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105" windowWidth="19440" windowHeight="8730"/>
  </bookViews>
  <sheets>
    <sheet name="xAntonio" sheetId="1" r:id="rId1"/>
    <sheet name="Precipitazione" sheetId="2" r:id="rId2"/>
    <sheet name="Clima_daily_N_LT_report" sheetId="3" r:id="rId3"/>
    <sheet name="LAI" sheetId="4" r:id="rId4"/>
    <sheet name="foglio riassuntivo dati" sheetId="5" r:id="rId5"/>
  </sheets>
  <definedNames>
    <definedName name="_xlnm._FilterDatabase" localSheetId="0" hidden="1">xAntonio!$A$1:$H$1441</definedName>
    <definedName name="bis">Clima_daily_N_LT_report!$D$10</definedName>
    <definedName name="Daten">Clima_daily_N_LT_report!$B$14</definedName>
    <definedName name="Hochwert">Clima_daily_N_LT_report!$C$8</definedName>
    <definedName name="Name">Clima_daily_N_LT_report!$C$5</definedName>
    <definedName name="Nummer">Clima_daily_N_LT_report!$C$6</definedName>
    <definedName name="PNP">Clima_daily_N_LT_report!$C$9</definedName>
    <definedName name="Rechtswert">Clima_daily_N_LT_report!$C$7</definedName>
    <definedName name="_xlnm.Print_Titles" localSheetId="2">Clima_daily_N_LT_report!$1:$13</definedName>
    <definedName name="_xlnm.Print_Titles" localSheetId="1">Precipitazione!$1:$8</definedName>
    <definedName name="von">Clima_daily_N_LT_report!$C$10</definedName>
  </definedNames>
  <calcPr calcId="125725"/>
</workbook>
</file>

<file path=xl/calcChain.xml><?xml version="1.0" encoding="utf-8"?>
<calcChain xmlns="http://schemas.openxmlformats.org/spreadsheetml/2006/main">
  <c r="M1366" i="1"/>
  <c r="M1322"/>
  <c r="M1066"/>
  <c r="M991"/>
  <c r="M947"/>
  <c r="H841"/>
  <c r="J90"/>
  <c r="J89"/>
  <c r="N39"/>
  <c r="N37"/>
  <c r="G993"/>
  <c r="J782" i="5"/>
  <c r="J781"/>
  <c r="R12520" i="3"/>
  <c r="R12519"/>
  <c r="R12518"/>
  <c r="R12517"/>
  <c r="R12516"/>
  <c r="G1385" i="1" l="1"/>
  <c r="H1394"/>
  <c r="H1393"/>
  <c r="H1319"/>
  <c r="H1318"/>
  <c r="H1244"/>
  <c r="H1243"/>
  <c r="H1169"/>
  <c r="H1168"/>
  <c r="H1094"/>
  <c r="H1093"/>
  <c r="H1019"/>
  <c r="H1018"/>
  <c r="G204"/>
  <c r="H944"/>
  <c r="H943"/>
  <c r="H869"/>
  <c r="H868"/>
  <c r="H794"/>
  <c r="H793"/>
  <c r="H719"/>
  <c r="H718"/>
  <c r="H644"/>
  <c r="H643"/>
  <c r="H569"/>
  <c r="H568"/>
  <c r="H494"/>
  <c r="H493"/>
  <c r="H419"/>
  <c r="H418"/>
  <c r="H344"/>
  <c r="H343"/>
  <c r="H239"/>
  <c r="H238"/>
  <c r="H209"/>
  <c r="H208"/>
  <c r="H179"/>
  <c r="H178"/>
  <c r="H149"/>
  <c r="H148"/>
  <c r="H119"/>
  <c r="H118"/>
  <c r="E15" i="4" l="1"/>
  <c r="D15"/>
  <c r="C15"/>
  <c r="J36" i="1"/>
  <c r="J37"/>
  <c r="J38"/>
  <c r="J39"/>
  <c r="J40"/>
  <c r="J41"/>
  <c r="J42"/>
  <c r="J43"/>
  <c r="J44"/>
  <c r="J45"/>
  <c r="J46"/>
  <c r="J47"/>
  <c r="J48"/>
  <c r="J49"/>
  <c r="J50"/>
  <c r="J35"/>
  <c r="R15" i="3"/>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R4116"/>
  <c r="R4117"/>
  <c r="R4118"/>
  <c r="R4119"/>
  <c r="R4120"/>
  <c r="R4121"/>
  <c r="R4122"/>
  <c r="R4123"/>
  <c r="R4124"/>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6"/>
  <c r="R4367"/>
  <c r="R4368"/>
  <c r="R4369"/>
  <c r="R4370"/>
  <c r="R4371"/>
  <c r="R4372"/>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45"/>
  <c r="R4446"/>
  <c r="R4447"/>
  <c r="R4448"/>
  <c r="R4449"/>
  <c r="R4450"/>
  <c r="R4451"/>
  <c r="R4452"/>
  <c r="R4453"/>
  <c r="R4454"/>
  <c r="R4455"/>
  <c r="R4456"/>
  <c r="R4457"/>
  <c r="R4458"/>
  <c r="R4459"/>
  <c r="R4460"/>
  <c r="R4461"/>
  <c r="R4462"/>
  <c r="R4463"/>
  <c r="R4464"/>
  <c r="R4465"/>
  <c r="R4466"/>
  <c r="R4467"/>
  <c r="R4468"/>
  <c r="R4469"/>
  <c r="R4470"/>
  <c r="R4471"/>
  <c r="R4472"/>
  <c r="R4473"/>
  <c r="R4474"/>
  <c r="R4475"/>
  <c r="R4476"/>
  <c r="R4477"/>
  <c r="R4478"/>
  <c r="R4479"/>
  <c r="R4480"/>
  <c r="R4481"/>
  <c r="R4482"/>
  <c r="R4483"/>
  <c r="R4484"/>
  <c r="R4485"/>
  <c r="R4486"/>
  <c r="R4487"/>
  <c r="R4488"/>
  <c r="R4489"/>
  <c r="R4490"/>
  <c r="R4491"/>
  <c r="R4492"/>
  <c r="R4493"/>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29"/>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R4743"/>
  <c r="R4744"/>
  <c r="R4745"/>
  <c r="R4746"/>
  <c r="R4747"/>
  <c r="R4748"/>
  <c r="R4749"/>
  <c r="R4750"/>
  <c r="R4751"/>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R4871"/>
  <c r="R4872"/>
  <c r="R4873"/>
  <c r="R4874"/>
  <c r="R4875"/>
  <c r="R4876"/>
  <c r="R4877"/>
  <c r="R4878"/>
  <c r="R4879"/>
  <c r="R4880"/>
  <c r="R4881"/>
  <c r="R4882"/>
  <c r="R4883"/>
  <c r="R4884"/>
  <c r="R4885"/>
  <c r="R4886"/>
  <c r="R4887"/>
  <c r="R4888"/>
  <c r="R4889"/>
  <c r="R4890"/>
  <c r="R4891"/>
  <c r="R4892"/>
  <c r="R4893"/>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R4947"/>
  <c r="R4948"/>
  <c r="R4949"/>
  <c r="R4950"/>
  <c r="R4951"/>
  <c r="R4952"/>
  <c r="R4953"/>
  <c r="R4954"/>
  <c r="R4955"/>
  <c r="R4956"/>
  <c r="R4957"/>
  <c r="R4958"/>
  <c r="R4959"/>
  <c r="R4960"/>
  <c r="R4961"/>
  <c r="R4962"/>
  <c r="R4963"/>
  <c r="R4964"/>
  <c r="R4965"/>
  <c r="R4966"/>
  <c r="R4967"/>
  <c r="R4968"/>
  <c r="R4969"/>
  <c r="R4970"/>
  <c r="R4971"/>
  <c r="R4972"/>
  <c r="R4973"/>
  <c r="R4974"/>
  <c r="R4975"/>
  <c r="R4976"/>
  <c r="R4977"/>
  <c r="R4978"/>
  <c r="R4979"/>
  <c r="R4980"/>
  <c r="R4981"/>
  <c r="R4982"/>
  <c r="R4983"/>
  <c r="R4984"/>
  <c r="R4985"/>
  <c r="R4986"/>
  <c r="R4987"/>
  <c r="R4988"/>
  <c r="R4989"/>
  <c r="R4990"/>
  <c r="R4991"/>
  <c r="R4992"/>
  <c r="R4993"/>
  <c r="R4994"/>
  <c r="R4995"/>
  <c r="R4996"/>
  <c r="R4997"/>
  <c r="R4998"/>
  <c r="R4999"/>
  <c r="R5000"/>
  <c r="R5001"/>
  <c r="R5002"/>
  <c r="R5003"/>
  <c r="R5004"/>
  <c r="R5005"/>
  <c r="R5006"/>
  <c r="R5007"/>
  <c r="R5008"/>
  <c r="R5009"/>
  <c r="R5010"/>
  <c r="R5011"/>
  <c r="R5012"/>
  <c r="R5013"/>
  <c r="R5014"/>
  <c r="R5015"/>
  <c r="R5016"/>
  <c r="R5017"/>
  <c r="R5018"/>
  <c r="R5019"/>
  <c r="R5020"/>
  <c r="R5021"/>
  <c r="R5022"/>
  <c r="R5023"/>
  <c r="R5024"/>
  <c r="R5025"/>
  <c r="R5026"/>
  <c r="R5027"/>
  <c r="R5028"/>
  <c r="R5029"/>
  <c r="R5030"/>
  <c r="R5031"/>
  <c r="R5032"/>
  <c r="R5033"/>
  <c r="R5034"/>
  <c r="R5035"/>
  <c r="R5036"/>
  <c r="R5037"/>
  <c r="R5038"/>
  <c r="R5039"/>
  <c r="R5040"/>
  <c r="R5041"/>
  <c r="R5042"/>
  <c r="R5043"/>
  <c r="R5044"/>
  <c r="R5045"/>
  <c r="R5046"/>
  <c r="R5047"/>
  <c r="R5048"/>
  <c r="R5049"/>
  <c r="R5050"/>
  <c r="R5051"/>
  <c r="R5052"/>
  <c r="R5053"/>
  <c r="R5054"/>
  <c r="R5055"/>
  <c r="R5056"/>
  <c r="R5057"/>
  <c r="R5058"/>
  <c r="R5059"/>
  <c r="R5060"/>
  <c r="R5061"/>
  <c r="R5062"/>
  <c r="R5063"/>
  <c r="R5064"/>
  <c r="R5065"/>
  <c r="R5066"/>
  <c r="R5067"/>
  <c r="R5068"/>
  <c r="R5069"/>
  <c r="R5070"/>
  <c r="R5071"/>
  <c r="R5072"/>
  <c r="R5073"/>
  <c r="R5074"/>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R5128"/>
  <c r="R5129"/>
  <c r="R5130"/>
  <c r="R5131"/>
  <c r="R5132"/>
  <c r="R5133"/>
  <c r="R5134"/>
  <c r="R5135"/>
  <c r="R5136"/>
  <c r="R5137"/>
  <c r="R5138"/>
  <c r="R5139"/>
  <c r="R5140"/>
  <c r="R5141"/>
  <c r="R5142"/>
  <c r="R5143"/>
  <c r="R5144"/>
  <c r="R5145"/>
  <c r="R5146"/>
  <c r="R5147"/>
  <c r="R5148"/>
  <c r="R5149"/>
  <c r="R5150"/>
  <c r="R5151"/>
  <c r="R5152"/>
  <c r="R5153"/>
  <c r="R5154"/>
  <c r="R5155"/>
  <c r="R5156"/>
  <c r="R5157"/>
  <c r="R5158"/>
  <c r="R5159"/>
  <c r="R5160"/>
  <c r="R5161"/>
  <c r="R5162"/>
  <c r="R5163"/>
  <c r="R5164"/>
  <c r="R5165"/>
  <c r="R5166"/>
  <c r="R5167"/>
  <c r="R5168"/>
  <c r="R5169"/>
  <c r="R5170"/>
  <c r="R5171"/>
  <c r="R5172"/>
  <c r="R5173"/>
  <c r="R5174"/>
  <c r="R5175"/>
  <c r="R5176"/>
  <c r="R5177"/>
  <c r="R5178"/>
  <c r="R5179"/>
  <c r="R5180"/>
  <c r="R5181"/>
  <c r="R5182"/>
  <c r="R5183"/>
  <c r="R5184"/>
  <c r="R5185"/>
  <c r="R5186"/>
  <c r="R5187"/>
  <c r="R5188"/>
  <c r="R5189"/>
  <c r="R5190"/>
  <c r="R5191"/>
  <c r="R5192"/>
  <c r="R5193"/>
  <c r="R5194"/>
  <c r="R5195"/>
  <c r="R5196"/>
  <c r="R5197"/>
  <c r="R5198"/>
  <c r="R5199"/>
  <c r="R5200"/>
  <c r="R5201"/>
  <c r="R5202"/>
  <c r="R5203"/>
  <c r="R5204"/>
  <c r="R5205"/>
  <c r="R5206"/>
  <c r="R5207"/>
  <c r="R5208"/>
  <c r="R5209"/>
  <c r="R5210"/>
  <c r="R5211"/>
  <c r="R5212"/>
  <c r="R5213"/>
  <c r="R5214"/>
  <c r="R5215"/>
  <c r="R5216"/>
  <c r="R5217"/>
  <c r="R5218"/>
  <c r="R5219"/>
  <c r="R5220"/>
  <c r="R5221"/>
  <c r="R5222"/>
  <c r="R5223"/>
  <c r="R5224"/>
  <c r="R5225"/>
  <c r="R5226"/>
  <c r="R5227"/>
  <c r="R5228"/>
  <c r="R5229"/>
  <c r="R5230"/>
  <c r="R5231"/>
  <c r="R5232"/>
  <c r="R5233"/>
  <c r="R5234"/>
  <c r="R5235"/>
  <c r="R5236"/>
  <c r="R5237"/>
  <c r="R5238"/>
  <c r="R5239"/>
  <c r="R5240"/>
  <c r="R5241"/>
  <c r="R5242"/>
  <c r="R5243"/>
  <c r="R5244"/>
  <c r="R5245"/>
  <c r="R5246"/>
  <c r="R5247"/>
  <c r="R5248"/>
  <c r="R5249"/>
  <c r="R5250"/>
  <c r="R5251"/>
  <c r="R5252"/>
  <c r="R5253"/>
  <c r="R5254"/>
  <c r="R5255"/>
  <c r="R5256"/>
  <c r="R5257"/>
  <c r="R5258"/>
  <c r="R5259"/>
  <c r="R5260"/>
  <c r="R5261"/>
  <c r="R5262"/>
  <c r="R5263"/>
  <c r="R5264"/>
  <c r="R5265"/>
  <c r="R5266"/>
  <c r="R5267"/>
  <c r="R5268"/>
  <c r="R5269"/>
  <c r="R5270"/>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R5524"/>
  <c r="R5525"/>
  <c r="R5526"/>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R5853"/>
  <c r="R5854"/>
  <c r="R5855"/>
  <c r="R5856"/>
  <c r="R5857"/>
  <c r="R5858"/>
  <c r="R5859"/>
  <c r="R5860"/>
  <c r="R5861"/>
  <c r="R5862"/>
  <c r="R5863"/>
  <c r="R5864"/>
  <c r="R5865"/>
  <c r="R5866"/>
  <c r="R5867"/>
  <c r="R5868"/>
  <c r="R5869"/>
  <c r="R5870"/>
  <c r="R5871"/>
  <c r="R5872"/>
  <c r="R5873"/>
  <c r="R5874"/>
  <c r="R5875"/>
  <c r="R5876"/>
  <c r="R5877"/>
  <c r="R5878"/>
  <c r="R5879"/>
  <c r="R5880"/>
  <c r="R5881"/>
  <c r="R5882"/>
  <c r="R5883"/>
  <c r="R5884"/>
  <c r="R5885"/>
  <c r="R5886"/>
  <c r="R5887"/>
  <c r="R5888"/>
  <c r="R5889"/>
  <c r="R5890"/>
  <c r="R5891"/>
  <c r="R5892"/>
  <c r="R5893"/>
  <c r="R5894"/>
  <c r="R5895"/>
  <c r="R5896"/>
  <c r="R5897"/>
  <c r="R5898"/>
  <c r="R5899"/>
  <c r="R5900"/>
  <c r="R5901"/>
  <c r="R5902"/>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49"/>
  <c r="R5950"/>
  <c r="R5951"/>
  <c r="R5952"/>
  <c r="R5953"/>
  <c r="R5954"/>
  <c r="R5955"/>
  <c r="R5956"/>
  <c r="R5957"/>
  <c r="R5958"/>
  <c r="R5959"/>
  <c r="R5960"/>
  <c r="R5961"/>
  <c r="R5962"/>
  <c r="R5963"/>
  <c r="R5964"/>
  <c r="R5965"/>
  <c r="R5966"/>
  <c r="R5967"/>
  <c r="R5968"/>
  <c r="R5969"/>
  <c r="R5970"/>
  <c r="R5971"/>
  <c r="R5972"/>
  <c r="R5973"/>
  <c r="R5974"/>
  <c r="R5975"/>
  <c r="R5976"/>
  <c r="R5977"/>
  <c r="R5978"/>
  <c r="R5979"/>
  <c r="R5980"/>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R6096"/>
  <c r="R6097"/>
  <c r="R6098"/>
  <c r="R6099"/>
  <c r="R6100"/>
  <c r="R6101"/>
  <c r="R6102"/>
  <c r="R6103"/>
  <c r="R6104"/>
  <c r="R6105"/>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5"/>
  <c r="R6216"/>
  <c r="R6217"/>
  <c r="R6218"/>
  <c r="R6219"/>
  <c r="R6220"/>
  <c r="R6221"/>
  <c r="R6222"/>
  <c r="R6223"/>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R6256"/>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2"/>
  <c r="R6513"/>
  <c r="R6514"/>
  <c r="R6515"/>
  <c r="R6516"/>
  <c r="R6517"/>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6640"/>
  <c r="R6641"/>
  <c r="R6642"/>
  <c r="R6643"/>
  <c r="R6644"/>
  <c r="R6645"/>
  <c r="R6646"/>
  <c r="R6647"/>
  <c r="R6648"/>
  <c r="R6649"/>
  <c r="R6650"/>
  <c r="R6651"/>
  <c r="R6652"/>
  <c r="R6653"/>
  <c r="R6654"/>
  <c r="R6655"/>
  <c r="R6656"/>
  <c r="R6657"/>
  <c r="R6658"/>
  <c r="R6659"/>
  <c r="R6660"/>
  <c r="R6661"/>
  <c r="R6662"/>
  <c r="R6663"/>
  <c r="R6664"/>
  <c r="R6665"/>
  <c r="R6666"/>
  <c r="R6667"/>
  <c r="R6668"/>
  <c r="R6669"/>
  <c r="R6670"/>
  <c r="R6671"/>
  <c r="R6672"/>
  <c r="R6673"/>
  <c r="R6674"/>
  <c r="R6675"/>
  <c r="R6676"/>
  <c r="R6677"/>
  <c r="R6678"/>
  <c r="R6679"/>
  <c r="R6680"/>
  <c r="R6681"/>
  <c r="R6682"/>
  <c r="R6683"/>
  <c r="R6684"/>
  <c r="R6685"/>
  <c r="R6686"/>
  <c r="R6687"/>
  <c r="R6688"/>
  <c r="R6689"/>
  <c r="R6690"/>
  <c r="R6691"/>
  <c r="R6692"/>
  <c r="R6693"/>
  <c r="R6694"/>
  <c r="R6695"/>
  <c r="R6696"/>
  <c r="R6697"/>
  <c r="R6698"/>
  <c r="R6699"/>
  <c r="R6700"/>
  <c r="R6701"/>
  <c r="R6702"/>
  <c r="R6703"/>
  <c r="R6704"/>
  <c r="R6705"/>
  <c r="R6706"/>
  <c r="R6707"/>
  <c r="R6708"/>
  <c r="R6709"/>
  <c r="R6710"/>
  <c r="R6711"/>
  <c r="R6712"/>
  <c r="R6713"/>
  <c r="R6714"/>
  <c r="R6715"/>
  <c r="R6716"/>
  <c r="R6717"/>
  <c r="R6718"/>
  <c r="R6719"/>
  <c r="R6720"/>
  <c r="R6721"/>
  <c r="R6722"/>
  <c r="R6723"/>
  <c r="R6724"/>
  <c r="R6725"/>
  <c r="R6726"/>
  <c r="R6727"/>
  <c r="R6728"/>
  <c r="R6729"/>
  <c r="R6730"/>
  <c r="R6731"/>
  <c r="R6732"/>
  <c r="R6733"/>
  <c r="R6734"/>
  <c r="R6735"/>
  <c r="R6736"/>
  <c r="R6737"/>
  <c r="R6738"/>
  <c r="R6739"/>
  <c r="R6740"/>
  <c r="R6741"/>
  <c r="R6742"/>
  <c r="R6743"/>
  <c r="R6744"/>
  <c r="R6745"/>
  <c r="R6746"/>
  <c r="R6747"/>
  <c r="R6748"/>
  <c r="R6749"/>
  <c r="R6750"/>
  <c r="R6751"/>
  <c r="R6752"/>
  <c r="R6753"/>
  <c r="R6754"/>
  <c r="R6755"/>
  <c r="R6756"/>
  <c r="R6757"/>
  <c r="R6758"/>
  <c r="R6759"/>
  <c r="R6760"/>
  <c r="R6761"/>
  <c r="R6762"/>
  <c r="R6763"/>
  <c r="R6764"/>
  <c r="R6765"/>
  <c r="R6766"/>
  <c r="R6767"/>
  <c r="R6768"/>
  <c r="R6769"/>
  <c r="R6770"/>
  <c r="R6771"/>
  <c r="R6772"/>
  <c r="R6773"/>
  <c r="R6774"/>
  <c r="R6775"/>
  <c r="R6776"/>
  <c r="R6777"/>
  <c r="R6778"/>
  <c r="R6779"/>
  <c r="R6780"/>
  <c r="R6781"/>
  <c r="R6782"/>
  <c r="R6783"/>
  <c r="R6784"/>
  <c r="R6785"/>
  <c r="R6786"/>
  <c r="R6787"/>
  <c r="R6788"/>
  <c r="R6789"/>
  <c r="R6790"/>
  <c r="R6791"/>
  <c r="R6792"/>
  <c r="R6793"/>
  <c r="R6794"/>
  <c r="R6795"/>
  <c r="R6796"/>
  <c r="R6797"/>
  <c r="R6798"/>
  <c r="R6799"/>
  <c r="R6800"/>
  <c r="R6801"/>
  <c r="R6802"/>
  <c r="R6803"/>
  <c r="R6804"/>
  <c r="R6805"/>
  <c r="R6806"/>
  <c r="R6807"/>
  <c r="R6808"/>
  <c r="R6809"/>
  <c r="R6810"/>
  <c r="R6811"/>
  <c r="R6812"/>
  <c r="R6813"/>
  <c r="R6814"/>
  <c r="R6815"/>
  <c r="R6816"/>
  <c r="R6817"/>
  <c r="R6818"/>
  <c r="R6819"/>
  <c r="R6820"/>
  <c r="R6821"/>
  <c r="R6822"/>
  <c r="R6823"/>
  <c r="R6824"/>
  <c r="R6825"/>
  <c r="R6826"/>
  <c r="R6827"/>
  <c r="R6828"/>
  <c r="R6829"/>
  <c r="R6830"/>
  <c r="R6831"/>
  <c r="R6832"/>
  <c r="R6833"/>
  <c r="R6834"/>
  <c r="R6835"/>
  <c r="R6836"/>
  <c r="R6837"/>
  <c r="R6838"/>
  <c r="R6839"/>
  <c r="R6840"/>
  <c r="R6841"/>
  <c r="R6842"/>
  <c r="R6843"/>
  <c r="R6844"/>
  <c r="R6845"/>
  <c r="R6846"/>
  <c r="R6847"/>
  <c r="R6848"/>
  <c r="R6849"/>
  <c r="R6850"/>
  <c r="R6851"/>
  <c r="R6852"/>
  <c r="R6853"/>
  <c r="R6854"/>
  <c r="R6855"/>
  <c r="R6856"/>
  <c r="R6857"/>
  <c r="R6858"/>
  <c r="R6859"/>
  <c r="R6860"/>
  <c r="R6861"/>
  <c r="R6862"/>
  <c r="R6863"/>
  <c r="R6864"/>
  <c r="R6865"/>
  <c r="R6866"/>
  <c r="R6867"/>
  <c r="R6868"/>
  <c r="R6869"/>
  <c r="R6870"/>
  <c r="R6871"/>
  <c r="R6872"/>
  <c r="R6873"/>
  <c r="R6874"/>
  <c r="R6875"/>
  <c r="R6876"/>
  <c r="R6877"/>
  <c r="R6878"/>
  <c r="R6879"/>
  <c r="R6880"/>
  <c r="R6881"/>
  <c r="R6882"/>
  <c r="R6883"/>
  <c r="R6884"/>
  <c r="R6885"/>
  <c r="R6886"/>
  <c r="R6887"/>
  <c r="R6888"/>
  <c r="R6889"/>
  <c r="R6890"/>
  <c r="R6891"/>
  <c r="R6892"/>
  <c r="R6893"/>
  <c r="R6894"/>
  <c r="R6895"/>
  <c r="R6896"/>
  <c r="R6897"/>
  <c r="R6898"/>
  <c r="R6899"/>
  <c r="R6900"/>
  <c r="R6901"/>
  <c r="R6902"/>
  <c r="R6903"/>
  <c r="R6904"/>
  <c r="R6905"/>
  <c r="R6906"/>
  <c r="R6907"/>
  <c r="R6908"/>
  <c r="R6909"/>
  <c r="R6910"/>
  <c r="R6911"/>
  <c r="R6912"/>
  <c r="R6913"/>
  <c r="R6914"/>
  <c r="R6915"/>
  <c r="R6916"/>
  <c r="R6917"/>
  <c r="R6918"/>
  <c r="R6919"/>
  <c r="R6920"/>
  <c r="R6921"/>
  <c r="R6922"/>
  <c r="R6923"/>
  <c r="R6924"/>
  <c r="R6925"/>
  <c r="R6926"/>
  <c r="R6927"/>
  <c r="R6928"/>
  <c r="R6929"/>
  <c r="R6930"/>
  <c r="R6931"/>
  <c r="R6932"/>
  <c r="R6933"/>
  <c r="R6934"/>
  <c r="R6935"/>
  <c r="R6936"/>
  <c r="R6937"/>
  <c r="R6938"/>
  <c r="R6939"/>
  <c r="R6940"/>
  <c r="R6941"/>
  <c r="R6942"/>
  <c r="R6943"/>
  <c r="R6944"/>
  <c r="R6945"/>
  <c r="R6946"/>
  <c r="R6947"/>
  <c r="R6948"/>
  <c r="R6949"/>
  <c r="R6950"/>
  <c r="R6951"/>
  <c r="R6952"/>
  <c r="R6953"/>
  <c r="R6954"/>
  <c r="R6955"/>
  <c r="R6956"/>
  <c r="R6957"/>
  <c r="R6958"/>
  <c r="R6959"/>
  <c r="R6960"/>
  <c r="R6961"/>
  <c r="R6962"/>
  <c r="R6963"/>
  <c r="R6964"/>
  <c r="R6965"/>
  <c r="R6966"/>
  <c r="R6967"/>
  <c r="R6968"/>
  <c r="R6969"/>
  <c r="R6970"/>
  <c r="R6971"/>
  <c r="R6972"/>
  <c r="R6973"/>
  <c r="R6974"/>
  <c r="R6975"/>
  <c r="R6976"/>
  <c r="R6977"/>
  <c r="R6978"/>
  <c r="R6979"/>
  <c r="R6980"/>
  <c r="R6981"/>
  <c r="R6982"/>
  <c r="R6983"/>
  <c r="R6984"/>
  <c r="R6985"/>
  <c r="R6986"/>
  <c r="R6987"/>
  <c r="R6988"/>
  <c r="R6989"/>
  <c r="R6990"/>
  <c r="R6991"/>
  <c r="R6992"/>
  <c r="R6993"/>
  <c r="R6994"/>
  <c r="R6995"/>
  <c r="R6996"/>
  <c r="R6997"/>
  <c r="R6998"/>
  <c r="R6999"/>
  <c r="R7000"/>
  <c r="R7001"/>
  <c r="R7002"/>
  <c r="R7003"/>
  <c r="R7004"/>
  <c r="R7005"/>
  <c r="R7006"/>
  <c r="R7007"/>
  <c r="R7008"/>
  <c r="R7009"/>
  <c r="R7010"/>
  <c r="R7011"/>
  <c r="R7012"/>
  <c r="R7013"/>
  <c r="R7014"/>
  <c r="R7015"/>
  <c r="R7016"/>
  <c r="R7017"/>
  <c r="R7018"/>
  <c r="R7019"/>
  <c r="R7020"/>
  <c r="R7021"/>
  <c r="R7022"/>
  <c r="R7023"/>
  <c r="R7024"/>
  <c r="R7025"/>
  <c r="R7026"/>
  <c r="R7027"/>
  <c r="R7028"/>
  <c r="R7029"/>
  <c r="R7030"/>
  <c r="R7031"/>
  <c r="R7032"/>
  <c r="R7033"/>
  <c r="R7034"/>
  <c r="R7035"/>
  <c r="R7036"/>
  <c r="R7037"/>
  <c r="R7038"/>
  <c r="R7039"/>
  <c r="R7040"/>
  <c r="R7041"/>
  <c r="R7042"/>
  <c r="R7043"/>
  <c r="R7044"/>
  <c r="R7045"/>
  <c r="R7046"/>
  <c r="R7047"/>
  <c r="R7048"/>
  <c r="R7049"/>
  <c r="R7050"/>
  <c r="R7051"/>
  <c r="R7052"/>
  <c r="R7053"/>
  <c r="R7054"/>
  <c r="R7055"/>
  <c r="R7056"/>
  <c r="R7057"/>
  <c r="R7058"/>
  <c r="R7059"/>
  <c r="R7060"/>
  <c r="R7061"/>
  <c r="R7062"/>
  <c r="R7063"/>
  <c r="R7064"/>
  <c r="R7065"/>
  <c r="R7066"/>
  <c r="R7067"/>
  <c r="R7068"/>
  <c r="R7069"/>
  <c r="R7070"/>
  <c r="R7071"/>
  <c r="R7072"/>
  <c r="R7073"/>
  <c r="R7074"/>
  <c r="R7075"/>
  <c r="R7076"/>
  <c r="R7077"/>
  <c r="R7078"/>
  <c r="R7079"/>
  <c r="R7080"/>
  <c r="R7081"/>
  <c r="R7082"/>
  <c r="R7083"/>
  <c r="R7084"/>
  <c r="R7085"/>
  <c r="R7086"/>
  <c r="R7087"/>
  <c r="R7088"/>
  <c r="R7089"/>
  <c r="R7090"/>
  <c r="R7091"/>
  <c r="R7092"/>
  <c r="R7093"/>
  <c r="R7094"/>
  <c r="R7095"/>
  <c r="R7096"/>
  <c r="R7097"/>
  <c r="R7098"/>
  <c r="R7099"/>
  <c r="R7100"/>
  <c r="R7101"/>
  <c r="R7102"/>
  <c r="R7103"/>
  <c r="R7104"/>
  <c r="R7105"/>
  <c r="R7106"/>
  <c r="R7107"/>
  <c r="R7108"/>
  <c r="R7109"/>
  <c r="R7110"/>
  <c r="R7111"/>
  <c r="R7112"/>
  <c r="R7113"/>
  <c r="R7114"/>
  <c r="R7115"/>
  <c r="R7116"/>
  <c r="R7117"/>
  <c r="R7118"/>
  <c r="R7119"/>
  <c r="R7120"/>
  <c r="R7121"/>
  <c r="R7122"/>
  <c r="R7123"/>
  <c r="R7124"/>
  <c r="R7125"/>
  <c r="R7126"/>
  <c r="R7127"/>
  <c r="R7128"/>
  <c r="R7129"/>
  <c r="R7130"/>
  <c r="R7131"/>
  <c r="R7132"/>
  <c r="R7133"/>
  <c r="R7134"/>
  <c r="R7135"/>
  <c r="R7136"/>
  <c r="R7137"/>
  <c r="R7138"/>
  <c r="R7139"/>
  <c r="R7140"/>
  <c r="R7141"/>
  <c r="R7142"/>
  <c r="R7143"/>
  <c r="R7144"/>
  <c r="R7145"/>
  <c r="R7146"/>
  <c r="R7147"/>
  <c r="R7148"/>
  <c r="R7149"/>
  <c r="R7150"/>
  <c r="R7151"/>
  <c r="R7152"/>
  <c r="R7153"/>
  <c r="R7154"/>
  <c r="R7155"/>
  <c r="R7156"/>
  <c r="R7157"/>
  <c r="R7158"/>
  <c r="R7159"/>
  <c r="R7160"/>
  <c r="R7161"/>
  <c r="R7162"/>
  <c r="R7163"/>
  <c r="R7164"/>
  <c r="R7165"/>
  <c r="R7166"/>
  <c r="R7167"/>
  <c r="R7168"/>
  <c r="R7169"/>
  <c r="R7170"/>
  <c r="R7171"/>
  <c r="R7172"/>
  <c r="R7173"/>
  <c r="R7174"/>
  <c r="R7175"/>
  <c r="R7176"/>
  <c r="R7177"/>
  <c r="R7178"/>
  <c r="R7179"/>
  <c r="R7180"/>
  <c r="R7181"/>
  <c r="R7182"/>
  <c r="R7183"/>
  <c r="R7184"/>
  <c r="R7185"/>
  <c r="R7186"/>
  <c r="R7187"/>
  <c r="R7188"/>
  <c r="R7189"/>
  <c r="R7190"/>
  <c r="R7191"/>
  <c r="R7192"/>
  <c r="R7193"/>
  <c r="R7194"/>
  <c r="R7195"/>
  <c r="R7196"/>
  <c r="R7197"/>
  <c r="R7198"/>
  <c r="R7199"/>
  <c r="R7200"/>
  <c r="R7201"/>
  <c r="R7202"/>
  <c r="R7203"/>
  <c r="R7204"/>
  <c r="R7205"/>
  <c r="R7206"/>
  <c r="R7207"/>
  <c r="R7208"/>
  <c r="R7209"/>
  <c r="R7210"/>
  <c r="R7211"/>
  <c r="R7212"/>
  <c r="R7213"/>
  <c r="R7214"/>
  <c r="R7215"/>
  <c r="R7216"/>
  <c r="R7217"/>
  <c r="R7218"/>
  <c r="R7219"/>
  <c r="R7220"/>
  <c r="R7221"/>
  <c r="R7222"/>
  <c r="R7223"/>
  <c r="R7224"/>
  <c r="R7225"/>
  <c r="R7226"/>
  <c r="R7227"/>
  <c r="R7228"/>
  <c r="R7229"/>
  <c r="R7230"/>
  <c r="R7231"/>
  <c r="R7232"/>
  <c r="R7233"/>
  <c r="R7234"/>
  <c r="R7235"/>
  <c r="R7236"/>
  <c r="R7237"/>
  <c r="R7238"/>
  <c r="R7239"/>
  <c r="R7240"/>
  <c r="R7241"/>
  <c r="R7242"/>
  <c r="R7243"/>
  <c r="R7244"/>
  <c r="R7245"/>
  <c r="R7246"/>
  <c r="R7247"/>
  <c r="R7248"/>
  <c r="R7249"/>
  <c r="R7250"/>
  <c r="R7251"/>
  <c r="R7252"/>
  <c r="R7253"/>
  <c r="R7254"/>
  <c r="R7255"/>
  <c r="R7256"/>
  <c r="R7257"/>
  <c r="R7258"/>
  <c r="R7259"/>
  <c r="R7260"/>
  <c r="R7261"/>
  <c r="R7262"/>
  <c r="R7263"/>
  <c r="R7264"/>
  <c r="R7265"/>
  <c r="R7266"/>
  <c r="R7267"/>
  <c r="R7268"/>
  <c r="R7269"/>
  <c r="R7270"/>
  <c r="R7271"/>
  <c r="R7272"/>
  <c r="R7273"/>
  <c r="R7274"/>
  <c r="R7275"/>
  <c r="R7276"/>
  <c r="R7277"/>
  <c r="R7278"/>
  <c r="R7279"/>
  <c r="R7280"/>
  <c r="R7281"/>
  <c r="R7282"/>
  <c r="R7283"/>
  <c r="R7284"/>
  <c r="R7285"/>
  <c r="R7286"/>
  <c r="R7287"/>
  <c r="R7288"/>
  <c r="R7289"/>
  <c r="R7290"/>
  <c r="R7291"/>
  <c r="R7292"/>
  <c r="R7293"/>
  <c r="R7294"/>
  <c r="R7295"/>
  <c r="R7296"/>
  <c r="R7297"/>
  <c r="R7298"/>
  <c r="R7299"/>
  <c r="R7300"/>
  <c r="R7301"/>
  <c r="R7302"/>
  <c r="R7303"/>
  <c r="R7304"/>
  <c r="R7305"/>
  <c r="R7306"/>
  <c r="R7307"/>
  <c r="R7308"/>
  <c r="R7309"/>
  <c r="R7310"/>
  <c r="R7311"/>
  <c r="R7312"/>
  <c r="R7313"/>
  <c r="R7314"/>
  <c r="R7315"/>
  <c r="R7316"/>
  <c r="R7317"/>
  <c r="R7318"/>
  <c r="R7319"/>
  <c r="R7320"/>
  <c r="R7321"/>
  <c r="R7322"/>
  <c r="R7323"/>
  <c r="R7324"/>
  <c r="R7325"/>
  <c r="R7326"/>
  <c r="R7327"/>
  <c r="R7328"/>
  <c r="R7329"/>
  <c r="R7330"/>
  <c r="R7331"/>
  <c r="R7332"/>
  <c r="R7333"/>
  <c r="R7334"/>
  <c r="R7335"/>
  <c r="R7336"/>
  <c r="R7337"/>
  <c r="R7338"/>
  <c r="R7339"/>
  <c r="R7340"/>
  <c r="R7341"/>
  <c r="R7342"/>
  <c r="R7343"/>
  <c r="R7344"/>
  <c r="R7345"/>
  <c r="R7346"/>
  <c r="R7347"/>
  <c r="R7348"/>
  <c r="R7349"/>
  <c r="R7350"/>
  <c r="R7351"/>
  <c r="R7352"/>
  <c r="R7353"/>
  <c r="R7354"/>
  <c r="R7355"/>
  <c r="R7356"/>
  <c r="R7357"/>
  <c r="R7358"/>
  <c r="R7359"/>
  <c r="R7360"/>
  <c r="R7361"/>
  <c r="R7362"/>
  <c r="R7363"/>
  <c r="R7364"/>
  <c r="R7365"/>
  <c r="R7366"/>
  <c r="R7367"/>
  <c r="R7368"/>
  <c r="R7369"/>
  <c r="R7370"/>
  <c r="R7371"/>
  <c r="R7372"/>
  <c r="R7373"/>
  <c r="R7374"/>
  <c r="R7375"/>
  <c r="R7376"/>
  <c r="R7377"/>
  <c r="R7378"/>
  <c r="R7379"/>
  <c r="R7380"/>
  <c r="R7381"/>
  <c r="R7382"/>
  <c r="R7383"/>
  <c r="R7384"/>
  <c r="R7385"/>
  <c r="R7386"/>
  <c r="R7387"/>
  <c r="R7388"/>
  <c r="R7389"/>
  <c r="R7390"/>
  <c r="R7391"/>
  <c r="R7392"/>
  <c r="R7393"/>
  <c r="R7394"/>
  <c r="R7395"/>
  <c r="R7396"/>
  <c r="R7397"/>
  <c r="R7398"/>
  <c r="R7399"/>
  <c r="R7400"/>
  <c r="R7401"/>
  <c r="R7402"/>
  <c r="R7403"/>
  <c r="R7404"/>
  <c r="R7405"/>
  <c r="R7406"/>
  <c r="R7407"/>
  <c r="R7408"/>
  <c r="R7409"/>
  <c r="R7410"/>
  <c r="R7411"/>
  <c r="R7412"/>
  <c r="R7413"/>
  <c r="R7414"/>
  <c r="R7415"/>
  <c r="R7416"/>
  <c r="R7417"/>
  <c r="R7418"/>
  <c r="R7419"/>
  <c r="R7420"/>
  <c r="R7421"/>
  <c r="R7422"/>
  <c r="R7423"/>
  <c r="R7424"/>
  <c r="R7425"/>
  <c r="R7426"/>
  <c r="R7427"/>
  <c r="R7428"/>
  <c r="R7429"/>
  <c r="R7430"/>
  <c r="R7431"/>
  <c r="R7432"/>
  <c r="R7433"/>
  <c r="R7434"/>
  <c r="R7435"/>
  <c r="R7436"/>
  <c r="R7437"/>
  <c r="R7438"/>
  <c r="R7439"/>
  <c r="R7440"/>
  <c r="R7441"/>
  <c r="R7442"/>
  <c r="R7443"/>
  <c r="R7444"/>
  <c r="R7445"/>
  <c r="R7446"/>
  <c r="R7447"/>
  <c r="R7448"/>
  <c r="R7449"/>
  <c r="R7450"/>
  <c r="R7451"/>
  <c r="R7452"/>
  <c r="R7453"/>
  <c r="R7454"/>
  <c r="R7455"/>
  <c r="R7456"/>
  <c r="R7457"/>
  <c r="R7458"/>
  <c r="R7459"/>
  <c r="R7460"/>
  <c r="R7461"/>
  <c r="R7462"/>
  <c r="R7463"/>
  <c r="R7464"/>
  <c r="R7465"/>
  <c r="R7466"/>
  <c r="R7467"/>
  <c r="R7468"/>
  <c r="R7469"/>
  <c r="R7470"/>
  <c r="R7471"/>
  <c r="R7472"/>
  <c r="R7473"/>
  <c r="R7474"/>
  <c r="R7475"/>
  <c r="R7476"/>
  <c r="R7477"/>
  <c r="R7478"/>
  <c r="R7479"/>
  <c r="R7480"/>
  <c r="R7481"/>
  <c r="R7482"/>
  <c r="R7483"/>
  <c r="R7484"/>
  <c r="R7485"/>
  <c r="R7486"/>
  <c r="R7487"/>
  <c r="R7488"/>
  <c r="R7489"/>
  <c r="R7490"/>
  <c r="R7491"/>
  <c r="R7492"/>
  <c r="R7493"/>
  <c r="R7494"/>
  <c r="R7495"/>
  <c r="R7496"/>
  <c r="R7497"/>
  <c r="R7498"/>
  <c r="R7499"/>
  <c r="R7500"/>
  <c r="R7501"/>
  <c r="R7502"/>
  <c r="R7503"/>
  <c r="R7504"/>
  <c r="R7505"/>
  <c r="R7506"/>
  <c r="R7507"/>
  <c r="R7508"/>
  <c r="R7509"/>
  <c r="R7510"/>
  <c r="R7511"/>
  <c r="R7512"/>
  <c r="R7513"/>
  <c r="R7514"/>
  <c r="R7515"/>
  <c r="R7516"/>
  <c r="R7517"/>
  <c r="R7518"/>
  <c r="R7519"/>
  <c r="R7520"/>
  <c r="R7521"/>
  <c r="R7522"/>
  <c r="R7523"/>
  <c r="R7524"/>
  <c r="R7525"/>
  <c r="R7526"/>
  <c r="R7527"/>
  <c r="R7528"/>
  <c r="R7529"/>
  <c r="R7530"/>
  <c r="R7531"/>
  <c r="R7532"/>
  <c r="R7533"/>
  <c r="R7534"/>
  <c r="R7535"/>
  <c r="R7536"/>
  <c r="R7537"/>
  <c r="R7538"/>
  <c r="R7539"/>
  <c r="R7540"/>
  <c r="R7541"/>
  <c r="R7542"/>
  <c r="R7543"/>
  <c r="R7544"/>
  <c r="R7545"/>
  <c r="R7546"/>
  <c r="R7547"/>
  <c r="R7548"/>
  <c r="R7549"/>
  <c r="R7550"/>
  <c r="R7551"/>
  <c r="R7552"/>
  <c r="R7553"/>
  <c r="R7554"/>
  <c r="R7555"/>
  <c r="R7556"/>
  <c r="R7557"/>
  <c r="R7558"/>
  <c r="R7559"/>
  <c r="R7560"/>
  <c r="R7561"/>
  <c r="R7562"/>
  <c r="R7563"/>
  <c r="R7564"/>
  <c r="R7565"/>
  <c r="R7566"/>
  <c r="R7567"/>
  <c r="R7568"/>
  <c r="R7569"/>
  <c r="R7570"/>
  <c r="R7571"/>
  <c r="R7572"/>
  <c r="R7573"/>
  <c r="R7574"/>
  <c r="R7575"/>
  <c r="R7576"/>
  <c r="R7577"/>
  <c r="R7578"/>
  <c r="R7579"/>
  <c r="R7580"/>
  <c r="R7581"/>
  <c r="R7582"/>
  <c r="R7583"/>
  <c r="R7584"/>
  <c r="R7585"/>
  <c r="R7586"/>
  <c r="R7587"/>
  <c r="R7588"/>
  <c r="R7589"/>
  <c r="R7590"/>
  <c r="R7591"/>
  <c r="R7592"/>
  <c r="R7593"/>
  <c r="R7594"/>
  <c r="R7595"/>
  <c r="R7596"/>
  <c r="R7597"/>
  <c r="R7598"/>
  <c r="R7599"/>
  <c r="R7600"/>
  <c r="R7601"/>
  <c r="R7602"/>
  <c r="R7603"/>
  <c r="R7604"/>
  <c r="R7605"/>
  <c r="R7606"/>
  <c r="R7607"/>
  <c r="R7608"/>
  <c r="R7609"/>
  <c r="R7610"/>
  <c r="R7611"/>
  <c r="R7612"/>
  <c r="R7613"/>
  <c r="R7614"/>
  <c r="R7615"/>
  <c r="R7616"/>
  <c r="R7617"/>
  <c r="R7618"/>
  <c r="R7619"/>
  <c r="R7620"/>
  <c r="R7621"/>
  <c r="R7622"/>
  <c r="R7623"/>
  <c r="R7624"/>
  <c r="R7625"/>
  <c r="R7626"/>
  <c r="R7627"/>
  <c r="R7628"/>
  <c r="R7629"/>
  <c r="R7630"/>
  <c r="R7631"/>
  <c r="R7632"/>
  <c r="R7633"/>
  <c r="R7634"/>
  <c r="R7635"/>
  <c r="R7636"/>
  <c r="R7637"/>
  <c r="R7638"/>
  <c r="R7639"/>
  <c r="R7640"/>
  <c r="R7641"/>
  <c r="R7642"/>
  <c r="R7643"/>
  <c r="R7644"/>
  <c r="R7645"/>
  <c r="R7646"/>
  <c r="R7647"/>
  <c r="R7648"/>
  <c r="R7649"/>
  <c r="R7650"/>
  <c r="R7651"/>
  <c r="R7652"/>
  <c r="R7653"/>
  <c r="R7654"/>
  <c r="R7655"/>
  <c r="R7656"/>
  <c r="R7657"/>
  <c r="R7658"/>
  <c r="R7659"/>
  <c r="R7660"/>
  <c r="R7661"/>
  <c r="R7662"/>
  <c r="R7663"/>
  <c r="R7664"/>
  <c r="R7665"/>
  <c r="R7666"/>
  <c r="R7667"/>
  <c r="R7668"/>
  <c r="R7669"/>
  <c r="R7670"/>
  <c r="R7671"/>
  <c r="R7672"/>
  <c r="R7673"/>
  <c r="R7674"/>
  <c r="R7675"/>
  <c r="R7676"/>
  <c r="R7677"/>
  <c r="R7678"/>
  <c r="R7679"/>
  <c r="R7680"/>
  <c r="R7681"/>
  <c r="R7682"/>
  <c r="R7683"/>
  <c r="R7684"/>
  <c r="R7685"/>
  <c r="R7686"/>
  <c r="R7687"/>
  <c r="R7688"/>
  <c r="R7689"/>
  <c r="R7690"/>
  <c r="R7691"/>
  <c r="R7692"/>
  <c r="R7693"/>
  <c r="R7694"/>
  <c r="R7695"/>
  <c r="R7696"/>
  <c r="R7697"/>
  <c r="R7698"/>
  <c r="R7699"/>
  <c r="R7700"/>
  <c r="R7701"/>
  <c r="R7702"/>
  <c r="R7703"/>
  <c r="R7704"/>
  <c r="R7705"/>
  <c r="R7706"/>
  <c r="R7707"/>
  <c r="R7708"/>
  <c r="R7709"/>
  <c r="R7710"/>
  <c r="R7711"/>
  <c r="R7712"/>
  <c r="R7713"/>
  <c r="R7714"/>
  <c r="R7715"/>
  <c r="R7716"/>
  <c r="R7717"/>
  <c r="R7718"/>
  <c r="R7719"/>
  <c r="R7720"/>
  <c r="R7721"/>
  <c r="R7722"/>
  <c r="R7723"/>
  <c r="R7724"/>
  <c r="R7725"/>
  <c r="R7726"/>
  <c r="R7727"/>
  <c r="R7728"/>
  <c r="R7729"/>
  <c r="R7730"/>
  <c r="R7731"/>
  <c r="R7732"/>
  <c r="R7733"/>
  <c r="R7734"/>
  <c r="R7735"/>
  <c r="R7736"/>
  <c r="R7737"/>
  <c r="R7738"/>
  <c r="R7739"/>
  <c r="R7740"/>
  <c r="R7741"/>
  <c r="R7742"/>
  <c r="R7743"/>
  <c r="R7744"/>
  <c r="R7745"/>
  <c r="R7746"/>
  <c r="R7747"/>
  <c r="R7748"/>
  <c r="R7749"/>
  <c r="R7750"/>
  <c r="R7751"/>
  <c r="R7752"/>
  <c r="R7753"/>
  <c r="R7754"/>
  <c r="R7755"/>
  <c r="R7756"/>
  <c r="R7757"/>
  <c r="R7758"/>
  <c r="R7759"/>
  <c r="R7760"/>
  <c r="R7761"/>
  <c r="R7762"/>
  <c r="R7763"/>
  <c r="R7764"/>
  <c r="R7765"/>
  <c r="R7766"/>
  <c r="R7767"/>
  <c r="R7768"/>
  <c r="R7769"/>
  <c r="R7770"/>
  <c r="R7771"/>
  <c r="R7772"/>
  <c r="R7773"/>
  <c r="R7774"/>
  <c r="R7775"/>
  <c r="R7776"/>
  <c r="R7777"/>
  <c r="R7778"/>
  <c r="R7779"/>
  <c r="R7780"/>
  <c r="R7781"/>
  <c r="R7782"/>
  <c r="R7783"/>
  <c r="R7784"/>
  <c r="R7785"/>
  <c r="R7786"/>
  <c r="R7787"/>
  <c r="R7788"/>
  <c r="R7789"/>
  <c r="R7790"/>
  <c r="R7791"/>
  <c r="R7792"/>
  <c r="R7793"/>
  <c r="R7794"/>
  <c r="R7795"/>
  <c r="R7796"/>
  <c r="R7797"/>
  <c r="R7798"/>
  <c r="R7799"/>
  <c r="R7800"/>
  <c r="R7801"/>
  <c r="R7802"/>
  <c r="R7803"/>
  <c r="R7804"/>
  <c r="R7805"/>
  <c r="R7806"/>
  <c r="R7807"/>
  <c r="R7808"/>
  <c r="R7809"/>
  <c r="R7810"/>
  <c r="R7811"/>
  <c r="R7812"/>
  <c r="R7813"/>
  <c r="R7814"/>
  <c r="R7815"/>
  <c r="R7816"/>
  <c r="R7817"/>
  <c r="R7818"/>
  <c r="R7819"/>
  <c r="R7820"/>
  <c r="R7821"/>
  <c r="R7822"/>
  <c r="R7823"/>
  <c r="R7824"/>
  <c r="R7825"/>
  <c r="R7826"/>
  <c r="R7827"/>
  <c r="R7828"/>
  <c r="R7829"/>
  <c r="R7830"/>
  <c r="R7831"/>
  <c r="R7832"/>
  <c r="R7833"/>
  <c r="R7834"/>
  <c r="R7835"/>
  <c r="R7836"/>
  <c r="R7837"/>
  <c r="R7838"/>
  <c r="R7839"/>
  <c r="R7840"/>
  <c r="R7841"/>
  <c r="R7842"/>
  <c r="R7843"/>
  <c r="R7844"/>
  <c r="R7845"/>
  <c r="R7846"/>
  <c r="R7847"/>
  <c r="R7848"/>
  <c r="R7849"/>
  <c r="R7850"/>
  <c r="R7851"/>
  <c r="R7852"/>
  <c r="R7853"/>
  <c r="R7854"/>
  <c r="R7855"/>
  <c r="R7856"/>
  <c r="R7857"/>
  <c r="R7858"/>
  <c r="R7859"/>
  <c r="R7860"/>
  <c r="R7861"/>
  <c r="R7862"/>
  <c r="R7863"/>
  <c r="R7864"/>
  <c r="R7865"/>
  <c r="R7866"/>
  <c r="R7867"/>
  <c r="R7868"/>
  <c r="R7869"/>
  <c r="R7870"/>
  <c r="R7871"/>
  <c r="R7872"/>
  <c r="R7873"/>
  <c r="R7874"/>
  <c r="R7875"/>
  <c r="R7876"/>
  <c r="R7877"/>
  <c r="R7878"/>
  <c r="R7879"/>
  <c r="R7880"/>
  <c r="R7881"/>
  <c r="R7882"/>
  <c r="R7883"/>
  <c r="R7884"/>
  <c r="R7885"/>
  <c r="R7886"/>
  <c r="R7887"/>
  <c r="R7888"/>
  <c r="R7889"/>
  <c r="R7890"/>
  <c r="R7891"/>
  <c r="R7892"/>
  <c r="R7893"/>
  <c r="R7894"/>
  <c r="R7895"/>
  <c r="R7896"/>
  <c r="R7897"/>
  <c r="R7898"/>
  <c r="R7899"/>
  <c r="R7900"/>
  <c r="R7901"/>
  <c r="R7902"/>
  <c r="R7903"/>
  <c r="R7904"/>
  <c r="R7905"/>
  <c r="R7906"/>
  <c r="R7907"/>
  <c r="R7908"/>
  <c r="R7909"/>
  <c r="R7910"/>
  <c r="R7911"/>
  <c r="R7912"/>
  <c r="R7913"/>
  <c r="R7914"/>
  <c r="R7915"/>
  <c r="R7916"/>
  <c r="R7917"/>
  <c r="R7918"/>
  <c r="R7919"/>
  <c r="R7920"/>
  <c r="R7921"/>
  <c r="R7922"/>
  <c r="R7923"/>
  <c r="R7924"/>
  <c r="R7925"/>
  <c r="R7926"/>
  <c r="R7927"/>
  <c r="R7928"/>
  <c r="R7929"/>
  <c r="R7930"/>
  <c r="R7931"/>
  <c r="R7932"/>
  <c r="R7933"/>
  <c r="R7934"/>
  <c r="R7935"/>
  <c r="R7936"/>
  <c r="R7937"/>
  <c r="R7938"/>
  <c r="R7939"/>
  <c r="R7940"/>
  <c r="R7941"/>
  <c r="R7942"/>
  <c r="R7943"/>
  <c r="R7944"/>
  <c r="R7945"/>
  <c r="R7946"/>
  <c r="R7947"/>
  <c r="R7948"/>
  <c r="R7949"/>
  <c r="R7950"/>
  <c r="R7951"/>
  <c r="R7952"/>
  <c r="R7953"/>
  <c r="R7954"/>
  <c r="R7955"/>
  <c r="R7956"/>
  <c r="R7957"/>
  <c r="R7958"/>
  <c r="R7959"/>
  <c r="R7960"/>
  <c r="R7961"/>
  <c r="R7962"/>
  <c r="R7963"/>
  <c r="R7964"/>
  <c r="R7965"/>
  <c r="R7966"/>
  <c r="R7967"/>
  <c r="R7968"/>
  <c r="R7969"/>
  <c r="R7970"/>
  <c r="R7971"/>
  <c r="R7972"/>
  <c r="R7973"/>
  <c r="R7974"/>
  <c r="R7975"/>
  <c r="R7976"/>
  <c r="R7977"/>
  <c r="R7978"/>
  <c r="R7979"/>
  <c r="R7980"/>
  <c r="R7981"/>
  <c r="R7982"/>
  <c r="R7983"/>
  <c r="R7984"/>
  <c r="R7985"/>
  <c r="R7986"/>
  <c r="R7987"/>
  <c r="R7988"/>
  <c r="R7989"/>
  <c r="R7990"/>
  <c r="R7991"/>
  <c r="R7992"/>
  <c r="R7993"/>
  <c r="R7994"/>
  <c r="R7995"/>
  <c r="R7996"/>
  <c r="R7997"/>
  <c r="R7998"/>
  <c r="R7999"/>
  <c r="R8000"/>
  <c r="R8001"/>
  <c r="R8002"/>
  <c r="R8003"/>
  <c r="R8004"/>
  <c r="R8005"/>
  <c r="R8006"/>
  <c r="R8007"/>
  <c r="R8008"/>
  <c r="R8009"/>
  <c r="R8010"/>
  <c r="R8011"/>
  <c r="R8012"/>
  <c r="R8013"/>
  <c r="R8014"/>
  <c r="R8015"/>
  <c r="R8016"/>
  <c r="R8017"/>
  <c r="R8018"/>
  <c r="R8019"/>
  <c r="R8020"/>
  <c r="R8021"/>
  <c r="R8022"/>
  <c r="R8023"/>
  <c r="R8024"/>
  <c r="R8025"/>
  <c r="R8026"/>
  <c r="R8027"/>
  <c r="R8028"/>
  <c r="R8029"/>
  <c r="R8030"/>
  <c r="R8031"/>
  <c r="R8032"/>
  <c r="R8033"/>
  <c r="R8034"/>
  <c r="R8035"/>
  <c r="R8036"/>
  <c r="R8037"/>
  <c r="R8038"/>
  <c r="R8039"/>
  <c r="R8040"/>
  <c r="R8041"/>
  <c r="R8042"/>
  <c r="R8043"/>
  <c r="R8044"/>
  <c r="R8045"/>
  <c r="R8046"/>
  <c r="R8047"/>
  <c r="R8048"/>
  <c r="R8049"/>
  <c r="R8050"/>
  <c r="R8051"/>
  <c r="R8052"/>
  <c r="R8053"/>
  <c r="R8054"/>
  <c r="R8055"/>
  <c r="R8056"/>
  <c r="R8057"/>
  <c r="R8058"/>
  <c r="R8059"/>
  <c r="R8060"/>
  <c r="R8061"/>
  <c r="R8062"/>
  <c r="R8063"/>
  <c r="R8064"/>
  <c r="R8065"/>
  <c r="R8066"/>
  <c r="R8067"/>
  <c r="R8068"/>
  <c r="R8069"/>
  <c r="R8070"/>
  <c r="R8071"/>
  <c r="R8072"/>
  <c r="R8073"/>
  <c r="R8074"/>
  <c r="R8075"/>
  <c r="R8076"/>
  <c r="R8077"/>
  <c r="R8078"/>
  <c r="R8079"/>
  <c r="R8080"/>
  <c r="R8081"/>
  <c r="R8082"/>
  <c r="R8083"/>
  <c r="R8084"/>
  <c r="R8085"/>
  <c r="R8086"/>
  <c r="R8087"/>
  <c r="R8088"/>
  <c r="R8089"/>
  <c r="R8090"/>
  <c r="R8091"/>
  <c r="R8092"/>
  <c r="R8093"/>
  <c r="R8094"/>
  <c r="R8095"/>
  <c r="R8096"/>
  <c r="R8097"/>
  <c r="R8098"/>
  <c r="R8099"/>
  <c r="R8100"/>
  <c r="R8101"/>
  <c r="R8102"/>
  <c r="R8103"/>
  <c r="R8104"/>
  <c r="R8105"/>
  <c r="R8106"/>
  <c r="R8107"/>
  <c r="R8108"/>
  <c r="R8109"/>
  <c r="R8110"/>
  <c r="R8111"/>
  <c r="R8112"/>
  <c r="R8113"/>
  <c r="R8114"/>
  <c r="R8115"/>
  <c r="R8116"/>
  <c r="R8117"/>
  <c r="R8118"/>
  <c r="R8119"/>
  <c r="R8120"/>
  <c r="R8121"/>
  <c r="R8122"/>
  <c r="R8123"/>
  <c r="R8124"/>
  <c r="R8125"/>
  <c r="R8126"/>
  <c r="R8127"/>
  <c r="R8128"/>
  <c r="R8129"/>
  <c r="R8130"/>
  <c r="R8131"/>
  <c r="R8132"/>
  <c r="R8133"/>
  <c r="R8134"/>
  <c r="R8135"/>
  <c r="R8136"/>
  <c r="R8137"/>
  <c r="R8138"/>
  <c r="R8139"/>
  <c r="R8140"/>
  <c r="R8141"/>
  <c r="R8142"/>
  <c r="R8143"/>
  <c r="R8144"/>
  <c r="R8145"/>
  <c r="R8146"/>
  <c r="R8147"/>
  <c r="R8148"/>
  <c r="R8149"/>
  <c r="R8150"/>
  <c r="R8151"/>
  <c r="R8152"/>
  <c r="R8153"/>
  <c r="R8154"/>
  <c r="R8155"/>
  <c r="R8156"/>
  <c r="R8157"/>
  <c r="R8158"/>
  <c r="R8159"/>
  <c r="R8160"/>
  <c r="R8161"/>
  <c r="R8162"/>
  <c r="R8163"/>
  <c r="R8164"/>
  <c r="R8165"/>
  <c r="R8166"/>
  <c r="R8167"/>
  <c r="R8168"/>
  <c r="R8169"/>
  <c r="R8170"/>
  <c r="R8171"/>
  <c r="R8172"/>
  <c r="R8173"/>
  <c r="R8174"/>
  <c r="R8175"/>
  <c r="R8176"/>
  <c r="R8177"/>
  <c r="R8178"/>
  <c r="R8179"/>
  <c r="R8180"/>
  <c r="R8181"/>
  <c r="R8182"/>
  <c r="R8183"/>
  <c r="R8184"/>
  <c r="R8185"/>
  <c r="R8186"/>
  <c r="R8187"/>
  <c r="R8188"/>
  <c r="R8189"/>
  <c r="R8190"/>
  <c r="R8191"/>
  <c r="R8192"/>
  <c r="R8193"/>
  <c r="R8194"/>
  <c r="R8195"/>
  <c r="R8196"/>
  <c r="R8197"/>
  <c r="R8198"/>
  <c r="R8199"/>
  <c r="R8200"/>
  <c r="R8201"/>
  <c r="R8202"/>
  <c r="R8203"/>
  <c r="R8204"/>
  <c r="R8205"/>
  <c r="R8206"/>
  <c r="R8207"/>
  <c r="R8208"/>
  <c r="R8209"/>
  <c r="R8210"/>
  <c r="R8211"/>
  <c r="R8212"/>
  <c r="R8213"/>
  <c r="R8214"/>
  <c r="R8215"/>
  <c r="R8216"/>
  <c r="R8217"/>
  <c r="R8218"/>
  <c r="R8219"/>
  <c r="R8220"/>
  <c r="R8221"/>
  <c r="R8222"/>
  <c r="R8223"/>
  <c r="R8224"/>
  <c r="R8225"/>
  <c r="R8226"/>
  <c r="R8227"/>
  <c r="R8228"/>
  <c r="R8229"/>
  <c r="R8230"/>
  <c r="R8231"/>
  <c r="R8232"/>
  <c r="R8233"/>
  <c r="R8234"/>
  <c r="R8235"/>
  <c r="R8236"/>
  <c r="R8237"/>
  <c r="R8238"/>
  <c r="R8239"/>
  <c r="R8240"/>
  <c r="R8241"/>
  <c r="R8242"/>
  <c r="R8243"/>
  <c r="R8244"/>
  <c r="R8245"/>
  <c r="R8246"/>
  <c r="R8247"/>
  <c r="R8248"/>
  <c r="R8249"/>
  <c r="R8250"/>
  <c r="R8251"/>
  <c r="R8252"/>
  <c r="R8253"/>
  <c r="R8254"/>
  <c r="R8255"/>
  <c r="R8256"/>
  <c r="R8257"/>
  <c r="R8258"/>
  <c r="R8259"/>
  <c r="R8260"/>
  <c r="R8261"/>
  <c r="R8262"/>
  <c r="R8263"/>
  <c r="R8264"/>
  <c r="R8265"/>
  <c r="R8266"/>
  <c r="R8267"/>
  <c r="R8268"/>
  <c r="R8269"/>
  <c r="R8270"/>
  <c r="R8271"/>
  <c r="R8272"/>
  <c r="R8273"/>
  <c r="R8274"/>
  <c r="R8275"/>
  <c r="R8276"/>
  <c r="R8277"/>
  <c r="R8278"/>
  <c r="R8279"/>
  <c r="R8280"/>
  <c r="R8281"/>
  <c r="R8282"/>
  <c r="R8283"/>
  <c r="R8284"/>
  <c r="R8285"/>
  <c r="R8286"/>
  <c r="R8287"/>
  <c r="R8288"/>
  <c r="R8289"/>
  <c r="R8290"/>
  <c r="R8291"/>
  <c r="R8292"/>
  <c r="R8293"/>
  <c r="R8294"/>
  <c r="R8295"/>
  <c r="R8296"/>
  <c r="R8297"/>
  <c r="R8298"/>
  <c r="R8299"/>
  <c r="R8300"/>
  <c r="R8301"/>
  <c r="R8302"/>
  <c r="R8303"/>
  <c r="R8304"/>
  <c r="R8305"/>
  <c r="R8306"/>
  <c r="R8307"/>
  <c r="R8308"/>
  <c r="R8309"/>
  <c r="R8310"/>
  <c r="R8311"/>
  <c r="R8312"/>
  <c r="R8313"/>
  <c r="R8314"/>
  <c r="R8315"/>
  <c r="R8316"/>
  <c r="R8317"/>
  <c r="R8318"/>
  <c r="R8319"/>
  <c r="R8320"/>
  <c r="R8321"/>
  <c r="R8322"/>
  <c r="R8323"/>
  <c r="R8324"/>
  <c r="R8325"/>
  <c r="R8326"/>
  <c r="R8327"/>
  <c r="R8328"/>
  <c r="R8329"/>
  <c r="R8330"/>
  <c r="R8331"/>
  <c r="R8332"/>
  <c r="R8333"/>
  <c r="R8334"/>
  <c r="R8335"/>
  <c r="R8336"/>
  <c r="R8337"/>
  <c r="R8338"/>
  <c r="R8339"/>
  <c r="R8340"/>
  <c r="R8341"/>
  <c r="R8342"/>
  <c r="R8343"/>
  <c r="R8344"/>
  <c r="R8345"/>
  <c r="R8346"/>
  <c r="R8347"/>
  <c r="R8348"/>
  <c r="R8349"/>
  <c r="R8350"/>
  <c r="R8351"/>
  <c r="R8352"/>
  <c r="R8353"/>
  <c r="R8354"/>
  <c r="R8355"/>
  <c r="R8356"/>
  <c r="R8357"/>
  <c r="R8358"/>
  <c r="R8359"/>
  <c r="R8360"/>
  <c r="R8361"/>
  <c r="R8362"/>
  <c r="R8363"/>
  <c r="R8364"/>
  <c r="R8365"/>
  <c r="R8366"/>
  <c r="R8367"/>
  <c r="R8368"/>
  <c r="R8369"/>
  <c r="R8370"/>
  <c r="R8371"/>
  <c r="R8372"/>
  <c r="R8373"/>
  <c r="R8374"/>
  <c r="R8375"/>
  <c r="R8376"/>
  <c r="R8377"/>
  <c r="R8378"/>
  <c r="R8379"/>
  <c r="R8380"/>
  <c r="R8381"/>
  <c r="R8382"/>
  <c r="R8383"/>
  <c r="R8384"/>
  <c r="R8385"/>
  <c r="R8386"/>
  <c r="R8387"/>
  <c r="R8388"/>
  <c r="R8389"/>
  <c r="R8390"/>
  <c r="R8391"/>
  <c r="R8392"/>
  <c r="R8393"/>
  <c r="R8394"/>
  <c r="R8395"/>
  <c r="R8396"/>
  <c r="R8397"/>
  <c r="R8398"/>
  <c r="R8399"/>
  <c r="R8400"/>
  <c r="R8401"/>
  <c r="R8402"/>
  <c r="R8403"/>
  <c r="R8404"/>
  <c r="R8405"/>
  <c r="R8406"/>
  <c r="R8407"/>
  <c r="R8408"/>
  <c r="R8409"/>
  <c r="R8410"/>
  <c r="R8411"/>
  <c r="R8412"/>
  <c r="R8413"/>
  <c r="R8414"/>
  <c r="R8415"/>
  <c r="R8416"/>
  <c r="R8417"/>
  <c r="R8418"/>
  <c r="R8419"/>
  <c r="R8420"/>
  <c r="R8421"/>
  <c r="R8422"/>
  <c r="R8423"/>
  <c r="R8424"/>
  <c r="R8425"/>
  <c r="R8426"/>
  <c r="R8427"/>
  <c r="R8428"/>
  <c r="R8429"/>
  <c r="R8430"/>
  <c r="R8431"/>
  <c r="R8432"/>
  <c r="R8433"/>
  <c r="R8434"/>
  <c r="R8435"/>
  <c r="R8436"/>
  <c r="R8437"/>
  <c r="R8438"/>
  <c r="R8439"/>
  <c r="R8440"/>
  <c r="R8441"/>
  <c r="R8442"/>
  <c r="R8443"/>
  <c r="R8444"/>
  <c r="R8445"/>
  <c r="R8446"/>
  <c r="R8447"/>
  <c r="R8448"/>
  <c r="R8449"/>
  <c r="R8450"/>
  <c r="R8451"/>
  <c r="R8452"/>
  <c r="R8453"/>
  <c r="R8454"/>
  <c r="R8455"/>
  <c r="R8456"/>
  <c r="R8457"/>
  <c r="R8458"/>
  <c r="R8459"/>
  <c r="R8460"/>
  <c r="R8461"/>
  <c r="R8462"/>
  <c r="R8463"/>
  <c r="R8464"/>
  <c r="R8465"/>
  <c r="R8466"/>
  <c r="R8467"/>
  <c r="R8468"/>
  <c r="R8469"/>
  <c r="R8470"/>
  <c r="R8471"/>
  <c r="R8472"/>
  <c r="R8473"/>
  <c r="R8474"/>
  <c r="R8475"/>
  <c r="R8476"/>
  <c r="R8477"/>
  <c r="R8478"/>
  <c r="R8479"/>
  <c r="R8480"/>
  <c r="R8481"/>
  <c r="R8482"/>
  <c r="R8483"/>
  <c r="R8484"/>
  <c r="R8485"/>
  <c r="R8486"/>
  <c r="R8487"/>
  <c r="R8488"/>
  <c r="R8489"/>
  <c r="R8490"/>
  <c r="R8491"/>
  <c r="R8492"/>
  <c r="R8493"/>
  <c r="R8494"/>
  <c r="R8495"/>
  <c r="R8496"/>
  <c r="R8497"/>
  <c r="R8498"/>
  <c r="R8499"/>
  <c r="R8500"/>
  <c r="R8501"/>
  <c r="R8502"/>
  <c r="R8503"/>
  <c r="R8504"/>
  <c r="R8505"/>
  <c r="R8506"/>
  <c r="R8507"/>
  <c r="R8508"/>
  <c r="R8509"/>
  <c r="R8510"/>
  <c r="R8511"/>
  <c r="R8512"/>
  <c r="R8513"/>
  <c r="R8514"/>
  <c r="R8515"/>
  <c r="R8516"/>
  <c r="R8517"/>
  <c r="R8518"/>
  <c r="R8519"/>
  <c r="R8520"/>
  <c r="R8521"/>
  <c r="R8522"/>
  <c r="R8523"/>
  <c r="R8524"/>
  <c r="R8525"/>
  <c r="R8526"/>
  <c r="R8527"/>
  <c r="R8528"/>
  <c r="R8529"/>
  <c r="R8530"/>
  <c r="R8531"/>
  <c r="R8532"/>
  <c r="R8533"/>
  <c r="R8534"/>
  <c r="R8535"/>
  <c r="R8536"/>
  <c r="R8537"/>
  <c r="R8538"/>
  <c r="R8539"/>
  <c r="R8540"/>
  <c r="R8541"/>
  <c r="R8542"/>
  <c r="R8543"/>
  <c r="R8544"/>
  <c r="R8545"/>
  <c r="R8546"/>
  <c r="R8547"/>
  <c r="R8548"/>
  <c r="R8549"/>
  <c r="R8550"/>
  <c r="R8551"/>
  <c r="R8552"/>
  <c r="R8553"/>
  <c r="R8554"/>
  <c r="R8555"/>
  <c r="R8556"/>
  <c r="R8557"/>
  <c r="R8558"/>
  <c r="R8559"/>
  <c r="R8560"/>
  <c r="R8561"/>
  <c r="R8562"/>
  <c r="R8563"/>
  <c r="R8564"/>
  <c r="R8565"/>
  <c r="R8566"/>
  <c r="R8567"/>
  <c r="R8568"/>
  <c r="R8569"/>
  <c r="R8570"/>
  <c r="R8571"/>
  <c r="R8572"/>
  <c r="R8573"/>
  <c r="R8574"/>
  <c r="R8575"/>
  <c r="R8576"/>
  <c r="R8577"/>
  <c r="R8578"/>
  <c r="R8579"/>
  <c r="R8580"/>
  <c r="R8581"/>
  <c r="R8582"/>
  <c r="R8583"/>
  <c r="R8584"/>
  <c r="R8585"/>
  <c r="R8586"/>
  <c r="R8587"/>
  <c r="R8588"/>
  <c r="R8589"/>
  <c r="R8590"/>
  <c r="R8591"/>
  <c r="R8592"/>
  <c r="R8593"/>
  <c r="R8594"/>
  <c r="R8595"/>
  <c r="R8596"/>
  <c r="R8597"/>
  <c r="R8598"/>
  <c r="R8599"/>
  <c r="R8600"/>
  <c r="R8601"/>
  <c r="R8602"/>
  <c r="R8603"/>
  <c r="R8604"/>
  <c r="R8605"/>
  <c r="R8606"/>
  <c r="R8607"/>
  <c r="R8608"/>
  <c r="R8609"/>
  <c r="R8610"/>
  <c r="R8611"/>
  <c r="R8612"/>
  <c r="R8613"/>
  <c r="R8614"/>
  <c r="R8615"/>
  <c r="R8616"/>
  <c r="R8617"/>
  <c r="R8618"/>
  <c r="R8619"/>
  <c r="R8620"/>
  <c r="R8621"/>
  <c r="R8622"/>
  <c r="R8623"/>
  <c r="R8624"/>
  <c r="R8625"/>
  <c r="R8626"/>
  <c r="R8627"/>
  <c r="R8628"/>
  <c r="R8629"/>
  <c r="R8630"/>
  <c r="R8631"/>
  <c r="R8632"/>
  <c r="R8633"/>
  <c r="R8634"/>
  <c r="R8635"/>
  <c r="R8636"/>
  <c r="R8637"/>
  <c r="R8638"/>
  <c r="R8639"/>
  <c r="R8640"/>
  <c r="R8641"/>
  <c r="R8642"/>
  <c r="R8643"/>
  <c r="R8644"/>
  <c r="R8645"/>
  <c r="R8646"/>
  <c r="R8647"/>
  <c r="R8648"/>
  <c r="R8649"/>
  <c r="R8650"/>
  <c r="R8651"/>
  <c r="R8652"/>
  <c r="R8653"/>
  <c r="R8654"/>
  <c r="R8655"/>
  <c r="R8656"/>
  <c r="R8657"/>
  <c r="R8658"/>
  <c r="R8659"/>
  <c r="R8660"/>
  <c r="R8661"/>
  <c r="R8662"/>
  <c r="R8663"/>
  <c r="R8664"/>
  <c r="R8665"/>
  <c r="R8666"/>
  <c r="R8667"/>
  <c r="R8668"/>
  <c r="R8669"/>
  <c r="R8670"/>
  <c r="R8671"/>
  <c r="R8672"/>
  <c r="R8673"/>
  <c r="R8674"/>
  <c r="R8675"/>
  <c r="R8676"/>
  <c r="R8677"/>
  <c r="R8678"/>
  <c r="R8679"/>
  <c r="R8680"/>
  <c r="R8681"/>
  <c r="R8682"/>
  <c r="R8683"/>
  <c r="R8684"/>
  <c r="R8685"/>
  <c r="R8686"/>
  <c r="R8687"/>
  <c r="R8688"/>
  <c r="R8689"/>
  <c r="R8690"/>
  <c r="R8691"/>
  <c r="R8692"/>
  <c r="R8693"/>
  <c r="R8694"/>
  <c r="R8695"/>
  <c r="R8696"/>
  <c r="R8697"/>
  <c r="R8698"/>
  <c r="R8699"/>
  <c r="R8700"/>
  <c r="R8701"/>
  <c r="R8702"/>
  <c r="R8703"/>
  <c r="R8704"/>
  <c r="R8705"/>
  <c r="R8706"/>
  <c r="R8707"/>
  <c r="R8708"/>
  <c r="R8709"/>
  <c r="R8710"/>
  <c r="R8711"/>
  <c r="R8712"/>
  <c r="R8713"/>
  <c r="R8714"/>
  <c r="R8715"/>
  <c r="R8716"/>
  <c r="R8717"/>
  <c r="R8718"/>
  <c r="R8719"/>
  <c r="R8720"/>
  <c r="R8721"/>
  <c r="R8722"/>
  <c r="R8723"/>
  <c r="R8724"/>
  <c r="R8725"/>
  <c r="R8726"/>
  <c r="R8727"/>
  <c r="R8728"/>
  <c r="R8729"/>
  <c r="R8730"/>
  <c r="R8731"/>
  <c r="R8732"/>
  <c r="R8733"/>
  <c r="R8734"/>
  <c r="R8735"/>
  <c r="R8736"/>
  <c r="R8737"/>
  <c r="R8738"/>
  <c r="R8739"/>
  <c r="R8740"/>
  <c r="R8741"/>
  <c r="R8742"/>
  <c r="R8743"/>
  <c r="R8744"/>
  <c r="R8745"/>
  <c r="R8746"/>
  <c r="R8747"/>
  <c r="R8748"/>
  <c r="R8749"/>
  <c r="R8750"/>
  <c r="R8751"/>
  <c r="R8752"/>
  <c r="R8753"/>
  <c r="R8754"/>
  <c r="R8755"/>
  <c r="R8756"/>
  <c r="R8757"/>
  <c r="R8758"/>
  <c r="R8759"/>
  <c r="R8760"/>
  <c r="R8761"/>
  <c r="R8762"/>
  <c r="R8763"/>
  <c r="R8764"/>
  <c r="R8765"/>
  <c r="R8766"/>
  <c r="R8767"/>
  <c r="R8768"/>
  <c r="R8769"/>
  <c r="R8770"/>
  <c r="R8771"/>
  <c r="R8772"/>
  <c r="R8773"/>
  <c r="R8774"/>
  <c r="R8775"/>
  <c r="R8776"/>
  <c r="R8777"/>
  <c r="R8778"/>
  <c r="R8779"/>
  <c r="R8780"/>
  <c r="R8781"/>
  <c r="R8782"/>
  <c r="R8783"/>
  <c r="R8784"/>
  <c r="R8785"/>
  <c r="R8786"/>
  <c r="R8787"/>
  <c r="R8788"/>
  <c r="R8789"/>
  <c r="R8790"/>
  <c r="R8791"/>
  <c r="R8792"/>
  <c r="R8793"/>
  <c r="R8794"/>
  <c r="R8795"/>
  <c r="R8796"/>
  <c r="R8797"/>
  <c r="R8798"/>
  <c r="R8799"/>
  <c r="R8800"/>
  <c r="R8801"/>
  <c r="R8802"/>
  <c r="R8803"/>
  <c r="R8804"/>
  <c r="R8805"/>
  <c r="R8806"/>
  <c r="R8807"/>
  <c r="R8808"/>
  <c r="R8809"/>
  <c r="R8810"/>
  <c r="R8811"/>
  <c r="R8812"/>
  <c r="R8813"/>
  <c r="R8814"/>
  <c r="R8815"/>
  <c r="R8816"/>
  <c r="R8817"/>
  <c r="R8818"/>
  <c r="R8819"/>
  <c r="R8820"/>
  <c r="R8821"/>
  <c r="R8822"/>
  <c r="R8823"/>
  <c r="R8824"/>
  <c r="R8825"/>
  <c r="R8826"/>
  <c r="R8827"/>
  <c r="R8828"/>
  <c r="R8829"/>
  <c r="R8830"/>
  <c r="R8831"/>
  <c r="R8832"/>
  <c r="R8833"/>
  <c r="R8834"/>
  <c r="R8835"/>
  <c r="R8836"/>
  <c r="R8837"/>
  <c r="R8838"/>
  <c r="R8839"/>
  <c r="R8840"/>
  <c r="R8841"/>
  <c r="R8842"/>
  <c r="R8843"/>
  <c r="R8844"/>
  <c r="R8845"/>
  <c r="R8846"/>
  <c r="R8847"/>
  <c r="R8848"/>
  <c r="R8849"/>
  <c r="R8850"/>
  <c r="R8851"/>
  <c r="R8852"/>
  <c r="R8853"/>
  <c r="R8854"/>
  <c r="R8855"/>
  <c r="R8856"/>
  <c r="R8857"/>
  <c r="R8858"/>
  <c r="R8859"/>
  <c r="R8860"/>
  <c r="R8861"/>
  <c r="R8862"/>
  <c r="R8863"/>
  <c r="R8864"/>
  <c r="R8865"/>
  <c r="R8866"/>
  <c r="R8867"/>
  <c r="R8868"/>
  <c r="R8869"/>
  <c r="R8870"/>
  <c r="R8871"/>
  <c r="R8872"/>
  <c r="R8873"/>
  <c r="R8874"/>
  <c r="R8875"/>
  <c r="R8876"/>
  <c r="R8877"/>
  <c r="R8878"/>
  <c r="R8879"/>
  <c r="R8880"/>
  <c r="R8881"/>
  <c r="R8882"/>
  <c r="R8883"/>
  <c r="R8884"/>
  <c r="R8885"/>
  <c r="R8886"/>
  <c r="R8887"/>
  <c r="R8888"/>
  <c r="R8889"/>
  <c r="R8890"/>
  <c r="R8891"/>
  <c r="R8892"/>
  <c r="R8893"/>
  <c r="R8894"/>
  <c r="R8895"/>
  <c r="R8896"/>
  <c r="R8897"/>
  <c r="R8898"/>
  <c r="R8899"/>
  <c r="R8900"/>
  <c r="R8901"/>
  <c r="R8902"/>
  <c r="R8903"/>
  <c r="R8904"/>
  <c r="R8905"/>
  <c r="R8906"/>
  <c r="R8907"/>
  <c r="R8908"/>
  <c r="R8909"/>
  <c r="R8910"/>
  <c r="R8911"/>
  <c r="R8912"/>
  <c r="R8913"/>
  <c r="R8914"/>
  <c r="R8915"/>
  <c r="R8916"/>
  <c r="R8917"/>
  <c r="R8918"/>
  <c r="R8919"/>
  <c r="R8920"/>
  <c r="R8921"/>
  <c r="R8922"/>
  <c r="R8923"/>
  <c r="R8924"/>
  <c r="R8925"/>
  <c r="R8926"/>
  <c r="R8927"/>
  <c r="R8928"/>
  <c r="R8929"/>
  <c r="R8930"/>
  <c r="R8931"/>
  <c r="R8932"/>
  <c r="R8933"/>
  <c r="R8934"/>
  <c r="R8935"/>
  <c r="R8936"/>
  <c r="R8937"/>
  <c r="R8938"/>
  <c r="R8939"/>
  <c r="R8940"/>
  <c r="R8941"/>
  <c r="R8942"/>
  <c r="R8943"/>
  <c r="R8944"/>
  <c r="R8945"/>
  <c r="R8946"/>
  <c r="R8947"/>
  <c r="R8948"/>
  <c r="R8949"/>
  <c r="R8950"/>
  <c r="R8951"/>
  <c r="R8952"/>
  <c r="R8953"/>
  <c r="R8954"/>
  <c r="R8955"/>
  <c r="R8956"/>
  <c r="R8957"/>
  <c r="R8958"/>
  <c r="R8959"/>
  <c r="R8960"/>
  <c r="R8961"/>
  <c r="R8962"/>
  <c r="R8963"/>
  <c r="R8964"/>
  <c r="R8965"/>
  <c r="R8966"/>
  <c r="R8967"/>
  <c r="R8968"/>
  <c r="R8969"/>
  <c r="R8970"/>
  <c r="R8971"/>
  <c r="R8972"/>
  <c r="R8973"/>
  <c r="R8974"/>
  <c r="R8975"/>
  <c r="R8976"/>
  <c r="R8977"/>
  <c r="R8978"/>
  <c r="R8979"/>
  <c r="R8980"/>
  <c r="R8981"/>
  <c r="R8982"/>
  <c r="R8983"/>
  <c r="R8984"/>
  <c r="R8985"/>
  <c r="R8986"/>
  <c r="R8987"/>
  <c r="R8988"/>
  <c r="R8989"/>
  <c r="R8990"/>
  <c r="R8991"/>
  <c r="R8992"/>
  <c r="R8993"/>
  <c r="R8994"/>
  <c r="R8995"/>
  <c r="R8996"/>
  <c r="R8997"/>
  <c r="R8998"/>
  <c r="R8999"/>
  <c r="R9000"/>
  <c r="R9001"/>
  <c r="R9002"/>
  <c r="R9003"/>
  <c r="R9004"/>
  <c r="R9005"/>
  <c r="R9006"/>
  <c r="R9007"/>
  <c r="R9008"/>
  <c r="R9009"/>
  <c r="R9010"/>
  <c r="R9011"/>
  <c r="R9012"/>
  <c r="R9013"/>
  <c r="R9014"/>
  <c r="R9015"/>
  <c r="R9016"/>
  <c r="R9017"/>
  <c r="R9018"/>
  <c r="R9019"/>
  <c r="R9020"/>
  <c r="R9021"/>
  <c r="R9022"/>
  <c r="R9023"/>
  <c r="R9024"/>
  <c r="R9025"/>
  <c r="R9026"/>
  <c r="R9027"/>
  <c r="R9028"/>
  <c r="R9029"/>
  <c r="R9030"/>
  <c r="R9031"/>
  <c r="R9032"/>
  <c r="R9033"/>
  <c r="R9034"/>
  <c r="R9035"/>
  <c r="R9036"/>
  <c r="R9037"/>
  <c r="R9038"/>
  <c r="R9039"/>
  <c r="R9040"/>
  <c r="R9041"/>
  <c r="R9042"/>
  <c r="R9043"/>
  <c r="R9044"/>
  <c r="R9045"/>
  <c r="R9046"/>
  <c r="R9047"/>
  <c r="R9048"/>
  <c r="R9049"/>
  <c r="R9050"/>
  <c r="R9051"/>
  <c r="R9052"/>
  <c r="R9053"/>
  <c r="R9054"/>
  <c r="R9055"/>
  <c r="R9056"/>
  <c r="R9057"/>
  <c r="R9058"/>
  <c r="R9059"/>
  <c r="R9060"/>
  <c r="R9061"/>
  <c r="R9062"/>
  <c r="R9063"/>
  <c r="R9064"/>
  <c r="R9065"/>
  <c r="R9066"/>
  <c r="R9067"/>
  <c r="R9068"/>
  <c r="R9069"/>
  <c r="R9070"/>
  <c r="R9071"/>
  <c r="R9072"/>
  <c r="R9073"/>
  <c r="R9074"/>
  <c r="R9075"/>
  <c r="R9076"/>
  <c r="R9077"/>
  <c r="R9078"/>
  <c r="R9079"/>
  <c r="R9080"/>
  <c r="R9081"/>
  <c r="R9082"/>
  <c r="R9083"/>
  <c r="R9084"/>
  <c r="R9085"/>
  <c r="R9086"/>
  <c r="R9087"/>
  <c r="R9088"/>
  <c r="R9089"/>
  <c r="R9090"/>
  <c r="R9091"/>
  <c r="R9092"/>
  <c r="R9093"/>
  <c r="R9094"/>
  <c r="R9095"/>
  <c r="R9096"/>
  <c r="R9097"/>
  <c r="R9098"/>
  <c r="R9099"/>
  <c r="R9100"/>
  <c r="R9101"/>
  <c r="R9102"/>
  <c r="R9103"/>
  <c r="R9104"/>
  <c r="R9105"/>
  <c r="R9106"/>
  <c r="R9107"/>
  <c r="R9108"/>
  <c r="R9109"/>
  <c r="R9110"/>
  <c r="R9111"/>
  <c r="R9112"/>
  <c r="R9113"/>
  <c r="R9114"/>
  <c r="R9115"/>
  <c r="R9116"/>
  <c r="R9117"/>
  <c r="R9118"/>
  <c r="R9119"/>
  <c r="R9120"/>
  <c r="R9121"/>
  <c r="R9122"/>
  <c r="R9123"/>
  <c r="R9124"/>
  <c r="R9125"/>
  <c r="R9126"/>
  <c r="R9127"/>
  <c r="R9128"/>
  <c r="R9129"/>
  <c r="R9130"/>
  <c r="R9131"/>
  <c r="R9132"/>
  <c r="R9133"/>
  <c r="R9134"/>
  <c r="R9135"/>
  <c r="R9136"/>
  <c r="R9137"/>
  <c r="R9138"/>
  <c r="R9139"/>
  <c r="R9140"/>
  <c r="R9141"/>
  <c r="R9142"/>
  <c r="R9143"/>
  <c r="R9144"/>
  <c r="R9145"/>
  <c r="R9146"/>
  <c r="R9147"/>
  <c r="R9148"/>
  <c r="R9149"/>
  <c r="R9150"/>
  <c r="R9151"/>
  <c r="R9152"/>
  <c r="R9153"/>
  <c r="R9154"/>
  <c r="R9155"/>
  <c r="R9156"/>
  <c r="R9157"/>
  <c r="R9158"/>
  <c r="R9159"/>
  <c r="R9160"/>
  <c r="R9161"/>
  <c r="R9162"/>
  <c r="R9163"/>
  <c r="R9164"/>
  <c r="R9165"/>
  <c r="R9166"/>
  <c r="R9167"/>
  <c r="R9168"/>
  <c r="R9169"/>
  <c r="R9170"/>
  <c r="R9171"/>
  <c r="R9172"/>
  <c r="R9173"/>
  <c r="R9174"/>
  <c r="R9175"/>
  <c r="R9176"/>
  <c r="R9177"/>
  <c r="R9178"/>
  <c r="R9179"/>
  <c r="R9180"/>
  <c r="R9181"/>
  <c r="R9182"/>
  <c r="R9183"/>
  <c r="R9184"/>
  <c r="R9185"/>
  <c r="R9186"/>
  <c r="R9187"/>
  <c r="R9188"/>
  <c r="R9189"/>
  <c r="R9190"/>
  <c r="R9191"/>
  <c r="R9192"/>
  <c r="R9193"/>
  <c r="R9194"/>
  <c r="R9195"/>
  <c r="R9196"/>
  <c r="R9197"/>
  <c r="R9198"/>
  <c r="R9199"/>
  <c r="R9200"/>
  <c r="R9201"/>
  <c r="R9202"/>
  <c r="R9203"/>
  <c r="R9204"/>
  <c r="R9205"/>
  <c r="R9206"/>
  <c r="R9207"/>
  <c r="R9208"/>
  <c r="R9209"/>
  <c r="R9210"/>
  <c r="R9211"/>
  <c r="R9212"/>
  <c r="R9213"/>
  <c r="R9214"/>
  <c r="R9215"/>
  <c r="R9216"/>
  <c r="R9217"/>
  <c r="R9218"/>
  <c r="R9219"/>
  <c r="R9220"/>
  <c r="R9221"/>
  <c r="R9222"/>
  <c r="R9223"/>
  <c r="R9224"/>
  <c r="R9225"/>
  <c r="R9226"/>
  <c r="R9227"/>
  <c r="R9228"/>
  <c r="R9229"/>
  <c r="R9230"/>
  <c r="R9231"/>
  <c r="R9232"/>
  <c r="R9233"/>
  <c r="R9234"/>
  <c r="R9235"/>
  <c r="R9236"/>
  <c r="R9237"/>
  <c r="R9238"/>
  <c r="R9239"/>
  <c r="R9240"/>
  <c r="R9241"/>
  <c r="R9242"/>
  <c r="R9243"/>
  <c r="R9244"/>
  <c r="R9245"/>
  <c r="R9246"/>
  <c r="R9247"/>
  <c r="R9248"/>
  <c r="R9249"/>
  <c r="R9250"/>
  <c r="R9251"/>
  <c r="R9252"/>
  <c r="R9253"/>
  <c r="R9254"/>
  <c r="R9255"/>
  <c r="R9256"/>
  <c r="R9257"/>
  <c r="R9258"/>
  <c r="R9259"/>
  <c r="R9260"/>
  <c r="R9261"/>
  <c r="R9262"/>
  <c r="R9263"/>
  <c r="R9264"/>
  <c r="R9265"/>
  <c r="R9266"/>
  <c r="R9267"/>
  <c r="R9268"/>
  <c r="R9269"/>
  <c r="R9270"/>
  <c r="R9271"/>
  <c r="R9272"/>
  <c r="R9273"/>
  <c r="R9274"/>
  <c r="R9275"/>
  <c r="R9276"/>
  <c r="R9277"/>
  <c r="R9278"/>
  <c r="R9279"/>
  <c r="R9280"/>
  <c r="R9281"/>
  <c r="R9282"/>
  <c r="R9283"/>
  <c r="R9284"/>
  <c r="R9285"/>
  <c r="R9286"/>
  <c r="R9287"/>
  <c r="R9288"/>
  <c r="R9289"/>
  <c r="R9290"/>
  <c r="R9291"/>
  <c r="R9292"/>
  <c r="R9293"/>
  <c r="R9294"/>
  <c r="R9295"/>
  <c r="R9296"/>
  <c r="R9297"/>
  <c r="R9298"/>
  <c r="R9299"/>
  <c r="R9300"/>
  <c r="R9301"/>
  <c r="R9302"/>
  <c r="R9303"/>
  <c r="R9304"/>
  <c r="R9305"/>
  <c r="R9306"/>
  <c r="R9307"/>
  <c r="R9308"/>
  <c r="R9309"/>
  <c r="R9310"/>
  <c r="R9311"/>
  <c r="R9312"/>
  <c r="R9313"/>
  <c r="R9314"/>
  <c r="R9315"/>
  <c r="R9316"/>
  <c r="R9317"/>
  <c r="R9318"/>
  <c r="R9319"/>
  <c r="R9320"/>
  <c r="R9321"/>
  <c r="R9322"/>
  <c r="R9323"/>
  <c r="R9324"/>
  <c r="R9325"/>
  <c r="R9326"/>
  <c r="R9327"/>
  <c r="R9328"/>
  <c r="R9329"/>
  <c r="R9330"/>
  <c r="R9331"/>
  <c r="R9332"/>
  <c r="R9333"/>
  <c r="R9334"/>
  <c r="R9335"/>
  <c r="R9336"/>
  <c r="R9337"/>
  <c r="R9338"/>
  <c r="R9339"/>
  <c r="R9340"/>
  <c r="R9341"/>
  <c r="R9342"/>
  <c r="R9343"/>
  <c r="R9344"/>
  <c r="R9345"/>
  <c r="R9346"/>
  <c r="R9347"/>
  <c r="R9348"/>
  <c r="R9349"/>
  <c r="R9350"/>
  <c r="R9351"/>
  <c r="R9352"/>
  <c r="R9353"/>
  <c r="R9354"/>
  <c r="R9355"/>
  <c r="R9356"/>
  <c r="R9357"/>
  <c r="R9358"/>
  <c r="R9359"/>
  <c r="R9360"/>
  <c r="R9361"/>
  <c r="R9362"/>
  <c r="R9363"/>
  <c r="R9364"/>
  <c r="R9365"/>
  <c r="R9366"/>
  <c r="R9367"/>
  <c r="R9368"/>
  <c r="R9369"/>
  <c r="R9370"/>
  <c r="R9371"/>
  <c r="R9372"/>
  <c r="R9373"/>
  <c r="R9374"/>
  <c r="R9375"/>
  <c r="R9376"/>
  <c r="R9377"/>
  <c r="R9378"/>
  <c r="R9379"/>
  <c r="R9380"/>
  <c r="R9381"/>
  <c r="R9382"/>
  <c r="R9383"/>
  <c r="R9384"/>
  <c r="R9385"/>
  <c r="R9386"/>
  <c r="R9387"/>
  <c r="R9388"/>
  <c r="R9389"/>
  <c r="R9390"/>
  <c r="R9391"/>
  <c r="R9392"/>
  <c r="R9393"/>
  <c r="R9394"/>
  <c r="R9395"/>
  <c r="R9396"/>
  <c r="R9397"/>
  <c r="R9398"/>
  <c r="R9399"/>
  <c r="R9400"/>
  <c r="R9401"/>
  <c r="R9402"/>
  <c r="R9403"/>
  <c r="R9404"/>
  <c r="R9405"/>
  <c r="R9406"/>
  <c r="R9407"/>
  <c r="R9408"/>
  <c r="R9409"/>
  <c r="R9410"/>
  <c r="R9411"/>
  <c r="R9412"/>
  <c r="R9413"/>
  <c r="R9414"/>
  <c r="R9415"/>
  <c r="R9416"/>
  <c r="R9417"/>
  <c r="R9418"/>
  <c r="R9419"/>
  <c r="R9420"/>
  <c r="R9421"/>
  <c r="R9422"/>
  <c r="R9423"/>
  <c r="R9424"/>
  <c r="R9425"/>
  <c r="R9426"/>
  <c r="R9427"/>
  <c r="R9428"/>
  <c r="R9429"/>
  <c r="R9430"/>
  <c r="R9431"/>
  <c r="R9432"/>
  <c r="R9433"/>
  <c r="R9434"/>
  <c r="R9435"/>
  <c r="R9436"/>
  <c r="R9437"/>
  <c r="R9438"/>
  <c r="R9439"/>
  <c r="R9440"/>
  <c r="R9441"/>
  <c r="R9442"/>
  <c r="R9443"/>
  <c r="R9444"/>
  <c r="R9445"/>
  <c r="R9446"/>
  <c r="R9447"/>
  <c r="R9448"/>
  <c r="R9449"/>
  <c r="R9450"/>
  <c r="R9451"/>
  <c r="R9452"/>
  <c r="R9453"/>
  <c r="R9454"/>
  <c r="R9455"/>
  <c r="R9456"/>
  <c r="R9457"/>
  <c r="R9458"/>
  <c r="R9459"/>
  <c r="R9460"/>
  <c r="R9461"/>
  <c r="R9462"/>
  <c r="R9463"/>
  <c r="R9464"/>
  <c r="R9465"/>
  <c r="R9466"/>
  <c r="R9467"/>
  <c r="R9468"/>
  <c r="R9469"/>
  <c r="R9470"/>
  <c r="R9471"/>
  <c r="R9472"/>
  <c r="R9473"/>
  <c r="R9474"/>
  <c r="R9475"/>
  <c r="R9476"/>
  <c r="R9477"/>
  <c r="R9478"/>
  <c r="R9479"/>
  <c r="R9480"/>
  <c r="R9481"/>
  <c r="R9482"/>
  <c r="R9483"/>
  <c r="R9484"/>
  <c r="R9485"/>
  <c r="R9486"/>
  <c r="R9487"/>
  <c r="R9488"/>
  <c r="R9489"/>
  <c r="R9490"/>
  <c r="R9491"/>
  <c r="R9492"/>
  <c r="R9493"/>
  <c r="R9494"/>
  <c r="R9495"/>
  <c r="R9496"/>
  <c r="R9497"/>
  <c r="R9498"/>
  <c r="R9499"/>
  <c r="R9500"/>
  <c r="R9501"/>
  <c r="R9502"/>
  <c r="R9503"/>
  <c r="R9504"/>
  <c r="R9505"/>
  <c r="R9506"/>
  <c r="R9507"/>
  <c r="R9508"/>
  <c r="R9509"/>
  <c r="R9510"/>
  <c r="R9511"/>
  <c r="R9512"/>
  <c r="R9513"/>
  <c r="R9514"/>
  <c r="R9515"/>
  <c r="R9516"/>
  <c r="R9517"/>
  <c r="R9518"/>
  <c r="R9519"/>
  <c r="R9520"/>
  <c r="R9521"/>
  <c r="R9522"/>
  <c r="R9523"/>
  <c r="R9524"/>
  <c r="R9525"/>
  <c r="R9526"/>
  <c r="R9527"/>
  <c r="R9528"/>
  <c r="R9529"/>
  <c r="R9530"/>
  <c r="R9531"/>
  <c r="R9532"/>
  <c r="R9533"/>
  <c r="R9534"/>
  <c r="R9535"/>
  <c r="R9536"/>
  <c r="R9537"/>
  <c r="R9538"/>
  <c r="R9539"/>
  <c r="R9540"/>
  <c r="R9541"/>
  <c r="R9542"/>
  <c r="R9543"/>
  <c r="R9544"/>
  <c r="R9545"/>
  <c r="R9546"/>
  <c r="R9547"/>
  <c r="R9548"/>
  <c r="R9549"/>
  <c r="R9550"/>
  <c r="R9551"/>
  <c r="R9552"/>
  <c r="R9553"/>
  <c r="R9554"/>
  <c r="R9555"/>
  <c r="R9556"/>
  <c r="R9557"/>
  <c r="R9558"/>
  <c r="R9559"/>
  <c r="R9560"/>
  <c r="R9561"/>
  <c r="R9562"/>
  <c r="R9563"/>
  <c r="R9564"/>
  <c r="R9565"/>
  <c r="R9566"/>
  <c r="R9567"/>
  <c r="R9568"/>
  <c r="R9569"/>
  <c r="R9570"/>
  <c r="R9571"/>
  <c r="R9572"/>
  <c r="R9573"/>
  <c r="R9574"/>
  <c r="R9575"/>
  <c r="R9576"/>
  <c r="R9577"/>
  <c r="R9578"/>
  <c r="R9579"/>
  <c r="R9580"/>
  <c r="R9581"/>
  <c r="R9582"/>
  <c r="R9583"/>
  <c r="R9584"/>
  <c r="R9585"/>
  <c r="R9586"/>
  <c r="R9587"/>
  <c r="R9588"/>
  <c r="R9589"/>
  <c r="R9590"/>
  <c r="R9591"/>
  <c r="R9592"/>
  <c r="R9593"/>
  <c r="R9594"/>
  <c r="R9595"/>
  <c r="R9596"/>
  <c r="R9597"/>
  <c r="R9598"/>
  <c r="R9599"/>
  <c r="R9600"/>
  <c r="R9601"/>
  <c r="R9602"/>
  <c r="R9603"/>
  <c r="R9604"/>
  <c r="R9605"/>
  <c r="R9606"/>
  <c r="R9607"/>
  <c r="R9608"/>
  <c r="R9609"/>
  <c r="R9610"/>
  <c r="R9611"/>
  <c r="R9612"/>
  <c r="R9613"/>
  <c r="R9614"/>
  <c r="R9615"/>
  <c r="R9616"/>
  <c r="R9617"/>
  <c r="R9618"/>
  <c r="R9619"/>
  <c r="R9620"/>
  <c r="R9621"/>
  <c r="R9622"/>
  <c r="R9623"/>
  <c r="R9624"/>
  <c r="R9625"/>
  <c r="R9626"/>
  <c r="R9627"/>
  <c r="R9628"/>
  <c r="R9629"/>
  <c r="R9630"/>
  <c r="R9631"/>
  <c r="R9632"/>
  <c r="R9633"/>
  <c r="R9634"/>
  <c r="R9635"/>
  <c r="R9636"/>
  <c r="R9637"/>
  <c r="R9638"/>
  <c r="R9639"/>
  <c r="R9640"/>
  <c r="R9641"/>
  <c r="R9642"/>
  <c r="R9643"/>
  <c r="R9644"/>
  <c r="R9645"/>
  <c r="R9646"/>
  <c r="R9647"/>
  <c r="R9648"/>
  <c r="R9649"/>
  <c r="R9650"/>
  <c r="R9651"/>
  <c r="R9652"/>
  <c r="R9653"/>
  <c r="R9654"/>
  <c r="R9655"/>
  <c r="R9656"/>
  <c r="R9657"/>
  <c r="R9658"/>
  <c r="R9659"/>
  <c r="R9660"/>
  <c r="R9661"/>
  <c r="R9662"/>
  <c r="R9663"/>
  <c r="R9664"/>
  <c r="R9665"/>
  <c r="R9666"/>
  <c r="R9667"/>
  <c r="R9668"/>
  <c r="R9669"/>
  <c r="R9670"/>
  <c r="R9671"/>
  <c r="R9672"/>
  <c r="R9673"/>
  <c r="R9674"/>
  <c r="R9675"/>
  <c r="R9676"/>
  <c r="R9677"/>
  <c r="R9678"/>
  <c r="R9679"/>
  <c r="R9680"/>
  <c r="R9681"/>
  <c r="R9682"/>
  <c r="R9683"/>
  <c r="R9684"/>
  <c r="R9685"/>
  <c r="R9686"/>
  <c r="R9687"/>
  <c r="R9688"/>
  <c r="R9689"/>
  <c r="R9690"/>
  <c r="R9691"/>
  <c r="R9692"/>
  <c r="R9693"/>
  <c r="R9694"/>
  <c r="R9695"/>
  <c r="R9696"/>
  <c r="R9697"/>
  <c r="R9698"/>
  <c r="R9699"/>
  <c r="R9700"/>
  <c r="R9701"/>
  <c r="R9702"/>
  <c r="R9703"/>
  <c r="R9704"/>
  <c r="R9705"/>
  <c r="R9706"/>
  <c r="R9707"/>
  <c r="R9708"/>
  <c r="R9709"/>
  <c r="R9710"/>
  <c r="R9711"/>
  <c r="R9712"/>
  <c r="R9713"/>
  <c r="R9714"/>
  <c r="R9715"/>
  <c r="R9716"/>
  <c r="R9717"/>
  <c r="R9718"/>
  <c r="R9719"/>
  <c r="R9720"/>
  <c r="R9721"/>
  <c r="R9722"/>
  <c r="R9723"/>
  <c r="R9724"/>
  <c r="R9725"/>
  <c r="R9726"/>
  <c r="R9727"/>
  <c r="R9728"/>
  <c r="R9729"/>
  <c r="R9730"/>
  <c r="R9731"/>
  <c r="R9732"/>
  <c r="R9733"/>
  <c r="R9734"/>
  <c r="R9735"/>
  <c r="R9736"/>
  <c r="R9737"/>
  <c r="R9738"/>
  <c r="R9739"/>
  <c r="R9740"/>
  <c r="R9741"/>
  <c r="R9742"/>
  <c r="R9743"/>
  <c r="R9744"/>
  <c r="R9745"/>
  <c r="R9746"/>
  <c r="R9747"/>
  <c r="R9748"/>
  <c r="R9749"/>
  <c r="R9750"/>
  <c r="R9751"/>
  <c r="R9752"/>
  <c r="R9753"/>
  <c r="R9754"/>
  <c r="R9755"/>
  <c r="R9756"/>
  <c r="R9757"/>
  <c r="R9758"/>
  <c r="R9759"/>
  <c r="R9760"/>
  <c r="R9761"/>
  <c r="R9762"/>
  <c r="R9763"/>
  <c r="R9764"/>
  <c r="R9765"/>
  <c r="R9766"/>
  <c r="R9767"/>
  <c r="R9768"/>
  <c r="R9769"/>
  <c r="R9770"/>
  <c r="R9771"/>
  <c r="R9772"/>
  <c r="R9773"/>
  <c r="R9774"/>
  <c r="R9775"/>
  <c r="R9776"/>
  <c r="R9777"/>
  <c r="R9778"/>
  <c r="R9779"/>
  <c r="R9780"/>
  <c r="R9781"/>
  <c r="R9782"/>
  <c r="R9783"/>
  <c r="R9784"/>
  <c r="R9785"/>
  <c r="R9786"/>
  <c r="R9787"/>
  <c r="R9788"/>
  <c r="R9789"/>
  <c r="R9790"/>
  <c r="R9791"/>
  <c r="R9792"/>
  <c r="R9793"/>
  <c r="R9794"/>
  <c r="R9795"/>
  <c r="R9796"/>
  <c r="R9797"/>
  <c r="R9798"/>
  <c r="R9799"/>
  <c r="R9800"/>
  <c r="R9801"/>
  <c r="R9802"/>
  <c r="R9803"/>
  <c r="R9804"/>
  <c r="R9805"/>
  <c r="R9806"/>
  <c r="R9807"/>
  <c r="R9808"/>
  <c r="R9809"/>
  <c r="R9810"/>
  <c r="R9811"/>
  <c r="R9812"/>
  <c r="R9813"/>
  <c r="R9814"/>
  <c r="R9815"/>
  <c r="R9816"/>
  <c r="R9817"/>
  <c r="R9818"/>
  <c r="R9819"/>
  <c r="R9820"/>
  <c r="R9821"/>
  <c r="R9822"/>
  <c r="R9823"/>
  <c r="R9824"/>
  <c r="R9825"/>
  <c r="R9826"/>
  <c r="R9827"/>
  <c r="R9828"/>
  <c r="R9829"/>
  <c r="R9830"/>
  <c r="R9831"/>
  <c r="R9832"/>
  <c r="R9833"/>
  <c r="R9834"/>
  <c r="R9835"/>
  <c r="R9836"/>
  <c r="R9837"/>
  <c r="R9838"/>
  <c r="R9839"/>
  <c r="R9840"/>
  <c r="R9841"/>
  <c r="R9842"/>
  <c r="R9843"/>
  <c r="R9844"/>
  <c r="R9845"/>
  <c r="R9846"/>
  <c r="R9847"/>
  <c r="R9848"/>
  <c r="R9849"/>
  <c r="R9850"/>
  <c r="R9851"/>
  <c r="R9852"/>
  <c r="R9853"/>
  <c r="R9854"/>
  <c r="R9855"/>
  <c r="R9856"/>
  <c r="R9857"/>
  <c r="R9858"/>
  <c r="R9859"/>
  <c r="R9860"/>
  <c r="R9861"/>
  <c r="R9862"/>
  <c r="R9863"/>
  <c r="R9864"/>
  <c r="R9865"/>
  <c r="R9866"/>
  <c r="R9867"/>
  <c r="R9868"/>
  <c r="R9869"/>
  <c r="R9870"/>
  <c r="R9871"/>
  <c r="R9872"/>
  <c r="R9873"/>
  <c r="R9874"/>
  <c r="R9875"/>
  <c r="R9876"/>
  <c r="R9877"/>
  <c r="R9878"/>
  <c r="R9879"/>
  <c r="R9880"/>
  <c r="R9881"/>
  <c r="R9882"/>
  <c r="R9883"/>
  <c r="R9884"/>
  <c r="R9885"/>
  <c r="R9886"/>
  <c r="R9887"/>
  <c r="R9888"/>
  <c r="R9889"/>
  <c r="R9890"/>
  <c r="R9891"/>
  <c r="R9892"/>
  <c r="R9893"/>
  <c r="R9894"/>
  <c r="R9895"/>
  <c r="R9896"/>
  <c r="R9897"/>
  <c r="R9898"/>
  <c r="R9899"/>
  <c r="R9900"/>
  <c r="R9901"/>
  <c r="R9902"/>
  <c r="R9903"/>
  <c r="R9904"/>
  <c r="R9905"/>
  <c r="R9906"/>
  <c r="R9907"/>
  <c r="R9908"/>
  <c r="R9909"/>
  <c r="R9910"/>
  <c r="R9911"/>
  <c r="R9912"/>
  <c r="R9913"/>
  <c r="R9914"/>
  <c r="R9915"/>
  <c r="R9916"/>
  <c r="R9917"/>
  <c r="R9918"/>
  <c r="R9919"/>
  <c r="R9920"/>
  <c r="R9921"/>
  <c r="R9922"/>
  <c r="R9923"/>
  <c r="R9924"/>
  <c r="R9925"/>
  <c r="R9926"/>
  <c r="R9927"/>
  <c r="R9928"/>
  <c r="R9929"/>
  <c r="R9930"/>
  <c r="R9931"/>
  <c r="R9932"/>
  <c r="R9933"/>
  <c r="R9934"/>
  <c r="R9935"/>
  <c r="R9936"/>
  <c r="R9937"/>
  <c r="R9938"/>
  <c r="R9939"/>
  <c r="R9940"/>
  <c r="R9941"/>
  <c r="R9942"/>
  <c r="R9943"/>
  <c r="R9944"/>
  <c r="R9945"/>
  <c r="R9946"/>
  <c r="R9947"/>
  <c r="R9948"/>
  <c r="R9949"/>
  <c r="R9950"/>
  <c r="R9951"/>
  <c r="R9952"/>
  <c r="R9953"/>
  <c r="R9954"/>
  <c r="R9955"/>
  <c r="R9956"/>
  <c r="R9957"/>
  <c r="R9958"/>
  <c r="R9959"/>
  <c r="R9960"/>
  <c r="R9961"/>
  <c r="R9962"/>
  <c r="R9963"/>
  <c r="R9964"/>
  <c r="R9965"/>
  <c r="R9966"/>
  <c r="R9967"/>
  <c r="R9968"/>
  <c r="R9969"/>
  <c r="R9970"/>
  <c r="R9971"/>
  <c r="R9972"/>
  <c r="R9973"/>
  <c r="R9974"/>
  <c r="R9975"/>
  <c r="R9976"/>
  <c r="R9977"/>
  <c r="R9978"/>
  <c r="R9979"/>
  <c r="R9980"/>
  <c r="R9981"/>
  <c r="R9982"/>
  <c r="R9983"/>
  <c r="R9984"/>
  <c r="R9985"/>
  <c r="R9986"/>
  <c r="R9987"/>
  <c r="R9988"/>
  <c r="R9989"/>
  <c r="R9990"/>
  <c r="R9991"/>
  <c r="R9992"/>
  <c r="R9993"/>
  <c r="R9994"/>
  <c r="R9995"/>
  <c r="R9996"/>
  <c r="R9997"/>
  <c r="R9998"/>
  <c r="R9999"/>
  <c r="R10000"/>
  <c r="R10001"/>
  <c r="R10002"/>
  <c r="R10003"/>
  <c r="R10004"/>
  <c r="R10005"/>
  <c r="R10006"/>
  <c r="R10007"/>
  <c r="R10008"/>
  <c r="R10009"/>
  <c r="R10010"/>
  <c r="R10011"/>
  <c r="R10012"/>
  <c r="R10013"/>
  <c r="R10014"/>
  <c r="R10015"/>
  <c r="R10016"/>
  <c r="R10017"/>
  <c r="R10018"/>
  <c r="R10019"/>
  <c r="R10020"/>
  <c r="R10021"/>
  <c r="R10022"/>
  <c r="R10023"/>
  <c r="R10024"/>
  <c r="R10025"/>
  <c r="R10026"/>
  <c r="R10027"/>
  <c r="R10028"/>
  <c r="R10029"/>
  <c r="R10030"/>
  <c r="R10031"/>
  <c r="R10032"/>
  <c r="R10033"/>
  <c r="R10034"/>
  <c r="R10035"/>
  <c r="R10036"/>
  <c r="R10037"/>
  <c r="R10038"/>
  <c r="R10039"/>
  <c r="R10040"/>
  <c r="R10041"/>
  <c r="R10042"/>
  <c r="R10043"/>
  <c r="R10044"/>
  <c r="R10045"/>
  <c r="R10046"/>
  <c r="R10047"/>
  <c r="R10048"/>
  <c r="R10049"/>
  <c r="R10050"/>
  <c r="R10051"/>
  <c r="R10052"/>
  <c r="R10053"/>
  <c r="R10054"/>
  <c r="R10055"/>
  <c r="R10056"/>
  <c r="R10057"/>
  <c r="R10058"/>
  <c r="R10059"/>
  <c r="R10060"/>
  <c r="R10061"/>
  <c r="R10062"/>
  <c r="R10063"/>
  <c r="R10064"/>
  <c r="R10065"/>
  <c r="R10066"/>
  <c r="R10067"/>
  <c r="R10068"/>
  <c r="R10069"/>
  <c r="R10070"/>
  <c r="R10071"/>
  <c r="R10072"/>
  <c r="R10073"/>
  <c r="R10074"/>
  <c r="R10075"/>
  <c r="R10076"/>
  <c r="R10077"/>
  <c r="R10078"/>
  <c r="R10079"/>
  <c r="R10080"/>
  <c r="R10081"/>
  <c r="R10082"/>
  <c r="R10083"/>
  <c r="R10084"/>
  <c r="R10085"/>
  <c r="R10086"/>
  <c r="R10087"/>
  <c r="R10088"/>
  <c r="R10089"/>
  <c r="R10090"/>
  <c r="R10091"/>
  <c r="R10092"/>
  <c r="R10093"/>
  <c r="R10094"/>
  <c r="R10095"/>
  <c r="R10096"/>
  <c r="R10097"/>
  <c r="R10098"/>
  <c r="R10099"/>
  <c r="R10100"/>
  <c r="R10101"/>
  <c r="R10102"/>
  <c r="R10103"/>
  <c r="R10104"/>
  <c r="R10105"/>
  <c r="R10106"/>
  <c r="R10107"/>
  <c r="R10108"/>
  <c r="R10109"/>
  <c r="R10110"/>
  <c r="R10111"/>
  <c r="R10112"/>
  <c r="R10113"/>
  <c r="R10114"/>
  <c r="R10115"/>
  <c r="R10116"/>
  <c r="R10117"/>
  <c r="R10118"/>
  <c r="R10119"/>
  <c r="R10120"/>
  <c r="R10121"/>
  <c r="R10122"/>
  <c r="R10123"/>
  <c r="R10124"/>
  <c r="R10125"/>
  <c r="R10126"/>
  <c r="R10127"/>
  <c r="R10128"/>
  <c r="R10129"/>
  <c r="R10130"/>
  <c r="R10131"/>
  <c r="R10132"/>
  <c r="R10133"/>
  <c r="R10134"/>
  <c r="R10135"/>
  <c r="R10136"/>
  <c r="R10137"/>
  <c r="R10138"/>
  <c r="R10139"/>
  <c r="R10140"/>
  <c r="R10141"/>
  <c r="R10142"/>
  <c r="R10143"/>
  <c r="R10144"/>
  <c r="R10145"/>
  <c r="R10146"/>
  <c r="R10147"/>
  <c r="R10148"/>
  <c r="R10149"/>
  <c r="R10150"/>
  <c r="R10151"/>
  <c r="R10152"/>
  <c r="R10153"/>
  <c r="R10154"/>
  <c r="R10155"/>
  <c r="R10156"/>
  <c r="R10157"/>
  <c r="R10158"/>
  <c r="R10159"/>
  <c r="R10160"/>
  <c r="R10161"/>
  <c r="R10162"/>
  <c r="R10163"/>
  <c r="R10164"/>
  <c r="R10165"/>
  <c r="R10166"/>
  <c r="R10167"/>
  <c r="R10168"/>
  <c r="R10169"/>
  <c r="R10170"/>
  <c r="R10171"/>
  <c r="R10172"/>
  <c r="R10173"/>
  <c r="R10174"/>
  <c r="R10175"/>
  <c r="R10176"/>
  <c r="R10177"/>
  <c r="R10178"/>
  <c r="R10179"/>
  <c r="R10180"/>
  <c r="R10181"/>
  <c r="R10182"/>
  <c r="R10183"/>
  <c r="R10184"/>
  <c r="R10185"/>
  <c r="R10186"/>
  <c r="R10187"/>
  <c r="R10188"/>
  <c r="R10189"/>
  <c r="R10190"/>
  <c r="R10191"/>
  <c r="R10192"/>
  <c r="R10193"/>
  <c r="R10194"/>
  <c r="R10195"/>
  <c r="R10196"/>
  <c r="R10197"/>
  <c r="R10198"/>
  <c r="R10199"/>
  <c r="R10200"/>
  <c r="R10201"/>
  <c r="R10202"/>
  <c r="R10203"/>
  <c r="R10204"/>
  <c r="R10205"/>
  <c r="R10206"/>
  <c r="R10207"/>
  <c r="R10208"/>
  <c r="R10209"/>
  <c r="R10210"/>
  <c r="R10211"/>
  <c r="R10212"/>
  <c r="R10213"/>
  <c r="R10214"/>
  <c r="R10215"/>
  <c r="R10216"/>
  <c r="R10217"/>
  <c r="R10218"/>
  <c r="R10219"/>
  <c r="R10220"/>
  <c r="R10221"/>
  <c r="R10222"/>
  <c r="R10223"/>
  <c r="R10224"/>
  <c r="R10225"/>
  <c r="R10226"/>
  <c r="R10227"/>
  <c r="R10228"/>
  <c r="R10229"/>
  <c r="R10230"/>
  <c r="R10231"/>
  <c r="R10232"/>
  <c r="R10233"/>
  <c r="R10234"/>
  <c r="R10235"/>
  <c r="R10236"/>
  <c r="R10237"/>
  <c r="R10238"/>
  <c r="R10239"/>
  <c r="R10240"/>
  <c r="R10241"/>
  <c r="R10242"/>
  <c r="R10243"/>
  <c r="R10244"/>
  <c r="R10245"/>
  <c r="R10246"/>
  <c r="R10247"/>
  <c r="R10248"/>
  <c r="R10249"/>
  <c r="R10250"/>
  <c r="R10251"/>
  <c r="R10252"/>
  <c r="R10253"/>
  <c r="R10254"/>
  <c r="R10255"/>
  <c r="R10256"/>
  <c r="R10257"/>
  <c r="R10258"/>
  <c r="R10259"/>
  <c r="R10260"/>
  <c r="R10261"/>
  <c r="R10262"/>
  <c r="R10263"/>
  <c r="R10264"/>
  <c r="R10265"/>
  <c r="R10266"/>
  <c r="R10267"/>
  <c r="R10268"/>
  <c r="R10269"/>
  <c r="R10270"/>
  <c r="R10271"/>
  <c r="R10272"/>
  <c r="R10273"/>
  <c r="R10274"/>
  <c r="R10275"/>
  <c r="R10276"/>
  <c r="R10277"/>
  <c r="R10278"/>
  <c r="R10279"/>
  <c r="R10280"/>
  <c r="R10281"/>
  <c r="R10282"/>
  <c r="R10283"/>
  <c r="R10284"/>
  <c r="R10285"/>
  <c r="R10286"/>
  <c r="R10287"/>
  <c r="R10288"/>
  <c r="R10289"/>
  <c r="R10290"/>
  <c r="R10291"/>
  <c r="R10292"/>
  <c r="R10293"/>
  <c r="R10294"/>
  <c r="R10295"/>
  <c r="R10296"/>
  <c r="R10297"/>
  <c r="R10298"/>
  <c r="R10299"/>
  <c r="R10300"/>
  <c r="R10301"/>
  <c r="R10302"/>
  <c r="R10303"/>
  <c r="R10304"/>
  <c r="R10305"/>
  <c r="R10306"/>
  <c r="R10307"/>
  <c r="R10308"/>
  <c r="R10309"/>
  <c r="R10310"/>
  <c r="R10311"/>
  <c r="R10312"/>
  <c r="R10313"/>
  <c r="R10314"/>
  <c r="R10315"/>
  <c r="R10316"/>
  <c r="R10317"/>
  <c r="R10318"/>
  <c r="R10319"/>
  <c r="R10320"/>
  <c r="R10321"/>
  <c r="R10322"/>
  <c r="R10323"/>
  <c r="R10324"/>
  <c r="R10325"/>
  <c r="R10326"/>
  <c r="R10327"/>
  <c r="R10328"/>
  <c r="R10329"/>
  <c r="R10330"/>
  <c r="R10331"/>
  <c r="R10332"/>
  <c r="R10333"/>
  <c r="R10334"/>
  <c r="R10335"/>
  <c r="R10336"/>
  <c r="R10337"/>
  <c r="R10338"/>
  <c r="R10339"/>
  <c r="R10340"/>
  <c r="R10341"/>
  <c r="R10342"/>
  <c r="R10343"/>
  <c r="R10344"/>
  <c r="R10345"/>
  <c r="R10346"/>
  <c r="R10347"/>
  <c r="R10348"/>
  <c r="R10349"/>
  <c r="R10350"/>
  <c r="R10351"/>
  <c r="R10352"/>
  <c r="R10353"/>
  <c r="R10354"/>
  <c r="R10355"/>
  <c r="R10356"/>
  <c r="R10357"/>
  <c r="R10358"/>
  <c r="R10359"/>
  <c r="R10360"/>
  <c r="R10361"/>
  <c r="R10362"/>
  <c r="R10363"/>
  <c r="R10364"/>
  <c r="R10365"/>
  <c r="R10366"/>
  <c r="R10367"/>
  <c r="R10368"/>
  <c r="R10369"/>
  <c r="R10370"/>
  <c r="R10371"/>
  <c r="R10372"/>
  <c r="R10373"/>
  <c r="R10374"/>
  <c r="R10375"/>
  <c r="R10376"/>
  <c r="R10377"/>
  <c r="R10378"/>
  <c r="R10379"/>
  <c r="R10380"/>
  <c r="R10381"/>
  <c r="R10382"/>
  <c r="R10383"/>
  <c r="R10384"/>
  <c r="R10385"/>
  <c r="R10386"/>
  <c r="R10387"/>
  <c r="R10388"/>
  <c r="R10389"/>
  <c r="R10390"/>
  <c r="R10391"/>
  <c r="R10392"/>
  <c r="R10393"/>
  <c r="R10394"/>
  <c r="R10395"/>
  <c r="R10396"/>
  <c r="R10397"/>
  <c r="R10398"/>
  <c r="R10399"/>
  <c r="R10400"/>
  <c r="R10401"/>
  <c r="R10402"/>
  <c r="R10403"/>
  <c r="R10404"/>
  <c r="R10405"/>
  <c r="R10406"/>
  <c r="R10407"/>
  <c r="R10408"/>
  <c r="R10409"/>
  <c r="R10410"/>
  <c r="R10411"/>
  <c r="R10412"/>
  <c r="R10413"/>
  <c r="R10414"/>
  <c r="R10415"/>
  <c r="R10416"/>
  <c r="R10417"/>
  <c r="R10418"/>
  <c r="R10419"/>
  <c r="R10420"/>
  <c r="R10421"/>
  <c r="R10422"/>
  <c r="R10423"/>
  <c r="R10424"/>
  <c r="R10425"/>
  <c r="R10426"/>
  <c r="R10427"/>
  <c r="R10428"/>
  <c r="R10429"/>
  <c r="R10430"/>
  <c r="R10431"/>
  <c r="R10432"/>
  <c r="R10433"/>
  <c r="R10434"/>
  <c r="R10435"/>
  <c r="R10436"/>
  <c r="R10437"/>
  <c r="R10438"/>
  <c r="R10439"/>
  <c r="R10440"/>
  <c r="R10441"/>
  <c r="R10442"/>
  <c r="R10443"/>
  <c r="R10444"/>
  <c r="R10445"/>
  <c r="R10446"/>
  <c r="R10447"/>
  <c r="R10448"/>
  <c r="R10449"/>
  <c r="R10450"/>
  <c r="R10451"/>
  <c r="R10452"/>
  <c r="R10453"/>
  <c r="R10454"/>
  <c r="R10455"/>
  <c r="R10456"/>
  <c r="R10457"/>
  <c r="R10458"/>
  <c r="R10459"/>
  <c r="R10460"/>
  <c r="R10461"/>
  <c r="R10462"/>
  <c r="R10463"/>
  <c r="R10464"/>
  <c r="R10465"/>
  <c r="R10466"/>
  <c r="R10467"/>
  <c r="R10468"/>
  <c r="R10469"/>
  <c r="R10470"/>
  <c r="R10471"/>
  <c r="R10472"/>
  <c r="R10473"/>
  <c r="R10474"/>
  <c r="R10475"/>
  <c r="R10476"/>
  <c r="R10477"/>
  <c r="R10478"/>
  <c r="R10479"/>
  <c r="R10480"/>
  <c r="R10481"/>
  <c r="R10482"/>
  <c r="R10483"/>
  <c r="R10484"/>
  <c r="R10485"/>
  <c r="R10486"/>
  <c r="R10487"/>
  <c r="R10488"/>
  <c r="R10489"/>
  <c r="R10490"/>
  <c r="R10491"/>
  <c r="R10492"/>
  <c r="R10493"/>
  <c r="R10494"/>
  <c r="R10495"/>
  <c r="R10496"/>
  <c r="R10497"/>
  <c r="R10498"/>
  <c r="R10499"/>
  <c r="R10500"/>
  <c r="R10501"/>
  <c r="R10502"/>
  <c r="R10503"/>
  <c r="R10504"/>
  <c r="R10505"/>
  <c r="R10506"/>
  <c r="R10507"/>
  <c r="R10508"/>
  <c r="R10509"/>
  <c r="R10510"/>
  <c r="R10511"/>
  <c r="R10512"/>
  <c r="R10513"/>
  <c r="R10514"/>
  <c r="R10515"/>
  <c r="R10516"/>
  <c r="R10517"/>
  <c r="R10518"/>
  <c r="R10519"/>
  <c r="R10520"/>
  <c r="R10521"/>
  <c r="R10522"/>
  <c r="R10523"/>
  <c r="R10524"/>
  <c r="R10525"/>
  <c r="R10526"/>
  <c r="R10527"/>
  <c r="R10528"/>
  <c r="R10529"/>
  <c r="R10530"/>
  <c r="R10531"/>
  <c r="R10532"/>
  <c r="R10533"/>
  <c r="R10534"/>
  <c r="R10535"/>
  <c r="R10536"/>
  <c r="R10537"/>
  <c r="R10538"/>
  <c r="R10539"/>
  <c r="R10540"/>
  <c r="R10541"/>
  <c r="R10542"/>
  <c r="R10543"/>
  <c r="R10544"/>
  <c r="R10545"/>
  <c r="R10546"/>
  <c r="R10547"/>
  <c r="R10548"/>
  <c r="R10549"/>
  <c r="R10550"/>
  <c r="R10551"/>
  <c r="R10552"/>
  <c r="R10553"/>
  <c r="R10554"/>
  <c r="R10555"/>
  <c r="R10556"/>
  <c r="R10557"/>
  <c r="R10558"/>
  <c r="R10559"/>
  <c r="R10560"/>
  <c r="R10561"/>
  <c r="R10562"/>
  <c r="R10563"/>
  <c r="R10564"/>
  <c r="R10565"/>
  <c r="R10566"/>
  <c r="R10567"/>
  <c r="R10568"/>
  <c r="R10569"/>
  <c r="R10570"/>
  <c r="R10571"/>
  <c r="R10572"/>
  <c r="R10573"/>
  <c r="R10574"/>
  <c r="R10575"/>
  <c r="R10576"/>
  <c r="R10577"/>
  <c r="R10578"/>
  <c r="R10579"/>
  <c r="R10580"/>
  <c r="R10581"/>
  <c r="R10582"/>
  <c r="R10583"/>
  <c r="R10584"/>
  <c r="R10585"/>
  <c r="R10586"/>
  <c r="R10587"/>
  <c r="R10588"/>
  <c r="R10589"/>
  <c r="R10590"/>
  <c r="R10591"/>
  <c r="R10592"/>
  <c r="R10593"/>
  <c r="R10594"/>
  <c r="R10595"/>
  <c r="R10596"/>
  <c r="R10597"/>
  <c r="R10598"/>
  <c r="R10599"/>
  <c r="R10600"/>
  <c r="R10601"/>
  <c r="R10602"/>
  <c r="R10603"/>
  <c r="R10604"/>
  <c r="R10605"/>
  <c r="R10606"/>
  <c r="R10607"/>
  <c r="R10608"/>
  <c r="R10609"/>
  <c r="R10610"/>
  <c r="R10611"/>
  <c r="R10612"/>
  <c r="R10613"/>
  <c r="R10614"/>
  <c r="R10615"/>
  <c r="R10616"/>
  <c r="R10617"/>
  <c r="R10618"/>
  <c r="R10619"/>
  <c r="R10620"/>
  <c r="R10621"/>
  <c r="R10622"/>
  <c r="R10623"/>
  <c r="R10624"/>
  <c r="R10625"/>
  <c r="R10626"/>
  <c r="R10627"/>
  <c r="R10628"/>
  <c r="R10629"/>
  <c r="R10630"/>
  <c r="R10631"/>
  <c r="R10632"/>
  <c r="R10633"/>
  <c r="R10634"/>
  <c r="R10635"/>
  <c r="R10636"/>
  <c r="R10637"/>
  <c r="R10638"/>
  <c r="R10639"/>
  <c r="R10640"/>
  <c r="R10641"/>
  <c r="R10642"/>
  <c r="R10643"/>
  <c r="R10644"/>
  <c r="R10645"/>
  <c r="R10646"/>
  <c r="R10647"/>
  <c r="R10648"/>
  <c r="R10649"/>
  <c r="R10650"/>
  <c r="R10651"/>
  <c r="R10652"/>
  <c r="R10653"/>
  <c r="R10654"/>
  <c r="R10655"/>
  <c r="R10656"/>
  <c r="R10657"/>
  <c r="R10658"/>
  <c r="R10659"/>
  <c r="R10660"/>
  <c r="R10661"/>
  <c r="R10662"/>
  <c r="R10663"/>
  <c r="R10664"/>
  <c r="R10665"/>
  <c r="R10666"/>
  <c r="R10667"/>
  <c r="R10668"/>
  <c r="R10669"/>
  <c r="R10670"/>
  <c r="R10671"/>
  <c r="R10672"/>
  <c r="R10673"/>
  <c r="R10674"/>
  <c r="R10675"/>
  <c r="R10676"/>
  <c r="R10677"/>
  <c r="R10678"/>
  <c r="R10679"/>
  <c r="R10680"/>
  <c r="R10681"/>
  <c r="R10682"/>
  <c r="R10683"/>
  <c r="R10684"/>
  <c r="R10685"/>
  <c r="R10686"/>
  <c r="R10687"/>
  <c r="R10688"/>
  <c r="R10689"/>
  <c r="R10690"/>
  <c r="R10691"/>
  <c r="R10692"/>
  <c r="R10693"/>
  <c r="R10694"/>
  <c r="R10695"/>
  <c r="R10696"/>
  <c r="R10697"/>
  <c r="R10698"/>
  <c r="R10699"/>
  <c r="R10700"/>
  <c r="R10701"/>
  <c r="R10702"/>
  <c r="R10703"/>
  <c r="R10704"/>
  <c r="R10705"/>
  <c r="R10706"/>
  <c r="R10707"/>
  <c r="R10708"/>
  <c r="R10709"/>
  <c r="R10710"/>
  <c r="R10711"/>
  <c r="R10712"/>
  <c r="R10713"/>
  <c r="R10714"/>
  <c r="R10715"/>
  <c r="R10716"/>
  <c r="R10717"/>
  <c r="R10718"/>
  <c r="R10719"/>
  <c r="R10720"/>
  <c r="R10721"/>
  <c r="R10722"/>
  <c r="R10723"/>
  <c r="R10724"/>
  <c r="R10725"/>
  <c r="R10726"/>
  <c r="R10727"/>
  <c r="R10728"/>
  <c r="R10729"/>
  <c r="R10730"/>
  <c r="R10731"/>
  <c r="R10732"/>
  <c r="R10733"/>
  <c r="R10734"/>
  <c r="R10735"/>
  <c r="R10736"/>
  <c r="R10737"/>
  <c r="R10738"/>
  <c r="R10739"/>
  <c r="R10740"/>
  <c r="R10741"/>
  <c r="R10742"/>
  <c r="R10743"/>
  <c r="R10744"/>
  <c r="R10745"/>
  <c r="R10746"/>
  <c r="R10747"/>
  <c r="R10748"/>
  <c r="R10749"/>
  <c r="R10750"/>
  <c r="R10751"/>
  <c r="R10752"/>
  <c r="R10753"/>
  <c r="R10754"/>
  <c r="R10755"/>
  <c r="R10756"/>
  <c r="R10757"/>
  <c r="R10758"/>
  <c r="R10759"/>
  <c r="R10760"/>
  <c r="R10761"/>
  <c r="R10762"/>
  <c r="R10763"/>
  <c r="R10764"/>
  <c r="R10765"/>
  <c r="R10766"/>
  <c r="R10767"/>
  <c r="R10768"/>
  <c r="R10769"/>
  <c r="R10770"/>
  <c r="R10771"/>
  <c r="R10772"/>
  <c r="R10773"/>
  <c r="R10774"/>
  <c r="R10775"/>
  <c r="R10776"/>
  <c r="R10777"/>
  <c r="R10778"/>
  <c r="R10779"/>
  <c r="R10780"/>
  <c r="R10781"/>
  <c r="R10782"/>
  <c r="R10783"/>
  <c r="R10784"/>
  <c r="R10785"/>
  <c r="R10786"/>
  <c r="R10787"/>
  <c r="R10788"/>
  <c r="R10789"/>
  <c r="R10790"/>
  <c r="R10791"/>
  <c r="R10792"/>
  <c r="R10793"/>
  <c r="R10794"/>
  <c r="R10795"/>
  <c r="R10796"/>
  <c r="R10797"/>
  <c r="R10798"/>
  <c r="R10799"/>
  <c r="R10800"/>
  <c r="R10801"/>
  <c r="R10802"/>
  <c r="R10803"/>
  <c r="R10804"/>
  <c r="R10805"/>
  <c r="R10806"/>
  <c r="R10807"/>
  <c r="R10808"/>
  <c r="R10809"/>
  <c r="R10810"/>
  <c r="R10811"/>
  <c r="R10812"/>
  <c r="R10813"/>
  <c r="R10814"/>
  <c r="R10815"/>
  <c r="R10816"/>
  <c r="R10817"/>
  <c r="R10818"/>
  <c r="R10819"/>
  <c r="R10820"/>
  <c r="R10821"/>
  <c r="R10822"/>
  <c r="R10823"/>
  <c r="R10824"/>
  <c r="R10825"/>
  <c r="R10826"/>
  <c r="R10827"/>
  <c r="R10828"/>
  <c r="R10829"/>
  <c r="R10830"/>
  <c r="R10831"/>
  <c r="R10832"/>
  <c r="R10833"/>
  <c r="R10834"/>
  <c r="R10835"/>
  <c r="R10836"/>
  <c r="R10837"/>
  <c r="R10838"/>
  <c r="R10839"/>
  <c r="R10840"/>
  <c r="R10841"/>
  <c r="R10842"/>
  <c r="R10843"/>
  <c r="R10844"/>
  <c r="R10845"/>
  <c r="R10846"/>
  <c r="R10847"/>
  <c r="R10848"/>
  <c r="R10849"/>
  <c r="R10850"/>
  <c r="R10851"/>
  <c r="R10852"/>
  <c r="R10853"/>
  <c r="R10854"/>
  <c r="R10855"/>
  <c r="R10856"/>
  <c r="R10857"/>
  <c r="R10858"/>
  <c r="R10859"/>
  <c r="R10860"/>
  <c r="R10861"/>
  <c r="R10862"/>
  <c r="R10863"/>
  <c r="R10864"/>
  <c r="R10865"/>
  <c r="R10866"/>
  <c r="R10867"/>
  <c r="R10868"/>
  <c r="R10869"/>
  <c r="R10870"/>
  <c r="R10871"/>
  <c r="R10872"/>
  <c r="R10873"/>
  <c r="R10874"/>
  <c r="R10875"/>
  <c r="R10876"/>
  <c r="R10877"/>
  <c r="R10878"/>
  <c r="R10879"/>
  <c r="R10880"/>
  <c r="R10881"/>
  <c r="R10882"/>
  <c r="R10883"/>
  <c r="R10884"/>
  <c r="R10885"/>
  <c r="R10886"/>
  <c r="R10887"/>
  <c r="R10888"/>
  <c r="R10889"/>
  <c r="R10890"/>
  <c r="R10891"/>
  <c r="R10892"/>
  <c r="R10893"/>
  <c r="R10894"/>
  <c r="R10895"/>
  <c r="R10896"/>
  <c r="R10897"/>
  <c r="R10898"/>
  <c r="R10899"/>
  <c r="R10900"/>
  <c r="R10901"/>
  <c r="R10902"/>
  <c r="R10903"/>
  <c r="R10904"/>
  <c r="R10905"/>
  <c r="R10906"/>
  <c r="R10907"/>
  <c r="R10908"/>
  <c r="R10909"/>
  <c r="R10910"/>
  <c r="R10911"/>
  <c r="R10912"/>
  <c r="R10913"/>
  <c r="R10914"/>
  <c r="R10915"/>
  <c r="R10916"/>
  <c r="R10917"/>
  <c r="R10918"/>
  <c r="R10919"/>
  <c r="R10920"/>
  <c r="R10921"/>
  <c r="R10922"/>
  <c r="R10923"/>
  <c r="R10924"/>
  <c r="R10925"/>
  <c r="R10926"/>
  <c r="R10927"/>
  <c r="R10928"/>
  <c r="R10929"/>
  <c r="R10930"/>
  <c r="R10931"/>
  <c r="R10932"/>
  <c r="R10933"/>
  <c r="R10934"/>
  <c r="R10935"/>
  <c r="R10936"/>
  <c r="R10937"/>
  <c r="R10938"/>
  <c r="R10939"/>
  <c r="R10940"/>
  <c r="R10941"/>
  <c r="R10942"/>
  <c r="R10943"/>
  <c r="R10944"/>
  <c r="R10945"/>
  <c r="R10946"/>
  <c r="R10947"/>
  <c r="R10948"/>
  <c r="R10949"/>
  <c r="R10950"/>
  <c r="R10951"/>
  <c r="R10952"/>
  <c r="R10953"/>
  <c r="R10954"/>
  <c r="R10955"/>
  <c r="R10956"/>
  <c r="R10957"/>
  <c r="R10958"/>
  <c r="R10959"/>
  <c r="R10960"/>
  <c r="R10961"/>
  <c r="R10962"/>
  <c r="R10963"/>
  <c r="R10964"/>
  <c r="R10965"/>
  <c r="R10966"/>
  <c r="R10967"/>
  <c r="R10968"/>
  <c r="R10969"/>
  <c r="R10970"/>
  <c r="R10971"/>
  <c r="R10972"/>
  <c r="R10973"/>
  <c r="R10974"/>
  <c r="R10975"/>
  <c r="R10976"/>
  <c r="R10977"/>
  <c r="R10978"/>
  <c r="R10979"/>
  <c r="R10980"/>
  <c r="R10981"/>
  <c r="R10982"/>
  <c r="R10983"/>
  <c r="R10984"/>
  <c r="R10985"/>
  <c r="R10986"/>
  <c r="R10987"/>
  <c r="R10988"/>
  <c r="R10989"/>
  <c r="R10990"/>
  <c r="R10991"/>
  <c r="R10992"/>
  <c r="R10993"/>
  <c r="R10994"/>
  <c r="R10995"/>
  <c r="R10996"/>
  <c r="R10997"/>
  <c r="R10998"/>
  <c r="R10999"/>
  <c r="R11000"/>
  <c r="R11001"/>
  <c r="R11002"/>
  <c r="R11003"/>
  <c r="R11004"/>
  <c r="R11005"/>
  <c r="R11006"/>
  <c r="R11007"/>
  <c r="R11008"/>
  <c r="R11009"/>
  <c r="R11010"/>
  <c r="R11011"/>
  <c r="R11012"/>
  <c r="R11013"/>
  <c r="R11014"/>
  <c r="R11015"/>
  <c r="R11016"/>
  <c r="R11017"/>
  <c r="R11018"/>
  <c r="R11019"/>
  <c r="R11020"/>
  <c r="R11021"/>
  <c r="R11022"/>
  <c r="R11023"/>
  <c r="R11024"/>
  <c r="R11025"/>
  <c r="R11026"/>
  <c r="R11027"/>
  <c r="R11028"/>
  <c r="R11029"/>
  <c r="R11030"/>
  <c r="R11031"/>
  <c r="R11032"/>
  <c r="R11033"/>
  <c r="R11034"/>
  <c r="R11035"/>
  <c r="R11036"/>
  <c r="R11037"/>
  <c r="R11038"/>
  <c r="R11039"/>
  <c r="R11040"/>
  <c r="R11041"/>
  <c r="R11042"/>
  <c r="R11043"/>
  <c r="R11044"/>
  <c r="R11045"/>
  <c r="R11046"/>
  <c r="R11047"/>
  <c r="R11048"/>
  <c r="R11049"/>
  <c r="R11050"/>
  <c r="R11051"/>
  <c r="R11052"/>
  <c r="R11053"/>
  <c r="R11054"/>
  <c r="R11055"/>
  <c r="R11056"/>
  <c r="R11057"/>
  <c r="R11058"/>
  <c r="R11059"/>
  <c r="R11060"/>
  <c r="R11061"/>
  <c r="R11062"/>
  <c r="R11063"/>
  <c r="R11064"/>
  <c r="R11065"/>
  <c r="R11066"/>
  <c r="R11067"/>
  <c r="R11068"/>
  <c r="R11069"/>
  <c r="R11070"/>
  <c r="R11071"/>
  <c r="R11072"/>
  <c r="R11073"/>
  <c r="R11074"/>
  <c r="R11075"/>
  <c r="R11076"/>
  <c r="R11077"/>
  <c r="R11078"/>
  <c r="R11079"/>
  <c r="R11080"/>
  <c r="R11081"/>
  <c r="R11082"/>
  <c r="R11083"/>
  <c r="R11084"/>
  <c r="R11085"/>
  <c r="R11086"/>
  <c r="R11087"/>
  <c r="R11088"/>
  <c r="R11089"/>
  <c r="R11090"/>
  <c r="R11091"/>
  <c r="R11092"/>
  <c r="R11093"/>
  <c r="R11094"/>
  <c r="R11095"/>
  <c r="R11096"/>
  <c r="R11097"/>
  <c r="R11098"/>
  <c r="R11099"/>
  <c r="R11100"/>
  <c r="R11101"/>
  <c r="R11102"/>
  <c r="R11103"/>
  <c r="R11104"/>
  <c r="R11105"/>
  <c r="R11106"/>
  <c r="R11107"/>
  <c r="R11108"/>
  <c r="R11109"/>
  <c r="R11110"/>
  <c r="R11111"/>
  <c r="R11112"/>
  <c r="R11113"/>
  <c r="R11114"/>
  <c r="R11115"/>
  <c r="R11116"/>
  <c r="R11117"/>
  <c r="R11118"/>
  <c r="R11119"/>
  <c r="R11120"/>
  <c r="R11121"/>
  <c r="R11122"/>
  <c r="R11123"/>
  <c r="R11124"/>
  <c r="R11125"/>
  <c r="R11126"/>
  <c r="R11127"/>
  <c r="R11128"/>
  <c r="R11129"/>
  <c r="R11130"/>
  <c r="R11131"/>
  <c r="R11132"/>
  <c r="R11133"/>
  <c r="R11134"/>
  <c r="R11135"/>
  <c r="R11136"/>
  <c r="R11137"/>
  <c r="R11138"/>
  <c r="R11139"/>
  <c r="R11140"/>
  <c r="R11141"/>
  <c r="R11142"/>
  <c r="R11143"/>
  <c r="R11144"/>
  <c r="R11145"/>
  <c r="R11146"/>
  <c r="R11147"/>
  <c r="R11148"/>
  <c r="R11149"/>
  <c r="R11150"/>
  <c r="R11151"/>
  <c r="R11152"/>
  <c r="R11153"/>
  <c r="R11154"/>
  <c r="R11155"/>
  <c r="R11156"/>
  <c r="R11157"/>
  <c r="R11158"/>
  <c r="R11159"/>
  <c r="R11160"/>
  <c r="R11161"/>
  <c r="R11162"/>
  <c r="R11163"/>
  <c r="R11164"/>
  <c r="R11165"/>
  <c r="R11166"/>
  <c r="R11167"/>
  <c r="R11168"/>
  <c r="R11169"/>
  <c r="R11170"/>
  <c r="R11171"/>
  <c r="R11172"/>
  <c r="R11173"/>
  <c r="R11174"/>
  <c r="R11175"/>
  <c r="R11176"/>
  <c r="R11177"/>
  <c r="R11178"/>
  <c r="R11179"/>
  <c r="R11180"/>
  <c r="R11181"/>
  <c r="R11182"/>
  <c r="R11183"/>
  <c r="R11184"/>
  <c r="R11185"/>
  <c r="R11186"/>
  <c r="R11187"/>
  <c r="R11188"/>
  <c r="R11189"/>
  <c r="R11190"/>
  <c r="R11191"/>
  <c r="R11192"/>
  <c r="R11193"/>
  <c r="R11194"/>
  <c r="R11195"/>
  <c r="R11196"/>
  <c r="R11197"/>
  <c r="R11198"/>
  <c r="R11199"/>
  <c r="R11200"/>
  <c r="R11201"/>
  <c r="R11202"/>
  <c r="R11203"/>
  <c r="R11204"/>
  <c r="R11205"/>
  <c r="R11206"/>
  <c r="R11207"/>
  <c r="R11208"/>
  <c r="R11209"/>
  <c r="R11210"/>
  <c r="R11211"/>
  <c r="R11212"/>
  <c r="R11213"/>
  <c r="R11214"/>
  <c r="R11215"/>
  <c r="R11216"/>
  <c r="R11217"/>
  <c r="R11218"/>
  <c r="R11219"/>
  <c r="R11220"/>
  <c r="R11221"/>
  <c r="R11222"/>
  <c r="R11223"/>
  <c r="R11224"/>
  <c r="R11225"/>
  <c r="R11226"/>
  <c r="R11227"/>
  <c r="R11228"/>
  <c r="R11229"/>
  <c r="R11230"/>
  <c r="R11231"/>
  <c r="R11232"/>
  <c r="R11233"/>
  <c r="R11234"/>
  <c r="R11235"/>
  <c r="R11236"/>
  <c r="R11237"/>
  <c r="R11238"/>
  <c r="R11239"/>
  <c r="R11240"/>
  <c r="R11241"/>
  <c r="R11242"/>
  <c r="R11243"/>
  <c r="R11244"/>
  <c r="R11245"/>
  <c r="R11246"/>
  <c r="R11247"/>
  <c r="R11248"/>
  <c r="R11249"/>
  <c r="R11250"/>
  <c r="R11251"/>
  <c r="R11252"/>
  <c r="R11253"/>
  <c r="R11254"/>
  <c r="R11255"/>
  <c r="R11256"/>
  <c r="R11257"/>
  <c r="R11258"/>
  <c r="R11259"/>
  <c r="R11260"/>
  <c r="R11261"/>
  <c r="R11262"/>
  <c r="R11263"/>
  <c r="R11264"/>
  <c r="R11265"/>
  <c r="R11266"/>
  <c r="R11267"/>
  <c r="R11268"/>
  <c r="R11269"/>
  <c r="R11270"/>
  <c r="R11271"/>
  <c r="R11272"/>
  <c r="R11273"/>
  <c r="R11274"/>
  <c r="R11275"/>
  <c r="R11276"/>
  <c r="R11277"/>
  <c r="R11278"/>
  <c r="R11279"/>
  <c r="R11280"/>
  <c r="R11281"/>
  <c r="R11282"/>
  <c r="R11283"/>
  <c r="R11284"/>
  <c r="R11285"/>
  <c r="R11286"/>
  <c r="R11287"/>
  <c r="R11288"/>
  <c r="R11289"/>
  <c r="R11290"/>
  <c r="R11291"/>
  <c r="R11292"/>
  <c r="R11293"/>
  <c r="R11294"/>
  <c r="R11295"/>
  <c r="R11296"/>
  <c r="R11297"/>
  <c r="R11298"/>
  <c r="R11299"/>
  <c r="R11300"/>
  <c r="R11301"/>
  <c r="R11302"/>
  <c r="R11303"/>
  <c r="R11304"/>
  <c r="R11305"/>
  <c r="R11306"/>
  <c r="R11307"/>
  <c r="R11308"/>
  <c r="R11309"/>
  <c r="R11310"/>
  <c r="R11311"/>
  <c r="R11312"/>
  <c r="R11313"/>
  <c r="R11314"/>
  <c r="R11315"/>
  <c r="R11316"/>
  <c r="R11317"/>
  <c r="R11318"/>
  <c r="R11319"/>
  <c r="R11320"/>
  <c r="R11321"/>
  <c r="R11322"/>
  <c r="R11323"/>
  <c r="R11324"/>
  <c r="R11325"/>
  <c r="R11326"/>
  <c r="R11327"/>
  <c r="R11328"/>
  <c r="R11329"/>
  <c r="R11330"/>
  <c r="R11331"/>
  <c r="R11332"/>
  <c r="R11333"/>
  <c r="R11334"/>
  <c r="R11335"/>
  <c r="R11336"/>
  <c r="R11337"/>
  <c r="R11338"/>
  <c r="R11339"/>
  <c r="R11340"/>
  <c r="R11341"/>
  <c r="R11342"/>
  <c r="R11343"/>
  <c r="R11344"/>
  <c r="R11345"/>
  <c r="R11346"/>
  <c r="R11347"/>
  <c r="R11348"/>
  <c r="R11349"/>
  <c r="R11350"/>
  <c r="R11351"/>
  <c r="R11352"/>
  <c r="R11353"/>
  <c r="R11354"/>
  <c r="R11355"/>
  <c r="R11356"/>
  <c r="R11357"/>
  <c r="R11358"/>
  <c r="R11359"/>
  <c r="R11360"/>
  <c r="R11361"/>
  <c r="R11362"/>
  <c r="R11363"/>
  <c r="R11364"/>
  <c r="R11365"/>
  <c r="R11366"/>
  <c r="R11367"/>
  <c r="R11368"/>
  <c r="R11369"/>
  <c r="R11370"/>
  <c r="R11371"/>
  <c r="R11372"/>
  <c r="R11373"/>
  <c r="R11374"/>
  <c r="R11375"/>
  <c r="R11376"/>
  <c r="R11377"/>
  <c r="R11378"/>
  <c r="R11379"/>
  <c r="R11380"/>
  <c r="R11381"/>
  <c r="R11382"/>
  <c r="R11383"/>
  <c r="R11384"/>
  <c r="R11385"/>
  <c r="R11386"/>
  <c r="R11387"/>
  <c r="R11388"/>
  <c r="R11389"/>
  <c r="R11390"/>
  <c r="R11391"/>
  <c r="R11392"/>
  <c r="R11393"/>
  <c r="R11394"/>
  <c r="R11395"/>
  <c r="R11396"/>
  <c r="R11397"/>
  <c r="R11398"/>
  <c r="R11399"/>
  <c r="R11400"/>
  <c r="R11401"/>
  <c r="R11402"/>
  <c r="R11403"/>
  <c r="R11404"/>
  <c r="R11405"/>
  <c r="R11406"/>
  <c r="R11407"/>
  <c r="R11408"/>
  <c r="R11409"/>
  <c r="R11410"/>
  <c r="R11411"/>
  <c r="R11412"/>
  <c r="R11413"/>
  <c r="R11414"/>
  <c r="R11415"/>
  <c r="R11416"/>
  <c r="R11417"/>
  <c r="R11418"/>
  <c r="R11419"/>
  <c r="R11420"/>
  <c r="R11421"/>
  <c r="R11422"/>
  <c r="R11423"/>
  <c r="R11424"/>
  <c r="R11425"/>
  <c r="R11426"/>
  <c r="R11427"/>
  <c r="R11428"/>
  <c r="R11429"/>
  <c r="R11430"/>
  <c r="R11431"/>
  <c r="R11432"/>
  <c r="R11433"/>
  <c r="R11434"/>
  <c r="R11435"/>
  <c r="R11436"/>
  <c r="R11437"/>
  <c r="R11438"/>
  <c r="R11439"/>
  <c r="R11440"/>
  <c r="R11441"/>
  <c r="R11442"/>
  <c r="R11443"/>
  <c r="R11444"/>
  <c r="R11445"/>
  <c r="R11446"/>
  <c r="R11447"/>
  <c r="R11448"/>
  <c r="R11449"/>
  <c r="R11450"/>
  <c r="R11451"/>
  <c r="R11452"/>
  <c r="R11453"/>
  <c r="R11454"/>
  <c r="R11455"/>
  <c r="R11456"/>
  <c r="R11457"/>
  <c r="R11458"/>
  <c r="R11459"/>
  <c r="R11460"/>
  <c r="R11461"/>
  <c r="R11462"/>
  <c r="R11463"/>
  <c r="R11464"/>
  <c r="R11465"/>
  <c r="R11466"/>
  <c r="R11467"/>
  <c r="R11468"/>
  <c r="R11469"/>
  <c r="R11470"/>
  <c r="R11471"/>
  <c r="R11472"/>
  <c r="R11473"/>
  <c r="R11474"/>
  <c r="R11475"/>
  <c r="R11476"/>
  <c r="R11477"/>
  <c r="R11478"/>
  <c r="R11479"/>
  <c r="R11480"/>
  <c r="R11481"/>
  <c r="R11482"/>
  <c r="R11483"/>
  <c r="R11484"/>
  <c r="R11485"/>
  <c r="R11486"/>
  <c r="R11487"/>
  <c r="R11488"/>
  <c r="R11489"/>
  <c r="R11490"/>
  <c r="R11491"/>
  <c r="R11492"/>
  <c r="R11493"/>
  <c r="R11494"/>
  <c r="R11495"/>
  <c r="R11496"/>
  <c r="R11497"/>
  <c r="R11498"/>
  <c r="R11499"/>
  <c r="R11500"/>
  <c r="R11501"/>
  <c r="R11502"/>
  <c r="R11503"/>
  <c r="R11504"/>
  <c r="R11505"/>
  <c r="R11506"/>
  <c r="R11507"/>
  <c r="R11508"/>
  <c r="R11509"/>
  <c r="R11510"/>
  <c r="R11511"/>
  <c r="R11512"/>
  <c r="R11513"/>
  <c r="R11514"/>
  <c r="R11515"/>
  <c r="R11516"/>
  <c r="R11517"/>
  <c r="R11518"/>
  <c r="R11519"/>
  <c r="R11520"/>
  <c r="R11521"/>
  <c r="R11522"/>
  <c r="R11523"/>
  <c r="R11524"/>
  <c r="R11525"/>
  <c r="R11526"/>
  <c r="R11527"/>
  <c r="R11528"/>
  <c r="R11529"/>
  <c r="R11530"/>
  <c r="R11531"/>
  <c r="R11532"/>
  <c r="R11533"/>
  <c r="R11534"/>
  <c r="R11535"/>
  <c r="R11536"/>
  <c r="R11537"/>
  <c r="R11538"/>
  <c r="R11539"/>
  <c r="R11540"/>
  <c r="R11541"/>
  <c r="R11542"/>
  <c r="R11543"/>
  <c r="R11544"/>
  <c r="R11545"/>
  <c r="R11546"/>
  <c r="R11547"/>
  <c r="R11548"/>
  <c r="R11549"/>
  <c r="R11550"/>
  <c r="R11551"/>
  <c r="R11552"/>
  <c r="R11553"/>
  <c r="R11554"/>
  <c r="R11555"/>
  <c r="R11556"/>
  <c r="R11557"/>
  <c r="R11558"/>
  <c r="R11559"/>
  <c r="R11560"/>
  <c r="R11561"/>
  <c r="R11562"/>
  <c r="R11563"/>
  <c r="R11564"/>
  <c r="R11565"/>
  <c r="R11566"/>
  <c r="R11567"/>
  <c r="R11568"/>
  <c r="R11569"/>
  <c r="R11570"/>
  <c r="R11571"/>
  <c r="R11572"/>
  <c r="R11573"/>
  <c r="R11574"/>
  <c r="R11575"/>
  <c r="R11576"/>
  <c r="R11577"/>
  <c r="R11578"/>
  <c r="R11579"/>
  <c r="R11580"/>
  <c r="R11581"/>
  <c r="R11582"/>
  <c r="R11583"/>
  <c r="R11584"/>
  <c r="R11585"/>
  <c r="R11586"/>
  <c r="R11587"/>
  <c r="R11588"/>
  <c r="R11589"/>
  <c r="R11590"/>
  <c r="R11591"/>
  <c r="R11592"/>
  <c r="R11593"/>
  <c r="R11594"/>
  <c r="R11595"/>
  <c r="R11596"/>
  <c r="R11597"/>
  <c r="R11598"/>
  <c r="R11599"/>
  <c r="R11600"/>
  <c r="R11601"/>
  <c r="R11602"/>
  <c r="R11603"/>
  <c r="R11604"/>
  <c r="R11605"/>
  <c r="R11606"/>
  <c r="R11607"/>
  <c r="R11608"/>
  <c r="R11609"/>
  <c r="R11610"/>
  <c r="R11611"/>
  <c r="R11612"/>
  <c r="R11613"/>
  <c r="R11614"/>
  <c r="R11615"/>
  <c r="R11616"/>
  <c r="R11617"/>
  <c r="R11618"/>
  <c r="R11619"/>
  <c r="R11620"/>
  <c r="R11621"/>
  <c r="R11622"/>
  <c r="R11623"/>
  <c r="R11624"/>
  <c r="R11625"/>
  <c r="R11626"/>
  <c r="R11627"/>
  <c r="R11628"/>
  <c r="R11629"/>
  <c r="R11630"/>
  <c r="R11631"/>
  <c r="R11632"/>
  <c r="R11633"/>
  <c r="R11634"/>
  <c r="R11635"/>
  <c r="R11636"/>
  <c r="R11637"/>
  <c r="R11638"/>
  <c r="R11639"/>
  <c r="R11640"/>
  <c r="R11641"/>
  <c r="R11642"/>
  <c r="R11643"/>
  <c r="R11644"/>
  <c r="R11645"/>
  <c r="R11646"/>
  <c r="R11647"/>
  <c r="R11648"/>
  <c r="R11649"/>
  <c r="R11650"/>
  <c r="R11651"/>
  <c r="R11652"/>
  <c r="R11653"/>
  <c r="R11654"/>
  <c r="R11655"/>
  <c r="R11656"/>
  <c r="R11657"/>
  <c r="R11658"/>
  <c r="R11659"/>
  <c r="R11660"/>
  <c r="R11661"/>
  <c r="R11662"/>
  <c r="R11663"/>
  <c r="R11664"/>
  <c r="R11665"/>
  <c r="R11666"/>
  <c r="R11667"/>
  <c r="R11668"/>
  <c r="R11669"/>
  <c r="R11670"/>
  <c r="R11671"/>
  <c r="R11672"/>
  <c r="R11673"/>
  <c r="R11674"/>
  <c r="R11675"/>
  <c r="R11676"/>
  <c r="R11677"/>
  <c r="R11678"/>
  <c r="R11679"/>
  <c r="R11680"/>
  <c r="R11681"/>
  <c r="R11682"/>
  <c r="R11683"/>
  <c r="R11684"/>
  <c r="R11685"/>
  <c r="R11686"/>
  <c r="R11687"/>
  <c r="R11688"/>
  <c r="R11689"/>
  <c r="R11690"/>
  <c r="R11691"/>
  <c r="R11692"/>
  <c r="R11693"/>
  <c r="R11694"/>
  <c r="R11695"/>
  <c r="R11696"/>
  <c r="R11697"/>
  <c r="R11698"/>
  <c r="R11699"/>
  <c r="R11700"/>
  <c r="R11701"/>
  <c r="R11702"/>
  <c r="R11703"/>
  <c r="R11704"/>
  <c r="R11705"/>
  <c r="R11706"/>
  <c r="R11707"/>
  <c r="R11708"/>
  <c r="R11709"/>
  <c r="R11710"/>
  <c r="R11711"/>
  <c r="R11712"/>
  <c r="R11713"/>
  <c r="R11714"/>
  <c r="R11715"/>
  <c r="R11716"/>
  <c r="R11717"/>
  <c r="R11718"/>
  <c r="R11719"/>
  <c r="R11720"/>
  <c r="R11721"/>
  <c r="R11722"/>
  <c r="R11723"/>
  <c r="R11724"/>
  <c r="R11725"/>
  <c r="R11726"/>
  <c r="R11727"/>
  <c r="R11728"/>
  <c r="R11729"/>
  <c r="R11730"/>
  <c r="R11731"/>
  <c r="R11732"/>
  <c r="R11733"/>
  <c r="R11734"/>
  <c r="R11735"/>
  <c r="R11736"/>
  <c r="R11737"/>
  <c r="R11738"/>
  <c r="R11739"/>
  <c r="R11740"/>
  <c r="R11741"/>
  <c r="R11742"/>
  <c r="R11743"/>
  <c r="R11744"/>
  <c r="R11745"/>
  <c r="R11746"/>
  <c r="R11747"/>
  <c r="R11748"/>
  <c r="R11749"/>
  <c r="R11750"/>
  <c r="R11751"/>
  <c r="R11752"/>
  <c r="R11753"/>
  <c r="R11754"/>
  <c r="R11755"/>
  <c r="R11756"/>
  <c r="R11757"/>
  <c r="R11758"/>
  <c r="R11759"/>
  <c r="R11760"/>
  <c r="R11761"/>
  <c r="R11762"/>
  <c r="R11763"/>
  <c r="R11764"/>
  <c r="R11765"/>
  <c r="R11766"/>
  <c r="R11767"/>
  <c r="R11768"/>
  <c r="R11769"/>
  <c r="R11770"/>
  <c r="R11771"/>
  <c r="R11772"/>
  <c r="R11773"/>
  <c r="R11774"/>
  <c r="R11775"/>
  <c r="R11776"/>
  <c r="R11777"/>
  <c r="R11778"/>
  <c r="R11779"/>
  <c r="R11780"/>
  <c r="R11781"/>
  <c r="R11782"/>
  <c r="R11783"/>
  <c r="R11784"/>
  <c r="R11785"/>
  <c r="R11786"/>
  <c r="R11787"/>
  <c r="R11788"/>
  <c r="R11789"/>
  <c r="R11790"/>
  <c r="R11791"/>
  <c r="R11792"/>
  <c r="R11793"/>
  <c r="R11794"/>
  <c r="R11795"/>
  <c r="R11796"/>
  <c r="R11797"/>
  <c r="R11798"/>
  <c r="R11799"/>
  <c r="R11800"/>
  <c r="R11801"/>
  <c r="R11802"/>
  <c r="R11803"/>
  <c r="R11804"/>
  <c r="R11805"/>
  <c r="R11806"/>
  <c r="R11807"/>
  <c r="R11808"/>
  <c r="R11809"/>
  <c r="R11810"/>
  <c r="R11811"/>
  <c r="R11812"/>
  <c r="R11813"/>
  <c r="R11814"/>
  <c r="R11815"/>
  <c r="R11816"/>
  <c r="R11817"/>
  <c r="R11818"/>
  <c r="R11819"/>
  <c r="R11820"/>
  <c r="R11821"/>
  <c r="R11822"/>
  <c r="R11823"/>
  <c r="R11824"/>
  <c r="R11825"/>
  <c r="R11826"/>
  <c r="R11827"/>
  <c r="R11828"/>
  <c r="R11829"/>
  <c r="R11830"/>
  <c r="R11831"/>
  <c r="R11832"/>
  <c r="R11833"/>
  <c r="R11834"/>
  <c r="R11835"/>
  <c r="R11836"/>
  <c r="R11837"/>
  <c r="R11838"/>
  <c r="R11839"/>
  <c r="R11840"/>
  <c r="R11841"/>
  <c r="R11842"/>
  <c r="R11843"/>
  <c r="R11844"/>
  <c r="R11845"/>
  <c r="R11846"/>
  <c r="R11847"/>
  <c r="R11848"/>
  <c r="R11849"/>
  <c r="R11850"/>
  <c r="R11851"/>
  <c r="R11852"/>
  <c r="R11853"/>
  <c r="R11854"/>
  <c r="R11855"/>
  <c r="R11856"/>
  <c r="R11857"/>
  <c r="R11858"/>
  <c r="R11859"/>
  <c r="R11860"/>
  <c r="R11861"/>
  <c r="R11862"/>
  <c r="R11863"/>
  <c r="R11864"/>
  <c r="R11865"/>
  <c r="R11866"/>
  <c r="R11867"/>
  <c r="R11868"/>
  <c r="R11869"/>
  <c r="R11870"/>
  <c r="R11871"/>
  <c r="R11872"/>
  <c r="R11873"/>
  <c r="R11874"/>
  <c r="R11875"/>
  <c r="R11876"/>
  <c r="R11877"/>
  <c r="R11878"/>
  <c r="R11879"/>
  <c r="R11880"/>
  <c r="R11881"/>
  <c r="R11882"/>
  <c r="R11883"/>
  <c r="R11884"/>
  <c r="R11885"/>
  <c r="R11886"/>
  <c r="R11887"/>
  <c r="R11888"/>
  <c r="R11889"/>
  <c r="R11890"/>
  <c r="R11891"/>
  <c r="R11892"/>
  <c r="R11893"/>
  <c r="R11894"/>
  <c r="R11895"/>
  <c r="R11896"/>
  <c r="R11897"/>
  <c r="R11898"/>
  <c r="R11899"/>
  <c r="R11900"/>
  <c r="R11901"/>
  <c r="R11902"/>
  <c r="R11903"/>
  <c r="R11904"/>
  <c r="R11905"/>
  <c r="R11906"/>
  <c r="R11907"/>
  <c r="R11908"/>
  <c r="R11909"/>
  <c r="R11910"/>
  <c r="R11911"/>
  <c r="R11912"/>
  <c r="R11913"/>
  <c r="R11914"/>
  <c r="R11915"/>
  <c r="R11916"/>
  <c r="R11917"/>
  <c r="R11918"/>
  <c r="R11919"/>
  <c r="R11920"/>
  <c r="R11921"/>
  <c r="R11922"/>
  <c r="R11923"/>
  <c r="R11924"/>
  <c r="R11925"/>
  <c r="R11926"/>
  <c r="R11927"/>
  <c r="R11928"/>
  <c r="R11929"/>
  <c r="R11930"/>
  <c r="R11931"/>
  <c r="R11932"/>
  <c r="R11933"/>
  <c r="R11934"/>
  <c r="R11935"/>
  <c r="R11936"/>
  <c r="R11937"/>
  <c r="R11938"/>
  <c r="R11939"/>
  <c r="R11940"/>
  <c r="R11941"/>
  <c r="R11942"/>
  <c r="R11943"/>
  <c r="R11944"/>
  <c r="R11945"/>
  <c r="R11946"/>
  <c r="R11947"/>
  <c r="R11948"/>
  <c r="R11949"/>
  <c r="R11950"/>
  <c r="R11951"/>
  <c r="R11952"/>
  <c r="R11953"/>
  <c r="R11954"/>
  <c r="R11955"/>
  <c r="R11956"/>
  <c r="R11957"/>
  <c r="R11958"/>
  <c r="R11959"/>
  <c r="R11960"/>
  <c r="R11961"/>
  <c r="R11962"/>
  <c r="R11963"/>
  <c r="R11964"/>
  <c r="R11965"/>
  <c r="R11966"/>
  <c r="R11967"/>
  <c r="R11968"/>
  <c r="R11969"/>
  <c r="R11970"/>
  <c r="R11971"/>
  <c r="R11972"/>
  <c r="R11973"/>
  <c r="R11974"/>
  <c r="R11975"/>
  <c r="R11976"/>
  <c r="R11977"/>
  <c r="R11978"/>
  <c r="R11979"/>
  <c r="R11980"/>
  <c r="R11981"/>
  <c r="R11982"/>
  <c r="R11983"/>
  <c r="R11984"/>
  <c r="R11985"/>
  <c r="R11986"/>
  <c r="R11987"/>
  <c r="R11988"/>
  <c r="R11989"/>
  <c r="R11990"/>
  <c r="R11991"/>
  <c r="R11992"/>
  <c r="R11993"/>
  <c r="R11994"/>
  <c r="R11995"/>
  <c r="R11996"/>
  <c r="R11997"/>
  <c r="R11998"/>
  <c r="R11999"/>
  <c r="R12000"/>
  <c r="R12001"/>
  <c r="R12002"/>
  <c r="R12003"/>
  <c r="R12004"/>
  <c r="R12005"/>
  <c r="R12006"/>
  <c r="R12007"/>
  <c r="R12008"/>
  <c r="R12009"/>
  <c r="R12010"/>
  <c r="R12011"/>
  <c r="R12012"/>
  <c r="R12013"/>
  <c r="R12014"/>
  <c r="R12015"/>
  <c r="R12016"/>
  <c r="R12017"/>
  <c r="R12018"/>
  <c r="R12019"/>
  <c r="R12020"/>
  <c r="R12021"/>
  <c r="R12022"/>
  <c r="R12023"/>
  <c r="R12024"/>
  <c r="R12025"/>
  <c r="R12026"/>
  <c r="R12027"/>
  <c r="R12028"/>
  <c r="R12029"/>
  <c r="R12030"/>
  <c r="R12031"/>
  <c r="R12032"/>
  <c r="R12033"/>
  <c r="R12034"/>
  <c r="R12035"/>
  <c r="R12036"/>
  <c r="R12037"/>
  <c r="R12038"/>
  <c r="R12039"/>
  <c r="R12040"/>
  <c r="R12041"/>
  <c r="R12042"/>
  <c r="R12043"/>
  <c r="R12044"/>
  <c r="R12045"/>
  <c r="R12046"/>
  <c r="R12047"/>
  <c r="R12048"/>
  <c r="R12049"/>
  <c r="R12050"/>
  <c r="R12051"/>
  <c r="R12052"/>
  <c r="R12053"/>
  <c r="R12054"/>
  <c r="R12055"/>
  <c r="R12056"/>
  <c r="R12057"/>
  <c r="R12058"/>
  <c r="R12059"/>
  <c r="R12060"/>
  <c r="R12061"/>
  <c r="R12062"/>
  <c r="R12063"/>
  <c r="R12064"/>
  <c r="R12065"/>
  <c r="R12066"/>
  <c r="R12067"/>
  <c r="R12068"/>
  <c r="R12069"/>
  <c r="R12070"/>
  <c r="R12071"/>
  <c r="R12072"/>
  <c r="R12073"/>
  <c r="R12074"/>
  <c r="R12075"/>
  <c r="R12076"/>
  <c r="R12077"/>
  <c r="R12078"/>
  <c r="R12079"/>
  <c r="R12080"/>
  <c r="R12081"/>
  <c r="R12082"/>
  <c r="R12083"/>
  <c r="R12084"/>
  <c r="R12085"/>
  <c r="R12086"/>
  <c r="R12087"/>
  <c r="R12088"/>
  <c r="R12089"/>
  <c r="R12090"/>
  <c r="R12091"/>
  <c r="R12092"/>
  <c r="R12093"/>
  <c r="R12094"/>
  <c r="R12095"/>
  <c r="R12096"/>
  <c r="R12097"/>
  <c r="R12098"/>
  <c r="R12099"/>
  <c r="R12100"/>
  <c r="R12101"/>
  <c r="R12102"/>
  <c r="R12103"/>
  <c r="R12104"/>
  <c r="R12105"/>
  <c r="R12106"/>
  <c r="R12107"/>
  <c r="R12108"/>
  <c r="R12109"/>
  <c r="R12110"/>
  <c r="R12111"/>
  <c r="R12112"/>
  <c r="R12113"/>
  <c r="R12114"/>
  <c r="R12115"/>
  <c r="R12116"/>
  <c r="R12117"/>
  <c r="R12118"/>
  <c r="R12119"/>
  <c r="R12120"/>
  <c r="R12121"/>
  <c r="R12122"/>
  <c r="R12123"/>
  <c r="R12124"/>
  <c r="R12125"/>
  <c r="R12126"/>
  <c r="R12127"/>
  <c r="R12128"/>
  <c r="R12129"/>
  <c r="R12130"/>
  <c r="R12131"/>
  <c r="R12132"/>
  <c r="R12133"/>
  <c r="R12134"/>
  <c r="R12135"/>
  <c r="R12136"/>
  <c r="R12137"/>
  <c r="R12138"/>
  <c r="R12139"/>
  <c r="R12140"/>
  <c r="R12141"/>
  <c r="R12142"/>
  <c r="R12143"/>
  <c r="R12144"/>
  <c r="R12145"/>
  <c r="R12146"/>
  <c r="R12147"/>
  <c r="R12148"/>
  <c r="R12149"/>
  <c r="R12150"/>
  <c r="R12151"/>
  <c r="R12152"/>
  <c r="R12153"/>
  <c r="R12154"/>
  <c r="R12155"/>
  <c r="R12156"/>
  <c r="R12157"/>
  <c r="R12158"/>
  <c r="R12159"/>
  <c r="R12160"/>
  <c r="R12161"/>
  <c r="R12162"/>
  <c r="R12163"/>
  <c r="R12164"/>
  <c r="R12165"/>
  <c r="R12166"/>
  <c r="R12167"/>
  <c r="R12168"/>
  <c r="R12169"/>
  <c r="R12170"/>
  <c r="R12171"/>
  <c r="R12172"/>
  <c r="R12173"/>
  <c r="R12174"/>
  <c r="R12175"/>
  <c r="R12176"/>
  <c r="R12177"/>
  <c r="R12178"/>
  <c r="R12179"/>
  <c r="R12180"/>
  <c r="R12181"/>
  <c r="R12182"/>
  <c r="R12183"/>
  <c r="R12184"/>
  <c r="R12185"/>
  <c r="R12186"/>
  <c r="R12187"/>
  <c r="R12188"/>
  <c r="R12189"/>
  <c r="R12190"/>
  <c r="R12191"/>
  <c r="R12192"/>
  <c r="R12193"/>
  <c r="R12194"/>
  <c r="R12195"/>
  <c r="R12196"/>
  <c r="R12197"/>
  <c r="R12198"/>
  <c r="R12199"/>
  <c r="R12200"/>
  <c r="R12201"/>
  <c r="R12202"/>
  <c r="R12203"/>
  <c r="R12204"/>
  <c r="R12205"/>
  <c r="R12206"/>
  <c r="R12207"/>
  <c r="R12208"/>
  <c r="R12209"/>
  <c r="R12210"/>
  <c r="R12211"/>
  <c r="R12212"/>
  <c r="R12213"/>
  <c r="R12214"/>
  <c r="R12215"/>
  <c r="R12216"/>
  <c r="R12217"/>
  <c r="R12218"/>
  <c r="R12219"/>
  <c r="R12220"/>
  <c r="R12221"/>
  <c r="R12222"/>
  <c r="R12223"/>
  <c r="R12224"/>
  <c r="R12225"/>
  <c r="R12226"/>
  <c r="R12227"/>
  <c r="R12228"/>
  <c r="R12229"/>
  <c r="R12230"/>
  <c r="R12231"/>
  <c r="R12232"/>
  <c r="R12233"/>
  <c r="R12234"/>
  <c r="R12235"/>
  <c r="R12236"/>
  <c r="R12237"/>
  <c r="R12238"/>
  <c r="R12239"/>
  <c r="R12240"/>
  <c r="R12241"/>
  <c r="R12242"/>
  <c r="R12243"/>
  <c r="R12244"/>
  <c r="R12245"/>
  <c r="R12246"/>
  <c r="R12247"/>
  <c r="R12248"/>
  <c r="R12249"/>
  <c r="R12250"/>
  <c r="R12251"/>
  <c r="R12252"/>
  <c r="R12253"/>
  <c r="R12254"/>
  <c r="R12255"/>
  <c r="R12256"/>
  <c r="R12257"/>
  <c r="R12258"/>
  <c r="R12259"/>
  <c r="R12260"/>
  <c r="R12261"/>
  <c r="R12262"/>
  <c r="R12263"/>
  <c r="R12264"/>
  <c r="R12265"/>
  <c r="R12266"/>
  <c r="R12267"/>
  <c r="R12268"/>
  <c r="R12269"/>
  <c r="R12270"/>
  <c r="R12271"/>
  <c r="R12272"/>
  <c r="R12273"/>
  <c r="R12274"/>
  <c r="R12275"/>
  <c r="R12276"/>
  <c r="R12277"/>
  <c r="R12278"/>
  <c r="R12279"/>
  <c r="R12280"/>
  <c r="R12281"/>
  <c r="R12282"/>
  <c r="R12283"/>
  <c r="R12284"/>
  <c r="R12285"/>
  <c r="R12286"/>
  <c r="R12287"/>
  <c r="R12288"/>
  <c r="R12289"/>
  <c r="R12290"/>
  <c r="R12291"/>
  <c r="R12292"/>
  <c r="R12293"/>
  <c r="R12294"/>
  <c r="R12295"/>
  <c r="R12296"/>
  <c r="R12297"/>
  <c r="R12298"/>
  <c r="R12299"/>
  <c r="R12300"/>
  <c r="R12301"/>
  <c r="R12302"/>
  <c r="R12303"/>
  <c r="R12304"/>
  <c r="R12305"/>
  <c r="R12306"/>
  <c r="R12307"/>
  <c r="R12308"/>
  <c r="R12309"/>
  <c r="R12310"/>
  <c r="R12311"/>
  <c r="R12312"/>
  <c r="R12313"/>
  <c r="R12314"/>
  <c r="R12315"/>
  <c r="R12316"/>
  <c r="R12317"/>
  <c r="R12318"/>
  <c r="R12319"/>
  <c r="R12320"/>
  <c r="R12321"/>
  <c r="R12322"/>
  <c r="R12323"/>
  <c r="R12324"/>
  <c r="R12325"/>
  <c r="R12326"/>
  <c r="R12327"/>
  <c r="R12328"/>
  <c r="R12329"/>
  <c r="R12330"/>
  <c r="R12331"/>
  <c r="R12332"/>
  <c r="R12333"/>
  <c r="R12334"/>
  <c r="R12335"/>
  <c r="R12336"/>
  <c r="R12337"/>
  <c r="R12338"/>
  <c r="R12339"/>
  <c r="R12340"/>
  <c r="R12341"/>
  <c r="R12342"/>
  <c r="R12343"/>
  <c r="R12344"/>
  <c r="R12345"/>
  <c r="R12346"/>
  <c r="R12347"/>
  <c r="R12348"/>
  <c r="R12349"/>
  <c r="R12350"/>
  <c r="R12351"/>
  <c r="R12352"/>
  <c r="R12353"/>
  <c r="R12354"/>
  <c r="R12355"/>
  <c r="R12356"/>
  <c r="R12357"/>
  <c r="R12358"/>
  <c r="R12359"/>
  <c r="R12360"/>
  <c r="R12361"/>
  <c r="R12362"/>
  <c r="R12363"/>
  <c r="R12364"/>
  <c r="R12365"/>
  <c r="R12366"/>
  <c r="R12367"/>
  <c r="R12368"/>
  <c r="R12369"/>
  <c r="R12370"/>
  <c r="R12371"/>
  <c r="R12372"/>
  <c r="R12373"/>
  <c r="R12374"/>
  <c r="R12375"/>
  <c r="R12376"/>
  <c r="R12377"/>
  <c r="R12378"/>
  <c r="R12379"/>
  <c r="R12380"/>
  <c r="R12381"/>
  <c r="R12382"/>
  <c r="R12383"/>
  <c r="R12384"/>
  <c r="R12385"/>
  <c r="R12386"/>
  <c r="R12387"/>
  <c r="R12388"/>
  <c r="R12389"/>
  <c r="R12390"/>
  <c r="R12391"/>
  <c r="R12392"/>
  <c r="R12393"/>
  <c r="R12394"/>
  <c r="R12395"/>
  <c r="R12396"/>
  <c r="R12397"/>
  <c r="R12398"/>
  <c r="R12399"/>
  <c r="R12400"/>
  <c r="R12401"/>
  <c r="R12402"/>
  <c r="R12403"/>
  <c r="R12404"/>
  <c r="R12405"/>
  <c r="R12406"/>
  <c r="R12407"/>
  <c r="R12408"/>
  <c r="R12409"/>
  <c r="R12410"/>
  <c r="R12411"/>
  <c r="R12412"/>
  <c r="R12413"/>
  <c r="R12414"/>
  <c r="R12415"/>
  <c r="R12416"/>
  <c r="R12417"/>
  <c r="R12418"/>
  <c r="R12419"/>
  <c r="R12420"/>
  <c r="R12421"/>
  <c r="R12422"/>
  <c r="R12423"/>
  <c r="R12424"/>
  <c r="R12425"/>
  <c r="R12426"/>
  <c r="R12427"/>
  <c r="R12428"/>
  <c r="R12429"/>
  <c r="R12430"/>
  <c r="R12431"/>
  <c r="R12432"/>
  <c r="R12433"/>
  <c r="R12434"/>
  <c r="R12435"/>
  <c r="R12436"/>
  <c r="R12437"/>
  <c r="R12438"/>
  <c r="R12439"/>
  <c r="R12440"/>
  <c r="R12441"/>
  <c r="R12442"/>
  <c r="R12443"/>
  <c r="R12444"/>
  <c r="R12445"/>
  <c r="R12446"/>
  <c r="R12447"/>
  <c r="R12448"/>
  <c r="R12449"/>
  <c r="R12450"/>
  <c r="R12451"/>
  <c r="R12452"/>
  <c r="R12453"/>
  <c r="R12454"/>
  <c r="R12455"/>
  <c r="R12456"/>
  <c r="R12457"/>
  <c r="R12458"/>
  <c r="R12459"/>
  <c r="R12460"/>
  <c r="R12461"/>
  <c r="R12462"/>
  <c r="R12463"/>
  <c r="R12464"/>
  <c r="R12465"/>
  <c r="R12466"/>
  <c r="R12467"/>
  <c r="R12468"/>
  <c r="R12469"/>
  <c r="R12470"/>
  <c r="R12471"/>
  <c r="R12472"/>
  <c r="R12473"/>
  <c r="R12474"/>
  <c r="R12475"/>
  <c r="R12476"/>
  <c r="R12477"/>
  <c r="R12478"/>
  <c r="R12479"/>
  <c r="R12480"/>
  <c r="R12481"/>
  <c r="R12482"/>
  <c r="R12483"/>
  <c r="R12484"/>
  <c r="R12485"/>
  <c r="R12486"/>
  <c r="R12487"/>
  <c r="R12488"/>
  <c r="R12489"/>
  <c r="R12490"/>
  <c r="R12491"/>
  <c r="R12492"/>
  <c r="R12493"/>
  <c r="R12494"/>
  <c r="R12495"/>
  <c r="R12496"/>
  <c r="R12497"/>
  <c r="R12498"/>
  <c r="R12499"/>
  <c r="R12500"/>
  <c r="R12501"/>
  <c r="R12502"/>
  <c r="R12503"/>
  <c r="R12504"/>
  <c r="R12505"/>
  <c r="R12506"/>
  <c r="R12507"/>
  <c r="R12508"/>
  <c r="R12509"/>
  <c r="R12510"/>
  <c r="R12511"/>
  <c r="R12512"/>
  <c r="R12513"/>
  <c r="R12514"/>
  <c r="R12515"/>
  <c r="R12521"/>
  <c r="R12522"/>
  <c r="R12523"/>
  <c r="R12524"/>
  <c r="R12525"/>
  <c r="R12526"/>
  <c r="R12527"/>
  <c r="R12528"/>
  <c r="R12529"/>
  <c r="R12530"/>
  <c r="R12531"/>
  <c r="R12532"/>
  <c r="R12533"/>
  <c r="R12534"/>
  <c r="R12535"/>
  <c r="R12536"/>
  <c r="R12537"/>
  <c r="R12538"/>
  <c r="R12539"/>
  <c r="R12540"/>
  <c r="R12541"/>
  <c r="R12542"/>
  <c r="R12543"/>
  <c r="R12544"/>
  <c r="R12545"/>
  <c r="R12546"/>
  <c r="R12547"/>
  <c r="R12548"/>
  <c r="R12549"/>
  <c r="R12550"/>
  <c r="R12551"/>
  <c r="R12552"/>
  <c r="R12553"/>
  <c r="R12554"/>
  <c r="R12555"/>
  <c r="R12556"/>
  <c r="R12557"/>
  <c r="R12558"/>
  <c r="R12559"/>
  <c r="R12560"/>
  <c r="R12561"/>
  <c r="R12562"/>
  <c r="R12563"/>
  <c r="R12564"/>
  <c r="R12565"/>
  <c r="R12566"/>
  <c r="R12567"/>
  <c r="R12568"/>
  <c r="R12569"/>
  <c r="R12570"/>
  <c r="R12571"/>
  <c r="R12572"/>
  <c r="R12573"/>
  <c r="R12574"/>
  <c r="R12575"/>
  <c r="R12576"/>
  <c r="R12577"/>
  <c r="R12578"/>
  <c r="R12579"/>
  <c r="R12580"/>
  <c r="R12581"/>
  <c r="R12582"/>
  <c r="R12583"/>
  <c r="R12584"/>
  <c r="R12585"/>
  <c r="R12586"/>
  <c r="R12587"/>
  <c r="R12588"/>
  <c r="R12589"/>
  <c r="R12590"/>
  <c r="R12591"/>
  <c r="R12592"/>
  <c r="R12593"/>
  <c r="R12594"/>
  <c r="R12595"/>
  <c r="R12596"/>
  <c r="R12597"/>
  <c r="R12598"/>
  <c r="R12599"/>
  <c r="R12600"/>
  <c r="R12601"/>
  <c r="R12602"/>
  <c r="R12603"/>
  <c r="R12604"/>
  <c r="R12605"/>
  <c r="R12606"/>
  <c r="R12607"/>
  <c r="R12608"/>
  <c r="R12609"/>
  <c r="R12610"/>
  <c r="R12611"/>
  <c r="R12612"/>
  <c r="R12613"/>
  <c r="R12614"/>
  <c r="R12615"/>
  <c r="R12616"/>
  <c r="R12617"/>
  <c r="R12618"/>
  <c r="R12619"/>
  <c r="R12620"/>
  <c r="R12621"/>
  <c r="R12622"/>
  <c r="R12623"/>
  <c r="R12624"/>
  <c r="R12625"/>
  <c r="R12626"/>
  <c r="R12627"/>
  <c r="R12628"/>
  <c r="R12629"/>
  <c r="R12630"/>
  <c r="R12631"/>
  <c r="R12632"/>
  <c r="R12633"/>
  <c r="R12634"/>
  <c r="R12635"/>
  <c r="R12636"/>
  <c r="R12637"/>
  <c r="R12638"/>
  <c r="R12639"/>
  <c r="R12640"/>
  <c r="R12641"/>
  <c r="R12642"/>
  <c r="R12643"/>
  <c r="R12644"/>
  <c r="R12645"/>
  <c r="R12646"/>
  <c r="R12647"/>
  <c r="R12648"/>
  <c r="R12649"/>
  <c r="R12650"/>
  <c r="R12651"/>
  <c r="R12652"/>
  <c r="R12653"/>
  <c r="R12654"/>
  <c r="R12655"/>
  <c r="R12656"/>
  <c r="R12657"/>
  <c r="R12658"/>
  <c r="R12659"/>
  <c r="R12660"/>
  <c r="R12661"/>
  <c r="R12662"/>
  <c r="R12663"/>
  <c r="R12664"/>
  <c r="R12665"/>
  <c r="R12666"/>
  <c r="R12667"/>
  <c r="R12668"/>
  <c r="R12669"/>
  <c r="R12670"/>
  <c r="R12671"/>
  <c r="R12672"/>
  <c r="R12673"/>
  <c r="R12674"/>
  <c r="R12675"/>
  <c r="R12676"/>
  <c r="R12677"/>
  <c r="R12678"/>
  <c r="R12679"/>
  <c r="R12680"/>
  <c r="R12681"/>
  <c r="R12682"/>
  <c r="R12683"/>
  <c r="R12684"/>
  <c r="R12685"/>
  <c r="R12686"/>
  <c r="R12687"/>
  <c r="R12688"/>
  <c r="R12689"/>
  <c r="R12690"/>
  <c r="R12691"/>
  <c r="R12692"/>
  <c r="R12693"/>
  <c r="R12694"/>
  <c r="R12695"/>
  <c r="R12696"/>
  <c r="R12697"/>
  <c r="R12698"/>
  <c r="R12699"/>
  <c r="R12700"/>
  <c r="R12701"/>
  <c r="R12702"/>
  <c r="R12703"/>
  <c r="R12704"/>
  <c r="R12705"/>
  <c r="R14"/>
  <c r="Z60"/>
  <c r="Z19"/>
  <c r="Z20"/>
  <c r="Z21"/>
  <c r="Z22"/>
  <c r="Z23"/>
  <c r="Z24"/>
  <c r="Z25"/>
  <c r="Z26"/>
  <c r="Z27"/>
  <c r="Z28"/>
  <c r="Z29"/>
  <c r="Z30"/>
  <c r="Z31"/>
  <c r="Z32"/>
  <c r="Z33"/>
  <c r="Z34"/>
  <c r="Z35"/>
  <c r="Z36"/>
  <c r="Z37"/>
  <c r="Z38"/>
  <c r="Z39"/>
  <c r="Z40"/>
  <c r="Z41"/>
  <c r="Z42"/>
  <c r="Z43"/>
  <c r="Z44"/>
  <c r="Z45"/>
  <c r="Z46"/>
  <c r="Z47"/>
  <c r="Z48"/>
  <c r="Z49"/>
  <c r="Z50"/>
  <c r="Z51"/>
  <c r="Z52"/>
  <c r="Z53"/>
  <c r="Z54"/>
  <c r="Z55"/>
  <c r="Z56"/>
  <c r="Z57"/>
  <c r="Z58"/>
  <c r="Z18"/>
  <c r="Y19"/>
  <c r="Y20"/>
  <c r="Y21"/>
  <c r="Y22"/>
  <c r="Y23"/>
  <c r="Y24"/>
  <c r="Y25"/>
  <c r="Y26"/>
  <c r="Y27"/>
  <c r="Y28"/>
  <c r="Y29"/>
  <c r="Y30"/>
  <c r="Y31"/>
  <c r="Y32"/>
  <c r="Y33"/>
  <c r="Y34"/>
  <c r="Y35"/>
  <c r="Y36"/>
  <c r="Y37"/>
  <c r="Y38"/>
  <c r="Y39"/>
  <c r="Y40"/>
  <c r="Y41"/>
  <c r="Y42"/>
  <c r="Y43"/>
  <c r="Y44"/>
  <c r="Y45"/>
  <c r="Y46"/>
  <c r="Y47"/>
  <c r="Y48"/>
  <c r="Y49"/>
  <c r="Y50"/>
  <c r="Y51"/>
  <c r="Y52"/>
  <c r="Y53"/>
  <c r="Y54"/>
  <c r="Y55"/>
  <c r="Y56"/>
  <c r="Y57"/>
  <c r="Y58"/>
  <c r="Y18"/>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P2501"/>
  <c r="P2502"/>
  <c r="P2503"/>
  <c r="P2504"/>
  <c r="P2505"/>
  <c r="P2506"/>
  <c r="P2507"/>
  <c r="P2508"/>
  <c r="P2509"/>
  <c r="P2510"/>
  <c r="P2511"/>
  <c r="P2512"/>
  <c r="P2513"/>
  <c r="P2514"/>
  <c r="P2515"/>
  <c r="P2516"/>
  <c r="P2517"/>
  <c r="P2518"/>
  <c r="P2519"/>
  <c r="P2520"/>
  <c r="P2521"/>
  <c r="P2522"/>
  <c r="P2523"/>
  <c r="P2524"/>
  <c r="P2525"/>
  <c r="P2526"/>
  <c r="P2527"/>
  <c r="P2528"/>
  <c r="P2529"/>
  <c r="P2530"/>
  <c r="P2531"/>
  <c r="P2532"/>
  <c r="P2533"/>
  <c r="P2534"/>
  <c r="P2535"/>
  <c r="P2536"/>
  <c r="P2537"/>
  <c r="P2538"/>
  <c r="P2539"/>
  <c r="P2540"/>
  <c r="P2541"/>
  <c r="P2542"/>
  <c r="P2543"/>
  <c r="P2544"/>
  <c r="P2545"/>
  <c r="P2546"/>
  <c r="P2547"/>
  <c r="P2548"/>
  <c r="P2549"/>
  <c r="P2550"/>
  <c r="P2551"/>
  <c r="P2552"/>
  <c r="P2553"/>
  <c r="P2554"/>
  <c r="P2555"/>
  <c r="P2556"/>
  <c r="P2557"/>
  <c r="P2558"/>
  <c r="P2559"/>
  <c r="P2560"/>
  <c r="P2561"/>
  <c r="P2562"/>
  <c r="P2563"/>
  <c r="P2564"/>
  <c r="P2565"/>
  <c r="P2566"/>
  <c r="P2567"/>
  <c r="P2568"/>
  <c r="P2569"/>
  <c r="P2570"/>
  <c r="P2571"/>
  <c r="P2572"/>
  <c r="P2573"/>
  <c r="P2574"/>
  <c r="P2575"/>
  <c r="P2576"/>
  <c r="P2577"/>
  <c r="P2578"/>
  <c r="P2579"/>
  <c r="P2580"/>
  <c r="P2581"/>
  <c r="P2582"/>
  <c r="P2583"/>
  <c r="P2584"/>
  <c r="P2585"/>
  <c r="P2586"/>
  <c r="P2587"/>
  <c r="P2588"/>
  <c r="P2589"/>
  <c r="P2590"/>
  <c r="P2591"/>
  <c r="P2592"/>
  <c r="P2593"/>
  <c r="P2594"/>
  <c r="P2595"/>
  <c r="P2596"/>
  <c r="P2597"/>
  <c r="P2598"/>
  <c r="P2599"/>
  <c r="P2600"/>
  <c r="P2601"/>
  <c r="P2602"/>
  <c r="P2603"/>
  <c r="P2604"/>
  <c r="P2605"/>
  <c r="P2606"/>
  <c r="P2607"/>
  <c r="P2608"/>
  <c r="P2609"/>
  <c r="P2610"/>
  <c r="P2611"/>
  <c r="P2612"/>
  <c r="P2613"/>
  <c r="P2614"/>
  <c r="P2615"/>
  <c r="P2616"/>
  <c r="P2617"/>
  <c r="P2618"/>
  <c r="P2619"/>
  <c r="P2620"/>
  <c r="P2621"/>
  <c r="P2622"/>
  <c r="P2623"/>
  <c r="P2624"/>
  <c r="P2625"/>
  <c r="P2626"/>
  <c r="P2627"/>
  <c r="P2628"/>
  <c r="P2629"/>
  <c r="P2630"/>
  <c r="P2631"/>
  <c r="P2632"/>
  <c r="P2633"/>
  <c r="P2634"/>
  <c r="P2635"/>
  <c r="P2636"/>
  <c r="P2637"/>
  <c r="P2638"/>
  <c r="P2639"/>
  <c r="P2640"/>
  <c r="P2641"/>
  <c r="P2642"/>
  <c r="P2643"/>
  <c r="P2644"/>
  <c r="P2645"/>
  <c r="P2646"/>
  <c r="P2647"/>
  <c r="P2648"/>
  <c r="P2649"/>
  <c r="P2650"/>
  <c r="P2651"/>
  <c r="P2652"/>
  <c r="P2653"/>
  <c r="P2654"/>
  <c r="P2655"/>
  <c r="P2656"/>
  <c r="P2657"/>
  <c r="P2658"/>
  <c r="P2659"/>
  <c r="P2660"/>
  <c r="P2661"/>
  <c r="P2662"/>
  <c r="P2663"/>
  <c r="P2664"/>
  <c r="P2665"/>
  <c r="P2666"/>
  <c r="P2667"/>
  <c r="P2668"/>
  <c r="P2669"/>
  <c r="P2670"/>
  <c r="P2671"/>
  <c r="P2672"/>
  <c r="P2673"/>
  <c r="P2674"/>
  <c r="P2675"/>
  <c r="P2676"/>
  <c r="P2677"/>
  <c r="P2678"/>
  <c r="P2679"/>
  <c r="P2680"/>
  <c r="P2681"/>
  <c r="P2682"/>
  <c r="P2683"/>
  <c r="P2684"/>
  <c r="P2685"/>
  <c r="P2686"/>
  <c r="P2687"/>
  <c r="P2688"/>
  <c r="P2689"/>
  <c r="P2690"/>
  <c r="P2691"/>
  <c r="P2692"/>
  <c r="P2693"/>
  <c r="P2694"/>
  <c r="P2695"/>
  <c r="P2696"/>
  <c r="P2697"/>
  <c r="P2698"/>
  <c r="P2699"/>
  <c r="P2700"/>
  <c r="P2701"/>
  <c r="P2702"/>
  <c r="P2703"/>
  <c r="P2704"/>
  <c r="P2705"/>
  <c r="P2706"/>
  <c r="P2707"/>
  <c r="P2708"/>
  <c r="P2709"/>
  <c r="P2710"/>
  <c r="P2711"/>
  <c r="P2712"/>
  <c r="P2713"/>
  <c r="P2714"/>
  <c r="P2715"/>
  <c r="P2716"/>
  <c r="P2717"/>
  <c r="P2718"/>
  <c r="P2719"/>
  <c r="P2720"/>
  <c r="P2721"/>
  <c r="P2722"/>
  <c r="P2723"/>
  <c r="P2724"/>
  <c r="P2725"/>
  <c r="P2726"/>
  <c r="P2727"/>
  <c r="P2728"/>
  <c r="P2729"/>
  <c r="P2730"/>
  <c r="P2731"/>
  <c r="P2732"/>
  <c r="P2733"/>
  <c r="P2734"/>
  <c r="P2735"/>
  <c r="P2736"/>
  <c r="P2737"/>
  <c r="P2738"/>
  <c r="P2739"/>
  <c r="P2740"/>
  <c r="P2741"/>
  <c r="P2742"/>
  <c r="P2743"/>
  <c r="P2744"/>
  <c r="P2745"/>
  <c r="P2746"/>
  <c r="P2747"/>
  <c r="P2748"/>
  <c r="P2749"/>
  <c r="P2750"/>
  <c r="P2751"/>
  <c r="P2752"/>
  <c r="P2753"/>
  <c r="P2754"/>
  <c r="P2755"/>
  <c r="P2756"/>
  <c r="P2757"/>
  <c r="P2758"/>
  <c r="P2759"/>
  <c r="P2760"/>
  <c r="P2761"/>
  <c r="P2762"/>
  <c r="P2763"/>
  <c r="P2764"/>
  <c r="P2765"/>
  <c r="P2766"/>
  <c r="P2767"/>
  <c r="P2768"/>
  <c r="P2769"/>
  <c r="P2770"/>
  <c r="P2771"/>
  <c r="P2772"/>
  <c r="P2773"/>
  <c r="P2774"/>
  <c r="P2775"/>
  <c r="P2776"/>
  <c r="P2777"/>
  <c r="P2778"/>
  <c r="P2779"/>
  <c r="P2780"/>
  <c r="P2781"/>
  <c r="P2782"/>
  <c r="P2783"/>
  <c r="P2784"/>
  <c r="P2785"/>
  <c r="P2786"/>
  <c r="P2787"/>
  <c r="P2788"/>
  <c r="P2789"/>
  <c r="P2790"/>
  <c r="P2791"/>
  <c r="P2792"/>
  <c r="P2793"/>
  <c r="P2794"/>
  <c r="P2795"/>
  <c r="P2796"/>
  <c r="P2797"/>
  <c r="P2798"/>
  <c r="P2799"/>
  <c r="P2800"/>
  <c r="P2801"/>
  <c r="P2802"/>
  <c r="P2803"/>
  <c r="P2804"/>
  <c r="P2805"/>
  <c r="P2806"/>
  <c r="P2807"/>
  <c r="P2808"/>
  <c r="P2809"/>
  <c r="P2810"/>
  <c r="P2811"/>
  <c r="P2812"/>
  <c r="P2813"/>
  <c r="P2814"/>
  <c r="P2815"/>
  <c r="P2816"/>
  <c r="P2817"/>
  <c r="P2818"/>
  <c r="P2819"/>
  <c r="P2820"/>
  <c r="P2821"/>
  <c r="P2822"/>
  <c r="P2823"/>
  <c r="P2824"/>
  <c r="P2825"/>
  <c r="P2826"/>
  <c r="P2827"/>
  <c r="P2828"/>
  <c r="P2829"/>
  <c r="P2830"/>
  <c r="P2831"/>
  <c r="P2832"/>
  <c r="P2833"/>
  <c r="P2834"/>
  <c r="P2835"/>
  <c r="P2836"/>
  <c r="P2837"/>
  <c r="P2838"/>
  <c r="P2839"/>
  <c r="P2840"/>
  <c r="P2841"/>
  <c r="P2842"/>
  <c r="P2843"/>
  <c r="P2844"/>
  <c r="P2845"/>
  <c r="P2846"/>
  <c r="P2847"/>
  <c r="P2848"/>
  <c r="P2849"/>
  <c r="P2850"/>
  <c r="P2851"/>
  <c r="P2852"/>
  <c r="P2853"/>
  <c r="P2854"/>
  <c r="P2855"/>
  <c r="P2856"/>
  <c r="P2857"/>
  <c r="P2858"/>
  <c r="P2859"/>
  <c r="P2860"/>
  <c r="P2861"/>
  <c r="P2862"/>
  <c r="P2863"/>
  <c r="P2864"/>
  <c r="P2865"/>
  <c r="P2866"/>
  <c r="P2867"/>
  <c r="P2868"/>
  <c r="P2869"/>
  <c r="P2870"/>
  <c r="P2871"/>
  <c r="P2872"/>
  <c r="P2873"/>
  <c r="P2874"/>
  <c r="P2875"/>
  <c r="P2876"/>
  <c r="P2877"/>
  <c r="P2878"/>
  <c r="P2879"/>
  <c r="P2880"/>
  <c r="P2881"/>
  <c r="P2882"/>
  <c r="P2883"/>
  <c r="P2884"/>
  <c r="P2885"/>
  <c r="P2886"/>
  <c r="P2887"/>
  <c r="P2888"/>
  <c r="P2889"/>
  <c r="P2890"/>
  <c r="P2891"/>
  <c r="P2892"/>
  <c r="P2893"/>
  <c r="P2894"/>
  <c r="P2895"/>
  <c r="P2896"/>
  <c r="P2897"/>
  <c r="P2898"/>
  <c r="P2899"/>
  <c r="P2900"/>
  <c r="P2901"/>
  <c r="P2902"/>
  <c r="P2903"/>
  <c r="P2904"/>
  <c r="P2905"/>
  <c r="P2906"/>
  <c r="P2907"/>
  <c r="P2908"/>
  <c r="P2909"/>
  <c r="P2910"/>
  <c r="P2911"/>
  <c r="P2912"/>
  <c r="P2913"/>
  <c r="P2914"/>
  <c r="P2915"/>
  <c r="P2916"/>
  <c r="P2917"/>
  <c r="P2918"/>
  <c r="P2919"/>
  <c r="P2920"/>
  <c r="P2921"/>
  <c r="P2922"/>
  <c r="P2923"/>
  <c r="P2924"/>
  <c r="P2925"/>
  <c r="P2926"/>
  <c r="P2927"/>
  <c r="P2928"/>
  <c r="P2929"/>
  <c r="P2930"/>
  <c r="P2931"/>
  <c r="P2932"/>
  <c r="P2933"/>
  <c r="P2934"/>
  <c r="P2935"/>
  <c r="P2936"/>
  <c r="P2937"/>
  <c r="P2938"/>
  <c r="P2939"/>
  <c r="P2940"/>
  <c r="P2941"/>
  <c r="P2942"/>
  <c r="P2943"/>
  <c r="P2944"/>
  <c r="P2945"/>
  <c r="P2946"/>
  <c r="P2947"/>
  <c r="P2948"/>
  <c r="P2949"/>
  <c r="P2950"/>
  <c r="P2951"/>
  <c r="P2952"/>
  <c r="P2953"/>
  <c r="P2954"/>
  <c r="P2955"/>
  <c r="P2956"/>
  <c r="P2957"/>
  <c r="P2958"/>
  <c r="P2959"/>
  <c r="P2960"/>
  <c r="P2961"/>
  <c r="P2962"/>
  <c r="P2963"/>
  <c r="P2964"/>
  <c r="P2965"/>
  <c r="P2966"/>
  <c r="P2967"/>
  <c r="P2968"/>
  <c r="P2969"/>
  <c r="P2970"/>
  <c r="P2971"/>
  <c r="P2972"/>
  <c r="P2973"/>
  <c r="P2974"/>
  <c r="P2975"/>
  <c r="P2976"/>
  <c r="P2977"/>
  <c r="P2978"/>
  <c r="P2979"/>
  <c r="P2980"/>
  <c r="P2981"/>
  <c r="P2982"/>
  <c r="P2983"/>
  <c r="P2984"/>
  <c r="P2985"/>
  <c r="P2986"/>
  <c r="P2987"/>
  <c r="P2988"/>
  <c r="P2989"/>
  <c r="P2990"/>
  <c r="P2991"/>
  <c r="P2992"/>
  <c r="P2993"/>
  <c r="P2994"/>
  <c r="P2995"/>
  <c r="P2996"/>
  <c r="P2997"/>
  <c r="P2998"/>
  <c r="P2999"/>
  <c r="P3000"/>
  <c r="P3001"/>
  <c r="P3002"/>
  <c r="P3003"/>
  <c r="P3004"/>
  <c r="P3005"/>
  <c r="P3006"/>
  <c r="P3007"/>
  <c r="P3008"/>
  <c r="P3009"/>
  <c r="P3010"/>
  <c r="P3011"/>
  <c r="P3012"/>
  <c r="P3013"/>
  <c r="P3014"/>
  <c r="P3015"/>
  <c r="P3016"/>
  <c r="P3017"/>
  <c r="P3018"/>
  <c r="P3019"/>
  <c r="P3020"/>
  <c r="P3021"/>
  <c r="P3022"/>
  <c r="P3023"/>
  <c r="P3024"/>
  <c r="P3025"/>
  <c r="P3026"/>
  <c r="P3027"/>
  <c r="P3028"/>
  <c r="P3029"/>
  <c r="P3030"/>
  <c r="P3031"/>
  <c r="P3032"/>
  <c r="P3033"/>
  <c r="P3034"/>
  <c r="P3035"/>
  <c r="P3036"/>
  <c r="P3037"/>
  <c r="P3038"/>
  <c r="P3039"/>
  <c r="P3040"/>
  <c r="P3041"/>
  <c r="P3042"/>
  <c r="P3043"/>
  <c r="P3044"/>
  <c r="P3045"/>
  <c r="P3046"/>
  <c r="P3047"/>
  <c r="P3048"/>
  <c r="P3049"/>
  <c r="P3050"/>
  <c r="P3051"/>
  <c r="P3052"/>
  <c r="P3053"/>
  <c r="P3054"/>
  <c r="P3055"/>
  <c r="P3056"/>
  <c r="P3057"/>
  <c r="P3058"/>
  <c r="P3059"/>
  <c r="P3060"/>
  <c r="P3061"/>
  <c r="P3062"/>
  <c r="P3063"/>
  <c r="P3064"/>
  <c r="P3065"/>
  <c r="P3066"/>
  <c r="P3067"/>
  <c r="P3068"/>
  <c r="P3069"/>
  <c r="P3070"/>
  <c r="P3071"/>
  <c r="P3072"/>
  <c r="P3073"/>
  <c r="P3074"/>
  <c r="P3075"/>
  <c r="P3076"/>
  <c r="P3077"/>
  <c r="P3078"/>
  <c r="P3079"/>
  <c r="P3080"/>
  <c r="P3081"/>
  <c r="P3082"/>
  <c r="P3083"/>
  <c r="P3084"/>
  <c r="P3085"/>
  <c r="P3086"/>
  <c r="P3087"/>
  <c r="P3088"/>
  <c r="P3089"/>
  <c r="P3090"/>
  <c r="P3091"/>
  <c r="P3092"/>
  <c r="P3093"/>
  <c r="P3094"/>
  <c r="P3095"/>
  <c r="P3096"/>
  <c r="P3097"/>
  <c r="P3098"/>
  <c r="P3099"/>
  <c r="P3100"/>
  <c r="P3101"/>
  <c r="P3102"/>
  <c r="P3103"/>
  <c r="P3104"/>
  <c r="P3105"/>
  <c r="P3106"/>
  <c r="P3107"/>
  <c r="P3108"/>
  <c r="P3109"/>
  <c r="P3110"/>
  <c r="P3111"/>
  <c r="P3112"/>
  <c r="P3113"/>
  <c r="P3114"/>
  <c r="P3115"/>
  <c r="P3116"/>
  <c r="P3117"/>
  <c r="P3118"/>
  <c r="P3119"/>
  <c r="P3120"/>
  <c r="P3121"/>
  <c r="P3122"/>
  <c r="P3123"/>
  <c r="P3124"/>
  <c r="P3125"/>
  <c r="P3126"/>
  <c r="P3127"/>
  <c r="P3128"/>
  <c r="P3129"/>
  <c r="P3130"/>
  <c r="P3131"/>
  <c r="P3132"/>
  <c r="P3133"/>
  <c r="P3134"/>
  <c r="P3135"/>
  <c r="P3136"/>
  <c r="P3137"/>
  <c r="P3138"/>
  <c r="P3139"/>
  <c r="P3140"/>
  <c r="P3141"/>
  <c r="P3142"/>
  <c r="P3143"/>
  <c r="P3144"/>
  <c r="P3145"/>
  <c r="P3146"/>
  <c r="P3147"/>
  <c r="P3148"/>
  <c r="P3149"/>
  <c r="P3150"/>
  <c r="P3151"/>
  <c r="P3152"/>
  <c r="P3153"/>
  <c r="P3154"/>
  <c r="P3155"/>
  <c r="P3156"/>
  <c r="P3157"/>
  <c r="P3158"/>
  <c r="P3159"/>
  <c r="P3160"/>
  <c r="P3161"/>
  <c r="P3162"/>
  <c r="P3163"/>
  <c r="P3164"/>
  <c r="P3165"/>
  <c r="P3166"/>
  <c r="P3167"/>
  <c r="P3168"/>
  <c r="P3169"/>
  <c r="P3170"/>
  <c r="P3171"/>
  <c r="P3172"/>
  <c r="P3173"/>
  <c r="P3174"/>
  <c r="P3175"/>
  <c r="P3176"/>
  <c r="P3177"/>
  <c r="P3178"/>
  <c r="P3179"/>
  <c r="P3180"/>
  <c r="P3181"/>
  <c r="P3182"/>
  <c r="P3183"/>
  <c r="P3184"/>
  <c r="P3185"/>
  <c r="P3186"/>
  <c r="P3187"/>
  <c r="P3188"/>
  <c r="P3189"/>
  <c r="P3190"/>
  <c r="P3191"/>
  <c r="P3192"/>
  <c r="P3193"/>
  <c r="P3194"/>
  <c r="P3195"/>
  <c r="P3196"/>
  <c r="P3197"/>
  <c r="P3198"/>
  <c r="P3199"/>
  <c r="P3200"/>
  <c r="P3201"/>
  <c r="P3202"/>
  <c r="P3203"/>
  <c r="P3204"/>
  <c r="P3205"/>
  <c r="P3206"/>
  <c r="P3207"/>
  <c r="P3208"/>
  <c r="P3209"/>
  <c r="P3210"/>
  <c r="P3211"/>
  <c r="P3212"/>
  <c r="P3213"/>
  <c r="P3214"/>
  <c r="P3215"/>
  <c r="P3216"/>
  <c r="P3217"/>
  <c r="P3218"/>
  <c r="P3219"/>
  <c r="P3220"/>
  <c r="P3221"/>
  <c r="P3222"/>
  <c r="P3223"/>
  <c r="P3224"/>
  <c r="P3225"/>
  <c r="P3226"/>
  <c r="P3227"/>
  <c r="P3228"/>
  <c r="P3229"/>
  <c r="P3230"/>
  <c r="P3231"/>
  <c r="P3232"/>
  <c r="P3233"/>
  <c r="P3234"/>
  <c r="P3235"/>
  <c r="P3236"/>
  <c r="P3237"/>
  <c r="P3238"/>
  <c r="P3239"/>
  <c r="P3240"/>
  <c r="P3241"/>
  <c r="P3242"/>
  <c r="P3243"/>
  <c r="P3244"/>
  <c r="P3245"/>
  <c r="P3246"/>
  <c r="P3247"/>
  <c r="P3248"/>
  <c r="P3249"/>
  <c r="P3250"/>
  <c r="P3251"/>
  <c r="P3252"/>
  <c r="P3253"/>
  <c r="P3254"/>
  <c r="P3255"/>
  <c r="P3256"/>
  <c r="P3257"/>
  <c r="P3258"/>
  <c r="P3259"/>
  <c r="P3260"/>
  <c r="P3261"/>
  <c r="P3262"/>
  <c r="P3263"/>
  <c r="P3264"/>
  <c r="P3265"/>
  <c r="P3266"/>
  <c r="P3267"/>
  <c r="P3268"/>
  <c r="P3269"/>
  <c r="P3270"/>
  <c r="P3271"/>
  <c r="P3272"/>
  <c r="P3273"/>
  <c r="P3274"/>
  <c r="P3275"/>
  <c r="P3276"/>
  <c r="P3277"/>
  <c r="P3278"/>
  <c r="P3279"/>
  <c r="P3280"/>
  <c r="P3281"/>
  <c r="P3282"/>
  <c r="P3283"/>
  <c r="P3284"/>
  <c r="P3285"/>
  <c r="P3286"/>
  <c r="P3287"/>
  <c r="P3288"/>
  <c r="P3289"/>
  <c r="P3290"/>
  <c r="P3291"/>
  <c r="P3292"/>
  <c r="P3293"/>
  <c r="P3294"/>
  <c r="P3295"/>
  <c r="P3296"/>
  <c r="P3297"/>
  <c r="P3298"/>
  <c r="P3299"/>
  <c r="P3300"/>
  <c r="P3301"/>
  <c r="P3302"/>
  <c r="P3303"/>
  <c r="P3304"/>
  <c r="P3305"/>
  <c r="P3306"/>
  <c r="P3307"/>
  <c r="P3308"/>
  <c r="P3309"/>
  <c r="P3310"/>
  <c r="P3311"/>
  <c r="P3312"/>
  <c r="P3313"/>
  <c r="P3314"/>
  <c r="P3315"/>
  <c r="P3316"/>
  <c r="P3317"/>
  <c r="P3318"/>
  <c r="P3319"/>
  <c r="P3320"/>
  <c r="P3321"/>
  <c r="P3322"/>
  <c r="P3323"/>
  <c r="P3324"/>
  <c r="P3325"/>
  <c r="P3326"/>
  <c r="P3327"/>
  <c r="P3328"/>
  <c r="P3329"/>
  <c r="P3330"/>
  <c r="P3331"/>
  <c r="P3332"/>
  <c r="P3333"/>
  <c r="P3334"/>
  <c r="P3335"/>
  <c r="P3336"/>
  <c r="P3337"/>
  <c r="P3338"/>
  <c r="P3339"/>
  <c r="P3340"/>
  <c r="P3341"/>
  <c r="P3342"/>
  <c r="P3343"/>
  <c r="P3344"/>
  <c r="P3345"/>
  <c r="P3346"/>
  <c r="P3347"/>
  <c r="P3348"/>
  <c r="P3349"/>
  <c r="P3350"/>
  <c r="P3351"/>
  <c r="P3352"/>
  <c r="P3353"/>
  <c r="P3354"/>
  <c r="P3355"/>
  <c r="P3356"/>
  <c r="P3357"/>
  <c r="P3358"/>
  <c r="P3359"/>
  <c r="P3360"/>
  <c r="P3361"/>
  <c r="P3362"/>
  <c r="P3363"/>
  <c r="P3364"/>
  <c r="P3365"/>
  <c r="P3366"/>
  <c r="P3367"/>
  <c r="P3368"/>
  <c r="P3369"/>
  <c r="P3370"/>
  <c r="P3371"/>
  <c r="P3372"/>
  <c r="P3373"/>
  <c r="P3374"/>
  <c r="P3375"/>
  <c r="P3376"/>
  <c r="P3377"/>
  <c r="P3378"/>
  <c r="P3379"/>
  <c r="P3380"/>
  <c r="P3381"/>
  <c r="P3382"/>
  <c r="P3383"/>
  <c r="P3384"/>
  <c r="P3385"/>
  <c r="P3386"/>
  <c r="P3387"/>
  <c r="P3388"/>
  <c r="P3389"/>
  <c r="P3390"/>
  <c r="P3391"/>
  <c r="P3392"/>
  <c r="P3393"/>
  <c r="P3394"/>
  <c r="P3395"/>
  <c r="P3396"/>
  <c r="P3397"/>
  <c r="P3398"/>
  <c r="P3399"/>
  <c r="P3400"/>
  <c r="P3401"/>
  <c r="P3402"/>
  <c r="P3403"/>
  <c r="P3404"/>
  <c r="P3405"/>
  <c r="P3406"/>
  <c r="P3407"/>
  <c r="P3408"/>
  <c r="P3409"/>
  <c r="P3410"/>
  <c r="P3411"/>
  <c r="P3412"/>
  <c r="P3413"/>
  <c r="P3414"/>
  <c r="P3415"/>
  <c r="P3416"/>
  <c r="P3417"/>
  <c r="P3418"/>
  <c r="P3419"/>
  <c r="P3420"/>
  <c r="P3421"/>
  <c r="P3422"/>
  <c r="P3423"/>
  <c r="P3424"/>
  <c r="P3425"/>
  <c r="P3426"/>
  <c r="P3427"/>
  <c r="P3428"/>
  <c r="P3429"/>
  <c r="P3430"/>
  <c r="P3431"/>
  <c r="P3432"/>
  <c r="P3433"/>
  <c r="P3434"/>
  <c r="P3435"/>
  <c r="P3436"/>
  <c r="P3437"/>
  <c r="P3438"/>
  <c r="P3439"/>
  <c r="P3440"/>
  <c r="P3441"/>
  <c r="P3442"/>
  <c r="P3443"/>
  <c r="P3444"/>
  <c r="P3445"/>
  <c r="P3446"/>
  <c r="P3447"/>
  <c r="P3448"/>
  <c r="P3449"/>
  <c r="P3450"/>
  <c r="P3451"/>
  <c r="P3452"/>
  <c r="P3453"/>
  <c r="P3454"/>
  <c r="P3455"/>
  <c r="P3456"/>
  <c r="P3457"/>
  <c r="P3458"/>
  <c r="P3459"/>
  <c r="P3460"/>
  <c r="P3461"/>
  <c r="P3462"/>
  <c r="P3463"/>
  <c r="P3464"/>
  <c r="P3465"/>
  <c r="P3466"/>
  <c r="P3467"/>
  <c r="P3468"/>
  <c r="P3469"/>
  <c r="P3470"/>
  <c r="P3471"/>
  <c r="P3472"/>
  <c r="P3473"/>
  <c r="P3474"/>
  <c r="P3475"/>
  <c r="P3476"/>
  <c r="P3477"/>
  <c r="P3478"/>
  <c r="P3479"/>
  <c r="P3480"/>
  <c r="P3481"/>
  <c r="P3482"/>
  <c r="P3483"/>
  <c r="P3484"/>
  <c r="P3485"/>
  <c r="P3486"/>
  <c r="P3487"/>
  <c r="P3488"/>
  <c r="P3489"/>
  <c r="P3490"/>
  <c r="P3491"/>
  <c r="P3492"/>
  <c r="P3493"/>
  <c r="P3494"/>
  <c r="P3495"/>
  <c r="P3496"/>
  <c r="P3497"/>
  <c r="P3498"/>
  <c r="P3499"/>
  <c r="P3500"/>
  <c r="P3501"/>
  <c r="P3502"/>
  <c r="P3503"/>
  <c r="P3504"/>
  <c r="P3505"/>
  <c r="P3506"/>
  <c r="P3507"/>
  <c r="P3508"/>
  <c r="P3509"/>
  <c r="P3510"/>
  <c r="P3511"/>
  <c r="P3512"/>
  <c r="P3513"/>
  <c r="P3514"/>
  <c r="P3515"/>
  <c r="P3516"/>
  <c r="P3517"/>
  <c r="P3518"/>
  <c r="P3519"/>
  <c r="P3520"/>
  <c r="P3521"/>
  <c r="P3522"/>
  <c r="P3523"/>
  <c r="P3524"/>
  <c r="P3525"/>
  <c r="P3526"/>
  <c r="P3527"/>
  <c r="P3528"/>
  <c r="P3529"/>
  <c r="P3530"/>
  <c r="P3531"/>
  <c r="P3532"/>
  <c r="P3533"/>
  <c r="P3534"/>
  <c r="P3535"/>
  <c r="P3536"/>
  <c r="P3537"/>
  <c r="P3538"/>
  <c r="P3539"/>
  <c r="P3540"/>
  <c r="P3541"/>
  <c r="P3542"/>
  <c r="P3543"/>
  <c r="P3544"/>
  <c r="P3545"/>
  <c r="P3546"/>
  <c r="P3547"/>
  <c r="P3548"/>
  <c r="P3549"/>
  <c r="P3550"/>
  <c r="P3551"/>
  <c r="P3552"/>
  <c r="P3553"/>
  <c r="P3554"/>
  <c r="P3555"/>
  <c r="P3556"/>
  <c r="P3557"/>
  <c r="P3558"/>
  <c r="P3559"/>
  <c r="P3560"/>
  <c r="P3561"/>
  <c r="P3562"/>
  <c r="P3563"/>
  <c r="P3564"/>
  <c r="P3565"/>
  <c r="P3566"/>
  <c r="P3567"/>
  <c r="P3568"/>
  <c r="P3569"/>
  <c r="P3570"/>
  <c r="P3571"/>
  <c r="P3572"/>
  <c r="P3573"/>
  <c r="P3574"/>
  <c r="P3575"/>
  <c r="P3576"/>
  <c r="P3577"/>
  <c r="P3578"/>
  <c r="P3579"/>
  <c r="P3580"/>
  <c r="P3581"/>
  <c r="P3582"/>
  <c r="P3583"/>
  <c r="P3584"/>
  <c r="P3585"/>
  <c r="P3586"/>
  <c r="P3587"/>
  <c r="P3588"/>
  <c r="P3589"/>
  <c r="P3590"/>
  <c r="P3591"/>
  <c r="P3592"/>
  <c r="P3593"/>
  <c r="P3594"/>
  <c r="P3595"/>
  <c r="P3596"/>
  <c r="P3597"/>
  <c r="P3598"/>
  <c r="P3599"/>
  <c r="P3600"/>
  <c r="P3601"/>
  <c r="P3602"/>
  <c r="P3603"/>
  <c r="P3604"/>
  <c r="P3605"/>
  <c r="P3606"/>
  <c r="P3607"/>
  <c r="P3608"/>
  <c r="P3609"/>
  <c r="P3610"/>
  <c r="P3611"/>
  <c r="P3612"/>
  <c r="P3613"/>
  <c r="P3614"/>
  <c r="P3615"/>
  <c r="P3616"/>
  <c r="P3617"/>
  <c r="P3618"/>
  <c r="P3619"/>
  <c r="P3620"/>
  <c r="P3621"/>
  <c r="P3622"/>
  <c r="P3623"/>
  <c r="P3624"/>
  <c r="P3625"/>
  <c r="P3626"/>
  <c r="P3627"/>
  <c r="P3628"/>
  <c r="P3629"/>
  <c r="P3630"/>
  <c r="P3631"/>
  <c r="P3632"/>
  <c r="P3633"/>
  <c r="P3634"/>
  <c r="P3635"/>
  <c r="P3636"/>
  <c r="P3637"/>
  <c r="P3638"/>
  <c r="P3639"/>
  <c r="P3640"/>
  <c r="P3641"/>
  <c r="P3642"/>
  <c r="P3643"/>
  <c r="P3644"/>
  <c r="P3645"/>
  <c r="P3646"/>
  <c r="P3647"/>
  <c r="P3648"/>
  <c r="P3649"/>
  <c r="P3650"/>
  <c r="P3651"/>
  <c r="P3652"/>
  <c r="P3653"/>
  <c r="P3654"/>
  <c r="P3655"/>
  <c r="P3656"/>
  <c r="P3657"/>
  <c r="P3658"/>
  <c r="P3659"/>
  <c r="P3660"/>
  <c r="P3661"/>
  <c r="P3662"/>
  <c r="P3663"/>
  <c r="P3664"/>
  <c r="P3665"/>
  <c r="P3666"/>
  <c r="P3667"/>
  <c r="P3668"/>
  <c r="P3669"/>
  <c r="P3670"/>
  <c r="P3671"/>
  <c r="P3672"/>
  <c r="P3673"/>
  <c r="P3674"/>
  <c r="P3675"/>
  <c r="P3676"/>
  <c r="P3677"/>
  <c r="P3678"/>
  <c r="P3679"/>
  <c r="P3680"/>
  <c r="P3681"/>
  <c r="P3682"/>
  <c r="P3683"/>
  <c r="P3684"/>
  <c r="P3685"/>
  <c r="P3686"/>
  <c r="P3687"/>
  <c r="P3688"/>
  <c r="P3689"/>
  <c r="P3690"/>
  <c r="P3691"/>
  <c r="P3692"/>
  <c r="P3693"/>
  <c r="P3694"/>
  <c r="P3695"/>
  <c r="P3696"/>
  <c r="P3697"/>
  <c r="P3698"/>
  <c r="P3699"/>
  <c r="P3700"/>
  <c r="P3701"/>
  <c r="P3702"/>
  <c r="P3703"/>
  <c r="P3704"/>
  <c r="P3705"/>
  <c r="P3706"/>
  <c r="P3707"/>
  <c r="P3708"/>
  <c r="P3709"/>
  <c r="P3710"/>
  <c r="P3711"/>
  <c r="P3712"/>
  <c r="P3713"/>
  <c r="P3714"/>
  <c r="P3715"/>
  <c r="P3716"/>
  <c r="P3717"/>
  <c r="P3718"/>
  <c r="P3719"/>
  <c r="P3720"/>
  <c r="P3721"/>
  <c r="P3722"/>
  <c r="P3723"/>
  <c r="P3724"/>
  <c r="P3725"/>
  <c r="P3726"/>
  <c r="P3727"/>
  <c r="P3728"/>
  <c r="P3729"/>
  <c r="P3730"/>
  <c r="P3731"/>
  <c r="P3732"/>
  <c r="P3733"/>
  <c r="P3734"/>
  <c r="P3735"/>
  <c r="P3736"/>
  <c r="P3737"/>
  <c r="P3738"/>
  <c r="P3739"/>
  <c r="P3740"/>
  <c r="P3741"/>
  <c r="P3742"/>
  <c r="P3743"/>
  <c r="P3744"/>
  <c r="P3745"/>
  <c r="P3746"/>
  <c r="P3747"/>
  <c r="P3748"/>
  <c r="P3749"/>
  <c r="P3750"/>
  <c r="P3751"/>
  <c r="P3752"/>
  <c r="P3753"/>
  <c r="P3754"/>
  <c r="P3755"/>
  <c r="P3756"/>
  <c r="P3757"/>
  <c r="P3758"/>
  <c r="P3759"/>
  <c r="P3760"/>
  <c r="P3761"/>
  <c r="P3762"/>
  <c r="P3763"/>
  <c r="P3764"/>
  <c r="P3765"/>
  <c r="P3766"/>
  <c r="P3767"/>
  <c r="P3768"/>
  <c r="P3769"/>
  <c r="P3770"/>
  <c r="P3771"/>
  <c r="P3772"/>
  <c r="P3773"/>
  <c r="P3774"/>
  <c r="P3775"/>
  <c r="P3776"/>
  <c r="P3777"/>
  <c r="P3778"/>
  <c r="P3779"/>
  <c r="P3780"/>
  <c r="P3781"/>
  <c r="P3782"/>
  <c r="P3783"/>
  <c r="P3784"/>
  <c r="P3785"/>
  <c r="P3786"/>
  <c r="P3787"/>
  <c r="P3788"/>
  <c r="P3789"/>
  <c r="P3790"/>
  <c r="P3791"/>
  <c r="P3792"/>
  <c r="P3793"/>
  <c r="P3794"/>
  <c r="P3795"/>
  <c r="P3796"/>
  <c r="P3797"/>
  <c r="P3798"/>
  <c r="P3799"/>
  <c r="P3800"/>
  <c r="P3801"/>
  <c r="P3802"/>
  <c r="P3803"/>
  <c r="P3804"/>
  <c r="P3805"/>
  <c r="P3806"/>
  <c r="P3807"/>
  <c r="P3808"/>
  <c r="P3809"/>
  <c r="P3810"/>
  <c r="P3811"/>
  <c r="P3812"/>
  <c r="P3813"/>
  <c r="P3814"/>
  <c r="P3815"/>
  <c r="P3816"/>
  <c r="P3817"/>
  <c r="P3818"/>
  <c r="P3819"/>
  <c r="P3820"/>
  <c r="P3821"/>
  <c r="P3822"/>
  <c r="P3823"/>
  <c r="P3824"/>
  <c r="P3825"/>
  <c r="P3826"/>
  <c r="P3827"/>
  <c r="P3828"/>
  <c r="P3829"/>
  <c r="P3830"/>
  <c r="P3831"/>
  <c r="P3832"/>
  <c r="P3833"/>
  <c r="P3834"/>
  <c r="P3835"/>
  <c r="P3836"/>
  <c r="P3837"/>
  <c r="P3838"/>
  <c r="P3839"/>
  <c r="P3840"/>
  <c r="P3841"/>
  <c r="P3842"/>
  <c r="P3843"/>
  <c r="P3844"/>
  <c r="P3845"/>
  <c r="P3846"/>
  <c r="P3847"/>
  <c r="P3848"/>
  <c r="P3849"/>
  <c r="P3850"/>
  <c r="P3851"/>
  <c r="P3852"/>
  <c r="P3853"/>
  <c r="P3854"/>
  <c r="P3855"/>
  <c r="P3856"/>
  <c r="P3857"/>
  <c r="P3858"/>
  <c r="P3859"/>
  <c r="P3860"/>
  <c r="P3861"/>
  <c r="P3862"/>
  <c r="P3863"/>
  <c r="P3864"/>
  <c r="P3865"/>
  <c r="P3866"/>
  <c r="P3867"/>
  <c r="P3868"/>
  <c r="P3869"/>
  <c r="P3870"/>
  <c r="P3871"/>
  <c r="P3872"/>
  <c r="P3873"/>
  <c r="P3874"/>
  <c r="P3875"/>
  <c r="P3876"/>
  <c r="P3877"/>
  <c r="P3878"/>
  <c r="P3879"/>
  <c r="P3880"/>
  <c r="P3881"/>
  <c r="P3882"/>
  <c r="P3883"/>
  <c r="P3884"/>
  <c r="P3885"/>
  <c r="P3886"/>
  <c r="P3887"/>
  <c r="P3888"/>
  <c r="P3889"/>
  <c r="P3890"/>
  <c r="P3891"/>
  <c r="P3892"/>
  <c r="P3893"/>
  <c r="P3894"/>
  <c r="P3895"/>
  <c r="P3896"/>
  <c r="P3897"/>
  <c r="P3898"/>
  <c r="P3899"/>
  <c r="P3900"/>
  <c r="P3901"/>
  <c r="P3902"/>
  <c r="P3903"/>
  <c r="P3904"/>
  <c r="P3905"/>
  <c r="P3906"/>
  <c r="P3907"/>
  <c r="P3908"/>
  <c r="P3909"/>
  <c r="P3910"/>
  <c r="P3911"/>
  <c r="P3912"/>
  <c r="P3913"/>
  <c r="P3914"/>
  <c r="P3915"/>
  <c r="P3916"/>
  <c r="P3917"/>
  <c r="P3918"/>
  <c r="P3919"/>
  <c r="P3920"/>
  <c r="P3921"/>
  <c r="P3922"/>
  <c r="P3923"/>
  <c r="P3924"/>
  <c r="P3925"/>
  <c r="P3926"/>
  <c r="P3927"/>
  <c r="P3928"/>
  <c r="P3929"/>
  <c r="P3930"/>
  <c r="P3931"/>
  <c r="P3932"/>
  <c r="P3933"/>
  <c r="P3934"/>
  <c r="P3935"/>
  <c r="P3936"/>
  <c r="P3937"/>
  <c r="P3938"/>
  <c r="P3939"/>
  <c r="P3940"/>
  <c r="P3941"/>
  <c r="P3942"/>
  <c r="P3943"/>
  <c r="P3944"/>
  <c r="P3945"/>
  <c r="P3946"/>
  <c r="P3947"/>
  <c r="P3948"/>
  <c r="P3949"/>
  <c r="P3950"/>
  <c r="P3951"/>
  <c r="P3952"/>
  <c r="P3953"/>
  <c r="P3954"/>
  <c r="P3955"/>
  <c r="P3956"/>
  <c r="P3957"/>
  <c r="P3958"/>
  <c r="P3959"/>
  <c r="P3960"/>
  <c r="P3961"/>
  <c r="P3962"/>
  <c r="P3963"/>
  <c r="P3964"/>
  <c r="P3965"/>
  <c r="P3966"/>
  <c r="P3967"/>
  <c r="P3968"/>
  <c r="P3969"/>
  <c r="P3970"/>
  <c r="P3971"/>
  <c r="P3972"/>
  <c r="P3973"/>
  <c r="P3974"/>
  <c r="P3975"/>
  <c r="P3976"/>
  <c r="P3977"/>
  <c r="P3978"/>
  <c r="P3979"/>
  <c r="P3980"/>
  <c r="P3981"/>
  <c r="P3982"/>
  <c r="P3983"/>
  <c r="P3984"/>
  <c r="P3985"/>
  <c r="P3986"/>
  <c r="P3987"/>
  <c r="P3988"/>
  <c r="P3989"/>
  <c r="P3990"/>
  <c r="P3991"/>
  <c r="P3992"/>
  <c r="P3993"/>
  <c r="P3994"/>
  <c r="P3995"/>
  <c r="P3996"/>
  <c r="P3997"/>
  <c r="P3998"/>
  <c r="P3999"/>
  <c r="P4000"/>
  <c r="P4001"/>
  <c r="P4002"/>
  <c r="P4003"/>
  <c r="P4004"/>
  <c r="P4005"/>
  <c r="P4006"/>
  <c r="P4007"/>
  <c r="P4008"/>
  <c r="P4009"/>
  <c r="P4010"/>
  <c r="P4011"/>
  <c r="P4012"/>
  <c r="P4013"/>
  <c r="P4014"/>
  <c r="P4015"/>
  <c r="P4016"/>
  <c r="P4017"/>
  <c r="P4018"/>
  <c r="P4019"/>
  <c r="P4020"/>
  <c r="P4021"/>
  <c r="P4022"/>
  <c r="P4023"/>
  <c r="P4024"/>
  <c r="P4025"/>
  <c r="P4026"/>
  <c r="P4027"/>
  <c r="P4028"/>
  <c r="P4029"/>
  <c r="P4030"/>
  <c r="P4031"/>
  <c r="P4032"/>
  <c r="P4033"/>
  <c r="P4034"/>
  <c r="P4035"/>
  <c r="P4036"/>
  <c r="P4037"/>
  <c r="P4038"/>
  <c r="P4039"/>
  <c r="P4040"/>
  <c r="P4041"/>
  <c r="P4042"/>
  <c r="P4043"/>
  <c r="P4044"/>
  <c r="P4045"/>
  <c r="P4046"/>
  <c r="P4047"/>
  <c r="P4048"/>
  <c r="P4049"/>
  <c r="P4050"/>
  <c r="P4051"/>
  <c r="P4052"/>
  <c r="P4053"/>
  <c r="P4054"/>
  <c r="P4055"/>
  <c r="P4056"/>
  <c r="P4057"/>
  <c r="P4058"/>
  <c r="P4059"/>
  <c r="P4060"/>
  <c r="P4061"/>
  <c r="P4062"/>
  <c r="P4063"/>
  <c r="P4064"/>
  <c r="P4065"/>
  <c r="P4066"/>
  <c r="P4067"/>
  <c r="P4068"/>
  <c r="P4069"/>
  <c r="P4070"/>
  <c r="P4071"/>
  <c r="P4072"/>
  <c r="P4073"/>
  <c r="P4074"/>
  <c r="P4075"/>
  <c r="P4076"/>
  <c r="P4077"/>
  <c r="P4078"/>
  <c r="P4079"/>
  <c r="P4080"/>
  <c r="P4081"/>
  <c r="P4082"/>
  <c r="P4083"/>
  <c r="P4084"/>
  <c r="P4085"/>
  <c r="P4086"/>
  <c r="P4087"/>
  <c r="P4088"/>
  <c r="P4089"/>
  <c r="P4090"/>
  <c r="P4091"/>
  <c r="P4092"/>
  <c r="P4093"/>
  <c r="P4094"/>
  <c r="P4095"/>
  <c r="P4096"/>
  <c r="P4097"/>
  <c r="P4098"/>
  <c r="P4099"/>
  <c r="P4100"/>
  <c r="P4101"/>
  <c r="P4102"/>
  <c r="P4103"/>
  <c r="P4104"/>
  <c r="P4105"/>
  <c r="P4106"/>
  <c r="P4107"/>
  <c r="P4108"/>
  <c r="P4109"/>
  <c r="P4110"/>
  <c r="P4111"/>
  <c r="P4112"/>
  <c r="P4113"/>
  <c r="P4114"/>
  <c r="P4115"/>
  <c r="P4116"/>
  <c r="P4117"/>
  <c r="P4118"/>
  <c r="P4119"/>
  <c r="P4120"/>
  <c r="P4121"/>
  <c r="P4122"/>
  <c r="P4123"/>
  <c r="P4124"/>
  <c r="P4125"/>
  <c r="P4126"/>
  <c r="P4127"/>
  <c r="P4128"/>
  <c r="P4129"/>
  <c r="P4130"/>
  <c r="P4131"/>
  <c r="P4132"/>
  <c r="P4133"/>
  <c r="P4134"/>
  <c r="P4135"/>
  <c r="P4136"/>
  <c r="P4137"/>
  <c r="P4138"/>
  <c r="P4139"/>
  <c r="P4140"/>
  <c r="P4141"/>
  <c r="P4142"/>
  <c r="P4143"/>
  <c r="P4144"/>
  <c r="P4145"/>
  <c r="P4146"/>
  <c r="P4147"/>
  <c r="P4148"/>
  <c r="P4149"/>
  <c r="P4150"/>
  <c r="P4151"/>
  <c r="P4152"/>
  <c r="P4153"/>
  <c r="P4154"/>
  <c r="P4155"/>
  <c r="P4156"/>
  <c r="P4157"/>
  <c r="P4158"/>
  <c r="P4159"/>
  <c r="P4160"/>
  <c r="P4161"/>
  <c r="P4162"/>
  <c r="P4163"/>
  <c r="P4164"/>
  <c r="P4165"/>
  <c r="P4166"/>
  <c r="P4167"/>
  <c r="P4168"/>
  <c r="P4169"/>
  <c r="P4170"/>
  <c r="P4171"/>
  <c r="P4172"/>
  <c r="P4173"/>
  <c r="P4174"/>
  <c r="P4175"/>
  <c r="P4176"/>
  <c r="P4177"/>
  <c r="P4178"/>
  <c r="P4179"/>
  <c r="P4180"/>
  <c r="P4181"/>
  <c r="P4182"/>
  <c r="P4183"/>
  <c r="P4184"/>
  <c r="P4185"/>
  <c r="P4186"/>
  <c r="P4187"/>
  <c r="P4188"/>
  <c r="P4189"/>
  <c r="P4190"/>
  <c r="P4191"/>
  <c r="P4192"/>
  <c r="P4193"/>
  <c r="P4194"/>
  <c r="P4195"/>
  <c r="P4196"/>
  <c r="P4197"/>
  <c r="P4198"/>
  <c r="P4199"/>
  <c r="P4200"/>
  <c r="P4201"/>
  <c r="P4202"/>
  <c r="P4203"/>
  <c r="P4204"/>
  <c r="P4205"/>
  <c r="P4206"/>
  <c r="P4207"/>
  <c r="P4208"/>
  <c r="P4209"/>
  <c r="P4210"/>
  <c r="P4211"/>
  <c r="P4212"/>
  <c r="P4213"/>
  <c r="P4214"/>
  <c r="P4215"/>
  <c r="P4216"/>
  <c r="P4217"/>
  <c r="P4218"/>
  <c r="P4219"/>
  <c r="P4220"/>
  <c r="P4221"/>
  <c r="P4222"/>
  <c r="P4223"/>
  <c r="P4224"/>
  <c r="P4225"/>
  <c r="P4226"/>
  <c r="P4227"/>
  <c r="P4228"/>
  <c r="P4229"/>
  <c r="P4230"/>
  <c r="P4231"/>
  <c r="P4232"/>
  <c r="P4233"/>
  <c r="P4234"/>
  <c r="P4235"/>
  <c r="P4236"/>
  <c r="P4237"/>
  <c r="P4238"/>
  <c r="P4239"/>
  <c r="P4240"/>
  <c r="P4241"/>
  <c r="P4242"/>
  <c r="P4243"/>
  <c r="P4244"/>
  <c r="P4245"/>
  <c r="P4246"/>
  <c r="P4247"/>
  <c r="P4248"/>
  <c r="P4249"/>
  <c r="P4250"/>
  <c r="P4251"/>
  <c r="P4252"/>
  <c r="P4253"/>
  <c r="P4254"/>
  <c r="P4255"/>
  <c r="P4256"/>
  <c r="P4257"/>
  <c r="P4258"/>
  <c r="P4259"/>
  <c r="P4260"/>
  <c r="P4261"/>
  <c r="P4262"/>
  <c r="P4263"/>
  <c r="P4264"/>
  <c r="P4265"/>
  <c r="P4266"/>
  <c r="P4267"/>
  <c r="P4268"/>
  <c r="P4269"/>
  <c r="P4270"/>
  <c r="P4271"/>
  <c r="P4272"/>
  <c r="P4273"/>
  <c r="P4274"/>
  <c r="P4275"/>
  <c r="P4276"/>
  <c r="P4277"/>
  <c r="P4278"/>
  <c r="P4279"/>
  <c r="P4280"/>
  <c r="P4281"/>
  <c r="P4282"/>
  <c r="P4283"/>
  <c r="P4284"/>
  <c r="P4285"/>
  <c r="P4286"/>
  <c r="P4287"/>
  <c r="P4288"/>
  <c r="P4289"/>
  <c r="P4290"/>
  <c r="P4291"/>
  <c r="P4292"/>
  <c r="P4293"/>
  <c r="P4294"/>
  <c r="P4295"/>
  <c r="P4296"/>
  <c r="P4297"/>
  <c r="P4298"/>
  <c r="P4299"/>
  <c r="P4300"/>
  <c r="P4301"/>
  <c r="P4302"/>
  <c r="P4303"/>
  <c r="P4304"/>
  <c r="P4305"/>
  <c r="P4306"/>
  <c r="P4307"/>
  <c r="P4308"/>
  <c r="P4309"/>
  <c r="P4310"/>
  <c r="P4311"/>
  <c r="P4312"/>
  <c r="P4313"/>
  <c r="P4314"/>
  <c r="P4315"/>
  <c r="P4316"/>
  <c r="P4317"/>
  <c r="P4318"/>
  <c r="P4319"/>
  <c r="P4320"/>
  <c r="P4321"/>
  <c r="P4322"/>
  <c r="P4323"/>
  <c r="P4324"/>
  <c r="P4325"/>
  <c r="P4326"/>
  <c r="P4327"/>
  <c r="P4328"/>
  <c r="P4329"/>
  <c r="P4330"/>
  <c r="P4331"/>
  <c r="P4332"/>
  <c r="P4333"/>
  <c r="P4334"/>
  <c r="P4335"/>
  <c r="P4336"/>
  <c r="P4337"/>
  <c r="P4338"/>
  <c r="P4339"/>
  <c r="P4340"/>
  <c r="P4341"/>
  <c r="P4342"/>
  <c r="P4343"/>
  <c r="P4344"/>
  <c r="P4345"/>
  <c r="P4346"/>
  <c r="P4347"/>
  <c r="P4348"/>
  <c r="P4349"/>
  <c r="P4350"/>
  <c r="P4351"/>
  <c r="P4352"/>
  <c r="P4353"/>
  <c r="P4354"/>
  <c r="P4355"/>
  <c r="P4356"/>
  <c r="P4357"/>
  <c r="P4358"/>
  <c r="P4359"/>
  <c r="P4360"/>
  <c r="P4361"/>
  <c r="P4362"/>
  <c r="P4363"/>
  <c r="P4364"/>
  <c r="P4365"/>
  <c r="P4366"/>
  <c r="P4367"/>
  <c r="P4368"/>
  <c r="P4369"/>
  <c r="P4370"/>
  <c r="P4371"/>
  <c r="P4372"/>
  <c r="P4373"/>
  <c r="P4374"/>
  <c r="P4375"/>
  <c r="P4376"/>
  <c r="P4377"/>
  <c r="P4378"/>
  <c r="P4379"/>
  <c r="P4380"/>
  <c r="P4381"/>
  <c r="P4382"/>
  <c r="P4383"/>
  <c r="P4384"/>
  <c r="P4385"/>
  <c r="P4386"/>
  <c r="P4387"/>
  <c r="P4388"/>
  <c r="P4389"/>
  <c r="P4390"/>
  <c r="P4391"/>
  <c r="P4392"/>
  <c r="P4393"/>
  <c r="P4394"/>
  <c r="P4395"/>
  <c r="P4396"/>
  <c r="P4397"/>
  <c r="P4398"/>
  <c r="P4399"/>
  <c r="P4400"/>
  <c r="P4401"/>
  <c r="P4402"/>
  <c r="P4403"/>
  <c r="P4404"/>
  <c r="P4405"/>
  <c r="P4406"/>
  <c r="P4407"/>
  <c r="P4408"/>
  <c r="P4409"/>
  <c r="P4410"/>
  <c r="P4411"/>
  <c r="P4412"/>
  <c r="P4413"/>
  <c r="P4414"/>
  <c r="P4415"/>
  <c r="P4416"/>
  <c r="P4417"/>
  <c r="P4418"/>
  <c r="P4419"/>
  <c r="P4420"/>
  <c r="P4421"/>
  <c r="P4422"/>
  <c r="P4423"/>
  <c r="P4424"/>
  <c r="P4425"/>
  <c r="P4426"/>
  <c r="P4427"/>
  <c r="P4428"/>
  <c r="P4429"/>
  <c r="P4430"/>
  <c r="P4431"/>
  <c r="P4432"/>
  <c r="P4433"/>
  <c r="P4434"/>
  <c r="P4435"/>
  <c r="P4436"/>
  <c r="P4437"/>
  <c r="P4438"/>
  <c r="P4439"/>
  <c r="P4440"/>
  <c r="P4441"/>
  <c r="P4442"/>
  <c r="P4443"/>
  <c r="P4444"/>
  <c r="P4445"/>
  <c r="P4446"/>
  <c r="P4447"/>
  <c r="P4448"/>
  <c r="P4449"/>
  <c r="P4450"/>
  <c r="P4451"/>
  <c r="P4452"/>
  <c r="P4453"/>
  <c r="P4454"/>
  <c r="P4455"/>
  <c r="P4456"/>
  <c r="P4457"/>
  <c r="P4458"/>
  <c r="P4459"/>
  <c r="P4460"/>
  <c r="P4461"/>
  <c r="P4462"/>
  <c r="P4463"/>
  <c r="P4464"/>
  <c r="P4465"/>
  <c r="P4466"/>
  <c r="P4467"/>
  <c r="P4468"/>
  <c r="P4469"/>
  <c r="P4470"/>
  <c r="P4471"/>
  <c r="P4472"/>
  <c r="P4473"/>
  <c r="P4474"/>
  <c r="P4475"/>
  <c r="P4476"/>
  <c r="P4477"/>
  <c r="P4478"/>
  <c r="P4479"/>
  <c r="P4480"/>
  <c r="P4481"/>
  <c r="P4482"/>
  <c r="P4483"/>
  <c r="P4484"/>
  <c r="P4485"/>
  <c r="P4486"/>
  <c r="P4487"/>
  <c r="P4488"/>
  <c r="P4489"/>
  <c r="P4490"/>
  <c r="P4491"/>
  <c r="P4492"/>
  <c r="P4493"/>
  <c r="P4494"/>
  <c r="P4495"/>
  <c r="P4496"/>
  <c r="P4497"/>
  <c r="P4498"/>
  <c r="P4499"/>
  <c r="P4500"/>
  <c r="P4501"/>
  <c r="P4502"/>
  <c r="P4503"/>
  <c r="P4504"/>
  <c r="P4505"/>
  <c r="P4506"/>
  <c r="P4507"/>
  <c r="P4508"/>
  <c r="P4509"/>
  <c r="P4510"/>
  <c r="P4511"/>
  <c r="P4512"/>
  <c r="P4513"/>
  <c r="P4514"/>
  <c r="P4515"/>
  <c r="P4516"/>
  <c r="P4517"/>
  <c r="P4518"/>
  <c r="P4519"/>
  <c r="P4520"/>
  <c r="P4521"/>
  <c r="P4522"/>
  <c r="P4523"/>
  <c r="P4524"/>
  <c r="P4525"/>
  <c r="P4526"/>
  <c r="P4527"/>
  <c r="P4528"/>
  <c r="P4529"/>
  <c r="P4530"/>
  <c r="P4531"/>
  <c r="P4532"/>
  <c r="P4533"/>
  <c r="P4534"/>
  <c r="P4535"/>
  <c r="P4536"/>
  <c r="P4537"/>
  <c r="P4538"/>
  <c r="P4539"/>
  <c r="P4540"/>
  <c r="P4541"/>
  <c r="P4542"/>
  <c r="P4543"/>
  <c r="P4544"/>
  <c r="P4545"/>
  <c r="P4546"/>
  <c r="P4547"/>
  <c r="P4548"/>
  <c r="P4549"/>
  <c r="P4550"/>
  <c r="P4551"/>
  <c r="P4552"/>
  <c r="P4553"/>
  <c r="P4554"/>
  <c r="P4555"/>
  <c r="P4556"/>
  <c r="P4557"/>
  <c r="P4558"/>
  <c r="P4559"/>
  <c r="P4560"/>
  <c r="P4561"/>
  <c r="P4562"/>
  <c r="P4563"/>
  <c r="P4564"/>
  <c r="P4565"/>
  <c r="P4566"/>
  <c r="P4567"/>
  <c r="P4568"/>
  <c r="P4569"/>
  <c r="P4570"/>
  <c r="P4571"/>
  <c r="P4572"/>
  <c r="P4573"/>
  <c r="P4574"/>
  <c r="P4575"/>
  <c r="P4576"/>
  <c r="P4577"/>
  <c r="P4578"/>
  <c r="P4579"/>
  <c r="P4580"/>
  <c r="P4581"/>
  <c r="P4582"/>
  <c r="P4583"/>
  <c r="P4584"/>
  <c r="P4585"/>
  <c r="P4586"/>
  <c r="P4587"/>
  <c r="P4588"/>
  <c r="P4589"/>
  <c r="P4590"/>
  <c r="P4591"/>
  <c r="P4592"/>
  <c r="P4593"/>
  <c r="P4594"/>
  <c r="P4595"/>
  <c r="P4596"/>
  <c r="P4597"/>
  <c r="P4598"/>
  <c r="P4599"/>
  <c r="P4600"/>
  <c r="P4601"/>
  <c r="P4602"/>
  <c r="P4603"/>
  <c r="P4604"/>
  <c r="P4605"/>
  <c r="P4606"/>
  <c r="P4607"/>
  <c r="P4608"/>
  <c r="P4609"/>
  <c r="P4610"/>
  <c r="P4611"/>
  <c r="P4612"/>
  <c r="P4613"/>
  <c r="P4614"/>
  <c r="P4615"/>
  <c r="P4616"/>
  <c r="P4617"/>
  <c r="P4618"/>
  <c r="P4619"/>
  <c r="P4620"/>
  <c r="P4621"/>
  <c r="P4622"/>
  <c r="P4623"/>
  <c r="P4624"/>
  <c r="P4625"/>
  <c r="P4626"/>
  <c r="P4627"/>
  <c r="P4628"/>
  <c r="P4629"/>
  <c r="P4630"/>
  <c r="P4631"/>
  <c r="P4632"/>
  <c r="P4633"/>
  <c r="P4634"/>
  <c r="P4635"/>
  <c r="P4636"/>
  <c r="P4637"/>
  <c r="P4638"/>
  <c r="P4639"/>
  <c r="P4640"/>
  <c r="P4641"/>
  <c r="P4642"/>
  <c r="P4643"/>
  <c r="P4644"/>
  <c r="P4645"/>
  <c r="P4646"/>
  <c r="P4647"/>
  <c r="P4648"/>
  <c r="P4649"/>
  <c r="P4650"/>
  <c r="P4651"/>
  <c r="P4652"/>
  <c r="P4653"/>
  <c r="P4654"/>
  <c r="P4655"/>
  <c r="P4656"/>
  <c r="P4657"/>
  <c r="P4658"/>
  <c r="P4659"/>
  <c r="P4660"/>
  <c r="P4661"/>
  <c r="P4662"/>
  <c r="P4663"/>
  <c r="P4664"/>
  <c r="P4665"/>
  <c r="P4666"/>
  <c r="P4667"/>
  <c r="P4668"/>
  <c r="P4669"/>
  <c r="P4670"/>
  <c r="P4671"/>
  <c r="P4672"/>
  <c r="P4673"/>
  <c r="P4674"/>
  <c r="P4675"/>
  <c r="P4676"/>
  <c r="P4677"/>
  <c r="P4678"/>
  <c r="P4679"/>
  <c r="P4680"/>
  <c r="P4681"/>
  <c r="P4682"/>
  <c r="P4683"/>
  <c r="P4684"/>
  <c r="P4685"/>
  <c r="P4686"/>
  <c r="P4687"/>
  <c r="P4688"/>
  <c r="P4689"/>
  <c r="P4690"/>
  <c r="P4691"/>
  <c r="P4692"/>
  <c r="P4693"/>
  <c r="P4694"/>
  <c r="P4695"/>
  <c r="P4696"/>
  <c r="P4697"/>
  <c r="P4698"/>
  <c r="P4699"/>
  <c r="P4700"/>
  <c r="P4701"/>
  <c r="P4702"/>
  <c r="P4703"/>
  <c r="P4704"/>
  <c r="P4705"/>
  <c r="P4706"/>
  <c r="P4707"/>
  <c r="P4708"/>
  <c r="P4709"/>
  <c r="P4710"/>
  <c r="P4711"/>
  <c r="P4712"/>
  <c r="P4713"/>
  <c r="P4714"/>
  <c r="P4715"/>
  <c r="P4716"/>
  <c r="P4717"/>
  <c r="P4718"/>
  <c r="P4719"/>
  <c r="P4720"/>
  <c r="P4721"/>
  <c r="P4722"/>
  <c r="P4723"/>
  <c r="P4724"/>
  <c r="P4725"/>
  <c r="P4726"/>
  <c r="P4727"/>
  <c r="P4728"/>
  <c r="P4729"/>
  <c r="P4730"/>
  <c r="P4731"/>
  <c r="P4732"/>
  <c r="P4733"/>
  <c r="P4734"/>
  <c r="P4735"/>
  <c r="P4736"/>
  <c r="P4737"/>
  <c r="P4738"/>
  <c r="P4739"/>
  <c r="P4740"/>
  <c r="P4741"/>
  <c r="P4742"/>
  <c r="P4743"/>
  <c r="P4744"/>
  <c r="P4745"/>
  <c r="P4746"/>
  <c r="P4747"/>
  <c r="P4748"/>
  <c r="P4749"/>
  <c r="P4750"/>
  <c r="P4751"/>
  <c r="P4752"/>
  <c r="P4753"/>
  <c r="P4754"/>
  <c r="P4755"/>
  <c r="P4756"/>
  <c r="P4757"/>
  <c r="P4758"/>
  <c r="P4759"/>
  <c r="P4760"/>
  <c r="P4761"/>
  <c r="P4762"/>
  <c r="P4763"/>
  <c r="P4764"/>
  <c r="P4765"/>
  <c r="P4766"/>
  <c r="P4767"/>
  <c r="P4768"/>
  <c r="P4769"/>
  <c r="P4770"/>
  <c r="P4771"/>
  <c r="P4772"/>
  <c r="P4773"/>
  <c r="P4774"/>
  <c r="P4775"/>
  <c r="P4776"/>
  <c r="P4777"/>
  <c r="P4778"/>
  <c r="P4779"/>
  <c r="P4780"/>
  <c r="P4781"/>
  <c r="P4782"/>
  <c r="P4783"/>
  <c r="P4784"/>
  <c r="P4785"/>
  <c r="P4786"/>
  <c r="P4787"/>
  <c r="P4788"/>
  <c r="P4789"/>
  <c r="P4790"/>
  <c r="P4791"/>
  <c r="P4792"/>
  <c r="P4793"/>
  <c r="P4794"/>
  <c r="P4795"/>
  <c r="P4796"/>
  <c r="P4797"/>
  <c r="P4798"/>
  <c r="P4799"/>
  <c r="P4800"/>
  <c r="P4801"/>
  <c r="P4802"/>
  <c r="P4803"/>
  <c r="P4804"/>
  <c r="P4805"/>
  <c r="P4806"/>
  <c r="P4807"/>
  <c r="P4808"/>
  <c r="P4809"/>
  <c r="P4810"/>
  <c r="P4811"/>
  <c r="P4812"/>
  <c r="P4813"/>
  <c r="P4814"/>
  <c r="P4815"/>
  <c r="P4816"/>
  <c r="P4817"/>
  <c r="P4818"/>
  <c r="P4819"/>
  <c r="P4820"/>
  <c r="P4821"/>
  <c r="P4822"/>
  <c r="P4823"/>
  <c r="P4824"/>
  <c r="P4825"/>
  <c r="P4826"/>
  <c r="P4827"/>
  <c r="P4828"/>
  <c r="P4829"/>
  <c r="P4830"/>
  <c r="P4831"/>
  <c r="P4832"/>
  <c r="P4833"/>
  <c r="P4834"/>
  <c r="P4835"/>
  <c r="P4836"/>
  <c r="P4837"/>
  <c r="P4838"/>
  <c r="P4839"/>
  <c r="P4840"/>
  <c r="P4841"/>
  <c r="P4842"/>
  <c r="P4843"/>
  <c r="P4844"/>
  <c r="P4845"/>
  <c r="P4846"/>
  <c r="P4847"/>
  <c r="P4848"/>
  <c r="P4849"/>
  <c r="P4850"/>
  <c r="P4851"/>
  <c r="P4852"/>
  <c r="P4853"/>
  <c r="P4854"/>
  <c r="P4855"/>
  <c r="P4856"/>
  <c r="P4857"/>
  <c r="P4858"/>
  <c r="P4859"/>
  <c r="P4860"/>
  <c r="P4861"/>
  <c r="P4862"/>
  <c r="P4863"/>
  <c r="P4864"/>
  <c r="P4865"/>
  <c r="P4866"/>
  <c r="P4867"/>
  <c r="P4868"/>
  <c r="P4869"/>
  <c r="P4870"/>
  <c r="P4871"/>
  <c r="P4872"/>
  <c r="P4873"/>
  <c r="P4874"/>
  <c r="P4875"/>
  <c r="P4876"/>
  <c r="P4877"/>
  <c r="P4878"/>
  <c r="P4879"/>
  <c r="P4880"/>
  <c r="P4881"/>
  <c r="P4882"/>
  <c r="P4883"/>
  <c r="P4884"/>
  <c r="P4885"/>
  <c r="P4886"/>
  <c r="P4887"/>
  <c r="P4888"/>
  <c r="P4889"/>
  <c r="P4890"/>
  <c r="P4891"/>
  <c r="P4892"/>
  <c r="P4893"/>
  <c r="P4894"/>
  <c r="P4895"/>
  <c r="P4896"/>
  <c r="P4897"/>
  <c r="P4898"/>
  <c r="P4899"/>
  <c r="P4900"/>
  <c r="P4901"/>
  <c r="P4902"/>
  <c r="P4903"/>
  <c r="P4904"/>
  <c r="P4905"/>
  <c r="P4906"/>
  <c r="P4907"/>
  <c r="P4908"/>
  <c r="P4909"/>
  <c r="P4910"/>
  <c r="P4911"/>
  <c r="P4912"/>
  <c r="P4913"/>
  <c r="P4914"/>
  <c r="P4915"/>
  <c r="P4916"/>
  <c r="P4917"/>
  <c r="P4918"/>
  <c r="P4919"/>
  <c r="P4920"/>
  <c r="P4921"/>
  <c r="P4922"/>
  <c r="P4923"/>
  <c r="P4924"/>
  <c r="P4925"/>
  <c r="P4926"/>
  <c r="P4927"/>
  <c r="P4928"/>
  <c r="P4929"/>
  <c r="P4930"/>
  <c r="P4931"/>
  <c r="P4932"/>
  <c r="P4933"/>
  <c r="P4934"/>
  <c r="P4935"/>
  <c r="P4936"/>
  <c r="P4937"/>
  <c r="P4938"/>
  <c r="P4939"/>
  <c r="P4940"/>
  <c r="P4941"/>
  <c r="P4942"/>
  <c r="P4943"/>
  <c r="P4944"/>
  <c r="P4945"/>
  <c r="P4946"/>
  <c r="P4947"/>
  <c r="P4948"/>
  <c r="P4949"/>
  <c r="P4950"/>
  <c r="P4951"/>
  <c r="P4952"/>
  <c r="P4953"/>
  <c r="P4954"/>
  <c r="P4955"/>
  <c r="P4956"/>
  <c r="P4957"/>
  <c r="P4958"/>
  <c r="P4959"/>
  <c r="P4960"/>
  <c r="P4961"/>
  <c r="P4962"/>
  <c r="P4963"/>
  <c r="P4964"/>
  <c r="P4965"/>
  <c r="P4966"/>
  <c r="P4967"/>
  <c r="P4968"/>
  <c r="P4969"/>
  <c r="P4970"/>
  <c r="P4971"/>
  <c r="P4972"/>
  <c r="P4973"/>
  <c r="P4974"/>
  <c r="P4975"/>
  <c r="P4976"/>
  <c r="P4977"/>
  <c r="P4978"/>
  <c r="P4979"/>
  <c r="P4980"/>
  <c r="P4981"/>
  <c r="P4982"/>
  <c r="P4983"/>
  <c r="P4984"/>
  <c r="P4985"/>
  <c r="P4986"/>
  <c r="P4987"/>
  <c r="P4988"/>
  <c r="P4989"/>
  <c r="P4990"/>
  <c r="P4991"/>
  <c r="P4992"/>
  <c r="P4993"/>
  <c r="P4994"/>
  <c r="P4995"/>
  <c r="P4996"/>
  <c r="P4997"/>
  <c r="P4998"/>
  <c r="P4999"/>
  <c r="P5000"/>
  <c r="P5001"/>
  <c r="P5002"/>
  <c r="P5003"/>
  <c r="P5004"/>
  <c r="P5005"/>
  <c r="P5006"/>
  <c r="P5007"/>
  <c r="P5008"/>
  <c r="P5009"/>
  <c r="P5010"/>
  <c r="P5011"/>
  <c r="P5012"/>
  <c r="P5013"/>
  <c r="P5014"/>
  <c r="P5015"/>
  <c r="P5016"/>
  <c r="P5017"/>
  <c r="P5018"/>
  <c r="P5019"/>
  <c r="P5020"/>
  <c r="P5021"/>
  <c r="P5022"/>
  <c r="P5023"/>
  <c r="P5024"/>
  <c r="P5025"/>
  <c r="P5026"/>
  <c r="P5027"/>
  <c r="P5028"/>
  <c r="P5029"/>
  <c r="P5030"/>
  <c r="P5031"/>
  <c r="P5032"/>
  <c r="P5033"/>
  <c r="P5034"/>
  <c r="P5035"/>
  <c r="P5036"/>
  <c r="P5037"/>
  <c r="P5038"/>
  <c r="P5039"/>
  <c r="P5040"/>
  <c r="P5041"/>
  <c r="P5042"/>
  <c r="P5043"/>
  <c r="P5044"/>
  <c r="P5045"/>
  <c r="P5046"/>
  <c r="P5047"/>
  <c r="P5048"/>
  <c r="P5049"/>
  <c r="P5050"/>
  <c r="P5051"/>
  <c r="P5052"/>
  <c r="P5053"/>
  <c r="P5054"/>
  <c r="P5055"/>
  <c r="P5056"/>
  <c r="P5057"/>
  <c r="P5058"/>
  <c r="P5059"/>
  <c r="P5060"/>
  <c r="P5061"/>
  <c r="P5062"/>
  <c r="P5063"/>
  <c r="P5064"/>
  <c r="P5065"/>
  <c r="P5066"/>
  <c r="P5067"/>
  <c r="P5068"/>
  <c r="P5069"/>
  <c r="P5070"/>
  <c r="P5071"/>
  <c r="P5072"/>
  <c r="P5073"/>
  <c r="P5074"/>
  <c r="P5075"/>
  <c r="P5076"/>
  <c r="P5077"/>
  <c r="P5078"/>
  <c r="P5079"/>
  <c r="P5080"/>
  <c r="P5081"/>
  <c r="P5082"/>
  <c r="P5083"/>
  <c r="P5084"/>
  <c r="P5085"/>
  <c r="P5086"/>
  <c r="P5087"/>
  <c r="P5088"/>
  <c r="P5089"/>
  <c r="P5090"/>
  <c r="P5091"/>
  <c r="P5092"/>
  <c r="P5093"/>
  <c r="P5094"/>
  <c r="P5095"/>
  <c r="P5096"/>
  <c r="P5097"/>
  <c r="P5098"/>
  <c r="P5099"/>
  <c r="P5100"/>
  <c r="P5101"/>
  <c r="P5102"/>
  <c r="P5103"/>
  <c r="P5104"/>
  <c r="P5105"/>
  <c r="P5106"/>
  <c r="P5107"/>
  <c r="P5108"/>
  <c r="P5109"/>
  <c r="P5110"/>
  <c r="P5111"/>
  <c r="P5112"/>
  <c r="P5113"/>
  <c r="P5114"/>
  <c r="P5115"/>
  <c r="P5116"/>
  <c r="P5117"/>
  <c r="P5118"/>
  <c r="P5119"/>
  <c r="P5120"/>
  <c r="P5121"/>
  <c r="P5122"/>
  <c r="P5123"/>
  <c r="P5124"/>
  <c r="P5125"/>
  <c r="P5126"/>
  <c r="P5127"/>
  <c r="P5128"/>
  <c r="P5129"/>
  <c r="P5130"/>
  <c r="P5131"/>
  <c r="P5132"/>
  <c r="P5133"/>
  <c r="P5134"/>
  <c r="P5135"/>
  <c r="P5136"/>
  <c r="P5137"/>
  <c r="P5138"/>
  <c r="P5139"/>
  <c r="P5140"/>
  <c r="P5141"/>
  <c r="P5142"/>
  <c r="P5143"/>
  <c r="P5144"/>
  <c r="P5145"/>
  <c r="P5146"/>
  <c r="P5147"/>
  <c r="P5148"/>
  <c r="P5149"/>
  <c r="P5150"/>
  <c r="P5151"/>
  <c r="P5152"/>
  <c r="P5153"/>
  <c r="P5154"/>
  <c r="P5155"/>
  <c r="P5156"/>
  <c r="P5157"/>
  <c r="P5158"/>
  <c r="P5159"/>
  <c r="P5160"/>
  <c r="P5161"/>
  <c r="P5162"/>
  <c r="P5163"/>
  <c r="P5164"/>
  <c r="P5165"/>
  <c r="P5166"/>
  <c r="P5167"/>
  <c r="P5168"/>
  <c r="P5169"/>
  <c r="P5170"/>
  <c r="P5171"/>
  <c r="P5172"/>
  <c r="P5173"/>
  <c r="P5174"/>
  <c r="P5175"/>
  <c r="P5176"/>
  <c r="P5177"/>
  <c r="P5178"/>
  <c r="P5179"/>
  <c r="P5180"/>
  <c r="P5181"/>
  <c r="P5182"/>
  <c r="P5183"/>
  <c r="P5184"/>
  <c r="P5185"/>
  <c r="P5186"/>
  <c r="P5187"/>
  <c r="P5188"/>
  <c r="P5189"/>
  <c r="P5190"/>
  <c r="P5191"/>
  <c r="P5192"/>
  <c r="P5193"/>
  <c r="P5194"/>
  <c r="P5195"/>
  <c r="P5196"/>
  <c r="P5197"/>
  <c r="P5198"/>
  <c r="P5199"/>
  <c r="P5200"/>
  <c r="P5201"/>
  <c r="P5202"/>
  <c r="P5203"/>
  <c r="P5204"/>
  <c r="P5205"/>
  <c r="P5206"/>
  <c r="P5207"/>
  <c r="P5208"/>
  <c r="P5209"/>
  <c r="P5210"/>
  <c r="P5211"/>
  <c r="P5212"/>
  <c r="P5213"/>
  <c r="P5214"/>
  <c r="P5215"/>
  <c r="P5216"/>
  <c r="P5217"/>
  <c r="P5218"/>
  <c r="P5219"/>
  <c r="P5220"/>
  <c r="P5221"/>
  <c r="P5222"/>
  <c r="P5223"/>
  <c r="P5224"/>
  <c r="P5225"/>
  <c r="P5226"/>
  <c r="P5227"/>
  <c r="P5228"/>
  <c r="P5229"/>
  <c r="P5230"/>
  <c r="P5231"/>
  <c r="P5232"/>
  <c r="P5233"/>
  <c r="P5234"/>
  <c r="P5235"/>
  <c r="P5236"/>
  <c r="P5237"/>
  <c r="P5238"/>
  <c r="P5239"/>
  <c r="P5240"/>
  <c r="P5241"/>
  <c r="P5242"/>
  <c r="P5243"/>
  <c r="P5244"/>
  <c r="P5245"/>
  <c r="P5246"/>
  <c r="P5247"/>
  <c r="P5248"/>
  <c r="P5249"/>
  <c r="P5250"/>
  <c r="P5251"/>
  <c r="P5252"/>
  <c r="P5253"/>
  <c r="P5254"/>
  <c r="P5255"/>
  <c r="P5256"/>
  <c r="P5257"/>
  <c r="P5258"/>
  <c r="P5259"/>
  <c r="P5260"/>
  <c r="P5261"/>
  <c r="P5262"/>
  <c r="P5263"/>
  <c r="P5264"/>
  <c r="P5265"/>
  <c r="P5266"/>
  <c r="P5267"/>
  <c r="P5268"/>
  <c r="P5269"/>
  <c r="P5270"/>
  <c r="P5271"/>
  <c r="P5272"/>
  <c r="P5273"/>
  <c r="P5274"/>
  <c r="P5275"/>
  <c r="P5276"/>
  <c r="P5277"/>
  <c r="P5278"/>
  <c r="P5279"/>
  <c r="P5280"/>
  <c r="P5281"/>
  <c r="P5282"/>
  <c r="P5283"/>
  <c r="P5284"/>
  <c r="P5285"/>
  <c r="P5286"/>
  <c r="P5287"/>
  <c r="P5288"/>
  <c r="P5289"/>
  <c r="P5290"/>
  <c r="P5291"/>
  <c r="P5292"/>
  <c r="P5293"/>
  <c r="P5294"/>
  <c r="P5295"/>
  <c r="P5296"/>
  <c r="P5297"/>
  <c r="P5298"/>
  <c r="P5299"/>
  <c r="P5300"/>
  <c r="P5301"/>
  <c r="P5302"/>
  <c r="P5303"/>
  <c r="P5304"/>
  <c r="P5305"/>
  <c r="P5306"/>
  <c r="P5307"/>
  <c r="P5308"/>
  <c r="P5309"/>
  <c r="P5310"/>
  <c r="P5311"/>
  <c r="P5312"/>
  <c r="P5313"/>
  <c r="P5314"/>
  <c r="P5315"/>
  <c r="P5316"/>
  <c r="P5317"/>
  <c r="P5318"/>
  <c r="P5319"/>
  <c r="P5320"/>
  <c r="P5321"/>
  <c r="P5322"/>
  <c r="P5323"/>
  <c r="P5324"/>
  <c r="P5325"/>
  <c r="P5326"/>
  <c r="P5327"/>
  <c r="P5328"/>
  <c r="P5329"/>
  <c r="P5330"/>
  <c r="P5331"/>
  <c r="P5332"/>
  <c r="P5333"/>
  <c r="P5334"/>
  <c r="P5335"/>
  <c r="P5336"/>
  <c r="P5337"/>
  <c r="P5338"/>
  <c r="P5339"/>
  <c r="P5340"/>
  <c r="P5341"/>
  <c r="P5342"/>
  <c r="P5343"/>
  <c r="P5344"/>
  <c r="P5345"/>
  <c r="P5346"/>
  <c r="P5347"/>
  <c r="P5348"/>
  <c r="P5349"/>
  <c r="P5350"/>
  <c r="P5351"/>
  <c r="P5352"/>
  <c r="P5353"/>
  <c r="P5354"/>
  <c r="P5355"/>
  <c r="P5356"/>
  <c r="P5357"/>
  <c r="P5358"/>
  <c r="P5359"/>
  <c r="P5360"/>
  <c r="P5361"/>
  <c r="P5362"/>
  <c r="P5363"/>
  <c r="P5364"/>
  <c r="P5365"/>
  <c r="P5366"/>
  <c r="P5367"/>
  <c r="P5368"/>
  <c r="P5369"/>
  <c r="P5370"/>
  <c r="P5371"/>
  <c r="P5372"/>
  <c r="P5373"/>
  <c r="P5374"/>
  <c r="P5375"/>
  <c r="P5376"/>
  <c r="P5377"/>
  <c r="P5378"/>
  <c r="P5379"/>
  <c r="P5380"/>
  <c r="P5381"/>
  <c r="P5382"/>
  <c r="P5383"/>
  <c r="P5384"/>
  <c r="P5385"/>
  <c r="P5386"/>
  <c r="P5387"/>
  <c r="P5388"/>
  <c r="P5389"/>
  <c r="P5390"/>
  <c r="P5391"/>
  <c r="P5392"/>
  <c r="P5393"/>
  <c r="P5394"/>
  <c r="P5395"/>
  <c r="P5396"/>
  <c r="P5397"/>
  <c r="P5398"/>
  <c r="P5399"/>
  <c r="P5400"/>
  <c r="P5401"/>
  <c r="P5402"/>
  <c r="P5403"/>
  <c r="P5404"/>
  <c r="P5405"/>
  <c r="P5406"/>
  <c r="P5407"/>
  <c r="P5408"/>
  <c r="P5409"/>
  <c r="P5410"/>
  <c r="P5411"/>
  <c r="P5412"/>
  <c r="P5413"/>
  <c r="P5414"/>
  <c r="P5415"/>
  <c r="P5416"/>
  <c r="P5417"/>
  <c r="P5418"/>
  <c r="P5419"/>
  <c r="P5420"/>
  <c r="P5421"/>
  <c r="P5422"/>
  <c r="P5423"/>
  <c r="P5424"/>
  <c r="P5425"/>
  <c r="P5426"/>
  <c r="P5427"/>
  <c r="P5428"/>
  <c r="P5429"/>
  <c r="P5430"/>
  <c r="P5431"/>
  <c r="P5432"/>
  <c r="P5433"/>
  <c r="P5434"/>
  <c r="P5435"/>
  <c r="P5436"/>
  <c r="P5437"/>
  <c r="P5438"/>
  <c r="P5439"/>
  <c r="P5440"/>
  <c r="P5441"/>
  <c r="P5442"/>
  <c r="P5443"/>
  <c r="P5444"/>
  <c r="P5445"/>
  <c r="P5446"/>
  <c r="P5447"/>
  <c r="P5448"/>
  <c r="P5449"/>
  <c r="P5450"/>
  <c r="P5451"/>
  <c r="P5452"/>
  <c r="P5453"/>
  <c r="P5454"/>
  <c r="P5455"/>
  <c r="P5456"/>
  <c r="P5457"/>
  <c r="P5458"/>
  <c r="P5459"/>
  <c r="P5460"/>
  <c r="P5461"/>
  <c r="P5462"/>
  <c r="P5463"/>
  <c r="P5464"/>
  <c r="P5465"/>
  <c r="P5466"/>
  <c r="P5467"/>
  <c r="P5468"/>
  <c r="P5469"/>
  <c r="P5470"/>
  <c r="P5471"/>
  <c r="P5472"/>
  <c r="P5473"/>
  <c r="P5474"/>
  <c r="P5475"/>
  <c r="P5476"/>
  <c r="P5477"/>
  <c r="P5478"/>
  <c r="P5479"/>
  <c r="P5480"/>
  <c r="P5481"/>
  <c r="P5482"/>
  <c r="P5483"/>
  <c r="P5484"/>
  <c r="P5485"/>
  <c r="P5486"/>
  <c r="P5487"/>
  <c r="P5488"/>
  <c r="P5489"/>
  <c r="P5490"/>
  <c r="P5491"/>
  <c r="P5492"/>
  <c r="P5493"/>
  <c r="P5494"/>
  <c r="P5495"/>
  <c r="P5496"/>
  <c r="P5497"/>
  <c r="P5498"/>
  <c r="P5499"/>
  <c r="P5500"/>
  <c r="P5501"/>
  <c r="P5502"/>
  <c r="P5503"/>
  <c r="P5504"/>
  <c r="P5505"/>
  <c r="P5506"/>
  <c r="P5507"/>
  <c r="P5508"/>
  <c r="P5509"/>
  <c r="P5510"/>
  <c r="P5511"/>
  <c r="P5512"/>
  <c r="P5513"/>
  <c r="P5514"/>
  <c r="P5515"/>
  <c r="P5516"/>
  <c r="P5517"/>
  <c r="P5518"/>
  <c r="P5519"/>
  <c r="P5520"/>
  <c r="P5521"/>
  <c r="P5522"/>
  <c r="P5523"/>
  <c r="P5524"/>
  <c r="P5525"/>
  <c r="P5526"/>
  <c r="P5527"/>
  <c r="P5528"/>
  <c r="P5529"/>
  <c r="P5530"/>
  <c r="P5531"/>
  <c r="P5532"/>
  <c r="P5533"/>
  <c r="P5534"/>
  <c r="P5535"/>
  <c r="P5536"/>
  <c r="P5537"/>
  <c r="P5538"/>
  <c r="P5539"/>
  <c r="P5540"/>
  <c r="P5541"/>
  <c r="P5542"/>
  <c r="P5543"/>
  <c r="P5544"/>
  <c r="P5545"/>
  <c r="P5546"/>
  <c r="P5547"/>
  <c r="P5548"/>
  <c r="P5549"/>
  <c r="P5550"/>
  <c r="P5551"/>
  <c r="P5552"/>
  <c r="P5553"/>
  <c r="P5554"/>
  <c r="P5555"/>
  <c r="P5556"/>
  <c r="P5557"/>
  <c r="P5558"/>
  <c r="P5559"/>
  <c r="P5560"/>
  <c r="P5561"/>
  <c r="P5562"/>
  <c r="P5563"/>
  <c r="P5564"/>
  <c r="P5565"/>
  <c r="P5566"/>
  <c r="P5567"/>
  <c r="P5568"/>
  <c r="P5569"/>
  <c r="P5570"/>
  <c r="P5571"/>
  <c r="P5572"/>
  <c r="P5573"/>
  <c r="P5574"/>
  <c r="P5575"/>
  <c r="P5576"/>
  <c r="P5577"/>
  <c r="P5578"/>
  <c r="P5579"/>
  <c r="P5580"/>
  <c r="P5581"/>
  <c r="P5582"/>
  <c r="P5583"/>
  <c r="P5584"/>
  <c r="P5585"/>
  <c r="P5586"/>
  <c r="P5587"/>
  <c r="P5588"/>
  <c r="P5589"/>
  <c r="P5590"/>
  <c r="P5591"/>
  <c r="P5592"/>
  <c r="P5593"/>
  <c r="P5594"/>
  <c r="P5595"/>
  <c r="P5596"/>
  <c r="P5597"/>
  <c r="P5598"/>
  <c r="P5599"/>
  <c r="P5600"/>
  <c r="P5601"/>
  <c r="P5602"/>
  <c r="P5603"/>
  <c r="P5604"/>
  <c r="P5605"/>
  <c r="P5606"/>
  <c r="P5607"/>
  <c r="P5608"/>
  <c r="P5609"/>
  <c r="P5610"/>
  <c r="P5611"/>
  <c r="P5612"/>
  <c r="P5613"/>
  <c r="P5614"/>
  <c r="P5615"/>
  <c r="P5616"/>
  <c r="P5617"/>
  <c r="P5618"/>
  <c r="P5619"/>
  <c r="P5620"/>
  <c r="P5621"/>
  <c r="P5622"/>
  <c r="P5623"/>
  <c r="P5624"/>
  <c r="P5625"/>
  <c r="P5626"/>
  <c r="P5627"/>
  <c r="P5628"/>
  <c r="P5629"/>
  <c r="P5630"/>
  <c r="P5631"/>
  <c r="P5632"/>
  <c r="P5633"/>
  <c r="P5634"/>
  <c r="P5635"/>
  <c r="P5636"/>
  <c r="P5637"/>
  <c r="P5638"/>
  <c r="P5639"/>
  <c r="P5640"/>
  <c r="P5641"/>
  <c r="P5642"/>
  <c r="P5643"/>
  <c r="P5644"/>
  <c r="P5645"/>
  <c r="P5646"/>
  <c r="P5647"/>
  <c r="P5648"/>
  <c r="P5649"/>
  <c r="P5650"/>
  <c r="P5651"/>
  <c r="P5652"/>
  <c r="P5653"/>
  <c r="P5654"/>
  <c r="P5655"/>
  <c r="P5656"/>
  <c r="P5657"/>
  <c r="P5658"/>
  <c r="P5659"/>
  <c r="P5660"/>
  <c r="P5661"/>
  <c r="P5662"/>
  <c r="P5663"/>
  <c r="P5664"/>
  <c r="P5665"/>
  <c r="P5666"/>
  <c r="P5667"/>
  <c r="P5668"/>
  <c r="P5669"/>
  <c r="P5670"/>
  <c r="P5671"/>
  <c r="P5672"/>
  <c r="P5673"/>
  <c r="P5674"/>
  <c r="P5675"/>
  <c r="P5676"/>
  <c r="P5677"/>
  <c r="P5678"/>
  <c r="P5679"/>
  <c r="P5680"/>
  <c r="P5681"/>
  <c r="P5682"/>
  <c r="P5683"/>
  <c r="P5684"/>
  <c r="P5685"/>
  <c r="P5686"/>
  <c r="P5687"/>
  <c r="P5688"/>
  <c r="P5689"/>
  <c r="P5690"/>
  <c r="P5691"/>
  <c r="P5692"/>
  <c r="P5693"/>
  <c r="P5694"/>
  <c r="P5695"/>
  <c r="P5696"/>
  <c r="P5697"/>
  <c r="P5698"/>
  <c r="P5699"/>
  <c r="P5700"/>
  <c r="P5701"/>
  <c r="P5702"/>
  <c r="P5703"/>
  <c r="P5704"/>
  <c r="P5705"/>
  <c r="P5706"/>
  <c r="P5707"/>
  <c r="P5708"/>
  <c r="P5709"/>
  <c r="P5710"/>
  <c r="P5711"/>
  <c r="P5712"/>
  <c r="P5713"/>
  <c r="P5714"/>
  <c r="P5715"/>
  <c r="P5716"/>
  <c r="P5717"/>
  <c r="P5718"/>
  <c r="P5719"/>
  <c r="P5720"/>
  <c r="P5721"/>
  <c r="P5722"/>
  <c r="P5723"/>
  <c r="P5724"/>
  <c r="P5725"/>
  <c r="P5726"/>
  <c r="P5727"/>
  <c r="P5728"/>
  <c r="P5729"/>
  <c r="P5730"/>
  <c r="P5731"/>
  <c r="P5732"/>
  <c r="P5733"/>
  <c r="P5734"/>
  <c r="P5735"/>
  <c r="P5736"/>
  <c r="P5737"/>
  <c r="P5738"/>
  <c r="P5739"/>
  <c r="P5740"/>
  <c r="P5741"/>
  <c r="P5742"/>
  <c r="P5743"/>
  <c r="P5744"/>
  <c r="P5745"/>
  <c r="P5746"/>
  <c r="P5747"/>
  <c r="P5748"/>
  <c r="P5749"/>
  <c r="P5750"/>
  <c r="P5751"/>
  <c r="P5752"/>
  <c r="P5753"/>
  <c r="P5754"/>
  <c r="P5755"/>
  <c r="P5756"/>
  <c r="P5757"/>
  <c r="P5758"/>
  <c r="P5759"/>
  <c r="P5760"/>
  <c r="P5761"/>
  <c r="P5762"/>
  <c r="P5763"/>
  <c r="P5764"/>
  <c r="P5765"/>
  <c r="P5766"/>
  <c r="P5767"/>
  <c r="P5768"/>
  <c r="P5769"/>
  <c r="P5770"/>
  <c r="P5771"/>
  <c r="P5772"/>
  <c r="P5773"/>
  <c r="P5774"/>
  <c r="P5775"/>
  <c r="P5776"/>
  <c r="P5777"/>
  <c r="P5778"/>
  <c r="P5779"/>
  <c r="P5780"/>
  <c r="P5781"/>
  <c r="P5782"/>
  <c r="P5783"/>
  <c r="P5784"/>
  <c r="P5785"/>
  <c r="P5786"/>
  <c r="P5787"/>
  <c r="P5788"/>
  <c r="P5789"/>
  <c r="P5790"/>
  <c r="P5791"/>
  <c r="P5792"/>
  <c r="P5793"/>
  <c r="P5794"/>
  <c r="P5795"/>
  <c r="P5796"/>
  <c r="P5797"/>
  <c r="P5798"/>
  <c r="P5799"/>
  <c r="P5800"/>
  <c r="P5801"/>
  <c r="P5802"/>
  <c r="P5803"/>
  <c r="P5804"/>
  <c r="P5805"/>
  <c r="P5806"/>
  <c r="P5807"/>
  <c r="P5808"/>
  <c r="P5809"/>
  <c r="P5810"/>
  <c r="P5811"/>
  <c r="P5812"/>
  <c r="P5813"/>
  <c r="P5814"/>
  <c r="P5815"/>
  <c r="P5816"/>
  <c r="P5817"/>
  <c r="P5818"/>
  <c r="P5819"/>
  <c r="P5820"/>
  <c r="P5821"/>
  <c r="P5822"/>
  <c r="P5823"/>
  <c r="P5824"/>
  <c r="P5825"/>
  <c r="P5826"/>
  <c r="P5827"/>
  <c r="P5828"/>
  <c r="P5829"/>
  <c r="P5830"/>
  <c r="P5831"/>
  <c r="P5832"/>
  <c r="P5833"/>
  <c r="P5834"/>
  <c r="P5835"/>
  <c r="P5836"/>
  <c r="P5837"/>
  <c r="P5838"/>
  <c r="P5839"/>
  <c r="P5840"/>
  <c r="P5841"/>
  <c r="P5842"/>
  <c r="P5843"/>
  <c r="P5844"/>
  <c r="P5845"/>
  <c r="P5846"/>
  <c r="P5847"/>
  <c r="P5848"/>
  <c r="P5849"/>
  <c r="P5850"/>
  <c r="P5851"/>
  <c r="P5852"/>
  <c r="P5853"/>
  <c r="P5854"/>
  <c r="P5855"/>
  <c r="P5856"/>
  <c r="P5857"/>
  <c r="P5858"/>
  <c r="P5859"/>
  <c r="P5860"/>
  <c r="P5861"/>
  <c r="P5862"/>
  <c r="P5863"/>
  <c r="P5864"/>
  <c r="P5865"/>
  <c r="P5866"/>
  <c r="P5867"/>
  <c r="P5868"/>
  <c r="P5869"/>
  <c r="P5870"/>
  <c r="P5871"/>
  <c r="P5872"/>
  <c r="P5873"/>
  <c r="P5874"/>
  <c r="P5875"/>
  <c r="P5876"/>
  <c r="P5877"/>
  <c r="P5878"/>
  <c r="P5879"/>
  <c r="P5880"/>
  <c r="P5881"/>
  <c r="P5882"/>
  <c r="P5883"/>
  <c r="P5884"/>
  <c r="P5885"/>
  <c r="P5886"/>
  <c r="P5887"/>
  <c r="P5888"/>
  <c r="P5889"/>
  <c r="P5890"/>
  <c r="P5891"/>
  <c r="P5892"/>
  <c r="P5893"/>
  <c r="P5894"/>
  <c r="P5895"/>
  <c r="P5896"/>
  <c r="P5897"/>
  <c r="P5898"/>
  <c r="P5899"/>
  <c r="P5900"/>
  <c r="P5901"/>
  <c r="P5902"/>
  <c r="P5903"/>
  <c r="P5904"/>
  <c r="P5905"/>
  <c r="P5906"/>
  <c r="P5907"/>
  <c r="P5908"/>
  <c r="P5909"/>
  <c r="P5910"/>
  <c r="P5911"/>
  <c r="P5912"/>
  <c r="P5913"/>
  <c r="P5914"/>
  <c r="P5915"/>
  <c r="P5916"/>
  <c r="P5917"/>
  <c r="P5918"/>
  <c r="P5919"/>
  <c r="P5920"/>
  <c r="P5921"/>
  <c r="P5922"/>
  <c r="P5923"/>
  <c r="P5924"/>
  <c r="P5925"/>
  <c r="P5926"/>
  <c r="P5927"/>
  <c r="P5928"/>
  <c r="P5929"/>
  <c r="P5930"/>
  <c r="P5931"/>
  <c r="P5932"/>
  <c r="P5933"/>
  <c r="P5934"/>
  <c r="P5935"/>
  <c r="P5936"/>
  <c r="P5937"/>
  <c r="P5938"/>
  <c r="P5939"/>
  <c r="P5940"/>
  <c r="P5941"/>
  <c r="P5942"/>
  <c r="P5943"/>
  <c r="P5944"/>
  <c r="P5945"/>
  <c r="P5946"/>
  <c r="P5947"/>
  <c r="P5948"/>
  <c r="P5949"/>
  <c r="P5950"/>
  <c r="P5951"/>
  <c r="P5952"/>
  <c r="P5953"/>
  <c r="P5954"/>
  <c r="P5955"/>
  <c r="P5956"/>
  <c r="P5957"/>
  <c r="P5958"/>
  <c r="P5959"/>
  <c r="P5960"/>
  <c r="P5961"/>
  <c r="P5962"/>
  <c r="P5963"/>
  <c r="P5964"/>
  <c r="P5965"/>
  <c r="P5966"/>
  <c r="P5967"/>
  <c r="P5968"/>
  <c r="P5969"/>
  <c r="P5970"/>
  <c r="P5971"/>
  <c r="P5972"/>
  <c r="P5973"/>
  <c r="P5974"/>
  <c r="P5975"/>
  <c r="P5976"/>
  <c r="P5977"/>
  <c r="P5978"/>
  <c r="P5979"/>
  <c r="P5980"/>
  <c r="P5981"/>
  <c r="P5982"/>
  <c r="P5983"/>
  <c r="P5984"/>
  <c r="P5985"/>
  <c r="P5986"/>
  <c r="P5987"/>
  <c r="P5988"/>
  <c r="P5989"/>
  <c r="P5990"/>
  <c r="P5991"/>
  <c r="P5992"/>
  <c r="P5993"/>
  <c r="P5994"/>
  <c r="P5995"/>
  <c r="P5996"/>
  <c r="P5997"/>
  <c r="P5998"/>
  <c r="P5999"/>
  <c r="P6000"/>
  <c r="P6001"/>
  <c r="P6002"/>
  <c r="P6003"/>
  <c r="P6004"/>
  <c r="P6005"/>
  <c r="P6006"/>
  <c r="P6007"/>
  <c r="P6008"/>
  <c r="P6009"/>
  <c r="P6010"/>
  <c r="P6011"/>
  <c r="P6012"/>
  <c r="P6013"/>
  <c r="P6014"/>
  <c r="P6015"/>
  <c r="P6016"/>
  <c r="P6017"/>
  <c r="P6018"/>
  <c r="P6019"/>
  <c r="P6020"/>
  <c r="P6021"/>
  <c r="P6022"/>
  <c r="P6023"/>
  <c r="P6024"/>
  <c r="P6025"/>
  <c r="P6026"/>
  <c r="P6027"/>
  <c r="P6028"/>
  <c r="P6029"/>
  <c r="P6030"/>
  <c r="P6031"/>
  <c r="P6032"/>
  <c r="P6033"/>
  <c r="P6034"/>
  <c r="P6035"/>
  <c r="P6036"/>
  <c r="P6037"/>
  <c r="P6038"/>
  <c r="P6039"/>
  <c r="P6040"/>
  <c r="P6041"/>
  <c r="P6042"/>
  <c r="P6043"/>
  <c r="P6044"/>
  <c r="P6045"/>
  <c r="P6046"/>
  <c r="P6047"/>
  <c r="P6048"/>
  <c r="P6049"/>
  <c r="P6050"/>
  <c r="P6051"/>
  <c r="P6052"/>
  <c r="P6053"/>
  <c r="P6054"/>
  <c r="P6055"/>
  <c r="P6056"/>
  <c r="P6057"/>
  <c r="P6058"/>
  <c r="P6059"/>
  <c r="P6060"/>
  <c r="P6061"/>
  <c r="P6062"/>
  <c r="P6063"/>
  <c r="P6064"/>
  <c r="P6065"/>
  <c r="P6066"/>
  <c r="P6067"/>
  <c r="P6068"/>
  <c r="P6069"/>
  <c r="P6070"/>
  <c r="P6071"/>
  <c r="P6072"/>
  <c r="P6073"/>
  <c r="P6074"/>
  <c r="P6075"/>
  <c r="P6076"/>
  <c r="P6077"/>
  <c r="P6078"/>
  <c r="P6079"/>
  <c r="P6080"/>
  <c r="P6081"/>
  <c r="P6082"/>
  <c r="P6083"/>
  <c r="P6084"/>
  <c r="P6085"/>
  <c r="P6086"/>
  <c r="P6087"/>
  <c r="P6088"/>
  <c r="P6089"/>
  <c r="P6090"/>
  <c r="P6091"/>
  <c r="P6092"/>
  <c r="P6093"/>
  <c r="P6094"/>
  <c r="P6095"/>
  <c r="P6096"/>
  <c r="P6097"/>
  <c r="P6098"/>
  <c r="P6099"/>
  <c r="P6100"/>
  <c r="P6101"/>
  <c r="P6102"/>
  <c r="P6103"/>
  <c r="P6104"/>
  <c r="P6105"/>
  <c r="P6106"/>
  <c r="P6107"/>
  <c r="P6108"/>
  <c r="P6109"/>
  <c r="P6110"/>
  <c r="P6111"/>
  <c r="P6112"/>
  <c r="P6113"/>
  <c r="P6114"/>
  <c r="P6115"/>
  <c r="P6116"/>
  <c r="P6117"/>
  <c r="P6118"/>
  <c r="P6119"/>
  <c r="P6120"/>
  <c r="P6121"/>
  <c r="P6122"/>
  <c r="P6123"/>
  <c r="P6124"/>
  <c r="P6125"/>
  <c r="P6126"/>
  <c r="P6127"/>
  <c r="P6128"/>
  <c r="P6129"/>
  <c r="P6130"/>
  <c r="P6131"/>
  <c r="P6132"/>
  <c r="P6133"/>
  <c r="P6134"/>
  <c r="P6135"/>
  <c r="P6136"/>
  <c r="P6137"/>
  <c r="P6138"/>
  <c r="P6139"/>
  <c r="P6140"/>
  <c r="P6141"/>
  <c r="P6142"/>
  <c r="P6143"/>
  <c r="P6144"/>
  <c r="P6145"/>
  <c r="P6146"/>
  <c r="P6147"/>
  <c r="P6148"/>
  <c r="P6149"/>
  <c r="P6150"/>
  <c r="P6151"/>
  <c r="P6152"/>
  <c r="P6153"/>
  <c r="P6154"/>
  <c r="P6155"/>
  <c r="P6156"/>
  <c r="P6157"/>
  <c r="P6158"/>
  <c r="P6159"/>
  <c r="P6160"/>
  <c r="P6161"/>
  <c r="P6162"/>
  <c r="P6163"/>
  <c r="P6164"/>
  <c r="P6165"/>
  <c r="P6166"/>
  <c r="P6167"/>
  <c r="P6168"/>
  <c r="P6169"/>
  <c r="P6170"/>
  <c r="P6171"/>
  <c r="P6172"/>
  <c r="P6173"/>
  <c r="P6174"/>
  <c r="P6175"/>
  <c r="P6176"/>
  <c r="P6177"/>
  <c r="P6178"/>
  <c r="P6179"/>
  <c r="P6180"/>
  <c r="P6181"/>
  <c r="P6182"/>
  <c r="P6183"/>
  <c r="P6184"/>
  <c r="P6185"/>
  <c r="P6186"/>
  <c r="P6187"/>
  <c r="P6188"/>
  <c r="P6189"/>
  <c r="P6190"/>
  <c r="P6191"/>
  <c r="P6192"/>
  <c r="P6193"/>
  <c r="P6194"/>
  <c r="P6195"/>
  <c r="P6196"/>
  <c r="P6197"/>
  <c r="P6198"/>
  <c r="P6199"/>
  <c r="P6200"/>
  <c r="P6201"/>
  <c r="P6202"/>
  <c r="P6203"/>
  <c r="P6204"/>
  <c r="P6205"/>
  <c r="P6206"/>
  <c r="P6207"/>
  <c r="P6208"/>
  <c r="P6209"/>
  <c r="P6210"/>
  <c r="P6211"/>
  <c r="P6212"/>
  <c r="P6213"/>
  <c r="P6214"/>
  <c r="P6215"/>
  <c r="P6216"/>
  <c r="P6217"/>
  <c r="P6218"/>
  <c r="P6219"/>
  <c r="P6220"/>
  <c r="P6221"/>
  <c r="P6222"/>
  <c r="P6223"/>
  <c r="P6224"/>
  <c r="P6225"/>
  <c r="P6226"/>
  <c r="P6227"/>
  <c r="P6228"/>
  <c r="P6229"/>
  <c r="P6230"/>
  <c r="P6231"/>
  <c r="P6232"/>
  <c r="P6233"/>
  <c r="P6234"/>
  <c r="P6235"/>
  <c r="P6236"/>
  <c r="P6237"/>
  <c r="P6238"/>
  <c r="P6239"/>
  <c r="P6240"/>
  <c r="P6241"/>
  <c r="P6242"/>
  <c r="P6243"/>
  <c r="P6244"/>
  <c r="P6245"/>
  <c r="P6246"/>
  <c r="P6247"/>
  <c r="P6248"/>
  <c r="P6249"/>
  <c r="P6250"/>
  <c r="P6251"/>
  <c r="P6252"/>
  <c r="P6253"/>
  <c r="P6254"/>
  <c r="P6255"/>
  <c r="P6256"/>
  <c r="P6257"/>
  <c r="P6258"/>
  <c r="P6259"/>
  <c r="P6260"/>
  <c r="P6261"/>
  <c r="P6262"/>
  <c r="P6263"/>
  <c r="P6264"/>
  <c r="P6265"/>
  <c r="P6266"/>
  <c r="P6267"/>
  <c r="P6268"/>
  <c r="P6269"/>
  <c r="P6270"/>
  <c r="P6271"/>
  <c r="P6272"/>
  <c r="P6273"/>
  <c r="P6274"/>
  <c r="P6275"/>
  <c r="P6276"/>
  <c r="P6277"/>
  <c r="P6278"/>
  <c r="P6279"/>
  <c r="P6280"/>
  <c r="P6281"/>
  <c r="P6282"/>
  <c r="P6283"/>
  <c r="P6284"/>
  <c r="P6285"/>
  <c r="P6286"/>
  <c r="P6287"/>
  <c r="P6288"/>
  <c r="P6289"/>
  <c r="P6290"/>
  <c r="P6291"/>
  <c r="P6292"/>
  <c r="P6293"/>
  <c r="P6294"/>
  <c r="P6295"/>
  <c r="P6296"/>
  <c r="P6297"/>
  <c r="P6298"/>
  <c r="P6299"/>
  <c r="P6300"/>
  <c r="P6301"/>
  <c r="P6302"/>
  <c r="P6303"/>
  <c r="P6304"/>
  <c r="P6305"/>
  <c r="P6306"/>
  <c r="P6307"/>
  <c r="P6308"/>
  <c r="P6309"/>
  <c r="P6310"/>
  <c r="P6311"/>
  <c r="P6312"/>
  <c r="P6313"/>
  <c r="P6314"/>
  <c r="P6315"/>
  <c r="P6316"/>
  <c r="P6317"/>
  <c r="P6318"/>
  <c r="P6319"/>
  <c r="P6320"/>
  <c r="P6321"/>
  <c r="P6322"/>
  <c r="P6323"/>
  <c r="P6324"/>
  <c r="P6325"/>
  <c r="P6326"/>
  <c r="P6327"/>
  <c r="P6328"/>
  <c r="P6329"/>
  <c r="P6330"/>
  <c r="P6331"/>
  <c r="P6332"/>
  <c r="P6333"/>
  <c r="P6334"/>
  <c r="P6335"/>
  <c r="P6336"/>
  <c r="P6337"/>
  <c r="P6338"/>
  <c r="P6339"/>
  <c r="P6340"/>
  <c r="P6341"/>
  <c r="P6342"/>
  <c r="P6343"/>
  <c r="P6344"/>
  <c r="P6345"/>
  <c r="P6346"/>
  <c r="P6347"/>
  <c r="P6348"/>
  <c r="P6349"/>
  <c r="P6350"/>
  <c r="P6351"/>
  <c r="P6352"/>
  <c r="P6353"/>
  <c r="P6354"/>
  <c r="P6355"/>
  <c r="P6356"/>
  <c r="P6357"/>
  <c r="P6358"/>
  <c r="P6359"/>
  <c r="P6360"/>
  <c r="P6361"/>
  <c r="P6362"/>
  <c r="P6363"/>
  <c r="P6364"/>
  <c r="P6365"/>
  <c r="P6366"/>
  <c r="P6367"/>
  <c r="P6368"/>
  <c r="P6369"/>
  <c r="P6370"/>
  <c r="P6371"/>
  <c r="P6372"/>
  <c r="P6373"/>
  <c r="P6374"/>
  <c r="P6375"/>
  <c r="P6376"/>
  <c r="P6377"/>
  <c r="P6378"/>
  <c r="P6379"/>
  <c r="P6380"/>
  <c r="P6381"/>
  <c r="P6382"/>
  <c r="P6383"/>
  <c r="P6384"/>
  <c r="P6385"/>
  <c r="P6386"/>
  <c r="P6387"/>
  <c r="P6388"/>
  <c r="P6389"/>
  <c r="P6390"/>
  <c r="P6391"/>
  <c r="P6392"/>
  <c r="P6393"/>
  <c r="P6394"/>
  <c r="P6395"/>
  <c r="P6396"/>
  <c r="P6397"/>
  <c r="P6398"/>
  <c r="P6399"/>
  <c r="P6400"/>
  <c r="P6401"/>
  <c r="P6402"/>
  <c r="P6403"/>
  <c r="P6404"/>
  <c r="P6405"/>
  <c r="P6406"/>
  <c r="P6407"/>
  <c r="P6408"/>
  <c r="P6409"/>
  <c r="P6410"/>
  <c r="P6411"/>
  <c r="P6412"/>
  <c r="P6413"/>
  <c r="P6414"/>
  <c r="P6415"/>
  <c r="P6416"/>
  <c r="P6417"/>
  <c r="P6418"/>
  <c r="P6419"/>
  <c r="P6420"/>
  <c r="P6421"/>
  <c r="P6422"/>
  <c r="P6423"/>
  <c r="P6424"/>
  <c r="P6425"/>
  <c r="P6426"/>
  <c r="P6427"/>
  <c r="P6428"/>
  <c r="P6429"/>
  <c r="P6430"/>
  <c r="P6431"/>
  <c r="P6432"/>
  <c r="P6433"/>
  <c r="P6434"/>
  <c r="P6435"/>
  <c r="P6436"/>
  <c r="P6437"/>
  <c r="P6438"/>
  <c r="P6439"/>
  <c r="P6440"/>
  <c r="P6441"/>
  <c r="P6442"/>
  <c r="P6443"/>
  <c r="P6444"/>
  <c r="P6445"/>
  <c r="P6446"/>
  <c r="P6447"/>
  <c r="P6448"/>
  <c r="P6449"/>
  <c r="P6450"/>
  <c r="P6451"/>
  <c r="P6452"/>
  <c r="P6453"/>
  <c r="P6454"/>
  <c r="P6455"/>
  <c r="P6456"/>
  <c r="P6457"/>
  <c r="P6458"/>
  <c r="P6459"/>
  <c r="P6460"/>
  <c r="P6461"/>
  <c r="P6462"/>
  <c r="P6463"/>
  <c r="P6464"/>
  <c r="P6465"/>
  <c r="P6466"/>
  <c r="P6467"/>
  <c r="P6468"/>
  <c r="P6469"/>
  <c r="P6470"/>
  <c r="P6471"/>
  <c r="P6472"/>
  <c r="P6473"/>
  <c r="P6474"/>
  <c r="P6475"/>
  <c r="P6476"/>
  <c r="P6477"/>
  <c r="P6478"/>
  <c r="P6479"/>
  <c r="P6480"/>
  <c r="P6481"/>
  <c r="P6482"/>
  <c r="P6483"/>
  <c r="P6484"/>
  <c r="P6485"/>
  <c r="P6486"/>
  <c r="P6487"/>
  <c r="P6488"/>
  <c r="P6489"/>
  <c r="P6490"/>
  <c r="P6491"/>
  <c r="P6492"/>
  <c r="P6493"/>
  <c r="P6494"/>
  <c r="P6495"/>
  <c r="P6496"/>
  <c r="P6497"/>
  <c r="P6498"/>
  <c r="P6499"/>
  <c r="P6500"/>
  <c r="P6501"/>
  <c r="P6502"/>
  <c r="P6503"/>
  <c r="P6504"/>
  <c r="P6505"/>
  <c r="P6506"/>
  <c r="P6507"/>
  <c r="P6508"/>
  <c r="P6509"/>
  <c r="P6510"/>
  <c r="P6511"/>
  <c r="P6512"/>
  <c r="P6513"/>
  <c r="P6514"/>
  <c r="P6515"/>
  <c r="P6516"/>
  <c r="P6517"/>
  <c r="P6518"/>
  <c r="P6519"/>
  <c r="P6520"/>
  <c r="P6521"/>
  <c r="P6522"/>
  <c r="P6523"/>
  <c r="P6524"/>
  <c r="P6525"/>
  <c r="P6526"/>
  <c r="P6527"/>
  <c r="P6528"/>
  <c r="P6529"/>
  <c r="P6530"/>
  <c r="P6531"/>
  <c r="P6532"/>
  <c r="P6533"/>
  <c r="P6534"/>
  <c r="P6535"/>
  <c r="P6536"/>
  <c r="P6537"/>
  <c r="P6538"/>
  <c r="P6539"/>
  <c r="P6540"/>
  <c r="P6541"/>
  <c r="P6542"/>
  <c r="P6543"/>
  <c r="P6544"/>
  <c r="P6545"/>
  <c r="P6546"/>
  <c r="P6547"/>
  <c r="P6548"/>
  <c r="P6549"/>
  <c r="P6550"/>
  <c r="P6551"/>
  <c r="P6552"/>
  <c r="P6553"/>
  <c r="P6554"/>
  <c r="P6555"/>
  <c r="P6556"/>
  <c r="P6557"/>
  <c r="P6558"/>
  <c r="P6559"/>
  <c r="P6560"/>
  <c r="P6561"/>
  <c r="P6562"/>
  <c r="P6563"/>
  <c r="P6564"/>
  <c r="P6565"/>
  <c r="P6566"/>
  <c r="P6567"/>
  <c r="P6568"/>
  <c r="P6569"/>
  <c r="P6570"/>
  <c r="P6571"/>
  <c r="P6572"/>
  <c r="P6573"/>
  <c r="P6574"/>
  <c r="P6575"/>
  <c r="P6576"/>
  <c r="P6577"/>
  <c r="P6578"/>
  <c r="P6579"/>
  <c r="P6580"/>
  <c r="P6581"/>
  <c r="P6582"/>
  <c r="P6583"/>
  <c r="P6584"/>
  <c r="P6585"/>
  <c r="P6586"/>
  <c r="P6587"/>
  <c r="P6588"/>
  <c r="P6589"/>
  <c r="P6590"/>
  <c r="P6591"/>
  <c r="P6592"/>
  <c r="P6593"/>
  <c r="P6594"/>
  <c r="P6595"/>
  <c r="P6596"/>
  <c r="P6597"/>
  <c r="P6598"/>
  <c r="P6599"/>
  <c r="P6600"/>
  <c r="P6601"/>
  <c r="P6602"/>
  <c r="P6603"/>
  <c r="P6604"/>
  <c r="P6605"/>
  <c r="P6606"/>
  <c r="P6607"/>
  <c r="P6608"/>
  <c r="P6609"/>
  <c r="P6610"/>
  <c r="P6611"/>
  <c r="P6612"/>
  <c r="P6613"/>
  <c r="P6614"/>
  <c r="P6615"/>
  <c r="P6616"/>
  <c r="P6617"/>
  <c r="P6618"/>
  <c r="P6619"/>
  <c r="P6620"/>
  <c r="P6621"/>
  <c r="P6622"/>
  <c r="P6623"/>
  <c r="P6624"/>
  <c r="P6625"/>
  <c r="P6626"/>
  <c r="P6627"/>
  <c r="P6628"/>
  <c r="P6629"/>
  <c r="P6630"/>
  <c r="P6631"/>
  <c r="P6632"/>
  <c r="P6633"/>
  <c r="P6634"/>
  <c r="P6635"/>
  <c r="P6636"/>
  <c r="P6637"/>
  <c r="P6638"/>
  <c r="P6639"/>
  <c r="P6640"/>
  <c r="P6641"/>
  <c r="P6642"/>
  <c r="P6643"/>
  <c r="P6644"/>
  <c r="P6645"/>
  <c r="P6646"/>
  <c r="P6647"/>
  <c r="P6648"/>
  <c r="P6649"/>
  <c r="P6650"/>
  <c r="P6651"/>
  <c r="P6652"/>
  <c r="P6653"/>
  <c r="P6654"/>
  <c r="P6655"/>
  <c r="P6656"/>
  <c r="P6657"/>
  <c r="P6658"/>
  <c r="P6659"/>
  <c r="P6660"/>
  <c r="P6661"/>
  <c r="P6662"/>
  <c r="P6663"/>
  <c r="P6664"/>
  <c r="P6665"/>
  <c r="P6666"/>
  <c r="P6667"/>
  <c r="P6668"/>
  <c r="P6669"/>
  <c r="P6670"/>
  <c r="P6671"/>
  <c r="P6672"/>
  <c r="P6673"/>
  <c r="P6674"/>
  <c r="P6675"/>
  <c r="P6676"/>
  <c r="P6677"/>
  <c r="P6678"/>
  <c r="P6679"/>
  <c r="P6680"/>
  <c r="P6681"/>
  <c r="P6682"/>
  <c r="P6683"/>
  <c r="P6684"/>
  <c r="P6685"/>
  <c r="P6686"/>
  <c r="P6687"/>
  <c r="P6688"/>
  <c r="P6689"/>
  <c r="P6690"/>
  <c r="P6691"/>
  <c r="P6692"/>
  <c r="P6693"/>
  <c r="P6694"/>
  <c r="P6695"/>
  <c r="P6696"/>
  <c r="P6697"/>
  <c r="P6698"/>
  <c r="P6699"/>
  <c r="P6700"/>
  <c r="P6701"/>
  <c r="P6702"/>
  <c r="P6703"/>
  <c r="P6704"/>
  <c r="P6705"/>
  <c r="P6706"/>
  <c r="P6707"/>
  <c r="P6708"/>
  <c r="P6709"/>
  <c r="P6710"/>
  <c r="P6711"/>
  <c r="P6712"/>
  <c r="P6713"/>
  <c r="P6714"/>
  <c r="P6715"/>
  <c r="P6716"/>
  <c r="P6717"/>
  <c r="P6718"/>
  <c r="P6719"/>
  <c r="P6720"/>
  <c r="P6721"/>
  <c r="P6722"/>
  <c r="P6723"/>
  <c r="P6724"/>
  <c r="P6725"/>
  <c r="P6726"/>
  <c r="P6727"/>
  <c r="P6728"/>
  <c r="P6729"/>
  <c r="P6730"/>
  <c r="P6731"/>
  <c r="P6732"/>
  <c r="P6733"/>
  <c r="P6734"/>
  <c r="P6735"/>
  <c r="P6736"/>
  <c r="P6737"/>
  <c r="P6738"/>
  <c r="P6739"/>
  <c r="P6740"/>
  <c r="P6741"/>
  <c r="P6742"/>
  <c r="P6743"/>
  <c r="P6744"/>
  <c r="P6745"/>
  <c r="P6746"/>
  <c r="P6747"/>
  <c r="P6748"/>
  <c r="P6749"/>
  <c r="P6750"/>
  <c r="P6751"/>
  <c r="P6752"/>
  <c r="P6753"/>
  <c r="P6754"/>
  <c r="P6755"/>
  <c r="P6756"/>
  <c r="P6757"/>
  <c r="P6758"/>
  <c r="P6759"/>
  <c r="P6760"/>
  <c r="P6761"/>
  <c r="P6762"/>
  <c r="P6763"/>
  <c r="P6764"/>
  <c r="P6765"/>
  <c r="P6766"/>
  <c r="P6767"/>
  <c r="P6768"/>
  <c r="P6769"/>
  <c r="P6770"/>
  <c r="P6771"/>
  <c r="P6772"/>
  <c r="P6773"/>
  <c r="P6774"/>
  <c r="P6775"/>
  <c r="P6776"/>
  <c r="P6777"/>
  <c r="P6778"/>
  <c r="P6779"/>
  <c r="P6780"/>
  <c r="P6781"/>
  <c r="P6782"/>
  <c r="P6783"/>
  <c r="P6784"/>
  <c r="P6785"/>
  <c r="P6786"/>
  <c r="P6787"/>
  <c r="P6788"/>
  <c r="P6789"/>
  <c r="P6790"/>
  <c r="P6791"/>
  <c r="P6792"/>
  <c r="P6793"/>
  <c r="P6794"/>
  <c r="P6795"/>
  <c r="P6796"/>
  <c r="P6797"/>
  <c r="P6798"/>
  <c r="P6799"/>
  <c r="P6800"/>
  <c r="P6801"/>
  <c r="P6802"/>
  <c r="P6803"/>
  <c r="P6804"/>
  <c r="P6805"/>
  <c r="P6806"/>
  <c r="P6807"/>
  <c r="P6808"/>
  <c r="P6809"/>
  <c r="P6810"/>
  <c r="P6811"/>
  <c r="P6812"/>
  <c r="P6813"/>
  <c r="P6814"/>
  <c r="P6815"/>
  <c r="P6816"/>
  <c r="P6817"/>
  <c r="P6818"/>
  <c r="P6819"/>
  <c r="P6820"/>
  <c r="P6821"/>
  <c r="P6822"/>
  <c r="P6823"/>
  <c r="P6824"/>
  <c r="P6825"/>
  <c r="P6826"/>
  <c r="P6827"/>
  <c r="P6828"/>
  <c r="P6829"/>
  <c r="P6830"/>
  <c r="P6831"/>
  <c r="P6832"/>
  <c r="P6833"/>
  <c r="P6834"/>
  <c r="P6835"/>
  <c r="P6836"/>
  <c r="P6837"/>
  <c r="P6838"/>
  <c r="P6839"/>
  <c r="P6840"/>
  <c r="P6841"/>
  <c r="P6842"/>
  <c r="P6843"/>
  <c r="P6844"/>
  <c r="P6845"/>
  <c r="P6846"/>
  <c r="P6847"/>
  <c r="P6848"/>
  <c r="P6849"/>
  <c r="P6850"/>
  <c r="P6851"/>
  <c r="P6852"/>
  <c r="P6853"/>
  <c r="P6854"/>
  <c r="P6855"/>
  <c r="P6856"/>
  <c r="P6857"/>
  <c r="P6858"/>
  <c r="P6859"/>
  <c r="P6860"/>
  <c r="P6861"/>
  <c r="P6862"/>
  <c r="P6863"/>
  <c r="P6864"/>
  <c r="P6865"/>
  <c r="P6866"/>
  <c r="P6867"/>
  <c r="P6868"/>
  <c r="P6869"/>
  <c r="P6870"/>
  <c r="P6871"/>
  <c r="P6872"/>
  <c r="P6873"/>
  <c r="P6874"/>
  <c r="P6875"/>
  <c r="P6876"/>
  <c r="P6877"/>
  <c r="P6878"/>
  <c r="P6879"/>
  <c r="P6880"/>
  <c r="P6881"/>
  <c r="P6882"/>
  <c r="P6883"/>
  <c r="P6884"/>
  <c r="P6885"/>
  <c r="P6886"/>
  <c r="P6887"/>
  <c r="P6888"/>
  <c r="P6889"/>
  <c r="P6890"/>
  <c r="P6891"/>
  <c r="P6892"/>
  <c r="P6893"/>
  <c r="P6894"/>
  <c r="P6895"/>
  <c r="P6896"/>
  <c r="P6897"/>
  <c r="P6898"/>
  <c r="P6899"/>
  <c r="P6900"/>
  <c r="P6901"/>
  <c r="P6902"/>
  <c r="P6903"/>
  <c r="P6904"/>
  <c r="P6905"/>
  <c r="P6906"/>
  <c r="P6907"/>
  <c r="P6908"/>
  <c r="P6909"/>
  <c r="P6910"/>
  <c r="P6911"/>
  <c r="P6912"/>
  <c r="P6913"/>
  <c r="P6914"/>
  <c r="P6915"/>
  <c r="P6916"/>
  <c r="P6917"/>
  <c r="P6918"/>
  <c r="P6919"/>
  <c r="P6920"/>
  <c r="P6921"/>
  <c r="P6922"/>
  <c r="P6923"/>
  <c r="P6924"/>
  <c r="P6925"/>
  <c r="P6926"/>
  <c r="P6927"/>
  <c r="P6928"/>
  <c r="P6929"/>
  <c r="P6930"/>
  <c r="P6931"/>
  <c r="P6932"/>
  <c r="P6933"/>
  <c r="P6934"/>
  <c r="P6935"/>
  <c r="P6936"/>
  <c r="P6937"/>
  <c r="P6938"/>
  <c r="P6939"/>
  <c r="P6940"/>
  <c r="P6941"/>
  <c r="P6942"/>
  <c r="P6943"/>
  <c r="P6944"/>
  <c r="P6945"/>
  <c r="P6946"/>
  <c r="P6947"/>
  <c r="P6948"/>
  <c r="P6949"/>
  <c r="P6950"/>
  <c r="P6951"/>
  <c r="P6952"/>
  <c r="P6953"/>
  <c r="P6954"/>
  <c r="P6955"/>
  <c r="P6956"/>
  <c r="P6957"/>
  <c r="P6958"/>
  <c r="P6959"/>
  <c r="P6960"/>
  <c r="P6961"/>
  <c r="P6962"/>
  <c r="P6963"/>
  <c r="P6964"/>
  <c r="P6965"/>
  <c r="P6966"/>
  <c r="P6967"/>
  <c r="P6968"/>
  <c r="P6969"/>
  <c r="P6970"/>
  <c r="P6971"/>
  <c r="P6972"/>
  <c r="P6973"/>
  <c r="P6974"/>
  <c r="P6975"/>
  <c r="P6976"/>
  <c r="P6977"/>
  <c r="P6978"/>
  <c r="P6979"/>
  <c r="P6980"/>
  <c r="P6981"/>
  <c r="P6982"/>
  <c r="P6983"/>
  <c r="P6984"/>
  <c r="P6985"/>
  <c r="P6986"/>
  <c r="P6987"/>
  <c r="P6988"/>
  <c r="P6989"/>
  <c r="P6990"/>
  <c r="P6991"/>
  <c r="P6992"/>
  <c r="P6993"/>
  <c r="P6994"/>
  <c r="P6995"/>
  <c r="P6996"/>
  <c r="P6997"/>
  <c r="P6998"/>
  <c r="P6999"/>
  <c r="P7000"/>
  <c r="P7001"/>
  <c r="P7002"/>
  <c r="P7003"/>
  <c r="P7004"/>
  <c r="P7005"/>
  <c r="P7006"/>
  <c r="P7007"/>
  <c r="P7008"/>
  <c r="P7009"/>
  <c r="P7010"/>
  <c r="P7011"/>
  <c r="P7012"/>
  <c r="P7013"/>
  <c r="P7014"/>
  <c r="P7015"/>
  <c r="P7016"/>
  <c r="P7017"/>
  <c r="P7018"/>
  <c r="P7019"/>
  <c r="P7020"/>
  <c r="P7021"/>
  <c r="P7022"/>
  <c r="P7023"/>
  <c r="P7024"/>
  <c r="P7025"/>
  <c r="P7026"/>
  <c r="P7027"/>
  <c r="P7028"/>
  <c r="P7029"/>
  <c r="P7030"/>
  <c r="P7031"/>
  <c r="P7032"/>
  <c r="P7033"/>
  <c r="P7034"/>
  <c r="P7035"/>
  <c r="P7036"/>
  <c r="P7037"/>
  <c r="P7038"/>
  <c r="P7039"/>
  <c r="P7040"/>
  <c r="P7041"/>
  <c r="P7042"/>
  <c r="P7043"/>
  <c r="P7044"/>
  <c r="P7045"/>
  <c r="P7046"/>
  <c r="P7047"/>
  <c r="P7048"/>
  <c r="P7049"/>
  <c r="P7050"/>
  <c r="P7051"/>
  <c r="P7052"/>
  <c r="P7053"/>
  <c r="P7054"/>
  <c r="P7055"/>
  <c r="P7056"/>
  <c r="P7057"/>
  <c r="P7058"/>
  <c r="P7059"/>
  <c r="P7060"/>
  <c r="P7061"/>
  <c r="P7062"/>
  <c r="P7063"/>
  <c r="P7064"/>
  <c r="P7065"/>
  <c r="P7066"/>
  <c r="P7067"/>
  <c r="P7068"/>
  <c r="P7069"/>
  <c r="P7070"/>
  <c r="P7071"/>
  <c r="P7072"/>
  <c r="P7073"/>
  <c r="P7074"/>
  <c r="P7075"/>
  <c r="P7076"/>
  <c r="P7077"/>
  <c r="P7078"/>
  <c r="P7079"/>
  <c r="P7080"/>
  <c r="P7081"/>
  <c r="P7082"/>
  <c r="P7083"/>
  <c r="P7084"/>
  <c r="P7085"/>
  <c r="P7086"/>
  <c r="P7087"/>
  <c r="P7088"/>
  <c r="P7089"/>
  <c r="P7090"/>
  <c r="P7091"/>
  <c r="P7092"/>
  <c r="P7093"/>
  <c r="P7094"/>
  <c r="P7095"/>
  <c r="P7096"/>
  <c r="P7097"/>
  <c r="P7098"/>
  <c r="P7099"/>
  <c r="P7100"/>
  <c r="P7101"/>
  <c r="P7102"/>
  <c r="P7103"/>
  <c r="P7104"/>
  <c r="P7105"/>
  <c r="P7106"/>
  <c r="P7107"/>
  <c r="P7108"/>
  <c r="P7109"/>
  <c r="P7110"/>
  <c r="P7111"/>
  <c r="P7112"/>
  <c r="P7113"/>
  <c r="P7114"/>
  <c r="P7115"/>
  <c r="P7116"/>
  <c r="P7117"/>
  <c r="P7118"/>
  <c r="P7119"/>
  <c r="P7120"/>
  <c r="P7121"/>
  <c r="P7122"/>
  <c r="P7123"/>
  <c r="P7124"/>
  <c r="P7125"/>
  <c r="P7126"/>
  <c r="P7127"/>
  <c r="P7128"/>
  <c r="P7129"/>
  <c r="P7130"/>
  <c r="P7131"/>
  <c r="P7132"/>
  <c r="P7133"/>
  <c r="P7134"/>
  <c r="P7135"/>
  <c r="P7136"/>
  <c r="P7137"/>
  <c r="P7138"/>
  <c r="P7139"/>
  <c r="P7140"/>
  <c r="P7141"/>
  <c r="P7142"/>
  <c r="P7143"/>
  <c r="P7144"/>
  <c r="P7145"/>
  <c r="P7146"/>
  <c r="P7147"/>
  <c r="P7148"/>
  <c r="P7149"/>
  <c r="P7150"/>
  <c r="P7151"/>
  <c r="P7152"/>
  <c r="P7153"/>
  <c r="P7154"/>
  <c r="P7155"/>
  <c r="P7156"/>
  <c r="P7157"/>
  <c r="P7158"/>
  <c r="P7159"/>
  <c r="P7160"/>
  <c r="P7161"/>
  <c r="P7162"/>
  <c r="P7163"/>
  <c r="P7164"/>
  <c r="P7165"/>
  <c r="P7166"/>
  <c r="P7167"/>
  <c r="P7168"/>
  <c r="P7169"/>
  <c r="P7170"/>
  <c r="P7171"/>
  <c r="P7172"/>
  <c r="P7173"/>
  <c r="P7174"/>
  <c r="P7175"/>
  <c r="P7176"/>
  <c r="P7177"/>
  <c r="P7178"/>
  <c r="P7179"/>
  <c r="P7180"/>
  <c r="P7181"/>
  <c r="P7182"/>
  <c r="P7183"/>
  <c r="P7184"/>
  <c r="P7185"/>
  <c r="P7186"/>
  <c r="P7187"/>
  <c r="P7188"/>
  <c r="P7189"/>
  <c r="P7190"/>
  <c r="P7191"/>
  <c r="P7192"/>
  <c r="P7193"/>
  <c r="P7194"/>
  <c r="P7195"/>
  <c r="P7196"/>
  <c r="P7197"/>
  <c r="P7198"/>
  <c r="P7199"/>
  <c r="P7200"/>
  <c r="P7201"/>
  <c r="P7202"/>
  <c r="P7203"/>
  <c r="P7204"/>
  <c r="P7205"/>
  <c r="P7206"/>
  <c r="P7207"/>
  <c r="P7208"/>
  <c r="P7209"/>
  <c r="P7210"/>
  <c r="P7211"/>
  <c r="P7212"/>
  <c r="P7213"/>
  <c r="P7214"/>
  <c r="P7215"/>
  <c r="P7216"/>
  <c r="P7217"/>
  <c r="P7218"/>
  <c r="P7219"/>
  <c r="P7220"/>
  <c r="P7221"/>
  <c r="P7222"/>
  <c r="P7223"/>
  <c r="P7224"/>
  <c r="P7225"/>
  <c r="P7226"/>
  <c r="P7227"/>
  <c r="P7228"/>
  <c r="P7229"/>
  <c r="P7230"/>
  <c r="P7231"/>
  <c r="P7232"/>
  <c r="P7233"/>
  <c r="P7234"/>
  <c r="P7235"/>
  <c r="P7236"/>
  <c r="P7237"/>
  <c r="P7238"/>
  <c r="P7239"/>
  <c r="P7240"/>
  <c r="P7241"/>
  <c r="P7242"/>
  <c r="P7243"/>
  <c r="P7244"/>
  <c r="P7245"/>
  <c r="P7246"/>
  <c r="P7247"/>
  <c r="P7248"/>
  <c r="P7249"/>
  <c r="P7250"/>
  <c r="P7251"/>
  <c r="P7252"/>
  <c r="P7253"/>
  <c r="P7254"/>
  <c r="P7255"/>
  <c r="P7256"/>
  <c r="P7257"/>
  <c r="P7258"/>
  <c r="P7259"/>
  <c r="P7260"/>
  <c r="P7261"/>
  <c r="P7262"/>
  <c r="P7263"/>
  <c r="P7264"/>
  <c r="P7265"/>
  <c r="P7266"/>
  <c r="P7267"/>
  <c r="P7268"/>
  <c r="P7269"/>
  <c r="P7270"/>
  <c r="P7271"/>
  <c r="P7272"/>
  <c r="P7273"/>
  <c r="P7274"/>
  <c r="P7275"/>
  <c r="P7276"/>
  <c r="P7277"/>
  <c r="P7278"/>
  <c r="P7279"/>
  <c r="P7280"/>
  <c r="P7281"/>
  <c r="P7282"/>
  <c r="P7283"/>
  <c r="P7284"/>
  <c r="P7285"/>
  <c r="P7286"/>
  <c r="P7287"/>
  <c r="P7288"/>
  <c r="P7289"/>
  <c r="P7290"/>
  <c r="P7291"/>
  <c r="P7292"/>
  <c r="P7293"/>
  <c r="P7294"/>
  <c r="P7295"/>
  <c r="P7296"/>
  <c r="P7297"/>
  <c r="P7298"/>
  <c r="P7299"/>
  <c r="P7300"/>
  <c r="P7301"/>
  <c r="P7302"/>
  <c r="P7303"/>
  <c r="P7304"/>
  <c r="P7305"/>
  <c r="P7306"/>
  <c r="P7307"/>
  <c r="P7308"/>
  <c r="P7309"/>
  <c r="P7310"/>
  <c r="P7311"/>
  <c r="P7312"/>
  <c r="P7313"/>
  <c r="P7314"/>
  <c r="P7315"/>
  <c r="P7316"/>
  <c r="P7317"/>
  <c r="P7318"/>
  <c r="P7319"/>
  <c r="P7320"/>
  <c r="P7321"/>
  <c r="P7322"/>
  <c r="P7323"/>
  <c r="P7324"/>
  <c r="P7325"/>
  <c r="P7326"/>
  <c r="P7327"/>
  <c r="P7328"/>
  <c r="P7329"/>
  <c r="P7330"/>
  <c r="P7331"/>
  <c r="P7332"/>
  <c r="P7333"/>
  <c r="P7334"/>
  <c r="P7335"/>
  <c r="P7336"/>
  <c r="P7337"/>
  <c r="P7338"/>
  <c r="P7339"/>
  <c r="P7340"/>
  <c r="P7341"/>
  <c r="P7342"/>
  <c r="P7343"/>
  <c r="P7344"/>
  <c r="P7345"/>
  <c r="P7346"/>
  <c r="P7347"/>
  <c r="P7348"/>
  <c r="P7349"/>
  <c r="P7350"/>
  <c r="P7351"/>
  <c r="P7352"/>
  <c r="P7353"/>
  <c r="P7354"/>
  <c r="P7355"/>
  <c r="P7356"/>
  <c r="P7357"/>
  <c r="P7358"/>
  <c r="P7359"/>
  <c r="P7360"/>
  <c r="P7361"/>
  <c r="P7362"/>
  <c r="P7363"/>
  <c r="P7364"/>
  <c r="P7365"/>
  <c r="P7366"/>
  <c r="P7367"/>
  <c r="P7368"/>
  <c r="P7369"/>
  <c r="P7370"/>
  <c r="P7371"/>
  <c r="P7372"/>
  <c r="P7373"/>
  <c r="P7374"/>
  <c r="P7375"/>
  <c r="P7376"/>
  <c r="P7377"/>
  <c r="P7378"/>
  <c r="P7379"/>
  <c r="P7380"/>
  <c r="P7381"/>
  <c r="P7382"/>
  <c r="P7383"/>
  <c r="P7384"/>
  <c r="P7385"/>
  <c r="P7386"/>
  <c r="P7387"/>
  <c r="P7388"/>
  <c r="P7389"/>
  <c r="P7390"/>
  <c r="P7391"/>
  <c r="P7392"/>
  <c r="P7393"/>
  <c r="P7394"/>
  <c r="P7395"/>
  <c r="P7396"/>
  <c r="P7397"/>
  <c r="P7398"/>
  <c r="P7399"/>
  <c r="P7400"/>
  <c r="P7401"/>
  <c r="P7402"/>
  <c r="P7403"/>
  <c r="P7404"/>
  <c r="P7405"/>
  <c r="P7406"/>
  <c r="P7407"/>
  <c r="P7408"/>
  <c r="P7409"/>
  <c r="P7410"/>
  <c r="P7411"/>
  <c r="P7412"/>
  <c r="P7413"/>
  <c r="P7414"/>
  <c r="P7415"/>
  <c r="P7416"/>
  <c r="P7417"/>
  <c r="P7418"/>
  <c r="P7419"/>
  <c r="P7420"/>
  <c r="P7421"/>
  <c r="P7422"/>
  <c r="P7423"/>
  <c r="P7424"/>
  <c r="P7425"/>
  <c r="P7426"/>
  <c r="P7427"/>
  <c r="P7428"/>
  <c r="P7429"/>
  <c r="P7430"/>
  <c r="P7431"/>
  <c r="P7432"/>
  <c r="P7433"/>
  <c r="P7434"/>
  <c r="P7435"/>
  <c r="P7436"/>
  <c r="P7437"/>
  <c r="P7438"/>
  <c r="P7439"/>
  <c r="P7440"/>
  <c r="P7441"/>
  <c r="P7442"/>
  <c r="P7443"/>
  <c r="P7444"/>
  <c r="P7445"/>
  <c r="P7446"/>
  <c r="P7447"/>
  <c r="P7448"/>
  <c r="P7449"/>
  <c r="P7450"/>
  <c r="P7451"/>
  <c r="P7452"/>
  <c r="P7453"/>
  <c r="P7454"/>
  <c r="P7455"/>
  <c r="P7456"/>
  <c r="P7457"/>
  <c r="P7458"/>
  <c r="P7459"/>
  <c r="P7460"/>
  <c r="P7461"/>
  <c r="P7462"/>
  <c r="P7463"/>
  <c r="P7464"/>
  <c r="P7465"/>
  <c r="P7466"/>
  <c r="P7467"/>
  <c r="P7468"/>
  <c r="P7469"/>
  <c r="P7470"/>
  <c r="P7471"/>
  <c r="P7472"/>
  <c r="P7473"/>
  <c r="P7474"/>
  <c r="P7475"/>
  <c r="P7476"/>
  <c r="P7477"/>
  <c r="P7478"/>
  <c r="P7479"/>
  <c r="P7480"/>
  <c r="P7481"/>
  <c r="P7482"/>
  <c r="P7483"/>
  <c r="P7484"/>
  <c r="P7485"/>
  <c r="P7486"/>
  <c r="P7487"/>
  <c r="P7488"/>
  <c r="P7489"/>
  <c r="P7490"/>
  <c r="P7491"/>
  <c r="P7492"/>
  <c r="P7493"/>
  <c r="P7494"/>
  <c r="P7495"/>
  <c r="P7496"/>
  <c r="P7497"/>
  <c r="P7498"/>
  <c r="P7499"/>
  <c r="P7500"/>
  <c r="P7501"/>
  <c r="P7502"/>
  <c r="P7503"/>
  <c r="P7504"/>
  <c r="P7505"/>
  <c r="P7506"/>
  <c r="P7507"/>
  <c r="P7508"/>
  <c r="P7509"/>
  <c r="P7510"/>
  <c r="P7511"/>
  <c r="P7512"/>
  <c r="P7513"/>
  <c r="P7514"/>
  <c r="P7515"/>
  <c r="P7516"/>
  <c r="P7517"/>
  <c r="P7518"/>
  <c r="P7519"/>
  <c r="P7520"/>
  <c r="P7521"/>
  <c r="P7522"/>
  <c r="P7523"/>
  <c r="P7524"/>
  <c r="P7525"/>
  <c r="P7526"/>
  <c r="P7527"/>
  <c r="P7528"/>
  <c r="P7529"/>
  <c r="P7530"/>
  <c r="P7531"/>
  <c r="P7532"/>
  <c r="P7533"/>
  <c r="P7534"/>
  <c r="P7535"/>
  <c r="P7536"/>
  <c r="P7537"/>
  <c r="P7538"/>
  <c r="P7539"/>
  <c r="P7540"/>
  <c r="P7541"/>
  <c r="P7542"/>
  <c r="P7543"/>
  <c r="P7544"/>
  <c r="P7545"/>
  <c r="P7546"/>
  <c r="P7547"/>
  <c r="P7548"/>
  <c r="P7549"/>
  <c r="P7550"/>
  <c r="P7551"/>
  <c r="P7552"/>
  <c r="P7553"/>
  <c r="P7554"/>
  <c r="P7555"/>
  <c r="P7556"/>
  <c r="P7557"/>
  <c r="P7558"/>
  <c r="P7559"/>
  <c r="P7560"/>
  <c r="P7561"/>
  <c r="P7562"/>
  <c r="P7563"/>
  <c r="P7564"/>
  <c r="P7565"/>
  <c r="P7566"/>
  <c r="P7567"/>
  <c r="P7568"/>
  <c r="P7569"/>
  <c r="P7570"/>
  <c r="P7571"/>
  <c r="P7572"/>
  <c r="P7573"/>
  <c r="P7574"/>
  <c r="P7575"/>
  <c r="P7576"/>
  <c r="P7577"/>
  <c r="P7578"/>
  <c r="P7579"/>
  <c r="P7580"/>
  <c r="P7581"/>
  <c r="P7582"/>
  <c r="P7583"/>
  <c r="P7584"/>
  <c r="P7585"/>
  <c r="P7586"/>
  <c r="P7587"/>
  <c r="P7588"/>
  <c r="P7589"/>
  <c r="P7590"/>
  <c r="P7591"/>
  <c r="P7592"/>
  <c r="P7593"/>
  <c r="P7594"/>
  <c r="P7595"/>
  <c r="P7596"/>
  <c r="P7597"/>
  <c r="P7598"/>
  <c r="P7599"/>
  <c r="P7600"/>
  <c r="P7601"/>
  <c r="P7602"/>
  <c r="P7603"/>
  <c r="P7604"/>
  <c r="P7605"/>
  <c r="P7606"/>
  <c r="P7607"/>
  <c r="P7608"/>
  <c r="P7609"/>
  <c r="P7610"/>
  <c r="P7611"/>
  <c r="P7612"/>
  <c r="P7613"/>
  <c r="P7614"/>
  <c r="P7615"/>
  <c r="P7616"/>
  <c r="P7617"/>
  <c r="P7618"/>
  <c r="P7619"/>
  <c r="P7620"/>
  <c r="P7621"/>
  <c r="P7622"/>
  <c r="P7623"/>
  <c r="P7624"/>
  <c r="P7625"/>
  <c r="P7626"/>
  <c r="P7627"/>
  <c r="P7628"/>
  <c r="P7629"/>
  <c r="P7630"/>
  <c r="P7631"/>
  <c r="P7632"/>
  <c r="P7633"/>
  <c r="P7634"/>
  <c r="P7635"/>
  <c r="P7636"/>
  <c r="P7637"/>
  <c r="P7638"/>
  <c r="P7639"/>
  <c r="P7640"/>
  <c r="P7641"/>
  <c r="P7642"/>
  <c r="P7643"/>
  <c r="P7644"/>
  <c r="P7645"/>
  <c r="P7646"/>
  <c r="P7647"/>
  <c r="P7648"/>
  <c r="P7649"/>
  <c r="P7650"/>
  <c r="P7651"/>
  <c r="P7652"/>
  <c r="P7653"/>
  <c r="P7654"/>
  <c r="P7655"/>
  <c r="P7656"/>
  <c r="P7657"/>
  <c r="P7658"/>
  <c r="P7659"/>
  <c r="P7660"/>
  <c r="P7661"/>
  <c r="P7662"/>
  <c r="P7663"/>
  <c r="P7664"/>
  <c r="P7665"/>
  <c r="P7666"/>
  <c r="P7667"/>
  <c r="P7668"/>
  <c r="P7669"/>
  <c r="P7670"/>
  <c r="P7671"/>
  <c r="P7672"/>
  <c r="P7673"/>
  <c r="P7674"/>
  <c r="P7675"/>
  <c r="P7676"/>
  <c r="P7677"/>
  <c r="P7678"/>
  <c r="P7679"/>
  <c r="P7680"/>
  <c r="P7681"/>
  <c r="P7682"/>
  <c r="P7683"/>
  <c r="P7684"/>
  <c r="P7685"/>
  <c r="P7686"/>
  <c r="P7687"/>
  <c r="P7688"/>
  <c r="P7689"/>
  <c r="P7690"/>
  <c r="P7691"/>
  <c r="P7692"/>
  <c r="P7693"/>
  <c r="P7694"/>
  <c r="P7695"/>
  <c r="P7696"/>
  <c r="P7697"/>
  <c r="P7698"/>
  <c r="P7699"/>
  <c r="P7700"/>
  <c r="P7701"/>
  <c r="P7702"/>
  <c r="P7703"/>
  <c r="P7704"/>
  <c r="P7705"/>
  <c r="P7706"/>
  <c r="P7707"/>
  <c r="P7708"/>
  <c r="P7709"/>
  <c r="P7710"/>
  <c r="P7711"/>
  <c r="P7712"/>
  <c r="P7713"/>
  <c r="P7714"/>
  <c r="P7715"/>
  <c r="P7716"/>
  <c r="P7717"/>
  <c r="P7718"/>
  <c r="P7719"/>
  <c r="P7720"/>
  <c r="P7721"/>
  <c r="P7722"/>
  <c r="P7723"/>
  <c r="P7724"/>
  <c r="P7725"/>
  <c r="P7726"/>
  <c r="P7727"/>
  <c r="P7728"/>
  <c r="P7729"/>
  <c r="P7730"/>
  <c r="P7731"/>
  <c r="P7732"/>
  <c r="P7733"/>
  <c r="P7734"/>
  <c r="P7735"/>
  <c r="P7736"/>
  <c r="P7737"/>
  <c r="P7738"/>
  <c r="P7739"/>
  <c r="P7740"/>
  <c r="P7741"/>
  <c r="P7742"/>
  <c r="P7743"/>
  <c r="P7744"/>
  <c r="P7745"/>
  <c r="P7746"/>
  <c r="P7747"/>
  <c r="P7748"/>
  <c r="P7749"/>
  <c r="P7750"/>
  <c r="P7751"/>
  <c r="P7752"/>
  <c r="P7753"/>
  <c r="P7754"/>
  <c r="P7755"/>
  <c r="P7756"/>
  <c r="P7757"/>
  <c r="P7758"/>
  <c r="P7759"/>
  <c r="P7760"/>
  <c r="P7761"/>
  <c r="P7762"/>
  <c r="P7763"/>
  <c r="P7764"/>
  <c r="P7765"/>
  <c r="P7766"/>
  <c r="P7767"/>
  <c r="P7768"/>
  <c r="P7769"/>
  <c r="P7770"/>
  <c r="P7771"/>
  <c r="P7772"/>
  <c r="P7773"/>
  <c r="P7774"/>
  <c r="P7775"/>
  <c r="P7776"/>
  <c r="P7777"/>
  <c r="P7778"/>
  <c r="P7779"/>
  <c r="P7780"/>
  <c r="P7781"/>
  <c r="P7782"/>
  <c r="P7783"/>
  <c r="P7784"/>
  <c r="P7785"/>
  <c r="P7786"/>
  <c r="P7787"/>
  <c r="P7788"/>
  <c r="P7789"/>
  <c r="P7790"/>
  <c r="P7791"/>
  <c r="P7792"/>
  <c r="P7793"/>
  <c r="P7794"/>
  <c r="P7795"/>
  <c r="P7796"/>
  <c r="P7797"/>
  <c r="P7798"/>
  <c r="P7799"/>
  <c r="P7800"/>
  <c r="P7801"/>
  <c r="P7802"/>
  <c r="P7803"/>
  <c r="P7804"/>
  <c r="P7805"/>
  <c r="P7806"/>
  <c r="P7807"/>
  <c r="P7808"/>
  <c r="P7809"/>
  <c r="P7810"/>
  <c r="P7811"/>
  <c r="P7812"/>
  <c r="P7813"/>
  <c r="P7814"/>
  <c r="P7815"/>
  <c r="P7816"/>
  <c r="P7817"/>
  <c r="P7818"/>
  <c r="P7819"/>
  <c r="P7820"/>
  <c r="P7821"/>
  <c r="P7822"/>
  <c r="P7823"/>
  <c r="P7824"/>
  <c r="P7825"/>
  <c r="P7826"/>
  <c r="P7827"/>
  <c r="P7828"/>
  <c r="P7829"/>
  <c r="P7830"/>
  <c r="P7831"/>
  <c r="P7832"/>
  <c r="P7833"/>
  <c r="P7834"/>
  <c r="P7835"/>
  <c r="P7836"/>
  <c r="P7837"/>
  <c r="P7838"/>
  <c r="P7839"/>
  <c r="P7840"/>
  <c r="P7841"/>
  <c r="P7842"/>
  <c r="P7843"/>
  <c r="P7844"/>
  <c r="P7845"/>
  <c r="P7846"/>
  <c r="P7847"/>
  <c r="P7848"/>
  <c r="P7849"/>
  <c r="P7850"/>
  <c r="P7851"/>
  <c r="P7852"/>
  <c r="P7853"/>
  <c r="P7854"/>
  <c r="P7855"/>
  <c r="P7856"/>
  <c r="P7857"/>
  <c r="P7858"/>
  <c r="P7859"/>
  <c r="P7860"/>
  <c r="P7861"/>
  <c r="P7862"/>
  <c r="P7863"/>
  <c r="P7864"/>
  <c r="P7865"/>
  <c r="P7866"/>
  <c r="P7867"/>
  <c r="P7868"/>
  <c r="P7869"/>
  <c r="P7870"/>
  <c r="P7871"/>
  <c r="P7872"/>
  <c r="P7873"/>
  <c r="P7874"/>
  <c r="P7875"/>
  <c r="P7876"/>
  <c r="P7877"/>
  <c r="P7878"/>
  <c r="P7879"/>
  <c r="P7880"/>
  <c r="P7881"/>
  <c r="P7882"/>
  <c r="P7883"/>
  <c r="P7884"/>
  <c r="P7885"/>
  <c r="P7886"/>
  <c r="P7887"/>
  <c r="P7888"/>
  <c r="P7889"/>
  <c r="P7890"/>
  <c r="P7891"/>
  <c r="P7892"/>
  <c r="P7893"/>
  <c r="P7894"/>
  <c r="P7895"/>
  <c r="P7896"/>
  <c r="P7897"/>
  <c r="P7898"/>
  <c r="P7899"/>
  <c r="P7900"/>
  <c r="P7901"/>
  <c r="P7902"/>
  <c r="P7903"/>
  <c r="P7904"/>
  <c r="P7905"/>
  <c r="P7906"/>
  <c r="P7907"/>
  <c r="P7908"/>
  <c r="P7909"/>
  <c r="P7910"/>
  <c r="P7911"/>
  <c r="P7912"/>
  <c r="P7913"/>
  <c r="P7914"/>
  <c r="P7915"/>
  <c r="P7916"/>
  <c r="P7917"/>
  <c r="P7918"/>
  <c r="P7919"/>
  <c r="P7920"/>
  <c r="P7921"/>
  <c r="P7922"/>
  <c r="P7923"/>
  <c r="P7924"/>
  <c r="P7925"/>
  <c r="P7926"/>
  <c r="P7927"/>
  <c r="P7928"/>
  <c r="P7929"/>
  <c r="P7930"/>
  <c r="P7931"/>
  <c r="P7932"/>
  <c r="P7933"/>
  <c r="P7934"/>
  <c r="P7935"/>
  <c r="P7936"/>
  <c r="P7937"/>
  <c r="P7938"/>
  <c r="P7939"/>
  <c r="P7940"/>
  <c r="P7941"/>
  <c r="P7942"/>
  <c r="P7943"/>
  <c r="P7944"/>
  <c r="P7945"/>
  <c r="P7946"/>
  <c r="P7947"/>
  <c r="P7948"/>
  <c r="P7949"/>
  <c r="P7950"/>
  <c r="P7951"/>
  <c r="P7952"/>
  <c r="P7953"/>
  <c r="P7954"/>
  <c r="P7955"/>
  <c r="P7956"/>
  <c r="P7957"/>
  <c r="P7958"/>
  <c r="P7959"/>
  <c r="P7960"/>
  <c r="P7961"/>
  <c r="P7962"/>
  <c r="P7963"/>
  <c r="P7964"/>
  <c r="P7965"/>
  <c r="P7966"/>
  <c r="P7967"/>
  <c r="P7968"/>
  <c r="P7969"/>
  <c r="P7970"/>
  <c r="P7971"/>
  <c r="P7972"/>
  <c r="P7973"/>
  <c r="P7974"/>
  <c r="P7975"/>
  <c r="P7976"/>
  <c r="P7977"/>
  <c r="P7978"/>
  <c r="P7979"/>
  <c r="P7980"/>
  <c r="P7981"/>
  <c r="P7982"/>
  <c r="P7983"/>
  <c r="P7984"/>
  <c r="P7985"/>
  <c r="P7986"/>
  <c r="P7987"/>
  <c r="P7988"/>
  <c r="P7989"/>
  <c r="P7990"/>
  <c r="P7991"/>
  <c r="P7992"/>
  <c r="P7993"/>
  <c r="P7994"/>
  <c r="P7995"/>
  <c r="P7996"/>
  <c r="P7997"/>
  <c r="P7998"/>
  <c r="P7999"/>
  <c r="P8000"/>
  <c r="P8001"/>
  <c r="P8002"/>
  <c r="P8003"/>
  <c r="P8004"/>
  <c r="P8005"/>
  <c r="P8006"/>
  <c r="P8007"/>
  <c r="P8008"/>
  <c r="P8009"/>
  <c r="P8010"/>
  <c r="P8011"/>
  <c r="P8012"/>
  <c r="P8013"/>
  <c r="P8014"/>
  <c r="P8015"/>
  <c r="P8016"/>
  <c r="P8017"/>
  <c r="P8018"/>
  <c r="P8019"/>
  <c r="P8020"/>
  <c r="P8021"/>
  <c r="P8022"/>
  <c r="P8023"/>
  <c r="P8024"/>
  <c r="P8025"/>
  <c r="P8026"/>
  <c r="P8027"/>
  <c r="P8028"/>
  <c r="P8029"/>
  <c r="P8030"/>
  <c r="P8031"/>
  <c r="P8032"/>
  <c r="P8033"/>
  <c r="P8034"/>
  <c r="P8035"/>
  <c r="P8036"/>
  <c r="P8037"/>
  <c r="P8038"/>
  <c r="P8039"/>
  <c r="P8040"/>
  <c r="P8041"/>
  <c r="P8042"/>
  <c r="P8043"/>
  <c r="P8044"/>
  <c r="P8045"/>
  <c r="P8046"/>
  <c r="P8047"/>
  <c r="P8048"/>
  <c r="P8049"/>
  <c r="P8050"/>
  <c r="P8051"/>
  <c r="P8052"/>
  <c r="P8053"/>
  <c r="P8054"/>
  <c r="P8055"/>
  <c r="P8056"/>
  <c r="P8057"/>
  <c r="P8058"/>
  <c r="P8059"/>
  <c r="P8060"/>
  <c r="P8061"/>
  <c r="P8062"/>
  <c r="P8063"/>
  <c r="P8064"/>
  <c r="P8065"/>
  <c r="P8066"/>
  <c r="P8067"/>
  <c r="P8068"/>
  <c r="P8069"/>
  <c r="P8070"/>
  <c r="P8071"/>
  <c r="P8072"/>
  <c r="P8073"/>
  <c r="P8074"/>
  <c r="P8075"/>
  <c r="P8076"/>
  <c r="P8077"/>
  <c r="P8078"/>
  <c r="P8079"/>
  <c r="P8080"/>
  <c r="P8081"/>
  <c r="P8082"/>
  <c r="P8083"/>
  <c r="P8084"/>
  <c r="P8085"/>
  <c r="P8086"/>
  <c r="P8087"/>
  <c r="P8088"/>
  <c r="P8089"/>
  <c r="P8090"/>
  <c r="P8091"/>
  <c r="P8092"/>
  <c r="P8093"/>
  <c r="P8094"/>
  <c r="P8095"/>
  <c r="P8096"/>
  <c r="P8097"/>
  <c r="P8098"/>
  <c r="P8099"/>
  <c r="P8100"/>
  <c r="P8101"/>
  <c r="P8102"/>
  <c r="P8103"/>
  <c r="P8104"/>
  <c r="P8105"/>
  <c r="P8106"/>
  <c r="P8107"/>
  <c r="P8108"/>
  <c r="P8109"/>
  <c r="P8110"/>
  <c r="P8111"/>
  <c r="P8112"/>
  <c r="P8113"/>
  <c r="P8114"/>
  <c r="P8115"/>
  <c r="P8116"/>
  <c r="P8117"/>
  <c r="P8118"/>
  <c r="P8119"/>
  <c r="P8120"/>
  <c r="P8121"/>
  <c r="P8122"/>
  <c r="P8123"/>
  <c r="P8124"/>
  <c r="P8125"/>
  <c r="P8126"/>
  <c r="P8127"/>
  <c r="P8128"/>
  <c r="P8129"/>
  <c r="P8130"/>
  <c r="P8131"/>
  <c r="P8132"/>
  <c r="P8133"/>
  <c r="P8134"/>
  <c r="P8135"/>
  <c r="P8136"/>
  <c r="P8137"/>
  <c r="P8138"/>
  <c r="P8139"/>
  <c r="P8140"/>
  <c r="P8141"/>
  <c r="P8142"/>
  <c r="P8143"/>
  <c r="P8144"/>
  <c r="P8145"/>
  <c r="P8146"/>
  <c r="P8147"/>
  <c r="P8148"/>
  <c r="P8149"/>
  <c r="P8150"/>
  <c r="P8151"/>
  <c r="P8152"/>
  <c r="P8153"/>
  <c r="P8154"/>
  <c r="P8155"/>
  <c r="P8156"/>
  <c r="P8157"/>
  <c r="P8158"/>
  <c r="P8159"/>
  <c r="P8160"/>
  <c r="P8161"/>
  <c r="P8162"/>
  <c r="P8163"/>
  <c r="P8164"/>
  <c r="P8165"/>
  <c r="P8166"/>
  <c r="P8167"/>
  <c r="P8168"/>
  <c r="P8169"/>
  <c r="P8170"/>
  <c r="P8171"/>
  <c r="P8172"/>
  <c r="P8173"/>
  <c r="P8174"/>
  <c r="P8175"/>
  <c r="P8176"/>
  <c r="P8177"/>
  <c r="P8178"/>
  <c r="P8179"/>
  <c r="P8180"/>
  <c r="P8181"/>
  <c r="P8182"/>
  <c r="P8183"/>
  <c r="P8184"/>
  <c r="P8185"/>
  <c r="P8186"/>
  <c r="P8187"/>
  <c r="P8188"/>
  <c r="P8189"/>
  <c r="P8190"/>
  <c r="P8191"/>
  <c r="P8192"/>
  <c r="P8193"/>
  <c r="P8194"/>
  <c r="P8195"/>
  <c r="P8196"/>
  <c r="P8197"/>
  <c r="P8198"/>
  <c r="P8199"/>
  <c r="P8200"/>
  <c r="P8201"/>
  <c r="P8202"/>
  <c r="P8203"/>
  <c r="P8204"/>
  <c r="P8205"/>
  <c r="P8206"/>
  <c r="P8207"/>
  <c r="P8208"/>
  <c r="P8209"/>
  <c r="P8210"/>
  <c r="P8211"/>
  <c r="P8212"/>
  <c r="P8213"/>
  <c r="P8214"/>
  <c r="P8215"/>
  <c r="P8216"/>
  <c r="P8217"/>
  <c r="P8218"/>
  <c r="P8219"/>
  <c r="P8220"/>
  <c r="P8221"/>
  <c r="P8222"/>
  <c r="P8223"/>
  <c r="P8224"/>
  <c r="P8225"/>
  <c r="P8226"/>
  <c r="P8227"/>
  <c r="P8228"/>
  <c r="P8229"/>
  <c r="P8230"/>
  <c r="P8231"/>
  <c r="P8232"/>
  <c r="P8233"/>
  <c r="P8234"/>
  <c r="P8235"/>
  <c r="P8236"/>
  <c r="P8237"/>
  <c r="P8238"/>
  <c r="P8239"/>
  <c r="P8240"/>
  <c r="P8241"/>
  <c r="P8242"/>
  <c r="P8243"/>
  <c r="P8244"/>
  <c r="P8245"/>
  <c r="P8246"/>
  <c r="P8247"/>
  <c r="P8248"/>
  <c r="P8249"/>
  <c r="P8250"/>
  <c r="P8251"/>
  <c r="P8252"/>
  <c r="P8253"/>
  <c r="P8254"/>
  <c r="P8255"/>
  <c r="P8256"/>
  <c r="P8257"/>
  <c r="P8258"/>
  <c r="P8259"/>
  <c r="P8260"/>
  <c r="P8261"/>
  <c r="P8262"/>
  <c r="P8263"/>
  <c r="P8264"/>
  <c r="P8265"/>
  <c r="P8266"/>
  <c r="P8267"/>
  <c r="P8268"/>
  <c r="P8269"/>
  <c r="P8270"/>
  <c r="P8271"/>
  <c r="P8272"/>
  <c r="P8273"/>
  <c r="P8274"/>
  <c r="P8275"/>
  <c r="P8276"/>
  <c r="P8277"/>
  <c r="P8278"/>
  <c r="P8279"/>
  <c r="P8280"/>
  <c r="P8281"/>
  <c r="P8282"/>
  <c r="P8283"/>
  <c r="P8284"/>
  <c r="P8285"/>
  <c r="P8286"/>
  <c r="P8287"/>
  <c r="P8288"/>
  <c r="P8289"/>
  <c r="P8290"/>
  <c r="P8291"/>
  <c r="P8292"/>
  <c r="P8293"/>
  <c r="P8294"/>
  <c r="P8295"/>
  <c r="P8296"/>
  <c r="P8297"/>
  <c r="P8298"/>
  <c r="P8299"/>
  <c r="P8300"/>
  <c r="P8301"/>
  <c r="P8302"/>
  <c r="P8303"/>
  <c r="P8304"/>
  <c r="P8305"/>
  <c r="P8306"/>
  <c r="P8307"/>
  <c r="P8308"/>
  <c r="P8309"/>
  <c r="P8310"/>
  <c r="P8311"/>
  <c r="P8312"/>
  <c r="P8313"/>
  <c r="P8314"/>
  <c r="P8315"/>
  <c r="P8316"/>
  <c r="P8317"/>
  <c r="P8318"/>
  <c r="P8319"/>
  <c r="P8320"/>
  <c r="P8321"/>
  <c r="P8322"/>
  <c r="P8323"/>
  <c r="P8324"/>
  <c r="P8325"/>
  <c r="P8326"/>
  <c r="P8327"/>
  <c r="P8328"/>
  <c r="P8329"/>
  <c r="P8330"/>
  <c r="P8331"/>
  <c r="P8332"/>
  <c r="P8333"/>
  <c r="P8334"/>
  <c r="P8335"/>
  <c r="P8336"/>
  <c r="P8337"/>
  <c r="P8338"/>
  <c r="P8339"/>
  <c r="P8340"/>
  <c r="P8341"/>
  <c r="P8342"/>
  <c r="P8343"/>
  <c r="P8344"/>
  <c r="P8345"/>
  <c r="P8346"/>
  <c r="P8347"/>
  <c r="P8348"/>
  <c r="P8349"/>
  <c r="P8350"/>
  <c r="P8351"/>
  <c r="P8352"/>
  <c r="P8353"/>
  <c r="P8354"/>
  <c r="P8355"/>
  <c r="P8356"/>
  <c r="P8357"/>
  <c r="P8358"/>
  <c r="P8359"/>
  <c r="P8360"/>
  <c r="P8361"/>
  <c r="P8362"/>
  <c r="P8363"/>
  <c r="P8364"/>
  <c r="P8365"/>
  <c r="P8366"/>
  <c r="P8367"/>
  <c r="P8368"/>
  <c r="P8369"/>
  <c r="P8370"/>
  <c r="P8371"/>
  <c r="P8372"/>
  <c r="P8373"/>
  <c r="P8374"/>
  <c r="P8375"/>
  <c r="P8376"/>
  <c r="P8377"/>
  <c r="P8378"/>
  <c r="P8379"/>
  <c r="P8380"/>
  <c r="P8381"/>
  <c r="P8382"/>
  <c r="P8383"/>
  <c r="P8384"/>
  <c r="P8385"/>
  <c r="P8386"/>
  <c r="P8387"/>
  <c r="P8388"/>
  <c r="P8389"/>
  <c r="P8390"/>
  <c r="P8391"/>
  <c r="P8392"/>
  <c r="P8393"/>
  <c r="P8394"/>
  <c r="P8395"/>
  <c r="P8396"/>
  <c r="P8397"/>
  <c r="P8398"/>
  <c r="P8399"/>
  <c r="P8400"/>
  <c r="P8401"/>
  <c r="P8402"/>
  <c r="P8403"/>
  <c r="P8404"/>
  <c r="P8405"/>
  <c r="P8406"/>
  <c r="P8407"/>
  <c r="P8408"/>
  <c r="P8409"/>
  <c r="P8410"/>
  <c r="P8411"/>
  <c r="P8412"/>
  <c r="P8413"/>
  <c r="P8414"/>
  <c r="P8415"/>
  <c r="P8416"/>
  <c r="P8417"/>
  <c r="P8418"/>
  <c r="P8419"/>
  <c r="P8420"/>
  <c r="P8421"/>
  <c r="P8422"/>
  <c r="P8423"/>
  <c r="P8424"/>
  <c r="P8425"/>
  <c r="P8426"/>
  <c r="P8427"/>
  <c r="P8428"/>
  <c r="P8429"/>
  <c r="P8430"/>
  <c r="P8431"/>
  <c r="P8432"/>
  <c r="P8433"/>
  <c r="P8434"/>
  <c r="P8435"/>
  <c r="P8436"/>
  <c r="P8437"/>
  <c r="P8438"/>
  <c r="P8439"/>
  <c r="P8440"/>
  <c r="P8441"/>
  <c r="P8442"/>
  <c r="P8443"/>
  <c r="P8444"/>
  <c r="P8445"/>
  <c r="P8446"/>
  <c r="P8447"/>
  <c r="P8448"/>
  <c r="P8449"/>
  <c r="P8450"/>
  <c r="P8451"/>
  <c r="P8452"/>
  <c r="P8453"/>
  <c r="P8454"/>
  <c r="P8455"/>
  <c r="P8456"/>
  <c r="P8457"/>
  <c r="P8458"/>
  <c r="P8459"/>
  <c r="P8460"/>
  <c r="P8461"/>
  <c r="P8462"/>
  <c r="P8463"/>
  <c r="P8464"/>
  <c r="P8465"/>
  <c r="P8466"/>
  <c r="P8467"/>
  <c r="P8468"/>
  <c r="P8469"/>
  <c r="P8470"/>
  <c r="P8471"/>
  <c r="P8472"/>
  <c r="P8473"/>
  <c r="P8474"/>
  <c r="P8475"/>
  <c r="P8476"/>
  <c r="P8477"/>
  <c r="P8478"/>
  <c r="P8479"/>
  <c r="P8480"/>
  <c r="P8481"/>
  <c r="P8482"/>
  <c r="P8483"/>
  <c r="P8484"/>
  <c r="P8485"/>
  <c r="P8486"/>
  <c r="P8487"/>
  <c r="P8488"/>
  <c r="P8489"/>
  <c r="P8490"/>
  <c r="P8491"/>
  <c r="P8492"/>
  <c r="P8493"/>
  <c r="P8494"/>
  <c r="P8495"/>
  <c r="P8496"/>
  <c r="P8497"/>
  <c r="P8498"/>
  <c r="P8499"/>
  <c r="P8500"/>
  <c r="P8501"/>
  <c r="P8502"/>
  <c r="P8503"/>
  <c r="P8504"/>
  <c r="P8505"/>
  <c r="P8506"/>
  <c r="P8507"/>
  <c r="P8508"/>
  <c r="P8509"/>
  <c r="P8510"/>
  <c r="P8511"/>
  <c r="P8512"/>
  <c r="P8513"/>
  <c r="P8514"/>
  <c r="P8515"/>
  <c r="P8516"/>
  <c r="P8517"/>
  <c r="P8518"/>
  <c r="P8519"/>
  <c r="P8520"/>
  <c r="P8521"/>
  <c r="P8522"/>
  <c r="P8523"/>
  <c r="P8524"/>
  <c r="P8525"/>
  <c r="P8526"/>
  <c r="P8527"/>
  <c r="P8528"/>
  <c r="P8529"/>
  <c r="P8530"/>
  <c r="P8531"/>
  <c r="P8532"/>
  <c r="P8533"/>
  <c r="P8534"/>
  <c r="P8535"/>
  <c r="P8536"/>
  <c r="P8537"/>
  <c r="P8538"/>
  <c r="P8539"/>
  <c r="P8540"/>
  <c r="P8541"/>
  <c r="P8542"/>
  <c r="P8543"/>
  <c r="P8544"/>
  <c r="P8545"/>
  <c r="P8546"/>
  <c r="P8547"/>
  <c r="P8548"/>
  <c r="P8549"/>
  <c r="P8550"/>
  <c r="P8551"/>
  <c r="P8552"/>
  <c r="P8553"/>
  <c r="P8554"/>
  <c r="P8555"/>
  <c r="P8556"/>
  <c r="P8557"/>
  <c r="P8558"/>
  <c r="P8559"/>
  <c r="P8560"/>
  <c r="P8561"/>
  <c r="P8562"/>
  <c r="P8563"/>
  <c r="P8564"/>
  <c r="P8565"/>
  <c r="P8566"/>
  <c r="P8567"/>
  <c r="P8568"/>
  <c r="P8569"/>
  <c r="P8570"/>
  <c r="P8571"/>
  <c r="P8572"/>
  <c r="P8573"/>
  <c r="P8574"/>
  <c r="P8575"/>
  <c r="P8576"/>
  <c r="P8577"/>
  <c r="P8578"/>
  <c r="P8579"/>
  <c r="P8580"/>
  <c r="P8581"/>
  <c r="P8582"/>
  <c r="P8583"/>
  <c r="P8584"/>
  <c r="P8585"/>
  <c r="P8586"/>
  <c r="P8587"/>
  <c r="P8588"/>
  <c r="P8589"/>
  <c r="P8590"/>
  <c r="P8591"/>
  <c r="P8592"/>
  <c r="P8593"/>
  <c r="P8594"/>
  <c r="P8595"/>
  <c r="P8596"/>
  <c r="P8597"/>
  <c r="P8598"/>
  <c r="P8599"/>
  <c r="P8600"/>
  <c r="P8601"/>
  <c r="P8602"/>
  <c r="P8603"/>
  <c r="P8604"/>
  <c r="P8605"/>
  <c r="P8606"/>
  <c r="P8607"/>
  <c r="P8608"/>
  <c r="P8609"/>
  <c r="P8610"/>
  <c r="P8611"/>
  <c r="P8612"/>
  <c r="P8613"/>
  <c r="P8614"/>
  <c r="P8615"/>
  <c r="P8616"/>
  <c r="P8617"/>
  <c r="P8618"/>
  <c r="P8619"/>
  <c r="P8620"/>
  <c r="P8621"/>
  <c r="P8622"/>
  <c r="P8623"/>
  <c r="P8624"/>
  <c r="P8625"/>
  <c r="P8626"/>
  <c r="P8627"/>
  <c r="P8628"/>
  <c r="P8629"/>
  <c r="P8630"/>
  <c r="P8631"/>
  <c r="P8632"/>
  <c r="P8633"/>
  <c r="P8634"/>
  <c r="P8635"/>
  <c r="P8636"/>
  <c r="P8637"/>
  <c r="P8638"/>
  <c r="P8639"/>
  <c r="P8640"/>
  <c r="P8641"/>
  <c r="P8642"/>
  <c r="P8643"/>
  <c r="P8644"/>
  <c r="P8645"/>
  <c r="P8646"/>
  <c r="P8647"/>
  <c r="P8648"/>
  <c r="P8649"/>
  <c r="P8650"/>
  <c r="P8651"/>
  <c r="P8652"/>
  <c r="P8653"/>
  <c r="P8654"/>
  <c r="P8655"/>
  <c r="P8656"/>
  <c r="P8657"/>
  <c r="P8658"/>
  <c r="P8659"/>
  <c r="P8660"/>
  <c r="P8661"/>
  <c r="P8662"/>
  <c r="P8663"/>
  <c r="P8664"/>
  <c r="P8665"/>
  <c r="P8666"/>
  <c r="P8667"/>
  <c r="P8668"/>
  <c r="P8669"/>
  <c r="P8670"/>
  <c r="P8671"/>
  <c r="P8672"/>
  <c r="P8673"/>
  <c r="P8674"/>
  <c r="P8675"/>
  <c r="P8676"/>
  <c r="P8677"/>
  <c r="P8678"/>
  <c r="P8679"/>
  <c r="P8680"/>
  <c r="P8681"/>
  <c r="P8682"/>
  <c r="P8683"/>
  <c r="P8684"/>
  <c r="P8685"/>
  <c r="P8686"/>
  <c r="P8687"/>
  <c r="P8688"/>
  <c r="P8689"/>
  <c r="P8690"/>
  <c r="P8691"/>
  <c r="P8692"/>
  <c r="P8693"/>
  <c r="P8694"/>
  <c r="P8695"/>
  <c r="P8696"/>
  <c r="P8697"/>
  <c r="P8698"/>
  <c r="P8699"/>
  <c r="P8700"/>
  <c r="P8701"/>
  <c r="P8702"/>
  <c r="P8703"/>
  <c r="P8704"/>
  <c r="P8705"/>
  <c r="P8706"/>
  <c r="P8707"/>
  <c r="P8708"/>
  <c r="P8709"/>
  <c r="P8710"/>
  <c r="P8711"/>
  <c r="P8712"/>
  <c r="P8713"/>
  <c r="P8714"/>
  <c r="P8715"/>
  <c r="P8716"/>
  <c r="P8717"/>
  <c r="P8718"/>
  <c r="P8719"/>
  <c r="P8720"/>
  <c r="P8721"/>
  <c r="P8722"/>
  <c r="P8723"/>
  <c r="P8724"/>
  <c r="P8725"/>
  <c r="P8726"/>
  <c r="P8727"/>
  <c r="P8728"/>
  <c r="P8729"/>
  <c r="P8730"/>
  <c r="P8731"/>
  <c r="P8732"/>
  <c r="P8733"/>
  <c r="P8734"/>
  <c r="P8735"/>
  <c r="P8736"/>
  <c r="P8737"/>
  <c r="P8738"/>
  <c r="P8739"/>
  <c r="P8740"/>
  <c r="P8741"/>
  <c r="P8742"/>
  <c r="P8743"/>
  <c r="P8744"/>
  <c r="P8745"/>
  <c r="P8746"/>
  <c r="P8747"/>
  <c r="P8748"/>
  <c r="P8749"/>
  <c r="P8750"/>
  <c r="P8751"/>
  <c r="P8752"/>
  <c r="P8753"/>
  <c r="P8754"/>
  <c r="P8755"/>
  <c r="P8756"/>
  <c r="P8757"/>
  <c r="P8758"/>
  <c r="P8759"/>
  <c r="P8760"/>
  <c r="P8761"/>
  <c r="P8762"/>
  <c r="P8763"/>
  <c r="P8764"/>
  <c r="P8765"/>
  <c r="P8766"/>
  <c r="P8767"/>
  <c r="P8768"/>
  <c r="P8769"/>
  <c r="P8770"/>
  <c r="P8771"/>
  <c r="P8772"/>
  <c r="P8773"/>
  <c r="P8774"/>
  <c r="P8775"/>
  <c r="P8776"/>
  <c r="P8777"/>
  <c r="P8778"/>
  <c r="P8779"/>
  <c r="P8780"/>
  <c r="P8781"/>
  <c r="P8782"/>
  <c r="P8783"/>
  <c r="P8784"/>
  <c r="P8785"/>
  <c r="P8786"/>
  <c r="P8787"/>
  <c r="P8788"/>
  <c r="P8789"/>
  <c r="P8790"/>
  <c r="P8791"/>
  <c r="P8792"/>
  <c r="P8793"/>
  <c r="P8794"/>
  <c r="P8795"/>
  <c r="P8796"/>
  <c r="P8797"/>
  <c r="P8798"/>
  <c r="P8799"/>
  <c r="P8800"/>
  <c r="P8801"/>
  <c r="P8802"/>
  <c r="P8803"/>
  <c r="P8804"/>
  <c r="P8805"/>
  <c r="P8806"/>
  <c r="P8807"/>
  <c r="P8808"/>
  <c r="P8809"/>
  <c r="P8810"/>
  <c r="P8811"/>
  <c r="P8812"/>
  <c r="P8813"/>
  <c r="P8814"/>
  <c r="P8815"/>
  <c r="P8816"/>
  <c r="P8817"/>
  <c r="P8818"/>
  <c r="P8819"/>
  <c r="P8820"/>
  <c r="P8821"/>
  <c r="P8822"/>
  <c r="P8823"/>
  <c r="P8824"/>
  <c r="P8825"/>
  <c r="P8826"/>
  <c r="P8827"/>
  <c r="P8828"/>
  <c r="P8829"/>
  <c r="P8830"/>
  <c r="P8831"/>
  <c r="P8832"/>
  <c r="P8833"/>
  <c r="P8834"/>
  <c r="P8835"/>
  <c r="P8836"/>
  <c r="P8837"/>
  <c r="P8838"/>
  <c r="P8839"/>
  <c r="P8840"/>
  <c r="P8841"/>
  <c r="P8842"/>
  <c r="P8843"/>
  <c r="P8844"/>
  <c r="P8845"/>
  <c r="P8846"/>
  <c r="P8847"/>
  <c r="P8848"/>
  <c r="P8849"/>
  <c r="P8850"/>
  <c r="P8851"/>
  <c r="P8852"/>
  <c r="P8853"/>
  <c r="P8854"/>
  <c r="P8855"/>
  <c r="P8856"/>
  <c r="P8857"/>
  <c r="P8858"/>
  <c r="P8859"/>
  <c r="P8860"/>
  <c r="P8861"/>
  <c r="P8862"/>
  <c r="P8863"/>
  <c r="P8864"/>
  <c r="P8865"/>
  <c r="P8866"/>
  <c r="P8867"/>
  <c r="P8868"/>
  <c r="P8869"/>
  <c r="P8870"/>
  <c r="P8871"/>
  <c r="P8872"/>
  <c r="P8873"/>
  <c r="P8874"/>
  <c r="P8875"/>
  <c r="P8876"/>
  <c r="P8877"/>
  <c r="P8878"/>
  <c r="P8879"/>
  <c r="P8880"/>
  <c r="P8881"/>
  <c r="P8882"/>
  <c r="P8883"/>
  <c r="P8884"/>
  <c r="P8885"/>
  <c r="P8886"/>
  <c r="P8887"/>
  <c r="P8888"/>
  <c r="P8889"/>
  <c r="P8890"/>
  <c r="P8891"/>
  <c r="P8892"/>
  <c r="P8893"/>
  <c r="P8894"/>
  <c r="P8895"/>
  <c r="P8896"/>
  <c r="P8897"/>
  <c r="P8898"/>
  <c r="P8899"/>
  <c r="P8900"/>
  <c r="P8901"/>
  <c r="P8902"/>
  <c r="P8903"/>
  <c r="P8904"/>
  <c r="P8905"/>
  <c r="P8906"/>
  <c r="P8907"/>
  <c r="P8908"/>
  <c r="P8909"/>
  <c r="P8910"/>
  <c r="P8911"/>
  <c r="P8912"/>
  <c r="P8913"/>
  <c r="P8914"/>
  <c r="P8915"/>
  <c r="P8916"/>
  <c r="P8917"/>
  <c r="P8918"/>
  <c r="P8919"/>
  <c r="P8920"/>
  <c r="P8921"/>
  <c r="P8922"/>
  <c r="P8923"/>
  <c r="P8924"/>
  <c r="P8925"/>
  <c r="P8926"/>
  <c r="P8927"/>
  <c r="P8928"/>
  <c r="P8929"/>
  <c r="P8930"/>
  <c r="P8931"/>
  <c r="P8932"/>
  <c r="P8933"/>
  <c r="P8934"/>
  <c r="P8935"/>
  <c r="P8936"/>
  <c r="P8937"/>
  <c r="P8938"/>
  <c r="P8939"/>
  <c r="P8940"/>
  <c r="P8941"/>
  <c r="P8942"/>
  <c r="P8943"/>
  <c r="P8944"/>
  <c r="P8945"/>
  <c r="P8946"/>
  <c r="P8947"/>
  <c r="P8948"/>
  <c r="P8949"/>
  <c r="P8950"/>
  <c r="P8951"/>
  <c r="P8952"/>
  <c r="P8953"/>
  <c r="P8954"/>
  <c r="P8955"/>
  <c r="P8956"/>
  <c r="P8957"/>
  <c r="P8958"/>
  <c r="P8959"/>
  <c r="P8960"/>
  <c r="P8961"/>
  <c r="P8962"/>
  <c r="P8963"/>
  <c r="P8964"/>
  <c r="P8965"/>
  <c r="P8966"/>
  <c r="P8967"/>
  <c r="P8968"/>
  <c r="P8969"/>
  <c r="P8970"/>
  <c r="P8971"/>
  <c r="P8972"/>
  <c r="P8973"/>
  <c r="P8974"/>
  <c r="P8975"/>
  <c r="P8976"/>
  <c r="P8977"/>
  <c r="P8978"/>
  <c r="P8979"/>
  <c r="P8980"/>
  <c r="P8981"/>
  <c r="P8982"/>
  <c r="P8983"/>
  <c r="P8984"/>
  <c r="P8985"/>
  <c r="P8986"/>
  <c r="P8987"/>
  <c r="P8988"/>
  <c r="P8989"/>
  <c r="P8990"/>
  <c r="P8991"/>
  <c r="P8992"/>
  <c r="P8993"/>
  <c r="P8994"/>
  <c r="P8995"/>
  <c r="P8996"/>
  <c r="P8997"/>
  <c r="P8998"/>
  <c r="P8999"/>
  <c r="P9000"/>
  <c r="P9001"/>
  <c r="P9002"/>
  <c r="P9003"/>
  <c r="P9004"/>
  <c r="P9005"/>
  <c r="P9006"/>
  <c r="P9007"/>
  <c r="P9008"/>
  <c r="P9009"/>
  <c r="P9010"/>
  <c r="P9011"/>
  <c r="P9012"/>
  <c r="P9013"/>
  <c r="P9014"/>
  <c r="P9015"/>
  <c r="P9016"/>
  <c r="P9017"/>
  <c r="P9018"/>
  <c r="P9019"/>
  <c r="P9020"/>
  <c r="P9021"/>
  <c r="P9022"/>
  <c r="P9023"/>
  <c r="P9024"/>
  <c r="P9025"/>
  <c r="P9026"/>
  <c r="P9027"/>
  <c r="P9028"/>
  <c r="P9029"/>
  <c r="P9030"/>
  <c r="P9031"/>
  <c r="P9032"/>
  <c r="P9033"/>
  <c r="P9034"/>
  <c r="P9035"/>
  <c r="P9036"/>
  <c r="P9037"/>
  <c r="P9038"/>
  <c r="P9039"/>
  <c r="P9040"/>
  <c r="P9041"/>
  <c r="P9042"/>
  <c r="P9043"/>
  <c r="P9044"/>
  <c r="P9045"/>
  <c r="P9046"/>
  <c r="P9047"/>
  <c r="P9048"/>
  <c r="P9049"/>
  <c r="P9050"/>
  <c r="P9051"/>
  <c r="P9052"/>
  <c r="P9053"/>
  <c r="P9054"/>
  <c r="P9055"/>
  <c r="P9056"/>
  <c r="P9057"/>
  <c r="P9058"/>
  <c r="P9059"/>
  <c r="P9060"/>
  <c r="P9061"/>
  <c r="P9062"/>
  <c r="P9063"/>
  <c r="P9064"/>
  <c r="P9065"/>
  <c r="P9066"/>
  <c r="P9067"/>
  <c r="P9068"/>
  <c r="P9069"/>
  <c r="P9070"/>
  <c r="P9071"/>
  <c r="P9072"/>
  <c r="P9073"/>
  <c r="P9074"/>
  <c r="P9075"/>
  <c r="P9076"/>
  <c r="P9077"/>
  <c r="P9078"/>
  <c r="P9079"/>
  <c r="P9080"/>
  <c r="P9081"/>
  <c r="P9082"/>
  <c r="P9083"/>
  <c r="P9084"/>
  <c r="P9085"/>
  <c r="P9086"/>
  <c r="P9087"/>
  <c r="P9088"/>
  <c r="P9089"/>
  <c r="P9090"/>
  <c r="P9091"/>
  <c r="P9092"/>
  <c r="P9093"/>
  <c r="P9094"/>
  <c r="P9095"/>
  <c r="P9096"/>
  <c r="P9097"/>
  <c r="P9098"/>
  <c r="P9099"/>
  <c r="P9100"/>
  <c r="P9101"/>
  <c r="P9102"/>
  <c r="P9103"/>
  <c r="P9104"/>
  <c r="P9105"/>
  <c r="P9106"/>
  <c r="P9107"/>
  <c r="P9108"/>
  <c r="P9109"/>
  <c r="P9110"/>
  <c r="P9111"/>
  <c r="P9112"/>
  <c r="P9113"/>
  <c r="P9114"/>
  <c r="P9115"/>
  <c r="P9116"/>
  <c r="P9117"/>
  <c r="P9118"/>
  <c r="P9119"/>
  <c r="P9120"/>
  <c r="P9121"/>
  <c r="P9122"/>
  <c r="P9123"/>
  <c r="P9124"/>
  <c r="P9125"/>
  <c r="P9126"/>
  <c r="P9127"/>
  <c r="P9128"/>
  <c r="P9129"/>
  <c r="P9130"/>
  <c r="P9131"/>
  <c r="P9132"/>
  <c r="P9133"/>
  <c r="P9134"/>
  <c r="P9135"/>
  <c r="P9136"/>
  <c r="P9137"/>
  <c r="P9138"/>
  <c r="P9139"/>
  <c r="P9140"/>
  <c r="P9141"/>
  <c r="P9142"/>
  <c r="P9143"/>
  <c r="P9144"/>
  <c r="P9145"/>
  <c r="P9146"/>
  <c r="P9147"/>
  <c r="P9148"/>
  <c r="P9149"/>
  <c r="P9150"/>
  <c r="P9151"/>
  <c r="P9152"/>
  <c r="P9153"/>
  <c r="P9154"/>
  <c r="P9155"/>
  <c r="P9156"/>
  <c r="P9157"/>
  <c r="P9158"/>
  <c r="P9159"/>
  <c r="P9160"/>
  <c r="P9161"/>
  <c r="P9162"/>
  <c r="P9163"/>
  <c r="P9164"/>
  <c r="P9165"/>
  <c r="P9166"/>
  <c r="P9167"/>
  <c r="P9168"/>
  <c r="P9169"/>
  <c r="P9170"/>
  <c r="P9171"/>
  <c r="P9172"/>
  <c r="P9173"/>
  <c r="P9174"/>
  <c r="P9175"/>
  <c r="P9176"/>
  <c r="P9177"/>
  <c r="P9178"/>
  <c r="P9179"/>
  <c r="P9180"/>
  <c r="P9181"/>
  <c r="P9182"/>
  <c r="P9183"/>
  <c r="P9184"/>
  <c r="P9185"/>
  <c r="P9186"/>
  <c r="P9187"/>
  <c r="P9188"/>
  <c r="P9189"/>
  <c r="P9190"/>
  <c r="P9191"/>
  <c r="P9192"/>
  <c r="P9193"/>
  <c r="P9194"/>
  <c r="P9195"/>
  <c r="P9196"/>
  <c r="P9197"/>
  <c r="P9198"/>
  <c r="P9199"/>
  <c r="P9200"/>
  <c r="P9201"/>
  <c r="P9202"/>
  <c r="P9203"/>
  <c r="P9204"/>
  <c r="P9205"/>
  <c r="P9206"/>
  <c r="P9207"/>
  <c r="P9208"/>
  <c r="P9209"/>
  <c r="P9210"/>
  <c r="P9211"/>
  <c r="P9212"/>
  <c r="P9213"/>
  <c r="P9214"/>
  <c r="P9215"/>
  <c r="P9216"/>
  <c r="P9217"/>
  <c r="P9218"/>
  <c r="P9219"/>
  <c r="P9220"/>
  <c r="P9221"/>
  <c r="P9222"/>
  <c r="P9223"/>
  <c r="P9224"/>
  <c r="P9225"/>
  <c r="P9226"/>
  <c r="P9227"/>
  <c r="P9228"/>
  <c r="P9229"/>
  <c r="P9230"/>
  <c r="P9231"/>
  <c r="P9232"/>
  <c r="P9233"/>
  <c r="P9234"/>
  <c r="P9235"/>
  <c r="P9236"/>
  <c r="P9237"/>
  <c r="P9238"/>
  <c r="P9239"/>
  <c r="P9240"/>
  <c r="P9241"/>
  <c r="P9242"/>
  <c r="P9243"/>
  <c r="P9244"/>
  <c r="P9245"/>
  <c r="P9246"/>
  <c r="P9247"/>
  <c r="P9248"/>
  <c r="P9249"/>
  <c r="P9250"/>
  <c r="P9251"/>
  <c r="P9252"/>
  <c r="P9253"/>
  <c r="P9254"/>
  <c r="P9255"/>
  <c r="P9256"/>
  <c r="P9257"/>
  <c r="P9258"/>
  <c r="P9259"/>
  <c r="P9260"/>
  <c r="P9261"/>
  <c r="P9262"/>
  <c r="P9263"/>
  <c r="P9264"/>
  <c r="P9265"/>
  <c r="P9266"/>
  <c r="P9267"/>
  <c r="P9268"/>
  <c r="P9269"/>
  <c r="P9270"/>
  <c r="P9271"/>
  <c r="P9272"/>
  <c r="P9273"/>
  <c r="P9274"/>
  <c r="P9275"/>
  <c r="P9276"/>
  <c r="P9277"/>
  <c r="P9278"/>
  <c r="P9279"/>
  <c r="P9280"/>
  <c r="P9281"/>
  <c r="P9282"/>
  <c r="P9283"/>
  <c r="P9284"/>
  <c r="P9285"/>
  <c r="P9286"/>
  <c r="P9287"/>
  <c r="P9288"/>
  <c r="P9289"/>
  <c r="P9290"/>
  <c r="P9291"/>
  <c r="P9292"/>
  <c r="P9293"/>
  <c r="P9294"/>
  <c r="P9295"/>
  <c r="P9296"/>
  <c r="P9297"/>
  <c r="P9298"/>
  <c r="P9299"/>
  <c r="P9300"/>
  <c r="P9301"/>
  <c r="P9302"/>
  <c r="P9303"/>
  <c r="P9304"/>
  <c r="P9305"/>
  <c r="P9306"/>
  <c r="P9307"/>
  <c r="P9308"/>
  <c r="P9309"/>
  <c r="P9310"/>
  <c r="P9311"/>
  <c r="P9312"/>
  <c r="P9313"/>
  <c r="P9314"/>
  <c r="P9315"/>
  <c r="P9316"/>
  <c r="P9317"/>
  <c r="P9318"/>
  <c r="P9319"/>
  <c r="P9320"/>
  <c r="P9321"/>
  <c r="P9322"/>
  <c r="P9323"/>
  <c r="P9324"/>
  <c r="P9325"/>
  <c r="P9326"/>
  <c r="P9327"/>
  <c r="P9328"/>
  <c r="P9329"/>
  <c r="P9330"/>
  <c r="P9331"/>
  <c r="P9332"/>
  <c r="P9333"/>
  <c r="P9334"/>
  <c r="P9335"/>
  <c r="P9336"/>
  <c r="P9337"/>
  <c r="P9338"/>
  <c r="P9339"/>
  <c r="P9340"/>
  <c r="P9341"/>
  <c r="P9342"/>
  <c r="P9343"/>
  <c r="P9344"/>
  <c r="P9345"/>
  <c r="P9346"/>
  <c r="P9347"/>
  <c r="P9348"/>
  <c r="P9349"/>
  <c r="P9350"/>
  <c r="P9351"/>
  <c r="P9352"/>
  <c r="P9353"/>
  <c r="P9354"/>
  <c r="P9355"/>
  <c r="P9356"/>
  <c r="P9357"/>
  <c r="P9358"/>
  <c r="P9359"/>
  <c r="P9360"/>
  <c r="P9361"/>
  <c r="P9362"/>
  <c r="P9363"/>
  <c r="P9364"/>
  <c r="P9365"/>
  <c r="P9366"/>
  <c r="P9367"/>
  <c r="P9368"/>
  <c r="P9369"/>
  <c r="P9370"/>
  <c r="P9371"/>
  <c r="P9372"/>
  <c r="P9373"/>
  <c r="P9374"/>
  <c r="P9375"/>
  <c r="P9376"/>
  <c r="P9377"/>
  <c r="P9378"/>
  <c r="P9379"/>
  <c r="P9380"/>
  <c r="P9381"/>
  <c r="P9382"/>
  <c r="P9383"/>
  <c r="P9384"/>
  <c r="P9385"/>
  <c r="P9386"/>
  <c r="P9387"/>
  <c r="P9388"/>
  <c r="P9389"/>
  <c r="P9390"/>
  <c r="P9391"/>
  <c r="P9392"/>
  <c r="P9393"/>
  <c r="P9394"/>
  <c r="P9395"/>
  <c r="P9396"/>
  <c r="P9397"/>
  <c r="P9398"/>
  <c r="P9399"/>
  <c r="P9400"/>
  <c r="P9401"/>
  <c r="P9402"/>
  <c r="P9403"/>
  <c r="P9404"/>
  <c r="P9405"/>
  <c r="P9406"/>
  <c r="P9407"/>
  <c r="P9408"/>
  <c r="P9409"/>
  <c r="P9410"/>
  <c r="P9411"/>
  <c r="P9412"/>
  <c r="P9413"/>
  <c r="P9414"/>
  <c r="P9415"/>
  <c r="P9416"/>
  <c r="P9417"/>
  <c r="P9418"/>
  <c r="P9419"/>
  <c r="P9420"/>
  <c r="P9421"/>
  <c r="P9422"/>
  <c r="P9423"/>
  <c r="P9424"/>
  <c r="P9425"/>
  <c r="P9426"/>
  <c r="P9427"/>
  <c r="P9428"/>
  <c r="P9429"/>
  <c r="P9430"/>
  <c r="P9431"/>
  <c r="P9432"/>
  <c r="P9433"/>
  <c r="P9434"/>
  <c r="P9435"/>
  <c r="P9436"/>
  <c r="P9437"/>
  <c r="P9438"/>
  <c r="P9439"/>
  <c r="P9440"/>
  <c r="P9441"/>
  <c r="P9442"/>
  <c r="P9443"/>
  <c r="P9444"/>
  <c r="P9445"/>
  <c r="P9446"/>
  <c r="P9447"/>
  <c r="P9448"/>
  <c r="P9449"/>
  <c r="P9450"/>
  <c r="P9451"/>
  <c r="P9452"/>
  <c r="P9453"/>
  <c r="P9454"/>
  <c r="P9455"/>
  <c r="P9456"/>
  <c r="P9457"/>
  <c r="P9458"/>
  <c r="P9459"/>
  <c r="P9460"/>
  <c r="P9461"/>
  <c r="P9462"/>
  <c r="P9463"/>
  <c r="P9464"/>
  <c r="P9465"/>
  <c r="P9466"/>
  <c r="P9467"/>
  <c r="P9468"/>
  <c r="P9469"/>
  <c r="P9470"/>
  <c r="P9471"/>
  <c r="P9472"/>
  <c r="P9473"/>
  <c r="P9474"/>
  <c r="P9475"/>
  <c r="P9476"/>
  <c r="P9477"/>
  <c r="P9478"/>
  <c r="P9479"/>
  <c r="P9480"/>
  <c r="P9481"/>
  <c r="P9482"/>
  <c r="P9483"/>
  <c r="P9484"/>
  <c r="P9485"/>
  <c r="P9486"/>
  <c r="P9487"/>
  <c r="P9488"/>
  <c r="P9489"/>
  <c r="P9490"/>
  <c r="P9491"/>
  <c r="P9492"/>
  <c r="P9493"/>
  <c r="P9494"/>
  <c r="P9495"/>
  <c r="P9496"/>
  <c r="P9497"/>
  <c r="P9498"/>
  <c r="P9499"/>
  <c r="P9500"/>
  <c r="P9501"/>
  <c r="P9502"/>
  <c r="P9503"/>
  <c r="P9504"/>
  <c r="P9505"/>
  <c r="P9506"/>
  <c r="P9507"/>
  <c r="P9508"/>
  <c r="P9509"/>
  <c r="P9510"/>
  <c r="P9511"/>
  <c r="P9512"/>
  <c r="P9513"/>
  <c r="P9514"/>
  <c r="P9515"/>
  <c r="P9516"/>
  <c r="P9517"/>
  <c r="P9518"/>
  <c r="P9519"/>
  <c r="P9520"/>
  <c r="P9521"/>
  <c r="P9522"/>
  <c r="P9523"/>
  <c r="P9524"/>
  <c r="P9525"/>
  <c r="P9526"/>
  <c r="P9527"/>
  <c r="P9528"/>
  <c r="P9529"/>
  <c r="P9530"/>
  <c r="P9531"/>
  <c r="P9532"/>
  <c r="P9533"/>
  <c r="P9534"/>
  <c r="P9535"/>
  <c r="P9536"/>
  <c r="P9537"/>
  <c r="P9538"/>
  <c r="P9539"/>
  <c r="P9540"/>
  <c r="P9541"/>
  <c r="P9542"/>
  <c r="P9543"/>
  <c r="P9544"/>
  <c r="P9545"/>
  <c r="P9546"/>
  <c r="P9547"/>
  <c r="P9548"/>
  <c r="P9549"/>
  <c r="P9550"/>
  <c r="P9551"/>
  <c r="P9552"/>
  <c r="P9553"/>
  <c r="P9554"/>
  <c r="P9555"/>
  <c r="P9556"/>
  <c r="P9557"/>
  <c r="P9558"/>
  <c r="P9559"/>
  <c r="P9560"/>
  <c r="P9561"/>
  <c r="P9562"/>
  <c r="P9563"/>
  <c r="P9564"/>
  <c r="P9565"/>
  <c r="P9566"/>
  <c r="P9567"/>
  <c r="P9568"/>
  <c r="P9569"/>
  <c r="P9570"/>
  <c r="P9571"/>
  <c r="P9572"/>
  <c r="P9573"/>
  <c r="P9574"/>
  <c r="P9575"/>
  <c r="P9576"/>
  <c r="P9577"/>
  <c r="P9578"/>
  <c r="P9579"/>
  <c r="P9580"/>
  <c r="P9581"/>
  <c r="P9582"/>
  <c r="P9583"/>
  <c r="P9584"/>
  <c r="P9585"/>
  <c r="P9586"/>
  <c r="P9587"/>
  <c r="P9588"/>
  <c r="P9589"/>
  <c r="P9590"/>
  <c r="P9591"/>
  <c r="P9592"/>
  <c r="P9593"/>
  <c r="P9594"/>
  <c r="P9595"/>
  <c r="P9596"/>
  <c r="P9597"/>
  <c r="P9598"/>
  <c r="P9599"/>
  <c r="P9600"/>
  <c r="P9601"/>
  <c r="P9602"/>
  <c r="P9603"/>
  <c r="P9604"/>
  <c r="P9605"/>
  <c r="P9606"/>
  <c r="P9607"/>
  <c r="P9608"/>
  <c r="P9609"/>
  <c r="P9610"/>
  <c r="P9611"/>
  <c r="P9612"/>
  <c r="P9613"/>
  <c r="P9614"/>
  <c r="P9615"/>
  <c r="P9616"/>
  <c r="P9617"/>
  <c r="P9618"/>
  <c r="P9619"/>
  <c r="P9620"/>
  <c r="P9621"/>
  <c r="P9622"/>
  <c r="P9623"/>
  <c r="P9624"/>
  <c r="P9625"/>
  <c r="P9626"/>
  <c r="P9627"/>
  <c r="P9628"/>
  <c r="P9629"/>
  <c r="P9630"/>
  <c r="P9631"/>
  <c r="P9632"/>
  <c r="P9633"/>
  <c r="P9634"/>
  <c r="P9635"/>
  <c r="P9636"/>
  <c r="P9637"/>
  <c r="P9638"/>
  <c r="P9639"/>
  <c r="P9640"/>
  <c r="P9641"/>
  <c r="P9642"/>
  <c r="P9643"/>
  <c r="P9644"/>
  <c r="P9645"/>
  <c r="P9646"/>
  <c r="P9647"/>
  <c r="P9648"/>
  <c r="P9649"/>
  <c r="P9650"/>
  <c r="P9651"/>
  <c r="P9652"/>
  <c r="P9653"/>
  <c r="P9654"/>
  <c r="P9655"/>
  <c r="P9656"/>
  <c r="P9657"/>
  <c r="P9658"/>
  <c r="P9659"/>
  <c r="P9660"/>
  <c r="P9661"/>
  <c r="P9662"/>
  <c r="P9663"/>
  <c r="P9664"/>
  <c r="P9665"/>
  <c r="P9666"/>
  <c r="P9667"/>
  <c r="P9668"/>
  <c r="P9669"/>
  <c r="P9670"/>
  <c r="P9671"/>
  <c r="P9672"/>
  <c r="P9673"/>
  <c r="P9674"/>
  <c r="P9675"/>
  <c r="P9676"/>
  <c r="P9677"/>
  <c r="P9678"/>
  <c r="P9679"/>
  <c r="P9680"/>
  <c r="P9681"/>
  <c r="P9682"/>
  <c r="P9683"/>
  <c r="P9684"/>
  <c r="P9685"/>
  <c r="P9686"/>
  <c r="P9687"/>
  <c r="P9688"/>
  <c r="P9689"/>
  <c r="P9690"/>
  <c r="P9691"/>
  <c r="P9692"/>
  <c r="P9693"/>
  <c r="P9694"/>
  <c r="P9695"/>
  <c r="P9696"/>
  <c r="P9697"/>
  <c r="P9698"/>
  <c r="P9699"/>
  <c r="P9700"/>
  <c r="P9701"/>
  <c r="P9702"/>
  <c r="P9703"/>
  <c r="P9704"/>
  <c r="P9705"/>
  <c r="P9706"/>
  <c r="P9707"/>
  <c r="P9708"/>
  <c r="P9709"/>
  <c r="P9710"/>
  <c r="P9711"/>
  <c r="P9712"/>
  <c r="P9713"/>
  <c r="P9714"/>
  <c r="P9715"/>
  <c r="P9716"/>
  <c r="P9717"/>
  <c r="P9718"/>
  <c r="P9719"/>
  <c r="P9720"/>
  <c r="P9721"/>
  <c r="P9722"/>
  <c r="P9723"/>
  <c r="P9724"/>
  <c r="P9725"/>
  <c r="P9726"/>
  <c r="P9727"/>
  <c r="P9728"/>
  <c r="P9729"/>
  <c r="P9730"/>
  <c r="P9731"/>
  <c r="P9732"/>
  <c r="P9733"/>
  <c r="P9734"/>
  <c r="P9735"/>
  <c r="P9736"/>
  <c r="P9737"/>
  <c r="P9738"/>
  <c r="P9739"/>
  <c r="P9740"/>
  <c r="P9741"/>
  <c r="P9742"/>
  <c r="P9743"/>
  <c r="P9744"/>
  <c r="P9745"/>
  <c r="P9746"/>
  <c r="P9747"/>
  <c r="P9748"/>
  <c r="P9749"/>
  <c r="P9750"/>
  <c r="P9751"/>
  <c r="P9752"/>
  <c r="P9753"/>
  <c r="P9754"/>
  <c r="P9755"/>
  <c r="P9756"/>
  <c r="P9757"/>
  <c r="P9758"/>
  <c r="P9759"/>
  <c r="P9760"/>
  <c r="P9761"/>
  <c r="P9762"/>
  <c r="P9763"/>
  <c r="P9764"/>
  <c r="P9765"/>
  <c r="P9766"/>
  <c r="P9767"/>
  <c r="P9768"/>
  <c r="P9769"/>
  <c r="P9770"/>
  <c r="P9771"/>
  <c r="P9772"/>
  <c r="P9773"/>
  <c r="P9774"/>
  <c r="P9775"/>
  <c r="P9776"/>
  <c r="P9777"/>
  <c r="P9778"/>
  <c r="P9779"/>
  <c r="P9780"/>
  <c r="P9781"/>
  <c r="P9782"/>
  <c r="P9783"/>
  <c r="P9784"/>
  <c r="P9785"/>
  <c r="P9786"/>
  <c r="P9787"/>
  <c r="P9788"/>
  <c r="P9789"/>
  <c r="P9790"/>
  <c r="P9791"/>
  <c r="P9792"/>
  <c r="P9793"/>
  <c r="P9794"/>
  <c r="P9795"/>
  <c r="P9796"/>
  <c r="P9797"/>
  <c r="P9798"/>
  <c r="P9799"/>
  <c r="P9800"/>
  <c r="P9801"/>
  <c r="P9802"/>
  <c r="P9803"/>
  <c r="P9804"/>
  <c r="P9805"/>
  <c r="P9806"/>
  <c r="P9807"/>
  <c r="P9808"/>
  <c r="P9809"/>
  <c r="P9810"/>
  <c r="P9811"/>
  <c r="P9812"/>
  <c r="P9813"/>
  <c r="P9814"/>
  <c r="P9815"/>
  <c r="P9816"/>
  <c r="P9817"/>
  <c r="P9818"/>
  <c r="P9819"/>
  <c r="P9820"/>
  <c r="P9821"/>
  <c r="P9822"/>
  <c r="P9823"/>
  <c r="P9824"/>
  <c r="P9825"/>
  <c r="P9826"/>
  <c r="P9827"/>
  <c r="P9828"/>
  <c r="P9829"/>
  <c r="P9830"/>
  <c r="P9831"/>
  <c r="P9832"/>
  <c r="P9833"/>
  <c r="P9834"/>
  <c r="P9835"/>
  <c r="P9836"/>
  <c r="P9837"/>
  <c r="P9838"/>
  <c r="P9839"/>
  <c r="P9840"/>
  <c r="P9841"/>
  <c r="P9842"/>
  <c r="P9843"/>
  <c r="P9844"/>
  <c r="P9845"/>
  <c r="P9846"/>
  <c r="P9847"/>
  <c r="P9848"/>
  <c r="P9849"/>
  <c r="P9850"/>
  <c r="P9851"/>
  <c r="P9852"/>
  <c r="P9853"/>
  <c r="P9854"/>
  <c r="P9855"/>
  <c r="P9856"/>
  <c r="P9857"/>
  <c r="P9858"/>
  <c r="P9859"/>
  <c r="P9860"/>
  <c r="P9861"/>
  <c r="P9862"/>
  <c r="P9863"/>
  <c r="P9864"/>
  <c r="P9865"/>
  <c r="P9866"/>
  <c r="P9867"/>
  <c r="P9868"/>
  <c r="P9869"/>
  <c r="P9870"/>
  <c r="P9871"/>
  <c r="P9872"/>
  <c r="P9873"/>
  <c r="P9874"/>
  <c r="P9875"/>
  <c r="P9876"/>
  <c r="P9877"/>
  <c r="P9878"/>
  <c r="P9879"/>
  <c r="P9880"/>
  <c r="P9881"/>
  <c r="P9882"/>
  <c r="P9883"/>
  <c r="P9884"/>
  <c r="P9885"/>
  <c r="P9886"/>
  <c r="P9887"/>
  <c r="P9888"/>
  <c r="P9889"/>
  <c r="P9890"/>
  <c r="P9891"/>
  <c r="P9892"/>
  <c r="P9893"/>
  <c r="P9894"/>
  <c r="P9895"/>
  <c r="P9896"/>
  <c r="P9897"/>
  <c r="P9898"/>
  <c r="P9899"/>
  <c r="P9900"/>
  <c r="P9901"/>
  <c r="P9902"/>
  <c r="P9903"/>
  <c r="P9904"/>
  <c r="P9905"/>
  <c r="P9906"/>
  <c r="P9907"/>
  <c r="P9908"/>
  <c r="P9909"/>
  <c r="P9910"/>
  <c r="P9911"/>
  <c r="P9912"/>
  <c r="P9913"/>
  <c r="P9914"/>
  <c r="P9915"/>
  <c r="P9916"/>
  <c r="P9917"/>
  <c r="P9918"/>
  <c r="P9919"/>
  <c r="P9920"/>
  <c r="P9921"/>
  <c r="P9922"/>
  <c r="P9923"/>
  <c r="P9924"/>
  <c r="P9925"/>
  <c r="P9926"/>
  <c r="P9927"/>
  <c r="P9928"/>
  <c r="P9929"/>
  <c r="P9930"/>
  <c r="P9931"/>
  <c r="P9932"/>
  <c r="P9933"/>
  <c r="P9934"/>
  <c r="P9935"/>
  <c r="P9936"/>
  <c r="P9937"/>
  <c r="P9938"/>
  <c r="P9939"/>
  <c r="P9940"/>
  <c r="P9941"/>
  <c r="P9942"/>
  <c r="P9943"/>
  <c r="P9944"/>
  <c r="P9945"/>
  <c r="P9946"/>
  <c r="P9947"/>
  <c r="P9948"/>
  <c r="P9949"/>
  <c r="P9950"/>
  <c r="P9951"/>
  <c r="P9952"/>
  <c r="P9953"/>
  <c r="P9954"/>
  <c r="P9955"/>
  <c r="P9956"/>
  <c r="P9957"/>
  <c r="P9958"/>
  <c r="P9959"/>
  <c r="P9960"/>
  <c r="P9961"/>
  <c r="P9962"/>
  <c r="P9963"/>
  <c r="P9964"/>
  <c r="P9965"/>
  <c r="P9966"/>
  <c r="P9967"/>
  <c r="P9968"/>
  <c r="P9969"/>
  <c r="P9970"/>
  <c r="P9971"/>
  <c r="P9972"/>
  <c r="P9973"/>
  <c r="P9974"/>
  <c r="P9975"/>
  <c r="P9976"/>
  <c r="P9977"/>
  <c r="P9978"/>
  <c r="P9979"/>
  <c r="P9980"/>
  <c r="P9981"/>
  <c r="P9982"/>
  <c r="P9983"/>
  <c r="P9984"/>
  <c r="P9985"/>
  <c r="P9986"/>
  <c r="P9987"/>
  <c r="P9988"/>
  <c r="P9989"/>
  <c r="P9990"/>
  <c r="P9991"/>
  <c r="P9992"/>
  <c r="P9993"/>
  <c r="P9994"/>
  <c r="P9995"/>
  <c r="P9996"/>
  <c r="P9997"/>
  <c r="P9998"/>
  <c r="P9999"/>
  <c r="P10000"/>
  <c r="P10001"/>
  <c r="P10002"/>
  <c r="P10003"/>
  <c r="P10004"/>
  <c r="P10005"/>
  <c r="P10006"/>
  <c r="P10007"/>
  <c r="P10008"/>
  <c r="P10009"/>
  <c r="P10010"/>
  <c r="P10011"/>
  <c r="P10012"/>
  <c r="P10013"/>
  <c r="P10014"/>
  <c r="P10015"/>
  <c r="P10016"/>
  <c r="P10017"/>
  <c r="P10018"/>
  <c r="P10019"/>
  <c r="P10020"/>
  <c r="P10021"/>
  <c r="P10022"/>
  <c r="P10023"/>
  <c r="P10024"/>
  <c r="P10025"/>
  <c r="P10026"/>
  <c r="P10027"/>
  <c r="P10028"/>
  <c r="P10029"/>
  <c r="P10030"/>
  <c r="P10031"/>
  <c r="P10032"/>
  <c r="P10033"/>
  <c r="P10034"/>
  <c r="P10035"/>
  <c r="P10036"/>
  <c r="P10037"/>
  <c r="P10038"/>
  <c r="P10039"/>
  <c r="P10040"/>
  <c r="P10041"/>
  <c r="P10042"/>
  <c r="P10043"/>
  <c r="P10044"/>
  <c r="P10045"/>
  <c r="P10046"/>
  <c r="P10047"/>
  <c r="P10048"/>
  <c r="P10049"/>
  <c r="P10050"/>
  <c r="P10051"/>
  <c r="P10052"/>
  <c r="P10053"/>
  <c r="P10054"/>
  <c r="P10055"/>
  <c r="P10056"/>
  <c r="P10057"/>
  <c r="P10058"/>
  <c r="P10059"/>
  <c r="P10060"/>
  <c r="P10061"/>
  <c r="P10062"/>
  <c r="P10063"/>
  <c r="P10064"/>
  <c r="P10065"/>
  <c r="P10066"/>
  <c r="P10067"/>
  <c r="P10068"/>
  <c r="P10069"/>
  <c r="P10070"/>
  <c r="P10071"/>
  <c r="P10072"/>
  <c r="P10073"/>
  <c r="P10074"/>
  <c r="P10075"/>
  <c r="P10076"/>
  <c r="P10077"/>
  <c r="P10078"/>
  <c r="P10079"/>
  <c r="P10080"/>
  <c r="P10081"/>
  <c r="P10082"/>
  <c r="P10083"/>
  <c r="P10084"/>
  <c r="P10085"/>
  <c r="P10086"/>
  <c r="P10087"/>
  <c r="P10088"/>
  <c r="P10089"/>
  <c r="P10090"/>
  <c r="P10091"/>
  <c r="P10092"/>
  <c r="P10093"/>
  <c r="P10094"/>
  <c r="P10095"/>
  <c r="P10096"/>
  <c r="P10097"/>
  <c r="P10098"/>
  <c r="P10099"/>
  <c r="P10100"/>
  <c r="P10101"/>
  <c r="P10102"/>
  <c r="P10103"/>
  <c r="P10104"/>
  <c r="P10105"/>
  <c r="P10106"/>
  <c r="P10107"/>
  <c r="P10108"/>
  <c r="P10109"/>
  <c r="P10110"/>
  <c r="P10111"/>
  <c r="P10112"/>
  <c r="P10113"/>
  <c r="P10114"/>
  <c r="P10115"/>
  <c r="P10116"/>
  <c r="P10117"/>
  <c r="P10118"/>
  <c r="P10119"/>
  <c r="P10120"/>
  <c r="P10121"/>
  <c r="P10122"/>
  <c r="P10123"/>
  <c r="P10124"/>
  <c r="P10125"/>
  <c r="P10126"/>
  <c r="P10127"/>
  <c r="P10128"/>
  <c r="P10129"/>
  <c r="P10130"/>
  <c r="P10131"/>
  <c r="P10132"/>
  <c r="P10133"/>
  <c r="P10134"/>
  <c r="P10135"/>
  <c r="P10136"/>
  <c r="P10137"/>
  <c r="P10138"/>
  <c r="P10139"/>
  <c r="P10140"/>
  <c r="P10141"/>
  <c r="P10142"/>
  <c r="P10143"/>
  <c r="P10144"/>
  <c r="P10145"/>
  <c r="P10146"/>
  <c r="P10147"/>
  <c r="P10148"/>
  <c r="P10149"/>
  <c r="P10150"/>
  <c r="P10151"/>
  <c r="P10152"/>
  <c r="P10153"/>
  <c r="P10154"/>
  <c r="P10155"/>
  <c r="P10156"/>
  <c r="P10157"/>
  <c r="P10158"/>
  <c r="P10159"/>
  <c r="P10160"/>
  <c r="P10161"/>
  <c r="P10162"/>
  <c r="P10163"/>
  <c r="P10164"/>
  <c r="P10165"/>
  <c r="P10166"/>
  <c r="P10167"/>
  <c r="P10168"/>
  <c r="P10169"/>
  <c r="P10170"/>
  <c r="P10171"/>
  <c r="P10172"/>
  <c r="P10173"/>
  <c r="P10174"/>
  <c r="P10175"/>
  <c r="P10176"/>
  <c r="P10177"/>
  <c r="P10178"/>
  <c r="P10179"/>
  <c r="P10180"/>
  <c r="P10181"/>
  <c r="P10182"/>
  <c r="P10183"/>
  <c r="P10184"/>
  <c r="P10185"/>
  <c r="P10186"/>
  <c r="P10187"/>
  <c r="P10188"/>
  <c r="P10189"/>
  <c r="P10190"/>
  <c r="P10191"/>
  <c r="P10192"/>
  <c r="P10193"/>
  <c r="P10194"/>
  <c r="P10195"/>
  <c r="P10196"/>
  <c r="P10197"/>
  <c r="P10198"/>
  <c r="P10199"/>
  <c r="P10200"/>
  <c r="P10201"/>
  <c r="P10202"/>
  <c r="P10203"/>
  <c r="P10204"/>
  <c r="P10205"/>
  <c r="P10206"/>
  <c r="P10207"/>
  <c r="P10208"/>
  <c r="P10209"/>
  <c r="P10210"/>
  <c r="P10211"/>
  <c r="P10212"/>
  <c r="P10213"/>
  <c r="P10214"/>
  <c r="P10215"/>
  <c r="P10216"/>
  <c r="P10217"/>
  <c r="P10218"/>
  <c r="P10219"/>
  <c r="P10220"/>
  <c r="P10221"/>
  <c r="P10222"/>
  <c r="P10223"/>
  <c r="P10224"/>
  <c r="P10225"/>
  <c r="P10226"/>
  <c r="P10227"/>
  <c r="P10228"/>
  <c r="P10229"/>
  <c r="P10230"/>
  <c r="P10231"/>
  <c r="P10232"/>
  <c r="P10233"/>
  <c r="P10234"/>
  <c r="P10235"/>
  <c r="P10236"/>
  <c r="P10237"/>
  <c r="P10238"/>
  <c r="P10239"/>
  <c r="P10240"/>
  <c r="P10241"/>
  <c r="P10242"/>
  <c r="P10243"/>
  <c r="P10244"/>
  <c r="P10245"/>
  <c r="P10246"/>
  <c r="P10247"/>
  <c r="P10248"/>
  <c r="P10249"/>
  <c r="P10250"/>
  <c r="P10251"/>
  <c r="P10252"/>
  <c r="P10253"/>
  <c r="P10254"/>
  <c r="P10255"/>
  <c r="P10256"/>
  <c r="P10257"/>
  <c r="P10258"/>
  <c r="P10259"/>
  <c r="P10260"/>
  <c r="P10261"/>
  <c r="P10262"/>
  <c r="P10263"/>
  <c r="P10264"/>
  <c r="P10265"/>
  <c r="P10266"/>
  <c r="P10267"/>
  <c r="P10268"/>
  <c r="P10269"/>
  <c r="P10270"/>
  <c r="P10271"/>
  <c r="P10272"/>
  <c r="P10273"/>
  <c r="P10274"/>
  <c r="P10275"/>
  <c r="P10276"/>
  <c r="P10277"/>
  <c r="P10278"/>
  <c r="P10279"/>
  <c r="P10280"/>
  <c r="P10281"/>
  <c r="P10282"/>
  <c r="P10283"/>
  <c r="P10284"/>
  <c r="P10285"/>
  <c r="P10286"/>
  <c r="P10287"/>
  <c r="P10288"/>
  <c r="P10289"/>
  <c r="P10290"/>
  <c r="P10291"/>
  <c r="P10292"/>
  <c r="P10293"/>
  <c r="P10294"/>
  <c r="P10295"/>
  <c r="P10296"/>
  <c r="P10297"/>
  <c r="P10298"/>
  <c r="P10299"/>
  <c r="P10300"/>
  <c r="P10301"/>
  <c r="P10302"/>
  <c r="P10303"/>
  <c r="P10304"/>
  <c r="P10305"/>
  <c r="P10306"/>
  <c r="P10307"/>
  <c r="P10308"/>
  <c r="P10309"/>
  <c r="P10310"/>
  <c r="P10311"/>
  <c r="P10312"/>
  <c r="P10313"/>
  <c r="P10314"/>
  <c r="P10315"/>
  <c r="P10316"/>
  <c r="P10317"/>
  <c r="P10318"/>
  <c r="P10319"/>
  <c r="P10320"/>
  <c r="P10321"/>
  <c r="P10322"/>
  <c r="P10323"/>
  <c r="P10324"/>
  <c r="P10325"/>
  <c r="P10326"/>
  <c r="P10327"/>
  <c r="P10328"/>
  <c r="P10329"/>
  <c r="P10330"/>
  <c r="P10331"/>
  <c r="P10332"/>
  <c r="P10333"/>
  <c r="P10334"/>
  <c r="P10335"/>
  <c r="P10336"/>
  <c r="P10337"/>
  <c r="P10338"/>
  <c r="P10339"/>
  <c r="P10340"/>
  <c r="P10341"/>
  <c r="P10342"/>
  <c r="P10343"/>
  <c r="P10344"/>
  <c r="P10345"/>
  <c r="P10346"/>
  <c r="P10347"/>
  <c r="P10348"/>
  <c r="P10349"/>
  <c r="P10350"/>
  <c r="P10351"/>
  <c r="P10352"/>
  <c r="P10353"/>
  <c r="P10354"/>
  <c r="P10355"/>
  <c r="P10356"/>
  <c r="P10357"/>
  <c r="P10358"/>
  <c r="P10359"/>
  <c r="P10360"/>
  <c r="P10361"/>
  <c r="P10362"/>
  <c r="P10363"/>
  <c r="P10364"/>
  <c r="P10365"/>
  <c r="P10366"/>
  <c r="P10367"/>
  <c r="P10368"/>
  <c r="P10369"/>
  <c r="P10370"/>
  <c r="P10371"/>
  <c r="P10372"/>
  <c r="P10373"/>
  <c r="P10374"/>
  <c r="P10375"/>
  <c r="P10376"/>
  <c r="P10377"/>
  <c r="P10378"/>
  <c r="P10379"/>
  <c r="P10380"/>
  <c r="P10381"/>
  <c r="P10382"/>
  <c r="P10383"/>
  <c r="P10384"/>
  <c r="P10385"/>
  <c r="P10386"/>
  <c r="P10387"/>
  <c r="P10388"/>
  <c r="P10389"/>
  <c r="P10390"/>
  <c r="P10391"/>
  <c r="P10392"/>
  <c r="P10393"/>
  <c r="P10394"/>
  <c r="P10395"/>
  <c r="P10396"/>
  <c r="P10397"/>
  <c r="P10398"/>
  <c r="P10399"/>
  <c r="P10400"/>
  <c r="P10401"/>
  <c r="P10402"/>
  <c r="P10403"/>
  <c r="P10404"/>
  <c r="P10405"/>
  <c r="P10406"/>
  <c r="P10407"/>
  <c r="P10408"/>
  <c r="P10409"/>
  <c r="P10410"/>
  <c r="P10411"/>
  <c r="P10412"/>
  <c r="P10413"/>
  <c r="P10414"/>
  <c r="P10415"/>
  <c r="P10416"/>
  <c r="P10417"/>
  <c r="P10418"/>
  <c r="P10419"/>
  <c r="P10420"/>
  <c r="P10421"/>
  <c r="P10422"/>
  <c r="P10423"/>
  <c r="P10424"/>
  <c r="P10425"/>
  <c r="P10426"/>
  <c r="P10427"/>
  <c r="P10428"/>
  <c r="P10429"/>
  <c r="P10430"/>
  <c r="P10431"/>
  <c r="P10432"/>
  <c r="P10433"/>
  <c r="P10434"/>
  <c r="P10435"/>
  <c r="P10436"/>
  <c r="P10437"/>
  <c r="P10438"/>
  <c r="P10439"/>
  <c r="P10440"/>
  <c r="P10441"/>
  <c r="P10442"/>
  <c r="P10443"/>
  <c r="P10444"/>
  <c r="P10445"/>
  <c r="P10446"/>
  <c r="P10447"/>
  <c r="P10448"/>
  <c r="P10449"/>
  <c r="P10450"/>
  <c r="P10451"/>
  <c r="P10452"/>
  <c r="P10453"/>
  <c r="P10454"/>
  <c r="P10455"/>
  <c r="P10456"/>
  <c r="P10457"/>
  <c r="P10458"/>
  <c r="P10459"/>
  <c r="P10460"/>
  <c r="P10461"/>
  <c r="P10462"/>
  <c r="P10463"/>
  <c r="P10464"/>
  <c r="P10465"/>
  <c r="P10466"/>
  <c r="P10467"/>
  <c r="P10468"/>
  <c r="P10469"/>
  <c r="P10470"/>
  <c r="P10471"/>
  <c r="P10472"/>
  <c r="P10473"/>
  <c r="P10474"/>
  <c r="P10475"/>
  <c r="P10476"/>
  <c r="P10477"/>
  <c r="P10478"/>
  <c r="P10479"/>
  <c r="P10480"/>
  <c r="P10481"/>
  <c r="P10482"/>
  <c r="P10483"/>
  <c r="P10484"/>
  <c r="P10485"/>
  <c r="P10486"/>
  <c r="P10487"/>
  <c r="P10488"/>
  <c r="P10489"/>
  <c r="P10490"/>
  <c r="P10491"/>
  <c r="P10492"/>
  <c r="P10493"/>
  <c r="P10494"/>
  <c r="P10495"/>
  <c r="P10496"/>
  <c r="P10497"/>
  <c r="P10498"/>
  <c r="P10499"/>
  <c r="P10500"/>
  <c r="P10501"/>
  <c r="P10502"/>
  <c r="P10503"/>
  <c r="P10504"/>
  <c r="P10505"/>
  <c r="P10506"/>
  <c r="P10507"/>
  <c r="P10508"/>
  <c r="P10509"/>
  <c r="P10510"/>
  <c r="P10511"/>
  <c r="P10512"/>
  <c r="P10513"/>
  <c r="P10514"/>
  <c r="P10515"/>
  <c r="P10516"/>
  <c r="P10517"/>
  <c r="P10518"/>
  <c r="P10519"/>
  <c r="P10520"/>
  <c r="P10521"/>
  <c r="P10522"/>
  <c r="P10523"/>
  <c r="P10524"/>
  <c r="P10525"/>
  <c r="P10526"/>
  <c r="P10527"/>
  <c r="P10528"/>
  <c r="P10529"/>
  <c r="P10530"/>
  <c r="P10531"/>
  <c r="P10532"/>
  <c r="P10533"/>
  <c r="P10534"/>
  <c r="P10535"/>
  <c r="P10536"/>
  <c r="P10537"/>
  <c r="P10538"/>
  <c r="P10539"/>
  <c r="P10540"/>
  <c r="P10541"/>
  <c r="P10542"/>
  <c r="P10543"/>
  <c r="P10544"/>
  <c r="P10545"/>
  <c r="P10546"/>
  <c r="P10547"/>
  <c r="P10548"/>
  <c r="P10549"/>
  <c r="P10550"/>
  <c r="P10551"/>
  <c r="P10552"/>
  <c r="P10553"/>
  <c r="P10554"/>
  <c r="P10555"/>
  <c r="P10556"/>
  <c r="P10557"/>
  <c r="P10558"/>
  <c r="P10559"/>
  <c r="P10560"/>
  <c r="P10561"/>
  <c r="P10562"/>
  <c r="P10563"/>
  <c r="P10564"/>
  <c r="P10565"/>
  <c r="P10566"/>
  <c r="P10567"/>
  <c r="P10568"/>
  <c r="P10569"/>
  <c r="P10570"/>
  <c r="P10571"/>
  <c r="P10572"/>
  <c r="P10573"/>
  <c r="P10574"/>
  <c r="P10575"/>
  <c r="P10576"/>
  <c r="P10577"/>
  <c r="P10578"/>
  <c r="P10579"/>
  <c r="P10580"/>
  <c r="P10581"/>
  <c r="P10582"/>
  <c r="P10583"/>
  <c r="P10584"/>
  <c r="P10585"/>
  <c r="P10586"/>
  <c r="P10587"/>
  <c r="P10588"/>
  <c r="P10589"/>
  <c r="P10590"/>
  <c r="P10591"/>
  <c r="P10592"/>
  <c r="P10593"/>
  <c r="P10594"/>
  <c r="P10595"/>
  <c r="P10596"/>
  <c r="P10597"/>
  <c r="P10598"/>
  <c r="P10599"/>
  <c r="P10600"/>
  <c r="P10601"/>
  <c r="P10602"/>
  <c r="P10603"/>
  <c r="P10604"/>
  <c r="P10605"/>
  <c r="P10606"/>
  <c r="P10607"/>
  <c r="P10608"/>
  <c r="P10609"/>
  <c r="P10610"/>
  <c r="P10611"/>
  <c r="P10612"/>
  <c r="P10613"/>
  <c r="P10614"/>
  <c r="P10615"/>
  <c r="P10616"/>
  <c r="P10617"/>
  <c r="P10618"/>
  <c r="P10619"/>
  <c r="P10620"/>
  <c r="P10621"/>
  <c r="P10622"/>
  <c r="P10623"/>
  <c r="P10624"/>
  <c r="P10625"/>
  <c r="P10626"/>
  <c r="P10627"/>
  <c r="P10628"/>
  <c r="P10629"/>
  <c r="P10630"/>
  <c r="P10631"/>
  <c r="P10632"/>
  <c r="P10633"/>
  <c r="P10634"/>
  <c r="P10635"/>
  <c r="P10636"/>
  <c r="P10637"/>
  <c r="P10638"/>
  <c r="P10639"/>
  <c r="P10640"/>
  <c r="P10641"/>
  <c r="P10642"/>
  <c r="P10643"/>
  <c r="P10644"/>
  <c r="P10645"/>
  <c r="P10646"/>
  <c r="P10647"/>
  <c r="P10648"/>
  <c r="P10649"/>
  <c r="P10650"/>
  <c r="P10651"/>
  <c r="P10652"/>
  <c r="P10653"/>
  <c r="P10654"/>
  <c r="P10655"/>
  <c r="P10656"/>
  <c r="P10657"/>
  <c r="P10658"/>
  <c r="P10659"/>
  <c r="P10660"/>
  <c r="P10661"/>
  <c r="P10662"/>
  <c r="P10663"/>
  <c r="P10664"/>
  <c r="P10665"/>
  <c r="P10666"/>
  <c r="P10667"/>
  <c r="P10668"/>
  <c r="P10669"/>
  <c r="P10670"/>
  <c r="P10671"/>
  <c r="P10672"/>
  <c r="P10673"/>
  <c r="P10674"/>
  <c r="P10675"/>
  <c r="P10676"/>
  <c r="P10677"/>
  <c r="P10678"/>
  <c r="P10679"/>
  <c r="P10680"/>
  <c r="P10681"/>
  <c r="P10682"/>
  <c r="P10683"/>
  <c r="P10684"/>
  <c r="P10685"/>
  <c r="P10686"/>
  <c r="P10687"/>
  <c r="P10688"/>
  <c r="P10689"/>
  <c r="P10690"/>
  <c r="P10691"/>
  <c r="P10692"/>
  <c r="P10693"/>
  <c r="P10694"/>
  <c r="P10695"/>
  <c r="P10696"/>
  <c r="P10697"/>
  <c r="P10698"/>
  <c r="P10699"/>
  <c r="P10700"/>
  <c r="P10701"/>
  <c r="P10702"/>
  <c r="P10703"/>
  <c r="P10704"/>
  <c r="P10705"/>
  <c r="P10706"/>
  <c r="P10707"/>
  <c r="P10708"/>
  <c r="P10709"/>
  <c r="P10710"/>
  <c r="P10711"/>
  <c r="P10712"/>
  <c r="P10713"/>
  <c r="P10714"/>
  <c r="P10715"/>
  <c r="P10716"/>
  <c r="P10717"/>
  <c r="P10718"/>
  <c r="P10719"/>
  <c r="P10720"/>
  <c r="P10721"/>
  <c r="P10722"/>
  <c r="P10723"/>
  <c r="P10724"/>
  <c r="P10725"/>
  <c r="P10726"/>
  <c r="P10727"/>
  <c r="P10728"/>
  <c r="P10729"/>
  <c r="P10730"/>
  <c r="P10731"/>
  <c r="P10732"/>
  <c r="P10733"/>
  <c r="P10734"/>
  <c r="P10735"/>
  <c r="P10736"/>
  <c r="P10737"/>
  <c r="P10738"/>
  <c r="P10739"/>
  <c r="P10740"/>
  <c r="P10741"/>
  <c r="P10742"/>
  <c r="P10743"/>
  <c r="P10744"/>
  <c r="P10745"/>
  <c r="P10746"/>
  <c r="P10747"/>
  <c r="P10748"/>
  <c r="P10749"/>
  <c r="P10750"/>
  <c r="P10751"/>
  <c r="P10752"/>
  <c r="P10753"/>
  <c r="P10754"/>
  <c r="P10755"/>
  <c r="P10756"/>
  <c r="P10757"/>
  <c r="P10758"/>
  <c r="P10759"/>
  <c r="P10760"/>
  <c r="P10761"/>
  <c r="P10762"/>
  <c r="P10763"/>
  <c r="P10764"/>
  <c r="P10765"/>
  <c r="P10766"/>
  <c r="P10767"/>
  <c r="P10768"/>
  <c r="P10769"/>
  <c r="P10770"/>
  <c r="P10771"/>
  <c r="P10772"/>
  <c r="P10773"/>
  <c r="P10774"/>
  <c r="P10775"/>
  <c r="P10776"/>
  <c r="P10777"/>
  <c r="P10778"/>
  <c r="P10779"/>
  <c r="P10780"/>
  <c r="P10781"/>
  <c r="P10782"/>
  <c r="P10783"/>
  <c r="P10784"/>
  <c r="P10785"/>
  <c r="P10786"/>
  <c r="P10787"/>
  <c r="P10788"/>
  <c r="P10789"/>
  <c r="P10790"/>
  <c r="P10791"/>
  <c r="P10792"/>
  <c r="P10793"/>
  <c r="P10794"/>
  <c r="P10795"/>
  <c r="P10796"/>
  <c r="P10797"/>
  <c r="P10798"/>
  <c r="P10799"/>
  <c r="P10800"/>
  <c r="P10801"/>
  <c r="P10802"/>
  <c r="P10803"/>
  <c r="P10804"/>
  <c r="P10805"/>
  <c r="P10806"/>
  <c r="P10807"/>
  <c r="P10808"/>
  <c r="P10809"/>
  <c r="P10810"/>
  <c r="P10811"/>
  <c r="P10812"/>
  <c r="P10813"/>
  <c r="P10814"/>
  <c r="P10815"/>
  <c r="P10816"/>
  <c r="P10817"/>
  <c r="P10818"/>
  <c r="P10819"/>
  <c r="P10820"/>
  <c r="P10821"/>
  <c r="P10822"/>
  <c r="P10823"/>
  <c r="P10824"/>
  <c r="P10825"/>
  <c r="P10826"/>
  <c r="P10827"/>
  <c r="P10828"/>
  <c r="P10829"/>
  <c r="P10830"/>
  <c r="P10831"/>
  <c r="P10832"/>
  <c r="P10833"/>
  <c r="P10834"/>
  <c r="P10835"/>
  <c r="P10836"/>
  <c r="P10837"/>
  <c r="P10838"/>
  <c r="P10839"/>
  <c r="P10840"/>
  <c r="P10841"/>
  <c r="P10842"/>
  <c r="P10843"/>
  <c r="P10844"/>
  <c r="P10845"/>
  <c r="P10846"/>
  <c r="P10847"/>
  <c r="P10848"/>
  <c r="P10849"/>
  <c r="P10850"/>
  <c r="P10851"/>
  <c r="P10852"/>
  <c r="P10853"/>
  <c r="P10854"/>
  <c r="P10855"/>
  <c r="P10856"/>
  <c r="P10857"/>
  <c r="P10858"/>
  <c r="P10859"/>
  <c r="P10860"/>
  <c r="P10861"/>
  <c r="P10862"/>
  <c r="P10863"/>
  <c r="P10864"/>
  <c r="P10865"/>
  <c r="P10866"/>
  <c r="P10867"/>
  <c r="P10868"/>
  <c r="P10869"/>
  <c r="P10870"/>
  <c r="P10871"/>
  <c r="P10872"/>
  <c r="P10873"/>
  <c r="P10874"/>
  <c r="P10875"/>
  <c r="P10876"/>
  <c r="P10877"/>
  <c r="P10878"/>
  <c r="P10879"/>
  <c r="P10880"/>
  <c r="P10881"/>
  <c r="P10882"/>
  <c r="P10883"/>
  <c r="P10884"/>
  <c r="P10885"/>
  <c r="P10886"/>
  <c r="P10887"/>
  <c r="P10888"/>
  <c r="P10889"/>
  <c r="P10890"/>
  <c r="P10891"/>
  <c r="P10892"/>
  <c r="P10893"/>
  <c r="P10894"/>
  <c r="P10895"/>
  <c r="P10896"/>
  <c r="P10897"/>
  <c r="P10898"/>
  <c r="P10899"/>
  <c r="P10900"/>
  <c r="P10901"/>
  <c r="P10902"/>
  <c r="P10903"/>
  <c r="P10904"/>
  <c r="P10905"/>
  <c r="P10906"/>
  <c r="P10907"/>
  <c r="P10908"/>
  <c r="P10909"/>
  <c r="P10910"/>
  <c r="P10911"/>
  <c r="P10912"/>
  <c r="P10913"/>
  <c r="P10914"/>
  <c r="P10915"/>
  <c r="P10916"/>
  <c r="P10917"/>
  <c r="P10918"/>
  <c r="P10919"/>
  <c r="P10920"/>
  <c r="P10921"/>
  <c r="P10922"/>
  <c r="P10923"/>
  <c r="P10924"/>
  <c r="P10925"/>
  <c r="P10926"/>
  <c r="P10927"/>
  <c r="P10928"/>
  <c r="P10929"/>
  <c r="P10930"/>
  <c r="P10931"/>
  <c r="P10932"/>
  <c r="P10933"/>
  <c r="P10934"/>
  <c r="P10935"/>
  <c r="P10936"/>
  <c r="P10937"/>
  <c r="P10938"/>
  <c r="P10939"/>
  <c r="P10940"/>
  <c r="P10941"/>
  <c r="P10942"/>
  <c r="P10943"/>
  <c r="P10944"/>
  <c r="P10945"/>
  <c r="P10946"/>
  <c r="P10947"/>
  <c r="P10948"/>
  <c r="P10949"/>
  <c r="P10950"/>
  <c r="P10951"/>
  <c r="P10952"/>
  <c r="P10953"/>
  <c r="P10954"/>
  <c r="P10955"/>
  <c r="P10956"/>
  <c r="P10957"/>
  <c r="P10958"/>
  <c r="P10959"/>
  <c r="P10960"/>
  <c r="P10961"/>
  <c r="P10962"/>
  <c r="P10963"/>
  <c r="P10964"/>
  <c r="P10965"/>
  <c r="P10966"/>
  <c r="P10967"/>
  <c r="P10968"/>
  <c r="P10969"/>
  <c r="P10970"/>
  <c r="P10971"/>
  <c r="P10972"/>
  <c r="P10973"/>
  <c r="P10974"/>
  <c r="P10975"/>
  <c r="P10976"/>
  <c r="P10977"/>
  <c r="P10978"/>
  <c r="P10979"/>
  <c r="P10980"/>
  <c r="P10981"/>
  <c r="P10982"/>
  <c r="P10983"/>
  <c r="P10984"/>
  <c r="P10985"/>
  <c r="P10986"/>
  <c r="P10987"/>
  <c r="P10988"/>
  <c r="P10989"/>
  <c r="P10990"/>
  <c r="P10991"/>
  <c r="P10992"/>
  <c r="P10993"/>
  <c r="P10994"/>
  <c r="P10995"/>
  <c r="P10996"/>
  <c r="P10997"/>
  <c r="P10998"/>
  <c r="P10999"/>
  <c r="P11000"/>
  <c r="P11001"/>
  <c r="P11002"/>
  <c r="P11003"/>
  <c r="P11004"/>
  <c r="P11005"/>
  <c r="P11006"/>
  <c r="P11007"/>
  <c r="P11008"/>
  <c r="P11009"/>
  <c r="P11010"/>
  <c r="P11011"/>
  <c r="P11012"/>
  <c r="P11013"/>
  <c r="P11014"/>
  <c r="P11015"/>
  <c r="P11016"/>
  <c r="P11017"/>
  <c r="P11018"/>
  <c r="P11019"/>
  <c r="P11020"/>
  <c r="P11021"/>
  <c r="P11022"/>
  <c r="P11023"/>
  <c r="P11024"/>
  <c r="P11025"/>
  <c r="P11026"/>
  <c r="P11027"/>
  <c r="P11028"/>
  <c r="P11029"/>
  <c r="P11030"/>
  <c r="P11031"/>
  <c r="P11032"/>
  <c r="P11033"/>
  <c r="P11034"/>
  <c r="P11035"/>
  <c r="P11036"/>
  <c r="P11037"/>
  <c r="P11038"/>
  <c r="P11039"/>
  <c r="P11040"/>
  <c r="P11041"/>
  <c r="P11042"/>
  <c r="P11043"/>
  <c r="P11044"/>
  <c r="P11045"/>
  <c r="P11046"/>
  <c r="P11047"/>
  <c r="P11048"/>
  <c r="P11049"/>
  <c r="P11050"/>
  <c r="P11051"/>
  <c r="P11052"/>
  <c r="P11053"/>
  <c r="P11054"/>
  <c r="P11055"/>
  <c r="P11056"/>
  <c r="P11057"/>
  <c r="P11058"/>
  <c r="P11059"/>
  <c r="P11060"/>
  <c r="P11061"/>
  <c r="P11062"/>
  <c r="P11063"/>
  <c r="P11064"/>
  <c r="P11065"/>
  <c r="P11066"/>
  <c r="P11067"/>
  <c r="P11068"/>
  <c r="P11069"/>
  <c r="P11070"/>
  <c r="P11071"/>
  <c r="P11072"/>
  <c r="P11073"/>
  <c r="P11074"/>
  <c r="P11075"/>
  <c r="P11076"/>
  <c r="P11077"/>
  <c r="P11078"/>
  <c r="P11079"/>
  <c r="P11080"/>
  <c r="P11081"/>
  <c r="P11082"/>
  <c r="P11083"/>
  <c r="P11084"/>
  <c r="P11085"/>
  <c r="P11086"/>
  <c r="P11087"/>
  <c r="P11088"/>
  <c r="P11089"/>
  <c r="P11090"/>
  <c r="P11091"/>
  <c r="P11092"/>
  <c r="P11093"/>
  <c r="P11094"/>
  <c r="P11095"/>
  <c r="P11096"/>
  <c r="P11097"/>
  <c r="P11098"/>
  <c r="P11099"/>
  <c r="P11100"/>
  <c r="P11101"/>
  <c r="P11102"/>
  <c r="P11103"/>
  <c r="P11104"/>
  <c r="P11105"/>
  <c r="P11106"/>
  <c r="P11107"/>
  <c r="P11108"/>
  <c r="P11109"/>
  <c r="P11110"/>
  <c r="P11111"/>
  <c r="P11112"/>
  <c r="P11113"/>
  <c r="P11114"/>
  <c r="P11115"/>
  <c r="P11116"/>
  <c r="P11117"/>
  <c r="P11118"/>
  <c r="P11119"/>
  <c r="P11120"/>
  <c r="P11121"/>
  <c r="P11122"/>
  <c r="P11123"/>
  <c r="P11124"/>
  <c r="P11125"/>
  <c r="P11126"/>
  <c r="P11127"/>
  <c r="P11128"/>
  <c r="P11129"/>
  <c r="P11130"/>
  <c r="P11131"/>
  <c r="P11132"/>
  <c r="P11133"/>
  <c r="P11134"/>
  <c r="P11135"/>
  <c r="P11136"/>
  <c r="P11137"/>
  <c r="P11138"/>
  <c r="P11139"/>
  <c r="P11140"/>
  <c r="P11141"/>
  <c r="P11142"/>
  <c r="P11143"/>
  <c r="P11144"/>
  <c r="P11145"/>
  <c r="P11146"/>
  <c r="P11147"/>
  <c r="P11148"/>
  <c r="P11149"/>
  <c r="P11150"/>
  <c r="P11151"/>
  <c r="P11152"/>
  <c r="P11153"/>
  <c r="P11154"/>
  <c r="P11155"/>
  <c r="P11156"/>
  <c r="P11157"/>
  <c r="P11158"/>
  <c r="P11159"/>
  <c r="P11160"/>
  <c r="P11161"/>
  <c r="P11162"/>
  <c r="P11163"/>
  <c r="P11164"/>
  <c r="P11165"/>
  <c r="P11166"/>
  <c r="P11167"/>
  <c r="P11168"/>
  <c r="P11169"/>
  <c r="P11170"/>
  <c r="P11171"/>
  <c r="P11172"/>
  <c r="P11173"/>
  <c r="P11174"/>
  <c r="P11175"/>
  <c r="P11176"/>
  <c r="P11177"/>
  <c r="P11178"/>
  <c r="P11179"/>
  <c r="P11180"/>
  <c r="P11181"/>
  <c r="P11182"/>
  <c r="P11183"/>
  <c r="P11184"/>
  <c r="P11185"/>
  <c r="P11186"/>
  <c r="P11187"/>
  <c r="P11188"/>
  <c r="P11189"/>
  <c r="P11190"/>
  <c r="P11191"/>
  <c r="P11192"/>
  <c r="P11193"/>
  <c r="P11194"/>
  <c r="P11195"/>
  <c r="P11196"/>
  <c r="P11197"/>
  <c r="P11198"/>
  <c r="P11199"/>
  <c r="P11200"/>
  <c r="P11201"/>
  <c r="P11202"/>
  <c r="P11203"/>
  <c r="P11204"/>
  <c r="P11205"/>
  <c r="P11206"/>
  <c r="P11207"/>
  <c r="P11208"/>
  <c r="P11209"/>
  <c r="P11210"/>
  <c r="P11211"/>
  <c r="P11212"/>
  <c r="P11213"/>
  <c r="P11214"/>
  <c r="P11215"/>
  <c r="P11216"/>
  <c r="P11217"/>
  <c r="P11218"/>
  <c r="P11219"/>
  <c r="P11220"/>
  <c r="P11221"/>
  <c r="P11222"/>
  <c r="P11223"/>
  <c r="P11224"/>
  <c r="P11225"/>
  <c r="P11226"/>
  <c r="P11227"/>
  <c r="P11228"/>
  <c r="P11229"/>
  <c r="P11230"/>
  <c r="P11231"/>
  <c r="P11232"/>
  <c r="P11233"/>
  <c r="P11234"/>
  <c r="P11235"/>
  <c r="P11236"/>
  <c r="P11237"/>
  <c r="P11238"/>
  <c r="P11239"/>
  <c r="P11240"/>
  <c r="P11241"/>
  <c r="P11242"/>
  <c r="P11243"/>
  <c r="P11244"/>
  <c r="P11245"/>
  <c r="P11246"/>
  <c r="P11247"/>
  <c r="P11248"/>
  <c r="P11249"/>
  <c r="P11250"/>
  <c r="P11251"/>
  <c r="P11252"/>
  <c r="P11253"/>
  <c r="P11254"/>
  <c r="P11255"/>
  <c r="P11256"/>
  <c r="P11257"/>
  <c r="P11258"/>
  <c r="P11259"/>
  <c r="P11260"/>
  <c r="P11261"/>
  <c r="P11262"/>
  <c r="P11263"/>
  <c r="P11264"/>
  <c r="P11265"/>
  <c r="P11266"/>
  <c r="P11267"/>
  <c r="P11268"/>
  <c r="P11269"/>
  <c r="P11270"/>
  <c r="P11271"/>
  <c r="P11272"/>
  <c r="P11273"/>
  <c r="P11274"/>
  <c r="P11275"/>
  <c r="P11276"/>
  <c r="P11277"/>
  <c r="P11278"/>
  <c r="P11279"/>
  <c r="P11280"/>
  <c r="P11281"/>
  <c r="P11282"/>
  <c r="P11283"/>
  <c r="P11284"/>
  <c r="P11285"/>
  <c r="P11286"/>
  <c r="P11287"/>
  <c r="P11288"/>
  <c r="P11289"/>
  <c r="P11290"/>
  <c r="P11291"/>
  <c r="P11292"/>
  <c r="P11293"/>
  <c r="P11294"/>
  <c r="P11295"/>
  <c r="P11296"/>
  <c r="P11297"/>
  <c r="P11298"/>
  <c r="P11299"/>
  <c r="P11300"/>
  <c r="P11301"/>
  <c r="P11302"/>
  <c r="P11303"/>
  <c r="P11304"/>
  <c r="P11305"/>
  <c r="P11306"/>
  <c r="P11307"/>
  <c r="P11308"/>
  <c r="P11309"/>
  <c r="P11310"/>
  <c r="P11311"/>
  <c r="P11312"/>
  <c r="P11313"/>
  <c r="P11314"/>
  <c r="P11315"/>
  <c r="P11316"/>
  <c r="P11317"/>
  <c r="P11318"/>
  <c r="P11319"/>
  <c r="P11320"/>
  <c r="P11321"/>
  <c r="P11322"/>
  <c r="P11323"/>
  <c r="P11324"/>
  <c r="P11325"/>
  <c r="P11326"/>
  <c r="P11327"/>
  <c r="P11328"/>
  <c r="P11329"/>
  <c r="P11330"/>
  <c r="P11331"/>
  <c r="P11332"/>
  <c r="P11333"/>
  <c r="P11334"/>
  <c r="P11335"/>
  <c r="P11336"/>
  <c r="P11337"/>
  <c r="P11338"/>
  <c r="P11339"/>
  <c r="P11340"/>
  <c r="P11341"/>
  <c r="P11342"/>
  <c r="P11343"/>
  <c r="P11344"/>
  <c r="P11345"/>
  <c r="P11346"/>
  <c r="P11347"/>
  <c r="P11348"/>
  <c r="P11349"/>
  <c r="P11350"/>
  <c r="P11351"/>
  <c r="P11352"/>
  <c r="P11353"/>
  <c r="P11354"/>
  <c r="P11355"/>
  <c r="P11356"/>
  <c r="P11357"/>
  <c r="P11358"/>
  <c r="P11359"/>
  <c r="P11360"/>
  <c r="P11361"/>
  <c r="P11362"/>
  <c r="P11363"/>
  <c r="P11364"/>
  <c r="P11365"/>
  <c r="P11366"/>
  <c r="P11367"/>
  <c r="P11368"/>
  <c r="P11369"/>
  <c r="P11370"/>
  <c r="P11371"/>
  <c r="P11372"/>
  <c r="P11373"/>
  <c r="P11374"/>
  <c r="P11375"/>
  <c r="P11376"/>
  <c r="P11377"/>
  <c r="P11378"/>
  <c r="P11379"/>
  <c r="P11380"/>
  <c r="P11381"/>
  <c r="P11382"/>
  <c r="P11383"/>
  <c r="P11384"/>
  <c r="P11385"/>
  <c r="P11386"/>
  <c r="P11387"/>
  <c r="P11388"/>
  <c r="P11389"/>
  <c r="P11390"/>
  <c r="P11391"/>
  <c r="P11392"/>
  <c r="P11393"/>
  <c r="P11394"/>
  <c r="P11395"/>
  <c r="P11396"/>
  <c r="P11397"/>
  <c r="P11398"/>
  <c r="P11399"/>
  <c r="P11400"/>
  <c r="P11401"/>
  <c r="P11402"/>
  <c r="P11403"/>
  <c r="P11404"/>
  <c r="P11405"/>
  <c r="P11406"/>
  <c r="P11407"/>
  <c r="P11408"/>
  <c r="P11409"/>
  <c r="P11410"/>
  <c r="P11411"/>
  <c r="P11412"/>
  <c r="P11413"/>
  <c r="P11414"/>
  <c r="P11415"/>
  <c r="P11416"/>
  <c r="P11417"/>
  <c r="P11418"/>
  <c r="P11419"/>
  <c r="P11420"/>
  <c r="P11421"/>
  <c r="P11422"/>
  <c r="P11423"/>
  <c r="P11424"/>
  <c r="P11425"/>
  <c r="P11426"/>
  <c r="P11427"/>
  <c r="P11428"/>
  <c r="P11429"/>
  <c r="P11430"/>
  <c r="P11431"/>
  <c r="P11432"/>
  <c r="P11433"/>
  <c r="P11434"/>
  <c r="P11435"/>
  <c r="P11436"/>
  <c r="P11437"/>
  <c r="P11438"/>
  <c r="P11439"/>
  <c r="P11440"/>
  <c r="P11441"/>
  <c r="P11442"/>
  <c r="P11443"/>
  <c r="P11444"/>
  <c r="P11445"/>
  <c r="P11446"/>
  <c r="P11447"/>
  <c r="P11448"/>
  <c r="P11449"/>
  <c r="P11450"/>
  <c r="P11451"/>
  <c r="P11452"/>
  <c r="P11453"/>
  <c r="P11454"/>
  <c r="P11455"/>
  <c r="P11456"/>
  <c r="P11457"/>
  <c r="P11458"/>
  <c r="P11459"/>
  <c r="P11460"/>
  <c r="P11461"/>
  <c r="P11462"/>
  <c r="P11463"/>
  <c r="P11464"/>
  <c r="P11465"/>
  <c r="P11466"/>
  <c r="P11467"/>
  <c r="P11468"/>
  <c r="P11469"/>
  <c r="P11470"/>
  <c r="P11471"/>
  <c r="P11472"/>
  <c r="P11473"/>
  <c r="P11474"/>
  <c r="P11475"/>
  <c r="P11476"/>
  <c r="P11477"/>
  <c r="P11478"/>
  <c r="P11479"/>
  <c r="P11480"/>
  <c r="P11481"/>
  <c r="P11482"/>
  <c r="P11483"/>
  <c r="P11484"/>
  <c r="P11485"/>
  <c r="P11486"/>
  <c r="P11487"/>
  <c r="P11488"/>
  <c r="P11489"/>
  <c r="P11490"/>
  <c r="P11491"/>
  <c r="P11492"/>
  <c r="P11493"/>
  <c r="P11494"/>
  <c r="P11495"/>
  <c r="P11496"/>
  <c r="P11497"/>
  <c r="P11498"/>
  <c r="P11499"/>
  <c r="P11500"/>
  <c r="P11501"/>
  <c r="P11502"/>
  <c r="P11503"/>
  <c r="P11504"/>
  <c r="P11505"/>
  <c r="P11506"/>
  <c r="P11507"/>
  <c r="P11508"/>
  <c r="P11509"/>
  <c r="P11510"/>
  <c r="P11511"/>
  <c r="P11512"/>
  <c r="P11513"/>
  <c r="P11514"/>
  <c r="P11515"/>
  <c r="P11516"/>
  <c r="P11517"/>
  <c r="P11518"/>
  <c r="P11519"/>
  <c r="P11520"/>
  <c r="P11521"/>
  <c r="P11522"/>
  <c r="P11523"/>
  <c r="P11524"/>
  <c r="P11525"/>
  <c r="P11526"/>
  <c r="P11527"/>
  <c r="P11528"/>
  <c r="P11529"/>
  <c r="P11530"/>
  <c r="P11531"/>
  <c r="P11532"/>
  <c r="P11533"/>
  <c r="P11534"/>
  <c r="P11535"/>
  <c r="P11536"/>
  <c r="P11537"/>
  <c r="P11538"/>
  <c r="P11539"/>
  <c r="P11540"/>
  <c r="P11541"/>
  <c r="P11542"/>
  <c r="P11543"/>
  <c r="P11544"/>
  <c r="P11545"/>
  <c r="P11546"/>
  <c r="P11547"/>
  <c r="P11548"/>
  <c r="P11549"/>
  <c r="P11550"/>
  <c r="P11551"/>
  <c r="P11552"/>
  <c r="P11553"/>
  <c r="P11554"/>
  <c r="P11555"/>
  <c r="P11556"/>
  <c r="P11557"/>
  <c r="P11558"/>
  <c r="P11559"/>
  <c r="P11560"/>
  <c r="P11561"/>
  <c r="P11562"/>
  <c r="P11563"/>
  <c r="P11564"/>
  <c r="P11565"/>
  <c r="P11566"/>
  <c r="P11567"/>
  <c r="P11568"/>
  <c r="P11569"/>
  <c r="P11570"/>
  <c r="P11571"/>
  <c r="P11572"/>
  <c r="P11573"/>
  <c r="P11574"/>
  <c r="P11575"/>
  <c r="P11576"/>
  <c r="P11577"/>
  <c r="P11578"/>
  <c r="P11579"/>
  <c r="P11580"/>
  <c r="P11581"/>
  <c r="P11582"/>
  <c r="P11583"/>
  <c r="P11584"/>
  <c r="P11585"/>
  <c r="P11586"/>
  <c r="P11587"/>
  <c r="P11588"/>
  <c r="P11589"/>
  <c r="P11590"/>
  <c r="P11591"/>
  <c r="P11592"/>
  <c r="P11593"/>
  <c r="P11594"/>
  <c r="P11595"/>
  <c r="P11596"/>
  <c r="P11597"/>
  <c r="P11598"/>
  <c r="P11599"/>
  <c r="P11600"/>
  <c r="P11601"/>
  <c r="P11602"/>
  <c r="P11603"/>
  <c r="P11604"/>
  <c r="P11605"/>
  <c r="P11606"/>
  <c r="P11607"/>
  <c r="P11608"/>
  <c r="P11609"/>
  <c r="P11610"/>
  <c r="P11611"/>
  <c r="P11612"/>
  <c r="P11613"/>
  <c r="P11614"/>
  <c r="P11615"/>
  <c r="P11616"/>
  <c r="P11617"/>
  <c r="P11618"/>
  <c r="P11619"/>
  <c r="P11620"/>
  <c r="P11621"/>
  <c r="P11622"/>
  <c r="P11623"/>
  <c r="P11624"/>
  <c r="P11625"/>
  <c r="P11626"/>
  <c r="P11627"/>
  <c r="P11628"/>
  <c r="P11629"/>
  <c r="P11630"/>
  <c r="P11631"/>
  <c r="P11632"/>
  <c r="P11633"/>
  <c r="P11634"/>
  <c r="P11635"/>
  <c r="P11636"/>
  <c r="P11637"/>
  <c r="P11638"/>
  <c r="P11639"/>
  <c r="P11640"/>
  <c r="P11641"/>
  <c r="P11642"/>
  <c r="P11643"/>
  <c r="P11644"/>
  <c r="P11645"/>
  <c r="P11646"/>
  <c r="P11647"/>
  <c r="P11648"/>
  <c r="P11649"/>
  <c r="P11650"/>
  <c r="P11651"/>
  <c r="P11652"/>
  <c r="P11653"/>
  <c r="P11654"/>
  <c r="P11655"/>
  <c r="P11656"/>
  <c r="P11657"/>
  <c r="P11658"/>
  <c r="P11659"/>
  <c r="P11660"/>
  <c r="P11661"/>
  <c r="P11662"/>
  <c r="P11663"/>
  <c r="P11664"/>
  <c r="P11665"/>
  <c r="P11666"/>
  <c r="P11667"/>
  <c r="P11668"/>
  <c r="P11669"/>
  <c r="P11670"/>
  <c r="P11671"/>
  <c r="P11672"/>
  <c r="P11673"/>
  <c r="P11674"/>
  <c r="P11675"/>
  <c r="P11676"/>
  <c r="P11677"/>
  <c r="P11678"/>
  <c r="P11679"/>
  <c r="P11680"/>
  <c r="P11681"/>
  <c r="P11682"/>
  <c r="P11683"/>
  <c r="P11684"/>
  <c r="P11685"/>
  <c r="P11686"/>
  <c r="P11687"/>
  <c r="P11688"/>
  <c r="P11689"/>
  <c r="P11690"/>
  <c r="P11691"/>
  <c r="P11692"/>
  <c r="P11693"/>
  <c r="P11694"/>
  <c r="P11695"/>
  <c r="P11696"/>
  <c r="P11697"/>
  <c r="P11698"/>
  <c r="P11699"/>
  <c r="P11700"/>
  <c r="P11701"/>
  <c r="P11702"/>
  <c r="P11703"/>
  <c r="P11704"/>
  <c r="P11705"/>
  <c r="P11706"/>
  <c r="P11707"/>
  <c r="P11708"/>
  <c r="P11709"/>
  <c r="P11710"/>
  <c r="P11711"/>
  <c r="P11712"/>
  <c r="P11713"/>
  <c r="P11714"/>
  <c r="P11715"/>
  <c r="P11716"/>
  <c r="P11717"/>
  <c r="P11718"/>
  <c r="P11719"/>
  <c r="P11720"/>
  <c r="P11721"/>
  <c r="P11722"/>
  <c r="P11723"/>
  <c r="P11724"/>
  <c r="P11725"/>
  <c r="P11726"/>
  <c r="P11727"/>
  <c r="P11728"/>
  <c r="P11729"/>
  <c r="P11730"/>
  <c r="P11731"/>
  <c r="P11732"/>
  <c r="P11733"/>
  <c r="P11734"/>
  <c r="P11735"/>
  <c r="P11736"/>
  <c r="P11737"/>
  <c r="P11738"/>
  <c r="P11739"/>
  <c r="P11740"/>
  <c r="P11741"/>
  <c r="P11742"/>
  <c r="P11743"/>
  <c r="P11744"/>
  <c r="P11745"/>
  <c r="P11746"/>
  <c r="P11747"/>
  <c r="P11748"/>
  <c r="P11749"/>
  <c r="P11750"/>
  <c r="P11751"/>
  <c r="P11752"/>
  <c r="P11753"/>
  <c r="P11754"/>
  <c r="P11755"/>
  <c r="P11756"/>
  <c r="P11757"/>
  <c r="P11758"/>
  <c r="P11759"/>
  <c r="P11760"/>
  <c r="P11761"/>
  <c r="P11762"/>
  <c r="P11763"/>
  <c r="P11764"/>
  <c r="P11765"/>
  <c r="P11766"/>
  <c r="P11767"/>
  <c r="P11768"/>
  <c r="P11769"/>
  <c r="P11770"/>
  <c r="P11771"/>
  <c r="P11772"/>
  <c r="P11773"/>
  <c r="P11774"/>
  <c r="P11775"/>
  <c r="P11776"/>
  <c r="P11777"/>
  <c r="P11778"/>
  <c r="P11779"/>
  <c r="P11780"/>
  <c r="P11781"/>
  <c r="P11782"/>
  <c r="P11783"/>
  <c r="P11784"/>
  <c r="P11785"/>
  <c r="P11786"/>
  <c r="P11787"/>
  <c r="P11788"/>
  <c r="P11789"/>
  <c r="P11790"/>
  <c r="P11791"/>
  <c r="P11792"/>
  <c r="P11793"/>
  <c r="P11794"/>
  <c r="P11795"/>
  <c r="P11796"/>
  <c r="P11797"/>
  <c r="P11798"/>
  <c r="P11799"/>
  <c r="P11800"/>
  <c r="P11801"/>
  <c r="P11802"/>
  <c r="P11803"/>
  <c r="P11804"/>
  <c r="P11805"/>
  <c r="P11806"/>
  <c r="P11807"/>
  <c r="P11808"/>
  <c r="P11809"/>
  <c r="P11810"/>
  <c r="P11811"/>
  <c r="P11812"/>
  <c r="P11813"/>
  <c r="P11814"/>
  <c r="P11815"/>
  <c r="P11816"/>
  <c r="P11817"/>
  <c r="P11818"/>
  <c r="P11819"/>
  <c r="P11820"/>
  <c r="P11821"/>
  <c r="P11822"/>
  <c r="P11823"/>
  <c r="P11824"/>
  <c r="P11825"/>
  <c r="P11826"/>
  <c r="P11827"/>
  <c r="P11828"/>
  <c r="P11829"/>
  <c r="P11830"/>
  <c r="P11831"/>
  <c r="P11832"/>
  <c r="P11833"/>
  <c r="P11834"/>
  <c r="P11835"/>
  <c r="P11836"/>
  <c r="P11837"/>
  <c r="P11838"/>
  <c r="P11839"/>
  <c r="P11840"/>
  <c r="P11841"/>
  <c r="P11842"/>
  <c r="P11843"/>
  <c r="P11844"/>
  <c r="P11845"/>
  <c r="P11846"/>
  <c r="P11847"/>
  <c r="P11848"/>
  <c r="P11849"/>
  <c r="P11850"/>
  <c r="P11851"/>
  <c r="P11852"/>
  <c r="P11853"/>
  <c r="P11854"/>
  <c r="P11855"/>
  <c r="P11856"/>
  <c r="P11857"/>
  <c r="P11858"/>
  <c r="P11859"/>
  <c r="P11860"/>
  <c r="P11861"/>
  <c r="P11862"/>
  <c r="P11863"/>
  <c r="P11864"/>
  <c r="P11865"/>
  <c r="P11866"/>
  <c r="P11867"/>
  <c r="P11868"/>
  <c r="P11869"/>
  <c r="P11870"/>
  <c r="P11871"/>
  <c r="P11872"/>
  <c r="P11873"/>
  <c r="P11874"/>
  <c r="P11875"/>
  <c r="P11876"/>
  <c r="P11877"/>
  <c r="P11878"/>
  <c r="P11879"/>
  <c r="P11880"/>
  <c r="P11881"/>
  <c r="P11882"/>
  <c r="P11883"/>
  <c r="P11884"/>
  <c r="P11885"/>
  <c r="P11886"/>
  <c r="P11887"/>
  <c r="P11888"/>
  <c r="P11889"/>
  <c r="P11890"/>
  <c r="P11891"/>
  <c r="P11892"/>
  <c r="P11893"/>
  <c r="P11894"/>
  <c r="P11895"/>
  <c r="P11896"/>
  <c r="P11897"/>
  <c r="P11898"/>
  <c r="P11899"/>
  <c r="P11900"/>
  <c r="P11901"/>
  <c r="P11902"/>
  <c r="P11903"/>
  <c r="P11904"/>
  <c r="P11905"/>
  <c r="P11906"/>
  <c r="P11907"/>
  <c r="P11908"/>
  <c r="P11909"/>
  <c r="P11910"/>
  <c r="P11911"/>
  <c r="P11912"/>
  <c r="P11913"/>
  <c r="P11914"/>
  <c r="P11915"/>
  <c r="P11916"/>
  <c r="P11917"/>
  <c r="P11918"/>
  <c r="P11919"/>
  <c r="P11920"/>
  <c r="P11921"/>
  <c r="P11922"/>
  <c r="P11923"/>
  <c r="P11924"/>
  <c r="P11925"/>
  <c r="P11926"/>
  <c r="P11927"/>
  <c r="P11928"/>
  <c r="P11929"/>
  <c r="P11930"/>
  <c r="P11931"/>
  <c r="P11932"/>
  <c r="P11933"/>
  <c r="P11934"/>
  <c r="P11935"/>
  <c r="P11936"/>
  <c r="P11937"/>
  <c r="P11938"/>
  <c r="P11939"/>
  <c r="P11940"/>
  <c r="P11941"/>
  <c r="P11942"/>
  <c r="P11943"/>
  <c r="P11944"/>
  <c r="P11945"/>
  <c r="P11946"/>
  <c r="P11947"/>
  <c r="P11948"/>
  <c r="P11949"/>
  <c r="P11950"/>
  <c r="P11951"/>
  <c r="P11952"/>
  <c r="P11953"/>
  <c r="P11954"/>
  <c r="P11955"/>
  <c r="P11956"/>
  <c r="P11957"/>
  <c r="P11958"/>
  <c r="P11959"/>
  <c r="P11960"/>
  <c r="P11961"/>
  <c r="P11962"/>
  <c r="P11963"/>
  <c r="P11964"/>
  <c r="P11965"/>
  <c r="P11966"/>
  <c r="P11967"/>
  <c r="P11968"/>
  <c r="P11969"/>
  <c r="P11970"/>
  <c r="P11971"/>
  <c r="P11972"/>
  <c r="P11973"/>
  <c r="P11974"/>
  <c r="P11975"/>
  <c r="P11976"/>
  <c r="P11977"/>
  <c r="P11978"/>
  <c r="P11979"/>
  <c r="P11980"/>
  <c r="P11981"/>
  <c r="P11982"/>
  <c r="P11983"/>
  <c r="P11984"/>
  <c r="P11985"/>
  <c r="P11986"/>
  <c r="P11987"/>
  <c r="P11988"/>
  <c r="P11989"/>
  <c r="P11990"/>
  <c r="P11991"/>
  <c r="P11992"/>
  <c r="P11993"/>
  <c r="P11994"/>
  <c r="P11995"/>
  <c r="P11996"/>
  <c r="P11997"/>
  <c r="P11998"/>
  <c r="P11999"/>
  <c r="P12000"/>
  <c r="P12001"/>
  <c r="P12002"/>
  <c r="P12003"/>
  <c r="P12004"/>
  <c r="P12005"/>
  <c r="P12006"/>
  <c r="P12007"/>
  <c r="P12008"/>
  <c r="P12009"/>
  <c r="P12010"/>
  <c r="P12011"/>
  <c r="P12012"/>
  <c r="P12013"/>
  <c r="P12014"/>
  <c r="P12015"/>
  <c r="P12016"/>
  <c r="P12017"/>
  <c r="P12018"/>
  <c r="P12019"/>
  <c r="P12020"/>
  <c r="P12021"/>
  <c r="P12022"/>
  <c r="P12023"/>
  <c r="P12024"/>
  <c r="P12025"/>
  <c r="P12026"/>
  <c r="P12027"/>
  <c r="P12028"/>
  <c r="P12029"/>
  <c r="P12030"/>
  <c r="P12031"/>
  <c r="P12032"/>
  <c r="P12033"/>
  <c r="P12034"/>
  <c r="P12035"/>
  <c r="P12036"/>
  <c r="P12037"/>
  <c r="P12038"/>
  <c r="P12039"/>
  <c r="P12040"/>
  <c r="P12041"/>
  <c r="P12042"/>
  <c r="P12043"/>
  <c r="P12044"/>
  <c r="P12045"/>
  <c r="P12046"/>
  <c r="P12047"/>
  <c r="P12048"/>
  <c r="P12049"/>
  <c r="P12050"/>
  <c r="P12051"/>
  <c r="P12052"/>
  <c r="P12053"/>
  <c r="P12054"/>
  <c r="P12055"/>
  <c r="P12056"/>
  <c r="P12057"/>
  <c r="P12058"/>
  <c r="P12059"/>
  <c r="P12060"/>
  <c r="P12061"/>
  <c r="P12062"/>
  <c r="P12063"/>
  <c r="P12064"/>
  <c r="P12065"/>
  <c r="P12066"/>
  <c r="P12067"/>
  <c r="P12068"/>
  <c r="P12069"/>
  <c r="P12070"/>
  <c r="P12071"/>
  <c r="P12072"/>
  <c r="P12073"/>
  <c r="P12074"/>
  <c r="P12075"/>
  <c r="P12076"/>
  <c r="P12077"/>
  <c r="P12078"/>
  <c r="P12079"/>
  <c r="P12080"/>
  <c r="P12081"/>
  <c r="P12082"/>
  <c r="P12083"/>
  <c r="P12084"/>
  <c r="P12085"/>
  <c r="P12086"/>
  <c r="P12087"/>
  <c r="P12088"/>
  <c r="P12089"/>
  <c r="P12090"/>
  <c r="P12091"/>
  <c r="P12092"/>
  <c r="P12093"/>
  <c r="P12094"/>
  <c r="P12095"/>
  <c r="P12096"/>
  <c r="P12097"/>
  <c r="P12098"/>
  <c r="P12099"/>
  <c r="P12100"/>
  <c r="P12101"/>
  <c r="P12102"/>
  <c r="P12103"/>
  <c r="P12104"/>
  <c r="P12105"/>
  <c r="P12106"/>
  <c r="P12107"/>
  <c r="P12108"/>
  <c r="P12109"/>
  <c r="P12110"/>
  <c r="P12111"/>
  <c r="P12112"/>
  <c r="P12113"/>
  <c r="P12114"/>
  <c r="P12115"/>
  <c r="P12116"/>
  <c r="P12117"/>
  <c r="P12118"/>
  <c r="P12119"/>
  <c r="P12120"/>
  <c r="P12121"/>
  <c r="P12122"/>
  <c r="P12123"/>
  <c r="P12124"/>
  <c r="P12125"/>
  <c r="P12126"/>
  <c r="P12127"/>
  <c r="P12128"/>
  <c r="P12129"/>
  <c r="P12130"/>
  <c r="P12131"/>
  <c r="P12132"/>
  <c r="P12133"/>
  <c r="P12134"/>
  <c r="P12135"/>
  <c r="P12136"/>
  <c r="P12137"/>
  <c r="P12138"/>
  <c r="P12139"/>
  <c r="P12140"/>
  <c r="P12141"/>
  <c r="P12142"/>
  <c r="P12143"/>
  <c r="P12144"/>
  <c r="P12145"/>
  <c r="P12146"/>
  <c r="P12147"/>
  <c r="P12148"/>
  <c r="P12149"/>
  <c r="P12150"/>
  <c r="P12151"/>
  <c r="P12152"/>
  <c r="P12153"/>
  <c r="P12154"/>
  <c r="P12155"/>
  <c r="P12156"/>
  <c r="P12157"/>
  <c r="P12158"/>
  <c r="P12159"/>
  <c r="P12160"/>
  <c r="P12161"/>
  <c r="P12162"/>
  <c r="P12163"/>
  <c r="P12164"/>
  <c r="P12165"/>
  <c r="P12166"/>
  <c r="P12167"/>
  <c r="P12168"/>
  <c r="P12169"/>
  <c r="P12170"/>
  <c r="P12171"/>
  <c r="P12172"/>
  <c r="P12173"/>
  <c r="P12174"/>
  <c r="P12175"/>
  <c r="P12176"/>
  <c r="P12177"/>
  <c r="P12178"/>
  <c r="P12179"/>
  <c r="P12180"/>
  <c r="P12181"/>
  <c r="P12182"/>
  <c r="P12183"/>
  <c r="P12184"/>
  <c r="P12185"/>
  <c r="P12186"/>
  <c r="P12187"/>
  <c r="P12188"/>
  <c r="P12189"/>
  <c r="P12190"/>
  <c r="P12191"/>
  <c r="P12192"/>
  <c r="P12193"/>
  <c r="P12194"/>
  <c r="P12195"/>
  <c r="P12196"/>
  <c r="P12197"/>
  <c r="P12198"/>
  <c r="P12199"/>
  <c r="P12200"/>
  <c r="P12201"/>
  <c r="P12202"/>
  <c r="P12203"/>
  <c r="P12204"/>
  <c r="P12205"/>
  <c r="P12206"/>
  <c r="P12207"/>
  <c r="P12208"/>
  <c r="P12209"/>
  <c r="P12210"/>
  <c r="P12211"/>
  <c r="P12212"/>
  <c r="P12213"/>
  <c r="P12214"/>
  <c r="P12215"/>
  <c r="P12216"/>
  <c r="P12217"/>
  <c r="P12218"/>
  <c r="P12219"/>
  <c r="P12220"/>
  <c r="P12221"/>
  <c r="P12222"/>
  <c r="P12223"/>
  <c r="P12224"/>
  <c r="P12225"/>
  <c r="P12226"/>
  <c r="P12227"/>
  <c r="P12228"/>
  <c r="P12229"/>
  <c r="P12230"/>
  <c r="P12231"/>
  <c r="P12232"/>
  <c r="P12233"/>
  <c r="P12234"/>
  <c r="P12235"/>
  <c r="P12236"/>
  <c r="P12237"/>
  <c r="P12238"/>
  <c r="P12239"/>
  <c r="P12240"/>
  <c r="P12241"/>
  <c r="P12242"/>
  <c r="P12243"/>
  <c r="P12244"/>
  <c r="P12245"/>
  <c r="P12246"/>
  <c r="P12247"/>
  <c r="P12248"/>
  <c r="P12249"/>
  <c r="P12250"/>
  <c r="P12251"/>
  <c r="P12252"/>
  <c r="P12253"/>
  <c r="P12254"/>
  <c r="P12255"/>
  <c r="P12256"/>
  <c r="P12257"/>
  <c r="P12258"/>
  <c r="P12259"/>
  <c r="P12260"/>
  <c r="P12261"/>
  <c r="P12262"/>
  <c r="P12263"/>
  <c r="P12264"/>
  <c r="P12265"/>
  <c r="P12266"/>
  <c r="P12267"/>
  <c r="P12268"/>
  <c r="P12269"/>
  <c r="P12270"/>
  <c r="P12271"/>
  <c r="P12272"/>
  <c r="P12273"/>
  <c r="P12274"/>
  <c r="P12275"/>
  <c r="P12276"/>
  <c r="P12277"/>
  <c r="P12278"/>
  <c r="P12279"/>
  <c r="P12280"/>
  <c r="P12281"/>
  <c r="P12282"/>
  <c r="P12283"/>
  <c r="P12284"/>
  <c r="P12285"/>
  <c r="P12286"/>
  <c r="P12287"/>
  <c r="P12288"/>
  <c r="P12289"/>
  <c r="P12290"/>
  <c r="P12291"/>
  <c r="P12292"/>
  <c r="P12293"/>
  <c r="P12294"/>
  <c r="P12295"/>
  <c r="P12296"/>
  <c r="P12297"/>
  <c r="P12298"/>
  <c r="P12299"/>
  <c r="P12300"/>
  <c r="P12301"/>
  <c r="P12302"/>
  <c r="P12303"/>
  <c r="P12304"/>
  <c r="P12305"/>
  <c r="P12306"/>
  <c r="P12307"/>
  <c r="P12308"/>
  <c r="P12309"/>
  <c r="P12310"/>
  <c r="P12311"/>
  <c r="P12312"/>
  <c r="P12313"/>
  <c r="P12314"/>
  <c r="P12315"/>
  <c r="P12316"/>
  <c r="P12317"/>
  <c r="P12318"/>
  <c r="P12319"/>
  <c r="P12320"/>
  <c r="P12321"/>
  <c r="P12322"/>
  <c r="P12323"/>
  <c r="P12324"/>
  <c r="P12325"/>
  <c r="P12326"/>
  <c r="P12327"/>
  <c r="P12328"/>
  <c r="P12329"/>
  <c r="P12330"/>
  <c r="P12331"/>
  <c r="P12332"/>
  <c r="P12333"/>
  <c r="P12334"/>
  <c r="P12335"/>
  <c r="P12336"/>
  <c r="P12337"/>
  <c r="P12338"/>
  <c r="P12339"/>
  <c r="P12340"/>
  <c r="P12341"/>
  <c r="P12342"/>
  <c r="P12343"/>
  <c r="P12344"/>
  <c r="P12345"/>
  <c r="P12346"/>
  <c r="P12347"/>
  <c r="P12348"/>
  <c r="P12349"/>
  <c r="P12350"/>
  <c r="P12351"/>
  <c r="P12352"/>
  <c r="P12353"/>
  <c r="P12354"/>
  <c r="P12355"/>
  <c r="P12356"/>
  <c r="P12357"/>
  <c r="P12358"/>
  <c r="P12359"/>
  <c r="P12360"/>
  <c r="P12361"/>
  <c r="P12362"/>
  <c r="P12363"/>
  <c r="P12364"/>
  <c r="P12365"/>
  <c r="P12366"/>
  <c r="P12367"/>
  <c r="P12368"/>
  <c r="P12369"/>
  <c r="P12370"/>
  <c r="P12371"/>
  <c r="P12372"/>
  <c r="P12373"/>
  <c r="P12374"/>
  <c r="P12375"/>
  <c r="P12376"/>
  <c r="P12377"/>
  <c r="P12378"/>
  <c r="P12379"/>
  <c r="P12380"/>
  <c r="P12381"/>
  <c r="P12382"/>
  <c r="P12383"/>
  <c r="P12384"/>
  <c r="P12385"/>
  <c r="P12386"/>
  <c r="P12387"/>
  <c r="P12388"/>
  <c r="P12389"/>
  <c r="P12390"/>
  <c r="P12391"/>
  <c r="P12392"/>
  <c r="P12393"/>
  <c r="P12394"/>
  <c r="P12395"/>
  <c r="P12396"/>
  <c r="P12397"/>
  <c r="P12398"/>
  <c r="P12399"/>
  <c r="P12400"/>
  <c r="P12401"/>
  <c r="P12402"/>
  <c r="P12403"/>
  <c r="P12404"/>
  <c r="P12405"/>
  <c r="P12406"/>
  <c r="P12407"/>
  <c r="P12408"/>
  <c r="P12409"/>
  <c r="P12410"/>
  <c r="P12411"/>
  <c r="P12412"/>
  <c r="P12413"/>
  <c r="P12414"/>
  <c r="P12415"/>
  <c r="P12416"/>
  <c r="P12417"/>
  <c r="P12418"/>
  <c r="P12419"/>
  <c r="P12420"/>
  <c r="P12421"/>
  <c r="P12422"/>
  <c r="P12423"/>
  <c r="P12424"/>
  <c r="P12425"/>
  <c r="P12426"/>
  <c r="P12427"/>
  <c r="P12428"/>
  <c r="P12429"/>
  <c r="P12430"/>
  <c r="P12431"/>
  <c r="P12432"/>
  <c r="P12433"/>
  <c r="P12434"/>
  <c r="P12435"/>
  <c r="P12436"/>
  <c r="P12437"/>
  <c r="P12438"/>
  <c r="P12439"/>
  <c r="P12440"/>
  <c r="P12441"/>
  <c r="P12442"/>
  <c r="P12443"/>
  <c r="P12444"/>
  <c r="P12445"/>
  <c r="P12446"/>
  <c r="P12447"/>
  <c r="P12448"/>
  <c r="P12449"/>
  <c r="P12450"/>
  <c r="P12451"/>
  <c r="P12452"/>
  <c r="P12453"/>
  <c r="P12454"/>
  <c r="P12455"/>
  <c r="P12456"/>
  <c r="P12457"/>
  <c r="P12458"/>
  <c r="P12459"/>
  <c r="P12460"/>
  <c r="P12461"/>
  <c r="P12462"/>
  <c r="P12463"/>
  <c r="P12464"/>
  <c r="P12465"/>
  <c r="P12466"/>
  <c r="P12467"/>
  <c r="P12468"/>
  <c r="P12469"/>
  <c r="P12470"/>
  <c r="P12471"/>
  <c r="P12472"/>
  <c r="P12473"/>
  <c r="P12474"/>
  <c r="P12475"/>
  <c r="P12476"/>
  <c r="P12477"/>
  <c r="P12478"/>
  <c r="P12479"/>
  <c r="P12480"/>
  <c r="P12481"/>
  <c r="P12482"/>
  <c r="P12483"/>
  <c r="P12484"/>
  <c r="P12485"/>
  <c r="P12486"/>
  <c r="P12487"/>
  <c r="P12488"/>
  <c r="P12489"/>
  <c r="P12490"/>
  <c r="P12491"/>
  <c r="P12492"/>
  <c r="P12493"/>
  <c r="P12494"/>
  <c r="P12495"/>
  <c r="P12496"/>
  <c r="P12497"/>
  <c r="P12498"/>
  <c r="P12499"/>
  <c r="P12500"/>
  <c r="P12501"/>
  <c r="P12502"/>
  <c r="P12503"/>
  <c r="P12504"/>
  <c r="P12505"/>
  <c r="P12506"/>
  <c r="P12507"/>
  <c r="P12508"/>
  <c r="P12509"/>
  <c r="P12510"/>
  <c r="P12511"/>
  <c r="P12512"/>
  <c r="P12513"/>
  <c r="P12514"/>
  <c r="P12515"/>
  <c r="P12516"/>
  <c r="P12517"/>
  <c r="P12518"/>
  <c r="P12519"/>
  <c r="P12520"/>
  <c r="P12521"/>
  <c r="P12522"/>
  <c r="P12523"/>
  <c r="P12524"/>
  <c r="P12525"/>
  <c r="P12526"/>
  <c r="P12527"/>
  <c r="P12528"/>
  <c r="P12529"/>
  <c r="P12530"/>
  <c r="P12531"/>
  <c r="P12532"/>
  <c r="P12533"/>
  <c r="P12534"/>
  <c r="P12535"/>
  <c r="P12536"/>
  <c r="P12537"/>
  <c r="P12538"/>
  <c r="P12539"/>
  <c r="P12540"/>
  <c r="P12541"/>
  <c r="P12542"/>
  <c r="P12543"/>
  <c r="P12544"/>
  <c r="P12545"/>
  <c r="P12546"/>
  <c r="P12547"/>
  <c r="P12548"/>
  <c r="P12549"/>
  <c r="P12550"/>
  <c r="P12551"/>
  <c r="P12552"/>
  <c r="P12553"/>
  <c r="P12554"/>
  <c r="P12555"/>
  <c r="P12556"/>
  <c r="P12557"/>
  <c r="P12558"/>
  <c r="P12559"/>
  <c r="P12560"/>
  <c r="P12561"/>
  <c r="P12562"/>
  <c r="P12563"/>
  <c r="P12564"/>
  <c r="P12565"/>
  <c r="P12566"/>
  <c r="P12567"/>
  <c r="P12568"/>
  <c r="P12569"/>
  <c r="P12570"/>
  <c r="P12571"/>
  <c r="P12572"/>
  <c r="P12573"/>
  <c r="P12574"/>
  <c r="P12575"/>
  <c r="P12576"/>
  <c r="P12577"/>
  <c r="P12578"/>
  <c r="P12579"/>
  <c r="P12580"/>
  <c r="P12581"/>
  <c r="P12582"/>
  <c r="P12583"/>
  <c r="P12584"/>
  <c r="P12585"/>
  <c r="P12586"/>
  <c r="P12587"/>
  <c r="P12588"/>
  <c r="P12589"/>
  <c r="P12590"/>
  <c r="P12591"/>
  <c r="P12592"/>
  <c r="P12593"/>
  <c r="P12594"/>
  <c r="P12595"/>
  <c r="P12596"/>
  <c r="P12597"/>
  <c r="P12598"/>
  <c r="P12599"/>
  <c r="P12600"/>
  <c r="P12601"/>
  <c r="P12602"/>
  <c r="P12603"/>
  <c r="P12604"/>
  <c r="P12605"/>
  <c r="P12606"/>
  <c r="P12607"/>
  <c r="P12608"/>
  <c r="P12609"/>
  <c r="P12610"/>
  <c r="P12611"/>
  <c r="P12612"/>
  <c r="P12613"/>
  <c r="P12614"/>
  <c r="P12615"/>
  <c r="P12616"/>
  <c r="P12617"/>
  <c r="P12618"/>
  <c r="P12619"/>
  <c r="P12620"/>
  <c r="P12621"/>
  <c r="P12622"/>
  <c r="P12623"/>
  <c r="P12624"/>
  <c r="P12625"/>
  <c r="P12626"/>
  <c r="P12627"/>
  <c r="P12628"/>
  <c r="P12629"/>
  <c r="P12630"/>
  <c r="P12631"/>
  <c r="P12632"/>
  <c r="P12633"/>
  <c r="P12634"/>
  <c r="P12635"/>
  <c r="P12636"/>
  <c r="P12637"/>
  <c r="P12638"/>
  <c r="P12639"/>
  <c r="P12640"/>
  <c r="P12641"/>
  <c r="P12642"/>
  <c r="P12643"/>
  <c r="P12644"/>
  <c r="P12645"/>
  <c r="P12646"/>
  <c r="P12647"/>
  <c r="P12648"/>
  <c r="P12649"/>
  <c r="P12650"/>
  <c r="P12651"/>
  <c r="P12652"/>
  <c r="P12653"/>
  <c r="P12654"/>
  <c r="P12655"/>
  <c r="P12656"/>
  <c r="P12657"/>
  <c r="P12658"/>
  <c r="P12659"/>
  <c r="P12660"/>
  <c r="P12661"/>
  <c r="P12662"/>
  <c r="P12663"/>
  <c r="P12664"/>
  <c r="P12665"/>
  <c r="P12666"/>
  <c r="P12667"/>
  <c r="P12668"/>
  <c r="P12669"/>
  <c r="P12670"/>
  <c r="P12671"/>
  <c r="P12672"/>
  <c r="P12673"/>
  <c r="P12674"/>
  <c r="P12675"/>
  <c r="P12676"/>
  <c r="P12677"/>
  <c r="P12678"/>
  <c r="P12679"/>
  <c r="P12680"/>
  <c r="P12681"/>
  <c r="P12682"/>
  <c r="P12683"/>
  <c r="P12684"/>
  <c r="P12685"/>
  <c r="P12686"/>
  <c r="P12687"/>
  <c r="P12688"/>
  <c r="P12689"/>
  <c r="P12690"/>
  <c r="P12691"/>
  <c r="P12692"/>
  <c r="P12693"/>
  <c r="P12694"/>
  <c r="P12695"/>
  <c r="P12696"/>
  <c r="P12697"/>
  <c r="P12698"/>
  <c r="P12699"/>
  <c r="P12700"/>
  <c r="P12701"/>
  <c r="P12702"/>
  <c r="P12703"/>
  <c r="P12704"/>
  <c r="P12705"/>
  <c r="P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7463"/>
  <c r="O7464"/>
  <c r="O7465"/>
  <c r="O7466"/>
  <c r="O7467"/>
  <c r="O7468"/>
  <c r="O7469"/>
  <c r="O7470"/>
  <c r="O7471"/>
  <c r="O7472"/>
  <c r="O7473"/>
  <c r="O7474"/>
  <c r="O7475"/>
  <c r="O7476"/>
  <c r="O7477"/>
  <c r="O7478"/>
  <c r="O7479"/>
  <c r="O7480"/>
  <c r="O7481"/>
  <c r="O7482"/>
  <c r="O7483"/>
  <c r="O7484"/>
  <c r="O7485"/>
  <c r="O7486"/>
  <c r="O7487"/>
  <c r="O7488"/>
  <c r="O7489"/>
  <c r="O7490"/>
  <c r="O7491"/>
  <c r="O7492"/>
  <c r="O7493"/>
  <c r="O7494"/>
  <c r="O7495"/>
  <c r="O7496"/>
  <c r="O7497"/>
  <c r="O7498"/>
  <c r="O7499"/>
  <c r="O7500"/>
  <c r="O7501"/>
  <c r="O7502"/>
  <c r="O7503"/>
  <c r="O7504"/>
  <c r="O7505"/>
  <c r="O7506"/>
  <c r="O7507"/>
  <c r="O7508"/>
  <c r="O7509"/>
  <c r="O7510"/>
  <c r="O7511"/>
  <c r="O7512"/>
  <c r="O7513"/>
  <c r="O7514"/>
  <c r="O7515"/>
  <c r="O7516"/>
  <c r="O7517"/>
  <c r="O7518"/>
  <c r="O7519"/>
  <c r="O7520"/>
  <c r="O7521"/>
  <c r="O7522"/>
  <c r="O7523"/>
  <c r="O7524"/>
  <c r="O7525"/>
  <c r="O7526"/>
  <c r="O7527"/>
  <c r="O7528"/>
  <c r="O7529"/>
  <c r="O7530"/>
  <c r="O7531"/>
  <c r="O7532"/>
  <c r="O7533"/>
  <c r="O7534"/>
  <c r="O7535"/>
  <c r="O7536"/>
  <c r="O7537"/>
  <c r="O7538"/>
  <c r="O7539"/>
  <c r="O7540"/>
  <c r="O7541"/>
  <c r="O7542"/>
  <c r="O7543"/>
  <c r="O7544"/>
  <c r="O7545"/>
  <c r="O7546"/>
  <c r="O7547"/>
  <c r="O7548"/>
  <c r="O7549"/>
  <c r="O7550"/>
  <c r="O7551"/>
  <c r="O7552"/>
  <c r="O7553"/>
  <c r="O7554"/>
  <c r="O7555"/>
  <c r="O7556"/>
  <c r="O7557"/>
  <c r="O7558"/>
  <c r="O7559"/>
  <c r="O7560"/>
  <c r="O7561"/>
  <c r="O7562"/>
  <c r="O7563"/>
  <c r="O7564"/>
  <c r="O7565"/>
  <c r="O7566"/>
  <c r="O7567"/>
  <c r="O7568"/>
  <c r="O7569"/>
  <c r="O7570"/>
  <c r="O7571"/>
  <c r="O7572"/>
  <c r="O7573"/>
  <c r="O7574"/>
  <c r="O7575"/>
  <c r="O7576"/>
  <c r="O7577"/>
  <c r="O7578"/>
  <c r="O7579"/>
  <c r="O7580"/>
  <c r="O7581"/>
  <c r="O7582"/>
  <c r="O7583"/>
  <c r="O7584"/>
  <c r="O7585"/>
  <c r="O7586"/>
  <c r="O7587"/>
  <c r="O7588"/>
  <c r="O7589"/>
  <c r="O7590"/>
  <c r="O7591"/>
  <c r="O7592"/>
  <c r="O7593"/>
  <c r="O7594"/>
  <c r="O7595"/>
  <c r="O7596"/>
  <c r="O7597"/>
  <c r="O7598"/>
  <c r="O7599"/>
  <c r="O7600"/>
  <c r="O7601"/>
  <c r="O7602"/>
  <c r="O7603"/>
  <c r="O7604"/>
  <c r="O7605"/>
  <c r="O7606"/>
  <c r="O7607"/>
  <c r="O7608"/>
  <c r="O7609"/>
  <c r="O7610"/>
  <c r="O7611"/>
  <c r="O7612"/>
  <c r="O7613"/>
  <c r="O7614"/>
  <c r="O7615"/>
  <c r="O7616"/>
  <c r="O7617"/>
  <c r="O7618"/>
  <c r="O7619"/>
  <c r="O7620"/>
  <c r="O7621"/>
  <c r="O7622"/>
  <c r="O7623"/>
  <c r="O7624"/>
  <c r="O7625"/>
  <c r="O7626"/>
  <c r="O7627"/>
  <c r="O7628"/>
  <c r="O7629"/>
  <c r="O7630"/>
  <c r="O7631"/>
  <c r="O7632"/>
  <c r="O7633"/>
  <c r="O7634"/>
  <c r="O7635"/>
  <c r="O7636"/>
  <c r="O7637"/>
  <c r="O7638"/>
  <c r="O7639"/>
  <c r="O7640"/>
  <c r="O7641"/>
  <c r="O7642"/>
  <c r="O7643"/>
  <c r="O7644"/>
  <c r="O7645"/>
  <c r="O7646"/>
  <c r="O7647"/>
  <c r="O7648"/>
  <c r="O7649"/>
  <c r="O7650"/>
  <c r="O7651"/>
  <c r="O7652"/>
  <c r="O7653"/>
  <c r="O7654"/>
  <c r="O7655"/>
  <c r="O7656"/>
  <c r="O7657"/>
  <c r="O7658"/>
  <c r="O7659"/>
  <c r="O7660"/>
  <c r="O7661"/>
  <c r="O7662"/>
  <c r="O7663"/>
  <c r="O7664"/>
  <c r="O7665"/>
  <c r="O7666"/>
  <c r="O7667"/>
  <c r="O7668"/>
  <c r="O7669"/>
  <c r="O7670"/>
  <c r="O7671"/>
  <c r="O7672"/>
  <c r="O7673"/>
  <c r="O7674"/>
  <c r="O7675"/>
  <c r="O7676"/>
  <c r="O7677"/>
  <c r="O7678"/>
  <c r="O7679"/>
  <c r="O7680"/>
  <c r="O7681"/>
  <c r="O7682"/>
  <c r="O7683"/>
  <c r="O7684"/>
  <c r="O7685"/>
  <c r="O7686"/>
  <c r="O7687"/>
  <c r="O7688"/>
  <c r="O7689"/>
  <c r="O7690"/>
  <c r="O7691"/>
  <c r="O7692"/>
  <c r="O7693"/>
  <c r="O7694"/>
  <c r="O7695"/>
  <c r="O7696"/>
  <c r="O7697"/>
  <c r="O7698"/>
  <c r="O7699"/>
  <c r="O7700"/>
  <c r="O7701"/>
  <c r="O7702"/>
  <c r="O7703"/>
  <c r="O7704"/>
  <c r="O7705"/>
  <c r="O7706"/>
  <c r="O7707"/>
  <c r="O7708"/>
  <c r="O7709"/>
  <c r="O7710"/>
  <c r="O7711"/>
  <c r="O7712"/>
  <c r="O7713"/>
  <c r="O7714"/>
  <c r="O7715"/>
  <c r="O7716"/>
  <c r="O7717"/>
  <c r="O7718"/>
  <c r="O7719"/>
  <c r="O7720"/>
  <c r="O7721"/>
  <c r="O7722"/>
  <c r="O7723"/>
  <c r="O7724"/>
  <c r="O7725"/>
  <c r="O7726"/>
  <c r="O7727"/>
  <c r="O7728"/>
  <c r="O7729"/>
  <c r="O7730"/>
  <c r="O7731"/>
  <c r="O7732"/>
  <c r="O7733"/>
  <c r="O7734"/>
  <c r="O7735"/>
  <c r="O7736"/>
  <c r="O7737"/>
  <c r="O7738"/>
  <c r="O7739"/>
  <c r="O7740"/>
  <c r="O7741"/>
  <c r="O7742"/>
  <c r="O7743"/>
  <c r="O7744"/>
  <c r="O7745"/>
  <c r="O7746"/>
  <c r="O7747"/>
  <c r="O7748"/>
  <c r="O7749"/>
  <c r="O7750"/>
  <c r="O7751"/>
  <c r="O7752"/>
  <c r="O7753"/>
  <c r="O7754"/>
  <c r="O7755"/>
  <c r="O7756"/>
  <c r="O7757"/>
  <c r="O7758"/>
  <c r="O7759"/>
  <c r="O7760"/>
  <c r="O7761"/>
  <c r="O7762"/>
  <c r="O7763"/>
  <c r="O7764"/>
  <c r="O7765"/>
  <c r="O7766"/>
  <c r="O7767"/>
  <c r="O7768"/>
  <c r="O7769"/>
  <c r="O7770"/>
  <c r="O7771"/>
  <c r="O7772"/>
  <c r="O7773"/>
  <c r="O7774"/>
  <c r="O7775"/>
  <c r="O7776"/>
  <c r="O7777"/>
  <c r="O7778"/>
  <c r="O7779"/>
  <c r="O7780"/>
  <c r="O7781"/>
  <c r="O7782"/>
  <c r="O7783"/>
  <c r="O7784"/>
  <c r="O7785"/>
  <c r="O7786"/>
  <c r="O7787"/>
  <c r="O7788"/>
  <c r="O7789"/>
  <c r="O7790"/>
  <c r="O7791"/>
  <c r="O7792"/>
  <c r="O7793"/>
  <c r="O7794"/>
  <c r="O7795"/>
  <c r="O7796"/>
  <c r="O7797"/>
  <c r="O7798"/>
  <c r="O7799"/>
  <c r="O7800"/>
  <c r="O7801"/>
  <c r="O7802"/>
  <c r="O7803"/>
  <c r="O7804"/>
  <c r="O7805"/>
  <c r="O7806"/>
  <c r="O7807"/>
  <c r="O7808"/>
  <c r="O7809"/>
  <c r="O7810"/>
  <c r="O7811"/>
  <c r="O7812"/>
  <c r="O7813"/>
  <c r="O7814"/>
  <c r="O7815"/>
  <c r="O7816"/>
  <c r="O7817"/>
  <c r="O7818"/>
  <c r="O7819"/>
  <c r="O7820"/>
  <c r="O7821"/>
  <c r="O7822"/>
  <c r="O7823"/>
  <c r="O7824"/>
  <c r="O7825"/>
  <c r="O7826"/>
  <c r="O7827"/>
  <c r="O7828"/>
  <c r="O7829"/>
  <c r="O7830"/>
  <c r="O7831"/>
  <c r="O7832"/>
  <c r="O7833"/>
  <c r="O7834"/>
  <c r="O7835"/>
  <c r="O7836"/>
  <c r="O7837"/>
  <c r="O7838"/>
  <c r="O7839"/>
  <c r="O7840"/>
  <c r="O7841"/>
  <c r="O7842"/>
  <c r="O7843"/>
  <c r="O7844"/>
  <c r="O7845"/>
  <c r="O7846"/>
  <c r="O7847"/>
  <c r="O7848"/>
  <c r="O7849"/>
  <c r="O7850"/>
  <c r="O7851"/>
  <c r="O7852"/>
  <c r="O7853"/>
  <c r="O7854"/>
  <c r="O7855"/>
  <c r="O7856"/>
  <c r="O7857"/>
  <c r="O7858"/>
  <c r="O7859"/>
  <c r="O7860"/>
  <c r="O7861"/>
  <c r="O7862"/>
  <c r="O7863"/>
  <c r="O7864"/>
  <c r="O7865"/>
  <c r="O7866"/>
  <c r="O7867"/>
  <c r="O7868"/>
  <c r="O7869"/>
  <c r="O7870"/>
  <c r="O7871"/>
  <c r="O7872"/>
  <c r="O7873"/>
  <c r="O7874"/>
  <c r="O7875"/>
  <c r="O7876"/>
  <c r="O7877"/>
  <c r="O7878"/>
  <c r="O7879"/>
  <c r="O7880"/>
  <c r="O7881"/>
  <c r="O7882"/>
  <c r="O7883"/>
  <c r="O7884"/>
  <c r="O7885"/>
  <c r="O7886"/>
  <c r="O7887"/>
  <c r="O7888"/>
  <c r="O7889"/>
  <c r="O7890"/>
  <c r="O7891"/>
  <c r="O7892"/>
  <c r="O7893"/>
  <c r="O7894"/>
  <c r="O7895"/>
  <c r="O7896"/>
  <c r="O7897"/>
  <c r="O7898"/>
  <c r="O7899"/>
  <c r="O7900"/>
  <c r="O7901"/>
  <c r="O7902"/>
  <c r="O7903"/>
  <c r="O7904"/>
  <c r="O7905"/>
  <c r="O7906"/>
  <c r="O7907"/>
  <c r="O7908"/>
  <c r="O7909"/>
  <c r="O7910"/>
  <c r="O7911"/>
  <c r="O7912"/>
  <c r="O7913"/>
  <c r="O7914"/>
  <c r="O7915"/>
  <c r="O7916"/>
  <c r="O7917"/>
  <c r="O7918"/>
  <c r="O7919"/>
  <c r="O7920"/>
  <c r="O7921"/>
  <c r="O7922"/>
  <c r="O7923"/>
  <c r="O7924"/>
  <c r="O7925"/>
  <c r="O7926"/>
  <c r="O7927"/>
  <c r="O7928"/>
  <c r="O7929"/>
  <c r="O7930"/>
  <c r="O7931"/>
  <c r="O7932"/>
  <c r="O7933"/>
  <c r="O7934"/>
  <c r="O7935"/>
  <c r="O7936"/>
  <c r="O7937"/>
  <c r="O7938"/>
  <c r="O7939"/>
  <c r="O7940"/>
  <c r="O7941"/>
  <c r="O7942"/>
  <c r="O7943"/>
  <c r="O7944"/>
  <c r="O7945"/>
  <c r="O7946"/>
  <c r="O7947"/>
  <c r="O7948"/>
  <c r="O7949"/>
  <c r="O7950"/>
  <c r="O7951"/>
  <c r="O7952"/>
  <c r="O7953"/>
  <c r="O7954"/>
  <c r="O7955"/>
  <c r="O7956"/>
  <c r="O7957"/>
  <c r="O7958"/>
  <c r="O7959"/>
  <c r="O7960"/>
  <c r="O7961"/>
  <c r="O7962"/>
  <c r="O7963"/>
  <c r="O7964"/>
  <c r="O7965"/>
  <c r="O7966"/>
  <c r="O7967"/>
  <c r="O7968"/>
  <c r="O7969"/>
  <c r="O7970"/>
  <c r="O7971"/>
  <c r="O7972"/>
  <c r="O7973"/>
  <c r="O7974"/>
  <c r="O7975"/>
  <c r="O7976"/>
  <c r="O7977"/>
  <c r="O7978"/>
  <c r="O7979"/>
  <c r="O7980"/>
  <c r="O7981"/>
  <c r="O7982"/>
  <c r="O7983"/>
  <c r="O7984"/>
  <c r="O7985"/>
  <c r="O7986"/>
  <c r="O7987"/>
  <c r="O7988"/>
  <c r="O7989"/>
  <c r="O7990"/>
  <c r="O7991"/>
  <c r="O7992"/>
  <c r="O7993"/>
  <c r="O7994"/>
  <c r="O7995"/>
  <c r="O7996"/>
  <c r="O7997"/>
  <c r="O7998"/>
  <c r="O7999"/>
  <c r="O8000"/>
  <c r="O8001"/>
  <c r="O8002"/>
  <c r="O8003"/>
  <c r="O8004"/>
  <c r="O8005"/>
  <c r="O8006"/>
  <c r="O8007"/>
  <c r="O8008"/>
  <c r="O8009"/>
  <c r="O8010"/>
  <c r="O8011"/>
  <c r="O8012"/>
  <c r="O8013"/>
  <c r="O8014"/>
  <c r="O8015"/>
  <c r="O8016"/>
  <c r="O8017"/>
  <c r="O8018"/>
  <c r="O8019"/>
  <c r="O8020"/>
  <c r="O8021"/>
  <c r="O8022"/>
  <c r="O8023"/>
  <c r="O8024"/>
  <c r="O8025"/>
  <c r="O8026"/>
  <c r="O8027"/>
  <c r="O8028"/>
  <c r="O8029"/>
  <c r="O8030"/>
  <c r="O8031"/>
  <c r="O8032"/>
  <c r="O8033"/>
  <c r="O8034"/>
  <c r="O8035"/>
  <c r="O8036"/>
  <c r="O8037"/>
  <c r="O8038"/>
  <c r="O8039"/>
  <c r="O8040"/>
  <c r="O8041"/>
  <c r="O8042"/>
  <c r="O8043"/>
  <c r="O8044"/>
  <c r="O8045"/>
  <c r="O8046"/>
  <c r="O8047"/>
  <c r="O8048"/>
  <c r="O8049"/>
  <c r="O8050"/>
  <c r="O8051"/>
  <c r="O8052"/>
  <c r="O8053"/>
  <c r="O8054"/>
  <c r="O8055"/>
  <c r="O8056"/>
  <c r="O8057"/>
  <c r="O8058"/>
  <c r="O8059"/>
  <c r="O8060"/>
  <c r="O8061"/>
  <c r="O8062"/>
  <c r="O8063"/>
  <c r="O8064"/>
  <c r="O8065"/>
  <c r="O8066"/>
  <c r="O8067"/>
  <c r="O8068"/>
  <c r="O8069"/>
  <c r="O8070"/>
  <c r="O8071"/>
  <c r="O8072"/>
  <c r="O8073"/>
  <c r="O8074"/>
  <c r="O8075"/>
  <c r="O8076"/>
  <c r="O8077"/>
  <c r="O8078"/>
  <c r="O8079"/>
  <c r="O8080"/>
  <c r="O8081"/>
  <c r="O8082"/>
  <c r="O8083"/>
  <c r="O8084"/>
  <c r="O8085"/>
  <c r="O8086"/>
  <c r="O8087"/>
  <c r="O8088"/>
  <c r="O8089"/>
  <c r="O8090"/>
  <c r="O8091"/>
  <c r="O8092"/>
  <c r="O8093"/>
  <c r="O8094"/>
  <c r="O8095"/>
  <c r="O8096"/>
  <c r="O8097"/>
  <c r="O8098"/>
  <c r="O8099"/>
  <c r="O8100"/>
  <c r="O8101"/>
  <c r="O8102"/>
  <c r="O8103"/>
  <c r="O8104"/>
  <c r="O8105"/>
  <c r="O8106"/>
  <c r="O8107"/>
  <c r="O8108"/>
  <c r="O8109"/>
  <c r="O8110"/>
  <c r="O8111"/>
  <c r="O8112"/>
  <c r="O8113"/>
  <c r="O8114"/>
  <c r="O8115"/>
  <c r="O8116"/>
  <c r="O8117"/>
  <c r="O8118"/>
  <c r="O8119"/>
  <c r="O8120"/>
  <c r="O8121"/>
  <c r="O8122"/>
  <c r="O8123"/>
  <c r="O8124"/>
  <c r="O8125"/>
  <c r="O8126"/>
  <c r="O8127"/>
  <c r="O8128"/>
  <c r="O8129"/>
  <c r="O8130"/>
  <c r="O8131"/>
  <c r="O8132"/>
  <c r="O8133"/>
  <c r="O8134"/>
  <c r="O8135"/>
  <c r="O8136"/>
  <c r="O8137"/>
  <c r="O8138"/>
  <c r="O8139"/>
  <c r="O8140"/>
  <c r="O8141"/>
  <c r="O8142"/>
  <c r="O8143"/>
  <c r="O8144"/>
  <c r="O8145"/>
  <c r="O8146"/>
  <c r="O8147"/>
  <c r="O8148"/>
  <c r="O8149"/>
  <c r="O8150"/>
  <c r="O8151"/>
  <c r="O8152"/>
  <c r="O8153"/>
  <c r="O8154"/>
  <c r="O8155"/>
  <c r="O8156"/>
  <c r="O8157"/>
  <c r="O8158"/>
  <c r="O8159"/>
  <c r="O8160"/>
  <c r="O8161"/>
  <c r="O8162"/>
  <c r="O8163"/>
  <c r="O8164"/>
  <c r="O8165"/>
  <c r="O8166"/>
  <c r="O8167"/>
  <c r="O8168"/>
  <c r="O8169"/>
  <c r="O8170"/>
  <c r="O8171"/>
  <c r="O8172"/>
  <c r="O8173"/>
  <c r="O8174"/>
  <c r="O8175"/>
  <c r="O8176"/>
  <c r="O8177"/>
  <c r="O8178"/>
  <c r="O8179"/>
  <c r="O8180"/>
  <c r="O8181"/>
  <c r="O8182"/>
  <c r="O8183"/>
  <c r="O8184"/>
  <c r="O8185"/>
  <c r="O8186"/>
  <c r="O8187"/>
  <c r="O8188"/>
  <c r="O8189"/>
  <c r="O8190"/>
  <c r="O8191"/>
  <c r="O8192"/>
  <c r="O8193"/>
  <c r="O8194"/>
  <c r="O8195"/>
  <c r="O8196"/>
  <c r="O8197"/>
  <c r="O8198"/>
  <c r="O8199"/>
  <c r="O8200"/>
  <c r="O8201"/>
  <c r="O8202"/>
  <c r="O8203"/>
  <c r="O8204"/>
  <c r="O8205"/>
  <c r="O8206"/>
  <c r="O8207"/>
  <c r="O8208"/>
  <c r="O8209"/>
  <c r="O8210"/>
  <c r="O8211"/>
  <c r="O8212"/>
  <c r="O8213"/>
  <c r="O8214"/>
  <c r="O8215"/>
  <c r="O8216"/>
  <c r="O8217"/>
  <c r="O8218"/>
  <c r="O8219"/>
  <c r="O8220"/>
  <c r="O8221"/>
  <c r="O8222"/>
  <c r="O8223"/>
  <c r="O8224"/>
  <c r="O8225"/>
  <c r="O8226"/>
  <c r="O8227"/>
  <c r="O8228"/>
  <c r="O8229"/>
  <c r="O8230"/>
  <c r="O8231"/>
  <c r="O8232"/>
  <c r="O8233"/>
  <c r="O8234"/>
  <c r="O8235"/>
  <c r="O8236"/>
  <c r="O8237"/>
  <c r="O8238"/>
  <c r="O8239"/>
  <c r="O8240"/>
  <c r="O8241"/>
  <c r="O8242"/>
  <c r="O8243"/>
  <c r="O8244"/>
  <c r="O8245"/>
  <c r="O8246"/>
  <c r="O8247"/>
  <c r="O8248"/>
  <c r="O8249"/>
  <c r="O8250"/>
  <c r="O8251"/>
  <c r="O8252"/>
  <c r="O8253"/>
  <c r="O8254"/>
  <c r="O8255"/>
  <c r="O8256"/>
  <c r="O8257"/>
  <c r="O8258"/>
  <c r="O8259"/>
  <c r="O8260"/>
  <c r="O8261"/>
  <c r="O8262"/>
  <c r="O8263"/>
  <c r="O8264"/>
  <c r="O8265"/>
  <c r="O8266"/>
  <c r="O8267"/>
  <c r="O8268"/>
  <c r="O8269"/>
  <c r="O8270"/>
  <c r="O8271"/>
  <c r="O8272"/>
  <c r="O8273"/>
  <c r="O8274"/>
  <c r="O8275"/>
  <c r="O8276"/>
  <c r="O8277"/>
  <c r="O8278"/>
  <c r="O8279"/>
  <c r="O8280"/>
  <c r="O8281"/>
  <c r="O8282"/>
  <c r="O8283"/>
  <c r="O8284"/>
  <c r="O8285"/>
  <c r="O8286"/>
  <c r="O8287"/>
  <c r="O8288"/>
  <c r="O8289"/>
  <c r="O8290"/>
  <c r="O8291"/>
  <c r="O8292"/>
  <c r="O8293"/>
  <c r="O8294"/>
  <c r="O8295"/>
  <c r="O8296"/>
  <c r="O8297"/>
  <c r="O8298"/>
  <c r="O8299"/>
  <c r="O8300"/>
  <c r="O8301"/>
  <c r="O8302"/>
  <c r="O8303"/>
  <c r="O8304"/>
  <c r="O8305"/>
  <c r="O8306"/>
  <c r="O8307"/>
  <c r="O8308"/>
  <c r="O8309"/>
  <c r="O8310"/>
  <c r="O8311"/>
  <c r="O8312"/>
  <c r="O8313"/>
  <c r="O8314"/>
  <c r="O8315"/>
  <c r="O8316"/>
  <c r="O8317"/>
  <c r="O8318"/>
  <c r="O8319"/>
  <c r="O8320"/>
  <c r="O8321"/>
  <c r="O8322"/>
  <c r="O8323"/>
  <c r="O8324"/>
  <c r="O8325"/>
  <c r="O8326"/>
  <c r="O8327"/>
  <c r="O8328"/>
  <c r="O8329"/>
  <c r="O8330"/>
  <c r="O8331"/>
  <c r="O8332"/>
  <c r="O8333"/>
  <c r="O8334"/>
  <c r="O8335"/>
  <c r="O8336"/>
  <c r="O8337"/>
  <c r="O8338"/>
  <c r="O8339"/>
  <c r="O8340"/>
  <c r="O8341"/>
  <c r="O8342"/>
  <c r="O8343"/>
  <c r="O8344"/>
  <c r="O8345"/>
  <c r="O8346"/>
  <c r="O8347"/>
  <c r="O8348"/>
  <c r="O8349"/>
  <c r="O8350"/>
  <c r="O8351"/>
  <c r="O8352"/>
  <c r="O8353"/>
  <c r="O8354"/>
  <c r="O8355"/>
  <c r="O8356"/>
  <c r="O8357"/>
  <c r="O8358"/>
  <c r="O8359"/>
  <c r="O8360"/>
  <c r="O8361"/>
  <c r="O8362"/>
  <c r="O8363"/>
  <c r="O8364"/>
  <c r="O8365"/>
  <c r="O8366"/>
  <c r="O8367"/>
  <c r="O8368"/>
  <c r="O8369"/>
  <c r="O8370"/>
  <c r="O8371"/>
  <c r="O8372"/>
  <c r="O8373"/>
  <c r="O8374"/>
  <c r="O8375"/>
  <c r="O8376"/>
  <c r="O8377"/>
  <c r="O8378"/>
  <c r="O8379"/>
  <c r="O8380"/>
  <c r="O8381"/>
  <c r="O8382"/>
  <c r="O8383"/>
  <c r="O8384"/>
  <c r="O8385"/>
  <c r="O8386"/>
  <c r="O8387"/>
  <c r="O8388"/>
  <c r="O8389"/>
  <c r="O8390"/>
  <c r="O8391"/>
  <c r="O8392"/>
  <c r="O8393"/>
  <c r="O8394"/>
  <c r="O8395"/>
  <c r="O8396"/>
  <c r="O8397"/>
  <c r="O8398"/>
  <c r="O8399"/>
  <c r="O8400"/>
  <c r="O8401"/>
  <c r="O8402"/>
  <c r="O8403"/>
  <c r="O8404"/>
  <c r="O8405"/>
  <c r="O8406"/>
  <c r="O8407"/>
  <c r="O8408"/>
  <c r="O8409"/>
  <c r="O8410"/>
  <c r="O8411"/>
  <c r="O8412"/>
  <c r="O8413"/>
  <c r="O8414"/>
  <c r="O8415"/>
  <c r="O8416"/>
  <c r="O8417"/>
  <c r="O8418"/>
  <c r="O8419"/>
  <c r="O8420"/>
  <c r="O8421"/>
  <c r="O8422"/>
  <c r="O8423"/>
  <c r="O8424"/>
  <c r="O8425"/>
  <c r="O8426"/>
  <c r="O8427"/>
  <c r="O8428"/>
  <c r="O8429"/>
  <c r="O8430"/>
  <c r="O8431"/>
  <c r="O8432"/>
  <c r="O8433"/>
  <c r="O8434"/>
  <c r="O8435"/>
  <c r="O8436"/>
  <c r="O8437"/>
  <c r="O8438"/>
  <c r="O8439"/>
  <c r="O8440"/>
  <c r="O8441"/>
  <c r="O8442"/>
  <c r="O8443"/>
  <c r="O8444"/>
  <c r="O8445"/>
  <c r="O8446"/>
  <c r="O8447"/>
  <c r="O8448"/>
  <c r="O8449"/>
  <c r="O8450"/>
  <c r="O8451"/>
  <c r="O8452"/>
  <c r="O8453"/>
  <c r="O8454"/>
  <c r="O8455"/>
  <c r="O8456"/>
  <c r="O8457"/>
  <c r="O8458"/>
  <c r="O8459"/>
  <c r="O8460"/>
  <c r="O8461"/>
  <c r="O8462"/>
  <c r="O8463"/>
  <c r="O8464"/>
  <c r="O8465"/>
  <c r="O8466"/>
  <c r="O8467"/>
  <c r="O8468"/>
  <c r="O8469"/>
  <c r="O8470"/>
  <c r="O8471"/>
  <c r="O8472"/>
  <c r="O8473"/>
  <c r="O8474"/>
  <c r="O8475"/>
  <c r="O8476"/>
  <c r="O8477"/>
  <c r="O8478"/>
  <c r="O8479"/>
  <c r="O8480"/>
  <c r="O8481"/>
  <c r="O8482"/>
  <c r="O8483"/>
  <c r="O8484"/>
  <c r="O8485"/>
  <c r="O8486"/>
  <c r="O8487"/>
  <c r="O8488"/>
  <c r="O8489"/>
  <c r="O8490"/>
  <c r="O8491"/>
  <c r="O8492"/>
  <c r="O8493"/>
  <c r="O8494"/>
  <c r="O8495"/>
  <c r="O8496"/>
  <c r="O8497"/>
  <c r="O8498"/>
  <c r="O8499"/>
  <c r="O8500"/>
  <c r="O8501"/>
  <c r="O8502"/>
  <c r="O8503"/>
  <c r="O8504"/>
  <c r="O8505"/>
  <c r="O8506"/>
  <c r="O8507"/>
  <c r="O8508"/>
  <c r="O8509"/>
  <c r="O8510"/>
  <c r="O8511"/>
  <c r="O8512"/>
  <c r="O8513"/>
  <c r="O8514"/>
  <c r="O8515"/>
  <c r="O8516"/>
  <c r="O8517"/>
  <c r="O8518"/>
  <c r="O8519"/>
  <c r="O8520"/>
  <c r="O8521"/>
  <c r="O8522"/>
  <c r="O8523"/>
  <c r="O8524"/>
  <c r="O8525"/>
  <c r="O8526"/>
  <c r="O8527"/>
  <c r="O8528"/>
  <c r="O8529"/>
  <c r="O8530"/>
  <c r="O8531"/>
  <c r="O8532"/>
  <c r="O8533"/>
  <c r="O8534"/>
  <c r="O8535"/>
  <c r="O8536"/>
  <c r="O8537"/>
  <c r="O8538"/>
  <c r="O8539"/>
  <c r="O8540"/>
  <c r="O8541"/>
  <c r="O8542"/>
  <c r="O8543"/>
  <c r="O8544"/>
  <c r="O8545"/>
  <c r="O8546"/>
  <c r="O8547"/>
  <c r="O8548"/>
  <c r="O8549"/>
  <c r="O8550"/>
  <c r="O8551"/>
  <c r="O8552"/>
  <c r="O8553"/>
  <c r="O8554"/>
  <c r="O8555"/>
  <c r="O8556"/>
  <c r="O8557"/>
  <c r="O8558"/>
  <c r="O8559"/>
  <c r="O8560"/>
  <c r="O8561"/>
  <c r="O8562"/>
  <c r="O8563"/>
  <c r="O8564"/>
  <c r="O8565"/>
  <c r="O8566"/>
  <c r="O8567"/>
  <c r="O8568"/>
  <c r="O8569"/>
  <c r="O8570"/>
  <c r="O8571"/>
  <c r="O8572"/>
  <c r="O8573"/>
  <c r="O8574"/>
  <c r="O8575"/>
  <c r="O8576"/>
  <c r="O8577"/>
  <c r="O8578"/>
  <c r="O8579"/>
  <c r="O8580"/>
  <c r="O8581"/>
  <c r="O8582"/>
  <c r="O8583"/>
  <c r="O8584"/>
  <c r="O8585"/>
  <c r="O8586"/>
  <c r="O8587"/>
  <c r="O8588"/>
  <c r="O8589"/>
  <c r="O8590"/>
  <c r="O8591"/>
  <c r="O8592"/>
  <c r="O8593"/>
  <c r="O8594"/>
  <c r="O8595"/>
  <c r="O8596"/>
  <c r="O8597"/>
  <c r="O8598"/>
  <c r="O8599"/>
  <c r="O8600"/>
  <c r="O8601"/>
  <c r="O8602"/>
  <c r="O8603"/>
  <c r="O8604"/>
  <c r="O8605"/>
  <c r="O8606"/>
  <c r="O8607"/>
  <c r="O8608"/>
  <c r="O8609"/>
  <c r="O8610"/>
  <c r="O8611"/>
  <c r="O8612"/>
  <c r="O8613"/>
  <c r="O8614"/>
  <c r="O8615"/>
  <c r="O8616"/>
  <c r="O8617"/>
  <c r="O8618"/>
  <c r="O8619"/>
  <c r="O8620"/>
  <c r="O8621"/>
  <c r="O8622"/>
  <c r="O8623"/>
  <c r="O8624"/>
  <c r="O8625"/>
  <c r="O8626"/>
  <c r="O8627"/>
  <c r="O8628"/>
  <c r="O8629"/>
  <c r="O8630"/>
  <c r="O8631"/>
  <c r="O8632"/>
  <c r="O8633"/>
  <c r="O8634"/>
  <c r="O8635"/>
  <c r="O8636"/>
  <c r="O8637"/>
  <c r="O8638"/>
  <c r="O8639"/>
  <c r="O8640"/>
  <c r="O8641"/>
  <c r="O8642"/>
  <c r="O8643"/>
  <c r="O8644"/>
  <c r="O8645"/>
  <c r="O8646"/>
  <c r="O8647"/>
  <c r="O8648"/>
  <c r="O8649"/>
  <c r="O8650"/>
  <c r="O8651"/>
  <c r="O8652"/>
  <c r="O8653"/>
  <c r="O8654"/>
  <c r="O8655"/>
  <c r="O8656"/>
  <c r="O8657"/>
  <c r="O8658"/>
  <c r="O8659"/>
  <c r="O8660"/>
  <c r="O8661"/>
  <c r="O8662"/>
  <c r="O8663"/>
  <c r="O8664"/>
  <c r="O8665"/>
  <c r="O8666"/>
  <c r="O8667"/>
  <c r="O8668"/>
  <c r="O8669"/>
  <c r="O8670"/>
  <c r="O8671"/>
  <c r="O8672"/>
  <c r="O8673"/>
  <c r="O8674"/>
  <c r="O8675"/>
  <c r="O8676"/>
  <c r="O8677"/>
  <c r="O8678"/>
  <c r="O8679"/>
  <c r="O8680"/>
  <c r="O8681"/>
  <c r="O8682"/>
  <c r="O8683"/>
  <c r="O8684"/>
  <c r="O8685"/>
  <c r="O8686"/>
  <c r="O8687"/>
  <c r="O8688"/>
  <c r="O8689"/>
  <c r="O8690"/>
  <c r="O8691"/>
  <c r="O8692"/>
  <c r="O8693"/>
  <c r="O8694"/>
  <c r="O8695"/>
  <c r="O8696"/>
  <c r="O8697"/>
  <c r="O8698"/>
  <c r="O8699"/>
  <c r="O8700"/>
  <c r="O8701"/>
  <c r="O8702"/>
  <c r="O8703"/>
  <c r="O8704"/>
  <c r="O8705"/>
  <c r="O8706"/>
  <c r="O8707"/>
  <c r="O8708"/>
  <c r="O8709"/>
  <c r="O8710"/>
  <c r="O8711"/>
  <c r="O8712"/>
  <c r="O8713"/>
  <c r="O8714"/>
  <c r="O8715"/>
  <c r="O8716"/>
  <c r="O8717"/>
  <c r="O8718"/>
  <c r="O8719"/>
  <c r="O8720"/>
  <c r="O8721"/>
  <c r="O8722"/>
  <c r="O8723"/>
  <c r="O8724"/>
  <c r="O8725"/>
  <c r="O8726"/>
  <c r="O8727"/>
  <c r="O8728"/>
  <c r="O8729"/>
  <c r="O8730"/>
  <c r="O8731"/>
  <c r="O8732"/>
  <c r="O8733"/>
  <c r="O8734"/>
  <c r="O8735"/>
  <c r="O8736"/>
  <c r="O8737"/>
  <c r="O8738"/>
  <c r="O8739"/>
  <c r="O8740"/>
  <c r="O8741"/>
  <c r="O8742"/>
  <c r="O8743"/>
  <c r="O8744"/>
  <c r="O8745"/>
  <c r="O8746"/>
  <c r="O8747"/>
  <c r="O8748"/>
  <c r="O8749"/>
  <c r="O8750"/>
  <c r="O8751"/>
  <c r="O8752"/>
  <c r="O8753"/>
  <c r="O8754"/>
  <c r="O8755"/>
  <c r="O8756"/>
  <c r="O8757"/>
  <c r="O8758"/>
  <c r="O8759"/>
  <c r="O8760"/>
  <c r="O8761"/>
  <c r="O8762"/>
  <c r="O8763"/>
  <c r="O8764"/>
  <c r="O8765"/>
  <c r="O8766"/>
  <c r="O8767"/>
  <c r="O8768"/>
  <c r="O8769"/>
  <c r="O8770"/>
  <c r="O8771"/>
  <c r="O8772"/>
  <c r="O8773"/>
  <c r="O8774"/>
  <c r="O8775"/>
  <c r="O8776"/>
  <c r="O8777"/>
  <c r="O8778"/>
  <c r="O8779"/>
  <c r="O8780"/>
  <c r="O8781"/>
  <c r="O8782"/>
  <c r="O8783"/>
  <c r="O8784"/>
  <c r="O8785"/>
  <c r="O8786"/>
  <c r="O8787"/>
  <c r="O8788"/>
  <c r="O8789"/>
  <c r="O8790"/>
  <c r="O8791"/>
  <c r="O8792"/>
  <c r="O8793"/>
  <c r="O8794"/>
  <c r="O8795"/>
  <c r="O8796"/>
  <c r="O8797"/>
  <c r="O8798"/>
  <c r="O8799"/>
  <c r="O8800"/>
  <c r="O8801"/>
  <c r="O8802"/>
  <c r="O8803"/>
  <c r="O8804"/>
  <c r="O8805"/>
  <c r="O8806"/>
  <c r="O8807"/>
  <c r="O8808"/>
  <c r="O8809"/>
  <c r="O8810"/>
  <c r="O8811"/>
  <c r="O8812"/>
  <c r="O8813"/>
  <c r="O8814"/>
  <c r="O8815"/>
  <c r="O8816"/>
  <c r="O8817"/>
  <c r="O8818"/>
  <c r="O8819"/>
  <c r="O8820"/>
  <c r="O8821"/>
  <c r="O8822"/>
  <c r="O8823"/>
  <c r="O8824"/>
  <c r="O8825"/>
  <c r="O8826"/>
  <c r="O8827"/>
  <c r="O8828"/>
  <c r="O8829"/>
  <c r="O8830"/>
  <c r="O8831"/>
  <c r="O8832"/>
  <c r="O8833"/>
  <c r="O8834"/>
  <c r="O8835"/>
  <c r="O8836"/>
  <c r="O8837"/>
  <c r="O8838"/>
  <c r="O8839"/>
  <c r="O8840"/>
  <c r="O8841"/>
  <c r="O8842"/>
  <c r="O8843"/>
  <c r="O8844"/>
  <c r="O8845"/>
  <c r="O8846"/>
  <c r="O8847"/>
  <c r="O8848"/>
  <c r="O8849"/>
  <c r="O8850"/>
  <c r="O8851"/>
  <c r="O8852"/>
  <c r="O8853"/>
  <c r="O8854"/>
  <c r="O8855"/>
  <c r="O8856"/>
  <c r="O8857"/>
  <c r="O8858"/>
  <c r="O8859"/>
  <c r="O8860"/>
  <c r="O8861"/>
  <c r="O8862"/>
  <c r="O8863"/>
  <c r="O8864"/>
  <c r="O8865"/>
  <c r="O8866"/>
  <c r="O8867"/>
  <c r="O8868"/>
  <c r="O8869"/>
  <c r="O8870"/>
  <c r="O8871"/>
  <c r="O8872"/>
  <c r="O8873"/>
  <c r="O8874"/>
  <c r="O8875"/>
  <c r="O8876"/>
  <c r="O8877"/>
  <c r="O8878"/>
  <c r="O8879"/>
  <c r="O8880"/>
  <c r="O8881"/>
  <c r="O8882"/>
  <c r="O8883"/>
  <c r="O8884"/>
  <c r="O8885"/>
  <c r="O8886"/>
  <c r="O8887"/>
  <c r="O8888"/>
  <c r="O8889"/>
  <c r="O8890"/>
  <c r="O8891"/>
  <c r="O8892"/>
  <c r="O8893"/>
  <c r="O8894"/>
  <c r="O8895"/>
  <c r="O8896"/>
  <c r="O8897"/>
  <c r="O8898"/>
  <c r="O8899"/>
  <c r="O8900"/>
  <c r="O8901"/>
  <c r="O8902"/>
  <c r="O8903"/>
  <c r="O8904"/>
  <c r="O8905"/>
  <c r="O8906"/>
  <c r="O8907"/>
  <c r="O8908"/>
  <c r="O8909"/>
  <c r="O8910"/>
  <c r="O8911"/>
  <c r="O8912"/>
  <c r="O8913"/>
  <c r="O8914"/>
  <c r="O8915"/>
  <c r="O8916"/>
  <c r="O8917"/>
  <c r="O8918"/>
  <c r="O8919"/>
  <c r="O8920"/>
  <c r="O8921"/>
  <c r="O8922"/>
  <c r="O8923"/>
  <c r="O8924"/>
  <c r="O8925"/>
  <c r="O8926"/>
  <c r="O8927"/>
  <c r="O8928"/>
  <c r="O8929"/>
  <c r="O8930"/>
  <c r="O8931"/>
  <c r="O8932"/>
  <c r="O8933"/>
  <c r="O8934"/>
  <c r="O8935"/>
  <c r="O8936"/>
  <c r="O8937"/>
  <c r="O8938"/>
  <c r="O8939"/>
  <c r="O8940"/>
  <c r="O8941"/>
  <c r="O8942"/>
  <c r="O8943"/>
  <c r="O8944"/>
  <c r="O8945"/>
  <c r="O8946"/>
  <c r="O8947"/>
  <c r="O8948"/>
  <c r="O8949"/>
  <c r="O8950"/>
  <c r="O8951"/>
  <c r="O8952"/>
  <c r="O8953"/>
  <c r="O8954"/>
  <c r="O8955"/>
  <c r="O8956"/>
  <c r="O8957"/>
  <c r="O8958"/>
  <c r="O8959"/>
  <c r="O8960"/>
  <c r="O8961"/>
  <c r="O8962"/>
  <c r="O8963"/>
  <c r="O8964"/>
  <c r="O8965"/>
  <c r="O8966"/>
  <c r="O8967"/>
  <c r="O8968"/>
  <c r="O8969"/>
  <c r="O8970"/>
  <c r="O8971"/>
  <c r="O8972"/>
  <c r="O8973"/>
  <c r="O8974"/>
  <c r="O8975"/>
  <c r="O8976"/>
  <c r="O8977"/>
  <c r="O8978"/>
  <c r="O8979"/>
  <c r="O8980"/>
  <c r="O8981"/>
  <c r="O8982"/>
  <c r="O8983"/>
  <c r="O8984"/>
  <c r="O8985"/>
  <c r="O8986"/>
  <c r="O8987"/>
  <c r="O8988"/>
  <c r="O8989"/>
  <c r="O8990"/>
  <c r="O8991"/>
  <c r="O8992"/>
  <c r="O8993"/>
  <c r="O8994"/>
  <c r="O8995"/>
  <c r="O8996"/>
  <c r="O8997"/>
  <c r="O8998"/>
  <c r="O8999"/>
  <c r="O9000"/>
  <c r="O9001"/>
  <c r="O9002"/>
  <c r="O9003"/>
  <c r="O9004"/>
  <c r="O9005"/>
  <c r="O9006"/>
  <c r="O9007"/>
  <c r="O9008"/>
  <c r="O9009"/>
  <c r="O9010"/>
  <c r="O9011"/>
  <c r="O9012"/>
  <c r="O9013"/>
  <c r="O9014"/>
  <c r="O9015"/>
  <c r="O9016"/>
  <c r="O9017"/>
  <c r="O9018"/>
  <c r="O9019"/>
  <c r="O9020"/>
  <c r="O9021"/>
  <c r="O9022"/>
  <c r="O9023"/>
  <c r="O9024"/>
  <c r="O9025"/>
  <c r="O9026"/>
  <c r="O9027"/>
  <c r="O9028"/>
  <c r="O9029"/>
  <c r="O9030"/>
  <c r="O9031"/>
  <c r="O9032"/>
  <c r="O9033"/>
  <c r="O9034"/>
  <c r="O9035"/>
  <c r="O9036"/>
  <c r="O9037"/>
  <c r="O9038"/>
  <c r="O9039"/>
  <c r="O9040"/>
  <c r="O9041"/>
  <c r="O9042"/>
  <c r="O9043"/>
  <c r="O9044"/>
  <c r="O9045"/>
  <c r="O9046"/>
  <c r="O9047"/>
  <c r="O9048"/>
  <c r="O9049"/>
  <c r="O9050"/>
  <c r="O9051"/>
  <c r="O9052"/>
  <c r="O9053"/>
  <c r="O9054"/>
  <c r="O9055"/>
  <c r="O9056"/>
  <c r="O9057"/>
  <c r="O9058"/>
  <c r="O9059"/>
  <c r="O9060"/>
  <c r="O9061"/>
  <c r="O9062"/>
  <c r="O9063"/>
  <c r="O9064"/>
  <c r="O9065"/>
  <c r="O9066"/>
  <c r="O9067"/>
  <c r="O9068"/>
  <c r="O9069"/>
  <c r="O9070"/>
  <c r="O9071"/>
  <c r="O9072"/>
  <c r="O9073"/>
  <c r="O9074"/>
  <c r="O9075"/>
  <c r="O9076"/>
  <c r="O9077"/>
  <c r="O9078"/>
  <c r="O9079"/>
  <c r="O9080"/>
  <c r="O9081"/>
  <c r="O9082"/>
  <c r="O9083"/>
  <c r="O9084"/>
  <c r="O9085"/>
  <c r="O9086"/>
  <c r="O9087"/>
  <c r="O9088"/>
  <c r="O9089"/>
  <c r="O9090"/>
  <c r="O9091"/>
  <c r="O9092"/>
  <c r="O9093"/>
  <c r="O9094"/>
  <c r="O9095"/>
  <c r="O9096"/>
  <c r="O9097"/>
  <c r="O9098"/>
  <c r="O9099"/>
  <c r="O9100"/>
  <c r="O9101"/>
  <c r="O9102"/>
  <c r="O9103"/>
  <c r="O9104"/>
  <c r="O9105"/>
  <c r="O9106"/>
  <c r="O9107"/>
  <c r="O9108"/>
  <c r="O9109"/>
  <c r="O9110"/>
  <c r="O9111"/>
  <c r="O9112"/>
  <c r="O9113"/>
  <c r="O9114"/>
  <c r="O9115"/>
  <c r="O9116"/>
  <c r="O9117"/>
  <c r="O9118"/>
  <c r="O9119"/>
  <c r="O9120"/>
  <c r="O9121"/>
  <c r="O9122"/>
  <c r="O9123"/>
  <c r="O9124"/>
  <c r="O9125"/>
  <c r="O9126"/>
  <c r="O9127"/>
  <c r="O9128"/>
  <c r="O9129"/>
  <c r="O9130"/>
  <c r="O9131"/>
  <c r="O9132"/>
  <c r="O9133"/>
  <c r="O9134"/>
  <c r="O9135"/>
  <c r="O9136"/>
  <c r="O9137"/>
  <c r="O9138"/>
  <c r="O9139"/>
  <c r="O9140"/>
  <c r="O9141"/>
  <c r="O9142"/>
  <c r="O9143"/>
  <c r="O9144"/>
  <c r="O9145"/>
  <c r="O9146"/>
  <c r="O9147"/>
  <c r="O9148"/>
  <c r="O9149"/>
  <c r="O9150"/>
  <c r="O9151"/>
  <c r="O9152"/>
  <c r="O9153"/>
  <c r="O9154"/>
  <c r="O9155"/>
  <c r="O9156"/>
  <c r="O9157"/>
  <c r="O9158"/>
  <c r="O9159"/>
  <c r="O9160"/>
  <c r="O9161"/>
  <c r="O9162"/>
  <c r="O9163"/>
  <c r="O9164"/>
  <c r="O9165"/>
  <c r="O9166"/>
  <c r="O9167"/>
  <c r="O9168"/>
  <c r="O9169"/>
  <c r="O9170"/>
  <c r="O9171"/>
  <c r="O9172"/>
  <c r="O9173"/>
  <c r="O9174"/>
  <c r="O9175"/>
  <c r="O9176"/>
  <c r="O9177"/>
  <c r="O9178"/>
  <c r="O9179"/>
  <c r="O9180"/>
  <c r="O9181"/>
  <c r="O9182"/>
  <c r="O9183"/>
  <c r="O9184"/>
  <c r="O9185"/>
  <c r="O9186"/>
  <c r="O9187"/>
  <c r="O9188"/>
  <c r="O9189"/>
  <c r="O9190"/>
  <c r="O9191"/>
  <c r="O9192"/>
  <c r="O9193"/>
  <c r="O9194"/>
  <c r="O9195"/>
  <c r="O9196"/>
  <c r="O9197"/>
  <c r="O9198"/>
  <c r="O9199"/>
  <c r="O9200"/>
  <c r="O9201"/>
  <c r="O9202"/>
  <c r="O9203"/>
  <c r="O9204"/>
  <c r="O9205"/>
  <c r="O9206"/>
  <c r="O9207"/>
  <c r="O9208"/>
  <c r="O9209"/>
  <c r="O9210"/>
  <c r="O9211"/>
  <c r="O9212"/>
  <c r="O9213"/>
  <c r="O9214"/>
  <c r="O9215"/>
  <c r="O9216"/>
  <c r="O9217"/>
  <c r="O9218"/>
  <c r="O9219"/>
  <c r="O9220"/>
  <c r="O9221"/>
  <c r="O9222"/>
  <c r="O9223"/>
  <c r="O9224"/>
  <c r="O9225"/>
  <c r="O9226"/>
  <c r="O9227"/>
  <c r="O9228"/>
  <c r="O9229"/>
  <c r="O9230"/>
  <c r="O9231"/>
  <c r="O9232"/>
  <c r="O9233"/>
  <c r="O9234"/>
  <c r="O9235"/>
  <c r="O9236"/>
  <c r="O9237"/>
  <c r="O9238"/>
  <c r="O9239"/>
  <c r="O9240"/>
  <c r="O9241"/>
  <c r="O9242"/>
  <c r="O9243"/>
  <c r="O9244"/>
  <c r="O9245"/>
  <c r="O9246"/>
  <c r="O9247"/>
  <c r="O9248"/>
  <c r="O9249"/>
  <c r="O9250"/>
  <c r="O9251"/>
  <c r="O9252"/>
  <c r="O9253"/>
  <c r="O9254"/>
  <c r="O9255"/>
  <c r="O9256"/>
  <c r="O9257"/>
  <c r="O9258"/>
  <c r="O9259"/>
  <c r="O9260"/>
  <c r="O9261"/>
  <c r="O9262"/>
  <c r="O9263"/>
  <c r="O9264"/>
  <c r="O9265"/>
  <c r="O9266"/>
  <c r="O9267"/>
  <c r="O9268"/>
  <c r="O9269"/>
  <c r="O9270"/>
  <c r="O9271"/>
  <c r="O9272"/>
  <c r="O9273"/>
  <c r="O9274"/>
  <c r="O9275"/>
  <c r="O9276"/>
  <c r="O9277"/>
  <c r="O9278"/>
  <c r="O9279"/>
  <c r="O9280"/>
  <c r="O9281"/>
  <c r="O9282"/>
  <c r="O9283"/>
  <c r="O9284"/>
  <c r="O9285"/>
  <c r="O9286"/>
  <c r="O9287"/>
  <c r="O9288"/>
  <c r="O9289"/>
  <c r="O9290"/>
  <c r="O9291"/>
  <c r="O9292"/>
  <c r="O9293"/>
  <c r="O9294"/>
  <c r="O9295"/>
  <c r="O9296"/>
  <c r="O9297"/>
  <c r="O9298"/>
  <c r="O9299"/>
  <c r="O9300"/>
  <c r="O9301"/>
  <c r="O9302"/>
  <c r="O9303"/>
  <c r="O9304"/>
  <c r="O9305"/>
  <c r="O9306"/>
  <c r="O9307"/>
  <c r="O9308"/>
  <c r="O9309"/>
  <c r="O9310"/>
  <c r="O9311"/>
  <c r="O9312"/>
  <c r="O9313"/>
  <c r="O9314"/>
  <c r="O9315"/>
  <c r="O9316"/>
  <c r="O9317"/>
  <c r="O9318"/>
  <c r="O9319"/>
  <c r="O9320"/>
  <c r="O9321"/>
  <c r="O9322"/>
  <c r="O9323"/>
  <c r="O9324"/>
  <c r="O9325"/>
  <c r="O9326"/>
  <c r="O9327"/>
  <c r="O9328"/>
  <c r="O9329"/>
  <c r="O9330"/>
  <c r="O9331"/>
  <c r="O9332"/>
  <c r="O9333"/>
  <c r="O9334"/>
  <c r="O9335"/>
  <c r="O9336"/>
  <c r="O9337"/>
  <c r="O9338"/>
  <c r="O9339"/>
  <c r="O9340"/>
  <c r="O9341"/>
  <c r="O9342"/>
  <c r="O9343"/>
  <c r="O9344"/>
  <c r="O9345"/>
  <c r="O9346"/>
  <c r="O9347"/>
  <c r="O9348"/>
  <c r="O9349"/>
  <c r="O9350"/>
  <c r="O9351"/>
  <c r="O9352"/>
  <c r="O9353"/>
  <c r="O9354"/>
  <c r="O9355"/>
  <c r="O9356"/>
  <c r="O9357"/>
  <c r="O9358"/>
  <c r="O9359"/>
  <c r="O9360"/>
  <c r="O9361"/>
  <c r="O9362"/>
  <c r="O9363"/>
  <c r="O9364"/>
  <c r="O9365"/>
  <c r="O9366"/>
  <c r="O9367"/>
  <c r="O9368"/>
  <c r="O9369"/>
  <c r="O9370"/>
  <c r="O9371"/>
  <c r="O9372"/>
  <c r="O9373"/>
  <c r="O9374"/>
  <c r="O9375"/>
  <c r="O9376"/>
  <c r="O9377"/>
  <c r="O9378"/>
  <c r="O9379"/>
  <c r="O9380"/>
  <c r="O9381"/>
  <c r="O9382"/>
  <c r="O9383"/>
  <c r="O9384"/>
  <c r="O9385"/>
  <c r="O9386"/>
  <c r="O9387"/>
  <c r="O9388"/>
  <c r="O9389"/>
  <c r="O9390"/>
  <c r="O9391"/>
  <c r="O9392"/>
  <c r="O9393"/>
  <c r="O9394"/>
  <c r="O9395"/>
  <c r="O9396"/>
  <c r="O9397"/>
  <c r="O9398"/>
  <c r="O9399"/>
  <c r="O9400"/>
  <c r="O9401"/>
  <c r="O9402"/>
  <c r="O9403"/>
  <c r="O9404"/>
  <c r="O9405"/>
  <c r="O9406"/>
  <c r="O9407"/>
  <c r="O9408"/>
  <c r="O9409"/>
  <c r="O9410"/>
  <c r="O9411"/>
  <c r="O9412"/>
  <c r="O9413"/>
  <c r="O9414"/>
  <c r="O9415"/>
  <c r="O9416"/>
  <c r="O9417"/>
  <c r="O9418"/>
  <c r="O9419"/>
  <c r="O9420"/>
  <c r="O9421"/>
  <c r="O9422"/>
  <c r="O9423"/>
  <c r="O9424"/>
  <c r="O9425"/>
  <c r="O9426"/>
  <c r="O9427"/>
  <c r="O9428"/>
  <c r="O9429"/>
  <c r="O9430"/>
  <c r="O9431"/>
  <c r="O9432"/>
  <c r="O9433"/>
  <c r="O9434"/>
  <c r="O9435"/>
  <c r="O9436"/>
  <c r="O9437"/>
  <c r="O9438"/>
  <c r="O9439"/>
  <c r="O9440"/>
  <c r="O9441"/>
  <c r="O9442"/>
  <c r="O9443"/>
  <c r="O9444"/>
  <c r="O9445"/>
  <c r="O9446"/>
  <c r="O9447"/>
  <c r="O9448"/>
  <c r="O9449"/>
  <c r="O9450"/>
  <c r="O9451"/>
  <c r="O9452"/>
  <c r="O9453"/>
  <c r="O9454"/>
  <c r="O9455"/>
  <c r="O9456"/>
  <c r="O9457"/>
  <c r="O9458"/>
  <c r="O9459"/>
  <c r="O9460"/>
  <c r="O9461"/>
  <c r="O9462"/>
  <c r="O9463"/>
  <c r="O9464"/>
  <c r="O9465"/>
  <c r="O9466"/>
  <c r="O9467"/>
  <c r="O9468"/>
  <c r="O9469"/>
  <c r="O9470"/>
  <c r="O9471"/>
  <c r="O9472"/>
  <c r="O9473"/>
  <c r="O9474"/>
  <c r="O9475"/>
  <c r="O9476"/>
  <c r="O9477"/>
  <c r="O9478"/>
  <c r="O9479"/>
  <c r="O9480"/>
  <c r="O9481"/>
  <c r="O9482"/>
  <c r="O9483"/>
  <c r="O9484"/>
  <c r="O9485"/>
  <c r="O9486"/>
  <c r="O9487"/>
  <c r="O9488"/>
  <c r="O9489"/>
  <c r="O9490"/>
  <c r="O9491"/>
  <c r="O9492"/>
  <c r="O9493"/>
  <c r="O9494"/>
  <c r="O9495"/>
  <c r="O9496"/>
  <c r="O9497"/>
  <c r="O9498"/>
  <c r="O9499"/>
  <c r="O9500"/>
  <c r="O9501"/>
  <c r="O9502"/>
  <c r="O9503"/>
  <c r="O9504"/>
  <c r="O9505"/>
  <c r="O9506"/>
  <c r="O9507"/>
  <c r="O9508"/>
  <c r="O9509"/>
  <c r="O9510"/>
  <c r="O9511"/>
  <c r="O9512"/>
  <c r="O9513"/>
  <c r="O9514"/>
  <c r="O9515"/>
  <c r="O9516"/>
  <c r="O9517"/>
  <c r="O9518"/>
  <c r="O9519"/>
  <c r="O9520"/>
  <c r="O9521"/>
  <c r="O9522"/>
  <c r="O9523"/>
  <c r="O9524"/>
  <c r="O9525"/>
  <c r="O9526"/>
  <c r="O9527"/>
  <c r="O9528"/>
  <c r="O9529"/>
  <c r="O9530"/>
  <c r="O9531"/>
  <c r="O9532"/>
  <c r="O9533"/>
  <c r="O9534"/>
  <c r="O9535"/>
  <c r="O9536"/>
  <c r="O9537"/>
  <c r="O9538"/>
  <c r="O9539"/>
  <c r="O9540"/>
  <c r="O9541"/>
  <c r="O9542"/>
  <c r="O9543"/>
  <c r="O9544"/>
  <c r="O9545"/>
  <c r="O9546"/>
  <c r="O9547"/>
  <c r="O9548"/>
  <c r="O9549"/>
  <c r="O9550"/>
  <c r="O9551"/>
  <c r="O9552"/>
  <c r="O9553"/>
  <c r="O9554"/>
  <c r="O9555"/>
  <c r="O9556"/>
  <c r="O9557"/>
  <c r="O9558"/>
  <c r="O9559"/>
  <c r="O9560"/>
  <c r="O9561"/>
  <c r="O9562"/>
  <c r="O9563"/>
  <c r="O9564"/>
  <c r="O9565"/>
  <c r="O9566"/>
  <c r="O9567"/>
  <c r="O9568"/>
  <c r="O9569"/>
  <c r="O9570"/>
  <c r="O9571"/>
  <c r="O9572"/>
  <c r="O9573"/>
  <c r="O9574"/>
  <c r="O9575"/>
  <c r="O9576"/>
  <c r="O9577"/>
  <c r="O9578"/>
  <c r="O9579"/>
  <c r="O9580"/>
  <c r="O9581"/>
  <c r="O9582"/>
  <c r="O9583"/>
  <c r="O9584"/>
  <c r="O9585"/>
  <c r="O9586"/>
  <c r="O9587"/>
  <c r="O9588"/>
  <c r="O9589"/>
  <c r="O9590"/>
  <c r="O9591"/>
  <c r="O9592"/>
  <c r="O9593"/>
  <c r="O9594"/>
  <c r="O9595"/>
  <c r="O9596"/>
  <c r="O9597"/>
  <c r="O9598"/>
  <c r="O9599"/>
  <c r="O9600"/>
  <c r="O9601"/>
  <c r="O9602"/>
  <c r="O9603"/>
  <c r="O9604"/>
  <c r="O9605"/>
  <c r="O9606"/>
  <c r="O9607"/>
  <c r="O9608"/>
  <c r="O9609"/>
  <c r="O9610"/>
  <c r="O9611"/>
  <c r="O9612"/>
  <c r="O9613"/>
  <c r="O9614"/>
  <c r="O9615"/>
  <c r="O9616"/>
  <c r="O9617"/>
  <c r="O9618"/>
  <c r="O9619"/>
  <c r="O9620"/>
  <c r="O9621"/>
  <c r="O9622"/>
  <c r="O9623"/>
  <c r="O9624"/>
  <c r="O9625"/>
  <c r="O9626"/>
  <c r="O9627"/>
  <c r="O9628"/>
  <c r="O9629"/>
  <c r="O9630"/>
  <c r="O9631"/>
  <c r="O9632"/>
  <c r="O9633"/>
  <c r="O9634"/>
  <c r="O9635"/>
  <c r="O9636"/>
  <c r="O9637"/>
  <c r="O9638"/>
  <c r="O9639"/>
  <c r="O9640"/>
  <c r="O9641"/>
  <c r="O9642"/>
  <c r="O9643"/>
  <c r="O9644"/>
  <c r="O9645"/>
  <c r="O9646"/>
  <c r="O9647"/>
  <c r="O9648"/>
  <c r="O9649"/>
  <c r="O9650"/>
  <c r="O9651"/>
  <c r="O9652"/>
  <c r="O9653"/>
  <c r="O9654"/>
  <c r="O9655"/>
  <c r="O9656"/>
  <c r="O9657"/>
  <c r="O9658"/>
  <c r="O9659"/>
  <c r="O9660"/>
  <c r="O9661"/>
  <c r="O9662"/>
  <c r="O9663"/>
  <c r="O9664"/>
  <c r="O9665"/>
  <c r="O9666"/>
  <c r="O9667"/>
  <c r="O9668"/>
  <c r="O9669"/>
  <c r="O9670"/>
  <c r="O9671"/>
  <c r="O9672"/>
  <c r="O9673"/>
  <c r="O9674"/>
  <c r="O9675"/>
  <c r="O9676"/>
  <c r="O9677"/>
  <c r="O9678"/>
  <c r="O9679"/>
  <c r="O9680"/>
  <c r="O9681"/>
  <c r="O9682"/>
  <c r="O9683"/>
  <c r="O9684"/>
  <c r="O9685"/>
  <c r="O9686"/>
  <c r="O9687"/>
  <c r="O9688"/>
  <c r="O9689"/>
  <c r="O9690"/>
  <c r="O9691"/>
  <c r="O9692"/>
  <c r="O9693"/>
  <c r="O9694"/>
  <c r="O9695"/>
  <c r="O9696"/>
  <c r="O9697"/>
  <c r="O9698"/>
  <c r="O9699"/>
  <c r="O9700"/>
  <c r="O9701"/>
  <c r="O9702"/>
  <c r="O9703"/>
  <c r="O9704"/>
  <c r="O9705"/>
  <c r="O9706"/>
  <c r="O9707"/>
  <c r="O9708"/>
  <c r="O9709"/>
  <c r="O9710"/>
  <c r="O9711"/>
  <c r="O9712"/>
  <c r="O9713"/>
  <c r="O9714"/>
  <c r="O9715"/>
  <c r="O9716"/>
  <c r="O9717"/>
  <c r="O9718"/>
  <c r="O9719"/>
  <c r="O9720"/>
  <c r="O9721"/>
  <c r="O9722"/>
  <c r="O9723"/>
  <c r="O9724"/>
  <c r="O9725"/>
  <c r="O9726"/>
  <c r="O9727"/>
  <c r="O9728"/>
  <c r="O9729"/>
  <c r="O9730"/>
  <c r="O9731"/>
  <c r="O9732"/>
  <c r="O9733"/>
  <c r="O9734"/>
  <c r="O9735"/>
  <c r="O9736"/>
  <c r="O9737"/>
  <c r="O9738"/>
  <c r="O9739"/>
  <c r="O9740"/>
  <c r="O9741"/>
  <c r="O9742"/>
  <c r="O9743"/>
  <c r="O9744"/>
  <c r="O9745"/>
  <c r="O9746"/>
  <c r="O9747"/>
  <c r="O9748"/>
  <c r="O9749"/>
  <c r="O9750"/>
  <c r="O9751"/>
  <c r="O9752"/>
  <c r="O9753"/>
  <c r="O9754"/>
  <c r="O9755"/>
  <c r="O9756"/>
  <c r="O9757"/>
  <c r="O9758"/>
  <c r="O9759"/>
  <c r="O9760"/>
  <c r="O9761"/>
  <c r="O9762"/>
  <c r="O9763"/>
  <c r="O9764"/>
  <c r="O9765"/>
  <c r="O9766"/>
  <c r="O9767"/>
  <c r="O9768"/>
  <c r="O9769"/>
  <c r="O9770"/>
  <c r="O9771"/>
  <c r="O9772"/>
  <c r="O9773"/>
  <c r="O9774"/>
  <c r="O9775"/>
  <c r="O9776"/>
  <c r="O9777"/>
  <c r="O9778"/>
  <c r="O9779"/>
  <c r="O9780"/>
  <c r="O9781"/>
  <c r="O9782"/>
  <c r="O9783"/>
  <c r="O9784"/>
  <c r="O9785"/>
  <c r="O9786"/>
  <c r="O9787"/>
  <c r="O9788"/>
  <c r="O9789"/>
  <c r="O9790"/>
  <c r="O9791"/>
  <c r="O9792"/>
  <c r="O9793"/>
  <c r="O9794"/>
  <c r="O9795"/>
  <c r="O9796"/>
  <c r="O9797"/>
  <c r="O9798"/>
  <c r="O9799"/>
  <c r="O9800"/>
  <c r="O9801"/>
  <c r="O9802"/>
  <c r="O9803"/>
  <c r="O9804"/>
  <c r="O9805"/>
  <c r="O9806"/>
  <c r="O9807"/>
  <c r="O9808"/>
  <c r="O9809"/>
  <c r="O9810"/>
  <c r="O9811"/>
  <c r="O9812"/>
  <c r="O9813"/>
  <c r="O9814"/>
  <c r="O9815"/>
  <c r="O9816"/>
  <c r="O9817"/>
  <c r="O9818"/>
  <c r="O9819"/>
  <c r="O9820"/>
  <c r="O9821"/>
  <c r="O9822"/>
  <c r="O9823"/>
  <c r="O9824"/>
  <c r="O9825"/>
  <c r="O9826"/>
  <c r="O9827"/>
  <c r="O9828"/>
  <c r="O9829"/>
  <c r="O9830"/>
  <c r="O9831"/>
  <c r="O9832"/>
  <c r="O9833"/>
  <c r="O9834"/>
  <c r="O9835"/>
  <c r="O9836"/>
  <c r="O9837"/>
  <c r="O9838"/>
  <c r="O9839"/>
  <c r="O9840"/>
  <c r="O9841"/>
  <c r="O9842"/>
  <c r="O9843"/>
  <c r="O9844"/>
  <c r="O9845"/>
  <c r="O9846"/>
  <c r="O9847"/>
  <c r="O9848"/>
  <c r="O9849"/>
  <c r="O9850"/>
  <c r="O9851"/>
  <c r="O9852"/>
  <c r="O9853"/>
  <c r="O9854"/>
  <c r="O9855"/>
  <c r="O9856"/>
  <c r="O9857"/>
  <c r="O9858"/>
  <c r="O9859"/>
  <c r="O9860"/>
  <c r="O9861"/>
  <c r="O9862"/>
  <c r="O9863"/>
  <c r="O9864"/>
  <c r="O9865"/>
  <c r="O9866"/>
  <c r="O9867"/>
  <c r="O9868"/>
  <c r="O9869"/>
  <c r="O9870"/>
  <c r="O9871"/>
  <c r="O9872"/>
  <c r="O9873"/>
  <c r="O9874"/>
  <c r="O9875"/>
  <c r="O9876"/>
  <c r="O9877"/>
  <c r="O9878"/>
  <c r="O9879"/>
  <c r="O9880"/>
  <c r="O9881"/>
  <c r="O9882"/>
  <c r="O9883"/>
  <c r="O9884"/>
  <c r="O9885"/>
  <c r="O9886"/>
  <c r="O9887"/>
  <c r="O9888"/>
  <c r="O9889"/>
  <c r="O9890"/>
  <c r="O9891"/>
  <c r="O9892"/>
  <c r="O9893"/>
  <c r="O9894"/>
  <c r="O9895"/>
  <c r="O9896"/>
  <c r="O9897"/>
  <c r="O9898"/>
  <c r="O9899"/>
  <c r="O9900"/>
  <c r="O9901"/>
  <c r="O9902"/>
  <c r="O9903"/>
  <c r="O9904"/>
  <c r="O9905"/>
  <c r="O9906"/>
  <c r="O9907"/>
  <c r="O9908"/>
  <c r="O9909"/>
  <c r="O9910"/>
  <c r="O9911"/>
  <c r="O9912"/>
  <c r="O9913"/>
  <c r="O9914"/>
  <c r="O9915"/>
  <c r="O9916"/>
  <c r="O9917"/>
  <c r="O9918"/>
  <c r="O9919"/>
  <c r="O9920"/>
  <c r="O9921"/>
  <c r="O9922"/>
  <c r="O9923"/>
  <c r="O9924"/>
  <c r="O9925"/>
  <c r="O9926"/>
  <c r="O9927"/>
  <c r="O9928"/>
  <c r="O9929"/>
  <c r="O9930"/>
  <c r="O9931"/>
  <c r="O9932"/>
  <c r="O9933"/>
  <c r="O9934"/>
  <c r="O9935"/>
  <c r="O9936"/>
  <c r="O9937"/>
  <c r="O9938"/>
  <c r="O9939"/>
  <c r="O9940"/>
  <c r="O9941"/>
  <c r="O9942"/>
  <c r="O9943"/>
  <c r="O9944"/>
  <c r="O9945"/>
  <c r="O9946"/>
  <c r="O9947"/>
  <c r="O9948"/>
  <c r="O9949"/>
  <c r="O9950"/>
  <c r="O9951"/>
  <c r="O9952"/>
  <c r="O9953"/>
  <c r="O9954"/>
  <c r="O9955"/>
  <c r="O9956"/>
  <c r="O9957"/>
  <c r="O9958"/>
  <c r="O9959"/>
  <c r="O9960"/>
  <c r="O9961"/>
  <c r="O9962"/>
  <c r="O9963"/>
  <c r="O9964"/>
  <c r="O9965"/>
  <c r="O9966"/>
  <c r="O9967"/>
  <c r="O9968"/>
  <c r="O9969"/>
  <c r="O9970"/>
  <c r="O9971"/>
  <c r="O9972"/>
  <c r="O9973"/>
  <c r="O9974"/>
  <c r="O9975"/>
  <c r="O9976"/>
  <c r="O9977"/>
  <c r="O9978"/>
  <c r="O9979"/>
  <c r="O9980"/>
  <c r="O9981"/>
  <c r="O9982"/>
  <c r="O9983"/>
  <c r="O9984"/>
  <c r="O9985"/>
  <c r="O9986"/>
  <c r="O9987"/>
  <c r="O9988"/>
  <c r="O9989"/>
  <c r="O9990"/>
  <c r="O9991"/>
  <c r="O9992"/>
  <c r="O9993"/>
  <c r="O9994"/>
  <c r="O9995"/>
  <c r="O9996"/>
  <c r="O9997"/>
  <c r="O9998"/>
  <c r="O9999"/>
  <c r="O10000"/>
  <c r="O10001"/>
  <c r="O10002"/>
  <c r="O10003"/>
  <c r="O10004"/>
  <c r="O10005"/>
  <c r="O10006"/>
  <c r="O10007"/>
  <c r="O10008"/>
  <c r="O10009"/>
  <c r="O10010"/>
  <c r="O10011"/>
  <c r="O10012"/>
  <c r="O10013"/>
  <c r="O10014"/>
  <c r="O10015"/>
  <c r="O10016"/>
  <c r="O10017"/>
  <c r="O10018"/>
  <c r="O10019"/>
  <c r="O10020"/>
  <c r="O10021"/>
  <c r="O10022"/>
  <c r="O10023"/>
  <c r="O10024"/>
  <c r="O10025"/>
  <c r="O10026"/>
  <c r="O10027"/>
  <c r="O10028"/>
  <c r="O10029"/>
  <c r="O10030"/>
  <c r="O10031"/>
  <c r="O10032"/>
  <c r="O10033"/>
  <c r="O10034"/>
  <c r="O10035"/>
  <c r="O10036"/>
  <c r="O10037"/>
  <c r="O10038"/>
  <c r="O10039"/>
  <c r="O10040"/>
  <c r="O10041"/>
  <c r="O10042"/>
  <c r="O10043"/>
  <c r="O10044"/>
  <c r="O10045"/>
  <c r="O10046"/>
  <c r="O10047"/>
  <c r="O10048"/>
  <c r="O10049"/>
  <c r="O10050"/>
  <c r="O10051"/>
  <c r="O10052"/>
  <c r="O10053"/>
  <c r="O10054"/>
  <c r="O10055"/>
  <c r="O10056"/>
  <c r="O10057"/>
  <c r="O10058"/>
  <c r="O10059"/>
  <c r="O10060"/>
  <c r="O10061"/>
  <c r="O10062"/>
  <c r="O10063"/>
  <c r="O10064"/>
  <c r="O10065"/>
  <c r="O10066"/>
  <c r="O10067"/>
  <c r="O10068"/>
  <c r="O10069"/>
  <c r="O10070"/>
  <c r="O10071"/>
  <c r="O10072"/>
  <c r="O10073"/>
  <c r="O10074"/>
  <c r="O10075"/>
  <c r="O10076"/>
  <c r="O10077"/>
  <c r="O10078"/>
  <c r="O10079"/>
  <c r="O10080"/>
  <c r="O10081"/>
  <c r="O10082"/>
  <c r="O10083"/>
  <c r="O10084"/>
  <c r="O10085"/>
  <c r="O10086"/>
  <c r="O10087"/>
  <c r="O10088"/>
  <c r="O10089"/>
  <c r="O10090"/>
  <c r="O10091"/>
  <c r="O10092"/>
  <c r="O10093"/>
  <c r="O10094"/>
  <c r="O10095"/>
  <c r="O10096"/>
  <c r="O10097"/>
  <c r="O10098"/>
  <c r="O10099"/>
  <c r="O10100"/>
  <c r="O10101"/>
  <c r="O10102"/>
  <c r="O10103"/>
  <c r="O10104"/>
  <c r="O10105"/>
  <c r="O10106"/>
  <c r="O10107"/>
  <c r="O10108"/>
  <c r="O10109"/>
  <c r="O10110"/>
  <c r="O10111"/>
  <c r="O10112"/>
  <c r="O10113"/>
  <c r="O10114"/>
  <c r="O10115"/>
  <c r="O10116"/>
  <c r="O10117"/>
  <c r="O10118"/>
  <c r="O10119"/>
  <c r="O10120"/>
  <c r="O10121"/>
  <c r="O10122"/>
  <c r="O10123"/>
  <c r="O10124"/>
  <c r="O10125"/>
  <c r="O10126"/>
  <c r="O10127"/>
  <c r="O10128"/>
  <c r="O10129"/>
  <c r="O10130"/>
  <c r="O10131"/>
  <c r="O10132"/>
  <c r="O10133"/>
  <c r="O10134"/>
  <c r="O10135"/>
  <c r="O10136"/>
  <c r="O10137"/>
  <c r="O10138"/>
  <c r="O10139"/>
  <c r="O10140"/>
  <c r="O10141"/>
  <c r="O10142"/>
  <c r="O10143"/>
  <c r="O10144"/>
  <c r="O10145"/>
  <c r="O10146"/>
  <c r="O10147"/>
  <c r="O10148"/>
  <c r="O10149"/>
  <c r="O10150"/>
  <c r="O10151"/>
  <c r="O10152"/>
  <c r="O10153"/>
  <c r="O10154"/>
  <c r="O10155"/>
  <c r="O10156"/>
  <c r="O10157"/>
  <c r="O10158"/>
  <c r="O10159"/>
  <c r="O10160"/>
  <c r="O10161"/>
  <c r="O10162"/>
  <c r="O10163"/>
  <c r="O10164"/>
  <c r="O10165"/>
  <c r="O10166"/>
  <c r="O10167"/>
  <c r="O10168"/>
  <c r="O10169"/>
  <c r="O10170"/>
  <c r="O10171"/>
  <c r="O10172"/>
  <c r="O10173"/>
  <c r="O10174"/>
  <c r="O10175"/>
  <c r="O10176"/>
  <c r="O10177"/>
  <c r="O10178"/>
  <c r="O10179"/>
  <c r="O10180"/>
  <c r="O10181"/>
  <c r="O10182"/>
  <c r="O10183"/>
  <c r="O10184"/>
  <c r="O10185"/>
  <c r="O10186"/>
  <c r="O10187"/>
  <c r="O10188"/>
  <c r="O10189"/>
  <c r="O10190"/>
  <c r="O10191"/>
  <c r="O10192"/>
  <c r="O10193"/>
  <c r="O10194"/>
  <c r="O10195"/>
  <c r="O10196"/>
  <c r="O10197"/>
  <c r="O10198"/>
  <c r="O10199"/>
  <c r="O10200"/>
  <c r="O10201"/>
  <c r="O10202"/>
  <c r="O10203"/>
  <c r="O10204"/>
  <c r="O10205"/>
  <c r="O10206"/>
  <c r="O10207"/>
  <c r="O10208"/>
  <c r="O10209"/>
  <c r="O10210"/>
  <c r="O10211"/>
  <c r="O10212"/>
  <c r="O10213"/>
  <c r="O10214"/>
  <c r="O10215"/>
  <c r="O10216"/>
  <c r="O10217"/>
  <c r="O10218"/>
  <c r="O10219"/>
  <c r="O10220"/>
  <c r="O10221"/>
  <c r="O10222"/>
  <c r="O10223"/>
  <c r="O10224"/>
  <c r="O10225"/>
  <c r="O10226"/>
  <c r="O10227"/>
  <c r="O10228"/>
  <c r="O10229"/>
  <c r="O10230"/>
  <c r="O10231"/>
  <c r="O10232"/>
  <c r="O10233"/>
  <c r="O10234"/>
  <c r="O10235"/>
  <c r="O10236"/>
  <c r="O10237"/>
  <c r="O10238"/>
  <c r="O10239"/>
  <c r="O10240"/>
  <c r="O10241"/>
  <c r="O10242"/>
  <c r="O10243"/>
  <c r="O10244"/>
  <c r="O10245"/>
  <c r="O10246"/>
  <c r="O10247"/>
  <c r="O10248"/>
  <c r="O10249"/>
  <c r="O10250"/>
  <c r="O10251"/>
  <c r="O10252"/>
  <c r="O10253"/>
  <c r="O10254"/>
  <c r="O10255"/>
  <c r="O10256"/>
  <c r="O10257"/>
  <c r="O10258"/>
  <c r="O10259"/>
  <c r="O10260"/>
  <c r="O10261"/>
  <c r="O10262"/>
  <c r="O10263"/>
  <c r="O10264"/>
  <c r="O10265"/>
  <c r="O10266"/>
  <c r="O10267"/>
  <c r="O10268"/>
  <c r="O10269"/>
  <c r="O10270"/>
  <c r="O10271"/>
  <c r="O10272"/>
  <c r="O10273"/>
  <c r="O10274"/>
  <c r="O10275"/>
  <c r="O10276"/>
  <c r="O10277"/>
  <c r="O10278"/>
  <c r="O10279"/>
  <c r="O10280"/>
  <c r="O10281"/>
  <c r="O10282"/>
  <c r="O10283"/>
  <c r="O10284"/>
  <c r="O10285"/>
  <c r="O10286"/>
  <c r="O10287"/>
  <c r="O10288"/>
  <c r="O10289"/>
  <c r="O10290"/>
  <c r="O10291"/>
  <c r="O10292"/>
  <c r="O10293"/>
  <c r="O10294"/>
  <c r="O10295"/>
  <c r="O10296"/>
  <c r="O10297"/>
  <c r="O10298"/>
  <c r="O10299"/>
  <c r="O10300"/>
  <c r="O10301"/>
  <c r="O10302"/>
  <c r="O10303"/>
  <c r="O10304"/>
  <c r="O10305"/>
  <c r="O10306"/>
  <c r="O10307"/>
  <c r="O10308"/>
  <c r="O10309"/>
  <c r="O10310"/>
  <c r="O10311"/>
  <c r="O10312"/>
  <c r="O10313"/>
  <c r="O10314"/>
  <c r="O10315"/>
  <c r="O10316"/>
  <c r="O10317"/>
  <c r="O10318"/>
  <c r="O10319"/>
  <c r="O10320"/>
  <c r="O10321"/>
  <c r="O10322"/>
  <c r="O10323"/>
  <c r="O10324"/>
  <c r="O10325"/>
  <c r="O10326"/>
  <c r="O10327"/>
  <c r="O10328"/>
  <c r="O10329"/>
  <c r="O10330"/>
  <c r="O10331"/>
  <c r="O10332"/>
  <c r="O10333"/>
  <c r="O10334"/>
  <c r="O10335"/>
  <c r="O10336"/>
  <c r="O10337"/>
  <c r="O10338"/>
  <c r="O10339"/>
  <c r="O10340"/>
  <c r="O10341"/>
  <c r="O10342"/>
  <c r="O10343"/>
  <c r="O10344"/>
  <c r="O10345"/>
  <c r="O10346"/>
  <c r="O10347"/>
  <c r="O10348"/>
  <c r="O10349"/>
  <c r="O10350"/>
  <c r="O10351"/>
  <c r="O10352"/>
  <c r="O10353"/>
  <c r="O10354"/>
  <c r="O10355"/>
  <c r="O10356"/>
  <c r="O10357"/>
  <c r="O10358"/>
  <c r="O10359"/>
  <c r="O10360"/>
  <c r="O10361"/>
  <c r="O10362"/>
  <c r="O10363"/>
  <c r="O10364"/>
  <c r="O10365"/>
  <c r="O10366"/>
  <c r="O10367"/>
  <c r="O10368"/>
  <c r="O10369"/>
  <c r="O10370"/>
  <c r="O10371"/>
  <c r="O10372"/>
  <c r="O10373"/>
  <c r="O10374"/>
  <c r="O10375"/>
  <c r="O10376"/>
  <c r="O10377"/>
  <c r="O10378"/>
  <c r="O10379"/>
  <c r="O10380"/>
  <c r="O10381"/>
  <c r="O10382"/>
  <c r="O10383"/>
  <c r="O10384"/>
  <c r="O10385"/>
  <c r="O10386"/>
  <c r="O10387"/>
  <c r="O10388"/>
  <c r="O10389"/>
  <c r="O10390"/>
  <c r="O10391"/>
  <c r="O10392"/>
  <c r="O10393"/>
  <c r="O10394"/>
  <c r="O10395"/>
  <c r="O10396"/>
  <c r="O10397"/>
  <c r="O10398"/>
  <c r="O10399"/>
  <c r="O10400"/>
  <c r="O10401"/>
  <c r="O10402"/>
  <c r="O10403"/>
  <c r="O10404"/>
  <c r="O10405"/>
  <c r="O10406"/>
  <c r="O10407"/>
  <c r="O10408"/>
  <c r="O10409"/>
  <c r="O10410"/>
  <c r="O10411"/>
  <c r="O10412"/>
  <c r="O10413"/>
  <c r="O10414"/>
  <c r="O10415"/>
  <c r="O10416"/>
  <c r="O10417"/>
  <c r="O10418"/>
  <c r="O10419"/>
  <c r="O10420"/>
  <c r="O10421"/>
  <c r="O10422"/>
  <c r="O10423"/>
  <c r="O10424"/>
  <c r="O10425"/>
  <c r="O10426"/>
  <c r="O10427"/>
  <c r="O10428"/>
  <c r="O10429"/>
  <c r="O10430"/>
  <c r="O10431"/>
  <c r="O10432"/>
  <c r="O10433"/>
  <c r="O10434"/>
  <c r="O10435"/>
  <c r="O10436"/>
  <c r="O10437"/>
  <c r="O10438"/>
  <c r="O10439"/>
  <c r="O10440"/>
  <c r="O10441"/>
  <c r="O10442"/>
  <c r="O10443"/>
  <c r="O10444"/>
  <c r="O10445"/>
  <c r="O10446"/>
  <c r="O10447"/>
  <c r="O10448"/>
  <c r="O10449"/>
  <c r="O10450"/>
  <c r="O10451"/>
  <c r="O10452"/>
  <c r="O10453"/>
  <c r="O10454"/>
  <c r="O10455"/>
  <c r="O10456"/>
  <c r="O10457"/>
  <c r="O10458"/>
  <c r="O10459"/>
  <c r="O10460"/>
  <c r="O10461"/>
  <c r="O10462"/>
  <c r="O10463"/>
  <c r="O10464"/>
  <c r="O10465"/>
  <c r="O10466"/>
  <c r="O10467"/>
  <c r="O10468"/>
  <c r="O10469"/>
  <c r="O10470"/>
  <c r="O10471"/>
  <c r="O10472"/>
  <c r="O10473"/>
  <c r="O10474"/>
  <c r="O10475"/>
  <c r="O10476"/>
  <c r="O10477"/>
  <c r="O10478"/>
  <c r="O10479"/>
  <c r="O10480"/>
  <c r="O10481"/>
  <c r="O10482"/>
  <c r="O10483"/>
  <c r="O10484"/>
  <c r="O10485"/>
  <c r="O10486"/>
  <c r="O10487"/>
  <c r="O10488"/>
  <c r="O10489"/>
  <c r="O10490"/>
  <c r="O10491"/>
  <c r="O10492"/>
  <c r="O10493"/>
  <c r="O10494"/>
  <c r="O10495"/>
  <c r="O10496"/>
  <c r="O10497"/>
  <c r="O10498"/>
  <c r="O10499"/>
  <c r="O10500"/>
  <c r="O10501"/>
  <c r="O10502"/>
  <c r="O10503"/>
  <c r="O10504"/>
  <c r="O10505"/>
  <c r="O10506"/>
  <c r="O10507"/>
  <c r="O10508"/>
  <c r="O10509"/>
  <c r="O10510"/>
  <c r="O10511"/>
  <c r="O10512"/>
  <c r="O10513"/>
  <c r="O10514"/>
  <c r="O10515"/>
  <c r="O10516"/>
  <c r="O10517"/>
  <c r="O10518"/>
  <c r="O10519"/>
  <c r="O10520"/>
  <c r="O10521"/>
  <c r="O10522"/>
  <c r="O10523"/>
  <c r="O10524"/>
  <c r="O10525"/>
  <c r="O10526"/>
  <c r="O10527"/>
  <c r="O10528"/>
  <c r="O10529"/>
  <c r="O10530"/>
  <c r="O10531"/>
  <c r="O10532"/>
  <c r="O10533"/>
  <c r="O10534"/>
  <c r="O10535"/>
  <c r="O10536"/>
  <c r="O10537"/>
  <c r="O10538"/>
  <c r="O10539"/>
  <c r="O10540"/>
  <c r="O10541"/>
  <c r="O10542"/>
  <c r="O10543"/>
  <c r="O10544"/>
  <c r="O10545"/>
  <c r="O10546"/>
  <c r="O10547"/>
  <c r="O10548"/>
  <c r="O10549"/>
  <c r="O10550"/>
  <c r="O10551"/>
  <c r="O10552"/>
  <c r="O10553"/>
  <c r="O10554"/>
  <c r="O10555"/>
  <c r="O10556"/>
  <c r="O10557"/>
  <c r="O10558"/>
  <c r="O10559"/>
  <c r="O10560"/>
  <c r="O10561"/>
  <c r="O10562"/>
  <c r="O10563"/>
  <c r="O10564"/>
  <c r="O10565"/>
  <c r="O10566"/>
  <c r="O10567"/>
  <c r="O10568"/>
  <c r="O10569"/>
  <c r="O10570"/>
  <c r="O10571"/>
  <c r="O10572"/>
  <c r="O10573"/>
  <c r="O10574"/>
  <c r="O10575"/>
  <c r="O10576"/>
  <c r="O10577"/>
  <c r="O10578"/>
  <c r="O10579"/>
  <c r="O10580"/>
  <c r="O10581"/>
  <c r="O10582"/>
  <c r="O10583"/>
  <c r="O10584"/>
  <c r="O10585"/>
  <c r="O10586"/>
  <c r="O10587"/>
  <c r="O10588"/>
  <c r="O10589"/>
  <c r="O10590"/>
  <c r="O10591"/>
  <c r="O10592"/>
  <c r="O10593"/>
  <c r="O10594"/>
  <c r="O10595"/>
  <c r="O10596"/>
  <c r="O10597"/>
  <c r="O10598"/>
  <c r="O10599"/>
  <c r="O10600"/>
  <c r="O10601"/>
  <c r="O10602"/>
  <c r="O10603"/>
  <c r="O10604"/>
  <c r="O10605"/>
  <c r="O10606"/>
  <c r="O10607"/>
  <c r="O10608"/>
  <c r="O10609"/>
  <c r="O10610"/>
  <c r="O10611"/>
  <c r="O10612"/>
  <c r="O10613"/>
  <c r="O10614"/>
  <c r="O10615"/>
  <c r="O10616"/>
  <c r="O10617"/>
  <c r="O10618"/>
  <c r="O10619"/>
  <c r="O10620"/>
  <c r="O10621"/>
  <c r="O10622"/>
  <c r="O10623"/>
  <c r="O10624"/>
  <c r="O10625"/>
  <c r="O10626"/>
  <c r="O10627"/>
  <c r="O10628"/>
  <c r="O10629"/>
  <c r="O10630"/>
  <c r="O10631"/>
  <c r="O10632"/>
  <c r="O10633"/>
  <c r="O10634"/>
  <c r="O10635"/>
  <c r="O10636"/>
  <c r="O10637"/>
  <c r="O10638"/>
  <c r="O10639"/>
  <c r="O10640"/>
  <c r="O10641"/>
  <c r="O10642"/>
  <c r="O10643"/>
  <c r="O10644"/>
  <c r="O10645"/>
  <c r="O10646"/>
  <c r="O10647"/>
  <c r="O10648"/>
  <c r="O10649"/>
  <c r="O10650"/>
  <c r="O10651"/>
  <c r="O10652"/>
  <c r="O10653"/>
  <c r="O10654"/>
  <c r="O10655"/>
  <c r="O10656"/>
  <c r="O10657"/>
  <c r="O10658"/>
  <c r="O10659"/>
  <c r="O10660"/>
  <c r="O10661"/>
  <c r="O10662"/>
  <c r="O10663"/>
  <c r="O10664"/>
  <c r="O10665"/>
  <c r="O10666"/>
  <c r="O10667"/>
  <c r="O10668"/>
  <c r="O10669"/>
  <c r="O10670"/>
  <c r="O10671"/>
  <c r="O10672"/>
  <c r="O10673"/>
  <c r="O10674"/>
  <c r="O10675"/>
  <c r="O10676"/>
  <c r="O10677"/>
  <c r="O10678"/>
  <c r="O10679"/>
  <c r="O10680"/>
  <c r="O10681"/>
  <c r="O10682"/>
  <c r="O10683"/>
  <c r="O10684"/>
  <c r="O10685"/>
  <c r="O10686"/>
  <c r="O10687"/>
  <c r="O10688"/>
  <c r="O10689"/>
  <c r="O10690"/>
  <c r="O10691"/>
  <c r="O10692"/>
  <c r="O10693"/>
  <c r="O10694"/>
  <c r="O10695"/>
  <c r="O10696"/>
  <c r="O10697"/>
  <c r="O10698"/>
  <c r="O10699"/>
  <c r="O10700"/>
  <c r="O10701"/>
  <c r="O10702"/>
  <c r="O10703"/>
  <c r="O10704"/>
  <c r="O10705"/>
  <c r="O10706"/>
  <c r="O10707"/>
  <c r="O10708"/>
  <c r="O10709"/>
  <c r="O10710"/>
  <c r="O10711"/>
  <c r="O10712"/>
  <c r="O10713"/>
  <c r="O10714"/>
  <c r="O10715"/>
  <c r="O10716"/>
  <c r="O10717"/>
  <c r="O10718"/>
  <c r="O10719"/>
  <c r="O10720"/>
  <c r="O10721"/>
  <c r="O10722"/>
  <c r="O10723"/>
  <c r="O10724"/>
  <c r="O10725"/>
  <c r="O10726"/>
  <c r="O10727"/>
  <c r="O10728"/>
  <c r="O10729"/>
  <c r="O10730"/>
  <c r="O10731"/>
  <c r="O10732"/>
  <c r="O10733"/>
  <c r="O10734"/>
  <c r="O10735"/>
  <c r="O10736"/>
  <c r="O10737"/>
  <c r="O10738"/>
  <c r="O10739"/>
  <c r="O10740"/>
  <c r="O10741"/>
  <c r="O10742"/>
  <c r="O10743"/>
  <c r="O10744"/>
  <c r="O10745"/>
  <c r="O10746"/>
  <c r="O10747"/>
  <c r="O10748"/>
  <c r="O10749"/>
  <c r="O10750"/>
  <c r="O10751"/>
  <c r="O10752"/>
  <c r="O10753"/>
  <c r="O10754"/>
  <c r="O10755"/>
  <c r="O10756"/>
  <c r="O10757"/>
  <c r="O10758"/>
  <c r="O10759"/>
  <c r="O10760"/>
  <c r="O10761"/>
  <c r="O10762"/>
  <c r="O10763"/>
  <c r="O10764"/>
  <c r="O10765"/>
  <c r="O10766"/>
  <c r="O10767"/>
  <c r="O10768"/>
  <c r="O10769"/>
  <c r="O10770"/>
  <c r="O10771"/>
  <c r="O10772"/>
  <c r="O10773"/>
  <c r="O10774"/>
  <c r="O10775"/>
  <c r="O10776"/>
  <c r="O10777"/>
  <c r="O10778"/>
  <c r="O10779"/>
  <c r="O10780"/>
  <c r="O10781"/>
  <c r="O10782"/>
  <c r="O10783"/>
  <c r="O10784"/>
  <c r="O10785"/>
  <c r="O10786"/>
  <c r="O10787"/>
  <c r="O10788"/>
  <c r="O10789"/>
  <c r="O10790"/>
  <c r="O10791"/>
  <c r="O10792"/>
  <c r="O10793"/>
  <c r="O10794"/>
  <c r="O10795"/>
  <c r="O10796"/>
  <c r="O10797"/>
  <c r="O10798"/>
  <c r="O10799"/>
  <c r="O10800"/>
  <c r="O10801"/>
  <c r="O10802"/>
  <c r="O10803"/>
  <c r="O10804"/>
  <c r="O10805"/>
  <c r="O10806"/>
  <c r="O10807"/>
  <c r="O10808"/>
  <c r="O10809"/>
  <c r="O10810"/>
  <c r="O10811"/>
  <c r="O10812"/>
  <c r="O10813"/>
  <c r="O10814"/>
  <c r="O10815"/>
  <c r="O10816"/>
  <c r="O10817"/>
  <c r="O10818"/>
  <c r="O10819"/>
  <c r="O10820"/>
  <c r="O10821"/>
  <c r="O10822"/>
  <c r="O10823"/>
  <c r="O10824"/>
  <c r="O10825"/>
  <c r="O10826"/>
  <c r="O10827"/>
  <c r="O10828"/>
  <c r="O10829"/>
  <c r="O10830"/>
  <c r="O10831"/>
  <c r="O10832"/>
  <c r="O10833"/>
  <c r="O10834"/>
  <c r="O10835"/>
  <c r="O10836"/>
  <c r="O10837"/>
  <c r="O10838"/>
  <c r="O10839"/>
  <c r="O10840"/>
  <c r="O10841"/>
  <c r="O10842"/>
  <c r="O10843"/>
  <c r="O10844"/>
  <c r="O10845"/>
  <c r="O10846"/>
  <c r="O10847"/>
  <c r="O10848"/>
  <c r="O10849"/>
  <c r="O10850"/>
  <c r="O10851"/>
  <c r="O10852"/>
  <c r="O10853"/>
  <c r="O10854"/>
  <c r="O10855"/>
  <c r="O10856"/>
  <c r="O10857"/>
  <c r="O10858"/>
  <c r="O10859"/>
  <c r="O10860"/>
  <c r="O10861"/>
  <c r="O10862"/>
  <c r="O10863"/>
  <c r="O10864"/>
  <c r="O10865"/>
  <c r="O10866"/>
  <c r="O10867"/>
  <c r="O10868"/>
  <c r="O10869"/>
  <c r="O10870"/>
  <c r="O10871"/>
  <c r="O10872"/>
  <c r="O10873"/>
  <c r="O10874"/>
  <c r="O10875"/>
  <c r="O10876"/>
  <c r="O10877"/>
  <c r="O10878"/>
  <c r="O10879"/>
  <c r="O10880"/>
  <c r="O10881"/>
  <c r="O10882"/>
  <c r="O10883"/>
  <c r="O10884"/>
  <c r="O10885"/>
  <c r="O10886"/>
  <c r="O10887"/>
  <c r="O10888"/>
  <c r="O10889"/>
  <c r="O10890"/>
  <c r="O10891"/>
  <c r="O10892"/>
  <c r="O10893"/>
  <c r="O10894"/>
  <c r="O10895"/>
  <c r="O10896"/>
  <c r="O10897"/>
  <c r="O10898"/>
  <c r="O10899"/>
  <c r="O10900"/>
  <c r="O10901"/>
  <c r="O10902"/>
  <c r="O10903"/>
  <c r="O10904"/>
  <c r="O10905"/>
  <c r="O10906"/>
  <c r="O10907"/>
  <c r="O10908"/>
  <c r="O10909"/>
  <c r="O10910"/>
  <c r="O10911"/>
  <c r="O10912"/>
  <c r="O10913"/>
  <c r="O10914"/>
  <c r="O10915"/>
  <c r="O10916"/>
  <c r="O10917"/>
  <c r="O10918"/>
  <c r="O10919"/>
  <c r="O10920"/>
  <c r="O10921"/>
  <c r="O10922"/>
  <c r="O10923"/>
  <c r="O10924"/>
  <c r="O10925"/>
  <c r="O10926"/>
  <c r="O10927"/>
  <c r="O10928"/>
  <c r="O10929"/>
  <c r="O10930"/>
  <c r="O10931"/>
  <c r="O10932"/>
  <c r="O10933"/>
  <c r="O10934"/>
  <c r="O10935"/>
  <c r="O10936"/>
  <c r="O10937"/>
  <c r="O10938"/>
  <c r="O10939"/>
  <c r="O10940"/>
  <c r="O10941"/>
  <c r="O10942"/>
  <c r="O10943"/>
  <c r="O10944"/>
  <c r="O10945"/>
  <c r="O10946"/>
  <c r="O10947"/>
  <c r="O10948"/>
  <c r="O10949"/>
  <c r="O10950"/>
  <c r="O10951"/>
  <c r="O10952"/>
  <c r="O10953"/>
  <c r="O10954"/>
  <c r="O10955"/>
  <c r="O10956"/>
  <c r="O10957"/>
  <c r="O10958"/>
  <c r="O10959"/>
  <c r="O10960"/>
  <c r="O10961"/>
  <c r="O10962"/>
  <c r="O10963"/>
  <c r="O10964"/>
  <c r="O10965"/>
  <c r="O10966"/>
  <c r="O10967"/>
  <c r="O10968"/>
  <c r="O10969"/>
  <c r="O10970"/>
  <c r="O10971"/>
  <c r="O10972"/>
  <c r="O10973"/>
  <c r="O10974"/>
  <c r="O10975"/>
  <c r="O10976"/>
  <c r="O10977"/>
  <c r="O10978"/>
  <c r="O10979"/>
  <c r="O10980"/>
  <c r="O10981"/>
  <c r="O10982"/>
  <c r="O10983"/>
  <c r="O10984"/>
  <c r="O10985"/>
  <c r="O10986"/>
  <c r="O10987"/>
  <c r="O10988"/>
  <c r="O10989"/>
  <c r="O10990"/>
  <c r="O10991"/>
  <c r="O10992"/>
  <c r="O10993"/>
  <c r="O10994"/>
  <c r="O10995"/>
  <c r="O10996"/>
  <c r="O10997"/>
  <c r="O10998"/>
  <c r="O10999"/>
  <c r="O11000"/>
  <c r="O11001"/>
  <c r="O11002"/>
  <c r="O11003"/>
  <c r="O11004"/>
  <c r="O11005"/>
  <c r="O11006"/>
  <c r="O11007"/>
  <c r="O11008"/>
  <c r="O11009"/>
  <c r="O11010"/>
  <c r="O11011"/>
  <c r="O11012"/>
  <c r="O11013"/>
  <c r="O11014"/>
  <c r="O11015"/>
  <c r="O11016"/>
  <c r="O11017"/>
  <c r="O11018"/>
  <c r="O11019"/>
  <c r="O11020"/>
  <c r="O11021"/>
  <c r="O11022"/>
  <c r="O11023"/>
  <c r="O11024"/>
  <c r="O11025"/>
  <c r="O11026"/>
  <c r="O11027"/>
  <c r="O11028"/>
  <c r="O11029"/>
  <c r="O11030"/>
  <c r="O11031"/>
  <c r="O11032"/>
  <c r="O11033"/>
  <c r="O11034"/>
  <c r="O11035"/>
  <c r="O11036"/>
  <c r="O11037"/>
  <c r="O11038"/>
  <c r="O11039"/>
  <c r="O11040"/>
  <c r="O11041"/>
  <c r="O11042"/>
  <c r="O11043"/>
  <c r="O11044"/>
  <c r="O11045"/>
  <c r="O11046"/>
  <c r="O11047"/>
  <c r="O11048"/>
  <c r="O11049"/>
  <c r="O11050"/>
  <c r="O11051"/>
  <c r="O11052"/>
  <c r="O11053"/>
  <c r="O11054"/>
  <c r="O11055"/>
  <c r="O11056"/>
  <c r="O11057"/>
  <c r="O11058"/>
  <c r="O11059"/>
  <c r="O11060"/>
  <c r="O11061"/>
  <c r="O11062"/>
  <c r="O11063"/>
  <c r="O11064"/>
  <c r="O11065"/>
  <c r="O11066"/>
  <c r="O11067"/>
  <c r="O11068"/>
  <c r="O11069"/>
  <c r="O11070"/>
  <c r="O11071"/>
  <c r="O11072"/>
  <c r="O11073"/>
  <c r="O11074"/>
  <c r="O11075"/>
  <c r="O11076"/>
  <c r="O11077"/>
  <c r="O11078"/>
  <c r="O11079"/>
  <c r="O11080"/>
  <c r="O11081"/>
  <c r="O11082"/>
  <c r="O11083"/>
  <c r="O11084"/>
  <c r="O11085"/>
  <c r="O11086"/>
  <c r="O11087"/>
  <c r="O11088"/>
  <c r="O11089"/>
  <c r="O11090"/>
  <c r="O11091"/>
  <c r="O11092"/>
  <c r="O11093"/>
  <c r="O11094"/>
  <c r="O11095"/>
  <c r="O11096"/>
  <c r="O11097"/>
  <c r="O11098"/>
  <c r="O11099"/>
  <c r="O11100"/>
  <c r="O11101"/>
  <c r="O11102"/>
  <c r="O11103"/>
  <c r="O11104"/>
  <c r="O11105"/>
  <c r="O11106"/>
  <c r="O11107"/>
  <c r="O11108"/>
  <c r="O11109"/>
  <c r="O11110"/>
  <c r="O11111"/>
  <c r="O11112"/>
  <c r="O11113"/>
  <c r="O11114"/>
  <c r="O11115"/>
  <c r="O11116"/>
  <c r="O11117"/>
  <c r="O11118"/>
  <c r="O11119"/>
  <c r="O11120"/>
  <c r="O11121"/>
  <c r="O11122"/>
  <c r="O11123"/>
  <c r="O11124"/>
  <c r="O11125"/>
  <c r="O11126"/>
  <c r="O11127"/>
  <c r="O11128"/>
  <c r="O11129"/>
  <c r="O11130"/>
  <c r="O11131"/>
  <c r="O11132"/>
  <c r="O11133"/>
  <c r="O11134"/>
  <c r="O11135"/>
  <c r="O11136"/>
  <c r="O11137"/>
  <c r="O11138"/>
  <c r="O11139"/>
  <c r="O11140"/>
  <c r="O11141"/>
  <c r="O11142"/>
  <c r="O11143"/>
  <c r="O11144"/>
  <c r="O11145"/>
  <c r="O11146"/>
  <c r="O11147"/>
  <c r="O11148"/>
  <c r="O11149"/>
  <c r="O11150"/>
  <c r="O11151"/>
  <c r="O11152"/>
  <c r="O11153"/>
  <c r="O11154"/>
  <c r="O11155"/>
  <c r="O11156"/>
  <c r="O11157"/>
  <c r="O11158"/>
  <c r="O11159"/>
  <c r="O11160"/>
  <c r="O11161"/>
  <c r="O11162"/>
  <c r="O11163"/>
  <c r="O11164"/>
  <c r="O11165"/>
  <c r="O11166"/>
  <c r="O11167"/>
  <c r="O11168"/>
  <c r="O11169"/>
  <c r="O11170"/>
  <c r="O11171"/>
  <c r="O11172"/>
  <c r="O11173"/>
  <c r="O11174"/>
  <c r="O11175"/>
  <c r="O11176"/>
  <c r="O11177"/>
  <c r="O11178"/>
  <c r="O11179"/>
  <c r="O11180"/>
  <c r="O11181"/>
  <c r="O11182"/>
  <c r="O11183"/>
  <c r="O11184"/>
  <c r="O11185"/>
  <c r="O11186"/>
  <c r="O11187"/>
  <c r="O11188"/>
  <c r="O11189"/>
  <c r="O11190"/>
  <c r="O11191"/>
  <c r="O11192"/>
  <c r="O11193"/>
  <c r="O11194"/>
  <c r="O11195"/>
  <c r="O11196"/>
  <c r="O11197"/>
  <c r="O11198"/>
  <c r="O11199"/>
  <c r="O11200"/>
  <c r="O11201"/>
  <c r="O11202"/>
  <c r="O11203"/>
  <c r="O11204"/>
  <c r="O11205"/>
  <c r="O11206"/>
  <c r="O11207"/>
  <c r="O11208"/>
  <c r="O11209"/>
  <c r="O11210"/>
  <c r="O11211"/>
  <c r="O11212"/>
  <c r="O11213"/>
  <c r="O11214"/>
  <c r="O11215"/>
  <c r="O11216"/>
  <c r="O11217"/>
  <c r="O11218"/>
  <c r="O11219"/>
  <c r="O11220"/>
  <c r="O11221"/>
  <c r="O11222"/>
  <c r="O11223"/>
  <c r="O11224"/>
  <c r="O11225"/>
  <c r="O11226"/>
  <c r="O11227"/>
  <c r="O11228"/>
  <c r="O11229"/>
  <c r="O11230"/>
  <c r="O11231"/>
  <c r="O11232"/>
  <c r="O11233"/>
  <c r="O11234"/>
  <c r="O11235"/>
  <c r="O11236"/>
  <c r="O11237"/>
  <c r="O11238"/>
  <c r="O11239"/>
  <c r="O11240"/>
  <c r="O11241"/>
  <c r="O11242"/>
  <c r="O11243"/>
  <c r="O11244"/>
  <c r="O11245"/>
  <c r="O11246"/>
  <c r="O11247"/>
  <c r="O11248"/>
  <c r="O11249"/>
  <c r="O11250"/>
  <c r="O11251"/>
  <c r="O11252"/>
  <c r="O11253"/>
  <c r="O11254"/>
  <c r="O11255"/>
  <c r="O11256"/>
  <c r="O11257"/>
  <c r="O11258"/>
  <c r="O11259"/>
  <c r="O11260"/>
  <c r="O11261"/>
  <c r="O11262"/>
  <c r="O11263"/>
  <c r="O11264"/>
  <c r="O11265"/>
  <c r="O11266"/>
  <c r="O11267"/>
  <c r="O11268"/>
  <c r="O11269"/>
  <c r="O11270"/>
  <c r="O11271"/>
  <c r="O11272"/>
  <c r="O11273"/>
  <c r="O11274"/>
  <c r="O11275"/>
  <c r="O11276"/>
  <c r="O11277"/>
  <c r="O11278"/>
  <c r="O11279"/>
  <c r="O11280"/>
  <c r="O11281"/>
  <c r="O11282"/>
  <c r="O11283"/>
  <c r="O11284"/>
  <c r="O11285"/>
  <c r="O11286"/>
  <c r="O11287"/>
  <c r="O11288"/>
  <c r="O11289"/>
  <c r="O11290"/>
  <c r="O11291"/>
  <c r="O11292"/>
  <c r="O11293"/>
  <c r="O11294"/>
  <c r="O11295"/>
  <c r="O11296"/>
  <c r="O11297"/>
  <c r="O11298"/>
  <c r="O11299"/>
  <c r="O11300"/>
  <c r="O11301"/>
  <c r="O11302"/>
  <c r="O11303"/>
  <c r="O11304"/>
  <c r="O11305"/>
  <c r="O11306"/>
  <c r="O11307"/>
  <c r="O11308"/>
  <c r="O11309"/>
  <c r="O11310"/>
  <c r="O11311"/>
  <c r="O11312"/>
  <c r="O11313"/>
  <c r="O11314"/>
  <c r="O11315"/>
  <c r="O11316"/>
  <c r="O11317"/>
  <c r="O11318"/>
  <c r="O11319"/>
  <c r="O11320"/>
  <c r="O11321"/>
  <c r="O11322"/>
  <c r="O11323"/>
  <c r="O11324"/>
  <c r="O11325"/>
  <c r="O11326"/>
  <c r="O11327"/>
  <c r="O11328"/>
  <c r="O11329"/>
  <c r="O11330"/>
  <c r="O11331"/>
  <c r="O11332"/>
  <c r="O11333"/>
  <c r="O11334"/>
  <c r="O11335"/>
  <c r="O11336"/>
  <c r="O11337"/>
  <c r="O11338"/>
  <c r="O11339"/>
  <c r="O11340"/>
  <c r="O11341"/>
  <c r="O11342"/>
  <c r="O11343"/>
  <c r="O11344"/>
  <c r="O11345"/>
  <c r="O11346"/>
  <c r="O11347"/>
  <c r="O11348"/>
  <c r="O11349"/>
  <c r="O11350"/>
  <c r="O11351"/>
  <c r="O11352"/>
  <c r="O11353"/>
  <c r="O11354"/>
  <c r="O11355"/>
  <c r="O11356"/>
  <c r="O11357"/>
  <c r="O11358"/>
  <c r="O11359"/>
  <c r="O11360"/>
  <c r="O11361"/>
  <c r="O11362"/>
  <c r="O11363"/>
  <c r="O11364"/>
  <c r="O11365"/>
  <c r="O11366"/>
  <c r="O11367"/>
  <c r="O11368"/>
  <c r="O11369"/>
  <c r="O11370"/>
  <c r="O11371"/>
  <c r="O11372"/>
  <c r="O11373"/>
  <c r="O11374"/>
  <c r="O11375"/>
  <c r="O11376"/>
  <c r="O11377"/>
  <c r="O11378"/>
  <c r="O11379"/>
  <c r="O11380"/>
  <c r="O11381"/>
  <c r="O11382"/>
  <c r="O11383"/>
  <c r="O11384"/>
  <c r="O11385"/>
  <c r="O11386"/>
  <c r="O11387"/>
  <c r="O11388"/>
  <c r="O11389"/>
  <c r="O11390"/>
  <c r="O11391"/>
  <c r="O11392"/>
  <c r="O11393"/>
  <c r="O11394"/>
  <c r="O11395"/>
  <c r="O11396"/>
  <c r="O11397"/>
  <c r="O11398"/>
  <c r="O11399"/>
  <c r="O11400"/>
  <c r="O11401"/>
  <c r="O11402"/>
  <c r="O11403"/>
  <c r="O11404"/>
  <c r="O11405"/>
  <c r="O11406"/>
  <c r="O11407"/>
  <c r="O11408"/>
  <c r="O11409"/>
  <c r="O11410"/>
  <c r="O11411"/>
  <c r="O11412"/>
  <c r="O11413"/>
  <c r="O11414"/>
  <c r="O11415"/>
  <c r="O11416"/>
  <c r="O11417"/>
  <c r="O11418"/>
  <c r="O11419"/>
  <c r="O11420"/>
  <c r="O11421"/>
  <c r="O11422"/>
  <c r="O11423"/>
  <c r="O11424"/>
  <c r="O11425"/>
  <c r="O11426"/>
  <c r="O11427"/>
  <c r="O11428"/>
  <c r="O11429"/>
  <c r="O11430"/>
  <c r="O11431"/>
  <c r="O11432"/>
  <c r="O11433"/>
  <c r="O11434"/>
  <c r="O11435"/>
  <c r="O11436"/>
  <c r="O11437"/>
  <c r="O11438"/>
  <c r="O11439"/>
  <c r="O11440"/>
  <c r="O11441"/>
  <c r="O11442"/>
  <c r="O11443"/>
  <c r="O11444"/>
  <c r="O11445"/>
  <c r="O11446"/>
  <c r="O11447"/>
  <c r="O11448"/>
  <c r="O11449"/>
  <c r="O11450"/>
  <c r="O11451"/>
  <c r="O11452"/>
  <c r="O11453"/>
  <c r="O11454"/>
  <c r="O11455"/>
  <c r="O11456"/>
  <c r="O11457"/>
  <c r="O11458"/>
  <c r="O11459"/>
  <c r="O11460"/>
  <c r="O11461"/>
  <c r="O11462"/>
  <c r="O11463"/>
  <c r="O11464"/>
  <c r="O11465"/>
  <c r="O11466"/>
  <c r="O11467"/>
  <c r="O11468"/>
  <c r="O11469"/>
  <c r="O11470"/>
  <c r="O11471"/>
  <c r="O11472"/>
  <c r="O11473"/>
  <c r="O11474"/>
  <c r="O11475"/>
  <c r="O11476"/>
  <c r="O11477"/>
  <c r="O11478"/>
  <c r="O11479"/>
  <c r="O11480"/>
  <c r="O11481"/>
  <c r="O11482"/>
  <c r="O11483"/>
  <c r="O11484"/>
  <c r="O11485"/>
  <c r="O11486"/>
  <c r="O11487"/>
  <c r="O11488"/>
  <c r="O11489"/>
  <c r="O11490"/>
  <c r="O11491"/>
  <c r="O11492"/>
  <c r="O11493"/>
  <c r="O11494"/>
  <c r="O11495"/>
  <c r="O11496"/>
  <c r="O11497"/>
  <c r="O11498"/>
  <c r="O11499"/>
  <c r="O11500"/>
  <c r="O11501"/>
  <c r="O11502"/>
  <c r="O11503"/>
  <c r="O11504"/>
  <c r="O11505"/>
  <c r="O11506"/>
  <c r="O11507"/>
  <c r="O11508"/>
  <c r="O11509"/>
  <c r="O11510"/>
  <c r="O11511"/>
  <c r="O11512"/>
  <c r="O11513"/>
  <c r="O11514"/>
  <c r="O11515"/>
  <c r="O11516"/>
  <c r="O11517"/>
  <c r="O11518"/>
  <c r="O11519"/>
  <c r="O11520"/>
  <c r="O11521"/>
  <c r="O11522"/>
  <c r="O11523"/>
  <c r="O11524"/>
  <c r="O11525"/>
  <c r="O11526"/>
  <c r="O11527"/>
  <c r="O11528"/>
  <c r="O11529"/>
  <c r="O11530"/>
  <c r="O11531"/>
  <c r="O11532"/>
  <c r="O11533"/>
  <c r="O11534"/>
  <c r="O11535"/>
  <c r="O11536"/>
  <c r="O11537"/>
  <c r="O11538"/>
  <c r="O11539"/>
  <c r="O11540"/>
  <c r="O11541"/>
  <c r="O11542"/>
  <c r="O11543"/>
  <c r="O11544"/>
  <c r="O11545"/>
  <c r="O11546"/>
  <c r="O11547"/>
  <c r="O11548"/>
  <c r="O11549"/>
  <c r="O11550"/>
  <c r="O11551"/>
  <c r="O11552"/>
  <c r="O11553"/>
  <c r="O11554"/>
  <c r="O11555"/>
  <c r="O11556"/>
  <c r="O11557"/>
  <c r="O11558"/>
  <c r="O11559"/>
  <c r="O11560"/>
  <c r="O11561"/>
  <c r="O11562"/>
  <c r="O11563"/>
  <c r="O11564"/>
  <c r="O11565"/>
  <c r="O11566"/>
  <c r="O11567"/>
  <c r="O11568"/>
  <c r="O11569"/>
  <c r="O11570"/>
  <c r="O11571"/>
  <c r="O11572"/>
  <c r="O11573"/>
  <c r="O11574"/>
  <c r="O11575"/>
  <c r="O11576"/>
  <c r="O11577"/>
  <c r="O11578"/>
  <c r="O11579"/>
  <c r="O11580"/>
  <c r="O11581"/>
  <c r="O11582"/>
  <c r="O11583"/>
  <c r="O11584"/>
  <c r="O11585"/>
  <c r="O11586"/>
  <c r="O11587"/>
  <c r="O11588"/>
  <c r="O11589"/>
  <c r="O11590"/>
  <c r="O11591"/>
  <c r="O11592"/>
  <c r="O11593"/>
  <c r="O11594"/>
  <c r="O11595"/>
  <c r="O11596"/>
  <c r="O11597"/>
  <c r="O11598"/>
  <c r="O11599"/>
  <c r="O11600"/>
  <c r="O11601"/>
  <c r="O11602"/>
  <c r="O11603"/>
  <c r="O11604"/>
  <c r="O11605"/>
  <c r="O11606"/>
  <c r="O11607"/>
  <c r="O11608"/>
  <c r="O11609"/>
  <c r="O11610"/>
  <c r="O11611"/>
  <c r="O11612"/>
  <c r="O11613"/>
  <c r="O11614"/>
  <c r="O11615"/>
  <c r="O11616"/>
  <c r="O11617"/>
  <c r="O11618"/>
  <c r="O11619"/>
  <c r="O11620"/>
  <c r="O11621"/>
  <c r="O11622"/>
  <c r="O11623"/>
  <c r="O11624"/>
  <c r="O11625"/>
  <c r="O11626"/>
  <c r="O11627"/>
  <c r="O11628"/>
  <c r="O11629"/>
  <c r="O11630"/>
  <c r="O11631"/>
  <c r="O11632"/>
  <c r="O11633"/>
  <c r="O11634"/>
  <c r="O11635"/>
  <c r="O11636"/>
  <c r="O11637"/>
  <c r="O11638"/>
  <c r="O11639"/>
  <c r="O11640"/>
  <c r="O11641"/>
  <c r="O11642"/>
  <c r="O11643"/>
  <c r="O11644"/>
  <c r="O11645"/>
  <c r="O11646"/>
  <c r="O11647"/>
  <c r="O11648"/>
  <c r="O11649"/>
  <c r="O11650"/>
  <c r="O11651"/>
  <c r="O11652"/>
  <c r="O11653"/>
  <c r="O11654"/>
  <c r="O11655"/>
  <c r="O11656"/>
  <c r="O11657"/>
  <c r="O11658"/>
  <c r="O11659"/>
  <c r="O11660"/>
  <c r="O11661"/>
  <c r="O11662"/>
  <c r="O11663"/>
  <c r="O11664"/>
  <c r="O11665"/>
  <c r="O11666"/>
  <c r="O11667"/>
  <c r="O11668"/>
  <c r="O11669"/>
  <c r="O11670"/>
  <c r="O11671"/>
  <c r="O11672"/>
  <c r="O11673"/>
  <c r="O11674"/>
  <c r="O11675"/>
  <c r="O11676"/>
  <c r="O11677"/>
  <c r="O11678"/>
  <c r="O11679"/>
  <c r="O11680"/>
  <c r="O11681"/>
  <c r="O11682"/>
  <c r="O11683"/>
  <c r="O11684"/>
  <c r="O11685"/>
  <c r="O11686"/>
  <c r="O11687"/>
  <c r="O11688"/>
  <c r="O11689"/>
  <c r="O11690"/>
  <c r="O11691"/>
  <c r="O11692"/>
  <c r="O11693"/>
  <c r="O11694"/>
  <c r="O11695"/>
  <c r="O11696"/>
  <c r="O11697"/>
  <c r="O11698"/>
  <c r="O11699"/>
  <c r="O11700"/>
  <c r="O11701"/>
  <c r="O11702"/>
  <c r="O11703"/>
  <c r="O11704"/>
  <c r="O11705"/>
  <c r="O11706"/>
  <c r="O11707"/>
  <c r="O11708"/>
  <c r="O11709"/>
  <c r="O11710"/>
  <c r="O11711"/>
  <c r="O11712"/>
  <c r="O11713"/>
  <c r="O11714"/>
  <c r="O11715"/>
  <c r="O11716"/>
  <c r="O11717"/>
  <c r="O11718"/>
  <c r="O11719"/>
  <c r="O11720"/>
  <c r="O11721"/>
  <c r="O11722"/>
  <c r="O11723"/>
  <c r="O11724"/>
  <c r="O11725"/>
  <c r="O11726"/>
  <c r="O11727"/>
  <c r="O11728"/>
  <c r="O11729"/>
  <c r="O11730"/>
  <c r="O11731"/>
  <c r="O11732"/>
  <c r="O11733"/>
  <c r="O11734"/>
  <c r="O11735"/>
  <c r="O11736"/>
  <c r="O11737"/>
  <c r="O11738"/>
  <c r="O11739"/>
  <c r="O11740"/>
  <c r="O11741"/>
  <c r="O11742"/>
  <c r="O11743"/>
  <c r="O11744"/>
  <c r="O11745"/>
  <c r="O11746"/>
  <c r="O11747"/>
  <c r="O11748"/>
  <c r="O11749"/>
  <c r="O11750"/>
  <c r="O11751"/>
  <c r="O11752"/>
  <c r="O11753"/>
  <c r="O11754"/>
  <c r="O11755"/>
  <c r="O11756"/>
  <c r="O11757"/>
  <c r="O11758"/>
  <c r="O11759"/>
  <c r="O11760"/>
  <c r="O11761"/>
  <c r="O11762"/>
  <c r="O11763"/>
  <c r="O11764"/>
  <c r="O11765"/>
  <c r="O11766"/>
  <c r="O11767"/>
  <c r="O11768"/>
  <c r="O11769"/>
  <c r="O11770"/>
  <c r="O11771"/>
  <c r="O11772"/>
  <c r="O11773"/>
  <c r="O11774"/>
  <c r="O11775"/>
  <c r="O11776"/>
  <c r="O11777"/>
  <c r="O11778"/>
  <c r="O11779"/>
  <c r="O11780"/>
  <c r="O11781"/>
  <c r="O11782"/>
  <c r="O11783"/>
  <c r="O11784"/>
  <c r="O11785"/>
  <c r="O11786"/>
  <c r="O11787"/>
  <c r="O11788"/>
  <c r="O11789"/>
  <c r="O11790"/>
  <c r="O11791"/>
  <c r="O11792"/>
  <c r="O11793"/>
  <c r="O11794"/>
  <c r="O11795"/>
  <c r="O11796"/>
  <c r="O11797"/>
  <c r="O11798"/>
  <c r="O11799"/>
  <c r="O11800"/>
  <c r="O11801"/>
  <c r="O11802"/>
  <c r="O11803"/>
  <c r="O11804"/>
  <c r="O11805"/>
  <c r="O11806"/>
  <c r="O11807"/>
  <c r="O11808"/>
  <c r="O11809"/>
  <c r="O11810"/>
  <c r="O11811"/>
  <c r="O11812"/>
  <c r="O11813"/>
  <c r="O11814"/>
  <c r="O11815"/>
  <c r="O11816"/>
  <c r="O11817"/>
  <c r="O11818"/>
  <c r="O11819"/>
  <c r="O11820"/>
  <c r="O11821"/>
  <c r="O11822"/>
  <c r="O11823"/>
  <c r="O11824"/>
  <c r="O11825"/>
  <c r="O11826"/>
  <c r="O11827"/>
  <c r="O11828"/>
  <c r="O11829"/>
  <c r="O11830"/>
  <c r="O11831"/>
  <c r="O11832"/>
  <c r="O11833"/>
  <c r="O11834"/>
  <c r="O11835"/>
  <c r="O11836"/>
  <c r="O11837"/>
  <c r="O11838"/>
  <c r="O11839"/>
  <c r="O11840"/>
  <c r="O11841"/>
  <c r="O11842"/>
  <c r="O11843"/>
  <c r="O11844"/>
  <c r="O11845"/>
  <c r="O11846"/>
  <c r="O11847"/>
  <c r="O11848"/>
  <c r="O11849"/>
  <c r="O11850"/>
  <c r="O11851"/>
  <c r="O11852"/>
  <c r="O11853"/>
  <c r="O11854"/>
  <c r="O11855"/>
  <c r="O11856"/>
  <c r="O11857"/>
  <c r="O11858"/>
  <c r="O11859"/>
  <c r="O11860"/>
  <c r="O11861"/>
  <c r="O11862"/>
  <c r="O11863"/>
  <c r="O11864"/>
  <c r="O11865"/>
  <c r="O11866"/>
  <c r="O11867"/>
  <c r="O11868"/>
  <c r="O11869"/>
  <c r="O11870"/>
  <c r="O11871"/>
  <c r="O11872"/>
  <c r="O11873"/>
  <c r="O11874"/>
  <c r="O11875"/>
  <c r="O11876"/>
  <c r="O11877"/>
  <c r="O11878"/>
  <c r="O11879"/>
  <c r="O11880"/>
  <c r="O11881"/>
  <c r="O11882"/>
  <c r="O11883"/>
  <c r="O11884"/>
  <c r="O11885"/>
  <c r="O11886"/>
  <c r="O11887"/>
  <c r="O11888"/>
  <c r="O11889"/>
  <c r="O11890"/>
  <c r="O11891"/>
  <c r="O11892"/>
  <c r="O11893"/>
  <c r="O11894"/>
  <c r="O11895"/>
  <c r="O11896"/>
  <c r="O11897"/>
  <c r="O11898"/>
  <c r="O11899"/>
  <c r="O11900"/>
  <c r="O11901"/>
  <c r="O11902"/>
  <c r="O11903"/>
  <c r="O11904"/>
  <c r="O11905"/>
  <c r="O11906"/>
  <c r="O11907"/>
  <c r="O11908"/>
  <c r="O11909"/>
  <c r="O11910"/>
  <c r="O11911"/>
  <c r="O11912"/>
  <c r="O11913"/>
  <c r="O11914"/>
  <c r="O11915"/>
  <c r="O11916"/>
  <c r="O11917"/>
  <c r="O11918"/>
  <c r="O11919"/>
  <c r="O11920"/>
  <c r="O11921"/>
  <c r="O11922"/>
  <c r="O11923"/>
  <c r="O11924"/>
  <c r="O11925"/>
  <c r="O11926"/>
  <c r="O11927"/>
  <c r="O11928"/>
  <c r="O11929"/>
  <c r="O11930"/>
  <c r="O11931"/>
  <c r="O11932"/>
  <c r="O11933"/>
  <c r="O11934"/>
  <c r="O11935"/>
  <c r="O11936"/>
  <c r="O11937"/>
  <c r="O11938"/>
  <c r="O11939"/>
  <c r="O11940"/>
  <c r="O11941"/>
  <c r="O11942"/>
  <c r="O11943"/>
  <c r="O11944"/>
  <c r="O11945"/>
  <c r="O11946"/>
  <c r="O11947"/>
  <c r="O11948"/>
  <c r="O11949"/>
  <c r="O11950"/>
  <c r="O11951"/>
  <c r="O11952"/>
  <c r="O11953"/>
  <c r="O11954"/>
  <c r="O11955"/>
  <c r="O11956"/>
  <c r="O11957"/>
  <c r="O11958"/>
  <c r="O11959"/>
  <c r="O11960"/>
  <c r="O11961"/>
  <c r="O11962"/>
  <c r="O11963"/>
  <c r="O11964"/>
  <c r="O11965"/>
  <c r="O11966"/>
  <c r="O11967"/>
  <c r="O11968"/>
  <c r="O11969"/>
  <c r="O11970"/>
  <c r="O11971"/>
  <c r="O11972"/>
  <c r="O11973"/>
  <c r="O11974"/>
  <c r="O11975"/>
  <c r="O11976"/>
  <c r="O11977"/>
  <c r="O11978"/>
  <c r="O11979"/>
  <c r="O11980"/>
  <c r="O11981"/>
  <c r="O11982"/>
  <c r="O11983"/>
  <c r="O11984"/>
  <c r="O11985"/>
  <c r="O11986"/>
  <c r="O11987"/>
  <c r="O11988"/>
  <c r="O11989"/>
  <c r="O11990"/>
  <c r="O11991"/>
  <c r="O11992"/>
  <c r="O11993"/>
  <c r="O11994"/>
  <c r="O11995"/>
  <c r="O11996"/>
  <c r="O11997"/>
  <c r="O11998"/>
  <c r="O11999"/>
  <c r="O12000"/>
  <c r="O12001"/>
  <c r="O12002"/>
  <c r="O12003"/>
  <c r="O12004"/>
  <c r="O12005"/>
  <c r="O12006"/>
  <c r="O12007"/>
  <c r="O12008"/>
  <c r="O12009"/>
  <c r="O12010"/>
  <c r="O12011"/>
  <c r="O12012"/>
  <c r="O12013"/>
  <c r="O12014"/>
  <c r="O12015"/>
  <c r="O12016"/>
  <c r="O12017"/>
  <c r="O12018"/>
  <c r="O12019"/>
  <c r="O12020"/>
  <c r="O12021"/>
  <c r="O12022"/>
  <c r="O12023"/>
  <c r="O12024"/>
  <c r="O12025"/>
  <c r="O12026"/>
  <c r="O12027"/>
  <c r="O12028"/>
  <c r="O12029"/>
  <c r="O12030"/>
  <c r="O12031"/>
  <c r="O12032"/>
  <c r="O12033"/>
  <c r="O12034"/>
  <c r="O12035"/>
  <c r="O12036"/>
  <c r="O12037"/>
  <c r="O12038"/>
  <c r="O12039"/>
  <c r="O12040"/>
  <c r="O12041"/>
  <c r="O12042"/>
  <c r="O12043"/>
  <c r="O12044"/>
  <c r="O12045"/>
  <c r="O12046"/>
  <c r="O12047"/>
  <c r="O12048"/>
  <c r="O12049"/>
  <c r="O12050"/>
  <c r="O12051"/>
  <c r="O12052"/>
  <c r="O12053"/>
  <c r="O12054"/>
  <c r="O12055"/>
  <c r="O12056"/>
  <c r="O12057"/>
  <c r="O12058"/>
  <c r="O12059"/>
  <c r="O12060"/>
  <c r="O12061"/>
  <c r="O12062"/>
  <c r="O12063"/>
  <c r="O12064"/>
  <c r="O12065"/>
  <c r="O12066"/>
  <c r="O12067"/>
  <c r="O12068"/>
  <c r="O12069"/>
  <c r="O12070"/>
  <c r="O12071"/>
  <c r="O12072"/>
  <c r="O12073"/>
  <c r="O12074"/>
  <c r="O12075"/>
  <c r="O12076"/>
  <c r="O12077"/>
  <c r="O12078"/>
  <c r="O12079"/>
  <c r="O12080"/>
  <c r="O12081"/>
  <c r="O12082"/>
  <c r="O12083"/>
  <c r="O12084"/>
  <c r="O12085"/>
  <c r="O12086"/>
  <c r="O12087"/>
  <c r="O12088"/>
  <c r="O12089"/>
  <c r="O12090"/>
  <c r="O12091"/>
  <c r="O12092"/>
  <c r="O12093"/>
  <c r="O12094"/>
  <c r="O12095"/>
  <c r="O12096"/>
  <c r="O12097"/>
  <c r="O12098"/>
  <c r="O12099"/>
  <c r="O12100"/>
  <c r="O12101"/>
  <c r="O12102"/>
  <c r="O12103"/>
  <c r="O12104"/>
  <c r="O12105"/>
  <c r="O12106"/>
  <c r="O12107"/>
  <c r="O12108"/>
  <c r="O12109"/>
  <c r="O12110"/>
  <c r="O12111"/>
  <c r="O12112"/>
  <c r="O12113"/>
  <c r="O12114"/>
  <c r="O12115"/>
  <c r="O12116"/>
  <c r="O12117"/>
  <c r="O12118"/>
  <c r="O12119"/>
  <c r="O12120"/>
  <c r="O12121"/>
  <c r="O12122"/>
  <c r="O12123"/>
  <c r="O12124"/>
  <c r="O12125"/>
  <c r="O12126"/>
  <c r="O12127"/>
  <c r="O12128"/>
  <c r="O12129"/>
  <c r="O12130"/>
  <c r="O12131"/>
  <c r="O12132"/>
  <c r="O12133"/>
  <c r="O12134"/>
  <c r="O12135"/>
  <c r="O12136"/>
  <c r="O12137"/>
  <c r="O12138"/>
  <c r="O12139"/>
  <c r="O12140"/>
  <c r="O12141"/>
  <c r="O12142"/>
  <c r="O12143"/>
  <c r="O12144"/>
  <c r="O12145"/>
  <c r="O12146"/>
  <c r="O12147"/>
  <c r="O12148"/>
  <c r="O12149"/>
  <c r="O12150"/>
  <c r="O12151"/>
  <c r="O12152"/>
  <c r="O12153"/>
  <c r="O12154"/>
  <c r="O12155"/>
  <c r="O12156"/>
  <c r="O12157"/>
  <c r="O12158"/>
  <c r="O12159"/>
  <c r="O12160"/>
  <c r="O12161"/>
  <c r="O12162"/>
  <c r="O12163"/>
  <c r="O12164"/>
  <c r="O12165"/>
  <c r="O12166"/>
  <c r="O12167"/>
  <c r="O12168"/>
  <c r="O12169"/>
  <c r="O12170"/>
  <c r="O12171"/>
  <c r="O12172"/>
  <c r="O12173"/>
  <c r="O12174"/>
  <c r="O12175"/>
  <c r="O12176"/>
  <c r="O12177"/>
  <c r="O12178"/>
  <c r="O12179"/>
  <c r="O12180"/>
  <c r="O12181"/>
  <c r="O12182"/>
  <c r="O12183"/>
  <c r="O12184"/>
  <c r="O12185"/>
  <c r="O12186"/>
  <c r="O12187"/>
  <c r="O12188"/>
  <c r="O12189"/>
  <c r="O12190"/>
  <c r="O12191"/>
  <c r="O12192"/>
  <c r="O12193"/>
  <c r="O12194"/>
  <c r="O12195"/>
  <c r="O12196"/>
  <c r="O12197"/>
  <c r="O12198"/>
  <c r="O12199"/>
  <c r="O12200"/>
  <c r="O12201"/>
  <c r="O12202"/>
  <c r="O12203"/>
  <c r="O12204"/>
  <c r="O12205"/>
  <c r="O12206"/>
  <c r="O12207"/>
  <c r="O12208"/>
  <c r="O12209"/>
  <c r="O12210"/>
  <c r="O12211"/>
  <c r="O12212"/>
  <c r="O12213"/>
  <c r="O12214"/>
  <c r="O12215"/>
  <c r="O12216"/>
  <c r="O12217"/>
  <c r="O12218"/>
  <c r="O12219"/>
  <c r="O12220"/>
  <c r="O12221"/>
  <c r="O12222"/>
  <c r="O12223"/>
  <c r="O12224"/>
  <c r="O12225"/>
  <c r="O12226"/>
  <c r="O12227"/>
  <c r="O12228"/>
  <c r="O12229"/>
  <c r="O12230"/>
  <c r="O12231"/>
  <c r="O12232"/>
  <c r="O12233"/>
  <c r="O12234"/>
  <c r="O12235"/>
  <c r="O12236"/>
  <c r="O12237"/>
  <c r="O12238"/>
  <c r="O12239"/>
  <c r="O12240"/>
  <c r="O12241"/>
  <c r="O12242"/>
  <c r="O12243"/>
  <c r="O12244"/>
  <c r="O12245"/>
  <c r="O12246"/>
  <c r="O12247"/>
  <c r="O12248"/>
  <c r="O12249"/>
  <c r="O12250"/>
  <c r="O12251"/>
  <c r="O12252"/>
  <c r="O12253"/>
  <c r="O12254"/>
  <c r="O12255"/>
  <c r="O12256"/>
  <c r="O12257"/>
  <c r="O12258"/>
  <c r="O12259"/>
  <c r="O12260"/>
  <c r="O12261"/>
  <c r="O12262"/>
  <c r="O12263"/>
  <c r="O12264"/>
  <c r="O12265"/>
  <c r="O12266"/>
  <c r="O12267"/>
  <c r="O12268"/>
  <c r="O12269"/>
  <c r="O12270"/>
  <c r="O12271"/>
  <c r="O12272"/>
  <c r="O12273"/>
  <c r="O12274"/>
  <c r="O12275"/>
  <c r="O12276"/>
  <c r="O12277"/>
  <c r="O12278"/>
  <c r="O12279"/>
  <c r="O12280"/>
  <c r="O12281"/>
  <c r="O12282"/>
  <c r="O12283"/>
  <c r="O12284"/>
  <c r="O12285"/>
  <c r="O12286"/>
  <c r="O12287"/>
  <c r="O12288"/>
  <c r="O12289"/>
  <c r="O12290"/>
  <c r="O12291"/>
  <c r="O12292"/>
  <c r="O12293"/>
  <c r="O12294"/>
  <c r="O12295"/>
  <c r="O12296"/>
  <c r="O12297"/>
  <c r="O12298"/>
  <c r="O12299"/>
  <c r="O12300"/>
  <c r="O12301"/>
  <c r="O12302"/>
  <c r="O12303"/>
  <c r="O12304"/>
  <c r="O12305"/>
  <c r="O12306"/>
  <c r="O12307"/>
  <c r="O12308"/>
  <c r="O12309"/>
  <c r="O12310"/>
  <c r="O12311"/>
  <c r="O12312"/>
  <c r="O12313"/>
  <c r="O12314"/>
  <c r="O12315"/>
  <c r="O12316"/>
  <c r="O12317"/>
  <c r="O12318"/>
  <c r="O12319"/>
  <c r="O12320"/>
  <c r="O12321"/>
  <c r="O12322"/>
  <c r="O12323"/>
  <c r="O12324"/>
  <c r="O12325"/>
  <c r="O12326"/>
  <c r="O12327"/>
  <c r="O12328"/>
  <c r="O12329"/>
  <c r="O12330"/>
  <c r="O12331"/>
  <c r="O12332"/>
  <c r="O12333"/>
  <c r="O12334"/>
  <c r="O12335"/>
  <c r="O12336"/>
  <c r="O12337"/>
  <c r="O12338"/>
  <c r="O12339"/>
  <c r="O12340"/>
  <c r="O12341"/>
  <c r="O12342"/>
  <c r="O12343"/>
  <c r="O12344"/>
  <c r="O12345"/>
  <c r="O12346"/>
  <c r="O12347"/>
  <c r="O12348"/>
  <c r="O12349"/>
  <c r="O12350"/>
  <c r="O12351"/>
  <c r="O12352"/>
  <c r="O12353"/>
  <c r="O12354"/>
  <c r="O12355"/>
  <c r="O12356"/>
  <c r="O12357"/>
  <c r="O12358"/>
  <c r="O12359"/>
  <c r="O12360"/>
  <c r="O12361"/>
  <c r="O12362"/>
  <c r="O12363"/>
  <c r="O12364"/>
  <c r="O12365"/>
  <c r="O12366"/>
  <c r="O12367"/>
  <c r="O12368"/>
  <c r="O12369"/>
  <c r="O12370"/>
  <c r="O12371"/>
  <c r="O12372"/>
  <c r="O12373"/>
  <c r="O12374"/>
  <c r="O12375"/>
  <c r="O12376"/>
  <c r="O12377"/>
  <c r="O12378"/>
  <c r="O12379"/>
  <c r="O12380"/>
  <c r="O12381"/>
  <c r="O12382"/>
  <c r="O12383"/>
  <c r="O12384"/>
  <c r="O12385"/>
  <c r="O12386"/>
  <c r="O12387"/>
  <c r="O12388"/>
  <c r="O12389"/>
  <c r="O12390"/>
  <c r="O12391"/>
  <c r="O12392"/>
  <c r="O12393"/>
  <c r="O12394"/>
  <c r="O12395"/>
  <c r="O12396"/>
  <c r="O12397"/>
  <c r="O12398"/>
  <c r="O12399"/>
  <c r="O12400"/>
  <c r="O12401"/>
  <c r="O12402"/>
  <c r="O12403"/>
  <c r="O12404"/>
  <c r="O12405"/>
  <c r="O12406"/>
  <c r="O12407"/>
  <c r="O12408"/>
  <c r="O12409"/>
  <c r="O12410"/>
  <c r="O12411"/>
  <c r="O12412"/>
  <c r="O12413"/>
  <c r="O12414"/>
  <c r="O12415"/>
  <c r="O12416"/>
  <c r="O12417"/>
  <c r="O12418"/>
  <c r="O12419"/>
  <c r="O12420"/>
  <c r="O12421"/>
  <c r="O12422"/>
  <c r="O12423"/>
  <c r="O12424"/>
  <c r="O12425"/>
  <c r="O12426"/>
  <c r="O12427"/>
  <c r="O12428"/>
  <c r="O12429"/>
  <c r="O12430"/>
  <c r="O12431"/>
  <c r="O12432"/>
  <c r="O12433"/>
  <c r="O12434"/>
  <c r="O12435"/>
  <c r="O12436"/>
  <c r="O12437"/>
  <c r="O12438"/>
  <c r="O12439"/>
  <c r="O12440"/>
  <c r="O12441"/>
  <c r="O12442"/>
  <c r="O12443"/>
  <c r="O12444"/>
  <c r="O12445"/>
  <c r="O12446"/>
  <c r="O12447"/>
  <c r="O12448"/>
  <c r="O12449"/>
  <c r="O12450"/>
  <c r="O12451"/>
  <c r="O12452"/>
  <c r="O12453"/>
  <c r="O12454"/>
  <c r="O12455"/>
  <c r="O12456"/>
  <c r="O12457"/>
  <c r="O12458"/>
  <c r="O12459"/>
  <c r="O12460"/>
  <c r="O12461"/>
  <c r="O12462"/>
  <c r="O12463"/>
  <c r="O12464"/>
  <c r="O12465"/>
  <c r="O12466"/>
  <c r="O12467"/>
  <c r="O12468"/>
  <c r="O12469"/>
  <c r="O12470"/>
  <c r="O12471"/>
  <c r="O12472"/>
  <c r="O12473"/>
  <c r="O12474"/>
  <c r="O12475"/>
  <c r="O12476"/>
  <c r="O12477"/>
  <c r="O12478"/>
  <c r="O12479"/>
  <c r="O12480"/>
  <c r="O12481"/>
  <c r="O12482"/>
  <c r="O12483"/>
  <c r="O12484"/>
  <c r="O12485"/>
  <c r="O12486"/>
  <c r="O12487"/>
  <c r="O12488"/>
  <c r="O12489"/>
  <c r="O12490"/>
  <c r="O12491"/>
  <c r="O12492"/>
  <c r="O12493"/>
  <c r="O12494"/>
  <c r="O12495"/>
  <c r="O12496"/>
  <c r="O12497"/>
  <c r="O12498"/>
  <c r="O12499"/>
  <c r="O12500"/>
  <c r="O12501"/>
  <c r="O12502"/>
  <c r="O12503"/>
  <c r="O12504"/>
  <c r="O12505"/>
  <c r="O12506"/>
  <c r="O12507"/>
  <c r="O12508"/>
  <c r="O12509"/>
  <c r="O12510"/>
  <c r="O12511"/>
  <c r="O12512"/>
  <c r="O12513"/>
  <c r="O12514"/>
  <c r="O12515"/>
  <c r="O12516"/>
  <c r="O12517"/>
  <c r="O12518"/>
  <c r="O12519"/>
  <c r="O12520"/>
  <c r="O12521"/>
  <c r="O12522"/>
  <c r="O12523"/>
  <c r="O12524"/>
  <c r="O12525"/>
  <c r="O12526"/>
  <c r="O12527"/>
  <c r="O12528"/>
  <c r="O12529"/>
  <c r="O12530"/>
  <c r="O12531"/>
  <c r="O12532"/>
  <c r="O12533"/>
  <c r="O12534"/>
  <c r="O12535"/>
  <c r="O12536"/>
  <c r="O12537"/>
  <c r="O12538"/>
  <c r="O12539"/>
  <c r="O12540"/>
  <c r="O12541"/>
  <c r="O12542"/>
  <c r="O12543"/>
  <c r="O12544"/>
  <c r="O12545"/>
  <c r="O12546"/>
  <c r="O12547"/>
  <c r="O12548"/>
  <c r="O12549"/>
  <c r="O12550"/>
  <c r="O12551"/>
  <c r="O12552"/>
  <c r="O12553"/>
  <c r="O12554"/>
  <c r="O12555"/>
  <c r="O12556"/>
  <c r="O12557"/>
  <c r="O12558"/>
  <c r="O12559"/>
  <c r="O12560"/>
  <c r="O12561"/>
  <c r="O12562"/>
  <c r="O12563"/>
  <c r="O12564"/>
  <c r="O12565"/>
  <c r="O12566"/>
  <c r="O12567"/>
  <c r="O12568"/>
  <c r="O12569"/>
  <c r="O12570"/>
  <c r="O12571"/>
  <c r="O12572"/>
  <c r="O12573"/>
  <c r="O12574"/>
  <c r="O12575"/>
  <c r="O12576"/>
  <c r="O12577"/>
  <c r="O12578"/>
  <c r="O12579"/>
  <c r="O12580"/>
  <c r="O12581"/>
  <c r="O12582"/>
  <c r="O12583"/>
  <c r="O12584"/>
  <c r="O12585"/>
  <c r="O12586"/>
  <c r="O12587"/>
  <c r="O12588"/>
  <c r="O12589"/>
  <c r="O12590"/>
  <c r="O12591"/>
  <c r="O12592"/>
  <c r="O12593"/>
  <c r="O12594"/>
  <c r="O12595"/>
  <c r="O12596"/>
  <c r="O12597"/>
  <c r="O12598"/>
  <c r="O12599"/>
  <c r="O12600"/>
  <c r="O12601"/>
  <c r="O12602"/>
  <c r="O12603"/>
  <c r="O12604"/>
  <c r="O12605"/>
  <c r="O12606"/>
  <c r="O12607"/>
  <c r="O12608"/>
  <c r="O12609"/>
  <c r="O12610"/>
  <c r="O12611"/>
  <c r="O12612"/>
  <c r="O12613"/>
  <c r="O12614"/>
  <c r="O12615"/>
  <c r="O12616"/>
  <c r="O12617"/>
  <c r="O12618"/>
  <c r="O12619"/>
  <c r="O12620"/>
  <c r="O12621"/>
  <c r="O12622"/>
  <c r="O12623"/>
  <c r="O12624"/>
  <c r="O12625"/>
  <c r="O12626"/>
  <c r="O12627"/>
  <c r="O12628"/>
  <c r="O12629"/>
  <c r="O12630"/>
  <c r="O12631"/>
  <c r="O12632"/>
  <c r="O12633"/>
  <c r="O12634"/>
  <c r="O12635"/>
  <c r="O12636"/>
  <c r="O12637"/>
  <c r="O12638"/>
  <c r="O12639"/>
  <c r="O12640"/>
  <c r="O12641"/>
  <c r="O12642"/>
  <c r="O12643"/>
  <c r="O12644"/>
  <c r="O12645"/>
  <c r="O12646"/>
  <c r="O12647"/>
  <c r="O12648"/>
  <c r="O12649"/>
  <c r="O12650"/>
  <c r="O12651"/>
  <c r="O12652"/>
  <c r="O12653"/>
  <c r="O12654"/>
  <c r="O12655"/>
  <c r="O12656"/>
  <c r="O12657"/>
  <c r="O12658"/>
  <c r="O12659"/>
  <c r="O12660"/>
  <c r="O12661"/>
  <c r="O12662"/>
  <c r="O12663"/>
  <c r="O12664"/>
  <c r="O12665"/>
  <c r="O12666"/>
  <c r="O12667"/>
  <c r="O12668"/>
  <c r="O12669"/>
  <c r="O12670"/>
  <c r="O12671"/>
  <c r="O12672"/>
  <c r="O12673"/>
  <c r="O12674"/>
  <c r="O12675"/>
  <c r="O12676"/>
  <c r="O12677"/>
  <c r="O12678"/>
  <c r="O12679"/>
  <c r="O12680"/>
  <c r="O12681"/>
  <c r="O12682"/>
  <c r="O12683"/>
  <c r="O12684"/>
  <c r="O12685"/>
  <c r="O12686"/>
  <c r="O12687"/>
  <c r="O12688"/>
  <c r="O12689"/>
  <c r="O12690"/>
  <c r="O12691"/>
  <c r="O12692"/>
  <c r="O12693"/>
  <c r="O12694"/>
  <c r="O12695"/>
  <c r="O12696"/>
  <c r="O12697"/>
  <c r="O12698"/>
  <c r="O12699"/>
  <c r="O12700"/>
  <c r="O12701"/>
  <c r="O12702"/>
  <c r="O12703"/>
  <c r="O12704"/>
  <c r="O12705"/>
  <c r="L8"/>
  <c r="L7"/>
  <c r="O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7015"/>
  <c r="F7016"/>
  <c r="F7017"/>
  <c r="F7018"/>
  <c r="F7019"/>
  <c r="F7020"/>
  <c r="F7021"/>
  <c r="F7022"/>
  <c r="F7023"/>
  <c r="F7024"/>
  <c r="F7025"/>
  <c r="F7026"/>
  <c r="F7027"/>
  <c r="F7028"/>
  <c r="F7029"/>
  <c r="F7030"/>
  <c r="F7031"/>
  <c r="F7032"/>
  <c r="F7033"/>
  <c r="F7034"/>
  <c r="F7035"/>
  <c r="F7036"/>
  <c r="F7037"/>
  <c r="F7038"/>
  <c r="F7039"/>
  <c r="F7040"/>
  <c r="F7041"/>
  <c r="F7042"/>
  <c r="F7043"/>
  <c r="F7044"/>
  <c r="F7045"/>
  <c r="F7046"/>
  <c r="F7047"/>
  <c r="F7048"/>
  <c r="F7049"/>
  <c r="F7050"/>
  <c r="F7051"/>
  <c r="F7052"/>
  <c r="F7053"/>
  <c r="F7054"/>
  <c r="F7055"/>
  <c r="F7056"/>
  <c r="F7057"/>
  <c r="F7058"/>
  <c r="F7059"/>
  <c r="F7060"/>
  <c r="F7061"/>
  <c r="F7062"/>
  <c r="F7063"/>
  <c r="F7064"/>
  <c r="F7065"/>
  <c r="F7066"/>
  <c r="F7067"/>
  <c r="F7068"/>
  <c r="F7069"/>
  <c r="F7070"/>
  <c r="F7071"/>
  <c r="F7072"/>
  <c r="F7073"/>
  <c r="F7074"/>
  <c r="F7075"/>
  <c r="F7076"/>
  <c r="F7077"/>
  <c r="F7078"/>
  <c r="F7079"/>
  <c r="F7080"/>
  <c r="F7081"/>
  <c r="F7082"/>
  <c r="F7083"/>
  <c r="F7084"/>
  <c r="F7085"/>
  <c r="F7086"/>
  <c r="F7087"/>
  <c r="F7088"/>
  <c r="F7089"/>
  <c r="F7090"/>
  <c r="F7091"/>
  <c r="F7092"/>
  <c r="F7093"/>
  <c r="F7094"/>
  <c r="F7095"/>
  <c r="F7096"/>
  <c r="F7097"/>
  <c r="F7098"/>
  <c r="F7099"/>
  <c r="F7100"/>
  <c r="F7101"/>
  <c r="F7102"/>
  <c r="F7103"/>
  <c r="F7104"/>
  <c r="F7105"/>
  <c r="F7106"/>
  <c r="F7107"/>
  <c r="F7108"/>
  <c r="F7109"/>
  <c r="F7110"/>
  <c r="F7111"/>
  <c r="F7112"/>
  <c r="F7113"/>
  <c r="F7114"/>
  <c r="F7115"/>
  <c r="F7116"/>
  <c r="F7117"/>
  <c r="F7118"/>
  <c r="F7119"/>
  <c r="F7120"/>
  <c r="F7121"/>
  <c r="F7122"/>
  <c r="F7123"/>
  <c r="F7124"/>
  <c r="F7125"/>
  <c r="F7126"/>
  <c r="F7127"/>
  <c r="F7128"/>
  <c r="F7129"/>
  <c r="F7130"/>
  <c r="F7131"/>
  <c r="F7132"/>
  <c r="F7133"/>
  <c r="F7134"/>
  <c r="F7135"/>
  <c r="F7136"/>
  <c r="F7137"/>
  <c r="F7138"/>
  <c r="F7139"/>
  <c r="F7140"/>
  <c r="F7141"/>
  <c r="F7142"/>
  <c r="F7143"/>
  <c r="F7144"/>
  <c r="F7145"/>
  <c r="F7146"/>
  <c r="F7147"/>
  <c r="F7148"/>
  <c r="F7149"/>
  <c r="F7150"/>
  <c r="F7151"/>
  <c r="F7152"/>
  <c r="F7153"/>
  <c r="F7154"/>
  <c r="F7155"/>
  <c r="F7156"/>
  <c r="F7157"/>
  <c r="F7158"/>
  <c r="F7159"/>
  <c r="F7160"/>
  <c r="F7161"/>
  <c r="F7162"/>
  <c r="F7163"/>
  <c r="F7164"/>
  <c r="F7165"/>
  <c r="F7166"/>
  <c r="F7167"/>
  <c r="F7168"/>
  <c r="F7169"/>
  <c r="F7170"/>
  <c r="F7171"/>
  <c r="F7172"/>
  <c r="F7173"/>
  <c r="F7174"/>
  <c r="F7175"/>
  <c r="F7176"/>
  <c r="F7177"/>
  <c r="F7178"/>
  <c r="F7179"/>
  <c r="F7180"/>
  <c r="F7181"/>
  <c r="F7182"/>
  <c r="F7183"/>
  <c r="F7184"/>
  <c r="F7185"/>
  <c r="F7186"/>
  <c r="F7187"/>
  <c r="F7188"/>
  <c r="F7189"/>
  <c r="F7190"/>
  <c r="F7191"/>
  <c r="F7192"/>
  <c r="F7193"/>
  <c r="F7194"/>
  <c r="F7195"/>
  <c r="F7196"/>
  <c r="F7197"/>
  <c r="F7198"/>
  <c r="F7199"/>
  <c r="F7200"/>
  <c r="F7201"/>
  <c r="F7202"/>
  <c r="F7203"/>
  <c r="F7204"/>
  <c r="F7205"/>
  <c r="F7206"/>
  <c r="F7207"/>
  <c r="F7208"/>
  <c r="F7209"/>
  <c r="F7210"/>
  <c r="F7211"/>
  <c r="F7212"/>
  <c r="F7213"/>
  <c r="F7214"/>
  <c r="F7215"/>
  <c r="F7216"/>
  <c r="F7217"/>
  <c r="F7218"/>
  <c r="F7219"/>
  <c r="F7220"/>
  <c r="F7221"/>
  <c r="F7222"/>
  <c r="F7223"/>
  <c r="F7224"/>
  <c r="F7225"/>
  <c r="F7226"/>
  <c r="F7227"/>
  <c r="F7228"/>
  <c r="F7229"/>
  <c r="F7230"/>
  <c r="F7231"/>
  <c r="F7232"/>
  <c r="F7233"/>
  <c r="F7234"/>
  <c r="F7235"/>
  <c r="F7236"/>
  <c r="F7237"/>
  <c r="F7238"/>
  <c r="F7239"/>
  <c r="F7240"/>
  <c r="F7241"/>
  <c r="F7242"/>
  <c r="F7243"/>
  <c r="F7244"/>
  <c r="F7245"/>
  <c r="F7246"/>
  <c r="F7247"/>
  <c r="F7248"/>
  <c r="F7249"/>
  <c r="F7250"/>
  <c r="F7251"/>
  <c r="F7252"/>
  <c r="F7253"/>
  <c r="F7254"/>
  <c r="F7255"/>
  <c r="F7256"/>
  <c r="F7257"/>
  <c r="F7258"/>
  <c r="F7259"/>
  <c r="F7260"/>
  <c r="F7261"/>
  <c r="F7262"/>
  <c r="F7263"/>
  <c r="F7264"/>
  <c r="F7265"/>
  <c r="F7266"/>
  <c r="F7267"/>
  <c r="F7268"/>
  <c r="F7269"/>
  <c r="F7270"/>
  <c r="F7271"/>
  <c r="F7272"/>
  <c r="F7273"/>
  <c r="F7274"/>
  <c r="F7275"/>
  <c r="F7276"/>
  <c r="F7277"/>
  <c r="F7278"/>
  <c r="F7279"/>
  <c r="F7280"/>
  <c r="F7281"/>
  <c r="F7282"/>
  <c r="F7283"/>
  <c r="F7284"/>
  <c r="F7285"/>
  <c r="F7286"/>
  <c r="F7287"/>
  <c r="F7288"/>
  <c r="F7289"/>
  <c r="F7290"/>
  <c r="F7291"/>
  <c r="F7292"/>
  <c r="F7293"/>
  <c r="F7294"/>
  <c r="F7295"/>
  <c r="F7296"/>
  <c r="F7297"/>
  <c r="F7298"/>
  <c r="F7299"/>
  <c r="F7300"/>
  <c r="F7301"/>
  <c r="F7302"/>
  <c r="F7303"/>
  <c r="F7304"/>
  <c r="F7305"/>
  <c r="F7306"/>
  <c r="F7307"/>
  <c r="F7308"/>
  <c r="F7309"/>
  <c r="F7310"/>
  <c r="F7311"/>
  <c r="F7312"/>
  <c r="F7313"/>
  <c r="F7314"/>
  <c r="F7315"/>
  <c r="F7316"/>
  <c r="F7317"/>
  <c r="F7318"/>
  <c r="F7319"/>
  <c r="F7320"/>
  <c r="F7321"/>
  <c r="F7322"/>
  <c r="F7323"/>
  <c r="F7324"/>
  <c r="F7325"/>
  <c r="F7326"/>
  <c r="F7327"/>
  <c r="F7328"/>
  <c r="F7329"/>
  <c r="F7330"/>
  <c r="F7331"/>
  <c r="F7332"/>
  <c r="F7333"/>
  <c r="F7334"/>
  <c r="F7335"/>
  <c r="F7336"/>
  <c r="F7337"/>
  <c r="F7338"/>
  <c r="F7339"/>
  <c r="F7340"/>
  <c r="F7341"/>
  <c r="F7342"/>
  <c r="F7343"/>
  <c r="F7344"/>
  <c r="F7345"/>
  <c r="F7346"/>
  <c r="F7347"/>
  <c r="F7348"/>
  <c r="F7349"/>
  <c r="F7350"/>
  <c r="F7351"/>
  <c r="F7352"/>
  <c r="F7353"/>
  <c r="F7354"/>
  <c r="F7355"/>
  <c r="F7356"/>
  <c r="F7357"/>
  <c r="F7358"/>
  <c r="F7359"/>
  <c r="F7360"/>
  <c r="F7361"/>
  <c r="F7362"/>
  <c r="F7363"/>
  <c r="F7364"/>
  <c r="F7365"/>
  <c r="F7366"/>
  <c r="F7367"/>
  <c r="F7368"/>
  <c r="F7369"/>
  <c r="F7370"/>
  <c r="F7371"/>
  <c r="F7372"/>
  <c r="F7373"/>
  <c r="F7374"/>
  <c r="F7375"/>
  <c r="F7376"/>
  <c r="F7377"/>
  <c r="F7378"/>
  <c r="F7379"/>
  <c r="F7380"/>
  <c r="F7381"/>
  <c r="F7382"/>
  <c r="F7383"/>
  <c r="F7384"/>
  <c r="F7385"/>
  <c r="F7386"/>
  <c r="F7387"/>
  <c r="F7388"/>
  <c r="F7389"/>
  <c r="F7390"/>
  <c r="F7391"/>
  <c r="F7392"/>
  <c r="F7393"/>
  <c r="F7394"/>
  <c r="F7395"/>
  <c r="F7396"/>
  <c r="F7397"/>
  <c r="F7398"/>
  <c r="F7399"/>
  <c r="F7400"/>
  <c r="F7401"/>
  <c r="F7402"/>
  <c r="F7403"/>
  <c r="F7404"/>
  <c r="F7405"/>
  <c r="F7406"/>
  <c r="F7407"/>
  <c r="F7408"/>
  <c r="F7409"/>
  <c r="F7410"/>
  <c r="F7411"/>
  <c r="F7412"/>
  <c r="F7413"/>
  <c r="F7414"/>
  <c r="F7415"/>
  <c r="F7416"/>
  <c r="F7417"/>
  <c r="F7418"/>
  <c r="F7419"/>
  <c r="F7420"/>
  <c r="F7421"/>
  <c r="F7422"/>
  <c r="F7423"/>
  <c r="F7424"/>
  <c r="F7425"/>
  <c r="F7426"/>
  <c r="F7427"/>
  <c r="F7428"/>
  <c r="F7429"/>
  <c r="F7430"/>
  <c r="F7431"/>
  <c r="F7432"/>
  <c r="F7433"/>
  <c r="F7434"/>
  <c r="F7435"/>
  <c r="F7436"/>
  <c r="F7437"/>
  <c r="F7438"/>
  <c r="F7439"/>
  <c r="F7440"/>
  <c r="F7441"/>
  <c r="F7442"/>
  <c r="F7443"/>
  <c r="F7444"/>
  <c r="F7445"/>
  <c r="F7446"/>
  <c r="F7447"/>
  <c r="F7448"/>
  <c r="F7449"/>
  <c r="F7450"/>
  <c r="F7451"/>
  <c r="F7452"/>
  <c r="F7453"/>
  <c r="F7454"/>
  <c r="F7455"/>
  <c r="F7456"/>
  <c r="F7457"/>
  <c r="F7458"/>
  <c r="F7459"/>
  <c r="F7460"/>
  <c r="F7461"/>
  <c r="F7462"/>
  <c r="F7463"/>
  <c r="F7464"/>
  <c r="F7465"/>
  <c r="F7466"/>
  <c r="F7467"/>
  <c r="F7468"/>
  <c r="F7469"/>
  <c r="F7470"/>
  <c r="F7471"/>
  <c r="F7472"/>
  <c r="F7473"/>
  <c r="F7474"/>
  <c r="F7475"/>
  <c r="F7476"/>
  <c r="F7477"/>
  <c r="F7478"/>
  <c r="F7479"/>
  <c r="F7480"/>
  <c r="F7481"/>
  <c r="F7482"/>
  <c r="F7483"/>
  <c r="F7484"/>
  <c r="F7485"/>
  <c r="F7486"/>
  <c r="F7487"/>
  <c r="F7488"/>
  <c r="F7489"/>
  <c r="F7490"/>
  <c r="F7491"/>
  <c r="F7492"/>
  <c r="F7493"/>
  <c r="F7494"/>
  <c r="F7495"/>
  <c r="F7496"/>
  <c r="F7497"/>
  <c r="F7498"/>
  <c r="F7499"/>
  <c r="F7500"/>
  <c r="F7501"/>
  <c r="F7502"/>
  <c r="F7503"/>
  <c r="F7504"/>
  <c r="F7505"/>
  <c r="F7506"/>
  <c r="F7507"/>
  <c r="F7508"/>
  <c r="F7509"/>
  <c r="F7510"/>
  <c r="F7511"/>
  <c r="F7512"/>
  <c r="F7513"/>
  <c r="F7514"/>
  <c r="F7515"/>
  <c r="F7516"/>
  <c r="F7517"/>
  <c r="F7518"/>
  <c r="F7519"/>
  <c r="F7520"/>
  <c r="F7521"/>
  <c r="F7522"/>
  <c r="F7523"/>
  <c r="F7524"/>
  <c r="F7525"/>
  <c r="F7526"/>
  <c r="F7527"/>
  <c r="F7528"/>
  <c r="F7529"/>
  <c r="F7530"/>
  <c r="F7531"/>
  <c r="F7532"/>
  <c r="F7533"/>
  <c r="F7534"/>
  <c r="F7535"/>
  <c r="F7536"/>
  <c r="F7537"/>
  <c r="F7538"/>
  <c r="F7539"/>
  <c r="F7540"/>
  <c r="F7541"/>
  <c r="F7542"/>
  <c r="F7543"/>
  <c r="F7544"/>
  <c r="F7545"/>
  <c r="F7546"/>
  <c r="F7547"/>
  <c r="F7548"/>
  <c r="F7549"/>
  <c r="F7550"/>
  <c r="F7551"/>
  <c r="F7552"/>
  <c r="F7553"/>
  <c r="F7554"/>
  <c r="F7555"/>
  <c r="F7556"/>
  <c r="F7557"/>
  <c r="F7558"/>
  <c r="F7559"/>
  <c r="F7560"/>
  <c r="F7561"/>
  <c r="F7562"/>
  <c r="F7563"/>
  <c r="F7564"/>
  <c r="F7565"/>
  <c r="F7566"/>
  <c r="F7567"/>
  <c r="F7568"/>
  <c r="F7569"/>
  <c r="F7570"/>
  <c r="F7571"/>
  <c r="F7572"/>
  <c r="F7573"/>
  <c r="F7574"/>
  <c r="F7575"/>
  <c r="F7576"/>
  <c r="F7577"/>
  <c r="F7578"/>
  <c r="F7579"/>
  <c r="F7580"/>
  <c r="F7581"/>
  <c r="F7582"/>
  <c r="F7583"/>
  <c r="F7584"/>
  <c r="F7585"/>
  <c r="F7586"/>
  <c r="F7587"/>
  <c r="F7588"/>
  <c r="F7589"/>
  <c r="F7590"/>
  <c r="F7591"/>
  <c r="F7592"/>
  <c r="F7593"/>
  <c r="F7594"/>
  <c r="F7595"/>
  <c r="F7596"/>
  <c r="F7597"/>
  <c r="F7598"/>
  <c r="F7599"/>
  <c r="F7600"/>
  <c r="F7601"/>
  <c r="F7602"/>
  <c r="F7603"/>
  <c r="F7604"/>
  <c r="F7605"/>
  <c r="F7606"/>
  <c r="F7607"/>
  <c r="F7608"/>
  <c r="F7609"/>
  <c r="F7610"/>
  <c r="F7611"/>
  <c r="F7612"/>
  <c r="F7613"/>
  <c r="F7614"/>
  <c r="F7615"/>
  <c r="F7616"/>
  <c r="F7617"/>
  <c r="F7618"/>
  <c r="F7619"/>
  <c r="F7620"/>
  <c r="F7621"/>
  <c r="F7622"/>
  <c r="F7623"/>
  <c r="F7624"/>
  <c r="F7625"/>
  <c r="F7626"/>
  <c r="F7627"/>
  <c r="F7628"/>
  <c r="F7629"/>
  <c r="F7630"/>
  <c r="F7631"/>
  <c r="F7632"/>
  <c r="F7633"/>
  <c r="F7634"/>
  <c r="F7635"/>
  <c r="F7636"/>
  <c r="F7637"/>
  <c r="F7638"/>
  <c r="F7639"/>
  <c r="F7640"/>
  <c r="F7641"/>
  <c r="F7642"/>
  <c r="F7643"/>
  <c r="F7644"/>
  <c r="F7645"/>
  <c r="F7646"/>
  <c r="F7647"/>
  <c r="F7648"/>
  <c r="F7649"/>
  <c r="F7650"/>
  <c r="F7651"/>
  <c r="F7652"/>
  <c r="F7653"/>
  <c r="F7654"/>
  <c r="F7655"/>
  <c r="F7656"/>
  <c r="F7657"/>
  <c r="F7658"/>
  <c r="F7659"/>
  <c r="F7660"/>
  <c r="F7661"/>
  <c r="F7662"/>
  <c r="F7663"/>
  <c r="F7664"/>
  <c r="F7665"/>
  <c r="F7666"/>
  <c r="F7667"/>
  <c r="F7668"/>
  <c r="F7669"/>
  <c r="F7670"/>
  <c r="F7671"/>
  <c r="F7672"/>
  <c r="F7673"/>
  <c r="F7674"/>
  <c r="F7675"/>
  <c r="F7676"/>
  <c r="F7677"/>
  <c r="F7678"/>
  <c r="F7679"/>
  <c r="F7680"/>
  <c r="F7681"/>
  <c r="F7682"/>
  <c r="F7683"/>
  <c r="F7684"/>
  <c r="F7685"/>
  <c r="F7686"/>
  <c r="F7687"/>
  <c r="F7688"/>
  <c r="F7689"/>
  <c r="F7690"/>
  <c r="F7691"/>
  <c r="F7692"/>
  <c r="F7693"/>
  <c r="F7694"/>
  <c r="F7695"/>
  <c r="F7696"/>
  <c r="F7697"/>
  <c r="F7698"/>
  <c r="F7699"/>
  <c r="F7700"/>
  <c r="F7701"/>
  <c r="F7702"/>
  <c r="F7703"/>
  <c r="F7704"/>
  <c r="F7705"/>
  <c r="F7706"/>
  <c r="F7707"/>
  <c r="F7708"/>
  <c r="F7709"/>
  <c r="F7710"/>
  <c r="F7711"/>
  <c r="F7712"/>
  <c r="F7713"/>
  <c r="F7714"/>
  <c r="F7715"/>
  <c r="F7716"/>
  <c r="F7717"/>
  <c r="F7718"/>
  <c r="F7719"/>
  <c r="F7720"/>
  <c r="F7721"/>
  <c r="F7722"/>
  <c r="F7723"/>
  <c r="F7724"/>
  <c r="F7725"/>
  <c r="F7726"/>
  <c r="F7727"/>
  <c r="F7728"/>
  <c r="F7729"/>
  <c r="F7730"/>
  <c r="F7731"/>
  <c r="F7732"/>
  <c r="F7733"/>
  <c r="F7734"/>
  <c r="F7735"/>
  <c r="F7736"/>
  <c r="F7737"/>
  <c r="F7738"/>
  <c r="F7739"/>
  <c r="F7740"/>
  <c r="F7741"/>
  <c r="F7742"/>
  <c r="F7743"/>
  <c r="F7744"/>
  <c r="F7745"/>
  <c r="F7746"/>
  <c r="F7747"/>
  <c r="F7748"/>
  <c r="F7749"/>
  <c r="F7750"/>
  <c r="F7751"/>
  <c r="F7752"/>
  <c r="F7753"/>
  <c r="F7754"/>
  <c r="F7755"/>
  <c r="F7756"/>
  <c r="F7757"/>
  <c r="F7758"/>
  <c r="F7759"/>
  <c r="F7760"/>
  <c r="F7761"/>
  <c r="F7762"/>
  <c r="F7763"/>
  <c r="F7764"/>
  <c r="F7765"/>
  <c r="F7766"/>
  <c r="F7767"/>
  <c r="F7768"/>
  <c r="F7769"/>
  <c r="F7770"/>
  <c r="F7771"/>
  <c r="F7772"/>
  <c r="F7773"/>
  <c r="F7774"/>
  <c r="F7775"/>
  <c r="F7776"/>
  <c r="F7777"/>
  <c r="F7778"/>
  <c r="F7779"/>
  <c r="F7780"/>
  <c r="F7781"/>
  <c r="F7782"/>
  <c r="F7783"/>
  <c r="F7784"/>
  <c r="F7785"/>
  <c r="F7786"/>
  <c r="F7787"/>
  <c r="F7788"/>
  <c r="F7789"/>
  <c r="F7790"/>
  <c r="F7791"/>
  <c r="F7792"/>
  <c r="F7793"/>
  <c r="F7794"/>
  <c r="F7795"/>
  <c r="F7796"/>
  <c r="F7797"/>
  <c r="F7798"/>
  <c r="F7799"/>
  <c r="F7800"/>
  <c r="F7801"/>
  <c r="F7802"/>
  <c r="F7803"/>
  <c r="F7804"/>
  <c r="F7805"/>
  <c r="F7806"/>
  <c r="F7807"/>
  <c r="F7808"/>
  <c r="F7809"/>
  <c r="F7810"/>
  <c r="F7811"/>
  <c r="F7812"/>
  <c r="F7813"/>
  <c r="F7814"/>
  <c r="F7815"/>
  <c r="F7816"/>
  <c r="F7817"/>
  <c r="F7818"/>
  <c r="F7819"/>
  <c r="F7820"/>
  <c r="F7821"/>
  <c r="F7822"/>
  <c r="F7823"/>
  <c r="F7824"/>
  <c r="F7825"/>
  <c r="F7826"/>
  <c r="F7827"/>
  <c r="F7828"/>
  <c r="F7829"/>
  <c r="F7830"/>
  <c r="F7831"/>
  <c r="F7832"/>
  <c r="F7833"/>
  <c r="F7834"/>
  <c r="F7835"/>
  <c r="F7836"/>
  <c r="F7837"/>
  <c r="F7838"/>
  <c r="F7839"/>
  <c r="F7840"/>
  <c r="F7841"/>
  <c r="F7842"/>
  <c r="F7843"/>
  <c r="F7844"/>
  <c r="F7845"/>
  <c r="F7846"/>
  <c r="F7847"/>
  <c r="F7848"/>
  <c r="F7849"/>
  <c r="F7850"/>
  <c r="F7851"/>
  <c r="F7852"/>
  <c r="F7853"/>
  <c r="F7854"/>
  <c r="F7855"/>
  <c r="F7856"/>
  <c r="F7857"/>
  <c r="F7858"/>
  <c r="F7859"/>
  <c r="F7860"/>
  <c r="F7861"/>
  <c r="F7862"/>
  <c r="F7863"/>
  <c r="F7864"/>
  <c r="F7865"/>
  <c r="F7866"/>
  <c r="F7867"/>
  <c r="F7868"/>
  <c r="F7869"/>
  <c r="F7870"/>
  <c r="F7871"/>
  <c r="F7872"/>
  <c r="F7873"/>
  <c r="F7874"/>
  <c r="F7875"/>
  <c r="F7876"/>
  <c r="F7877"/>
  <c r="F7878"/>
  <c r="F7879"/>
  <c r="F7880"/>
  <c r="F7881"/>
  <c r="F7882"/>
  <c r="F7883"/>
  <c r="F7884"/>
  <c r="F7885"/>
  <c r="F7886"/>
  <c r="F7887"/>
  <c r="F7888"/>
  <c r="F7889"/>
  <c r="F7890"/>
  <c r="F7891"/>
  <c r="F7892"/>
  <c r="F7893"/>
  <c r="F7894"/>
  <c r="F7895"/>
  <c r="F7896"/>
  <c r="F7897"/>
  <c r="F7898"/>
  <c r="F7899"/>
  <c r="F7900"/>
  <c r="F7901"/>
  <c r="F7902"/>
  <c r="F7903"/>
  <c r="F7904"/>
  <c r="F7905"/>
  <c r="F7906"/>
  <c r="F7907"/>
  <c r="F7908"/>
  <c r="F7909"/>
  <c r="F7910"/>
  <c r="F7911"/>
  <c r="F7912"/>
  <c r="F7913"/>
  <c r="F7914"/>
  <c r="F7915"/>
  <c r="F7916"/>
  <c r="F7917"/>
  <c r="F7918"/>
  <c r="F7919"/>
  <c r="F7920"/>
  <c r="F7921"/>
  <c r="F7922"/>
  <c r="F7923"/>
  <c r="F7924"/>
  <c r="F7925"/>
  <c r="F7926"/>
  <c r="F7927"/>
  <c r="F7928"/>
  <c r="F7929"/>
  <c r="F7930"/>
  <c r="F7931"/>
  <c r="F7932"/>
  <c r="F7933"/>
  <c r="F7934"/>
  <c r="F7935"/>
  <c r="F7936"/>
  <c r="F7937"/>
  <c r="F7938"/>
  <c r="F7939"/>
  <c r="F7940"/>
  <c r="F7941"/>
  <c r="F7942"/>
  <c r="F7943"/>
  <c r="F7944"/>
  <c r="F7945"/>
  <c r="F7946"/>
  <c r="F7947"/>
  <c r="F7948"/>
  <c r="F7949"/>
  <c r="F7950"/>
  <c r="F7951"/>
  <c r="F7952"/>
  <c r="F7953"/>
  <c r="F7954"/>
  <c r="F7955"/>
  <c r="F7956"/>
  <c r="F7957"/>
  <c r="F7958"/>
  <c r="F7959"/>
  <c r="F7960"/>
  <c r="F7961"/>
  <c r="F7962"/>
  <c r="F7963"/>
  <c r="F7964"/>
  <c r="F7965"/>
  <c r="F7966"/>
  <c r="F7967"/>
  <c r="F7968"/>
  <c r="F7969"/>
  <c r="F7970"/>
  <c r="F7971"/>
  <c r="F7972"/>
  <c r="F7973"/>
  <c r="F7974"/>
  <c r="F7975"/>
  <c r="F7976"/>
  <c r="F7977"/>
  <c r="F7978"/>
  <c r="F7979"/>
  <c r="F7980"/>
  <c r="F7981"/>
  <c r="F7982"/>
  <c r="F7983"/>
  <c r="F7984"/>
  <c r="F7985"/>
  <c r="F7986"/>
  <c r="F7987"/>
  <c r="F7988"/>
  <c r="F7989"/>
  <c r="F7990"/>
  <c r="F7991"/>
  <c r="F7992"/>
  <c r="F7993"/>
  <c r="F7994"/>
  <c r="F7995"/>
  <c r="F7996"/>
  <c r="F7997"/>
  <c r="F7998"/>
  <c r="F7999"/>
  <c r="F8000"/>
  <c r="F8001"/>
  <c r="F8002"/>
  <c r="F8003"/>
  <c r="F8004"/>
  <c r="F8005"/>
  <c r="F8006"/>
  <c r="F8007"/>
  <c r="F8008"/>
  <c r="F8009"/>
  <c r="F8010"/>
  <c r="F8011"/>
  <c r="F8012"/>
  <c r="F8013"/>
  <c r="F8014"/>
  <c r="F8015"/>
  <c r="F8016"/>
  <c r="F8017"/>
  <c r="F8018"/>
  <c r="F8019"/>
  <c r="F8020"/>
  <c r="F8021"/>
  <c r="F8022"/>
  <c r="F8023"/>
  <c r="F8024"/>
  <c r="F8025"/>
  <c r="F8026"/>
  <c r="F8027"/>
  <c r="F8028"/>
  <c r="F8029"/>
  <c r="F8030"/>
  <c r="F8031"/>
  <c r="F8032"/>
  <c r="F8033"/>
  <c r="F8034"/>
  <c r="F8035"/>
  <c r="F8036"/>
  <c r="F8037"/>
  <c r="F8038"/>
  <c r="F8039"/>
  <c r="F8040"/>
  <c r="F8041"/>
  <c r="F8042"/>
  <c r="F8043"/>
  <c r="F8044"/>
  <c r="F8045"/>
  <c r="F8046"/>
  <c r="F8047"/>
  <c r="F8048"/>
  <c r="F8049"/>
  <c r="F8050"/>
  <c r="F8051"/>
  <c r="F8052"/>
  <c r="F8053"/>
  <c r="F8054"/>
  <c r="F8055"/>
  <c r="F8056"/>
  <c r="F8057"/>
  <c r="F8058"/>
  <c r="F8059"/>
  <c r="F8060"/>
  <c r="F8061"/>
  <c r="F8062"/>
  <c r="F8063"/>
  <c r="F8064"/>
  <c r="F8065"/>
  <c r="F8066"/>
  <c r="F8067"/>
  <c r="F8068"/>
  <c r="F8069"/>
  <c r="F8070"/>
  <c r="F8071"/>
  <c r="F8072"/>
  <c r="F8073"/>
  <c r="F8074"/>
  <c r="F8075"/>
  <c r="F8076"/>
  <c r="F8077"/>
  <c r="F8078"/>
  <c r="F8079"/>
  <c r="F8080"/>
  <c r="F8081"/>
  <c r="F8082"/>
  <c r="F8083"/>
  <c r="F8084"/>
  <c r="F8085"/>
  <c r="F8086"/>
  <c r="F8087"/>
  <c r="F8088"/>
  <c r="F8089"/>
  <c r="F8090"/>
  <c r="F8091"/>
  <c r="F8092"/>
  <c r="F8093"/>
  <c r="F8094"/>
  <c r="F8095"/>
  <c r="F8096"/>
  <c r="F8097"/>
  <c r="F8098"/>
  <c r="F8099"/>
  <c r="F8100"/>
  <c r="F8101"/>
  <c r="F8102"/>
  <c r="F8103"/>
  <c r="F8104"/>
  <c r="F8105"/>
  <c r="F8106"/>
  <c r="F8107"/>
  <c r="F8108"/>
  <c r="F8109"/>
  <c r="F8110"/>
  <c r="F8111"/>
  <c r="F8112"/>
  <c r="F8113"/>
  <c r="F8114"/>
  <c r="F8115"/>
  <c r="F8116"/>
  <c r="F8117"/>
  <c r="F8118"/>
  <c r="F8119"/>
  <c r="F8120"/>
  <c r="F8121"/>
  <c r="F8122"/>
  <c r="F8123"/>
  <c r="F8124"/>
  <c r="F8125"/>
  <c r="F8126"/>
  <c r="F8127"/>
  <c r="F8128"/>
  <c r="F8129"/>
  <c r="F8130"/>
  <c r="F8131"/>
  <c r="F8132"/>
  <c r="F8133"/>
  <c r="F8134"/>
  <c r="F8135"/>
  <c r="F8136"/>
  <c r="F8137"/>
  <c r="F8138"/>
  <c r="F8139"/>
  <c r="F8140"/>
  <c r="F8141"/>
  <c r="F8142"/>
  <c r="F8143"/>
  <c r="F8144"/>
  <c r="F8145"/>
  <c r="F8146"/>
  <c r="F8147"/>
  <c r="F8148"/>
  <c r="F8149"/>
  <c r="F8150"/>
  <c r="F8151"/>
  <c r="F8152"/>
  <c r="F8153"/>
  <c r="F8154"/>
  <c r="F8155"/>
  <c r="F8156"/>
  <c r="F8157"/>
  <c r="F8158"/>
  <c r="F8159"/>
  <c r="F8160"/>
  <c r="F8161"/>
  <c r="F8162"/>
  <c r="F8163"/>
  <c r="F8164"/>
  <c r="F8165"/>
  <c r="F8166"/>
  <c r="F8167"/>
  <c r="F8168"/>
  <c r="F8169"/>
  <c r="F8170"/>
  <c r="F8171"/>
  <c r="F8172"/>
  <c r="F8173"/>
  <c r="F8174"/>
  <c r="F8175"/>
  <c r="F8176"/>
  <c r="F8177"/>
  <c r="F8178"/>
  <c r="F8179"/>
  <c r="F8180"/>
  <c r="F8181"/>
  <c r="F8182"/>
  <c r="F8183"/>
  <c r="F8184"/>
  <c r="F8185"/>
  <c r="F8186"/>
  <c r="F8187"/>
  <c r="F8188"/>
  <c r="F8189"/>
  <c r="F8190"/>
  <c r="F8191"/>
  <c r="F8192"/>
  <c r="F8193"/>
  <c r="F8194"/>
  <c r="F8195"/>
  <c r="F8196"/>
  <c r="F8197"/>
  <c r="F8198"/>
  <c r="F8199"/>
  <c r="F8200"/>
  <c r="F8201"/>
  <c r="F8202"/>
  <c r="F8203"/>
  <c r="F8204"/>
  <c r="F8205"/>
  <c r="F8206"/>
  <c r="F8207"/>
  <c r="F8208"/>
  <c r="F8209"/>
  <c r="F8210"/>
  <c r="F8211"/>
  <c r="F8212"/>
  <c r="F8213"/>
  <c r="F8214"/>
  <c r="F8215"/>
  <c r="F8216"/>
  <c r="F8217"/>
  <c r="F8218"/>
  <c r="F8219"/>
  <c r="F8220"/>
  <c r="F8221"/>
  <c r="F8222"/>
  <c r="F8223"/>
  <c r="F8224"/>
  <c r="F8225"/>
  <c r="F8226"/>
  <c r="F8227"/>
  <c r="F8228"/>
  <c r="F8229"/>
  <c r="F8230"/>
  <c r="F8231"/>
  <c r="F8232"/>
  <c r="F8233"/>
  <c r="F8234"/>
  <c r="F8235"/>
  <c r="F8236"/>
  <c r="F8237"/>
  <c r="F8238"/>
  <c r="F8239"/>
  <c r="F8240"/>
  <c r="F8241"/>
  <c r="F8242"/>
  <c r="F8243"/>
  <c r="F8244"/>
  <c r="F8245"/>
  <c r="F8246"/>
  <c r="F8247"/>
  <c r="F8248"/>
  <c r="F8249"/>
  <c r="F8250"/>
  <c r="F8251"/>
  <c r="F8252"/>
  <c r="F8253"/>
  <c r="F8254"/>
  <c r="F8255"/>
  <c r="F8256"/>
  <c r="F8257"/>
  <c r="F8258"/>
  <c r="F8259"/>
  <c r="F8260"/>
  <c r="F8261"/>
  <c r="F8262"/>
  <c r="F8263"/>
  <c r="F8264"/>
  <c r="F8265"/>
  <c r="F8266"/>
  <c r="F8267"/>
  <c r="F8268"/>
  <c r="F8269"/>
  <c r="F8270"/>
  <c r="F8271"/>
  <c r="F8272"/>
  <c r="F8273"/>
  <c r="F8274"/>
  <c r="F8275"/>
  <c r="F8276"/>
  <c r="F8277"/>
  <c r="F8278"/>
  <c r="F8279"/>
  <c r="F8280"/>
  <c r="F8281"/>
  <c r="F8282"/>
  <c r="F8283"/>
  <c r="F8284"/>
  <c r="F8285"/>
  <c r="F8286"/>
  <c r="F8287"/>
  <c r="F8288"/>
  <c r="F8289"/>
  <c r="F8290"/>
  <c r="F8291"/>
  <c r="F8292"/>
  <c r="F8293"/>
  <c r="F8294"/>
  <c r="F8295"/>
  <c r="F8296"/>
  <c r="F8297"/>
  <c r="F8298"/>
  <c r="F8299"/>
  <c r="F8300"/>
  <c r="F8301"/>
  <c r="F8302"/>
  <c r="F8303"/>
  <c r="F8304"/>
  <c r="F8305"/>
  <c r="F8306"/>
  <c r="F8307"/>
  <c r="F8308"/>
  <c r="F8309"/>
  <c r="F8310"/>
  <c r="F8311"/>
  <c r="F8312"/>
  <c r="F8313"/>
  <c r="F8314"/>
  <c r="F8315"/>
  <c r="F8316"/>
  <c r="F8317"/>
  <c r="F8318"/>
  <c r="F8319"/>
  <c r="F8320"/>
  <c r="F8321"/>
  <c r="F8322"/>
  <c r="F8323"/>
  <c r="F8324"/>
  <c r="F8325"/>
  <c r="F8326"/>
  <c r="F8327"/>
  <c r="F8328"/>
  <c r="F8329"/>
  <c r="F8330"/>
  <c r="F8331"/>
  <c r="F8332"/>
  <c r="F8333"/>
  <c r="F8334"/>
  <c r="F8335"/>
  <c r="F8336"/>
  <c r="F8337"/>
  <c r="F8338"/>
  <c r="F8339"/>
  <c r="F8340"/>
  <c r="F8341"/>
  <c r="F8342"/>
  <c r="F8343"/>
  <c r="F8344"/>
  <c r="F8345"/>
  <c r="F8346"/>
  <c r="F8347"/>
  <c r="F8348"/>
  <c r="F8349"/>
  <c r="F8350"/>
  <c r="F8351"/>
  <c r="F8352"/>
  <c r="F8353"/>
  <c r="F8354"/>
  <c r="F8355"/>
  <c r="F8356"/>
  <c r="F8357"/>
  <c r="F8358"/>
  <c r="F8359"/>
  <c r="F8360"/>
  <c r="F8361"/>
  <c r="F8362"/>
  <c r="F8363"/>
  <c r="F8364"/>
  <c r="F8365"/>
  <c r="F8366"/>
  <c r="F8367"/>
  <c r="F8368"/>
  <c r="F8369"/>
  <c r="F8370"/>
  <c r="F8371"/>
  <c r="F8372"/>
  <c r="F8373"/>
  <c r="F8374"/>
  <c r="F8375"/>
  <c r="F8376"/>
  <c r="F8377"/>
  <c r="F8378"/>
  <c r="F8379"/>
  <c r="F8380"/>
  <c r="F8381"/>
  <c r="F8382"/>
  <c r="F8383"/>
  <c r="F8384"/>
  <c r="F8385"/>
  <c r="F8386"/>
  <c r="F8387"/>
  <c r="F8388"/>
  <c r="F8389"/>
  <c r="F8390"/>
  <c r="F8391"/>
  <c r="F8392"/>
  <c r="F8393"/>
  <c r="F8394"/>
  <c r="F8395"/>
  <c r="F8396"/>
  <c r="F8397"/>
  <c r="F8398"/>
  <c r="F8399"/>
  <c r="F8400"/>
  <c r="F8401"/>
  <c r="F8402"/>
  <c r="F8403"/>
  <c r="F8404"/>
  <c r="F8405"/>
  <c r="F8406"/>
  <c r="F8407"/>
  <c r="F8408"/>
  <c r="F8409"/>
  <c r="F8410"/>
  <c r="F8411"/>
  <c r="F8412"/>
  <c r="F8413"/>
  <c r="F8414"/>
  <c r="F8415"/>
  <c r="F8416"/>
  <c r="F8417"/>
  <c r="F8418"/>
  <c r="F8419"/>
  <c r="F8420"/>
  <c r="F8421"/>
  <c r="F8422"/>
  <c r="F8423"/>
  <c r="F8424"/>
  <c r="F8425"/>
  <c r="F8426"/>
  <c r="F8427"/>
  <c r="F8428"/>
  <c r="F8429"/>
  <c r="F8430"/>
  <c r="F8431"/>
  <c r="F8432"/>
  <c r="F8433"/>
  <c r="F8434"/>
  <c r="F8435"/>
  <c r="F8436"/>
  <c r="F8437"/>
  <c r="F8438"/>
  <c r="F8439"/>
  <c r="F8440"/>
  <c r="F8441"/>
  <c r="F8442"/>
  <c r="F8443"/>
  <c r="F8444"/>
  <c r="F8445"/>
  <c r="F8446"/>
  <c r="F8447"/>
  <c r="F8448"/>
  <c r="F8449"/>
  <c r="F8450"/>
  <c r="F8451"/>
  <c r="F8452"/>
  <c r="F8453"/>
  <c r="F8454"/>
  <c r="F8455"/>
  <c r="F8456"/>
  <c r="F8457"/>
  <c r="F8458"/>
  <c r="F8459"/>
  <c r="F8460"/>
  <c r="F8461"/>
  <c r="F8462"/>
  <c r="F8463"/>
  <c r="F8464"/>
  <c r="F8465"/>
  <c r="F8466"/>
  <c r="F8467"/>
  <c r="F8468"/>
  <c r="F8469"/>
  <c r="F8470"/>
  <c r="F8471"/>
  <c r="F8472"/>
  <c r="F8473"/>
  <c r="F8474"/>
  <c r="F8475"/>
  <c r="F8476"/>
  <c r="F8477"/>
  <c r="F8478"/>
  <c r="F8479"/>
  <c r="F8480"/>
  <c r="F8481"/>
  <c r="F8482"/>
  <c r="F8483"/>
  <c r="F8484"/>
  <c r="F8485"/>
  <c r="F8486"/>
  <c r="F8487"/>
  <c r="F8488"/>
  <c r="F8489"/>
  <c r="F8490"/>
  <c r="F8491"/>
  <c r="F8492"/>
  <c r="F8493"/>
  <c r="F8494"/>
  <c r="F8495"/>
  <c r="F8496"/>
  <c r="F8497"/>
  <c r="F8498"/>
  <c r="F8499"/>
  <c r="F8500"/>
  <c r="F8501"/>
  <c r="F8502"/>
  <c r="F8503"/>
  <c r="F8504"/>
  <c r="F8505"/>
  <c r="F8506"/>
  <c r="F8507"/>
  <c r="F8508"/>
  <c r="F8509"/>
  <c r="F8510"/>
  <c r="F8511"/>
  <c r="F8512"/>
  <c r="F8513"/>
  <c r="F8514"/>
  <c r="F8515"/>
  <c r="F8516"/>
  <c r="F8517"/>
  <c r="F8518"/>
  <c r="F8519"/>
  <c r="F8520"/>
  <c r="F8521"/>
  <c r="F8522"/>
  <c r="F8523"/>
  <c r="F8524"/>
  <c r="F8525"/>
  <c r="F8526"/>
  <c r="F8527"/>
  <c r="F8528"/>
  <c r="F8529"/>
  <c r="F8530"/>
  <c r="F8531"/>
  <c r="F8532"/>
  <c r="F8533"/>
  <c r="F8534"/>
  <c r="F8535"/>
  <c r="F8536"/>
  <c r="F8537"/>
  <c r="F8538"/>
  <c r="F8539"/>
  <c r="F8540"/>
  <c r="F8541"/>
  <c r="F8542"/>
  <c r="F8543"/>
  <c r="F8544"/>
  <c r="F8545"/>
  <c r="F8546"/>
  <c r="F8547"/>
  <c r="F8548"/>
  <c r="F8549"/>
  <c r="F8550"/>
  <c r="F8551"/>
  <c r="F8552"/>
  <c r="F8553"/>
  <c r="F8554"/>
  <c r="F8555"/>
  <c r="F8556"/>
  <c r="F8557"/>
  <c r="F8558"/>
  <c r="F8559"/>
  <c r="F8560"/>
  <c r="F8561"/>
  <c r="F8562"/>
  <c r="F8563"/>
  <c r="F8564"/>
  <c r="F8565"/>
  <c r="F8566"/>
  <c r="F8567"/>
  <c r="F8568"/>
  <c r="F8569"/>
  <c r="F8570"/>
  <c r="F8571"/>
  <c r="F8572"/>
  <c r="F8573"/>
  <c r="F8574"/>
  <c r="F8575"/>
  <c r="F8576"/>
  <c r="F8577"/>
  <c r="F8578"/>
  <c r="F8579"/>
  <c r="F8580"/>
  <c r="F8581"/>
  <c r="F8582"/>
  <c r="F8583"/>
  <c r="F8584"/>
  <c r="F8585"/>
  <c r="F8586"/>
  <c r="F8587"/>
  <c r="F8588"/>
  <c r="F8589"/>
  <c r="F8590"/>
  <c r="F8591"/>
  <c r="F8592"/>
  <c r="F8593"/>
  <c r="F8594"/>
  <c r="F8595"/>
  <c r="F8596"/>
  <c r="F8597"/>
  <c r="F8598"/>
  <c r="F8599"/>
  <c r="F8600"/>
  <c r="F8601"/>
  <c r="F8602"/>
  <c r="F8603"/>
  <c r="F8604"/>
  <c r="F8605"/>
  <c r="F8606"/>
  <c r="F8607"/>
  <c r="F8608"/>
  <c r="F8609"/>
  <c r="F8610"/>
  <c r="F8611"/>
  <c r="F8612"/>
  <c r="F8613"/>
  <c r="F8614"/>
  <c r="F8615"/>
  <c r="F8616"/>
  <c r="F8617"/>
  <c r="F8618"/>
  <c r="F8619"/>
  <c r="F8620"/>
  <c r="F8621"/>
  <c r="F8622"/>
  <c r="F8623"/>
  <c r="F8624"/>
  <c r="F8625"/>
  <c r="F8626"/>
  <c r="F8627"/>
  <c r="F8628"/>
  <c r="F8629"/>
  <c r="F8630"/>
  <c r="F8631"/>
  <c r="F8632"/>
  <c r="F8633"/>
  <c r="F8634"/>
  <c r="F8635"/>
  <c r="F8636"/>
  <c r="F8637"/>
  <c r="F8638"/>
  <c r="F8639"/>
  <c r="F8640"/>
  <c r="F8641"/>
  <c r="F8642"/>
  <c r="F8643"/>
  <c r="F8644"/>
  <c r="F8645"/>
  <c r="F8646"/>
  <c r="F8647"/>
  <c r="F8648"/>
  <c r="F8649"/>
  <c r="F8650"/>
  <c r="F8651"/>
  <c r="F8652"/>
  <c r="F8653"/>
  <c r="F8654"/>
  <c r="F8655"/>
  <c r="F8656"/>
  <c r="F8657"/>
  <c r="F8658"/>
  <c r="F8659"/>
  <c r="F8660"/>
  <c r="F8661"/>
  <c r="F8662"/>
  <c r="F8663"/>
  <c r="F8664"/>
  <c r="F8665"/>
  <c r="F8666"/>
  <c r="F8667"/>
  <c r="F8668"/>
  <c r="F8669"/>
  <c r="F8670"/>
  <c r="F8671"/>
  <c r="F8672"/>
  <c r="F8673"/>
  <c r="F8674"/>
  <c r="F8675"/>
  <c r="F8676"/>
  <c r="F8677"/>
  <c r="F8678"/>
  <c r="F8679"/>
  <c r="F8680"/>
  <c r="F8681"/>
  <c r="F8682"/>
  <c r="F8683"/>
  <c r="F8684"/>
  <c r="F8685"/>
  <c r="F8686"/>
  <c r="F8687"/>
  <c r="F8688"/>
  <c r="F8689"/>
  <c r="F8690"/>
  <c r="F8691"/>
  <c r="F8692"/>
  <c r="F8693"/>
  <c r="F8694"/>
  <c r="F8695"/>
  <c r="F8696"/>
  <c r="F8697"/>
  <c r="F8698"/>
  <c r="F8699"/>
  <c r="F8700"/>
  <c r="F8701"/>
  <c r="F8702"/>
  <c r="F8703"/>
  <c r="F8704"/>
  <c r="F8705"/>
  <c r="F8706"/>
  <c r="F8707"/>
  <c r="F8708"/>
  <c r="F8709"/>
  <c r="F8710"/>
  <c r="F8711"/>
  <c r="F8712"/>
  <c r="F8713"/>
  <c r="F8714"/>
  <c r="F8715"/>
  <c r="F8716"/>
  <c r="F8717"/>
  <c r="F8718"/>
  <c r="F8719"/>
  <c r="F8720"/>
  <c r="F8721"/>
  <c r="F8722"/>
  <c r="F8723"/>
  <c r="F8724"/>
  <c r="F8725"/>
  <c r="F8726"/>
  <c r="F8727"/>
  <c r="F8728"/>
  <c r="F8729"/>
  <c r="F8730"/>
  <c r="F8731"/>
  <c r="F8732"/>
  <c r="F8733"/>
  <c r="F8734"/>
  <c r="F8735"/>
  <c r="F8736"/>
  <c r="F8737"/>
  <c r="F8738"/>
  <c r="F8739"/>
  <c r="F8740"/>
  <c r="F8741"/>
  <c r="F8742"/>
  <c r="F8743"/>
  <c r="F8744"/>
  <c r="F8745"/>
  <c r="F8746"/>
  <c r="F8747"/>
  <c r="F8748"/>
  <c r="F8749"/>
  <c r="F8750"/>
  <c r="F8751"/>
  <c r="F8752"/>
  <c r="F8753"/>
  <c r="F8754"/>
  <c r="F8755"/>
  <c r="F8756"/>
  <c r="F8757"/>
  <c r="F8758"/>
  <c r="F8759"/>
  <c r="F8760"/>
  <c r="F8761"/>
  <c r="F8762"/>
  <c r="F8763"/>
  <c r="F8764"/>
  <c r="F8765"/>
  <c r="F8766"/>
  <c r="F8767"/>
  <c r="F8768"/>
  <c r="F8769"/>
  <c r="F8770"/>
  <c r="F8771"/>
  <c r="F8772"/>
  <c r="F8773"/>
  <c r="F8774"/>
  <c r="F8775"/>
  <c r="F8776"/>
  <c r="F8777"/>
  <c r="F8778"/>
  <c r="F8779"/>
  <c r="F8780"/>
  <c r="F8781"/>
  <c r="F8782"/>
  <c r="F8783"/>
  <c r="F8784"/>
  <c r="F8785"/>
  <c r="F8786"/>
  <c r="F8787"/>
  <c r="F8788"/>
  <c r="F8789"/>
  <c r="F8790"/>
  <c r="F8791"/>
  <c r="F8792"/>
  <c r="F8793"/>
  <c r="F8794"/>
  <c r="F8795"/>
  <c r="F8796"/>
  <c r="F8797"/>
  <c r="F8798"/>
  <c r="F8799"/>
  <c r="F8800"/>
  <c r="F8801"/>
  <c r="F8802"/>
  <c r="F8803"/>
  <c r="F8804"/>
  <c r="F8805"/>
  <c r="F8806"/>
  <c r="F8807"/>
  <c r="F8808"/>
  <c r="F8809"/>
  <c r="F8810"/>
  <c r="F8811"/>
  <c r="F8812"/>
  <c r="F8813"/>
  <c r="F8814"/>
  <c r="F8815"/>
  <c r="F8816"/>
  <c r="F8817"/>
  <c r="F8818"/>
  <c r="F8819"/>
  <c r="F8820"/>
  <c r="F8821"/>
  <c r="F8822"/>
  <c r="F8823"/>
  <c r="F8824"/>
  <c r="F8825"/>
  <c r="F8826"/>
  <c r="F8827"/>
  <c r="F8828"/>
  <c r="F8829"/>
  <c r="F8830"/>
  <c r="F8831"/>
  <c r="F8832"/>
  <c r="F8833"/>
  <c r="F8834"/>
  <c r="F8835"/>
  <c r="F8836"/>
  <c r="F8837"/>
  <c r="F8838"/>
  <c r="F8839"/>
  <c r="F8840"/>
  <c r="F8841"/>
  <c r="F8842"/>
  <c r="F8843"/>
  <c r="F8844"/>
  <c r="F8845"/>
  <c r="F8846"/>
  <c r="F8847"/>
  <c r="F8848"/>
  <c r="F8849"/>
  <c r="F8850"/>
  <c r="F8851"/>
  <c r="F8852"/>
  <c r="F8853"/>
  <c r="F8854"/>
  <c r="F8855"/>
  <c r="F8856"/>
  <c r="F8857"/>
  <c r="F8858"/>
  <c r="F8859"/>
  <c r="F8860"/>
  <c r="F8861"/>
  <c r="F8862"/>
  <c r="F8863"/>
  <c r="F8864"/>
  <c r="F8865"/>
  <c r="F8866"/>
  <c r="F8867"/>
  <c r="F8868"/>
  <c r="F8869"/>
  <c r="F8870"/>
  <c r="F8871"/>
  <c r="F8872"/>
  <c r="F8873"/>
  <c r="F8874"/>
  <c r="F8875"/>
  <c r="F8876"/>
  <c r="F8877"/>
  <c r="F8878"/>
  <c r="F8879"/>
  <c r="F8880"/>
  <c r="F8881"/>
  <c r="F8882"/>
  <c r="F8883"/>
  <c r="F8884"/>
  <c r="F8885"/>
  <c r="F8886"/>
  <c r="F8887"/>
  <c r="F8888"/>
  <c r="F8889"/>
  <c r="F8890"/>
  <c r="F8891"/>
  <c r="F8892"/>
  <c r="F8893"/>
  <c r="F8894"/>
  <c r="F8895"/>
  <c r="F8896"/>
  <c r="F8897"/>
  <c r="F8898"/>
  <c r="F8899"/>
  <c r="F8900"/>
  <c r="F8901"/>
  <c r="F8902"/>
  <c r="F8903"/>
  <c r="F8904"/>
  <c r="F8905"/>
  <c r="F8906"/>
  <c r="F8907"/>
  <c r="F8908"/>
  <c r="F8909"/>
  <c r="F8910"/>
  <c r="F8911"/>
  <c r="F8912"/>
  <c r="F8913"/>
  <c r="F8914"/>
  <c r="F8915"/>
  <c r="F8916"/>
  <c r="F8917"/>
  <c r="F8918"/>
  <c r="F8919"/>
  <c r="F8920"/>
  <c r="F8921"/>
  <c r="F8922"/>
  <c r="F8923"/>
  <c r="F8924"/>
  <c r="F8925"/>
  <c r="F8926"/>
  <c r="F8927"/>
  <c r="F8928"/>
  <c r="F8929"/>
  <c r="F8930"/>
  <c r="F8931"/>
  <c r="F8932"/>
  <c r="F8933"/>
  <c r="F8934"/>
  <c r="F8935"/>
  <c r="F8936"/>
  <c r="F8937"/>
  <c r="F8938"/>
  <c r="F8939"/>
  <c r="F8940"/>
  <c r="F8941"/>
  <c r="F8942"/>
  <c r="F8943"/>
  <c r="F8944"/>
  <c r="F8945"/>
  <c r="F8946"/>
  <c r="F8947"/>
  <c r="F8948"/>
  <c r="F8949"/>
  <c r="F8950"/>
  <c r="F8951"/>
  <c r="F8952"/>
  <c r="F8953"/>
  <c r="F8954"/>
  <c r="F8955"/>
  <c r="F8956"/>
  <c r="F8957"/>
  <c r="F8958"/>
  <c r="F8959"/>
  <c r="F8960"/>
  <c r="F8961"/>
  <c r="F8962"/>
  <c r="F8963"/>
  <c r="F8964"/>
  <c r="F8965"/>
  <c r="F8966"/>
  <c r="F8967"/>
  <c r="F8968"/>
  <c r="F8969"/>
  <c r="F8970"/>
  <c r="F8971"/>
  <c r="F8972"/>
  <c r="F8973"/>
  <c r="F8974"/>
  <c r="F8975"/>
  <c r="F8976"/>
  <c r="F8977"/>
  <c r="F8978"/>
  <c r="F8979"/>
  <c r="F8980"/>
  <c r="F8981"/>
  <c r="F8982"/>
  <c r="F8983"/>
  <c r="F8984"/>
  <c r="F8985"/>
  <c r="F8986"/>
  <c r="F8987"/>
  <c r="F8988"/>
  <c r="F8989"/>
  <c r="F8990"/>
  <c r="F8991"/>
  <c r="F8992"/>
  <c r="F8993"/>
  <c r="F8994"/>
  <c r="F8995"/>
  <c r="F8996"/>
  <c r="F8997"/>
  <c r="F8998"/>
  <c r="F8999"/>
  <c r="F9000"/>
  <c r="F9001"/>
  <c r="F9002"/>
  <c r="F9003"/>
  <c r="F9004"/>
  <c r="F9005"/>
  <c r="F9006"/>
  <c r="F9007"/>
  <c r="F9008"/>
  <c r="F9009"/>
  <c r="F9010"/>
  <c r="F9011"/>
  <c r="F9012"/>
  <c r="F9013"/>
  <c r="F9014"/>
  <c r="F9015"/>
  <c r="F9016"/>
  <c r="F9017"/>
  <c r="F9018"/>
  <c r="F9019"/>
  <c r="F9020"/>
  <c r="F9021"/>
  <c r="F9022"/>
  <c r="F9023"/>
  <c r="F9024"/>
  <c r="F9025"/>
  <c r="F9026"/>
  <c r="F9027"/>
  <c r="F9028"/>
  <c r="F9029"/>
  <c r="F9030"/>
  <c r="F9031"/>
  <c r="F9032"/>
  <c r="F9033"/>
  <c r="F9034"/>
  <c r="F9035"/>
  <c r="F9036"/>
  <c r="F9037"/>
  <c r="F9038"/>
  <c r="F9039"/>
  <c r="F9040"/>
  <c r="F9041"/>
  <c r="F9042"/>
  <c r="F9043"/>
  <c r="F9044"/>
  <c r="F9045"/>
  <c r="F9046"/>
  <c r="F9047"/>
  <c r="F9048"/>
  <c r="F9049"/>
  <c r="F9050"/>
  <c r="F9051"/>
  <c r="F9052"/>
  <c r="F9053"/>
  <c r="F9054"/>
  <c r="F9055"/>
  <c r="F9056"/>
  <c r="F9057"/>
  <c r="F9058"/>
  <c r="F9059"/>
  <c r="F9060"/>
  <c r="F9061"/>
  <c r="F9062"/>
  <c r="F9063"/>
  <c r="F9064"/>
  <c r="F9065"/>
  <c r="F9066"/>
  <c r="F9067"/>
  <c r="F9068"/>
  <c r="F9069"/>
  <c r="F9070"/>
  <c r="F9071"/>
  <c r="F9072"/>
  <c r="F9073"/>
  <c r="F9074"/>
  <c r="F9075"/>
  <c r="F9076"/>
  <c r="F9077"/>
  <c r="F9078"/>
  <c r="F9079"/>
  <c r="F9080"/>
  <c r="F9081"/>
  <c r="F9082"/>
  <c r="F9083"/>
  <c r="F9084"/>
  <c r="F9085"/>
  <c r="F9086"/>
  <c r="F9087"/>
  <c r="F9088"/>
  <c r="F9089"/>
  <c r="F9090"/>
  <c r="F9091"/>
  <c r="F9092"/>
  <c r="F9093"/>
  <c r="F9094"/>
  <c r="F9095"/>
  <c r="F9096"/>
  <c r="F9097"/>
  <c r="F9098"/>
  <c r="F9099"/>
  <c r="F9100"/>
  <c r="F9101"/>
  <c r="F9102"/>
  <c r="F9103"/>
  <c r="F9104"/>
  <c r="F9105"/>
  <c r="F9106"/>
  <c r="F9107"/>
  <c r="F9108"/>
  <c r="F9109"/>
  <c r="F9110"/>
  <c r="F9111"/>
  <c r="F9112"/>
  <c r="F9113"/>
  <c r="F9114"/>
  <c r="F9115"/>
  <c r="F9116"/>
  <c r="F9117"/>
  <c r="F9118"/>
  <c r="F9119"/>
  <c r="F9120"/>
  <c r="F9121"/>
  <c r="F9122"/>
  <c r="F9123"/>
  <c r="F9124"/>
  <c r="F9125"/>
  <c r="F9126"/>
  <c r="F9127"/>
  <c r="F9128"/>
  <c r="F9129"/>
  <c r="F9130"/>
  <c r="F9131"/>
  <c r="F9132"/>
  <c r="F9133"/>
  <c r="F9134"/>
  <c r="F9135"/>
  <c r="F9136"/>
  <c r="F9137"/>
  <c r="F9138"/>
  <c r="F9139"/>
  <c r="F9140"/>
  <c r="F9141"/>
  <c r="F9142"/>
  <c r="F9143"/>
  <c r="F9144"/>
  <c r="F9145"/>
  <c r="F9146"/>
  <c r="F9147"/>
  <c r="F9148"/>
  <c r="F9149"/>
  <c r="F9150"/>
  <c r="F9151"/>
  <c r="F9152"/>
  <c r="F9153"/>
  <c r="F9154"/>
  <c r="F9155"/>
  <c r="F9156"/>
  <c r="F9157"/>
  <c r="F9158"/>
  <c r="F9159"/>
  <c r="F9160"/>
  <c r="F9161"/>
  <c r="F9162"/>
  <c r="F9163"/>
  <c r="F9164"/>
  <c r="F9165"/>
  <c r="F9166"/>
  <c r="F9167"/>
  <c r="F9168"/>
  <c r="F9169"/>
  <c r="F9170"/>
  <c r="F9171"/>
  <c r="F9172"/>
  <c r="F9173"/>
  <c r="F9174"/>
  <c r="F9175"/>
  <c r="F9176"/>
  <c r="F9177"/>
  <c r="F9178"/>
  <c r="F9179"/>
  <c r="F9180"/>
  <c r="F9181"/>
  <c r="F9182"/>
  <c r="F9183"/>
  <c r="F9184"/>
  <c r="F9185"/>
  <c r="F9186"/>
  <c r="F9187"/>
  <c r="F9188"/>
  <c r="F9189"/>
  <c r="F9190"/>
  <c r="F9191"/>
  <c r="F9192"/>
  <c r="F9193"/>
  <c r="F9194"/>
  <c r="F9195"/>
  <c r="F9196"/>
  <c r="F9197"/>
  <c r="F9198"/>
  <c r="F9199"/>
  <c r="F9200"/>
  <c r="F9201"/>
  <c r="F9202"/>
  <c r="F9203"/>
  <c r="F9204"/>
  <c r="F9205"/>
  <c r="F9206"/>
  <c r="F9207"/>
  <c r="F9208"/>
  <c r="F9209"/>
  <c r="F9210"/>
  <c r="F9211"/>
  <c r="F9212"/>
  <c r="F9213"/>
  <c r="F9214"/>
  <c r="F9215"/>
  <c r="F9216"/>
  <c r="F9217"/>
  <c r="F9218"/>
  <c r="F9219"/>
  <c r="F9220"/>
  <c r="F9221"/>
  <c r="F9222"/>
  <c r="F9223"/>
  <c r="F9224"/>
  <c r="F9225"/>
  <c r="F9226"/>
  <c r="F9227"/>
  <c r="F9228"/>
  <c r="F9229"/>
  <c r="F9230"/>
  <c r="F9231"/>
  <c r="F9232"/>
  <c r="F9233"/>
  <c r="F9234"/>
  <c r="F9235"/>
  <c r="F9236"/>
  <c r="F9237"/>
  <c r="F9238"/>
  <c r="F9239"/>
  <c r="F9240"/>
  <c r="F9241"/>
  <c r="F9242"/>
  <c r="F9243"/>
  <c r="F9244"/>
  <c r="F9245"/>
  <c r="F9246"/>
  <c r="F9247"/>
  <c r="F9248"/>
  <c r="F9249"/>
  <c r="F9250"/>
  <c r="F9251"/>
  <c r="F9252"/>
  <c r="F9253"/>
  <c r="F9254"/>
  <c r="F9255"/>
  <c r="F9256"/>
  <c r="F9257"/>
  <c r="F9258"/>
  <c r="F9259"/>
  <c r="F9260"/>
  <c r="F9261"/>
  <c r="F9262"/>
  <c r="F9263"/>
  <c r="F9264"/>
  <c r="F9265"/>
  <c r="F9266"/>
  <c r="F9267"/>
  <c r="F9268"/>
  <c r="F9269"/>
  <c r="F9270"/>
  <c r="F9271"/>
  <c r="F9272"/>
  <c r="F9273"/>
  <c r="F9274"/>
  <c r="F9275"/>
  <c r="F9276"/>
  <c r="F9277"/>
  <c r="F9278"/>
  <c r="F9279"/>
  <c r="F9280"/>
  <c r="F9281"/>
  <c r="F9282"/>
  <c r="F9283"/>
  <c r="F9284"/>
  <c r="F9285"/>
  <c r="F9286"/>
  <c r="F9287"/>
  <c r="F9288"/>
  <c r="F9289"/>
  <c r="F9290"/>
  <c r="F9291"/>
  <c r="F9292"/>
  <c r="F9293"/>
  <c r="F9294"/>
  <c r="F9295"/>
  <c r="F9296"/>
  <c r="F9297"/>
  <c r="F9298"/>
  <c r="F9299"/>
  <c r="F9300"/>
  <c r="F9301"/>
  <c r="F9302"/>
  <c r="F9303"/>
  <c r="F9304"/>
  <c r="F9305"/>
  <c r="F9306"/>
  <c r="F9307"/>
  <c r="F9308"/>
  <c r="F9309"/>
  <c r="F9310"/>
  <c r="F9311"/>
  <c r="F9312"/>
  <c r="F9313"/>
  <c r="F9314"/>
  <c r="F9315"/>
  <c r="F9316"/>
  <c r="F9317"/>
  <c r="F9318"/>
  <c r="F9319"/>
  <c r="F9320"/>
  <c r="F9321"/>
  <c r="F9322"/>
  <c r="F9323"/>
  <c r="F9324"/>
  <c r="F9325"/>
  <c r="F9326"/>
  <c r="F9327"/>
  <c r="F9328"/>
  <c r="F9329"/>
  <c r="F9330"/>
  <c r="F9331"/>
  <c r="F9332"/>
  <c r="F9333"/>
  <c r="F9334"/>
  <c r="F9335"/>
  <c r="F9336"/>
  <c r="F9337"/>
  <c r="F9338"/>
  <c r="F9339"/>
  <c r="F9340"/>
  <c r="F9341"/>
  <c r="F9342"/>
  <c r="F9343"/>
  <c r="F9344"/>
  <c r="F9345"/>
  <c r="F9346"/>
  <c r="F9347"/>
  <c r="F9348"/>
  <c r="F9349"/>
  <c r="F9350"/>
  <c r="F9351"/>
  <c r="F9352"/>
  <c r="F9353"/>
  <c r="F9354"/>
  <c r="F9355"/>
  <c r="F9356"/>
  <c r="F9357"/>
  <c r="F9358"/>
  <c r="F9359"/>
  <c r="F9360"/>
  <c r="F9361"/>
  <c r="F9362"/>
  <c r="F9363"/>
  <c r="F9364"/>
  <c r="F9365"/>
  <c r="F9366"/>
  <c r="F9367"/>
  <c r="F9368"/>
  <c r="F9369"/>
  <c r="F9370"/>
  <c r="F9371"/>
  <c r="F9372"/>
  <c r="F9373"/>
  <c r="F9374"/>
  <c r="F9375"/>
  <c r="F9376"/>
  <c r="F9377"/>
  <c r="F9378"/>
  <c r="F9379"/>
  <c r="F9380"/>
  <c r="F9381"/>
  <c r="F9382"/>
  <c r="F9383"/>
  <c r="F9384"/>
  <c r="F9385"/>
  <c r="F9386"/>
  <c r="F9387"/>
  <c r="F9388"/>
  <c r="F9389"/>
  <c r="F9390"/>
  <c r="F9391"/>
  <c r="F9392"/>
  <c r="F9393"/>
  <c r="F9394"/>
  <c r="F9395"/>
  <c r="F9396"/>
  <c r="F9397"/>
  <c r="F9398"/>
  <c r="F9399"/>
  <c r="F9400"/>
  <c r="F9401"/>
  <c r="F9402"/>
  <c r="F9403"/>
  <c r="F9404"/>
  <c r="F9405"/>
  <c r="F9406"/>
  <c r="F9407"/>
  <c r="F9408"/>
  <c r="F9409"/>
  <c r="F9410"/>
  <c r="F9411"/>
  <c r="F9412"/>
  <c r="F9413"/>
  <c r="F9414"/>
  <c r="F9415"/>
  <c r="F9416"/>
  <c r="F9417"/>
  <c r="F9418"/>
  <c r="F9419"/>
  <c r="F9420"/>
  <c r="F9421"/>
  <c r="F9422"/>
  <c r="F9423"/>
  <c r="F9424"/>
  <c r="F9425"/>
  <c r="F9426"/>
  <c r="F9427"/>
  <c r="F9428"/>
  <c r="F9429"/>
  <c r="F9430"/>
  <c r="F9431"/>
  <c r="F9432"/>
  <c r="F9433"/>
  <c r="F9434"/>
  <c r="F9435"/>
  <c r="F9436"/>
  <c r="F9437"/>
  <c r="F9438"/>
  <c r="F9439"/>
  <c r="F9440"/>
  <c r="F9441"/>
  <c r="F9442"/>
  <c r="F9443"/>
  <c r="F9444"/>
  <c r="F9445"/>
  <c r="F9446"/>
  <c r="F9447"/>
  <c r="F9448"/>
  <c r="F9449"/>
  <c r="F9450"/>
  <c r="F9451"/>
  <c r="F9452"/>
  <c r="F9453"/>
  <c r="F9454"/>
  <c r="F9455"/>
  <c r="F9456"/>
  <c r="F9457"/>
  <c r="F9458"/>
  <c r="F9459"/>
  <c r="F9460"/>
  <c r="F9461"/>
  <c r="F9462"/>
  <c r="F9463"/>
  <c r="F9464"/>
  <c r="F9465"/>
  <c r="F9466"/>
  <c r="F9467"/>
  <c r="F9468"/>
  <c r="F9469"/>
  <c r="F9470"/>
  <c r="F9471"/>
  <c r="F9472"/>
  <c r="F9473"/>
  <c r="F9474"/>
  <c r="F9475"/>
  <c r="F9476"/>
  <c r="F9477"/>
  <c r="F9478"/>
  <c r="F9479"/>
  <c r="F9480"/>
  <c r="F9481"/>
  <c r="F9482"/>
  <c r="F9483"/>
  <c r="F9484"/>
  <c r="F9485"/>
  <c r="F9486"/>
  <c r="F9487"/>
  <c r="F9488"/>
  <c r="F9489"/>
  <c r="F9490"/>
  <c r="F9491"/>
  <c r="F9492"/>
  <c r="F9493"/>
  <c r="F9494"/>
  <c r="F9495"/>
  <c r="F9496"/>
  <c r="F9497"/>
  <c r="F9498"/>
  <c r="F9499"/>
  <c r="F9500"/>
  <c r="F9501"/>
  <c r="F9502"/>
  <c r="F9503"/>
  <c r="F9504"/>
  <c r="F9505"/>
  <c r="F9506"/>
  <c r="F9507"/>
  <c r="F9508"/>
  <c r="F9509"/>
  <c r="F9510"/>
  <c r="F9511"/>
  <c r="F9512"/>
  <c r="F9513"/>
  <c r="F9514"/>
  <c r="F9515"/>
  <c r="F9516"/>
  <c r="F9517"/>
  <c r="F9518"/>
  <c r="F9519"/>
  <c r="F9520"/>
  <c r="F9521"/>
  <c r="F9522"/>
  <c r="F9523"/>
  <c r="F9524"/>
  <c r="F9525"/>
  <c r="F9526"/>
  <c r="F9527"/>
  <c r="F9528"/>
  <c r="F9529"/>
  <c r="F9530"/>
  <c r="F9531"/>
  <c r="F9532"/>
  <c r="F9533"/>
  <c r="F9534"/>
  <c r="F9535"/>
  <c r="F9536"/>
  <c r="F9537"/>
  <c r="F9538"/>
  <c r="F9539"/>
  <c r="F9540"/>
  <c r="F9541"/>
  <c r="F9542"/>
  <c r="F9543"/>
  <c r="F9544"/>
  <c r="F9545"/>
  <c r="F9546"/>
  <c r="F9547"/>
  <c r="F9548"/>
  <c r="F9549"/>
  <c r="F9550"/>
  <c r="F9551"/>
  <c r="F9552"/>
  <c r="F9553"/>
  <c r="F9554"/>
  <c r="F9555"/>
  <c r="F9556"/>
  <c r="F9557"/>
  <c r="F9558"/>
  <c r="F9559"/>
  <c r="F9560"/>
  <c r="F9561"/>
  <c r="F9562"/>
  <c r="F9563"/>
  <c r="F9564"/>
  <c r="F9565"/>
  <c r="F9566"/>
  <c r="F9567"/>
  <c r="F9568"/>
  <c r="F9569"/>
  <c r="F9570"/>
  <c r="F9571"/>
  <c r="F9572"/>
  <c r="F9573"/>
  <c r="F9574"/>
  <c r="F9575"/>
  <c r="F9576"/>
  <c r="F9577"/>
  <c r="F9578"/>
  <c r="F9579"/>
  <c r="F9580"/>
  <c r="F9581"/>
  <c r="F9582"/>
  <c r="F9583"/>
  <c r="F9584"/>
  <c r="F9585"/>
  <c r="F9586"/>
  <c r="F9587"/>
  <c r="F9588"/>
  <c r="F9589"/>
  <c r="F9590"/>
  <c r="F9591"/>
  <c r="F9592"/>
  <c r="F9593"/>
  <c r="F9594"/>
  <c r="F9595"/>
  <c r="F9596"/>
  <c r="F9597"/>
  <c r="F9598"/>
  <c r="F9599"/>
  <c r="F9600"/>
  <c r="F9601"/>
  <c r="F9602"/>
  <c r="F9603"/>
  <c r="F9604"/>
  <c r="F9605"/>
  <c r="F9606"/>
  <c r="F9607"/>
  <c r="F9608"/>
  <c r="F9609"/>
  <c r="F9610"/>
  <c r="F9611"/>
  <c r="F9612"/>
  <c r="F9613"/>
  <c r="F9614"/>
  <c r="F9615"/>
  <c r="F9616"/>
  <c r="F9617"/>
  <c r="F9618"/>
  <c r="F9619"/>
  <c r="F9620"/>
  <c r="F9621"/>
  <c r="F9622"/>
  <c r="F9623"/>
  <c r="F9624"/>
  <c r="F9625"/>
  <c r="F9626"/>
  <c r="F9627"/>
  <c r="F9628"/>
  <c r="F9629"/>
  <c r="F9630"/>
  <c r="F9631"/>
  <c r="F9632"/>
  <c r="F9633"/>
  <c r="F9634"/>
  <c r="F9635"/>
  <c r="F9636"/>
  <c r="F9637"/>
  <c r="F9638"/>
  <c r="F9639"/>
  <c r="F9640"/>
  <c r="F9641"/>
  <c r="F9642"/>
  <c r="F9643"/>
  <c r="F9644"/>
  <c r="F9645"/>
  <c r="F9646"/>
  <c r="F9647"/>
  <c r="F9648"/>
  <c r="F9649"/>
  <c r="F9650"/>
  <c r="F9651"/>
  <c r="F9652"/>
  <c r="F9653"/>
  <c r="F9654"/>
  <c r="F9655"/>
  <c r="F9656"/>
  <c r="F9657"/>
  <c r="F9658"/>
  <c r="F9659"/>
  <c r="F9660"/>
  <c r="F9661"/>
  <c r="F9662"/>
  <c r="F9663"/>
  <c r="F9664"/>
  <c r="F9665"/>
  <c r="F9666"/>
  <c r="F9667"/>
  <c r="F9668"/>
  <c r="F9669"/>
  <c r="F9670"/>
  <c r="F9671"/>
  <c r="F9672"/>
  <c r="F9673"/>
  <c r="F9674"/>
  <c r="F9675"/>
  <c r="F9676"/>
  <c r="F9677"/>
  <c r="F9678"/>
  <c r="F9679"/>
  <c r="F9680"/>
  <c r="F9681"/>
  <c r="F9682"/>
  <c r="F9683"/>
  <c r="F9684"/>
  <c r="F9685"/>
  <c r="F9686"/>
  <c r="F9687"/>
  <c r="F9688"/>
  <c r="F9689"/>
  <c r="F9690"/>
  <c r="F9691"/>
  <c r="F9692"/>
  <c r="F9693"/>
  <c r="F9694"/>
  <c r="F9695"/>
  <c r="F9696"/>
  <c r="F9697"/>
  <c r="F9698"/>
  <c r="F9699"/>
  <c r="F9700"/>
  <c r="F9701"/>
  <c r="F9702"/>
  <c r="F9703"/>
  <c r="F9704"/>
  <c r="F9705"/>
  <c r="F9706"/>
  <c r="F9707"/>
  <c r="F9708"/>
  <c r="F9709"/>
  <c r="F9710"/>
  <c r="F9711"/>
  <c r="F9712"/>
  <c r="F9713"/>
  <c r="F9714"/>
  <c r="F9715"/>
  <c r="F9716"/>
  <c r="F9717"/>
  <c r="F9718"/>
  <c r="F9719"/>
  <c r="F9720"/>
  <c r="F9721"/>
  <c r="F9722"/>
  <c r="F9723"/>
  <c r="F9724"/>
  <c r="F9725"/>
  <c r="F9726"/>
  <c r="F9727"/>
  <c r="F9728"/>
  <c r="F9729"/>
  <c r="F9730"/>
  <c r="F9731"/>
  <c r="F9732"/>
  <c r="F9733"/>
  <c r="F9734"/>
  <c r="F9735"/>
  <c r="F9736"/>
  <c r="F9737"/>
  <c r="F9738"/>
  <c r="F9739"/>
  <c r="F9740"/>
  <c r="F9741"/>
  <c r="F9742"/>
  <c r="F9743"/>
  <c r="F9744"/>
  <c r="F9745"/>
  <c r="F9746"/>
  <c r="F9747"/>
  <c r="F9748"/>
  <c r="F9749"/>
  <c r="F9750"/>
  <c r="F9751"/>
  <c r="F9752"/>
  <c r="F9753"/>
  <c r="F9754"/>
  <c r="F9755"/>
  <c r="F9756"/>
  <c r="F9757"/>
  <c r="F9758"/>
  <c r="F9759"/>
  <c r="F9760"/>
  <c r="F9761"/>
  <c r="F9762"/>
  <c r="F9763"/>
  <c r="F9764"/>
  <c r="F9765"/>
  <c r="F9766"/>
  <c r="F9767"/>
  <c r="F9768"/>
  <c r="F9769"/>
  <c r="F9770"/>
  <c r="F9771"/>
  <c r="F9772"/>
  <c r="F9773"/>
  <c r="F9774"/>
  <c r="F9775"/>
  <c r="F9776"/>
  <c r="F9777"/>
  <c r="F9778"/>
  <c r="F9779"/>
  <c r="F9780"/>
  <c r="F9781"/>
  <c r="F9782"/>
  <c r="F9783"/>
  <c r="F9784"/>
  <c r="F9785"/>
  <c r="F9786"/>
  <c r="F9787"/>
  <c r="F9788"/>
  <c r="F9789"/>
  <c r="F9790"/>
  <c r="F9791"/>
  <c r="F9792"/>
  <c r="F9793"/>
  <c r="F9794"/>
  <c r="F9795"/>
  <c r="F9796"/>
  <c r="F9797"/>
  <c r="F9798"/>
  <c r="F9799"/>
  <c r="F9800"/>
  <c r="F9801"/>
  <c r="F9802"/>
  <c r="F9803"/>
  <c r="F9804"/>
  <c r="F9805"/>
  <c r="F9806"/>
  <c r="F9807"/>
  <c r="F9808"/>
  <c r="F9809"/>
  <c r="F9810"/>
  <c r="F9811"/>
  <c r="F9812"/>
  <c r="F9813"/>
  <c r="F9814"/>
  <c r="F9815"/>
  <c r="F9816"/>
  <c r="F9817"/>
  <c r="F9818"/>
  <c r="F9819"/>
  <c r="F9820"/>
  <c r="F9821"/>
  <c r="F9822"/>
  <c r="F9823"/>
  <c r="F9824"/>
  <c r="F9825"/>
  <c r="F9826"/>
  <c r="F9827"/>
  <c r="F9828"/>
  <c r="F9829"/>
  <c r="F9830"/>
  <c r="F9831"/>
  <c r="F9832"/>
  <c r="F9833"/>
  <c r="F9834"/>
  <c r="F9835"/>
  <c r="F9836"/>
  <c r="F9837"/>
  <c r="F9838"/>
  <c r="F9839"/>
  <c r="F9840"/>
  <c r="F9841"/>
  <c r="F9842"/>
  <c r="F9843"/>
  <c r="F9844"/>
  <c r="F9845"/>
  <c r="F9846"/>
  <c r="F9847"/>
  <c r="F9848"/>
  <c r="F9849"/>
  <c r="F9850"/>
  <c r="F9851"/>
  <c r="F9852"/>
  <c r="F9853"/>
  <c r="F9854"/>
  <c r="F9855"/>
  <c r="F9856"/>
  <c r="F9857"/>
  <c r="F9858"/>
  <c r="F9859"/>
  <c r="F9860"/>
  <c r="F9861"/>
  <c r="F9862"/>
  <c r="F9863"/>
  <c r="F9864"/>
  <c r="F9865"/>
  <c r="F9866"/>
  <c r="F9867"/>
  <c r="F9868"/>
  <c r="F9869"/>
  <c r="F9870"/>
  <c r="F9871"/>
  <c r="F9872"/>
  <c r="F9873"/>
  <c r="F9874"/>
  <c r="F9875"/>
  <c r="F9876"/>
  <c r="F9877"/>
  <c r="F9878"/>
  <c r="F9879"/>
  <c r="F9880"/>
  <c r="F9881"/>
  <c r="F9882"/>
  <c r="F9883"/>
  <c r="F9884"/>
  <c r="F9885"/>
  <c r="F9886"/>
  <c r="F9887"/>
  <c r="F9888"/>
  <c r="F9889"/>
  <c r="F9890"/>
  <c r="F9891"/>
  <c r="F9892"/>
  <c r="F9893"/>
  <c r="F9894"/>
  <c r="F9895"/>
  <c r="F9896"/>
  <c r="F9897"/>
  <c r="F9898"/>
  <c r="F9899"/>
  <c r="F9900"/>
  <c r="F9901"/>
  <c r="F9902"/>
  <c r="F9903"/>
  <c r="F9904"/>
  <c r="F9905"/>
  <c r="F9906"/>
  <c r="F9907"/>
  <c r="F9908"/>
  <c r="F9909"/>
  <c r="F9910"/>
  <c r="F9911"/>
  <c r="F9912"/>
  <c r="F9913"/>
  <c r="F9914"/>
  <c r="F9915"/>
  <c r="F9916"/>
  <c r="F9917"/>
  <c r="F9918"/>
  <c r="F9919"/>
  <c r="F9920"/>
  <c r="F9921"/>
  <c r="F9922"/>
  <c r="F9923"/>
  <c r="F9924"/>
  <c r="F9925"/>
  <c r="F9926"/>
  <c r="F9927"/>
  <c r="F9928"/>
  <c r="F9929"/>
  <c r="F9930"/>
  <c r="F9931"/>
  <c r="F9932"/>
  <c r="F9933"/>
  <c r="F9934"/>
  <c r="F9935"/>
  <c r="F9936"/>
  <c r="F9937"/>
  <c r="F9938"/>
  <c r="F9939"/>
  <c r="F9940"/>
  <c r="F9941"/>
  <c r="F9942"/>
  <c r="F9943"/>
  <c r="F9944"/>
  <c r="F9945"/>
  <c r="F9946"/>
  <c r="F9947"/>
  <c r="F9948"/>
  <c r="F9949"/>
  <c r="F9950"/>
  <c r="F9951"/>
  <c r="F9952"/>
  <c r="F9953"/>
  <c r="F9954"/>
  <c r="F9955"/>
  <c r="F9956"/>
  <c r="F9957"/>
  <c r="F9958"/>
  <c r="F9959"/>
  <c r="F9960"/>
  <c r="F9961"/>
  <c r="F9962"/>
  <c r="F9963"/>
  <c r="F9964"/>
  <c r="F9965"/>
  <c r="F9966"/>
  <c r="F9967"/>
  <c r="F9968"/>
  <c r="F9969"/>
  <c r="F9970"/>
  <c r="F9971"/>
  <c r="F9972"/>
  <c r="F9973"/>
  <c r="F9974"/>
  <c r="F9975"/>
  <c r="F9976"/>
  <c r="F9977"/>
  <c r="F9978"/>
  <c r="F9979"/>
  <c r="F9980"/>
  <c r="F9981"/>
  <c r="F9982"/>
  <c r="F9983"/>
  <c r="F9984"/>
  <c r="F9985"/>
  <c r="F9986"/>
  <c r="F9987"/>
  <c r="F9988"/>
  <c r="F9989"/>
  <c r="F9990"/>
  <c r="F9991"/>
  <c r="F9992"/>
  <c r="F9993"/>
  <c r="F9994"/>
  <c r="F9995"/>
  <c r="F9996"/>
  <c r="F9997"/>
  <c r="F9998"/>
  <c r="F9999"/>
  <c r="F10000"/>
  <c r="F10001"/>
  <c r="F10002"/>
  <c r="F10003"/>
  <c r="F10004"/>
  <c r="F10005"/>
  <c r="F10006"/>
  <c r="F10007"/>
  <c r="F10008"/>
  <c r="F10009"/>
  <c r="F10010"/>
  <c r="F10011"/>
  <c r="F10012"/>
  <c r="F10013"/>
  <c r="F10014"/>
  <c r="F10015"/>
  <c r="F10016"/>
  <c r="F10017"/>
  <c r="F10018"/>
  <c r="F10019"/>
  <c r="F10020"/>
  <c r="F10021"/>
  <c r="F10022"/>
  <c r="F10023"/>
  <c r="F10024"/>
  <c r="F10025"/>
  <c r="F10026"/>
  <c r="F10027"/>
  <c r="F10028"/>
  <c r="F10029"/>
  <c r="F10030"/>
  <c r="F10031"/>
  <c r="F10032"/>
  <c r="F10033"/>
  <c r="F10034"/>
  <c r="F10035"/>
  <c r="F10036"/>
  <c r="F10037"/>
  <c r="F10038"/>
  <c r="F10039"/>
  <c r="F10040"/>
  <c r="F10041"/>
  <c r="F10042"/>
  <c r="F10043"/>
  <c r="F10044"/>
  <c r="F10045"/>
  <c r="F10046"/>
  <c r="F10047"/>
  <c r="F10048"/>
  <c r="F10049"/>
  <c r="F10050"/>
  <c r="F10051"/>
  <c r="F10052"/>
  <c r="F10053"/>
  <c r="F10054"/>
  <c r="F10055"/>
  <c r="F10056"/>
  <c r="F10057"/>
  <c r="F10058"/>
  <c r="F10059"/>
  <c r="F10060"/>
  <c r="F10061"/>
  <c r="F10062"/>
  <c r="F10063"/>
  <c r="F10064"/>
  <c r="F10065"/>
  <c r="F10066"/>
  <c r="F10067"/>
  <c r="F10068"/>
  <c r="F10069"/>
  <c r="F10070"/>
  <c r="F10071"/>
  <c r="F10072"/>
  <c r="F10073"/>
  <c r="F10074"/>
  <c r="F10075"/>
  <c r="F10076"/>
  <c r="F10077"/>
  <c r="F10078"/>
  <c r="F10079"/>
  <c r="F10080"/>
  <c r="F10081"/>
  <c r="F10082"/>
  <c r="F10083"/>
  <c r="F10084"/>
  <c r="F10085"/>
  <c r="F10086"/>
  <c r="F10087"/>
  <c r="F10088"/>
  <c r="F10089"/>
  <c r="F10090"/>
  <c r="F10091"/>
  <c r="F10092"/>
  <c r="F10093"/>
  <c r="F10094"/>
  <c r="F10095"/>
  <c r="F10096"/>
  <c r="F10097"/>
  <c r="F10098"/>
  <c r="F10099"/>
  <c r="F10100"/>
  <c r="F10101"/>
  <c r="F10102"/>
  <c r="F10103"/>
  <c r="F10104"/>
  <c r="F10105"/>
  <c r="F10106"/>
  <c r="F10107"/>
  <c r="F10108"/>
  <c r="F10109"/>
  <c r="F10110"/>
  <c r="F10111"/>
  <c r="F10112"/>
  <c r="F10113"/>
  <c r="F10114"/>
  <c r="F10115"/>
  <c r="F10116"/>
  <c r="F10117"/>
  <c r="F10118"/>
  <c r="F10119"/>
  <c r="F10120"/>
  <c r="F10121"/>
  <c r="F10122"/>
  <c r="F10123"/>
  <c r="F10124"/>
  <c r="F10125"/>
  <c r="F10126"/>
  <c r="F10127"/>
  <c r="F10128"/>
  <c r="F10129"/>
  <c r="F10130"/>
  <c r="F10131"/>
  <c r="F10132"/>
  <c r="F10133"/>
  <c r="F10134"/>
  <c r="F10135"/>
  <c r="F10136"/>
  <c r="F10137"/>
  <c r="F10138"/>
  <c r="F10139"/>
  <c r="F10140"/>
  <c r="F10141"/>
  <c r="F10142"/>
  <c r="F10143"/>
  <c r="F10144"/>
  <c r="F10145"/>
  <c r="F10146"/>
  <c r="F10147"/>
  <c r="F10148"/>
  <c r="F10149"/>
  <c r="F10150"/>
  <c r="F10151"/>
  <c r="F10152"/>
  <c r="F10153"/>
  <c r="F10154"/>
  <c r="F10155"/>
  <c r="F10156"/>
  <c r="F10157"/>
  <c r="F10158"/>
  <c r="F10159"/>
  <c r="F10160"/>
  <c r="F10161"/>
  <c r="F10162"/>
  <c r="F10163"/>
  <c r="F10164"/>
  <c r="F10165"/>
  <c r="F10166"/>
  <c r="F10167"/>
  <c r="F10168"/>
  <c r="F10169"/>
  <c r="F10170"/>
  <c r="F10171"/>
  <c r="F10172"/>
  <c r="F10173"/>
  <c r="F10174"/>
  <c r="F10175"/>
  <c r="F10176"/>
  <c r="F10177"/>
  <c r="F10178"/>
  <c r="F10179"/>
  <c r="F10180"/>
  <c r="F10181"/>
  <c r="F10182"/>
  <c r="F10183"/>
  <c r="F10184"/>
  <c r="F10185"/>
  <c r="F10186"/>
  <c r="F10187"/>
  <c r="F10188"/>
  <c r="F10189"/>
  <c r="F10190"/>
  <c r="F10191"/>
  <c r="F10192"/>
  <c r="F10193"/>
  <c r="F10194"/>
  <c r="F10195"/>
  <c r="F10196"/>
  <c r="F10197"/>
  <c r="F10198"/>
  <c r="F10199"/>
  <c r="F10200"/>
  <c r="F10201"/>
  <c r="F10202"/>
  <c r="F10203"/>
  <c r="F10204"/>
  <c r="F10205"/>
  <c r="F10206"/>
  <c r="F10207"/>
  <c r="F10208"/>
  <c r="F10209"/>
  <c r="F10210"/>
  <c r="F10211"/>
  <c r="F10212"/>
  <c r="F10213"/>
  <c r="F10214"/>
  <c r="F10215"/>
  <c r="F10216"/>
  <c r="F10217"/>
  <c r="F10218"/>
  <c r="F10219"/>
  <c r="F10220"/>
  <c r="F10221"/>
  <c r="F10222"/>
  <c r="F10223"/>
  <c r="F10224"/>
  <c r="F10225"/>
  <c r="F10226"/>
  <c r="F10227"/>
  <c r="F10228"/>
  <c r="F10229"/>
  <c r="F10230"/>
  <c r="F10231"/>
  <c r="F10232"/>
  <c r="F10233"/>
  <c r="F10234"/>
  <c r="F10235"/>
  <c r="F10236"/>
  <c r="F10237"/>
  <c r="F10238"/>
  <c r="F10239"/>
  <c r="F10240"/>
  <c r="F10241"/>
  <c r="F10242"/>
  <c r="F10243"/>
  <c r="F10244"/>
  <c r="F10245"/>
  <c r="F10246"/>
  <c r="F10247"/>
  <c r="F10248"/>
  <c r="F10249"/>
  <c r="F10250"/>
  <c r="F10251"/>
  <c r="F10252"/>
  <c r="F10253"/>
  <c r="F10254"/>
  <c r="F10255"/>
  <c r="F10256"/>
  <c r="F10257"/>
  <c r="F10258"/>
  <c r="F10259"/>
  <c r="F10260"/>
  <c r="F10261"/>
  <c r="F10262"/>
  <c r="F10263"/>
  <c r="F10264"/>
  <c r="F10265"/>
  <c r="F10266"/>
  <c r="F10267"/>
  <c r="F10268"/>
  <c r="F10269"/>
  <c r="F10270"/>
  <c r="F10271"/>
  <c r="F10272"/>
  <c r="F10273"/>
  <c r="F10274"/>
  <c r="F10275"/>
  <c r="F10276"/>
  <c r="F10277"/>
  <c r="F10278"/>
  <c r="F10279"/>
  <c r="F10280"/>
  <c r="F10281"/>
  <c r="F10282"/>
  <c r="F10283"/>
  <c r="F10284"/>
  <c r="F10285"/>
  <c r="F10286"/>
  <c r="F10287"/>
  <c r="F10288"/>
  <c r="F10289"/>
  <c r="F10290"/>
  <c r="F10291"/>
  <c r="F10292"/>
  <c r="F10293"/>
  <c r="F10294"/>
  <c r="F10295"/>
  <c r="F10296"/>
  <c r="F10297"/>
  <c r="F10298"/>
  <c r="F10299"/>
  <c r="F10300"/>
  <c r="F10301"/>
  <c r="F10302"/>
  <c r="F10303"/>
  <c r="F10304"/>
  <c r="F10305"/>
  <c r="F10306"/>
  <c r="F10307"/>
  <c r="F10308"/>
  <c r="F10309"/>
  <c r="F10310"/>
  <c r="F10311"/>
  <c r="F10312"/>
  <c r="F10313"/>
  <c r="F10314"/>
  <c r="F10315"/>
  <c r="F10316"/>
  <c r="F10317"/>
  <c r="F10318"/>
  <c r="F10319"/>
  <c r="F10320"/>
  <c r="F10321"/>
  <c r="F10322"/>
  <c r="F10323"/>
  <c r="F10324"/>
  <c r="F10325"/>
  <c r="F10326"/>
  <c r="F10327"/>
  <c r="F10328"/>
  <c r="F10329"/>
  <c r="F10330"/>
  <c r="F10331"/>
  <c r="F10332"/>
  <c r="F10333"/>
  <c r="F10334"/>
  <c r="F10335"/>
  <c r="F10336"/>
  <c r="F10337"/>
  <c r="F10338"/>
  <c r="F10339"/>
  <c r="F10340"/>
  <c r="F10341"/>
  <c r="F10342"/>
  <c r="F10343"/>
  <c r="F10344"/>
  <c r="F10345"/>
  <c r="F10346"/>
  <c r="F10347"/>
  <c r="F10348"/>
  <c r="F10349"/>
  <c r="F10350"/>
  <c r="F10351"/>
  <c r="F10352"/>
  <c r="F10353"/>
  <c r="F10354"/>
  <c r="F10355"/>
  <c r="F10356"/>
  <c r="F10357"/>
  <c r="F10358"/>
  <c r="F10359"/>
  <c r="F10360"/>
  <c r="F10361"/>
  <c r="F10362"/>
  <c r="F10363"/>
  <c r="F10364"/>
  <c r="F10365"/>
  <c r="F10366"/>
  <c r="F10367"/>
  <c r="F10368"/>
  <c r="F10369"/>
  <c r="F10370"/>
  <c r="F10371"/>
  <c r="F10372"/>
  <c r="F10373"/>
  <c r="F10374"/>
  <c r="F10375"/>
  <c r="F10376"/>
  <c r="F10377"/>
  <c r="F10378"/>
  <c r="F10379"/>
  <c r="F10380"/>
  <c r="F10381"/>
  <c r="F10382"/>
  <c r="F10383"/>
  <c r="F10384"/>
  <c r="F10385"/>
  <c r="F10386"/>
  <c r="F10387"/>
  <c r="F10388"/>
  <c r="F10389"/>
  <c r="F10390"/>
  <c r="F10391"/>
  <c r="F10392"/>
  <c r="F10393"/>
  <c r="F10394"/>
  <c r="F10395"/>
  <c r="F10396"/>
  <c r="F10397"/>
  <c r="F10398"/>
  <c r="F10399"/>
  <c r="F10400"/>
  <c r="F10401"/>
  <c r="F10402"/>
  <c r="F10403"/>
  <c r="F10404"/>
  <c r="F10405"/>
  <c r="F10406"/>
  <c r="F10407"/>
  <c r="F10408"/>
  <c r="F10409"/>
  <c r="F10410"/>
  <c r="F10411"/>
  <c r="F10412"/>
  <c r="F10413"/>
  <c r="F10414"/>
  <c r="F10415"/>
  <c r="F10416"/>
  <c r="F10417"/>
  <c r="F10418"/>
  <c r="F10419"/>
  <c r="F10420"/>
  <c r="F10421"/>
  <c r="F10422"/>
  <c r="F10423"/>
  <c r="F10424"/>
  <c r="F10425"/>
  <c r="F10426"/>
  <c r="F10427"/>
  <c r="F10428"/>
  <c r="F10429"/>
  <c r="F10430"/>
  <c r="F10431"/>
  <c r="F10432"/>
  <c r="F10433"/>
  <c r="F10434"/>
  <c r="F10435"/>
  <c r="F10436"/>
  <c r="F10437"/>
  <c r="F10438"/>
  <c r="F10439"/>
  <c r="F10440"/>
  <c r="F10441"/>
  <c r="F10442"/>
  <c r="F10443"/>
  <c r="F10444"/>
  <c r="F10445"/>
  <c r="F10446"/>
  <c r="F10447"/>
  <c r="F10448"/>
  <c r="F10449"/>
  <c r="F10450"/>
  <c r="F10451"/>
  <c r="F10452"/>
  <c r="F10453"/>
  <c r="F10454"/>
  <c r="F10455"/>
  <c r="F10456"/>
  <c r="F10457"/>
  <c r="F10458"/>
  <c r="F10459"/>
  <c r="F10460"/>
  <c r="F10461"/>
  <c r="F10462"/>
  <c r="F10463"/>
  <c r="F10464"/>
  <c r="F10465"/>
  <c r="F10466"/>
  <c r="F10467"/>
  <c r="F10468"/>
  <c r="F10469"/>
  <c r="F10470"/>
  <c r="F10471"/>
  <c r="F10472"/>
  <c r="F10473"/>
  <c r="F10474"/>
  <c r="F10475"/>
  <c r="F10476"/>
  <c r="F10477"/>
  <c r="F10478"/>
  <c r="F10479"/>
  <c r="F10480"/>
  <c r="F10481"/>
  <c r="F10482"/>
  <c r="F10483"/>
  <c r="F10484"/>
  <c r="F10485"/>
  <c r="F10486"/>
  <c r="F10487"/>
  <c r="F10488"/>
  <c r="F10489"/>
  <c r="F10490"/>
  <c r="F10491"/>
  <c r="F10492"/>
  <c r="F10493"/>
  <c r="F10494"/>
  <c r="F10495"/>
  <c r="F10496"/>
  <c r="F10497"/>
  <c r="F10498"/>
  <c r="F10499"/>
  <c r="F10500"/>
  <c r="F10501"/>
  <c r="F10502"/>
  <c r="F10503"/>
  <c r="F10504"/>
  <c r="F10505"/>
  <c r="F10506"/>
  <c r="F10507"/>
  <c r="F10508"/>
  <c r="F10509"/>
  <c r="F10510"/>
  <c r="F10511"/>
  <c r="F10512"/>
  <c r="F10513"/>
  <c r="F10514"/>
  <c r="F10515"/>
  <c r="F10516"/>
  <c r="F10517"/>
  <c r="F10518"/>
  <c r="F10519"/>
  <c r="F10520"/>
  <c r="F10521"/>
  <c r="F10522"/>
  <c r="F10523"/>
  <c r="F10524"/>
  <c r="F10525"/>
  <c r="F10526"/>
  <c r="F10527"/>
  <c r="F10528"/>
  <c r="F10529"/>
  <c r="F10530"/>
  <c r="F10531"/>
  <c r="F10532"/>
  <c r="F10533"/>
  <c r="F10534"/>
  <c r="F10535"/>
  <c r="F10536"/>
  <c r="F10537"/>
  <c r="F10538"/>
  <c r="F10539"/>
  <c r="F10540"/>
  <c r="F10541"/>
  <c r="F10542"/>
  <c r="F10543"/>
  <c r="F10544"/>
  <c r="F10545"/>
  <c r="F10546"/>
  <c r="F10547"/>
  <c r="F10548"/>
  <c r="F10549"/>
  <c r="F10550"/>
  <c r="F10551"/>
  <c r="F10552"/>
  <c r="F10553"/>
  <c r="F10554"/>
  <c r="F10555"/>
  <c r="F10556"/>
  <c r="F10557"/>
  <c r="F10558"/>
  <c r="F10559"/>
  <c r="F10560"/>
  <c r="F10561"/>
  <c r="F10562"/>
  <c r="F10563"/>
  <c r="F10564"/>
  <c r="F10565"/>
  <c r="F10566"/>
  <c r="F10567"/>
  <c r="F10568"/>
  <c r="F10569"/>
  <c r="F10570"/>
  <c r="F10571"/>
  <c r="F10572"/>
  <c r="F10573"/>
  <c r="F10574"/>
  <c r="F10575"/>
  <c r="F10576"/>
  <c r="F10577"/>
  <c r="F10578"/>
  <c r="F10579"/>
  <c r="F10580"/>
  <c r="F10581"/>
  <c r="F10582"/>
  <c r="F10583"/>
  <c r="F10584"/>
  <c r="F10585"/>
  <c r="F10586"/>
  <c r="F10587"/>
  <c r="F10588"/>
  <c r="F10589"/>
  <c r="F10590"/>
  <c r="F10591"/>
  <c r="F10592"/>
  <c r="F10593"/>
  <c r="F10594"/>
  <c r="F10595"/>
  <c r="F10596"/>
  <c r="F10597"/>
  <c r="F10598"/>
  <c r="F10599"/>
  <c r="F10600"/>
  <c r="F10601"/>
  <c r="F10602"/>
  <c r="F10603"/>
  <c r="F10604"/>
  <c r="F10605"/>
  <c r="F10606"/>
  <c r="F10607"/>
  <c r="F10608"/>
  <c r="F10609"/>
  <c r="F10610"/>
  <c r="F10611"/>
  <c r="F10612"/>
  <c r="F10613"/>
  <c r="F10614"/>
  <c r="F10615"/>
  <c r="F10616"/>
  <c r="F10617"/>
  <c r="F10618"/>
  <c r="F10619"/>
  <c r="F10620"/>
  <c r="F10621"/>
  <c r="F10622"/>
  <c r="F10623"/>
  <c r="F10624"/>
  <c r="F10625"/>
  <c r="F10626"/>
  <c r="F10627"/>
  <c r="F10628"/>
  <c r="F10629"/>
  <c r="F10630"/>
  <c r="F10631"/>
  <c r="F10632"/>
  <c r="F10633"/>
  <c r="F10634"/>
  <c r="F10635"/>
  <c r="F10636"/>
  <c r="F10637"/>
  <c r="F10638"/>
  <c r="F10639"/>
  <c r="F10640"/>
  <c r="F10641"/>
  <c r="F10642"/>
  <c r="F10643"/>
  <c r="F10644"/>
  <c r="F10645"/>
  <c r="F10646"/>
  <c r="F10647"/>
  <c r="F10648"/>
  <c r="F10649"/>
  <c r="F10650"/>
  <c r="F10651"/>
  <c r="F10652"/>
  <c r="F10653"/>
  <c r="F10654"/>
  <c r="F10655"/>
  <c r="F10656"/>
  <c r="F10657"/>
  <c r="F10658"/>
  <c r="F10659"/>
  <c r="F10660"/>
  <c r="F10661"/>
  <c r="F10662"/>
  <c r="F10663"/>
  <c r="F10664"/>
  <c r="F10665"/>
  <c r="F10666"/>
  <c r="F10667"/>
  <c r="F10668"/>
  <c r="F10669"/>
  <c r="F10670"/>
  <c r="F10671"/>
  <c r="F10672"/>
  <c r="F10673"/>
  <c r="F10674"/>
  <c r="F10675"/>
  <c r="F10676"/>
  <c r="F10677"/>
  <c r="F10678"/>
  <c r="F10679"/>
  <c r="F10680"/>
  <c r="F10681"/>
  <c r="F10682"/>
  <c r="F10683"/>
  <c r="F10684"/>
  <c r="F10685"/>
  <c r="F10686"/>
  <c r="F10687"/>
  <c r="F10688"/>
  <c r="F10689"/>
  <c r="F10690"/>
  <c r="F10691"/>
  <c r="F10692"/>
  <c r="F10693"/>
  <c r="F10694"/>
  <c r="F10695"/>
  <c r="F10696"/>
  <c r="F10697"/>
  <c r="F10698"/>
  <c r="F10699"/>
  <c r="F10700"/>
  <c r="F10701"/>
  <c r="F10702"/>
  <c r="F10703"/>
  <c r="F10704"/>
  <c r="F10705"/>
  <c r="F10706"/>
  <c r="F10707"/>
  <c r="F10708"/>
  <c r="F10709"/>
  <c r="F10710"/>
  <c r="F10711"/>
  <c r="F10712"/>
  <c r="F10713"/>
  <c r="F10714"/>
  <c r="F10715"/>
  <c r="F10716"/>
  <c r="F10717"/>
  <c r="F10718"/>
  <c r="F10719"/>
  <c r="F10720"/>
  <c r="F10721"/>
  <c r="F10722"/>
  <c r="F10723"/>
  <c r="F10724"/>
  <c r="F10725"/>
  <c r="F10726"/>
  <c r="F10727"/>
  <c r="F10728"/>
  <c r="F10729"/>
  <c r="F10730"/>
  <c r="F10731"/>
  <c r="F10732"/>
  <c r="F10733"/>
  <c r="F10734"/>
  <c r="F10735"/>
  <c r="F10736"/>
  <c r="F10737"/>
  <c r="F10738"/>
  <c r="F10739"/>
  <c r="F10740"/>
  <c r="F10741"/>
  <c r="F10742"/>
  <c r="F10743"/>
  <c r="F10744"/>
  <c r="F10745"/>
  <c r="F10746"/>
  <c r="F10747"/>
  <c r="F10748"/>
  <c r="F10749"/>
  <c r="F10750"/>
  <c r="F10751"/>
  <c r="F10752"/>
  <c r="F10753"/>
  <c r="F10754"/>
  <c r="F10755"/>
  <c r="F10756"/>
  <c r="F10757"/>
  <c r="F10758"/>
  <c r="F10759"/>
  <c r="F10760"/>
  <c r="F10761"/>
  <c r="F10762"/>
  <c r="F10763"/>
  <c r="F10764"/>
  <c r="F10765"/>
  <c r="F10766"/>
  <c r="F10767"/>
  <c r="F10768"/>
  <c r="F10769"/>
  <c r="F10770"/>
  <c r="F10771"/>
  <c r="F10772"/>
  <c r="F10773"/>
  <c r="F10774"/>
  <c r="F10775"/>
  <c r="F10776"/>
  <c r="F10777"/>
  <c r="F10778"/>
  <c r="F10779"/>
  <c r="F10780"/>
  <c r="F10781"/>
  <c r="F10782"/>
  <c r="F10783"/>
  <c r="F10784"/>
  <c r="F10785"/>
  <c r="F10786"/>
  <c r="F10787"/>
  <c r="F10788"/>
  <c r="F10789"/>
  <c r="F10790"/>
  <c r="F10791"/>
  <c r="F10792"/>
  <c r="F10793"/>
  <c r="F10794"/>
  <c r="F10795"/>
  <c r="F10796"/>
  <c r="F10797"/>
  <c r="F10798"/>
  <c r="F10799"/>
  <c r="F10800"/>
  <c r="F10801"/>
  <c r="F10802"/>
  <c r="F10803"/>
  <c r="F10804"/>
  <c r="F10805"/>
  <c r="F10806"/>
  <c r="F10807"/>
  <c r="F10808"/>
  <c r="F10809"/>
  <c r="F10810"/>
  <c r="F10811"/>
  <c r="F10812"/>
  <c r="F10813"/>
  <c r="F10814"/>
  <c r="F10815"/>
  <c r="F10816"/>
  <c r="F10817"/>
  <c r="F10818"/>
  <c r="F10819"/>
  <c r="F10820"/>
  <c r="F10821"/>
  <c r="F10822"/>
  <c r="F10823"/>
  <c r="F10824"/>
  <c r="F10825"/>
  <c r="F10826"/>
  <c r="F10827"/>
  <c r="F10828"/>
  <c r="F10829"/>
  <c r="F10830"/>
  <c r="F10831"/>
  <c r="F10832"/>
  <c r="F10833"/>
  <c r="F10834"/>
  <c r="F10835"/>
  <c r="F10836"/>
  <c r="F10837"/>
  <c r="F10838"/>
  <c r="F10839"/>
  <c r="F10840"/>
  <c r="F10841"/>
  <c r="F10842"/>
  <c r="F10843"/>
  <c r="F10844"/>
  <c r="F10845"/>
  <c r="F10846"/>
  <c r="F10847"/>
  <c r="F10848"/>
  <c r="F10849"/>
  <c r="F10850"/>
  <c r="F10851"/>
  <c r="F10852"/>
  <c r="F10853"/>
  <c r="F10854"/>
  <c r="F10855"/>
  <c r="F10856"/>
  <c r="F10857"/>
  <c r="F10858"/>
  <c r="F10859"/>
  <c r="F10860"/>
  <c r="F10861"/>
  <c r="F10862"/>
  <c r="F10863"/>
  <c r="F10864"/>
  <c r="F10865"/>
  <c r="F10866"/>
  <c r="F10867"/>
  <c r="F10868"/>
  <c r="F10869"/>
  <c r="F10870"/>
  <c r="F10871"/>
  <c r="F10872"/>
  <c r="F10873"/>
  <c r="F10874"/>
  <c r="F10875"/>
  <c r="F10876"/>
  <c r="F10877"/>
  <c r="F10878"/>
  <c r="F10879"/>
  <c r="F10880"/>
  <c r="F10881"/>
  <c r="F10882"/>
  <c r="F10883"/>
  <c r="F10884"/>
  <c r="F10885"/>
  <c r="F10886"/>
  <c r="F10887"/>
  <c r="F10888"/>
  <c r="F10889"/>
  <c r="F10890"/>
  <c r="F10891"/>
  <c r="F10892"/>
  <c r="F10893"/>
  <c r="F10894"/>
  <c r="F10895"/>
  <c r="F10896"/>
  <c r="F10897"/>
  <c r="F10898"/>
  <c r="F10899"/>
  <c r="F10900"/>
  <c r="F10901"/>
  <c r="F10902"/>
  <c r="F10903"/>
  <c r="F10904"/>
  <c r="F10905"/>
  <c r="F10906"/>
  <c r="F10907"/>
  <c r="F10908"/>
  <c r="F10909"/>
  <c r="F10910"/>
  <c r="F10911"/>
  <c r="F10912"/>
  <c r="F10913"/>
  <c r="F10914"/>
  <c r="F10915"/>
  <c r="F10916"/>
  <c r="F10917"/>
  <c r="F10918"/>
  <c r="F10919"/>
  <c r="F10920"/>
  <c r="F10921"/>
  <c r="F10922"/>
  <c r="F10923"/>
  <c r="F10924"/>
  <c r="F10925"/>
  <c r="F10926"/>
  <c r="F10927"/>
  <c r="F10928"/>
  <c r="F10929"/>
  <c r="F10930"/>
  <c r="F10931"/>
  <c r="F10932"/>
  <c r="F10933"/>
  <c r="F10934"/>
  <c r="F10935"/>
  <c r="F10936"/>
  <c r="F10937"/>
  <c r="F10938"/>
  <c r="F10939"/>
  <c r="F10940"/>
  <c r="F10941"/>
  <c r="F10942"/>
  <c r="F10943"/>
  <c r="F10944"/>
  <c r="F10945"/>
  <c r="F10946"/>
  <c r="F10947"/>
  <c r="F10948"/>
  <c r="F10949"/>
  <c r="F10950"/>
  <c r="F10951"/>
  <c r="F10952"/>
  <c r="F10953"/>
  <c r="F10954"/>
  <c r="F10955"/>
  <c r="F10956"/>
  <c r="F10957"/>
  <c r="F10958"/>
  <c r="F10959"/>
  <c r="F10960"/>
  <c r="F10961"/>
  <c r="F10962"/>
  <c r="F10963"/>
  <c r="F10964"/>
  <c r="F10965"/>
  <c r="F10966"/>
  <c r="F10967"/>
  <c r="F10968"/>
  <c r="F10969"/>
  <c r="F10970"/>
  <c r="F10971"/>
  <c r="F10972"/>
  <c r="F10973"/>
  <c r="F10974"/>
  <c r="F10975"/>
  <c r="F10976"/>
  <c r="F10977"/>
  <c r="F10978"/>
  <c r="F10979"/>
  <c r="F10980"/>
  <c r="F10981"/>
  <c r="F10982"/>
  <c r="F10983"/>
  <c r="F10984"/>
  <c r="F10985"/>
  <c r="F10986"/>
  <c r="F10987"/>
  <c r="F10988"/>
  <c r="F10989"/>
  <c r="F10990"/>
  <c r="F10991"/>
  <c r="F10992"/>
  <c r="F10993"/>
  <c r="F10994"/>
  <c r="F10995"/>
  <c r="F10996"/>
  <c r="F10997"/>
  <c r="F10998"/>
  <c r="F10999"/>
  <c r="F11000"/>
  <c r="F11001"/>
  <c r="F11002"/>
  <c r="F11003"/>
  <c r="F11004"/>
  <c r="F11005"/>
  <c r="F11006"/>
  <c r="F11007"/>
  <c r="F11008"/>
  <c r="F11009"/>
  <c r="F11010"/>
  <c r="F11011"/>
  <c r="F11012"/>
  <c r="F11013"/>
  <c r="F11014"/>
  <c r="F11015"/>
  <c r="F11016"/>
  <c r="F11017"/>
  <c r="F11018"/>
  <c r="F11019"/>
  <c r="F11020"/>
  <c r="F11021"/>
  <c r="F11022"/>
  <c r="F11023"/>
  <c r="F11024"/>
  <c r="F11025"/>
  <c r="F11026"/>
  <c r="F11027"/>
  <c r="F11028"/>
  <c r="F11029"/>
  <c r="F11030"/>
  <c r="F11031"/>
  <c r="F11032"/>
  <c r="F11033"/>
  <c r="F11034"/>
  <c r="F11035"/>
  <c r="F11036"/>
  <c r="F11037"/>
  <c r="F11038"/>
  <c r="F11039"/>
  <c r="F11040"/>
  <c r="F11041"/>
  <c r="F11042"/>
  <c r="F11043"/>
  <c r="F11044"/>
  <c r="F11045"/>
  <c r="F11046"/>
  <c r="F11047"/>
  <c r="F11048"/>
  <c r="F11049"/>
  <c r="F11050"/>
  <c r="F11051"/>
  <c r="F11052"/>
  <c r="F11053"/>
  <c r="F11054"/>
  <c r="F11055"/>
  <c r="F11056"/>
  <c r="F11057"/>
  <c r="F11058"/>
  <c r="F11059"/>
  <c r="F11060"/>
  <c r="F11061"/>
  <c r="F11062"/>
  <c r="F11063"/>
  <c r="F11064"/>
  <c r="F11065"/>
  <c r="F11066"/>
  <c r="F11067"/>
  <c r="F11068"/>
  <c r="F11069"/>
  <c r="F11070"/>
  <c r="F11071"/>
  <c r="F11072"/>
  <c r="F11073"/>
  <c r="F11074"/>
  <c r="F11075"/>
  <c r="F11076"/>
  <c r="F11077"/>
  <c r="F11078"/>
  <c r="F11079"/>
  <c r="F11080"/>
  <c r="F11081"/>
  <c r="F11082"/>
  <c r="F11083"/>
  <c r="F11084"/>
  <c r="F11085"/>
  <c r="F11086"/>
  <c r="F11087"/>
  <c r="F11088"/>
  <c r="F11089"/>
  <c r="F11090"/>
  <c r="F11091"/>
  <c r="F11092"/>
  <c r="F11093"/>
  <c r="F11094"/>
  <c r="F11095"/>
  <c r="F11096"/>
  <c r="F11097"/>
  <c r="F11098"/>
  <c r="F11099"/>
  <c r="F11100"/>
  <c r="F11101"/>
  <c r="F11102"/>
  <c r="F11103"/>
  <c r="F11104"/>
  <c r="F11105"/>
  <c r="F11106"/>
  <c r="F11107"/>
  <c r="F11108"/>
  <c r="F11109"/>
  <c r="F11110"/>
  <c r="F11111"/>
  <c r="F11112"/>
  <c r="F11113"/>
  <c r="F11114"/>
  <c r="F11115"/>
  <c r="F11116"/>
  <c r="F11117"/>
  <c r="F11118"/>
  <c r="F11119"/>
  <c r="F11120"/>
  <c r="F11121"/>
  <c r="F11122"/>
  <c r="F11123"/>
  <c r="F11124"/>
  <c r="F11125"/>
  <c r="F11126"/>
  <c r="F11127"/>
  <c r="F11128"/>
  <c r="F11129"/>
  <c r="F11130"/>
  <c r="F11131"/>
  <c r="F11132"/>
  <c r="F11133"/>
  <c r="F11134"/>
  <c r="F11135"/>
  <c r="F11136"/>
  <c r="F11137"/>
  <c r="F11138"/>
  <c r="F11139"/>
  <c r="F11140"/>
  <c r="F11141"/>
  <c r="F11142"/>
  <c r="F11143"/>
  <c r="F11144"/>
  <c r="F11145"/>
  <c r="F11146"/>
  <c r="F11147"/>
  <c r="F11148"/>
  <c r="F11149"/>
  <c r="F11150"/>
  <c r="F11151"/>
  <c r="F11152"/>
  <c r="F11153"/>
  <c r="F11154"/>
  <c r="F11155"/>
  <c r="F11156"/>
  <c r="F11157"/>
  <c r="F11158"/>
  <c r="F11159"/>
  <c r="F11160"/>
  <c r="F11161"/>
  <c r="F11162"/>
  <c r="F11163"/>
  <c r="F11164"/>
  <c r="F11165"/>
  <c r="F11166"/>
  <c r="F11167"/>
  <c r="F11168"/>
  <c r="F11169"/>
  <c r="F11170"/>
  <c r="F11171"/>
  <c r="F11172"/>
  <c r="F11173"/>
  <c r="F11174"/>
  <c r="F11175"/>
  <c r="F11176"/>
  <c r="F11177"/>
  <c r="F11178"/>
  <c r="F11179"/>
  <c r="F11180"/>
  <c r="F11181"/>
  <c r="F11182"/>
  <c r="F11183"/>
  <c r="F11184"/>
  <c r="F11185"/>
  <c r="F11186"/>
  <c r="F11187"/>
  <c r="F11188"/>
  <c r="F11189"/>
  <c r="F11190"/>
  <c r="F11191"/>
  <c r="F11192"/>
  <c r="F11193"/>
  <c r="F11194"/>
  <c r="F11195"/>
  <c r="F11196"/>
  <c r="F11197"/>
  <c r="F11198"/>
  <c r="F11199"/>
  <c r="F11200"/>
  <c r="F11201"/>
  <c r="F11202"/>
  <c r="F11203"/>
  <c r="F11204"/>
  <c r="F11205"/>
  <c r="F11206"/>
  <c r="F11207"/>
  <c r="F11208"/>
  <c r="F11209"/>
  <c r="F11210"/>
  <c r="F11211"/>
  <c r="F11212"/>
  <c r="F11213"/>
  <c r="F11214"/>
  <c r="F11215"/>
  <c r="F11216"/>
  <c r="F11217"/>
  <c r="F11218"/>
  <c r="F11219"/>
  <c r="F11220"/>
  <c r="F11221"/>
  <c r="F11222"/>
  <c r="F11223"/>
  <c r="F11224"/>
  <c r="F11225"/>
  <c r="F11226"/>
  <c r="F11227"/>
  <c r="F11228"/>
  <c r="F11229"/>
  <c r="F11230"/>
  <c r="F11231"/>
  <c r="F11232"/>
  <c r="F11233"/>
  <c r="F11234"/>
  <c r="F11235"/>
  <c r="F11236"/>
  <c r="F11237"/>
  <c r="F11238"/>
  <c r="F11239"/>
  <c r="F11240"/>
  <c r="F11241"/>
  <c r="F11242"/>
  <c r="F11243"/>
  <c r="F11244"/>
  <c r="F11245"/>
  <c r="F11246"/>
  <c r="F11247"/>
  <c r="F11248"/>
  <c r="F11249"/>
  <c r="F11250"/>
  <c r="F11251"/>
  <c r="F11252"/>
  <c r="F11253"/>
  <c r="F11254"/>
  <c r="F11255"/>
  <c r="F11256"/>
  <c r="F11257"/>
  <c r="F11258"/>
  <c r="F11259"/>
  <c r="F11260"/>
  <c r="F11261"/>
  <c r="F11262"/>
  <c r="F11263"/>
  <c r="F11264"/>
  <c r="F11265"/>
  <c r="F11266"/>
  <c r="F11267"/>
  <c r="F11268"/>
  <c r="F11269"/>
  <c r="F11270"/>
  <c r="F11271"/>
  <c r="F11272"/>
  <c r="F11273"/>
  <c r="F11274"/>
  <c r="F11275"/>
  <c r="F11276"/>
  <c r="F11277"/>
  <c r="F11278"/>
  <c r="F11279"/>
  <c r="F11280"/>
  <c r="F11281"/>
  <c r="F11282"/>
  <c r="F11283"/>
  <c r="F11284"/>
  <c r="F11285"/>
  <c r="F11286"/>
  <c r="F11287"/>
  <c r="F11288"/>
  <c r="F11289"/>
  <c r="F11290"/>
  <c r="F11291"/>
  <c r="F11292"/>
  <c r="F11293"/>
  <c r="F11294"/>
  <c r="F11295"/>
  <c r="F11296"/>
  <c r="F11297"/>
  <c r="F11298"/>
  <c r="F11299"/>
  <c r="F11300"/>
  <c r="F11301"/>
  <c r="F11302"/>
  <c r="F11303"/>
  <c r="F11304"/>
  <c r="F11305"/>
  <c r="F11306"/>
  <c r="F11307"/>
  <c r="F11308"/>
  <c r="F11309"/>
  <c r="F11310"/>
  <c r="F11311"/>
  <c r="F11312"/>
  <c r="F11313"/>
  <c r="F11314"/>
  <c r="F11315"/>
  <c r="F11316"/>
  <c r="F11317"/>
  <c r="F11318"/>
  <c r="F11319"/>
  <c r="F11320"/>
  <c r="F11321"/>
  <c r="F11322"/>
  <c r="F11323"/>
  <c r="F11324"/>
  <c r="F11325"/>
  <c r="F11326"/>
  <c r="F11327"/>
  <c r="F11328"/>
  <c r="F11329"/>
  <c r="F11330"/>
  <c r="F11331"/>
  <c r="F11332"/>
  <c r="F11333"/>
  <c r="F11334"/>
  <c r="F11335"/>
  <c r="F11336"/>
  <c r="F11337"/>
  <c r="F11338"/>
  <c r="F11339"/>
  <c r="F11340"/>
  <c r="F11341"/>
  <c r="F11342"/>
  <c r="F11343"/>
  <c r="F11344"/>
  <c r="F11345"/>
  <c r="F11346"/>
  <c r="F11347"/>
  <c r="F11348"/>
  <c r="F11349"/>
  <c r="F11350"/>
  <c r="F11351"/>
  <c r="F11352"/>
  <c r="F11353"/>
  <c r="F11354"/>
  <c r="F11355"/>
  <c r="F11356"/>
  <c r="F11357"/>
  <c r="F11358"/>
  <c r="F11359"/>
  <c r="F11360"/>
  <c r="F11361"/>
  <c r="F11362"/>
  <c r="F11363"/>
  <c r="F11364"/>
  <c r="F11365"/>
  <c r="F11366"/>
  <c r="F11367"/>
  <c r="F11368"/>
  <c r="F11369"/>
  <c r="F11370"/>
  <c r="F11371"/>
  <c r="F11372"/>
  <c r="F11373"/>
  <c r="F11374"/>
  <c r="F11375"/>
  <c r="F11376"/>
  <c r="F11377"/>
  <c r="F11378"/>
  <c r="F11379"/>
  <c r="F11380"/>
  <c r="F11381"/>
  <c r="F11382"/>
  <c r="F11383"/>
  <c r="F11384"/>
  <c r="F11385"/>
  <c r="F11386"/>
  <c r="F11387"/>
  <c r="F11388"/>
  <c r="F11389"/>
  <c r="F11390"/>
  <c r="F11391"/>
  <c r="F11392"/>
  <c r="F11393"/>
  <c r="F11394"/>
  <c r="F11395"/>
  <c r="F11396"/>
  <c r="F11397"/>
  <c r="F11398"/>
  <c r="F11399"/>
  <c r="F11400"/>
  <c r="F11401"/>
  <c r="F11402"/>
  <c r="F11403"/>
  <c r="F11404"/>
  <c r="F11405"/>
  <c r="F11406"/>
  <c r="F11407"/>
  <c r="F11408"/>
  <c r="F11409"/>
  <c r="F11410"/>
  <c r="F11411"/>
  <c r="F11412"/>
  <c r="F11413"/>
  <c r="F11414"/>
  <c r="F11415"/>
  <c r="F11416"/>
  <c r="F11417"/>
  <c r="F11418"/>
  <c r="F11419"/>
  <c r="F11420"/>
  <c r="F11421"/>
  <c r="F11422"/>
  <c r="F11423"/>
  <c r="F11424"/>
  <c r="F11425"/>
  <c r="F11426"/>
  <c r="F11427"/>
  <c r="F11428"/>
  <c r="F11429"/>
  <c r="F11430"/>
  <c r="F11431"/>
  <c r="F11432"/>
  <c r="F11433"/>
  <c r="F11434"/>
  <c r="F11435"/>
  <c r="F11436"/>
  <c r="F11437"/>
  <c r="F11438"/>
  <c r="F11439"/>
  <c r="F11440"/>
  <c r="F11441"/>
  <c r="F11442"/>
  <c r="F11443"/>
  <c r="F11444"/>
  <c r="F11445"/>
  <c r="F11446"/>
  <c r="F11447"/>
  <c r="F11448"/>
  <c r="F11449"/>
  <c r="F11450"/>
  <c r="F11451"/>
  <c r="F11452"/>
  <c r="F11453"/>
  <c r="F11454"/>
  <c r="F11455"/>
  <c r="F11456"/>
  <c r="F11457"/>
  <c r="F11458"/>
  <c r="F11459"/>
  <c r="F11460"/>
  <c r="F11461"/>
  <c r="F11462"/>
  <c r="F11463"/>
  <c r="F11464"/>
  <c r="F11465"/>
  <c r="F11466"/>
  <c r="F11467"/>
  <c r="F11468"/>
  <c r="F11469"/>
  <c r="F11470"/>
  <c r="F11471"/>
  <c r="F11472"/>
  <c r="F11473"/>
  <c r="F11474"/>
  <c r="F11475"/>
  <c r="F11476"/>
  <c r="F11477"/>
  <c r="F11478"/>
  <c r="F11479"/>
  <c r="F11480"/>
  <c r="F11481"/>
  <c r="F11482"/>
  <c r="F11483"/>
  <c r="F11484"/>
  <c r="F11485"/>
  <c r="F11486"/>
  <c r="F11487"/>
  <c r="F11488"/>
  <c r="F11489"/>
  <c r="F11490"/>
  <c r="F11491"/>
  <c r="F11492"/>
  <c r="F11493"/>
  <c r="F11494"/>
  <c r="F11495"/>
  <c r="F11496"/>
  <c r="F11497"/>
  <c r="F11498"/>
  <c r="F11499"/>
  <c r="F11500"/>
  <c r="F11501"/>
  <c r="F11502"/>
  <c r="F11503"/>
  <c r="F11504"/>
  <c r="F11505"/>
  <c r="F11506"/>
  <c r="F11507"/>
  <c r="F11508"/>
  <c r="F11509"/>
  <c r="F11510"/>
  <c r="F11511"/>
  <c r="F11512"/>
  <c r="F11513"/>
  <c r="F11514"/>
  <c r="F11515"/>
  <c r="F11516"/>
  <c r="F11517"/>
  <c r="F11518"/>
  <c r="F11519"/>
  <c r="F11520"/>
  <c r="F11521"/>
  <c r="F11522"/>
  <c r="F11523"/>
  <c r="F11524"/>
  <c r="F11525"/>
  <c r="F11526"/>
  <c r="F11527"/>
  <c r="F11528"/>
  <c r="F11529"/>
  <c r="F11530"/>
  <c r="F11531"/>
  <c r="F11532"/>
  <c r="F11533"/>
  <c r="F11534"/>
  <c r="F11535"/>
  <c r="F11536"/>
  <c r="F11537"/>
  <c r="F11538"/>
  <c r="F11539"/>
  <c r="F11540"/>
  <c r="F11541"/>
  <c r="F11542"/>
  <c r="F11543"/>
  <c r="F11544"/>
  <c r="F11545"/>
  <c r="F11546"/>
  <c r="F11547"/>
  <c r="F11548"/>
  <c r="F11549"/>
  <c r="F11550"/>
  <c r="F11551"/>
  <c r="F11552"/>
  <c r="F11553"/>
  <c r="F11554"/>
  <c r="F11555"/>
  <c r="F11556"/>
  <c r="F11557"/>
  <c r="F11558"/>
  <c r="F11559"/>
  <c r="F11560"/>
  <c r="F11561"/>
  <c r="F11562"/>
  <c r="F11563"/>
  <c r="F11564"/>
  <c r="F11565"/>
  <c r="F11566"/>
  <c r="F11567"/>
  <c r="F11568"/>
  <c r="F11569"/>
  <c r="F11570"/>
  <c r="F11571"/>
  <c r="F11572"/>
  <c r="F11573"/>
  <c r="F11574"/>
  <c r="F11575"/>
  <c r="F11576"/>
  <c r="F11577"/>
  <c r="F11578"/>
  <c r="F11579"/>
  <c r="F11580"/>
  <c r="F11581"/>
  <c r="F11582"/>
  <c r="F11583"/>
  <c r="F11584"/>
  <c r="F11585"/>
  <c r="F11586"/>
  <c r="F11587"/>
  <c r="F11588"/>
  <c r="F11589"/>
  <c r="F11590"/>
  <c r="F11591"/>
  <c r="F11592"/>
  <c r="F11593"/>
  <c r="F11594"/>
  <c r="F11595"/>
  <c r="F11596"/>
  <c r="F11597"/>
  <c r="F11598"/>
  <c r="F11599"/>
  <c r="F11600"/>
  <c r="F11601"/>
  <c r="F11602"/>
  <c r="F11603"/>
  <c r="F11604"/>
  <c r="F11605"/>
  <c r="F11606"/>
  <c r="F11607"/>
  <c r="F11608"/>
  <c r="F11609"/>
  <c r="F11610"/>
  <c r="F11611"/>
  <c r="F11612"/>
  <c r="F11613"/>
  <c r="F11614"/>
  <c r="F11615"/>
  <c r="F11616"/>
  <c r="F11617"/>
  <c r="F11618"/>
  <c r="F11619"/>
  <c r="F11620"/>
  <c r="F11621"/>
  <c r="F11622"/>
  <c r="F11623"/>
  <c r="F11624"/>
  <c r="F11625"/>
  <c r="F11626"/>
  <c r="F11627"/>
  <c r="F11628"/>
  <c r="F11629"/>
  <c r="F11630"/>
  <c r="F11631"/>
  <c r="F11632"/>
  <c r="F11633"/>
  <c r="F11634"/>
  <c r="F11635"/>
  <c r="F11636"/>
  <c r="F11637"/>
  <c r="F11638"/>
  <c r="F11639"/>
  <c r="F11640"/>
  <c r="F11641"/>
  <c r="F11642"/>
  <c r="F11643"/>
  <c r="F11644"/>
  <c r="F11645"/>
  <c r="F11646"/>
  <c r="F11647"/>
  <c r="F11648"/>
  <c r="F11649"/>
  <c r="F11650"/>
  <c r="F11651"/>
  <c r="F11652"/>
  <c r="F11653"/>
  <c r="F11654"/>
  <c r="F11655"/>
  <c r="F11656"/>
  <c r="F11657"/>
  <c r="F11658"/>
  <c r="F11659"/>
  <c r="F11660"/>
  <c r="F11661"/>
  <c r="F11662"/>
  <c r="F11663"/>
  <c r="F11664"/>
  <c r="F11665"/>
  <c r="F11666"/>
  <c r="F11667"/>
  <c r="F11668"/>
  <c r="F11669"/>
  <c r="F11670"/>
  <c r="F11671"/>
  <c r="F11672"/>
  <c r="F11673"/>
  <c r="F11674"/>
  <c r="F11675"/>
  <c r="F11676"/>
  <c r="F11677"/>
  <c r="F11678"/>
  <c r="F11679"/>
  <c r="F11680"/>
  <c r="F11681"/>
  <c r="F11682"/>
  <c r="F11683"/>
  <c r="F11684"/>
  <c r="F11685"/>
  <c r="F11686"/>
  <c r="F11687"/>
  <c r="F11688"/>
  <c r="F11689"/>
  <c r="F11690"/>
  <c r="F11691"/>
  <c r="F11692"/>
  <c r="F11693"/>
  <c r="F11694"/>
  <c r="F11695"/>
  <c r="F11696"/>
  <c r="F11697"/>
  <c r="F11698"/>
  <c r="F11699"/>
  <c r="F11700"/>
  <c r="F11701"/>
  <c r="F11702"/>
  <c r="F11703"/>
  <c r="F11704"/>
  <c r="F11705"/>
  <c r="F11706"/>
  <c r="F11707"/>
  <c r="F11708"/>
  <c r="F11709"/>
  <c r="F11710"/>
  <c r="F11711"/>
  <c r="F11712"/>
  <c r="F11713"/>
  <c r="F11714"/>
  <c r="F11715"/>
  <c r="F11716"/>
  <c r="F11717"/>
  <c r="F11718"/>
  <c r="F11719"/>
  <c r="F11720"/>
  <c r="F11721"/>
  <c r="F11722"/>
  <c r="F11723"/>
  <c r="F11724"/>
  <c r="F11725"/>
  <c r="F11726"/>
  <c r="F11727"/>
  <c r="F11728"/>
  <c r="F11729"/>
  <c r="F11730"/>
  <c r="F11731"/>
  <c r="F11732"/>
  <c r="F11733"/>
  <c r="F11734"/>
  <c r="F11735"/>
  <c r="F11736"/>
  <c r="F11737"/>
  <c r="F11738"/>
  <c r="F11739"/>
  <c r="F11740"/>
  <c r="F11741"/>
  <c r="F11742"/>
  <c r="F11743"/>
  <c r="F11744"/>
  <c r="F11745"/>
  <c r="F11746"/>
  <c r="F11747"/>
  <c r="F11748"/>
  <c r="F11749"/>
  <c r="F11750"/>
  <c r="F11751"/>
  <c r="F11752"/>
  <c r="F11753"/>
  <c r="F11754"/>
  <c r="F11755"/>
  <c r="F11756"/>
  <c r="F11757"/>
  <c r="F11758"/>
  <c r="F11759"/>
  <c r="F11760"/>
  <c r="F11761"/>
  <c r="F11762"/>
  <c r="F11763"/>
  <c r="F11764"/>
  <c r="F11765"/>
  <c r="F11766"/>
  <c r="F11767"/>
  <c r="F11768"/>
  <c r="F11769"/>
  <c r="F11770"/>
  <c r="F11771"/>
  <c r="F11772"/>
  <c r="F11773"/>
  <c r="F11774"/>
  <c r="F11775"/>
  <c r="F11776"/>
  <c r="F11777"/>
  <c r="F11778"/>
  <c r="F11779"/>
  <c r="F11780"/>
  <c r="F11781"/>
  <c r="F11782"/>
  <c r="F11783"/>
  <c r="F11784"/>
  <c r="F11785"/>
  <c r="F11786"/>
  <c r="F11787"/>
  <c r="F11788"/>
  <c r="F11789"/>
  <c r="F11790"/>
  <c r="F11791"/>
  <c r="F11792"/>
  <c r="F11793"/>
  <c r="F11794"/>
  <c r="F11795"/>
  <c r="F11796"/>
  <c r="F11797"/>
  <c r="F11798"/>
  <c r="F11799"/>
  <c r="F11800"/>
  <c r="F11801"/>
  <c r="F11802"/>
  <c r="F11803"/>
  <c r="F11804"/>
  <c r="F11805"/>
  <c r="F11806"/>
  <c r="F11807"/>
  <c r="F11808"/>
  <c r="F11809"/>
  <c r="F11810"/>
  <c r="F11811"/>
  <c r="F11812"/>
  <c r="F11813"/>
  <c r="F11814"/>
  <c r="F11815"/>
  <c r="F11816"/>
  <c r="F11817"/>
  <c r="F11818"/>
  <c r="F11819"/>
  <c r="F11820"/>
  <c r="F11821"/>
  <c r="F11822"/>
  <c r="F11823"/>
  <c r="F11824"/>
  <c r="F11825"/>
  <c r="F11826"/>
  <c r="F11827"/>
  <c r="F11828"/>
  <c r="F11829"/>
  <c r="F11830"/>
  <c r="F11831"/>
  <c r="F11832"/>
  <c r="F11833"/>
  <c r="F11834"/>
  <c r="F11835"/>
  <c r="F11836"/>
  <c r="F11837"/>
  <c r="F11838"/>
  <c r="F11839"/>
  <c r="F11840"/>
  <c r="F11841"/>
  <c r="F11842"/>
  <c r="F11843"/>
  <c r="F11844"/>
  <c r="F11845"/>
  <c r="F11846"/>
  <c r="F11847"/>
  <c r="F11848"/>
  <c r="F11849"/>
  <c r="F11850"/>
  <c r="F11851"/>
  <c r="F11852"/>
  <c r="F11853"/>
  <c r="F11854"/>
  <c r="F11855"/>
  <c r="F11856"/>
  <c r="F11857"/>
  <c r="F11858"/>
  <c r="F11859"/>
  <c r="F11860"/>
  <c r="F11861"/>
  <c r="F11862"/>
  <c r="F11863"/>
  <c r="F11864"/>
  <c r="F11865"/>
  <c r="F11866"/>
  <c r="F11867"/>
  <c r="F11868"/>
  <c r="F11869"/>
  <c r="F11870"/>
  <c r="F11871"/>
  <c r="F11872"/>
  <c r="F11873"/>
  <c r="F11874"/>
  <c r="F11875"/>
  <c r="F11876"/>
  <c r="F11877"/>
  <c r="F11878"/>
  <c r="F11879"/>
  <c r="F11880"/>
  <c r="F11881"/>
  <c r="F11882"/>
  <c r="F11883"/>
  <c r="F11884"/>
  <c r="F11885"/>
  <c r="F11886"/>
  <c r="F11887"/>
  <c r="F11888"/>
  <c r="F11889"/>
  <c r="F11890"/>
  <c r="F11891"/>
  <c r="F11892"/>
  <c r="F11893"/>
  <c r="F11894"/>
  <c r="F11895"/>
  <c r="F11896"/>
  <c r="F11897"/>
  <c r="F11898"/>
  <c r="F11899"/>
  <c r="F11900"/>
  <c r="F11901"/>
  <c r="F11902"/>
  <c r="F11903"/>
  <c r="F11904"/>
  <c r="F11905"/>
  <c r="F11906"/>
  <c r="F11907"/>
  <c r="F11908"/>
  <c r="F11909"/>
  <c r="F11910"/>
  <c r="F11911"/>
  <c r="F11912"/>
  <c r="F11913"/>
  <c r="F11914"/>
  <c r="F11915"/>
  <c r="F11916"/>
  <c r="F11917"/>
  <c r="F11918"/>
  <c r="F11919"/>
  <c r="F11920"/>
  <c r="F11921"/>
  <c r="F11922"/>
  <c r="F11923"/>
  <c r="F11924"/>
  <c r="F11925"/>
  <c r="F11926"/>
  <c r="F11927"/>
  <c r="F11928"/>
  <c r="F11929"/>
  <c r="F11930"/>
  <c r="F11931"/>
  <c r="F11932"/>
  <c r="F11933"/>
  <c r="F11934"/>
  <c r="F11935"/>
  <c r="F11936"/>
  <c r="F11937"/>
  <c r="F11938"/>
  <c r="F11939"/>
  <c r="F11940"/>
  <c r="F11941"/>
  <c r="F11942"/>
  <c r="F11943"/>
  <c r="F11944"/>
  <c r="F11945"/>
  <c r="F11946"/>
  <c r="F11947"/>
  <c r="F11948"/>
  <c r="F11949"/>
  <c r="F11950"/>
  <c r="F11951"/>
  <c r="F11952"/>
  <c r="F11953"/>
  <c r="F11954"/>
  <c r="F11955"/>
  <c r="F11956"/>
  <c r="F11957"/>
  <c r="F11958"/>
  <c r="F11959"/>
  <c r="F11960"/>
  <c r="F11961"/>
  <c r="F11962"/>
  <c r="F11963"/>
  <c r="F11964"/>
  <c r="F11965"/>
  <c r="F11966"/>
  <c r="F11967"/>
  <c r="F11968"/>
  <c r="F11969"/>
  <c r="F11970"/>
  <c r="F11971"/>
  <c r="F11972"/>
  <c r="F11973"/>
  <c r="F11974"/>
  <c r="F11975"/>
  <c r="F11976"/>
  <c r="F11977"/>
  <c r="F11978"/>
  <c r="F11979"/>
  <c r="F11980"/>
  <c r="F11981"/>
  <c r="F11982"/>
  <c r="F11983"/>
  <c r="F11984"/>
  <c r="F11985"/>
  <c r="F11986"/>
  <c r="F11987"/>
  <c r="F11988"/>
  <c r="F11989"/>
  <c r="F11990"/>
  <c r="F11991"/>
  <c r="F11992"/>
  <c r="F11993"/>
  <c r="F11994"/>
  <c r="F11995"/>
  <c r="F11996"/>
  <c r="F11997"/>
  <c r="F11998"/>
  <c r="F11999"/>
  <c r="F12000"/>
  <c r="F12001"/>
  <c r="F12002"/>
  <c r="F12003"/>
  <c r="F12004"/>
  <c r="F12005"/>
  <c r="F12006"/>
  <c r="F12007"/>
  <c r="F12008"/>
  <c r="F12009"/>
  <c r="F12010"/>
  <c r="F12011"/>
  <c r="F12012"/>
  <c r="F12013"/>
  <c r="F12014"/>
  <c r="F12015"/>
  <c r="F12016"/>
  <c r="F12017"/>
  <c r="F12018"/>
  <c r="F12019"/>
  <c r="F12020"/>
  <c r="F12021"/>
  <c r="F12022"/>
  <c r="F12023"/>
  <c r="F12024"/>
  <c r="F12025"/>
  <c r="F12026"/>
  <c r="F12027"/>
  <c r="F12028"/>
  <c r="F12029"/>
  <c r="F12030"/>
  <c r="F12031"/>
  <c r="F12032"/>
  <c r="F12033"/>
  <c r="F12034"/>
  <c r="F12035"/>
  <c r="F12036"/>
  <c r="F12037"/>
  <c r="F12038"/>
  <c r="F12039"/>
  <c r="F12040"/>
  <c r="F12041"/>
  <c r="F12042"/>
  <c r="F12043"/>
  <c r="F12044"/>
  <c r="F12045"/>
  <c r="F12046"/>
  <c r="F12047"/>
  <c r="F12048"/>
  <c r="F12049"/>
  <c r="F12050"/>
  <c r="F12051"/>
  <c r="F12052"/>
  <c r="F12053"/>
  <c r="F12054"/>
  <c r="F12055"/>
  <c r="F12056"/>
  <c r="F12057"/>
  <c r="F12058"/>
  <c r="F12059"/>
  <c r="F12060"/>
  <c r="F12061"/>
  <c r="F12062"/>
  <c r="F12063"/>
  <c r="F12064"/>
  <c r="F12065"/>
  <c r="F12066"/>
  <c r="F12067"/>
  <c r="F12068"/>
  <c r="F12069"/>
  <c r="F12070"/>
  <c r="F12071"/>
  <c r="F12072"/>
  <c r="F12073"/>
  <c r="F12074"/>
  <c r="F12075"/>
  <c r="F12076"/>
  <c r="F12077"/>
  <c r="F12078"/>
  <c r="F12079"/>
  <c r="F12080"/>
  <c r="F12081"/>
  <c r="F12082"/>
  <c r="F12083"/>
  <c r="F12084"/>
  <c r="F12085"/>
  <c r="F12086"/>
  <c r="F12087"/>
  <c r="F12088"/>
  <c r="F12089"/>
  <c r="F12090"/>
  <c r="F12091"/>
  <c r="F12092"/>
  <c r="F12093"/>
  <c r="F12094"/>
  <c r="F12095"/>
  <c r="F12096"/>
  <c r="F12097"/>
  <c r="F12098"/>
  <c r="F12099"/>
  <c r="F12100"/>
  <c r="F12101"/>
  <c r="F12102"/>
  <c r="F12103"/>
  <c r="F12104"/>
  <c r="F12105"/>
  <c r="F12106"/>
  <c r="F12107"/>
  <c r="F12108"/>
  <c r="F12109"/>
  <c r="F12110"/>
  <c r="F12111"/>
  <c r="F12112"/>
  <c r="F12113"/>
  <c r="F12114"/>
  <c r="F12115"/>
  <c r="F12116"/>
  <c r="F12117"/>
  <c r="F12118"/>
  <c r="F12119"/>
  <c r="F12120"/>
  <c r="F12121"/>
  <c r="F12122"/>
  <c r="F12123"/>
  <c r="F12124"/>
  <c r="F12125"/>
  <c r="F12126"/>
  <c r="F12127"/>
  <c r="F12128"/>
  <c r="F12129"/>
  <c r="F12130"/>
  <c r="F12131"/>
  <c r="F12132"/>
  <c r="F12133"/>
  <c r="F12134"/>
  <c r="F12135"/>
  <c r="F12136"/>
  <c r="F12137"/>
  <c r="F12138"/>
  <c r="F12139"/>
  <c r="F12140"/>
  <c r="F12141"/>
  <c r="F12142"/>
  <c r="F12143"/>
  <c r="F12144"/>
  <c r="F12145"/>
  <c r="F12146"/>
  <c r="F12147"/>
  <c r="F12148"/>
  <c r="F12149"/>
  <c r="F12150"/>
  <c r="F12151"/>
  <c r="F12152"/>
  <c r="F12153"/>
  <c r="F12154"/>
  <c r="F12155"/>
  <c r="F12156"/>
  <c r="F12157"/>
  <c r="F12158"/>
  <c r="F12159"/>
  <c r="F12160"/>
  <c r="F12161"/>
  <c r="F12162"/>
  <c r="F12163"/>
  <c r="F12164"/>
  <c r="F12165"/>
  <c r="F12166"/>
  <c r="F12167"/>
  <c r="F12168"/>
  <c r="F12169"/>
  <c r="F12170"/>
  <c r="F12171"/>
  <c r="F12172"/>
  <c r="F12173"/>
  <c r="F12174"/>
  <c r="F12175"/>
  <c r="F12176"/>
  <c r="F12177"/>
  <c r="F12178"/>
  <c r="F12179"/>
  <c r="F12180"/>
  <c r="F12181"/>
  <c r="F12182"/>
  <c r="F12183"/>
  <c r="F12184"/>
  <c r="F12185"/>
  <c r="F12186"/>
  <c r="F12187"/>
  <c r="F12188"/>
  <c r="F12189"/>
  <c r="F12190"/>
  <c r="F12191"/>
  <c r="F12192"/>
  <c r="F12193"/>
  <c r="F12194"/>
  <c r="F12195"/>
  <c r="F12196"/>
  <c r="F12197"/>
  <c r="F12198"/>
  <c r="F12199"/>
  <c r="F12200"/>
  <c r="F12201"/>
  <c r="F12202"/>
  <c r="F12203"/>
  <c r="F12204"/>
  <c r="F12205"/>
  <c r="F12206"/>
  <c r="F12207"/>
  <c r="F12208"/>
  <c r="F12209"/>
  <c r="F12210"/>
  <c r="F12211"/>
  <c r="F12212"/>
  <c r="F12213"/>
  <c r="F12214"/>
  <c r="F12215"/>
  <c r="F12216"/>
  <c r="F12217"/>
  <c r="F12218"/>
  <c r="F12219"/>
  <c r="F12220"/>
  <c r="F12221"/>
  <c r="F12222"/>
  <c r="F12223"/>
  <c r="F12224"/>
  <c r="F12225"/>
  <c r="F12226"/>
  <c r="F12227"/>
  <c r="F12228"/>
  <c r="F12229"/>
  <c r="F12230"/>
  <c r="F12231"/>
  <c r="F12232"/>
  <c r="F12233"/>
  <c r="F12234"/>
  <c r="F12235"/>
  <c r="F12236"/>
  <c r="F12237"/>
  <c r="F12238"/>
  <c r="F12239"/>
  <c r="F12240"/>
  <c r="F12241"/>
  <c r="F12242"/>
  <c r="F12243"/>
  <c r="F12244"/>
  <c r="F12245"/>
  <c r="F12246"/>
  <c r="F12247"/>
  <c r="F12248"/>
  <c r="F12249"/>
  <c r="F12250"/>
  <c r="F12251"/>
  <c r="F12252"/>
  <c r="F12253"/>
  <c r="F12254"/>
  <c r="F12255"/>
  <c r="F12256"/>
  <c r="F12257"/>
  <c r="F12258"/>
  <c r="F12259"/>
  <c r="F12260"/>
  <c r="F12261"/>
  <c r="F12262"/>
  <c r="F12263"/>
  <c r="F12264"/>
  <c r="F12265"/>
  <c r="F12266"/>
  <c r="F12267"/>
  <c r="F12268"/>
  <c r="F12269"/>
  <c r="F12270"/>
  <c r="F12271"/>
  <c r="F12272"/>
  <c r="F12273"/>
  <c r="F12274"/>
  <c r="F12275"/>
  <c r="F12276"/>
  <c r="F12277"/>
  <c r="F12278"/>
  <c r="F12279"/>
  <c r="F12280"/>
  <c r="F12281"/>
  <c r="F12282"/>
  <c r="F12283"/>
  <c r="F12284"/>
  <c r="F12285"/>
  <c r="F12286"/>
  <c r="F12287"/>
  <c r="F12288"/>
  <c r="F12289"/>
  <c r="F12290"/>
  <c r="F12291"/>
  <c r="F12292"/>
  <c r="F12293"/>
  <c r="F12294"/>
  <c r="F12295"/>
  <c r="F12296"/>
  <c r="F12297"/>
  <c r="F12298"/>
  <c r="F12299"/>
  <c r="F12300"/>
  <c r="F12301"/>
  <c r="F12302"/>
  <c r="F12303"/>
  <c r="F12304"/>
  <c r="F12305"/>
  <c r="F12306"/>
  <c r="F12307"/>
  <c r="F12308"/>
  <c r="F12309"/>
  <c r="F12310"/>
  <c r="F12311"/>
  <c r="F12312"/>
  <c r="F12313"/>
  <c r="F12314"/>
  <c r="F12315"/>
  <c r="F12316"/>
  <c r="F12317"/>
  <c r="F12318"/>
  <c r="F12319"/>
  <c r="F12320"/>
  <c r="F12321"/>
  <c r="F12322"/>
  <c r="F12323"/>
  <c r="F12324"/>
  <c r="F12325"/>
  <c r="F12326"/>
  <c r="F12327"/>
  <c r="F12328"/>
  <c r="F12329"/>
  <c r="F12330"/>
  <c r="F12331"/>
  <c r="F12332"/>
  <c r="F12333"/>
  <c r="F12334"/>
  <c r="F12335"/>
  <c r="F12336"/>
  <c r="F12337"/>
  <c r="F12338"/>
  <c r="F12339"/>
  <c r="F12340"/>
  <c r="F12341"/>
  <c r="F12342"/>
  <c r="F12343"/>
  <c r="F12344"/>
  <c r="F12345"/>
  <c r="F12346"/>
  <c r="F12347"/>
  <c r="F12348"/>
  <c r="F12349"/>
  <c r="F12350"/>
  <c r="F12351"/>
  <c r="F12352"/>
  <c r="F12353"/>
  <c r="F12354"/>
  <c r="F12355"/>
  <c r="F12356"/>
  <c r="F12357"/>
  <c r="F12358"/>
  <c r="F12359"/>
  <c r="F12360"/>
  <c r="F12361"/>
  <c r="F12362"/>
  <c r="F12363"/>
  <c r="F12364"/>
  <c r="F12365"/>
  <c r="F12366"/>
  <c r="F12367"/>
  <c r="F12368"/>
  <c r="F12369"/>
  <c r="F12370"/>
  <c r="F12371"/>
  <c r="F12372"/>
  <c r="F12373"/>
  <c r="F12374"/>
  <c r="F12375"/>
  <c r="F12376"/>
  <c r="F12377"/>
  <c r="F12378"/>
  <c r="F12379"/>
  <c r="F12380"/>
  <c r="F12381"/>
  <c r="F12382"/>
  <c r="F12383"/>
  <c r="F12384"/>
  <c r="F12385"/>
  <c r="F12386"/>
  <c r="F12387"/>
  <c r="F12388"/>
  <c r="F12389"/>
  <c r="F12390"/>
  <c r="F12391"/>
  <c r="F12392"/>
  <c r="F12393"/>
  <c r="F12394"/>
  <c r="F12395"/>
  <c r="F12396"/>
  <c r="F12397"/>
  <c r="F12398"/>
  <c r="F12399"/>
  <c r="F12400"/>
  <c r="F12401"/>
  <c r="F12402"/>
  <c r="F12403"/>
  <c r="F12404"/>
  <c r="F12405"/>
  <c r="F12406"/>
  <c r="F12407"/>
  <c r="F12408"/>
  <c r="F12409"/>
  <c r="F12410"/>
  <c r="F12411"/>
  <c r="F12412"/>
  <c r="F12413"/>
  <c r="F12414"/>
  <c r="F12415"/>
  <c r="F12416"/>
  <c r="F12417"/>
  <c r="F12418"/>
  <c r="F12419"/>
  <c r="F12420"/>
  <c r="F12421"/>
  <c r="F12422"/>
  <c r="F12423"/>
  <c r="F12424"/>
  <c r="F12425"/>
  <c r="F12426"/>
  <c r="F12427"/>
  <c r="F12428"/>
  <c r="F12429"/>
  <c r="F12430"/>
  <c r="F12431"/>
  <c r="F12432"/>
  <c r="F12433"/>
  <c r="F12434"/>
  <c r="F12435"/>
  <c r="F12436"/>
  <c r="F12437"/>
  <c r="F12438"/>
  <c r="F12439"/>
  <c r="F12440"/>
  <c r="F12441"/>
  <c r="F12442"/>
  <c r="F12443"/>
  <c r="F12444"/>
  <c r="F12445"/>
  <c r="F12446"/>
  <c r="F12447"/>
  <c r="F12448"/>
  <c r="F12449"/>
  <c r="F12450"/>
  <c r="F12451"/>
  <c r="F12452"/>
  <c r="F12453"/>
  <c r="F12454"/>
  <c r="F12455"/>
  <c r="F12456"/>
  <c r="F12457"/>
  <c r="F12458"/>
  <c r="F12459"/>
  <c r="F12460"/>
  <c r="F12461"/>
  <c r="F12462"/>
  <c r="F12463"/>
  <c r="F12464"/>
  <c r="F12465"/>
  <c r="F12466"/>
  <c r="F12467"/>
  <c r="F12468"/>
  <c r="F12469"/>
  <c r="F12470"/>
  <c r="F12471"/>
  <c r="F12472"/>
  <c r="F12473"/>
  <c r="F12474"/>
  <c r="F12475"/>
  <c r="F12476"/>
  <c r="F12477"/>
  <c r="F12478"/>
  <c r="F12479"/>
  <c r="F12480"/>
  <c r="F12481"/>
  <c r="F12482"/>
  <c r="F12483"/>
  <c r="F12484"/>
  <c r="F12485"/>
  <c r="F12486"/>
  <c r="F12487"/>
  <c r="F12488"/>
  <c r="F12489"/>
  <c r="F12490"/>
  <c r="F12491"/>
  <c r="F12492"/>
  <c r="F12493"/>
  <c r="F12494"/>
  <c r="F12495"/>
  <c r="F12496"/>
  <c r="F12497"/>
  <c r="F12498"/>
  <c r="F12499"/>
  <c r="F12500"/>
  <c r="F12501"/>
  <c r="F12502"/>
  <c r="F12503"/>
  <c r="F12504"/>
  <c r="F12505"/>
  <c r="F12506"/>
  <c r="F12507"/>
  <c r="F12508"/>
  <c r="F12509"/>
  <c r="F12510"/>
  <c r="F12511"/>
  <c r="F12512"/>
  <c r="F12513"/>
  <c r="F12514"/>
  <c r="F12515"/>
  <c r="F12516"/>
  <c r="F12517"/>
  <c r="F12518"/>
  <c r="F12519"/>
  <c r="F12520"/>
  <c r="F12521"/>
  <c r="F12522"/>
  <c r="F12523"/>
  <c r="F12524"/>
  <c r="F12525"/>
  <c r="F12526"/>
  <c r="F12527"/>
  <c r="F12528"/>
  <c r="F12529"/>
  <c r="F12530"/>
  <c r="F12531"/>
  <c r="F12532"/>
  <c r="F12533"/>
  <c r="F12534"/>
  <c r="F12535"/>
  <c r="F12536"/>
  <c r="F12537"/>
  <c r="F12538"/>
  <c r="F12539"/>
  <c r="F12540"/>
  <c r="F12541"/>
  <c r="F12542"/>
  <c r="F12543"/>
  <c r="F12544"/>
  <c r="F12545"/>
  <c r="F12546"/>
  <c r="F12547"/>
  <c r="F12548"/>
  <c r="F12549"/>
  <c r="F12550"/>
  <c r="F12551"/>
  <c r="F12552"/>
  <c r="F12553"/>
  <c r="F12554"/>
  <c r="F12555"/>
  <c r="F12556"/>
  <c r="F12557"/>
  <c r="F12558"/>
  <c r="F12559"/>
  <c r="F12560"/>
  <c r="F12561"/>
  <c r="F12562"/>
  <c r="F12563"/>
  <c r="F12564"/>
  <c r="F12565"/>
  <c r="F12566"/>
  <c r="F12567"/>
  <c r="F12568"/>
  <c r="F12569"/>
  <c r="F12570"/>
  <c r="F12571"/>
  <c r="F12572"/>
  <c r="F12573"/>
  <c r="F12574"/>
  <c r="F12575"/>
  <c r="F12576"/>
  <c r="F12577"/>
  <c r="F12578"/>
  <c r="F12579"/>
  <c r="F12580"/>
  <c r="F12581"/>
  <c r="F12582"/>
  <c r="F12583"/>
  <c r="F12584"/>
  <c r="F12585"/>
  <c r="F12586"/>
  <c r="F12587"/>
  <c r="F12588"/>
  <c r="F12589"/>
  <c r="F12590"/>
  <c r="F12591"/>
  <c r="F12592"/>
  <c r="F12593"/>
  <c r="F12594"/>
  <c r="F12595"/>
  <c r="F12596"/>
  <c r="F12597"/>
  <c r="F12598"/>
  <c r="F12599"/>
  <c r="F12600"/>
  <c r="F12601"/>
  <c r="F12602"/>
  <c r="F12603"/>
  <c r="F12604"/>
  <c r="F12605"/>
  <c r="F12606"/>
  <c r="F12607"/>
  <c r="F12608"/>
  <c r="F12609"/>
  <c r="F12610"/>
  <c r="F12611"/>
  <c r="F12612"/>
  <c r="F12613"/>
  <c r="F12614"/>
  <c r="F12615"/>
  <c r="F12616"/>
  <c r="F12617"/>
  <c r="F12618"/>
  <c r="F12619"/>
  <c r="F12620"/>
  <c r="F12621"/>
  <c r="F12622"/>
  <c r="F12623"/>
  <c r="F12624"/>
  <c r="F12625"/>
  <c r="F12626"/>
  <c r="F12627"/>
  <c r="F12628"/>
  <c r="F12629"/>
  <c r="F12630"/>
  <c r="F12631"/>
  <c r="F12632"/>
  <c r="F12633"/>
  <c r="F12634"/>
  <c r="F12635"/>
  <c r="F12636"/>
  <c r="F12637"/>
  <c r="F12638"/>
  <c r="F12639"/>
  <c r="F12640"/>
  <c r="F12641"/>
  <c r="F12642"/>
  <c r="F12643"/>
  <c r="F12644"/>
  <c r="F12645"/>
  <c r="F12646"/>
  <c r="F12647"/>
  <c r="F12648"/>
  <c r="F12649"/>
  <c r="F12650"/>
  <c r="F12651"/>
  <c r="F12652"/>
  <c r="F12653"/>
  <c r="F12654"/>
  <c r="F12655"/>
  <c r="F12656"/>
  <c r="F12657"/>
  <c r="F12658"/>
  <c r="F12659"/>
  <c r="F12660"/>
  <c r="F12661"/>
  <c r="F12662"/>
  <c r="F12663"/>
  <c r="F12664"/>
  <c r="F12665"/>
  <c r="F12666"/>
  <c r="F12667"/>
  <c r="F12668"/>
  <c r="F12669"/>
  <c r="F12670"/>
  <c r="F12671"/>
  <c r="F12672"/>
  <c r="F12673"/>
  <c r="F12674"/>
  <c r="F12675"/>
  <c r="F12676"/>
  <c r="F12677"/>
  <c r="F12678"/>
  <c r="F12679"/>
  <c r="F12680"/>
  <c r="F12681"/>
  <c r="F12682"/>
  <c r="F12683"/>
  <c r="F12684"/>
  <c r="F12685"/>
  <c r="F12686"/>
  <c r="F12687"/>
  <c r="F12688"/>
  <c r="F12689"/>
  <c r="F12690"/>
  <c r="F12691"/>
  <c r="F12692"/>
  <c r="F12693"/>
  <c r="F12694"/>
  <c r="F12695"/>
  <c r="F12696"/>
  <c r="F12697"/>
  <c r="F12698"/>
  <c r="F12699"/>
  <c r="F12700"/>
  <c r="F12701"/>
  <c r="F12702"/>
  <c r="F12703"/>
  <c r="F12704"/>
  <c r="F12705"/>
  <c r="F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N1871"/>
  <c r="N1872"/>
  <c r="N1873"/>
  <c r="N1874"/>
  <c r="N1875"/>
  <c r="N1876"/>
  <c r="N1877"/>
  <c r="N1878"/>
  <c r="N1879"/>
  <c r="N1880"/>
  <c r="N1881"/>
  <c r="N1882"/>
  <c r="N1883"/>
  <c r="N1884"/>
  <c r="N1885"/>
  <c r="N1886"/>
  <c r="N1887"/>
  <c r="N1888"/>
  <c r="N1889"/>
  <c r="N1890"/>
  <c r="N1891"/>
  <c r="N1892"/>
  <c r="N1893"/>
  <c r="N1894"/>
  <c r="N1895"/>
  <c r="N1896"/>
  <c r="N1897"/>
  <c r="N1898"/>
  <c r="N1899"/>
  <c r="N190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5"/>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N2180"/>
  <c r="N2181"/>
  <c r="N2182"/>
  <c r="N2183"/>
  <c r="N2184"/>
  <c r="N2185"/>
  <c r="N2186"/>
  <c r="N2187"/>
  <c r="N2188"/>
  <c r="N2189"/>
  <c r="N2190"/>
  <c r="N2191"/>
  <c r="N2192"/>
  <c r="N2193"/>
  <c r="N2194"/>
  <c r="N2195"/>
  <c r="N2196"/>
  <c r="N2197"/>
  <c r="N2198"/>
  <c r="N2199"/>
  <c r="N2200"/>
  <c r="N2201"/>
  <c r="N2202"/>
  <c r="N2203"/>
  <c r="N2204"/>
  <c r="N2205"/>
  <c r="N2206"/>
  <c r="N2207"/>
  <c r="N2208"/>
  <c r="N2209"/>
  <c r="N2210"/>
  <c r="N2211"/>
  <c r="N2212"/>
  <c r="N2213"/>
  <c r="N2214"/>
  <c r="N2215"/>
  <c r="N2216"/>
  <c r="N2217"/>
  <c r="N2218"/>
  <c r="N2219"/>
  <c r="N2220"/>
  <c r="N2221"/>
  <c r="N2222"/>
  <c r="N2223"/>
  <c r="N2224"/>
  <c r="N2225"/>
  <c r="N2226"/>
  <c r="N2227"/>
  <c r="N2228"/>
  <c r="N2229"/>
  <c r="N2230"/>
  <c r="N2231"/>
  <c r="N2232"/>
  <c r="N2233"/>
  <c r="N2234"/>
  <c r="N2235"/>
  <c r="N2236"/>
  <c r="N2237"/>
  <c r="N2238"/>
  <c r="N2239"/>
  <c r="N2240"/>
  <c r="N2241"/>
  <c r="N2242"/>
  <c r="N2243"/>
  <c r="N2244"/>
  <c r="N2245"/>
  <c r="N2246"/>
  <c r="N2247"/>
  <c r="N2248"/>
  <c r="N2249"/>
  <c r="N2250"/>
  <c r="N2251"/>
  <c r="N2252"/>
  <c r="N2253"/>
  <c r="N2254"/>
  <c r="N2255"/>
  <c r="N2256"/>
  <c r="N2257"/>
  <c r="N2258"/>
  <c r="N2259"/>
  <c r="N2260"/>
  <c r="N2261"/>
  <c r="N2262"/>
  <c r="N2263"/>
  <c r="N2264"/>
  <c r="N2265"/>
  <c r="N2266"/>
  <c r="N2267"/>
  <c r="N2268"/>
  <c r="N2269"/>
  <c r="N2270"/>
  <c r="N2271"/>
  <c r="N2272"/>
  <c r="N2273"/>
  <c r="N2274"/>
  <c r="N2275"/>
  <c r="N2276"/>
  <c r="N2277"/>
  <c r="N2278"/>
  <c r="N2279"/>
  <c r="N2280"/>
  <c r="N2281"/>
  <c r="N2282"/>
  <c r="N2283"/>
  <c r="N2284"/>
  <c r="N2285"/>
  <c r="N2286"/>
  <c r="N2287"/>
  <c r="N2288"/>
  <c r="N2289"/>
  <c r="N2290"/>
  <c r="N2291"/>
  <c r="N2292"/>
  <c r="N2293"/>
  <c r="N2294"/>
  <c r="N2295"/>
  <c r="N2296"/>
  <c r="N2297"/>
  <c r="N2298"/>
  <c r="N2299"/>
  <c r="N2300"/>
  <c r="N2301"/>
  <c r="N2302"/>
  <c r="N2303"/>
  <c r="N2304"/>
  <c r="N2305"/>
  <c r="N2306"/>
  <c r="N2307"/>
  <c r="N2308"/>
  <c r="N2309"/>
  <c r="N2310"/>
  <c r="N2311"/>
  <c r="N2312"/>
  <c r="N2313"/>
  <c r="N2314"/>
  <c r="N2315"/>
  <c r="N2316"/>
  <c r="N2317"/>
  <c r="N2318"/>
  <c r="N2319"/>
  <c r="N2320"/>
  <c r="N2321"/>
  <c r="N2322"/>
  <c r="N2323"/>
  <c r="N2324"/>
  <c r="N2325"/>
  <c r="N2326"/>
  <c r="N2327"/>
  <c r="N2328"/>
  <c r="N2329"/>
  <c r="N2330"/>
  <c r="N2331"/>
  <c r="N2332"/>
  <c r="N2333"/>
  <c r="N2334"/>
  <c r="N2335"/>
  <c r="N2336"/>
  <c r="N2337"/>
  <c r="N2338"/>
  <c r="N2339"/>
  <c r="N2340"/>
  <c r="N2341"/>
  <c r="N2342"/>
  <c r="N2343"/>
  <c r="N2344"/>
  <c r="N2345"/>
  <c r="N2346"/>
  <c r="N2347"/>
  <c r="N2348"/>
  <c r="N2349"/>
  <c r="N2350"/>
  <c r="N2351"/>
  <c r="N2352"/>
  <c r="N2353"/>
  <c r="N2354"/>
  <c r="N2355"/>
  <c r="N2356"/>
  <c r="N2357"/>
  <c r="N2358"/>
  <c r="N2359"/>
  <c r="N2360"/>
  <c r="N2361"/>
  <c r="N2362"/>
  <c r="N2363"/>
  <c r="N2364"/>
  <c r="N2365"/>
  <c r="N2366"/>
  <c r="N2367"/>
  <c r="N2368"/>
  <c r="N2369"/>
  <c r="N2370"/>
  <c r="N2371"/>
  <c r="N2372"/>
  <c r="N2373"/>
  <c r="N2374"/>
  <c r="N2375"/>
  <c r="N2376"/>
  <c r="N2377"/>
  <c r="N2378"/>
  <c r="N2379"/>
  <c r="N2380"/>
  <c r="N2381"/>
  <c r="N2382"/>
  <c r="N2383"/>
  <c r="N2384"/>
  <c r="N2385"/>
  <c r="N2386"/>
  <c r="N2387"/>
  <c r="N2388"/>
  <c r="N2389"/>
  <c r="N2390"/>
  <c r="N2391"/>
  <c r="N2392"/>
  <c r="N2393"/>
  <c r="N2394"/>
  <c r="N2395"/>
  <c r="N2396"/>
  <c r="N2397"/>
  <c r="N2398"/>
  <c r="N2399"/>
  <c r="N2400"/>
  <c r="N2401"/>
  <c r="N2402"/>
  <c r="N2403"/>
  <c r="N2404"/>
  <c r="N2405"/>
  <c r="N2406"/>
  <c r="N2407"/>
  <c r="N2408"/>
  <c r="N2409"/>
  <c r="N2410"/>
  <c r="N2411"/>
  <c r="N2412"/>
  <c r="N2413"/>
  <c r="N2414"/>
  <c r="N2415"/>
  <c r="N2416"/>
  <c r="N2417"/>
  <c r="N2418"/>
  <c r="N2419"/>
  <c r="N2420"/>
  <c r="N2421"/>
  <c r="N2422"/>
  <c r="N2423"/>
  <c r="N2424"/>
  <c r="N2425"/>
  <c r="N2426"/>
  <c r="N2427"/>
  <c r="N2428"/>
  <c r="N2429"/>
  <c r="N2430"/>
  <c r="N2431"/>
  <c r="N2432"/>
  <c r="N2433"/>
  <c r="N2434"/>
  <c r="N2435"/>
  <c r="N2436"/>
  <c r="N2437"/>
  <c r="N2438"/>
  <c r="N2439"/>
  <c r="N2440"/>
  <c r="N2441"/>
  <c r="N2442"/>
  <c r="N2443"/>
  <c r="N2444"/>
  <c r="N2445"/>
  <c r="N2446"/>
  <c r="N2447"/>
  <c r="N2448"/>
  <c r="N2449"/>
  <c r="N2450"/>
  <c r="N2451"/>
  <c r="N2452"/>
  <c r="N2453"/>
  <c r="N2454"/>
  <c r="N2455"/>
  <c r="N2456"/>
  <c r="N2457"/>
  <c r="N2458"/>
  <c r="N2459"/>
  <c r="N2460"/>
  <c r="N2461"/>
  <c r="N2462"/>
  <c r="N2463"/>
  <c r="N2464"/>
  <c r="N2465"/>
  <c r="N2466"/>
  <c r="N2467"/>
  <c r="N2468"/>
  <c r="N2469"/>
  <c r="N2470"/>
  <c r="N2471"/>
  <c r="N2472"/>
  <c r="N2473"/>
  <c r="N2474"/>
  <c r="N2475"/>
  <c r="N2476"/>
  <c r="N2477"/>
  <c r="N2478"/>
  <c r="N2479"/>
  <c r="N2480"/>
  <c r="N2481"/>
  <c r="N2482"/>
  <c r="N2483"/>
  <c r="N2484"/>
  <c r="N2485"/>
  <c r="N2486"/>
  <c r="N2487"/>
  <c r="N2488"/>
  <c r="N2489"/>
  <c r="N2490"/>
  <c r="N2491"/>
  <c r="N2492"/>
  <c r="N2493"/>
  <c r="N2494"/>
  <c r="N2495"/>
  <c r="N2496"/>
  <c r="N2497"/>
  <c r="N2498"/>
  <c r="N2499"/>
  <c r="N2500"/>
  <c r="N2501"/>
  <c r="N2502"/>
  <c r="N2503"/>
  <c r="N2504"/>
  <c r="N2505"/>
  <c r="N2506"/>
  <c r="N2507"/>
  <c r="N2508"/>
  <c r="N2509"/>
  <c r="N2510"/>
  <c r="N2511"/>
  <c r="N2512"/>
  <c r="N2513"/>
  <c r="N2514"/>
  <c r="N2515"/>
  <c r="N2516"/>
  <c r="N2517"/>
  <c r="N2518"/>
  <c r="N2519"/>
  <c r="N2520"/>
  <c r="N2521"/>
  <c r="N2522"/>
  <c r="N2523"/>
  <c r="N2524"/>
  <c r="N2525"/>
  <c r="N2526"/>
  <c r="N2527"/>
  <c r="N2528"/>
  <c r="N2529"/>
  <c r="N2530"/>
  <c r="N2531"/>
  <c r="N2532"/>
  <c r="N2533"/>
  <c r="N2534"/>
  <c r="N2535"/>
  <c r="N2536"/>
  <c r="N2537"/>
  <c r="N2538"/>
  <c r="N2539"/>
  <c r="N2540"/>
  <c r="N2541"/>
  <c r="N2542"/>
  <c r="N2543"/>
  <c r="N2544"/>
  <c r="N2545"/>
  <c r="N2546"/>
  <c r="N2547"/>
  <c r="N2548"/>
  <c r="N2549"/>
  <c r="N2550"/>
  <c r="N2551"/>
  <c r="N2552"/>
  <c r="N2553"/>
  <c r="N2554"/>
  <c r="N2555"/>
  <c r="N2556"/>
  <c r="N2557"/>
  <c r="N2558"/>
  <c r="N2559"/>
  <c r="N2560"/>
  <c r="N2561"/>
  <c r="N2562"/>
  <c r="N2563"/>
  <c r="N2564"/>
  <c r="N2565"/>
  <c r="N2566"/>
  <c r="N2567"/>
  <c r="N2568"/>
  <c r="N2569"/>
  <c r="N2570"/>
  <c r="N2571"/>
  <c r="N2572"/>
  <c r="N2573"/>
  <c r="N2574"/>
  <c r="N2575"/>
  <c r="N2576"/>
  <c r="N2577"/>
  <c r="N2578"/>
  <c r="N2579"/>
  <c r="N2580"/>
  <c r="N2581"/>
  <c r="N2582"/>
  <c r="N2583"/>
  <c r="N2584"/>
  <c r="N2585"/>
  <c r="N2586"/>
  <c r="N2587"/>
  <c r="N2588"/>
  <c r="N2589"/>
  <c r="N2590"/>
  <c r="N2591"/>
  <c r="N2592"/>
  <c r="N2593"/>
  <c r="N2594"/>
  <c r="N2595"/>
  <c r="N2596"/>
  <c r="N2597"/>
  <c r="N2598"/>
  <c r="N2599"/>
  <c r="N2600"/>
  <c r="N2601"/>
  <c r="N2602"/>
  <c r="N2603"/>
  <c r="N2604"/>
  <c r="N2605"/>
  <c r="N2606"/>
  <c r="N2607"/>
  <c r="N2608"/>
  <c r="N2609"/>
  <c r="N2610"/>
  <c r="N2611"/>
  <c r="N2612"/>
  <c r="N2613"/>
  <c r="N2614"/>
  <c r="N2615"/>
  <c r="N2616"/>
  <c r="N2617"/>
  <c r="N2618"/>
  <c r="N2619"/>
  <c r="N2620"/>
  <c r="N2621"/>
  <c r="N2622"/>
  <c r="N2623"/>
  <c r="N2624"/>
  <c r="N2625"/>
  <c r="N2626"/>
  <c r="N2627"/>
  <c r="N2628"/>
  <c r="N2629"/>
  <c r="N2630"/>
  <c r="N2631"/>
  <c r="N2632"/>
  <c r="N2633"/>
  <c r="N2634"/>
  <c r="N2635"/>
  <c r="N2636"/>
  <c r="N2637"/>
  <c r="N2638"/>
  <c r="N2639"/>
  <c r="N2640"/>
  <c r="N2641"/>
  <c r="N2642"/>
  <c r="N2643"/>
  <c r="N2644"/>
  <c r="N2645"/>
  <c r="N2646"/>
  <c r="N2647"/>
  <c r="N2648"/>
  <c r="N2649"/>
  <c r="N2650"/>
  <c r="N2651"/>
  <c r="N2652"/>
  <c r="N2653"/>
  <c r="N2654"/>
  <c r="N2655"/>
  <c r="N2656"/>
  <c r="N2657"/>
  <c r="N2658"/>
  <c r="N2659"/>
  <c r="N2660"/>
  <c r="N2661"/>
  <c r="N2662"/>
  <c r="N2663"/>
  <c r="N2664"/>
  <c r="N2665"/>
  <c r="N2666"/>
  <c r="N2667"/>
  <c r="N2668"/>
  <c r="N2669"/>
  <c r="N2670"/>
  <c r="N2671"/>
  <c r="N2672"/>
  <c r="N2673"/>
  <c r="N2674"/>
  <c r="N2675"/>
  <c r="N2676"/>
  <c r="N2677"/>
  <c r="N2678"/>
  <c r="N2679"/>
  <c r="N2680"/>
  <c r="N2681"/>
  <c r="N2682"/>
  <c r="N2683"/>
  <c r="N2684"/>
  <c r="N2685"/>
  <c r="N2686"/>
  <c r="N2687"/>
  <c r="N2688"/>
  <c r="N2689"/>
  <c r="N2690"/>
  <c r="N2691"/>
  <c r="N2692"/>
  <c r="N2693"/>
  <c r="N2694"/>
  <c r="N2695"/>
  <c r="N2696"/>
  <c r="N2697"/>
  <c r="N2698"/>
  <c r="N2699"/>
  <c r="N2700"/>
  <c r="N2701"/>
  <c r="N2702"/>
  <c r="N2703"/>
  <c r="N2704"/>
  <c r="N2705"/>
  <c r="N2706"/>
  <c r="N2707"/>
  <c r="N2708"/>
  <c r="N2709"/>
  <c r="N2710"/>
  <c r="N2711"/>
  <c r="N2712"/>
  <c r="N2713"/>
  <c r="N2714"/>
  <c r="N2715"/>
  <c r="N2716"/>
  <c r="N2717"/>
  <c r="N2718"/>
  <c r="N2719"/>
  <c r="N2720"/>
  <c r="N2721"/>
  <c r="N2722"/>
  <c r="N2723"/>
  <c r="N2724"/>
  <c r="N2725"/>
  <c r="N2726"/>
  <c r="N2727"/>
  <c r="N2728"/>
  <c r="N2729"/>
  <c r="N2730"/>
  <c r="N2731"/>
  <c r="N2732"/>
  <c r="N2733"/>
  <c r="N2734"/>
  <c r="N2735"/>
  <c r="N2736"/>
  <c r="N2737"/>
  <c r="N2738"/>
  <c r="N2739"/>
  <c r="N2740"/>
  <c r="N2741"/>
  <c r="N2742"/>
  <c r="N2743"/>
  <c r="N2744"/>
  <c r="N2745"/>
  <c r="N2746"/>
  <c r="N2747"/>
  <c r="N2748"/>
  <c r="N2749"/>
  <c r="N2750"/>
  <c r="N2751"/>
  <c r="N2752"/>
  <c r="N2753"/>
  <c r="N2754"/>
  <c r="N2755"/>
  <c r="N2756"/>
  <c r="N2757"/>
  <c r="N2758"/>
  <c r="N2759"/>
  <c r="N2760"/>
  <c r="N2761"/>
  <c r="N2762"/>
  <c r="N2763"/>
  <c r="N2764"/>
  <c r="N2765"/>
  <c r="N2766"/>
  <c r="N2767"/>
  <c r="N2768"/>
  <c r="N2769"/>
  <c r="N2770"/>
  <c r="N2771"/>
  <c r="N2772"/>
  <c r="N2773"/>
  <c r="N2774"/>
  <c r="N2775"/>
  <c r="N2776"/>
  <c r="N2777"/>
  <c r="N2778"/>
  <c r="N2779"/>
  <c r="N2780"/>
  <c r="N2781"/>
  <c r="N2782"/>
  <c r="N2783"/>
  <c r="N2784"/>
  <c r="N2785"/>
  <c r="N2786"/>
  <c r="N2787"/>
  <c r="N2788"/>
  <c r="N2789"/>
  <c r="N2790"/>
  <c r="N2791"/>
  <c r="N2792"/>
  <c r="N2793"/>
  <c r="N2794"/>
  <c r="N2795"/>
  <c r="N2796"/>
  <c r="N2797"/>
  <c r="N2798"/>
  <c r="N2799"/>
  <c r="N2800"/>
  <c r="N2801"/>
  <c r="N2802"/>
  <c r="N2803"/>
  <c r="N2804"/>
  <c r="N2805"/>
  <c r="N2806"/>
  <c r="N2807"/>
  <c r="N2808"/>
  <c r="N2809"/>
  <c r="N2810"/>
  <c r="N2811"/>
  <c r="N2812"/>
  <c r="N2813"/>
  <c r="N2814"/>
  <c r="N2815"/>
  <c r="N2816"/>
  <c r="N2817"/>
  <c r="N2818"/>
  <c r="N2819"/>
  <c r="N2820"/>
  <c r="N2821"/>
  <c r="N2822"/>
  <c r="N2823"/>
  <c r="N2824"/>
  <c r="N2825"/>
  <c r="N2826"/>
  <c r="N2827"/>
  <c r="N2828"/>
  <c r="N2829"/>
  <c r="N2830"/>
  <c r="N2831"/>
  <c r="N2832"/>
  <c r="N2833"/>
  <c r="N2834"/>
  <c r="N2835"/>
  <c r="N2836"/>
  <c r="N2837"/>
  <c r="N2838"/>
  <c r="N2839"/>
  <c r="N2840"/>
  <c r="N2841"/>
  <c r="N2842"/>
  <c r="N2843"/>
  <c r="N2844"/>
  <c r="N2845"/>
  <c r="N2846"/>
  <c r="N2847"/>
  <c r="N2848"/>
  <c r="N2849"/>
  <c r="N2850"/>
  <c r="N2851"/>
  <c r="N2852"/>
  <c r="N2853"/>
  <c r="N2854"/>
  <c r="N2855"/>
  <c r="N2856"/>
  <c r="N2857"/>
  <c r="N2858"/>
  <c r="N2859"/>
  <c r="N2860"/>
  <c r="N2861"/>
  <c r="N2862"/>
  <c r="N2863"/>
  <c r="N2864"/>
  <c r="N2865"/>
  <c r="N2866"/>
  <c r="N2867"/>
  <c r="N2868"/>
  <c r="N2869"/>
  <c r="N2870"/>
  <c r="N2871"/>
  <c r="N2872"/>
  <c r="N2873"/>
  <c r="N2874"/>
  <c r="N2875"/>
  <c r="N2876"/>
  <c r="N2877"/>
  <c r="N2878"/>
  <c r="N2879"/>
  <c r="N2880"/>
  <c r="N2881"/>
  <c r="N2882"/>
  <c r="N2883"/>
  <c r="N2884"/>
  <c r="N2885"/>
  <c r="N2886"/>
  <c r="N2887"/>
  <c r="N2888"/>
  <c r="N2889"/>
  <c r="N2890"/>
  <c r="N2891"/>
  <c r="N2892"/>
  <c r="N2893"/>
  <c r="N2894"/>
  <c r="N2895"/>
  <c r="N2896"/>
  <c r="N2897"/>
  <c r="N2898"/>
  <c r="N2899"/>
  <c r="N2900"/>
  <c r="N2901"/>
  <c r="N2902"/>
  <c r="N2903"/>
  <c r="N2904"/>
  <c r="N2905"/>
  <c r="N2906"/>
  <c r="N2907"/>
  <c r="N2908"/>
  <c r="N2909"/>
  <c r="N2910"/>
  <c r="N2911"/>
  <c r="N2912"/>
  <c r="N2913"/>
  <c r="N2914"/>
  <c r="N2915"/>
  <c r="N2916"/>
  <c r="N2917"/>
  <c r="N2918"/>
  <c r="N2919"/>
  <c r="N2920"/>
  <c r="N2921"/>
  <c r="N2922"/>
  <c r="N2923"/>
  <c r="N2924"/>
  <c r="N2925"/>
  <c r="N2926"/>
  <c r="N2927"/>
  <c r="N2928"/>
  <c r="N2929"/>
  <c r="N2930"/>
  <c r="N2931"/>
  <c r="N2932"/>
  <c r="N2933"/>
  <c r="N2934"/>
  <c r="N2935"/>
  <c r="N2936"/>
  <c r="N2937"/>
  <c r="N2938"/>
  <c r="N2939"/>
  <c r="N2940"/>
  <c r="N2941"/>
  <c r="N2942"/>
  <c r="N2943"/>
  <c r="N2944"/>
  <c r="N2945"/>
  <c r="N2946"/>
  <c r="N2947"/>
  <c r="N2948"/>
  <c r="N2949"/>
  <c r="N2950"/>
  <c r="N2951"/>
  <c r="N2952"/>
  <c r="N2953"/>
  <c r="N2954"/>
  <c r="N2955"/>
  <c r="N2956"/>
  <c r="N2957"/>
  <c r="N2958"/>
  <c r="N2959"/>
  <c r="N2960"/>
  <c r="N2961"/>
  <c r="N2962"/>
  <c r="N2963"/>
  <c r="N2964"/>
  <c r="N2965"/>
  <c r="N2966"/>
  <c r="N2967"/>
  <c r="N2968"/>
  <c r="N2969"/>
  <c r="N2970"/>
  <c r="N2971"/>
  <c r="N2972"/>
  <c r="N2973"/>
  <c r="N2974"/>
  <c r="N2975"/>
  <c r="N2976"/>
  <c r="N2977"/>
  <c r="N2978"/>
  <c r="N2979"/>
  <c r="N2980"/>
  <c r="N2981"/>
  <c r="N2982"/>
  <c r="N2983"/>
  <c r="N2984"/>
  <c r="N2985"/>
  <c r="N2986"/>
  <c r="N2987"/>
  <c r="N2988"/>
  <c r="N2989"/>
  <c r="N2990"/>
  <c r="N2991"/>
  <c r="N2992"/>
  <c r="N2993"/>
  <c r="N2994"/>
  <c r="N2995"/>
  <c r="N2996"/>
  <c r="N2997"/>
  <c r="N2998"/>
  <c r="N2999"/>
  <c r="N3000"/>
  <c r="N3001"/>
  <c r="N3002"/>
  <c r="N3003"/>
  <c r="N3004"/>
  <c r="N3005"/>
  <c r="N3006"/>
  <c r="N3007"/>
  <c r="N3008"/>
  <c r="N3009"/>
  <c r="N3010"/>
  <c r="N3011"/>
  <c r="N3012"/>
  <c r="N3013"/>
  <c r="N3014"/>
  <c r="N3015"/>
  <c r="N3016"/>
  <c r="N3017"/>
  <c r="N3018"/>
  <c r="N3019"/>
  <c r="N3020"/>
  <c r="N3021"/>
  <c r="N3022"/>
  <c r="N3023"/>
  <c r="N3024"/>
  <c r="N3025"/>
  <c r="N3026"/>
  <c r="N3027"/>
  <c r="N3028"/>
  <c r="N3029"/>
  <c r="N3030"/>
  <c r="N3031"/>
  <c r="N3032"/>
  <c r="N3033"/>
  <c r="N3034"/>
  <c r="N3035"/>
  <c r="N3036"/>
  <c r="N3037"/>
  <c r="N3038"/>
  <c r="N3039"/>
  <c r="N3040"/>
  <c r="N3041"/>
  <c r="N3042"/>
  <c r="N3043"/>
  <c r="N3044"/>
  <c r="N3045"/>
  <c r="N3046"/>
  <c r="N3047"/>
  <c r="N3048"/>
  <c r="N3049"/>
  <c r="N3050"/>
  <c r="N3051"/>
  <c r="N3052"/>
  <c r="N3053"/>
  <c r="N3054"/>
  <c r="N3055"/>
  <c r="N3056"/>
  <c r="N3057"/>
  <c r="N3058"/>
  <c r="N3059"/>
  <c r="N3060"/>
  <c r="N3061"/>
  <c r="N3062"/>
  <c r="N3063"/>
  <c r="N3064"/>
  <c r="N3065"/>
  <c r="N3066"/>
  <c r="N3067"/>
  <c r="N3068"/>
  <c r="N3069"/>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3"/>
  <c r="N3104"/>
  <c r="N3105"/>
  <c r="N3106"/>
  <c r="N3107"/>
  <c r="N3108"/>
  <c r="N3109"/>
  <c r="N3110"/>
  <c r="N3111"/>
  <c r="N3112"/>
  <c r="N3113"/>
  <c r="N3114"/>
  <c r="N3115"/>
  <c r="N3116"/>
  <c r="N3117"/>
  <c r="N3118"/>
  <c r="N3119"/>
  <c r="N3120"/>
  <c r="N3121"/>
  <c r="N3122"/>
  <c r="N3123"/>
  <c r="N3124"/>
  <c r="N3125"/>
  <c r="N3126"/>
  <c r="N3127"/>
  <c r="N3128"/>
  <c r="N3129"/>
  <c r="N3130"/>
  <c r="N3131"/>
  <c r="N3132"/>
  <c r="N3133"/>
  <c r="N3134"/>
  <c r="N3135"/>
  <c r="N3136"/>
  <c r="N3137"/>
  <c r="N3138"/>
  <c r="N3139"/>
  <c r="N3140"/>
  <c r="N3141"/>
  <c r="N3142"/>
  <c r="N3143"/>
  <c r="N3144"/>
  <c r="N3145"/>
  <c r="N3146"/>
  <c r="N3147"/>
  <c r="N3148"/>
  <c r="N3149"/>
  <c r="N3150"/>
  <c r="N3151"/>
  <c r="N3152"/>
  <c r="N3153"/>
  <c r="N3154"/>
  <c r="N3155"/>
  <c r="N3156"/>
  <c r="N3157"/>
  <c r="N3158"/>
  <c r="N3159"/>
  <c r="N3160"/>
  <c r="N3161"/>
  <c r="N3162"/>
  <c r="N3163"/>
  <c r="N3164"/>
  <c r="N3165"/>
  <c r="N3166"/>
  <c r="N3167"/>
  <c r="N3168"/>
  <c r="N3169"/>
  <c r="N3170"/>
  <c r="N3171"/>
  <c r="N3172"/>
  <c r="N3173"/>
  <c r="N3174"/>
  <c r="N3175"/>
  <c r="N3176"/>
  <c r="N3177"/>
  <c r="N3178"/>
  <c r="N3179"/>
  <c r="N3180"/>
  <c r="N3181"/>
  <c r="N3182"/>
  <c r="N3183"/>
  <c r="N3184"/>
  <c r="N3185"/>
  <c r="N3186"/>
  <c r="N3187"/>
  <c r="N3188"/>
  <c r="N3189"/>
  <c r="N3190"/>
  <c r="N3191"/>
  <c r="N3192"/>
  <c r="N3193"/>
  <c r="N3194"/>
  <c r="N3195"/>
  <c r="N3196"/>
  <c r="N3197"/>
  <c r="N3198"/>
  <c r="N3199"/>
  <c r="N3200"/>
  <c r="N3201"/>
  <c r="N3202"/>
  <c r="N3203"/>
  <c r="N3204"/>
  <c r="N3205"/>
  <c r="N3206"/>
  <c r="N3207"/>
  <c r="N3208"/>
  <c r="N3209"/>
  <c r="N3210"/>
  <c r="N3211"/>
  <c r="N3212"/>
  <c r="N3213"/>
  <c r="N3214"/>
  <c r="N3215"/>
  <c r="N3216"/>
  <c r="N3217"/>
  <c r="N3218"/>
  <c r="N3219"/>
  <c r="N3220"/>
  <c r="N3221"/>
  <c r="N3222"/>
  <c r="N3223"/>
  <c r="N3224"/>
  <c r="N3225"/>
  <c r="N3226"/>
  <c r="N3227"/>
  <c r="N3228"/>
  <c r="N3229"/>
  <c r="N3230"/>
  <c r="N3231"/>
  <c r="N3232"/>
  <c r="N3233"/>
  <c r="N3234"/>
  <c r="N3235"/>
  <c r="N3236"/>
  <c r="N3237"/>
  <c r="N3238"/>
  <c r="N3239"/>
  <c r="N3240"/>
  <c r="N3241"/>
  <c r="N3242"/>
  <c r="N3243"/>
  <c r="N3244"/>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1"/>
  <c r="N3282"/>
  <c r="N3283"/>
  <c r="N3284"/>
  <c r="N3285"/>
  <c r="N3286"/>
  <c r="N3287"/>
  <c r="N3288"/>
  <c r="N3289"/>
  <c r="N3290"/>
  <c r="N3291"/>
  <c r="N3292"/>
  <c r="N3293"/>
  <c r="N3294"/>
  <c r="N3295"/>
  <c r="N3296"/>
  <c r="N3297"/>
  <c r="N3298"/>
  <c r="N3299"/>
  <c r="N3300"/>
  <c r="N3301"/>
  <c r="N3302"/>
  <c r="N3303"/>
  <c r="N3304"/>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5"/>
  <c r="N3366"/>
  <c r="N3367"/>
  <c r="N3368"/>
  <c r="N3369"/>
  <c r="N3370"/>
  <c r="N3371"/>
  <c r="N3372"/>
  <c r="N3373"/>
  <c r="N3374"/>
  <c r="N3375"/>
  <c r="N3376"/>
  <c r="N3377"/>
  <c r="N3378"/>
  <c r="N3379"/>
  <c r="N3380"/>
  <c r="N3381"/>
  <c r="N3382"/>
  <c r="N3383"/>
  <c r="N3384"/>
  <c r="N3385"/>
  <c r="N3386"/>
  <c r="N3387"/>
  <c r="N3388"/>
  <c r="N3389"/>
  <c r="N3390"/>
  <c r="N3391"/>
  <c r="N3392"/>
  <c r="N3393"/>
  <c r="N3394"/>
  <c r="N3395"/>
  <c r="N3396"/>
  <c r="N3397"/>
  <c r="N3398"/>
  <c r="N3399"/>
  <c r="N3400"/>
  <c r="N3401"/>
  <c r="N3402"/>
  <c r="N3403"/>
  <c r="N3404"/>
  <c r="N3405"/>
  <c r="N3406"/>
  <c r="N3407"/>
  <c r="N3408"/>
  <c r="N3409"/>
  <c r="N3410"/>
  <c r="N3411"/>
  <c r="N3412"/>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77"/>
  <c r="N3478"/>
  <c r="N3479"/>
  <c r="N3480"/>
  <c r="N3481"/>
  <c r="N3482"/>
  <c r="N3483"/>
  <c r="N3484"/>
  <c r="N3485"/>
  <c r="N3486"/>
  <c r="N3487"/>
  <c r="N3488"/>
  <c r="N3489"/>
  <c r="N3490"/>
  <c r="N3491"/>
  <c r="N3492"/>
  <c r="N3493"/>
  <c r="N3494"/>
  <c r="N3495"/>
  <c r="N3496"/>
  <c r="N3497"/>
  <c r="N3498"/>
  <c r="N3499"/>
  <c r="N3500"/>
  <c r="N3501"/>
  <c r="N3502"/>
  <c r="N3503"/>
  <c r="N3504"/>
  <c r="N3505"/>
  <c r="N3506"/>
  <c r="N3507"/>
  <c r="N3508"/>
  <c r="N3509"/>
  <c r="N3510"/>
  <c r="N3511"/>
  <c r="N3512"/>
  <c r="N3513"/>
  <c r="N3514"/>
  <c r="N3515"/>
  <c r="N3516"/>
  <c r="N3517"/>
  <c r="N3518"/>
  <c r="N3519"/>
  <c r="N3520"/>
  <c r="N3521"/>
  <c r="N3522"/>
  <c r="N3523"/>
  <c r="N3524"/>
  <c r="N3525"/>
  <c r="N3526"/>
  <c r="N3527"/>
  <c r="N3528"/>
  <c r="N3529"/>
  <c r="N3530"/>
  <c r="N3531"/>
  <c r="N3532"/>
  <c r="N3533"/>
  <c r="N3534"/>
  <c r="N3535"/>
  <c r="N3536"/>
  <c r="N3537"/>
  <c r="N3538"/>
  <c r="N3539"/>
  <c r="N3540"/>
  <c r="N3541"/>
  <c r="N3542"/>
  <c r="N3543"/>
  <c r="N3544"/>
  <c r="N3545"/>
  <c r="N3546"/>
  <c r="N3547"/>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7"/>
  <c r="N3608"/>
  <c r="N3609"/>
  <c r="N3610"/>
  <c r="N3611"/>
  <c r="N3612"/>
  <c r="N3613"/>
  <c r="N3614"/>
  <c r="N3615"/>
  <c r="N3616"/>
  <c r="N3617"/>
  <c r="N3618"/>
  <c r="N3619"/>
  <c r="N3620"/>
  <c r="N3621"/>
  <c r="N3622"/>
  <c r="N3623"/>
  <c r="N3624"/>
  <c r="N3625"/>
  <c r="N3626"/>
  <c r="N3627"/>
  <c r="N3628"/>
  <c r="N3629"/>
  <c r="N3630"/>
  <c r="N3631"/>
  <c r="N3632"/>
  <c r="N3633"/>
  <c r="N3634"/>
  <c r="N3635"/>
  <c r="N3636"/>
  <c r="N3637"/>
  <c r="N3638"/>
  <c r="N3639"/>
  <c r="N3640"/>
  <c r="N3641"/>
  <c r="N3642"/>
  <c r="N3643"/>
  <c r="N3644"/>
  <c r="N3645"/>
  <c r="N3646"/>
  <c r="N3647"/>
  <c r="N3648"/>
  <c r="N3649"/>
  <c r="N3650"/>
  <c r="N3651"/>
  <c r="N3652"/>
  <c r="N3653"/>
  <c r="N3654"/>
  <c r="N3655"/>
  <c r="N3656"/>
  <c r="N3657"/>
  <c r="N3658"/>
  <c r="N3659"/>
  <c r="N3660"/>
  <c r="N3661"/>
  <c r="N3662"/>
  <c r="N3663"/>
  <c r="N3664"/>
  <c r="N3665"/>
  <c r="N3666"/>
  <c r="N3667"/>
  <c r="N3668"/>
  <c r="N3669"/>
  <c r="N3670"/>
  <c r="N3671"/>
  <c r="N3672"/>
  <c r="N3673"/>
  <c r="N3674"/>
  <c r="N3675"/>
  <c r="N3676"/>
  <c r="N3677"/>
  <c r="N3678"/>
  <c r="N3679"/>
  <c r="N3680"/>
  <c r="N3681"/>
  <c r="N3682"/>
  <c r="N3683"/>
  <c r="N3684"/>
  <c r="N3685"/>
  <c r="N3686"/>
  <c r="N3687"/>
  <c r="N3688"/>
  <c r="N3689"/>
  <c r="N3690"/>
  <c r="N3691"/>
  <c r="N3692"/>
  <c r="N3693"/>
  <c r="N3694"/>
  <c r="N3695"/>
  <c r="N3696"/>
  <c r="N3697"/>
  <c r="N3698"/>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0"/>
  <c r="N3731"/>
  <c r="N3732"/>
  <c r="N3733"/>
  <c r="N3734"/>
  <c r="N3735"/>
  <c r="N3736"/>
  <c r="N3737"/>
  <c r="N3738"/>
  <c r="N3739"/>
  <c r="N3740"/>
  <c r="N3741"/>
  <c r="N3742"/>
  <c r="N3743"/>
  <c r="N3744"/>
  <c r="N3745"/>
  <c r="N3746"/>
  <c r="N3747"/>
  <c r="N3748"/>
  <c r="N3749"/>
  <c r="N3750"/>
  <c r="N3751"/>
  <c r="N3752"/>
  <c r="N3753"/>
  <c r="N3754"/>
  <c r="N3755"/>
  <c r="N3756"/>
  <c r="N3757"/>
  <c r="N3758"/>
  <c r="N3759"/>
  <c r="N3760"/>
  <c r="N3761"/>
  <c r="N3762"/>
  <c r="N3763"/>
  <c r="N3764"/>
  <c r="N3765"/>
  <c r="N3766"/>
  <c r="N3767"/>
  <c r="N3768"/>
  <c r="N3769"/>
  <c r="N3770"/>
  <c r="N3771"/>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2"/>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7"/>
  <c r="N3878"/>
  <c r="N3879"/>
  <c r="N3880"/>
  <c r="N3881"/>
  <c r="N3882"/>
  <c r="N3883"/>
  <c r="N3884"/>
  <c r="N3885"/>
  <c r="N3886"/>
  <c r="N3887"/>
  <c r="N3888"/>
  <c r="N3889"/>
  <c r="N3890"/>
  <c r="N3891"/>
  <c r="N3892"/>
  <c r="N3893"/>
  <c r="N3894"/>
  <c r="N3895"/>
  <c r="N3896"/>
  <c r="N3897"/>
  <c r="N3898"/>
  <c r="N3899"/>
  <c r="N3900"/>
  <c r="N3901"/>
  <c r="N3902"/>
  <c r="N3903"/>
  <c r="N3904"/>
  <c r="N3905"/>
  <c r="N3906"/>
  <c r="N3907"/>
  <c r="N3908"/>
  <c r="N3909"/>
  <c r="N3910"/>
  <c r="N3911"/>
  <c r="N3912"/>
  <c r="N3913"/>
  <c r="N3914"/>
  <c r="N3915"/>
  <c r="N3916"/>
  <c r="N3917"/>
  <c r="N3918"/>
  <c r="N3919"/>
  <c r="N3920"/>
  <c r="N3921"/>
  <c r="N3922"/>
  <c r="N3923"/>
  <c r="N3924"/>
  <c r="N3925"/>
  <c r="N3926"/>
  <c r="N3927"/>
  <c r="N3928"/>
  <c r="N3929"/>
  <c r="N3930"/>
  <c r="N3931"/>
  <c r="N3932"/>
  <c r="N3933"/>
  <c r="N3934"/>
  <c r="N3935"/>
  <c r="N3936"/>
  <c r="N3937"/>
  <c r="N3938"/>
  <c r="N3939"/>
  <c r="N3940"/>
  <c r="N3941"/>
  <c r="N3942"/>
  <c r="N3943"/>
  <c r="N3944"/>
  <c r="N3945"/>
  <c r="N3946"/>
  <c r="N3947"/>
  <c r="N3948"/>
  <c r="N3949"/>
  <c r="N3950"/>
  <c r="N3951"/>
  <c r="N3952"/>
  <c r="N3953"/>
  <c r="N3954"/>
  <c r="N3955"/>
  <c r="N3956"/>
  <c r="N3957"/>
  <c r="N3958"/>
  <c r="N3959"/>
  <c r="N3960"/>
  <c r="N3961"/>
  <c r="N3962"/>
  <c r="N3963"/>
  <c r="N3964"/>
  <c r="N3965"/>
  <c r="N3966"/>
  <c r="N3967"/>
  <c r="N3968"/>
  <c r="N3969"/>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5"/>
  <c r="N4036"/>
  <c r="N4037"/>
  <c r="N4038"/>
  <c r="N4039"/>
  <c r="N4040"/>
  <c r="N4041"/>
  <c r="N4042"/>
  <c r="N4043"/>
  <c r="N4044"/>
  <c r="N4045"/>
  <c r="N4046"/>
  <c r="N4047"/>
  <c r="N4048"/>
  <c r="N4049"/>
  <c r="N4050"/>
  <c r="N4051"/>
  <c r="N4052"/>
  <c r="N4053"/>
  <c r="N4054"/>
  <c r="N4055"/>
  <c r="N4056"/>
  <c r="N4057"/>
  <c r="N4058"/>
  <c r="N4059"/>
  <c r="N4060"/>
  <c r="N4061"/>
  <c r="N4062"/>
  <c r="N4063"/>
  <c r="N4064"/>
  <c r="N4065"/>
  <c r="N4066"/>
  <c r="N4067"/>
  <c r="N4068"/>
  <c r="N4069"/>
  <c r="N4070"/>
  <c r="N4071"/>
  <c r="N4072"/>
  <c r="N4073"/>
  <c r="N4074"/>
  <c r="N4075"/>
  <c r="N4076"/>
  <c r="N4077"/>
  <c r="N4078"/>
  <c r="N4079"/>
  <c r="N4080"/>
  <c r="N4081"/>
  <c r="N4082"/>
  <c r="N4083"/>
  <c r="N4084"/>
  <c r="N4085"/>
  <c r="N4086"/>
  <c r="N4087"/>
  <c r="N4088"/>
  <c r="N4089"/>
  <c r="N4090"/>
  <c r="N4091"/>
  <c r="N4092"/>
  <c r="N4093"/>
  <c r="N4094"/>
  <c r="N4095"/>
  <c r="N4096"/>
  <c r="N4097"/>
  <c r="N4098"/>
  <c r="N4099"/>
  <c r="N4100"/>
  <c r="N4101"/>
  <c r="N4102"/>
  <c r="N4103"/>
  <c r="N4104"/>
  <c r="N4105"/>
  <c r="N4106"/>
  <c r="N4107"/>
  <c r="N4108"/>
  <c r="N4109"/>
  <c r="N4110"/>
  <c r="N4111"/>
  <c r="N4112"/>
  <c r="N4113"/>
  <c r="N4114"/>
  <c r="N4115"/>
  <c r="N4116"/>
  <c r="N4117"/>
  <c r="N4118"/>
  <c r="N4119"/>
  <c r="N4120"/>
  <c r="N4121"/>
  <c r="N4122"/>
  <c r="N4123"/>
  <c r="N4124"/>
  <c r="N4125"/>
  <c r="N4126"/>
  <c r="N4127"/>
  <c r="N4128"/>
  <c r="N4129"/>
  <c r="N4130"/>
  <c r="N4131"/>
  <c r="N4132"/>
  <c r="N4133"/>
  <c r="N4134"/>
  <c r="N4135"/>
  <c r="N4136"/>
  <c r="N4137"/>
  <c r="N4138"/>
  <c r="N4139"/>
  <c r="N4140"/>
  <c r="N4141"/>
  <c r="N4142"/>
  <c r="N4143"/>
  <c r="N4144"/>
  <c r="N4145"/>
  <c r="N4146"/>
  <c r="N4147"/>
  <c r="N4148"/>
  <c r="N4149"/>
  <c r="N4150"/>
  <c r="N4151"/>
  <c r="N4152"/>
  <c r="N4153"/>
  <c r="N4154"/>
  <c r="N4155"/>
  <c r="N4156"/>
  <c r="N4157"/>
  <c r="N4158"/>
  <c r="N4159"/>
  <c r="N4160"/>
  <c r="N4161"/>
  <c r="N4162"/>
  <c r="N4163"/>
  <c r="N4164"/>
  <c r="N4165"/>
  <c r="N4166"/>
  <c r="N4167"/>
  <c r="N4168"/>
  <c r="N4169"/>
  <c r="N4170"/>
  <c r="N4171"/>
  <c r="N4172"/>
  <c r="N4173"/>
  <c r="N4174"/>
  <c r="N4175"/>
  <c r="N4176"/>
  <c r="N4177"/>
  <c r="N4178"/>
  <c r="N4179"/>
  <c r="N4180"/>
  <c r="N4181"/>
  <c r="N4182"/>
  <c r="N4183"/>
  <c r="N4184"/>
  <c r="N4185"/>
  <c r="N4186"/>
  <c r="N4187"/>
  <c r="N4188"/>
  <c r="N4189"/>
  <c r="N4190"/>
  <c r="N4191"/>
  <c r="N4192"/>
  <c r="N4193"/>
  <c r="N4194"/>
  <c r="N4195"/>
  <c r="N4196"/>
  <c r="N4197"/>
  <c r="N4198"/>
  <c r="N4199"/>
  <c r="N4200"/>
  <c r="N4201"/>
  <c r="N4202"/>
  <c r="N4203"/>
  <c r="N4204"/>
  <c r="N4205"/>
  <c r="N4206"/>
  <c r="N4207"/>
  <c r="N4208"/>
  <c r="N4209"/>
  <c r="N4210"/>
  <c r="N4211"/>
  <c r="N4212"/>
  <c r="N4213"/>
  <c r="N4214"/>
  <c r="N4215"/>
  <c r="N4216"/>
  <c r="N4217"/>
  <c r="N4218"/>
  <c r="N4219"/>
  <c r="N4220"/>
  <c r="N4221"/>
  <c r="N4222"/>
  <c r="N4223"/>
  <c r="N4224"/>
  <c r="N4225"/>
  <c r="N4226"/>
  <c r="N4227"/>
  <c r="N4228"/>
  <c r="N4229"/>
  <c r="N4230"/>
  <c r="N4231"/>
  <c r="N4232"/>
  <c r="N4233"/>
  <c r="N4234"/>
  <c r="N4235"/>
  <c r="N4236"/>
  <c r="N4237"/>
  <c r="N4238"/>
  <c r="N4239"/>
  <c r="N4240"/>
  <c r="N4241"/>
  <c r="N4242"/>
  <c r="N4243"/>
  <c r="N4244"/>
  <c r="N4245"/>
  <c r="N4246"/>
  <c r="N4247"/>
  <c r="N4248"/>
  <c r="N4249"/>
  <c r="N4250"/>
  <c r="N4251"/>
  <c r="N4252"/>
  <c r="N4253"/>
  <c r="N4254"/>
  <c r="N4255"/>
  <c r="N4256"/>
  <c r="N4257"/>
  <c r="N4258"/>
  <c r="N4259"/>
  <c r="N4260"/>
  <c r="N4261"/>
  <c r="N4262"/>
  <c r="N4263"/>
  <c r="N4264"/>
  <c r="N4265"/>
  <c r="N4266"/>
  <c r="N4267"/>
  <c r="N4268"/>
  <c r="N4269"/>
  <c r="N4270"/>
  <c r="N4271"/>
  <c r="N4272"/>
  <c r="N4273"/>
  <c r="N4274"/>
  <c r="N4275"/>
  <c r="N4276"/>
  <c r="N4277"/>
  <c r="N4278"/>
  <c r="N4279"/>
  <c r="N4280"/>
  <c r="N4281"/>
  <c r="N4282"/>
  <c r="N4283"/>
  <c r="N4284"/>
  <c r="N4285"/>
  <c r="N4286"/>
  <c r="N4287"/>
  <c r="N4288"/>
  <c r="N4289"/>
  <c r="N4290"/>
  <c r="N4291"/>
  <c r="N4292"/>
  <c r="N4293"/>
  <c r="N4294"/>
  <c r="N4295"/>
  <c r="N4296"/>
  <c r="N4297"/>
  <c r="N4298"/>
  <c r="N4299"/>
  <c r="N4300"/>
  <c r="N4301"/>
  <c r="N4302"/>
  <c r="N4303"/>
  <c r="N4304"/>
  <c r="N4305"/>
  <c r="N4306"/>
  <c r="N4307"/>
  <c r="N4308"/>
  <c r="N4309"/>
  <c r="N4310"/>
  <c r="N4311"/>
  <c r="N4312"/>
  <c r="N4313"/>
  <c r="N4314"/>
  <c r="N4315"/>
  <c r="N4316"/>
  <c r="N4317"/>
  <c r="N4318"/>
  <c r="N4319"/>
  <c r="N4320"/>
  <c r="N4321"/>
  <c r="N4322"/>
  <c r="N4323"/>
  <c r="N4324"/>
  <c r="N4325"/>
  <c r="N4326"/>
  <c r="N4327"/>
  <c r="N4328"/>
  <c r="N4329"/>
  <c r="N4330"/>
  <c r="N4331"/>
  <c r="N4332"/>
  <c r="N4333"/>
  <c r="N4334"/>
  <c r="N4335"/>
  <c r="N4336"/>
  <c r="N4337"/>
  <c r="N4338"/>
  <c r="N4339"/>
  <c r="N4340"/>
  <c r="N4341"/>
  <c r="N4342"/>
  <c r="N4343"/>
  <c r="N4344"/>
  <c r="N4345"/>
  <c r="N4346"/>
  <c r="N4347"/>
  <c r="N4348"/>
  <c r="N4349"/>
  <c r="N4350"/>
  <c r="N4351"/>
  <c r="N4352"/>
  <c r="N4353"/>
  <c r="N4354"/>
  <c r="N4355"/>
  <c r="N4356"/>
  <c r="N4357"/>
  <c r="N4358"/>
  <c r="N4359"/>
  <c r="N4360"/>
  <c r="N4361"/>
  <c r="N4362"/>
  <c r="N4363"/>
  <c r="N4364"/>
  <c r="N4365"/>
  <c r="N4366"/>
  <c r="N4367"/>
  <c r="N4368"/>
  <c r="N4369"/>
  <c r="N4370"/>
  <c r="N4371"/>
  <c r="N4372"/>
  <c r="N4373"/>
  <c r="N4374"/>
  <c r="N4375"/>
  <c r="N4376"/>
  <c r="N4377"/>
  <c r="N4378"/>
  <c r="N4379"/>
  <c r="N4380"/>
  <c r="N4381"/>
  <c r="N4382"/>
  <c r="N4383"/>
  <c r="N4384"/>
  <c r="N4385"/>
  <c r="N4386"/>
  <c r="N4387"/>
  <c r="N4388"/>
  <c r="N4389"/>
  <c r="N4390"/>
  <c r="N4391"/>
  <c r="N4392"/>
  <c r="N4393"/>
  <c r="N4394"/>
  <c r="N4395"/>
  <c r="N4396"/>
  <c r="N4397"/>
  <c r="N4398"/>
  <c r="N4399"/>
  <c r="N4400"/>
  <c r="N4401"/>
  <c r="N4402"/>
  <c r="N4403"/>
  <c r="N4404"/>
  <c r="N4405"/>
  <c r="N4406"/>
  <c r="N4407"/>
  <c r="N4408"/>
  <c r="N4409"/>
  <c r="N4410"/>
  <c r="N4411"/>
  <c r="N4412"/>
  <c r="N4413"/>
  <c r="N4414"/>
  <c r="N4415"/>
  <c r="N4416"/>
  <c r="N4417"/>
  <c r="N4418"/>
  <c r="N4419"/>
  <c r="N4420"/>
  <c r="N4421"/>
  <c r="N4422"/>
  <c r="N4423"/>
  <c r="N4424"/>
  <c r="N4425"/>
  <c r="N4426"/>
  <c r="N4427"/>
  <c r="N4428"/>
  <c r="N4429"/>
  <c r="N4430"/>
  <c r="N4431"/>
  <c r="N4432"/>
  <c r="N4433"/>
  <c r="N4434"/>
  <c r="N4435"/>
  <c r="N4436"/>
  <c r="N4437"/>
  <c r="N4438"/>
  <c r="N4439"/>
  <c r="N4440"/>
  <c r="N4441"/>
  <c r="N4442"/>
  <c r="N4443"/>
  <c r="N4444"/>
  <c r="N4445"/>
  <c r="N4446"/>
  <c r="N4447"/>
  <c r="N4448"/>
  <c r="N4449"/>
  <c r="N4450"/>
  <c r="N4451"/>
  <c r="N4452"/>
  <c r="N4453"/>
  <c r="N4454"/>
  <c r="N4455"/>
  <c r="N4456"/>
  <c r="N4457"/>
  <c r="N4458"/>
  <c r="N4459"/>
  <c r="N4460"/>
  <c r="N4461"/>
  <c r="N4462"/>
  <c r="N4463"/>
  <c r="N4464"/>
  <c r="N4465"/>
  <c r="N4466"/>
  <c r="N4467"/>
  <c r="N4468"/>
  <c r="N4469"/>
  <c r="N4470"/>
  <c r="N4471"/>
  <c r="N4472"/>
  <c r="N4473"/>
  <c r="N4474"/>
  <c r="N4475"/>
  <c r="N4476"/>
  <c r="N4477"/>
  <c r="N4478"/>
  <c r="N4479"/>
  <c r="N4480"/>
  <c r="N4481"/>
  <c r="N4482"/>
  <c r="N4483"/>
  <c r="N4484"/>
  <c r="N4485"/>
  <c r="N4486"/>
  <c r="N4487"/>
  <c r="N4488"/>
  <c r="N4489"/>
  <c r="N4490"/>
  <c r="N4491"/>
  <c r="N4492"/>
  <c r="N4493"/>
  <c r="N4494"/>
  <c r="N4495"/>
  <c r="N4496"/>
  <c r="N4497"/>
  <c r="N4498"/>
  <c r="N4499"/>
  <c r="N4500"/>
  <c r="N4501"/>
  <c r="N4502"/>
  <c r="N4503"/>
  <c r="N4504"/>
  <c r="N4505"/>
  <c r="N4506"/>
  <c r="N4507"/>
  <c r="N4508"/>
  <c r="N4509"/>
  <c r="N4510"/>
  <c r="N4511"/>
  <c r="N4512"/>
  <c r="N4513"/>
  <c r="N4514"/>
  <c r="N4515"/>
  <c r="N4516"/>
  <c r="N4517"/>
  <c r="N4518"/>
  <c r="N4519"/>
  <c r="N4520"/>
  <c r="N4521"/>
  <c r="N4522"/>
  <c r="N4523"/>
  <c r="N4524"/>
  <c r="N4525"/>
  <c r="N4526"/>
  <c r="N4527"/>
  <c r="N4528"/>
  <c r="N4529"/>
  <c r="N4530"/>
  <c r="N4531"/>
  <c r="N4532"/>
  <c r="N4533"/>
  <c r="N4534"/>
  <c r="N4535"/>
  <c r="N4536"/>
  <c r="N4537"/>
  <c r="N4538"/>
  <c r="N4539"/>
  <c r="N4540"/>
  <c r="N4541"/>
  <c r="N4542"/>
  <c r="N4543"/>
  <c r="N4544"/>
  <c r="N4545"/>
  <c r="N4546"/>
  <c r="N4547"/>
  <c r="N4548"/>
  <c r="N4549"/>
  <c r="N4550"/>
  <c r="N4551"/>
  <c r="N4552"/>
  <c r="N4553"/>
  <c r="N4554"/>
  <c r="N4555"/>
  <c r="N4556"/>
  <c r="N4557"/>
  <c r="N4558"/>
  <c r="N4559"/>
  <c r="N4560"/>
  <c r="N4561"/>
  <c r="N4562"/>
  <c r="N4563"/>
  <c r="N4564"/>
  <c r="N4565"/>
  <c r="N4566"/>
  <c r="N4567"/>
  <c r="N4568"/>
  <c r="N4569"/>
  <c r="N4570"/>
  <c r="N4571"/>
  <c r="N4572"/>
  <c r="N4573"/>
  <c r="N4574"/>
  <c r="N4575"/>
  <c r="N4576"/>
  <c r="N4577"/>
  <c r="N4578"/>
  <c r="N4579"/>
  <c r="N4580"/>
  <c r="N4581"/>
  <c r="N4582"/>
  <c r="N4583"/>
  <c r="N4584"/>
  <c r="N4585"/>
  <c r="N4586"/>
  <c r="N4587"/>
  <c r="N4588"/>
  <c r="N4589"/>
  <c r="N4590"/>
  <c r="N4591"/>
  <c r="N4592"/>
  <c r="N4593"/>
  <c r="N4594"/>
  <c r="N4595"/>
  <c r="N4596"/>
  <c r="N4597"/>
  <c r="N4598"/>
  <c r="N4599"/>
  <c r="N4600"/>
  <c r="N4601"/>
  <c r="N4602"/>
  <c r="N4603"/>
  <c r="N4604"/>
  <c r="N4605"/>
  <c r="N4606"/>
  <c r="N4607"/>
  <c r="N4608"/>
  <c r="N4609"/>
  <c r="N4610"/>
  <c r="N4611"/>
  <c r="N4612"/>
  <c r="N4613"/>
  <c r="N4614"/>
  <c r="N4615"/>
  <c r="N4616"/>
  <c r="N4617"/>
  <c r="N4618"/>
  <c r="N4619"/>
  <c r="N4620"/>
  <c r="N4621"/>
  <c r="N4622"/>
  <c r="N4623"/>
  <c r="N4624"/>
  <c r="N4625"/>
  <c r="N4626"/>
  <c r="N4627"/>
  <c r="N4628"/>
  <c r="N4629"/>
  <c r="N4630"/>
  <c r="N4631"/>
  <c r="N4632"/>
  <c r="N4633"/>
  <c r="N4634"/>
  <c r="N4635"/>
  <c r="N4636"/>
  <c r="N4637"/>
  <c r="N4638"/>
  <c r="N4639"/>
  <c r="N4640"/>
  <c r="N4641"/>
  <c r="N4642"/>
  <c r="N4643"/>
  <c r="N4644"/>
  <c r="N4645"/>
  <c r="N4646"/>
  <c r="N4647"/>
  <c r="N4648"/>
  <c r="N4649"/>
  <c r="N4650"/>
  <c r="N4651"/>
  <c r="N4652"/>
  <c r="N4653"/>
  <c r="N4654"/>
  <c r="N4655"/>
  <c r="N4656"/>
  <c r="N4657"/>
  <c r="N4658"/>
  <c r="N4659"/>
  <c r="N4660"/>
  <c r="N4661"/>
  <c r="N4662"/>
  <c r="N4663"/>
  <c r="N4664"/>
  <c r="N4665"/>
  <c r="N4666"/>
  <c r="N4667"/>
  <c r="N4668"/>
  <c r="N4669"/>
  <c r="N4670"/>
  <c r="N4671"/>
  <c r="N4672"/>
  <c r="N4673"/>
  <c r="N4674"/>
  <c r="N4675"/>
  <c r="N4676"/>
  <c r="N4677"/>
  <c r="N4678"/>
  <c r="N4679"/>
  <c r="N4680"/>
  <c r="N4681"/>
  <c r="N4682"/>
  <c r="N4683"/>
  <c r="N4684"/>
  <c r="N4685"/>
  <c r="N4686"/>
  <c r="N4687"/>
  <c r="N4688"/>
  <c r="N4689"/>
  <c r="N4690"/>
  <c r="N4691"/>
  <c r="N4692"/>
  <c r="N4693"/>
  <c r="N4694"/>
  <c r="N4695"/>
  <c r="N4696"/>
  <c r="N4697"/>
  <c r="N4698"/>
  <c r="N4699"/>
  <c r="N4700"/>
  <c r="N4701"/>
  <c r="N4702"/>
  <c r="N4703"/>
  <c r="N4704"/>
  <c r="N4705"/>
  <c r="N4706"/>
  <c r="N4707"/>
  <c r="N4708"/>
  <c r="N4709"/>
  <c r="N4710"/>
  <c r="N4711"/>
  <c r="N4712"/>
  <c r="N4713"/>
  <c r="N4714"/>
  <c r="N4715"/>
  <c r="N4716"/>
  <c r="N4717"/>
  <c r="N4718"/>
  <c r="N4719"/>
  <c r="N4720"/>
  <c r="N4721"/>
  <c r="N4722"/>
  <c r="N4723"/>
  <c r="N4724"/>
  <c r="N4725"/>
  <c r="N4726"/>
  <c r="N4727"/>
  <c r="N4728"/>
  <c r="N4729"/>
  <c r="N4730"/>
  <c r="N4731"/>
  <c r="N4732"/>
  <c r="N4733"/>
  <c r="N4734"/>
  <c r="N4735"/>
  <c r="N4736"/>
  <c r="N4737"/>
  <c r="N4738"/>
  <c r="N4739"/>
  <c r="N4740"/>
  <c r="N4741"/>
  <c r="N4742"/>
  <c r="N4743"/>
  <c r="N4744"/>
  <c r="N4745"/>
  <c r="N4746"/>
  <c r="N4747"/>
  <c r="N4748"/>
  <c r="N4749"/>
  <c r="N4750"/>
  <c r="N4751"/>
  <c r="N4752"/>
  <c r="N4753"/>
  <c r="N4754"/>
  <c r="N4755"/>
  <c r="N4756"/>
  <c r="N4757"/>
  <c r="N4758"/>
  <c r="N4759"/>
  <c r="N4760"/>
  <c r="N4761"/>
  <c r="N4762"/>
  <c r="N4763"/>
  <c r="N4764"/>
  <c r="N4765"/>
  <c r="N4766"/>
  <c r="N4767"/>
  <c r="N4768"/>
  <c r="N4769"/>
  <c r="N4770"/>
  <c r="N4771"/>
  <c r="N4772"/>
  <c r="N4773"/>
  <c r="N4774"/>
  <c r="N4775"/>
  <c r="N4776"/>
  <c r="N4777"/>
  <c r="N4778"/>
  <c r="N4779"/>
  <c r="N4780"/>
  <c r="N4781"/>
  <c r="N4782"/>
  <c r="N4783"/>
  <c r="N4784"/>
  <c r="N4785"/>
  <c r="N4786"/>
  <c r="N4787"/>
  <c r="N4788"/>
  <c r="N4789"/>
  <c r="N4790"/>
  <c r="N4791"/>
  <c r="N4792"/>
  <c r="N4793"/>
  <c r="N4794"/>
  <c r="N4795"/>
  <c r="N4796"/>
  <c r="N4797"/>
  <c r="N4798"/>
  <c r="N4799"/>
  <c r="N4800"/>
  <c r="N4801"/>
  <c r="N4802"/>
  <c r="N4803"/>
  <c r="N4804"/>
  <c r="N4805"/>
  <c r="N4806"/>
  <c r="N4807"/>
  <c r="N4808"/>
  <c r="N4809"/>
  <c r="N4810"/>
  <c r="N4811"/>
  <c r="N4812"/>
  <c r="N4813"/>
  <c r="N4814"/>
  <c r="N4815"/>
  <c r="N4816"/>
  <c r="N4817"/>
  <c r="N4818"/>
  <c r="N4819"/>
  <c r="N4820"/>
  <c r="N4821"/>
  <c r="N4822"/>
  <c r="N4823"/>
  <c r="N4824"/>
  <c r="N4825"/>
  <c r="N4826"/>
  <c r="N4827"/>
  <c r="N4828"/>
  <c r="N4829"/>
  <c r="N4830"/>
  <c r="N4831"/>
  <c r="N4832"/>
  <c r="N4833"/>
  <c r="N4834"/>
  <c r="N4835"/>
  <c r="N4836"/>
  <c r="N4837"/>
  <c r="N4838"/>
  <c r="N4839"/>
  <c r="N4840"/>
  <c r="N4841"/>
  <c r="N4842"/>
  <c r="N4843"/>
  <c r="N4844"/>
  <c r="N4845"/>
  <c r="N4846"/>
  <c r="N4847"/>
  <c r="N4848"/>
  <c r="N4849"/>
  <c r="N4850"/>
  <c r="N4851"/>
  <c r="N4852"/>
  <c r="N4853"/>
  <c r="N4854"/>
  <c r="N4855"/>
  <c r="N4856"/>
  <c r="N4857"/>
  <c r="N4858"/>
  <c r="N4859"/>
  <c r="N4860"/>
  <c r="N4861"/>
  <c r="N4862"/>
  <c r="N4863"/>
  <c r="N4864"/>
  <c r="N4865"/>
  <c r="N4866"/>
  <c r="N4867"/>
  <c r="N4868"/>
  <c r="N4869"/>
  <c r="N4870"/>
  <c r="N4871"/>
  <c r="N4872"/>
  <c r="N4873"/>
  <c r="N4874"/>
  <c r="N4875"/>
  <c r="N4876"/>
  <c r="N4877"/>
  <c r="N4878"/>
  <c r="N4879"/>
  <c r="N4880"/>
  <c r="N4881"/>
  <c r="N4882"/>
  <c r="N4883"/>
  <c r="N4884"/>
  <c r="N4885"/>
  <c r="N4886"/>
  <c r="N4887"/>
  <c r="N4888"/>
  <c r="N4889"/>
  <c r="N4890"/>
  <c r="N4891"/>
  <c r="N4892"/>
  <c r="N4893"/>
  <c r="N4894"/>
  <c r="N4895"/>
  <c r="N4896"/>
  <c r="N4897"/>
  <c r="N4898"/>
  <c r="N4899"/>
  <c r="N4900"/>
  <c r="N4901"/>
  <c r="N4902"/>
  <c r="N4903"/>
  <c r="N4904"/>
  <c r="N4905"/>
  <c r="N4906"/>
  <c r="N4907"/>
  <c r="N4908"/>
  <c r="N4909"/>
  <c r="N4910"/>
  <c r="N4911"/>
  <c r="N4912"/>
  <c r="N4913"/>
  <c r="N4914"/>
  <c r="N4915"/>
  <c r="N4916"/>
  <c r="N4917"/>
  <c r="N4918"/>
  <c r="N4919"/>
  <c r="N4920"/>
  <c r="N4921"/>
  <c r="N4922"/>
  <c r="N4923"/>
  <c r="N4924"/>
  <c r="N4925"/>
  <c r="N4926"/>
  <c r="N4927"/>
  <c r="N4928"/>
  <c r="N4929"/>
  <c r="N4930"/>
  <c r="N4931"/>
  <c r="N4932"/>
  <c r="N4933"/>
  <c r="N4934"/>
  <c r="N4935"/>
  <c r="N4936"/>
  <c r="N4937"/>
  <c r="N4938"/>
  <c r="N4939"/>
  <c r="N4940"/>
  <c r="N4941"/>
  <c r="N4942"/>
  <c r="N4943"/>
  <c r="N4944"/>
  <c r="N4945"/>
  <c r="N4946"/>
  <c r="N4947"/>
  <c r="N4948"/>
  <c r="N4949"/>
  <c r="N4950"/>
  <c r="N4951"/>
  <c r="N4952"/>
  <c r="N4953"/>
  <c r="N4954"/>
  <c r="N4955"/>
  <c r="N4956"/>
  <c r="N4957"/>
  <c r="N4958"/>
  <c r="N4959"/>
  <c r="N4960"/>
  <c r="N4961"/>
  <c r="N4962"/>
  <c r="N4963"/>
  <c r="N4964"/>
  <c r="N4965"/>
  <c r="N4966"/>
  <c r="N4967"/>
  <c r="N4968"/>
  <c r="N4969"/>
  <c r="N4970"/>
  <c r="N4971"/>
  <c r="N4972"/>
  <c r="N4973"/>
  <c r="N4974"/>
  <c r="N4975"/>
  <c r="N4976"/>
  <c r="N4977"/>
  <c r="N4978"/>
  <c r="N4979"/>
  <c r="N4980"/>
  <c r="N4981"/>
  <c r="N4982"/>
  <c r="N4983"/>
  <c r="N4984"/>
  <c r="N4985"/>
  <c r="N4986"/>
  <c r="N4987"/>
  <c r="N4988"/>
  <c r="N4989"/>
  <c r="N4990"/>
  <c r="N4991"/>
  <c r="N4992"/>
  <c r="N4993"/>
  <c r="N4994"/>
  <c r="N4995"/>
  <c r="N4996"/>
  <c r="N4997"/>
  <c r="N4998"/>
  <c r="N4999"/>
  <c r="N5000"/>
  <c r="N5001"/>
  <c r="N5002"/>
  <c r="N5003"/>
  <c r="N5004"/>
  <c r="N5005"/>
  <c r="N5006"/>
  <c r="N5007"/>
  <c r="N5008"/>
  <c r="N5009"/>
  <c r="N5010"/>
  <c r="N5011"/>
  <c r="N5012"/>
  <c r="N5013"/>
  <c r="N5014"/>
  <c r="N5015"/>
  <c r="N5016"/>
  <c r="N5017"/>
  <c r="N5018"/>
  <c r="N5019"/>
  <c r="N5020"/>
  <c r="N5021"/>
  <c r="N5022"/>
  <c r="N5023"/>
  <c r="N5024"/>
  <c r="N5025"/>
  <c r="N5026"/>
  <c r="N5027"/>
  <c r="N5028"/>
  <c r="N5029"/>
  <c r="N5030"/>
  <c r="N5031"/>
  <c r="N5032"/>
  <c r="N5033"/>
  <c r="N5034"/>
  <c r="N5035"/>
  <c r="N5036"/>
  <c r="N5037"/>
  <c r="N5038"/>
  <c r="N5039"/>
  <c r="N5040"/>
  <c r="N5041"/>
  <c r="N5042"/>
  <c r="N5043"/>
  <c r="N5044"/>
  <c r="N5045"/>
  <c r="N5046"/>
  <c r="N5047"/>
  <c r="N5048"/>
  <c r="N5049"/>
  <c r="N5050"/>
  <c r="N5051"/>
  <c r="N5052"/>
  <c r="N5053"/>
  <c r="N5054"/>
  <c r="N5055"/>
  <c r="N5056"/>
  <c r="N5057"/>
  <c r="N5058"/>
  <c r="N5059"/>
  <c r="N5060"/>
  <c r="N5061"/>
  <c r="N5062"/>
  <c r="N5063"/>
  <c r="N5064"/>
  <c r="N5065"/>
  <c r="N5066"/>
  <c r="N5067"/>
  <c r="N5068"/>
  <c r="N5069"/>
  <c r="N5070"/>
  <c r="N5071"/>
  <c r="N5072"/>
  <c r="N5073"/>
  <c r="N5074"/>
  <c r="N5075"/>
  <c r="N5076"/>
  <c r="N5077"/>
  <c r="N5078"/>
  <c r="N5079"/>
  <c r="N5080"/>
  <c r="N5081"/>
  <c r="N5082"/>
  <c r="N5083"/>
  <c r="N5084"/>
  <c r="N5085"/>
  <c r="N5086"/>
  <c r="N5087"/>
  <c r="N5088"/>
  <c r="N5089"/>
  <c r="N5090"/>
  <c r="N5091"/>
  <c r="N5092"/>
  <c r="N5093"/>
  <c r="N5094"/>
  <c r="N5095"/>
  <c r="N5096"/>
  <c r="N5097"/>
  <c r="N5098"/>
  <c r="N5099"/>
  <c r="N5100"/>
  <c r="N5101"/>
  <c r="N5102"/>
  <c r="N5103"/>
  <c r="N5104"/>
  <c r="N5105"/>
  <c r="N5106"/>
  <c r="N5107"/>
  <c r="N5108"/>
  <c r="N5109"/>
  <c r="N5110"/>
  <c r="N5111"/>
  <c r="N5112"/>
  <c r="N5113"/>
  <c r="N5114"/>
  <c r="N5115"/>
  <c r="N5116"/>
  <c r="N5117"/>
  <c r="N5118"/>
  <c r="N5119"/>
  <c r="N5120"/>
  <c r="N5121"/>
  <c r="N5122"/>
  <c r="N5123"/>
  <c r="N5124"/>
  <c r="N5125"/>
  <c r="N5126"/>
  <c r="N5127"/>
  <c r="N5128"/>
  <c r="N5129"/>
  <c r="N5130"/>
  <c r="N5131"/>
  <c r="N5132"/>
  <c r="N5133"/>
  <c r="N5134"/>
  <c r="N5135"/>
  <c r="N5136"/>
  <c r="N5137"/>
  <c r="N5138"/>
  <c r="N5139"/>
  <c r="N5140"/>
  <c r="N5141"/>
  <c r="N5142"/>
  <c r="N5143"/>
  <c r="N5144"/>
  <c r="N5145"/>
  <c r="N5146"/>
  <c r="N5147"/>
  <c r="N5148"/>
  <c r="N5149"/>
  <c r="N5150"/>
  <c r="N5151"/>
  <c r="N5152"/>
  <c r="N5153"/>
  <c r="N5154"/>
  <c r="N5155"/>
  <c r="N5156"/>
  <c r="N5157"/>
  <c r="N5158"/>
  <c r="N5159"/>
  <c r="N5160"/>
  <c r="N5161"/>
  <c r="N5162"/>
  <c r="N5163"/>
  <c r="N5164"/>
  <c r="N5165"/>
  <c r="N5166"/>
  <c r="N5167"/>
  <c r="N5168"/>
  <c r="N5169"/>
  <c r="N5170"/>
  <c r="N5171"/>
  <c r="N5172"/>
  <c r="N5173"/>
  <c r="N5174"/>
  <c r="N5175"/>
  <c r="N5176"/>
  <c r="N5177"/>
  <c r="N5178"/>
  <c r="N5179"/>
  <c r="N5180"/>
  <c r="N5181"/>
  <c r="N5182"/>
  <c r="N5183"/>
  <c r="N5184"/>
  <c r="N5185"/>
  <c r="N5186"/>
  <c r="N5187"/>
  <c r="N5188"/>
  <c r="N5189"/>
  <c r="N5190"/>
  <c r="N5191"/>
  <c r="N5192"/>
  <c r="N5193"/>
  <c r="N5194"/>
  <c r="N5195"/>
  <c r="N5196"/>
  <c r="N5197"/>
  <c r="N5198"/>
  <c r="N5199"/>
  <c r="N5200"/>
  <c r="N5201"/>
  <c r="N5202"/>
  <c r="N5203"/>
  <c r="N5204"/>
  <c r="N5205"/>
  <c r="N5206"/>
  <c r="N5207"/>
  <c r="N5208"/>
  <c r="N5209"/>
  <c r="N5210"/>
  <c r="N5211"/>
  <c r="N5212"/>
  <c r="N5213"/>
  <c r="N5214"/>
  <c r="N5215"/>
  <c r="N5216"/>
  <c r="N5217"/>
  <c r="N5218"/>
  <c r="N5219"/>
  <c r="N5220"/>
  <c r="N5221"/>
  <c r="N5222"/>
  <c r="N5223"/>
  <c r="N5224"/>
  <c r="N5225"/>
  <c r="N5226"/>
  <c r="N5227"/>
  <c r="N5228"/>
  <c r="N5229"/>
  <c r="N5230"/>
  <c r="N5231"/>
  <c r="N5232"/>
  <c r="N5233"/>
  <c r="N5234"/>
  <c r="N5235"/>
  <c r="N5236"/>
  <c r="N5237"/>
  <c r="N5238"/>
  <c r="N5239"/>
  <c r="N5240"/>
  <c r="N5241"/>
  <c r="N5242"/>
  <c r="N5243"/>
  <c r="N5244"/>
  <c r="N5245"/>
  <c r="N5246"/>
  <c r="N5247"/>
  <c r="N5248"/>
  <c r="N5249"/>
  <c r="N5250"/>
  <c r="N5251"/>
  <c r="N5252"/>
  <c r="N5253"/>
  <c r="N5254"/>
  <c r="N5255"/>
  <c r="N5256"/>
  <c r="N5257"/>
  <c r="N5258"/>
  <c r="N5259"/>
  <c r="N5260"/>
  <c r="N5261"/>
  <c r="N5262"/>
  <c r="N5263"/>
  <c r="N5264"/>
  <c r="N5265"/>
  <c r="N5266"/>
  <c r="N5267"/>
  <c r="N5268"/>
  <c r="N5269"/>
  <c r="N5270"/>
  <c r="N5271"/>
  <c r="N5272"/>
  <c r="N5273"/>
  <c r="N5274"/>
  <c r="N5275"/>
  <c r="N5276"/>
  <c r="N5277"/>
  <c r="N5278"/>
  <c r="N5279"/>
  <c r="N5280"/>
  <c r="N5281"/>
  <c r="N5282"/>
  <c r="N5283"/>
  <c r="N5284"/>
  <c r="N5285"/>
  <c r="N5286"/>
  <c r="N5287"/>
  <c r="N5288"/>
  <c r="N5289"/>
  <c r="N5290"/>
  <c r="N5291"/>
  <c r="N5292"/>
  <c r="N5293"/>
  <c r="N5294"/>
  <c r="N5295"/>
  <c r="N5296"/>
  <c r="N5297"/>
  <c r="N5298"/>
  <c r="N5299"/>
  <c r="N5300"/>
  <c r="N5301"/>
  <c r="N5302"/>
  <c r="N5303"/>
  <c r="N5304"/>
  <c r="N5305"/>
  <c r="N5306"/>
  <c r="N5307"/>
  <c r="N5308"/>
  <c r="N5309"/>
  <c r="N5310"/>
  <c r="N5311"/>
  <c r="N5312"/>
  <c r="N5313"/>
  <c r="N5314"/>
  <c r="N5315"/>
  <c r="N5316"/>
  <c r="N5317"/>
  <c r="N5318"/>
  <c r="N5319"/>
  <c r="N5320"/>
  <c r="N5321"/>
  <c r="N5322"/>
  <c r="N5323"/>
  <c r="N5324"/>
  <c r="N5325"/>
  <c r="N5326"/>
  <c r="N5327"/>
  <c r="N5328"/>
  <c r="N5329"/>
  <c r="N5330"/>
  <c r="N5331"/>
  <c r="N5332"/>
  <c r="N5333"/>
  <c r="N5334"/>
  <c r="N5335"/>
  <c r="N5336"/>
  <c r="N5337"/>
  <c r="N5338"/>
  <c r="N5339"/>
  <c r="N5340"/>
  <c r="N5341"/>
  <c r="N5342"/>
  <c r="N5343"/>
  <c r="N5344"/>
  <c r="N5345"/>
  <c r="N5346"/>
  <c r="N5347"/>
  <c r="N5348"/>
  <c r="N5349"/>
  <c r="N5350"/>
  <c r="N5351"/>
  <c r="N5352"/>
  <c r="N5353"/>
  <c r="N5354"/>
  <c r="N5355"/>
  <c r="N5356"/>
  <c r="N5357"/>
  <c r="N5358"/>
  <c r="N5359"/>
  <c r="N5360"/>
  <c r="N5361"/>
  <c r="N5362"/>
  <c r="N5363"/>
  <c r="N5364"/>
  <c r="N5365"/>
  <c r="N5366"/>
  <c r="N5367"/>
  <c r="N5368"/>
  <c r="N5369"/>
  <c r="N5370"/>
  <c r="N5371"/>
  <c r="N5372"/>
  <c r="N5373"/>
  <c r="N5374"/>
  <c r="N5375"/>
  <c r="N5376"/>
  <c r="N5377"/>
  <c r="N5378"/>
  <c r="N5379"/>
  <c r="N5380"/>
  <c r="N5381"/>
  <c r="N5382"/>
  <c r="N5383"/>
  <c r="N5384"/>
  <c r="N5385"/>
  <c r="N5386"/>
  <c r="N5387"/>
  <c r="N5388"/>
  <c r="N5389"/>
  <c r="N5390"/>
  <c r="N5391"/>
  <c r="N5392"/>
  <c r="N5393"/>
  <c r="N5394"/>
  <c r="N5395"/>
  <c r="N5396"/>
  <c r="N5397"/>
  <c r="N5398"/>
  <c r="N5399"/>
  <c r="N5400"/>
  <c r="N5401"/>
  <c r="N5402"/>
  <c r="N5403"/>
  <c r="N5404"/>
  <c r="N5405"/>
  <c r="N5406"/>
  <c r="N5407"/>
  <c r="N5408"/>
  <c r="N5409"/>
  <c r="N5410"/>
  <c r="N5411"/>
  <c r="N5412"/>
  <c r="N5413"/>
  <c r="N5414"/>
  <c r="N5415"/>
  <c r="N5416"/>
  <c r="N5417"/>
  <c r="N5418"/>
  <c r="N5419"/>
  <c r="N5420"/>
  <c r="N5421"/>
  <c r="N5422"/>
  <c r="N5423"/>
  <c r="N5424"/>
  <c r="N5425"/>
  <c r="N5426"/>
  <c r="N5427"/>
  <c r="N5428"/>
  <c r="N5429"/>
  <c r="N5430"/>
  <c r="N5431"/>
  <c r="N5432"/>
  <c r="N5433"/>
  <c r="N5434"/>
  <c r="N5435"/>
  <c r="N5436"/>
  <c r="N5437"/>
  <c r="N5438"/>
  <c r="N5439"/>
  <c r="N5440"/>
  <c r="N5441"/>
  <c r="N5442"/>
  <c r="N5443"/>
  <c r="N5444"/>
  <c r="N5445"/>
  <c r="N5446"/>
  <c r="N5447"/>
  <c r="N5448"/>
  <c r="N5449"/>
  <c r="N5450"/>
  <c r="N5451"/>
  <c r="N5452"/>
  <c r="N5453"/>
  <c r="N5454"/>
  <c r="N5455"/>
  <c r="N5456"/>
  <c r="N5457"/>
  <c r="N5458"/>
  <c r="N5459"/>
  <c r="N5460"/>
  <c r="N5461"/>
  <c r="N5462"/>
  <c r="N5463"/>
  <c r="N5464"/>
  <c r="N5465"/>
  <c r="N5466"/>
  <c r="N5467"/>
  <c r="N5468"/>
  <c r="N5469"/>
  <c r="N5470"/>
  <c r="N5471"/>
  <c r="N5472"/>
  <c r="N5473"/>
  <c r="N5474"/>
  <c r="N5475"/>
  <c r="N5476"/>
  <c r="N5477"/>
  <c r="N5478"/>
  <c r="N5479"/>
  <c r="N5480"/>
  <c r="N5481"/>
  <c r="N5482"/>
  <c r="N5483"/>
  <c r="N5484"/>
  <c r="N5485"/>
  <c r="N5486"/>
  <c r="N5487"/>
  <c r="N5488"/>
  <c r="N5489"/>
  <c r="N5490"/>
  <c r="N5491"/>
  <c r="N5492"/>
  <c r="N5493"/>
  <c r="N5494"/>
  <c r="N5495"/>
  <c r="N5496"/>
  <c r="N5497"/>
  <c r="N5498"/>
  <c r="N5499"/>
  <c r="N5500"/>
  <c r="N5501"/>
  <c r="N5502"/>
  <c r="N5503"/>
  <c r="N5504"/>
  <c r="N5505"/>
  <c r="N5506"/>
  <c r="N5507"/>
  <c r="N5508"/>
  <c r="N5509"/>
  <c r="N5510"/>
  <c r="N5511"/>
  <c r="N5512"/>
  <c r="N5513"/>
  <c r="N5514"/>
  <c r="N5515"/>
  <c r="N5516"/>
  <c r="N5517"/>
  <c r="N5518"/>
  <c r="N5519"/>
  <c r="N5520"/>
  <c r="N5521"/>
  <c r="N5522"/>
  <c r="N5523"/>
  <c r="N5524"/>
  <c r="N5525"/>
  <c r="N5526"/>
  <c r="N5527"/>
  <c r="N5528"/>
  <c r="N5529"/>
  <c r="N5530"/>
  <c r="N5531"/>
  <c r="N5532"/>
  <c r="N5533"/>
  <c r="N5534"/>
  <c r="N5535"/>
  <c r="N5536"/>
  <c r="N5537"/>
  <c r="N5538"/>
  <c r="N5539"/>
  <c r="N5540"/>
  <c r="N5541"/>
  <c r="N5542"/>
  <c r="N5543"/>
  <c r="N5544"/>
  <c r="N5545"/>
  <c r="N5546"/>
  <c r="N5547"/>
  <c r="N5548"/>
  <c r="N5549"/>
  <c r="N5550"/>
  <c r="N5551"/>
  <c r="N5552"/>
  <c r="N5553"/>
  <c r="N5554"/>
  <c r="N5555"/>
  <c r="N5556"/>
  <c r="N5557"/>
  <c r="N5558"/>
  <c r="N5559"/>
  <c r="N5560"/>
  <c r="N5561"/>
  <c r="N5562"/>
  <c r="N5563"/>
  <c r="N5564"/>
  <c r="N5565"/>
  <c r="N5566"/>
  <c r="N5567"/>
  <c r="N5568"/>
  <c r="N5569"/>
  <c r="N5570"/>
  <c r="N5571"/>
  <c r="N5572"/>
  <c r="N5573"/>
  <c r="N5574"/>
  <c r="N5575"/>
  <c r="N5576"/>
  <c r="N5577"/>
  <c r="N5578"/>
  <c r="N5579"/>
  <c r="N5580"/>
  <c r="N5581"/>
  <c r="N5582"/>
  <c r="N5583"/>
  <c r="N5584"/>
  <c r="N5585"/>
  <c r="N5586"/>
  <c r="N5587"/>
  <c r="N5588"/>
  <c r="N5589"/>
  <c r="N5590"/>
  <c r="N5591"/>
  <c r="N5592"/>
  <c r="N5593"/>
  <c r="N5594"/>
  <c r="N5595"/>
  <c r="N5596"/>
  <c r="N5597"/>
  <c r="N5598"/>
  <c r="N5599"/>
  <c r="N5600"/>
  <c r="N5601"/>
  <c r="N5602"/>
  <c r="N5603"/>
  <c r="N5604"/>
  <c r="N5605"/>
  <c r="N5606"/>
  <c r="N5607"/>
  <c r="N5608"/>
  <c r="N5609"/>
  <c r="N5610"/>
  <c r="N5611"/>
  <c r="N5612"/>
  <c r="N5613"/>
  <c r="N5614"/>
  <c r="N5615"/>
  <c r="N5616"/>
  <c r="N5617"/>
  <c r="N5618"/>
  <c r="N5619"/>
  <c r="N5620"/>
  <c r="N5621"/>
  <c r="N5622"/>
  <c r="N5623"/>
  <c r="N5624"/>
  <c r="N5625"/>
  <c r="N5626"/>
  <c r="N5627"/>
  <c r="N5628"/>
  <c r="N5629"/>
  <c r="N5630"/>
  <c r="N5631"/>
  <c r="N5632"/>
  <c r="N5633"/>
  <c r="N5634"/>
  <c r="N5635"/>
  <c r="N5636"/>
  <c r="N5637"/>
  <c r="N5638"/>
  <c r="N5639"/>
  <c r="N5640"/>
  <c r="N5641"/>
  <c r="N5642"/>
  <c r="N5643"/>
  <c r="N5644"/>
  <c r="N5645"/>
  <c r="N5646"/>
  <c r="N5647"/>
  <c r="N5648"/>
  <c r="N5649"/>
  <c r="N5650"/>
  <c r="N5651"/>
  <c r="N5652"/>
  <c r="N5653"/>
  <c r="N5654"/>
  <c r="N5655"/>
  <c r="N5656"/>
  <c r="N5657"/>
  <c r="N5658"/>
  <c r="N5659"/>
  <c r="N5660"/>
  <c r="N5661"/>
  <c r="N5662"/>
  <c r="N5663"/>
  <c r="N5664"/>
  <c r="N5665"/>
  <c r="N5666"/>
  <c r="N5667"/>
  <c r="N5668"/>
  <c r="N5669"/>
  <c r="N5670"/>
  <c r="N5671"/>
  <c r="N5672"/>
  <c r="N5673"/>
  <c r="N5674"/>
  <c r="N5675"/>
  <c r="N5676"/>
  <c r="N5677"/>
  <c r="N5678"/>
  <c r="N5679"/>
  <c r="N5680"/>
  <c r="N5681"/>
  <c r="N5682"/>
  <c r="N5683"/>
  <c r="N5684"/>
  <c r="N5685"/>
  <c r="N5686"/>
  <c r="N5687"/>
  <c r="N5688"/>
  <c r="N5689"/>
  <c r="N5690"/>
  <c r="N5691"/>
  <c r="N5692"/>
  <c r="N5693"/>
  <c r="N5694"/>
  <c r="N5695"/>
  <c r="N5696"/>
  <c r="N5697"/>
  <c r="N5698"/>
  <c r="N5699"/>
  <c r="N5700"/>
  <c r="N5701"/>
  <c r="N5702"/>
  <c r="N5703"/>
  <c r="N5704"/>
  <c r="N5705"/>
  <c r="N5706"/>
  <c r="N5707"/>
  <c r="N5708"/>
  <c r="N5709"/>
  <c r="N5710"/>
  <c r="N5711"/>
  <c r="N5712"/>
  <c r="N5713"/>
  <c r="N5714"/>
  <c r="N5715"/>
  <c r="N5716"/>
  <c r="N5717"/>
  <c r="N5718"/>
  <c r="N5719"/>
  <c r="N5720"/>
  <c r="N5721"/>
  <c r="N5722"/>
  <c r="N5723"/>
  <c r="N5724"/>
  <c r="N5725"/>
  <c r="N5726"/>
  <c r="N5727"/>
  <c r="N5728"/>
  <c r="N5729"/>
  <c r="N5730"/>
  <c r="N5731"/>
  <c r="N5732"/>
  <c r="N5733"/>
  <c r="N5734"/>
  <c r="N5735"/>
  <c r="N5736"/>
  <c r="N5737"/>
  <c r="N5738"/>
  <c r="N5739"/>
  <c r="N5740"/>
  <c r="N5741"/>
  <c r="N5742"/>
  <c r="N5743"/>
  <c r="N5744"/>
  <c r="N5745"/>
  <c r="N5746"/>
  <c r="N5747"/>
  <c r="N5748"/>
  <c r="N5749"/>
  <c r="N5750"/>
  <c r="N5751"/>
  <c r="N5752"/>
  <c r="N5753"/>
  <c r="N5754"/>
  <c r="N5755"/>
  <c r="N5756"/>
  <c r="N5757"/>
  <c r="N5758"/>
  <c r="N5759"/>
  <c r="N5760"/>
  <c r="N5761"/>
  <c r="N5762"/>
  <c r="N5763"/>
  <c r="N5764"/>
  <c r="N5765"/>
  <c r="N5766"/>
  <c r="N5767"/>
  <c r="N5768"/>
  <c r="N5769"/>
  <c r="N5770"/>
  <c r="N5771"/>
  <c r="N5772"/>
  <c r="N5773"/>
  <c r="N5774"/>
  <c r="N5775"/>
  <c r="N5776"/>
  <c r="N5777"/>
  <c r="N5778"/>
  <c r="N5779"/>
  <c r="N5780"/>
  <c r="N5781"/>
  <c r="N5782"/>
  <c r="N5783"/>
  <c r="N5784"/>
  <c r="N5785"/>
  <c r="N5786"/>
  <c r="N5787"/>
  <c r="N5788"/>
  <c r="N5789"/>
  <c r="N5790"/>
  <c r="N5791"/>
  <c r="N5792"/>
  <c r="N5793"/>
  <c r="N5794"/>
  <c r="N5795"/>
  <c r="N5796"/>
  <c r="N5797"/>
  <c r="N5798"/>
  <c r="N5799"/>
  <c r="N5800"/>
  <c r="N5801"/>
  <c r="N5802"/>
  <c r="N5803"/>
  <c r="N5804"/>
  <c r="N5805"/>
  <c r="N5806"/>
  <c r="N5807"/>
  <c r="N5808"/>
  <c r="N5809"/>
  <c r="N5810"/>
  <c r="N5811"/>
  <c r="N5812"/>
  <c r="N5813"/>
  <c r="N5814"/>
  <c r="N5815"/>
  <c r="N5816"/>
  <c r="N5817"/>
  <c r="N5818"/>
  <c r="N5819"/>
  <c r="N5820"/>
  <c r="N5821"/>
  <c r="N5822"/>
  <c r="N5823"/>
  <c r="N5824"/>
  <c r="N5825"/>
  <c r="N5826"/>
  <c r="N5827"/>
  <c r="N5828"/>
  <c r="N5829"/>
  <c r="N5830"/>
  <c r="N5831"/>
  <c r="N5832"/>
  <c r="N5833"/>
  <c r="N5834"/>
  <c r="N5835"/>
  <c r="N5836"/>
  <c r="N5837"/>
  <c r="N5838"/>
  <c r="N5839"/>
  <c r="N5840"/>
  <c r="N5841"/>
  <c r="N5842"/>
  <c r="N5843"/>
  <c r="N5844"/>
  <c r="N5845"/>
  <c r="N5846"/>
  <c r="N5847"/>
  <c r="N5848"/>
  <c r="N5849"/>
  <c r="N5850"/>
  <c r="N5851"/>
  <c r="N5852"/>
  <c r="N5853"/>
  <c r="N5854"/>
  <c r="N5855"/>
  <c r="N5856"/>
  <c r="N5857"/>
  <c r="N5858"/>
  <c r="N5859"/>
  <c r="N5860"/>
  <c r="N5861"/>
  <c r="N5862"/>
  <c r="N5863"/>
  <c r="N5864"/>
  <c r="N5865"/>
  <c r="N5866"/>
  <c r="N5867"/>
  <c r="N5868"/>
  <c r="N5869"/>
  <c r="N5870"/>
  <c r="N5871"/>
  <c r="N5872"/>
  <c r="N5873"/>
  <c r="N5874"/>
  <c r="N5875"/>
  <c r="N5876"/>
  <c r="N5877"/>
  <c r="N5878"/>
  <c r="N5879"/>
  <c r="N5880"/>
  <c r="N5881"/>
  <c r="N5882"/>
  <c r="N5883"/>
  <c r="N5884"/>
  <c r="N5885"/>
  <c r="N5886"/>
  <c r="N5887"/>
  <c r="N5888"/>
  <c r="N5889"/>
  <c r="N5890"/>
  <c r="N5891"/>
  <c r="N5892"/>
  <c r="N5893"/>
  <c r="N5894"/>
  <c r="N5895"/>
  <c r="N5896"/>
  <c r="N5897"/>
  <c r="N5898"/>
  <c r="N5899"/>
  <c r="N5900"/>
  <c r="N5901"/>
  <c r="N5902"/>
  <c r="N5903"/>
  <c r="N5904"/>
  <c r="N5905"/>
  <c r="N5906"/>
  <c r="N5907"/>
  <c r="N5908"/>
  <c r="N5909"/>
  <c r="N5910"/>
  <c r="N5911"/>
  <c r="N5912"/>
  <c r="N5913"/>
  <c r="N5914"/>
  <c r="N5915"/>
  <c r="N5916"/>
  <c r="N5917"/>
  <c r="N5918"/>
  <c r="N5919"/>
  <c r="N5920"/>
  <c r="N5921"/>
  <c r="N5922"/>
  <c r="N5923"/>
  <c r="N5924"/>
  <c r="N5925"/>
  <c r="N5926"/>
  <c r="N5927"/>
  <c r="N5928"/>
  <c r="N5929"/>
  <c r="N5930"/>
  <c r="N5931"/>
  <c r="N5932"/>
  <c r="N5933"/>
  <c r="N5934"/>
  <c r="N5935"/>
  <c r="N5936"/>
  <c r="N5937"/>
  <c r="N5938"/>
  <c r="N5939"/>
  <c r="N5940"/>
  <c r="N5941"/>
  <c r="N5942"/>
  <c r="N5943"/>
  <c r="N5944"/>
  <c r="N5945"/>
  <c r="N5946"/>
  <c r="N5947"/>
  <c r="N5948"/>
  <c r="N5949"/>
  <c r="N5950"/>
  <c r="N5951"/>
  <c r="N5952"/>
  <c r="N5953"/>
  <c r="N5954"/>
  <c r="N5955"/>
  <c r="N5956"/>
  <c r="N5957"/>
  <c r="N5958"/>
  <c r="N5959"/>
  <c r="N5960"/>
  <c r="N5961"/>
  <c r="N5962"/>
  <c r="N5963"/>
  <c r="N5964"/>
  <c r="N5965"/>
  <c r="N5966"/>
  <c r="N5967"/>
  <c r="N5968"/>
  <c r="N5969"/>
  <c r="N5970"/>
  <c r="N5971"/>
  <c r="N5972"/>
  <c r="N5973"/>
  <c r="N5974"/>
  <c r="N5975"/>
  <c r="N5976"/>
  <c r="N5977"/>
  <c r="N5978"/>
  <c r="N5979"/>
  <c r="N5980"/>
  <c r="N5981"/>
  <c r="N5982"/>
  <c r="N5983"/>
  <c r="N5984"/>
  <c r="N5985"/>
  <c r="N5986"/>
  <c r="N5987"/>
  <c r="N5988"/>
  <c r="N5989"/>
  <c r="N5990"/>
  <c r="N5991"/>
  <c r="N5992"/>
  <c r="N5993"/>
  <c r="N5994"/>
  <c r="N5995"/>
  <c r="N5996"/>
  <c r="N5997"/>
  <c r="N5998"/>
  <c r="N5999"/>
  <c r="N6000"/>
  <c r="N6001"/>
  <c r="N6002"/>
  <c r="N6003"/>
  <c r="N6004"/>
  <c r="N6005"/>
  <c r="N6006"/>
  <c r="N6007"/>
  <c r="N6008"/>
  <c r="N6009"/>
  <c r="N6010"/>
  <c r="N6011"/>
  <c r="N6012"/>
  <c r="N6013"/>
  <c r="N6014"/>
  <c r="N6015"/>
  <c r="N6016"/>
  <c r="N6017"/>
  <c r="N6018"/>
  <c r="N6019"/>
  <c r="N6020"/>
  <c r="N6021"/>
  <c r="N6022"/>
  <c r="N6023"/>
  <c r="N6024"/>
  <c r="N6025"/>
  <c r="N6026"/>
  <c r="N6027"/>
  <c r="N6028"/>
  <c r="N6029"/>
  <c r="N6030"/>
  <c r="N6031"/>
  <c r="N6032"/>
  <c r="N6033"/>
  <c r="N6034"/>
  <c r="N6035"/>
  <c r="N6036"/>
  <c r="N6037"/>
  <c r="N6038"/>
  <c r="N6039"/>
  <c r="N6040"/>
  <c r="N6041"/>
  <c r="N6042"/>
  <c r="N6043"/>
  <c r="N6044"/>
  <c r="N6045"/>
  <c r="N6046"/>
  <c r="N6047"/>
  <c r="N6048"/>
  <c r="N6049"/>
  <c r="N6050"/>
  <c r="N6051"/>
  <c r="N6052"/>
  <c r="N6053"/>
  <c r="N6054"/>
  <c r="N6055"/>
  <c r="N6056"/>
  <c r="N6057"/>
  <c r="N6058"/>
  <c r="N6059"/>
  <c r="N6060"/>
  <c r="N6061"/>
  <c r="N6062"/>
  <c r="N6063"/>
  <c r="N6064"/>
  <c r="N6065"/>
  <c r="N6066"/>
  <c r="N6067"/>
  <c r="N6068"/>
  <c r="N6069"/>
  <c r="N6070"/>
  <c r="N6071"/>
  <c r="N6072"/>
  <c r="N6073"/>
  <c r="N6074"/>
  <c r="N6075"/>
  <c r="N6076"/>
  <c r="N6077"/>
  <c r="N6078"/>
  <c r="N6079"/>
  <c r="N6080"/>
  <c r="N6081"/>
  <c r="N6082"/>
  <c r="N6083"/>
  <c r="N6084"/>
  <c r="N6085"/>
  <c r="N6086"/>
  <c r="N6087"/>
  <c r="N6088"/>
  <c r="N6089"/>
  <c r="N6090"/>
  <c r="N6091"/>
  <c r="N6092"/>
  <c r="N6093"/>
  <c r="N6094"/>
  <c r="N6095"/>
  <c r="N6096"/>
  <c r="N6097"/>
  <c r="N6098"/>
  <c r="N6099"/>
  <c r="N6100"/>
  <c r="N6101"/>
  <c r="N6102"/>
  <c r="N6103"/>
  <c r="N6104"/>
  <c r="N6105"/>
  <c r="N6106"/>
  <c r="N6107"/>
  <c r="N6108"/>
  <c r="N6109"/>
  <c r="N6110"/>
  <c r="N6111"/>
  <c r="N6112"/>
  <c r="N6113"/>
  <c r="N6114"/>
  <c r="N6115"/>
  <c r="N6116"/>
  <c r="N6117"/>
  <c r="N6118"/>
  <c r="N6119"/>
  <c r="N6120"/>
  <c r="N6121"/>
  <c r="N6122"/>
  <c r="N6123"/>
  <c r="N6124"/>
  <c r="N6125"/>
  <c r="N6126"/>
  <c r="N6127"/>
  <c r="N6128"/>
  <c r="N6129"/>
  <c r="N6130"/>
  <c r="N6131"/>
  <c r="N6132"/>
  <c r="N6133"/>
  <c r="N6134"/>
  <c r="N6135"/>
  <c r="N6136"/>
  <c r="N6137"/>
  <c r="N6138"/>
  <c r="N6139"/>
  <c r="N6140"/>
  <c r="N6141"/>
  <c r="N6142"/>
  <c r="N6143"/>
  <c r="N6144"/>
  <c r="N6145"/>
  <c r="N6146"/>
  <c r="N6147"/>
  <c r="N6148"/>
  <c r="N6149"/>
  <c r="N6150"/>
  <c r="N6151"/>
  <c r="N6152"/>
  <c r="N6153"/>
  <c r="N6154"/>
  <c r="N6155"/>
  <c r="N6156"/>
  <c r="N6157"/>
  <c r="N6158"/>
  <c r="N6159"/>
  <c r="N6160"/>
  <c r="N6161"/>
  <c r="N6162"/>
  <c r="N6163"/>
  <c r="N6164"/>
  <c r="N6165"/>
  <c r="N6166"/>
  <c r="N6167"/>
  <c r="N6168"/>
  <c r="N6169"/>
  <c r="N6170"/>
  <c r="N6171"/>
  <c r="N6172"/>
  <c r="N6173"/>
  <c r="N6174"/>
  <c r="N6175"/>
  <c r="N6176"/>
  <c r="N6177"/>
  <c r="N6178"/>
  <c r="N6179"/>
  <c r="N6180"/>
  <c r="N6181"/>
  <c r="N6182"/>
  <c r="N6183"/>
  <c r="N6184"/>
  <c r="N6185"/>
  <c r="N6186"/>
  <c r="N6187"/>
  <c r="N6188"/>
  <c r="N6189"/>
  <c r="N6190"/>
  <c r="N6191"/>
  <c r="N6192"/>
  <c r="N6193"/>
  <c r="N6194"/>
  <c r="N6195"/>
  <c r="N6196"/>
  <c r="N6197"/>
  <c r="N6198"/>
  <c r="N6199"/>
  <c r="N6200"/>
  <c r="N6201"/>
  <c r="N6202"/>
  <c r="N6203"/>
  <c r="N6204"/>
  <c r="N6205"/>
  <c r="N6206"/>
  <c r="N6207"/>
  <c r="N6208"/>
  <c r="N6209"/>
  <c r="N6210"/>
  <c r="N6211"/>
  <c r="N6212"/>
  <c r="N6213"/>
  <c r="N6214"/>
  <c r="N6215"/>
  <c r="N6216"/>
  <c r="N6217"/>
  <c r="N6218"/>
  <c r="N6219"/>
  <c r="N6220"/>
  <c r="N6221"/>
  <c r="N6222"/>
  <c r="N6223"/>
  <c r="N6224"/>
  <c r="N6225"/>
  <c r="N6226"/>
  <c r="N6227"/>
  <c r="N6228"/>
  <c r="N6229"/>
  <c r="N6230"/>
  <c r="N6231"/>
  <c r="N6232"/>
  <c r="N6233"/>
  <c r="N6234"/>
  <c r="N6235"/>
  <c r="N6236"/>
  <c r="N6237"/>
  <c r="N6238"/>
  <c r="N6239"/>
  <c r="N6240"/>
  <c r="N6241"/>
  <c r="N6242"/>
  <c r="N6243"/>
  <c r="N6244"/>
  <c r="N6245"/>
  <c r="N6246"/>
  <c r="N6247"/>
  <c r="N6248"/>
  <c r="N6249"/>
  <c r="N6250"/>
  <c r="N6251"/>
  <c r="N6252"/>
  <c r="N6253"/>
  <c r="N6254"/>
  <c r="N6255"/>
  <c r="N6256"/>
  <c r="N6257"/>
  <c r="N6258"/>
  <c r="N6259"/>
  <c r="N6260"/>
  <c r="N6261"/>
  <c r="N6262"/>
  <c r="N6263"/>
  <c r="N6264"/>
  <c r="N6265"/>
  <c r="N6266"/>
  <c r="N6267"/>
  <c r="N6268"/>
  <c r="N6269"/>
  <c r="N6270"/>
  <c r="N6271"/>
  <c r="N6272"/>
  <c r="N6273"/>
  <c r="N6274"/>
  <c r="N6275"/>
  <c r="N6276"/>
  <c r="N6277"/>
  <c r="N6278"/>
  <c r="N6279"/>
  <c r="N6280"/>
  <c r="N6281"/>
  <c r="N6282"/>
  <c r="N6283"/>
  <c r="N6284"/>
  <c r="N6285"/>
  <c r="N6286"/>
  <c r="N6287"/>
  <c r="N6288"/>
  <c r="N6289"/>
  <c r="N6290"/>
  <c r="N6291"/>
  <c r="N6292"/>
  <c r="N6293"/>
  <c r="N6294"/>
  <c r="N6295"/>
  <c r="N6296"/>
  <c r="N6297"/>
  <c r="N6298"/>
  <c r="N6299"/>
  <c r="N6300"/>
  <c r="N6301"/>
  <c r="N6302"/>
  <c r="N6303"/>
  <c r="N6304"/>
  <c r="N6305"/>
  <c r="N6306"/>
  <c r="N6307"/>
  <c r="N6308"/>
  <c r="N6309"/>
  <c r="N6310"/>
  <c r="N6311"/>
  <c r="N6312"/>
  <c r="N6313"/>
  <c r="N6314"/>
  <c r="N6315"/>
  <c r="N6316"/>
  <c r="N6317"/>
  <c r="N6318"/>
  <c r="N6319"/>
  <c r="N6320"/>
  <c r="N6321"/>
  <c r="N6322"/>
  <c r="N6323"/>
  <c r="N6324"/>
  <c r="N6325"/>
  <c r="N6326"/>
  <c r="N6327"/>
  <c r="N6328"/>
  <c r="N6329"/>
  <c r="N6330"/>
  <c r="N6331"/>
  <c r="N6332"/>
  <c r="N6333"/>
  <c r="N6334"/>
  <c r="N6335"/>
  <c r="N6336"/>
  <c r="N6337"/>
  <c r="N6338"/>
  <c r="N6339"/>
  <c r="N6340"/>
  <c r="N6341"/>
  <c r="N6342"/>
  <c r="N6343"/>
  <c r="N6344"/>
  <c r="N6345"/>
  <c r="N6346"/>
  <c r="N6347"/>
  <c r="N6348"/>
  <c r="N6349"/>
  <c r="N6350"/>
  <c r="N6351"/>
  <c r="N6352"/>
  <c r="N6353"/>
  <c r="N6354"/>
  <c r="N6355"/>
  <c r="N6356"/>
  <c r="N6357"/>
  <c r="N6358"/>
  <c r="N6359"/>
  <c r="N6360"/>
  <c r="N6361"/>
  <c r="N6362"/>
  <c r="N6363"/>
  <c r="N6364"/>
  <c r="N6365"/>
  <c r="N6366"/>
  <c r="N6367"/>
  <c r="N6368"/>
  <c r="N6369"/>
  <c r="N6370"/>
  <c r="N6371"/>
  <c r="N6372"/>
  <c r="N6373"/>
  <c r="N6374"/>
  <c r="N6375"/>
  <c r="N6376"/>
  <c r="N6377"/>
  <c r="N6378"/>
  <c r="N6379"/>
  <c r="N6380"/>
  <c r="N6381"/>
  <c r="N6382"/>
  <c r="N6383"/>
  <c r="N6384"/>
  <c r="N6385"/>
  <c r="N6386"/>
  <c r="N6387"/>
  <c r="N6388"/>
  <c r="N6389"/>
  <c r="N6390"/>
  <c r="N6391"/>
  <c r="N6392"/>
  <c r="N6393"/>
  <c r="N6394"/>
  <c r="N6395"/>
  <c r="N6396"/>
  <c r="N6397"/>
  <c r="N6398"/>
  <c r="N6399"/>
  <c r="N6400"/>
  <c r="N6401"/>
  <c r="N6402"/>
  <c r="N6403"/>
  <c r="N6404"/>
  <c r="N6405"/>
  <c r="N6406"/>
  <c r="N6407"/>
  <c r="N6408"/>
  <c r="N6409"/>
  <c r="N6410"/>
  <c r="N6411"/>
  <c r="N6412"/>
  <c r="N6413"/>
  <c r="N6414"/>
  <c r="N6415"/>
  <c r="N6416"/>
  <c r="N6417"/>
  <c r="N6418"/>
  <c r="N6419"/>
  <c r="N6420"/>
  <c r="N6421"/>
  <c r="N6422"/>
  <c r="N6423"/>
  <c r="N6424"/>
  <c r="N6425"/>
  <c r="N6426"/>
  <c r="N6427"/>
  <c r="N6428"/>
  <c r="N6429"/>
  <c r="N6430"/>
  <c r="N6431"/>
  <c r="N6432"/>
  <c r="N6433"/>
  <c r="N6434"/>
  <c r="N6435"/>
  <c r="N6436"/>
  <c r="N6437"/>
  <c r="N6438"/>
  <c r="N6439"/>
  <c r="N6440"/>
  <c r="N6441"/>
  <c r="N6442"/>
  <c r="N6443"/>
  <c r="N6444"/>
  <c r="N6445"/>
  <c r="N6446"/>
  <c r="N6447"/>
  <c r="N6448"/>
  <c r="N6449"/>
  <c r="N6450"/>
  <c r="N6451"/>
  <c r="N6452"/>
  <c r="N6453"/>
  <c r="N6454"/>
  <c r="N6455"/>
  <c r="N6456"/>
  <c r="N6457"/>
  <c r="N6458"/>
  <c r="N6459"/>
  <c r="N6460"/>
  <c r="N6461"/>
  <c r="N6462"/>
  <c r="N6463"/>
  <c r="N6464"/>
  <c r="N6465"/>
  <c r="N6466"/>
  <c r="N6467"/>
  <c r="N6468"/>
  <c r="N6469"/>
  <c r="N6470"/>
  <c r="N6471"/>
  <c r="N6472"/>
  <c r="N6473"/>
  <c r="N6474"/>
  <c r="N6475"/>
  <c r="N6476"/>
  <c r="N6477"/>
  <c r="N6478"/>
  <c r="N6479"/>
  <c r="N6480"/>
  <c r="N6481"/>
  <c r="N6482"/>
  <c r="N6483"/>
  <c r="N6484"/>
  <c r="N6485"/>
  <c r="N6486"/>
  <c r="N6487"/>
  <c r="N6488"/>
  <c r="N6489"/>
  <c r="N6490"/>
  <c r="N6491"/>
  <c r="N6492"/>
  <c r="N6493"/>
  <c r="N6494"/>
  <c r="N6495"/>
  <c r="N6496"/>
  <c r="N6497"/>
  <c r="N6498"/>
  <c r="N6499"/>
  <c r="N6500"/>
  <c r="N6501"/>
  <c r="N6502"/>
  <c r="N6503"/>
  <c r="N6504"/>
  <c r="N6505"/>
  <c r="N6506"/>
  <c r="N6507"/>
  <c r="N6508"/>
  <c r="N6509"/>
  <c r="N6510"/>
  <c r="N6511"/>
  <c r="N6512"/>
  <c r="N6513"/>
  <c r="N6514"/>
  <c r="N6515"/>
  <c r="N6516"/>
  <c r="N6517"/>
  <c r="N6518"/>
  <c r="N6519"/>
  <c r="N6520"/>
  <c r="N6521"/>
  <c r="N6522"/>
  <c r="N6523"/>
  <c r="N6524"/>
  <c r="N6525"/>
  <c r="N6526"/>
  <c r="N6527"/>
  <c r="N6528"/>
  <c r="N6529"/>
  <c r="N6530"/>
  <c r="N6531"/>
  <c r="N6532"/>
  <c r="N6533"/>
  <c r="N6534"/>
  <c r="N6535"/>
  <c r="N6536"/>
  <c r="N6537"/>
  <c r="N6538"/>
  <c r="N6539"/>
  <c r="N6540"/>
  <c r="N6541"/>
  <c r="N6542"/>
  <c r="N6543"/>
  <c r="N6544"/>
  <c r="N6545"/>
  <c r="N6546"/>
  <c r="N6547"/>
  <c r="N6548"/>
  <c r="N6549"/>
  <c r="N6550"/>
  <c r="N6551"/>
  <c r="N6552"/>
  <c r="N6553"/>
  <c r="N6554"/>
  <c r="N6555"/>
  <c r="N6556"/>
  <c r="N6557"/>
  <c r="N6558"/>
  <c r="N6559"/>
  <c r="N6560"/>
  <c r="N6561"/>
  <c r="N6562"/>
  <c r="N6563"/>
  <c r="N6564"/>
  <c r="N6565"/>
  <c r="N6566"/>
  <c r="N6567"/>
  <c r="N6568"/>
  <c r="N6569"/>
  <c r="N6570"/>
  <c r="N6571"/>
  <c r="N6572"/>
  <c r="N6573"/>
  <c r="N6574"/>
  <c r="N6575"/>
  <c r="N6576"/>
  <c r="N6577"/>
  <c r="N6578"/>
  <c r="N6579"/>
  <c r="N6580"/>
  <c r="N6581"/>
  <c r="N6582"/>
  <c r="N6583"/>
  <c r="N6584"/>
  <c r="N6585"/>
  <c r="N6586"/>
  <c r="N6587"/>
  <c r="N6588"/>
  <c r="N6589"/>
  <c r="N6590"/>
  <c r="N6591"/>
  <c r="N6592"/>
  <c r="N6593"/>
  <c r="N6594"/>
  <c r="N6595"/>
  <c r="N6596"/>
  <c r="N6597"/>
  <c r="N6598"/>
  <c r="N6599"/>
  <c r="N6600"/>
  <c r="N6601"/>
  <c r="N6602"/>
  <c r="N6603"/>
  <c r="N6604"/>
  <c r="N6605"/>
  <c r="N6606"/>
  <c r="N6607"/>
  <c r="N6608"/>
  <c r="N6609"/>
  <c r="N6610"/>
  <c r="N6611"/>
  <c r="N6612"/>
  <c r="N6613"/>
  <c r="N6614"/>
  <c r="N6615"/>
  <c r="N6616"/>
  <c r="N6617"/>
  <c r="N6618"/>
  <c r="N6619"/>
  <c r="N6620"/>
  <c r="N6621"/>
  <c r="N6622"/>
  <c r="N6623"/>
  <c r="N6624"/>
  <c r="N6625"/>
  <c r="N6626"/>
  <c r="N6627"/>
  <c r="N6628"/>
  <c r="N6629"/>
  <c r="N6630"/>
  <c r="N6631"/>
  <c r="N6632"/>
  <c r="N6633"/>
  <c r="N6634"/>
  <c r="N6635"/>
  <c r="N6636"/>
  <c r="N6637"/>
  <c r="N6638"/>
  <c r="N6639"/>
  <c r="N6640"/>
  <c r="N6641"/>
  <c r="N6642"/>
  <c r="N6643"/>
  <c r="N6644"/>
  <c r="N6645"/>
  <c r="N6646"/>
  <c r="N6647"/>
  <c r="N6648"/>
  <c r="N6649"/>
  <c r="N6650"/>
  <c r="N6651"/>
  <c r="N6652"/>
  <c r="N6653"/>
  <c r="N6654"/>
  <c r="N6655"/>
  <c r="N6656"/>
  <c r="N6657"/>
  <c r="N6658"/>
  <c r="N6659"/>
  <c r="N6660"/>
  <c r="N6661"/>
  <c r="N6662"/>
  <c r="N6663"/>
  <c r="N6664"/>
  <c r="N6665"/>
  <c r="N6666"/>
  <c r="N6667"/>
  <c r="N6668"/>
  <c r="N6669"/>
  <c r="N6670"/>
  <c r="N6671"/>
  <c r="N6672"/>
  <c r="N6673"/>
  <c r="N6674"/>
  <c r="N6675"/>
  <c r="N6676"/>
  <c r="N6677"/>
  <c r="N6678"/>
  <c r="N6679"/>
  <c r="N6680"/>
  <c r="N6681"/>
  <c r="N6682"/>
  <c r="N6683"/>
  <c r="N6684"/>
  <c r="N6685"/>
  <c r="N6686"/>
  <c r="N6687"/>
  <c r="N6688"/>
  <c r="N6689"/>
  <c r="N6690"/>
  <c r="N6691"/>
  <c r="N6692"/>
  <c r="N6693"/>
  <c r="N6694"/>
  <c r="N6695"/>
  <c r="N6696"/>
  <c r="N6697"/>
  <c r="N6698"/>
  <c r="N6699"/>
  <c r="N6700"/>
  <c r="N6701"/>
  <c r="N6702"/>
  <c r="N6703"/>
  <c r="N6704"/>
  <c r="N6705"/>
  <c r="N6706"/>
  <c r="N6707"/>
  <c r="N6708"/>
  <c r="N6709"/>
  <c r="N6710"/>
  <c r="N6711"/>
  <c r="N6712"/>
  <c r="N6713"/>
  <c r="N6714"/>
  <c r="N6715"/>
  <c r="N6716"/>
  <c r="N6717"/>
  <c r="N6718"/>
  <c r="N6719"/>
  <c r="N6720"/>
  <c r="N6721"/>
  <c r="N6722"/>
  <c r="N6723"/>
  <c r="N6724"/>
  <c r="N6725"/>
  <c r="N6726"/>
  <c r="N6727"/>
  <c r="N6728"/>
  <c r="N6729"/>
  <c r="N6730"/>
  <c r="N6731"/>
  <c r="N6732"/>
  <c r="N6733"/>
  <c r="N6734"/>
  <c r="N6735"/>
  <c r="N6736"/>
  <c r="N6737"/>
  <c r="N6738"/>
  <c r="N6739"/>
  <c r="N6740"/>
  <c r="N6741"/>
  <c r="N6742"/>
  <c r="N6743"/>
  <c r="N6744"/>
  <c r="N6745"/>
  <c r="N6746"/>
  <c r="N6747"/>
  <c r="N6748"/>
  <c r="N6749"/>
  <c r="N6750"/>
  <c r="N6751"/>
  <c r="N6752"/>
  <c r="N6753"/>
  <c r="N6754"/>
  <c r="N6755"/>
  <c r="N6756"/>
  <c r="N6757"/>
  <c r="N6758"/>
  <c r="N6759"/>
  <c r="N6760"/>
  <c r="N6761"/>
  <c r="N6762"/>
  <c r="N6763"/>
  <c r="N6764"/>
  <c r="N6765"/>
  <c r="N6766"/>
  <c r="N6767"/>
  <c r="N6768"/>
  <c r="N6769"/>
  <c r="N6770"/>
  <c r="N6771"/>
  <c r="N6772"/>
  <c r="N6773"/>
  <c r="N6774"/>
  <c r="N6775"/>
  <c r="N6776"/>
  <c r="N6777"/>
  <c r="N6778"/>
  <c r="N6779"/>
  <c r="N6780"/>
  <c r="N6781"/>
  <c r="N6782"/>
  <c r="N6783"/>
  <c r="N6784"/>
  <c r="N6785"/>
  <c r="N6786"/>
  <c r="N6787"/>
  <c r="N6788"/>
  <c r="N6789"/>
  <c r="N6790"/>
  <c r="N6791"/>
  <c r="N6792"/>
  <c r="N6793"/>
  <c r="N6794"/>
  <c r="N6795"/>
  <c r="N6796"/>
  <c r="N6797"/>
  <c r="N6798"/>
  <c r="N6799"/>
  <c r="N6800"/>
  <c r="N6801"/>
  <c r="N6802"/>
  <c r="N6803"/>
  <c r="N6804"/>
  <c r="N6805"/>
  <c r="N6806"/>
  <c r="N6807"/>
  <c r="N6808"/>
  <c r="N6809"/>
  <c r="N6810"/>
  <c r="N6811"/>
  <c r="N6812"/>
  <c r="N6813"/>
  <c r="N6814"/>
  <c r="N6815"/>
  <c r="N6816"/>
  <c r="N6817"/>
  <c r="N6818"/>
  <c r="N6819"/>
  <c r="N6820"/>
  <c r="N6821"/>
  <c r="N6822"/>
  <c r="N6823"/>
  <c r="N6824"/>
  <c r="N6825"/>
  <c r="N6826"/>
  <c r="N6827"/>
  <c r="N6828"/>
  <c r="N6829"/>
  <c r="N6830"/>
  <c r="N6831"/>
  <c r="N6832"/>
  <c r="N6833"/>
  <c r="N6834"/>
  <c r="N6835"/>
  <c r="N6836"/>
  <c r="N6837"/>
  <c r="N6838"/>
  <c r="N6839"/>
  <c r="N6840"/>
  <c r="N6841"/>
  <c r="N6842"/>
  <c r="N6843"/>
  <c r="N6844"/>
  <c r="N6845"/>
  <c r="N6846"/>
  <c r="N6847"/>
  <c r="N6848"/>
  <c r="N6849"/>
  <c r="N6850"/>
  <c r="N6851"/>
  <c r="N6852"/>
  <c r="N6853"/>
  <c r="N6854"/>
  <c r="N6855"/>
  <c r="N6856"/>
  <c r="N6857"/>
  <c r="N6858"/>
  <c r="N6859"/>
  <c r="N6860"/>
  <c r="N6861"/>
  <c r="N6862"/>
  <c r="N6863"/>
  <c r="N6864"/>
  <c r="N6865"/>
  <c r="N6866"/>
  <c r="N6867"/>
  <c r="N6868"/>
  <c r="N6869"/>
  <c r="N6870"/>
  <c r="N6871"/>
  <c r="N6872"/>
  <c r="N6873"/>
  <c r="N6874"/>
  <c r="N6875"/>
  <c r="N6876"/>
  <c r="N6877"/>
  <c r="N6878"/>
  <c r="N6879"/>
  <c r="N6880"/>
  <c r="N6881"/>
  <c r="N6882"/>
  <c r="N6883"/>
  <c r="N6884"/>
  <c r="N6885"/>
  <c r="N6886"/>
  <c r="N6887"/>
  <c r="N6888"/>
  <c r="N6889"/>
  <c r="N6890"/>
  <c r="N6891"/>
  <c r="N6892"/>
  <c r="N6893"/>
  <c r="N6894"/>
  <c r="N6895"/>
  <c r="N6896"/>
  <c r="N6897"/>
  <c r="N6898"/>
  <c r="N6899"/>
  <c r="N6900"/>
  <c r="N6901"/>
  <c r="N6902"/>
  <c r="N6903"/>
  <c r="N6904"/>
  <c r="N6905"/>
  <c r="N6906"/>
  <c r="N6907"/>
  <c r="N6908"/>
  <c r="N6909"/>
  <c r="N6910"/>
  <c r="N6911"/>
  <c r="N6912"/>
  <c r="N6913"/>
  <c r="N6914"/>
  <c r="N6915"/>
  <c r="N6916"/>
  <c r="N6917"/>
  <c r="N6918"/>
  <c r="N6919"/>
  <c r="N6920"/>
  <c r="N6921"/>
  <c r="N6922"/>
  <c r="N6923"/>
  <c r="N6924"/>
  <c r="N6925"/>
  <c r="N6926"/>
  <c r="N6927"/>
  <c r="N6928"/>
  <c r="N6929"/>
  <c r="N6930"/>
  <c r="N6931"/>
  <c r="N6932"/>
  <c r="N6933"/>
  <c r="N6934"/>
  <c r="N6935"/>
  <c r="N6936"/>
  <c r="N6937"/>
  <c r="N6938"/>
  <c r="N6939"/>
  <c r="N6940"/>
  <c r="N6941"/>
  <c r="N6942"/>
  <c r="N6943"/>
  <c r="N6944"/>
  <c r="N6945"/>
  <c r="N6946"/>
  <c r="N6947"/>
  <c r="N6948"/>
  <c r="N6949"/>
  <c r="N6950"/>
  <c r="N6951"/>
  <c r="N6952"/>
  <c r="N6953"/>
  <c r="N6954"/>
  <c r="N6955"/>
  <c r="N6956"/>
  <c r="N6957"/>
  <c r="N6958"/>
  <c r="N6959"/>
  <c r="N6960"/>
  <c r="N6961"/>
  <c r="N6962"/>
  <c r="N6963"/>
  <c r="N6964"/>
  <c r="N6965"/>
  <c r="N6966"/>
  <c r="N6967"/>
  <c r="N6968"/>
  <c r="N6969"/>
  <c r="N6970"/>
  <c r="N6971"/>
  <c r="N6972"/>
  <c r="N6973"/>
  <c r="N6974"/>
  <c r="N6975"/>
  <c r="N6976"/>
  <c r="N6977"/>
  <c r="N6978"/>
  <c r="N6979"/>
  <c r="N6980"/>
  <c r="N6981"/>
  <c r="N6982"/>
  <c r="N6983"/>
  <c r="N6984"/>
  <c r="N6985"/>
  <c r="N6986"/>
  <c r="N6987"/>
  <c r="N6988"/>
  <c r="N6989"/>
  <c r="N6990"/>
  <c r="N6991"/>
  <c r="N6992"/>
  <c r="N6993"/>
  <c r="N6994"/>
  <c r="N6995"/>
  <c r="N6996"/>
  <c r="N6997"/>
  <c r="N6998"/>
  <c r="N6999"/>
  <c r="N7000"/>
  <c r="N7001"/>
  <c r="N7002"/>
  <c r="N7003"/>
  <c r="N7004"/>
  <c r="N7005"/>
  <c r="N7006"/>
  <c r="N7007"/>
  <c r="N7008"/>
  <c r="N7009"/>
  <c r="N7010"/>
  <c r="N7011"/>
  <c r="N7012"/>
  <c r="N7013"/>
  <c r="N7014"/>
  <c r="N7015"/>
  <c r="N7016"/>
  <c r="N7017"/>
  <c r="N7018"/>
  <c r="N7019"/>
  <c r="N7020"/>
  <c r="N7021"/>
  <c r="N7022"/>
  <c r="N7023"/>
  <c r="N7024"/>
  <c r="N7025"/>
  <c r="N7026"/>
  <c r="N7027"/>
  <c r="N7028"/>
  <c r="N7029"/>
  <c r="N7030"/>
  <c r="N7031"/>
  <c r="N7032"/>
  <c r="N7033"/>
  <c r="N7034"/>
  <c r="N7035"/>
  <c r="N7036"/>
  <c r="N7037"/>
  <c r="N7038"/>
  <c r="N7039"/>
  <c r="N7040"/>
  <c r="N7041"/>
  <c r="N7042"/>
  <c r="N7043"/>
  <c r="N7044"/>
  <c r="N7045"/>
  <c r="N7046"/>
  <c r="N7047"/>
  <c r="N7048"/>
  <c r="N7049"/>
  <c r="N7050"/>
  <c r="N7051"/>
  <c r="N7052"/>
  <c r="N7053"/>
  <c r="N7054"/>
  <c r="N7055"/>
  <c r="N7056"/>
  <c r="N7057"/>
  <c r="N7058"/>
  <c r="N7059"/>
  <c r="N7060"/>
  <c r="N7061"/>
  <c r="N7062"/>
  <c r="N7063"/>
  <c r="N7064"/>
  <c r="N7065"/>
  <c r="N7066"/>
  <c r="N7067"/>
  <c r="N7068"/>
  <c r="N7069"/>
  <c r="N7070"/>
  <c r="N7071"/>
  <c r="N7072"/>
  <c r="N7073"/>
  <c r="N7074"/>
  <c r="N7075"/>
  <c r="N7076"/>
  <c r="N7077"/>
  <c r="N7078"/>
  <c r="N7079"/>
  <c r="N7080"/>
  <c r="N7081"/>
  <c r="N7082"/>
  <c r="N7083"/>
  <c r="N7084"/>
  <c r="N7085"/>
  <c r="N7086"/>
  <c r="N7087"/>
  <c r="N7088"/>
  <c r="N7089"/>
  <c r="N7090"/>
  <c r="N7091"/>
  <c r="N7092"/>
  <c r="N7093"/>
  <c r="N7094"/>
  <c r="N7095"/>
  <c r="N7096"/>
  <c r="N7097"/>
  <c r="N7098"/>
  <c r="N7099"/>
  <c r="N7100"/>
  <c r="N7101"/>
  <c r="N7102"/>
  <c r="N7103"/>
  <c r="N7104"/>
  <c r="N7105"/>
  <c r="N7106"/>
  <c r="N7107"/>
  <c r="N7108"/>
  <c r="N7109"/>
  <c r="N7110"/>
  <c r="N7111"/>
  <c r="N7112"/>
  <c r="N7113"/>
  <c r="N7114"/>
  <c r="N7115"/>
  <c r="N7116"/>
  <c r="N7117"/>
  <c r="N7118"/>
  <c r="N7119"/>
  <c r="N7120"/>
  <c r="N7121"/>
  <c r="N7122"/>
  <c r="N7123"/>
  <c r="N7124"/>
  <c r="N7125"/>
  <c r="N7126"/>
  <c r="N7127"/>
  <c r="N7128"/>
  <c r="N7129"/>
  <c r="N7130"/>
  <c r="N7131"/>
  <c r="N7132"/>
  <c r="N7133"/>
  <c r="N7134"/>
  <c r="N7135"/>
  <c r="N7136"/>
  <c r="N7137"/>
  <c r="N7138"/>
  <c r="N7139"/>
  <c r="N7140"/>
  <c r="N7141"/>
  <c r="N7142"/>
  <c r="N7143"/>
  <c r="N7144"/>
  <c r="N7145"/>
  <c r="N7146"/>
  <c r="N7147"/>
  <c r="N7148"/>
  <c r="N7149"/>
  <c r="N7150"/>
  <c r="N7151"/>
  <c r="N7152"/>
  <c r="N7153"/>
  <c r="N7154"/>
  <c r="N7155"/>
  <c r="N7156"/>
  <c r="N7157"/>
  <c r="N7158"/>
  <c r="N7159"/>
  <c r="N7160"/>
  <c r="N7161"/>
  <c r="N7162"/>
  <c r="N7163"/>
  <c r="N7164"/>
  <c r="N7165"/>
  <c r="N7166"/>
  <c r="N7167"/>
  <c r="N7168"/>
  <c r="N7169"/>
  <c r="N7170"/>
  <c r="N7171"/>
  <c r="N7172"/>
  <c r="N7173"/>
  <c r="N7174"/>
  <c r="N7175"/>
  <c r="N7176"/>
  <c r="N7177"/>
  <c r="N7178"/>
  <c r="N7179"/>
  <c r="N7180"/>
  <c r="N7181"/>
  <c r="N7182"/>
  <c r="N7183"/>
  <c r="N7184"/>
  <c r="N7185"/>
  <c r="N7186"/>
  <c r="N7187"/>
  <c r="N7188"/>
  <c r="N7189"/>
  <c r="N7190"/>
  <c r="N7191"/>
  <c r="N7192"/>
  <c r="N7193"/>
  <c r="N7194"/>
  <c r="N7195"/>
  <c r="N7196"/>
  <c r="N7197"/>
  <c r="N7198"/>
  <c r="N7199"/>
  <c r="N7200"/>
  <c r="N7201"/>
  <c r="N7202"/>
  <c r="N7203"/>
  <c r="N7204"/>
  <c r="N7205"/>
  <c r="N7206"/>
  <c r="N7207"/>
  <c r="N7208"/>
  <c r="N7209"/>
  <c r="N7210"/>
  <c r="N7211"/>
  <c r="N7212"/>
  <c r="N7213"/>
  <c r="N7214"/>
  <c r="N7215"/>
  <c r="N7216"/>
  <c r="N7217"/>
  <c r="N7218"/>
  <c r="N7219"/>
  <c r="N7220"/>
  <c r="N7221"/>
  <c r="N7222"/>
  <c r="N7223"/>
  <c r="N7224"/>
  <c r="N7225"/>
  <c r="N7226"/>
  <c r="N7227"/>
  <c r="N7228"/>
  <c r="N7229"/>
  <c r="N7230"/>
  <c r="N7231"/>
  <c r="N7232"/>
  <c r="N7233"/>
  <c r="N7234"/>
  <c r="N7235"/>
  <c r="N7236"/>
  <c r="N7237"/>
  <c r="N7238"/>
  <c r="N7239"/>
  <c r="N7240"/>
  <c r="N7241"/>
  <c r="N7242"/>
  <c r="N7243"/>
  <c r="N7244"/>
  <c r="N7245"/>
  <c r="N7246"/>
  <c r="N7247"/>
  <c r="N7248"/>
  <c r="N7249"/>
  <c r="N7250"/>
  <c r="N7251"/>
  <c r="N7252"/>
  <c r="N7253"/>
  <c r="N7254"/>
  <c r="N7255"/>
  <c r="N7256"/>
  <c r="N7257"/>
  <c r="N7258"/>
  <c r="N7259"/>
  <c r="N7260"/>
  <c r="N7261"/>
  <c r="N7262"/>
  <c r="N7263"/>
  <c r="N7264"/>
  <c r="N7265"/>
  <c r="N7266"/>
  <c r="N7267"/>
  <c r="N7268"/>
  <c r="N7269"/>
  <c r="N7270"/>
  <c r="N7271"/>
  <c r="N7272"/>
  <c r="N7273"/>
  <c r="N7274"/>
  <c r="N7275"/>
  <c r="N7276"/>
  <c r="N7277"/>
  <c r="N7278"/>
  <c r="N7279"/>
  <c r="N7280"/>
  <c r="N7281"/>
  <c r="N7282"/>
  <c r="N7283"/>
  <c r="N7284"/>
  <c r="N7285"/>
  <c r="N7286"/>
  <c r="N7287"/>
  <c r="N7288"/>
  <c r="N7289"/>
  <c r="N7290"/>
  <c r="N7291"/>
  <c r="N7292"/>
  <c r="N7293"/>
  <c r="N7294"/>
  <c r="N7295"/>
  <c r="N7296"/>
  <c r="N7297"/>
  <c r="N7298"/>
  <c r="N7299"/>
  <c r="N7300"/>
  <c r="N7301"/>
  <c r="N7302"/>
  <c r="N7303"/>
  <c r="N7304"/>
  <c r="N7305"/>
  <c r="N7306"/>
  <c r="N7307"/>
  <c r="N7308"/>
  <c r="N7309"/>
  <c r="N7310"/>
  <c r="N7311"/>
  <c r="N7312"/>
  <c r="N7313"/>
  <c r="N7314"/>
  <c r="N7315"/>
  <c r="N7316"/>
  <c r="N7317"/>
  <c r="N7318"/>
  <c r="N7319"/>
  <c r="N7320"/>
  <c r="N7321"/>
  <c r="N7322"/>
  <c r="N7323"/>
  <c r="N7324"/>
  <c r="N7325"/>
  <c r="N7326"/>
  <c r="N7327"/>
  <c r="N7328"/>
  <c r="N7329"/>
  <c r="N7330"/>
  <c r="N7331"/>
  <c r="N7332"/>
  <c r="N7333"/>
  <c r="N7334"/>
  <c r="N7335"/>
  <c r="N7336"/>
  <c r="N7337"/>
  <c r="N7338"/>
  <c r="N7339"/>
  <c r="N7340"/>
  <c r="N7341"/>
  <c r="N7342"/>
  <c r="N7343"/>
  <c r="N7344"/>
  <c r="N7345"/>
  <c r="N7346"/>
  <c r="N7347"/>
  <c r="N7348"/>
  <c r="N7349"/>
  <c r="N7350"/>
  <c r="N7351"/>
  <c r="N7352"/>
  <c r="N7353"/>
  <c r="N7354"/>
  <c r="N7355"/>
  <c r="N7356"/>
  <c r="N7357"/>
  <c r="N7358"/>
  <c r="N7359"/>
  <c r="N7360"/>
  <c r="N7361"/>
  <c r="N7362"/>
  <c r="N7363"/>
  <c r="N7364"/>
  <c r="N7365"/>
  <c r="N7366"/>
  <c r="N7367"/>
  <c r="N7368"/>
  <c r="N7369"/>
  <c r="N7370"/>
  <c r="N7371"/>
  <c r="N7372"/>
  <c r="N7373"/>
  <c r="N7374"/>
  <c r="N7375"/>
  <c r="N7376"/>
  <c r="N7377"/>
  <c r="N7378"/>
  <c r="N7379"/>
  <c r="N7380"/>
  <c r="N7381"/>
  <c r="N7382"/>
  <c r="N7383"/>
  <c r="N7384"/>
  <c r="N7385"/>
  <c r="N7386"/>
  <c r="N7387"/>
  <c r="N7388"/>
  <c r="N7389"/>
  <c r="N7390"/>
  <c r="N7391"/>
  <c r="N7392"/>
  <c r="N7393"/>
  <c r="N7394"/>
  <c r="N7395"/>
  <c r="N7396"/>
  <c r="N7397"/>
  <c r="N7398"/>
  <c r="N7399"/>
  <c r="N7400"/>
  <c r="N7401"/>
  <c r="N7402"/>
  <c r="N7403"/>
  <c r="N7404"/>
  <c r="N7405"/>
  <c r="N7406"/>
  <c r="N7407"/>
  <c r="N7408"/>
  <c r="N7409"/>
  <c r="N7410"/>
  <c r="N7411"/>
  <c r="N7412"/>
  <c r="N7413"/>
  <c r="N7414"/>
  <c r="N7415"/>
  <c r="N7416"/>
  <c r="N7417"/>
  <c r="N7418"/>
  <c r="N7419"/>
  <c r="N7420"/>
  <c r="N7421"/>
  <c r="N7422"/>
  <c r="N7423"/>
  <c r="N7424"/>
  <c r="N7425"/>
  <c r="N7426"/>
  <c r="N7427"/>
  <c r="N7428"/>
  <c r="N7429"/>
  <c r="N7430"/>
  <c r="N7431"/>
  <c r="N7432"/>
  <c r="N7433"/>
  <c r="N7434"/>
  <c r="N7435"/>
  <c r="N7436"/>
  <c r="N7437"/>
  <c r="N7438"/>
  <c r="N7439"/>
  <c r="N7440"/>
  <c r="N7441"/>
  <c r="N7442"/>
  <c r="N7443"/>
  <c r="N7444"/>
  <c r="N7445"/>
  <c r="N7446"/>
  <c r="N7447"/>
  <c r="N7448"/>
  <c r="N7449"/>
  <c r="N7450"/>
  <c r="N7451"/>
  <c r="N7452"/>
  <c r="N7453"/>
  <c r="N7454"/>
  <c r="N7455"/>
  <c r="N7456"/>
  <c r="N7457"/>
  <c r="N7458"/>
  <c r="N7459"/>
  <c r="N7460"/>
  <c r="N7461"/>
  <c r="N7462"/>
  <c r="N7463"/>
  <c r="N7464"/>
  <c r="N7465"/>
  <c r="N7466"/>
  <c r="N7467"/>
  <c r="N7468"/>
  <c r="N7469"/>
  <c r="N7470"/>
  <c r="N7471"/>
  <c r="N7472"/>
  <c r="N7473"/>
  <c r="N7474"/>
  <c r="N7475"/>
  <c r="N7476"/>
  <c r="N7477"/>
  <c r="N7478"/>
  <c r="N7479"/>
  <c r="N7480"/>
  <c r="N7481"/>
  <c r="N7482"/>
  <c r="N7483"/>
  <c r="N7484"/>
  <c r="N7485"/>
  <c r="N7486"/>
  <c r="N7487"/>
  <c r="N7488"/>
  <c r="N7489"/>
  <c r="N7490"/>
  <c r="N7491"/>
  <c r="N7492"/>
  <c r="N7493"/>
  <c r="N7494"/>
  <c r="N7495"/>
  <c r="N7496"/>
  <c r="N7497"/>
  <c r="N7498"/>
  <c r="N7499"/>
  <c r="N7500"/>
  <c r="N7501"/>
  <c r="N7502"/>
  <c r="N7503"/>
  <c r="N7504"/>
  <c r="N7505"/>
  <c r="N7506"/>
  <c r="N7507"/>
  <c r="N7508"/>
  <c r="N7509"/>
  <c r="N7510"/>
  <c r="N7511"/>
  <c r="N7512"/>
  <c r="N7513"/>
  <c r="N7514"/>
  <c r="N7515"/>
  <c r="N7516"/>
  <c r="N7517"/>
  <c r="N7518"/>
  <c r="N7519"/>
  <c r="N7520"/>
  <c r="N7521"/>
  <c r="N7522"/>
  <c r="N7523"/>
  <c r="N7524"/>
  <c r="N7525"/>
  <c r="N7526"/>
  <c r="N7527"/>
  <c r="N7528"/>
  <c r="N7529"/>
  <c r="N7530"/>
  <c r="N7531"/>
  <c r="N7532"/>
  <c r="N7533"/>
  <c r="N7534"/>
  <c r="N7535"/>
  <c r="N7536"/>
  <c r="N7537"/>
  <c r="N7538"/>
  <c r="N7539"/>
  <c r="N7540"/>
  <c r="N7541"/>
  <c r="N7542"/>
  <c r="N7543"/>
  <c r="N7544"/>
  <c r="N7545"/>
  <c r="N7546"/>
  <c r="N7547"/>
  <c r="N7548"/>
  <c r="N7549"/>
  <c r="N7550"/>
  <c r="N7551"/>
  <c r="N7552"/>
  <c r="N7553"/>
  <c r="N7554"/>
  <c r="N7555"/>
  <c r="N7556"/>
  <c r="N7557"/>
  <c r="N7558"/>
  <c r="N7559"/>
  <c r="N7560"/>
  <c r="N7561"/>
  <c r="N7562"/>
  <c r="N7563"/>
  <c r="N7564"/>
  <c r="N7565"/>
  <c r="N7566"/>
  <c r="N7567"/>
  <c r="N7568"/>
  <c r="N7569"/>
  <c r="N7570"/>
  <c r="N7571"/>
  <c r="N7572"/>
  <c r="N7573"/>
  <c r="N7574"/>
  <c r="N7575"/>
  <c r="N7576"/>
  <c r="N7577"/>
  <c r="N7578"/>
  <c r="N7579"/>
  <c r="N7580"/>
  <c r="N7581"/>
  <c r="N7582"/>
  <c r="N7583"/>
  <c r="N7584"/>
  <c r="N7585"/>
  <c r="N7586"/>
  <c r="N7587"/>
  <c r="N7588"/>
  <c r="N7589"/>
  <c r="N7590"/>
  <c r="N7591"/>
  <c r="N7592"/>
  <c r="N7593"/>
  <c r="N7594"/>
  <c r="N7595"/>
  <c r="N7596"/>
  <c r="N7597"/>
  <c r="N7598"/>
  <c r="N7599"/>
  <c r="N7600"/>
  <c r="N7601"/>
  <c r="N7602"/>
  <c r="N7603"/>
  <c r="N7604"/>
  <c r="N7605"/>
  <c r="N7606"/>
  <c r="N7607"/>
  <c r="N7608"/>
  <c r="N7609"/>
  <c r="N7610"/>
  <c r="N7611"/>
  <c r="N7612"/>
  <c r="N7613"/>
  <c r="N7614"/>
  <c r="N7615"/>
  <c r="N7616"/>
  <c r="N7617"/>
  <c r="N7618"/>
  <c r="N7619"/>
  <c r="N7620"/>
  <c r="N7621"/>
  <c r="N7622"/>
  <c r="N7623"/>
  <c r="N7624"/>
  <c r="N7625"/>
  <c r="N7626"/>
  <c r="N7627"/>
  <c r="N7628"/>
  <c r="N7629"/>
  <c r="N7630"/>
  <c r="N7631"/>
  <c r="N7632"/>
  <c r="N7633"/>
  <c r="N7634"/>
  <c r="N7635"/>
  <c r="N7636"/>
  <c r="N7637"/>
  <c r="N7638"/>
  <c r="N7639"/>
  <c r="N7640"/>
  <c r="N7641"/>
  <c r="N7642"/>
  <c r="N7643"/>
  <c r="N7644"/>
  <c r="N7645"/>
  <c r="N7646"/>
  <c r="N7647"/>
  <c r="N7648"/>
  <c r="N7649"/>
  <c r="N7650"/>
  <c r="N7651"/>
  <c r="N7652"/>
  <c r="N7653"/>
  <c r="N7654"/>
  <c r="N7655"/>
  <c r="N7656"/>
  <c r="N7657"/>
  <c r="N7658"/>
  <c r="N7659"/>
  <c r="N7660"/>
  <c r="N7661"/>
  <c r="N7662"/>
  <c r="N7663"/>
  <c r="N7664"/>
  <c r="N7665"/>
  <c r="N7666"/>
  <c r="N7667"/>
  <c r="N7668"/>
  <c r="N7669"/>
  <c r="N7670"/>
  <c r="N7671"/>
  <c r="N7672"/>
  <c r="N7673"/>
  <c r="N7674"/>
  <c r="N7675"/>
  <c r="N7676"/>
  <c r="N7677"/>
  <c r="N7678"/>
  <c r="N7679"/>
  <c r="N7680"/>
  <c r="N7681"/>
  <c r="N7682"/>
  <c r="N7683"/>
  <c r="N7684"/>
  <c r="N7685"/>
  <c r="N7686"/>
  <c r="N7687"/>
  <c r="N7688"/>
  <c r="N7689"/>
  <c r="N7690"/>
  <c r="N7691"/>
  <c r="N7692"/>
  <c r="N7693"/>
  <c r="N7694"/>
  <c r="N7695"/>
  <c r="N7696"/>
  <c r="N7697"/>
  <c r="N7698"/>
  <c r="N7699"/>
  <c r="N7700"/>
  <c r="N7701"/>
  <c r="N7702"/>
  <c r="N7703"/>
  <c r="N7704"/>
  <c r="N7705"/>
  <c r="N7706"/>
  <c r="N7707"/>
  <c r="N7708"/>
  <c r="N7709"/>
  <c r="N7710"/>
  <c r="N7711"/>
  <c r="N7712"/>
  <c r="N7713"/>
  <c r="N7714"/>
  <c r="N7715"/>
  <c r="N7716"/>
  <c r="N7717"/>
  <c r="N7718"/>
  <c r="N7719"/>
  <c r="N7720"/>
  <c r="N7721"/>
  <c r="N7722"/>
  <c r="N7723"/>
  <c r="N7724"/>
  <c r="N7725"/>
  <c r="N7726"/>
  <c r="N7727"/>
  <c r="N7728"/>
  <c r="N7729"/>
  <c r="N7730"/>
  <c r="N7731"/>
  <c r="N7732"/>
  <c r="N7733"/>
  <c r="N7734"/>
  <c r="N7735"/>
  <c r="N7736"/>
  <c r="N7737"/>
  <c r="N7738"/>
  <c r="N7739"/>
  <c r="N7740"/>
  <c r="N7741"/>
  <c r="N7742"/>
  <c r="N7743"/>
  <c r="N7744"/>
  <c r="N7745"/>
  <c r="N7746"/>
  <c r="N7747"/>
  <c r="N7748"/>
  <c r="N7749"/>
  <c r="N7750"/>
  <c r="N7751"/>
  <c r="N7752"/>
  <c r="N7753"/>
  <c r="N7754"/>
  <c r="N7755"/>
  <c r="N7756"/>
  <c r="N7757"/>
  <c r="N7758"/>
  <c r="N7759"/>
  <c r="N7760"/>
  <c r="N7761"/>
  <c r="N7762"/>
  <c r="N7763"/>
  <c r="N7764"/>
  <c r="N7765"/>
  <c r="N7766"/>
  <c r="N7767"/>
  <c r="N7768"/>
  <c r="N7769"/>
  <c r="N7770"/>
  <c r="N7771"/>
  <c r="N7772"/>
  <c r="N7773"/>
  <c r="N7774"/>
  <c r="N7775"/>
  <c r="N7776"/>
  <c r="N7777"/>
  <c r="N7778"/>
  <c r="N7779"/>
  <c r="N7780"/>
  <c r="N7781"/>
  <c r="N7782"/>
  <c r="N7783"/>
  <c r="N7784"/>
  <c r="N7785"/>
  <c r="N7786"/>
  <c r="N7787"/>
  <c r="N7788"/>
  <c r="N7789"/>
  <c r="N7790"/>
  <c r="N7791"/>
  <c r="N7792"/>
  <c r="N7793"/>
  <c r="N7794"/>
  <c r="N7795"/>
  <c r="N7796"/>
  <c r="N7797"/>
  <c r="N7798"/>
  <c r="N7799"/>
  <c r="N7800"/>
  <c r="N7801"/>
  <c r="N7802"/>
  <c r="N7803"/>
  <c r="N7804"/>
  <c r="N7805"/>
  <c r="N7806"/>
  <c r="N7807"/>
  <c r="N7808"/>
  <c r="N7809"/>
  <c r="N7810"/>
  <c r="N7811"/>
  <c r="N7812"/>
  <c r="N7813"/>
  <c r="N7814"/>
  <c r="N7815"/>
  <c r="N7816"/>
  <c r="N7817"/>
  <c r="N7818"/>
  <c r="N7819"/>
  <c r="N7820"/>
  <c r="N7821"/>
  <c r="N7822"/>
  <c r="N7823"/>
  <c r="N7824"/>
  <c r="N7825"/>
  <c r="N7826"/>
  <c r="N7827"/>
  <c r="N7828"/>
  <c r="N7829"/>
  <c r="N7830"/>
  <c r="N7831"/>
  <c r="N7832"/>
  <c r="N7833"/>
  <c r="N7834"/>
  <c r="N7835"/>
  <c r="N7836"/>
  <c r="N7837"/>
  <c r="N7838"/>
  <c r="N7839"/>
  <c r="N7840"/>
  <c r="N7841"/>
  <c r="N7842"/>
  <c r="N7843"/>
  <c r="N7844"/>
  <c r="N7845"/>
  <c r="N7846"/>
  <c r="N7847"/>
  <c r="N7848"/>
  <c r="N7849"/>
  <c r="N7850"/>
  <c r="N7851"/>
  <c r="N7852"/>
  <c r="N7853"/>
  <c r="N7854"/>
  <c r="N7855"/>
  <c r="N7856"/>
  <c r="N7857"/>
  <c r="N7858"/>
  <c r="N7859"/>
  <c r="N7860"/>
  <c r="N7861"/>
  <c r="N7862"/>
  <c r="N7863"/>
  <c r="N7864"/>
  <c r="N7865"/>
  <c r="N7866"/>
  <c r="N7867"/>
  <c r="N7868"/>
  <c r="N7869"/>
  <c r="N7870"/>
  <c r="N7871"/>
  <c r="N7872"/>
  <c r="N7873"/>
  <c r="N7874"/>
  <c r="N7875"/>
  <c r="N7876"/>
  <c r="N7877"/>
  <c r="N7878"/>
  <c r="N7879"/>
  <c r="N7880"/>
  <c r="N7881"/>
  <c r="N7882"/>
  <c r="N7883"/>
  <c r="N7884"/>
  <c r="N7885"/>
  <c r="N7886"/>
  <c r="N7887"/>
  <c r="N7888"/>
  <c r="N7889"/>
  <c r="N7890"/>
  <c r="N7891"/>
  <c r="N7892"/>
  <c r="N7893"/>
  <c r="N7894"/>
  <c r="N7895"/>
  <c r="N7896"/>
  <c r="N7897"/>
  <c r="N7898"/>
  <c r="N7899"/>
  <c r="N7900"/>
  <c r="N7901"/>
  <c r="N7902"/>
  <c r="N7903"/>
  <c r="N7904"/>
  <c r="N7905"/>
  <c r="N7906"/>
  <c r="N7907"/>
  <c r="N7908"/>
  <c r="N7909"/>
  <c r="N7910"/>
  <c r="N7911"/>
  <c r="N7912"/>
  <c r="N7913"/>
  <c r="N7914"/>
  <c r="N7915"/>
  <c r="N7916"/>
  <c r="N7917"/>
  <c r="N7918"/>
  <c r="N7919"/>
  <c r="N7920"/>
  <c r="N7921"/>
  <c r="N7922"/>
  <c r="N7923"/>
  <c r="N7924"/>
  <c r="N7925"/>
  <c r="N7926"/>
  <c r="N7927"/>
  <c r="N7928"/>
  <c r="N7929"/>
  <c r="N7930"/>
  <c r="N7931"/>
  <c r="N7932"/>
  <c r="N7933"/>
  <c r="N7934"/>
  <c r="N7935"/>
  <c r="N7936"/>
  <c r="N7937"/>
  <c r="N7938"/>
  <c r="N7939"/>
  <c r="N7940"/>
  <c r="N7941"/>
  <c r="N7942"/>
  <c r="N7943"/>
  <c r="N7944"/>
  <c r="N7945"/>
  <c r="N7946"/>
  <c r="N7947"/>
  <c r="N7948"/>
  <c r="N7949"/>
  <c r="N7950"/>
  <c r="N7951"/>
  <c r="N7952"/>
  <c r="N7953"/>
  <c r="N7954"/>
  <c r="N7955"/>
  <c r="N7956"/>
  <c r="N7957"/>
  <c r="N7958"/>
  <c r="N7959"/>
  <c r="N7960"/>
  <c r="N7961"/>
  <c r="N7962"/>
  <c r="N7963"/>
  <c r="N7964"/>
  <c r="N7965"/>
  <c r="N7966"/>
  <c r="N7967"/>
  <c r="N7968"/>
  <c r="N7969"/>
  <c r="N7970"/>
  <c r="N7971"/>
  <c r="N7972"/>
  <c r="N7973"/>
  <c r="N7974"/>
  <c r="N7975"/>
  <c r="N7976"/>
  <c r="N7977"/>
  <c r="N7978"/>
  <c r="N7979"/>
  <c r="N7980"/>
  <c r="N7981"/>
  <c r="N7982"/>
  <c r="N7983"/>
  <c r="N7984"/>
  <c r="N7985"/>
  <c r="N7986"/>
  <c r="N7987"/>
  <c r="N7988"/>
  <c r="N7989"/>
  <c r="N7990"/>
  <c r="N7991"/>
  <c r="N7992"/>
  <c r="N7993"/>
  <c r="N7994"/>
  <c r="N7995"/>
  <c r="N7996"/>
  <c r="N7997"/>
  <c r="N7998"/>
  <c r="N7999"/>
  <c r="N8000"/>
  <c r="N8001"/>
  <c r="N8002"/>
  <c r="N8003"/>
  <c r="N8004"/>
  <c r="N8005"/>
  <c r="N8006"/>
  <c r="N8007"/>
  <c r="N8008"/>
  <c r="N8009"/>
  <c r="N8010"/>
  <c r="N8011"/>
  <c r="N8012"/>
  <c r="N8013"/>
  <c r="N8014"/>
  <c r="N8015"/>
  <c r="N8016"/>
  <c r="N8017"/>
  <c r="N8018"/>
  <c r="N8019"/>
  <c r="N8020"/>
  <c r="N8021"/>
  <c r="N8022"/>
  <c r="N8023"/>
  <c r="N8024"/>
  <c r="N8025"/>
  <c r="N8026"/>
  <c r="N8027"/>
  <c r="N8028"/>
  <c r="N8029"/>
  <c r="N8030"/>
  <c r="N8031"/>
  <c r="N8032"/>
  <c r="N8033"/>
  <c r="N8034"/>
  <c r="N8035"/>
  <c r="N8036"/>
  <c r="N8037"/>
  <c r="N8038"/>
  <c r="N8039"/>
  <c r="N8040"/>
  <c r="N8041"/>
  <c r="N8042"/>
  <c r="N8043"/>
  <c r="N8044"/>
  <c r="N8045"/>
  <c r="N8046"/>
  <c r="N8047"/>
  <c r="N8048"/>
  <c r="N8049"/>
  <c r="N8050"/>
  <c r="N8051"/>
  <c r="N8052"/>
  <c r="N8053"/>
  <c r="N8054"/>
  <c r="N8055"/>
  <c r="N8056"/>
  <c r="N8057"/>
  <c r="N8058"/>
  <c r="N8059"/>
  <c r="N8060"/>
  <c r="N8061"/>
  <c r="N8062"/>
  <c r="N8063"/>
  <c r="N8064"/>
  <c r="N8065"/>
  <c r="N8066"/>
  <c r="N8067"/>
  <c r="N8068"/>
  <c r="N8069"/>
  <c r="N8070"/>
  <c r="N8071"/>
  <c r="N8072"/>
  <c r="N8073"/>
  <c r="N8074"/>
  <c r="N8075"/>
  <c r="N8076"/>
  <c r="N8077"/>
  <c r="N8078"/>
  <c r="N8079"/>
  <c r="N8080"/>
  <c r="N8081"/>
  <c r="N8082"/>
  <c r="N8083"/>
  <c r="N8084"/>
  <c r="N8085"/>
  <c r="N8086"/>
  <c r="N8087"/>
  <c r="N8088"/>
  <c r="N8089"/>
  <c r="N8090"/>
  <c r="N8091"/>
  <c r="N8092"/>
  <c r="N8093"/>
  <c r="N8094"/>
  <c r="N8095"/>
  <c r="N8096"/>
  <c r="N8097"/>
  <c r="N8098"/>
  <c r="N8099"/>
  <c r="N8100"/>
  <c r="N8101"/>
  <c r="N8102"/>
  <c r="N8103"/>
  <c r="N8104"/>
  <c r="N8105"/>
  <c r="N8106"/>
  <c r="N8107"/>
  <c r="N8108"/>
  <c r="N8109"/>
  <c r="N8110"/>
  <c r="N8111"/>
  <c r="N8112"/>
  <c r="N8113"/>
  <c r="N8114"/>
  <c r="N8115"/>
  <c r="N8116"/>
  <c r="N8117"/>
  <c r="N8118"/>
  <c r="N8119"/>
  <c r="N8120"/>
  <c r="N8121"/>
  <c r="N8122"/>
  <c r="N8123"/>
  <c r="N8124"/>
  <c r="N8125"/>
  <c r="N8126"/>
  <c r="N8127"/>
  <c r="N8128"/>
  <c r="N8129"/>
  <c r="N8130"/>
  <c r="N8131"/>
  <c r="N8132"/>
  <c r="N8133"/>
  <c r="N8134"/>
  <c r="N8135"/>
  <c r="N8136"/>
  <c r="N8137"/>
  <c r="N8138"/>
  <c r="N8139"/>
  <c r="N8140"/>
  <c r="N8141"/>
  <c r="N8142"/>
  <c r="N8143"/>
  <c r="N8144"/>
  <c r="N8145"/>
  <c r="N8146"/>
  <c r="N8147"/>
  <c r="N8148"/>
  <c r="N8149"/>
  <c r="N8150"/>
  <c r="N8151"/>
  <c r="N8152"/>
  <c r="N8153"/>
  <c r="N8154"/>
  <c r="N8155"/>
  <c r="N8156"/>
  <c r="N8157"/>
  <c r="N8158"/>
  <c r="N8159"/>
  <c r="N8160"/>
  <c r="N8161"/>
  <c r="N8162"/>
  <c r="N8163"/>
  <c r="N8164"/>
  <c r="N8165"/>
  <c r="N8166"/>
  <c r="N8167"/>
  <c r="N8168"/>
  <c r="N8169"/>
  <c r="N8170"/>
  <c r="N8171"/>
  <c r="N8172"/>
  <c r="N8173"/>
  <c r="N8174"/>
  <c r="N8175"/>
  <c r="N8176"/>
  <c r="N8177"/>
  <c r="N8178"/>
  <c r="N8179"/>
  <c r="N8180"/>
  <c r="N8181"/>
  <c r="N8182"/>
  <c r="N8183"/>
  <c r="N8184"/>
  <c r="N8185"/>
  <c r="N8186"/>
  <c r="N8187"/>
  <c r="N8188"/>
  <c r="N8189"/>
  <c r="N8190"/>
  <c r="N8191"/>
  <c r="N8192"/>
  <c r="N8193"/>
  <c r="N8194"/>
  <c r="N8195"/>
  <c r="N8196"/>
  <c r="N8197"/>
  <c r="N8198"/>
  <c r="N8199"/>
  <c r="N8200"/>
  <c r="N8201"/>
  <c r="N8202"/>
  <c r="N8203"/>
  <c r="N8204"/>
  <c r="N8205"/>
  <c r="N8206"/>
  <c r="N8207"/>
  <c r="N8208"/>
  <c r="N8209"/>
  <c r="N8210"/>
  <c r="N8211"/>
  <c r="N8212"/>
  <c r="N8213"/>
  <c r="N8214"/>
  <c r="N8215"/>
  <c r="N8216"/>
  <c r="N8217"/>
  <c r="N8218"/>
  <c r="N8219"/>
  <c r="N8220"/>
  <c r="N8221"/>
  <c r="N8222"/>
  <c r="N8223"/>
  <c r="N8224"/>
  <c r="N8225"/>
  <c r="N8226"/>
  <c r="N8227"/>
  <c r="N8228"/>
  <c r="N8229"/>
  <c r="N8230"/>
  <c r="N8231"/>
  <c r="N8232"/>
  <c r="N8233"/>
  <c r="N8234"/>
  <c r="N8235"/>
  <c r="N8236"/>
  <c r="N8237"/>
  <c r="N8238"/>
  <c r="N8239"/>
  <c r="N8240"/>
  <c r="N8241"/>
  <c r="N8242"/>
  <c r="N8243"/>
  <c r="N8244"/>
  <c r="N8245"/>
  <c r="N8246"/>
  <c r="N8247"/>
  <c r="N8248"/>
  <c r="N8249"/>
  <c r="N8250"/>
  <c r="N8251"/>
  <c r="N8252"/>
  <c r="N8253"/>
  <c r="N8254"/>
  <c r="N8255"/>
  <c r="N8256"/>
  <c r="N8257"/>
  <c r="N8258"/>
  <c r="N8259"/>
  <c r="N8260"/>
  <c r="N8261"/>
  <c r="N8262"/>
  <c r="N8263"/>
  <c r="N8264"/>
  <c r="N8265"/>
  <c r="N8266"/>
  <c r="N8267"/>
  <c r="N8268"/>
  <c r="N8269"/>
  <c r="N8270"/>
  <c r="N8271"/>
  <c r="N8272"/>
  <c r="N8273"/>
  <c r="N8274"/>
  <c r="N8275"/>
  <c r="N8276"/>
  <c r="N8277"/>
  <c r="N8278"/>
  <c r="N8279"/>
  <c r="N8280"/>
  <c r="N8281"/>
  <c r="N8282"/>
  <c r="N8283"/>
  <c r="N8284"/>
  <c r="N8285"/>
  <c r="N8286"/>
  <c r="N8287"/>
  <c r="N8288"/>
  <c r="N8289"/>
  <c r="N8290"/>
  <c r="N8291"/>
  <c r="N8292"/>
  <c r="N8293"/>
  <c r="N8294"/>
  <c r="N8295"/>
  <c r="N8296"/>
  <c r="N8297"/>
  <c r="N8298"/>
  <c r="N8299"/>
  <c r="N8300"/>
  <c r="N8301"/>
  <c r="N8302"/>
  <c r="N8303"/>
  <c r="N8304"/>
  <c r="N8305"/>
  <c r="N8306"/>
  <c r="N8307"/>
  <c r="N8308"/>
  <c r="N8309"/>
  <c r="N8310"/>
  <c r="N8311"/>
  <c r="N8312"/>
  <c r="N8313"/>
  <c r="N8314"/>
  <c r="N8315"/>
  <c r="N8316"/>
  <c r="N8317"/>
  <c r="N8318"/>
  <c r="N8319"/>
  <c r="N8320"/>
  <c r="N8321"/>
  <c r="N8322"/>
  <c r="N8323"/>
  <c r="N8324"/>
  <c r="N8325"/>
  <c r="N8326"/>
  <c r="N8327"/>
  <c r="N8328"/>
  <c r="N8329"/>
  <c r="N8330"/>
  <c r="N8331"/>
  <c r="N8332"/>
  <c r="N8333"/>
  <c r="N8334"/>
  <c r="N8335"/>
  <c r="N8336"/>
  <c r="N8337"/>
  <c r="N8338"/>
  <c r="N8339"/>
  <c r="N8340"/>
  <c r="N8341"/>
  <c r="N8342"/>
  <c r="N8343"/>
  <c r="N8344"/>
  <c r="N8345"/>
  <c r="N8346"/>
  <c r="N8347"/>
  <c r="N8348"/>
  <c r="N8349"/>
  <c r="N8350"/>
  <c r="N8351"/>
  <c r="N8352"/>
  <c r="N8353"/>
  <c r="N8354"/>
  <c r="N8355"/>
  <c r="N8356"/>
  <c r="N8357"/>
  <c r="N8358"/>
  <c r="N8359"/>
  <c r="N8360"/>
  <c r="N8361"/>
  <c r="N8362"/>
  <c r="N8363"/>
  <c r="N8364"/>
  <c r="N8365"/>
  <c r="N8366"/>
  <c r="N8367"/>
  <c r="N8368"/>
  <c r="N8369"/>
  <c r="N8370"/>
  <c r="N8371"/>
  <c r="N8372"/>
  <c r="N8373"/>
  <c r="N8374"/>
  <c r="N8375"/>
  <c r="N8376"/>
  <c r="N8377"/>
  <c r="N8378"/>
  <c r="N8379"/>
  <c r="N8380"/>
  <c r="N8381"/>
  <c r="N8382"/>
  <c r="N8383"/>
  <c r="N8384"/>
  <c r="N8385"/>
  <c r="N8386"/>
  <c r="N8387"/>
  <c r="N8388"/>
  <c r="N8389"/>
  <c r="N8390"/>
  <c r="N8391"/>
  <c r="N8392"/>
  <c r="N8393"/>
  <c r="N8394"/>
  <c r="N8395"/>
  <c r="N8396"/>
  <c r="N8397"/>
  <c r="N8398"/>
  <c r="N8399"/>
  <c r="N8400"/>
  <c r="N8401"/>
  <c r="N8402"/>
  <c r="N8403"/>
  <c r="N8404"/>
  <c r="N8405"/>
  <c r="N8406"/>
  <c r="N8407"/>
  <c r="N8408"/>
  <c r="N8409"/>
  <c r="N8410"/>
  <c r="N8411"/>
  <c r="N8412"/>
  <c r="N8413"/>
  <c r="N8414"/>
  <c r="N8415"/>
  <c r="N8416"/>
  <c r="N8417"/>
  <c r="N8418"/>
  <c r="N8419"/>
  <c r="N8420"/>
  <c r="N8421"/>
  <c r="N8422"/>
  <c r="N8423"/>
  <c r="N8424"/>
  <c r="N8425"/>
  <c r="N8426"/>
  <c r="N8427"/>
  <c r="N8428"/>
  <c r="N8429"/>
  <c r="N8430"/>
  <c r="N8431"/>
  <c r="N8432"/>
  <c r="N8433"/>
  <c r="N8434"/>
  <c r="N8435"/>
  <c r="N8436"/>
  <c r="N8437"/>
  <c r="N8438"/>
  <c r="N8439"/>
  <c r="N8440"/>
  <c r="N8441"/>
  <c r="N8442"/>
  <c r="N8443"/>
  <c r="N8444"/>
  <c r="N8445"/>
  <c r="N8446"/>
  <c r="N8447"/>
  <c r="N8448"/>
  <c r="N8449"/>
  <c r="N8450"/>
  <c r="N8451"/>
  <c r="N8452"/>
  <c r="N8453"/>
  <c r="N8454"/>
  <c r="N8455"/>
  <c r="N8456"/>
  <c r="N8457"/>
  <c r="N8458"/>
  <c r="N8459"/>
  <c r="N8460"/>
  <c r="N8461"/>
  <c r="N8462"/>
  <c r="N8463"/>
  <c r="N8464"/>
  <c r="N8465"/>
  <c r="N8466"/>
  <c r="N8467"/>
  <c r="N8468"/>
  <c r="N8469"/>
  <c r="N8470"/>
  <c r="N8471"/>
  <c r="N8472"/>
  <c r="N8473"/>
  <c r="N8474"/>
  <c r="N8475"/>
  <c r="N8476"/>
  <c r="N8477"/>
  <c r="N8478"/>
  <c r="N8479"/>
  <c r="N8480"/>
  <c r="N8481"/>
  <c r="N8482"/>
  <c r="N8483"/>
  <c r="N8484"/>
  <c r="N8485"/>
  <c r="N8486"/>
  <c r="N8487"/>
  <c r="N8488"/>
  <c r="N8489"/>
  <c r="N8490"/>
  <c r="N8491"/>
  <c r="N8492"/>
  <c r="N8493"/>
  <c r="N8494"/>
  <c r="N8495"/>
  <c r="N8496"/>
  <c r="N8497"/>
  <c r="N8498"/>
  <c r="N8499"/>
  <c r="N8500"/>
  <c r="N8501"/>
  <c r="N8502"/>
  <c r="N8503"/>
  <c r="N8504"/>
  <c r="N8505"/>
  <c r="N8506"/>
  <c r="N8507"/>
  <c r="N8508"/>
  <c r="N8509"/>
  <c r="N8510"/>
  <c r="N8511"/>
  <c r="N8512"/>
  <c r="N8513"/>
  <c r="N8514"/>
  <c r="N8515"/>
  <c r="N8516"/>
  <c r="N8517"/>
  <c r="N8518"/>
  <c r="N8519"/>
  <c r="N8520"/>
  <c r="N8521"/>
  <c r="N8522"/>
  <c r="N8523"/>
  <c r="N8524"/>
  <c r="N8525"/>
  <c r="N8526"/>
  <c r="N8527"/>
  <c r="N8528"/>
  <c r="N8529"/>
  <c r="N8530"/>
  <c r="N8531"/>
  <c r="N8532"/>
  <c r="N8533"/>
  <c r="N8534"/>
  <c r="N8535"/>
  <c r="N8536"/>
  <c r="N8537"/>
  <c r="N8538"/>
  <c r="N8539"/>
  <c r="N8540"/>
  <c r="N8541"/>
  <c r="N8542"/>
  <c r="N8543"/>
  <c r="N8544"/>
  <c r="N8545"/>
  <c r="N8546"/>
  <c r="N8547"/>
  <c r="N8548"/>
  <c r="N8549"/>
  <c r="N8550"/>
  <c r="N8551"/>
  <c r="N8552"/>
  <c r="N8553"/>
  <c r="N8554"/>
  <c r="N8555"/>
  <c r="N8556"/>
  <c r="N8557"/>
  <c r="N8558"/>
  <c r="N8559"/>
  <c r="N8560"/>
  <c r="N8561"/>
  <c r="N8562"/>
  <c r="N8563"/>
  <c r="N8564"/>
  <c r="N8565"/>
  <c r="N8566"/>
  <c r="N8567"/>
  <c r="N8568"/>
  <c r="N8569"/>
  <c r="N8570"/>
  <c r="N8571"/>
  <c r="N8572"/>
  <c r="N8573"/>
  <c r="N8574"/>
  <c r="N8575"/>
  <c r="N8576"/>
  <c r="N8577"/>
  <c r="N8578"/>
  <c r="N8579"/>
  <c r="N8580"/>
  <c r="N8581"/>
  <c r="N8582"/>
  <c r="N8583"/>
  <c r="N8584"/>
  <c r="N8585"/>
  <c r="N8586"/>
  <c r="N8587"/>
  <c r="N8588"/>
  <c r="N8589"/>
  <c r="N8590"/>
  <c r="N8591"/>
  <c r="N8592"/>
  <c r="N8593"/>
  <c r="N8594"/>
  <c r="N8595"/>
  <c r="N8596"/>
  <c r="N8597"/>
  <c r="N8598"/>
  <c r="N8599"/>
  <c r="N8600"/>
  <c r="N8601"/>
  <c r="N8602"/>
  <c r="N8603"/>
  <c r="N8604"/>
  <c r="N8605"/>
  <c r="N8606"/>
  <c r="N8607"/>
  <c r="N8608"/>
  <c r="N8609"/>
  <c r="N8610"/>
  <c r="N8611"/>
  <c r="N8612"/>
  <c r="N8613"/>
  <c r="N8614"/>
  <c r="N8615"/>
  <c r="N8616"/>
  <c r="N8617"/>
  <c r="N8618"/>
  <c r="N8619"/>
  <c r="N8620"/>
  <c r="N8621"/>
  <c r="N8622"/>
  <c r="N8623"/>
  <c r="N8624"/>
  <c r="N8625"/>
  <c r="N8626"/>
  <c r="N8627"/>
  <c r="N8628"/>
  <c r="N8629"/>
  <c r="N8630"/>
  <c r="N8631"/>
  <c r="N8632"/>
  <c r="N8633"/>
  <c r="N8634"/>
  <c r="N8635"/>
  <c r="N8636"/>
  <c r="N8637"/>
  <c r="N8638"/>
  <c r="N8639"/>
  <c r="N8640"/>
  <c r="N8641"/>
  <c r="N8642"/>
  <c r="N8643"/>
  <c r="N8644"/>
  <c r="N8645"/>
  <c r="N8646"/>
  <c r="N8647"/>
  <c r="N8648"/>
  <c r="N8649"/>
  <c r="N8650"/>
  <c r="N8651"/>
  <c r="N8652"/>
  <c r="N8653"/>
  <c r="N8654"/>
  <c r="N8655"/>
  <c r="N8656"/>
  <c r="N8657"/>
  <c r="N8658"/>
  <c r="N8659"/>
  <c r="N8660"/>
  <c r="N8661"/>
  <c r="N8662"/>
  <c r="N8663"/>
  <c r="N8664"/>
  <c r="N8665"/>
  <c r="N8666"/>
  <c r="N8667"/>
  <c r="N8668"/>
  <c r="N8669"/>
  <c r="N8670"/>
  <c r="N8671"/>
  <c r="N8672"/>
  <c r="N8673"/>
  <c r="N8674"/>
  <c r="N8675"/>
  <c r="N8676"/>
  <c r="N8677"/>
  <c r="N8678"/>
  <c r="N8679"/>
  <c r="N8680"/>
  <c r="N8681"/>
  <c r="N8682"/>
  <c r="N8683"/>
  <c r="N8684"/>
  <c r="N8685"/>
  <c r="N8686"/>
  <c r="N8687"/>
  <c r="N8688"/>
  <c r="N8689"/>
  <c r="N8690"/>
  <c r="N8691"/>
  <c r="N8692"/>
  <c r="N8693"/>
  <c r="N8694"/>
  <c r="N8695"/>
  <c r="N8696"/>
  <c r="N8697"/>
  <c r="N8698"/>
  <c r="N8699"/>
  <c r="N8700"/>
  <c r="N8701"/>
  <c r="N8702"/>
  <c r="N8703"/>
  <c r="N8704"/>
  <c r="N8705"/>
  <c r="N8706"/>
  <c r="N8707"/>
  <c r="N8708"/>
  <c r="N8709"/>
  <c r="N8710"/>
  <c r="N8711"/>
  <c r="N8712"/>
  <c r="N8713"/>
  <c r="N8714"/>
  <c r="N8715"/>
  <c r="N8716"/>
  <c r="N8717"/>
  <c r="N8718"/>
  <c r="N8719"/>
  <c r="N8720"/>
  <c r="N8721"/>
  <c r="N8722"/>
  <c r="N8723"/>
  <c r="N8724"/>
  <c r="N8725"/>
  <c r="N8726"/>
  <c r="N8727"/>
  <c r="N8728"/>
  <c r="N8729"/>
  <c r="N8730"/>
  <c r="N8731"/>
  <c r="N8732"/>
  <c r="N8733"/>
  <c r="N8734"/>
  <c r="N8735"/>
  <c r="N8736"/>
  <c r="N8737"/>
  <c r="N8738"/>
  <c r="N8739"/>
  <c r="N8740"/>
  <c r="N8741"/>
  <c r="N8742"/>
  <c r="N8743"/>
  <c r="N8744"/>
  <c r="N8745"/>
  <c r="N8746"/>
  <c r="N8747"/>
  <c r="N8748"/>
  <c r="N8749"/>
  <c r="N8750"/>
  <c r="N8751"/>
  <c r="N8752"/>
  <c r="N8753"/>
  <c r="N8754"/>
  <c r="N8755"/>
  <c r="N8756"/>
  <c r="N8757"/>
  <c r="N8758"/>
  <c r="N8759"/>
  <c r="N8760"/>
  <c r="N8761"/>
  <c r="N8762"/>
  <c r="N8763"/>
  <c r="N8764"/>
  <c r="N8765"/>
  <c r="N8766"/>
  <c r="N8767"/>
  <c r="N8768"/>
  <c r="N8769"/>
  <c r="N8770"/>
  <c r="N8771"/>
  <c r="N8772"/>
  <c r="N8773"/>
  <c r="N8774"/>
  <c r="N8775"/>
  <c r="N8776"/>
  <c r="N8777"/>
  <c r="N8778"/>
  <c r="N8779"/>
  <c r="N8780"/>
  <c r="N8781"/>
  <c r="N8782"/>
  <c r="N8783"/>
  <c r="N8784"/>
  <c r="N8785"/>
  <c r="N8786"/>
  <c r="N8787"/>
  <c r="N8788"/>
  <c r="N8789"/>
  <c r="N8790"/>
  <c r="N8791"/>
  <c r="N8792"/>
  <c r="N8793"/>
  <c r="N8794"/>
  <c r="N8795"/>
  <c r="N8796"/>
  <c r="N8797"/>
  <c r="N8798"/>
  <c r="N8799"/>
  <c r="N8800"/>
  <c r="N8801"/>
  <c r="N8802"/>
  <c r="N8803"/>
  <c r="N8804"/>
  <c r="N8805"/>
  <c r="N8806"/>
  <c r="N8807"/>
  <c r="N8808"/>
  <c r="N8809"/>
  <c r="N8810"/>
  <c r="N8811"/>
  <c r="N8812"/>
  <c r="N8813"/>
  <c r="N8814"/>
  <c r="N8815"/>
  <c r="N8816"/>
  <c r="N8817"/>
  <c r="N8818"/>
  <c r="N8819"/>
  <c r="N8820"/>
  <c r="N8821"/>
  <c r="N8822"/>
  <c r="N8823"/>
  <c r="N8824"/>
  <c r="N8825"/>
  <c r="N8826"/>
  <c r="N8827"/>
  <c r="N8828"/>
  <c r="N8829"/>
  <c r="N8830"/>
  <c r="N8831"/>
  <c r="N8832"/>
  <c r="N8833"/>
  <c r="N8834"/>
  <c r="N8835"/>
  <c r="N8836"/>
  <c r="N8837"/>
  <c r="N8838"/>
  <c r="N8839"/>
  <c r="N8840"/>
  <c r="N8841"/>
  <c r="N8842"/>
  <c r="N8843"/>
  <c r="N8844"/>
  <c r="N8845"/>
  <c r="N8846"/>
  <c r="N8847"/>
  <c r="N8848"/>
  <c r="N8849"/>
  <c r="N8850"/>
  <c r="N8851"/>
  <c r="N8852"/>
  <c r="N8853"/>
  <c r="N8854"/>
  <c r="N8855"/>
  <c r="N8856"/>
  <c r="N8857"/>
  <c r="N8858"/>
  <c r="N8859"/>
  <c r="N8860"/>
  <c r="N8861"/>
  <c r="N8862"/>
  <c r="N8863"/>
  <c r="N8864"/>
  <c r="N8865"/>
  <c r="N8866"/>
  <c r="N8867"/>
  <c r="N8868"/>
  <c r="N8869"/>
  <c r="N8870"/>
  <c r="N8871"/>
  <c r="N8872"/>
  <c r="N8873"/>
  <c r="N8874"/>
  <c r="N8875"/>
  <c r="N8876"/>
  <c r="N8877"/>
  <c r="N8878"/>
  <c r="N8879"/>
  <c r="N8880"/>
  <c r="N8881"/>
  <c r="N8882"/>
  <c r="N8883"/>
  <c r="N8884"/>
  <c r="N8885"/>
  <c r="N8886"/>
  <c r="N8887"/>
  <c r="N8888"/>
  <c r="N8889"/>
  <c r="N8890"/>
  <c r="N8891"/>
  <c r="N8892"/>
  <c r="N8893"/>
  <c r="N8894"/>
  <c r="N8895"/>
  <c r="N8896"/>
  <c r="N8897"/>
  <c r="N8898"/>
  <c r="N8899"/>
  <c r="N8900"/>
  <c r="N8901"/>
  <c r="N8902"/>
  <c r="N8903"/>
  <c r="N8904"/>
  <c r="N8905"/>
  <c r="N8906"/>
  <c r="N8907"/>
  <c r="N8908"/>
  <c r="N8909"/>
  <c r="N8910"/>
  <c r="N8911"/>
  <c r="N8912"/>
  <c r="N8913"/>
  <c r="N8914"/>
  <c r="N8915"/>
  <c r="N8916"/>
  <c r="N8917"/>
  <c r="N8918"/>
  <c r="N8919"/>
  <c r="N8920"/>
  <c r="N8921"/>
  <c r="N8922"/>
  <c r="N8923"/>
  <c r="N8924"/>
  <c r="N8925"/>
  <c r="N8926"/>
  <c r="N8927"/>
  <c r="N8928"/>
  <c r="N8929"/>
  <c r="N8930"/>
  <c r="N8931"/>
  <c r="N8932"/>
  <c r="N8933"/>
  <c r="N8934"/>
  <c r="N8935"/>
  <c r="N8936"/>
  <c r="N8937"/>
  <c r="N8938"/>
  <c r="N8939"/>
  <c r="N8940"/>
  <c r="N8941"/>
  <c r="N8942"/>
  <c r="N8943"/>
  <c r="N8944"/>
  <c r="N8945"/>
  <c r="N8946"/>
  <c r="N8947"/>
  <c r="N8948"/>
  <c r="N8949"/>
  <c r="N8950"/>
  <c r="N8951"/>
  <c r="N8952"/>
  <c r="N8953"/>
  <c r="N8954"/>
  <c r="N8955"/>
  <c r="N8956"/>
  <c r="N8957"/>
  <c r="N8958"/>
  <c r="N8959"/>
  <c r="N8960"/>
  <c r="N8961"/>
  <c r="N8962"/>
  <c r="N8963"/>
  <c r="N8964"/>
  <c r="N8965"/>
  <c r="N8966"/>
  <c r="N8967"/>
  <c r="N8968"/>
  <c r="N8969"/>
  <c r="N8970"/>
  <c r="N8971"/>
  <c r="N8972"/>
  <c r="N8973"/>
  <c r="N8974"/>
  <c r="N8975"/>
  <c r="N8976"/>
  <c r="N8977"/>
  <c r="N8978"/>
  <c r="N8979"/>
  <c r="N8980"/>
  <c r="N8981"/>
  <c r="N8982"/>
  <c r="N8983"/>
  <c r="N8984"/>
  <c r="N8985"/>
  <c r="N8986"/>
  <c r="N8987"/>
  <c r="N8988"/>
  <c r="N8989"/>
  <c r="N8990"/>
  <c r="N8991"/>
  <c r="N8992"/>
  <c r="N8993"/>
  <c r="N8994"/>
  <c r="N8995"/>
  <c r="N8996"/>
  <c r="N8997"/>
  <c r="N8998"/>
  <c r="N8999"/>
  <c r="N9000"/>
  <c r="N9001"/>
  <c r="N9002"/>
  <c r="N9003"/>
  <c r="N9004"/>
  <c r="N9005"/>
  <c r="N9006"/>
  <c r="N9007"/>
  <c r="N9008"/>
  <c r="N9009"/>
  <c r="N9010"/>
  <c r="N9011"/>
  <c r="N9012"/>
  <c r="N9013"/>
  <c r="N9014"/>
  <c r="N9015"/>
  <c r="N9016"/>
  <c r="N9017"/>
  <c r="N9018"/>
  <c r="N9019"/>
  <c r="N9020"/>
  <c r="N9021"/>
  <c r="N9022"/>
  <c r="N9023"/>
  <c r="N9024"/>
  <c r="N9025"/>
  <c r="N9026"/>
  <c r="N9027"/>
  <c r="N9028"/>
  <c r="N9029"/>
  <c r="N9030"/>
  <c r="N9031"/>
  <c r="N9032"/>
  <c r="N9033"/>
  <c r="N9034"/>
  <c r="N9035"/>
  <c r="N9036"/>
  <c r="N9037"/>
  <c r="N9038"/>
  <c r="N9039"/>
  <c r="N9040"/>
  <c r="N9041"/>
  <c r="N9042"/>
  <c r="N9043"/>
  <c r="N9044"/>
  <c r="N9045"/>
  <c r="N9046"/>
  <c r="N9047"/>
  <c r="N9048"/>
  <c r="N9049"/>
  <c r="N9050"/>
  <c r="N9051"/>
  <c r="N9052"/>
  <c r="N9053"/>
  <c r="N9054"/>
  <c r="N9055"/>
  <c r="N9056"/>
  <c r="N9057"/>
  <c r="N9058"/>
  <c r="N9059"/>
  <c r="N9060"/>
  <c r="N9061"/>
  <c r="N9062"/>
  <c r="N9063"/>
  <c r="N9064"/>
  <c r="N9065"/>
  <c r="N9066"/>
  <c r="N9067"/>
  <c r="N9068"/>
  <c r="N9069"/>
  <c r="N9070"/>
  <c r="N9071"/>
  <c r="N9072"/>
  <c r="N9073"/>
  <c r="N9074"/>
  <c r="N9075"/>
  <c r="N9076"/>
  <c r="N9077"/>
  <c r="N9078"/>
  <c r="N9079"/>
  <c r="N9080"/>
  <c r="N9081"/>
  <c r="N9082"/>
  <c r="N9083"/>
  <c r="N9084"/>
  <c r="N9085"/>
  <c r="N9086"/>
  <c r="N9087"/>
  <c r="N9088"/>
  <c r="N9089"/>
  <c r="N9090"/>
  <c r="N9091"/>
  <c r="N9092"/>
  <c r="N9093"/>
  <c r="N9094"/>
  <c r="N9095"/>
  <c r="N9096"/>
  <c r="N9097"/>
  <c r="N9098"/>
  <c r="N9099"/>
  <c r="N9100"/>
  <c r="N9101"/>
  <c r="N9102"/>
  <c r="N9103"/>
  <c r="N9104"/>
  <c r="N9105"/>
  <c r="N9106"/>
  <c r="N9107"/>
  <c r="N9108"/>
  <c r="N9109"/>
  <c r="N9110"/>
  <c r="N9111"/>
  <c r="N9112"/>
  <c r="N9113"/>
  <c r="N9114"/>
  <c r="N9115"/>
  <c r="N9116"/>
  <c r="N9117"/>
  <c r="N9118"/>
  <c r="N9119"/>
  <c r="N9120"/>
  <c r="N9121"/>
  <c r="N9122"/>
  <c r="N9123"/>
  <c r="N9124"/>
  <c r="N9125"/>
  <c r="N9126"/>
  <c r="N9127"/>
  <c r="N9128"/>
  <c r="N9129"/>
  <c r="N9130"/>
  <c r="N9131"/>
  <c r="N9132"/>
  <c r="N9133"/>
  <c r="N9134"/>
  <c r="N9135"/>
  <c r="N9136"/>
  <c r="N9137"/>
  <c r="N9138"/>
  <c r="N9139"/>
  <c r="N9140"/>
  <c r="N9141"/>
  <c r="N9142"/>
  <c r="N9143"/>
  <c r="N9144"/>
  <c r="N9145"/>
  <c r="N9146"/>
  <c r="N9147"/>
  <c r="N9148"/>
  <c r="N9149"/>
  <c r="N9150"/>
  <c r="N9151"/>
  <c r="N9152"/>
  <c r="N9153"/>
  <c r="N9154"/>
  <c r="N9155"/>
  <c r="N9156"/>
  <c r="N9157"/>
  <c r="N9158"/>
  <c r="N9159"/>
  <c r="N9160"/>
  <c r="N9161"/>
  <c r="N9162"/>
  <c r="N9163"/>
  <c r="N9164"/>
  <c r="N9165"/>
  <c r="N9166"/>
  <c r="N9167"/>
  <c r="N9168"/>
  <c r="N9169"/>
  <c r="N9170"/>
  <c r="N9171"/>
  <c r="N9172"/>
  <c r="N9173"/>
  <c r="N9174"/>
  <c r="N9175"/>
  <c r="N9176"/>
  <c r="N9177"/>
  <c r="N9178"/>
  <c r="N9179"/>
  <c r="N9180"/>
  <c r="N9181"/>
  <c r="N9182"/>
  <c r="N9183"/>
  <c r="N9184"/>
  <c r="N9185"/>
  <c r="N9186"/>
  <c r="N9187"/>
  <c r="N9188"/>
  <c r="N9189"/>
  <c r="N9190"/>
  <c r="N9191"/>
  <c r="N9192"/>
  <c r="N9193"/>
  <c r="N9194"/>
  <c r="N9195"/>
  <c r="N9196"/>
  <c r="N9197"/>
  <c r="N9198"/>
  <c r="N9199"/>
  <c r="N9200"/>
  <c r="N9201"/>
  <c r="N9202"/>
  <c r="N9203"/>
  <c r="N9204"/>
  <c r="N9205"/>
  <c r="N9206"/>
  <c r="N9207"/>
  <c r="N9208"/>
  <c r="N9209"/>
  <c r="N9210"/>
  <c r="N9211"/>
  <c r="N9212"/>
  <c r="N9213"/>
  <c r="N9214"/>
  <c r="N9215"/>
  <c r="N9216"/>
  <c r="N9217"/>
  <c r="N9218"/>
  <c r="N9219"/>
  <c r="N9220"/>
  <c r="N9221"/>
  <c r="N9222"/>
  <c r="N9223"/>
  <c r="N9224"/>
  <c r="N9225"/>
  <c r="N9226"/>
  <c r="N9227"/>
  <c r="N9228"/>
  <c r="N9229"/>
  <c r="N9230"/>
  <c r="N9231"/>
  <c r="N9232"/>
  <c r="N9233"/>
  <c r="N9234"/>
  <c r="N9235"/>
  <c r="N9236"/>
  <c r="N9237"/>
  <c r="N9238"/>
  <c r="N9239"/>
  <c r="N9240"/>
  <c r="N9241"/>
  <c r="N9242"/>
  <c r="N9243"/>
  <c r="N9244"/>
  <c r="N9245"/>
  <c r="N9246"/>
  <c r="N9247"/>
  <c r="N9248"/>
  <c r="N9249"/>
  <c r="N9250"/>
  <c r="N9251"/>
  <c r="N9252"/>
  <c r="N9253"/>
  <c r="N9254"/>
  <c r="N9255"/>
  <c r="N9256"/>
  <c r="N9257"/>
  <c r="N9258"/>
  <c r="N9259"/>
  <c r="N9260"/>
  <c r="N9261"/>
  <c r="N9262"/>
  <c r="N9263"/>
  <c r="N9264"/>
  <c r="N9265"/>
  <c r="N9266"/>
  <c r="N9267"/>
  <c r="N9268"/>
  <c r="N9269"/>
  <c r="N9270"/>
  <c r="N9271"/>
  <c r="N9272"/>
  <c r="N9273"/>
  <c r="N9274"/>
  <c r="N9275"/>
  <c r="N9276"/>
  <c r="N9277"/>
  <c r="N9278"/>
  <c r="N9279"/>
  <c r="N9280"/>
  <c r="N9281"/>
  <c r="N9282"/>
  <c r="N9283"/>
  <c r="N9284"/>
  <c r="N9285"/>
  <c r="N9286"/>
  <c r="N9287"/>
  <c r="N9288"/>
  <c r="N9289"/>
  <c r="N9290"/>
  <c r="N9291"/>
  <c r="N9292"/>
  <c r="N9293"/>
  <c r="N9294"/>
  <c r="N9295"/>
  <c r="N9296"/>
  <c r="N9297"/>
  <c r="N9298"/>
  <c r="N9299"/>
  <c r="N9300"/>
  <c r="N9301"/>
  <c r="N9302"/>
  <c r="N9303"/>
  <c r="N9304"/>
  <c r="N9305"/>
  <c r="N9306"/>
  <c r="N9307"/>
  <c r="N9308"/>
  <c r="N9309"/>
  <c r="N9310"/>
  <c r="N9311"/>
  <c r="N9312"/>
  <c r="N9313"/>
  <c r="N9314"/>
  <c r="N9315"/>
  <c r="N9316"/>
  <c r="N9317"/>
  <c r="N9318"/>
  <c r="N9319"/>
  <c r="N9320"/>
  <c r="N9321"/>
  <c r="N9322"/>
  <c r="N9323"/>
  <c r="N9324"/>
  <c r="N9325"/>
  <c r="N9326"/>
  <c r="N9327"/>
  <c r="N9328"/>
  <c r="N9329"/>
  <c r="N9330"/>
  <c r="N9331"/>
  <c r="N9332"/>
  <c r="N9333"/>
  <c r="N9334"/>
  <c r="N9335"/>
  <c r="N9336"/>
  <c r="N9337"/>
  <c r="N9338"/>
  <c r="N9339"/>
  <c r="N9340"/>
  <c r="N9341"/>
  <c r="N9342"/>
  <c r="N9343"/>
  <c r="N9344"/>
  <c r="N9345"/>
  <c r="N9346"/>
  <c r="N9347"/>
  <c r="N9348"/>
  <c r="N9349"/>
  <c r="N9350"/>
  <c r="N9351"/>
  <c r="N9352"/>
  <c r="N9353"/>
  <c r="N9354"/>
  <c r="N9355"/>
  <c r="N9356"/>
  <c r="N9357"/>
  <c r="N9358"/>
  <c r="N9359"/>
  <c r="N9360"/>
  <c r="N9361"/>
  <c r="N9362"/>
  <c r="N9363"/>
  <c r="N9364"/>
  <c r="N9365"/>
  <c r="N9366"/>
  <c r="N9367"/>
  <c r="N9368"/>
  <c r="N9369"/>
  <c r="N9370"/>
  <c r="N9371"/>
  <c r="N9372"/>
  <c r="N9373"/>
  <c r="N9374"/>
  <c r="N9375"/>
  <c r="N9376"/>
  <c r="N9377"/>
  <c r="N9378"/>
  <c r="N9379"/>
  <c r="N9380"/>
  <c r="N9381"/>
  <c r="N9382"/>
  <c r="N9383"/>
  <c r="N9384"/>
  <c r="N9385"/>
  <c r="N9386"/>
  <c r="N9387"/>
  <c r="N9388"/>
  <c r="N9389"/>
  <c r="N9390"/>
  <c r="N9391"/>
  <c r="N9392"/>
  <c r="N9393"/>
  <c r="N9394"/>
  <c r="N9395"/>
  <c r="N9396"/>
  <c r="N9397"/>
  <c r="N9398"/>
  <c r="N9399"/>
  <c r="N9400"/>
  <c r="N9401"/>
  <c r="N9402"/>
  <c r="N9403"/>
  <c r="N9404"/>
  <c r="N9405"/>
  <c r="N9406"/>
  <c r="N9407"/>
  <c r="N9408"/>
  <c r="N9409"/>
  <c r="N9410"/>
  <c r="N9411"/>
  <c r="N9412"/>
  <c r="N9413"/>
  <c r="N9414"/>
  <c r="N9415"/>
  <c r="N9416"/>
  <c r="N9417"/>
  <c r="N9418"/>
  <c r="N9419"/>
  <c r="N9420"/>
  <c r="N9421"/>
  <c r="N9422"/>
  <c r="N9423"/>
  <c r="N9424"/>
  <c r="N9425"/>
  <c r="N9426"/>
  <c r="N9427"/>
  <c r="N9428"/>
  <c r="N9429"/>
  <c r="N9430"/>
  <c r="N9431"/>
  <c r="N9432"/>
  <c r="N9433"/>
  <c r="N9434"/>
  <c r="N9435"/>
  <c r="N9436"/>
  <c r="N9437"/>
  <c r="N9438"/>
  <c r="N9439"/>
  <c r="N9440"/>
  <c r="N9441"/>
  <c r="N9442"/>
  <c r="N9443"/>
  <c r="N9444"/>
  <c r="N9445"/>
  <c r="N9446"/>
  <c r="N9447"/>
  <c r="N9448"/>
  <c r="N9449"/>
  <c r="N9450"/>
  <c r="N9451"/>
  <c r="N9452"/>
  <c r="N9453"/>
  <c r="N9454"/>
  <c r="N9455"/>
  <c r="N9456"/>
  <c r="N9457"/>
  <c r="N9458"/>
  <c r="N9459"/>
  <c r="N9460"/>
  <c r="N9461"/>
  <c r="N9462"/>
  <c r="N9463"/>
  <c r="N9464"/>
  <c r="N9465"/>
  <c r="N9466"/>
  <c r="N9467"/>
  <c r="N9468"/>
  <c r="N9469"/>
  <c r="N9470"/>
  <c r="N9471"/>
  <c r="N9472"/>
  <c r="N9473"/>
  <c r="N9474"/>
  <c r="N9475"/>
  <c r="N9476"/>
  <c r="N9477"/>
  <c r="N9478"/>
  <c r="N9479"/>
  <c r="N9480"/>
  <c r="N9481"/>
  <c r="N9482"/>
  <c r="N9483"/>
  <c r="N9484"/>
  <c r="N9485"/>
  <c r="N9486"/>
  <c r="N9487"/>
  <c r="N9488"/>
  <c r="N9489"/>
  <c r="N9490"/>
  <c r="N9491"/>
  <c r="N9492"/>
  <c r="N9493"/>
  <c r="N9494"/>
  <c r="N9495"/>
  <c r="N9496"/>
  <c r="N9497"/>
  <c r="N9498"/>
  <c r="N9499"/>
  <c r="N9500"/>
  <c r="N9501"/>
  <c r="N9502"/>
  <c r="N9503"/>
  <c r="N9504"/>
  <c r="N9505"/>
  <c r="N9506"/>
  <c r="N9507"/>
  <c r="N9508"/>
  <c r="N9509"/>
  <c r="N9510"/>
  <c r="N9511"/>
  <c r="N9512"/>
  <c r="N9513"/>
  <c r="N9514"/>
  <c r="N9515"/>
  <c r="N9516"/>
  <c r="N9517"/>
  <c r="N9518"/>
  <c r="N9519"/>
  <c r="N9520"/>
  <c r="N9521"/>
  <c r="N9522"/>
  <c r="N9523"/>
  <c r="N9524"/>
  <c r="N9525"/>
  <c r="N9526"/>
  <c r="N9527"/>
  <c r="N9528"/>
  <c r="N9529"/>
  <c r="N9530"/>
  <c r="N9531"/>
  <c r="N9532"/>
  <c r="N9533"/>
  <c r="N9534"/>
  <c r="N9535"/>
  <c r="N9536"/>
  <c r="N9537"/>
  <c r="N9538"/>
  <c r="N9539"/>
  <c r="N9540"/>
  <c r="N9541"/>
  <c r="N9542"/>
  <c r="N9543"/>
  <c r="N9544"/>
  <c r="N9545"/>
  <c r="N9546"/>
  <c r="N9547"/>
  <c r="N9548"/>
  <c r="N9549"/>
  <c r="N9550"/>
  <c r="N9551"/>
  <c r="N9552"/>
  <c r="N9553"/>
  <c r="N9554"/>
  <c r="N9555"/>
  <c r="N9556"/>
  <c r="N9557"/>
  <c r="N9558"/>
  <c r="N9559"/>
  <c r="N9560"/>
  <c r="N9561"/>
  <c r="N9562"/>
  <c r="N9563"/>
  <c r="N9564"/>
  <c r="N9565"/>
  <c r="N9566"/>
  <c r="N9567"/>
  <c r="N9568"/>
  <c r="N9569"/>
  <c r="N9570"/>
  <c r="N9571"/>
  <c r="N9572"/>
  <c r="N9573"/>
  <c r="N9574"/>
  <c r="N9575"/>
  <c r="N9576"/>
  <c r="N9577"/>
  <c r="N9578"/>
  <c r="N9579"/>
  <c r="N9580"/>
  <c r="N9581"/>
  <c r="N9582"/>
  <c r="N9583"/>
  <c r="N9584"/>
  <c r="N9585"/>
  <c r="N9586"/>
  <c r="N9587"/>
  <c r="N9588"/>
  <c r="N9589"/>
  <c r="N9590"/>
  <c r="N9591"/>
  <c r="N9592"/>
  <c r="N9593"/>
  <c r="N9594"/>
  <c r="N9595"/>
  <c r="N9596"/>
  <c r="N9597"/>
  <c r="N9598"/>
  <c r="N9599"/>
  <c r="N9600"/>
  <c r="N9601"/>
  <c r="N9602"/>
  <c r="N9603"/>
  <c r="N9604"/>
  <c r="N9605"/>
  <c r="N9606"/>
  <c r="N9607"/>
  <c r="N9608"/>
  <c r="N9609"/>
  <c r="N9610"/>
  <c r="N9611"/>
  <c r="N9612"/>
  <c r="N9613"/>
  <c r="N9614"/>
  <c r="N9615"/>
  <c r="N9616"/>
  <c r="N9617"/>
  <c r="N9618"/>
  <c r="N9619"/>
  <c r="N9620"/>
  <c r="N9621"/>
  <c r="N9622"/>
  <c r="N9623"/>
  <c r="N9624"/>
  <c r="N9625"/>
  <c r="N9626"/>
  <c r="N9627"/>
  <c r="N9628"/>
  <c r="N9629"/>
  <c r="N9630"/>
  <c r="N9631"/>
  <c r="N9632"/>
  <c r="N9633"/>
  <c r="N9634"/>
  <c r="N9635"/>
  <c r="N9636"/>
  <c r="N9637"/>
  <c r="N9638"/>
  <c r="N9639"/>
  <c r="N9640"/>
  <c r="N9641"/>
  <c r="N9642"/>
  <c r="N9643"/>
  <c r="N9644"/>
  <c r="N9645"/>
  <c r="N9646"/>
  <c r="N9647"/>
  <c r="N9648"/>
  <c r="N9649"/>
  <c r="N9650"/>
  <c r="N9651"/>
  <c r="N9652"/>
  <c r="N9653"/>
  <c r="N9654"/>
  <c r="N9655"/>
  <c r="N9656"/>
  <c r="N9657"/>
  <c r="N9658"/>
  <c r="N9659"/>
  <c r="N9660"/>
  <c r="N9661"/>
  <c r="N9662"/>
  <c r="N9663"/>
  <c r="N9664"/>
  <c r="N9665"/>
  <c r="N9666"/>
  <c r="N9667"/>
  <c r="N9668"/>
  <c r="N9669"/>
  <c r="N9670"/>
  <c r="N9671"/>
  <c r="N9672"/>
  <c r="N9673"/>
  <c r="N9674"/>
  <c r="N9675"/>
  <c r="N9676"/>
  <c r="N9677"/>
  <c r="N9678"/>
  <c r="N9679"/>
  <c r="N9680"/>
  <c r="N9681"/>
  <c r="N9682"/>
  <c r="N9683"/>
  <c r="N9684"/>
  <c r="N9685"/>
  <c r="N9686"/>
  <c r="N9687"/>
  <c r="N9688"/>
  <c r="N9689"/>
  <c r="N9690"/>
  <c r="N9691"/>
  <c r="N9692"/>
  <c r="N9693"/>
  <c r="N9694"/>
  <c r="N9695"/>
  <c r="N9696"/>
  <c r="N9697"/>
  <c r="N9698"/>
  <c r="N9699"/>
  <c r="N9700"/>
  <c r="N9701"/>
  <c r="N9702"/>
  <c r="N9703"/>
  <c r="N9704"/>
  <c r="N9705"/>
  <c r="N9706"/>
  <c r="N9707"/>
  <c r="N9708"/>
  <c r="N9709"/>
  <c r="N9710"/>
  <c r="N9711"/>
  <c r="N9712"/>
  <c r="N9713"/>
  <c r="N9714"/>
  <c r="N9715"/>
  <c r="N9716"/>
  <c r="N9717"/>
  <c r="N9718"/>
  <c r="N9719"/>
  <c r="N9720"/>
  <c r="N9721"/>
  <c r="N9722"/>
  <c r="N9723"/>
  <c r="N9724"/>
  <c r="N9725"/>
  <c r="N9726"/>
  <c r="N9727"/>
  <c r="N9728"/>
  <c r="N9729"/>
  <c r="N9730"/>
  <c r="N9731"/>
  <c r="N9732"/>
  <c r="N9733"/>
  <c r="N9734"/>
  <c r="N9735"/>
  <c r="N9736"/>
  <c r="N9737"/>
  <c r="N9738"/>
  <c r="N9739"/>
  <c r="N9740"/>
  <c r="N9741"/>
  <c r="N9742"/>
  <c r="N9743"/>
  <c r="N9744"/>
  <c r="N9745"/>
  <c r="N9746"/>
  <c r="N9747"/>
  <c r="N9748"/>
  <c r="N9749"/>
  <c r="N9750"/>
  <c r="N9751"/>
  <c r="N9752"/>
  <c r="N9753"/>
  <c r="N9754"/>
  <c r="N9755"/>
  <c r="N9756"/>
  <c r="N9757"/>
  <c r="N9758"/>
  <c r="N9759"/>
  <c r="N9760"/>
  <c r="N9761"/>
  <c r="N9762"/>
  <c r="N9763"/>
  <c r="N9764"/>
  <c r="N9765"/>
  <c r="N9766"/>
  <c r="N9767"/>
  <c r="N9768"/>
  <c r="N9769"/>
  <c r="N9770"/>
  <c r="N9771"/>
  <c r="N9772"/>
  <c r="N9773"/>
  <c r="N9774"/>
  <c r="N9775"/>
  <c r="N9776"/>
  <c r="N9777"/>
  <c r="N9778"/>
  <c r="N9779"/>
  <c r="N9780"/>
  <c r="N9781"/>
  <c r="N9782"/>
  <c r="N9783"/>
  <c r="N9784"/>
  <c r="N9785"/>
  <c r="N9786"/>
  <c r="N9787"/>
  <c r="N9788"/>
  <c r="N9789"/>
  <c r="N9790"/>
  <c r="N9791"/>
  <c r="N9792"/>
  <c r="N9793"/>
  <c r="N9794"/>
  <c r="N9795"/>
  <c r="N9796"/>
  <c r="N9797"/>
  <c r="N9798"/>
  <c r="N9799"/>
  <c r="N9800"/>
  <c r="N9801"/>
  <c r="N9802"/>
  <c r="N9803"/>
  <c r="N9804"/>
  <c r="N9805"/>
  <c r="N9806"/>
  <c r="N9807"/>
  <c r="N9808"/>
  <c r="N9809"/>
  <c r="N9810"/>
  <c r="N9811"/>
  <c r="N9812"/>
  <c r="N9813"/>
  <c r="N9814"/>
  <c r="N9815"/>
  <c r="N9816"/>
  <c r="N9817"/>
  <c r="N9818"/>
  <c r="N9819"/>
  <c r="N9820"/>
  <c r="N9821"/>
  <c r="N9822"/>
  <c r="N9823"/>
  <c r="N9824"/>
  <c r="N9825"/>
  <c r="N9826"/>
  <c r="N9827"/>
  <c r="N9828"/>
  <c r="N9829"/>
  <c r="N9830"/>
  <c r="N9831"/>
  <c r="N9832"/>
  <c r="N9833"/>
  <c r="N9834"/>
  <c r="N9835"/>
  <c r="N9836"/>
  <c r="N9837"/>
  <c r="N9838"/>
  <c r="N9839"/>
  <c r="N9840"/>
  <c r="N9841"/>
  <c r="N9842"/>
  <c r="N9843"/>
  <c r="N9844"/>
  <c r="N9845"/>
  <c r="N9846"/>
  <c r="N9847"/>
  <c r="N9848"/>
  <c r="N9849"/>
  <c r="N9850"/>
  <c r="N9851"/>
  <c r="N9852"/>
  <c r="N9853"/>
  <c r="N9854"/>
  <c r="N9855"/>
  <c r="N9856"/>
  <c r="N9857"/>
  <c r="N9858"/>
  <c r="N9859"/>
  <c r="N9860"/>
  <c r="N9861"/>
  <c r="N9862"/>
  <c r="N9863"/>
  <c r="N9864"/>
  <c r="N9865"/>
  <c r="N9866"/>
  <c r="N9867"/>
  <c r="N9868"/>
  <c r="N9869"/>
  <c r="N9870"/>
  <c r="N9871"/>
  <c r="N9872"/>
  <c r="N9873"/>
  <c r="N9874"/>
  <c r="N9875"/>
  <c r="N9876"/>
  <c r="N9877"/>
  <c r="N9878"/>
  <c r="N9879"/>
  <c r="N9880"/>
  <c r="N9881"/>
  <c r="N9882"/>
  <c r="N9883"/>
  <c r="N9884"/>
  <c r="N9885"/>
  <c r="N9886"/>
  <c r="N9887"/>
  <c r="N9888"/>
  <c r="N9889"/>
  <c r="N9890"/>
  <c r="N9891"/>
  <c r="N9892"/>
  <c r="N9893"/>
  <c r="N9894"/>
  <c r="N9895"/>
  <c r="N9896"/>
  <c r="N9897"/>
  <c r="N9898"/>
  <c r="N9899"/>
  <c r="N9900"/>
  <c r="N9901"/>
  <c r="N9902"/>
  <c r="N9903"/>
  <c r="N9904"/>
  <c r="N9905"/>
  <c r="N9906"/>
  <c r="N9907"/>
  <c r="N9908"/>
  <c r="N9909"/>
  <c r="N9910"/>
  <c r="N9911"/>
  <c r="N9912"/>
  <c r="N9913"/>
  <c r="N9914"/>
  <c r="N9915"/>
  <c r="N9916"/>
  <c r="N9917"/>
  <c r="N9918"/>
  <c r="N9919"/>
  <c r="N9920"/>
  <c r="N9921"/>
  <c r="N9922"/>
  <c r="N9923"/>
  <c r="N9924"/>
  <c r="N9925"/>
  <c r="N9926"/>
  <c r="N9927"/>
  <c r="N9928"/>
  <c r="N9929"/>
  <c r="N9930"/>
  <c r="N9931"/>
  <c r="N9932"/>
  <c r="N9933"/>
  <c r="N9934"/>
  <c r="N9935"/>
  <c r="N9936"/>
  <c r="N9937"/>
  <c r="N9938"/>
  <c r="N9939"/>
  <c r="N9940"/>
  <c r="N9941"/>
  <c r="N9942"/>
  <c r="N9943"/>
  <c r="N9944"/>
  <c r="N9945"/>
  <c r="N9946"/>
  <c r="N9947"/>
  <c r="N9948"/>
  <c r="N9949"/>
  <c r="N9950"/>
  <c r="N9951"/>
  <c r="N9952"/>
  <c r="N9953"/>
  <c r="N9954"/>
  <c r="N9955"/>
  <c r="N9956"/>
  <c r="N9957"/>
  <c r="N9958"/>
  <c r="N9959"/>
  <c r="N9960"/>
  <c r="N9961"/>
  <c r="N9962"/>
  <c r="N9963"/>
  <c r="N9964"/>
  <c r="N9965"/>
  <c r="N9966"/>
  <c r="N9967"/>
  <c r="N9968"/>
  <c r="N9969"/>
  <c r="N9970"/>
  <c r="N9971"/>
  <c r="N9972"/>
  <c r="N9973"/>
  <c r="N9974"/>
  <c r="N9975"/>
  <c r="N9976"/>
  <c r="N9977"/>
  <c r="N9978"/>
  <c r="N9979"/>
  <c r="N9980"/>
  <c r="N9981"/>
  <c r="N9982"/>
  <c r="N9983"/>
  <c r="N9984"/>
  <c r="N9985"/>
  <c r="N9986"/>
  <c r="N9987"/>
  <c r="N9988"/>
  <c r="N9989"/>
  <c r="N9990"/>
  <c r="N9991"/>
  <c r="N9992"/>
  <c r="N9993"/>
  <c r="N9994"/>
  <c r="N9995"/>
  <c r="N9996"/>
  <c r="N9997"/>
  <c r="N9998"/>
  <c r="N9999"/>
  <c r="N10000"/>
  <c r="N10001"/>
  <c r="N10002"/>
  <c r="N10003"/>
  <c r="N10004"/>
  <c r="N10005"/>
  <c r="N10006"/>
  <c r="N10007"/>
  <c r="N10008"/>
  <c r="N10009"/>
  <c r="N10010"/>
  <c r="N10011"/>
  <c r="N10012"/>
  <c r="N10013"/>
  <c r="N10014"/>
  <c r="N10015"/>
  <c r="N10016"/>
  <c r="N10017"/>
  <c r="N10018"/>
  <c r="N10019"/>
  <c r="N10020"/>
  <c r="N10021"/>
  <c r="N10022"/>
  <c r="N10023"/>
  <c r="N10024"/>
  <c r="N10025"/>
  <c r="N10026"/>
  <c r="N10027"/>
  <c r="N10028"/>
  <c r="N10029"/>
  <c r="N10030"/>
  <c r="N10031"/>
  <c r="N10032"/>
  <c r="N10033"/>
  <c r="N10034"/>
  <c r="N10035"/>
  <c r="N10036"/>
  <c r="N10037"/>
  <c r="N10038"/>
  <c r="N10039"/>
  <c r="N10040"/>
  <c r="N10041"/>
  <c r="N10042"/>
  <c r="N10043"/>
  <c r="N10044"/>
  <c r="N10045"/>
  <c r="N10046"/>
  <c r="N10047"/>
  <c r="N10048"/>
  <c r="N10049"/>
  <c r="N10050"/>
  <c r="N10051"/>
  <c r="N10052"/>
  <c r="N10053"/>
  <c r="N10054"/>
  <c r="N10055"/>
  <c r="N10056"/>
  <c r="N10057"/>
  <c r="N10058"/>
  <c r="N10059"/>
  <c r="N10060"/>
  <c r="N10061"/>
  <c r="N10062"/>
  <c r="N10063"/>
  <c r="N10064"/>
  <c r="N10065"/>
  <c r="N10066"/>
  <c r="N10067"/>
  <c r="N10068"/>
  <c r="N10069"/>
  <c r="N10070"/>
  <c r="N10071"/>
  <c r="N10072"/>
  <c r="N10073"/>
  <c r="N10074"/>
  <c r="N10075"/>
  <c r="N10076"/>
  <c r="N10077"/>
  <c r="N10078"/>
  <c r="N10079"/>
  <c r="N10080"/>
  <c r="N10081"/>
  <c r="N10082"/>
  <c r="N10083"/>
  <c r="N10084"/>
  <c r="N10085"/>
  <c r="N10086"/>
  <c r="N10087"/>
  <c r="N10088"/>
  <c r="N10089"/>
  <c r="N10090"/>
  <c r="N10091"/>
  <c r="N10092"/>
  <c r="N10093"/>
  <c r="N10094"/>
  <c r="N10095"/>
  <c r="N10096"/>
  <c r="N10097"/>
  <c r="N10098"/>
  <c r="N10099"/>
  <c r="N10100"/>
  <c r="N10101"/>
  <c r="N10102"/>
  <c r="N10103"/>
  <c r="N10104"/>
  <c r="N10105"/>
  <c r="N10106"/>
  <c r="N10107"/>
  <c r="N10108"/>
  <c r="N10109"/>
  <c r="N10110"/>
  <c r="N10111"/>
  <c r="N10112"/>
  <c r="N10113"/>
  <c r="N10114"/>
  <c r="N10115"/>
  <c r="N10116"/>
  <c r="N10117"/>
  <c r="N10118"/>
  <c r="N10119"/>
  <c r="N10120"/>
  <c r="N10121"/>
  <c r="N10122"/>
  <c r="N10123"/>
  <c r="N10124"/>
  <c r="N10125"/>
  <c r="N10126"/>
  <c r="N10127"/>
  <c r="N10128"/>
  <c r="N10129"/>
  <c r="N10130"/>
  <c r="N10131"/>
  <c r="N10132"/>
  <c r="N10133"/>
  <c r="N10134"/>
  <c r="N10135"/>
  <c r="N10136"/>
  <c r="N10137"/>
  <c r="N10138"/>
  <c r="N10139"/>
  <c r="N10140"/>
  <c r="N10141"/>
  <c r="N10142"/>
  <c r="N10143"/>
  <c r="N10144"/>
  <c r="N10145"/>
  <c r="N10146"/>
  <c r="N10147"/>
  <c r="N10148"/>
  <c r="N10149"/>
  <c r="N10150"/>
  <c r="N10151"/>
  <c r="N10152"/>
  <c r="N10153"/>
  <c r="N10154"/>
  <c r="N10155"/>
  <c r="N10156"/>
  <c r="N10157"/>
  <c r="N10158"/>
  <c r="N10159"/>
  <c r="N10160"/>
  <c r="N10161"/>
  <c r="N10162"/>
  <c r="N10163"/>
  <c r="N10164"/>
  <c r="N10165"/>
  <c r="N10166"/>
  <c r="N10167"/>
  <c r="N10168"/>
  <c r="N10169"/>
  <c r="N10170"/>
  <c r="N10171"/>
  <c r="N10172"/>
  <c r="N10173"/>
  <c r="N10174"/>
  <c r="N10175"/>
  <c r="N10176"/>
  <c r="N10177"/>
  <c r="N10178"/>
  <c r="N10179"/>
  <c r="N10180"/>
  <c r="N10181"/>
  <c r="N10182"/>
  <c r="N10183"/>
  <c r="N10184"/>
  <c r="N10185"/>
  <c r="N10186"/>
  <c r="N10187"/>
  <c r="N10188"/>
  <c r="N10189"/>
  <c r="N10190"/>
  <c r="N10191"/>
  <c r="N10192"/>
  <c r="N10193"/>
  <c r="N10194"/>
  <c r="N10195"/>
  <c r="N10196"/>
  <c r="N10197"/>
  <c r="N10198"/>
  <c r="N10199"/>
  <c r="N10200"/>
  <c r="N10201"/>
  <c r="N10202"/>
  <c r="N10203"/>
  <c r="N10204"/>
  <c r="N10205"/>
  <c r="N10206"/>
  <c r="N10207"/>
  <c r="N10208"/>
  <c r="N10209"/>
  <c r="N10210"/>
  <c r="N10211"/>
  <c r="N10212"/>
  <c r="N10213"/>
  <c r="N10214"/>
  <c r="N10215"/>
  <c r="N10216"/>
  <c r="N10217"/>
  <c r="N10218"/>
  <c r="N10219"/>
  <c r="N10220"/>
  <c r="N10221"/>
  <c r="N10222"/>
  <c r="N10223"/>
  <c r="N10224"/>
  <c r="N10225"/>
  <c r="N10226"/>
  <c r="N10227"/>
  <c r="N10228"/>
  <c r="N10229"/>
  <c r="N10230"/>
  <c r="N10231"/>
  <c r="N10232"/>
  <c r="N10233"/>
  <c r="N10234"/>
  <c r="N10235"/>
  <c r="N10236"/>
  <c r="N10237"/>
  <c r="N10238"/>
  <c r="N10239"/>
  <c r="N10240"/>
  <c r="N10241"/>
  <c r="N10242"/>
  <c r="N10243"/>
  <c r="N10244"/>
  <c r="N10245"/>
  <c r="N10246"/>
  <c r="N10247"/>
  <c r="N10248"/>
  <c r="N10249"/>
  <c r="N10250"/>
  <c r="N10251"/>
  <c r="N10252"/>
  <c r="N10253"/>
  <c r="N10254"/>
  <c r="N10255"/>
  <c r="N10256"/>
  <c r="N10257"/>
  <c r="N10258"/>
  <c r="N10259"/>
  <c r="N10260"/>
  <c r="N10261"/>
  <c r="N10262"/>
  <c r="N10263"/>
  <c r="N10264"/>
  <c r="N10265"/>
  <c r="N10266"/>
  <c r="N10267"/>
  <c r="N10268"/>
  <c r="N10269"/>
  <c r="N10270"/>
  <c r="N10271"/>
  <c r="N10272"/>
  <c r="N10273"/>
  <c r="N10274"/>
  <c r="N10275"/>
  <c r="N10276"/>
  <c r="N10277"/>
  <c r="N10278"/>
  <c r="N10279"/>
  <c r="N10280"/>
  <c r="N10281"/>
  <c r="N10282"/>
  <c r="N10283"/>
  <c r="N10284"/>
  <c r="N10285"/>
  <c r="N10286"/>
  <c r="N10287"/>
  <c r="N10288"/>
  <c r="N10289"/>
  <c r="N10290"/>
  <c r="N10291"/>
  <c r="N10292"/>
  <c r="N10293"/>
  <c r="N10294"/>
  <c r="N10295"/>
  <c r="N10296"/>
  <c r="N10297"/>
  <c r="N10298"/>
  <c r="N10299"/>
  <c r="N10300"/>
  <c r="N10301"/>
  <c r="N10302"/>
  <c r="N10303"/>
  <c r="N10304"/>
  <c r="N10305"/>
  <c r="N10306"/>
  <c r="N10307"/>
  <c r="N10308"/>
  <c r="N10309"/>
  <c r="N10310"/>
  <c r="N10311"/>
  <c r="N10312"/>
  <c r="N10313"/>
  <c r="N10314"/>
  <c r="N10315"/>
  <c r="N10316"/>
  <c r="N10317"/>
  <c r="N10318"/>
  <c r="N10319"/>
  <c r="N10320"/>
  <c r="N10321"/>
  <c r="N10322"/>
  <c r="N10323"/>
  <c r="N10324"/>
  <c r="N10325"/>
  <c r="N10326"/>
  <c r="N10327"/>
  <c r="N10328"/>
  <c r="N10329"/>
  <c r="N10330"/>
  <c r="N10331"/>
  <c r="N10332"/>
  <c r="N10333"/>
  <c r="N10334"/>
  <c r="N10335"/>
  <c r="N10336"/>
  <c r="N10337"/>
  <c r="N10338"/>
  <c r="N10339"/>
  <c r="N10340"/>
  <c r="N10341"/>
  <c r="N10342"/>
  <c r="N10343"/>
  <c r="N10344"/>
  <c r="N10345"/>
  <c r="N10346"/>
  <c r="N10347"/>
  <c r="N10348"/>
  <c r="N10349"/>
  <c r="N10350"/>
  <c r="N10351"/>
  <c r="N10352"/>
  <c r="N10353"/>
  <c r="N10354"/>
  <c r="N10355"/>
  <c r="N10356"/>
  <c r="N10357"/>
  <c r="N10358"/>
  <c r="N10359"/>
  <c r="N10360"/>
  <c r="N10361"/>
  <c r="N10362"/>
  <c r="N10363"/>
  <c r="N10364"/>
  <c r="N10365"/>
  <c r="N10366"/>
  <c r="N10367"/>
  <c r="N10368"/>
  <c r="N10369"/>
  <c r="N10370"/>
  <c r="N10371"/>
  <c r="N10372"/>
  <c r="N10373"/>
  <c r="N10374"/>
  <c r="N10375"/>
  <c r="N10376"/>
  <c r="N10377"/>
  <c r="N10378"/>
  <c r="N10379"/>
  <c r="N10380"/>
  <c r="N10381"/>
  <c r="N10382"/>
  <c r="N10383"/>
  <c r="N10384"/>
  <c r="N10385"/>
  <c r="N10386"/>
  <c r="N10387"/>
  <c r="N10388"/>
  <c r="N10389"/>
  <c r="N10390"/>
  <c r="N10391"/>
  <c r="N10392"/>
  <c r="N10393"/>
  <c r="N10394"/>
  <c r="N10395"/>
  <c r="N10396"/>
  <c r="N10397"/>
  <c r="N10398"/>
  <c r="N10399"/>
  <c r="N10400"/>
  <c r="N10401"/>
  <c r="N10402"/>
  <c r="N10403"/>
  <c r="N10404"/>
  <c r="N10405"/>
  <c r="N10406"/>
  <c r="N10407"/>
  <c r="N10408"/>
  <c r="N10409"/>
  <c r="N10410"/>
  <c r="N10411"/>
  <c r="N10412"/>
  <c r="N10413"/>
  <c r="N10414"/>
  <c r="N10415"/>
  <c r="N10416"/>
  <c r="N10417"/>
  <c r="N10418"/>
  <c r="N10419"/>
  <c r="N10420"/>
  <c r="N10421"/>
  <c r="N10422"/>
  <c r="N10423"/>
  <c r="N10424"/>
  <c r="N10425"/>
  <c r="N10426"/>
  <c r="N10427"/>
  <c r="N10428"/>
  <c r="N10429"/>
  <c r="N10430"/>
  <c r="N10431"/>
  <c r="N10432"/>
  <c r="N10433"/>
  <c r="N10434"/>
  <c r="N10435"/>
  <c r="N10436"/>
  <c r="N10437"/>
  <c r="N10438"/>
  <c r="N10439"/>
  <c r="N10440"/>
  <c r="N10441"/>
  <c r="N10442"/>
  <c r="N10443"/>
  <c r="N10444"/>
  <c r="N10445"/>
  <c r="N10446"/>
  <c r="N10447"/>
  <c r="N10448"/>
  <c r="N10449"/>
  <c r="N10450"/>
  <c r="N10451"/>
  <c r="N10452"/>
  <c r="N10453"/>
  <c r="N10454"/>
  <c r="N10455"/>
  <c r="N10456"/>
  <c r="N10457"/>
  <c r="N10458"/>
  <c r="N10459"/>
  <c r="N10460"/>
  <c r="N10461"/>
  <c r="N10462"/>
  <c r="N10463"/>
  <c r="N10464"/>
  <c r="N10465"/>
  <c r="N10466"/>
  <c r="N10467"/>
  <c r="N10468"/>
  <c r="N10469"/>
  <c r="N10470"/>
  <c r="N10471"/>
  <c r="N10472"/>
  <c r="N10473"/>
  <c r="N10474"/>
  <c r="N10475"/>
  <c r="N10476"/>
  <c r="N10477"/>
  <c r="N10478"/>
  <c r="N10479"/>
  <c r="N10480"/>
  <c r="N10481"/>
  <c r="N10482"/>
  <c r="N10483"/>
  <c r="N10484"/>
  <c r="N10485"/>
  <c r="N10486"/>
  <c r="N10487"/>
  <c r="N10488"/>
  <c r="N10489"/>
  <c r="N10490"/>
  <c r="N10491"/>
  <c r="N10492"/>
  <c r="N10493"/>
  <c r="N10494"/>
  <c r="N10495"/>
  <c r="N10496"/>
  <c r="N10497"/>
  <c r="N10498"/>
  <c r="N10499"/>
  <c r="N10500"/>
  <c r="N10501"/>
  <c r="N10502"/>
  <c r="N10503"/>
  <c r="N10504"/>
  <c r="N10505"/>
  <c r="N10506"/>
  <c r="N10507"/>
  <c r="N10508"/>
  <c r="N10509"/>
  <c r="N10510"/>
  <c r="N10511"/>
  <c r="N10512"/>
  <c r="N10513"/>
  <c r="N10514"/>
  <c r="N10515"/>
  <c r="N10516"/>
  <c r="N10517"/>
  <c r="N10518"/>
  <c r="N10519"/>
  <c r="N10520"/>
  <c r="N10521"/>
  <c r="N10522"/>
  <c r="N10523"/>
  <c r="N10524"/>
  <c r="N10525"/>
  <c r="N10526"/>
  <c r="N10527"/>
  <c r="N10528"/>
  <c r="N10529"/>
  <c r="N10530"/>
  <c r="N10531"/>
  <c r="N10532"/>
  <c r="N10533"/>
  <c r="N10534"/>
  <c r="N10535"/>
  <c r="N10536"/>
  <c r="N10537"/>
  <c r="N10538"/>
  <c r="N10539"/>
  <c r="N10540"/>
  <c r="N10541"/>
  <c r="N10542"/>
  <c r="N10543"/>
  <c r="N10544"/>
  <c r="N10545"/>
  <c r="N10546"/>
  <c r="N10547"/>
  <c r="N10548"/>
  <c r="N10549"/>
  <c r="N10550"/>
  <c r="N10551"/>
  <c r="N10552"/>
  <c r="N10553"/>
  <c r="N10554"/>
  <c r="N10555"/>
  <c r="N10556"/>
  <c r="N10557"/>
  <c r="N10558"/>
  <c r="N10559"/>
  <c r="N10560"/>
  <c r="N10561"/>
  <c r="N10562"/>
  <c r="N10563"/>
  <c r="N10564"/>
  <c r="N10565"/>
  <c r="N10566"/>
  <c r="N10567"/>
  <c r="N10568"/>
  <c r="N10569"/>
  <c r="N10570"/>
  <c r="N10571"/>
  <c r="N10572"/>
  <c r="N10573"/>
  <c r="N10574"/>
  <c r="N10575"/>
  <c r="N10576"/>
  <c r="N10577"/>
  <c r="N10578"/>
  <c r="N10579"/>
  <c r="N10580"/>
  <c r="N10581"/>
  <c r="N10582"/>
  <c r="N10583"/>
  <c r="N10584"/>
  <c r="N10585"/>
  <c r="N10586"/>
  <c r="N10587"/>
  <c r="N10588"/>
  <c r="N10589"/>
  <c r="N10590"/>
  <c r="N10591"/>
  <c r="N10592"/>
  <c r="N10593"/>
  <c r="N10594"/>
  <c r="N10595"/>
  <c r="N10596"/>
  <c r="N10597"/>
  <c r="N10598"/>
  <c r="N10599"/>
  <c r="N10600"/>
  <c r="N10601"/>
  <c r="N10602"/>
  <c r="N10603"/>
  <c r="N10604"/>
  <c r="N10605"/>
  <c r="N10606"/>
  <c r="N10607"/>
  <c r="N10608"/>
  <c r="N10609"/>
  <c r="N10610"/>
  <c r="N10611"/>
  <c r="N10612"/>
  <c r="N10613"/>
  <c r="N10614"/>
  <c r="N10615"/>
  <c r="N10616"/>
  <c r="N10617"/>
  <c r="N10618"/>
  <c r="N10619"/>
  <c r="N10620"/>
  <c r="N10621"/>
  <c r="N10622"/>
  <c r="N10623"/>
  <c r="N10624"/>
  <c r="N10625"/>
  <c r="N10626"/>
  <c r="N10627"/>
  <c r="N10628"/>
  <c r="N10629"/>
  <c r="N10630"/>
  <c r="N10631"/>
  <c r="N10632"/>
  <c r="N10633"/>
  <c r="N10634"/>
  <c r="N10635"/>
  <c r="N10636"/>
  <c r="N10637"/>
  <c r="N10638"/>
  <c r="N10639"/>
  <c r="N10640"/>
  <c r="N10641"/>
  <c r="N10642"/>
  <c r="N10643"/>
  <c r="N10644"/>
  <c r="N10645"/>
  <c r="N10646"/>
  <c r="N10647"/>
  <c r="N10648"/>
  <c r="N10649"/>
  <c r="N10650"/>
  <c r="N10651"/>
  <c r="N10652"/>
  <c r="N10653"/>
  <c r="N10654"/>
  <c r="N10655"/>
  <c r="N10656"/>
  <c r="N10657"/>
  <c r="N10658"/>
  <c r="N10659"/>
  <c r="N10660"/>
  <c r="N10661"/>
  <c r="N10662"/>
  <c r="N10663"/>
  <c r="N10664"/>
  <c r="N10665"/>
  <c r="N10666"/>
  <c r="N10667"/>
  <c r="N10668"/>
  <c r="N10669"/>
  <c r="N10670"/>
  <c r="N10671"/>
  <c r="N10672"/>
  <c r="N10673"/>
  <c r="N10674"/>
  <c r="N10675"/>
  <c r="N10676"/>
  <c r="N10677"/>
  <c r="N10678"/>
  <c r="N10679"/>
  <c r="N10680"/>
  <c r="N10681"/>
  <c r="N10682"/>
  <c r="N10683"/>
  <c r="N10684"/>
  <c r="N10685"/>
  <c r="N10686"/>
  <c r="N10687"/>
  <c r="N10688"/>
  <c r="N10689"/>
  <c r="N10690"/>
  <c r="N10691"/>
  <c r="N10692"/>
  <c r="N10693"/>
  <c r="N10694"/>
  <c r="N10695"/>
  <c r="N10696"/>
  <c r="N10697"/>
  <c r="N10698"/>
  <c r="N10699"/>
  <c r="N10700"/>
  <c r="N10701"/>
  <c r="N10702"/>
  <c r="N10703"/>
  <c r="N10704"/>
  <c r="N10705"/>
  <c r="N10706"/>
  <c r="N10707"/>
  <c r="N10708"/>
  <c r="N10709"/>
  <c r="N10710"/>
  <c r="N10711"/>
  <c r="N10712"/>
  <c r="N10713"/>
  <c r="N10714"/>
  <c r="N10715"/>
  <c r="N10716"/>
  <c r="N10717"/>
  <c r="N10718"/>
  <c r="N10719"/>
  <c r="N10720"/>
  <c r="N10721"/>
  <c r="N10722"/>
  <c r="N10723"/>
  <c r="N10724"/>
  <c r="N10725"/>
  <c r="N10726"/>
  <c r="N10727"/>
  <c r="N10728"/>
  <c r="N10729"/>
  <c r="N10730"/>
  <c r="N10731"/>
  <c r="N10732"/>
  <c r="N10733"/>
  <c r="N10734"/>
  <c r="N10735"/>
  <c r="N10736"/>
  <c r="N10737"/>
  <c r="N10738"/>
  <c r="N10739"/>
  <c r="N10740"/>
  <c r="N10741"/>
  <c r="N10742"/>
  <c r="N10743"/>
  <c r="N10744"/>
  <c r="N10745"/>
  <c r="N10746"/>
  <c r="N10747"/>
  <c r="N10748"/>
  <c r="N10749"/>
  <c r="N10750"/>
  <c r="N10751"/>
  <c r="N10752"/>
  <c r="N10753"/>
  <c r="N10754"/>
  <c r="N10755"/>
  <c r="N10756"/>
  <c r="N10757"/>
  <c r="N10758"/>
  <c r="N10759"/>
  <c r="N10760"/>
  <c r="N10761"/>
  <c r="N10762"/>
  <c r="N10763"/>
  <c r="N10764"/>
  <c r="N10765"/>
  <c r="N10766"/>
  <c r="N10767"/>
  <c r="N10768"/>
  <c r="N10769"/>
  <c r="N10770"/>
  <c r="N10771"/>
  <c r="N10772"/>
  <c r="N10773"/>
  <c r="N10774"/>
  <c r="N10775"/>
  <c r="N10776"/>
  <c r="N10777"/>
  <c r="N10778"/>
  <c r="N10779"/>
  <c r="N10780"/>
  <c r="N10781"/>
  <c r="N10782"/>
  <c r="N10783"/>
  <c r="N10784"/>
  <c r="N10785"/>
  <c r="N10786"/>
  <c r="N10787"/>
  <c r="N10788"/>
  <c r="N10789"/>
  <c r="N10790"/>
  <c r="N10791"/>
  <c r="N10792"/>
  <c r="N10793"/>
  <c r="N10794"/>
  <c r="N10795"/>
  <c r="N10796"/>
  <c r="N10797"/>
  <c r="N10798"/>
  <c r="N10799"/>
  <c r="N10800"/>
  <c r="N10801"/>
  <c r="N10802"/>
  <c r="N10803"/>
  <c r="N10804"/>
  <c r="N10805"/>
  <c r="N10806"/>
  <c r="N10807"/>
  <c r="N10808"/>
  <c r="N10809"/>
  <c r="N10810"/>
  <c r="N10811"/>
  <c r="N10812"/>
  <c r="N10813"/>
  <c r="N10814"/>
  <c r="N10815"/>
  <c r="N10816"/>
  <c r="N10817"/>
  <c r="N10818"/>
  <c r="N10819"/>
  <c r="N10820"/>
  <c r="N10821"/>
  <c r="N10822"/>
  <c r="N10823"/>
  <c r="N10824"/>
  <c r="N10825"/>
  <c r="N10826"/>
  <c r="N10827"/>
  <c r="N10828"/>
  <c r="N10829"/>
  <c r="N10830"/>
  <c r="N10831"/>
  <c r="N10832"/>
  <c r="N10833"/>
  <c r="N10834"/>
  <c r="N10835"/>
  <c r="N10836"/>
  <c r="N10837"/>
  <c r="N10838"/>
  <c r="N10839"/>
  <c r="N10840"/>
  <c r="N10841"/>
  <c r="N10842"/>
  <c r="N10843"/>
  <c r="N10844"/>
  <c r="N10845"/>
  <c r="N10846"/>
  <c r="N10847"/>
  <c r="N10848"/>
  <c r="N10849"/>
  <c r="N10850"/>
  <c r="N10851"/>
  <c r="N10852"/>
  <c r="N10853"/>
  <c r="N10854"/>
  <c r="N10855"/>
  <c r="N10856"/>
  <c r="N10857"/>
  <c r="N10858"/>
  <c r="N10859"/>
  <c r="N10860"/>
  <c r="N10861"/>
  <c r="N10862"/>
  <c r="N10863"/>
  <c r="N10864"/>
  <c r="N10865"/>
  <c r="N10866"/>
  <c r="N10867"/>
  <c r="N10868"/>
  <c r="N10869"/>
  <c r="N10870"/>
  <c r="N10871"/>
  <c r="N10872"/>
  <c r="N10873"/>
  <c r="N10874"/>
  <c r="N10875"/>
  <c r="N10876"/>
  <c r="N10877"/>
  <c r="N10878"/>
  <c r="N10879"/>
  <c r="N10880"/>
  <c r="N10881"/>
  <c r="N10882"/>
  <c r="N10883"/>
  <c r="N10884"/>
  <c r="N10885"/>
  <c r="N10886"/>
  <c r="N10887"/>
  <c r="N10888"/>
  <c r="N10889"/>
  <c r="N10890"/>
  <c r="N10891"/>
  <c r="N10892"/>
  <c r="N10893"/>
  <c r="N10894"/>
  <c r="N10895"/>
  <c r="N10896"/>
  <c r="N10897"/>
  <c r="N10898"/>
  <c r="N10899"/>
  <c r="N10900"/>
  <c r="N10901"/>
  <c r="N10902"/>
  <c r="N10903"/>
  <c r="N10904"/>
  <c r="N10905"/>
  <c r="N10906"/>
  <c r="N10907"/>
  <c r="N10908"/>
  <c r="N10909"/>
  <c r="N10910"/>
  <c r="N10911"/>
  <c r="N10912"/>
  <c r="N10913"/>
  <c r="N10914"/>
  <c r="N10915"/>
  <c r="N10916"/>
  <c r="N10917"/>
  <c r="N10918"/>
  <c r="N10919"/>
  <c r="N10920"/>
  <c r="N10921"/>
  <c r="N10922"/>
  <c r="N10923"/>
  <c r="N10924"/>
  <c r="N10925"/>
  <c r="N10926"/>
  <c r="N10927"/>
  <c r="N10928"/>
  <c r="N10929"/>
  <c r="N10930"/>
  <c r="N10931"/>
  <c r="N10932"/>
  <c r="N10933"/>
  <c r="N10934"/>
  <c r="N10935"/>
  <c r="N10936"/>
  <c r="N10937"/>
  <c r="N10938"/>
  <c r="N10939"/>
  <c r="N10940"/>
  <c r="N10941"/>
  <c r="N10942"/>
  <c r="N10943"/>
  <c r="N10944"/>
  <c r="N10945"/>
  <c r="N10946"/>
  <c r="N10947"/>
  <c r="N10948"/>
  <c r="N10949"/>
  <c r="N10950"/>
  <c r="N10951"/>
  <c r="N10952"/>
  <c r="N10953"/>
  <c r="N10954"/>
  <c r="N10955"/>
  <c r="N10956"/>
  <c r="N10957"/>
  <c r="N10958"/>
  <c r="N10959"/>
  <c r="N10960"/>
  <c r="N10961"/>
  <c r="N10962"/>
  <c r="N10963"/>
  <c r="N10964"/>
  <c r="N10965"/>
  <c r="N10966"/>
  <c r="N10967"/>
  <c r="N10968"/>
  <c r="N10969"/>
  <c r="N10970"/>
  <c r="N10971"/>
  <c r="N10972"/>
  <c r="N10973"/>
  <c r="N10974"/>
  <c r="N10975"/>
  <c r="N10976"/>
  <c r="N10977"/>
  <c r="N10978"/>
  <c r="N10979"/>
  <c r="N10980"/>
  <c r="N10981"/>
  <c r="N10982"/>
  <c r="N10983"/>
  <c r="N10984"/>
  <c r="N10985"/>
  <c r="N10986"/>
  <c r="N10987"/>
  <c r="N10988"/>
  <c r="N10989"/>
  <c r="N10990"/>
  <c r="N10991"/>
  <c r="N10992"/>
  <c r="N10993"/>
  <c r="N10994"/>
  <c r="N10995"/>
  <c r="N10996"/>
  <c r="N10997"/>
  <c r="N10998"/>
  <c r="N10999"/>
  <c r="N11000"/>
  <c r="N11001"/>
  <c r="N11002"/>
  <c r="N11003"/>
  <c r="N11004"/>
  <c r="N11005"/>
  <c r="N11006"/>
  <c r="N11007"/>
  <c r="N11008"/>
  <c r="N11009"/>
  <c r="N11010"/>
  <c r="N11011"/>
  <c r="N11012"/>
  <c r="N11013"/>
  <c r="N11014"/>
  <c r="N11015"/>
  <c r="N11016"/>
  <c r="N11017"/>
  <c r="N11018"/>
  <c r="N11019"/>
  <c r="N11020"/>
  <c r="N11021"/>
  <c r="N11022"/>
  <c r="N11023"/>
  <c r="N11024"/>
  <c r="N11025"/>
  <c r="N11026"/>
  <c r="N11027"/>
  <c r="N11028"/>
  <c r="N11029"/>
  <c r="N11030"/>
  <c r="N11031"/>
  <c r="N11032"/>
  <c r="N11033"/>
  <c r="N11034"/>
  <c r="N11035"/>
  <c r="N11036"/>
  <c r="N11037"/>
  <c r="N11038"/>
  <c r="N11039"/>
  <c r="N11040"/>
  <c r="N11041"/>
  <c r="N11042"/>
  <c r="N11043"/>
  <c r="N11044"/>
  <c r="N11045"/>
  <c r="N11046"/>
  <c r="N11047"/>
  <c r="N11048"/>
  <c r="N11049"/>
  <c r="N11050"/>
  <c r="N11051"/>
  <c r="N11052"/>
  <c r="N11053"/>
  <c r="N11054"/>
  <c r="N11055"/>
  <c r="N11056"/>
  <c r="N11057"/>
  <c r="N11058"/>
  <c r="N11059"/>
  <c r="N11060"/>
  <c r="N11061"/>
  <c r="N11062"/>
  <c r="N11063"/>
  <c r="N11064"/>
  <c r="N11065"/>
  <c r="N11066"/>
  <c r="N11067"/>
  <c r="N11068"/>
  <c r="N11069"/>
  <c r="N11070"/>
  <c r="N11071"/>
  <c r="N11072"/>
  <c r="N11073"/>
  <c r="N11074"/>
  <c r="N11075"/>
  <c r="N11076"/>
  <c r="N11077"/>
  <c r="N11078"/>
  <c r="N11079"/>
  <c r="N11080"/>
  <c r="N11081"/>
  <c r="N11082"/>
  <c r="N11083"/>
  <c r="N11084"/>
  <c r="N11085"/>
  <c r="N11086"/>
  <c r="N11087"/>
  <c r="N11088"/>
  <c r="N11089"/>
  <c r="N11090"/>
  <c r="N11091"/>
  <c r="N11092"/>
  <c r="N11093"/>
  <c r="N11094"/>
  <c r="N11095"/>
  <c r="N11096"/>
  <c r="N11097"/>
  <c r="N11098"/>
  <c r="N11099"/>
  <c r="N11100"/>
  <c r="N11101"/>
  <c r="N11102"/>
  <c r="N11103"/>
  <c r="N11104"/>
  <c r="N11105"/>
  <c r="N11106"/>
  <c r="N11107"/>
  <c r="N11108"/>
  <c r="N11109"/>
  <c r="N11110"/>
  <c r="N11111"/>
  <c r="N11112"/>
  <c r="N11113"/>
  <c r="N11114"/>
  <c r="N11115"/>
  <c r="N11116"/>
  <c r="N11117"/>
  <c r="N11118"/>
  <c r="N11119"/>
  <c r="N11120"/>
  <c r="N11121"/>
  <c r="N11122"/>
  <c r="N11123"/>
  <c r="N11124"/>
  <c r="N11125"/>
  <c r="N11126"/>
  <c r="N11127"/>
  <c r="N11128"/>
  <c r="N11129"/>
  <c r="N11130"/>
  <c r="N11131"/>
  <c r="N11132"/>
  <c r="N11133"/>
  <c r="N11134"/>
  <c r="N11135"/>
  <c r="N11136"/>
  <c r="N11137"/>
  <c r="N11138"/>
  <c r="N11139"/>
  <c r="N11140"/>
  <c r="N11141"/>
  <c r="N11142"/>
  <c r="N11143"/>
  <c r="N11144"/>
  <c r="N11145"/>
  <c r="N11146"/>
  <c r="N11147"/>
  <c r="N11148"/>
  <c r="N11149"/>
  <c r="N11150"/>
  <c r="N11151"/>
  <c r="N11152"/>
  <c r="N11153"/>
  <c r="N11154"/>
  <c r="N11155"/>
  <c r="N11156"/>
  <c r="N11157"/>
  <c r="N11158"/>
  <c r="N11159"/>
  <c r="N11160"/>
  <c r="N11161"/>
  <c r="N11162"/>
  <c r="N11163"/>
  <c r="N11164"/>
  <c r="N11165"/>
  <c r="N11166"/>
  <c r="N11167"/>
  <c r="N11168"/>
  <c r="N11169"/>
  <c r="N11170"/>
  <c r="N11171"/>
  <c r="N11172"/>
  <c r="N11173"/>
  <c r="N11174"/>
  <c r="N11175"/>
  <c r="N11176"/>
  <c r="N11177"/>
  <c r="N11178"/>
  <c r="N11179"/>
  <c r="N11180"/>
  <c r="N11181"/>
  <c r="N11182"/>
  <c r="N11183"/>
  <c r="N11184"/>
  <c r="N11185"/>
  <c r="N11186"/>
  <c r="N11187"/>
  <c r="N11188"/>
  <c r="N11189"/>
  <c r="N11190"/>
  <c r="N11191"/>
  <c r="N11192"/>
  <c r="N11193"/>
  <c r="N11194"/>
  <c r="N11195"/>
  <c r="N11196"/>
  <c r="N11197"/>
  <c r="N11198"/>
  <c r="N11199"/>
  <c r="N11200"/>
  <c r="N11201"/>
  <c r="N11202"/>
  <c r="N11203"/>
  <c r="N11204"/>
  <c r="N11205"/>
  <c r="N11206"/>
  <c r="N11207"/>
  <c r="N11208"/>
  <c r="N11209"/>
  <c r="N11210"/>
  <c r="N11211"/>
  <c r="N11212"/>
  <c r="N11213"/>
  <c r="N11214"/>
  <c r="N11215"/>
  <c r="N11216"/>
  <c r="N11217"/>
  <c r="N11218"/>
  <c r="N11219"/>
  <c r="N11220"/>
  <c r="N11221"/>
  <c r="N11222"/>
  <c r="N11223"/>
  <c r="N11224"/>
  <c r="N11225"/>
  <c r="N11226"/>
  <c r="N11227"/>
  <c r="N11228"/>
  <c r="N11229"/>
  <c r="N11230"/>
  <c r="N11231"/>
  <c r="N11232"/>
  <c r="N11233"/>
  <c r="N11234"/>
  <c r="N11235"/>
  <c r="N11236"/>
  <c r="N11237"/>
  <c r="N11238"/>
  <c r="N11239"/>
  <c r="N11240"/>
  <c r="N11241"/>
  <c r="N11242"/>
  <c r="N11243"/>
  <c r="N11244"/>
  <c r="N11245"/>
  <c r="N11246"/>
  <c r="N11247"/>
  <c r="N11248"/>
  <c r="N11249"/>
  <c r="N11250"/>
  <c r="N11251"/>
  <c r="N11252"/>
  <c r="N11253"/>
  <c r="N11254"/>
  <c r="N11255"/>
  <c r="N11256"/>
  <c r="N11257"/>
  <c r="N11258"/>
  <c r="N11259"/>
  <c r="N11260"/>
  <c r="N11261"/>
  <c r="N11262"/>
  <c r="N11263"/>
  <c r="N11264"/>
  <c r="N11265"/>
  <c r="N11266"/>
  <c r="N11267"/>
  <c r="N11268"/>
  <c r="N11269"/>
  <c r="N11270"/>
  <c r="N11271"/>
  <c r="N11272"/>
  <c r="N11273"/>
  <c r="N11274"/>
  <c r="N11275"/>
  <c r="N11276"/>
  <c r="N11277"/>
  <c r="N11278"/>
  <c r="N11279"/>
  <c r="N11280"/>
  <c r="N11281"/>
  <c r="N11282"/>
  <c r="N11283"/>
  <c r="N11284"/>
  <c r="N11285"/>
  <c r="N11286"/>
  <c r="N11287"/>
  <c r="N11288"/>
  <c r="N11289"/>
  <c r="N11290"/>
  <c r="N11291"/>
  <c r="N11292"/>
  <c r="N11293"/>
  <c r="N11294"/>
  <c r="N11295"/>
  <c r="N11296"/>
  <c r="N11297"/>
  <c r="N11298"/>
  <c r="N11299"/>
  <c r="N11300"/>
  <c r="N11301"/>
  <c r="N11302"/>
  <c r="N11303"/>
  <c r="N11304"/>
  <c r="N11305"/>
  <c r="N11306"/>
  <c r="N11307"/>
  <c r="N11308"/>
  <c r="N11309"/>
  <c r="N11310"/>
  <c r="N11311"/>
  <c r="N11312"/>
  <c r="N11313"/>
  <c r="N11314"/>
  <c r="N11315"/>
  <c r="N11316"/>
  <c r="N11317"/>
  <c r="N11318"/>
  <c r="N11319"/>
  <c r="N11320"/>
  <c r="N11321"/>
  <c r="N11322"/>
  <c r="N11323"/>
  <c r="N11324"/>
  <c r="N11325"/>
  <c r="N11326"/>
  <c r="N11327"/>
  <c r="N11328"/>
  <c r="N11329"/>
  <c r="N11330"/>
  <c r="N11331"/>
  <c r="N11332"/>
  <c r="N11333"/>
  <c r="N11334"/>
  <c r="N11335"/>
  <c r="N11336"/>
  <c r="N11337"/>
  <c r="N11338"/>
  <c r="N11339"/>
  <c r="N11340"/>
  <c r="N11341"/>
  <c r="N11342"/>
  <c r="N11343"/>
  <c r="N11344"/>
  <c r="N11345"/>
  <c r="N11346"/>
  <c r="N11347"/>
  <c r="N11348"/>
  <c r="N11349"/>
  <c r="N11350"/>
  <c r="N11351"/>
  <c r="N11352"/>
  <c r="N11353"/>
  <c r="N11354"/>
  <c r="N11355"/>
  <c r="N11356"/>
  <c r="N11357"/>
  <c r="N11358"/>
  <c r="N11359"/>
  <c r="N11360"/>
  <c r="N11361"/>
  <c r="N11362"/>
  <c r="N11363"/>
  <c r="N11364"/>
  <c r="N11365"/>
  <c r="N11366"/>
  <c r="N11367"/>
  <c r="N11368"/>
  <c r="N11369"/>
  <c r="N11370"/>
  <c r="N11371"/>
  <c r="N11372"/>
  <c r="N11373"/>
  <c r="N11374"/>
  <c r="N11375"/>
  <c r="N11376"/>
  <c r="N11377"/>
  <c r="N11378"/>
  <c r="N11379"/>
  <c r="N11380"/>
  <c r="N11381"/>
  <c r="N11382"/>
  <c r="N11383"/>
  <c r="N11384"/>
  <c r="N11385"/>
  <c r="N11386"/>
  <c r="N11387"/>
  <c r="N11388"/>
  <c r="N11389"/>
  <c r="N11390"/>
  <c r="N11391"/>
  <c r="N11392"/>
  <c r="N11393"/>
  <c r="N11394"/>
  <c r="N11395"/>
  <c r="N11396"/>
  <c r="N11397"/>
  <c r="N11398"/>
  <c r="N11399"/>
  <c r="N11400"/>
  <c r="N11401"/>
  <c r="N11402"/>
  <c r="N11403"/>
  <c r="N11404"/>
  <c r="N11405"/>
  <c r="N11406"/>
  <c r="N11407"/>
  <c r="N11408"/>
  <c r="N11409"/>
  <c r="N11410"/>
  <c r="N11411"/>
  <c r="N11412"/>
  <c r="N11413"/>
  <c r="N11414"/>
  <c r="N11415"/>
  <c r="N11416"/>
  <c r="N11417"/>
  <c r="N11418"/>
  <c r="N11419"/>
  <c r="N11420"/>
  <c r="N11421"/>
  <c r="N11422"/>
  <c r="N11423"/>
  <c r="N11424"/>
  <c r="N11425"/>
  <c r="N11426"/>
  <c r="N11427"/>
  <c r="N11428"/>
  <c r="N11429"/>
  <c r="N11430"/>
  <c r="N11431"/>
  <c r="N11432"/>
  <c r="N11433"/>
  <c r="N11434"/>
  <c r="N11435"/>
  <c r="N11436"/>
  <c r="N11437"/>
  <c r="N11438"/>
  <c r="N11439"/>
  <c r="N11440"/>
  <c r="N11441"/>
  <c r="N11442"/>
  <c r="N11443"/>
  <c r="N11444"/>
  <c r="N11445"/>
  <c r="N11446"/>
  <c r="N11447"/>
  <c r="N11448"/>
  <c r="N11449"/>
  <c r="N11450"/>
  <c r="N11451"/>
  <c r="N11452"/>
  <c r="N11453"/>
  <c r="N11454"/>
  <c r="N11455"/>
  <c r="N11456"/>
  <c r="N11457"/>
  <c r="N11458"/>
  <c r="N11459"/>
  <c r="N11460"/>
  <c r="N11461"/>
  <c r="N11462"/>
  <c r="N11463"/>
  <c r="N11464"/>
  <c r="N11465"/>
  <c r="N11466"/>
  <c r="N11467"/>
  <c r="N11468"/>
  <c r="N11469"/>
  <c r="N11470"/>
  <c r="N11471"/>
  <c r="N11472"/>
  <c r="N11473"/>
  <c r="N11474"/>
  <c r="N11475"/>
  <c r="N11476"/>
  <c r="N11477"/>
  <c r="N11478"/>
  <c r="N11479"/>
  <c r="N11480"/>
  <c r="N11481"/>
  <c r="N11482"/>
  <c r="N11483"/>
  <c r="N11484"/>
  <c r="N11485"/>
  <c r="N11486"/>
  <c r="N11487"/>
  <c r="N11488"/>
  <c r="N11489"/>
  <c r="N11490"/>
  <c r="N11491"/>
  <c r="N11492"/>
  <c r="N11493"/>
  <c r="N11494"/>
  <c r="N11495"/>
  <c r="N11496"/>
  <c r="N11497"/>
  <c r="N11498"/>
  <c r="N11499"/>
  <c r="N11500"/>
  <c r="N11501"/>
  <c r="N11502"/>
  <c r="N11503"/>
  <c r="N11504"/>
  <c r="N11505"/>
  <c r="N11506"/>
  <c r="N11507"/>
  <c r="N11508"/>
  <c r="N11509"/>
  <c r="N11510"/>
  <c r="N11511"/>
  <c r="N11512"/>
  <c r="N11513"/>
  <c r="N11514"/>
  <c r="N11515"/>
  <c r="N11516"/>
  <c r="N11517"/>
  <c r="N11518"/>
  <c r="N11519"/>
  <c r="N11520"/>
  <c r="N11521"/>
  <c r="N11522"/>
  <c r="N11523"/>
  <c r="N11524"/>
  <c r="N11525"/>
  <c r="N11526"/>
  <c r="N11527"/>
  <c r="N11528"/>
  <c r="N11529"/>
  <c r="N11530"/>
  <c r="N11531"/>
  <c r="N11532"/>
  <c r="N11533"/>
  <c r="N11534"/>
  <c r="N11535"/>
  <c r="N11536"/>
  <c r="N11537"/>
  <c r="N11538"/>
  <c r="N11539"/>
  <c r="N11540"/>
  <c r="N11541"/>
  <c r="N11542"/>
  <c r="N11543"/>
  <c r="N11544"/>
  <c r="N11545"/>
  <c r="N11546"/>
  <c r="N11547"/>
  <c r="N11548"/>
  <c r="N11549"/>
  <c r="N11550"/>
  <c r="N11551"/>
  <c r="N11552"/>
  <c r="N11553"/>
  <c r="N11554"/>
  <c r="N11555"/>
  <c r="N11556"/>
  <c r="N11557"/>
  <c r="N11558"/>
  <c r="N11559"/>
  <c r="N11560"/>
  <c r="N11561"/>
  <c r="N11562"/>
  <c r="N11563"/>
  <c r="N11564"/>
  <c r="N11565"/>
  <c r="N11566"/>
  <c r="N11567"/>
  <c r="N11568"/>
  <c r="N11569"/>
  <c r="N11570"/>
  <c r="N11571"/>
  <c r="N11572"/>
  <c r="N11573"/>
  <c r="N11574"/>
  <c r="N11575"/>
  <c r="N11576"/>
  <c r="N11577"/>
  <c r="N11578"/>
  <c r="N11579"/>
  <c r="N11580"/>
  <c r="N11581"/>
  <c r="N11582"/>
  <c r="N11583"/>
  <c r="N11584"/>
  <c r="N11585"/>
  <c r="N11586"/>
  <c r="N11587"/>
  <c r="N11588"/>
  <c r="N11589"/>
  <c r="N11590"/>
  <c r="N11591"/>
  <c r="N11592"/>
  <c r="N11593"/>
  <c r="N11594"/>
  <c r="N11595"/>
  <c r="N11596"/>
  <c r="N11597"/>
  <c r="N11598"/>
  <c r="N11599"/>
  <c r="N11600"/>
  <c r="N11601"/>
  <c r="N11602"/>
  <c r="N11603"/>
  <c r="N11604"/>
  <c r="N11605"/>
  <c r="N11606"/>
  <c r="N11607"/>
  <c r="N11608"/>
  <c r="N11609"/>
  <c r="N11610"/>
  <c r="N11611"/>
  <c r="N11612"/>
  <c r="N11613"/>
  <c r="N11614"/>
  <c r="N11615"/>
  <c r="N11616"/>
  <c r="N11617"/>
  <c r="N11618"/>
  <c r="N11619"/>
  <c r="N11620"/>
  <c r="N11621"/>
  <c r="N11622"/>
  <c r="N11623"/>
  <c r="N11624"/>
  <c r="N11625"/>
  <c r="N11626"/>
  <c r="N11627"/>
  <c r="N11628"/>
  <c r="N11629"/>
  <c r="N11630"/>
  <c r="N11631"/>
  <c r="N11632"/>
  <c r="N11633"/>
  <c r="N11634"/>
  <c r="N11635"/>
  <c r="N11636"/>
  <c r="N11637"/>
  <c r="N11638"/>
  <c r="N11639"/>
  <c r="N11640"/>
  <c r="N11641"/>
  <c r="N11642"/>
  <c r="N11643"/>
  <c r="N11644"/>
  <c r="N11645"/>
  <c r="N11646"/>
  <c r="N11647"/>
  <c r="N11648"/>
  <c r="N11649"/>
  <c r="N11650"/>
  <c r="N11651"/>
  <c r="N11652"/>
  <c r="N11653"/>
  <c r="N11654"/>
  <c r="N11655"/>
  <c r="N11656"/>
  <c r="N11657"/>
  <c r="N11658"/>
  <c r="N11659"/>
  <c r="N11660"/>
  <c r="N11661"/>
  <c r="N11662"/>
  <c r="N11663"/>
  <c r="N11664"/>
  <c r="N11665"/>
  <c r="N11666"/>
  <c r="N11667"/>
  <c r="N11668"/>
  <c r="N11669"/>
  <c r="N11670"/>
  <c r="N11671"/>
  <c r="N11672"/>
  <c r="N11673"/>
  <c r="N11674"/>
  <c r="N11675"/>
  <c r="N11676"/>
  <c r="N11677"/>
  <c r="N11678"/>
  <c r="N11679"/>
  <c r="N11680"/>
  <c r="N11681"/>
  <c r="N11682"/>
  <c r="N11683"/>
  <c r="N11684"/>
  <c r="N11685"/>
  <c r="N11686"/>
  <c r="N11687"/>
  <c r="N11688"/>
  <c r="N11689"/>
  <c r="N11690"/>
  <c r="N11691"/>
  <c r="N11692"/>
  <c r="N11693"/>
  <c r="N11694"/>
  <c r="N11695"/>
  <c r="N11696"/>
  <c r="N11697"/>
  <c r="N11698"/>
  <c r="N11699"/>
  <c r="N11700"/>
  <c r="N11701"/>
  <c r="N11702"/>
  <c r="N11703"/>
  <c r="N11704"/>
  <c r="N11705"/>
  <c r="N11706"/>
  <c r="N11707"/>
  <c r="N11708"/>
  <c r="N11709"/>
  <c r="N11710"/>
  <c r="N11711"/>
  <c r="N11712"/>
  <c r="N11713"/>
  <c r="N11714"/>
  <c r="N11715"/>
  <c r="N11716"/>
  <c r="N11717"/>
  <c r="N11718"/>
  <c r="N11719"/>
  <c r="N11720"/>
  <c r="N11721"/>
  <c r="N11722"/>
  <c r="N11723"/>
  <c r="N11724"/>
  <c r="N11725"/>
  <c r="N11726"/>
  <c r="N11727"/>
  <c r="N11728"/>
  <c r="N11729"/>
  <c r="N11730"/>
  <c r="N11731"/>
  <c r="N11732"/>
  <c r="N11733"/>
  <c r="N11734"/>
  <c r="N11735"/>
  <c r="N11736"/>
  <c r="N11737"/>
  <c r="N11738"/>
  <c r="N11739"/>
  <c r="N11740"/>
  <c r="N11741"/>
  <c r="N11742"/>
  <c r="N11743"/>
  <c r="N11744"/>
  <c r="N11745"/>
  <c r="N11746"/>
  <c r="N11747"/>
  <c r="N11748"/>
  <c r="N11749"/>
  <c r="N11750"/>
  <c r="N11751"/>
  <c r="N11752"/>
  <c r="N11753"/>
  <c r="N11754"/>
  <c r="N11755"/>
  <c r="N11756"/>
  <c r="N11757"/>
  <c r="N11758"/>
  <c r="N11759"/>
  <c r="N11760"/>
  <c r="N11761"/>
  <c r="N11762"/>
  <c r="N11763"/>
  <c r="N11764"/>
  <c r="N11765"/>
  <c r="N11766"/>
  <c r="N11767"/>
  <c r="N11768"/>
  <c r="N11769"/>
  <c r="N11770"/>
  <c r="N11771"/>
  <c r="N11772"/>
  <c r="N11773"/>
  <c r="N11774"/>
  <c r="N11775"/>
  <c r="N11776"/>
  <c r="N11777"/>
  <c r="N11778"/>
  <c r="N11779"/>
  <c r="N11780"/>
  <c r="N11781"/>
  <c r="N11782"/>
  <c r="N11783"/>
  <c r="N11784"/>
  <c r="N11785"/>
  <c r="N11786"/>
  <c r="N11787"/>
  <c r="N11788"/>
  <c r="N11789"/>
  <c r="N11790"/>
  <c r="N11791"/>
  <c r="N11792"/>
  <c r="N11793"/>
  <c r="N11794"/>
  <c r="N11795"/>
  <c r="N11796"/>
  <c r="N11797"/>
  <c r="N11798"/>
  <c r="N11799"/>
  <c r="N11800"/>
  <c r="N11801"/>
  <c r="N11802"/>
  <c r="N11803"/>
  <c r="N11804"/>
  <c r="N11805"/>
  <c r="N11806"/>
  <c r="N11807"/>
  <c r="N11808"/>
  <c r="N11809"/>
  <c r="N11810"/>
  <c r="N11811"/>
  <c r="N11812"/>
  <c r="N11813"/>
  <c r="N11814"/>
  <c r="N11815"/>
  <c r="N11816"/>
  <c r="N11817"/>
  <c r="N11818"/>
  <c r="N11819"/>
  <c r="N11820"/>
  <c r="N11821"/>
  <c r="N11822"/>
  <c r="N11823"/>
  <c r="N11824"/>
  <c r="N11825"/>
  <c r="N11826"/>
  <c r="N11827"/>
  <c r="N11828"/>
  <c r="N11829"/>
  <c r="N11830"/>
  <c r="N11831"/>
  <c r="N11832"/>
  <c r="N11833"/>
  <c r="N11834"/>
  <c r="N11835"/>
  <c r="N11836"/>
  <c r="N11837"/>
  <c r="N11838"/>
  <c r="N11839"/>
  <c r="N11840"/>
  <c r="N11841"/>
  <c r="N11842"/>
  <c r="N11843"/>
  <c r="N11844"/>
  <c r="N11845"/>
  <c r="N11846"/>
  <c r="N11847"/>
  <c r="N11848"/>
  <c r="N11849"/>
  <c r="N11850"/>
  <c r="N11851"/>
  <c r="N11852"/>
  <c r="N11853"/>
  <c r="N11854"/>
  <c r="N11855"/>
  <c r="N11856"/>
  <c r="N11857"/>
  <c r="N11858"/>
  <c r="N11859"/>
  <c r="N11860"/>
  <c r="N11861"/>
  <c r="N11862"/>
  <c r="N11863"/>
  <c r="N11864"/>
  <c r="N11865"/>
  <c r="N11866"/>
  <c r="N11867"/>
  <c r="N11868"/>
  <c r="N11869"/>
  <c r="N11870"/>
  <c r="N11871"/>
  <c r="N11872"/>
  <c r="N11873"/>
  <c r="N11874"/>
  <c r="N11875"/>
  <c r="N11876"/>
  <c r="N11877"/>
  <c r="N11878"/>
  <c r="N11879"/>
  <c r="N11880"/>
  <c r="N11881"/>
  <c r="N11882"/>
  <c r="N11883"/>
  <c r="N11884"/>
  <c r="N11885"/>
  <c r="N11886"/>
  <c r="N11887"/>
  <c r="N11888"/>
  <c r="N11889"/>
  <c r="N11890"/>
  <c r="N11891"/>
  <c r="N11892"/>
  <c r="N11893"/>
  <c r="N11894"/>
  <c r="N11895"/>
  <c r="N11896"/>
  <c r="N11897"/>
  <c r="N11898"/>
  <c r="N11899"/>
  <c r="N11900"/>
  <c r="N11901"/>
  <c r="N11902"/>
  <c r="N11903"/>
  <c r="N11904"/>
  <c r="N11905"/>
  <c r="N11906"/>
  <c r="N11907"/>
  <c r="N11908"/>
  <c r="N11909"/>
  <c r="N11910"/>
  <c r="N11911"/>
  <c r="N11912"/>
  <c r="N11913"/>
  <c r="N11914"/>
  <c r="N11915"/>
  <c r="N11916"/>
  <c r="N11917"/>
  <c r="N11918"/>
  <c r="N11919"/>
  <c r="N11920"/>
  <c r="N11921"/>
  <c r="N11922"/>
  <c r="N11923"/>
  <c r="N11924"/>
  <c r="N11925"/>
  <c r="N11926"/>
  <c r="N11927"/>
  <c r="N11928"/>
  <c r="N11929"/>
  <c r="N11930"/>
  <c r="N11931"/>
  <c r="N11932"/>
  <c r="N11933"/>
  <c r="N11934"/>
  <c r="N11935"/>
  <c r="N11936"/>
  <c r="N11937"/>
  <c r="N11938"/>
  <c r="N11939"/>
  <c r="N11940"/>
  <c r="N11941"/>
  <c r="N11942"/>
  <c r="N11943"/>
  <c r="N11944"/>
  <c r="N11945"/>
  <c r="N11946"/>
  <c r="N11947"/>
  <c r="N11948"/>
  <c r="N11949"/>
  <c r="N11950"/>
  <c r="N11951"/>
  <c r="N11952"/>
  <c r="N11953"/>
  <c r="N11954"/>
  <c r="N11955"/>
  <c r="N11956"/>
  <c r="N11957"/>
  <c r="N11958"/>
  <c r="N11959"/>
  <c r="N11960"/>
  <c r="N11961"/>
  <c r="N11962"/>
  <c r="N11963"/>
  <c r="N11964"/>
  <c r="N11965"/>
  <c r="N11966"/>
  <c r="N11967"/>
  <c r="N11968"/>
  <c r="N11969"/>
  <c r="N11970"/>
  <c r="N11971"/>
  <c r="N11972"/>
  <c r="N11973"/>
  <c r="N11974"/>
  <c r="N11975"/>
  <c r="N11976"/>
  <c r="N11977"/>
  <c r="N11978"/>
  <c r="N11979"/>
  <c r="N11980"/>
  <c r="N11981"/>
  <c r="N11982"/>
  <c r="N11983"/>
  <c r="N11984"/>
  <c r="N11985"/>
  <c r="N11986"/>
  <c r="N11987"/>
  <c r="N11988"/>
  <c r="N11989"/>
  <c r="N11990"/>
  <c r="N11991"/>
  <c r="N11992"/>
  <c r="N11993"/>
  <c r="N11994"/>
  <c r="N11995"/>
  <c r="N11996"/>
  <c r="N11997"/>
  <c r="N11998"/>
  <c r="N11999"/>
  <c r="N12000"/>
  <c r="N12001"/>
  <c r="N12002"/>
  <c r="N12003"/>
  <c r="N12004"/>
  <c r="N12005"/>
  <c r="N12006"/>
  <c r="N12007"/>
  <c r="N12008"/>
  <c r="N12009"/>
  <c r="N12010"/>
  <c r="N12011"/>
  <c r="N12012"/>
  <c r="N12013"/>
  <c r="N12014"/>
  <c r="N12015"/>
  <c r="N12016"/>
  <c r="N12017"/>
  <c r="N12018"/>
  <c r="N12019"/>
  <c r="N12020"/>
  <c r="N12021"/>
  <c r="N12022"/>
  <c r="N12023"/>
  <c r="N12024"/>
  <c r="N12025"/>
  <c r="N12026"/>
  <c r="N12027"/>
  <c r="N12028"/>
  <c r="N12029"/>
  <c r="N12030"/>
  <c r="N12031"/>
  <c r="N12032"/>
  <c r="N12033"/>
  <c r="N12034"/>
  <c r="N12035"/>
  <c r="N12036"/>
  <c r="N12037"/>
  <c r="N12038"/>
  <c r="N12039"/>
  <c r="N12040"/>
  <c r="N12041"/>
  <c r="N12042"/>
  <c r="N12043"/>
  <c r="N12044"/>
  <c r="N12045"/>
  <c r="N12046"/>
  <c r="N12047"/>
  <c r="N12048"/>
  <c r="N12049"/>
  <c r="N12050"/>
  <c r="N12051"/>
  <c r="N12052"/>
  <c r="N12053"/>
  <c r="N12054"/>
  <c r="N12055"/>
  <c r="N12056"/>
  <c r="N12057"/>
  <c r="N12058"/>
  <c r="N12059"/>
  <c r="N12060"/>
  <c r="N12061"/>
  <c r="N12062"/>
  <c r="N12063"/>
  <c r="N12064"/>
  <c r="N12065"/>
  <c r="N12066"/>
  <c r="N12067"/>
  <c r="N12068"/>
  <c r="N12069"/>
  <c r="N12070"/>
  <c r="N12071"/>
  <c r="N12072"/>
  <c r="N12073"/>
  <c r="N12074"/>
  <c r="N12075"/>
  <c r="N12076"/>
  <c r="N12077"/>
  <c r="N12078"/>
  <c r="N12079"/>
  <c r="N12080"/>
  <c r="N12081"/>
  <c r="N12082"/>
  <c r="N12083"/>
  <c r="N12084"/>
  <c r="N12085"/>
  <c r="N12086"/>
  <c r="N12087"/>
  <c r="N12088"/>
  <c r="N12089"/>
  <c r="N12090"/>
  <c r="N12091"/>
  <c r="N12092"/>
  <c r="N12093"/>
  <c r="N12094"/>
  <c r="N12095"/>
  <c r="N12096"/>
  <c r="N12097"/>
  <c r="N12098"/>
  <c r="N12099"/>
  <c r="N12100"/>
  <c r="N12101"/>
  <c r="N12102"/>
  <c r="N12103"/>
  <c r="N12104"/>
  <c r="N12105"/>
  <c r="N12106"/>
  <c r="N12107"/>
  <c r="N12108"/>
  <c r="N12109"/>
  <c r="N12110"/>
  <c r="N12111"/>
  <c r="N12112"/>
  <c r="N12113"/>
  <c r="N12114"/>
  <c r="N12115"/>
  <c r="N12116"/>
  <c r="N12117"/>
  <c r="N12118"/>
  <c r="N12119"/>
  <c r="N12120"/>
  <c r="N12121"/>
  <c r="N12122"/>
  <c r="N12123"/>
  <c r="N12124"/>
  <c r="N12125"/>
  <c r="N12126"/>
  <c r="N12127"/>
  <c r="N12128"/>
  <c r="N12129"/>
  <c r="N12130"/>
  <c r="N12131"/>
  <c r="N12132"/>
  <c r="N12133"/>
  <c r="N12134"/>
  <c r="N12135"/>
  <c r="N12136"/>
  <c r="N12137"/>
  <c r="N12138"/>
  <c r="N12139"/>
  <c r="N12140"/>
  <c r="N12141"/>
  <c r="N12142"/>
  <c r="N12143"/>
  <c r="N12144"/>
  <c r="N12145"/>
  <c r="N12146"/>
  <c r="N12147"/>
  <c r="N12148"/>
  <c r="N12149"/>
  <c r="N12150"/>
  <c r="N12151"/>
  <c r="N12152"/>
  <c r="N12153"/>
  <c r="N12154"/>
  <c r="N12155"/>
  <c r="N12156"/>
  <c r="N12157"/>
  <c r="N12158"/>
  <c r="N12159"/>
  <c r="N12160"/>
  <c r="N12161"/>
  <c r="N12162"/>
  <c r="N12163"/>
  <c r="N12164"/>
  <c r="N12165"/>
  <c r="N12166"/>
  <c r="N12167"/>
  <c r="N12168"/>
  <c r="N12169"/>
  <c r="N12170"/>
  <c r="N12171"/>
  <c r="N12172"/>
  <c r="N12173"/>
  <c r="N12174"/>
  <c r="N12175"/>
  <c r="N12176"/>
  <c r="N12177"/>
  <c r="N12178"/>
  <c r="N12179"/>
  <c r="N12180"/>
  <c r="N12181"/>
  <c r="N12182"/>
  <c r="N12183"/>
  <c r="N12184"/>
  <c r="N12185"/>
  <c r="N12186"/>
  <c r="N12187"/>
  <c r="N12188"/>
  <c r="N12189"/>
  <c r="N12190"/>
  <c r="N12191"/>
  <c r="N12192"/>
  <c r="N12193"/>
  <c r="N12194"/>
  <c r="N12195"/>
  <c r="N12196"/>
  <c r="N12197"/>
  <c r="N12198"/>
  <c r="N12199"/>
  <c r="N12200"/>
  <c r="N12201"/>
  <c r="N12202"/>
  <c r="N12203"/>
  <c r="N12204"/>
  <c r="N12205"/>
  <c r="N12206"/>
  <c r="N12207"/>
  <c r="N12208"/>
  <c r="N12209"/>
  <c r="N12210"/>
  <c r="N12211"/>
  <c r="N12212"/>
  <c r="N12213"/>
  <c r="N12214"/>
  <c r="N12215"/>
  <c r="N12216"/>
  <c r="N12217"/>
  <c r="N12218"/>
  <c r="N12219"/>
  <c r="N12220"/>
  <c r="N12221"/>
  <c r="N12222"/>
  <c r="N12223"/>
  <c r="N12224"/>
  <c r="N12225"/>
  <c r="N12226"/>
  <c r="N12227"/>
  <c r="N12228"/>
  <c r="N12229"/>
  <c r="N12230"/>
  <c r="N12231"/>
  <c r="N12232"/>
  <c r="N12233"/>
  <c r="N12234"/>
  <c r="N12235"/>
  <c r="N12236"/>
  <c r="N12237"/>
  <c r="N12238"/>
  <c r="N12239"/>
  <c r="N12240"/>
  <c r="N12241"/>
  <c r="N12242"/>
  <c r="N12243"/>
  <c r="N12244"/>
  <c r="N12245"/>
  <c r="N12246"/>
  <c r="N12247"/>
  <c r="N12248"/>
  <c r="N12249"/>
  <c r="N12250"/>
  <c r="N12251"/>
  <c r="N12252"/>
  <c r="N12253"/>
  <c r="N12254"/>
  <c r="N12255"/>
  <c r="N12256"/>
  <c r="N12257"/>
  <c r="N12258"/>
  <c r="N12259"/>
  <c r="N12260"/>
  <c r="N12261"/>
  <c r="N12262"/>
  <c r="N12263"/>
  <c r="N12264"/>
  <c r="N12265"/>
  <c r="N12266"/>
  <c r="N12267"/>
  <c r="N12268"/>
  <c r="N12269"/>
  <c r="N12270"/>
  <c r="N12271"/>
  <c r="N12272"/>
  <c r="N12273"/>
  <c r="N12274"/>
  <c r="N12275"/>
  <c r="N12276"/>
  <c r="N12277"/>
  <c r="N12278"/>
  <c r="N12279"/>
  <c r="N12280"/>
  <c r="N12281"/>
  <c r="N12282"/>
  <c r="N12283"/>
  <c r="N12284"/>
  <c r="N12285"/>
  <c r="N12286"/>
  <c r="N12287"/>
  <c r="N12288"/>
  <c r="N12289"/>
  <c r="N12290"/>
  <c r="N12291"/>
  <c r="N12292"/>
  <c r="N12293"/>
  <c r="N12294"/>
  <c r="N12295"/>
  <c r="N12296"/>
  <c r="N12297"/>
  <c r="N12298"/>
  <c r="N12299"/>
  <c r="N12300"/>
  <c r="N12301"/>
  <c r="N12302"/>
  <c r="N12303"/>
  <c r="N12304"/>
  <c r="N12305"/>
  <c r="N12306"/>
  <c r="N12307"/>
  <c r="N12308"/>
  <c r="N12309"/>
  <c r="N12310"/>
  <c r="N12311"/>
  <c r="N12312"/>
  <c r="N12313"/>
  <c r="N12314"/>
  <c r="N12315"/>
  <c r="N12316"/>
  <c r="N12317"/>
  <c r="N12318"/>
  <c r="N12319"/>
  <c r="N12320"/>
  <c r="N12321"/>
  <c r="N12322"/>
  <c r="N12323"/>
  <c r="N12324"/>
  <c r="N12325"/>
  <c r="N12326"/>
  <c r="N12327"/>
  <c r="N12328"/>
  <c r="N12329"/>
  <c r="N12330"/>
  <c r="N12331"/>
  <c r="N12332"/>
  <c r="N12333"/>
  <c r="N12334"/>
  <c r="N12335"/>
  <c r="N12336"/>
  <c r="N12337"/>
  <c r="N12338"/>
  <c r="N12339"/>
  <c r="N12340"/>
  <c r="N12341"/>
  <c r="N12342"/>
  <c r="N12343"/>
  <c r="N12344"/>
  <c r="N12345"/>
  <c r="N12346"/>
  <c r="N12347"/>
  <c r="N12348"/>
  <c r="N12349"/>
  <c r="N12350"/>
  <c r="N12351"/>
  <c r="N12352"/>
  <c r="N12353"/>
  <c r="N12354"/>
  <c r="N12355"/>
  <c r="N12356"/>
  <c r="N12357"/>
  <c r="N12358"/>
  <c r="N12359"/>
  <c r="N12360"/>
  <c r="N12361"/>
  <c r="N12362"/>
  <c r="N12363"/>
  <c r="N12364"/>
  <c r="N12365"/>
  <c r="N12366"/>
  <c r="N12367"/>
  <c r="N12368"/>
  <c r="N12369"/>
  <c r="N12370"/>
  <c r="N12371"/>
  <c r="N12372"/>
  <c r="N12373"/>
  <c r="N12374"/>
  <c r="N12375"/>
  <c r="N12376"/>
  <c r="N12377"/>
  <c r="N12378"/>
  <c r="N12379"/>
  <c r="N12380"/>
  <c r="N12381"/>
  <c r="N12382"/>
  <c r="N12383"/>
  <c r="N12384"/>
  <c r="N12385"/>
  <c r="N12386"/>
  <c r="N12387"/>
  <c r="N12388"/>
  <c r="N12389"/>
  <c r="N12390"/>
  <c r="N12391"/>
  <c r="N12392"/>
  <c r="N12393"/>
  <c r="N12394"/>
  <c r="N12395"/>
  <c r="N12396"/>
  <c r="N12397"/>
  <c r="N12398"/>
  <c r="N12399"/>
  <c r="N12400"/>
  <c r="N12401"/>
  <c r="N12402"/>
  <c r="N12403"/>
  <c r="N12404"/>
  <c r="N12405"/>
  <c r="N12406"/>
  <c r="N12407"/>
  <c r="N12408"/>
  <c r="N12409"/>
  <c r="N12410"/>
  <c r="N12411"/>
  <c r="N12412"/>
  <c r="N12413"/>
  <c r="N12414"/>
  <c r="N12415"/>
  <c r="N12416"/>
  <c r="N12417"/>
  <c r="N12418"/>
  <c r="N12419"/>
  <c r="N12420"/>
  <c r="N12421"/>
  <c r="N12422"/>
  <c r="N12423"/>
  <c r="N12424"/>
  <c r="N12425"/>
  <c r="N12426"/>
  <c r="N12427"/>
  <c r="N12428"/>
  <c r="N12429"/>
  <c r="N12430"/>
  <c r="N12431"/>
  <c r="N12432"/>
  <c r="N12433"/>
  <c r="N12434"/>
  <c r="N12435"/>
  <c r="N12436"/>
  <c r="N12437"/>
  <c r="N12438"/>
  <c r="N12439"/>
  <c r="N12440"/>
  <c r="N12441"/>
  <c r="N12442"/>
  <c r="N12443"/>
  <c r="N12444"/>
  <c r="N12445"/>
  <c r="N12446"/>
  <c r="N12447"/>
  <c r="N12448"/>
  <c r="N12449"/>
  <c r="N12450"/>
  <c r="N12451"/>
  <c r="N12452"/>
  <c r="N12453"/>
  <c r="N12454"/>
  <c r="N12455"/>
  <c r="N12456"/>
  <c r="N12457"/>
  <c r="N12458"/>
  <c r="N12459"/>
  <c r="N12460"/>
  <c r="N12461"/>
  <c r="N12462"/>
  <c r="N12463"/>
  <c r="N12464"/>
  <c r="N12465"/>
  <c r="N12466"/>
  <c r="N12467"/>
  <c r="N12468"/>
  <c r="N12469"/>
  <c r="N12470"/>
  <c r="N12471"/>
  <c r="N12472"/>
  <c r="N12473"/>
  <c r="N12474"/>
  <c r="N12475"/>
  <c r="N12476"/>
  <c r="N12477"/>
  <c r="N12478"/>
  <c r="N12479"/>
  <c r="N12480"/>
  <c r="N12481"/>
  <c r="N12482"/>
  <c r="N12483"/>
  <c r="N12484"/>
  <c r="N12485"/>
  <c r="N12486"/>
  <c r="N12487"/>
  <c r="N12488"/>
  <c r="N12489"/>
  <c r="N12490"/>
  <c r="N12491"/>
  <c r="N12492"/>
  <c r="N12493"/>
  <c r="N12494"/>
  <c r="N12495"/>
  <c r="N12496"/>
  <c r="N12497"/>
  <c r="N12498"/>
  <c r="N12499"/>
  <c r="N12500"/>
  <c r="N12501"/>
  <c r="N12502"/>
  <c r="N12503"/>
  <c r="N12504"/>
  <c r="N12505"/>
  <c r="N12506"/>
  <c r="N12507"/>
  <c r="N12508"/>
  <c r="N12509"/>
  <c r="N12510"/>
  <c r="N12511"/>
  <c r="N12512"/>
  <c r="N12513"/>
  <c r="N12514"/>
  <c r="N12515"/>
  <c r="N12516"/>
  <c r="N12517"/>
  <c r="N12518"/>
  <c r="N12519"/>
  <c r="N12520"/>
  <c r="N12521"/>
  <c r="N12522"/>
  <c r="N12523"/>
  <c r="N12524"/>
  <c r="N12525"/>
  <c r="N12526"/>
  <c r="N12527"/>
  <c r="N12528"/>
  <c r="N12529"/>
  <c r="N12530"/>
  <c r="N12531"/>
  <c r="N12532"/>
  <c r="N12533"/>
  <c r="N12534"/>
  <c r="N12535"/>
  <c r="N12536"/>
  <c r="N12537"/>
  <c r="N12538"/>
  <c r="N12539"/>
  <c r="N12540"/>
  <c r="N12541"/>
  <c r="N12542"/>
  <c r="N12543"/>
  <c r="N12544"/>
  <c r="N12545"/>
  <c r="N12546"/>
  <c r="N12547"/>
  <c r="N12548"/>
  <c r="N12549"/>
  <c r="N12550"/>
  <c r="N12551"/>
  <c r="N12552"/>
  <c r="N12553"/>
  <c r="N12554"/>
  <c r="N12555"/>
  <c r="N12556"/>
  <c r="N12557"/>
  <c r="N12558"/>
  <c r="N12559"/>
  <c r="N12560"/>
  <c r="N12561"/>
  <c r="N12562"/>
  <c r="N12563"/>
  <c r="N12564"/>
  <c r="N12565"/>
  <c r="N12566"/>
  <c r="N12567"/>
  <c r="N12568"/>
  <c r="N12569"/>
  <c r="N12570"/>
  <c r="N12571"/>
  <c r="N12572"/>
  <c r="N12573"/>
  <c r="N12574"/>
  <c r="N12575"/>
  <c r="N12576"/>
  <c r="N12577"/>
  <c r="N12578"/>
  <c r="N12579"/>
  <c r="N12580"/>
  <c r="N12581"/>
  <c r="N12582"/>
  <c r="N12583"/>
  <c r="N12584"/>
  <c r="N12585"/>
  <c r="N12586"/>
  <c r="N12587"/>
  <c r="N12588"/>
  <c r="N12589"/>
  <c r="N12590"/>
  <c r="N12591"/>
  <c r="N12592"/>
  <c r="N12593"/>
  <c r="N12594"/>
  <c r="N12595"/>
  <c r="N12596"/>
  <c r="N12597"/>
  <c r="N12598"/>
  <c r="N12599"/>
  <c r="N12600"/>
  <c r="N12601"/>
  <c r="N12602"/>
  <c r="N12603"/>
  <c r="N12604"/>
  <c r="N12605"/>
  <c r="N12606"/>
  <c r="N12607"/>
  <c r="N12608"/>
  <c r="N12609"/>
  <c r="N12610"/>
  <c r="N12611"/>
  <c r="N12612"/>
  <c r="N12613"/>
  <c r="N12614"/>
  <c r="N12615"/>
  <c r="N12616"/>
  <c r="N12617"/>
  <c r="N12618"/>
  <c r="N12619"/>
  <c r="N12620"/>
  <c r="N12621"/>
  <c r="N12622"/>
  <c r="N12623"/>
  <c r="N12624"/>
  <c r="N12625"/>
  <c r="N12626"/>
  <c r="N12627"/>
  <c r="N12628"/>
  <c r="N12629"/>
  <c r="N12630"/>
  <c r="N12631"/>
  <c r="N12632"/>
  <c r="N12633"/>
  <c r="N12634"/>
  <c r="N12635"/>
  <c r="N12636"/>
  <c r="N12637"/>
  <c r="N12638"/>
  <c r="N12639"/>
  <c r="N12640"/>
  <c r="N12641"/>
  <c r="N12642"/>
  <c r="N12643"/>
  <c r="N12644"/>
  <c r="N12645"/>
  <c r="N12646"/>
  <c r="N12647"/>
  <c r="N12648"/>
  <c r="N12649"/>
  <c r="N12650"/>
  <c r="N12651"/>
  <c r="N12652"/>
  <c r="N12653"/>
  <c r="N12654"/>
  <c r="N12655"/>
  <c r="N12656"/>
  <c r="N12657"/>
  <c r="N12658"/>
  <c r="N12659"/>
  <c r="N12660"/>
  <c r="N12661"/>
  <c r="N12662"/>
  <c r="N12663"/>
  <c r="N12664"/>
  <c r="N12665"/>
  <c r="N12666"/>
  <c r="N12667"/>
  <c r="N12668"/>
  <c r="N12669"/>
  <c r="N12670"/>
  <c r="N12671"/>
  <c r="N12672"/>
  <c r="N12673"/>
  <c r="N12674"/>
  <c r="N12675"/>
  <c r="N12676"/>
  <c r="N12677"/>
  <c r="N12678"/>
  <c r="N12679"/>
  <c r="N12680"/>
  <c r="N12681"/>
  <c r="N12682"/>
  <c r="N12683"/>
  <c r="N12684"/>
  <c r="N12685"/>
  <c r="N12686"/>
  <c r="N12687"/>
  <c r="N12688"/>
  <c r="N12689"/>
  <c r="N12690"/>
  <c r="N12691"/>
  <c r="N12692"/>
  <c r="N12693"/>
  <c r="N12694"/>
  <c r="N12695"/>
  <c r="N12696"/>
  <c r="N12697"/>
  <c r="N12698"/>
  <c r="N12699"/>
  <c r="N12700"/>
  <c r="N12701"/>
  <c r="N12702"/>
  <c r="N12703"/>
  <c r="N12704"/>
  <c r="N12705"/>
  <c r="N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M5720"/>
  <c r="M5721"/>
  <c r="M5722"/>
  <c r="M5723"/>
  <c r="M5724"/>
  <c r="M5725"/>
  <c r="M5726"/>
  <c r="M5727"/>
  <c r="M5728"/>
  <c r="M5729"/>
  <c r="M5730"/>
  <c r="M5731"/>
  <c r="M5732"/>
  <c r="M5733"/>
  <c r="M5734"/>
  <c r="M5735"/>
  <c r="M5736"/>
  <c r="M5737"/>
  <c r="M5738"/>
  <c r="M5739"/>
  <c r="M5740"/>
  <c r="M5741"/>
  <c r="M5742"/>
  <c r="M5743"/>
  <c r="M5744"/>
  <c r="M5745"/>
  <c r="M5746"/>
  <c r="M5747"/>
  <c r="M5748"/>
  <c r="M5749"/>
  <c r="M5750"/>
  <c r="M5751"/>
  <c r="M5752"/>
  <c r="M5753"/>
  <c r="M5754"/>
  <c r="M5755"/>
  <c r="M5756"/>
  <c r="M5757"/>
  <c r="M5758"/>
  <c r="M5759"/>
  <c r="M5760"/>
  <c r="M5761"/>
  <c r="M5762"/>
  <c r="M5763"/>
  <c r="M5764"/>
  <c r="M5765"/>
  <c r="M5766"/>
  <c r="M5767"/>
  <c r="M5768"/>
  <c r="M5769"/>
  <c r="M5770"/>
  <c r="M5771"/>
  <c r="M5772"/>
  <c r="M5773"/>
  <c r="M5774"/>
  <c r="M5775"/>
  <c r="M5776"/>
  <c r="M5777"/>
  <c r="M5778"/>
  <c r="M5779"/>
  <c r="M5780"/>
  <c r="M5781"/>
  <c r="M5782"/>
  <c r="M5783"/>
  <c r="M5784"/>
  <c r="M5785"/>
  <c r="M5786"/>
  <c r="M5787"/>
  <c r="M5788"/>
  <c r="M5789"/>
  <c r="M5790"/>
  <c r="M5791"/>
  <c r="M5792"/>
  <c r="M5793"/>
  <c r="M5794"/>
  <c r="M5795"/>
  <c r="M5796"/>
  <c r="M5797"/>
  <c r="M5798"/>
  <c r="M5799"/>
  <c r="M5800"/>
  <c r="M5801"/>
  <c r="M5802"/>
  <c r="M5803"/>
  <c r="M5804"/>
  <c r="M5805"/>
  <c r="M5806"/>
  <c r="M5807"/>
  <c r="M5808"/>
  <c r="M5809"/>
  <c r="M5810"/>
  <c r="M5811"/>
  <c r="M5812"/>
  <c r="M5813"/>
  <c r="M5814"/>
  <c r="M5815"/>
  <c r="M5816"/>
  <c r="M5817"/>
  <c r="M5818"/>
  <c r="M5819"/>
  <c r="M5820"/>
  <c r="M5821"/>
  <c r="M5822"/>
  <c r="M5823"/>
  <c r="M5824"/>
  <c r="M5825"/>
  <c r="M5826"/>
  <c r="M5827"/>
  <c r="M5828"/>
  <c r="M5829"/>
  <c r="M5830"/>
  <c r="M5831"/>
  <c r="M5832"/>
  <c r="M5833"/>
  <c r="M5834"/>
  <c r="M5835"/>
  <c r="M5836"/>
  <c r="M5837"/>
  <c r="M5838"/>
  <c r="M5839"/>
  <c r="M5840"/>
  <c r="M5841"/>
  <c r="M5842"/>
  <c r="M5843"/>
  <c r="M5844"/>
  <c r="M5845"/>
  <c r="M5846"/>
  <c r="M5847"/>
  <c r="M5848"/>
  <c r="M5849"/>
  <c r="M5850"/>
  <c r="M5851"/>
  <c r="M5852"/>
  <c r="M5853"/>
  <c r="M5854"/>
  <c r="M5855"/>
  <c r="M5856"/>
  <c r="M5857"/>
  <c r="M5858"/>
  <c r="M5859"/>
  <c r="M5860"/>
  <c r="M5861"/>
  <c r="M5862"/>
  <c r="M5863"/>
  <c r="M5864"/>
  <c r="M5865"/>
  <c r="M5866"/>
  <c r="M5867"/>
  <c r="M5868"/>
  <c r="M5869"/>
  <c r="M5870"/>
  <c r="M5871"/>
  <c r="M5872"/>
  <c r="M5873"/>
  <c r="M5874"/>
  <c r="M5875"/>
  <c r="M5876"/>
  <c r="M5877"/>
  <c r="M5878"/>
  <c r="M5879"/>
  <c r="M5880"/>
  <c r="M5881"/>
  <c r="M5882"/>
  <c r="M5883"/>
  <c r="M5884"/>
  <c r="M5885"/>
  <c r="M5886"/>
  <c r="M5887"/>
  <c r="M5888"/>
  <c r="M5889"/>
  <c r="M5890"/>
  <c r="M5891"/>
  <c r="M5892"/>
  <c r="M5893"/>
  <c r="M5894"/>
  <c r="M5895"/>
  <c r="M5896"/>
  <c r="M5897"/>
  <c r="M5898"/>
  <c r="M5899"/>
  <c r="M5900"/>
  <c r="M5901"/>
  <c r="M5902"/>
  <c r="M5903"/>
  <c r="M5904"/>
  <c r="M5905"/>
  <c r="M5906"/>
  <c r="M5907"/>
  <c r="M5908"/>
  <c r="M5909"/>
  <c r="M5910"/>
  <c r="M5911"/>
  <c r="M5912"/>
  <c r="M5913"/>
  <c r="M5914"/>
  <c r="M5915"/>
  <c r="M5916"/>
  <c r="M5917"/>
  <c r="M5918"/>
  <c r="M5919"/>
  <c r="M5920"/>
  <c r="M5921"/>
  <c r="M5922"/>
  <c r="M5923"/>
  <c r="M5924"/>
  <c r="M5925"/>
  <c r="M5926"/>
  <c r="M5927"/>
  <c r="M5928"/>
  <c r="M5929"/>
  <c r="M5930"/>
  <c r="M5931"/>
  <c r="M5932"/>
  <c r="M5933"/>
  <c r="M5934"/>
  <c r="M5935"/>
  <c r="M5936"/>
  <c r="M5937"/>
  <c r="M5938"/>
  <c r="M5939"/>
  <c r="M5940"/>
  <c r="M5941"/>
  <c r="M5942"/>
  <c r="M5943"/>
  <c r="M5944"/>
  <c r="M5945"/>
  <c r="M5946"/>
  <c r="M5947"/>
  <c r="M5948"/>
  <c r="M5949"/>
  <c r="M5950"/>
  <c r="M5951"/>
  <c r="M5952"/>
  <c r="M5953"/>
  <c r="M5954"/>
  <c r="M5955"/>
  <c r="M5956"/>
  <c r="M5957"/>
  <c r="M5958"/>
  <c r="M5959"/>
  <c r="M5960"/>
  <c r="M5961"/>
  <c r="M5962"/>
  <c r="M5963"/>
  <c r="M5964"/>
  <c r="M5965"/>
  <c r="M5966"/>
  <c r="M5967"/>
  <c r="M5968"/>
  <c r="M5969"/>
  <c r="M5970"/>
  <c r="M5971"/>
  <c r="M5972"/>
  <c r="M5973"/>
  <c r="M5974"/>
  <c r="M5975"/>
  <c r="M5976"/>
  <c r="M5977"/>
  <c r="M5978"/>
  <c r="M5979"/>
  <c r="M5980"/>
  <c r="M5981"/>
  <c r="M5982"/>
  <c r="M5983"/>
  <c r="M5984"/>
  <c r="M5985"/>
  <c r="M5986"/>
  <c r="M5987"/>
  <c r="M5988"/>
  <c r="M5989"/>
  <c r="M5990"/>
  <c r="M5991"/>
  <c r="M5992"/>
  <c r="M5993"/>
  <c r="M5994"/>
  <c r="M5995"/>
  <c r="M5996"/>
  <c r="M5997"/>
  <c r="M5998"/>
  <c r="M5999"/>
  <c r="M6000"/>
  <c r="M6001"/>
  <c r="M6002"/>
  <c r="M6003"/>
  <c r="M6004"/>
  <c r="M6005"/>
  <c r="M6006"/>
  <c r="M6007"/>
  <c r="M6008"/>
  <c r="M6009"/>
  <c r="M6010"/>
  <c r="M6011"/>
  <c r="M6012"/>
  <c r="M6013"/>
  <c r="M6014"/>
  <c r="M6015"/>
  <c r="M6016"/>
  <c r="M6017"/>
  <c r="M6018"/>
  <c r="M6019"/>
  <c r="M6020"/>
  <c r="M6021"/>
  <c r="M6022"/>
  <c r="M6023"/>
  <c r="M6024"/>
  <c r="M6025"/>
  <c r="M6026"/>
  <c r="M6027"/>
  <c r="M6028"/>
  <c r="M6029"/>
  <c r="M6030"/>
  <c r="M6031"/>
  <c r="M6032"/>
  <c r="M6033"/>
  <c r="M6034"/>
  <c r="M6035"/>
  <c r="M6036"/>
  <c r="M6037"/>
  <c r="M6038"/>
  <c r="M6039"/>
  <c r="M6040"/>
  <c r="M6041"/>
  <c r="M6042"/>
  <c r="M6043"/>
  <c r="M6044"/>
  <c r="M6045"/>
  <c r="M6046"/>
  <c r="M6047"/>
  <c r="M6048"/>
  <c r="M6049"/>
  <c r="M6050"/>
  <c r="M6051"/>
  <c r="M6052"/>
  <c r="M6053"/>
  <c r="M6054"/>
  <c r="M6055"/>
  <c r="M6056"/>
  <c r="M6057"/>
  <c r="M6058"/>
  <c r="M6059"/>
  <c r="M6060"/>
  <c r="M6061"/>
  <c r="M6062"/>
  <c r="M6063"/>
  <c r="M6064"/>
  <c r="M6065"/>
  <c r="M6066"/>
  <c r="M6067"/>
  <c r="M6068"/>
  <c r="M6069"/>
  <c r="M6070"/>
  <c r="M6071"/>
  <c r="M6072"/>
  <c r="M6073"/>
  <c r="M6074"/>
  <c r="M6075"/>
  <c r="M6076"/>
  <c r="M6077"/>
  <c r="M6078"/>
  <c r="M6079"/>
  <c r="M6080"/>
  <c r="M6081"/>
  <c r="M6082"/>
  <c r="M6083"/>
  <c r="M6084"/>
  <c r="M6085"/>
  <c r="M6086"/>
  <c r="M6087"/>
  <c r="M6088"/>
  <c r="M6089"/>
  <c r="M6090"/>
  <c r="M6091"/>
  <c r="M6092"/>
  <c r="M6093"/>
  <c r="M6094"/>
  <c r="M6095"/>
  <c r="M6096"/>
  <c r="M6097"/>
  <c r="M6098"/>
  <c r="M6099"/>
  <c r="M6100"/>
  <c r="M6101"/>
  <c r="M6102"/>
  <c r="M6103"/>
  <c r="M6104"/>
  <c r="M6105"/>
  <c r="M6106"/>
  <c r="M6107"/>
  <c r="M6108"/>
  <c r="M6109"/>
  <c r="M6110"/>
  <c r="M6111"/>
  <c r="M6112"/>
  <c r="M6113"/>
  <c r="M6114"/>
  <c r="M6115"/>
  <c r="M6116"/>
  <c r="M6117"/>
  <c r="M6118"/>
  <c r="M6119"/>
  <c r="M6120"/>
  <c r="M6121"/>
  <c r="M6122"/>
  <c r="M6123"/>
  <c r="M6124"/>
  <c r="M6125"/>
  <c r="M6126"/>
  <c r="M6127"/>
  <c r="M6128"/>
  <c r="M6129"/>
  <c r="M6130"/>
  <c r="M6131"/>
  <c r="M6132"/>
  <c r="M6133"/>
  <c r="M6134"/>
  <c r="M6135"/>
  <c r="M6136"/>
  <c r="M6137"/>
  <c r="M6138"/>
  <c r="M6139"/>
  <c r="M6140"/>
  <c r="M6141"/>
  <c r="M6142"/>
  <c r="M6143"/>
  <c r="M6144"/>
  <c r="M6145"/>
  <c r="M6146"/>
  <c r="M6147"/>
  <c r="M6148"/>
  <c r="M6149"/>
  <c r="M6150"/>
  <c r="M6151"/>
  <c r="M6152"/>
  <c r="M6153"/>
  <c r="M6154"/>
  <c r="M6155"/>
  <c r="M6156"/>
  <c r="M6157"/>
  <c r="M6158"/>
  <c r="M6159"/>
  <c r="M6160"/>
  <c r="M6161"/>
  <c r="M6162"/>
  <c r="M6163"/>
  <c r="M6164"/>
  <c r="M6165"/>
  <c r="M6166"/>
  <c r="M6167"/>
  <c r="M6168"/>
  <c r="M6169"/>
  <c r="M6170"/>
  <c r="M6171"/>
  <c r="M6172"/>
  <c r="M6173"/>
  <c r="M6174"/>
  <c r="M6175"/>
  <c r="M6176"/>
  <c r="M6177"/>
  <c r="M6178"/>
  <c r="M6179"/>
  <c r="M6180"/>
  <c r="M6181"/>
  <c r="M6182"/>
  <c r="M6183"/>
  <c r="M6184"/>
  <c r="M6185"/>
  <c r="M6186"/>
  <c r="M6187"/>
  <c r="M6188"/>
  <c r="M6189"/>
  <c r="M6190"/>
  <c r="M6191"/>
  <c r="M6192"/>
  <c r="M6193"/>
  <c r="M6194"/>
  <c r="M6195"/>
  <c r="M6196"/>
  <c r="M6197"/>
  <c r="M6198"/>
  <c r="M6199"/>
  <c r="M6200"/>
  <c r="M6201"/>
  <c r="M6202"/>
  <c r="M6203"/>
  <c r="M6204"/>
  <c r="M6205"/>
  <c r="M6206"/>
  <c r="M6207"/>
  <c r="M6208"/>
  <c r="M6209"/>
  <c r="M6210"/>
  <c r="M6211"/>
  <c r="M6212"/>
  <c r="M6213"/>
  <c r="M6214"/>
  <c r="M6215"/>
  <c r="M6216"/>
  <c r="M6217"/>
  <c r="M6218"/>
  <c r="M6219"/>
  <c r="M6220"/>
  <c r="M6221"/>
  <c r="M6222"/>
  <c r="M6223"/>
  <c r="M6224"/>
  <c r="M6225"/>
  <c r="M6226"/>
  <c r="M6227"/>
  <c r="M6228"/>
  <c r="M6229"/>
  <c r="M6230"/>
  <c r="M6231"/>
  <c r="M6232"/>
  <c r="M6233"/>
  <c r="M6234"/>
  <c r="M6235"/>
  <c r="M6236"/>
  <c r="M6237"/>
  <c r="M6238"/>
  <c r="M6239"/>
  <c r="M6240"/>
  <c r="M6241"/>
  <c r="M6242"/>
  <c r="M6243"/>
  <c r="M6244"/>
  <c r="M6245"/>
  <c r="M6246"/>
  <c r="M6247"/>
  <c r="M6248"/>
  <c r="M6249"/>
  <c r="M6250"/>
  <c r="M6251"/>
  <c r="M6252"/>
  <c r="M6253"/>
  <c r="M6254"/>
  <c r="M6255"/>
  <c r="M6256"/>
  <c r="M6257"/>
  <c r="M6258"/>
  <c r="M6259"/>
  <c r="M6260"/>
  <c r="M6261"/>
  <c r="M6262"/>
  <c r="M6263"/>
  <c r="M6264"/>
  <c r="M6265"/>
  <c r="M6266"/>
  <c r="M6267"/>
  <c r="M6268"/>
  <c r="M6269"/>
  <c r="M6270"/>
  <c r="M6271"/>
  <c r="M6272"/>
  <c r="M6273"/>
  <c r="M6274"/>
  <c r="M6275"/>
  <c r="M6276"/>
  <c r="M6277"/>
  <c r="M6278"/>
  <c r="M6279"/>
  <c r="M6280"/>
  <c r="M6281"/>
  <c r="M6282"/>
  <c r="M6283"/>
  <c r="M6284"/>
  <c r="M6285"/>
  <c r="M6286"/>
  <c r="M6287"/>
  <c r="M6288"/>
  <c r="M6289"/>
  <c r="M6290"/>
  <c r="M6291"/>
  <c r="M6292"/>
  <c r="M6293"/>
  <c r="M6294"/>
  <c r="M6295"/>
  <c r="M6296"/>
  <c r="M6297"/>
  <c r="M6298"/>
  <c r="M6299"/>
  <c r="M6300"/>
  <c r="M6301"/>
  <c r="M6302"/>
  <c r="M6303"/>
  <c r="M6304"/>
  <c r="M6305"/>
  <c r="M6306"/>
  <c r="M6307"/>
  <c r="M6308"/>
  <c r="M6309"/>
  <c r="M6310"/>
  <c r="M6311"/>
  <c r="M6312"/>
  <c r="M6313"/>
  <c r="M6314"/>
  <c r="M6315"/>
  <c r="M6316"/>
  <c r="M6317"/>
  <c r="M6318"/>
  <c r="M6319"/>
  <c r="M6320"/>
  <c r="M6321"/>
  <c r="M6322"/>
  <c r="M6323"/>
  <c r="M6324"/>
  <c r="M6325"/>
  <c r="M6326"/>
  <c r="M6327"/>
  <c r="M6328"/>
  <c r="M6329"/>
  <c r="M6330"/>
  <c r="M6331"/>
  <c r="M6332"/>
  <c r="M6333"/>
  <c r="M6334"/>
  <c r="M6335"/>
  <c r="M6336"/>
  <c r="M6337"/>
  <c r="M6338"/>
  <c r="M6339"/>
  <c r="M6340"/>
  <c r="M6341"/>
  <c r="M6342"/>
  <c r="M6343"/>
  <c r="M6344"/>
  <c r="M6345"/>
  <c r="M6346"/>
  <c r="M6347"/>
  <c r="M6348"/>
  <c r="M6349"/>
  <c r="M6350"/>
  <c r="M6351"/>
  <c r="M6352"/>
  <c r="M6353"/>
  <c r="M6354"/>
  <c r="M6355"/>
  <c r="M6356"/>
  <c r="M6357"/>
  <c r="M6358"/>
  <c r="M6359"/>
  <c r="M6360"/>
  <c r="M6361"/>
  <c r="M6362"/>
  <c r="M6363"/>
  <c r="M6364"/>
  <c r="M6365"/>
  <c r="M6366"/>
  <c r="M6367"/>
  <c r="M6368"/>
  <c r="M6369"/>
  <c r="M6370"/>
  <c r="M6371"/>
  <c r="M6372"/>
  <c r="M6373"/>
  <c r="M6374"/>
  <c r="M6375"/>
  <c r="M6376"/>
  <c r="M6377"/>
  <c r="M6378"/>
  <c r="M6379"/>
  <c r="M6380"/>
  <c r="M6381"/>
  <c r="M6382"/>
  <c r="M6383"/>
  <c r="M6384"/>
  <c r="M6385"/>
  <c r="M6386"/>
  <c r="M6387"/>
  <c r="M6388"/>
  <c r="M6389"/>
  <c r="M6390"/>
  <c r="M6391"/>
  <c r="M6392"/>
  <c r="M6393"/>
  <c r="M6394"/>
  <c r="M6395"/>
  <c r="M6396"/>
  <c r="M6397"/>
  <c r="M6398"/>
  <c r="M6399"/>
  <c r="M6400"/>
  <c r="M6401"/>
  <c r="M6402"/>
  <c r="M6403"/>
  <c r="M6404"/>
  <c r="M6405"/>
  <c r="M6406"/>
  <c r="M6407"/>
  <c r="M6408"/>
  <c r="M6409"/>
  <c r="M6410"/>
  <c r="M6411"/>
  <c r="M6412"/>
  <c r="M6413"/>
  <c r="M6414"/>
  <c r="M6415"/>
  <c r="M6416"/>
  <c r="M6417"/>
  <c r="M6418"/>
  <c r="M6419"/>
  <c r="M6420"/>
  <c r="M6421"/>
  <c r="M6422"/>
  <c r="M6423"/>
  <c r="M6424"/>
  <c r="M6425"/>
  <c r="M6426"/>
  <c r="M6427"/>
  <c r="M6428"/>
  <c r="M6429"/>
  <c r="M6430"/>
  <c r="M6431"/>
  <c r="M6432"/>
  <c r="M6433"/>
  <c r="M6434"/>
  <c r="M6435"/>
  <c r="M6436"/>
  <c r="M6437"/>
  <c r="M6438"/>
  <c r="M6439"/>
  <c r="M6440"/>
  <c r="M6441"/>
  <c r="M6442"/>
  <c r="M6443"/>
  <c r="M6444"/>
  <c r="M6445"/>
  <c r="M6446"/>
  <c r="M6447"/>
  <c r="M6448"/>
  <c r="M6449"/>
  <c r="M6450"/>
  <c r="M6451"/>
  <c r="M6452"/>
  <c r="M6453"/>
  <c r="M6454"/>
  <c r="M6455"/>
  <c r="M6456"/>
  <c r="M6457"/>
  <c r="M6458"/>
  <c r="M6459"/>
  <c r="M6460"/>
  <c r="M6461"/>
  <c r="M6462"/>
  <c r="M6463"/>
  <c r="M6464"/>
  <c r="M6465"/>
  <c r="M6466"/>
  <c r="M6467"/>
  <c r="M6468"/>
  <c r="M6469"/>
  <c r="M6470"/>
  <c r="M6471"/>
  <c r="M6472"/>
  <c r="M6473"/>
  <c r="M6474"/>
  <c r="M6475"/>
  <c r="M6476"/>
  <c r="M6477"/>
  <c r="M6478"/>
  <c r="M6479"/>
  <c r="M6480"/>
  <c r="M6481"/>
  <c r="M6482"/>
  <c r="M6483"/>
  <c r="M6484"/>
  <c r="M6485"/>
  <c r="M6486"/>
  <c r="M6487"/>
  <c r="M6488"/>
  <c r="M6489"/>
  <c r="M6490"/>
  <c r="M6491"/>
  <c r="M6492"/>
  <c r="M6493"/>
  <c r="M6494"/>
  <c r="M6495"/>
  <c r="M6496"/>
  <c r="M6497"/>
  <c r="M6498"/>
  <c r="M6499"/>
  <c r="M6500"/>
  <c r="M6501"/>
  <c r="M6502"/>
  <c r="M6503"/>
  <c r="M6504"/>
  <c r="M6505"/>
  <c r="M6506"/>
  <c r="M6507"/>
  <c r="M6508"/>
  <c r="M6509"/>
  <c r="M6510"/>
  <c r="M6511"/>
  <c r="M6512"/>
  <c r="M6513"/>
  <c r="M6514"/>
  <c r="M6515"/>
  <c r="M6516"/>
  <c r="M6517"/>
  <c r="M6518"/>
  <c r="M6519"/>
  <c r="M6520"/>
  <c r="M6521"/>
  <c r="M6522"/>
  <c r="M6523"/>
  <c r="M6524"/>
  <c r="M6525"/>
  <c r="M6526"/>
  <c r="M6527"/>
  <c r="M6528"/>
  <c r="M6529"/>
  <c r="M6530"/>
  <c r="M6531"/>
  <c r="M6532"/>
  <c r="M6533"/>
  <c r="M6534"/>
  <c r="M6535"/>
  <c r="M6536"/>
  <c r="M6537"/>
  <c r="M6538"/>
  <c r="M6539"/>
  <c r="M6540"/>
  <c r="M6541"/>
  <c r="M6542"/>
  <c r="M6543"/>
  <c r="M6544"/>
  <c r="M6545"/>
  <c r="M6546"/>
  <c r="M6547"/>
  <c r="M6548"/>
  <c r="M6549"/>
  <c r="M6550"/>
  <c r="M6551"/>
  <c r="M6552"/>
  <c r="M6553"/>
  <c r="M6554"/>
  <c r="M6555"/>
  <c r="M6556"/>
  <c r="M6557"/>
  <c r="M6558"/>
  <c r="M6559"/>
  <c r="M6560"/>
  <c r="M6561"/>
  <c r="M6562"/>
  <c r="M6563"/>
  <c r="M6564"/>
  <c r="M6565"/>
  <c r="M6566"/>
  <c r="M6567"/>
  <c r="M6568"/>
  <c r="M6569"/>
  <c r="M6570"/>
  <c r="M6571"/>
  <c r="M6572"/>
  <c r="M6573"/>
  <c r="M6574"/>
  <c r="M6575"/>
  <c r="M6576"/>
  <c r="M6577"/>
  <c r="M6578"/>
  <c r="M6579"/>
  <c r="M6580"/>
  <c r="M6581"/>
  <c r="M6582"/>
  <c r="M6583"/>
  <c r="M6584"/>
  <c r="M6585"/>
  <c r="M6586"/>
  <c r="M6587"/>
  <c r="M6588"/>
  <c r="M6589"/>
  <c r="M6590"/>
  <c r="M6591"/>
  <c r="M6592"/>
  <c r="M6593"/>
  <c r="M6594"/>
  <c r="M6595"/>
  <c r="M6596"/>
  <c r="M6597"/>
  <c r="M6598"/>
  <c r="M6599"/>
  <c r="M6600"/>
  <c r="M6601"/>
  <c r="M6602"/>
  <c r="M6603"/>
  <c r="M6604"/>
  <c r="M6605"/>
  <c r="M6606"/>
  <c r="M6607"/>
  <c r="M6608"/>
  <c r="M6609"/>
  <c r="M6610"/>
  <c r="M6611"/>
  <c r="M6612"/>
  <c r="M6613"/>
  <c r="M6614"/>
  <c r="M6615"/>
  <c r="M6616"/>
  <c r="M6617"/>
  <c r="M6618"/>
  <c r="M6619"/>
  <c r="M6620"/>
  <c r="M6621"/>
  <c r="M6622"/>
  <c r="M6623"/>
  <c r="M6624"/>
  <c r="M6625"/>
  <c r="M6626"/>
  <c r="M6627"/>
  <c r="M6628"/>
  <c r="M6629"/>
  <c r="M6630"/>
  <c r="M6631"/>
  <c r="M6632"/>
  <c r="M6633"/>
  <c r="M6634"/>
  <c r="M6635"/>
  <c r="M6636"/>
  <c r="M6637"/>
  <c r="M6638"/>
  <c r="M6639"/>
  <c r="M6640"/>
  <c r="M6641"/>
  <c r="M6642"/>
  <c r="M6643"/>
  <c r="M6644"/>
  <c r="M6645"/>
  <c r="M6646"/>
  <c r="M6647"/>
  <c r="M6648"/>
  <c r="M6649"/>
  <c r="M6650"/>
  <c r="M6651"/>
  <c r="M6652"/>
  <c r="M6653"/>
  <c r="M6654"/>
  <c r="M6655"/>
  <c r="M6656"/>
  <c r="M6657"/>
  <c r="M6658"/>
  <c r="M6659"/>
  <c r="M6660"/>
  <c r="M6661"/>
  <c r="M6662"/>
  <c r="M6663"/>
  <c r="M6664"/>
  <c r="M6665"/>
  <c r="M6666"/>
  <c r="M6667"/>
  <c r="M6668"/>
  <c r="M6669"/>
  <c r="M6670"/>
  <c r="M6671"/>
  <c r="M6672"/>
  <c r="M6673"/>
  <c r="M6674"/>
  <c r="M6675"/>
  <c r="M6676"/>
  <c r="M6677"/>
  <c r="M6678"/>
  <c r="M6679"/>
  <c r="M6680"/>
  <c r="M6681"/>
  <c r="M6682"/>
  <c r="M6683"/>
  <c r="M6684"/>
  <c r="M6685"/>
  <c r="M6686"/>
  <c r="M6687"/>
  <c r="M6688"/>
  <c r="M6689"/>
  <c r="M6690"/>
  <c r="M6691"/>
  <c r="M6692"/>
  <c r="M6693"/>
  <c r="M6694"/>
  <c r="M6695"/>
  <c r="M6696"/>
  <c r="M6697"/>
  <c r="M6698"/>
  <c r="M6699"/>
  <c r="M6700"/>
  <c r="M6701"/>
  <c r="M6702"/>
  <c r="M6703"/>
  <c r="M6704"/>
  <c r="M6705"/>
  <c r="M6706"/>
  <c r="M6707"/>
  <c r="M6708"/>
  <c r="M6709"/>
  <c r="M6710"/>
  <c r="M6711"/>
  <c r="M6712"/>
  <c r="M6713"/>
  <c r="M6714"/>
  <c r="M6715"/>
  <c r="M6716"/>
  <c r="M6717"/>
  <c r="M6718"/>
  <c r="M6719"/>
  <c r="M6720"/>
  <c r="M6721"/>
  <c r="M6722"/>
  <c r="M6723"/>
  <c r="M6724"/>
  <c r="M6725"/>
  <c r="M6726"/>
  <c r="M6727"/>
  <c r="M6728"/>
  <c r="M6729"/>
  <c r="M6730"/>
  <c r="M6731"/>
  <c r="M6732"/>
  <c r="M6733"/>
  <c r="M6734"/>
  <c r="M6735"/>
  <c r="M6736"/>
  <c r="M6737"/>
  <c r="M6738"/>
  <c r="M6739"/>
  <c r="M6740"/>
  <c r="M6741"/>
  <c r="M6742"/>
  <c r="M6743"/>
  <c r="M6744"/>
  <c r="M6745"/>
  <c r="M6746"/>
  <c r="M6747"/>
  <c r="M6748"/>
  <c r="M6749"/>
  <c r="M6750"/>
  <c r="M6751"/>
  <c r="M6752"/>
  <c r="M6753"/>
  <c r="M6754"/>
  <c r="M6755"/>
  <c r="M6756"/>
  <c r="M6757"/>
  <c r="M6758"/>
  <c r="M6759"/>
  <c r="M6760"/>
  <c r="M6761"/>
  <c r="M6762"/>
  <c r="M6763"/>
  <c r="M6764"/>
  <c r="M6765"/>
  <c r="M6766"/>
  <c r="M6767"/>
  <c r="M6768"/>
  <c r="M6769"/>
  <c r="M6770"/>
  <c r="M6771"/>
  <c r="M6772"/>
  <c r="M6773"/>
  <c r="M6774"/>
  <c r="M6775"/>
  <c r="M6776"/>
  <c r="M6777"/>
  <c r="M6778"/>
  <c r="M6779"/>
  <c r="M6780"/>
  <c r="M6781"/>
  <c r="M6782"/>
  <c r="M6783"/>
  <c r="M6784"/>
  <c r="M6785"/>
  <c r="M6786"/>
  <c r="M6787"/>
  <c r="M6788"/>
  <c r="M6789"/>
  <c r="M6790"/>
  <c r="M6791"/>
  <c r="M6792"/>
  <c r="M6793"/>
  <c r="M6794"/>
  <c r="M6795"/>
  <c r="M6796"/>
  <c r="M6797"/>
  <c r="M6798"/>
  <c r="M6799"/>
  <c r="M6800"/>
  <c r="M6801"/>
  <c r="M6802"/>
  <c r="M6803"/>
  <c r="M6804"/>
  <c r="M6805"/>
  <c r="M6806"/>
  <c r="M6807"/>
  <c r="M6808"/>
  <c r="M6809"/>
  <c r="M6810"/>
  <c r="M6811"/>
  <c r="M6812"/>
  <c r="M6813"/>
  <c r="M6814"/>
  <c r="M6815"/>
  <c r="M6816"/>
  <c r="M6817"/>
  <c r="M6818"/>
  <c r="M6819"/>
  <c r="M6820"/>
  <c r="M6821"/>
  <c r="M6822"/>
  <c r="M6823"/>
  <c r="M6824"/>
  <c r="M6825"/>
  <c r="M6826"/>
  <c r="M6827"/>
  <c r="M6828"/>
  <c r="M6829"/>
  <c r="M6830"/>
  <c r="M6831"/>
  <c r="M6832"/>
  <c r="M6833"/>
  <c r="M6834"/>
  <c r="M6835"/>
  <c r="M6836"/>
  <c r="M6837"/>
  <c r="M6838"/>
  <c r="M6839"/>
  <c r="M6840"/>
  <c r="M6841"/>
  <c r="M6842"/>
  <c r="M6843"/>
  <c r="M6844"/>
  <c r="M6845"/>
  <c r="M6846"/>
  <c r="M6847"/>
  <c r="M6848"/>
  <c r="M6849"/>
  <c r="M6850"/>
  <c r="M6851"/>
  <c r="M6852"/>
  <c r="M6853"/>
  <c r="M6854"/>
  <c r="M6855"/>
  <c r="M6856"/>
  <c r="M6857"/>
  <c r="M6858"/>
  <c r="M6859"/>
  <c r="M6860"/>
  <c r="M6861"/>
  <c r="M6862"/>
  <c r="M6863"/>
  <c r="M6864"/>
  <c r="M6865"/>
  <c r="M6866"/>
  <c r="M6867"/>
  <c r="M6868"/>
  <c r="M6869"/>
  <c r="M6870"/>
  <c r="M6871"/>
  <c r="M6872"/>
  <c r="M6873"/>
  <c r="M6874"/>
  <c r="M6875"/>
  <c r="M6876"/>
  <c r="M6877"/>
  <c r="M6878"/>
  <c r="M6879"/>
  <c r="M6880"/>
  <c r="M6881"/>
  <c r="M6882"/>
  <c r="M6883"/>
  <c r="M6884"/>
  <c r="M6885"/>
  <c r="M6886"/>
  <c r="M6887"/>
  <c r="M6888"/>
  <c r="M6889"/>
  <c r="M6890"/>
  <c r="M6891"/>
  <c r="M6892"/>
  <c r="M6893"/>
  <c r="M6894"/>
  <c r="M6895"/>
  <c r="M6896"/>
  <c r="M6897"/>
  <c r="M6898"/>
  <c r="M6899"/>
  <c r="M6900"/>
  <c r="M6901"/>
  <c r="M6902"/>
  <c r="M6903"/>
  <c r="M6904"/>
  <c r="M6905"/>
  <c r="M6906"/>
  <c r="M6907"/>
  <c r="M6908"/>
  <c r="M6909"/>
  <c r="M6910"/>
  <c r="M6911"/>
  <c r="M6912"/>
  <c r="M6913"/>
  <c r="M6914"/>
  <c r="M6915"/>
  <c r="M6916"/>
  <c r="M6917"/>
  <c r="M6918"/>
  <c r="M6919"/>
  <c r="M6920"/>
  <c r="M6921"/>
  <c r="M6922"/>
  <c r="M6923"/>
  <c r="M6924"/>
  <c r="M6925"/>
  <c r="M6926"/>
  <c r="M6927"/>
  <c r="M6928"/>
  <c r="M6929"/>
  <c r="M6930"/>
  <c r="M6931"/>
  <c r="M6932"/>
  <c r="M6933"/>
  <c r="M6934"/>
  <c r="M6935"/>
  <c r="M6936"/>
  <c r="M6937"/>
  <c r="M6938"/>
  <c r="M6939"/>
  <c r="M6940"/>
  <c r="M6941"/>
  <c r="M6942"/>
  <c r="M6943"/>
  <c r="M6944"/>
  <c r="M6945"/>
  <c r="M6946"/>
  <c r="M6947"/>
  <c r="M6948"/>
  <c r="M6949"/>
  <c r="M6950"/>
  <c r="M6951"/>
  <c r="M6952"/>
  <c r="M6953"/>
  <c r="M6954"/>
  <c r="M6955"/>
  <c r="M6956"/>
  <c r="M6957"/>
  <c r="M6958"/>
  <c r="M6959"/>
  <c r="M6960"/>
  <c r="M6961"/>
  <c r="M6962"/>
  <c r="M6963"/>
  <c r="M6964"/>
  <c r="M6965"/>
  <c r="M6966"/>
  <c r="M6967"/>
  <c r="M6968"/>
  <c r="M6969"/>
  <c r="M6970"/>
  <c r="M6971"/>
  <c r="M6972"/>
  <c r="M6973"/>
  <c r="M6974"/>
  <c r="M6975"/>
  <c r="M6976"/>
  <c r="M6977"/>
  <c r="M6978"/>
  <c r="M6979"/>
  <c r="M6980"/>
  <c r="M6981"/>
  <c r="M6982"/>
  <c r="M6983"/>
  <c r="M6984"/>
  <c r="M6985"/>
  <c r="M6986"/>
  <c r="M6987"/>
  <c r="M6988"/>
  <c r="M6989"/>
  <c r="M6990"/>
  <c r="M6991"/>
  <c r="M6992"/>
  <c r="M6993"/>
  <c r="M6994"/>
  <c r="M6995"/>
  <c r="M6996"/>
  <c r="M6997"/>
  <c r="M6998"/>
  <c r="M6999"/>
  <c r="M7000"/>
  <c r="M7001"/>
  <c r="M7002"/>
  <c r="M7003"/>
  <c r="M7004"/>
  <c r="M7005"/>
  <c r="M7006"/>
  <c r="M7007"/>
  <c r="M7008"/>
  <c r="M7009"/>
  <c r="M7010"/>
  <c r="M7011"/>
  <c r="M7012"/>
  <c r="M7013"/>
  <c r="M7014"/>
  <c r="M7015"/>
  <c r="M7016"/>
  <c r="M7017"/>
  <c r="M7018"/>
  <c r="M7019"/>
  <c r="M7020"/>
  <c r="M7021"/>
  <c r="M7022"/>
  <c r="M7023"/>
  <c r="M7024"/>
  <c r="M7025"/>
  <c r="M7026"/>
  <c r="M7027"/>
  <c r="M7028"/>
  <c r="M7029"/>
  <c r="M7030"/>
  <c r="M7031"/>
  <c r="M7032"/>
  <c r="M7033"/>
  <c r="M7034"/>
  <c r="M7035"/>
  <c r="M7036"/>
  <c r="M7037"/>
  <c r="M7038"/>
  <c r="M7039"/>
  <c r="M7040"/>
  <c r="M7041"/>
  <c r="M7042"/>
  <c r="M7043"/>
  <c r="M7044"/>
  <c r="M7045"/>
  <c r="M7046"/>
  <c r="M7047"/>
  <c r="M7048"/>
  <c r="M7049"/>
  <c r="M7050"/>
  <c r="M7051"/>
  <c r="M7052"/>
  <c r="M7053"/>
  <c r="M7054"/>
  <c r="M7055"/>
  <c r="M7056"/>
  <c r="M7057"/>
  <c r="M7058"/>
  <c r="M7059"/>
  <c r="M7060"/>
  <c r="M7061"/>
  <c r="M7062"/>
  <c r="M7063"/>
  <c r="M7064"/>
  <c r="M7065"/>
  <c r="M7066"/>
  <c r="M7067"/>
  <c r="M7068"/>
  <c r="M7069"/>
  <c r="M7070"/>
  <c r="M7071"/>
  <c r="M7072"/>
  <c r="M7073"/>
  <c r="M7074"/>
  <c r="M7075"/>
  <c r="M7076"/>
  <c r="M7077"/>
  <c r="M7078"/>
  <c r="M7079"/>
  <c r="M7080"/>
  <c r="M7081"/>
  <c r="M7082"/>
  <c r="M7083"/>
  <c r="M7084"/>
  <c r="M7085"/>
  <c r="M7086"/>
  <c r="M7087"/>
  <c r="M7088"/>
  <c r="M7089"/>
  <c r="M7090"/>
  <c r="M7091"/>
  <c r="M7092"/>
  <c r="M7093"/>
  <c r="M7094"/>
  <c r="M7095"/>
  <c r="M7096"/>
  <c r="M7097"/>
  <c r="M7098"/>
  <c r="M7099"/>
  <c r="M7100"/>
  <c r="M7101"/>
  <c r="M7102"/>
  <c r="M7103"/>
  <c r="M7104"/>
  <c r="M7105"/>
  <c r="M7106"/>
  <c r="M7107"/>
  <c r="M7108"/>
  <c r="M7109"/>
  <c r="M7110"/>
  <c r="M7111"/>
  <c r="M7112"/>
  <c r="M7113"/>
  <c r="M7114"/>
  <c r="M7115"/>
  <c r="M7116"/>
  <c r="M7117"/>
  <c r="M7118"/>
  <c r="M7119"/>
  <c r="M7120"/>
  <c r="M7121"/>
  <c r="M7122"/>
  <c r="M7123"/>
  <c r="M7124"/>
  <c r="M7125"/>
  <c r="M7126"/>
  <c r="M7127"/>
  <c r="M7128"/>
  <c r="M7129"/>
  <c r="M7130"/>
  <c r="M7131"/>
  <c r="M7132"/>
  <c r="M7133"/>
  <c r="M7134"/>
  <c r="M7135"/>
  <c r="M7136"/>
  <c r="M7137"/>
  <c r="M7138"/>
  <c r="M7139"/>
  <c r="M7140"/>
  <c r="M7141"/>
  <c r="M7142"/>
  <c r="M7143"/>
  <c r="M7144"/>
  <c r="M7145"/>
  <c r="M7146"/>
  <c r="M7147"/>
  <c r="M7148"/>
  <c r="M7149"/>
  <c r="M7150"/>
  <c r="M7151"/>
  <c r="M7152"/>
  <c r="M7153"/>
  <c r="M7154"/>
  <c r="M7155"/>
  <c r="M7156"/>
  <c r="M7157"/>
  <c r="M7158"/>
  <c r="M7159"/>
  <c r="M7160"/>
  <c r="M7161"/>
  <c r="M7162"/>
  <c r="M7163"/>
  <c r="M7164"/>
  <c r="M7165"/>
  <c r="M7166"/>
  <c r="M7167"/>
  <c r="M7168"/>
  <c r="M7169"/>
  <c r="M7170"/>
  <c r="M7171"/>
  <c r="M7172"/>
  <c r="M7173"/>
  <c r="M7174"/>
  <c r="M7175"/>
  <c r="M7176"/>
  <c r="M7177"/>
  <c r="M7178"/>
  <c r="M7179"/>
  <c r="M7180"/>
  <c r="M7181"/>
  <c r="M7182"/>
  <c r="M7183"/>
  <c r="M7184"/>
  <c r="M7185"/>
  <c r="M7186"/>
  <c r="M7187"/>
  <c r="M7188"/>
  <c r="M7189"/>
  <c r="M7190"/>
  <c r="M7191"/>
  <c r="M7192"/>
  <c r="M7193"/>
  <c r="M7194"/>
  <c r="M7195"/>
  <c r="M7196"/>
  <c r="M7197"/>
  <c r="M7198"/>
  <c r="M7199"/>
  <c r="M7200"/>
  <c r="M7201"/>
  <c r="M7202"/>
  <c r="M7203"/>
  <c r="M7204"/>
  <c r="M7205"/>
  <c r="M7206"/>
  <c r="M7207"/>
  <c r="M7208"/>
  <c r="M7209"/>
  <c r="M7210"/>
  <c r="M7211"/>
  <c r="M7212"/>
  <c r="M7213"/>
  <c r="M7214"/>
  <c r="M7215"/>
  <c r="M7216"/>
  <c r="M7217"/>
  <c r="M7218"/>
  <c r="M7219"/>
  <c r="M7220"/>
  <c r="M7221"/>
  <c r="M7222"/>
  <c r="M7223"/>
  <c r="M7224"/>
  <c r="M7225"/>
  <c r="M7226"/>
  <c r="M7227"/>
  <c r="M7228"/>
  <c r="M7229"/>
  <c r="M7230"/>
  <c r="M7231"/>
  <c r="M7232"/>
  <c r="M7233"/>
  <c r="M7234"/>
  <c r="M7235"/>
  <c r="M7236"/>
  <c r="M7237"/>
  <c r="M7238"/>
  <c r="M7239"/>
  <c r="M7240"/>
  <c r="M7241"/>
  <c r="M7242"/>
  <c r="M7243"/>
  <c r="M7244"/>
  <c r="M7245"/>
  <c r="M7246"/>
  <c r="M7247"/>
  <c r="M7248"/>
  <c r="M7249"/>
  <c r="M7250"/>
  <c r="M7251"/>
  <c r="M7252"/>
  <c r="M7253"/>
  <c r="M7254"/>
  <c r="M7255"/>
  <c r="M7256"/>
  <c r="M7257"/>
  <c r="M7258"/>
  <c r="M7259"/>
  <c r="M7260"/>
  <c r="M7261"/>
  <c r="M7262"/>
  <c r="M7263"/>
  <c r="M7264"/>
  <c r="M7265"/>
  <c r="M7266"/>
  <c r="M7267"/>
  <c r="M7268"/>
  <c r="M7269"/>
  <c r="M7270"/>
  <c r="M7271"/>
  <c r="M7272"/>
  <c r="M7273"/>
  <c r="M7274"/>
  <c r="M7275"/>
  <c r="M7276"/>
  <c r="M7277"/>
  <c r="M7278"/>
  <c r="M7279"/>
  <c r="M7280"/>
  <c r="M7281"/>
  <c r="M7282"/>
  <c r="M7283"/>
  <c r="M7284"/>
  <c r="M7285"/>
  <c r="M7286"/>
  <c r="M7287"/>
  <c r="M7288"/>
  <c r="M7289"/>
  <c r="M7290"/>
  <c r="M7291"/>
  <c r="M7292"/>
  <c r="M7293"/>
  <c r="M7294"/>
  <c r="M7295"/>
  <c r="M7296"/>
  <c r="M7297"/>
  <c r="M7298"/>
  <c r="M7299"/>
  <c r="M7300"/>
  <c r="M7301"/>
  <c r="M7302"/>
  <c r="M7303"/>
  <c r="M7304"/>
  <c r="M7305"/>
  <c r="M7306"/>
  <c r="M7307"/>
  <c r="M7308"/>
  <c r="M7309"/>
  <c r="M7310"/>
  <c r="M7311"/>
  <c r="M7312"/>
  <c r="M7313"/>
  <c r="M7314"/>
  <c r="M7315"/>
  <c r="M7316"/>
  <c r="M7317"/>
  <c r="M7318"/>
  <c r="M7319"/>
  <c r="M7320"/>
  <c r="M7321"/>
  <c r="M7322"/>
  <c r="M7323"/>
  <c r="M7324"/>
  <c r="M7325"/>
  <c r="M7326"/>
  <c r="M7327"/>
  <c r="M7328"/>
  <c r="M7329"/>
  <c r="M7330"/>
  <c r="M7331"/>
  <c r="M7332"/>
  <c r="M7333"/>
  <c r="M7334"/>
  <c r="M7335"/>
  <c r="M7336"/>
  <c r="M7337"/>
  <c r="M7338"/>
  <c r="M7339"/>
  <c r="M7340"/>
  <c r="M7341"/>
  <c r="M7342"/>
  <c r="M7343"/>
  <c r="M7344"/>
  <c r="M7345"/>
  <c r="M7346"/>
  <c r="M7347"/>
  <c r="M7348"/>
  <c r="M7349"/>
  <c r="M7350"/>
  <c r="M7351"/>
  <c r="M7352"/>
  <c r="M7353"/>
  <c r="M7354"/>
  <c r="M7355"/>
  <c r="M7356"/>
  <c r="M7357"/>
  <c r="M7358"/>
  <c r="M7359"/>
  <c r="M7360"/>
  <c r="M7361"/>
  <c r="M7362"/>
  <c r="M7363"/>
  <c r="M7364"/>
  <c r="M7365"/>
  <c r="M7366"/>
  <c r="M7367"/>
  <c r="M7368"/>
  <c r="M7369"/>
  <c r="M7370"/>
  <c r="M7371"/>
  <c r="M7372"/>
  <c r="M7373"/>
  <c r="M7374"/>
  <c r="M7375"/>
  <c r="M7376"/>
  <c r="M7377"/>
  <c r="M7378"/>
  <c r="M7379"/>
  <c r="M7380"/>
  <c r="M7381"/>
  <c r="M7382"/>
  <c r="M7383"/>
  <c r="M7384"/>
  <c r="M7385"/>
  <c r="M7386"/>
  <c r="M7387"/>
  <c r="M7388"/>
  <c r="M7389"/>
  <c r="M7390"/>
  <c r="M7391"/>
  <c r="M7392"/>
  <c r="M7393"/>
  <c r="M7394"/>
  <c r="M7395"/>
  <c r="M7396"/>
  <c r="M7397"/>
  <c r="M7398"/>
  <c r="M7399"/>
  <c r="M7400"/>
  <c r="M7401"/>
  <c r="M7402"/>
  <c r="M7403"/>
  <c r="M7404"/>
  <c r="M7405"/>
  <c r="M7406"/>
  <c r="M7407"/>
  <c r="M7408"/>
  <c r="M7409"/>
  <c r="M7410"/>
  <c r="M7411"/>
  <c r="M7412"/>
  <c r="M7413"/>
  <c r="M7414"/>
  <c r="M7415"/>
  <c r="M7416"/>
  <c r="M7417"/>
  <c r="M7418"/>
  <c r="M7419"/>
  <c r="M7420"/>
  <c r="M7421"/>
  <c r="M7422"/>
  <c r="M7423"/>
  <c r="M7424"/>
  <c r="M7425"/>
  <c r="M7426"/>
  <c r="M7427"/>
  <c r="M7428"/>
  <c r="M7429"/>
  <c r="M7430"/>
  <c r="M7431"/>
  <c r="M7432"/>
  <c r="M7433"/>
  <c r="M7434"/>
  <c r="M7435"/>
  <c r="M7436"/>
  <c r="M7437"/>
  <c r="M7438"/>
  <c r="M7439"/>
  <c r="M7440"/>
  <c r="M7441"/>
  <c r="M7442"/>
  <c r="M7443"/>
  <c r="M7444"/>
  <c r="M7445"/>
  <c r="M7446"/>
  <c r="M7447"/>
  <c r="M7448"/>
  <c r="M7449"/>
  <c r="M7450"/>
  <c r="M7451"/>
  <c r="M7452"/>
  <c r="M7453"/>
  <c r="M7454"/>
  <c r="M7455"/>
  <c r="M7456"/>
  <c r="M7457"/>
  <c r="M7458"/>
  <c r="M7459"/>
  <c r="M7460"/>
  <c r="M7461"/>
  <c r="M7462"/>
  <c r="M7463"/>
  <c r="M7464"/>
  <c r="M7465"/>
  <c r="M7466"/>
  <c r="M7467"/>
  <c r="M7468"/>
  <c r="M7469"/>
  <c r="M7470"/>
  <c r="M7471"/>
  <c r="M7472"/>
  <c r="M7473"/>
  <c r="M7474"/>
  <c r="M7475"/>
  <c r="M7476"/>
  <c r="M7477"/>
  <c r="M7478"/>
  <c r="M7479"/>
  <c r="M7480"/>
  <c r="M7481"/>
  <c r="M7482"/>
  <c r="M7483"/>
  <c r="M7484"/>
  <c r="M7485"/>
  <c r="M7486"/>
  <c r="M7487"/>
  <c r="M7488"/>
  <c r="M7489"/>
  <c r="M7490"/>
  <c r="M7491"/>
  <c r="M7492"/>
  <c r="M7493"/>
  <c r="M7494"/>
  <c r="M7495"/>
  <c r="M7496"/>
  <c r="M7497"/>
  <c r="M7498"/>
  <c r="M7499"/>
  <c r="M7500"/>
  <c r="M7501"/>
  <c r="M7502"/>
  <c r="M7503"/>
  <c r="M7504"/>
  <c r="M7505"/>
  <c r="M7506"/>
  <c r="M7507"/>
  <c r="M7508"/>
  <c r="M7509"/>
  <c r="M7510"/>
  <c r="M7511"/>
  <c r="M7512"/>
  <c r="M7513"/>
  <c r="M7514"/>
  <c r="M7515"/>
  <c r="M7516"/>
  <c r="M7517"/>
  <c r="M7518"/>
  <c r="M7519"/>
  <c r="M7520"/>
  <c r="M7521"/>
  <c r="M7522"/>
  <c r="M7523"/>
  <c r="M7524"/>
  <c r="M7525"/>
  <c r="M7526"/>
  <c r="M7527"/>
  <c r="M7528"/>
  <c r="M7529"/>
  <c r="M7530"/>
  <c r="M7531"/>
  <c r="M7532"/>
  <c r="M7533"/>
  <c r="M7534"/>
  <c r="M7535"/>
  <c r="M7536"/>
  <c r="M7537"/>
  <c r="M7538"/>
  <c r="M7539"/>
  <c r="M7540"/>
  <c r="M7541"/>
  <c r="M7542"/>
  <c r="M7543"/>
  <c r="M7544"/>
  <c r="M7545"/>
  <c r="M7546"/>
  <c r="M7547"/>
  <c r="M7548"/>
  <c r="M7549"/>
  <c r="M7550"/>
  <c r="M7551"/>
  <c r="M7552"/>
  <c r="M7553"/>
  <c r="M7554"/>
  <c r="M7555"/>
  <c r="M7556"/>
  <c r="M7557"/>
  <c r="M7558"/>
  <c r="M7559"/>
  <c r="M7560"/>
  <c r="M7561"/>
  <c r="M7562"/>
  <c r="M7563"/>
  <c r="M7564"/>
  <c r="M7565"/>
  <c r="M7566"/>
  <c r="M7567"/>
  <c r="M7568"/>
  <c r="M7569"/>
  <c r="M7570"/>
  <c r="M7571"/>
  <c r="M7572"/>
  <c r="M7573"/>
  <c r="M7574"/>
  <c r="M7575"/>
  <c r="M7576"/>
  <c r="M7577"/>
  <c r="M7578"/>
  <c r="M7579"/>
  <c r="M7580"/>
  <c r="M7581"/>
  <c r="M7582"/>
  <c r="M7583"/>
  <c r="M7584"/>
  <c r="M7585"/>
  <c r="M7586"/>
  <c r="M7587"/>
  <c r="M7588"/>
  <c r="M7589"/>
  <c r="M7590"/>
  <c r="M7591"/>
  <c r="M7592"/>
  <c r="M7593"/>
  <c r="M7594"/>
  <c r="M7595"/>
  <c r="M7596"/>
  <c r="M7597"/>
  <c r="M7598"/>
  <c r="M7599"/>
  <c r="M7600"/>
  <c r="M7601"/>
  <c r="M7602"/>
  <c r="M7603"/>
  <c r="M7604"/>
  <c r="M7605"/>
  <c r="M7606"/>
  <c r="M7607"/>
  <c r="M7608"/>
  <c r="M7609"/>
  <c r="M7610"/>
  <c r="M7611"/>
  <c r="M7612"/>
  <c r="M7613"/>
  <c r="M7614"/>
  <c r="M7615"/>
  <c r="M7616"/>
  <c r="M7617"/>
  <c r="M7618"/>
  <c r="M7619"/>
  <c r="M7620"/>
  <c r="M7621"/>
  <c r="M7622"/>
  <c r="M7623"/>
  <c r="M7624"/>
  <c r="M7625"/>
  <c r="M7626"/>
  <c r="M7627"/>
  <c r="M7628"/>
  <c r="M7629"/>
  <c r="M7630"/>
  <c r="M7631"/>
  <c r="M7632"/>
  <c r="M7633"/>
  <c r="M7634"/>
  <c r="M7635"/>
  <c r="M7636"/>
  <c r="M7637"/>
  <c r="M7638"/>
  <c r="M7639"/>
  <c r="M7640"/>
  <c r="M7641"/>
  <c r="M7642"/>
  <c r="M7643"/>
  <c r="M7644"/>
  <c r="M7645"/>
  <c r="M7646"/>
  <c r="M7647"/>
  <c r="M7648"/>
  <c r="M7649"/>
  <c r="M7650"/>
  <c r="M7651"/>
  <c r="M7652"/>
  <c r="M7653"/>
  <c r="M7654"/>
  <c r="M7655"/>
  <c r="M7656"/>
  <c r="M7657"/>
  <c r="M7658"/>
  <c r="M7659"/>
  <c r="M7660"/>
  <c r="M7661"/>
  <c r="M7662"/>
  <c r="M7663"/>
  <c r="M7664"/>
  <c r="M7665"/>
  <c r="M7666"/>
  <c r="M7667"/>
  <c r="M7668"/>
  <c r="M7669"/>
  <c r="M7670"/>
  <c r="M7671"/>
  <c r="M7672"/>
  <c r="M7673"/>
  <c r="M7674"/>
  <c r="M7675"/>
  <c r="M7676"/>
  <c r="M7677"/>
  <c r="M7678"/>
  <c r="M7679"/>
  <c r="M7680"/>
  <c r="M7681"/>
  <c r="M7682"/>
  <c r="M7683"/>
  <c r="M7684"/>
  <c r="M7685"/>
  <c r="M7686"/>
  <c r="M7687"/>
  <c r="M7688"/>
  <c r="M7689"/>
  <c r="M7690"/>
  <c r="M7691"/>
  <c r="M7692"/>
  <c r="M7693"/>
  <c r="M7694"/>
  <c r="M7695"/>
  <c r="M7696"/>
  <c r="M7697"/>
  <c r="M7698"/>
  <c r="M7699"/>
  <c r="M7700"/>
  <c r="M7701"/>
  <c r="M7702"/>
  <c r="M7703"/>
  <c r="M7704"/>
  <c r="M7705"/>
  <c r="M7706"/>
  <c r="M7707"/>
  <c r="M7708"/>
  <c r="M7709"/>
  <c r="M7710"/>
  <c r="M7711"/>
  <c r="M7712"/>
  <c r="M7713"/>
  <c r="M7714"/>
  <c r="M7715"/>
  <c r="M7716"/>
  <c r="M7717"/>
  <c r="M7718"/>
  <c r="M7719"/>
  <c r="M7720"/>
  <c r="M7721"/>
  <c r="M7722"/>
  <c r="M7723"/>
  <c r="M7724"/>
  <c r="M7725"/>
  <c r="M7726"/>
  <c r="M7727"/>
  <c r="M7728"/>
  <c r="M7729"/>
  <c r="M7730"/>
  <c r="M7731"/>
  <c r="M7732"/>
  <c r="M7733"/>
  <c r="M7734"/>
  <c r="M7735"/>
  <c r="M7736"/>
  <c r="M7737"/>
  <c r="M7738"/>
  <c r="M7739"/>
  <c r="M7740"/>
  <c r="M7741"/>
  <c r="M7742"/>
  <c r="M7743"/>
  <c r="M7744"/>
  <c r="M7745"/>
  <c r="M7746"/>
  <c r="M7747"/>
  <c r="M7748"/>
  <c r="M7749"/>
  <c r="M7750"/>
  <c r="M7751"/>
  <c r="M7752"/>
  <c r="M7753"/>
  <c r="M7754"/>
  <c r="M7755"/>
  <c r="M7756"/>
  <c r="M7757"/>
  <c r="M7758"/>
  <c r="M7759"/>
  <c r="M7760"/>
  <c r="M7761"/>
  <c r="M7762"/>
  <c r="M7763"/>
  <c r="M7764"/>
  <c r="M7765"/>
  <c r="M7766"/>
  <c r="M7767"/>
  <c r="M7768"/>
  <c r="M7769"/>
  <c r="M7770"/>
  <c r="M7771"/>
  <c r="M7772"/>
  <c r="M7773"/>
  <c r="M7774"/>
  <c r="M7775"/>
  <c r="M7776"/>
  <c r="M7777"/>
  <c r="M7778"/>
  <c r="M7779"/>
  <c r="M7780"/>
  <c r="M7781"/>
  <c r="M7782"/>
  <c r="M7783"/>
  <c r="M7784"/>
  <c r="M7785"/>
  <c r="M7786"/>
  <c r="M7787"/>
  <c r="M7788"/>
  <c r="M7789"/>
  <c r="M7790"/>
  <c r="M7791"/>
  <c r="M7792"/>
  <c r="M7793"/>
  <c r="M7794"/>
  <c r="M7795"/>
  <c r="M7796"/>
  <c r="M7797"/>
  <c r="M7798"/>
  <c r="M7799"/>
  <c r="M7800"/>
  <c r="M7801"/>
  <c r="M7802"/>
  <c r="M7803"/>
  <c r="M7804"/>
  <c r="M7805"/>
  <c r="M7806"/>
  <c r="M7807"/>
  <c r="M7808"/>
  <c r="M7809"/>
  <c r="M7810"/>
  <c r="M7811"/>
  <c r="M7812"/>
  <c r="M7813"/>
  <c r="M7814"/>
  <c r="M7815"/>
  <c r="M7816"/>
  <c r="M7817"/>
  <c r="M7818"/>
  <c r="M7819"/>
  <c r="M7820"/>
  <c r="M7821"/>
  <c r="M7822"/>
  <c r="M7823"/>
  <c r="M7824"/>
  <c r="M7825"/>
  <c r="M7826"/>
  <c r="M7827"/>
  <c r="M7828"/>
  <c r="M7829"/>
  <c r="M7830"/>
  <c r="M7831"/>
  <c r="M7832"/>
  <c r="M7833"/>
  <c r="M7834"/>
  <c r="M7835"/>
  <c r="M7836"/>
  <c r="M7837"/>
  <c r="M7838"/>
  <c r="M7839"/>
  <c r="M7840"/>
  <c r="M7841"/>
  <c r="M7842"/>
  <c r="M7843"/>
  <c r="M7844"/>
  <c r="M7845"/>
  <c r="M7846"/>
  <c r="M7847"/>
  <c r="M7848"/>
  <c r="M7849"/>
  <c r="M7850"/>
  <c r="M7851"/>
  <c r="M7852"/>
  <c r="M7853"/>
  <c r="M7854"/>
  <c r="M7855"/>
  <c r="M7856"/>
  <c r="M7857"/>
  <c r="M7858"/>
  <c r="M7859"/>
  <c r="M7860"/>
  <c r="M7861"/>
  <c r="M7862"/>
  <c r="M7863"/>
  <c r="M7864"/>
  <c r="M7865"/>
  <c r="M7866"/>
  <c r="M7867"/>
  <c r="M7868"/>
  <c r="M7869"/>
  <c r="M7870"/>
  <c r="M7871"/>
  <c r="M7872"/>
  <c r="M7873"/>
  <c r="M7874"/>
  <c r="M7875"/>
  <c r="M7876"/>
  <c r="M7877"/>
  <c r="M7878"/>
  <c r="M7879"/>
  <c r="M7880"/>
  <c r="M7881"/>
  <c r="M7882"/>
  <c r="M7883"/>
  <c r="M7884"/>
  <c r="M7885"/>
  <c r="M7886"/>
  <c r="M7887"/>
  <c r="M7888"/>
  <c r="M7889"/>
  <c r="M7890"/>
  <c r="M7891"/>
  <c r="M7892"/>
  <c r="M7893"/>
  <c r="M7894"/>
  <c r="M7895"/>
  <c r="M7896"/>
  <c r="M7897"/>
  <c r="M7898"/>
  <c r="M7899"/>
  <c r="M7900"/>
  <c r="M7901"/>
  <c r="M7902"/>
  <c r="M7903"/>
  <c r="M7904"/>
  <c r="M7905"/>
  <c r="M7906"/>
  <c r="M7907"/>
  <c r="M7908"/>
  <c r="M7909"/>
  <c r="M7910"/>
  <c r="M7911"/>
  <c r="M7912"/>
  <c r="M7913"/>
  <c r="M7914"/>
  <c r="M7915"/>
  <c r="M7916"/>
  <c r="M7917"/>
  <c r="M7918"/>
  <c r="M7919"/>
  <c r="M7920"/>
  <c r="M7921"/>
  <c r="M7922"/>
  <c r="M7923"/>
  <c r="M7924"/>
  <c r="M7925"/>
  <c r="M7926"/>
  <c r="M7927"/>
  <c r="M7928"/>
  <c r="M7929"/>
  <c r="M7930"/>
  <c r="M7931"/>
  <c r="M7932"/>
  <c r="M7933"/>
  <c r="M7934"/>
  <c r="M7935"/>
  <c r="M7936"/>
  <c r="M7937"/>
  <c r="M7938"/>
  <c r="M7939"/>
  <c r="M7940"/>
  <c r="M7941"/>
  <c r="M7942"/>
  <c r="M7943"/>
  <c r="M7944"/>
  <c r="M7945"/>
  <c r="M7946"/>
  <c r="M7947"/>
  <c r="M7948"/>
  <c r="M7949"/>
  <c r="M7950"/>
  <c r="M7951"/>
  <c r="M7952"/>
  <c r="M7953"/>
  <c r="M7954"/>
  <c r="M7955"/>
  <c r="M7956"/>
  <c r="M7957"/>
  <c r="M7958"/>
  <c r="M7959"/>
  <c r="M7960"/>
  <c r="M7961"/>
  <c r="M7962"/>
  <c r="M7963"/>
  <c r="M7964"/>
  <c r="M7965"/>
  <c r="M7966"/>
  <c r="M7967"/>
  <c r="M7968"/>
  <c r="M7969"/>
  <c r="M7970"/>
  <c r="M7971"/>
  <c r="M7972"/>
  <c r="M7973"/>
  <c r="M7974"/>
  <c r="M7975"/>
  <c r="M7976"/>
  <c r="M7977"/>
  <c r="M7978"/>
  <c r="M7979"/>
  <c r="M7980"/>
  <c r="M7981"/>
  <c r="M7982"/>
  <c r="M7983"/>
  <c r="M7984"/>
  <c r="M7985"/>
  <c r="M7986"/>
  <c r="M7987"/>
  <c r="M7988"/>
  <c r="M7989"/>
  <c r="M7990"/>
  <c r="M7991"/>
  <c r="M7992"/>
  <c r="M7993"/>
  <c r="M7994"/>
  <c r="M7995"/>
  <c r="M7996"/>
  <c r="M7997"/>
  <c r="M7998"/>
  <c r="M7999"/>
  <c r="M8000"/>
  <c r="M8001"/>
  <c r="M8002"/>
  <c r="M8003"/>
  <c r="M8004"/>
  <c r="M8005"/>
  <c r="M8006"/>
  <c r="M8007"/>
  <c r="M8008"/>
  <c r="M8009"/>
  <c r="M8010"/>
  <c r="M8011"/>
  <c r="M8012"/>
  <c r="M8013"/>
  <c r="M8014"/>
  <c r="M8015"/>
  <c r="M8016"/>
  <c r="M8017"/>
  <c r="M8018"/>
  <c r="M8019"/>
  <c r="M8020"/>
  <c r="M8021"/>
  <c r="M8022"/>
  <c r="M8023"/>
  <c r="M8024"/>
  <c r="M8025"/>
  <c r="M8026"/>
  <c r="M8027"/>
  <c r="M8028"/>
  <c r="M8029"/>
  <c r="M8030"/>
  <c r="M8031"/>
  <c r="M8032"/>
  <c r="M8033"/>
  <c r="M8034"/>
  <c r="M8035"/>
  <c r="M8036"/>
  <c r="M8037"/>
  <c r="M8038"/>
  <c r="M8039"/>
  <c r="M8040"/>
  <c r="M8041"/>
  <c r="M8042"/>
  <c r="M8043"/>
  <c r="M8044"/>
  <c r="M8045"/>
  <c r="M8046"/>
  <c r="M8047"/>
  <c r="M8048"/>
  <c r="M8049"/>
  <c r="M8050"/>
  <c r="M8051"/>
  <c r="M8052"/>
  <c r="M8053"/>
  <c r="M8054"/>
  <c r="M8055"/>
  <c r="M8056"/>
  <c r="M8057"/>
  <c r="M8058"/>
  <c r="M8059"/>
  <c r="M8060"/>
  <c r="M8061"/>
  <c r="M8062"/>
  <c r="M8063"/>
  <c r="M8064"/>
  <c r="M8065"/>
  <c r="M8066"/>
  <c r="M8067"/>
  <c r="M8068"/>
  <c r="M8069"/>
  <c r="M8070"/>
  <c r="M8071"/>
  <c r="M8072"/>
  <c r="M8073"/>
  <c r="M8074"/>
  <c r="M8075"/>
  <c r="M8076"/>
  <c r="M8077"/>
  <c r="M8078"/>
  <c r="M8079"/>
  <c r="M8080"/>
  <c r="M8081"/>
  <c r="M8082"/>
  <c r="M8083"/>
  <c r="M8084"/>
  <c r="M8085"/>
  <c r="M8086"/>
  <c r="M8087"/>
  <c r="M8088"/>
  <c r="M8089"/>
  <c r="M8090"/>
  <c r="M8091"/>
  <c r="M8092"/>
  <c r="M8093"/>
  <c r="M8094"/>
  <c r="M8095"/>
  <c r="M8096"/>
  <c r="M8097"/>
  <c r="M8098"/>
  <c r="M8099"/>
  <c r="M8100"/>
  <c r="M8101"/>
  <c r="M8102"/>
  <c r="M8103"/>
  <c r="M8104"/>
  <c r="M8105"/>
  <c r="M8106"/>
  <c r="M8107"/>
  <c r="M8108"/>
  <c r="M8109"/>
  <c r="M8110"/>
  <c r="M8111"/>
  <c r="M8112"/>
  <c r="M8113"/>
  <c r="M8114"/>
  <c r="M8115"/>
  <c r="M8116"/>
  <c r="M8117"/>
  <c r="M8118"/>
  <c r="M8119"/>
  <c r="M8120"/>
  <c r="M8121"/>
  <c r="M8122"/>
  <c r="M8123"/>
  <c r="M8124"/>
  <c r="M8125"/>
  <c r="M8126"/>
  <c r="M8127"/>
  <c r="M8128"/>
  <c r="M8129"/>
  <c r="M8130"/>
  <c r="M8131"/>
  <c r="M8132"/>
  <c r="M8133"/>
  <c r="M8134"/>
  <c r="M8135"/>
  <c r="M8136"/>
  <c r="M8137"/>
  <c r="M8138"/>
  <c r="M8139"/>
  <c r="M8140"/>
  <c r="M8141"/>
  <c r="M8142"/>
  <c r="M8143"/>
  <c r="M8144"/>
  <c r="M8145"/>
  <c r="M8146"/>
  <c r="M8147"/>
  <c r="M8148"/>
  <c r="M8149"/>
  <c r="M8150"/>
  <c r="M8151"/>
  <c r="M8152"/>
  <c r="M8153"/>
  <c r="M8154"/>
  <c r="M8155"/>
  <c r="M8156"/>
  <c r="M8157"/>
  <c r="M8158"/>
  <c r="M8159"/>
  <c r="M8160"/>
  <c r="M8161"/>
  <c r="M8162"/>
  <c r="M8163"/>
  <c r="M8164"/>
  <c r="M8165"/>
  <c r="M8166"/>
  <c r="M8167"/>
  <c r="M8168"/>
  <c r="M8169"/>
  <c r="M8170"/>
  <c r="M8171"/>
  <c r="M8172"/>
  <c r="M8173"/>
  <c r="M8174"/>
  <c r="M8175"/>
  <c r="M8176"/>
  <c r="M8177"/>
  <c r="M8178"/>
  <c r="M8179"/>
  <c r="M8180"/>
  <c r="M8181"/>
  <c r="M8182"/>
  <c r="M8183"/>
  <c r="M8184"/>
  <c r="M8185"/>
  <c r="M8186"/>
  <c r="M8187"/>
  <c r="M8188"/>
  <c r="M8189"/>
  <c r="M8190"/>
  <c r="M8191"/>
  <c r="M8192"/>
  <c r="M8193"/>
  <c r="M8194"/>
  <c r="M8195"/>
  <c r="M8196"/>
  <c r="M8197"/>
  <c r="M8198"/>
  <c r="M8199"/>
  <c r="M8200"/>
  <c r="M8201"/>
  <c r="M8202"/>
  <c r="M8203"/>
  <c r="M8204"/>
  <c r="M8205"/>
  <c r="M8206"/>
  <c r="M8207"/>
  <c r="M8208"/>
  <c r="M8209"/>
  <c r="M8210"/>
  <c r="M8211"/>
  <c r="M8212"/>
  <c r="M8213"/>
  <c r="M8214"/>
  <c r="M8215"/>
  <c r="M8216"/>
  <c r="M8217"/>
  <c r="M8218"/>
  <c r="M8219"/>
  <c r="M8220"/>
  <c r="M8221"/>
  <c r="M8222"/>
  <c r="M8223"/>
  <c r="M8224"/>
  <c r="M8225"/>
  <c r="M8226"/>
  <c r="M8227"/>
  <c r="M8228"/>
  <c r="M8229"/>
  <c r="M8230"/>
  <c r="M8231"/>
  <c r="M8232"/>
  <c r="M8233"/>
  <c r="M8234"/>
  <c r="M8235"/>
  <c r="M8236"/>
  <c r="M8237"/>
  <c r="M8238"/>
  <c r="M8239"/>
  <c r="M8240"/>
  <c r="M8241"/>
  <c r="M8242"/>
  <c r="M8243"/>
  <c r="M8244"/>
  <c r="M8245"/>
  <c r="M8246"/>
  <c r="M8247"/>
  <c r="M8248"/>
  <c r="M8249"/>
  <c r="M8250"/>
  <c r="M8251"/>
  <c r="M8252"/>
  <c r="M8253"/>
  <c r="M8254"/>
  <c r="M8255"/>
  <c r="M8256"/>
  <c r="M8257"/>
  <c r="M8258"/>
  <c r="M8259"/>
  <c r="M8260"/>
  <c r="M8261"/>
  <c r="M8262"/>
  <c r="M8263"/>
  <c r="M8264"/>
  <c r="M8265"/>
  <c r="M8266"/>
  <c r="M8267"/>
  <c r="M8268"/>
  <c r="M8269"/>
  <c r="M8270"/>
  <c r="M8271"/>
  <c r="M8272"/>
  <c r="M8273"/>
  <c r="M8274"/>
  <c r="M8275"/>
  <c r="M8276"/>
  <c r="M8277"/>
  <c r="M8278"/>
  <c r="M8279"/>
  <c r="M8280"/>
  <c r="M8281"/>
  <c r="M8282"/>
  <c r="M8283"/>
  <c r="M8284"/>
  <c r="M8285"/>
  <c r="M8286"/>
  <c r="M8287"/>
  <c r="M8288"/>
  <c r="M8289"/>
  <c r="M8290"/>
  <c r="M8291"/>
  <c r="M8292"/>
  <c r="M8293"/>
  <c r="M8294"/>
  <c r="M8295"/>
  <c r="M8296"/>
  <c r="M8297"/>
  <c r="M8298"/>
  <c r="M8299"/>
  <c r="M8300"/>
  <c r="M8301"/>
  <c r="M8302"/>
  <c r="M8303"/>
  <c r="M8304"/>
  <c r="M8305"/>
  <c r="M8306"/>
  <c r="M8307"/>
  <c r="M8308"/>
  <c r="M8309"/>
  <c r="M8310"/>
  <c r="M8311"/>
  <c r="M8312"/>
  <c r="M8313"/>
  <c r="M8314"/>
  <c r="M8315"/>
  <c r="M8316"/>
  <c r="M8317"/>
  <c r="M8318"/>
  <c r="M8319"/>
  <c r="M8320"/>
  <c r="M8321"/>
  <c r="M8322"/>
  <c r="M8323"/>
  <c r="M8324"/>
  <c r="M8325"/>
  <c r="M8326"/>
  <c r="M8327"/>
  <c r="M8328"/>
  <c r="M8329"/>
  <c r="M8330"/>
  <c r="M8331"/>
  <c r="M8332"/>
  <c r="M8333"/>
  <c r="M8334"/>
  <c r="M8335"/>
  <c r="M8336"/>
  <c r="M8337"/>
  <c r="M8338"/>
  <c r="M8339"/>
  <c r="M8340"/>
  <c r="M8341"/>
  <c r="M8342"/>
  <c r="M8343"/>
  <c r="M8344"/>
  <c r="M8345"/>
  <c r="M8346"/>
  <c r="M8347"/>
  <c r="M8348"/>
  <c r="M8349"/>
  <c r="M8350"/>
  <c r="M8351"/>
  <c r="M8352"/>
  <c r="M8353"/>
  <c r="M8354"/>
  <c r="M8355"/>
  <c r="M8356"/>
  <c r="M8357"/>
  <c r="M8358"/>
  <c r="M8359"/>
  <c r="M8360"/>
  <c r="M8361"/>
  <c r="M8362"/>
  <c r="M8363"/>
  <c r="M8364"/>
  <c r="M8365"/>
  <c r="M8366"/>
  <c r="M8367"/>
  <c r="M8368"/>
  <c r="M8369"/>
  <c r="M8370"/>
  <c r="M8371"/>
  <c r="M8372"/>
  <c r="M8373"/>
  <c r="M8374"/>
  <c r="M8375"/>
  <c r="M8376"/>
  <c r="M8377"/>
  <c r="M8378"/>
  <c r="M8379"/>
  <c r="M8380"/>
  <c r="M8381"/>
  <c r="M8382"/>
  <c r="M8383"/>
  <c r="M8384"/>
  <c r="M8385"/>
  <c r="M8386"/>
  <c r="M8387"/>
  <c r="M8388"/>
  <c r="M8389"/>
  <c r="M8390"/>
  <c r="M8391"/>
  <c r="M8392"/>
  <c r="M8393"/>
  <c r="M8394"/>
  <c r="M8395"/>
  <c r="M8396"/>
  <c r="M8397"/>
  <c r="M8398"/>
  <c r="M8399"/>
  <c r="M8400"/>
  <c r="M8401"/>
  <c r="M8402"/>
  <c r="M8403"/>
  <c r="M8404"/>
  <c r="M8405"/>
  <c r="M8406"/>
  <c r="M8407"/>
  <c r="M8408"/>
  <c r="M8409"/>
  <c r="M8410"/>
  <c r="M8411"/>
  <c r="M8412"/>
  <c r="M8413"/>
  <c r="M8414"/>
  <c r="M8415"/>
  <c r="M8416"/>
  <c r="M8417"/>
  <c r="M8418"/>
  <c r="M8419"/>
  <c r="M8420"/>
  <c r="M8421"/>
  <c r="M8422"/>
  <c r="M8423"/>
  <c r="M8424"/>
  <c r="M8425"/>
  <c r="M8426"/>
  <c r="M8427"/>
  <c r="M8428"/>
  <c r="M8429"/>
  <c r="M8430"/>
  <c r="M8431"/>
  <c r="M8432"/>
  <c r="M8433"/>
  <c r="M8434"/>
  <c r="M8435"/>
  <c r="M8436"/>
  <c r="M8437"/>
  <c r="M8438"/>
  <c r="M8439"/>
  <c r="M8440"/>
  <c r="M8441"/>
  <c r="M8442"/>
  <c r="M8443"/>
  <c r="M8444"/>
  <c r="M8445"/>
  <c r="M8446"/>
  <c r="M8447"/>
  <c r="M8448"/>
  <c r="M8449"/>
  <c r="M8450"/>
  <c r="M8451"/>
  <c r="M8452"/>
  <c r="M8453"/>
  <c r="M8454"/>
  <c r="M8455"/>
  <c r="M8456"/>
  <c r="M8457"/>
  <c r="M8458"/>
  <c r="M8459"/>
  <c r="M8460"/>
  <c r="M8461"/>
  <c r="M8462"/>
  <c r="M8463"/>
  <c r="M8464"/>
  <c r="M8465"/>
  <c r="M8466"/>
  <c r="M8467"/>
  <c r="M8468"/>
  <c r="M8469"/>
  <c r="M8470"/>
  <c r="M8471"/>
  <c r="M8472"/>
  <c r="M8473"/>
  <c r="M8474"/>
  <c r="M8475"/>
  <c r="M8476"/>
  <c r="M8477"/>
  <c r="M8478"/>
  <c r="M8479"/>
  <c r="M8480"/>
  <c r="M8481"/>
  <c r="M8482"/>
  <c r="M8483"/>
  <c r="M8484"/>
  <c r="M8485"/>
  <c r="M8486"/>
  <c r="M8487"/>
  <c r="M8488"/>
  <c r="M8489"/>
  <c r="M8490"/>
  <c r="M8491"/>
  <c r="M8492"/>
  <c r="M8493"/>
  <c r="M8494"/>
  <c r="M8495"/>
  <c r="M8496"/>
  <c r="M8497"/>
  <c r="M8498"/>
  <c r="M8499"/>
  <c r="M8500"/>
  <c r="M8501"/>
  <c r="M8502"/>
  <c r="M8503"/>
  <c r="M8504"/>
  <c r="M8505"/>
  <c r="M8506"/>
  <c r="M8507"/>
  <c r="M8508"/>
  <c r="M8509"/>
  <c r="M8510"/>
  <c r="M8511"/>
  <c r="M8512"/>
  <c r="M8513"/>
  <c r="M8514"/>
  <c r="M8515"/>
  <c r="M8516"/>
  <c r="M8517"/>
  <c r="M8518"/>
  <c r="M8519"/>
  <c r="M8520"/>
  <c r="M8521"/>
  <c r="M8522"/>
  <c r="M8523"/>
  <c r="M8524"/>
  <c r="M8525"/>
  <c r="M8526"/>
  <c r="M8527"/>
  <c r="M8528"/>
  <c r="M8529"/>
  <c r="M8530"/>
  <c r="M8531"/>
  <c r="M8532"/>
  <c r="M8533"/>
  <c r="M8534"/>
  <c r="M8535"/>
  <c r="M8536"/>
  <c r="M8537"/>
  <c r="M8538"/>
  <c r="M8539"/>
  <c r="M8540"/>
  <c r="M8541"/>
  <c r="M8542"/>
  <c r="M8543"/>
  <c r="M8544"/>
  <c r="M8545"/>
  <c r="M8546"/>
  <c r="M8547"/>
  <c r="M8548"/>
  <c r="M8549"/>
  <c r="M8550"/>
  <c r="M8551"/>
  <c r="M8552"/>
  <c r="M8553"/>
  <c r="M8554"/>
  <c r="M8555"/>
  <c r="M8556"/>
  <c r="M8557"/>
  <c r="M8558"/>
  <c r="M8559"/>
  <c r="M8560"/>
  <c r="M8561"/>
  <c r="M8562"/>
  <c r="M8563"/>
  <c r="M8564"/>
  <c r="M8565"/>
  <c r="M8566"/>
  <c r="M8567"/>
  <c r="M8568"/>
  <c r="M8569"/>
  <c r="M8570"/>
  <c r="M8571"/>
  <c r="M8572"/>
  <c r="M8573"/>
  <c r="M8574"/>
  <c r="M8575"/>
  <c r="M8576"/>
  <c r="M8577"/>
  <c r="M8578"/>
  <c r="M8579"/>
  <c r="M8580"/>
  <c r="M8581"/>
  <c r="M8582"/>
  <c r="M8583"/>
  <c r="M8584"/>
  <c r="M8585"/>
  <c r="M8586"/>
  <c r="M8587"/>
  <c r="M8588"/>
  <c r="M8589"/>
  <c r="M8590"/>
  <c r="M8591"/>
  <c r="M8592"/>
  <c r="M8593"/>
  <c r="M8594"/>
  <c r="M8595"/>
  <c r="M8596"/>
  <c r="M8597"/>
  <c r="M8598"/>
  <c r="M8599"/>
  <c r="M8600"/>
  <c r="M8601"/>
  <c r="M8602"/>
  <c r="M8603"/>
  <c r="M8604"/>
  <c r="M8605"/>
  <c r="M8606"/>
  <c r="M8607"/>
  <c r="M8608"/>
  <c r="M8609"/>
  <c r="M8610"/>
  <c r="M8611"/>
  <c r="M8612"/>
  <c r="M8613"/>
  <c r="M8614"/>
  <c r="M8615"/>
  <c r="M8616"/>
  <c r="M8617"/>
  <c r="M8618"/>
  <c r="M8619"/>
  <c r="M8620"/>
  <c r="M8621"/>
  <c r="M8622"/>
  <c r="M8623"/>
  <c r="M8624"/>
  <c r="M8625"/>
  <c r="M8626"/>
  <c r="M8627"/>
  <c r="M8628"/>
  <c r="M8629"/>
  <c r="M8630"/>
  <c r="M8631"/>
  <c r="M8632"/>
  <c r="M8633"/>
  <c r="M8634"/>
  <c r="M8635"/>
  <c r="M8636"/>
  <c r="M8637"/>
  <c r="M8638"/>
  <c r="M8639"/>
  <c r="M8640"/>
  <c r="M8641"/>
  <c r="M8642"/>
  <c r="M8643"/>
  <c r="M8644"/>
  <c r="M8645"/>
  <c r="M8646"/>
  <c r="M8647"/>
  <c r="M8648"/>
  <c r="M8649"/>
  <c r="M8650"/>
  <c r="M8651"/>
  <c r="M8652"/>
  <c r="M8653"/>
  <c r="M8654"/>
  <c r="M8655"/>
  <c r="M8656"/>
  <c r="M8657"/>
  <c r="M8658"/>
  <c r="M8659"/>
  <c r="M8660"/>
  <c r="M8661"/>
  <c r="M8662"/>
  <c r="M8663"/>
  <c r="M8664"/>
  <c r="M8665"/>
  <c r="M8666"/>
  <c r="M8667"/>
  <c r="M8668"/>
  <c r="M8669"/>
  <c r="M8670"/>
  <c r="M8671"/>
  <c r="M8672"/>
  <c r="M8673"/>
  <c r="M8674"/>
  <c r="M8675"/>
  <c r="M8676"/>
  <c r="M8677"/>
  <c r="M8678"/>
  <c r="M8679"/>
  <c r="M8680"/>
  <c r="M8681"/>
  <c r="M8682"/>
  <c r="M8683"/>
  <c r="M8684"/>
  <c r="M8685"/>
  <c r="M8686"/>
  <c r="M8687"/>
  <c r="M8688"/>
  <c r="M8689"/>
  <c r="M8690"/>
  <c r="M8691"/>
  <c r="M8692"/>
  <c r="M8693"/>
  <c r="M8694"/>
  <c r="M8695"/>
  <c r="M8696"/>
  <c r="M8697"/>
  <c r="M8698"/>
  <c r="M8699"/>
  <c r="M8700"/>
  <c r="M8701"/>
  <c r="M8702"/>
  <c r="M8703"/>
  <c r="M8704"/>
  <c r="M8705"/>
  <c r="M8706"/>
  <c r="M8707"/>
  <c r="M8708"/>
  <c r="M8709"/>
  <c r="M8710"/>
  <c r="M8711"/>
  <c r="M8712"/>
  <c r="M8713"/>
  <c r="M8714"/>
  <c r="M8715"/>
  <c r="M8716"/>
  <c r="M8717"/>
  <c r="M8718"/>
  <c r="M8719"/>
  <c r="M8720"/>
  <c r="M8721"/>
  <c r="M8722"/>
  <c r="M8723"/>
  <c r="M8724"/>
  <c r="M8725"/>
  <c r="M8726"/>
  <c r="M8727"/>
  <c r="M8728"/>
  <c r="M8729"/>
  <c r="M8730"/>
  <c r="M8731"/>
  <c r="M8732"/>
  <c r="M8733"/>
  <c r="M8734"/>
  <c r="M8735"/>
  <c r="M8736"/>
  <c r="M8737"/>
  <c r="M8738"/>
  <c r="M8739"/>
  <c r="M8740"/>
  <c r="M8741"/>
  <c r="M8742"/>
  <c r="M8743"/>
  <c r="M8744"/>
  <c r="M8745"/>
  <c r="M8746"/>
  <c r="M8747"/>
  <c r="M8748"/>
  <c r="M8749"/>
  <c r="M8750"/>
  <c r="M8751"/>
  <c r="M8752"/>
  <c r="M8753"/>
  <c r="M8754"/>
  <c r="M8755"/>
  <c r="M8756"/>
  <c r="M8757"/>
  <c r="M8758"/>
  <c r="M8759"/>
  <c r="M8760"/>
  <c r="M8761"/>
  <c r="M8762"/>
  <c r="M8763"/>
  <c r="M8764"/>
  <c r="M8765"/>
  <c r="M8766"/>
  <c r="M8767"/>
  <c r="M8768"/>
  <c r="M8769"/>
  <c r="M8770"/>
  <c r="M8771"/>
  <c r="M8772"/>
  <c r="M8773"/>
  <c r="M8774"/>
  <c r="M8775"/>
  <c r="M8776"/>
  <c r="M8777"/>
  <c r="M8778"/>
  <c r="M8779"/>
  <c r="M8780"/>
  <c r="M8781"/>
  <c r="M8782"/>
  <c r="M8783"/>
  <c r="M8784"/>
  <c r="M8785"/>
  <c r="M8786"/>
  <c r="M8787"/>
  <c r="M8788"/>
  <c r="M8789"/>
  <c r="M8790"/>
  <c r="M8791"/>
  <c r="M8792"/>
  <c r="M8793"/>
  <c r="M8794"/>
  <c r="M8795"/>
  <c r="M8796"/>
  <c r="M8797"/>
  <c r="M8798"/>
  <c r="M8799"/>
  <c r="M8800"/>
  <c r="M8801"/>
  <c r="M8802"/>
  <c r="M8803"/>
  <c r="M8804"/>
  <c r="M8805"/>
  <c r="M8806"/>
  <c r="M8807"/>
  <c r="M8808"/>
  <c r="M8809"/>
  <c r="M8810"/>
  <c r="M8811"/>
  <c r="M8812"/>
  <c r="M8813"/>
  <c r="M8814"/>
  <c r="M8815"/>
  <c r="M8816"/>
  <c r="M8817"/>
  <c r="M8818"/>
  <c r="M8819"/>
  <c r="M8820"/>
  <c r="M8821"/>
  <c r="M8822"/>
  <c r="M8823"/>
  <c r="M8824"/>
  <c r="M8825"/>
  <c r="M8826"/>
  <c r="M8827"/>
  <c r="M8828"/>
  <c r="M8829"/>
  <c r="M8830"/>
  <c r="M8831"/>
  <c r="M8832"/>
  <c r="M8833"/>
  <c r="M8834"/>
  <c r="M8835"/>
  <c r="M8836"/>
  <c r="M8837"/>
  <c r="M8838"/>
  <c r="M8839"/>
  <c r="M8840"/>
  <c r="M8841"/>
  <c r="M8842"/>
  <c r="M8843"/>
  <c r="M8844"/>
  <c r="M8845"/>
  <c r="M8846"/>
  <c r="M8847"/>
  <c r="M8848"/>
  <c r="M8849"/>
  <c r="M8850"/>
  <c r="M8851"/>
  <c r="M8852"/>
  <c r="M8853"/>
  <c r="M8854"/>
  <c r="M8855"/>
  <c r="M8856"/>
  <c r="M8857"/>
  <c r="M8858"/>
  <c r="M8859"/>
  <c r="M8860"/>
  <c r="M8861"/>
  <c r="M8862"/>
  <c r="M8863"/>
  <c r="M8864"/>
  <c r="M8865"/>
  <c r="M8866"/>
  <c r="M8867"/>
  <c r="M8868"/>
  <c r="M8869"/>
  <c r="M8870"/>
  <c r="M8871"/>
  <c r="M8872"/>
  <c r="M8873"/>
  <c r="M8874"/>
  <c r="M8875"/>
  <c r="M8876"/>
  <c r="M8877"/>
  <c r="M8878"/>
  <c r="M8879"/>
  <c r="M8880"/>
  <c r="M8881"/>
  <c r="M8882"/>
  <c r="M8883"/>
  <c r="M8884"/>
  <c r="M8885"/>
  <c r="M8886"/>
  <c r="M8887"/>
  <c r="M8888"/>
  <c r="M8889"/>
  <c r="M8890"/>
  <c r="M8891"/>
  <c r="M8892"/>
  <c r="M8893"/>
  <c r="M8894"/>
  <c r="M8895"/>
  <c r="M8896"/>
  <c r="M8897"/>
  <c r="M8898"/>
  <c r="M8899"/>
  <c r="M8900"/>
  <c r="M8901"/>
  <c r="M8902"/>
  <c r="M8903"/>
  <c r="M8904"/>
  <c r="M8905"/>
  <c r="M8906"/>
  <c r="M8907"/>
  <c r="M8908"/>
  <c r="M8909"/>
  <c r="M8910"/>
  <c r="M8911"/>
  <c r="M8912"/>
  <c r="M8913"/>
  <c r="M8914"/>
  <c r="M8915"/>
  <c r="M8916"/>
  <c r="M8917"/>
  <c r="M8918"/>
  <c r="M8919"/>
  <c r="M8920"/>
  <c r="M8921"/>
  <c r="M8922"/>
  <c r="M8923"/>
  <c r="M8924"/>
  <c r="M8925"/>
  <c r="M8926"/>
  <c r="M8927"/>
  <c r="M8928"/>
  <c r="M8929"/>
  <c r="M8930"/>
  <c r="M8931"/>
  <c r="M8932"/>
  <c r="M8933"/>
  <c r="M8934"/>
  <c r="M8935"/>
  <c r="M8936"/>
  <c r="M8937"/>
  <c r="M8938"/>
  <c r="M8939"/>
  <c r="M8940"/>
  <c r="M8941"/>
  <c r="M8942"/>
  <c r="M8943"/>
  <c r="M8944"/>
  <c r="M8945"/>
  <c r="M8946"/>
  <c r="M8947"/>
  <c r="M8948"/>
  <c r="M8949"/>
  <c r="M8950"/>
  <c r="M8951"/>
  <c r="M8952"/>
  <c r="M8953"/>
  <c r="M8954"/>
  <c r="M8955"/>
  <c r="M8956"/>
  <c r="M8957"/>
  <c r="M8958"/>
  <c r="M8959"/>
  <c r="M8960"/>
  <c r="M8961"/>
  <c r="M8962"/>
  <c r="M8963"/>
  <c r="M8964"/>
  <c r="M8965"/>
  <c r="M8966"/>
  <c r="M8967"/>
  <c r="M8968"/>
  <c r="M8969"/>
  <c r="M8970"/>
  <c r="M8971"/>
  <c r="M8972"/>
  <c r="M8973"/>
  <c r="M8974"/>
  <c r="M8975"/>
  <c r="M8976"/>
  <c r="M8977"/>
  <c r="M8978"/>
  <c r="M8979"/>
  <c r="M8980"/>
  <c r="M8981"/>
  <c r="M8982"/>
  <c r="M8983"/>
  <c r="M8984"/>
  <c r="M8985"/>
  <c r="M8986"/>
  <c r="M8987"/>
  <c r="M8988"/>
  <c r="M8989"/>
  <c r="M8990"/>
  <c r="M8991"/>
  <c r="M8992"/>
  <c r="M8993"/>
  <c r="M8994"/>
  <c r="M8995"/>
  <c r="M8996"/>
  <c r="M8997"/>
  <c r="M8998"/>
  <c r="M8999"/>
  <c r="M9000"/>
  <c r="M9001"/>
  <c r="M9002"/>
  <c r="M9003"/>
  <c r="M9004"/>
  <c r="M9005"/>
  <c r="M9006"/>
  <c r="M9007"/>
  <c r="M9008"/>
  <c r="M9009"/>
  <c r="M9010"/>
  <c r="M9011"/>
  <c r="M9012"/>
  <c r="M9013"/>
  <c r="M9014"/>
  <c r="M9015"/>
  <c r="M9016"/>
  <c r="M9017"/>
  <c r="M9018"/>
  <c r="M9019"/>
  <c r="M9020"/>
  <c r="M9021"/>
  <c r="M9022"/>
  <c r="M9023"/>
  <c r="M9024"/>
  <c r="M9025"/>
  <c r="M9026"/>
  <c r="M9027"/>
  <c r="M9028"/>
  <c r="M9029"/>
  <c r="M9030"/>
  <c r="M9031"/>
  <c r="M9032"/>
  <c r="M9033"/>
  <c r="M9034"/>
  <c r="M9035"/>
  <c r="M9036"/>
  <c r="M9037"/>
  <c r="M9038"/>
  <c r="M9039"/>
  <c r="M9040"/>
  <c r="M9041"/>
  <c r="M9042"/>
  <c r="M9043"/>
  <c r="M9044"/>
  <c r="M9045"/>
  <c r="M9046"/>
  <c r="M9047"/>
  <c r="M9048"/>
  <c r="M9049"/>
  <c r="M9050"/>
  <c r="M9051"/>
  <c r="M9052"/>
  <c r="M9053"/>
  <c r="M9054"/>
  <c r="M9055"/>
  <c r="M9056"/>
  <c r="M9057"/>
  <c r="M9058"/>
  <c r="M9059"/>
  <c r="M9060"/>
  <c r="M9061"/>
  <c r="M9062"/>
  <c r="M9063"/>
  <c r="M9064"/>
  <c r="M9065"/>
  <c r="M9066"/>
  <c r="M9067"/>
  <c r="M9068"/>
  <c r="M9069"/>
  <c r="M9070"/>
  <c r="M9071"/>
  <c r="M9072"/>
  <c r="M9073"/>
  <c r="M9074"/>
  <c r="M9075"/>
  <c r="M9076"/>
  <c r="M9077"/>
  <c r="M9078"/>
  <c r="M9079"/>
  <c r="M9080"/>
  <c r="M9081"/>
  <c r="M9082"/>
  <c r="M9083"/>
  <c r="M9084"/>
  <c r="M9085"/>
  <c r="M9086"/>
  <c r="M9087"/>
  <c r="M9088"/>
  <c r="M9089"/>
  <c r="M9090"/>
  <c r="M9091"/>
  <c r="M9092"/>
  <c r="M9093"/>
  <c r="M9094"/>
  <c r="M9095"/>
  <c r="M9096"/>
  <c r="M9097"/>
  <c r="M9098"/>
  <c r="M9099"/>
  <c r="M9100"/>
  <c r="M9101"/>
  <c r="M9102"/>
  <c r="M9103"/>
  <c r="M9104"/>
  <c r="M9105"/>
  <c r="M9106"/>
  <c r="M9107"/>
  <c r="M9108"/>
  <c r="M9109"/>
  <c r="M9110"/>
  <c r="M9111"/>
  <c r="M9112"/>
  <c r="M9113"/>
  <c r="M9114"/>
  <c r="M9115"/>
  <c r="M9116"/>
  <c r="M9117"/>
  <c r="M9118"/>
  <c r="M9119"/>
  <c r="M9120"/>
  <c r="M9121"/>
  <c r="M9122"/>
  <c r="M9123"/>
  <c r="M9124"/>
  <c r="M9125"/>
  <c r="M9126"/>
  <c r="M9127"/>
  <c r="M9128"/>
  <c r="M9129"/>
  <c r="M9130"/>
  <c r="M9131"/>
  <c r="M9132"/>
  <c r="M9133"/>
  <c r="M9134"/>
  <c r="M9135"/>
  <c r="M9136"/>
  <c r="M9137"/>
  <c r="M9138"/>
  <c r="M9139"/>
  <c r="M9140"/>
  <c r="M9141"/>
  <c r="M9142"/>
  <c r="M9143"/>
  <c r="M9144"/>
  <c r="M9145"/>
  <c r="M9146"/>
  <c r="M9147"/>
  <c r="M9148"/>
  <c r="M9149"/>
  <c r="M9150"/>
  <c r="M9151"/>
  <c r="M9152"/>
  <c r="M9153"/>
  <c r="M9154"/>
  <c r="M9155"/>
  <c r="M9156"/>
  <c r="M9157"/>
  <c r="M9158"/>
  <c r="M9159"/>
  <c r="M9160"/>
  <c r="M9161"/>
  <c r="M9162"/>
  <c r="M9163"/>
  <c r="M9164"/>
  <c r="M9165"/>
  <c r="M9166"/>
  <c r="M9167"/>
  <c r="M9168"/>
  <c r="M9169"/>
  <c r="M9170"/>
  <c r="M9171"/>
  <c r="M9172"/>
  <c r="M9173"/>
  <c r="M9174"/>
  <c r="M9175"/>
  <c r="M9176"/>
  <c r="M9177"/>
  <c r="M9178"/>
  <c r="M9179"/>
  <c r="M9180"/>
  <c r="M9181"/>
  <c r="M9182"/>
  <c r="M9183"/>
  <c r="M9184"/>
  <c r="M9185"/>
  <c r="M9186"/>
  <c r="M9187"/>
  <c r="M9188"/>
  <c r="M9189"/>
  <c r="M9190"/>
  <c r="M9191"/>
  <c r="M9192"/>
  <c r="M9193"/>
  <c r="M9194"/>
  <c r="M9195"/>
  <c r="M9196"/>
  <c r="M9197"/>
  <c r="M9198"/>
  <c r="M9199"/>
  <c r="M9200"/>
  <c r="M9201"/>
  <c r="M9202"/>
  <c r="M9203"/>
  <c r="M9204"/>
  <c r="M9205"/>
  <c r="M9206"/>
  <c r="M9207"/>
  <c r="M9208"/>
  <c r="M9209"/>
  <c r="M9210"/>
  <c r="M9211"/>
  <c r="M9212"/>
  <c r="M9213"/>
  <c r="M9214"/>
  <c r="M9215"/>
  <c r="M9216"/>
  <c r="M9217"/>
  <c r="M9218"/>
  <c r="M9219"/>
  <c r="M9220"/>
  <c r="M9221"/>
  <c r="M9222"/>
  <c r="M9223"/>
  <c r="M9224"/>
  <c r="M9225"/>
  <c r="M9226"/>
  <c r="M9227"/>
  <c r="M9228"/>
  <c r="M9229"/>
  <c r="M9230"/>
  <c r="M9231"/>
  <c r="M9232"/>
  <c r="M9233"/>
  <c r="M9234"/>
  <c r="M9235"/>
  <c r="M9236"/>
  <c r="M9237"/>
  <c r="M9238"/>
  <c r="M9239"/>
  <c r="M9240"/>
  <c r="M9241"/>
  <c r="M9242"/>
  <c r="M9243"/>
  <c r="M9244"/>
  <c r="M9245"/>
  <c r="M9246"/>
  <c r="M9247"/>
  <c r="M9248"/>
  <c r="M9249"/>
  <c r="M9250"/>
  <c r="M9251"/>
  <c r="M9252"/>
  <c r="M9253"/>
  <c r="M9254"/>
  <c r="M9255"/>
  <c r="M9256"/>
  <c r="M9257"/>
  <c r="M9258"/>
  <c r="M9259"/>
  <c r="M9260"/>
  <c r="M9261"/>
  <c r="M9262"/>
  <c r="M9263"/>
  <c r="M9264"/>
  <c r="M9265"/>
  <c r="M9266"/>
  <c r="M9267"/>
  <c r="M9268"/>
  <c r="M9269"/>
  <c r="M9270"/>
  <c r="M9271"/>
  <c r="M9272"/>
  <c r="M9273"/>
  <c r="M9274"/>
  <c r="M9275"/>
  <c r="M9276"/>
  <c r="M9277"/>
  <c r="M9278"/>
  <c r="M9279"/>
  <c r="M9280"/>
  <c r="M9281"/>
  <c r="M9282"/>
  <c r="M9283"/>
  <c r="M9284"/>
  <c r="M9285"/>
  <c r="M9286"/>
  <c r="M9287"/>
  <c r="M9288"/>
  <c r="M9289"/>
  <c r="M9290"/>
  <c r="M9291"/>
  <c r="M9292"/>
  <c r="M9293"/>
  <c r="M9294"/>
  <c r="M9295"/>
  <c r="M9296"/>
  <c r="M9297"/>
  <c r="M9298"/>
  <c r="M9299"/>
  <c r="M9300"/>
  <c r="M9301"/>
  <c r="M9302"/>
  <c r="M9303"/>
  <c r="M9304"/>
  <c r="M9305"/>
  <c r="M9306"/>
  <c r="M9307"/>
  <c r="M9308"/>
  <c r="M9309"/>
  <c r="M9310"/>
  <c r="M9311"/>
  <c r="M9312"/>
  <c r="M9313"/>
  <c r="M9314"/>
  <c r="M9315"/>
  <c r="M9316"/>
  <c r="M9317"/>
  <c r="M9318"/>
  <c r="M9319"/>
  <c r="M9320"/>
  <c r="M9321"/>
  <c r="M9322"/>
  <c r="M9323"/>
  <c r="M9324"/>
  <c r="M9325"/>
  <c r="M9326"/>
  <c r="M9327"/>
  <c r="M9328"/>
  <c r="M9329"/>
  <c r="M9330"/>
  <c r="M9331"/>
  <c r="M9332"/>
  <c r="M9333"/>
  <c r="M9334"/>
  <c r="M9335"/>
  <c r="M9336"/>
  <c r="M9337"/>
  <c r="M9338"/>
  <c r="M9339"/>
  <c r="M9340"/>
  <c r="M9341"/>
  <c r="M9342"/>
  <c r="M9343"/>
  <c r="M9344"/>
  <c r="M9345"/>
  <c r="M9346"/>
  <c r="M9347"/>
  <c r="M9348"/>
  <c r="M9349"/>
  <c r="M9350"/>
  <c r="M9351"/>
  <c r="M9352"/>
  <c r="M9353"/>
  <c r="M9354"/>
  <c r="M9355"/>
  <c r="M9356"/>
  <c r="M9357"/>
  <c r="M9358"/>
  <c r="M9359"/>
  <c r="M9360"/>
  <c r="M9361"/>
  <c r="M9362"/>
  <c r="M9363"/>
  <c r="M9364"/>
  <c r="M9365"/>
  <c r="M9366"/>
  <c r="M9367"/>
  <c r="M9368"/>
  <c r="M9369"/>
  <c r="M9370"/>
  <c r="M9371"/>
  <c r="M9372"/>
  <c r="M9373"/>
  <c r="M9374"/>
  <c r="M9375"/>
  <c r="M9376"/>
  <c r="M9377"/>
  <c r="M9378"/>
  <c r="M9379"/>
  <c r="M9380"/>
  <c r="M9381"/>
  <c r="M9382"/>
  <c r="M9383"/>
  <c r="M9384"/>
  <c r="M9385"/>
  <c r="M9386"/>
  <c r="M9387"/>
  <c r="M9388"/>
  <c r="M9389"/>
  <c r="M9390"/>
  <c r="M9391"/>
  <c r="M9392"/>
  <c r="M9393"/>
  <c r="M9394"/>
  <c r="M9395"/>
  <c r="M9396"/>
  <c r="M9397"/>
  <c r="M9398"/>
  <c r="M9399"/>
  <c r="M9400"/>
  <c r="M9401"/>
  <c r="M9402"/>
  <c r="M9403"/>
  <c r="M9404"/>
  <c r="M9405"/>
  <c r="M9406"/>
  <c r="M9407"/>
  <c r="M9408"/>
  <c r="M9409"/>
  <c r="M9410"/>
  <c r="M9411"/>
  <c r="M9412"/>
  <c r="M9413"/>
  <c r="M9414"/>
  <c r="M9415"/>
  <c r="M9416"/>
  <c r="M9417"/>
  <c r="M9418"/>
  <c r="M9419"/>
  <c r="M9420"/>
  <c r="M9421"/>
  <c r="M9422"/>
  <c r="M9423"/>
  <c r="M9424"/>
  <c r="M9425"/>
  <c r="M9426"/>
  <c r="M9427"/>
  <c r="M9428"/>
  <c r="M9429"/>
  <c r="M9430"/>
  <c r="M9431"/>
  <c r="M9432"/>
  <c r="M9433"/>
  <c r="M9434"/>
  <c r="M9435"/>
  <c r="M9436"/>
  <c r="M9437"/>
  <c r="M9438"/>
  <c r="M9439"/>
  <c r="M9440"/>
  <c r="M9441"/>
  <c r="M9442"/>
  <c r="M9443"/>
  <c r="M9444"/>
  <c r="M9445"/>
  <c r="M9446"/>
  <c r="M9447"/>
  <c r="M9448"/>
  <c r="M9449"/>
  <c r="M9450"/>
  <c r="M9451"/>
  <c r="M9452"/>
  <c r="M9453"/>
  <c r="M9454"/>
  <c r="M9455"/>
  <c r="M9456"/>
  <c r="M9457"/>
  <c r="M9458"/>
  <c r="M9459"/>
  <c r="M9460"/>
  <c r="M9461"/>
  <c r="M9462"/>
  <c r="M9463"/>
  <c r="M9464"/>
  <c r="M9465"/>
  <c r="M9466"/>
  <c r="M9467"/>
  <c r="M9468"/>
  <c r="M9469"/>
  <c r="M9470"/>
  <c r="M9471"/>
  <c r="M9472"/>
  <c r="M9473"/>
  <c r="M9474"/>
  <c r="M9475"/>
  <c r="M9476"/>
  <c r="M9477"/>
  <c r="M9478"/>
  <c r="M9479"/>
  <c r="M9480"/>
  <c r="M9481"/>
  <c r="M9482"/>
  <c r="M9483"/>
  <c r="M9484"/>
  <c r="M9485"/>
  <c r="M9486"/>
  <c r="M9487"/>
  <c r="M9488"/>
  <c r="M9489"/>
  <c r="M9490"/>
  <c r="M9491"/>
  <c r="M9492"/>
  <c r="M9493"/>
  <c r="M9494"/>
  <c r="M9495"/>
  <c r="M9496"/>
  <c r="M9497"/>
  <c r="M9498"/>
  <c r="M9499"/>
  <c r="M9500"/>
  <c r="M9501"/>
  <c r="M9502"/>
  <c r="M9503"/>
  <c r="M9504"/>
  <c r="M9505"/>
  <c r="M9506"/>
  <c r="M9507"/>
  <c r="M9508"/>
  <c r="M9509"/>
  <c r="M9510"/>
  <c r="M9511"/>
  <c r="M9512"/>
  <c r="M9513"/>
  <c r="M9514"/>
  <c r="M9515"/>
  <c r="M9516"/>
  <c r="M9517"/>
  <c r="M9518"/>
  <c r="M9519"/>
  <c r="M9520"/>
  <c r="M9521"/>
  <c r="M9522"/>
  <c r="M9523"/>
  <c r="M9524"/>
  <c r="M9525"/>
  <c r="M9526"/>
  <c r="M9527"/>
  <c r="M9528"/>
  <c r="M9529"/>
  <c r="M9530"/>
  <c r="M9531"/>
  <c r="M9532"/>
  <c r="M9533"/>
  <c r="M9534"/>
  <c r="M9535"/>
  <c r="M9536"/>
  <c r="M9537"/>
  <c r="M9538"/>
  <c r="M9539"/>
  <c r="M9540"/>
  <c r="M9541"/>
  <c r="M9542"/>
  <c r="M9543"/>
  <c r="M9544"/>
  <c r="M9545"/>
  <c r="M9546"/>
  <c r="M9547"/>
  <c r="M9548"/>
  <c r="M9549"/>
  <c r="M9550"/>
  <c r="M9551"/>
  <c r="M9552"/>
  <c r="M9553"/>
  <c r="M9554"/>
  <c r="M9555"/>
  <c r="M9556"/>
  <c r="M9557"/>
  <c r="M9558"/>
  <c r="M9559"/>
  <c r="M9560"/>
  <c r="M9561"/>
  <c r="M9562"/>
  <c r="M9563"/>
  <c r="M9564"/>
  <c r="M9565"/>
  <c r="M9566"/>
  <c r="M9567"/>
  <c r="M9568"/>
  <c r="M9569"/>
  <c r="M9570"/>
  <c r="M9571"/>
  <c r="M9572"/>
  <c r="M9573"/>
  <c r="M9574"/>
  <c r="M9575"/>
  <c r="M9576"/>
  <c r="M9577"/>
  <c r="M9578"/>
  <c r="M9579"/>
  <c r="M9580"/>
  <c r="M9581"/>
  <c r="M9582"/>
  <c r="M9583"/>
  <c r="M9584"/>
  <c r="M9585"/>
  <c r="M9586"/>
  <c r="M9587"/>
  <c r="M9588"/>
  <c r="M9589"/>
  <c r="M9590"/>
  <c r="M9591"/>
  <c r="M9592"/>
  <c r="M9593"/>
  <c r="M9594"/>
  <c r="M9595"/>
  <c r="M9596"/>
  <c r="M9597"/>
  <c r="M9598"/>
  <c r="M9599"/>
  <c r="M9600"/>
  <c r="M9601"/>
  <c r="M9602"/>
  <c r="M9603"/>
  <c r="M9604"/>
  <c r="M9605"/>
  <c r="M9606"/>
  <c r="M9607"/>
  <c r="M9608"/>
  <c r="M9609"/>
  <c r="M9610"/>
  <c r="M9611"/>
  <c r="M9612"/>
  <c r="M9613"/>
  <c r="M9614"/>
  <c r="M9615"/>
  <c r="M9616"/>
  <c r="M9617"/>
  <c r="M9618"/>
  <c r="M9619"/>
  <c r="M9620"/>
  <c r="M9621"/>
  <c r="M9622"/>
  <c r="M9623"/>
  <c r="M9624"/>
  <c r="M9625"/>
  <c r="M9626"/>
  <c r="M9627"/>
  <c r="M9628"/>
  <c r="M9629"/>
  <c r="M9630"/>
  <c r="M9631"/>
  <c r="M9632"/>
  <c r="M9633"/>
  <c r="M9634"/>
  <c r="M9635"/>
  <c r="M9636"/>
  <c r="M9637"/>
  <c r="M9638"/>
  <c r="M9639"/>
  <c r="M9640"/>
  <c r="M9641"/>
  <c r="M9642"/>
  <c r="M9643"/>
  <c r="M9644"/>
  <c r="M9645"/>
  <c r="M9646"/>
  <c r="M9647"/>
  <c r="M9648"/>
  <c r="M9649"/>
  <c r="M9650"/>
  <c r="M9651"/>
  <c r="M9652"/>
  <c r="M9653"/>
  <c r="M9654"/>
  <c r="M9655"/>
  <c r="M9656"/>
  <c r="M9657"/>
  <c r="M9658"/>
  <c r="M9659"/>
  <c r="M9660"/>
  <c r="M9661"/>
  <c r="M9662"/>
  <c r="M9663"/>
  <c r="M9664"/>
  <c r="M9665"/>
  <c r="M9666"/>
  <c r="M9667"/>
  <c r="M9668"/>
  <c r="M9669"/>
  <c r="M9670"/>
  <c r="M9671"/>
  <c r="M9672"/>
  <c r="M9673"/>
  <c r="M9674"/>
  <c r="M9675"/>
  <c r="M9676"/>
  <c r="M9677"/>
  <c r="M9678"/>
  <c r="M9679"/>
  <c r="M9680"/>
  <c r="M9681"/>
  <c r="M9682"/>
  <c r="M9683"/>
  <c r="M9684"/>
  <c r="M9685"/>
  <c r="M9686"/>
  <c r="M9687"/>
  <c r="M9688"/>
  <c r="M9689"/>
  <c r="M9690"/>
  <c r="M9691"/>
  <c r="M9692"/>
  <c r="M9693"/>
  <c r="M9694"/>
  <c r="M9695"/>
  <c r="M9696"/>
  <c r="M9697"/>
  <c r="M9698"/>
  <c r="M9699"/>
  <c r="M9700"/>
  <c r="M9701"/>
  <c r="M9702"/>
  <c r="M9703"/>
  <c r="M9704"/>
  <c r="M9705"/>
  <c r="M9706"/>
  <c r="M9707"/>
  <c r="M9708"/>
  <c r="M9709"/>
  <c r="M9710"/>
  <c r="M9711"/>
  <c r="M9712"/>
  <c r="M9713"/>
  <c r="M9714"/>
  <c r="M9715"/>
  <c r="M9716"/>
  <c r="M9717"/>
  <c r="M9718"/>
  <c r="M9719"/>
  <c r="M9720"/>
  <c r="M9721"/>
  <c r="M9722"/>
  <c r="M9723"/>
  <c r="M9724"/>
  <c r="M9725"/>
  <c r="M9726"/>
  <c r="M9727"/>
  <c r="M9728"/>
  <c r="M9729"/>
  <c r="M9730"/>
  <c r="M9731"/>
  <c r="M9732"/>
  <c r="M9733"/>
  <c r="M9734"/>
  <c r="M9735"/>
  <c r="M9736"/>
  <c r="M9737"/>
  <c r="M9738"/>
  <c r="M9739"/>
  <c r="M9740"/>
  <c r="M9741"/>
  <c r="M9742"/>
  <c r="M9743"/>
  <c r="M9744"/>
  <c r="M9745"/>
  <c r="M9746"/>
  <c r="M9747"/>
  <c r="M9748"/>
  <c r="M9749"/>
  <c r="M9750"/>
  <c r="M9751"/>
  <c r="M9752"/>
  <c r="M9753"/>
  <c r="M9754"/>
  <c r="M9755"/>
  <c r="M9756"/>
  <c r="M9757"/>
  <c r="M9758"/>
  <c r="M9759"/>
  <c r="M9760"/>
  <c r="M9761"/>
  <c r="M9762"/>
  <c r="M9763"/>
  <c r="M9764"/>
  <c r="M9765"/>
  <c r="M9766"/>
  <c r="M9767"/>
  <c r="M9768"/>
  <c r="M9769"/>
  <c r="M9770"/>
  <c r="M9771"/>
  <c r="M9772"/>
  <c r="M9773"/>
  <c r="M9774"/>
  <c r="M9775"/>
  <c r="M9776"/>
  <c r="M9777"/>
  <c r="M9778"/>
  <c r="M9779"/>
  <c r="M9780"/>
  <c r="M9781"/>
  <c r="M9782"/>
  <c r="M9783"/>
  <c r="M9784"/>
  <c r="M9785"/>
  <c r="M9786"/>
  <c r="M9787"/>
  <c r="M9788"/>
  <c r="M9789"/>
  <c r="M9790"/>
  <c r="M9791"/>
  <c r="M9792"/>
  <c r="M9793"/>
  <c r="M9794"/>
  <c r="M9795"/>
  <c r="M9796"/>
  <c r="M9797"/>
  <c r="M9798"/>
  <c r="M9799"/>
  <c r="M9800"/>
  <c r="M9801"/>
  <c r="M9802"/>
  <c r="M9803"/>
  <c r="M9804"/>
  <c r="M9805"/>
  <c r="M9806"/>
  <c r="M9807"/>
  <c r="M9808"/>
  <c r="M9809"/>
  <c r="M9810"/>
  <c r="M9811"/>
  <c r="M9812"/>
  <c r="M9813"/>
  <c r="M9814"/>
  <c r="M9815"/>
  <c r="M9816"/>
  <c r="M9817"/>
  <c r="M9818"/>
  <c r="M9819"/>
  <c r="M9820"/>
  <c r="M9821"/>
  <c r="M9822"/>
  <c r="M9823"/>
  <c r="M9824"/>
  <c r="M9825"/>
  <c r="M9826"/>
  <c r="M9827"/>
  <c r="M9828"/>
  <c r="M9829"/>
  <c r="M9830"/>
  <c r="M9831"/>
  <c r="M9832"/>
  <c r="M9833"/>
  <c r="M9834"/>
  <c r="M9835"/>
  <c r="M9836"/>
  <c r="M9837"/>
  <c r="M9838"/>
  <c r="M9839"/>
  <c r="M9840"/>
  <c r="M9841"/>
  <c r="M9842"/>
  <c r="M9843"/>
  <c r="M9844"/>
  <c r="M9845"/>
  <c r="M9846"/>
  <c r="M9847"/>
  <c r="M9848"/>
  <c r="M9849"/>
  <c r="M9850"/>
  <c r="M9851"/>
  <c r="M9852"/>
  <c r="M9853"/>
  <c r="M9854"/>
  <c r="M9855"/>
  <c r="M9856"/>
  <c r="M9857"/>
  <c r="M9858"/>
  <c r="M9859"/>
  <c r="M9860"/>
  <c r="M9861"/>
  <c r="M9862"/>
  <c r="M9863"/>
  <c r="M9864"/>
  <c r="M9865"/>
  <c r="M9866"/>
  <c r="M9867"/>
  <c r="M9868"/>
  <c r="M9869"/>
  <c r="M9870"/>
  <c r="M9871"/>
  <c r="M9872"/>
  <c r="M9873"/>
  <c r="M9874"/>
  <c r="M9875"/>
  <c r="M9876"/>
  <c r="M9877"/>
  <c r="M9878"/>
  <c r="M9879"/>
  <c r="M9880"/>
  <c r="M9881"/>
  <c r="M9882"/>
  <c r="M9883"/>
  <c r="M9884"/>
  <c r="M9885"/>
  <c r="M9886"/>
  <c r="M9887"/>
  <c r="M9888"/>
  <c r="M9889"/>
  <c r="M9890"/>
  <c r="M9891"/>
  <c r="M9892"/>
  <c r="M9893"/>
  <c r="M9894"/>
  <c r="M9895"/>
  <c r="M9896"/>
  <c r="M9897"/>
  <c r="M9898"/>
  <c r="M9899"/>
  <c r="M9900"/>
  <c r="M9901"/>
  <c r="M9902"/>
  <c r="M9903"/>
  <c r="M9904"/>
  <c r="M9905"/>
  <c r="M9906"/>
  <c r="M9907"/>
  <c r="M9908"/>
  <c r="M9909"/>
  <c r="M9910"/>
  <c r="M9911"/>
  <c r="M9912"/>
  <c r="M9913"/>
  <c r="M9914"/>
  <c r="M9915"/>
  <c r="M9916"/>
  <c r="M9917"/>
  <c r="M9918"/>
  <c r="M9919"/>
  <c r="M9920"/>
  <c r="M9921"/>
  <c r="M9922"/>
  <c r="M9923"/>
  <c r="M9924"/>
  <c r="M9925"/>
  <c r="M9926"/>
  <c r="M9927"/>
  <c r="M9928"/>
  <c r="M9929"/>
  <c r="M9930"/>
  <c r="M9931"/>
  <c r="M9932"/>
  <c r="M9933"/>
  <c r="M9934"/>
  <c r="M9935"/>
  <c r="M9936"/>
  <c r="M9937"/>
  <c r="M9938"/>
  <c r="M9939"/>
  <c r="M9940"/>
  <c r="M9941"/>
  <c r="M9942"/>
  <c r="M9943"/>
  <c r="M9944"/>
  <c r="M9945"/>
  <c r="M9946"/>
  <c r="M9947"/>
  <c r="M9948"/>
  <c r="M9949"/>
  <c r="M9950"/>
  <c r="M9951"/>
  <c r="M9952"/>
  <c r="M9953"/>
  <c r="M9954"/>
  <c r="M9955"/>
  <c r="M9956"/>
  <c r="M9957"/>
  <c r="M9958"/>
  <c r="M9959"/>
  <c r="M9960"/>
  <c r="M9961"/>
  <c r="M9962"/>
  <c r="M9963"/>
  <c r="M9964"/>
  <c r="M9965"/>
  <c r="M9966"/>
  <c r="M9967"/>
  <c r="M9968"/>
  <c r="M9969"/>
  <c r="M9970"/>
  <c r="M9971"/>
  <c r="M9972"/>
  <c r="M9973"/>
  <c r="M9974"/>
  <c r="M9975"/>
  <c r="M9976"/>
  <c r="M9977"/>
  <c r="M9978"/>
  <c r="M9979"/>
  <c r="M9980"/>
  <c r="M9981"/>
  <c r="M9982"/>
  <c r="M9983"/>
  <c r="M9984"/>
  <c r="M9985"/>
  <c r="M9986"/>
  <c r="M9987"/>
  <c r="M9988"/>
  <c r="M9989"/>
  <c r="M9990"/>
  <c r="M9991"/>
  <c r="M9992"/>
  <c r="M9993"/>
  <c r="M9994"/>
  <c r="M9995"/>
  <c r="M9996"/>
  <c r="M9997"/>
  <c r="M9998"/>
  <c r="M9999"/>
  <c r="M10000"/>
  <c r="M10001"/>
  <c r="M10002"/>
  <c r="M10003"/>
  <c r="M10004"/>
  <c r="M10005"/>
  <c r="M10006"/>
  <c r="M10007"/>
  <c r="M10008"/>
  <c r="M10009"/>
  <c r="M10010"/>
  <c r="M10011"/>
  <c r="M10012"/>
  <c r="M10013"/>
  <c r="M10014"/>
  <c r="M10015"/>
  <c r="M10016"/>
  <c r="M10017"/>
  <c r="M10018"/>
  <c r="M10019"/>
  <c r="M10020"/>
  <c r="M10021"/>
  <c r="M10022"/>
  <c r="M10023"/>
  <c r="M10024"/>
  <c r="M10025"/>
  <c r="M10026"/>
  <c r="M10027"/>
  <c r="M10028"/>
  <c r="M10029"/>
  <c r="M10030"/>
  <c r="M10031"/>
  <c r="M10032"/>
  <c r="M10033"/>
  <c r="M10034"/>
  <c r="M10035"/>
  <c r="M10036"/>
  <c r="M10037"/>
  <c r="M10038"/>
  <c r="M10039"/>
  <c r="M10040"/>
  <c r="M10041"/>
  <c r="M10042"/>
  <c r="M10043"/>
  <c r="M10044"/>
  <c r="M10045"/>
  <c r="M10046"/>
  <c r="M10047"/>
  <c r="M10048"/>
  <c r="M10049"/>
  <c r="M10050"/>
  <c r="M10051"/>
  <c r="M10052"/>
  <c r="M10053"/>
  <c r="M10054"/>
  <c r="M10055"/>
  <c r="M10056"/>
  <c r="M10057"/>
  <c r="M10058"/>
  <c r="M10059"/>
  <c r="M10060"/>
  <c r="M10061"/>
  <c r="M10062"/>
  <c r="M10063"/>
  <c r="M10064"/>
  <c r="M10065"/>
  <c r="M10066"/>
  <c r="M10067"/>
  <c r="M10068"/>
  <c r="M10069"/>
  <c r="M10070"/>
  <c r="M10071"/>
  <c r="M10072"/>
  <c r="M10073"/>
  <c r="M10074"/>
  <c r="M10075"/>
  <c r="M10076"/>
  <c r="M10077"/>
  <c r="M10078"/>
  <c r="M10079"/>
  <c r="M10080"/>
  <c r="M10081"/>
  <c r="M10082"/>
  <c r="M10083"/>
  <c r="M10084"/>
  <c r="M10085"/>
  <c r="M10086"/>
  <c r="M10087"/>
  <c r="M10088"/>
  <c r="M10089"/>
  <c r="M10090"/>
  <c r="M10091"/>
  <c r="M10092"/>
  <c r="M10093"/>
  <c r="M10094"/>
  <c r="M10095"/>
  <c r="M10096"/>
  <c r="M10097"/>
  <c r="M10098"/>
  <c r="M10099"/>
  <c r="M10100"/>
  <c r="M10101"/>
  <c r="M10102"/>
  <c r="M10103"/>
  <c r="M10104"/>
  <c r="M10105"/>
  <c r="M10106"/>
  <c r="M10107"/>
  <c r="M10108"/>
  <c r="M10109"/>
  <c r="M10110"/>
  <c r="M10111"/>
  <c r="M10112"/>
  <c r="M10113"/>
  <c r="M10114"/>
  <c r="M10115"/>
  <c r="M10116"/>
  <c r="M10117"/>
  <c r="M10118"/>
  <c r="M10119"/>
  <c r="M10120"/>
  <c r="M10121"/>
  <c r="M10122"/>
  <c r="M10123"/>
  <c r="M10124"/>
  <c r="M10125"/>
  <c r="M10126"/>
  <c r="M10127"/>
  <c r="M10128"/>
  <c r="M10129"/>
  <c r="M10130"/>
  <c r="M10131"/>
  <c r="M10132"/>
  <c r="M10133"/>
  <c r="M10134"/>
  <c r="M10135"/>
  <c r="M10136"/>
  <c r="M10137"/>
  <c r="M10138"/>
  <c r="M10139"/>
  <c r="M10140"/>
  <c r="M10141"/>
  <c r="M10142"/>
  <c r="M10143"/>
  <c r="M10144"/>
  <c r="M10145"/>
  <c r="M10146"/>
  <c r="M10147"/>
  <c r="M10148"/>
  <c r="M10149"/>
  <c r="M10150"/>
  <c r="M10151"/>
  <c r="M10152"/>
  <c r="M10153"/>
  <c r="M10154"/>
  <c r="M10155"/>
  <c r="M10156"/>
  <c r="M10157"/>
  <c r="M10158"/>
  <c r="M10159"/>
  <c r="M10160"/>
  <c r="M10161"/>
  <c r="M10162"/>
  <c r="M10163"/>
  <c r="M10164"/>
  <c r="M10165"/>
  <c r="M10166"/>
  <c r="M10167"/>
  <c r="M10168"/>
  <c r="M10169"/>
  <c r="M10170"/>
  <c r="M10171"/>
  <c r="M10172"/>
  <c r="M10173"/>
  <c r="M10174"/>
  <c r="M10175"/>
  <c r="M10176"/>
  <c r="M10177"/>
  <c r="M10178"/>
  <c r="M10179"/>
  <c r="M10180"/>
  <c r="M10181"/>
  <c r="M10182"/>
  <c r="M10183"/>
  <c r="M10184"/>
  <c r="M10185"/>
  <c r="M10186"/>
  <c r="M10187"/>
  <c r="M10188"/>
  <c r="M10189"/>
  <c r="M10190"/>
  <c r="M10191"/>
  <c r="M10192"/>
  <c r="M10193"/>
  <c r="M10194"/>
  <c r="M10195"/>
  <c r="M10196"/>
  <c r="M10197"/>
  <c r="M10198"/>
  <c r="M10199"/>
  <c r="M10200"/>
  <c r="M10201"/>
  <c r="M10202"/>
  <c r="M10203"/>
  <c r="M10204"/>
  <c r="M10205"/>
  <c r="M10206"/>
  <c r="M10207"/>
  <c r="M10208"/>
  <c r="M10209"/>
  <c r="M10210"/>
  <c r="M10211"/>
  <c r="M10212"/>
  <c r="M10213"/>
  <c r="M10214"/>
  <c r="M10215"/>
  <c r="M10216"/>
  <c r="M10217"/>
  <c r="M10218"/>
  <c r="M10219"/>
  <c r="M10220"/>
  <c r="M10221"/>
  <c r="M10222"/>
  <c r="M10223"/>
  <c r="M10224"/>
  <c r="M10225"/>
  <c r="M10226"/>
  <c r="M10227"/>
  <c r="M10228"/>
  <c r="M10229"/>
  <c r="M10230"/>
  <c r="M10231"/>
  <c r="M10232"/>
  <c r="M10233"/>
  <c r="M10234"/>
  <c r="M10235"/>
  <c r="M10236"/>
  <c r="M10237"/>
  <c r="M10238"/>
  <c r="M10239"/>
  <c r="M10240"/>
  <c r="M10241"/>
  <c r="M10242"/>
  <c r="M10243"/>
  <c r="M10244"/>
  <c r="M10245"/>
  <c r="M10246"/>
  <c r="M10247"/>
  <c r="M10248"/>
  <c r="M10249"/>
  <c r="M10250"/>
  <c r="M10251"/>
  <c r="M10252"/>
  <c r="M10253"/>
  <c r="M10254"/>
  <c r="M10255"/>
  <c r="M10256"/>
  <c r="M10257"/>
  <c r="M10258"/>
  <c r="M10259"/>
  <c r="M10260"/>
  <c r="M10261"/>
  <c r="M10262"/>
  <c r="M10263"/>
  <c r="M10264"/>
  <c r="M10265"/>
  <c r="M10266"/>
  <c r="M10267"/>
  <c r="M10268"/>
  <c r="M10269"/>
  <c r="M10270"/>
  <c r="M10271"/>
  <c r="M10272"/>
  <c r="M10273"/>
  <c r="M10274"/>
  <c r="M10275"/>
  <c r="M10276"/>
  <c r="M10277"/>
  <c r="M10278"/>
  <c r="M10279"/>
  <c r="M10280"/>
  <c r="M10281"/>
  <c r="M10282"/>
  <c r="M10283"/>
  <c r="M10284"/>
  <c r="M10285"/>
  <c r="M10286"/>
  <c r="M10287"/>
  <c r="M10288"/>
  <c r="M10289"/>
  <c r="M10290"/>
  <c r="M10291"/>
  <c r="M10292"/>
  <c r="M10293"/>
  <c r="M10294"/>
  <c r="M10295"/>
  <c r="M10296"/>
  <c r="M10297"/>
  <c r="M10298"/>
  <c r="M10299"/>
  <c r="M10300"/>
  <c r="M10301"/>
  <c r="M10302"/>
  <c r="M10303"/>
  <c r="M10304"/>
  <c r="M10305"/>
  <c r="M10306"/>
  <c r="M10307"/>
  <c r="M10308"/>
  <c r="M10309"/>
  <c r="M10310"/>
  <c r="M10311"/>
  <c r="M10312"/>
  <c r="M10313"/>
  <c r="M10314"/>
  <c r="M10315"/>
  <c r="M10316"/>
  <c r="M10317"/>
  <c r="M10318"/>
  <c r="M10319"/>
  <c r="M10320"/>
  <c r="M10321"/>
  <c r="M10322"/>
  <c r="M10323"/>
  <c r="M10324"/>
  <c r="M10325"/>
  <c r="M10326"/>
  <c r="M10327"/>
  <c r="M10328"/>
  <c r="M10329"/>
  <c r="M10330"/>
  <c r="M10331"/>
  <c r="M10332"/>
  <c r="M10333"/>
  <c r="M10334"/>
  <c r="M10335"/>
  <c r="M10336"/>
  <c r="M10337"/>
  <c r="M10338"/>
  <c r="M10339"/>
  <c r="M10340"/>
  <c r="M10341"/>
  <c r="M10342"/>
  <c r="M10343"/>
  <c r="M10344"/>
  <c r="M10345"/>
  <c r="M10346"/>
  <c r="M10347"/>
  <c r="M10348"/>
  <c r="M10349"/>
  <c r="M10350"/>
  <c r="M10351"/>
  <c r="M10352"/>
  <c r="M10353"/>
  <c r="M10354"/>
  <c r="M10355"/>
  <c r="M10356"/>
  <c r="M10357"/>
  <c r="M10358"/>
  <c r="M10359"/>
  <c r="M10360"/>
  <c r="M10361"/>
  <c r="M10362"/>
  <c r="M10363"/>
  <c r="M10364"/>
  <c r="M10365"/>
  <c r="M10366"/>
  <c r="M10367"/>
  <c r="M10368"/>
  <c r="M10369"/>
  <c r="M10370"/>
  <c r="M10371"/>
  <c r="M10372"/>
  <c r="M10373"/>
  <c r="M10374"/>
  <c r="M10375"/>
  <c r="M10376"/>
  <c r="M10377"/>
  <c r="M10378"/>
  <c r="M10379"/>
  <c r="M10380"/>
  <c r="M10381"/>
  <c r="M10382"/>
  <c r="M10383"/>
  <c r="M10384"/>
  <c r="M10385"/>
  <c r="M10386"/>
  <c r="M10387"/>
  <c r="M10388"/>
  <c r="M10389"/>
  <c r="M10390"/>
  <c r="M10391"/>
  <c r="M10392"/>
  <c r="M10393"/>
  <c r="M10394"/>
  <c r="M10395"/>
  <c r="M10396"/>
  <c r="M10397"/>
  <c r="M10398"/>
  <c r="M10399"/>
  <c r="M10400"/>
  <c r="M10401"/>
  <c r="M10402"/>
  <c r="M10403"/>
  <c r="M10404"/>
  <c r="M10405"/>
  <c r="M10406"/>
  <c r="M10407"/>
  <c r="M10408"/>
  <c r="M10409"/>
  <c r="M10410"/>
  <c r="M10411"/>
  <c r="M10412"/>
  <c r="M10413"/>
  <c r="M10414"/>
  <c r="M10415"/>
  <c r="M10416"/>
  <c r="M10417"/>
  <c r="M10418"/>
  <c r="M10419"/>
  <c r="M10420"/>
  <c r="M10421"/>
  <c r="M10422"/>
  <c r="M10423"/>
  <c r="M10424"/>
  <c r="M10425"/>
  <c r="M10426"/>
  <c r="M10427"/>
  <c r="M10428"/>
  <c r="M10429"/>
  <c r="M10430"/>
  <c r="M10431"/>
  <c r="M10432"/>
  <c r="M10433"/>
  <c r="M10434"/>
  <c r="M10435"/>
  <c r="M10436"/>
  <c r="M10437"/>
  <c r="M10438"/>
  <c r="M10439"/>
  <c r="M10440"/>
  <c r="M10441"/>
  <c r="M10442"/>
  <c r="M10443"/>
  <c r="M10444"/>
  <c r="M10445"/>
  <c r="M10446"/>
  <c r="M10447"/>
  <c r="M10448"/>
  <c r="M10449"/>
  <c r="M10450"/>
  <c r="M10451"/>
  <c r="M10452"/>
  <c r="M10453"/>
  <c r="M10454"/>
  <c r="M10455"/>
  <c r="M10456"/>
  <c r="M10457"/>
  <c r="M10458"/>
  <c r="M10459"/>
  <c r="M10460"/>
  <c r="M10461"/>
  <c r="M10462"/>
  <c r="M10463"/>
  <c r="M10464"/>
  <c r="M10465"/>
  <c r="M10466"/>
  <c r="M10467"/>
  <c r="M10468"/>
  <c r="M10469"/>
  <c r="M10470"/>
  <c r="M10471"/>
  <c r="M10472"/>
  <c r="M10473"/>
  <c r="M10474"/>
  <c r="M10475"/>
  <c r="M10476"/>
  <c r="M10477"/>
  <c r="M10478"/>
  <c r="M10479"/>
  <c r="M10480"/>
  <c r="M10481"/>
  <c r="M10482"/>
  <c r="M10483"/>
  <c r="M10484"/>
  <c r="M10485"/>
  <c r="M10486"/>
  <c r="M10487"/>
  <c r="M10488"/>
  <c r="M10489"/>
  <c r="M10490"/>
  <c r="M10491"/>
  <c r="M10492"/>
  <c r="M10493"/>
  <c r="M10494"/>
  <c r="M10495"/>
  <c r="M10496"/>
  <c r="M10497"/>
  <c r="M10498"/>
  <c r="M10499"/>
  <c r="M10500"/>
  <c r="M10501"/>
  <c r="M10502"/>
  <c r="M10503"/>
  <c r="M10504"/>
  <c r="M10505"/>
  <c r="M10506"/>
  <c r="M10507"/>
  <c r="M10508"/>
  <c r="M10509"/>
  <c r="M10510"/>
  <c r="M10511"/>
  <c r="M10512"/>
  <c r="M10513"/>
  <c r="M10514"/>
  <c r="M10515"/>
  <c r="M10516"/>
  <c r="M10517"/>
  <c r="M10518"/>
  <c r="M10519"/>
  <c r="M10520"/>
  <c r="M10521"/>
  <c r="M10522"/>
  <c r="M10523"/>
  <c r="M10524"/>
  <c r="M10525"/>
  <c r="M10526"/>
  <c r="M10527"/>
  <c r="M10528"/>
  <c r="M10529"/>
  <c r="M10530"/>
  <c r="M10531"/>
  <c r="M10532"/>
  <c r="M10533"/>
  <c r="M10534"/>
  <c r="M10535"/>
  <c r="M10536"/>
  <c r="M10537"/>
  <c r="M10538"/>
  <c r="M10539"/>
  <c r="M10540"/>
  <c r="M10541"/>
  <c r="M10542"/>
  <c r="M10543"/>
  <c r="M10544"/>
  <c r="M10545"/>
  <c r="M10546"/>
  <c r="M10547"/>
  <c r="M10548"/>
  <c r="M10549"/>
  <c r="M10550"/>
  <c r="M10551"/>
  <c r="M10552"/>
  <c r="M10553"/>
  <c r="M10554"/>
  <c r="M10555"/>
  <c r="M10556"/>
  <c r="M10557"/>
  <c r="M10558"/>
  <c r="M10559"/>
  <c r="M10560"/>
  <c r="M10561"/>
  <c r="M10562"/>
  <c r="M10563"/>
  <c r="M10564"/>
  <c r="M10565"/>
  <c r="M10566"/>
  <c r="M10567"/>
  <c r="M10568"/>
  <c r="M10569"/>
  <c r="M10570"/>
  <c r="M10571"/>
  <c r="M10572"/>
  <c r="M10573"/>
  <c r="M10574"/>
  <c r="M10575"/>
  <c r="M10576"/>
  <c r="M10577"/>
  <c r="M10578"/>
  <c r="M10579"/>
  <c r="M10580"/>
  <c r="M10581"/>
  <c r="M10582"/>
  <c r="M10583"/>
  <c r="M10584"/>
  <c r="M10585"/>
  <c r="M10586"/>
  <c r="M10587"/>
  <c r="M10588"/>
  <c r="M10589"/>
  <c r="M10590"/>
  <c r="M10591"/>
  <c r="M10592"/>
  <c r="M10593"/>
  <c r="M10594"/>
  <c r="M10595"/>
  <c r="M10596"/>
  <c r="M10597"/>
  <c r="M10598"/>
  <c r="M10599"/>
  <c r="M10600"/>
  <c r="M10601"/>
  <c r="M10602"/>
  <c r="M10603"/>
  <c r="M10604"/>
  <c r="M10605"/>
  <c r="M10606"/>
  <c r="M10607"/>
  <c r="M10608"/>
  <c r="M10609"/>
  <c r="M10610"/>
  <c r="M10611"/>
  <c r="M10612"/>
  <c r="M10613"/>
  <c r="M10614"/>
  <c r="M10615"/>
  <c r="M10616"/>
  <c r="M10617"/>
  <c r="M10618"/>
  <c r="M10619"/>
  <c r="M10620"/>
  <c r="M10621"/>
  <c r="M10622"/>
  <c r="M10623"/>
  <c r="M10624"/>
  <c r="M10625"/>
  <c r="M10626"/>
  <c r="M10627"/>
  <c r="M10628"/>
  <c r="M10629"/>
  <c r="M10630"/>
  <c r="M10631"/>
  <c r="M10632"/>
  <c r="M10633"/>
  <c r="M10634"/>
  <c r="M10635"/>
  <c r="M10636"/>
  <c r="M10637"/>
  <c r="M10638"/>
  <c r="M10639"/>
  <c r="M10640"/>
  <c r="M10641"/>
  <c r="M10642"/>
  <c r="M10643"/>
  <c r="M10644"/>
  <c r="M10645"/>
  <c r="M10646"/>
  <c r="M10647"/>
  <c r="M10648"/>
  <c r="M10649"/>
  <c r="M10650"/>
  <c r="M10651"/>
  <c r="M10652"/>
  <c r="M10653"/>
  <c r="M10654"/>
  <c r="M10655"/>
  <c r="M10656"/>
  <c r="M10657"/>
  <c r="M10658"/>
  <c r="M10659"/>
  <c r="M10660"/>
  <c r="M10661"/>
  <c r="M10662"/>
  <c r="M10663"/>
  <c r="M10664"/>
  <c r="M10665"/>
  <c r="M10666"/>
  <c r="M10667"/>
  <c r="M10668"/>
  <c r="M10669"/>
  <c r="M10670"/>
  <c r="M10671"/>
  <c r="M10672"/>
  <c r="M10673"/>
  <c r="M10674"/>
  <c r="M10675"/>
  <c r="M10676"/>
  <c r="M10677"/>
  <c r="M10678"/>
  <c r="M10679"/>
  <c r="M10680"/>
  <c r="M10681"/>
  <c r="M10682"/>
  <c r="M10683"/>
  <c r="M10684"/>
  <c r="M10685"/>
  <c r="M10686"/>
  <c r="M10687"/>
  <c r="M10688"/>
  <c r="M10689"/>
  <c r="M10690"/>
  <c r="M10691"/>
  <c r="M10692"/>
  <c r="M10693"/>
  <c r="M10694"/>
  <c r="M10695"/>
  <c r="M10696"/>
  <c r="M10697"/>
  <c r="M10698"/>
  <c r="M10699"/>
  <c r="M10700"/>
  <c r="M10701"/>
  <c r="M10702"/>
  <c r="M10703"/>
  <c r="M10704"/>
  <c r="M10705"/>
  <c r="M10706"/>
  <c r="M10707"/>
  <c r="M10708"/>
  <c r="M10709"/>
  <c r="M10710"/>
  <c r="M10711"/>
  <c r="M10712"/>
  <c r="M10713"/>
  <c r="M10714"/>
  <c r="M10715"/>
  <c r="M10716"/>
  <c r="M10717"/>
  <c r="M10718"/>
  <c r="M10719"/>
  <c r="M10720"/>
  <c r="M10721"/>
  <c r="M10722"/>
  <c r="M10723"/>
  <c r="M10724"/>
  <c r="M10725"/>
  <c r="M10726"/>
  <c r="M10727"/>
  <c r="M10728"/>
  <c r="M10729"/>
  <c r="M10730"/>
  <c r="M10731"/>
  <c r="M10732"/>
  <c r="M10733"/>
  <c r="M10734"/>
  <c r="M10735"/>
  <c r="M10736"/>
  <c r="M10737"/>
  <c r="M10738"/>
  <c r="M10739"/>
  <c r="M10740"/>
  <c r="M10741"/>
  <c r="M10742"/>
  <c r="M10743"/>
  <c r="M10744"/>
  <c r="M10745"/>
  <c r="M10746"/>
  <c r="M10747"/>
  <c r="M10748"/>
  <c r="M10749"/>
  <c r="M10750"/>
  <c r="M10751"/>
  <c r="M10752"/>
  <c r="M10753"/>
  <c r="M10754"/>
  <c r="M10755"/>
  <c r="M10756"/>
  <c r="M10757"/>
  <c r="M10758"/>
  <c r="M10759"/>
  <c r="M10760"/>
  <c r="M10761"/>
  <c r="M10762"/>
  <c r="M10763"/>
  <c r="M10764"/>
  <c r="M10765"/>
  <c r="M10766"/>
  <c r="M10767"/>
  <c r="M10768"/>
  <c r="M10769"/>
  <c r="M10770"/>
  <c r="M10771"/>
  <c r="M10772"/>
  <c r="M10773"/>
  <c r="M10774"/>
  <c r="M10775"/>
  <c r="M10776"/>
  <c r="M10777"/>
  <c r="M10778"/>
  <c r="M10779"/>
  <c r="M10780"/>
  <c r="M10781"/>
  <c r="M10782"/>
  <c r="M10783"/>
  <c r="M10784"/>
  <c r="M10785"/>
  <c r="M10786"/>
  <c r="M10787"/>
  <c r="M10788"/>
  <c r="M10789"/>
  <c r="M10790"/>
  <c r="M10791"/>
  <c r="M10792"/>
  <c r="M10793"/>
  <c r="M10794"/>
  <c r="M10795"/>
  <c r="M10796"/>
  <c r="M10797"/>
  <c r="M10798"/>
  <c r="M10799"/>
  <c r="M10800"/>
  <c r="M10801"/>
  <c r="M10802"/>
  <c r="M10803"/>
  <c r="M10804"/>
  <c r="M10805"/>
  <c r="M10806"/>
  <c r="M10807"/>
  <c r="M10808"/>
  <c r="M10809"/>
  <c r="M10810"/>
  <c r="M10811"/>
  <c r="M10812"/>
  <c r="M10813"/>
  <c r="M10814"/>
  <c r="M10815"/>
  <c r="M10816"/>
  <c r="M10817"/>
  <c r="M10818"/>
  <c r="M10819"/>
  <c r="M10820"/>
  <c r="M10821"/>
  <c r="M10822"/>
  <c r="M10823"/>
  <c r="M10824"/>
  <c r="M10825"/>
  <c r="M10826"/>
  <c r="M10827"/>
  <c r="M10828"/>
  <c r="M10829"/>
  <c r="M10830"/>
  <c r="M10831"/>
  <c r="M10832"/>
  <c r="M10833"/>
  <c r="M10834"/>
  <c r="M10835"/>
  <c r="M10836"/>
  <c r="M10837"/>
  <c r="M10838"/>
  <c r="M10839"/>
  <c r="M10840"/>
  <c r="M10841"/>
  <c r="M10842"/>
  <c r="M10843"/>
  <c r="M10844"/>
  <c r="M10845"/>
  <c r="M10846"/>
  <c r="M10847"/>
  <c r="M10848"/>
  <c r="M10849"/>
  <c r="M10850"/>
  <c r="M10851"/>
  <c r="M10852"/>
  <c r="M10853"/>
  <c r="M10854"/>
  <c r="M10855"/>
  <c r="M10856"/>
  <c r="M10857"/>
  <c r="M10858"/>
  <c r="M10859"/>
  <c r="M10860"/>
  <c r="M10861"/>
  <c r="M10862"/>
  <c r="M10863"/>
  <c r="M10864"/>
  <c r="M10865"/>
  <c r="M10866"/>
  <c r="M10867"/>
  <c r="M10868"/>
  <c r="M10869"/>
  <c r="M10870"/>
  <c r="M10871"/>
  <c r="M10872"/>
  <c r="M10873"/>
  <c r="M10874"/>
  <c r="M10875"/>
  <c r="M10876"/>
  <c r="M10877"/>
  <c r="M10878"/>
  <c r="M10879"/>
  <c r="M10880"/>
  <c r="M10881"/>
  <c r="M10882"/>
  <c r="M10883"/>
  <c r="M10884"/>
  <c r="M10885"/>
  <c r="M10886"/>
  <c r="M10887"/>
  <c r="M10888"/>
  <c r="M10889"/>
  <c r="M10890"/>
  <c r="M10891"/>
  <c r="M10892"/>
  <c r="M10893"/>
  <c r="M10894"/>
  <c r="M10895"/>
  <c r="M10896"/>
  <c r="M10897"/>
  <c r="M10898"/>
  <c r="M10899"/>
  <c r="M10900"/>
  <c r="M10901"/>
  <c r="M10902"/>
  <c r="M10903"/>
  <c r="M10904"/>
  <c r="M10905"/>
  <c r="M10906"/>
  <c r="M10907"/>
  <c r="M10908"/>
  <c r="M10909"/>
  <c r="M10910"/>
  <c r="M10911"/>
  <c r="M10912"/>
  <c r="M10913"/>
  <c r="M10914"/>
  <c r="M10915"/>
  <c r="M10916"/>
  <c r="M10917"/>
  <c r="M10918"/>
  <c r="M10919"/>
  <c r="M10920"/>
  <c r="M10921"/>
  <c r="M10922"/>
  <c r="M10923"/>
  <c r="M10924"/>
  <c r="M10925"/>
  <c r="M10926"/>
  <c r="M10927"/>
  <c r="M10928"/>
  <c r="M10929"/>
  <c r="M10930"/>
  <c r="M10931"/>
  <c r="M10932"/>
  <c r="M10933"/>
  <c r="M10934"/>
  <c r="M10935"/>
  <c r="M10936"/>
  <c r="M10937"/>
  <c r="M10938"/>
  <c r="M10939"/>
  <c r="M10940"/>
  <c r="M10941"/>
  <c r="M10942"/>
  <c r="M10943"/>
  <c r="M10944"/>
  <c r="M10945"/>
  <c r="M10946"/>
  <c r="M10947"/>
  <c r="M10948"/>
  <c r="M10949"/>
  <c r="M10950"/>
  <c r="M10951"/>
  <c r="M10952"/>
  <c r="M10953"/>
  <c r="M10954"/>
  <c r="M10955"/>
  <c r="M10956"/>
  <c r="M10957"/>
  <c r="M10958"/>
  <c r="M10959"/>
  <c r="M10960"/>
  <c r="M10961"/>
  <c r="M10962"/>
  <c r="M10963"/>
  <c r="M10964"/>
  <c r="M10965"/>
  <c r="M10966"/>
  <c r="M10967"/>
  <c r="M10968"/>
  <c r="M10969"/>
  <c r="M10970"/>
  <c r="M10971"/>
  <c r="M10972"/>
  <c r="M10973"/>
  <c r="M10974"/>
  <c r="M10975"/>
  <c r="M10976"/>
  <c r="M10977"/>
  <c r="M10978"/>
  <c r="M10979"/>
  <c r="M10980"/>
  <c r="M10981"/>
  <c r="M10982"/>
  <c r="M10983"/>
  <c r="M10984"/>
  <c r="M10985"/>
  <c r="M10986"/>
  <c r="M10987"/>
  <c r="M10988"/>
  <c r="M10989"/>
  <c r="M10990"/>
  <c r="M10991"/>
  <c r="M10992"/>
  <c r="M10993"/>
  <c r="M10994"/>
  <c r="M10995"/>
  <c r="M10996"/>
  <c r="M10997"/>
  <c r="M10998"/>
  <c r="M10999"/>
  <c r="M11000"/>
  <c r="M11001"/>
  <c r="M11002"/>
  <c r="M11003"/>
  <c r="M11004"/>
  <c r="M11005"/>
  <c r="M11006"/>
  <c r="M11007"/>
  <c r="M11008"/>
  <c r="M11009"/>
  <c r="M11010"/>
  <c r="M11011"/>
  <c r="M11012"/>
  <c r="M11013"/>
  <c r="M11014"/>
  <c r="M11015"/>
  <c r="M11016"/>
  <c r="M11017"/>
  <c r="M11018"/>
  <c r="M11019"/>
  <c r="M11020"/>
  <c r="M11021"/>
  <c r="M11022"/>
  <c r="M11023"/>
  <c r="M11024"/>
  <c r="M11025"/>
  <c r="M11026"/>
  <c r="M11027"/>
  <c r="M11028"/>
  <c r="M11029"/>
  <c r="M11030"/>
  <c r="M11031"/>
  <c r="M11032"/>
  <c r="M11033"/>
  <c r="M11034"/>
  <c r="M11035"/>
  <c r="M11036"/>
  <c r="M11037"/>
  <c r="M11038"/>
  <c r="M11039"/>
  <c r="M11040"/>
  <c r="M11041"/>
  <c r="M11042"/>
  <c r="M11043"/>
  <c r="M11044"/>
  <c r="M11045"/>
  <c r="M11046"/>
  <c r="M11047"/>
  <c r="M11048"/>
  <c r="M11049"/>
  <c r="M11050"/>
  <c r="M11051"/>
  <c r="M11052"/>
  <c r="M11053"/>
  <c r="M11054"/>
  <c r="M11055"/>
  <c r="M11056"/>
  <c r="M11057"/>
  <c r="M11058"/>
  <c r="M11059"/>
  <c r="M11060"/>
  <c r="M11061"/>
  <c r="M11062"/>
  <c r="M11063"/>
  <c r="M11064"/>
  <c r="M11065"/>
  <c r="M11066"/>
  <c r="M11067"/>
  <c r="M11068"/>
  <c r="M11069"/>
  <c r="M11070"/>
  <c r="M11071"/>
  <c r="M11072"/>
  <c r="M11073"/>
  <c r="M11074"/>
  <c r="M11075"/>
  <c r="M11076"/>
  <c r="M11077"/>
  <c r="M11078"/>
  <c r="M11079"/>
  <c r="M11080"/>
  <c r="M11081"/>
  <c r="M11082"/>
  <c r="M11083"/>
  <c r="M11084"/>
  <c r="M11085"/>
  <c r="M11086"/>
  <c r="M11087"/>
  <c r="M11088"/>
  <c r="M11089"/>
  <c r="M11090"/>
  <c r="M11091"/>
  <c r="M11092"/>
  <c r="M11093"/>
  <c r="M11094"/>
  <c r="M11095"/>
  <c r="M11096"/>
  <c r="M11097"/>
  <c r="M11098"/>
  <c r="M11099"/>
  <c r="M11100"/>
  <c r="M11101"/>
  <c r="M11102"/>
  <c r="M11103"/>
  <c r="M11104"/>
  <c r="M11105"/>
  <c r="M11106"/>
  <c r="M11107"/>
  <c r="M11108"/>
  <c r="M11109"/>
  <c r="M11110"/>
  <c r="M11111"/>
  <c r="M11112"/>
  <c r="M11113"/>
  <c r="M11114"/>
  <c r="M11115"/>
  <c r="M11116"/>
  <c r="M11117"/>
  <c r="M11118"/>
  <c r="M11119"/>
  <c r="M11120"/>
  <c r="M11121"/>
  <c r="M11122"/>
  <c r="M11123"/>
  <c r="M11124"/>
  <c r="M11125"/>
  <c r="M11126"/>
  <c r="M11127"/>
  <c r="M11128"/>
  <c r="M11129"/>
  <c r="M11130"/>
  <c r="M11131"/>
  <c r="M11132"/>
  <c r="M11133"/>
  <c r="M11134"/>
  <c r="M11135"/>
  <c r="M11136"/>
  <c r="M11137"/>
  <c r="M11138"/>
  <c r="M11139"/>
  <c r="M11140"/>
  <c r="M11141"/>
  <c r="M11142"/>
  <c r="M11143"/>
  <c r="M11144"/>
  <c r="M11145"/>
  <c r="M11146"/>
  <c r="M11147"/>
  <c r="M11148"/>
  <c r="M11149"/>
  <c r="M11150"/>
  <c r="M11151"/>
  <c r="M11152"/>
  <c r="M11153"/>
  <c r="M11154"/>
  <c r="M11155"/>
  <c r="M11156"/>
  <c r="M11157"/>
  <c r="M11158"/>
  <c r="M11159"/>
  <c r="M11160"/>
  <c r="M11161"/>
  <c r="M11162"/>
  <c r="M11163"/>
  <c r="M11164"/>
  <c r="M11165"/>
  <c r="M11166"/>
  <c r="M11167"/>
  <c r="M11168"/>
  <c r="M11169"/>
  <c r="M11170"/>
  <c r="M11171"/>
  <c r="M11172"/>
  <c r="M11173"/>
  <c r="M11174"/>
  <c r="M11175"/>
  <c r="M11176"/>
  <c r="M11177"/>
  <c r="M11178"/>
  <c r="M11179"/>
  <c r="M11180"/>
  <c r="M11181"/>
  <c r="M11182"/>
  <c r="M11183"/>
  <c r="M11184"/>
  <c r="M11185"/>
  <c r="M11186"/>
  <c r="M11187"/>
  <c r="M11188"/>
  <c r="M11189"/>
  <c r="M11190"/>
  <c r="M11191"/>
  <c r="M11192"/>
  <c r="M11193"/>
  <c r="M11194"/>
  <c r="M11195"/>
  <c r="M11196"/>
  <c r="M11197"/>
  <c r="M11198"/>
  <c r="M11199"/>
  <c r="M11200"/>
  <c r="M11201"/>
  <c r="M11202"/>
  <c r="M11203"/>
  <c r="M11204"/>
  <c r="M11205"/>
  <c r="M11206"/>
  <c r="M11207"/>
  <c r="M11208"/>
  <c r="M11209"/>
  <c r="M11210"/>
  <c r="M11211"/>
  <c r="M11212"/>
  <c r="M11213"/>
  <c r="M11214"/>
  <c r="M11215"/>
  <c r="M11216"/>
  <c r="M11217"/>
  <c r="M11218"/>
  <c r="M11219"/>
  <c r="M11220"/>
  <c r="M11221"/>
  <c r="M11222"/>
  <c r="M11223"/>
  <c r="M11224"/>
  <c r="M11225"/>
  <c r="M11226"/>
  <c r="M11227"/>
  <c r="M11228"/>
  <c r="M11229"/>
  <c r="M11230"/>
  <c r="M11231"/>
  <c r="M11232"/>
  <c r="M11233"/>
  <c r="M11234"/>
  <c r="M11235"/>
  <c r="M11236"/>
  <c r="M11237"/>
  <c r="M11238"/>
  <c r="M11239"/>
  <c r="M11240"/>
  <c r="M11241"/>
  <c r="M11242"/>
  <c r="M11243"/>
  <c r="M11244"/>
  <c r="M11245"/>
  <c r="M11246"/>
  <c r="M11247"/>
  <c r="M11248"/>
  <c r="M11249"/>
  <c r="M11250"/>
  <c r="M11251"/>
  <c r="M11252"/>
  <c r="M11253"/>
  <c r="M11254"/>
  <c r="M11255"/>
  <c r="M11256"/>
  <c r="M11257"/>
  <c r="M11258"/>
  <c r="M11259"/>
  <c r="M11260"/>
  <c r="M11261"/>
  <c r="M11262"/>
  <c r="M11263"/>
  <c r="M11264"/>
  <c r="M11265"/>
  <c r="M11266"/>
  <c r="M11267"/>
  <c r="M11268"/>
  <c r="M11269"/>
  <c r="M11270"/>
  <c r="M11271"/>
  <c r="M11272"/>
  <c r="M11273"/>
  <c r="M11274"/>
  <c r="M11275"/>
  <c r="M11276"/>
  <c r="M11277"/>
  <c r="M11278"/>
  <c r="M11279"/>
  <c r="M11280"/>
  <c r="M11281"/>
  <c r="M11282"/>
  <c r="M11283"/>
  <c r="M11284"/>
  <c r="M11285"/>
  <c r="M11286"/>
  <c r="M11287"/>
  <c r="M11288"/>
  <c r="M11289"/>
  <c r="M11290"/>
  <c r="M11291"/>
  <c r="M11292"/>
  <c r="M11293"/>
  <c r="M11294"/>
  <c r="M11295"/>
  <c r="M11296"/>
  <c r="M11297"/>
  <c r="M11298"/>
  <c r="M11299"/>
  <c r="M11300"/>
  <c r="M11301"/>
  <c r="M11302"/>
  <c r="M11303"/>
  <c r="M11304"/>
  <c r="M11305"/>
  <c r="M11306"/>
  <c r="M11307"/>
  <c r="M11308"/>
  <c r="M11309"/>
  <c r="M11310"/>
  <c r="M11311"/>
  <c r="M11312"/>
  <c r="M11313"/>
  <c r="M11314"/>
  <c r="M11315"/>
  <c r="M11316"/>
  <c r="M11317"/>
  <c r="M11318"/>
  <c r="M11319"/>
  <c r="M11320"/>
  <c r="M11321"/>
  <c r="M11322"/>
  <c r="M11323"/>
  <c r="M11324"/>
  <c r="M11325"/>
  <c r="M11326"/>
  <c r="M11327"/>
  <c r="M11328"/>
  <c r="M11329"/>
  <c r="M11330"/>
  <c r="M11331"/>
  <c r="M11332"/>
  <c r="M11333"/>
  <c r="M11334"/>
  <c r="M11335"/>
  <c r="M11336"/>
  <c r="M11337"/>
  <c r="M11338"/>
  <c r="M11339"/>
  <c r="M11340"/>
  <c r="M11341"/>
  <c r="M11342"/>
  <c r="M11343"/>
  <c r="M11344"/>
  <c r="M11345"/>
  <c r="M11346"/>
  <c r="M11347"/>
  <c r="M11348"/>
  <c r="M11349"/>
  <c r="M11350"/>
  <c r="M11351"/>
  <c r="M11352"/>
  <c r="M11353"/>
  <c r="M11354"/>
  <c r="M11355"/>
  <c r="M11356"/>
  <c r="M11357"/>
  <c r="M11358"/>
  <c r="M11359"/>
  <c r="M11360"/>
  <c r="M11361"/>
  <c r="M11362"/>
  <c r="M11363"/>
  <c r="M11364"/>
  <c r="M11365"/>
  <c r="M11366"/>
  <c r="M11367"/>
  <c r="M11368"/>
  <c r="M11369"/>
  <c r="M11370"/>
  <c r="M11371"/>
  <c r="M11372"/>
  <c r="M11373"/>
  <c r="M11374"/>
  <c r="M11375"/>
  <c r="M11376"/>
  <c r="M11377"/>
  <c r="M11378"/>
  <c r="M11379"/>
  <c r="M11380"/>
  <c r="M11381"/>
  <c r="M11382"/>
  <c r="M11383"/>
  <c r="M11384"/>
  <c r="M11385"/>
  <c r="M11386"/>
  <c r="M11387"/>
  <c r="M11388"/>
  <c r="M11389"/>
  <c r="M11390"/>
  <c r="M11391"/>
  <c r="M11392"/>
  <c r="M11393"/>
  <c r="M11394"/>
  <c r="M11395"/>
  <c r="M11396"/>
  <c r="M11397"/>
  <c r="M11398"/>
  <c r="M11399"/>
  <c r="M11400"/>
  <c r="M11401"/>
  <c r="M11402"/>
  <c r="M11403"/>
  <c r="M11404"/>
  <c r="M11405"/>
  <c r="M11406"/>
  <c r="M11407"/>
  <c r="M11408"/>
  <c r="M11409"/>
  <c r="M11410"/>
  <c r="M11411"/>
  <c r="M11412"/>
  <c r="M11413"/>
  <c r="M11414"/>
  <c r="M11415"/>
  <c r="M11416"/>
  <c r="M11417"/>
  <c r="M11418"/>
  <c r="M11419"/>
  <c r="M11420"/>
  <c r="M11421"/>
  <c r="M11422"/>
  <c r="M11423"/>
  <c r="M11424"/>
  <c r="M11425"/>
  <c r="M11426"/>
  <c r="M11427"/>
  <c r="M11428"/>
  <c r="M11429"/>
  <c r="M11430"/>
  <c r="M11431"/>
  <c r="M11432"/>
  <c r="M11433"/>
  <c r="M11434"/>
  <c r="M11435"/>
  <c r="M11436"/>
  <c r="M11437"/>
  <c r="M11438"/>
  <c r="M11439"/>
  <c r="M11440"/>
  <c r="M11441"/>
  <c r="M11442"/>
  <c r="M11443"/>
  <c r="M11444"/>
  <c r="M11445"/>
  <c r="M11446"/>
  <c r="M11447"/>
  <c r="M11448"/>
  <c r="M11449"/>
  <c r="M11450"/>
  <c r="M11451"/>
  <c r="M11452"/>
  <c r="M11453"/>
  <c r="M11454"/>
  <c r="M11455"/>
  <c r="M11456"/>
  <c r="M11457"/>
  <c r="M11458"/>
  <c r="M11459"/>
  <c r="M11460"/>
  <c r="M11461"/>
  <c r="M11462"/>
  <c r="M11463"/>
  <c r="M11464"/>
  <c r="M11465"/>
  <c r="M11466"/>
  <c r="M11467"/>
  <c r="M11468"/>
  <c r="M11469"/>
  <c r="M11470"/>
  <c r="M11471"/>
  <c r="M11472"/>
  <c r="M11473"/>
  <c r="M11474"/>
  <c r="M11475"/>
  <c r="M11476"/>
  <c r="M11477"/>
  <c r="M11478"/>
  <c r="M11479"/>
  <c r="M11480"/>
  <c r="M11481"/>
  <c r="M11482"/>
  <c r="M11483"/>
  <c r="M11484"/>
  <c r="M11485"/>
  <c r="M11486"/>
  <c r="M11487"/>
  <c r="M11488"/>
  <c r="M11489"/>
  <c r="M11490"/>
  <c r="M11491"/>
  <c r="M11492"/>
  <c r="M11493"/>
  <c r="M11494"/>
  <c r="M11495"/>
  <c r="M11496"/>
  <c r="M11497"/>
  <c r="M11498"/>
  <c r="M11499"/>
  <c r="M11500"/>
  <c r="M11501"/>
  <c r="M11502"/>
  <c r="M11503"/>
  <c r="M11504"/>
  <c r="M11505"/>
  <c r="M11506"/>
  <c r="M11507"/>
  <c r="M11508"/>
  <c r="M11509"/>
  <c r="M11510"/>
  <c r="M11511"/>
  <c r="M11512"/>
  <c r="M11513"/>
  <c r="M11514"/>
  <c r="M11515"/>
  <c r="M11516"/>
  <c r="M11517"/>
  <c r="M11518"/>
  <c r="M11519"/>
  <c r="M11520"/>
  <c r="M11521"/>
  <c r="M11522"/>
  <c r="M11523"/>
  <c r="M11524"/>
  <c r="M11525"/>
  <c r="M11526"/>
  <c r="M11527"/>
  <c r="M11528"/>
  <c r="M11529"/>
  <c r="M11530"/>
  <c r="M11531"/>
  <c r="M11532"/>
  <c r="M11533"/>
  <c r="M11534"/>
  <c r="M11535"/>
  <c r="M11536"/>
  <c r="M11537"/>
  <c r="M11538"/>
  <c r="M11539"/>
  <c r="M11540"/>
  <c r="M11541"/>
  <c r="M11542"/>
  <c r="M11543"/>
  <c r="M11544"/>
  <c r="M11545"/>
  <c r="M11546"/>
  <c r="M11547"/>
  <c r="M11548"/>
  <c r="M11549"/>
  <c r="M11550"/>
  <c r="M11551"/>
  <c r="M11552"/>
  <c r="M11553"/>
  <c r="M11554"/>
  <c r="M11555"/>
  <c r="M11556"/>
  <c r="M11557"/>
  <c r="M11558"/>
  <c r="M11559"/>
  <c r="M11560"/>
  <c r="M11561"/>
  <c r="M11562"/>
  <c r="M11563"/>
  <c r="M11564"/>
  <c r="M11565"/>
  <c r="M11566"/>
  <c r="M11567"/>
  <c r="M11568"/>
  <c r="M11569"/>
  <c r="M11570"/>
  <c r="M11571"/>
  <c r="M11572"/>
  <c r="M11573"/>
  <c r="M11574"/>
  <c r="M11575"/>
  <c r="M11576"/>
  <c r="M11577"/>
  <c r="M11578"/>
  <c r="M11579"/>
  <c r="M11580"/>
  <c r="M11581"/>
  <c r="M11582"/>
  <c r="M11583"/>
  <c r="M11584"/>
  <c r="M11585"/>
  <c r="M11586"/>
  <c r="M11587"/>
  <c r="M11588"/>
  <c r="M11589"/>
  <c r="M11590"/>
  <c r="M11591"/>
  <c r="M11592"/>
  <c r="M11593"/>
  <c r="M11594"/>
  <c r="M11595"/>
  <c r="M11596"/>
  <c r="M11597"/>
  <c r="M11598"/>
  <c r="M11599"/>
  <c r="M11600"/>
  <c r="M11601"/>
  <c r="M11602"/>
  <c r="M11603"/>
  <c r="M11604"/>
  <c r="M11605"/>
  <c r="M11606"/>
  <c r="M11607"/>
  <c r="M11608"/>
  <c r="M11609"/>
  <c r="M11610"/>
  <c r="M11611"/>
  <c r="M11612"/>
  <c r="M11613"/>
  <c r="M11614"/>
  <c r="M11615"/>
  <c r="M11616"/>
  <c r="M11617"/>
  <c r="M11618"/>
  <c r="M11619"/>
  <c r="M11620"/>
  <c r="M11621"/>
  <c r="M11622"/>
  <c r="M11623"/>
  <c r="M11624"/>
  <c r="M11625"/>
  <c r="M11626"/>
  <c r="M11627"/>
  <c r="M11628"/>
  <c r="M11629"/>
  <c r="M11630"/>
  <c r="M11631"/>
  <c r="M11632"/>
  <c r="M11633"/>
  <c r="M11634"/>
  <c r="M11635"/>
  <c r="M11636"/>
  <c r="M11637"/>
  <c r="M11638"/>
  <c r="M11639"/>
  <c r="M11640"/>
  <c r="M11641"/>
  <c r="M11642"/>
  <c r="M11643"/>
  <c r="M11644"/>
  <c r="M11645"/>
  <c r="M11646"/>
  <c r="M11647"/>
  <c r="M11648"/>
  <c r="M11649"/>
  <c r="M11650"/>
  <c r="M11651"/>
  <c r="M11652"/>
  <c r="M11653"/>
  <c r="M11654"/>
  <c r="M11655"/>
  <c r="M11656"/>
  <c r="M11657"/>
  <c r="M11658"/>
  <c r="M11659"/>
  <c r="M11660"/>
  <c r="M11661"/>
  <c r="M11662"/>
  <c r="M11663"/>
  <c r="M11664"/>
  <c r="M11665"/>
  <c r="M11666"/>
  <c r="M11667"/>
  <c r="M11668"/>
  <c r="M11669"/>
  <c r="M11670"/>
  <c r="M11671"/>
  <c r="M11672"/>
  <c r="M11673"/>
  <c r="M11674"/>
  <c r="M11675"/>
  <c r="M11676"/>
  <c r="M11677"/>
  <c r="M11678"/>
  <c r="M11679"/>
  <c r="M11680"/>
  <c r="M11681"/>
  <c r="M11682"/>
  <c r="M11683"/>
  <c r="M11684"/>
  <c r="M11685"/>
  <c r="M11686"/>
  <c r="M11687"/>
  <c r="M11688"/>
  <c r="M11689"/>
  <c r="M11690"/>
  <c r="M11691"/>
  <c r="M11692"/>
  <c r="M11693"/>
  <c r="M11694"/>
  <c r="M11695"/>
  <c r="M11696"/>
  <c r="M11697"/>
  <c r="M11698"/>
  <c r="M11699"/>
  <c r="M11700"/>
  <c r="M11701"/>
  <c r="M11702"/>
  <c r="M11703"/>
  <c r="M11704"/>
  <c r="M11705"/>
  <c r="M11706"/>
  <c r="M11707"/>
  <c r="M11708"/>
  <c r="M11709"/>
  <c r="M11710"/>
  <c r="M11711"/>
  <c r="M11712"/>
  <c r="M11713"/>
  <c r="M11714"/>
  <c r="M11715"/>
  <c r="M11716"/>
  <c r="M11717"/>
  <c r="M11718"/>
  <c r="M11719"/>
  <c r="M11720"/>
  <c r="M11721"/>
  <c r="M11722"/>
  <c r="M11723"/>
  <c r="M11724"/>
  <c r="M11725"/>
  <c r="M11726"/>
  <c r="M11727"/>
  <c r="M11728"/>
  <c r="M11729"/>
  <c r="M11730"/>
  <c r="M11731"/>
  <c r="M11732"/>
  <c r="M11733"/>
  <c r="M11734"/>
  <c r="M11735"/>
  <c r="M11736"/>
  <c r="M11737"/>
  <c r="M11738"/>
  <c r="M11739"/>
  <c r="M11740"/>
  <c r="M11741"/>
  <c r="M11742"/>
  <c r="M11743"/>
  <c r="M11744"/>
  <c r="M11745"/>
  <c r="M11746"/>
  <c r="M11747"/>
  <c r="M11748"/>
  <c r="M11749"/>
  <c r="M11750"/>
  <c r="M11751"/>
  <c r="M11752"/>
  <c r="M11753"/>
  <c r="M11754"/>
  <c r="M11755"/>
  <c r="M11756"/>
  <c r="M11757"/>
  <c r="M11758"/>
  <c r="M11759"/>
  <c r="M11760"/>
  <c r="M11761"/>
  <c r="M11762"/>
  <c r="M11763"/>
  <c r="M11764"/>
  <c r="M11765"/>
  <c r="M11766"/>
  <c r="M11767"/>
  <c r="M11768"/>
  <c r="M11769"/>
  <c r="M11770"/>
  <c r="M11771"/>
  <c r="M11772"/>
  <c r="M11773"/>
  <c r="M11774"/>
  <c r="M11775"/>
  <c r="M11776"/>
  <c r="M11777"/>
  <c r="M11778"/>
  <c r="M11779"/>
  <c r="M11780"/>
  <c r="M11781"/>
  <c r="M11782"/>
  <c r="M11783"/>
  <c r="M11784"/>
  <c r="M11785"/>
  <c r="M11786"/>
  <c r="M11787"/>
  <c r="M11788"/>
  <c r="M11789"/>
  <c r="M11790"/>
  <c r="M11791"/>
  <c r="M11792"/>
  <c r="M11793"/>
  <c r="M11794"/>
  <c r="M11795"/>
  <c r="M11796"/>
  <c r="M11797"/>
  <c r="M11798"/>
  <c r="M11799"/>
  <c r="M11800"/>
  <c r="M11801"/>
  <c r="M11802"/>
  <c r="M11803"/>
  <c r="M11804"/>
  <c r="M11805"/>
  <c r="M11806"/>
  <c r="M11807"/>
  <c r="M11808"/>
  <c r="M11809"/>
  <c r="M11810"/>
  <c r="M11811"/>
  <c r="M11812"/>
  <c r="M11813"/>
  <c r="M11814"/>
  <c r="M11815"/>
  <c r="M11816"/>
  <c r="M11817"/>
  <c r="M11818"/>
  <c r="M11819"/>
  <c r="M11820"/>
  <c r="M11821"/>
  <c r="M11822"/>
  <c r="M11823"/>
  <c r="M11824"/>
  <c r="M11825"/>
  <c r="M11826"/>
  <c r="M11827"/>
  <c r="M11828"/>
  <c r="M11829"/>
  <c r="M11830"/>
  <c r="M11831"/>
  <c r="M11832"/>
  <c r="M11833"/>
  <c r="M11834"/>
  <c r="M11835"/>
  <c r="M11836"/>
  <c r="M11837"/>
  <c r="M11838"/>
  <c r="M11839"/>
  <c r="M11840"/>
  <c r="M11841"/>
  <c r="M11842"/>
  <c r="M11843"/>
  <c r="M11844"/>
  <c r="M11845"/>
  <c r="M11846"/>
  <c r="M11847"/>
  <c r="M11848"/>
  <c r="M11849"/>
  <c r="M11850"/>
  <c r="M11851"/>
  <c r="M11852"/>
  <c r="M11853"/>
  <c r="M11854"/>
  <c r="M11855"/>
  <c r="M11856"/>
  <c r="M11857"/>
  <c r="M11858"/>
  <c r="M11859"/>
  <c r="M11860"/>
  <c r="M11861"/>
  <c r="M11862"/>
  <c r="M11863"/>
  <c r="M11864"/>
  <c r="M11865"/>
  <c r="M11866"/>
  <c r="M11867"/>
  <c r="M11868"/>
  <c r="M11869"/>
  <c r="M11870"/>
  <c r="M11871"/>
  <c r="M11872"/>
  <c r="M11873"/>
  <c r="M11874"/>
  <c r="M11875"/>
  <c r="M11876"/>
  <c r="M11877"/>
  <c r="M11878"/>
  <c r="M11879"/>
  <c r="M11880"/>
  <c r="M11881"/>
  <c r="M11882"/>
  <c r="M11883"/>
  <c r="M11884"/>
  <c r="M11885"/>
  <c r="M11886"/>
  <c r="M11887"/>
  <c r="M11888"/>
  <c r="M11889"/>
  <c r="M11890"/>
  <c r="M11891"/>
  <c r="M11892"/>
  <c r="M11893"/>
  <c r="M11894"/>
  <c r="M11895"/>
  <c r="M11896"/>
  <c r="M11897"/>
  <c r="M11898"/>
  <c r="M11899"/>
  <c r="M11900"/>
  <c r="M11901"/>
  <c r="M11902"/>
  <c r="M11903"/>
  <c r="M11904"/>
  <c r="M11905"/>
  <c r="M11906"/>
  <c r="M11907"/>
  <c r="M11908"/>
  <c r="M11909"/>
  <c r="M11910"/>
  <c r="M11911"/>
  <c r="M11912"/>
  <c r="M11913"/>
  <c r="M11914"/>
  <c r="M11915"/>
  <c r="M11916"/>
  <c r="M11917"/>
  <c r="M11918"/>
  <c r="M11919"/>
  <c r="M11920"/>
  <c r="M11921"/>
  <c r="M11922"/>
  <c r="M11923"/>
  <c r="M11924"/>
  <c r="M11925"/>
  <c r="M11926"/>
  <c r="M11927"/>
  <c r="M11928"/>
  <c r="M11929"/>
  <c r="M11930"/>
  <c r="M11931"/>
  <c r="M11932"/>
  <c r="M11933"/>
  <c r="M11934"/>
  <c r="M11935"/>
  <c r="M11936"/>
  <c r="M11937"/>
  <c r="M11938"/>
  <c r="M11939"/>
  <c r="M11940"/>
  <c r="M11941"/>
  <c r="M11942"/>
  <c r="M11943"/>
  <c r="M11944"/>
  <c r="M11945"/>
  <c r="M11946"/>
  <c r="M11947"/>
  <c r="M11948"/>
  <c r="M11949"/>
  <c r="M11950"/>
  <c r="M11951"/>
  <c r="M11952"/>
  <c r="M11953"/>
  <c r="M11954"/>
  <c r="M11955"/>
  <c r="M11956"/>
  <c r="M11957"/>
  <c r="M11958"/>
  <c r="M11959"/>
  <c r="M11960"/>
  <c r="M11961"/>
  <c r="M11962"/>
  <c r="M11963"/>
  <c r="M11964"/>
  <c r="M11965"/>
  <c r="M11966"/>
  <c r="M11967"/>
  <c r="M11968"/>
  <c r="M11969"/>
  <c r="M11970"/>
  <c r="M11971"/>
  <c r="M11972"/>
  <c r="M11973"/>
  <c r="M11974"/>
  <c r="M11975"/>
  <c r="M11976"/>
  <c r="M11977"/>
  <c r="M11978"/>
  <c r="M11979"/>
  <c r="M11980"/>
  <c r="M11981"/>
  <c r="M11982"/>
  <c r="M11983"/>
  <c r="M11984"/>
  <c r="M11985"/>
  <c r="M11986"/>
  <c r="M11987"/>
  <c r="M11988"/>
  <c r="M11989"/>
  <c r="M11990"/>
  <c r="M11991"/>
  <c r="M11992"/>
  <c r="M11993"/>
  <c r="M11994"/>
  <c r="M11995"/>
  <c r="M11996"/>
  <c r="M11997"/>
  <c r="M11998"/>
  <c r="M11999"/>
  <c r="M12000"/>
  <c r="M12001"/>
  <c r="M12002"/>
  <c r="M12003"/>
  <c r="M12004"/>
  <c r="M12005"/>
  <c r="M12006"/>
  <c r="M12007"/>
  <c r="M12008"/>
  <c r="M12009"/>
  <c r="M12010"/>
  <c r="M12011"/>
  <c r="M12012"/>
  <c r="M12013"/>
  <c r="M12014"/>
  <c r="M12015"/>
  <c r="M12016"/>
  <c r="M12017"/>
  <c r="M12018"/>
  <c r="M12019"/>
  <c r="M12020"/>
  <c r="M12021"/>
  <c r="M12022"/>
  <c r="M12023"/>
  <c r="M12024"/>
  <c r="M12025"/>
  <c r="M12026"/>
  <c r="M12027"/>
  <c r="M12028"/>
  <c r="M12029"/>
  <c r="M12030"/>
  <c r="M12031"/>
  <c r="M12032"/>
  <c r="M12033"/>
  <c r="M12034"/>
  <c r="M12035"/>
  <c r="M12036"/>
  <c r="M12037"/>
  <c r="M12038"/>
  <c r="M12039"/>
  <c r="M12040"/>
  <c r="M12041"/>
  <c r="M12042"/>
  <c r="M12043"/>
  <c r="M12044"/>
  <c r="M12045"/>
  <c r="M12046"/>
  <c r="M12047"/>
  <c r="M12048"/>
  <c r="M12049"/>
  <c r="M12050"/>
  <c r="M12051"/>
  <c r="M12052"/>
  <c r="M12053"/>
  <c r="M12054"/>
  <c r="M12055"/>
  <c r="M12056"/>
  <c r="M12057"/>
  <c r="M12058"/>
  <c r="M12059"/>
  <c r="M12060"/>
  <c r="M12061"/>
  <c r="M12062"/>
  <c r="M12063"/>
  <c r="M12064"/>
  <c r="M12065"/>
  <c r="M12066"/>
  <c r="M12067"/>
  <c r="M12068"/>
  <c r="M12069"/>
  <c r="M12070"/>
  <c r="M12071"/>
  <c r="M12072"/>
  <c r="M12073"/>
  <c r="M12074"/>
  <c r="M12075"/>
  <c r="M12076"/>
  <c r="M12077"/>
  <c r="M12078"/>
  <c r="M12079"/>
  <c r="M12080"/>
  <c r="M12081"/>
  <c r="M12082"/>
  <c r="M12083"/>
  <c r="M12084"/>
  <c r="M12085"/>
  <c r="M12086"/>
  <c r="M12087"/>
  <c r="M12088"/>
  <c r="M12089"/>
  <c r="M12090"/>
  <c r="M12091"/>
  <c r="M12092"/>
  <c r="M12093"/>
  <c r="M12094"/>
  <c r="M12095"/>
  <c r="M12096"/>
  <c r="M12097"/>
  <c r="M12098"/>
  <c r="M12099"/>
  <c r="M12100"/>
  <c r="M12101"/>
  <c r="M12102"/>
  <c r="M12103"/>
  <c r="M12104"/>
  <c r="M12105"/>
  <c r="M12106"/>
  <c r="M12107"/>
  <c r="M12108"/>
  <c r="M12109"/>
  <c r="M12110"/>
  <c r="M12111"/>
  <c r="M12112"/>
  <c r="M12113"/>
  <c r="M12114"/>
  <c r="M12115"/>
  <c r="M12116"/>
  <c r="M12117"/>
  <c r="M12118"/>
  <c r="M12119"/>
  <c r="M12120"/>
  <c r="M12121"/>
  <c r="M12122"/>
  <c r="M12123"/>
  <c r="M12124"/>
  <c r="M12125"/>
  <c r="M12126"/>
  <c r="M12127"/>
  <c r="M12128"/>
  <c r="M12129"/>
  <c r="M12130"/>
  <c r="M12131"/>
  <c r="M12132"/>
  <c r="M12133"/>
  <c r="M12134"/>
  <c r="M12135"/>
  <c r="M12136"/>
  <c r="M12137"/>
  <c r="M12138"/>
  <c r="M12139"/>
  <c r="M12140"/>
  <c r="M12141"/>
  <c r="M12142"/>
  <c r="M12143"/>
  <c r="M12144"/>
  <c r="M12145"/>
  <c r="M12146"/>
  <c r="M12147"/>
  <c r="M12148"/>
  <c r="M12149"/>
  <c r="M12150"/>
  <c r="M12151"/>
  <c r="M12152"/>
  <c r="M12153"/>
  <c r="M12154"/>
  <c r="M12155"/>
  <c r="M12156"/>
  <c r="M12157"/>
  <c r="M12158"/>
  <c r="M12159"/>
  <c r="M12160"/>
  <c r="M12161"/>
  <c r="M12162"/>
  <c r="M12163"/>
  <c r="M12164"/>
  <c r="M12165"/>
  <c r="M12166"/>
  <c r="M12167"/>
  <c r="M12168"/>
  <c r="M12169"/>
  <c r="M12170"/>
  <c r="M12171"/>
  <c r="M12172"/>
  <c r="M12173"/>
  <c r="M12174"/>
  <c r="M12175"/>
  <c r="M12176"/>
  <c r="M12177"/>
  <c r="M12178"/>
  <c r="M12179"/>
  <c r="M12180"/>
  <c r="M12181"/>
  <c r="M12182"/>
  <c r="M12183"/>
  <c r="M12184"/>
  <c r="M12185"/>
  <c r="M12186"/>
  <c r="M12187"/>
  <c r="M12188"/>
  <c r="M12189"/>
  <c r="M12190"/>
  <c r="M12191"/>
  <c r="M12192"/>
  <c r="M12193"/>
  <c r="M12194"/>
  <c r="M12195"/>
  <c r="M12196"/>
  <c r="M12197"/>
  <c r="M12198"/>
  <c r="M12199"/>
  <c r="M12200"/>
  <c r="M12201"/>
  <c r="M12202"/>
  <c r="M12203"/>
  <c r="M12204"/>
  <c r="M12205"/>
  <c r="M12206"/>
  <c r="M12207"/>
  <c r="M12208"/>
  <c r="M12209"/>
  <c r="M12210"/>
  <c r="M12211"/>
  <c r="M12212"/>
  <c r="M12213"/>
  <c r="M12214"/>
  <c r="M12215"/>
  <c r="M12216"/>
  <c r="M12217"/>
  <c r="M12218"/>
  <c r="M12219"/>
  <c r="M12220"/>
  <c r="M12221"/>
  <c r="M12222"/>
  <c r="M12223"/>
  <c r="M12224"/>
  <c r="M12225"/>
  <c r="M12226"/>
  <c r="M12227"/>
  <c r="M12228"/>
  <c r="M12229"/>
  <c r="M12230"/>
  <c r="M12231"/>
  <c r="M12232"/>
  <c r="M12233"/>
  <c r="M12234"/>
  <c r="M12235"/>
  <c r="M12236"/>
  <c r="M12237"/>
  <c r="M12238"/>
  <c r="M12239"/>
  <c r="M12240"/>
  <c r="M12241"/>
  <c r="M12242"/>
  <c r="M12243"/>
  <c r="M12244"/>
  <c r="M12245"/>
  <c r="M12246"/>
  <c r="M12247"/>
  <c r="M12248"/>
  <c r="M12249"/>
  <c r="M12250"/>
  <c r="M12251"/>
  <c r="M12252"/>
  <c r="M12253"/>
  <c r="M12254"/>
  <c r="M12255"/>
  <c r="M12256"/>
  <c r="M12257"/>
  <c r="M12258"/>
  <c r="M12259"/>
  <c r="M12260"/>
  <c r="M12261"/>
  <c r="M12262"/>
  <c r="M12263"/>
  <c r="M12264"/>
  <c r="M12265"/>
  <c r="M12266"/>
  <c r="M12267"/>
  <c r="M12268"/>
  <c r="M12269"/>
  <c r="M12270"/>
  <c r="M12271"/>
  <c r="M12272"/>
  <c r="M12273"/>
  <c r="M12274"/>
  <c r="M12275"/>
  <c r="M12276"/>
  <c r="M12277"/>
  <c r="M12278"/>
  <c r="M12279"/>
  <c r="M12280"/>
  <c r="M12281"/>
  <c r="M12282"/>
  <c r="M12283"/>
  <c r="M12284"/>
  <c r="M12285"/>
  <c r="M12286"/>
  <c r="M12287"/>
  <c r="M12288"/>
  <c r="M12289"/>
  <c r="M12290"/>
  <c r="M12291"/>
  <c r="M12292"/>
  <c r="M12293"/>
  <c r="M12294"/>
  <c r="M12295"/>
  <c r="M12296"/>
  <c r="M12297"/>
  <c r="M12298"/>
  <c r="M12299"/>
  <c r="M12300"/>
  <c r="M12301"/>
  <c r="M12302"/>
  <c r="M12303"/>
  <c r="M12304"/>
  <c r="M12305"/>
  <c r="M12306"/>
  <c r="M12307"/>
  <c r="M12308"/>
  <c r="M12309"/>
  <c r="M12310"/>
  <c r="M12311"/>
  <c r="M12312"/>
  <c r="M12313"/>
  <c r="M12314"/>
  <c r="M12315"/>
  <c r="M12316"/>
  <c r="M12317"/>
  <c r="M12318"/>
  <c r="M12319"/>
  <c r="M12320"/>
  <c r="M12321"/>
  <c r="M12322"/>
  <c r="M12323"/>
  <c r="M12324"/>
  <c r="M12325"/>
  <c r="M12326"/>
  <c r="M12327"/>
  <c r="M12328"/>
  <c r="M12329"/>
  <c r="M12330"/>
  <c r="M12331"/>
  <c r="M12332"/>
  <c r="M12333"/>
  <c r="M12334"/>
  <c r="M12335"/>
  <c r="M12336"/>
  <c r="M12337"/>
  <c r="M12338"/>
  <c r="M12339"/>
  <c r="M12340"/>
  <c r="M12341"/>
  <c r="M12342"/>
  <c r="M12343"/>
  <c r="M12344"/>
  <c r="M12345"/>
  <c r="M12346"/>
  <c r="M12347"/>
  <c r="M12348"/>
  <c r="M12349"/>
  <c r="M12350"/>
  <c r="M12351"/>
  <c r="M12352"/>
  <c r="M12353"/>
  <c r="M12354"/>
  <c r="M12355"/>
  <c r="M12356"/>
  <c r="M12357"/>
  <c r="M12358"/>
  <c r="M12359"/>
  <c r="M12360"/>
  <c r="M12361"/>
  <c r="M12362"/>
  <c r="M12363"/>
  <c r="M12364"/>
  <c r="M12365"/>
  <c r="M12366"/>
  <c r="M12367"/>
  <c r="M12368"/>
  <c r="M12369"/>
  <c r="M12370"/>
  <c r="M12371"/>
  <c r="M12372"/>
  <c r="M12373"/>
  <c r="M12374"/>
  <c r="M12375"/>
  <c r="M12376"/>
  <c r="M12377"/>
  <c r="M12378"/>
  <c r="M12379"/>
  <c r="M12380"/>
  <c r="M12381"/>
  <c r="M12382"/>
  <c r="M12383"/>
  <c r="M12384"/>
  <c r="M12385"/>
  <c r="M12386"/>
  <c r="M12387"/>
  <c r="M12388"/>
  <c r="M12389"/>
  <c r="M12390"/>
  <c r="M12391"/>
  <c r="M12392"/>
  <c r="M12393"/>
  <c r="M12394"/>
  <c r="M12395"/>
  <c r="M12396"/>
  <c r="M12397"/>
  <c r="M12398"/>
  <c r="M12399"/>
  <c r="M12400"/>
  <c r="M12401"/>
  <c r="M12402"/>
  <c r="M12403"/>
  <c r="M12404"/>
  <c r="M12405"/>
  <c r="M12406"/>
  <c r="M12407"/>
  <c r="M12408"/>
  <c r="M12409"/>
  <c r="M12410"/>
  <c r="M12411"/>
  <c r="M12412"/>
  <c r="M12413"/>
  <c r="M12414"/>
  <c r="M12415"/>
  <c r="M12416"/>
  <c r="M12417"/>
  <c r="M12418"/>
  <c r="M12419"/>
  <c r="M12420"/>
  <c r="M12421"/>
  <c r="M12422"/>
  <c r="M12423"/>
  <c r="M12424"/>
  <c r="M12425"/>
  <c r="M12426"/>
  <c r="M12427"/>
  <c r="M12428"/>
  <c r="M12429"/>
  <c r="M12430"/>
  <c r="M12431"/>
  <c r="M12432"/>
  <c r="M12433"/>
  <c r="M12434"/>
  <c r="M12435"/>
  <c r="M12436"/>
  <c r="M12437"/>
  <c r="M12438"/>
  <c r="M12439"/>
  <c r="M12440"/>
  <c r="M12441"/>
  <c r="M12442"/>
  <c r="M12443"/>
  <c r="M12444"/>
  <c r="M12445"/>
  <c r="M12446"/>
  <c r="M12447"/>
  <c r="M12448"/>
  <c r="M12449"/>
  <c r="M12450"/>
  <c r="M12451"/>
  <c r="M12452"/>
  <c r="M12453"/>
  <c r="M12454"/>
  <c r="M12455"/>
  <c r="M12456"/>
  <c r="M12457"/>
  <c r="M12458"/>
  <c r="M12459"/>
  <c r="M12460"/>
  <c r="M12461"/>
  <c r="M12462"/>
  <c r="M12463"/>
  <c r="M12464"/>
  <c r="M12465"/>
  <c r="M12466"/>
  <c r="M12467"/>
  <c r="M12468"/>
  <c r="M12469"/>
  <c r="M12470"/>
  <c r="M12471"/>
  <c r="M12472"/>
  <c r="M12473"/>
  <c r="M12474"/>
  <c r="M12475"/>
  <c r="M12476"/>
  <c r="M12477"/>
  <c r="M12478"/>
  <c r="M12479"/>
  <c r="M12480"/>
  <c r="M12481"/>
  <c r="M12482"/>
  <c r="M12483"/>
  <c r="M12484"/>
  <c r="M12485"/>
  <c r="M12486"/>
  <c r="M12487"/>
  <c r="M12488"/>
  <c r="M12489"/>
  <c r="M12490"/>
  <c r="M12491"/>
  <c r="M12492"/>
  <c r="M12493"/>
  <c r="M12494"/>
  <c r="M12495"/>
  <c r="M12496"/>
  <c r="M12497"/>
  <c r="M12498"/>
  <c r="M12499"/>
  <c r="M12500"/>
  <c r="M12501"/>
  <c r="M12502"/>
  <c r="M12503"/>
  <c r="M12504"/>
  <c r="M12505"/>
  <c r="M12506"/>
  <c r="M12507"/>
  <c r="M12508"/>
  <c r="M12509"/>
  <c r="M12510"/>
  <c r="M12511"/>
  <c r="M12512"/>
  <c r="M12513"/>
  <c r="M12514"/>
  <c r="M12515"/>
  <c r="M12516"/>
  <c r="M12517"/>
  <c r="M12518"/>
  <c r="M12519"/>
  <c r="M12520"/>
  <c r="M12521"/>
  <c r="M12522"/>
  <c r="M12523"/>
  <c r="M12524"/>
  <c r="M12525"/>
  <c r="M12526"/>
  <c r="M12527"/>
  <c r="M12528"/>
  <c r="M12529"/>
  <c r="M12530"/>
  <c r="M12531"/>
  <c r="M12532"/>
  <c r="M12533"/>
  <c r="M12534"/>
  <c r="M12535"/>
  <c r="M12536"/>
  <c r="M12537"/>
  <c r="M12538"/>
  <c r="M12539"/>
  <c r="M12540"/>
  <c r="M12541"/>
  <c r="M12542"/>
  <c r="M12543"/>
  <c r="M12544"/>
  <c r="M12545"/>
  <c r="M12546"/>
  <c r="M12547"/>
  <c r="M12548"/>
  <c r="M12549"/>
  <c r="M12550"/>
  <c r="M12551"/>
  <c r="M12552"/>
  <c r="M12553"/>
  <c r="M12554"/>
  <c r="M12555"/>
  <c r="M12556"/>
  <c r="M12557"/>
  <c r="M12558"/>
  <c r="M12559"/>
  <c r="M12560"/>
  <c r="M12561"/>
  <c r="M12562"/>
  <c r="M12563"/>
  <c r="M12564"/>
  <c r="M12565"/>
  <c r="M12566"/>
  <c r="M12567"/>
  <c r="M12568"/>
  <c r="M12569"/>
  <c r="M12570"/>
  <c r="M12571"/>
  <c r="M12572"/>
  <c r="M12573"/>
  <c r="M12574"/>
  <c r="M12575"/>
  <c r="M12576"/>
  <c r="M12577"/>
  <c r="M12578"/>
  <c r="M12579"/>
  <c r="M12580"/>
  <c r="M12581"/>
  <c r="M12582"/>
  <c r="M12583"/>
  <c r="M12584"/>
  <c r="M12585"/>
  <c r="M12586"/>
  <c r="M12587"/>
  <c r="M12588"/>
  <c r="M12589"/>
  <c r="M12590"/>
  <c r="M12591"/>
  <c r="M12592"/>
  <c r="M12593"/>
  <c r="M12594"/>
  <c r="M12595"/>
  <c r="M12596"/>
  <c r="M12597"/>
  <c r="M12598"/>
  <c r="M12599"/>
  <c r="M12600"/>
  <c r="M12601"/>
  <c r="M12602"/>
  <c r="M12603"/>
  <c r="M12604"/>
  <c r="M12605"/>
  <c r="M12606"/>
  <c r="M12607"/>
  <c r="M12608"/>
  <c r="M12609"/>
  <c r="M12610"/>
  <c r="M12611"/>
  <c r="M12612"/>
  <c r="M12613"/>
  <c r="M12614"/>
  <c r="M12615"/>
  <c r="M12616"/>
  <c r="M12617"/>
  <c r="M12618"/>
  <c r="M12619"/>
  <c r="M12620"/>
  <c r="M12621"/>
  <c r="M12622"/>
  <c r="M12623"/>
  <c r="M12624"/>
  <c r="M12625"/>
  <c r="M12626"/>
  <c r="M12627"/>
  <c r="M12628"/>
  <c r="M12629"/>
  <c r="M12630"/>
  <c r="M12631"/>
  <c r="M12632"/>
  <c r="M12633"/>
  <c r="M12634"/>
  <c r="M12635"/>
  <c r="M12636"/>
  <c r="M12637"/>
  <c r="M12638"/>
  <c r="M12639"/>
  <c r="M12640"/>
  <c r="M12641"/>
  <c r="M12642"/>
  <c r="M12643"/>
  <c r="M12644"/>
  <c r="M12645"/>
  <c r="M12646"/>
  <c r="M12647"/>
  <c r="M12648"/>
  <c r="M12649"/>
  <c r="M12650"/>
  <c r="M12651"/>
  <c r="M12652"/>
  <c r="M12653"/>
  <c r="M12654"/>
  <c r="M12655"/>
  <c r="M12656"/>
  <c r="M12657"/>
  <c r="M12658"/>
  <c r="M12659"/>
  <c r="M12660"/>
  <c r="M12661"/>
  <c r="M12662"/>
  <c r="M12663"/>
  <c r="M12664"/>
  <c r="M12665"/>
  <c r="M12666"/>
  <c r="M12667"/>
  <c r="M12668"/>
  <c r="M12669"/>
  <c r="M12670"/>
  <c r="M12671"/>
  <c r="M12672"/>
  <c r="M12673"/>
  <c r="M12674"/>
  <c r="M12675"/>
  <c r="M12676"/>
  <c r="M12677"/>
  <c r="M12678"/>
  <c r="M12680"/>
  <c r="M12681"/>
  <c r="M12682"/>
  <c r="M12683"/>
  <c r="M12684"/>
  <c r="M12685"/>
  <c r="M12686"/>
  <c r="M12687"/>
  <c r="M12688"/>
  <c r="M12689"/>
  <c r="M12690"/>
  <c r="M12691"/>
  <c r="M12692"/>
  <c r="M12693"/>
  <c r="M12694"/>
  <c r="M12695"/>
  <c r="M12696"/>
  <c r="M12697"/>
  <c r="M12698"/>
  <c r="M12699"/>
  <c r="M12700"/>
  <c r="M12701"/>
  <c r="M12702"/>
  <c r="M12703"/>
  <c r="M12704"/>
  <c r="M12705"/>
  <c r="M12679"/>
  <c r="M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918"/>
  <c r="L2919"/>
  <c r="L2920"/>
  <c r="L2921"/>
  <c r="L2922"/>
  <c r="L2923"/>
  <c r="L2924"/>
  <c r="L2925"/>
  <c r="L2926"/>
  <c r="L2927"/>
  <c r="L2928"/>
  <c r="L2929"/>
  <c r="L2930"/>
  <c r="L2931"/>
  <c r="L2932"/>
  <c r="L2933"/>
  <c r="L2934"/>
  <c r="L2935"/>
  <c r="L2936"/>
  <c r="L2937"/>
  <c r="L2938"/>
  <c r="L2939"/>
  <c r="L2940"/>
  <c r="L2941"/>
  <c r="L2942"/>
  <c r="L2943"/>
  <c r="L2944"/>
  <c r="L2945"/>
  <c r="L2946"/>
  <c r="L2947"/>
  <c r="L2948"/>
  <c r="L2949"/>
  <c r="L2950"/>
  <c r="L2951"/>
  <c r="L2952"/>
  <c r="L2953"/>
  <c r="L2954"/>
  <c r="L2955"/>
  <c r="L2956"/>
  <c r="L2957"/>
  <c r="L2958"/>
  <c r="L2959"/>
  <c r="L2960"/>
  <c r="L2961"/>
  <c r="L2962"/>
  <c r="L2963"/>
  <c r="L2964"/>
  <c r="L2965"/>
  <c r="L2966"/>
  <c r="L2967"/>
  <c r="L2968"/>
  <c r="L2969"/>
  <c r="L2970"/>
  <c r="L2971"/>
  <c r="L2972"/>
  <c r="L2973"/>
  <c r="L2974"/>
  <c r="L2975"/>
  <c r="L2976"/>
  <c r="L2977"/>
  <c r="L2978"/>
  <c r="L2979"/>
  <c r="L2980"/>
  <c r="L2981"/>
  <c r="L2982"/>
  <c r="L2983"/>
  <c r="L2984"/>
  <c r="L2985"/>
  <c r="L2986"/>
  <c r="L2987"/>
  <c r="L2988"/>
  <c r="L2989"/>
  <c r="L2990"/>
  <c r="L2991"/>
  <c r="L2992"/>
  <c r="L2993"/>
  <c r="L2994"/>
  <c r="L2995"/>
  <c r="L2996"/>
  <c r="L2997"/>
  <c r="L2998"/>
  <c r="L2999"/>
  <c r="L3000"/>
  <c r="L3001"/>
  <c r="L3002"/>
  <c r="L3003"/>
  <c r="L3004"/>
  <c r="L3005"/>
  <c r="L3006"/>
  <c r="L3007"/>
  <c r="L3008"/>
  <c r="L3009"/>
  <c r="L3010"/>
  <c r="L3011"/>
  <c r="L3012"/>
  <c r="L3013"/>
  <c r="L3014"/>
  <c r="L3015"/>
  <c r="L3016"/>
  <c r="L3017"/>
  <c r="L3018"/>
  <c r="L3019"/>
  <c r="L3020"/>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L3053"/>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L3090"/>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L3124"/>
  <c r="L3125"/>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L3173"/>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L3243"/>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L3289"/>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L3335"/>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L3370"/>
  <c r="L3371"/>
  <c r="L3372"/>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L343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L3470"/>
  <c r="L3471"/>
  <c r="L3472"/>
  <c r="L3473"/>
  <c r="L3474"/>
  <c r="L3475"/>
  <c r="L3476"/>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L3542"/>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L3609"/>
  <c r="L3610"/>
  <c r="L3611"/>
  <c r="L3612"/>
  <c r="L3613"/>
  <c r="L3614"/>
  <c r="L3615"/>
  <c r="L3616"/>
  <c r="L3617"/>
  <c r="L3618"/>
  <c r="L3619"/>
  <c r="L3620"/>
  <c r="L3621"/>
  <c r="L3622"/>
  <c r="L3623"/>
  <c r="L3624"/>
  <c r="L3625"/>
  <c r="L3626"/>
  <c r="L3627"/>
  <c r="L3628"/>
  <c r="L3629"/>
  <c r="L3630"/>
  <c r="L3631"/>
  <c r="L3632"/>
  <c r="L3633"/>
  <c r="L3634"/>
  <c r="L3635"/>
  <c r="L3636"/>
  <c r="L3637"/>
  <c r="L3638"/>
  <c r="L3639"/>
  <c r="L3640"/>
  <c r="L3641"/>
  <c r="L3642"/>
  <c r="L3643"/>
  <c r="L3644"/>
  <c r="L3645"/>
  <c r="L3646"/>
  <c r="L3647"/>
  <c r="L3648"/>
  <c r="L3649"/>
  <c r="L3650"/>
  <c r="L3651"/>
  <c r="L3652"/>
  <c r="L3653"/>
  <c r="L3654"/>
  <c r="L3655"/>
  <c r="L3656"/>
  <c r="L3657"/>
  <c r="L3658"/>
  <c r="L3659"/>
  <c r="L3660"/>
  <c r="L3661"/>
  <c r="L3662"/>
  <c r="L3663"/>
  <c r="L3664"/>
  <c r="L3665"/>
  <c r="L3666"/>
  <c r="L3667"/>
  <c r="L3668"/>
  <c r="L3669"/>
  <c r="L3670"/>
  <c r="L3671"/>
  <c r="L3672"/>
  <c r="L3673"/>
  <c r="L3674"/>
  <c r="L3675"/>
  <c r="L3676"/>
  <c r="L3677"/>
  <c r="L3678"/>
  <c r="L3679"/>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L3723"/>
  <c r="L3724"/>
  <c r="L3725"/>
  <c r="L3726"/>
  <c r="L3727"/>
  <c r="L3728"/>
  <c r="L3729"/>
  <c r="L3730"/>
  <c r="L3731"/>
  <c r="L3732"/>
  <c r="L3733"/>
  <c r="L3734"/>
  <c r="L3735"/>
  <c r="L3736"/>
  <c r="L3737"/>
  <c r="L3738"/>
  <c r="L3739"/>
  <c r="L3740"/>
  <c r="L3741"/>
  <c r="L3742"/>
  <c r="L3743"/>
  <c r="L3744"/>
  <c r="L3745"/>
  <c r="L3746"/>
  <c r="L3747"/>
  <c r="L3748"/>
  <c r="L3749"/>
  <c r="L3750"/>
  <c r="L3751"/>
  <c r="L3752"/>
  <c r="L3753"/>
  <c r="L3754"/>
  <c r="L3755"/>
  <c r="L3756"/>
  <c r="L3757"/>
  <c r="L3758"/>
  <c r="L3759"/>
  <c r="L3760"/>
  <c r="L3761"/>
  <c r="L3762"/>
  <c r="L3763"/>
  <c r="L3764"/>
  <c r="L3765"/>
  <c r="L3766"/>
  <c r="L3767"/>
  <c r="L3768"/>
  <c r="L3769"/>
  <c r="L3770"/>
  <c r="L3771"/>
  <c r="L3772"/>
  <c r="L3773"/>
  <c r="L3774"/>
  <c r="L3775"/>
  <c r="L3776"/>
  <c r="L3777"/>
  <c r="L3778"/>
  <c r="L3779"/>
  <c r="L3780"/>
  <c r="L3781"/>
  <c r="L3782"/>
  <c r="L3783"/>
  <c r="L3784"/>
  <c r="L3785"/>
  <c r="L3786"/>
  <c r="L3787"/>
  <c r="L3788"/>
  <c r="L3789"/>
  <c r="L3790"/>
  <c r="L3791"/>
  <c r="L3792"/>
  <c r="L3793"/>
  <c r="L3794"/>
  <c r="L3795"/>
  <c r="L3796"/>
  <c r="L3797"/>
  <c r="L3798"/>
  <c r="L3799"/>
  <c r="L3800"/>
  <c r="L3801"/>
  <c r="L3802"/>
  <c r="L3803"/>
  <c r="L3804"/>
  <c r="L3805"/>
  <c r="L3806"/>
  <c r="L3807"/>
  <c r="L3808"/>
  <c r="L3809"/>
  <c r="L3810"/>
  <c r="L3811"/>
  <c r="L3812"/>
  <c r="L3813"/>
  <c r="L3814"/>
  <c r="L3815"/>
  <c r="L3816"/>
  <c r="L3817"/>
  <c r="L3818"/>
  <c r="L3819"/>
  <c r="L3820"/>
  <c r="L3821"/>
  <c r="L3822"/>
  <c r="L3823"/>
  <c r="L3824"/>
  <c r="L3825"/>
  <c r="L3826"/>
  <c r="L3827"/>
  <c r="L3828"/>
  <c r="L3829"/>
  <c r="L3830"/>
  <c r="L3831"/>
  <c r="L3832"/>
  <c r="L3833"/>
  <c r="L3834"/>
  <c r="L3835"/>
  <c r="L3836"/>
  <c r="L3837"/>
  <c r="L3838"/>
  <c r="L3839"/>
  <c r="L3840"/>
  <c r="L3841"/>
  <c r="L3842"/>
  <c r="L3843"/>
  <c r="L3844"/>
  <c r="L3845"/>
  <c r="L3846"/>
  <c r="L3847"/>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L3883"/>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L3942"/>
  <c r="L3943"/>
  <c r="L3944"/>
  <c r="L3945"/>
  <c r="L3946"/>
  <c r="L3947"/>
  <c r="L3948"/>
  <c r="L3949"/>
  <c r="L3950"/>
  <c r="L3951"/>
  <c r="L3952"/>
  <c r="L3953"/>
  <c r="L3954"/>
  <c r="L3955"/>
  <c r="L3956"/>
  <c r="L3957"/>
  <c r="L3958"/>
  <c r="L3959"/>
  <c r="L3960"/>
  <c r="L3961"/>
  <c r="L3962"/>
  <c r="L3963"/>
  <c r="L3964"/>
  <c r="L3965"/>
  <c r="L3966"/>
  <c r="L3967"/>
  <c r="L3968"/>
  <c r="L3969"/>
  <c r="L3970"/>
  <c r="L3971"/>
  <c r="L3972"/>
  <c r="L3973"/>
  <c r="L3974"/>
  <c r="L3975"/>
  <c r="L3976"/>
  <c r="L3977"/>
  <c r="L3978"/>
  <c r="L3979"/>
  <c r="L3980"/>
  <c r="L3981"/>
  <c r="L3982"/>
  <c r="L3983"/>
  <c r="L3984"/>
  <c r="L3985"/>
  <c r="L3986"/>
  <c r="L3987"/>
  <c r="L3988"/>
  <c r="L3989"/>
  <c r="L3990"/>
  <c r="L3991"/>
  <c r="L3992"/>
  <c r="L3993"/>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L4064"/>
  <c r="L4065"/>
  <c r="L4066"/>
  <c r="L4067"/>
  <c r="L4068"/>
  <c r="L4069"/>
  <c r="L4070"/>
  <c r="L4071"/>
  <c r="L4072"/>
  <c r="L4073"/>
  <c r="L4074"/>
  <c r="L4075"/>
  <c r="L4076"/>
  <c r="L4077"/>
  <c r="L4078"/>
  <c r="L4079"/>
  <c r="L4080"/>
  <c r="L4081"/>
  <c r="L4082"/>
  <c r="L4083"/>
  <c r="L4084"/>
  <c r="L4085"/>
  <c r="L4086"/>
  <c r="L4087"/>
  <c r="L4088"/>
  <c r="L4089"/>
  <c r="L4090"/>
  <c r="L4091"/>
  <c r="L4092"/>
  <c r="L4093"/>
  <c r="L4094"/>
  <c r="L4095"/>
  <c r="L4096"/>
  <c r="L4097"/>
  <c r="L4098"/>
  <c r="L4099"/>
  <c r="L4100"/>
  <c r="L4101"/>
  <c r="L4102"/>
  <c r="L4103"/>
  <c r="L4104"/>
  <c r="L4105"/>
  <c r="L4106"/>
  <c r="L4107"/>
  <c r="L4108"/>
  <c r="L4109"/>
  <c r="L4110"/>
  <c r="L4111"/>
  <c r="L4112"/>
  <c r="L4113"/>
  <c r="L4114"/>
  <c r="L4115"/>
  <c r="L4116"/>
  <c r="L4117"/>
  <c r="L4118"/>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L4217"/>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L4250"/>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L4301"/>
  <c r="L4302"/>
  <c r="L4303"/>
  <c r="L4304"/>
  <c r="L4305"/>
  <c r="L4306"/>
  <c r="L4307"/>
  <c r="L4308"/>
  <c r="L4309"/>
  <c r="L4310"/>
  <c r="L4311"/>
  <c r="L4312"/>
  <c r="L4313"/>
  <c r="L4314"/>
  <c r="L4315"/>
  <c r="L4316"/>
  <c r="L4317"/>
  <c r="L4318"/>
  <c r="L4319"/>
  <c r="L4320"/>
  <c r="L4321"/>
  <c r="L4322"/>
  <c r="L4323"/>
  <c r="L4324"/>
  <c r="L4325"/>
  <c r="L4326"/>
  <c r="L4327"/>
  <c r="L4328"/>
  <c r="L4329"/>
  <c r="L4330"/>
  <c r="L4331"/>
  <c r="L4332"/>
  <c r="L4333"/>
  <c r="L4334"/>
  <c r="L4335"/>
  <c r="L4336"/>
  <c r="L4337"/>
  <c r="L4338"/>
  <c r="L4339"/>
  <c r="L4340"/>
  <c r="L4341"/>
  <c r="L4342"/>
  <c r="L4343"/>
  <c r="L4344"/>
  <c r="L4345"/>
  <c r="L4346"/>
  <c r="L4347"/>
  <c r="L4348"/>
  <c r="L4349"/>
  <c r="L4350"/>
  <c r="L4351"/>
  <c r="L4352"/>
  <c r="L4353"/>
  <c r="L4354"/>
  <c r="L4355"/>
  <c r="L4356"/>
  <c r="L4357"/>
  <c r="L4358"/>
  <c r="L4359"/>
  <c r="L4360"/>
  <c r="L4361"/>
  <c r="L4362"/>
  <c r="L4363"/>
  <c r="L4364"/>
  <c r="L4365"/>
  <c r="L4366"/>
  <c r="L4367"/>
  <c r="L4368"/>
  <c r="L4369"/>
  <c r="L4370"/>
  <c r="L4371"/>
  <c r="L4372"/>
  <c r="L4373"/>
  <c r="L4374"/>
  <c r="L4375"/>
  <c r="L4376"/>
  <c r="L4377"/>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L4421"/>
  <c r="L4422"/>
  <c r="L4423"/>
  <c r="L4424"/>
  <c r="L4425"/>
  <c r="L4426"/>
  <c r="L4427"/>
  <c r="L4428"/>
  <c r="L4429"/>
  <c r="L4430"/>
  <c r="L443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4497"/>
  <c r="L4498"/>
  <c r="L4499"/>
  <c r="L4500"/>
  <c r="L4501"/>
  <c r="L4502"/>
  <c r="L4503"/>
  <c r="L4504"/>
  <c r="L4505"/>
  <c r="L4506"/>
  <c r="L4507"/>
  <c r="L4508"/>
  <c r="L4509"/>
  <c r="L4510"/>
  <c r="L4511"/>
  <c r="L4512"/>
  <c r="L4513"/>
  <c r="L4514"/>
  <c r="L4515"/>
  <c r="L4516"/>
  <c r="L4517"/>
  <c r="L4518"/>
  <c r="L4519"/>
  <c r="L4520"/>
  <c r="L4521"/>
  <c r="L4522"/>
  <c r="L4523"/>
  <c r="L4524"/>
  <c r="L4525"/>
  <c r="L4526"/>
  <c r="L4527"/>
  <c r="L4528"/>
  <c r="L4529"/>
  <c r="L4530"/>
  <c r="L4531"/>
  <c r="L4532"/>
  <c r="L4533"/>
  <c r="L4534"/>
  <c r="L4535"/>
  <c r="L4536"/>
  <c r="L4537"/>
  <c r="L4538"/>
  <c r="L4539"/>
  <c r="L4540"/>
  <c r="L4541"/>
  <c r="L4542"/>
  <c r="L4543"/>
  <c r="L4544"/>
  <c r="L4545"/>
  <c r="L4546"/>
  <c r="L4547"/>
  <c r="L4548"/>
  <c r="L4549"/>
  <c r="L4550"/>
  <c r="L4551"/>
  <c r="L4552"/>
  <c r="L4553"/>
  <c r="L4554"/>
  <c r="L4555"/>
  <c r="L4556"/>
  <c r="L4557"/>
  <c r="L4558"/>
  <c r="L4559"/>
  <c r="L4560"/>
  <c r="L4561"/>
  <c r="L4562"/>
  <c r="L4563"/>
  <c r="L4564"/>
  <c r="L4565"/>
  <c r="L4566"/>
  <c r="L4567"/>
  <c r="L4568"/>
  <c r="L4569"/>
  <c r="L4570"/>
  <c r="L4571"/>
  <c r="L4572"/>
  <c r="L4573"/>
  <c r="L4574"/>
  <c r="L4575"/>
  <c r="L4576"/>
  <c r="L4577"/>
  <c r="L4578"/>
  <c r="L4579"/>
  <c r="L4580"/>
  <c r="L4581"/>
  <c r="L4582"/>
  <c r="L4583"/>
  <c r="L4584"/>
  <c r="L4585"/>
  <c r="L4586"/>
  <c r="L4587"/>
  <c r="L4588"/>
  <c r="L4589"/>
  <c r="L4590"/>
  <c r="L4591"/>
  <c r="L4592"/>
  <c r="L4593"/>
  <c r="L4594"/>
  <c r="L4595"/>
  <c r="L4596"/>
  <c r="L4597"/>
  <c r="L4598"/>
  <c r="L4599"/>
  <c r="L4600"/>
  <c r="L4601"/>
  <c r="L4602"/>
  <c r="L4603"/>
  <c r="L4604"/>
  <c r="L4605"/>
  <c r="L4606"/>
  <c r="L4607"/>
  <c r="L4608"/>
  <c r="L4609"/>
  <c r="L4610"/>
  <c r="L4611"/>
  <c r="L4612"/>
  <c r="L4613"/>
  <c r="L4614"/>
  <c r="L4615"/>
  <c r="L4616"/>
  <c r="L4617"/>
  <c r="L4618"/>
  <c r="L4619"/>
  <c r="L4620"/>
  <c r="L4621"/>
  <c r="L4622"/>
  <c r="L4623"/>
  <c r="L4624"/>
  <c r="L4625"/>
  <c r="L4626"/>
  <c r="L4627"/>
  <c r="L4628"/>
  <c r="L4629"/>
  <c r="L4630"/>
  <c r="L4631"/>
  <c r="L4632"/>
  <c r="L4633"/>
  <c r="L4634"/>
  <c r="L4635"/>
  <c r="L4636"/>
  <c r="L4637"/>
  <c r="L4638"/>
  <c r="L4639"/>
  <c r="L4640"/>
  <c r="L4641"/>
  <c r="L4642"/>
  <c r="L4643"/>
  <c r="L4644"/>
  <c r="L4645"/>
  <c r="L4646"/>
  <c r="L4647"/>
  <c r="L4648"/>
  <c r="L4649"/>
  <c r="L4650"/>
  <c r="L4651"/>
  <c r="L4652"/>
  <c r="L4653"/>
  <c r="L4654"/>
  <c r="L4655"/>
  <c r="L4656"/>
  <c r="L4657"/>
  <c r="L4658"/>
  <c r="L4659"/>
  <c r="L4660"/>
  <c r="L4661"/>
  <c r="L4662"/>
  <c r="L4663"/>
  <c r="L4664"/>
  <c r="L4665"/>
  <c r="L4666"/>
  <c r="L4667"/>
  <c r="L4668"/>
  <c r="L4669"/>
  <c r="L4670"/>
  <c r="L4671"/>
  <c r="L4672"/>
  <c r="L4673"/>
  <c r="L4674"/>
  <c r="L4675"/>
  <c r="L4676"/>
  <c r="L4677"/>
  <c r="L4678"/>
  <c r="L4679"/>
  <c r="L4680"/>
  <c r="L4681"/>
  <c r="L4682"/>
  <c r="L4683"/>
  <c r="L4684"/>
  <c r="L4685"/>
  <c r="L4686"/>
  <c r="L4687"/>
  <c r="L4688"/>
  <c r="L4689"/>
  <c r="L4690"/>
  <c r="L4691"/>
  <c r="L4692"/>
  <c r="L4693"/>
  <c r="L4694"/>
  <c r="L4695"/>
  <c r="L4696"/>
  <c r="L4697"/>
  <c r="L4698"/>
  <c r="L4699"/>
  <c r="L4700"/>
  <c r="L4701"/>
  <c r="L4702"/>
  <c r="L4703"/>
  <c r="L4704"/>
  <c r="L4705"/>
  <c r="L4706"/>
  <c r="L4707"/>
  <c r="L4708"/>
  <c r="L4709"/>
  <c r="L4710"/>
  <c r="L4711"/>
  <c r="L4712"/>
  <c r="L4713"/>
  <c r="L4714"/>
  <c r="L4715"/>
  <c r="L4716"/>
  <c r="L4717"/>
  <c r="L4718"/>
  <c r="L4719"/>
  <c r="L4720"/>
  <c r="L4721"/>
  <c r="L4722"/>
  <c r="L4723"/>
  <c r="L4724"/>
  <c r="L4725"/>
  <c r="L4726"/>
  <c r="L4727"/>
  <c r="L4728"/>
  <c r="L4729"/>
  <c r="L4730"/>
  <c r="L4731"/>
  <c r="L4732"/>
  <c r="L4733"/>
  <c r="L4734"/>
  <c r="L4735"/>
  <c r="L4736"/>
  <c r="L4737"/>
  <c r="L4738"/>
  <c r="L4739"/>
  <c r="L4740"/>
  <c r="L4741"/>
  <c r="L4742"/>
  <c r="L4743"/>
  <c r="L4744"/>
  <c r="L4745"/>
  <c r="L4746"/>
  <c r="L4747"/>
  <c r="L4748"/>
  <c r="L4749"/>
  <c r="L4750"/>
  <c r="L4751"/>
  <c r="L4752"/>
  <c r="L4753"/>
  <c r="L4754"/>
  <c r="L4755"/>
  <c r="L4756"/>
  <c r="L4757"/>
  <c r="L4758"/>
  <c r="L4759"/>
  <c r="L4760"/>
  <c r="L4761"/>
  <c r="L4762"/>
  <c r="L4763"/>
  <c r="L4764"/>
  <c r="L4765"/>
  <c r="L4766"/>
  <c r="L4767"/>
  <c r="L4768"/>
  <c r="L4769"/>
  <c r="L4770"/>
  <c r="L4771"/>
  <c r="L4772"/>
  <c r="L4773"/>
  <c r="L4774"/>
  <c r="L4775"/>
  <c r="L4776"/>
  <c r="L4777"/>
  <c r="L4778"/>
  <c r="L4779"/>
  <c r="L4780"/>
  <c r="L4781"/>
  <c r="L4782"/>
  <c r="L4783"/>
  <c r="L4784"/>
  <c r="L4785"/>
  <c r="L4786"/>
  <c r="L4787"/>
  <c r="L4788"/>
  <c r="L4789"/>
  <c r="L4790"/>
  <c r="L4791"/>
  <c r="L4792"/>
  <c r="L4793"/>
  <c r="L4794"/>
  <c r="L4795"/>
  <c r="L4796"/>
  <c r="L4797"/>
  <c r="L4798"/>
  <c r="L4799"/>
  <c r="L4800"/>
  <c r="L4801"/>
  <c r="L4802"/>
  <c r="L4803"/>
  <c r="L4804"/>
  <c r="L4805"/>
  <c r="L4806"/>
  <c r="L4807"/>
  <c r="L4808"/>
  <c r="L4809"/>
  <c r="L4810"/>
  <c r="L4811"/>
  <c r="L4812"/>
  <c r="L4813"/>
  <c r="L4814"/>
  <c r="L4815"/>
  <c r="L4816"/>
  <c r="L4817"/>
  <c r="L4818"/>
  <c r="L4819"/>
  <c r="L4820"/>
  <c r="L4821"/>
  <c r="L4822"/>
  <c r="L4823"/>
  <c r="L4824"/>
  <c r="L4825"/>
  <c r="L4826"/>
  <c r="L4827"/>
  <c r="L4828"/>
  <c r="L4829"/>
  <c r="L4830"/>
  <c r="L4831"/>
  <c r="L4832"/>
  <c r="L4833"/>
  <c r="L4834"/>
  <c r="L4835"/>
  <c r="L4836"/>
  <c r="L4837"/>
  <c r="L4838"/>
  <c r="L4839"/>
  <c r="L4840"/>
  <c r="L4841"/>
  <c r="L4842"/>
  <c r="L4843"/>
  <c r="L4844"/>
  <c r="L4845"/>
  <c r="L4846"/>
  <c r="L4847"/>
  <c r="L4848"/>
  <c r="L4849"/>
  <c r="L4850"/>
  <c r="L4851"/>
  <c r="L4852"/>
  <c r="L4853"/>
  <c r="L4854"/>
  <c r="L4855"/>
  <c r="L4856"/>
  <c r="L4857"/>
  <c r="L4858"/>
  <c r="L4859"/>
  <c r="L4860"/>
  <c r="L4861"/>
  <c r="L4862"/>
  <c r="L4863"/>
  <c r="L4864"/>
  <c r="L4865"/>
  <c r="L4866"/>
  <c r="L4867"/>
  <c r="L4868"/>
  <c r="L4869"/>
  <c r="L4870"/>
  <c r="L4871"/>
  <c r="L4872"/>
  <c r="L4873"/>
  <c r="L4874"/>
  <c r="L4875"/>
  <c r="L4876"/>
  <c r="L4877"/>
  <c r="L4878"/>
  <c r="L4879"/>
  <c r="L4880"/>
  <c r="L4881"/>
  <c r="L4882"/>
  <c r="L4883"/>
  <c r="L4884"/>
  <c r="L4885"/>
  <c r="L4886"/>
  <c r="L4887"/>
  <c r="L4888"/>
  <c r="L4889"/>
  <c r="L4890"/>
  <c r="L4891"/>
  <c r="L4892"/>
  <c r="L4893"/>
  <c r="L4894"/>
  <c r="L4895"/>
  <c r="L4896"/>
  <c r="L4897"/>
  <c r="L4898"/>
  <c r="L4899"/>
  <c r="L4900"/>
  <c r="L4901"/>
  <c r="L4902"/>
  <c r="L4903"/>
  <c r="L4904"/>
  <c r="L4905"/>
  <c r="L4906"/>
  <c r="L4907"/>
  <c r="L4908"/>
  <c r="L4909"/>
  <c r="L4910"/>
  <c r="L4911"/>
  <c r="L4912"/>
  <c r="L4913"/>
  <c r="L4914"/>
  <c r="L4915"/>
  <c r="L4916"/>
  <c r="L4917"/>
  <c r="L4918"/>
  <c r="L4919"/>
  <c r="L4920"/>
  <c r="L4921"/>
  <c r="L4922"/>
  <c r="L4923"/>
  <c r="L4924"/>
  <c r="L4925"/>
  <c r="L4926"/>
  <c r="L4927"/>
  <c r="L4928"/>
  <c r="L4929"/>
  <c r="L4930"/>
  <c r="L4931"/>
  <c r="L4932"/>
  <c r="L4933"/>
  <c r="L4934"/>
  <c r="L4935"/>
  <c r="L4936"/>
  <c r="L4937"/>
  <c r="L4938"/>
  <c r="L4939"/>
  <c r="L4940"/>
  <c r="L4941"/>
  <c r="L4942"/>
  <c r="L4943"/>
  <c r="L4944"/>
  <c r="L4945"/>
  <c r="L4946"/>
  <c r="L4947"/>
  <c r="L4948"/>
  <c r="L4949"/>
  <c r="L4950"/>
  <c r="L4951"/>
  <c r="L4952"/>
  <c r="L4953"/>
  <c r="L4954"/>
  <c r="L4955"/>
  <c r="L4956"/>
  <c r="L4957"/>
  <c r="L4958"/>
  <c r="L4959"/>
  <c r="L4960"/>
  <c r="L4961"/>
  <c r="L4962"/>
  <c r="L4963"/>
  <c r="L4964"/>
  <c r="L4965"/>
  <c r="L4966"/>
  <c r="L4967"/>
  <c r="L4968"/>
  <c r="L4969"/>
  <c r="L4970"/>
  <c r="L4971"/>
  <c r="L4972"/>
  <c r="L4973"/>
  <c r="L4974"/>
  <c r="L4975"/>
  <c r="L4976"/>
  <c r="L4977"/>
  <c r="L4978"/>
  <c r="L4979"/>
  <c r="L4980"/>
  <c r="L4981"/>
  <c r="L4982"/>
  <c r="L4983"/>
  <c r="L4984"/>
  <c r="L4985"/>
  <c r="L4986"/>
  <c r="L4987"/>
  <c r="L4988"/>
  <c r="L4989"/>
  <c r="L4990"/>
  <c r="L4991"/>
  <c r="L4992"/>
  <c r="L4993"/>
  <c r="L4994"/>
  <c r="L4995"/>
  <c r="L4996"/>
  <c r="L4997"/>
  <c r="L4998"/>
  <c r="L4999"/>
  <c r="L5000"/>
  <c r="L5001"/>
  <c r="L5002"/>
  <c r="L5003"/>
  <c r="L5004"/>
  <c r="L5005"/>
  <c r="L5006"/>
  <c r="L5007"/>
  <c r="L5008"/>
  <c r="L5009"/>
  <c r="L5010"/>
  <c r="L5011"/>
  <c r="L5012"/>
  <c r="L5013"/>
  <c r="L5014"/>
  <c r="L5015"/>
  <c r="L5016"/>
  <c r="L5017"/>
  <c r="L5018"/>
  <c r="L5019"/>
  <c r="L5020"/>
  <c r="L5021"/>
  <c r="L5022"/>
  <c r="L5023"/>
  <c r="L5024"/>
  <c r="L5025"/>
  <c r="L5026"/>
  <c r="L5027"/>
  <c r="L5028"/>
  <c r="L5029"/>
  <c r="L5030"/>
  <c r="L5031"/>
  <c r="L5032"/>
  <c r="L5033"/>
  <c r="L5034"/>
  <c r="L5035"/>
  <c r="L5036"/>
  <c r="L5037"/>
  <c r="L5038"/>
  <c r="L5039"/>
  <c r="L5040"/>
  <c r="L5041"/>
  <c r="L5042"/>
  <c r="L5043"/>
  <c r="L5044"/>
  <c r="L5045"/>
  <c r="L5046"/>
  <c r="L5047"/>
  <c r="L5048"/>
  <c r="L5049"/>
  <c r="L5050"/>
  <c r="L5051"/>
  <c r="L5052"/>
  <c r="L5053"/>
  <c r="L5054"/>
  <c r="L5055"/>
  <c r="L5056"/>
  <c r="L5057"/>
  <c r="L5058"/>
  <c r="L5059"/>
  <c r="L5060"/>
  <c r="L5061"/>
  <c r="L5062"/>
  <c r="L5063"/>
  <c r="L5064"/>
  <c r="L5065"/>
  <c r="L5066"/>
  <c r="L5067"/>
  <c r="L5068"/>
  <c r="L5069"/>
  <c r="L5070"/>
  <c r="L5071"/>
  <c r="L5072"/>
  <c r="L5073"/>
  <c r="L5074"/>
  <c r="L5075"/>
  <c r="L5076"/>
  <c r="L5077"/>
  <c r="L5078"/>
  <c r="L5079"/>
  <c r="L5080"/>
  <c r="L5081"/>
  <c r="L5082"/>
  <c r="L5083"/>
  <c r="L5084"/>
  <c r="L5085"/>
  <c r="L5086"/>
  <c r="L5087"/>
  <c r="L5088"/>
  <c r="L5089"/>
  <c r="L5090"/>
  <c r="L5091"/>
  <c r="L5092"/>
  <c r="L5093"/>
  <c r="L5094"/>
  <c r="L5095"/>
  <c r="L5096"/>
  <c r="L5097"/>
  <c r="L5098"/>
  <c r="L5099"/>
  <c r="L5100"/>
  <c r="L5101"/>
  <c r="L5102"/>
  <c r="L5103"/>
  <c r="L5104"/>
  <c r="L5105"/>
  <c r="L5106"/>
  <c r="L5107"/>
  <c r="L5108"/>
  <c r="L5109"/>
  <c r="L5110"/>
  <c r="L5111"/>
  <c r="L5112"/>
  <c r="L5113"/>
  <c r="L5114"/>
  <c r="L5115"/>
  <c r="L5116"/>
  <c r="L5117"/>
  <c r="L5118"/>
  <c r="L5119"/>
  <c r="L5120"/>
  <c r="L5121"/>
  <c r="L5122"/>
  <c r="L5123"/>
  <c r="L5124"/>
  <c r="L5125"/>
  <c r="L5126"/>
  <c r="L5127"/>
  <c r="L5128"/>
  <c r="L5129"/>
  <c r="L5130"/>
  <c r="L5131"/>
  <c r="L5132"/>
  <c r="L5133"/>
  <c r="L5134"/>
  <c r="L5135"/>
  <c r="L5136"/>
  <c r="L5137"/>
  <c r="L5138"/>
  <c r="L5139"/>
  <c r="L5140"/>
  <c r="L5141"/>
  <c r="L5142"/>
  <c r="L5143"/>
  <c r="L5144"/>
  <c r="L5145"/>
  <c r="L5146"/>
  <c r="L5147"/>
  <c r="L5148"/>
  <c r="L5149"/>
  <c r="L5150"/>
  <c r="L5151"/>
  <c r="L5152"/>
  <c r="L5153"/>
  <c r="L5154"/>
  <c r="L5155"/>
  <c r="L5156"/>
  <c r="L5157"/>
  <c r="L5158"/>
  <c r="L5159"/>
  <c r="L5160"/>
  <c r="L5161"/>
  <c r="L5162"/>
  <c r="L5163"/>
  <c r="L5164"/>
  <c r="L5165"/>
  <c r="L5166"/>
  <c r="L5167"/>
  <c r="L5168"/>
  <c r="L5169"/>
  <c r="L5170"/>
  <c r="L5171"/>
  <c r="L5172"/>
  <c r="L5173"/>
  <c r="L5174"/>
  <c r="L5175"/>
  <c r="L5176"/>
  <c r="L5177"/>
  <c r="L5178"/>
  <c r="L5179"/>
  <c r="L5180"/>
  <c r="L5181"/>
  <c r="L5182"/>
  <c r="L5183"/>
  <c r="L5184"/>
  <c r="L5185"/>
  <c r="L5186"/>
  <c r="L5187"/>
  <c r="L5188"/>
  <c r="L5189"/>
  <c r="L5190"/>
  <c r="L5191"/>
  <c r="L5192"/>
  <c r="L5193"/>
  <c r="L5194"/>
  <c r="L5195"/>
  <c r="L5196"/>
  <c r="L5197"/>
  <c r="L5198"/>
  <c r="L5199"/>
  <c r="L5200"/>
  <c r="L5201"/>
  <c r="L5202"/>
  <c r="L5203"/>
  <c r="L5204"/>
  <c r="L5205"/>
  <c r="L5206"/>
  <c r="L5207"/>
  <c r="L5208"/>
  <c r="L5209"/>
  <c r="L5210"/>
  <c r="L5211"/>
  <c r="L5212"/>
  <c r="L5213"/>
  <c r="L5214"/>
  <c r="L5215"/>
  <c r="L5216"/>
  <c r="L5217"/>
  <c r="L5218"/>
  <c r="L5219"/>
  <c r="L5220"/>
  <c r="L5221"/>
  <c r="L5222"/>
  <c r="L5223"/>
  <c r="L5224"/>
  <c r="L5225"/>
  <c r="L5226"/>
  <c r="L5227"/>
  <c r="L5228"/>
  <c r="L5229"/>
  <c r="L5230"/>
  <c r="L5231"/>
  <c r="L5232"/>
  <c r="L5233"/>
  <c r="L5234"/>
  <c r="L5235"/>
  <c r="L5236"/>
  <c r="L5237"/>
  <c r="L5238"/>
  <c r="L5239"/>
  <c r="L5240"/>
  <c r="L5241"/>
  <c r="L5242"/>
  <c r="L5243"/>
  <c r="L5244"/>
  <c r="L5245"/>
  <c r="L5246"/>
  <c r="L5247"/>
  <c r="L5248"/>
  <c r="L5249"/>
  <c r="L5250"/>
  <c r="L5251"/>
  <c r="L5252"/>
  <c r="L5253"/>
  <c r="L5254"/>
  <c r="L5255"/>
  <c r="L5256"/>
  <c r="L5257"/>
  <c r="L5258"/>
  <c r="L5259"/>
  <c r="L5260"/>
  <c r="L5261"/>
  <c r="L5262"/>
  <c r="L5263"/>
  <c r="L5264"/>
  <c r="L5265"/>
  <c r="L5266"/>
  <c r="L5267"/>
  <c r="L5268"/>
  <c r="L5269"/>
  <c r="L5270"/>
  <c r="L5271"/>
  <c r="L5272"/>
  <c r="L5273"/>
  <c r="L5274"/>
  <c r="L5275"/>
  <c r="L5276"/>
  <c r="L5277"/>
  <c r="L5278"/>
  <c r="L5279"/>
  <c r="L5280"/>
  <c r="L5281"/>
  <c r="L5282"/>
  <c r="L5283"/>
  <c r="L5284"/>
  <c r="L5285"/>
  <c r="L5286"/>
  <c r="L5287"/>
  <c r="L5288"/>
  <c r="L5289"/>
  <c r="L5290"/>
  <c r="L5291"/>
  <c r="L5292"/>
  <c r="L5293"/>
  <c r="L5294"/>
  <c r="L5295"/>
  <c r="L5296"/>
  <c r="L5297"/>
  <c r="L5298"/>
  <c r="L5299"/>
  <c r="L5300"/>
  <c r="L5301"/>
  <c r="L5302"/>
  <c r="L5303"/>
  <c r="L5304"/>
  <c r="L5305"/>
  <c r="L5306"/>
  <c r="L5307"/>
  <c r="L5308"/>
  <c r="L5309"/>
  <c r="L5310"/>
  <c r="L5311"/>
  <c r="L5312"/>
  <c r="L5313"/>
  <c r="L5314"/>
  <c r="L5315"/>
  <c r="L5316"/>
  <c r="L5317"/>
  <c r="L5318"/>
  <c r="L5319"/>
  <c r="L5320"/>
  <c r="L5321"/>
  <c r="L5322"/>
  <c r="L5323"/>
  <c r="L5324"/>
  <c r="L5325"/>
  <c r="L5326"/>
  <c r="L5327"/>
  <c r="L5328"/>
  <c r="L5329"/>
  <c r="L5330"/>
  <c r="L5331"/>
  <c r="L5332"/>
  <c r="L5333"/>
  <c r="L5334"/>
  <c r="L5335"/>
  <c r="L5336"/>
  <c r="L5337"/>
  <c r="L5338"/>
  <c r="L5339"/>
  <c r="L5340"/>
  <c r="L5341"/>
  <c r="L5342"/>
  <c r="L5343"/>
  <c r="L5344"/>
  <c r="L5345"/>
  <c r="L5346"/>
  <c r="L5347"/>
  <c r="L5348"/>
  <c r="L5349"/>
  <c r="L5350"/>
  <c r="L5351"/>
  <c r="L5352"/>
  <c r="L5353"/>
  <c r="L5354"/>
  <c r="L5355"/>
  <c r="L5356"/>
  <c r="L5357"/>
  <c r="L5358"/>
  <c r="L5359"/>
  <c r="L5360"/>
  <c r="L5361"/>
  <c r="L5362"/>
  <c r="L5363"/>
  <c r="L5364"/>
  <c r="L5365"/>
  <c r="L5366"/>
  <c r="L5367"/>
  <c r="L5368"/>
  <c r="L5369"/>
  <c r="L5370"/>
  <c r="L5371"/>
  <c r="L5372"/>
  <c r="L5373"/>
  <c r="L5374"/>
  <c r="L5375"/>
  <c r="L5376"/>
  <c r="L5377"/>
  <c r="L5378"/>
  <c r="L5379"/>
  <c r="L5380"/>
  <c r="L5381"/>
  <c r="L5382"/>
  <c r="L5383"/>
  <c r="L5384"/>
  <c r="L5385"/>
  <c r="L5386"/>
  <c r="L5387"/>
  <c r="L5388"/>
  <c r="L5389"/>
  <c r="L5390"/>
  <c r="L5391"/>
  <c r="L5392"/>
  <c r="L5393"/>
  <c r="L5394"/>
  <c r="L5395"/>
  <c r="L5396"/>
  <c r="L5397"/>
  <c r="L5398"/>
  <c r="L5399"/>
  <c r="L5400"/>
  <c r="L5401"/>
  <c r="L5402"/>
  <c r="L5403"/>
  <c r="L5404"/>
  <c r="L5405"/>
  <c r="L5406"/>
  <c r="L5407"/>
  <c r="L5408"/>
  <c r="L5409"/>
  <c r="L5410"/>
  <c r="L5411"/>
  <c r="L5412"/>
  <c r="L5413"/>
  <c r="L5414"/>
  <c r="L5415"/>
  <c r="L5416"/>
  <c r="L5417"/>
  <c r="L5418"/>
  <c r="L5419"/>
  <c r="L5420"/>
  <c r="L5421"/>
  <c r="L5422"/>
  <c r="L5423"/>
  <c r="L5424"/>
  <c r="L5425"/>
  <c r="L5426"/>
  <c r="L5427"/>
  <c r="L5428"/>
  <c r="L5429"/>
  <c r="L5430"/>
  <c r="L5431"/>
  <c r="L5432"/>
  <c r="L5433"/>
  <c r="L5434"/>
  <c r="L5435"/>
  <c r="L5436"/>
  <c r="L5437"/>
  <c r="L5438"/>
  <c r="L5439"/>
  <c r="L5440"/>
  <c r="L5441"/>
  <c r="L5442"/>
  <c r="L5443"/>
  <c r="L5444"/>
  <c r="L5445"/>
  <c r="L5446"/>
  <c r="L5447"/>
  <c r="L5448"/>
  <c r="L5449"/>
  <c r="L5450"/>
  <c r="L5451"/>
  <c r="L5452"/>
  <c r="L5453"/>
  <c r="L5454"/>
  <c r="L5455"/>
  <c r="L5456"/>
  <c r="L5457"/>
  <c r="L5458"/>
  <c r="L5459"/>
  <c r="L5460"/>
  <c r="L5461"/>
  <c r="L5462"/>
  <c r="L5463"/>
  <c r="L5464"/>
  <c r="L5465"/>
  <c r="L5466"/>
  <c r="L5467"/>
  <c r="L5468"/>
  <c r="L5469"/>
  <c r="L5470"/>
  <c r="L5471"/>
  <c r="L5472"/>
  <c r="L5473"/>
  <c r="L5474"/>
  <c r="L5475"/>
  <c r="L5476"/>
  <c r="L5477"/>
  <c r="L5478"/>
  <c r="L5479"/>
  <c r="L5480"/>
  <c r="L5481"/>
  <c r="L5482"/>
  <c r="L5483"/>
  <c r="L5484"/>
  <c r="L5485"/>
  <c r="L5486"/>
  <c r="L5487"/>
  <c r="L5488"/>
  <c r="L5489"/>
  <c r="L5490"/>
  <c r="L5491"/>
  <c r="L5492"/>
  <c r="L5493"/>
  <c r="L5494"/>
  <c r="L5495"/>
  <c r="L5496"/>
  <c r="L5497"/>
  <c r="L5498"/>
  <c r="L5499"/>
  <c r="L5500"/>
  <c r="L5501"/>
  <c r="L5502"/>
  <c r="L5503"/>
  <c r="L5504"/>
  <c r="L5505"/>
  <c r="L5506"/>
  <c r="L5507"/>
  <c r="L5508"/>
  <c r="L5509"/>
  <c r="L5510"/>
  <c r="L5511"/>
  <c r="L5512"/>
  <c r="L5513"/>
  <c r="L5514"/>
  <c r="L5515"/>
  <c r="L5516"/>
  <c r="L5517"/>
  <c r="L5518"/>
  <c r="L5519"/>
  <c r="L5520"/>
  <c r="L5521"/>
  <c r="L5522"/>
  <c r="L5523"/>
  <c r="L5524"/>
  <c r="L5525"/>
  <c r="L5526"/>
  <c r="L5527"/>
  <c r="L5528"/>
  <c r="L5529"/>
  <c r="L5530"/>
  <c r="L5531"/>
  <c r="L5532"/>
  <c r="L5533"/>
  <c r="L5534"/>
  <c r="L5535"/>
  <c r="L5536"/>
  <c r="L5537"/>
  <c r="L5538"/>
  <c r="L5539"/>
  <c r="L5540"/>
  <c r="L5541"/>
  <c r="L5542"/>
  <c r="L5543"/>
  <c r="L5544"/>
  <c r="L5545"/>
  <c r="L5546"/>
  <c r="L5547"/>
  <c r="L5548"/>
  <c r="L5549"/>
  <c r="L5550"/>
  <c r="L5551"/>
  <c r="L5552"/>
  <c r="L5553"/>
  <c r="L5554"/>
  <c r="L5555"/>
  <c r="L5556"/>
  <c r="L5557"/>
  <c r="L5558"/>
  <c r="L5559"/>
  <c r="L5560"/>
  <c r="L5561"/>
  <c r="L5562"/>
  <c r="L5563"/>
  <c r="L5564"/>
  <c r="L5565"/>
  <c r="L5566"/>
  <c r="L5567"/>
  <c r="L5568"/>
  <c r="L5569"/>
  <c r="L5570"/>
  <c r="L5571"/>
  <c r="L5572"/>
  <c r="L5573"/>
  <c r="L5574"/>
  <c r="L5575"/>
  <c r="L5576"/>
  <c r="L5577"/>
  <c r="L5578"/>
  <c r="L5579"/>
  <c r="L5580"/>
  <c r="L5581"/>
  <c r="L5582"/>
  <c r="L5583"/>
  <c r="L5584"/>
  <c r="L5585"/>
  <c r="L5586"/>
  <c r="L5587"/>
  <c r="L5588"/>
  <c r="L5589"/>
  <c r="L5590"/>
  <c r="L5591"/>
  <c r="L5592"/>
  <c r="L5593"/>
  <c r="L5594"/>
  <c r="L5595"/>
  <c r="L5596"/>
  <c r="L5597"/>
  <c r="L5598"/>
  <c r="L5599"/>
  <c r="L5600"/>
  <c r="L5601"/>
  <c r="L5602"/>
  <c r="L5603"/>
  <c r="L5604"/>
  <c r="L5605"/>
  <c r="L5606"/>
  <c r="L5607"/>
  <c r="L5608"/>
  <c r="L5609"/>
  <c r="L5610"/>
  <c r="L5611"/>
  <c r="L5612"/>
  <c r="L5613"/>
  <c r="L5614"/>
  <c r="L5615"/>
  <c r="L5616"/>
  <c r="L5617"/>
  <c r="L5618"/>
  <c r="L5619"/>
  <c r="L5620"/>
  <c r="L5621"/>
  <c r="L5622"/>
  <c r="L5623"/>
  <c r="L5624"/>
  <c r="L5625"/>
  <c r="L5626"/>
  <c r="L5627"/>
  <c r="L5628"/>
  <c r="L5629"/>
  <c r="L5630"/>
  <c r="L5631"/>
  <c r="L5632"/>
  <c r="L5633"/>
  <c r="L5634"/>
  <c r="L5635"/>
  <c r="L5636"/>
  <c r="L5637"/>
  <c r="L5638"/>
  <c r="L5639"/>
  <c r="L5640"/>
  <c r="L5641"/>
  <c r="L5642"/>
  <c r="L5643"/>
  <c r="L5644"/>
  <c r="L5645"/>
  <c r="L5646"/>
  <c r="L5647"/>
  <c r="L5648"/>
  <c r="L5649"/>
  <c r="L5650"/>
  <c r="L5651"/>
  <c r="L5652"/>
  <c r="L5653"/>
  <c r="L5654"/>
  <c r="L5655"/>
  <c r="L5656"/>
  <c r="L5657"/>
  <c r="L5658"/>
  <c r="L5659"/>
  <c r="L5660"/>
  <c r="L5661"/>
  <c r="L5662"/>
  <c r="L5663"/>
  <c r="L5664"/>
  <c r="L5665"/>
  <c r="L5666"/>
  <c r="L5667"/>
  <c r="L5668"/>
  <c r="L5669"/>
  <c r="L5670"/>
  <c r="L5671"/>
  <c r="L5672"/>
  <c r="L5673"/>
  <c r="L5674"/>
  <c r="L5675"/>
  <c r="L5676"/>
  <c r="L5677"/>
  <c r="L5678"/>
  <c r="L5679"/>
  <c r="L5680"/>
  <c r="L5681"/>
  <c r="L5682"/>
  <c r="L5683"/>
  <c r="L5684"/>
  <c r="L5685"/>
  <c r="L5686"/>
  <c r="L5687"/>
  <c r="L5688"/>
  <c r="L5689"/>
  <c r="L5690"/>
  <c r="L5691"/>
  <c r="L5692"/>
  <c r="L5693"/>
  <c r="L5694"/>
  <c r="L5695"/>
  <c r="L5696"/>
  <c r="L5697"/>
  <c r="L5698"/>
  <c r="L5699"/>
  <c r="L5700"/>
  <c r="L5701"/>
  <c r="L5702"/>
  <c r="L5703"/>
  <c r="L5704"/>
  <c r="L5705"/>
  <c r="L5706"/>
  <c r="L5707"/>
  <c r="L5708"/>
  <c r="L5709"/>
  <c r="L5710"/>
  <c r="L5711"/>
  <c r="L5712"/>
  <c r="L5713"/>
  <c r="L5714"/>
  <c r="L5715"/>
  <c r="L5716"/>
  <c r="L5717"/>
  <c r="L5718"/>
  <c r="L5719"/>
  <c r="L5720"/>
  <c r="L5721"/>
  <c r="L5722"/>
  <c r="L5723"/>
  <c r="L5724"/>
  <c r="L5725"/>
  <c r="L5726"/>
  <c r="L5727"/>
  <c r="L5728"/>
  <c r="L5729"/>
  <c r="L5730"/>
  <c r="L5731"/>
  <c r="L5732"/>
  <c r="L5733"/>
  <c r="L5734"/>
  <c r="L5735"/>
  <c r="L5736"/>
  <c r="L5737"/>
  <c r="L5738"/>
  <c r="L5739"/>
  <c r="L5740"/>
  <c r="L5741"/>
  <c r="L5742"/>
  <c r="L5743"/>
  <c r="L5744"/>
  <c r="L5745"/>
  <c r="L5746"/>
  <c r="L5747"/>
  <c r="L5748"/>
  <c r="L5749"/>
  <c r="L5750"/>
  <c r="L5751"/>
  <c r="L5752"/>
  <c r="L5753"/>
  <c r="L5754"/>
  <c r="L5755"/>
  <c r="L5756"/>
  <c r="L5757"/>
  <c r="L5758"/>
  <c r="L5759"/>
  <c r="L5760"/>
  <c r="L5761"/>
  <c r="L5762"/>
  <c r="L5763"/>
  <c r="L5764"/>
  <c r="L5765"/>
  <c r="L5766"/>
  <c r="L5767"/>
  <c r="L5768"/>
  <c r="L5769"/>
  <c r="L5770"/>
  <c r="L5771"/>
  <c r="L5772"/>
  <c r="L5773"/>
  <c r="L5774"/>
  <c r="L5775"/>
  <c r="L5776"/>
  <c r="L5777"/>
  <c r="L5778"/>
  <c r="L5779"/>
  <c r="L5780"/>
  <c r="L5781"/>
  <c r="L5782"/>
  <c r="L5783"/>
  <c r="L5784"/>
  <c r="L5785"/>
  <c r="L5786"/>
  <c r="L5787"/>
  <c r="L5788"/>
  <c r="L5789"/>
  <c r="L5790"/>
  <c r="L5791"/>
  <c r="L5792"/>
  <c r="L5793"/>
  <c r="L5794"/>
  <c r="L5795"/>
  <c r="L5796"/>
  <c r="L5797"/>
  <c r="L5798"/>
  <c r="L5799"/>
  <c r="L5800"/>
  <c r="L5801"/>
  <c r="L5802"/>
  <c r="L5803"/>
  <c r="L5804"/>
  <c r="L5805"/>
  <c r="L5806"/>
  <c r="L5807"/>
  <c r="L5808"/>
  <c r="L5809"/>
  <c r="L5810"/>
  <c r="L5811"/>
  <c r="L5812"/>
  <c r="L5813"/>
  <c r="L5814"/>
  <c r="L5815"/>
  <c r="L5816"/>
  <c r="L5817"/>
  <c r="L5818"/>
  <c r="L5819"/>
  <c r="L5820"/>
  <c r="L5821"/>
  <c r="L5822"/>
  <c r="L5823"/>
  <c r="L5824"/>
  <c r="L5825"/>
  <c r="L5826"/>
  <c r="L5827"/>
  <c r="L5828"/>
  <c r="L5829"/>
  <c r="L5830"/>
  <c r="L5831"/>
  <c r="L5832"/>
  <c r="L5833"/>
  <c r="L5834"/>
  <c r="L5835"/>
  <c r="L5836"/>
  <c r="L5837"/>
  <c r="L5838"/>
  <c r="L5839"/>
  <c r="L5840"/>
  <c r="L5841"/>
  <c r="L5842"/>
  <c r="L5843"/>
  <c r="L5844"/>
  <c r="L5845"/>
  <c r="L5846"/>
  <c r="L5847"/>
  <c r="L5848"/>
  <c r="L5849"/>
  <c r="L5850"/>
  <c r="L5851"/>
  <c r="L5852"/>
  <c r="L5853"/>
  <c r="L5854"/>
  <c r="L5855"/>
  <c r="L5856"/>
  <c r="L5857"/>
  <c r="L5858"/>
  <c r="L5859"/>
  <c r="L5860"/>
  <c r="L5861"/>
  <c r="L5862"/>
  <c r="L5863"/>
  <c r="L5864"/>
  <c r="L5865"/>
  <c r="L5866"/>
  <c r="L5867"/>
  <c r="L5868"/>
  <c r="L5869"/>
  <c r="L5870"/>
  <c r="L5871"/>
  <c r="L5872"/>
  <c r="L5873"/>
  <c r="L5874"/>
  <c r="L5875"/>
  <c r="L5876"/>
  <c r="L5877"/>
  <c r="L5878"/>
  <c r="L5879"/>
  <c r="L5880"/>
  <c r="L5881"/>
  <c r="L5882"/>
  <c r="L5883"/>
  <c r="L5884"/>
  <c r="L5885"/>
  <c r="L5886"/>
  <c r="L5887"/>
  <c r="L5888"/>
  <c r="L5889"/>
  <c r="L5890"/>
  <c r="L5891"/>
  <c r="L5892"/>
  <c r="L5893"/>
  <c r="L5894"/>
  <c r="L5895"/>
  <c r="L5896"/>
  <c r="L5897"/>
  <c r="L5898"/>
  <c r="L5899"/>
  <c r="L5900"/>
  <c r="L5901"/>
  <c r="L5902"/>
  <c r="L5903"/>
  <c r="L5904"/>
  <c r="L5905"/>
  <c r="L5906"/>
  <c r="L5907"/>
  <c r="L5908"/>
  <c r="L5909"/>
  <c r="L5910"/>
  <c r="L5911"/>
  <c r="L5912"/>
  <c r="L5913"/>
  <c r="L5914"/>
  <c r="L5915"/>
  <c r="L5916"/>
  <c r="L5917"/>
  <c r="L5918"/>
  <c r="L5919"/>
  <c r="L5920"/>
  <c r="L5921"/>
  <c r="L5922"/>
  <c r="L5923"/>
  <c r="L5924"/>
  <c r="L5925"/>
  <c r="L5926"/>
  <c r="L5927"/>
  <c r="L5928"/>
  <c r="L5929"/>
  <c r="L5930"/>
  <c r="L5931"/>
  <c r="L5932"/>
  <c r="L5933"/>
  <c r="L5934"/>
  <c r="L5935"/>
  <c r="L5936"/>
  <c r="L5937"/>
  <c r="L5938"/>
  <c r="L5939"/>
  <c r="L5940"/>
  <c r="L5941"/>
  <c r="L5942"/>
  <c r="L5943"/>
  <c r="L5944"/>
  <c r="L5945"/>
  <c r="L5946"/>
  <c r="L5947"/>
  <c r="L5948"/>
  <c r="L5949"/>
  <c r="L5950"/>
  <c r="L5951"/>
  <c r="L5952"/>
  <c r="L5953"/>
  <c r="L5954"/>
  <c r="L5955"/>
  <c r="L5956"/>
  <c r="L5957"/>
  <c r="L5958"/>
  <c r="L5959"/>
  <c r="L5960"/>
  <c r="L5961"/>
  <c r="L5962"/>
  <c r="L5963"/>
  <c r="L5964"/>
  <c r="L5965"/>
  <c r="L5966"/>
  <c r="L5967"/>
  <c r="L5968"/>
  <c r="L5969"/>
  <c r="L5970"/>
  <c r="L5971"/>
  <c r="L5972"/>
  <c r="L5973"/>
  <c r="L5974"/>
  <c r="L5975"/>
  <c r="L5976"/>
  <c r="L5977"/>
  <c r="L5978"/>
  <c r="L5979"/>
  <c r="L5980"/>
  <c r="L5981"/>
  <c r="L5982"/>
  <c r="L5983"/>
  <c r="L5984"/>
  <c r="L5985"/>
  <c r="L5986"/>
  <c r="L5987"/>
  <c r="L5988"/>
  <c r="L5989"/>
  <c r="L5990"/>
  <c r="L5991"/>
  <c r="L5992"/>
  <c r="L5993"/>
  <c r="L5994"/>
  <c r="L5995"/>
  <c r="L5996"/>
  <c r="L5997"/>
  <c r="L5998"/>
  <c r="L5999"/>
  <c r="L6000"/>
  <c r="L6001"/>
  <c r="L6002"/>
  <c r="L6003"/>
  <c r="L6004"/>
  <c r="L6005"/>
  <c r="L6006"/>
  <c r="L6007"/>
  <c r="L6008"/>
  <c r="L6009"/>
  <c r="L6010"/>
  <c r="L6011"/>
  <c r="L6012"/>
  <c r="L6013"/>
  <c r="L6014"/>
  <c r="L6015"/>
  <c r="L6016"/>
  <c r="L6017"/>
  <c r="L6018"/>
  <c r="L6019"/>
  <c r="L6020"/>
  <c r="L6021"/>
  <c r="L6022"/>
  <c r="L6023"/>
  <c r="L6024"/>
  <c r="L6025"/>
  <c r="L6026"/>
  <c r="L6027"/>
  <c r="L6028"/>
  <c r="L6029"/>
  <c r="L6030"/>
  <c r="L6031"/>
  <c r="L6032"/>
  <c r="L6033"/>
  <c r="L6034"/>
  <c r="L6035"/>
  <c r="L6036"/>
  <c r="L6037"/>
  <c r="L6038"/>
  <c r="L6039"/>
  <c r="L6040"/>
  <c r="L6041"/>
  <c r="L6042"/>
  <c r="L6043"/>
  <c r="L6044"/>
  <c r="L6045"/>
  <c r="L6046"/>
  <c r="L6047"/>
  <c r="L6048"/>
  <c r="L6049"/>
  <c r="L6050"/>
  <c r="L6051"/>
  <c r="L6052"/>
  <c r="L6053"/>
  <c r="L6054"/>
  <c r="L6055"/>
  <c r="L6056"/>
  <c r="L6057"/>
  <c r="L6058"/>
  <c r="L6059"/>
  <c r="L6060"/>
  <c r="L6061"/>
  <c r="L6062"/>
  <c r="L6063"/>
  <c r="L6064"/>
  <c r="L6065"/>
  <c r="L6066"/>
  <c r="L6067"/>
  <c r="L6068"/>
  <c r="L6069"/>
  <c r="L6070"/>
  <c r="L6071"/>
  <c r="L6072"/>
  <c r="L6073"/>
  <c r="L6074"/>
  <c r="L6075"/>
  <c r="L6076"/>
  <c r="L6077"/>
  <c r="L6078"/>
  <c r="L6079"/>
  <c r="L6080"/>
  <c r="L6081"/>
  <c r="L6082"/>
  <c r="L6083"/>
  <c r="L6084"/>
  <c r="L6085"/>
  <c r="L6086"/>
  <c r="L6087"/>
  <c r="L6088"/>
  <c r="L6089"/>
  <c r="L6090"/>
  <c r="L6091"/>
  <c r="L6092"/>
  <c r="L6093"/>
  <c r="L6094"/>
  <c r="L6095"/>
  <c r="L6096"/>
  <c r="L6097"/>
  <c r="L6098"/>
  <c r="L6099"/>
  <c r="L6100"/>
  <c r="L6101"/>
  <c r="L6102"/>
  <c r="L6103"/>
  <c r="L6104"/>
  <c r="L6105"/>
  <c r="L6106"/>
  <c r="L6107"/>
  <c r="L6108"/>
  <c r="L6109"/>
  <c r="L6110"/>
  <c r="L6111"/>
  <c r="L6112"/>
  <c r="L6113"/>
  <c r="L6114"/>
  <c r="L6115"/>
  <c r="L6116"/>
  <c r="L6117"/>
  <c r="L6118"/>
  <c r="L6119"/>
  <c r="L6120"/>
  <c r="L6121"/>
  <c r="L6122"/>
  <c r="L6123"/>
  <c r="L6124"/>
  <c r="L6125"/>
  <c r="L6126"/>
  <c r="L6127"/>
  <c r="L6128"/>
  <c r="L6129"/>
  <c r="L6130"/>
  <c r="L6131"/>
  <c r="L6132"/>
  <c r="L6133"/>
  <c r="L6134"/>
  <c r="L6135"/>
  <c r="L6136"/>
  <c r="L6137"/>
  <c r="L6138"/>
  <c r="L6139"/>
  <c r="L6140"/>
  <c r="L6141"/>
  <c r="L6142"/>
  <c r="L6143"/>
  <c r="L6144"/>
  <c r="L6145"/>
  <c r="L6146"/>
  <c r="L6147"/>
  <c r="L6148"/>
  <c r="L6149"/>
  <c r="L6150"/>
  <c r="L6151"/>
  <c r="L6152"/>
  <c r="L6153"/>
  <c r="L6154"/>
  <c r="L6155"/>
  <c r="L6156"/>
  <c r="L6157"/>
  <c r="L6158"/>
  <c r="L6159"/>
  <c r="L6160"/>
  <c r="L6161"/>
  <c r="L6162"/>
  <c r="L6163"/>
  <c r="L6164"/>
  <c r="L6165"/>
  <c r="L6166"/>
  <c r="L6167"/>
  <c r="L6168"/>
  <c r="L6169"/>
  <c r="L6170"/>
  <c r="L6171"/>
  <c r="L6172"/>
  <c r="L6173"/>
  <c r="L6174"/>
  <c r="L6175"/>
  <c r="L6176"/>
  <c r="L6177"/>
  <c r="L6178"/>
  <c r="L6179"/>
  <c r="L6180"/>
  <c r="L6181"/>
  <c r="L6182"/>
  <c r="L6183"/>
  <c r="L6184"/>
  <c r="L6185"/>
  <c r="L6186"/>
  <c r="L6187"/>
  <c r="L6188"/>
  <c r="L6189"/>
  <c r="L6190"/>
  <c r="L6191"/>
  <c r="L6192"/>
  <c r="L6193"/>
  <c r="L6194"/>
  <c r="L6195"/>
  <c r="L6196"/>
  <c r="L6197"/>
  <c r="L6198"/>
  <c r="L6199"/>
  <c r="L6200"/>
  <c r="L6201"/>
  <c r="L6202"/>
  <c r="L6203"/>
  <c r="L6204"/>
  <c r="L6205"/>
  <c r="L6206"/>
  <c r="L6207"/>
  <c r="L6208"/>
  <c r="L6209"/>
  <c r="L6210"/>
  <c r="L6211"/>
  <c r="L6212"/>
  <c r="L6213"/>
  <c r="L6214"/>
  <c r="L6215"/>
  <c r="L6216"/>
  <c r="L6217"/>
  <c r="L6218"/>
  <c r="L6219"/>
  <c r="L6220"/>
  <c r="L6221"/>
  <c r="L6222"/>
  <c r="L6223"/>
  <c r="L6224"/>
  <c r="L6225"/>
  <c r="L6226"/>
  <c r="L6227"/>
  <c r="L6228"/>
  <c r="L6229"/>
  <c r="L6230"/>
  <c r="L6231"/>
  <c r="L6232"/>
  <c r="L6233"/>
  <c r="L6234"/>
  <c r="L6235"/>
  <c r="L6236"/>
  <c r="L6237"/>
  <c r="L6238"/>
  <c r="L6239"/>
  <c r="L6240"/>
  <c r="L6241"/>
  <c r="L6242"/>
  <c r="L6243"/>
  <c r="L6244"/>
  <c r="L6245"/>
  <c r="L6246"/>
  <c r="L6247"/>
  <c r="L6248"/>
  <c r="L6249"/>
  <c r="L6250"/>
  <c r="L6251"/>
  <c r="L6252"/>
  <c r="L6253"/>
  <c r="L6254"/>
  <c r="L6255"/>
  <c r="L6256"/>
  <c r="L6257"/>
  <c r="L6258"/>
  <c r="L6259"/>
  <c r="L6260"/>
  <c r="L6261"/>
  <c r="L6262"/>
  <c r="L6263"/>
  <c r="L6264"/>
  <c r="L6265"/>
  <c r="L6266"/>
  <c r="L6267"/>
  <c r="L6268"/>
  <c r="L6269"/>
  <c r="L6270"/>
  <c r="L6271"/>
  <c r="L6272"/>
  <c r="L6273"/>
  <c r="L6274"/>
  <c r="L6275"/>
  <c r="L6276"/>
  <c r="L6277"/>
  <c r="L6278"/>
  <c r="L6279"/>
  <c r="L6280"/>
  <c r="L6281"/>
  <c r="L6282"/>
  <c r="L6283"/>
  <c r="L6284"/>
  <c r="L6285"/>
  <c r="L6286"/>
  <c r="L6287"/>
  <c r="L6288"/>
  <c r="L6289"/>
  <c r="L6290"/>
  <c r="L6291"/>
  <c r="L6292"/>
  <c r="L6293"/>
  <c r="L6294"/>
  <c r="L6295"/>
  <c r="L6296"/>
  <c r="L6297"/>
  <c r="L6298"/>
  <c r="L6299"/>
  <c r="L6300"/>
  <c r="L6301"/>
  <c r="L6302"/>
  <c r="L6303"/>
  <c r="L6304"/>
  <c r="L6305"/>
  <c r="L6306"/>
  <c r="L6307"/>
  <c r="L6308"/>
  <c r="L6309"/>
  <c r="L6310"/>
  <c r="L6311"/>
  <c r="L6312"/>
  <c r="L6313"/>
  <c r="L6314"/>
  <c r="L6315"/>
  <c r="L6316"/>
  <c r="L6317"/>
  <c r="L6318"/>
  <c r="L6319"/>
  <c r="L6320"/>
  <c r="L6321"/>
  <c r="L6322"/>
  <c r="L6323"/>
  <c r="L6324"/>
  <c r="L6325"/>
  <c r="L6326"/>
  <c r="L6327"/>
  <c r="L6328"/>
  <c r="L6329"/>
  <c r="L6330"/>
  <c r="L6331"/>
  <c r="L6332"/>
  <c r="L6333"/>
  <c r="L6334"/>
  <c r="L6335"/>
  <c r="L6336"/>
  <c r="L6337"/>
  <c r="L6338"/>
  <c r="L6339"/>
  <c r="L6340"/>
  <c r="L6341"/>
  <c r="L6342"/>
  <c r="L6343"/>
  <c r="L6344"/>
  <c r="L6345"/>
  <c r="L6346"/>
  <c r="L6347"/>
  <c r="L6348"/>
  <c r="L6349"/>
  <c r="L6350"/>
  <c r="L6351"/>
  <c r="L6352"/>
  <c r="L6353"/>
  <c r="L6354"/>
  <c r="L6355"/>
  <c r="L6356"/>
  <c r="L6357"/>
  <c r="L6358"/>
  <c r="L6359"/>
  <c r="L6360"/>
  <c r="L6361"/>
  <c r="L6362"/>
  <c r="L6363"/>
  <c r="L6364"/>
  <c r="L6365"/>
  <c r="L6366"/>
  <c r="L6367"/>
  <c r="L6368"/>
  <c r="L6369"/>
  <c r="L6370"/>
  <c r="L6371"/>
  <c r="L6372"/>
  <c r="L6373"/>
  <c r="L6374"/>
  <c r="L6375"/>
  <c r="L6376"/>
  <c r="L6377"/>
  <c r="L6378"/>
  <c r="L6379"/>
  <c r="L6380"/>
  <c r="L6381"/>
  <c r="L6382"/>
  <c r="L6383"/>
  <c r="L6384"/>
  <c r="L6385"/>
  <c r="L6386"/>
  <c r="L6387"/>
  <c r="L6388"/>
  <c r="L6389"/>
  <c r="L6390"/>
  <c r="L6391"/>
  <c r="L6392"/>
  <c r="L6393"/>
  <c r="L6394"/>
  <c r="L6395"/>
  <c r="L6396"/>
  <c r="L6397"/>
  <c r="L6398"/>
  <c r="L6399"/>
  <c r="L6400"/>
  <c r="L6401"/>
  <c r="L6402"/>
  <c r="L6403"/>
  <c r="L6404"/>
  <c r="L6405"/>
  <c r="L6406"/>
  <c r="L6407"/>
  <c r="L6408"/>
  <c r="L6409"/>
  <c r="L6410"/>
  <c r="L6411"/>
  <c r="L6412"/>
  <c r="L6413"/>
  <c r="L6414"/>
  <c r="L6415"/>
  <c r="L6416"/>
  <c r="L6417"/>
  <c r="L6418"/>
  <c r="L6419"/>
  <c r="L6420"/>
  <c r="L6421"/>
  <c r="L6422"/>
  <c r="L6423"/>
  <c r="L6424"/>
  <c r="L6425"/>
  <c r="L6426"/>
  <c r="L6427"/>
  <c r="L6428"/>
  <c r="L6429"/>
  <c r="L6430"/>
  <c r="L6431"/>
  <c r="L6432"/>
  <c r="L6433"/>
  <c r="L6434"/>
  <c r="L6435"/>
  <c r="L6436"/>
  <c r="L6437"/>
  <c r="L6438"/>
  <c r="L6439"/>
  <c r="L6440"/>
  <c r="L6441"/>
  <c r="L6442"/>
  <c r="L6443"/>
  <c r="L6444"/>
  <c r="L6445"/>
  <c r="L6446"/>
  <c r="L6447"/>
  <c r="L6448"/>
  <c r="L6449"/>
  <c r="L6450"/>
  <c r="L6451"/>
  <c r="L6452"/>
  <c r="L6453"/>
  <c r="L6454"/>
  <c r="L6455"/>
  <c r="L6456"/>
  <c r="L6457"/>
  <c r="L6458"/>
  <c r="L6459"/>
  <c r="L6460"/>
  <c r="L6461"/>
  <c r="L6462"/>
  <c r="L6463"/>
  <c r="L6464"/>
  <c r="L6465"/>
  <c r="L6466"/>
  <c r="L6467"/>
  <c r="L6468"/>
  <c r="L6469"/>
  <c r="L6470"/>
  <c r="L6471"/>
  <c r="L6472"/>
  <c r="L6473"/>
  <c r="L6474"/>
  <c r="L6475"/>
  <c r="L6476"/>
  <c r="L6477"/>
  <c r="L6478"/>
  <c r="L6479"/>
  <c r="L6480"/>
  <c r="L6481"/>
  <c r="L6482"/>
  <c r="L6483"/>
  <c r="L6484"/>
  <c r="L6485"/>
  <c r="L6486"/>
  <c r="L6487"/>
  <c r="L6488"/>
  <c r="L6489"/>
  <c r="L6490"/>
  <c r="L6491"/>
  <c r="L6492"/>
  <c r="L6493"/>
  <c r="L6494"/>
  <c r="L6495"/>
  <c r="L6496"/>
  <c r="L6497"/>
  <c r="L6498"/>
  <c r="L6499"/>
  <c r="L6500"/>
  <c r="L6501"/>
  <c r="L6502"/>
  <c r="L6503"/>
  <c r="L6504"/>
  <c r="L6505"/>
  <c r="L6506"/>
  <c r="L6507"/>
  <c r="L6508"/>
  <c r="L6509"/>
  <c r="L6510"/>
  <c r="L6511"/>
  <c r="L6512"/>
  <c r="L6513"/>
  <c r="L6514"/>
  <c r="L6515"/>
  <c r="L6516"/>
  <c r="L6517"/>
  <c r="L6518"/>
  <c r="L6519"/>
  <c r="L6520"/>
  <c r="L6521"/>
  <c r="L6522"/>
  <c r="L6523"/>
  <c r="L6524"/>
  <c r="L6525"/>
  <c r="L6526"/>
  <c r="L6527"/>
  <c r="L6528"/>
  <c r="L6529"/>
  <c r="L6530"/>
  <c r="L6531"/>
  <c r="L6532"/>
  <c r="L6533"/>
  <c r="L6534"/>
  <c r="L6535"/>
  <c r="L6536"/>
  <c r="L6537"/>
  <c r="L6538"/>
  <c r="L6539"/>
  <c r="L6540"/>
  <c r="L6541"/>
  <c r="L6542"/>
  <c r="L6543"/>
  <c r="L6544"/>
  <c r="L6545"/>
  <c r="L6546"/>
  <c r="L6547"/>
  <c r="L6548"/>
  <c r="L6549"/>
  <c r="L6550"/>
  <c r="L6551"/>
  <c r="L6552"/>
  <c r="L6553"/>
  <c r="L6554"/>
  <c r="L6555"/>
  <c r="L6556"/>
  <c r="L6557"/>
  <c r="L6558"/>
  <c r="L6559"/>
  <c r="L6560"/>
  <c r="L6561"/>
  <c r="L6562"/>
  <c r="L6563"/>
  <c r="L6564"/>
  <c r="L6565"/>
  <c r="L6566"/>
  <c r="L6567"/>
  <c r="L6568"/>
  <c r="L6569"/>
  <c r="L6570"/>
  <c r="L6571"/>
  <c r="L6572"/>
  <c r="L6573"/>
  <c r="L6574"/>
  <c r="L6575"/>
  <c r="L6576"/>
  <c r="L6577"/>
  <c r="L6578"/>
  <c r="L6579"/>
  <c r="L6580"/>
  <c r="L6581"/>
  <c r="L6582"/>
  <c r="L6583"/>
  <c r="L6584"/>
  <c r="L6585"/>
  <c r="L6586"/>
  <c r="L6587"/>
  <c r="L6588"/>
  <c r="L6589"/>
  <c r="L6590"/>
  <c r="L6591"/>
  <c r="L6592"/>
  <c r="L6593"/>
  <c r="L6594"/>
  <c r="L6595"/>
  <c r="L6596"/>
  <c r="L6597"/>
  <c r="L6598"/>
  <c r="L6599"/>
  <c r="L6600"/>
  <c r="L6601"/>
  <c r="L6602"/>
  <c r="L6603"/>
  <c r="L6604"/>
  <c r="L6605"/>
  <c r="L6606"/>
  <c r="L6607"/>
  <c r="L6608"/>
  <c r="L6609"/>
  <c r="L6610"/>
  <c r="L6611"/>
  <c r="L6612"/>
  <c r="L6613"/>
  <c r="L6614"/>
  <c r="L6615"/>
  <c r="L6616"/>
  <c r="L6617"/>
  <c r="L6618"/>
  <c r="L6619"/>
  <c r="L6620"/>
  <c r="L6621"/>
  <c r="L6622"/>
  <c r="L6623"/>
  <c r="L6624"/>
  <c r="L6625"/>
  <c r="L6626"/>
  <c r="L6627"/>
  <c r="L6628"/>
  <c r="L6629"/>
  <c r="L6630"/>
  <c r="L6631"/>
  <c r="L6632"/>
  <c r="L6633"/>
  <c r="L6634"/>
  <c r="L6635"/>
  <c r="L6636"/>
  <c r="L6637"/>
  <c r="L6638"/>
  <c r="L6639"/>
  <c r="L6640"/>
  <c r="L6641"/>
  <c r="L6642"/>
  <c r="L6643"/>
  <c r="L6644"/>
  <c r="L6645"/>
  <c r="L6646"/>
  <c r="L6647"/>
  <c r="L6648"/>
  <c r="L6649"/>
  <c r="L6650"/>
  <c r="L6651"/>
  <c r="L6652"/>
  <c r="L6653"/>
  <c r="L6654"/>
  <c r="L6655"/>
  <c r="L6656"/>
  <c r="L6657"/>
  <c r="L6658"/>
  <c r="L6659"/>
  <c r="L6660"/>
  <c r="L6661"/>
  <c r="L6662"/>
  <c r="L6663"/>
  <c r="L6664"/>
  <c r="L6665"/>
  <c r="L6666"/>
  <c r="L6667"/>
  <c r="L6668"/>
  <c r="L6669"/>
  <c r="L6670"/>
  <c r="L6671"/>
  <c r="L6672"/>
  <c r="L6673"/>
  <c r="L6674"/>
  <c r="L6675"/>
  <c r="L6676"/>
  <c r="L6677"/>
  <c r="L6678"/>
  <c r="L6679"/>
  <c r="L6680"/>
  <c r="L6681"/>
  <c r="L6682"/>
  <c r="L6683"/>
  <c r="L6684"/>
  <c r="L6685"/>
  <c r="L6686"/>
  <c r="L6687"/>
  <c r="L6688"/>
  <c r="L6689"/>
  <c r="L6690"/>
  <c r="L6691"/>
  <c r="L6692"/>
  <c r="L6693"/>
  <c r="L6694"/>
  <c r="L6695"/>
  <c r="L6696"/>
  <c r="L6697"/>
  <c r="L6698"/>
  <c r="L6699"/>
  <c r="L6700"/>
  <c r="L6701"/>
  <c r="L6702"/>
  <c r="L6703"/>
  <c r="L6704"/>
  <c r="L6705"/>
  <c r="L6706"/>
  <c r="L6707"/>
  <c r="L6708"/>
  <c r="L6709"/>
  <c r="L6710"/>
  <c r="L6711"/>
  <c r="L6712"/>
  <c r="L6713"/>
  <c r="L6714"/>
  <c r="L6715"/>
  <c r="L6716"/>
  <c r="L6717"/>
  <c r="L6718"/>
  <c r="L6719"/>
  <c r="L6720"/>
  <c r="L6721"/>
  <c r="L6722"/>
  <c r="L6723"/>
  <c r="L6724"/>
  <c r="L6725"/>
  <c r="L6726"/>
  <c r="L6727"/>
  <c r="L6728"/>
  <c r="L6729"/>
  <c r="L6730"/>
  <c r="L6731"/>
  <c r="L6732"/>
  <c r="L6733"/>
  <c r="L6734"/>
  <c r="L6735"/>
  <c r="L6736"/>
  <c r="L6737"/>
  <c r="L6738"/>
  <c r="L6739"/>
  <c r="L6740"/>
  <c r="L6741"/>
  <c r="L6742"/>
  <c r="L6743"/>
  <c r="L6744"/>
  <c r="L6745"/>
  <c r="L6746"/>
  <c r="L6747"/>
  <c r="L6748"/>
  <c r="L6749"/>
  <c r="L6750"/>
  <c r="L6751"/>
  <c r="L6752"/>
  <c r="L6753"/>
  <c r="L6754"/>
  <c r="L6755"/>
  <c r="L6756"/>
  <c r="L6757"/>
  <c r="L6758"/>
  <c r="L6759"/>
  <c r="L6760"/>
  <c r="L6761"/>
  <c r="L6762"/>
  <c r="L6763"/>
  <c r="L6764"/>
  <c r="L6765"/>
  <c r="L6766"/>
  <c r="L6767"/>
  <c r="L6768"/>
  <c r="L6769"/>
  <c r="L6770"/>
  <c r="L6771"/>
  <c r="L6772"/>
  <c r="L6773"/>
  <c r="L6774"/>
  <c r="L6775"/>
  <c r="L6776"/>
  <c r="L6777"/>
  <c r="L6778"/>
  <c r="L6779"/>
  <c r="L6780"/>
  <c r="L6781"/>
  <c r="L6782"/>
  <c r="L6783"/>
  <c r="L6784"/>
  <c r="L6785"/>
  <c r="L6786"/>
  <c r="L6787"/>
  <c r="L6788"/>
  <c r="L6789"/>
  <c r="L6790"/>
  <c r="L6791"/>
  <c r="L6792"/>
  <c r="L6793"/>
  <c r="L6794"/>
  <c r="L6795"/>
  <c r="L6796"/>
  <c r="L6797"/>
  <c r="L6798"/>
  <c r="L6799"/>
  <c r="L6800"/>
  <c r="L6801"/>
  <c r="L6802"/>
  <c r="L6803"/>
  <c r="L6804"/>
  <c r="L6805"/>
  <c r="L6806"/>
  <c r="L6807"/>
  <c r="L6808"/>
  <c r="L6809"/>
  <c r="L6810"/>
  <c r="L6811"/>
  <c r="L6812"/>
  <c r="L6813"/>
  <c r="L6814"/>
  <c r="L6815"/>
  <c r="L6816"/>
  <c r="L6817"/>
  <c r="L6818"/>
  <c r="L6819"/>
  <c r="L6820"/>
  <c r="L6821"/>
  <c r="L6822"/>
  <c r="L6823"/>
  <c r="L6824"/>
  <c r="L6825"/>
  <c r="L6826"/>
  <c r="L6827"/>
  <c r="L6828"/>
  <c r="L6829"/>
  <c r="L6830"/>
  <c r="L6831"/>
  <c r="L6832"/>
  <c r="L6833"/>
  <c r="L6834"/>
  <c r="L6835"/>
  <c r="L6836"/>
  <c r="L6837"/>
  <c r="L6838"/>
  <c r="L6839"/>
  <c r="L6840"/>
  <c r="L6841"/>
  <c r="L6842"/>
  <c r="L6843"/>
  <c r="L6844"/>
  <c r="L6845"/>
  <c r="L6846"/>
  <c r="L6847"/>
  <c r="L6848"/>
  <c r="L6849"/>
  <c r="L6850"/>
  <c r="L6851"/>
  <c r="L6852"/>
  <c r="L6853"/>
  <c r="L6854"/>
  <c r="L6855"/>
  <c r="L6856"/>
  <c r="L6857"/>
  <c r="L6858"/>
  <c r="L6859"/>
  <c r="L6860"/>
  <c r="L6861"/>
  <c r="L6862"/>
  <c r="L6863"/>
  <c r="L6864"/>
  <c r="L6865"/>
  <c r="L6866"/>
  <c r="L6867"/>
  <c r="L6868"/>
  <c r="L6869"/>
  <c r="L6870"/>
  <c r="L6871"/>
  <c r="L6872"/>
  <c r="L6873"/>
  <c r="L6874"/>
  <c r="L6875"/>
  <c r="L6876"/>
  <c r="L6877"/>
  <c r="L6878"/>
  <c r="L6879"/>
  <c r="L6880"/>
  <c r="L6881"/>
  <c r="L6882"/>
  <c r="L6883"/>
  <c r="L6884"/>
  <c r="L6885"/>
  <c r="L6886"/>
  <c r="L6887"/>
  <c r="L6888"/>
  <c r="L6889"/>
  <c r="L6890"/>
  <c r="L6891"/>
  <c r="L6892"/>
  <c r="L6893"/>
  <c r="L6894"/>
  <c r="L6895"/>
  <c r="L6896"/>
  <c r="L6897"/>
  <c r="L6898"/>
  <c r="L6899"/>
  <c r="L6900"/>
  <c r="L6901"/>
  <c r="L6902"/>
  <c r="L6903"/>
  <c r="L6904"/>
  <c r="L6905"/>
  <c r="L6906"/>
  <c r="L6907"/>
  <c r="L6908"/>
  <c r="L6909"/>
  <c r="L6910"/>
  <c r="L6911"/>
  <c r="L6912"/>
  <c r="L6913"/>
  <c r="L6914"/>
  <c r="L6915"/>
  <c r="L6916"/>
  <c r="L6917"/>
  <c r="L6918"/>
  <c r="L6919"/>
  <c r="L6920"/>
  <c r="L6921"/>
  <c r="L6922"/>
  <c r="L6923"/>
  <c r="L6924"/>
  <c r="L6925"/>
  <c r="L6926"/>
  <c r="L6927"/>
  <c r="L6928"/>
  <c r="L6929"/>
  <c r="L6930"/>
  <c r="L6931"/>
  <c r="L6932"/>
  <c r="L6933"/>
  <c r="L6934"/>
  <c r="L6935"/>
  <c r="L6936"/>
  <c r="L6937"/>
  <c r="L6938"/>
  <c r="L6939"/>
  <c r="L6940"/>
  <c r="L6941"/>
  <c r="L6942"/>
  <c r="L6943"/>
  <c r="L6944"/>
  <c r="L6945"/>
  <c r="L6946"/>
  <c r="L6947"/>
  <c r="L6948"/>
  <c r="L6949"/>
  <c r="L6950"/>
  <c r="L6951"/>
  <c r="L6952"/>
  <c r="L6953"/>
  <c r="L6954"/>
  <c r="L6955"/>
  <c r="L6956"/>
  <c r="L6957"/>
  <c r="L6958"/>
  <c r="L6959"/>
  <c r="L6960"/>
  <c r="L6961"/>
  <c r="L6962"/>
  <c r="L6963"/>
  <c r="L6964"/>
  <c r="L6965"/>
  <c r="L6966"/>
  <c r="L6967"/>
  <c r="L6968"/>
  <c r="L6969"/>
  <c r="L6970"/>
  <c r="L6971"/>
  <c r="L6972"/>
  <c r="L6973"/>
  <c r="L6974"/>
  <c r="L6975"/>
  <c r="L6976"/>
  <c r="L6977"/>
  <c r="L6978"/>
  <c r="L6979"/>
  <c r="L6980"/>
  <c r="L6981"/>
  <c r="L6982"/>
  <c r="L6983"/>
  <c r="L6984"/>
  <c r="L6985"/>
  <c r="L6986"/>
  <c r="L6987"/>
  <c r="L6988"/>
  <c r="L6989"/>
  <c r="L6990"/>
  <c r="L6991"/>
  <c r="L6992"/>
  <c r="L6993"/>
  <c r="L6994"/>
  <c r="L6995"/>
  <c r="L6996"/>
  <c r="L6997"/>
  <c r="L6998"/>
  <c r="L6999"/>
  <c r="L7000"/>
  <c r="L7001"/>
  <c r="L7002"/>
  <c r="L7003"/>
  <c r="L7004"/>
  <c r="L7005"/>
  <c r="L7006"/>
  <c r="L7007"/>
  <c r="L7008"/>
  <c r="L7009"/>
  <c r="L7010"/>
  <c r="L7011"/>
  <c r="L7012"/>
  <c r="L7013"/>
  <c r="L7014"/>
  <c r="L7015"/>
  <c r="L7016"/>
  <c r="L7017"/>
  <c r="L7018"/>
  <c r="L7019"/>
  <c r="L7020"/>
  <c r="L7021"/>
  <c r="L7022"/>
  <c r="L7023"/>
  <c r="L7024"/>
  <c r="L7025"/>
  <c r="L7026"/>
  <c r="L7027"/>
  <c r="L7028"/>
  <c r="L7029"/>
  <c r="L7030"/>
  <c r="L7031"/>
  <c r="L7032"/>
  <c r="L7033"/>
  <c r="L7034"/>
  <c r="L7035"/>
  <c r="L7036"/>
  <c r="L7037"/>
  <c r="L7038"/>
  <c r="L7039"/>
  <c r="L7040"/>
  <c r="L7041"/>
  <c r="L7042"/>
  <c r="L7043"/>
  <c r="L7044"/>
  <c r="L7045"/>
  <c r="L7046"/>
  <c r="L7047"/>
  <c r="L7048"/>
  <c r="L7049"/>
  <c r="L7050"/>
  <c r="L7051"/>
  <c r="L7052"/>
  <c r="L7053"/>
  <c r="L7054"/>
  <c r="L7055"/>
  <c r="L7056"/>
  <c r="L7057"/>
  <c r="L7058"/>
  <c r="L7059"/>
  <c r="L7060"/>
  <c r="L7061"/>
  <c r="L7062"/>
  <c r="L7063"/>
  <c r="L7064"/>
  <c r="L7065"/>
  <c r="L7066"/>
  <c r="L7067"/>
  <c r="L7068"/>
  <c r="L7069"/>
  <c r="L7070"/>
  <c r="L7071"/>
  <c r="L7072"/>
  <c r="L7073"/>
  <c r="L7074"/>
  <c r="L7075"/>
  <c r="L7076"/>
  <c r="L7077"/>
  <c r="L7078"/>
  <c r="L7079"/>
  <c r="L7080"/>
  <c r="L7081"/>
  <c r="L7082"/>
  <c r="L7083"/>
  <c r="L7084"/>
  <c r="L7085"/>
  <c r="L7086"/>
  <c r="L7087"/>
  <c r="L7088"/>
  <c r="L7089"/>
  <c r="L7090"/>
  <c r="L7091"/>
  <c r="L7092"/>
  <c r="L7093"/>
  <c r="L7094"/>
  <c r="L7095"/>
  <c r="L7096"/>
  <c r="L7097"/>
  <c r="L7098"/>
  <c r="L7099"/>
  <c r="L7100"/>
  <c r="L7101"/>
  <c r="L7102"/>
  <c r="L7103"/>
  <c r="L7104"/>
  <c r="L7105"/>
  <c r="L7106"/>
  <c r="L7107"/>
  <c r="L7108"/>
  <c r="L7109"/>
  <c r="L7110"/>
  <c r="L7111"/>
  <c r="L7112"/>
  <c r="L7113"/>
  <c r="L7114"/>
  <c r="L7115"/>
  <c r="L7116"/>
  <c r="L7117"/>
  <c r="L7118"/>
  <c r="L7119"/>
  <c r="L7120"/>
  <c r="L7121"/>
  <c r="L7122"/>
  <c r="L7123"/>
  <c r="L7124"/>
  <c r="L7125"/>
  <c r="L7126"/>
  <c r="L7127"/>
  <c r="L7128"/>
  <c r="L7129"/>
  <c r="L7130"/>
  <c r="L7131"/>
  <c r="L7132"/>
  <c r="L7133"/>
  <c r="L7134"/>
  <c r="L7135"/>
  <c r="L7136"/>
  <c r="L7137"/>
  <c r="L7138"/>
  <c r="L7139"/>
  <c r="L7140"/>
  <c r="L7141"/>
  <c r="L7142"/>
  <c r="L7143"/>
  <c r="L7144"/>
  <c r="L7145"/>
  <c r="L7146"/>
  <c r="L7147"/>
  <c r="L7148"/>
  <c r="L7149"/>
  <c r="L7150"/>
  <c r="L7151"/>
  <c r="L7152"/>
  <c r="L7153"/>
  <c r="L7154"/>
  <c r="L7155"/>
  <c r="L7156"/>
  <c r="L7157"/>
  <c r="L7158"/>
  <c r="L7159"/>
  <c r="L7160"/>
  <c r="L7161"/>
  <c r="L7162"/>
  <c r="L7163"/>
  <c r="L7164"/>
  <c r="L7165"/>
  <c r="L7166"/>
  <c r="L7167"/>
  <c r="L7168"/>
  <c r="L7169"/>
  <c r="L7170"/>
  <c r="L7171"/>
  <c r="L7172"/>
  <c r="L7173"/>
  <c r="L7174"/>
  <c r="L7175"/>
  <c r="L7176"/>
  <c r="L7177"/>
  <c r="L7178"/>
  <c r="L7179"/>
  <c r="L7180"/>
  <c r="L7181"/>
  <c r="L7182"/>
  <c r="L7183"/>
  <c r="L7184"/>
  <c r="L7185"/>
  <c r="L7186"/>
  <c r="L7187"/>
  <c r="L7188"/>
  <c r="L7189"/>
  <c r="L7190"/>
  <c r="L7191"/>
  <c r="L7192"/>
  <c r="L7193"/>
  <c r="L7194"/>
  <c r="L7195"/>
  <c r="L7196"/>
  <c r="L7197"/>
  <c r="L7198"/>
  <c r="L7199"/>
  <c r="L7200"/>
  <c r="L7201"/>
  <c r="L7202"/>
  <c r="L7203"/>
  <c r="L7204"/>
  <c r="L7205"/>
  <c r="L7206"/>
  <c r="L7207"/>
  <c r="L7208"/>
  <c r="L7209"/>
  <c r="L7210"/>
  <c r="L7211"/>
  <c r="L7212"/>
  <c r="L7213"/>
  <c r="L7214"/>
  <c r="L7215"/>
  <c r="L7216"/>
  <c r="L7217"/>
  <c r="L7218"/>
  <c r="L7219"/>
  <c r="L7220"/>
  <c r="L7221"/>
  <c r="L7222"/>
  <c r="L7223"/>
  <c r="L7224"/>
  <c r="L7225"/>
  <c r="L7226"/>
  <c r="L7227"/>
  <c r="L7228"/>
  <c r="L7229"/>
  <c r="L7230"/>
  <c r="L7231"/>
  <c r="L7232"/>
  <c r="L7233"/>
  <c r="L7234"/>
  <c r="L7235"/>
  <c r="L7236"/>
  <c r="L7237"/>
  <c r="L7238"/>
  <c r="L7239"/>
  <c r="L7240"/>
  <c r="L7241"/>
  <c r="L7242"/>
  <c r="L7243"/>
  <c r="L7244"/>
  <c r="L7245"/>
  <c r="L7246"/>
  <c r="L7247"/>
  <c r="L7248"/>
  <c r="L7249"/>
  <c r="L7250"/>
  <c r="L7251"/>
  <c r="L7252"/>
  <c r="L7253"/>
  <c r="L7254"/>
  <c r="L7255"/>
  <c r="L7256"/>
  <c r="L7257"/>
  <c r="L7258"/>
  <c r="L7259"/>
  <c r="L7260"/>
  <c r="L7261"/>
  <c r="L7262"/>
  <c r="L7263"/>
  <c r="L7264"/>
  <c r="L7265"/>
  <c r="L7266"/>
  <c r="L7267"/>
  <c r="L7268"/>
  <c r="L7269"/>
  <c r="L7270"/>
  <c r="L7271"/>
  <c r="L7272"/>
  <c r="L7273"/>
  <c r="L7274"/>
  <c r="L7275"/>
  <c r="L7276"/>
  <c r="L7277"/>
  <c r="L7278"/>
  <c r="L7279"/>
  <c r="L7280"/>
  <c r="L7281"/>
  <c r="L7282"/>
  <c r="L7283"/>
  <c r="L7284"/>
  <c r="L7285"/>
  <c r="L7286"/>
  <c r="L7287"/>
  <c r="L7288"/>
  <c r="L7289"/>
  <c r="L7290"/>
  <c r="L7291"/>
  <c r="L7292"/>
  <c r="L7293"/>
  <c r="L7294"/>
  <c r="L7295"/>
  <c r="L7296"/>
  <c r="L7297"/>
  <c r="L7298"/>
  <c r="L7299"/>
  <c r="L7300"/>
  <c r="L7301"/>
  <c r="L7302"/>
  <c r="L7303"/>
  <c r="L7304"/>
  <c r="L7305"/>
  <c r="L7306"/>
  <c r="L7307"/>
  <c r="L7308"/>
  <c r="L7309"/>
  <c r="L7310"/>
  <c r="L7311"/>
  <c r="L7312"/>
  <c r="L7313"/>
  <c r="L7314"/>
  <c r="L7315"/>
  <c r="L7316"/>
  <c r="L7317"/>
  <c r="L7318"/>
  <c r="L7319"/>
  <c r="L7320"/>
  <c r="L7321"/>
  <c r="L7322"/>
  <c r="L7323"/>
  <c r="L7324"/>
  <c r="L7325"/>
  <c r="L7326"/>
  <c r="L7327"/>
  <c r="L7328"/>
  <c r="L7329"/>
  <c r="L7330"/>
  <c r="L7331"/>
  <c r="L7332"/>
  <c r="L7333"/>
  <c r="L7334"/>
  <c r="L7335"/>
  <c r="L7336"/>
  <c r="L7337"/>
  <c r="L7338"/>
  <c r="L7339"/>
  <c r="L7340"/>
  <c r="L7341"/>
  <c r="L7342"/>
  <c r="L7343"/>
  <c r="L7344"/>
  <c r="L7345"/>
  <c r="L7346"/>
  <c r="L7347"/>
  <c r="L7348"/>
  <c r="L7349"/>
  <c r="L7350"/>
  <c r="L7351"/>
  <c r="L7352"/>
  <c r="L7353"/>
  <c r="L7354"/>
  <c r="L7355"/>
  <c r="L7356"/>
  <c r="L7357"/>
  <c r="L7358"/>
  <c r="L7359"/>
  <c r="L7360"/>
  <c r="L7361"/>
  <c r="L7362"/>
  <c r="L7363"/>
  <c r="L7364"/>
  <c r="L7365"/>
  <c r="L7366"/>
  <c r="L7367"/>
  <c r="L7368"/>
  <c r="L7369"/>
  <c r="L7370"/>
  <c r="L7371"/>
  <c r="L7372"/>
  <c r="L7373"/>
  <c r="L7374"/>
  <c r="L7375"/>
  <c r="L7376"/>
  <c r="L7377"/>
  <c r="L7378"/>
  <c r="L7379"/>
  <c r="L7380"/>
  <c r="L7381"/>
  <c r="L7382"/>
  <c r="L7383"/>
  <c r="L7384"/>
  <c r="L7385"/>
  <c r="L7386"/>
  <c r="L7387"/>
  <c r="L7388"/>
  <c r="L7389"/>
  <c r="L7390"/>
  <c r="L7391"/>
  <c r="L7392"/>
  <c r="L7393"/>
  <c r="L7394"/>
  <c r="L7395"/>
  <c r="L7396"/>
  <c r="L7397"/>
  <c r="L7398"/>
  <c r="L7399"/>
  <c r="L7400"/>
  <c r="L7401"/>
  <c r="L7402"/>
  <c r="L7403"/>
  <c r="L7404"/>
  <c r="L7405"/>
  <c r="L7406"/>
  <c r="L7407"/>
  <c r="L7408"/>
  <c r="L7409"/>
  <c r="L7410"/>
  <c r="L7411"/>
  <c r="L7412"/>
  <c r="L7413"/>
  <c r="L7414"/>
  <c r="L7415"/>
  <c r="L7416"/>
  <c r="L7417"/>
  <c r="L7418"/>
  <c r="L7419"/>
  <c r="L7420"/>
  <c r="L7421"/>
  <c r="L7422"/>
  <c r="L7423"/>
  <c r="L7424"/>
  <c r="L7425"/>
  <c r="L7426"/>
  <c r="L7427"/>
  <c r="L7428"/>
  <c r="L7429"/>
  <c r="L7430"/>
  <c r="L7431"/>
  <c r="L7432"/>
  <c r="L7433"/>
  <c r="L7434"/>
  <c r="L7435"/>
  <c r="L7436"/>
  <c r="L7437"/>
  <c r="L7438"/>
  <c r="L7439"/>
  <c r="L7440"/>
  <c r="L7441"/>
  <c r="L7442"/>
  <c r="L7443"/>
  <c r="L7444"/>
  <c r="L7445"/>
  <c r="L7446"/>
  <c r="L7447"/>
  <c r="L7448"/>
  <c r="L7449"/>
  <c r="L7450"/>
  <c r="L7451"/>
  <c r="L7452"/>
  <c r="L7453"/>
  <c r="L7454"/>
  <c r="L7455"/>
  <c r="L7456"/>
  <c r="L7457"/>
  <c r="L7458"/>
  <c r="L7459"/>
  <c r="L7460"/>
  <c r="L7461"/>
  <c r="L7462"/>
  <c r="L7463"/>
  <c r="L7464"/>
  <c r="L7465"/>
  <c r="L7466"/>
  <c r="L7467"/>
  <c r="L7468"/>
  <c r="L7469"/>
  <c r="L7470"/>
  <c r="L7471"/>
  <c r="L7472"/>
  <c r="L7473"/>
  <c r="L7474"/>
  <c r="L7475"/>
  <c r="L7476"/>
  <c r="L7477"/>
  <c r="L7478"/>
  <c r="L7479"/>
  <c r="L7480"/>
  <c r="L7481"/>
  <c r="L7482"/>
  <c r="L7483"/>
  <c r="L7484"/>
  <c r="L7485"/>
  <c r="L7486"/>
  <c r="L7487"/>
  <c r="L7488"/>
  <c r="L7489"/>
  <c r="L7490"/>
  <c r="L7491"/>
  <c r="L7492"/>
  <c r="L7493"/>
  <c r="L7494"/>
  <c r="L7495"/>
  <c r="L7496"/>
  <c r="L7497"/>
  <c r="L7498"/>
  <c r="L7499"/>
  <c r="L7500"/>
  <c r="L7501"/>
  <c r="L7502"/>
  <c r="L7503"/>
  <c r="L7504"/>
  <c r="L7505"/>
  <c r="L7506"/>
  <c r="L7507"/>
  <c r="L7508"/>
  <c r="L7509"/>
  <c r="L7510"/>
  <c r="L7511"/>
  <c r="L7512"/>
  <c r="L7513"/>
  <c r="L7514"/>
  <c r="L7515"/>
  <c r="L7516"/>
  <c r="L7517"/>
  <c r="L7518"/>
  <c r="L7519"/>
  <c r="L7520"/>
  <c r="L7521"/>
  <c r="L7522"/>
  <c r="L7523"/>
  <c r="L7524"/>
  <c r="L7525"/>
  <c r="L7526"/>
  <c r="L7527"/>
  <c r="L7528"/>
  <c r="L7529"/>
  <c r="L7530"/>
  <c r="L7531"/>
  <c r="L7532"/>
  <c r="L7533"/>
  <c r="L7534"/>
  <c r="L7535"/>
  <c r="L7536"/>
  <c r="L7537"/>
  <c r="L7538"/>
  <c r="L7539"/>
  <c r="L7540"/>
  <c r="L7541"/>
  <c r="L7542"/>
  <c r="L7543"/>
  <c r="L7544"/>
  <c r="L7545"/>
  <c r="L7546"/>
  <c r="L7547"/>
  <c r="L7548"/>
  <c r="L7549"/>
  <c r="L7550"/>
  <c r="L7551"/>
  <c r="L7552"/>
  <c r="L7553"/>
  <c r="L7554"/>
  <c r="L7555"/>
  <c r="L7556"/>
  <c r="L7557"/>
  <c r="L7558"/>
  <c r="L7559"/>
  <c r="L7560"/>
  <c r="L7561"/>
  <c r="L7562"/>
  <c r="L7563"/>
  <c r="L7564"/>
  <c r="L7565"/>
  <c r="L7566"/>
  <c r="L7567"/>
  <c r="L7568"/>
  <c r="L7569"/>
  <c r="L7570"/>
  <c r="L7571"/>
  <c r="L7572"/>
  <c r="L7573"/>
  <c r="L7574"/>
  <c r="L7575"/>
  <c r="L7576"/>
  <c r="L7577"/>
  <c r="L7578"/>
  <c r="L7579"/>
  <c r="L7580"/>
  <c r="L7581"/>
  <c r="L7582"/>
  <c r="L7583"/>
  <c r="L7584"/>
  <c r="L7585"/>
  <c r="L7586"/>
  <c r="L7587"/>
  <c r="L7588"/>
  <c r="L7589"/>
  <c r="L7590"/>
  <c r="L7591"/>
  <c r="L7592"/>
  <c r="L7593"/>
  <c r="L7594"/>
  <c r="L7595"/>
  <c r="L7596"/>
  <c r="L7597"/>
  <c r="L7598"/>
  <c r="L7599"/>
  <c r="L7600"/>
  <c r="L7601"/>
  <c r="L7602"/>
  <c r="L7603"/>
  <c r="L7604"/>
  <c r="L7605"/>
  <c r="L7606"/>
  <c r="L7607"/>
  <c r="L7608"/>
  <c r="L7609"/>
  <c r="L7610"/>
  <c r="L7611"/>
  <c r="L7612"/>
  <c r="L7613"/>
  <c r="L7614"/>
  <c r="L7615"/>
  <c r="L7616"/>
  <c r="L7617"/>
  <c r="L7618"/>
  <c r="L7619"/>
  <c r="L7620"/>
  <c r="L7621"/>
  <c r="L7622"/>
  <c r="L7623"/>
  <c r="L7624"/>
  <c r="L7625"/>
  <c r="L7626"/>
  <c r="L7627"/>
  <c r="L7628"/>
  <c r="L7629"/>
  <c r="L7630"/>
  <c r="L7631"/>
  <c r="L7632"/>
  <c r="L7633"/>
  <c r="L7634"/>
  <c r="L7635"/>
  <c r="L7636"/>
  <c r="L7637"/>
  <c r="L7638"/>
  <c r="L7639"/>
  <c r="L7640"/>
  <c r="L7641"/>
  <c r="L7642"/>
  <c r="L7643"/>
  <c r="L7644"/>
  <c r="L7645"/>
  <c r="L7646"/>
  <c r="L7647"/>
  <c r="L7648"/>
  <c r="L7649"/>
  <c r="L7650"/>
  <c r="L7651"/>
  <c r="L7652"/>
  <c r="L7653"/>
  <c r="L7654"/>
  <c r="L7655"/>
  <c r="L7656"/>
  <c r="L7657"/>
  <c r="L7658"/>
  <c r="L7659"/>
  <c r="L7660"/>
  <c r="L7661"/>
  <c r="L7662"/>
  <c r="L7663"/>
  <c r="L7664"/>
  <c r="L7665"/>
  <c r="L7666"/>
  <c r="L7667"/>
  <c r="L7668"/>
  <c r="L7669"/>
  <c r="L7670"/>
  <c r="L7671"/>
  <c r="L7672"/>
  <c r="L7673"/>
  <c r="L7674"/>
  <c r="L7675"/>
  <c r="L7676"/>
  <c r="L7677"/>
  <c r="L7678"/>
  <c r="L7679"/>
  <c r="L7680"/>
  <c r="L7681"/>
  <c r="L7682"/>
  <c r="L7683"/>
  <c r="L7684"/>
  <c r="L7685"/>
  <c r="L7686"/>
  <c r="L7687"/>
  <c r="L7688"/>
  <c r="L7689"/>
  <c r="L7690"/>
  <c r="L7691"/>
  <c r="L7692"/>
  <c r="L7693"/>
  <c r="L7694"/>
  <c r="L7695"/>
  <c r="L7696"/>
  <c r="L7697"/>
  <c r="L7698"/>
  <c r="L7699"/>
  <c r="L7700"/>
  <c r="L7701"/>
  <c r="L7702"/>
  <c r="L7703"/>
  <c r="L7704"/>
  <c r="L7705"/>
  <c r="L7706"/>
  <c r="L7707"/>
  <c r="L7708"/>
  <c r="L7709"/>
  <c r="L7710"/>
  <c r="L7711"/>
  <c r="L7712"/>
  <c r="L7713"/>
  <c r="L7714"/>
  <c r="L7715"/>
  <c r="L7716"/>
  <c r="L7717"/>
  <c r="L7718"/>
  <c r="L7719"/>
  <c r="L7720"/>
  <c r="L7721"/>
  <c r="L7722"/>
  <c r="L7723"/>
  <c r="L7724"/>
  <c r="L7725"/>
  <c r="L7726"/>
  <c r="L7727"/>
  <c r="L7728"/>
  <c r="L7729"/>
  <c r="L7730"/>
  <c r="L7731"/>
  <c r="L7732"/>
  <c r="L7733"/>
  <c r="L7734"/>
  <c r="L7735"/>
  <c r="L7736"/>
  <c r="L7737"/>
  <c r="L7738"/>
  <c r="L7739"/>
  <c r="L7740"/>
  <c r="L7741"/>
  <c r="L7742"/>
  <c r="L7743"/>
  <c r="L7744"/>
  <c r="L7745"/>
  <c r="L7746"/>
  <c r="L7747"/>
  <c r="L7748"/>
  <c r="L7749"/>
  <c r="L7750"/>
  <c r="L7751"/>
  <c r="L7752"/>
  <c r="L7753"/>
  <c r="L7754"/>
  <c r="L7755"/>
  <c r="L7756"/>
  <c r="L7757"/>
  <c r="L7758"/>
  <c r="L7759"/>
  <c r="L7760"/>
  <c r="L7761"/>
  <c r="L7762"/>
  <c r="L7763"/>
  <c r="L7764"/>
  <c r="L7765"/>
  <c r="L7766"/>
  <c r="L7767"/>
  <c r="L7768"/>
  <c r="L7769"/>
  <c r="L7770"/>
  <c r="L7771"/>
  <c r="L7772"/>
  <c r="L7773"/>
  <c r="L7774"/>
  <c r="L7775"/>
  <c r="L7776"/>
  <c r="L7777"/>
  <c r="L7778"/>
  <c r="L7779"/>
  <c r="L7780"/>
  <c r="L7781"/>
  <c r="L7782"/>
  <c r="L7783"/>
  <c r="L7784"/>
  <c r="L7785"/>
  <c r="L7786"/>
  <c r="L7787"/>
  <c r="L7788"/>
  <c r="L7789"/>
  <c r="L7790"/>
  <c r="L7791"/>
  <c r="L7792"/>
  <c r="L7793"/>
  <c r="L7794"/>
  <c r="L7795"/>
  <c r="L7796"/>
  <c r="L7797"/>
  <c r="L7798"/>
  <c r="L7799"/>
  <c r="L7800"/>
  <c r="L7801"/>
  <c r="L7802"/>
  <c r="L7803"/>
  <c r="L7804"/>
  <c r="L7805"/>
  <c r="L7806"/>
  <c r="L7807"/>
  <c r="L7808"/>
  <c r="L7809"/>
  <c r="L7810"/>
  <c r="L7811"/>
  <c r="L7812"/>
  <c r="L7813"/>
  <c r="L7814"/>
  <c r="L7815"/>
  <c r="L7816"/>
  <c r="L7817"/>
  <c r="L7818"/>
  <c r="L7819"/>
  <c r="L7820"/>
  <c r="L7821"/>
  <c r="L7822"/>
  <c r="L7823"/>
  <c r="L7824"/>
  <c r="L7825"/>
  <c r="L7826"/>
  <c r="L7827"/>
  <c r="L7828"/>
  <c r="L7829"/>
  <c r="L7830"/>
  <c r="L7831"/>
  <c r="L7832"/>
  <c r="L7833"/>
  <c r="L7834"/>
  <c r="L7835"/>
  <c r="L7836"/>
  <c r="L7837"/>
  <c r="L7838"/>
  <c r="L7839"/>
  <c r="L7840"/>
  <c r="L7841"/>
  <c r="L7842"/>
  <c r="L7843"/>
  <c r="L7844"/>
  <c r="L7845"/>
  <c r="L7846"/>
  <c r="L7847"/>
  <c r="L7848"/>
  <c r="L7849"/>
  <c r="L7850"/>
  <c r="L7851"/>
  <c r="L7852"/>
  <c r="L7853"/>
  <c r="L7854"/>
  <c r="L7855"/>
  <c r="L7856"/>
  <c r="L7857"/>
  <c r="L7858"/>
  <c r="L7859"/>
  <c r="L7860"/>
  <c r="L7861"/>
  <c r="L7862"/>
  <c r="L7863"/>
  <c r="L7864"/>
  <c r="L7865"/>
  <c r="L7866"/>
  <c r="L7867"/>
  <c r="L7868"/>
  <c r="L7869"/>
  <c r="L7870"/>
  <c r="L7871"/>
  <c r="L7872"/>
  <c r="L7873"/>
  <c r="L7874"/>
  <c r="L7875"/>
  <c r="L7876"/>
  <c r="L7877"/>
  <c r="L7878"/>
  <c r="L7879"/>
  <c r="L7880"/>
  <c r="L7881"/>
  <c r="L7882"/>
  <c r="L7883"/>
  <c r="L7884"/>
  <c r="L7885"/>
  <c r="L7886"/>
  <c r="L7887"/>
  <c r="L7888"/>
  <c r="L7889"/>
  <c r="L7890"/>
  <c r="L7891"/>
  <c r="L7892"/>
  <c r="L7893"/>
  <c r="L7894"/>
  <c r="L7895"/>
  <c r="L7896"/>
  <c r="L7897"/>
  <c r="L7898"/>
  <c r="L7899"/>
  <c r="L7900"/>
  <c r="L7901"/>
  <c r="L7902"/>
  <c r="L7903"/>
  <c r="L7904"/>
  <c r="L7905"/>
  <c r="L7906"/>
  <c r="L7907"/>
  <c r="L7908"/>
  <c r="L7909"/>
  <c r="L7910"/>
  <c r="L7911"/>
  <c r="L7912"/>
  <c r="L7913"/>
  <c r="L7914"/>
  <c r="L7915"/>
  <c r="L7916"/>
  <c r="L7917"/>
  <c r="L7918"/>
  <c r="L7919"/>
  <c r="L7920"/>
  <c r="L7921"/>
  <c r="L7922"/>
  <c r="L7923"/>
  <c r="L7924"/>
  <c r="L7925"/>
  <c r="L7926"/>
  <c r="L7927"/>
  <c r="L7928"/>
  <c r="L7929"/>
  <c r="L7930"/>
  <c r="L7931"/>
  <c r="L7932"/>
  <c r="L7933"/>
  <c r="L7934"/>
  <c r="L7935"/>
  <c r="L7936"/>
  <c r="L7937"/>
  <c r="L7938"/>
  <c r="L7939"/>
  <c r="L7940"/>
  <c r="L7941"/>
  <c r="L7942"/>
  <c r="L7943"/>
  <c r="L7944"/>
  <c r="L7945"/>
  <c r="L7946"/>
  <c r="L7947"/>
  <c r="L7948"/>
  <c r="L7949"/>
  <c r="L7950"/>
  <c r="L7951"/>
  <c r="L7952"/>
  <c r="L7953"/>
  <c r="L7954"/>
  <c r="L7955"/>
  <c r="L7956"/>
  <c r="L7957"/>
  <c r="L7958"/>
  <c r="L7959"/>
  <c r="L7960"/>
  <c r="L7961"/>
  <c r="L7962"/>
  <c r="L7963"/>
  <c r="L7964"/>
  <c r="L7965"/>
  <c r="L7966"/>
  <c r="L7967"/>
  <c r="L7968"/>
  <c r="L7969"/>
  <c r="L7970"/>
  <c r="L7971"/>
  <c r="L7972"/>
  <c r="L7973"/>
  <c r="L7974"/>
  <c r="L7975"/>
  <c r="L7976"/>
  <c r="L7977"/>
  <c r="L7978"/>
  <c r="L7979"/>
  <c r="L7980"/>
  <c r="L7981"/>
  <c r="L7982"/>
  <c r="L7983"/>
  <c r="L7984"/>
  <c r="L7985"/>
  <c r="L7986"/>
  <c r="L7987"/>
  <c r="L7988"/>
  <c r="L7989"/>
  <c r="L7990"/>
  <c r="L7991"/>
  <c r="L7992"/>
  <c r="L7993"/>
  <c r="L7994"/>
  <c r="L7995"/>
  <c r="L7996"/>
  <c r="L7997"/>
  <c r="L7998"/>
  <c r="L7999"/>
  <c r="L8000"/>
  <c r="L8001"/>
  <c r="L8002"/>
  <c r="L8003"/>
  <c r="L8004"/>
  <c r="L8005"/>
  <c r="L8006"/>
  <c r="L8007"/>
  <c r="L8008"/>
  <c r="L8009"/>
  <c r="L8010"/>
  <c r="L8011"/>
  <c r="L8012"/>
  <c r="L8013"/>
  <c r="L8014"/>
  <c r="L8015"/>
  <c r="L8016"/>
  <c r="L8017"/>
  <c r="L8018"/>
  <c r="L8019"/>
  <c r="L8020"/>
  <c r="L8021"/>
  <c r="L8022"/>
  <c r="L8023"/>
  <c r="L8024"/>
  <c r="L8025"/>
  <c r="L8026"/>
  <c r="L8027"/>
  <c r="L8028"/>
  <c r="L8029"/>
  <c r="L8030"/>
  <c r="L8031"/>
  <c r="L8032"/>
  <c r="L8033"/>
  <c r="L8034"/>
  <c r="L8035"/>
  <c r="L8036"/>
  <c r="L8037"/>
  <c r="L8038"/>
  <c r="L8039"/>
  <c r="L8040"/>
  <c r="L8041"/>
  <c r="L8042"/>
  <c r="L8043"/>
  <c r="L8044"/>
  <c r="L8045"/>
  <c r="L8046"/>
  <c r="L8047"/>
  <c r="L8048"/>
  <c r="L8049"/>
  <c r="L8050"/>
  <c r="L8051"/>
  <c r="L8052"/>
  <c r="L8053"/>
  <c r="L8054"/>
  <c r="L8055"/>
  <c r="L8056"/>
  <c r="L8057"/>
  <c r="L8058"/>
  <c r="L8059"/>
  <c r="L8060"/>
  <c r="L8061"/>
  <c r="L8062"/>
  <c r="L8063"/>
  <c r="L8064"/>
  <c r="L8065"/>
  <c r="L8066"/>
  <c r="L8067"/>
  <c r="L8068"/>
  <c r="L8069"/>
  <c r="L8070"/>
  <c r="L8071"/>
  <c r="L8072"/>
  <c r="L8073"/>
  <c r="L8074"/>
  <c r="L8075"/>
  <c r="L8076"/>
  <c r="L8077"/>
  <c r="L8078"/>
  <c r="L8079"/>
  <c r="L8080"/>
  <c r="L8081"/>
  <c r="L8082"/>
  <c r="L8083"/>
  <c r="L8084"/>
  <c r="L8085"/>
  <c r="L8086"/>
  <c r="L8087"/>
  <c r="L8088"/>
  <c r="L8089"/>
  <c r="L8090"/>
  <c r="L8091"/>
  <c r="L8092"/>
  <c r="L8093"/>
  <c r="L8094"/>
  <c r="L8095"/>
  <c r="L8096"/>
  <c r="L8097"/>
  <c r="L8098"/>
  <c r="L8099"/>
  <c r="L8100"/>
  <c r="L8101"/>
  <c r="L8102"/>
  <c r="L8103"/>
  <c r="L8104"/>
  <c r="L8105"/>
  <c r="L8106"/>
  <c r="L8107"/>
  <c r="L8108"/>
  <c r="L8109"/>
  <c r="L8110"/>
  <c r="L8111"/>
  <c r="L8112"/>
  <c r="L8113"/>
  <c r="L8114"/>
  <c r="L8115"/>
  <c r="L8116"/>
  <c r="L8117"/>
  <c r="L8118"/>
  <c r="L8119"/>
  <c r="L8120"/>
  <c r="L8121"/>
  <c r="L8122"/>
  <c r="L8123"/>
  <c r="L8124"/>
  <c r="L8125"/>
  <c r="L8126"/>
  <c r="L8127"/>
  <c r="L8128"/>
  <c r="L8129"/>
  <c r="L8130"/>
  <c r="L8131"/>
  <c r="L8132"/>
  <c r="L8133"/>
  <c r="L8134"/>
  <c r="L8135"/>
  <c r="L8136"/>
  <c r="L8137"/>
  <c r="L8138"/>
  <c r="L8139"/>
  <c r="L8140"/>
  <c r="L8141"/>
  <c r="L8142"/>
  <c r="L8143"/>
  <c r="L8144"/>
  <c r="L8145"/>
  <c r="L8146"/>
  <c r="L8147"/>
  <c r="L8148"/>
  <c r="L8149"/>
  <c r="L8150"/>
  <c r="L8151"/>
  <c r="L8152"/>
  <c r="L8153"/>
  <c r="L8154"/>
  <c r="L8155"/>
  <c r="L8156"/>
  <c r="L8157"/>
  <c r="L8158"/>
  <c r="L8159"/>
  <c r="L8160"/>
  <c r="L8161"/>
  <c r="L8162"/>
  <c r="L8163"/>
  <c r="L8164"/>
  <c r="L8165"/>
  <c r="L8166"/>
  <c r="L8167"/>
  <c r="L8168"/>
  <c r="L8169"/>
  <c r="L8170"/>
  <c r="L8171"/>
  <c r="L8172"/>
  <c r="L8173"/>
  <c r="L8174"/>
  <c r="L8175"/>
  <c r="L8176"/>
  <c r="L8177"/>
  <c r="L8178"/>
  <c r="L8179"/>
  <c r="L8180"/>
  <c r="L8181"/>
  <c r="L8182"/>
  <c r="L8183"/>
  <c r="L8184"/>
  <c r="L8185"/>
  <c r="L8186"/>
  <c r="L8187"/>
  <c r="L8188"/>
  <c r="L8189"/>
  <c r="L8190"/>
  <c r="L8191"/>
  <c r="L8192"/>
  <c r="L8193"/>
  <c r="L8194"/>
  <c r="L8195"/>
  <c r="L8196"/>
  <c r="L8197"/>
  <c r="L8198"/>
  <c r="L8199"/>
  <c r="L8200"/>
  <c r="L8201"/>
  <c r="L8202"/>
  <c r="L8203"/>
  <c r="L8204"/>
  <c r="L8205"/>
  <c r="L8206"/>
  <c r="L8207"/>
  <c r="L8208"/>
  <c r="L8209"/>
  <c r="L8210"/>
  <c r="L8211"/>
  <c r="L8212"/>
  <c r="L8213"/>
  <c r="L8214"/>
  <c r="L8215"/>
  <c r="L8216"/>
  <c r="L8217"/>
  <c r="L8218"/>
  <c r="L8219"/>
  <c r="L8220"/>
  <c r="L8221"/>
  <c r="L8222"/>
  <c r="L8223"/>
  <c r="L8224"/>
  <c r="L8225"/>
  <c r="L8226"/>
  <c r="L8227"/>
  <c r="L8228"/>
  <c r="L8229"/>
  <c r="L8230"/>
  <c r="L8231"/>
  <c r="L8232"/>
  <c r="L8233"/>
  <c r="L8234"/>
  <c r="L8235"/>
  <c r="L8236"/>
  <c r="L8237"/>
  <c r="L8238"/>
  <c r="L8239"/>
  <c r="L8240"/>
  <c r="L8241"/>
  <c r="L8242"/>
  <c r="L8243"/>
  <c r="L8244"/>
  <c r="L8245"/>
  <c r="L8246"/>
  <c r="L8247"/>
  <c r="L8248"/>
  <c r="L8249"/>
  <c r="L8250"/>
  <c r="L8251"/>
  <c r="L8252"/>
  <c r="L8253"/>
  <c r="L8254"/>
  <c r="L8255"/>
  <c r="L8256"/>
  <c r="L8257"/>
  <c r="L8258"/>
  <c r="L8259"/>
  <c r="L8260"/>
  <c r="L8261"/>
  <c r="L8262"/>
  <c r="L8263"/>
  <c r="L8264"/>
  <c r="L8265"/>
  <c r="L8266"/>
  <c r="L8267"/>
  <c r="L8268"/>
  <c r="L8269"/>
  <c r="L8270"/>
  <c r="L8271"/>
  <c r="L8272"/>
  <c r="L8273"/>
  <c r="L8274"/>
  <c r="L8275"/>
  <c r="L8276"/>
  <c r="L8277"/>
  <c r="L8278"/>
  <c r="L8279"/>
  <c r="L8280"/>
  <c r="L8281"/>
  <c r="L8282"/>
  <c r="L8283"/>
  <c r="L8284"/>
  <c r="L8285"/>
  <c r="L8286"/>
  <c r="L8287"/>
  <c r="L8288"/>
  <c r="L8289"/>
  <c r="L8290"/>
  <c r="L8291"/>
  <c r="L8292"/>
  <c r="L8293"/>
  <c r="L8294"/>
  <c r="L8295"/>
  <c r="L8296"/>
  <c r="L8297"/>
  <c r="L8298"/>
  <c r="L8299"/>
  <c r="L8300"/>
  <c r="L8301"/>
  <c r="L8302"/>
  <c r="L8303"/>
  <c r="L8304"/>
  <c r="L8305"/>
  <c r="L8306"/>
  <c r="L8307"/>
  <c r="L8308"/>
  <c r="L8309"/>
  <c r="L8310"/>
  <c r="L8311"/>
  <c r="L8312"/>
  <c r="L8313"/>
  <c r="L8314"/>
  <c r="L8315"/>
  <c r="L8316"/>
  <c r="L8317"/>
  <c r="L8318"/>
  <c r="L8319"/>
  <c r="L8320"/>
  <c r="L8321"/>
  <c r="L8322"/>
  <c r="L8323"/>
  <c r="L8324"/>
  <c r="L8325"/>
  <c r="L8326"/>
  <c r="L8327"/>
  <c r="L8328"/>
  <c r="L8329"/>
  <c r="L8330"/>
  <c r="L8331"/>
  <c r="L8332"/>
  <c r="L8333"/>
  <c r="L8334"/>
  <c r="L8335"/>
  <c r="L8336"/>
  <c r="L8337"/>
  <c r="L8338"/>
  <c r="L8339"/>
  <c r="L8340"/>
  <c r="L8341"/>
  <c r="L8342"/>
  <c r="L8343"/>
  <c r="L8344"/>
  <c r="L8345"/>
  <c r="L8346"/>
  <c r="L8347"/>
  <c r="L8348"/>
  <c r="L8349"/>
  <c r="L8350"/>
  <c r="L8351"/>
  <c r="L8352"/>
  <c r="L8353"/>
  <c r="L8354"/>
  <c r="L8355"/>
  <c r="L8356"/>
  <c r="L8357"/>
  <c r="L8358"/>
  <c r="L8359"/>
  <c r="L8360"/>
  <c r="L8361"/>
  <c r="L8362"/>
  <c r="L8363"/>
  <c r="L8364"/>
  <c r="L8365"/>
  <c r="L8366"/>
  <c r="L8367"/>
  <c r="L8368"/>
  <c r="L8369"/>
  <c r="L8370"/>
  <c r="L8371"/>
  <c r="L8372"/>
  <c r="L8373"/>
  <c r="L8374"/>
  <c r="L8375"/>
  <c r="L8376"/>
  <c r="L8377"/>
  <c r="L8378"/>
  <c r="L8379"/>
  <c r="L8380"/>
  <c r="L8381"/>
  <c r="L8382"/>
  <c r="L8383"/>
  <c r="L8384"/>
  <c r="L8385"/>
  <c r="L8386"/>
  <c r="L8387"/>
  <c r="L8388"/>
  <c r="L8389"/>
  <c r="L8390"/>
  <c r="L8391"/>
  <c r="L8392"/>
  <c r="L8393"/>
  <c r="L8394"/>
  <c r="L8395"/>
  <c r="L8396"/>
  <c r="L8397"/>
  <c r="L8398"/>
  <c r="L8399"/>
  <c r="L8400"/>
  <c r="L8401"/>
  <c r="L8402"/>
  <c r="L8403"/>
  <c r="L8404"/>
  <c r="L8405"/>
  <c r="L8406"/>
  <c r="L8407"/>
  <c r="L8408"/>
  <c r="L8409"/>
  <c r="L8410"/>
  <c r="L8411"/>
  <c r="L8412"/>
  <c r="L8413"/>
  <c r="L8414"/>
  <c r="L8415"/>
  <c r="L8416"/>
  <c r="L8417"/>
  <c r="L8418"/>
  <c r="L8419"/>
  <c r="L8420"/>
  <c r="L8421"/>
  <c r="L8422"/>
  <c r="L8423"/>
  <c r="L8424"/>
  <c r="L8425"/>
  <c r="L8426"/>
  <c r="L8427"/>
  <c r="L8428"/>
  <c r="L8429"/>
  <c r="L8430"/>
  <c r="L8431"/>
  <c r="L8432"/>
  <c r="L8433"/>
  <c r="L8434"/>
  <c r="L8435"/>
  <c r="L8436"/>
  <c r="L8437"/>
  <c r="L8438"/>
  <c r="L8439"/>
  <c r="L8440"/>
  <c r="L8441"/>
  <c r="L8442"/>
  <c r="L8443"/>
  <c r="L8444"/>
  <c r="L8445"/>
  <c r="L8446"/>
  <c r="L8447"/>
  <c r="L8448"/>
  <c r="L8449"/>
  <c r="L8450"/>
  <c r="L8451"/>
  <c r="L8452"/>
  <c r="L8453"/>
  <c r="L8454"/>
  <c r="L8455"/>
  <c r="L8456"/>
  <c r="L8457"/>
  <c r="L8458"/>
  <c r="L8459"/>
  <c r="L8460"/>
  <c r="L8461"/>
  <c r="L8462"/>
  <c r="L8463"/>
  <c r="L8464"/>
  <c r="L8465"/>
  <c r="L8466"/>
  <c r="L8467"/>
  <c r="L8468"/>
  <c r="L8469"/>
  <c r="L8470"/>
  <c r="L8471"/>
  <c r="L8472"/>
  <c r="L8473"/>
  <c r="L8474"/>
  <c r="L8475"/>
  <c r="L8476"/>
  <c r="L8477"/>
  <c r="L8478"/>
  <c r="L8479"/>
  <c r="L8480"/>
  <c r="L8481"/>
  <c r="L8482"/>
  <c r="L8483"/>
  <c r="L8484"/>
  <c r="L8485"/>
  <c r="L8486"/>
  <c r="L8487"/>
  <c r="L8488"/>
  <c r="L8489"/>
  <c r="L8490"/>
  <c r="L8491"/>
  <c r="L8492"/>
  <c r="L8493"/>
  <c r="L8494"/>
  <c r="L8495"/>
  <c r="L8496"/>
  <c r="L8497"/>
  <c r="L8498"/>
  <c r="L8499"/>
  <c r="L8500"/>
  <c r="L8501"/>
  <c r="L8502"/>
  <c r="L8503"/>
  <c r="L8504"/>
  <c r="L8505"/>
  <c r="L8506"/>
  <c r="L8507"/>
  <c r="L8508"/>
  <c r="L8509"/>
  <c r="L8510"/>
  <c r="L8511"/>
  <c r="L8512"/>
  <c r="L8513"/>
  <c r="L8514"/>
  <c r="L8515"/>
  <c r="L8516"/>
  <c r="L8517"/>
  <c r="L8518"/>
  <c r="L8519"/>
  <c r="L8520"/>
  <c r="L8521"/>
  <c r="L8522"/>
  <c r="L8523"/>
  <c r="L8524"/>
  <c r="L8525"/>
  <c r="L8526"/>
  <c r="L8527"/>
  <c r="L8528"/>
  <c r="L8529"/>
  <c r="L8530"/>
  <c r="L8531"/>
  <c r="L8532"/>
  <c r="L8533"/>
  <c r="L8534"/>
  <c r="L8535"/>
  <c r="L8536"/>
  <c r="L8537"/>
  <c r="L8538"/>
  <c r="L8539"/>
  <c r="L8540"/>
  <c r="L8541"/>
  <c r="L8542"/>
  <c r="L8543"/>
  <c r="L8544"/>
  <c r="L8545"/>
  <c r="L8546"/>
  <c r="L8547"/>
  <c r="L8548"/>
  <c r="L8549"/>
  <c r="L8550"/>
  <c r="L8551"/>
  <c r="L8552"/>
  <c r="L8553"/>
  <c r="L8554"/>
  <c r="L8555"/>
  <c r="L8556"/>
  <c r="L8557"/>
  <c r="L8558"/>
  <c r="L8559"/>
  <c r="L8560"/>
  <c r="L8561"/>
  <c r="L8562"/>
  <c r="L8563"/>
  <c r="L8564"/>
  <c r="L8565"/>
  <c r="L8566"/>
  <c r="L8567"/>
  <c r="L8568"/>
  <c r="L8569"/>
  <c r="L8570"/>
  <c r="L8571"/>
  <c r="L8572"/>
  <c r="L8573"/>
  <c r="L8574"/>
  <c r="L8575"/>
  <c r="L8576"/>
  <c r="L8577"/>
  <c r="L8578"/>
  <c r="L8579"/>
  <c r="L8580"/>
  <c r="L8581"/>
  <c r="L8582"/>
  <c r="L8583"/>
  <c r="L8584"/>
  <c r="L8585"/>
  <c r="L8586"/>
  <c r="L8587"/>
  <c r="L8588"/>
  <c r="L8589"/>
  <c r="L8590"/>
  <c r="L8591"/>
  <c r="L8592"/>
  <c r="L8593"/>
  <c r="L8594"/>
  <c r="L8595"/>
  <c r="L8596"/>
  <c r="L8597"/>
  <c r="L8598"/>
  <c r="L8599"/>
  <c r="L8600"/>
  <c r="L8601"/>
  <c r="L8602"/>
  <c r="L8603"/>
  <c r="L8604"/>
  <c r="L8605"/>
  <c r="L8606"/>
  <c r="L8607"/>
  <c r="L8608"/>
  <c r="L8609"/>
  <c r="L8610"/>
  <c r="L8611"/>
  <c r="L8612"/>
  <c r="L8613"/>
  <c r="L8614"/>
  <c r="L8615"/>
  <c r="L8616"/>
  <c r="L8617"/>
  <c r="L8618"/>
  <c r="L8619"/>
  <c r="L8620"/>
  <c r="L8621"/>
  <c r="L8622"/>
  <c r="L8623"/>
  <c r="L8624"/>
  <c r="L8625"/>
  <c r="L8626"/>
  <c r="L8627"/>
  <c r="L8628"/>
  <c r="L8629"/>
  <c r="L8630"/>
  <c r="L8631"/>
  <c r="L8632"/>
  <c r="L8633"/>
  <c r="L8634"/>
  <c r="L8635"/>
  <c r="L8636"/>
  <c r="L8637"/>
  <c r="L8638"/>
  <c r="L8639"/>
  <c r="L8640"/>
  <c r="L8641"/>
  <c r="L8642"/>
  <c r="L8643"/>
  <c r="L8644"/>
  <c r="L8645"/>
  <c r="L8646"/>
  <c r="L8647"/>
  <c r="L8648"/>
  <c r="L8649"/>
  <c r="L8650"/>
  <c r="L8651"/>
  <c r="L8652"/>
  <c r="L8653"/>
  <c r="L8654"/>
  <c r="L8655"/>
  <c r="L8656"/>
  <c r="L8657"/>
  <c r="L8658"/>
  <c r="L8659"/>
  <c r="L8660"/>
  <c r="L8661"/>
  <c r="L8662"/>
  <c r="L8663"/>
  <c r="L8664"/>
  <c r="L8665"/>
  <c r="L8666"/>
  <c r="L8667"/>
  <c r="L8668"/>
  <c r="L8669"/>
  <c r="L8670"/>
  <c r="L8671"/>
  <c r="L8672"/>
  <c r="L8673"/>
  <c r="L8674"/>
  <c r="L8675"/>
  <c r="L8676"/>
  <c r="L8677"/>
  <c r="L8678"/>
  <c r="L8679"/>
  <c r="L8680"/>
  <c r="L8681"/>
  <c r="L8682"/>
  <c r="L8683"/>
  <c r="L8684"/>
  <c r="L8685"/>
  <c r="L8686"/>
  <c r="L8687"/>
  <c r="L8688"/>
  <c r="L8689"/>
  <c r="L8690"/>
  <c r="L8691"/>
  <c r="L8692"/>
  <c r="L8693"/>
  <c r="L8694"/>
  <c r="L8695"/>
  <c r="L8696"/>
  <c r="L8697"/>
  <c r="L8698"/>
  <c r="L8699"/>
  <c r="L8700"/>
  <c r="L8701"/>
  <c r="L8702"/>
  <c r="L8703"/>
  <c r="L8704"/>
  <c r="L8705"/>
  <c r="L8706"/>
  <c r="L8707"/>
  <c r="L8708"/>
  <c r="L8709"/>
  <c r="L8710"/>
  <c r="L8711"/>
  <c r="L8712"/>
  <c r="L8713"/>
  <c r="L8714"/>
  <c r="L8715"/>
  <c r="L8716"/>
  <c r="L8717"/>
  <c r="L8718"/>
  <c r="L8719"/>
  <c r="L8720"/>
  <c r="L8721"/>
  <c r="L8722"/>
  <c r="L8723"/>
  <c r="L8724"/>
  <c r="L8725"/>
  <c r="L8726"/>
  <c r="L8727"/>
  <c r="L8728"/>
  <c r="L8729"/>
  <c r="L8730"/>
  <c r="L8731"/>
  <c r="L8732"/>
  <c r="L8733"/>
  <c r="L8734"/>
  <c r="L8735"/>
  <c r="L8736"/>
  <c r="L8737"/>
  <c r="L8738"/>
  <c r="L8739"/>
  <c r="L8740"/>
  <c r="L8741"/>
  <c r="L8742"/>
  <c r="L8743"/>
  <c r="L8744"/>
  <c r="L8745"/>
  <c r="L8746"/>
  <c r="L8747"/>
  <c r="L8748"/>
  <c r="L8749"/>
  <c r="L8750"/>
  <c r="L8751"/>
  <c r="L8752"/>
  <c r="L8753"/>
  <c r="L8754"/>
  <c r="L8755"/>
  <c r="L8756"/>
  <c r="L8757"/>
  <c r="L8758"/>
  <c r="L8759"/>
  <c r="L8760"/>
  <c r="L8761"/>
  <c r="L8762"/>
  <c r="L8763"/>
  <c r="L8764"/>
  <c r="L8765"/>
  <c r="L8766"/>
  <c r="L8767"/>
  <c r="L8768"/>
  <c r="L8769"/>
  <c r="L8770"/>
  <c r="L8771"/>
  <c r="L8772"/>
  <c r="L8773"/>
  <c r="L8774"/>
  <c r="L8775"/>
  <c r="L8776"/>
  <c r="L8777"/>
  <c r="L8778"/>
  <c r="L8779"/>
  <c r="L8780"/>
  <c r="L8781"/>
  <c r="L8782"/>
  <c r="L8783"/>
  <c r="L8784"/>
  <c r="L8785"/>
  <c r="L8786"/>
  <c r="L8787"/>
  <c r="L8788"/>
  <c r="L8789"/>
  <c r="L8790"/>
  <c r="L8791"/>
  <c r="L8792"/>
  <c r="L8793"/>
  <c r="L8794"/>
  <c r="L8795"/>
  <c r="L8796"/>
  <c r="L8797"/>
  <c r="L8798"/>
  <c r="L8799"/>
  <c r="L8800"/>
  <c r="L8801"/>
  <c r="L8802"/>
  <c r="L8803"/>
  <c r="L8804"/>
  <c r="L8805"/>
  <c r="L8806"/>
  <c r="L8807"/>
  <c r="L8808"/>
  <c r="L8809"/>
  <c r="L8810"/>
  <c r="L8811"/>
  <c r="L8812"/>
  <c r="L8813"/>
  <c r="L8814"/>
  <c r="L8815"/>
  <c r="L8816"/>
  <c r="L8817"/>
  <c r="L8818"/>
  <c r="L8819"/>
  <c r="L8820"/>
  <c r="L8821"/>
  <c r="L8822"/>
  <c r="L8823"/>
  <c r="L8824"/>
  <c r="L8825"/>
  <c r="L8826"/>
  <c r="L8827"/>
  <c r="L8828"/>
  <c r="L8829"/>
  <c r="L8830"/>
  <c r="L8831"/>
  <c r="L8832"/>
  <c r="L8833"/>
  <c r="L8834"/>
  <c r="L8835"/>
  <c r="L8836"/>
  <c r="L8837"/>
  <c r="L8838"/>
  <c r="L8839"/>
  <c r="L8840"/>
  <c r="L8841"/>
  <c r="L8842"/>
  <c r="L8843"/>
  <c r="L8844"/>
  <c r="L8845"/>
  <c r="L8846"/>
  <c r="L8847"/>
  <c r="L8848"/>
  <c r="L8849"/>
  <c r="L8850"/>
  <c r="L8851"/>
  <c r="L8852"/>
  <c r="L8853"/>
  <c r="L8854"/>
  <c r="L8855"/>
  <c r="L8856"/>
  <c r="L8857"/>
  <c r="L8858"/>
  <c r="L8859"/>
  <c r="L8860"/>
  <c r="L8861"/>
  <c r="L8862"/>
  <c r="L8863"/>
  <c r="L8864"/>
  <c r="L8865"/>
  <c r="L8866"/>
  <c r="L8867"/>
  <c r="L8868"/>
  <c r="L8869"/>
  <c r="L8870"/>
  <c r="L8871"/>
  <c r="L8872"/>
  <c r="L8873"/>
  <c r="L8874"/>
  <c r="L8875"/>
  <c r="L8876"/>
  <c r="L8877"/>
  <c r="L8878"/>
  <c r="L8879"/>
  <c r="L8880"/>
  <c r="L8881"/>
  <c r="L8882"/>
  <c r="L8883"/>
  <c r="L8884"/>
  <c r="L8885"/>
  <c r="L8886"/>
  <c r="L8887"/>
  <c r="L8888"/>
  <c r="L8889"/>
  <c r="L8890"/>
  <c r="L8891"/>
  <c r="L8892"/>
  <c r="L8893"/>
  <c r="L8894"/>
  <c r="L8895"/>
  <c r="L8896"/>
  <c r="L8897"/>
  <c r="L8898"/>
  <c r="L8899"/>
  <c r="L8900"/>
  <c r="L8901"/>
  <c r="L8902"/>
  <c r="L8903"/>
  <c r="L8904"/>
  <c r="L8905"/>
  <c r="L8906"/>
  <c r="L8907"/>
  <c r="L8908"/>
  <c r="L8909"/>
  <c r="L8910"/>
  <c r="L8911"/>
  <c r="L8912"/>
  <c r="L8913"/>
  <c r="L8914"/>
  <c r="L8915"/>
  <c r="L8916"/>
  <c r="L8917"/>
  <c r="L8918"/>
  <c r="L8919"/>
  <c r="L8920"/>
  <c r="L8921"/>
  <c r="L8922"/>
  <c r="L8923"/>
  <c r="L8924"/>
  <c r="L8925"/>
  <c r="L8926"/>
  <c r="L8927"/>
  <c r="L8928"/>
  <c r="L8929"/>
  <c r="L8930"/>
  <c r="L8931"/>
  <c r="L8932"/>
  <c r="L8933"/>
  <c r="L8934"/>
  <c r="L8935"/>
  <c r="L8936"/>
  <c r="L8937"/>
  <c r="L8938"/>
  <c r="L8939"/>
  <c r="L8940"/>
  <c r="L8941"/>
  <c r="L8942"/>
  <c r="L8943"/>
  <c r="L8944"/>
  <c r="L8945"/>
  <c r="L8946"/>
  <c r="L8947"/>
  <c r="L8948"/>
  <c r="L8949"/>
  <c r="L8950"/>
  <c r="L8951"/>
  <c r="L8952"/>
  <c r="L8953"/>
  <c r="L8954"/>
  <c r="L8955"/>
  <c r="L8956"/>
  <c r="L8957"/>
  <c r="L8958"/>
  <c r="L8959"/>
  <c r="L8960"/>
  <c r="L8961"/>
  <c r="L8962"/>
  <c r="L8963"/>
  <c r="L8964"/>
  <c r="L8965"/>
  <c r="L8966"/>
  <c r="L8967"/>
  <c r="L8968"/>
  <c r="L8969"/>
  <c r="L8970"/>
  <c r="L8971"/>
  <c r="L8972"/>
  <c r="L8973"/>
  <c r="L8974"/>
  <c r="L8975"/>
  <c r="L8976"/>
  <c r="L8977"/>
  <c r="L8978"/>
  <c r="L8979"/>
  <c r="L8980"/>
  <c r="L8981"/>
  <c r="L8982"/>
  <c r="L8983"/>
  <c r="L8984"/>
  <c r="L8985"/>
  <c r="L8986"/>
  <c r="L8987"/>
  <c r="L8988"/>
  <c r="L8989"/>
  <c r="L8990"/>
  <c r="L8991"/>
  <c r="L8992"/>
  <c r="L8993"/>
  <c r="L8994"/>
  <c r="L8995"/>
  <c r="L8996"/>
  <c r="L8997"/>
  <c r="L8998"/>
  <c r="L8999"/>
  <c r="L9000"/>
  <c r="L9001"/>
  <c r="L9002"/>
  <c r="L9003"/>
  <c r="L9004"/>
  <c r="L9005"/>
  <c r="L9006"/>
  <c r="L9007"/>
  <c r="L9008"/>
  <c r="L9009"/>
  <c r="L9010"/>
  <c r="L9011"/>
  <c r="L9012"/>
  <c r="L9013"/>
  <c r="L9014"/>
  <c r="L9015"/>
  <c r="L9016"/>
  <c r="L9017"/>
  <c r="L9018"/>
  <c r="L9019"/>
  <c r="L9020"/>
  <c r="L9021"/>
  <c r="L9022"/>
  <c r="L9023"/>
  <c r="L9024"/>
  <c r="L9025"/>
  <c r="L9026"/>
  <c r="L9027"/>
  <c r="L9028"/>
  <c r="L9029"/>
  <c r="L9030"/>
  <c r="L9031"/>
  <c r="L9032"/>
  <c r="L9033"/>
  <c r="L9034"/>
  <c r="L9035"/>
  <c r="L9036"/>
  <c r="L9037"/>
  <c r="L9038"/>
  <c r="L9039"/>
  <c r="L9040"/>
  <c r="L9041"/>
  <c r="L9042"/>
  <c r="L9043"/>
  <c r="L9044"/>
  <c r="L9045"/>
  <c r="L9046"/>
  <c r="L9047"/>
  <c r="L9048"/>
  <c r="L9049"/>
  <c r="L9050"/>
  <c r="L9051"/>
  <c r="L9052"/>
  <c r="L9053"/>
  <c r="L9054"/>
  <c r="L9055"/>
  <c r="L9056"/>
  <c r="L9057"/>
  <c r="L9058"/>
  <c r="L9059"/>
  <c r="L9060"/>
  <c r="L9061"/>
  <c r="L9062"/>
  <c r="L9063"/>
  <c r="L9064"/>
  <c r="L9065"/>
  <c r="L9066"/>
  <c r="L9067"/>
  <c r="L9068"/>
  <c r="L9069"/>
  <c r="L9070"/>
  <c r="L9071"/>
  <c r="L9072"/>
  <c r="L9073"/>
  <c r="L9074"/>
  <c r="L9075"/>
  <c r="L9076"/>
  <c r="L9077"/>
  <c r="L9078"/>
  <c r="L9079"/>
  <c r="L9080"/>
  <c r="L9081"/>
  <c r="L9082"/>
  <c r="L9083"/>
  <c r="L9084"/>
  <c r="L9085"/>
  <c r="L9086"/>
  <c r="L9087"/>
  <c r="L9088"/>
  <c r="L9089"/>
  <c r="L9090"/>
  <c r="L9091"/>
  <c r="L9092"/>
  <c r="L9093"/>
  <c r="L9094"/>
  <c r="L9095"/>
  <c r="L9096"/>
  <c r="L9097"/>
  <c r="L9098"/>
  <c r="L9099"/>
  <c r="L9100"/>
  <c r="L9101"/>
  <c r="L9102"/>
  <c r="L9103"/>
  <c r="L9104"/>
  <c r="L9105"/>
  <c r="L9106"/>
  <c r="L9107"/>
  <c r="L9108"/>
  <c r="L9109"/>
  <c r="L9110"/>
  <c r="L9111"/>
  <c r="L9112"/>
  <c r="L9113"/>
  <c r="L9114"/>
  <c r="L9115"/>
  <c r="L9116"/>
  <c r="L9117"/>
  <c r="L9118"/>
  <c r="L9119"/>
  <c r="L9120"/>
  <c r="L9121"/>
  <c r="L9122"/>
  <c r="L9123"/>
  <c r="L9124"/>
  <c r="L9125"/>
  <c r="L9126"/>
  <c r="L9127"/>
  <c r="L9128"/>
  <c r="L9129"/>
  <c r="L9130"/>
  <c r="L9131"/>
  <c r="L9132"/>
  <c r="L9133"/>
  <c r="L9134"/>
  <c r="L9135"/>
  <c r="L9136"/>
  <c r="L9137"/>
  <c r="L9138"/>
  <c r="L9139"/>
  <c r="L9140"/>
  <c r="L9141"/>
  <c r="L9142"/>
  <c r="L9143"/>
  <c r="L9144"/>
  <c r="L9145"/>
  <c r="L9146"/>
  <c r="L9147"/>
  <c r="L9148"/>
  <c r="L9149"/>
  <c r="L9150"/>
  <c r="L9151"/>
  <c r="L9152"/>
  <c r="L9153"/>
  <c r="L9154"/>
  <c r="L9155"/>
  <c r="L9156"/>
  <c r="L9157"/>
  <c r="L9158"/>
  <c r="L9159"/>
  <c r="L9160"/>
  <c r="L9161"/>
  <c r="L9162"/>
  <c r="L9163"/>
  <c r="L9164"/>
  <c r="L9165"/>
  <c r="L9166"/>
  <c r="L9167"/>
  <c r="L9168"/>
  <c r="L9169"/>
  <c r="L9170"/>
  <c r="L9171"/>
  <c r="L9172"/>
  <c r="L9173"/>
  <c r="L9174"/>
  <c r="L9175"/>
  <c r="L9176"/>
  <c r="L9177"/>
  <c r="L9178"/>
  <c r="L9179"/>
  <c r="L9180"/>
  <c r="L9181"/>
  <c r="L9182"/>
  <c r="L9183"/>
  <c r="L9184"/>
  <c r="L9185"/>
  <c r="L9186"/>
  <c r="L9187"/>
  <c r="L9188"/>
  <c r="L9189"/>
  <c r="L9190"/>
  <c r="L9191"/>
  <c r="L9192"/>
  <c r="L9193"/>
  <c r="L9194"/>
  <c r="L9195"/>
  <c r="L9196"/>
  <c r="L9197"/>
  <c r="L9198"/>
  <c r="L9199"/>
  <c r="L9200"/>
  <c r="L9201"/>
  <c r="L9202"/>
  <c r="L9203"/>
  <c r="L9204"/>
  <c r="L9205"/>
  <c r="L9206"/>
  <c r="L9207"/>
  <c r="L9208"/>
  <c r="L9209"/>
  <c r="L9210"/>
  <c r="L9211"/>
  <c r="L9212"/>
  <c r="L9213"/>
  <c r="L9214"/>
  <c r="L9215"/>
  <c r="L9216"/>
  <c r="L9217"/>
  <c r="L9218"/>
  <c r="L9219"/>
  <c r="L9220"/>
  <c r="L9221"/>
  <c r="L9222"/>
  <c r="L9223"/>
  <c r="L9224"/>
  <c r="L9225"/>
  <c r="L9226"/>
  <c r="L9227"/>
  <c r="L9228"/>
  <c r="L9229"/>
  <c r="L9230"/>
  <c r="L9231"/>
  <c r="L9232"/>
  <c r="L9233"/>
  <c r="L9234"/>
  <c r="L9235"/>
  <c r="L9236"/>
  <c r="L9237"/>
  <c r="L9238"/>
  <c r="L9239"/>
  <c r="L9240"/>
  <c r="L9241"/>
  <c r="L9242"/>
  <c r="L9243"/>
  <c r="L9244"/>
  <c r="L9245"/>
  <c r="L9246"/>
  <c r="L9247"/>
  <c r="L9248"/>
  <c r="L9249"/>
  <c r="L9250"/>
  <c r="L9251"/>
  <c r="L9252"/>
  <c r="L9253"/>
  <c r="L9254"/>
  <c r="L9255"/>
  <c r="L9256"/>
  <c r="L9257"/>
  <c r="L9258"/>
  <c r="L9259"/>
  <c r="L9260"/>
  <c r="L9261"/>
  <c r="L9262"/>
  <c r="L9263"/>
  <c r="L9264"/>
  <c r="L9265"/>
  <c r="L9266"/>
  <c r="L9267"/>
  <c r="L9268"/>
  <c r="L9269"/>
  <c r="L9270"/>
  <c r="L9271"/>
  <c r="L9272"/>
  <c r="L9273"/>
  <c r="L9274"/>
  <c r="L9275"/>
  <c r="L9276"/>
  <c r="L9277"/>
  <c r="L9278"/>
  <c r="L9279"/>
  <c r="L9280"/>
  <c r="L9281"/>
  <c r="L9282"/>
  <c r="L9283"/>
  <c r="L9284"/>
  <c r="L9285"/>
  <c r="L9286"/>
  <c r="L9287"/>
  <c r="L9288"/>
  <c r="L9289"/>
  <c r="L9290"/>
  <c r="L9291"/>
  <c r="L9292"/>
  <c r="L9293"/>
  <c r="L9294"/>
  <c r="L9295"/>
  <c r="L9296"/>
  <c r="L9297"/>
  <c r="L9298"/>
  <c r="L9299"/>
  <c r="L9300"/>
  <c r="L9301"/>
  <c r="L9302"/>
  <c r="L9303"/>
  <c r="L9304"/>
  <c r="L9305"/>
  <c r="L9306"/>
  <c r="L9307"/>
  <c r="L9308"/>
  <c r="L9309"/>
  <c r="L9310"/>
  <c r="L9311"/>
  <c r="L9312"/>
  <c r="L9313"/>
  <c r="L9314"/>
  <c r="L9315"/>
  <c r="L9316"/>
  <c r="L9317"/>
  <c r="L9318"/>
  <c r="L9319"/>
  <c r="L9320"/>
  <c r="L9321"/>
  <c r="L9322"/>
  <c r="L9323"/>
  <c r="L9324"/>
  <c r="L9325"/>
  <c r="L9326"/>
  <c r="L9327"/>
  <c r="L9328"/>
  <c r="L9329"/>
  <c r="L9330"/>
  <c r="L9331"/>
  <c r="L9332"/>
  <c r="L9333"/>
  <c r="L9334"/>
  <c r="L9335"/>
  <c r="L9336"/>
  <c r="L9337"/>
  <c r="L9338"/>
  <c r="L9339"/>
  <c r="L9340"/>
  <c r="L9341"/>
  <c r="L9342"/>
  <c r="L9343"/>
  <c r="L9344"/>
  <c r="L9345"/>
  <c r="L9346"/>
  <c r="L9347"/>
  <c r="L9348"/>
  <c r="L9349"/>
  <c r="L9350"/>
  <c r="L9351"/>
  <c r="L9352"/>
  <c r="L9353"/>
  <c r="L9354"/>
  <c r="L9355"/>
  <c r="L9356"/>
  <c r="L9357"/>
  <c r="L9358"/>
  <c r="L9359"/>
  <c r="L9360"/>
  <c r="L9361"/>
  <c r="L9362"/>
  <c r="L9363"/>
  <c r="L9364"/>
  <c r="L9365"/>
  <c r="L9366"/>
  <c r="L9367"/>
  <c r="L9368"/>
  <c r="L9369"/>
  <c r="L9370"/>
  <c r="L9371"/>
  <c r="L9372"/>
  <c r="L9373"/>
  <c r="L9374"/>
  <c r="L9375"/>
  <c r="L9376"/>
  <c r="L9377"/>
  <c r="L9378"/>
  <c r="L9379"/>
  <c r="L9380"/>
  <c r="L9381"/>
  <c r="L9382"/>
  <c r="L9383"/>
  <c r="L9384"/>
  <c r="L9385"/>
  <c r="L9386"/>
  <c r="L9387"/>
  <c r="L9388"/>
  <c r="L9389"/>
  <c r="L9390"/>
  <c r="L9391"/>
  <c r="L9392"/>
  <c r="L9393"/>
  <c r="L9394"/>
  <c r="L9395"/>
  <c r="L9396"/>
  <c r="L9397"/>
  <c r="L9398"/>
  <c r="L9399"/>
  <c r="L9400"/>
  <c r="L9401"/>
  <c r="L9402"/>
  <c r="L9403"/>
  <c r="L9404"/>
  <c r="L9405"/>
  <c r="L9406"/>
  <c r="L9407"/>
  <c r="L9408"/>
  <c r="L9409"/>
  <c r="L9410"/>
  <c r="L9411"/>
  <c r="L9412"/>
  <c r="L9413"/>
  <c r="L9414"/>
  <c r="L9415"/>
  <c r="L9416"/>
  <c r="L9417"/>
  <c r="L9418"/>
  <c r="L9419"/>
  <c r="L9420"/>
  <c r="L9421"/>
  <c r="L9422"/>
  <c r="L9423"/>
  <c r="L9424"/>
  <c r="L9425"/>
  <c r="L9426"/>
  <c r="L9427"/>
  <c r="L9428"/>
  <c r="L9429"/>
  <c r="L9430"/>
  <c r="L9431"/>
  <c r="L9432"/>
  <c r="L9433"/>
  <c r="L9434"/>
  <c r="L9435"/>
  <c r="L9436"/>
  <c r="L9437"/>
  <c r="L9438"/>
  <c r="L9439"/>
  <c r="L9440"/>
  <c r="L9441"/>
  <c r="L9442"/>
  <c r="L9443"/>
  <c r="L9444"/>
  <c r="L9445"/>
  <c r="L9446"/>
  <c r="L9447"/>
  <c r="L9448"/>
  <c r="L9449"/>
  <c r="L9450"/>
  <c r="L9451"/>
  <c r="L9452"/>
  <c r="L9453"/>
  <c r="L9454"/>
  <c r="L9455"/>
  <c r="L9456"/>
  <c r="L9457"/>
  <c r="L9458"/>
  <c r="L9459"/>
  <c r="L9460"/>
  <c r="L9461"/>
  <c r="L9462"/>
  <c r="L9463"/>
  <c r="L9464"/>
  <c r="L9465"/>
  <c r="L9466"/>
  <c r="L9467"/>
  <c r="L9468"/>
  <c r="L9469"/>
  <c r="L9470"/>
  <c r="L9471"/>
  <c r="L9472"/>
  <c r="L9473"/>
  <c r="L9474"/>
  <c r="L9475"/>
  <c r="L9476"/>
  <c r="L9477"/>
  <c r="L9478"/>
  <c r="L9479"/>
  <c r="L9480"/>
  <c r="L9481"/>
  <c r="L9482"/>
  <c r="L9483"/>
  <c r="L9484"/>
  <c r="L9485"/>
  <c r="L9486"/>
  <c r="L9487"/>
  <c r="L9488"/>
  <c r="L9489"/>
  <c r="L9490"/>
  <c r="L9491"/>
  <c r="L9492"/>
  <c r="L9493"/>
  <c r="L9494"/>
  <c r="L9495"/>
  <c r="L9496"/>
  <c r="L9497"/>
  <c r="L9498"/>
  <c r="L9499"/>
  <c r="L9500"/>
  <c r="L9501"/>
  <c r="L9502"/>
  <c r="L9503"/>
  <c r="L9504"/>
  <c r="L9505"/>
  <c r="L9506"/>
  <c r="L9507"/>
  <c r="L9508"/>
  <c r="L9509"/>
  <c r="L9510"/>
  <c r="L9511"/>
  <c r="L9512"/>
  <c r="L9513"/>
  <c r="L9514"/>
  <c r="L9515"/>
  <c r="L9516"/>
  <c r="L9517"/>
  <c r="L9518"/>
  <c r="L9519"/>
  <c r="L9520"/>
  <c r="L9521"/>
  <c r="L9522"/>
  <c r="L9523"/>
  <c r="L9524"/>
  <c r="L9525"/>
  <c r="L9526"/>
  <c r="L9527"/>
  <c r="L9528"/>
  <c r="L9529"/>
  <c r="L9530"/>
  <c r="L9531"/>
  <c r="L9532"/>
  <c r="L9533"/>
  <c r="L9534"/>
  <c r="L9535"/>
  <c r="L9536"/>
  <c r="L9537"/>
  <c r="L9538"/>
  <c r="L9539"/>
  <c r="L9540"/>
  <c r="L9541"/>
  <c r="L9542"/>
  <c r="L9543"/>
  <c r="L9544"/>
  <c r="L9545"/>
  <c r="L9546"/>
  <c r="L9547"/>
  <c r="L9548"/>
  <c r="L9549"/>
  <c r="L9550"/>
  <c r="L9551"/>
  <c r="L9552"/>
  <c r="L9553"/>
  <c r="L9554"/>
  <c r="L9555"/>
  <c r="L9556"/>
  <c r="L9557"/>
  <c r="L9558"/>
  <c r="L9559"/>
  <c r="L9560"/>
  <c r="L9561"/>
  <c r="L9562"/>
  <c r="L9563"/>
  <c r="L9564"/>
  <c r="L9565"/>
  <c r="L9566"/>
  <c r="L9567"/>
  <c r="L9568"/>
  <c r="L9569"/>
  <c r="L9570"/>
  <c r="L9571"/>
  <c r="L9572"/>
  <c r="L9573"/>
  <c r="L9574"/>
  <c r="L9575"/>
  <c r="L9576"/>
  <c r="L9577"/>
  <c r="L9578"/>
  <c r="L9579"/>
  <c r="L9580"/>
  <c r="L9581"/>
  <c r="L9582"/>
  <c r="L9583"/>
  <c r="L9584"/>
  <c r="L9585"/>
  <c r="L9586"/>
  <c r="L9587"/>
  <c r="L9588"/>
  <c r="L9589"/>
  <c r="L9590"/>
  <c r="L9591"/>
  <c r="L9592"/>
  <c r="L9593"/>
  <c r="L9594"/>
  <c r="L9595"/>
  <c r="L9596"/>
  <c r="L9597"/>
  <c r="L9598"/>
  <c r="L9599"/>
  <c r="L9600"/>
  <c r="L9601"/>
  <c r="L9602"/>
  <c r="L9603"/>
  <c r="L9604"/>
  <c r="L9605"/>
  <c r="L9606"/>
  <c r="L9607"/>
  <c r="L9608"/>
  <c r="L9609"/>
  <c r="L9610"/>
  <c r="L9611"/>
  <c r="L9612"/>
  <c r="L9613"/>
  <c r="L9614"/>
  <c r="L9615"/>
  <c r="L9616"/>
  <c r="L9617"/>
  <c r="L9618"/>
  <c r="L9619"/>
  <c r="L9620"/>
  <c r="L9621"/>
  <c r="L9622"/>
  <c r="L9623"/>
  <c r="L9624"/>
  <c r="L9625"/>
  <c r="L9626"/>
  <c r="L9627"/>
  <c r="L9628"/>
  <c r="L9629"/>
  <c r="L9630"/>
  <c r="L9631"/>
  <c r="L9632"/>
  <c r="L9633"/>
  <c r="L9634"/>
  <c r="L9635"/>
  <c r="L9636"/>
  <c r="L9637"/>
  <c r="L9638"/>
  <c r="L9639"/>
  <c r="L9640"/>
  <c r="L9641"/>
  <c r="L9642"/>
  <c r="L9643"/>
  <c r="L9644"/>
  <c r="L9645"/>
  <c r="L9646"/>
  <c r="L9647"/>
  <c r="L9648"/>
  <c r="L9649"/>
  <c r="L9650"/>
  <c r="L9651"/>
  <c r="L9652"/>
  <c r="L9653"/>
  <c r="L9654"/>
  <c r="L9655"/>
  <c r="L9656"/>
  <c r="L9657"/>
  <c r="L9658"/>
  <c r="L9659"/>
  <c r="L9660"/>
  <c r="L9661"/>
  <c r="L9662"/>
  <c r="L9663"/>
  <c r="L9664"/>
  <c r="L9665"/>
  <c r="L9666"/>
  <c r="L9667"/>
  <c r="L9668"/>
  <c r="L9669"/>
  <c r="L9670"/>
  <c r="L9671"/>
  <c r="L9672"/>
  <c r="L9673"/>
  <c r="L9674"/>
  <c r="L9675"/>
  <c r="L9676"/>
  <c r="L9677"/>
  <c r="L9678"/>
  <c r="L9679"/>
  <c r="L9680"/>
  <c r="L9681"/>
  <c r="L9682"/>
  <c r="L9683"/>
  <c r="L9684"/>
  <c r="L9685"/>
  <c r="L9686"/>
  <c r="L9687"/>
  <c r="L9688"/>
  <c r="L9689"/>
  <c r="L9690"/>
  <c r="L9691"/>
  <c r="L9692"/>
  <c r="L9693"/>
  <c r="L9694"/>
  <c r="L9695"/>
  <c r="L9696"/>
  <c r="L9697"/>
  <c r="L9698"/>
  <c r="L9699"/>
  <c r="L9700"/>
  <c r="L9701"/>
  <c r="L9702"/>
  <c r="L9703"/>
  <c r="L9704"/>
  <c r="L9705"/>
  <c r="L9706"/>
  <c r="L9707"/>
  <c r="L9708"/>
  <c r="L9709"/>
  <c r="L9710"/>
  <c r="L9711"/>
  <c r="L9712"/>
  <c r="L9713"/>
  <c r="L9714"/>
  <c r="L9715"/>
  <c r="L9716"/>
  <c r="L9717"/>
  <c r="L9718"/>
  <c r="L9719"/>
  <c r="L9720"/>
  <c r="L9721"/>
  <c r="L9722"/>
  <c r="L9723"/>
  <c r="L9724"/>
  <c r="L9725"/>
  <c r="L9726"/>
  <c r="L9727"/>
  <c r="L9728"/>
  <c r="L9729"/>
  <c r="L9730"/>
  <c r="L9731"/>
  <c r="L9732"/>
  <c r="L9733"/>
  <c r="L9734"/>
  <c r="L9735"/>
  <c r="L9736"/>
  <c r="L9737"/>
  <c r="L9738"/>
  <c r="L9739"/>
  <c r="L9740"/>
  <c r="L9741"/>
  <c r="L9742"/>
  <c r="L9743"/>
  <c r="L9744"/>
  <c r="L9745"/>
  <c r="L9746"/>
  <c r="L9747"/>
  <c r="L9748"/>
  <c r="L9749"/>
  <c r="L9750"/>
  <c r="L9751"/>
  <c r="L9752"/>
  <c r="L9753"/>
  <c r="L9754"/>
  <c r="L9755"/>
  <c r="L9756"/>
  <c r="L9757"/>
  <c r="L9758"/>
  <c r="L9759"/>
  <c r="L9760"/>
  <c r="L9761"/>
  <c r="L9762"/>
  <c r="L9763"/>
  <c r="L9764"/>
  <c r="L9765"/>
  <c r="L9766"/>
  <c r="L9767"/>
  <c r="L9768"/>
  <c r="L9769"/>
  <c r="L9770"/>
  <c r="L9771"/>
  <c r="L9772"/>
  <c r="L9773"/>
  <c r="L9774"/>
  <c r="L9775"/>
  <c r="L9776"/>
  <c r="L9777"/>
  <c r="L9778"/>
  <c r="L9779"/>
  <c r="L9780"/>
  <c r="L9781"/>
  <c r="L9782"/>
  <c r="L9783"/>
  <c r="L9784"/>
  <c r="L9785"/>
  <c r="L9786"/>
  <c r="L9787"/>
  <c r="L9788"/>
  <c r="L9789"/>
  <c r="L9790"/>
  <c r="L9791"/>
  <c r="L9792"/>
  <c r="L9793"/>
  <c r="L9794"/>
  <c r="L9795"/>
  <c r="L9796"/>
  <c r="L9797"/>
  <c r="L9798"/>
  <c r="L9799"/>
  <c r="L9800"/>
  <c r="L9801"/>
  <c r="L9802"/>
  <c r="L9803"/>
  <c r="L9804"/>
  <c r="L9805"/>
  <c r="L9806"/>
  <c r="L9807"/>
  <c r="L9808"/>
  <c r="L9809"/>
  <c r="L9810"/>
  <c r="L9811"/>
  <c r="L9812"/>
  <c r="L9813"/>
  <c r="L9814"/>
  <c r="L9815"/>
  <c r="L9816"/>
  <c r="L9817"/>
  <c r="L9818"/>
  <c r="L9819"/>
  <c r="L9820"/>
  <c r="L9821"/>
  <c r="L9822"/>
  <c r="L9823"/>
  <c r="L9824"/>
  <c r="L9825"/>
  <c r="L9826"/>
  <c r="L9827"/>
  <c r="L9828"/>
  <c r="L9829"/>
  <c r="L9830"/>
  <c r="L9831"/>
  <c r="L9832"/>
  <c r="L9833"/>
  <c r="L9834"/>
  <c r="L9835"/>
  <c r="L9836"/>
  <c r="L9837"/>
  <c r="L9838"/>
  <c r="L9839"/>
  <c r="L9840"/>
  <c r="L9841"/>
  <c r="L9842"/>
  <c r="L9843"/>
  <c r="L9844"/>
  <c r="L9845"/>
  <c r="L9846"/>
  <c r="L9847"/>
  <c r="L9848"/>
  <c r="L9849"/>
  <c r="L9850"/>
  <c r="L9851"/>
  <c r="L9852"/>
  <c r="L9853"/>
  <c r="L9854"/>
  <c r="L9855"/>
  <c r="L9856"/>
  <c r="L9857"/>
  <c r="L9858"/>
  <c r="L9859"/>
  <c r="L9860"/>
  <c r="L9861"/>
  <c r="L9862"/>
  <c r="L9863"/>
  <c r="L9864"/>
  <c r="L9865"/>
  <c r="L9866"/>
  <c r="L9867"/>
  <c r="L9868"/>
  <c r="L9869"/>
  <c r="L9870"/>
  <c r="L9871"/>
  <c r="L9872"/>
  <c r="L9873"/>
  <c r="L9874"/>
  <c r="L9875"/>
  <c r="L9876"/>
  <c r="L9877"/>
  <c r="L9878"/>
  <c r="L9879"/>
  <c r="L9880"/>
  <c r="L9881"/>
  <c r="L9882"/>
  <c r="L9883"/>
  <c r="L9884"/>
  <c r="L9885"/>
  <c r="L9886"/>
  <c r="L9887"/>
  <c r="L9888"/>
  <c r="L9889"/>
  <c r="L9890"/>
  <c r="L9891"/>
  <c r="L9892"/>
  <c r="L9893"/>
  <c r="L9894"/>
  <c r="L9895"/>
  <c r="L9896"/>
  <c r="L9897"/>
  <c r="L9898"/>
  <c r="L9899"/>
  <c r="L9900"/>
  <c r="L9901"/>
  <c r="L9902"/>
  <c r="L9903"/>
  <c r="L9904"/>
  <c r="L9905"/>
  <c r="L9906"/>
  <c r="L9907"/>
  <c r="L9908"/>
  <c r="L9909"/>
  <c r="L9910"/>
  <c r="L9911"/>
  <c r="L9912"/>
  <c r="L9913"/>
  <c r="L9914"/>
  <c r="L9915"/>
  <c r="L9916"/>
  <c r="L9917"/>
  <c r="L9918"/>
  <c r="L9919"/>
  <c r="L9920"/>
  <c r="L9921"/>
  <c r="L9922"/>
  <c r="L9923"/>
  <c r="L9924"/>
  <c r="L9925"/>
  <c r="L9926"/>
  <c r="L9927"/>
  <c r="L9928"/>
  <c r="L9929"/>
  <c r="L9930"/>
  <c r="L9931"/>
  <c r="L9932"/>
  <c r="L9933"/>
  <c r="L9934"/>
  <c r="L9935"/>
  <c r="L9936"/>
  <c r="L9937"/>
  <c r="L9938"/>
  <c r="L9939"/>
  <c r="L9940"/>
  <c r="L9941"/>
  <c r="L9942"/>
  <c r="L9943"/>
  <c r="L9944"/>
  <c r="L9945"/>
  <c r="L9946"/>
  <c r="L9947"/>
  <c r="L9948"/>
  <c r="L9949"/>
  <c r="L9950"/>
  <c r="L9951"/>
  <c r="L9952"/>
  <c r="L9953"/>
  <c r="L9954"/>
  <c r="L9955"/>
  <c r="L9956"/>
  <c r="L9957"/>
  <c r="L9958"/>
  <c r="L9959"/>
  <c r="L9960"/>
  <c r="L9961"/>
  <c r="L9962"/>
  <c r="L9963"/>
  <c r="L9964"/>
  <c r="L9965"/>
  <c r="L9966"/>
  <c r="L9967"/>
  <c r="L9968"/>
  <c r="L9969"/>
  <c r="L9970"/>
  <c r="L9971"/>
  <c r="L9972"/>
  <c r="L9973"/>
  <c r="L9974"/>
  <c r="L9975"/>
  <c r="L9976"/>
  <c r="L9977"/>
  <c r="L9978"/>
  <c r="L9979"/>
  <c r="L9980"/>
  <c r="L9981"/>
  <c r="L9982"/>
  <c r="L9983"/>
  <c r="L9984"/>
  <c r="L9985"/>
  <c r="L9986"/>
  <c r="L9987"/>
  <c r="L9988"/>
  <c r="L9989"/>
  <c r="L9990"/>
  <c r="L9991"/>
  <c r="L9992"/>
  <c r="L9993"/>
  <c r="L9994"/>
  <c r="L9995"/>
  <c r="L9996"/>
  <c r="L9997"/>
  <c r="L9998"/>
  <c r="L9999"/>
  <c r="L10000"/>
  <c r="L10001"/>
  <c r="L10002"/>
  <c r="L10003"/>
  <c r="L10004"/>
  <c r="L10005"/>
  <c r="L10006"/>
  <c r="L10007"/>
  <c r="L10008"/>
  <c r="L10009"/>
  <c r="L10010"/>
  <c r="L10011"/>
  <c r="L10012"/>
  <c r="L10013"/>
  <c r="L10014"/>
  <c r="L10015"/>
  <c r="L10016"/>
  <c r="L10017"/>
  <c r="L10018"/>
  <c r="L10019"/>
  <c r="L10020"/>
  <c r="L10021"/>
  <c r="L10022"/>
  <c r="L10023"/>
  <c r="L10024"/>
  <c r="L10025"/>
  <c r="L10026"/>
  <c r="L10027"/>
  <c r="L10028"/>
  <c r="L10029"/>
  <c r="L10030"/>
  <c r="L10031"/>
  <c r="L10032"/>
  <c r="L10033"/>
  <c r="L10034"/>
  <c r="L10035"/>
  <c r="L10036"/>
  <c r="L10037"/>
  <c r="L10038"/>
  <c r="L10039"/>
  <c r="L10040"/>
  <c r="L10041"/>
  <c r="L10042"/>
  <c r="L10043"/>
  <c r="L10044"/>
  <c r="L10045"/>
  <c r="L10046"/>
  <c r="L10047"/>
  <c r="L10048"/>
  <c r="L10049"/>
  <c r="L10050"/>
  <c r="L10051"/>
  <c r="L10052"/>
  <c r="L10053"/>
  <c r="L10054"/>
  <c r="L10055"/>
  <c r="L10056"/>
  <c r="L10057"/>
  <c r="L10058"/>
  <c r="L10059"/>
  <c r="L10060"/>
  <c r="L10061"/>
  <c r="L10062"/>
  <c r="L10063"/>
  <c r="L10064"/>
  <c r="L10065"/>
  <c r="L10066"/>
  <c r="L10067"/>
  <c r="L10068"/>
  <c r="L10069"/>
  <c r="L10070"/>
  <c r="L10071"/>
  <c r="L10072"/>
  <c r="L10073"/>
  <c r="L10074"/>
  <c r="L10075"/>
  <c r="L10076"/>
  <c r="L10077"/>
  <c r="L10078"/>
  <c r="L10079"/>
  <c r="L10080"/>
  <c r="L10081"/>
  <c r="L10082"/>
  <c r="L10083"/>
  <c r="L10084"/>
  <c r="L10085"/>
  <c r="L10086"/>
  <c r="L10087"/>
  <c r="L10088"/>
  <c r="L10089"/>
  <c r="L10090"/>
  <c r="L10091"/>
  <c r="L10092"/>
  <c r="L10093"/>
  <c r="L10094"/>
  <c r="L10095"/>
  <c r="L10096"/>
  <c r="L10097"/>
  <c r="L10098"/>
  <c r="L10099"/>
  <c r="L10100"/>
  <c r="L10101"/>
  <c r="L10102"/>
  <c r="L10103"/>
  <c r="L10104"/>
  <c r="L10105"/>
  <c r="L10106"/>
  <c r="L10107"/>
  <c r="L10108"/>
  <c r="L10109"/>
  <c r="L10110"/>
  <c r="L10111"/>
  <c r="L10112"/>
  <c r="L10113"/>
  <c r="L10114"/>
  <c r="L10115"/>
  <c r="L10116"/>
  <c r="L10117"/>
  <c r="L10118"/>
  <c r="L10119"/>
  <c r="L10120"/>
  <c r="L10121"/>
  <c r="L10122"/>
  <c r="L10123"/>
  <c r="L10124"/>
  <c r="L10125"/>
  <c r="L10126"/>
  <c r="L10127"/>
  <c r="L10128"/>
  <c r="L10129"/>
  <c r="L10130"/>
  <c r="L10131"/>
  <c r="L10132"/>
  <c r="L10133"/>
  <c r="L10134"/>
  <c r="L10135"/>
  <c r="L10136"/>
  <c r="L10137"/>
  <c r="L10138"/>
  <c r="L10139"/>
  <c r="L10140"/>
  <c r="L10141"/>
  <c r="L10142"/>
  <c r="L10143"/>
  <c r="L10144"/>
  <c r="L10145"/>
  <c r="L10146"/>
  <c r="L10147"/>
  <c r="L10148"/>
  <c r="L10149"/>
  <c r="L10150"/>
  <c r="L10151"/>
  <c r="L10152"/>
  <c r="L10153"/>
  <c r="L10154"/>
  <c r="L10155"/>
  <c r="L10156"/>
  <c r="L10157"/>
  <c r="L10158"/>
  <c r="L10159"/>
  <c r="L10160"/>
  <c r="L10161"/>
  <c r="L10162"/>
  <c r="L10163"/>
  <c r="L10164"/>
  <c r="L10165"/>
  <c r="L10166"/>
  <c r="L10167"/>
  <c r="L10168"/>
  <c r="L10169"/>
  <c r="L10170"/>
  <c r="L10171"/>
  <c r="L10172"/>
  <c r="L10173"/>
  <c r="L10174"/>
  <c r="L10175"/>
  <c r="L10176"/>
  <c r="L10177"/>
  <c r="L10178"/>
  <c r="L10179"/>
  <c r="L10180"/>
  <c r="L10181"/>
  <c r="L10182"/>
  <c r="L10183"/>
  <c r="L10184"/>
  <c r="L10185"/>
  <c r="L10186"/>
  <c r="L10187"/>
  <c r="L10188"/>
  <c r="L10189"/>
  <c r="L10190"/>
  <c r="L10191"/>
  <c r="L10192"/>
  <c r="L10193"/>
  <c r="L10194"/>
  <c r="L10195"/>
  <c r="L10196"/>
  <c r="L10197"/>
  <c r="L10198"/>
  <c r="L10199"/>
  <c r="L10200"/>
  <c r="L10201"/>
  <c r="L10202"/>
  <c r="L10203"/>
  <c r="L10204"/>
  <c r="L10205"/>
  <c r="L10206"/>
  <c r="L10207"/>
  <c r="L10208"/>
  <c r="L10209"/>
  <c r="L10210"/>
  <c r="L10211"/>
  <c r="L10212"/>
  <c r="L10213"/>
  <c r="L10214"/>
  <c r="L10215"/>
  <c r="L10216"/>
  <c r="L10217"/>
  <c r="L10218"/>
  <c r="L10219"/>
  <c r="L10220"/>
  <c r="L10221"/>
  <c r="L10222"/>
  <c r="L10223"/>
  <c r="L10224"/>
  <c r="L10225"/>
  <c r="L10226"/>
  <c r="L10227"/>
  <c r="L10228"/>
  <c r="L10229"/>
  <c r="L10230"/>
  <c r="L10231"/>
  <c r="L10232"/>
  <c r="L10233"/>
  <c r="L10234"/>
  <c r="L10235"/>
  <c r="L10236"/>
  <c r="L10237"/>
  <c r="L10238"/>
  <c r="L10239"/>
  <c r="L10240"/>
  <c r="L10241"/>
  <c r="L10242"/>
  <c r="L10243"/>
  <c r="L10244"/>
  <c r="L10245"/>
  <c r="L10246"/>
  <c r="L10247"/>
  <c r="L10248"/>
  <c r="L10249"/>
  <c r="L10250"/>
  <c r="L10251"/>
  <c r="L10252"/>
  <c r="L10253"/>
  <c r="L10254"/>
  <c r="L10255"/>
  <c r="L10256"/>
  <c r="L10257"/>
  <c r="L10258"/>
  <c r="L10259"/>
  <c r="L10260"/>
  <c r="L10261"/>
  <c r="L10262"/>
  <c r="L10263"/>
  <c r="L10264"/>
  <c r="L10265"/>
  <c r="L10266"/>
  <c r="L10267"/>
  <c r="L10268"/>
  <c r="L10269"/>
  <c r="L10270"/>
  <c r="L10271"/>
  <c r="L10272"/>
  <c r="L10273"/>
  <c r="L10274"/>
  <c r="L10275"/>
  <c r="L10276"/>
  <c r="L10277"/>
  <c r="L10278"/>
  <c r="L10279"/>
  <c r="L10280"/>
  <c r="L10281"/>
  <c r="L10282"/>
  <c r="L10283"/>
  <c r="L10284"/>
  <c r="L10285"/>
  <c r="L10286"/>
  <c r="L10287"/>
  <c r="L10288"/>
  <c r="L10289"/>
  <c r="L10290"/>
  <c r="L10291"/>
  <c r="L10292"/>
  <c r="L10293"/>
  <c r="L10294"/>
  <c r="L10295"/>
  <c r="L10296"/>
  <c r="L10297"/>
  <c r="L10298"/>
  <c r="L10299"/>
  <c r="L10300"/>
  <c r="L10301"/>
  <c r="L10302"/>
  <c r="L10303"/>
  <c r="L10304"/>
  <c r="L10305"/>
  <c r="L10306"/>
  <c r="L10307"/>
  <c r="L10308"/>
  <c r="L10309"/>
  <c r="L10310"/>
  <c r="L10311"/>
  <c r="L10312"/>
  <c r="L10313"/>
  <c r="L10314"/>
  <c r="L10315"/>
  <c r="L10316"/>
  <c r="L10317"/>
  <c r="L10318"/>
  <c r="L10319"/>
  <c r="L10320"/>
  <c r="L10321"/>
  <c r="L10322"/>
  <c r="L10323"/>
  <c r="L10324"/>
  <c r="L10325"/>
  <c r="L10326"/>
  <c r="L10327"/>
  <c r="L10328"/>
  <c r="L10329"/>
  <c r="L10330"/>
  <c r="L10331"/>
  <c r="L10332"/>
  <c r="L10333"/>
  <c r="L10334"/>
  <c r="L10335"/>
  <c r="L10336"/>
  <c r="L10337"/>
  <c r="L10338"/>
  <c r="L10339"/>
  <c r="L10340"/>
  <c r="L10341"/>
  <c r="L10342"/>
  <c r="L10343"/>
  <c r="L10344"/>
  <c r="L10345"/>
  <c r="L10346"/>
  <c r="L10347"/>
  <c r="L10348"/>
  <c r="L10349"/>
  <c r="L10350"/>
  <c r="L10351"/>
  <c r="L10352"/>
  <c r="L10353"/>
  <c r="L10354"/>
  <c r="L10355"/>
  <c r="L10356"/>
  <c r="L10357"/>
  <c r="L10358"/>
  <c r="L10359"/>
  <c r="L10360"/>
  <c r="L10361"/>
  <c r="L10362"/>
  <c r="L10363"/>
  <c r="L10364"/>
  <c r="L10365"/>
  <c r="L10366"/>
  <c r="L10367"/>
  <c r="L10368"/>
  <c r="L10369"/>
  <c r="L10370"/>
  <c r="L10371"/>
  <c r="L10372"/>
  <c r="L10373"/>
  <c r="L10374"/>
  <c r="L10375"/>
  <c r="L10376"/>
  <c r="L10377"/>
  <c r="L10378"/>
  <c r="L10379"/>
  <c r="L10380"/>
  <c r="L10381"/>
  <c r="L10382"/>
  <c r="L10383"/>
  <c r="L10384"/>
  <c r="L10385"/>
  <c r="L10386"/>
  <c r="L10387"/>
  <c r="L10388"/>
  <c r="L10389"/>
  <c r="L10390"/>
  <c r="L10391"/>
  <c r="L10392"/>
  <c r="L10393"/>
  <c r="L10394"/>
  <c r="L10395"/>
  <c r="L10396"/>
  <c r="L10397"/>
  <c r="L10398"/>
  <c r="L10399"/>
  <c r="L10400"/>
  <c r="L10401"/>
  <c r="L10402"/>
  <c r="L10403"/>
  <c r="L10404"/>
  <c r="L10405"/>
  <c r="L10406"/>
  <c r="L10407"/>
  <c r="L10408"/>
  <c r="L10409"/>
  <c r="L10410"/>
  <c r="L10411"/>
  <c r="L10412"/>
  <c r="L10413"/>
  <c r="L10414"/>
  <c r="L10415"/>
  <c r="L10416"/>
  <c r="L10417"/>
  <c r="L10418"/>
  <c r="L10419"/>
  <c r="L10420"/>
  <c r="L10421"/>
  <c r="L10422"/>
  <c r="L10423"/>
  <c r="L10424"/>
  <c r="L10425"/>
  <c r="L10426"/>
  <c r="L10427"/>
  <c r="L10428"/>
  <c r="L10429"/>
  <c r="L10430"/>
  <c r="L10431"/>
  <c r="L10432"/>
  <c r="L10433"/>
  <c r="L10434"/>
  <c r="L10435"/>
  <c r="L10436"/>
  <c r="L10437"/>
  <c r="L10438"/>
  <c r="L10439"/>
  <c r="L10440"/>
  <c r="L10441"/>
  <c r="L10442"/>
  <c r="L10443"/>
  <c r="L10444"/>
  <c r="L10445"/>
  <c r="L10446"/>
  <c r="L10447"/>
  <c r="L10448"/>
  <c r="L10449"/>
  <c r="L10450"/>
  <c r="L10451"/>
  <c r="L10452"/>
  <c r="L10453"/>
  <c r="L10454"/>
  <c r="L10455"/>
  <c r="L10456"/>
  <c r="L10457"/>
  <c r="L10458"/>
  <c r="L10459"/>
  <c r="L10460"/>
  <c r="L10461"/>
  <c r="L10462"/>
  <c r="L10463"/>
  <c r="L10464"/>
  <c r="L10465"/>
  <c r="L10466"/>
  <c r="L10467"/>
  <c r="L10468"/>
  <c r="L10469"/>
  <c r="L10470"/>
  <c r="L10471"/>
  <c r="L10472"/>
  <c r="L10473"/>
  <c r="L10474"/>
  <c r="L10475"/>
  <c r="L10476"/>
  <c r="L10477"/>
  <c r="L10478"/>
  <c r="L10479"/>
  <c r="L10480"/>
  <c r="L10481"/>
  <c r="L10482"/>
  <c r="L10483"/>
  <c r="L10484"/>
  <c r="L10485"/>
  <c r="L10486"/>
  <c r="L10487"/>
  <c r="L10488"/>
  <c r="L10489"/>
  <c r="L10490"/>
  <c r="L10491"/>
  <c r="L10492"/>
  <c r="L10493"/>
  <c r="L10494"/>
  <c r="L10495"/>
  <c r="L10496"/>
  <c r="L10497"/>
  <c r="L10498"/>
  <c r="L10499"/>
  <c r="L10500"/>
  <c r="L10501"/>
  <c r="L10502"/>
  <c r="L10503"/>
  <c r="L10504"/>
  <c r="L10505"/>
  <c r="L10506"/>
  <c r="L10507"/>
  <c r="L10508"/>
  <c r="L10509"/>
  <c r="L10510"/>
  <c r="L10511"/>
  <c r="L10512"/>
  <c r="L10513"/>
  <c r="L10514"/>
  <c r="L10515"/>
  <c r="L10516"/>
  <c r="L10517"/>
  <c r="L10518"/>
  <c r="L10519"/>
  <c r="L10520"/>
  <c r="L10521"/>
  <c r="L10522"/>
  <c r="L10523"/>
  <c r="L10524"/>
  <c r="L10525"/>
  <c r="L10526"/>
  <c r="L10527"/>
  <c r="L10528"/>
  <c r="L10529"/>
  <c r="L10530"/>
  <c r="L10531"/>
  <c r="L10532"/>
  <c r="L10533"/>
  <c r="L10534"/>
  <c r="L10535"/>
  <c r="L10536"/>
  <c r="L10537"/>
  <c r="L10538"/>
  <c r="L10539"/>
  <c r="L10540"/>
  <c r="L10541"/>
  <c r="L10542"/>
  <c r="L10543"/>
  <c r="L10544"/>
  <c r="L10545"/>
  <c r="L10546"/>
  <c r="L10547"/>
  <c r="L10548"/>
  <c r="L10549"/>
  <c r="L10550"/>
  <c r="L10551"/>
  <c r="L10552"/>
  <c r="L10553"/>
  <c r="L10554"/>
  <c r="L10555"/>
  <c r="L10556"/>
  <c r="L10557"/>
  <c r="L10558"/>
  <c r="L10559"/>
  <c r="L10560"/>
  <c r="L10561"/>
  <c r="L10562"/>
  <c r="L10563"/>
  <c r="L10564"/>
  <c r="L10565"/>
  <c r="L10566"/>
  <c r="L10567"/>
  <c r="L10568"/>
  <c r="L10569"/>
  <c r="L10570"/>
  <c r="L10571"/>
  <c r="L10572"/>
  <c r="L10573"/>
  <c r="L10574"/>
  <c r="L10575"/>
  <c r="L10576"/>
  <c r="L10577"/>
  <c r="L10578"/>
  <c r="L10579"/>
  <c r="L10580"/>
  <c r="L10581"/>
  <c r="L10582"/>
  <c r="L10583"/>
  <c r="L10584"/>
  <c r="L10585"/>
  <c r="L10586"/>
  <c r="L10587"/>
  <c r="L10588"/>
  <c r="L10589"/>
  <c r="L10590"/>
  <c r="L10591"/>
  <c r="L10592"/>
  <c r="L10593"/>
  <c r="L10594"/>
  <c r="L10595"/>
  <c r="L10596"/>
  <c r="L10597"/>
  <c r="L10598"/>
  <c r="L10599"/>
  <c r="L10600"/>
  <c r="L10601"/>
  <c r="L10602"/>
  <c r="L10603"/>
  <c r="L10604"/>
  <c r="L10605"/>
  <c r="L10606"/>
  <c r="L10607"/>
  <c r="L10608"/>
  <c r="L10609"/>
  <c r="L10610"/>
  <c r="L10611"/>
  <c r="L10612"/>
  <c r="L10613"/>
  <c r="L10614"/>
  <c r="L10615"/>
  <c r="L10616"/>
  <c r="L10617"/>
  <c r="L10618"/>
  <c r="L10619"/>
  <c r="L10620"/>
  <c r="L10621"/>
  <c r="L10622"/>
  <c r="L10623"/>
  <c r="L10624"/>
  <c r="L10625"/>
  <c r="L10626"/>
  <c r="L10627"/>
  <c r="L10628"/>
  <c r="L10629"/>
  <c r="L10630"/>
  <c r="L10631"/>
  <c r="L10632"/>
  <c r="L10633"/>
  <c r="L10634"/>
  <c r="L10635"/>
  <c r="L10636"/>
  <c r="L10637"/>
  <c r="L10638"/>
  <c r="L10639"/>
  <c r="L10640"/>
  <c r="L10641"/>
  <c r="L10642"/>
  <c r="L10643"/>
  <c r="L10644"/>
  <c r="L10645"/>
  <c r="L10646"/>
  <c r="L10647"/>
  <c r="L10648"/>
  <c r="L10649"/>
  <c r="L10650"/>
  <c r="L10651"/>
  <c r="L10652"/>
  <c r="L10653"/>
  <c r="L10654"/>
  <c r="L10655"/>
  <c r="L10656"/>
  <c r="L10657"/>
  <c r="L10658"/>
  <c r="L10659"/>
  <c r="L10660"/>
  <c r="L10661"/>
  <c r="L10662"/>
  <c r="L10663"/>
  <c r="L10664"/>
  <c r="L10665"/>
  <c r="L10666"/>
  <c r="L10667"/>
  <c r="L10668"/>
  <c r="L10669"/>
  <c r="L10670"/>
  <c r="L10671"/>
  <c r="L10672"/>
  <c r="L10673"/>
  <c r="L10674"/>
  <c r="L10675"/>
  <c r="L10676"/>
  <c r="L10677"/>
  <c r="L10678"/>
  <c r="L10679"/>
  <c r="L10680"/>
  <c r="L10681"/>
  <c r="L10682"/>
  <c r="L10683"/>
  <c r="L10684"/>
  <c r="L10685"/>
  <c r="L10686"/>
  <c r="L10687"/>
  <c r="L10688"/>
  <c r="L10689"/>
  <c r="L10690"/>
  <c r="L10691"/>
  <c r="L10692"/>
  <c r="L10693"/>
  <c r="L10694"/>
  <c r="L10695"/>
  <c r="L10696"/>
  <c r="L10697"/>
  <c r="L10698"/>
  <c r="L10699"/>
  <c r="L10700"/>
  <c r="L10701"/>
  <c r="L10702"/>
  <c r="L10703"/>
  <c r="L10704"/>
  <c r="L10705"/>
  <c r="L10706"/>
  <c r="L10707"/>
  <c r="L10708"/>
  <c r="L10709"/>
  <c r="L10710"/>
  <c r="L10711"/>
  <c r="L10712"/>
  <c r="L10713"/>
  <c r="L10714"/>
  <c r="L10715"/>
  <c r="L10716"/>
  <c r="L10717"/>
  <c r="L10718"/>
  <c r="L10719"/>
  <c r="L10720"/>
  <c r="L10721"/>
  <c r="L10722"/>
  <c r="L10723"/>
  <c r="L10724"/>
  <c r="L10725"/>
  <c r="L10726"/>
  <c r="L10727"/>
  <c r="L10728"/>
  <c r="L10729"/>
  <c r="L10730"/>
  <c r="L10731"/>
  <c r="L10732"/>
  <c r="L10733"/>
  <c r="L10734"/>
  <c r="L10735"/>
  <c r="L10736"/>
  <c r="L10737"/>
  <c r="L10738"/>
  <c r="L10739"/>
  <c r="L10740"/>
  <c r="L10741"/>
  <c r="L10742"/>
  <c r="L10743"/>
  <c r="L10744"/>
  <c r="L10745"/>
  <c r="L10746"/>
  <c r="L10747"/>
  <c r="L10748"/>
  <c r="L10749"/>
  <c r="L10750"/>
  <c r="L10751"/>
  <c r="L10752"/>
  <c r="L10753"/>
  <c r="L10754"/>
  <c r="L10755"/>
  <c r="L10756"/>
  <c r="L10757"/>
  <c r="L10758"/>
  <c r="L10759"/>
  <c r="L10760"/>
  <c r="L10761"/>
  <c r="L10762"/>
  <c r="L10763"/>
  <c r="L10764"/>
  <c r="L10765"/>
  <c r="L10766"/>
  <c r="L10767"/>
  <c r="L10768"/>
  <c r="L10769"/>
  <c r="L10770"/>
  <c r="L10771"/>
  <c r="L10772"/>
  <c r="L10773"/>
  <c r="L10774"/>
  <c r="L10775"/>
  <c r="L10776"/>
  <c r="L10777"/>
  <c r="L10778"/>
  <c r="L10779"/>
  <c r="L10780"/>
  <c r="L10781"/>
  <c r="L10782"/>
  <c r="L10783"/>
  <c r="L10784"/>
  <c r="L10785"/>
  <c r="L10786"/>
  <c r="L10787"/>
  <c r="L10788"/>
  <c r="L10789"/>
  <c r="L10790"/>
  <c r="L10791"/>
  <c r="L10792"/>
  <c r="L10793"/>
  <c r="L10794"/>
  <c r="L10795"/>
  <c r="L10796"/>
  <c r="L10797"/>
  <c r="L10798"/>
  <c r="L10799"/>
  <c r="L10800"/>
  <c r="L10801"/>
  <c r="L10802"/>
  <c r="L10803"/>
  <c r="L10804"/>
  <c r="L10805"/>
  <c r="L10806"/>
  <c r="L10807"/>
  <c r="L10808"/>
  <c r="L10809"/>
  <c r="L10810"/>
  <c r="L10811"/>
  <c r="L10812"/>
  <c r="L10813"/>
  <c r="L10814"/>
  <c r="L10815"/>
  <c r="L10816"/>
  <c r="L10817"/>
  <c r="L10818"/>
  <c r="L10819"/>
  <c r="L10820"/>
  <c r="L10821"/>
  <c r="L10822"/>
  <c r="L10823"/>
  <c r="L10824"/>
  <c r="L10825"/>
  <c r="L10826"/>
  <c r="L10827"/>
  <c r="L10828"/>
  <c r="L10829"/>
  <c r="L10830"/>
  <c r="L10831"/>
  <c r="L10832"/>
  <c r="L10833"/>
  <c r="L10834"/>
  <c r="L10835"/>
  <c r="L10836"/>
  <c r="L10837"/>
  <c r="L10838"/>
  <c r="L10839"/>
  <c r="L10840"/>
  <c r="L10841"/>
  <c r="L10842"/>
  <c r="L10843"/>
  <c r="L10844"/>
  <c r="L10845"/>
  <c r="L10846"/>
  <c r="L10847"/>
  <c r="L10848"/>
  <c r="L10849"/>
  <c r="L10850"/>
  <c r="L10851"/>
  <c r="L10852"/>
  <c r="L10853"/>
  <c r="L10854"/>
  <c r="L10855"/>
  <c r="L10856"/>
  <c r="L10857"/>
  <c r="L10858"/>
  <c r="L10859"/>
  <c r="L10860"/>
  <c r="L10861"/>
  <c r="L10862"/>
  <c r="L10863"/>
  <c r="L10864"/>
  <c r="L10865"/>
  <c r="L10866"/>
  <c r="L10867"/>
  <c r="L10868"/>
  <c r="L10869"/>
  <c r="L10870"/>
  <c r="L10871"/>
  <c r="L10872"/>
  <c r="L10873"/>
  <c r="L10874"/>
  <c r="L10875"/>
  <c r="L10876"/>
  <c r="L10877"/>
  <c r="L10878"/>
  <c r="L10879"/>
  <c r="L10880"/>
  <c r="L10881"/>
  <c r="L10882"/>
  <c r="L10883"/>
  <c r="L10884"/>
  <c r="L10885"/>
  <c r="L10886"/>
  <c r="L10887"/>
  <c r="L10888"/>
  <c r="L10889"/>
  <c r="L10890"/>
  <c r="L10891"/>
  <c r="L10892"/>
  <c r="L10893"/>
  <c r="L10894"/>
  <c r="L10895"/>
  <c r="L10896"/>
  <c r="L10897"/>
  <c r="L10898"/>
  <c r="L10899"/>
  <c r="L10900"/>
  <c r="L10901"/>
  <c r="L10902"/>
  <c r="L10903"/>
  <c r="L10904"/>
  <c r="L10905"/>
  <c r="L10906"/>
  <c r="L10907"/>
  <c r="L10908"/>
  <c r="L10909"/>
  <c r="L10910"/>
  <c r="L10911"/>
  <c r="L10912"/>
  <c r="L10913"/>
  <c r="L10914"/>
  <c r="L10915"/>
  <c r="L10916"/>
  <c r="L10917"/>
  <c r="L10918"/>
  <c r="L10919"/>
  <c r="L10920"/>
  <c r="L10921"/>
  <c r="L10922"/>
  <c r="L10923"/>
  <c r="L10924"/>
  <c r="L10925"/>
  <c r="L10926"/>
  <c r="L10927"/>
  <c r="L10928"/>
  <c r="L10929"/>
  <c r="L10930"/>
  <c r="L10931"/>
  <c r="L10932"/>
  <c r="L10933"/>
  <c r="L10934"/>
  <c r="L10935"/>
  <c r="L10936"/>
  <c r="L10937"/>
  <c r="L10938"/>
  <c r="L10939"/>
  <c r="L10940"/>
  <c r="L10941"/>
  <c r="L10942"/>
  <c r="L10943"/>
  <c r="L10944"/>
  <c r="L10945"/>
  <c r="L10946"/>
  <c r="L10947"/>
  <c r="L10948"/>
  <c r="L10949"/>
  <c r="L10950"/>
  <c r="L10951"/>
  <c r="L10952"/>
  <c r="L10953"/>
  <c r="L10954"/>
  <c r="L10955"/>
  <c r="L10956"/>
  <c r="L10957"/>
  <c r="L10958"/>
  <c r="L10959"/>
  <c r="L10960"/>
  <c r="L10961"/>
  <c r="L10962"/>
  <c r="L10963"/>
  <c r="L10964"/>
  <c r="L10965"/>
  <c r="L10966"/>
  <c r="L10967"/>
  <c r="L10968"/>
  <c r="L10969"/>
  <c r="L10970"/>
  <c r="L10971"/>
  <c r="L10972"/>
  <c r="L10973"/>
  <c r="L10974"/>
  <c r="L10975"/>
  <c r="L10976"/>
  <c r="L10977"/>
  <c r="L10978"/>
  <c r="L10979"/>
  <c r="L10980"/>
  <c r="L10981"/>
  <c r="L10982"/>
  <c r="L10983"/>
  <c r="L10984"/>
  <c r="L10985"/>
  <c r="L10986"/>
  <c r="L10987"/>
  <c r="L10988"/>
  <c r="L10989"/>
  <c r="L10990"/>
  <c r="L10991"/>
  <c r="L10992"/>
  <c r="L10993"/>
  <c r="L10994"/>
  <c r="L10995"/>
  <c r="L10996"/>
  <c r="L10997"/>
  <c r="L10998"/>
  <c r="L10999"/>
  <c r="L11000"/>
  <c r="L11001"/>
  <c r="L11002"/>
  <c r="L11003"/>
  <c r="L11004"/>
  <c r="L11005"/>
  <c r="L11006"/>
  <c r="L11007"/>
  <c r="L11008"/>
  <c r="L11009"/>
  <c r="L11010"/>
  <c r="L11011"/>
  <c r="L11012"/>
  <c r="L11013"/>
  <c r="L11014"/>
  <c r="L11015"/>
  <c r="L11016"/>
  <c r="L11017"/>
  <c r="L11018"/>
  <c r="L11019"/>
  <c r="L11020"/>
  <c r="L11021"/>
  <c r="L11022"/>
  <c r="L11023"/>
  <c r="L11024"/>
  <c r="L11025"/>
  <c r="L11026"/>
  <c r="L11027"/>
  <c r="L11028"/>
  <c r="L11029"/>
  <c r="L11030"/>
  <c r="L11031"/>
  <c r="L11032"/>
  <c r="L11033"/>
  <c r="L11034"/>
  <c r="L11035"/>
  <c r="L11036"/>
  <c r="L11037"/>
  <c r="L11038"/>
  <c r="L11039"/>
  <c r="L11040"/>
  <c r="L11041"/>
  <c r="L11042"/>
  <c r="L11043"/>
  <c r="L11044"/>
  <c r="L11045"/>
  <c r="L11046"/>
  <c r="L11047"/>
  <c r="L11048"/>
  <c r="L11049"/>
  <c r="L11050"/>
  <c r="L11051"/>
  <c r="L11052"/>
  <c r="L11053"/>
  <c r="L11054"/>
  <c r="L11055"/>
  <c r="L11056"/>
  <c r="L11057"/>
  <c r="L11058"/>
  <c r="L11059"/>
  <c r="L11060"/>
  <c r="L11061"/>
  <c r="L11062"/>
  <c r="L11063"/>
  <c r="L11064"/>
  <c r="L11065"/>
  <c r="L11066"/>
  <c r="L11067"/>
  <c r="L11068"/>
  <c r="L11069"/>
  <c r="L11070"/>
  <c r="L11071"/>
  <c r="L11072"/>
  <c r="L11073"/>
  <c r="L11074"/>
  <c r="L11075"/>
  <c r="L11076"/>
  <c r="L11077"/>
  <c r="L11078"/>
  <c r="L11079"/>
  <c r="L11080"/>
  <c r="L11081"/>
  <c r="L11082"/>
  <c r="L11083"/>
  <c r="L11084"/>
  <c r="L11085"/>
  <c r="L11086"/>
  <c r="L11087"/>
  <c r="L11088"/>
  <c r="L11089"/>
  <c r="L11090"/>
  <c r="L11091"/>
  <c r="L11092"/>
  <c r="L11093"/>
  <c r="L11094"/>
  <c r="L11095"/>
  <c r="L11096"/>
  <c r="L11097"/>
  <c r="L11098"/>
  <c r="L11099"/>
  <c r="L11100"/>
  <c r="L11101"/>
  <c r="L11102"/>
  <c r="L11103"/>
  <c r="L11104"/>
  <c r="L11105"/>
  <c r="L11106"/>
  <c r="L11107"/>
  <c r="L11108"/>
  <c r="L11109"/>
  <c r="L11110"/>
  <c r="L11111"/>
  <c r="L11112"/>
  <c r="L11113"/>
  <c r="L11114"/>
  <c r="L11115"/>
  <c r="L11116"/>
  <c r="L11117"/>
  <c r="L11118"/>
  <c r="L11119"/>
  <c r="L11120"/>
  <c r="L11121"/>
  <c r="L11122"/>
  <c r="L11123"/>
  <c r="L11124"/>
  <c r="L11125"/>
  <c r="L11126"/>
  <c r="L11127"/>
  <c r="L11128"/>
  <c r="L11129"/>
  <c r="L11130"/>
  <c r="L11131"/>
  <c r="L11132"/>
  <c r="L11133"/>
  <c r="L11134"/>
  <c r="L11135"/>
  <c r="L11136"/>
  <c r="L11137"/>
  <c r="L11138"/>
  <c r="L11139"/>
  <c r="L11140"/>
  <c r="L11141"/>
  <c r="L11142"/>
  <c r="L11143"/>
  <c r="L11144"/>
  <c r="L11145"/>
  <c r="L11146"/>
  <c r="L11147"/>
  <c r="L11148"/>
  <c r="L11149"/>
  <c r="L11150"/>
  <c r="L11151"/>
  <c r="L11152"/>
  <c r="L11153"/>
  <c r="L11154"/>
  <c r="L11155"/>
  <c r="L11156"/>
  <c r="L11157"/>
  <c r="L11158"/>
  <c r="L11159"/>
  <c r="L11160"/>
  <c r="L11161"/>
  <c r="L11162"/>
  <c r="L11163"/>
  <c r="L11164"/>
  <c r="L11165"/>
  <c r="L11166"/>
  <c r="L11167"/>
  <c r="L11168"/>
  <c r="L11169"/>
  <c r="L11170"/>
  <c r="L11171"/>
  <c r="L11172"/>
  <c r="L11173"/>
  <c r="L11174"/>
  <c r="L11175"/>
  <c r="L11176"/>
  <c r="L11177"/>
  <c r="L11178"/>
  <c r="L11179"/>
  <c r="L11180"/>
  <c r="L11181"/>
  <c r="L11182"/>
  <c r="L11183"/>
  <c r="L11184"/>
  <c r="L11185"/>
  <c r="L11186"/>
  <c r="L11187"/>
  <c r="L11188"/>
  <c r="L11189"/>
  <c r="L11190"/>
  <c r="L11191"/>
  <c r="L11192"/>
  <c r="L11193"/>
  <c r="L11194"/>
  <c r="L11195"/>
  <c r="L11196"/>
  <c r="L11197"/>
  <c r="L11198"/>
  <c r="L11199"/>
  <c r="L11200"/>
  <c r="L11201"/>
  <c r="L11202"/>
  <c r="L11203"/>
  <c r="L11204"/>
  <c r="L11205"/>
  <c r="L11206"/>
  <c r="L11207"/>
  <c r="L11208"/>
  <c r="L11209"/>
  <c r="L11210"/>
  <c r="L11211"/>
  <c r="L11212"/>
  <c r="L11213"/>
  <c r="L11214"/>
  <c r="L11215"/>
  <c r="L11216"/>
  <c r="L11217"/>
  <c r="L11218"/>
  <c r="L11219"/>
  <c r="L11220"/>
  <c r="L11221"/>
  <c r="L11222"/>
  <c r="L11223"/>
  <c r="L11224"/>
  <c r="L11225"/>
  <c r="L11226"/>
  <c r="L11227"/>
  <c r="L11228"/>
  <c r="L11229"/>
  <c r="L11230"/>
  <c r="L11231"/>
  <c r="L11232"/>
  <c r="L11233"/>
  <c r="L11234"/>
  <c r="L11235"/>
  <c r="L11236"/>
  <c r="L11237"/>
  <c r="L11238"/>
  <c r="L11239"/>
  <c r="L11240"/>
  <c r="L11241"/>
  <c r="L11242"/>
  <c r="L11243"/>
  <c r="L11244"/>
  <c r="L11245"/>
  <c r="L11246"/>
  <c r="L11247"/>
  <c r="L11248"/>
  <c r="L11249"/>
  <c r="L11250"/>
  <c r="L11251"/>
  <c r="L11252"/>
  <c r="L11253"/>
  <c r="L11254"/>
  <c r="L11255"/>
  <c r="L11256"/>
  <c r="L11257"/>
  <c r="L11258"/>
  <c r="L11259"/>
  <c r="L11260"/>
  <c r="L11261"/>
  <c r="L11262"/>
  <c r="L11263"/>
  <c r="L11264"/>
  <c r="L11265"/>
  <c r="L11266"/>
  <c r="L11267"/>
  <c r="L11268"/>
  <c r="L11269"/>
  <c r="L11270"/>
  <c r="L11271"/>
  <c r="L11272"/>
  <c r="L11273"/>
  <c r="L11274"/>
  <c r="L11275"/>
  <c r="L11276"/>
  <c r="L11277"/>
  <c r="L11278"/>
  <c r="L11279"/>
  <c r="L11280"/>
  <c r="L11281"/>
  <c r="L11282"/>
  <c r="L11283"/>
  <c r="L11284"/>
  <c r="L11285"/>
  <c r="L11286"/>
  <c r="L11287"/>
  <c r="L11288"/>
  <c r="L11289"/>
  <c r="L11290"/>
  <c r="L11291"/>
  <c r="L11292"/>
  <c r="L11293"/>
  <c r="L11294"/>
  <c r="L11295"/>
  <c r="L11296"/>
  <c r="L11297"/>
  <c r="L11298"/>
  <c r="L11299"/>
  <c r="L11300"/>
  <c r="L11301"/>
  <c r="L11302"/>
  <c r="L11303"/>
  <c r="L11304"/>
  <c r="L11305"/>
  <c r="L11306"/>
  <c r="L11307"/>
  <c r="L11308"/>
  <c r="L11309"/>
  <c r="L11310"/>
  <c r="L11311"/>
  <c r="L11312"/>
  <c r="L11313"/>
  <c r="L11314"/>
  <c r="L11315"/>
  <c r="L11316"/>
  <c r="L11317"/>
  <c r="L11318"/>
  <c r="L11319"/>
  <c r="L11320"/>
  <c r="L11321"/>
  <c r="L11322"/>
  <c r="L11323"/>
  <c r="L11324"/>
  <c r="L11325"/>
  <c r="L11326"/>
  <c r="L11327"/>
  <c r="L11328"/>
  <c r="L11329"/>
  <c r="L11330"/>
  <c r="L11331"/>
  <c r="L11332"/>
  <c r="L11333"/>
  <c r="L11334"/>
  <c r="L11335"/>
  <c r="L11336"/>
  <c r="L11337"/>
  <c r="L11338"/>
  <c r="L11339"/>
  <c r="L11340"/>
  <c r="L11341"/>
  <c r="L11342"/>
  <c r="L11343"/>
  <c r="L11344"/>
  <c r="L11345"/>
  <c r="L11346"/>
  <c r="L11347"/>
  <c r="L11348"/>
  <c r="L11349"/>
  <c r="L11350"/>
  <c r="L11351"/>
  <c r="L11352"/>
  <c r="L11353"/>
  <c r="L11354"/>
  <c r="L11355"/>
  <c r="L11356"/>
  <c r="L11357"/>
  <c r="L11358"/>
  <c r="L11359"/>
  <c r="L11360"/>
  <c r="L11361"/>
  <c r="L11362"/>
  <c r="L11363"/>
  <c r="L11364"/>
  <c r="L11365"/>
  <c r="L11366"/>
  <c r="L11367"/>
  <c r="L11368"/>
  <c r="L11369"/>
  <c r="L11370"/>
  <c r="L11371"/>
  <c r="L11372"/>
  <c r="L11373"/>
  <c r="L11374"/>
  <c r="L11375"/>
  <c r="L11376"/>
  <c r="L11377"/>
  <c r="L11378"/>
  <c r="L11379"/>
  <c r="L11380"/>
  <c r="L11381"/>
  <c r="L11382"/>
  <c r="L11383"/>
  <c r="L11384"/>
  <c r="L11385"/>
  <c r="L11386"/>
  <c r="L11387"/>
  <c r="L11388"/>
  <c r="L11389"/>
  <c r="L11390"/>
  <c r="L11391"/>
  <c r="L11392"/>
  <c r="L11393"/>
  <c r="L11394"/>
  <c r="L11395"/>
  <c r="L11396"/>
  <c r="L11397"/>
  <c r="L11398"/>
  <c r="L11399"/>
  <c r="L11400"/>
  <c r="L11401"/>
  <c r="L11402"/>
  <c r="L11403"/>
  <c r="L11404"/>
  <c r="L11405"/>
  <c r="L11406"/>
  <c r="L11407"/>
  <c r="L11408"/>
  <c r="L11409"/>
  <c r="L11410"/>
  <c r="L11411"/>
  <c r="L11412"/>
  <c r="L11413"/>
  <c r="L11414"/>
  <c r="L11415"/>
  <c r="L11416"/>
  <c r="L11417"/>
  <c r="L11418"/>
  <c r="L11419"/>
  <c r="L11420"/>
  <c r="L11421"/>
  <c r="L11422"/>
  <c r="L11423"/>
  <c r="L11424"/>
  <c r="L11425"/>
  <c r="L11426"/>
  <c r="L11427"/>
  <c r="L11428"/>
  <c r="L11429"/>
  <c r="L11430"/>
  <c r="L11431"/>
  <c r="L11432"/>
  <c r="L11433"/>
  <c r="L11434"/>
  <c r="L11435"/>
  <c r="L11436"/>
  <c r="L11437"/>
  <c r="L11438"/>
  <c r="L11439"/>
  <c r="L11440"/>
  <c r="L11441"/>
  <c r="L11442"/>
  <c r="L11443"/>
  <c r="L11444"/>
  <c r="L11445"/>
  <c r="L11446"/>
  <c r="L11447"/>
  <c r="L11448"/>
  <c r="L11449"/>
  <c r="L11450"/>
  <c r="L11451"/>
  <c r="L11452"/>
  <c r="L11453"/>
  <c r="L11454"/>
  <c r="L11455"/>
  <c r="L11456"/>
  <c r="L11457"/>
  <c r="L11458"/>
  <c r="L11459"/>
  <c r="L11460"/>
  <c r="L11461"/>
  <c r="L11462"/>
  <c r="L11463"/>
  <c r="L11464"/>
  <c r="L11465"/>
  <c r="L11466"/>
  <c r="L11467"/>
  <c r="L11468"/>
  <c r="L11469"/>
  <c r="L11470"/>
  <c r="L11471"/>
  <c r="L11472"/>
  <c r="L11473"/>
  <c r="L11474"/>
  <c r="L11475"/>
  <c r="L11476"/>
  <c r="L11477"/>
  <c r="L11478"/>
  <c r="L11479"/>
  <c r="L11480"/>
  <c r="L11481"/>
  <c r="L11482"/>
  <c r="L11483"/>
  <c r="L11484"/>
  <c r="L11485"/>
  <c r="L11486"/>
  <c r="L11487"/>
  <c r="L11488"/>
  <c r="L11489"/>
  <c r="L11490"/>
  <c r="L11491"/>
  <c r="L11492"/>
  <c r="L11493"/>
  <c r="L11494"/>
  <c r="L11495"/>
  <c r="L11496"/>
  <c r="L11497"/>
  <c r="L11498"/>
  <c r="L11499"/>
  <c r="L11500"/>
  <c r="L11501"/>
  <c r="L11502"/>
  <c r="L11503"/>
  <c r="L11504"/>
  <c r="L11505"/>
  <c r="L11506"/>
  <c r="L11507"/>
  <c r="L11508"/>
  <c r="L11509"/>
  <c r="L11510"/>
  <c r="L11511"/>
  <c r="L11512"/>
  <c r="L11513"/>
  <c r="L11514"/>
  <c r="L11515"/>
  <c r="L11516"/>
  <c r="L11517"/>
  <c r="L11518"/>
  <c r="L11519"/>
  <c r="L11520"/>
  <c r="L11521"/>
  <c r="L11522"/>
  <c r="L11523"/>
  <c r="L11524"/>
  <c r="L11525"/>
  <c r="L11526"/>
  <c r="L11527"/>
  <c r="L11528"/>
  <c r="L11529"/>
  <c r="L11530"/>
  <c r="L11531"/>
  <c r="L11532"/>
  <c r="L11533"/>
  <c r="L11534"/>
  <c r="L11535"/>
  <c r="L11536"/>
  <c r="L11537"/>
  <c r="L11538"/>
  <c r="L11539"/>
  <c r="L11540"/>
  <c r="L11541"/>
  <c r="L11542"/>
  <c r="L11543"/>
  <c r="L11544"/>
  <c r="L11545"/>
  <c r="L11546"/>
  <c r="L11547"/>
  <c r="L11548"/>
  <c r="L11549"/>
  <c r="L11550"/>
  <c r="L11551"/>
  <c r="L11552"/>
  <c r="L11553"/>
  <c r="L11554"/>
  <c r="L11555"/>
  <c r="L11556"/>
  <c r="L11557"/>
  <c r="L11558"/>
  <c r="L11559"/>
  <c r="L11560"/>
  <c r="L11561"/>
  <c r="L11562"/>
  <c r="L11563"/>
  <c r="L11564"/>
  <c r="L11565"/>
  <c r="L11566"/>
  <c r="L11567"/>
  <c r="L11568"/>
  <c r="L11569"/>
  <c r="L11570"/>
  <c r="L11571"/>
  <c r="L11572"/>
  <c r="L11573"/>
  <c r="L11574"/>
  <c r="L11575"/>
  <c r="L11576"/>
  <c r="L11577"/>
  <c r="L11578"/>
  <c r="L11579"/>
  <c r="L11580"/>
  <c r="L11581"/>
  <c r="L11582"/>
  <c r="L11583"/>
  <c r="L11584"/>
  <c r="L11585"/>
  <c r="L11586"/>
  <c r="L11587"/>
  <c r="L11588"/>
  <c r="L11589"/>
  <c r="L11590"/>
  <c r="L11591"/>
  <c r="L11592"/>
  <c r="L11593"/>
  <c r="L11594"/>
  <c r="L11595"/>
  <c r="L11596"/>
  <c r="L11597"/>
  <c r="L11598"/>
  <c r="L11599"/>
  <c r="L11600"/>
  <c r="L11601"/>
  <c r="L11602"/>
  <c r="L11603"/>
  <c r="L11604"/>
  <c r="L11605"/>
  <c r="L11606"/>
  <c r="L11607"/>
  <c r="L11608"/>
  <c r="L11609"/>
  <c r="L11610"/>
  <c r="L11611"/>
  <c r="L11612"/>
  <c r="L11613"/>
  <c r="L11614"/>
  <c r="L11615"/>
  <c r="L11616"/>
  <c r="L11617"/>
  <c r="L11618"/>
  <c r="L11619"/>
  <c r="L11620"/>
  <c r="L11621"/>
  <c r="L11622"/>
  <c r="L11623"/>
  <c r="L11624"/>
  <c r="L11625"/>
  <c r="L11626"/>
  <c r="L11627"/>
  <c r="L11628"/>
  <c r="L11629"/>
  <c r="L11630"/>
  <c r="L11631"/>
  <c r="L11632"/>
  <c r="L11633"/>
  <c r="L11634"/>
  <c r="L11635"/>
  <c r="L11636"/>
  <c r="L11637"/>
  <c r="L11638"/>
  <c r="L11639"/>
  <c r="L11640"/>
  <c r="L11641"/>
  <c r="L11642"/>
  <c r="L11643"/>
  <c r="L11644"/>
  <c r="L11645"/>
  <c r="L11646"/>
  <c r="L11647"/>
  <c r="L11648"/>
  <c r="L11649"/>
  <c r="L11650"/>
  <c r="L11651"/>
  <c r="L11652"/>
  <c r="L11653"/>
  <c r="L11654"/>
  <c r="L11655"/>
  <c r="L11656"/>
  <c r="L11657"/>
  <c r="L11658"/>
  <c r="L11659"/>
  <c r="L11660"/>
  <c r="L11661"/>
  <c r="L11662"/>
  <c r="L11663"/>
  <c r="L11664"/>
  <c r="L11665"/>
  <c r="L11666"/>
  <c r="L11667"/>
  <c r="L11668"/>
  <c r="L11669"/>
  <c r="L11670"/>
  <c r="L11671"/>
  <c r="L11672"/>
  <c r="L11673"/>
  <c r="L11674"/>
  <c r="L11675"/>
  <c r="L11676"/>
  <c r="L11677"/>
  <c r="L11678"/>
  <c r="L11679"/>
  <c r="L11680"/>
  <c r="L11681"/>
  <c r="L11682"/>
  <c r="L11683"/>
  <c r="L11684"/>
  <c r="L11685"/>
  <c r="L11686"/>
  <c r="L11687"/>
  <c r="L11688"/>
  <c r="L11689"/>
  <c r="L11690"/>
  <c r="L11691"/>
  <c r="L11692"/>
  <c r="L11693"/>
  <c r="L11694"/>
  <c r="L11695"/>
  <c r="L11696"/>
  <c r="L11697"/>
  <c r="L11698"/>
  <c r="L11699"/>
  <c r="L11700"/>
  <c r="L11701"/>
  <c r="L11702"/>
  <c r="L11703"/>
  <c r="L11704"/>
  <c r="L11705"/>
  <c r="L11706"/>
  <c r="L11707"/>
  <c r="L11708"/>
  <c r="L11709"/>
  <c r="L11710"/>
  <c r="L11711"/>
  <c r="L11712"/>
  <c r="L11713"/>
  <c r="L11714"/>
  <c r="L11715"/>
  <c r="L11716"/>
  <c r="L11717"/>
  <c r="L11718"/>
  <c r="L11719"/>
  <c r="L11720"/>
  <c r="L11721"/>
  <c r="L11722"/>
  <c r="L11723"/>
  <c r="L11724"/>
  <c r="L11725"/>
  <c r="L11726"/>
  <c r="L11727"/>
  <c r="L11728"/>
  <c r="L11729"/>
  <c r="L11730"/>
  <c r="L11731"/>
  <c r="L11732"/>
  <c r="L11733"/>
  <c r="L11734"/>
  <c r="L11735"/>
  <c r="L11736"/>
  <c r="L11737"/>
  <c r="L11738"/>
  <c r="L11739"/>
  <c r="L11740"/>
  <c r="L11741"/>
  <c r="L11742"/>
  <c r="L11743"/>
  <c r="L11744"/>
  <c r="L11745"/>
  <c r="L11746"/>
  <c r="L11747"/>
  <c r="L11748"/>
  <c r="L11749"/>
  <c r="L11750"/>
  <c r="L11751"/>
  <c r="L11752"/>
  <c r="L11753"/>
  <c r="L11754"/>
  <c r="L11755"/>
  <c r="L11756"/>
  <c r="L11757"/>
  <c r="L11758"/>
  <c r="L11759"/>
  <c r="L11760"/>
  <c r="L11761"/>
  <c r="L11762"/>
  <c r="L11763"/>
  <c r="L11764"/>
  <c r="L11765"/>
  <c r="L11766"/>
  <c r="L11767"/>
  <c r="L11768"/>
  <c r="L11769"/>
  <c r="L11770"/>
  <c r="L11771"/>
  <c r="L11772"/>
  <c r="L11773"/>
  <c r="L11774"/>
  <c r="L11775"/>
  <c r="L11776"/>
  <c r="L11777"/>
  <c r="L11778"/>
  <c r="L11779"/>
  <c r="L11780"/>
  <c r="L11781"/>
  <c r="L11782"/>
  <c r="L11783"/>
  <c r="L11784"/>
  <c r="L11785"/>
  <c r="L11786"/>
  <c r="L11787"/>
  <c r="L11788"/>
  <c r="L11789"/>
  <c r="L11790"/>
  <c r="L11791"/>
  <c r="L11792"/>
  <c r="L11793"/>
  <c r="L11794"/>
  <c r="L11795"/>
  <c r="L11796"/>
  <c r="L11797"/>
  <c r="L11798"/>
  <c r="L11799"/>
  <c r="L11800"/>
  <c r="L11801"/>
  <c r="L11802"/>
  <c r="L11803"/>
  <c r="L11804"/>
  <c r="L11805"/>
  <c r="L11806"/>
  <c r="L11807"/>
  <c r="L11808"/>
  <c r="L11809"/>
  <c r="L11810"/>
  <c r="L11811"/>
  <c r="L11812"/>
  <c r="L11813"/>
  <c r="L11814"/>
  <c r="L11815"/>
  <c r="L11816"/>
  <c r="L11817"/>
  <c r="L11818"/>
  <c r="L11819"/>
  <c r="L11820"/>
  <c r="L11821"/>
  <c r="L11822"/>
  <c r="L11823"/>
  <c r="L11824"/>
  <c r="L11825"/>
  <c r="L11826"/>
  <c r="L11827"/>
  <c r="L11828"/>
  <c r="L11829"/>
  <c r="L11830"/>
  <c r="L11831"/>
  <c r="L11832"/>
  <c r="L11833"/>
  <c r="L11834"/>
  <c r="L11835"/>
  <c r="L11836"/>
  <c r="L11837"/>
  <c r="L11838"/>
  <c r="L11839"/>
  <c r="L11840"/>
  <c r="L11841"/>
  <c r="L11842"/>
  <c r="L11843"/>
  <c r="L11844"/>
  <c r="L11845"/>
  <c r="L11846"/>
  <c r="L11847"/>
  <c r="L11848"/>
  <c r="L11849"/>
  <c r="L11850"/>
  <c r="L11851"/>
  <c r="L11852"/>
  <c r="L11853"/>
  <c r="L11854"/>
  <c r="L11855"/>
  <c r="L11856"/>
  <c r="L11857"/>
  <c r="L11858"/>
  <c r="L11859"/>
  <c r="L11860"/>
  <c r="L11861"/>
  <c r="L11862"/>
  <c r="L11863"/>
  <c r="L11864"/>
  <c r="L11865"/>
  <c r="L11866"/>
  <c r="L11867"/>
  <c r="L11868"/>
  <c r="L11869"/>
  <c r="L11870"/>
  <c r="L11871"/>
  <c r="L11872"/>
  <c r="L11873"/>
  <c r="L11874"/>
  <c r="L11875"/>
  <c r="L11876"/>
  <c r="L11877"/>
  <c r="L11878"/>
  <c r="L11879"/>
  <c r="L11880"/>
  <c r="L11881"/>
  <c r="L11882"/>
  <c r="L11883"/>
  <c r="L11884"/>
  <c r="L11885"/>
  <c r="L11886"/>
  <c r="L11887"/>
  <c r="L11888"/>
  <c r="L11889"/>
  <c r="L11890"/>
  <c r="L11891"/>
  <c r="L11892"/>
  <c r="L11893"/>
  <c r="L11894"/>
  <c r="L11895"/>
  <c r="L11896"/>
  <c r="L11897"/>
  <c r="L11898"/>
  <c r="L11899"/>
  <c r="L11900"/>
  <c r="L11901"/>
  <c r="L11902"/>
  <c r="L11903"/>
  <c r="L11904"/>
  <c r="L11905"/>
  <c r="L11906"/>
  <c r="L11907"/>
  <c r="L11908"/>
  <c r="L11909"/>
  <c r="L11910"/>
  <c r="L11911"/>
  <c r="L11912"/>
  <c r="L11913"/>
  <c r="L11914"/>
  <c r="L11915"/>
  <c r="L11916"/>
  <c r="L11917"/>
  <c r="L11918"/>
  <c r="L11919"/>
  <c r="L11920"/>
  <c r="L11921"/>
  <c r="L11922"/>
  <c r="L11923"/>
  <c r="L11924"/>
  <c r="L11925"/>
  <c r="L11926"/>
  <c r="L11927"/>
  <c r="L11928"/>
  <c r="L11929"/>
  <c r="L11930"/>
  <c r="L11931"/>
  <c r="L11932"/>
  <c r="L11933"/>
  <c r="L11934"/>
  <c r="L11935"/>
  <c r="L11936"/>
  <c r="L11937"/>
  <c r="L11938"/>
  <c r="L11939"/>
  <c r="L11940"/>
  <c r="L11941"/>
  <c r="L11942"/>
  <c r="L11943"/>
  <c r="L11944"/>
  <c r="L11945"/>
  <c r="L11946"/>
  <c r="L11947"/>
  <c r="L11948"/>
  <c r="L11949"/>
  <c r="L11950"/>
  <c r="L11951"/>
  <c r="L11952"/>
  <c r="L11953"/>
  <c r="L11954"/>
  <c r="L11955"/>
  <c r="L11956"/>
  <c r="L11957"/>
  <c r="L11958"/>
  <c r="L11959"/>
  <c r="L11960"/>
  <c r="L11961"/>
  <c r="L11962"/>
  <c r="L11963"/>
  <c r="L11964"/>
  <c r="L11965"/>
  <c r="L11966"/>
  <c r="L11967"/>
  <c r="L11968"/>
  <c r="L11969"/>
  <c r="L11970"/>
  <c r="L11971"/>
  <c r="L11972"/>
  <c r="L11973"/>
  <c r="L11974"/>
  <c r="L11975"/>
  <c r="L11976"/>
  <c r="L11977"/>
  <c r="L11978"/>
  <c r="L11979"/>
  <c r="L11980"/>
  <c r="L11981"/>
  <c r="L11982"/>
  <c r="L11983"/>
  <c r="L11984"/>
  <c r="L11985"/>
  <c r="L11986"/>
  <c r="L11987"/>
  <c r="L11988"/>
  <c r="L11989"/>
  <c r="L11990"/>
  <c r="L11991"/>
  <c r="L11992"/>
  <c r="L11993"/>
  <c r="L11994"/>
  <c r="L11995"/>
  <c r="L11996"/>
  <c r="L11997"/>
  <c r="L11998"/>
  <c r="L11999"/>
  <c r="L12000"/>
  <c r="L12001"/>
  <c r="L12002"/>
  <c r="L12003"/>
  <c r="L12004"/>
  <c r="L12005"/>
  <c r="L12006"/>
  <c r="L12007"/>
  <c r="L12008"/>
  <c r="L12009"/>
  <c r="L12010"/>
  <c r="L12011"/>
  <c r="L12012"/>
  <c r="L12013"/>
  <c r="L12014"/>
  <c r="L12015"/>
  <c r="L12016"/>
  <c r="L12017"/>
  <c r="L12018"/>
  <c r="L12019"/>
  <c r="L12020"/>
  <c r="L12021"/>
  <c r="L12022"/>
  <c r="L12023"/>
  <c r="L12024"/>
  <c r="L12025"/>
  <c r="L12026"/>
  <c r="L12027"/>
  <c r="L12028"/>
  <c r="L12029"/>
  <c r="L12030"/>
  <c r="L12031"/>
  <c r="L12032"/>
  <c r="L12033"/>
  <c r="L12034"/>
  <c r="L12035"/>
  <c r="L12036"/>
  <c r="L12037"/>
  <c r="L12038"/>
  <c r="L12039"/>
  <c r="L12040"/>
  <c r="L12041"/>
  <c r="L12042"/>
  <c r="L12043"/>
  <c r="L12044"/>
  <c r="L12045"/>
  <c r="L12046"/>
  <c r="L12047"/>
  <c r="L12048"/>
  <c r="L12049"/>
  <c r="L12050"/>
  <c r="L12051"/>
  <c r="L12052"/>
  <c r="L12053"/>
  <c r="L12054"/>
  <c r="L12055"/>
  <c r="L12056"/>
  <c r="L12057"/>
  <c r="L12058"/>
  <c r="L12059"/>
  <c r="L12060"/>
  <c r="L12061"/>
  <c r="L12062"/>
  <c r="L12063"/>
  <c r="L12064"/>
  <c r="L12065"/>
  <c r="L12066"/>
  <c r="L12067"/>
  <c r="L12068"/>
  <c r="L12069"/>
  <c r="L12070"/>
  <c r="L12071"/>
  <c r="L12072"/>
  <c r="L12073"/>
  <c r="L12074"/>
  <c r="L12075"/>
  <c r="L12076"/>
  <c r="L12077"/>
  <c r="L12078"/>
  <c r="L12079"/>
  <c r="L12080"/>
  <c r="L12081"/>
  <c r="L12082"/>
  <c r="L12083"/>
  <c r="L12084"/>
  <c r="L12085"/>
  <c r="L12086"/>
  <c r="L12087"/>
  <c r="L12088"/>
  <c r="L12089"/>
  <c r="L12090"/>
  <c r="L12091"/>
  <c r="L12092"/>
  <c r="L12093"/>
  <c r="L12094"/>
  <c r="L12095"/>
  <c r="L12096"/>
  <c r="L12097"/>
  <c r="L12098"/>
  <c r="L12099"/>
  <c r="L12100"/>
  <c r="L12101"/>
  <c r="L12102"/>
  <c r="L12103"/>
  <c r="L12104"/>
  <c r="L12105"/>
  <c r="L12106"/>
  <c r="L12107"/>
  <c r="L12108"/>
  <c r="L12109"/>
  <c r="L12110"/>
  <c r="L12111"/>
  <c r="L12112"/>
  <c r="L12113"/>
  <c r="L12114"/>
  <c r="L12115"/>
  <c r="L12116"/>
  <c r="L12117"/>
  <c r="L12118"/>
  <c r="L12119"/>
  <c r="L12120"/>
  <c r="L12121"/>
  <c r="L12122"/>
  <c r="L12123"/>
  <c r="L12124"/>
  <c r="L12125"/>
  <c r="L12126"/>
  <c r="L12127"/>
  <c r="L12128"/>
  <c r="L12129"/>
  <c r="L12130"/>
  <c r="L12131"/>
  <c r="L12132"/>
  <c r="L12133"/>
  <c r="L12134"/>
  <c r="L12135"/>
  <c r="L12136"/>
  <c r="L12137"/>
  <c r="L12138"/>
  <c r="L12139"/>
  <c r="L12140"/>
  <c r="L12141"/>
  <c r="L12142"/>
  <c r="L12143"/>
  <c r="L12144"/>
  <c r="L12145"/>
  <c r="L12146"/>
  <c r="L12147"/>
  <c r="L12148"/>
  <c r="L12149"/>
  <c r="L12150"/>
  <c r="L12151"/>
  <c r="L12152"/>
  <c r="L12153"/>
  <c r="L12154"/>
  <c r="L12155"/>
  <c r="L12156"/>
  <c r="L12157"/>
  <c r="L12158"/>
  <c r="L12159"/>
  <c r="L12160"/>
  <c r="L12161"/>
  <c r="L12162"/>
  <c r="L12163"/>
  <c r="L12164"/>
  <c r="L12165"/>
  <c r="L12166"/>
  <c r="L12167"/>
  <c r="L12168"/>
  <c r="L12169"/>
  <c r="L12170"/>
  <c r="L12171"/>
  <c r="L12172"/>
  <c r="L12173"/>
  <c r="L12174"/>
  <c r="L12175"/>
  <c r="L12176"/>
  <c r="L12177"/>
  <c r="L12178"/>
  <c r="L12179"/>
  <c r="L12180"/>
  <c r="L12181"/>
  <c r="L12182"/>
  <c r="L12183"/>
  <c r="L12184"/>
  <c r="L12185"/>
  <c r="L12186"/>
  <c r="L12187"/>
  <c r="L12188"/>
  <c r="L12189"/>
  <c r="L12190"/>
  <c r="L12191"/>
  <c r="L12192"/>
  <c r="L12193"/>
  <c r="L12194"/>
  <c r="L12195"/>
  <c r="L12196"/>
  <c r="L12197"/>
  <c r="L12198"/>
  <c r="L12199"/>
  <c r="L12200"/>
  <c r="L12201"/>
  <c r="L12202"/>
  <c r="L12203"/>
  <c r="L12204"/>
  <c r="L12205"/>
  <c r="L12206"/>
  <c r="L12207"/>
  <c r="L12208"/>
  <c r="L12209"/>
  <c r="L12210"/>
  <c r="L12211"/>
  <c r="L12212"/>
  <c r="L12213"/>
  <c r="L12214"/>
  <c r="L12215"/>
  <c r="L12216"/>
  <c r="L12217"/>
  <c r="L12218"/>
  <c r="L12219"/>
  <c r="L12220"/>
  <c r="L12221"/>
  <c r="L12222"/>
  <c r="L12223"/>
  <c r="L12224"/>
  <c r="L12225"/>
  <c r="L12226"/>
  <c r="L12227"/>
  <c r="L12228"/>
  <c r="L12229"/>
  <c r="L12230"/>
  <c r="L12231"/>
  <c r="L12232"/>
  <c r="L12233"/>
  <c r="L12234"/>
  <c r="L12235"/>
  <c r="L12236"/>
  <c r="L12237"/>
  <c r="L12238"/>
  <c r="L12239"/>
  <c r="L12240"/>
  <c r="L12241"/>
  <c r="L12242"/>
  <c r="L12243"/>
  <c r="L12244"/>
  <c r="L12245"/>
  <c r="L12246"/>
  <c r="L12247"/>
  <c r="L12248"/>
  <c r="L12249"/>
  <c r="L12250"/>
  <c r="L12251"/>
  <c r="L12252"/>
  <c r="L12253"/>
  <c r="L12254"/>
  <c r="L12255"/>
  <c r="L12256"/>
  <c r="L12257"/>
  <c r="L12258"/>
  <c r="L12259"/>
  <c r="L12260"/>
  <c r="L12261"/>
  <c r="L12262"/>
  <c r="L12263"/>
  <c r="L12264"/>
  <c r="L12265"/>
  <c r="L12266"/>
  <c r="L12267"/>
  <c r="L12268"/>
  <c r="L12269"/>
  <c r="L12270"/>
  <c r="L12271"/>
  <c r="L12272"/>
  <c r="L12273"/>
  <c r="L12274"/>
  <c r="L12275"/>
  <c r="L12276"/>
  <c r="L12277"/>
  <c r="L12278"/>
  <c r="L12279"/>
  <c r="L12280"/>
  <c r="L12281"/>
  <c r="L12282"/>
  <c r="L12283"/>
  <c r="L12284"/>
  <c r="L12285"/>
  <c r="L12286"/>
  <c r="L12287"/>
  <c r="L12288"/>
  <c r="L12289"/>
  <c r="L12290"/>
  <c r="L12291"/>
  <c r="L12292"/>
  <c r="L12293"/>
  <c r="L12294"/>
  <c r="L12295"/>
  <c r="L12296"/>
  <c r="L12297"/>
  <c r="L12298"/>
  <c r="L12299"/>
  <c r="L12300"/>
  <c r="L12301"/>
  <c r="L12302"/>
  <c r="L12303"/>
  <c r="L12304"/>
  <c r="L12305"/>
  <c r="L12306"/>
  <c r="L12307"/>
  <c r="L12308"/>
  <c r="L12309"/>
  <c r="L12310"/>
  <c r="L12311"/>
  <c r="L12312"/>
  <c r="L12313"/>
  <c r="L12314"/>
  <c r="L12315"/>
  <c r="L12316"/>
  <c r="L12317"/>
  <c r="L12318"/>
  <c r="L12319"/>
  <c r="L12320"/>
  <c r="L12321"/>
  <c r="L12322"/>
  <c r="L12323"/>
  <c r="L12324"/>
  <c r="L12325"/>
  <c r="L12326"/>
  <c r="L12327"/>
  <c r="L12328"/>
  <c r="L12329"/>
  <c r="L12330"/>
  <c r="L12331"/>
  <c r="L12332"/>
  <c r="L12333"/>
  <c r="L12334"/>
  <c r="L12335"/>
  <c r="L12336"/>
  <c r="L12337"/>
  <c r="L12338"/>
  <c r="L12339"/>
  <c r="L12340"/>
  <c r="L12341"/>
  <c r="L12342"/>
  <c r="L12343"/>
  <c r="L12344"/>
  <c r="L12345"/>
  <c r="L12346"/>
  <c r="L12347"/>
  <c r="L12348"/>
  <c r="L12349"/>
  <c r="L12350"/>
  <c r="L12351"/>
  <c r="L12352"/>
  <c r="L12353"/>
  <c r="L12354"/>
  <c r="L12355"/>
  <c r="L12356"/>
  <c r="L12357"/>
  <c r="L12358"/>
  <c r="L12359"/>
  <c r="L12360"/>
  <c r="L12361"/>
  <c r="L12362"/>
  <c r="L12363"/>
  <c r="L12364"/>
  <c r="L12365"/>
  <c r="L12366"/>
  <c r="L12367"/>
  <c r="L12368"/>
  <c r="L12369"/>
  <c r="L12370"/>
  <c r="L12371"/>
  <c r="L12372"/>
  <c r="L12373"/>
  <c r="L12374"/>
  <c r="L12375"/>
  <c r="L12376"/>
  <c r="L12377"/>
  <c r="L12378"/>
  <c r="L12379"/>
  <c r="L12380"/>
  <c r="L12381"/>
  <c r="L12382"/>
  <c r="L12383"/>
  <c r="L12384"/>
  <c r="L12385"/>
  <c r="L12386"/>
  <c r="L12387"/>
  <c r="L12388"/>
  <c r="L12389"/>
  <c r="L12390"/>
  <c r="L12391"/>
  <c r="L12392"/>
  <c r="L12393"/>
  <c r="L12394"/>
  <c r="L12395"/>
  <c r="L12396"/>
  <c r="L12397"/>
  <c r="L12398"/>
  <c r="L12399"/>
  <c r="L12400"/>
  <c r="L12401"/>
  <c r="L12402"/>
  <c r="L12403"/>
  <c r="L12404"/>
  <c r="L12405"/>
  <c r="L12406"/>
  <c r="L12407"/>
  <c r="L12408"/>
  <c r="L12409"/>
  <c r="L12410"/>
  <c r="L12411"/>
  <c r="L12412"/>
  <c r="L12413"/>
  <c r="L12414"/>
  <c r="L12415"/>
  <c r="L12416"/>
  <c r="L12417"/>
  <c r="L12418"/>
  <c r="L12419"/>
  <c r="L12420"/>
  <c r="L12421"/>
  <c r="L12422"/>
  <c r="L12423"/>
  <c r="L12424"/>
  <c r="L12425"/>
  <c r="L12426"/>
  <c r="L12427"/>
  <c r="L12428"/>
  <c r="L12429"/>
  <c r="L12430"/>
  <c r="L12431"/>
  <c r="L12432"/>
  <c r="L12433"/>
  <c r="L12434"/>
  <c r="L12435"/>
  <c r="L12436"/>
  <c r="L12437"/>
  <c r="L12438"/>
  <c r="L12439"/>
  <c r="L12440"/>
  <c r="L12441"/>
  <c r="L12442"/>
  <c r="L12443"/>
  <c r="L12444"/>
  <c r="L12445"/>
  <c r="L12446"/>
  <c r="L12447"/>
  <c r="L12448"/>
  <c r="L12449"/>
  <c r="L12450"/>
  <c r="L12451"/>
  <c r="L12452"/>
  <c r="L12453"/>
  <c r="L12454"/>
  <c r="L12455"/>
  <c r="L12456"/>
  <c r="L12457"/>
  <c r="L12458"/>
  <c r="L12459"/>
  <c r="L12460"/>
  <c r="L12461"/>
  <c r="L12462"/>
  <c r="L12463"/>
  <c r="L12464"/>
  <c r="L12465"/>
  <c r="L12466"/>
  <c r="L12467"/>
  <c r="L12468"/>
  <c r="L12469"/>
  <c r="L12470"/>
  <c r="L12471"/>
  <c r="L12472"/>
  <c r="L12473"/>
  <c r="L12474"/>
  <c r="L12475"/>
  <c r="L12476"/>
  <c r="L12477"/>
  <c r="L12478"/>
  <c r="L12479"/>
  <c r="L12480"/>
  <c r="L12481"/>
  <c r="L12482"/>
  <c r="L12483"/>
  <c r="L12484"/>
  <c r="L12485"/>
  <c r="L12486"/>
  <c r="L12487"/>
  <c r="L12488"/>
  <c r="L12489"/>
  <c r="L12490"/>
  <c r="L12491"/>
  <c r="L12492"/>
  <c r="L12493"/>
  <c r="L12494"/>
  <c r="L12495"/>
  <c r="L12496"/>
  <c r="L12497"/>
  <c r="L12498"/>
  <c r="L12499"/>
  <c r="L12500"/>
  <c r="L12501"/>
  <c r="L12502"/>
  <c r="L12503"/>
  <c r="L12504"/>
  <c r="L12505"/>
  <c r="L12506"/>
  <c r="L12507"/>
  <c r="L12508"/>
  <c r="L12509"/>
  <c r="L12510"/>
  <c r="L12511"/>
  <c r="L12512"/>
  <c r="L12513"/>
  <c r="L12514"/>
  <c r="L12515"/>
  <c r="L12516"/>
  <c r="L12517"/>
  <c r="L12518"/>
  <c r="L12519"/>
  <c r="L12520"/>
  <c r="L12521"/>
  <c r="L12522"/>
  <c r="L12523"/>
  <c r="L12524"/>
  <c r="L12525"/>
  <c r="L12526"/>
  <c r="L12527"/>
  <c r="L12528"/>
  <c r="L12529"/>
  <c r="L12530"/>
  <c r="L12531"/>
  <c r="L12532"/>
  <c r="L12533"/>
  <c r="L12534"/>
  <c r="L12535"/>
  <c r="L12536"/>
  <c r="L12537"/>
  <c r="L12538"/>
  <c r="L12539"/>
  <c r="L12540"/>
  <c r="L12541"/>
  <c r="L12542"/>
  <c r="L12543"/>
  <c r="L12544"/>
  <c r="L12545"/>
  <c r="L12546"/>
  <c r="L12547"/>
  <c r="L12548"/>
  <c r="L12549"/>
  <c r="L12550"/>
  <c r="L12551"/>
  <c r="L12552"/>
  <c r="L12553"/>
  <c r="L12554"/>
  <c r="L12555"/>
  <c r="L12556"/>
  <c r="L12557"/>
  <c r="L12558"/>
  <c r="L12559"/>
  <c r="L12560"/>
  <c r="L12561"/>
  <c r="L12562"/>
  <c r="L12563"/>
  <c r="L12564"/>
  <c r="L12565"/>
  <c r="L12566"/>
  <c r="L12567"/>
  <c r="L12568"/>
  <c r="L12569"/>
  <c r="L12570"/>
  <c r="L12571"/>
  <c r="L12572"/>
  <c r="L12573"/>
  <c r="L12574"/>
  <c r="L12575"/>
  <c r="L12576"/>
  <c r="L12577"/>
  <c r="L12578"/>
  <c r="L12579"/>
  <c r="L12580"/>
  <c r="L12581"/>
  <c r="L12582"/>
  <c r="L12583"/>
  <c r="L12584"/>
  <c r="L12585"/>
  <c r="L12586"/>
  <c r="L12587"/>
  <c r="L12588"/>
  <c r="L12589"/>
  <c r="L12590"/>
  <c r="L12591"/>
  <c r="L12592"/>
  <c r="L12593"/>
  <c r="L12594"/>
  <c r="L12595"/>
  <c r="L12596"/>
  <c r="L12597"/>
  <c r="L12598"/>
  <c r="L12599"/>
  <c r="L12600"/>
  <c r="L12601"/>
  <c r="L12602"/>
  <c r="L12603"/>
  <c r="L12604"/>
  <c r="L12605"/>
  <c r="L12606"/>
  <c r="L12607"/>
  <c r="L12608"/>
  <c r="L12609"/>
  <c r="L12610"/>
  <c r="L12611"/>
  <c r="L12612"/>
  <c r="L12613"/>
  <c r="L12614"/>
  <c r="L12615"/>
  <c r="L12616"/>
  <c r="L12617"/>
  <c r="L12618"/>
  <c r="L12619"/>
  <c r="L12620"/>
  <c r="L12621"/>
  <c r="L12622"/>
  <c r="L12623"/>
  <c r="L12624"/>
  <c r="L12625"/>
  <c r="L12626"/>
  <c r="L12627"/>
  <c r="L12628"/>
  <c r="L12629"/>
  <c r="L12630"/>
  <c r="L12631"/>
  <c r="L12632"/>
  <c r="L12633"/>
  <c r="L12634"/>
  <c r="L12635"/>
  <c r="L12636"/>
  <c r="L12637"/>
  <c r="L12638"/>
  <c r="L12639"/>
  <c r="L12640"/>
  <c r="L12641"/>
  <c r="L12642"/>
  <c r="L12643"/>
  <c r="L12644"/>
  <c r="L12645"/>
  <c r="L12646"/>
  <c r="L12647"/>
  <c r="L12648"/>
  <c r="L12649"/>
  <c r="L12650"/>
  <c r="L12651"/>
  <c r="L12652"/>
  <c r="L12653"/>
  <c r="L12654"/>
  <c r="L12655"/>
  <c r="L12656"/>
  <c r="L12657"/>
  <c r="L12658"/>
  <c r="L12659"/>
  <c r="L12660"/>
  <c r="L12661"/>
  <c r="L12662"/>
  <c r="L12663"/>
  <c r="L12664"/>
  <c r="L12665"/>
  <c r="L12666"/>
  <c r="L12667"/>
  <c r="L12668"/>
  <c r="L12669"/>
  <c r="L12670"/>
  <c r="L12671"/>
  <c r="L12672"/>
  <c r="L12673"/>
  <c r="L12674"/>
  <c r="L12675"/>
  <c r="L12676"/>
  <c r="L12677"/>
  <c r="L12678"/>
  <c r="L12679"/>
  <c r="L12680"/>
  <c r="L12681"/>
  <c r="L12682"/>
  <c r="L12683"/>
  <c r="L12684"/>
  <c r="L12685"/>
  <c r="L12686"/>
  <c r="L12687"/>
  <c r="L12688"/>
  <c r="L12689"/>
  <c r="L12690"/>
  <c r="L12691"/>
  <c r="L12692"/>
  <c r="L12693"/>
  <c r="L12694"/>
  <c r="L12695"/>
  <c r="L12696"/>
  <c r="L12697"/>
  <c r="L12698"/>
  <c r="L12699"/>
  <c r="L12700"/>
  <c r="L12701"/>
  <c r="L12702"/>
  <c r="L12703"/>
  <c r="L12704"/>
  <c r="L12705"/>
  <c r="L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K7759"/>
  <c r="K7760"/>
  <c r="K7761"/>
  <c r="K7762"/>
  <c r="K7763"/>
  <c r="K7764"/>
  <c r="K7765"/>
  <c r="K7766"/>
  <c r="K7767"/>
  <c r="K7768"/>
  <c r="K7769"/>
  <c r="K7770"/>
  <c r="K7771"/>
  <c r="K7772"/>
  <c r="K7773"/>
  <c r="K7774"/>
  <c r="K7775"/>
  <c r="K7776"/>
  <c r="K7777"/>
  <c r="K7778"/>
  <c r="K7779"/>
  <c r="K7780"/>
  <c r="K7781"/>
  <c r="K7782"/>
  <c r="K7783"/>
  <c r="K7784"/>
  <c r="K7785"/>
  <c r="K7786"/>
  <c r="K7787"/>
  <c r="K7788"/>
  <c r="K7789"/>
  <c r="K7790"/>
  <c r="K7791"/>
  <c r="K7792"/>
  <c r="K7793"/>
  <c r="K7794"/>
  <c r="K7795"/>
  <c r="K7796"/>
  <c r="K7797"/>
  <c r="K7798"/>
  <c r="K7799"/>
  <c r="K7800"/>
  <c r="K7801"/>
  <c r="K7802"/>
  <c r="K7803"/>
  <c r="K7804"/>
  <c r="K7805"/>
  <c r="K7806"/>
  <c r="K7807"/>
  <c r="K7808"/>
  <c r="K7809"/>
  <c r="K7810"/>
  <c r="K7811"/>
  <c r="K7812"/>
  <c r="K7813"/>
  <c r="K7814"/>
  <c r="K7815"/>
  <c r="K7816"/>
  <c r="K7817"/>
  <c r="K7818"/>
  <c r="K7819"/>
  <c r="K7820"/>
  <c r="K7821"/>
  <c r="K7822"/>
  <c r="K7823"/>
  <c r="K7824"/>
  <c r="K7825"/>
  <c r="K7826"/>
  <c r="K7827"/>
  <c r="K7828"/>
  <c r="K7829"/>
  <c r="K7830"/>
  <c r="K7831"/>
  <c r="K7832"/>
  <c r="K7833"/>
  <c r="K7834"/>
  <c r="K7835"/>
  <c r="K7836"/>
  <c r="K7837"/>
  <c r="K7838"/>
  <c r="K7839"/>
  <c r="K7840"/>
  <c r="K7841"/>
  <c r="K7842"/>
  <c r="K7843"/>
  <c r="K7844"/>
  <c r="K7845"/>
  <c r="K7846"/>
  <c r="K7847"/>
  <c r="K7848"/>
  <c r="K7849"/>
  <c r="K7850"/>
  <c r="K7851"/>
  <c r="K7852"/>
  <c r="K7853"/>
  <c r="K7854"/>
  <c r="K7855"/>
  <c r="K7856"/>
  <c r="K7857"/>
  <c r="K7858"/>
  <c r="K7859"/>
  <c r="K7860"/>
  <c r="K7861"/>
  <c r="K7862"/>
  <c r="K7863"/>
  <c r="K7864"/>
  <c r="K7865"/>
  <c r="K7866"/>
  <c r="K7867"/>
  <c r="K7868"/>
  <c r="K7869"/>
  <c r="K7870"/>
  <c r="K7871"/>
  <c r="K7872"/>
  <c r="K7873"/>
  <c r="K7874"/>
  <c r="K7875"/>
  <c r="K7876"/>
  <c r="K7877"/>
  <c r="K7878"/>
  <c r="K7879"/>
  <c r="K7880"/>
  <c r="K7881"/>
  <c r="K7882"/>
  <c r="K7883"/>
  <c r="K7884"/>
  <c r="K7885"/>
  <c r="K7886"/>
  <c r="K7887"/>
  <c r="K7888"/>
  <c r="K7889"/>
  <c r="K7890"/>
  <c r="K7891"/>
  <c r="K7892"/>
  <c r="K7893"/>
  <c r="K7894"/>
  <c r="K7895"/>
  <c r="K7896"/>
  <c r="K7897"/>
  <c r="K7898"/>
  <c r="K7899"/>
  <c r="K7900"/>
  <c r="K7901"/>
  <c r="K7902"/>
  <c r="K7903"/>
  <c r="K7904"/>
  <c r="K7905"/>
  <c r="K7906"/>
  <c r="K7907"/>
  <c r="K7908"/>
  <c r="K7909"/>
  <c r="K7910"/>
  <c r="K7911"/>
  <c r="K7912"/>
  <c r="K7913"/>
  <c r="K7914"/>
  <c r="K7915"/>
  <c r="K7916"/>
  <c r="K7917"/>
  <c r="K7918"/>
  <c r="K7919"/>
  <c r="K7920"/>
  <c r="K7921"/>
  <c r="K7922"/>
  <c r="K7923"/>
  <c r="K7924"/>
  <c r="K7925"/>
  <c r="K7926"/>
  <c r="K7927"/>
  <c r="K7928"/>
  <c r="K7929"/>
  <c r="K7930"/>
  <c r="K7931"/>
  <c r="K7932"/>
  <c r="K7933"/>
  <c r="K7934"/>
  <c r="K7935"/>
  <c r="K7936"/>
  <c r="K7937"/>
  <c r="K7938"/>
  <c r="K7939"/>
  <c r="K7940"/>
  <c r="K7941"/>
  <c r="K7942"/>
  <c r="K7943"/>
  <c r="K7944"/>
  <c r="K7945"/>
  <c r="K7946"/>
  <c r="K7947"/>
  <c r="K7948"/>
  <c r="K7949"/>
  <c r="K7950"/>
  <c r="K7951"/>
  <c r="K7952"/>
  <c r="K7953"/>
  <c r="K7954"/>
  <c r="K7955"/>
  <c r="K7956"/>
  <c r="K7957"/>
  <c r="K7958"/>
  <c r="K7959"/>
  <c r="K7960"/>
  <c r="K7961"/>
  <c r="K7962"/>
  <c r="K7963"/>
  <c r="K7964"/>
  <c r="K7965"/>
  <c r="K7966"/>
  <c r="K7967"/>
  <c r="K7968"/>
  <c r="K7969"/>
  <c r="K7970"/>
  <c r="K7971"/>
  <c r="K7972"/>
  <c r="K7973"/>
  <c r="K7974"/>
  <c r="K7975"/>
  <c r="K7976"/>
  <c r="K7977"/>
  <c r="K7978"/>
  <c r="K7979"/>
  <c r="K7980"/>
  <c r="K7981"/>
  <c r="K7982"/>
  <c r="K7983"/>
  <c r="K7984"/>
  <c r="K7985"/>
  <c r="K7986"/>
  <c r="K7987"/>
  <c r="K7988"/>
  <c r="K7989"/>
  <c r="K7990"/>
  <c r="K7991"/>
  <c r="K7992"/>
  <c r="K7993"/>
  <c r="K7994"/>
  <c r="K7995"/>
  <c r="K7996"/>
  <c r="K7997"/>
  <c r="K7998"/>
  <c r="K7999"/>
  <c r="K8000"/>
  <c r="K8001"/>
  <c r="K8002"/>
  <c r="K8003"/>
  <c r="K8004"/>
  <c r="K8005"/>
  <c r="K8006"/>
  <c r="K8007"/>
  <c r="K8008"/>
  <c r="K8009"/>
  <c r="K8010"/>
  <c r="K8011"/>
  <c r="K8012"/>
  <c r="K8013"/>
  <c r="K8014"/>
  <c r="K8015"/>
  <c r="K8016"/>
  <c r="K8017"/>
  <c r="K8018"/>
  <c r="K8019"/>
  <c r="K8020"/>
  <c r="K8021"/>
  <c r="K8022"/>
  <c r="K8023"/>
  <c r="K8024"/>
  <c r="K8025"/>
  <c r="K8026"/>
  <c r="K8027"/>
  <c r="K8028"/>
  <c r="K8029"/>
  <c r="K8030"/>
  <c r="K8031"/>
  <c r="K8032"/>
  <c r="K8033"/>
  <c r="K8034"/>
  <c r="K8035"/>
  <c r="K8036"/>
  <c r="K8037"/>
  <c r="K8038"/>
  <c r="K8039"/>
  <c r="K8040"/>
  <c r="K8041"/>
  <c r="K8042"/>
  <c r="K8043"/>
  <c r="K8044"/>
  <c r="K8045"/>
  <c r="K8046"/>
  <c r="K8047"/>
  <c r="K8048"/>
  <c r="K8049"/>
  <c r="K8050"/>
  <c r="K8051"/>
  <c r="K8052"/>
  <c r="K8053"/>
  <c r="K8054"/>
  <c r="K8055"/>
  <c r="K8056"/>
  <c r="K8057"/>
  <c r="K8058"/>
  <c r="K8059"/>
  <c r="K8060"/>
  <c r="K8061"/>
  <c r="K8062"/>
  <c r="K8063"/>
  <c r="K8064"/>
  <c r="K8065"/>
  <c r="K8066"/>
  <c r="K8067"/>
  <c r="K8068"/>
  <c r="K8069"/>
  <c r="K8070"/>
  <c r="K8071"/>
  <c r="K8072"/>
  <c r="K8073"/>
  <c r="K8074"/>
  <c r="K8075"/>
  <c r="K8076"/>
  <c r="K8077"/>
  <c r="K8078"/>
  <c r="K8079"/>
  <c r="K8080"/>
  <c r="K8081"/>
  <c r="K8082"/>
  <c r="K8083"/>
  <c r="K8084"/>
  <c r="K8085"/>
  <c r="K8086"/>
  <c r="K8087"/>
  <c r="K8088"/>
  <c r="K8089"/>
  <c r="K8090"/>
  <c r="K8091"/>
  <c r="K8092"/>
  <c r="K8093"/>
  <c r="K8094"/>
  <c r="K8095"/>
  <c r="K8096"/>
  <c r="K8097"/>
  <c r="K8098"/>
  <c r="K8099"/>
  <c r="K8100"/>
  <c r="K8101"/>
  <c r="K8102"/>
  <c r="K8103"/>
  <c r="K8104"/>
  <c r="K8105"/>
  <c r="K8106"/>
  <c r="K8107"/>
  <c r="K8108"/>
  <c r="K8109"/>
  <c r="K8110"/>
  <c r="K8111"/>
  <c r="K8112"/>
  <c r="K8113"/>
  <c r="K8114"/>
  <c r="K8115"/>
  <c r="K8116"/>
  <c r="K8117"/>
  <c r="K8118"/>
  <c r="K8119"/>
  <c r="K8120"/>
  <c r="K8121"/>
  <c r="K8122"/>
  <c r="K8123"/>
  <c r="K8124"/>
  <c r="K8125"/>
  <c r="K8126"/>
  <c r="K8127"/>
  <c r="K8128"/>
  <c r="K8129"/>
  <c r="K8130"/>
  <c r="K8131"/>
  <c r="K8132"/>
  <c r="K8133"/>
  <c r="K8134"/>
  <c r="K8135"/>
  <c r="K8136"/>
  <c r="K8137"/>
  <c r="K8138"/>
  <c r="K8139"/>
  <c r="K8140"/>
  <c r="K8141"/>
  <c r="K8142"/>
  <c r="K8143"/>
  <c r="K8144"/>
  <c r="K8145"/>
  <c r="K8146"/>
  <c r="K8147"/>
  <c r="K8148"/>
  <c r="K8149"/>
  <c r="K8150"/>
  <c r="K8151"/>
  <c r="K8152"/>
  <c r="K8153"/>
  <c r="K8154"/>
  <c r="K8155"/>
  <c r="K8156"/>
  <c r="K8157"/>
  <c r="K8158"/>
  <c r="K8159"/>
  <c r="K8160"/>
  <c r="K8161"/>
  <c r="K8162"/>
  <c r="K8163"/>
  <c r="K8164"/>
  <c r="K8165"/>
  <c r="K8166"/>
  <c r="K8167"/>
  <c r="K8168"/>
  <c r="K8169"/>
  <c r="K8170"/>
  <c r="K8171"/>
  <c r="K8172"/>
  <c r="K8173"/>
  <c r="K8174"/>
  <c r="K8175"/>
  <c r="K8176"/>
  <c r="K8177"/>
  <c r="K8178"/>
  <c r="K8179"/>
  <c r="K8180"/>
  <c r="K8181"/>
  <c r="K8182"/>
  <c r="K8183"/>
  <c r="K8184"/>
  <c r="K8185"/>
  <c r="K8186"/>
  <c r="K8187"/>
  <c r="K8188"/>
  <c r="K8189"/>
  <c r="K8190"/>
  <c r="K8191"/>
  <c r="K8192"/>
  <c r="K8193"/>
  <c r="K8194"/>
  <c r="K8195"/>
  <c r="K8196"/>
  <c r="K8197"/>
  <c r="K8198"/>
  <c r="K8199"/>
  <c r="K8200"/>
  <c r="K8201"/>
  <c r="K8202"/>
  <c r="K8203"/>
  <c r="K8204"/>
  <c r="K8205"/>
  <c r="K8206"/>
  <c r="K8207"/>
  <c r="K8208"/>
  <c r="K8209"/>
  <c r="K8210"/>
  <c r="K8211"/>
  <c r="K8212"/>
  <c r="K8213"/>
  <c r="K8214"/>
  <c r="K8215"/>
  <c r="K8216"/>
  <c r="K8217"/>
  <c r="K8218"/>
  <c r="K8219"/>
  <c r="K8220"/>
  <c r="K8221"/>
  <c r="K8222"/>
  <c r="K8223"/>
  <c r="K8224"/>
  <c r="K8225"/>
  <c r="K8226"/>
  <c r="K8227"/>
  <c r="K8228"/>
  <c r="K8229"/>
  <c r="K8230"/>
  <c r="K8231"/>
  <c r="K8232"/>
  <c r="K8233"/>
  <c r="K8234"/>
  <c r="K8235"/>
  <c r="K8236"/>
  <c r="K8237"/>
  <c r="K8238"/>
  <c r="K8239"/>
  <c r="K8240"/>
  <c r="K8241"/>
  <c r="K8242"/>
  <c r="K8243"/>
  <c r="K8244"/>
  <c r="K8245"/>
  <c r="K8246"/>
  <c r="K8247"/>
  <c r="K8248"/>
  <c r="K8249"/>
  <c r="K8250"/>
  <c r="K8251"/>
  <c r="K8252"/>
  <c r="K8253"/>
  <c r="K8254"/>
  <c r="K8255"/>
  <c r="K8256"/>
  <c r="K8257"/>
  <c r="K8258"/>
  <c r="K8259"/>
  <c r="K8260"/>
  <c r="K8261"/>
  <c r="K8262"/>
  <c r="K8263"/>
  <c r="K8264"/>
  <c r="K8265"/>
  <c r="K8266"/>
  <c r="K8267"/>
  <c r="K8268"/>
  <c r="K8269"/>
  <c r="K8270"/>
  <c r="K8271"/>
  <c r="K8272"/>
  <c r="K8273"/>
  <c r="K8274"/>
  <c r="K8275"/>
  <c r="K8276"/>
  <c r="K8277"/>
  <c r="K8278"/>
  <c r="K8279"/>
  <c r="K8280"/>
  <c r="K8281"/>
  <c r="K8282"/>
  <c r="K8283"/>
  <c r="K8284"/>
  <c r="K8285"/>
  <c r="K8286"/>
  <c r="K8287"/>
  <c r="K8288"/>
  <c r="K8289"/>
  <c r="K8290"/>
  <c r="K8291"/>
  <c r="K8292"/>
  <c r="K8293"/>
  <c r="K8294"/>
  <c r="K8295"/>
  <c r="K8296"/>
  <c r="K8297"/>
  <c r="K8298"/>
  <c r="K8299"/>
  <c r="K8300"/>
  <c r="K8301"/>
  <c r="K8302"/>
  <c r="K8303"/>
  <c r="K8304"/>
  <c r="K8305"/>
  <c r="K8306"/>
  <c r="K8307"/>
  <c r="K8308"/>
  <c r="K8309"/>
  <c r="K8310"/>
  <c r="K8311"/>
  <c r="K8312"/>
  <c r="K8313"/>
  <c r="K8314"/>
  <c r="K8315"/>
  <c r="K8316"/>
  <c r="K8317"/>
  <c r="K8318"/>
  <c r="K8319"/>
  <c r="K8320"/>
  <c r="K8321"/>
  <c r="K8322"/>
  <c r="K8323"/>
  <c r="K8324"/>
  <c r="K8325"/>
  <c r="K8326"/>
  <c r="K8327"/>
  <c r="K8328"/>
  <c r="K8329"/>
  <c r="K8330"/>
  <c r="K8331"/>
  <c r="K8332"/>
  <c r="K8333"/>
  <c r="K8334"/>
  <c r="K8335"/>
  <c r="K8336"/>
  <c r="K8337"/>
  <c r="K8338"/>
  <c r="K8339"/>
  <c r="K8340"/>
  <c r="K8341"/>
  <c r="K8342"/>
  <c r="K8343"/>
  <c r="K8344"/>
  <c r="K8345"/>
  <c r="K8346"/>
  <c r="K8347"/>
  <c r="K8348"/>
  <c r="K8349"/>
  <c r="K8350"/>
  <c r="K8351"/>
  <c r="K8352"/>
  <c r="K8353"/>
  <c r="K8354"/>
  <c r="K8355"/>
  <c r="K8356"/>
  <c r="K8357"/>
  <c r="K8358"/>
  <c r="K8359"/>
  <c r="K8360"/>
  <c r="K8361"/>
  <c r="K8362"/>
  <c r="K8363"/>
  <c r="K8364"/>
  <c r="K8365"/>
  <c r="K8366"/>
  <c r="K8367"/>
  <c r="K8368"/>
  <c r="K8369"/>
  <c r="K8370"/>
  <c r="K8371"/>
  <c r="K8372"/>
  <c r="K8373"/>
  <c r="K8374"/>
  <c r="K8375"/>
  <c r="K8376"/>
  <c r="K8377"/>
  <c r="K8378"/>
  <c r="K8379"/>
  <c r="K8380"/>
  <c r="K8381"/>
  <c r="K8382"/>
  <c r="K8383"/>
  <c r="K8384"/>
  <c r="K8385"/>
  <c r="K8386"/>
  <c r="K8387"/>
  <c r="K8388"/>
  <c r="K8389"/>
  <c r="K8390"/>
  <c r="K8391"/>
  <c r="K8392"/>
  <c r="K8393"/>
  <c r="K8394"/>
  <c r="K8395"/>
  <c r="K8396"/>
  <c r="K8397"/>
  <c r="K8398"/>
  <c r="K8399"/>
  <c r="K8400"/>
  <c r="K8401"/>
  <c r="K8402"/>
  <c r="K8403"/>
  <c r="K8404"/>
  <c r="K8405"/>
  <c r="K8406"/>
  <c r="K8407"/>
  <c r="K8408"/>
  <c r="K8409"/>
  <c r="K8410"/>
  <c r="K8411"/>
  <c r="K8412"/>
  <c r="K8413"/>
  <c r="K8414"/>
  <c r="K8415"/>
  <c r="K8416"/>
  <c r="K8417"/>
  <c r="K8418"/>
  <c r="K8419"/>
  <c r="K8420"/>
  <c r="K8421"/>
  <c r="K8422"/>
  <c r="K8423"/>
  <c r="K8424"/>
  <c r="K8425"/>
  <c r="K8426"/>
  <c r="K8427"/>
  <c r="K8428"/>
  <c r="K8429"/>
  <c r="K8430"/>
  <c r="K8431"/>
  <c r="K8432"/>
  <c r="K8433"/>
  <c r="K8434"/>
  <c r="K8435"/>
  <c r="K8436"/>
  <c r="K8437"/>
  <c r="K8438"/>
  <c r="K8439"/>
  <c r="K8440"/>
  <c r="K8441"/>
  <c r="K8442"/>
  <c r="K8443"/>
  <c r="K8444"/>
  <c r="K8445"/>
  <c r="K8446"/>
  <c r="K8447"/>
  <c r="K8448"/>
  <c r="K8449"/>
  <c r="K8450"/>
  <c r="K8451"/>
  <c r="K8452"/>
  <c r="K8453"/>
  <c r="K8454"/>
  <c r="K8455"/>
  <c r="K8456"/>
  <c r="K8457"/>
  <c r="K8458"/>
  <c r="K8459"/>
  <c r="K8460"/>
  <c r="K8461"/>
  <c r="K8462"/>
  <c r="K8463"/>
  <c r="K8464"/>
  <c r="K8465"/>
  <c r="K8466"/>
  <c r="K8467"/>
  <c r="K8468"/>
  <c r="K8469"/>
  <c r="K8470"/>
  <c r="K8471"/>
  <c r="K8472"/>
  <c r="K8473"/>
  <c r="K8474"/>
  <c r="K8475"/>
  <c r="K8476"/>
  <c r="K8477"/>
  <c r="K8478"/>
  <c r="K8479"/>
  <c r="K8480"/>
  <c r="K8481"/>
  <c r="K8482"/>
  <c r="K8483"/>
  <c r="K8484"/>
  <c r="K8485"/>
  <c r="K8486"/>
  <c r="K8487"/>
  <c r="K8488"/>
  <c r="K8489"/>
  <c r="K8490"/>
  <c r="K8491"/>
  <c r="K8492"/>
  <c r="K8493"/>
  <c r="K8494"/>
  <c r="K8495"/>
  <c r="K8496"/>
  <c r="K8497"/>
  <c r="K8498"/>
  <c r="K8499"/>
  <c r="K8500"/>
  <c r="K8501"/>
  <c r="K8502"/>
  <c r="K8503"/>
  <c r="K8504"/>
  <c r="K8505"/>
  <c r="K8506"/>
  <c r="K8507"/>
  <c r="K8508"/>
  <c r="K8509"/>
  <c r="K8510"/>
  <c r="K8511"/>
  <c r="K8512"/>
  <c r="K8513"/>
  <c r="K8514"/>
  <c r="K8515"/>
  <c r="K8516"/>
  <c r="K8517"/>
  <c r="K8518"/>
  <c r="K8519"/>
  <c r="K8520"/>
  <c r="K8521"/>
  <c r="K8522"/>
  <c r="K8523"/>
  <c r="K8524"/>
  <c r="K8525"/>
  <c r="K8526"/>
  <c r="K8527"/>
  <c r="K8528"/>
  <c r="K8529"/>
  <c r="K8530"/>
  <c r="K8531"/>
  <c r="K8532"/>
  <c r="K8533"/>
  <c r="K8534"/>
  <c r="K8535"/>
  <c r="K8536"/>
  <c r="K8537"/>
  <c r="K8538"/>
  <c r="K8539"/>
  <c r="K8540"/>
  <c r="K8541"/>
  <c r="K8542"/>
  <c r="K8543"/>
  <c r="K8544"/>
  <c r="K8545"/>
  <c r="K8546"/>
  <c r="K8547"/>
  <c r="K8548"/>
  <c r="K8549"/>
  <c r="K8550"/>
  <c r="K8551"/>
  <c r="K8552"/>
  <c r="K8553"/>
  <c r="K8554"/>
  <c r="K8555"/>
  <c r="K8556"/>
  <c r="K8557"/>
  <c r="K8558"/>
  <c r="K8559"/>
  <c r="K8560"/>
  <c r="K8561"/>
  <c r="K8562"/>
  <c r="K8563"/>
  <c r="K8564"/>
  <c r="K8565"/>
  <c r="K8566"/>
  <c r="K8567"/>
  <c r="K8568"/>
  <c r="K8569"/>
  <c r="K8570"/>
  <c r="K8571"/>
  <c r="K8572"/>
  <c r="K8573"/>
  <c r="K8574"/>
  <c r="K8575"/>
  <c r="K8576"/>
  <c r="K8577"/>
  <c r="K8578"/>
  <c r="K8579"/>
  <c r="K8580"/>
  <c r="K8581"/>
  <c r="K8582"/>
  <c r="K8583"/>
  <c r="K8584"/>
  <c r="K8585"/>
  <c r="K8586"/>
  <c r="K8587"/>
  <c r="K8588"/>
  <c r="K8589"/>
  <c r="K8590"/>
  <c r="K8591"/>
  <c r="K8592"/>
  <c r="K8593"/>
  <c r="K8594"/>
  <c r="K8595"/>
  <c r="K8596"/>
  <c r="K8597"/>
  <c r="K8598"/>
  <c r="K8599"/>
  <c r="K8600"/>
  <c r="K8601"/>
  <c r="K8602"/>
  <c r="K8603"/>
  <c r="K8604"/>
  <c r="K8605"/>
  <c r="K8606"/>
  <c r="K8607"/>
  <c r="K8608"/>
  <c r="K8609"/>
  <c r="K8610"/>
  <c r="K8611"/>
  <c r="K8612"/>
  <c r="K8613"/>
  <c r="K8614"/>
  <c r="K8615"/>
  <c r="K8616"/>
  <c r="K8617"/>
  <c r="K8618"/>
  <c r="K8619"/>
  <c r="K8620"/>
  <c r="K8621"/>
  <c r="K8622"/>
  <c r="K8623"/>
  <c r="K8624"/>
  <c r="K8625"/>
  <c r="K8626"/>
  <c r="K8627"/>
  <c r="K8628"/>
  <c r="K8629"/>
  <c r="K8630"/>
  <c r="K8631"/>
  <c r="K8632"/>
  <c r="K8633"/>
  <c r="K8634"/>
  <c r="K8635"/>
  <c r="K8636"/>
  <c r="K8637"/>
  <c r="K8638"/>
  <c r="K8639"/>
  <c r="K8640"/>
  <c r="K8641"/>
  <c r="K8642"/>
  <c r="K8643"/>
  <c r="K8644"/>
  <c r="K8645"/>
  <c r="K8646"/>
  <c r="K8647"/>
  <c r="K8648"/>
  <c r="K8649"/>
  <c r="K8650"/>
  <c r="K8651"/>
  <c r="K8652"/>
  <c r="K8653"/>
  <c r="K8654"/>
  <c r="K8655"/>
  <c r="K8656"/>
  <c r="K8657"/>
  <c r="K8658"/>
  <c r="K8659"/>
  <c r="K8660"/>
  <c r="K8661"/>
  <c r="K8662"/>
  <c r="K8663"/>
  <c r="K8664"/>
  <c r="K8665"/>
  <c r="K8666"/>
  <c r="K8667"/>
  <c r="K8668"/>
  <c r="K8669"/>
  <c r="K8670"/>
  <c r="K8671"/>
  <c r="K8672"/>
  <c r="K8673"/>
  <c r="K8674"/>
  <c r="K8675"/>
  <c r="K8676"/>
  <c r="K8677"/>
  <c r="K8678"/>
  <c r="K8679"/>
  <c r="K8680"/>
  <c r="K8681"/>
  <c r="K8682"/>
  <c r="K8683"/>
  <c r="K8684"/>
  <c r="K8685"/>
  <c r="K8686"/>
  <c r="K8687"/>
  <c r="K8688"/>
  <c r="K8689"/>
  <c r="K8690"/>
  <c r="K8691"/>
  <c r="K8692"/>
  <c r="K8693"/>
  <c r="K8694"/>
  <c r="K8695"/>
  <c r="K8696"/>
  <c r="K8697"/>
  <c r="K8698"/>
  <c r="K8699"/>
  <c r="K8700"/>
  <c r="K8701"/>
  <c r="K8702"/>
  <c r="K8703"/>
  <c r="K8704"/>
  <c r="K8705"/>
  <c r="K8706"/>
  <c r="K8707"/>
  <c r="K8708"/>
  <c r="K8709"/>
  <c r="K8710"/>
  <c r="K8711"/>
  <c r="K8712"/>
  <c r="K8713"/>
  <c r="K8714"/>
  <c r="K8715"/>
  <c r="K8716"/>
  <c r="K8717"/>
  <c r="K8718"/>
  <c r="K8719"/>
  <c r="K8720"/>
  <c r="K8721"/>
  <c r="K8722"/>
  <c r="K8723"/>
  <c r="K8724"/>
  <c r="K8725"/>
  <c r="K8726"/>
  <c r="K8727"/>
  <c r="K8728"/>
  <c r="K8729"/>
  <c r="K8730"/>
  <c r="K8731"/>
  <c r="K8732"/>
  <c r="K8733"/>
  <c r="K8734"/>
  <c r="K8735"/>
  <c r="K8736"/>
  <c r="K8737"/>
  <c r="K8738"/>
  <c r="K8739"/>
  <c r="K8740"/>
  <c r="K8741"/>
  <c r="K8742"/>
  <c r="K8743"/>
  <c r="K8744"/>
  <c r="K8745"/>
  <c r="K8746"/>
  <c r="K8747"/>
  <c r="K8748"/>
  <c r="K8749"/>
  <c r="K8750"/>
  <c r="K8751"/>
  <c r="K8752"/>
  <c r="K8753"/>
  <c r="K8754"/>
  <c r="K8755"/>
  <c r="K8756"/>
  <c r="K8757"/>
  <c r="K8758"/>
  <c r="K8759"/>
  <c r="K8760"/>
  <c r="K8761"/>
  <c r="K8762"/>
  <c r="K8763"/>
  <c r="K8764"/>
  <c r="K8765"/>
  <c r="K8766"/>
  <c r="K8767"/>
  <c r="K8768"/>
  <c r="K8769"/>
  <c r="K8770"/>
  <c r="K8771"/>
  <c r="K8772"/>
  <c r="K8773"/>
  <c r="K8774"/>
  <c r="K8775"/>
  <c r="K8776"/>
  <c r="K8777"/>
  <c r="K8778"/>
  <c r="K8779"/>
  <c r="K8780"/>
  <c r="K8781"/>
  <c r="K8782"/>
  <c r="K8783"/>
  <c r="K8784"/>
  <c r="K8785"/>
  <c r="K8786"/>
  <c r="K8787"/>
  <c r="K8788"/>
  <c r="K8789"/>
  <c r="K8790"/>
  <c r="K8791"/>
  <c r="K8792"/>
  <c r="K8793"/>
  <c r="K8794"/>
  <c r="K8795"/>
  <c r="K8796"/>
  <c r="K8797"/>
  <c r="K8798"/>
  <c r="K8799"/>
  <c r="K8800"/>
  <c r="K8801"/>
  <c r="K8802"/>
  <c r="K8803"/>
  <c r="K8804"/>
  <c r="K8805"/>
  <c r="K8806"/>
  <c r="K8807"/>
  <c r="K8808"/>
  <c r="K8809"/>
  <c r="K8810"/>
  <c r="K8811"/>
  <c r="K8812"/>
  <c r="K8813"/>
  <c r="K8814"/>
  <c r="K8815"/>
  <c r="K8816"/>
  <c r="K8817"/>
  <c r="K8818"/>
  <c r="K8819"/>
  <c r="K8820"/>
  <c r="K8821"/>
  <c r="K8822"/>
  <c r="K8823"/>
  <c r="K8824"/>
  <c r="K8825"/>
  <c r="K8826"/>
  <c r="K8827"/>
  <c r="K8828"/>
  <c r="K8829"/>
  <c r="K8830"/>
  <c r="K8831"/>
  <c r="K8832"/>
  <c r="K8833"/>
  <c r="K8834"/>
  <c r="K8835"/>
  <c r="K8836"/>
  <c r="K8837"/>
  <c r="K8838"/>
  <c r="K8839"/>
  <c r="K8840"/>
  <c r="K8841"/>
  <c r="K8842"/>
  <c r="K8843"/>
  <c r="K8844"/>
  <c r="K8845"/>
  <c r="K8846"/>
  <c r="K8847"/>
  <c r="K8848"/>
  <c r="K8849"/>
  <c r="K8850"/>
  <c r="K8851"/>
  <c r="K8852"/>
  <c r="K8853"/>
  <c r="K8854"/>
  <c r="K8855"/>
  <c r="K8856"/>
  <c r="K8857"/>
  <c r="K8858"/>
  <c r="K8859"/>
  <c r="K8860"/>
  <c r="K8861"/>
  <c r="K8862"/>
  <c r="K8863"/>
  <c r="K8864"/>
  <c r="K8865"/>
  <c r="K8866"/>
  <c r="K8867"/>
  <c r="K8868"/>
  <c r="K8869"/>
  <c r="K8870"/>
  <c r="K8871"/>
  <c r="K8872"/>
  <c r="K8873"/>
  <c r="K8874"/>
  <c r="K8875"/>
  <c r="K8876"/>
  <c r="K8877"/>
  <c r="K8878"/>
  <c r="K8879"/>
  <c r="K8880"/>
  <c r="K8881"/>
  <c r="K8882"/>
  <c r="K8883"/>
  <c r="K8884"/>
  <c r="K8885"/>
  <c r="K8886"/>
  <c r="K8887"/>
  <c r="K8888"/>
  <c r="K8889"/>
  <c r="K8890"/>
  <c r="K8891"/>
  <c r="K8892"/>
  <c r="K8893"/>
  <c r="K8894"/>
  <c r="K8895"/>
  <c r="K8896"/>
  <c r="K8897"/>
  <c r="K8898"/>
  <c r="K8899"/>
  <c r="K8900"/>
  <c r="K8901"/>
  <c r="K8902"/>
  <c r="K8903"/>
  <c r="K8904"/>
  <c r="K8905"/>
  <c r="K8906"/>
  <c r="K8907"/>
  <c r="K8908"/>
  <c r="K8909"/>
  <c r="K8910"/>
  <c r="K8911"/>
  <c r="K8912"/>
  <c r="K8913"/>
  <c r="K8914"/>
  <c r="K8915"/>
  <c r="K8916"/>
  <c r="K8917"/>
  <c r="K8918"/>
  <c r="K8919"/>
  <c r="K8920"/>
  <c r="K8921"/>
  <c r="K8922"/>
  <c r="K8923"/>
  <c r="K8924"/>
  <c r="K8925"/>
  <c r="K8926"/>
  <c r="K8927"/>
  <c r="K8928"/>
  <c r="K8929"/>
  <c r="K8930"/>
  <c r="K8931"/>
  <c r="K8932"/>
  <c r="K8933"/>
  <c r="K8934"/>
  <c r="K8935"/>
  <c r="K8936"/>
  <c r="K8937"/>
  <c r="K8938"/>
  <c r="K8939"/>
  <c r="K8940"/>
  <c r="K8941"/>
  <c r="K8942"/>
  <c r="K8943"/>
  <c r="K8944"/>
  <c r="K8945"/>
  <c r="K8946"/>
  <c r="K8947"/>
  <c r="K8948"/>
  <c r="K8949"/>
  <c r="K8950"/>
  <c r="K8951"/>
  <c r="K8952"/>
  <c r="K8953"/>
  <c r="K8954"/>
  <c r="K8955"/>
  <c r="K8956"/>
  <c r="K8957"/>
  <c r="K8958"/>
  <c r="K8959"/>
  <c r="K8960"/>
  <c r="K8961"/>
  <c r="K8962"/>
  <c r="K8963"/>
  <c r="K8964"/>
  <c r="K8965"/>
  <c r="K8966"/>
  <c r="K8967"/>
  <c r="K8968"/>
  <c r="K8969"/>
  <c r="K8970"/>
  <c r="K8971"/>
  <c r="K8972"/>
  <c r="K8973"/>
  <c r="K8974"/>
  <c r="K8975"/>
  <c r="K8976"/>
  <c r="K8977"/>
  <c r="K8978"/>
  <c r="K8979"/>
  <c r="K8980"/>
  <c r="K8981"/>
  <c r="K8982"/>
  <c r="K8983"/>
  <c r="K8984"/>
  <c r="K8985"/>
  <c r="K8986"/>
  <c r="K8987"/>
  <c r="K8988"/>
  <c r="K8989"/>
  <c r="K8990"/>
  <c r="K8991"/>
  <c r="K8992"/>
  <c r="K8993"/>
  <c r="K8994"/>
  <c r="K8995"/>
  <c r="K8996"/>
  <c r="K8997"/>
  <c r="K8998"/>
  <c r="K8999"/>
  <c r="K9000"/>
  <c r="K9001"/>
  <c r="K9002"/>
  <c r="K9003"/>
  <c r="K9004"/>
  <c r="K9005"/>
  <c r="K9006"/>
  <c r="K9007"/>
  <c r="K9008"/>
  <c r="K9009"/>
  <c r="K9010"/>
  <c r="K9011"/>
  <c r="K9012"/>
  <c r="K9013"/>
  <c r="K9014"/>
  <c r="K9015"/>
  <c r="K9016"/>
  <c r="K9017"/>
  <c r="K9018"/>
  <c r="K9019"/>
  <c r="K9020"/>
  <c r="K9021"/>
  <c r="K9022"/>
  <c r="K9023"/>
  <c r="K9024"/>
  <c r="K9025"/>
  <c r="K9026"/>
  <c r="K9027"/>
  <c r="K9028"/>
  <c r="K9029"/>
  <c r="K9030"/>
  <c r="K9031"/>
  <c r="K9032"/>
  <c r="K9033"/>
  <c r="K9034"/>
  <c r="K9035"/>
  <c r="K9036"/>
  <c r="K9037"/>
  <c r="K9038"/>
  <c r="K9039"/>
  <c r="K9040"/>
  <c r="K9041"/>
  <c r="K9042"/>
  <c r="K9043"/>
  <c r="K9044"/>
  <c r="K9045"/>
  <c r="K9046"/>
  <c r="K9047"/>
  <c r="K9048"/>
  <c r="K9049"/>
  <c r="K9050"/>
  <c r="K9051"/>
  <c r="K9052"/>
  <c r="K9053"/>
  <c r="K9054"/>
  <c r="K9055"/>
  <c r="K9056"/>
  <c r="K9057"/>
  <c r="K9058"/>
  <c r="K9059"/>
  <c r="K9060"/>
  <c r="K9061"/>
  <c r="K9062"/>
  <c r="K9063"/>
  <c r="K9064"/>
  <c r="K9065"/>
  <c r="K9066"/>
  <c r="K9067"/>
  <c r="K9068"/>
  <c r="K9069"/>
  <c r="K9070"/>
  <c r="K9071"/>
  <c r="K9072"/>
  <c r="K9073"/>
  <c r="K9074"/>
  <c r="K9075"/>
  <c r="K9076"/>
  <c r="K9077"/>
  <c r="K9078"/>
  <c r="K9079"/>
  <c r="K9080"/>
  <c r="K9081"/>
  <c r="K9082"/>
  <c r="K9083"/>
  <c r="K9084"/>
  <c r="K9085"/>
  <c r="K9086"/>
  <c r="K9087"/>
  <c r="K9088"/>
  <c r="K9089"/>
  <c r="K9090"/>
  <c r="K9091"/>
  <c r="K9092"/>
  <c r="K9093"/>
  <c r="K9094"/>
  <c r="K9095"/>
  <c r="K9096"/>
  <c r="K9097"/>
  <c r="K9098"/>
  <c r="K9099"/>
  <c r="K9100"/>
  <c r="K9101"/>
  <c r="K9102"/>
  <c r="K9103"/>
  <c r="K9104"/>
  <c r="K9105"/>
  <c r="K9106"/>
  <c r="K9107"/>
  <c r="K9108"/>
  <c r="K9109"/>
  <c r="K9110"/>
  <c r="K9111"/>
  <c r="K9112"/>
  <c r="K9113"/>
  <c r="K9114"/>
  <c r="K9115"/>
  <c r="K9116"/>
  <c r="K9117"/>
  <c r="K9118"/>
  <c r="K9119"/>
  <c r="K9120"/>
  <c r="K9121"/>
  <c r="K9122"/>
  <c r="K9123"/>
  <c r="K9124"/>
  <c r="K9125"/>
  <c r="K9126"/>
  <c r="K9127"/>
  <c r="K9128"/>
  <c r="K9129"/>
  <c r="K9130"/>
  <c r="K9131"/>
  <c r="K9132"/>
  <c r="K9133"/>
  <c r="K9134"/>
  <c r="K9135"/>
  <c r="K9136"/>
  <c r="K9137"/>
  <c r="K9138"/>
  <c r="K9139"/>
  <c r="K9140"/>
  <c r="K9141"/>
  <c r="K9142"/>
  <c r="K9143"/>
  <c r="K9144"/>
  <c r="K9145"/>
  <c r="K9146"/>
  <c r="K9147"/>
  <c r="K9148"/>
  <c r="K9149"/>
  <c r="K9150"/>
  <c r="K9151"/>
  <c r="K9152"/>
  <c r="K9153"/>
  <c r="K9154"/>
  <c r="K9155"/>
  <c r="K9156"/>
  <c r="K9157"/>
  <c r="K9158"/>
  <c r="K9159"/>
  <c r="K9160"/>
  <c r="K9161"/>
  <c r="K9162"/>
  <c r="K9163"/>
  <c r="K9164"/>
  <c r="K9165"/>
  <c r="K9166"/>
  <c r="K9167"/>
  <c r="K9168"/>
  <c r="K9169"/>
  <c r="K9170"/>
  <c r="K9171"/>
  <c r="K9172"/>
  <c r="K9173"/>
  <c r="K9174"/>
  <c r="K9175"/>
  <c r="K9176"/>
  <c r="K9177"/>
  <c r="K9178"/>
  <c r="K9179"/>
  <c r="K9180"/>
  <c r="K9181"/>
  <c r="K9182"/>
  <c r="K9183"/>
  <c r="K9184"/>
  <c r="K9185"/>
  <c r="K9186"/>
  <c r="K9187"/>
  <c r="K9188"/>
  <c r="K9189"/>
  <c r="K9190"/>
  <c r="K9191"/>
  <c r="K9192"/>
  <c r="K9193"/>
  <c r="K9194"/>
  <c r="K9195"/>
  <c r="K9196"/>
  <c r="K9197"/>
  <c r="K9198"/>
  <c r="K9199"/>
  <c r="K9200"/>
  <c r="K9201"/>
  <c r="K9202"/>
  <c r="K9203"/>
  <c r="K9204"/>
  <c r="K9205"/>
  <c r="K9206"/>
  <c r="K9207"/>
  <c r="K9208"/>
  <c r="K9209"/>
  <c r="K9210"/>
  <c r="K9211"/>
  <c r="K9212"/>
  <c r="K9213"/>
  <c r="K9214"/>
  <c r="K9215"/>
  <c r="K9216"/>
  <c r="K9217"/>
  <c r="K9218"/>
  <c r="K9219"/>
  <c r="K9220"/>
  <c r="K9221"/>
  <c r="K9222"/>
  <c r="K9223"/>
  <c r="K9224"/>
  <c r="K9225"/>
  <c r="K9226"/>
  <c r="K9227"/>
  <c r="K9228"/>
  <c r="K9229"/>
  <c r="K9230"/>
  <c r="K9231"/>
  <c r="K9232"/>
  <c r="K9233"/>
  <c r="K9234"/>
  <c r="K9235"/>
  <c r="K9236"/>
  <c r="K9237"/>
  <c r="K9238"/>
  <c r="K9239"/>
  <c r="K9240"/>
  <c r="K9241"/>
  <c r="K9242"/>
  <c r="K9243"/>
  <c r="K9244"/>
  <c r="K9245"/>
  <c r="K9246"/>
  <c r="K9247"/>
  <c r="K9248"/>
  <c r="K9249"/>
  <c r="K9250"/>
  <c r="K9251"/>
  <c r="K9252"/>
  <c r="K9253"/>
  <c r="K9254"/>
  <c r="K9255"/>
  <c r="K9256"/>
  <c r="K9257"/>
  <c r="K9258"/>
  <c r="K9259"/>
  <c r="K9260"/>
  <c r="K9261"/>
  <c r="K9262"/>
  <c r="K9263"/>
  <c r="K9264"/>
  <c r="K9265"/>
  <c r="K9266"/>
  <c r="K9267"/>
  <c r="K9268"/>
  <c r="K9269"/>
  <c r="K9270"/>
  <c r="K9271"/>
  <c r="K9272"/>
  <c r="K9273"/>
  <c r="K9274"/>
  <c r="K9275"/>
  <c r="K9276"/>
  <c r="K9277"/>
  <c r="K9278"/>
  <c r="K9279"/>
  <c r="K9280"/>
  <c r="K9281"/>
  <c r="K9282"/>
  <c r="K9283"/>
  <c r="K9284"/>
  <c r="K9285"/>
  <c r="K9286"/>
  <c r="K9287"/>
  <c r="K9288"/>
  <c r="K9289"/>
  <c r="K9290"/>
  <c r="K9291"/>
  <c r="K9292"/>
  <c r="K9293"/>
  <c r="K9294"/>
  <c r="K9295"/>
  <c r="K9296"/>
  <c r="K9297"/>
  <c r="K9298"/>
  <c r="K9299"/>
  <c r="K9300"/>
  <c r="K9301"/>
  <c r="K9302"/>
  <c r="K9303"/>
  <c r="K9304"/>
  <c r="K9305"/>
  <c r="K9306"/>
  <c r="K9307"/>
  <c r="K9308"/>
  <c r="K9309"/>
  <c r="K9310"/>
  <c r="K9311"/>
  <c r="K9312"/>
  <c r="K9313"/>
  <c r="K9314"/>
  <c r="K9315"/>
  <c r="K9316"/>
  <c r="K9317"/>
  <c r="K9318"/>
  <c r="K9319"/>
  <c r="K9320"/>
  <c r="K9321"/>
  <c r="K9322"/>
  <c r="K9323"/>
  <c r="K9324"/>
  <c r="K9325"/>
  <c r="K9326"/>
  <c r="K9327"/>
  <c r="K9328"/>
  <c r="K9329"/>
  <c r="K9330"/>
  <c r="K9331"/>
  <c r="K9332"/>
  <c r="K9333"/>
  <c r="K9334"/>
  <c r="K9335"/>
  <c r="K9336"/>
  <c r="K9337"/>
  <c r="K9338"/>
  <c r="K9339"/>
  <c r="K9340"/>
  <c r="K9341"/>
  <c r="K9342"/>
  <c r="K9343"/>
  <c r="K9344"/>
  <c r="K9345"/>
  <c r="K9346"/>
  <c r="K9347"/>
  <c r="K9348"/>
  <c r="K9349"/>
  <c r="K9350"/>
  <c r="K9351"/>
  <c r="K9352"/>
  <c r="K9353"/>
  <c r="K9354"/>
  <c r="K9355"/>
  <c r="K9356"/>
  <c r="K9357"/>
  <c r="K9358"/>
  <c r="K9359"/>
  <c r="K9360"/>
  <c r="K9361"/>
  <c r="K9362"/>
  <c r="K9363"/>
  <c r="K9364"/>
  <c r="K9365"/>
  <c r="K9366"/>
  <c r="K9367"/>
  <c r="K9368"/>
  <c r="K9369"/>
  <c r="K9370"/>
  <c r="K9371"/>
  <c r="K9372"/>
  <c r="K9373"/>
  <c r="K9374"/>
  <c r="K9375"/>
  <c r="K9376"/>
  <c r="K9377"/>
  <c r="K9378"/>
  <c r="K9379"/>
  <c r="K9380"/>
  <c r="K9381"/>
  <c r="K9382"/>
  <c r="K9383"/>
  <c r="K9384"/>
  <c r="K9385"/>
  <c r="K9386"/>
  <c r="K9387"/>
  <c r="K9388"/>
  <c r="K9389"/>
  <c r="K9390"/>
  <c r="K9391"/>
  <c r="K9392"/>
  <c r="K9393"/>
  <c r="K9394"/>
  <c r="K9395"/>
  <c r="K9396"/>
  <c r="K9397"/>
  <c r="K9398"/>
  <c r="K9399"/>
  <c r="K9400"/>
  <c r="K9401"/>
  <c r="K9402"/>
  <c r="K9403"/>
  <c r="K9404"/>
  <c r="K9405"/>
  <c r="K9406"/>
  <c r="K9407"/>
  <c r="K9408"/>
  <c r="K9409"/>
  <c r="K9410"/>
  <c r="K9411"/>
  <c r="K9412"/>
  <c r="K9413"/>
  <c r="K9414"/>
  <c r="K9415"/>
  <c r="K9416"/>
  <c r="K9417"/>
  <c r="K9418"/>
  <c r="K9419"/>
  <c r="K9420"/>
  <c r="K9421"/>
  <c r="K9422"/>
  <c r="K9423"/>
  <c r="K9424"/>
  <c r="K9425"/>
  <c r="K9426"/>
  <c r="K9427"/>
  <c r="K9428"/>
  <c r="K9429"/>
  <c r="K9430"/>
  <c r="K9431"/>
  <c r="K9432"/>
  <c r="K9433"/>
  <c r="K9434"/>
  <c r="K9435"/>
  <c r="K9436"/>
  <c r="K9437"/>
  <c r="K9438"/>
  <c r="K9439"/>
  <c r="K9440"/>
  <c r="K9441"/>
  <c r="K9442"/>
  <c r="K9443"/>
  <c r="K9444"/>
  <c r="K9445"/>
  <c r="K9446"/>
  <c r="K9447"/>
  <c r="K9448"/>
  <c r="K9449"/>
  <c r="K9450"/>
  <c r="K9451"/>
  <c r="K9452"/>
  <c r="K9453"/>
  <c r="K9454"/>
  <c r="K9455"/>
  <c r="K9456"/>
  <c r="K9457"/>
  <c r="K9458"/>
  <c r="K9459"/>
  <c r="K9460"/>
  <c r="K9461"/>
  <c r="K9462"/>
  <c r="K9463"/>
  <c r="K9464"/>
  <c r="K9465"/>
  <c r="K9466"/>
  <c r="K9467"/>
  <c r="K9468"/>
  <c r="K9469"/>
  <c r="K9470"/>
  <c r="K9471"/>
  <c r="K9472"/>
  <c r="K9473"/>
  <c r="K9474"/>
  <c r="K9475"/>
  <c r="K9476"/>
  <c r="K9477"/>
  <c r="K9478"/>
  <c r="K9479"/>
  <c r="K9480"/>
  <c r="K9481"/>
  <c r="K9482"/>
  <c r="K9483"/>
  <c r="K9484"/>
  <c r="K9485"/>
  <c r="K9486"/>
  <c r="K9487"/>
  <c r="K9488"/>
  <c r="K9489"/>
  <c r="K9490"/>
  <c r="K9491"/>
  <c r="K9492"/>
  <c r="K9493"/>
  <c r="K9494"/>
  <c r="K9495"/>
  <c r="K9496"/>
  <c r="K9497"/>
  <c r="K9498"/>
  <c r="K9499"/>
  <c r="K9500"/>
  <c r="K9501"/>
  <c r="K9502"/>
  <c r="K9503"/>
  <c r="K9504"/>
  <c r="K9505"/>
  <c r="K9506"/>
  <c r="K9507"/>
  <c r="K9508"/>
  <c r="K9509"/>
  <c r="K9510"/>
  <c r="K9511"/>
  <c r="K9512"/>
  <c r="K9513"/>
  <c r="K9514"/>
  <c r="K9515"/>
  <c r="K9516"/>
  <c r="K9517"/>
  <c r="K9518"/>
  <c r="K9519"/>
  <c r="K9520"/>
  <c r="K9521"/>
  <c r="K9522"/>
  <c r="K9523"/>
  <c r="K9524"/>
  <c r="K9525"/>
  <c r="K9526"/>
  <c r="K9527"/>
  <c r="K9528"/>
  <c r="K9529"/>
  <c r="K9530"/>
  <c r="K9531"/>
  <c r="K9532"/>
  <c r="K9533"/>
  <c r="K9534"/>
  <c r="K9535"/>
  <c r="K9536"/>
  <c r="K9537"/>
  <c r="K9538"/>
  <c r="K9539"/>
  <c r="K9540"/>
  <c r="K9541"/>
  <c r="K9542"/>
  <c r="K9543"/>
  <c r="K9544"/>
  <c r="K9545"/>
  <c r="K9546"/>
  <c r="K9547"/>
  <c r="K9548"/>
  <c r="K9549"/>
  <c r="K9550"/>
  <c r="K9551"/>
  <c r="K9552"/>
  <c r="K9553"/>
  <c r="K9554"/>
  <c r="K9555"/>
  <c r="K9556"/>
  <c r="K9557"/>
  <c r="K9558"/>
  <c r="K9559"/>
  <c r="K9560"/>
  <c r="K9561"/>
  <c r="K9562"/>
  <c r="K9563"/>
  <c r="K9564"/>
  <c r="K9565"/>
  <c r="K9566"/>
  <c r="K9567"/>
  <c r="K9568"/>
  <c r="K9569"/>
  <c r="K9570"/>
  <c r="K9571"/>
  <c r="K9572"/>
  <c r="K9573"/>
  <c r="K9574"/>
  <c r="K9575"/>
  <c r="K9576"/>
  <c r="K9577"/>
  <c r="K9578"/>
  <c r="K9579"/>
  <c r="K9580"/>
  <c r="K9581"/>
  <c r="K9582"/>
  <c r="K9583"/>
  <c r="K9584"/>
  <c r="K9585"/>
  <c r="K9586"/>
  <c r="K9587"/>
  <c r="K9588"/>
  <c r="K9589"/>
  <c r="K9590"/>
  <c r="K9591"/>
  <c r="K9592"/>
  <c r="K9593"/>
  <c r="K9594"/>
  <c r="K9595"/>
  <c r="K9596"/>
  <c r="K9597"/>
  <c r="K9598"/>
  <c r="K9599"/>
  <c r="K9600"/>
  <c r="K9601"/>
  <c r="K9602"/>
  <c r="K9603"/>
  <c r="K9604"/>
  <c r="K9605"/>
  <c r="K9606"/>
  <c r="K9607"/>
  <c r="K9608"/>
  <c r="K9609"/>
  <c r="K9610"/>
  <c r="K9611"/>
  <c r="K9612"/>
  <c r="K9613"/>
  <c r="K9614"/>
  <c r="K9615"/>
  <c r="K9616"/>
  <c r="K9617"/>
  <c r="K9618"/>
  <c r="K9619"/>
  <c r="K9620"/>
  <c r="K9621"/>
  <c r="K9622"/>
  <c r="K9623"/>
  <c r="K9624"/>
  <c r="K9625"/>
  <c r="K9626"/>
  <c r="K9627"/>
  <c r="K9628"/>
  <c r="K9629"/>
  <c r="K9630"/>
  <c r="K9631"/>
  <c r="K9632"/>
  <c r="K9633"/>
  <c r="K9634"/>
  <c r="K9635"/>
  <c r="K9636"/>
  <c r="K9637"/>
  <c r="K9638"/>
  <c r="K9639"/>
  <c r="K9640"/>
  <c r="K9641"/>
  <c r="K9642"/>
  <c r="K9643"/>
  <c r="K9644"/>
  <c r="K9645"/>
  <c r="K9646"/>
  <c r="K9647"/>
  <c r="K9648"/>
  <c r="K9649"/>
  <c r="K9650"/>
  <c r="K9651"/>
  <c r="K9652"/>
  <c r="K9653"/>
  <c r="K9654"/>
  <c r="K9655"/>
  <c r="K9656"/>
  <c r="K9657"/>
  <c r="K9658"/>
  <c r="K9659"/>
  <c r="K9660"/>
  <c r="K9661"/>
  <c r="K9662"/>
  <c r="K9663"/>
  <c r="K9664"/>
  <c r="K9665"/>
  <c r="K9666"/>
  <c r="K9667"/>
  <c r="K9668"/>
  <c r="K9669"/>
  <c r="K9670"/>
  <c r="K9671"/>
  <c r="K9672"/>
  <c r="K9673"/>
  <c r="K9674"/>
  <c r="K9675"/>
  <c r="K9676"/>
  <c r="K9677"/>
  <c r="K9678"/>
  <c r="K9679"/>
  <c r="K9680"/>
  <c r="K9681"/>
  <c r="K9682"/>
  <c r="K9683"/>
  <c r="K9684"/>
  <c r="K9685"/>
  <c r="K9686"/>
  <c r="K9687"/>
  <c r="K9688"/>
  <c r="K9689"/>
  <c r="K9690"/>
  <c r="K9691"/>
  <c r="K9692"/>
  <c r="K9693"/>
  <c r="K9694"/>
  <c r="K9695"/>
  <c r="K9696"/>
  <c r="K9697"/>
  <c r="K9698"/>
  <c r="K9699"/>
  <c r="K9700"/>
  <c r="K9701"/>
  <c r="K9702"/>
  <c r="K9703"/>
  <c r="K9704"/>
  <c r="K9705"/>
  <c r="K9706"/>
  <c r="K9707"/>
  <c r="K9708"/>
  <c r="K9709"/>
  <c r="K9710"/>
  <c r="K9711"/>
  <c r="K9712"/>
  <c r="K9713"/>
  <c r="K9714"/>
  <c r="K9715"/>
  <c r="K9716"/>
  <c r="K9717"/>
  <c r="K9718"/>
  <c r="K9719"/>
  <c r="K9720"/>
  <c r="K9721"/>
  <c r="K9722"/>
  <c r="K9723"/>
  <c r="K9724"/>
  <c r="K9725"/>
  <c r="K9726"/>
  <c r="K9727"/>
  <c r="K9728"/>
  <c r="K9729"/>
  <c r="K9730"/>
  <c r="K9731"/>
  <c r="K9732"/>
  <c r="K9733"/>
  <c r="K9734"/>
  <c r="K9735"/>
  <c r="K9736"/>
  <c r="K9737"/>
  <c r="K9738"/>
  <c r="K9739"/>
  <c r="K9740"/>
  <c r="K9741"/>
  <c r="K9742"/>
  <c r="K9743"/>
  <c r="K9744"/>
  <c r="K9745"/>
  <c r="K9746"/>
  <c r="K9747"/>
  <c r="K9748"/>
  <c r="K9749"/>
  <c r="K9750"/>
  <c r="K9751"/>
  <c r="K9752"/>
  <c r="K9753"/>
  <c r="K9754"/>
  <c r="K9755"/>
  <c r="K9756"/>
  <c r="K9757"/>
  <c r="K9758"/>
  <c r="K9759"/>
  <c r="K9760"/>
  <c r="K9761"/>
  <c r="K9762"/>
  <c r="K9763"/>
  <c r="K9764"/>
  <c r="K9765"/>
  <c r="K9766"/>
  <c r="K9767"/>
  <c r="K9768"/>
  <c r="K9769"/>
  <c r="K9770"/>
  <c r="K9771"/>
  <c r="K9772"/>
  <c r="K9773"/>
  <c r="K9774"/>
  <c r="K9775"/>
  <c r="K9776"/>
  <c r="K9777"/>
  <c r="K9778"/>
  <c r="K9779"/>
  <c r="K9780"/>
  <c r="K9781"/>
  <c r="K9782"/>
  <c r="K9783"/>
  <c r="K9784"/>
  <c r="K9785"/>
  <c r="K9786"/>
  <c r="K9787"/>
  <c r="K9788"/>
  <c r="K9789"/>
  <c r="K9790"/>
  <c r="K9791"/>
  <c r="K9792"/>
  <c r="K9793"/>
  <c r="K9794"/>
  <c r="K9795"/>
  <c r="K9796"/>
  <c r="K9797"/>
  <c r="K9798"/>
  <c r="K9799"/>
  <c r="K9800"/>
  <c r="K9801"/>
  <c r="K9802"/>
  <c r="K9803"/>
  <c r="K9804"/>
  <c r="K9805"/>
  <c r="K9806"/>
  <c r="K9807"/>
  <c r="K9808"/>
  <c r="K9809"/>
  <c r="K9810"/>
  <c r="K9811"/>
  <c r="K9812"/>
  <c r="K9813"/>
  <c r="K9814"/>
  <c r="K9815"/>
  <c r="K9816"/>
  <c r="K9817"/>
  <c r="K9818"/>
  <c r="K9819"/>
  <c r="K9820"/>
  <c r="K9821"/>
  <c r="K9822"/>
  <c r="K9823"/>
  <c r="K9824"/>
  <c r="K9825"/>
  <c r="K9826"/>
  <c r="K9827"/>
  <c r="K9828"/>
  <c r="K9829"/>
  <c r="K9830"/>
  <c r="K9831"/>
  <c r="K9832"/>
  <c r="K9833"/>
  <c r="K9834"/>
  <c r="K9835"/>
  <c r="K9836"/>
  <c r="K9837"/>
  <c r="K9838"/>
  <c r="K9839"/>
  <c r="K9840"/>
  <c r="K9841"/>
  <c r="K9842"/>
  <c r="K9843"/>
  <c r="K9844"/>
  <c r="K9845"/>
  <c r="K9846"/>
  <c r="K9847"/>
  <c r="K9848"/>
  <c r="K9849"/>
  <c r="K9850"/>
  <c r="K9851"/>
  <c r="K9852"/>
  <c r="K9853"/>
  <c r="K9854"/>
  <c r="K9855"/>
  <c r="K9856"/>
  <c r="K9857"/>
  <c r="K9858"/>
  <c r="K9859"/>
  <c r="K9860"/>
  <c r="K9861"/>
  <c r="K9862"/>
  <c r="K9863"/>
  <c r="K9864"/>
  <c r="K9865"/>
  <c r="K9866"/>
  <c r="K9867"/>
  <c r="K9868"/>
  <c r="K9869"/>
  <c r="K9870"/>
  <c r="K9871"/>
  <c r="K9872"/>
  <c r="K9873"/>
  <c r="K9874"/>
  <c r="K9875"/>
  <c r="K9876"/>
  <c r="K9877"/>
  <c r="K9878"/>
  <c r="K9879"/>
  <c r="K9880"/>
  <c r="K9881"/>
  <c r="K9882"/>
  <c r="K9883"/>
  <c r="K9884"/>
  <c r="K9885"/>
  <c r="K9886"/>
  <c r="K9887"/>
  <c r="K9888"/>
  <c r="K9889"/>
  <c r="K9890"/>
  <c r="K9891"/>
  <c r="K9892"/>
  <c r="K9893"/>
  <c r="K9894"/>
  <c r="K9895"/>
  <c r="K9896"/>
  <c r="K9897"/>
  <c r="K9898"/>
  <c r="K9899"/>
  <c r="K9900"/>
  <c r="K9901"/>
  <c r="K9902"/>
  <c r="K9903"/>
  <c r="K9904"/>
  <c r="K9905"/>
  <c r="K9906"/>
  <c r="K9907"/>
  <c r="K9908"/>
  <c r="K9909"/>
  <c r="K9910"/>
  <c r="K9911"/>
  <c r="K9912"/>
  <c r="K9913"/>
  <c r="K9914"/>
  <c r="K9915"/>
  <c r="K9916"/>
  <c r="K9917"/>
  <c r="K9918"/>
  <c r="K9919"/>
  <c r="K9920"/>
  <c r="K9921"/>
  <c r="K9922"/>
  <c r="K9923"/>
  <c r="K9924"/>
  <c r="K9925"/>
  <c r="K9926"/>
  <c r="K9927"/>
  <c r="K9928"/>
  <c r="K9929"/>
  <c r="K9930"/>
  <c r="K9931"/>
  <c r="K9932"/>
  <c r="K9933"/>
  <c r="K9934"/>
  <c r="K9935"/>
  <c r="K9936"/>
  <c r="K9937"/>
  <c r="K9938"/>
  <c r="K9939"/>
  <c r="K9940"/>
  <c r="K9941"/>
  <c r="K9942"/>
  <c r="K9943"/>
  <c r="K9944"/>
  <c r="K9945"/>
  <c r="K9946"/>
  <c r="K9947"/>
  <c r="K9948"/>
  <c r="K9949"/>
  <c r="K9950"/>
  <c r="K9951"/>
  <c r="K9952"/>
  <c r="K9953"/>
  <c r="K9954"/>
  <c r="K9955"/>
  <c r="K9956"/>
  <c r="K9957"/>
  <c r="K9958"/>
  <c r="K9959"/>
  <c r="K9960"/>
  <c r="K9961"/>
  <c r="K9962"/>
  <c r="K9963"/>
  <c r="K9964"/>
  <c r="K9965"/>
  <c r="K9966"/>
  <c r="K9967"/>
  <c r="K9968"/>
  <c r="K9969"/>
  <c r="K9970"/>
  <c r="K9971"/>
  <c r="K9972"/>
  <c r="K9973"/>
  <c r="K9974"/>
  <c r="K9975"/>
  <c r="K9976"/>
  <c r="K9977"/>
  <c r="K9978"/>
  <c r="K9979"/>
  <c r="K9980"/>
  <c r="K9981"/>
  <c r="K9982"/>
  <c r="K9983"/>
  <c r="K9984"/>
  <c r="K9985"/>
  <c r="K9986"/>
  <c r="K9987"/>
  <c r="K9988"/>
  <c r="K9989"/>
  <c r="K9990"/>
  <c r="K9991"/>
  <c r="K9992"/>
  <c r="K9993"/>
  <c r="K9994"/>
  <c r="K9995"/>
  <c r="K9996"/>
  <c r="K9997"/>
  <c r="K9998"/>
  <c r="K9999"/>
  <c r="K10000"/>
  <c r="K10001"/>
  <c r="K10002"/>
  <c r="K10003"/>
  <c r="K10004"/>
  <c r="K10005"/>
  <c r="K10006"/>
  <c r="K10007"/>
  <c r="K10008"/>
  <c r="K10009"/>
  <c r="K10010"/>
  <c r="K10011"/>
  <c r="K10012"/>
  <c r="K10013"/>
  <c r="K10014"/>
  <c r="K10015"/>
  <c r="K10016"/>
  <c r="K10017"/>
  <c r="K10018"/>
  <c r="K10019"/>
  <c r="K10020"/>
  <c r="K10021"/>
  <c r="K10022"/>
  <c r="K10023"/>
  <c r="K10024"/>
  <c r="K10025"/>
  <c r="K10026"/>
  <c r="K10027"/>
  <c r="K10028"/>
  <c r="K10029"/>
  <c r="K10030"/>
  <c r="K10031"/>
  <c r="K10032"/>
  <c r="K10033"/>
  <c r="K10034"/>
  <c r="K10035"/>
  <c r="K10036"/>
  <c r="K10037"/>
  <c r="K10038"/>
  <c r="K10039"/>
  <c r="K10040"/>
  <c r="K10041"/>
  <c r="K10042"/>
  <c r="K10043"/>
  <c r="K10044"/>
  <c r="K10045"/>
  <c r="K10046"/>
  <c r="K10047"/>
  <c r="K10048"/>
  <c r="K10049"/>
  <c r="K10050"/>
  <c r="K10051"/>
  <c r="K10052"/>
  <c r="K10053"/>
  <c r="K10054"/>
  <c r="K10055"/>
  <c r="K10056"/>
  <c r="K10057"/>
  <c r="K10058"/>
  <c r="K10059"/>
  <c r="K10060"/>
  <c r="K10061"/>
  <c r="K10062"/>
  <c r="K10063"/>
  <c r="K10064"/>
  <c r="K10065"/>
  <c r="K10066"/>
  <c r="K10067"/>
  <c r="K10068"/>
  <c r="K10069"/>
  <c r="K10070"/>
  <c r="K10071"/>
  <c r="K10072"/>
  <c r="K10073"/>
  <c r="K10074"/>
  <c r="K10075"/>
  <c r="K10076"/>
  <c r="K10077"/>
  <c r="K10078"/>
  <c r="K10079"/>
  <c r="K10080"/>
  <c r="K10081"/>
  <c r="K10082"/>
  <c r="K10083"/>
  <c r="K10084"/>
  <c r="K10085"/>
  <c r="K10086"/>
  <c r="K10087"/>
  <c r="K10088"/>
  <c r="K10089"/>
  <c r="K10090"/>
  <c r="K10091"/>
  <c r="K10092"/>
  <c r="K10093"/>
  <c r="K10094"/>
  <c r="K10095"/>
  <c r="K10096"/>
  <c r="K10097"/>
  <c r="K10098"/>
  <c r="K10099"/>
  <c r="K10100"/>
  <c r="K10101"/>
  <c r="K10102"/>
  <c r="K10103"/>
  <c r="K10104"/>
  <c r="K10105"/>
  <c r="K10106"/>
  <c r="K10107"/>
  <c r="K10108"/>
  <c r="K10109"/>
  <c r="K10110"/>
  <c r="K10111"/>
  <c r="K10112"/>
  <c r="K10113"/>
  <c r="K10114"/>
  <c r="K10115"/>
  <c r="K10116"/>
  <c r="K10117"/>
  <c r="K10118"/>
  <c r="K10119"/>
  <c r="K10120"/>
  <c r="K10121"/>
  <c r="K10122"/>
  <c r="K10123"/>
  <c r="K10124"/>
  <c r="K10125"/>
  <c r="K10126"/>
  <c r="K10127"/>
  <c r="K10128"/>
  <c r="K10129"/>
  <c r="K10130"/>
  <c r="K10131"/>
  <c r="K10132"/>
  <c r="K10133"/>
  <c r="K10134"/>
  <c r="K10135"/>
  <c r="K10136"/>
  <c r="K10137"/>
  <c r="K10138"/>
  <c r="K10139"/>
  <c r="K10140"/>
  <c r="K10141"/>
  <c r="K10142"/>
  <c r="K10143"/>
  <c r="K10144"/>
  <c r="K10145"/>
  <c r="K10146"/>
  <c r="K10147"/>
  <c r="K10148"/>
  <c r="K10149"/>
  <c r="K10150"/>
  <c r="K10151"/>
  <c r="K10152"/>
  <c r="K10153"/>
  <c r="K10154"/>
  <c r="K10155"/>
  <c r="K10156"/>
  <c r="K10157"/>
  <c r="K10158"/>
  <c r="K10159"/>
  <c r="K10160"/>
  <c r="K10161"/>
  <c r="K10162"/>
  <c r="K10163"/>
  <c r="K10164"/>
  <c r="K10165"/>
  <c r="K10166"/>
  <c r="K10167"/>
  <c r="K10168"/>
  <c r="K10169"/>
  <c r="K10170"/>
  <c r="K10171"/>
  <c r="K10172"/>
  <c r="K10173"/>
  <c r="K10174"/>
  <c r="K10175"/>
  <c r="K10176"/>
  <c r="K10177"/>
  <c r="K10178"/>
  <c r="K10179"/>
  <c r="K10180"/>
  <c r="K10181"/>
  <c r="K10182"/>
  <c r="K10183"/>
  <c r="K10184"/>
  <c r="K10185"/>
  <c r="K10186"/>
  <c r="K10187"/>
  <c r="K10188"/>
  <c r="K10189"/>
  <c r="K10190"/>
  <c r="K10191"/>
  <c r="K10192"/>
  <c r="K10193"/>
  <c r="K10194"/>
  <c r="K10195"/>
  <c r="K10196"/>
  <c r="K10197"/>
  <c r="K10198"/>
  <c r="K10199"/>
  <c r="K10200"/>
  <c r="K10201"/>
  <c r="K10202"/>
  <c r="K10203"/>
  <c r="K10204"/>
  <c r="K10205"/>
  <c r="K10206"/>
  <c r="K10207"/>
  <c r="K10208"/>
  <c r="K10209"/>
  <c r="K10210"/>
  <c r="K10211"/>
  <c r="K10212"/>
  <c r="K10213"/>
  <c r="K10214"/>
  <c r="K10215"/>
  <c r="K10216"/>
  <c r="K10217"/>
  <c r="K10218"/>
  <c r="K10219"/>
  <c r="K10220"/>
  <c r="K10221"/>
  <c r="K10222"/>
  <c r="K10223"/>
  <c r="K10224"/>
  <c r="K10225"/>
  <c r="K10226"/>
  <c r="K10227"/>
  <c r="K10228"/>
  <c r="K10229"/>
  <c r="K10230"/>
  <c r="K10231"/>
  <c r="K10232"/>
  <c r="K10233"/>
  <c r="K10234"/>
  <c r="K10235"/>
  <c r="K10236"/>
  <c r="K10237"/>
  <c r="K10238"/>
  <c r="K10239"/>
  <c r="K10240"/>
  <c r="K10241"/>
  <c r="K10242"/>
  <c r="K10243"/>
  <c r="K10244"/>
  <c r="K10245"/>
  <c r="K10246"/>
  <c r="K10247"/>
  <c r="K10248"/>
  <c r="K10249"/>
  <c r="K10250"/>
  <c r="K10251"/>
  <c r="K10252"/>
  <c r="K10253"/>
  <c r="K10254"/>
  <c r="K10255"/>
  <c r="K10256"/>
  <c r="K10257"/>
  <c r="K10258"/>
  <c r="K10259"/>
  <c r="K10260"/>
  <c r="K10261"/>
  <c r="K10262"/>
  <c r="K10263"/>
  <c r="K10264"/>
  <c r="K10265"/>
  <c r="K10266"/>
  <c r="K10267"/>
  <c r="K10268"/>
  <c r="K10269"/>
  <c r="K10270"/>
  <c r="K10271"/>
  <c r="K10272"/>
  <c r="K10273"/>
  <c r="K10274"/>
  <c r="K10275"/>
  <c r="K10276"/>
  <c r="K10277"/>
  <c r="K10278"/>
  <c r="K10279"/>
  <c r="K10280"/>
  <c r="K10281"/>
  <c r="K10282"/>
  <c r="K10283"/>
  <c r="K10284"/>
  <c r="K10285"/>
  <c r="K10286"/>
  <c r="K10287"/>
  <c r="K10288"/>
  <c r="K10289"/>
  <c r="K10290"/>
  <c r="K10291"/>
  <c r="K10292"/>
  <c r="K10293"/>
  <c r="K10294"/>
  <c r="K10295"/>
  <c r="K10296"/>
  <c r="K10297"/>
  <c r="K10298"/>
  <c r="K10299"/>
  <c r="K10300"/>
  <c r="K10301"/>
  <c r="K10302"/>
  <c r="K10303"/>
  <c r="K10304"/>
  <c r="K10305"/>
  <c r="K10306"/>
  <c r="K10307"/>
  <c r="K10308"/>
  <c r="K10309"/>
  <c r="K10310"/>
  <c r="K10311"/>
  <c r="K10312"/>
  <c r="K10313"/>
  <c r="K10314"/>
  <c r="K10315"/>
  <c r="K10316"/>
  <c r="K10317"/>
  <c r="K10318"/>
  <c r="K10319"/>
  <c r="K10320"/>
  <c r="K10321"/>
  <c r="K10322"/>
  <c r="K10323"/>
  <c r="K10324"/>
  <c r="K10325"/>
  <c r="K10326"/>
  <c r="K10327"/>
  <c r="K10328"/>
  <c r="K10329"/>
  <c r="K10330"/>
  <c r="K10331"/>
  <c r="K10332"/>
  <c r="K10333"/>
  <c r="K10334"/>
  <c r="K10335"/>
  <c r="K10336"/>
  <c r="K10337"/>
  <c r="K10338"/>
  <c r="K10339"/>
  <c r="K10340"/>
  <c r="K10341"/>
  <c r="K10342"/>
  <c r="K10343"/>
  <c r="K10344"/>
  <c r="K10345"/>
  <c r="K10346"/>
  <c r="K10347"/>
  <c r="K10348"/>
  <c r="K10349"/>
  <c r="K10350"/>
  <c r="K10351"/>
  <c r="K10352"/>
  <c r="K10353"/>
  <c r="K10354"/>
  <c r="K10355"/>
  <c r="K10356"/>
  <c r="K10357"/>
  <c r="K10358"/>
  <c r="K10359"/>
  <c r="K10360"/>
  <c r="K10361"/>
  <c r="K10362"/>
  <c r="K10363"/>
  <c r="K10364"/>
  <c r="K10365"/>
  <c r="K10366"/>
  <c r="K10367"/>
  <c r="K10368"/>
  <c r="K10369"/>
  <c r="K10370"/>
  <c r="K10371"/>
  <c r="K10372"/>
  <c r="K10373"/>
  <c r="K10374"/>
  <c r="K10375"/>
  <c r="K10376"/>
  <c r="K10377"/>
  <c r="K10378"/>
  <c r="K10379"/>
  <c r="K10380"/>
  <c r="K10381"/>
  <c r="K10382"/>
  <c r="K10383"/>
  <c r="K10384"/>
  <c r="K10385"/>
  <c r="K10386"/>
  <c r="K10387"/>
  <c r="K10388"/>
  <c r="K10389"/>
  <c r="K10390"/>
  <c r="K10391"/>
  <c r="K10392"/>
  <c r="K10393"/>
  <c r="K10394"/>
  <c r="K10395"/>
  <c r="K10396"/>
  <c r="K10397"/>
  <c r="K10398"/>
  <c r="K10399"/>
  <c r="K10400"/>
  <c r="K10401"/>
  <c r="K10402"/>
  <c r="K10403"/>
  <c r="K10404"/>
  <c r="K10405"/>
  <c r="K10406"/>
  <c r="K10407"/>
  <c r="K10408"/>
  <c r="K10409"/>
  <c r="K10410"/>
  <c r="K10411"/>
  <c r="K10412"/>
  <c r="K10413"/>
  <c r="K10414"/>
  <c r="K10415"/>
  <c r="K10416"/>
  <c r="K10417"/>
  <c r="K10418"/>
  <c r="K10419"/>
  <c r="K10420"/>
  <c r="K10421"/>
  <c r="K10422"/>
  <c r="K10423"/>
  <c r="K10424"/>
  <c r="K10425"/>
  <c r="K10426"/>
  <c r="K10427"/>
  <c r="K10428"/>
  <c r="K10429"/>
  <c r="K10430"/>
  <c r="K10431"/>
  <c r="K10432"/>
  <c r="K10433"/>
  <c r="K10434"/>
  <c r="K10435"/>
  <c r="K10436"/>
  <c r="K10437"/>
  <c r="K10438"/>
  <c r="K10439"/>
  <c r="K10440"/>
  <c r="K10441"/>
  <c r="K10442"/>
  <c r="K10443"/>
  <c r="K10444"/>
  <c r="K10445"/>
  <c r="K10446"/>
  <c r="K10447"/>
  <c r="K10448"/>
  <c r="K10449"/>
  <c r="K10450"/>
  <c r="K10451"/>
  <c r="K10452"/>
  <c r="K10453"/>
  <c r="K10454"/>
  <c r="K10455"/>
  <c r="K10456"/>
  <c r="K10457"/>
  <c r="K10458"/>
  <c r="K10459"/>
  <c r="K10460"/>
  <c r="K10461"/>
  <c r="K10462"/>
  <c r="K10463"/>
  <c r="K10464"/>
  <c r="K10465"/>
  <c r="K10466"/>
  <c r="K10467"/>
  <c r="K10468"/>
  <c r="K10469"/>
  <c r="K10470"/>
  <c r="K10471"/>
  <c r="K10472"/>
  <c r="K10473"/>
  <c r="K10474"/>
  <c r="K10475"/>
  <c r="K10476"/>
  <c r="K10477"/>
  <c r="K10478"/>
  <c r="K10479"/>
  <c r="K10480"/>
  <c r="K10481"/>
  <c r="K10482"/>
  <c r="K10483"/>
  <c r="K10484"/>
  <c r="K10485"/>
  <c r="K10486"/>
  <c r="K10487"/>
  <c r="K10488"/>
  <c r="K10489"/>
  <c r="K10490"/>
  <c r="K10491"/>
  <c r="K10492"/>
  <c r="K10493"/>
  <c r="K10494"/>
  <c r="K10495"/>
  <c r="K10496"/>
  <c r="K10497"/>
  <c r="K10498"/>
  <c r="K10499"/>
  <c r="K10500"/>
  <c r="K10501"/>
  <c r="K10502"/>
  <c r="K10503"/>
  <c r="K10504"/>
  <c r="K10505"/>
  <c r="K10506"/>
  <c r="K10507"/>
  <c r="K10508"/>
  <c r="K10509"/>
  <c r="K10510"/>
  <c r="K10511"/>
  <c r="K10512"/>
  <c r="K10513"/>
  <c r="K10514"/>
  <c r="K10515"/>
  <c r="K10516"/>
  <c r="K10517"/>
  <c r="K10518"/>
  <c r="K10519"/>
  <c r="K10520"/>
  <c r="K10521"/>
  <c r="K10522"/>
  <c r="K10523"/>
  <c r="K10524"/>
  <c r="K10525"/>
  <c r="K10526"/>
  <c r="K10527"/>
  <c r="K10528"/>
  <c r="K10529"/>
  <c r="K10530"/>
  <c r="K10531"/>
  <c r="K10532"/>
  <c r="K10533"/>
  <c r="K10534"/>
  <c r="K10535"/>
  <c r="K10536"/>
  <c r="K10537"/>
  <c r="K10538"/>
  <c r="K10539"/>
  <c r="K10540"/>
  <c r="K10541"/>
  <c r="K10542"/>
  <c r="K10543"/>
  <c r="K10544"/>
  <c r="K10545"/>
  <c r="K10546"/>
  <c r="K10547"/>
  <c r="K10548"/>
  <c r="K10549"/>
  <c r="K10550"/>
  <c r="K10551"/>
  <c r="K10552"/>
  <c r="K10553"/>
  <c r="K10554"/>
  <c r="K10555"/>
  <c r="K10556"/>
  <c r="K10557"/>
  <c r="K10558"/>
  <c r="K10559"/>
  <c r="K10560"/>
  <c r="K10561"/>
  <c r="K10562"/>
  <c r="K10563"/>
  <c r="K10564"/>
  <c r="K10565"/>
  <c r="K10566"/>
  <c r="K10567"/>
  <c r="K10568"/>
  <c r="K10569"/>
  <c r="K10570"/>
  <c r="K10571"/>
  <c r="K10572"/>
  <c r="K10573"/>
  <c r="K10574"/>
  <c r="K10575"/>
  <c r="K10576"/>
  <c r="K10577"/>
  <c r="K10578"/>
  <c r="K10579"/>
  <c r="K10580"/>
  <c r="K10581"/>
  <c r="K10582"/>
  <c r="K10583"/>
  <c r="K10584"/>
  <c r="K10585"/>
  <c r="K10586"/>
  <c r="K10587"/>
  <c r="K10588"/>
  <c r="K10589"/>
  <c r="K10590"/>
  <c r="K10591"/>
  <c r="K10592"/>
  <c r="K10593"/>
  <c r="K10594"/>
  <c r="K10595"/>
  <c r="K10596"/>
  <c r="K10597"/>
  <c r="K10598"/>
  <c r="K10599"/>
  <c r="K10600"/>
  <c r="K10601"/>
  <c r="K10602"/>
  <c r="K10603"/>
  <c r="K10604"/>
  <c r="K10605"/>
  <c r="K10606"/>
  <c r="K10607"/>
  <c r="K10608"/>
  <c r="K10609"/>
  <c r="K10610"/>
  <c r="K10611"/>
  <c r="K10612"/>
  <c r="K10613"/>
  <c r="K10614"/>
  <c r="K10615"/>
  <c r="K10616"/>
  <c r="K10617"/>
  <c r="K10618"/>
  <c r="K10619"/>
  <c r="K10620"/>
  <c r="K10621"/>
  <c r="K10622"/>
  <c r="K10623"/>
  <c r="K10624"/>
  <c r="K10625"/>
  <c r="K10626"/>
  <c r="K10627"/>
  <c r="K10628"/>
  <c r="K10629"/>
  <c r="K10630"/>
  <c r="K10631"/>
  <c r="K10632"/>
  <c r="K10633"/>
  <c r="K10634"/>
  <c r="K10635"/>
  <c r="K10636"/>
  <c r="K10637"/>
  <c r="K10638"/>
  <c r="K10639"/>
  <c r="K10640"/>
  <c r="K10641"/>
  <c r="K10642"/>
  <c r="K10643"/>
  <c r="K10644"/>
  <c r="K10645"/>
  <c r="K10646"/>
  <c r="K10647"/>
  <c r="K10648"/>
  <c r="K10649"/>
  <c r="K10650"/>
  <c r="K10651"/>
  <c r="K10652"/>
  <c r="K10653"/>
  <c r="K10654"/>
  <c r="K10655"/>
  <c r="K10656"/>
  <c r="K10657"/>
  <c r="K10658"/>
  <c r="K10659"/>
  <c r="K10660"/>
  <c r="K10661"/>
  <c r="K10662"/>
  <c r="K10663"/>
  <c r="K10664"/>
  <c r="K10665"/>
  <c r="K10666"/>
  <c r="K10667"/>
  <c r="K10668"/>
  <c r="K10669"/>
  <c r="K10670"/>
  <c r="K10671"/>
  <c r="K10672"/>
  <c r="K10673"/>
  <c r="K10674"/>
  <c r="K10675"/>
  <c r="K10676"/>
  <c r="K10677"/>
  <c r="K10678"/>
  <c r="K10679"/>
  <c r="K10680"/>
  <c r="K10681"/>
  <c r="K10682"/>
  <c r="K10683"/>
  <c r="K10684"/>
  <c r="K10685"/>
  <c r="K10686"/>
  <c r="K10687"/>
  <c r="K10688"/>
  <c r="K10689"/>
  <c r="K10690"/>
  <c r="K10691"/>
  <c r="K10692"/>
  <c r="K10693"/>
  <c r="K10694"/>
  <c r="K10695"/>
  <c r="K10696"/>
  <c r="K10697"/>
  <c r="K10698"/>
  <c r="K10699"/>
  <c r="K10700"/>
  <c r="K10701"/>
  <c r="K10702"/>
  <c r="K10703"/>
  <c r="K10704"/>
  <c r="K10705"/>
  <c r="K10706"/>
  <c r="K10707"/>
  <c r="K10708"/>
  <c r="K10709"/>
  <c r="K10710"/>
  <c r="K10711"/>
  <c r="K10712"/>
  <c r="K10713"/>
  <c r="K10714"/>
  <c r="K10715"/>
  <c r="K10716"/>
  <c r="K10717"/>
  <c r="K10718"/>
  <c r="K10719"/>
  <c r="K10720"/>
  <c r="K10721"/>
  <c r="K10722"/>
  <c r="K10723"/>
  <c r="K10724"/>
  <c r="K10725"/>
  <c r="K10726"/>
  <c r="K10727"/>
  <c r="K10728"/>
  <c r="K10729"/>
  <c r="K10730"/>
  <c r="K10731"/>
  <c r="K10732"/>
  <c r="K10733"/>
  <c r="K10734"/>
  <c r="K10735"/>
  <c r="K10736"/>
  <c r="K10737"/>
  <c r="K10738"/>
  <c r="K10739"/>
  <c r="K10740"/>
  <c r="K10741"/>
  <c r="K10742"/>
  <c r="K10743"/>
  <c r="K10744"/>
  <c r="K10745"/>
  <c r="K10746"/>
  <c r="K10747"/>
  <c r="K10748"/>
  <c r="K10749"/>
  <c r="K10750"/>
  <c r="K10751"/>
  <c r="K10752"/>
  <c r="K10753"/>
  <c r="K10754"/>
  <c r="K10755"/>
  <c r="K10756"/>
  <c r="K10757"/>
  <c r="K10758"/>
  <c r="K10759"/>
  <c r="K10760"/>
  <c r="K10761"/>
  <c r="K10762"/>
  <c r="K10763"/>
  <c r="K10764"/>
  <c r="K10765"/>
  <c r="K10766"/>
  <c r="K10767"/>
  <c r="K10768"/>
  <c r="K10769"/>
  <c r="K10770"/>
  <c r="K10771"/>
  <c r="K10772"/>
  <c r="K10773"/>
  <c r="K10774"/>
  <c r="K10775"/>
  <c r="K10776"/>
  <c r="K10777"/>
  <c r="K10778"/>
  <c r="K10779"/>
  <c r="K10780"/>
  <c r="K10781"/>
  <c r="K10782"/>
  <c r="K10783"/>
  <c r="K10784"/>
  <c r="K10785"/>
  <c r="K10786"/>
  <c r="K10787"/>
  <c r="K10788"/>
  <c r="K10789"/>
  <c r="K10790"/>
  <c r="K10791"/>
  <c r="K10792"/>
  <c r="K10793"/>
  <c r="K10794"/>
  <c r="K10795"/>
  <c r="K10796"/>
  <c r="K10797"/>
  <c r="K10798"/>
  <c r="K10799"/>
  <c r="K10800"/>
  <c r="K10801"/>
  <c r="K10802"/>
  <c r="K10803"/>
  <c r="K10804"/>
  <c r="K10805"/>
  <c r="K10806"/>
  <c r="K10807"/>
  <c r="K10808"/>
  <c r="K10809"/>
  <c r="K10810"/>
  <c r="K10811"/>
  <c r="K10812"/>
  <c r="K10813"/>
  <c r="K10814"/>
  <c r="K10815"/>
  <c r="K10816"/>
  <c r="K10817"/>
  <c r="K10818"/>
  <c r="K10819"/>
  <c r="K10820"/>
  <c r="K10821"/>
  <c r="K10822"/>
  <c r="K10823"/>
  <c r="K10824"/>
  <c r="K10825"/>
  <c r="K10826"/>
  <c r="K10827"/>
  <c r="K10828"/>
  <c r="K10829"/>
  <c r="K10830"/>
  <c r="K10831"/>
  <c r="K10832"/>
  <c r="K10833"/>
  <c r="K10834"/>
  <c r="K10835"/>
  <c r="K10836"/>
  <c r="K10837"/>
  <c r="K10838"/>
  <c r="K10839"/>
  <c r="K10840"/>
  <c r="K10841"/>
  <c r="K10842"/>
  <c r="K10843"/>
  <c r="K10844"/>
  <c r="K10845"/>
  <c r="K10846"/>
  <c r="K10847"/>
  <c r="K10848"/>
  <c r="K10849"/>
  <c r="K10850"/>
  <c r="K10851"/>
  <c r="K10852"/>
  <c r="K10853"/>
  <c r="K10854"/>
  <c r="K10855"/>
  <c r="K10856"/>
  <c r="K10857"/>
  <c r="K10858"/>
  <c r="K10859"/>
  <c r="K10860"/>
  <c r="K10861"/>
  <c r="K10862"/>
  <c r="K10863"/>
  <c r="K10864"/>
  <c r="K10865"/>
  <c r="K10866"/>
  <c r="K10867"/>
  <c r="K10868"/>
  <c r="K10869"/>
  <c r="K10870"/>
  <c r="K10871"/>
  <c r="K10872"/>
  <c r="K10873"/>
  <c r="K10874"/>
  <c r="K10875"/>
  <c r="K10876"/>
  <c r="K10877"/>
  <c r="K10878"/>
  <c r="K10879"/>
  <c r="K10880"/>
  <c r="K10881"/>
  <c r="K10882"/>
  <c r="K10883"/>
  <c r="K10884"/>
  <c r="K10885"/>
  <c r="K10886"/>
  <c r="K10887"/>
  <c r="K10888"/>
  <c r="K10889"/>
  <c r="K10890"/>
  <c r="K10891"/>
  <c r="K10892"/>
  <c r="K10893"/>
  <c r="K10894"/>
  <c r="K10895"/>
  <c r="K10896"/>
  <c r="K10897"/>
  <c r="K10898"/>
  <c r="K10899"/>
  <c r="K10900"/>
  <c r="K10901"/>
  <c r="K10902"/>
  <c r="K10903"/>
  <c r="K10904"/>
  <c r="K10905"/>
  <c r="K10906"/>
  <c r="K10907"/>
  <c r="K10908"/>
  <c r="K10909"/>
  <c r="K10910"/>
  <c r="K10911"/>
  <c r="K10912"/>
  <c r="K10913"/>
  <c r="K10914"/>
  <c r="K10915"/>
  <c r="K10916"/>
  <c r="K10917"/>
  <c r="K10918"/>
  <c r="K10919"/>
  <c r="K10920"/>
  <c r="K10921"/>
  <c r="K10922"/>
  <c r="K10923"/>
  <c r="K10924"/>
  <c r="K10925"/>
  <c r="K10926"/>
  <c r="K10927"/>
  <c r="K10928"/>
  <c r="K10929"/>
  <c r="K10930"/>
  <c r="K10931"/>
  <c r="K10932"/>
  <c r="K10933"/>
  <c r="K10934"/>
  <c r="K10935"/>
  <c r="K10936"/>
  <c r="K10937"/>
  <c r="K10938"/>
  <c r="K10939"/>
  <c r="K10940"/>
  <c r="K10941"/>
  <c r="K10942"/>
  <c r="K10943"/>
  <c r="K10944"/>
  <c r="K10945"/>
  <c r="K10946"/>
  <c r="K10947"/>
  <c r="K10948"/>
  <c r="K10949"/>
  <c r="K10950"/>
  <c r="K10951"/>
  <c r="K10952"/>
  <c r="K10953"/>
  <c r="K10954"/>
  <c r="K10955"/>
  <c r="K10956"/>
  <c r="K10957"/>
  <c r="K10958"/>
  <c r="K10959"/>
  <c r="K10960"/>
  <c r="K10961"/>
  <c r="K10962"/>
  <c r="K10963"/>
  <c r="K10964"/>
  <c r="K10965"/>
  <c r="K10966"/>
  <c r="K10967"/>
  <c r="K10968"/>
  <c r="K10969"/>
  <c r="K10970"/>
  <c r="K10971"/>
  <c r="K10972"/>
  <c r="K10973"/>
  <c r="K10974"/>
  <c r="K10975"/>
  <c r="K10976"/>
  <c r="K10977"/>
  <c r="K10978"/>
  <c r="K10979"/>
  <c r="K10980"/>
  <c r="K10981"/>
  <c r="K10982"/>
  <c r="K10983"/>
  <c r="K10984"/>
  <c r="K10985"/>
  <c r="K10986"/>
  <c r="K10987"/>
  <c r="K10988"/>
  <c r="K10989"/>
  <c r="K10990"/>
  <c r="K10991"/>
  <c r="K10992"/>
  <c r="K10993"/>
  <c r="K10994"/>
  <c r="K10995"/>
  <c r="K10996"/>
  <c r="K10997"/>
  <c r="K10998"/>
  <c r="K10999"/>
  <c r="K11000"/>
  <c r="K11001"/>
  <c r="K11002"/>
  <c r="K11003"/>
  <c r="K11004"/>
  <c r="K11005"/>
  <c r="K11006"/>
  <c r="K11007"/>
  <c r="K11008"/>
  <c r="K11009"/>
  <c r="K11010"/>
  <c r="K11011"/>
  <c r="K11012"/>
  <c r="K11013"/>
  <c r="K11014"/>
  <c r="K11015"/>
  <c r="K11016"/>
  <c r="K11017"/>
  <c r="K11018"/>
  <c r="K11019"/>
  <c r="K11020"/>
  <c r="K11021"/>
  <c r="K11022"/>
  <c r="K11023"/>
  <c r="K11024"/>
  <c r="K11025"/>
  <c r="K11026"/>
  <c r="K11027"/>
  <c r="K11028"/>
  <c r="K11029"/>
  <c r="K11030"/>
  <c r="K11031"/>
  <c r="K11032"/>
  <c r="K11033"/>
  <c r="K11034"/>
  <c r="K11035"/>
  <c r="K11036"/>
  <c r="K11037"/>
  <c r="K11038"/>
  <c r="K11039"/>
  <c r="K11040"/>
  <c r="K11041"/>
  <c r="K11042"/>
  <c r="K11043"/>
  <c r="K11044"/>
  <c r="K11045"/>
  <c r="K11046"/>
  <c r="K11047"/>
  <c r="K11048"/>
  <c r="K11049"/>
  <c r="K11050"/>
  <c r="K11051"/>
  <c r="K11052"/>
  <c r="K11053"/>
  <c r="K11054"/>
  <c r="K11055"/>
  <c r="K11056"/>
  <c r="K11057"/>
  <c r="K11058"/>
  <c r="K11059"/>
  <c r="K11060"/>
  <c r="K11061"/>
  <c r="K11062"/>
  <c r="K11063"/>
  <c r="K11064"/>
  <c r="K11065"/>
  <c r="K11066"/>
  <c r="K11067"/>
  <c r="K11068"/>
  <c r="K11069"/>
  <c r="K11070"/>
  <c r="K11071"/>
  <c r="K11072"/>
  <c r="K11073"/>
  <c r="K11074"/>
  <c r="K11075"/>
  <c r="K11076"/>
  <c r="K11077"/>
  <c r="K11078"/>
  <c r="K11079"/>
  <c r="K11080"/>
  <c r="K11081"/>
  <c r="K11082"/>
  <c r="K11083"/>
  <c r="K11084"/>
  <c r="K11085"/>
  <c r="K11086"/>
  <c r="K11087"/>
  <c r="K11088"/>
  <c r="K11089"/>
  <c r="K11090"/>
  <c r="K11091"/>
  <c r="K11092"/>
  <c r="K11093"/>
  <c r="K11094"/>
  <c r="K11095"/>
  <c r="K11096"/>
  <c r="K11097"/>
  <c r="K11098"/>
  <c r="K11099"/>
  <c r="K11100"/>
  <c r="K11101"/>
  <c r="K11102"/>
  <c r="K11103"/>
  <c r="K11104"/>
  <c r="K11105"/>
  <c r="K11106"/>
  <c r="K11107"/>
  <c r="K11108"/>
  <c r="K11109"/>
  <c r="K11110"/>
  <c r="K11111"/>
  <c r="K11112"/>
  <c r="K11113"/>
  <c r="K11114"/>
  <c r="K11115"/>
  <c r="K11116"/>
  <c r="K11117"/>
  <c r="K11118"/>
  <c r="K11119"/>
  <c r="K11120"/>
  <c r="K11121"/>
  <c r="K11122"/>
  <c r="K11123"/>
  <c r="K11124"/>
  <c r="K11125"/>
  <c r="K11126"/>
  <c r="K11127"/>
  <c r="K11128"/>
  <c r="K11129"/>
  <c r="K11130"/>
  <c r="K11131"/>
  <c r="K11132"/>
  <c r="K11133"/>
  <c r="K11134"/>
  <c r="K11135"/>
  <c r="K11136"/>
  <c r="K11137"/>
  <c r="K11138"/>
  <c r="K11139"/>
  <c r="K11140"/>
  <c r="K11141"/>
  <c r="K11142"/>
  <c r="K11143"/>
  <c r="K11144"/>
  <c r="K11145"/>
  <c r="K11146"/>
  <c r="K11147"/>
  <c r="K11148"/>
  <c r="K11149"/>
  <c r="K11150"/>
  <c r="K11151"/>
  <c r="K11152"/>
  <c r="K11153"/>
  <c r="K11154"/>
  <c r="K11155"/>
  <c r="K11156"/>
  <c r="K11157"/>
  <c r="K11158"/>
  <c r="K11159"/>
  <c r="K11160"/>
  <c r="K11161"/>
  <c r="K11162"/>
  <c r="K11163"/>
  <c r="K11164"/>
  <c r="K11165"/>
  <c r="K11166"/>
  <c r="K11167"/>
  <c r="K11168"/>
  <c r="K11169"/>
  <c r="K11170"/>
  <c r="K11171"/>
  <c r="K11172"/>
  <c r="K11173"/>
  <c r="K11174"/>
  <c r="K11175"/>
  <c r="K11176"/>
  <c r="K11177"/>
  <c r="K11178"/>
  <c r="K11179"/>
  <c r="K11180"/>
  <c r="K11181"/>
  <c r="K11182"/>
  <c r="K11183"/>
  <c r="K11184"/>
  <c r="K11185"/>
  <c r="K11186"/>
  <c r="K11187"/>
  <c r="K11188"/>
  <c r="K11189"/>
  <c r="K11190"/>
  <c r="K11191"/>
  <c r="K11192"/>
  <c r="K11193"/>
  <c r="K11194"/>
  <c r="K11195"/>
  <c r="K11196"/>
  <c r="K11197"/>
  <c r="K11198"/>
  <c r="K11199"/>
  <c r="K11200"/>
  <c r="K11201"/>
  <c r="K11202"/>
  <c r="K11203"/>
  <c r="K11204"/>
  <c r="K11205"/>
  <c r="K11206"/>
  <c r="K11207"/>
  <c r="K11208"/>
  <c r="K11209"/>
  <c r="K11210"/>
  <c r="K11211"/>
  <c r="K11212"/>
  <c r="K11213"/>
  <c r="K11214"/>
  <c r="K11215"/>
  <c r="K11216"/>
  <c r="K11217"/>
  <c r="K11218"/>
  <c r="K11219"/>
  <c r="K11220"/>
  <c r="K11221"/>
  <c r="K11222"/>
  <c r="K11223"/>
  <c r="K11224"/>
  <c r="K11225"/>
  <c r="K11226"/>
  <c r="K11227"/>
  <c r="K11228"/>
  <c r="K11229"/>
  <c r="K11230"/>
  <c r="K11231"/>
  <c r="K11232"/>
  <c r="K11233"/>
  <c r="K11234"/>
  <c r="K11235"/>
  <c r="K11236"/>
  <c r="K11237"/>
  <c r="K11238"/>
  <c r="K11239"/>
  <c r="K11240"/>
  <c r="K11241"/>
  <c r="K11242"/>
  <c r="K11243"/>
  <c r="K11244"/>
  <c r="K11245"/>
  <c r="K11246"/>
  <c r="K11247"/>
  <c r="K11248"/>
  <c r="K11249"/>
  <c r="K11250"/>
  <c r="K11251"/>
  <c r="K11252"/>
  <c r="K11253"/>
  <c r="K11254"/>
  <c r="K11255"/>
  <c r="K11256"/>
  <c r="K11257"/>
  <c r="K11258"/>
  <c r="K11259"/>
  <c r="K11260"/>
  <c r="K11261"/>
  <c r="K11262"/>
  <c r="K11263"/>
  <c r="K11264"/>
  <c r="K11265"/>
  <c r="K11266"/>
  <c r="K11267"/>
  <c r="K11268"/>
  <c r="K11269"/>
  <c r="K11270"/>
  <c r="K11271"/>
  <c r="K11272"/>
  <c r="K11273"/>
  <c r="K11274"/>
  <c r="K11275"/>
  <c r="K11276"/>
  <c r="K11277"/>
  <c r="K11278"/>
  <c r="K11279"/>
  <c r="K11280"/>
  <c r="K11281"/>
  <c r="K11282"/>
  <c r="K11283"/>
  <c r="K11284"/>
  <c r="K11285"/>
  <c r="K11286"/>
  <c r="K11287"/>
  <c r="K11288"/>
  <c r="K11289"/>
  <c r="K11290"/>
  <c r="K11291"/>
  <c r="K11292"/>
  <c r="K11293"/>
  <c r="K11294"/>
  <c r="K11295"/>
  <c r="K11296"/>
  <c r="K11297"/>
  <c r="K11298"/>
  <c r="K11299"/>
  <c r="K11300"/>
  <c r="K11301"/>
  <c r="K11302"/>
  <c r="K11303"/>
  <c r="K11304"/>
  <c r="K11305"/>
  <c r="K11306"/>
  <c r="K11307"/>
  <c r="K11308"/>
  <c r="K11309"/>
  <c r="K11310"/>
  <c r="K11311"/>
  <c r="K11312"/>
  <c r="K11313"/>
  <c r="K11314"/>
  <c r="K11315"/>
  <c r="K11316"/>
  <c r="K11317"/>
  <c r="K11318"/>
  <c r="K11319"/>
  <c r="K11320"/>
  <c r="K11321"/>
  <c r="K11322"/>
  <c r="K11323"/>
  <c r="K11324"/>
  <c r="K11325"/>
  <c r="K11326"/>
  <c r="K11327"/>
  <c r="K11328"/>
  <c r="K11329"/>
  <c r="K11330"/>
  <c r="K11331"/>
  <c r="K11332"/>
  <c r="K11333"/>
  <c r="K11334"/>
  <c r="K11335"/>
  <c r="K11336"/>
  <c r="K11337"/>
  <c r="K11338"/>
  <c r="K11339"/>
  <c r="K11340"/>
  <c r="K11341"/>
  <c r="K11342"/>
  <c r="K11343"/>
  <c r="K11344"/>
  <c r="K11345"/>
  <c r="K11346"/>
  <c r="K11347"/>
  <c r="K11348"/>
  <c r="K11349"/>
  <c r="K11350"/>
  <c r="K11351"/>
  <c r="K11352"/>
  <c r="K11353"/>
  <c r="K11354"/>
  <c r="K11355"/>
  <c r="K11356"/>
  <c r="K11357"/>
  <c r="K11358"/>
  <c r="K11359"/>
  <c r="K11360"/>
  <c r="K11361"/>
  <c r="K11362"/>
  <c r="K11363"/>
  <c r="K11364"/>
  <c r="K11365"/>
  <c r="K11366"/>
  <c r="K11367"/>
  <c r="K11368"/>
  <c r="K11369"/>
  <c r="K11370"/>
  <c r="K11371"/>
  <c r="K11372"/>
  <c r="K11373"/>
  <c r="K11374"/>
  <c r="K11375"/>
  <c r="K11376"/>
  <c r="K11377"/>
  <c r="K11378"/>
  <c r="K11379"/>
  <c r="K11380"/>
  <c r="K11381"/>
  <c r="K11382"/>
  <c r="K11383"/>
  <c r="K11384"/>
  <c r="K11385"/>
  <c r="K11386"/>
  <c r="K11387"/>
  <c r="K11388"/>
  <c r="K11389"/>
  <c r="K11390"/>
  <c r="K11391"/>
  <c r="K11392"/>
  <c r="K11393"/>
  <c r="K11394"/>
  <c r="K11395"/>
  <c r="K11396"/>
  <c r="K11397"/>
  <c r="K11398"/>
  <c r="K11399"/>
  <c r="K11400"/>
  <c r="K11401"/>
  <c r="K11402"/>
  <c r="K11403"/>
  <c r="K11404"/>
  <c r="K11405"/>
  <c r="K11406"/>
  <c r="K11407"/>
  <c r="K11408"/>
  <c r="K11409"/>
  <c r="K11410"/>
  <c r="K11411"/>
  <c r="K11412"/>
  <c r="K11413"/>
  <c r="K11414"/>
  <c r="K11415"/>
  <c r="K11416"/>
  <c r="K11417"/>
  <c r="K11418"/>
  <c r="K11419"/>
  <c r="K11420"/>
  <c r="K11421"/>
  <c r="K11422"/>
  <c r="K11423"/>
  <c r="K11424"/>
  <c r="K11425"/>
  <c r="K11426"/>
  <c r="K11427"/>
  <c r="K11428"/>
  <c r="K11429"/>
  <c r="K11430"/>
  <c r="K11431"/>
  <c r="K11432"/>
  <c r="K11433"/>
  <c r="K11434"/>
  <c r="K11435"/>
  <c r="K11436"/>
  <c r="K11437"/>
  <c r="K11438"/>
  <c r="K11439"/>
  <c r="K11440"/>
  <c r="K11441"/>
  <c r="K11442"/>
  <c r="K11443"/>
  <c r="K11444"/>
  <c r="K11445"/>
  <c r="K11446"/>
  <c r="K11447"/>
  <c r="K11448"/>
  <c r="K11449"/>
  <c r="K11450"/>
  <c r="K11451"/>
  <c r="K11452"/>
  <c r="K11453"/>
  <c r="K11454"/>
  <c r="K11455"/>
  <c r="K11456"/>
  <c r="K11457"/>
  <c r="K11458"/>
  <c r="K11459"/>
  <c r="K11460"/>
  <c r="K11461"/>
  <c r="K11462"/>
  <c r="K11463"/>
  <c r="K11464"/>
  <c r="K11465"/>
  <c r="K11466"/>
  <c r="K11467"/>
  <c r="K11468"/>
  <c r="K11469"/>
  <c r="K11470"/>
  <c r="K11471"/>
  <c r="K11472"/>
  <c r="K11473"/>
  <c r="K11474"/>
  <c r="K11475"/>
  <c r="K11476"/>
  <c r="K11477"/>
  <c r="K11478"/>
  <c r="K11479"/>
  <c r="K11480"/>
  <c r="K11481"/>
  <c r="K11482"/>
  <c r="K11483"/>
  <c r="K11484"/>
  <c r="K11485"/>
  <c r="K11486"/>
  <c r="K11487"/>
  <c r="K11488"/>
  <c r="K11489"/>
  <c r="K11490"/>
  <c r="K11491"/>
  <c r="K11492"/>
  <c r="K11493"/>
  <c r="K11494"/>
  <c r="K11495"/>
  <c r="K11496"/>
  <c r="K11497"/>
  <c r="K11498"/>
  <c r="K11499"/>
  <c r="K11500"/>
  <c r="K11501"/>
  <c r="K11502"/>
  <c r="K11503"/>
  <c r="K11504"/>
  <c r="K11505"/>
  <c r="K11506"/>
  <c r="K11507"/>
  <c r="K11508"/>
  <c r="K11509"/>
  <c r="K11510"/>
  <c r="K11511"/>
  <c r="K11512"/>
  <c r="K11513"/>
  <c r="K11514"/>
  <c r="K11515"/>
  <c r="K11516"/>
  <c r="K11517"/>
  <c r="K11518"/>
  <c r="K11519"/>
  <c r="K11520"/>
  <c r="K11521"/>
  <c r="K11522"/>
  <c r="K11523"/>
  <c r="K11524"/>
  <c r="K11525"/>
  <c r="K11526"/>
  <c r="K11527"/>
  <c r="K11528"/>
  <c r="K11529"/>
  <c r="K11530"/>
  <c r="K11531"/>
  <c r="K11532"/>
  <c r="K11533"/>
  <c r="K11534"/>
  <c r="K11535"/>
  <c r="K11536"/>
  <c r="K11537"/>
  <c r="K11538"/>
  <c r="K11539"/>
  <c r="K11540"/>
  <c r="K11541"/>
  <c r="K11542"/>
  <c r="K11543"/>
  <c r="K11544"/>
  <c r="K11545"/>
  <c r="K11546"/>
  <c r="K11547"/>
  <c r="K11548"/>
  <c r="K11549"/>
  <c r="K11550"/>
  <c r="K11551"/>
  <c r="K11552"/>
  <c r="K11553"/>
  <c r="K11554"/>
  <c r="K11555"/>
  <c r="K11556"/>
  <c r="K11557"/>
  <c r="K11558"/>
  <c r="K11559"/>
  <c r="K11560"/>
  <c r="K11561"/>
  <c r="K11562"/>
  <c r="K11563"/>
  <c r="K11564"/>
  <c r="K11565"/>
  <c r="K11566"/>
  <c r="K11567"/>
  <c r="K11568"/>
  <c r="K11569"/>
  <c r="K11570"/>
  <c r="K11571"/>
  <c r="K11572"/>
  <c r="K11573"/>
  <c r="K11574"/>
  <c r="K11575"/>
  <c r="K11576"/>
  <c r="K11577"/>
  <c r="K11578"/>
  <c r="K11579"/>
  <c r="K11580"/>
  <c r="K11581"/>
  <c r="K11582"/>
  <c r="K11583"/>
  <c r="K11584"/>
  <c r="K11585"/>
  <c r="K11586"/>
  <c r="K11587"/>
  <c r="K11588"/>
  <c r="K11589"/>
  <c r="K11590"/>
  <c r="K11591"/>
  <c r="K11592"/>
  <c r="K11593"/>
  <c r="K11594"/>
  <c r="K11595"/>
  <c r="K11596"/>
  <c r="K11597"/>
  <c r="K11598"/>
  <c r="K11599"/>
  <c r="K11600"/>
  <c r="K11601"/>
  <c r="K11602"/>
  <c r="K11603"/>
  <c r="K11604"/>
  <c r="K11605"/>
  <c r="K11606"/>
  <c r="K11607"/>
  <c r="K11608"/>
  <c r="K11609"/>
  <c r="K11610"/>
  <c r="K11611"/>
  <c r="K11612"/>
  <c r="K11613"/>
  <c r="K11614"/>
  <c r="K11615"/>
  <c r="K11616"/>
  <c r="K11617"/>
  <c r="K11618"/>
  <c r="K11619"/>
  <c r="K11620"/>
  <c r="K11621"/>
  <c r="K11622"/>
  <c r="K11623"/>
  <c r="K11624"/>
  <c r="K11625"/>
  <c r="K11626"/>
  <c r="K11627"/>
  <c r="K11628"/>
  <c r="K11629"/>
  <c r="K11630"/>
  <c r="K11631"/>
  <c r="K11632"/>
  <c r="K11633"/>
  <c r="K11634"/>
  <c r="K11635"/>
  <c r="K11636"/>
  <c r="K11637"/>
  <c r="K11638"/>
  <c r="K11639"/>
  <c r="K11640"/>
  <c r="K11641"/>
  <c r="K11642"/>
  <c r="K11643"/>
  <c r="K11644"/>
  <c r="K11645"/>
  <c r="K11646"/>
  <c r="K11647"/>
  <c r="K11648"/>
  <c r="K11649"/>
  <c r="K11650"/>
  <c r="K11651"/>
  <c r="K11652"/>
  <c r="K11653"/>
  <c r="K11654"/>
  <c r="K11655"/>
  <c r="K11656"/>
  <c r="K11657"/>
  <c r="K11658"/>
  <c r="K11659"/>
  <c r="K11660"/>
  <c r="K11661"/>
  <c r="K11662"/>
  <c r="K11663"/>
  <c r="K11664"/>
  <c r="K11665"/>
  <c r="K11666"/>
  <c r="K11667"/>
  <c r="K11668"/>
  <c r="K11669"/>
  <c r="K11670"/>
  <c r="K11671"/>
  <c r="K11672"/>
  <c r="K11673"/>
  <c r="K11674"/>
  <c r="K11675"/>
  <c r="K11676"/>
  <c r="K11677"/>
  <c r="K11678"/>
  <c r="K11679"/>
  <c r="K11680"/>
  <c r="K11681"/>
  <c r="K11682"/>
  <c r="K11683"/>
  <c r="K11684"/>
  <c r="K11685"/>
  <c r="K11686"/>
  <c r="K11687"/>
  <c r="K11688"/>
  <c r="K11689"/>
  <c r="K11690"/>
  <c r="K11691"/>
  <c r="K11692"/>
  <c r="K11693"/>
  <c r="K11694"/>
  <c r="K11695"/>
  <c r="K11696"/>
  <c r="K11697"/>
  <c r="K11698"/>
  <c r="K11699"/>
  <c r="K11700"/>
  <c r="K11701"/>
  <c r="K11702"/>
  <c r="K11703"/>
  <c r="K11704"/>
  <c r="K11705"/>
  <c r="K11706"/>
  <c r="K11707"/>
  <c r="K11708"/>
  <c r="K11709"/>
  <c r="K11710"/>
  <c r="K11711"/>
  <c r="K11712"/>
  <c r="K11713"/>
  <c r="K11714"/>
  <c r="K11715"/>
  <c r="K11716"/>
  <c r="K11717"/>
  <c r="K11718"/>
  <c r="K11719"/>
  <c r="K11720"/>
  <c r="K11721"/>
  <c r="K11722"/>
  <c r="K11723"/>
  <c r="K11724"/>
  <c r="K11725"/>
  <c r="K11726"/>
  <c r="K11727"/>
  <c r="K11728"/>
  <c r="K11729"/>
  <c r="K11730"/>
  <c r="K11731"/>
  <c r="K11732"/>
  <c r="K11733"/>
  <c r="K11734"/>
  <c r="K11735"/>
  <c r="K11736"/>
  <c r="K11737"/>
  <c r="K11738"/>
  <c r="K11739"/>
  <c r="K11740"/>
  <c r="K11741"/>
  <c r="K11742"/>
  <c r="K11743"/>
  <c r="K11744"/>
  <c r="K11745"/>
  <c r="K11746"/>
  <c r="K11747"/>
  <c r="K11748"/>
  <c r="K11749"/>
  <c r="K11750"/>
  <c r="K11751"/>
  <c r="K11752"/>
  <c r="K11753"/>
  <c r="K11754"/>
  <c r="K11755"/>
  <c r="K11756"/>
  <c r="K11757"/>
  <c r="K11758"/>
  <c r="K11759"/>
  <c r="K11760"/>
  <c r="K11761"/>
  <c r="K11762"/>
  <c r="K11763"/>
  <c r="K11764"/>
  <c r="K11765"/>
  <c r="K11766"/>
  <c r="K11767"/>
  <c r="K11768"/>
  <c r="K11769"/>
  <c r="K11770"/>
  <c r="K11771"/>
  <c r="K11772"/>
  <c r="K11773"/>
  <c r="K11774"/>
  <c r="K11775"/>
  <c r="K11776"/>
  <c r="K11777"/>
  <c r="K11778"/>
  <c r="K11779"/>
  <c r="K11780"/>
  <c r="K11781"/>
  <c r="K11782"/>
  <c r="K11783"/>
  <c r="K11784"/>
  <c r="K11785"/>
  <c r="K11786"/>
  <c r="K11787"/>
  <c r="K11788"/>
  <c r="K11789"/>
  <c r="K11790"/>
  <c r="K11791"/>
  <c r="K11792"/>
  <c r="K11793"/>
  <c r="K11794"/>
  <c r="K11795"/>
  <c r="K11796"/>
  <c r="K11797"/>
  <c r="K11798"/>
  <c r="K11799"/>
  <c r="K11800"/>
  <c r="K11801"/>
  <c r="K11802"/>
  <c r="K11803"/>
  <c r="K11804"/>
  <c r="K11805"/>
  <c r="K11806"/>
  <c r="K11807"/>
  <c r="K11808"/>
  <c r="K11809"/>
  <c r="K11810"/>
  <c r="K11811"/>
  <c r="K11812"/>
  <c r="K11813"/>
  <c r="K11814"/>
  <c r="K11815"/>
  <c r="K11816"/>
  <c r="K11817"/>
  <c r="K11818"/>
  <c r="K11819"/>
  <c r="K11820"/>
  <c r="K11821"/>
  <c r="K11822"/>
  <c r="K11823"/>
  <c r="K11824"/>
  <c r="K11825"/>
  <c r="K11826"/>
  <c r="K11827"/>
  <c r="K11828"/>
  <c r="K11829"/>
  <c r="K11830"/>
  <c r="K11831"/>
  <c r="K11832"/>
  <c r="K11833"/>
  <c r="K11834"/>
  <c r="K11835"/>
  <c r="K11836"/>
  <c r="K11837"/>
  <c r="K11838"/>
  <c r="K11839"/>
  <c r="K11840"/>
  <c r="K11841"/>
  <c r="K11842"/>
  <c r="K11843"/>
  <c r="K11844"/>
  <c r="K11845"/>
  <c r="K11846"/>
  <c r="K11847"/>
  <c r="K11848"/>
  <c r="K11849"/>
  <c r="K11850"/>
  <c r="K11851"/>
  <c r="K11852"/>
  <c r="K11853"/>
  <c r="K11854"/>
  <c r="K11855"/>
  <c r="K11856"/>
  <c r="K11857"/>
  <c r="K11858"/>
  <c r="K11859"/>
  <c r="K11860"/>
  <c r="K11861"/>
  <c r="K11862"/>
  <c r="K11863"/>
  <c r="K11864"/>
  <c r="K11865"/>
  <c r="K11866"/>
  <c r="K11867"/>
  <c r="K11868"/>
  <c r="K11869"/>
  <c r="K11870"/>
  <c r="K11871"/>
  <c r="K11872"/>
  <c r="K11873"/>
  <c r="K11874"/>
  <c r="K11875"/>
  <c r="K11876"/>
  <c r="K11877"/>
  <c r="K11878"/>
  <c r="K11879"/>
  <c r="K11880"/>
  <c r="K11881"/>
  <c r="K11882"/>
  <c r="K11883"/>
  <c r="K11884"/>
  <c r="K11885"/>
  <c r="K11886"/>
  <c r="K11887"/>
  <c r="K11888"/>
  <c r="K11889"/>
  <c r="K11890"/>
  <c r="K11891"/>
  <c r="K11892"/>
  <c r="K11893"/>
  <c r="K11894"/>
  <c r="K11895"/>
  <c r="K11896"/>
  <c r="K11897"/>
  <c r="K11898"/>
  <c r="K11899"/>
  <c r="K11900"/>
  <c r="K11901"/>
  <c r="K11902"/>
  <c r="K11903"/>
  <c r="K11904"/>
  <c r="K11905"/>
  <c r="K11906"/>
  <c r="K11907"/>
  <c r="K11908"/>
  <c r="K11909"/>
  <c r="K11910"/>
  <c r="K11911"/>
  <c r="K11912"/>
  <c r="K11913"/>
  <c r="K11914"/>
  <c r="K11915"/>
  <c r="K11916"/>
  <c r="K11917"/>
  <c r="K11918"/>
  <c r="K11919"/>
  <c r="K11920"/>
  <c r="K11921"/>
  <c r="K11922"/>
  <c r="K11923"/>
  <c r="K11924"/>
  <c r="K11925"/>
  <c r="K11926"/>
  <c r="K11927"/>
  <c r="K11928"/>
  <c r="K11929"/>
  <c r="K11930"/>
  <c r="K11931"/>
  <c r="K11932"/>
  <c r="K11933"/>
  <c r="K11934"/>
  <c r="K11935"/>
  <c r="K11936"/>
  <c r="K11937"/>
  <c r="K11938"/>
  <c r="K11939"/>
  <c r="K11940"/>
  <c r="K11941"/>
  <c r="K11942"/>
  <c r="K11943"/>
  <c r="K11944"/>
  <c r="K11945"/>
  <c r="K11946"/>
  <c r="K11947"/>
  <c r="K11948"/>
  <c r="K11949"/>
  <c r="K11950"/>
  <c r="K11951"/>
  <c r="K11952"/>
  <c r="K11953"/>
  <c r="K11954"/>
  <c r="K11955"/>
  <c r="K11956"/>
  <c r="K11957"/>
  <c r="K11958"/>
  <c r="K11959"/>
  <c r="K11960"/>
  <c r="K11961"/>
  <c r="K11962"/>
  <c r="K11963"/>
  <c r="K11964"/>
  <c r="K11965"/>
  <c r="K11966"/>
  <c r="K11967"/>
  <c r="K11968"/>
  <c r="K11969"/>
  <c r="K11970"/>
  <c r="K11971"/>
  <c r="K11972"/>
  <c r="K11973"/>
  <c r="K11974"/>
  <c r="K11975"/>
  <c r="K11976"/>
  <c r="K11977"/>
  <c r="K11978"/>
  <c r="K11979"/>
  <c r="K11980"/>
  <c r="K11981"/>
  <c r="K11982"/>
  <c r="K11983"/>
  <c r="K11984"/>
  <c r="K11985"/>
  <c r="K11986"/>
  <c r="K11987"/>
  <c r="K11988"/>
  <c r="K11989"/>
  <c r="K11990"/>
  <c r="K11991"/>
  <c r="K11992"/>
  <c r="K11993"/>
  <c r="K11994"/>
  <c r="K11995"/>
  <c r="K11996"/>
  <c r="K11997"/>
  <c r="K11998"/>
  <c r="K11999"/>
  <c r="K12000"/>
  <c r="K12001"/>
  <c r="K12002"/>
  <c r="K12003"/>
  <c r="K12004"/>
  <c r="K12005"/>
  <c r="K12006"/>
  <c r="K12007"/>
  <c r="K12008"/>
  <c r="K12009"/>
  <c r="K12010"/>
  <c r="K12011"/>
  <c r="K12012"/>
  <c r="K12013"/>
  <c r="K12014"/>
  <c r="K12015"/>
  <c r="K12016"/>
  <c r="K12017"/>
  <c r="K12018"/>
  <c r="K12019"/>
  <c r="K12020"/>
  <c r="K12021"/>
  <c r="K12022"/>
  <c r="K12023"/>
  <c r="K12024"/>
  <c r="K12025"/>
  <c r="K12026"/>
  <c r="K12027"/>
  <c r="K12028"/>
  <c r="K12029"/>
  <c r="K12030"/>
  <c r="K12031"/>
  <c r="K12032"/>
  <c r="K12033"/>
  <c r="K12034"/>
  <c r="K12035"/>
  <c r="K12036"/>
  <c r="K12037"/>
  <c r="K12038"/>
  <c r="K12039"/>
  <c r="K12040"/>
  <c r="K12041"/>
  <c r="K12042"/>
  <c r="K12043"/>
  <c r="K12044"/>
  <c r="K12045"/>
  <c r="K12046"/>
  <c r="K12047"/>
  <c r="K12048"/>
  <c r="K12049"/>
  <c r="K12050"/>
  <c r="K12051"/>
  <c r="K12052"/>
  <c r="K12053"/>
  <c r="K12054"/>
  <c r="K12055"/>
  <c r="K12056"/>
  <c r="K12057"/>
  <c r="K12058"/>
  <c r="K12059"/>
  <c r="K12060"/>
  <c r="K12061"/>
  <c r="K12062"/>
  <c r="K12063"/>
  <c r="K12064"/>
  <c r="K12065"/>
  <c r="K12066"/>
  <c r="K12067"/>
  <c r="K12068"/>
  <c r="K12069"/>
  <c r="K12070"/>
  <c r="K12071"/>
  <c r="K12072"/>
  <c r="K12073"/>
  <c r="K12074"/>
  <c r="K12075"/>
  <c r="K12076"/>
  <c r="K12077"/>
  <c r="K12078"/>
  <c r="K12079"/>
  <c r="K12080"/>
  <c r="K12081"/>
  <c r="K12082"/>
  <c r="K12083"/>
  <c r="K12084"/>
  <c r="K12085"/>
  <c r="K12086"/>
  <c r="K12087"/>
  <c r="K12088"/>
  <c r="K12089"/>
  <c r="K12090"/>
  <c r="K12091"/>
  <c r="K12092"/>
  <c r="K12093"/>
  <c r="K12094"/>
  <c r="K12095"/>
  <c r="K12096"/>
  <c r="K12097"/>
  <c r="K12098"/>
  <c r="K12099"/>
  <c r="K12100"/>
  <c r="K12101"/>
  <c r="K12102"/>
  <c r="K12103"/>
  <c r="K12104"/>
  <c r="K12105"/>
  <c r="K12106"/>
  <c r="K12107"/>
  <c r="K12108"/>
  <c r="K12109"/>
  <c r="K12110"/>
  <c r="K12111"/>
  <c r="K12112"/>
  <c r="K12113"/>
  <c r="K12114"/>
  <c r="K12115"/>
  <c r="K12116"/>
  <c r="K12117"/>
  <c r="K12118"/>
  <c r="K12119"/>
  <c r="K12120"/>
  <c r="K12121"/>
  <c r="K12122"/>
  <c r="K12123"/>
  <c r="K12124"/>
  <c r="K12125"/>
  <c r="K12126"/>
  <c r="K12127"/>
  <c r="K12128"/>
  <c r="K12129"/>
  <c r="K12130"/>
  <c r="K12131"/>
  <c r="K12132"/>
  <c r="K12133"/>
  <c r="K12134"/>
  <c r="K12135"/>
  <c r="K12136"/>
  <c r="K12137"/>
  <c r="K12138"/>
  <c r="K12139"/>
  <c r="K12140"/>
  <c r="K12141"/>
  <c r="K12142"/>
  <c r="K12143"/>
  <c r="K12144"/>
  <c r="K12145"/>
  <c r="K12146"/>
  <c r="K12147"/>
  <c r="K12148"/>
  <c r="K12149"/>
  <c r="K12150"/>
  <c r="K12151"/>
  <c r="K12152"/>
  <c r="K12153"/>
  <c r="K12154"/>
  <c r="K12155"/>
  <c r="K12156"/>
  <c r="K12157"/>
  <c r="K12158"/>
  <c r="K12159"/>
  <c r="K12160"/>
  <c r="K12161"/>
  <c r="K12162"/>
  <c r="K12163"/>
  <c r="K12164"/>
  <c r="K12165"/>
  <c r="K12166"/>
  <c r="K12167"/>
  <c r="K12168"/>
  <c r="K12169"/>
  <c r="K12170"/>
  <c r="K12171"/>
  <c r="K12172"/>
  <c r="K12173"/>
  <c r="K12174"/>
  <c r="K12175"/>
  <c r="K12176"/>
  <c r="K12177"/>
  <c r="K12178"/>
  <c r="K12179"/>
  <c r="K12180"/>
  <c r="K12181"/>
  <c r="K12182"/>
  <c r="K12183"/>
  <c r="K12184"/>
  <c r="K12185"/>
  <c r="K12186"/>
  <c r="K12187"/>
  <c r="K12188"/>
  <c r="K12189"/>
  <c r="K12190"/>
  <c r="K12191"/>
  <c r="K12192"/>
  <c r="K12193"/>
  <c r="K12194"/>
  <c r="K12195"/>
  <c r="K12196"/>
  <c r="K12197"/>
  <c r="K12198"/>
  <c r="K12199"/>
  <c r="K12200"/>
  <c r="K12201"/>
  <c r="K12202"/>
  <c r="K12203"/>
  <c r="K12204"/>
  <c r="K12205"/>
  <c r="K12206"/>
  <c r="K12207"/>
  <c r="K12208"/>
  <c r="K12209"/>
  <c r="K12210"/>
  <c r="K12211"/>
  <c r="K12212"/>
  <c r="K12213"/>
  <c r="K12214"/>
  <c r="K12215"/>
  <c r="K12216"/>
  <c r="K12217"/>
  <c r="K12218"/>
  <c r="K12219"/>
  <c r="K12220"/>
  <c r="K12221"/>
  <c r="K12222"/>
  <c r="K12223"/>
  <c r="K12224"/>
  <c r="K12225"/>
  <c r="K12226"/>
  <c r="K12227"/>
  <c r="K12228"/>
  <c r="K12229"/>
  <c r="K12230"/>
  <c r="K12231"/>
  <c r="K12232"/>
  <c r="K12233"/>
  <c r="K12234"/>
  <c r="K12235"/>
  <c r="K12236"/>
  <c r="K12237"/>
  <c r="K12238"/>
  <c r="K12239"/>
  <c r="K12240"/>
  <c r="K12241"/>
  <c r="K12242"/>
  <c r="K12243"/>
  <c r="K12244"/>
  <c r="K12245"/>
  <c r="K12246"/>
  <c r="K12247"/>
  <c r="K12248"/>
  <c r="K12249"/>
  <c r="K12250"/>
  <c r="K12251"/>
  <c r="K12252"/>
  <c r="K12253"/>
  <c r="K12254"/>
  <c r="K12255"/>
  <c r="K12256"/>
  <c r="K12257"/>
  <c r="K12258"/>
  <c r="K12259"/>
  <c r="K12260"/>
  <c r="K12261"/>
  <c r="K12262"/>
  <c r="K12263"/>
  <c r="K12264"/>
  <c r="K12265"/>
  <c r="K12266"/>
  <c r="K12267"/>
  <c r="K12268"/>
  <c r="K12269"/>
  <c r="K12270"/>
  <c r="K12271"/>
  <c r="K12272"/>
  <c r="K12273"/>
  <c r="K12274"/>
  <c r="K12275"/>
  <c r="K12276"/>
  <c r="K12277"/>
  <c r="K12278"/>
  <c r="K12279"/>
  <c r="K12280"/>
  <c r="K12281"/>
  <c r="K12282"/>
  <c r="K12283"/>
  <c r="K12284"/>
  <c r="K12285"/>
  <c r="K12286"/>
  <c r="K12287"/>
  <c r="K12288"/>
  <c r="K12289"/>
  <c r="K12290"/>
  <c r="K12291"/>
  <c r="K12292"/>
  <c r="K12293"/>
  <c r="K12294"/>
  <c r="K12295"/>
  <c r="K12296"/>
  <c r="K12297"/>
  <c r="K12298"/>
  <c r="K12299"/>
  <c r="K12300"/>
  <c r="K12301"/>
  <c r="K12302"/>
  <c r="K12303"/>
  <c r="K12304"/>
  <c r="K12305"/>
  <c r="K12306"/>
  <c r="K12307"/>
  <c r="K12308"/>
  <c r="K12309"/>
  <c r="K12310"/>
  <c r="K12311"/>
  <c r="K12312"/>
  <c r="K12313"/>
  <c r="K12314"/>
  <c r="K12315"/>
  <c r="K12316"/>
  <c r="K12317"/>
  <c r="K12318"/>
  <c r="K12319"/>
  <c r="K12320"/>
  <c r="K12321"/>
  <c r="K12322"/>
  <c r="K12323"/>
  <c r="K12324"/>
  <c r="K12325"/>
  <c r="K12326"/>
  <c r="K12327"/>
  <c r="K12328"/>
  <c r="K12329"/>
  <c r="K12330"/>
  <c r="K12331"/>
  <c r="K12332"/>
  <c r="K12333"/>
  <c r="K12334"/>
  <c r="K12335"/>
  <c r="K12336"/>
  <c r="K12337"/>
  <c r="K12338"/>
  <c r="K12339"/>
  <c r="K12340"/>
  <c r="K12341"/>
  <c r="K12342"/>
  <c r="K12343"/>
  <c r="K12344"/>
  <c r="K12345"/>
  <c r="K12346"/>
  <c r="K12347"/>
  <c r="K12348"/>
  <c r="K12349"/>
  <c r="K12350"/>
  <c r="K12351"/>
  <c r="K12352"/>
  <c r="K12353"/>
  <c r="K12354"/>
  <c r="K12355"/>
  <c r="K12356"/>
  <c r="K12357"/>
  <c r="K12358"/>
  <c r="K12359"/>
  <c r="K12360"/>
  <c r="K12361"/>
  <c r="K12362"/>
  <c r="K12363"/>
  <c r="K12364"/>
  <c r="K12365"/>
  <c r="K12366"/>
  <c r="K12367"/>
  <c r="K12368"/>
  <c r="K12369"/>
  <c r="K12370"/>
  <c r="K12371"/>
  <c r="K12372"/>
  <c r="K12373"/>
  <c r="K12374"/>
  <c r="K12375"/>
  <c r="K12376"/>
  <c r="K12377"/>
  <c r="K12378"/>
  <c r="K12379"/>
  <c r="K12380"/>
  <c r="K12381"/>
  <c r="K12382"/>
  <c r="K12383"/>
  <c r="K12384"/>
  <c r="K12385"/>
  <c r="K12386"/>
  <c r="K12387"/>
  <c r="K12388"/>
  <c r="K12389"/>
  <c r="K12390"/>
  <c r="K12391"/>
  <c r="K12392"/>
  <c r="K12393"/>
  <c r="K12394"/>
  <c r="K12395"/>
  <c r="K12396"/>
  <c r="K12397"/>
  <c r="K12398"/>
  <c r="K12399"/>
  <c r="K12400"/>
  <c r="K12401"/>
  <c r="K12402"/>
  <c r="K12403"/>
  <c r="K12404"/>
  <c r="K12405"/>
  <c r="K12406"/>
  <c r="K12407"/>
  <c r="K12408"/>
  <c r="K12409"/>
  <c r="K12410"/>
  <c r="K12411"/>
  <c r="K12412"/>
  <c r="K12413"/>
  <c r="K12414"/>
  <c r="K12415"/>
  <c r="K12416"/>
  <c r="K12417"/>
  <c r="K12418"/>
  <c r="K12419"/>
  <c r="K12420"/>
  <c r="K12421"/>
  <c r="K12422"/>
  <c r="K12423"/>
  <c r="K12424"/>
  <c r="K12425"/>
  <c r="K12426"/>
  <c r="K12427"/>
  <c r="K12428"/>
  <c r="K12429"/>
  <c r="K12430"/>
  <c r="K12431"/>
  <c r="K12432"/>
  <c r="K12433"/>
  <c r="K12434"/>
  <c r="K12435"/>
  <c r="K12436"/>
  <c r="K12437"/>
  <c r="K12438"/>
  <c r="K12439"/>
  <c r="K12440"/>
  <c r="K12441"/>
  <c r="K12442"/>
  <c r="K12443"/>
  <c r="K12444"/>
  <c r="K12445"/>
  <c r="K12446"/>
  <c r="K12447"/>
  <c r="K12448"/>
  <c r="K12449"/>
  <c r="K12450"/>
  <c r="K12451"/>
  <c r="K12452"/>
  <c r="K12453"/>
  <c r="K12454"/>
  <c r="K12455"/>
  <c r="K12456"/>
  <c r="K12457"/>
  <c r="K12458"/>
  <c r="K12459"/>
  <c r="K12460"/>
  <c r="K12461"/>
  <c r="K12462"/>
  <c r="K12463"/>
  <c r="K12464"/>
  <c r="K12465"/>
  <c r="K12466"/>
  <c r="K12467"/>
  <c r="K12468"/>
  <c r="K12469"/>
  <c r="K12470"/>
  <c r="K12471"/>
  <c r="K12472"/>
  <c r="K12473"/>
  <c r="K12474"/>
  <c r="K12475"/>
  <c r="K12476"/>
  <c r="K12477"/>
  <c r="K12478"/>
  <c r="K12479"/>
  <c r="K12480"/>
  <c r="K12481"/>
  <c r="K12482"/>
  <c r="K12483"/>
  <c r="K12484"/>
  <c r="K12485"/>
  <c r="K12486"/>
  <c r="K12487"/>
  <c r="K12488"/>
  <c r="K12489"/>
  <c r="K12490"/>
  <c r="K12491"/>
  <c r="K12492"/>
  <c r="K12493"/>
  <c r="K12494"/>
  <c r="K12495"/>
  <c r="K12496"/>
  <c r="K12497"/>
  <c r="K12498"/>
  <c r="K12499"/>
  <c r="K12500"/>
  <c r="K12501"/>
  <c r="K12502"/>
  <c r="K12503"/>
  <c r="K12504"/>
  <c r="K12505"/>
  <c r="K12506"/>
  <c r="K12507"/>
  <c r="K12508"/>
  <c r="K12509"/>
  <c r="K12510"/>
  <c r="K12511"/>
  <c r="K12512"/>
  <c r="K12513"/>
  <c r="K12514"/>
  <c r="K12515"/>
  <c r="K12516"/>
  <c r="K12517"/>
  <c r="K12518"/>
  <c r="K12519"/>
  <c r="K12520"/>
  <c r="K12521"/>
  <c r="K12522"/>
  <c r="K12523"/>
  <c r="K12524"/>
  <c r="K12525"/>
  <c r="K12526"/>
  <c r="K12527"/>
  <c r="K12528"/>
  <c r="K12529"/>
  <c r="K12530"/>
  <c r="K12531"/>
  <c r="K12532"/>
  <c r="K12533"/>
  <c r="K12534"/>
  <c r="K12535"/>
  <c r="K12536"/>
  <c r="K12537"/>
  <c r="K12538"/>
  <c r="K12539"/>
  <c r="K12540"/>
  <c r="K12541"/>
  <c r="K12542"/>
  <c r="K12543"/>
  <c r="K12544"/>
  <c r="K12545"/>
  <c r="K12546"/>
  <c r="K12547"/>
  <c r="K12548"/>
  <c r="K12549"/>
  <c r="K12550"/>
  <c r="K12551"/>
  <c r="K12552"/>
  <c r="K12553"/>
  <c r="K12554"/>
  <c r="K12555"/>
  <c r="K12556"/>
  <c r="K12557"/>
  <c r="K12558"/>
  <c r="K12559"/>
  <c r="K12560"/>
  <c r="K12561"/>
  <c r="K12562"/>
  <c r="K12563"/>
  <c r="K12564"/>
  <c r="K12565"/>
  <c r="K12566"/>
  <c r="K12567"/>
  <c r="K12568"/>
  <c r="K12569"/>
  <c r="K12570"/>
  <c r="K12571"/>
  <c r="K12572"/>
  <c r="K12573"/>
  <c r="K12574"/>
  <c r="K12575"/>
  <c r="K12576"/>
  <c r="K12577"/>
  <c r="K12578"/>
  <c r="K12579"/>
  <c r="K12580"/>
  <c r="K12581"/>
  <c r="K12582"/>
  <c r="K12583"/>
  <c r="K12584"/>
  <c r="K12585"/>
  <c r="K12586"/>
  <c r="K12587"/>
  <c r="K12588"/>
  <c r="K12589"/>
  <c r="K12590"/>
  <c r="K12591"/>
  <c r="K12592"/>
  <c r="K12593"/>
  <c r="K12594"/>
  <c r="K12595"/>
  <c r="K12596"/>
  <c r="K12597"/>
  <c r="K12598"/>
  <c r="K12599"/>
  <c r="K12600"/>
  <c r="K12601"/>
  <c r="K12602"/>
  <c r="K12603"/>
  <c r="K12604"/>
  <c r="K12605"/>
  <c r="K12606"/>
  <c r="K12607"/>
  <c r="K12608"/>
  <c r="K12609"/>
  <c r="K12610"/>
  <c r="K12611"/>
  <c r="K12612"/>
  <c r="K12613"/>
  <c r="K12614"/>
  <c r="K12615"/>
  <c r="K12616"/>
  <c r="K12617"/>
  <c r="K12618"/>
  <c r="K12619"/>
  <c r="K12620"/>
  <c r="K12621"/>
  <c r="K12622"/>
  <c r="K12623"/>
  <c r="K12624"/>
  <c r="K12625"/>
  <c r="K12626"/>
  <c r="K12627"/>
  <c r="K12628"/>
  <c r="K12629"/>
  <c r="K12630"/>
  <c r="K12631"/>
  <c r="K12632"/>
  <c r="K12633"/>
  <c r="K12634"/>
  <c r="K12635"/>
  <c r="K12636"/>
  <c r="K12637"/>
  <c r="K12638"/>
  <c r="K12639"/>
  <c r="K12640"/>
  <c r="K12641"/>
  <c r="K12642"/>
  <c r="K12643"/>
  <c r="K12644"/>
  <c r="K12645"/>
  <c r="K12646"/>
  <c r="K12647"/>
  <c r="K12648"/>
  <c r="K12649"/>
  <c r="K12650"/>
  <c r="K12651"/>
  <c r="K12652"/>
  <c r="K12653"/>
  <c r="K12654"/>
  <c r="K12655"/>
  <c r="K12656"/>
  <c r="K12657"/>
  <c r="K12658"/>
  <c r="K12659"/>
  <c r="K12660"/>
  <c r="K12661"/>
  <c r="K12662"/>
  <c r="K12663"/>
  <c r="K12664"/>
  <c r="K12665"/>
  <c r="K12666"/>
  <c r="K12667"/>
  <c r="K12668"/>
  <c r="K12669"/>
  <c r="K12670"/>
  <c r="K12671"/>
  <c r="K12672"/>
  <c r="K12673"/>
  <c r="K12674"/>
  <c r="K12675"/>
  <c r="K12676"/>
  <c r="K12677"/>
  <c r="K12678"/>
  <c r="K12679"/>
  <c r="K12680"/>
  <c r="K12681"/>
  <c r="K12682"/>
  <c r="K12683"/>
  <c r="K12684"/>
  <c r="K12685"/>
  <c r="K12686"/>
  <c r="K12687"/>
  <c r="K12688"/>
  <c r="K12689"/>
  <c r="K12690"/>
  <c r="K12691"/>
  <c r="K12692"/>
  <c r="K12693"/>
  <c r="K12694"/>
  <c r="K12695"/>
  <c r="K12696"/>
  <c r="K12697"/>
  <c r="K12698"/>
  <c r="K12699"/>
  <c r="K12700"/>
  <c r="K12701"/>
  <c r="K12702"/>
  <c r="K12703"/>
  <c r="K12704"/>
  <c r="K12705"/>
  <c r="K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119"/>
  <c r="J2120"/>
  <c r="J2121"/>
  <c r="J2122"/>
  <c r="J2123"/>
  <c r="J2124"/>
  <c r="J2125"/>
  <c r="J2126"/>
  <c r="J2127"/>
  <c r="J2128"/>
  <c r="J2129"/>
  <c r="J2130"/>
  <c r="J2131"/>
  <c r="J2132"/>
  <c r="J2133"/>
  <c r="J2134"/>
  <c r="J2135"/>
  <c r="J2136"/>
  <c r="J2137"/>
  <c r="J2138"/>
  <c r="J2139"/>
  <c r="J2140"/>
  <c r="J2141"/>
  <c r="J2142"/>
  <c r="J2143"/>
  <c r="J2144"/>
  <c r="J2145"/>
  <c r="J2146"/>
  <c r="J2147"/>
  <c r="J2148"/>
  <c r="J2149"/>
  <c r="J2150"/>
  <c r="J2151"/>
  <c r="J2152"/>
  <c r="J2153"/>
  <c r="J2154"/>
  <c r="J2155"/>
  <c r="J2156"/>
  <c r="J2157"/>
  <c r="J2158"/>
  <c r="J2159"/>
  <c r="J2160"/>
  <c r="J2161"/>
  <c r="J2162"/>
  <c r="J2163"/>
  <c r="J2164"/>
  <c r="J2165"/>
  <c r="J2166"/>
  <c r="J2167"/>
  <c r="J2168"/>
  <c r="J2169"/>
  <c r="J2170"/>
  <c r="J2171"/>
  <c r="J2172"/>
  <c r="J2173"/>
  <c r="J2174"/>
  <c r="J2175"/>
  <c r="J2176"/>
  <c r="J2177"/>
  <c r="J2178"/>
  <c r="J2179"/>
  <c r="J2180"/>
  <c r="J2181"/>
  <c r="J2182"/>
  <c r="J2183"/>
  <c r="J2184"/>
  <c r="J2185"/>
  <c r="J2186"/>
  <c r="J2187"/>
  <c r="J2188"/>
  <c r="J2189"/>
  <c r="J2190"/>
  <c r="J2191"/>
  <c r="J2192"/>
  <c r="J2193"/>
  <c r="J2194"/>
  <c r="J2195"/>
  <c r="J2196"/>
  <c r="J2197"/>
  <c r="J2198"/>
  <c r="J2199"/>
  <c r="J2200"/>
  <c r="J2201"/>
  <c r="J2202"/>
  <c r="J2203"/>
  <c r="J2204"/>
  <c r="J2205"/>
  <c r="J2206"/>
  <c r="J2207"/>
  <c r="J2208"/>
  <c r="J2209"/>
  <c r="J2210"/>
  <c r="J2211"/>
  <c r="J2212"/>
  <c r="J2213"/>
  <c r="J2214"/>
  <c r="J2215"/>
  <c r="J2216"/>
  <c r="J2217"/>
  <c r="J2218"/>
  <c r="J2219"/>
  <c r="J2220"/>
  <c r="J2221"/>
  <c r="J2222"/>
  <c r="J2223"/>
  <c r="J2224"/>
  <c r="J2225"/>
  <c r="J2226"/>
  <c r="J2227"/>
  <c r="J2228"/>
  <c r="J2229"/>
  <c r="J2230"/>
  <c r="J2231"/>
  <c r="J2232"/>
  <c r="J2233"/>
  <c r="J2234"/>
  <c r="J2235"/>
  <c r="J2236"/>
  <c r="J2237"/>
  <c r="J2238"/>
  <c r="J2239"/>
  <c r="J2240"/>
  <c r="J2241"/>
  <c r="J2242"/>
  <c r="J2243"/>
  <c r="J2244"/>
  <c r="J2245"/>
  <c r="J2246"/>
  <c r="J2247"/>
  <c r="J2248"/>
  <c r="J2249"/>
  <c r="J2250"/>
  <c r="J2251"/>
  <c r="J2252"/>
  <c r="J2253"/>
  <c r="J2254"/>
  <c r="J2255"/>
  <c r="J2256"/>
  <c r="J2257"/>
  <c r="J2258"/>
  <c r="J2259"/>
  <c r="J2260"/>
  <c r="J2261"/>
  <c r="J2262"/>
  <c r="J2263"/>
  <c r="J2264"/>
  <c r="J2265"/>
  <c r="J2266"/>
  <c r="J2267"/>
  <c r="J2268"/>
  <c r="J2269"/>
  <c r="J2270"/>
  <c r="J2271"/>
  <c r="J2272"/>
  <c r="J2273"/>
  <c r="J2274"/>
  <c r="J2275"/>
  <c r="J2276"/>
  <c r="J2277"/>
  <c r="J2278"/>
  <c r="J2279"/>
  <c r="J2280"/>
  <c r="J2281"/>
  <c r="J2282"/>
  <c r="J2283"/>
  <c r="J2284"/>
  <c r="J2285"/>
  <c r="J2286"/>
  <c r="J2287"/>
  <c r="J2288"/>
  <c r="J2289"/>
  <c r="J2290"/>
  <c r="J2291"/>
  <c r="J2292"/>
  <c r="J2293"/>
  <c r="J2294"/>
  <c r="J2295"/>
  <c r="J2296"/>
  <c r="J2297"/>
  <c r="J2298"/>
  <c r="J2299"/>
  <c r="J2300"/>
  <c r="J2301"/>
  <c r="J2302"/>
  <c r="J2303"/>
  <c r="J2304"/>
  <c r="J2305"/>
  <c r="J2306"/>
  <c r="J2307"/>
  <c r="J2308"/>
  <c r="J2309"/>
  <c r="J2310"/>
  <c r="J2311"/>
  <c r="J2312"/>
  <c r="J2313"/>
  <c r="J2314"/>
  <c r="J2315"/>
  <c r="J2316"/>
  <c r="J2317"/>
  <c r="J2318"/>
  <c r="J2319"/>
  <c r="J2320"/>
  <c r="J2321"/>
  <c r="J2322"/>
  <c r="J2323"/>
  <c r="J2324"/>
  <c r="J2325"/>
  <c r="J2326"/>
  <c r="J2327"/>
  <c r="J2328"/>
  <c r="J2329"/>
  <c r="J2330"/>
  <c r="J2331"/>
  <c r="J2332"/>
  <c r="J2333"/>
  <c r="J2334"/>
  <c r="J2335"/>
  <c r="J2336"/>
  <c r="J2337"/>
  <c r="J2338"/>
  <c r="J2339"/>
  <c r="J2340"/>
  <c r="J2341"/>
  <c r="J2342"/>
  <c r="J2343"/>
  <c r="J2344"/>
  <c r="J2345"/>
  <c r="J2346"/>
  <c r="J2347"/>
  <c r="J2348"/>
  <c r="J2349"/>
  <c r="J2350"/>
  <c r="J2351"/>
  <c r="J2352"/>
  <c r="J2353"/>
  <c r="J2354"/>
  <c r="J2355"/>
  <c r="J2356"/>
  <c r="J2357"/>
  <c r="J2358"/>
  <c r="J2359"/>
  <c r="J2360"/>
  <c r="J2361"/>
  <c r="J2362"/>
  <c r="J2363"/>
  <c r="J2364"/>
  <c r="J2365"/>
  <c r="J2366"/>
  <c r="J2367"/>
  <c r="J2368"/>
  <c r="J2369"/>
  <c r="J2370"/>
  <c r="J2371"/>
  <c r="J2372"/>
  <c r="J2373"/>
  <c r="J2374"/>
  <c r="J2375"/>
  <c r="J2376"/>
  <c r="J2377"/>
  <c r="J2378"/>
  <c r="J2379"/>
  <c r="J2380"/>
  <c r="J2381"/>
  <c r="J2382"/>
  <c r="J2383"/>
  <c r="J2384"/>
  <c r="J2385"/>
  <c r="J2386"/>
  <c r="J2387"/>
  <c r="J2388"/>
  <c r="J2389"/>
  <c r="J2390"/>
  <c r="J2391"/>
  <c r="J2392"/>
  <c r="J2393"/>
  <c r="J2394"/>
  <c r="J2395"/>
  <c r="J2396"/>
  <c r="J2397"/>
  <c r="J2398"/>
  <c r="J2399"/>
  <c r="J2400"/>
  <c r="J2401"/>
  <c r="J2402"/>
  <c r="J2403"/>
  <c r="J2404"/>
  <c r="J2405"/>
  <c r="J2406"/>
  <c r="J2407"/>
  <c r="J2408"/>
  <c r="J2409"/>
  <c r="J2410"/>
  <c r="J2411"/>
  <c r="J2412"/>
  <c r="J2413"/>
  <c r="J2414"/>
  <c r="J2415"/>
  <c r="J2416"/>
  <c r="J2417"/>
  <c r="J2418"/>
  <c r="J2419"/>
  <c r="J2420"/>
  <c r="J2421"/>
  <c r="J2422"/>
  <c r="J2423"/>
  <c r="J2424"/>
  <c r="J2425"/>
  <c r="J2426"/>
  <c r="J2427"/>
  <c r="J2428"/>
  <c r="J2429"/>
  <c r="J2430"/>
  <c r="J2431"/>
  <c r="J2432"/>
  <c r="J2433"/>
  <c r="J2434"/>
  <c r="J2435"/>
  <c r="J2436"/>
  <c r="J2437"/>
  <c r="J2438"/>
  <c r="J2439"/>
  <c r="J2440"/>
  <c r="J2441"/>
  <c r="J2442"/>
  <c r="J2443"/>
  <c r="J2444"/>
  <c r="J2445"/>
  <c r="J2446"/>
  <c r="J2447"/>
  <c r="J2448"/>
  <c r="J2449"/>
  <c r="J2450"/>
  <c r="J2451"/>
  <c r="J2452"/>
  <c r="J2453"/>
  <c r="J2454"/>
  <c r="J2455"/>
  <c r="J2456"/>
  <c r="J2457"/>
  <c r="J2458"/>
  <c r="J2459"/>
  <c r="J2460"/>
  <c r="J2461"/>
  <c r="J2462"/>
  <c r="J2463"/>
  <c r="J2464"/>
  <c r="J2465"/>
  <c r="J2466"/>
  <c r="J2467"/>
  <c r="J2468"/>
  <c r="J2469"/>
  <c r="J2470"/>
  <c r="J2471"/>
  <c r="J2472"/>
  <c r="J2473"/>
  <c r="J2474"/>
  <c r="J2475"/>
  <c r="J2476"/>
  <c r="J2477"/>
  <c r="J2478"/>
  <c r="J2479"/>
  <c r="J2480"/>
  <c r="J2481"/>
  <c r="J2482"/>
  <c r="J2483"/>
  <c r="J2484"/>
  <c r="J2485"/>
  <c r="J2486"/>
  <c r="J2487"/>
  <c r="J2488"/>
  <c r="J2489"/>
  <c r="J2490"/>
  <c r="J2491"/>
  <c r="J2492"/>
  <c r="J2493"/>
  <c r="J2494"/>
  <c r="J2495"/>
  <c r="J2496"/>
  <c r="J2497"/>
  <c r="J2498"/>
  <c r="J2499"/>
  <c r="J2500"/>
  <c r="J2501"/>
  <c r="J2502"/>
  <c r="J2503"/>
  <c r="J2504"/>
  <c r="J2505"/>
  <c r="J2506"/>
  <c r="J2507"/>
  <c r="J2508"/>
  <c r="J2509"/>
  <c r="J2510"/>
  <c r="J2511"/>
  <c r="J2512"/>
  <c r="J2513"/>
  <c r="J2514"/>
  <c r="J2515"/>
  <c r="J2516"/>
  <c r="J2517"/>
  <c r="J2518"/>
  <c r="J2519"/>
  <c r="J2520"/>
  <c r="J2521"/>
  <c r="J2522"/>
  <c r="J2523"/>
  <c r="J2524"/>
  <c r="J2525"/>
  <c r="J2526"/>
  <c r="J2527"/>
  <c r="J2528"/>
  <c r="J2529"/>
  <c r="J2530"/>
  <c r="J2531"/>
  <c r="J2532"/>
  <c r="J2533"/>
  <c r="J2534"/>
  <c r="J2535"/>
  <c r="J2536"/>
  <c r="J2537"/>
  <c r="J2538"/>
  <c r="J2539"/>
  <c r="J2540"/>
  <c r="J2541"/>
  <c r="J2542"/>
  <c r="J2543"/>
  <c r="J2544"/>
  <c r="J2545"/>
  <c r="J2546"/>
  <c r="J2547"/>
  <c r="J2548"/>
  <c r="J2549"/>
  <c r="J2550"/>
  <c r="J2551"/>
  <c r="J2552"/>
  <c r="J2553"/>
  <c r="J2554"/>
  <c r="J2555"/>
  <c r="J2556"/>
  <c r="J2557"/>
  <c r="J2558"/>
  <c r="J2559"/>
  <c r="J2560"/>
  <c r="J2561"/>
  <c r="J2562"/>
  <c r="J2563"/>
  <c r="J2564"/>
  <c r="J2565"/>
  <c r="J2566"/>
  <c r="J2567"/>
  <c r="J2568"/>
  <c r="J2569"/>
  <c r="J2570"/>
  <c r="J2571"/>
  <c r="J2572"/>
  <c r="J2573"/>
  <c r="J2574"/>
  <c r="J2575"/>
  <c r="J2576"/>
  <c r="J2577"/>
  <c r="J2578"/>
  <c r="J2579"/>
  <c r="J2580"/>
  <c r="J2581"/>
  <c r="J2582"/>
  <c r="J2583"/>
  <c r="J2584"/>
  <c r="J2585"/>
  <c r="J2586"/>
  <c r="J2587"/>
  <c r="J2588"/>
  <c r="J2589"/>
  <c r="J2590"/>
  <c r="J2591"/>
  <c r="J2592"/>
  <c r="J2593"/>
  <c r="J2594"/>
  <c r="J2595"/>
  <c r="J2596"/>
  <c r="J2597"/>
  <c r="J2598"/>
  <c r="J2599"/>
  <c r="J2600"/>
  <c r="J2601"/>
  <c r="J2602"/>
  <c r="J2603"/>
  <c r="J2604"/>
  <c r="J2605"/>
  <c r="J2606"/>
  <c r="J2607"/>
  <c r="J2608"/>
  <c r="J2609"/>
  <c r="J2610"/>
  <c r="J2611"/>
  <c r="J2612"/>
  <c r="J2613"/>
  <c r="J2614"/>
  <c r="J2615"/>
  <c r="J2616"/>
  <c r="J2617"/>
  <c r="J2618"/>
  <c r="J2619"/>
  <c r="J2620"/>
  <c r="J2621"/>
  <c r="J2622"/>
  <c r="J2623"/>
  <c r="J2624"/>
  <c r="J2625"/>
  <c r="J2626"/>
  <c r="J2627"/>
  <c r="J2628"/>
  <c r="J2629"/>
  <c r="J2630"/>
  <c r="J2631"/>
  <c r="J2632"/>
  <c r="J2633"/>
  <c r="J2634"/>
  <c r="J2635"/>
  <c r="J2636"/>
  <c r="J2637"/>
  <c r="J2638"/>
  <c r="J2639"/>
  <c r="J2640"/>
  <c r="J2641"/>
  <c r="J2642"/>
  <c r="J2643"/>
  <c r="J2644"/>
  <c r="J2645"/>
  <c r="J2646"/>
  <c r="J2647"/>
  <c r="J2648"/>
  <c r="J2649"/>
  <c r="J2650"/>
  <c r="J2651"/>
  <c r="J2652"/>
  <c r="J2653"/>
  <c r="J2654"/>
  <c r="J2655"/>
  <c r="J2656"/>
  <c r="J2657"/>
  <c r="J2658"/>
  <c r="J2659"/>
  <c r="J2660"/>
  <c r="J2661"/>
  <c r="J2662"/>
  <c r="J2663"/>
  <c r="J2664"/>
  <c r="J2665"/>
  <c r="J2666"/>
  <c r="J2667"/>
  <c r="J2668"/>
  <c r="J2669"/>
  <c r="J2670"/>
  <c r="J2671"/>
  <c r="J2672"/>
  <c r="J2673"/>
  <c r="J2674"/>
  <c r="J2675"/>
  <c r="J2676"/>
  <c r="J2677"/>
  <c r="J2678"/>
  <c r="J2679"/>
  <c r="J2680"/>
  <c r="J2681"/>
  <c r="J2682"/>
  <c r="J2683"/>
  <c r="J2684"/>
  <c r="J2685"/>
  <c r="J2686"/>
  <c r="J2687"/>
  <c r="J2688"/>
  <c r="J2689"/>
  <c r="J2690"/>
  <c r="J2691"/>
  <c r="J2692"/>
  <c r="J2693"/>
  <c r="J2694"/>
  <c r="J2695"/>
  <c r="J2696"/>
  <c r="J2697"/>
  <c r="J2698"/>
  <c r="J2699"/>
  <c r="J2700"/>
  <c r="J2701"/>
  <c r="J2702"/>
  <c r="J2703"/>
  <c r="J2704"/>
  <c r="J2705"/>
  <c r="J2706"/>
  <c r="J2707"/>
  <c r="J2708"/>
  <c r="J2709"/>
  <c r="J2710"/>
  <c r="J2711"/>
  <c r="J2712"/>
  <c r="J2713"/>
  <c r="J2714"/>
  <c r="J2715"/>
  <c r="J2716"/>
  <c r="J2717"/>
  <c r="J2718"/>
  <c r="J2719"/>
  <c r="J2720"/>
  <c r="J2721"/>
  <c r="J2722"/>
  <c r="J2723"/>
  <c r="J2724"/>
  <c r="J2725"/>
  <c r="J2726"/>
  <c r="J2727"/>
  <c r="J2728"/>
  <c r="J2729"/>
  <c r="J2730"/>
  <c r="J2731"/>
  <c r="J2732"/>
  <c r="J2733"/>
  <c r="J2734"/>
  <c r="J2735"/>
  <c r="J2736"/>
  <c r="J2737"/>
  <c r="J2738"/>
  <c r="J2739"/>
  <c r="J2740"/>
  <c r="J2741"/>
  <c r="J2742"/>
  <c r="J2743"/>
  <c r="J2744"/>
  <c r="J2745"/>
  <c r="J2746"/>
  <c r="J2747"/>
  <c r="J2748"/>
  <c r="J2749"/>
  <c r="J2750"/>
  <c r="J2751"/>
  <c r="J2752"/>
  <c r="J2753"/>
  <c r="J2754"/>
  <c r="J2755"/>
  <c r="J2756"/>
  <c r="J2757"/>
  <c r="J2758"/>
  <c r="J2759"/>
  <c r="J2760"/>
  <c r="J2761"/>
  <c r="J2762"/>
  <c r="J2763"/>
  <c r="J2764"/>
  <c r="J2765"/>
  <c r="J2766"/>
  <c r="J2767"/>
  <c r="J2768"/>
  <c r="J2769"/>
  <c r="J2770"/>
  <c r="J2771"/>
  <c r="J2772"/>
  <c r="J2773"/>
  <c r="J2774"/>
  <c r="J2775"/>
  <c r="J2776"/>
  <c r="J2777"/>
  <c r="J2778"/>
  <c r="J2779"/>
  <c r="J2780"/>
  <c r="J2781"/>
  <c r="J2782"/>
  <c r="J2783"/>
  <c r="J2784"/>
  <c r="J2785"/>
  <c r="J2786"/>
  <c r="J2787"/>
  <c r="J2788"/>
  <c r="J2789"/>
  <c r="J2790"/>
  <c r="J2791"/>
  <c r="J2792"/>
  <c r="J2793"/>
  <c r="J2794"/>
  <c r="J2795"/>
  <c r="J2796"/>
  <c r="J2797"/>
  <c r="J2798"/>
  <c r="J2799"/>
  <c r="J2800"/>
  <c r="J2801"/>
  <c r="J2802"/>
  <c r="J2803"/>
  <c r="J2804"/>
  <c r="J2805"/>
  <c r="J2806"/>
  <c r="J2807"/>
  <c r="J2808"/>
  <c r="J2809"/>
  <c r="J2810"/>
  <c r="J2811"/>
  <c r="J2812"/>
  <c r="J2813"/>
  <c r="J2814"/>
  <c r="J2815"/>
  <c r="J2816"/>
  <c r="J2817"/>
  <c r="J2818"/>
  <c r="J2819"/>
  <c r="J2820"/>
  <c r="J2821"/>
  <c r="J2822"/>
  <c r="J2823"/>
  <c r="J2824"/>
  <c r="J2825"/>
  <c r="J2826"/>
  <c r="J2827"/>
  <c r="J2828"/>
  <c r="J2829"/>
  <c r="J2830"/>
  <c r="J2831"/>
  <c r="J2832"/>
  <c r="J2833"/>
  <c r="J2834"/>
  <c r="J2835"/>
  <c r="J2836"/>
  <c r="J2837"/>
  <c r="J2838"/>
  <c r="J2839"/>
  <c r="J2840"/>
  <c r="J2841"/>
  <c r="J2842"/>
  <c r="J2843"/>
  <c r="J2844"/>
  <c r="J2845"/>
  <c r="J2846"/>
  <c r="J2847"/>
  <c r="J2848"/>
  <c r="J2849"/>
  <c r="J2850"/>
  <c r="J2851"/>
  <c r="J2852"/>
  <c r="J2853"/>
  <c r="J2854"/>
  <c r="J2855"/>
  <c r="J2856"/>
  <c r="J2857"/>
  <c r="J2858"/>
  <c r="J2859"/>
  <c r="J2860"/>
  <c r="J2861"/>
  <c r="J2862"/>
  <c r="J2863"/>
  <c r="J2864"/>
  <c r="J2865"/>
  <c r="J2866"/>
  <c r="J2867"/>
  <c r="J2868"/>
  <c r="J2869"/>
  <c r="J2870"/>
  <c r="J2871"/>
  <c r="J2872"/>
  <c r="J2873"/>
  <c r="J2874"/>
  <c r="J2875"/>
  <c r="J2876"/>
  <c r="J2877"/>
  <c r="J2878"/>
  <c r="J2879"/>
  <c r="J2880"/>
  <c r="J2881"/>
  <c r="J2882"/>
  <c r="J2883"/>
  <c r="J2884"/>
  <c r="J2885"/>
  <c r="J2886"/>
  <c r="J2887"/>
  <c r="J2888"/>
  <c r="J2889"/>
  <c r="J2890"/>
  <c r="J2891"/>
  <c r="J2892"/>
  <c r="J2893"/>
  <c r="J2894"/>
  <c r="J2895"/>
  <c r="J2896"/>
  <c r="J2897"/>
  <c r="J2898"/>
  <c r="J2899"/>
  <c r="J2900"/>
  <c r="J2901"/>
  <c r="J2902"/>
  <c r="J2903"/>
  <c r="J2904"/>
  <c r="J2905"/>
  <c r="J2906"/>
  <c r="J2907"/>
  <c r="J2908"/>
  <c r="J2909"/>
  <c r="J2910"/>
  <c r="J2911"/>
  <c r="J2912"/>
  <c r="J2913"/>
  <c r="J2914"/>
  <c r="J2915"/>
  <c r="J2916"/>
  <c r="J2917"/>
  <c r="J2918"/>
  <c r="J2919"/>
  <c r="J2920"/>
  <c r="J2921"/>
  <c r="J2922"/>
  <c r="J2923"/>
  <c r="J2924"/>
  <c r="J2925"/>
  <c r="J2926"/>
  <c r="J2927"/>
  <c r="J2928"/>
  <c r="J2929"/>
  <c r="J2930"/>
  <c r="J2931"/>
  <c r="J2932"/>
  <c r="J2933"/>
  <c r="J2934"/>
  <c r="J2935"/>
  <c r="J2936"/>
  <c r="J2937"/>
  <c r="J2938"/>
  <c r="J2939"/>
  <c r="J2940"/>
  <c r="J2941"/>
  <c r="J2942"/>
  <c r="J2943"/>
  <c r="J2944"/>
  <c r="J2945"/>
  <c r="J2946"/>
  <c r="J2947"/>
  <c r="J2948"/>
  <c r="J2949"/>
  <c r="J2950"/>
  <c r="J2951"/>
  <c r="J2952"/>
  <c r="J2953"/>
  <c r="J2954"/>
  <c r="J2955"/>
  <c r="J2956"/>
  <c r="J2957"/>
  <c r="J2958"/>
  <c r="J2959"/>
  <c r="J2960"/>
  <c r="J2961"/>
  <c r="J2962"/>
  <c r="J2963"/>
  <c r="J2964"/>
  <c r="J2965"/>
  <c r="J2966"/>
  <c r="J2967"/>
  <c r="J2968"/>
  <c r="J2969"/>
  <c r="J2970"/>
  <c r="J2971"/>
  <c r="J2972"/>
  <c r="J2973"/>
  <c r="J2974"/>
  <c r="J2975"/>
  <c r="J2976"/>
  <c r="J2977"/>
  <c r="J2978"/>
  <c r="J2979"/>
  <c r="J2980"/>
  <c r="J2981"/>
  <c r="J2982"/>
  <c r="J2983"/>
  <c r="J2984"/>
  <c r="J2985"/>
  <c r="J2986"/>
  <c r="J2987"/>
  <c r="J2988"/>
  <c r="J2989"/>
  <c r="J2990"/>
  <c r="J2991"/>
  <c r="J2992"/>
  <c r="J2993"/>
  <c r="J2994"/>
  <c r="J2995"/>
  <c r="J2996"/>
  <c r="J2997"/>
  <c r="J2998"/>
  <c r="J2999"/>
  <c r="J3000"/>
  <c r="J3001"/>
  <c r="J3002"/>
  <c r="J3003"/>
  <c r="J3004"/>
  <c r="J3005"/>
  <c r="J3006"/>
  <c r="J3007"/>
  <c r="J3008"/>
  <c r="J3009"/>
  <c r="J3010"/>
  <c r="J3011"/>
  <c r="J3012"/>
  <c r="J3013"/>
  <c r="J3014"/>
  <c r="J3015"/>
  <c r="J3016"/>
  <c r="J3017"/>
  <c r="J3018"/>
  <c r="J3019"/>
  <c r="J3020"/>
  <c r="J3021"/>
  <c r="J3022"/>
  <c r="J3023"/>
  <c r="J3024"/>
  <c r="J3025"/>
  <c r="J3026"/>
  <c r="J3027"/>
  <c r="J3028"/>
  <c r="J3029"/>
  <c r="J3030"/>
  <c r="J3031"/>
  <c r="J3032"/>
  <c r="J3033"/>
  <c r="J3034"/>
  <c r="J3035"/>
  <c r="J3036"/>
  <c r="J3037"/>
  <c r="J3038"/>
  <c r="J3039"/>
  <c r="J3040"/>
  <c r="J3041"/>
  <c r="J3042"/>
  <c r="J3043"/>
  <c r="J3044"/>
  <c r="J3045"/>
  <c r="J3046"/>
  <c r="J3047"/>
  <c r="J3048"/>
  <c r="J3049"/>
  <c r="J3050"/>
  <c r="J3051"/>
  <c r="J3052"/>
  <c r="J3053"/>
  <c r="J3054"/>
  <c r="J3055"/>
  <c r="J3056"/>
  <c r="J3057"/>
  <c r="J3058"/>
  <c r="J3059"/>
  <c r="J3060"/>
  <c r="J3061"/>
  <c r="J3062"/>
  <c r="J3063"/>
  <c r="J3064"/>
  <c r="J3065"/>
  <c r="J3066"/>
  <c r="J3067"/>
  <c r="J3068"/>
  <c r="J3069"/>
  <c r="J3070"/>
  <c r="J3071"/>
  <c r="J3072"/>
  <c r="J3073"/>
  <c r="J3074"/>
  <c r="J3075"/>
  <c r="J3076"/>
  <c r="J3077"/>
  <c r="J3078"/>
  <c r="J3079"/>
  <c r="J3080"/>
  <c r="J3081"/>
  <c r="J3082"/>
  <c r="J3083"/>
  <c r="J3084"/>
  <c r="J3085"/>
  <c r="J3086"/>
  <c r="J3087"/>
  <c r="J3088"/>
  <c r="J3089"/>
  <c r="J3090"/>
  <c r="J3091"/>
  <c r="J3092"/>
  <c r="J3093"/>
  <c r="J3094"/>
  <c r="J3095"/>
  <c r="J3096"/>
  <c r="J3097"/>
  <c r="J3098"/>
  <c r="J3099"/>
  <c r="J3100"/>
  <c r="J3101"/>
  <c r="J3102"/>
  <c r="J3103"/>
  <c r="J3104"/>
  <c r="J3105"/>
  <c r="J3106"/>
  <c r="J3107"/>
  <c r="J3108"/>
  <c r="J3109"/>
  <c r="J3110"/>
  <c r="J3111"/>
  <c r="J3112"/>
  <c r="J3113"/>
  <c r="J3114"/>
  <c r="J3115"/>
  <c r="J3116"/>
  <c r="J3117"/>
  <c r="J3118"/>
  <c r="J3119"/>
  <c r="J3120"/>
  <c r="J3121"/>
  <c r="J3122"/>
  <c r="J3123"/>
  <c r="J3124"/>
  <c r="J3125"/>
  <c r="J3126"/>
  <c r="J3127"/>
  <c r="J3128"/>
  <c r="J3129"/>
  <c r="J3130"/>
  <c r="J3131"/>
  <c r="J3132"/>
  <c r="J3133"/>
  <c r="J3134"/>
  <c r="J3135"/>
  <c r="J3136"/>
  <c r="J3137"/>
  <c r="J3138"/>
  <c r="J3139"/>
  <c r="J3140"/>
  <c r="J3141"/>
  <c r="J3142"/>
  <c r="J3143"/>
  <c r="J3144"/>
  <c r="J3145"/>
  <c r="J3146"/>
  <c r="J3147"/>
  <c r="J3148"/>
  <c r="J3149"/>
  <c r="J3150"/>
  <c r="J3151"/>
  <c r="J3152"/>
  <c r="J3153"/>
  <c r="J3154"/>
  <c r="J3155"/>
  <c r="J3156"/>
  <c r="J3157"/>
  <c r="J3158"/>
  <c r="J3159"/>
  <c r="J3160"/>
  <c r="J3161"/>
  <c r="J3162"/>
  <c r="J3163"/>
  <c r="J3164"/>
  <c r="J3165"/>
  <c r="J3166"/>
  <c r="J3167"/>
  <c r="J3168"/>
  <c r="J3169"/>
  <c r="J3170"/>
  <c r="J3171"/>
  <c r="J3172"/>
  <c r="J3173"/>
  <c r="J3174"/>
  <c r="J3175"/>
  <c r="J3176"/>
  <c r="J3177"/>
  <c r="J3178"/>
  <c r="J3179"/>
  <c r="J3180"/>
  <c r="J3181"/>
  <c r="J3182"/>
  <c r="J3183"/>
  <c r="J3184"/>
  <c r="J3185"/>
  <c r="J3186"/>
  <c r="J3187"/>
  <c r="J3188"/>
  <c r="J3189"/>
  <c r="J3190"/>
  <c r="J3191"/>
  <c r="J3192"/>
  <c r="J3193"/>
  <c r="J3194"/>
  <c r="J3195"/>
  <c r="J3196"/>
  <c r="J3197"/>
  <c r="J3198"/>
  <c r="J3199"/>
  <c r="J3200"/>
  <c r="J3201"/>
  <c r="J3202"/>
  <c r="J3203"/>
  <c r="J3204"/>
  <c r="J3205"/>
  <c r="J3206"/>
  <c r="J3207"/>
  <c r="J3208"/>
  <c r="J3209"/>
  <c r="J3210"/>
  <c r="J3211"/>
  <c r="J3212"/>
  <c r="J3213"/>
  <c r="J3214"/>
  <c r="J3215"/>
  <c r="J3216"/>
  <c r="J3217"/>
  <c r="J3218"/>
  <c r="J3219"/>
  <c r="J3220"/>
  <c r="J3221"/>
  <c r="J3222"/>
  <c r="J3223"/>
  <c r="J3224"/>
  <c r="J3225"/>
  <c r="J3226"/>
  <c r="J3227"/>
  <c r="J3228"/>
  <c r="J3229"/>
  <c r="J3230"/>
  <c r="J3231"/>
  <c r="J3232"/>
  <c r="J3233"/>
  <c r="J3234"/>
  <c r="J3235"/>
  <c r="J3236"/>
  <c r="J3237"/>
  <c r="J3238"/>
  <c r="J3239"/>
  <c r="J3240"/>
  <c r="J3241"/>
  <c r="J3242"/>
  <c r="J3243"/>
  <c r="J3244"/>
  <c r="J3245"/>
  <c r="J3246"/>
  <c r="J3247"/>
  <c r="J3248"/>
  <c r="J3249"/>
  <c r="J3250"/>
  <c r="J3251"/>
  <c r="J3252"/>
  <c r="J3253"/>
  <c r="J3254"/>
  <c r="J3255"/>
  <c r="J3256"/>
  <c r="J3257"/>
  <c r="J3258"/>
  <c r="J3259"/>
  <c r="J3260"/>
  <c r="J3261"/>
  <c r="J3262"/>
  <c r="J3263"/>
  <c r="J3264"/>
  <c r="J3265"/>
  <c r="J3266"/>
  <c r="J3267"/>
  <c r="J3268"/>
  <c r="J3269"/>
  <c r="J3270"/>
  <c r="J3271"/>
  <c r="J3272"/>
  <c r="J3273"/>
  <c r="J3274"/>
  <c r="J3275"/>
  <c r="J3276"/>
  <c r="J3277"/>
  <c r="J3278"/>
  <c r="J3279"/>
  <c r="J3280"/>
  <c r="J3281"/>
  <c r="J3282"/>
  <c r="J3283"/>
  <c r="J3284"/>
  <c r="J3285"/>
  <c r="J3286"/>
  <c r="J3287"/>
  <c r="J3288"/>
  <c r="J3289"/>
  <c r="J3290"/>
  <c r="J3291"/>
  <c r="J3292"/>
  <c r="J3293"/>
  <c r="J3294"/>
  <c r="J3295"/>
  <c r="J3296"/>
  <c r="J3297"/>
  <c r="J3298"/>
  <c r="J3299"/>
  <c r="J3300"/>
  <c r="J3301"/>
  <c r="J3302"/>
  <c r="J3303"/>
  <c r="J3304"/>
  <c r="J3305"/>
  <c r="J3306"/>
  <c r="J3307"/>
  <c r="J3308"/>
  <c r="J3309"/>
  <c r="J3310"/>
  <c r="J3311"/>
  <c r="J3312"/>
  <c r="J3313"/>
  <c r="J3314"/>
  <c r="J3315"/>
  <c r="J3316"/>
  <c r="J3317"/>
  <c r="J3318"/>
  <c r="J3319"/>
  <c r="J3320"/>
  <c r="J3321"/>
  <c r="J3322"/>
  <c r="J3323"/>
  <c r="J3324"/>
  <c r="J3325"/>
  <c r="J3326"/>
  <c r="J3327"/>
  <c r="J3328"/>
  <c r="J3329"/>
  <c r="J3330"/>
  <c r="J3331"/>
  <c r="J3332"/>
  <c r="J3333"/>
  <c r="J3334"/>
  <c r="J3335"/>
  <c r="J3336"/>
  <c r="J3337"/>
  <c r="J3338"/>
  <c r="J3339"/>
  <c r="J3340"/>
  <c r="J3341"/>
  <c r="J3342"/>
  <c r="J3343"/>
  <c r="J3344"/>
  <c r="J3345"/>
  <c r="J3346"/>
  <c r="J3347"/>
  <c r="J3348"/>
  <c r="J3349"/>
  <c r="J3350"/>
  <c r="J3351"/>
  <c r="J3352"/>
  <c r="J3353"/>
  <c r="J3354"/>
  <c r="J3355"/>
  <c r="J3356"/>
  <c r="J3357"/>
  <c r="J3358"/>
  <c r="J3359"/>
  <c r="J3360"/>
  <c r="J3361"/>
  <c r="J3362"/>
  <c r="J3363"/>
  <c r="J3364"/>
  <c r="J3365"/>
  <c r="J3366"/>
  <c r="J3367"/>
  <c r="J3368"/>
  <c r="J3369"/>
  <c r="J3370"/>
  <c r="J3371"/>
  <c r="J3372"/>
  <c r="J3373"/>
  <c r="J3374"/>
  <c r="J3375"/>
  <c r="J3376"/>
  <c r="J3377"/>
  <c r="J3378"/>
  <c r="J3379"/>
  <c r="J3380"/>
  <c r="J3381"/>
  <c r="J3382"/>
  <c r="J3383"/>
  <c r="J3384"/>
  <c r="J3385"/>
  <c r="J3386"/>
  <c r="J3387"/>
  <c r="J3388"/>
  <c r="J3389"/>
  <c r="J3390"/>
  <c r="J3391"/>
  <c r="J3392"/>
  <c r="J3393"/>
  <c r="J3394"/>
  <c r="J3395"/>
  <c r="J3396"/>
  <c r="J3397"/>
  <c r="J3398"/>
  <c r="J3399"/>
  <c r="J3400"/>
  <c r="J3401"/>
  <c r="J3402"/>
  <c r="J3403"/>
  <c r="J3404"/>
  <c r="J3405"/>
  <c r="J3406"/>
  <c r="J3407"/>
  <c r="J3408"/>
  <c r="J3409"/>
  <c r="J3410"/>
  <c r="J3411"/>
  <c r="J3412"/>
  <c r="J3413"/>
  <c r="J3414"/>
  <c r="J3415"/>
  <c r="J3416"/>
  <c r="J3417"/>
  <c r="J3418"/>
  <c r="J3419"/>
  <c r="J3420"/>
  <c r="J3421"/>
  <c r="J3422"/>
  <c r="J3423"/>
  <c r="J3424"/>
  <c r="J3425"/>
  <c r="J3426"/>
  <c r="J3427"/>
  <c r="J3428"/>
  <c r="J3429"/>
  <c r="J3430"/>
  <c r="J3431"/>
  <c r="J3432"/>
  <c r="J3433"/>
  <c r="J3434"/>
  <c r="J3435"/>
  <c r="J3436"/>
  <c r="J3437"/>
  <c r="J3438"/>
  <c r="J3439"/>
  <c r="J3440"/>
  <c r="J3441"/>
  <c r="J3442"/>
  <c r="J3443"/>
  <c r="J3444"/>
  <c r="J3445"/>
  <c r="J3446"/>
  <c r="J3447"/>
  <c r="J3448"/>
  <c r="J3449"/>
  <c r="J3450"/>
  <c r="J3451"/>
  <c r="J3452"/>
  <c r="J3453"/>
  <c r="J3454"/>
  <c r="J3455"/>
  <c r="J3456"/>
  <c r="J3457"/>
  <c r="J3458"/>
  <c r="J3459"/>
  <c r="J3460"/>
  <c r="J3461"/>
  <c r="J3462"/>
  <c r="J3463"/>
  <c r="J3464"/>
  <c r="J3465"/>
  <c r="J3466"/>
  <c r="J3467"/>
  <c r="J3468"/>
  <c r="J3469"/>
  <c r="J3470"/>
  <c r="J3471"/>
  <c r="J3472"/>
  <c r="J3473"/>
  <c r="J3474"/>
  <c r="J3475"/>
  <c r="J3476"/>
  <c r="J3477"/>
  <c r="J3478"/>
  <c r="J3479"/>
  <c r="J3480"/>
  <c r="J3481"/>
  <c r="J3482"/>
  <c r="J3483"/>
  <c r="J3484"/>
  <c r="J3485"/>
  <c r="J3486"/>
  <c r="J3487"/>
  <c r="J3488"/>
  <c r="J3489"/>
  <c r="J3490"/>
  <c r="J3491"/>
  <c r="J3492"/>
  <c r="J3493"/>
  <c r="J3494"/>
  <c r="J3495"/>
  <c r="J3496"/>
  <c r="J3497"/>
  <c r="J3498"/>
  <c r="J3499"/>
  <c r="J3500"/>
  <c r="J3501"/>
  <c r="J3502"/>
  <c r="J3503"/>
  <c r="J3504"/>
  <c r="J3505"/>
  <c r="J3506"/>
  <c r="J3507"/>
  <c r="J3508"/>
  <c r="J3509"/>
  <c r="J3510"/>
  <c r="J3511"/>
  <c r="J3512"/>
  <c r="J3513"/>
  <c r="J3514"/>
  <c r="J3515"/>
  <c r="J3516"/>
  <c r="J3517"/>
  <c r="J3518"/>
  <c r="J3519"/>
  <c r="J3520"/>
  <c r="J3521"/>
  <c r="J3522"/>
  <c r="J3523"/>
  <c r="J3524"/>
  <c r="J3525"/>
  <c r="J3526"/>
  <c r="J3527"/>
  <c r="J3528"/>
  <c r="J3529"/>
  <c r="J3530"/>
  <c r="J3531"/>
  <c r="J3532"/>
  <c r="J3533"/>
  <c r="J3534"/>
  <c r="J3535"/>
  <c r="J3536"/>
  <c r="J3537"/>
  <c r="J3538"/>
  <c r="J3539"/>
  <c r="J3540"/>
  <c r="J3541"/>
  <c r="J3542"/>
  <c r="J3543"/>
  <c r="J3544"/>
  <c r="J3545"/>
  <c r="J3546"/>
  <c r="J3547"/>
  <c r="J3548"/>
  <c r="J3549"/>
  <c r="J3550"/>
  <c r="J3551"/>
  <c r="J3552"/>
  <c r="J3553"/>
  <c r="J3554"/>
  <c r="J3555"/>
  <c r="J3556"/>
  <c r="J3557"/>
  <c r="J3558"/>
  <c r="J3559"/>
  <c r="J3560"/>
  <c r="J3561"/>
  <c r="J3562"/>
  <c r="J3563"/>
  <c r="J3564"/>
  <c r="J3565"/>
  <c r="J3566"/>
  <c r="J3567"/>
  <c r="J3568"/>
  <c r="J3569"/>
  <c r="J3570"/>
  <c r="J3571"/>
  <c r="J3572"/>
  <c r="J3573"/>
  <c r="J3574"/>
  <c r="J3575"/>
  <c r="J3576"/>
  <c r="J3577"/>
  <c r="J3578"/>
  <c r="J3579"/>
  <c r="J3580"/>
  <c r="J3581"/>
  <c r="J3582"/>
  <c r="J3583"/>
  <c r="J3584"/>
  <c r="J3585"/>
  <c r="J3586"/>
  <c r="J3587"/>
  <c r="J3588"/>
  <c r="J3589"/>
  <c r="J3590"/>
  <c r="J3591"/>
  <c r="J3592"/>
  <c r="J3593"/>
  <c r="J3594"/>
  <c r="J3595"/>
  <c r="J3596"/>
  <c r="J3597"/>
  <c r="J3598"/>
  <c r="J3599"/>
  <c r="J3600"/>
  <c r="J3601"/>
  <c r="J3602"/>
  <c r="J3603"/>
  <c r="J3604"/>
  <c r="J3605"/>
  <c r="J3606"/>
  <c r="J3607"/>
  <c r="J3608"/>
  <c r="J3609"/>
  <c r="J3610"/>
  <c r="J3611"/>
  <c r="J3612"/>
  <c r="J3613"/>
  <c r="J3614"/>
  <c r="J3615"/>
  <c r="J3616"/>
  <c r="J3617"/>
  <c r="J3618"/>
  <c r="J3619"/>
  <c r="J3620"/>
  <c r="J3621"/>
  <c r="J3622"/>
  <c r="J3623"/>
  <c r="J3624"/>
  <c r="J3625"/>
  <c r="J3626"/>
  <c r="J3627"/>
  <c r="J3628"/>
  <c r="J3629"/>
  <c r="J3630"/>
  <c r="J3631"/>
  <c r="J3632"/>
  <c r="J3633"/>
  <c r="J3634"/>
  <c r="J3635"/>
  <c r="J3636"/>
  <c r="J3637"/>
  <c r="J3638"/>
  <c r="J3639"/>
  <c r="J3640"/>
  <c r="J3641"/>
  <c r="J3642"/>
  <c r="J3643"/>
  <c r="J3644"/>
  <c r="J3645"/>
  <c r="J3646"/>
  <c r="J3647"/>
  <c r="J3648"/>
  <c r="J3649"/>
  <c r="J3650"/>
  <c r="J3651"/>
  <c r="J3652"/>
  <c r="J3653"/>
  <c r="J3654"/>
  <c r="J3655"/>
  <c r="J3656"/>
  <c r="J3657"/>
  <c r="J3658"/>
  <c r="J3659"/>
  <c r="J3660"/>
  <c r="J3661"/>
  <c r="J3662"/>
  <c r="J3663"/>
  <c r="J3664"/>
  <c r="J3665"/>
  <c r="J3666"/>
  <c r="J3667"/>
  <c r="J3668"/>
  <c r="J3669"/>
  <c r="J3670"/>
  <c r="J3671"/>
  <c r="J3672"/>
  <c r="J3673"/>
  <c r="J3674"/>
  <c r="J3675"/>
  <c r="J3676"/>
  <c r="J3677"/>
  <c r="J3678"/>
  <c r="J3679"/>
  <c r="J3680"/>
  <c r="J3681"/>
  <c r="J3682"/>
  <c r="J3683"/>
  <c r="J3684"/>
  <c r="J3685"/>
  <c r="J3686"/>
  <c r="J3687"/>
  <c r="J3688"/>
  <c r="J3689"/>
  <c r="J3690"/>
  <c r="J3691"/>
  <c r="J3692"/>
  <c r="J3693"/>
  <c r="J3694"/>
  <c r="J3695"/>
  <c r="J3696"/>
  <c r="J3697"/>
  <c r="J3698"/>
  <c r="J3699"/>
  <c r="J3700"/>
  <c r="J3701"/>
  <c r="J3702"/>
  <c r="J3703"/>
  <c r="J3704"/>
  <c r="J3705"/>
  <c r="J3706"/>
  <c r="J3707"/>
  <c r="J3708"/>
  <c r="J3709"/>
  <c r="J3710"/>
  <c r="J3711"/>
  <c r="J3712"/>
  <c r="J3713"/>
  <c r="J3714"/>
  <c r="J3715"/>
  <c r="J3716"/>
  <c r="J3717"/>
  <c r="J3718"/>
  <c r="J3719"/>
  <c r="J3720"/>
  <c r="J3721"/>
  <c r="J3722"/>
  <c r="J3723"/>
  <c r="J3724"/>
  <c r="J3725"/>
  <c r="J3726"/>
  <c r="J3727"/>
  <c r="J3728"/>
  <c r="J3729"/>
  <c r="J3730"/>
  <c r="J3731"/>
  <c r="J3732"/>
  <c r="J3733"/>
  <c r="J3734"/>
  <c r="J3735"/>
  <c r="J3736"/>
  <c r="J3737"/>
  <c r="J3738"/>
  <c r="J3739"/>
  <c r="J3740"/>
  <c r="J3741"/>
  <c r="J3742"/>
  <c r="J3743"/>
  <c r="J3744"/>
  <c r="J3745"/>
  <c r="J3746"/>
  <c r="J3747"/>
  <c r="J3748"/>
  <c r="J3749"/>
  <c r="J3750"/>
  <c r="J3751"/>
  <c r="J3752"/>
  <c r="J3753"/>
  <c r="J3754"/>
  <c r="J3755"/>
  <c r="J3756"/>
  <c r="J3757"/>
  <c r="J3758"/>
  <c r="J3759"/>
  <c r="J3760"/>
  <c r="J3761"/>
  <c r="J3762"/>
  <c r="J3763"/>
  <c r="J3764"/>
  <c r="J3765"/>
  <c r="J3766"/>
  <c r="J3767"/>
  <c r="J3768"/>
  <c r="J3769"/>
  <c r="J3770"/>
  <c r="J3771"/>
  <c r="J3772"/>
  <c r="J3773"/>
  <c r="J3774"/>
  <c r="J3775"/>
  <c r="J3776"/>
  <c r="J3777"/>
  <c r="J3778"/>
  <c r="J3779"/>
  <c r="J3780"/>
  <c r="J3781"/>
  <c r="J3782"/>
  <c r="J3783"/>
  <c r="J3784"/>
  <c r="J3785"/>
  <c r="J3786"/>
  <c r="J3787"/>
  <c r="J3788"/>
  <c r="J3789"/>
  <c r="J3790"/>
  <c r="J3791"/>
  <c r="J3792"/>
  <c r="J3793"/>
  <c r="J3794"/>
  <c r="J3795"/>
  <c r="J3796"/>
  <c r="J3797"/>
  <c r="J3798"/>
  <c r="J3799"/>
  <c r="J3800"/>
  <c r="J3801"/>
  <c r="J3802"/>
  <c r="J3803"/>
  <c r="J3804"/>
  <c r="J3805"/>
  <c r="J3806"/>
  <c r="J3807"/>
  <c r="J3808"/>
  <c r="J3809"/>
  <c r="J3810"/>
  <c r="J3811"/>
  <c r="J3812"/>
  <c r="J3813"/>
  <c r="J3814"/>
  <c r="J3815"/>
  <c r="J3816"/>
  <c r="J3817"/>
  <c r="J3818"/>
  <c r="J3819"/>
  <c r="J3820"/>
  <c r="J3821"/>
  <c r="J3822"/>
  <c r="J3823"/>
  <c r="J3824"/>
  <c r="J3825"/>
  <c r="J3826"/>
  <c r="J3827"/>
  <c r="J3828"/>
  <c r="J3829"/>
  <c r="J3830"/>
  <c r="J3831"/>
  <c r="J3832"/>
  <c r="J3833"/>
  <c r="J3834"/>
  <c r="J3835"/>
  <c r="J3836"/>
  <c r="J3837"/>
  <c r="J3838"/>
  <c r="J3839"/>
  <c r="J3840"/>
  <c r="J3841"/>
  <c r="J3842"/>
  <c r="J3843"/>
  <c r="J3844"/>
  <c r="J3845"/>
  <c r="J3846"/>
  <c r="J3847"/>
  <c r="J3848"/>
  <c r="J3849"/>
  <c r="J3850"/>
  <c r="J3851"/>
  <c r="J3852"/>
  <c r="J3853"/>
  <c r="J3854"/>
  <c r="J3855"/>
  <c r="J3856"/>
  <c r="J3857"/>
  <c r="J3858"/>
  <c r="J3859"/>
  <c r="J3860"/>
  <c r="J3861"/>
  <c r="J3862"/>
  <c r="J3863"/>
  <c r="J3864"/>
  <c r="J3865"/>
  <c r="J3866"/>
  <c r="J3867"/>
  <c r="J3868"/>
  <c r="J3869"/>
  <c r="J3870"/>
  <c r="J3871"/>
  <c r="J3872"/>
  <c r="J3873"/>
  <c r="J3874"/>
  <c r="J3875"/>
  <c r="J3876"/>
  <c r="J3877"/>
  <c r="J3878"/>
  <c r="J3879"/>
  <c r="J3880"/>
  <c r="J3881"/>
  <c r="J3882"/>
  <c r="J3883"/>
  <c r="J3884"/>
  <c r="J3885"/>
  <c r="J3886"/>
  <c r="J3887"/>
  <c r="J3888"/>
  <c r="J3889"/>
  <c r="J3890"/>
  <c r="J3891"/>
  <c r="J3892"/>
  <c r="J3893"/>
  <c r="J3894"/>
  <c r="J3895"/>
  <c r="J3896"/>
  <c r="J3897"/>
  <c r="J3898"/>
  <c r="J3899"/>
  <c r="J3900"/>
  <c r="J3901"/>
  <c r="J3902"/>
  <c r="J3903"/>
  <c r="J3904"/>
  <c r="J3905"/>
  <c r="J3906"/>
  <c r="J3907"/>
  <c r="J3908"/>
  <c r="J3909"/>
  <c r="J3910"/>
  <c r="J3911"/>
  <c r="J3912"/>
  <c r="J3913"/>
  <c r="J3914"/>
  <c r="J3915"/>
  <c r="J3916"/>
  <c r="J3917"/>
  <c r="J3918"/>
  <c r="J3919"/>
  <c r="J3920"/>
  <c r="J3921"/>
  <c r="J3922"/>
  <c r="J3923"/>
  <c r="J3924"/>
  <c r="J3925"/>
  <c r="J3926"/>
  <c r="J3927"/>
  <c r="J3928"/>
  <c r="J3929"/>
  <c r="J3930"/>
  <c r="J3931"/>
  <c r="J3932"/>
  <c r="J3933"/>
  <c r="J3934"/>
  <c r="J3935"/>
  <c r="J3936"/>
  <c r="J3937"/>
  <c r="J3938"/>
  <c r="J3939"/>
  <c r="J3940"/>
  <c r="J3941"/>
  <c r="J3942"/>
  <c r="J3943"/>
  <c r="J3944"/>
  <c r="J3945"/>
  <c r="J3946"/>
  <c r="J3947"/>
  <c r="J3948"/>
  <c r="J3949"/>
  <c r="J3950"/>
  <c r="J3951"/>
  <c r="J3952"/>
  <c r="J3953"/>
  <c r="J3954"/>
  <c r="J3955"/>
  <c r="J3956"/>
  <c r="J3957"/>
  <c r="J3958"/>
  <c r="J3959"/>
  <c r="J3960"/>
  <c r="J3961"/>
  <c r="J3962"/>
  <c r="J3963"/>
  <c r="J3964"/>
  <c r="J3965"/>
  <c r="J3966"/>
  <c r="J3967"/>
  <c r="J3968"/>
  <c r="J3969"/>
  <c r="J3970"/>
  <c r="J3971"/>
  <c r="J3972"/>
  <c r="J3973"/>
  <c r="J3974"/>
  <c r="J3975"/>
  <c r="J3976"/>
  <c r="J3977"/>
  <c r="J3978"/>
  <c r="J3979"/>
  <c r="J3980"/>
  <c r="J3981"/>
  <c r="J3982"/>
  <c r="J3983"/>
  <c r="J3984"/>
  <c r="J3985"/>
  <c r="J3986"/>
  <c r="J3987"/>
  <c r="J3988"/>
  <c r="J3989"/>
  <c r="J3990"/>
  <c r="J3991"/>
  <c r="J3992"/>
  <c r="J3993"/>
  <c r="J3994"/>
  <c r="J3995"/>
  <c r="J3996"/>
  <c r="J3997"/>
  <c r="J3998"/>
  <c r="J3999"/>
  <c r="J4000"/>
  <c r="J4001"/>
  <c r="J4002"/>
  <c r="J4003"/>
  <c r="J4004"/>
  <c r="J4005"/>
  <c r="J4006"/>
  <c r="J4007"/>
  <c r="J4008"/>
  <c r="J4009"/>
  <c r="J4010"/>
  <c r="J4011"/>
  <c r="J4012"/>
  <c r="J4013"/>
  <c r="J4014"/>
  <c r="J4015"/>
  <c r="J4016"/>
  <c r="J4017"/>
  <c r="J4018"/>
  <c r="J4019"/>
  <c r="J4020"/>
  <c r="J4021"/>
  <c r="J4022"/>
  <c r="J4023"/>
  <c r="J4024"/>
  <c r="J4025"/>
  <c r="J4026"/>
  <c r="J4027"/>
  <c r="J4028"/>
  <c r="J4029"/>
  <c r="J4030"/>
  <c r="J4031"/>
  <c r="J4032"/>
  <c r="J4033"/>
  <c r="J4034"/>
  <c r="J4035"/>
  <c r="J4036"/>
  <c r="J4037"/>
  <c r="J4038"/>
  <c r="J4039"/>
  <c r="J4040"/>
  <c r="J4041"/>
  <c r="J4042"/>
  <c r="J4043"/>
  <c r="J4044"/>
  <c r="J4045"/>
  <c r="J4046"/>
  <c r="J4047"/>
  <c r="J4048"/>
  <c r="J4049"/>
  <c r="J4050"/>
  <c r="J4051"/>
  <c r="J4052"/>
  <c r="J4053"/>
  <c r="J4054"/>
  <c r="J4055"/>
  <c r="J4056"/>
  <c r="J4057"/>
  <c r="J4058"/>
  <c r="J4059"/>
  <c r="J4060"/>
  <c r="J4061"/>
  <c r="J4062"/>
  <c r="J4063"/>
  <c r="J4064"/>
  <c r="J4065"/>
  <c r="J4066"/>
  <c r="J4067"/>
  <c r="J4068"/>
  <c r="J4069"/>
  <c r="J4070"/>
  <c r="J4071"/>
  <c r="J4072"/>
  <c r="J4073"/>
  <c r="J4074"/>
  <c r="J4075"/>
  <c r="J4076"/>
  <c r="J4077"/>
  <c r="J4078"/>
  <c r="J4079"/>
  <c r="J4080"/>
  <c r="J4081"/>
  <c r="J4082"/>
  <c r="J4083"/>
  <c r="J4084"/>
  <c r="J4085"/>
  <c r="J4086"/>
  <c r="J4087"/>
  <c r="J4088"/>
  <c r="J4089"/>
  <c r="J4090"/>
  <c r="J4091"/>
  <c r="J4092"/>
  <c r="J4093"/>
  <c r="J4094"/>
  <c r="J4095"/>
  <c r="J4096"/>
  <c r="J4097"/>
  <c r="J4098"/>
  <c r="J4099"/>
  <c r="J4100"/>
  <c r="J4101"/>
  <c r="J4102"/>
  <c r="J4103"/>
  <c r="J4104"/>
  <c r="J4105"/>
  <c r="J4106"/>
  <c r="J4107"/>
  <c r="J4108"/>
  <c r="J4109"/>
  <c r="J4110"/>
  <c r="J4111"/>
  <c r="J4112"/>
  <c r="J4113"/>
  <c r="J4114"/>
  <c r="J4115"/>
  <c r="J4116"/>
  <c r="J4117"/>
  <c r="J4118"/>
  <c r="J4119"/>
  <c r="J4120"/>
  <c r="J4121"/>
  <c r="J4122"/>
  <c r="J4123"/>
  <c r="J4124"/>
  <c r="J4125"/>
  <c r="J4126"/>
  <c r="J4127"/>
  <c r="J4128"/>
  <c r="J4129"/>
  <c r="J4130"/>
  <c r="J4131"/>
  <c r="J4132"/>
  <c r="J4133"/>
  <c r="J4134"/>
  <c r="J4135"/>
  <c r="J4136"/>
  <c r="J4137"/>
  <c r="J4138"/>
  <c r="J4139"/>
  <c r="J4140"/>
  <c r="J4141"/>
  <c r="J4142"/>
  <c r="J4143"/>
  <c r="J4144"/>
  <c r="J4145"/>
  <c r="J4146"/>
  <c r="J4147"/>
  <c r="J4148"/>
  <c r="J4149"/>
  <c r="J4150"/>
  <c r="J4151"/>
  <c r="J4152"/>
  <c r="J4153"/>
  <c r="J4154"/>
  <c r="J4155"/>
  <c r="J4156"/>
  <c r="J4157"/>
  <c r="J4158"/>
  <c r="J4159"/>
  <c r="J4160"/>
  <c r="J4161"/>
  <c r="J4162"/>
  <c r="J4163"/>
  <c r="J4164"/>
  <c r="J4165"/>
  <c r="J4166"/>
  <c r="J4167"/>
  <c r="J4168"/>
  <c r="J4169"/>
  <c r="J4170"/>
  <c r="J4171"/>
  <c r="J4172"/>
  <c r="J4173"/>
  <c r="J4174"/>
  <c r="J4175"/>
  <c r="J4176"/>
  <c r="J4177"/>
  <c r="J4178"/>
  <c r="J4179"/>
  <c r="J4180"/>
  <c r="J4181"/>
  <c r="J4182"/>
  <c r="J4183"/>
  <c r="J4184"/>
  <c r="J4185"/>
  <c r="J4186"/>
  <c r="J4187"/>
  <c r="J4188"/>
  <c r="J4189"/>
  <c r="J4190"/>
  <c r="J4191"/>
  <c r="J4192"/>
  <c r="J4193"/>
  <c r="J4194"/>
  <c r="J4195"/>
  <c r="J4196"/>
  <c r="J4197"/>
  <c r="J4198"/>
  <c r="J4199"/>
  <c r="J4200"/>
  <c r="J4201"/>
  <c r="J4202"/>
  <c r="J4203"/>
  <c r="J4204"/>
  <c r="J4205"/>
  <c r="J4206"/>
  <c r="J4207"/>
  <c r="J4208"/>
  <c r="J4209"/>
  <c r="J4210"/>
  <c r="J4211"/>
  <c r="J4212"/>
  <c r="J4213"/>
  <c r="J4214"/>
  <c r="J4215"/>
  <c r="J4216"/>
  <c r="J4217"/>
  <c r="J4218"/>
  <c r="J4219"/>
  <c r="J4220"/>
  <c r="J4221"/>
  <c r="J4222"/>
  <c r="J4223"/>
  <c r="J4224"/>
  <c r="J4225"/>
  <c r="J4226"/>
  <c r="J4227"/>
  <c r="J4228"/>
  <c r="J4229"/>
  <c r="J4230"/>
  <c r="J4231"/>
  <c r="J4232"/>
  <c r="J4233"/>
  <c r="J4234"/>
  <c r="J4235"/>
  <c r="J4236"/>
  <c r="J4237"/>
  <c r="J4238"/>
  <c r="J4239"/>
  <c r="J4240"/>
  <c r="J4241"/>
  <c r="J4242"/>
  <c r="J4243"/>
  <c r="J4244"/>
  <c r="J4245"/>
  <c r="J4246"/>
  <c r="J4247"/>
  <c r="J4248"/>
  <c r="J4249"/>
  <c r="J4250"/>
  <c r="J4251"/>
  <c r="J4252"/>
  <c r="J4253"/>
  <c r="J4254"/>
  <c r="J4255"/>
  <c r="J4256"/>
  <c r="J4257"/>
  <c r="J4258"/>
  <c r="J4259"/>
  <c r="J4260"/>
  <c r="J4261"/>
  <c r="J4262"/>
  <c r="J4263"/>
  <c r="J4264"/>
  <c r="J4265"/>
  <c r="J4266"/>
  <c r="J4267"/>
  <c r="J4268"/>
  <c r="J4269"/>
  <c r="J4270"/>
  <c r="J4271"/>
  <c r="J4272"/>
  <c r="J4273"/>
  <c r="J4274"/>
  <c r="J4275"/>
  <c r="J4276"/>
  <c r="J4277"/>
  <c r="J4278"/>
  <c r="J4279"/>
  <c r="J4280"/>
  <c r="J4281"/>
  <c r="J4282"/>
  <c r="J4283"/>
  <c r="J4284"/>
  <c r="J4285"/>
  <c r="J4286"/>
  <c r="J4287"/>
  <c r="J4288"/>
  <c r="J4289"/>
  <c r="J4290"/>
  <c r="J4291"/>
  <c r="J4292"/>
  <c r="J4293"/>
  <c r="J4294"/>
  <c r="J4295"/>
  <c r="J4296"/>
  <c r="J4297"/>
  <c r="J4298"/>
  <c r="J4299"/>
  <c r="J4300"/>
  <c r="J4301"/>
  <c r="J4302"/>
  <c r="J4303"/>
  <c r="J4304"/>
  <c r="J4305"/>
  <c r="J4306"/>
  <c r="J4307"/>
  <c r="J4308"/>
  <c r="J4309"/>
  <c r="J4310"/>
  <c r="J4311"/>
  <c r="J4312"/>
  <c r="J4313"/>
  <c r="J4314"/>
  <c r="J4315"/>
  <c r="J4316"/>
  <c r="J4317"/>
  <c r="J4318"/>
  <c r="J4319"/>
  <c r="J4320"/>
  <c r="J4321"/>
  <c r="J4322"/>
  <c r="J4323"/>
  <c r="J4324"/>
  <c r="J4325"/>
  <c r="J4326"/>
  <c r="J4327"/>
  <c r="J4328"/>
  <c r="J4329"/>
  <c r="J4330"/>
  <c r="J4331"/>
  <c r="J4332"/>
  <c r="J4333"/>
  <c r="J4334"/>
  <c r="J4335"/>
  <c r="J4336"/>
  <c r="J4337"/>
  <c r="J4338"/>
  <c r="J4339"/>
  <c r="J4340"/>
  <c r="J4341"/>
  <c r="J4342"/>
  <c r="J4343"/>
  <c r="J4344"/>
  <c r="J4345"/>
  <c r="J4346"/>
  <c r="J4347"/>
  <c r="J4348"/>
  <c r="J4349"/>
  <c r="J4350"/>
  <c r="J4351"/>
  <c r="J4352"/>
  <c r="J4353"/>
  <c r="J4354"/>
  <c r="J4355"/>
  <c r="J4356"/>
  <c r="J4357"/>
  <c r="J4358"/>
  <c r="J4359"/>
  <c r="J4360"/>
  <c r="J4361"/>
  <c r="J4362"/>
  <c r="J4363"/>
  <c r="J4364"/>
  <c r="J4365"/>
  <c r="J4366"/>
  <c r="J4367"/>
  <c r="J4368"/>
  <c r="J4369"/>
  <c r="J4370"/>
  <c r="J4371"/>
  <c r="J4372"/>
  <c r="J4373"/>
  <c r="J4374"/>
  <c r="J4375"/>
  <c r="J4376"/>
  <c r="J4377"/>
  <c r="J4378"/>
  <c r="J4379"/>
  <c r="J4380"/>
  <c r="J4381"/>
  <c r="J4382"/>
  <c r="J4383"/>
  <c r="J4384"/>
  <c r="J4385"/>
  <c r="J4386"/>
  <c r="J4387"/>
  <c r="J4388"/>
  <c r="J4389"/>
  <c r="J4390"/>
  <c r="J4391"/>
  <c r="J4392"/>
  <c r="J4393"/>
  <c r="J4394"/>
  <c r="J4395"/>
  <c r="J4396"/>
  <c r="J4397"/>
  <c r="J4398"/>
  <c r="J4399"/>
  <c r="J4400"/>
  <c r="J4401"/>
  <c r="J4402"/>
  <c r="J4403"/>
  <c r="J4404"/>
  <c r="J4405"/>
  <c r="J4406"/>
  <c r="J4407"/>
  <c r="J4408"/>
  <c r="J4409"/>
  <c r="J4410"/>
  <c r="J4411"/>
  <c r="J4412"/>
  <c r="J4413"/>
  <c r="J4414"/>
  <c r="J4415"/>
  <c r="J4416"/>
  <c r="J4417"/>
  <c r="J4418"/>
  <c r="J4419"/>
  <c r="J4420"/>
  <c r="J4421"/>
  <c r="J4422"/>
  <c r="J4423"/>
  <c r="J4424"/>
  <c r="J4425"/>
  <c r="J4426"/>
  <c r="J4427"/>
  <c r="J4428"/>
  <c r="J4429"/>
  <c r="J4430"/>
  <c r="J4431"/>
  <c r="J4432"/>
  <c r="J4433"/>
  <c r="J4434"/>
  <c r="J4435"/>
  <c r="J4436"/>
  <c r="J4437"/>
  <c r="J4438"/>
  <c r="J4439"/>
  <c r="J4440"/>
  <c r="J4441"/>
  <c r="J4442"/>
  <c r="J4443"/>
  <c r="J4444"/>
  <c r="J4445"/>
  <c r="J4446"/>
  <c r="J4447"/>
  <c r="J4448"/>
  <c r="J4449"/>
  <c r="J4450"/>
  <c r="J4451"/>
  <c r="J4452"/>
  <c r="J4453"/>
  <c r="J4454"/>
  <c r="J4455"/>
  <c r="J4456"/>
  <c r="J4457"/>
  <c r="J4458"/>
  <c r="J4459"/>
  <c r="J4460"/>
  <c r="J4461"/>
  <c r="J4462"/>
  <c r="J4463"/>
  <c r="J4464"/>
  <c r="J4465"/>
  <c r="J4466"/>
  <c r="J4467"/>
  <c r="J4468"/>
  <c r="J4469"/>
  <c r="J4470"/>
  <c r="J4471"/>
  <c r="J4472"/>
  <c r="J4473"/>
  <c r="J4474"/>
  <c r="J4475"/>
  <c r="J4476"/>
  <c r="J4477"/>
  <c r="J4478"/>
  <c r="J4479"/>
  <c r="J4480"/>
  <c r="J4481"/>
  <c r="J4482"/>
  <c r="J4483"/>
  <c r="J4484"/>
  <c r="J4485"/>
  <c r="J4486"/>
  <c r="J4487"/>
  <c r="J4488"/>
  <c r="J4489"/>
  <c r="J4490"/>
  <c r="J4491"/>
  <c r="J4492"/>
  <c r="J4493"/>
  <c r="J4494"/>
  <c r="J4495"/>
  <c r="J4496"/>
  <c r="J4497"/>
  <c r="J4498"/>
  <c r="J4499"/>
  <c r="J4500"/>
  <c r="J4501"/>
  <c r="J4502"/>
  <c r="J4503"/>
  <c r="J4504"/>
  <c r="J4505"/>
  <c r="J4506"/>
  <c r="J4507"/>
  <c r="J4508"/>
  <c r="J4509"/>
  <c r="J4510"/>
  <c r="J4511"/>
  <c r="J4512"/>
  <c r="J4513"/>
  <c r="J4514"/>
  <c r="J4515"/>
  <c r="J4516"/>
  <c r="J4517"/>
  <c r="J4518"/>
  <c r="J4519"/>
  <c r="J4520"/>
  <c r="J4521"/>
  <c r="J4522"/>
  <c r="J4523"/>
  <c r="J4524"/>
  <c r="J4525"/>
  <c r="J4526"/>
  <c r="J4527"/>
  <c r="J4528"/>
  <c r="J4529"/>
  <c r="J4530"/>
  <c r="J4531"/>
  <c r="J4532"/>
  <c r="J4533"/>
  <c r="J4534"/>
  <c r="J4535"/>
  <c r="J4536"/>
  <c r="J4537"/>
  <c r="J4538"/>
  <c r="J4539"/>
  <c r="J4540"/>
  <c r="J4541"/>
  <c r="J4542"/>
  <c r="J4543"/>
  <c r="J4544"/>
  <c r="J4545"/>
  <c r="J4546"/>
  <c r="J4547"/>
  <c r="J4548"/>
  <c r="J4549"/>
  <c r="J4550"/>
  <c r="J4551"/>
  <c r="J4552"/>
  <c r="J4553"/>
  <c r="J4554"/>
  <c r="J4555"/>
  <c r="J4556"/>
  <c r="J4557"/>
  <c r="J4558"/>
  <c r="J4559"/>
  <c r="J4560"/>
  <c r="J4561"/>
  <c r="J4562"/>
  <c r="J4563"/>
  <c r="J4564"/>
  <c r="J4565"/>
  <c r="J4566"/>
  <c r="J4567"/>
  <c r="J4568"/>
  <c r="J4569"/>
  <c r="J4570"/>
  <c r="J4571"/>
  <c r="J4572"/>
  <c r="J4573"/>
  <c r="J4574"/>
  <c r="J4575"/>
  <c r="J4576"/>
  <c r="J4577"/>
  <c r="J4578"/>
  <c r="J4579"/>
  <c r="J4580"/>
  <c r="J4581"/>
  <c r="J4582"/>
  <c r="J4583"/>
  <c r="J4584"/>
  <c r="J4585"/>
  <c r="J4586"/>
  <c r="J4587"/>
  <c r="J4588"/>
  <c r="J4589"/>
  <c r="J4590"/>
  <c r="J4591"/>
  <c r="J4592"/>
  <c r="J4593"/>
  <c r="J4594"/>
  <c r="J4595"/>
  <c r="J4596"/>
  <c r="J4597"/>
  <c r="J4598"/>
  <c r="J4599"/>
  <c r="J4600"/>
  <c r="J4601"/>
  <c r="J4602"/>
  <c r="J4603"/>
  <c r="J4604"/>
  <c r="J4605"/>
  <c r="J4606"/>
  <c r="J4607"/>
  <c r="J4608"/>
  <c r="J4609"/>
  <c r="J4610"/>
  <c r="J4611"/>
  <c r="J4612"/>
  <c r="J4613"/>
  <c r="J4614"/>
  <c r="J4615"/>
  <c r="J4616"/>
  <c r="J4617"/>
  <c r="J4618"/>
  <c r="J4619"/>
  <c r="J4620"/>
  <c r="J4621"/>
  <c r="J4622"/>
  <c r="J4623"/>
  <c r="J4624"/>
  <c r="J4625"/>
  <c r="J4626"/>
  <c r="J4627"/>
  <c r="J4628"/>
  <c r="J4629"/>
  <c r="J4630"/>
  <c r="J4631"/>
  <c r="J4632"/>
  <c r="J4633"/>
  <c r="J4634"/>
  <c r="J4635"/>
  <c r="J4636"/>
  <c r="J4637"/>
  <c r="J4638"/>
  <c r="J4639"/>
  <c r="J4640"/>
  <c r="J4641"/>
  <c r="J4642"/>
  <c r="J4643"/>
  <c r="J4644"/>
  <c r="J4645"/>
  <c r="J4646"/>
  <c r="J4647"/>
  <c r="J4648"/>
  <c r="J4649"/>
  <c r="J4650"/>
  <c r="J4651"/>
  <c r="J4652"/>
  <c r="J4653"/>
  <c r="J4654"/>
  <c r="J4655"/>
  <c r="J4656"/>
  <c r="J4657"/>
  <c r="J4658"/>
  <c r="J4659"/>
  <c r="J4660"/>
  <c r="J4661"/>
  <c r="J4662"/>
  <c r="J4663"/>
  <c r="J4664"/>
  <c r="J4665"/>
  <c r="J4666"/>
  <c r="J4667"/>
  <c r="J4668"/>
  <c r="J4669"/>
  <c r="J4670"/>
  <c r="J4671"/>
  <c r="J4672"/>
  <c r="J4673"/>
  <c r="J4674"/>
  <c r="J4675"/>
  <c r="J4676"/>
  <c r="J4677"/>
  <c r="J4678"/>
  <c r="J4679"/>
  <c r="J4680"/>
  <c r="J4681"/>
  <c r="J4682"/>
  <c r="J4683"/>
  <c r="J4684"/>
  <c r="J4685"/>
  <c r="J4686"/>
  <c r="J4687"/>
  <c r="J4688"/>
  <c r="J4689"/>
  <c r="J4690"/>
  <c r="J4691"/>
  <c r="J4692"/>
  <c r="J4693"/>
  <c r="J4694"/>
  <c r="J4695"/>
  <c r="J4696"/>
  <c r="J4697"/>
  <c r="J4698"/>
  <c r="J4699"/>
  <c r="J4700"/>
  <c r="J4701"/>
  <c r="J4702"/>
  <c r="J4703"/>
  <c r="J4704"/>
  <c r="J4705"/>
  <c r="J4706"/>
  <c r="J4707"/>
  <c r="J4708"/>
  <c r="J4709"/>
  <c r="J4710"/>
  <c r="J4711"/>
  <c r="J4712"/>
  <c r="J4713"/>
  <c r="J4714"/>
  <c r="J4715"/>
  <c r="J4716"/>
  <c r="J4717"/>
  <c r="J4718"/>
  <c r="J4719"/>
  <c r="J4720"/>
  <c r="J4721"/>
  <c r="J4722"/>
  <c r="J4723"/>
  <c r="J4724"/>
  <c r="J4725"/>
  <c r="J4726"/>
  <c r="J4727"/>
  <c r="J4728"/>
  <c r="J4729"/>
  <c r="J4730"/>
  <c r="J4731"/>
  <c r="J4732"/>
  <c r="J4733"/>
  <c r="J4734"/>
  <c r="J4735"/>
  <c r="J4736"/>
  <c r="J4737"/>
  <c r="J4738"/>
  <c r="J4739"/>
  <c r="J4740"/>
  <c r="J4741"/>
  <c r="J4742"/>
  <c r="J4743"/>
  <c r="J4744"/>
  <c r="J4745"/>
  <c r="J4746"/>
  <c r="J4747"/>
  <c r="J4748"/>
  <c r="J4749"/>
  <c r="J4750"/>
  <c r="J4751"/>
  <c r="J4752"/>
  <c r="J4753"/>
  <c r="J4754"/>
  <c r="J4755"/>
  <c r="J4756"/>
  <c r="J4757"/>
  <c r="J4758"/>
  <c r="J4759"/>
  <c r="J4760"/>
  <c r="J4761"/>
  <c r="J4762"/>
  <c r="J4763"/>
  <c r="J4764"/>
  <c r="J4765"/>
  <c r="J4766"/>
  <c r="J4767"/>
  <c r="J4768"/>
  <c r="J4769"/>
  <c r="J4770"/>
  <c r="J4771"/>
  <c r="J4772"/>
  <c r="J4773"/>
  <c r="J4774"/>
  <c r="J4775"/>
  <c r="J4776"/>
  <c r="J4777"/>
  <c r="J4778"/>
  <c r="J4779"/>
  <c r="J4780"/>
  <c r="J4781"/>
  <c r="J4782"/>
  <c r="J4783"/>
  <c r="J4784"/>
  <c r="J4785"/>
  <c r="J4786"/>
  <c r="J4787"/>
  <c r="J4788"/>
  <c r="J4789"/>
  <c r="J4790"/>
  <c r="J4791"/>
  <c r="J4792"/>
  <c r="J4793"/>
  <c r="J4794"/>
  <c r="J4795"/>
  <c r="J4796"/>
  <c r="J4797"/>
  <c r="J4798"/>
  <c r="J4799"/>
  <c r="J4800"/>
  <c r="J4801"/>
  <c r="J4802"/>
  <c r="J4803"/>
  <c r="J4804"/>
  <c r="J4805"/>
  <c r="J4806"/>
  <c r="J4807"/>
  <c r="J4808"/>
  <c r="J4809"/>
  <c r="J4810"/>
  <c r="J4811"/>
  <c r="J4812"/>
  <c r="J4813"/>
  <c r="J4814"/>
  <c r="J4815"/>
  <c r="J4816"/>
  <c r="J4817"/>
  <c r="J4818"/>
  <c r="J4819"/>
  <c r="J4820"/>
  <c r="J4821"/>
  <c r="J4822"/>
  <c r="J4823"/>
  <c r="J4824"/>
  <c r="J4825"/>
  <c r="J4826"/>
  <c r="J4827"/>
  <c r="J4828"/>
  <c r="J4829"/>
  <c r="J4830"/>
  <c r="J4831"/>
  <c r="J4832"/>
  <c r="J4833"/>
  <c r="J4834"/>
  <c r="J4835"/>
  <c r="J4836"/>
  <c r="J4837"/>
  <c r="J4838"/>
  <c r="J4839"/>
  <c r="J4840"/>
  <c r="J4841"/>
  <c r="J4842"/>
  <c r="J4843"/>
  <c r="J4844"/>
  <c r="J4845"/>
  <c r="J4846"/>
  <c r="J4847"/>
  <c r="J4848"/>
  <c r="J4849"/>
  <c r="J4850"/>
  <c r="J4851"/>
  <c r="J4852"/>
  <c r="J4853"/>
  <c r="J4854"/>
  <c r="J4855"/>
  <c r="J4856"/>
  <c r="J4857"/>
  <c r="J4858"/>
  <c r="J4859"/>
  <c r="J4860"/>
  <c r="J4861"/>
  <c r="J4862"/>
  <c r="J4863"/>
  <c r="J4864"/>
  <c r="J4865"/>
  <c r="J4866"/>
  <c r="J4867"/>
  <c r="J4868"/>
  <c r="J4869"/>
  <c r="J4870"/>
  <c r="J4871"/>
  <c r="J4872"/>
  <c r="J4873"/>
  <c r="J4874"/>
  <c r="J4875"/>
  <c r="J4876"/>
  <c r="J4877"/>
  <c r="J4878"/>
  <c r="J4879"/>
  <c r="J4880"/>
  <c r="J4881"/>
  <c r="J4882"/>
  <c r="J4883"/>
  <c r="J4884"/>
  <c r="J4885"/>
  <c r="J4886"/>
  <c r="J4887"/>
  <c r="J4888"/>
  <c r="J4889"/>
  <c r="J4890"/>
  <c r="J4891"/>
  <c r="J4892"/>
  <c r="J4893"/>
  <c r="J4894"/>
  <c r="J4895"/>
  <c r="J4896"/>
  <c r="J4897"/>
  <c r="J4898"/>
  <c r="J4899"/>
  <c r="J4900"/>
  <c r="J4901"/>
  <c r="J4902"/>
  <c r="J4903"/>
  <c r="J4904"/>
  <c r="J4905"/>
  <c r="J4906"/>
  <c r="J4907"/>
  <c r="J4908"/>
  <c r="J4909"/>
  <c r="J4910"/>
  <c r="J4911"/>
  <c r="J4912"/>
  <c r="J4913"/>
  <c r="J4914"/>
  <c r="J4915"/>
  <c r="J4916"/>
  <c r="J4917"/>
  <c r="J4918"/>
  <c r="J4919"/>
  <c r="J4920"/>
  <c r="J4921"/>
  <c r="J4922"/>
  <c r="J4923"/>
  <c r="J4924"/>
  <c r="J4925"/>
  <c r="J4926"/>
  <c r="J4927"/>
  <c r="J4928"/>
  <c r="J4929"/>
  <c r="J4930"/>
  <c r="J4931"/>
  <c r="J4932"/>
  <c r="J4933"/>
  <c r="J4934"/>
  <c r="J4935"/>
  <c r="J4936"/>
  <c r="J4937"/>
  <c r="J4938"/>
  <c r="J4939"/>
  <c r="J4940"/>
  <c r="J4941"/>
  <c r="J4942"/>
  <c r="J4943"/>
  <c r="J4944"/>
  <c r="J4945"/>
  <c r="J4946"/>
  <c r="J4947"/>
  <c r="J4948"/>
  <c r="J4949"/>
  <c r="J4950"/>
  <c r="J4951"/>
  <c r="J4952"/>
  <c r="J4953"/>
  <c r="J4954"/>
  <c r="J4955"/>
  <c r="J4956"/>
  <c r="J4957"/>
  <c r="J4958"/>
  <c r="J4959"/>
  <c r="J4960"/>
  <c r="J4961"/>
  <c r="J4962"/>
  <c r="J4963"/>
  <c r="J4964"/>
  <c r="J4965"/>
  <c r="J4966"/>
  <c r="J4967"/>
  <c r="J4968"/>
  <c r="J4969"/>
  <c r="J4970"/>
  <c r="J4971"/>
  <c r="J4972"/>
  <c r="J4973"/>
  <c r="J4974"/>
  <c r="J4975"/>
  <c r="J4976"/>
  <c r="J4977"/>
  <c r="J4978"/>
  <c r="J4979"/>
  <c r="J4980"/>
  <c r="J4981"/>
  <c r="J4982"/>
  <c r="J4983"/>
  <c r="J4984"/>
  <c r="J4985"/>
  <c r="J4986"/>
  <c r="J4987"/>
  <c r="J4988"/>
  <c r="J4989"/>
  <c r="J4990"/>
  <c r="J4991"/>
  <c r="J4992"/>
  <c r="J4993"/>
  <c r="J4994"/>
  <c r="J4995"/>
  <c r="J4996"/>
  <c r="J4997"/>
  <c r="J4998"/>
  <c r="J4999"/>
  <c r="J5000"/>
  <c r="J5001"/>
  <c r="J5002"/>
  <c r="J5003"/>
  <c r="J5004"/>
  <c r="J5005"/>
  <c r="J5006"/>
  <c r="J5007"/>
  <c r="J5008"/>
  <c r="J5009"/>
  <c r="J5010"/>
  <c r="J5011"/>
  <c r="J5012"/>
  <c r="J5013"/>
  <c r="J5014"/>
  <c r="J5015"/>
  <c r="J5016"/>
  <c r="J5017"/>
  <c r="J5018"/>
  <c r="J5019"/>
  <c r="J5020"/>
  <c r="J5021"/>
  <c r="J5022"/>
  <c r="J5023"/>
  <c r="J5024"/>
  <c r="J5025"/>
  <c r="J5026"/>
  <c r="J5027"/>
  <c r="J5028"/>
  <c r="J5029"/>
  <c r="J5030"/>
  <c r="J5031"/>
  <c r="J5032"/>
  <c r="J5033"/>
  <c r="J5034"/>
  <c r="J5035"/>
  <c r="J5036"/>
  <c r="J5037"/>
  <c r="J5038"/>
  <c r="J5039"/>
  <c r="J5040"/>
  <c r="J5041"/>
  <c r="J5042"/>
  <c r="J5043"/>
  <c r="J5044"/>
  <c r="J5045"/>
  <c r="J5046"/>
  <c r="J5047"/>
  <c r="J5048"/>
  <c r="J5049"/>
  <c r="J5050"/>
  <c r="J5051"/>
  <c r="J5052"/>
  <c r="J5053"/>
  <c r="J5054"/>
  <c r="J5055"/>
  <c r="J5056"/>
  <c r="J5057"/>
  <c r="J5058"/>
  <c r="J5059"/>
  <c r="J5060"/>
  <c r="J5061"/>
  <c r="J5062"/>
  <c r="J5063"/>
  <c r="J5064"/>
  <c r="J5065"/>
  <c r="J5066"/>
  <c r="J5067"/>
  <c r="J5068"/>
  <c r="J5069"/>
  <c r="J5070"/>
  <c r="J5071"/>
  <c r="J5072"/>
  <c r="J5073"/>
  <c r="J5074"/>
  <c r="J5075"/>
  <c r="J5076"/>
  <c r="J5077"/>
  <c r="J5078"/>
  <c r="J5079"/>
  <c r="J5080"/>
  <c r="J5081"/>
  <c r="J5082"/>
  <c r="J5083"/>
  <c r="J5084"/>
  <c r="J5085"/>
  <c r="J5086"/>
  <c r="J5087"/>
  <c r="J5088"/>
  <c r="J5089"/>
  <c r="J5090"/>
  <c r="J5091"/>
  <c r="J5092"/>
  <c r="J5093"/>
  <c r="J5094"/>
  <c r="J5095"/>
  <c r="J5096"/>
  <c r="J5097"/>
  <c r="J5098"/>
  <c r="J5099"/>
  <c r="J5100"/>
  <c r="J5101"/>
  <c r="J5102"/>
  <c r="J5103"/>
  <c r="J5104"/>
  <c r="J5105"/>
  <c r="J5106"/>
  <c r="J5107"/>
  <c r="J5108"/>
  <c r="J5109"/>
  <c r="J5110"/>
  <c r="J5111"/>
  <c r="J5112"/>
  <c r="J5113"/>
  <c r="J5114"/>
  <c r="J5115"/>
  <c r="J5116"/>
  <c r="J5117"/>
  <c r="J5118"/>
  <c r="J5119"/>
  <c r="J5120"/>
  <c r="J5121"/>
  <c r="J5122"/>
  <c r="J5123"/>
  <c r="J5124"/>
  <c r="J5125"/>
  <c r="J5126"/>
  <c r="J5127"/>
  <c r="J5128"/>
  <c r="J5129"/>
  <c r="J5130"/>
  <c r="J5131"/>
  <c r="J5132"/>
  <c r="J5133"/>
  <c r="J5134"/>
  <c r="J5135"/>
  <c r="J5136"/>
  <c r="J5137"/>
  <c r="J5138"/>
  <c r="J5139"/>
  <c r="J5140"/>
  <c r="J5141"/>
  <c r="J5142"/>
  <c r="J5143"/>
  <c r="J5144"/>
  <c r="J5145"/>
  <c r="J5146"/>
  <c r="J5147"/>
  <c r="J5148"/>
  <c r="J5149"/>
  <c r="J5150"/>
  <c r="J5151"/>
  <c r="J5152"/>
  <c r="J5153"/>
  <c r="J5154"/>
  <c r="J5155"/>
  <c r="J5156"/>
  <c r="J5157"/>
  <c r="J5158"/>
  <c r="J5159"/>
  <c r="J5160"/>
  <c r="J5161"/>
  <c r="J5162"/>
  <c r="J5163"/>
  <c r="J5164"/>
  <c r="J5165"/>
  <c r="J5166"/>
  <c r="J5167"/>
  <c r="J5168"/>
  <c r="J5169"/>
  <c r="J5170"/>
  <c r="J5171"/>
  <c r="J5172"/>
  <c r="J5173"/>
  <c r="J5174"/>
  <c r="J5175"/>
  <c r="J5176"/>
  <c r="J5177"/>
  <c r="J5178"/>
  <c r="J5179"/>
  <c r="J5180"/>
  <c r="J5181"/>
  <c r="J5182"/>
  <c r="J5183"/>
  <c r="J5184"/>
  <c r="J5185"/>
  <c r="J5186"/>
  <c r="J5187"/>
  <c r="J5188"/>
  <c r="J5189"/>
  <c r="J5190"/>
  <c r="J5191"/>
  <c r="J5192"/>
  <c r="J5193"/>
  <c r="J5194"/>
  <c r="J5195"/>
  <c r="J5196"/>
  <c r="J5197"/>
  <c r="J5198"/>
  <c r="J5199"/>
  <c r="J5200"/>
  <c r="J5201"/>
  <c r="J5202"/>
  <c r="J5203"/>
  <c r="J5204"/>
  <c r="J5205"/>
  <c r="J5206"/>
  <c r="J5207"/>
  <c r="J5208"/>
  <c r="J5209"/>
  <c r="J5210"/>
  <c r="J5211"/>
  <c r="J5212"/>
  <c r="J5213"/>
  <c r="J5214"/>
  <c r="J5215"/>
  <c r="J5216"/>
  <c r="J5217"/>
  <c r="J5218"/>
  <c r="J5219"/>
  <c r="J5220"/>
  <c r="J5221"/>
  <c r="J5222"/>
  <c r="J5223"/>
  <c r="J5224"/>
  <c r="J5225"/>
  <c r="J5226"/>
  <c r="J5227"/>
  <c r="J5228"/>
  <c r="J5229"/>
  <c r="J5230"/>
  <c r="J5231"/>
  <c r="J5232"/>
  <c r="J5233"/>
  <c r="J5234"/>
  <c r="J5235"/>
  <c r="J5236"/>
  <c r="J5237"/>
  <c r="J5238"/>
  <c r="J5239"/>
  <c r="J5240"/>
  <c r="J5241"/>
  <c r="J5242"/>
  <c r="J5243"/>
  <c r="J5244"/>
  <c r="J5245"/>
  <c r="J5246"/>
  <c r="J5247"/>
  <c r="J5248"/>
  <c r="J5249"/>
  <c r="J5250"/>
  <c r="J5251"/>
  <c r="J5252"/>
  <c r="J5253"/>
  <c r="J5254"/>
  <c r="J5255"/>
  <c r="J5256"/>
  <c r="J5257"/>
  <c r="J5258"/>
  <c r="J5259"/>
  <c r="J5260"/>
  <c r="J5261"/>
  <c r="J5262"/>
  <c r="J5263"/>
  <c r="J5264"/>
  <c r="J5265"/>
  <c r="J5266"/>
  <c r="J5267"/>
  <c r="J5268"/>
  <c r="J5269"/>
  <c r="J5270"/>
  <c r="J5271"/>
  <c r="J5272"/>
  <c r="J5273"/>
  <c r="J5274"/>
  <c r="J5275"/>
  <c r="J5276"/>
  <c r="J5277"/>
  <c r="J5278"/>
  <c r="J5279"/>
  <c r="J5280"/>
  <c r="J5281"/>
  <c r="J5282"/>
  <c r="J5283"/>
  <c r="J5284"/>
  <c r="J5285"/>
  <c r="J5286"/>
  <c r="J5287"/>
  <c r="J5288"/>
  <c r="J5289"/>
  <c r="J5290"/>
  <c r="J5291"/>
  <c r="J5292"/>
  <c r="J5293"/>
  <c r="J5294"/>
  <c r="J5295"/>
  <c r="J5296"/>
  <c r="J5297"/>
  <c r="J5298"/>
  <c r="J5299"/>
  <c r="J5300"/>
  <c r="J5301"/>
  <c r="J5302"/>
  <c r="J5303"/>
  <c r="J5304"/>
  <c r="J5305"/>
  <c r="J5306"/>
  <c r="J5307"/>
  <c r="J5308"/>
  <c r="J5309"/>
  <c r="J5310"/>
  <c r="J5311"/>
  <c r="J5312"/>
  <c r="J5313"/>
  <c r="J5314"/>
  <c r="J5315"/>
  <c r="J5316"/>
  <c r="J5317"/>
  <c r="J5318"/>
  <c r="J5319"/>
  <c r="J5320"/>
  <c r="J5321"/>
  <c r="J5322"/>
  <c r="J5323"/>
  <c r="J5324"/>
  <c r="J5325"/>
  <c r="J5326"/>
  <c r="J5327"/>
  <c r="J5328"/>
  <c r="J5329"/>
  <c r="J5330"/>
  <c r="J5331"/>
  <c r="J5332"/>
  <c r="J5333"/>
  <c r="J5334"/>
  <c r="J5335"/>
  <c r="J5336"/>
  <c r="J5337"/>
  <c r="J5338"/>
  <c r="J5339"/>
  <c r="J5340"/>
  <c r="J5341"/>
  <c r="J5342"/>
  <c r="J5343"/>
  <c r="J5344"/>
  <c r="J5345"/>
  <c r="J5346"/>
  <c r="J5347"/>
  <c r="J5348"/>
  <c r="J5349"/>
  <c r="J5350"/>
  <c r="J5351"/>
  <c r="J5352"/>
  <c r="J5353"/>
  <c r="J5354"/>
  <c r="J5355"/>
  <c r="J5356"/>
  <c r="J5357"/>
  <c r="J5358"/>
  <c r="J5359"/>
  <c r="J5360"/>
  <c r="J5361"/>
  <c r="J5362"/>
  <c r="J5363"/>
  <c r="J5364"/>
  <c r="J5365"/>
  <c r="J5366"/>
  <c r="J5367"/>
  <c r="J5368"/>
  <c r="J5369"/>
  <c r="J5370"/>
  <c r="J5371"/>
  <c r="J5372"/>
  <c r="J5373"/>
  <c r="J5374"/>
  <c r="J5375"/>
  <c r="J5376"/>
  <c r="J5377"/>
  <c r="J5378"/>
  <c r="J5379"/>
  <c r="J5380"/>
  <c r="J5381"/>
  <c r="J5382"/>
  <c r="J5383"/>
  <c r="J5384"/>
  <c r="J5385"/>
  <c r="J5386"/>
  <c r="J5387"/>
  <c r="J5388"/>
  <c r="J5389"/>
  <c r="J5390"/>
  <c r="J5391"/>
  <c r="J5392"/>
  <c r="J5393"/>
  <c r="J5394"/>
  <c r="J5395"/>
  <c r="J5396"/>
  <c r="J5397"/>
  <c r="J5398"/>
  <c r="J5399"/>
  <c r="J5400"/>
  <c r="J5401"/>
  <c r="J5402"/>
  <c r="J5403"/>
  <c r="J5404"/>
  <c r="J5405"/>
  <c r="J5406"/>
  <c r="J5407"/>
  <c r="J5408"/>
  <c r="J5409"/>
  <c r="J5410"/>
  <c r="J5411"/>
  <c r="J5412"/>
  <c r="J5413"/>
  <c r="J5414"/>
  <c r="J5415"/>
  <c r="J5416"/>
  <c r="J5417"/>
  <c r="J5418"/>
  <c r="J5419"/>
  <c r="J5420"/>
  <c r="J5421"/>
  <c r="J5422"/>
  <c r="J5423"/>
  <c r="J5424"/>
  <c r="J5425"/>
  <c r="J5426"/>
  <c r="J5427"/>
  <c r="J5428"/>
  <c r="J5429"/>
  <c r="J5430"/>
  <c r="J5431"/>
  <c r="J5432"/>
  <c r="J5433"/>
  <c r="J5434"/>
  <c r="J5435"/>
  <c r="J5436"/>
  <c r="J5437"/>
  <c r="J5438"/>
  <c r="J5439"/>
  <c r="J5440"/>
  <c r="J5441"/>
  <c r="J5442"/>
  <c r="J5443"/>
  <c r="J5444"/>
  <c r="J5445"/>
  <c r="J5446"/>
  <c r="J5447"/>
  <c r="J5448"/>
  <c r="J5449"/>
  <c r="J5450"/>
  <c r="J5451"/>
  <c r="J5452"/>
  <c r="J5453"/>
  <c r="J5454"/>
  <c r="J5455"/>
  <c r="J5456"/>
  <c r="J5457"/>
  <c r="J5458"/>
  <c r="J5459"/>
  <c r="J5460"/>
  <c r="J5461"/>
  <c r="J5462"/>
  <c r="J5463"/>
  <c r="J5464"/>
  <c r="J5465"/>
  <c r="J5466"/>
  <c r="J5467"/>
  <c r="J5468"/>
  <c r="J5469"/>
  <c r="J5470"/>
  <c r="J5471"/>
  <c r="J5472"/>
  <c r="J5473"/>
  <c r="J5474"/>
  <c r="J5475"/>
  <c r="J5476"/>
  <c r="J5477"/>
  <c r="J5478"/>
  <c r="J5479"/>
  <c r="J5480"/>
  <c r="J5481"/>
  <c r="J5482"/>
  <c r="J5483"/>
  <c r="J5484"/>
  <c r="J5485"/>
  <c r="J5486"/>
  <c r="J5487"/>
  <c r="J5488"/>
  <c r="J5489"/>
  <c r="J5490"/>
  <c r="J5491"/>
  <c r="J5492"/>
  <c r="J5493"/>
  <c r="J5494"/>
  <c r="J5495"/>
  <c r="J5496"/>
  <c r="J5497"/>
  <c r="J5498"/>
  <c r="J5499"/>
  <c r="J5500"/>
  <c r="J5501"/>
  <c r="J5502"/>
  <c r="J5503"/>
  <c r="J5504"/>
  <c r="J5505"/>
  <c r="J5506"/>
  <c r="J5507"/>
  <c r="J5508"/>
  <c r="J5509"/>
  <c r="J5510"/>
  <c r="J5511"/>
  <c r="J5512"/>
  <c r="J5513"/>
  <c r="J5514"/>
  <c r="J5515"/>
  <c r="J5516"/>
  <c r="J5517"/>
  <c r="J5518"/>
  <c r="J5519"/>
  <c r="J5520"/>
  <c r="J5521"/>
  <c r="J5522"/>
  <c r="J5523"/>
  <c r="J5524"/>
  <c r="J5525"/>
  <c r="J5526"/>
  <c r="J5527"/>
  <c r="J5528"/>
  <c r="J5529"/>
  <c r="J5530"/>
  <c r="J5531"/>
  <c r="J5532"/>
  <c r="J5533"/>
  <c r="J5534"/>
  <c r="J5535"/>
  <c r="J5536"/>
  <c r="J5537"/>
  <c r="J5538"/>
  <c r="J5539"/>
  <c r="J5540"/>
  <c r="J5541"/>
  <c r="J5542"/>
  <c r="J5543"/>
  <c r="J5544"/>
  <c r="J5545"/>
  <c r="J5546"/>
  <c r="J5547"/>
  <c r="J5548"/>
  <c r="J5549"/>
  <c r="J5550"/>
  <c r="J5551"/>
  <c r="J5552"/>
  <c r="J5553"/>
  <c r="J5554"/>
  <c r="J5555"/>
  <c r="J5556"/>
  <c r="J5557"/>
  <c r="J5558"/>
  <c r="J5559"/>
  <c r="J5560"/>
  <c r="J5561"/>
  <c r="J5562"/>
  <c r="J5563"/>
  <c r="J5564"/>
  <c r="J5565"/>
  <c r="J5566"/>
  <c r="J5567"/>
  <c r="J5568"/>
  <c r="J5569"/>
  <c r="J5570"/>
  <c r="J5571"/>
  <c r="J5572"/>
  <c r="J5573"/>
  <c r="J5574"/>
  <c r="J5575"/>
  <c r="J5576"/>
  <c r="J5577"/>
  <c r="J5578"/>
  <c r="J5579"/>
  <c r="J5580"/>
  <c r="J5581"/>
  <c r="J5582"/>
  <c r="J5583"/>
  <c r="J5584"/>
  <c r="J5585"/>
  <c r="J5586"/>
  <c r="J5587"/>
  <c r="J5588"/>
  <c r="J5589"/>
  <c r="J5590"/>
  <c r="J5591"/>
  <c r="J5592"/>
  <c r="J5593"/>
  <c r="J5594"/>
  <c r="J5595"/>
  <c r="J5596"/>
  <c r="J5597"/>
  <c r="J5598"/>
  <c r="J5599"/>
  <c r="J5600"/>
  <c r="J5601"/>
  <c r="J5602"/>
  <c r="J5603"/>
  <c r="J5604"/>
  <c r="J5605"/>
  <c r="J5606"/>
  <c r="J5607"/>
  <c r="J5608"/>
  <c r="J5609"/>
  <c r="J5610"/>
  <c r="J5611"/>
  <c r="J5612"/>
  <c r="J5613"/>
  <c r="J5614"/>
  <c r="J5615"/>
  <c r="J5616"/>
  <c r="J5617"/>
  <c r="J5618"/>
  <c r="J5619"/>
  <c r="J5620"/>
  <c r="J5621"/>
  <c r="J5622"/>
  <c r="J5623"/>
  <c r="J5624"/>
  <c r="J5625"/>
  <c r="J5626"/>
  <c r="J5627"/>
  <c r="J5628"/>
  <c r="J5629"/>
  <c r="J5630"/>
  <c r="J5631"/>
  <c r="J5632"/>
  <c r="J5633"/>
  <c r="J5634"/>
  <c r="J5635"/>
  <c r="J5636"/>
  <c r="J5637"/>
  <c r="J5638"/>
  <c r="J5639"/>
  <c r="J5640"/>
  <c r="J5641"/>
  <c r="J5642"/>
  <c r="J5643"/>
  <c r="J5644"/>
  <c r="J5645"/>
  <c r="J5646"/>
  <c r="J5647"/>
  <c r="J5648"/>
  <c r="J5649"/>
  <c r="J5650"/>
  <c r="J5651"/>
  <c r="J5652"/>
  <c r="J5653"/>
  <c r="J5654"/>
  <c r="J5655"/>
  <c r="J5656"/>
  <c r="J5657"/>
  <c r="J5658"/>
  <c r="J5659"/>
  <c r="J5660"/>
  <c r="J5661"/>
  <c r="J5662"/>
  <c r="J5663"/>
  <c r="J5664"/>
  <c r="J5665"/>
  <c r="J5666"/>
  <c r="J5667"/>
  <c r="J5668"/>
  <c r="J5669"/>
  <c r="J5670"/>
  <c r="J5671"/>
  <c r="J5672"/>
  <c r="J5673"/>
  <c r="J5674"/>
  <c r="J5675"/>
  <c r="J5676"/>
  <c r="J5677"/>
  <c r="J5678"/>
  <c r="J5679"/>
  <c r="J5680"/>
  <c r="J5681"/>
  <c r="J5682"/>
  <c r="J5683"/>
  <c r="J5684"/>
  <c r="J5685"/>
  <c r="J5686"/>
  <c r="J5687"/>
  <c r="J5688"/>
  <c r="J5689"/>
  <c r="J5690"/>
  <c r="J5691"/>
  <c r="J5692"/>
  <c r="J5693"/>
  <c r="J5694"/>
  <c r="J5695"/>
  <c r="J5696"/>
  <c r="J5697"/>
  <c r="J5698"/>
  <c r="J5699"/>
  <c r="J5700"/>
  <c r="J5701"/>
  <c r="J5702"/>
  <c r="J5703"/>
  <c r="J5704"/>
  <c r="J5705"/>
  <c r="J5706"/>
  <c r="J5707"/>
  <c r="J5708"/>
  <c r="J5709"/>
  <c r="J5710"/>
  <c r="J5711"/>
  <c r="J5712"/>
  <c r="J5713"/>
  <c r="J5714"/>
  <c r="J5715"/>
  <c r="J5716"/>
  <c r="J5717"/>
  <c r="J5718"/>
  <c r="J5719"/>
  <c r="J5720"/>
  <c r="J5721"/>
  <c r="J5722"/>
  <c r="J5723"/>
  <c r="J5724"/>
  <c r="J5725"/>
  <c r="J5726"/>
  <c r="J5727"/>
  <c r="J5728"/>
  <c r="J5729"/>
  <c r="J5730"/>
  <c r="J5731"/>
  <c r="J5732"/>
  <c r="J5733"/>
  <c r="J5734"/>
  <c r="J5735"/>
  <c r="J5736"/>
  <c r="J5737"/>
  <c r="J5738"/>
  <c r="J5739"/>
  <c r="J5740"/>
  <c r="J5741"/>
  <c r="J5742"/>
  <c r="J5743"/>
  <c r="J5744"/>
  <c r="J5745"/>
  <c r="J5746"/>
  <c r="J5747"/>
  <c r="J5748"/>
  <c r="J5749"/>
  <c r="J5750"/>
  <c r="J5751"/>
  <c r="J5752"/>
  <c r="J5753"/>
  <c r="J5754"/>
  <c r="J5755"/>
  <c r="J5756"/>
  <c r="J5757"/>
  <c r="J5758"/>
  <c r="J5759"/>
  <c r="J5760"/>
  <c r="J5761"/>
  <c r="J5762"/>
  <c r="J5763"/>
  <c r="J5764"/>
  <c r="J5765"/>
  <c r="J5766"/>
  <c r="J5767"/>
  <c r="J5768"/>
  <c r="J5769"/>
  <c r="J5770"/>
  <c r="J5771"/>
  <c r="J5772"/>
  <c r="J5773"/>
  <c r="J5774"/>
  <c r="J5775"/>
  <c r="J5776"/>
  <c r="J5777"/>
  <c r="J5778"/>
  <c r="J5779"/>
  <c r="J5780"/>
  <c r="J5781"/>
  <c r="J5782"/>
  <c r="J5783"/>
  <c r="J5784"/>
  <c r="J5785"/>
  <c r="J5786"/>
  <c r="J5787"/>
  <c r="J5788"/>
  <c r="J5789"/>
  <c r="J5790"/>
  <c r="J5791"/>
  <c r="J5792"/>
  <c r="J5793"/>
  <c r="J5794"/>
  <c r="J5795"/>
  <c r="J5796"/>
  <c r="J5797"/>
  <c r="J5798"/>
  <c r="J5799"/>
  <c r="J5800"/>
  <c r="J5801"/>
  <c r="J5802"/>
  <c r="J5803"/>
  <c r="J5804"/>
  <c r="J5805"/>
  <c r="J5806"/>
  <c r="J5807"/>
  <c r="J5808"/>
  <c r="J5809"/>
  <c r="J5810"/>
  <c r="J5811"/>
  <c r="J5812"/>
  <c r="J5813"/>
  <c r="J5814"/>
  <c r="J5815"/>
  <c r="J5816"/>
  <c r="J5817"/>
  <c r="J5818"/>
  <c r="J5819"/>
  <c r="J5820"/>
  <c r="J5821"/>
  <c r="J5822"/>
  <c r="J5823"/>
  <c r="J5824"/>
  <c r="J5825"/>
  <c r="J5826"/>
  <c r="J5827"/>
  <c r="J5828"/>
  <c r="J5829"/>
  <c r="J5830"/>
  <c r="J5831"/>
  <c r="J5832"/>
  <c r="J5833"/>
  <c r="J5834"/>
  <c r="J5835"/>
  <c r="J5836"/>
  <c r="J5837"/>
  <c r="J5838"/>
  <c r="J5839"/>
  <c r="J5840"/>
  <c r="J5841"/>
  <c r="J5842"/>
  <c r="J5843"/>
  <c r="J5844"/>
  <c r="J5845"/>
  <c r="J5846"/>
  <c r="J5847"/>
  <c r="J5848"/>
  <c r="J5849"/>
  <c r="J5850"/>
  <c r="J5851"/>
  <c r="J5852"/>
  <c r="J5853"/>
  <c r="J5854"/>
  <c r="J5855"/>
  <c r="J5856"/>
  <c r="J5857"/>
  <c r="J5858"/>
  <c r="J5859"/>
  <c r="J5860"/>
  <c r="J5861"/>
  <c r="J5862"/>
  <c r="J5863"/>
  <c r="J5864"/>
  <c r="J5865"/>
  <c r="J5866"/>
  <c r="J5867"/>
  <c r="J5868"/>
  <c r="J5869"/>
  <c r="J5870"/>
  <c r="J5871"/>
  <c r="J5872"/>
  <c r="J5873"/>
  <c r="J5874"/>
  <c r="J5875"/>
  <c r="J5876"/>
  <c r="J5877"/>
  <c r="J5878"/>
  <c r="J5879"/>
  <c r="J5880"/>
  <c r="J5881"/>
  <c r="J5882"/>
  <c r="J5883"/>
  <c r="J5884"/>
  <c r="J5885"/>
  <c r="J5886"/>
  <c r="J5887"/>
  <c r="J5888"/>
  <c r="J5889"/>
  <c r="J5890"/>
  <c r="J5891"/>
  <c r="J5892"/>
  <c r="J5893"/>
  <c r="J5894"/>
  <c r="J5895"/>
  <c r="J5896"/>
  <c r="J5897"/>
  <c r="J5898"/>
  <c r="J5899"/>
  <c r="J5900"/>
  <c r="J5901"/>
  <c r="J5902"/>
  <c r="J5903"/>
  <c r="J5904"/>
  <c r="J5905"/>
  <c r="J5906"/>
  <c r="J5907"/>
  <c r="J5908"/>
  <c r="J5909"/>
  <c r="J5910"/>
  <c r="J5911"/>
  <c r="J5912"/>
  <c r="J5913"/>
  <c r="J5914"/>
  <c r="J5915"/>
  <c r="J5916"/>
  <c r="J5917"/>
  <c r="J5918"/>
  <c r="J5919"/>
  <c r="J5920"/>
  <c r="J5921"/>
  <c r="J5922"/>
  <c r="J5923"/>
  <c r="J5924"/>
  <c r="J5925"/>
  <c r="J5926"/>
  <c r="J5927"/>
  <c r="J5928"/>
  <c r="J5929"/>
  <c r="J5930"/>
  <c r="J5931"/>
  <c r="J5932"/>
  <c r="J5933"/>
  <c r="J5934"/>
  <c r="J5935"/>
  <c r="J5936"/>
  <c r="J5937"/>
  <c r="J5938"/>
  <c r="J5939"/>
  <c r="J5940"/>
  <c r="J5941"/>
  <c r="J5942"/>
  <c r="J5943"/>
  <c r="J5944"/>
  <c r="J5945"/>
  <c r="J5946"/>
  <c r="J5947"/>
  <c r="J5948"/>
  <c r="J5949"/>
  <c r="J5950"/>
  <c r="J5951"/>
  <c r="J5952"/>
  <c r="J5953"/>
  <c r="J5954"/>
  <c r="J5955"/>
  <c r="J5956"/>
  <c r="J5957"/>
  <c r="J5958"/>
  <c r="J5959"/>
  <c r="J5960"/>
  <c r="J5961"/>
  <c r="J5962"/>
  <c r="J5963"/>
  <c r="J5964"/>
  <c r="J5965"/>
  <c r="J5966"/>
  <c r="J5967"/>
  <c r="J5968"/>
  <c r="J5969"/>
  <c r="J5970"/>
  <c r="J5971"/>
  <c r="J5972"/>
  <c r="J5973"/>
  <c r="J5974"/>
  <c r="J5975"/>
  <c r="J5976"/>
  <c r="J5977"/>
  <c r="J5978"/>
  <c r="J5979"/>
  <c r="J5980"/>
  <c r="J5981"/>
  <c r="J5982"/>
  <c r="J5983"/>
  <c r="J5984"/>
  <c r="J5985"/>
  <c r="J5986"/>
  <c r="J5987"/>
  <c r="J5988"/>
  <c r="J5989"/>
  <c r="J5990"/>
  <c r="J5991"/>
  <c r="J5992"/>
  <c r="J5993"/>
  <c r="J5994"/>
  <c r="J5995"/>
  <c r="J5996"/>
  <c r="J5997"/>
  <c r="J5998"/>
  <c r="J5999"/>
  <c r="J6000"/>
  <c r="J6001"/>
  <c r="J6002"/>
  <c r="J6003"/>
  <c r="J6004"/>
  <c r="J6005"/>
  <c r="J6006"/>
  <c r="J6007"/>
  <c r="J6008"/>
  <c r="J6009"/>
  <c r="J6010"/>
  <c r="J6011"/>
  <c r="J6012"/>
  <c r="J6013"/>
  <c r="J6014"/>
  <c r="J6015"/>
  <c r="J6016"/>
  <c r="J6017"/>
  <c r="J6018"/>
  <c r="J6019"/>
  <c r="J6020"/>
  <c r="J6021"/>
  <c r="J6022"/>
  <c r="J6023"/>
  <c r="J6024"/>
  <c r="J6025"/>
  <c r="J6026"/>
  <c r="J6027"/>
  <c r="J6028"/>
  <c r="J6029"/>
  <c r="J6030"/>
  <c r="J6031"/>
  <c r="J6032"/>
  <c r="J6033"/>
  <c r="J6034"/>
  <c r="J6035"/>
  <c r="J6036"/>
  <c r="J6037"/>
  <c r="J6038"/>
  <c r="J6039"/>
  <c r="J6040"/>
  <c r="J6041"/>
  <c r="J6042"/>
  <c r="J6043"/>
  <c r="J6044"/>
  <c r="J6045"/>
  <c r="J6046"/>
  <c r="J6047"/>
  <c r="J6048"/>
  <c r="J6049"/>
  <c r="J6050"/>
  <c r="J6051"/>
  <c r="J6052"/>
  <c r="J6053"/>
  <c r="J6054"/>
  <c r="J6055"/>
  <c r="J6056"/>
  <c r="J6057"/>
  <c r="J6058"/>
  <c r="J6059"/>
  <c r="J6060"/>
  <c r="J6061"/>
  <c r="J6062"/>
  <c r="J6063"/>
  <c r="J6064"/>
  <c r="J6065"/>
  <c r="J6066"/>
  <c r="J6067"/>
  <c r="J6068"/>
  <c r="J6069"/>
  <c r="J6070"/>
  <c r="J6071"/>
  <c r="J6072"/>
  <c r="J6073"/>
  <c r="J6074"/>
  <c r="J6075"/>
  <c r="J6076"/>
  <c r="J6077"/>
  <c r="J6078"/>
  <c r="J6079"/>
  <c r="J6080"/>
  <c r="J6081"/>
  <c r="J6082"/>
  <c r="J6083"/>
  <c r="J6084"/>
  <c r="J6085"/>
  <c r="J6086"/>
  <c r="J6087"/>
  <c r="J6088"/>
  <c r="J6089"/>
  <c r="J6090"/>
  <c r="J6091"/>
  <c r="J6092"/>
  <c r="J6093"/>
  <c r="J6094"/>
  <c r="J6095"/>
  <c r="J6096"/>
  <c r="J6097"/>
  <c r="J6098"/>
  <c r="J6099"/>
  <c r="J6100"/>
  <c r="J6101"/>
  <c r="J6102"/>
  <c r="J6103"/>
  <c r="J6104"/>
  <c r="J6105"/>
  <c r="J6106"/>
  <c r="J6107"/>
  <c r="J6108"/>
  <c r="J6109"/>
  <c r="J6110"/>
  <c r="J6111"/>
  <c r="J6112"/>
  <c r="J6113"/>
  <c r="J6114"/>
  <c r="J6115"/>
  <c r="J6116"/>
  <c r="J6117"/>
  <c r="J6118"/>
  <c r="J6119"/>
  <c r="J6120"/>
  <c r="J6121"/>
  <c r="J6122"/>
  <c r="J6123"/>
  <c r="J6124"/>
  <c r="J6125"/>
  <c r="J6126"/>
  <c r="J6127"/>
  <c r="J6128"/>
  <c r="J6129"/>
  <c r="J6130"/>
  <c r="J6131"/>
  <c r="J6132"/>
  <c r="J6133"/>
  <c r="J6134"/>
  <c r="J6135"/>
  <c r="J6136"/>
  <c r="J6137"/>
  <c r="J6138"/>
  <c r="J6139"/>
  <c r="J6140"/>
  <c r="J6141"/>
  <c r="J6142"/>
  <c r="J6143"/>
  <c r="J6144"/>
  <c r="J6145"/>
  <c r="J6146"/>
  <c r="J6147"/>
  <c r="J6148"/>
  <c r="J6149"/>
  <c r="J6150"/>
  <c r="J6151"/>
  <c r="J6152"/>
  <c r="J6153"/>
  <c r="J6154"/>
  <c r="J6155"/>
  <c r="J6156"/>
  <c r="J6157"/>
  <c r="J6158"/>
  <c r="J6159"/>
  <c r="J6160"/>
  <c r="J6161"/>
  <c r="J6162"/>
  <c r="J6163"/>
  <c r="J6164"/>
  <c r="J6165"/>
  <c r="J6166"/>
  <c r="J6167"/>
  <c r="J6168"/>
  <c r="J6169"/>
  <c r="J6170"/>
  <c r="J6171"/>
  <c r="J6172"/>
  <c r="J6173"/>
  <c r="J6174"/>
  <c r="J6175"/>
  <c r="J6176"/>
  <c r="J6177"/>
  <c r="J6178"/>
  <c r="J6179"/>
  <c r="J6180"/>
  <c r="J6181"/>
  <c r="J6182"/>
  <c r="J6183"/>
  <c r="J6184"/>
  <c r="J6185"/>
  <c r="J6186"/>
  <c r="J6187"/>
  <c r="J6188"/>
  <c r="J6189"/>
  <c r="J6190"/>
  <c r="J6191"/>
  <c r="J6192"/>
  <c r="J6193"/>
  <c r="J6194"/>
  <c r="J6195"/>
  <c r="J6196"/>
  <c r="J6197"/>
  <c r="J6198"/>
  <c r="J6199"/>
  <c r="J6200"/>
  <c r="J6201"/>
  <c r="J6202"/>
  <c r="J6203"/>
  <c r="J6204"/>
  <c r="J6205"/>
  <c r="J6206"/>
  <c r="J6207"/>
  <c r="J6208"/>
  <c r="J6209"/>
  <c r="J6210"/>
  <c r="J6211"/>
  <c r="J6212"/>
  <c r="J6213"/>
  <c r="J6214"/>
  <c r="J6215"/>
  <c r="J6216"/>
  <c r="J6217"/>
  <c r="J6218"/>
  <c r="J6219"/>
  <c r="J6220"/>
  <c r="J6221"/>
  <c r="J6222"/>
  <c r="J6223"/>
  <c r="J6224"/>
  <c r="J6225"/>
  <c r="J6226"/>
  <c r="J6227"/>
  <c r="J6228"/>
  <c r="J6229"/>
  <c r="J6230"/>
  <c r="J6231"/>
  <c r="J6232"/>
  <c r="J6233"/>
  <c r="J6234"/>
  <c r="J6235"/>
  <c r="J6236"/>
  <c r="J6237"/>
  <c r="J6238"/>
  <c r="J6239"/>
  <c r="J6240"/>
  <c r="J6241"/>
  <c r="J6242"/>
  <c r="J6243"/>
  <c r="J6244"/>
  <c r="J6245"/>
  <c r="J6246"/>
  <c r="J6247"/>
  <c r="J6248"/>
  <c r="J6249"/>
  <c r="J6250"/>
  <c r="J6251"/>
  <c r="J6252"/>
  <c r="J6253"/>
  <c r="J6254"/>
  <c r="J6255"/>
  <c r="J6256"/>
  <c r="J6257"/>
  <c r="J6258"/>
  <c r="J6259"/>
  <c r="J6260"/>
  <c r="J6261"/>
  <c r="J6262"/>
  <c r="J6263"/>
  <c r="J6264"/>
  <c r="J6265"/>
  <c r="J6266"/>
  <c r="J6267"/>
  <c r="J6268"/>
  <c r="J6269"/>
  <c r="J6270"/>
  <c r="J6271"/>
  <c r="J6272"/>
  <c r="J6273"/>
  <c r="J6274"/>
  <c r="J6275"/>
  <c r="J6276"/>
  <c r="J6277"/>
  <c r="J6278"/>
  <c r="J6279"/>
  <c r="J6280"/>
  <c r="J6281"/>
  <c r="J6282"/>
  <c r="J6283"/>
  <c r="J6284"/>
  <c r="J6285"/>
  <c r="J6286"/>
  <c r="J6287"/>
  <c r="J6288"/>
  <c r="J6289"/>
  <c r="J6290"/>
  <c r="J6291"/>
  <c r="J6292"/>
  <c r="J6293"/>
  <c r="J6294"/>
  <c r="J6295"/>
  <c r="J6296"/>
  <c r="J6297"/>
  <c r="J6298"/>
  <c r="J6299"/>
  <c r="J6300"/>
  <c r="J6301"/>
  <c r="J6302"/>
  <c r="J6303"/>
  <c r="J6304"/>
  <c r="J6305"/>
  <c r="J6306"/>
  <c r="J6307"/>
  <c r="J6308"/>
  <c r="J6309"/>
  <c r="J6310"/>
  <c r="J6311"/>
  <c r="J6312"/>
  <c r="J6313"/>
  <c r="J6314"/>
  <c r="J6315"/>
  <c r="J6316"/>
  <c r="J6317"/>
  <c r="J6318"/>
  <c r="J6319"/>
  <c r="J6320"/>
  <c r="J6321"/>
  <c r="J6322"/>
  <c r="J6323"/>
  <c r="J6324"/>
  <c r="J6325"/>
  <c r="J6326"/>
  <c r="J6327"/>
  <c r="J6328"/>
  <c r="J6329"/>
  <c r="J6330"/>
  <c r="J6331"/>
  <c r="J6332"/>
  <c r="J6333"/>
  <c r="J6334"/>
  <c r="J6335"/>
  <c r="J6336"/>
  <c r="J6337"/>
  <c r="J6338"/>
  <c r="J6339"/>
  <c r="J6340"/>
  <c r="J6341"/>
  <c r="J6342"/>
  <c r="J6343"/>
  <c r="J6344"/>
  <c r="J6345"/>
  <c r="J6346"/>
  <c r="J6347"/>
  <c r="J6348"/>
  <c r="J6349"/>
  <c r="J6350"/>
  <c r="J6351"/>
  <c r="J6352"/>
  <c r="J6353"/>
  <c r="J6354"/>
  <c r="J6355"/>
  <c r="J6356"/>
  <c r="J6357"/>
  <c r="J6358"/>
  <c r="J6359"/>
  <c r="J6360"/>
  <c r="J6361"/>
  <c r="J6362"/>
  <c r="J6363"/>
  <c r="J6364"/>
  <c r="J6365"/>
  <c r="J6366"/>
  <c r="J6367"/>
  <c r="J6368"/>
  <c r="J6369"/>
  <c r="J6370"/>
  <c r="J6371"/>
  <c r="J6372"/>
  <c r="J6373"/>
  <c r="J6374"/>
  <c r="J6375"/>
  <c r="J6376"/>
  <c r="J6377"/>
  <c r="J6378"/>
  <c r="J6379"/>
  <c r="J6380"/>
  <c r="J6381"/>
  <c r="J6382"/>
  <c r="J6383"/>
  <c r="J6384"/>
  <c r="J6385"/>
  <c r="J6386"/>
  <c r="J6387"/>
  <c r="J6388"/>
  <c r="J6389"/>
  <c r="J6390"/>
  <c r="J6391"/>
  <c r="J6392"/>
  <c r="J6393"/>
  <c r="J6394"/>
  <c r="J6395"/>
  <c r="J6396"/>
  <c r="J6397"/>
  <c r="J6398"/>
  <c r="J6399"/>
  <c r="J6400"/>
  <c r="J6401"/>
  <c r="J6402"/>
  <c r="J6403"/>
  <c r="J6404"/>
  <c r="J6405"/>
  <c r="J6406"/>
  <c r="J6407"/>
  <c r="J6408"/>
  <c r="J6409"/>
  <c r="J6410"/>
  <c r="J6411"/>
  <c r="J6412"/>
  <c r="J6413"/>
  <c r="J6414"/>
  <c r="J6415"/>
  <c r="J6416"/>
  <c r="J6417"/>
  <c r="J6418"/>
  <c r="J6419"/>
  <c r="J6420"/>
  <c r="J6421"/>
  <c r="J6422"/>
  <c r="J6423"/>
  <c r="J6424"/>
  <c r="J6425"/>
  <c r="J6426"/>
  <c r="J6427"/>
  <c r="J6428"/>
  <c r="J6429"/>
  <c r="J6430"/>
  <c r="J6431"/>
  <c r="J6432"/>
  <c r="J6433"/>
  <c r="J6434"/>
  <c r="J6435"/>
  <c r="J6436"/>
  <c r="J6437"/>
  <c r="J6438"/>
  <c r="J6439"/>
  <c r="J6440"/>
  <c r="J6441"/>
  <c r="J6442"/>
  <c r="J6443"/>
  <c r="J6444"/>
  <c r="J6445"/>
  <c r="J6446"/>
  <c r="J6447"/>
  <c r="J6448"/>
  <c r="J6449"/>
  <c r="J6450"/>
  <c r="J6451"/>
  <c r="J6452"/>
  <c r="J6453"/>
  <c r="J6454"/>
  <c r="J6455"/>
  <c r="J6456"/>
  <c r="J6457"/>
  <c r="J6458"/>
  <c r="J6459"/>
  <c r="J6460"/>
  <c r="J6461"/>
  <c r="J6462"/>
  <c r="J6463"/>
  <c r="J6464"/>
  <c r="J6465"/>
  <c r="J6466"/>
  <c r="J6467"/>
  <c r="J6468"/>
  <c r="J6469"/>
  <c r="J6470"/>
  <c r="J6471"/>
  <c r="J6472"/>
  <c r="J6473"/>
  <c r="J6474"/>
  <c r="J6475"/>
  <c r="J6476"/>
  <c r="J6477"/>
  <c r="J6478"/>
  <c r="J6479"/>
  <c r="J6480"/>
  <c r="J6481"/>
  <c r="J6482"/>
  <c r="J6483"/>
  <c r="J6484"/>
  <c r="J6485"/>
  <c r="J6486"/>
  <c r="J6487"/>
  <c r="J6488"/>
  <c r="J6489"/>
  <c r="J6490"/>
  <c r="J6491"/>
  <c r="J6492"/>
  <c r="J6493"/>
  <c r="J6494"/>
  <c r="J6495"/>
  <c r="J6496"/>
  <c r="J6497"/>
  <c r="J6498"/>
  <c r="J6499"/>
  <c r="J6500"/>
  <c r="J6501"/>
  <c r="J6502"/>
  <c r="J6503"/>
  <c r="J6504"/>
  <c r="J6505"/>
  <c r="J6506"/>
  <c r="J6507"/>
  <c r="J6508"/>
  <c r="J6509"/>
  <c r="J6510"/>
  <c r="J6511"/>
  <c r="J6512"/>
  <c r="J6513"/>
  <c r="J6514"/>
  <c r="J6515"/>
  <c r="J6516"/>
  <c r="J6517"/>
  <c r="J6518"/>
  <c r="J6519"/>
  <c r="J6520"/>
  <c r="J6521"/>
  <c r="J6522"/>
  <c r="J6523"/>
  <c r="J6524"/>
  <c r="J6525"/>
  <c r="J6526"/>
  <c r="J6527"/>
  <c r="J6528"/>
  <c r="J6529"/>
  <c r="J6530"/>
  <c r="J6531"/>
  <c r="J6532"/>
  <c r="J6533"/>
  <c r="J6534"/>
  <c r="J6535"/>
  <c r="J6536"/>
  <c r="J6537"/>
  <c r="J6538"/>
  <c r="J6539"/>
  <c r="J6540"/>
  <c r="J6541"/>
  <c r="J6542"/>
  <c r="J6543"/>
  <c r="J6544"/>
  <c r="J6545"/>
  <c r="J6546"/>
  <c r="J6547"/>
  <c r="J6548"/>
  <c r="J6549"/>
  <c r="J6550"/>
  <c r="J6551"/>
  <c r="J6552"/>
  <c r="J6553"/>
  <c r="J6554"/>
  <c r="J6555"/>
  <c r="J6556"/>
  <c r="J6557"/>
  <c r="J6558"/>
  <c r="J6559"/>
  <c r="J6560"/>
  <c r="J6561"/>
  <c r="J6562"/>
  <c r="J6563"/>
  <c r="J6564"/>
  <c r="J6565"/>
  <c r="J6566"/>
  <c r="J6567"/>
  <c r="J6568"/>
  <c r="J6569"/>
  <c r="J6570"/>
  <c r="J6571"/>
  <c r="J6572"/>
  <c r="J6573"/>
  <c r="J6574"/>
  <c r="J6575"/>
  <c r="J6576"/>
  <c r="J6577"/>
  <c r="J6578"/>
  <c r="J6579"/>
  <c r="J6580"/>
  <c r="J6581"/>
  <c r="J6582"/>
  <c r="J6583"/>
  <c r="J6584"/>
  <c r="J6585"/>
  <c r="J6586"/>
  <c r="J6587"/>
  <c r="J6588"/>
  <c r="J6589"/>
  <c r="J6590"/>
  <c r="J6591"/>
  <c r="J6592"/>
  <c r="J6593"/>
  <c r="J6594"/>
  <c r="J6595"/>
  <c r="J6596"/>
  <c r="J6597"/>
  <c r="J6598"/>
  <c r="J6599"/>
  <c r="J6600"/>
  <c r="J6601"/>
  <c r="J6602"/>
  <c r="J6603"/>
  <c r="J6604"/>
  <c r="J6605"/>
  <c r="J6606"/>
  <c r="J6607"/>
  <c r="J6608"/>
  <c r="J6609"/>
  <c r="J6610"/>
  <c r="J6611"/>
  <c r="J6612"/>
  <c r="J6613"/>
  <c r="J6614"/>
  <c r="J6615"/>
  <c r="J6616"/>
  <c r="J6617"/>
  <c r="J6618"/>
  <c r="J6619"/>
  <c r="J6620"/>
  <c r="J6621"/>
  <c r="J6622"/>
  <c r="J6623"/>
  <c r="J6624"/>
  <c r="J6625"/>
  <c r="J6626"/>
  <c r="J6627"/>
  <c r="J6628"/>
  <c r="J6629"/>
  <c r="J6630"/>
  <c r="J6631"/>
  <c r="J6632"/>
  <c r="J6633"/>
  <c r="J6634"/>
  <c r="J6635"/>
  <c r="J6636"/>
  <c r="J6637"/>
  <c r="J6638"/>
  <c r="J6639"/>
  <c r="J6640"/>
  <c r="J6641"/>
  <c r="J6642"/>
  <c r="J6643"/>
  <c r="J6644"/>
  <c r="J6645"/>
  <c r="J6646"/>
  <c r="J6647"/>
  <c r="J6648"/>
  <c r="J6649"/>
  <c r="J6650"/>
  <c r="J6651"/>
  <c r="J6652"/>
  <c r="J6653"/>
  <c r="J6654"/>
  <c r="J6655"/>
  <c r="J6656"/>
  <c r="J6657"/>
  <c r="J6658"/>
  <c r="J6659"/>
  <c r="J6660"/>
  <c r="J6661"/>
  <c r="J6662"/>
  <c r="J6663"/>
  <c r="J6664"/>
  <c r="J6665"/>
  <c r="J6666"/>
  <c r="J6667"/>
  <c r="J6668"/>
  <c r="J6669"/>
  <c r="J6670"/>
  <c r="J6671"/>
  <c r="J6672"/>
  <c r="J6673"/>
  <c r="J6674"/>
  <c r="J6675"/>
  <c r="J6676"/>
  <c r="J6677"/>
  <c r="J6678"/>
  <c r="J6679"/>
  <c r="J6680"/>
  <c r="J6681"/>
  <c r="J6682"/>
  <c r="J6683"/>
  <c r="J6684"/>
  <c r="J6685"/>
  <c r="J6686"/>
  <c r="J6687"/>
  <c r="J6688"/>
  <c r="J6689"/>
  <c r="J6690"/>
  <c r="J6691"/>
  <c r="J6692"/>
  <c r="J6693"/>
  <c r="J6694"/>
  <c r="J6695"/>
  <c r="J6696"/>
  <c r="J6697"/>
  <c r="J6698"/>
  <c r="J6699"/>
  <c r="J6700"/>
  <c r="J6701"/>
  <c r="J6702"/>
  <c r="J6703"/>
  <c r="J6704"/>
  <c r="J6705"/>
  <c r="J6706"/>
  <c r="J6707"/>
  <c r="J6708"/>
  <c r="J6709"/>
  <c r="J6710"/>
  <c r="J6711"/>
  <c r="J6712"/>
  <c r="J6713"/>
  <c r="J6714"/>
  <c r="J6715"/>
  <c r="J6716"/>
  <c r="J6717"/>
  <c r="J6718"/>
  <c r="J6719"/>
  <c r="J6720"/>
  <c r="J6721"/>
  <c r="J6722"/>
  <c r="J6723"/>
  <c r="J6724"/>
  <c r="J6725"/>
  <c r="J6726"/>
  <c r="J6727"/>
  <c r="J6728"/>
  <c r="J6729"/>
  <c r="J6730"/>
  <c r="J6731"/>
  <c r="J6732"/>
  <c r="J6733"/>
  <c r="J6734"/>
  <c r="J6735"/>
  <c r="J6736"/>
  <c r="J6737"/>
  <c r="J6738"/>
  <c r="J6739"/>
  <c r="J6740"/>
  <c r="J6741"/>
  <c r="J6742"/>
  <c r="J6743"/>
  <c r="J6744"/>
  <c r="J6745"/>
  <c r="J6746"/>
  <c r="J6747"/>
  <c r="J6748"/>
  <c r="J6749"/>
  <c r="J6750"/>
  <c r="J6751"/>
  <c r="J6752"/>
  <c r="J6753"/>
  <c r="J6754"/>
  <c r="J6755"/>
  <c r="J6756"/>
  <c r="J6757"/>
  <c r="J6758"/>
  <c r="J6759"/>
  <c r="J6760"/>
  <c r="J6761"/>
  <c r="J6762"/>
  <c r="J6763"/>
  <c r="J6764"/>
  <c r="J6765"/>
  <c r="J6766"/>
  <c r="J6767"/>
  <c r="J6768"/>
  <c r="J6769"/>
  <c r="J6770"/>
  <c r="J6771"/>
  <c r="J6772"/>
  <c r="J6773"/>
  <c r="J6774"/>
  <c r="J6775"/>
  <c r="J6776"/>
  <c r="J6777"/>
  <c r="J6778"/>
  <c r="J6779"/>
  <c r="J6780"/>
  <c r="J6781"/>
  <c r="J6782"/>
  <c r="J6783"/>
  <c r="J6784"/>
  <c r="J6785"/>
  <c r="J6786"/>
  <c r="J6787"/>
  <c r="J6788"/>
  <c r="J6789"/>
  <c r="J6790"/>
  <c r="J6791"/>
  <c r="J6792"/>
  <c r="J6793"/>
  <c r="J6794"/>
  <c r="J6795"/>
  <c r="J6796"/>
  <c r="J6797"/>
  <c r="J6798"/>
  <c r="J6799"/>
  <c r="J6800"/>
  <c r="J6801"/>
  <c r="J6802"/>
  <c r="J6803"/>
  <c r="J6804"/>
  <c r="J6805"/>
  <c r="J6806"/>
  <c r="J6807"/>
  <c r="J6808"/>
  <c r="J6809"/>
  <c r="J6810"/>
  <c r="J6811"/>
  <c r="J6812"/>
  <c r="J6813"/>
  <c r="J6814"/>
  <c r="J6815"/>
  <c r="J6816"/>
  <c r="J6817"/>
  <c r="J6818"/>
  <c r="J6819"/>
  <c r="J6820"/>
  <c r="J6821"/>
  <c r="J6822"/>
  <c r="J6823"/>
  <c r="J6824"/>
  <c r="J6825"/>
  <c r="J6826"/>
  <c r="J6827"/>
  <c r="J6828"/>
  <c r="J6829"/>
  <c r="J6830"/>
  <c r="J6831"/>
  <c r="J6832"/>
  <c r="J6833"/>
  <c r="J6834"/>
  <c r="J6835"/>
  <c r="J6836"/>
  <c r="J6837"/>
  <c r="J6838"/>
  <c r="J6839"/>
  <c r="J6840"/>
  <c r="J6841"/>
  <c r="J6842"/>
  <c r="J6843"/>
  <c r="J6844"/>
  <c r="J6845"/>
  <c r="J6846"/>
  <c r="J6847"/>
  <c r="J6848"/>
  <c r="J6849"/>
  <c r="J6850"/>
  <c r="J6851"/>
  <c r="J6852"/>
  <c r="J6853"/>
  <c r="J6854"/>
  <c r="J6855"/>
  <c r="J6856"/>
  <c r="J6857"/>
  <c r="J6858"/>
  <c r="J6859"/>
  <c r="J6860"/>
  <c r="J6861"/>
  <c r="J6862"/>
  <c r="J6863"/>
  <c r="J6864"/>
  <c r="J6865"/>
  <c r="J6866"/>
  <c r="J6867"/>
  <c r="J6868"/>
  <c r="J6869"/>
  <c r="J6870"/>
  <c r="J6871"/>
  <c r="J6872"/>
  <c r="J6873"/>
  <c r="J6874"/>
  <c r="J6875"/>
  <c r="J6876"/>
  <c r="J6877"/>
  <c r="J6878"/>
  <c r="J6879"/>
  <c r="J6880"/>
  <c r="J6881"/>
  <c r="J6882"/>
  <c r="J6883"/>
  <c r="J6884"/>
  <c r="J6885"/>
  <c r="J6886"/>
  <c r="J6887"/>
  <c r="J6888"/>
  <c r="J6889"/>
  <c r="J6890"/>
  <c r="J6891"/>
  <c r="J6892"/>
  <c r="J6893"/>
  <c r="J6894"/>
  <c r="J6895"/>
  <c r="J6896"/>
  <c r="J6897"/>
  <c r="J6898"/>
  <c r="J6899"/>
  <c r="J6900"/>
  <c r="J6901"/>
  <c r="J6902"/>
  <c r="J6903"/>
  <c r="J6904"/>
  <c r="J6905"/>
  <c r="J6906"/>
  <c r="J6907"/>
  <c r="J6908"/>
  <c r="J6909"/>
  <c r="J6910"/>
  <c r="J6911"/>
  <c r="J6912"/>
  <c r="J6913"/>
  <c r="J6914"/>
  <c r="J6915"/>
  <c r="J6916"/>
  <c r="J6917"/>
  <c r="J6918"/>
  <c r="J6919"/>
  <c r="J6920"/>
  <c r="J6921"/>
  <c r="J6922"/>
  <c r="J6923"/>
  <c r="J6924"/>
  <c r="J6925"/>
  <c r="J6926"/>
  <c r="J6927"/>
  <c r="J6928"/>
  <c r="J6929"/>
  <c r="J6930"/>
  <c r="J6931"/>
  <c r="J6932"/>
  <c r="J6933"/>
  <c r="J6934"/>
  <c r="J6935"/>
  <c r="J6936"/>
  <c r="J6937"/>
  <c r="J6938"/>
  <c r="J6939"/>
  <c r="J6940"/>
  <c r="J6941"/>
  <c r="J6942"/>
  <c r="J6943"/>
  <c r="J6944"/>
  <c r="J6945"/>
  <c r="J6946"/>
  <c r="J6947"/>
  <c r="J6948"/>
  <c r="J6949"/>
  <c r="J6950"/>
  <c r="J6951"/>
  <c r="J6952"/>
  <c r="J6953"/>
  <c r="J6954"/>
  <c r="J6955"/>
  <c r="J6956"/>
  <c r="J6957"/>
  <c r="J6958"/>
  <c r="J6959"/>
  <c r="J6960"/>
  <c r="J6961"/>
  <c r="J6962"/>
  <c r="J6963"/>
  <c r="J6964"/>
  <c r="J6965"/>
  <c r="J6966"/>
  <c r="J6967"/>
  <c r="J6968"/>
  <c r="J6969"/>
  <c r="J6970"/>
  <c r="J6971"/>
  <c r="J6972"/>
  <c r="J6973"/>
  <c r="J6974"/>
  <c r="J6975"/>
  <c r="J6976"/>
  <c r="J6977"/>
  <c r="J6978"/>
  <c r="J6979"/>
  <c r="J6980"/>
  <c r="J6981"/>
  <c r="J6982"/>
  <c r="J6983"/>
  <c r="J6984"/>
  <c r="J6985"/>
  <c r="J6986"/>
  <c r="J6987"/>
  <c r="J6988"/>
  <c r="J6989"/>
  <c r="J6990"/>
  <c r="J6991"/>
  <c r="J6992"/>
  <c r="J6993"/>
  <c r="J6994"/>
  <c r="J6995"/>
  <c r="J6996"/>
  <c r="J6997"/>
  <c r="J6998"/>
  <c r="J6999"/>
  <c r="J7000"/>
  <c r="J7001"/>
  <c r="J7002"/>
  <c r="J7003"/>
  <c r="J7004"/>
  <c r="J7005"/>
  <c r="J7006"/>
  <c r="J7007"/>
  <c r="J7008"/>
  <c r="J7009"/>
  <c r="J7010"/>
  <c r="J7011"/>
  <c r="J7012"/>
  <c r="J7013"/>
  <c r="J7014"/>
  <c r="J7015"/>
  <c r="J7016"/>
  <c r="J7017"/>
  <c r="J7018"/>
  <c r="J7019"/>
  <c r="J7020"/>
  <c r="J7021"/>
  <c r="J7022"/>
  <c r="J7023"/>
  <c r="J7024"/>
  <c r="J7025"/>
  <c r="J7026"/>
  <c r="J7027"/>
  <c r="J7028"/>
  <c r="J7029"/>
  <c r="J7030"/>
  <c r="J7031"/>
  <c r="J7032"/>
  <c r="J7033"/>
  <c r="J7034"/>
  <c r="J7035"/>
  <c r="J7036"/>
  <c r="J7037"/>
  <c r="J7038"/>
  <c r="J7039"/>
  <c r="J7040"/>
  <c r="J7041"/>
  <c r="J7042"/>
  <c r="J7043"/>
  <c r="J7044"/>
  <c r="J7045"/>
  <c r="J7046"/>
  <c r="J7047"/>
  <c r="J7048"/>
  <c r="J7049"/>
  <c r="J7050"/>
  <c r="J7051"/>
  <c r="J7052"/>
  <c r="J7053"/>
  <c r="J7054"/>
  <c r="J7055"/>
  <c r="J7056"/>
  <c r="J7057"/>
  <c r="J7058"/>
  <c r="J7059"/>
  <c r="J7060"/>
  <c r="J7061"/>
  <c r="J7062"/>
  <c r="J7063"/>
  <c r="J7064"/>
  <c r="J7065"/>
  <c r="J7066"/>
  <c r="J7067"/>
  <c r="J7068"/>
  <c r="J7069"/>
  <c r="J7070"/>
  <c r="J7071"/>
  <c r="J7072"/>
  <c r="J7073"/>
  <c r="J7074"/>
  <c r="J7075"/>
  <c r="J7076"/>
  <c r="J7077"/>
  <c r="J7078"/>
  <c r="J7079"/>
  <c r="J7080"/>
  <c r="J7081"/>
  <c r="J7082"/>
  <c r="J7083"/>
  <c r="J7084"/>
  <c r="J7085"/>
  <c r="J7086"/>
  <c r="J7087"/>
  <c r="J7088"/>
  <c r="J7089"/>
  <c r="J7090"/>
  <c r="J7091"/>
  <c r="J7092"/>
  <c r="J7093"/>
  <c r="J7094"/>
  <c r="J7095"/>
  <c r="J7096"/>
  <c r="J7097"/>
  <c r="J7098"/>
  <c r="J7099"/>
  <c r="J7100"/>
  <c r="J7101"/>
  <c r="J7102"/>
  <c r="J7103"/>
  <c r="J7104"/>
  <c r="J7105"/>
  <c r="J7106"/>
  <c r="J7107"/>
  <c r="J7108"/>
  <c r="J7109"/>
  <c r="J7110"/>
  <c r="J7111"/>
  <c r="J7112"/>
  <c r="J7113"/>
  <c r="J7114"/>
  <c r="J7115"/>
  <c r="J7116"/>
  <c r="J7117"/>
  <c r="J7118"/>
  <c r="J7119"/>
  <c r="J7120"/>
  <c r="J7121"/>
  <c r="J7122"/>
  <c r="J7123"/>
  <c r="J7124"/>
  <c r="J7125"/>
  <c r="J7126"/>
  <c r="J7127"/>
  <c r="J7128"/>
  <c r="J7129"/>
  <c r="J7130"/>
  <c r="J7131"/>
  <c r="J7132"/>
  <c r="J7133"/>
  <c r="J7134"/>
  <c r="J7135"/>
  <c r="J7136"/>
  <c r="J7137"/>
  <c r="J7138"/>
  <c r="J7139"/>
  <c r="J7140"/>
  <c r="J7141"/>
  <c r="J7142"/>
  <c r="J7143"/>
  <c r="J7144"/>
  <c r="J7145"/>
  <c r="J7146"/>
  <c r="J7147"/>
  <c r="J7148"/>
  <c r="J7149"/>
  <c r="J7150"/>
  <c r="J7151"/>
  <c r="J7152"/>
  <c r="J7153"/>
  <c r="J7154"/>
  <c r="J7155"/>
  <c r="J7156"/>
  <c r="J7157"/>
  <c r="J7158"/>
  <c r="J7159"/>
  <c r="J7160"/>
  <c r="J7161"/>
  <c r="J7162"/>
  <c r="J7163"/>
  <c r="J7164"/>
  <c r="J7165"/>
  <c r="J7166"/>
  <c r="J7167"/>
  <c r="J7168"/>
  <c r="J7169"/>
  <c r="J7170"/>
  <c r="J7171"/>
  <c r="J7172"/>
  <c r="J7173"/>
  <c r="J7174"/>
  <c r="J7175"/>
  <c r="J7176"/>
  <c r="J7177"/>
  <c r="J7178"/>
  <c r="J7179"/>
  <c r="J7180"/>
  <c r="J7181"/>
  <c r="J7182"/>
  <c r="J7183"/>
  <c r="J7184"/>
  <c r="J7185"/>
  <c r="J7186"/>
  <c r="J7187"/>
  <c r="J7188"/>
  <c r="J7189"/>
  <c r="J7190"/>
  <c r="J7191"/>
  <c r="J7192"/>
  <c r="J7193"/>
  <c r="J7194"/>
  <c r="J7195"/>
  <c r="J7196"/>
  <c r="J7197"/>
  <c r="J7198"/>
  <c r="J7199"/>
  <c r="J7200"/>
  <c r="J7201"/>
  <c r="J7202"/>
  <c r="J7203"/>
  <c r="J7204"/>
  <c r="J7205"/>
  <c r="J7206"/>
  <c r="J7207"/>
  <c r="J7208"/>
  <c r="J7209"/>
  <c r="J7210"/>
  <c r="J7211"/>
  <c r="J7212"/>
  <c r="J7213"/>
  <c r="J7214"/>
  <c r="J7215"/>
  <c r="J7216"/>
  <c r="J7217"/>
  <c r="J7218"/>
  <c r="J7219"/>
  <c r="J7220"/>
  <c r="J7221"/>
  <c r="J7222"/>
  <c r="J7223"/>
  <c r="J7224"/>
  <c r="J7225"/>
  <c r="J7226"/>
  <c r="J7227"/>
  <c r="J7228"/>
  <c r="J7229"/>
  <c r="J7230"/>
  <c r="J7231"/>
  <c r="J7232"/>
  <c r="J7233"/>
  <c r="J7234"/>
  <c r="J7235"/>
  <c r="J7236"/>
  <c r="J7237"/>
  <c r="J7238"/>
  <c r="J7239"/>
  <c r="J7240"/>
  <c r="J7241"/>
  <c r="J7242"/>
  <c r="J7243"/>
  <c r="J7244"/>
  <c r="J7245"/>
  <c r="J7246"/>
  <c r="J7247"/>
  <c r="J7248"/>
  <c r="J7249"/>
  <c r="J7250"/>
  <c r="J7251"/>
  <c r="J7252"/>
  <c r="J7253"/>
  <c r="J7254"/>
  <c r="J7255"/>
  <c r="J7256"/>
  <c r="J7257"/>
  <c r="J7258"/>
  <c r="J7259"/>
  <c r="J7260"/>
  <c r="J7261"/>
  <c r="J7262"/>
  <c r="J7263"/>
  <c r="J7264"/>
  <c r="J7265"/>
  <c r="J7266"/>
  <c r="J7267"/>
  <c r="J7268"/>
  <c r="J7269"/>
  <c r="J7270"/>
  <c r="J7271"/>
  <c r="J7272"/>
  <c r="J7273"/>
  <c r="J7274"/>
  <c r="J7275"/>
  <c r="J7276"/>
  <c r="J7277"/>
  <c r="J7278"/>
  <c r="J7279"/>
  <c r="J7280"/>
  <c r="J7281"/>
  <c r="J7282"/>
  <c r="J7283"/>
  <c r="J7284"/>
  <c r="J7285"/>
  <c r="J7286"/>
  <c r="J7287"/>
  <c r="J7288"/>
  <c r="J7289"/>
  <c r="J7290"/>
  <c r="J7291"/>
  <c r="J7292"/>
  <c r="J7293"/>
  <c r="J7294"/>
  <c r="J7295"/>
  <c r="J7296"/>
  <c r="J7297"/>
  <c r="J7298"/>
  <c r="J7299"/>
  <c r="J7300"/>
  <c r="J7301"/>
  <c r="J7302"/>
  <c r="J7303"/>
  <c r="J7304"/>
  <c r="J7305"/>
  <c r="J7306"/>
  <c r="J7307"/>
  <c r="J7308"/>
  <c r="J7309"/>
  <c r="J7310"/>
  <c r="J7311"/>
  <c r="J7312"/>
  <c r="J7313"/>
  <c r="J7314"/>
  <c r="J7315"/>
  <c r="J7316"/>
  <c r="J7317"/>
  <c r="J7318"/>
  <c r="J7319"/>
  <c r="J7320"/>
  <c r="J7321"/>
  <c r="J7322"/>
  <c r="J7323"/>
  <c r="J7324"/>
  <c r="J7325"/>
  <c r="J7326"/>
  <c r="J7327"/>
  <c r="J7328"/>
  <c r="J7329"/>
  <c r="J7330"/>
  <c r="J7331"/>
  <c r="J7332"/>
  <c r="J7333"/>
  <c r="J7334"/>
  <c r="J7335"/>
  <c r="J7336"/>
  <c r="J7337"/>
  <c r="J7338"/>
  <c r="J7339"/>
  <c r="J7340"/>
  <c r="J7341"/>
  <c r="J7342"/>
  <c r="J7343"/>
  <c r="J7344"/>
  <c r="J7345"/>
  <c r="J7346"/>
  <c r="J7347"/>
  <c r="J7348"/>
  <c r="J7349"/>
  <c r="J7350"/>
  <c r="J7351"/>
  <c r="J7352"/>
  <c r="J7353"/>
  <c r="J7354"/>
  <c r="J7355"/>
  <c r="J7356"/>
  <c r="J7357"/>
  <c r="J7358"/>
  <c r="J7359"/>
  <c r="J7360"/>
  <c r="J7361"/>
  <c r="J7362"/>
  <c r="J7363"/>
  <c r="J7364"/>
  <c r="J7365"/>
  <c r="J7366"/>
  <c r="J7367"/>
  <c r="J7368"/>
  <c r="J7369"/>
  <c r="J7370"/>
  <c r="J7371"/>
  <c r="J7372"/>
  <c r="J7373"/>
  <c r="J7374"/>
  <c r="J7375"/>
  <c r="J7376"/>
  <c r="J7377"/>
  <c r="J7378"/>
  <c r="J7379"/>
  <c r="J7380"/>
  <c r="J7381"/>
  <c r="J7382"/>
  <c r="J7383"/>
  <c r="J7384"/>
  <c r="J7385"/>
  <c r="J7386"/>
  <c r="J7387"/>
  <c r="J7388"/>
  <c r="J7389"/>
  <c r="J7390"/>
  <c r="J7391"/>
  <c r="J7392"/>
  <c r="J7393"/>
  <c r="J7394"/>
  <c r="J7395"/>
  <c r="J7396"/>
  <c r="J7397"/>
  <c r="J7398"/>
  <c r="J7399"/>
  <c r="J7400"/>
  <c r="J7401"/>
  <c r="J7402"/>
  <c r="J7403"/>
  <c r="J7404"/>
  <c r="J7405"/>
  <c r="J7406"/>
  <c r="J7407"/>
  <c r="J7408"/>
  <c r="J7409"/>
  <c r="J7410"/>
  <c r="J7411"/>
  <c r="J7412"/>
  <c r="J7413"/>
  <c r="J7414"/>
  <c r="J7415"/>
  <c r="J7416"/>
  <c r="J7417"/>
  <c r="J7418"/>
  <c r="J7419"/>
  <c r="J7420"/>
  <c r="J7421"/>
  <c r="J7422"/>
  <c r="J7423"/>
  <c r="J7424"/>
  <c r="J7425"/>
  <c r="J7426"/>
  <c r="J7427"/>
  <c r="J7428"/>
  <c r="J7429"/>
  <c r="J7430"/>
  <c r="J7431"/>
  <c r="J7432"/>
  <c r="J7433"/>
  <c r="J7434"/>
  <c r="J7435"/>
  <c r="J7436"/>
  <c r="J7437"/>
  <c r="J7438"/>
  <c r="J7439"/>
  <c r="J7440"/>
  <c r="J7441"/>
  <c r="J7442"/>
  <c r="J7443"/>
  <c r="J7444"/>
  <c r="J7445"/>
  <c r="J7446"/>
  <c r="J7447"/>
  <c r="J7448"/>
  <c r="J7449"/>
  <c r="J7450"/>
  <c r="J7451"/>
  <c r="J7452"/>
  <c r="J7453"/>
  <c r="J7454"/>
  <c r="J7455"/>
  <c r="J7456"/>
  <c r="J7457"/>
  <c r="J7458"/>
  <c r="J7459"/>
  <c r="J7460"/>
  <c r="J7461"/>
  <c r="J7462"/>
  <c r="J7463"/>
  <c r="J7464"/>
  <c r="J7465"/>
  <c r="J7466"/>
  <c r="J7467"/>
  <c r="J7468"/>
  <c r="J7469"/>
  <c r="J7470"/>
  <c r="J7471"/>
  <c r="J7472"/>
  <c r="J7473"/>
  <c r="J7474"/>
  <c r="J7475"/>
  <c r="J7476"/>
  <c r="J7477"/>
  <c r="J7478"/>
  <c r="J7479"/>
  <c r="J7480"/>
  <c r="J7481"/>
  <c r="J7482"/>
  <c r="J7483"/>
  <c r="J7484"/>
  <c r="J7485"/>
  <c r="J7486"/>
  <c r="J7487"/>
  <c r="J7488"/>
  <c r="J7489"/>
  <c r="J7490"/>
  <c r="J7491"/>
  <c r="J7492"/>
  <c r="J7493"/>
  <c r="J7494"/>
  <c r="J7495"/>
  <c r="J7496"/>
  <c r="J7497"/>
  <c r="J7498"/>
  <c r="J7499"/>
  <c r="J7500"/>
  <c r="J7501"/>
  <c r="J7502"/>
  <c r="J7503"/>
  <c r="J7504"/>
  <c r="J7505"/>
  <c r="J7506"/>
  <c r="J7507"/>
  <c r="J7508"/>
  <c r="J7509"/>
  <c r="J7510"/>
  <c r="J7511"/>
  <c r="J7512"/>
  <c r="J7513"/>
  <c r="J7514"/>
  <c r="J7515"/>
  <c r="J7516"/>
  <c r="J7517"/>
  <c r="J7518"/>
  <c r="J7519"/>
  <c r="J7520"/>
  <c r="J7521"/>
  <c r="J7522"/>
  <c r="J7523"/>
  <c r="J7524"/>
  <c r="J7525"/>
  <c r="J7526"/>
  <c r="J7527"/>
  <c r="J7528"/>
  <c r="J7529"/>
  <c r="J7530"/>
  <c r="J7531"/>
  <c r="J7532"/>
  <c r="J7533"/>
  <c r="J7534"/>
  <c r="J7535"/>
  <c r="J7536"/>
  <c r="J7537"/>
  <c r="J7538"/>
  <c r="J7539"/>
  <c r="J7540"/>
  <c r="J7541"/>
  <c r="J7542"/>
  <c r="J7543"/>
  <c r="J7544"/>
  <c r="J7545"/>
  <c r="J7546"/>
  <c r="J7547"/>
  <c r="J7548"/>
  <c r="J7549"/>
  <c r="J7550"/>
  <c r="J7551"/>
  <c r="J7552"/>
  <c r="J7553"/>
  <c r="J7554"/>
  <c r="J7555"/>
  <c r="J7556"/>
  <c r="J7557"/>
  <c r="J7558"/>
  <c r="J7559"/>
  <c r="J7560"/>
  <c r="J7561"/>
  <c r="J7562"/>
  <c r="J7563"/>
  <c r="J7564"/>
  <c r="J7565"/>
  <c r="J7566"/>
  <c r="J7567"/>
  <c r="J7568"/>
  <c r="J7569"/>
  <c r="J7570"/>
  <c r="J7571"/>
  <c r="J7572"/>
  <c r="J7573"/>
  <c r="J7574"/>
  <c r="J7575"/>
  <c r="J7576"/>
  <c r="J7577"/>
  <c r="J7578"/>
  <c r="J7579"/>
  <c r="J7580"/>
  <c r="J7581"/>
  <c r="J7582"/>
  <c r="J7583"/>
  <c r="J7584"/>
  <c r="J7585"/>
  <c r="J7586"/>
  <c r="J7587"/>
  <c r="J7588"/>
  <c r="J7589"/>
  <c r="J7590"/>
  <c r="J7591"/>
  <c r="J7592"/>
  <c r="J7593"/>
  <c r="J7594"/>
  <c r="J7595"/>
  <c r="J7596"/>
  <c r="J7597"/>
  <c r="J7598"/>
  <c r="J7599"/>
  <c r="J7600"/>
  <c r="J7601"/>
  <c r="J7602"/>
  <c r="J7603"/>
  <c r="J7604"/>
  <c r="J7605"/>
  <c r="J7606"/>
  <c r="J7607"/>
  <c r="J7608"/>
  <c r="J7609"/>
  <c r="J7610"/>
  <c r="J7611"/>
  <c r="J7612"/>
  <c r="J7613"/>
  <c r="J7614"/>
  <c r="J7615"/>
  <c r="J7616"/>
  <c r="J7617"/>
  <c r="J7618"/>
  <c r="J7619"/>
  <c r="J7620"/>
  <c r="J7621"/>
  <c r="J7622"/>
  <c r="J7623"/>
  <c r="J7624"/>
  <c r="J7625"/>
  <c r="J7626"/>
  <c r="J7627"/>
  <c r="J7628"/>
  <c r="J7629"/>
  <c r="J7630"/>
  <c r="J7631"/>
  <c r="J7632"/>
  <c r="J7633"/>
  <c r="J7634"/>
  <c r="J7635"/>
  <c r="J7636"/>
  <c r="J7637"/>
  <c r="J7638"/>
  <c r="J7639"/>
  <c r="J7640"/>
  <c r="J7641"/>
  <c r="J7642"/>
  <c r="J7643"/>
  <c r="J7644"/>
  <c r="J7645"/>
  <c r="J7646"/>
  <c r="J7647"/>
  <c r="J7648"/>
  <c r="J7649"/>
  <c r="J7650"/>
  <c r="J7651"/>
  <c r="J7652"/>
  <c r="J7653"/>
  <c r="J7654"/>
  <c r="J7655"/>
  <c r="J7656"/>
  <c r="J7657"/>
  <c r="J7658"/>
  <c r="J7659"/>
  <c r="J7660"/>
  <c r="J7661"/>
  <c r="J7662"/>
  <c r="J7663"/>
  <c r="J7664"/>
  <c r="J7665"/>
  <c r="J7666"/>
  <c r="J7667"/>
  <c r="J7668"/>
  <c r="J7669"/>
  <c r="J7670"/>
  <c r="J7671"/>
  <c r="J7672"/>
  <c r="J7673"/>
  <c r="J7674"/>
  <c r="J7675"/>
  <c r="J7676"/>
  <c r="J7677"/>
  <c r="J7678"/>
  <c r="J7679"/>
  <c r="J7680"/>
  <c r="J7681"/>
  <c r="J7682"/>
  <c r="J7683"/>
  <c r="J7684"/>
  <c r="J7685"/>
  <c r="J7686"/>
  <c r="J7687"/>
  <c r="J7688"/>
  <c r="J7689"/>
  <c r="J7690"/>
  <c r="J7691"/>
  <c r="J7692"/>
  <c r="J7693"/>
  <c r="J7694"/>
  <c r="J7695"/>
  <c r="J7696"/>
  <c r="J7697"/>
  <c r="J7698"/>
  <c r="J7699"/>
  <c r="J7700"/>
  <c r="J7701"/>
  <c r="J7702"/>
  <c r="J7703"/>
  <c r="J7704"/>
  <c r="J7705"/>
  <c r="J7706"/>
  <c r="J7707"/>
  <c r="J7708"/>
  <c r="J7709"/>
  <c r="J7710"/>
  <c r="J7711"/>
  <c r="J7712"/>
  <c r="J7713"/>
  <c r="J7714"/>
  <c r="J7715"/>
  <c r="J7716"/>
  <c r="J7717"/>
  <c r="J7718"/>
  <c r="J7719"/>
  <c r="J7720"/>
  <c r="J7721"/>
  <c r="J7722"/>
  <c r="J7723"/>
  <c r="J7724"/>
  <c r="J7725"/>
  <c r="J7726"/>
  <c r="J7727"/>
  <c r="J7728"/>
  <c r="J7729"/>
  <c r="J7730"/>
  <c r="J7731"/>
  <c r="J7732"/>
  <c r="J7733"/>
  <c r="J7734"/>
  <c r="J7735"/>
  <c r="J7736"/>
  <c r="J7737"/>
  <c r="J7738"/>
  <c r="J7739"/>
  <c r="J7740"/>
  <c r="J7741"/>
  <c r="J7742"/>
  <c r="J7743"/>
  <c r="J7744"/>
  <c r="J7745"/>
  <c r="J7746"/>
  <c r="J7747"/>
  <c r="J7748"/>
  <c r="J7749"/>
  <c r="J7750"/>
  <c r="J7751"/>
  <c r="J7752"/>
  <c r="J7753"/>
  <c r="J7754"/>
  <c r="J7755"/>
  <c r="J7756"/>
  <c r="J7757"/>
  <c r="J7758"/>
  <c r="J7759"/>
  <c r="J7760"/>
  <c r="J7761"/>
  <c r="J7762"/>
  <c r="J7763"/>
  <c r="J7764"/>
  <c r="J7765"/>
  <c r="J7766"/>
  <c r="J7767"/>
  <c r="J7768"/>
  <c r="J7769"/>
  <c r="J7770"/>
  <c r="J7771"/>
  <c r="J7772"/>
  <c r="J7773"/>
  <c r="J7774"/>
  <c r="J7775"/>
  <c r="J7776"/>
  <c r="J7777"/>
  <c r="J7778"/>
  <c r="J7779"/>
  <c r="J7780"/>
  <c r="J7781"/>
  <c r="J7782"/>
  <c r="J7783"/>
  <c r="J7784"/>
  <c r="J7785"/>
  <c r="J7786"/>
  <c r="J7787"/>
  <c r="J7788"/>
  <c r="J7789"/>
  <c r="J7790"/>
  <c r="J7791"/>
  <c r="J7792"/>
  <c r="J7793"/>
  <c r="J7794"/>
  <c r="J7795"/>
  <c r="J7796"/>
  <c r="J7797"/>
  <c r="J7798"/>
  <c r="J7799"/>
  <c r="J7800"/>
  <c r="J7801"/>
  <c r="J7802"/>
  <c r="J7803"/>
  <c r="J7804"/>
  <c r="J7805"/>
  <c r="J7806"/>
  <c r="J7807"/>
  <c r="J7808"/>
  <c r="J7809"/>
  <c r="J7810"/>
  <c r="J7811"/>
  <c r="J7812"/>
  <c r="J7813"/>
  <c r="J7814"/>
  <c r="J7815"/>
  <c r="J7816"/>
  <c r="J7817"/>
  <c r="J7818"/>
  <c r="J7819"/>
  <c r="J7820"/>
  <c r="J7821"/>
  <c r="J7822"/>
  <c r="J7823"/>
  <c r="J7824"/>
  <c r="J7825"/>
  <c r="J7826"/>
  <c r="J7827"/>
  <c r="J7828"/>
  <c r="J7829"/>
  <c r="J7830"/>
  <c r="J7831"/>
  <c r="J7832"/>
  <c r="J7833"/>
  <c r="J7834"/>
  <c r="J7835"/>
  <c r="J7836"/>
  <c r="J7837"/>
  <c r="J7838"/>
  <c r="J7839"/>
  <c r="J7840"/>
  <c r="J7841"/>
  <c r="J7842"/>
  <c r="J7843"/>
  <c r="J7844"/>
  <c r="J7845"/>
  <c r="J7846"/>
  <c r="J7847"/>
  <c r="J7848"/>
  <c r="J7849"/>
  <c r="J7850"/>
  <c r="J7851"/>
  <c r="J7852"/>
  <c r="J7853"/>
  <c r="J7854"/>
  <c r="J7855"/>
  <c r="J7856"/>
  <c r="J7857"/>
  <c r="J7858"/>
  <c r="J7859"/>
  <c r="J7860"/>
  <c r="J7861"/>
  <c r="J7862"/>
  <c r="J7863"/>
  <c r="J7864"/>
  <c r="J7865"/>
  <c r="J7866"/>
  <c r="J7867"/>
  <c r="J7868"/>
  <c r="J7869"/>
  <c r="J7870"/>
  <c r="J7871"/>
  <c r="J7872"/>
  <c r="J7873"/>
  <c r="J7874"/>
  <c r="J7875"/>
  <c r="J7876"/>
  <c r="J7877"/>
  <c r="J7878"/>
  <c r="J7879"/>
  <c r="J7880"/>
  <c r="J7881"/>
  <c r="J7882"/>
  <c r="J7883"/>
  <c r="J7884"/>
  <c r="J7885"/>
  <c r="J7886"/>
  <c r="J7887"/>
  <c r="J7888"/>
  <c r="J7889"/>
  <c r="J7890"/>
  <c r="J7891"/>
  <c r="J7892"/>
  <c r="J7893"/>
  <c r="J7894"/>
  <c r="J7895"/>
  <c r="J7896"/>
  <c r="J7897"/>
  <c r="J7898"/>
  <c r="J7899"/>
  <c r="J7900"/>
  <c r="J7901"/>
  <c r="J7902"/>
  <c r="J7903"/>
  <c r="J7904"/>
  <c r="J7905"/>
  <c r="J7906"/>
  <c r="J7907"/>
  <c r="J7908"/>
  <c r="J7909"/>
  <c r="J7910"/>
  <c r="J7911"/>
  <c r="J7912"/>
  <c r="J7913"/>
  <c r="J7914"/>
  <c r="J7915"/>
  <c r="J7916"/>
  <c r="J7917"/>
  <c r="J7918"/>
  <c r="J7919"/>
  <c r="J7920"/>
  <c r="J7921"/>
  <c r="J7922"/>
  <c r="J7923"/>
  <c r="J7924"/>
  <c r="J7925"/>
  <c r="J7926"/>
  <c r="J7927"/>
  <c r="J7928"/>
  <c r="J7929"/>
  <c r="J7930"/>
  <c r="J7931"/>
  <c r="J7932"/>
  <c r="J7933"/>
  <c r="J7934"/>
  <c r="J7935"/>
  <c r="J7936"/>
  <c r="J7937"/>
  <c r="J7938"/>
  <c r="J7939"/>
  <c r="J7940"/>
  <c r="J7941"/>
  <c r="J7942"/>
  <c r="J7943"/>
  <c r="J7944"/>
  <c r="J7945"/>
  <c r="J7946"/>
  <c r="J7947"/>
  <c r="J7948"/>
  <c r="J7949"/>
  <c r="J7950"/>
  <c r="J7951"/>
  <c r="J7952"/>
  <c r="J7953"/>
  <c r="J7954"/>
  <c r="J7955"/>
  <c r="J7956"/>
  <c r="J7957"/>
  <c r="J7958"/>
  <c r="J7959"/>
  <c r="J7960"/>
  <c r="J7961"/>
  <c r="J7962"/>
  <c r="J7963"/>
  <c r="J7964"/>
  <c r="J7965"/>
  <c r="J7966"/>
  <c r="J7967"/>
  <c r="J7968"/>
  <c r="J7969"/>
  <c r="J7970"/>
  <c r="J7971"/>
  <c r="J7972"/>
  <c r="J7973"/>
  <c r="J7974"/>
  <c r="J7975"/>
  <c r="J7976"/>
  <c r="J7977"/>
  <c r="J7978"/>
  <c r="J7979"/>
  <c r="J7980"/>
  <c r="J7981"/>
  <c r="J7982"/>
  <c r="J7983"/>
  <c r="J7984"/>
  <c r="J7985"/>
  <c r="J7986"/>
  <c r="J7987"/>
  <c r="J7988"/>
  <c r="J7989"/>
  <c r="J7990"/>
  <c r="J7991"/>
  <c r="J7992"/>
  <c r="J7993"/>
  <c r="J7994"/>
  <c r="J7995"/>
  <c r="J7996"/>
  <c r="J7997"/>
  <c r="J7998"/>
  <c r="J7999"/>
  <c r="J8000"/>
  <c r="J8001"/>
  <c r="J8002"/>
  <c r="J8003"/>
  <c r="J8004"/>
  <c r="J8005"/>
  <c r="J8006"/>
  <c r="J8007"/>
  <c r="J8008"/>
  <c r="J8009"/>
  <c r="J8010"/>
  <c r="J8011"/>
  <c r="J8012"/>
  <c r="J8013"/>
  <c r="J8014"/>
  <c r="J8015"/>
  <c r="J8016"/>
  <c r="J8017"/>
  <c r="J8018"/>
  <c r="J8019"/>
  <c r="J8020"/>
  <c r="J8021"/>
  <c r="J8022"/>
  <c r="J8023"/>
  <c r="J8024"/>
  <c r="J8025"/>
  <c r="J8026"/>
  <c r="J8027"/>
  <c r="J8028"/>
  <c r="J8029"/>
  <c r="J8030"/>
  <c r="J8031"/>
  <c r="J8032"/>
  <c r="J8033"/>
  <c r="J8034"/>
  <c r="J8035"/>
  <c r="J8036"/>
  <c r="J8037"/>
  <c r="J8038"/>
  <c r="J8039"/>
  <c r="J8040"/>
  <c r="J8041"/>
  <c r="J8042"/>
  <c r="J8043"/>
  <c r="J8044"/>
  <c r="J8045"/>
  <c r="J8046"/>
  <c r="J8047"/>
  <c r="J8048"/>
  <c r="J8049"/>
  <c r="J8050"/>
  <c r="J8051"/>
  <c r="J8052"/>
  <c r="J8053"/>
  <c r="J8054"/>
  <c r="J8055"/>
  <c r="J8056"/>
  <c r="J8057"/>
  <c r="J8058"/>
  <c r="J8059"/>
  <c r="J8060"/>
  <c r="J8061"/>
  <c r="J8062"/>
  <c r="J8063"/>
  <c r="J8064"/>
  <c r="J8065"/>
  <c r="J8066"/>
  <c r="J8067"/>
  <c r="J8068"/>
  <c r="J8069"/>
  <c r="J8070"/>
  <c r="J8071"/>
  <c r="J8072"/>
  <c r="J8073"/>
  <c r="J8074"/>
  <c r="J8075"/>
  <c r="J8076"/>
  <c r="J8077"/>
  <c r="J8078"/>
  <c r="J8079"/>
  <c r="J8080"/>
  <c r="J8081"/>
  <c r="J8082"/>
  <c r="J8083"/>
  <c r="J8084"/>
  <c r="J8085"/>
  <c r="J8086"/>
  <c r="J8087"/>
  <c r="J8088"/>
  <c r="J8089"/>
  <c r="J8090"/>
  <c r="J8091"/>
  <c r="J8092"/>
  <c r="J8093"/>
  <c r="J8094"/>
  <c r="J8095"/>
  <c r="J8096"/>
  <c r="J8097"/>
  <c r="J8098"/>
  <c r="J8099"/>
  <c r="J8100"/>
  <c r="J8101"/>
  <c r="J8102"/>
  <c r="J8103"/>
  <c r="J8104"/>
  <c r="J8105"/>
  <c r="J8106"/>
  <c r="J8107"/>
  <c r="J8108"/>
  <c r="J8109"/>
  <c r="J8110"/>
  <c r="J8111"/>
  <c r="J8112"/>
  <c r="J8113"/>
  <c r="J8114"/>
  <c r="J8115"/>
  <c r="J8116"/>
  <c r="J8117"/>
  <c r="J8118"/>
  <c r="J8119"/>
  <c r="J8120"/>
  <c r="J8121"/>
  <c r="J8122"/>
  <c r="J8123"/>
  <c r="J8124"/>
  <c r="J8125"/>
  <c r="J8126"/>
  <c r="J8127"/>
  <c r="J8128"/>
  <c r="J8129"/>
  <c r="J8130"/>
  <c r="J8131"/>
  <c r="J8132"/>
  <c r="J8133"/>
  <c r="J8134"/>
  <c r="J8135"/>
  <c r="J8136"/>
  <c r="J8137"/>
  <c r="J8138"/>
  <c r="J8139"/>
  <c r="J8140"/>
  <c r="J8141"/>
  <c r="J8142"/>
  <c r="J8143"/>
  <c r="J8144"/>
  <c r="J8145"/>
  <c r="J8146"/>
  <c r="J8147"/>
  <c r="J8148"/>
  <c r="J8149"/>
  <c r="J8150"/>
  <c r="J8151"/>
  <c r="J8152"/>
  <c r="J8153"/>
  <c r="J8154"/>
  <c r="J8155"/>
  <c r="J8156"/>
  <c r="J8157"/>
  <c r="J8158"/>
  <c r="J8159"/>
  <c r="J8160"/>
  <c r="J8161"/>
  <c r="J8162"/>
  <c r="J8163"/>
  <c r="J8164"/>
  <c r="J8165"/>
  <c r="J8166"/>
  <c r="J8167"/>
  <c r="J8168"/>
  <c r="J8169"/>
  <c r="J8170"/>
  <c r="J8171"/>
  <c r="J8172"/>
  <c r="J8173"/>
  <c r="J8174"/>
  <c r="J8175"/>
  <c r="J8176"/>
  <c r="J8177"/>
  <c r="J8178"/>
  <c r="J8179"/>
  <c r="J8180"/>
  <c r="J8181"/>
  <c r="J8182"/>
  <c r="J8183"/>
  <c r="J8184"/>
  <c r="J8185"/>
  <c r="J8186"/>
  <c r="J8187"/>
  <c r="J8188"/>
  <c r="J8189"/>
  <c r="J8190"/>
  <c r="J8191"/>
  <c r="J8192"/>
  <c r="J8193"/>
  <c r="J8194"/>
  <c r="J8195"/>
  <c r="J8196"/>
  <c r="J8197"/>
  <c r="J8198"/>
  <c r="J8199"/>
  <c r="J8200"/>
  <c r="J8201"/>
  <c r="J8202"/>
  <c r="J8203"/>
  <c r="J8204"/>
  <c r="J8205"/>
  <c r="J8206"/>
  <c r="J8207"/>
  <c r="J8208"/>
  <c r="J8209"/>
  <c r="J8210"/>
  <c r="J8211"/>
  <c r="J8212"/>
  <c r="J8213"/>
  <c r="J8214"/>
  <c r="J8215"/>
  <c r="J8216"/>
  <c r="J8217"/>
  <c r="J8218"/>
  <c r="J8219"/>
  <c r="J8220"/>
  <c r="J8221"/>
  <c r="J8222"/>
  <c r="J8223"/>
  <c r="J8224"/>
  <c r="J8225"/>
  <c r="J8226"/>
  <c r="J8227"/>
  <c r="J8228"/>
  <c r="J8229"/>
  <c r="J8230"/>
  <c r="J8231"/>
  <c r="J8232"/>
  <c r="J8233"/>
  <c r="J8234"/>
  <c r="J8235"/>
  <c r="J8236"/>
  <c r="J8237"/>
  <c r="J8238"/>
  <c r="J8239"/>
  <c r="J8240"/>
  <c r="J8241"/>
  <c r="J8242"/>
  <c r="J8243"/>
  <c r="J8244"/>
  <c r="J8245"/>
  <c r="J8246"/>
  <c r="J8247"/>
  <c r="J8248"/>
  <c r="J8249"/>
  <c r="J8250"/>
  <c r="J8251"/>
  <c r="J8252"/>
  <c r="J8253"/>
  <c r="J8254"/>
  <c r="J8255"/>
  <c r="J8256"/>
  <c r="J8257"/>
  <c r="J8258"/>
  <c r="J8259"/>
  <c r="J8260"/>
  <c r="J8261"/>
  <c r="J8262"/>
  <c r="J8263"/>
  <c r="J8264"/>
  <c r="J8265"/>
  <c r="J8266"/>
  <c r="J8267"/>
  <c r="J8268"/>
  <c r="J8269"/>
  <c r="J8270"/>
  <c r="J8271"/>
  <c r="J8272"/>
  <c r="J8273"/>
  <c r="J8274"/>
  <c r="J8275"/>
  <c r="J8276"/>
  <c r="J8277"/>
  <c r="J8278"/>
  <c r="J8279"/>
  <c r="J8280"/>
  <c r="J8281"/>
  <c r="J8282"/>
  <c r="J8283"/>
  <c r="J8284"/>
  <c r="J8285"/>
  <c r="J8286"/>
  <c r="J8287"/>
  <c r="J8288"/>
  <c r="J8289"/>
  <c r="J8290"/>
  <c r="J8291"/>
  <c r="J8292"/>
  <c r="J8293"/>
  <c r="J8294"/>
  <c r="J8295"/>
  <c r="J8296"/>
  <c r="J8297"/>
  <c r="J8298"/>
  <c r="J8299"/>
  <c r="J8300"/>
  <c r="J8301"/>
  <c r="J8302"/>
  <c r="J8303"/>
  <c r="J8304"/>
  <c r="J8305"/>
  <c r="J8306"/>
  <c r="J8307"/>
  <c r="J8308"/>
  <c r="J8309"/>
  <c r="J8310"/>
  <c r="J8311"/>
  <c r="J8312"/>
  <c r="J8313"/>
  <c r="J8314"/>
  <c r="J8315"/>
  <c r="J8316"/>
  <c r="J8317"/>
  <c r="J8318"/>
  <c r="J8319"/>
  <c r="J8320"/>
  <c r="J8321"/>
  <c r="J8322"/>
  <c r="J8323"/>
  <c r="J8324"/>
  <c r="J8325"/>
  <c r="J8326"/>
  <c r="J8327"/>
  <c r="J8328"/>
  <c r="J8329"/>
  <c r="J8330"/>
  <c r="J8331"/>
  <c r="J8332"/>
  <c r="J8333"/>
  <c r="J8334"/>
  <c r="J8335"/>
  <c r="J8336"/>
  <c r="J8337"/>
  <c r="J8338"/>
  <c r="J8339"/>
  <c r="J8340"/>
  <c r="J8341"/>
  <c r="J8342"/>
  <c r="J8343"/>
  <c r="J8344"/>
  <c r="J8345"/>
  <c r="J8346"/>
  <c r="J8347"/>
  <c r="J8348"/>
  <c r="J8349"/>
  <c r="J8350"/>
  <c r="J8351"/>
  <c r="J8352"/>
  <c r="J8353"/>
  <c r="J8354"/>
  <c r="J8355"/>
  <c r="J8356"/>
  <c r="J8357"/>
  <c r="J8358"/>
  <c r="J8359"/>
  <c r="J8360"/>
  <c r="J8361"/>
  <c r="J8362"/>
  <c r="J8363"/>
  <c r="J8364"/>
  <c r="J8365"/>
  <c r="J8366"/>
  <c r="J8367"/>
  <c r="J8368"/>
  <c r="J8369"/>
  <c r="J8370"/>
  <c r="J8371"/>
  <c r="J8372"/>
  <c r="J8373"/>
  <c r="J8374"/>
  <c r="J8375"/>
  <c r="J8376"/>
  <c r="J8377"/>
  <c r="J8378"/>
  <c r="J8379"/>
  <c r="J8380"/>
  <c r="J8381"/>
  <c r="J8382"/>
  <c r="J8383"/>
  <c r="J8384"/>
  <c r="J8385"/>
  <c r="J8386"/>
  <c r="J8387"/>
  <c r="J8388"/>
  <c r="J8389"/>
  <c r="J8390"/>
  <c r="J8391"/>
  <c r="J8392"/>
  <c r="J8393"/>
  <c r="J8394"/>
  <c r="J8395"/>
  <c r="J8396"/>
  <c r="J8397"/>
  <c r="J8398"/>
  <c r="J8399"/>
  <c r="J8400"/>
  <c r="J8401"/>
  <c r="J8402"/>
  <c r="J8403"/>
  <c r="J8404"/>
  <c r="J8405"/>
  <c r="J8406"/>
  <c r="J8407"/>
  <c r="J8408"/>
  <c r="J8409"/>
  <c r="J8410"/>
  <c r="J8411"/>
  <c r="J8412"/>
  <c r="J8413"/>
  <c r="J8414"/>
  <c r="J8415"/>
  <c r="J8416"/>
  <c r="J8417"/>
  <c r="J8418"/>
  <c r="J8419"/>
  <c r="J8420"/>
  <c r="J8421"/>
  <c r="J8422"/>
  <c r="J8423"/>
  <c r="J8424"/>
  <c r="J8425"/>
  <c r="J8426"/>
  <c r="J8427"/>
  <c r="J8428"/>
  <c r="J8429"/>
  <c r="J8430"/>
  <c r="J8431"/>
  <c r="J8432"/>
  <c r="J8433"/>
  <c r="J8434"/>
  <c r="J8435"/>
  <c r="J8436"/>
  <c r="J8437"/>
  <c r="J8438"/>
  <c r="J8439"/>
  <c r="J8440"/>
  <c r="J8441"/>
  <c r="J8442"/>
  <c r="J8443"/>
  <c r="J8444"/>
  <c r="J8445"/>
  <c r="J8446"/>
  <c r="J8447"/>
  <c r="J8448"/>
  <c r="J8449"/>
  <c r="J8450"/>
  <c r="J8451"/>
  <c r="J8452"/>
  <c r="J8453"/>
  <c r="J8454"/>
  <c r="J8455"/>
  <c r="J8456"/>
  <c r="J8457"/>
  <c r="J8458"/>
  <c r="J8459"/>
  <c r="J8460"/>
  <c r="J8461"/>
  <c r="J8462"/>
  <c r="J8463"/>
  <c r="J8464"/>
  <c r="J8465"/>
  <c r="J8466"/>
  <c r="J8467"/>
  <c r="J8468"/>
  <c r="J8469"/>
  <c r="J8470"/>
  <c r="J8471"/>
  <c r="J8472"/>
  <c r="J8473"/>
  <c r="J8474"/>
  <c r="J8475"/>
  <c r="J8476"/>
  <c r="J8477"/>
  <c r="J8478"/>
  <c r="J8479"/>
  <c r="J8480"/>
  <c r="J8481"/>
  <c r="J8482"/>
  <c r="J8483"/>
  <c r="J8484"/>
  <c r="J8485"/>
  <c r="J8486"/>
  <c r="J8487"/>
  <c r="J8488"/>
  <c r="J8489"/>
  <c r="J8490"/>
  <c r="J8491"/>
  <c r="J8492"/>
  <c r="J8493"/>
  <c r="J8494"/>
  <c r="J8495"/>
  <c r="J8496"/>
  <c r="J8497"/>
  <c r="J8498"/>
  <c r="J8499"/>
  <c r="J8500"/>
  <c r="J8501"/>
  <c r="J8502"/>
  <c r="J8503"/>
  <c r="J8504"/>
  <c r="J8505"/>
  <c r="J8506"/>
  <c r="J8507"/>
  <c r="J8508"/>
  <c r="J8509"/>
  <c r="J8510"/>
  <c r="J8511"/>
  <c r="J8512"/>
  <c r="J8513"/>
  <c r="J8514"/>
  <c r="J8515"/>
  <c r="J8516"/>
  <c r="J8517"/>
  <c r="J8518"/>
  <c r="J8519"/>
  <c r="J8520"/>
  <c r="J8521"/>
  <c r="J8522"/>
  <c r="J8523"/>
  <c r="J8524"/>
  <c r="J8525"/>
  <c r="J8526"/>
  <c r="J8527"/>
  <c r="J8528"/>
  <c r="J8529"/>
  <c r="J8530"/>
  <c r="J8531"/>
  <c r="J8532"/>
  <c r="J8533"/>
  <c r="J8534"/>
  <c r="J8535"/>
  <c r="J8536"/>
  <c r="J8537"/>
  <c r="J8538"/>
  <c r="J8539"/>
  <c r="J8540"/>
  <c r="J8541"/>
  <c r="J8542"/>
  <c r="J8543"/>
  <c r="J8544"/>
  <c r="J8545"/>
  <c r="J8546"/>
  <c r="J8547"/>
  <c r="J8548"/>
  <c r="J8549"/>
  <c r="J8550"/>
  <c r="J8551"/>
  <c r="J8552"/>
  <c r="J8553"/>
  <c r="J8554"/>
  <c r="J8555"/>
  <c r="J8556"/>
  <c r="J8557"/>
  <c r="J8558"/>
  <c r="J8559"/>
  <c r="J8560"/>
  <c r="J8561"/>
  <c r="J8562"/>
  <c r="J8563"/>
  <c r="J8564"/>
  <c r="J8565"/>
  <c r="J8566"/>
  <c r="J8567"/>
  <c r="J8568"/>
  <c r="J8569"/>
  <c r="J8570"/>
  <c r="J8571"/>
  <c r="J8572"/>
  <c r="J8573"/>
  <c r="J8574"/>
  <c r="J8575"/>
  <c r="J8576"/>
  <c r="J8577"/>
  <c r="J8578"/>
  <c r="J8579"/>
  <c r="J8580"/>
  <c r="J8581"/>
  <c r="J8582"/>
  <c r="J8583"/>
  <c r="J8584"/>
  <c r="J8585"/>
  <c r="J8586"/>
  <c r="J8587"/>
  <c r="J8588"/>
  <c r="J8589"/>
  <c r="J8590"/>
  <c r="J8591"/>
  <c r="J8592"/>
  <c r="J8593"/>
  <c r="J8594"/>
  <c r="J8595"/>
  <c r="J8596"/>
  <c r="J8597"/>
  <c r="J8598"/>
  <c r="J8599"/>
  <c r="J8600"/>
  <c r="J8601"/>
  <c r="J8602"/>
  <c r="J8603"/>
  <c r="J8604"/>
  <c r="J8605"/>
  <c r="J8606"/>
  <c r="J8607"/>
  <c r="J8608"/>
  <c r="J8609"/>
  <c r="J8610"/>
  <c r="J8611"/>
  <c r="J8612"/>
  <c r="J8613"/>
  <c r="J8614"/>
  <c r="J8615"/>
  <c r="J8616"/>
  <c r="J8617"/>
  <c r="J8618"/>
  <c r="J8619"/>
  <c r="J8620"/>
  <c r="J8621"/>
  <c r="J8622"/>
  <c r="J8623"/>
  <c r="J8624"/>
  <c r="J8625"/>
  <c r="J8626"/>
  <c r="J8627"/>
  <c r="J8628"/>
  <c r="J8629"/>
  <c r="J8630"/>
  <c r="J8631"/>
  <c r="J8632"/>
  <c r="J8633"/>
  <c r="J8634"/>
  <c r="J8635"/>
  <c r="J8636"/>
  <c r="J8637"/>
  <c r="J8638"/>
  <c r="J8639"/>
  <c r="J8640"/>
  <c r="J8641"/>
  <c r="J8642"/>
  <c r="J8643"/>
  <c r="J8644"/>
  <c r="J8645"/>
  <c r="J8646"/>
  <c r="J8647"/>
  <c r="J8648"/>
  <c r="J8649"/>
  <c r="J8650"/>
  <c r="J8651"/>
  <c r="J8652"/>
  <c r="J8653"/>
  <c r="J8654"/>
  <c r="J8655"/>
  <c r="J8656"/>
  <c r="J8657"/>
  <c r="J8658"/>
  <c r="J8659"/>
  <c r="J8660"/>
  <c r="J8661"/>
  <c r="J8662"/>
  <c r="J8663"/>
  <c r="J8664"/>
  <c r="J8665"/>
  <c r="J8666"/>
  <c r="J8667"/>
  <c r="J8668"/>
  <c r="J8669"/>
  <c r="J8670"/>
  <c r="J8671"/>
  <c r="J8672"/>
  <c r="J8673"/>
  <c r="J8674"/>
  <c r="J8675"/>
  <c r="J8676"/>
  <c r="J8677"/>
  <c r="J8678"/>
  <c r="J8679"/>
  <c r="J8680"/>
  <c r="J8681"/>
  <c r="J8682"/>
  <c r="J8683"/>
  <c r="J8684"/>
  <c r="J8685"/>
  <c r="J8686"/>
  <c r="J8687"/>
  <c r="J8688"/>
  <c r="J8689"/>
  <c r="J8690"/>
  <c r="J8691"/>
  <c r="J8692"/>
  <c r="J8693"/>
  <c r="J8694"/>
  <c r="J8695"/>
  <c r="J8696"/>
  <c r="J8697"/>
  <c r="J8698"/>
  <c r="J8699"/>
  <c r="J8700"/>
  <c r="J8701"/>
  <c r="J8702"/>
  <c r="J8703"/>
  <c r="J8704"/>
  <c r="J8705"/>
  <c r="J8706"/>
  <c r="J8707"/>
  <c r="J8708"/>
  <c r="J8709"/>
  <c r="J8710"/>
  <c r="J8711"/>
  <c r="J8712"/>
  <c r="J8713"/>
  <c r="J8714"/>
  <c r="J8715"/>
  <c r="J8716"/>
  <c r="J8717"/>
  <c r="J8718"/>
  <c r="J8719"/>
  <c r="J8720"/>
  <c r="J8721"/>
  <c r="J8722"/>
  <c r="J8723"/>
  <c r="J8724"/>
  <c r="J8725"/>
  <c r="J8726"/>
  <c r="J8727"/>
  <c r="J8728"/>
  <c r="J8729"/>
  <c r="J8730"/>
  <c r="J8731"/>
  <c r="J8732"/>
  <c r="J8733"/>
  <c r="J8734"/>
  <c r="J8735"/>
  <c r="J8736"/>
  <c r="J8737"/>
  <c r="J8738"/>
  <c r="J8739"/>
  <c r="J8740"/>
  <c r="J8741"/>
  <c r="J8742"/>
  <c r="J8743"/>
  <c r="J8744"/>
  <c r="J8745"/>
  <c r="J8746"/>
  <c r="J8747"/>
  <c r="J8748"/>
  <c r="J8749"/>
  <c r="J8750"/>
  <c r="J8751"/>
  <c r="J8752"/>
  <c r="J8753"/>
  <c r="J8754"/>
  <c r="J8755"/>
  <c r="J8756"/>
  <c r="J8757"/>
  <c r="J8758"/>
  <c r="J8759"/>
  <c r="J8760"/>
  <c r="J8761"/>
  <c r="J8762"/>
  <c r="J8763"/>
  <c r="J8764"/>
  <c r="J8765"/>
  <c r="J8766"/>
  <c r="J8767"/>
  <c r="J8768"/>
  <c r="J8769"/>
  <c r="J8770"/>
  <c r="J8771"/>
  <c r="J8772"/>
  <c r="J8773"/>
  <c r="J8774"/>
  <c r="J8775"/>
  <c r="J8776"/>
  <c r="J8777"/>
  <c r="J8778"/>
  <c r="J8779"/>
  <c r="J8780"/>
  <c r="J8781"/>
  <c r="J8782"/>
  <c r="J8783"/>
  <c r="J8784"/>
  <c r="J8785"/>
  <c r="J8786"/>
  <c r="J8787"/>
  <c r="J8788"/>
  <c r="J8789"/>
  <c r="J8790"/>
  <c r="J8791"/>
  <c r="J8792"/>
  <c r="J8793"/>
  <c r="J8794"/>
  <c r="J8795"/>
  <c r="J8796"/>
  <c r="J8797"/>
  <c r="J8798"/>
  <c r="J8799"/>
  <c r="J8800"/>
  <c r="J8801"/>
  <c r="J8802"/>
  <c r="J8803"/>
  <c r="J8804"/>
  <c r="J8805"/>
  <c r="J8806"/>
  <c r="J8807"/>
  <c r="J8808"/>
  <c r="J8809"/>
  <c r="J8810"/>
  <c r="J8811"/>
  <c r="J8812"/>
  <c r="J8813"/>
  <c r="J8814"/>
  <c r="J8815"/>
  <c r="J8816"/>
  <c r="J8817"/>
  <c r="J8818"/>
  <c r="J8819"/>
  <c r="J8820"/>
  <c r="J8821"/>
  <c r="J8822"/>
  <c r="J8823"/>
  <c r="J8824"/>
  <c r="J8825"/>
  <c r="J8826"/>
  <c r="J8827"/>
  <c r="J8828"/>
  <c r="J8829"/>
  <c r="J8830"/>
  <c r="J8831"/>
  <c r="J8832"/>
  <c r="J8833"/>
  <c r="J8834"/>
  <c r="J8835"/>
  <c r="J8836"/>
  <c r="J8837"/>
  <c r="J8838"/>
  <c r="J8839"/>
  <c r="J8840"/>
  <c r="J8841"/>
  <c r="J8842"/>
  <c r="J8843"/>
  <c r="J8844"/>
  <c r="J8845"/>
  <c r="J8846"/>
  <c r="J8847"/>
  <c r="J8848"/>
  <c r="J8849"/>
  <c r="J8850"/>
  <c r="J8851"/>
  <c r="J8852"/>
  <c r="J8853"/>
  <c r="J8854"/>
  <c r="J8855"/>
  <c r="J8856"/>
  <c r="J8857"/>
  <c r="J8858"/>
  <c r="J8859"/>
  <c r="J8860"/>
  <c r="J8861"/>
  <c r="J8862"/>
  <c r="J8863"/>
  <c r="J8864"/>
  <c r="J8865"/>
  <c r="J8866"/>
  <c r="J8867"/>
  <c r="J8868"/>
  <c r="J8869"/>
  <c r="J8870"/>
  <c r="J8871"/>
  <c r="J8872"/>
  <c r="J8873"/>
  <c r="J8874"/>
  <c r="J8875"/>
  <c r="J8876"/>
  <c r="J8877"/>
  <c r="J8878"/>
  <c r="J8879"/>
  <c r="J8880"/>
  <c r="J8881"/>
  <c r="J8882"/>
  <c r="J8883"/>
  <c r="J8884"/>
  <c r="J8885"/>
  <c r="J8886"/>
  <c r="J8887"/>
  <c r="J8888"/>
  <c r="J8889"/>
  <c r="J8890"/>
  <c r="J8891"/>
  <c r="J8892"/>
  <c r="J8893"/>
  <c r="J8894"/>
  <c r="J8895"/>
  <c r="J8896"/>
  <c r="J8897"/>
  <c r="J8898"/>
  <c r="J8899"/>
  <c r="J8900"/>
  <c r="J8901"/>
  <c r="J8902"/>
  <c r="J8903"/>
  <c r="J8904"/>
  <c r="J8905"/>
  <c r="J8906"/>
  <c r="J8907"/>
  <c r="J8908"/>
  <c r="J8909"/>
  <c r="J8910"/>
  <c r="J8911"/>
  <c r="J8912"/>
  <c r="J8913"/>
  <c r="J8914"/>
  <c r="J8915"/>
  <c r="J8916"/>
  <c r="J8917"/>
  <c r="J8918"/>
  <c r="J8919"/>
  <c r="J8920"/>
  <c r="J8921"/>
  <c r="J8922"/>
  <c r="J8923"/>
  <c r="J8924"/>
  <c r="J8925"/>
  <c r="J8926"/>
  <c r="J8927"/>
  <c r="J8928"/>
  <c r="J8929"/>
  <c r="J8930"/>
  <c r="J8931"/>
  <c r="J8932"/>
  <c r="J8933"/>
  <c r="J8934"/>
  <c r="J8935"/>
  <c r="J8936"/>
  <c r="J8937"/>
  <c r="J8938"/>
  <c r="J8939"/>
  <c r="J8940"/>
  <c r="J8941"/>
  <c r="J8942"/>
  <c r="J8943"/>
  <c r="J8944"/>
  <c r="J8945"/>
  <c r="J8946"/>
  <c r="J8947"/>
  <c r="J8948"/>
  <c r="J8949"/>
  <c r="J8950"/>
  <c r="J8951"/>
  <c r="J8952"/>
  <c r="J8953"/>
  <c r="J8954"/>
  <c r="J8955"/>
  <c r="J8956"/>
  <c r="J8957"/>
  <c r="J8958"/>
  <c r="J8959"/>
  <c r="J8960"/>
  <c r="J8961"/>
  <c r="J8962"/>
  <c r="J8963"/>
  <c r="J8964"/>
  <c r="J8965"/>
  <c r="J8966"/>
  <c r="J8967"/>
  <c r="J8968"/>
  <c r="J8969"/>
  <c r="J8970"/>
  <c r="J8971"/>
  <c r="J8972"/>
  <c r="J8973"/>
  <c r="J8974"/>
  <c r="J8975"/>
  <c r="J8976"/>
  <c r="J8977"/>
  <c r="J8978"/>
  <c r="J8979"/>
  <c r="J8980"/>
  <c r="J8981"/>
  <c r="J8982"/>
  <c r="J8983"/>
  <c r="J8984"/>
  <c r="J8985"/>
  <c r="J8986"/>
  <c r="J8987"/>
  <c r="J8988"/>
  <c r="J8989"/>
  <c r="J8990"/>
  <c r="J8991"/>
  <c r="J8992"/>
  <c r="J8993"/>
  <c r="J8994"/>
  <c r="J8995"/>
  <c r="J8996"/>
  <c r="J8997"/>
  <c r="J8998"/>
  <c r="J8999"/>
  <c r="J9000"/>
  <c r="J9001"/>
  <c r="J9002"/>
  <c r="J9003"/>
  <c r="J9004"/>
  <c r="J9005"/>
  <c r="J9006"/>
  <c r="J9007"/>
  <c r="J9008"/>
  <c r="J9009"/>
  <c r="J9010"/>
  <c r="J9011"/>
  <c r="J9012"/>
  <c r="J9013"/>
  <c r="J9014"/>
  <c r="J9015"/>
  <c r="J9016"/>
  <c r="J9017"/>
  <c r="J9018"/>
  <c r="J9019"/>
  <c r="J9020"/>
  <c r="J9021"/>
  <c r="J9022"/>
  <c r="J9023"/>
  <c r="J9024"/>
  <c r="J9025"/>
  <c r="J9026"/>
  <c r="J9027"/>
  <c r="J9028"/>
  <c r="J9029"/>
  <c r="J9030"/>
  <c r="J9031"/>
  <c r="J9032"/>
  <c r="J9033"/>
  <c r="J9034"/>
  <c r="J9035"/>
  <c r="J9036"/>
  <c r="J9037"/>
  <c r="J9038"/>
  <c r="J9039"/>
  <c r="J9040"/>
  <c r="J9041"/>
  <c r="J9042"/>
  <c r="J9043"/>
  <c r="J9044"/>
  <c r="J9045"/>
  <c r="J9046"/>
  <c r="J9047"/>
  <c r="J9048"/>
  <c r="J9049"/>
  <c r="J9050"/>
  <c r="J9051"/>
  <c r="J9052"/>
  <c r="J9053"/>
  <c r="J9054"/>
  <c r="J9055"/>
  <c r="J9056"/>
  <c r="J9057"/>
  <c r="J9058"/>
  <c r="J9059"/>
  <c r="J9060"/>
  <c r="J9061"/>
  <c r="J9062"/>
  <c r="J9063"/>
  <c r="J9064"/>
  <c r="J9065"/>
  <c r="J9066"/>
  <c r="J9067"/>
  <c r="J9068"/>
  <c r="J9069"/>
  <c r="J9070"/>
  <c r="J9071"/>
  <c r="J9072"/>
  <c r="J9073"/>
  <c r="J9074"/>
  <c r="J9075"/>
  <c r="J9076"/>
  <c r="J9077"/>
  <c r="J9078"/>
  <c r="J9079"/>
  <c r="J9080"/>
  <c r="J9081"/>
  <c r="J9082"/>
  <c r="J9083"/>
  <c r="J9084"/>
  <c r="J9085"/>
  <c r="J9086"/>
  <c r="J9087"/>
  <c r="J9088"/>
  <c r="J9089"/>
  <c r="J9090"/>
  <c r="J9091"/>
  <c r="J9092"/>
  <c r="J9093"/>
  <c r="J9094"/>
  <c r="J9095"/>
  <c r="J9096"/>
  <c r="J9097"/>
  <c r="J9098"/>
  <c r="J9099"/>
  <c r="J9100"/>
  <c r="J9101"/>
  <c r="J9102"/>
  <c r="J9103"/>
  <c r="J9104"/>
  <c r="J9105"/>
  <c r="J9106"/>
  <c r="J9107"/>
  <c r="J9108"/>
  <c r="J9109"/>
  <c r="J9110"/>
  <c r="J9111"/>
  <c r="J9112"/>
  <c r="J9113"/>
  <c r="J9114"/>
  <c r="J9115"/>
  <c r="J9116"/>
  <c r="J9117"/>
  <c r="J9118"/>
  <c r="J9119"/>
  <c r="J9120"/>
  <c r="J9121"/>
  <c r="J9122"/>
  <c r="J9123"/>
  <c r="J9124"/>
  <c r="J9125"/>
  <c r="J9126"/>
  <c r="J9127"/>
  <c r="J9128"/>
  <c r="J9129"/>
  <c r="J9130"/>
  <c r="J9131"/>
  <c r="J9132"/>
  <c r="J9133"/>
  <c r="J9134"/>
  <c r="J9135"/>
  <c r="J9136"/>
  <c r="J9137"/>
  <c r="J9138"/>
  <c r="J9139"/>
  <c r="J9140"/>
  <c r="J9141"/>
  <c r="J9142"/>
  <c r="J9143"/>
  <c r="J9144"/>
  <c r="J9145"/>
  <c r="J9146"/>
  <c r="J9147"/>
  <c r="J9148"/>
  <c r="J9149"/>
  <c r="J9150"/>
  <c r="J9151"/>
  <c r="J9152"/>
  <c r="J9153"/>
  <c r="J9154"/>
  <c r="J9155"/>
  <c r="J9156"/>
  <c r="J9157"/>
  <c r="J9158"/>
  <c r="J9159"/>
  <c r="J9160"/>
  <c r="J9161"/>
  <c r="J9162"/>
  <c r="J9163"/>
  <c r="J9164"/>
  <c r="J9165"/>
  <c r="J9166"/>
  <c r="J9167"/>
  <c r="J9168"/>
  <c r="J9169"/>
  <c r="J9170"/>
  <c r="J9171"/>
  <c r="J9172"/>
  <c r="J9173"/>
  <c r="J9174"/>
  <c r="J9175"/>
  <c r="J9176"/>
  <c r="J9177"/>
  <c r="J9178"/>
  <c r="J9179"/>
  <c r="J9180"/>
  <c r="J9181"/>
  <c r="J9182"/>
  <c r="J9183"/>
  <c r="J9184"/>
  <c r="J9185"/>
  <c r="J9186"/>
  <c r="J9187"/>
  <c r="J9188"/>
  <c r="J9189"/>
  <c r="J9190"/>
  <c r="J9191"/>
  <c r="J9192"/>
  <c r="J9193"/>
  <c r="J9194"/>
  <c r="J9195"/>
  <c r="J9196"/>
  <c r="J9197"/>
  <c r="J9198"/>
  <c r="J9199"/>
  <c r="J9200"/>
  <c r="J9201"/>
  <c r="J9202"/>
  <c r="J9203"/>
  <c r="J9204"/>
  <c r="J9205"/>
  <c r="J9206"/>
  <c r="J9207"/>
  <c r="J9208"/>
  <c r="J9209"/>
  <c r="J9210"/>
  <c r="J9211"/>
  <c r="J9212"/>
  <c r="J9213"/>
  <c r="J9214"/>
  <c r="J9215"/>
  <c r="J9216"/>
  <c r="J9217"/>
  <c r="J9218"/>
  <c r="J9219"/>
  <c r="J9220"/>
  <c r="J9221"/>
  <c r="J9222"/>
  <c r="J9223"/>
  <c r="J9224"/>
  <c r="J9225"/>
  <c r="J9226"/>
  <c r="J9227"/>
  <c r="J9228"/>
  <c r="J9229"/>
  <c r="J9230"/>
  <c r="J9231"/>
  <c r="J9232"/>
  <c r="J9233"/>
  <c r="J9234"/>
  <c r="J9235"/>
  <c r="J9236"/>
  <c r="J9237"/>
  <c r="J9238"/>
  <c r="J9239"/>
  <c r="J9240"/>
  <c r="J9241"/>
  <c r="J9242"/>
  <c r="J9243"/>
  <c r="J9244"/>
  <c r="J9245"/>
  <c r="J9246"/>
  <c r="J9247"/>
  <c r="J9248"/>
  <c r="J9249"/>
  <c r="J9250"/>
  <c r="J9251"/>
  <c r="J9252"/>
  <c r="J9253"/>
  <c r="J9254"/>
  <c r="J9255"/>
  <c r="J9256"/>
  <c r="J9257"/>
  <c r="J9258"/>
  <c r="J9259"/>
  <c r="J9260"/>
  <c r="J9261"/>
  <c r="J9262"/>
  <c r="J9263"/>
  <c r="J9264"/>
  <c r="J9265"/>
  <c r="J9266"/>
  <c r="J9267"/>
  <c r="J9268"/>
  <c r="J9269"/>
  <c r="J9270"/>
  <c r="J9271"/>
  <c r="J9272"/>
  <c r="J9273"/>
  <c r="J9274"/>
  <c r="J9275"/>
  <c r="J9276"/>
  <c r="J9277"/>
  <c r="J9278"/>
  <c r="J9279"/>
  <c r="J9280"/>
  <c r="J9281"/>
  <c r="J9282"/>
  <c r="J9283"/>
  <c r="J9284"/>
  <c r="J9285"/>
  <c r="J9286"/>
  <c r="J9287"/>
  <c r="J9288"/>
  <c r="J9289"/>
  <c r="J9290"/>
  <c r="J9291"/>
  <c r="J9292"/>
  <c r="J9293"/>
  <c r="J9294"/>
  <c r="J9295"/>
  <c r="J9296"/>
  <c r="J9297"/>
  <c r="J9298"/>
  <c r="J9299"/>
  <c r="J9300"/>
  <c r="J9301"/>
  <c r="J9302"/>
  <c r="J9303"/>
  <c r="J9304"/>
  <c r="J9305"/>
  <c r="J9306"/>
  <c r="J9307"/>
  <c r="J9308"/>
  <c r="J9309"/>
  <c r="J9310"/>
  <c r="J9311"/>
  <c r="J9312"/>
  <c r="J9313"/>
  <c r="J9314"/>
  <c r="J9315"/>
  <c r="J9316"/>
  <c r="J9317"/>
  <c r="J9318"/>
  <c r="J9319"/>
  <c r="J9320"/>
  <c r="J9321"/>
  <c r="J9322"/>
  <c r="J9323"/>
  <c r="J9324"/>
  <c r="J9325"/>
  <c r="J9326"/>
  <c r="J9327"/>
  <c r="J9328"/>
  <c r="J9329"/>
  <c r="J9330"/>
  <c r="J9331"/>
  <c r="J9332"/>
  <c r="J9333"/>
  <c r="J9334"/>
  <c r="J9335"/>
  <c r="J9336"/>
  <c r="J9337"/>
  <c r="J9338"/>
  <c r="J9339"/>
  <c r="J9340"/>
  <c r="J9341"/>
  <c r="J9342"/>
  <c r="J9343"/>
  <c r="J9344"/>
  <c r="J9345"/>
  <c r="J9346"/>
  <c r="J9347"/>
  <c r="J9348"/>
  <c r="J9349"/>
  <c r="J9350"/>
  <c r="J9351"/>
  <c r="J9352"/>
  <c r="J9353"/>
  <c r="J9354"/>
  <c r="J9355"/>
  <c r="J9356"/>
  <c r="J9357"/>
  <c r="J9358"/>
  <c r="J9359"/>
  <c r="J9360"/>
  <c r="J9361"/>
  <c r="J9362"/>
  <c r="J9363"/>
  <c r="J9364"/>
  <c r="J9365"/>
  <c r="J9366"/>
  <c r="J9367"/>
  <c r="J9368"/>
  <c r="J9369"/>
  <c r="J9370"/>
  <c r="J9371"/>
  <c r="J9372"/>
  <c r="J9373"/>
  <c r="J9374"/>
  <c r="J9375"/>
  <c r="J9376"/>
  <c r="J9377"/>
  <c r="J9378"/>
  <c r="J9379"/>
  <c r="J9380"/>
  <c r="J9381"/>
  <c r="J9382"/>
  <c r="J9383"/>
  <c r="J9384"/>
  <c r="J9385"/>
  <c r="J9386"/>
  <c r="J9387"/>
  <c r="J9388"/>
  <c r="J9389"/>
  <c r="J9390"/>
  <c r="J9391"/>
  <c r="J9392"/>
  <c r="J9393"/>
  <c r="J9394"/>
  <c r="J9395"/>
  <c r="J9396"/>
  <c r="J9397"/>
  <c r="J9398"/>
  <c r="J9399"/>
  <c r="J9400"/>
  <c r="J9401"/>
  <c r="J9402"/>
  <c r="J9403"/>
  <c r="J9404"/>
  <c r="J9405"/>
  <c r="J9406"/>
  <c r="J9407"/>
  <c r="J9408"/>
  <c r="J9409"/>
  <c r="J9410"/>
  <c r="J9411"/>
  <c r="J9412"/>
  <c r="J9413"/>
  <c r="J9414"/>
  <c r="J9415"/>
  <c r="J9416"/>
  <c r="J9417"/>
  <c r="J9418"/>
  <c r="J9419"/>
  <c r="J9420"/>
  <c r="J9421"/>
  <c r="J9422"/>
  <c r="J9423"/>
  <c r="J9424"/>
  <c r="J9425"/>
  <c r="J9426"/>
  <c r="J9427"/>
  <c r="J9428"/>
  <c r="J9429"/>
  <c r="J9430"/>
  <c r="J9431"/>
  <c r="J9432"/>
  <c r="J9433"/>
  <c r="J9434"/>
  <c r="J9435"/>
  <c r="J9436"/>
  <c r="J9437"/>
  <c r="J9438"/>
  <c r="J9439"/>
  <c r="J9440"/>
  <c r="J9441"/>
  <c r="J9442"/>
  <c r="J9443"/>
  <c r="J9444"/>
  <c r="J9445"/>
  <c r="J9446"/>
  <c r="J9447"/>
  <c r="J9448"/>
  <c r="J9449"/>
  <c r="J9450"/>
  <c r="J9451"/>
  <c r="J9452"/>
  <c r="J9453"/>
  <c r="J9454"/>
  <c r="J9455"/>
  <c r="J9456"/>
  <c r="J9457"/>
  <c r="J9458"/>
  <c r="J9459"/>
  <c r="J9460"/>
  <c r="J9461"/>
  <c r="J9462"/>
  <c r="J9463"/>
  <c r="J9464"/>
  <c r="J9465"/>
  <c r="J9466"/>
  <c r="J9467"/>
  <c r="J9468"/>
  <c r="J9469"/>
  <c r="J9470"/>
  <c r="J9471"/>
  <c r="J9472"/>
  <c r="J9473"/>
  <c r="J9474"/>
  <c r="J9475"/>
  <c r="J9476"/>
  <c r="J9477"/>
  <c r="J9478"/>
  <c r="J9479"/>
  <c r="J9480"/>
  <c r="J9481"/>
  <c r="J9482"/>
  <c r="J9483"/>
  <c r="J9484"/>
  <c r="J9485"/>
  <c r="J9486"/>
  <c r="J9487"/>
  <c r="J9488"/>
  <c r="J9489"/>
  <c r="J9490"/>
  <c r="J9491"/>
  <c r="J9492"/>
  <c r="J9493"/>
  <c r="J9494"/>
  <c r="J9495"/>
  <c r="J9496"/>
  <c r="J9497"/>
  <c r="J9498"/>
  <c r="J9499"/>
  <c r="J9500"/>
  <c r="J9501"/>
  <c r="J9502"/>
  <c r="J9503"/>
  <c r="J9504"/>
  <c r="J9505"/>
  <c r="J9506"/>
  <c r="J9507"/>
  <c r="J9508"/>
  <c r="J9509"/>
  <c r="J9510"/>
  <c r="J9511"/>
  <c r="J9512"/>
  <c r="J9513"/>
  <c r="J9514"/>
  <c r="J9515"/>
  <c r="J9516"/>
  <c r="J9517"/>
  <c r="J9518"/>
  <c r="J9519"/>
  <c r="J9520"/>
  <c r="J9521"/>
  <c r="J9522"/>
  <c r="J9523"/>
  <c r="J9524"/>
  <c r="J9525"/>
  <c r="J9526"/>
  <c r="J9527"/>
  <c r="J9528"/>
  <c r="J9529"/>
  <c r="J9530"/>
  <c r="J9531"/>
  <c r="J9532"/>
  <c r="J9533"/>
  <c r="J9534"/>
  <c r="J9535"/>
  <c r="J9536"/>
  <c r="J9537"/>
  <c r="J9538"/>
  <c r="J9539"/>
  <c r="J9540"/>
  <c r="J9541"/>
  <c r="J9542"/>
  <c r="J9543"/>
  <c r="J9544"/>
  <c r="J9545"/>
  <c r="J9546"/>
  <c r="J9547"/>
  <c r="J9548"/>
  <c r="J9549"/>
  <c r="J9550"/>
  <c r="J9551"/>
  <c r="J9552"/>
  <c r="J9553"/>
  <c r="J9554"/>
  <c r="J9555"/>
  <c r="J9556"/>
  <c r="J9557"/>
  <c r="J9558"/>
  <c r="J9559"/>
  <c r="J9560"/>
  <c r="J9561"/>
  <c r="J9562"/>
  <c r="J9563"/>
  <c r="J9564"/>
  <c r="J9565"/>
  <c r="J9566"/>
  <c r="J9567"/>
  <c r="J9568"/>
  <c r="J9569"/>
  <c r="J9570"/>
  <c r="J9571"/>
  <c r="J9572"/>
  <c r="J9573"/>
  <c r="J9574"/>
  <c r="J9575"/>
  <c r="J9576"/>
  <c r="J9577"/>
  <c r="J9578"/>
  <c r="J9579"/>
  <c r="J9580"/>
  <c r="J9581"/>
  <c r="J9582"/>
  <c r="J9583"/>
  <c r="J9584"/>
  <c r="J9585"/>
  <c r="J9586"/>
  <c r="J9587"/>
  <c r="J9588"/>
  <c r="J9589"/>
  <c r="J9590"/>
  <c r="J9591"/>
  <c r="J9592"/>
  <c r="J9593"/>
  <c r="J9594"/>
  <c r="J9595"/>
  <c r="J9596"/>
  <c r="J9597"/>
  <c r="J9598"/>
  <c r="J9599"/>
  <c r="J9600"/>
  <c r="J9601"/>
  <c r="J9602"/>
  <c r="J9603"/>
  <c r="J9604"/>
  <c r="J9605"/>
  <c r="J9606"/>
  <c r="J9607"/>
  <c r="J9608"/>
  <c r="J9609"/>
  <c r="J9610"/>
  <c r="J9611"/>
  <c r="J9612"/>
  <c r="J9613"/>
  <c r="J9614"/>
  <c r="J9615"/>
  <c r="J9616"/>
  <c r="J9617"/>
  <c r="J9618"/>
  <c r="J9619"/>
  <c r="J9620"/>
  <c r="J9621"/>
  <c r="J9622"/>
  <c r="J9623"/>
  <c r="J9624"/>
  <c r="J9625"/>
  <c r="J9626"/>
  <c r="J9627"/>
  <c r="J9628"/>
  <c r="J9629"/>
  <c r="J9630"/>
  <c r="J9631"/>
  <c r="J9632"/>
  <c r="J9633"/>
  <c r="J9634"/>
  <c r="J9635"/>
  <c r="J9636"/>
  <c r="J9637"/>
  <c r="J9638"/>
  <c r="J9639"/>
  <c r="J9640"/>
  <c r="J9641"/>
  <c r="J9642"/>
  <c r="J9643"/>
  <c r="J9644"/>
  <c r="J9645"/>
  <c r="J9646"/>
  <c r="J9647"/>
  <c r="J9648"/>
  <c r="J9649"/>
  <c r="J9650"/>
  <c r="J9651"/>
  <c r="J9652"/>
  <c r="J9653"/>
  <c r="J9654"/>
  <c r="J9655"/>
  <c r="J9656"/>
  <c r="J9657"/>
  <c r="J9658"/>
  <c r="J9659"/>
  <c r="J9660"/>
  <c r="J9661"/>
  <c r="J9662"/>
  <c r="J9663"/>
  <c r="J9664"/>
  <c r="J9665"/>
  <c r="J9666"/>
  <c r="J9667"/>
  <c r="J9668"/>
  <c r="J9669"/>
  <c r="J9670"/>
  <c r="J9671"/>
  <c r="J9672"/>
  <c r="J9673"/>
  <c r="J9674"/>
  <c r="J9675"/>
  <c r="J9676"/>
  <c r="J9677"/>
  <c r="J9678"/>
  <c r="J9679"/>
  <c r="J9680"/>
  <c r="J9681"/>
  <c r="J9682"/>
  <c r="J9683"/>
  <c r="J9684"/>
  <c r="J9685"/>
  <c r="J9686"/>
  <c r="J9687"/>
  <c r="J9688"/>
  <c r="J9689"/>
  <c r="J9690"/>
  <c r="J9691"/>
  <c r="J9692"/>
  <c r="J9693"/>
  <c r="J9694"/>
  <c r="J9695"/>
  <c r="J9696"/>
  <c r="J9697"/>
  <c r="J9698"/>
  <c r="J9699"/>
  <c r="J9700"/>
  <c r="J9701"/>
  <c r="J9702"/>
  <c r="J9703"/>
  <c r="J9704"/>
  <c r="J9705"/>
  <c r="J9706"/>
  <c r="J9707"/>
  <c r="J9708"/>
  <c r="J9709"/>
  <c r="J9710"/>
  <c r="J9711"/>
  <c r="J9712"/>
  <c r="J9713"/>
  <c r="J9714"/>
  <c r="J9715"/>
  <c r="J9716"/>
  <c r="J9717"/>
  <c r="J9718"/>
  <c r="J9719"/>
  <c r="J9720"/>
  <c r="J9721"/>
  <c r="J9722"/>
  <c r="J9723"/>
  <c r="J9724"/>
  <c r="J9725"/>
  <c r="J9726"/>
  <c r="J9727"/>
  <c r="J9728"/>
  <c r="J9729"/>
  <c r="J9730"/>
  <c r="J9731"/>
  <c r="J9732"/>
  <c r="J9733"/>
  <c r="J9734"/>
  <c r="J9735"/>
  <c r="J9736"/>
  <c r="J9737"/>
  <c r="J9738"/>
  <c r="J9739"/>
  <c r="J9740"/>
  <c r="J9741"/>
  <c r="J9742"/>
  <c r="J9743"/>
  <c r="J9744"/>
  <c r="J9745"/>
  <c r="J9746"/>
  <c r="J9747"/>
  <c r="J9748"/>
  <c r="J9749"/>
  <c r="J9750"/>
  <c r="J9751"/>
  <c r="J9752"/>
  <c r="J9753"/>
  <c r="J9754"/>
  <c r="J9755"/>
  <c r="J9756"/>
  <c r="J9757"/>
  <c r="J9758"/>
  <c r="J9759"/>
  <c r="J9760"/>
  <c r="J9761"/>
  <c r="J9762"/>
  <c r="J9763"/>
  <c r="J9764"/>
  <c r="J9765"/>
  <c r="J9766"/>
  <c r="J9767"/>
  <c r="J9768"/>
  <c r="J9769"/>
  <c r="J9770"/>
  <c r="J9771"/>
  <c r="J9772"/>
  <c r="J9773"/>
  <c r="J9774"/>
  <c r="J9775"/>
  <c r="J9776"/>
  <c r="J9777"/>
  <c r="J9778"/>
  <c r="J9779"/>
  <c r="J9780"/>
  <c r="J9781"/>
  <c r="J9782"/>
  <c r="J9783"/>
  <c r="J9784"/>
  <c r="J9785"/>
  <c r="J9786"/>
  <c r="J9787"/>
  <c r="J9788"/>
  <c r="J9789"/>
  <c r="J9790"/>
  <c r="J9791"/>
  <c r="J9792"/>
  <c r="J9793"/>
  <c r="J9794"/>
  <c r="J9795"/>
  <c r="J9796"/>
  <c r="J9797"/>
  <c r="J9798"/>
  <c r="J9799"/>
  <c r="J9800"/>
  <c r="J9801"/>
  <c r="J9802"/>
  <c r="J9803"/>
  <c r="J9804"/>
  <c r="J9805"/>
  <c r="J9806"/>
  <c r="J9807"/>
  <c r="J9808"/>
  <c r="J9809"/>
  <c r="J9810"/>
  <c r="J9811"/>
  <c r="J9812"/>
  <c r="J9813"/>
  <c r="J9814"/>
  <c r="J9815"/>
  <c r="J9816"/>
  <c r="J9817"/>
  <c r="J9818"/>
  <c r="J9819"/>
  <c r="J9820"/>
  <c r="J9821"/>
  <c r="J9822"/>
  <c r="J9823"/>
  <c r="J9824"/>
  <c r="J9825"/>
  <c r="J9826"/>
  <c r="J9827"/>
  <c r="J9828"/>
  <c r="J9829"/>
  <c r="J9830"/>
  <c r="J9831"/>
  <c r="J9832"/>
  <c r="J9833"/>
  <c r="J9834"/>
  <c r="J9835"/>
  <c r="J9836"/>
  <c r="J9837"/>
  <c r="J9838"/>
  <c r="J9839"/>
  <c r="J9840"/>
  <c r="J9841"/>
  <c r="J9842"/>
  <c r="J9843"/>
  <c r="J9844"/>
  <c r="J9845"/>
  <c r="J9846"/>
  <c r="J9847"/>
  <c r="J9848"/>
  <c r="J9849"/>
  <c r="J9850"/>
  <c r="J9851"/>
  <c r="J9852"/>
  <c r="J9853"/>
  <c r="J9854"/>
  <c r="J9855"/>
  <c r="J9856"/>
  <c r="J9857"/>
  <c r="J9858"/>
  <c r="J9859"/>
  <c r="J9860"/>
  <c r="J9861"/>
  <c r="J9862"/>
  <c r="J9863"/>
  <c r="J9864"/>
  <c r="J9865"/>
  <c r="J9866"/>
  <c r="J9867"/>
  <c r="J9868"/>
  <c r="J9869"/>
  <c r="J9870"/>
  <c r="J9871"/>
  <c r="J9872"/>
  <c r="J9873"/>
  <c r="J9874"/>
  <c r="J9875"/>
  <c r="J9876"/>
  <c r="J9877"/>
  <c r="J9878"/>
  <c r="J9879"/>
  <c r="J9880"/>
  <c r="J9881"/>
  <c r="J9882"/>
  <c r="J9883"/>
  <c r="J9884"/>
  <c r="J9885"/>
  <c r="J9886"/>
  <c r="J9887"/>
  <c r="J9888"/>
  <c r="J9889"/>
  <c r="J9890"/>
  <c r="J9891"/>
  <c r="J9892"/>
  <c r="J9893"/>
  <c r="J9894"/>
  <c r="J9895"/>
  <c r="J9896"/>
  <c r="J9897"/>
  <c r="J9898"/>
  <c r="J9899"/>
  <c r="J9900"/>
  <c r="J9901"/>
  <c r="J9902"/>
  <c r="J9903"/>
  <c r="J9904"/>
  <c r="J9905"/>
  <c r="J9906"/>
  <c r="J9907"/>
  <c r="J9908"/>
  <c r="J9909"/>
  <c r="J9910"/>
  <c r="J9911"/>
  <c r="J9912"/>
  <c r="J9913"/>
  <c r="J9914"/>
  <c r="J9915"/>
  <c r="J9916"/>
  <c r="J9917"/>
  <c r="J9918"/>
  <c r="J9919"/>
  <c r="J9920"/>
  <c r="J9921"/>
  <c r="J9922"/>
  <c r="J9923"/>
  <c r="J9924"/>
  <c r="J9925"/>
  <c r="J9926"/>
  <c r="J9927"/>
  <c r="J9928"/>
  <c r="J9929"/>
  <c r="J9930"/>
  <c r="J9931"/>
  <c r="J9932"/>
  <c r="J9933"/>
  <c r="J9934"/>
  <c r="J9935"/>
  <c r="J9936"/>
  <c r="J9937"/>
  <c r="J9938"/>
  <c r="J9939"/>
  <c r="J9940"/>
  <c r="J9941"/>
  <c r="J9942"/>
  <c r="J9943"/>
  <c r="J9944"/>
  <c r="J9945"/>
  <c r="J9946"/>
  <c r="J9947"/>
  <c r="J9948"/>
  <c r="J9949"/>
  <c r="J9950"/>
  <c r="J9951"/>
  <c r="J9952"/>
  <c r="J9953"/>
  <c r="J9954"/>
  <c r="J9955"/>
  <c r="J9956"/>
  <c r="J9957"/>
  <c r="J9958"/>
  <c r="J9959"/>
  <c r="J9960"/>
  <c r="J9961"/>
  <c r="J9962"/>
  <c r="J9963"/>
  <c r="J9964"/>
  <c r="J9965"/>
  <c r="J9966"/>
  <c r="J9967"/>
  <c r="J9968"/>
  <c r="J9969"/>
  <c r="J9970"/>
  <c r="J9971"/>
  <c r="J9972"/>
  <c r="J9973"/>
  <c r="J9974"/>
  <c r="J9975"/>
  <c r="J9976"/>
  <c r="J9977"/>
  <c r="J9978"/>
  <c r="J9979"/>
  <c r="J9980"/>
  <c r="J9981"/>
  <c r="J9982"/>
  <c r="J9983"/>
  <c r="J9984"/>
  <c r="J9985"/>
  <c r="J9986"/>
  <c r="J9987"/>
  <c r="J9988"/>
  <c r="J9989"/>
  <c r="J9990"/>
  <c r="J9991"/>
  <c r="J9992"/>
  <c r="J9993"/>
  <c r="J9994"/>
  <c r="J9995"/>
  <c r="J9996"/>
  <c r="J9997"/>
  <c r="J9998"/>
  <c r="J9999"/>
  <c r="J10000"/>
  <c r="J10001"/>
  <c r="J10002"/>
  <c r="J10003"/>
  <c r="J10004"/>
  <c r="J10005"/>
  <c r="J10006"/>
  <c r="J10007"/>
  <c r="J10008"/>
  <c r="J10009"/>
  <c r="J10010"/>
  <c r="J10011"/>
  <c r="J10012"/>
  <c r="J10013"/>
  <c r="J10014"/>
  <c r="J10015"/>
  <c r="J10016"/>
  <c r="J10017"/>
  <c r="J10018"/>
  <c r="J10019"/>
  <c r="J10020"/>
  <c r="J10021"/>
  <c r="J10022"/>
  <c r="J10023"/>
  <c r="J10024"/>
  <c r="J10025"/>
  <c r="J10026"/>
  <c r="J10027"/>
  <c r="J10028"/>
  <c r="J10029"/>
  <c r="J10030"/>
  <c r="J10031"/>
  <c r="J10032"/>
  <c r="J10033"/>
  <c r="J10034"/>
  <c r="J10035"/>
  <c r="J10036"/>
  <c r="J10037"/>
  <c r="J10038"/>
  <c r="J10039"/>
  <c r="J10040"/>
  <c r="J10041"/>
  <c r="J10042"/>
  <c r="J10043"/>
  <c r="J10044"/>
  <c r="J10045"/>
  <c r="J10046"/>
  <c r="J10047"/>
  <c r="J10048"/>
  <c r="J10049"/>
  <c r="J10050"/>
  <c r="J10051"/>
  <c r="J10052"/>
  <c r="J10053"/>
  <c r="J10054"/>
  <c r="J10055"/>
  <c r="J10056"/>
  <c r="J10057"/>
  <c r="J10058"/>
  <c r="J10059"/>
  <c r="J10060"/>
  <c r="J10061"/>
  <c r="J10062"/>
  <c r="J10063"/>
  <c r="J10064"/>
  <c r="J10065"/>
  <c r="J10066"/>
  <c r="J10067"/>
  <c r="J10068"/>
  <c r="J10069"/>
  <c r="J10070"/>
  <c r="J10071"/>
  <c r="J10072"/>
  <c r="J10073"/>
  <c r="J10074"/>
  <c r="J10075"/>
  <c r="J10076"/>
  <c r="J10077"/>
  <c r="J10078"/>
  <c r="J10079"/>
  <c r="J10080"/>
  <c r="J10081"/>
  <c r="J10082"/>
  <c r="J10083"/>
  <c r="J10084"/>
  <c r="J10085"/>
  <c r="J10086"/>
  <c r="J10087"/>
  <c r="J10088"/>
  <c r="J10089"/>
  <c r="J10090"/>
  <c r="J10091"/>
  <c r="J10092"/>
  <c r="J10093"/>
  <c r="J10094"/>
  <c r="J10095"/>
  <c r="J10096"/>
  <c r="J10097"/>
  <c r="J10098"/>
  <c r="J10099"/>
  <c r="J10100"/>
  <c r="J10101"/>
  <c r="J10102"/>
  <c r="J10103"/>
  <c r="J10104"/>
  <c r="J10105"/>
  <c r="J10106"/>
  <c r="J10107"/>
  <c r="J10108"/>
  <c r="J10109"/>
  <c r="J10110"/>
  <c r="J10111"/>
  <c r="J10112"/>
  <c r="J10113"/>
  <c r="J10114"/>
  <c r="J10115"/>
  <c r="J10116"/>
  <c r="J10117"/>
  <c r="J10118"/>
  <c r="J10119"/>
  <c r="J10120"/>
  <c r="J10121"/>
  <c r="J10122"/>
  <c r="J10123"/>
  <c r="J10124"/>
  <c r="J10125"/>
  <c r="J10126"/>
  <c r="J10127"/>
  <c r="J10128"/>
  <c r="J10129"/>
  <c r="J10130"/>
  <c r="J10131"/>
  <c r="J10132"/>
  <c r="J10133"/>
  <c r="J10134"/>
  <c r="J10135"/>
  <c r="J10136"/>
  <c r="J10137"/>
  <c r="J10138"/>
  <c r="J10139"/>
  <c r="J10140"/>
  <c r="J10141"/>
  <c r="J10142"/>
  <c r="J10143"/>
  <c r="J10144"/>
  <c r="J10145"/>
  <c r="J10146"/>
  <c r="J10147"/>
  <c r="J10148"/>
  <c r="J10149"/>
  <c r="J10150"/>
  <c r="J10151"/>
  <c r="J10152"/>
  <c r="J10153"/>
  <c r="J10154"/>
  <c r="J10155"/>
  <c r="J10156"/>
  <c r="J10157"/>
  <c r="J10158"/>
  <c r="J10159"/>
  <c r="J10160"/>
  <c r="J10161"/>
  <c r="J10162"/>
  <c r="J10163"/>
  <c r="J10164"/>
  <c r="J10165"/>
  <c r="J10166"/>
  <c r="J10167"/>
  <c r="J10168"/>
  <c r="J10169"/>
  <c r="J10170"/>
  <c r="J10171"/>
  <c r="J10172"/>
  <c r="J10173"/>
  <c r="J10174"/>
  <c r="J10175"/>
  <c r="J10176"/>
  <c r="J10177"/>
  <c r="J10178"/>
  <c r="J10179"/>
  <c r="J10180"/>
  <c r="J10181"/>
  <c r="J10182"/>
  <c r="J10183"/>
  <c r="J10184"/>
  <c r="J10185"/>
  <c r="J10186"/>
  <c r="J10187"/>
  <c r="J10188"/>
  <c r="J10189"/>
  <c r="J10190"/>
  <c r="J10191"/>
  <c r="J10192"/>
  <c r="J10193"/>
  <c r="J10194"/>
  <c r="J10195"/>
  <c r="J10196"/>
  <c r="J10197"/>
  <c r="J10198"/>
  <c r="J10199"/>
  <c r="J10200"/>
  <c r="J10201"/>
  <c r="J10202"/>
  <c r="J10203"/>
  <c r="J10204"/>
  <c r="J10205"/>
  <c r="J10206"/>
  <c r="J10207"/>
  <c r="J10208"/>
  <c r="J10209"/>
  <c r="J10210"/>
  <c r="J10211"/>
  <c r="J10212"/>
  <c r="J10213"/>
  <c r="J10214"/>
  <c r="J10215"/>
  <c r="J10216"/>
  <c r="J10217"/>
  <c r="J10218"/>
  <c r="J10219"/>
  <c r="J10220"/>
  <c r="J10221"/>
  <c r="J10222"/>
  <c r="J10223"/>
  <c r="J10224"/>
  <c r="J10225"/>
  <c r="J10226"/>
  <c r="J10227"/>
  <c r="J10228"/>
  <c r="J10229"/>
  <c r="J10230"/>
  <c r="J10231"/>
  <c r="J10232"/>
  <c r="J10233"/>
  <c r="J10234"/>
  <c r="J10235"/>
  <c r="J10236"/>
  <c r="J10237"/>
  <c r="J10238"/>
  <c r="J10239"/>
  <c r="J10240"/>
  <c r="J10241"/>
  <c r="J10242"/>
  <c r="J10243"/>
  <c r="J10244"/>
  <c r="J10245"/>
  <c r="J10246"/>
  <c r="J10247"/>
  <c r="J10248"/>
  <c r="J10249"/>
  <c r="J10250"/>
  <c r="J10251"/>
  <c r="J10252"/>
  <c r="J10253"/>
  <c r="J10254"/>
  <c r="J10255"/>
  <c r="J10256"/>
  <c r="J10257"/>
  <c r="J10258"/>
  <c r="J10259"/>
  <c r="J10260"/>
  <c r="J10261"/>
  <c r="J10262"/>
  <c r="J10263"/>
  <c r="J10264"/>
  <c r="J10265"/>
  <c r="J10266"/>
  <c r="J10267"/>
  <c r="J10268"/>
  <c r="J10269"/>
  <c r="J10270"/>
  <c r="J10271"/>
  <c r="J10272"/>
  <c r="J10273"/>
  <c r="J10274"/>
  <c r="J10275"/>
  <c r="J10276"/>
  <c r="J10277"/>
  <c r="J10278"/>
  <c r="J10279"/>
  <c r="J10280"/>
  <c r="J10281"/>
  <c r="J10282"/>
  <c r="J10283"/>
  <c r="J10284"/>
  <c r="J10285"/>
  <c r="J10286"/>
  <c r="J10287"/>
  <c r="J10288"/>
  <c r="J10289"/>
  <c r="J10290"/>
  <c r="J10291"/>
  <c r="J10292"/>
  <c r="J10293"/>
  <c r="J10294"/>
  <c r="J10295"/>
  <c r="J10296"/>
  <c r="J10297"/>
  <c r="J10298"/>
  <c r="J10299"/>
  <c r="J10300"/>
  <c r="J10301"/>
  <c r="J10302"/>
  <c r="J10303"/>
  <c r="J10304"/>
  <c r="J10305"/>
  <c r="J10306"/>
  <c r="J10307"/>
  <c r="J10308"/>
  <c r="J10309"/>
  <c r="J10310"/>
  <c r="J10311"/>
  <c r="J10312"/>
  <c r="J10313"/>
  <c r="J10314"/>
  <c r="J10315"/>
  <c r="J10316"/>
  <c r="J10317"/>
  <c r="J10318"/>
  <c r="J10319"/>
  <c r="J10320"/>
  <c r="J10321"/>
  <c r="J10322"/>
  <c r="J10323"/>
  <c r="J10324"/>
  <c r="J10325"/>
  <c r="J10326"/>
  <c r="J10327"/>
  <c r="J10328"/>
  <c r="J10329"/>
  <c r="J10330"/>
  <c r="J10331"/>
  <c r="J10332"/>
  <c r="J10333"/>
  <c r="J10334"/>
  <c r="J10335"/>
  <c r="J10336"/>
  <c r="J10337"/>
  <c r="J10338"/>
  <c r="J10339"/>
  <c r="J10340"/>
  <c r="J10341"/>
  <c r="J10342"/>
  <c r="J10343"/>
  <c r="J10344"/>
  <c r="J10345"/>
  <c r="J10346"/>
  <c r="J10347"/>
  <c r="J10348"/>
  <c r="J10349"/>
  <c r="J10350"/>
  <c r="J10351"/>
  <c r="J10352"/>
  <c r="J10353"/>
  <c r="J10354"/>
  <c r="J10355"/>
  <c r="J10356"/>
  <c r="J10357"/>
  <c r="J10358"/>
  <c r="J10359"/>
  <c r="J10360"/>
  <c r="J10361"/>
  <c r="J10362"/>
  <c r="J10363"/>
  <c r="J10364"/>
  <c r="J10365"/>
  <c r="J10366"/>
  <c r="J10367"/>
  <c r="J10368"/>
  <c r="J10369"/>
  <c r="J10370"/>
  <c r="J10371"/>
  <c r="J10372"/>
  <c r="J10373"/>
  <c r="J10374"/>
  <c r="J10375"/>
  <c r="J10376"/>
  <c r="J10377"/>
  <c r="J10378"/>
  <c r="J10379"/>
  <c r="J10380"/>
  <c r="J10381"/>
  <c r="J10382"/>
  <c r="J10383"/>
  <c r="J10384"/>
  <c r="J10385"/>
  <c r="J10386"/>
  <c r="J10387"/>
  <c r="J10388"/>
  <c r="J10389"/>
  <c r="J10390"/>
  <c r="J10391"/>
  <c r="J10392"/>
  <c r="J10393"/>
  <c r="J10394"/>
  <c r="J10395"/>
  <c r="J10396"/>
  <c r="J10397"/>
  <c r="J10398"/>
  <c r="J10399"/>
  <c r="J10400"/>
  <c r="J10401"/>
  <c r="J10402"/>
  <c r="J10403"/>
  <c r="J10404"/>
  <c r="J10405"/>
  <c r="J10406"/>
  <c r="J10407"/>
  <c r="J10408"/>
  <c r="J10409"/>
  <c r="J10410"/>
  <c r="J10411"/>
  <c r="J10412"/>
  <c r="J10413"/>
  <c r="J10414"/>
  <c r="J10415"/>
  <c r="J10416"/>
  <c r="J10417"/>
  <c r="J10418"/>
  <c r="J10419"/>
  <c r="J10420"/>
  <c r="J10421"/>
  <c r="J10422"/>
  <c r="J10423"/>
  <c r="J10424"/>
  <c r="J10425"/>
  <c r="J10426"/>
  <c r="J10427"/>
  <c r="J10428"/>
  <c r="J10429"/>
  <c r="J10430"/>
  <c r="J10431"/>
  <c r="J10432"/>
  <c r="J10433"/>
  <c r="J10434"/>
  <c r="J10435"/>
  <c r="J10436"/>
  <c r="J10437"/>
  <c r="J10438"/>
  <c r="J10439"/>
  <c r="J10440"/>
  <c r="J10441"/>
  <c r="J10442"/>
  <c r="J10443"/>
  <c r="J10444"/>
  <c r="J10445"/>
  <c r="J10446"/>
  <c r="J10447"/>
  <c r="J10448"/>
  <c r="J10449"/>
  <c r="J10450"/>
  <c r="J10451"/>
  <c r="J10452"/>
  <c r="J10453"/>
  <c r="J10454"/>
  <c r="J10455"/>
  <c r="J10456"/>
  <c r="J10457"/>
  <c r="J10458"/>
  <c r="J10459"/>
  <c r="J10460"/>
  <c r="J10461"/>
  <c r="J10462"/>
  <c r="J10463"/>
  <c r="J10464"/>
  <c r="J10465"/>
  <c r="J10466"/>
  <c r="J10467"/>
  <c r="J10468"/>
  <c r="J10469"/>
  <c r="J10470"/>
  <c r="J10471"/>
  <c r="J10472"/>
  <c r="J10473"/>
  <c r="J10474"/>
  <c r="J10475"/>
  <c r="J10476"/>
  <c r="J10477"/>
  <c r="J10478"/>
  <c r="J10479"/>
  <c r="J10480"/>
  <c r="J10481"/>
  <c r="J10482"/>
  <c r="J10483"/>
  <c r="J10484"/>
  <c r="J10485"/>
  <c r="J10486"/>
  <c r="J10487"/>
  <c r="J10488"/>
  <c r="J10489"/>
  <c r="J10490"/>
  <c r="J10491"/>
  <c r="J10492"/>
  <c r="J10493"/>
  <c r="J10494"/>
  <c r="J10495"/>
  <c r="J10496"/>
  <c r="J10497"/>
  <c r="J10498"/>
  <c r="J10499"/>
  <c r="J10500"/>
  <c r="J10501"/>
  <c r="J10502"/>
  <c r="J10503"/>
  <c r="J10504"/>
  <c r="J10505"/>
  <c r="J10506"/>
  <c r="J10507"/>
  <c r="J10508"/>
  <c r="J10509"/>
  <c r="J10510"/>
  <c r="J10511"/>
  <c r="J10512"/>
  <c r="J10513"/>
  <c r="J10514"/>
  <c r="J10515"/>
  <c r="J10516"/>
  <c r="J10517"/>
  <c r="J10518"/>
  <c r="J10519"/>
  <c r="J10520"/>
  <c r="J10521"/>
  <c r="J10522"/>
  <c r="J10523"/>
  <c r="J10524"/>
  <c r="J10525"/>
  <c r="J10526"/>
  <c r="J10527"/>
  <c r="J10528"/>
  <c r="J10529"/>
  <c r="J10530"/>
  <c r="J10531"/>
  <c r="J10532"/>
  <c r="J10533"/>
  <c r="J10534"/>
  <c r="J10535"/>
  <c r="J10536"/>
  <c r="J10537"/>
  <c r="J10538"/>
  <c r="J10539"/>
  <c r="J10540"/>
  <c r="J10541"/>
  <c r="J10542"/>
  <c r="J10543"/>
  <c r="J10544"/>
  <c r="J10545"/>
  <c r="J10546"/>
  <c r="J10547"/>
  <c r="J10548"/>
  <c r="J10549"/>
  <c r="J10550"/>
  <c r="J10551"/>
  <c r="J10552"/>
  <c r="J10553"/>
  <c r="J10554"/>
  <c r="J10555"/>
  <c r="J10556"/>
  <c r="J10557"/>
  <c r="J10558"/>
  <c r="J10559"/>
  <c r="J10560"/>
  <c r="J10561"/>
  <c r="J10562"/>
  <c r="J10563"/>
  <c r="J10564"/>
  <c r="J10565"/>
  <c r="J10566"/>
  <c r="J10567"/>
  <c r="J10568"/>
  <c r="J10569"/>
  <c r="J10570"/>
  <c r="J10571"/>
  <c r="J10572"/>
  <c r="J10573"/>
  <c r="J10574"/>
  <c r="J10575"/>
  <c r="J10576"/>
  <c r="J10577"/>
  <c r="J10578"/>
  <c r="J10579"/>
  <c r="J10580"/>
  <c r="J10581"/>
  <c r="J10582"/>
  <c r="J10583"/>
  <c r="J10584"/>
  <c r="J10585"/>
  <c r="J10586"/>
  <c r="J10587"/>
  <c r="J10588"/>
  <c r="J10589"/>
  <c r="J10590"/>
  <c r="J10591"/>
  <c r="J10592"/>
  <c r="J10593"/>
  <c r="J10594"/>
  <c r="J10595"/>
  <c r="J10596"/>
  <c r="J10597"/>
  <c r="J10598"/>
  <c r="J10599"/>
  <c r="J10600"/>
  <c r="J10601"/>
  <c r="J10602"/>
  <c r="J10603"/>
  <c r="J10604"/>
  <c r="J10605"/>
  <c r="J10606"/>
  <c r="J10607"/>
  <c r="J10608"/>
  <c r="J10609"/>
  <c r="J10610"/>
  <c r="J10611"/>
  <c r="J10612"/>
  <c r="J10613"/>
  <c r="J10614"/>
  <c r="J10615"/>
  <c r="J10616"/>
  <c r="J10617"/>
  <c r="J10618"/>
  <c r="J10619"/>
  <c r="J10620"/>
  <c r="J10621"/>
  <c r="J10622"/>
  <c r="J10623"/>
  <c r="J10624"/>
  <c r="J10625"/>
  <c r="J10626"/>
  <c r="J10627"/>
  <c r="J10628"/>
  <c r="J10629"/>
  <c r="J10630"/>
  <c r="J10631"/>
  <c r="J10632"/>
  <c r="J10633"/>
  <c r="J10634"/>
  <c r="J10635"/>
  <c r="J10636"/>
  <c r="J10637"/>
  <c r="J10638"/>
  <c r="J10639"/>
  <c r="J10640"/>
  <c r="J10641"/>
  <c r="J10642"/>
  <c r="J10643"/>
  <c r="J10644"/>
  <c r="J10645"/>
  <c r="J10646"/>
  <c r="J10647"/>
  <c r="J10648"/>
  <c r="J10649"/>
  <c r="J10650"/>
  <c r="J10651"/>
  <c r="J10652"/>
  <c r="J10653"/>
  <c r="J10654"/>
  <c r="J10655"/>
  <c r="J10656"/>
  <c r="J10657"/>
  <c r="J10658"/>
  <c r="J10659"/>
  <c r="J10660"/>
  <c r="J10661"/>
  <c r="J10662"/>
  <c r="J10663"/>
  <c r="J10664"/>
  <c r="J10665"/>
  <c r="J10666"/>
  <c r="J10667"/>
  <c r="J10668"/>
  <c r="J10669"/>
  <c r="J10670"/>
  <c r="J10671"/>
  <c r="J10672"/>
  <c r="J10673"/>
  <c r="J10674"/>
  <c r="J10675"/>
  <c r="J10676"/>
  <c r="J10677"/>
  <c r="J10678"/>
  <c r="J10679"/>
  <c r="J10680"/>
  <c r="J10681"/>
  <c r="J10682"/>
  <c r="J10683"/>
  <c r="J10684"/>
  <c r="J10685"/>
  <c r="J10686"/>
  <c r="J10687"/>
  <c r="J10688"/>
  <c r="J10689"/>
  <c r="J10690"/>
  <c r="J10691"/>
  <c r="J10692"/>
  <c r="J10693"/>
  <c r="J10694"/>
  <c r="J10695"/>
  <c r="J10696"/>
  <c r="J10697"/>
  <c r="J10698"/>
  <c r="J10699"/>
  <c r="J10700"/>
  <c r="J10701"/>
  <c r="J10702"/>
  <c r="J10703"/>
  <c r="J10704"/>
  <c r="J10705"/>
  <c r="J10706"/>
  <c r="J10707"/>
  <c r="J10708"/>
  <c r="J10709"/>
  <c r="J10710"/>
  <c r="J10711"/>
  <c r="J10712"/>
  <c r="J10713"/>
  <c r="J10714"/>
  <c r="J10715"/>
  <c r="J10716"/>
  <c r="J10717"/>
  <c r="J10718"/>
  <c r="J10719"/>
  <c r="J10720"/>
  <c r="J10721"/>
  <c r="J10722"/>
  <c r="J10723"/>
  <c r="J10724"/>
  <c r="J10725"/>
  <c r="J10726"/>
  <c r="J10727"/>
  <c r="J10728"/>
  <c r="J10729"/>
  <c r="J10730"/>
  <c r="J10731"/>
  <c r="J10732"/>
  <c r="J10733"/>
  <c r="J10734"/>
  <c r="J10735"/>
  <c r="J10736"/>
  <c r="J10737"/>
  <c r="J10738"/>
  <c r="J10739"/>
  <c r="J10740"/>
  <c r="J10741"/>
  <c r="J10742"/>
  <c r="J10743"/>
  <c r="J10744"/>
  <c r="J10745"/>
  <c r="J10746"/>
  <c r="J10747"/>
  <c r="J10748"/>
  <c r="J10749"/>
  <c r="J10750"/>
  <c r="J10751"/>
  <c r="J10752"/>
  <c r="J10753"/>
  <c r="J10754"/>
  <c r="J10755"/>
  <c r="J10756"/>
  <c r="J10757"/>
  <c r="J10758"/>
  <c r="J10759"/>
  <c r="J10760"/>
  <c r="J10761"/>
  <c r="J10762"/>
  <c r="J10763"/>
  <c r="J10764"/>
  <c r="J10765"/>
  <c r="J10766"/>
  <c r="J10767"/>
  <c r="J10768"/>
  <c r="J10769"/>
  <c r="J10770"/>
  <c r="J10771"/>
  <c r="J10772"/>
  <c r="J10773"/>
  <c r="J10774"/>
  <c r="J10775"/>
  <c r="J10776"/>
  <c r="J10777"/>
  <c r="J10778"/>
  <c r="J10779"/>
  <c r="J10780"/>
  <c r="J10781"/>
  <c r="J10782"/>
  <c r="J10783"/>
  <c r="J10784"/>
  <c r="J10785"/>
  <c r="J10786"/>
  <c r="J10787"/>
  <c r="J10788"/>
  <c r="J10789"/>
  <c r="J10790"/>
  <c r="J10791"/>
  <c r="J10792"/>
  <c r="J10793"/>
  <c r="J10794"/>
  <c r="J10795"/>
  <c r="J10796"/>
  <c r="J10797"/>
  <c r="J10798"/>
  <c r="J10799"/>
  <c r="J10800"/>
  <c r="J10801"/>
  <c r="J10802"/>
  <c r="J10803"/>
  <c r="J10804"/>
  <c r="J10805"/>
  <c r="J10806"/>
  <c r="J10807"/>
  <c r="J10808"/>
  <c r="J10809"/>
  <c r="J10810"/>
  <c r="J10811"/>
  <c r="J10812"/>
  <c r="J10813"/>
  <c r="J10814"/>
  <c r="J10815"/>
  <c r="J10816"/>
  <c r="J10817"/>
  <c r="J10818"/>
  <c r="J10819"/>
  <c r="J10820"/>
  <c r="J10821"/>
  <c r="J10822"/>
  <c r="J10823"/>
  <c r="J10824"/>
  <c r="J10825"/>
  <c r="J10826"/>
  <c r="J10827"/>
  <c r="J10828"/>
  <c r="J10829"/>
  <c r="J10830"/>
  <c r="J10831"/>
  <c r="J10832"/>
  <c r="J10833"/>
  <c r="J10834"/>
  <c r="J10835"/>
  <c r="J10836"/>
  <c r="J10837"/>
  <c r="J10838"/>
  <c r="J10839"/>
  <c r="J10840"/>
  <c r="J10841"/>
  <c r="J10842"/>
  <c r="J10843"/>
  <c r="J10844"/>
  <c r="J10845"/>
  <c r="J10846"/>
  <c r="J10847"/>
  <c r="J10848"/>
  <c r="J10849"/>
  <c r="J10850"/>
  <c r="J10851"/>
  <c r="J10852"/>
  <c r="J10853"/>
  <c r="J10854"/>
  <c r="J10855"/>
  <c r="J10856"/>
  <c r="J10857"/>
  <c r="J10858"/>
  <c r="J10859"/>
  <c r="J10860"/>
  <c r="J10861"/>
  <c r="J10862"/>
  <c r="J10863"/>
  <c r="J10864"/>
  <c r="J10865"/>
  <c r="J10866"/>
  <c r="J10867"/>
  <c r="J10868"/>
  <c r="J10869"/>
  <c r="J10870"/>
  <c r="J10871"/>
  <c r="J10872"/>
  <c r="J10873"/>
  <c r="J10874"/>
  <c r="J10875"/>
  <c r="J10876"/>
  <c r="J10877"/>
  <c r="J10878"/>
  <c r="J10879"/>
  <c r="J10880"/>
  <c r="J10881"/>
  <c r="J10882"/>
  <c r="J10883"/>
  <c r="J10884"/>
  <c r="J10885"/>
  <c r="J10886"/>
  <c r="J10887"/>
  <c r="J10888"/>
  <c r="J10889"/>
  <c r="J10890"/>
  <c r="J10891"/>
  <c r="J10892"/>
  <c r="J10893"/>
  <c r="J10894"/>
  <c r="J10895"/>
  <c r="J10896"/>
  <c r="J10897"/>
  <c r="J10898"/>
  <c r="J10899"/>
  <c r="J10900"/>
  <c r="J10901"/>
  <c r="J10902"/>
  <c r="J10903"/>
  <c r="J10904"/>
  <c r="J10905"/>
  <c r="J10906"/>
  <c r="J10907"/>
  <c r="J10908"/>
  <c r="J10909"/>
  <c r="J10910"/>
  <c r="J10911"/>
  <c r="J10912"/>
  <c r="J10913"/>
  <c r="J10914"/>
  <c r="J10915"/>
  <c r="J10916"/>
  <c r="J10917"/>
  <c r="J10918"/>
  <c r="J10919"/>
  <c r="J10920"/>
  <c r="J10921"/>
  <c r="J10922"/>
  <c r="J10923"/>
  <c r="J10924"/>
  <c r="J10925"/>
  <c r="J10926"/>
  <c r="J10927"/>
  <c r="J10928"/>
  <c r="J10929"/>
  <c r="J10930"/>
  <c r="J10931"/>
  <c r="J10932"/>
  <c r="J10933"/>
  <c r="J10934"/>
  <c r="J10935"/>
  <c r="J10936"/>
  <c r="J10937"/>
  <c r="J10938"/>
  <c r="J10939"/>
  <c r="J10940"/>
  <c r="J10941"/>
  <c r="J10942"/>
  <c r="J10943"/>
  <c r="J10944"/>
  <c r="J10945"/>
  <c r="J10946"/>
  <c r="J10947"/>
  <c r="J10948"/>
  <c r="J10949"/>
  <c r="J10950"/>
  <c r="J10951"/>
  <c r="J10952"/>
  <c r="J10953"/>
  <c r="J10954"/>
  <c r="J10955"/>
  <c r="J10956"/>
  <c r="J10957"/>
  <c r="J10958"/>
  <c r="J10959"/>
  <c r="J10960"/>
  <c r="J10961"/>
  <c r="J10962"/>
  <c r="J10963"/>
  <c r="J10964"/>
  <c r="J10965"/>
  <c r="J10966"/>
  <c r="J10967"/>
  <c r="J10968"/>
  <c r="J10969"/>
  <c r="J10970"/>
  <c r="J10971"/>
  <c r="J10972"/>
  <c r="J10973"/>
  <c r="J10974"/>
  <c r="J10975"/>
  <c r="J10976"/>
  <c r="J10977"/>
  <c r="J10978"/>
  <c r="J10979"/>
  <c r="J10980"/>
  <c r="J10981"/>
  <c r="J10982"/>
  <c r="J10983"/>
  <c r="J10984"/>
  <c r="J10985"/>
  <c r="J10986"/>
  <c r="J10987"/>
  <c r="J10988"/>
  <c r="J10989"/>
  <c r="J10990"/>
  <c r="J10991"/>
  <c r="J10992"/>
  <c r="J10993"/>
  <c r="J10994"/>
  <c r="J10995"/>
  <c r="J10996"/>
  <c r="J10997"/>
  <c r="J10998"/>
  <c r="J10999"/>
  <c r="J11000"/>
  <c r="J11001"/>
  <c r="J11002"/>
  <c r="J11003"/>
  <c r="J11004"/>
  <c r="J11005"/>
  <c r="J11006"/>
  <c r="J11007"/>
  <c r="J11008"/>
  <c r="J11009"/>
  <c r="J11010"/>
  <c r="J11011"/>
  <c r="J11012"/>
  <c r="J11013"/>
  <c r="J11014"/>
  <c r="J11015"/>
  <c r="J11016"/>
  <c r="J11017"/>
  <c r="J11018"/>
  <c r="J11019"/>
  <c r="J11020"/>
  <c r="J11021"/>
  <c r="J11022"/>
  <c r="J11023"/>
  <c r="J11024"/>
  <c r="J11025"/>
  <c r="J11026"/>
  <c r="J11027"/>
  <c r="J11028"/>
  <c r="J11029"/>
  <c r="J11030"/>
  <c r="J11031"/>
  <c r="J11032"/>
  <c r="J11033"/>
  <c r="J11034"/>
  <c r="J11035"/>
  <c r="J11036"/>
  <c r="J11037"/>
  <c r="J11038"/>
  <c r="J11039"/>
  <c r="J11040"/>
  <c r="J11041"/>
  <c r="J11042"/>
  <c r="J11043"/>
  <c r="J11044"/>
  <c r="J11045"/>
  <c r="J11046"/>
  <c r="J11047"/>
  <c r="J11048"/>
  <c r="J11049"/>
  <c r="J11050"/>
  <c r="J11051"/>
  <c r="J11052"/>
  <c r="J11053"/>
  <c r="J11054"/>
  <c r="J11055"/>
  <c r="J11056"/>
  <c r="J11057"/>
  <c r="J11058"/>
  <c r="J11059"/>
  <c r="J11060"/>
  <c r="J11061"/>
  <c r="J11062"/>
  <c r="J11063"/>
  <c r="J11064"/>
  <c r="J11065"/>
  <c r="J11066"/>
  <c r="J11067"/>
  <c r="J11068"/>
  <c r="J11069"/>
  <c r="J11070"/>
  <c r="J11071"/>
  <c r="J11072"/>
  <c r="J11073"/>
  <c r="J11074"/>
  <c r="J11075"/>
  <c r="J11076"/>
  <c r="J11077"/>
  <c r="J11078"/>
  <c r="J11079"/>
  <c r="J11080"/>
  <c r="J11081"/>
  <c r="J11082"/>
  <c r="J11083"/>
  <c r="J11084"/>
  <c r="J11085"/>
  <c r="J11086"/>
  <c r="J11087"/>
  <c r="J11088"/>
  <c r="J11089"/>
  <c r="J11090"/>
  <c r="J11091"/>
  <c r="J11092"/>
  <c r="J11093"/>
  <c r="J11094"/>
  <c r="J11095"/>
  <c r="J11096"/>
  <c r="J11097"/>
  <c r="J11098"/>
  <c r="J11099"/>
  <c r="J11100"/>
  <c r="J11101"/>
  <c r="J11102"/>
  <c r="J11103"/>
  <c r="J11104"/>
  <c r="J11105"/>
  <c r="J11106"/>
  <c r="J11107"/>
  <c r="J11108"/>
  <c r="J11109"/>
  <c r="J11110"/>
  <c r="J11111"/>
  <c r="J11112"/>
  <c r="J11113"/>
  <c r="J11114"/>
  <c r="J11115"/>
  <c r="J11116"/>
  <c r="J11117"/>
  <c r="J11118"/>
  <c r="J11119"/>
  <c r="J11120"/>
  <c r="J11121"/>
  <c r="J11122"/>
  <c r="J11123"/>
  <c r="J11124"/>
  <c r="J11125"/>
  <c r="J11126"/>
  <c r="J11127"/>
  <c r="J11128"/>
  <c r="J11129"/>
  <c r="J11130"/>
  <c r="J11131"/>
  <c r="J11132"/>
  <c r="J11133"/>
  <c r="J11134"/>
  <c r="J11135"/>
  <c r="J11136"/>
  <c r="J11137"/>
  <c r="J11138"/>
  <c r="J11139"/>
  <c r="J11140"/>
  <c r="J11141"/>
  <c r="J11142"/>
  <c r="J11143"/>
  <c r="J11144"/>
  <c r="J11145"/>
  <c r="J11146"/>
  <c r="J11147"/>
  <c r="J11148"/>
  <c r="J11149"/>
  <c r="J11150"/>
  <c r="J11151"/>
  <c r="J11152"/>
  <c r="J11153"/>
  <c r="J11154"/>
  <c r="J11155"/>
  <c r="J11156"/>
  <c r="J11157"/>
  <c r="J11158"/>
  <c r="J11159"/>
  <c r="J11160"/>
  <c r="J11161"/>
  <c r="J11162"/>
  <c r="J11163"/>
  <c r="J11164"/>
  <c r="J11165"/>
  <c r="J11166"/>
  <c r="J11167"/>
  <c r="J11168"/>
  <c r="J11169"/>
  <c r="J11170"/>
  <c r="J11171"/>
  <c r="J11172"/>
  <c r="J11173"/>
  <c r="J11174"/>
  <c r="J11175"/>
  <c r="J11176"/>
  <c r="J11177"/>
  <c r="J11178"/>
  <c r="J11179"/>
  <c r="J11180"/>
  <c r="J11181"/>
  <c r="J11182"/>
  <c r="J11183"/>
  <c r="J11184"/>
  <c r="J11185"/>
  <c r="J11186"/>
  <c r="J11187"/>
  <c r="J11188"/>
  <c r="J11189"/>
  <c r="J11190"/>
  <c r="J11191"/>
  <c r="J11192"/>
  <c r="J11193"/>
  <c r="J11194"/>
  <c r="J11195"/>
  <c r="J11196"/>
  <c r="J11197"/>
  <c r="J11198"/>
  <c r="J11199"/>
  <c r="J11200"/>
  <c r="J11201"/>
  <c r="J11202"/>
  <c r="J11203"/>
  <c r="J11204"/>
  <c r="J11205"/>
  <c r="J11206"/>
  <c r="J11207"/>
  <c r="J11208"/>
  <c r="J11209"/>
  <c r="J11210"/>
  <c r="J11211"/>
  <c r="J11212"/>
  <c r="J11213"/>
  <c r="J11214"/>
  <c r="J11215"/>
  <c r="J11216"/>
  <c r="J11217"/>
  <c r="J11218"/>
  <c r="J11219"/>
  <c r="J11220"/>
  <c r="J11221"/>
  <c r="J11222"/>
  <c r="J11223"/>
  <c r="J11224"/>
  <c r="J11225"/>
  <c r="J11226"/>
  <c r="J11227"/>
  <c r="J11228"/>
  <c r="J11229"/>
  <c r="J11230"/>
  <c r="J11231"/>
  <c r="J11232"/>
  <c r="J11233"/>
  <c r="J11234"/>
  <c r="J11235"/>
  <c r="J11236"/>
  <c r="J11237"/>
  <c r="J11238"/>
  <c r="J11239"/>
  <c r="J11240"/>
  <c r="J11241"/>
  <c r="J11242"/>
  <c r="J11243"/>
  <c r="J11244"/>
  <c r="J11245"/>
  <c r="J11246"/>
  <c r="J11247"/>
  <c r="J11248"/>
  <c r="J11249"/>
  <c r="J11250"/>
  <c r="J11251"/>
  <c r="J11252"/>
  <c r="J11253"/>
  <c r="J11254"/>
  <c r="J11255"/>
  <c r="J11256"/>
  <c r="J11257"/>
  <c r="J11258"/>
  <c r="J11259"/>
  <c r="J11260"/>
  <c r="J11261"/>
  <c r="J11262"/>
  <c r="J11263"/>
  <c r="J11264"/>
  <c r="J11265"/>
  <c r="J11266"/>
  <c r="J11267"/>
  <c r="J11268"/>
  <c r="J11269"/>
  <c r="J11270"/>
  <c r="J11271"/>
  <c r="J11272"/>
  <c r="J11273"/>
  <c r="J11274"/>
  <c r="J11275"/>
  <c r="J11276"/>
  <c r="J11277"/>
  <c r="J11278"/>
  <c r="J11279"/>
  <c r="J11280"/>
  <c r="J11281"/>
  <c r="J11282"/>
  <c r="J11283"/>
  <c r="J11284"/>
  <c r="J11285"/>
  <c r="J11286"/>
  <c r="J11287"/>
  <c r="J11288"/>
  <c r="J11289"/>
  <c r="J11290"/>
  <c r="J11291"/>
  <c r="J11292"/>
  <c r="J11293"/>
  <c r="J11294"/>
  <c r="J11295"/>
  <c r="J11296"/>
  <c r="J11297"/>
  <c r="J11298"/>
  <c r="J11299"/>
  <c r="J11300"/>
  <c r="J11301"/>
  <c r="J11302"/>
  <c r="J11303"/>
  <c r="J11304"/>
  <c r="J11305"/>
  <c r="J11306"/>
  <c r="J11307"/>
  <c r="J11308"/>
  <c r="J11309"/>
  <c r="J11310"/>
  <c r="J11311"/>
  <c r="J11312"/>
  <c r="J11313"/>
  <c r="J11314"/>
  <c r="J11315"/>
  <c r="J11316"/>
  <c r="J11317"/>
  <c r="J11318"/>
  <c r="J11319"/>
  <c r="J11320"/>
  <c r="J11321"/>
  <c r="J11322"/>
  <c r="J11323"/>
  <c r="J11324"/>
  <c r="J11325"/>
  <c r="J11326"/>
  <c r="J11327"/>
  <c r="J11328"/>
  <c r="J11329"/>
  <c r="J11330"/>
  <c r="J11331"/>
  <c r="J11332"/>
  <c r="J11333"/>
  <c r="J11334"/>
  <c r="J11335"/>
  <c r="J11336"/>
  <c r="J11337"/>
  <c r="J11338"/>
  <c r="J11339"/>
  <c r="J11340"/>
  <c r="J11341"/>
  <c r="J11342"/>
  <c r="J11343"/>
  <c r="J11344"/>
  <c r="J11345"/>
  <c r="J11346"/>
  <c r="J11347"/>
  <c r="J11348"/>
  <c r="J11349"/>
  <c r="J11350"/>
  <c r="J11351"/>
  <c r="J11352"/>
  <c r="J11353"/>
  <c r="J11354"/>
  <c r="J11355"/>
  <c r="J11356"/>
  <c r="J11357"/>
  <c r="J11358"/>
  <c r="J11359"/>
  <c r="J11360"/>
  <c r="J11361"/>
  <c r="J11362"/>
  <c r="J11363"/>
  <c r="J11364"/>
  <c r="J11365"/>
  <c r="J11366"/>
  <c r="J11367"/>
  <c r="J11368"/>
  <c r="J11369"/>
  <c r="J11370"/>
  <c r="J11371"/>
  <c r="J11372"/>
  <c r="J11373"/>
  <c r="J11374"/>
  <c r="J11375"/>
  <c r="J11376"/>
  <c r="J11377"/>
  <c r="J11378"/>
  <c r="J11379"/>
  <c r="J11380"/>
  <c r="J11381"/>
  <c r="J11382"/>
  <c r="J11383"/>
  <c r="J11384"/>
  <c r="J11385"/>
  <c r="J11386"/>
  <c r="J11387"/>
  <c r="J11388"/>
  <c r="J11389"/>
  <c r="J11390"/>
  <c r="J11391"/>
  <c r="J11392"/>
  <c r="J11393"/>
  <c r="J11394"/>
  <c r="J11395"/>
  <c r="J11396"/>
  <c r="J11397"/>
  <c r="J11398"/>
  <c r="J11399"/>
  <c r="J11400"/>
  <c r="J11401"/>
  <c r="J11402"/>
  <c r="J11403"/>
  <c r="J11404"/>
  <c r="J11405"/>
  <c r="J11406"/>
  <c r="J11407"/>
  <c r="J11408"/>
  <c r="J11409"/>
  <c r="J11410"/>
  <c r="J11411"/>
  <c r="J11412"/>
  <c r="J11413"/>
  <c r="J11414"/>
  <c r="J11415"/>
  <c r="J11416"/>
  <c r="J11417"/>
  <c r="J11418"/>
  <c r="J11419"/>
  <c r="J11420"/>
  <c r="J11421"/>
  <c r="J11422"/>
  <c r="J11423"/>
  <c r="J11424"/>
  <c r="J11425"/>
  <c r="J11426"/>
  <c r="J11427"/>
  <c r="J11428"/>
  <c r="J11429"/>
  <c r="J11430"/>
  <c r="J11431"/>
  <c r="J11432"/>
  <c r="J11433"/>
  <c r="J11434"/>
  <c r="J11435"/>
  <c r="J11436"/>
  <c r="J11437"/>
  <c r="J11438"/>
  <c r="J11439"/>
  <c r="J11440"/>
  <c r="J11441"/>
  <c r="J11442"/>
  <c r="J11443"/>
  <c r="J11444"/>
  <c r="J11445"/>
  <c r="J11446"/>
  <c r="J11447"/>
  <c r="J11448"/>
  <c r="J11449"/>
  <c r="J11450"/>
  <c r="J11451"/>
  <c r="J11452"/>
  <c r="J11453"/>
  <c r="J11454"/>
  <c r="J11455"/>
  <c r="J11456"/>
  <c r="J11457"/>
  <c r="J11458"/>
  <c r="J11459"/>
  <c r="J11460"/>
  <c r="J11461"/>
  <c r="J11462"/>
  <c r="J11463"/>
  <c r="J11464"/>
  <c r="J11465"/>
  <c r="J11466"/>
  <c r="J11467"/>
  <c r="J11468"/>
  <c r="J11469"/>
  <c r="J11470"/>
  <c r="J11471"/>
  <c r="J11472"/>
  <c r="J11473"/>
  <c r="J11474"/>
  <c r="J11475"/>
  <c r="J11476"/>
  <c r="J11477"/>
  <c r="J11478"/>
  <c r="J11479"/>
  <c r="J11480"/>
  <c r="J11481"/>
  <c r="J11482"/>
  <c r="J11483"/>
  <c r="J11484"/>
  <c r="J11485"/>
  <c r="J11486"/>
  <c r="J11487"/>
  <c r="J11488"/>
  <c r="J11489"/>
  <c r="J11490"/>
  <c r="J11491"/>
  <c r="J11492"/>
  <c r="J11493"/>
  <c r="J11494"/>
  <c r="J11495"/>
  <c r="J11496"/>
  <c r="J11497"/>
  <c r="J11498"/>
  <c r="J11499"/>
  <c r="J11500"/>
  <c r="J11501"/>
  <c r="J11502"/>
  <c r="J11503"/>
  <c r="J11504"/>
  <c r="J11505"/>
  <c r="J11506"/>
  <c r="J11507"/>
  <c r="J11508"/>
  <c r="J11509"/>
  <c r="J11510"/>
  <c r="J11511"/>
  <c r="J11512"/>
  <c r="J11513"/>
  <c r="J11514"/>
  <c r="J11515"/>
  <c r="J11516"/>
  <c r="J11517"/>
  <c r="J11518"/>
  <c r="J11519"/>
  <c r="J11520"/>
  <c r="J11521"/>
  <c r="J11522"/>
  <c r="J11523"/>
  <c r="J11524"/>
  <c r="J11525"/>
  <c r="J11526"/>
  <c r="J11527"/>
  <c r="J11528"/>
  <c r="J11529"/>
  <c r="J11530"/>
  <c r="J11531"/>
  <c r="J11532"/>
  <c r="J11533"/>
  <c r="J11534"/>
  <c r="J11535"/>
  <c r="J11536"/>
  <c r="J11537"/>
  <c r="J11538"/>
  <c r="J11539"/>
  <c r="J11540"/>
  <c r="J11541"/>
  <c r="J11542"/>
  <c r="J11543"/>
  <c r="J11544"/>
  <c r="J11545"/>
  <c r="J11546"/>
  <c r="J11547"/>
  <c r="J11548"/>
  <c r="J11549"/>
  <c r="J11550"/>
  <c r="J11551"/>
  <c r="J11552"/>
  <c r="J11553"/>
  <c r="J11554"/>
  <c r="J11555"/>
  <c r="J11556"/>
  <c r="J11557"/>
  <c r="J11558"/>
  <c r="J11559"/>
  <c r="J11560"/>
  <c r="J11561"/>
  <c r="J11562"/>
  <c r="J11563"/>
  <c r="J11564"/>
  <c r="J11565"/>
  <c r="J11566"/>
  <c r="J11567"/>
  <c r="J11568"/>
  <c r="J11569"/>
  <c r="J11570"/>
  <c r="J11571"/>
  <c r="J11572"/>
  <c r="J11573"/>
  <c r="J11574"/>
  <c r="J11575"/>
  <c r="J11576"/>
  <c r="J11577"/>
  <c r="J11578"/>
  <c r="J11579"/>
  <c r="J11580"/>
  <c r="J11581"/>
  <c r="J11582"/>
  <c r="J11583"/>
  <c r="J11584"/>
  <c r="J11585"/>
  <c r="J11586"/>
  <c r="J11587"/>
  <c r="J11588"/>
  <c r="J11589"/>
  <c r="J11590"/>
  <c r="J11591"/>
  <c r="J11592"/>
  <c r="J11593"/>
  <c r="J11594"/>
  <c r="J11595"/>
  <c r="J11596"/>
  <c r="J11597"/>
  <c r="J11598"/>
  <c r="J11599"/>
  <c r="J11600"/>
  <c r="J11601"/>
  <c r="J11602"/>
  <c r="J11603"/>
  <c r="J11604"/>
  <c r="J11605"/>
  <c r="J11606"/>
  <c r="J11607"/>
  <c r="J11608"/>
  <c r="J11609"/>
  <c r="J11610"/>
  <c r="J11611"/>
  <c r="J11612"/>
  <c r="J11613"/>
  <c r="J11614"/>
  <c r="J11615"/>
  <c r="J11616"/>
  <c r="J11617"/>
  <c r="J11618"/>
  <c r="J11619"/>
  <c r="J11620"/>
  <c r="J11621"/>
  <c r="J11622"/>
  <c r="J11623"/>
  <c r="J11624"/>
  <c r="J11625"/>
  <c r="J11626"/>
  <c r="J11627"/>
  <c r="J11628"/>
  <c r="J11629"/>
  <c r="J11630"/>
  <c r="J11631"/>
  <c r="J11632"/>
  <c r="J11633"/>
  <c r="J11634"/>
  <c r="J11635"/>
  <c r="J11636"/>
  <c r="J11637"/>
  <c r="J11638"/>
  <c r="J11639"/>
  <c r="J11640"/>
  <c r="J11641"/>
  <c r="J11642"/>
  <c r="J11643"/>
  <c r="J11644"/>
  <c r="J11645"/>
  <c r="J11646"/>
  <c r="J11647"/>
  <c r="J11648"/>
  <c r="J11649"/>
  <c r="J11650"/>
  <c r="J11651"/>
  <c r="J11652"/>
  <c r="J11653"/>
  <c r="J11654"/>
  <c r="J11655"/>
  <c r="J11656"/>
  <c r="J11657"/>
  <c r="J11658"/>
  <c r="J11659"/>
  <c r="J11660"/>
  <c r="J11661"/>
  <c r="J11662"/>
  <c r="J11663"/>
  <c r="J11664"/>
  <c r="J11665"/>
  <c r="J11666"/>
  <c r="J11667"/>
  <c r="J11668"/>
  <c r="J11669"/>
  <c r="J11670"/>
  <c r="J11671"/>
  <c r="J11672"/>
  <c r="J11673"/>
  <c r="J11674"/>
  <c r="J11675"/>
  <c r="J11676"/>
  <c r="J11677"/>
  <c r="J11678"/>
  <c r="J11679"/>
  <c r="J11680"/>
  <c r="J11681"/>
  <c r="J11682"/>
  <c r="J11683"/>
  <c r="J11684"/>
  <c r="J11685"/>
  <c r="J11686"/>
  <c r="J11687"/>
  <c r="J11688"/>
  <c r="J11689"/>
  <c r="J11690"/>
  <c r="J11691"/>
  <c r="J11692"/>
  <c r="J11693"/>
  <c r="J11694"/>
  <c r="J11695"/>
  <c r="J11696"/>
  <c r="J11697"/>
  <c r="J11698"/>
  <c r="J11699"/>
  <c r="J11700"/>
  <c r="J11701"/>
  <c r="J11702"/>
  <c r="J11703"/>
  <c r="J11704"/>
  <c r="J11705"/>
  <c r="J11706"/>
  <c r="J11707"/>
  <c r="J11708"/>
  <c r="J11709"/>
  <c r="J11710"/>
  <c r="J11711"/>
  <c r="J11712"/>
  <c r="J11713"/>
  <c r="J11714"/>
  <c r="J11715"/>
  <c r="J11716"/>
  <c r="J11717"/>
  <c r="J11718"/>
  <c r="J11719"/>
  <c r="J11720"/>
  <c r="J11721"/>
  <c r="J11722"/>
  <c r="J11723"/>
  <c r="J11724"/>
  <c r="J11725"/>
  <c r="J11726"/>
  <c r="J11727"/>
  <c r="J11728"/>
  <c r="J11729"/>
  <c r="J11730"/>
  <c r="J11731"/>
  <c r="J11732"/>
  <c r="J11733"/>
  <c r="J11734"/>
  <c r="J11735"/>
  <c r="J11736"/>
  <c r="J11737"/>
  <c r="J11738"/>
  <c r="J11739"/>
  <c r="J11740"/>
  <c r="J11741"/>
  <c r="J11742"/>
  <c r="J11743"/>
  <c r="J11744"/>
  <c r="J11745"/>
  <c r="J11746"/>
  <c r="J11747"/>
  <c r="J11748"/>
  <c r="J11749"/>
  <c r="J11750"/>
  <c r="J11751"/>
  <c r="J11752"/>
  <c r="J11753"/>
  <c r="J11754"/>
  <c r="J11755"/>
  <c r="J11756"/>
  <c r="J11757"/>
  <c r="J11758"/>
  <c r="J11759"/>
  <c r="J11760"/>
  <c r="J11761"/>
  <c r="J11762"/>
  <c r="J11763"/>
  <c r="J11764"/>
  <c r="J11765"/>
  <c r="J11766"/>
  <c r="J11767"/>
  <c r="J11768"/>
  <c r="J11769"/>
  <c r="J11770"/>
  <c r="J11771"/>
  <c r="J11772"/>
  <c r="J11773"/>
  <c r="J11774"/>
  <c r="J11775"/>
  <c r="J11776"/>
  <c r="J11777"/>
  <c r="J11778"/>
  <c r="J11779"/>
  <c r="J11780"/>
  <c r="J11781"/>
  <c r="J11782"/>
  <c r="J11783"/>
  <c r="J11784"/>
  <c r="J11785"/>
  <c r="J11786"/>
  <c r="J11787"/>
  <c r="J11788"/>
  <c r="J11789"/>
  <c r="J11790"/>
  <c r="J11791"/>
  <c r="J11792"/>
  <c r="J11793"/>
  <c r="J11794"/>
  <c r="J11795"/>
  <c r="J11796"/>
  <c r="J11797"/>
  <c r="J11798"/>
  <c r="J11799"/>
  <c r="J11800"/>
  <c r="J11801"/>
  <c r="J11802"/>
  <c r="J11803"/>
  <c r="J11804"/>
  <c r="J11805"/>
  <c r="J11806"/>
  <c r="J11807"/>
  <c r="J11808"/>
  <c r="J11809"/>
  <c r="J11810"/>
  <c r="J11811"/>
  <c r="J11812"/>
  <c r="J11813"/>
  <c r="J11814"/>
  <c r="J11815"/>
  <c r="J11816"/>
  <c r="J11817"/>
  <c r="J11818"/>
  <c r="J11819"/>
  <c r="J11820"/>
  <c r="J11821"/>
  <c r="J11822"/>
  <c r="J11823"/>
  <c r="J11824"/>
  <c r="J11825"/>
  <c r="J11826"/>
  <c r="J11827"/>
  <c r="J11828"/>
  <c r="J11829"/>
  <c r="J11830"/>
  <c r="J11831"/>
  <c r="J11832"/>
  <c r="J11833"/>
  <c r="J11834"/>
  <c r="J11835"/>
  <c r="J11836"/>
  <c r="J11837"/>
  <c r="J11838"/>
  <c r="J11839"/>
  <c r="J11840"/>
  <c r="J11841"/>
  <c r="J11842"/>
  <c r="J11843"/>
  <c r="J11844"/>
  <c r="J11845"/>
  <c r="J11846"/>
  <c r="J11847"/>
  <c r="J11848"/>
  <c r="J11849"/>
  <c r="J11850"/>
  <c r="J11851"/>
  <c r="J11852"/>
  <c r="J11853"/>
  <c r="J11854"/>
  <c r="J11855"/>
  <c r="J11856"/>
  <c r="J11857"/>
  <c r="J11858"/>
  <c r="J11859"/>
  <c r="J11860"/>
  <c r="J11861"/>
  <c r="J11862"/>
  <c r="J11863"/>
  <c r="J11864"/>
  <c r="J11865"/>
  <c r="J11866"/>
  <c r="J11867"/>
  <c r="J11868"/>
  <c r="J11869"/>
  <c r="J11870"/>
  <c r="J11871"/>
  <c r="J11872"/>
  <c r="J11873"/>
  <c r="J11874"/>
  <c r="J11875"/>
  <c r="J11876"/>
  <c r="J11877"/>
  <c r="J11878"/>
  <c r="J11879"/>
  <c r="J11880"/>
  <c r="J11881"/>
  <c r="J11882"/>
  <c r="J11883"/>
  <c r="J11884"/>
  <c r="J11885"/>
  <c r="J11886"/>
  <c r="J11887"/>
  <c r="J11888"/>
  <c r="J11889"/>
  <c r="J11890"/>
  <c r="J11891"/>
  <c r="J11892"/>
  <c r="J11893"/>
  <c r="J11894"/>
  <c r="J11895"/>
  <c r="J11896"/>
  <c r="J11897"/>
  <c r="J11898"/>
  <c r="J11899"/>
  <c r="J11900"/>
  <c r="J11901"/>
  <c r="J11902"/>
  <c r="J11903"/>
  <c r="J11904"/>
  <c r="J11905"/>
  <c r="J11906"/>
  <c r="J11907"/>
  <c r="J11908"/>
  <c r="J11909"/>
  <c r="J11910"/>
  <c r="J11911"/>
  <c r="J11912"/>
  <c r="J11913"/>
  <c r="J11914"/>
  <c r="J11915"/>
  <c r="J11916"/>
  <c r="J11917"/>
  <c r="J11918"/>
  <c r="J11919"/>
  <c r="J11920"/>
  <c r="J11921"/>
  <c r="J11922"/>
  <c r="J11923"/>
  <c r="J11924"/>
  <c r="J11925"/>
  <c r="J11926"/>
  <c r="J11927"/>
  <c r="J11928"/>
  <c r="J11929"/>
  <c r="J11930"/>
  <c r="J11931"/>
  <c r="J11932"/>
  <c r="J11933"/>
  <c r="J11934"/>
  <c r="J11935"/>
  <c r="J11936"/>
  <c r="J11937"/>
  <c r="J11938"/>
  <c r="J11939"/>
  <c r="J11940"/>
  <c r="J11941"/>
  <c r="J11942"/>
  <c r="J11943"/>
  <c r="J11944"/>
  <c r="J11945"/>
  <c r="J11946"/>
  <c r="J11947"/>
  <c r="J11948"/>
  <c r="J11949"/>
  <c r="J11950"/>
  <c r="J11951"/>
  <c r="J11952"/>
  <c r="J11953"/>
  <c r="J11954"/>
  <c r="J11955"/>
  <c r="J11956"/>
  <c r="J11957"/>
  <c r="J11958"/>
  <c r="J11959"/>
  <c r="J11960"/>
  <c r="J11961"/>
  <c r="J11962"/>
  <c r="J11963"/>
  <c r="J11964"/>
  <c r="J11965"/>
  <c r="J11966"/>
  <c r="J11967"/>
  <c r="J11968"/>
  <c r="J11969"/>
  <c r="J11970"/>
  <c r="J11971"/>
  <c r="J11972"/>
  <c r="J11973"/>
  <c r="J11974"/>
  <c r="J11975"/>
  <c r="J11976"/>
  <c r="J11977"/>
  <c r="J11978"/>
  <c r="J11979"/>
  <c r="J11980"/>
  <c r="J11981"/>
  <c r="J11982"/>
  <c r="J11983"/>
  <c r="J11984"/>
  <c r="J11985"/>
  <c r="J11986"/>
  <c r="J11987"/>
  <c r="J11988"/>
  <c r="J11989"/>
  <c r="J11990"/>
  <c r="J11991"/>
  <c r="J11992"/>
  <c r="J11993"/>
  <c r="J11994"/>
  <c r="J11995"/>
  <c r="J11996"/>
  <c r="J11997"/>
  <c r="J11998"/>
  <c r="J11999"/>
  <c r="J12000"/>
  <c r="J12001"/>
  <c r="J12002"/>
  <c r="J12003"/>
  <c r="J12004"/>
  <c r="J12005"/>
  <c r="J12006"/>
  <c r="J12007"/>
  <c r="J12008"/>
  <c r="J12009"/>
  <c r="J12010"/>
  <c r="J12011"/>
  <c r="J12012"/>
  <c r="J12013"/>
  <c r="J12014"/>
  <c r="J12015"/>
  <c r="J12016"/>
  <c r="J12017"/>
  <c r="J12018"/>
  <c r="J12019"/>
  <c r="J12020"/>
  <c r="J12021"/>
  <c r="J12022"/>
  <c r="J12023"/>
  <c r="J12024"/>
  <c r="J12025"/>
  <c r="J12026"/>
  <c r="J12027"/>
  <c r="J12028"/>
  <c r="J12029"/>
  <c r="J12030"/>
  <c r="J12031"/>
  <c r="J12032"/>
  <c r="J12033"/>
  <c r="J12034"/>
  <c r="J12035"/>
  <c r="J12036"/>
  <c r="J12037"/>
  <c r="J12038"/>
  <c r="J12039"/>
  <c r="J12040"/>
  <c r="J12041"/>
  <c r="J12042"/>
  <c r="J12043"/>
  <c r="J12044"/>
  <c r="J12045"/>
  <c r="J12046"/>
  <c r="J12047"/>
  <c r="J12048"/>
  <c r="J12049"/>
  <c r="J12050"/>
  <c r="J12051"/>
  <c r="J12052"/>
  <c r="J12053"/>
  <c r="J12054"/>
  <c r="J12055"/>
  <c r="J12056"/>
  <c r="J12057"/>
  <c r="J12058"/>
  <c r="J12059"/>
  <c r="J12060"/>
  <c r="J12061"/>
  <c r="J12062"/>
  <c r="J12063"/>
  <c r="J12064"/>
  <c r="J12065"/>
  <c r="J12066"/>
  <c r="J12067"/>
  <c r="J12068"/>
  <c r="J12069"/>
  <c r="J12070"/>
  <c r="J12071"/>
  <c r="J12072"/>
  <c r="J12073"/>
  <c r="J12074"/>
  <c r="J12075"/>
  <c r="J12076"/>
  <c r="J12077"/>
  <c r="J12078"/>
  <c r="J12079"/>
  <c r="J12080"/>
  <c r="J12081"/>
  <c r="J12082"/>
  <c r="J12083"/>
  <c r="J12084"/>
  <c r="J12085"/>
  <c r="J12086"/>
  <c r="J12087"/>
  <c r="J12088"/>
  <c r="J12089"/>
  <c r="J12090"/>
  <c r="J12091"/>
  <c r="J12092"/>
  <c r="J12093"/>
  <c r="J12094"/>
  <c r="J12095"/>
  <c r="J12096"/>
  <c r="J12097"/>
  <c r="J12098"/>
  <c r="J12099"/>
  <c r="J12100"/>
  <c r="J12101"/>
  <c r="J12102"/>
  <c r="J12103"/>
  <c r="J12104"/>
  <c r="J12105"/>
  <c r="J12106"/>
  <c r="J12107"/>
  <c r="J12108"/>
  <c r="J12109"/>
  <c r="J12110"/>
  <c r="J12111"/>
  <c r="J12112"/>
  <c r="J12113"/>
  <c r="J12114"/>
  <c r="J12115"/>
  <c r="J12116"/>
  <c r="J12117"/>
  <c r="J12118"/>
  <c r="J12119"/>
  <c r="J12120"/>
  <c r="J12121"/>
  <c r="J12122"/>
  <c r="J12123"/>
  <c r="J12124"/>
  <c r="J12125"/>
  <c r="J12126"/>
  <c r="J12127"/>
  <c r="J12128"/>
  <c r="J12129"/>
  <c r="J12130"/>
  <c r="J12131"/>
  <c r="J12132"/>
  <c r="J12133"/>
  <c r="J12134"/>
  <c r="J12135"/>
  <c r="J12136"/>
  <c r="J12137"/>
  <c r="J12138"/>
  <c r="J12139"/>
  <c r="J12140"/>
  <c r="J12141"/>
  <c r="J12142"/>
  <c r="J12143"/>
  <c r="J12144"/>
  <c r="J12145"/>
  <c r="J12146"/>
  <c r="J12147"/>
  <c r="J12148"/>
  <c r="J12149"/>
  <c r="J12150"/>
  <c r="J12151"/>
  <c r="J12152"/>
  <c r="J12153"/>
  <c r="J12154"/>
  <c r="J12155"/>
  <c r="J12156"/>
  <c r="J12157"/>
  <c r="J12158"/>
  <c r="J12159"/>
  <c r="J12160"/>
  <c r="J12161"/>
  <c r="J12162"/>
  <c r="J12163"/>
  <c r="J12164"/>
  <c r="J12165"/>
  <c r="J12166"/>
  <c r="J12167"/>
  <c r="J12168"/>
  <c r="J12169"/>
  <c r="J12170"/>
  <c r="J12171"/>
  <c r="J12172"/>
  <c r="J12173"/>
  <c r="J12174"/>
  <c r="J12175"/>
  <c r="J12176"/>
  <c r="J12177"/>
  <c r="J12178"/>
  <c r="J12179"/>
  <c r="J12180"/>
  <c r="J12181"/>
  <c r="J12182"/>
  <c r="J12183"/>
  <c r="J12184"/>
  <c r="J12185"/>
  <c r="J12186"/>
  <c r="J12187"/>
  <c r="J12188"/>
  <c r="J12189"/>
  <c r="J12190"/>
  <c r="J12191"/>
  <c r="J12192"/>
  <c r="J12193"/>
  <c r="J12194"/>
  <c r="J12195"/>
  <c r="J12196"/>
  <c r="J12197"/>
  <c r="J12198"/>
  <c r="J12199"/>
  <c r="J12200"/>
  <c r="J12201"/>
  <c r="J12202"/>
  <c r="J12203"/>
  <c r="J12204"/>
  <c r="J12205"/>
  <c r="J12206"/>
  <c r="J12207"/>
  <c r="J12208"/>
  <c r="J12209"/>
  <c r="J12210"/>
  <c r="J12211"/>
  <c r="J12212"/>
  <c r="J12213"/>
  <c r="J12214"/>
  <c r="J12215"/>
  <c r="J12216"/>
  <c r="J12217"/>
  <c r="J12218"/>
  <c r="J12219"/>
  <c r="J12220"/>
  <c r="J12221"/>
  <c r="J12222"/>
  <c r="J12223"/>
  <c r="J12224"/>
  <c r="J12225"/>
  <c r="J12226"/>
  <c r="J12227"/>
  <c r="J12228"/>
  <c r="J12229"/>
  <c r="J12230"/>
  <c r="J12231"/>
  <c r="J12232"/>
  <c r="J12233"/>
  <c r="J12234"/>
  <c r="J12235"/>
  <c r="J12236"/>
  <c r="J12237"/>
  <c r="J12238"/>
  <c r="J12239"/>
  <c r="J12240"/>
  <c r="J12241"/>
  <c r="J12242"/>
  <c r="J12243"/>
  <c r="J12244"/>
  <c r="J12245"/>
  <c r="J12246"/>
  <c r="J12247"/>
  <c r="J12248"/>
  <c r="J12249"/>
  <c r="J12250"/>
  <c r="J12251"/>
  <c r="J12252"/>
  <c r="J12253"/>
  <c r="J12254"/>
  <c r="J12255"/>
  <c r="J12256"/>
  <c r="J12257"/>
  <c r="J12258"/>
  <c r="J12259"/>
  <c r="J12260"/>
  <c r="J12261"/>
  <c r="J12262"/>
  <c r="J12263"/>
  <c r="J12264"/>
  <c r="J12265"/>
  <c r="J12266"/>
  <c r="J12267"/>
  <c r="J12268"/>
  <c r="J12269"/>
  <c r="J12270"/>
  <c r="J12271"/>
  <c r="J12272"/>
  <c r="J12273"/>
  <c r="J12274"/>
  <c r="J12275"/>
  <c r="J12276"/>
  <c r="J12277"/>
  <c r="J12278"/>
  <c r="J12279"/>
  <c r="J12280"/>
  <c r="J12281"/>
  <c r="J12282"/>
  <c r="J12283"/>
  <c r="J12284"/>
  <c r="J12285"/>
  <c r="J12286"/>
  <c r="J12287"/>
  <c r="J12288"/>
  <c r="J12289"/>
  <c r="J12290"/>
  <c r="J12291"/>
  <c r="J12292"/>
  <c r="J12293"/>
  <c r="J12294"/>
  <c r="J12295"/>
  <c r="J12296"/>
  <c r="J12297"/>
  <c r="J12298"/>
  <c r="J12299"/>
  <c r="J12300"/>
  <c r="J12301"/>
  <c r="J12302"/>
  <c r="J12303"/>
  <c r="J12304"/>
  <c r="J12305"/>
  <c r="J12306"/>
  <c r="J12307"/>
  <c r="J12308"/>
  <c r="J12309"/>
  <c r="J12310"/>
  <c r="J12311"/>
  <c r="J12312"/>
  <c r="J12313"/>
  <c r="J12314"/>
  <c r="J12315"/>
  <c r="J12316"/>
  <c r="J12317"/>
  <c r="J12318"/>
  <c r="J12319"/>
  <c r="J12320"/>
  <c r="J12321"/>
  <c r="J12322"/>
  <c r="J12323"/>
  <c r="J12324"/>
  <c r="J12325"/>
  <c r="J12326"/>
  <c r="J12327"/>
  <c r="J12328"/>
  <c r="J12329"/>
  <c r="J12330"/>
  <c r="J12331"/>
  <c r="J12332"/>
  <c r="J12333"/>
  <c r="J12334"/>
  <c r="J12335"/>
  <c r="J12336"/>
  <c r="J12337"/>
  <c r="J12338"/>
  <c r="J12339"/>
  <c r="J12340"/>
  <c r="J12341"/>
  <c r="J12342"/>
  <c r="J12343"/>
  <c r="J12344"/>
  <c r="J12345"/>
  <c r="J12346"/>
  <c r="J12347"/>
  <c r="J12348"/>
  <c r="J12349"/>
  <c r="J12350"/>
  <c r="J12351"/>
  <c r="J12352"/>
  <c r="J12353"/>
  <c r="J12354"/>
  <c r="J12355"/>
  <c r="J12356"/>
  <c r="J12357"/>
  <c r="J12358"/>
  <c r="J12359"/>
  <c r="J12360"/>
  <c r="J12361"/>
  <c r="J12362"/>
  <c r="J12363"/>
  <c r="J12364"/>
  <c r="J12365"/>
  <c r="J12366"/>
  <c r="J12367"/>
  <c r="J12368"/>
  <c r="J12369"/>
  <c r="J12370"/>
  <c r="J12371"/>
  <c r="J12372"/>
  <c r="J12373"/>
  <c r="J12374"/>
  <c r="J12375"/>
  <c r="J12376"/>
  <c r="J12377"/>
  <c r="J12378"/>
  <c r="J12379"/>
  <c r="J12380"/>
  <c r="J12381"/>
  <c r="J12382"/>
  <c r="J12383"/>
  <c r="J12384"/>
  <c r="J12385"/>
  <c r="J12386"/>
  <c r="J12387"/>
  <c r="J12388"/>
  <c r="J12389"/>
  <c r="J12390"/>
  <c r="J12391"/>
  <c r="J12392"/>
  <c r="J12393"/>
  <c r="J12394"/>
  <c r="J12395"/>
  <c r="J12396"/>
  <c r="J12397"/>
  <c r="J12398"/>
  <c r="J12399"/>
  <c r="J12400"/>
  <c r="J12401"/>
  <c r="J12402"/>
  <c r="J12403"/>
  <c r="J12404"/>
  <c r="J12405"/>
  <c r="J12406"/>
  <c r="J12407"/>
  <c r="J12408"/>
  <c r="J12409"/>
  <c r="J12410"/>
  <c r="J12411"/>
  <c r="J12412"/>
  <c r="J12413"/>
  <c r="J12414"/>
  <c r="J12415"/>
  <c r="J12416"/>
  <c r="J12417"/>
  <c r="J12418"/>
  <c r="J12419"/>
  <c r="J12420"/>
  <c r="J12421"/>
  <c r="J12422"/>
  <c r="J12423"/>
  <c r="J12424"/>
  <c r="J12425"/>
  <c r="J12426"/>
  <c r="J12427"/>
  <c r="J12428"/>
  <c r="J12429"/>
  <c r="J12430"/>
  <c r="J12431"/>
  <c r="J12432"/>
  <c r="J12433"/>
  <c r="J12434"/>
  <c r="J12435"/>
  <c r="J12436"/>
  <c r="J12437"/>
  <c r="J12438"/>
  <c r="J12439"/>
  <c r="J12440"/>
  <c r="J12441"/>
  <c r="J12442"/>
  <c r="J12443"/>
  <c r="J12444"/>
  <c r="J12445"/>
  <c r="J12446"/>
  <c r="J12447"/>
  <c r="J12448"/>
  <c r="J12449"/>
  <c r="J12450"/>
  <c r="J12451"/>
  <c r="J12452"/>
  <c r="J12453"/>
  <c r="J12454"/>
  <c r="J12455"/>
  <c r="J12456"/>
  <c r="J12457"/>
  <c r="J12458"/>
  <c r="J12459"/>
  <c r="J12460"/>
  <c r="J12461"/>
  <c r="J12462"/>
  <c r="J12463"/>
  <c r="J12464"/>
  <c r="J12465"/>
  <c r="J12466"/>
  <c r="J12467"/>
  <c r="J12468"/>
  <c r="J12469"/>
  <c r="J12470"/>
  <c r="J12471"/>
  <c r="J12472"/>
  <c r="J12473"/>
  <c r="J12474"/>
  <c r="J12475"/>
  <c r="J12476"/>
  <c r="J12477"/>
  <c r="J12478"/>
  <c r="J12479"/>
  <c r="J12480"/>
  <c r="J12481"/>
  <c r="J12482"/>
  <c r="J12483"/>
  <c r="J12484"/>
  <c r="J12485"/>
  <c r="J12486"/>
  <c r="J12487"/>
  <c r="J12488"/>
  <c r="J12489"/>
  <c r="J12490"/>
  <c r="J12491"/>
  <c r="J12492"/>
  <c r="J12493"/>
  <c r="J12494"/>
  <c r="J12495"/>
  <c r="J12496"/>
  <c r="J12497"/>
  <c r="J12498"/>
  <c r="J12499"/>
  <c r="J12500"/>
  <c r="J12501"/>
  <c r="J12502"/>
  <c r="J12503"/>
  <c r="J12504"/>
  <c r="J12505"/>
  <c r="J12506"/>
  <c r="J12507"/>
  <c r="J12508"/>
  <c r="J12509"/>
  <c r="J12510"/>
  <c r="J12511"/>
  <c r="J12512"/>
  <c r="J12513"/>
  <c r="J12514"/>
  <c r="J12515"/>
  <c r="J12516"/>
  <c r="J12517"/>
  <c r="J12518"/>
  <c r="J12519"/>
  <c r="J12520"/>
  <c r="J12521"/>
  <c r="J12522"/>
  <c r="J12523"/>
  <c r="J12524"/>
  <c r="J12525"/>
  <c r="J12526"/>
  <c r="J12527"/>
  <c r="J12528"/>
  <c r="J12529"/>
  <c r="J12530"/>
  <c r="J12531"/>
  <c r="J12532"/>
  <c r="J12533"/>
  <c r="J12534"/>
  <c r="J12535"/>
  <c r="J12536"/>
  <c r="J12537"/>
  <c r="J12538"/>
  <c r="J12539"/>
  <c r="J12540"/>
  <c r="J12541"/>
  <c r="J12542"/>
  <c r="J12543"/>
  <c r="J12544"/>
  <c r="J12545"/>
  <c r="J12546"/>
  <c r="J12547"/>
  <c r="J12548"/>
  <c r="J12549"/>
  <c r="J12550"/>
  <c r="J12551"/>
  <c r="J12552"/>
  <c r="J12553"/>
  <c r="J12554"/>
  <c r="J12555"/>
  <c r="J12556"/>
  <c r="J12557"/>
  <c r="J12558"/>
  <c r="J12559"/>
  <c r="J12560"/>
  <c r="J12561"/>
  <c r="J12562"/>
  <c r="J12563"/>
  <c r="J12564"/>
  <c r="J12565"/>
  <c r="J12566"/>
  <c r="J12567"/>
  <c r="J12568"/>
  <c r="J12569"/>
  <c r="J12570"/>
  <c r="J12571"/>
  <c r="J12572"/>
  <c r="J12573"/>
  <c r="J12574"/>
  <c r="J12575"/>
  <c r="J12576"/>
  <c r="J12577"/>
  <c r="J12578"/>
  <c r="J12579"/>
  <c r="J12580"/>
  <c r="J12581"/>
  <c r="J12582"/>
  <c r="J12583"/>
  <c r="J12584"/>
  <c r="J12585"/>
  <c r="J12586"/>
  <c r="J12587"/>
  <c r="J12588"/>
  <c r="J12589"/>
  <c r="J12590"/>
  <c r="J12591"/>
  <c r="J12592"/>
  <c r="J12593"/>
  <c r="J12594"/>
  <c r="J12595"/>
  <c r="J12596"/>
  <c r="J12597"/>
  <c r="J12598"/>
  <c r="J12599"/>
  <c r="J12600"/>
  <c r="J12601"/>
  <c r="J12602"/>
  <c r="J12603"/>
  <c r="J12604"/>
  <c r="J12605"/>
  <c r="J12606"/>
  <c r="J12607"/>
  <c r="J12608"/>
  <c r="J12609"/>
  <c r="J12610"/>
  <c r="J12611"/>
  <c r="J12612"/>
  <c r="J12613"/>
  <c r="J12614"/>
  <c r="J12615"/>
  <c r="J12616"/>
  <c r="J12617"/>
  <c r="J12618"/>
  <c r="J12619"/>
  <c r="J12620"/>
  <c r="J12621"/>
  <c r="J12622"/>
  <c r="J12623"/>
  <c r="J12624"/>
  <c r="J12625"/>
  <c r="J12626"/>
  <c r="J12627"/>
  <c r="J12628"/>
  <c r="J12629"/>
  <c r="J12630"/>
  <c r="J12631"/>
  <c r="J12632"/>
  <c r="J12633"/>
  <c r="J12634"/>
  <c r="J12635"/>
  <c r="J12636"/>
  <c r="J12637"/>
  <c r="J12638"/>
  <c r="J12639"/>
  <c r="J12640"/>
  <c r="J12641"/>
  <c r="J12642"/>
  <c r="J12643"/>
  <c r="J12644"/>
  <c r="J12645"/>
  <c r="J12646"/>
  <c r="J12647"/>
  <c r="J12648"/>
  <c r="J12649"/>
  <c r="J12650"/>
  <c r="J12651"/>
  <c r="J12652"/>
  <c r="J12653"/>
  <c r="J12654"/>
  <c r="J12655"/>
  <c r="J12656"/>
  <c r="J12657"/>
  <c r="J12658"/>
  <c r="J12659"/>
  <c r="J12660"/>
  <c r="J12661"/>
  <c r="J12662"/>
  <c r="J12663"/>
  <c r="J12664"/>
  <c r="J12665"/>
  <c r="J12666"/>
  <c r="J12667"/>
  <c r="J12668"/>
  <c r="J12669"/>
  <c r="J12670"/>
  <c r="J12671"/>
  <c r="J12672"/>
  <c r="J12673"/>
  <c r="J12674"/>
  <c r="J12675"/>
  <c r="J12676"/>
  <c r="J12677"/>
  <c r="J12678"/>
  <c r="J12679"/>
  <c r="J12680"/>
  <c r="J12681"/>
  <c r="J12682"/>
  <c r="J12683"/>
  <c r="J12684"/>
  <c r="J12685"/>
  <c r="J12686"/>
  <c r="J12687"/>
  <c r="J12688"/>
  <c r="J12689"/>
  <c r="J12690"/>
  <c r="J12691"/>
  <c r="J12692"/>
  <c r="J12693"/>
  <c r="J12694"/>
  <c r="J12695"/>
  <c r="J12696"/>
  <c r="J12697"/>
  <c r="J12698"/>
  <c r="J12699"/>
  <c r="J12700"/>
  <c r="J12701"/>
  <c r="J12702"/>
  <c r="J12703"/>
  <c r="J12704"/>
  <c r="J12705"/>
  <c r="J14"/>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I50"/>
  <c r="I49"/>
  <c r="I48"/>
  <c r="I47"/>
  <c r="I46"/>
  <c r="I45"/>
  <c r="I44"/>
  <c r="I43"/>
  <c r="I42"/>
  <c r="I41"/>
  <c r="I40"/>
  <c r="I39"/>
  <c r="I38"/>
  <c r="I37"/>
  <c r="I36"/>
  <c r="I35"/>
  <c r="I34"/>
  <c r="I33"/>
  <c r="I32"/>
  <c r="I31"/>
  <c r="I30"/>
  <c r="I29"/>
  <c r="I28"/>
  <c r="I27"/>
  <c r="I26"/>
  <c r="I25"/>
  <c r="I24"/>
  <c r="I23"/>
  <c r="I22"/>
  <c r="I21"/>
  <c r="I20"/>
  <c r="I19"/>
  <c r="I18"/>
  <c r="I17"/>
  <c r="I16"/>
  <c r="I15"/>
  <c r="I14"/>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I7463"/>
  <c r="I7464"/>
  <c r="I7465"/>
  <c r="I7466"/>
  <c r="I7467"/>
  <c r="I7468"/>
  <c r="I7469"/>
  <c r="I7470"/>
  <c r="I7471"/>
  <c r="I7472"/>
  <c r="I7473"/>
  <c r="I7474"/>
  <c r="I7475"/>
  <c r="I7476"/>
  <c r="I7477"/>
  <c r="I7478"/>
  <c r="I7479"/>
  <c r="I7480"/>
  <c r="I7481"/>
  <c r="I7482"/>
  <c r="I7483"/>
  <c r="I7484"/>
  <c r="I7485"/>
  <c r="I7486"/>
  <c r="I7487"/>
  <c r="I7488"/>
  <c r="I7489"/>
  <c r="I7490"/>
  <c r="I7491"/>
  <c r="I7492"/>
  <c r="I7493"/>
  <c r="I7494"/>
  <c r="I7495"/>
  <c r="I7496"/>
  <c r="I7497"/>
  <c r="I7498"/>
  <c r="I7499"/>
  <c r="I7500"/>
  <c r="I7501"/>
  <c r="I7502"/>
  <c r="I7503"/>
  <c r="I7504"/>
  <c r="I7505"/>
  <c r="I7506"/>
  <c r="I7507"/>
  <c r="I7508"/>
  <c r="I7509"/>
  <c r="I7510"/>
  <c r="I7511"/>
  <c r="I7512"/>
  <c r="I7513"/>
  <c r="I7514"/>
  <c r="I7515"/>
  <c r="I7516"/>
  <c r="I7517"/>
  <c r="I7518"/>
  <c r="I7519"/>
  <c r="I7520"/>
  <c r="I7521"/>
  <c r="I7522"/>
  <c r="I7523"/>
  <c r="I7524"/>
  <c r="I7525"/>
  <c r="I7526"/>
  <c r="I7527"/>
  <c r="I7528"/>
  <c r="I7529"/>
  <c r="I7530"/>
  <c r="I7531"/>
  <c r="I7532"/>
  <c r="I7533"/>
  <c r="I7534"/>
  <c r="I7535"/>
  <c r="I7536"/>
  <c r="I7537"/>
  <c r="I7538"/>
  <c r="I7539"/>
  <c r="I7540"/>
  <c r="I7541"/>
  <c r="I7542"/>
  <c r="I7543"/>
  <c r="I7544"/>
  <c r="I7545"/>
  <c r="I7546"/>
  <c r="I7547"/>
  <c r="I7548"/>
  <c r="I7549"/>
  <c r="I7550"/>
  <c r="I7551"/>
  <c r="I7552"/>
  <c r="I7553"/>
  <c r="I7554"/>
  <c r="I7555"/>
  <c r="I7556"/>
  <c r="I7557"/>
  <c r="I7558"/>
  <c r="I7559"/>
  <c r="I7560"/>
  <c r="I7561"/>
  <c r="I7562"/>
  <c r="I7563"/>
  <c r="I7564"/>
  <c r="I7565"/>
  <c r="I7566"/>
  <c r="I7567"/>
  <c r="I7568"/>
  <c r="I7569"/>
  <c r="I7570"/>
  <c r="I7571"/>
  <c r="I7572"/>
  <c r="I7573"/>
  <c r="I7574"/>
  <c r="I7575"/>
  <c r="I7576"/>
  <c r="I7577"/>
  <c r="I7578"/>
  <c r="I7579"/>
  <c r="I7580"/>
  <c r="I7581"/>
  <c r="I7582"/>
  <c r="I7583"/>
  <c r="I7584"/>
  <c r="I7585"/>
  <c r="I7586"/>
  <c r="I7587"/>
  <c r="I7588"/>
  <c r="I7589"/>
  <c r="I7590"/>
  <c r="I7591"/>
  <c r="I7592"/>
  <c r="I7593"/>
  <c r="I7594"/>
  <c r="I7595"/>
  <c r="I7596"/>
  <c r="I7597"/>
  <c r="I7598"/>
  <c r="I7599"/>
  <c r="I7600"/>
  <c r="I7601"/>
  <c r="I7602"/>
  <c r="I7603"/>
  <c r="I7604"/>
  <c r="I7605"/>
  <c r="I7606"/>
  <c r="I7607"/>
  <c r="I7608"/>
  <c r="I7609"/>
  <c r="I7610"/>
  <c r="I7611"/>
  <c r="I7612"/>
  <c r="I7613"/>
  <c r="I7614"/>
  <c r="I7615"/>
  <c r="I7616"/>
  <c r="I7617"/>
  <c r="I7618"/>
  <c r="I7619"/>
  <c r="I7620"/>
  <c r="I7621"/>
  <c r="I7622"/>
  <c r="I7623"/>
  <c r="I7624"/>
  <c r="I7625"/>
  <c r="I7626"/>
  <c r="I7627"/>
  <c r="I7628"/>
  <c r="I7629"/>
  <c r="I7630"/>
  <c r="I7631"/>
  <c r="I7632"/>
  <c r="I7633"/>
  <c r="I7634"/>
  <c r="I7635"/>
  <c r="I7636"/>
  <c r="I7637"/>
  <c r="I7638"/>
  <c r="I7639"/>
  <c r="I7640"/>
  <c r="I7641"/>
  <c r="I7642"/>
  <c r="I7643"/>
  <c r="I7644"/>
  <c r="I7645"/>
  <c r="I7646"/>
  <c r="I7647"/>
  <c r="I7648"/>
  <c r="I7649"/>
  <c r="I7650"/>
  <c r="I7651"/>
  <c r="I7652"/>
  <c r="I7653"/>
  <c r="I7654"/>
  <c r="I7655"/>
  <c r="I7656"/>
  <c r="I7657"/>
  <c r="I7658"/>
  <c r="I7659"/>
  <c r="I7660"/>
  <c r="I7661"/>
  <c r="I7662"/>
  <c r="I7663"/>
  <c r="I7664"/>
  <c r="I7665"/>
  <c r="I7666"/>
  <c r="I7667"/>
  <c r="I7668"/>
  <c r="I7669"/>
  <c r="I7670"/>
  <c r="I7671"/>
  <c r="I7672"/>
  <c r="I7673"/>
  <c r="I7674"/>
  <c r="I7675"/>
  <c r="I7676"/>
  <c r="I7677"/>
  <c r="I7678"/>
  <c r="I7679"/>
  <c r="I7680"/>
  <c r="I7681"/>
  <c r="I7682"/>
  <c r="I7683"/>
  <c r="I7684"/>
  <c r="I7685"/>
  <c r="I7686"/>
  <c r="I7687"/>
  <c r="I7688"/>
  <c r="I7689"/>
  <c r="I7690"/>
  <c r="I7691"/>
  <c r="I7692"/>
  <c r="I7693"/>
  <c r="I7694"/>
  <c r="I7695"/>
  <c r="I7696"/>
  <c r="I7697"/>
  <c r="I7698"/>
  <c r="I7699"/>
  <c r="I7700"/>
  <c r="I7701"/>
  <c r="I7702"/>
  <c r="I7703"/>
  <c r="I7704"/>
  <c r="I7705"/>
  <c r="I7706"/>
  <c r="I7707"/>
  <c r="I7708"/>
  <c r="I7709"/>
  <c r="I7710"/>
  <c r="I7711"/>
  <c r="I7712"/>
  <c r="I7713"/>
  <c r="I7714"/>
  <c r="I7715"/>
  <c r="I7716"/>
  <c r="I7717"/>
  <c r="I7718"/>
  <c r="I7719"/>
  <c r="I7720"/>
  <c r="I7721"/>
  <c r="I7722"/>
  <c r="I7723"/>
  <c r="I7724"/>
  <c r="I7725"/>
  <c r="I7726"/>
  <c r="I7727"/>
  <c r="I7728"/>
  <c r="I7729"/>
  <c r="I7730"/>
  <c r="I7731"/>
  <c r="I7732"/>
  <c r="I7733"/>
  <c r="I7734"/>
  <c r="I7735"/>
  <c r="I7736"/>
  <c r="I7737"/>
  <c r="I7738"/>
  <c r="I7739"/>
  <c r="I7740"/>
  <c r="I7741"/>
  <c r="I7742"/>
  <c r="I7743"/>
  <c r="I7744"/>
  <c r="I7745"/>
  <c r="I7746"/>
  <c r="I7747"/>
  <c r="I7748"/>
  <c r="I7749"/>
  <c r="I7750"/>
  <c r="I7751"/>
  <c r="I7752"/>
  <c r="I7753"/>
  <c r="I7754"/>
  <c r="I7755"/>
  <c r="I7756"/>
  <c r="I7757"/>
  <c r="I7758"/>
  <c r="I7759"/>
  <c r="I7760"/>
  <c r="I7761"/>
  <c r="I7762"/>
  <c r="I7763"/>
  <c r="I7764"/>
  <c r="I7765"/>
  <c r="I7766"/>
  <c r="I7767"/>
  <c r="I7768"/>
  <c r="I7769"/>
  <c r="I7770"/>
  <c r="I7771"/>
  <c r="I7772"/>
  <c r="I7773"/>
  <c r="I7774"/>
  <c r="I7775"/>
  <c r="I7776"/>
  <c r="I7777"/>
  <c r="I7778"/>
  <c r="I7779"/>
  <c r="I7780"/>
  <c r="I7781"/>
  <c r="I7782"/>
  <c r="I7783"/>
  <c r="I7784"/>
  <c r="I7785"/>
  <c r="I7786"/>
  <c r="I7787"/>
  <c r="I7788"/>
  <c r="I7789"/>
  <c r="I7790"/>
  <c r="I7791"/>
  <c r="I7792"/>
  <c r="I7793"/>
  <c r="I7794"/>
  <c r="I7795"/>
  <c r="I7796"/>
  <c r="I7797"/>
  <c r="I7798"/>
  <c r="I7799"/>
  <c r="I7800"/>
  <c r="I7801"/>
  <c r="I7802"/>
  <c r="I7803"/>
  <c r="I7804"/>
  <c r="I7805"/>
  <c r="I7806"/>
  <c r="I7807"/>
  <c r="I7808"/>
  <c r="I7809"/>
  <c r="I7810"/>
  <c r="I7811"/>
  <c r="I7812"/>
  <c r="I7813"/>
  <c r="I7814"/>
  <c r="I7815"/>
  <c r="I7816"/>
  <c r="I7817"/>
  <c r="I7818"/>
  <c r="I7819"/>
  <c r="I7820"/>
  <c r="I7821"/>
  <c r="I7822"/>
  <c r="I7823"/>
  <c r="I7824"/>
  <c r="I7825"/>
  <c r="I7826"/>
  <c r="I7827"/>
  <c r="I7828"/>
  <c r="I7829"/>
  <c r="I7830"/>
  <c r="I7831"/>
  <c r="I7832"/>
  <c r="I7833"/>
  <c r="I7834"/>
  <c r="I7835"/>
  <c r="I7836"/>
  <c r="I7837"/>
  <c r="I7838"/>
  <c r="I7839"/>
  <c r="I7840"/>
  <c r="I7841"/>
  <c r="I7842"/>
  <c r="I7843"/>
  <c r="I7844"/>
  <c r="I7845"/>
  <c r="I7846"/>
  <c r="I7847"/>
  <c r="I7848"/>
  <c r="I7849"/>
  <c r="I7850"/>
  <c r="I7851"/>
  <c r="I7852"/>
  <c r="I7853"/>
  <c r="I7854"/>
  <c r="I7855"/>
  <c r="I7856"/>
  <c r="I7857"/>
  <c r="I7858"/>
  <c r="I7859"/>
  <c r="I7860"/>
  <c r="I7861"/>
  <c r="I7862"/>
  <c r="I7863"/>
  <c r="I7864"/>
  <c r="I7865"/>
  <c r="I7866"/>
  <c r="I7867"/>
  <c r="I7868"/>
  <c r="I7869"/>
  <c r="I7870"/>
  <c r="I7871"/>
  <c r="I7872"/>
  <c r="I7873"/>
  <c r="I7874"/>
  <c r="I7875"/>
  <c r="I7876"/>
  <c r="I7877"/>
  <c r="I7878"/>
  <c r="I7879"/>
  <c r="I7880"/>
  <c r="I7881"/>
  <c r="I7882"/>
  <c r="I7883"/>
  <c r="I7884"/>
  <c r="I7885"/>
  <c r="I7886"/>
  <c r="I7887"/>
  <c r="I7888"/>
  <c r="I7889"/>
  <c r="I7890"/>
  <c r="I7891"/>
  <c r="I7892"/>
  <c r="I7893"/>
  <c r="I7894"/>
  <c r="I7895"/>
  <c r="I7896"/>
  <c r="I7897"/>
  <c r="I7898"/>
  <c r="I7899"/>
  <c r="I7900"/>
  <c r="I7901"/>
  <c r="I7902"/>
  <c r="I7903"/>
  <c r="I7904"/>
  <c r="I7905"/>
  <c r="I7906"/>
  <c r="I7907"/>
  <c r="I7908"/>
  <c r="I7909"/>
  <c r="I7910"/>
  <c r="I7911"/>
  <c r="I7912"/>
  <c r="I7913"/>
  <c r="I7914"/>
  <c r="I7915"/>
  <c r="I7916"/>
  <c r="I7917"/>
  <c r="I7918"/>
  <c r="I7919"/>
  <c r="I7920"/>
  <c r="I7921"/>
  <c r="I7922"/>
  <c r="I7923"/>
  <c r="I7924"/>
  <c r="I7925"/>
  <c r="I7926"/>
  <c r="I7927"/>
  <c r="I7928"/>
  <c r="I7929"/>
  <c r="I7930"/>
  <c r="I7931"/>
  <c r="I7932"/>
  <c r="I7933"/>
  <c r="I7934"/>
  <c r="I7935"/>
  <c r="I7936"/>
  <c r="I7937"/>
  <c r="I7938"/>
  <c r="I7939"/>
  <c r="I7940"/>
  <c r="I7941"/>
  <c r="I7942"/>
  <c r="I7943"/>
  <c r="I7944"/>
  <c r="I7945"/>
  <c r="I7946"/>
  <c r="I7947"/>
  <c r="I7948"/>
  <c r="I7949"/>
  <c r="I7950"/>
  <c r="I7951"/>
  <c r="I7952"/>
  <c r="I7953"/>
  <c r="I7954"/>
  <c r="I7955"/>
  <c r="I7956"/>
  <c r="I7957"/>
  <c r="I7958"/>
  <c r="I7959"/>
  <c r="I7960"/>
  <c r="I7961"/>
  <c r="I7962"/>
  <c r="I7963"/>
  <c r="I7964"/>
  <c r="I7965"/>
  <c r="I7966"/>
  <c r="I7967"/>
  <c r="I7968"/>
  <c r="I7969"/>
  <c r="I7970"/>
  <c r="I7971"/>
  <c r="I7972"/>
  <c r="I7973"/>
  <c r="I7974"/>
  <c r="I7975"/>
  <c r="I7976"/>
  <c r="I7977"/>
  <c r="I7978"/>
  <c r="I7979"/>
  <c r="I7980"/>
  <c r="I7981"/>
  <c r="I7982"/>
  <c r="I7983"/>
  <c r="I7984"/>
  <c r="I7985"/>
  <c r="I7986"/>
  <c r="I7987"/>
  <c r="I7988"/>
  <c r="I7989"/>
  <c r="I7990"/>
  <c r="I7991"/>
  <c r="I7992"/>
  <c r="I7993"/>
  <c r="I7994"/>
  <c r="I7995"/>
  <c r="I7996"/>
  <c r="I7997"/>
  <c r="I7998"/>
  <c r="I7999"/>
  <c r="I8000"/>
  <c r="I8001"/>
  <c r="I8002"/>
  <c r="I8003"/>
  <c r="I8004"/>
  <c r="I8005"/>
  <c r="I8006"/>
  <c r="I8007"/>
  <c r="I8008"/>
  <c r="I8009"/>
  <c r="I8010"/>
  <c r="I8011"/>
  <c r="I8012"/>
  <c r="I8013"/>
  <c r="I8014"/>
  <c r="I8015"/>
  <c r="I8016"/>
  <c r="I8017"/>
  <c r="I8018"/>
  <c r="I8019"/>
  <c r="I8020"/>
  <c r="I8021"/>
  <c r="I8022"/>
  <c r="I8023"/>
  <c r="I8024"/>
  <c r="I8025"/>
  <c r="I8026"/>
  <c r="I8027"/>
  <c r="I8028"/>
  <c r="I8029"/>
  <c r="I8030"/>
  <c r="I8031"/>
  <c r="I8032"/>
  <c r="I8033"/>
  <c r="I8034"/>
  <c r="I8035"/>
  <c r="I8036"/>
  <c r="I8037"/>
  <c r="I8038"/>
  <c r="I8039"/>
  <c r="I8040"/>
  <c r="I8041"/>
  <c r="I8042"/>
  <c r="I8043"/>
  <c r="I8044"/>
  <c r="I8045"/>
  <c r="I8046"/>
  <c r="I8047"/>
  <c r="I8048"/>
  <c r="I8049"/>
  <c r="I8050"/>
  <c r="I8051"/>
  <c r="I8052"/>
  <c r="I8053"/>
  <c r="I8054"/>
  <c r="I8055"/>
  <c r="I8056"/>
  <c r="I8057"/>
  <c r="I8058"/>
  <c r="I8059"/>
  <c r="I8060"/>
  <c r="I8061"/>
  <c r="I8062"/>
  <c r="I8063"/>
  <c r="I8064"/>
  <c r="I8065"/>
  <c r="I8066"/>
  <c r="I8067"/>
  <c r="I8068"/>
  <c r="I8069"/>
  <c r="I8070"/>
  <c r="I8071"/>
  <c r="I8072"/>
  <c r="I8073"/>
  <c r="I8074"/>
  <c r="I8075"/>
  <c r="I8076"/>
  <c r="I8077"/>
  <c r="I8078"/>
  <c r="I8079"/>
  <c r="I8080"/>
  <c r="I8081"/>
  <c r="I8082"/>
  <c r="I8083"/>
  <c r="I8084"/>
  <c r="I8085"/>
  <c r="I8086"/>
  <c r="I8087"/>
  <c r="I8088"/>
  <c r="I8089"/>
  <c r="I8090"/>
  <c r="I8091"/>
  <c r="I8092"/>
  <c r="I8093"/>
  <c r="I8094"/>
  <c r="I8095"/>
  <c r="I8096"/>
  <c r="I8097"/>
  <c r="I8098"/>
  <c r="I8099"/>
  <c r="I8100"/>
  <c r="I8101"/>
  <c r="I8102"/>
  <c r="I8103"/>
  <c r="I8104"/>
  <c r="I8105"/>
  <c r="I8106"/>
  <c r="I8107"/>
  <c r="I8108"/>
  <c r="I8109"/>
  <c r="I8110"/>
  <c r="I8111"/>
  <c r="I8112"/>
  <c r="I8113"/>
  <c r="I8114"/>
  <c r="I8115"/>
  <c r="I8116"/>
  <c r="I8117"/>
  <c r="I8118"/>
  <c r="I8119"/>
  <c r="I8120"/>
  <c r="I8121"/>
  <c r="I8122"/>
  <c r="I8123"/>
  <c r="I8124"/>
  <c r="I8125"/>
  <c r="I8126"/>
  <c r="I8127"/>
  <c r="I8128"/>
  <c r="I8129"/>
  <c r="I8130"/>
  <c r="I8131"/>
  <c r="I8132"/>
  <c r="I8133"/>
  <c r="I8134"/>
  <c r="I8135"/>
  <c r="I8136"/>
  <c r="I8137"/>
  <c r="I8138"/>
  <c r="I8139"/>
  <c r="I8140"/>
  <c r="I8141"/>
  <c r="I8142"/>
  <c r="I8143"/>
  <c r="I8144"/>
  <c r="I8145"/>
  <c r="I8146"/>
  <c r="I8147"/>
  <c r="I8148"/>
  <c r="I8149"/>
  <c r="I8150"/>
  <c r="I8151"/>
  <c r="I8152"/>
  <c r="I8153"/>
  <c r="I8154"/>
  <c r="I8155"/>
  <c r="I8156"/>
  <c r="I8157"/>
  <c r="I8158"/>
  <c r="I8159"/>
  <c r="I8160"/>
  <c r="I8161"/>
  <c r="I8162"/>
  <c r="I8163"/>
  <c r="I8164"/>
  <c r="I8165"/>
  <c r="I8166"/>
  <c r="I8167"/>
  <c r="I8168"/>
  <c r="I8169"/>
  <c r="I8170"/>
  <c r="I8171"/>
  <c r="I8172"/>
  <c r="I8173"/>
  <c r="I8174"/>
  <c r="I8175"/>
  <c r="I8176"/>
  <c r="I8177"/>
  <c r="I8178"/>
  <c r="I8179"/>
  <c r="I8180"/>
  <c r="I8181"/>
  <c r="I8182"/>
  <c r="I8183"/>
  <c r="I8184"/>
  <c r="I8185"/>
  <c r="I8186"/>
  <c r="I8187"/>
  <c r="I8188"/>
  <c r="I8189"/>
  <c r="I8190"/>
  <c r="I8191"/>
  <c r="I8192"/>
  <c r="I8193"/>
  <c r="I8194"/>
  <c r="I8195"/>
  <c r="I8196"/>
  <c r="I8197"/>
  <c r="I8198"/>
  <c r="I8199"/>
  <c r="I8200"/>
  <c r="I8201"/>
  <c r="I8202"/>
  <c r="I8203"/>
  <c r="I8204"/>
  <c r="I8205"/>
  <c r="I8206"/>
  <c r="I8207"/>
  <c r="I8208"/>
  <c r="I8209"/>
  <c r="I8210"/>
  <c r="I8211"/>
  <c r="I8212"/>
  <c r="I8213"/>
  <c r="I8214"/>
  <c r="I8215"/>
  <c r="I8216"/>
  <c r="I8217"/>
  <c r="I8218"/>
  <c r="I8219"/>
  <c r="I8220"/>
  <c r="I8221"/>
  <c r="I8222"/>
  <c r="I8223"/>
  <c r="I8224"/>
  <c r="I8225"/>
  <c r="I8226"/>
  <c r="I8227"/>
  <c r="I8228"/>
  <c r="I8229"/>
  <c r="I8230"/>
  <c r="I8231"/>
  <c r="I8232"/>
  <c r="I8233"/>
  <c r="I8234"/>
  <c r="I8235"/>
  <c r="I8236"/>
  <c r="I8237"/>
  <c r="I8238"/>
  <c r="I8239"/>
  <c r="I8240"/>
  <c r="I8241"/>
  <c r="I8242"/>
  <c r="I8243"/>
  <c r="I8244"/>
  <c r="I8245"/>
  <c r="I8246"/>
  <c r="I8247"/>
  <c r="I8248"/>
  <c r="I8249"/>
  <c r="I8250"/>
  <c r="I8251"/>
  <c r="I8252"/>
  <c r="I8253"/>
  <c r="I8254"/>
  <c r="I8255"/>
  <c r="I8256"/>
  <c r="I8257"/>
  <c r="I8258"/>
  <c r="I8259"/>
  <c r="I8260"/>
  <c r="I8261"/>
  <c r="I8262"/>
  <c r="I8263"/>
  <c r="I8264"/>
  <c r="I8265"/>
  <c r="I8266"/>
  <c r="I8267"/>
  <c r="I8268"/>
  <c r="I8269"/>
  <c r="I8270"/>
  <c r="I8271"/>
  <c r="I8272"/>
  <c r="I8273"/>
  <c r="I8274"/>
  <c r="I8275"/>
  <c r="I8276"/>
  <c r="I8277"/>
  <c r="I8278"/>
  <c r="I8279"/>
  <c r="I8280"/>
  <c r="I8281"/>
  <c r="I8282"/>
  <c r="I8283"/>
  <c r="I8284"/>
  <c r="I8285"/>
  <c r="I8286"/>
  <c r="I8287"/>
  <c r="I8288"/>
  <c r="I8289"/>
  <c r="I8290"/>
  <c r="I8291"/>
  <c r="I8292"/>
  <c r="I8293"/>
  <c r="I8294"/>
  <c r="I8295"/>
  <c r="I8296"/>
  <c r="I8297"/>
  <c r="I8298"/>
  <c r="I8299"/>
  <c r="I8300"/>
  <c r="I8301"/>
  <c r="I8302"/>
  <c r="I8303"/>
  <c r="I8304"/>
  <c r="I8305"/>
  <c r="I8306"/>
  <c r="I8307"/>
  <c r="I8308"/>
  <c r="I8309"/>
  <c r="I8310"/>
  <c r="I8311"/>
  <c r="I8312"/>
  <c r="I8313"/>
  <c r="I8314"/>
  <c r="I8315"/>
  <c r="I8316"/>
  <c r="I8317"/>
  <c r="I8318"/>
  <c r="I8319"/>
  <c r="I8320"/>
  <c r="I8321"/>
  <c r="I8322"/>
  <c r="I8323"/>
  <c r="I8324"/>
  <c r="I8325"/>
  <c r="I8326"/>
  <c r="I8327"/>
  <c r="I8328"/>
  <c r="I8329"/>
  <c r="I8330"/>
  <c r="I8331"/>
  <c r="I8332"/>
  <c r="I8333"/>
  <c r="I8334"/>
  <c r="I8335"/>
  <c r="I8336"/>
  <c r="I8337"/>
  <c r="I8338"/>
  <c r="I8339"/>
  <c r="I8340"/>
  <c r="I8341"/>
  <c r="I8342"/>
  <c r="I8343"/>
  <c r="I8344"/>
  <c r="I8345"/>
  <c r="I8346"/>
  <c r="I8347"/>
  <c r="I8348"/>
  <c r="I8349"/>
  <c r="I8350"/>
  <c r="I8351"/>
  <c r="I8352"/>
  <c r="I8353"/>
  <c r="I8354"/>
  <c r="I8355"/>
  <c r="I8356"/>
  <c r="I8357"/>
  <c r="I8358"/>
  <c r="I8359"/>
  <c r="I8360"/>
  <c r="I8361"/>
  <c r="I8362"/>
  <c r="I8363"/>
  <c r="I8364"/>
  <c r="I8365"/>
  <c r="I8366"/>
  <c r="I8367"/>
  <c r="I8368"/>
  <c r="I8369"/>
  <c r="I8370"/>
  <c r="I8371"/>
  <c r="I8372"/>
  <c r="I8373"/>
  <c r="I8374"/>
  <c r="I8375"/>
  <c r="I8376"/>
  <c r="I8377"/>
  <c r="I8378"/>
  <c r="I8379"/>
  <c r="I8380"/>
  <c r="I8381"/>
  <c r="I8382"/>
  <c r="I8383"/>
  <c r="I8384"/>
  <c r="I8385"/>
  <c r="I8386"/>
  <c r="I8387"/>
  <c r="I8388"/>
  <c r="I8389"/>
  <c r="I8390"/>
  <c r="I8391"/>
  <c r="I8392"/>
  <c r="I8393"/>
  <c r="I8394"/>
  <c r="I8395"/>
  <c r="I8396"/>
  <c r="I8397"/>
  <c r="I8398"/>
  <c r="I8399"/>
  <c r="I8400"/>
  <c r="I8401"/>
  <c r="I8402"/>
  <c r="I8403"/>
  <c r="I8404"/>
  <c r="I8405"/>
  <c r="I8406"/>
  <c r="I8407"/>
  <c r="I8408"/>
  <c r="I8409"/>
  <c r="I8410"/>
  <c r="I8411"/>
  <c r="I8412"/>
  <c r="I8413"/>
  <c r="I8414"/>
  <c r="I8415"/>
  <c r="I8416"/>
  <c r="I8417"/>
  <c r="I8418"/>
  <c r="I8419"/>
  <c r="I8420"/>
  <c r="I8421"/>
  <c r="I8422"/>
  <c r="I8423"/>
  <c r="I8424"/>
  <c r="I8425"/>
  <c r="I8426"/>
  <c r="I8427"/>
  <c r="I8428"/>
  <c r="I8429"/>
  <c r="I8430"/>
  <c r="I8431"/>
  <c r="I8432"/>
  <c r="I8433"/>
  <c r="I8434"/>
  <c r="I8435"/>
  <c r="I8436"/>
  <c r="I8437"/>
  <c r="I8438"/>
  <c r="I8439"/>
  <c r="I8440"/>
  <c r="I8441"/>
  <c r="I8442"/>
  <c r="I8443"/>
  <c r="I8444"/>
  <c r="I8445"/>
  <c r="I8446"/>
  <c r="I8447"/>
  <c r="I8448"/>
  <c r="I8449"/>
  <c r="I8450"/>
  <c r="I8451"/>
  <c r="I8452"/>
  <c r="I8453"/>
  <c r="I8454"/>
  <c r="I8455"/>
  <c r="I8456"/>
  <c r="I8457"/>
  <c r="I8458"/>
  <c r="I8459"/>
  <c r="I8460"/>
  <c r="I8461"/>
  <c r="I8462"/>
  <c r="I8463"/>
  <c r="I8464"/>
  <c r="I8465"/>
  <c r="I8466"/>
  <c r="I8467"/>
  <c r="I8468"/>
  <c r="I8469"/>
  <c r="I8470"/>
  <c r="I8471"/>
  <c r="I8472"/>
  <c r="I8473"/>
  <c r="I8474"/>
  <c r="I8475"/>
  <c r="I8476"/>
  <c r="I8477"/>
  <c r="I8478"/>
  <c r="I8479"/>
  <c r="I8480"/>
  <c r="I8481"/>
  <c r="I8482"/>
  <c r="I8483"/>
  <c r="I8484"/>
  <c r="I8485"/>
  <c r="I8486"/>
  <c r="I8487"/>
  <c r="I8488"/>
  <c r="I8489"/>
  <c r="I8490"/>
  <c r="I8491"/>
  <c r="I8492"/>
  <c r="I8493"/>
  <c r="I8494"/>
  <c r="I8495"/>
  <c r="I8496"/>
  <c r="I8497"/>
  <c r="I8498"/>
  <c r="I8499"/>
  <c r="I8500"/>
  <c r="I8501"/>
  <c r="I8502"/>
  <c r="I8503"/>
  <c r="I8504"/>
  <c r="I8505"/>
  <c r="I8506"/>
  <c r="I8507"/>
  <c r="I8508"/>
  <c r="I8509"/>
  <c r="I8510"/>
  <c r="I8511"/>
  <c r="I8512"/>
  <c r="I8513"/>
  <c r="I8514"/>
  <c r="I8515"/>
  <c r="I8516"/>
  <c r="I8517"/>
  <c r="I8518"/>
  <c r="I8519"/>
  <c r="I8520"/>
  <c r="I8521"/>
  <c r="I8522"/>
  <c r="I8523"/>
  <c r="I8524"/>
  <c r="I8525"/>
  <c r="I8526"/>
  <c r="I8527"/>
  <c r="I8528"/>
  <c r="I8529"/>
  <c r="I8530"/>
  <c r="I8531"/>
  <c r="I8532"/>
  <c r="I8533"/>
  <c r="I8534"/>
  <c r="I8535"/>
  <c r="I8536"/>
  <c r="I8537"/>
  <c r="I8538"/>
  <c r="I8539"/>
  <c r="I8540"/>
  <c r="I8541"/>
  <c r="I8542"/>
  <c r="I8543"/>
  <c r="I8544"/>
  <c r="I8545"/>
  <c r="I8546"/>
  <c r="I8547"/>
  <c r="I8548"/>
  <c r="I8549"/>
  <c r="I8550"/>
  <c r="I8551"/>
  <c r="I8552"/>
  <c r="I8553"/>
  <c r="I8554"/>
  <c r="I8555"/>
  <c r="I8556"/>
  <c r="I8557"/>
  <c r="I8558"/>
  <c r="I8559"/>
  <c r="I8560"/>
  <c r="I8561"/>
  <c r="I8562"/>
  <c r="I8563"/>
  <c r="I8564"/>
  <c r="I8565"/>
  <c r="I8566"/>
  <c r="I8567"/>
  <c r="I8568"/>
  <c r="I8569"/>
  <c r="I8570"/>
  <c r="I8571"/>
  <c r="I8572"/>
  <c r="I8573"/>
  <c r="I8574"/>
  <c r="I8575"/>
  <c r="I8576"/>
  <c r="I8577"/>
  <c r="I8578"/>
  <c r="I8579"/>
  <c r="I8580"/>
  <c r="I8581"/>
  <c r="I8582"/>
  <c r="I8583"/>
  <c r="I8584"/>
  <c r="I8585"/>
  <c r="I8586"/>
  <c r="I8587"/>
  <c r="I8588"/>
  <c r="I8589"/>
  <c r="I8590"/>
  <c r="I8591"/>
  <c r="I8592"/>
  <c r="I8593"/>
  <c r="I8594"/>
  <c r="I8595"/>
  <c r="I8596"/>
  <c r="I8597"/>
  <c r="I8598"/>
  <c r="I8599"/>
  <c r="I8600"/>
  <c r="I8601"/>
  <c r="I8602"/>
  <c r="I8603"/>
  <c r="I8604"/>
  <c r="I8605"/>
  <c r="I8606"/>
  <c r="I8607"/>
  <c r="I8608"/>
  <c r="I8609"/>
  <c r="I8610"/>
  <c r="I8611"/>
  <c r="I8612"/>
  <c r="I8613"/>
  <c r="I8614"/>
  <c r="I8615"/>
  <c r="I8616"/>
  <c r="I8617"/>
  <c r="I8618"/>
  <c r="I8619"/>
  <c r="I8620"/>
  <c r="I8621"/>
  <c r="I8622"/>
  <c r="I8623"/>
  <c r="I8624"/>
  <c r="I8625"/>
  <c r="I8626"/>
  <c r="I8627"/>
  <c r="I8628"/>
  <c r="I8629"/>
  <c r="I8630"/>
  <c r="I8631"/>
  <c r="I8632"/>
  <c r="I8633"/>
  <c r="I8634"/>
  <c r="I8635"/>
  <c r="I8636"/>
  <c r="I8637"/>
  <c r="I8638"/>
  <c r="I8639"/>
  <c r="I8640"/>
  <c r="I8641"/>
  <c r="I8642"/>
  <c r="I8643"/>
  <c r="I8644"/>
  <c r="I8645"/>
  <c r="I8646"/>
  <c r="I8647"/>
  <c r="I8648"/>
  <c r="I8649"/>
  <c r="I8650"/>
  <c r="I8651"/>
  <c r="I8652"/>
  <c r="I8653"/>
  <c r="I8654"/>
  <c r="I8655"/>
  <c r="I8656"/>
  <c r="I8657"/>
  <c r="I8658"/>
  <c r="I8659"/>
  <c r="I8660"/>
  <c r="I8661"/>
  <c r="I8662"/>
  <c r="I8663"/>
  <c r="I8664"/>
  <c r="I8665"/>
  <c r="I8666"/>
  <c r="I8667"/>
  <c r="I8668"/>
  <c r="I8669"/>
  <c r="I8670"/>
  <c r="I8671"/>
  <c r="I8672"/>
  <c r="I8673"/>
  <c r="I8674"/>
  <c r="I8675"/>
  <c r="I8676"/>
  <c r="I8677"/>
  <c r="I8678"/>
  <c r="I8679"/>
  <c r="I8680"/>
  <c r="I8681"/>
  <c r="I8682"/>
  <c r="I8683"/>
  <c r="I8684"/>
  <c r="I8685"/>
  <c r="I8686"/>
  <c r="I8687"/>
  <c r="I8688"/>
  <c r="I8689"/>
  <c r="I8690"/>
  <c r="I8691"/>
  <c r="I8692"/>
  <c r="I8693"/>
  <c r="I8694"/>
  <c r="I8695"/>
  <c r="I8696"/>
  <c r="I8697"/>
  <c r="I8698"/>
  <c r="I8699"/>
  <c r="I8700"/>
  <c r="I8701"/>
  <c r="I8702"/>
  <c r="I8703"/>
  <c r="I8704"/>
  <c r="I8705"/>
  <c r="I8706"/>
  <c r="I8707"/>
  <c r="I8708"/>
  <c r="I8709"/>
  <c r="I8710"/>
  <c r="I8711"/>
  <c r="I8712"/>
  <c r="I8713"/>
  <c r="I8714"/>
  <c r="I8715"/>
  <c r="I8716"/>
  <c r="I8717"/>
  <c r="I8718"/>
  <c r="I8719"/>
  <c r="I8720"/>
  <c r="I8721"/>
  <c r="I8722"/>
  <c r="I8723"/>
  <c r="I8724"/>
  <c r="I8725"/>
  <c r="I8726"/>
  <c r="I8727"/>
  <c r="I8728"/>
  <c r="I8729"/>
  <c r="I8730"/>
  <c r="I8731"/>
  <c r="I8732"/>
  <c r="I8733"/>
  <c r="I8734"/>
  <c r="I8735"/>
  <c r="I8736"/>
  <c r="I8737"/>
  <c r="I8738"/>
  <c r="I8739"/>
  <c r="I8740"/>
  <c r="I8741"/>
  <c r="I8742"/>
  <c r="I8743"/>
  <c r="I8744"/>
  <c r="I8745"/>
  <c r="I8746"/>
  <c r="I8747"/>
  <c r="I8748"/>
  <c r="I8749"/>
  <c r="I8750"/>
  <c r="I8751"/>
  <c r="I8752"/>
  <c r="I8753"/>
  <c r="I8754"/>
  <c r="I8755"/>
  <c r="I8756"/>
  <c r="I8757"/>
  <c r="I8758"/>
  <c r="I8759"/>
  <c r="I8760"/>
  <c r="I8761"/>
  <c r="I8762"/>
  <c r="I8763"/>
  <c r="I8764"/>
  <c r="I8765"/>
  <c r="I8766"/>
  <c r="I8767"/>
  <c r="I8768"/>
  <c r="I8769"/>
  <c r="I8770"/>
  <c r="I8771"/>
  <c r="I8772"/>
  <c r="I8773"/>
  <c r="I8774"/>
  <c r="I8775"/>
  <c r="I8776"/>
  <c r="I8777"/>
  <c r="I8778"/>
  <c r="I8779"/>
  <c r="I8780"/>
  <c r="I8781"/>
  <c r="I8782"/>
  <c r="I8783"/>
  <c r="I8784"/>
  <c r="I8785"/>
  <c r="I8786"/>
  <c r="I8787"/>
  <c r="I8788"/>
  <c r="I8789"/>
  <c r="I8790"/>
  <c r="I8791"/>
  <c r="I8792"/>
  <c r="I8793"/>
  <c r="I8794"/>
  <c r="I8795"/>
  <c r="I8796"/>
  <c r="I8797"/>
  <c r="I8798"/>
  <c r="I8799"/>
  <c r="I8800"/>
  <c r="I8801"/>
  <c r="I8802"/>
  <c r="I8803"/>
  <c r="I8804"/>
  <c r="I8805"/>
  <c r="I8806"/>
  <c r="I8807"/>
  <c r="I8808"/>
  <c r="I8809"/>
  <c r="I8810"/>
  <c r="I8811"/>
  <c r="I8812"/>
  <c r="I8813"/>
  <c r="I8814"/>
  <c r="I8815"/>
  <c r="I8816"/>
  <c r="I8817"/>
  <c r="I8818"/>
  <c r="I8819"/>
  <c r="I8820"/>
  <c r="I8821"/>
  <c r="I8822"/>
  <c r="I8823"/>
  <c r="I8824"/>
  <c r="I8825"/>
  <c r="I8826"/>
  <c r="I8827"/>
  <c r="I8828"/>
  <c r="I8829"/>
  <c r="I8830"/>
  <c r="I8831"/>
  <c r="I8832"/>
  <c r="I8833"/>
  <c r="I8834"/>
  <c r="I8835"/>
  <c r="I8836"/>
  <c r="I8837"/>
  <c r="I8838"/>
  <c r="I8839"/>
  <c r="I8840"/>
  <c r="I8841"/>
  <c r="I8842"/>
  <c r="I8843"/>
  <c r="I8844"/>
  <c r="I8845"/>
  <c r="I8846"/>
  <c r="I8847"/>
  <c r="I8848"/>
  <c r="I8849"/>
  <c r="I8850"/>
  <c r="I8851"/>
  <c r="I8852"/>
  <c r="I8853"/>
  <c r="I8854"/>
  <c r="I8855"/>
  <c r="I8856"/>
  <c r="I8857"/>
  <c r="I8858"/>
  <c r="I8859"/>
  <c r="I8860"/>
  <c r="I8861"/>
  <c r="I8862"/>
  <c r="I8863"/>
  <c r="I8864"/>
  <c r="I8865"/>
  <c r="I8866"/>
  <c r="I8867"/>
  <c r="I8868"/>
  <c r="I8869"/>
  <c r="I8870"/>
  <c r="I8871"/>
  <c r="I8872"/>
  <c r="I8873"/>
  <c r="I8874"/>
  <c r="I8875"/>
  <c r="I8876"/>
  <c r="I8877"/>
  <c r="I8878"/>
  <c r="I8879"/>
  <c r="I8880"/>
  <c r="I8881"/>
  <c r="I8882"/>
  <c r="I8883"/>
  <c r="I8884"/>
  <c r="I8885"/>
  <c r="I8886"/>
  <c r="I8887"/>
  <c r="I8888"/>
  <c r="I8889"/>
  <c r="I8890"/>
  <c r="I8891"/>
  <c r="I8892"/>
  <c r="I8893"/>
  <c r="I8894"/>
  <c r="I8895"/>
  <c r="I8896"/>
  <c r="I8897"/>
  <c r="I8898"/>
  <c r="I8899"/>
  <c r="I8900"/>
  <c r="I8901"/>
  <c r="I8902"/>
  <c r="I8903"/>
  <c r="I8904"/>
  <c r="I8905"/>
  <c r="I8906"/>
  <c r="I8907"/>
  <c r="I8908"/>
  <c r="I8909"/>
  <c r="I8910"/>
  <c r="I8911"/>
  <c r="I8912"/>
  <c r="I8913"/>
  <c r="I8914"/>
  <c r="I8915"/>
  <c r="I8916"/>
  <c r="I8917"/>
  <c r="I8918"/>
  <c r="I8919"/>
  <c r="I8920"/>
  <c r="I8921"/>
  <c r="I8922"/>
  <c r="I8923"/>
  <c r="I8924"/>
  <c r="I8925"/>
  <c r="I8926"/>
  <c r="I8927"/>
  <c r="I8928"/>
  <c r="I8929"/>
  <c r="I8930"/>
  <c r="I8931"/>
  <c r="I8932"/>
  <c r="I8933"/>
  <c r="I8934"/>
  <c r="I8935"/>
  <c r="I8936"/>
  <c r="I8937"/>
  <c r="I8938"/>
  <c r="I8939"/>
  <c r="I8940"/>
  <c r="I8941"/>
  <c r="I8942"/>
  <c r="I8943"/>
  <c r="I8944"/>
  <c r="I8945"/>
  <c r="I8946"/>
  <c r="I8947"/>
  <c r="I8948"/>
  <c r="I8949"/>
  <c r="I8950"/>
  <c r="I8951"/>
  <c r="I8952"/>
  <c r="I8953"/>
  <c r="I8954"/>
  <c r="I8955"/>
  <c r="I8956"/>
  <c r="I8957"/>
  <c r="I8958"/>
  <c r="I8959"/>
  <c r="I8960"/>
  <c r="I8961"/>
  <c r="I8962"/>
  <c r="I8963"/>
  <c r="I8964"/>
  <c r="I8965"/>
  <c r="I8966"/>
  <c r="I8967"/>
  <c r="I8968"/>
  <c r="I8969"/>
  <c r="I8970"/>
  <c r="I8971"/>
  <c r="I8972"/>
  <c r="I8973"/>
  <c r="I8974"/>
  <c r="I8975"/>
  <c r="I8976"/>
  <c r="I8977"/>
  <c r="I8978"/>
  <c r="I8979"/>
  <c r="I8980"/>
  <c r="I8981"/>
  <c r="I8982"/>
  <c r="I8983"/>
  <c r="I8984"/>
  <c r="I8985"/>
  <c r="I8986"/>
  <c r="I8987"/>
  <c r="I8988"/>
  <c r="I8989"/>
  <c r="I8990"/>
  <c r="I8991"/>
  <c r="I8992"/>
  <c r="I8993"/>
  <c r="I8994"/>
  <c r="I8995"/>
  <c r="I8996"/>
  <c r="I8997"/>
  <c r="I8998"/>
  <c r="I8999"/>
  <c r="I9000"/>
  <c r="I9001"/>
  <c r="I9002"/>
  <c r="I9003"/>
  <c r="I9004"/>
  <c r="I9005"/>
  <c r="I9006"/>
  <c r="I9007"/>
  <c r="I9008"/>
  <c r="I9009"/>
  <c r="I9010"/>
  <c r="I9011"/>
  <c r="I9012"/>
  <c r="I9013"/>
  <c r="I9014"/>
  <c r="I9015"/>
  <c r="I9016"/>
  <c r="I9017"/>
  <c r="I9018"/>
  <c r="I9019"/>
  <c r="I9020"/>
  <c r="I9021"/>
  <c r="I9022"/>
  <c r="I9023"/>
  <c r="I9024"/>
  <c r="I9025"/>
  <c r="I9026"/>
  <c r="I9027"/>
  <c r="I9028"/>
  <c r="I9029"/>
  <c r="I9030"/>
  <c r="I9031"/>
  <c r="I9032"/>
  <c r="I9033"/>
  <c r="I9034"/>
  <c r="I9035"/>
  <c r="I9036"/>
  <c r="I9037"/>
  <c r="I9038"/>
  <c r="I9039"/>
  <c r="I9040"/>
  <c r="I9041"/>
  <c r="I9042"/>
  <c r="I9043"/>
  <c r="I9044"/>
  <c r="I9045"/>
  <c r="I9046"/>
  <c r="I9047"/>
  <c r="I9048"/>
  <c r="I9049"/>
  <c r="I9050"/>
  <c r="I9051"/>
  <c r="I9052"/>
  <c r="I9053"/>
  <c r="I9054"/>
  <c r="I9055"/>
  <c r="I9056"/>
  <c r="I9057"/>
  <c r="I9058"/>
  <c r="I9059"/>
  <c r="I9060"/>
  <c r="I9061"/>
  <c r="I9062"/>
  <c r="I9063"/>
  <c r="I9064"/>
  <c r="I9065"/>
  <c r="I9066"/>
  <c r="I9067"/>
  <c r="I9068"/>
  <c r="I9069"/>
  <c r="I9070"/>
  <c r="I9071"/>
  <c r="I9072"/>
  <c r="I9073"/>
  <c r="I9074"/>
  <c r="I9075"/>
  <c r="I9076"/>
  <c r="I9077"/>
  <c r="I9078"/>
  <c r="I9079"/>
  <c r="I9080"/>
  <c r="I9081"/>
  <c r="I9082"/>
  <c r="I9083"/>
  <c r="I9084"/>
  <c r="I9085"/>
  <c r="I9086"/>
  <c r="I9087"/>
  <c r="I9088"/>
  <c r="I9089"/>
  <c r="I9090"/>
  <c r="I9091"/>
  <c r="I9092"/>
  <c r="I9093"/>
  <c r="I9094"/>
  <c r="I9095"/>
  <c r="I9096"/>
  <c r="I9097"/>
  <c r="I9098"/>
  <c r="I9099"/>
  <c r="I9100"/>
  <c r="I9101"/>
  <c r="I9102"/>
  <c r="I9103"/>
  <c r="I9104"/>
  <c r="I9105"/>
  <c r="I9106"/>
  <c r="I9107"/>
  <c r="I9108"/>
  <c r="I9109"/>
  <c r="I9110"/>
  <c r="I9111"/>
  <c r="I9112"/>
  <c r="I9113"/>
  <c r="I9114"/>
  <c r="I9115"/>
  <c r="I9116"/>
  <c r="I9117"/>
  <c r="I9118"/>
  <c r="I9119"/>
  <c r="I9120"/>
  <c r="I9121"/>
  <c r="I9122"/>
  <c r="I9123"/>
  <c r="I9124"/>
  <c r="I9125"/>
  <c r="I9126"/>
  <c r="I9127"/>
  <c r="I9128"/>
  <c r="I9129"/>
  <c r="I9130"/>
  <c r="I9131"/>
  <c r="I9132"/>
  <c r="I9133"/>
  <c r="I9134"/>
  <c r="I9135"/>
  <c r="I9136"/>
  <c r="I9137"/>
  <c r="I9138"/>
  <c r="I9139"/>
  <c r="I9140"/>
  <c r="I9141"/>
  <c r="I9142"/>
  <c r="I9143"/>
  <c r="I9144"/>
  <c r="I9145"/>
  <c r="I9146"/>
  <c r="I9147"/>
  <c r="I9148"/>
  <c r="I9149"/>
  <c r="I9150"/>
  <c r="I9151"/>
  <c r="I9152"/>
  <c r="I9153"/>
  <c r="I9154"/>
  <c r="I9155"/>
  <c r="I9156"/>
  <c r="I9157"/>
  <c r="I9158"/>
  <c r="I9159"/>
  <c r="I9160"/>
  <c r="I9161"/>
  <c r="I9162"/>
  <c r="I9163"/>
  <c r="I9164"/>
  <c r="I9165"/>
  <c r="I9166"/>
  <c r="I9167"/>
  <c r="I9168"/>
  <c r="I9169"/>
  <c r="I9170"/>
  <c r="I9171"/>
  <c r="I9172"/>
  <c r="I9173"/>
  <c r="I9174"/>
  <c r="I9175"/>
  <c r="I9176"/>
  <c r="I9177"/>
  <c r="I9178"/>
  <c r="I9179"/>
  <c r="I9180"/>
  <c r="I9181"/>
  <c r="I9182"/>
  <c r="I9183"/>
  <c r="I9184"/>
  <c r="I9185"/>
  <c r="I9186"/>
  <c r="I9187"/>
  <c r="I9188"/>
  <c r="I9189"/>
  <c r="I9190"/>
  <c r="I9191"/>
  <c r="I9192"/>
  <c r="I9193"/>
  <c r="I9194"/>
  <c r="I9195"/>
  <c r="I9196"/>
  <c r="I9197"/>
  <c r="I9198"/>
  <c r="I9199"/>
  <c r="I9200"/>
  <c r="I9201"/>
  <c r="I9202"/>
  <c r="I9203"/>
  <c r="I9204"/>
  <c r="I9205"/>
  <c r="I9206"/>
  <c r="I9207"/>
  <c r="I9208"/>
  <c r="I9209"/>
  <c r="I9210"/>
  <c r="I9211"/>
  <c r="I9212"/>
  <c r="I9213"/>
  <c r="I9214"/>
  <c r="I9215"/>
  <c r="I9216"/>
  <c r="I9217"/>
  <c r="I9218"/>
  <c r="I9219"/>
  <c r="I9220"/>
  <c r="I9221"/>
  <c r="I9222"/>
  <c r="I9223"/>
  <c r="I9224"/>
  <c r="I9225"/>
  <c r="I9226"/>
  <c r="I9227"/>
  <c r="I9228"/>
  <c r="I9229"/>
  <c r="I9230"/>
  <c r="I9231"/>
  <c r="I9232"/>
  <c r="I9233"/>
  <c r="I9234"/>
  <c r="I9235"/>
  <c r="I9236"/>
  <c r="I9237"/>
  <c r="I9238"/>
  <c r="I9239"/>
  <c r="I9240"/>
  <c r="I9241"/>
  <c r="I9242"/>
  <c r="I9243"/>
  <c r="I9244"/>
  <c r="I9245"/>
  <c r="I9246"/>
  <c r="I9247"/>
  <c r="I9248"/>
  <c r="I9249"/>
  <c r="I9250"/>
  <c r="I9251"/>
  <c r="I9252"/>
  <c r="I9253"/>
  <c r="I9254"/>
  <c r="I9255"/>
  <c r="I9256"/>
  <c r="I9257"/>
  <c r="I9258"/>
  <c r="I9259"/>
  <c r="I9260"/>
  <c r="I9261"/>
  <c r="I9262"/>
  <c r="I9263"/>
  <c r="I9264"/>
  <c r="I9265"/>
  <c r="I9266"/>
  <c r="I9267"/>
  <c r="I9268"/>
  <c r="I9269"/>
  <c r="I9270"/>
  <c r="I9271"/>
  <c r="I9272"/>
  <c r="I9273"/>
  <c r="I9274"/>
  <c r="I9275"/>
  <c r="I9276"/>
  <c r="I9277"/>
  <c r="I9278"/>
  <c r="I9279"/>
  <c r="I9280"/>
  <c r="I9281"/>
  <c r="I9282"/>
  <c r="I9283"/>
  <c r="I9284"/>
  <c r="I9285"/>
  <c r="I9286"/>
  <c r="I9287"/>
  <c r="I9288"/>
  <c r="I9289"/>
  <c r="I9290"/>
  <c r="I9291"/>
  <c r="I9292"/>
  <c r="I9293"/>
  <c r="I9294"/>
  <c r="I9295"/>
  <c r="I9296"/>
  <c r="I9297"/>
  <c r="I9298"/>
  <c r="I9299"/>
  <c r="I9300"/>
  <c r="I9301"/>
  <c r="I9302"/>
  <c r="I9303"/>
  <c r="I9304"/>
  <c r="I9305"/>
  <c r="I9306"/>
  <c r="I9307"/>
  <c r="I9308"/>
  <c r="I9309"/>
  <c r="I9310"/>
  <c r="I9311"/>
  <c r="I9312"/>
  <c r="I9313"/>
  <c r="I9314"/>
  <c r="I9315"/>
  <c r="I9316"/>
  <c r="I9317"/>
  <c r="I9318"/>
  <c r="I9319"/>
  <c r="I9320"/>
  <c r="I9321"/>
  <c r="I9322"/>
  <c r="I9323"/>
  <c r="I9324"/>
  <c r="I9325"/>
  <c r="I9326"/>
  <c r="I9327"/>
  <c r="I9328"/>
  <c r="I9329"/>
  <c r="I9330"/>
  <c r="I9331"/>
  <c r="I9332"/>
  <c r="I9333"/>
  <c r="I9334"/>
  <c r="I9335"/>
  <c r="I9336"/>
  <c r="I9337"/>
  <c r="I9338"/>
  <c r="I9339"/>
  <c r="I9340"/>
  <c r="I9341"/>
  <c r="I9342"/>
  <c r="I9343"/>
  <c r="I9344"/>
  <c r="I9345"/>
  <c r="I9346"/>
  <c r="I9347"/>
  <c r="I9348"/>
  <c r="I9349"/>
  <c r="I9350"/>
  <c r="I9351"/>
  <c r="I9352"/>
  <c r="I9353"/>
  <c r="I9354"/>
  <c r="I9355"/>
  <c r="I9356"/>
  <c r="I9357"/>
  <c r="I9358"/>
  <c r="I9359"/>
  <c r="I9360"/>
  <c r="I9361"/>
  <c r="I9362"/>
  <c r="I9363"/>
  <c r="I9364"/>
  <c r="I9365"/>
  <c r="I9366"/>
  <c r="I9367"/>
  <c r="I9368"/>
  <c r="I9369"/>
  <c r="I9370"/>
  <c r="I9371"/>
  <c r="I9372"/>
  <c r="I9373"/>
  <c r="I9374"/>
  <c r="I9375"/>
  <c r="I9376"/>
  <c r="I9377"/>
  <c r="I9378"/>
  <c r="I9379"/>
  <c r="I9380"/>
  <c r="I9381"/>
  <c r="I9382"/>
  <c r="I9383"/>
  <c r="I9384"/>
  <c r="I9385"/>
  <c r="I9386"/>
  <c r="I9387"/>
  <c r="I9388"/>
  <c r="I9389"/>
  <c r="I9390"/>
  <c r="I9391"/>
  <c r="I9392"/>
  <c r="I9393"/>
  <c r="I9394"/>
  <c r="I9395"/>
  <c r="I9396"/>
  <c r="I9397"/>
  <c r="I9398"/>
  <c r="I9399"/>
  <c r="I9400"/>
  <c r="I9401"/>
  <c r="I9402"/>
  <c r="I9403"/>
  <c r="I9404"/>
  <c r="I9405"/>
  <c r="I9406"/>
  <c r="I9407"/>
  <c r="I9408"/>
  <c r="I9409"/>
  <c r="I9410"/>
  <c r="I9411"/>
  <c r="I9412"/>
  <c r="I9413"/>
  <c r="I9414"/>
  <c r="I9415"/>
  <c r="I9416"/>
  <c r="I9417"/>
  <c r="I9418"/>
  <c r="I9419"/>
  <c r="I9420"/>
  <c r="I9421"/>
  <c r="I9422"/>
  <c r="I9423"/>
  <c r="I9424"/>
  <c r="I9425"/>
  <c r="I9426"/>
  <c r="I9427"/>
  <c r="I9428"/>
  <c r="I9429"/>
  <c r="I9430"/>
  <c r="I9431"/>
  <c r="I9432"/>
  <c r="I9433"/>
  <c r="I9434"/>
  <c r="I9435"/>
  <c r="I9436"/>
  <c r="I9437"/>
  <c r="I9438"/>
  <c r="I9439"/>
  <c r="I9440"/>
  <c r="I9441"/>
  <c r="I9442"/>
  <c r="I9443"/>
  <c r="I9444"/>
  <c r="I9445"/>
  <c r="I9446"/>
  <c r="I9447"/>
  <c r="I9448"/>
  <c r="I9449"/>
  <c r="I9450"/>
  <c r="I9451"/>
  <c r="I9452"/>
  <c r="I9453"/>
  <c r="I9454"/>
  <c r="I9455"/>
  <c r="I9456"/>
  <c r="I9457"/>
  <c r="I9458"/>
  <c r="I9459"/>
  <c r="I9460"/>
  <c r="I9461"/>
  <c r="I9462"/>
  <c r="I9463"/>
  <c r="I9464"/>
  <c r="I9465"/>
  <c r="I9466"/>
  <c r="I9467"/>
  <c r="I9468"/>
  <c r="I9469"/>
  <c r="I9470"/>
  <c r="I9471"/>
  <c r="I9472"/>
  <c r="I9473"/>
  <c r="I9474"/>
  <c r="I9475"/>
  <c r="I9476"/>
  <c r="I9477"/>
  <c r="I9478"/>
  <c r="I9479"/>
  <c r="I9480"/>
  <c r="I9481"/>
  <c r="I9482"/>
  <c r="I9483"/>
  <c r="I9484"/>
  <c r="I9485"/>
  <c r="I9486"/>
  <c r="I9487"/>
  <c r="I9488"/>
  <c r="I9489"/>
  <c r="I9490"/>
  <c r="I9491"/>
  <c r="I9492"/>
  <c r="I9493"/>
  <c r="I9494"/>
  <c r="I9495"/>
  <c r="I9496"/>
  <c r="I9497"/>
  <c r="I9498"/>
  <c r="I9499"/>
  <c r="I9500"/>
  <c r="I9501"/>
  <c r="I9502"/>
  <c r="I9503"/>
  <c r="I9504"/>
  <c r="I9505"/>
  <c r="I9506"/>
  <c r="I9507"/>
  <c r="I9508"/>
  <c r="I9509"/>
  <c r="I9510"/>
  <c r="I9511"/>
  <c r="I9512"/>
  <c r="I9513"/>
  <c r="I9514"/>
  <c r="I9515"/>
  <c r="I9516"/>
  <c r="I9517"/>
  <c r="I9518"/>
  <c r="I9519"/>
  <c r="I9520"/>
  <c r="I9521"/>
  <c r="I9522"/>
  <c r="I9523"/>
  <c r="I9524"/>
  <c r="I9525"/>
  <c r="I9526"/>
  <c r="I9527"/>
  <c r="I9528"/>
  <c r="I9529"/>
  <c r="I9530"/>
  <c r="I9531"/>
  <c r="I9532"/>
  <c r="I9533"/>
  <c r="I9534"/>
  <c r="I9535"/>
  <c r="I9536"/>
  <c r="I9537"/>
  <c r="I9538"/>
  <c r="I9539"/>
  <c r="I9540"/>
  <c r="I9541"/>
  <c r="I9542"/>
  <c r="I9543"/>
  <c r="I9544"/>
  <c r="I9545"/>
  <c r="I9546"/>
  <c r="I9547"/>
  <c r="I9548"/>
  <c r="I9549"/>
  <c r="I9550"/>
  <c r="I9551"/>
  <c r="I9552"/>
  <c r="I9553"/>
  <c r="I9554"/>
  <c r="I9555"/>
  <c r="I9556"/>
  <c r="I9557"/>
  <c r="I9558"/>
  <c r="I9559"/>
  <c r="I9560"/>
  <c r="I9561"/>
  <c r="I9562"/>
  <c r="I9563"/>
  <c r="I9564"/>
  <c r="I9565"/>
  <c r="I9566"/>
  <c r="I9567"/>
  <c r="I9568"/>
  <c r="I9569"/>
  <c r="I9570"/>
  <c r="I9571"/>
  <c r="I9572"/>
  <c r="I9573"/>
  <c r="I9574"/>
  <c r="I9575"/>
  <c r="I9576"/>
  <c r="I9577"/>
  <c r="I9578"/>
  <c r="I9579"/>
  <c r="I9580"/>
  <c r="I9581"/>
  <c r="I9582"/>
  <c r="I9583"/>
  <c r="I9584"/>
  <c r="I9585"/>
  <c r="I9586"/>
  <c r="I9587"/>
  <c r="I9588"/>
  <c r="I9589"/>
  <c r="I9590"/>
  <c r="I9591"/>
  <c r="I9592"/>
  <c r="I9593"/>
  <c r="I9594"/>
  <c r="I9595"/>
  <c r="I9596"/>
  <c r="I9597"/>
  <c r="I9598"/>
  <c r="I9599"/>
  <c r="I9600"/>
  <c r="I9601"/>
  <c r="I9602"/>
  <c r="I9603"/>
  <c r="I9604"/>
  <c r="I9605"/>
  <c r="I9606"/>
  <c r="I9607"/>
  <c r="I9608"/>
  <c r="I9609"/>
  <c r="I9610"/>
  <c r="I9611"/>
  <c r="I9612"/>
  <c r="I9613"/>
  <c r="I9614"/>
  <c r="I9615"/>
  <c r="I9616"/>
  <c r="I9617"/>
  <c r="I9618"/>
  <c r="I9619"/>
  <c r="I9620"/>
  <c r="I9621"/>
  <c r="I9622"/>
  <c r="I9623"/>
  <c r="I9624"/>
  <c r="I9625"/>
  <c r="I9626"/>
  <c r="I9627"/>
  <c r="I9628"/>
  <c r="I9629"/>
  <c r="I9630"/>
  <c r="I9631"/>
  <c r="I9632"/>
  <c r="I9633"/>
  <c r="I9634"/>
  <c r="I9635"/>
  <c r="I9636"/>
  <c r="I9637"/>
  <c r="I9638"/>
  <c r="I9639"/>
  <c r="I9640"/>
  <c r="I9641"/>
  <c r="I9642"/>
  <c r="I9643"/>
  <c r="I9644"/>
  <c r="I9645"/>
  <c r="I9646"/>
  <c r="I9647"/>
  <c r="I9648"/>
  <c r="I9649"/>
  <c r="I9650"/>
  <c r="I9651"/>
  <c r="I9652"/>
  <c r="I9653"/>
  <c r="I9654"/>
  <c r="I9655"/>
  <c r="I9656"/>
  <c r="I9657"/>
  <c r="I9658"/>
  <c r="I9659"/>
  <c r="I9660"/>
  <c r="I9661"/>
  <c r="I9662"/>
  <c r="I9663"/>
  <c r="I9664"/>
  <c r="I9665"/>
  <c r="I9666"/>
  <c r="I9667"/>
  <c r="I9668"/>
  <c r="I9669"/>
  <c r="I9670"/>
  <c r="I9671"/>
  <c r="I9672"/>
  <c r="I9673"/>
  <c r="I9674"/>
  <c r="I9675"/>
  <c r="I9676"/>
  <c r="I9677"/>
  <c r="I9678"/>
  <c r="I9679"/>
  <c r="I9680"/>
  <c r="I9681"/>
  <c r="I9682"/>
  <c r="I9683"/>
  <c r="I9684"/>
  <c r="I9685"/>
  <c r="I9686"/>
  <c r="I9687"/>
  <c r="I9688"/>
  <c r="I9689"/>
  <c r="I9690"/>
  <c r="I9691"/>
  <c r="I9692"/>
  <c r="I9693"/>
  <c r="I9694"/>
  <c r="I9695"/>
  <c r="I9696"/>
  <c r="I9697"/>
  <c r="I9698"/>
  <c r="I9699"/>
  <c r="I9700"/>
  <c r="I9701"/>
  <c r="I9702"/>
  <c r="I9703"/>
  <c r="I9704"/>
  <c r="I9705"/>
  <c r="I9706"/>
  <c r="I9707"/>
  <c r="I9708"/>
  <c r="I9709"/>
  <c r="I9710"/>
  <c r="I9711"/>
  <c r="I9712"/>
  <c r="I9713"/>
  <c r="I9714"/>
  <c r="I9715"/>
  <c r="I9716"/>
  <c r="I9717"/>
  <c r="I9718"/>
  <c r="I9719"/>
  <c r="I9720"/>
  <c r="I9721"/>
  <c r="I9722"/>
  <c r="I9723"/>
  <c r="I9724"/>
  <c r="I9725"/>
  <c r="I9726"/>
  <c r="I9727"/>
  <c r="I9728"/>
  <c r="I9729"/>
  <c r="I9730"/>
  <c r="I9731"/>
  <c r="I9732"/>
  <c r="I9733"/>
  <c r="I9734"/>
  <c r="I9735"/>
  <c r="I9736"/>
  <c r="I9737"/>
  <c r="I9738"/>
  <c r="I9739"/>
  <c r="I9740"/>
  <c r="I9741"/>
  <c r="I9742"/>
  <c r="I9743"/>
  <c r="I9744"/>
  <c r="I9745"/>
  <c r="I9746"/>
  <c r="I9747"/>
  <c r="I9748"/>
  <c r="I9749"/>
  <c r="I9750"/>
  <c r="I9751"/>
  <c r="I9752"/>
  <c r="I9753"/>
  <c r="I9754"/>
  <c r="I9755"/>
  <c r="I9756"/>
  <c r="I9757"/>
  <c r="I9758"/>
  <c r="I9759"/>
  <c r="I9760"/>
  <c r="I9761"/>
  <c r="I9762"/>
  <c r="I9763"/>
  <c r="I9764"/>
  <c r="I9765"/>
  <c r="I9766"/>
  <c r="I9767"/>
  <c r="I9768"/>
  <c r="I9769"/>
  <c r="I9770"/>
  <c r="I9771"/>
  <c r="I9772"/>
  <c r="I9773"/>
  <c r="I9774"/>
  <c r="I9775"/>
  <c r="I9776"/>
  <c r="I9777"/>
  <c r="I9778"/>
  <c r="I9779"/>
  <c r="I9780"/>
  <c r="I9781"/>
  <c r="I9782"/>
  <c r="I9783"/>
  <c r="I9784"/>
  <c r="I9785"/>
  <c r="I9786"/>
  <c r="I9787"/>
  <c r="I9788"/>
  <c r="I9789"/>
  <c r="I9790"/>
  <c r="I9791"/>
  <c r="I9792"/>
  <c r="I9793"/>
  <c r="I9794"/>
  <c r="I9795"/>
  <c r="I9796"/>
  <c r="I9797"/>
  <c r="I9798"/>
  <c r="I9799"/>
  <c r="I9800"/>
  <c r="I9801"/>
  <c r="I9802"/>
  <c r="I9803"/>
  <c r="I9804"/>
  <c r="I9805"/>
  <c r="I9806"/>
  <c r="I9807"/>
  <c r="I9808"/>
  <c r="I9809"/>
  <c r="I9810"/>
  <c r="I9811"/>
  <c r="I9812"/>
  <c r="I9813"/>
  <c r="I9814"/>
  <c r="I9815"/>
  <c r="I9816"/>
  <c r="I9817"/>
  <c r="I9818"/>
  <c r="I9819"/>
  <c r="I9820"/>
  <c r="I9821"/>
  <c r="I9822"/>
  <c r="I9823"/>
  <c r="I9824"/>
  <c r="I9825"/>
  <c r="I9826"/>
  <c r="I9827"/>
  <c r="I9828"/>
  <c r="I9829"/>
  <c r="I9830"/>
  <c r="I9831"/>
  <c r="I9832"/>
  <c r="I9833"/>
  <c r="I9834"/>
  <c r="I9835"/>
  <c r="I9836"/>
  <c r="I9837"/>
  <c r="I9838"/>
  <c r="I9839"/>
  <c r="I9840"/>
  <c r="I9841"/>
  <c r="I9842"/>
  <c r="I9843"/>
  <c r="I9844"/>
  <c r="I9845"/>
  <c r="I9846"/>
  <c r="I9847"/>
  <c r="I9848"/>
  <c r="I9849"/>
  <c r="I9850"/>
  <c r="I9851"/>
  <c r="I9852"/>
  <c r="I9853"/>
  <c r="I9854"/>
  <c r="I9855"/>
  <c r="I9856"/>
  <c r="I9857"/>
  <c r="I9858"/>
  <c r="I9859"/>
  <c r="I9860"/>
  <c r="I9861"/>
  <c r="I9862"/>
  <c r="I9863"/>
  <c r="I9864"/>
  <c r="I9865"/>
  <c r="I9866"/>
  <c r="I9867"/>
  <c r="I9868"/>
  <c r="I9869"/>
  <c r="I9870"/>
  <c r="I9871"/>
  <c r="I9872"/>
  <c r="I9873"/>
  <c r="I9874"/>
  <c r="I9875"/>
  <c r="I9876"/>
  <c r="I9877"/>
  <c r="I9878"/>
  <c r="I9879"/>
  <c r="I9880"/>
  <c r="I9881"/>
  <c r="I9882"/>
  <c r="I9883"/>
  <c r="I9884"/>
  <c r="I9885"/>
  <c r="I9886"/>
  <c r="I9887"/>
  <c r="I9888"/>
  <c r="I9889"/>
  <c r="I9890"/>
  <c r="I9891"/>
  <c r="I9892"/>
  <c r="I9893"/>
  <c r="I9894"/>
  <c r="I9895"/>
  <c r="I9896"/>
  <c r="I9897"/>
  <c r="I9898"/>
  <c r="I9899"/>
  <c r="I9900"/>
  <c r="I9901"/>
  <c r="I9902"/>
  <c r="I9903"/>
  <c r="I9904"/>
  <c r="I9905"/>
  <c r="I9906"/>
  <c r="I9907"/>
  <c r="I9908"/>
  <c r="I9909"/>
  <c r="I9910"/>
  <c r="I9911"/>
  <c r="I9912"/>
  <c r="I9913"/>
  <c r="I9914"/>
  <c r="I9915"/>
  <c r="I9916"/>
  <c r="I9917"/>
  <c r="I9918"/>
  <c r="I9919"/>
  <c r="I9920"/>
  <c r="I9921"/>
  <c r="I9922"/>
  <c r="I9923"/>
  <c r="I9924"/>
  <c r="I9925"/>
  <c r="I9926"/>
  <c r="I9927"/>
  <c r="I9928"/>
  <c r="I9929"/>
  <c r="I9930"/>
  <c r="I9931"/>
  <c r="I9932"/>
  <c r="I9933"/>
  <c r="I9934"/>
  <c r="I9935"/>
  <c r="I9936"/>
  <c r="I9937"/>
  <c r="I9938"/>
  <c r="I9939"/>
  <c r="I9940"/>
  <c r="I9941"/>
  <c r="I9942"/>
  <c r="I9943"/>
  <c r="I9944"/>
  <c r="I9945"/>
  <c r="I9946"/>
  <c r="I9947"/>
  <c r="I9948"/>
  <c r="I9949"/>
  <c r="I9950"/>
  <c r="I9951"/>
  <c r="I9952"/>
  <c r="I9953"/>
  <c r="I9954"/>
  <c r="I9955"/>
  <c r="I9956"/>
  <c r="I9957"/>
  <c r="I9958"/>
  <c r="I9959"/>
  <c r="I9960"/>
  <c r="I9961"/>
  <c r="I9962"/>
  <c r="I9963"/>
  <c r="I9964"/>
  <c r="I9965"/>
  <c r="I9966"/>
  <c r="I9967"/>
  <c r="I9968"/>
  <c r="I9969"/>
  <c r="I9970"/>
  <c r="I9971"/>
  <c r="I9972"/>
  <c r="I9973"/>
  <c r="I9974"/>
  <c r="I9975"/>
  <c r="I9976"/>
  <c r="I9977"/>
  <c r="I9978"/>
  <c r="I9979"/>
  <c r="I9980"/>
  <c r="I9981"/>
  <c r="I9982"/>
  <c r="I9983"/>
  <c r="I9984"/>
  <c r="I9985"/>
  <c r="I9986"/>
  <c r="I9987"/>
  <c r="I9988"/>
  <c r="I9989"/>
  <c r="I9990"/>
  <c r="I9991"/>
  <c r="I9992"/>
  <c r="I9993"/>
  <c r="I9994"/>
  <c r="I9995"/>
  <c r="I9996"/>
  <c r="I9997"/>
  <c r="I9998"/>
  <c r="I9999"/>
  <c r="I10000"/>
  <c r="I10001"/>
  <c r="I10002"/>
  <c r="I10003"/>
  <c r="I10004"/>
  <c r="I10005"/>
  <c r="I10006"/>
  <c r="I10007"/>
  <c r="I10008"/>
  <c r="I10009"/>
  <c r="I10010"/>
  <c r="I10011"/>
  <c r="I10012"/>
  <c r="I10013"/>
  <c r="I10014"/>
  <c r="I10015"/>
  <c r="I10016"/>
  <c r="I10017"/>
  <c r="I10018"/>
  <c r="I10019"/>
  <c r="I10020"/>
  <c r="I10021"/>
  <c r="I10022"/>
  <c r="I10023"/>
  <c r="I10024"/>
  <c r="I10025"/>
  <c r="I10026"/>
  <c r="I10027"/>
  <c r="I10028"/>
  <c r="I10029"/>
  <c r="I10030"/>
  <c r="I10031"/>
  <c r="I10032"/>
  <c r="I10033"/>
  <c r="I10034"/>
  <c r="I10035"/>
  <c r="I10036"/>
  <c r="I10037"/>
  <c r="I10038"/>
  <c r="I10039"/>
  <c r="I10040"/>
  <c r="I10041"/>
  <c r="I10042"/>
  <c r="I10043"/>
  <c r="I10044"/>
  <c r="I10045"/>
  <c r="I10046"/>
  <c r="I10047"/>
  <c r="I10048"/>
  <c r="I10049"/>
  <c r="I10050"/>
  <c r="I10051"/>
  <c r="I10052"/>
  <c r="I10053"/>
  <c r="I10054"/>
  <c r="I10055"/>
  <c r="I10056"/>
  <c r="I10057"/>
  <c r="I10058"/>
  <c r="I10059"/>
  <c r="I10060"/>
  <c r="I10061"/>
  <c r="I10062"/>
  <c r="I10063"/>
  <c r="I10064"/>
  <c r="I10065"/>
  <c r="I10066"/>
  <c r="I10067"/>
  <c r="I10068"/>
  <c r="I10069"/>
  <c r="I10070"/>
  <c r="I10071"/>
  <c r="I10072"/>
  <c r="I10073"/>
  <c r="I10074"/>
  <c r="I10075"/>
  <c r="I10076"/>
  <c r="I10077"/>
  <c r="I10078"/>
  <c r="I10079"/>
  <c r="I10080"/>
  <c r="I10081"/>
  <c r="I10082"/>
  <c r="I10083"/>
  <c r="I10084"/>
  <c r="I10085"/>
  <c r="I10086"/>
  <c r="I10087"/>
  <c r="I10088"/>
  <c r="I10089"/>
  <c r="I10090"/>
  <c r="I10091"/>
  <c r="I10092"/>
  <c r="I10093"/>
  <c r="I10094"/>
  <c r="I10095"/>
  <c r="I10096"/>
  <c r="I10097"/>
  <c r="I10098"/>
  <c r="I10099"/>
  <c r="I10100"/>
  <c r="I10101"/>
  <c r="I10102"/>
  <c r="I10103"/>
  <c r="I10104"/>
  <c r="I10105"/>
  <c r="I10106"/>
  <c r="I10107"/>
  <c r="I10108"/>
  <c r="I10109"/>
  <c r="I10110"/>
  <c r="I10111"/>
  <c r="I10112"/>
  <c r="I10113"/>
  <c r="I10114"/>
  <c r="I10115"/>
  <c r="I10116"/>
  <c r="I10117"/>
  <c r="I10118"/>
  <c r="I10119"/>
  <c r="I10120"/>
  <c r="I10121"/>
  <c r="I10122"/>
  <c r="I10123"/>
  <c r="I10124"/>
  <c r="I10125"/>
  <c r="I10126"/>
  <c r="I10127"/>
  <c r="I10128"/>
  <c r="I10129"/>
  <c r="I10130"/>
  <c r="I10131"/>
  <c r="I10132"/>
  <c r="I10133"/>
  <c r="I10134"/>
  <c r="I10135"/>
  <c r="I10136"/>
  <c r="I10137"/>
  <c r="I10138"/>
  <c r="I10139"/>
  <c r="I10140"/>
  <c r="I10141"/>
  <c r="I10142"/>
  <c r="I10143"/>
  <c r="I10144"/>
  <c r="I10145"/>
  <c r="I10146"/>
  <c r="I10147"/>
  <c r="I10148"/>
  <c r="I10149"/>
  <c r="I10150"/>
  <c r="I10151"/>
  <c r="I10152"/>
  <c r="I10153"/>
  <c r="I10154"/>
  <c r="I10155"/>
  <c r="I10156"/>
  <c r="I10157"/>
  <c r="I10158"/>
  <c r="I10159"/>
  <c r="I10160"/>
  <c r="I10161"/>
  <c r="I10162"/>
  <c r="I10163"/>
  <c r="I10164"/>
  <c r="I10165"/>
  <c r="I10166"/>
  <c r="I10167"/>
  <c r="I10168"/>
  <c r="I10169"/>
  <c r="I10170"/>
  <c r="I10171"/>
  <c r="I10172"/>
  <c r="I10173"/>
  <c r="I10174"/>
  <c r="I10175"/>
  <c r="I10176"/>
  <c r="I10177"/>
  <c r="I10178"/>
  <c r="I10179"/>
  <c r="I10180"/>
  <c r="I10181"/>
  <c r="I10182"/>
  <c r="I10183"/>
  <c r="I10184"/>
  <c r="I10185"/>
  <c r="I10186"/>
  <c r="I10187"/>
  <c r="I10188"/>
  <c r="I10189"/>
  <c r="I10190"/>
  <c r="I10191"/>
  <c r="I10192"/>
  <c r="I10193"/>
  <c r="I10194"/>
  <c r="I10195"/>
  <c r="I10196"/>
  <c r="I10197"/>
  <c r="I10198"/>
  <c r="I10199"/>
  <c r="I10200"/>
  <c r="I10201"/>
  <c r="I10202"/>
  <c r="I10203"/>
  <c r="I10204"/>
  <c r="I10205"/>
  <c r="I10206"/>
  <c r="I10207"/>
  <c r="I10208"/>
  <c r="I10209"/>
  <c r="I10210"/>
  <c r="I10211"/>
  <c r="I10212"/>
  <c r="I10213"/>
  <c r="I10214"/>
  <c r="I10215"/>
  <c r="I10216"/>
  <c r="I10217"/>
  <c r="I10218"/>
  <c r="I10219"/>
  <c r="I10220"/>
  <c r="I10221"/>
  <c r="I10222"/>
  <c r="I10223"/>
  <c r="I10224"/>
  <c r="I10225"/>
  <c r="I10226"/>
  <c r="I10227"/>
  <c r="I10228"/>
  <c r="I10229"/>
  <c r="I10230"/>
  <c r="I10231"/>
  <c r="I10232"/>
  <c r="I10233"/>
  <c r="I10234"/>
  <c r="I10235"/>
  <c r="I10236"/>
  <c r="I10237"/>
  <c r="I10238"/>
  <c r="I10239"/>
  <c r="I10240"/>
  <c r="I10241"/>
  <c r="I10242"/>
  <c r="I10243"/>
  <c r="I10244"/>
  <c r="I10245"/>
  <c r="I10246"/>
  <c r="I10247"/>
  <c r="I10248"/>
  <c r="I10249"/>
  <c r="I10250"/>
  <c r="I10251"/>
  <c r="I10252"/>
  <c r="I10253"/>
  <c r="I10254"/>
  <c r="I10255"/>
  <c r="I10256"/>
  <c r="I10257"/>
  <c r="I10258"/>
  <c r="I10259"/>
  <c r="I10260"/>
  <c r="I10261"/>
  <c r="I10262"/>
  <c r="I10263"/>
  <c r="I10264"/>
  <c r="I10265"/>
  <c r="I10266"/>
  <c r="I10267"/>
  <c r="I10268"/>
  <c r="I10269"/>
  <c r="I10270"/>
  <c r="I10271"/>
  <c r="I10272"/>
  <c r="I10273"/>
  <c r="I10274"/>
  <c r="I10275"/>
  <c r="I10276"/>
  <c r="I10277"/>
  <c r="I10278"/>
  <c r="I10279"/>
  <c r="I10280"/>
  <c r="I10281"/>
  <c r="I10282"/>
  <c r="I10283"/>
  <c r="I10284"/>
  <c r="I10285"/>
  <c r="I10286"/>
  <c r="I10287"/>
  <c r="I10288"/>
  <c r="I10289"/>
  <c r="I10290"/>
  <c r="I10291"/>
  <c r="I10292"/>
  <c r="I10293"/>
  <c r="I10294"/>
  <c r="I10295"/>
  <c r="I10296"/>
  <c r="I10297"/>
  <c r="I10298"/>
  <c r="I10299"/>
  <c r="I10300"/>
  <c r="I10301"/>
  <c r="I10302"/>
  <c r="I10303"/>
  <c r="I10304"/>
  <c r="I10305"/>
  <c r="I10306"/>
  <c r="I10307"/>
  <c r="I10308"/>
  <c r="I10309"/>
  <c r="I10310"/>
  <c r="I10311"/>
  <c r="I10312"/>
  <c r="I10313"/>
  <c r="I10314"/>
  <c r="I10315"/>
  <c r="I10316"/>
  <c r="I10317"/>
  <c r="I10318"/>
  <c r="I10319"/>
  <c r="I10320"/>
  <c r="I10321"/>
  <c r="I10322"/>
  <c r="I10323"/>
  <c r="I10324"/>
  <c r="I10325"/>
  <c r="I10326"/>
  <c r="I10327"/>
  <c r="I10328"/>
  <c r="I10329"/>
  <c r="I10330"/>
  <c r="I10331"/>
  <c r="I10332"/>
  <c r="I10333"/>
  <c r="I10334"/>
  <c r="I10335"/>
  <c r="I10336"/>
  <c r="I10337"/>
  <c r="I10338"/>
  <c r="I10339"/>
  <c r="I10340"/>
  <c r="I10341"/>
  <c r="I10342"/>
  <c r="I10343"/>
  <c r="I10344"/>
  <c r="I10345"/>
  <c r="I10346"/>
  <c r="I10347"/>
  <c r="I10348"/>
  <c r="I10349"/>
  <c r="I10350"/>
  <c r="I10351"/>
  <c r="I10352"/>
  <c r="I10353"/>
  <c r="I10354"/>
  <c r="I10355"/>
  <c r="I10356"/>
  <c r="I10357"/>
  <c r="I10358"/>
  <c r="I10359"/>
  <c r="I10360"/>
  <c r="I10361"/>
  <c r="I10362"/>
  <c r="I10363"/>
  <c r="I10364"/>
  <c r="I10365"/>
  <c r="I10366"/>
  <c r="I10367"/>
  <c r="I10368"/>
  <c r="I10369"/>
  <c r="I10370"/>
  <c r="I10371"/>
  <c r="I10372"/>
  <c r="I10373"/>
  <c r="I10374"/>
  <c r="I10375"/>
  <c r="I10376"/>
  <c r="I10377"/>
  <c r="I10378"/>
  <c r="I10379"/>
  <c r="I10380"/>
  <c r="I10381"/>
  <c r="I10382"/>
  <c r="I10383"/>
  <c r="I10384"/>
  <c r="I10385"/>
  <c r="I10386"/>
  <c r="I10387"/>
  <c r="I10388"/>
  <c r="I10389"/>
  <c r="I10390"/>
  <c r="I10391"/>
  <c r="I10392"/>
  <c r="I10393"/>
  <c r="I10394"/>
  <c r="I10395"/>
  <c r="I10396"/>
  <c r="I10397"/>
  <c r="I10398"/>
  <c r="I10399"/>
  <c r="I10400"/>
  <c r="I10401"/>
  <c r="I10402"/>
  <c r="I10403"/>
  <c r="I10404"/>
  <c r="I10405"/>
  <c r="I10406"/>
  <c r="I10407"/>
  <c r="I10408"/>
  <c r="I10409"/>
  <c r="I10410"/>
  <c r="I10411"/>
  <c r="I10412"/>
  <c r="I10413"/>
  <c r="I10414"/>
  <c r="I10415"/>
  <c r="I10416"/>
  <c r="I10417"/>
  <c r="I10418"/>
  <c r="I10419"/>
  <c r="I10420"/>
  <c r="I10421"/>
  <c r="I10422"/>
  <c r="I10423"/>
  <c r="I10424"/>
  <c r="I10425"/>
  <c r="I10426"/>
  <c r="I10427"/>
  <c r="I10428"/>
  <c r="I10429"/>
  <c r="I10430"/>
  <c r="I10431"/>
  <c r="I10432"/>
  <c r="I10433"/>
  <c r="I10434"/>
  <c r="I10435"/>
  <c r="I10436"/>
  <c r="I10437"/>
  <c r="I10438"/>
  <c r="I10439"/>
  <c r="I10440"/>
  <c r="I10441"/>
  <c r="I10442"/>
  <c r="I10443"/>
  <c r="I10444"/>
  <c r="I10445"/>
  <c r="I10446"/>
  <c r="I10447"/>
  <c r="I10448"/>
  <c r="I10449"/>
  <c r="I10450"/>
  <c r="I10451"/>
  <c r="I10452"/>
  <c r="I10453"/>
  <c r="I10454"/>
  <c r="I10455"/>
  <c r="I10456"/>
  <c r="I10457"/>
  <c r="I10458"/>
  <c r="I10459"/>
  <c r="I10460"/>
  <c r="I10461"/>
  <c r="I10462"/>
  <c r="I10463"/>
  <c r="I10464"/>
  <c r="I10465"/>
  <c r="I10466"/>
  <c r="I10467"/>
  <c r="I10468"/>
  <c r="I10469"/>
  <c r="I10470"/>
  <c r="I10471"/>
  <c r="I10472"/>
  <c r="I10473"/>
  <c r="I10474"/>
  <c r="I10475"/>
  <c r="I10476"/>
  <c r="I10477"/>
  <c r="I10478"/>
  <c r="I10479"/>
  <c r="I10480"/>
  <c r="I10481"/>
  <c r="I10482"/>
  <c r="I10483"/>
  <c r="I10484"/>
  <c r="I10485"/>
  <c r="I10486"/>
  <c r="I10487"/>
  <c r="I10488"/>
  <c r="I10489"/>
  <c r="I10490"/>
  <c r="I10491"/>
  <c r="I10492"/>
  <c r="I10493"/>
  <c r="I10494"/>
  <c r="I10495"/>
  <c r="I10496"/>
  <c r="I10497"/>
  <c r="I10498"/>
  <c r="I10499"/>
  <c r="I10500"/>
  <c r="I10501"/>
  <c r="I10502"/>
  <c r="I10503"/>
  <c r="I10504"/>
  <c r="I10505"/>
  <c r="I10506"/>
  <c r="I10507"/>
  <c r="I10508"/>
  <c r="I10509"/>
  <c r="I10510"/>
  <c r="I10511"/>
  <c r="I10512"/>
  <c r="I10513"/>
  <c r="I10514"/>
  <c r="I10515"/>
  <c r="I10516"/>
  <c r="I10517"/>
  <c r="I10518"/>
  <c r="I10519"/>
  <c r="I10520"/>
  <c r="I10521"/>
  <c r="I10522"/>
  <c r="I10523"/>
  <c r="I10524"/>
  <c r="I10525"/>
  <c r="I10526"/>
  <c r="I10527"/>
  <c r="I10528"/>
  <c r="I10529"/>
  <c r="I10530"/>
  <c r="I10531"/>
  <c r="I10532"/>
  <c r="I10533"/>
  <c r="I10534"/>
  <c r="I10535"/>
  <c r="I10536"/>
  <c r="I10537"/>
  <c r="I10538"/>
  <c r="I10539"/>
  <c r="I10540"/>
  <c r="I10541"/>
  <c r="I10542"/>
  <c r="I10543"/>
  <c r="I10544"/>
  <c r="I10545"/>
  <c r="I10546"/>
  <c r="I10547"/>
  <c r="I10548"/>
  <c r="I10549"/>
  <c r="I10550"/>
  <c r="I10551"/>
  <c r="I10552"/>
  <c r="I10553"/>
  <c r="I10554"/>
  <c r="I10555"/>
  <c r="I10556"/>
  <c r="I10557"/>
  <c r="I10558"/>
  <c r="I10559"/>
  <c r="I10560"/>
  <c r="I10561"/>
  <c r="I10562"/>
  <c r="I10563"/>
  <c r="I10564"/>
  <c r="I10565"/>
  <c r="I10566"/>
  <c r="I10567"/>
  <c r="I10568"/>
  <c r="I10569"/>
  <c r="I10570"/>
  <c r="I10571"/>
  <c r="I10572"/>
  <c r="I10573"/>
  <c r="I10574"/>
  <c r="I10575"/>
  <c r="I10576"/>
  <c r="I10577"/>
  <c r="I10578"/>
  <c r="I10579"/>
  <c r="I10580"/>
  <c r="I10581"/>
  <c r="I10582"/>
  <c r="I10583"/>
  <c r="I10584"/>
  <c r="I10585"/>
  <c r="I10586"/>
  <c r="I10587"/>
  <c r="I10588"/>
  <c r="I10589"/>
  <c r="I10590"/>
  <c r="I10591"/>
  <c r="I10592"/>
  <c r="I10593"/>
  <c r="I10594"/>
  <c r="I10595"/>
  <c r="I10596"/>
  <c r="I10597"/>
  <c r="I10598"/>
  <c r="I10599"/>
  <c r="I10600"/>
  <c r="I10601"/>
  <c r="I10602"/>
  <c r="I10603"/>
  <c r="I10604"/>
  <c r="I10605"/>
  <c r="I10606"/>
  <c r="I10607"/>
  <c r="I10608"/>
  <c r="I10609"/>
  <c r="I10610"/>
  <c r="I10611"/>
  <c r="I10612"/>
  <c r="I10613"/>
  <c r="I10614"/>
  <c r="I10615"/>
  <c r="I10616"/>
  <c r="I10617"/>
  <c r="I10618"/>
  <c r="I10619"/>
  <c r="I10620"/>
  <c r="I10621"/>
  <c r="I10622"/>
  <c r="I10623"/>
  <c r="I10624"/>
  <c r="I10625"/>
  <c r="I10626"/>
  <c r="I10627"/>
  <c r="I10628"/>
  <c r="I10629"/>
  <c r="I10630"/>
  <c r="I10631"/>
  <c r="I10632"/>
  <c r="I10633"/>
  <c r="I10634"/>
  <c r="I10635"/>
  <c r="I10636"/>
  <c r="I10637"/>
  <c r="I10638"/>
  <c r="I10639"/>
  <c r="I10640"/>
  <c r="I10641"/>
  <c r="I10642"/>
  <c r="I10643"/>
  <c r="I10644"/>
  <c r="I10645"/>
  <c r="I10646"/>
  <c r="I10647"/>
  <c r="I10648"/>
  <c r="I10649"/>
  <c r="I10650"/>
  <c r="I10651"/>
  <c r="I10652"/>
  <c r="I10653"/>
  <c r="I10654"/>
  <c r="I10655"/>
  <c r="I10656"/>
  <c r="I10657"/>
  <c r="I10658"/>
  <c r="I10659"/>
  <c r="I10660"/>
  <c r="I10661"/>
  <c r="I10662"/>
  <c r="I10663"/>
  <c r="I10664"/>
  <c r="I10665"/>
  <c r="I10666"/>
  <c r="I10667"/>
  <c r="I10668"/>
  <c r="I10669"/>
  <c r="I10670"/>
  <c r="I10671"/>
  <c r="I10672"/>
  <c r="I10673"/>
  <c r="I10674"/>
  <c r="I10675"/>
  <c r="I10676"/>
  <c r="I10677"/>
  <c r="I10678"/>
  <c r="I10679"/>
  <c r="I10680"/>
  <c r="I10681"/>
  <c r="I10682"/>
  <c r="I10683"/>
  <c r="I10684"/>
  <c r="I10685"/>
  <c r="I10686"/>
  <c r="I10687"/>
  <c r="I10688"/>
  <c r="I10689"/>
  <c r="I10690"/>
  <c r="I10691"/>
  <c r="I10692"/>
  <c r="I10693"/>
  <c r="I10694"/>
  <c r="I10695"/>
  <c r="I10696"/>
  <c r="I10697"/>
  <c r="I10698"/>
  <c r="I10699"/>
  <c r="I10700"/>
  <c r="I10701"/>
  <c r="I10702"/>
  <c r="I10703"/>
  <c r="I10704"/>
  <c r="I10705"/>
  <c r="I10706"/>
  <c r="I10707"/>
  <c r="I10708"/>
  <c r="I10709"/>
  <c r="I10710"/>
  <c r="I10711"/>
  <c r="I10712"/>
  <c r="I10713"/>
  <c r="I10714"/>
  <c r="I10715"/>
  <c r="I10716"/>
  <c r="I10717"/>
  <c r="I10718"/>
  <c r="I10719"/>
  <c r="I10720"/>
  <c r="I10721"/>
  <c r="I10722"/>
  <c r="I10723"/>
  <c r="I10724"/>
  <c r="I10725"/>
  <c r="I10726"/>
  <c r="I10727"/>
  <c r="I10728"/>
  <c r="I10729"/>
  <c r="I10730"/>
  <c r="I10731"/>
  <c r="I10732"/>
  <c r="I10733"/>
  <c r="I10734"/>
  <c r="I10735"/>
  <c r="I10736"/>
  <c r="I10737"/>
  <c r="I10738"/>
  <c r="I10739"/>
  <c r="I10740"/>
  <c r="I10741"/>
  <c r="I10742"/>
  <c r="I10743"/>
  <c r="I10744"/>
  <c r="I10745"/>
  <c r="I10746"/>
  <c r="I10747"/>
  <c r="I10748"/>
  <c r="I10749"/>
  <c r="I10750"/>
  <c r="I10751"/>
  <c r="I10752"/>
  <c r="I10753"/>
  <c r="I10754"/>
  <c r="I10755"/>
  <c r="I10756"/>
  <c r="I10757"/>
  <c r="I10758"/>
  <c r="I10759"/>
  <c r="I10760"/>
  <c r="I10761"/>
  <c r="I10762"/>
  <c r="I10763"/>
  <c r="I10764"/>
  <c r="I10765"/>
  <c r="I10766"/>
  <c r="I10767"/>
  <c r="I10768"/>
  <c r="I10769"/>
  <c r="I10770"/>
  <c r="I10771"/>
  <c r="I10772"/>
  <c r="I10773"/>
  <c r="I10774"/>
  <c r="I10775"/>
  <c r="I10776"/>
  <c r="I10777"/>
  <c r="I10778"/>
  <c r="I10779"/>
  <c r="I10780"/>
  <c r="I10781"/>
  <c r="I10782"/>
  <c r="I10783"/>
  <c r="I10784"/>
  <c r="I10785"/>
  <c r="I10786"/>
  <c r="I10787"/>
  <c r="I10788"/>
  <c r="I10789"/>
  <c r="I10790"/>
  <c r="I10791"/>
  <c r="I10792"/>
  <c r="I10793"/>
  <c r="I10794"/>
  <c r="I10795"/>
  <c r="I10796"/>
  <c r="I10797"/>
  <c r="I10798"/>
  <c r="I10799"/>
  <c r="I10800"/>
  <c r="I10801"/>
  <c r="I10802"/>
  <c r="I10803"/>
  <c r="I10804"/>
  <c r="I10805"/>
  <c r="I10806"/>
  <c r="I10807"/>
  <c r="I10808"/>
  <c r="I10809"/>
  <c r="I10810"/>
  <c r="I10811"/>
  <c r="I10812"/>
  <c r="I10813"/>
  <c r="I10814"/>
  <c r="I10815"/>
  <c r="I10816"/>
  <c r="I10817"/>
  <c r="I10818"/>
  <c r="I10819"/>
  <c r="I10820"/>
  <c r="I10821"/>
  <c r="I10822"/>
  <c r="I10823"/>
  <c r="I10824"/>
  <c r="I10825"/>
  <c r="I10826"/>
  <c r="I10827"/>
  <c r="I10828"/>
  <c r="I10829"/>
  <c r="I10830"/>
  <c r="I10831"/>
  <c r="I10832"/>
  <c r="I10833"/>
  <c r="I10834"/>
  <c r="I10835"/>
  <c r="I10836"/>
  <c r="I10837"/>
  <c r="I10838"/>
  <c r="I10839"/>
  <c r="I10840"/>
  <c r="I10841"/>
  <c r="I10842"/>
  <c r="I10843"/>
  <c r="I10844"/>
  <c r="I10845"/>
  <c r="I10846"/>
  <c r="I10847"/>
  <c r="I10848"/>
  <c r="I10849"/>
  <c r="I10850"/>
  <c r="I10851"/>
  <c r="I10852"/>
  <c r="I10853"/>
  <c r="I10854"/>
  <c r="I10855"/>
  <c r="I10856"/>
  <c r="I10857"/>
  <c r="I10858"/>
  <c r="I10859"/>
  <c r="I10860"/>
  <c r="I10861"/>
  <c r="I10862"/>
  <c r="I10863"/>
  <c r="I10864"/>
  <c r="I10865"/>
  <c r="I10866"/>
  <c r="I10867"/>
  <c r="I10868"/>
  <c r="I10869"/>
  <c r="I10870"/>
  <c r="I10871"/>
  <c r="I10872"/>
  <c r="I10873"/>
  <c r="I10874"/>
  <c r="I10875"/>
  <c r="I10876"/>
  <c r="I10877"/>
  <c r="I10878"/>
  <c r="I10879"/>
  <c r="I10880"/>
  <c r="I10881"/>
  <c r="I10882"/>
  <c r="I10883"/>
  <c r="I10884"/>
  <c r="I10885"/>
  <c r="I10886"/>
  <c r="I10887"/>
  <c r="I10888"/>
  <c r="I10889"/>
  <c r="I10890"/>
  <c r="I10891"/>
  <c r="I10892"/>
  <c r="I10893"/>
  <c r="I10894"/>
  <c r="I10895"/>
  <c r="I10896"/>
  <c r="I10897"/>
  <c r="I10898"/>
  <c r="I10899"/>
  <c r="I10900"/>
  <c r="I10901"/>
  <c r="I10902"/>
  <c r="I10903"/>
  <c r="I10904"/>
  <c r="I10905"/>
  <c r="I10906"/>
  <c r="I10907"/>
  <c r="I10908"/>
  <c r="I10909"/>
  <c r="I10910"/>
  <c r="I10911"/>
  <c r="I10912"/>
  <c r="I10913"/>
  <c r="I10914"/>
  <c r="I10915"/>
  <c r="I10916"/>
  <c r="I10917"/>
  <c r="I10918"/>
  <c r="I10919"/>
  <c r="I10920"/>
  <c r="I10921"/>
  <c r="I10922"/>
  <c r="I10923"/>
  <c r="I10924"/>
  <c r="I10925"/>
  <c r="I10926"/>
  <c r="I10927"/>
  <c r="I10928"/>
  <c r="I10929"/>
  <c r="I10930"/>
  <c r="I10931"/>
  <c r="I10932"/>
  <c r="I10933"/>
  <c r="I10934"/>
  <c r="I10935"/>
  <c r="I10936"/>
  <c r="I10937"/>
  <c r="I10938"/>
  <c r="I10939"/>
  <c r="I10940"/>
  <c r="I10941"/>
  <c r="I10942"/>
  <c r="I10943"/>
  <c r="I10944"/>
  <c r="I10945"/>
  <c r="I10946"/>
  <c r="I10947"/>
  <c r="I10948"/>
  <c r="I10949"/>
  <c r="I10950"/>
  <c r="I10951"/>
  <c r="I10952"/>
  <c r="I10953"/>
  <c r="I10954"/>
  <c r="I10955"/>
  <c r="I10956"/>
  <c r="I10957"/>
  <c r="I10958"/>
  <c r="I10959"/>
  <c r="I10960"/>
  <c r="I10961"/>
  <c r="I10962"/>
  <c r="I10963"/>
  <c r="I10964"/>
  <c r="I10965"/>
  <c r="I10966"/>
  <c r="I10967"/>
  <c r="I10968"/>
  <c r="I10969"/>
  <c r="I10970"/>
  <c r="I10971"/>
  <c r="I10972"/>
  <c r="I10973"/>
  <c r="I10974"/>
  <c r="I10975"/>
  <c r="I10976"/>
  <c r="I10977"/>
  <c r="I10978"/>
  <c r="I10979"/>
  <c r="I10980"/>
  <c r="I10981"/>
  <c r="I10982"/>
  <c r="I10983"/>
  <c r="I10984"/>
  <c r="I10985"/>
  <c r="I10986"/>
  <c r="I10987"/>
  <c r="I10988"/>
  <c r="I10989"/>
  <c r="I10990"/>
  <c r="I10991"/>
  <c r="I10992"/>
  <c r="I10993"/>
  <c r="I10994"/>
  <c r="I10995"/>
  <c r="I10996"/>
  <c r="I10997"/>
  <c r="I10998"/>
  <c r="I10999"/>
  <c r="I11000"/>
  <c r="I11001"/>
  <c r="I11002"/>
  <c r="I11003"/>
  <c r="I11004"/>
  <c r="I11005"/>
  <c r="I11006"/>
  <c r="I11007"/>
  <c r="I11008"/>
  <c r="I11009"/>
  <c r="I11010"/>
  <c r="I11011"/>
  <c r="I11012"/>
  <c r="I11013"/>
  <c r="I11014"/>
  <c r="I11015"/>
  <c r="I11016"/>
  <c r="I11017"/>
  <c r="I11018"/>
  <c r="I11019"/>
  <c r="I11020"/>
  <c r="I11021"/>
  <c r="I11022"/>
  <c r="I11023"/>
  <c r="I11024"/>
  <c r="I11025"/>
  <c r="I11026"/>
  <c r="I11027"/>
  <c r="I11028"/>
  <c r="I11029"/>
  <c r="I11030"/>
  <c r="I11031"/>
  <c r="I11032"/>
  <c r="I11033"/>
  <c r="I11034"/>
  <c r="I11035"/>
  <c r="I11036"/>
  <c r="I11037"/>
  <c r="I11038"/>
  <c r="I11039"/>
  <c r="I11040"/>
  <c r="I11041"/>
  <c r="I11042"/>
  <c r="I11043"/>
  <c r="I11044"/>
  <c r="I11045"/>
  <c r="I11046"/>
  <c r="I11047"/>
  <c r="I11048"/>
  <c r="I11049"/>
  <c r="I11050"/>
  <c r="I11051"/>
  <c r="I11052"/>
  <c r="I11053"/>
  <c r="I11054"/>
  <c r="I11055"/>
  <c r="I11056"/>
  <c r="I11057"/>
  <c r="I11058"/>
  <c r="I11059"/>
  <c r="I11060"/>
  <c r="I11061"/>
  <c r="I11062"/>
  <c r="I11063"/>
  <c r="I11064"/>
  <c r="I11065"/>
  <c r="I11066"/>
  <c r="I11067"/>
  <c r="I11068"/>
  <c r="I11069"/>
  <c r="I11070"/>
  <c r="I11071"/>
  <c r="I11072"/>
  <c r="I11073"/>
  <c r="I11074"/>
  <c r="I11075"/>
  <c r="I11076"/>
  <c r="I11077"/>
  <c r="I11078"/>
  <c r="I11079"/>
  <c r="I11080"/>
  <c r="I11081"/>
  <c r="I11082"/>
  <c r="I11083"/>
  <c r="I11084"/>
  <c r="I11085"/>
  <c r="I11086"/>
  <c r="I11087"/>
  <c r="I11088"/>
  <c r="I11089"/>
  <c r="I11090"/>
  <c r="I11091"/>
  <c r="I11092"/>
  <c r="I11093"/>
  <c r="I11094"/>
  <c r="I11095"/>
  <c r="I11096"/>
  <c r="I11097"/>
  <c r="I11098"/>
  <c r="I11099"/>
  <c r="I11100"/>
  <c r="I11101"/>
  <c r="I11102"/>
  <c r="I11103"/>
  <c r="I11104"/>
  <c r="I11105"/>
  <c r="I11106"/>
  <c r="I11107"/>
  <c r="I11108"/>
  <c r="I11109"/>
  <c r="I11110"/>
  <c r="I11111"/>
  <c r="I11112"/>
  <c r="I11113"/>
  <c r="I11114"/>
  <c r="I11115"/>
  <c r="I11116"/>
  <c r="I11117"/>
  <c r="I11118"/>
  <c r="I11119"/>
  <c r="I11120"/>
  <c r="I11121"/>
  <c r="I11122"/>
  <c r="I11123"/>
  <c r="I11124"/>
  <c r="I11125"/>
  <c r="I11126"/>
  <c r="I11127"/>
  <c r="I11128"/>
  <c r="I11129"/>
  <c r="I11130"/>
  <c r="I11131"/>
  <c r="I11132"/>
  <c r="I11133"/>
  <c r="I11134"/>
  <c r="I11135"/>
  <c r="I11136"/>
  <c r="I11137"/>
  <c r="I11138"/>
  <c r="I11139"/>
  <c r="I11140"/>
  <c r="I11141"/>
  <c r="I11142"/>
  <c r="I11143"/>
  <c r="I11144"/>
  <c r="I11145"/>
  <c r="I11146"/>
  <c r="I11147"/>
  <c r="I11148"/>
  <c r="I11149"/>
  <c r="I11150"/>
  <c r="I11151"/>
  <c r="I11152"/>
  <c r="I11153"/>
  <c r="I11154"/>
  <c r="I11155"/>
  <c r="I11156"/>
  <c r="I11157"/>
  <c r="I11158"/>
  <c r="I11159"/>
  <c r="I11160"/>
  <c r="I11161"/>
  <c r="I11162"/>
  <c r="I11163"/>
  <c r="I11164"/>
  <c r="I11165"/>
  <c r="I11166"/>
  <c r="I11167"/>
  <c r="I11168"/>
  <c r="I11169"/>
  <c r="I11170"/>
  <c r="I11171"/>
  <c r="I11172"/>
  <c r="I11173"/>
  <c r="I11174"/>
  <c r="I11175"/>
  <c r="I11176"/>
  <c r="I11177"/>
  <c r="I11178"/>
  <c r="I11179"/>
  <c r="I11180"/>
  <c r="I11181"/>
  <c r="I11182"/>
  <c r="I11183"/>
  <c r="I11184"/>
  <c r="I11185"/>
  <c r="I11186"/>
  <c r="I11187"/>
  <c r="I11188"/>
  <c r="I11189"/>
  <c r="I11190"/>
  <c r="I11191"/>
  <c r="I11192"/>
  <c r="I11193"/>
  <c r="I11194"/>
  <c r="I11195"/>
  <c r="I11196"/>
  <c r="I11197"/>
  <c r="I11198"/>
  <c r="I11199"/>
  <c r="I11200"/>
  <c r="I11201"/>
  <c r="I11202"/>
  <c r="I11203"/>
  <c r="I11204"/>
  <c r="I11205"/>
  <c r="I11206"/>
  <c r="I11207"/>
  <c r="I11208"/>
  <c r="I11209"/>
  <c r="I11210"/>
  <c r="I11211"/>
  <c r="I11212"/>
  <c r="I11213"/>
  <c r="I11214"/>
  <c r="I11215"/>
  <c r="I11216"/>
  <c r="I11217"/>
  <c r="I11218"/>
  <c r="I11219"/>
  <c r="I11220"/>
  <c r="I11221"/>
  <c r="I11222"/>
  <c r="I11223"/>
  <c r="I11224"/>
  <c r="I11225"/>
  <c r="I11226"/>
  <c r="I11227"/>
  <c r="I11228"/>
  <c r="I11229"/>
  <c r="I11230"/>
  <c r="I11231"/>
  <c r="I11232"/>
  <c r="I11233"/>
  <c r="I11234"/>
  <c r="I11235"/>
  <c r="I11236"/>
  <c r="I11237"/>
  <c r="I11238"/>
  <c r="I11239"/>
  <c r="I11240"/>
  <c r="I11241"/>
  <c r="I11242"/>
  <c r="I11243"/>
  <c r="I11244"/>
  <c r="I11245"/>
  <c r="I11246"/>
  <c r="I11247"/>
  <c r="I11248"/>
  <c r="I11249"/>
  <c r="I11250"/>
  <c r="I11251"/>
  <c r="I11252"/>
  <c r="I11253"/>
  <c r="I11254"/>
  <c r="I11255"/>
  <c r="I11256"/>
  <c r="I11257"/>
  <c r="I11258"/>
  <c r="I11259"/>
  <c r="I11260"/>
  <c r="I11261"/>
  <c r="I11262"/>
  <c r="I11263"/>
  <c r="I11264"/>
  <c r="I11265"/>
  <c r="I11266"/>
  <c r="I11267"/>
  <c r="I11268"/>
  <c r="I11269"/>
  <c r="I11270"/>
  <c r="I11271"/>
  <c r="I11272"/>
  <c r="I11273"/>
  <c r="I11274"/>
  <c r="I11275"/>
  <c r="I11276"/>
  <c r="I11277"/>
  <c r="I11278"/>
  <c r="I11279"/>
  <c r="I11280"/>
  <c r="I11281"/>
  <c r="I11282"/>
  <c r="I11283"/>
  <c r="I11284"/>
  <c r="I11285"/>
  <c r="I11286"/>
  <c r="I11287"/>
  <c r="I11288"/>
  <c r="I11289"/>
  <c r="I11290"/>
  <c r="I11291"/>
  <c r="I11292"/>
  <c r="I11293"/>
  <c r="I11294"/>
  <c r="I11295"/>
  <c r="I11296"/>
  <c r="I11297"/>
  <c r="I11298"/>
  <c r="I11299"/>
  <c r="I11300"/>
  <c r="I11301"/>
  <c r="I11302"/>
  <c r="I11303"/>
  <c r="I11304"/>
  <c r="I11305"/>
  <c r="I11306"/>
  <c r="I11307"/>
  <c r="I11308"/>
  <c r="I11309"/>
  <c r="I11310"/>
  <c r="I11311"/>
  <c r="I11312"/>
  <c r="I11313"/>
  <c r="I11314"/>
  <c r="I11315"/>
  <c r="I11316"/>
  <c r="I11317"/>
  <c r="I11318"/>
  <c r="I11319"/>
  <c r="I11320"/>
  <c r="I11321"/>
  <c r="I11322"/>
  <c r="I11323"/>
  <c r="I11324"/>
  <c r="I11325"/>
  <c r="I11326"/>
  <c r="I11327"/>
  <c r="I11328"/>
  <c r="I11329"/>
  <c r="I11330"/>
  <c r="I11331"/>
  <c r="I11332"/>
  <c r="I11333"/>
  <c r="I11334"/>
  <c r="I11335"/>
  <c r="I11336"/>
  <c r="I11337"/>
  <c r="I11338"/>
  <c r="I11339"/>
  <c r="I11340"/>
  <c r="I11341"/>
  <c r="I11342"/>
  <c r="I11343"/>
  <c r="I11344"/>
  <c r="I11345"/>
  <c r="I11346"/>
  <c r="I11347"/>
  <c r="I11348"/>
  <c r="I11349"/>
  <c r="I11350"/>
  <c r="I11351"/>
  <c r="I11352"/>
  <c r="I11353"/>
  <c r="I11354"/>
  <c r="I11355"/>
  <c r="I11356"/>
  <c r="I11357"/>
  <c r="I11358"/>
  <c r="I11359"/>
  <c r="I11360"/>
  <c r="I11361"/>
  <c r="I11362"/>
  <c r="I11363"/>
  <c r="I11364"/>
  <c r="I11365"/>
  <c r="I11366"/>
  <c r="I11367"/>
  <c r="I11368"/>
  <c r="I11369"/>
  <c r="I11370"/>
  <c r="I11371"/>
  <c r="I11372"/>
  <c r="I11373"/>
  <c r="I11374"/>
  <c r="I11375"/>
  <c r="I11376"/>
  <c r="I11377"/>
  <c r="I11378"/>
  <c r="I11379"/>
  <c r="I11380"/>
  <c r="I11381"/>
  <c r="I11382"/>
  <c r="I11383"/>
  <c r="I11384"/>
  <c r="I11385"/>
  <c r="I11386"/>
  <c r="I11387"/>
  <c r="I11388"/>
  <c r="I11389"/>
  <c r="I11390"/>
  <c r="I11391"/>
  <c r="I11392"/>
  <c r="I11393"/>
  <c r="I11394"/>
  <c r="I11395"/>
  <c r="I11396"/>
  <c r="I11397"/>
  <c r="I11398"/>
  <c r="I11399"/>
  <c r="I11400"/>
  <c r="I11401"/>
  <c r="I11402"/>
  <c r="I11403"/>
  <c r="I11404"/>
  <c r="I11405"/>
  <c r="I11406"/>
  <c r="I11407"/>
  <c r="I11408"/>
  <c r="I11409"/>
  <c r="I11410"/>
  <c r="I11411"/>
  <c r="I11412"/>
  <c r="I11413"/>
  <c r="I11414"/>
  <c r="I11415"/>
  <c r="I11416"/>
  <c r="I11417"/>
  <c r="I11418"/>
  <c r="I11419"/>
  <c r="I11420"/>
  <c r="I11421"/>
  <c r="I11422"/>
  <c r="I11423"/>
  <c r="I11424"/>
  <c r="I11425"/>
  <c r="I11426"/>
  <c r="I11427"/>
  <c r="I11428"/>
  <c r="I11429"/>
  <c r="I11430"/>
  <c r="I11431"/>
  <c r="I11432"/>
  <c r="I11433"/>
  <c r="I11434"/>
  <c r="I11435"/>
  <c r="I11436"/>
  <c r="I11437"/>
  <c r="I11438"/>
  <c r="I11439"/>
  <c r="I11440"/>
  <c r="I11441"/>
  <c r="I11442"/>
  <c r="I11443"/>
  <c r="I11444"/>
  <c r="I11445"/>
  <c r="I11446"/>
  <c r="I11447"/>
  <c r="I11448"/>
  <c r="I11449"/>
  <c r="I11450"/>
  <c r="I11451"/>
  <c r="I11452"/>
  <c r="I11453"/>
  <c r="I11454"/>
  <c r="I11455"/>
  <c r="I11456"/>
  <c r="I11457"/>
  <c r="I11458"/>
  <c r="I11459"/>
  <c r="I11460"/>
  <c r="I11461"/>
  <c r="I11462"/>
  <c r="I11463"/>
  <c r="I11464"/>
  <c r="I11465"/>
  <c r="I11466"/>
  <c r="I11467"/>
  <c r="I11468"/>
  <c r="I11469"/>
  <c r="I11470"/>
  <c r="I11471"/>
  <c r="I11472"/>
  <c r="I11473"/>
  <c r="I11474"/>
  <c r="I11475"/>
  <c r="I11476"/>
  <c r="I11477"/>
  <c r="I11478"/>
  <c r="I11479"/>
  <c r="I11480"/>
  <c r="I11481"/>
  <c r="I11482"/>
  <c r="I11483"/>
  <c r="I11484"/>
  <c r="I11485"/>
  <c r="I11486"/>
  <c r="I11487"/>
  <c r="I11488"/>
  <c r="I11489"/>
  <c r="I11490"/>
  <c r="I11491"/>
  <c r="I11492"/>
  <c r="I11493"/>
  <c r="I11494"/>
  <c r="I11495"/>
  <c r="I11496"/>
  <c r="I11497"/>
  <c r="I11498"/>
  <c r="I11499"/>
  <c r="I11500"/>
  <c r="I11501"/>
  <c r="I11502"/>
  <c r="I11503"/>
  <c r="I11504"/>
  <c r="I11505"/>
  <c r="I11506"/>
  <c r="I11507"/>
  <c r="I11508"/>
  <c r="I11509"/>
  <c r="I11510"/>
  <c r="I11511"/>
  <c r="I11512"/>
  <c r="I11513"/>
  <c r="I11514"/>
  <c r="I11515"/>
  <c r="I11516"/>
  <c r="I11517"/>
  <c r="I11518"/>
  <c r="I11519"/>
  <c r="I11520"/>
  <c r="I11521"/>
  <c r="I11522"/>
  <c r="I11523"/>
  <c r="I11524"/>
  <c r="I11525"/>
  <c r="I11526"/>
  <c r="I11527"/>
  <c r="I11528"/>
  <c r="I11529"/>
  <c r="I11530"/>
  <c r="I11531"/>
  <c r="I11532"/>
  <c r="I11533"/>
  <c r="I11534"/>
  <c r="I11535"/>
  <c r="I11536"/>
  <c r="I11537"/>
  <c r="I11538"/>
  <c r="I11539"/>
  <c r="I11540"/>
  <c r="I11541"/>
  <c r="I11542"/>
  <c r="I11543"/>
  <c r="I11544"/>
  <c r="I11545"/>
  <c r="I11546"/>
  <c r="I11547"/>
  <c r="I11548"/>
  <c r="I11549"/>
  <c r="I11550"/>
  <c r="I11551"/>
  <c r="I11552"/>
  <c r="I11553"/>
  <c r="I11554"/>
  <c r="I11555"/>
  <c r="I11556"/>
  <c r="I11557"/>
  <c r="I11558"/>
  <c r="I11559"/>
  <c r="I11560"/>
  <c r="I11561"/>
  <c r="I11562"/>
  <c r="I11563"/>
  <c r="I11564"/>
  <c r="I11565"/>
  <c r="I11566"/>
  <c r="I11567"/>
  <c r="I11568"/>
  <c r="I11569"/>
  <c r="I11570"/>
  <c r="I11571"/>
  <c r="I11572"/>
  <c r="I11573"/>
  <c r="I11574"/>
  <c r="I11575"/>
  <c r="I11576"/>
  <c r="I11577"/>
  <c r="I11578"/>
  <c r="I11579"/>
  <c r="I11580"/>
  <c r="I11581"/>
  <c r="I11582"/>
  <c r="I11583"/>
  <c r="I11584"/>
  <c r="I11585"/>
  <c r="I11586"/>
  <c r="I11587"/>
  <c r="I11588"/>
  <c r="I11589"/>
  <c r="I11590"/>
  <c r="I11591"/>
  <c r="I11592"/>
  <c r="I11593"/>
  <c r="I11594"/>
  <c r="I11595"/>
  <c r="I11596"/>
  <c r="I11597"/>
  <c r="I11598"/>
  <c r="I11599"/>
  <c r="I11600"/>
  <c r="I11601"/>
  <c r="I11602"/>
  <c r="I11603"/>
  <c r="I11604"/>
  <c r="I11605"/>
  <c r="I11606"/>
  <c r="I11607"/>
  <c r="I11608"/>
  <c r="I11609"/>
  <c r="I11610"/>
  <c r="I11611"/>
  <c r="I11612"/>
  <c r="I11613"/>
  <c r="I11614"/>
  <c r="I11615"/>
  <c r="I11616"/>
  <c r="I11617"/>
  <c r="I11618"/>
  <c r="I11619"/>
  <c r="I11620"/>
  <c r="I11621"/>
  <c r="I11622"/>
  <c r="I11623"/>
  <c r="I11624"/>
  <c r="I11625"/>
  <c r="I11626"/>
  <c r="I11627"/>
  <c r="I11628"/>
  <c r="I11629"/>
  <c r="I11630"/>
  <c r="I11631"/>
  <c r="I11632"/>
  <c r="I11633"/>
  <c r="I11634"/>
  <c r="I11635"/>
  <c r="I11636"/>
  <c r="I11637"/>
  <c r="I11638"/>
  <c r="I11639"/>
  <c r="I11640"/>
  <c r="I11641"/>
  <c r="I11642"/>
  <c r="I11643"/>
  <c r="I11644"/>
  <c r="I11645"/>
  <c r="I11646"/>
  <c r="I11647"/>
  <c r="I11648"/>
  <c r="I11649"/>
  <c r="I11650"/>
  <c r="I11651"/>
  <c r="I11652"/>
  <c r="I11653"/>
  <c r="I11654"/>
  <c r="I11655"/>
  <c r="I11656"/>
  <c r="I11657"/>
  <c r="I11658"/>
  <c r="I11659"/>
  <c r="I11660"/>
  <c r="I11661"/>
  <c r="I11662"/>
  <c r="I11663"/>
  <c r="I11664"/>
  <c r="I11665"/>
  <c r="I11666"/>
  <c r="I11667"/>
  <c r="I11668"/>
  <c r="I11669"/>
  <c r="I11670"/>
  <c r="I11671"/>
  <c r="I11672"/>
  <c r="I11673"/>
  <c r="I11674"/>
  <c r="I11675"/>
  <c r="I11676"/>
  <c r="I11677"/>
  <c r="I11678"/>
  <c r="I11679"/>
  <c r="I11680"/>
  <c r="I11681"/>
  <c r="I11682"/>
  <c r="I11683"/>
  <c r="I11684"/>
  <c r="I11685"/>
  <c r="I11686"/>
  <c r="I11687"/>
  <c r="I11688"/>
  <c r="I11689"/>
  <c r="I11690"/>
  <c r="I11691"/>
  <c r="I11692"/>
  <c r="I11693"/>
  <c r="I11694"/>
  <c r="I11695"/>
  <c r="I11696"/>
  <c r="I11697"/>
  <c r="I11698"/>
  <c r="I11699"/>
  <c r="I11700"/>
  <c r="I11701"/>
  <c r="I11702"/>
  <c r="I11703"/>
  <c r="I11704"/>
  <c r="I11705"/>
  <c r="I11706"/>
  <c r="I11707"/>
  <c r="I11708"/>
  <c r="I11709"/>
  <c r="I11710"/>
  <c r="I11711"/>
  <c r="I11712"/>
  <c r="I11713"/>
  <c r="I11714"/>
  <c r="I11715"/>
  <c r="I11716"/>
  <c r="I11717"/>
  <c r="I11718"/>
  <c r="I11719"/>
  <c r="I11720"/>
  <c r="I11721"/>
  <c r="I11722"/>
  <c r="I11723"/>
  <c r="I11724"/>
  <c r="I11725"/>
  <c r="I11726"/>
  <c r="I11727"/>
  <c r="I11728"/>
  <c r="I11729"/>
  <c r="I11730"/>
  <c r="I11731"/>
  <c r="I11732"/>
  <c r="I11733"/>
  <c r="I11734"/>
  <c r="I11735"/>
  <c r="I11736"/>
  <c r="I11737"/>
  <c r="I11738"/>
  <c r="I11739"/>
  <c r="I11740"/>
  <c r="I11741"/>
  <c r="I11742"/>
  <c r="I11743"/>
  <c r="I11744"/>
  <c r="I11745"/>
  <c r="I11746"/>
  <c r="I11747"/>
  <c r="I11748"/>
  <c r="I11749"/>
  <c r="I11750"/>
  <c r="I11751"/>
  <c r="I11752"/>
  <c r="I11753"/>
  <c r="I11754"/>
  <c r="I11755"/>
  <c r="I11756"/>
  <c r="I11757"/>
  <c r="I11758"/>
  <c r="I11759"/>
  <c r="I11760"/>
  <c r="I11761"/>
  <c r="I11762"/>
  <c r="I11763"/>
  <c r="I11764"/>
  <c r="I11765"/>
  <c r="I11766"/>
  <c r="I11767"/>
  <c r="I11768"/>
  <c r="I11769"/>
  <c r="I11770"/>
  <c r="I11771"/>
  <c r="I11772"/>
  <c r="I11773"/>
  <c r="I11774"/>
  <c r="I11775"/>
  <c r="I11776"/>
  <c r="I11777"/>
  <c r="I11778"/>
  <c r="I11779"/>
  <c r="I11780"/>
  <c r="I11781"/>
  <c r="I11782"/>
  <c r="I11783"/>
  <c r="I11784"/>
  <c r="I11785"/>
  <c r="I11786"/>
  <c r="I11787"/>
  <c r="I11788"/>
  <c r="I11789"/>
  <c r="I11790"/>
  <c r="I11791"/>
  <c r="I11792"/>
  <c r="I11793"/>
  <c r="I11794"/>
  <c r="I11795"/>
  <c r="I11796"/>
  <c r="I11797"/>
  <c r="I11798"/>
  <c r="I11799"/>
  <c r="I11800"/>
  <c r="I11801"/>
  <c r="I11802"/>
  <c r="I11803"/>
  <c r="I11804"/>
  <c r="I11805"/>
  <c r="I11806"/>
  <c r="I11807"/>
  <c r="I11808"/>
  <c r="I11809"/>
  <c r="I11810"/>
  <c r="I11811"/>
  <c r="I11812"/>
  <c r="I11813"/>
  <c r="I11814"/>
  <c r="I11815"/>
  <c r="I11816"/>
  <c r="I11817"/>
  <c r="I11818"/>
  <c r="I11819"/>
  <c r="I11820"/>
  <c r="I11821"/>
  <c r="I11822"/>
  <c r="I11823"/>
  <c r="I11824"/>
  <c r="I11825"/>
  <c r="I11826"/>
  <c r="I11827"/>
  <c r="I11828"/>
  <c r="I11829"/>
  <c r="I11830"/>
  <c r="I11831"/>
  <c r="I11832"/>
  <c r="I11833"/>
  <c r="I11834"/>
  <c r="I11835"/>
  <c r="I11836"/>
  <c r="I11837"/>
  <c r="I11838"/>
  <c r="I11839"/>
  <c r="I11840"/>
  <c r="I11841"/>
  <c r="I11842"/>
  <c r="I11843"/>
  <c r="I11844"/>
  <c r="I11845"/>
  <c r="I11846"/>
  <c r="I11847"/>
  <c r="I11848"/>
  <c r="I11849"/>
  <c r="I11850"/>
  <c r="I11851"/>
  <c r="I11852"/>
  <c r="I11853"/>
  <c r="I11854"/>
  <c r="I11855"/>
  <c r="I11856"/>
  <c r="I11857"/>
  <c r="I11858"/>
  <c r="I11859"/>
  <c r="I11860"/>
  <c r="I11861"/>
  <c r="I11862"/>
  <c r="I11863"/>
  <c r="I11864"/>
  <c r="I11865"/>
  <c r="I11866"/>
  <c r="I11867"/>
  <c r="I11868"/>
  <c r="I11869"/>
  <c r="I11870"/>
  <c r="I11871"/>
  <c r="I11872"/>
  <c r="I11873"/>
  <c r="I11874"/>
  <c r="I11875"/>
  <c r="I11876"/>
  <c r="I11877"/>
  <c r="I11878"/>
  <c r="I11879"/>
  <c r="I11880"/>
  <c r="I11881"/>
  <c r="I11882"/>
  <c r="I11883"/>
  <c r="I11884"/>
  <c r="I11885"/>
  <c r="I11886"/>
  <c r="I11887"/>
  <c r="I11888"/>
  <c r="I11889"/>
  <c r="I11890"/>
  <c r="I11891"/>
  <c r="I11892"/>
  <c r="I11893"/>
  <c r="I11894"/>
  <c r="I11895"/>
  <c r="I11896"/>
  <c r="I11897"/>
  <c r="I11898"/>
  <c r="I11899"/>
  <c r="I11900"/>
  <c r="I11901"/>
  <c r="I11902"/>
  <c r="I11903"/>
  <c r="I11904"/>
  <c r="I11905"/>
  <c r="I11906"/>
  <c r="I11907"/>
  <c r="I11908"/>
  <c r="I11909"/>
  <c r="I11910"/>
  <c r="I11911"/>
  <c r="I11912"/>
  <c r="I11913"/>
  <c r="I11914"/>
  <c r="I11915"/>
  <c r="I11916"/>
  <c r="I11917"/>
  <c r="I11918"/>
  <c r="I11919"/>
  <c r="I11920"/>
  <c r="I11921"/>
  <c r="I11922"/>
  <c r="I11923"/>
  <c r="I11924"/>
  <c r="I11925"/>
  <c r="I11926"/>
  <c r="I11927"/>
  <c r="I11928"/>
  <c r="I11929"/>
  <c r="I11930"/>
  <c r="I11931"/>
  <c r="I11932"/>
  <c r="I11933"/>
  <c r="I11934"/>
  <c r="I11935"/>
  <c r="I11936"/>
  <c r="I11937"/>
  <c r="I11938"/>
  <c r="I11939"/>
  <c r="I11940"/>
  <c r="I11941"/>
  <c r="I11942"/>
  <c r="I11943"/>
  <c r="I11944"/>
  <c r="I11945"/>
  <c r="I11946"/>
  <c r="I11947"/>
  <c r="I11948"/>
  <c r="I11949"/>
  <c r="I11950"/>
  <c r="I11951"/>
  <c r="I11952"/>
  <c r="I11953"/>
  <c r="I11954"/>
  <c r="I11955"/>
  <c r="I11956"/>
  <c r="I11957"/>
  <c r="I11958"/>
  <c r="I11959"/>
  <c r="I11960"/>
  <c r="I11961"/>
  <c r="I11962"/>
  <c r="I11963"/>
  <c r="I11964"/>
  <c r="I11965"/>
  <c r="I11966"/>
  <c r="I11967"/>
  <c r="I11968"/>
  <c r="I11969"/>
  <c r="I11970"/>
  <c r="I11971"/>
  <c r="I11972"/>
  <c r="I11973"/>
  <c r="I11974"/>
  <c r="I11975"/>
  <c r="I11976"/>
  <c r="I11977"/>
  <c r="I11978"/>
  <c r="I11979"/>
  <c r="I11980"/>
  <c r="I11981"/>
  <c r="I11982"/>
  <c r="I11983"/>
  <c r="I11984"/>
  <c r="I11985"/>
  <c r="I11986"/>
  <c r="I11987"/>
  <c r="I11988"/>
  <c r="I11989"/>
  <c r="I11990"/>
  <c r="I11991"/>
  <c r="I11992"/>
  <c r="I11993"/>
  <c r="I11994"/>
  <c r="I11995"/>
  <c r="I11996"/>
  <c r="I11997"/>
  <c r="I11998"/>
  <c r="I11999"/>
  <c r="I12000"/>
  <c r="I12001"/>
  <c r="I12002"/>
  <c r="I12003"/>
  <c r="I12004"/>
  <c r="I12005"/>
  <c r="I12006"/>
  <c r="I12007"/>
  <c r="I12008"/>
  <c r="I12009"/>
  <c r="I12010"/>
  <c r="I12011"/>
  <c r="I12012"/>
  <c r="I12013"/>
  <c r="I12014"/>
  <c r="I12015"/>
  <c r="I12016"/>
  <c r="I12017"/>
  <c r="I12018"/>
  <c r="I12019"/>
  <c r="I12020"/>
  <c r="I12021"/>
  <c r="I12022"/>
  <c r="I12023"/>
  <c r="I12024"/>
  <c r="I12025"/>
  <c r="I12026"/>
  <c r="I12027"/>
  <c r="I12028"/>
  <c r="I12029"/>
  <c r="I12030"/>
  <c r="I12031"/>
  <c r="I12032"/>
  <c r="I12033"/>
  <c r="I12034"/>
  <c r="I12035"/>
  <c r="I12036"/>
  <c r="I12037"/>
  <c r="I12038"/>
  <c r="I12039"/>
  <c r="I12040"/>
  <c r="I12041"/>
  <c r="I12042"/>
  <c r="I12043"/>
  <c r="I12044"/>
  <c r="I12045"/>
  <c r="I12046"/>
  <c r="I12047"/>
  <c r="I12048"/>
  <c r="I12049"/>
  <c r="I12050"/>
  <c r="I12051"/>
  <c r="I12052"/>
  <c r="I12053"/>
  <c r="I12054"/>
  <c r="I12055"/>
  <c r="I12056"/>
  <c r="I12057"/>
  <c r="I12058"/>
  <c r="I12059"/>
  <c r="I12060"/>
  <c r="I12061"/>
  <c r="I12062"/>
  <c r="I12063"/>
  <c r="I12064"/>
  <c r="I12065"/>
  <c r="I12066"/>
  <c r="I12067"/>
  <c r="I12068"/>
  <c r="I12069"/>
  <c r="I12070"/>
  <c r="I12071"/>
  <c r="I12072"/>
  <c r="I12073"/>
  <c r="I12074"/>
  <c r="I12075"/>
  <c r="I12076"/>
  <c r="I12077"/>
  <c r="I12078"/>
  <c r="I12079"/>
  <c r="I12080"/>
  <c r="I12081"/>
  <c r="I12082"/>
  <c r="I12083"/>
  <c r="I12084"/>
  <c r="I12085"/>
  <c r="I12086"/>
  <c r="I12087"/>
  <c r="I12088"/>
  <c r="I12089"/>
  <c r="I12090"/>
  <c r="I12091"/>
  <c r="I12092"/>
  <c r="I12093"/>
  <c r="I12094"/>
  <c r="I12095"/>
  <c r="I12096"/>
  <c r="I12097"/>
  <c r="I12098"/>
  <c r="I12099"/>
  <c r="I12100"/>
  <c r="I12101"/>
  <c r="I12102"/>
  <c r="I12103"/>
  <c r="I12104"/>
  <c r="I12105"/>
  <c r="I12106"/>
  <c r="I12107"/>
  <c r="I12108"/>
  <c r="I12109"/>
  <c r="I12110"/>
  <c r="I12111"/>
  <c r="I12112"/>
  <c r="I12113"/>
  <c r="I12114"/>
  <c r="I12115"/>
  <c r="I12116"/>
  <c r="I12117"/>
  <c r="I12118"/>
  <c r="I12119"/>
  <c r="I12120"/>
  <c r="I12121"/>
  <c r="I12122"/>
  <c r="I12123"/>
  <c r="I12124"/>
  <c r="I12125"/>
  <c r="I12126"/>
  <c r="I12127"/>
  <c r="I12128"/>
  <c r="I12129"/>
  <c r="I12130"/>
  <c r="I12131"/>
  <c r="I12132"/>
  <c r="I12133"/>
  <c r="I12134"/>
  <c r="I12135"/>
  <c r="I12136"/>
  <c r="I12137"/>
  <c r="I12138"/>
  <c r="I12139"/>
  <c r="I12140"/>
  <c r="I12141"/>
  <c r="I12142"/>
  <c r="I12143"/>
  <c r="I12144"/>
  <c r="I12145"/>
  <c r="I12146"/>
  <c r="I12147"/>
  <c r="I12148"/>
  <c r="I12149"/>
  <c r="I12150"/>
  <c r="I12151"/>
  <c r="I12152"/>
  <c r="I12153"/>
  <c r="I12154"/>
  <c r="I12155"/>
  <c r="I12156"/>
  <c r="I12157"/>
  <c r="I12158"/>
  <c r="I12159"/>
  <c r="I12160"/>
  <c r="I12161"/>
  <c r="I12162"/>
  <c r="I12163"/>
  <c r="I12164"/>
  <c r="I12165"/>
  <c r="I12166"/>
  <c r="I12167"/>
  <c r="I12168"/>
  <c r="I12169"/>
  <c r="I12170"/>
  <c r="I12171"/>
  <c r="I12172"/>
  <c r="I12173"/>
  <c r="I12174"/>
  <c r="I12175"/>
  <c r="I12176"/>
  <c r="I12177"/>
  <c r="I12178"/>
  <c r="I12179"/>
  <c r="I12180"/>
  <c r="I12181"/>
  <c r="I12182"/>
  <c r="I12183"/>
  <c r="I12184"/>
  <c r="I12185"/>
  <c r="I12186"/>
  <c r="I12187"/>
  <c r="I12188"/>
  <c r="I12189"/>
  <c r="I12190"/>
  <c r="I12191"/>
  <c r="I12192"/>
  <c r="I12193"/>
  <c r="I12194"/>
  <c r="I12195"/>
  <c r="I12196"/>
  <c r="I12197"/>
  <c r="I12198"/>
  <c r="I12199"/>
  <c r="I12200"/>
  <c r="I12201"/>
  <c r="I12202"/>
  <c r="I12203"/>
  <c r="I12204"/>
  <c r="I12205"/>
  <c r="I12206"/>
  <c r="I12207"/>
  <c r="I12208"/>
  <c r="I12209"/>
  <c r="I12210"/>
  <c r="I12211"/>
  <c r="I12212"/>
  <c r="I12213"/>
  <c r="I12214"/>
  <c r="I12215"/>
  <c r="I12216"/>
  <c r="I12217"/>
  <c r="I12218"/>
  <c r="I12219"/>
  <c r="I12220"/>
  <c r="I12221"/>
  <c r="I12222"/>
  <c r="I12223"/>
  <c r="I12224"/>
  <c r="I12225"/>
  <c r="I12226"/>
  <c r="I12227"/>
  <c r="I12228"/>
  <c r="I12229"/>
  <c r="I12230"/>
  <c r="I12231"/>
  <c r="I12232"/>
  <c r="I12233"/>
  <c r="I12234"/>
  <c r="I12235"/>
  <c r="I12236"/>
  <c r="I12237"/>
  <c r="I12238"/>
  <c r="I12239"/>
  <c r="I12240"/>
  <c r="I12241"/>
  <c r="I12242"/>
  <c r="I12243"/>
  <c r="I12244"/>
  <c r="I12245"/>
  <c r="I12246"/>
  <c r="I12247"/>
  <c r="I12248"/>
  <c r="I12249"/>
  <c r="I12250"/>
  <c r="I12251"/>
  <c r="I12252"/>
  <c r="I12253"/>
  <c r="I12254"/>
  <c r="I12255"/>
  <c r="I12256"/>
  <c r="I12257"/>
  <c r="I12258"/>
  <c r="I12259"/>
  <c r="I12260"/>
  <c r="I12261"/>
  <c r="I12262"/>
  <c r="I12263"/>
  <c r="I12264"/>
  <c r="I12265"/>
  <c r="I12266"/>
  <c r="I12267"/>
  <c r="I12268"/>
  <c r="I12269"/>
  <c r="I12270"/>
  <c r="I12271"/>
  <c r="I12272"/>
  <c r="I12273"/>
  <c r="I12274"/>
  <c r="I12275"/>
  <c r="I12276"/>
  <c r="I12277"/>
  <c r="I12278"/>
  <c r="I12279"/>
  <c r="I12280"/>
  <c r="I12281"/>
  <c r="I12282"/>
  <c r="I12283"/>
  <c r="I12284"/>
  <c r="I12285"/>
  <c r="I12286"/>
  <c r="I12287"/>
  <c r="I12288"/>
  <c r="I12289"/>
  <c r="I12290"/>
  <c r="I12291"/>
  <c r="I12292"/>
  <c r="I12293"/>
  <c r="I12294"/>
  <c r="I12295"/>
  <c r="I12296"/>
  <c r="I12297"/>
  <c r="I12298"/>
  <c r="I12299"/>
  <c r="I12300"/>
  <c r="I12301"/>
  <c r="I12302"/>
  <c r="I12303"/>
  <c r="I12304"/>
  <c r="I12305"/>
  <c r="I12306"/>
  <c r="I12307"/>
  <c r="I12308"/>
  <c r="I12309"/>
  <c r="I12310"/>
  <c r="I12311"/>
  <c r="I12312"/>
  <c r="I12313"/>
  <c r="I12314"/>
  <c r="I12315"/>
  <c r="I12316"/>
  <c r="I12317"/>
  <c r="I12318"/>
  <c r="I12319"/>
  <c r="I12320"/>
  <c r="I12321"/>
  <c r="I12322"/>
  <c r="I12323"/>
  <c r="I12324"/>
  <c r="I12325"/>
  <c r="I12326"/>
  <c r="I12327"/>
  <c r="I12328"/>
  <c r="I12329"/>
  <c r="I12330"/>
  <c r="I12331"/>
  <c r="I12332"/>
  <c r="I12333"/>
  <c r="I12334"/>
  <c r="I12335"/>
  <c r="I12336"/>
  <c r="I12337"/>
  <c r="I12338"/>
  <c r="I12339"/>
  <c r="I12340"/>
  <c r="I12341"/>
  <c r="I12342"/>
  <c r="I12343"/>
  <c r="I12344"/>
  <c r="I12345"/>
  <c r="I12346"/>
  <c r="I12347"/>
  <c r="I12348"/>
  <c r="I12349"/>
  <c r="I12350"/>
  <c r="I12351"/>
  <c r="I12352"/>
  <c r="I12353"/>
  <c r="I12354"/>
  <c r="I12355"/>
  <c r="I12356"/>
  <c r="I12357"/>
  <c r="I12358"/>
  <c r="I12359"/>
  <c r="I12360"/>
  <c r="I12361"/>
  <c r="I12362"/>
  <c r="I12363"/>
  <c r="I12364"/>
  <c r="I12365"/>
  <c r="I12366"/>
  <c r="I12367"/>
  <c r="I12368"/>
  <c r="I12369"/>
  <c r="I12370"/>
  <c r="I12371"/>
  <c r="I12372"/>
  <c r="I12373"/>
  <c r="I12374"/>
  <c r="I12375"/>
  <c r="I12376"/>
  <c r="I12377"/>
  <c r="I12378"/>
  <c r="I12379"/>
  <c r="I12380"/>
  <c r="I12381"/>
  <c r="I12382"/>
  <c r="I12383"/>
  <c r="I12384"/>
  <c r="I12385"/>
  <c r="I12386"/>
  <c r="I12387"/>
  <c r="I12388"/>
  <c r="I12389"/>
  <c r="I12390"/>
  <c r="I12391"/>
  <c r="I12392"/>
  <c r="I12393"/>
  <c r="I12394"/>
  <c r="I12395"/>
  <c r="I12396"/>
  <c r="I12397"/>
  <c r="I12398"/>
  <c r="I12399"/>
  <c r="I12400"/>
  <c r="I12401"/>
  <c r="I12402"/>
  <c r="I12403"/>
  <c r="I12404"/>
  <c r="I12405"/>
  <c r="I12406"/>
  <c r="I12407"/>
  <c r="I12408"/>
  <c r="I12409"/>
  <c r="I12410"/>
  <c r="I12411"/>
  <c r="I12412"/>
  <c r="I12413"/>
  <c r="I12414"/>
  <c r="I12415"/>
  <c r="I12416"/>
  <c r="I12417"/>
  <c r="I12418"/>
  <c r="I12419"/>
  <c r="I12420"/>
  <c r="I12421"/>
  <c r="I12422"/>
  <c r="I12423"/>
  <c r="I12424"/>
  <c r="I12425"/>
  <c r="I12426"/>
  <c r="I12427"/>
  <c r="I12428"/>
  <c r="I12429"/>
  <c r="I12430"/>
  <c r="I12431"/>
  <c r="I12432"/>
  <c r="I12433"/>
  <c r="I12434"/>
  <c r="I12435"/>
  <c r="I12436"/>
  <c r="I12437"/>
  <c r="I12438"/>
  <c r="I12439"/>
  <c r="I12440"/>
  <c r="I12441"/>
  <c r="I12442"/>
  <c r="I12443"/>
  <c r="I12444"/>
  <c r="I12445"/>
  <c r="I12446"/>
  <c r="I12447"/>
  <c r="I12448"/>
  <c r="I12449"/>
  <c r="I12450"/>
  <c r="I12451"/>
  <c r="I12452"/>
  <c r="I12453"/>
  <c r="I12454"/>
  <c r="I12455"/>
  <c r="I12456"/>
  <c r="I12457"/>
  <c r="I12458"/>
  <c r="I12459"/>
  <c r="I12460"/>
  <c r="I12461"/>
  <c r="I12462"/>
  <c r="I12463"/>
  <c r="I12464"/>
  <c r="I12465"/>
  <c r="I12466"/>
  <c r="I12467"/>
  <c r="I12468"/>
  <c r="I12469"/>
  <c r="I12470"/>
  <c r="I12471"/>
  <c r="I12472"/>
  <c r="I12473"/>
  <c r="I12474"/>
  <c r="I12475"/>
  <c r="I12476"/>
  <c r="I12477"/>
  <c r="I12478"/>
  <c r="I12479"/>
  <c r="I12480"/>
  <c r="I12481"/>
  <c r="I12482"/>
  <c r="I12483"/>
  <c r="I12484"/>
  <c r="I12485"/>
  <c r="I12486"/>
  <c r="I12487"/>
  <c r="I12488"/>
  <c r="I12489"/>
  <c r="I12490"/>
  <c r="I12491"/>
  <c r="I12492"/>
  <c r="I12493"/>
  <c r="I12494"/>
  <c r="I12495"/>
  <c r="I12496"/>
  <c r="I12497"/>
  <c r="I12498"/>
  <c r="I12499"/>
  <c r="I12500"/>
  <c r="I12501"/>
  <c r="I12502"/>
  <c r="I12503"/>
  <c r="I12504"/>
  <c r="I12505"/>
  <c r="I12506"/>
  <c r="I12507"/>
  <c r="I12508"/>
  <c r="I12509"/>
  <c r="I12510"/>
  <c r="I12511"/>
  <c r="I12512"/>
  <c r="I12513"/>
  <c r="I12514"/>
  <c r="I12515"/>
  <c r="I12516"/>
  <c r="I12517"/>
  <c r="I12518"/>
  <c r="I12519"/>
  <c r="I12520"/>
  <c r="I12521"/>
  <c r="I12522"/>
  <c r="I12523"/>
  <c r="I12524"/>
  <c r="I12525"/>
  <c r="I12526"/>
  <c r="I12527"/>
  <c r="I12528"/>
  <c r="I12529"/>
  <c r="I12530"/>
  <c r="I12531"/>
  <c r="I12532"/>
  <c r="I12533"/>
  <c r="I12534"/>
  <c r="I12535"/>
  <c r="I12536"/>
  <c r="I12537"/>
  <c r="I12538"/>
  <c r="I12539"/>
  <c r="I12540"/>
  <c r="I12541"/>
  <c r="I12542"/>
  <c r="I12543"/>
  <c r="I12544"/>
  <c r="I12545"/>
  <c r="I12546"/>
  <c r="I12547"/>
  <c r="I12548"/>
  <c r="I12549"/>
  <c r="I12550"/>
  <c r="I12551"/>
  <c r="I12552"/>
  <c r="I12553"/>
  <c r="I12554"/>
  <c r="I12555"/>
  <c r="I12556"/>
  <c r="I12557"/>
  <c r="I12558"/>
  <c r="I12559"/>
  <c r="I12560"/>
  <c r="I12561"/>
  <c r="I12562"/>
  <c r="I12563"/>
  <c r="I12564"/>
  <c r="I12565"/>
  <c r="I12566"/>
  <c r="I12567"/>
  <c r="I12568"/>
  <c r="I12569"/>
  <c r="I12570"/>
  <c r="I12571"/>
  <c r="I12572"/>
  <c r="I12573"/>
  <c r="I12574"/>
  <c r="I12575"/>
  <c r="I12576"/>
  <c r="I12577"/>
  <c r="I12578"/>
  <c r="I12579"/>
  <c r="I12580"/>
  <c r="I12581"/>
  <c r="I12582"/>
  <c r="I12583"/>
  <c r="I12584"/>
  <c r="I12585"/>
  <c r="I12586"/>
  <c r="I12587"/>
  <c r="I12588"/>
  <c r="I12589"/>
  <c r="I12590"/>
  <c r="I12591"/>
  <c r="I12592"/>
  <c r="I12593"/>
  <c r="I12594"/>
  <c r="I12595"/>
  <c r="I12596"/>
  <c r="I12597"/>
  <c r="I12598"/>
  <c r="I12599"/>
  <c r="I12600"/>
  <c r="I12601"/>
  <c r="I12602"/>
  <c r="I12603"/>
  <c r="I12604"/>
  <c r="I12605"/>
  <c r="I12606"/>
  <c r="I12607"/>
  <c r="I12608"/>
  <c r="I12609"/>
  <c r="I12610"/>
  <c r="I12611"/>
  <c r="I12612"/>
  <c r="I12613"/>
  <c r="I12614"/>
  <c r="I12615"/>
  <c r="I12616"/>
  <c r="I12617"/>
  <c r="I12618"/>
  <c r="I12619"/>
  <c r="I12620"/>
  <c r="I12621"/>
  <c r="I12622"/>
  <c r="I12623"/>
  <c r="I12624"/>
  <c r="I12625"/>
  <c r="I12626"/>
  <c r="I12627"/>
  <c r="I12628"/>
  <c r="I12629"/>
  <c r="I12630"/>
  <c r="I12631"/>
  <c r="I12632"/>
  <c r="I12633"/>
  <c r="I12634"/>
  <c r="I12635"/>
  <c r="I12636"/>
  <c r="I12637"/>
  <c r="I12638"/>
  <c r="I12639"/>
  <c r="I12640"/>
  <c r="I12641"/>
  <c r="I12642"/>
  <c r="I12643"/>
  <c r="I12644"/>
  <c r="I12645"/>
  <c r="I12646"/>
  <c r="I12647"/>
  <c r="I12648"/>
  <c r="I12649"/>
  <c r="I12650"/>
  <c r="I12651"/>
  <c r="I12652"/>
  <c r="I12653"/>
  <c r="I12654"/>
  <c r="I12655"/>
  <c r="I12656"/>
  <c r="I12657"/>
  <c r="I12658"/>
  <c r="I12659"/>
  <c r="I12660"/>
  <c r="I12661"/>
  <c r="I12662"/>
  <c r="I12663"/>
  <c r="I12664"/>
  <c r="I12665"/>
  <c r="I12666"/>
  <c r="I12667"/>
  <c r="I12668"/>
  <c r="I12669"/>
  <c r="I12670"/>
  <c r="I12671"/>
  <c r="I12672"/>
  <c r="I12673"/>
  <c r="I12674"/>
  <c r="I12675"/>
  <c r="I12676"/>
  <c r="I12677"/>
  <c r="I12678"/>
  <c r="I12679"/>
  <c r="I12680"/>
  <c r="I12681"/>
  <c r="I12682"/>
  <c r="I12683"/>
  <c r="I12684"/>
  <c r="I12685"/>
  <c r="I12686"/>
  <c r="I12687"/>
  <c r="I12688"/>
  <c r="I12689"/>
  <c r="I12690"/>
  <c r="I12691"/>
  <c r="I12692"/>
  <c r="I12693"/>
  <c r="I12694"/>
  <c r="I12695"/>
  <c r="I12696"/>
  <c r="I12697"/>
  <c r="I12698"/>
  <c r="I12699"/>
  <c r="I12700"/>
  <c r="I12701"/>
  <c r="I12702"/>
  <c r="I12703"/>
  <c r="I12704"/>
  <c r="I12705"/>
  <c r="I137"/>
  <c r="I8"/>
  <c r="I7"/>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H7704"/>
  <c r="H7705"/>
  <c r="H7706"/>
  <c r="H7707"/>
  <c r="H7708"/>
  <c r="H7709"/>
  <c r="H7710"/>
  <c r="H7711"/>
  <c r="H7712"/>
  <c r="H7713"/>
  <c r="H7714"/>
  <c r="H7715"/>
  <c r="H7716"/>
  <c r="H7717"/>
  <c r="H7718"/>
  <c r="H7719"/>
  <c r="H7720"/>
  <c r="H7721"/>
  <c r="H7722"/>
  <c r="H7723"/>
  <c r="H7724"/>
  <c r="H7725"/>
  <c r="H7726"/>
  <c r="H7727"/>
  <c r="H7728"/>
  <c r="H7729"/>
  <c r="H7730"/>
  <c r="H7731"/>
  <c r="H7732"/>
  <c r="H7733"/>
  <c r="H7734"/>
  <c r="H7735"/>
  <c r="H7736"/>
  <c r="H7737"/>
  <c r="H7738"/>
  <c r="H7739"/>
  <c r="H7740"/>
  <c r="H7741"/>
  <c r="H7742"/>
  <c r="H7743"/>
  <c r="H7744"/>
  <c r="H7745"/>
  <c r="H7746"/>
  <c r="H7747"/>
  <c r="H7748"/>
  <c r="H7749"/>
  <c r="H7750"/>
  <c r="H7751"/>
  <c r="H7752"/>
  <c r="H7753"/>
  <c r="H7754"/>
  <c r="H7755"/>
  <c r="H7756"/>
  <c r="H7757"/>
  <c r="H7758"/>
  <c r="H7759"/>
  <c r="H7760"/>
  <c r="H7761"/>
  <c r="H7762"/>
  <c r="H7763"/>
  <c r="H7764"/>
  <c r="H7765"/>
  <c r="H7766"/>
  <c r="H7767"/>
  <c r="H7768"/>
  <c r="H7769"/>
  <c r="H7770"/>
  <c r="H7771"/>
  <c r="H7772"/>
  <c r="H7773"/>
  <c r="H7774"/>
  <c r="H7775"/>
  <c r="H7776"/>
  <c r="H7777"/>
  <c r="H7778"/>
  <c r="H7779"/>
  <c r="H7780"/>
  <c r="H7781"/>
  <c r="H7782"/>
  <c r="H7783"/>
  <c r="H7784"/>
  <c r="H7785"/>
  <c r="H7786"/>
  <c r="H7787"/>
  <c r="H7788"/>
  <c r="H7789"/>
  <c r="H7790"/>
  <c r="H7791"/>
  <c r="H7792"/>
  <c r="H7793"/>
  <c r="H7794"/>
  <c r="H7795"/>
  <c r="H7796"/>
  <c r="H7797"/>
  <c r="H7798"/>
  <c r="H7799"/>
  <c r="H7800"/>
  <c r="H7801"/>
  <c r="H7802"/>
  <c r="H7803"/>
  <c r="H7804"/>
  <c r="H7805"/>
  <c r="H7806"/>
  <c r="H7807"/>
  <c r="H7808"/>
  <c r="H7809"/>
  <c r="H7810"/>
  <c r="H7811"/>
  <c r="H7812"/>
  <c r="H7813"/>
  <c r="H7814"/>
  <c r="H7815"/>
  <c r="H7816"/>
  <c r="H7817"/>
  <c r="H7818"/>
  <c r="H7819"/>
  <c r="H7820"/>
  <c r="H7821"/>
  <c r="H7822"/>
  <c r="H7823"/>
  <c r="H7824"/>
  <c r="H7825"/>
  <c r="H7826"/>
  <c r="H7827"/>
  <c r="H7828"/>
  <c r="H7829"/>
  <c r="H7830"/>
  <c r="H7831"/>
  <c r="H7832"/>
  <c r="H7833"/>
  <c r="H7834"/>
  <c r="H7835"/>
  <c r="H7836"/>
  <c r="H7837"/>
  <c r="H7838"/>
  <c r="H7839"/>
  <c r="H7840"/>
  <c r="H7841"/>
  <c r="H7842"/>
  <c r="H7843"/>
  <c r="H7844"/>
  <c r="H7845"/>
  <c r="H7846"/>
  <c r="H7847"/>
  <c r="H7848"/>
  <c r="H7849"/>
  <c r="H7850"/>
  <c r="H7851"/>
  <c r="H7852"/>
  <c r="H7853"/>
  <c r="H7854"/>
  <c r="H7855"/>
  <c r="H7856"/>
  <c r="H7857"/>
  <c r="H7858"/>
  <c r="H7859"/>
  <c r="H7860"/>
  <c r="H7861"/>
  <c r="H7862"/>
  <c r="H7863"/>
  <c r="H7864"/>
  <c r="H7865"/>
  <c r="H7866"/>
  <c r="H7867"/>
  <c r="H7868"/>
  <c r="H7869"/>
  <c r="H7870"/>
  <c r="H7871"/>
  <c r="H7872"/>
  <c r="H7873"/>
  <c r="H7874"/>
  <c r="H7875"/>
  <c r="H7876"/>
  <c r="H7877"/>
  <c r="H7878"/>
  <c r="H7879"/>
  <c r="H7880"/>
  <c r="H7881"/>
  <c r="H7882"/>
  <c r="H7883"/>
  <c r="H7884"/>
  <c r="H7885"/>
  <c r="H7886"/>
  <c r="H7887"/>
  <c r="H7888"/>
  <c r="H7889"/>
  <c r="H7890"/>
  <c r="H7891"/>
  <c r="H7892"/>
  <c r="H7893"/>
  <c r="H7894"/>
  <c r="H7895"/>
  <c r="H7896"/>
  <c r="H7897"/>
  <c r="H7898"/>
  <c r="H7899"/>
  <c r="H7900"/>
  <c r="H7901"/>
  <c r="H7902"/>
  <c r="H7903"/>
  <c r="H7904"/>
  <c r="H7905"/>
  <c r="H7906"/>
  <c r="H7907"/>
  <c r="H7908"/>
  <c r="H7909"/>
  <c r="H7910"/>
  <c r="H7911"/>
  <c r="H7912"/>
  <c r="H7913"/>
  <c r="H7914"/>
  <c r="H7915"/>
  <c r="H7916"/>
  <c r="H7917"/>
  <c r="H7918"/>
  <c r="H7919"/>
  <c r="H7920"/>
  <c r="H7921"/>
  <c r="H7922"/>
  <c r="H7923"/>
  <c r="H7924"/>
  <c r="H7925"/>
  <c r="H7926"/>
  <c r="H7927"/>
  <c r="H7928"/>
  <c r="H7929"/>
  <c r="H7930"/>
  <c r="H7931"/>
  <c r="H7932"/>
  <c r="H7933"/>
  <c r="H7934"/>
  <c r="H7935"/>
  <c r="H7936"/>
  <c r="H7937"/>
  <c r="H7938"/>
  <c r="H7939"/>
  <c r="H7940"/>
  <c r="H7941"/>
  <c r="H7942"/>
  <c r="H7943"/>
  <c r="H7944"/>
  <c r="H7945"/>
  <c r="H7946"/>
  <c r="H7947"/>
  <c r="H7948"/>
  <c r="H7949"/>
  <c r="H7950"/>
  <c r="H7951"/>
  <c r="H7952"/>
  <c r="H7953"/>
  <c r="H7954"/>
  <c r="H7955"/>
  <c r="H7956"/>
  <c r="H7957"/>
  <c r="H7958"/>
  <c r="H7959"/>
  <c r="H7960"/>
  <c r="H7961"/>
  <c r="H7962"/>
  <c r="H7963"/>
  <c r="H7964"/>
  <c r="H7965"/>
  <c r="H7966"/>
  <c r="H7967"/>
  <c r="H7968"/>
  <c r="H7969"/>
  <c r="H7970"/>
  <c r="H7971"/>
  <c r="H7972"/>
  <c r="H7973"/>
  <c r="H7974"/>
  <c r="H7975"/>
  <c r="H7976"/>
  <c r="H7977"/>
  <c r="H7978"/>
  <c r="H7979"/>
  <c r="H7980"/>
  <c r="H7981"/>
  <c r="H7982"/>
  <c r="H7983"/>
  <c r="H7984"/>
  <c r="H7985"/>
  <c r="H7986"/>
  <c r="H7987"/>
  <c r="H7988"/>
  <c r="H7989"/>
  <c r="H7990"/>
  <c r="H7991"/>
  <c r="H7992"/>
  <c r="H7993"/>
  <c r="H7994"/>
  <c r="H7995"/>
  <c r="H7996"/>
  <c r="H7997"/>
  <c r="H7998"/>
  <c r="H7999"/>
  <c r="H8000"/>
  <c r="H8001"/>
  <c r="H8002"/>
  <c r="H8003"/>
  <c r="H8004"/>
  <c r="H8005"/>
  <c r="H8006"/>
  <c r="H8007"/>
  <c r="H8008"/>
  <c r="H8009"/>
  <c r="H8010"/>
  <c r="H8011"/>
  <c r="H8012"/>
  <c r="H8013"/>
  <c r="H8014"/>
  <c r="H8015"/>
  <c r="H8016"/>
  <c r="H8017"/>
  <c r="H8018"/>
  <c r="H8019"/>
  <c r="H8020"/>
  <c r="H8021"/>
  <c r="H8022"/>
  <c r="H8023"/>
  <c r="H8024"/>
  <c r="H8025"/>
  <c r="H8026"/>
  <c r="H8027"/>
  <c r="H8028"/>
  <c r="H8029"/>
  <c r="H8030"/>
  <c r="H8031"/>
  <c r="H8032"/>
  <c r="H8033"/>
  <c r="H8034"/>
  <c r="H8035"/>
  <c r="H8036"/>
  <c r="H8037"/>
  <c r="H8038"/>
  <c r="H8039"/>
  <c r="H8040"/>
  <c r="H8041"/>
  <c r="H8042"/>
  <c r="H8043"/>
  <c r="H8044"/>
  <c r="H8045"/>
  <c r="H8046"/>
  <c r="H8047"/>
  <c r="H8048"/>
  <c r="H8049"/>
  <c r="H8050"/>
  <c r="H8051"/>
  <c r="H8052"/>
  <c r="H8053"/>
  <c r="H8054"/>
  <c r="H8055"/>
  <c r="H8056"/>
  <c r="H8057"/>
  <c r="H8058"/>
  <c r="H8059"/>
  <c r="H8060"/>
  <c r="H8061"/>
  <c r="H8062"/>
  <c r="H8063"/>
  <c r="H8064"/>
  <c r="H8065"/>
  <c r="H8066"/>
  <c r="H8067"/>
  <c r="H8068"/>
  <c r="H8069"/>
  <c r="H8070"/>
  <c r="H8071"/>
  <c r="H8072"/>
  <c r="H8073"/>
  <c r="H8074"/>
  <c r="H8075"/>
  <c r="H8076"/>
  <c r="H8077"/>
  <c r="H8078"/>
  <c r="H8079"/>
  <c r="H8080"/>
  <c r="H8081"/>
  <c r="H8082"/>
  <c r="H8083"/>
  <c r="H8084"/>
  <c r="H8085"/>
  <c r="H8086"/>
  <c r="H8087"/>
  <c r="H8088"/>
  <c r="H8089"/>
  <c r="H8090"/>
  <c r="H8091"/>
  <c r="H8092"/>
  <c r="H8093"/>
  <c r="H8094"/>
  <c r="H8095"/>
  <c r="H8096"/>
  <c r="H8097"/>
  <c r="H8098"/>
  <c r="H8099"/>
  <c r="H8100"/>
  <c r="H8101"/>
  <c r="H8102"/>
  <c r="H8103"/>
  <c r="H8104"/>
  <c r="H8105"/>
  <c r="H8106"/>
  <c r="H8107"/>
  <c r="H8108"/>
  <c r="H8109"/>
  <c r="H8110"/>
  <c r="H8111"/>
  <c r="H8112"/>
  <c r="H8113"/>
  <c r="H8114"/>
  <c r="H8115"/>
  <c r="H8116"/>
  <c r="H8117"/>
  <c r="H8118"/>
  <c r="H8119"/>
  <c r="H8120"/>
  <c r="H8121"/>
  <c r="H8122"/>
  <c r="H8123"/>
  <c r="H8124"/>
  <c r="H8125"/>
  <c r="H8126"/>
  <c r="H8127"/>
  <c r="H8128"/>
  <c r="H8129"/>
  <c r="H8130"/>
  <c r="H8131"/>
  <c r="H8132"/>
  <c r="H8133"/>
  <c r="H8134"/>
  <c r="H8135"/>
  <c r="H8136"/>
  <c r="H8137"/>
  <c r="H8138"/>
  <c r="H8139"/>
  <c r="H8140"/>
  <c r="H8141"/>
  <c r="H8142"/>
  <c r="H8143"/>
  <c r="H8144"/>
  <c r="H8145"/>
  <c r="H8146"/>
  <c r="H8147"/>
  <c r="H8148"/>
  <c r="H8149"/>
  <c r="H8150"/>
  <c r="H8151"/>
  <c r="H8152"/>
  <c r="H8153"/>
  <c r="H8154"/>
  <c r="H8155"/>
  <c r="H8156"/>
  <c r="H8157"/>
  <c r="H8158"/>
  <c r="H8159"/>
  <c r="H8160"/>
  <c r="H8161"/>
  <c r="H8162"/>
  <c r="H8163"/>
  <c r="H8164"/>
  <c r="H8165"/>
  <c r="H8166"/>
  <c r="H8167"/>
  <c r="H8168"/>
  <c r="H8169"/>
  <c r="H8170"/>
  <c r="H8171"/>
  <c r="H8172"/>
  <c r="H8173"/>
  <c r="H8174"/>
  <c r="H8175"/>
  <c r="H8176"/>
  <c r="H8177"/>
  <c r="H8178"/>
  <c r="H8179"/>
  <c r="H8180"/>
  <c r="H8181"/>
  <c r="H8182"/>
  <c r="H8183"/>
  <c r="H8184"/>
  <c r="H8185"/>
  <c r="H8186"/>
  <c r="H8187"/>
  <c r="H8188"/>
  <c r="H8189"/>
  <c r="H8190"/>
  <c r="H8191"/>
  <c r="H8192"/>
  <c r="H8193"/>
  <c r="H8194"/>
  <c r="H8195"/>
  <c r="H8196"/>
  <c r="H8197"/>
  <c r="H8198"/>
  <c r="H8199"/>
  <c r="H8200"/>
  <c r="H8201"/>
  <c r="H8202"/>
  <c r="H8203"/>
  <c r="H8204"/>
  <c r="H8205"/>
  <c r="H8206"/>
  <c r="H8207"/>
  <c r="H8208"/>
  <c r="H8209"/>
  <c r="H8210"/>
  <c r="H8211"/>
  <c r="H8212"/>
  <c r="H8213"/>
  <c r="H8214"/>
  <c r="H8215"/>
  <c r="H8216"/>
  <c r="H8217"/>
  <c r="H8218"/>
  <c r="H8219"/>
  <c r="H8220"/>
  <c r="H8221"/>
  <c r="H8222"/>
  <c r="H8223"/>
  <c r="H8224"/>
  <c r="H8225"/>
  <c r="H8226"/>
  <c r="H8227"/>
  <c r="H8228"/>
  <c r="H8229"/>
  <c r="H8230"/>
  <c r="H8231"/>
  <c r="H8232"/>
  <c r="H8233"/>
  <c r="H8234"/>
  <c r="H8235"/>
  <c r="H8236"/>
  <c r="H8237"/>
  <c r="H8238"/>
  <c r="H8239"/>
  <c r="H8240"/>
  <c r="H8241"/>
  <c r="H8242"/>
  <c r="H8243"/>
  <c r="H8244"/>
  <c r="H8245"/>
  <c r="H8246"/>
  <c r="H8247"/>
  <c r="H8248"/>
  <c r="H8249"/>
  <c r="H8250"/>
  <c r="H8251"/>
  <c r="H8252"/>
  <c r="H8253"/>
  <c r="H8254"/>
  <c r="H8255"/>
  <c r="H8256"/>
  <c r="H8257"/>
  <c r="H8258"/>
  <c r="H8259"/>
  <c r="H8260"/>
  <c r="H8261"/>
  <c r="H8262"/>
  <c r="H8263"/>
  <c r="H8264"/>
  <c r="H8265"/>
  <c r="H8266"/>
  <c r="H8267"/>
  <c r="H8268"/>
  <c r="H8269"/>
  <c r="H8270"/>
  <c r="H8271"/>
  <c r="H8272"/>
  <c r="H8273"/>
  <c r="H8274"/>
  <c r="H8275"/>
  <c r="H8276"/>
  <c r="H8277"/>
  <c r="H8278"/>
  <c r="H8279"/>
  <c r="H8280"/>
  <c r="H8281"/>
  <c r="H8282"/>
  <c r="H8283"/>
  <c r="H8284"/>
  <c r="H8285"/>
  <c r="H8286"/>
  <c r="H8287"/>
  <c r="H8288"/>
  <c r="H8289"/>
  <c r="H8290"/>
  <c r="H8291"/>
  <c r="H8292"/>
  <c r="H8293"/>
  <c r="H8294"/>
  <c r="H8295"/>
  <c r="H8296"/>
  <c r="H8297"/>
  <c r="H8298"/>
  <c r="H8299"/>
  <c r="H8300"/>
  <c r="H8301"/>
  <c r="H8302"/>
  <c r="H8303"/>
  <c r="H8304"/>
  <c r="H8305"/>
  <c r="H8306"/>
  <c r="H8307"/>
  <c r="H8308"/>
  <c r="H8309"/>
  <c r="H8310"/>
  <c r="H8311"/>
  <c r="H8312"/>
  <c r="H8313"/>
  <c r="H8314"/>
  <c r="H8315"/>
  <c r="H8316"/>
  <c r="H8317"/>
  <c r="H8318"/>
  <c r="H8319"/>
  <c r="H8320"/>
  <c r="H8321"/>
  <c r="H8322"/>
  <c r="H8323"/>
  <c r="H8324"/>
  <c r="H8325"/>
  <c r="H8326"/>
  <c r="H8327"/>
  <c r="H8328"/>
  <c r="H8329"/>
  <c r="H8330"/>
  <c r="H8331"/>
  <c r="H8332"/>
  <c r="H8333"/>
  <c r="H8334"/>
  <c r="H8335"/>
  <c r="H8336"/>
  <c r="H8337"/>
  <c r="H8338"/>
  <c r="H8339"/>
  <c r="H8340"/>
  <c r="H8341"/>
  <c r="H8342"/>
  <c r="H8343"/>
  <c r="H8344"/>
  <c r="H8345"/>
  <c r="H8346"/>
  <c r="H8347"/>
  <c r="H8348"/>
  <c r="H8349"/>
  <c r="H8350"/>
  <c r="H8351"/>
  <c r="H8352"/>
  <c r="H8353"/>
  <c r="H8354"/>
  <c r="H8355"/>
  <c r="H8356"/>
  <c r="H8357"/>
  <c r="H8358"/>
  <c r="H8359"/>
  <c r="H8360"/>
  <c r="H8361"/>
  <c r="H8362"/>
  <c r="H8363"/>
  <c r="H8364"/>
  <c r="H8365"/>
  <c r="H8366"/>
  <c r="H8367"/>
  <c r="H8368"/>
  <c r="H8369"/>
  <c r="H8370"/>
  <c r="H8371"/>
  <c r="H8372"/>
  <c r="H8373"/>
  <c r="H8374"/>
  <c r="H8375"/>
  <c r="H8376"/>
  <c r="H8377"/>
  <c r="H8378"/>
  <c r="H8379"/>
  <c r="H8380"/>
  <c r="H8381"/>
  <c r="H8382"/>
  <c r="H8383"/>
  <c r="H8384"/>
  <c r="H8385"/>
  <c r="H8386"/>
  <c r="H8387"/>
  <c r="H8388"/>
  <c r="H8389"/>
  <c r="H8390"/>
  <c r="H8391"/>
  <c r="H8392"/>
  <c r="H8393"/>
  <c r="H8394"/>
  <c r="H8395"/>
  <c r="H8396"/>
  <c r="H8397"/>
  <c r="H8398"/>
  <c r="H8399"/>
  <c r="H8400"/>
  <c r="H8401"/>
  <c r="H8402"/>
  <c r="H8403"/>
  <c r="H8404"/>
  <c r="H8405"/>
  <c r="H8406"/>
  <c r="H8407"/>
  <c r="H8408"/>
  <c r="H8409"/>
  <c r="H8410"/>
  <c r="H8411"/>
  <c r="H8412"/>
  <c r="H8413"/>
  <c r="H8414"/>
  <c r="H8415"/>
  <c r="H8416"/>
  <c r="H8417"/>
  <c r="H8418"/>
  <c r="H8419"/>
  <c r="H8420"/>
  <c r="H8421"/>
  <c r="H8422"/>
  <c r="H8423"/>
  <c r="H8424"/>
  <c r="H8425"/>
  <c r="H8426"/>
  <c r="H8427"/>
  <c r="H8428"/>
  <c r="H8429"/>
  <c r="H8430"/>
  <c r="H8431"/>
  <c r="H8432"/>
  <c r="H8433"/>
  <c r="H8434"/>
  <c r="H8435"/>
  <c r="H8436"/>
  <c r="H8437"/>
  <c r="H8438"/>
  <c r="H8439"/>
  <c r="H8440"/>
  <c r="H8441"/>
  <c r="H8442"/>
  <c r="H8443"/>
  <c r="H8444"/>
  <c r="H8445"/>
  <c r="H8446"/>
  <c r="H8447"/>
  <c r="H8448"/>
  <c r="H8449"/>
  <c r="H8450"/>
  <c r="H8451"/>
  <c r="H8452"/>
  <c r="H8453"/>
  <c r="H8454"/>
  <c r="H8455"/>
  <c r="H8456"/>
  <c r="H8457"/>
  <c r="H8458"/>
  <c r="H8459"/>
  <c r="H8460"/>
  <c r="H8461"/>
  <c r="H8462"/>
  <c r="H8463"/>
  <c r="H8464"/>
  <c r="H8465"/>
  <c r="H8466"/>
  <c r="H8467"/>
  <c r="H8468"/>
  <c r="H8469"/>
  <c r="H8470"/>
  <c r="H8471"/>
  <c r="H8472"/>
  <c r="H8473"/>
  <c r="H8474"/>
  <c r="H8475"/>
  <c r="H8476"/>
  <c r="H8477"/>
  <c r="H8478"/>
  <c r="H8479"/>
  <c r="H8480"/>
  <c r="H8481"/>
  <c r="H8482"/>
  <c r="H8483"/>
  <c r="H8484"/>
  <c r="H8485"/>
  <c r="H8486"/>
  <c r="H8487"/>
  <c r="H8488"/>
  <c r="H8489"/>
  <c r="H8490"/>
  <c r="H8491"/>
  <c r="H8492"/>
  <c r="H8493"/>
  <c r="H8494"/>
  <c r="H8495"/>
  <c r="H8496"/>
  <c r="H8497"/>
  <c r="H8498"/>
  <c r="H8499"/>
  <c r="H8500"/>
  <c r="H8501"/>
  <c r="H8502"/>
  <c r="H8503"/>
  <c r="H8504"/>
  <c r="H8505"/>
  <c r="H8506"/>
  <c r="H8507"/>
  <c r="H8508"/>
  <c r="H8509"/>
  <c r="H8510"/>
  <c r="H8511"/>
  <c r="H8512"/>
  <c r="H8513"/>
  <c r="H8514"/>
  <c r="H8515"/>
  <c r="H8516"/>
  <c r="H8517"/>
  <c r="H8518"/>
  <c r="H8519"/>
  <c r="H8520"/>
  <c r="H8521"/>
  <c r="H8522"/>
  <c r="H8523"/>
  <c r="H8524"/>
  <c r="H8525"/>
  <c r="H8526"/>
  <c r="H8527"/>
  <c r="H8528"/>
  <c r="H8529"/>
  <c r="H8530"/>
  <c r="H8531"/>
  <c r="H8532"/>
  <c r="H8533"/>
  <c r="H8534"/>
  <c r="H8535"/>
  <c r="H8536"/>
  <c r="H8537"/>
  <c r="H8538"/>
  <c r="H8539"/>
  <c r="H8540"/>
  <c r="H8541"/>
  <c r="H8542"/>
  <c r="H8543"/>
  <c r="H8544"/>
  <c r="H8545"/>
  <c r="H8546"/>
  <c r="H8547"/>
  <c r="H8548"/>
  <c r="H8549"/>
  <c r="H8550"/>
  <c r="H8551"/>
  <c r="H8552"/>
  <c r="H8553"/>
  <c r="H8554"/>
  <c r="H8555"/>
  <c r="H8556"/>
  <c r="H8557"/>
  <c r="H8558"/>
  <c r="H8559"/>
  <c r="H8560"/>
  <c r="H8561"/>
  <c r="H8562"/>
  <c r="H8563"/>
  <c r="H8564"/>
  <c r="H8565"/>
  <c r="H8566"/>
  <c r="H8567"/>
  <c r="H8568"/>
  <c r="H8569"/>
  <c r="H8570"/>
  <c r="H8571"/>
  <c r="H8572"/>
  <c r="H8573"/>
  <c r="H8574"/>
  <c r="H8575"/>
  <c r="H8576"/>
  <c r="H8577"/>
  <c r="H8578"/>
  <c r="H8579"/>
  <c r="H8580"/>
  <c r="H8581"/>
  <c r="H8582"/>
  <c r="H8583"/>
  <c r="H8584"/>
  <c r="H8585"/>
  <c r="H8586"/>
  <c r="H8587"/>
  <c r="H8588"/>
  <c r="H8589"/>
  <c r="H8590"/>
  <c r="H8591"/>
  <c r="H8592"/>
  <c r="H8593"/>
  <c r="H8594"/>
  <c r="H8595"/>
  <c r="H8596"/>
  <c r="H8597"/>
  <c r="H8598"/>
  <c r="H8599"/>
  <c r="H8600"/>
  <c r="H8601"/>
  <c r="H8602"/>
  <c r="H8603"/>
  <c r="H8604"/>
  <c r="H8605"/>
  <c r="H8606"/>
  <c r="H8607"/>
  <c r="H8608"/>
  <c r="H8609"/>
  <c r="H8610"/>
  <c r="H8611"/>
  <c r="H8612"/>
  <c r="H8613"/>
  <c r="H8614"/>
  <c r="H8615"/>
  <c r="H8616"/>
  <c r="H8617"/>
  <c r="H8618"/>
  <c r="H8619"/>
  <c r="H8620"/>
  <c r="H8621"/>
  <c r="H8622"/>
  <c r="H8623"/>
  <c r="H8624"/>
  <c r="H8625"/>
  <c r="H8626"/>
  <c r="H8627"/>
  <c r="H8628"/>
  <c r="H8629"/>
  <c r="H8630"/>
  <c r="H8631"/>
  <c r="H8632"/>
  <c r="H8633"/>
  <c r="H8634"/>
  <c r="H8635"/>
  <c r="H8636"/>
  <c r="H8637"/>
  <c r="H8638"/>
  <c r="H8639"/>
  <c r="H8640"/>
  <c r="H8641"/>
  <c r="H8642"/>
  <c r="H8643"/>
  <c r="H8644"/>
  <c r="H8645"/>
  <c r="H8646"/>
  <c r="H8647"/>
  <c r="H8648"/>
  <c r="H8649"/>
  <c r="H8650"/>
  <c r="H8651"/>
  <c r="H8652"/>
  <c r="H8653"/>
  <c r="H8654"/>
  <c r="H8655"/>
  <c r="H8656"/>
  <c r="H8657"/>
  <c r="H8658"/>
  <c r="H8659"/>
  <c r="H8660"/>
  <c r="H8661"/>
  <c r="H8662"/>
  <c r="H8663"/>
  <c r="H8664"/>
  <c r="H8665"/>
  <c r="H8666"/>
  <c r="H8667"/>
  <c r="H8668"/>
  <c r="H8669"/>
  <c r="H8670"/>
  <c r="H8671"/>
  <c r="H8672"/>
  <c r="H8673"/>
  <c r="H8674"/>
  <c r="H8675"/>
  <c r="H8676"/>
  <c r="H8677"/>
  <c r="H8678"/>
  <c r="H8679"/>
  <c r="H8680"/>
  <c r="H8681"/>
  <c r="H8682"/>
  <c r="H8683"/>
  <c r="H8684"/>
  <c r="H8685"/>
  <c r="H8686"/>
  <c r="H8687"/>
  <c r="H8688"/>
  <c r="H8689"/>
  <c r="H8690"/>
  <c r="H8691"/>
  <c r="H8692"/>
  <c r="H8693"/>
  <c r="H8694"/>
  <c r="H8695"/>
  <c r="H8696"/>
  <c r="H8697"/>
  <c r="H8698"/>
  <c r="H8699"/>
  <c r="H8700"/>
  <c r="H8701"/>
  <c r="H8702"/>
  <c r="H8703"/>
  <c r="H8704"/>
  <c r="H8705"/>
  <c r="H8706"/>
  <c r="H8707"/>
  <c r="H8708"/>
  <c r="H8709"/>
  <c r="H8710"/>
  <c r="H8711"/>
  <c r="H8712"/>
  <c r="H8713"/>
  <c r="H8714"/>
  <c r="H8715"/>
  <c r="H8716"/>
  <c r="H8717"/>
  <c r="H8718"/>
  <c r="H8719"/>
  <c r="H8720"/>
  <c r="H8721"/>
  <c r="H8722"/>
  <c r="H8723"/>
  <c r="H8724"/>
  <c r="H8725"/>
  <c r="H8726"/>
  <c r="H8727"/>
  <c r="H8728"/>
  <c r="H8729"/>
  <c r="H8730"/>
  <c r="H8731"/>
  <c r="H8732"/>
  <c r="H8733"/>
  <c r="H8734"/>
  <c r="H8735"/>
  <c r="H8736"/>
  <c r="H8737"/>
  <c r="H8738"/>
  <c r="H8739"/>
  <c r="H8740"/>
  <c r="H8741"/>
  <c r="H8742"/>
  <c r="H8743"/>
  <c r="H8744"/>
  <c r="H8745"/>
  <c r="H8746"/>
  <c r="H8747"/>
  <c r="H8748"/>
  <c r="H8749"/>
  <c r="H8750"/>
  <c r="H8751"/>
  <c r="H8752"/>
  <c r="H8753"/>
  <c r="H8754"/>
  <c r="H8755"/>
  <c r="H8756"/>
  <c r="H8757"/>
  <c r="H8758"/>
  <c r="H8759"/>
  <c r="H8760"/>
  <c r="H8761"/>
  <c r="H8762"/>
  <c r="H8763"/>
  <c r="H8764"/>
  <c r="H8765"/>
  <c r="H8766"/>
  <c r="H8767"/>
  <c r="H8768"/>
  <c r="H8769"/>
  <c r="H8770"/>
  <c r="H8771"/>
  <c r="H8772"/>
  <c r="H8773"/>
  <c r="H8774"/>
  <c r="H8775"/>
  <c r="H8776"/>
  <c r="H8777"/>
  <c r="H8778"/>
  <c r="H8779"/>
  <c r="H8780"/>
  <c r="H8781"/>
  <c r="H8782"/>
  <c r="H8783"/>
  <c r="H8784"/>
  <c r="H8785"/>
  <c r="H8786"/>
  <c r="H8787"/>
  <c r="H8788"/>
  <c r="H8789"/>
  <c r="H8790"/>
  <c r="H8791"/>
  <c r="H8792"/>
  <c r="H8793"/>
  <c r="H8794"/>
  <c r="H8795"/>
  <c r="H8796"/>
  <c r="H8797"/>
  <c r="H8798"/>
  <c r="H8799"/>
  <c r="H8800"/>
  <c r="H8801"/>
  <c r="H8802"/>
  <c r="H8803"/>
  <c r="H8804"/>
  <c r="H8805"/>
  <c r="H8806"/>
  <c r="H8807"/>
  <c r="H8808"/>
  <c r="H8809"/>
  <c r="H8810"/>
  <c r="H8811"/>
  <c r="H8812"/>
  <c r="H8813"/>
  <c r="H8814"/>
  <c r="H8815"/>
  <c r="H8816"/>
  <c r="H8817"/>
  <c r="H8818"/>
  <c r="H8819"/>
  <c r="H8820"/>
  <c r="H8821"/>
  <c r="H8822"/>
  <c r="H8823"/>
  <c r="H8824"/>
  <c r="H8825"/>
  <c r="H8826"/>
  <c r="H8827"/>
  <c r="H8828"/>
  <c r="H8829"/>
  <c r="H8830"/>
  <c r="H8831"/>
  <c r="H8832"/>
  <c r="H8833"/>
  <c r="H8834"/>
  <c r="H8835"/>
  <c r="H8836"/>
  <c r="H8837"/>
  <c r="H8838"/>
  <c r="H8839"/>
  <c r="H8840"/>
  <c r="H8841"/>
  <c r="H8842"/>
  <c r="H8843"/>
  <c r="H8844"/>
  <c r="H8845"/>
  <c r="H8846"/>
  <c r="H8847"/>
  <c r="H8848"/>
  <c r="H8849"/>
  <c r="H8850"/>
  <c r="H8851"/>
  <c r="H8852"/>
  <c r="H8853"/>
  <c r="H8854"/>
  <c r="H8855"/>
  <c r="H8856"/>
  <c r="H8857"/>
  <c r="H8858"/>
  <c r="H8859"/>
  <c r="H8860"/>
  <c r="H8861"/>
  <c r="H8862"/>
  <c r="H8863"/>
  <c r="H8864"/>
  <c r="H8865"/>
  <c r="H8866"/>
  <c r="H8867"/>
  <c r="H8868"/>
  <c r="H8869"/>
  <c r="H8870"/>
  <c r="H8871"/>
  <c r="H8872"/>
  <c r="H8873"/>
  <c r="H8874"/>
  <c r="H8875"/>
  <c r="H8876"/>
  <c r="H8877"/>
  <c r="H8878"/>
  <c r="H8879"/>
  <c r="H8880"/>
  <c r="H8881"/>
  <c r="H8882"/>
  <c r="H8883"/>
  <c r="H8884"/>
  <c r="H8885"/>
  <c r="H8886"/>
  <c r="H8887"/>
  <c r="H8888"/>
  <c r="H8889"/>
  <c r="H8890"/>
  <c r="H8891"/>
  <c r="H8892"/>
  <c r="H8893"/>
  <c r="H8894"/>
  <c r="H8895"/>
  <c r="H8896"/>
  <c r="H8897"/>
  <c r="H8898"/>
  <c r="H8899"/>
  <c r="H8900"/>
  <c r="H8901"/>
  <c r="H8902"/>
  <c r="H8903"/>
  <c r="H8904"/>
  <c r="H8905"/>
  <c r="H8906"/>
  <c r="H8907"/>
  <c r="H8908"/>
  <c r="H8909"/>
  <c r="H8910"/>
  <c r="H8911"/>
  <c r="H8912"/>
  <c r="H8913"/>
  <c r="H8914"/>
  <c r="H8915"/>
  <c r="H8916"/>
  <c r="H8917"/>
  <c r="H8918"/>
  <c r="H8919"/>
  <c r="H8920"/>
  <c r="H8921"/>
  <c r="H8922"/>
  <c r="H8923"/>
  <c r="H8924"/>
  <c r="H8925"/>
  <c r="H8926"/>
  <c r="H8927"/>
  <c r="H8928"/>
  <c r="H8929"/>
  <c r="H8930"/>
  <c r="H8931"/>
  <c r="H8932"/>
  <c r="H8933"/>
  <c r="H8934"/>
  <c r="H8935"/>
  <c r="H8936"/>
  <c r="H8937"/>
  <c r="H8938"/>
  <c r="H8939"/>
  <c r="H8940"/>
  <c r="H8941"/>
  <c r="H8942"/>
  <c r="H8943"/>
  <c r="H8944"/>
  <c r="H8945"/>
  <c r="H8946"/>
  <c r="H8947"/>
  <c r="H8948"/>
  <c r="H8949"/>
  <c r="H8950"/>
  <c r="H8951"/>
  <c r="H8952"/>
  <c r="H8953"/>
  <c r="H8954"/>
  <c r="H8955"/>
  <c r="H8956"/>
  <c r="H8957"/>
  <c r="H8958"/>
  <c r="H8959"/>
  <c r="H8960"/>
  <c r="H8961"/>
  <c r="H8962"/>
  <c r="H8963"/>
  <c r="H8964"/>
  <c r="H8965"/>
  <c r="H8966"/>
  <c r="H8967"/>
  <c r="H8968"/>
  <c r="H8969"/>
  <c r="H8970"/>
  <c r="H8971"/>
  <c r="H8972"/>
  <c r="H8973"/>
  <c r="H8974"/>
  <c r="H8975"/>
  <c r="H8976"/>
  <c r="H8977"/>
  <c r="H8978"/>
  <c r="H8979"/>
  <c r="H8980"/>
  <c r="H8981"/>
  <c r="H8982"/>
  <c r="H8983"/>
  <c r="H8984"/>
  <c r="H8985"/>
  <c r="H8986"/>
  <c r="H8987"/>
  <c r="H8988"/>
  <c r="H8989"/>
  <c r="H8990"/>
  <c r="H8991"/>
  <c r="H8992"/>
  <c r="H8993"/>
  <c r="H8994"/>
  <c r="H8995"/>
  <c r="H8996"/>
  <c r="H8997"/>
  <c r="H8998"/>
  <c r="H8999"/>
  <c r="H9000"/>
  <c r="H9001"/>
  <c r="H9002"/>
  <c r="H9003"/>
  <c r="H9004"/>
  <c r="H9005"/>
  <c r="H9006"/>
  <c r="H9007"/>
  <c r="H9008"/>
  <c r="H9009"/>
  <c r="H9010"/>
  <c r="H9011"/>
  <c r="H9012"/>
  <c r="H9013"/>
  <c r="H9014"/>
  <c r="H9015"/>
  <c r="H9016"/>
  <c r="H9017"/>
  <c r="H9018"/>
  <c r="H9019"/>
  <c r="H9020"/>
  <c r="H9021"/>
  <c r="H9022"/>
  <c r="H9023"/>
  <c r="H9024"/>
  <c r="H9025"/>
  <c r="H9026"/>
  <c r="H9027"/>
  <c r="H9028"/>
  <c r="H9029"/>
  <c r="H9030"/>
  <c r="H9031"/>
  <c r="H9032"/>
  <c r="H9033"/>
  <c r="H9034"/>
  <c r="H9035"/>
  <c r="H9036"/>
  <c r="H9037"/>
  <c r="H9038"/>
  <c r="H9039"/>
  <c r="H9040"/>
  <c r="H9041"/>
  <c r="H9042"/>
  <c r="H9043"/>
  <c r="H9044"/>
  <c r="H9045"/>
  <c r="H9046"/>
  <c r="H9047"/>
  <c r="H9048"/>
  <c r="H9049"/>
  <c r="H9050"/>
  <c r="H9051"/>
  <c r="H9052"/>
  <c r="H9053"/>
  <c r="H9054"/>
  <c r="H9055"/>
  <c r="H9056"/>
  <c r="H9057"/>
  <c r="H9058"/>
  <c r="H9059"/>
  <c r="H9060"/>
  <c r="H9061"/>
  <c r="H9062"/>
  <c r="H9063"/>
  <c r="H9064"/>
  <c r="H9065"/>
  <c r="H9066"/>
  <c r="H9067"/>
  <c r="H9068"/>
  <c r="H9069"/>
  <c r="H9070"/>
  <c r="H9071"/>
  <c r="H9072"/>
  <c r="H9073"/>
  <c r="H9074"/>
  <c r="H9075"/>
  <c r="H9076"/>
  <c r="H9077"/>
  <c r="H9078"/>
  <c r="H9079"/>
  <c r="H9080"/>
  <c r="H9081"/>
  <c r="H9082"/>
  <c r="H9083"/>
  <c r="H9084"/>
  <c r="H9085"/>
  <c r="H9086"/>
  <c r="H9087"/>
  <c r="H9088"/>
  <c r="H9089"/>
  <c r="H9090"/>
  <c r="H9091"/>
  <c r="H9092"/>
  <c r="H9093"/>
  <c r="H9094"/>
  <c r="H9095"/>
  <c r="H9096"/>
  <c r="H9097"/>
  <c r="H9098"/>
  <c r="H9099"/>
  <c r="H9100"/>
  <c r="H9101"/>
  <c r="H9102"/>
  <c r="H9103"/>
  <c r="H9104"/>
  <c r="H9105"/>
  <c r="H9106"/>
  <c r="H9107"/>
  <c r="H9108"/>
  <c r="H9109"/>
  <c r="H9110"/>
  <c r="H9111"/>
  <c r="H9112"/>
  <c r="H9113"/>
  <c r="H9114"/>
  <c r="H9115"/>
  <c r="H9116"/>
  <c r="H9117"/>
  <c r="H9118"/>
  <c r="H9119"/>
  <c r="H9120"/>
  <c r="H9121"/>
  <c r="H9122"/>
  <c r="H9123"/>
  <c r="H9124"/>
  <c r="H9125"/>
  <c r="H9126"/>
  <c r="H9127"/>
  <c r="H9128"/>
  <c r="H9129"/>
  <c r="H9130"/>
  <c r="H9131"/>
  <c r="H9132"/>
  <c r="H9133"/>
  <c r="H9134"/>
  <c r="H9135"/>
  <c r="H9136"/>
  <c r="H9137"/>
  <c r="H9138"/>
  <c r="H9139"/>
  <c r="H9140"/>
  <c r="H9141"/>
  <c r="H9142"/>
  <c r="H9143"/>
  <c r="H9144"/>
  <c r="H9145"/>
  <c r="H9146"/>
  <c r="H9147"/>
  <c r="H9148"/>
  <c r="H9149"/>
  <c r="H9150"/>
  <c r="H9151"/>
  <c r="H9152"/>
  <c r="H9153"/>
  <c r="H9154"/>
  <c r="H9155"/>
  <c r="H9156"/>
  <c r="H9157"/>
  <c r="H9158"/>
  <c r="H9159"/>
  <c r="H9160"/>
  <c r="H9161"/>
  <c r="H9162"/>
  <c r="H9163"/>
  <c r="H9164"/>
  <c r="H9165"/>
  <c r="H9166"/>
  <c r="H9167"/>
  <c r="H9168"/>
  <c r="H9169"/>
  <c r="H9170"/>
  <c r="H9171"/>
  <c r="H9172"/>
  <c r="H9173"/>
  <c r="H9174"/>
  <c r="H9175"/>
  <c r="H9176"/>
  <c r="H9177"/>
  <c r="H9178"/>
  <c r="H9179"/>
  <c r="H9180"/>
  <c r="H9181"/>
  <c r="H9182"/>
  <c r="H9183"/>
  <c r="H9184"/>
  <c r="H9185"/>
  <c r="H9186"/>
  <c r="H9187"/>
  <c r="H9188"/>
  <c r="H9189"/>
  <c r="H9190"/>
  <c r="H9191"/>
  <c r="H9192"/>
  <c r="H9193"/>
  <c r="H9194"/>
  <c r="H9195"/>
  <c r="H9196"/>
  <c r="H9197"/>
  <c r="H9198"/>
  <c r="H9199"/>
  <c r="H9200"/>
  <c r="H9201"/>
  <c r="H9202"/>
  <c r="H9203"/>
  <c r="H9204"/>
  <c r="H9205"/>
  <c r="H9206"/>
  <c r="H9207"/>
  <c r="H9208"/>
  <c r="H9209"/>
  <c r="H9210"/>
  <c r="H9211"/>
  <c r="H9212"/>
  <c r="H9213"/>
  <c r="H9214"/>
  <c r="H9215"/>
  <c r="H9216"/>
  <c r="H9217"/>
  <c r="H9218"/>
  <c r="H9219"/>
  <c r="H9220"/>
  <c r="H9221"/>
  <c r="H9222"/>
  <c r="H9223"/>
  <c r="H9224"/>
  <c r="H9225"/>
  <c r="H9226"/>
  <c r="H9227"/>
  <c r="H9228"/>
  <c r="H9229"/>
  <c r="H9230"/>
  <c r="H9231"/>
  <c r="H9232"/>
  <c r="H9233"/>
  <c r="H9234"/>
  <c r="H9235"/>
  <c r="H9236"/>
  <c r="H9237"/>
  <c r="H9238"/>
  <c r="H9239"/>
  <c r="H9240"/>
  <c r="H9241"/>
  <c r="H9242"/>
  <c r="H9243"/>
  <c r="H9244"/>
  <c r="H9245"/>
  <c r="H9246"/>
  <c r="H9247"/>
  <c r="H9248"/>
  <c r="H9249"/>
  <c r="H9250"/>
  <c r="H9251"/>
  <c r="H9252"/>
  <c r="H9253"/>
  <c r="H9254"/>
  <c r="H9255"/>
  <c r="H9256"/>
  <c r="H9257"/>
  <c r="H9258"/>
  <c r="H9259"/>
  <c r="H9260"/>
  <c r="H9261"/>
  <c r="H9262"/>
  <c r="H9263"/>
  <c r="H9264"/>
  <c r="H9265"/>
  <c r="H9266"/>
  <c r="H9267"/>
  <c r="H9268"/>
  <c r="H9269"/>
  <c r="H9270"/>
  <c r="H9271"/>
  <c r="H9272"/>
  <c r="H9273"/>
  <c r="H9274"/>
  <c r="H9275"/>
  <c r="H9276"/>
  <c r="H9277"/>
  <c r="H9278"/>
  <c r="H9279"/>
  <c r="H9280"/>
  <c r="H9281"/>
  <c r="H9282"/>
  <c r="H9283"/>
  <c r="H9284"/>
  <c r="H9285"/>
  <c r="H9286"/>
  <c r="H9287"/>
  <c r="H9288"/>
  <c r="H9289"/>
  <c r="H9290"/>
  <c r="H9291"/>
  <c r="H9292"/>
  <c r="H9293"/>
  <c r="H9294"/>
  <c r="H9295"/>
  <c r="H9296"/>
  <c r="H9297"/>
  <c r="H9298"/>
  <c r="H9299"/>
  <c r="H9300"/>
  <c r="H9301"/>
  <c r="H9302"/>
  <c r="H9303"/>
  <c r="H9304"/>
  <c r="H9305"/>
  <c r="H9306"/>
  <c r="H9307"/>
  <c r="H9308"/>
  <c r="H9309"/>
  <c r="H9310"/>
  <c r="H9311"/>
  <c r="H9312"/>
  <c r="H9313"/>
  <c r="H9314"/>
  <c r="H9315"/>
  <c r="H9316"/>
  <c r="H9317"/>
  <c r="H9318"/>
  <c r="H9319"/>
  <c r="H9320"/>
  <c r="H9321"/>
  <c r="H9322"/>
  <c r="H9323"/>
  <c r="H9324"/>
  <c r="H9325"/>
  <c r="H9326"/>
  <c r="H9327"/>
  <c r="H9328"/>
  <c r="H9329"/>
  <c r="H9330"/>
  <c r="H9331"/>
  <c r="H9332"/>
  <c r="H9333"/>
  <c r="H9334"/>
  <c r="H9335"/>
  <c r="H9336"/>
  <c r="H9337"/>
  <c r="H9338"/>
  <c r="H9339"/>
  <c r="H9340"/>
  <c r="H9341"/>
  <c r="H9342"/>
  <c r="H9343"/>
  <c r="H9344"/>
  <c r="H9345"/>
  <c r="H9346"/>
  <c r="H9347"/>
  <c r="H9348"/>
  <c r="H9349"/>
  <c r="H9350"/>
  <c r="H9351"/>
  <c r="H9352"/>
  <c r="H9353"/>
  <c r="H9354"/>
  <c r="H9355"/>
  <c r="H9356"/>
  <c r="H9357"/>
  <c r="H9358"/>
  <c r="H9359"/>
  <c r="H9360"/>
  <c r="H9361"/>
  <c r="H9362"/>
  <c r="H9363"/>
  <c r="H9364"/>
  <c r="H9365"/>
  <c r="H9366"/>
  <c r="H9367"/>
  <c r="H9368"/>
  <c r="H9369"/>
  <c r="H9370"/>
  <c r="H9371"/>
  <c r="H9372"/>
  <c r="H9373"/>
  <c r="H9374"/>
  <c r="H9375"/>
  <c r="H9376"/>
  <c r="H9377"/>
  <c r="H9378"/>
  <c r="H9379"/>
  <c r="H9380"/>
  <c r="H9381"/>
  <c r="H9382"/>
  <c r="H9383"/>
  <c r="H9384"/>
  <c r="H9385"/>
  <c r="H9386"/>
  <c r="H9387"/>
  <c r="H9388"/>
  <c r="H9389"/>
  <c r="H9390"/>
  <c r="H9391"/>
  <c r="H9392"/>
  <c r="H9393"/>
  <c r="H9394"/>
  <c r="H9395"/>
  <c r="H9396"/>
  <c r="H9397"/>
  <c r="H9398"/>
  <c r="H9399"/>
  <c r="H9400"/>
  <c r="H9401"/>
  <c r="H9402"/>
  <c r="H9403"/>
  <c r="H9404"/>
  <c r="H9405"/>
  <c r="H9406"/>
  <c r="H9407"/>
  <c r="H9408"/>
  <c r="H9409"/>
  <c r="H9410"/>
  <c r="H9411"/>
  <c r="H9412"/>
  <c r="H9413"/>
  <c r="H9414"/>
  <c r="H9415"/>
  <c r="H9416"/>
  <c r="H9417"/>
  <c r="H9418"/>
  <c r="H9419"/>
  <c r="H9420"/>
  <c r="H9421"/>
  <c r="H9422"/>
  <c r="H9423"/>
  <c r="H9424"/>
  <c r="H9425"/>
  <c r="H9426"/>
  <c r="H9427"/>
  <c r="H9428"/>
  <c r="H9429"/>
  <c r="H9430"/>
  <c r="H9431"/>
  <c r="H9432"/>
  <c r="H9433"/>
  <c r="H9434"/>
  <c r="H9435"/>
  <c r="H9436"/>
  <c r="H9437"/>
  <c r="H9438"/>
  <c r="H9439"/>
  <c r="H9440"/>
  <c r="H9441"/>
  <c r="H9442"/>
  <c r="H9443"/>
  <c r="H9444"/>
  <c r="H9445"/>
  <c r="H9446"/>
  <c r="H9447"/>
  <c r="H9448"/>
  <c r="H9449"/>
  <c r="H9450"/>
  <c r="H9451"/>
  <c r="H9452"/>
  <c r="H9453"/>
  <c r="H9454"/>
  <c r="H9455"/>
  <c r="H9456"/>
  <c r="H9457"/>
  <c r="H9458"/>
  <c r="H9459"/>
  <c r="H9460"/>
  <c r="H9461"/>
  <c r="H9462"/>
  <c r="H9463"/>
  <c r="H9464"/>
  <c r="H9465"/>
  <c r="H9466"/>
  <c r="H9467"/>
  <c r="H9468"/>
  <c r="H9469"/>
  <c r="H9470"/>
  <c r="H9471"/>
  <c r="H9472"/>
  <c r="H9473"/>
  <c r="H9474"/>
  <c r="H9475"/>
  <c r="H9476"/>
  <c r="H9477"/>
  <c r="H9478"/>
  <c r="H9479"/>
  <c r="H9480"/>
  <c r="H9481"/>
  <c r="H9482"/>
  <c r="H9483"/>
  <c r="H9484"/>
  <c r="H9485"/>
  <c r="H9486"/>
  <c r="H9487"/>
  <c r="H9488"/>
  <c r="H9489"/>
  <c r="H9490"/>
  <c r="H9491"/>
  <c r="H9492"/>
  <c r="H9493"/>
  <c r="H9494"/>
  <c r="H9495"/>
  <c r="H9496"/>
  <c r="H9497"/>
  <c r="H9498"/>
  <c r="H9499"/>
  <c r="H9500"/>
  <c r="H9501"/>
  <c r="H9502"/>
  <c r="H9503"/>
  <c r="H9504"/>
  <c r="H9505"/>
  <c r="H9506"/>
  <c r="H9507"/>
  <c r="H9508"/>
  <c r="H9509"/>
  <c r="H9510"/>
  <c r="H9511"/>
  <c r="H9512"/>
  <c r="H9513"/>
  <c r="H9514"/>
  <c r="H9515"/>
  <c r="H9516"/>
  <c r="H9517"/>
  <c r="H9518"/>
  <c r="H9519"/>
  <c r="H9520"/>
  <c r="H9521"/>
  <c r="H9522"/>
  <c r="H9523"/>
  <c r="H9524"/>
  <c r="H9525"/>
  <c r="H9526"/>
  <c r="H9527"/>
  <c r="H9528"/>
  <c r="H9529"/>
  <c r="H9530"/>
  <c r="H9531"/>
  <c r="H9532"/>
  <c r="H9533"/>
  <c r="H9534"/>
  <c r="H9535"/>
  <c r="H9536"/>
  <c r="H9537"/>
  <c r="H9538"/>
  <c r="H9539"/>
  <c r="H9540"/>
  <c r="H9541"/>
  <c r="H9542"/>
  <c r="H9543"/>
  <c r="H9544"/>
  <c r="H9545"/>
  <c r="H9546"/>
  <c r="H9547"/>
  <c r="H9548"/>
  <c r="H9549"/>
  <c r="H9550"/>
  <c r="H9551"/>
  <c r="H9552"/>
  <c r="H9553"/>
  <c r="H9554"/>
  <c r="H9555"/>
  <c r="H9556"/>
  <c r="H9557"/>
  <c r="H9558"/>
  <c r="H9559"/>
  <c r="H9560"/>
  <c r="H9561"/>
  <c r="H9562"/>
  <c r="H9563"/>
  <c r="H9564"/>
  <c r="H9565"/>
  <c r="H9566"/>
  <c r="H9567"/>
  <c r="H9568"/>
  <c r="H9569"/>
  <c r="H9570"/>
  <c r="H9571"/>
  <c r="H9572"/>
  <c r="H9573"/>
  <c r="H9574"/>
  <c r="H9575"/>
  <c r="H9576"/>
  <c r="H9577"/>
  <c r="H9578"/>
  <c r="H9579"/>
  <c r="H9580"/>
  <c r="H9581"/>
  <c r="H9582"/>
  <c r="H9583"/>
  <c r="H9584"/>
  <c r="H9585"/>
  <c r="H9586"/>
  <c r="H9587"/>
  <c r="H9588"/>
  <c r="H9589"/>
  <c r="H9590"/>
  <c r="H9591"/>
  <c r="H9592"/>
  <c r="H9593"/>
  <c r="H9594"/>
  <c r="H9595"/>
  <c r="H9596"/>
  <c r="H9597"/>
  <c r="H9598"/>
  <c r="H9599"/>
  <c r="H9600"/>
  <c r="H9601"/>
  <c r="H9602"/>
  <c r="H9603"/>
  <c r="H9604"/>
  <c r="H9605"/>
  <c r="H9606"/>
  <c r="H9607"/>
  <c r="H9608"/>
  <c r="H9609"/>
  <c r="H9610"/>
  <c r="H9611"/>
  <c r="H9612"/>
  <c r="H9613"/>
  <c r="H9614"/>
  <c r="H9615"/>
  <c r="H9616"/>
  <c r="H9617"/>
  <c r="H9618"/>
  <c r="H9619"/>
  <c r="H9620"/>
  <c r="H9621"/>
  <c r="H9622"/>
  <c r="H9623"/>
  <c r="H9624"/>
  <c r="H9625"/>
  <c r="H9626"/>
  <c r="H9627"/>
  <c r="H9628"/>
  <c r="H9629"/>
  <c r="H9630"/>
  <c r="H9631"/>
  <c r="H9632"/>
  <c r="H9633"/>
  <c r="H9634"/>
  <c r="H9635"/>
  <c r="H9636"/>
  <c r="H9637"/>
  <c r="H9638"/>
  <c r="H9639"/>
  <c r="H9640"/>
  <c r="H9641"/>
  <c r="H9642"/>
  <c r="H9643"/>
  <c r="H9644"/>
  <c r="H9645"/>
  <c r="H9646"/>
  <c r="H9647"/>
  <c r="H9648"/>
  <c r="H9649"/>
  <c r="H9650"/>
  <c r="H9651"/>
  <c r="H9652"/>
  <c r="H9653"/>
  <c r="H9654"/>
  <c r="H9655"/>
  <c r="H9656"/>
  <c r="H9657"/>
  <c r="H9658"/>
  <c r="H9659"/>
  <c r="H9660"/>
  <c r="H9661"/>
  <c r="H9662"/>
  <c r="H9663"/>
  <c r="H9664"/>
  <c r="H9665"/>
  <c r="H9666"/>
  <c r="H9667"/>
  <c r="H9668"/>
  <c r="H9669"/>
  <c r="H9670"/>
  <c r="H9671"/>
  <c r="H9672"/>
  <c r="H9673"/>
  <c r="H9674"/>
  <c r="H9675"/>
  <c r="H9676"/>
  <c r="H9677"/>
  <c r="H9678"/>
  <c r="H9679"/>
  <c r="H9680"/>
  <c r="H9681"/>
  <c r="H9682"/>
  <c r="H9683"/>
  <c r="H9684"/>
  <c r="H9685"/>
  <c r="H9686"/>
  <c r="H9687"/>
  <c r="H9688"/>
  <c r="H9689"/>
  <c r="H9690"/>
  <c r="H9691"/>
  <c r="H9692"/>
  <c r="H9693"/>
  <c r="H9694"/>
  <c r="H9695"/>
  <c r="H9696"/>
  <c r="H9697"/>
  <c r="H9698"/>
  <c r="H9699"/>
  <c r="H9700"/>
  <c r="H9701"/>
  <c r="H9702"/>
  <c r="H9703"/>
  <c r="H9704"/>
  <c r="H9705"/>
  <c r="H9706"/>
  <c r="H9707"/>
  <c r="H9708"/>
  <c r="H9709"/>
  <c r="H9710"/>
  <c r="H9711"/>
  <c r="H9712"/>
  <c r="H9713"/>
  <c r="H9714"/>
  <c r="H9715"/>
  <c r="H9716"/>
  <c r="H9717"/>
  <c r="H9718"/>
  <c r="H9719"/>
  <c r="H9720"/>
  <c r="H9721"/>
  <c r="H9722"/>
  <c r="H9723"/>
  <c r="H9724"/>
  <c r="H9725"/>
  <c r="H9726"/>
  <c r="H9727"/>
  <c r="H9728"/>
  <c r="H9729"/>
  <c r="H9730"/>
  <c r="H9731"/>
  <c r="H9732"/>
  <c r="H9733"/>
  <c r="H9734"/>
  <c r="H9735"/>
  <c r="H9736"/>
  <c r="H9737"/>
  <c r="H9738"/>
  <c r="H9739"/>
  <c r="H9740"/>
  <c r="H9741"/>
  <c r="H9742"/>
  <c r="H9743"/>
  <c r="H9744"/>
  <c r="H9745"/>
  <c r="H9746"/>
  <c r="H9747"/>
  <c r="H9748"/>
  <c r="H9749"/>
  <c r="H9750"/>
  <c r="H9751"/>
  <c r="H9752"/>
  <c r="H9753"/>
  <c r="H9754"/>
  <c r="H9755"/>
  <c r="H9756"/>
  <c r="H9757"/>
  <c r="H9758"/>
  <c r="H9759"/>
  <c r="H9760"/>
  <c r="H9761"/>
  <c r="H9762"/>
  <c r="H9763"/>
  <c r="H9764"/>
  <c r="H9765"/>
  <c r="H9766"/>
  <c r="H9767"/>
  <c r="H9768"/>
  <c r="H9769"/>
  <c r="H9770"/>
  <c r="H9771"/>
  <c r="H9772"/>
  <c r="H9773"/>
  <c r="H9774"/>
  <c r="H9775"/>
  <c r="H9776"/>
  <c r="H9777"/>
  <c r="H9778"/>
  <c r="H9779"/>
  <c r="H9780"/>
  <c r="H9781"/>
  <c r="H9782"/>
  <c r="H9783"/>
  <c r="H9784"/>
  <c r="H9785"/>
  <c r="H9786"/>
  <c r="H9787"/>
  <c r="H9788"/>
  <c r="H9789"/>
  <c r="H9790"/>
  <c r="H9791"/>
  <c r="H9792"/>
  <c r="H9793"/>
  <c r="H9794"/>
  <c r="H9795"/>
  <c r="H9796"/>
  <c r="H9797"/>
  <c r="H9798"/>
  <c r="H9799"/>
  <c r="H9800"/>
  <c r="H9801"/>
  <c r="H9802"/>
  <c r="H9803"/>
  <c r="H9804"/>
  <c r="H9805"/>
  <c r="H9806"/>
  <c r="H9807"/>
  <c r="H9808"/>
  <c r="H9809"/>
  <c r="H9810"/>
  <c r="H9811"/>
  <c r="H9812"/>
  <c r="H9813"/>
  <c r="H9814"/>
  <c r="H9815"/>
  <c r="H9816"/>
  <c r="H9817"/>
  <c r="H9818"/>
  <c r="H9819"/>
  <c r="H9820"/>
  <c r="H9821"/>
  <c r="H9822"/>
  <c r="H9823"/>
  <c r="H9824"/>
  <c r="H9825"/>
  <c r="H9826"/>
  <c r="H9827"/>
  <c r="H9828"/>
  <c r="H9829"/>
  <c r="H9830"/>
  <c r="H9831"/>
  <c r="H9832"/>
  <c r="H9833"/>
  <c r="H9834"/>
  <c r="H9835"/>
  <c r="H9836"/>
  <c r="H9837"/>
  <c r="H9838"/>
  <c r="H9839"/>
  <c r="H9840"/>
  <c r="H9841"/>
  <c r="H9842"/>
  <c r="H9843"/>
  <c r="H9844"/>
  <c r="H9845"/>
  <c r="H9846"/>
  <c r="H9847"/>
  <c r="H9848"/>
  <c r="H9849"/>
  <c r="H9850"/>
  <c r="H9851"/>
  <c r="H9852"/>
  <c r="H9853"/>
  <c r="H9854"/>
  <c r="H9855"/>
  <c r="H9856"/>
  <c r="H9857"/>
  <c r="H9858"/>
  <c r="H9859"/>
  <c r="H9860"/>
  <c r="H9861"/>
  <c r="H9862"/>
  <c r="H9863"/>
  <c r="H9864"/>
  <c r="H9865"/>
  <c r="H9866"/>
  <c r="H9867"/>
  <c r="H9868"/>
  <c r="H9869"/>
  <c r="H9870"/>
  <c r="H9871"/>
  <c r="H9872"/>
  <c r="H9873"/>
  <c r="H9874"/>
  <c r="H9875"/>
  <c r="H9876"/>
  <c r="H9877"/>
  <c r="H9878"/>
  <c r="H9879"/>
  <c r="H9880"/>
  <c r="H9881"/>
  <c r="H9882"/>
  <c r="H9883"/>
  <c r="H9884"/>
  <c r="H9885"/>
  <c r="H9886"/>
  <c r="H9887"/>
  <c r="H9888"/>
  <c r="H9889"/>
  <c r="H9890"/>
  <c r="H9891"/>
  <c r="H9892"/>
  <c r="H9893"/>
  <c r="H9894"/>
  <c r="H9895"/>
  <c r="H9896"/>
  <c r="H9897"/>
  <c r="H9898"/>
  <c r="H9899"/>
  <c r="H9900"/>
  <c r="H9901"/>
  <c r="H9902"/>
  <c r="H9903"/>
  <c r="H9904"/>
  <c r="H9905"/>
  <c r="H9906"/>
  <c r="H9907"/>
  <c r="H9908"/>
  <c r="H9909"/>
  <c r="H9910"/>
  <c r="H9911"/>
  <c r="H9912"/>
  <c r="H9913"/>
  <c r="H9914"/>
  <c r="H9915"/>
  <c r="H9916"/>
  <c r="H9917"/>
  <c r="H9918"/>
  <c r="H9919"/>
  <c r="H9920"/>
  <c r="H9921"/>
  <c r="H9922"/>
  <c r="H9923"/>
  <c r="H9924"/>
  <c r="H9925"/>
  <c r="H9926"/>
  <c r="H9927"/>
  <c r="H9928"/>
  <c r="H9929"/>
  <c r="H9930"/>
  <c r="H9931"/>
  <c r="H9932"/>
  <c r="H9933"/>
  <c r="H9934"/>
  <c r="H9935"/>
  <c r="H9936"/>
  <c r="H9937"/>
  <c r="H9938"/>
  <c r="H9939"/>
  <c r="H9940"/>
  <c r="H9941"/>
  <c r="H9942"/>
  <c r="H9943"/>
  <c r="H9944"/>
  <c r="H9945"/>
  <c r="H9946"/>
  <c r="H9947"/>
  <c r="H9948"/>
  <c r="H9949"/>
  <c r="H9950"/>
  <c r="H9951"/>
  <c r="H9952"/>
  <c r="H9953"/>
  <c r="H9954"/>
  <c r="H9955"/>
  <c r="H9956"/>
  <c r="H9957"/>
  <c r="H9958"/>
  <c r="H9959"/>
  <c r="H9960"/>
  <c r="H9961"/>
  <c r="H9962"/>
  <c r="H9963"/>
  <c r="H9964"/>
  <c r="H9965"/>
  <c r="H9966"/>
  <c r="H9967"/>
  <c r="H9968"/>
  <c r="H9969"/>
  <c r="H9970"/>
  <c r="H9971"/>
  <c r="H9972"/>
  <c r="H9973"/>
  <c r="H9974"/>
  <c r="H9975"/>
  <c r="H9976"/>
  <c r="H9977"/>
  <c r="H9978"/>
  <c r="H9979"/>
  <c r="H9980"/>
  <c r="H9981"/>
  <c r="H9982"/>
  <c r="H9983"/>
  <c r="H9984"/>
  <c r="H9985"/>
  <c r="H9986"/>
  <c r="H9987"/>
  <c r="H9988"/>
  <c r="H9989"/>
  <c r="H9990"/>
  <c r="H9991"/>
  <c r="H9992"/>
  <c r="H9993"/>
  <c r="H9994"/>
  <c r="H9995"/>
  <c r="H9996"/>
  <c r="H9997"/>
  <c r="H9998"/>
  <c r="H9999"/>
  <c r="H10000"/>
  <c r="H10001"/>
  <c r="H10002"/>
  <c r="H10003"/>
  <c r="H10004"/>
  <c r="H10005"/>
  <c r="H10006"/>
  <c r="H10007"/>
  <c r="H10008"/>
  <c r="H10009"/>
  <c r="H10010"/>
  <c r="H10011"/>
  <c r="H10012"/>
  <c r="H10013"/>
  <c r="H10014"/>
  <c r="H10015"/>
  <c r="H10016"/>
  <c r="H10017"/>
  <c r="H10018"/>
  <c r="H10019"/>
  <c r="H10020"/>
  <c r="H10021"/>
  <c r="H10022"/>
  <c r="H10023"/>
  <c r="H10024"/>
  <c r="H10025"/>
  <c r="H10026"/>
  <c r="H10027"/>
  <c r="H10028"/>
  <c r="H10029"/>
  <c r="H10030"/>
  <c r="H10031"/>
  <c r="H10032"/>
  <c r="H10033"/>
  <c r="H10034"/>
  <c r="H10035"/>
  <c r="H10036"/>
  <c r="H10037"/>
  <c r="H10038"/>
  <c r="H10039"/>
  <c r="H10040"/>
  <c r="H10041"/>
  <c r="H10042"/>
  <c r="H10043"/>
  <c r="H10044"/>
  <c r="H10045"/>
  <c r="H10046"/>
  <c r="H10047"/>
  <c r="H10048"/>
  <c r="H10049"/>
  <c r="H10050"/>
  <c r="H10051"/>
  <c r="H10052"/>
  <c r="H10053"/>
  <c r="H10054"/>
  <c r="H10055"/>
  <c r="H10056"/>
  <c r="H10057"/>
  <c r="H10058"/>
  <c r="H10059"/>
  <c r="H10060"/>
  <c r="H10061"/>
  <c r="H10062"/>
  <c r="H10063"/>
  <c r="H10064"/>
  <c r="H10065"/>
  <c r="H10066"/>
  <c r="H10067"/>
  <c r="H10068"/>
  <c r="H10069"/>
  <c r="H10070"/>
  <c r="H10071"/>
  <c r="H10072"/>
  <c r="H10073"/>
  <c r="H10074"/>
  <c r="H10075"/>
  <c r="H10076"/>
  <c r="H10077"/>
  <c r="H10078"/>
  <c r="H10079"/>
  <c r="H10080"/>
  <c r="H10081"/>
  <c r="H10082"/>
  <c r="H10083"/>
  <c r="H10084"/>
  <c r="H10085"/>
  <c r="H10086"/>
  <c r="H10087"/>
  <c r="H10088"/>
  <c r="H10089"/>
  <c r="H10090"/>
  <c r="H10091"/>
  <c r="H10092"/>
  <c r="H10093"/>
  <c r="H10094"/>
  <c r="H10095"/>
  <c r="H10096"/>
  <c r="H10097"/>
  <c r="H10098"/>
  <c r="H10099"/>
  <c r="H10100"/>
  <c r="H10101"/>
  <c r="H10102"/>
  <c r="H10103"/>
  <c r="H10104"/>
  <c r="H10105"/>
  <c r="H10106"/>
  <c r="H10107"/>
  <c r="H10108"/>
  <c r="H10109"/>
  <c r="H10110"/>
  <c r="H10111"/>
  <c r="H10112"/>
  <c r="H10113"/>
  <c r="H10114"/>
  <c r="H10115"/>
  <c r="H10116"/>
  <c r="H10117"/>
  <c r="H10118"/>
  <c r="H10119"/>
  <c r="H10120"/>
  <c r="H10121"/>
  <c r="H10122"/>
  <c r="H10123"/>
  <c r="H10124"/>
  <c r="H10125"/>
  <c r="H10126"/>
  <c r="H10127"/>
  <c r="H10128"/>
  <c r="H10129"/>
  <c r="H10130"/>
  <c r="H10131"/>
  <c r="H10132"/>
  <c r="H10133"/>
  <c r="H10134"/>
  <c r="H10135"/>
  <c r="H10136"/>
  <c r="H10137"/>
  <c r="H10138"/>
  <c r="H10139"/>
  <c r="H10140"/>
  <c r="H10141"/>
  <c r="H10142"/>
  <c r="H10143"/>
  <c r="H10144"/>
  <c r="H10145"/>
  <c r="H10146"/>
  <c r="H10147"/>
  <c r="H10148"/>
  <c r="H10149"/>
  <c r="H10150"/>
  <c r="H10151"/>
  <c r="H10152"/>
  <c r="H10153"/>
  <c r="H10154"/>
  <c r="H10155"/>
  <c r="H10156"/>
  <c r="H10157"/>
  <c r="H10158"/>
  <c r="H10159"/>
  <c r="H10160"/>
  <c r="H10161"/>
  <c r="H10162"/>
  <c r="H10163"/>
  <c r="H10164"/>
  <c r="H10165"/>
  <c r="H10166"/>
  <c r="H10167"/>
  <c r="H10168"/>
  <c r="H10169"/>
  <c r="H10170"/>
  <c r="H10171"/>
  <c r="H10172"/>
  <c r="H10173"/>
  <c r="H10174"/>
  <c r="H10175"/>
  <c r="H10176"/>
  <c r="H10177"/>
  <c r="H10178"/>
  <c r="H10179"/>
  <c r="H10180"/>
  <c r="H10181"/>
  <c r="H10182"/>
  <c r="H10183"/>
  <c r="H10184"/>
  <c r="H10185"/>
  <c r="H10186"/>
  <c r="H10187"/>
  <c r="H10188"/>
  <c r="H10189"/>
  <c r="H10190"/>
  <c r="H10191"/>
  <c r="H10192"/>
  <c r="H10193"/>
  <c r="H10194"/>
  <c r="H10195"/>
  <c r="H10196"/>
  <c r="H10197"/>
  <c r="H10198"/>
  <c r="H10199"/>
  <c r="H10200"/>
  <c r="H10201"/>
  <c r="H10202"/>
  <c r="H10203"/>
  <c r="H10204"/>
  <c r="H10205"/>
  <c r="H10206"/>
  <c r="H10207"/>
  <c r="H10208"/>
  <c r="H10209"/>
  <c r="H10210"/>
  <c r="H10211"/>
  <c r="H10212"/>
  <c r="H10213"/>
  <c r="H10214"/>
  <c r="H10215"/>
  <c r="H10216"/>
  <c r="H10217"/>
  <c r="H10218"/>
  <c r="H10219"/>
  <c r="H10220"/>
  <c r="H10221"/>
  <c r="H10222"/>
  <c r="H10223"/>
  <c r="H10224"/>
  <c r="H10225"/>
  <c r="H10226"/>
  <c r="H10227"/>
  <c r="H10228"/>
  <c r="H10229"/>
  <c r="H10230"/>
  <c r="H10231"/>
  <c r="H10232"/>
  <c r="H10233"/>
  <c r="H10234"/>
  <c r="H10235"/>
  <c r="H10236"/>
  <c r="H10237"/>
  <c r="H10238"/>
  <c r="H10239"/>
  <c r="H10240"/>
  <c r="H10241"/>
  <c r="H10242"/>
  <c r="H10243"/>
  <c r="H10244"/>
  <c r="H10245"/>
  <c r="H10246"/>
  <c r="H10247"/>
  <c r="H10248"/>
  <c r="H10249"/>
  <c r="H10250"/>
  <c r="H10251"/>
  <c r="H10252"/>
  <c r="H10253"/>
  <c r="H10254"/>
  <c r="H10255"/>
  <c r="H10256"/>
  <c r="H10257"/>
  <c r="H10258"/>
  <c r="H10259"/>
  <c r="H10260"/>
  <c r="H10261"/>
  <c r="H10262"/>
  <c r="H10263"/>
  <c r="H10264"/>
  <c r="H10265"/>
  <c r="H10266"/>
  <c r="H10267"/>
  <c r="H10268"/>
  <c r="H10269"/>
  <c r="H10270"/>
  <c r="H10271"/>
  <c r="H10272"/>
  <c r="H10273"/>
  <c r="H10274"/>
  <c r="H10275"/>
  <c r="H10276"/>
  <c r="H10277"/>
  <c r="H10278"/>
  <c r="H10279"/>
  <c r="H10280"/>
  <c r="H10281"/>
  <c r="H10282"/>
  <c r="H10283"/>
  <c r="H10284"/>
  <c r="H10285"/>
  <c r="H10286"/>
  <c r="H10287"/>
  <c r="H10288"/>
  <c r="H10289"/>
  <c r="H10290"/>
  <c r="H10291"/>
  <c r="H10292"/>
  <c r="H10293"/>
  <c r="H10294"/>
  <c r="H10295"/>
  <c r="H10296"/>
  <c r="H10297"/>
  <c r="H10298"/>
  <c r="H10299"/>
  <c r="H10300"/>
  <c r="H10301"/>
  <c r="H10302"/>
  <c r="H10303"/>
  <c r="H10304"/>
  <c r="H10305"/>
  <c r="H10306"/>
  <c r="H10307"/>
  <c r="H10308"/>
  <c r="H10309"/>
  <c r="H10310"/>
  <c r="H10311"/>
  <c r="H10312"/>
  <c r="H10313"/>
  <c r="H10314"/>
  <c r="H10315"/>
  <c r="H10316"/>
  <c r="H10317"/>
  <c r="H10318"/>
  <c r="H10319"/>
  <c r="H10320"/>
  <c r="H10321"/>
  <c r="H10322"/>
  <c r="H10323"/>
  <c r="H10324"/>
  <c r="H10325"/>
  <c r="H10326"/>
  <c r="H10327"/>
  <c r="H10328"/>
  <c r="H10329"/>
  <c r="H10330"/>
  <c r="H10331"/>
  <c r="H10332"/>
  <c r="H10333"/>
  <c r="H10334"/>
  <c r="H10335"/>
  <c r="H10336"/>
  <c r="H10337"/>
  <c r="H10338"/>
  <c r="H10339"/>
  <c r="H10340"/>
  <c r="H10341"/>
  <c r="H10342"/>
  <c r="H10343"/>
  <c r="H10344"/>
  <c r="H10345"/>
  <c r="H10346"/>
  <c r="H10347"/>
  <c r="H10348"/>
  <c r="H10349"/>
  <c r="H10350"/>
  <c r="H10351"/>
  <c r="H10352"/>
  <c r="H10353"/>
  <c r="H10354"/>
  <c r="H10355"/>
  <c r="H10356"/>
  <c r="H10357"/>
  <c r="H10358"/>
  <c r="H10359"/>
  <c r="H10360"/>
  <c r="H10361"/>
  <c r="H10362"/>
  <c r="H10363"/>
  <c r="H10364"/>
  <c r="H10365"/>
  <c r="H10366"/>
  <c r="H10367"/>
  <c r="H10368"/>
  <c r="H10369"/>
  <c r="H10370"/>
  <c r="H10371"/>
  <c r="H10372"/>
  <c r="H10373"/>
  <c r="H10374"/>
  <c r="H10375"/>
  <c r="H10376"/>
  <c r="H10377"/>
  <c r="H10378"/>
  <c r="H10379"/>
  <c r="H10380"/>
  <c r="H10381"/>
  <c r="H10382"/>
  <c r="H10383"/>
  <c r="H10384"/>
  <c r="H10385"/>
  <c r="H10386"/>
  <c r="H10387"/>
  <c r="H10388"/>
  <c r="H10389"/>
  <c r="H10390"/>
  <c r="H10391"/>
  <c r="H10392"/>
  <c r="H10393"/>
  <c r="H10394"/>
  <c r="H10395"/>
  <c r="H10396"/>
  <c r="H10397"/>
  <c r="H10398"/>
  <c r="H10399"/>
  <c r="H10400"/>
  <c r="H10401"/>
  <c r="H10402"/>
  <c r="H10403"/>
  <c r="H10404"/>
  <c r="H10405"/>
  <c r="H10406"/>
  <c r="H10407"/>
  <c r="H10408"/>
  <c r="H10409"/>
  <c r="H10410"/>
  <c r="H10411"/>
  <c r="H10412"/>
  <c r="H10413"/>
  <c r="H10414"/>
  <c r="H10415"/>
  <c r="H10416"/>
  <c r="H10417"/>
  <c r="H10418"/>
  <c r="H10419"/>
  <c r="H10420"/>
  <c r="H10421"/>
  <c r="H10422"/>
  <c r="H10423"/>
  <c r="H10424"/>
  <c r="H10425"/>
  <c r="H10426"/>
  <c r="H10427"/>
  <c r="H10428"/>
  <c r="H10429"/>
  <c r="H10430"/>
  <c r="H10431"/>
  <c r="H10432"/>
  <c r="H10433"/>
  <c r="H10434"/>
  <c r="H10435"/>
  <c r="H10436"/>
  <c r="H10437"/>
  <c r="H10438"/>
  <c r="H10439"/>
  <c r="H10440"/>
  <c r="H10441"/>
  <c r="H10442"/>
  <c r="H10443"/>
  <c r="H10444"/>
  <c r="H10445"/>
  <c r="H10446"/>
  <c r="H10447"/>
  <c r="H10448"/>
  <c r="H10449"/>
  <c r="H10450"/>
  <c r="H10451"/>
  <c r="H10452"/>
  <c r="H10453"/>
  <c r="H10454"/>
  <c r="H10455"/>
  <c r="H10456"/>
  <c r="H10457"/>
  <c r="H10458"/>
  <c r="H10459"/>
  <c r="H10460"/>
  <c r="H10461"/>
  <c r="H10462"/>
  <c r="H10463"/>
  <c r="H10464"/>
  <c r="H10465"/>
  <c r="H10466"/>
  <c r="H10467"/>
  <c r="H10468"/>
  <c r="H10469"/>
  <c r="H10470"/>
  <c r="H10471"/>
  <c r="H10472"/>
  <c r="H10473"/>
  <c r="H10474"/>
  <c r="H10475"/>
  <c r="H10476"/>
  <c r="H10477"/>
  <c r="H10478"/>
  <c r="H10479"/>
  <c r="H10480"/>
  <c r="H10481"/>
  <c r="H10482"/>
  <c r="H10483"/>
  <c r="H10484"/>
  <c r="H10485"/>
  <c r="H10486"/>
  <c r="H10487"/>
  <c r="H10488"/>
  <c r="H10489"/>
  <c r="H10490"/>
  <c r="H10491"/>
  <c r="H10492"/>
  <c r="H10493"/>
  <c r="H10494"/>
  <c r="H10495"/>
  <c r="H10496"/>
  <c r="H10497"/>
  <c r="H10498"/>
  <c r="H10499"/>
  <c r="H10500"/>
  <c r="H10501"/>
  <c r="H10502"/>
  <c r="H10503"/>
  <c r="H10504"/>
  <c r="H10505"/>
  <c r="H10506"/>
  <c r="H10507"/>
  <c r="H10508"/>
  <c r="H10509"/>
  <c r="H10510"/>
  <c r="H10511"/>
  <c r="H10512"/>
  <c r="H10513"/>
  <c r="H10514"/>
  <c r="H10515"/>
  <c r="H10516"/>
  <c r="H10517"/>
  <c r="H10518"/>
  <c r="H10519"/>
  <c r="H10520"/>
  <c r="H10521"/>
  <c r="H10522"/>
  <c r="H10523"/>
  <c r="H10524"/>
  <c r="H10525"/>
  <c r="H10526"/>
  <c r="H10527"/>
  <c r="H10528"/>
  <c r="H10529"/>
  <c r="H10530"/>
  <c r="H10531"/>
  <c r="H10532"/>
  <c r="H10533"/>
  <c r="H10534"/>
  <c r="H10535"/>
  <c r="H10536"/>
  <c r="H10537"/>
  <c r="H10538"/>
  <c r="H10539"/>
  <c r="H10540"/>
  <c r="H10541"/>
  <c r="H10542"/>
  <c r="H10543"/>
  <c r="H10544"/>
  <c r="H10545"/>
  <c r="H10546"/>
  <c r="H10547"/>
  <c r="H10548"/>
  <c r="H10549"/>
  <c r="H10550"/>
  <c r="H10551"/>
  <c r="H10552"/>
  <c r="H10553"/>
  <c r="H10554"/>
  <c r="H10555"/>
  <c r="H10556"/>
  <c r="H10557"/>
  <c r="H10558"/>
  <c r="H10559"/>
  <c r="H10560"/>
  <c r="H10561"/>
  <c r="H10562"/>
  <c r="H10563"/>
  <c r="H10564"/>
  <c r="H10565"/>
  <c r="H10566"/>
  <c r="H10567"/>
  <c r="H10568"/>
  <c r="H10569"/>
  <c r="H10570"/>
  <c r="H10571"/>
  <c r="H10572"/>
  <c r="H10573"/>
  <c r="H10574"/>
  <c r="H10575"/>
  <c r="H10576"/>
  <c r="H10577"/>
  <c r="H10578"/>
  <c r="H10579"/>
  <c r="H10580"/>
  <c r="H10581"/>
  <c r="H10582"/>
  <c r="H10583"/>
  <c r="H10584"/>
  <c r="H10585"/>
  <c r="H10586"/>
  <c r="H10587"/>
  <c r="H10588"/>
  <c r="H10589"/>
  <c r="H10590"/>
  <c r="H10591"/>
  <c r="H10592"/>
  <c r="H10593"/>
  <c r="H10594"/>
  <c r="H10595"/>
  <c r="H10596"/>
  <c r="H10597"/>
  <c r="H10598"/>
  <c r="H10599"/>
  <c r="H10600"/>
  <c r="H10601"/>
  <c r="H10602"/>
  <c r="H10603"/>
  <c r="H10604"/>
  <c r="H10605"/>
  <c r="H10606"/>
  <c r="H10607"/>
  <c r="H10608"/>
  <c r="H10609"/>
  <c r="H10610"/>
  <c r="H10611"/>
  <c r="H10612"/>
  <c r="H10613"/>
  <c r="H10614"/>
  <c r="H10615"/>
  <c r="H10616"/>
  <c r="H10617"/>
  <c r="H10618"/>
  <c r="H10619"/>
  <c r="H10620"/>
  <c r="H10621"/>
  <c r="H10622"/>
  <c r="H10623"/>
  <c r="H10624"/>
  <c r="H10625"/>
  <c r="H10626"/>
  <c r="H10627"/>
  <c r="H10628"/>
  <c r="H10629"/>
  <c r="H10630"/>
  <c r="H10631"/>
  <c r="H10632"/>
  <c r="H10633"/>
  <c r="H10634"/>
  <c r="H10635"/>
  <c r="H10636"/>
  <c r="H10637"/>
  <c r="H10638"/>
  <c r="H10639"/>
  <c r="H10640"/>
  <c r="H10641"/>
  <c r="H10642"/>
  <c r="H10643"/>
  <c r="H10644"/>
  <c r="H10645"/>
  <c r="H10646"/>
  <c r="H10647"/>
  <c r="H10648"/>
  <c r="H10649"/>
  <c r="H10650"/>
  <c r="H10651"/>
  <c r="H10652"/>
  <c r="H10653"/>
  <c r="H10654"/>
  <c r="H10655"/>
  <c r="H10656"/>
  <c r="H10657"/>
  <c r="H10658"/>
  <c r="H10659"/>
  <c r="H10660"/>
  <c r="H10661"/>
  <c r="H10662"/>
  <c r="H10663"/>
  <c r="H10664"/>
  <c r="H10665"/>
  <c r="H10666"/>
  <c r="H10667"/>
  <c r="H10668"/>
  <c r="H10669"/>
  <c r="H10670"/>
  <c r="H10671"/>
  <c r="H10672"/>
  <c r="H10673"/>
  <c r="H10674"/>
  <c r="H10675"/>
  <c r="H10676"/>
  <c r="H10677"/>
  <c r="H10678"/>
  <c r="H10679"/>
  <c r="H10680"/>
  <c r="H10681"/>
  <c r="H10682"/>
  <c r="H10683"/>
  <c r="H10684"/>
  <c r="H10685"/>
  <c r="H10686"/>
  <c r="H10687"/>
  <c r="H10688"/>
  <c r="H10689"/>
  <c r="H10690"/>
  <c r="H10691"/>
  <c r="H10692"/>
  <c r="H10693"/>
  <c r="H10694"/>
  <c r="H10695"/>
  <c r="H10696"/>
  <c r="H10697"/>
  <c r="H10698"/>
  <c r="H10699"/>
  <c r="H10700"/>
  <c r="H10701"/>
  <c r="H10702"/>
  <c r="H10703"/>
  <c r="H10704"/>
  <c r="H10705"/>
  <c r="H10706"/>
  <c r="H10707"/>
  <c r="H10708"/>
  <c r="H10709"/>
  <c r="H10710"/>
  <c r="H10711"/>
  <c r="H10712"/>
  <c r="H10713"/>
  <c r="H10714"/>
  <c r="H10715"/>
  <c r="H10716"/>
  <c r="H10717"/>
  <c r="H10718"/>
  <c r="H10719"/>
  <c r="H10720"/>
  <c r="H10721"/>
  <c r="H10722"/>
  <c r="H10723"/>
  <c r="H10724"/>
  <c r="H10725"/>
  <c r="H10726"/>
  <c r="H10727"/>
  <c r="H10728"/>
  <c r="H10729"/>
  <c r="H10730"/>
  <c r="H10731"/>
  <c r="H10732"/>
  <c r="H10733"/>
  <c r="H10734"/>
  <c r="H10735"/>
  <c r="H10736"/>
  <c r="H10737"/>
  <c r="H10738"/>
  <c r="H10739"/>
  <c r="H10740"/>
  <c r="H10741"/>
  <c r="H10742"/>
  <c r="H10743"/>
  <c r="H10744"/>
  <c r="H10745"/>
  <c r="H10746"/>
  <c r="H10747"/>
  <c r="H10748"/>
  <c r="H10749"/>
  <c r="H10750"/>
  <c r="H10751"/>
  <c r="H10752"/>
  <c r="H10753"/>
  <c r="H10754"/>
  <c r="H10755"/>
  <c r="H10756"/>
  <c r="H10757"/>
  <c r="H10758"/>
  <c r="H10759"/>
  <c r="H10760"/>
  <c r="H10761"/>
  <c r="H10762"/>
  <c r="H10763"/>
  <c r="H10764"/>
  <c r="H10765"/>
  <c r="H10766"/>
  <c r="H10767"/>
  <c r="H10768"/>
  <c r="H10769"/>
  <c r="H10770"/>
  <c r="H10771"/>
  <c r="H10772"/>
  <c r="H10773"/>
  <c r="H10774"/>
  <c r="H10775"/>
  <c r="H10776"/>
  <c r="H10777"/>
  <c r="H10778"/>
  <c r="H10779"/>
  <c r="H10780"/>
  <c r="H10781"/>
  <c r="H10782"/>
  <c r="H10783"/>
  <c r="H10784"/>
  <c r="H10785"/>
  <c r="H10786"/>
  <c r="H10787"/>
  <c r="H10788"/>
  <c r="H10789"/>
  <c r="H10790"/>
  <c r="H10791"/>
  <c r="H10792"/>
  <c r="H10793"/>
  <c r="H10794"/>
  <c r="H10795"/>
  <c r="H10796"/>
  <c r="H10797"/>
  <c r="H10798"/>
  <c r="H10799"/>
  <c r="H10800"/>
  <c r="H10801"/>
  <c r="H10802"/>
  <c r="H10803"/>
  <c r="H10804"/>
  <c r="H10805"/>
  <c r="H10806"/>
  <c r="H10807"/>
  <c r="H10808"/>
  <c r="H10809"/>
  <c r="H10810"/>
  <c r="H10811"/>
  <c r="H10812"/>
  <c r="H10813"/>
  <c r="H10814"/>
  <c r="H10815"/>
  <c r="H10816"/>
  <c r="H10817"/>
  <c r="H10818"/>
  <c r="H10819"/>
  <c r="H10820"/>
  <c r="H10821"/>
  <c r="H10822"/>
  <c r="H10823"/>
  <c r="H10824"/>
  <c r="H10825"/>
  <c r="H10826"/>
  <c r="H10827"/>
  <c r="H10828"/>
  <c r="H10829"/>
  <c r="H10830"/>
  <c r="H10831"/>
  <c r="H10832"/>
  <c r="H10833"/>
  <c r="H10834"/>
  <c r="H10835"/>
  <c r="H10836"/>
  <c r="H10837"/>
  <c r="H10838"/>
  <c r="H10839"/>
  <c r="H10840"/>
  <c r="H10841"/>
  <c r="H10842"/>
  <c r="H10843"/>
  <c r="H10844"/>
  <c r="H10845"/>
  <c r="H10846"/>
  <c r="H10847"/>
  <c r="H10848"/>
  <c r="H10849"/>
  <c r="H10850"/>
  <c r="H10851"/>
  <c r="H10852"/>
  <c r="H10853"/>
  <c r="H10854"/>
  <c r="H10855"/>
  <c r="H10856"/>
  <c r="H10857"/>
  <c r="H10858"/>
  <c r="H10859"/>
  <c r="H10860"/>
  <c r="H10861"/>
  <c r="H10862"/>
  <c r="H10863"/>
  <c r="H10864"/>
  <c r="H10865"/>
  <c r="H10866"/>
  <c r="H10867"/>
  <c r="H10868"/>
  <c r="H10869"/>
  <c r="H10870"/>
  <c r="H10871"/>
  <c r="H10872"/>
  <c r="H10873"/>
  <c r="H10874"/>
  <c r="H10875"/>
  <c r="H10876"/>
  <c r="H10877"/>
  <c r="H10878"/>
  <c r="H10879"/>
  <c r="H10880"/>
  <c r="H10881"/>
  <c r="H10882"/>
  <c r="H10883"/>
  <c r="H10884"/>
  <c r="H10885"/>
  <c r="H10886"/>
  <c r="H10887"/>
  <c r="H10888"/>
  <c r="H10889"/>
  <c r="H10890"/>
  <c r="H10891"/>
  <c r="H10892"/>
  <c r="H10893"/>
  <c r="H10894"/>
  <c r="H10895"/>
  <c r="H10896"/>
  <c r="H10897"/>
  <c r="H10898"/>
  <c r="H10899"/>
  <c r="H10900"/>
  <c r="H10901"/>
  <c r="H10902"/>
  <c r="H10903"/>
  <c r="H10904"/>
  <c r="H10905"/>
  <c r="H10906"/>
  <c r="H10907"/>
  <c r="H10908"/>
  <c r="H10909"/>
  <c r="H10910"/>
  <c r="H10911"/>
  <c r="H10912"/>
  <c r="H10913"/>
  <c r="H10914"/>
  <c r="H10915"/>
  <c r="H10916"/>
  <c r="H10917"/>
  <c r="H10918"/>
  <c r="H10919"/>
  <c r="H10920"/>
  <c r="H10921"/>
  <c r="H10922"/>
  <c r="H10923"/>
  <c r="H10924"/>
  <c r="H10925"/>
  <c r="H10926"/>
  <c r="H10927"/>
  <c r="H10928"/>
  <c r="H10929"/>
  <c r="H10930"/>
  <c r="H10931"/>
  <c r="H10932"/>
  <c r="H10933"/>
  <c r="H10934"/>
  <c r="H10935"/>
  <c r="H10936"/>
  <c r="H10937"/>
  <c r="H10938"/>
  <c r="H10939"/>
  <c r="H10940"/>
  <c r="H10941"/>
  <c r="H10942"/>
  <c r="H10943"/>
  <c r="H10944"/>
  <c r="H10945"/>
  <c r="H10946"/>
  <c r="H10947"/>
  <c r="H10948"/>
  <c r="H10949"/>
  <c r="H10950"/>
  <c r="H10951"/>
  <c r="H10952"/>
  <c r="H10953"/>
  <c r="H10954"/>
  <c r="H10955"/>
  <c r="H10956"/>
  <c r="H10957"/>
  <c r="H10958"/>
  <c r="H10959"/>
  <c r="H10960"/>
  <c r="H10961"/>
  <c r="H10962"/>
  <c r="H10963"/>
  <c r="H10964"/>
  <c r="H10965"/>
  <c r="H10966"/>
  <c r="H10967"/>
  <c r="H10968"/>
  <c r="H10969"/>
  <c r="H10970"/>
  <c r="H10971"/>
  <c r="H10972"/>
  <c r="H10973"/>
  <c r="H10974"/>
  <c r="H10975"/>
  <c r="H10976"/>
  <c r="H10977"/>
  <c r="H10978"/>
  <c r="H10979"/>
  <c r="H10980"/>
  <c r="H10981"/>
  <c r="H10982"/>
  <c r="H10983"/>
  <c r="H10984"/>
  <c r="H10985"/>
  <c r="H10986"/>
  <c r="H10987"/>
  <c r="H10988"/>
  <c r="H10989"/>
  <c r="H10990"/>
  <c r="H10991"/>
  <c r="H10992"/>
  <c r="H10993"/>
  <c r="H10994"/>
  <c r="H10995"/>
  <c r="H10996"/>
  <c r="H10997"/>
  <c r="H10998"/>
  <c r="H10999"/>
  <c r="H11000"/>
  <c r="H11001"/>
  <c r="H11002"/>
  <c r="H11003"/>
  <c r="H11004"/>
  <c r="H11005"/>
  <c r="H11006"/>
  <c r="H11007"/>
  <c r="H11008"/>
  <c r="H11009"/>
  <c r="H11010"/>
  <c r="H11011"/>
  <c r="H11012"/>
  <c r="H11013"/>
  <c r="H11014"/>
  <c r="H11015"/>
  <c r="H11016"/>
  <c r="H11017"/>
  <c r="H11018"/>
  <c r="H11019"/>
  <c r="H11020"/>
  <c r="H11021"/>
  <c r="H11022"/>
  <c r="H11023"/>
  <c r="H11024"/>
  <c r="H11025"/>
  <c r="H11026"/>
  <c r="H11027"/>
  <c r="H11028"/>
  <c r="H11029"/>
  <c r="H11030"/>
  <c r="H11031"/>
  <c r="H11032"/>
  <c r="H11033"/>
  <c r="H11034"/>
  <c r="H11035"/>
  <c r="H11036"/>
  <c r="H11037"/>
  <c r="H11038"/>
  <c r="H11039"/>
  <c r="H11040"/>
  <c r="H11041"/>
  <c r="H11042"/>
  <c r="H11043"/>
  <c r="H11044"/>
  <c r="H11045"/>
  <c r="H11046"/>
  <c r="H11047"/>
  <c r="H11048"/>
  <c r="H11049"/>
  <c r="H11050"/>
  <c r="H11051"/>
  <c r="H11052"/>
  <c r="H11053"/>
  <c r="H11054"/>
  <c r="H11055"/>
  <c r="H11056"/>
  <c r="H11057"/>
  <c r="H11058"/>
  <c r="H11059"/>
  <c r="H11060"/>
  <c r="H11061"/>
  <c r="H11062"/>
  <c r="H11063"/>
  <c r="H11064"/>
  <c r="H11065"/>
  <c r="H11066"/>
  <c r="H11067"/>
  <c r="H11068"/>
  <c r="H11069"/>
  <c r="H11070"/>
  <c r="H11071"/>
  <c r="H11072"/>
  <c r="H11073"/>
  <c r="H11074"/>
  <c r="H11075"/>
  <c r="H11076"/>
  <c r="H11077"/>
  <c r="H11078"/>
  <c r="H11079"/>
  <c r="H11080"/>
  <c r="H11081"/>
  <c r="H11082"/>
  <c r="H11083"/>
  <c r="H11084"/>
  <c r="H11085"/>
  <c r="H11086"/>
  <c r="H11087"/>
  <c r="H11088"/>
  <c r="H11089"/>
  <c r="H11090"/>
  <c r="H11091"/>
  <c r="H11092"/>
  <c r="H11093"/>
  <c r="H11094"/>
  <c r="H11095"/>
  <c r="H11096"/>
  <c r="H11097"/>
  <c r="H11098"/>
  <c r="H11099"/>
  <c r="H11100"/>
  <c r="H11101"/>
  <c r="H11102"/>
  <c r="H11103"/>
  <c r="H11104"/>
  <c r="H11105"/>
  <c r="H11106"/>
  <c r="H11107"/>
  <c r="H11108"/>
  <c r="H11109"/>
  <c r="H11110"/>
  <c r="H11111"/>
  <c r="H11112"/>
  <c r="H11113"/>
  <c r="H11114"/>
  <c r="H11115"/>
  <c r="H11116"/>
  <c r="H11117"/>
  <c r="H11118"/>
  <c r="H11119"/>
  <c r="H11120"/>
  <c r="H11121"/>
  <c r="H11122"/>
  <c r="H11123"/>
  <c r="H11124"/>
  <c r="H11125"/>
  <c r="H11126"/>
  <c r="H11127"/>
  <c r="H11128"/>
  <c r="H11129"/>
  <c r="H11130"/>
  <c r="H11131"/>
  <c r="H11132"/>
  <c r="H11133"/>
  <c r="H11134"/>
  <c r="H11135"/>
  <c r="H11136"/>
  <c r="H11137"/>
  <c r="H11138"/>
  <c r="H11139"/>
  <c r="H11140"/>
  <c r="H11141"/>
  <c r="H11142"/>
  <c r="H11143"/>
  <c r="H11144"/>
  <c r="H11145"/>
  <c r="H11146"/>
  <c r="H11147"/>
  <c r="H11148"/>
  <c r="H11149"/>
  <c r="H11150"/>
  <c r="H11151"/>
  <c r="H11152"/>
  <c r="H11153"/>
  <c r="H11154"/>
  <c r="H11155"/>
  <c r="H11156"/>
  <c r="H11157"/>
  <c r="H11158"/>
  <c r="H11159"/>
  <c r="H11160"/>
  <c r="H11161"/>
  <c r="H11162"/>
  <c r="H11163"/>
  <c r="H11164"/>
  <c r="H11165"/>
  <c r="H11166"/>
  <c r="H11167"/>
  <c r="H11168"/>
  <c r="H11169"/>
  <c r="H11170"/>
  <c r="H11171"/>
  <c r="H11172"/>
  <c r="H11173"/>
  <c r="H11174"/>
  <c r="H11175"/>
  <c r="H11176"/>
  <c r="H11177"/>
  <c r="H11178"/>
  <c r="H11179"/>
  <c r="H11180"/>
  <c r="H11181"/>
  <c r="H11182"/>
  <c r="H11183"/>
  <c r="H11184"/>
  <c r="H11185"/>
  <c r="H11186"/>
  <c r="H11187"/>
  <c r="H11188"/>
  <c r="H11189"/>
  <c r="H11190"/>
  <c r="H11191"/>
  <c r="H11192"/>
  <c r="H11193"/>
  <c r="H11194"/>
  <c r="H11195"/>
  <c r="H11196"/>
  <c r="H11197"/>
  <c r="H11198"/>
  <c r="H11199"/>
  <c r="H11200"/>
  <c r="H11201"/>
  <c r="H11202"/>
  <c r="H11203"/>
  <c r="H11204"/>
  <c r="H11205"/>
  <c r="H11206"/>
  <c r="H11207"/>
  <c r="H11208"/>
  <c r="H11209"/>
  <c r="H11210"/>
  <c r="H11211"/>
  <c r="H11212"/>
  <c r="H11213"/>
  <c r="H11214"/>
  <c r="H11215"/>
  <c r="H11216"/>
  <c r="H11217"/>
  <c r="H11218"/>
  <c r="H11219"/>
  <c r="H11220"/>
  <c r="H11221"/>
  <c r="H11222"/>
  <c r="H11223"/>
  <c r="H11224"/>
  <c r="H11225"/>
  <c r="H11226"/>
  <c r="H11227"/>
  <c r="H11228"/>
  <c r="H11229"/>
  <c r="H11230"/>
  <c r="H11231"/>
  <c r="H11232"/>
  <c r="H11233"/>
  <c r="H11234"/>
  <c r="H11235"/>
  <c r="H11236"/>
  <c r="H11237"/>
  <c r="H11238"/>
  <c r="H11239"/>
  <c r="H11240"/>
  <c r="H11241"/>
  <c r="H11242"/>
  <c r="H11243"/>
  <c r="H11244"/>
  <c r="H11245"/>
  <c r="H11246"/>
  <c r="H11247"/>
  <c r="H11248"/>
  <c r="H11249"/>
  <c r="H11250"/>
  <c r="H11251"/>
  <c r="H11252"/>
  <c r="H11253"/>
  <c r="H11254"/>
  <c r="H11255"/>
  <c r="H11256"/>
  <c r="H11257"/>
  <c r="H11258"/>
  <c r="H11259"/>
  <c r="H11260"/>
  <c r="H11261"/>
  <c r="H11262"/>
  <c r="H11263"/>
  <c r="H11264"/>
  <c r="H11265"/>
  <c r="H11266"/>
  <c r="H11267"/>
  <c r="H11268"/>
  <c r="H11269"/>
  <c r="H11270"/>
  <c r="H11271"/>
  <c r="H11272"/>
  <c r="H11273"/>
  <c r="H11274"/>
  <c r="H11275"/>
  <c r="H11276"/>
  <c r="H11277"/>
  <c r="H11278"/>
  <c r="H11279"/>
  <c r="H11280"/>
  <c r="H11281"/>
  <c r="H11282"/>
  <c r="H11283"/>
  <c r="H11284"/>
  <c r="H11285"/>
  <c r="H11286"/>
  <c r="H11287"/>
  <c r="H11288"/>
  <c r="H11289"/>
  <c r="H11290"/>
  <c r="H11291"/>
  <c r="H11292"/>
  <c r="H11293"/>
  <c r="H11294"/>
  <c r="H11295"/>
  <c r="H11296"/>
  <c r="H11297"/>
  <c r="H11298"/>
  <c r="H11299"/>
  <c r="H11300"/>
  <c r="H11301"/>
  <c r="H11302"/>
  <c r="H11303"/>
  <c r="H11304"/>
  <c r="H11305"/>
  <c r="H11306"/>
  <c r="H11307"/>
  <c r="H11308"/>
  <c r="H11309"/>
  <c r="H11310"/>
  <c r="H11311"/>
  <c r="H11312"/>
  <c r="H11313"/>
  <c r="H11314"/>
  <c r="H11315"/>
  <c r="H11316"/>
  <c r="H11317"/>
  <c r="H11318"/>
  <c r="H11319"/>
  <c r="H11320"/>
  <c r="H11321"/>
  <c r="H11322"/>
  <c r="H11323"/>
  <c r="H11324"/>
  <c r="H11325"/>
  <c r="H11326"/>
  <c r="H11327"/>
  <c r="H11328"/>
  <c r="H11329"/>
  <c r="H11330"/>
  <c r="H11331"/>
  <c r="H11332"/>
  <c r="H11333"/>
  <c r="H11334"/>
  <c r="H11335"/>
  <c r="H11336"/>
  <c r="H11337"/>
  <c r="H11338"/>
  <c r="H11339"/>
  <c r="H11340"/>
  <c r="H11341"/>
  <c r="H11342"/>
  <c r="H11343"/>
  <c r="H11344"/>
  <c r="H11345"/>
  <c r="H11346"/>
  <c r="H11347"/>
  <c r="H11348"/>
  <c r="H11349"/>
  <c r="H11350"/>
  <c r="H11351"/>
  <c r="H11352"/>
  <c r="H11353"/>
  <c r="H11354"/>
  <c r="H11355"/>
  <c r="H11356"/>
  <c r="H11357"/>
  <c r="H11358"/>
  <c r="H11359"/>
  <c r="H11360"/>
  <c r="H11361"/>
  <c r="H11362"/>
  <c r="H11363"/>
  <c r="H11364"/>
  <c r="H11365"/>
  <c r="H11366"/>
  <c r="H11367"/>
  <c r="H11368"/>
  <c r="H11369"/>
  <c r="H11370"/>
  <c r="H11371"/>
  <c r="H11372"/>
  <c r="H11373"/>
  <c r="H11374"/>
  <c r="H11375"/>
  <c r="H11376"/>
  <c r="H11377"/>
  <c r="H11378"/>
  <c r="H11379"/>
  <c r="H11380"/>
  <c r="H11381"/>
  <c r="H11382"/>
  <c r="H11383"/>
  <c r="H11384"/>
  <c r="H11385"/>
  <c r="H11386"/>
  <c r="H11387"/>
  <c r="H11388"/>
  <c r="H11389"/>
  <c r="H11390"/>
  <c r="H11391"/>
  <c r="H11392"/>
  <c r="H11393"/>
  <c r="H11394"/>
  <c r="H11395"/>
  <c r="H11396"/>
  <c r="H11397"/>
  <c r="H11398"/>
  <c r="H11399"/>
  <c r="H11400"/>
  <c r="H11401"/>
  <c r="H11402"/>
  <c r="H11403"/>
  <c r="H11404"/>
  <c r="H11405"/>
  <c r="H11406"/>
  <c r="H11407"/>
  <c r="H11408"/>
  <c r="H11409"/>
  <c r="H11410"/>
  <c r="H11411"/>
  <c r="H11412"/>
  <c r="H11413"/>
  <c r="H11414"/>
  <c r="H11415"/>
  <c r="H11416"/>
  <c r="H11417"/>
  <c r="H11418"/>
  <c r="H11419"/>
  <c r="H11420"/>
  <c r="H11421"/>
  <c r="H11422"/>
  <c r="H11423"/>
  <c r="H11424"/>
  <c r="H11425"/>
  <c r="H11426"/>
  <c r="H11427"/>
  <c r="H11428"/>
  <c r="H11429"/>
  <c r="H11430"/>
  <c r="H11431"/>
  <c r="H11432"/>
  <c r="H11433"/>
  <c r="H11434"/>
  <c r="H11435"/>
  <c r="H11436"/>
  <c r="H11437"/>
  <c r="H11438"/>
  <c r="H11439"/>
  <c r="H11440"/>
  <c r="H11441"/>
  <c r="H11442"/>
  <c r="H11443"/>
  <c r="H11444"/>
  <c r="H11445"/>
  <c r="H11446"/>
  <c r="H11447"/>
  <c r="H11448"/>
  <c r="H11449"/>
  <c r="H11450"/>
  <c r="H11451"/>
  <c r="H11452"/>
  <c r="H11453"/>
  <c r="H11454"/>
  <c r="H11455"/>
  <c r="H11456"/>
  <c r="H11457"/>
  <c r="H11458"/>
  <c r="H11459"/>
  <c r="H11460"/>
  <c r="H11461"/>
  <c r="H11462"/>
  <c r="H11463"/>
  <c r="H11464"/>
  <c r="H11465"/>
  <c r="H11466"/>
  <c r="H11467"/>
  <c r="H11468"/>
  <c r="H11469"/>
  <c r="H11470"/>
  <c r="H11471"/>
  <c r="H11472"/>
  <c r="H11473"/>
  <c r="H11474"/>
  <c r="H11475"/>
  <c r="H11476"/>
  <c r="H11477"/>
  <c r="H11478"/>
  <c r="H11479"/>
  <c r="H11480"/>
  <c r="H11481"/>
  <c r="H11482"/>
  <c r="H11483"/>
  <c r="H11484"/>
  <c r="H11485"/>
  <c r="H11486"/>
  <c r="H11487"/>
  <c r="H11488"/>
  <c r="H11489"/>
  <c r="H11490"/>
  <c r="H11491"/>
  <c r="H11492"/>
  <c r="H11493"/>
  <c r="H11494"/>
  <c r="H11495"/>
  <c r="H11496"/>
  <c r="H11497"/>
  <c r="H11498"/>
  <c r="H11499"/>
  <c r="H11500"/>
  <c r="H11501"/>
  <c r="H11502"/>
  <c r="H11503"/>
  <c r="H11504"/>
  <c r="H11505"/>
  <c r="H11506"/>
  <c r="H11507"/>
  <c r="H11508"/>
  <c r="H11509"/>
  <c r="H11510"/>
  <c r="H11511"/>
  <c r="H11512"/>
  <c r="H11513"/>
  <c r="H11514"/>
  <c r="H11515"/>
  <c r="H11516"/>
  <c r="H11517"/>
  <c r="H11518"/>
  <c r="H11519"/>
  <c r="H11520"/>
  <c r="H11521"/>
  <c r="H11522"/>
  <c r="H11523"/>
  <c r="H11524"/>
  <c r="H11525"/>
  <c r="H11526"/>
  <c r="H11527"/>
  <c r="H11528"/>
  <c r="H11529"/>
  <c r="H11530"/>
  <c r="H11531"/>
  <c r="H11532"/>
  <c r="H11533"/>
  <c r="H11534"/>
  <c r="H11535"/>
  <c r="H11536"/>
  <c r="H11537"/>
  <c r="H11538"/>
  <c r="H11539"/>
  <c r="H11540"/>
  <c r="H11541"/>
  <c r="H11542"/>
  <c r="H11543"/>
  <c r="H11544"/>
  <c r="H11545"/>
  <c r="H11546"/>
  <c r="H11547"/>
  <c r="H11548"/>
  <c r="H11549"/>
  <c r="H11550"/>
  <c r="H11551"/>
  <c r="H11552"/>
  <c r="H11553"/>
  <c r="H11554"/>
  <c r="H11555"/>
  <c r="H11556"/>
  <c r="H11557"/>
  <c r="H11558"/>
  <c r="H11559"/>
  <c r="H11560"/>
  <c r="H11561"/>
  <c r="H11562"/>
  <c r="H11563"/>
  <c r="H11564"/>
  <c r="H11565"/>
  <c r="H11566"/>
  <c r="H11567"/>
  <c r="H11568"/>
  <c r="H11569"/>
  <c r="H11570"/>
  <c r="H11571"/>
  <c r="H11572"/>
  <c r="H11573"/>
  <c r="H11574"/>
  <c r="H11575"/>
  <c r="H11576"/>
  <c r="H11577"/>
  <c r="H11578"/>
  <c r="H11579"/>
  <c r="H11580"/>
  <c r="H11581"/>
  <c r="H11582"/>
  <c r="H11583"/>
  <c r="H11584"/>
  <c r="H11585"/>
  <c r="H11586"/>
  <c r="H11587"/>
  <c r="H11588"/>
  <c r="H11589"/>
  <c r="H11590"/>
  <c r="H11591"/>
  <c r="H11592"/>
  <c r="H11593"/>
  <c r="H11594"/>
  <c r="H11595"/>
  <c r="H11596"/>
  <c r="H11597"/>
  <c r="H11598"/>
  <c r="H11599"/>
  <c r="H11600"/>
  <c r="H11601"/>
  <c r="H11602"/>
  <c r="H11603"/>
  <c r="H11604"/>
  <c r="H11605"/>
  <c r="H11606"/>
  <c r="H11607"/>
  <c r="H11608"/>
  <c r="H11609"/>
  <c r="H11610"/>
  <c r="H11611"/>
  <c r="H11612"/>
  <c r="H11613"/>
  <c r="H11614"/>
  <c r="H11615"/>
  <c r="H11616"/>
  <c r="H11617"/>
  <c r="H11618"/>
  <c r="H11619"/>
  <c r="H11620"/>
  <c r="H11621"/>
  <c r="H11622"/>
  <c r="H11623"/>
  <c r="H11624"/>
  <c r="H11625"/>
  <c r="H11626"/>
  <c r="H11627"/>
  <c r="H11628"/>
  <c r="H11629"/>
  <c r="H11630"/>
  <c r="H11631"/>
  <c r="H11632"/>
  <c r="H11633"/>
  <c r="H11634"/>
  <c r="H11635"/>
  <c r="H11636"/>
  <c r="H11637"/>
  <c r="H11638"/>
  <c r="H11639"/>
  <c r="H11640"/>
  <c r="H11641"/>
  <c r="H11642"/>
  <c r="H11643"/>
  <c r="H11644"/>
  <c r="H11645"/>
  <c r="H11646"/>
  <c r="H11647"/>
  <c r="H11648"/>
  <c r="H11649"/>
  <c r="H11650"/>
  <c r="H11651"/>
  <c r="H11652"/>
  <c r="H11653"/>
  <c r="H11654"/>
  <c r="H11655"/>
  <c r="H11656"/>
  <c r="H11657"/>
  <c r="H11658"/>
  <c r="H11659"/>
  <c r="H11660"/>
  <c r="H11661"/>
  <c r="H11662"/>
  <c r="H11663"/>
  <c r="H11664"/>
  <c r="H11665"/>
  <c r="H11666"/>
  <c r="H11667"/>
  <c r="H11668"/>
  <c r="H11669"/>
  <c r="H11670"/>
  <c r="H11671"/>
  <c r="H11672"/>
  <c r="H11673"/>
  <c r="H11674"/>
  <c r="H11675"/>
  <c r="H11676"/>
  <c r="H11677"/>
  <c r="H11678"/>
  <c r="H11679"/>
  <c r="H11680"/>
  <c r="H11681"/>
  <c r="H11682"/>
  <c r="H11683"/>
  <c r="H11684"/>
  <c r="H11685"/>
  <c r="H11686"/>
  <c r="H11687"/>
  <c r="H11688"/>
  <c r="H11689"/>
  <c r="H11690"/>
  <c r="H11691"/>
  <c r="H11692"/>
  <c r="H11693"/>
  <c r="H11694"/>
  <c r="H11695"/>
  <c r="H11696"/>
  <c r="H11697"/>
  <c r="H11698"/>
  <c r="H11699"/>
  <c r="H11700"/>
  <c r="H11701"/>
  <c r="H11702"/>
  <c r="H11703"/>
  <c r="H11704"/>
  <c r="H11705"/>
  <c r="H11706"/>
  <c r="H11707"/>
  <c r="H11708"/>
  <c r="H11709"/>
  <c r="H11710"/>
  <c r="H11711"/>
  <c r="H11712"/>
  <c r="H11713"/>
  <c r="H11714"/>
  <c r="H11715"/>
  <c r="H11716"/>
  <c r="H11717"/>
  <c r="H11718"/>
  <c r="H11719"/>
  <c r="H11720"/>
  <c r="H11721"/>
  <c r="H11722"/>
  <c r="H11723"/>
  <c r="H11724"/>
  <c r="H11725"/>
  <c r="H11726"/>
  <c r="H11727"/>
  <c r="H11728"/>
  <c r="H11729"/>
  <c r="H11730"/>
  <c r="H11731"/>
  <c r="H11732"/>
  <c r="H11733"/>
  <c r="H11734"/>
  <c r="H11735"/>
  <c r="H11736"/>
  <c r="H11737"/>
  <c r="H11738"/>
  <c r="H11739"/>
  <c r="H11740"/>
  <c r="H11741"/>
  <c r="H11742"/>
  <c r="H11743"/>
  <c r="H11744"/>
  <c r="H11745"/>
  <c r="H11746"/>
  <c r="H11747"/>
  <c r="H11748"/>
  <c r="H11749"/>
  <c r="H11750"/>
  <c r="H11751"/>
  <c r="H11752"/>
  <c r="H11753"/>
  <c r="H11754"/>
  <c r="H11755"/>
  <c r="H11756"/>
  <c r="H11757"/>
  <c r="H11758"/>
  <c r="H11759"/>
  <c r="H11760"/>
  <c r="H11761"/>
  <c r="H11762"/>
  <c r="H11763"/>
  <c r="H11764"/>
  <c r="H11765"/>
  <c r="H11766"/>
  <c r="H11767"/>
  <c r="H11768"/>
  <c r="H11769"/>
  <c r="H11770"/>
  <c r="H11771"/>
  <c r="H11772"/>
  <c r="H11773"/>
  <c r="H11774"/>
  <c r="H11775"/>
  <c r="H11776"/>
  <c r="H11777"/>
  <c r="H11778"/>
  <c r="H11779"/>
  <c r="H11780"/>
  <c r="H11781"/>
  <c r="H11782"/>
  <c r="H11783"/>
  <c r="H11784"/>
  <c r="H11785"/>
  <c r="H11786"/>
  <c r="H11787"/>
  <c r="H11788"/>
  <c r="H11789"/>
  <c r="H11790"/>
  <c r="H11791"/>
  <c r="H11792"/>
  <c r="H11793"/>
  <c r="H11794"/>
  <c r="H11795"/>
  <c r="H11796"/>
  <c r="H11797"/>
  <c r="H11798"/>
  <c r="H11799"/>
  <c r="H11800"/>
  <c r="H11801"/>
  <c r="H11802"/>
  <c r="H11803"/>
  <c r="H11804"/>
  <c r="H11805"/>
  <c r="H11806"/>
  <c r="H11807"/>
  <c r="H11808"/>
  <c r="H11809"/>
  <c r="H11810"/>
  <c r="H11811"/>
  <c r="H11812"/>
  <c r="H11813"/>
  <c r="H11814"/>
  <c r="H11815"/>
  <c r="H11816"/>
  <c r="H11817"/>
  <c r="H11818"/>
  <c r="H11819"/>
  <c r="H11820"/>
  <c r="H11821"/>
  <c r="H11822"/>
  <c r="H11823"/>
  <c r="H11824"/>
  <c r="H11825"/>
  <c r="H11826"/>
  <c r="H11827"/>
  <c r="H11828"/>
  <c r="H11829"/>
  <c r="H11830"/>
  <c r="H11831"/>
  <c r="H11832"/>
  <c r="H11833"/>
  <c r="H11834"/>
  <c r="H11835"/>
  <c r="H11836"/>
  <c r="H11837"/>
  <c r="H11838"/>
  <c r="H11839"/>
  <c r="H11840"/>
  <c r="H11841"/>
  <c r="H11842"/>
  <c r="H11843"/>
  <c r="H11844"/>
  <c r="H11845"/>
  <c r="H11846"/>
  <c r="H11847"/>
  <c r="H11848"/>
  <c r="H11849"/>
  <c r="H11850"/>
  <c r="H11851"/>
  <c r="H11852"/>
  <c r="H11853"/>
  <c r="H11854"/>
  <c r="H11855"/>
  <c r="H11856"/>
  <c r="H11857"/>
  <c r="H11858"/>
  <c r="H11859"/>
  <c r="H11860"/>
  <c r="H11861"/>
  <c r="H11862"/>
  <c r="H11863"/>
  <c r="H11864"/>
  <c r="H11865"/>
  <c r="H11866"/>
  <c r="H11867"/>
  <c r="H11868"/>
  <c r="H11869"/>
  <c r="H11870"/>
  <c r="H11871"/>
  <c r="H11872"/>
  <c r="H11873"/>
  <c r="H11874"/>
  <c r="H11875"/>
  <c r="H11876"/>
  <c r="H11877"/>
  <c r="H11878"/>
  <c r="H11879"/>
  <c r="H11880"/>
  <c r="H11881"/>
  <c r="H11882"/>
  <c r="H11883"/>
  <c r="H11884"/>
  <c r="H11885"/>
  <c r="H11886"/>
  <c r="H11887"/>
  <c r="H11888"/>
  <c r="H11889"/>
  <c r="H11890"/>
  <c r="H11891"/>
  <c r="H11892"/>
  <c r="H11893"/>
  <c r="H11894"/>
  <c r="H11895"/>
  <c r="H11896"/>
  <c r="H11897"/>
  <c r="H11898"/>
  <c r="H11899"/>
  <c r="H11900"/>
  <c r="H11901"/>
  <c r="H11902"/>
  <c r="H11903"/>
  <c r="H11904"/>
  <c r="H11905"/>
  <c r="H11906"/>
  <c r="H11907"/>
  <c r="H11908"/>
  <c r="H11909"/>
  <c r="H11910"/>
  <c r="H11911"/>
  <c r="H11912"/>
  <c r="H11913"/>
  <c r="H11914"/>
  <c r="H11915"/>
  <c r="H11916"/>
  <c r="H11917"/>
  <c r="H11918"/>
  <c r="H11919"/>
  <c r="H11920"/>
  <c r="H11921"/>
  <c r="H11922"/>
  <c r="H11923"/>
  <c r="H11924"/>
  <c r="H11925"/>
  <c r="H11926"/>
  <c r="H11927"/>
  <c r="H11928"/>
  <c r="H11929"/>
  <c r="H11930"/>
  <c r="H11931"/>
  <c r="H11932"/>
  <c r="H11933"/>
  <c r="H11934"/>
  <c r="H11935"/>
  <c r="H11936"/>
  <c r="H11937"/>
  <c r="H11938"/>
  <c r="H11939"/>
  <c r="H11940"/>
  <c r="H11941"/>
  <c r="H11942"/>
  <c r="H11943"/>
  <c r="H11944"/>
  <c r="H11945"/>
  <c r="H11946"/>
  <c r="H11947"/>
  <c r="H11948"/>
  <c r="H11949"/>
  <c r="H11950"/>
  <c r="H11951"/>
  <c r="H11952"/>
  <c r="H11953"/>
  <c r="H11954"/>
  <c r="H11955"/>
  <c r="H11956"/>
  <c r="H11957"/>
  <c r="H11958"/>
  <c r="H11959"/>
  <c r="H11960"/>
  <c r="H11961"/>
  <c r="H11962"/>
  <c r="H11963"/>
  <c r="H11964"/>
  <c r="H11965"/>
  <c r="H11966"/>
  <c r="H11967"/>
  <c r="H11968"/>
  <c r="H11969"/>
  <c r="H11970"/>
  <c r="H11971"/>
  <c r="H11972"/>
  <c r="H11973"/>
  <c r="H11974"/>
  <c r="H11975"/>
  <c r="H11976"/>
  <c r="H11977"/>
  <c r="H11978"/>
  <c r="H11979"/>
  <c r="H11980"/>
  <c r="H11981"/>
  <c r="H11982"/>
  <c r="H11983"/>
  <c r="H11984"/>
  <c r="H11985"/>
  <c r="H11986"/>
  <c r="H11987"/>
  <c r="H11988"/>
  <c r="H11989"/>
  <c r="H11990"/>
  <c r="H11991"/>
  <c r="H11992"/>
  <c r="H11993"/>
  <c r="H11994"/>
  <c r="H11995"/>
  <c r="H11996"/>
  <c r="H11997"/>
  <c r="H11998"/>
  <c r="H11999"/>
  <c r="H12000"/>
  <c r="H12001"/>
  <c r="H12002"/>
  <c r="H12003"/>
  <c r="H12004"/>
  <c r="H12005"/>
  <c r="H12006"/>
  <c r="H12007"/>
  <c r="H12008"/>
  <c r="H12009"/>
  <c r="H12010"/>
  <c r="H12011"/>
  <c r="H12012"/>
  <c r="H12013"/>
  <c r="H12014"/>
  <c r="H12015"/>
  <c r="H12016"/>
  <c r="H12017"/>
  <c r="H12018"/>
  <c r="H12019"/>
  <c r="H12020"/>
  <c r="H12021"/>
  <c r="H12022"/>
  <c r="H12023"/>
  <c r="H12024"/>
  <c r="H12025"/>
  <c r="H12026"/>
  <c r="H12027"/>
  <c r="H12028"/>
  <c r="H12029"/>
  <c r="H12030"/>
  <c r="H12031"/>
  <c r="H12032"/>
  <c r="H12033"/>
  <c r="H12034"/>
  <c r="H12035"/>
  <c r="H12036"/>
  <c r="H12037"/>
  <c r="H12038"/>
  <c r="H12039"/>
  <c r="H12040"/>
  <c r="H12041"/>
  <c r="H12042"/>
  <c r="H12043"/>
  <c r="H12044"/>
  <c r="H12045"/>
  <c r="H12046"/>
  <c r="H12047"/>
  <c r="H12048"/>
  <c r="H12049"/>
  <c r="H12050"/>
  <c r="H12051"/>
  <c r="H12052"/>
  <c r="H12053"/>
  <c r="H12054"/>
  <c r="H12055"/>
  <c r="H12056"/>
  <c r="H12057"/>
  <c r="H12058"/>
  <c r="H12059"/>
  <c r="H12060"/>
  <c r="H12061"/>
  <c r="H12062"/>
  <c r="H12063"/>
  <c r="H12064"/>
  <c r="H12065"/>
  <c r="H12066"/>
  <c r="H12067"/>
  <c r="H12068"/>
  <c r="H12069"/>
  <c r="H12070"/>
  <c r="H12071"/>
  <c r="H12072"/>
  <c r="H12073"/>
  <c r="H12074"/>
  <c r="H12075"/>
  <c r="H12076"/>
  <c r="H12077"/>
  <c r="H12078"/>
  <c r="H12079"/>
  <c r="H12080"/>
  <c r="H12081"/>
  <c r="H12082"/>
  <c r="H12083"/>
  <c r="H12084"/>
  <c r="H12085"/>
  <c r="H12086"/>
  <c r="H12087"/>
  <c r="H12088"/>
  <c r="H12089"/>
  <c r="H12090"/>
  <c r="H12091"/>
  <c r="H12092"/>
  <c r="H12093"/>
  <c r="H12094"/>
  <c r="H12095"/>
  <c r="H12096"/>
  <c r="H12097"/>
  <c r="H12098"/>
  <c r="H12099"/>
  <c r="H12100"/>
  <c r="H12101"/>
  <c r="H12102"/>
  <c r="H12103"/>
  <c r="H12104"/>
  <c r="H12105"/>
  <c r="H12106"/>
  <c r="H12107"/>
  <c r="H12108"/>
  <c r="H12109"/>
  <c r="H12110"/>
  <c r="H12111"/>
  <c r="H12112"/>
  <c r="H12113"/>
  <c r="H12114"/>
  <c r="H12115"/>
  <c r="H12116"/>
  <c r="H12117"/>
  <c r="H12118"/>
  <c r="H12119"/>
  <c r="H12120"/>
  <c r="H12121"/>
  <c r="H12122"/>
  <c r="H12123"/>
  <c r="H12124"/>
  <c r="H12125"/>
  <c r="H12126"/>
  <c r="H12127"/>
  <c r="H12128"/>
  <c r="H12129"/>
  <c r="H12130"/>
  <c r="H12131"/>
  <c r="H12132"/>
  <c r="H12133"/>
  <c r="H12134"/>
  <c r="H12135"/>
  <c r="H12136"/>
  <c r="H12137"/>
  <c r="H12138"/>
  <c r="H12139"/>
  <c r="H12140"/>
  <c r="H12141"/>
  <c r="H12142"/>
  <c r="H12143"/>
  <c r="H12144"/>
  <c r="H12145"/>
  <c r="H12146"/>
  <c r="H12147"/>
  <c r="H12148"/>
  <c r="H12149"/>
  <c r="H12150"/>
  <c r="H12151"/>
  <c r="H12152"/>
  <c r="H12153"/>
  <c r="H12154"/>
  <c r="H12155"/>
  <c r="H12156"/>
  <c r="H12157"/>
  <c r="H12158"/>
  <c r="H12159"/>
  <c r="H12160"/>
  <c r="H12161"/>
  <c r="H12162"/>
  <c r="H12163"/>
  <c r="H12164"/>
  <c r="H12165"/>
  <c r="H12166"/>
  <c r="H12167"/>
  <c r="H12168"/>
  <c r="H12169"/>
  <c r="H12170"/>
  <c r="H12171"/>
  <c r="H12172"/>
  <c r="H12173"/>
  <c r="H12174"/>
  <c r="H12175"/>
  <c r="H12176"/>
  <c r="H12177"/>
  <c r="H12178"/>
  <c r="H12179"/>
  <c r="H12180"/>
  <c r="H12181"/>
  <c r="H12182"/>
  <c r="H12183"/>
  <c r="H12184"/>
  <c r="H12185"/>
  <c r="H12186"/>
  <c r="H12187"/>
  <c r="H12188"/>
  <c r="H12189"/>
  <c r="H12190"/>
  <c r="H12191"/>
  <c r="H12192"/>
  <c r="H12193"/>
  <c r="H12194"/>
  <c r="H12195"/>
  <c r="H12196"/>
  <c r="H12197"/>
  <c r="H12198"/>
  <c r="H12199"/>
  <c r="H12200"/>
  <c r="H12201"/>
  <c r="H12202"/>
  <c r="H12203"/>
  <c r="H12204"/>
  <c r="H12205"/>
  <c r="H12206"/>
  <c r="H12207"/>
  <c r="H12208"/>
  <c r="H12209"/>
  <c r="H12210"/>
  <c r="H12211"/>
  <c r="H12212"/>
  <c r="H12213"/>
  <c r="H12214"/>
  <c r="H12215"/>
  <c r="H12216"/>
  <c r="H12217"/>
  <c r="H12218"/>
  <c r="H12219"/>
  <c r="H12220"/>
  <c r="H12221"/>
  <c r="H12222"/>
  <c r="H12223"/>
  <c r="H12224"/>
  <c r="H12225"/>
  <c r="H12226"/>
  <c r="H12227"/>
  <c r="H12228"/>
  <c r="H12229"/>
  <c r="H12230"/>
  <c r="H12231"/>
  <c r="H12232"/>
  <c r="H12233"/>
  <c r="H12234"/>
  <c r="H12235"/>
  <c r="H12236"/>
  <c r="H12237"/>
  <c r="H12238"/>
  <c r="H12239"/>
  <c r="H12240"/>
  <c r="H12241"/>
  <c r="H12242"/>
  <c r="H12243"/>
  <c r="H12244"/>
  <c r="H12245"/>
  <c r="H12246"/>
  <c r="H12247"/>
  <c r="H12248"/>
  <c r="H12249"/>
  <c r="H12250"/>
  <c r="H12251"/>
  <c r="H12252"/>
  <c r="H12253"/>
  <c r="H12254"/>
  <c r="H12255"/>
  <c r="H12256"/>
  <c r="H12257"/>
  <c r="H12258"/>
  <c r="H12259"/>
  <c r="H12260"/>
  <c r="H12261"/>
  <c r="H12262"/>
  <c r="H12263"/>
  <c r="H12264"/>
  <c r="H12265"/>
  <c r="H12266"/>
  <c r="H12267"/>
  <c r="H12268"/>
  <c r="H12269"/>
  <c r="H12270"/>
  <c r="H12271"/>
  <c r="H12272"/>
  <c r="H12273"/>
  <c r="H12274"/>
  <c r="H12275"/>
  <c r="H12276"/>
  <c r="H12277"/>
  <c r="H12278"/>
  <c r="H12279"/>
  <c r="H12280"/>
  <c r="H12281"/>
  <c r="H12282"/>
  <c r="H12283"/>
  <c r="H12284"/>
  <c r="H12285"/>
  <c r="H12286"/>
  <c r="H12287"/>
  <c r="H12288"/>
  <c r="H12289"/>
  <c r="H12290"/>
  <c r="H12291"/>
  <c r="H12292"/>
  <c r="H12293"/>
  <c r="H12294"/>
  <c r="H12295"/>
  <c r="H12296"/>
  <c r="H12297"/>
  <c r="H12298"/>
  <c r="H12299"/>
  <c r="H12300"/>
  <c r="H12301"/>
  <c r="H12302"/>
  <c r="H12303"/>
  <c r="H12304"/>
  <c r="H12305"/>
  <c r="H12306"/>
  <c r="H12307"/>
  <c r="H12308"/>
  <c r="H12309"/>
  <c r="H12310"/>
  <c r="H12311"/>
  <c r="H12312"/>
  <c r="H12313"/>
  <c r="H12314"/>
  <c r="H12315"/>
  <c r="H12316"/>
  <c r="H12317"/>
  <c r="H12318"/>
  <c r="H12319"/>
  <c r="H12320"/>
  <c r="H12321"/>
  <c r="H12322"/>
  <c r="H12323"/>
  <c r="H12324"/>
  <c r="H12325"/>
  <c r="H12326"/>
  <c r="H12327"/>
  <c r="H12328"/>
  <c r="H12329"/>
  <c r="H12330"/>
  <c r="H12331"/>
  <c r="H12332"/>
  <c r="H12333"/>
  <c r="H12334"/>
  <c r="H12335"/>
  <c r="H12336"/>
  <c r="H12337"/>
  <c r="H12338"/>
  <c r="H12339"/>
  <c r="H12340"/>
  <c r="H12341"/>
  <c r="H12342"/>
  <c r="H12343"/>
  <c r="H12344"/>
  <c r="H12345"/>
  <c r="H12346"/>
  <c r="H12347"/>
  <c r="H12348"/>
  <c r="H12349"/>
  <c r="H12350"/>
  <c r="H12351"/>
  <c r="H12352"/>
  <c r="H12353"/>
  <c r="H12354"/>
  <c r="H12355"/>
  <c r="H12356"/>
  <c r="H12357"/>
  <c r="H12358"/>
  <c r="H12359"/>
  <c r="H12360"/>
  <c r="H12361"/>
  <c r="H12362"/>
  <c r="H12363"/>
  <c r="H12364"/>
  <c r="H12365"/>
  <c r="H12366"/>
  <c r="H12367"/>
  <c r="H12368"/>
  <c r="H12369"/>
  <c r="H12370"/>
  <c r="H12371"/>
  <c r="H12372"/>
  <c r="H12373"/>
  <c r="H12374"/>
  <c r="H12375"/>
  <c r="H12376"/>
  <c r="H12377"/>
  <c r="H12378"/>
  <c r="H12379"/>
  <c r="H12380"/>
  <c r="H12381"/>
  <c r="H12382"/>
  <c r="H12383"/>
  <c r="H12384"/>
  <c r="H12385"/>
  <c r="H12386"/>
  <c r="H12387"/>
  <c r="H12388"/>
  <c r="H12389"/>
  <c r="H12390"/>
  <c r="H12391"/>
  <c r="H12392"/>
  <c r="H12393"/>
  <c r="H12394"/>
  <c r="H12395"/>
  <c r="H12396"/>
  <c r="H12397"/>
  <c r="H12398"/>
  <c r="H12399"/>
  <c r="H12400"/>
  <c r="H12401"/>
  <c r="H12402"/>
  <c r="H12403"/>
  <c r="H12404"/>
  <c r="H12405"/>
  <c r="H12406"/>
  <c r="H12407"/>
  <c r="H12408"/>
  <c r="H12409"/>
  <c r="H12410"/>
  <c r="H12411"/>
  <c r="H12412"/>
  <c r="H12413"/>
  <c r="H12414"/>
  <c r="H12415"/>
  <c r="H12416"/>
  <c r="H12417"/>
  <c r="H12418"/>
  <c r="H12419"/>
  <c r="H12420"/>
  <c r="H12421"/>
  <c r="H12422"/>
  <c r="H12423"/>
  <c r="H12424"/>
  <c r="H12425"/>
  <c r="H12426"/>
  <c r="H12427"/>
  <c r="H12428"/>
  <c r="H12429"/>
  <c r="H12430"/>
  <c r="H12431"/>
  <c r="H12432"/>
  <c r="H12433"/>
  <c r="H12434"/>
  <c r="H12435"/>
  <c r="H12436"/>
  <c r="H12437"/>
  <c r="H12438"/>
  <c r="H12439"/>
  <c r="H12440"/>
  <c r="H12441"/>
  <c r="H12442"/>
  <c r="H12443"/>
  <c r="H12444"/>
  <c r="H12445"/>
  <c r="H12446"/>
  <c r="H12447"/>
  <c r="H12448"/>
  <c r="H12449"/>
  <c r="H12450"/>
  <c r="H12451"/>
  <c r="H12452"/>
  <c r="H12453"/>
  <c r="H12454"/>
  <c r="H12455"/>
  <c r="H12456"/>
  <c r="H12457"/>
  <c r="H12458"/>
  <c r="H12459"/>
  <c r="H12460"/>
  <c r="H12461"/>
  <c r="H12462"/>
  <c r="H12463"/>
  <c r="H12464"/>
  <c r="H12465"/>
  <c r="H12466"/>
  <c r="H12467"/>
  <c r="H12468"/>
  <c r="H12469"/>
  <c r="H12470"/>
  <c r="H12471"/>
  <c r="H12472"/>
  <c r="H12473"/>
  <c r="H12474"/>
  <c r="H12475"/>
  <c r="H12476"/>
  <c r="H12477"/>
  <c r="H12478"/>
  <c r="H12479"/>
  <c r="H12480"/>
  <c r="H12481"/>
  <c r="H12482"/>
  <c r="H12483"/>
  <c r="H12484"/>
  <c r="H12485"/>
  <c r="H12486"/>
  <c r="H12487"/>
  <c r="H12488"/>
  <c r="H12489"/>
  <c r="H12490"/>
  <c r="H12491"/>
  <c r="H12492"/>
  <c r="H12493"/>
  <c r="H12494"/>
  <c r="H12495"/>
  <c r="H12496"/>
  <c r="H12497"/>
  <c r="H12498"/>
  <c r="H12499"/>
  <c r="H12500"/>
  <c r="H12501"/>
  <c r="H12502"/>
  <c r="H12503"/>
  <c r="H12504"/>
  <c r="H12505"/>
  <c r="H12506"/>
  <c r="H12507"/>
  <c r="H12508"/>
  <c r="H12509"/>
  <c r="H12510"/>
  <c r="H12511"/>
  <c r="H12512"/>
  <c r="H12513"/>
  <c r="H12514"/>
  <c r="H12515"/>
  <c r="H12516"/>
  <c r="H12517"/>
  <c r="H12518"/>
  <c r="H12519"/>
  <c r="H12520"/>
  <c r="H12521"/>
  <c r="H12522"/>
  <c r="H12523"/>
  <c r="H12524"/>
  <c r="H12525"/>
  <c r="H12526"/>
  <c r="H12527"/>
  <c r="H12528"/>
  <c r="H12529"/>
  <c r="H12530"/>
  <c r="H12531"/>
  <c r="H12532"/>
  <c r="H12533"/>
  <c r="H12534"/>
  <c r="H12535"/>
  <c r="H12536"/>
  <c r="H12537"/>
  <c r="H12538"/>
  <c r="H12539"/>
  <c r="H12540"/>
  <c r="H12541"/>
  <c r="H12542"/>
  <c r="H12543"/>
  <c r="H12544"/>
  <c r="H12545"/>
  <c r="H12546"/>
  <c r="H12547"/>
  <c r="H12548"/>
  <c r="H12549"/>
  <c r="H12550"/>
  <c r="H12551"/>
  <c r="H12552"/>
  <c r="H12553"/>
  <c r="H12554"/>
  <c r="H12555"/>
  <c r="H12556"/>
  <c r="H12557"/>
  <c r="H12558"/>
  <c r="H12559"/>
  <c r="H12560"/>
  <c r="H12561"/>
  <c r="H12562"/>
  <c r="H12563"/>
  <c r="H12564"/>
  <c r="H12565"/>
  <c r="H12566"/>
  <c r="H12567"/>
  <c r="H12568"/>
  <c r="H12569"/>
  <c r="H12570"/>
  <c r="H12571"/>
  <c r="H12572"/>
  <c r="H12573"/>
  <c r="H12574"/>
  <c r="H12575"/>
  <c r="H12576"/>
  <c r="H12577"/>
  <c r="H12578"/>
  <c r="H12579"/>
  <c r="H12580"/>
  <c r="H12581"/>
  <c r="H12582"/>
  <c r="H12583"/>
  <c r="H12584"/>
  <c r="H12585"/>
  <c r="H12586"/>
  <c r="H12587"/>
  <c r="H12588"/>
  <c r="H12589"/>
  <c r="H12590"/>
  <c r="H12591"/>
  <c r="H12592"/>
  <c r="H12593"/>
  <c r="H12594"/>
  <c r="H12595"/>
  <c r="H12596"/>
  <c r="H12597"/>
  <c r="H12598"/>
  <c r="H12599"/>
  <c r="H12600"/>
  <c r="H12601"/>
  <c r="H12602"/>
  <c r="H12603"/>
  <c r="H12604"/>
  <c r="H12605"/>
  <c r="H12606"/>
  <c r="H12607"/>
  <c r="H12608"/>
  <c r="H12609"/>
  <c r="H12610"/>
  <c r="H12611"/>
  <c r="H12612"/>
  <c r="H12613"/>
  <c r="H12614"/>
  <c r="H12615"/>
  <c r="H12616"/>
  <c r="H12617"/>
  <c r="H12618"/>
  <c r="H12619"/>
  <c r="H12620"/>
  <c r="H12621"/>
  <c r="H12622"/>
  <c r="H12623"/>
  <c r="H12624"/>
  <c r="H12625"/>
  <c r="H12626"/>
  <c r="H12627"/>
  <c r="H12628"/>
  <c r="H12629"/>
  <c r="H12630"/>
  <c r="H12631"/>
  <c r="H12632"/>
  <c r="H12633"/>
  <c r="H12634"/>
  <c r="H12635"/>
  <c r="H12636"/>
  <c r="H12637"/>
  <c r="H12638"/>
  <c r="H12639"/>
  <c r="H12640"/>
  <c r="H12641"/>
  <c r="H12642"/>
  <c r="H12643"/>
  <c r="H12644"/>
  <c r="H12645"/>
  <c r="H12646"/>
  <c r="H12647"/>
  <c r="H12648"/>
  <c r="H12649"/>
  <c r="H12650"/>
  <c r="H12651"/>
  <c r="H12652"/>
  <c r="H12653"/>
  <c r="H12654"/>
  <c r="H12655"/>
  <c r="H12656"/>
  <c r="H12657"/>
  <c r="H12658"/>
  <c r="H12659"/>
  <c r="H12660"/>
  <c r="H12661"/>
  <c r="H12662"/>
  <c r="H12663"/>
  <c r="H12664"/>
  <c r="H12665"/>
  <c r="H12666"/>
  <c r="H12667"/>
  <c r="H12668"/>
  <c r="H12669"/>
  <c r="H12670"/>
  <c r="H12671"/>
  <c r="H12672"/>
  <c r="H12673"/>
  <c r="H12674"/>
  <c r="H12675"/>
  <c r="H12676"/>
  <c r="H12677"/>
  <c r="H12678"/>
  <c r="H12679"/>
  <c r="H12680"/>
  <c r="H12681"/>
  <c r="H12682"/>
  <c r="H12683"/>
  <c r="H12684"/>
  <c r="H12685"/>
  <c r="H12686"/>
  <c r="H12687"/>
  <c r="H12688"/>
  <c r="H12689"/>
  <c r="H12690"/>
  <c r="H12691"/>
  <c r="H12692"/>
  <c r="H12693"/>
  <c r="H12694"/>
  <c r="H12695"/>
  <c r="H12696"/>
  <c r="H12697"/>
  <c r="H12698"/>
  <c r="H12699"/>
  <c r="H12700"/>
  <c r="H12701"/>
  <c r="H12702"/>
  <c r="H12703"/>
  <c r="H12704"/>
  <c r="H12705"/>
  <c r="H14"/>
  <c r="M53" i="2" l="1"/>
  <c r="L53"/>
  <c r="K53"/>
  <c r="J53"/>
  <c r="I53"/>
  <c r="H53"/>
  <c r="G53"/>
  <c r="F53"/>
  <c r="E53"/>
  <c r="D53"/>
  <c r="C53"/>
  <c r="B53"/>
  <c r="N53" s="1"/>
  <c r="M52"/>
  <c r="L52"/>
  <c r="K52"/>
  <c r="J52"/>
  <c r="I52"/>
  <c r="H52"/>
  <c r="G52"/>
  <c r="F52"/>
  <c r="E52"/>
  <c r="D52"/>
  <c r="C52"/>
  <c r="B52"/>
  <c r="N52" s="1"/>
  <c r="N47"/>
  <c r="N46"/>
  <c r="N45"/>
  <c r="N44"/>
  <c r="N43"/>
  <c r="N42"/>
  <c r="M41"/>
  <c r="L41"/>
  <c r="K41"/>
  <c r="J41"/>
  <c r="I41"/>
  <c r="H41"/>
  <c r="G41"/>
  <c r="F41"/>
  <c r="E41"/>
  <c r="D41"/>
  <c r="C41"/>
  <c r="B41"/>
  <c r="N41" s="1"/>
  <c r="N40"/>
  <c r="N39"/>
  <c r="N38"/>
  <c r="N37"/>
  <c r="N36"/>
  <c r="N35"/>
  <c r="N34"/>
  <c r="N33"/>
  <c r="N32"/>
  <c r="N31"/>
  <c r="M30"/>
  <c r="L30"/>
  <c r="K30"/>
  <c r="J30"/>
  <c r="I30"/>
  <c r="H30"/>
  <c r="G30"/>
  <c r="F30"/>
  <c r="E30"/>
  <c r="D30"/>
  <c r="C30"/>
  <c r="B30"/>
  <c r="N30" s="1"/>
  <c r="N29"/>
  <c r="N28"/>
  <c r="N27"/>
  <c r="N26"/>
  <c r="N25"/>
  <c r="N24"/>
  <c r="N23"/>
  <c r="N22"/>
  <c r="N21"/>
  <c r="N20"/>
  <c r="M19"/>
  <c r="L19"/>
  <c r="K19"/>
  <c r="J19"/>
  <c r="I19"/>
  <c r="H19"/>
  <c r="G19"/>
  <c r="F19"/>
  <c r="E19"/>
  <c r="D19"/>
  <c r="C19"/>
  <c r="B19"/>
  <c r="N19" s="1"/>
  <c r="N18"/>
  <c r="N17"/>
  <c r="N16"/>
  <c r="N15"/>
  <c r="N14"/>
  <c r="N13"/>
  <c r="N12"/>
  <c r="N11"/>
  <c r="H2" i="1" l="1"/>
  <c r="G1395" l="1"/>
  <c r="G1393"/>
  <c r="G1391"/>
  <c r="G1389"/>
  <c r="G1387"/>
  <c r="G1383"/>
  <c r="G1381"/>
  <c r="G1379"/>
  <c r="G1377"/>
  <c r="G1375"/>
  <c r="G1373"/>
  <c r="G1371"/>
  <c r="G1369"/>
  <c r="G1367"/>
  <c r="G1321"/>
  <c r="G1319"/>
  <c r="G1317"/>
  <c r="G1315"/>
  <c r="G1313"/>
  <c r="G1311"/>
  <c r="G1309"/>
  <c r="G1307"/>
  <c r="G1305"/>
  <c r="G1303"/>
  <c r="G1301"/>
  <c r="G1299"/>
  <c r="G1297"/>
  <c r="G1295"/>
  <c r="G1293"/>
  <c r="G1245"/>
  <c r="G1243"/>
  <c r="G1241"/>
  <c r="G1239"/>
  <c r="G1237"/>
  <c r="G1235"/>
  <c r="G1233"/>
  <c r="G1231"/>
  <c r="G1229"/>
  <c r="G1227"/>
  <c r="G1225"/>
  <c r="G1223"/>
  <c r="G1221"/>
  <c r="G1219"/>
  <c r="G1217"/>
  <c r="G1170"/>
  <c r="G1168"/>
  <c r="G1166"/>
  <c r="G1164"/>
  <c r="G1162"/>
  <c r="G1160"/>
  <c r="G1158"/>
  <c r="G1156"/>
  <c r="G1154"/>
  <c r="G1152"/>
  <c r="G1150"/>
  <c r="G1148"/>
  <c r="G1146"/>
  <c r="G1144"/>
  <c r="G1142"/>
  <c r="G1096"/>
  <c r="G1094"/>
  <c r="G1092"/>
  <c r="G1090"/>
  <c r="G1088"/>
  <c r="G1086"/>
  <c r="G1084"/>
  <c r="G1082"/>
  <c r="G1080"/>
  <c r="G1078"/>
  <c r="G1076"/>
  <c r="G1074"/>
  <c r="G1072"/>
  <c r="G1070"/>
  <c r="G1068"/>
  <c r="G1021"/>
  <c r="G1019"/>
  <c r="G1017"/>
  <c r="G1015"/>
  <c r="G1013"/>
  <c r="G1011"/>
  <c r="G1009"/>
  <c r="G1007"/>
  <c r="G1005"/>
  <c r="G1003"/>
  <c r="G1396"/>
  <c r="G1394"/>
  <c r="G1392"/>
  <c r="G1390"/>
  <c r="G1388"/>
  <c r="G1386"/>
  <c r="G1384"/>
  <c r="G1382"/>
  <c r="G1380"/>
  <c r="G1378"/>
  <c r="G1376"/>
  <c r="G1374"/>
  <c r="G1372"/>
  <c r="G1370"/>
  <c r="G1368"/>
  <c r="G1320"/>
  <c r="G1318"/>
  <c r="G1316"/>
  <c r="G1314"/>
  <c r="G1312"/>
  <c r="G1310"/>
  <c r="G1308"/>
  <c r="G1306"/>
  <c r="G1304"/>
  <c r="G1302"/>
  <c r="G1300"/>
  <c r="G1298"/>
  <c r="G1296"/>
  <c r="G1294"/>
  <c r="G1292"/>
  <c r="G1246"/>
  <c r="G1244"/>
  <c r="G1242"/>
  <c r="G1240"/>
  <c r="G1238"/>
  <c r="G1236"/>
  <c r="G1234"/>
  <c r="G1232"/>
  <c r="G1230"/>
  <c r="G1228"/>
  <c r="G1226"/>
  <c r="G1224"/>
  <c r="G1222"/>
  <c r="G1220"/>
  <c r="G1218"/>
  <c r="G1171"/>
  <c r="G1169"/>
  <c r="G1167"/>
  <c r="G1165"/>
  <c r="G1163"/>
  <c r="G1161"/>
  <c r="G1159"/>
  <c r="G1157"/>
  <c r="G1155"/>
  <c r="G1153"/>
  <c r="G1151"/>
  <c r="G1149"/>
  <c r="G1147"/>
  <c r="G1145"/>
  <c r="G1143"/>
  <c r="G1095"/>
  <c r="G1091"/>
  <c r="G1087"/>
  <c r="G1083"/>
  <c r="G1079"/>
  <c r="G1075"/>
  <c r="G1071"/>
  <c r="G1067"/>
  <c r="G1018"/>
  <c r="G1014"/>
  <c r="G1010"/>
  <c r="G1006"/>
  <c r="G1002"/>
  <c r="G1000"/>
  <c r="G998"/>
  <c r="G996"/>
  <c r="G994"/>
  <c r="G992"/>
  <c r="G946"/>
  <c r="G944"/>
  <c r="G942"/>
  <c r="G940"/>
  <c r="G938"/>
  <c r="G936"/>
  <c r="G934"/>
  <c r="G932"/>
  <c r="G930"/>
  <c r="G928"/>
  <c r="G926"/>
  <c r="G924"/>
  <c r="G922"/>
  <c r="G920"/>
  <c r="G918"/>
  <c r="G871"/>
  <c r="G869"/>
  <c r="G867"/>
  <c r="G865"/>
  <c r="G863"/>
  <c r="G861"/>
  <c r="G859"/>
  <c r="G857"/>
  <c r="G855"/>
  <c r="G853"/>
  <c r="G851"/>
  <c r="G849"/>
  <c r="G847"/>
  <c r="G845"/>
  <c r="G843"/>
  <c r="G796"/>
  <c r="G794"/>
  <c r="G792"/>
  <c r="G790"/>
  <c r="G788"/>
  <c r="G786"/>
  <c r="G784"/>
  <c r="G782"/>
  <c r="G780"/>
  <c r="G778"/>
  <c r="G776"/>
  <c r="G774"/>
  <c r="G772"/>
  <c r="G770"/>
  <c r="G768"/>
  <c r="G721"/>
  <c r="G719"/>
  <c r="G717"/>
  <c r="G715"/>
  <c r="G713"/>
  <c r="G711"/>
  <c r="G709"/>
  <c r="G707"/>
  <c r="G705"/>
  <c r="G703"/>
  <c r="G701"/>
  <c r="G699"/>
  <c r="G697"/>
  <c r="G695"/>
  <c r="G693"/>
  <c r="G646"/>
  <c r="G644"/>
  <c r="G642"/>
  <c r="G640"/>
  <c r="G638"/>
  <c r="G636"/>
  <c r="G634"/>
  <c r="G632"/>
  <c r="G630"/>
  <c r="G628"/>
  <c r="G626"/>
  <c r="G624"/>
  <c r="G622"/>
  <c r="G620"/>
  <c r="G618"/>
  <c r="G571"/>
  <c r="G569"/>
  <c r="G567"/>
  <c r="G565"/>
  <c r="G563"/>
  <c r="G561"/>
  <c r="G559"/>
  <c r="G557"/>
  <c r="G555"/>
  <c r="G553"/>
  <c r="G551"/>
  <c r="G549"/>
  <c r="G547"/>
  <c r="G545"/>
  <c r="G543"/>
  <c r="G496"/>
  <c r="G494"/>
  <c r="G492"/>
  <c r="G490"/>
  <c r="G488"/>
  <c r="G486"/>
  <c r="G484"/>
  <c r="G482"/>
  <c r="G480"/>
  <c r="G478"/>
  <c r="G476"/>
  <c r="G474"/>
  <c r="G472"/>
  <c r="G470"/>
  <c r="G468"/>
  <c r="G421"/>
  <c r="G1093"/>
  <c r="G1089"/>
  <c r="G1085"/>
  <c r="G1081"/>
  <c r="G1077"/>
  <c r="G1073"/>
  <c r="G1069"/>
  <c r="G1020"/>
  <c r="G1016"/>
  <c r="G1012"/>
  <c r="G1008"/>
  <c r="G1004"/>
  <c r="G1001"/>
  <c r="G999"/>
  <c r="G997"/>
  <c r="G995"/>
  <c r="G945"/>
  <c r="G943"/>
  <c r="G941"/>
  <c r="G939"/>
  <c r="G937"/>
  <c r="G935"/>
  <c r="G933"/>
  <c r="G931"/>
  <c r="G929"/>
  <c r="G927"/>
  <c r="G925"/>
  <c r="G923"/>
  <c r="G921"/>
  <c r="G919"/>
  <c r="G917"/>
  <c r="G870"/>
  <c r="G868"/>
  <c r="G866"/>
  <c r="G864"/>
  <c r="G862"/>
  <c r="G860"/>
  <c r="G858"/>
  <c r="G856"/>
  <c r="G854"/>
  <c r="G852"/>
  <c r="G850"/>
  <c r="G848"/>
  <c r="G846"/>
  <c r="G844"/>
  <c r="G842"/>
  <c r="G795"/>
  <c r="G793"/>
  <c r="G791"/>
  <c r="G789"/>
  <c r="G787"/>
  <c r="G785"/>
  <c r="G783"/>
  <c r="G781"/>
  <c r="G779"/>
  <c r="G777"/>
  <c r="G775"/>
  <c r="G773"/>
  <c r="G771"/>
  <c r="G769"/>
  <c r="G767"/>
  <c r="G720"/>
  <c r="G718"/>
  <c r="G716"/>
  <c r="G714"/>
  <c r="G712"/>
  <c r="G710"/>
  <c r="G708"/>
  <c r="G706"/>
  <c r="G704"/>
  <c r="G702"/>
  <c r="G700"/>
  <c r="G698"/>
  <c r="G696"/>
  <c r="G694"/>
  <c r="G692"/>
  <c r="G645"/>
  <c r="G643"/>
  <c r="G641"/>
  <c r="G639"/>
  <c r="G637"/>
  <c r="G635"/>
  <c r="G633"/>
  <c r="G631"/>
  <c r="G627"/>
  <c r="G623"/>
  <c r="G619"/>
  <c r="G570"/>
  <c r="G566"/>
  <c r="G562"/>
  <c r="G558"/>
  <c r="G554"/>
  <c r="G550"/>
  <c r="G546"/>
  <c r="G542"/>
  <c r="G493"/>
  <c r="G489"/>
  <c r="G485"/>
  <c r="G481"/>
  <c r="G477"/>
  <c r="G473"/>
  <c r="G469"/>
  <c r="G420"/>
  <c r="G418"/>
  <c r="G416"/>
  <c r="G414"/>
  <c r="G412"/>
  <c r="G410"/>
  <c r="G408"/>
  <c r="G406"/>
  <c r="G404"/>
  <c r="G402"/>
  <c r="G400"/>
  <c r="G398"/>
  <c r="G396"/>
  <c r="G394"/>
  <c r="G392"/>
  <c r="G345"/>
  <c r="G343"/>
  <c r="G341"/>
  <c r="G339"/>
  <c r="G336"/>
  <c r="G334"/>
  <c r="G332"/>
  <c r="G330"/>
  <c r="G328"/>
  <c r="G326"/>
  <c r="G324"/>
  <c r="G322"/>
  <c r="G320"/>
  <c r="G318"/>
  <c r="G268"/>
  <c r="G266"/>
  <c r="G264"/>
  <c r="G241"/>
  <c r="G239"/>
  <c r="G237"/>
  <c r="G235"/>
  <c r="G233"/>
  <c r="G231"/>
  <c r="G229"/>
  <c r="G227"/>
  <c r="G225"/>
  <c r="G223"/>
  <c r="G221"/>
  <c r="G219"/>
  <c r="G217"/>
  <c r="G215"/>
  <c r="G213"/>
  <c r="G211"/>
  <c r="G209"/>
  <c r="G207"/>
  <c r="G205"/>
  <c r="G203"/>
  <c r="G201"/>
  <c r="G199"/>
  <c r="G197"/>
  <c r="G195"/>
  <c r="G193"/>
  <c r="G191"/>
  <c r="G189"/>
  <c r="G187"/>
  <c r="G185"/>
  <c r="G183"/>
  <c r="G181"/>
  <c r="G179"/>
  <c r="G177"/>
  <c r="G175"/>
  <c r="G173"/>
  <c r="G171"/>
  <c r="G169"/>
  <c r="G167"/>
  <c r="G165"/>
  <c r="G163"/>
  <c r="G161"/>
  <c r="G159"/>
  <c r="G157"/>
  <c r="G155"/>
  <c r="G153"/>
  <c r="G151"/>
  <c r="G149"/>
  <c r="G147"/>
  <c r="G145"/>
  <c r="G143"/>
  <c r="G141"/>
  <c r="G139"/>
  <c r="G137"/>
  <c r="G135"/>
  <c r="G133"/>
  <c r="G131"/>
  <c r="G129"/>
  <c r="G127"/>
  <c r="G125"/>
  <c r="G123"/>
  <c r="G121"/>
  <c r="G119"/>
  <c r="G117"/>
  <c r="G115"/>
  <c r="G113"/>
  <c r="G111"/>
  <c r="G109"/>
  <c r="G107"/>
  <c r="G105"/>
  <c r="G103"/>
  <c r="G101"/>
  <c r="G99"/>
  <c r="G97"/>
  <c r="G95"/>
  <c r="G93"/>
  <c r="G91"/>
  <c r="G89"/>
  <c r="G87"/>
  <c r="G85"/>
  <c r="G83"/>
  <c r="G81"/>
  <c r="G79"/>
  <c r="G77"/>
  <c r="G75"/>
  <c r="G73"/>
  <c r="G71"/>
  <c r="G69"/>
  <c r="G67"/>
  <c r="G65"/>
  <c r="G63"/>
  <c r="G61"/>
  <c r="G59"/>
  <c r="G57"/>
  <c r="G55"/>
  <c r="G53"/>
  <c r="G51"/>
  <c r="G49"/>
  <c r="G47"/>
  <c r="G45"/>
  <c r="G43"/>
  <c r="G41"/>
  <c r="G39"/>
  <c r="G37"/>
  <c r="G35"/>
  <c r="G33"/>
  <c r="G31"/>
  <c r="G29"/>
  <c r="G27"/>
  <c r="G25"/>
  <c r="G23"/>
  <c r="G21"/>
  <c r="G19"/>
  <c r="G17"/>
  <c r="G15"/>
  <c r="G13"/>
  <c r="G11"/>
  <c r="G9"/>
  <c r="G7"/>
  <c r="G5"/>
  <c r="G3"/>
  <c r="G629"/>
  <c r="G625"/>
  <c r="G621"/>
  <c r="G617"/>
  <c r="G568"/>
  <c r="G564"/>
  <c r="G560"/>
  <c r="G556"/>
  <c r="G552"/>
  <c r="G548"/>
  <c r="G544"/>
  <c r="G495"/>
  <c r="G491"/>
  <c r="G487"/>
  <c r="G483"/>
  <c r="G479"/>
  <c r="G475"/>
  <c r="G471"/>
  <c r="G467"/>
  <c r="G419"/>
  <c r="G417"/>
  <c r="G415"/>
  <c r="G413"/>
  <c r="G411"/>
  <c r="G409"/>
  <c r="G407"/>
  <c r="G405"/>
  <c r="G403"/>
  <c r="G401"/>
  <c r="G399"/>
  <c r="G397"/>
  <c r="G395"/>
  <c r="G393"/>
  <c r="G346"/>
  <c r="G344"/>
  <c r="G342"/>
  <c r="G340"/>
  <c r="G338"/>
  <c r="G335"/>
  <c r="G333"/>
  <c r="G331"/>
  <c r="G329"/>
  <c r="G327"/>
  <c r="G325"/>
  <c r="G323"/>
  <c r="G321"/>
  <c r="G319"/>
  <c r="G317"/>
  <c r="G267"/>
  <c r="G265"/>
  <c r="G263"/>
  <c r="G240"/>
  <c r="G238"/>
  <c r="G236"/>
  <c r="G234"/>
  <c r="G232"/>
  <c r="G230"/>
  <c r="G228"/>
  <c r="G226"/>
  <c r="G224"/>
  <c r="G222"/>
  <c r="G220"/>
  <c r="G218"/>
  <c r="G216"/>
  <c r="G214"/>
  <c r="G212"/>
  <c r="G210"/>
  <c r="G208"/>
  <c r="G206"/>
  <c r="G200"/>
  <c r="G198"/>
  <c r="G196"/>
  <c r="G194"/>
  <c r="G192"/>
  <c r="G190"/>
  <c r="G188"/>
  <c r="G186"/>
  <c r="G184"/>
  <c r="G182"/>
  <c r="G180"/>
  <c r="G178"/>
  <c r="G176"/>
  <c r="G174"/>
  <c r="G172"/>
  <c r="G170"/>
  <c r="G168"/>
  <c r="G166"/>
  <c r="G164"/>
  <c r="G162"/>
  <c r="G160"/>
  <c r="G158"/>
  <c r="G156"/>
  <c r="G154"/>
  <c r="G152"/>
  <c r="G150"/>
  <c r="G148"/>
  <c r="G146"/>
  <c r="G144"/>
  <c r="G142"/>
  <c r="G140"/>
  <c r="G6"/>
  <c r="G10"/>
  <c r="G14"/>
  <c r="G18"/>
  <c r="G22"/>
  <c r="G26"/>
  <c r="G30"/>
  <c r="G34"/>
  <c r="G38"/>
  <c r="G42"/>
  <c r="G46"/>
  <c r="G50"/>
  <c r="G54"/>
  <c r="G58"/>
  <c r="G62"/>
  <c r="G66"/>
  <c r="G70"/>
  <c r="G74"/>
  <c r="G78"/>
  <c r="G82"/>
  <c r="G86"/>
  <c r="G90"/>
  <c r="G94"/>
  <c r="G98"/>
  <c r="G102"/>
  <c r="G106"/>
  <c r="G110"/>
  <c r="G114"/>
  <c r="G118"/>
  <c r="G122"/>
  <c r="G126"/>
  <c r="G130"/>
  <c r="G134"/>
  <c r="G138"/>
  <c r="G2"/>
  <c r="G4"/>
  <c r="G8"/>
  <c r="G12"/>
  <c r="G16"/>
  <c r="G20"/>
  <c r="G24"/>
  <c r="G28"/>
  <c r="G32"/>
  <c r="G36"/>
  <c r="G40"/>
  <c r="G44"/>
  <c r="G48"/>
  <c r="G52"/>
  <c r="G56"/>
  <c r="G60"/>
  <c r="G64"/>
  <c r="G68"/>
  <c r="G72"/>
  <c r="G76"/>
  <c r="G80"/>
  <c r="G84"/>
  <c r="G88"/>
  <c r="G92"/>
  <c r="G96"/>
  <c r="G100"/>
  <c r="G104"/>
  <c r="G108"/>
  <c r="G112"/>
  <c r="G116"/>
  <c r="G120"/>
  <c r="G124"/>
  <c r="G128"/>
  <c r="G132"/>
  <c r="G136"/>
  <c r="J118" l="1"/>
  <c r="I118"/>
  <c r="K56"/>
  <c r="L56"/>
  <c r="I148"/>
  <c r="J148"/>
  <c r="K58"/>
  <c r="L58"/>
  <c r="I178"/>
  <c r="J178"/>
  <c r="K60"/>
  <c r="L60"/>
  <c r="J238"/>
  <c r="I238"/>
  <c r="K64"/>
  <c r="L64"/>
  <c r="I343"/>
  <c r="J343"/>
  <c r="K66"/>
  <c r="L66"/>
  <c r="J419"/>
  <c r="I419"/>
  <c r="K69"/>
  <c r="L69"/>
  <c r="J643"/>
  <c r="I643"/>
  <c r="K74"/>
  <c r="L74"/>
  <c r="J119"/>
  <c r="I119"/>
  <c r="K57"/>
  <c r="L57"/>
  <c r="J179"/>
  <c r="I179"/>
  <c r="K61"/>
  <c r="L61"/>
  <c r="J239"/>
  <c r="I239"/>
  <c r="K65"/>
  <c r="L65"/>
  <c r="I718"/>
  <c r="J718"/>
  <c r="I868"/>
  <c r="J868"/>
  <c r="K78"/>
  <c r="L78"/>
  <c r="J494"/>
  <c r="I494"/>
  <c r="K71"/>
  <c r="L71"/>
  <c r="J644"/>
  <c r="I644"/>
  <c r="K75"/>
  <c r="L75"/>
  <c r="J794"/>
  <c r="I794"/>
  <c r="K77"/>
  <c r="L77"/>
  <c r="J944"/>
  <c r="I944"/>
  <c r="L81"/>
  <c r="K81"/>
  <c r="I1093"/>
  <c r="J1093"/>
  <c r="J1244"/>
  <c r="I1244"/>
  <c r="J1318"/>
  <c r="I1318"/>
  <c r="J1394"/>
  <c r="I1394"/>
  <c r="J1019"/>
  <c r="I1019"/>
  <c r="I1243"/>
  <c r="J1243"/>
  <c r="J1319"/>
  <c r="I1319"/>
  <c r="J208"/>
  <c r="I208"/>
  <c r="K62"/>
  <c r="L62"/>
  <c r="J344"/>
  <c r="I344"/>
  <c r="K67"/>
  <c r="L67"/>
  <c r="J493"/>
  <c r="I493"/>
  <c r="K70"/>
  <c r="L70"/>
  <c r="J149"/>
  <c r="I149"/>
  <c r="K59"/>
  <c r="L59"/>
  <c r="J209"/>
  <c r="I209"/>
  <c r="K63"/>
  <c r="L63"/>
  <c r="J418"/>
  <c r="I418"/>
  <c r="K68"/>
  <c r="L68"/>
  <c r="I568"/>
  <c r="J568"/>
  <c r="K72"/>
  <c r="L72"/>
  <c r="J793"/>
  <c r="I793"/>
  <c r="K76"/>
  <c r="L76"/>
  <c r="J943"/>
  <c r="I943"/>
  <c r="K80"/>
  <c r="L80"/>
  <c r="J569"/>
  <c r="I569"/>
  <c r="K73"/>
  <c r="L73"/>
  <c r="J719"/>
  <c r="I719"/>
  <c r="J869"/>
  <c r="I869"/>
  <c r="K79"/>
  <c r="L79"/>
  <c r="J1169"/>
  <c r="I1169"/>
  <c r="I1242"/>
  <c r="J1242"/>
  <c r="J1094"/>
  <c r="I1094"/>
  <c r="J1168"/>
  <c r="I1168"/>
</calcChain>
</file>

<file path=xl/comments1.xml><?xml version="1.0" encoding="utf-8"?>
<comments xmlns="http://schemas.openxmlformats.org/spreadsheetml/2006/main">
  <authors>
    <author>Pietro panzacchi</author>
    <author>Maurizio Ventura</author>
  </authors>
  <commentList>
    <comment ref="G1" authorId="0">
      <text>
        <r>
          <rPr>
            <b/>
            <sz val="9"/>
            <color indexed="81"/>
            <rFont val="Tahoma"/>
            <family val="2"/>
          </rPr>
          <t>Pietro panzacchi:</t>
        </r>
        <r>
          <rPr>
            <sz val="9"/>
            <color indexed="81"/>
            <rFont val="Tahoma"/>
            <family val="2"/>
          </rPr>
          <t xml:space="preserve">
Trasformati sulla base dell'area delle bocche die collettori</t>
        </r>
      </text>
    </comment>
    <comment ref="E31" authorId="1">
      <text>
        <r>
          <rPr>
            <b/>
            <sz val="9"/>
            <color indexed="81"/>
            <rFont val="Tahoma"/>
            <family val="2"/>
          </rPr>
          <t>Maurizio Ventura:</t>
        </r>
        <r>
          <rPr>
            <sz val="9"/>
            <color indexed="81"/>
            <rFont val="Tahoma"/>
            <family val="2"/>
          </rPr>
          <t xml:space="preserve">
scritto 19.05.2015 in etichetta
</t>
        </r>
      </text>
    </comment>
    <comment ref="E33" authorId="0">
      <text>
        <r>
          <rPr>
            <b/>
            <sz val="9"/>
            <color indexed="81"/>
            <rFont val="Tahoma"/>
            <family val="2"/>
          </rPr>
          <t>Pietro panzacchi:</t>
        </r>
        <r>
          <rPr>
            <sz val="9"/>
            <color indexed="81"/>
            <rFont val="Tahoma"/>
            <family val="2"/>
          </rPr>
          <t xml:space="preserve">
formicaio acqua non quantificata</t>
        </r>
      </text>
    </comment>
    <comment ref="E34" authorId="0">
      <text>
        <r>
          <rPr>
            <b/>
            <sz val="9"/>
            <color indexed="81"/>
            <rFont val="Tahoma"/>
            <family val="2"/>
          </rPr>
          <t>Pietro panzacchi:</t>
        </r>
        <r>
          <rPr>
            <sz val="9"/>
            <color indexed="81"/>
            <rFont val="Tahoma"/>
            <family val="2"/>
          </rPr>
          <t xml:space="preserve">
bottiglia piena di formiche
</t>
        </r>
      </text>
    </comment>
    <comment ref="E35" authorId="0">
      <text>
        <r>
          <rPr>
            <b/>
            <sz val="9"/>
            <color indexed="81"/>
            <rFont val="Tahoma"/>
            <family val="2"/>
          </rPr>
          <t>Pietro panzacchi:</t>
        </r>
        <r>
          <rPr>
            <sz val="9"/>
            <color indexed="81"/>
            <rFont val="Tahoma"/>
            <family val="2"/>
          </rPr>
          <t xml:space="preserve">
formicaio acqua non quantificata</t>
        </r>
      </text>
    </comment>
    <comment ref="I36" authorId="0">
      <text>
        <r>
          <rPr>
            <b/>
            <sz val="9"/>
            <color indexed="81"/>
            <rFont val="Tahoma"/>
            <family val="2"/>
          </rPr>
          <t>Pietro panzacchi:</t>
        </r>
        <r>
          <rPr>
            <sz val="9"/>
            <color indexed="81"/>
            <rFont val="Tahoma"/>
            <family val="2"/>
          </rPr>
          <t xml:space="preserve">
sostituite tutte le resine tranne 7.3</t>
        </r>
      </text>
    </comment>
    <comment ref="E38" authorId="0">
      <text>
        <r>
          <rPr>
            <b/>
            <sz val="9"/>
            <color indexed="81"/>
            <rFont val="Tahoma"/>
            <family val="2"/>
          </rPr>
          <t>Pietro panzacchi:</t>
        </r>
        <r>
          <rPr>
            <sz val="9"/>
            <color indexed="81"/>
            <rFont val="Tahoma"/>
            <family val="2"/>
          </rPr>
          <t xml:space="preserve">
Formiche nell#acqua</t>
        </r>
      </text>
    </comment>
    <comment ref="E40" authorId="0">
      <text>
        <r>
          <rPr>
            <b/>
            <sz val="9"/>
            <color indexed="81"/>
            <rFont val="Tahoma"/>
            <family val="2"/>
          </rPr>
          <t>Pietro panzacchi:</t>
        </r>
        <r>
          <rPr>
            <sz val="9"/>
            <color indexed="81"/>
            <rFont val="Tahoma"/>
            <family val="2"/>
          </rPr>
          <t xml:space="preserve">
formiche nell#acqua</t>
        </r>
      </text>
    </comment>
    <comment ref="E41" authorId="0">
      <text>
        <r>
          <rPr>
            <b/>
            <sz val="9"/>
            <color indexed="81"/>
            <rFont val="Tahoma"/>
            <family val="2"/>
          </rPr>
          <t>Pietro panzacchi:</t>
        </r>
        <r>
          <rPr>
            <sz val="9"/>
            <color indexed="81"/>
            <rFont val="Tahoma"/>
            <family val="2"/>
          </rPr>
          <t xml:space="preserve">
formiche nell#acqua</t>
        </r>
      </text>
    </comment>
    <comment ref="I41" authorId="0">
      <text>
        <r>
          <rPr>
            <b/>
            <sz val="9"/>
            <color indexed="81"/>
            <rFont val="Tahoma"/>
            <family val="2"/>
          </rPr>
          <t>Pietro panzacchi:</t>
        </r>
        <r>
          <rPr>
            <sz val="9"/>
            <color indexed="81"/>
            <rFont val="Tahoma"/>
            <family val="2"/>
          </rPr>
          <t xml:space="preserve">
solo plot 8 e 9</t>
        </r>
      </text>
    </comment>
    <comment ref="E43" authorId="0">
      <text>
        <r>
          <rPr>
            <b/>
            <sz val="9"/>
            <color indexed="81"/>
            <rFont val="Tahoma"/>
            <family val="2"/>
          </rPr>
          <t>Pietro panzacchi:</t>
        </r>
        <r>
          <rPr>
            <sz val="9"/>
            <color indexed="81"/>
            <rFont val="Tahoma"/>
            <family val="2"/>
          </rPr>
          <t xml:space="preserve">
formiche nell'acqua</t>
        </r>
      </text>
    </comment>
    <comment ref="E44" authorId="0">
      <text>
        <r>
          <rPr>
            <b/>
            <sz val="9"/>
            <color indexed="81"/>
            <rFont val="Tahoma"/>
            <family val="2"/>
          </rPr>
          <t>Pietro panzacchi:</t>
        </r>
        <r>
          <rPr>
            <sz val="9"/>
            <color indexed="81"/>
            <rFont val="Tahoma"/>
            <family val="2"/>
          </rPr>
          <t xml:space="preserve">
formiche</t>
        </r>
      </text>
    </comment>
    <comment ref="E45" authorId="0">
      <text>
        <r>
          <rPr>
            <b/>
            <sz val="9"/>
            <color indexed="81"/>
            <rFont val="Tahoma"/>
            <family val="2"/>
          </rPr>
          <t>Pietro panzacchi:</t>
        </r>
        <r>
          <rPr>
            <sz val="9"/>
            <color indexed="81"/>
            <rFont val="Tahoma"/>
            <family val="2"/>
          </rPr>
          <t xml:space="preserve">
formiche</t>
        </r>
      </text>
    </comment>
    <comment ref="E46" authorId="0">
      <text>
        <r>
          <rPr>
            <b/>
            <sz val="9"/>
            <color indexed="81"/>
            <rFont val="Tahoma"/>
            <family val="2"/>
          </rPr>
          <t>Pietro panzacchi:</t>
        </r>
        <r>
          <rPr>
            <sz val="9"/>
            <color indexed="81"/>
            <rFont val="Tahoma"/>
            <family val="2"/>
          </rPr>
          <t xml:space="preserve">
formiche</t>
        </r>
      </text>
    </comment>
    <comment ref="E47" authorId="0">
      <text>
        <r>
          <rPr>
            <b/>
            <sz val="9"/>
            <color indexed="81"/>
            <rFont val="Tahoma"/>
            <family val="2"/>
          </rPr>
          <t>Pietro panzacchi:</t>
        </r>
        <r>
          <rPr>
            <sz val="9"/>
            <color indexed="81"/>
            <rFont val="Tahoma"/>
            <family val="2"/>
          </rPr>
          <t xml:space="preserve">
formiche</t>
        </r>
      </text>
    </comment>
    <comment ref="E48" authorId="0">
      <text>
        <r>
          <rPr>
            <b/>
            <sz val="9"/>
            <color indexed="81"/>
            <rFont val="Tahoma"/>
            <family val="2"/>
          </rPr>
          <t>Pietro panzacchi:</t>
        </r>
        <r>
          <rPr>
            <sz val="9"/>
            <color indexed="81"/>
            <rFont val="Tahoma"/>
            <family val="2"/>
          </rPr>
          <t xml:space="preserve">
formiche</t>
        </r>
      </text>
    </comment>
    <comment ref="E49" authorId="0">
      <text>
        <r>
          <rPr>
            <b/>
            <sz val="9"/>
            <color indexed="81"/>
            <rFont val="Tahoma"/>
            <family val="2"/>
          </rPr>
          <t>Pietro panzacchi:</t>
        </r>
        <r>
          <rPr>
            <sz val="9"/>
            <color indexed="81"/>
            <rFont val="Tahoma"/>
            <family val="2"/>
          </rPr>
          <t xml:space="preserve">
formiche</t>
        </r>
      </text>
    </comment>
    <comment ref="E50" authorId="0">
      <text>
        <r>
          <rPr>
            <b/>
            <sz val="9"/>
            <color indexed="81"/>
            <rFont val="Tahoma"/>
            <family val="2"/>
          </rPr>
          <t>Pietro panzacchi:</t>
        </r>
        <r>
          <rPr>
            <sz val="9"/>
            <color indexed="81"/>
            <rFont val="Tahoma"/>
            <family val="2"/>
          </rPr>
          <t xml:space="preserve">
formiche</t>
        </r>
      </text>
    </comment>
    <comment ref="E52" authorId="0">
      <text>
        <r>
          <rPr>
            <b/>
            <sz val="9"/>
            <color indexed="81"/>
            <rFont val="Tahoma"/>
            <family val="2"/>
          </rPr>
          <t>Pietro panzacchi:</t>
        </r>
        <r>
          <rPr>
            <sz val="9"/>
            <color indexed="81"/>
            <rFont val="Tahoma"/>
            <family val="2"/>
          </rPr>
          <t xml:space="preserve">
formiche</t>
        </r>
      </text>
    </comment>
    <comment ref="E53" authorId="0">
      <text>
        <r>
          <rPr>
            <b/>
            <sz val="9"/>
            <color indexed="81"/>
            <rFont val="Tahoma"/>
            <family val="2"/>
          </rPr>
          <t>Pietro panzacchi:</t>
        </r>
        <r>
          <rPr>
            <sz val="9"/>
            <color indexed="81"/>
            <rFont val="Tahoma"/>
            <family val="2"/>
          </rPr>
          <t xml:space="preserve">
formiche</t>
        </r>
      </text>
    </comment>
    <comment ref="E54" authorId="0">
      <text>
        <r>
          <rPr>
            <b/>
            <sz val="9"/>
            <color indexed="81"/>
            <rFont val="Tahoma"/>
            <family val="2"/>
          </rPr>
          <t>Pietro panzacchi:</t>
        </r>
        <r>
          <rPr>
            <sz val="9"/>
            <color indexed="81"/>
            <rFont val="Tahoma"/>
            <family val="2"/>
          </rPr>
          <t xml:space="preserve">
formiche</t>
        </r>
      </text>
    </comment>
    <comment ref="E55" authorId="0">
      <text>
        <r>
          <rPr>
            <b/>
            <sz val="9"/>
            <color indexed="81"/>
            <rFont val="Tahoma"/>
            <family val="2"/>
          </rPr>
          <t>Pietro panzacchi:</t>
        </r>
        <r>
          <rPr>
            <sz val="9"/>
            <color indexed="81"/>
            <rFont val="Tahoma"/>
            <family val="2"/>
          </rPr>
          <t xml:space="preserve">
formiche</t>
        </r>
      </text>
    </comment>
    <comment ref="E56" authorId="0">
      <text>
        <r>
          <rPr>
            <b/>
            <sz val="9"/>
            <color indexed="81"/>
            <rFont val="Tahoma"/>
            <family val="2"/>
          </rPr>
          <t>Pietro panzacchi:</t>
        </r>
        <r>
          <rPr>
            <sz val="9"/>
            <color indexed="81"/>
            <rFont val="Tahoma"/>
            <family val="2"/>
          </rPr>
          <t xml:space="preserve">
formiche</t>
        </r>
      </text>
    </comment>
    <comment ref="J56" authorId="0">
      <text>
        <r>
          <rPr>
            <b/>
            <sz val="9"/>
            <color indexed="81"/>
            <rFont val="Tahoma"/>
            <family val="2"/>
          </rPr>
          <t>Pietro panzacchi:</t>
        </r>
        <r>
          <rPr>
            <sz val="9"/>
            <color indexed="81"/>
            <rFont val="Tahoma"/>
            <family val="2"/>
          </rPr>
          <t xml:space="preserve">
sostituite tutte le resine tranne 7.3</t>
        </r>
      </text>
    </comment>
    <comment ref="E57" authorId="0">
      <text>
        <r>
          <rPr>
            <b/>
            <sz val="9"/>
            <color indexed="81"/>
            <rFont val="Tahoma"/>
            <family val="2"/>
          </rPr>
          <t>Pietro panzacchi:</t>
        </r>
        <r>
          <rPr>
            <sz val="9"/>
            <color indexed="81"/>
            <rFont val="Tahoma"/>
            <family val="2"/>
          </rPr>
          <t xml:space="preserve">
formiche</t>
        </r>
      </text>
    </comment>
    <comment ref="J57" authorId="0">
      <text>
        <r>
          <rPr>
            <b/>
            <sz val="9"/>
            <color indexed="81"/>
            <rFont val="Tahoma"/>
            <family val="2"/>
          </rPr>
          <t>Pietro panzacchi:</t>
        </r>
        <r>
          <rPr>
            <sz val="9"/>
            <color indexed="81"/>
            <rFont val="Tahoma"/>
            <family val="2"/>
          </rPr>
          <t xml:space="preserve">
sostituite tutte le resine tranne 7.3</t>
        </r>
      </text>
    </comment>
    <comment ref="E63" authorId="0">
      <text>
        <r>
          <rPr>
            <b/>
            <sz val="9"/>
            <color indexed="81"/>
            <rFont val="Tahoma"/>
            <family val="2"/>
          </rPr>
          <t>Pietro panzacchi:</t>
        </r>
        <r>
          <rPr>
            <sz val="9"/>
            <color indexed="81"/>
            <rFont val="Tahoma"/>
            <family val="2"/>
          </rPr>
          <t xml:space="preserve">
resina mancante</t>
        </r>
      </text>
    </comment>
    <comment ref="E64" authorId="0">
      <text>
        <r>
          <rPr>
            <b/>
            <sz val="9"/>
            <color indexed="81"/>
            <rFont val="Tahoma"/>
            <family val="2"/>
          </rPr>
          <t>Pietro panzacchi:</t>
        </r>
        <r>
          <rPr>
            <sz val="9"/>
            <color indexed="81"/>
            <rFont val="Tahoma"/>
            <family val="2"/>
          </rPr>
          <t xml:space="preserve">
resina mancante</t>
        </r>
      </text>
    </comment>
    <comment ref="E65" authorId="0">
      <text>
        <r>
          <rPr>
            <b/>
            <sz val="9"/>
            <color indexed="81"/>
            <rFont val="Tahoma"/>
            <family val="2"/>
          </rPr>
          <t>Pietro panzacchi:</t>
        </r>
        <r>
          <rPr>
            <sz val="9"/>
            <color indexed="81"/>
            <rFont val="Tahoma"/>
            <family val="2"/>
          </rPr>
          <t xml:space="preserve">
resina caduta dentro, no ghiera</t>
        </r>
      </text>
    </comment>
    <comment ref="E66" authorId="0">
      <text>
        <r>
          <rPr>
            <b/>
            <sz val="9"/>
            <color indexed="81"/>
            <rFont val="Tahoma"/>
            <family val="2"/>
          </rPr>
          <t>Pietro panzacchi:</t>
        </r>
        <r>
          <rPr>
            <sz val="9"/>
            <color indexed="81"/>
            <rFont val="Tahoma"/>
            <family val="2"/>
          </rPr>
          <t xml:space="preserve">
resina caduta dentro, no ghiera</t>
        </r>
      </text>
    </comment>
    <comment ref="E74" authorId="0">
      <text>
        <r>
          <rPr>
            <b/>
            <sz val="9"/>
            <color indexed="81"/>
            <rFont val="Tahoma"/>
            <family val="2"/>
          </rPr>
          <t>Pietro panzacchi:</t>
        </r>
        <r>
          <rPr>
            <sz val="9"/>
            <color indexed="81"/>
            <rFont val="Tahoma"/>
            <family val="2"/>
          </rPr>
          <t xml:space="preserve">
resina mancante</t>
        </r>
      </text>
    </comment>
    <comment ref="E79" authorId="0">
      <text>
        <r>
          <rPr>
            <b/>
            <sz val="9"/>
            <color indexed="81"/>
            <rFont val="Tahoma"/>
            <family val="2"/>
          </rPr>
          <t>Pietro panzacchi:</t>
        </r>
        <r>
          <rPr>
            <sz val="9"/>
            <color indexed="81"/>
            <rFont val="Tahoma"/>
            <family val="2"/>
          </rPr>
          <t xml:space="preserve">
resina mancante</t>
        </r>
      </text>
    </comment>
    <comment ref="E82" authorId="0">
      <text>
        <r>
          <rPr>
            <b/>
            <sz val="9"/>
            <color indexed="81"/>
            <rFont val="Tahoma"/>
            <family val="2"/>
          </rPr>
          <t>Pietro panzacchi:</t>
        </r>
        <r>
          <rPr>
            <sz val="9"/>
            <color indexed="81"/>
            <rFont val="Tahoma"/>
            <family val="2"/>
          </rPr>
          <t xml:space="preserve">
resina sostituita</t>
        </r>
      </text>
    </comment>
    <comment ref="E88" authorId="0">
      <text>
        <r>
          <rPr>
            <b/>
            <sz val="9"/>
            <color indexed="81"/>
            <rFont val="Tahoma"/>
            <family val="2"/>
          </rPr>
          <t>Pietro panzacchi:</t>
        </r>
        <r>
          <rPr>
            <sz val="9"/>
            <color indexed="81"/>
            <rFont val="Tahoma"/>
            <family val="2"/>
          </rPr>
          <t xml:space="preserve">
resina mancante, tubo intasato</t>
        </r>
      </text>
    </comment>
    <comment ref="E89" authorId="0">
      <text>
        <r>
          <rPr>
            <b/>
            <sz val="9"/>
            <color indexed="81"/>
            <rFont val="Tahoma"/>
            <family val="2"/>
          </rPr>
          <t>Pietro panzacchi:</t>
        </r>
        <r>
          <rPr>
            <sz val="9"/>
            <color indexed="81"/>
            <rFont val="Tahoma"/>
            <family val="2"/>
          </rPr>
          <t xml:space="preserve">
acqua nel tubo</t>
        </r>
      </text>
    </comment>
    <comment ref="J89" authorId="0">
      <text>
        <r>
          <rPr>
            <b/>
            <sz val="9"/>
            <color indexed="81"/>
            <rFont val="Tahoma"/>
            <family val="2"/>
          </rPr>
          <t>Pietro panzacchi:</t>
        </r>
        <r>
          <rPr>
            <sz val="9"/>
            <color indexed="81"/>
            <rFont val="Tahoma"/>
            <family val="2"/>
          </rPr>
          <t xml:space="preserve">
sostituite tutte le resine tranne 7.3</t>
        </r>
      </text>
    </comment>
    <comment ref="E90" authorId="0">
      <text>
        <r>
          <rPr>
            <b/>
            <sz val="9"/>
            <color indexed="81"/>
            <rFont val="Tahoma"/>
            <family val="2"/>
          </rPr>
          <t>Pietro panzacchi:</t>
        </r>
        <r>
          <rPr>
            <sz val="9"/>
            <color indexed="81"/>
            <rFont val="Tahoma"/>
            <family val="2"/>
          </rPr>
          <t xml:space="preserve">
acqua nel tubo</t>
        </r>
      </text>
    </comment>
    <comment ref="J90" authorId="0">
      <text>
        <r>
          <rPr>
            <b/>
            <sz val="9"/>
            <color indexed="81"/>
            <rFont val="Tahoma"/>
            <family val="2"/>
          </rPr>
          <t>Pietro panzacchi:</t>
        </r>
        <r>
          <rPr>
            <sz val="9"/>
            <color indexed="81"/>
            <rFont val="Tahoma"/>
            <family val="2"/>
          </rPr>
          <t xml:space="preserve">
sostituite tutte le resine tranne 7.3</t>
        </r>
      </text>
    </comment>
    <comment ref="A92" authorId="0">
      <text>
        <r>
          <rPr>
            <b/>
            <sz val="9"/>
            <color indexed="81"/>
            <rFont val="Tahoma"/>
            <family val="2"/>
          </rPr>
          <t>Pietro panzacchi:</t>
        </r>
        <r>
          <rPr>
            <sz val="9"/>
            <color indexed="81"/>
            <rFont val="Tahoma"/>
            <family val="2"/>
          </rPr>
          <t xml:space="preserve">
sostituite tutte le resine tranne 7.3</t>
        </r>
      </text>
    </comment>
    <comment ref="A93" authorId="0">
      <text>
        <r>
          <rPr>
            <b/>
            <sz val="9"/>
            <color indexed="81"/>
            <rFont val="Tahoma"/>
            <family val="2"/>
          </rPr>
          <t>Pietro panzacchi:</t>
        </r>
        <r>
          <rPr>
            <sz val="9"/>
            <color indexed="81"/>
            <rFont val="Tahoma"/>
            <family val="2"/>
          </rPr>
          <t xml:space="preserve">
sostituite tutte le resine tranne 7.3</t>
        </r>
      </text>
    </comment>
    <comment ref="A94" authorId="0">
      <text>
        <r>
          <rPr>
            <b/>
            <sz val="9"/>
            <color indexed="81"/>
            <rFont val="Tahoma"/>
            <family val="2"/>
          </rPr>
          <t>Pietro panzacchi:</t>
        </r>
        <r>
          <rPr>
            <sz val="9"/>
            <color indexed="81"/>
            <rFont val="Tahoma"/>
            <family val="2"/>
          </rPr>
          <t xml:space="preserve">
sostituite tutte le resine tranne 7.3</t>
        </r>
      </text>
    </comment>
    <comment ref="A95" authorId="0">
      <text>
        <r>
          <rPr>
            <b/>
            <sz val="9"/>
            <color indexed="81"/>
            <rFont val="Tahoma"/>
            <family val="2"/>
          </rPr>
          <t>Pietro panzacchi:</t>
        </r>
        <r>
          <rPr>
            <sz val="9"/>
            <color indexed="81"/>
            <rFont val="Tahoma"/>
            <family val="2"/>
          </rPr>
          <t xml:space="preserve">
sostituite tutte le resine tranne 7.3</t>
        </r>
      </text>
    </comment>
    <comment ref="A96" authorId="0">
      <text>
        <r>
          <rPr>
            <b/>
            <sz val="9"/>
            <color indexed="81"/>
            <rFont val="Tahoma"/>
            <family val="2"/>
          </rPr>
          <t>Pietro panzacchi:</t>
        </r>
        <r>
          <rPr>
            <sz val="9"/>
            <color indexed="81"/>
            <rFont val="Tahoma"/>
            <family val="2"/>
          </rPr>
          <t xml:space="preserve">
sostituite tutte le resine tranne 7.3</t>
        </r>
      </text>
    </comment>
    <comment ref="A97" authorId="0">
      <text>
        <r>
          <rPr>
            <b/>
            <sz val="9"/>
            <color indexed="81"/>
            <rFont val="Tahoma"/>
            <family val="2"/>
          </rPr>
          <t>Pietro panzacchi:</t>
        </r>
        <r>
          <rPr>
            <sz val="9"/>
            <color indexed="81"/>
            <rFont val="Tahoma"/>
            <family val="2"/>
          </rPr>
          <t xml:space="preserve">
sostituite tutte le resine tranne 7.3</t>
        </r>
      </text>
    </comment>
    <comment ref="A98" authorId="0">
      <text>
        <r>
          <rPr>
            <b/>
            <sz val="9"/>
            <color indexed="81"/>
            <rFont val="Tahoma"/>
            <family val="2"/>
          </rPr>
          <t>Pietro panzacchi:</t>
        </r>
        <r>
          <rPr>
            <sz val="9"/>
            <color indexed="81"/>
            <rFont val="Tahoma"/>
            <family val="2"/>
          </rPr>
          <t xml:space="preserve">
sostituite tutte le resine tranne 7.3</t>
        </r>
      </text>
    </comment>
    <comment ref="A99" authorId="0">
      <text>
        <r>
          <rPr>
            <b/>
            <sz val="9"/>
            <color indexed="81"/>
            <rFont val="Tahoma"/>
            <family val="2"/>
          </rPr>
          <t>Pietro panzacchi:</t>
        </r>
        <r>
          <rPr>
            <sz val="9"/>
            <color indexed="81"/>
            <rFont val="Tahoma"/>
            <family val="2"/>
          </rPr>
          <t xml:space="preserve">
sostituite tutte le resine tranne 7.3</t>
        </r>
      </text>
    </comment>
    <comment ref="A100" authorId="0">
      <text>
        <r>
          <rPr>
            <b/>
            <sz val="9"/>
            <color indexed="81"/>
            <rFont val="Tahoma"/>
            <family val="2"/>
          </rPr>
          <t>Pietro panzacchi:</t>
        </r>
        <r>
          <rPr>
            <sz val="9"/>
            <color indexed="81"/>
            <rFont val="Tahoma"/>
            <family val="2"/>
          </rPr>
          <t xml:space="preserve">
sostituite tutte le resine tranne 7.3</t>
        </r>
      </text>
    </comment>
    <comment ref="A101" authorId="0">
      <text>
        <r>
          <rPr>
            <b/>
            <sz val="9"/>
            <color indexed="81"/>
            <rFont val="Tahoma"/>
            <family val="2"/>
          </rPr>
          <t>Pietro panzacchi:</t>
        </r>
        <r>
          <rPr>
            <sz val="9"/>
            <color indexed="81"/>
            <rFont val="Tahoma"/>
            <family val="2"/>
          </rPr>
          <t xml:space="preserve">
sostituite tutte le resine tranne 7.3</t>
        </r>
      </text>
    </comment>
    <comment ref="A102" authorId="0">
      <text>
        <r>
          <rPr>
            <b/>
            <sz val="9"/>
            <color indexed="81"/>
            <rFont val="Tahoma"/>
            <family val="2"/>
          </rPr>
          <t>Pietro panzacchi:</t>
        </r>
        <r>
          <rPr>
            <sz val="9"/>
            <color indexed="81"/>
            <rFont val="Tahoma"/>
            <family val="2"/>
          </rPr>
          <t xml:space="preserve">
sostituite tutte le resine tranne 7.3</t>
        </r>
      </text>
    </comment>
    <comment ref="A103" authorId="0">
      <text>
        <r>
          <rPr>
            <b/>
            <sz val="9"/>
            <color indexed="81"/>
            <rFont val="Tahoma"/>
            <family val="2"/>
          </rPr>
          <t>Pietro panzacchi:</t>
        </r>
        <r>
          <rPr>
            <sz val="9"/>
            <color indexed="81"/>
            <rFont val="Tahoma"/>
            <family val="2"/>
          </rPr>
          <t xml:space="preserve">
sostituite tutte le resine tranne 7.3</t>
        </r>
      </text>
    </comment>
    <comment ref="A104" authorId="0">
      <text>
        <r>
          <rPr>
            <b/>
            <sz val="9"/>
            <color indexed="81"/>
            <rFont val="Tahoma"/>
            <family val="2"/>
          </rPr>
          <t>Pietro panzacchi:</t>
        </r>
        <r>
          <rPr>
            <sz val="9"/>
            <color indexed="81"/>
            <rFont val="Tahoma"/>
            <family val="2"/>
          </rPr>
          <t xml:space="preserve">
sostituite tutte le resine tranne 7.3</t>
        </r>
      </text>
    </comment>
    <comment ref="A105" authorId="0">
      <text>
        <r>
          <rPr>
            <b/>
            <sz val="9"/>
            <color indexed="81"/>
            <rFont val="Tahoma"/>
            <family val="2"/>
          </rPr>
          <t>Pietro panzacchi:</t>
        </r>
        <r>
          <rPr>
            <sz val="9"/>
            <color indexed="81"/>
            <rFont val="Tahoma"/>
            <family val="2"/>
          </rPr>
          <t xml:space="preserve">
sostituite tutte le resine tranne 7.3</t>
        </r>
      </text>
    </comment>
    <comment ref="A106" authorId="0">
      <text>
        <r>
          <rPr>
            <b/>
            <sz val="9"/>
            <color indexed="81"/>
            <rFont val="Tahoma"/>
            <family val="2"/>
          </rPr>
          <t>Pietro panzacchi:</t>
        </r>
        <r>
          <rPr>
            <sz val="9"/>
            <color indexed="81"/>
            <rFont val="Tahoma"/>
            <family val="2"/>
          </rPr>
          <t xml:space="preserve">
sostituite tutte le resine tranne 7.3</t>
        </r>
      </text>
    </comment>
    <comment ref="A107" authorId="0">
      <text>
        <r>
          <rPr>
            <b/>
            <sz val="9"/>
            <color indexed="81"/>
            <rFont val="Tahoma"/>
            <family val="2"/>
          </rPr>
          <t>Pietro panzacchi:</t>
        </r>
        <r>
          <rPr>
            <sz val="9"/>
            <color indexed="81"/>
            <rFont val="Tahoma"/>
            <family val="2"/>
          </rPr>
          <t xml:space="preserve">
sostituite tutte le resine tranne 7.3</t>
        </r>
      </text>
    </comment>
    <comment ref="A108" authorId="0">
      <text>
        <r>
          <rPr>
            <b/>
            <sz val="9"/>
            <color indexed="81"/>
            <rFont val="Tahoma"/>
            <family val="2"/>
          </rPr>
          <t>Pietro panzacchi:</t>
        </r>
        <r>
          <rPr>
            <sz val="9"/>
            <color indexed="81"/>
            <rFont val="Tahoma"/>
            <family val="2"/>
          </rPr>
          <t xml:space="preserve">
sostituite tutte le resine tranne 7.3</t>
        </r>
      </text>
    </comment>
    <comment ref="A109" authorId="0">
      <text>
        <r>
          <rPr>
            <b/>
            <sz val="9"/>
            <color indexed="81"/>
            <rFont val="Tahoma"/>
            <family val="2"/>
          </rPr>
          <t>Pietro panzacchi:</t>
        </r>
        <r>
          <rPr>
            <sz val="9"/>
            <color indexed="81"/>
            <rFont val="Tahoma"/>
            <family val="2"/>
          </rPr>
          <t xml:space="preserve">
sostituite tutte le resine tranne 7.3</t>
        </r>
      </text>
    </comment>
    <comment ref="A110" authorId="0">
      <text>
        <r>
          <rPr>
            <b/>
            <sz val="9"/>
            <color indexed="81"/>
            <rFont val="Tahoma"/>
            <family val="2"/>
          </rPr>
          <t>Pietro panzacchi:</t>
        </r>
        <r>
          <rPr>
            <sz val="9"/>
            <color indexed="81"/>
            <rFont val="Tahoma"/>
            <family val="2"/>
          </rPr>
          <t xml:space="preserve">
sostituite tutte le resine tranne 7.3</t>
        </r>
      </text>
    </comment>
    <comment ref="A111" authorId="0">
      <text>
        <r>
          <rPr>
            <b/>
            <sz val="9"/>
            <color indexed="81"/>
            <rFont val="Tahoma"/>
            <family val="2"/>
          </rPr>
          <t>Pietro panzacchi:</t>
        </r>
        <r>
          <rPr>
            <sz val="9"/>
            <color indexed="81"/>
            <rFont val="Tahoma"/>
            <family val="2"/>
          </rPr>
          <t xml:space="preserve">
sostituite tutte le resine tranne 7.3</t>
        </r>
      </text>
    </comment>
    <comment ref="A112" authorId="0">
      <text>
        <r>
          <rPr>
            <b/>
            <sz val="9"/>
            <color indexed="81"/>
            <rFont val="Tahoma"/>
            <family val="2"/>
          </rPr>
          <t>Pietro panzacchi:</t>
        </r>
        <r>
          <rPr>
            <sz val="9"/>
            <color indexed="81"/>
            <rFont val="Tahoma"/>
            <family val="2"/>
          </rPr>
          <t xml:space="preserve">
sostituite tutte le resine tranne 7.3</t>
        </r>
      </text>
    </comment>
    <comment ref="A113" authorId="0">
      <text>
        <r>
          <rPr>
            <b/>
            <sz val="9"/>
            <color indexed="81"/>
            <rFont val="Tahoma"/>
            <family val="2"/>
          </rPr>
          <t>Pietro panzacchi:</t>
        </r>
        <r>
          <rPr>
            <sz val="9"/>
            <color indexed="81"/>
            <rFont val="Tahoma"/>
            <family val="2"/>
          </rPr>
          <t xml:space="preserve">
sostituite tutte le resine tranne 7.3</t>
        </r>
      </text>
    </comment>
    <comment ref="A114" authorId="0">
      <text>
        <r>
          <rPr>
            <b/>
            <sz val="9"/>
            <color indexed="81"/>
            <rFont val="Tahoma"/>
            <family val="2"/>
          </rPr>
          <t>Pietro panzacchi:</t>
        </r>
        <r>
          <rPr>
            <sz val="9"/>
            <color indexed="81"/>
            <rFont val="Tahoma"/>
            <family val="2"/>
          </rPr>
          <t xml:space="preserve">
sostituite tutte le resine tranne 7.3</t>
        </r>
      </text>
    </comment>
    <comment ref="A115" authorId="0">
      <text>
        <r>
          <rPr>
            <b/>
            <sz val="9"/>
            <color indexed="81"/>
            <rFont val="Tahoma"/>
            <family val="2"/>
          </rPr>
          <t>Pietro panzacchi:</t>
        </r>
        <r>
          <rPr>
            <sz val="9"/>
            <color indexed="81"/>
            <rFont val="Tahoma"/>
            <family val="2"/>
          </rPr>
          <t xml:space="preserve">
sostituite tutte le resine tranne 7.3</t>
        </r>
      </text>
    </comment>
    <comment ref="A116" authorId="0">
      <text>
        <r>
          <rPr>
            <b/>
            <sz val="9"/>
            <color indexed="81"/>
            <rFont val="Tahoma"/>
            <family val="2"/>
          </rPr>
          <t>Pietro panzacchi:</t>
        </r>
        <r>
          <rPr>
            <sz val="9"/>
            <color indexed="81"/>
            <rFont val="Tahoma"/>
            <family val="2"/>
          </rPr>
          <t xml:space="preserve">
sostituite tutte le resine tranne 7.3</t>
        </r>
      </text>
    </comment>
    <comment ref="A117" authorId="0">
      <text>
        <r>
          <rPr>
            <b/>
            <sz val="9"/>
            <color indexed="81"/>
            <rFont val="Tahoma"/>
            <family val="2"/>
          </rPr>
          <t>Pietro panzacchi:</t>
        </r>
        <r>
          <rPr>
            <sz val="9"/>
            <color indexed="81"/>
            <rFont val="Tahoma"/>
            <family val="2"/>
          </rPr>
          <t xml:space="preserve">
sostituite tutte le resine tranne 7.3</t>
        </r>
      </text>
    </comment>
    <comment ref="A118" authorId="0">
      <text>
        <r>
          <rPr>
            <b/>
            <sz val="9"/>
            <color indexed="81"/>
            <rFont val="Tahoma"/>
            <family val="2"/>
          </rPr>
          <t>Pietro panzacchi:</t>
        </r>
        <r>
          <rPr>
            <sz val="9"/>
            <color indexed="81"/>
            <rFont val="Tahoma"/>
            <family val="2"/>
          </rPr>
          <t xml:space="preserve">
sostituite tutte le resine tranne 7.3</t>
        </r>
      </text>
    </comment>
    <comment ref="H118" authorId="0">
      <text>
        <r>
          <rPr>
            <b/>
            <sz val="9"/>
            <color indexed="81"/>
            <rFont val="Tahoma"/>
            <family val="2"/>
          </rPr>
          <t>Pietro panzacchi:</t>
        </r>
        <r>
          <rPr>
            <sz val="9"/>
            <color indexed="81"/>
            <rFont val="Tahoma"/>
            <family val="2"/>
          </rPr>
          <t xml:space="preserve">
sostituite tutte le resine tranne 7.3</t>
        </r>
      </text>
    </comment>
    <comment ref="A119" authorId="0">
      <text>
        <r>
          <rPr>
            <b/>
            <sz val="9"/>
            <color indexed="81"/>
            <rFont val="Tahoma"/>
            <family val="2"/>
          </rPr>
          <t>Pietro panzacchi:</t>
        </r>
        <r>
          <rPr>
            <sz val="9"/>
            <color indexed="81"/>
            <rFont val="Tahoma"/>
            <family val="2"/>
          </rPr>
          <t xml:space="preserve">
sostituite tutte le resine tranne 7.3</t>
        </r>
      </text>
    </comment>
    <comment ref="H119" authorId="0">
      <text>
        <r>
          <rPr>
            <b/>
            <sz val="9"/>
            <color indexed="81"/>
            <rFont val="Tahoma"/>
            <family val="2"/>
          </rPr>
          <t>Pietro panzacchi:</t>
        </r>
        <r>
          <rPr>
            <sz val="9"/>
            <color indexed="81"/>
            <rFont val="Tahoma"/>
            <family val="2"/>
          </rPr>
          <t xml:space="preserve">
sostituite tutte le resine tranne 7.3</t>
        </r>
      </text>
    </comment>
    <comment ref="A120" authorId="0">
      <text>
        <r>
          <rPr>
            <b/>
            <sz val="9"/>
            <color indexed="81"/>
            <rFont val="Tahoma"/>
            <family val="2"/>
          </rPr>
          <t>Pietro panzacchi:</t>
        </r>
        <r>
          <rPr>
            <sz val="9"/>
            <color indexed="81"/>
            <rFont val="Tahoma"/>
            <family val="2"/>
          </rPr>
          <t xml:space="preserve">
sostituite tutte le resine tranne 7.3</t>
        </r>
      </text>
    </comment>
    <comment ref="A121" authorId="0">
      <text>
        <r>
          <rPr>
            <b/>
            <sz val="9"/>
            <color indexed="81"/>
            <rFont val="Tahoma"/>
            <family val="2"/>
          </rPr>
          <t>Pietro panzacchi:</t>
        </r>
        <r>
          <rPr>
            <sz val="9"/>
            <color indexed="81"/>
            <rFont val="Tahoma"/>
            <family val="2"/>
          </rPr>
          <t xml:space="preserve">
sostituite tutte le resine tranne 7.3</t>
        </r>
      </text>
    </comment>
    <comment ref="F122" authorId="0">
      <text>
        <r>
          <rPr>
            <b/>
            <sz val="9"/>
            <color indexed="81"/>
            <rFont val="Tahoma"/>
            <family val="2"/>
          </rPr>
          <t>Pietro panzacchi:</t>
        </r>
        <r>
          <rPr>
            <sz val="9"/>
            <color indexed="81"/>
            <rFont val="Tahoma"/>
            <family val="2"/>
          </rPr>
          <t xml:space="preserve">
acqua nel tubo</t>
        </r>
      </text>
    </comment>
    <comment ref="H148" authorId="0">
      <text>
        <r>
          <rPr>
            <b/>
            <sz val="9"/>
            <color indexed="81"/>
            <rFont val="Tahoma"/>
            <family val="2"/>
          </rPr>
          <t>Pietro panzacchi:</t>
        </r>
        <r>
          <rPr>
            <sz val="9"/>
            <color indexed="81"/>
            <rFont val="Tahoma"/>
            <family val="2"/>
          </rPr>
          <t xml:space="preserve">
sostituite tutte le resine tranne 7.3</t>
        </r>
      </text>
    </comment>
    <comment ref="H149" authorId="0">
      <text>
        <r>
          <rPr>
            <b/>
            <sz val="9"/>
            <color indexed="81"/>
            <rFont val="Tahoma"/>
            <family val="2"/>
          </rPr>
          <t>Pietro panzacchi:</t>
        </r>
        <r>
          <rPr>
            <sz val="9"/>
            <color indexed="81"/>
            <rFont val="Tahoma"/>
            <family val="2"/>
          </rPr>
          <t xml:space="preserve">
sostituite tutte le resine tranne 7.3</t>
        </r>
      </text>
    </comment>
    <comment ref="E153" authorId="0">
      <text>
        <r>
          <rPr>
            <b/>
            <sz val="9"/>
            <color indexed="81"/>
            <rFont val="Tahoma"/>
            <family val="2"/>
          </rPr>
          <t>Pietro panzacchi:</t>
        </r>
        <r>
          <rPr>
            <sz val="9"/>
            <color indexed="81"/>
            <rFont val="Tahoma"/>
            <family val="2"/>
          </rPr>
          <t xml:space="preserve">
perdeva messa guarnizione</t>
        </r>
      </text>
    </comment>
    <comment ref="E157" authorId="0">
      <text>
        <r>
          <rPr>
            <b/>
            <sz val="9"/>
            <color indexed="81"/>
            <rFont val="Tahoma"/>
            <family val="2"/>
          </rPr>
          <t>Pietro panzacchi:</t>
        </r>
        <r>
          <rPr>
            <sz val="9"/>
            <color indexed="81"/>
            <rFont val="Tahoma"/>
            <family val="2"/>
          </rPr>
          <t xml:space="preserve">
perdeva messa guarnizione</t>
        </r>
      </text>
    </comment>
    <comment ref="E159" authorId="0">
      <text>
        <r>
          <rPr>
            <b/>
            <sz val="9"/>
            <color indexed="81"/>
            <rFont val="Tahoma"/>
            <family val="2"/>
          </rPr>
          <t>Pietro panzacchi:</t>
        </r>
        <r>
          <rPr>
            <sz val="9"/>
            <color indexed="81"/>
            <rFont val="Tahoma"/>
            <family val="2"/>
          </rPr>
          <t xml:space="preserve">
perdeva messa guarnizione</t>
        </r>
      </text>
    </comment>
    <comment ref="E161" authorId="0">
      <text>
        <r>
          <rPr>
            <b/>
            <sz val="9"/>
            <color indexed="81"/>
            <rFont val="Tahoma"/>
            <family val="2"/>
          </rPr>
          <t>Pietro panzacchi:</t>
        </r>
        <r>
          <rPr>
            <sz val="9"/>
            <color indexed="81"/>
            <rFont val="Tahoma"/>
            <family val="2"/>
          </rPr>
          <t xml:space="preserve">
perdeva messa guarnizione</t>
        </r>
      </text>
    </comment>
    <comment ref="E171" authorId="0">
      <text>
        <r>
          <rPr>
            <b/>
            <sz val="9"/>
            <color indexed="81"/>
            <rFont val="Tahoma"/>
            <family val="2"/>
          </rPr>
          <t>Pietro panzacchi:</t>
        </r>
        <r>
          <rPr>
            <sz val="9"/>
            <color indexed="81"/>
            <rFont val="Tahoma"/>
            <family val="2"/>
          </rPr>
          <t xml:space="preserve">
perdeva messa guarnizione</t>
        </r>
      </text>
    </comment>
    <comment ref="E172" authorId="0">
      <text>
        <r>
          <rPr>
            <b/>
            <sz val="9"/>
            <color indexed="81"/>
            <rFont val="Tahoma"/>
            <family val="2"/>
          </rPr>
          <t>Pietro panzacchi:</t>
        </r>
        <r>
          <rPr>
            <sz val="9"/>
            <color indexed="81"/>
            <rFont val="Tahoma"/>
            <family val="2"/>
          </rPr>
          <t xml:space="preserve">
perdeva messa guarnizione</t>
        </r>
      </text>
    </comment>
    <comment ref="E176" authorId="0">
      <text>
        <r>
          <rPr>
            <b/>
            <sz val="9"/>
            <color indexed="81"/>
            <rFont val="Tahoma"/>
            <family val="2"/>
          </rPr>
          <t>Pietro panzacchi:</t>
        </r>
        <r>
          <rPr>
            <sz val="9"/>
            <color indexed="81"/>
            <rFont val="Tahoma"/>
            <family val="2"/>
          </rPr>
          <t xml:space="preserve">
perdeva messa guarnizione</t>
        </r>
      </text>
    </comment>
    <comment ref="E177" authorId="0">
      <text>
        <r>
          <rPr>
            <b/>
            <sz val="9"/>
            <color indexed="81"/>
            <rFont val="Tahoma"/>
            <family val="2"/>
          </rPr>
          <t>Pietro panzacchi:</t>
        </r>
        <r>
          <rPr>
            <sz val="9"/>
            <color indexed="81"/>
            <rFont val="Tahoma"/>
            <family val="2"/>
          </rPr>
          <t xml:space="preserve">
perdeva messa guarnizione</t>
        </r>
      </text>
    </comment>
    <comment ref="E178" authorId="0">
      <text>
        <r>
          <rPr>
            <b/>
            <sz val="9"/>
            <color indexed="81"/>
            <rFont val="Tahoma"/>
            <family val="2"/>
          </rPr>
          <t>Pietro panzacchi:</t>
        </r>
        <r>
          <rPr>
            <sz val="9"/>
            <color indexed="81"/>
            <rFont val="Tahoma"/>
            <family val="2"/>
          </rPr>
          <t xml:space="preserve">
perdeva messa guarnizione</t>
        </r>
      </text>
    </comment>
    <comment ref="H178" authorId="0">
      <text>
        <r>
          <rPr>
            <b/>
            <sz val="9"/>
            <color indexed="81"/>
            <rFont val="Tahoma"/>
            <family val="2"/>
          </rPr>
          <t>Pietro panzacchi:</t>
        </r>
        <r>
          <rPr>
            <sz val="9"/>
            <color indexed="81"/>
            <rFont val="Tahoma"/>
            <family val="2"/>
          </rPr>
          <t xml:space="preserve">
sostituite tutte le resine tranne 7.3</t>
        </r>
      </text>
    </comment>
    <comment ref="H179" authorId="0">
      <text>
        <r>
          <rPr>
            <b/>
            <sz val="9"/>
            <color indexed="81"/>
            <rFont val="Tahoma"/>
            <family val="2"/>
          </rPr>
          <t>Pietro panzacchi:</t>
        </r>
        <r>
          <rPr>
            <sz val="9"/>
            <color indexed="81"/>
            <rFont val="Tahoma"/>
            <family val="2"/>
          </rPr>
          <t xml:space="preserve">
sostituite tutte le resine tranne 7.3</t>
        </r>
      </text>
    </comment>
    <comment ref="E204" authorId="0">
      <text>
        <r>
          <rPr>
            <b/>
            <sz val="9"/>
            <color indexed="81"/>
            <rFont val="Tahoma"/>
            <family val="2"/>
          </rPr>
          <t>Pietro panzacchi:</t>
        </r>
        <r>
          <rPr>
            <sz val="9"/>
            <color indexed="81"/>
            <rFont val="Tahoma"/>
            <family val="2"/>
          </rPr>
          <t xml:space="preserve">
imbuto un po storto</t>
        </r>
      </text>
    </comment>
    <comment ref="H208" authorId="0">
      <text>
        <r>
          <rPr>
            <b/>
            <sz val="9"/>
            <color indexed="81"/>
            <rFont val="Tahoma"/>
            <family val="2"/>
          </rPr>
          <t>Pietro panzacchi:</t>
        </r>
        <r>
          <rPr>
            <sz val="9"/>
            <color indexed="81"/>
            <rFont val="Tahoma"/>
            <family val="2"/>
          </rPr>
          <t xml:space="preserve">
sostituite tutte le resine tranne 7.3</t>
        </r>
      </text>
    </comment>
    <comment ref="H209" authorId="0">
      <text>
        <r>
          <rPr>
            <b/>
            <sz val="9"/>
            <color indexed="81"/>
            <rFont val="Tahoma"/>
            <family val="2"/>
          </rPr>
          <t>Pietro panzacchi:</t>
        </r>
        <r>
          <rPr>
            <sz val="9"/>
            <color indexed="81"/>
            <rFont val="Tahoma"/>
            <family val="2"/>
          </rPr>
          <t xml:space="preserve">
sostituite tutte le resine tranne 7.3</t>
        </r>
      </text>
    </comment>
    <comment ref="H238" authorId="0">
      <text>
        <r>
          <rPr>
            <b/>
            <sz val="9"/>
            <color indexed="81"/>
            <rFont val="Tahoma"/>
            <family val="2"/>
          </rPr>
          <t>Pietro panzacchi:</t>
        </r>
        <r>
          <rPr>
            <sz val="9"/>
            <color indexed="81"/>
            <rFont val="Tahoma"/>
            <family val="2"/>
          </rPr>
          <t xml:space="preserve">
sostituite tutte le resine tranne 7.3</t>
        </r>
      </text>
    </comment>
    <comment ref="H239" authorId="0">
      <text>
        <r>
          <rPr>
            <b/>
            <sz val="9"/>
            <color indexed="81"/>
            <rFont val="Tahoma"/>
            <family val="2"/>
          </rPr>
          <t>Pietro panzacchi:</t>
        </r>
        <r>
          <rPr>
            <sz val="9"/>
            <color indexed="81"/>
            <rFont val="Tahoma"/>
            <family val="2"/>
          </rPr>
          <t xml:space="preserve">
sostituite tutte le resine tranne 7.3</t>
        </r>
      </text>
    </comment>
    <comment ref="A242" authorId="0">
      <text>
        <r>
          <rPr>
            <b/>
            <sz val="9"/>
            <color indexed="81"/>
            <rFont val="Tahoma"/>
            <family val="2"/>
          </rPr>
          <t>Pietro panzacchi:</t>
        </r>
        <r>
          <rPr>
            <sz val="9"/>
            <color indexed="81"/>
            <rFont val="Tahoma"/>
            <family val="2"/>
          </rPr>
          <t xml:space="preserve">
solo plot 8 e 9</t>
        </r>
      </text>
    </comment>
    <comment ref="A263" authorId="0">
      <text>
        <r>
          <rPr>
            <b/>
            <sz val="9"/>
            <color indexed="81"/>
            <rFont val="Tahoma"/>
            <family val="2"/>
          </rPr>
          <t>Pietro panzacchi:</t>
        </r>
        <r>
          <rPr>
            <sz val="9"/>
            <color indexed="81"/>
            <rFont val="Tahoma"/>
            <family val="2"/>
          </rPr>
          <t xml:space="preserve">
solo plot 8 e 9</t>
        </r>
      </text>
    </comment>
    <comment ref="A264" authorId="0">
      <text>
        <r>
          <rPr>
            <b/>
            <sz val="9"/>
            <color indexed="81"/>
            <rFont val="Tahoma"/>
            <family val="2"/>
          </rPr>
          <t>Pietro panzacchi:</t>
        </r>
        <r>
          <rPr>
            <sz val="9"/>
            <color indexed="81"/>
            <rFont val="Tahoma"/>
            <family val="2"/>
          </rPr>
          <t xml:space="preserve">
solo plot 8 e 9</t>
        </r>
      </text>
    </comment>
    <comment ref="A265" authorId="0">
      <text>
        <r>
          <rPr>
            <b/>
            <sz val="9"/>
            <color indexed="81"/>
            <rFont val="Tahoma"/>
            <family val="2"/>
          </rPr>
          <t>Pietro panzacchi:</t>
        </r>
        <r>
          <rPr>
            <sz val="9"/>
            <color indexed="81"/>
            <rFont val="Tahoma"/>
            <family val="2"/>
          </rPr>
          <t xml:space="preserve">
solo plot 8 e 9</t>
        </r>
      </text>
    </comment>
    <comment ref="A266" authorId="0">
      <text>
        <r>
          <rPr>
            <b/>
            <sz val="9"/>
            <color indexed="81"/>
            <rFont val="Tahoma"/>
            <family val="2"/>
          </rPr>
          <t>Pietro panzacchi:</t>
        </r>
        <r>
          <rPr>
            <sz val="9"/>
            <color indexed="81"/>
            <rFont val="Tahoma"/>
            <family val="2"/>
          </rPr>
          <t xml:space="preserve">
solo plot 8 e 9</t>
        </r>
      </text>
    </comment>
    <comment ref="A267" authorId="0">
      <text>
        <r>
          <rPr>
            <b/>
            <sz val="9"/>
            <color indexed="81"/>
            <rFont val="Tahoma"/>
            <family val="2"/>
          </rPr>
          <t>Pietro panzacchi:</t>
        </r>
        <r>
          <rPr>
            <sz val="9"/>
            <color indexed="81"/>
            <rFont val="Tahoma"/>
            <family val="2"/>
          </rPr>
          <t xml:space="preserve">
solo plot 8 e 9</t>
        </r>
      </text>
    </comment>
    <comment ref="E267" authorId="0">
      <text>
        <r>
          <rPr>
            <b/>
            <sz val="9"/>
            <color indexed="81"/>
            <rFont val="Tahoma"/>
            <family val="2"/>
          </rPr>
          <t>Pietro panzacchi:</t>
        </r>
        <r>
          <rPr>
            <sz val="9"/>
            <color indexed="81"/>
            <rFont val="Tahoma"/>
            <family val="2"/>
          </rPr>
          <t xml:space="preserve">
formiche</t>
        </r>
      </text>
    </comment>
    <comment ref="A268" authorId="0">
      <text>
        <r>
          <rPr>
            <b/>
            <sz val="9"/>
            <color indexed="81"/>
            <rFont val="Tahoma"/>
            <family val="2"/>
          </rPr>
          <t>Pietro panzacchi:</t>
        </r>
        <r>
          <rPr>
            <sz val="9"/>
            <color indexed="81"/>
            <rFont val="Tahoma"/>
            <family val="2"/>
          </rPr>
          <t xml:space="preserve">
solo plot 8 e 9</t>
        </r>
      </text>
    </comment>
    <comment ref="A307" authorId="0">
      <text>
        <r>
          <rPr>
            <b/>
            <sz val="9"/>
            <color indexed="81"/>
            <rFont val="Tahoma"/>
            <family val="2"/>
          </rPr>
          <t>Pietro panzacchi:</t>
        </r>
        <r>
          <rPr>
            <sz val="9"/>
            <color indexed="81"/>
            <rFont val="Tahoma"/>
            <family val="2"/>
          </rPr>
          <t xml:space="preserve">
solo plot 8 e 9</t>
        </r>
      </text>
    </comment>
    <comment ref="A308" authorId="0">
      <text>
        <r>
          <rPr>
            <b/>
            <sz val="9"/>
            <color indexed="81"/>
            <rFont val="Tahoma"/>
            <family val="2"/>
          </rPr>
          <t>Pietro panzacchi:</t>
        </r>
        <r>
          <rPr>
            <sz val="9"/>
            <color indexed="81"/>
            <rFont val="Tahoma"/>
            <family val="2"/>
          </rPr>
          <t xml:space="preserve">
solo plot 8 e 9</t>
        </r>
      </text>
    </comment>
    <comment ref="F308" authorId="0">
      <text>
        <r>
          <rPr>
            <b/>
            <sz val="9"/>
            <color indexed="81"/>
            <rFont val="Tahoma"/>
            <family val="2"/>
          </rPr>
          <t>Pietro panzacchi:</t>
        </r>
        <r>
          <rPr>
            <sz val="9"/>
            <color indexed="81"/>
            <rFont val="Tahoma"/>
            <family val="2"/>
          </rPr>
          <t xml:space="preserve">
pieno</t>
        </r>
      </text>
    </comment>
    <comment ref="A309" authorId="0">
      <text>
        <r>
          <rPr>
            <b/>
            <sz val="9"/>
            <color indexed="81"/>
            <rFont val="Tahoma"/>
            <family val="2"/>
          </rPr>
          <t>Pietro panzacchi:</t>
        </r>
        <r>
          <rPr>
            <sz val="9"/>
            <color indexed="81"/>
            <rFont val="Tahoma"/>
            <family val="2"/>
          </rPr>
          <t xml:space="preserve">
solo plot 8 e 9</t>
        </r>
      </text>
    </comment>
    <comment ref="F309" authorId="0">
      <text>
        <r>
          <rPr>
            <b/>
            <sz val="9"/>
            <color indexed="81"/>
            <rFont val="Tahoma"/>
            <family val="2"/>
          </rPr>
          <t>Pietro panzacchi:</t>
        </r>
        <r>
          <rPr>
            <sz val="9"/>
            <color indexed="81"/>
            <rFont val="Tahoma"/>
            <family val="2"/>
          </rPr>
          <t xml:space="preserve">
pieno</t>
        </r>
      </text>
    </comment>
    <comment ref="A310" authorId="0">
      <text>
        <r>
          <rPr>
            <b/>
            <sz val="9"/>
            <color indexed="81"/>
            <rFont val="Tahoma"/>
            <family val="2"/>
          </rPr>
          <t>Pietro panzacchi:</t>
        </r>
        <r>
          <rPr>
            <sz val="9"/>
            <color indexed="81"/>
            <rFont val="Tahoma"/>
            <family val="2"/>
          </rPr>
          <t xml:space="preserve">
solo plot 8 e 9</t>
        </r>
      </text>
    </comment>
    <comment ref="A311" authorId="0">
      <text>
        <r>
          <rPr>
            <b/>
            <sz val="9"/>
            <color indexed="81"/>
            <rFont val="Tahoma"/>
            <family val="2"/>
          </rPr>
          <t>Pietro panzacchi:</t>
        </r>
        <r>
          <rPr>
            <sz val="9"/>
            <color indexed="81"/>
            <rFont val="Tahoma"/>
            <family val="2"/>
          </rPr>
          <t xml:space="preserve">
solo plot 8 e 9</t>
        </r>
      </text>
    </comment>
    <comment ref="A312" authorId="0">
      <text>
        <r>
          <rPr>
            <b/>
            <sz val="9"/>
            <color indexed="81"/>
            <rFont val="Tahoma"/>
            <family val="2"/>
          </rPr>
          <t>Pietro panzacchi:</t>
        </r>
        <r>
          <rPr>
            <sz val="9"/>
            <color indexed="81"/>
            <rFont val="Tahoma"/>
            <family val="2"/>
          </rPr>
          <t xml:space="preserve">
solo plot 8 e 9</t>
        </r>
      </text>
    </comment>
    <comment ref="A313" authorId="0">
      <text>
        <r>
          <rPr>
            <b/>
            <sz val="9"/>
            <color indexed="81"/>
            <rFont val="Tahoma"/>
            <family val="2"/>
          </rPr>
          <t>Pietro panzacchi:</t>
        </r>
        <r>
          <rPr>
            <sz val="9"/>
            <color indexed="81"/>
            <rFont val="Tahoma"/>
            <family val="2"/>
          </rPr>
          <t xml:space="preserve">
solo plot 8 e 9</t>
        </r>
      </text>
    </comment>
    <comment ref="A314" authorId="0">
      <text>
        <r>
          <rPr>
            <b/>
            <sz val="9"/>
            <color indexed="81"/>
            <rFont val="Tahoma"/>
            <family val="2"/>
          </rPr>
          <t>Pietro panzacchi:</t>
        </r>
        <r>
          <rPr>
            <sz val="9"/>
            <color indexed="81"/>
            <rFont val="Tahoma"/>
            <family val="2"/>
          </rPr>
          <t xml:space="preserve">
solo plot 8 e 9</t>
        </r>
      </text>
    </comment>
    <comment ref="F314" authorId="0">
      <text>
        <r>
          <rPr>
            <b/>
            <sz val="9"/>
            <color indexed="81"/>
            <rFont val="Tahoma"/>
            <family val="2"/>
          </rPr>
          <t>Pietro panzacchi:</t>
        </r>
        <r>
          <rPr>
            <sz val="9"/>
            <color indexed="81"/>
            <rFont val="Tahoma"/>
            <family val="2"/>
          </rPr>
          <t xml:space="preserve">
pieno</t>
        </r>
      </text>
    </comment>
    <comment ref="A315" authorId="0">
      <text>
        <r>
          <rPr>
            <b/>
            <sz val="9"/>
            <color indexed="81"/>
            <rFont val="Tahoma"/>
            <family val="2"/>
          </rPr>
          <t>Pietro panzacchi:</t>
        </r>
        <r>
          <rPr>
            <sz val="9"/>
            <color indexed="81"/>
            <rFont val="Tahoma"/>
            <family val="2"/>
          </rPr>
          <t xml:space="preserve">
solo plot 8 e 9</t>
        </r>
      </text>
    </comment>
    <comment ref="F315" authorId="0">
      <text>
        <r>
          <rPr>
            <b/>
            <sz val="9"/>
            <color indexed="81"/>
            <rFont val="Tahoma"/>
            <family val="2"/>
          </rPr>
          <t>Pietro panzacchi:</t>
        </r>
        <r>
          <rPr>
            <sz val="9"/>
            <color indexed="81"/>
            <rFont val="Tahoma"/>
            <family val="2"/>
          </rPr>
          <t xml:space="preserve">
pieno</t>
        </r>
      </text>
    </comment>
    <comment ref="A316" authorId="0">
      <text>
        <r>
          <rPr>
            <b/>
            <sz val="9"/>
            <color indexed="81"/>
            <rFont val="Tahoma"/>
            <family val="2"/>
          </rPr>
          <t>Pietro panzacchi:</t>
        </r>
        <r>
          <rPr>
            <sz val="9"/>
            <color indexed="81"/>
            <rFont val="Tahoma"/>
            <family val="2"/>
          </rPr>
          <t xml:space="preserve">
solo plot 8 e 9</t>
        </r>
      </text>
    </comment>
    <comment ref="E323" authorId="0">
      <text>
        <r>
          <rPr>
            <b/>
            <sz val="9"/>
            <color indexed="81"/>
            <rFont val="Tahoma"/>
            <family val="2"/>
          </rPr>
          <t>Pietro panzacchi:</t>
        </r>
        <r>
          <rPr>
            <sz val="9"/>
            <color indexed="81"/>
            <rFont val="Tahoma"/>
            <family val="2"/>
          </rPr>
          <t xml:space="preserve">
formiche nella resina</t>
        </r>
      </text>
    </comment>
    <comment ref="E329" authorId="0">
      <text>
        <r>
          <rPr>
            <b/>
            <sz val="9"/>
            <color indexed="81"/>
            <rFont val="Tahoma"/>
            <family val="2"/>
          </rPr>
          <t>Pietro panzacchi:</t>
        </r>
        <r>
          <rPr>
            <sz val="9"/>
            <color indexed="81"/>
            <rFont val="Tahoma"/>
            <family val="2"/>
          </rPr>
          <t xml:space="preserve">
imbuto non aderente</t>
        </r>
      </text>
    </comment>
    <comment ref="E332" authorId="0">
      <text>
        <r>
          <rPr>
            <b/>
            <sz val="9"/>
            <color indexed="81"/>
            <rFont val="Tahoma"/>
            <family val="2"/>
          </rPr>
          <t>Pietro panzacchi:</t>
        </r>
        <r>
          <rPr>
            <sz val="9"/>
            <color indexed="81"/>
            <rFont val="Tahoma"/>
            <family val="2"/>
          </rPr>
          <t xml:space="preserve">
formiche, resina nel tubo</t>
        </r>
      </text>
    </comment>
    <comment ref="H343" authorId="0">
      <text>
        <r>
          <rPr>
            <b/>
            <sz val="9"/>
            <color indexed="81"/>
            <rFont val="Tahoma"/>
            <family val="2"/>
          </rPr>
          <t>Pietro panzacchi:</t>
        </r>
        <r>
          <rPr>
            <sz val="9"/>
            <color indexed="81"/>
            <rFont val="Tahoma"/>
            <family val="2"/>
          </rPr>
          <t xml:space="preserve">
sostituite tutte le resine tranne 7.3</t>
        </r>
      </text>
    </comment>
    <comment ref="H344" authorId="0">
      <text>
        <r>
          <rPr>
            <b/>
            <sz val="9"/>
            <color indexed="81"/>
            <rFont val="Tahoma"/>
            <family val="2"/>
          </rPr>
          <t>Pietro panzacchi:</t>
        </r>
        <r>
          <rPr>
            <sz val="9"/>
            <color indexed="81"/>
            <rFont val="Tahoma"/>
            <family val="2"/>
          </rPr>
          <t xml:space="preserve">
sostituite tutte le resine tranne 7.3</t>
        </r>
      </text>
    </comment>
    <comment ref="E345" authorId="0">
      <text>
        <r>
          <rPr>
            <b/>
            <sz val="9"/>
            <color indexed="81"/>
            <rFont val="Tahoma"/>
            <family val="2"/>
          </rPr>
          <t>Pietro panzacchi:</t>
        </r>
        <r>
          <rPr>
            <sz val="9"/>
            <color indexed="81"/>
            <rFont val="Tahoma"/>
            <family val="2"/>
          </rPr>
          <t xml:space="preserve">
no tappo, evaporazione?</t>
        </r>
      </text>
    </comment>
    <comment ref="E346" authorId="0">
      <text>
        <r>
          <rPr>
            <b/>
            <sz val="9"/>
            <color indexed="81"/>
            <rFont val="Tahoma"/>
            <family val="2"/>
          </rPr>
          <t>Pietro panzacchi:</t>
        </r>
        <r>
          <rPr>
            <sz val="9"/>
            <color indexed="81"/>
            <rFont val="Tahoma"/>
            <family val="2"/>
          </rPr>
          <t xml:space="preserve">
no tappo, evaporazione?</t>
        </r>
      </text>
    </comment>
    <comment ref="F347" authorId="0">
      <text>
        <r>
          <rPr>
            <b/>
            <sz val="9"/>
            <color indexed="81"/>
            <rFont val="Tahoma"/>
            <family val="2"/>
          </rPr>
          <t>Pietro panzacchi:</t>
        </r>
        <r>
          <rPr>
            <sz val="9"/>
            <color indexed="81"/>
            <rFont val="Tahoma"/>
            <family val="2"/>
          </rPr>
          <t xml:space="preserve">
pieno</t>
        </r>
      </text>
    </comment>
    <comment ref="F348" authorId="0">
      <text>
        <r>
          <rPr>
            <b/>
            <sz val="9"/>
            <color indexed="81"/>
            <rFont val="Tahoma"/>
            <family val="2"/>
          </rPr>
          <t>Pietro panzacchi:</t>
        </r>
        <r>
          <rPr>
            <sz val="9"/>
            <color indexed="81"/>
            <rFont val="Tahoma"/>
            <family val="2"/>
          </rPr>
          <t xml:space="preserve">
pieno</t>
        </r>
      </text>
    </comment>
    <comment ref="F349" authorId="0">
      <text>
        <r>
          <rPr>
            <b/>
            <sz val="9"/>
            <color indexed="81"/>
            <rFont val="Tahoma"/>
            <family val="2"/>
          </rPr>
          <t>Pietro panzacchi:</t>
        </r>
        <r>
          <rPr>
            <sz val="9"/>
            <color indexed="81"/>
            <rFont val="Tahoma"/>
            <family val="2"/>
          </rPr>
          <t xml:space="preserve">
pieno</t>
        </r>
      </text>
    </comment>
    <comment ref="F350" authorId="0">
      <text>
        <r>
          <rPr>
            <b/>
            <sz val="9"/>
            <color indexed="81"/>
            <rFont val="Tahoma"/>
            <family val="2"/>
          </rPr>
          <t>Pietro panzacchi:</t>
        </r>
        <r>
          <rPr>
            <sz val="9"/>
            <color indexed="81"/>
            <rFont val="Tahoma"/>
            <family val="2"/>
          </rPr>
          <t xml:space="preserve">
pieno</t>
        </r>
      </text>
    </comment>
    <comment ref="F351" authorId="0">
      <text>
        <r>
          <rPr>
            <b/>
            <sz val="9"/>
            <color indexed="81"/>
            <rFont val="Tahoma"/>
            <family val="2"/>
          </rPr>
          <t>Pietro panzacchi:</t>
        </r>
        <r>
          <rPr>
            <sz val="9"/>
            <color indexed="81"/>
            <rFont val="Tahoma"/>
            <family val="2"/>
          </rPr>
          <t xml:space="preserve">
pieno</t>
        </r>
      </text>
    </comment>
    <comment ref="E352" authorId="0">
      <text>
        <r>
          <rPr>
            <b/>
            <sz val="9"/>
            <color indexed="81"/>
            <rFont val="Tahoma"/>
            <family val="2"/>
          </rPr>
          <t>Pietro panzacchi:</t>
        </r>
        <r>
          <rPr>
            <sz val="9"/>
            <color indexed="81"/>
            <rFont val="Tahoma"/>
            <family val="2"/>
          </rPr>
          <t xml:space="preserve">
non siliconato, colore chiaro, intercettato?</t>
        </r>
      </text>
    </comment>
    <comment ref="F353" authorId="0">
      <text>
        <r>
          <rPr>
            <b/>
            <sz val="9"/>
            <color indexed="81"/>
            <rFont val="Tahoma"/>
            <family val="2"/>
          </rPr>
          <t>Pietro panzacchi:</t>
        </r>
        <r>
          <rPr>
            <sz val="9"/>
            <color indexed="81"/>
            <rFont val="Tahoma"/>
            <family val="2"/>
          </rPr>
          <t xml:space="preserve">
pieno</t>
        </r>
      </text>
    </comment>
    <comment ref="F354" authorId="0">
      <text>
        <r>
          <rPr>
            <b/>
            <sz val="9"/>
            <color indexed="81"/>
            <rFont val="Tahoma"/>
            <family val="2"/>
          </rPr>
          <t>Pietro panzacchi:</t>
        </r>
        <r>
          <rPr>
            <sz val="9"/>
            <color indexed="81"/>
            <rFont val="Tahoma"/>
            <family val="2"/>
          </rPr>
          <t xml:space="preserve">
pieno</t>
        </r>
      </text>
    </comment>
    <comment ref="E355" authorId="0">
      <text>
        <r>
          <rPr>
            <b/>
            <sz val="9"/>
            <color indexed="81"/>
            <rFont val="Tahoma"/>
            <family val="2"/>
          </rPr>
          <t>Pietro panzacchi:</t>
        </r>
        <r>
          <rPr>
            <sz val="9"/>
            <color indexed="81"/>
            <rFont val="Tahoma"/>
            <family val="2"/>
          </rPr>
          <t xml:space="preserve">
persa resina, sostituita</t>
        </r>
      </text>
    </comment>
    <comment ref="F355" authorId="0">
      <text>
        <r>
          <rPr>
            <b/>
            <sz val="9"/>
            <color indexed="81"/>
            <rFont val="Tahoma"/>
            <family val="2"/>
          </rPr>
          <t>Pietro panzacchi:</t>
        </r>
        <r>
          <rPr>
            <sz val="9"/>
            <color indexed="81"/>
            <rFont val="Tahoma"/>
            <family val="2"/>
          </rPr>
          <t xml:space="preserve">
pieno</t>
        </r>
      </text>
    </comment>
    <comment ref="F356" authorId="0">
      <text>
        <r>
          <rPr>
            <b/>
            <sz val="9"/>
            <color indexed="81"/>
            <rFont val="Tahoma"/>
            <family val="2"/>
          </rPr>
          <t>Pietro panzacchi:</t>
        </r>
        <r>
          <rPr>
            <sz val="9"/>
            <color indexed="81"/>
            <rFont val="Tahoma"/>
            <family val="2"/>
          </rPr>
          <t xml:space="preserve">
pieno</t>
        </r>
      </text>
    </comment>
    <comment ref="F357" authorId="0">
      <text>
        <r>
          <rPr>
            <b/>
            <sz val="9"/>
            <color indexed="81"/>
            <rFont val="Tahoma"/>
            <family val="2"/>
          </rPr>
          <t>Pietro panzacchi:</t>
        </r>
        <r>
          <rPr>
            <sz val="9"/>
            <color indexed="81"/>
            <rFont val="Tahoma"/>
            <family val="2"/>
          </rPr>
          <t xml:space="preserve">
pieno</t>
        </r>
      </text>
    </comment>
    <comment ref="F358" authorId="0">
      <text>
        <r>
          <rPr>
            <b/>
            <sz val="9"/>
            <color indexed="81"/>
            <rFont val="Tahoma"/>
            <family val="2"/>
          </rPr>
          <t>Pietro panzacchi:</t>
        </r>
        <r>
          <rPr>
            <sz val="9"/>
            <color indexed="81"/>
            <rFont val="Tahoma"/>
            <family val="2"/>
          </rPr>
          <t xml:space="preserve">
pieno</t>
        </r>
      </text>
    </comment>
    <comment ref="F359" authorId="0">
      <text>
        <r>
          <rPr>
            <b/>
            <sz val="9"/>
            <color indexed="81"/>
            <rFont val="Tahoma"/>
            <family val="2"/>
          </rPr>
          <t>Pietro panzacchi:</t>
        </r>
        <r>
          <rPr>
            <sz val="9"/>
            <color indexed="81"/>
            <rFont val="Tahoma"/>
            <family val="2"/>
          </rPr>
          <t xml:space="preserve">
pieno</t>
        </r>
      </text>
    </comment>
    <comment ref="F360" authorId="0">
      <text>
        <r>
          <rPr>
            <b/>
            <sz val="9"/>
            <color indexed="81"/>
            <rFont val="Tahoma"/>
            <family val="2"/>
          </rPr>
          <t>Pietro panzacchi:</t>
        </r>
        <r>
          <rPr>
            <sz val="9"/>
            <color indexed="81"/>
            <rFont val="Tahoma"/>
            <family val="2"/>
          </rPr>
          <t xml:space="preserve">
pieno</t>
        </r>
      </text>
    </comment>
    <comment ref="F362" authorId="0">
      <text>
        <r>
          <rPr>
            <b/>
            <sz val="9"/>
            <color indexed="81"/>
            <rFont val="Tahoma"/>
            <family val="2"/>
          </rPr>
          <t>Pietro panzacchi:</t>
        </r>
        <r>
          <rPr>
            <sz val="9"/>
            <color indexed="81"/>
            <rFont val="Tahoma"/>
            <family val="2"/>
          </rPr>
          <t xml:space="preserve">
pieno</t>
        </r>
      </text>
    </comment>
    <comment ref="F363" authorId="0">
      <text>
        <r>
          <rPr>
            <b/>
            <sz val="9"/>
            <color indexed="81"/>
            <rFont val="Tahoma"/>
            <family val="2"/>
          </rPr>
          <t>Pietro panzacchi:</t>
        </r>
        <r>
          <rPr>
            <sz val="9"/>
            <color indexed="81"/>
            <rFont val="Tahoma"/>
            <family val="2"/>
          </rPr>
          <t xml:space="preserve">
pieno</t>
        </r>
      </text>
    </comment>
    <comment ref="E364" authorId="0">
      <text>
        <r>
          <rPr>
            <b/>
            <sz val="9"/>
            <color indexed="81"/>
            <rFont val="Tahoma"/>
            <family val="2"/>
          </rPr>
          <t>Pietro panzacchi:</t>
        </r>
        <r>
          <rPr>
            <sz val="9"/>
            <color indexed="81"/>
            <rFont val="Tahoma"/>
            <family val="2"/>
          </rPr>
          <t xml:space="preserve">
mancavano bottiglia e resina</t>
        </r>
      </text>
    </comment>
    <comment ref="F365" authorId="0">
      <text>
        <r>
          <rPr>
            <b/>
            <sz val="9"/>
            <color indexed="81"/>
            <rFont val="Tahoma"/>
            <family val="2"/>
          </rPr>
          <t>Pietro panzacchi:</t>
        </r>
        <r>
          <rPr>
            <sz val="9"/>
            <color indexed="81"/>
            <rFont val="Tahoma"/>
            <family val="2"/>
          </rPr>
          <t xml:space="preserve">
pieno</t>
        </r>
      </text>
    </comment>
    <comment ref="F366" authorId="0">
      <text>
        <r>
          <rPr>
            <b/>
            <sz val="9"/>
            <color indexed="81"/>
            <rFont val="Tahoma"/>
            <family val="2"/>
          </rPr>
          <t>Pietro panzacchi:</t>
        </r>
        <r>
          <rPr>
            <sz val="9"/>
            <color indexed="81"/>
            <rFont val="Tahoma"/>
            <family val="2"/>
          </rPr>
          <t xml:space="preserve">
pieno</t>
        </r>
      </text>
    </comment>
    <comment ref="F367" authorId="0">
      <text>
        <r>
          <rPr>
            <b/>
            <sz val="9"/>
            <color indexed="81"/>
            <rFont val="Tahoma"/>
            <family val="2"/>
          </rPr>
          <t>Pietro panzacchi:</t>
        </r>
        <r>
          <rPr>
            <sz val="9"/>
            <color indexed="81"/>
            <rFont val="Tahoma"/>
            <family val="2"/>
          </rPr>
          <t xml:space="preserve">
pieno</t>
        </r>
      </text>
    </comment>
    <comment ref="F368" authorId="0">
      <text>
        <r>
          <rPr>
            <b/>
            <sz val="9"/>
            <color indexed="81"/>
            <rFont val="Tahoma"/>
            <family val="2"/>
          </rPr>
          <t>Pietro panzacchi:</t>
        </r>
        <r>
          <rPr>
            <sz val="9"/>
            <color indexed="81"/>
            <rFont val="Tahoma"/>
            <family val="2"/>
          </rPr>
          <t xml:space="preserve">
pieno</t>
        </r>
      </text>
    </comment>
    <comment ref="F369" authorId="0">
      <text>
        <r>
          <rPr>
            <b/>
            <sz val="9"/>
            <color indexed="81"/>
            <rFont val="Tahoma"/>
            <family val="2"/>
          </rPr>
          <t>Pietro panzacchi:</t>
        </r>
        <r>
          <rPr>
            <sz val="9"/>
            <color indexed="81"/>
            <rFont val="Tahoma"/>
            <family val="2"/>
          </rPr>
          <t xml:space="preserve">
pieno</t>
        </r>
      </text>
    </comment>
    <comment ref="F370" authorId="0">
      <text>
        <r>
          <rPr>
            <b/>
            <sz val="9"/>
            <color indexed="81"/>
            <rFont val="Tahoma"/>
            <family val="2"/>
          </rPr>
          <t>Pietro panzacchi:</t>
        </r>
        <r>
          <rPr>
            <sz val="9"/>
            <color indexed="81"/>
            <rFont val="Tahoma"/>
            <family val="2"/>
          </rPr>
          <t xml:space="preserve">
pieno</t>
        </r>
      </text>
    </comment>
    <comment ref="F371" authorId="0">
      <text>
        <r>
          <rPr>
            <b/>
            <sz val="9"/>
            <color indexed="81"/>
            <rFont val="Tahoma"/>
            <family val="2"/>
          </rPr>
          <t>Pietro panzacchi:</t>
        </r>
        <r>
          <rPr>
            <sz val="9"/>
            <color indexed="81"/>
            <rFont val="Tahoma"/>
            <family val="2"/>
          </rPr>
          <t xml:space="preserve">
pieno</t>
        </r>
      </text>
    </comment>
    <comment ref="F372" authorId="0">
      <text>
        <r>
          <rPr>
            <b/>
            <sz val="9"/>
            <color indexed="81"/>
            <rFont val="Tahoma"/>
            <family val="2"/>
          </rPr>
          <t>Pietro panzacchi:</t>
        </r>
        <r>
          <rPr>
            <sz val="9"/>
            <color indexed="81"/>
            <rFont val="Tahoma"/>
            <family val="2"/>
          </rPr>
          <t xml:space="preserve">
pieno</t>
        </r>
      </text>
    </comment>
    <comment ref="E373" authorId="0">
      <text>
        <r>
          <rPr>
            <b/>
            <sz val="9"/>
            <color indexed="81"/>
            <rFont val="Tahoma"/>
            <family val="2"/>
          </rPr>
          <t>Pietro panzacchi:</t>
        </r>
        <r>
          <rPr>
            <sz val="9"/>
            <color indexed="81"/>
            <rFont val="Tahoma"/>
            <family val="2"/>
          </rPr>
          <t xml:space="preserve">
tagliato tubo</t>
        </r>
      </text>
    </comment>
    <comment ref="F373" authorId="0">
      <text>
        <r>
          <rPr>
            <b/>
            <sz val="9"/>
            <color indexed="81"/>
            <rFont val="Tahoma"/>
            <family val="2"/>
          </rPr>
          <t>Pietro panzacchi:</t>
        </r>
        <r>
          <rPr>
            <sz val="9"/>
            <color indexed="81"/>
            <rFont val="Tahoma"/>
            <family val="2"/>
          </rPr>
          <t xml:space="preserve">
pieno</t>
        </r>
      </text>
    </comment>
    <comment ref="E374" authorId="0">
      <text>
        <r>
          <rPr>
            <b/>
            <sz val="9"/>
            <color indexed="81"/>
            <rFont val="Tahoma"/>
            <family val="2"/>
          </rPr>
          <t>Pietro panzacchi:</t>
        </r>
        <r>
          <rPr>
            <sz val="9"/>
            <color indexed="81"/>
            <rFont val="Tahoma"/>
            <family val="2"/>
          </rPr>
          <t xml:space="preserve">
tagliato tubo</t>
        </r>
      </text>
    </comment>
    <comment ref="F374" authorId="0">
      <text>
        <r>
          <rPr>
            <b/>
            <sz val="9"/>
            <color indexed="81"/>
            <rFont val="Tahoma"/>
            <family val="2"/>
          </rPr>
          <t>Pietro panzacchi:</t>
        </r>
        <r>
          <rPr>
            <sz val="9"/>
            <color indexed="81"/>
            <rFont val="Tahoma"/>
            <family val="2"/>
          </rPr>
          <t xml:space="preserve">
pieno</t>
        </r>
      </text>
    </comment>
    <comment ref="E375" authorId="0">
      <text>
        <r>
          <rPr>
            <b/>
            <sz val="9"/>
            <color indexed="81"/>
            <rFont val="Tahoma"/>
            <family val="2"/>
          </rPr>
          <t>Pietro panzacchi:</t>
        </r>
        <r>
          <rPr>
            <sz val="9"/>
            <color indexed="81"/>
            <rFont val="Tahoma"/>
            <family val="2"/>
          </rPr>
          <t xml:space="preserve">
tagliato tubo</t>
        </r>
      </text>
    </comment>
    <comment ref="F375" authorId="0">
      <text>
        <r>
          <rPr>
            <b/>
            <sz val="9"/>
            <color indexed="81"/>
            <rFont val="Tahoma"/>
            <family val="2"/>
          </rPr>
          <t>Pietro panzacchi:</t>
        </r>
        <r>
          <rPr>
            <sz val="9"/>
            <color indexed="81"/>
            <rFont val="Tahoma"/>
            <family val="2"/>
          </rPr>
          <t xml:space="preserve">
pieno</t>
        </r>
      </text>
    </comment>
    <comment ref="F376" authorId="0">
      <text>
        <r>
          <rPr>
            <b/>
            <sz val="9"/>
            <color indexed="81"/>
            <rFont val="Tahoma"/>
            <family val="2"/>
          </rPr>
          <t>Pietro panzacchi:</t>
        </r>
        <r>
          <rPr>
            <sz val="9"/>
            <color indexed="81"/>
            <rFont val="Tahoma"/>
            <family val="2"/>
          </rPr>
          <t xml:space="preserve">
pieno</t>
        </r>
      </text>
    </comment>
    <comment ref="E377" authorId="0">
      <text>
        <r>
          <rPr>
            <b/>
            <sz val="9"/>
            <color indexed="81"/>
            <rFont val="Tahoma"/>
            <family val="2"/>
          </rPr>
          <t>Pietro panzacchi:</t>
        </r>
        <r>
          <rPr>
            <sz val="9"/>
            <color indexed="81"/>
            <rFont val="Tahoma"/>
            <family val="2"/>
          </rPr>
          <t xml:space="preserve">
tagliato tubo</t>
        </r>
      </text>
    </comment>
    <comment ref="F377" authorId="0">
      <text>
        <r>
          <rPr>
            <b/>
            <sz val="9"/>
            <color indexed="81"/>
            <rFont val="Tahoma"/>
            <family val="2"/>
          </rPr>
          <t>Pietro panzacchi:</t>
        </r>
        <r>
          <rPr>
            <sz val="9"/>
            <color indexed="81"/>
            <rFont val="Tahoma"/>
            <family val="2"/>
          </rPr>
          <t xml:space="preserve">
pieno</t>
        </r>
      </text>
    </comment>
    <comment ref="F378" authorId="0">
      <text>
        <r>
          <rPr>
            <b/>
            <sz val="9"/>
            <color indexed="81"/>
            <rFont val="Tahoma"/>
            <family val="2"/>
          </rPr>
          <t>Pietro panzacchi:</t>
        </r>
        <r>
          <rPr>
            <sz val="9"/>
            <color indexed="81"/>
            <rFont val="Tahoma"/>
            <family val="2"/>
          </rPr>
          <t xml:space="preserve">
pieno</t>
        </r>
      </text>
    </comment>
    <comment ref="F379" authorId="0">
      <text>
        <r>
          <rPr>
            <b/>
            <sz val="9"/>
            <color indexed="81"/>
            <rFont val="Tahoma"/>
            <family val="2"/>
          </rPr>
          <t>Pietro panzacchi:</t>
        </r>
        <r>
          <rPr>
            <sz val="9"/>
            <color indexed="81"/>
            <rFont val="Tahoma"/>
            <family val="2"/>
          </rPr>
          <t xml:space="preserve">
pieno</t>
        </r>
      </text>
    </comment>
    <comment ref="F380" authorId="0">
      <text>
        <r>
          <rPr>
            <b/>
            <sz val="9"/>
            <color indexed="81"/>
            <rFont val="Tahoma"/>
            <family val="2"/>
          </rPr>
          <t>Pietro panzacchi:</t>
        </r>
        <r>
          <rPr>
            <sz val="9"/>
            <color indexed="81"/>
            <rFont val="Tahoma"/>
            <family val="2"/>
          </rPr>
          <t xml:space="preserve">
pieno</t>
        </r>
      </text>
    </comment>
    <comment ref="F381" authorId="0">
      <text>
        <r>
          <rPr>
            <b/>
            <sz val="9"/>
            <color indexed="81"/>
            <rFont val="Tahoma"/>
            <family val="2"/>
          </rPr>
          <t>Pietro panzacchi:</t>
        </r>
        <r>
          <rPr>
            <sz val="9"/>
            <color indexed="81"/>
            <rFont val="Tahoma"/>
            <family val="2"/>
          </rPr>
          <t xml:space="preserve">
pieno</t>
        </r>
      </text>
    </comment>
    <comment ref="F386" authorId="0">
      <text>
        <r>
          <rPr>
            <b/>
            <sz val="9"/>
            <color indexed="81"/>
            <rFont val="Tahoma"/>
            <family val="2"/>
          </rPr>
          <t>Pietro panzacchi:</t>
        </r>
        <r>
          <rPr>
            <sz val="9"/>
            <color indexed="81"/>
            <rFont val="Tahoma"/>
            <family val="2"/>
          </rPr>
          <t xml:space="preserve">
pieno</t>
        </r>
      </text>
    </comment>
    <comment ref="E406" authorId="0">
      <text>
        <r>
          <rPr>
            <b/>
            <sz val="9"/>
            <color indexed="81"/>
            <rFont val="Tahoma"/>
            <family val="2"/>
          </rPr>
          <t>Pietro panzacchi:</t>
        </r>
        <r>
          <rPr>
            <sz val="9"/>
            <color indexed="81"/>
            <rFont val="Tahoma"/>
            <family val="2"/>
          </rPr>
          <t xml:space="preserve">
imbuto intasato</t>
        </r>
      </text>
    </comment>
    <comment ref="H418" authorId="0">
      <text>
        <r>
          <rPr>
            <b/>
            <sz val="9"/>
            <color indexed="81"/>
            <rFont val="Tahoma"/>
            <family val="2"/>
          </rPr>
          <t>Pietro panzacchi:</t>
        </r>
        <r>
          <rPr>
            <sz val="9"/>
            <color indexed="81"/>
            <rFont val="Tahoma"/>
            <family val="2"/>
          </rPr>
          <t xml:space="preserve">
sostituite tutte le resine tranne 7.3</t>
        </r>
      </text>
    </comment>
    <comment ref="H419" authorId="0">
      <text>
        <r>
          <rPr>
            <b/>
            <sz val="9"/>
            <color indexed="81"/>
            <rFont val="Tahoma"/>
            <family val="2"/>
          </rPr>
          <t>Pietro panzacchi:</t>
        </r>
        <r>
          <rPr>
            <sz val="9"/>
            <color indexed="81"/>
            <rFont val="Tahoma"/>
            <family val="2"/>
          </rPr>
          <t xml:space="preserve">
sostituite tutte le resine tranne 7.3</t>
        </r>
      </text>
    </comment>
    <comment ref="E423" authorId="0">
      <text>
        <r>
          <rPr>
            <b/>
            <sz val="9"/>
            <color indexed="81"/>
            <rFont val="Tahoma"/>
            <family val="2"/>
          </rPr>
          <t>Pietro panzacchi:</t>
        </r>
        <r>
          <rPr>
            <sz val="9"/>
            <color indexed="81"/>
            <rFont val="Tahoma"/>
            <family val="2"/>
          </rPr>
          <t xml:space="preserve">
formiche</t>
        </r>
      </text>
    </comment>
    <comment ref="F423" authorId="0">
      <text>
        <r>
          <rPr>
            <b/>
            <sz val="9"/>
            <color indexed="81"/>
            <rFont val="Tahoma"/>
            <family val="2"/>
          </rPr>
          <t>Pietro panzacchi:</t>
        </r>
        <r>
          <rPr>
            <sz val="9"/>
            <color indexed="81"/>
            <rFont val="Tahoma"/>
            <family val="2"/>
          </rPr>
          <t xml:space="preserve">
pieno</t>
        </r>
      </text>
    </comment>
    <comment ref="E425" authorId="0">
      <text>
        <r>
          <rPr>
            <b/>
            <sz val="9"/>
            <color indexed="81"/>
            <rFont val="Tahoma"/>
            <family val="2"/>
          </rPr>
          <t>Pietro panzacchi:</t>
        </r>
        <r>
          <rPr>
            <sz val="9"/>
            <color indexed="81"/>
            <rFont val="Tahoma"/>
            <family val="2"/>
          </rPr>
          <t xml:space="preserve">
tubo  staccato</t>
        </r>
      </text>
    </comment>
    <comment ref="F428" authorId="0">
      <text>
        <r>
          <rPr>
            <b/>
            <sz val="9"/>
            <color indexed="81"/>
            <rFont val="Tahoma"/>
            <family val="2"/>
          </rPr>
          <t>Pietro panzacchi:</t>
        </r>
        <r>
          <rPr>
            <sz val="9"/>
            <color indexed="81"/>
            <rFont val="Tahoma"/>
            <family val="2"/>
          </rPr>
          <t xml:space="preserve">
pieno</t>
        </r>
      </text>
    </comment>
    <comment ref="E431" authorId="0">
      <text>
        <r>
          <rPr>
            <b/>
            <sz val="9"/>
            <color indexed="81"/>
            <rFont val="Tahoma"/>
            <family val="2"/>
          </rPr>
          <t>Pietro panzacchi:</t>
        </r>
        <r>
          <rPr>
            <sz val="9"/>
            <color indexed="81"/>
            <rFont val="Tahoma"/>
            <family val="2"/>
          </rPr>
          <t xml:space="preserve">
formiche, no campione</t>
        </r>
      </text>
    </comment>
    <comment ref="E434" authorId="0">
      <text>
        <r>
          <rPr>
            <b/>
            <sz val="9"/>
            <color indexed="81"/>
            <rFont val="Tahoma"/>
            <family val="2"/>
          </rPr>
          <t>Pietro panzacchi:</t>
        </r>
        <r>
          <rPr>
            <sz val="9"/>
            <color indexed="81"/>
            <rFont val="Tahoma"/>
            <family val="2"/>
          </rPr>
          <t xml:space="preserve">
formiche, no campione</t>
        </r>
      </text>
    </comment>
    <comment ref="E439" authorId="0">
      <text>
        <r>
          <rPr>
            <b/>
            <sz val="9"/>
            <color indexed="81"/>
            <rFont val="Tahoma"/>
            <family val="2"/>
          </rPr>
          <t>Pietro panzacchi:</t>
        </r>
        <r>
          <rPr>
            <sz val="9"/>
            <color indexed="81"/>
            <rFont val="Tahoma"/>
            <family val="2"/>
          </rPr>
          <t xml:space="preserve">
mancava bottiglia</t>
        </r>
      </text>
    </comment>
    <comment ref="E441" authorId="0">
      <text>
        <r>
          <rPr>
            <b/>
            <sz val="9"/>
            <color indexed="81"/>
            <rFont val="Tahoma"/>
            <family val="2"/>
          </rPr>
          <t>Pietro panzacchi:</t>
        </r>
        <r>
          <rPr>
            <sz val="9"/>
            <color indexed="81"/>
            <rFont val="Tahoma"/>
            <family val="2"/>
          </rPr>
          <t xml:space="preserve">
formiche</t>
        </r>
      </text>
    </comment>
    <comment ref="F443" authorId="0">
      <text>
        <r>
          <rPr>
            <b/>
            <sz val="9"/>
            <color indexed="81"/>
            <rFont val="Tahoma"/>
            <family val="2"/>
          </rPr>
          <t>Pietro panzacchi:</t>
        </r>
        <r>
          <rPr>
            <sz val="9"/>
            <color indexed="81"/>
            <rFont val="Tahoma"/>
            <family val="2"/>
          </rPr>
          <t xml:space="preserve">
pieno</t>
        </r>
      </text>
    </comment>
    <comment ref="F444" authorId="0">
      <text>
        <r>
          <rPr>
            <b/>
            <sz val="9"/>
            <color indexed="81"/>
            <rFont val="Tahoma"/>
            <family val="2"/>
          </rPr>
          <t>Pietro panzacchi:</t>
        </r>
        <r>
          <rPr>
            <sz val="9"/>
            <color indexed="81"/>
            <rFont val="Tahoma"/>
            <family val="2"/>
          </rPr>
          <t xml:space="preserve">
pieno</t>
        </r>
      </text>
    </comment>
    <comment ref="F446" authorId="0">
      <text>
        <r>
          <rPr>
            <b/>
            <sz val="9"/>
            <color indexed="81"/>
            <rFont val="Tahoma"/>
            <family val="2"/>
          </rPr>
          <t>Pietro panzacchi:</t>
        </r>
        <r>
          <rPr>
            <sz val="9"/>
            <color indexed="81"/>
            <rFont val="Tahoma"/>
            <family val="2"/>
          </rPr>
          <t xml:space="preserve">
pieno</t>
        </r>
      </text>
    </comment>
    <comment ref="E453" authorId="0">
      <text>
        <r>
          <rPr>
            <b/>
            <sz val="9"/>
            <color indexed="81"/>
            <rFont val="Tahoma"/>
            <family val="2"/>
          </rPr>
          <t>Pietro panzacchi:</t>
        </r>
        <r>
          <rPr>
            <sz val="9"/>
            <color indexed="81"/>
            <rFont val="Tahoma"/>
            <family val="2"/>
          </rPr>
          <t xml:space="preserve">
formiche</t>
        </r>
      </text>
    </comment>
    <comment ref="E454" authorId="0">
      <text>
        <r>
          <rPr>
            <b/>
            <sz val="9"/>
            <color indexed="81"/>
            <rFont val="Tahoma"/>
            <family val="2"/>
          </rPr>
          <t>Pietro panzacchi:</t>
        </r>
        <r>
          <rPr>
            <sz val="9"/>
            <color indexed="81"/>
            <rFont val="Tahoma"/>
            <family val="2"/>
          </rPr>
          <t xml:space="preserve">
formiche</t>
        </r>
      </text>
    </comment>
    <comment ref="E456" authorId="0">
      <text>
        <r>
          <rPr>
            <b/>
            <sz val="9"/>
            <color indexed="81"/>
            <rFont val="Tahoma"/>
            <family val="2"/>
          </rPr>
          <t>Pietro panzacchi:</t>
        </r>
        <r>
          <rPr>
            <sz val="9"/>
            <color indexed="81"/>
            <rFont val="Tahoma"/>
            <family val="2"/>
          </rPr>
          <t xml:space="preserve">
formiche</t>
        </r>
      </text>
    </comment>
    <comment ref="E459" authorId="0">
      <text>
        <r>
          <rPr>
            <b/>
            <sz val="9"/>
            <color indexed="81"/>
            <rFont val="Tahoma"/>
            <family val="2"/>
          </rPr>
          <t>Pietro panzacchi:</t>
        </r>
        <r>
          <rPr>
            <sz val="9"/>
            <color indexed="81"/>
            <rFont val="Tahoma"/>
            <family val="2"/>
          </rPr>
          <t xml:space="preserve">
formiche</t>
        </r>
      </text>
    </comment>
    <comment ref="F459" authorId="0">
      <text>
        <r>
          <rPr>
            <b/>
            <sz val="9"/>
            <color indexed="81"/>
            <rFont val="Tahoma"/>
            <family val="2"/>
          </rPr>
          <t>Pietro panzacchi:</t>
        </r>
        <r>
          <rPr>
            <sz val="9"/>
            <color indexed="81"/>
            <rFont val="Tahoma"/>
            <family val="2"/>
          </rPr>
          <t xml:space="preserve">
pieno</t>
        </r>
      </text>
    </comment>
    <comment ref="E461" authorId="0">
      <text>
        <r>
          <rPr>
            <b/>
            <sz val="9"/>
            <color indexed="81"/>
            <rFont val="Tahoma"/>
            <family val="2"/>
          </rPr>
          <t>Pietro panzacchi:</t>
        </r>
        <r>
          <rPr>
            <sz val="9"/>
            <color indexed="81"/>
            <rFont val="Tahoma"/>
            <family val="2"/>
          </rPr>
          <t xml:space="preserve">
formiche</t>
        </r>
      </text>
    </comment>
    <comment ref="F461" authorId="0">
      <text>
        <r>
          <rPr>
            <b/>
            <sz val="9"/>
            <color indexed="81"/>
            <rFont val="Tahoma"/>
            <family val="2"/>
          </rPr>
          <t>Pietro panzacchi:</t>
        </r>
        <r>
          <rPr>
            <sz val="9"/>
            <color indexed="81"/>
            <rFont val="Tahoma"/>
            <family val="2"/>
          </rPr>
          <t xml:space="preserve">
pieno</t>
        </r>
      </text>
    </comment>
    <comment ref="F465" authorId="0">
      <text>
        <r>
          <rPr>
            <b/>
            <sz val="9"/>
            <color indexed="81"/>
            <rFont val="Tahoma"/>
            <family val="2"/>
          </rPr>
          <t>Pietro panzacchi:</t>
        </r>
        <r>
          <rPr>
            <sz val="9"/>
            <color indexed="81"/>
            <rFont val="Tahoma"/>
            <family val="2"/>
          </rPr>
          <t xml:space="preserve">
pieno</t>
        </r>
      </text>
    </comment>
    <comment ref="F466" authorId="0">
      <text>
        <r>
          <rPr>
            <b/>
            <sz val="9"/>
            <color indexed="81"/>
            <rFont val="Tahoma"/>
            <family val="2"/>
          </rPr>
          <t>Pietro panzacchi:</t>
        </r>
        <r>
          <rPr>
            <sz val="9"/>
            <color indexed="81"/>
            <rFont val="Tahoma"/>
            <family val="2"/>
          </rPr>
          <t xml:space="preserve">
pieno</t>
        </r>
      </text>
    </comment>
    <comment ref="E470" authorId="0">
      <text>
        <r>
          <rPr>
            <b/>
            <sz val="9"/>
            <color indexed="81"/>
            <rFont val="Tahoma"/>
            <family val="2"/>
          </rPr>
          <t>Pietro panzacchi:</t>
        </r>
        <r>
          <rPr>
            <sz val="9"/>
            <color indexed="81"/>
            <rFont val="Tahoma"/>
            <family val="2"/>
          </rPr>
          <t xml:space="preserve">
imbuto intasato</t>
        </r>
      </text>
    </comment>
    <comment ref="H493" authorId="0">
      <text>
        <r>
          <rPr>
            <b/>
            <sz val="9"/>
            <color indexed="81"/>
            <rFont val="Tahoma"/>
            <family val="2"/>
          </rPr>
          <t>Pietro panzacchi:</t>
        </r>
        <r>
          <rPr>
            <sz val="9"/>
            <color indexed="81"/>
            <rFont val="Tahoma"/>
            <family val="2"/>
          </rPr>
          <t xml:space="preserve">
sostituite tutte le resine tranne 7.3</t>
        </r>
      </text>
    </comment>
    <comment ref="H494" authorId="0">
      <text>
        <r>
          <rPr>
            <b/>
            <sz val="9"/>
            <color indexed="81"/>
            <rFont val="Tahoma"/>
            <family val="2"/>
          </rPr>
          <t>Pietro panzacchi:</t>
        </r>
        <r>
          <rPr>
            <sz val="9"/>
            <color indexed="81"/>
            <rFont val="Tahoma"/>
            <family val="2"/>
          </rPr>
          <t xml:space="preserve">
sostituite tutte le resine tranne 7.3</t>
        </r>
      </text>
    </comment>
    <comment ref="F497" authorId="0">
      <text>
        <r>
          <rPr>
            <b/>
            <sz val="9"/>
            <color indexed="81"/>
            <rFont val="Tahoma"/>
            <family val="2"/>
          </rPr>
          <t>Pietro panzacchi:</t>
        </r>
        <r>
          <rPr>
            <sz val="9"/>
            <color indexed="81"/>
            <rFont val="Tahoma"/>
            <family val="2"/>
          </rPr>
          <t xml:space="preserve">
pieno</t>
        </r>
      </text>
    </comment>
    <comment ref="F498" authorId="0">
      <text>
        <r>
          <rPr>
            <b/>
            <sz val="9"/>
            <color indexed="81"/>
            <rFont val="Tahoma"/>
            <family val="2"/>
          </rPr>
          <t>Pietro panzacchi:</t>
        </r>
        <r>
          <rPr>
            <sz val="9"/>
            <color indexed="81"/>
            <rFont val="Tahoma"/>
            <family val="2"/>
          </rPr>
          <t xml:space="preserve">
pieno</t>
        </r>
      </text>
    </comment>
    <comment ref="F499" authorId="0">
      <text>
        <r>
          <rPr>
            <b/>
            <sz val="9"/>
            <color indexed="81"/>
            <rFont val="Tahoma"/>
            <family val="2"/>
          </rPr>
          <t>Pietro panzacchi:</t>
        </r>
        <r>
          <rPr>
            <sz val="9"/>
            <color indexed="81"/>
            <rFont val="Tahoma"/>
            <family val="2"/>
          </rPr>
          <t xml:space="preserve">
pieno</t>
        </r>
      </text>
    </comment>
    <comment ref="F500" authorId="0">
      <text>
        <r>
          <rPr>
            <b/>
            <sz val="9"/>
            <color indexed="81"/>
            <rFont val="Tahoma"/>
            <family val="2"/>
          </rPr>
          <t>Pietro panzacchi:</t>
        </r>
        <r>
          <rPr>
            <sz val="9"/>
            <color indexed="81"/>
            <rFont val="Tahoma"/>
            <family val="2"/>
          </rPr>
          <t xml:space="preserve">
pieno</t>
        </r>
      </text>
    </comment>
    <comment ref="F501" authorId="0">
      <text>
        <r>
          <rPr>
            <b/>
            <sz val="9"/>
            <color indexed="81"/>
            <rFont val="Tahoma"/>
            <family val="2"/>
          </rPr>
          <t>Pietro panzacchi:</t>
        </r>
        <r>
          <rPr>
            <sz val="9"/>
            <color indexed="81"/>
            <rFont val="Tahoma"/>
            <family val="2"/>
          </rPr>
          <t xml:space="preserve">
pieno</t>
        </r>
      </text>
    </comment>
    <comment ref="F502" authorId="0">
      <text>
        <r>
          <rPr>
            <b/>
            <sz val="9"/>
            <color indexed="81"/>
            <rFont val="Tahoma"/>
            <family val="2"/>
          </rPr>
          <t>Pietro panzacchi:</t>
        </r>
        <r>
          <rPr>
            <sz val="9"/>
            <color indexed="81"/>
            <rFont val="Tahoma"/>
            <family val="2"/>
          </rPr>
          <t xml:space="preserve">
pieno</t>
        </r>
      </text>
    </comment>
    <comment ref="F503" authorId="0">
      <text>
        <r>
          <rPr>
            <b/>
            <sz val="9"/>
            <color indexed="81"/>
            <rFont val="Tahoma"/>
            <family val="2"/>
          </rPr>
          <t>Pietro panzacchi:</t>
        </r>
        <r>
          <rPr>
            <sz val="9"/>
            <color indexed="81"/>
            <rFont val="Tahoma"/>
            <family val="2"/>
          </rPr>
          <t xml:space="preserve">
pieno</t>
        </r>
      </text>
    </comment>
    <comment ref="F504" authorId="0">
      <text>
        <r>
          <rPr>
            <b/>
            <sz val="9"/>
            <color indexed="81"/>
            <rFont val="Tahoma"/>
            <family val="2"/>
          </rPr>
          <t>Pietro panzacchi:</t>
        </r>
        <r>
          <rPr>
            <sz val="9"/>
            <color indexed="81"/>
            <rFont val="Tahoma"/>
            <family val="2"/>
          </rPr>
          <t xml:space="preserve">
pieno</t>
        </r>
      </text>
    </comment>
    <comment ref="F505" authorId="0">
      <text>
        <r>
          <rPr>
            <b/>
            <sz val="9"/>
            <color indexed="81"/>
            <rFont val="Tahoma"/>
            <family val="2"/>
          </rPr>
          <t>Pietro panzacchi:</t>
        </r>
        <r>
          <rPr>
            <sz val="9"/>
            <color indexed="81"/>
            <rFont val="Tahoma"/>
            <family val="2"/>
          </rPr>
          <t xml:space="preserve">
pieno</t>
        </r>
      </text>
    </comment>
    <comment ref="F506" authorId="0">
      <text>
        <r>
          <rPr>
            <b/>
            <sz val="9"/>
            <color indexed="81"/>
            <rFont val="Tahoma"/>
            <family val="2"/>
          </rPr>
          <t>Pietro panzacchi:</t>
        </r>
        <r>
          <rPr>
            <sz val="9"/>
            <color indexed="81"/>
            <rFont val="Tahoma"/>
            <family val="2"/>
          </rPr>
          <t xml:space="preserve">
pieno</t>
        </r>
      </text>
    </comment>
    <comment ref="F507" authorId="0">
      <text>
        <r>
          <rPr>
            <b/>
            <sz val="9"/>
            <color indexed="81"/>
            <rFont val="Tahoma"/>
            <family val="2"/>
          </rPr>
          <t>Pietro panzacchi:</t>
        </r>
        <r>
          <rPr>
            <sz val="9"/>
            <color indexed="81"/>
            <rFont val="Tahoma"/>
            <family val="2"/>
          </rPr>
          <t xml:space="preserve">
pieno</t>
        </r>
      </text>
    </comment>
    <comment ref="F508" authorId="0">
      <text>
        <r>
          <rPr>
            <b/>
            <sz val="9"/>
            <color indexed="81"/>
            <rFont val="Tahoma"/>
            <family val="2"/>
          </rPr>
          <t>Pietro panzacchi:</t>
        </r>
        <r>
          <rPr>
            <sz val="9"/>
            <color indexed="81"/>
            <rFont val="Tahoma"/>
            <family val="2"/>
          </rPr>
          <t xml:space="preserve">
pieno</t>
        </r>
      </text>
    </comment>
    <comment ref="F509" authorId="0">
      <text>
        <r>
          <rPr>
            <b/>
            <sz val="9"/>
            <color indexed="81"/>
            <rFont val="Tahoma"/>
            <family val="2"/>
          </rPr>
          <t>Pietro panzacchi:</t>
        </r>
        <r>
          <rPr>
            <sz val="9"/>
            <color indexed="81"/>
            <rFont val="Tahoma"/>
            <family val="2"/>
          </rPr>
          <t xml:space="preserve">
pieno</t>
        </r>
      </text>
    </comment>
    <comment ref="F510" authorId="0">
      <text>
        <r>
          <rPr>
            <b/>
            <sz val="9"/>
            <color indexed="81"/>
            <rFont val="Tahoma"/>
            <family val="2"/>
          </rPr>
          <t>Pietro panzacchi:</t>
        </r>
        <r>
          <rPr>
            <sz val="9"/>
            <color indexed="81"/>
            <rFont val="Tahoma"/>
            <family val="2"/>
          </rPr>
          <t xml:space="preserve">
pieno</t>
        </r>
      </text>
    </comment>
    <comment ref="F511" authorId="0">
      <text>
        <r>
          <rPr>
            <b/>
            <sz val="9"/>
            <color indexed="81"/>
            <rFont val="Tahoma"/>
            <family val="2"/>
          </rPr>
          <t>Pietro panzacchi:</t>
        </r>
        <r>
          <rPr>
            <sz val="9"/>
            <color indexed="81"/>
            <rFont val="Tahoma"/>
            <family val="2"/>
          </rPr>
          <t xml:space="preserve">
pieno</t>
        </r>
      </text>
    </comment>
    <comment ref="F512" authorId="0">
      <text>
        <r>
          <rPr>
            <b/>
            <sz val="9"/>
            <color indexed="81"/>
            <rFont val="Tahoma"/>
            <family val="2"/>
          </rPr>
          <t>Pietro panzacchi:</t>
        </r>
        <r>
          <rPr>
            <sz val="9"/>
            <color indexed="81"/>
            <rFont val="Tahoma"/>
            <family val="2"/>
          </rPr>
          <t xml:space="preserve">
pieno</t>
        </r>
      </text>
    </comment>
    <comment ref="F513" authorId="0">
      <text>
        <r>
          <rPr>
            <b/>
            <sz val="9"/>
            <color indexed="81"/>
            <rFont val="Tahoma"/>
            <family val="2"/>
          </rPr>
          <t>Pietro panzacchi:</t>
        </r>
        <r>
          <rPr>
            <sz val="9"/>
            <color indexed="81"/>
            <rFont val="Tahoma"/>
            <family val="2"/>
          </rPr>
          <t xml:space="preserve">
pieno</t>
        </r>
      </text>
    </comment>
    <comment ref="F514" authorId="0">
      <text>
        <r>
          <rPr>
            <b/>
            <sz val="9"/>
            <color indexed="81"/>
            <rFont val="Tahoma"/>
            <family val="2"/>
          </rPr>
          <t>Pietro panzacchi:</t>
        </r>
        <r>
          <rPr>
            <sz val="9"/>
            <color indexed="81"/>
            <rFont val="Tahoma"/>
            <family val="2"/>
          </rPr>
          <t xml:space="preserve">
pieno</t>
        </r>
      </text>
    </comment>
    <comment ref="F515" authorId="0">
      <text>
        <r>
          <rPr>
            <b/>
            <sz val="9"/>
            <color indexed="81"/>
            <rFont val="Tahoma"/>
            <family val="2"/>
          </rPr>
          <t>Pietro panzacchi:</t>
        </r>
        <r>
          <rPr>
            <sz val="9"/>
            <color indexed="81"/>
            <rFont val="Tahoma"/>
            <family val="2"/>
          </rPr>
          <t xml:space="preserve">
pieno</t>
        </r>
      </text>
    </comment>
    <comment ref="F516" authorId="0">
      <text>
        <r>
          <rPr>
            <b/>
            <sz val="9"/>
            <color indexed="81"/>
            <rFont val="Tahoma"/>
            <family val="2"/>
          </rPr>
          <t>Pietro panzacchi:</t>
        </r>
        <r>
          <rPr>
            <sz val="9"/>
            <color indexed="81"/>
            <rFont val="Tahoma"/>
            <family val="2"/>
          </rPr>
          <t xml:space="preserve">
pieno</t>
        </r>
      </text>
    </comment>
    <comment ref="F517" authorId="0">
      <text>
        <r>
          <rPr>
            <b/>
            <sz val="9"/>
            <color indexed="81"/>
            <rFont val="Tahoma"/>
            <family val="2"/>
          </rPr>
          <t>Pietro panzacchi:</t>
        </r>
        <r>
          <rPr>
            <sz val="9"/>
            <color indexed="81"/>
            <rFont val="Tahoma"/>
            <family val="2"/>
          </rPr>
          <t xml:space="preserve">
pieno</t>
        </r>
      </text>
    </comment>
    <comment ref="F518" authorId="0">
      <text>
        <r>
          <rPr>
            <b/>
            <sz val="9"/>
            <color indexed="81"/>
            <rFont val="Tahoma"/>
            <family val="2"/>
          </rPr>
          <t>Pietro panzacchi:</t>
        </r>
        <r>
          <rPr>
            <sz val="9"/>
            <color indexed="81"/>
            <rFont val="Tahoma"/>
            <family val="2"/>
          </rPr>
          <t xml:space="preserve">
pieno</t>
        </r>
      </text>
    </comment>
    <comment ref="F519" authorId="0">
      <text>
        <r>
          <rPr>
            <b/>
            <sz val="9"/>
            <color indexed="81"/>
            <rFont val="Tahoma"/>
            <family val="2"/>
          </rPr>
          <t>Pietro panzacchi:</t>
        </r>
        <r>
          <rPr>
            <sz val="9"/>
            <color indexed="81"/>
            <rFont val="Tahoma"/>
            <family val="2"/>
          </rPr>
          <t xml:space="preserve">
pieno</t>
        </r>
      </text>
    </comment>
    <comment ref="F520" authorId="0">
      <text>
        <r>
          <rPr>
            <b/>
            <sz val="9"/>
            <color indexed="81"/>
            <rFont val="Tahoma"/>
            <family val="2"/>
          </rPr>
          <t>Pietro panzacchi:</t>
        </r>
        <r>
          <rPr>
            <sz val="9"/>
            <color indexed="81"/>
            <rFont val="Tahoma"/>
            <family val="2"/>
          </rPr>
          <t xml:space="preserve">
pieno</t>
        </r>
      </text>
    </comment>
    <comment ref="F521" authorId="0">
      <text>
        <r>
          <rPr>
            <b/>
            <sz val="9"/>
            <color indexed="81"/>
            <rFont val="Tahoma"/>
            <family val="2"/>
          </rPr>
          <t>Pietro panzacchi:</t>
        </r>
        <r>
          <rPr>
            <sz val="9"/>
            <color indexed="81"/>
            <rFont val="Tahoma"/>
            <family val="2"/>
          </rPr>
          <t xml:space="preserve">
pieno</t>
        </r>
      </text>
    </comment>
    <comment ref="F522" authorId="0">
      <text>
        <r>
          <rPr>
            <b/>
            <sz val="9"/>
            <color indexed="81"/>
            <rFont val="Tahoma"/>
            <family val="2"/>
          </rPr>
          <t>Pietro panzacchi:</t>
        </r>
        <r>
          <rPr>
            <sz val="9"/>
            <color indexed="81"/>
            <rFont val="Tahoma"/>
            <family val="2"/>
          </rPr>
          <t xml:space="preserve">
pieno</t>
        </r>
      </text>
    </comment>
    <comment ref="F523" authorId="0">
      <text>
        <r>
          <rPr>
            <b/>
            <sz val="9"/>
            <color indexed="81"/>
            <rFont val="Tahoma"/>
            <family val="2"/>
          </rPr>
          <t>Pietro panzacchi:</t>
        </r>
        <r>
          <rPr>
            <sz val="9"/>
            <color indexed="81"/>
            <rFont val="Tahoma"/>
            <family val="2"/>
          </rPr>
          <t xml:space="preserve">
pieno</t>
        </r>
      </text>
    </comment>
    <comment ref="F524" authorId="0">
      <text>
        <r>
          <rPr>
            <b/>
            <sz val="9"/>
            <color indexed="81"/>
            <rFont val="Tahoma"/>
            <family val="2"/>
          </rPr>
          <t>Pietro panzacchi:</t>
        </r>
        <r>
          <rPr>
            <sz val="9"/>
            <color indexed="81"/>
            <rFont val="Tahoma"/>
            <family val="2"/>
          </rPr>
          <t xml:space="preserve">
pieno</t>
        </r>
      </text>
    </comment>
    <comment ref="F525" authorId="0">
      <text>
        <r>
          <rPr>
            <b/>
            <sz val="9"/>
            <color indexed="81"/>
            <rFont val="Tahoma"/>
            <family val="2"/>
          </rPr>
          <t>Pietro panzacchi:</t>
        </r>
        <r>
          <rPr>
            <sz val="9"/>
            <color indexed="81"/>
            <rFont val="Tahoma"/>
            <family val="2"/>
          </rPr>
          <t xml:space="preserve">
pieno</t>
        </r>
      </text>
    </comment>
    <comment ref="F526" authorId="0">
      <text>
        <r>
          <rPr>
            <b/>
            <sz val="9"/>
            <color indexed="81"/>
            <rFont val="Tahoma"/>
            <family val="2"/>
          </rPr>
          <t>Pietro panzacchi:</t>
        </r>
        <r>
          <rPr>
            <sz val="9"/>
            <color indexed="81"/>
            <rFont val="Tahoma"/>
            <family val="2"/>
          </rPr>
          <t xml:space="preserve">
pieno</t>
        </r>
      </text>
    </comment>
    <comment ref="F527" authorId="0">
      <text>
        <r>
          <rPr>
            <b/>
            <sz val="9"/>
            <color indexed="81"/>
            <rFont val="Tahoma"/>
            <family val="2"/>
          </rPr>
          <t>Pietro panzacchi:</t>
        </r>
        <r>
          <rPr>
            <sz val="9"/>
            <color indexed="81"/>
            <rFont val="Tahoma"/>
            <family val="2"/>
          </rPr>
          <t xml:space="preserve">
pieno</t>
        </r>
      </text>
    </comment>
    <comment ref="F528" authorId="0">
      <text>
        <r>
          <rPr>
            <b/>
            <sz val="9"/>
            <color indexed="81"/>
            <rFont val="Tahoma"/>
            <family val="2"/>
          </rPr>
          <t>Pietro panzacchi:</t>
        </r>
        <r>
          <rPr>
            <sz val="9"/>
            <color indexed="81"/>
            <rFont val="Tahoma"/>
            <family val="2"/>
          </rPr>
          <t xml:space="preserve">
pieno</t>
        </r>
      </text>
    </comment>
    <comment ref="F529" authorId="0">
      <text>
        <r>
          <rPr>
            <b/>
            <sz val="9"/>
            <color indexed="81"/>
            <rFont val="Tahoma"/>
            <family val="2"/>
          </rPr>
          <t>Pietro panzacchi:</t>
        </r>
        <r>
          <rPr>
            <sz val="9"/>
            <color indexed="81"/>
            <rFont val="Tahoma"/>
            <family val="2"/>
          </rPr>
          <t xml:space="preserve">
pieno</t>
        </r>
      </text>
    </comment>
    <comment ref="F530" authorId="0">
      <text>
        <r>
          <rPr>
            <b/>
            <sz val="9"/>
            <color indexed="81"/>
            <rFont val="Tahoma"/>
            <family val="2"/>
          </rPr>
          <t>Pietro panzacchi:</t>
        </r>
        <r>
          <rPr>
            <sz val="9"/>
            <color indexed="81"/>
            <rFont val="Tahoma"/>
            <family val="2"/>
          </rPr>
          <t xml:space="preserve">
pieno</t>
        </r>
      </text>
    </comment>
    <comment ref="F531" authorId="0">
      <text>
        <r>
          <rPr>
            <b/>
            <sz val="9"/>
            <color indexed="81"/>
            <rFont val="Tahoma"/>
            <family val="2"/>
          </rPr>
          <t>Pietro panzacchi:</t>
        </r>
        <r>
          <rPr>
            <sz val="9"/>
            <color indexed="81"/>
            <rFont val="Tahoma"/>
            <family val="2"/>
          </rPr>
          <t xml:space="preserve">
pieno</t>
        </r>
      </text>
    </comment>
    <comment ref="F532" authorId="0">
      <text>
        <r>
          <rPr>
            <b/>
            <sz val="9"/>
            <color indexed="81"/>
            <rFont val="Tahoma"/>
            <family val="2"/>
          </rPr>
          <t>Pietro panzacchi:</t>
        </r>
        <r>
          <rPr>
            <sz val="9"/>
            <color indexed="81"/>
            <rFont val="Tahoma"/>
            <family val="2"/>
          </rPr>
          <t xml:space="preserve">
pieno</t>
        </r>
      </text>
    </comment>
    <comment ref="F533" authorId="0">
      <text>
        <r>
          <rPr>
            <b/>
            <sz val="9"/>
            <color indexed="81"/>
            <rFont val="Tahoma"/>
            <family val="2"/>
          </rPr>
          <t>Pietro panzacchi:</t>
        </r>
        <r>
          <rPr>
            <sz val="9"/>
            <color indexed="81"/>
            <rFont val="Tahoma"/>
            <family val="2"/>
          </rPr>
          <t xml:space="preserve">
pieno</t>
        </r>
      </text>
    </comment>
    <comment ref="F534" authorId="0">
      <text>
        <r>
          <rPr>
            <b/>
            <sz val="9"/>
            <color indexed="81"/>
            <rFont val="Tahoma"/>
            <family val="2"/>
          </rPr>
          <t>Pietro panzacchi:</t>
        </r>
        <r>
          <rPr>
            <sz val="9"/>
            <color indexed="81"/>
            <rFont val="Tahoma"/>
            <family val="2"/>
          </rPr>
          <t xml:space="preserve">
pieno</t>
        </r>
      </text>
    </comment>
    <comment ref="F536" authorId="0">
      <text>
        <r>
          <rPr>
            <b/>
            <sz val="9"/>
            <color indexed="81"/>
            <rFont val="Tahoma"/>
            <family val="2"/>
          </rPr>
          <t>Pietro panzacchi:</t>
        </r>
        <r>
          <rPr>
            <sz val="9"/>
            <color indexed="81"/>
            <rFont val="Tahoma"/>
            <family val="2"/>
          </rPr>
          <t xml:space="preserve">
pieno</t>
        </r>
      </text>
    </comment>
    <comment ref="F537" authorId="0">
      <text>
        <r>
          <rPr>
            <b/>
            <sz val="9"/>
            <color indexed="81"/>
            <rFont val="Tahoma"/>
            <family val="2"/>
          </rPr>
          <t>Pietro panzacchi:</t>
        </r>
        <r>
          <rPr>
            <sz val="9"/>
            <color indexed="81"/>
            <rFont val="Tahoma"/>
            <family val="2"/>
          </rPr>
          <t xml:space="preserve">
pieno</t>
        </r>
      </text>
    </comment>
    <comment ref="F538" authorId="0">
      <text>
        <r>
          <rPr>
            <b/>
            <sz val="9"/>
            <color indexed="81"/>
            <rFont val="Tahoma"/>
            <family val="2"/>
          </rPr>
          <t>Pietro panzacchi:</t>
        </r>
        <r>
          <rPr>
            <sz val="9"/>
            <color indexed="81"/>
            <rFont val="Tahoma"/>
            <family val="2"/>
          </rPr>
          <t xml:space="preserve">
pieno</t>
        </r>
      </text>
    </comment>
    <comment ref="F539" authorId="0">
      <text>
        <r>
          <rPr>
            <b/>
            <sz val="9"/>
            <color indexed="81"/>
            <rFont val="Tahoma"/>
            <family val="2"/>
          </rPr>
          <t>Pietro panzacchi:</t>
        </r>
        <r>
          <rPr>
            <sz val="9"/>
            <color indexed="81"/>
            <rFont val="Tahoma"/>
            <family val="2"/>
          </rPr>
          <t xml:space="preserve">
pieno</t>
        </r>
      </text>
    </comment>
    <comment ref="F540" authorId="0">
      <text>
        <r>
          <rPr>
            <b/>
            <sz val="9"/>
            <color indexed="81"/>
            <rFont val="Tahoma"/>
            <family val="2"/>
          </rPr>
          <t>Pietro panzacchi:</t>
        </r>
        <r>
          <rPr>
            <sz val="9"/>
            <color indexed="81"/>
            <rFont val="Tahoma"/>
            <family val="2"/>
          </rPr>
          <t xml:space="preserve">
pieno</t>
        </r>
      </text>
    </comment>
    <comment ref="F541" authorId="0">
      <text>
        <r>
          <rPr>
            <b/>
            <sz val="9"/>
            <color indexed="81"/>
            <rFont val="Tahoma"/>
            <family val="2"/>
          </rPr>
          <t>Pietro panzacchi:</t>
        </r>
        <r>
          <rPr>
            <sz val="9"/>
            <color indexed="81"/>
            <rFont val="Tahoma"/>
            <family val="2"/>
          </rPr>
          <t xml:space="preserve">
pieno</t>
        </r>
      </text>
    </comment>
    <comment ref="F545" authorId="0">
      <text>
        <r>
          <rPr>
            <b/>
            <sz val="9"/>
            <color indexed="81"/>
            <rFont val="Tahoma"/>
            <family val="2"/>
          </rPr>
          <t>Pietro panzacchi:</t>
        </r>
        <r>
          <rPr>
            <sz val="9"/>
            <color indexed="81"/>
            <rFont val="Tahoma"/>
            <family val="2"/>
          </rPr>
          <t xml:space="preserve">
imbuto intasato</t>
        </r>
      </text>
    </comment>
    <comment ref="H568" authorId="0">
      <text>
        <r>
          <rPr>
            <b/>
            <sz val="9"/>
            <color indexed="81"/>
            <rFont val="Tahoma"/>
            <family val="2"/>
          </rPr>
          <t>Pietro panzacchi:</t>
        </r>
        <r>
          <rPr>
            <sz val="9"/>
            <color indexed="81"/>
            <rFont val="Tahoma"/>
            <family val="2"/>
          </rPr>
          <t xml:space="preserve">
sostituite tutte le resine tranne 7.3</t>
        </r>
      </text>
    </comment>
    <comment ref="H569" authorId="0">
      <text>
        <r>
          <rPr>
            <b/>
            <sz val="9"/>
            <color indexed="81"/>
            <rFont val="Tahoma"/>
            <family val="2"/>
          </rPr>
          <t>Pietro panzacchi:</t>
        </r>
        <r>
          <rPr>
            <sz val="9"/>
            <color indexed="81"/>
            <rFont val="Tahoma"/>
            <family val="2"/>
          </rPr>
          <t xml:space="preserve">
sostituite tutte le resine tranne 7.3</t>
        </r>
      </text>
    </comment>
    <comment ref="F572" authorId="0">
      <text>
        <r>
          <rPr>
            <b/>
            <sz val="9"/>
            <color indexed="81"/>
            <rFont val="Tahoma"/>
            <family val="2"/>
          </rPr>
          <t>Pietro panzacchi:</t>
        </r>
        <r>
          <rPr>
            <sz val="9"/>
            <color indexed="81"/>
            <rFont val="Tahoma"/>
            <family val="2"/>
          </rPr>
          <t xml:space="preserve">
pieno</t>
        </r>
      </text>
    </comment>
    <comment ref="F573" authorId="0">
      <text>
        <r>
          <rPr>
            <b/>
            <sz val="9"/>
            <color indexed="81"/>
            <rFont val="Tahoma"/>
            <family val="2"/>
          </rPr>
          <t>Pietro panzacchi:</t>
        </r>
        <r>
          <rPr>
            <sz val="9"/>
            <color indexed="81"/>
            <rFont val="Tahoma"/>
            <family val="2"/>
          </rPr>
          <t xml:space="preserve">
pieno</t>
        </r>
      </text>
    </comment>
    <comment ref="F574" authorId="0">
      <text>
        <r>
          <rPr>
            <b/>
            <sz val="9"/>
            <color indexed="81"/>
            <rFont val="Tahoma"/>
            <family val="2"/>
          </rPr>
          <t>Pietro panzacchi:</t>
        </r>
        <r>
          <rPr>
            <sz val="9"/>
            <color indexed="81"/>
            <rFont val="Tahoma"/>
            <family val="2"/>
          </rPr>
          <t xml:space="preserve">
pieno</t>
        </r>
      </text>
    </comment>
    <comment ref="E575" authorId="0">
      <text>
        <r>
          <rPr>
            <b/>
            <sz val="9"/>
            <color indexed="81"/>
            <rFont val="Tahoma"/>
            <family val="2"/>
          </rPr>
          <t>Pietro panzacchi:</t>
        </r>
        <r>
          <rPr>
            <sz val="9"/>
            <color indexed="81"/>
            <rFont val="Tahoma"/>
            <family val="2"/>
          </rPr>
          <t xml:space="preserve">
mancava filtro sotto</t>
        </r>
      </text>
    </comment>
    <comment ref="F575" authorId="0">
      <text>
        <r>
          <rPr>
            <b/>
            <sz val="9"/>
            <color indexed="81"/>
            <rFont val="Tahoma"/>
            <family val="2"/>
          </rPr>
          <t>Pietro panzacchi:</t>
        </r>
        <r>
          <rPr>
            <sz val="9"/>
            <color indexed="81"/>
            <rFont val="Tahoma"/>
            <family val="2"/>
          </rPr>
          <t xml:space="preserve">
pieno</t>
        </r>
      </text>
    </comment>
    <comment ref="E578" authorId="0">
      <text>
        <r>
          <rPr>
            <b/>
            <sz val="9"/>
            <color indexed="81"/>
            <rFont val="Tahoma"/>
            <family val="2"/>
          </rPr>
          <t>Pietro panzacchi:</t>
        </r>
        <r>
          <rPr>
            <sz val="9"/>
            <color indexed="81"/>
            <rFont val="Tahoma"/>
            <family val="2"/>
          </rPr>
          <t xml:space="preserve">
formiche
</t>
        </r>
      </text>
    </comment>
    <comment ref="F579" authorId="0">
      <text>
        <r>
          <rPr>
            <b/>
            <sz val="9"/>
            <color indexed="81"/>
            <rFont val="Tahoma"/>
            <family val="2"/>
          </rPr>
          <t>Pietro panzacchi:</t>
        </r>
        <r>
          <rPr>
            <sz val="9"/>
            <color indexed="81"/>
            <rFont val="Tahoma"/>
            <family val="2"/>
          </rPr>
          <t xml:space="preserve">
pieno</t>
        </r>
      </text>
    </comment>
    <comment ref="F580" authorId="0">
      <text>
        <r>
          <rPr>
            <b/>
            <sz val="9"/>
            <color indexed="81"/>
            <rFont val="Tahoma"/>
            <family val="2"/>
          </rPr>
          <t>Pietro panzacchi:</t>
        </r>
        <r>
          <rPr>
            <sz val="9"/>
            <color indexed="81"/>
            <rFont val="Tahoma"/>
            <family val="2"/>
          </rPr>
          <t xml:space="preserve">
pieno</t>
        </r>
      </text>
    </comment>
    <comment ref="E583" authorId="0">
      <text>
        <r>
          <rPr>
            <b/>
            <sz val="9"/>
            <color indexed="81"/>
            <rFont val="Tahoma"/>
            <family val="2"/>
          </rPr>
          <t>Pietro panzacchi:</t>
        </r>
        <r>
          <rPr>
            <sz val="9"/>
            <color indexed="81"/>
            <rFont val="Tahoma"/>
            <family val="2"/>
          </rPr>
          <t xml:space="preserve">
animali morti</t>
        </r>
      </text>
    </comment>
    <comment ref="F587" authorId="0">
      <text>
        <r>
          <rPr>
            <b/>
            <sz val="9"/>
            <color indexed="81"/>
            <rFont val="Tahoma"/>
            <family val="2"/>
          </rPr>
          <t>Pietro panzacchi:</t>
        </r>
        <r>
          <rPr>
            <sz val="9"/>
            <color indexed="81"/>
            <rFont val="Tahoma"/>
            <family val="2"/>
          </rPr>
          <t xml:space="preserve">
pieno</t>
        </r>
      </text>
    </comment>
    <comment ref="F588" authorId="0">
      <text>
        <r>
          <rPr>
            <b/>
            <sz val="9"/>
            <color indexed="81"/>
            <rFont val="Tahoma"/>
            <family val="2"/>
          </rPr>
          <t>Pietro panzacchi:</t>
        </r>
        <r>
          <rPr>
            <sz val="9"/>
            <color indexed="81"/>
            <rFont val="Tahoma"/>
            <family val="2"/>
          </rPr>
          <t xml:space="preserve">
pieno</t>
        </r>
      </text>
    </comment>
    <comment ref="F589" authorId="0">
      <text>
        <r>
          <rPr>
            <b/>
            <sz val="9"/>
            <color indexed="81"/>
            <rFont val="Tahoma"/>
            <family val="2"/>
          </rPr>
          <t>Pietro panzacchi:</t>
        </r>
        <r>
          <rPr>
            <sz val="9"/>
            <color indexed="81"/>
            <rFont val="Tahoma"/>
            <family val="2"/>
          </rPr>
          <t xml:space="preserve">
pieno</t>
        </r>
      </text>
    </comment>
    <comment ref="F590" authorId="0">
      <text>
        <r>
          <rPr>
            <b/>
            <sz val="9"/>
            <color indexed="81"/>
            <rFont val="Tahoma"/>
            <family val="2"/>
          </rPr>
          <t>Pietro panzacchi:</t>
        </r>
        <r>
          <rPr>
            <sz val="9"/>
            <color indexed="81"/>
            <rFont val="Tahoma"/>
            <family val="2"/>
          </rPr>
          <t xml:space="preserve">
pieno</t>
        </r>
      </text>
    </comment>
    <comment ref="E591" authorId="0">
      <text>
        <r>
          <rPr>
            <b/>
            <sz val="9"/>
            <color indexed="81"/>
            <rFont val="Tahoma"/>
            <family val="2"/>
          </rPr>
          <t>Pietro panzacchi:</t>
        </r>
        <r>
          <rPr>
            <sz val="9"/>
            <color indexed="81"/>
            <rFont val="Tahoma"/>
            <family val="2"/>
          </rPr>
          <t xml:space="preserve">
insetti</t>
        </r>
      </text>
    </comment>
    <comment ref="F593" authorId="0">
      <text>
        <r>
          <rPr>
            <b/>
            <sz val="9"/>
            <color indexed="81"/>
            <rFont val="Tahoma"/>
            <family val="2"/>
          </rPr>
          <t>Pietro panzacchi:</t>
        </r>
        <r>
          <rPr>
            <sz val="9"/>
            <color indexed="81"/>
            <rFont val="Tahoma"/>
            <family val="2"/>
          </rPr>
          <t xml:space="preserve">
pieno</t>
        </r>
      </text>
    </comment>
    <comment ref="F595" authorId="0">
      <text>
        <r>
          <rPr>
            <b/>
            <sz val="9"/>
            <color indexed="81"/>
            <rFont val="Tahoma"/>
            <family val="2"/>
          </rPr>
          <t>Pietro panzacchi:</t>
        </r>
        <r>
          <rPr>
            <sz val="9"/>
            <color indexed="81"/>
            <rFont val="Tahoma"/>
            <family val="2"/>
          </rPr>
          <t xml:space="preserve">
rovesciata</t>
        </r>
      </text>
    </comment>
    <comment ref="F596" authorId="0">
      <text>
        <r>
          <rPr>
            <b/>
            <sz val="9"/>
            <color indexed="81"/>
            <rFont val="Tahoma"/>
            <family val="2"/>
          </rPr>
          <t>Pietro panzacchi:</t>
        </r>
        <r>
          <rPr>
            <sz val="9"/>
            <color indexed="81"/>
            <rFont val="Tahoma"/>
            <family val="2"/>
          </rPr>
          <t xml:space="preserve">
pieno</t>
        </r>
      </text>
    </comment>
    <comment ref="F600" authorId="0">
      <text>
        <r>
          <rPr>
            <b/>
            <sz val="9"/>
            <color indexed="81"/>
            <rFont val="Tahoma"/>
            <family val="2"/>
          </rPr>
          <t>Pietro panzacchi:</t>
        </r>
        <r>
          <rPr>
            <sz val="9"/>
            <color indexed="81"/>
            <rFont val="Tahoma"/>
            <family val="2"/>
          </rPr>
          <t xml:space="preserve">
formiche</t>
        </r>
      </text>
    </comment>
    <comment ref="F602" authorId="0">
      <text>
        <r>
          <rPr>
            <b/>
            <sz val="9"/>
            <color indexed="81"/>
            <rFont val="Tahoma"/>
            <family val="2"/>
          </rPr>
          <t>Pietro panzacchi:</t>
        </r>
        <r>
          <rPr>
            <sz val="9"/>
            <color indexed="81"/>
            <rFont val="Tahoma"/>
            <family val="2"/>
          </rPr>
          <t xml:space="preserve">
insetti nel tubo</t>
        </r>
      </text>
    </comment>
    <comment ref="E604" authorId="0">
      <text>
        <r>
          <rPr>
            <b/>
            <sz val="9"/>
            <color indexed="81"/>
            <rFont val="Tahoma"/>
            <family val="2"/>
          </rPr>
          <t>Pietro panzacchi:</t>
        </r>
        <r>
          <rPr>
            <sz val="9"/>
            <color indexed="81"/>
            <rFont val="Tahoma"/>
            <family val="2"/>
          </rPr>
          <t xml:space="preserve">
formiche</t>
        </r>
      </text>
    </comment>
    <comment ref="F604" authorId="0">
      <text>
        <r>
          <rPr>
            <b/>
            <sz val="9"/>
            <color indexed="81"/>
            <rFont val="Tahoma"/>
            <family val="2"/>
          </rPr>
          <t>Pietro panzacchi:</t>
        </r>
        <r>
          <rPr>
            <sz val="9"/>
            <color indexed="81"/>
            <rFont val="Tahoma"/>
            <family val="2"/>
          </rPr>
          <t xml:space="preserve">
pieno</t>
        </r>
      </text>
    </comment>
    <comment ref="F605" authorId="0">
      <text>
        <r>
          <rPr>
            <b/>
            <sz val="9"/>
            <color indexed="81"/>
            <rFont val="Tahoma"/>
            <family val="2"/>
          </rPr>
          <t>Pietro panzacchi:</t>
        </r>
        <r>
          <rPr>
            <sz val="9"/>
            <color indexed="81"/>
            <rFont val="Tahoma"/>
            <family val="2"/>
          </rPr>
          <t xml:space="preserve">
pieno</t>
        </r>
      </text>
    </comment>
    <comment ref="F606" authorId="0">
      <text>
        <r>
          <rPr>
            <b/>
            <sz val="9"/>
            <color indexed="81"/>
            <rFont val="Tahoma"/>
            <family val="2"/>
          </rPr>
          <t>Pietro panzacchi:</t>
        </r>
        <r>
          <rPr>
            <sz val="9"/>
            <color indexed="81"/>
            <rFont val="Tahoma"/>
            <family val="2"/>
          </rPr>
          <t xml:space="preserve">
pieno</t>
        </r>
      </text>
    </comment>
    <comment ref="F608" authorId="0">
      <text>
        <r>
          <rPr>
            <b/>
            <sz val="9"/>
            <color indexed="81"/>
            <rFont val="Tahoma"/>
            <family val="2"/>
          </rPr>
          <t>Pietro panzacchi:</t>
        </r>
        <r>
          <rPr>
            <sz val="9"/>
            <color indexed="81"/>
            <rFont val="Tahoma"/>
            <family val="2"/>
          </rPr>
          <t xml:space="preserve">
pieno</t>
        </r>
      </text>
    </comment>
    <comment ref="F609" authorId="0">
      <text>
        <r>
          <rPr>
            <b/>
            <sz val="9"/>
            <color indexed="81"/>
            <rFont val="Tahoma"/>
            <family val="2"/>
          </rPr>
          <t>Pietro panzacchi:</t>
        </r>
        <r>
          <rPr>
            <sz val="9"/>
            <color indexed="81"/>
            <rFont val="Tahoma"/>
            <family val="2"/>
          </rPr>
          <t xml:space="preserve">
pieno</t>
        </r>
      </text>
    </comment>
    <comment ref="F611" authorId="0">
      <text>
        <r>
          <rPr>
            <b/>
            <sz val="9"/>
            <color indexed="81"/>
            <rFont val="Tahoma"/>
            <family val="2"/>
          </rPr>
          <t>Pietro panzacchi:</t>
        </r>
        <r>
          <rPr>
            <sz val="9"/>
            <color indexed="81"/>
            <rFont val="Tahoma"/>
            <family val="2"/>
          </rPr>
          <t xml:space="preserve">
pieno</t>
        </r>
      </text>
    </comment>
    <comment ref="F614" authorId="0">
      <text>
        <r>
          <rPr>
            <b/>
            <sz val="9"/>
            <color indexed="81"/>
            <rFont val="Tahoma"/>
            <family val="2"/>
          </rPr>
          <t>Pietro panzacchi:</t>
        </r>
        <r>
          <rPr>
            <sz val="9"/>
            <color indexed="81"/>
            <rFont val="Tahoma"/>
            <family val="2"/>
          </rPr>
          <t xml:space="preserve">
pieno</t>
        </r>
      </text>
    </comment>
    <comment ref="F615" authorId="0">
      <text>
        <r>
          <rPr>
            <b/>
            <sz val="9"/>
            <color indexed="81"/>
            <rFont val="Tahoma"/>
            <family val="2"/>
          </rPr>
          <t>Pietro panzacchi:</t>
        </r>
        <r>
          <rPr>
            <sz val="9"/>
            <color indexed="81"/>
            <rFont val="Tahoma"/>
            <family val="2"/>
          </rPr>
          <t xml:space="preserve">
pieno</t>
        </r>
      </text>
    </comment>
    <comment ref="F616" authorId="0">
      <text>
        <r>
          <rPr>
            <b/>
            <sz val="9"/>
            <color indexed="81"/>
            <rFont val="Tahoma"/>
            <family val="2"/>
          </rPr>
          <t>Pietro panzacchi:</t>
        </r>
        <r>
          <rPr>
            <sz val="9"/>
            <color indexed="81"/>
            <rFont val="Tahoma"/>
            <family val="2"/>
          </rPr>
          <t xml:space="preserve">
pieno</t>
        </r>
      </text>
    </comment>
    <comment ref="H643" authorId="0">
      <text>
        <r>
          <rPr>
            <b/>
            <sz val="9"/>
            <color indexed="81"/>
            <rFont val="Tahoma"/>
            <family val="2"/>
          </rPr>
          <t>Pietro panzacchi:</t>
        </r>
        <r>
          <rPr>
            <sz val="9"/>
            <color indexed="81"/>
            <rFont val="Tahoma"/>
            <family val="2"/>
          </rPr>
          <t xml:space="preserve">
sostituite tutte le resine tranne 7.3</t>
        </r>
      </text>
    </comment>
    <comment ref="H644" authorId="0">
      <text>
        <r>
          <rPr>
            <b/>
            <sz val="9"/>
            <color indexed="81"/>
            <rFont val="Tahoma"/>
            <family val="2"/>
          </rPr>
          <t>Pietro panzacchi:</t>
        </r>
        <r>
          <rPr>
            <sz val="9"/>
            <color indexed="81"/>
            <rFont val="Tahoma"/>
            <family val="2"/>
          </rPr>
          <t xml:space="preserve">
sostituite tutte le resine tranne 7.3</t>
        </r>
      </text>
    </comment>
    <comment ref="A647" authorId="0">
      <text>
        <r>
          <rPr>
            <b/>
            <sz val="9"/>
            <color indexed="81"/>
            <rFont val="Tahoma"/>
            <family val="2"/>
          </rPr>
          <t>Pietro panzacchi:</t>
        </r>
        <r>
          <rPr>
            <sz val="9"/>
            <color indexed="81"/>
            <rFont val="Tahoma"/>
            <family val="2"/>
          </rPr>
          <t xml:space="preserve">
cambiate resine a tutti stem flow</t>
        </r>
      </text>
    </comment>
    <comment ref="F647" authorId="0">
      <text>
        <r>
          <rPr>
            <b/>
            <sz val="9"/>
            <color indexed="81"/>
            <rFont val="Tahoma"/>
            <family val="2"/>
          </rPr>
          <t>Pietro panzacchi:</t>
        </r>
        <r>
          <rPr>
            <sz val="9"/>
            <color indexed="81"/>
            <rFont val="Tahoma"/>
            <family val="2"/>
          </rPr>
          <t xml:space="preserve">
pieno</t>
        </r>
      </text>
    </comment>
    <comment ref="F648" authorId="0">
      <text>
        <r>
          <rPr>
            <b/>
            <sz val="9"/>
            <color indexed="81"/>
            <rFont val="Tahoma"/>
            <family val="2"/>
          </rPr>
          <t>Pietro panzacchi:</t>
        </r>
        <r>
          <rPr>
            <sz val="9"/>
            <color indexed="81"/>
            <rFont val="Tahoma"/>
            <family val="2"/>
          </rPr>
          <t xml:space="preserve">
pieno</t>
        </r>
      </text>
    </comment>
    <comment ref="F649" authorId="0">
      <text>
        <r>
          <rPr>
            <b/>
            <sz val="9"/>
            <color indexed="81"/>
            <rFont val="Tahoma"/>
            <family val="2"/>
          </rPr>
          <t>Pietro panzacchi:</t>
        </r>
        <r>
          <rPr>
            <sz val="9"/>
            <color indexed="81"/>
            <rFont val="Tahoma"/>
            <family val="2"/>
          </rPr>
          <t xml:space="preserve">
pieno</t>
        </r>
      </text>
    </comment>
    <comment ref="F650" authorId="0">
      <text>
        <r>
          <rPr>
            <b/>
            <sz val="9"/>
            <color indexed="81"/>
            <rFont val="Tahoma"/>
            <family val="2"/>
          </rPr>
          <t>Pietro panzacchi:</t>
        </r>
        <r>
          <rPr>
            <sz val="9"/>
            <color indexed="81"/>
            <rFont val="Tahoma"/>
            <family val="2"/>
          </rPr>
          <t xml:space="preserve">
pieno</t>
        </r>
      </text>
    </comment>
    <comment ref="F651" authorId="0">
      <text>
        <r>
          <rPr>
            <b/>
            <sz val="9"/>
            <color indexed="81"/>
            <rFont val="Tahoma"/>
            <family val="2"/>
          </rPr>
          <t>Pietro panzacchi:</t>
        </r>
        <r>
          <rPr>
            <sz val="9"/>
            <color indexed="81"/>
            <rFont val="Tahoma"/>
            <family val="2"/>
          </rPr>
          <t xml:space="preserve">
pieno</t>
        </r>
      </text>
    </comment>
    <comment ref="F653" authorId="0">
      <text>
        <r>
          <rPr>
            <b/>
            <sz val="9"/>
            <color indexed="81"/>
            <rFont val="Tahoma"/>
            <family val="2"/>
          </rPr>
          <t>Pietro panzacchi:</t>
        </r>
        <r>
          <rPr>
            <sz val="9"/>
            <color indexed="81"/>
            <rFont val="Tahoma"/>
            <family val="2"/>
          </rPr>
          <t xml:space="preserve">
pieno</t>
        </r>
      </text>
    </comment>
    <comment ref="F654" authorId="0">
      <text>
        <r>
          <rPr>
            <b/>
            <sz val="9"/>
            <color indexed="81"/>
            <rFont val="Tahoma"/>
            <family val="2"/>
          </rPr>
          <t>Pietro panzacchi:</t>
        </r>
        <r>
          <rPr>
            <sz val="9"/>
            <color indexed="81"/>
            <rFont val="Tahoma"/>
            <family val="2"/>
          </rPr>
          <t xml:space="preserve">
pieno</t>
        </r>
      </text>
    </comment>
    <comment ref="F655" authorId="0">
      <text>
        <r>
          <rPr>
            <b/>
            <sz val="9"/>
            <color indexed="81"/>
            <rFont val="Tahoma"/>
            <family val="2"/>
          </rPr>
          <t>Pietro panzacchi:</t>
        </r>
        <r>
          <rPr>
            <sz val="9"/>
            <color indexed="81"/>
            <rFont val="Tahoma"/>
            <family val="2"/>
          </rPr>
          <t xml:space="preserve">
pieno</t>
        </r>
      </text>
    </comment>
    <comment ref="F656" authorId="0">
      <text>
        <r>
          <rPr>
            <b/>
            <sz val="9"/>
            <color indexed="81"/>
            <rFont val="Tahoma"/>
            <family val="2"/>
          </rPr>
          <t>Pietro panzacchi:</t>
        </r>
        <r>
          <rPr>
            <sz val="9"/>
            <color indexed="81"/>
            <rFont val="Tahoma"/>
            <family val="2"/>
          </rPr>
          <t xml:space="preserve">
pieno</t>
        </r>
      </text>
    </comment>
    <comment ref="F658" authorId="0">
      <text>
        <r>
          <rPr>
            <b/>
            <sz val="9"/>
            <color indexed="81"/>
            <rFont val="Tahoma"/>
            <family val="2"/>
          </rPr>
          <t>Pietro panzacchi:</t>
        </r>
        <r>
          <rPr>
            <sz val="9"/>
            <color indexed="81"/>
            <rFont val="Tahoma"/>
            <family val="2"/>
          </rPr>
          <t xml:space="preserve">
pieno</t>
        </r>
      </text>
    </comment>
    <comment ref="F659" authorId="0">
      <text>
        <r>
          <rPr>
            <b/>
            <sz val="9"/>
            <color indexed="81"/>
            <rFont val="Tahoma"/>
            <family val="2"/>
          </rPr>
          <t>Pietro panzacchi:</t>
        </r>
        <r>
          <rPr>
            <sz val="9"/>
            <color indexed="81"/>
            <rFont val="Tahoma"/>
            <family val="2"/>
          </rPr>
          <t xml:space="preserve">
pieno</t>
        </r>
      </text>
    </comment>
    <comment ref="F661" authorId="0">
      <text>
        <r>
          <rPr>
            <b/>
            <sz val="9"/>
            <color indexed="81"/>
            <rFont val="Tahoma"/>
            <family val="2"/>
          </rPr>
          <t>Pietro panzacchi:</t>
        </r>
        <r>
          <rPr>
            <sz val="9"/>
            <color indexed="81"/>
            <rFont val="Tahoma"/>
            <family val="2"/>
          </rPr>
          <t xml:space="preserve">
pieno</t>
        </r>
      </text>
    </comment>
    <comment ref="F663" authorId="0">
      <text>
        <r>
          <rPr>
            <b/>
            <sz val="9"/>
            <color indexed="81"/>
            <rFont val="Tahoma"/>
            <family val="2"/>
          </rPr>
          <t>Pietro panzacchi:</t>
        </r>
        <r>
          <rPr>
            <sz val="9"/>
            <color indexed="81"/>
            <rFont val="Tahoma"/>
            <family val="2"/>
          </rPr>
          <t xml:space="preserve">
pieno</t>
        </r>
      </text>
    </comment>
    <comment ref="F664" authorId="0">
      <text>
        <r>
          <rPr>
            <b/>
            <sz val="9"/>
            <color indexed="81"/>
            <rFont val="Tahoma"/>
            <family val="2"/>
          </rPr>
          <t>Pietro panzacchi:</t>
        </r>
        <r>
          <rPr>
            <sz val="9"/>
            <color indexed="81"/>
            <rFont val="Tahoma"/>
            <family val="2"/>
          </rPr>
          <t xml:space="preserve">
pieno</t>
        </r>
      </text>
    </comment>
    <comment ref="F665" authorId="0">
      <text>
        <r>
          <rPr>
            <b/>
            <sz val="9"/>
            <color indexed="81"/>
            <rFont val="Tahoma"/>
            <family val="2"/>
          </rPr>
          <t>Pietro panzacchi:</t>
        </r>
        <r>
          <rPr>
            <sz val="9"/>
            <color indexed="81"/>
            <rFont val="Tahoma"/>
            <family val="2"/>
          </rPr>
          <t xml:space="preserve">
pieno</t>
        </r>
      </text>
    </comment>
    <comment ref="F667" authorId="0">
      <text>
        <r>
          <rPr>
            <b/>
            <sz val="9"/>
            <color indexed="81"/>
            <rFont val="Tahoma"/>
            <family val="2"/>
          </rPr>
          <t>Pietro panzacchi:</t>
        </r>
        <r>
          <rPr>
            <sz val="9"/>
            <color indexed="81"/>
            <rFont val="Tahoma"/>
            <family val="2"/>
          </rPr>
          <t xml:space="preserve">
pieno</t>
        </r>
      </text>
    </comment>
    <comment ref="F668" authorId="0">
      <text>
        <r>
          <rPr>
            <b/>
            <sz val="9"/>
            <color indexed="81"/>
            <rFont val="Tahoma"/>
            <family val="2"/>
          </rPr>
          <t>Pietro panzacchi:</t>
        </r>
        <r>
          <rPr>
            <sz val="9"/>
            <color indexed="81"/>
            <rFont val="Tahoma"/>
            <family val="2"/>
          </rPr>
          <t xml:space="preserve">
vuoto staccato</t>
        </r>
      </text>
    </comment>
    <comment ref="F669" authorId="0">
      <text>
        <r>
          <rPr>
            <b/>
            <sz val="9"/>
            <color indexed="81"/>
            <rFont val="Tahoma"/>
            <family val="2"/>
          </rPr>
          <t>Pietro panzacchi:</t>
        </r>
        <r>
          <rPr>
            <sz val="9"/>
            <color indexed="81"/>
            <rFont val="Tahoma"/>
            <family val="2"/>
          </rPr>
          <t xml:space="preserve">
pieno</t>
        </r>
      </text>
    </comment>
    <comment ref="F670" authorId="0">
      <text>
        <r>
          <rPr>
            <b/>
            <sz val="9"/>
            <color indexed="81"/>
            <rFont val="Tahoma"/>
            <family val="2"/>
          </rPr>
          <t>Pietro panzacchi:</t>
        </r>
        <r>
          <rPr>
            <sz val="9"/>
            <color indexed="81"/>
            <rFont val="Tahoma"/>
            <family val="2"/>
          </rPr>
          <t xml:space="preserve">
pieno</t>
        </r>
      </text>
    </comment>
    <comment ref="F671" authorId="0">
      <text>
        <r>
          <rPr>
            <b/>
            <sz val="9"/>
            <color indexed="81"/>
            <rFont val="Tahoma"/>
            <family val="2"/>
          </rPr>
          <t>Pietro panzacchi:</t>
        </r>
        <r>
          <rPr>
            <sz val="9"/>
            <color indexed="81"/>
            <rFont val="Tahoma"/>
            <family val="2"/>
          </rPr>
          <t xml:space="preserve">
vuoto staccato</t>
        </r>
      </text>
    </comment>
    <comment ref="F673" authorId="0">
      <text>
        <r>
          <rPr>
            <b/>
            <sz val="9"/>
            <color indexed="81"/>
            <rFont val="Tahoma"/>
            <family val="2"/>
          </rPr>
          <t>Pietro panzacchi:</t>
        </r>
        <r>
          <rPr>
            <sz val="9"/>
            <color indexed="81"/>
            <rFont val="Tahoma"/>
            <family val="2"/>
          </rPr>
          <t xml:space="preserve">
pieno</t>
        </r>
      </text>
    </comment>
    <comment ref="F675" authorId="0">
      <text>
        <r>
          <rPr>
            <b/>
            <sz val="9"/>
            <color indexed="81"/>
            <rFont val="Tahoma"/>
            <family val="2"/>
          </rPr>
          <t>Pietro panzacchi:</t>
        </r>
        <r>
          <rPr>
            <sz val="9"/>
            <color indexed="81"/>
            <rFont val="Tahoma"/>
            <family val="2"/>
          </rPr>
          <t xml:space="preserve">
pieno</t>
        </r>
      </text>
    </comment>
    <comment ref="F676" authorId="0">
      <text>
        <r>
          <rPr>
            <b/>
            <sz val="9"/>
            <color indexed="81"/>
            <rFont val="Tahoma"/>
            <family val="2"/>
          </rPr>
          <t>Pietro panzacchi:</t>
        </r>
        <r>
          <rPr>
            <sz val="9"/>
            <color indexed="81"/>
            <rFont val="Tahoma"/>
            <family val="2"/>
          </rPr>
          <t xml:space="preserve">
pieno</t>
        </r>
      </text>
    </comment>
    <comment ref="F678" authorId="0">
      <text>
        <r>
          <rPr>
            <b/>
            <sz val="9"/>
            <color indexed="81"/>
            <rFont val="Tahoma"/>
            <family val="2"/>
          </rPr>
          <t>Pietro panzacchi:</t>
        </r>
        <r>
          <rPr>
            <sz val="9"/>
            <color indexed="81"/>
            <rFont val="Tahoma"/>
            <family val="2"/>
          </rPr>
          <t xml:space="preserve">
pieno</t>
        </r>
      </text>
    </comment>
    <comment ref="F679" authorId="0">
      <text>
        <r>
          <rPr>
            <b/>
            <sz val="9"/>
            <color indexed="81"/>
            <rFont val="Tahoma"/>
            <family val="2"/>
          </rPr>
          <t>Pietro panzacchi:</t>
        </r>
        <r>
          <rPr>
            <sz val="9"/>
            <color indexed="81"/>
            <rFont val="Tahoma"/>
            <family val="2"/>
          </rPr>
          <t xml:space="preserve">
pieno</t>
        </r>
      </text>
    </comment>
    <comment ref="F680" authorId="0">
      <text>
        <r>
          <rPr>
            <b/>
            <sz val="9"/>
            <color indexed="81"/>
            <rFont val="Tahoma"/>
            <family val="2"/>
          </rPr>
          <t>Pietro panzacchi:</t>
        </r>
        <r>
          <rPr>
            <sz val="9"/>
            <color indexed="81"/>
            <rFont val="Tahoma"/>
            <family val="2"/>
          </rPr>
          <t xml:space="preserve">
pieno</t>
        </r>
      </text>
    </comment>
    <comment ref="F681" authorId="0">
      <text>
        <r>
          <rPr>
            <b/>
            <sz val="9"/>
            <color indexed="81"/>
            <rFont val="Tahoma"/>
            <family val="2"/>
          </rPr>
          <t>Pietro panzacchi:</t>
        </r>
        <r>
          <rPr>
            <sz val="9"/>
            <color indexed="81"/>
            <rFont val="Tahoma"/>
            <family val="2"/>
          </rPr>
          <t xml:space="preserve">
pieno</t>
        </r>
      </text>
    </comment>
    <comment ref="F683" authorId="0">
      <text>
        <r>
          <rPr>
            <b/>
            <sz val="9"/>
            <color indexed="81"/>
            <rFont val="Tahoma"/>
            <family val="2"/>
          </rPr>
          <t>Pietro panzacchi:</t>
        </r>
        <r>
          <rPr>
            <sz val="9"/>
            <color indexed="81"/>
            <rFont val="Tahoma"/>
            <family val="2"/>
          </rPr>
          <t xml:space="preserve">
pieno</t>
        </r>
      </text>
    </comment>
    <comment ref="F684" authorId="0">
      <text>
        <r>
          <rPr>
            <b/>
            <sz val="9"/>
            <color indexed="81"/>
            <rFont val="Tahoma"/>
            <family val="2"/>
          </rPr>
          <t>Pietro panzacchi:</t>
        </r>
        <r>
          <rPr>
            <sz val="9"/>
            <color indexed="81"/>
            <rFont val="Tahoma"/>
            <family val="2"/>
          </rPr>
          <t xml:space="preserve">
pieno</t>
        </r>
      </text>
    </comment>
    <comment ref="F686" authorId="0">
      <text>
        <r>
          <rPr>
            <b/>
            <sz val="9"/>
            <color indexed="81"/>
            <rFont val="Tahoma"/>
            <family val="2"/>
          </rPr>
          <t>Pietro panzacchi:</t>
        </r>
        <r>
          <rPr>
            <sz val="9"/>
            <color indexed="81"/>
            <rFont val="Tahoma"/>
            <family val="2"/>
          </rPr>
          <t xml:space="preserve">
pieno</t>
        </r>
      </text>
    </comment>
    <comment ref="F687" authorId="0">
      <text>
        <r>
          <rPr>
            <b/>
            <sz val="9"/>
            <color indexed="81"/>
            <rFont val="Tahoma"/>
            <family val="2"/>
          </rPr>
          <t>Pietro panzacchi:</t>
        </r>
        <r>
          <rPr>
            <sz val="9"/>
            <color indexed="81"/>
            <rFont val="Tahoma"/>
            <family val="2"/>
          </rPr>
          <t xml:space="preserve">
pieno</t>
        </r>
      </text>
    </comment>
    <comment ref="F689" authorId="0">
      <text>
        <r>
          <rPr>
            <b/>
            <sz val="9"/>
            <color indexed="81"/>
            <rFont val="Tahoma"/>
            <family val="2"/>
          </rPr>
          <t>Pietro panzacchi:</t>
        </r>
        <r>
          <rPr>
            <sz val="9"/>
            <color indexed="81"/>
            <rFont val="Tahoma"/>
            <family val="2"/>
          </rPr>
          <t xml:space="preserve">
pieno</t>
        </r>
      </text>
    </comment>
    <comment ref="F690" authorId="0">
      <text>
        <r>
          <rPr>
            <b/>
            <sz val="9"/>
            <color indexed="81"/>
            <rFont val="Tahoma"/>
            <family val="2"/>
          </rPr>
          <t>Pietro panzacchi:</t>
        </r>
        <r>
          <rPr>
            <sz val="9"/>
            <color indexed="81"/>
            <rFont val="Tahoma"/>
            <family val="2"/>
          </rPr>
          <t xml:space="preserve">
pieno</t>
        </r>
      </text>
    </comment>
    <comment ref="F691" authorId="0">
      <text>
        <r>
          <rPr>
            <b/>
            <sz val="9"/>
            <color indexed="81"/>
            <rFont val="Tahoma"/>
            <family val="2"/>
          </rPr>
          <t>Pietro panzacchi:</t>
        </r>
        <r>
          <rPr>
            <sz val="9"/>
            <color indexed="81"/>
            <rFont val="Tahoma"/>
            <family val="2"/>
          </rPr>
          <t xml:space="preserve">
pieno</t>
        </r>
      </text>
    </comment>
    <comment ref="H718" authorId="0">
      <text>
        <r>
          <rPr>
            <b/>
            <sz val="9"/>
            <color indexed="81"/>
            <rFont val="Tahoma"/>
            <family val="2"/>
          </rPr>
          <t>Pietro panzacchi:</t>
        </r>
        <r>
          <rPr>
            <sz val="9"/>
            <color indexed="81"/>
            <rFont val="Tahoma"/>
            <family val="2"/>
          </rPr>
          <t xml:space="preserve">
sostituite tutte le resine tranne 7.3</t>
        </r>
      </text>
    </comment>
    <comment ref="H719" authorId="0">
      <text>
        <r>
          <rPr>
            <b/>
            <sz val="9"/>
            <color indexed="81"/>
            <rFont val="Tahoma"/>
            <family val="2"/>
          </rPr>
          <t>Pietro panzacchi:</t>
        </r>
        <r>
          <rPr>
            <sz val="9"/>
            <color indexed="81"/>
            <rFont val="Tahoma"/>
            <family val="2"/>
          </rPr>
          <t xml:space="preserve">
sostituite tutte le resine tranne 7.3</t>
        </r>
      </text>
    </comment>
    <comment ref="F749" authorId="0">
      <text>
        <r>
          <rPr>
            <b/>
            <sz val="9"/>
            <color indexed="81"/>
            <rFont val="Tahoma"/>
            <family val="2"/>
          </rPr>
          <t>Pietro panzacchi:</t>
        </r>
        <r>
          <rPr>
            <sz val="9"/>
            <color indexed="81"/>
            <rFont val="Tahoma"/>
            <family val="2"/>
          </rPr>
          <t xml:space="preserve">
pieno</t>
        </r>
      </text>
    </comment>
    <comment ref="F758" authorId="0">
      <text>
        <r>
          <rPr>
            <b/>
            <sz val="9"/>
            <color indexed="81"/>
            <rFont val="Tahoma"/>
            <family val="2"/>
          </rPr>
          <t>Pietro panzacchi:</t>
        </r>
        <r>
          <rPr>
            <sz val="9"/>
            <color indexed="81"/>
            <rFont val="Tahoma"/>
            <family val="2"/>
          </rPr>
          <t xml:space="preserve">
pieno</t>
        </r>
      </text>
    </comment>
    <comment ref="F759" authorId="0">
      <text>
        <r>
          <rPr>
            <b/>
            <sz val="9"/>
            <color indexed="81"/>
            <rFont val="Tahoma"/>
            <family val="2"/>
          </rPr>
          <t>Pietro panzacchi:</t>
        </r>
        <r>
          <rPr>
            <sz val="9"/>
            <color indexed="81"/>
            <rFont val="Tahoma"/>
            <family val="2"/>
          </rPr>
          <t xml:space="preserve">
pieno</t>
        </r>
      </text>
    </comment>
    <comment ref="F760" authorId="0">
      <text>
        <r>
          <rPr>
            <b/>
            <sz val="9"/>
            <color indexed="81"/>
            <rFont val="Tahoma"/>
            <family val="2"/>
          </rPr>
          <t>Pietro panzacchi:</t>
        </r>
        <r>
          <rPr>
            <sz val="9"/>
            <color indexed="81"/>
            <rFont val="Tahoma"/>
            <family val="2"/>
          </rPr>
          <t xml:space="preserve">
pieno</t>
        </r>
      </text>
    </comment>
    <comment ref="F761" authorId="0">
      <text>
        <r>
          <rPr>
            <b/>
            <sz val="9"/>
            <color indexed="81"/>
            <rFont val="Tahoma"/>
            <family val="2"/>
          </rPr>
          <t>Pietro panzacchi:</t>
        </r>
        <r>
          <rPr>
            <sz val="9"/>
            <color indexed="81"/>
            <rFont val="Tahoma"/>
            <family val="2"/>
          </rPr>
          <t xml:space="preserve">
pieno</t>
        </r>
      </text>
    </comment>
    <comment ref="F762" authorId="0">
      <text>
        <r>
          <rPr>
            <b/>
            <sz val="9"/>
            <color indexed="81"/>
            <rFont val="Tahoma"/>
            <family val="2"/>
          </rPr>
          <t>Pietro panzacchi:</t>
        </r>
        <r>
          <rPr>
            <sz val="9"/>
            <color indexed="81"/>
            <rFont val="Tahoma"/>
            <family val="2"/>
          </rPr>
          <t xml:space="preserve">
pieno</t>
        </r>
      </text>
    </comment>
    <comment ref="F764" authorId="0">
      <text>
        <r>
          <rPr>
            <b/>
            <sz val="9"/>
            <color indexed="81"/>
            <rFont val="Tahoma"/>
            <family val="2"/>
          </rPr>
          <t>Pietro panzacchi:</t>
        </r>
        <r>
          <rPr>
            <sz val="9"/>
            <color indexed="81"/>
            <rFont val="Tahoma"/>
            <family val="2"/>
          </rPr>
          <t xml:space="preserve">
pieno</t>
        </r>
      </text>
    </comment>
    <comment ref="F765" authorId="0">
      <text>
        <r>
          <rPr>
            <b/>
            <sz val="9"/>
            <color indexed="81"/>
            <rFont val="Tahoma"/>
            <family val="2"/>
          </rPr>
          <t>Pietro panzacchi:</t>
        </r>
        <r>
          <rPr>
            <sz val="9"/>
            <color indexed="81"/>
            <rFont val="Tahoma"/>
            <family val="2"/>
          </rPr>
          <t xml:space="preserve">
pieno</t>
        </r>
      </text>
    </comment>
    <comment ref="F766" authorId="0">
      <text>
        <r>
          <rPr>
            <b/>
            <sz val="9"/>
            <color indexed="81"/>
            <rFont val="Tahoma"/>
            <family val="2"/>
          </rPr>
          <t>Pietro panzacchi:</t>
        </r>
        <r>
          <rPr>
            <sz val="9"/>
            <color indexed="81"/>
            <rFont val="Tahoma"/>
            <family val="2"/>
          </rPr>
          <t xml:space="preserve">
pieno</t>
        </r>
      </text>
    </comment>
    <comment ref="H793" authorId="0">
      <text>
        <r>
          <rPr>
            <b/>
            <sz val="9"/>
            <color indexed="81"/>
            <rFont val="Tahoma"/>
            <family val="2"/>
          </rPr>
          <t>Pietro panzacchi:</t>
        </r>
        <r>
          <rPr>
            <sz val="9"/>
            <color indexed="81"/>
            <rFont val="Tahoma"/>
            <family val="2"/>
          </rPr>
          <t xml:space="preserve">
sostituite tutte le resine tranne 7.3</t>
        </r>
      </text>
    </comment>
    <comment ref="H794" authorId="0">
      <text>
        <r>
          <rPr>
            <b/>
            <sz val="9"/>
            <color indexed="81"/>
            <rFont val="Tahoma"/>
            <family val="2"/>
          </rPr>
          <t>Pietro panzacchi:</t>
        </r>
        <r>
          <rPr>
            <sz val="9"/>
            <color indexed="81"/>
            <rFont val="Tahoma"/>
            <family val="2"/>
          </rPr>
          <t xml:space="preserve">
sostituite tutte le resine tranne 7.3</t>
        </r>
      </text>
    </comment>
    <comment ref="F797" authorId="0">
      <text>
        <r>
          <rPr>
            <b/>
            <sz val="9"/>
            <color indexed="81"/>
            <rFont val="Tahoma"/>
            <family val="2"/>
          </rPr>
          <t>Pietro panzacchi:</t>
        </r>
        <r>
          <rPr>
            <sz val="9"/>
            <color indexed="81"/>
            <rFont val="Tahoma"/>
            <family val="2"/>
          </rPr>
          <t xml:space="preserve">
pieno</t>
        </r>
      </text>
    </comment>
    <comment ref="F798" authorId="0">
      <text>
        <r>
          <rPr>
            <b/>
            <sz val="9"/>
            <color indexed="81"/>
            <rFont val="Tahoma"/>
            <family val="2"/>
          </rPr>
          <t>Pietro panzacchi:</t>
        </r>
        <r>
          <rPr>
            <sz val="9"/>
            <color indexed="81"/>
            <rFont val="Tahoma"/>
            <family val="2"/>
          </rPr>
          <t xml:space="preserve">
pieno</t>
        </r>
      </text>
    </comment>
    <comment ref="F799" authorId="0">
      <text>
        <r>
          <rPr>
            <b/>
            <sz val="9"/>
            <color indexed="81"/>
            <rFont val="Tahoma"/>
            <family val="2"/>
          </rPr>
          <t>Pietro panzacchi:</t>
        </r>
        <r>
          <rPr>
            <sz val="9"/>
            <color indexed="81"/>
            <rFont val="Tahoma"/>
            <family val="2"/>
          </rPr>
          <t xml:space="preserve">
pieno</t>
        </r>
      </text>
    </comment>
    <comment ref="F805" authorId="0">
      <text>
        <r>
          <rPr>
            <b/>
            <sz val="9"/>
            <color indexed="81"/>
            <rFont val="Tahoma"/>
            <family val="2"/>
          </rPr>
          <t>Pietro panzacchi:</t>
        </r>
        <r>
          <rPr>
            <sz val="9"/>
            <color indexed="81"/>
            <rFont val="Tahoma"/>
            <family val="2"/>
          </rPr>
          <t xml:space="preserve">
pieno</t>
        </r>
      </text>
    </comment>
    <comment ref="F814" authorId="0">
      <text>
        <r>
          <rPr>
            <b/>
            <sz val="9"/>
            <color indexed="81"/>
            <rFont val="Tahoma"/>
            <family val="2"/>
          </rPr>
          <t>Pietro panzacchi:</t>
        </r>
        <r>
          <rPr>
            <sz val="9"/>
            <color indexed="81"/>
            <rFont val="Tahoma"/>
            <family val="2"/>
          </rPr>
          <t xml:space="preserve">
pieno</t>
        </r>
      </text>
    </comment>
    <comment ref="E815" authorId="0">
      <text>
        <r>
          <rPr>
            <b/>
            <sz val="9"/>
            <color indexed="81"/>
            <rFont val="Tahoma"/>
            <family val="2"/>
          </rPr>
          <t>Pietro panzacchi:</t>
        </r>
        <r>
          <rPr>
            <sz val="9"/>
            <color indexed="81"/>
            <rFont val="Tahoma"/>
            <family val="2"/>
          </rPr>
          <t xml:space="preserve">
no resina</t>
        </r>
      </text>
    </comment>
    <comment ref="F815" authorId="0">
      <text>
        <r>
          <rPr>
            <b/>
            <sz val="9"/>
            <color indexed="81"/>
            <rFont val="Tahoma"/>
            <family val="2"/>
          </rPr>
          <t>Pietro panzacchi:</t>
        </r>
        <r>
          <rPr>
            <sz val="9"/>
            <color indexed="81"/>
            <rFont val="Tahoma"/>
            <family val="2"/>
          </rPr>
          <t xml:space="preserve">
pieno</t>
        </r>
      </text>
    </comment>
    <comment ref="F818" authorId="0">
      <text>
        <r>
          <rPr>
            <b/>
            <sz val="9"/>
            <color indexed="81"/>
            <rFont val="Tahoma"/>
            <family val="2"/>
          </rPr>
          <t>Pietro panzacchi:</t>
        </r>
        <r>
          <rPr>
            <sz val="9"/>
            <color indexed="81"/>
            <rFont val="Tahoma"/>
            <family val="2"/>
          </rPr>
          <t xml:space="preserve">
pieno</t>
        </r>
      </text>
    </comment>
    <comment ref="F819" authorId="0">
      <text>
        <r>
          <rPr>
            <b/>
            <sz val="9"/>
            <color indexed="81"/>
            <rFont val="Tahoma"/>
            <family val="2"/>
          </rPr>
          <t>Pietro panzacchi:</t>
        </r>
        <r>
          <rPr>
            <sz val="9"/>
            <color indexed="81"/>
            <rFont val="Tahoma"/>
            <family val="2"/>
          </rPr>
          <t xml:space="preserve">
pieno</t>
        </r>
      </text>
    </comment>
    <comment ref="F821" authorId="0">
      <text>
        <r>
          <rPr>
            <b/>
            <sz val="9"/>
            <color indexed="81"/>
            <rFont val="Tahoma"/>
            <family val="2"/>
          </rPr>
          <t>Pietro panzacchi:</t>
        </r>
        <r>
          <rPr>
            <sz val="9"/>
            <color indexed="81"/>
            <rFont val="Tahoma"/>
            <family val="2"/>
          </rPr>
          <t xml:space="preserve">
pieno</t>
        </r>
      </text>
    </comment>
    <comment ref="F822" authorId="0">
      <text>
        <r>
          <rPr>
            <b/>
            <sz val="9"/>
            <color indexed="81"/>
            <rFont val="Tahoma"/>
            <family val="2"/>
          </rPr>
          <t>Pietro panzacchi:</t>
        </r>
        <r>
          <rPr>
            <sz val="9"/>
            <color indexed="81"/>
            <rFont val="Tahoma"/>
            <family val="2"/>
          </rPr>
          <t xml:space="preserve">
pieno</t>
        </r>
      </text>
    </comment>
    <comment ref="F823" authorId="0">
      <text>
        <r>
          <rPr>
            <b/>
            <sz val="9"/>
            <color indexed="81"/>
            <rFont val="Tahoma"/>
            <family val="2"/>
          </rPr>
          <t>Pietro panzacchi:</t>
        </r>
        <r>
          <rPr>
            <sz val="9"/>
            <color indexed="81"/>
            <rFont val="Tahoma"/>
            <family val="2"/>
          </rPr>
          <t xml:space="preserve">
pieno</t>
        </r>
      </text>
    </comment>
    <comment ref="F826" authorId="0">
      <text>
        <r>
          <rPr>
            <b/>
            <sz val="9"/>
            <color indexed="81"/>
            <rFont val="Tahoma"/>
            <family val="2"/>
          </rPr>
          <t>Pietro panzacchi:</t>
        </r>
        <r>
          <rPr>
            <sz val="9"/>
            <color indexed="81"/>
            <rFont val="Tahoma"/>
            <family val="2"/>
          </rPr>
          <t xml:space="preserve">
pieno</t>
        </r>
      </text>
    </comment>
    <comment ref="F829" authorId="0">
      <text>
        <r>
          <rPr>
            <b/>
            <sz val="9"/>
            <color indexed="81"/>
            <rFont val="Tahoma"/>
            <family val="2"/>
          </rPr>
          <t>Pietro panzacchi:</t>
        </r>
        <r>
          <rPr>
            <sz val="9"/>
            <color indexed="81"/>
            <rFont val="Tahoma"/>
            <family val="2"/>
          </rPr>
          <t xml:space="preserve">
pieno</t>
        </r>
      </text>
    </comment>
    <comment ref="F830" authorId="0">
      <text>
        <r>
          <rPr>
            <b/>
            <sz val="9"/>
            <color indexed="81"/>
            <rFont val="Tahoma"/>
            <family val="2"/>
          </rPr>
          <t>Pietro panzacchi:</t>
        </r>
        <r>
          <rPr>
            <sz val="9"/>
            <color indexed="81"/>
            <rFont val="Tahoma"/>
            <family val="2"/>
          </rPr>
          <t xml:space="preserve">
pieno</t>
        </r>
      </text>
    </comment>
    <comment ref="F831" authorId="0">
      <text>
        <r>
          <rPr>
            <b/>
            <sz val="9"/>
            <color indexed="81"/>
            <rFont val="Tahoma"/>
            <family val="2"/>
          </rPr>
          <t>Pietro panzacchi:</t>
        </r>
        <r>
          <rPr>
            <sz val="9"/>
            <color indexed="81"/>
            <rFont val="Tahoma"/>
            <family val="2"/>
          </rPr>
          <t xml:space="preserve">
pieno</t>
        </r>
      </text>
    </comment>
    <comment ref="F833" authorId="0">
      <text>
        <r>
          <rPr>
            <b/>
            <sz val="9"/>
            <color indexed="81"/>
            <rFont val="Tahoma"/>
            <family val="2"/>
          </rPr>
          <t>Pietro panzacchi:</t>
        </r>
        <r>
          <rPr>
            <sz val="9"/>
            <color indexed="81"/>
            <rFont val="Tahoma"/>
            <family val="2"/>
          </rPr>
          <t xml:space="preserve">
pieno</t>
        </r>
      </text>
    </comment>
    <comment ref="F834" authorId="0">
      <text>
        <r>
          <rPr>
            <b/>
            <sz val="9"/>
            <color indexed="81"/>
            <rFont val="Tahoma"/>
            <family val="2"/>
          </rPr>
          <t>Pietro panzacchi:</t>
        </r>
        <r>
          <rPr>
            <sz val="9"/>
            <color indexed="81"/>
            <rFont val="Tahoma"/>
            <family val="2"/>
          </rPr>
          <t xml:space="preserve">
pieno</t>
        </r>
      </text>
    </comment>
    <comment ref="F839" authorId="0">
      <text>
        <r>
          <rPr>
            <b/>
            <sz val="9"/>
            <color indexed="81"/>
            <rFont val="Tahoma"/>
            <family val="2"/>
          </rPr>
          <t>Pietro panzacchi:</t>
        </r>
        <r>
          <rPr>
            <sz val="9"/>
            <color indexed="81"/>
            <rFont val="Tahoma"/>
            <family val="2"/>
          </rPr>
          <t xml:space="preserve">
pieno</t>
        </r>
      </text>
    </comment>
    <comment ref="F840" authorId="0">
      <text>
        <r>
          <rPr>
            <b/>
            <sz val="9"/>
            <color indexed="81"/>
            <rFont val="Tahoma"/>
            <family val="2"/>
          </rPr>
          <t>Pietro panzacchi:</t>
        </r>
        <r>
          <rPr>
            <sz val="9"/>
            <color indexed="81"/>
            <rFont val="Tahoma"/>
            <family val="2"/>
          </rPr>
          <t xml:space="preserve">
pieno</t>
        </r>
      </text>
    </comment>
    <comment ref="F841" authorId="0">
      <text>
        <r>
          <rPr>
            <b/>
            <sz val="9"/>
            <color indexed="81"/>
            <rFont val="Tahoma"/>
            <family val="2"/>
          </rPr>
          <t>Pietro panzacchi:</t>
        </r>
        <r>
          <rPr>
            <sz val="9"/>
            <color indexed="81"/>
            <rFont val="Tahoma"/>
            <family val="2"/>
          </rPr>
          <t xml:space="preserve">
pieno</t>
        </r>
      </text>
    </comment>
    <comment ref="A842" authorId="0">
      <text>
        <r>
          <rPr>
            <b/>
            <sz val="9"/>
            <color indexed="81"/>
            <rFont val="Tahoma"/>
            <family val="2"/>
          </rPr>
          <t>Pietro panzacchi:</t>
        </r>
        <r>
          <rPr>
            <sz val="9"/>
            <color indexed="81"/>
            <rFont val="Tahoma"/>
            <family val="2"/>
          </rPr>
          <t xml:space="preserve">
nuove taniche da 10 litri</t>
        </r>
      </text>
    </comment>
    <comment ref="H868" authorId="0">
      <text>
        <r>
          <rPr>
            <b/>
            <sz val="9"/>
            <color indexed="81"/>
            <rFont val="Tahoma"/>
            <family val="2"/>
          </rPr>
          <t>Pietro panzacchi:</t>
        </r>
        <r>
          <rPr>
            <sz val="9"/>
            <color indexed="81"/>
            <rFont val="Tahoma"/>
            <family val="2"/>
          </rPr>
          <t xml:space="preserve">
sostituite tutte le resine tranne 7.3</t>
        </r>
      </text>
    </comment>
    <comment ref="H869" authorId="0">
      <text>
        <r>
          <rPr>
            <b/>
            <sz val="9"/>
            <color indexed="81"/>
            <rFont val="Tahoma"/>
            <family val="2"/>
          </rPr>
          <t>Pietro panzacchi:</t>
        </r>
        <r>
          <rPr>
            <sz val="9"/>
            <color indexed="81"/>
            <rFont val="Tahoma"/>
            <family val="2"/>
          </rPr>
          <t xml:space="preserve">
sostituite tutte le resine tranne 7.3</t>
        </r>
      </text>
    </comment>
    <comment ref="F874" authorId="0">
      <text>
        <r>
          <rPr>
            <b/>
            <sz val="9"/>
            <color indexed="81"/>
            <rFont val="Tahoma"/>
            <family val="2"/>
          </rPr>
          <t>Pietro panzacchi:</t>
        </r>
        <r>
          <rPr>
            <sz val="9"/>
            <color indexed="81"/>
            <rFont val="Tahoma"/>
            <family val="2"/>
          </rPr>
          <t xml:space="preserve">
piena
</t>
        </r>
      </text>
    </comment>
    <comment ref="E875" authorId="0">
      <text>
        <r>
          <rPr>
            <b/>
            <sz val="9"/>
            <color indexed="81"/>
            <rFont val="Tahoma"/>
            <family val="2"/>
          </rPr>
          <t>Pietro panzacchi:</t>
        </r>
        <r>
          <rPr>
            <sz val="9"/>
            <color indexed="81"/>
            <rFont val="Tahoma"/>
            <family val="2"/>
          </rPr>
          <t xml:space="preserve">
staccata e rovesciata</t>
        </r>
      </text>
    </comment>
    <comment ref="F880" authorId="0">
      <text>
        <r>
          <rPr>
            <b/>
            <sz val="9"/>
            <color indexed="81"/>
            <rFont val="Tahoma"/>
            <family val="2"/>
          </rPr>
          <t>Pietro panzacchi:</t>
        </r>
        <r>
          <rPr>
            <sz val="9"/>
            <color indexed="81"/>
            <rFont val="Tahoma"/>
            <family val="2"/>
          </rPr>
          <t xml:space="preserve">
piena
</t>
        </r>
      </text>
    </comment>
    <comment ref="F893" authorId="0">
      <text>
        <r>
          <rPr>
            <b/>
            <sz val="9"/>
            <color indexed="81"/>
            <rFont val="Tahoma"/>
            <family val="2"/>
          </rPr>
          <t>Pietro panzacchi:</t>
        </r>
        <r>
          <rPr>
            <sz val="9"/>
            <color indexed="81"/>
            <rFont val="Tahoma"/>
            <family val="2"/>
          </rPr>
          <t xml:space="preserve">
piena
</t>
        </r>
      </text>
    </comment>
    <comment ref="F897" authorId="0">
      <text>
        <r>
          <rPr>
            <b/>
            <sz val="9"/>
            <color indexed="81"/>
            <rFont val="Tahoma"/>
            <family val="2"/>
          </rPr>
          <t>Pietro panzacchi:</t>
        </r>
        <r>
          <rPr>
            <sz val="9"/>
            <color indexed="81"/>
            <rFont val="Tahoma"/>
            <family val="2"/>
          </rPr>
          <t xml:space="preserve">
piena
</t>
        </r>
      </text>
    </comment>
    <comment ref="F914" authorId="0">
      <text>
        <r>
          <rPr>
            <b/>
            <sz val="9"/>
            <color indexed="81"/>
            <rFont val="Tahoma"/>
            <family val="2"/>
          </rPr>
          <t>Pietro panzacchi:</t>
        </r>
        <r>
          <rPr>
            <sz val="9"/>
            <color indexed="81"/>
            <rFont val="Tahoma"/>
            <family val="2"/>
          </rPr>
          <t xml:space="preserve">
piena
</t>
        </r>
      </text>
    </comment>
    <comment ref="F915" authorId="0">
      <text>
        <r>
          <rPr>
            <b/>
            <sz val="9"/>
            <color indexed="81"/>
            <rFont val="Tahoma"/>
            <family val="2"/>
          </rPr>
          <t>Pietro panzacchi:</t>
        </r>
        <r>
          <rPr>
            <sz val="9"/>
            <color indexed="81"/>
            <rFont val="Tahoma"/>
            <family val="2"/>
          </rPr>
          <t xml:space="preserve">
piena
</t>
        </r>
      </text>
    </comment>
    <comment ref="A917"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943" authorId="0">
      <text>
        <r>
          <rPr>
            <b/>
            <sz val="9"/>
            <color indexed="81"/>
            <rFont val="Tahoma"/>
            <family val="2"/>
          </rPr>
          <t>Pietro panzacchi:</t>
        </r>
        <r>
          <rPr>
            <sz val="9"/>
            <color indexed="81"/>
            <rFont val="Tahoma"/>
            <family val="2"/>
          </rPr>
          <t xml:space="preserve">
sostituite tutte le resine tranne 7.3</t>
        </r>
      </text>
    </comment>
    <comment ref="H944" authorId="0">
      <text>
        <r>
          <rPr>
            <b/>
            <sz val="9"/>
            <color indexed="81"/>
            <rFont val="Tahoma"/>
            <family val="2"/>
          </rPr>
          <t>Pietro panzacchi:</t>
        </r>
        <r>
          <rPr>
            <sz val="9"/>
            <color indexed="81"/>
            <rFont val="Tahoma"/>
            <family val="2"/>
          </rPr>
          <t xml:space="preserve">
sostituite tutte le resine tranne 7.3</t>
        </r>
      </text>
    </comment>
    <comment ref="F949" authorId="0">
      <text>
        <r>
          <rPr>
            <b/>
            <sz val="9"/>
            <color indexed="81"/>
            <rFont val="Tahoma"/>
            <family val="2"/>
          </rPr>
          <t>Pietro panzacchi:</t>
        </r>
        <r>
          <rPr>
            <sz val="9"/>
            <color indexed="81"/>
            <rFont val="Tahoma"/>
            <family val="2"/>
          </rPr>
          <t xml:space="preserve">
Rovesciata</t>
        </r>
      </text>
    </comment>
    <comment ref="F955" authorId="0">
      <text>
        <r>
          <rPr>
            <b/>
            <sz val="9"/>
            <color indexed="81"/>
            <rFont val="Tahoma"/>
            <family val="2"/>
          </rPr>
          <t>Pietro panzacchi:</t>
        </r>
        <r>
          <rPr>
            <sz val="9"/>
            <color indexed="81"/>
            <rFont val="Tahoma"/>
            <family val="2"/>
          </rPr>
          <t xml:space="preserve">
piena
</t>
        </r>
      </text>
    </comment>
    <comment ref="F968" authorId="0">
      <text>
        <r>
          <rPr>
            <b/>
            <sz val="9"/>
            <color indexed="81"/>
            <rFont val="Tahoma"/>
            <family val="2"/>
          </rPr>
          <t>Pietro panzacchi:</t>
        </r>
        <r>
          <rPr>
            <sz val="9"/>
            <color indexed="81"/>
            <rFont val="Tahoma"/>
            <family val="2"/>
          </rPr>
          <t xml:space="preserve">
piena
</t>
        </r>
      </text>
    </comment>
    <comment ref="F972" authorId="0">
      <text>
        <r>
          <rPr>
            <b/>
            <sz val="9"/>
            <color indexed="81"/>
            <rFont val="Tahoma"/>
            <family val="2"/>
          </rPr>
          <t>Pietro panzacchi:</t>
        </r>
        <r>
          <rPr>
            <sz val="9"/>
            <color indexed="81"/>
            <rFont val="Tahoma"/>
            <family val="2"/>
          </rPr>
          <t xml:space="preserve">
piena
</t>
        </r>
      </text>
    </comment>
    <comment ref="F980" authorId="0">
      <text>
        <r>
          <rPr>
            <b/>
            <sz val="9"/>
            <color indexed="81"/>
            <rFont val="Tahoma"/>
            <family val="2"/>
          </rPr>
          <t>Pietro panzacchi:</t>
        </r>
        <r>
          <rPr>
            <sz val="9"/>
            <color indexed="81"/>
            <rFont val="Tahoma"/>
            <family val="2"/>
          </rPr>
          <t xml:space="preserve">
piena
</t>
        </r>
      </text>
    </comment>
    <comment ref="F989" authorId="0">
      <text>
        <r>
          <rPr>
            <b/>
            <sz val="9"/>
            <color indexed="81"/>
            <rFont val="Tahoma"/>
            <family val="2"/>
          </rPr>
          <t>Pietro panzacchi:</t>
        </r>
        <r>
          <rPr>
            <sz val="9"/>
            <color indexed="81"/>
            <rFont val="Tahoma"/>
            <family val="2"/>
          </rPr>
          <t xml:space="preserve">
piena
</t>
        </r>
      </text>
    </comment>
    <comment ref="H1018" authorId="0">
      <text>
        <r>
          <rPr>
            <b/>
            <sz val="9"/>
            <color indexed="81"/>
            <rFont val="Tahoma"/>
            <family val="2"/>
          </rPr>
          <t>Pietro panzacchi:</t>
        </r>
        <r>
          <rPr>
            <sz val="9"/>
            <color indexed="81"/>
            <rFont val="Tahoma"/>
            <family val="2"/>
          </rPr>
          <t xml:space="preserve">
sostituite tutte le resine tranne 7.3</t>
        </r>
      </text>
    </comment>
    <comment ref="H1019" authorId="0">
      <text>
        <r>
          <rPr>
            <b/>
            <sz val="9"/>
            <color indexed="81"/>
            <rFont val="Tahoma"/>
            <family val="2"/>
          </rPr>
          <t>Pietro panzacchi:</t>
        </r>
        <r>
          <rPr>
            <sz val="9"/>
            <color indexed="81"/>
            <rFont val="Tahoma"/>
            <family val="2"/>
          </rPr>
          <t xml:space="preserve">
sostituite tutte le resine tranne 7.3</t>
        </r>
      </text>
    </comment>
    <comment ref="F1024" authorId="0">
      <text>
        <r>
          <rPr>
            <b/>
            <sz val="9"/>
            <color indexed="81"/>
            <rFont val="Tahoma"/>
            <family val="2"/>
          </rPr>
          <t>Pietro panzacchi:</t>
        </r>
        <r>
          <rPr>
            <sz val="9"/>
            <color indexed="81"/>
            <rFont val="Tahoma"/>
            <family val="2"/>
          </rPr>
          <t xml:space="preserve">
piena
</t>
        </r>
      </text>
    </comment>
    <comment ref="F1030" authorId="0">
      <text>
        <r>
          <rPr>
            <b/>
            <sz val="9"/>
            <color indexed="81"/>
            <rFont val="Tahoma"/>
            <family val="2"/>
          </rPr>
          <t>Pietro panzacchi:</t>
        </r>
        <r>
          <rPr>
            <sz val="9"/>
            <color indexed="81"/>
            <rFont val="Tahoma"/>
            <family val="2"/>
          </rPr>
          <t xml:space="preserve">
piena
</t>
        </r>
      </text>
    </comment>
    <comment ref="F1043" authorId="0">
      <text>
        <r>
          <rPr>
            <b/>
            <sz val="9"/>
            <color indexed="81"/>
            <rFont val="Tahoma"/>
            <family val="2"/>
          </rPr>
          <t>Pietro panzacchi:</t>
        </r>
        <r>
          <rPr>
            <sz val="9"/>
            <color indexed="81"/>
            <rFont val="Tahoma"/>
            <family val="2"/>
          </rPr>
          <t xml:space="preserve">
piena
</t>
        </r>
      </text>
    </comment>
    <comment ref="F1047" authorId="0">
      <text>
        <r>
          <rPr>
            <b/>
            <sz val="9"/>
            <color indexed="81"/>
            <rFont val="Tahoma"/>
            <family val="2"/>
          </rPr>
          <t>Pietro panzacchi:</t>
        </r>
        <r>
          <rPr>
            <sz val="9"/>
            <color indexed="81"/>
            <rFont val="Tahoma"/>
            <family val="2"/>
          </rPr>
          <t xml:space="preserve">
piena
</t>
        </r>
      </text>
    </comment>
    <comment ref="F1064" authorId="0">
      <text>
        <r>
          <rPr>
            <b/>
            <sz val="9"/>
            <color indexed="81"/>
            <rFont val="Tahoma"/>
            <family val="2"/>
          </rPr>
          <t>Pietro panzacchi:</t>
        </r>
        <r>
          <rPr>
            <sz val="9"/>
            <color indexed="81"/>
            <rFont val="Tahoma"/>
            <family val="2"/>
          </rPr>
          <t xml:space="preserve">
piena
</t>
        </r>
      </text>
    </comment>
    <comment ref="A1067"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1093" authorId="0">
      <text>
        <r>
          <rPr>
            <b/>
            <sz val="9"/>
            <color indexed="81"/>
            <rFont val="Tahoma"/>
            <family val="2"/>
          </rPr>
          <t>Pietro panzacchi:</t>
        </r>
        <r>
          <rPr>
            <sz val="9"/>
            <color indexed="81"/>
            <rFont val="Tahoma"/>
            <family val="2"/>
          </rPr>
          <t xml:space="preserve">
sostituite tutte le resine tranne 7.3</t>
        </r>
      </text>
    </comment>
    <comment ref="H1094" authorId="0">
      <text>
        <r>
          <rPr>
            <b/>
            <sz val="9"/>
            <color indexed="81"/>
            <rFont val="Tahoma"/>
            <family val="2"/>
          </rPr>
          <t>Pietro panzacchi:</t>
        </r>
        <r>
          <rPr>
            <sz val="9"/>
            <color indexed="81"/>
            <rFont val="Tahoma"/>
            <family val="2"/>
          </rPr>
          <t xml:space="preserve">
sostituite tutte le resine tranne 7.3</t>
        </r>
      </text>
    </comment>
    <comment ref="F1099" authorId="0">
      <text>
        <r>
          <rPr>
            <b/>
            <sz val="9"/>
            <color indexed="81"/>
            <rFont val="Tahoma"/>
            <family val="2"/>
          </rPr>
          <t>Pietro panzacchi:</t>
        </r>
        <r>
          <rPr>
            <sz val="9"/>
            <color indexed="81"/>
            <rFont val="Tahoma"/>
            <family val="2"/>
          </rPr>
          <t xml:space="preserve">
piena
</t>
        </r>
      </text>
    </comment>
    <comment ref="F1100" authorId="0">
      <text>
        <r>
          <rPr>
            <b/>
            <sz val="9"/>
            <color indexed="81"/>
            <rFont val="Tahoma"/>
            <family val="2"/>
          </rPr>
          <t>Pietro panzacchi:</t>
        </r>
        <r>
          <rPr>
            <sz val="9"/>
            <color indexed="81"/>
            <rFont val="Tahoma"/>
            <family val="2"/>
          </rPr>
          <t xml:space="preserve">
piena
</t>
        </r>
      </text>
    </comment>
    <comment ref="F1105" authorId="0">
      <text>
        <r>
          <rPr>
            <b/>
            <sz val="9"/>
            <color indexed="81"/>
            <rFont val="Tahoma"/>
            <family val="2"/>
          </rPr>
          <t>Pietro panzacchi:</t>
        </r>
        <r>
          <rPr>
            <sz val="9"/>
            <color indexed="81"/>
            <rFont val="Tahoma"/>
            <family val="2"/>
          </rPr>
          <t xml:space="preserve">
piena
</t>
        </r>
      </text>
    </comment>
    <comment ref="F1109" authorId="0">
      <text>
        <r>
          <rPr>
            <b/>
            <sz val="9"/>
            <color indexed="81"/>
            <rFont val="Tahoma"/>
            <family val="2"/>
          </rPr>
          <t>Pietro panzacchi:</t>
        </r>
        <r>
          <rPr>
            <sz val="9"/>
            <color indexed="81"/>
            <rFont val="Tahoma"/>
            <family val="2"/>
          </rPr>
          <t xml:space="preserve">
piena
</t>
        </r>
      </text>
    </comment>
    <comment ref="F1114" authorId="0">
      <text>
        <r>
          <rPr>
            <b/>
            <sz val="9"/>
            <color indexed="81"/>
            <rFont val="Tahoma"/>
            <family val="2"/>
          </rPr>
          <t>Pietro panzacchi:</t>
        </r>
        <r>
          <rPr>
            <sz val="9"/>
            <color indexed="81"/>
            <rFont val="Tahoma"/>
            <family val="2"/>
          </rPr>
          <t xml:space="preserve">
piena
</t>
        </r>
      </text>
    </comment>
    <comment ref="F1115" authorId="0">
      <text>
        <r>
          <rPr>
            <b/>
            <sz val="9"/>
            <color indexed="81"/>
            <rFont val="Tahoma"/>
            <family val="2"/>
          </rPr>
          <t>Pietro panzacchi:</t>
        </r>
        <r>
          <rPr>
            <sz val="9"/>
            <color indexed="81"/>
            <rFont val="Tahoma"/>
            <family val="2"/>
          </rPr>
          <t xml:space="preserve">
piena
</t>
        </r>
      </text>
    </comment>
    <comment ref="F1116" authorId="0">
      <text>
        <r>
          <rPr>
            <b/>
            <sz val="9"/>
            <color indexed="81"/>
            <rFont val="Tahoma"/>
            <family val="2"/>
          </rPr>
          <t>Pietro panzacchi:</t>
        </r>
        <r>
          <rPr>
            <sz val="9"/>
            <color indexed="81"/>
            <rFont val="Tahoma"/>
            <family val="2"/>
          </rPr>
          <t xml:space="preserve">
rovesciata</t>
        </r>
      </text>
    </comment>
    <comment ref="F1118" authorId="0">
      <text>
        <r>
          <rPr>
            <b/>
            <sz val="9"/>
            <color indexed="81"/>
            <rFont val="Tahoma"/>
            <family val="2"/>
          </rPr>
          <t>Pietro panzacchi:</t>
        </r>
        <r>
          <rPr>
            <sz val="9"/>
            <color indexed="81"/>
            <rFont val="Tahoma"/>
            <family val="2"/>
          </rPr>
          <t xml:space="preserve">
piena
</t>
        </r>
      </text>
    </comment>
    <comment ref="F1120" authorId="0">
      <text>
        <r>
          <rPr>
            <b/>
            <sz val="9"/>
            <color indexed="81"/>
            <rFont val="Tahoma"/>
            <family val="2"/>
          </rPr>
          <t>Pietro panzacchi:</t>
        </r>
        <r>
          <rPr>
            <sz val="9"/>
            <color indexed="81"/>
            <rFont val="Tahoma"/>
            <family val="2"/>
          </rPr>
          <t xml:space="preserve">
piena
</t>
        </r>
      </text>
    </comment>
    <comment ref="F1121" authorId="0">
      <text>
        <r>
          <rPr>
            <b/>
            <sz val="9"/>
            <color indexed="81"/>
            <rFont val="Tahoma"/>
            <family val="2"/>
          </rPr>
          <t>Pietro panzacchi:</t>
        </r>
        <r>
          <rPr>
            <sz val="9"/>
            <color indexed="81"/>
            <rFont val="Tahoma"/>
            <family val="2"/>
          </rPr>
          <t xml:space="preserve">
piena
</t>
        </r>
      </text>
    </comment>
    <comment ref="F1123" authorId="0">
      <text>
        <r>
          <rPr>
            <b/>
            <sz val="9"/>
            <color indexed="81"/>
            <rFont val="Tahoma"/>
            <family val="2"/>
          </rPr>
          <t>Pietro panzacchi:</t>
        </r>
        <r>
          <rPr>
            <sz val="9"/>
            <color indexed="81"/>
            <rFont val="Tahoma"/>
            <family val="2"/>
          </rPr>
          <t xml:space="preserve">
piena
</t>
        </r>
      </text>
    </comment>
    <comment ref="F1125" authorId="0">
      <text>
        <r>
          <rPr>
            <b/>
            <sz val="9"/>
            <color indexed="81"/>
            <rFont val="Tahoma"/>
            <family val="2"/>
          </rPr>
          <t>Pietro panzacchi:</t>
        </r>
        <r>
          <rPr>
            <sz val="9"/>
            <color indexed="81"/>
            <rFont val="Tahoma"/>
            <family val="2"/>
          </rPr>
          <t xml:space="preserve">
piena
</t>
        </r>
      </text>
    </comment>
    <comment ref="F1126" authorId="0">
      <text>
        <r>
          <rPr>
            <b/>
            <sz val="9"/>
            <color indexed="81"/>
            <rFont val="Tahoma"/>
            <family val="2"/>
          </rPr>
          <t>Pietro panzacchi:</t>
        </r>
        <r>
          <rPr>
            <sz val="9"/>
            <color indexed="81"/>
            <rFont val="Tahoma"/>
            <family val="2"/>
          </rPr>
          <t xml:space="preserve">
piena
</t>
        </r>
      </text>
    </comment>
    <comment ref="F1128" authorId="0">
      <text>
        <r>
          <rPr>
            <b/>
            <sz val="9"/>
            <color indexed="81"/>
            <rFont val="Tahoma"/>
            <family val="2"/>
          </rPr>
          <t>Pietro panzacchi:</t>
        </r>
        <r>
          <rPr>
            <sz val="9"/>
            <color indexed="81"/>
            <rFont val="Tahoma"/>
            <family val="2"/>
          </rPr>
          <t xml:space="preserve">
piena
</t>
        </r>
      </text>
    </comment>
    <comment ref="F1129" authorId="0">
      <text>
        <r>
          <rPr>
            <b/>
            <sz val="9"/>
            <color indexed="81"/>
            <rFont val="Tahoma"/>
            <family val="2"/>
          </rPr>
          <t>Pietro panzacchi:</t>
        </r>
        <r>
          <rPr>
            <sz val="9"/>
            <color indexed="81"/>
            <rFont val="Tahoma"/>
            <family val="2"/>
          </rPr>
          <t xml:space="preserve">
piena
</t>
        </r>
      </text>
    </comment>
    <comment ref="F1130" authorId="0">
      <text>
        <r>
          <rPr>
            <b/>
            <sz val="9"/>
            <color indexed="81"/>
            <rFont val="Tahoma"/>
            <family val="2"/>
          </rPr>
          <t>Pietro panzacchi:</t>
        </r>
        <r>
          <rPr>
            <sz val="9"/>
            <color indexed="81"/>
            <rFont val="Tahoma"/>
            <family val="2"/>
          </rPr>
          <t xml:space="preserve">
piena
</t>
        </r>
      </text>
    </comment>
    <comment ref="F1131" authorId="0">
      <text>
        <r>
          <rPr>
            <b/>
            <sz val="9"/>
            <color indexed="81"/>
            <rFont val="Tahoma"/>
            <family val="2"/>
          </rPr>
          <t>Pietro panzacchi:</t>
        </r>
        <r>
          <rPr>
            <sz val="9"/>
            <color indexed="81"/>
            <rFont val="Tahoma"/>
            <family val="2"/>
          </rPr>
          <t xml:space="preserve">
piena
</t>
        </r>
      </text>
    </comment>
    <comment ref="F1137" authorId="0">
      <text>
        <r>
          <rPr>
            <b/>
            <sz val="9"/>
            <color indexed="81"/>
            <rFont val="Tahoma"/>
            <family val="2"/>
          </rPr>
          <t>Pietro panzacchi:</t>
        </r>
        <r>
          <rPr>
            <sz val="9"/>
            <color indexed="81"/>
            <rFont val="Tahoma"/>
            <family val="2"/>
          </rPr>
          <t xml:space="preserve">
piena
</t>
        </r>
      </text>
    </comment>
    <comment ref="F1139" authorId="0">
      <text>
        <r>
          <rPr>
            <b/>
            <sz val="9"/>
            <color indexed="81"/>
            <rFont val="Tahoma"/>
            <family val="2"/>
          </rPr>
          <t>Pietro panzacchi:</t>
        </r>
        <r>
          <rPr>
            <sz val="9"/>
            <color indexed="81"/>
            <rFont val="Tahoma"/>
            <family val="2"/>
          </rPr>
          <t xml:space="preserve">
piena
</t>
        </r>
      </text>
    </comment>
    <comment ref="F1140" authorId="0">
      <text>
        <r>
          <rPr>
            <b/>
            <sz val="9"/>
            <color indexed="81"/>
            <rFont val="Tahoma"/>
            <family val="2"/>
          </rPr>
          <t>Pietro panzacchi:</t>
        </r>
        <r>
          <rPr>
            <sz val="9"/>
            <color indexed="81"/>
            <rFont val="Tahoma"/>
            <family val="2"/>
          </rPr>
          <t xml:space="preserve">
piena
</t>
        </r>
      </text>
    </comment>
    <comment ref="F1141" authorId="0">
      <text>
        <r>
          <rPr>
            <b/>
            <sz val="9"/>
            <color indexed="81"/>
            <rFont val="Tahoma"/>
            <family val="2"/>
          </rPr>
          <t>Pietro panzacchi:</t>
        </r>
        <r>
          <rPr>
            <sz val="9"/>
            <color indexed="81"/>
            <rFont val="Tahoma"/>
            <family val="2"/>
          </rPr>
          <t xml:space="preserve">
piena
</t>
        </r>
      </text>
    </comment>
    <comment ref="A1142"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1168" authorId="0">
      <text>
        <r>
          <rPr>
            <b/>
            <sz val="9"/>
            <color indexed="81"/>
            <rFont val="Tahoma"/>
            <family val="2"/>
          </rPr>
          <t>Pietro panzacchi:</t>
        </r>
        <r>
          <rPr>
            <sz val="9"/>
            <color indexed="81"/>
            <rFont val="Tahoma"/>
            <family val="2"/>
          </rPr>
          <t xml:space="preserve">
sostituite tutte le resine tranne 7.3</t>
        </r>
      </text>
    </comment>
    <comment ref="H1169" authorId="0">
      <text>
        <r>
          <rPr>
            <b/>
            <sz val="9"/>
            <color indexed="81"/>
            <rFont val="Tahoma"/>
            <family val="2"/>
          </rPr>
          <t>Pietro panzacchi:</t>
        </r>
        <r>
          <rPr>
            <sz val="9"/>
            <color indexed="81"/>
            <rFont val="Tahoma"/>
            <family val="2"/>
          </rPr>
          <t xml:space="preserve">
sostituite tutte le resine tranne 7.3</t>
        </r>
      </text>
    </comment>
    <comment ref="F1174" authorId="0">
      <text>
        <r>
          <rPr>
            <b/>
            <sz val="9"/>
            <color indexed="81"/>
            <rFont val="Tahoma"/>
            <family val="2"/>
          </rPr>
          <t>Pietro panzacchi:</t>
        </r>
        <r>
          <rPr>
            <sz val="9"/>
            <color indexed="81"/>
            <rFont val="Tahoma"/>
            <family val="2"/>
          </rPr>
          <t xml:space="preserve">
piena
</t>
        </r>
      </text>
    </comment>
    <comment ref="F1193" authorId="0">
      <text>
        <r>
          <rPr>
            <b/>
            <sz val="9"/>
            <color indexed="81"/>
            <rFont val="Tahoma"/>
            <family val="2"/>
          </rPr>
          <t>Pietro panzacchi:</t>
        </r>
        <r>
          <rPr>
            <sz val="9"/>
            <color indexed="81"/>
            <rFont val="Tahoma"/>
            <family val="2"/>
          </rPr>
          <t xml:space="preserve">
piena
</t>
        </r>
      </text>
    </comment>
    <comment ref="F1214" authorId="0">
      <text>
        <r>
          <rPr>
            <b/>
            <sz val="9"/>
            <color indexed="81"/>
            <rFont val="Tahoma"/>
            <family val="2"/>
          </rPr>
          <t>Pietro panzacchi:</t>
        </r>
        <r>
          <rPr>
            <sz val="9"/>
            <color indexed="81"/>
            <rFont val="Tahoma"/>
            <family val="2"/>
          </rPr>
          <t xml:space="preserve">
piena
</t>
        </r>
      </text>
    </comment>
    <comment ref="H1241" authorId="0">
      <text>
        <r>
          <rPr>
            <b/>
            <sz val="9"/>
            <color indexed="81"/>
            <rFont val="Tahoma"/>
            <family val="2"/>
          </rPr>
          <t>Pietro panzacchi:</t>
        </r>
        <r>
          <rPr>
            <sz val="9"/>
            <color indexed="81"/>
            <rFont val="Tahoma"/>
            <family val="2"/>
          </rPr>
          <t xml:space="preserve">
sostituite tutte le resine tranne 7.3</t>
        </r>
      </text>
    </comment>
    <comment ref="H1242" authorId="0">
      <text>
        <r>
          <rPr>
            <b/>
            <sz val="9"/>
            <color indexed="81"/>
            <rFont val="Tahoma"/>
            <family val="2"/>
          </rPr>
          <t>Pietro panzacchi:</t>
        </r>
        <r>
          <rPr>
            <sz val="9"/>
            <color indexed="81"/>
            <rFont val="Tahoma"/>
            <family val="2"/>
          </rPr>
          <t xml:space="preserve">
sostituite tutte le resine tranne 7.3</t>
        </r>
      </text>
    </comment>
    <comment ref="H1243" authorId="0">
      <text>
        <r>
          <rPr>
            <b/>
            <sz val="9"/>
            <color indexed="81"/>
            <rFont val="Tahoma"/>
            <family val="2"/>
          </rPr>
          <t>Pietro panzacchi:</t>
        </r>
        <r>
          <rPr>
            <sz val="9"/>
            <color indexed="81"/>
            <rFont val="Tahoma"/>
            <family val="2"/>
          </rPr>
          <t xml:space="preserve">
sostituite tutte le resine tranne 7.3</t>
        </r>
      </text>
    </comment>
    <comment ref="H1244" authorId="0">
      <text>
        <r>
          <rPr>
            <b/>
            <sz val="9"/>
            <color indexed="81"/>
            <rFont val="Tahoma"/>
            <family val="2"/>
          </rPr>
          <t>Pietro panzacchi:</t>
        </r>
        <r>
          <rPr>
            <sz val="9"/>
            <color indexed="81"/>
            <rFont val="Tahoma"/>
            <family val="2"/>
          </rPr>
          <t xml:space="preserve">
sostituite tutte le resine tranne 7.3</t>
        </r>
      </text>
    </comment>
    <comment ref="F1249" authorId="0">
      <text>
        <r>
          <rPr>
            <b/>
            <sz val="9"/>
            <color indexed="81"/>
            <rFont val="Tahoma"/>
            <family val="2"/>
          </rPr>
          <t>Pietro panzacchi:</t>
        </r>
        <r>
          <rPr>
            <sz val="9"/>
            <color indexed="81"/>
            <rFont val="Tahoma"/>
            <family val="2"/>
          </rPr>
          <t xml:space="preserve">
piena
</t>
        </r>
      </text>
    </comment>
    <comment ref="F1250" authorId="0">
      <text>
        <r>
          <rPr>
            <b/>
            <sz val="9"/>
            <color indexed="81"/>
            <rFont val="Tahoma"/>
            <family val="2"/>
          </rPr>
          <t>Pietro panzacchi:</t>
        </r>
        <r>
          <rPr>
            <sz val="9"/>
            <color indexed="81"/>
            <rFont val="Tahoma"/>
            <family val="2"/>
          </rPr>
          <t xml:space="preserve">
piena
</t>
        </r>
      </text>
    </comment>
    <comment ref="F1255" authorId="0">
      <text>
        <r>
          <rPr>
            <b/>
            <sz val="9"/>
            <color indexed="81"/>
            <rFont val="Tahoma"/>
            <family val="2"/>
          </rPr>
          <t>Pietro panzacchi:</t>
        </r>
        <r>
          <rPr>
            <sz val="9"/>
            <color indexed="81"/>
            <rFont val="Tahoma"/>
            <family val="2"/>
          </rPr>
          <t xml:space="preserve">
piena
</t>
        </r>
      </text>
    </comment>
    <comment ref="F1264" authorId="0">
      <text>
        <r>
          <rPr>
            <b/>
            <sz val="9"/>
            <color indexed="81"/>
            <rFont val="Tahoma"/>
            <family val="2"/>
          </rPr>
          <t>Pietro panzacchi:</t>
        </r>
        <r>
          <rPr>
            <sz val="9"/>
            <color indexed="81"/>
            <rFont val="Tahoma"/>
            <family val="2"/>
          </rPr>
          <t xml:space="preserve">
piena
</t>
        </r>
      </text>
    </comment>
    <comment ref="F1265" authorId="0">
      <text>
        <r>
          <rPr>
            <b/>
            <sz val="9"/>
            <color indexed="81"/>
            <rFont val="Tahoma"/>
            <family val="2"/>
          </rPr>
          <t>Pietro panzacchi:</t>
        </r>
        <r>
          <rPr>
            <sz val="9"/>
            <color indexed="81"/>
            <rFont val="Tahoma"/>
            <family val="2"/>
          </rPr>
          <t xml:space="preserve">
piena
</t>
        </r>
      </text>
    </comment>
    <comment ref="F1268" authorId="0">
      <text>
        <r>
          <rPr>
            <b/>
            <sz val="9"/>
            <color indexed="81"/>
            <rFont val="Tahoma"/>
            <family val="2"/>
          </rPr>
          <t>Pietro panzacchi:</t>
        </r>
        <r>
          <rPr>
            <sz val="9"/>
            <color indexed="81"/>
            <rFont val="Tahoma"/>
            <family val="2"/>
          </rPr>
          <t xml:space="preserve">
piena
</t>
        </r>
      </text>
    </comment>
    <comment ref="F1269" authorId="0">
      <text>
        <r>
          <rPr>
            <b/>
            <sz val="9"/>
            <color indexed="81"/>
            <rFont val="Tahoma"/>
            <family val="2"/>
          </rPr>
          <t>Pietro panzacchi:</t>
        </r>
        <r>
          <rPr>
            <sz val="9"/>
            <color indexed="81"/>
            <rFont val="Tahoma"/>
            <family val="2"/>
          </rPr>
          <t xml:space="preserve">
piena
</t>
        </r>
      </text>
    </comment>
    <comment ref="F1271" authorId="0">
      <text>
        <r>
          <rPr>
            <b/>
            <sz val="9"/>
            <color indexed="81"/>
            <rFont val="Tahoma"/>
            <family val="2"/>
          </rPr>
          <t>Pietro panzacchi:</t>
        </r>
        <r>
          <rPr>
            <sz val="9"/>
            <color indexed="81"/>
            <rFont val="Tahoma"/>
            <family val="2"/>
          </rPr>
          <t xml:space="preserve">
piena
</t>
        </r>
      </text>
    </comment>
    <comment ref="F1272" authorId="0">
      <text>
        <r>
          <rPr>
            <b/>
            <sz val="9"/>
            <color indexed="81"/>
            <rFont val="Tahoma"/>
            <family val="2"/>
          </rPr>
          <t>Pietro panzacchi:</t>
        </r>
        <r>
          <rPr>
            <sz val="9"/>
            <color indexed="81"/>
            <rFont val="Tahoma"/>
            <family val="2"/>
          </rPr>
          <t xml:space="preserve">
piena
</t>
        </r>
      </text>
    </comment>
    <comment ref="F1275" authorId="0">
      <text>
        <r>
          <rPr>
            <b/>
            <sz val="9"/>
            <color indexed="81"/>
            <rFont val="Tahoma"/>
            <family val="2"/>
          </rPr>
          <t>Pietro panzacchi:</t>
        </r>
        <r>
          <rPr>
            <sz val="9"/>
            <color indexed="81"/>
            <rFont val="Tahoma"/>
            <family val="2"/>
          </rPr>
          <t xml:space="preserve">
piena
</t>
        </r>
      </text>
    </comment>
    <comment ref="F1276" authorId="0">
      <text>
        <r>
          <rPr>
            <b/>
            <sz val="9"/>
            <color indexed="81"/>
            <rFont val="Tahoma"/>
            <family val="2"/>
          </rPr>
          <t>Pietro panzacchi:</t>
        </r>
        <r>
          <rPr>
            <sz val="9"/>
            <color indexed="81"/>
            <rFont val="Tahoma"/>
            <family val="2"/>
          </rPr>
          <t xml:space="preserve">
piena
</t>
        </r>
      </text>
    </comment>
    <comment ref="F1278" authorId="0">
      <text>
        <r>
          <rPr>
            <b/>
            <sz val="9"/>
            <color indexed="81"/>
            <rFont val="Tahoma"/>
            <family val="2"/>
          </rPr>
          <t>Pietro panzacchi:</t>
        </r>
        <r>
          <rPr>
            <sz val="9"/>
            <color indexed="81"/>
            <rFont val="Tahoma"/>
            <family val="2"/>
          </rPr>
          <t xml:space="preserve">
piena
</t>
        </r>
      </text>
    </comment>
    <comment ref="F1279" authorId="0">
      <text>
        <r>
          <rPr>
            <b/>
            <sz val="9"/>
            <color indexed="81"/>
            <rFont val="Tahoma"/>
            <family val="2"/>
          </rPr>
          <t>Pietro panzacchi:</t>
        </r>
        <r>
          <rPr>
            <sz val="9"/>
            <color indexed="81"/>
            <rFont val="Tahoma"/>
            <family val="2"/>
          </rPr>
          <t xml:space="preserve">
piena
</t>
        </r>
      </text>
    </comment>
    <comment ref="F1280" authorId="0">
      <text>
        <r>
          <rPr>
            <b/>
            <sz val="9"/>
            <color indexed="81"/>
            <rFont val="Tahoma"/>
            <family val="2"/>
          </rPr>
          <t>Pietro panzacchi:</t>
        </r>
        <r>
          <rPr>
            <sz val="9"/>
            <color indexed="81"/>
            <rFont val="Tahoma"/>
            <family val="2"/>
          </rPr>
          <t xml:space="preserve">
piena
</t>
        </r>
      </text>
    </comment>
    <comment ref="F1281" authorId="0">
      <text>
        <r>
          <rPr>
            <b/>
            <sz val="9"/>
            <color indexed="81"/>
            <rFont val="Tahoma"/>
            <family val="2"/>
          </rPr>
          <t>Pietro panzacchi:</t>
        </r>
        <r>
          <rPr>
            <sz val="9"/>
            <color indexed="81"/>
            <rFont val="Tahoma"/>
            <family val="2"/>
          </rPr>
          <t xml:space="preserve">
piena
</t>
        </r>
      </text>
    </comment>
    <comment ref="F1283" authorId="0">
      <text>
        <r>
          <rPr>
            <b/>
            <sz val="9"/>
            <color indexed="81"/>
            <rFont val="Tahoma"/>
            <family val="2"/>
          </rPr>
          <t>Pietro panzacchi:</t>
        </r>
        <r>
          <rPr>
            <sz val="9"/>
            <color indexed="81"/>
            <rFont val="Tahoma"/>
            <family val="2"/>
          </rPr>
          <t xml:space="preserve">
piena
</t>
        </r>
      </text>
    </comment>
    <comment ref="F1289" authorId="0">
      <text>
        <r>
          <rPr>
            <b/>
            <sz val="9"/>
            <color indexed="81"/>
            <rFont val="Tahoma"/>
            <family val="2"/>
          </rPr>
          <t>Pietro panzacchi:</t>
        </r>
        <r>
          <rPr>
            <sz val="9"/>
            <color indexed="81"/>
            <rFont val="Tahoma"/>
            <family val="2"/>
          </rPr>
          <t xml:space="preserve">
piena
</t>
        </r>
      </text>
    </comment>
    <comment ref="F1290" authorId="0">
      <text>
        <r>
          <rPr>
            <b/>
            <sz val="9"/>
            <color indexed="81"/>
            <rFont val="Tahoma"/>
            <family val="2"/>
          </rPr>
          <t>Pietro panzacchi:</t>
        </r>
        <r>
          <rPr>
            <sz val="9"/>
            <color indexed="81"/>
            <rFont val="Tahoma"/>
            <family val="2"/>
          </rPr>
          <t xml:space="preserve">
piena
</t>
        </r>
      </text>
    </comment>
    <comment ref="F1291" authorId="0">
      <text>
        <r>
          <rPr>
            <b/>
            <sz val="9"/>
            <color indexed="81"/>
            <rFont val="Tahoma"/>
            <family val="2"/>
          </rPr>
          <t>Pietro panzacchi:</t>
        </r>
        <r>
          <rPr>
            <sz val="9"/>
            <color indexed="81"/>
            <rFont val="Tahoma"/>
            <family val="2"/>
          </rPr>
          <t xml:space="preserve">
piena
</t>
        </r>
      </text>
    </comment>
    <comment ref="H1318" authorId="0">
      <text>
        <r>
          <rPr>
            <b/>
            <sz val="9"/>
            <color indexed="81"/>
            <rFont val="Tahoma"/>
            <family val="2"/>
          </rPr>
          <t>Pietro panzacchi:</t>
        </r>
        <r>
          <rPr>
            <sz val="9"/>
            <color indexed="81"/>
            <rFont val="Tahoma"/>
            <family val="2"/>
          </rPr>
          <t xml:space="preserve">
sostituite tutte le resine tranne 7.3</t>
        </r>
      </text>
    </comment>
    <comment ref="H1319" authorId="0">
      <text>
        <r>
          <rPr>
            <b/>
            <sz val="9"/>
            <color indexed="81"/>
            <rFont val="Tahoma"/>
            <family val="2"/>
          </rPr>
          <t>Pietro panzacchi:</t>
        </r>
        <r>
          <rPr>
            <sz val="9"/>
            <color indexed="81"/>
            <rFont val="Tahoma"/>
            <family val="2"/>
          </rPr>
          <t xml:space="preserve">
sostituite tutte le resine tranne 7.3</t>
        </r>
      </text>
    </comment>
    <comment ref="F1324" authorId="0">
      <text>
        <r>
          <rPr>
            <b/>
            <sz val="9"/>
            <color indexed="81"/>
            <rFont val="Tahoma"/>
            <family val="2"/>
          </rPr>
          <t>Pietro panzacchi:</t>
        </r>
        <r>
          <rPr>
            <sz val="9"/>
            <color indexed="81"/>
            <rFont val="Tahoma"/>
            <family val="2"/>
          </rPr>
          <t xml:space="preserve">
piena
</t>
        </r>
      </text>
    </comment>
    <comment ref="F1343" authorId="0">
      <text>
        <r>
          <rPr>
            <b/>
            <sz val="9"/>
            <color indexed="81"/>
            <rFont val="Tahoma"/>
            <family val="2"/>
          </rPr>
          <t>Pietro panzacchi:</t>
        </r>
        <r>
          <rPr>
            <sz val="9"/>
            <color indexed="81"/>
            <rFont val="Tahoma"/>
            <family val="2"/>
          </rPr>
          <t xml:space="preserve">
piena
</t>
        </r>
      </text>
    </comment>
    <comment ref="F1346" authorId="0">
      <text>
        <r>
          <rPr>
            <b/>
            <sz val="9"/>
            <color indexed="81"/>
            <rFont val="Tahoma"/>
            <family val="2"/>
          </rPr>
          <t>Pietro panzacchi:</t>
        </r>
        <r>
          <rPr>
            <sz val="9"/>
            <color indexed="81"/>
            <rFont val="Tahoma"/>
            <family val="2"/>
          </rPr>
          <t xml:space="preserve">
piena
</t>
        </r>
      </text>
    </comment>
    <comment ref="F1361" authorId="0">
      <text>
        <r>
          <rPr>
            <b/>
            <sz val="9"/>
            <color indexed="81"/>
            <rFont val="Tahoma"/>
            <family val="2"/>
          </rPr>
          <t>Pietro panzacchi:</t>
        </r>
        <r>
          <rPr>
            <sz val="9"/>
            <color indexed="81"/>
            <rFont val="Tahoma"/>
            <family val="2"/>
          </rPr>
          <t xml:space="preserve">
piena
</t>
        </r>
      </text>
    </comment>
    <comment ref="F1364" authorId="0">
      <text>
        <r>
          <rPr>
            <b/>
            <sz val="9"/>
            <color indexed="81"/>
            <rFont val="Tahoma"/>
            <family val="2"/>
          </rPr>
          <t>Pietro panzacchi:</t>
        </r>
        <r>
          <rPr>
            <sz val="9"/>
            <color indexed="81"/>
            <rFont val="Tahoma"/>
            <family val="2"/>
          </rPr>
          <t xml:space="preserve">
piena
</t>
        </r>
      </text>
    </comment>
    <comment ref="F1365" authorId="0">
      <text>
        <r>
          <rPr>
            <b/>
            <sz val="9"/>
            <color indexed="81"/>
            <rFont val="Tahoma"/>
            <family val="2"/>
          </rPr>
          <t>Pietro panzacchi:</t>
        </r>
        <r>
          <rPr>
            <sz val="9"/>
            <color indexed="81"/>
            <rFont val="Tahoma"/>
            <family val="2"/>
          </rPr>
          <t xml:space="preserve">
piena
</t>
        </r>
      </text>
    </comment>
    <comment ref="F1385" authorId="0">
      <text>
        <r>
          <rPr>
            <b/>
            <sz val="9"/>
            <color indexed="81"/>
            <rFont val="Tahoma"/>
            <family val="2"/>
          </rPr>
          <t>Pietro panzacchi:</t>
        </r>
        <r>
          <rPr>
            <sz val="9"/>
            <color indexed="81"/>
            <rFont val="Tahoma"/>
            <family val="2"/>
          </rPr>
          <t xml:space="preserve">
rovesciato</t>
        </r>
      </text>
    </comment>
    <comment ref="H1393" authorId="0">
      <text>
        <r>
          <rPr>
            <b/>
            <sz val="9"/>
            <color indexed="81"/>
            <rFont val="Tahoma"/>
            <family val="2"/>
          </rPr>
          <t>Pietro panzacchi:</t>
        </r>
        <r>
          <rPr>
            <sz val="9"/>
            <color indexed="81"/>
            <rFont val="Tahoma"/>
            <family val="2"/>
          </rPr>
          <t xml:space="preserve">
sostituite tutte le resine tranne 7.3</t>
        </r>
      </text>
    </comment>
    <comment ref="H1394" authorId="0">
      <text>
        <r>
          <rPr>
            <b/>
            <sz val="9"/>
            <color indexed="81"/>
            <rFont val="Tahoma"/>
            <family val="2"/>
          </rPr>
          <t>Pietro panzacchi:</t>
        </r>
        <r>
          <rPr>
            <sz val="9"/>
            <color indexed="81"/>
            <rFont val="Tahoma"/>
            <family val="2"/>
          </rPr>
          <t xml:space="preserve">
sostituite tutte le resine tranne 7.3</t>
        </r>
      </text>
    </comment>
    <comment ref="F1396" authorId="0">
      <text>
        <r>
          <rPr>
            <b/>
            <sz val="9"/>
            <color indexed="81"/>
            <rFont val="Tahoma"/>
            <family val="2"/>
          </rPr>
          <t>Pietro panzacchi:</t>
        </r>
        <r>
          <rPr>
            <sz val="9"/>
            <color indexed="81"/>
            <rFont val="Tahoma"/>
            <family val="2"/>
          </rPr>
          <t xml:space="preserve">
pieno</t>
        </r>
      </text>
    </comment>
    <comment ref="F1397" authorId="0">
      <text>
        <r>
          <rPr>
            <b/>
            <sz val="9"/>
            <color indexed="81"/>
            <rFont val="Tahoma"/>
            <family val="2"/>
          </rPr>
          <t>Pietro panzacchi:</t>
        </r>
        <r>
          <rPr>
            <sz val="9"/>
            <color indexed="81"/>
            <rFont val="Tahoma"/>
            <family val="2"/>
          </rPr>
          <t xml:space="preserve">
piena
</t>
        </r>
      </text>
    </comment>
    <comment ref="F1398" authorId="0">
      <text>
        <r>
          <rPr>
            <b/>
            <sz val="9"/>
            <color indexed="81"/>
            <rFont val="Tahoma"/>
            <family val="2"/>
          </rPr>
          <t>Pietro panzacchi:</t>
        </r>
        <r>
          <rPr>
            <sz val="9"/>
            <color indexed="81"/>
            <rFont val="Tahoma"/>
            <family val="2"/>
          </rPr>
          <t xml:space="preserve">
piena
</t>
        </r>
      </text>
    </comment>
    <comment ref="F1399" authorId="0">
      <text>
        <r>
          <rPr>
            <b/>
            <sz val="9"/>
            <color indexed="81"/>
            <rFont val="Tahoma"/>
            <family val="2"/>
          </rPr>
          <t>Pietro panzacchi:</t>
        </r>
        <r>
          <rPr>
            <sz val="9"/>
            <color indexed="81"/>
            <rFont val="Tahoma"/>
            <family val="2"/>
          </rPr>
          <t xml:space="preserve">
piena
</t>
        </r>
      </text>
    </comment>
    <comment ref="F1400" authorId="0">
      <text>
        <r>
          <rPr>
            <b/>
            <sz val="9"/>
            <color indexed="81"/>
            <rFont val="Tahoma"/>
            <family val="2"/>
          </rPr>
          <t>Pietro panzacchi:</t>
        </r>
        <r>
          <rPr>
            <sz val="9"/>
            <color indexed="81"/>
            <rFont val="Tahoma"/>
            <family val="2"/>
          </rPr>
          <t xml:space="preserve">
piena
</t>
        </r>
      </text>
    </comment>
    <comment ref="F1401" authorId="0">
      <text>
        <r>
          <rPr>
            <b/>
            <sz val="9"/>
            <color indexed="81"/>
            <rFont val="Tahoma"/>
            <family val="2"/>
          </rPr>
          <t>Pietro panzacchi:</t>
        </r>
        <r>
          <rPr>
            <sz val="9"/>
            <color indexed="81"/>
            <rFont val="Tahoma"/>
            <family val="2"/>
          </rPr>
          <t xml:space="preserve">
piena
</t>
        </r>
      </text>
    </comment>
    <comment ref="F1402" authorId="0">
      <text>
        <r>
          <rPr>
            <b/>
            <sz val="9"/>
            <color indexed="81"/>
            <rFont val="Tahoma"/>
            <family val="2"/>
          </rPr>
          <t>Pietro panzacchi:</t>
        </r>
        <r>
          <rPr>
            <sz val="9"/>
            <color indexed="81"/>
            <rFont val="Tahoma"/>
            <family val="2"/>
          </rPr>
          <t xml:space="preserve">
piena
</t>
        </r>
      </text>
    </comment>
    <comment ref="F1403" authorId="0">
      <text>
        <r>
          <rPr>
            <b/>
            <sz val="9"/>
            <color indexed="81"/>
            <rFont val="Tahoma"/>
            <family val="2"/>
          </rPr>
          <t>Pietro panzacchi:</t>
        </r>
        <r>
          <rPr>
            <sz val="9"/>
            <color indexed="81"/>
            <rFont val="Tahoma"/>
            <family val="2"/>
          </rPr>
          <t xml:space="preserve">
piena
</t>
        </r>
      </text>
    </comment>
    <comment ref="F1404" authorId="0">
      <text>
        <r>
          <rPr>
            <b/>
            <sz val="9"/>
            <color indexed="81"/>
            <rFont val="Tahoma"/>
            <family val="2"/>
          </rPr>
          <t>Pietro panzacchi:</t>
        </r>
        <r>
          <rPr>
            <sz val="9"/>
            <color indexed="81"/>
            <rFont val="Tahoma"/>
            <family val="2"/>
          </rPr>
          <t xml:space="preserve">
piena
</t>
        </r>
      </text>
    </comment>
    <comment ref="F1405" authorId="0">
      <text>
        <r>
          <rPr>
            <b/>
            <sz val="9"/>
            <color indexed="81"/>
            <rFont val="Tahoma"/>
            <family val="2"/>
          </rPr>
          <t>Pietro panzacchi:</t>
        </r>
        <r>
          <rPr>
            <sz val="9"/>
            <color indexed="81"/>
            <rFont val="Tahoma"/>
            <family val="2"/>
          </rPr>
          <t xml:space="preserve">
piena
</t>
        </r>
      </text>
    </comment>
    <comment ref="F1406" authorId="0">
      <text>
        <r>
          <rPr>
            <b/>
            <sz val="9"/>
            <color indexed="81"/>
            <rFont val="Tahoma"/>
            <family val="2"/>
          </rPr>
          <t>Pietro panzacchi:</t>
        </r>
        <r>
          <rPr>
            <sz val="9"/>
            <color indexed="81"/>
            <rFont val="Tahoma"/>
            <family val="2"/>
          </rPr>
          <t xml:space="preserve">
piena
</t>
        </r>
      </text>
    </comment>
    <comment ref="F1407" authorId="0">
      <text>
        <r>
          <rPr>
            <b/>
            <sz val="9"/>
            <color indexed="81"/>
            <rFont val="Tahoma"/>
            <family val="2"/>
          </rPr>
          <t>Pietro panzacchi:</t>
        </r>
        <r>
          <rPr>
            <sz val="9"/>
            <color indexed="81"/>
            <rFont val="Tahoma"/>
            <family val="2"/>
          </rPr>
          <t xml:space="preserve">
piena
</t>
        </r>
      </text>
    </comment>
    <comment ref="F1408" authorId="0">
      <text>
        <r>
          <rPr>
            <b/>
            <sz val="9"/>
            <color indexed="81"/>
            <rFont val="Tahoma"/>
            <family val="2"/>
          </rPr>
          <t>Pietro panzacchi:</t>
        </r>
        <r>
          <rPr>
            <sz val="9"/>
            <color indexed="81"/>
            <rFont val="Tahoma"/>
            <family val="2"/>
          </rPr>
          <t xml:space="preserve">
piena
</t>
        </r>
      </text>
    </comment>
    <comment ref="F1409" authorId="0">
      <text>
        <r>
          <rPr>
            <b/>
            <sz val="9"/>
            <color indexed="81"/>
            <rFont val="Tahoma"/>
            <family val="2"/>
          </rPr>
          <t>Pietro panzacchi:</t>
        </r>
        <r>
          <rPr>
            <sz val="9"/>
            <color indexed="81"/>
            <rFont val="Tahoma"/>
            <family val="2"/>
          </rPr>
          <t xml:space="preserve">
piena
</t>
        </r>
      </text>
    </comment>
    <comment ref="F1411" authorId="0">
      <text>
        <r>
          <rPr>
            <b/>
            <sz val="9"/>
            <color indexed="81"/>
            <rFont val="Tahoma"/>
            <family val="2"/>
          </rPr>
          <t>Pietro panzacchi:</t>
        </r>
        <r>
          <rPr>
            <sz val="9"/>
            <color indexed="81"/>
            <rFont val="Tahoma"/>
            <family val="2"/>
          </rPr>
          <t xml:space="preserve">
piena
</t>
        </r>
      </text>
    </comment>
    <comment ref="F1412" authorId="0">
      <text>
        <r>
          <rPr>
            <b/>
            <sz val="9"/>
            <color indexed="81"/>
            <rFont val="Tahoma"/>
            <family val="2"/>
          </rPr>
          <t>Pietro panzacchi:</t>
        </r>
        <r>
          <rPr>
            <sz val="9"/>
            <color indexed="81"/>
            <rFont val="Tahoma"/>
            <family val="2"/>
          </rPr>
          <t xml:space="preserve">
piena
</t>
        </r>
      </text>
    </comment>
    <comment ref="F1413" authorId="0">
      <text>
        <r>
          <rPr>
            <b/>
            <sz val="9"/>
            <color indexed="81"/>
            <rFont val="Tahoma"/>
            <family val="2"/>
          </rPr>
          <t>Pietro panzacchi:</t>
        </r>
        <r>
          <rPr>
            <sz val="9"/>
            <color indexed="81"/>
            <rFont val="Tahoma"/>
            <family val="2"/>
          </rPr>
          <t xml:space="preserve">
piena
</t>
        </r>
      </text>
    </comment>
    <comment ref="F1414" authorId="0">
      <text>
        <r>
          <rPr>
            <b/>
            <sz val="9"/>
            <color indexed="81"/>
            <rFont val="Tahoma"/>
            <family val="2"/>
          </rPr>
          <t>Pietro panzacchi:</t>
        </r>
        <r>
          <rPr>
            <sz val="9"/>
            <color indexed="81"/>
            <rFont val="Tahoma"/>
            <family val="2"/>
          </rPr>
          <t xml:space="preserve">
piena
</t>
        </r>
      </text>
    </comment>
    <comment ref="F1415" authorId="0">
      <text>
        <r>
          <rPr>
            <b/>
            <sz val="9"/>
            <color indexed="81"/>
            <rFont val="Tahoma"/>
            <family val="2"/>
          </rPr>
          <t>Pietro panzacchi:</t>
        </r>
        <r>
          <rPr>
            <sz val="9"/>
            <color indexed="81"/>
            <rFont val="Tahoma"/>
            <family val="2"/>
          </rPr>
          <t xml:space="preserve">
piena
</t>
        </r>
      </text>
    </comment>
    <comment ref="F1416" authorId="0">
      <text>
        <r>
          <rPr>
            <b/>
            <sz val="9"/>
            <color indexed="81"/>
            <rFont val="Tahoma"/>
            <family val="2"/>
          </rPr>
          <t>Pietro panzacchi:</t>
        </r>
        <r>
          <rPr>
            <sz val="9"/>
            <color indexed="81"/>
            <rFont val="Tahoma"/>
            <family val="2"/>
          </rPr>
          <t xml:space="preserve">
piena
</t>
        </r>
      </text>
    </comment>
    <comment ref="F1417" authorId="0">
      <text>
        <r>
          <rPr>
            <b/>
            <sz val="9"/>
            <color indexed="81"/>
            <rFont val="Tahoma"/>
            <family val="2"/>
          </rPr>
          <t>Pietro panzacchi:</t>
        </r>
        <r>
          <rPr>
            <sz val="9"/>
            <color indexed="81"/>
            <rFont val="Tahoma"/>
            <family val="2"/>
          </rPr>
          <t xml:space="preserve">
piena
</t>
        </r>
      </text>
    </comment>
    <comment ref="F1418" authorId="0">
      <text>
        <r>
          <rPr>
            <b/>
            <sz val="9"/>
            <color indexed="81"/>
            <rFont val="Tahoma"/>
            <family val="2"/>
          </rPr>
          <t>Pietro panzacchi:</t>
        </r>
        <r>
          <rPr>
            <sz val="9"/>
            <color indexed="81"/>
            <rFont val="Tahoma"/>
            <family val="2"/>
          </rPr>
          <t xml:space="preserve">
piena
</t>
        </r>
      </text>
    </comment>
    <comment ref="F1419" authorId="0">
      <text>
        <r>
          <rPr>
            <b/>
            <sz val="9"/>
            <color indexed="81"/>
            <rFont val="Tahoma"/>
            <family val="2"/>
          </rPr>
          <t>Pietro panzacchi:</t>
        </r>
        <r>
          <rPr>
            <sz val="9"/>
            <color indexed="81"/>
            <rFont val="Tahoma"/>
            <family val="2"/>
          </rPr>
          <t xml:space="preserve">
piena
</t>
        </r>
      </text>
    </comment>
    <comment ref="F1420" authorId="0">
      <text>
        <r>
          <rPr>
            <b/>
            <sz val="9"/>
            <color indexed="81"/>
            <rFont val="Tahoma"/>
            <family val="2"/>
          </rPr>
          <t>Pietro panzacchi:</t>
        </r>
        <r>
          <rPr>
            <sz val="9"/>
            <color indexed="81"/>
            <rFont val="Tahoma"/>
            <family val="2"/>
          </rPr>
          <t xml:space="preserve">
piena
</t>
        </r>
      </text>
    </comment>
    <comment ref="F1421" authorId="0">
      <text>
        <r>
          <rPr>
            <b/>
            <sz val="9"/>
            <color indexed="81"/>
            <rFont val="Tahoma"/>
            <family val="2"/>
          </rPr>
          <t>Pietro panzacchi:</t>
        </r>
        <r>
          <rPr>
            <sz val="9"/>
            <color indexed="81"/>
            <rFont val="Tahoma"/>
            <family val="2"/>
          </rPr>
          <t xml:space="preserve">
piena
</t>
        </r>
      </text>
    </comment>
    <comment ref="F1422" authorId="0">
      <text>
        <r>
          <rPr>
            <b/>
            <sz val="9"/>
            <color indexed="81"/>
            <rFont val="Tahoma"/>
            <family val="2"/>
          </rPr>
          <t>Pietro panzacchi:</t>
        </r>
        <r>
          <rPr>
            <sz val="9"/>
            <color indexed="81"/>
            <rFont val="Tahoma"/>
            <family val="2"/>
          </rPr>
          <t xml:space="preserve">
piena
</t>
        </r>
      </text>
    </comment>
    <comment ref="F1423" authorId="0">
      <text>
        <r>
          <rPr>
            <b/>
            <sz val="9"/>
            <color indexed="81"/>
            <rFont val="Tahoma"/>
            <family val="2"/>
          </rPr>
          <t>Pietro panzacchi:</t>
        </r>
        <r>
          <rPr>
            <sz val="9"/>
            <color indexed="81"/>
            <rFont val="Tahoma"/>
            <family val="2"/>
          </rPr>
          <t xml:space="preserve">
piena
</t>
        </r>
      </text>
    </comment>
    <comment ref="F1425" authorId="0">
      <text>
        <r>
          <rPr>
            <b/>
            <sz val="9"/>
            <color indexed="81"/>
            <rFont val="Tahoma"/>
            <family val="2"/>
          </rPr>
          <t>Pietro panzacchi:</t>
        </r>
        <r>
          <rPr>
            <sz val="9"/>
            <color indexed="81"/>
            <rFont val="Tahoma"/>
            <family val="2"/>
          </rPr>
          <t xml:space="preserve">
piena
</t>
        </r>
      </text>
    </comment>
    <comment ref="F1426" authorId="0">
      <text>
        <r>
          <rPr>
            <b/>
            <sz val="9"/>
            <color indexed="81"/>
            <rFont val="Tahoma"/>
            <family val="2"/>
          </rPr>
          <t>Pietro panzacchi:</t>
        </r>
        <r>
          <rPr>
            <sz val="9"/>
            <color indexed="81"/>
            <rFont val="Tahoma"/>
            <family val="2"/>
          </rPr>
          <t xml:space="preserve">
piena
</t>
        </r>
      </text>
    </comment>
    <comment ref="F1428" authorId="0">
      <text>
        <r>
          <rPr>
            <b/>
            <sz val="9"/>
            <color indexed="81"/>
            <rFont val="Tahoma"/>
            <family val="2"/>
          </rPr>
          <t>Pietro panzacchi:</t>
        </r>
        <r>
          <rPr>
            <sz val="9"/>
            <color indexed="81"/>
            <rFont val="Tahoma"/>
            <family val="2"/>
          </rPr>
          <t xml:space="preserve">
piena
</t>
        </r>
      </text>
    </comment>
    <comment ref="F1429" authorId="0">
      <text>
        <r>
          <rPr>
            <b/>
            <sz val="9"/>
            <color indexed="81"/>
            <rFont val="Tahoma"/>
            <family val="2"/>
          </rPr>
          <t>Pietro panzacchi:</t>
        </r>
        <r>
          <rPr>
            <sz val="9"/>
            <color indexed="81"/>
            <rFont val="Tahoma"/>
            <family val="2"/>
          </rPr>
          <t xml:space="preserve">
piena
</t>
        </r>
      </text>
    </comment>
    <comment ref="F1430" authorId="0">
      <text>
        <r>
          <rPr>
            <b/>
            <sz val="9"/>
            <color indexed="81"/>
            <rFont val="Tahoma"/>
            <family val="2"/>
          </rPr>
          <t>Pietro panzacchi:</t>
        </r>
        <r>
          <rPr>
            <sz val="9"/>
            <color indexed="81"/>
            <rFont val="Tahoma"/>
            <family val="2"/>
          </rPr>
          <t xml:space="preserve">
piena
</t>
        </r>
      </text>
    </comment>
    <comment ref="F1431" authorId="0">
      <text>
        <r>
          <rPr>
            <b/>
            <sz val="9"/>
            <color indexed="81"/>
            <rFont val="Tahoma"/>
            <family val="2"/>
          </rPr>
          <t>Pietro panzacchi:</t>
        </r>
        <r>
          <rPr>
            <sz val="9"/>
            <color indexed="81"/>
            <rFont val="Tahoma"/>
            <family val="2"/>
          </rPr>
          <t xml:space="preserve">
piena
</t>
        </r>
      </text>
    </comment>
    <comment ref="F1433" authorId="0">
      <text>
        <r>
          <rPr>
            <b/>
            <sz val="9"/>
            <color indexed="81"/>
            <rFont val="Tahoma"/>
            <family val="2"/>
          </rPr>
          <t>Pietro panzacchi:</t>
        </r>
        <r>
          <rPr>
            <sz val="9"/>
            <color indexed="81"/>
            <rFont val="Tahoma"/>
            <family val="2"/>
          </rPr>
          <t xml:space="preserve">
piena
</t>
        </r>
      </text>
    </comment>
    <comment ref="F1434" authorId="0">
      <text>
        <r>
          <rPr>
            <b/>
            <sz val="9"/>
            <color indexed="81"/>
            <rFont val="Tahoma"/>
            <family val="2"/>
          </rPr>
          <t>Pietro panzacchi:</t>
        </r>
        <r>
          <rPr>
            <sz val="9"/>
            <color indexed="81"/>
            <rFont val="Tahoma"/>
            <family val="2"/>
          </rPr>
          <t xml:space="preserve">
piena
</t>
        </r>
      </text>
    </comment>
    <comment ref="F1435" authorId="0">
      <text>
        <r>
          <rPr>
            <b/>
            <sz val="9"/>
            <color indexed="81"/>
            <rFont val="Tahoma"/>
            <family val="2"/>
          </rPr>
          <t>Pietro panzacchi:</t>
        </r>
        <r>
          <rPr>
            <sz val="9"/>
            <color indexed="81"/>
            <rFont val="Tahoma"/>
            <family val="2"/>
          </rPr>
          <t xml:space="preserve">
piena
</t>
        </r>
      </text>
    </comment>
    <comment ref="F1436" authorId="0">
      <text>
        <r>
          <rPr>
            <b/>
            <sz val="9"/>
            <color indexed="81"/>
            <rFont val="Tahoma"/>
            <family val="2"/>
          </rPr>
          <t>Pietro panzacchi:</t>
        </r>
        <r>
          <rPr>
            <sz val="9"/>
            <color indexed="81"/>
            <rFont val="Tahoma"/>
            <family val="2"/>
          </rPr>
          <t xml:space="preserve">
piena
</t>
        </r>
      </text>
    </comment>
    <comment ref="F1437" authorId="0">
      <text>
        <r>
          <rPr>
            <b/>
            <sz val="9"/>
            <color indexed="81"/>
            <rFont val="Tahoma"/>
            <family val="2"/>
          </rPr>
          <t>Pietro panzacchi:</t>
        </r>
        <r>
          <rPr>
            <sz val="9"/>
            <color indexed="81"/>
            <rFont val="Tahoma"/>
            <family val="2"/>
          </rPr>
          <t xml:space="preserve">
piena
</t>
        </r>
      </text>
    </comment>
    <comment ref="F1439" authorId="0">
      <text>
        <r>
          <rPr>
            <b/>
            <sz val="9"/>
            <color indexed="81"/>
            <rFont val="Tahoma"/>
            <family val="2"/>
          </rPr>
          <t>Pietro panzacchi:</t>
        </r>
        <r>
          <rPr>
            <sz val="9"/>
            <color indexed="81"/>
            <rFont val="Tahoma"/>
            <family val="2"/>
          </rPr>
          <t xml:space="preserve">
piena
</t>
        </r>
      </text>
    </comment>
    <comment ref="F1440" authorId="0">
      <text>
        <r>
          <rPr>
            <b/>
            <sz val="9"/>
            <color indexed="81"/>
            <rFont val="Tahoma"/>
            <family val="2"/>
          </rPr>
          <t>Pietro panzacchi:</t>
        </r>
        <r>
          <rPr>
            <sz val="9"/>
            <color indexed="81"/>
            <rFont val="Tahoma"/>
            <family val="2"/>
          </rPr>
          <t xml:space="preserve">
piena
</t>
        </r>
      </text>
    </comment>
    <comment ref="F1441" authorId="0">
      <text>
        <r>
          <rPr>
            <b/>
            <sz val="9"/>
            <color indexed="81"/>
            <rFont val="Tahoma"/>
            <family val="2"/>
          </rPr>
          <t>Pietro panzacchi:</t>
        </r>
        <r>
          <rPr>
            <sz val="9"/>
            <color indexed="81"/>
            <rFont val="Tahoma"/>
            <family val="2"/>
          </rPr>
          <t xml:space="preserve">
piena
</t>
        </r>
      </text>
    </comment>
  </commentList>
</comments>
</file>

<file path=xl/sharedStrings.xml><?xml version="1.0" encoding="utf-8"?>
<sst xmlns="http://schemas.openxmlformats.org/spreadsheetml/2006/main" count="6256" uniqueCount="98">
  <si>
    <t>DATE</t>
  </si>
  <si>
    <t>Type</t>
  </si>
  <si>
    <t>Trt</t>
  </si>
  <si>
    <t>Plot</t>
  </si>
  <si>
    <t>#</t>
  </si>
  <si>
    <t>Volumi (ml)</t>
  </si>
  <si>
    <t>mm precipitazione</t>
  </si>
  <si>
    <r>
      <t>Area collettore (m</t>
    </r>
    <r>
      <rPr>
        <vertAlign val="superscript"/>
        <sz val="11"/>
        <color theme="1"/>
        <rFont val="Calibri"/>
        <family val="2"/>
        <scheme val="minor"/>
      </rPr>
      <t>2</t>
    </r>
    <r>
      <rPr>
        <sz val="11"/>
        <color theme="1"/>
        <rFont val="Calibri"/>
        <family val="2"/>
        <scheme val="minor"/>
      </rPr>
      <t>)</t>
    </r>
  </si>
  <si>
    <t>Legenda</t>
  </si>
  <si>
    <t>TF</t>
  </si>
  <si>
    <t>Below</t>
  </si>
  <si>
    <t>Through fall= precipitazioni sotto chioma; diametro del collettore 12.4 cm</t>
  </si>
  <si>
    <t>SF</t>
  </si>
  <si>
    <t>Stem flow (acqua che percola lungo i fusti)</t>
  </si>
  <si>
    <t>Fertilizzazione sotto chioma (42Lx5xplotxanno)</t>
  </si>
  <si>
    <t>Ctrl</t>
  </si>
  <si>
    <t>Above</t>
  </si>
  <si>
    <t>Fertilizzazione sopra chioma (42Lx5xplotxanno)</t>
  </si>
  <si>
    <t>Non fertilizzato</t>
  </si>
  <si>
    <t>Outside</t>
  </si>
  <si>
    <t>Precipitazioni all'aperto (dovrebbero rappresentare quello che arriva sopra le chiome)</t>
  </si>
  <si>
    <t>NOTE</t>
  </si>
  <si>
    <t>Area PLOT</t>
  </si>
  <si>
    <r>
      <t>952 m</t>
    </r>
    <r>
      <rPr>
        <vertAlign val="superscript"/>
        <sz val="11"/>
        <color theme="1"/>
        <rFont val="Calibri"/>
        <family val="2"/>
        <scheme val="minor"/>
      </rPr>
      <t xml:space="preserve">2 </t>
    </r>
    <r>
      <rPr>
        <sz val="11"/>
        <color theme="1"/>
        <rFont val="Calibri"/>
        <family val="2"/>
        <scheme val="minor"/>
      </rPr>
      <t>(12 m raggio)</t>
    </r>
  </si>
  <si>
    <t>C</t>
  </si>
  <si>
    <t>nn</t>
  </si>
  <si>
    <t>Valori mensili ed annui delle precipitazioni</t>
  </si>
  <si>
    <t>Monatliche und jährliche Niederschlagsmengen</t>
  </si>
  <si>
    <t>mm</t>
  </si>
  <si>
    <t>Ora - Auer</t>
  </si>
  <si>
    <t>Cod.</t>
  </si>
  <si>
    <t>86900MS</t>
  </si>
  <si>
    <r>
      <t>m</t>
    </r>
    <r>
      <rPr>
        <sz val="10"/>
        <rFont val="MS Sans Serif"/>
        <family val="2"/>
      </rPr>
      <t xml:space="preserve">  s.m./ü.M.</t>
    </r>
  </si>
  <si>
    <t>X_UTM</t>
  </si>
  <si>
    <t>Y_UTM</t>
  </si>
  <si>
    <t>Anno
Jahr</t>
  </si>
  <si>
    <t>"</t>
  </si>
  <si>
    <t>81-90</t>
  </si>
  <si>
    <t>91-2000</t>
  </si>
  <si>
    <t>2001-10</t>
  </si>
  <si>
    <t>2011-20</t>
  </si>
  <si>
    <t>Periodo
Periode</t>
  </si>
  <si>
    <t xml:space="preserve"> AUTONOME PROVINZ BOZEN          </t>
  </si>
  <si>
    <t xml:space="preserve">          PROVINCIA AUTONOMA DI BOLZANO</t>
  </si>
  <si>
    <t xml:space="preserve">26. Brand- und Zivilschutz             </t>
  </si>
  <si>
    <t xml:space="preserve">             26. Protezione antincendi e civile</t>
  </si>
  <si>
    <t xml:space="preserve">26.4 - Hydrographisches Amt              </t>
  </si>
  <si>
    <t xml:space="preserve">             26.4 - ufficio idrografico</t>
  </si>
  <si>
    <t>Station - stazione :</t>
  </si>
  <si>
    <t>Auer - Ora</t>
  </si>
  <si>
    <t>Nummer - codice :</t>
  </si>
  <si>
    <t>Rechtswert - X UTM :</t>
  </si>
  <si>
    <t>Hochwert - Y UTM :</t>
  </si>
  <si>
    <t>Höhe - quota :</t>
  </si>
  <si>
    <t>Zeitraum - periodo :</t>
  </si>
  <si>
    <t>01.01.1983</t>
  </si>
  <si>
    <t>30.09.2017</t>
  </si>
  <si>
    <t>Data
Datum</t>
  </si>
  <si>
    <r>
      <t xml:space="preserve">Precipitazione Niederschlag
</t>
    </r>
    <r>
      <rPr>
        <sz val="10"/>
        <rFont val="Arial"/>
        <family val="2"/>
      </rPr>
      <t>[</t>
    </r>
    <r>
      <rPr>
        <i/>
        <sz val="10"/>
        <rFont val="Arial"/>
        <family val="2"/>
      </rPr>
      <t>mm</t>
    </r>
    <r>
      <rPr>
        <sz val="10"/>
        <rFont val="Arial"/>
        <family val="2"/>
      </rPr>
      <t xml:space="preserve">]
</t>
    </r>
    <r>
      <rPr>
        <sz val="7"/>
        <rFont val="Arial"/>
        <family val="2"/>
      </rPr>
      <t>ora osservazione</t>
    </r>
    <r>
      <rPr>
        <sz val="10"/>
        <rFont val="Arial"/>
        <family val="2"/>
      </rPr>
      <t xml:space="preserve">
</t>
    </r>
    <r>
      <rPr>
        <sz val="7"/>
        <rFont val="Arial"/>
        <family val="2"/>
      </rPr>
      <t>Beobachtungszeitpunkt
09:00</t>
    </r>
  </si>
  <si>
    <r>
      <t xml:space="preserve">Temperatura
Temperatur 
</t>
    </r>
    <r>
      <rPr>
        <sz val="10"/>
        <rFont val="Arial"/>
        <family val="2"/>
      </rPr>
      <t>[</t>
    </r>
    <r>
      <rPr>
        <i/>
        <sz val="10"/>
        <rFont val="Arial"/>
        <family val="2"/>
      </rPr>
      <t>°C</t>
    </r>
    <r>
      <rPr>
        <sz val="10"/>
        <rFont val="Arial"/>
        <family val="2"/>
      </rPr>
      <t>]</t>
    </r>
    <r>
      <rPr>
        <sz val="12"/>
        <rFont val="Arial"/>
        <family val="2"/>
      </rPr>
      <t xml:space="preserve">
</t>
    </r>
    <r>
      <rPr>
        <sz val="7"/>
        <rFont val="Arial"/>
        <family val="2"/>
      </rPr>
      <t>00:00  -  24:00</t>
    </r>
  </si>
  <si>
    <t>massima Maximum</t>
  </si>
  <si>
    <t>minima Minimum</t>
  </si>
  <si>
    <t>Fino al 2016/04/19 abbiamo solo il throughfall, poi anche lo stemflow. Entrambi vanno intesi come il cumulato fra due date successive. Dati in giallo con commento "pieno" significa che la precipitazione potrebbe essere stata più alta di quella misurata in quanto il recipiente a raggiunto la capacità massima.</t>
  </si>
  <si>
    <t>lat</t>
  </si>
  <si>
    <t>lon</t>
  </si>
  <si>
    <t>doy</t>
  </si>
  <si>
    <t>DoytoRad</t>
  </si>
  <si>
    <t>DegToRad</t>
  </si>
  <si>
    <t>distanza terra -sole</t>
  </si>
  <si>
    <t>declinazione</t>
  </si>
  <si>
    <t>fotoperiodo</t>
  </si>
  <si>
    <t>Radiazione potenziale (MJ/m2)</t>
  </si>
  <si>
    <t>ET0</t>
  </si>
  <si>
    <t>radiazione Hargreaves</t>
  </si>
  <si>
    <t>Slope of the saturation vapor pressure curve</t>
  </si>
  <si>
    <t>tmedia</t>
  </si>
  <si>
    <t>pressione (kPa)</t>
  </si>
  <si>
    <t>costante psicrometrica (kPa °C-1)</t>
  </si>
  <si>
    <t>umidità relativa (%)</t>
  </si>
  <si>
    <t>pressione di vapore saturo</t>
  </si>
  <si>
    <t>calore latente vaporizzazione (MJ kg-1)</t>
  </si>
  <si>
    <t>vento (m/s)</t>
  </si>
  <si>
    <t>LAI</t>
  </si>
  <si>
    <t>INTERCEPTED</t>
  </si>
  <si>
    <t>filtered</t>
  </si>
  <si>
    <t>evaporazione (mm/day) considering in average 60%of the total rad</t>
  </si>
  <si>
    <t>plot</t>
  </si>
  <si>
    <t>prec</t>
  </si>
  <si>
    <t>data</t>
  </si>
  <si>
    <t>Tave</t>
  </si>
  <si>
    <t>,</t>
  </si>
  <si>
    <t>throughfall</t>
  </si>
  <si>
    <t>fuori</t>
  </si>
  <si>
    <t>m2 corona media</t>
  </si>
  <si>
    <t>dai dati per ettaro</t>
  </si>
  <si>
    <t>dai dati per plot</t>
  </si>
  <si>
    <t>validazione</t>
  </si>
  <si>
    <t>stemflow</t>
  </si>
</sst>
</file>

<file path=xl/styles.xml><?xml version="1.0" encoding="utf-8"?>
<styleSheet xmlns="http://schemas.openxmlformats.org/spreadsheetml/2006/main">
  <numFmts count="5">
    <numFmt numFmtId="164" formatCode="0.000"/>
    <numFmt numFmtId="165" formatCode="0.0"/>
    <numFmt numFmtId="166" formatCode="dd:mm:yyyy;@"/>
    <numFmt numFmtId="167" formatCode="dd\.mm\.yyyy"/>
    <numFmt numFmtId="168" formatCode="0.00000"/>
  </numFmts>
  <fonts count="30">
    <font>
      <sz val="11"/>
      <color theme="1"/>
      <name val="Calibri"/>
      <family val="2"/>
      <scheme val="minor"/>
    </font>
    <font>
      <sz val="11"/>
      <color rgb="FF006100"/>
      <name val="Calibri"/>
      <family val="2"/>
      <scheme val="minor"/>
    </font>
    <font>
      <b/>
      <sz val="11"/>
      <color theme="1"/>
      <name val="Calibri"/>
      <family val="2"/>
      <scheme val="minor"/>
    </font>
    <font>
      <vertAlign val="superscript"/>
      <sz val="11"/>
      <color theme="1"/>
      <name val="Calibri"/>
      <family val="2"/>
      <scheme val="minor"/>
    </font>
    <font>
      <b/>
      <sz val="9"/>
      <color indexed="81"/>
      <name val="Tahoma"/>
      <family val="2"/>
    </font>
    <font>
      <sz val="9"/>
      <color indexed="81"/>
      <name val="Tahoma"/>
      <family val="2"/>
    </font>
    <font>
      <sz val="10"/>
      <name val="Arial"/>
      <family val="2"/>
    </font>
    <font>
      <b/>
      <sz val="12"/>
      <name val="MS Sans Serif"/>
      <family val="2"/>
    </font>
    <font>
      <sz val="8"/>
      <name val="MS Sans Serif"/>
      <family val="2"/>
    </font>
    <font>
      <b/>
      <sz val="8"/>
      <name val="MS Sans Serif"/>
      <family val="2"/>
    </font>
    <font>
      <i/>
      <sz val="12"/>
      <name val="MS Sans Serif"/>
      <family val="2"/>
    </font>
    <font>
      <i/>
      <sz val="8"/>
      <name val="MS Sans Serif"/>
      <family val="2"/>
    </font>
    <font>
      <b/>
      <i/>
      <sz val="8"/>
      <name val="MS Sans Serif"/>
      <family val="2"/>
    </font>
    <font>
      <b/>
      <sz val="13.5"/>
      <color indexed="8"/>
      <name val="MS Sans Serif"/>
      <family val="2"/>
    </font>
    <font>
      <b/>
      <sz val="8"/>
      <color indexed="8"/>
      <name val="MS Sans Serif"/>
      <family val="2"/>
    </font>
    <font>
      <b/>
      <sz val="10"/>
      <name val="MS Sans Serif"/>
      <family val="2"/>
    </font>
    <font>
      <sz val="10"/>
      <name val="MS Sans Serif"/>
      <family val="2"/>
    </font>
    <font>
      <i/>
      <sz val="10"/>
      <name val="MS Sans Serif"/>
      <family val="2"/>
    </font>
    <font>
      <sz val="9"/>
      <name val="MS Sans Serif"/>
      <family val="2"/>
    </font>
    <font>
      <sz val="8.5"/>
      <name val="MS Sans Serif"/>
      <family val="2"/>
    </font>
    <font>
      <b/>
      <sz val="8.5"/>
      <name val="MS Sans Serif"/>
      <family val="2"/>
    </font>
    <font>
      <sz val="11"/>
      <name val="Arial"/>
      <family val="2"/>
    </font>
    <font>
      <b/>
      <sz val="9"/>
      <name val="Arial"/>
      <family val="2"/>
    </font>
    <font>
      <sz val="9"/>
      <name val="Arial"/>
      <family val="2"/>
    </font>
    <font>
      <i/>
      <sz val="10"/>
      <name val="Arial"/>
      <family val="2"/>
    </font>
    <font>
      <b/>
      <sz val="10"/>
      <name val="Arial"/>
      <family val="2"/>
    </font>
    <font>
      <sz val="7"/>
      <name val="Arial"/>
      <family val="2"/>
    </font>
    <font>
      <sz val="12"/>
      <name val="Arial"/>
      <family val="2"/>
    </font>
    <font>
      <sz val="12"/>
      <color rgb="FFFF0000"/>
      <name val="Arial"/>
      <family val="2"/>
    </font>
    <font>
      <b/>
      <sz val="12"/>
      <color rgb="FF0A0101"/>
      <name val="Arial"/>
      <family val="2"/>
    </font>
  </fonts>
  <fills count="6">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indexed="22"/>
        <bgColor indexed="64"/>
      </patternFill>
    </fill>
    <fill>
      <patternFill patternType="solid">
        <fgColor indexed="1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hair">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6" fillId="0" borderId="0"/>
  </cellStyleXfs>
  <cellXfs count="127">
    <xf numFmtId="0" fontId="0" fillId="0" borderId="0" xfId="0"/>
    <xf numFmtId="0" fontId="0" fillId="0" borderId="0" xfId="0"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2" fillId="0" borderId="0" xfId="0" applyFont="1"/>
    <xf numFmtId="14" fontId="0" fillId="0" borderId="0" xfId="0" applyNumberFormat="1"/>
    <xf numFmtId="14" fontId="0" fillId="0" borderId="0" xfId="0" applyNumberFormat="1" applyAlignment="1">
      <alignment horizontal="center"/>
    </xf>
    <xf numFmtId="2" fontId="0" fillId="0" borderId="0" xfId="0" applyNumberFormat="1"/>
    <xf numFmtId="0" fontId="0" fillId="0" borderId="0" xfId="0" applyAlignment="1">
      <alignment horizontal="left"/>
    </xf>
    <xf numFmtId="14" fontId="0" fillId="0" borderId="0" xfId="0" applyNumberFormat="1" applyAlignment="1">
      <alignment horizontal="left"/>
    </xf>
    <xf numFmtId="14" fontId="2" fillId="0" borderId="0" xfId="0" applyNumberFormat="1" applyFont="1" applyAlignment="1">
      <alignment horizontal="left"/>
    </xf>
    <xf numFmtId="0" fontId="0" fillId="3" borderId="0" xfId="0" applyFill="1" applyAlignment="1">
      <alignment horizontal="center"/>
    </xf>
    <xf numFmtId="164" fontId="0" fillId="0" borderId="0" xfId="0" applyNumberFormat="1"/>
    <xf numFmtId="14" fontId="0" fillId="3" borderId="0" xfId="0" applyNumberFormat="1" applyFill="1"/>
    <xf numFmtId="14" fontId="1" fillId="2" borderId="0" xfId="1" applyNumberFormat="1"/>
    <xf numFmtId="0" fontId="0" fillId="0" borderId="0" xfId="0" applyFill="1" applyAlignment="1">
      <alignment horizontal="center"/>
    </xf>
    <xf numFmtId="1" fontId="7" fillId="0" borderId="0" xfId="2" applyNumberFormat="1" applyFont="1" applyAlignment="1">
      <alignment horizontal="centerContinuous"/>
    </xf>
    <xf numFmtId="0" fontId="8" fillId="0" borderId="0" xfId="2" applyFont="1" applyAlignment="1">
      <alignment horizontal="centerContinuous"/>
    </xf>
    <xf numFmtId="0" fontId="9" fillId="0" borderId="0" xfId="2" applyFont="1" applyAlignment="1">
      <alignment horizontal="centerContinuous"/>
    </xf>
    <xf numFmtId="0" fontId="8" fillId="0" borderId="0" xfId="2" applyFont="1"/>
    <xf numFmtId="1" fontId="10" fillId="0" borderId="0" xfId="2" applyNumberFormat="1" applyFont="1" applyAlignment="1">
      <alignment horizontal="centerContinuous"/>
    </xf>
    <xf numFmtId="0" fontId="11" fillId="0" borderId="0" xfId="2" applyFont="1" applyAlignment="1">
      <alignment horizontal="centerContinuous"/>
    </xf>
    <xf numFmtId="0" fontId="12" fillId="0" borderId="0" xfId="2" applyFont="1" applyAlignment="1">
      <alignment horizontal="centerContinuous"/>
    </xf>
    <xf numFmtId="1" fontId="9" fillId="0" borderId="0" xfId="2" applyNumberFormat="1" applyFont="1" applyAlignment="1">
      <alignment horizontal="center"/>
    </xf>
    <xf numFmtId="0" fontId="9" fillId="0" borderId="0" xfId="2" applyFont="1"/>
    <xf numFmtId="0" fontId="8" fillId="0" borderId="0" xfId="2" applyFont="1" applyAlignment="1">
      <alignment vertical="center"/>
    </xf>
    <xf numFmtId="1" fontId="8" fillId="0" borderId="0" xfId="2" applyNumberFormat="1" applyFont="1" applyAlignment="1">
      <alignment horizontal="center" vertical="center"/>
    </xf>
    <xf numFmtId="0" fontId="14" fillId="0" borderId="0" xfId="2" applyFont="1" applyAlignment="1">
      <alignment horizontal="left" vertical="center"/>
    </xf>
    <xf numFmtId="0" fontId="14" fillId="0" borderId="0" xfId="2" applyFont="1" applyAlignment="1">
      <alignment horizontal="center" vertical="center"/>
    </xf>
    <xf numFmtId="1" fontId="15" fillId="0" borderId="0" xfId="2" applyNumberFormat="1" applyFont="1" applyAlignment="1">
      <alignment horizontal="right"/>
    </xf>
    <xf numFmtId="165" fontId="16" fillId="0" borderId="0" xfId="2" applyNumberFormat="1" applyFont="1" applyAlignment="1">
      <alignment horizontal="right"/>
    </xf>
    <xf numFmtId="0" fontId="17" fillId="0" borderId="0" xfId="2" applyFont="1" applyAlignment="1">
      <alignment horizontal="right"/>
    </xf>
    <xf numFmtId="0" fontId="18" fillId="0" borderId="0" xfId="2" applyFont="1"/>
    <xf numFmtId="0" fontId="19" fillId="0" borderId="1" xfId="2" applyFont="1" applyBorder="1" applyAlignment="1">
      <alignment horizontal="center" vertical="center" wrapText="1"/>
    </xf>
    <xf numFmtId="1" fontId="19" fillId="0" borderId="2" xfId="2" applyNumberFormat="1" applyFont="1" applyBorder="1" applyAlignment="1">
      <alignment horizontal="center" vertical="center" wrapText="1"/>
    </xf>
    <xf numFmtId="1" fontId="19" fillId="0" borderId="2" xfId="2" applyNumberFormat="1" applyFont="1" applyBorder="1" applyAlignment="1">
      <alignment horizontal="center" vertical="center"/>
    </xf>
    <xf numFmtId="165" fontId="20" fillId="0" borderId="1" xfId="2" applyNumberFormat="1" applyFont="1" applyBorder="1" applyAlignment="1">
      <alignment horizontal="center" vertical="center" wrapText="1"/>
    </xf>
    <xf numFmtId="0" fontId="19" fillId="0" borderId="0" xfId="2" applyFont="1" applyAlignment="1">
      <alignment horizontal="center" vertical="center"/>
    </xf>
    <xf numFmtId="0" fontId="20" fillId="0" borderId="3" xfId="2" applyFont="1" applyBorder="1" applyAlignment="1">
      <alignment horizontal="center"/>
    </xf>
    <xf numFmtId="165" fontId="16" fillId="0" borderId="4" xfId="2" applyNumberFormat="1" applyFont="1" applyBorder="1" applyAlignment="1">
      <alignment horizontal="center"/>
    </xf>
    <xf numFmtId="165" fontId="16" fillId="0" borderId="3" xfId="2" applyNumberFormat="1" applyFont="1" applyBorder="1" applyAlignment="1">
      <alignment horizontal="center"/>
    </xf>
    <xf numFmtId="0" fontId="16" fillId="0" borderId="0" xfId="2" applyFont="1"/>
    <xf numFmtId="49" fontId="16" fillId="0" borderId="4" xfId="2" applyNumberFormat="1" applyFont="1" applyBorder="1" applyAlignment="1">
      <alignment horizontal="center"/>
    </xf>
    <xf numFmtId="165" fontId="16" fillId="0" borderId="4" xfId="2" applyNumberFormat="1" applyFont="1" applyBorder="1"/>
    <xf numFmtId="165" fontId="16" fillId="0" borderId="3" xfId="2" applyNumberFormat="1" applyFont="1" applyBorder="1"/>
    <xf numFmtId="0" fontId="20" fillId="0" borderId="3" xfId="2" applyFont="1" applyBorder="1" applyAlignment="1">
      <alignment horizontal="center" vertical="center"/>
    </xf>
    <xf numFmtId="165" fontId="15" fillId="0" borderId="4" xfId="2" applyNumberFormat="1" applyFont="1" applyBorder="1" applyAlignment="1">
      <alignment vertical="center"/>
    </xf>
    <xf numFmtId="165" fontId="15" fillId="0" borderId="3" xfId="2" applyNumberFormat="1" applyFont="1" applyBorder="1" applyAlignment="1">
      <alignment vertical="center"/>
    </xf>
    <xf numFmtId="0" fontId="20" fillId="0" borderId="1" xfId="2" applyFont="1" applyBorder="1" applyAlignment="1">
      <alignment horizontal="center" vertical="center" wrapText="1"/>
    </xf>
    <xf numFmtId="165" fontId="15" fillId="0" borderId="2" xfId="2" applyNumberFormat="1" applyFont="1" applyBorder="1" applyAlignment="1">
      <alignment vertical="center"/>
    </xf>
    <xf numFmtId="165" fontId="15" fillId="0" borderId="1" xfId="2" applyNumberFormat="1" applyFont="1" applyBorder="1" applyAlignment="1">
      <alignment vertical="center"/>
    </xf>
    <xf numFmtId="165" fontId="16" fillId="0" borderId="0" xfId="2" applyNumberFormat="1" applyFont="1"/>
    <xf numFmtId="0" fontId="15" fillId="0" borderId="0" xfId="2" applyFont="1" applyAlignment="1">
      <alignment horizontal="center"/>
    </xf>
    <xf numFmtId="0" fontId="6" fillId="0" borderId="0" xfId="2"/>
    <xf numFmtId="166" fontId="21" fillId="0" borderId="0" xfId="2" applyNumberFormat="1" applyFont="1" applyBorder="1" applyAlignment="1">
      <alignment horizontal="center"/>
    </xf>
    <xf numFmtId="165" fontId="21" fillId="0" borderId="0" xfId="2" applyNumberFormat="1" applyFont="1" applyBorder="1" applyAlignment="1">
      <alignment horizontal="right"/>
    </xf>
    <xf numFmtId="166" fontId="21" fillId="0" borderId="0" xfId="2" applyNumberFormat="1" applyFont="1" applyBorder="1" applyAlignment="1">
      <alignment horizontal="left"/>
    </xf>
    <xf numFmtId="165" fontId="6" fillId="0" borderId="0" xfId="2" applyNumberFormat="1" applyBorder="1"/>
    <xf numFmtId="165" fontId="6" fillId="0" borderId="0" xfId="2" applyNumberFormat="1"/>
    <xf numFmtId="0" fontId="21" fillId="0" borderId="0" xfId="2" applyFont="1"/>
    <xf numFmtId="0" fontId="21" fillId="0" borderId="0" xfId="2" applyFont="1" applyBorder="1" applyAlignment="1">
      <alignment horizontal="center"/>
    </xf>
    <xf numFmtId="165" fontId="22" fillId="0" borderId="0" xfId="2" applyNumberFormat="1" applyFont="1" applyBorder="1" applyAlignment="1">
      <alignment horizontal="right"/>
    </xf>
    <xf numFmtId="165" fontId="22" fillId="0" borderId="0" xfId="2" applyNumberFormat="1" applyFont="1" applyBorder="1" applyAlignment="1">
      <alignment horizontal="left"/>
    </xf>
    <xf numFmtId="0" fontId="21" fillId="0" borderId="0" xfId="2" applyFont="1" applyBorder="1"/>
    <xf numFmtId="166" fontId="6" fillId="0" borderId="0" xfId="2" applyNumberFormat="1" applyFont="1" applyBorder="1" applyAlignment="1">
      <alignment horizontal="center"/>
    </xf>
    <xf numFmtId="165" fontId="23" fillId="0" borderId="0" xfId="2" applyNumberFormat="1" applyFont="1" applyBorder="1" applyAlignment="1">
      <alignment horizontal="right"/>
    </xf>
    <xf numFmtId="165" fontId="23" fillId="0" borderId="0" xfId="2" applyNumberFormat="1" applyFont="1" applyBorder="1" applyAlignment="1">
      <alignment horizontal="left"/>
    </xf>
    <xf numFmtId="0" fontId="6" fillId="0" borderId="0" xfId="2" applyFont="1"/>
    <xf numFmtId="166" fontId="16" fillId="0" borderId="0" xfId="2" applyNumberFormat="1" applyFont="1" applyAlignment="1">
      <alignment horizontal="center"/>
    </xf>
    <xf numFmtId="165" fontId="24" fillId="0" borderId="0" xfId="2" applyNumberFormat="1" applyFont="1" applyAlignment="1">
      <alignment horizontal="right"/>
    </xf>
    <xf numFmtId="0" fontId="25" fillId="0" borderId="0" xfId="2" applyNumberFormat="1" applyFont="1" applyBorder="1" applyAlignment="1">
      <alignment horizontal="left"/>
    </xf>
    <xf numFmtId="166" fontId="6" fillId="0" borderId="0" xfId="2" applyNumberFormat="1" applyAlignment="1">
      <alignment horizontal="left"/>
    </xf>
    <xf numFmtId="49" fontId="25" fillId="0" borderId="0" xfId="2" applyNumberFormat="1" applyFont="1" applyBorder="1" applyAlignment="1">
      <alignment horizontal="left"/>
    </xf>
    <xf numFmtId="166" fontId="6" fillId="0" borderId="0" xfId="2" applyNumberFormat="1" applyAlignment="1">
      <alignment horizontal="center"/>
    </xf>
    <xf numFmtId="165" fontId="6" fillId="0" borderId="0" xfId="2" applyNumberFormat="1" applyAlignment="1">
      <alignment horizontal="center"/>
    </xf>
    <xf numFmtId="165" fontId="25" fillId="0" borderId="0" xfId="2" applyNumberFormat="1" applyFont="1" applyFill="1" applyBorder="1" applyAlignment="1">
      <alignment horizontal="center" wrapText="1"/>
    </xf>
    <xf numFmtId="165" fontId="6" fillId="4" borderId="11" xfId="2" applyNumberFormat="1" applyFont="1" applyFill="1" applyBorder="1" applyAlignment="1">
      <alignment horizontal="center" wrapText="1"/>
    </xf>
    <xf numFmtId="165" fontId="6" fillId="4" borderId="12" xfId="2" applyNumberFormat="1" applyFont="1" applyFill="1" applyBorder="1" applyAlignment="1">
      <alignment horizontal="center" wrapText="1"/>
    </xf>
    <xf numFmtId="165" fontId="6" fillId="0" borderId="0" xfId="2" applyNumberFormat="1" applyFont="1" applyFill="1" applyBorder="1" applyAlignment="1">
      <alignment horizontal="center" wrapText="1"/>
    </xf>
    <xf numFmtId="0" fontId="6" fillId="0" borderId="0" xfId="2" applyProtection="1"/>
    <xf numFmtId="167" fontId="6" fillId="0" borderId="6" xfId="2" applyNumberFormat="1" applyBorder="1" applyAlignment="1">
      <alignment horizontal="center"/>
    </xf>
    <xf numFmtId="165" fontId="6" fillId="0" borderId="6" xfId="2" applyNumberFormat="1" applyBorder="1" applyAlignment="1">
      <alignment horizontal="center"/>
    </xf>
    <xf numFmtId="165" fontId="6" fillId="0" borderId="13" xfId="2" applyNumberFormat="1" applyBorder="1" applyAlignment="1">
      <alignment horizontal="center"/>
    </xf>
    <xf numFmtId="165" fontId="6" fillId="0" borderId="14" xfId="2" applyNumberFormat="1" applyBorder="1" applyAlignment="1">
      <alignment horizontal="center"/>
    </xf>
    <xf numFmtId="167" fontId="6" fillId="0" borderId="15" xfId="2" applyNumberFormat="1" applyBorder="1" applyAlignment="1">
      <alignment horizontal="center"/>
    </xf>
    <xf numFmtId="165" fontId="6" fillId="0" borderId="15" xfId="2" applyNumberFormat="1" applyBorder="1" applyAlignment="1">
      <alignment horizontal="center"/>
    </xf>
    <xf numFmtId="165" fontId="6" fillId="0" borderId="16" xfId="2" applyNumberFormat="1" applyBorder="1" applyAlignment="1">
      <alignment horizontal="center"/>
    </xf>
    <xf numFmtId="165" fontId="6" fillId="0" borderId="17" xfId="2" applyNumberFormat="1" applyBorder="1" applyAlignment="1">
      <alignment horizontal="center"/>
    </xf>
    <xf numFmtId="14" fontId="6" fillId="0" borderId="0" xfId="2" applyNumberFormat="1"/>
    <xf numFmtId="0" fontId="28" fillId="0" borderId="0" xfId="0" applyFont="1"/>
    <xf numFmtId="0" fontId="0" fillId="5" borderId="0" xfId="0" applyFill="1" applyAlignment="1">
      <alignment horizontal="center"/>
    </xf>
    <xf numFmtId="168" fontId="0" fillId="0" borderId="0" xfId="0" applyNumberFormat="1" applyAlignment="1">
      <alignment horizontal="center"/>
    </xf>
    <xf numFmtId="168" fontId="0" fillId="5" borderId="0" xfId="0" applyNumberFormat="1" applyFill="1" applyAlignment="1">
      <alignment horizontal="center"/>
    </xf>
    <xf numFmtId="0" fontId="6" fillId="0" borderId="0" xfId="2" applyNumberFormat="1"/>
    <xf numFmtId="165" fontId="25" fillId="4" borderId="0" xfId="2" applyNumberFormat="1" applyFont="1" applyFill="1" applyBorder="1" applyAlignment="1">
      <alignment horizontal="center" vertical="center" wrapText="1"/>
    </xf>
    <xf numFmtId="165" fontId="6" fillId="4" borderId="0" xfId="2" applyNumberFormat="1" applyFont="1" applyFill="1" applyBorder="1" applyAlignment="1">
      <alignment horizontal="center" wrapText="1"/>
    </xf>
    <xf numFmtId="165" fontId="6" fillId="0" borderId="0" xfId="2" applyNumberFormat="1" applyBorder="1" applyAlignment="1">
      <alignment horizontal="center"/>
    </xf>
    <xf numFmtId="0" fontId="0" fillId="0" borderId="0" xfId="0" applyBorder="1"/>
    <xf numFmtId="0" fontId="0" fillId="0" borderId="18" xfId="0" applyBorder="1"/>
    <xf numFmtId="165" fontId="0" fillId="0" borderId="0" xfId="0" applyNumberFormat="1"/>
    <xf numFmtId="165" fontId="0" fillId="0" borderId="0" xfId="0" applyNumberFormat="1" applyBorder="1"/>
    <xf numFmtId="165" fontId="0" fillId="0" borderId="18" xfId="0" applyNumberFormat="1" applyBorder="1"/>
    <xf numFmtId="1" fontId="29" fillId="0" borderId="0" xfId="0" applyNumberFormat="1" applyFont="1"/>
    <xf numFmtId="0" fontId="0" fillId="0" borderId="0" xfId="0" applyNumberFormat="1"/>
    <xf numFmtId="0" fontId="6" fillId="3" borderId="0" xfId="2" applyFill="1"/>
    <xf numFmtId="165" fontId="6" fillId="3" borderId="0" xfId="2" applyNumberFormat="1" applyFill="1" applyBorder="1" applyAlignment="1">
      <alignment horizontal="center"/>
    </xf>
    <xf numFmtId="0" fontId="0" fillId="0" borderId="0" xfId="0" applyAlignment="1">
      <alignment horizontal="right"/>
    </xf>
    <xf numFmtId="14" fontId="0" fillId="0" borderId="19" xfId="0" applyNumberFormat="1" applyBorder="1"/>
    <xf numFmtId="165" fontId="0" fillId="0" borderId="20" xfId="0" applyNumberFormat="1" applyBorder="1"/>
    <xf numFmtId="0" fontId="0" fillId="0" borderId="14" xfId="0" applyBorder="1"/>
    <xf numFmtId="14" fontId="0" fillId="0" borderId="21" xfId="0" applyNumberFormat="1" applyBorder="1"/>
    <xf numFmtId="0" fontId="0" fillId="0" borderId="17" xfId="0" applyBorder="1"/>
    <xf numFmtId="14" fontId="0" fillId="3" borderId="21" xfId="0" applyNumberFormat="1" applyFill="1" applyBorder="1"/>
    <xf numFmtId="165" fontId="0" fillId="3" borderId="0" xfId="0" applyNumberFormat="1" applyFill="1" applyBorder="1"/>
    <xf numFmtId="0" fontId="0" fillId="3" borderId="17" xfId="0" applyFill="1" applyBorder="1"/>
    <xf numFmtId="14" fontId="1" fillId="3" borderId="21" xfId="1" applyNumberFormat="1" applyFill="1" applyBorder="1"/>
    <xf numFmtId="14" fontId="1" fillId="3" borderId="22" xfId="1" applyNumberFormat="1" applyFill="1" applyBorder="1"/>
    <xf numFmtId="165" fontId="0" fillId="3" borderId="18" xfId="0" applyNumberFormat="1" applyFill="1" applyBorder="1"/>
    <xf numFmtId="0" fontId="0" fillId="3" borderId="23" xfId="0" applyFill="1" applyBorder="1"/>
    <xf numFmtId="0" fontId="13" fillId="0" borderId="0" xfId="2" applyFont="1" applyAlignment="1">
      <alignment horizontal="center" vertical="center"/>
    </xf>
    <xf numFmtId="1" fontId="15" fillId="0" borderId="0" xfId="2" applyNumberFormat="1" applyFont="1" applyAlignment="1">
      <alignment horizontal="left"/>
    </xf>
    <xf numFmtId="166" fontId="25" fillId="4" borderId="5" xfId="2" applyNumberFormat="1" applyFont="1" applyFill="1" applyBorder="1" applyAlignment="1">
      <alignment horizontal="center" vertical="center" wrapText="1"/>
    </xf>
    <xf numFmtId="166" fontId="25" fillId="4" borderId="9" xfId="2" applyNumberFormat="1" applyFont="1" applyFill="1" applyBorder="1" applyAlignment="1">
      <alignment horizontal="center" vertical="center" wrapText="1"/>
    </xf>
    <xf numFmtId="165" fontId="25" fillId="4" borderId="6" xfId="2" applyNumberFormat="1" applyFont="1" applyFill="1" applyBorder="1" applyAlignment="1">
      <alignment horizontal="center" vertical="center" wrapText="1"/>
    </xf>
    <xf numFmtId="165" fontId="25" fillId="4" borderId="10" xfId="2" applyNumberFormat="1" applyFont="1" applyFill="1" applyBorder="1" applyAlignment="1">
      <alignment horizontal="center" vertical="center" wrapText="1"/>
    </xf>
    <xf numFmtId="165" fontId="25" fillId="4" borderId="7" xfId="2" applyNumberFormat="1" applyFont="1" applyFill="1" applyBorder="1" applyAlignment="1">
      <alignment horizontal="center" vertical="center" wrapText="1"/>
    </xf>
    <xf numFmtId="165" fontId="25" fillId="4" borderId="8" xfId="2" applyNumberFormat="1" applyFont="1" applyFill="1" applyBorder="1" applyAlignment="1">
      <alignment horizontal="center" vertical="center" wrapText="1"/>
    </xf>
  </cellXfs>
  <cellStyles count="3">
    <cellStyle name="Normal 2" xfId="2"/>
    <cellStyle name="Normale" xfId="0" builtinId="0"/>
    <cellStyle name="Valore valido"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12</xdr:col>
      <xdr:colOff>7620</xdr:colOff>
      <xdr:row>24</xdr:row>
      <xdr:rowOff>175260</xdr:rowOff>
    </xdr:from>
    <xdr:to>
      <xdr:col>13</xdr:col>
      <xdr:colOff>3715896</xdr:colOff>
      <xdr:row>31</xdr:row>
      <xdr:rowOff>114665</xdr:rowOff>
    </xdr:to>
    <xdr:sp macro="" textlink="">
      <xdr:nvSpPr>
        <xdr:cNvPr id="2" name="TextBox 5"/>
        <xdr:cNvSpPr txBox="1"/>
      </xdr:nvSpPr>
      <xdr:spPr>
        <a:xfrm>
          <a:off x="9113520" y="4610100"/>
          <a:ext cx="4355976" cy="1219565"/>
        </a:xfrm>
        <a:prstGeom prst="rect">
          <a:avLst/>
        </a:prstGeom>
        <a:solidFill>
          <a:schemeClr val="bg2">
            <a:lumMod val="9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85750" indent="-285750">
            <a:buFont typeface="Arial" panose="020B0604020202020204" pitchFamily="34" charset="0"/>
            <a:buChar char="•"/>
          </a:pPr>
          <a:r>
            <a:rPr lang="en-US" sz="1200" b="1"/>
            <a:t>Dati popolamento (media</a:t>
          </a:r>
          <a:r>
            <a:rPr lang="en-US" sz="1200" b="1" baseline="0"/>
            <a:t> dei 9 plot)</a:t>
          </a:r>
          <a:endParaRPr lang="en-US" sz="1200" b="1"/>
        </a:p>
        <a:p>
          <a:pPr marL="285750" indent="-285750">
            <a:buFont typeface="Arial" panose="020B0604020202020204" pitchFamily="34" charset="0"/>
            <a:buChar char="•"/>
          </a:pPr>
          <a:r>
            <a:rPr lang="en-US" sz="1200"/>
            <a:t>Old coppice (Quercus petraea)</a:t>
          </a:r>
          <a:r>
            <a:rPr lang="en-US" sz="1200" baseline="0"/>
            <a:t> </a:t>
          </a:r>
          <a:r>
            <a:rPr lang="en-US" sz="1200"/>
            <a:t>converted to high forest</a:t>
          </a:r>
          <a:endParaRPr lang="en-GB" sz="1200"/>
        </a:p>
        <a:p>
          <a:pPr marL="285750" indent="-285750">
            <a:buFont typeface="Arial" panose="020B0604020202020204" pitchFamily="34" charset="0"/>
            <a:buChar char="•"/>
          </a:pPr>
          <a:r>
            <a:rPr lang="en-GB" sz="1200"/>
            <a:t>Mean age 67 yr</a:t>
          </a:r>
        </a:p>
        <a:p>
          <a:pPr marL="285750" indent="-285750">
            <a:buFont typeface="Arial" panose="020B0604020202020204" pitchFamily="34" charset="0"/>
            <a:buChar char="•"/>
          </a:pPr>
          <a:r>
            <a:rPr lang="en-GB" sz="1200"/>
            <a:t>Stand density 1266 pt ha</a:t>
          </a:r>
          <a:r>
            <a:rPr lang="en-GB" sz="1200" baseline="30000"/>
            <a:t>-1</a:t>
          </a:r>
        </a:p>
        <a:p>
          <a:pPr marL="285750" indent="-285750">
            <a:buFont typeface="Arial" panose="020B0604020202020204" pitchFamily="34" charset="0"/>
            <a:buChar char="•"/>
          </a:pPr>
          <a:r>
            <a:rPr lang="en-GB" sz="1200"/>
            <a:t>Average height 13 m </a:t>
          </a:r>
        </a:p>
        <a:p>
          <a:pPr marL="285750" indent="-285750">
            <a:buFont typeface="Arial" panose="020B0604020202020204" pitchFamily="34" charset="0"/>
            <a:buChar char="•"/>
          </a:pPr>
          <a:r>
            <a:rPr lang="en-GB" sz="1200"/>
            <a:t>Average Basal Area 30.28 m</a:t>
          </a:r>
          <a:r>
            <a:rPr lang="en-GB" sz="1200" baseline="30000"/>
            <a:t>2</a:t>
          </a:r>
          <a:r>
            <a:rPr lang="en-GB" sz="1200"/>
            <a:t> ha</a:t>
          </a:r>
          <a:r>
            <a:rPr lang="en-GB" sz="1200" baseline="30000"/>
            <a:t>-1</a:t>
          </a:r>
          <a:endParaRPr lang="en-GB" sz="1200"/>
        </a:p>
      </xdr:txBody>
    </xdr:sp>
    <xdr:clientData/>
  </xdr:twoCellAnchor>
  <xdr:twoCellAnchor editAs="oneCell">
    <xdr:from>
      <xdr:col>12</xdr:col>
      <xdr:colOff>20953</xdr:colOff>
      <xdr:row>10</xdr:row>
      <xdr:rowOff>15240</xdr:rowOff>
    </xdr:from>
    <xdr:to>
      <xdr:col>13</xdr:col>
      <xdr:colOff>1262802</xdr:colOff>
      <xdr:row>24</xdr:row>
      <xdr:rowOff>129540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9126853" y="1889760"/>
          <a:ext cx="2005965" cy="2674620"/>
        </a:xfrm>
        <a:prstGeom prst="rect">
          <a:avLst/>
        </a:prstGeom>
      </xdr:spPr>
    </xdr:pic>
    <xdr:clientData/>
  </xdr:twoCellAnchor>
  <xdr:twoCellAnchor editAs="oneCell">
    <xdr:from>
      <xdr:col>13</xdr:col>
      <xdr:colOff>1445419</xdr:colOff>
      <xdr:row>10</xdr:row>
      <xdr:rowOff>22858</xdr:rowOff>
    </xdr:from>
    <xdr:to>
      <xdr:col>13</xdr:col>
      <xdr:colOff>2941321</xdr:colOff>
      <xdr:row>24</xdr:row>
      <xdr:rowOff>121920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11199019" y="1897378"/>
          <a:ext cx="1495902" cy="2659382"/>
        </a:xfrm>
        <a:prstGeom prst="rect">
          <a:avLst/>
        </a:prstGeom>
      </xdr:spPr>
    </xdr:pic>
    <xdr:clientData/>
  </xdr:twoCellAnchor>
  <xdr:oneCellAnchor>
    <xdr:from>
      <xdr:col>12</xdr:col>
      <xdr:colOff>266700</xdr:colOff>
      <xdr:row>12</xdr:row>
      <xdr:rowOff>7620</xdr:rowOff>
    </xdr:from>
    <xdr:ext cx="527260" cy="530658"/>
    <xdr:sp macro="" textlink="">
      <xdr:nvSpPr>
        <xdr:cNvPr id="5" name="TextBox 4"/>
        <xdr:cNvSpPr txBox="1"/>
      </xdr:nvSpPr>
      <xdr:spPr>
        <a:xfrm>
          <a:off x="9372600" y="2247900"/>
          <a:ext cx="527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rgbClr val="FFFF00"/>
              </a:solidFill>
            </a:rPr>
            <a:t>TF</a:t>
          </a:r>
        </a:p>
      </xdr:txBody>
    </xdr:sp>
    <xdr:clientData/>
  </xdr:oneCellAnchor>
  <xdr:oneCellAnchor>
    <xdr:from>
      <xdr:col>13</xdr:col>
      <xdr:colOff>1445419</xdr:colOff>
      <xdr:row>11</xdr:row>
      <xdr:rowOff>137158</xdr:rowOff>
    </xdr:from>
    <xdr:ext cx="527260" cy="530658"/>
    <xdr:sp macro="" textlink="">
      <xdr:nvSpPr>
        <xdr:cNvPr id="6" name="TextBox 5"/>
        <xdr:cNvSpPr txBox="1"/>
      </xdr:nvSpPr>
      <xdr:spPr>
        <a:xfrm>
          <a:off x="11199019" y="2194558"/>
          <a:ext cx="527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rgbClr val="FFFF00"/>
              </a:solidFill>
            </a:rPr>
            <a:t>SF</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1005840</xdr:colOff>
      <xdr:row>0</xdr:row>
      <xdr:rowOff>7620</xdr:rowOff>
    </xdr:from>
    <xdr:to>
      <xdr:col>3</xdr:col>
      <xdr:colOff>243840</xdr:colOff>
      <xdr:row>3</xdr:row>
      <xdr:rowOff>106680</xdr:rowOff>
    </xdr:to>
    <xdr:pic>
      <xdr:nvPicPr>
        <xdr:cNvPr id="2" name="Picture 1" descr="LW_Adler_SW_16x20"/>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2674620" y="7620"/>
          <a:ext cx="518160" cy="6172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O1441"/>
  <sheetViews>
    <sheetView tabSelected="1" zoomScale="90" zoomScaleNormal="90" workbookViewId="0">
      <selection activeCell="M272" sqref="M272"/>
    </sheetView>
  </sheetViews>
  <sheetFormatPr defaultRowHeight="15"/>
  <cols>
    <col min="1" max="1" width="11.5703125" customWidth="1"/>
    <col min="7" max="7" width="20.5703125" style="7" bestFit="1" customWidth="1"/>
    <col min="8" max="8" width="21.7109375" bestFit="1" customWidth="1"/>
    <col min="9" max="9" width="12.28515625" customWidth="1"/>
    <col min="10" max="10" width="12.7109375" bestFit="1" customWidth="1"/>
    <col min="13" max="13" width="11.140625" customWidth="1"/>
    <col min="14" max="14" width="62.28515625" bestFit="1" customWidth="1"/>
  </cols>
  <sheetData>
    <row r="1" spans="1:14" ht="17.25">
      <c r="A1" t="s">
        <v>0</v>
      </c>
      <c r="B1" s="1" t="s">
        <v>1</v>
      </c>
      <c r="C1" s="1" t="s">
        <v>2</v>
      </c>
      <c r="D1" s="2" t="s">
        <v>3</v>
      </c>
      <c r="E1" s="1" t="s">
        <v>4</v>
      </c>
      <c r="F1" s="1" t="s">
        <v>5</v>
      </c>
      <c r="G1" s="3" t="s">
        <v>6</v>
      </c>
      <c r="H1" s="1" t="s">
        <v>7</v>
      </c>
      <c r="M1" s="4" t="s">
        <v>8</v>
      </c>
    </row>
    <row r="2" spans="1:14">
      <c r="A2" s="5">
        <v>42082</v>
      </c>
      <c r="B2" s="6" t="s">
        <v>9</v>
      </c>
      <c r="C2" s="6" t="s">
        <v>10</v>
      </c>
      <c r="D2" s="2">
        <v>1</v>
      </c>
      <c r="E2" s="1">
        <v>1</v>
      </c>
      <c r="F2" s="1">
        <v>580</v>
      </c>
      <c r="G2" s="7">
        <f>(F2/1000)/H$2</f>
        <v>48.028026531373207</v>
      </c>
      <c r="H2">
        <f>((0.124/2)^2)*PI()</f>
        <v>1.2076282160399163E-2</v>
      </c>
      <c r="M2" s="8" t="s">
        <v>9</v>
      </c>
      <c r="N2" t="s">
        <v>11</v>
      </c>
    </row>
    <row r="3" spans="1:14">
      <c r="A3" s="5">
        <v>42082</v>
      </c>
      <c r="B3" s="6" t="s">
        <v>9</v>
      </c>
      <c r="C3" s="6" t="s">
        <v>10</v>
      </c>
      <c r="D3" s="2">
        <v>1</v>
      </c>
      <c r="E3" s="1">
        <v>2</v>
      </c>
      <c r="F3" s="1">
        <v>390</v>
      </c>
      <c r="G3" s="7">
        <f t="shared" ref="G3:G66" si="0">(F3/1000)/H$2</f>
        <v>32.294707495233709</v>
      </c>
      <c r="M3" s="8" t="s">
        <v>12</v>
      </c>
      <c r="N3" t="s">
        <v>13</v>
      </c>
    </row>
    <row r="4" spans="1:14">
      <c r="A4" s="5">
        <v>42082</v>
      </c>
      <c r="B4" s="6" t="s">
        <v>9</v>
      </c>
      <c r="C4" s="6" t="s">
        <v>10</v>
      </c>
      <c r="D4" s="2">
        <v>1</v>
      </c>
      <c r="E4" s="1">
        <v>3</v>
      </c>
      <c r="F4" s="1">
        <v>550</v>
      </c>
      <c r="G4" s="7">
        <f t="shared" si="0"/>
        <v>45.543818262509085</v>
      </c>
      <c r="M4" s="9" t="s">
        <v>10</v>
      </c>
      <c r="N4" t="s">
        <v>14</v>
      </c>
    </row>
    <row r="5" spans="1:14">
      <c r="A5" s="5">
        <v>42082</v>
      </c>
      <c r="B5" s="6" t="s">
        <v>9</v>
      </c>
      <c r="C5" s="6" t="s">
        <v>15</v>
      </c>
      <c r="D5" s="2">
        <v>2</v>
      </c>
      <c r="E5" s="1">
        <v>1</v>
      </c>
      <c r="F5" s="1">
        <v>450</v>
      </c>
      <c r="G5" s="7">
        <f t="shared" si="0"/>
        <v>37.263124032961976</v>
      </c>
      <c r="M5" s="9" t="s">
        <v>16</v>
      </c>
      <c r="N5" t="s">
        <v>17</v>
      </c>
    </row>
    <row r="6" spans="1:14">
      <c r="A6" s="5">
        <v>42082</v>
      </c>
      <c r="B6" s="6" t="s">
        <v>9</v>
      </c>
      <c r="C6" s="6" t="s">
        <v>15</v>
      </c>
      <c r="D6" s="2">
        <v>2</v>
      </c>
      <c r="E6" s="1">
        <v>2</v>
      </c>
      <c r="F6" s="1">
        <v>510</v>
      </c>
      <c r="G6" s="7">
        <f t="shared" si="0"/>
        <v>42.231540570690235</v>
      </c>
      <c r="M6" s="9" t="s">
        <v>15</v>
      </c>
      <c r="N6" t="s">
        <v>18</v>
      </c>
    </row>
    <row r="7" spans="1:14">
      <c r="A7" s="5">
        <v>42082</v>
      </c>
      <c r="B7" s="6" t="s">
        <v>9</v>
      </c>
      <c r="C7" s="6" t="s">
        <v>15</v>
      </c>
      <c r="D7" s="2">
        <v>2</v>
      </c>
      <c r="E7" s="1">
        <v>3</v>
      </c>
      <c r="F7" s="1">
        <v>480</v>
      </c>
      <c r="G7" s="7">
        <f t="shared" si="0"/>
        <v>39.747332301826106</v>
      </c>
      <c r="M7" s="9" t="s">
        <v>19</v>
      </c>
      <c r="N7" t="s">
        <v>20</v>
      </c>
    </row>
    <row r="8" spans="1:14">
      <c r="A8" s="5">
        <v>42082</v>
      </c>
      <c r="B8" s="6" t="s">
        <v>9</v>
      </c>
      <c r="C8" s="6" t="s">
        <v>16</v>
      </c>
      <c r="D8" s="2">
        <v>3</v>
      </c>
      <c r="E8" s="1">
        <v>1</v>
      </c>
      <c r="F8" s="1">
        <v>590</v>
      </c>
      <c r="G8" s="7">
        <f t="shared" si="0"/>
        <v>48.85609595432792</v>
      </c>
    </row>
    <row r="9" spans="1:14">
      <c r="A9" s="5">
        <v>42082</v>
      </c>
      <c r="B9" s="6" t="s">
        <v>9</v>
      </c>
      <c r="C9" s="6" t="s">
        <v>16</v>
      </c>
      <c r="D9" s="2">
        <v>3</v>
      </c>
      <c r="E9" s="1">
        <v>2</v>
      </c>
      <c r="F9" s="1">
        <v>450</v>
      </c>
      <c r="G9" s="7">
        <f t="shared" si="0"/>
        <v>37.263124032961976</v>
      </c>
      <c r="M9" s="10" t="s">
        <v>21</v>
      </c>
      <c r="N9" s="5" t="s">
        <v>62</v>
      </c>
    </row>
    <row r="10" spans="1:14" ht="17.25">
      <c r="A10" s="5">
        <v>42082</v>
      </c>
      <c r="B10" s="6" t="s">
        <v>9</v>
      </c>
      <c r="C10" s="6" t="s">
        <v>16</v>
      </c>
      <c r="D10" s="2">
        <v>3</v>
      </c>
      <c r="E10" s="1">
        <v>3</v>
      </c>
      <c r="F10" s="1">
        <v>660</v>
      </c>
      <c r="G10" s="7">
        <f t="shared" si="0"/>
        <v>54.652581915010899</v>
      </c>
      <c r="M10" s="9" t="s">
        <v>22</v>
      </c>
      <c r="N10" t="s">
        <v>23</v>
      </c>
    </row>
    <row r="11" spans="1:14">
      <c r="A11" s="5">
        <v>42082</v>
      </c>
      <c r="B11" s="6" t="s">
        <v>9</v>
      </c>
      <c r="C11" s="6" t="s">
        <v>15</v>
      </c>
      <c r="D11" s="2">
        <v>4</v>
      </c>
      <c r="E11" s="1">
        <v>1</v>
      </c>
      <c r="F11" s="1">
        <v>590</v>
      </c>
      <c r="G11" s="7">
        <f t="shared" si="0"/>
        <v>48.85609595432792</v>
      </c>
    </row>
    <row r="12" spans="1:14">
      <c r="A12" s="5">
        <v>42082</v>
      </c>
      <c r="B12" s="6" t="s">
        <v>9</v>
      </c>
      <c r="C12" s="6" t="s">
        <v>15</v>
      </c>
      <c r="D12" s="2">
        <v>4</v>
      </c>
      <c r="E12" s="1">
        <v>2</v>
      </c>
      <c r="F12" s="1">
        <v>660</v>
      </c>
      <c r="G12" s="7">
        <f t="shared" si="0"/>
        <v>54.652581915010899</v>
      </c>
    </row>
    <row r="13" spans="1:14">
      <c r="A13" s="5">
        <v>42082</v>
      </c>
      <c r="B13" s="6" t="s">
        <v>9</v>
      </c>
      <c r="C13" s="6" t="s">
        <v>15</v>
      </c>
      <c r="D13" s="2">
        <v>4</v>
      </c>
      <c r="E13" s="1">
        <v>3</v>
      </c>
      <c r="F13" s="1">
        <v>600</v>
      </c>
      <c r="G13" s="7">
        <f t="shared" si="0"/>
        <v>49.684165377282632</v>
      </c>
    </row>
    <row r="14" spans="1:14">
      <c r="A14" s="5">
        <v>42082</v>
      </c>
      <c r="B14" s="6" t="s">
        <v>9</v>
      </c>
      <c r="C14" s="6" t="s">
        <v>10</v>
      </c>
      <c r="D14" s="2">
        <v>5</v>
      </c>
      <c r="E14" s="1">
        <v>1</v>
      </c>
      <c r="F14" s="1">
        <v>530</v>
      </c>
      <c r="G14" s="7">
        <f t="shared" si="0"/>
        <v>43.88767941659966</v>
      </c>
    </row>
    <row r="15" spans="1:14">
      <c r="A15" s="5">
        <v>42082</v>
      </c>
      <c r="B15" s="6" t="s">
        <v>9</v>
      </c>
      <c r="C15" s="6" t="s">
        <v>10</v>
      </c>
      <c r="D15" s="2">
        <v>5</v>
      </c>
      <c r="E15" s="1">
        <v>2</v>
      </c>
      <c r="F15" s="1">
        <v>390</v>
      </c>
      <c r="G15" s="7">
        <f t="shared" si="0"/>
        <v>32.294707495233709</v>
      </c>
    </row>
    <row r="16" spans="1:14">
      <c r="A16" s="5">
        <v>42082</v>
      </c>
      <c r="B16" s="6" t="s">
        <v>9</v>
      </c>
      <c r="C16" s="6" t="s">
        <v>10</v>
      </c>
      <c r="D16" s="2">
        <v>5</v>
      </c>
      <c r="E16" s="1">
        <v>3</v>
      </c>
      <c r="F16" s="1">
        <v>560</v>
      </c>
      <c r="G16" s="7">
        <f t="shared" si="0"/>
        <v>46.37188768546379</v>
      </c>
    </row>
    <row r="17" spans="1:7">
      <c r="A17" s="5">
        <v>42082</v>
      </c>
      <c r="B17" s="6" t="s">
        <v>9</v>
      </c>
      <c r="C17" s="6" t="s">
        <v>16</v>
      </c>
      <c r="D17" s="2">
        <v>6</v>
      </c>
      <c r="E17" s="1">
        <v>1</v>
      </c>
      <c r="F17" s="1">
        <v>390</v>
      </c>
      <c r="G17" s="7">
        <f t="shared" si="0"/>
        <v>32.294707495233709</v>
      </c>
    </row>
    <row r="18" spans="1:7">
      <c r="A18" s="5">
        <v>42082</v>
      </c>
      <c r="B18" s="6" t="s">
        <v>9</v>
      </c>
      <c r="C18" s="6" t="s">
        <v>16</v>
      </c>
      <c r="D18" s="2">
        <v>6</v>
      </c>
      <c r="E18" s="1">
        <v>2</v>
      </c>
      <c r="F18" s="1">
        <v>580</v>
      </c>
      <c r="G18" s="7">
        <f t="shared" si="0"/>
        <v>48.028026531373207</v>
      </c>
    </row>
    <row r="19" spans="1:7">
      <c r="A19" s="5">
        <v>42082</v>
      </c>
      <c r="B19" s="6" t="s">
        <v>9</v>
      </c>
      <c r="C19" s="6" t="s">
        <v>16</v>
      </c>
      <c r="D19" s="2">
        <v>6</v>
      </c>
      <c r="E19" s="1">
        <v>3</v>
      </c>
      <c r="F19" s="1">
        <v>670</v>
      </c>
      <c r="G19" s="7">
        <f t="shared" si="0"/>
        <v>55.480651337965604</v>
      </c>
    </row>
    <row r="20" spans="1:7">
      <c r="A20" s="5">
        <v>42082</v>
      </c>
      <c r="B20" s="6" t="s">
        <v>9</v>
      </c>
      <c r="C20" s="6" t="s">
        <v>15</v>
      </c>
      <c r="D20" s="2">
        <v>7</v>
      </c>
      <c r="E20" s="1">
        <v>1</v>
      </c>
      <c r="F20" s="1">
        <v>550</v>
      </c>
      <c r="G20" s="7">
        <f t="shared" si="0"/>
        <v>45.543818262509085</v>
      </c>
    </row>
    <row r="21" spans="1:7">
      <c r="A21" s="5">
        <v>42082</v>
      </c>
      <c r="B21" s="6" t="s">
        <v>9</v>
      </c>
      <c r="C21" s="6" t="s">
        <v>15</v>
      </c>
      <c r="D21" s="2">
        <v>7</v>
      </c>
      <c r="E21" s="1">
        <v>2</v>
      </c>
      <c r="F21" s="1">
        <v>625</v>
      </c>
      <c r="G21" s="7">
        <f t="shared" si="0"/>
        <v>51.754338934669406</v>
      </c>
    </row>
    <row r="22" spans="1:7">
      <c r="A22" s="5">
        <v>42082</v>
      </c>
      <c r="B22" s="6" t="s">
        <v>9</v>
      </c>
      <c r="C22" s="6" t="s">
        <v>15</v>
      </c>
      <c r="D22" s="2">
        <v>7</v>
      </c>
      <c r="E22" s="1">
        <v>3</v>
      </c>
      <c r="F22" s="1">
        <v>560</v>
      </c>
      <c r="G22" s="7">
        <f t="shared" si="0"/>
        <v>46.37188768546379</v>
      </c>
    </row>
    <row r="23" spans="1:7">
      <c r="A23" s="5">
        <v>42082</v>
      </c>
      <c r="B23" s="6" t="s">
        <v>9</v>
      </c>
      <c r="C23" s="6" t="s">
        <v>16</v>
      </c>
      <c r="D23" s="2">
        <v>8</v>
      </c>
      <c r="E23" s="1">
        <v>1</v>
      </c>
      <c r="F23" s="1">
        <v>500</v>
      </c>
      <c r="G23" s="7">
        <f t="shared" si="0"/>
        <v>41.403471147735523</v>
      </c>
    </row>
    <row r="24" spans="1:7">
      <c r="A24" s="5">
        <v>42082</v>
      </c>
      <c r="B24" s="6" t="s">
        <v>9</v>
      </c>
      <c r="C24" s="6" t="s">
        <v>16</v>
      </c>
      <c r="D24" s="2">
        <v>8</v>
      </c>
      <c r="E24" s="1">
        <v>2</v>
      </c>
      <c r="F24" s="1">
        <v>240</v>
      </c>
      <c r="G24" s="7">
        <f t="shared" si="0"/>
        <v>19.873666150913053</v>
      </c>
    </row>
    <row r="25" spans="1:7">
      <c r="A25" s="5">
        <v>42082</v>
      </c>
      <c r="B25" s="6" t="s">
        <v>9</v>
      </c>
      <c r="C25" s="6" t="s">
        <v>16</v>
      </c>
      <c r="D25" s="2">
        <v>8</v>
      </c>
      <c r="E25" s="1">
        <v>3</v>
      </c>
      <c r="F25" s="1">
        <v>505</v>
      </c>
      <c r="G25" s="7">
        <f t="shared" si="0"/>
        <v>41.817505859212879</v>
      </c>
    </row>
    <row r="26" spans="1:7">
      <c r="A26" s="5">
        <v>42082</v>
      </c>
      <c r="B26" s="6" t="s">
        <v>9</v>
      </c>
      <c r="C26" s="6" t="s">
        <v>10</v>
      </c>
      <c r="D26" s="2">
        <v>9</v>
      </c>
      <c r="E26" s="1">
        <v>1</v>
      </c>
      <c r="F26" s="1">
        <v>530</v>
      </c>
      <c r="G26" s="7">
        <f t="shared" si="0"/>
        <v>43.88767941659966</v>
      </c>
    </row>
    <row r="27" spans="1:7">
      <c r="A27" s="5">
        <v>42082</v>
      </c>
      <c r="B27" s="6" t="s">
        <v>9</v>
      </c>
      <c r="C27" s="6" t="s">
        <v>10</v>
      </c>
      <c r="D27" s="2">
        <v>9</v>
      </c>
      <c r="E27" s="1">
        <v>2</v>
      </c>
      <c r="F27" s="1">
        <v>260</v>
      </c>
      <c r="G27" s="7">
        <f t="shared" si="0"/>
        <v>21.529804996822474</v>
      </c>
    </row>
    <row r="28" spans="1:7">
      <c r="A28" s="5">
        <v>42082</v>
      </c>
      <c r="B28" s="6" t="s">
        <v>9</v>
      </c>
      <c r="C28" s="6" t="s">
        <v>10</v>
      </c>
      <c r="D28" s="2">
        <v>9</v>
      </c>
      <c r="E28" s="1">
        <v>3</v>
      </c>
      <c r="F28" s="1">
        <v>545</v>
      </c>
      <c r="G28" s="7">
        <f t="shared" si="0"/>
        <v>45.129783551031728</v>
      </c>
    </row>
    <row r="29" spans="1:7">
      <c r="A29" s="5">
        <v>42082</v>
      </c>
      <c r="B29" s="6" t="s">
        <v>9</v>
      </c>
      <c r="C29" s="6" t="s">
        <v>19</v>
      </c>
      <c r="D29" s="2" t="s">
        <v>24</v>
      </c>
      <c r="E29" s="1">
        <v>1</v>
      </c>
      <c r="F29" s="1">
        <v>695</v>
      </c>
      <c r="G29" s="7">
        <f t="shared" si="0"/>
        <v>57.550824895352378</v>
      </c>
    </row>
    <row r="30" spans="1:7">
      <c r="A30" s="5">
        <v>42082</v>
      </c>
      <c r="B30" s="6" t="s">
        <v>9</v>
      </c>
      <c r="C30" s="6" t="s">
        <v>19</v>
      </c>
      <c r="D30" s="2" t="s">
        <v>24</v>
      </c>
      <c r="E30" s="1">
        <v>2</v>
      </c>
      <c r="F30" s="1">
        <v>710</v>
      </c>
      <c r="G30" s="7">
        <f t="shared" si="0"/>
        <v>58.792929029784446</v>
      </c>
    </row>
    <row r="31" spans="1:7">
      <c r="A31" s="5">
        <v>42082</v>
      </c>
      <c r="B31" s="6" t="s">
        <v>9</v>
      </c>
      <c r="C31" s="6" t="s">
        <v>19</v>
      </c>
      <c r="D31" s="2" t="s">
        <v>24</v>
      </c>
      <c r="E31" s="1">
        <v>3</v>
      </c>
      <c r="F31" s="1">
        <v>510</v>
      </c>
      <c r="G31" s="7">
        <f t="shared" si="0"/>
        <v>42.231540570690235</v>
      </c>
    </row>
    <row r="32" spans="1:7">
      <c r="A32" s="5">
        <v>42186</v>
      </c>
      <c r="B32" s="6" t="s">
        <v>9</v>
      </c>
      <c r="C32" s="6" t="s">
        <v>10</v>
      </c>
      <c r="D32" s="2">
        <v>1</v>
      </c>
      <c r="E32" s="1">
        <v>1</v>
      </c>
      <c r="F32" s="1">
        <v>150</v>
      </c>
      <c r="G32" s="7">
        <f t="shared" si="0"/>
        <v>12.421041344320658</v>
      </c>
    </row>
    <row r="33" spans="1:15">
      <c r="A33" s="5">
        <v>42186</v>
      </c>
      <c r="B33" s="6" t="s">
        <v>9</v>
      </c>
      <c r="C33" s="6" t="s">
        <v>10</v>
      </c>
      <c r="D33" s="2">
        <v>1</v>
      </c>
      <c r="E33" s="1">
        <v>2</v>
      </c>
      <c r="F33" s="1"/>
      <c r="G33" s="7">
        <f t="shared" si="0"/>
        <v>0</v>
      </c>
    </row>
    <row r="34" spans="1:15">
      <c r="A34" s="5">
        <v>42186</v>
      </c>
      <c r="B34" s="6" t="s">
        <v>9</v>
      </c>
      <c r="C34" s="6" t="s">
        <v>10</v>
      </c>
      <c r="D34" s="2">
        <v>1</v>
      </c>
      <c r="E34" s="1">
        <v>3</v>
      </c>
      <c r="F34" s="1">
        <v>1300</v>
      </c>
      <c r="G34" s="7">
        <f t="shared" si="0"/>
        <v>107.64902498411237</v>
      </c>
      <c r="J34" t="s">
        <v>65</v>
      </c>
    </row>
    <row r="35" spans="1:15" ht="15.75">
      <c r="A35" s="5">
        <v>42186</v>
      </c>
      <c r="B35" s="6" t="s">
        <v>9</v>
      </c>
      <c r="C35" s="6" t="s">
        <v>15</v>
      </c>
      <c r="D35" s="2">
        <v>2</v>
      </c>
      <c r="E35" s="1">
        <v>1</v>
      </c>
      <c r="F35" s="1"/>
      <c r="G35" s="7">
        <f t="shared" si="0"/>
        <v>0</v>
      </c>
      <c r="I35" s="5">
        <v>42222</v>
      </c>
      <c r="J35" s="102">
        <f>I35-DATE(YEAR(I35),1,0)</f>
        <v>218</v>
      </c>
      <c r="K35" t="s">
        <v>90</v>
      </c>
    </row>
    <row r="36" spans="1:15" ht="15.75">
      <c r="A36" s="5">
        <v>42186</v>
      </c>
      <c r="B36" s="6" t="s">
        <v>9</v>
      </c>
      <c r="C36" s="6" t="s">
        <v>15</v>
      </c>
      <c r="D36" s="2">
        <v>2</v>
      </c>
      <c r="E36" s="1">
        <v>2</v>
      </c>
      <c r="F36" s="1">
        <v>1200</v>
      </c>
      <c r="G36" s="7">
        <f t="shared" si="0"/>
        <v>99.368330754565264</v>
      </c>
      <c r="I36" s="5">
        <v>42229</v>
      </c>
      <c r="J36" s="102">
        <f t="shared" ref="J36:J50" si="1">I36-DATE(YEAR(I36),1,0)</f>
        <v>225</v>
      </c>
      <c r="K36" t="s">
        <v>90</v>
      </c>
      <c r="N36" s="106" t="s">
        <v>93</v>
      </c>
      <c r="O36" t="s">
        <v>94</v>
      </c>
    </row>
    <row r="37" spans="1:15" ht="15.75">
      <c r="A37" s="5">
        <v>42186</v>
      </c>
      <c r="B37" s="6" t="s">
        <v>9</v>
      </c>
      <c r="C37" s="6" t="s">
        <v>15</v>
      </c>
      <c r="D37" s="2">
        <v>2</v>
      </c>
      <c r="E37" s="1">
        <v>3</v>
      </c>
      <c r="F37" s="1">
        <v>1200</v>
      </c>
      <c r="G37" s="7">
        <f t="shared" si="0"/>
        <v>99.368330754565264</v>
      </c>
      <c r="I37" s="5">
        <v>42256</v>
      </c>
      <c r="J37" s="102">
        <f t="shared" si="1"/>
        <v>252</v>
      </c>
      <c r="K37" t="s">
        <v>90</v>
      </c>
      <c r="N37">
        <f>10000/1266</f>
        <v>7.8988941548183256</v>
      </c>
    </row>
    <row r="38" spans="1:15" ht="15.75">
      <c r="A38" s="5">
        <v>42186</v>
      </c>
      <c r="B38" s="6" t="s">
        <v>9</v>
      </c>
      <c r="C38" s="6" t="s">
        <v>16</v>
      </c>
      <c r="D38" s="2">
        <v>3</v>
      </c>
      <c r="E38" s="1">
        <v>1</v>
      </c>
      <c r="F38" s="1">
        <v>1700</v>
      </c>
      <c r="G38" s="7">
        <f t="shared" si="0"/>
        <v>140.77180190230078</v>
      </c>
      <c r="I38" s="5">
        <v>42285</v>
      </c>
      <c r="J38" s="102">
        <f t="shared" si="1"/>
        <v>281</v>
      </c>
      <c r="K38" t="s">
        <v>90</v>
      </c>
      <c r="N38" s="106" t="s">
        <v>93</v>
      </c>
      <c r="O38" t="s">
        <v>95</v>
      </c>
    </row>
    <row r="39" spans="1:15" ht="15.75">
      <c r="A39" s="5">
        <v>42186</v>
      </c>
      <c r="B39" s="6" t="s">
        <v>9</v>
      </c>
      <c r="C39" s="6" t="s">
        <v>16</v>
      </c>
      <c r="D39" s="2">
        <v>3</v>
      </c>
      <c r="E39" s="1">
        <v>2</v>
      </c>
      <c r="F39" s="1">
        <v>1200</v>
      </c>
      <c r="G39" s="7">
        <f t="shared" si="0"/>
        <v>99.368330754565264</v>
      </c>
      <c r="I39" s="5">
        <v>42311</v>
      </c>
      <c r="J39" s="102">
        <f t="shared" si="1"/>
        <v>307</v>
      </c>
      <c r="K39" t="s">
        <v>90</v>
      </c>
      <c r="N39">
        <f>12*12*3.14/50</f>
        <v>9.0432000000000006</v>
      </c>
    </row>
    <row r="40" spans="1:15" ht="15.75">
      <c r="A40" s="5">
        <v>42186</v>
      </c>
      <c r="B40" s="6" t="s">
        <v>9</v>
      </c>
      <c r="C40" s="6" t="s">
        <v>16</v>
      </c>
      <c r="D40" s="2">
        <v>3</v>
      </c>
      <c r="E40" s="1">
        <v>3</v>
      </c>
      <c r="F40" s="1">
        <v>1100</v>
      </c>
      <c r="G40" s="7">
        <f t="shared" si="0"/>
        <v>91.087636525018169</v>
      </c>
      <c r="I40" s="5">
        <v>42431</v>
      </c>
      <c r="J40" s="102">
        <f t="shared" si="1"/>
        <v>62</v>
      </c>
      <c r="K40" t="s">
        <v>90</v>
      </c>
    </row>
    <row r="41" spans="1:15" ht="15.75">
      <c r="A41" s="5">
        <v>42186</v>
      </c>
      <c r="B41" s="6" t="s">
        <v>9</v>
      </c>
      <c r="C41" s="6" t="s">
        <v>15</v>
      </c>
      <c r="D41" s="2">
        <v>4</v>
      </c>
      <c r="E41" s="1">
        <v>1</v>
      </c>
      <c r="F41" s="1">
        <v>1200</v>
      </c>
      <c r="G41" s="7">
        <f t="shared" si="0"/>
        <v>99.368330754565264</v>
      </c>
      <c r="I41" s="5">
        <v>42472</v>
      </c>
      <c r="J41" s="102">
        <f t="shared" si="1"/>
        <v>103</v>
      </c>
      <c r="K41" t="s">
        <v>90</v>
      </c>
    </row>
    <row r="42" spans="1:15" ht="15.75">
      <c r="A42" s="5">
        <v>42186</v>
      </c>
      <c r="B42" s="6" t="s">
        <v>9</v>
      </c>
      <c r="C42" s="6" t="s">
        <v>15</v>
      </c>
      <c r="D42" s="2">
        <v>4</v>
      </c>
      <c r="E42" s="1">
        <v>2</v>
      </c>
      <c r="F42" s="1">
        <v>1400</v>
      </c>
      <c r="G42" s="7">
        <f t="shared" si="0"/>
        <v>115.92971921365947</v>
      </c>
      <c r="I42" s="5">
        <v>42479</v>
      </c>
      <c r="J42" s="102">
        <f t="shared" si="1"/>
        <v>110</v>
      </c>
      <c r="K42" t="s">
        <v>90</v>
      </c>
    </row>
    <row r="43" spans="1:15" ht="15.75">
      <c r="A43" s="5">
        <v>42186</v>
      </c>
      <c r="B43" s="6" t="s">
        <v>9</v>
      </c>
      <c r="C43" s="6" t="s">
        <v>15</v>
      </c>
      <c r="D43" s="2">
        <v>4</v>
      </c>
      <c r="E43" s="1">
        <v>3</v>
      </c>
      <c r="F43" s="1">
        <v>1200</v>
      </c>
      <c r="G43" s="7">
        <f t="shared" si="0"/>
        <v>99.368330754565264</v>
      </c>
      <c r="I43" s="5">
        <v>42495</v>
      </c>
      <c r="J43" s="102">
        <f t="shared" si="1"/>
        <v>126</v>
      </c>
      <c r="K43" t="s">
        <v>90</v>
      </c>
    </row>
    <row r="44" spans="1:15" ht="15.75">
      <c r="A44" s="5">
        <v>42186</v>
      </c>
      <c r="B44" s="6" t="s">
        <v>9</v>
      </c>
      <c r="C44" s="6" t="s">
        <v>10</v>
      </c>
      <c r="D44" s="2">
        <v>5</v>
      </c>
      <c r="E44" s="1">
        <v>1</v>
      </c>
      <c r="F44" s="1">
        <v>450</v>
      </c>
      <c r="G44" s="7">
        <f t="shared" si="0"/>
        <v>37.263124032961976</v>
      </c>
      <c r="I44" s="5">
        <v>42528</v>
      </c>
      <c r="J44" s="102">
        <f t="shared" si="1"/>
        <v>159</v>
      </c>
      <c r="K44" t="s">
        <v>90</v>
      </c>
    </row>
    <row r="45" spans="1:15" ht="15.75">
      <c r="A45" s="5">
        <v>42186</v>
      </c>
      <c r="B45" s="6" t="s">
        <v>9</v>
      </c>
      <c r="C45" s="6" t="s">
        <v>10</v>
      </c>
      <c r="D45" s="2">
        <v>5</v>
      </c>
      <c r="E45" s="1">
        <v>2</v>
      </c>
      <c r="F45" s="1">
        <v>1000</v>
      </c>
      <c r="G45" s="7">
        <f t="shared" si="0"/>
        <v>82.806942295471046</v>
      </c>
      <c r="I45" s="5">
        <v>42557</v>
      </c>
      <c r="J45" s="102">
        <f t="shared" si="1"/>
        <v>188</v>
      </c>
      <c r="K45" t="s">
        <v>90</v>
      </c>
    </row>
    <row r="46" spans="1:15" ht="15.75">
      <c r="A46" s="5">
        <v>42186</v>
      </c>
      <c r="B46" s="6" t="s">
        <v>9</v>
      </c>
      <c r="C46" s="6" t="s">
        <v>10</v>
      </c>
      <c r="D46" s="2">
        <v>5</v>
      </c>
      <c r="E46" s="1">
        <v>3</v>
      </c>
      <c r="F46" s="1">
        <v>1400</v>
      </c>
      <c r="G46" s="7">
        <f t="shared" si="0"/>
        <v>115.92971921365947</v>
      </c>
      <c r="I46" s="5">
        <v>42585</v>
      </c>
      <c r="J46" s="102">
        <f t="shared" si="1"/>
        <v>216</v>
      </c>
      <c r="K46" t="s">
        <v>90</v>
      </c>
    </row>
    <row r="47" spans="1:15" ht="15.75">
      <c r="A47" s="5">
        <v>42186</v>
      </c>
      <c r="B47" s="6" t="s">
        <v>9</v>
      </c>
      <c r="C47" s="6" t="s">
        <v>16</v>
      </c>
      <c r="D47" s="2">
        <v>6</v>
      </c>
      <c r="E47" s="1">
        <v>1</v>
      </c>
      <c r="F47" s="1">
        <v>1300</v>
      </c>
      <c r="G47" s="7">
        <f t="shared" si="0"/>
        <v>107.64902498411237</v>
      </c>
      <c r="I47" s="5">
        <v>42619</v>
      </c>
      <c r="J47" s="102">
        <f t="shared" si="1"/>
        <v>250</v>
      </c>
      <c r="K47" t="s">
        <v>90</v>
      </c>
    </row>
    <row r="48" spans="1:15" ht="15.75">
      <c r="A48" s="5">
        <v>42186</v>
      </c>
      <c r="B48" s="6" t="s">
        <v>9</v>
      </c>
      <c r="C48" s="6" t="s">
        <v>16</v>
      </c>
      <c r="D48" s="2">
        <v>6</v>
      </c>
      <c r="E48" s="1">
        <v>2</v>
      </c>
      <c r="F48" s="1">
        <v>1200</v>
      </c>
      <c r="G48" s="7">
        <f t="shared" si="0"/>
        <v>99.368330754565264</v>
      </c>
      <c r="I48" s="5">
        <v>42640</v>
      </c>
      <c r="J48" s="102">
        <f t="shared" si="1"/>
        <v>271</v>
      </c>
      <c r="K48" t="s">
        <v>90</v>
      </c>
    </row>
    <row r="49" spans="1:14" ht="15.75">
      <c r="A49" s="5">
        <v>42186</v>
      </c>
      <c r="B49" s="6" t="s">
        <v>9</v>
      </c>
      <c r="C49" s="6" t="s">
        <v>16</v>
      </c>
      <c r="D49" s="2">
        <v>6</v>
      </c>
      <c r="E49" s="1">
        <v>3</v>
      </c>
      <c r="F49" s="1">
        <v>1800</v>
      </c>
      <c r="G49" s="7">
        <f t="shared" si="0"/>
        <v>149.0524961318479</v>
      </c>
      <c r="I49" s="5">
        <v>42669</v>
      </c>
      <c r="J49" s="102">
        <f t="shared" si="1"/>
        <v>300</v>
      </c>
      <c r="K49" t="s">
        <v>90</v>
      </c>
    </row>
    <row r="50" spans="1:14" ht="15.75">
      <c r="A50" s="5">
        <v>42186</v>
      </c>
      <c r="B50" s="6" t="s">
        <v>9</v>
      </c>
      <c r="C50" s="6" t="s">
        <v>15</v>
      </c>
      <c r="D50" s="2">
        <v>7</v>
      </c>
      <c r="E50" s="1">
        <v>1</v>
      </c>
      <c r="F50" s="1">
        <v>1250</v>
      </c>
      <c r="G50" s="7">
        <f t="shared" si="0"/>
        <v>103.50867786933881</v>
      </c>
      <c r="I50" s="14">
        <v>42696</v>
      </c>
      <c r="J50" s="102">
        <f t="shared" si="1"/>
        <v>327</v>
      </c>
    </row>
    <row r="51" spans="1:14">
      <c r="A51" s="5">
        <v>42186</v>
      </c>
      <c r="B51" s="6" t="s">
        <v>9</v>
      </c>
      <c r="C51" s="6" t="s">
        <v>15</v>
      </c>
      <c r="D51" s="2">
        <v>7</v>
      </c>
      <c r="E51" s="1">
        <v>2</v>
      </c>
      <c r="F51" s="1">
        <v>0</v>
      </c>
      <c r="G51" s="7">
        <f t="shared" si="0"/>
        <v>0</v>
      </c>
    </row>
    <row r="52" spans="1:14">
      <c r="A52" s="5">
        <v>42186</v>
      </c>
      <c r="B52" s="6" t="s">
        <v>9</v>
      </c>
      <c r="C52" s="6" t="s">
        <v>15</v>
      </c>
      <c r="D52" s="2">
        <v>7</v>
      </c>
      <c r="E52" s="1">
        <v>3</v>
      </c>
      <c r="F52" s="1">
        <v>1500</v>
      </c>
      <c r="G52" s="7">
        <f t="shared" si="0"/>
        <v>124.21041344320658</v>
      </c>
    </row>
    <row r="53" spans="1:14">
      <c r="A53" s="5">
        <v>42186</v>
      </c>
      <c r="B53" s="6" t="s">
        <v>9</v>
      </c>
      <c r="C53" s="6" t="s">
        <v>16</v>
      </c>
      <c r="D53" s="2">
        <v>8</v>
      </c>
      <c r="E53" s="1">
        <v>1</v>
      </c>
      <c r="F53" s="1">
        <v>1200</v>
      </c>
      <c r="G53" s="7">
        <f t="shared" si="0"/>
        <v>99.368330754565264</v>
      </c>
    </row>
    <row r="54" spans="1:14">
      <c r="A54" s="5">
        <v>42186</v>
      </c>
      <c r="B54" s="6" t="s">
        <v>9</v>
      </c>
      <c r="C54" s="6" t="s">
        <v>16</v>
      </c>
      <c r="D54" s="2">
        <v>8</v>
      </c>
      <c r="E54" s="1">
        <v>2</v>
      </c>
      <c r="F54" s="1">
        <v>1250</v>
      </c>
      <c r="G54" s="7">
        <f t="shared" si="0"/>
        <v>103.50867786933881</v>
      </c>
    </row>
    <row r="55" spans="1:14" ht="15.75" thickBot="1">
      <c r="A55" s="5">
        <v>42186</v>
      </c>
      <c r="B55" s="6" t="s">
        <v>9</v>
      </c>
      <c r="C55" s="6" t="s">
        <v>16</v>
      </c>
      <c r="D55" s="2">
        <v>8</v>
      </c>
      <c r="E55" s="1">
        <v>3</v>
      </c>
      <c r="F55" s="1">
        <v>1500</v>
      </c>
      <c r="G55" s="7">
        <f t="shared" si="0"/>
        <v>124.21041344320658</v>
      </c>
      <c r="N55" t="s">
        <v>97</v>
      </c>
    </row>
    <row r="56" spans="1:14">
      <c r="A56" s="5">
        <v>42186</v>
      </c>
      <c r="B56" s="6" t="s">
        <v>9</v>
      </c>
      <c r="C56" s="6" t="s">
        <v>10</v>
      </c>
      <c r="D56" s="2">
        <v>9</v>
      </c>
      <c r="E56" s="1">
        <v>1</v>
      </c>
      <c r="F56" s="1">
        <v>850</v>
      </c>
      <c r="G56" s="7">
        <f t="shared" si="0"/>
        <v>70.38590095115039</v>
      </c>
      <c r="J56" s="107">
        <v>42229</v>
      </c>
      <c r="K56" s="108">
        <f>AVERAGE(G92:G118)</f>
        <v>15.656645941421473</v>
      </c>
      <c r="L56" s="108">
        <f>STDEV(G92:G118)</f>
        <v>5.2548128815237805</v>
      </c>
      <c r="M56" s="109" t="s">
        <v>91</v>
      </c>
    </row>
    <row r="57" spans="1:14">
      <c r="A57" s="5">
        <v>42186</v>
      </c>
      <c r="B57" s="6" t="s">
        <v>9</v>
      </c>
      <c r="C57" s="6" t="s">
        <v>10</v>
      </c>
      <c r="D57" s="2">
        <v>9</v>
      </c>
      <c r="E57" s="1">
        <v>2</v>
      </c>
      <c r="F57" s="1">
        <v>1300</v>
      </c>
      <c r="G57" s="7">
        <f t="shared" si="0"/>
        <v>107.64902498411237</v>
      </c>
      <c r="J57" s="110">
        <v>42229</v>
      </c>
      <c r="K57" s="100">
        <f>AVERAGE(G119:G121)</f>
        <v>23.185943842731898</v>
      </c>
      <c r="L57" s="100">
        <f>(MAX(G119:G121)-MIN(G119:G121))/2</f>
        <v>0.82806942295470876</v>
      </c>
      <c r="M57" s="111" t="s">
        <v>92</v>
      </c>
    </row>
    <row r="58" spans="1:14">
      <c r="A58" s="5">
        <v>42186</v>
      </c>
      <c r="B58" s="6" t="s">
        <v>9</v>
      </c>
      <c r="C58" s="6" t="s">
        <v>10</v>
      </c>
      <c r="D58" s="2">
        <v>9</v>
      </c>
      <c r="E58" s="1">
        <v>3</v>
      </c>
      <c r="F58" s="1">
        <v>0</v>
      </c>
      <c r="G58" s="7">
        <f t="shared" si="0"/>
        <v>0</v>
      </c>
      <c r="J58" s="112">
        <v>42256</v>
      </c>
      <c r="K58" s="113">
        <f>AVERAGE(G122:G148)</f>
        <v>59.176294503374585</v>
      </c>
      <c r="L58" s="113">
        <f>STDEV(G122:G148)</f>
        <v>13.855740618505983</v>
      </c>
      <c r="M58" s="114" t="s">
        <v>91</v>
      </c>
    </row>
    <row r="59" spans="1:14">
      <c r="A59" s="5">
        <v>42186</v>
      </c>
      <c r="B59" s="6" t="s">
        <v>9</v>
      </c>
      <c r="C59" s="6" t="s">
        <v>19</v>
      </c>
      <c r="D59" s="2" t="s">
        <v>24</v>
      </c>
      <c r="E59" s="1">
        <v>1</v>
      </c>
      <c r="F59" s="1">
        <v>1900</v>
      </c>
      <c r="G59" s="7">
        <f t="shared" si="0"/>
        <v>157.333190361395</v>
      </c>
      <c r="J59" s="112">
        <v>42256</v>
      </c>
      <c r="K59" s="113">
        <f>AVERAGE(G149:G151)</f>
        <v>85.429162134827621</v>
      </c>
      <c r="L59" s="113">
        <f>(MAX(G149:G151)-MIN(G149:G151))/2</f>
        <v>3.1052603360801641</v>
      </c>
      <c r="M59" s="114" t="s">
        <v>92</v>
      </c>
    </row>
    <row r="60" spans="1:14">
      <c r="A60" s="5">
        <v>42186</v>
      </c>
      <c r="B60" s="6" t="s">
        <v>9</v>
      </c>
      <c r="C60" s="6" t="s">
        <v>19</v>
      </c>
      <c r="D60" s="2" t="s">
        <v>24</v>
      </c>
      <c r="E60" s="1">
        <v>2</v>
      </c>
      <c r="F60" s="1">
        <v>1700</v>
      </c>
      <c r="G60" s="7">
        <f t="shared" si="0"/>
        <v>140.77180190230078</v>
      </c>
      <c r="J60" s="110">
        <v>42285</v>
      </c>
      <c r="K60" s="100">
        <f>AVERAGE(G152:G178)</f>
        <v>36.649739275217755</v>
      </c>
      <c r="L60" s="100">
        <f>STDEV(G152:G178)</f>
        <v>15.017347490867522</v>
      </c>
      <c r="M60" s="111" t="s">
        <v>91</v>
      </c>
    </row>
    <row r="61" spans="1:14">
      <c r="A61" s="5">
        <v>42186</v>
      </c>
      <c r="B61" s="6" t="s">
        <v>9</v>
      </c>
      <c r="C61" s="6" t="s">
        <v>19</v>
      </c>
      <c r="D61" s="2" t="s">
        <v>24</v>
      </c>
      <c r="E61" s="1">
        <v>3</v>
      </c>
      <c r="F61" s="1">
        <v>2000</v>
      </c>
      <c r="G61" s="7">
        <f t="shared" si="0"/>
        <v>165.61388459094209</v>
      </c>
      <c r="J61" s="110">
        <v>42285</v>
      </c>
      <c r="K61" s="100">
        <f>AVERAGE(G179:G181)</f>
        <v>55.756674478950508</v>
      </c>
      <c r="L61" s="100">
        <f>(MAX(G179:G181)-MIN(G179:G181))/2</f>
        <v>13.249110767275369</v>
      </c>
      <c r="M61" s="111" t="s">
        <v>92</v>
      </c>
    </row>
    <row r="62" spans="1:14">
      <c r="A62" s="5">
        <v>42222</v>
      </c>
      <c r="B62" s="6" t="s">
        <v>9</v>
      </c>
      <c r="C62" s="6" t="s">
        <v>10</v>
      </c>
      <c r="D62" s="2">
        <v>1</v>
      </c>
      <c r="E62" s="1">
        <v>1</v>
      </c>
      <c r="F62" s="1">
        <v>180</v>
      </c>
      <c r="G62" s="7">
        <f t="shared" si="0"/>
        <v>14.905249613184788</v>
      </c>
      <c r="J62" s="110">
        <v>42311</v>
      </c>
      <c r="K62" s="100">
        <f>AVERAGE(G182:G208)</f>
        <v>42.852592637906277</v>
      </c>
      <c r="L62" s="100">
        <f>STDEV(G182:G208)</f>
        <v>10.412787787614628</v>
      </c>
      <c r="M62" s="111" t="s">
        <v>91</v>
      </c>
    </row>
    <row r="63" spans="1:14">
      <c r="A63" s="5">
        <v>42222</v>
      </c>
      <c r="B63" s="6" t="s">
        <v>9</v>
      </c>
      <c r="C63" s="6" t="s">
        <v>10</v>
      </c>
      <c r="D63" s="2">
        <v>1</v>
      </c>
      <c r="E63" s="1">
        <v>2</v>
      </c>
      <c r="F63" s="1">
        <v>310</v>
      </c>
      <c r="G63" s="7">
        <f t="shared" si="0"/>
        <v>25.670152111596025</v>
      </c>
      <c r="J63" s="110">
        <v>42311</v>
      </c>
      <c r="K63" s="100">
        <f>AVERAGE(G209:G211)</f>
        <v>52.72041992811657</v>
      </c>
      <c r="L63" s="100">
        <f>(MAX(G209:G211)-MIN(G209:G211))/2</f>
        <v>0.82806942295471231</v>
      </c>
      <c r="M63" s="111" t="s">
        <v>92</v>
      </c>
    </row>
    <row r="64" spans="1:14">
      <c r="A64" s="5">
        <v>42222</v>
      </c>
      <c r="B64" s="6" t="s">
        <v>9</v>
      </c>
      <c r="C64" s="6" t="s">
        <v>10</v>
      </c>
      <c r="D64" s="2">
        <v>1</v>
      </c>
      <c r="E64" s="1">
        <v>3</v>
      </c>
      <c r="F64" s="1">
        <v>260</v>
      </c>
      <c r="G64" s="7">
        <f t="shared" si="0"/>
        <v>21.529804996822474</v>
      </c>
      <c r="J64" s="110">
        <v>42431</v>
      </c>
      <c r="K64" s="100">
        <f>AVERAGE(G212:G238)</f>
        <v>56.048032238879024</v>
      </c>
      <c r="L64" s="100">
        <f>STDEV(G212:G238)</f>
        <v>10.763155661919065</v>
      </c>
      <c r="M64" s="111" t="s">
        <v>91</v>
      </c>
    </row>
    <row r="65" spans="1:13">
      <c r="A65" s="5">
        <v>42222</v>
      </c>
      <c r="B65" s="6" t="s">
        <v>9</v>
      </c>
      <c r="C65" s="6" t="s">
        <v>15</v>
      </c>
      <c r="D65" s="2">
        <v>2</v>
      </c>
      <c r="E65" s="1">
        <v>1</v>
      </c>
      <c r="F65" s="1">
        <v>0</v>
      </c>
      <c r="G65" s="7">
        <f t="shared" si="0"/>
        <v>0</v>
      </c>
      <c r="J65" s="110">
        <v>42431</v>
      </c>
      <c r="K65" s="100">
        <f>AVERAGE(G239:G241)</f>
        <v>68.729762105240965</v>
      </c>
      <c r="L65" s="100">
        <f>(MAX(G239:G241)-MIN(G239:G241))/2</f>
        <v>4.1403471147735544</v>
      </c>
      <c r="M65" s="111" t="s">
        <v>92</v>
      </c>
    </row>
    <row r="66" spans="1:13">
      <c r="A66" s="5">
        <v>42222</v>
      </c>
      <c r="B66" s="6" t="s">
        <v>9</v>
      </c>
      <c r="C66" s="6" t="s">
        <v>15</v>
      </c>
      <c r="D66" s="2">
        <v>2</v>
      </c>
      <c r="E66" s="1">
        <v>2</v>
      </c>
      <c r="F66" s="1">
        <v>0</v>
      </c>
      <c r="G66" s="7">
        <f t="shared" si="0"/>
        <v>0</v>
      </c>
      <c r="J66" s="112">
        <v>42479</v>
      </c>
      <c r="K66" s="113">
        <f>AVERAGE(G317:G343)</f>
        <v>43.58511558898158</v>
      </c>
      <c r="L66" s="113">
        <f>STDEV(G317:G343)</f>
        <v>22.135507756444635</v>
      </c>
      <c r="M66" s="114" t="s">
        <v>91</v>
      </c>
    </row>
    <row r="67" spans="1:13">
      <c r="A67" s="5">
        <v>42222</v>
      </c>
      <c r="B67" s="6" t="s">
        <v>9</v>
      </c>
      <c r="C67" s="6" t="s">
        <v>15</v>
      </c>
      <c r="D67" s="2">
        <v>2</v>
      </c>
      <c r="E67" s="1">
        <v>3</v>
      </c>
      <c r="F67" s="1">
        <v>180</v>
      </c>
      <c r="G67" s="7">
        <f t="shared" ref="G67:G130" si="2">(F67/1000)/H$2</f>
        <v>14.905249613184788</v>
      </c>
      <c r="J67" s="112">
        <v>42479</v>
      </c>
      <c r="K67" s="113">
        <f>AVERAGE(G344:G346)</f>
        <v>40.299378583795907</v>
      </c>
      <c r="L67" s="113">
        <f>(MAX(G344:G346)-MIN(G344:G346))/2</f>
        <v>1.449121490170743</v>
      </c>
      <c r="M67" s="114" t="s">
        <v>92</v>
      </c>
    </row>
    <row r="68" spans="1:13">
      <c r="A68" s="5">
        <v>42222</v>
      </c>
      <c r="B68" s="6" t="s">
        <v>9</v>
      </c>
      <c r="C68" s="6" t="s">
        <v>16</v>
      </c>
      <c r="D68" s="2">
        <v>3</v>
      </c>
      <c r="E68" s="1">
        <v>1</v>
      </c>
      <c r="F68" s="1">
        <v>300</v>
      </c>
      <c r="G68" s="7">
        <f t="shared" si="2"/>
        <v>24.842082688641316</v>
      </c>
      <c r="J68" s="112">
        <v>42495</v>
      </c>
      <c r="K68" s="113">
        <f>AVERAGE(G392:G418)</f>
        <v>15.687315179308685</v>
      </c>
      <c r="L68" s="113">
        <f>STDEV(G392:G418)</f>
        <v>4.1040930555151425</v>
      </c>
      <c r="M68" s="114" t="s">
        <v>91</v>
      </c>
    </row>
    <row r="69" spans="1:13">
      <c r="A69" s="5">
        <v>42222</v>
      </c>
      <c r="B69" s="6" t="s">
        <v>9</v>
      </c>
      <c r="C69" s="6" t="s">
        <v>16</v>
      </c>
      <c r="D69" s="2">
        <v>3</v>
      </c>
      <c r="E69" s="1">
        <v>2</v>
      </c>
      <c r="F69" s="1">
        <v>180</v>
      </c>
      <c r="G69" s="7">
        <f t="shared" si="2"/>
        <v>14.905249613184788</v>
      </c>
      <c r="J69" s="112">
        <v>42495</v>
      </c>
      <c r="K69" s="113">
        <f>AVERAGE(G419:G421)</f>
        <v>18.741971272874945</v>
      </c>
      <c r="L69" s="113">
        <f>(MAX(G419:G421)-MIN(G419:G421))/2</f>
        <v>1.449121490170743</v>
      </c>
      <c r="M69" s="114" t="s">
        <v>92</v>
      </c>
    </row>
    <row r="70" spans="1:13">
      <c r="A70" s="5">
        <v>42222</v>
      </c>
      <c r="B70" s="6" t="s">
        <v>9</v>
      </c>
      <c r="C70" s="6" t="s">
        <v>16</v>
      </c>
      <c r="D70" s="2">
        <v>3</v>
      </c>
      <c r="E70" s="1">
        <v>3</v>
      </c>
      <c r="F70" s="1">
        <v>100</v>
      </c>
      <c r="G70" s="7">
        <f t="shared" si="2"/>
        <v>8.2806942295471053</v>
      </c>
      <c r="J70" s="110">
        <v>42528</v>
      </c>
      <c r="K70" s="100">
        <f>AVERAGE(G467:G493)</f>
        <v>65.877522981730294</v>
      </c>
      <c r="L70" s="100">
        <f>STDEV(G467:G493)</f>
        <v>15.066423841093366</v>
      </c>
      <c r="M70" s="111" t="s">
        <v>91</v>
      </c>
    </row>
    <row r="71" spans="1:13">
      <c r="A71" s="5">
        <v>42222</v>
      </c>
      <c r="B71" s="6" t="s">
        <v>9</v>
      </c>
      <c r="C71" s="6" t="s">
        <v>15</v>
      </c>
      <c r="D71" s="2">
        <v>4</v>
      </c>
      <c r="E71" s="1">
        <v>1</v>
      </c>
      <c r="F71" s="1">
        <v>180</v>
      </c>
      <c r="G71" s="7">
        <f t="shared" si="2"/>
        <v>14.905249613184788</v>
      </c>
      <c r="J71" s="110">
        <v>42528</v>
      </c>
      <c r="K71" s="100">
        <f>AVERAGE(G494:G496)</f>
        <v>84.463081141380471</v>
      </c>
      <c r="L71" s="100">
        <f>(MAX(G494:G496)-MIN(G494:G496))/2</f>
        <v>5.3824512492056158</v>
      </c>
      <c r="M71" s="111" t="s">
        <v>92</v>
      </c>
    </row>
    <row r="72" spans="1:13">
      <c r="A72" s="5">
        <v>42222</v>
      </c>
      <c r="B72" s="6" t="s">
        <v>9</v>
      </c>
      <c r="C72" s="6" t="s">
        <v>15</v>
      </c>
      <c r="D72" s="2">
        <v>4</v>
      </c>
      <c r="E72" s="1">
        <v>2</v>
      </c>
      <c r="F72" s="1">
        <v>30</v>
      </c>
      <c r="G72" s="7">
        <f t="shared" si="2"/>
        <v>2.4842082688641316</v>
      </c>
      <c r="J72" s="110">
        <v>42557</v>
      </c>
      <c r="K72" s="100">
        <f>AVERAGE(G542:G568)</f>
        <v>53.839847110999777</v>
      </c>
      <c r="L72" s="100">
        <f>STDEV(G542:G568)</f>
        <v>12.985975104749819</v>
      </c>
      <c r="M72" s="111" t="s">
        <v>91</v>
      </c>
    </row>
    <row r="73" spans="1:13">
      <c r="A73" s="5">
        <v>42222</v>
      </c>
      <c r="B73" s="6" t="s">
        <v>9</v>
      </c>
      <c r="C73" s="6" t="s">
        <v>15</v>
      </c>
      <c r="D73" s="2">
        <v>4</v>
      </c>
      <c r="E73" s="1">
        <v>3</v>
      </c>
      <c r="F73" s="1">
        <v>250</v>
      </c>
      <c r="G73" s="7">
        <f t="shared" si="2"/>
        <v>20.701735573867762</v>
      </c>
      <c r="J73" s="110">
        <v>42557</v>
      </c>
      <c r="K73" s="100">
        <f>AVERAGE(G569:G571)</f>
        <v>76.45841005281828</v>
      </c>
      <c r="L73" s="100">
        <f>(MAX(G569:G571)-MIN(G569:G571))/2</f>
        <v>2.898242980341486</v>
      </c>
      <c r="M73" s="111" t="s">
        <v>92</v>
      </c>
    </row>
    <row r="74" spans="1:13">
      <c r="A74" s="5">
        <v>42222</v>
      </c>
      <c r="B74" s="6" t="s">
        <v>9</v>
      </c>
      <c r="C74" s="6" t="s">
        <v>10</v>
      </c>
      <c r="D74" s="2">
        <v>5</v>
      </c>
      <c r="E74" s="1">
        <v>1</v>
      </c>
      <c r="F74" s="1">
        <v>200</v>
      </c>
      <c r="G74" s="7">
        <f t="shared" si="2"/>
        <v>16.561388459094211</v>
      </c>
      <c r="J74" s="112">
        <v>42585</v>
      </c>
      <c r="K74" s="113">
        <f>AVERAGE(G617:G643)</f>
        <v>29.764495369538761</v>
      </c>
      <c r="L74" s="113">
        <f>STDEV(G617:G643)</f>
        <v>5.6494044476213956</v>
      </c>
      <c r="M74" s="114" t="s">
        <v>91</v>
      </c>
    </row>
    <row r="75" spans="1:13">
      <c r="A75" s="5">
        <v>42222</v>
      </c>
      <c r="B75" s="6" t="s">
        <v>9</v>
      </c>
      <c r="C75" s="6" t="s">
        <v>10</v>
      </c>
      <c r="D75" s="2">
        <v>5</v>
      </c>
      <c r="E75" s="1">
        <v>2</v>
      </c>
      <c r="F75" s="1">
        <v>250</v>
      </c>
      <c r="G75" s="7">
        <f t="shared" si="2"/>
        <v>20.701735573867762</v>
      </c>
      <c r="J75" s="112">
        <v>42585</v>
      </c>
      <c r="K75" s="113">
        <f>AVERAGE(G644:G646)</f>
        <v>41.403471147735523</v>
      </c>
      <c r="L75" s="113">
        <f>(MAX(G644:G646)-MIN(G644:G646))/2</f>
        <v>4.554381826250907</v>
      </c>
      <c r="M75" s="114" t="s">
        <v>92</v>
      </c>
    </row>
    <row r="76" spans="1:13">
      <c r="A76" s="5">
        <v>42222</v>
      </c>
      <c r="B76" s="6" t="s">
        <v>9</v>
      </c>
      <c r="C76" s="6" t="s">
        <v>10</v>
      </c>
      <c r="D76" s="2">
        <v>5</v>
      </c>
      <c r="E76" s="1">
        <v>3</v>
      </c>
      <c r="F76" s="1">
        <v>50</v>
      </c>
      <c r="G76" s="7">
        <f t="shared" si="2"/>
        <v>4.1403471147735527</v>
      </c>
      <c r="J76" s="112">
        <v>42640</v>
      </c>
      <c r="K76" s="113">
        <f>AVERAGE(G767:G793)</f>
        <v>14.38387256910219</v>
      </c>
      <c r="L76" s="113">
        <f>STDEV(G767:G793)</f>
        <v>2.9957715046123266</v>
      </c>
      <c r="M76" s="114" t="s">
        <v>91</v>
      </c>
    </row>
    <row r="77" spans="1:13">
      <c r="A77" s="5">
        <v>42222</v>
      </c>
      <c r="B77" s="6" t="s">
        <v>9</v>
      </c>
      <c r="C77" s="6" t="s">
        <v>16</v>
      </c>
      <c r="D77" s="2">
        <v>6</v>
      </c>
      <c r="E77" s="1">
        <v>1</v>
      </c>
      <c r="F77" s="1">
        <v>150</v>
      </c>
      <c r="G77" s="7">
        <f t="shared" si="2"/>
        <v>12.421041344320658</v>
      </c>
      <c r="J77" s="112">
        <v>42640</v>
      </c>
      <c r="K77" s="113">
        <f>AVERAGE(G794:G796)</f>
        <v>18.07951573451118</v>
      </c>
      <c r="L77" s="113">
        <f>(MAX(G794:G796)-MIN(G794:G796))/2</f>
        <v>0.62105206721603423</v>
      </c>
      <c r="M77" s="114" t="s">
        <v>92</v>
      </c>
    </row>
    <row r="78" spans="1:13">
      <c r="A78" s="5">
        <v>42222</v>
      </c>
      <c r="B78" s="6" t="s">
        <v>9</v>
      </c>
      <c r="C78" s="6" t="s">
        <v>16</v>
      </c>
      <c r="D78" s="2">
        <v>6</v>
      </c>
      <c r="E78" s="1">
        <v>2</v>
      </c>
      <c r="F78" s="1">
        <v>190</v>
      </c>
      <c r="G78" s="7">
        <f t="shared" si="2"/>
        <v>15.7333190361395</v>
      </c>
      <c r="J78" s="112">
        <v>42669</v>
      </c>
      <c r="K78" s="113">
        <f>AVERAGE(G842:G868)</f>
        <v>25.53214054110358</v>
      </c>
      <c r="L78" s="113">
        <f>STDEV(G842:G868)</f>
        <v>4.4489284639416278</v>
      </c>
      <c r="M78" s="114" t="s">
        <v>91</v>
      </c>
    </row>
    <row r="79" spans="1:13">
      <c r="A79" s="5">
        <v>42222</v>
      </c>
      <c r="B79" s="6" t="s">
        <v>9</v>
      </c>
      <c r="C79" s="6" t="s">
        <v>16</v>
      </c>
      <c r="D79" s="2">
        <v>6</v>
      </c>
      <c r="E79" s="1">
        <v>3</v>
      </c>
      <c r="F79" s="1">
        <v>190</v>
      </c>
      <c r="G79" s="7">
        <f t="shared" si="2"/>
        <v>15.7333190361395</v>
      </c>
      <c r="J79" s="112">
        <v>42669</v>
      </c>
      <c r="K79" s="113">
        <f>AVERAGE(G869:G871)</f>
        <v>32.846753777203517</v>
      </c>
      <c r="L79" s="113">
        <f>(MAX(G869:G871)-MIN(G869:G871))/2</f>
        <v>2.8982429803414878</v>
      </c>
      <c r="M79" s="114" t="s">
        <v>92</v>
      </c>
    </row>
    <row r="80" spans="1:13">
      <c r="A80" s="5">
        <v>42222</v>
      </c>
      <c r="B80" s="6" t="s">
        <v>9</v>
      </c>
      <c r="C80" s="6" t="s">
        <v>15</v>
      </c>
      <c r="D80" s="2">
        <v>7</v>
      </c>
      <c r="E80" s="1">
        <v>1</v>
      </c>
      <c r="F80" s="1">
        <v>0</v>
      </c>
      <c r="G80" s="7">
        <f t="shared" si="2"/>
        <v>0</v>
      </c>
      <c r="J80" s="115">
        <v>42696</v>
      </c>
      <c r="K80" s="113">
        <f>AVERAGE(G917:G943)</f>
        <v>20.947089476965456</v>
      </c>
      <c r="L80" s="113">
        <f>STDEV(G917:G943)</f>
        <v>4.8328814631520318</v>
      </c>
      <c r="M80" s="114" t="s">
        <v>91</v>
      </c>
    </row>
    <row r="81" spans="1:15" ht="15.75" thickBot="1">
      <c r="A81" s="5">
        <v>42222</v>
      </c>
      <c r="B81" s="6" t="s">
        <v>9</v>
      </c>
      <c r="C81" s="6" t="s">
        <v>15</v>
      </c>
      <c r="D81" s="2">
        <v>7</v>
      </c>
      <c r="E81" s="1">
        <v>2</v>
      </c>
      <c r="F81" s="1">
        <v>120</v>
      </c>
      <c r="G81" s="7">
        <f t="shared" si="2"/>
        <v>9.9368330754565264</v>
      </c>
      <c r="J81" s="116">
        <v>42696</v>
      </c>
      <c r="K81" s="117">
        <f>AVERAGE(G944:G946)</f>
        <v>25.670152111596025</v>
      </c>
      <c r="L81" s="117">
        <f>(MAX(G944:G946)-MIN(G944:G946))/2</f>
        <v>1.6561388459094228</v>
      </c>
      <c r="M81" s="118" t="s">
        <v>92</v>
      </c>
    </row>
    <row r="82" spans="1:15">
      <c r="A82" s="5">
        <v>42222</v>
      </c>
      <c r="B82" s="6" t="s">
        <v>9</v>
      </c>
      <c r="C82" s="6" t="s">
        <v>15</v>
      </c>
      <c r="D82" s="2">
        <v>7</v>
      </c>
      <c r="E82" s="1">
        <v>3</v>
      </c>
      <c r="F82" s="1">
        <v>120</v>
      </c>
      <c r="G82" s="7">
        <f t="shared" si="2"/>
        <v>9.9368330754565264</v>
      </c>
    </row>
    <row r="83" spans="1:15">
      <c r="A83" s="5">
        <v>42222</v>
      </c>
      <c r="B83" s="6" t="s">
        <v>9</v>
      </c>
      <c r="C83" s="6" t="s">
        <v>16</v>
      </c>
      <c r="D83" s="2">
        <v>8</v>
      </c>
      <c r="E83" s="1">
        <v>1</v>
      </c>
      <c r="F83" s="1">
        <v>150</v>
      </c>
      <c r="G83" s="7">
        <f t="shared" si="2"/>
        <v>12.421041344320658</v>
      </c>
      <c r="J83" t="s">
        <v>96</v>
      </c>
    </row>
    <row r="84" spans="1:15">
      <c r="A84" s="5">
        <v>42222</v>
      </c>
      <c r="B84" s="6" t="s">
        <v>9</v>
      </c>
      <c r="C84" s="6" t="s">
        <v>16</v>
      </c>
      <c r="D84" s="2">
        <v>8</v>
      </c>
      <c r="E84" s="1">
        <v>2</v>
      </c>
      <c r="F84" s="1">
        <v>200</v>
      </c>
      <c r="G84" s="7">
        <f t="shared" si="2"/>
        <v>16.561388459094211</v>
      </c>
    </row>
    <row r="85" spans="1:15">
      <c r="A85" s="5">
        <v>42222</v>
      </c>
      <c r="B85" s="6" t="s">
        <v>9</v>
      </c>
      <c r="C85" s="6" t="s">
        <v>16</v>
      </c>
      <c r="D85" s="2">
        <v>8</v>
      </c>
      <c r="E85" s="1">
        <v>3</v>
      </c>
      <c r="F85" s="1">
        <v>160</v>
      </c>
      <c r="G85" s="7">
        <f t="shared" si="2"/>
        <v>13.249110767275369</v>
      </c>
      <c r="J85" s="5">
        <v>42802</v>
      </c>
      <c r="K85">
        <v>31.9</v>
      </c>
      <c r="L85">
        <v>5.7</v>
      </c>
      <c r="M85" t="s">
        <v>91</v>
      </c>
    </row>
    <row r="86" spans="1:15">
      <c r="A86" s="5">
        <v>42222</v>
      </c>
      <c r="B86" s="6" t="s">
        <v>9</v>
      </c>
      <c r="C86" s="6" t="s">
        <v>10</v>
      </c>
      <c r="D86" s="2">
        <v>9</v>
      </c>
      <c r="E86" s="1">
        <v>1</v>
      </c>
      <c r="F86" s="1">
        <v>200</v>
      </c>
      <c r="G86" s="7">
        <f t="shared" si="2"/>
        <v>16.561388459094211</v>
      </c>
      <c r="J86" s="5">
        <v>42802</v>
      </c>
      <c r="K86">
        <v>42.507563711675139</v>
      </c>
      <c r="L86">
        <v>19.873666150913053</v>
      </c>
      <c r="M86" t="s">
        <v>92</v>
      </c>
      <c r="N86">
        <v>54</v>
      </c>
    </row>
    <row r="87" spans="1:15">
      <c r="A87" s="5">
        <v>42222</v>
      </c>
      <c r="B87" s="6" t="s">
        <v>9</v>
      </c>
      <c r="C87" s="6" t="s">
        <v>10</v>
      </c>
      <c r="D87" s="2">
        <v>9</v>
      </c>
      <c r="E87" s="1">
        <v>2</v>
      </c>
      <c r="F87" s="1">
        <v>190</v>
      </c>
      <c r="G87" s="7">
        <f t="shared" si="2"/>
        <v>15.7333190361395</v>
      </c>
      <c r="J87" s="5">
        <v>42920</v>
      </c>
      <c r="K87">
        <v>48.058695769260417</v>
      </c>
      <c r="L87">
        <v>10.407357364975383</v>
      </c>
      <c r="M87" t="s">
        <v>91</v>
      </c>
    </row>
    <row r="88" spans="1:15">
      <c r="A88" s="5">
        <v>42222</v>
      </c>
      <c r="B88" s="6" t="s">
        <v>9</v>
      </c>
      <c r="C88" s="6" t="s">
        <v>10</v>
      </c>
      <c r="D88" s="2">
        <v>9</v>
      </c>
      <c r="E88" s="1">
        <v>3</v>
      </c>
      <c r="F88" s="1">
        <v>100</v>
      </c>
      <c r="G88" s="7">
        <f t="shared" si="2"/>
        <v>8.2806942295471053</v>
      </c>
      <c r="J88" s="5">
        <v>42920</v>
      </c>
      <c r="K88">
        <v>68.177715823271171</v>
      </c>
      <c r="L88">
        <v>5.7964859606829755</v>
      </c>
      <c r="M88" t="s">
        <v>92</v>
      </c>
      <c r="O88">
        <v>79.58</v>
      </c>
    </row>
    <row r="89" spans="1:15">
      <c r="A89" s="5">
        <v>42222</v>
      </c>
      <c r="B89" s="6" t="s">
        <v>9</v>
      </c>
      <c r="C89" s="6" t="s">
        <v>19</v>
      </c>
      <c r="D89" s="2" t="s">
        <v>24</v>
      </c>
      <c r="E89" s="1">
        <v>1</v>
      </c>
      <c r="F89" s="1">
        <v>300</v>
      </c>
      <c r="G89" s="7">
        <f t="shared" si="2"/>
        <v>24.842082688641316</v>
      </c>
      <c r="J89" s="5" t="str">
        <f>C89</f>
        <v>Outside</v>
      </c>
      <c r="K89" s="99">
        <v>45.8</v>
      </c>
      <c r="L89" s="99"/>
      <c r="M89" t="s">
        <v>91</v>
      </c>
    </row>
    <row r="90" spans="1:15">
      <c r="A90" s="5">
        <v>42222</v>
      </c>
      <c r="B90" s="6" t="s">
        <v>9</v>
      </c>
      <c r="C90" s="6" t="s">
        <v>19</v>
      </c>
      <c r="D90" s="2" t="s">
        <v>24</v>
      </c>
      <c r="E90" s="1">
        <v>2</v>
      </c>
      <c r="F90" s="1">
        <v>200</v>
      </c>
      <c r="G90" s="7">
        <f t="shared" si="2"/>
        <v>16.561388459094211</v>
      </c>
      <c r="J90" s="5" t="str">
        <f>C90</f>
        <v>Outside</v>
      </c>
      <c r="K90" s="99">
        <v>68.7</v>
      </c>
      <c r="L90" s="99"/>
      <c r="M90" t="s">
        <v>92</v>
      </c>
      <c r="O90">
        <v>81.819999999999993</v>
      </c>
    </row>
    <row r="91" spans="1:15">
      <c r="A91" s="5">
        <v>42222</v>
      </c>
      <c r="B91" s="6" t="s">
        <v>9</v>
      </c>
      <c r="C91" s="6" t="s">
        <v>19</v>
      </c>
      <c r="D91" s="2" t="s">
        <v>24</v>
      </c>
      <c r="E91" s="1">
        <v>3</v>
      </c>
      <c r="F91" s="1">
        <v>400</v>
      </c>
      <c r="G91" s="7">
        <f t="shared" si="2"/>
        <v>33.122776918188421</v>
      </c>
      <c r="J91" s="5">
        <v>42989</v>
      </c>
      <c r="K91">
        <v>104.6</v>
      </c>
      <c r="L91">
        <v>24.7</v>
      </c>
      <c r="M91" t="s">
        <v>91</v>
      </c>
    </row>
    <row r="92" spans="1:15">
      <c r="A92" s="5">
        <v>42229</v>
      </c>
      <c r="B92" s="6" t="s">
        <v>9</v>
      </c>
      <c r="C92" s="6" t="s">
        <v>10</v>
      </c>
      <c r="D92" s="2">
        <v>1</v>
      </c>
      <c r="E92" s="1">
        <v>1</v>
      </c>
      <c r="F92" s="1">
        <v>170</v>
      </c>
      <c r="G92" s="7">
        <f t="shared" si="2"/>
        <v>14.077180190230079</v>
      </c>
      <c r="J92" s="5">
        <v>42989</v>
      </c>
      <c r="K92">
        <v>147.39635728593848</v>
      </c>
      <c r="L92">
        <v>27.326290957505435</v>
      </c>
      <c r="M92" t="s">
        <v>92</v>
      </c>
      <c r="O92">
        <v>146.4</v>
      </c>
    </row>
    <row r="93" spans="1:15">
      <c r="A93" s="5">
        <v>42229</v>
      </c>
      <c r="B93" s="6" t="s">
        <v>9</v>
      </c>
      <c r="C93" s="6" t="s">
        <v>10</v>
      </c>
      <c r="D93" s="2">
        <v>1</v>
      </c>
      <c r="E93" s="1">
        <v>2</v>
      </c>
      <c r="F93" s="1">
        <v>205</v>
      </c>
      <c r="G93" s="7">
        <f t="shared" si="2"/>
        <v>16.975423170571563</v>
      </c>
    </row>
    <row r="94" spans="1:15">
      <c r="A94" s="5">
        <v>42229</v>
      </c>
      <c r="B94" s="6" t="s">
        <v>9</v>
      </c>
      <c r="C94" s="6" t="s">
        <v>10</v>
      </c>
      <c r="D94" s="2">
        <v>1</v>
      </c>
      <c r="E94" s="1">
        <v>3</v>
      </c>
      <c r="F94" s="1">
        <v>240</v>
      </c>
      <c r="G94" s="7">
        <f t="shared" si="2"/>
        <v>19.873666150913053</v>
      </c>
    </row>
    <row r="95" spans="1:15">
      <c r="A95" s="5">
        <v>42229</v>
      </c>
      <c r="B95" s="6" t="s">
        <v>9</v>
      </c>
      <c r="C95" s="6" t="s">
        <v>15</v>
      </c>
      <c r="D95" s="2">
        <v>2</v>
      </c>
      <c r="E95" s="1">
        <v>1</v>
      </c>
      <c r="F95" s="1">
        <v>225</v>
      </c>
      <c r="G95" s="7">
        <f t="shared" si="2"/>
        <v>18.631562016480988</v>
      </c>
    </row>
    <row r="96" spans="1:15">
      <c r="A96" s="5">
        <v>42229</v>
      </c>
      <c r="B96" s="6" t="s">
        <v>9</v>
      </c>
      <c r="C96" s="6" t="s">
        <v>15</v>
      </c>
      <c r="D96" s="2">
        <v>2</v>
      </c>
      <c r="E96" s="1">
        <v>2</v>
      </c>
      <c r="F96" s="1">
        <v>270</v>
      </c>
      <c r="G96" s="7">
        <f t="shared" si="2"/>
        <v>22.357874419777186</v>
      </c>
    </row>
    <row r="97" spans="1:7">
      <c r="A97" s="5">
        <v>42229</v>
      </c>
      <c r="B97" s="6" t="s">
        <v>9</v>
      </c>
      <c r="C97" s="6" t="s">
        <v>15</v>
      </c>
      <c r="D97" s="2">
        <v>2</v>
      </c>
      <c r="E97" s="1">
        <v>3</v>
      </c>
      <c r="F97" s="1">
        <v>260</v>
      </c>
      <c r="G97" s="7">
        <f t="shared" si="2"/>
        <v>21.529804996822474</v>
      </c>
    </row>
    <row r="98" spans="1:7">
      <c r="A98" s="5">
        <v>42229</v>
      </c>
      <c r="B98" s="6" t="s">
        <v>9</v>
      </c>
      <c r="C98" s="6" t="s">
        <v>16</v>
      </c>
      <c r="D98" s="2">
        <v>3</v>
      </c>
      <c r="E98" s="1">
        <v>1</v>
      </c>
      <c r="F98" s="1">
        <v>260</v>
      </c>
      <c r="G98" s="7">
        <f t="shared" si="2"/>
        <v>21.529804996822474</v>
      </c>
    </row>
    <row r="99" spans="1:7">
      <c r="A99" s="5">
        <v>42229</v>
      </c>
      <c r="B99" s="6" t="s">
        <v>9</v>
      </c>
      <c r="C99" s="6" t="s">
        <v>16</v>
      </c>
      <c r="D99" s="2">
        <v>3</v>
      </c>
      <c r="E99" s="1">
        <v>2</v>
      </c>
      <c r="F99" s="1">
        <v>160</v>
      </c>
      <c r="G99" s="7">
        <f t="shared" si="2"/>
        <v>13.249110767275369</v>
      </c>
    </row>
    <row r="100" spans="1:7">
      <c r="A100" s="5">
        <v>42229</v>
      </c>
      <c r="B100" s="6" t="s">
        <v>9</v>
      </c>
      <c r="C100" s="6" t="s">
        <v>16</v>
      </c>
      <c r="D100" s="2">
        <v>3</v>
      </c>
      <c r="E100" s="1">
        <v>3</v>
      </c>
      <c r="F100" s="1">
        <v>245</v>
      </c>
      <c r="G100" s="7">
        <f t="shared" si="2"/>
        <v>20.287700862390405</v>
      </c>
    </row>
    <row r="101" spans="1:7">
      <c r="A101" s="5">
        <v>42229</v>
      </c>
      <c r="B101" s="6" t="s">
        <v>9</v>
      </c>
      <c r="C101" s="6" t="s">
        <v>15</v>
      </c>
      <c r="D101" s="2">
        <v>4</v>
      </c>
      <c r="E101" s="1">
        <v>1</v>
      </c>
      <c r="F101" s="1">
        <v>250</v>
      </c>
      <c r="G101" s="7">
        <f t="shared" si="2"/>
        <v>20.701735573867762</v>
      </c>
    </row>
    <row r="102" spans="1:7">
      <c r="A102" s="5">
        <v>42229</v>
      </c>
      <c r="B102" s="6" t="s">
        <v>9</v>
      </c>
      <c r="C102" s="6" t="s">
        <v>15</v>
      </c>
      <c r="D102" s="2">
        <v>4</v>
      </c>
      <c r="E102" s="1">
        <v>2</v>
      </c>
      <c r="F102" s="1">
        <v>240</v>
      </c>
      <c r="G102" s="7">
        <f t="shared" si="2"/>
        <v>19.873666150913053</v>
      </c>
    </row>
    <row r="103" spans="1:7">
      <c r="A103" s="5">
        <v>42229</v>
      </c>
      <c r="B103" s="6" t="s">
        <v>9</v>
      </c>
      <c r="C103" s="6" t="s">
        <v>15</v>
      </c>
      <c r="D103" s="2">
        <v>4</v>
      </c>
      <c r="E103" s="1">
        <v>3</v>
      </c>
      <c r="F103" s="1">
        <v>105</v>
      </c>
      <c r="G103" s="7">
        <f t="shared" si="2"/>
        <v>8.6947289410244597</v>
      </c>
    </row>
    <row r="104" spans="1:7">
      <c r="A104" s="5">
        <v>42229</v>
      </c>
      <c r="B104" s="6" t="s">
        <v>9</v>
      </c>
      <c r="C104" s="6" t="s">
        <v>10</v>
      </c>
      <c r="D104" s="2">
        <v>5</v>
      </c>
      <c r="E104" s="1">
        <v>1</v>
      </c>
      <c r="F104" s="1">
        <v>230</v>
      </c>
      <c r="G104" s="7">
        <f t="shared" si="2"/>
        <v>19.045596727958344</v>
      </c>
    </row>
    <row r="105" spans="1:7">
      <c r="A105" s="5">
        <v>42229</v>
      </c>
      <c r="B105" s="6" t="s">
        <v>9</v>
      </c>
      <c r="C105" s="6" t="s">
        <v>10</v>
      </c>
      <c r="D105" s="2">
        <v>5</v>
      </c>
      <c r="E105" s="1">
        <v>2</v>
      </c>
      <c r="F105" s="1">
        <v>155</v>
      </c>
      <c r="G105" s="7">
        <f t="shared" si="2"/>
        <v>12.835076055798012</v>
      </c>
    </row>
    <row r="106" spans="1:7">
      <c r="A106" s="5">
        <v>42229</v>
      </c>
      <c r="B106" s="6" t="s">
        <v>9</v>
      </c>
      <c r="C106" s="6" t="s">
        <v>10</v>
      </c>
      <c r="D106" s="2">
        <v>5</v>
      </c>
      <c r="E106" s="1">
        <v>3</v>
      </c>
      <c r="F106" s="1">
        <v>85</v>
      </c>
      <c r="G106" s="7">
        <f t="shared" si="2"/>
        <v>7.0385900951150395</v>
      </c>
    </row>
    <row r="107" spans="1:7">
      <c r="A107" s="5">
        <v>42229</v>
      </c>
      <c r="B107" s="6" t="s">
        <v>9</v>
      </c>
      <c r="C107" s="6" t="s">
        <v>16</v>
      </c>
      <c r="D107" s="2">
        <v>6</v>
      </c>
      <c r="E107" s="1">
        <v>1</v>
      </c>
      <c r="F107" s="1">
        <v>65</v>
      </c>
      <c r="G107" s="7">
        <f t="shared" si="2"/>
        <v>5.3824512492056185</v>
      </c>
    </row>
    <row r="108" spans="1:7">
      <c r="A108" s="5">
        <v>42229</v>
      </c>
      <c r="B108" s="6" t="s">
        <v>9</v>
      </c>
      <c r="C108" s="6" t="s">
        <v>16</v>
      </c>
      <c r="D108" s="2">
        <v>6</v>
      </c>
      <c r="E108" s="1">
        <v>2</v>
      </c>
      <c r="F108" s="1">
        <v>230</v>
      </c>
      <c r="G108" s="7">
        <f t="shared" si="2"/>
        <v>19.045596727958344</v>
      </c>
    </row>
    <row r="109" spans="1:7">
      <c r="A109" s="5">
        <v>42229</v>
      </c>
      <c r="B109" s="6" t="s">
        <v>9</v>
      </c>
      <c r="C109" s="6" t="s">
        <v>16</v>
      </c>
      <c r="D109" s="2">
        <v>6</v>
      </c>
      <c r="E109" s="1">
        <v>3</v>
      </c>
      <c r="F109" s="1">
        <v>275</v>
      </c>
      <c r="G109" s="7">
        <f t="shared" si="2"/>
        <v>22.771909131254542</v>
      </c>
    </row>
    <row r="110" spans="1:7">
      <c r="A110" s="5">
        <v>42229</v>
      </c>
      <c r="B110" s="6" t="s">
        <v>9</v>
      </c>
      <c r="C110" s="6" t="s">
        <v>15</v>
      </c>
      <c r="D110" s="2">
        <v>7</v>
      </c>
      <c r="E110" s="1">
        <v>1</v>
      </c>
      <c r="F110" s="1">
        <v>155</v>
      </c>
      <c r="G110" s="7">
        <f t="shared" si="2"/>
        <v>12.835076055798012</v>
      </c>
    </row>
    <row r="111" spans="1:7">
      <c r="A111" s="5">
        <v>42229</v>
      </c>
      <c r="B111" s="6" t="s">
        <v>9</v>
      </c>
      <c r="C111" s="6" t="s">
        <v>15</v>
      </c>
      <c r="D111" s="2">
        <v>7</v>
      </c>
      <c r="E111" s="1">
        <v>2</v>
      </c>
      <c r="F111" s="1">
        <v>165</v>
      </c>
      <c r="G111" s="7">
        <f t="shared" si="2"/>
        <v>13.663145478752725</v>
      </c>
    </row>
    <row r="112" spans="1:7">
      <c r="A112" s="5">
        <v>42229</v>
      </c>
      <c r="B112" s="6" t="s">
        <v>9</v>
      </c>
      <c r="C112" s="6" t="s">
        <v>15</v>
      </c>
      <c r="D112" s="2">
        <v>7</v>
      </c>
      <c r="E112" s="1">
        <v>3</v>
      </c>
      <c r="F112" s="1">
        <v>215</v>
      </c>
      <c r="G112" s="7">
        <f t="shared" si="2"/>
        <v>17.803492593526276</v>
      </c>
    </row>
    <row r="113" spans="1:11">
      <c r="A113" s="5">
        <v>42229</v>
      </c>
      <c r="B113" s="6" t="s">
        <v>9</v>
      </c>
      <c r="C113" s="6" t="s">
        <v>16</v>
      </c>
      <c r="D113" s="2">
        <v>8</v>
      </c>
      <c r="E113" s="1">
        <v>1</v>
      </c>
      <c r="F113" s="1">
        <v>65</v>
      </c>
      <c r="G113" s="7">
        <f t="shared" si="2"/>
        <v>5.3824512492056185</v>
      </c>
    </row>
    <row r="114" spans="1:11">
      <c r="A114" s="5">
        <v>42229</v>
      </c>
      <c r="B114" s="6" t="s">
        <v>9</v>
      </c>
      <c r="C114" s="6" t="s">
        <v>16</v>
      </c>
      <c r="D114" s="2">
        <v>8</v>
      </c>
      <c r="E114" s="1">
        <v>2</v>
      </c>
      <c r="F114" s="1">
        <v>120</v>
      </c>
      <c r="G114" s="7">
        <f t="shared" si="2"/>
        <v>9.9368330754565264</v>
      </c>
    </row>
    <row r="115" spans="1:11">
      <c r="A115" s="5">
        <v>42229</v>
      </c>
      <c r="B115" s="6" t="s">
        <v>9</v>
      </c>
      <c r="C115" s="6" t="s">
        <v>16</v>
      </c>
      <c r="D115" s="2">
        <v>8</v>
      </c>
      <c r="E115" s="1">
        <v>3</v>
      </c>
      <c r="F115" s="1">
        <v>160</v>
      </c>
      <c r="G115" s="7">
        <f t="shared" si="2"/>
        <v>13.249110767275369</v>
      </c>
    </row>
    <row r="116" spans="1:11">
      <c r="A116" s="5">
        <v>42229</v>
      </c>
      <c r="B116" s="6" t="s">
        <v>9</v>
      </c>
      <c r="C116" s="6" t="s">
        <v>10</v>
      </c>
      <c r="D116" s="2">
        <v>9</v>
      </c>
      <c r="E116" s="1">
        <v>1</v>
      </c>
      <c r="F116" s="1">
        <v>220</v>
      </c>
      <c r="G116" s="7">
        <f t="shared" si="2"/>
        <v>18.217527305003632</v>
      </c>
    </row>
    <row r="117" spans="1:11">
      <c r="A117" s="5">
        <v>42229</v>
      </c>
      <c r="B117" s="6" t="s">
        <v>9</v>
      </c>
      <c r="C117" s="6" t="s">
        <v>10</v>
      </c>
      <c r="D117" s="2">
        <v>9</v>
      </c>
      <c r="E117" s="1">
        <v>2</v>
      </c>
      <c r="F117" s="1">
        <v>205</v>
      </c>
      <c r="G117" s="7">
        <f t="shared" si="2"/>
        <v>16.975423170571563</v>
      </c>
    </row>
    <row r="118" spans="1:11">
      <c r="A118" s="5">
        <v>42229</v>
      </c>
      <c r="B118" s="6" t="s">
        <v>9</v>
      </c>
      <c r="C118" s="6" t="s">
        <v>10</v>
      </c>
      <c r="D118" s="2">
        <v>9</v>
      </c>
      <c r="E118" s="1">
        <v>3</v>
      </c>
      <c r="F118" s="1">
        <v>130</v>
      </c>
      <c r="G118" s="7">
        <f t="shared" si="2"/>
        <v>10.764902498411237</v>
      </c>
      <c r="H118" s="5">
        <f>A118</f>
        <v>42229</v>
      </c>
      <c r="I118" s="99">
        <f>AVERAGE(G92:G118)</f>
        <v>15.656645941421473</v>
      </c>
      <c r="J118" s="99">
        <f>STDEV(G92:G118)</f>
        <v>5.2548128815237805</v>
      </c>
      <c r="K118" t="s">
        <v>91</v>
      </c>
    </row>
    <row r="119" spans="1:11">
      <c r="A119" s="5">
        <v>42229</v>
      </c>
      <c r="B119" s="6" t="s">
        <v>9</v>
      </c>
      <c r="C119" s="6" t="s">
        <v>19</v>
      </c>
      <c r="D119" s="2" t="s">
        <v>24</v>
      </c>
      <c r="E119" s="1">
        <v>1</v>
      </c>
      <c r="F119" s="1">
        <v>270</v>
      </c>
      <c r="G119" s="7">
        <f t="shared" si="2"/>
        <v>22.357874419777186</v>
      </c>
      <c r="H119" s="5">
        <f>A119</f>
        <v>42229</v>
      </c>
      <c r="I119" s="99">
        <f>AVERAGE(G119:G121)</f>
        <v>23.185943842731898</v>
      </c>
      <c r="J119" s="99">
        <f>(MAX(G119:G121)-MIN(G119:G121))/2</f>
        <v>0.82806942295470876</v>
      </c>
      <c r="K119" t="s">
        <v>92</v>
      </c>
    </row>
    <row r="120" spans="1:11">
      <c r="A120" s="5">
        <v>42229</v>
      </c>
      <c r="B120" s="6" t="s">
        <v>9</v>
      </c>
      <c r="C120" s="6" t="s">
        <v>19</v>
      </c>
      <c r="D120" s="2" t="s">
        <v>24</v>
      </c>
      <c r="E120" s="1">
        <v>2</v>
      </c>
      <c r="F120" s="1">
        <v>290</v>
      </c>
      <c r="G120" s="7">
        <f t="shared" si="2"/>
        <v>24.014013265686604</v>
      </c>
    </row>
    <row r="121" spans="1:11">
      <c r="A121" s="5">
        <v>42229</v>
      </c>
      <c r="B121" s="6" t="s">
        <v>9</v>
      </c>
      <c r="C121" s="6" t="s">
        <v>19</v>
      </c>
      <c r="D121" s="2" t="s">
        <v>24</v>
      </c>
      <c r="E121" s="1">
        <v>3</v>
      </c>
      <c r="F121" s="1">
        <v>280</v>
      </c>
      <c r="G121" s="7">
        <f t="shared" si="2"/>
        <v>23.185943842731895</v>
      </c>
    </row>
    <row r="122" spans="1:11">
      <c r="A122" s="5">
        <v>42256</v>
      </c>
      <c r="B122" s="6" t="s">
        <v>9</v>
      </c>
      <c r="C122" s="6" t="s">
        <v>10</v>
      </c>
      <c r="D122" s="2">
        <v>1</v>
      </c>
      <c r="E122" s="1">
        <v>1</v>
      </c>
      <c r="F122" s="1">
        <v>680</v>
      </c>
      <c r="G122" s="7">
        <f t="shared" si="2"/>
        <v>56.308720760920316</v>
      </c>
    </row>
    <row r="123" spans="1:11">
      <c r="A123" s="5">
        <v>42256</v>
      </c>
      <c r="B123" s="6" t="s">
        <v>9</v>
      </c>
      <c r="C123" s="6" t="s">
        <v>10</v>
      </c>
      <c r="D123" s="2">
        <v>1</v>
      </c>
      <c r="E123" s="1">
        <v>2</v>
      </c>
      <c r="F123" s="1">
        <v>445</v>
      </c>
      <c r="G123" s="7">
        <f t="shared" si="2"/>
        <v>36.84908932148462</v>
      </c>
    </row>
    <row r="124" spans="1:11">
      <c r="A124" s="5">
        <v>42256</v>
      </c>
      <c r="B124" s="6" t="s">
        <v>9</v>
      </c>
      <c r="C124" s="6" t="s">
        <v>10</v>
      </c>
      <c r="D124" s="2">
        <v>1</v>
      </c>
      <c r="E124" s="1">
        <v>3</v>
      </c>
      <c r="F124" s="1">
        <v>545</v>
      </c>
      <c r="G124" s="7">
        <f t="shared" si="2"/>
        <v>45.129783551031728</v>
      </c>
    </row>
    <row r="125" spans="1:11">
      <c r="A125" s="5">
        <v>42256</v>
      </c>
      <c r="B125" s="6" t="s">
        <v>9</v>
      </c>
      <c r="C125" s="6" t="s">
        <v>15</v>
      </c>
      <c r="D125" s="2">
        <v>2</v>
      </c>
      <c r="E125" s="1">
        <v>1</v>
      </c>
      <c r="F125" s="1">
        <v>630</v>
      </c>
      <c r="G125" s="7">
        <f t="shared" si="2"/>
        <v>52.168373646146762</v>
      </c>
    </row>
    <row r="126" spans="1:11">
      <c r="A126" s="5">
        <v>42256</v>
      </c>
      <c r="B126" s="6" t="s">
        <v>9</v>
      </c>
      <c r="C126" s="6" t="s">
        <v>15</v>
      </c>
      <c r="D126" s="2">
        <v>2</v>
      </c>
      <c r="E126" s="1">
        <v>2</v>
      </c>
      <c r="F126" s="1">
        <v>470</v>
      </c>
      <c r="G126" s="7">
        <f t="shared" si="2"/>
        <v>38.919262878871393</v>
      </c>
    </row>
    <row r="127" spans="1:11">
      <c r="A127" s="5">
        <v>42256</v>
      </c>
      <c r="B127" s="6" t="s">
        <v>9</v>
      </c>
      <c r="C127" s="6" t="s">
        <v>15</v>
      </c>
      <c r="D127" s="2">
        <v>2</v>
      </c>
      <c r="E127" s="1">
        <v>3</v>
      </c>
      <c r="F127" s="1">
        <v>510</v>
      </c>
      <c r="G127" s="7">
        <f t="shared" si="2"/>
        <v>42.231540570690235</v>
      </c>
    </row>
    <row r="128" spans="1:11">
      <c r="A128" s="5">
        <v>42256</v>
      </c>
      <c r="B128" s="6" t="s">
        <v>9</v>
      </c>
      <c r="C128" s="6" t="s">
        <v>16</v>
      </c>
      <c r="D128" s="2">
        <v>3</v>
      </c>
      <c r="E128" s="1">
        <v>1</v>
      </c>
      <c r="F128" s="1">
        <v>830</v>
      </c>
      <c r="G128" s="7">
        <f t="shared" si="2"/>
        <v>68.729762105240965</v>
      </c>
    </row>
    <row r="129" spans="1:7">
      <c r="A129" s="5">
        <v>42256</v>
      </c>
      <c r="B129" s="6" t="s">
        <v>9</v>
      </c>
      <c r="C129" s="6" t="s">
        <v>16</v>
      </c>
      <c r="D129" s="2">
        <v>3</v>
      </c>
      <c r="E129" s="1">
        <v>2</v>
      </c>
      <c r="F129" s="1">
        <v>625</v>
      </c>
      <c r="G129" s="7">
        <f t="shared" si="2"/>
        <v>51.754338934669406</v>
      </c>
    </row>
    <row r="130" spans="1:7">
      <c r="A130" s="5">
        <v>42256</v>
      </c>
      <c r="B130" s="6" t="s">
        <v>9</v>
      </c>
      <c r="C130" s="6" t="s">
        <v>16</v>
      </c>
      <c r="D130" s="2">
        <v>3</v>
      </c>
      <c r="E130" s="1">
        <v>3</v>
      </c>
      <c r="F130" s="1">
        <v>930</v>
      </c>
      <c r="G130" s="7">
        <f t="shared" si="2"/>
        <v>77.010456334788088</v>
      </c>
    </row>
    <row r="131" spans="1:7">
      <c r="A131" s="5">
        <v>42256</v>
      </c>
      <c r="B131" s="6" t="s">
        <v>9</v>
      </c>
      <c r="C131" s="6" t="s">
        <v>15</v>
      </c>
      <c r="D131" s="2">
        <v>4</v>
      </c>
      <c r="E131" s="1">
        <v>1</v>
      </c>
      <c r="F131" s="1">
        <v>830</v>
      </c>
      <c r="G131" s="7">
        <f t="shared" ref="G131:G194" si="3">(F131/1000)/H$2</f>
        <v>68.729762105240965</v>
      </c>
    </row>
    <row r="132" spans="1:7">
      <c r="A132" s="5">
        <v>42256</v>
      </c>
      <c r="B132" s="6" t="s">
        <v>9</v>
      </c>
      <c r="C132" s="6" t="s">
        <v>15</v>
      </c>
      <c r="D132" s="2">
        <v>4</v>
      </c>
      <c r="E132" s="1">
        <v>2</v>
      </c>
      <c r="F132" s="1">
        <v>830</v>
      </c>
      <c r="G132" s="7">
        <f t="shared" si="3"/>
        <v>68.729762105240965</v>
      </c>
    </row>
    <row r="133" spans="1:7">
      <c r="A133" s="5">
        <v>42256</v>
      </c>
      <c r="B133" s="6" t="s">
        <v>9</v>
      </c>
      <c r="C133" s="6" t="s">
        <v>15</v>
      </c>
      <c r="D133" s="2">
        <v>4</v>
      </c>
      <c r="E133" s="1">
        <v>3</v>
      </c>
      <c r="F133" s="1">
        <v>880</v>
      </c>
      <c r="G133" s="7">
        <f t="shared" si="3"/>
        <v>72.870109220014527</v>
      </c>
    </row>
    <row r="134" spans="1:7">
      <c r="A134" s="5">
        <v>42256</v>
      </c>
      <c r="B134" s="6" t="s">
        <v>9</v>
      </c>
      <c r="C134" s="6" t="s">
        <v>10</v>
      </c>
      <c r="D134" s="2">
        <v>5</v>
      </c>
      <c r="E134" s="1">
        <v>1</v>
      </c>
      <c r="F134" s="1">
        <v>770</v>
      </c>
      <c r="G134" s="7">
        <f t="shared" si="3"/>
        <v>63.761345567512713</v>
      </c>
    </row>
    <row r="135" spans="1:7">
      <c r="A135" s="5">
        <v>42256</v>
      </c>
      <c r="B135" s="6" t="s">
        <v>9</v>
      </c>
      <c r="C135" s="6" t="s">
        <v>10</v>
      </c>
      <c r="D135" s="2">
        <v>5</v>
      </c>
      <c r="E135" s="1">
        <v>2</v>
      </c>
      <c r="F135" s="1">
        <v>835</v>
      </c>
      <c r="G135" s="7">
        <f t="shared" si="3"/>
        <v>69.143796816718321</v>
      </c>
    </row>
    <row r="136" spans="1:7">
      <c r="A136" s="5">
        <v>42256</v>
      </c>
      <c r="B136" s="6" t="s">
        <v>9</v>
      </c>
      <c r="C136" s="6" t="s">
        <v>10</v>
      </c>
      <c r="D136" s="2">
        <v>5</v>
      </c>
      <c r="E136" s="1">
        <v>3</v>
      </c>
      <c r="F136" s="1">
        <v>730</v>
      </c>
      <c r="G136" s="7">
        <f t="shared" si="3"/>
        <v>60.449067875693864</v>
      </c>
    </row>
    <row r="137" spans="1:7">
      <c r="A137" s="5">
        <v>42256</v>
      </c>
      <c r="B137" s="6" t="s">
        <v>9</v>
      </c>
      <c r="C137" s="6" t="s">
        <v>16</v>
      </c>
      <c r="D137" s="2">
        <v>6</v>
      </c>
      <c r="E137" s="1">
        <v>1</v>
      </c>
      <c r="F137" s="1">
        <v>770</v>
      </c>
      <c r="G137" s="7">
        <f t="shared" si="3"/>
        <v>63.761345567512713</v>
      </c>
    </row>
    <row r="138" spans="1:7">
      <c r="A138" s="5">
        <v>42256</v>
      </c>
      <c r="B138" s="6" t="s">
        <v>9</v>
      </c>
      <c r="C138" s="6" t="s">
        <v>16</v>
      </c>
      <c r="D138" s="2">
        <v>6</v>
      </c>
      <c r="E138" s="1">
        <v>2</v>
      </c>
      <c r="F138" s="1">
        <v>840</v>
      </c>
      <c r="G138" s="7">
        <f t="shared" si="3"/>
        <v>69.557831528195678</v>
      </c>
    </row>
    <row r="139" spans="1:7">
      <c r="A139" s="5">
        <v>42256</v>
      </c>
      <c r="B139" s="6" t="s">
        <v>9</v>
      </c>
      <c r="C139" s="6" t="s">
        <v>16</v>
      </c>
      <c r="D139" s="2">
        <v>6</v>
      </c>
      <c r="E139" s="1">
        <v>3</v>
      </c>
      <c r="F139" s="1">
        <v>980</v>
      </c>
      <c r="G139" s="7">
        <f t="shared" si="3"/>
        <v>81.150803449561622</v>
      </c>
    </row>
    <row r="140" spans="1:7">
      <c r="A140" s="5">
        <v>42256</v>
      </c>
      <c r="B140" s="6" t="s">
        <v>9</v>
      </c>
      <c r="C140" s="6" t="s">
        <v>15</v>
      </c>
      <c r="D140" s="2">
        <v>7</v>
      </c>
      <c r="E140" s="1">
        <v>1</v>
      </c>
      <c r="F140" s="1">
        <v>890</v>
      </c>
      <c r="G140" s="7">
        <f t="shared" si="3"/>
        <v>73.698178642969239</v>
      </c>
    </row>
    <row r="141" spans="1:7">
      <c r="A141" s="5">
        <v>42256</v>
      </c>
      <c r="B141" s="6" t="s">
        <v>9</v>
      </c>
      <c r="C141" s="6" t="s">
        <v>15</v>
      </c>
      <c r="D141" s="2">
        <v>7</v>
      </c>
      <c r="E141" s="1">
        <v>2</v>
      </c>
      <c r="F141" s="1">
        <v>870</v>
      </c>
      <c r="G141" s="7">
        <f t="shared" si="3"/>
        <v>72.042039797059815</v>
      </c>
    </row>
    <row r="142" spans="1:7">
      <c r="A142" s="5">
        <v>42256</v>
      </c>
      <c r="B142" s="6" t="s">
        <v>9</v>
      </c>
      <c r="C142" s="6" t="s">
        <v>15</v>
      </c>
      <c r="D142" s="2">
        <v>7</v>
      </c>
      <c r="E142" s="1">
        <v>3</v>
      </c>
      <c r="F142" s="1">
        <v>720</v>
      </c>
      <c r="G142" s="7">
        <f t="shared" si="3"/>
        <v>59.620998452739151</v>
      </c>
    </row>
    <row r="143" spans="1:7">
      <c r="A143" s="5">
        <v>42256</v>
      </c>
      <c r="B143" s="6" t="s">
        <v>9</v>
      </c>
      <c r="C143" s="6" t="s">
        <v>16</v>
      </c>
      <c r="D143" s="2">
        <v>8</v>
      </c>
      <c r="E143" s="1">
        <v>1</v>
      </c>
      <c r="F143" s="1">
        <v>280</v>
      </c>
      <c r="G143" s="7">
        <f t="shared" si="3"/>
        <v>23.185943842731895</v>
      </c>
    </row>
    <row r="144" spans="1:7">
      <c r="A144" s="5">
        <v>42256</v>
      </c>
      <c r="B144" s="6" t="s">
        <v>9</v>
      </c>
      <c r="C144" s="6" t="s">
        <v>16</v>
      </c>
      <c r="D144" s="2">
        <v>8</v>
      </c>
      <c r="E144" s="1">
        <v>2</v>
      </c>
      <c r="F144" s="1">
        <v>590</v>
      </c>
      <c r="G144" s="7">
        <f t="shared" si="3"/>
        <v>48.85609595432792</v>
      </c>
    </row>
    <row r="145" spans="1:11">
      <c r="A145" s="5">
        <v>42256</v>
      </c>
      <c r="B145" s="6" t="s">
        <v>9</v>
      </c>
      <c r="C145" s="6" t="s">
        <v>16</v>
      </c>
      <c r="D145" s="2">
        <v>8</v>
      </c>
      <c r="E145" s="1">
        <v>3</v>
      </c>
      <c r="F145" s="1">
        <v>660</v>
      </c>
      <c r="G145" s="7">
        <f t="shared" si="3"/>
        <v>54.652581915010899</v>
      </c>
    </row>
    <row r="146" spans="1:11">
      <c r="A146" s="5">
        <v>42256</v>
      </c>
      <c r="B146" s="6" t="s">
        <v>9</v>
      </c>
      <c r="C146" s="6" t="s">
        <v>10</v>
      </c>
      <c r="D146" s="2">
        <v>9</v>
      </c>
      <c r="E146" s="1">
        <v>1</v>
      </c>
      <c r="F146" s="1">
        <v>765</v>
      </c>
      <c r="G146" s="7">
        <f t="shared" si="3"/>
        <v>63.347310856035357</v>
      </c>
    </row>
    <row r="147" spans="1:11">
      <c r="A147" s="5">
        <v>42256</v>
      </c>
      <c r="B147" s="6" t="s">
        <v>9</v>
      </c>
      <c r="C147" s="6" t="s">
        <v>10</v>
      </c>
      <c r="D147" s="2">
        <v>9</v>
      </c>
      <c r="E147" s="1">
        <v>2</v>
      </c>
      <c r="F147" s="1">
        <v>800</v>
      </c>
      <c r="G147" s="7">
        <f t="shared" si="3"/>
        <v>66.245553836376843</v>
      </c>
    </row>
    <row r="148" spans="1:11">
      <c r="A148" s="5">
        <v>42256</v>
      </c>
      <c r="B148" s="6" t="s">
        <v>9</v>
      </c>
      <c r="C148" s="6" t="s">
        <v>10</v>
      </c>
      <c r="D148" s="2">
        <v>9</v>
      </c>
      <c r="E148" s="1">
        <v>3</v>
      </c>
      <c r="F148" s="1">
        <v>590</v>
      </c>
      <c r="G148" s="7">
        <f t="shared" si="3"/>
        <v>48.85609595432792</v>
      </c>
      <c r="H148" s="5">
        <f>A148</f>
        <v>42256</v>
      </c>
      <c r="I148" s="99">
        <f>AVERAGE(G122:G148)</f>
        <v>59.176294503374585</v>
      </c>
      <c r="J148" s="99">
        <f>STDEV(G122:G148)</f>
        <v>13.855740618505983</v>
      </c>
      <c r="K148" t="s">
        <v>91</v>
      </c>
    </row>
    <row r="149" spans="1:11">
      <c r="A149" s="5">
        <v>42256</v>
      </c>
      <c r="B149" s="6" t="s">
        <v>9</v>
      </c>
      <c r="C149" s="6" t="s">
        <v>19</v>
      </c>
      <c r="D149" s="2" t="s">
        <v>24</v>
      </c>
      <c r="E149" s="1">
        <v>1</v>
      </c>
      <c r="F149" s="1">
        <v>1000</v>
      </c>
      <c r="G149" s="7">
        <f t="shared" si="3"/>
        <v>82.806942295471046</v>
      </c>
      <c r="H149" s="5">
        <f>A149</f>
        <v>42256</v>
      </c>
      <c r="I149" s="99">
        <f>AVERAGE(G149:G151)</f>
        <v>85.429162134827621</v>
      </c>
      <c r="J149" s="99">
        <f>(MAX(G149:G151)-MIN(G149:G151))/2</f>
        <v>3.1052603360801641</v>
      </c>
      <c r="K149" t="s">
        <v>92</v>
      </c>
    </row>
    <row r="150" spans="1:11">
      <c r="A150" s="5">
        <v>42256</v>
      </c>
      <c r="B150" s="6" t="s">
        <v>9</v>
      </c>
      <c r="C150" s="6" t="s">
        <v>19</v>
      </c>
      <c r="D150" s="2" t="s">
        <v>24</v>
      </c>
      <c r="E150" s="1">
        <v>2</v>
      </c>
      <c r="F150" s="1">
        <v>1020</v>
      </c>
      <c r="G150" s="7">
        <f t="shared" si="3"/>
        <v>84.463081141380471</v>
      </c>
    </row>
    <row r="151" spans="1:11">
      <c r="A151" s="5">
        <v>42256</v>
      </c>
      <c r="B151" s="6" t="s">
        <v>9</v>
      </c>
      <c r="C151" s="6" t="s">
        <v>19</v>
      </c>
      <c r="D151" s="2" t="s">
        <v>24</v>
      </c>
      <c r="E151" s="1">
        <v>3</v>
      </c>
      <c r="F151" s="1">
        <v>1075</v>
      </c>
      <c r="G151" s="7">
        <f t="shared" si="3"/>
        <v>89.017462967631374</v>
      </c>
    </row>
    <row r="152" spans="1:11">
      <c r="A152" s="5">
        <v>42285</v>
      </c>
      <c r="B152" s="6" t="s">
        <v>9</v>
      </c>
      <c r="C152" s="6" t="s">
        <v>10</v>
      </c>
      <c r="D152" s="2">
        <v>1</v>
      </c>
      <c r="E152" s="1">
        <v>1</v>
      </c>
      <c r="F152" s="1">
        <v>610</v>
      </c>
      <c r="G152" s="7">
        <f t="shared" si="3"/>
        <v>50.512234800237337</v>
      </c>
    </row>
    <row r="153" spans="1:11">
      <c r="A153" s="5">
        <v>42285</v>
      </c>
      <c r="B153" s="6" t="s">
        <v>9</v>
      </c>
      <c r="C153" s="6" t="s">
        <v>10</v>
      </c>
      <c r="D153" s="2">
        <v>1</v>
      </c>
      <c r="E153" s="1">
        <v>2</v>
      </c>
      <c r="F153" s="1">
        <v>100</v>
      </c>
      <c r="G153" s="7">
        <f t="shared" si="3"/>
        <v>8.2806942295471053</v>
      </c>
    </row>
    <row r="154" spans="1:11">
      <c r="A154" s="5">
        <v>42285</v>
      </c>
      <c r="B154" s="6" t="s">
        <v>9</v>
      </c>
      <c r="C154" s="6" t="s">
        <v>10</v>
      </c>
      <c r="D154" s="2">
        <v>1</v>
      </c>
      <c r="E154" s="1">
        <v>3</v>
      </c>
      <c r="F154" s="1">
        <v>200</v>
      </c>
      <c r="G154" s="7">
        <f t="shared" si="3"/>
        <v>16.561388459094211</v>
      </c>
    </row>
    <row r="155" spans="1:11">
      <c r="A155" s="5">
        <v>42285</v>
      </c>
      <c r="B155" s="6" t="s">
        <v>9</v>
      </c>
      <c r="C155" s="6" t="s">
        <v>15</v>
      </c>
      <c r="D155" s="2">
        <v>2</v>
      </c>
      <c r="E155" s="1">
        <v>1</v>
      </c>
      <c r="F155" s="1">
        <v>580</v>
      </c>
      <c r="G155" s="7">
        <f t="shared" si="3"/>
        <v>48.028026531373207</v>
      </c>
    </row>
    <row r="156" spans="1:11">
      <c r="A156" s="5">
        <v>42285</v>
      </c>
      <c r="B156" s="6" t="s">
        <v>9</v>
      </c>
      <c r="C156" s="6" t="s">
        <v>15</v>
      </c>
      <c r="D156" s="2">
        <v>2</v>
      </c>
      <c r="E156" s="1">
        <v>2</v>
      </c>
      <c r="F156" s="1">
        <v>420</v>
      </c>
      <c r="G156" s="7">
        <f t="shared" si="3"/>
        <v>34.778915764097839</v>
      </c>
    </row>
    <row r="157" spans="1:11">
      <c r="A157" s="5">
        <v>42285</v>
      </c>
      <c r="B157" s="6" t="s">
        <v>9</v>
      </c>
      <c r="C157" s="6" t="s">
        <v>15</v>
      </c>
      <c r="D157" s="2">
        <v>2</v>
      </c>
      <c r="E157" s="1">
        <v>3</v>
      </c>
      <c r="F157" s="1">
        <v>360</v>
      </c>
      <c r="G157" s="7">
        <f t="shared" si="3"/>
        <v>29.810499226369576</v>
      </c>
    </row>
    <row r="158" spans="1:11">
      <c r="A158" s="5">
        <v>42285</v>
      </c>
      <c r="B158" s="6" t="s">
        <v>9</v>
      </c>
      <c r="C158" s="6" t="s">
        <v>16</v>
      </c>
      <c r="D158" s="2">
        <v>3</v>
      </c>
      <c r="E158" s="1">
        <v>1</v>
      </c>
      <c r="F158" s="1">
        <v>610</v>
      </c>
      <c r="G158" s="7">
        <f t="shared" si="3"/>
        <v>50.512234800237337</v>
      </c>
    </row>
    <row r="159" spans="1:11">
      <c r="A159" s="5">
        <v>42285</v>
      </c>
      <c r="B159" s="6" t="s">
        <v>9</v>
      </c>
      <c r="C159" s="6" t="s">
        <v>16</v>
      </c>
      <c r="D159" s="2">
        <v>3</v>
      </c>
      <c r="E159" s="1">
        <v>2</v>
      </c>
      <c r="F159" s="1">
        <v>290</v>
      </c>
      <c r="G159" s="7">
        <f t="shared" si="3"/>
        <v>24.014013265686604</v>
      </c>
    </row>
    <row r="160" spans="1:11">
      <c r="A160" s="5">
        <v>42285</v>
      </c>
      <c r="B160" s="6" t="s">
        <v>9</v>
      </c>
      <c r="C160" s="6" t="s">
        <v>16</v>
      </c>
      <c r="D160" s="2">
        <v>3</v>
      </c>
      <c r="E160" s="1">
        <v>3</v>
      </c>
      <c r="F160" s="1"/>
      <c r="G160" s="7">
        <f t="shared" si="3"/>
        <v>0</v>
      </c>
    </row>
    <row r="161" spans="1:7">
      <c r="A161" s="5">
        <v>42285</v>
      </c>
      <c r="B161" s="6" t="s">
        <v>9</v>
      </c>
      <c r="C161" s="6" t="s">
        <v>15</v>
      </c>
      <c r="D161" s="2">
        <v>4</v>
      </c>
      <c r="E161" s="1">
        <v>1</v>
      </c>
      <c r="F161" s="1">
        <v>590</v>
      </c>
      <c r="G161" s="7">
        <f t="shared" si="3"/>
        <v>48.85609595432792</v>
      </c>
    </row>
    <row r="162" spans="1:7">
      <c r="A162" s="5">
        <v>42285</v>
      </c>
      <c r="B162" s="6" t="s">
        <v>9</v>
      </c>
      <c r="C162" s="6" t="s">
        <v>15</v>
      </c>
      <c r="D162" s="2">
        <v>4</v>
      </c>
      <c r="E162" s="1">
        <v>2</v>
      </c>
      <c r="F162" s="1">
        <v>340</v>
      </c>
      <c r="G162" s="7">
        <f t="shared" si="3"/>
        <v>28.154360380460158</v>
      </c>
    </row>
    <row r="163" spans="1:7">
      <c r="A163" s="5">
        <v>42285</v>
      </c>
      <c r="B163" s="6" t="s">
        <v>9</v>
      </c>
      <c r="C163" s="6" t="s">
        <v>15</v>
      </c>
      <c r="D163" s="2">
        <v>4</v>
      </c>
      <c r="E163" s="1">
        <v>3</v>
      </c>
      <c r="F163" s="1">
        <v>650</v>
      </c>
      <c r="G163" s="7">
        <f t="shared" si="3"/>
        <v>53.824512492056186</v>
      </c>
    </row>
    <row r="164" spans="1:7">
      <c r="A164" s="5">
        <v>42285</v>
      </c>
      <c r="B164" s="6" t="s">
        <v>9</v>
      </c>
      <c r="C164" s="6" t="s">
        <v>10</v>
      </c>
      <c r="D164" s="2">
        <v>5</v>
      </c>
      <c r="E164" s="1">
        <v>1</v>
      </c>
      <c r="F164" s="1">
        <v>380</v>
      </c>
      <c r="G164" s="7">
        <f t="shared" si="3"/>
        <v>31.466638072279</v>
      </c>
    </row>
    <row r="165" spans="1:7">
      <c r="A165" s="5">
        <v>42285</v>
      </c>
      <c r="B165" s="6" t="s">
        <v>9</v>
      </c>
      <c r="C165" s="6" t="s">
        <v>10</v>
      </c>
      <c r="D165" s="2">
        <v>5</v>
      </c>
      <c r="E165" s="1">
        <v>2</v>
      </c>
      <c r="F165" s="1">
        <v>590</v>
      </c>
      <c r="G165" s="7">
        <f t="shared" si="3"/>
        <v>48.85609595432792</v>
      </c>
    </row>
    <row r="166" spans="1:7">
      <c r="A166" s="5">
        <v>42285</v>
      </c>
      <c r="B166" s="6" t="s">
        <v>9</v>
      </c>
      <c r="C166" s="6" t="s">
        <v>10</v>
      </c>
      <c r="D166" s="2">
        <v>5</v>
      </c>
      <c r="E166" s="1">
        <v>3</v>
      </c>
      <c r="F166" s="1">
        <v>420</v>
      </c>
      <c r="G166" s="7">
        <f t="shared" si="3"/>
        <v>34.778915764097839</v>
      </c>
    </row>
    <row r="167" spans="1:7">
      <c r="A167" s="5">
        <v>42285</v>
      </c>
      <c r="B167" s="6" t="s">
        <v>9</v>
      </c>
      <c r="C167" s="6" t="s">
        <v>16</v>
      </c>
      <c r="D167" s="2">
        <v>6</v>
      </c>
      <c r="E167" s="1">
        <v>1</v>
      </c>
      <c r="F167" s="1">
        <v>300</v>
      </c>
      <c r="G167" s="7">
        <f t="shared" si="3"/>
        <v>24.842082688641316</v>
      </c>
    </row>
    <row r="168" spans="1:7">
      <c r="A168" s="5">
        <v>42285</v>
      </c>
      <c r="B168" s="6" t="s">
        <v>9</v>
      </c>
      <c r="C168" s="6" t="s">
        <v>16</v>
      </c>
      <c r="D168" s="2">
        <v>6</v>
      </c>
      <c r="E168" s="1">
        <v>2</v>
      </c>
      <c r="F168" s="1">
        <v>480</v>
      </c>
      <c r="G168" s="7">
        <f t="shared" si="3"/>
        <v>39.747332301826106</v>
      </c>
    </row>
    <row r="169" spans="1:7">
      <c r="A169" s="5">
        <v>42285</v>
      </c>
      <c r="B169" s="6" t="s">
        <v>9</v>
      </c>
      <c r="C169" s="6" t="s">
        <v>16</v>
      </c>
      <c r="D169" s="2">
        <v>6</v>
      </c>
      <c r="E169" s="1">
        <v>3</v>
      </c>
      <c r="F169" s="1">
        <v>540</v>
      </c>
      <c r="G169" s="7">
        <f t="shared" si="3"/>
        <v>44.715748839554372</v>
      </c>
    </row>
    <row r="170" spans="1:7">
      <c r="A170" s="5">
        <v>42285</v>
      </c>
      <c r="B170" s="6" t="s">
        <v>9</v>
      </c>
      <c r="C170" s="6" t="s">
        <v>15</v>
      </c>
      <c r="D170" s="2">
        <v>7</v>
      </c>
      <c r="E170" s="1">
        <v>1</v>
      </c>
      <c r="F170" s="1">
        <v>590</v>
      </c>
      <c r="G170" s="7">
        <f t="shared" si="3"/>
        <v>48.85609595432792</v>
      </c>
    </row>
    <row r="171" spans="1:7">
      <c r="A171" s="5">
        <v>42285</v>
      </c>
      <c r="B171" s="6" t="s">
        <v>9</v>
      </c>
      <c r="C171" s="6" t="s">
        <v>15</v>
      </c>
      <c r="D171" s="2">
        <v>7</v>
      </c>
      <c r="E171" s="1">
        <v>2</v>
      </c>
      <c r="F171" s="1">
        <v>260</v>
      </c>
      <c r="G171" s="7">
        <f t="shared" si="3"/>
        <v>21.529804996822474</v>
      </c>
    </row>
    <row r="172" spans="1:7">
      <c r="A172" s="5">
        <v>42285</v>
      </c>
      <c r="B172" s="6" t="s">
        <v>9</v>
      </c>
      <c r="C172" s="6" t="s">
        <v>15</v>
      </c>
      <c r="D172" s="2">
        <v>7</v>
      </c>
      <c r="E172" s="1">
        <v>3</v>
      </c>
      <c r="F172" s="1">
        <v>660</v>
      </c>
      <c r="G172" s="7">
        <f t="shared" si="3"/>
        <v>54.652581915010899</v>
      </c>
    </row>
    <row r="173" spans="1:7">
      <c r="A173" s="5">
        <v>42285</v>
      </c>
      <c r="B173" s="6" t="s">
        <v>9</v>
      </c>
      <c r="C173" s="6" t="s">
        <v>16</v>
      </c>
      <c r="D173" s="2">
        <v>8</v>
      </c>
      <c r="E173" s="1">
        <v>1</v>
      </c>
      <c r="F173" s="1">
        <v>620</v>
      </c>
      <c r="G173" s="7">
        <f t="shared" si="3"/>
        <v>51.340304223192049</v>
      </c>
    </row>
    <row r="174" spans="1:7">
      <c r="A174" s="5">
        <v>42285</v>
      </c>
      <c r="B174" s="6" t="s">
        <v>9</v>
      </c>
      <c r="C174" s="6" t="s">
        <v>16</v>
      </c>
      <c r="D174" s="2">
        <v>8</v>
      </c>
      <c r="E174" s="1">
        <v>2</v>
      </c>
      <c r="F174" s="1">
        <v>350</v>
      </c>
      <c r="G174" s="7">
        <f t="shared" si="3"/>
        <v>28.982429803414867</v>
      </c>
    </row>
    <row r="175" spans="1:7">
      <c r="A175" s="5">
        <v>42285</v>
      </c>
      <c r="B175" s="6" t="s">
        <v>9</v>
      </c>
      <c r="C175" s="6" t="s">
        <v>16</v>
      </c>
      <c r="D175" s="2">
        <v>8</v>
      </c>
      <c r="E175" s="1">
        <v>3</v>
      </c>
      <c r="F175" s="1">
        <v>580</v>
      </c>
      <c r="G175" s="7">
        <f t="shared" si="3"/>
        <v>48.028026531373207</v>
      </c>
    </row>
    <row r="176" spans="1:7">
      <c r="A176" s="5">
        <v>42285</v>
      </c>
      <c r="B176" s="6" t="s">
        <v>9</v>
      </c>
      <c r="C176" s="6" t="s">
        <v>10</v>
      </c>
      <c r="D176" s="2">
        <v>9</v>
      </c>
      <c r="E176" s="1">
        <v>1</v>
      </c>
      <c r="F176" s="1">
        <v>680</v>
      </c>
      <c r="G176" s="7">
        <f t="shared" si="3"/>
        <v>56.308720760920316</v>
      </c>
    </row>
    <row r="177" spans="1:11">
      <c r="A177" s="5">
        <v>42285</v>
      </c>
      <c r="B177" s="6" t="s">
        <v>9</v>
      </c>
      <c r="C177" s="6" t="s">
        <v>10</v>
      </c>
      <c r="D177" s="2">
        <v>9</v>
      </c>
      <c r="E177" s="1">
        <v>2</v>
      </c>
      <c r="F177" s="1">
        <v>470</v>
      </c>
      <c r="G177" s="7">
        <f t="shared" si="3"/>
        <v>38.919262878871393</v>
      </c>
    </row>
    <row r="178" spans="1:11">
      <c r="A178" s="5">
        <v>42285</v>
      </c>
      <c r="B178" s="6" t="s">
        <v>9</v>
      </c>
      <c r="C178" s="6" t="s">
        <v>10</v>
      </c>
      <c r="D178" s="2">
        <v>9</v>
      </c>
      <c r="E178" s="1">
        <v>3</v>
      </c>
      <c r="F178" s="1">
        <v>280</v>
      </c>
      <c r="G178" s="7">
        <f t="shared" si="3"/>
        <v>23.185943842731895</v>
      </c>
      <c r="H178" s="5">
        <f>A178</f>
        <v>42285</v>
      </c>
      <c r="I178" s="99">
        <f>AVERAGE(G152:G178)</f>
        <v>36.649739275217755</v>
      </c>
      <c r="J178" s="99">
        <f>STDEV(G152:G178)</f>
        <v>15.017347490867522</v>
      </c>
      <c r="K178" t="s">
        <v>91</v>
      </c>
    </row>
    <row r="179" spans="1:11">
      <c r="A179" s="5">
        <v>42285</v>
      </c>
      <c r="B179" s="6" t="s">
        <v>9</v>
      </c>
      <c r="C179" s="6" t="s">
        <v>19</v>
      </c>
      <c r="D179" s="2" t="s">
        <v>24</v>
      </c>
      <c r="E179" s="1">
        <v>1</v>
      </c>
      <c r="F179" s="1">
        <v>470</v>
      </c>
      <c r="G179" s="7">
        <f t="shared" si="3"/>
        <v>38.919262878871393</v>
      </c>
      <c r="H179" s="5">
        <f>A179</f>
        <v>42285</v>
      </c>
      <c r="I179" s="99">
        <f>AVERAGE(G179:G181)</f>
        <v>55.756674478950508</v>
      </c>
      <c r="J179" s="99">
        <f>(MAX(G179:G181)-MIN(G179:G181))/2</f>
        <v>13.249110767275369</v>
      </c>
      <c r="K179" t="s">
        <v>92</v>
      </c>
    </row>
    <row r="180" spans="1:11">
      <c r="A180" s="5">
        <v>42285</v>
      </c>
      <c r="B180" s="6" t="s">
        <v>9</v>
      </c>
      <c r="C180" s="6" t="s">
        <v>19</v>
      </c>
      <c r="D180" s="2" t="s">
        <v>24</v>
      </c>
      <c r="E180" s="1">
        <v>2</v>
      </c>
      <c r="F180" s="1">
        <v>760</v>
      </c>
      <c r="G180" s="7">
        <f t="shared" si="3"/>
        <v>62.933276144558</v>
      </c>
    </row>
    <row r="181" spans="1:11">
      <c r="A181" s="5">
        <v>42285</v>
      </c>
      <c r="B181" s="6" t="s">
        <v>9</v>
      </c>
      <c r="C181" s="6" t="s">
        <v>19</v>
      </c>
      <c r="D181" s="2" t="s">
        <v>24</v>
      </c>
      <c r="E181" s="1">
        <v>3</v>
      </c>
      <c r="F181" s="1">
        <v>790</v>
      </c>
      <c r="G181" s="7">
        <f t="shared" si="3"/>
        <v>65.41748441342213</v>
      </c>
    </row>
    <row r="182" spans="1:11">
      <c r="A182" s="5">
        <v>42311</v>
      </c>
      <c r="B182" s="6" t="s">
        <v>9</v>
      </c>
      <c r="C182" s="6" t="s">
        <v>10</v>
      </c>
      <c r="D182" s="2">
        <v>1</v>
      </c>
      <c r="E182" s="1">
        <v>1</v>
      </c>
      <c r="F182" s="1">
        <v>570</v>
      </c>
      <c r="G182" s="7">
        <f t="shared" si="3"/>
        <v>47.199957108418495</v>
      </c>
    </row>
    <row r="183" spans="1:11">
      <c r="A183" s="5">
        <v>42311</v>
      </c>
      <c r="B183" s="6" t="s">
        <v>9</v>
      </c>
      <c r="C183" s="6" t="s">
        <v>10</v>
      </c>
      <c r="D183" s="2">
        <v>1</v>
      </c>
      <c r="E183" s="1">
        <v>2</v>
      </c>
      <c r="F183" s="1">
        <v>255</v>
      </c>
      <c r="G183" s="7">
        <f t="shared" si="3"/>
        <v>21.115770285345118</v>
      </c>
    </row>
    <row r="184" spans="1:11">
      <c r="A184" s="5">
        <v>42311</v>
      </c>
      <c r="B184" s="6" t="s">
        <v>9</v>
      </c>
      <c r="C184" s="6" t="s">
        <v>10</v>
      </c>
      <c r="D184" s="2">
        <v>1</v>
      </c>
      <c r="E184" s="1">
        <v>3</v>
      </c>
      <c r="F184" s="1">
        <v>540</v>
      </c>
      <c r="G184" s="7">
        <f t="shared" si="3"/>
        <v>44.715748839554372</v>
      </c>
    </row>
    <row r="185" spans="1:11">
      <c r="A185" s="5">
        <v>42311</v>
      </c>
      <c r="B185" s="6" t="s">
        <v>9</v>
      </c>
      <c r="C185" s="6" t="s">
        <v>15</v>
      </c>
      <c r="D185" s="2">
        <v>2</v>
      </c>
      <c r="E185" s="1">
        <v>1</v>
      </c>
      <c r="F185" s="1">
        <v>520</v>
      </c>
      <c r="G185" s="7">
        <f t="shared" si="3"/>
        <v>43.059609993644948</v>
      </c>
    </row>
    <row r="186" spans="1:11">
      <c r="A186" s="5">
        <v>42311</v>
      </c>
      <c r="B186" s="6" t="s">
        <v>9</v>
      </c>
      <c r="C186" s="6" t="s">
        <v>15</v>
      </c>
      <c r="D186" s="2">
        <v>2</v>
      </c>
      <c r="E186" s="1">
        <v>2</v>
      </c>
      <c r="F186" s="1">
        <v>300</v>
      </c>
      <c r="G186" s="7">
        <f t="shared" si="3"/>
        <v>24.842082688641316</v>
      </c>
    </row>
    <row r="187" spans="1:11">
      <c r="A187" s="5">
        <v>42311</v>
      </c>
      <c r="B187" s="6" t="s">
        <v>9</v>
      </c>
      <c r="C187" s="6" t="s">
        <v>15</v>
      </c>
      <c r="D187" s="2">
        <v>2</v>
      </c>
      <c r="E187" s="1">
        <v>3</v>
      </c>
      <c r="F187" s="1">
        <v>385</v>
      </c>
      <c r="G187" s="7">
        <f t="shared" si="3"/>
        <v>31.880672783756356</v>
      </c>
    </row>
    <row r="188" spans="1:11">
      <c r="A188" s="5">
        <v>42311</v>
      </c>
      <c r="B188" s="6" t="s">
        <v>9</v>
      </c>
      <c r="C188" s="6" t="s">
        <v>16</v>
      </c>
      <c r="D188" s="2">
        <v>3</v>
      </c>
      <c r="E188" s="1">
        <v>1</v>
      </c>
      <c r="F188" s="1">
        <v>640</v>
      </c>
      <c r="G188" s="7">
        <f t="shared" si="3"/>
        <v>52.996443069101474</v>
      </c>
    </row>
    <row r="189" spans="1:11">
      <c r="A189" s="5">
        <v>42311</v>
      </c>
      <c r="B189" s="6" t="s">
        <v>9</v>
      </c>
      <c r="C189" s="6" t="s">
        <v>16</v>
      </c>
      <c r="D189" s="2">
        <v>3</v>
      </c>
      <c r="E189" s="1">
        <v>2</v>
      </c>
      <c r="F189" s="1">
        <v>380</v>
      </c>
      <c r="G189" s="7">
        <f t="shared" si="3"/>
        <v>31.466638072279</v>
      </c>
    </row>
    <row r="190" spans="1:11">
      <c r="A190" s="5">
        <v>42311</v>
      </c>
      <c r="B190" s="6" t="s">
        <v>9</v>
      </c>
      <c r="C190" s="6" t="s">
        <v>16</v>
      </c>
      <c r="D190" s="2">
        <v>3</v>
      </c>
      <c r="E190" s="1">
        <v>3</v>
      </c>
      <c r="F190" s="1">
        <v>600</v>
      </c>
      <c r="G190" s="7">
        <f t="shared" si="3"/>
        <v>49.684165377282632</v>
      </c>
    </row>
    <row r="191" spans="1:11">
      <c r="A191" s="5">
        <v>42311</v>
      </c>
      <c r="B191" s="6" t="s">
        <v>9</v>
      </c>
      <c r="C191" s="6" t="s">
        <v>15</v>
      </c>
      <c r="D191" s="2">
        <v>4</v>
      </c>
      <c r="E191" s="1">
        <v>1</v>
      </c>
      <c r="F191" s="1">
        <v>685</v>
      </c>
      <c r="G191" s="7">
        <f t="shared" si="3"/>
        <v>56.722755472397672</v>
      </c>
    </row>
    <row r="192" spans="1:11">
      <c r="A192" s="5">
        <v>42311</v>
      </c>
      <c r="B192" s="6" t="s">
        <v>9</v>
      </c>
      <c r="C192" s="6" t="s">
        <v>15</v>
      </c>
      <c r="D192" s="2">
        <v>4</v>
      </c>
      <c r="E192" s="1">
        <v>2</v>
      </c>
      <c r="F192" s="1">
        <v>685</v>
      </c>
      <c r="G192" s="7">
        <f t="shared" si="3"/>
        <v>56.722755472397672</v>
      </c>
    </row>
    <row r="193" spans="1:11">
      <c r="A193" s="5">
        <v>42311</v>
      </c>
      <c r="B193" s="6" t="s">
        <v>9</v>
      </c>
      <c r="C193" s="6" t="s">
        <v>15</v>
      </c>
      <c r="D193" s="2">
        <v>4</v>
      </c>
      <c r="E193" s="1">
        <v>3</v>
      </c>
      <c r="F193" s="1">
        <v>630</v>
      </c>
      <c r="G193" s="7">
        <f t="shared" si="3"/>
        <v>52.168373646146762</v>
      </c>
    </row>
    <row r="194" spans="1:11">
      <c r="A194" s="5">
        <v>42311</v>
      </c>
      <c r="B194" s="6" t="s">
        <v>9</v>
      </c>
      <c r="C194" s="6" t="s">
        <v>10</v>
      </c>
      <c r="D194" s="2">
        <v>5</v>
      </c>
      <c r="E194" s="1">
        <v>1</v>
      </c>
      <c r="F194" s="1">
        <v>480</v>
      </c>
      <c r="G194" s="7">
        <f t="shared" si="3"/>
        <v>39.747332301826106</v>
      </c>
    </row>
    <row r="195" spans="1:11">
      <c r="A195" s="5">
        <v>42311</v>
      </c>
      <c r="B195" s="6" t="s">
        <v>9</v>
      </c>
      <c r="C195" s="6" t="s">
        <v>10</v>
      </c>
      <c r="D195" s="2">
        <v>5</v>
      </c>
      <c r="E195" s="1">
        <v>2</v>
      </c>
      <c r="F195" s="1">
        <v>625</v>
      </c>
      <c r="G195" s="7">
        <f t="shared" ref="G195:G241" si="4">(F195/1000)/H$2</f>
        <v>51.754338934669406</v>
      </c>
    </row>
    <row r="196" spans="1:11">
      <c r="A196" s="5">
        <v>42311</v>
      </c>
      <c r="B196" s="6" t="s">
        <v>9</v>
      </c>
      <c r="C196" s="6" t="s">
        <v>10</v>
      </c>
      <c r="D196" s="2">
        <v>5</v>
      </c>
      <c r="E196" s="1">
        <v>3</v>
      </c>
      <c r="F196" s="1">
        <v>430</v>
      </c>
      <c r="G196" s="7">
        <f t="shared" si="4"/>
        <v>35.606985187052551</v>
      </c>
    </row>
    <row r="197" spans="1:11">
      <c r="A197" s="5">
        <v>42311</v>
      </c>
      <c r="B197" s="6" t="s">
        <v>9</v>
      </c>
      <c r="C197" s="6" t="s">
        <v>16</v>
      </c>
      <c r="D197" s="2">
        <v>6</v>
      </c>
      <c r="E197" s="1">
        <v>1</v>
      </c>
      <c r="F197" s="1">
        <v>520</v>
      </c>
      <c r="G197" s="7">
        <f t="shared" si="4"/>
        <v>43.059609993644948</v>
      </c>
    </row>
    <row r="198" spans="1:11">
      <c r="A198" s="5">
        <v>42311</v>
      </c>
      <c r="B198" s="6" t="s">
        <v>9</v>
      </c>
      <c r="C198" s="6" t="s">
        <v>16</v>
      </c>
      <c r="D198" s="2">
        <v>6</v>
      </c>
      <c r="E198" s="1">
        <v>2</v>
      </c>
      <c r="F198" s="1">
        <v>400</v>
      </c>
      <c r="G198" s="7">
        <f t="shared" si="4"/>
        <v>33.122776918188421</v>
      </c>
    </row>
    <row r="199" spans="1:11">
      <c r="A199" s="5">
        <v>42311</v>
      </c>
      <c r="B199" s="6" t="s">
        <v>9</v>
      </c>
      <c r="C199" s="6" t="s">
        <v>16</v>
      </c>
      <c r="D199" s="2">
        <v>6</v>
      </c>
      <c r="E199" s="1">
        <v>3</v>
      </c>
      <c r="F199" s="1">
        <v>595</v>
      </c>
      <c r="G199" s="7">
        <f t="shared" si="4"/>
        <v>49.270130665805276</v>
      </c>
    </row>
    <row r="200" spans="1:11">
      <c r="A200" s="5">
        <v>42311</v>
      </c>
      <c r="B200" s="6" t="s">
        <v>9</v>
      </c>
      <c r="C200" s="6" t="s">
        <v>15</v>
      </c>
      <c r="D200" s="2">
        <v>7</v>
      </c>
      <c r="E200" s="1">
        <v>1</v>
      </c>
      <c r="F200" s="1">
        <v>690</v>
      </c>
      <c r="G200" s="7">
        <f t="shared" si="4"/>
        <v>57.136790183875021</v>
      </c>
    </row>
    <row r="201" spans="1:11">
      <c r="A201" s="5">
        <v>42311</v>
      </c>
      <c r="B201" s="6" t="s">
        <v>9</v>
      </c>
      <c r="C201" s="6" t="s">
        <v>15</v>
      </c>
      <c r="D201" s="2">
        <v>7</v>
      </c>
      <c r="E201" s="1">
        <v>2</v>
      </c>
      <c r="F201" s="1">
        <v>540</v>
      </c>
      <c r="G201" s="7">
        <f t="shared" si="4"/>
        <v>44.715748839554372</v>
      </c>
    </row>
    <row r="202" spans="1:11">
      <c r="A202" s="5">
        <v>42311</v>
      </c>
      <c r="B202" s="6" t="s">
        <v>9</v>
      </c>
      <c r="C202" s="6" t="s">
        <v>15</v>
      </c>
      <c r="D202" s="2">
        <v>7</v>
      </c>
      <c r="E202" s="1">
        <v>3</v>
      </c>
      <c r="F202" s="1"/>
    </row>
    <row r="203" spans="1:11">
      <c r="A203" s="5">
        <v>42311</v>
      </c>
      <c r="B203" s="6" t="s">
        <v>9</v>
      </c>
      <c r="C203" s="6" t="s">
        <v>16</v>
      </c>
      <c r="D203" s="2">
        <v>8</v>
      </c>
      <c r="E203" s="1">
        <v>1</v>
      </c>
      <c r="F203" s="1">
        <v>610</v>
      </c>
      <c r="G203" s="7">
        <f t="shared" si="4"/>
        <v>50.512234800237337</v>
      </c>
    </row>
    <row r="204" spans="1:11">
      <c r="A204" s="5">
        <v>42311</v>
      </c>
      <c r="B204" s="6" t="s">
        <v>9</v>
      </c>
      <c r="C204" s="6" t="s">
        <v>16</v>
      </c>
      <c r="D204" s="2">
        <v>8</v>
      </c>
      <c r="E204" s="1">
        <v>2</v>
      </c>
      <c r="F204" s="1">
        <v>340</v>
      </c>
      <c r="G204" s="7">
        <f t="shared" si="4"/>
        <v>28.154360380460158</v>
      </c>
    </row>
    <row r="205" spans="1:11">
      <c r="A205" s="5">
        <v>42311</v>
      </c>
      <c r="B205" s="6" t="s">
        <v>9</v>
      </c>
      <c r="C205" s="6" t="s">
        <v>16</v>
      </c>
      <c r="D205" s="2">
        <v>8</v>
      </c>
      <c r="E205" s="1">
        <v>3</v>
      </c>
      <c r="F205" s="1">
        <v>450</v>
      </c>
      <c r="G205" s="7">
        <f t="shared" si="4"/>
        <v>37.263124032961976</v>
      </c>
    </row>
    <row r="206" spans="1:11">
      <c r="A206" s="5">
        <v>42311</v>
      </c>
      <c r="B206" s="6" t="s">
        <v>9</v>
      </c>
      <c r="C206" s="6" t="s">
        <v>10</v>
      </c>
      <c r="D206" s="2">
        <v>9</v>
      </c>
      <c r="E206" s="1">
        <v>1</v>
      </c>
      <c r="F206" s="1">
        <v>595</v>
      </c>
      <c r="G206" s="7">
        <f t="shared" si="4"/>
        <v>49.270130665805276</v>
      </c>
    </row>
    <row r="207" spans="1:11">
      <c r="A207" s="5">
        <v>42311</v>
      </c>
      <c r="B207" s="6" t="s">
        <v>9</v>
      </c>
      <c r="C207" s="6" t="s">
        <v>10</v>
      </c>
      <c r="D207" s="2">
        <v>9</v>
      </c>
      <c r="E207" s="1">
        <v>2</v>
      </c>
      <c r="F207" s="1">
        <v>610</v>
      </c>
      <c r="G207" s="7">
        <f t="shared" si="4"/>
        <v>50.512234800237337</v>
      </c>
    </row>
    <row r="208" spans="1:11">
      <c r="A208" s="5">
        <v>42311</v>
      </c>
      <c r="B208" s="6" t="s">
        <v>9</v>
      </c>
      <c r="C208" s="6" t="s">
        <v>10</v>
      </c>
      <c r="D208" s="2">
        <v>9</v>
      </c>
      <c r="E208" s="1">
        <v>3</v>
      </c>
      <c r="F208" s="1">
        <v>380</v>
      </c>
      <c r="G208" s="7">
        <f t="shared" si="4"/>
        <v>31.466638072279</v>
      </c>
      <c r="H208" s="5">
        <f>A208</f>
        <v>42311</v>
      </c>
      <c r="I208" s="99">
        <f>AVERAGE(G182:G208)</f>
        <v>42.852592637906277</v>
      </c>
      <c r="J208" s="99">
        <f>STDEV(G182:G208)</f>
        <v>10.412787787614628</v>
      </c>
      <c r="K208" t="s">
        <v>91</v>
      </c>
    </row>
    <row r="209" spans="1:11">
      <c r="A209" s="5">
        <v>42311</v>
      </c>
      <c r="B209" s="6" t="s">
        <v>9</v>
      </c>
      <c r="C209" s="6" t="s">
        <v>19</v>
      </c>
      <c r="D209" s="2" t="s">
        <v>24</v>
      </c>
      <c r="E209" s="1">
        <v>1</v>
      </c>
      <c r="F209" s="1">
        <v>630</v>
      </c>
      <c r="G209" s="7">
        <f t="shared" si="4"/>
        <v>52.168373646146762</v>
      </c>
      <c r="H209" s="5">
        <f>A209</f>
        <v>42311</v>
      </c>
      <c r="I209" s="99">
        <f>AVERAGE(G209:G211)</f>
        <v>52.72041992811657</v>
      </c>
      <c r="J209" s="99">
        <f>(MAX(G209:G211)-MIN(G209:G211))/2</f>
        <v>0.82806942295471231</v>
      </c>
      <c r="K209" t="s">
        <v>92</v>
      </c>
    </row>
    <row r="210" spans="1:11">
      <c r="A210" s="5">
        <v>42311</v>
      </c>
      <c r="B210" s="6" t="s">
        <v>9</v>
      </c>
      <c r="C210" s="6" t="s">
        <v>19</v>
      </c>
      <c r="D210" s="2" t="s">
        <v>24</v>
      </c>
      <c r="E210" s="1">
        <v>2</v>
      </c>
      <c r="F210" s="1">
        <v>650</v>
      </c>
      <c r="G210" s="7">
        <f t="shared" si="4"/>
        <v>53.824512492056186</v>
      </c>
    </row>
    <row r="211" spans="1:11">
      <c r="A211" s="5">
        <v>42311</v>
      </c>
      <c r="B211" s="6" t="s">
        <v>9</v>
      </c>
      <c r="C211" s="6" t="s">
        <v>19</v>
      </c>
      <c r="D211" s="2" t="s">
        <v>24</v>
      </c>
      <c r="E211" s="1">
        <v>3</v>
      </c>
      <c r="F211" s="1">
        <v>630</v>
      </c>
      <c r="G211" s="7">
        <f t="shared" si="4"/>
        <v>52.168373646146762</v>
      </c>
    </row>
    <row r="212" spans="1:11">
      <c r="A212" s="5">
        <v>42431</v>
      </c>
      <c r="B212" s="6" t="s">
        <v>9</v>
      </c>
      <c r="C212" s="6" t="s">
        <v>10</v>
      </c>
      <c r="D212" s="2">
        <v>1</v>
      </c>
      <c r="E212" s="1">
        <v>1</v>
      </c>
      <c r="F212" s="1">
        <v>725</v>
      </c>
      <c r="G212" s="7">
        <f t="shared" si="4"/>
        <v>60.035033164216507</v>
      </c>
    </row>
    <row r="213" spans="1:11">
      <c r="A213" s="5">
        <v>42431</v>
      </c>
      <c r="B213" s="6" t="s">
        <v>9</v>
      </c>
      <c r="C213" s="6" t="s">
        <v>10</v>
      </c>
      <c r="D213" s="2">
        <v>1</v>
      </c>
      <c r="E213" s="1">
        <v>2</v>
      </c>
      <c r="F213" s="1">
        <v>245</v>
      </c>
      <c r="G213" s="7">
        <f t="shared" si="4"/>
        <v>20.287700862390405</v>
      </c>
    </row>
    <row r="214" spans="1:11">
      <c r="A214" s="5">
        <v>42431</v>
      </c>
      <c r="B214" s="6" t="s">
        <v>9</v>
      </c>
      <c r="C214" s="6" t="s">
        <v>10</v>
      </c>
      <c r="D214" s="2">
        <v>1</v>
      </c>
      <c r="E214" s="1">
        <v>3</v>
      </c>
      <c r="F214" s="1">
        <v>795</v>
      </c>
      <c r="G214" s="7">
        <f t="shared" si="4"/>
        <v>65.831519124899486</v>
      </c>
    </row>
    <row r="215" spans="1:11">
      <c r="A215" s="5">
        <v>42431</v>
      </c>
      <c r="B215" s="6" t="s">
        <v>9</v>
      </c>
      <c r="C215" s="6" t="s">
        <v>15</v>
      </c>
      <c r="D215" s="2">
        <v>2</v>
      </c>
      <c r="E215" s="1">
        <v>1</v>
      </c>
      <c r="F215" s="1">
        <v>740</v>
      </c>
      <c r="G215" s="7">
        <f t="shared" si="4"/>
        <v>61.277137298648576</v>
      </c>
    </row>
    <row r="216" spans="1:11">
      <c r="A216" s="5">
        <v>42431</v>
      </c>
      <c r="B216" s="6" t="s">
        <v>9</v>
      </c>
      <c r="C216" s="6" t="s">
        <v>15</v>
      </c>
      <c r="D216" s="2">
        <v>2</v>
      </c>
      <c r="E216" s="1">
        <v>2</v>
      </c>
      <c r="F216" s="1">
        <v>690</v>
      </c>
      <c r="G216" s="7">
        <f t="shared" si="4"/>
        <v>57.136790183875021</v>
      </c>
    </row>
    <row r="217" spans="1:11">
      <c r="A217" s="5">
        <v>42431</v>
      </c>
      <c r="B217" s="6" t="s">
        <v>9</v>
      </c>
      <c r="C217" s="6" t="s">
        <v>15</v>
      </c>
      <c r="D217" s="2">
        <v>2</v>
      </c>
      <c r="E217" s="1">
        <v>3</v>
      </c>
      <c r="F217" s="1">
        <v>650</v>
      </c>
      <c r="G217" s="7">
        <f t="shared" si="4"/>
        <v>53.824512492056186</v>
      </c>
    </row>
    <row r="218" spans="1:11">
      <c r="A218" s="5">
        <v>42431</v>
      </c>
      <c r="B218" s="6" t="s">
        <v>9</v>
      </c>
      <c r="C218" s="6" t="s">
        <v>16</v>
      </c>
      <c r="D218" s="2">
        <v>3</v>
      </c>
      <c r="E218" s="1">
        <v>1</v>
      </c>
      <c r="F218" s="1">
        <v>645</v>
      </c>
      <c r="G218" s="7">
        <f t="shared" si="4"/>
        <v>53.41047778057883</v>
      </c>
    </row>
    <row r="219" spans="1:11">
      <c r="A219" s="5">
        <v>42431</v>
      </c>
      <c r="B219" s="6" t="s">
        <v>9</v>
      </c>
      <c r="C219" s="6" t="s">
        <v>16</v>
      </c>
      <c r="D219" s="2">
        <v>3</v>
      </c>
      <c r="E219" s="1">
        <v>2</v>
      </c>
      <c r="F219" s="1">
        <v>545</v>
      </c>
      <c r="G219" s="7">
        <f t="shared" si="4"/>
        <v>45.129783551031728</v>
      </c>
    </row>
    <row r="220" spans="1:11">
      <c r="A220" s="5">
        <v>42431</v>
      </c>
      <c r="B220" s="6" t="s">
        <v>9</v>
      </c>
      <c r="C220" s="6" t="s">
        <v>16</v>
      </c>
      <c r="D220" s="2">
        <v>3</v>
      </c>
      <c r="E220" s="1">
        <v>3</v>
      </c>
      <c r="F220" s="1">
        <v>720</v>
      </c>
      <c r="G220" s="7">
        <f t="shared" si="4"/>
        <v>59.620998452739151</v>
      </c>
    </row>
    <row r="221" spans="1:11">
      <c r="A221" s="5">
        <v>42431</v>
      </c>
      <c r="B221" s="6" t="s">
        <v>9</v>
      </c>
      <c r="C221" s="6" t="s">
        <v>15</v>
      </c>
      <c r="D221" s="2">
        <v>4</v>
      </c>
      <c r="E221" s="1">
        <v>1</v>
      </c>
      <c r="F221" s="1">
        <v>780</v>
      </c>
      <c r="G221" s="7">
        <f t="shared" si="4"/>
        <v>64.589414990467418</v>
      </c>
    </row>
    <row r="222" spans="1:11">
      <c r="A222" s="5">
        <v>42431</v>
      </c>
      <c r="B222" s="6" t="s">
        <v>9</v>
      </c>
      <c r="C222" s="6" t="s">
        <v>15</v>
      </c>
      <c r="D222" s="2">
        <v>4</v>
      </c>
      <c r="E222" s="1">
        <v>2</v>
      </c>
      <c r="F222" s="1">
        <v>785</v>
      </c>
      <c r="G222" s="7">
        <f t="shared" si="4"/>
        <v>65.003449701944774</v>
      </c>
    </row>
    <row r="223" spans="1:11">
      <c r="A223" s="5">
        <v>42431</v>
      </c>
      <c r="B223" s="6" t="s">
        <v>9</v>
      </c>
      <c r="C223" s="6" t="s">
        <v>15</v>
      </c>
      <c r="D223" s="2">
        <v>4</v>
      </c>
      <c r="E223" s="1">
        <v>3</v>
      </c>
      <c r="F223" s="1">
        <v>840</v>
      </c>
      <c r="G223" s="7">
        <f t="shared" si="4"/>
        <v>69.557831528195678</v>
      </c>
    </row>
    <row r="224" spans="1:11">
      <c r="A224" s="5">
        <v>42431</v>
      </c>
      <c r="B224" s="6" t="s">
        <v>9</v>
      </c>
      <c r="C224" s="6" t="s">
        <v>10</v>
      </c>
      <c r="D224" s="2">
        <v>5</v>
      </c>
      <c r="E224" s="1">
        <v>1</v>
      </c>
      <c r="F224" s="1">
        <v>445</v>
      </c>
      <c r="G224" s="7">
        <f t="shared" si="4"/>
        <v>36.84908932148462</v>
      </c>
    </row>
    <row r="225" spans="1:11">
      <c r="A225" s="5">
        <v>42431</v>
      </c>
      <c r="B225" s="6" t="s">
        <v>9</v>
      </c>
      <c r="C225" s="6" t="s">
        <v>10</v>
      </c>
      <c r="D225" s="2">
        <v>5</v>
      </c>
      <c r="E225" s="1">
        <v>2</v>
      </c>
      <c r="F225" s="1">
        <v>785</v>
      </c>
      <c r="G225" s="7">
        <f t="shared" si="4"/>
        <v>65.003449701944774</v>
      </c>
    </row>
    <row r="226" spans="1:11">
      <c r="A226" s="5">
        <v>42431</v>
      </c>
      <c r="B226" s="6" t="s">
        <v>9</v>
      </c>
      <c r="C226" s="6" t="s">
        <v>10</v>
      </c>
      <c r="D226" s="2">
        <v>5</v>
      </c>
      <c r="E226" s="1">
        <v>3</v>
      </c>
      <c r="F226" s="1">
        <v>765</v>
      </c>
      <c r="G226" s="7">
        <f t="shared" si="4"/>
        <v>63.347310856035357</v>
      </c>
    </row>
    <row r="227" spans="1:11">
      <c r="A227" s="5">
        <v>42431</v>
      </c>
      <c r="B227" s="6" t="s">
        <v>9</v>
      </c>
      <c r="C227" s="6" t="s">
        <v>16</v>
      </c>
      <c r="D227" s="2">
        <v>6</v>
      </c>
      <c r="E227" s="1">
        <v>1</v>
      </c>
      <c r="F227" s="1">
        <v>605</v>
      </c>
      <c r="G227" s="7">
        <f t="shared" si="4"/>
        <v>50.098200088759981</v>
      </c>
    </row>
    <row r="228" spans="1:11">
      <c r="A228" s="5">
        <v>42431</v>
      </c>
      <c r="B228" s="6" t="s">
        <v>9</v>
      </c>
      <c r="C228" s="6" t="s">
        <v>16</v>
      </c>
      <c r="D228" s="2">
        <v>6</v>
      </c>
      <c r="E228" s="1">
        <v>2</v>
      </c>
      <c r="F228" s="1">
        <v>660</v>
      </c>
      <c r="G228" s="7">
        <f t="shared" si="4"/>
        <v>54.652581915010899</v>
      </c>
    </row>
    <row r="229" spans="1:11">
      <c r="A229" s="5">
        <v>42431</v>
      </c>
      <c r="B229" s="6" t="s">
        <v>9</v>
      </c>
      <c r="C229" s="6" t="s">
        <v>16</v>
      </c>
      <c r="D229" s="2">
        <v>6</v>
      </c>
      <c r="E229" s="1">
        <v>3</v>
      </c>
      <c r="F229" s="1">
        <v>800</v>
      </c>
      <c r="G229" s="7">
        <f t="shared" si="4"/>
        <v>66.245553836376843</v>
      </c>
    </row>
    <row r="230" spans="1:11">
      <c r="A230" s="5">
        <v>42431</v>
      </c>
      <c r="B230" s="6" t="s">
        <v>9</v>
      </c>
      <c r="C230" s="6" t="s">
        <v>15</v>
      </c>
      <c r="D230" s="2">
        <v>7</v>
      </c>
      <c r="E230" s="1">
        <v>1</v>
      </c>
      <c r="F230" s="1">
        <v>720</v>
      </c>
      <c r="G230" s="7">
        <f t="shared" si="4"/>
        <v>59.620998452739151</v>
      </c>
    </row>
    <row r="231" spans="1:11">
      <c r="A231" s="5">
        <v>42431</v>
      </c>
      <c r="B231" s="6" t="s">
        <v>9</v>
      </c>
      <c r="C231" s="6" t="s">
        <v>15</v>
      </c>
      <c r="D231" s="2">
        <v>7</v>
      </c>
      <c r="E231" s="1">
        <v>2</v>
      </c>
      <c r="F231" s="1">
        <v>665</v>
      </c>
      <c r="G231" s="7">
        <f t="shared" si="4"/>
        <v>55.066616626488255</v>
      </c>
    </row>
    <row r="232" spans="1:11">
      <c r="A232" s="5">
        <v>42431</v>
      </c>
      <c r="B232" s="6" t="s">
        <v>9</v>
      </c>
      <c r="C232" s="6" t="s">
        <v>15</v>
      </c>
      <c r="D232" s="2">
        <v>7</v>
      </c>
      <c r="E232" s="1">
        <v>3</v>
      </c>
      <c r="F232" s="1">
        <v>680</v>
      </c>
      <c r="G232" s="7">
        <f t="shared" si="4"/>
        <v>56.308720760920316</v>
      </c>
    </row>
    <row r="233" spans="1:11">
      <c r="A233" s="5">
        <v>42431</v>
      </c>
      <c r="B233" s="6" t="s">
        <v>9</v>
      </c>
      <c r="C233" s="6" t="s">
        <v>16</v>
      </c>
      <c r="D233" s="2">
        <v>8</v>
      </c>
      <c r="E233" s="1">
        <v>1</v>
      </c>
      <c r="F233" s="1">
        <v>575</v>
      </c>
      <c r="G233" s="7">
        <f t="shared" si="4"/>
        <v>47.613991819895851</v>
      </c>
    </row>
    <row r="234" spans="1:11">
      <c r="A234" s="5">
        <v>42431</v>
      </c>
      <c r="B234" s="6" t="s">
        <v>9</v>
      </c>
      <c r="C234" s="6" t="s">
        <v>16</v>
      </c>
      <c r="D234" s="2">
        <v>8</v>
      </c>
      <c r="E234" s="1">
        <v>2</v>
      </c>
      <c r="F234" s="1">
        <v>690</v>
      </c>
      <c r="G234" s="7">
        <f t="shared" si="4"/>
        <v>57.136790183875021</v>
      </c>
    </row>
    <row r="235" spans="1:11">
      <c r="A235" s="5">
        <v>42431</v>
      </c>
      <c r="B235" s="6" t="s">
        <v>9</v>
      </c>
      <c r="C235" s="6" t="s">
        <v>16</v>
      </c>
      <c r="D235" s="2">
        <v>8</v>
      </c>
      <c r="E235" s="1">
        <v>3</v>
      </c>
      <c r="F235" s="1">
        <v>840</v>
      </c>
      <c r="G235" s="7">
        <f t="shared" si="4"/>
        <v>69.557831528195678</v>
      </c>
    </row>
    <row r="236" spans="1:11">
      <c r="A236" s="5">
        <v>42431</v>
      </c>
      <c r="B236" s="6" t="s">
        <v>9</v>
      </c>
      <c r="C236" s="6" t="s">
        <v>10</v>
      </c>
      <c r="D236" s="2">
        <v>9</v>
      </c>
      <c r="E236" s="1">
        <v>1</v>
      </c>
      <c r="F236" s="1">
        <v>750</v>
      </c>
      <c r="G236" s="7">
        <f t="shared" si="4"/>
        <v>62.105206721603288</v>
      </c>
    </row>
    <row r="237" spans="1:11">
      <c r="A237" s="5">
        <v>42431</v>
      </c>
      <c r="B237" s="6" t="s">
        <v>9</v>
      </c>
      <c r="C237" s="6" t="s">
        <v>10</v>
      </c>
      <c r="D237" s="2">
        <v>9</v>
      </c>
      <c r="E237" s="1">
        <v>2</v>
      </c>
      <c r="F237" s="1">
        <v>575</v>
      </c>
      <c r="G237" s="7">
        <f t="shared" si="4"/>
        <v>47.613991819895851</v>
      </c>
    </row>
    <row r="238" spans="1:11">
      <c r="A238" s="5">
        <v>42431</v>
      </c>
      <c r="B238" s="6" t="s">
        <v>9</v>
      </c>
      <c r="C238" s="6" t="s">
        <v>10</v>
      </c>
      <c r="D238" s="2">
        <v>9</v>
      </c>
      <c r="E238" s="1">
        <v>3</v>
      </c>
      <c r="F238" s="1">
        <v>560</v>
      </c>
      <c r="G238" s="7">
        <f t="shared" si="4"/>
        <v>46.37188768546379</v>
      </c>
      <c r="H238" s="5">
        <f>A238</f>
        <v>42431</v>
      </c>
      <c r="I238" s="99">
        <f>AVERAGE(G212:G238)</f>
        <v>56.048032238879024</v>
      </c>
      <c r="J238" s="99">
        <f>STDEV(G212:G238)</f>
        <v>10.763155661919065</v>
      </c>
      <c r="K238" t="s">
        <v>91</v>
      </c>
    </row>
    <row r="239" spans="1:11">
      <c r="A239" s="5">
        <v>42431</v>
      </c>
      <c r="B239" s="6" t="s">
        <v>9</v>
      </c>
      <c r="C239" s="6" t="s">
        <v>19</v>
      </c>
      <c r="D239" s="2" t="s">
        <v>24</v>
      </c>
      <c r="E239" s="1">
        <v>1</v>
      </c>
      <c r="F239" s="1">
        <v>795</v>
      </c>
      <c r="G239" s="7">
        <f t="shared" si="4"/>
        <v>65.831519124899486</v>
      </c>
      <c r="H239" s="5">
        <f>A239</f>
        <v>42431</v>
      </c>
      <c r="I239" s="99">
        <f>AVERAGE(G239:G241)</f>
        <v>68.729762105240965</v>
      </c>
      <c r="J239" s="99">
        <f>(MAX(G239:G241)-MIN(G239:G241))/2</f>
        <v>4.1403471147735544</v>
      </c>
      <c r="K239" t="s">
        <v>92</v>
      </c>
    </row>
    <row r="240" spans="1:11">
      <c r="A240" s="5">
        <v>42431</v>
      </c>
      <c r="B240" s="6" t="s">
        <v>9</v>
      </c>
      <c r="C240" s="6" t="s">
        <v>19</v>
      </c>
      <c r="D240" s="2" t="s">
        <v>24</v>
      </c>
      <c r="E240" s="1">
        <v>2</v>
      </c>
      <c r="F240" s="1">
        <v>895</v>
      </c>
      <c r="G240" s="7">
        <f t="shared" si="4"/>
        <v>74.112213354446595</v>
      </c>
    </row>
    <row r="241" spans="1:7">
      <c r="A241" s="5">
        <v>42431</v>
      </c>
      <c r="B241" s="6" t="s">
        <v>9</v>
      </c>
      <c r="C241" s="6" t="s">
        <v>19</v>
      </c>
      <c r="D241" s="2" t="s">
        <v>24</v>
      </c>
      <c r="E241" s="1">
        <v>3</v>
      </c>
      <c r="F241" s="1">
        <v>800</v>
      </c>
      <c r="G241" s="7">
        <f t="shared" si="4"/>
        <v>66.245553836376843</v>
      </c>
    </row>
    <row r="242" spans="1:7">
      <c r="A242" s="5">
        <v>42472</v>
      </c>
      <c r="B242" s="6" t="s">
        <v>9</v>
      </c>
      <c r="C242" s="6" t="s">
        <v>10</v>
      </c>
      <c r="D242" s="2">
        <v>1</v>
      </c>
      <c r="E242" s="1">
        <v>1</v>
      </c>
      <c r="F242" s="1"/>
    </row>
    <row r="243" spans="1:7">
      <c r="B243" s="6" t="s">
        <v>9</v>
      </c>
      <c r="C243" s="6" t="s">
        <v>10</v>
      </c>
      <c r="D243" s="2">
        <v>1</v>
      </c>
      <c r="E243" s="1">
        <v>2</v>
      </c>
      <c r="F243" s="1"/>
    </row>
    <row r="244" spans="1:7">
      <c r="B244" s="6" t="s">
        <v>9</v>
      </c>
      <c r="C244" s="6" t="s">
        <v>10</v>
      </c>
      <c r="D244" s="2">
        <v>1</v>
      </c>
      <c r="E244" s="1">
        <v>3</v>
      </c>
      <c r="F244" s="1"/>
    </row>
    <row r="245" spans="1:7">
      <c r="B245" s="6" t="s">
        <v>9</v>
      </c>
      <c r="C245" s="6" t="s">
        <v>15</v>
      </c>
      <c r="D245" s="2">
        <v>2</v>
      </c>
      <c r="E245" s="1">
        <v>1</v>
      </c>
      <c r="F245" s="1"/>
    </row>
    <row r="246" spans="1:7">
      <c r="B246" s="6" t="s">
        <v>9</v>
      </c>
      <c r="C246" s="6" t="s">
        <v>15</v>
      </c>
      <c r="D246" s="2">
        <v>2</v>
      </c>
      <c r="E246" s="1">
        <v>2</v>
      </c>
      <c r="F246" s="1"/>
    </row>
    <row r="247" spans="1:7">
      <c r="B247" s="6" t="s">
        <v>9</v>
      </c>
      <c r="C247" s="6" t="s">
        <v>15</v>
      </c>
      <c r="D247" s="2">
        <v>2</v>
      </c>
      <c r="E247" s="1">
        <v>3</v>
      </c>
      <c r="F247" s="1"/>
    </row>
    <row r="248" spans="1:7">
      <c r="B248" s="6" t="s">
        <v>9</v>
      </c>
      <c r="C248" s="6" t="s">
        <v>16</v>
      </c>
      <c r="D248" s="2">
        <v>3</v>
      </c>
      <c r="E248" s="1">
        <v>1</v>
      </c>
      <c r="F248" s="1"/>
    </row>
    <row r="249" spans="1:7">
      <c r="B249" s="6" t="s">
        <v>9</v>
      </c>
      <c r="C249" s="6" t="s">
        <v>16</v>
      </c>
      <c r="D249" s="2">
        <v>3</v>
      </c>
      <c r="E249" s="1">
        <v>2</v>
      </c>
      <c r="F249" s="1"/>
    </row>
    <row r="250" spans="1:7">
      <c r="B250" s="6" t="s">
        <v>9</v>
      </c>
      <c r="C250" s="6" t="s">
        <v>16</v>
      </c>
      <c r="D250" s="2">
        <v>3</v>
      </c>
      <c r="E250" s="1">
        <v>3</v>
      </c>
      <c r="F250" s="1"/>
    </row>
    <row r="251" spans="1:7">
      <c r="B251" s="6" t="s">
        <v>9</v>
      </c>
      <c r="C251" s="6" t="s">
        <v>15</v>
      </c>
      <c r="D251" s="2">
        <v>4</v>
      </c>
      <c r="E251" s="1">
        <v>1</v>
      </c>
      <c r="F251" s="1"/>
    </row>
    <row r="252" spans="1:7">
      <c r="B252" s="6" t="s">
        <v>9</v>
      </c>
      <c r="C252" s="6" t="s">
        <v>15</v>
      </c>
      <c r="D252" s="2">
        <v>4</v>
      </c>
      <c r="E252" s="1">
        <v>2</v>
      </c>
      <c r="F252" s="1"/>
    </row>
    <row r="253" spans="1:7">
      <c r="B253" s="6" t="s">
        <v>9</v>
      </c>
      <c r="C253" s="6" t="s">
        <v>15</v>
      </c>
      <c r="D253" s="2">
        <v>4</v>
      </c>
      <c r="E253" s="1">
        <v>3</v>
      </c>
      <c r="F253" s="1"/>
    </row>
    <row r="254" spans="1:7">
      <c r="B254" s="6" t="s">
        <v>9</v>
      </c>
      <c r="C254" s="6" t="s">
        <v>10</v>
      </c>
      <c r="D254" s="2">
        <v>5</v>
      </c>
      <c r="E254" s="1">
        <v>1</v>
      </c>
      <c r="F254" s="1"/>
    </row>
    <row r="255" spans="1:7">
      <c r="B255" s="6" t="s">
        <v>9</v>
      </c>
      <c r="C255" s="6" t="s">
        <v>10</v>
      </c>
      <c r="D255" s="2">
        <v>5</v>
      </c>
      <c r="E255" s="1">
        <v>2</v>
      </c>
      <c r="F255" s="1"/>
    </row>
    <row r="256" spans="1:7">
      <c r="B256" s="6" t="s">
        <v>9</v>
      </c>
      <c r="C256" s="6" t="s">
        <v>10</v>
      </c>
      <c r="D256" s="2">
        <v>5</v>
      </c>
      <c r="E256" s="1">
        <v>3</v>
      </c>
      <c r="F256" s="1"/>
    </row>
    <row r="257" spans="1:7">
      <c r="B257" s="6" t="s">
        <v>9</v>
      </c>
      <c r="C257" s="6" t="s">
        <v>16</v>
      </c>
      <c r="D257" s="2">
        <v>6</v>
      </c>
      <c r="E257" s="1">
        <v>1</v>
      </c>
      <c r="F257" s="1"/>
    </row>
    <row r="258" spans="1:7">
      <c r="B258" s="6" t="s">
        <v>9</v>
      </c>
      <c r="C258" s="6" t="s">
        <v>16</v>
      </c>
      <c r="D258" s="2">
        <v>6</v>
      </c>
      <c r="E258" s="1">
        <v>2</v>
      </c>
      <c r="F258" s="1"/>
    </row>
    <row r="259" spans="1:7">
      <c r="B259" s="6" t="s">
        <v>9</v>
      </c>
      <c r="C259" s="6" t="s">
        <v>16</v>
      </c>
      <c r="D259" s="2">
        <v>6</v>
      </c>
      <c r="E259" s="1">
        <v>3</v>
      </c>
      <c r="F259" s="1"/>
    </row>
    <row r="260" spans="1:7">
      <c r="B260" s="6" t="s">
        <v>9</v>
      </c>
      <c r="C260" s="6" t="s">
        <v>15</v>
      </c>
      <c r="D260" s="2">
        <v>7</v>
      </c>
      <c r="E260" s="1">
        <v>1</v>
      </c>
      <c r="F260" s="1"/>
    </row>
    <row r="261" spans="1:7">
      <c r="B261" s="6" t="s">
        <v>9</v>
      </c>
      <c r="C261" s="6" t="s">
        <v>15</v>
      </c>
      <c r="D261" s="2">
        <v>7</v>
      </c>
      <c r="E261" s="1">
        <v>2</v>
      </c>
      <c r="F261" s="1"/>
    </row>
    <row r="262" spans="1:7">
      <c r="B262" s="6" t="s">
        <v>9</v>
      </c>
      <c r="C262" s="6" t="s">
        <v>15</v>
      </c>
      <c r="D262" s="2">
        <v>7</v>
      </c>
      <c r="E262" s="1">
        <v>3</v>
      </c>
      <c r="F262" s="1"/>
    </row>
    <row r="263" spans="1:7">
      <c r="A263" s="5">
        <v>42472</v>
      </c>
      <c r="B263" s="6" t="s">
        <v>9</v>
      </c>
      <c r="C263" s="6" t="s">
        <v>16</v>
      </c>
      <c r="D263" s="2">
        <v>8</v>
      </c>
      <c r="E263" s="1">
        <v>1</v>
      </c>
      <c r="F263" s="1">
        <v>505</v>
      </c>
      <c r="G263" s="7">
        <f t="shared" ref="G263:G268" si="5">(F263/1000)/H$2</f>
        <v>41.817505859212879</v>
      </c>
    </row>
    <row r="264" spans="1:7">
      <c r="A264" s="5">
        <v>42472</v>
      </c>
      <c r="B264" s="6" t="s">
        <v>9</v>
      </c>
      <c r="C264" s="6" t="s">
        <v>16</v>
      </c>
      <c r="D264" s="2">
        <v>8</v>
      </c>
      <c r="E264" s="1">
        <v>2</v>
      </c>
      <c r="F264" s="1">
        <v>275</v>
      </c>
      <c r="G264" s="7">
        <f t="shared" si="5"/>
        <v>22.771909131254542</v>
      </c>
    </row>
    <row r="265" spans="1:7">
      <c r="A265" s="5">
        <v>42472</v>
      </c>
      <c r="B265" s="6" t="s">
        <v>9</v>
      </c>
      <c r="C265" s="6" t="s">
        <v>16</v>
      </c>
      <c r="D265" s="2">
        <v>8</v>
      </c>
      <c r="E265" s="1">
        <v>3</v>
      </c>
      <c r="F265" s="1">
        <v>540</v>
      </c>
      <c r="G265" s="7">
        <f t="shared" si="5"/>
        <v>44.715748839554372</v>
      </c>
    </row>
    <row r="266" spans="1:7">
      <c r="A266" s="5">
        <v>42472</v>
      </c>
      <c r="B266" s="6" t="s">
        <v>9</v>
      </c>
      <c r="C266" s="6" t="s">
        <v>10</v>
      </c>
      <c r="D266" s="2">
        <v>9</v>
      </c>
      <c r="E266" s="1">
        <v>1</v>
      </c>
      <c r="F266" s="1">
        <v>605</v>
      </c>
      <c r="G266" s="7">
        <f t="shared" si="5"/>
        <v>50.098200088759981</v>
      </c>
    </row>
    <row r="267" spans="1:7">
      <c r="A267" s="5">
        <v>42472</v>
      </c>
      <c r="B267" s="6" t="s">
        <v>9</v>
      </c>
      <c r="C267" s="6" t="s">
        <v>10</v>
      </c>
      <c r="D267" s="2">
        <v>9</v>
      </c>
      <c r="E267" s="1">
        <v>2</v>
      </c>
      <c r="F267" s="1">
        <v>385</v>
      </c>
      <c r="G267" s="7">
        <f t="shared" si="5"/>
        <v>31.880672783756356</v>
      </c>
    </row>
    <row r="268" spans="1:7">
      <c r="A268" s="5">
        <v>42472</v>
      </c>
      <c r="B268" s="6" t="s">
        <v>9</v>
      </c>
      <c r="C268" s="6" t="s">
        <v>10</v>
      </c>
      <c r="D268" s="2">
        <v>9</v>
      </c>
      <c r="E268" s="1">
        <v>3</v>
      </c>
      <c r="F268" s="1">
        <v>535</v>
      </c>
      <c r="G268" s="7">
        <f t="shared" si="5"/>
        <v>44.301714128077016</v>
      </c>
    </row>
    <row r="269" spans="1:7">
      <c r="B269" s="6" t="s">
        <v>9</v>
      </c>
      <c r="C269" s="6" t="s">
        <v>19</v>
      </c>
      <c r="D269" s="2" t="s">
        <v>24</v>
      </c>
      <c r="E269" s="1">
        <v>1</v>
      </c>
      <c r="F269" s="1"/>
    </row>
    <row r="270" spans="1:7">
      <c r="B270" s="6" t="s">
        <v>9</v>
      </c>
      <c r="C270" s="6" t="s">
        <v>19</v>
      </c>
      <c r="D270" s="2" t="s">
        <v>24</v>
      </c>
      <c r="E270" s="1">
        <v>2</v>
      </c>
      <c r="F270" s="1"/>
    </row>
    <row r="271" spans="1:7">
      <c r="B271" s="6" t="s">
        <v>9</v>
      </c>
      <c r="C271" s="6" t="s">
        <v>19</v>
      </c>
      <c r="D271" s="2" t="s">
        <v>24</v>
      </c>
      <c r="E271" s="1">
        <v>3</v>
      </c>
      <c r="F271" s="1"/>
    </row>
    <row r="272" spans="1:7">
      <c r="B272" s="6" t="s">
        <v>12</v>
      </c>
      <c r="C272" s="6" t="s">
        <v>10</v>
      </c>
      <c r="D272" s="2">
        <v>1</v>
      </c>
      <c r="E272" s="1">
        <v>1</v>
      </c>
      <c r="F272" s="1"/>
      <c r="G272"/>
    </row>
    <row r="273" spans="2:7">
      <c r="B273" s="6" t="s">
        <v>12</v>
      </c>
      <c r="C273" s="6" t="s">
        <v>10</v>
      </c>
      <c r="D273" s="2">
        <v>1</v>
      </c>
      <c r="E273" s="1">
        <v>2</v>
      </c>
      <c r="F273" s="1"/>
      <c r="G273"/>
    </row>
    <row r="274" spans="2:7">
      <c r="B274" s="6" t="s">
        <v>12</v>
      </c>
      <c r="C274" s="6" t="s">
        <v>10</v>
      </c>
      <c r="D274" s="2">
        <v>1</v>
      </c>
      <c r="E274" s="1">
        <v>3</v>
      </c>
      <c r="F274" s="1"/>
      <c r="G274"/>
    </row>
    <row r="275" spans="2:7">
      <c r="B275" s="6" t="s">
        <v>12</v>
      </c>
      <c r="C275" s="6" t="s">
        <v>10</v>
      </c>
      <c r="D275" s="2">
        <v>1</v>
      </c>
      <c r="E275" s="1">
        <v>4</v>
      </c>
      <c r="F275" s="1"/>
      <c r="G275"/>
    </row>
    <row r="276" spans="2:7">
      <c r="B276" s="6" t="s">
        <v>12</v>
      </c>
      <c r="C276" s="6" t="s">
        <v>10</v>
      </c>
      <c r="D276" s="2">
        <v>1</v>
      </c>
      <c r="E276" s="1">
        <v>5</v>
      </c>
      <c r="F276" s="1"/>
      <c r="G276"/>
    </row>
    <row r="277" spans="2:7">
      <c r="B277" s="6" t="s">
        <v>12</v>
      </c>
      <c r="C277" s="6" t="s">
        <v>15</v>
      </c>
      <c r="D277" s="2">
        <v>2</v>
      </c>
      <c r="E277" s="1">
        <v>1</v>
      </c>
      <c r="F277" s="1"/>
      <c r="G277"/>
    </row>
    <row r="278" spans="2:7">
      <c r="B278" s="6" t="s">
        <v>12</v>
      </c>
      <c r="C278" s="6" t="s">
        <v>15</v>
      </c>
      <c r="D278" s="2">
        <v>2</v>
      </c>
      <c r="E278" s="1">
        <v>2</v>
      </c>
      <c r="F278" s="1"/>
      <c r="G278"/>
    </row>
    <row r="279" spans="2:7">
      <c r="B279" s="6" t="s">
        <v>12</v>
      </c>
      <c r="C279" s="6" t="s">
        <v>15</v>
      </c>
      <c r="D279" s="2">
        <v>2</v>
      </c>
      <c r="E279" s="1">
        <v>3</v>
      </c>
      <c r="F279" s="1"/>
      <c r="G279"/>
    </row>
    <row r="280" spans="2:7">
      <c r="B280" s="6" t="s">
        <v>12</v>
      </c>
      <c r="C280" s="6" t="s">
        <v>15</v>
      </c>
      <c r="D280" s="2">
        <v>2</v>
      </c>
      <c r="E280" s="1">
        <v>4</v>
      </c>
      <c r="F280" s="1"/>
      <c r="G280"/>
    </row>
    <row r="281" spans="2:7">
      <c r="B281" s="6" t="s">
        <v>12</v>
      </c>
      <c r="C281" s="6" t="s">
        <v>15</v>
      </c>
      <c r="D281" s="2">
        <v>2</v>
      </c>
      <c r="E281" s="1">
        <v>5</v>
      </c>
      <c r="F281" s="1"/>
      <c r="G281"/>
    </row>
    <row r="282" spans="2:7">
      <c r="B282" s="6" t="s">
        <v>12</v>
      </c>
      <c r="C282" s="6" t="s">
        <v>16</v>
      </c>
      <c r="D282" s="2">
        <v>3</v>
      </c>
      <c r="E282" s="1">
        <v>1</v>
      </c>
      <c r="F282" s="1"/>
      <c r="G282"/>
    </row>
    <row r="283" spans="2:7">
      <c r="B283" s="6" t="s">
        <v>12</v>
      </c>
      <c r="C283" s="6" t="s">
        <v>16</v>
      </c>
      <c r="D283" s="2">
        <v>3</v>
      </c>
      <c r="E283" s="1">
        <v>2</v>
      </c>
      <c r="F283" s="1"/>
      <c r="G283"/>
    </row>
    <row r="284" spans="2:7">
      <c r="B284" s="6" t="s">
        <v>12</v>
      </c>
      <c r="C284" s="6" t="s">
        <v>16</v>
      </c>
      <c r="D284" s="2">
        <v>3</v>
      </c>
      <c r="E284" s="1">
        <v>3</v>
      </c>
      <c r="F284" s="1"/>
      <c r="G284"/>
    </row>
    <row r="285" spans="2:7">
      <c r="B285" s="6" t="s">
        <v>12</v>
      </c>
      <c r="C285" s="6" t="s">
        <v>16</v>
      </c>
      <c r="D285" s="2">
        <v>3</v>
      </c>
      <c r="E285" s="1">
        <v>4</v>
      </c>
      <c r="F285" s="1"/>
      <c r="G285"/>
    </row>
    <row r="286" spans="2:7">
      <c r="B286" s="6" t="s">
        <v>12</v>
      </c>
      <c r="C286" s="6" t="s">
        <v>16</v>
      </c>
      <c r="D286" s="2">
        <v>3</v>
      </c>
      <c r="E286" s="1">
        <v>5</v>
      </c>
      <c r="F286" s="1"/>
      <c r="G286"/>
    </row>
    <row r="287" spans="2:7">
      <c r="B287" s="6" t="s">
        <v>12</v>
      </c>
      <c r="C287" s="6" t="s">
        <v>15</v>
      </c>
      <c r="D287" s="2">
        <v>4</v>
      </c>
      <c r="E287" s="1">
        <v>1</v>
      </c>
      <c r="F287" s="1"/>
      <c r="G287"/>
    </row>
    <row r="288" spans="2:7">
      <c r="B288" s="6" t="s">
        <v>12</v>
      </c>
      <c r="C288" s="6" t="s">
        <v>15</v>
      </c>
      <c r="D288" s="2">
        <v>4</v>
      </c>
      <c r="E288" s="1">
        <v>2</v>
      </c>
      <c r="F288" s="1"/>
      <c r="G288"/>
    </row>
    <row r="289" spans="2:7">
      <c r="B289" s="6" t="s">
        <v>12</v>
      </c>
      <c r="C289" s="6" t="s">
        <v>15</v>
      </c>
      <c r="D289" s="2">
        <v>4</v>
      </c>
      <c r="E289" s="1">
        <v>3</v>
      </c>
      <c r="F289" s="1"/>
      <c r="G289"/>
    </row>
    <row r="290" spans="2:7">
      <c r="B290" s="6" t="s">
        <v>12</v>
      </c>
      <c r="C290" s="6" t="s">
        <v>15</v>
      </c>
      <c r="D290" s="2">
        <v>4</v>
      </c>
      <c r="E290" s="1">
        <v>4</v>
      </c>
      <c r="F290" s="1"/>
      <c r="G290"/>
    </row>
    <row r="291" spans="2:7">
      <c r="B291" s="6" t="s">
        <v>12</v>
      </c>
      <c r="C291" s="6" t="s">
        <v>15</v>
      </c>
      <c r="D291" s="2">
        <v>4</v>
      </c>
      <c r="E291" s="1">
        <v>5</v>
      </c>
      <c r="F291" s="1"/>
      <c r="G291"/>
    </row>
    <row r="292" spans="2:7">
      <c r="B292" s="6" t="s">
        <v>12</v>
      </c>
      <c r="C292" s="6" t="s">
        <v>10</v>
      </c>
      <c r="D292" s="2">
        <v>5</v>
      </c>
      <c r="E292" s="1">
        <v>1</v>
      </c>
      <c r="F292" s="1"/>
      <c r="G292"/>
    </row>
    <row r="293" spans="2:7">
      <c r="B293" s="6" t="s">
        <v>12</v>
      </c>
      <c r="C293" s="6" t="s">
        <v>10</v>
      </c>
      <c r="D293" s="2">
        <v>5</v>
      </c>
      <c r="E293" s="1">
        <v>2</v>
      </c>
      <c r="F293" s="1"/>
      <c r="G293"/>
    </row>
    <row r="294" spans="2:7">
      <c r="B294" s="6" t="s">
        <v>12</v>
      </c>
      <c r="C294" s="6" t="s">
        <v>10</v>
      </c>
      <c r="D294" s="2">
        <v>5</v>
      </c>
      <c r="E294" s="1">
        <v>3</v>
      </c>
      <c r="F294" s="1"/>
      <c r="G294"/>
    </row>
    <row r="295" spans="2:7">
      <c r="B295" s="6" t="s">
        <v>12</v>
      </c>
      <c r="C295" s="6" t="s">
        <v>10</v>
      </c>
      <c r="D295" s="2">
        <v>5</v>
      </c>
      <c r="E295" s="1">
        <v>4</v>
      </c>
      <c r="F295" s="1"/>
      <c r="G295"/>
    </row>
    <row r="296" spans="2:7">
      <c r="B296" s="6" t="s">
        <v>12</v>
      </c>
      <c r="C296" s="6" t="s">
        <v>10</v>
      </c>
      <c r="D296" s="2">
        <v>5</v>
      </c>
      <c r="E296" s="1">
        <v>5</v>
      </c>
      <c r="F296" s="1"/>
      <c r="G296"/>
    </row>
    <row r="297" spans="2:7">
      <c r="B297" s="6" t="s">
        <v>12</v>
      </c>
      <c r="C297" s="6" t="s">
        <v>16</v>
      </c>
      <c r="D297" s="2">
        <v>6</v>
      </c>
      <c r="E297" s="1">
        <v>1</v>
      </c>
      <c r="F297" s="1"/>
      <c r="G297"/>
    </row>
    <row r="298" spans="2:7">
      <c r="B298" s="6" t="s">
        <v>12</v>
      </c>
      <c r="C298" s="6" t="s">
        <v>16</v>
      </c>
      <c r="D298" s="2">
        <v>6</v>
      </c>
      <c r="E298" s="1">
        <v>2</v>
      </c>
      <c r="F298" s="1"/>
      <c r="G298"/>
    </row>
    <row r="299" spans="2:7">
      <c r="B299" s="6" t="s">
        <v>12</v>
      </c>
      <c r="C299" s="6" t="s">
        <v>16</v>
      </c>
      <c r="D299" s="2">
        <v>6</v>
      </c>
      <c r="E299" s="1">
        <v>3</v>
      </c>
      <c r="F299" s="1"/>
      <c r="G299"/>
    </row>
    <row r="300" spans="2:7">
      <c r="B300" s="6" t="s">
        <v>12</v>
      </c>
      <c r="C300" s="6" t="s">
        <v>16</v>
      </c>
      <c r="D300" s="2">
        <v>6</v>
      </c>
      <c r="E300" s="1">
        <v>4</v>
      </c>
      <c r="F300" s="1"/>
      <c r="G300"/>
    </row>
    <row r="301" spans="2:7">
      <c r="B301" s="6" t="s">
        <v>12</v>
      </c>
      <c r="C301" s="6" t="s">
        <v>16</v>
      </c>
      <c r="D301" s="2">
        <v>6</v>
      </c>
      <c r="E301" s="1">
        <v>5</v>
      </c>
      <c r="F301" s="1"/>
      <c r="G301"/>
    </row>
    <row r="302" spans="2:7">
      <c r="B302" s="6" t="s">
        <v>12</v>
      </c>
      <c r="C302" s="6" t="s">
        <v>15</v>
      </c>
      <c r="D302" s="2">
        <v>7</v>
      </c>
      <c r="E302" s="1">
        <v>1</v>
      </c>
      <c r="F302" s="1"/>
      <c r="G302"/>
    </row>
    <row r="303" spans="2:7">
      <c r="B303" s="6" t="s">
        <v>12</v>
      </c>
      <c r="C303" s="6" t="s">
        <v>15</v>
      </c>
      <c r="D303" s="2">
        <v>7</v>
      </c>
      <c r="E303" s="1">
        <v>2</v>
      </c>
      <c r="F303" s="1"/>
      <c r="G303"/>
    </row>
    <row r="304" spans="2:7">
      <c r="B304" s="6" t="s">
        <v>12</v>
      </c>
      <c r="C304" s="6" t="s">
        <v>15</v>
      </c>
      <c r="D304" s="2">
        <v>7</v>
      </c>
      <c r="E304" s="1">
        <v>3</v>
      </c>
      <c r="F304" s="1"/>
      <c r="G304"/>
    </row>
    <row r="305" spans="1:7">
      <c r="B305" s="6" t="s">
        <v>12</v>
      </c>
      <c r="C305" s="6" t="s">
        <v>15</v>
      </c>
      <c r="D305" s="2">
        <v>7</v>
      </c>
      <c r="E305" s="1">
        <v>4</v>
      </c>
      <c r="F305" s="1"/>
      <c r="G305"/>
    </row>
    <row r="306" spans="1:7">
      <c r="B306" s="6" t="s">
        <v>12</v>
      </c>
      <c r="C306" s="6" t="s">
        <v>15</v>
      </c>
      <c r="D306" s="2">
        <v>7</v>
      </c>
      <c r="E306" s="1">
        <v>5</v>
      </c>
      <c r="F306" s="1"/>
      <c r="G306"/>
    </row>
    <row r="307" spans="1:7">
      <c r="A307" s="5">
        <v>42472</v>
      </c>
      <c r="B307" s="6" t="s">
        <v>12</v>
      </c>
      <c r="C307" s="6" t="s">
        <v>16</v>
      </c>
      <c r="D307" s="2">
        <v>8</v>
      </c>
      <c r="E307" s="1">
        <v>1</v>
      </c>
      <c r="F307" s="1">
        <v>1380</v>
      </c>
      <c r="G307"/>
    </row>
    <row r="308" spans="1:7">
      <c r="A308" s="5">
        <v>42472</v>
      </c>
      <c r="B308" s="6" t="s">
        <v>12</v>
      </c>
      <c r="C308" s="6" t="s">
        <v>16</v>
      </c>
      <c r="D308" s="2">
        <v>8</v>
      </c>
      <c r="E308" s="1">
        <v>2</v>
      </c>
      <c r="F308" s="11">
        <v>2280</v>
      </c>
      <c r="G308"/>
    </row>
    <row r="309" spans="1:7">
      <c r="A309" s="5">
        <v>42472</v>
      </c>
      <c r="B309" s="6" t="s">
        <v>12</v>
      </c>
      <c r="C309" s="6" t="s">
        <v>16</v>
      </c>
      <c r="D309" s="2">
        <v>8</v>
      </c>
      <c r="E309" s="1">
        <v>3</v>
      </c>
      <c r="F309" s="11">
        <v>2280</v>
      </c>
      <c r="G309"/>
    </row>
    <row r="310" spans="1:7">
      <c r="A310" s="5">
        <v>42472</v>
      </c>
      <c r="B310" s="6" t="s">
        <v>12</v>
      </c>
      <c r="C310" s="6" t="s">
        <v>16</v>
      </c>
      <c r="D310" s="2">
        <v>8</v>
      </c>
      <c r="E310" s="1">
        <v>4</v>
      </c>
      <c r="F310" s="1">
        <v>1450</v>
      </c>
      <c r="G310"/>
    </row>
    <row r="311" spans="1:7">
      <c r="A311" s="5">
        <v>42472</v>
      </c>
      <c r="B311" s="6" t="s">
        <v>12</v>
      </c>
      <c r="C311" s="6" t="s">
        <v>16</v>
      </c>
      <c r="D311" s="2">
        <v>8</v>
      </c>
      <c r="E311" s="1">
        <v>5</v>
      </c>
      <c r="F311" s="1">
        <v>1850</v>
      </c>
      <c r="G311"/>
    </row>
    <row r="312" spans="1:7">
      <c r="A312" s="5">
        <v>42472</v>
      </c>
      <c r="B312" s="6" t="s">
        <v>12</v>
      </c>
      <c r="C312" s="6" t="s">
        <v>10</v>
      </c>
      <c r="D312" s="2">
        <v>9</v>
      </c>
      <c r="E312" s="1">
        <v>1</v>
      </c>
      <c r="F312" s="1">
        <v>2160</v>
      </c>
      <c r="G312"/>
    </row>
    <row r="313" spans="1:7">
      <c r="A313" s="5">
        <v>42472</v>
      </c>
      <c r="B313" s="6" t="s">
        <v>12</v>
      </c>
      <c r="C313" s="6" t="s">
        <v>10</v>
      </c>
      <c r="D313" s="2">
        <v>9</v>
      </c>
      <c r="E313" s="1">
        <v>2</v>
      </c>
      <c r="F313" s="1">
        <v>2180</v>
      </c>
      <c r="G313"/>
    </row>
    <row r="314" spans="1:7">
      <c r="A314" s="5">
        <v>42472</v>
      </c>
      <c r="B314" s="6" t="s">
        <v>12</v>
      </c>
      <c r="C314" s="6" t="s">
        <v>10</v>
      </c>
      <c r="D314" s="2">
        <v>9</v>
      </c>
      <c r="E314" s="1">
        <v>3</v>
      </c>
      <c r="F314" s="11">
        <v>2280</v>
      </c>
      <c r="G314"/>
    </row>
    <row r="315" spans="1:7">
      <c r="A315" s="5">
        <v>42472</v>
      </c>
      <c r="B315" s="6" t="s">
        <v>12</v>
      </c>
      <c r="C315" s="6" t="s">
        <v>10</v>
      </c>
      <c r="D315" s="2">
        <v>9</v>
      </c>
      <c r="E315" s="1">
        <v>4</v>
      </c>
      <c r="F315" s="11">
        <v>2280</v>
      </c>
      <c r="G315"/>
    </row>
    <row r="316" spans="1:7">
      <c r="A316" s="5">
        <v>42472</v>
      </c>
      <c r="B316" s="6" t="s">
        <v>12</v>
      </c>
      <c r="C316" s="6" t="s">
        <v>10</v>
      </c>
      <c r="D316" s="2">
        <v>9</v>
      </c>
      <c r="E316" s="1">
        <v>5</v>
      </c>
      <c r="F316" s="1">
        <v>2255</v>
      </c>
      <c r="G316"/>
    </row>
    <row r="317" spans="1:7">
      <c r="A317" s="5">
        <v>42479</v>
      </c>
      <c r="B317" s="6" t="s">
        <v>9</v>
      </c>
      <c r="C317" s="6" t="s">
        <v>10</v>
      </c>
      <c r="D317" s="2">
        <v>1</v>
      </c>
      <c r="E317" s="2">
        <v>1</v>
      </c>
      <c r="F317" s="1">
        <v>630</v>
      </c>
      <c r="G317" s="7">
        <f t="shared" ref="G317:G346" si="6">(F317/1000)/H$2</f>
        <v>52.168373646146762</v>
      </c>
    </row>
    <row r="318" spans="1:7">
      <c r="A318" s="5">
        <v>42479</v>
      </c>
      <c r="B318" s="6" t="s">
        <v>9</v>
      </c>
      <c r="C318" s="6" t="s">
        <v>10</v>
      </c>
      <c r="D318" s="2">
        <v>1</v>
      </c>
      <c r="E318" s="2">
        <v>2</v>
      </c>
      <c r="F318" s="1">
        <v>515</v>
      </c>
      <c r="G318" s="7">
        <f t="shared" si="6"/>
        <v>42.645575282167592</v>
      </c>
    </row>
    <row r="319" spans="1:7">
      <c r="A319" s="5">
        <v>42479</v>
      </c>
      <c r="B319" s="6" t="s">
        <v>9</v>
      </c>
      <c r="C319" s="6" t="s">
        <v>10</v>
      </c>
      <c r="D319" s="2">
        <v>1</v>
      </c>
      <c r="E319" s="2">
        <v>3</v>
      </c>
      <c r="F319" s="1">
        <v>715</v>
      </c>
      <c r="G319" s="7">
        <f t="shared" si="6"/>
        <v>59.206963741261802</v>
      </c>
    </row>
    <row r="320" spans="1:7">
      <c r="A320" s="5">
        <v>42479</v>
      </c>
      <c r="B320" s="6" t="s">
        <v>9</v>
      </c>
      <c r="C320" s="6" t="s">
        <v>15</v>
      </c>
      <c r="D320" s="2">
        <v>2</v>
      </c>
      <c r="E320" s="2">
        <v>1</v>
      </c>
      <c r="F320" s="1">
        <v>755</v>
      </c>
      <c r="G320" s="7">
        <f t="shared" si="6"/>
        <v>62.519241433080644</v>
      </c>
    </row>
    <row r="321" spans="1:7">
      <c r="A321" s="5">
        <v>42479</v>
      </c>
      <c r="B321" s="6" t="s">
        <v>9</v>
      </c>
      <c r="C321" s="6" t="s">
        <v>15</v>
      </c>
      <c r="D321" s="2">
        <v>2</v>
      </c>
      <c r="E321" s="2">
        <v>2</v>
      </c>
      <c r="F321" s="1">
        <v>495</v>
      </c>
      <c r="G321" s="7">
        <f t="shared" si="6"/>
        <v>40.989436436258167</v>
      </c>
    </row>
    <row r="322" spans="1:7">
      <c r="A322" s="5">
        <v>42479</v>
      </c>
      <c r="B322" s="6" t="s">
        <v>9</v>
      </c>
      <c r="C322" s="6" t="s">
        <v>15</v>
      </c>
      <c r="D322" s="2">
        <v>2</v>
      </c>
      <c r="E322" s="2">
        <v>3</v>
      </c>
      <c r="F322" s="1">
        <v>680</v>
      </c>
      <c r="G322" s="7">
        <f t="shared" si="6"/>
        <v>56.308720760920316</v>
      </c>
    </row>
    <row r="323" spans="1:7">
      <c r="A323" s="5">
        <v>42479</v>
      </c>
      <c r="B323" s="6" t="s">
        <v>9</v>
      </c>
      <c r="C323" s="6" t="s">
        <v>16</v>
      </c>
      <c r="D323" s="2">
        <v>3</v>
      </c>
      <c r="E323" s="2">
        <v>1</v>
      </c>
      <c r="F323" s="1">
        <v>615</v>
      </c>
      <c r="G323" s="7">
        <f t="shared" si="6"/>
        <v>50.926269511714693</v>
      </c>
    </row>
    <row r="324" spans="1:7">
      <c r="A324" s="5">
        <v>42479</v>
      </c>
      <c r="B324" s="6" t="s">
        <v>9</v>
      </c>
      <c r="C324" s="6" t="s">
        <v>16</v>
      </c>
      <c r="D324" s="2">
        <v>3</v>
      </c>
      <c r="E324" s="2">
        <v>2</v>
      </c>
      <c r="F324" s="1">
        <v>540</v>
      </c>
      <c r="G324" s="7">
        <f t="shared" si="6"/>
        <v>44.715748839554372</v>
      </c>
    </row>
    <row r="325" spans="1:7">
      <c r="A325" s="5">
        <v>42479</v>
      </c>
      <c r="B325" s="6" t="s">
        <v>9</v>
      </c>
      <c r="C325" s="6" t="s">
        <v>16</v>
      </c>
      <c r="D325" s="2">
        <v>3</v>
      </c>
      <c r="E325" s="2">
        <v>3</v>
      </c>
      <c r="F325" s="1">
        <v>725</v>
      </c>
      <c r="G325" s="7">
        <f t="shared" si="6"/>
        <v>60.035033164216507</v>
      </c>
    </row>
    <row r="326" spans="1:7">
      <c r="A326" s="5">
        <v>42479</v>
      </c>
      <c r="B326" s="6" t="s">
        <v>9</v>
      </c>
      <c r="C326" s="6" t="s">
        <v>15</v>
      </c>
      <c r="D326" s="2">
        <v>4</v>
      </c>
      <c r="E326" s="2">
        <v>1</v>
      </c>
      <c r="F326" s="1">
        <v>800</v>
      </c>
      <c r="G326" s="7">
        <f t="shared" si="6"/>
        <v>66.245553836376843</v>
      </c>
    </row>
    <row r="327" spans="1:7">
      <c r="A327" s="5">
        <v>42479</v>
      </c>
      <c r="B327" s="6" t="s">
        <v>9</v>
      </c>
      <c r="C327" s="6" t="s">
        <v>15</v>
      </c>
      <c r="D327" s="2">
        <v>4</v>
      </c>
      <c r="E327" s="2">
        <v>2</v>
      </c>
      <c r="F327" s="1">
        <v>740</v>
      </c>
      <c r="G327" s="7">
        <f t="shared" si="6"/>
        <v>61.277137298648576</v>
      </c>
    </row>
    <row r="328" spans="1:7">
      <c r="A328" s="5">
        <v>42479</v>
      </c>
      <c r="B328" s="6" t="s">
        <v>9</v>
      </c>
      <c r="C328" s="6" t="s">
        <v>15</v>
      </c>
      <c r="D328" s="2">
        <v>4</v>
      </c>
      <c r="E328" s="2">
        <v>3</v>
      </c>
      <c r="F328" s="1">
        <v>700</v>
      </c>
      <c r="G328" s="7">
        <f t="shared" si="6"/>
        <v>57.964859606829734</v>
      </c>
    </row>
    <row r="329" spans="1:7">
      <c r="A329" s="5">
        <v>42479</v>
      </c>
      <c r="B329" s="6" t="s">
        <v>9</v>
      </c>
      <c r="C329" s="6" t="s">
        <v>10</v>
      </c>
      <c r="D329" s="2">
        <v>5</v>
      </c>
      <c r="E329" s="2">
        <v>1</v>
      </c>
      <c r="F329" s="1">
        <v>715</v>
      </c>
      <c r="G329" s="7">
        <f t="shared" si="6"/>
        <v>59.206963741261802</v>
      </c>
    </row>
    <row r="330" spans="1:7">
      <c r="A330" s="5">
        <v>42479</v>
      </c>
      <c r="B330" s="6" t="s">
        <v>9</v>
      </c>
      <c r="C330" s="6" t="s">
        <v>10</v>
      </c>
      <c r="D330" s="2">
        <v>5</v>
      </c>
      <c r="E330" s="2">
        <v>2</v>
      </c>
      <c r="F330" s="1">
        <v>750</v>
      </c>
      <c r="G330" s="7">
        <f t="shared" si="6"/>
        <v>62.105206721603288</v>
      </c>
    </row>
    <row r="331" spans="1:7">
      <c r="A331" s="5">
        <v>42479</v>
      </c>
      <c r="B331" s="6" t="s">
        <v>9</v>
      </c>
      <c r="C331" s="6" t="s">
        <v>10</v>
      </c>
      <c r="D331" s="2">
        <v>5</v>
      </c>
      <c r="E331" s="2">
        <v>3</v>
      </c>
      <c r="F331" s="1">
        <v>685</v>
      </c>
      <c r="G331" s="7">
        <f t="shared" si="6"/>
        <v>56.722755472397672</v>
      </c>
    </row>
    <row r="332" spans="1:7">
      <c r="A332" s="5">
        <v>42479</v>
      </c>
      <c r="B332" s="6" t="s">
        <v>9</v>
      </c>
      <c r="C332" s="6" t="s">
        <v>16</v>
      </c>
      <c r="D332" s="2">
        <v>6</v>
      </c>
      <c r="E332" s="2">
        <v>1</v>
      </c>
      <c r="F332" s="1">
        <v>610</v>
      </c>
      <c r="G332" s="7">
        <f t="shared" si="6"/>
        <v>50.512234800237337</v>
      </c>
    </row>
    <row r="333" spans="1:7">
      <c r="A333" s="5">
        <v>42479</v>
      </c>
      <c r="B333" s="6" t="s">
        <v>9</v>
      </c>
      <c r="C333" s="6" t="s">
        <v>16</v>
      </c>
      <c r="D333" s="2">
        <v>6</v>
      </c>
      <c r="E333" s="2">
        <v>2</v>
      </c>
      <c r="F333" s="1">
        <v>530</v>
      </c>
      <c r="G333" s="7">
        <f t="shared" si="6"/>
        <v>43.88767941659966</v>
      </c>
    </row>
    <row r="334" spans="1:7">
      <c r="A334" s="5">
        <v>42479</v>
      </c>
      <c r="B334" s="6" t="s">
        <v>9</v>
      </c>
      <c r="C334" s="6" t="s">
        <v>16</v>
      </c>
      <c r="D334" s="2">
        <v>6</v>
      </c>
      <c r="E334" s="2">
        <v>3</v>
      </c>
      <c r="F334" s="1">
        <v>740</v>
      </c>
      <c r="G334" s="7">
        <f t="shared" si="6"/>
        <v>61.277137298648576</v>
      </c>
    </row>
    <row r="335" spans="1:7">
      <c r="A335" s="5">
        <v>42479</v>
      </c>
      <c r="B335" s="6" t="s">
        <v>9</v>
      </c>
      <c r="C335" s="6" t="s">
        <v>15</v>
      </c>
      <c r="D335" s="2">
        <v>7</v>
      </c>
      <c r="E335" s="2">
        <v>1</v>
      </c>
      <c r="F335" s="1">
        <v>650</v>
      </c>
      <c r="G335" s="7">
        <f t="shared" si="6"/>
        <v>53.824512492056186</v>
      </c>
    </row>
    <row r="336" spans="1:7">
      <c r="A336" s="5">
        <v>42479</v>
      </c>
      <c r="B336" s="6" t="s">
        <v>9</v>
      </c>
      <c r="C336" s="6" t="s">
        <v>15</v>
      </c>
      <c r="D336" s="2">
        <v>7</v>
      </c>
      <c r="E336" s="2">
        <v>2</v>
      </c>
      <c r="F336" s="1">
        <v>685</v>
      </c>
      <c r="G336" s="7">
        <f t="shared" si="6"/>
        <v>56.722755472397672</v>
      </c>
    </row>
    <row r="337" spans="1:11">
      <c r="A337" s="5">
        <v>42479</v>
      </c>
      <c r="B337" s="6" t="s">
        <v>9</v>
      </c>
      <c r="C337" s="6" t="s">
        <v>15</v>
      </c>
      <c r="D337" s="2">
        <v>7</v>
      </c>
      <c r="E337" s="2">
        <v>3</v>
      </c>
      <c r="F337" s="1"/>
    </row>
    <row r="338" spans="1:11">
      <c r="A338" s="5">
        <v>42479</v>
      </c>
      <c r="B338" s="6" t="s">
        <v>9</v>
      </c>
      <c r="C338" s="6" t="s">
        <v>16</v>
      </c>
      <c r="D338" s="2">
        <v>8</v>
      </c>
      <c r="E338" s="2">
        <v>1</v>
      </c>
      <c r="F338" s="1">
        <v>55</v>
      </c>
      <c r="G338" s="7">
        <f t="shared" si="6"/>
        <v>4.5543818262509079</v>
      </c>
    </row>
    <row r="339" spans="1:11">
      <c r="A339" s="5">
        <v>42479</v>
      </c>
      <c r="B339" s="6" t="s">
        <v>9</v>
      </c>
      <c r="C339" s="6" t="s">
        <v>16</v>
      </c>
      <c r="D339" s="2">
        <v>8</v>
      </c>
      <c r="E339" s="2">
        <v>2</v>
      </c>
      <c r="F339" s="1">
        <v>100</v>
      </c>
      <c r="G339" s="7">
        <f t="shared" si="6"/>
        <v>8.2806942295471053</v>
      </c>
    </row>
    <row r="340" spans="1:11">
      <c r="A340" s="5">
        <v>42479</v>
      </c>
      <c r="B340" s="6" t="s">
        <v>9</v>
      </c>
      <c r="C340" s="6" t="s">
        <v>16</v>
      </c>
      <c r="D340" s="2">
        <v>8</v>
      </c>
      <c r="E340" s="2">
        <v>3</v>
      </c>
      <c r="F340" s="1">
        <v>85</v>
      </c>
      <c r="G340" s="7">
        <f t="shared" si="6"/>
        <v>7.0385900951150395</v>
      </c>
    </row>
    <row r="341" spans="1:11">
      <c r="A341" s="5">
        <v>42479</v>
      </c>
      <c r="B341" s="6" t="s">
        <v>9</v>
      </c>
      <c r="C341" s="6" t="s">
        <v>10</v>
      </c>
      <c r="D341" s="2">
        <v>9</v>
      </c>
      <c r="E341" s="2">
        <v>1</v>
      </c>
      <c r="F341" s="1">
        <v>70</v>
      </c>
      <c r="G341" s="7">
        <f t="shared" si="6"/>
        <v>5.7964859606829737</v>
      </c>
    </row>
    <row r="342" spans="1:11">
      <c r="A342" s="5">
        <v>42479</v>
      </c>
      <c r="B342" s="6" t="s">
        <v>9</v>
      </c>
      <c r="C342" s="6" t="s">
        <v>10</v>
      </c>
      <c r="D342" s="2">
        <v>9</v>
      </c>
      <c r="E342" s="2">
        <v>2</v>
      </c>
      <c r="F342" s="1">
        <v>60</v>
      </c>
      <c r="G342" s="7">
        <f t="shared" si="6"/>
        <v>4.9684165377282632</v>
      </c>
    </row>
    <row r="343" spans="1:11">
      <c r="A343" s="5">
        <v>42479</v>
      </c>
      <c r="B343" s="6" t="s">
        <v>9</v>
      </c>
      <c r="C343" s="6" t="s">
        <v>10</v>
      </c>
      <c r="D343" s="2">
        <v>9</v>
      </c>
      <c r="E343" s="2">
        <v>3</v>
      </c>
      <c r="F343" s="1">
        <v>40</v>
      </c>
      <c r="G343" s="7">
        <f t="shared" si="6"/>
        <v>3.3122776918188421</v>
      </c>
      <c r="H343" s="5">
        <f>A343</f>
        <v>42479</v>
      </c>
      <c r="I343" s="99">
        <f>AVERAGE(G317:G343)</f>
        <v>43.58511558898158</v>
      </c>
      <c r="J343" s="99">
        <f>STDEV(G317:G343)</f>
        <v>22.135507756444635</v>
      </c>
      <c r="K343" t="s">
        <v>91</v>
      </c>
    </row>
    <row r="344" spans="1:11">
      <c r="A344" s="5">
        <v>42479</v>
      </c>
      <c r="B344" s="6" t="s">
        <v>9</v>
      </c>
      <c r="C344" s="6" t="s">
        <v>19</v>
      </c>
      <c r="D344" s="2" t="s">
        <v>24</v>
      </c>
      <c r="E344" s="2">
        <v>1</v>
      </c>
      <c r="F344" s="1">
        <v>470</v>
      </c>
      <c r="G344" s="7">
        <f t="shared" si="6"/>
        <v>38.919262878871393</v>
      </c>
      <c r="H344" s="5">
        <f>A344</f>
        <v>42479</v>
      </c>
      <c r="I344" s="99">
        <f>AVERAGE(G344:G346)</f>
        <v>40.299378583795907</v>
      </c>
      <c r="J344" s="99">
        <f>(MAX(G344:G346)-MIN(G344:G346))/2</f>
        <v>1.449121490170743</v>
      </c>
      <c r="K344" t="s">
        <v>92</v>
      </c>
    </row>
    <row r="345" spans="1:11">
      <c r="A345" s="5">
        <v>42479</v>
      </c>
      <c r="B345" s="6" t="s">
        <v>9</v>
      </c>
      <c r="C345" s="6" t="s">
        <v>19</v>
      </c>
      <c r="D345" s="2" t="s">
        <v>24</v>
      </c>
      <c r="E345" s="2">
        <v>2</v>
      </c>
      <c r="F345" s="1">
        <v>505</v>
      </c>
      <c r="G345" s="7">
        <f t="shared" si="6"/>
        <v>41.817505859212879</v>
      </c>
    </row>
    <row r="346" spans="1:11">
      <c r="A346" s="5">
        <v>42479</v>
      </c>
      <c r="B346" s="6" t="s">
        <v>9</v>
      </c>
      <c r="C346" s="6" t="s">
        <v>19</v>
      </c>
      <c r="D346" s="2" t="s">
        <v>24</v>
      </c>
      <c r="E346" s="2">
        <v>3</v>
      </c>
      <c r="F346" s="1">
        <v>485</v>
      </c>
      <c r="G346" s="7">
        <f t="shared" si="6"/>
        <v>40.161367013303462</v>
      </c>
    </row>
    <row r="347" spans="1:11">
      <c r="A347" s="5">
        <v>42479</v>
      </c>
      <c r="B347" s="6" t="s">
        <v>12</v>
      </c>
      <c r="C347" s="6" t="s">
        <v>10</v>
      </c>
      <c r="D347" s="2">
        <v>1</v>
      </c>
      <c r="E347" s="1">
        <v>1</v>
      </c>
      <c r="F347" s="11">
        <v>2280</v>
      </c>
      <c r="G347"/>
    </row>
    <row r="348" spans="1:11">
      <c r="A348" s="5">
        <v>42479</v>
      </c>
      <c r="B348" s="6" t="s">
        <v>12</v>
      </c>
      <c r="C348" s="6" t="s">
        <v>10</v>
      </c>
      <c r="D348" s="2">
        <v>1</v>
      </c>
      <c r="E348" s="1">
        <v>2</v>
      </c>
      <c r="F348" s="11">
        <v>2280</v>
      </c>
      <c r="G348"/>
    </row>
    <row r="349" spans="1:11">
      <c r="A349" s="5">
        <v>42479</v>
      </c>
      <c r="B349" s="6" t="s">
        <v>12</v>
      </c>
      <c r="C349" s="6" t="s">
        <v>10</v>
      </c>
      <c r="D349" s="2">
        <v>1</v>
      </c>
      <c r="E349" s="1">
        <v>3</v>
      </c>
      <c r="F349" s="11">
        <v>2280</v>
      </c>
      <c r="G349"/>
    </row>
    <row r="350" spans="1:11">
      <c r="A350" s="5">
        <v>42479</v>
      </c>
      <c r="B350" s="6" t="s">
        <v>12</v>
      </c>
      <c r="C350" s="6" t="s">
        <v>10</v>
      </c>
      <c r="D350" s="2">
        <v>1</v>
      </c>
      <c r="E350" s="1">
        <v>4</v>
      </c>
      <c r="F350" s="11">
        <v>2280</v>
      </c>
      <c r="G350"/>
    </row>
    <row r="351" spans="1:11">
      <c r="A351" s="5">
        <v>42479</v>
      </c>
      <c r="B351" s="6" t="s">
        <v>12</v>
      </c>
      <c r="C351" s="6" t="s">
        <v>10</v>
      </c>
      <c r="D351" s="2">
        <v>1</v>
      </c>
      <c r="E351" s="1">
        <v>5</v>
      </c>
      <c r="F351" s="11">
        <v>2280</v>
      </c>
      <c r="G351"/>
    </row>
    <row r="352" spans="1:11">
      <c r="A352" s="5">
        <v>42479</v>
      </c>
      <c r="B352" s="6" t="s">
        <v>12</v>
      </c>
      <c r="C352" s="6" t="s">
        <v>15</v>
      </c>
      <c r="D352" s="2">
        <v>2</v>
      </c>
      <c r="E352" s="1">
        <v>1</v>
      </c>
      <c r="F352" s="1">
        <v>360</v>
      </c>
      <c r="G352"/>
    </row>
    <row r="353" spans="1:7">
      <c r="A353" s="5">
        <v>42479</v>
      </c>
      <c r="B353" s="6" t="s">
        <v>12</v>
      </c>
      <c r="C353" s="6" t="s">
        <v>15</v>
      </c>
      <c r="D353" s="2">
        <v>2</v>
      </c>
      <c r="E353" s="1">
        <v>2</v>
      </c>
      <c r="F353" s="11">
        <v>2280</v>
      </c>
      <c r="G353"/>
    </row>
    <row r="354" spans="1:7">
      <c r="A354" s="5">
        <v>42479</v>
      </c>
      <c r="B354" s="6" t="s">
        <v>12</v>
      </c>
      <c r="C354" s="6" t="s">
        <v>15</v>
      </c>
      <c r="D354" s="2">
        <v>2</v>
      </c>
      <c r="E354" s="1">
        <v>3</v>
      </c>
      <c r="F354" s="11">
        <v>2280</v>
      </c>
      <c r="G354"/>
    </row>
    <row r="355" spans="1:7">
      <c r="A355" s="5">
        <v>42479</v>
      </c>
      <c r="B355" s="6" t="s">
        <v>12</v>
      </c>
      <c r="C355" s="6" t="s">
        <v>15</v>
      </c>
      <c r="D355" s="2">
        <v>2</v>
      </c>
      <c r="E355" s="1">
        <v>4</v>
      </c>
      <c r="F355" s="11">
        <v>2280</v>
      </c>
      <c r="G355"/>
    </row>
    <row r="356" spans="1:7">
      <c r="A356" s="5">
        <v>42479</v>
      </c>
      <c r="B356" s="6" t="s">
        <v>12</v>
      </c>
      <c r="C356" s="6" t="s">
        <v>15</v>
      </c>
      <c r="D356" s="2">
        <v>2</v>
      </c>
      <c r="E356" s="1">
        <v>5</v>
      </c>
      <c r="F356" s="11">
        <v>2280</v>
      </c>
      <c r="G356"/>
    </row>
    <row r="357" spans="1:7">
      <c r="A357" s="5">
        <v>42479</v>
      </c>
      <c r="B357" s="6" t="s">
        <v>12</v>
      </c>
      <c r="C357" s="6" t="s">
        <v>16</v>
      </c>
      <c r="D357" s="2">
        <v>3</v>
      </c>
      <c r="E357" s="1">
        <v>1</v>
      </c>
      <c r="F357" s="11">
        <v>2280</v>
      </c>
      <c r="G357"/>
    </row>
    <row r="358" spans="1:7">
      <c r="A358" s="5">
        <v>42479</v>
      </c>
      <c r="B358" s="6" t="s">
        <v>12</v>
      </c>
      <c r="C358" s="6" t="s">
        <v>16</v>
      </c>
      <c r="D358" s="2">
        <v>3</v>
      </c>
      <c r="E358" s="1">
        <v>2</v>
      </c>
      <c r="F358" s="11">
        <v>2280</v>
      </c>
      <c r="G358"/>
    </row>
    <row r="359" spans="1:7">
      <c r="A359" s="5">
        <v>42479</v>
      </c>
      <c r="B359" s="6" t="s">
        <v>12</v>
      </c>
      <c r="C359" s="6" t="s">
        <v>16</v>
      </c>
      <c r="D359" s="2">
        <v>3</v>
      </c>
      <c r="E359" s="1">
        <v>3</v>
      </c>
      <c r="F359" s="11">
        <v>2280</v>
      </c>
      <c r="G359"/>
    </row>
    <row r="360" spans="1:7">
      <c r="A360" s="5">
        <v>42479</v>
      </c>
      <c r="B360" s="6" t="s">
        <v>12</v>
      </c>
      <c r="C360" s="6" t="s">
        <v>16</v>
      </c>
      <c r="D360" s="2">
        <v>3</v>
      </c>
      <c r="E360" s="1">
        <v>4</v>
      </c>
      <c r="F360" s="11">
        <v>2280</v>
      </c>
      <c r="G360"/>
    </row>
    <row r="361" spans="1:7">
      <c r="A361" s="5">
        <v>42479</v>
      </c>
      <c r="B361" s="6" t="s">
        <v>12</v>
      </c>
      <c r="C361" s="6" t="s">
        <v>16</v>
      </c>
      <c r="D361" s="2">
        <v>3</v>
      </c>
      <c r="E361" s="1">
        <v>5</v>
      </c>
      <c r="F361" s="1">
        <v>1010</v>
      </c>
      <c r="G361"/>
    </row>
    <row r="362" spans="1:7">
      <c r="A362" s="5">
        <v>42479</v>
      </c>
      <c r="B362" s="6" t="s">
        <v>12</v>
      </c>
      <c r="C362" s="6" t="s">
        <v>15</v>
      </c>
      <c r="D362" s="2">
        <v>4</v>
      </c>
      <c r="E362" s="1">
        <v>1</v>
      </c>
      <c r="F362" s="11">
        <v>2280</v>
      </c>
      <c r="G362"/>
    </row>
    <row r="363" spans="1:7">
      <c r="A363" s="5">
        <v>42479</v>
      </c>
      <c r="B363" s="6" t="s">
        <v>12</v>
      </c>
      <c r="C363" s="6" t="s">
        <v>15</v>
      </c>
      <c r="D363" s="2">
        <v>4</v>
      </c>
      <c r="E363" s="1">
        <v>2</v>
      </c>
      <c r="F363" s="11">
        <v>2280</v>
      </c>
      <c r="G363"/>
    </row>
    <row r="364" spans="1:7">
      <c r="A364" s="5">
        <v>42479</v>
      </c>
      <c r="B364" s="6" t="s">
        <v>12</v>
      </c>
      <c r="C364" s="6" t="s">
        <v>15</v>
      </c>
      <c r="D364" s="2">
        <v>4</v>
      </c>
      <c r="E364" s="1">
        <v>3</v>
      </c>
      <c r="F364" s="1"/>
      <c r="G364"/>
    </row>
    <row r="365" spans="1:7">
      <c r="A365" s="5">
        <v>42479</v>
      </c>
      <c r="B365" s="6" t="s">
        <v>12</v>
      </c>
      <c r="C365" s="6" t="s">
        <v>15</v>
      </c>
      <c r="D365" s="2">
        <v>4</v>
      </c>
      <c r="E365" s="1">
        <v>4</v>
      </c>
      <c r="F365" s="11">
        <v>2280</v>
      </c>
      <c r="G365"/>
    </row>
    <row r="366" spans="1:7">
      <c r="A366" s="5">
        <v>42479</v>
      </c>
      <c r="B366" s="6" t="s">
        <v>12</v>
      </c>
      <c r="C366" s="6" t="s">
        <v>15</v>
      </c>
      <c r="D366" s="2">
        <v>4</v>
      </c>
      <c r="E366" s="1">
        <v>5</v>
      </c>
      <c r="F366" s="11">
        <v>2280</v>
      </c>
      <c r="G366"/>
    </row>
    <row r="367" spans="1:7">
      <c r="A367" s="5">
        <v>42479</v>
      </c>
      <c r="B367" s="6" t="s">
        <v>12</v>
      </c>
      <c r="C367" s="6" t="s">
        <v>10</v>
      </c>
      <c r="D367" s="2">
        <v>5</v>
      </c>
      <c r="E367" s="1">
        <v>1</v>
      </c>
      <c r="F367" s="11">
        <v>2280</v>
      </c>
      <c r="G367"/>
    </row>
    <row r="368" spans="1:7">
      <c r="A368" s="5">
        <v>42479</v>
      </c>
      <c r="B368" s="6" t="s">
        <v>12</v>
      </c>
      <c r="C368" s="6" t="s">
        <v>10</v>
      </c>
      <c r="D368" s="2">
        <v>5</v>
      </c>
      <c r="E368" s="1">
        <v>2</v>
      </c>
      <c r="F368" s="11">
        <v>2280</v>
      </c>
      <c r="G368"/>
    </row>
    <row r="369" spans="1:7">
      <c r="A369" s="5">
        <v>42479</v>
      </c>
      <c r="B369" s="6" t="s">
        <v>12</v>
      </c>
      <c r="C369" s="6" t="s">
        <v>10</v>
      </c>
      <c r="D369" s="2">
        <v>5</v>
      </c>
      <c r="E369" s="1">
        <v>3</v>
      </c>
      <c r="F369" s="11">
        <v>2280</v>
      </c>
      <c r="G369"/>
    </row>
    <row r="370" spans="1:7">
      <c r="A370" s="5">
        <v>42479</v>
      </c>
      <c r="B370" s="6" t="s">
        <v>12</v>
      </c>
      <c r="C370" s="6" t="s">
        <v>10</v>
      </c>
      <c r="D370" s="2">
        <v>5</v>
      </c>
      <c r="E370" s="1">
        <v>4</v>
      </c>
      <c r="F370" s="11">
        <v>2280</v>
      </c>
      <c r="G370"/>
    </row>
    <row r="371" spans="1:7">
      <c r="A371" s="5">
        <v>42479</v>
      </c>
      <c r="B371" s="6" t="s">
        <v>12</v>
      </c>
      <c r="C371" s="6" t="s">
        <v>10</v>
      </c>
      <c r="D371" s="2">
        <v>5</v>
      </c>
      <c r="E371" s="1">
        <v>5</v>
      </c>
      <c r="F371" s="11">
        <v>2280</v>
      </c>
      <c r="G371"/>
    </row>
    <row r="372" spans="1:7">
      <c r="A372" s="5">
        <v>42479</v>
      </c>
      <c r="B372" s="6" t="s">
        <v>12</v>
      </c>
      <c r="C372" s="6" t="s">
        <v>16</v>
      </c>
      <c r="D372" s="2">
        <v>6</v>
      </c>
      <c r="E372" s="1">
        <v>1</v>
      </c>
      <c r="F372" s="11">
        <v>2280</v>
      </c>
      <c r="G372"/>
    </row>
    <row r="373" spans="1:7">
      <c r="A373" s="5">
        <v>42479</v>
      </c>
      <c r="B373" s="6" t="s">
        <v>12</v>
      </c>
      <c r="C373" s="6" t="s">
        <v>16</v>
      </c>
      <c r="D373" s="2">
        <v>6</v>
      </c>
      <c r="E373" s="1">
        <v>2</v>
      </c>
      <c r="F373" s="11">
        <v>2280</v>
      </c>
      <c r="G373"/>
    </row>
    <row r="374" spans="1:7">
      <c r="A374" s="5">
        <v>42479</v>
      </c>
      <c r="B374" s="6" t="s">
        <v>12</v>
      </c>
      <c r="C374" s="6" t="s">
        <v>16</v>
      </c>
      <c r="D374" s="2">
        <v>6</v>
      </c>
      <c r="E374" s="1">
        <v>3</v>
      </c>
      <c r="F374" s="11">
        <v>2280</v>
      </c>
      <c r="G374"/>
    </row>
    <row r="375" spans="1:7">
      <c r="A375" s="5">
        <v>42479</v>
      </c>
      <c r="B375" s="6" t="s">
        <v>12</v>
      </c>
      <c r="C375" s="6" t="s">
        <v>16</v>
      </c>
      <c r="D375" s="2">
        <v>6</v>
      </c>
      <c r="E375" s="1">
        <v>4</v>
      </c>
      <c r="F375" s="11">
        <v>2280</v>
      </c>
      <c r="G375"/>
    </row>
    <row r="376" spans="1:7">
      <c r="A376" s="5">
        <v>42479</v>
      </c>
      <c r="B376" s="6" t="s">
        <v>12</v>
      </c>
      <c r="C376" s="6" t="s">
        <v>16</v>
      </c>
      <c r="D376" s="2">
        <v>6</v>
      </c>
      <c r="E376" s="1">
        <v>5</v>
      </c>
      <c r="F376" s="11">
        <v>2280</v>
      </c>
      <c r="G376"/>
    </row>
    <row r="377" spans="1:7">
      <c r="A377" s="5">
        <v>42479</v>
      </c>
      <c r="B377" s="6" t="s">
        <v>12</v>
      </c>
      <c r="C377" s="6" t="s">
        <v>15</v>
      </c>
      <c r="D377" s="2">
        <v>7</v>
      </c>
      <c r="E377" s="1">
        <v>1</v>
      </c>
      <c r="F377" s="11">
        <v>2280</v>
      </c>
      <c r="G377"/>
    </row>
    <row r="378" spans="1:7">
      <c r="A378" s="5">
        <v>42479</v>
      </c>
      <c r="B378" s="6" t="s">
        <v>12</v>
      </c>
      <c r="C378" s="6" t="s">
        <v>15</v>
      </c>
      <c r="D378" s="2">
        <v>7</v>
      </c>
      <c r="E378" s="1">
        <v>2</v>
      </c>
      <c r="F378" s="11">
        <v>2280</v>
      </c>
      <c r="G378"/>
    </row>
    <row r="379" spans="1:7">
      <c r="A379" s="5">
        <v>42479</v>
      </c>
      <c r="B379" s="6" t="s">
        <v>12</v>
      </c>
      <c r="C379" s="6" t="s">
        <v>15</v>
      </c>
      <c r="D379" s="2">
        <v>7</v>
      </c>
      <c r="E379" s="1">
        <v>3</v>
      </c>
      <c r="F379" s="11">
        <v>2280</v>
      </c>
      <c r="G379"/>
    </row>
    <row r="380" spans="1:7">
      <c r="A380" s="5">
        <v>42479</v>
      </c>
      <c r="B380" s="6" t="s">
        <v>12</v>
      </c>
      <c r="C380" s="6" t="s">
        <v>15</v>
      </c>
      <c r="D380" s="2">
        <v>7</v>
      </c>
      <c r="E380" s="1">
        <v>4</v>
      </c>
      <c r="F380" s="11">
        <v>2280</v>
      </c>
      <c r="G380"/>
    </row>
    <row r="381" spans="1:7">
      <c r="A381" s="5">
        <v>42479</v>
      </c>
      <c r="B381" s="6" t="s">
        <v>12</v>
      </c>
      <c r="C381" s="6" t="s">
        <v>15</v>
      </c>
      <c r="D381" s="2">
        <v>7</v>
      </c>
      <c r="E381" s="1">
        <v>5</v>
      </c>
      <c r="F381" s="11">
        <v>2280</v>
      </c>
      <c r="G381"/>
    </row>
    <row r="382" spans="1:7">
      <c r="A382" s="5">
        <v>42479</v>
      </c>
      <c r="B382" s="6" t="s">
        <v>12</v>
      </c>
      <c r="C382" s="6" t="s">
        <v>16</v>
      </c>
      <c r="D382" s="2">
        <v>8</v>
      </c>
      <c r="E382" s="1">
        <v>1</v>
      </c>
      <c r="F382" s="1">
        <v>80</v>
      </c>
      <c r="G382"/>
    </row>
    <row r="383" spans="1:7">
      <c r="A383" s="5">
        <v>42479</v>
      </c>
      <c r="B383" s="6" t="s">
        <v>12</v>
      </c>
      <c r="C383" s="6" t="s">
        <v>16</v>
      </c>
      <c r="D383" s="2">
        <v>8</v>
      </c>
      <c r="E383" s="1">
        <v>2</v>
      </c>
      <c r="F383" s="1">
        <v>35</v>
      </c>
      <c r="G383"/>
    </row>
    <row r="384" spans="1:7">
      <c r="A384" s="5">
        <v>42479</v>
      </c>
      <c r="B384" s="6" t="s">
        <v>12</v>
      </c>
      <c r="C384" s="6" t="s">
        <v>16</v>
      </c>
      <c r="D384" s="2">
        <v>8</v>
      </c>
      <c r="E384" s="1">
        <v>3</v>
      </c>
      <c r="F384" s="1">
        <v>70</v>
      </c>
      <c r="G384"/>
    </row>
    <row r="385" spans="1:7">
      <c r="A385" s="5">
        <v>42479</v>
      </c>
      <c r="B385" s="6" t="s">
        <v>12</v>
      </c>
      <c r="C385" s="6" t="s">
        <v>16</v>
      </c>
      <c r="D385" s="2">
        <v>8</v>
      </c>
      <c r="E385" s="1">
        <v>4</v>
      </c>
      <c r="F385" s="1">
        <v>50</v>
      </c>
      <c r="G385"/>
    </row>
    <row r="386" spans="1:7">
      <c r="A386" s="5">
        <v>42479</v>
      </c>
      <c r="B386" s="6" t="s">
        <v>12</v>
      </c>
      <c r="C386" s="6" t="s">
        <v>16</v>
      </c>
      <c r="D386" s="2">
        <v>8</v>
      </c>
      <c r="E386" s="1">
        <v>5</v>
      </c>
      <c r="F386" s="11">
        <v>2280</v>
      </c>
      <c r="G386"/>
    </row>
    <row r="387" spans="1:7">
      <c r="A387" s="5">
        <v>42479</v>
      </c>
      <c r="B387" s="6" t="s">
        <v>12</v>
      </c>
      <c r="C387" s="6" t="s">
        <v>10</v>
      </c>
      <c r="D387" s="2">
        <v>9</v>
      </c>
      <c r="E387" s="1">
        <v>1</v>
      </c>
      <c r="F387" s="1">
        <v>90</v>
      </c>
      <c r="G387"/>
    </row>
    <row r="388" spans="1:7">
      <c r="A388" s="5">
        <v>42479</v>
      </c>
      <c r="B388" s="6" t="s">
        <v>12</v>
      </c>
      <c r="C388" s="6" t="s">
        <v>10</v>
      </c>
      <c r="D388" s="2">
        <v>9</v>
      </c>
      <c r="E388" s="1">
        <v>2</v>
      </c>
      <c r="F388" s="1">
        <v>45</v>
      </c>
      <c r="G388"/>
    </row>
    <row r="389" spans="1:7">
      <c r="A389" s="5">
        <v>42479</v>
      </c>
      <c r="B389" s="6" t="s">
        <v>12</v>
      </c>
      <c r="C389" s="6" t="s">
        <v>10</v>
      </c>
      <c r="D389" s="2">
        <v>9</v>
      </c>
      <c r="E389" s="1">
        <v>3</v>
      </c>
      <c r="F389" s="1">
        <v>2000</v>
      </c>
      <c r="G389"/>
    </row>
    <row r="390" spans="1:7">
      <c r="A390" s="5">
        <v>42479</v>
      </c>
      <c r="B390" s="6" t="s">
        <v>12</v>
      </c>
      <c r="C390" s="6" t="s">
        <v>10</v>
      </c>
      <c r="D390" s="2">
        <v>9</v>
      </c>
      <c r="E390" s="1">
        <v>4</v>
      </c>
      <c r="F390" s="1">
        <v>50</v>
      </c>
      <c r="G390"/>
    </row>
    <row r="391" spans="1:7">
      <c r="A391" s="5">
        <v>42479</v>
      </c>
      <c r="B391" s="6" t="s">
        <v>12</v>
      </c>
      <c r="C391" s="6" t="s">
        <v>10</v>
      </c>
      <c r="D391" s="2">
        <v>9</v>
      </c>
      <c r="E391" s="1">
        <v>5</v>
      </c>
      <c r="F391" s="1">
        <v>1270</v>
      </c>
      <c r="G391"/>
    </row>
    <row r="392" spans="1:7">
      <c r="A392" s="5">
        <v>42495</v>
      </c>
      <c r="B392" s="6" t="s">
        <v>9</v>
      </c>
      <c r="C392" s="6" t="s">
        <v>10</v>
      </c>
      <c r="D392" s="2">
        <v>1</v>
      </c>
      <c r="E392" s="1">
        <v>1</v>
      </c>
      <c r="F392" s="1">
        <v>195</v>
      </c>
      <c r="G392" s="7">
        <f t="shared" ref="G392:G421" si="7">(F392/1000)/H$2</f>
        <v>16.147353747616854</v>
      </c>
    </row>
    <row r="393" spans="1:7">
      <c r="A393" s="5">
        <v>42495</v>
      </c>
      <c r="B393" s="6" t="s">
        <v>9</v>
      </c>
      <c r="C393" s="6" t="s">
        <v>10</v>
      </c>
      <c r="D393" s="2">
        <v>1</v>
      </c>
      <c r="E393" s="1">
        <v>2</v>
      </c>
      <c r="F393" s="1">
        <v>195</v>
      </c>
      <c r="G393" s="7">
        <f t="shared" si="7"/>
        <v>16.147353747616854</v>
      </c>
    </row>
    <row r="394" spans="1:7">
      <c r="A394" s="5">
        <v>42495</v>
      </c>
      <c r="B394" s="6" t="s">
        <v>9</v>
      </c>
      <c r="C394" s="6" t="s">
        <v>10</v>
      </c>
      <c r="D394" s="2">
        <v>1</v>
      </c>
      <c r="E394" s="1">
        <v>3</v>
      </c>
      <c r="F394" s="1">
        <v>195</v>
      </c>
      <c r="G394" s="7">
        <f t="shared" si="7"/>
        <v>16.147353747616854</v>
      </c>
    </row>
    <row r="395" spans="1:7">
      <c r="A395" s="5">
        <v>42495</v>
      </c>
      <c r="B395" s="6" t="s">
        <v>9</v>
      </c>
      <c r="C395" s="6" t="s">
        <v>15</v>
      </c>
      <c r="D395" s="2">
        <v>2</v>
      </c>
      <c r="E395" s="1">
        <v>1</v>
      </c>
      <c r="F395" s="1">
        <v>210</v>
      </c>
      <c r="G395" s="7">
        <f t="shared" si="7"/>
        <v>17.389457882048919</v>
      </c>
    </row>
    <row r="396" spans="1:7">
      <c r="A396" s="5">
        <v>42495</v>
      </c>
      <c r="B396" s="6" t="s">
        <v>9</v>
      </c>
      <c r="C396" s="6" t="s">
        <v>15</v>
      </c>
      <c r="D396" s="2">
        <v>2</v>
      </c>
      <c r="E396" s="1">
        <v>2</v>
      </c>
      <c r="F396" s="1">
        <v>145</v>
      </c>
      <c r="G396" s="7">
        <f t="shared" si="7"/>
        <v>12.007006632843302</v>
      </c>
    </row>
    <row r="397" spans="1:7">
      <c r="A397" s="5">
        <v>42495</v>
      </c>
      <c r="B397" s="6" t="s">
        <v>9</v>
      </c>
      <c r="C397" s="6" t="s">
        <v>15</v>
      </c>
      <c r="D397" s="2">
        <v>2</v>
      </c>
      <c r="E397" s="1">
        <v>3</v>
      </c>
      <c r="F397" s="1">
        <v>195</v>
      </c>
      <c r="G397" s="7">
        <f t="shared" si="7"/>
        <v>16.147353747616854</v>
      </c>
    </row>
    <row r="398" spans="1:7">
      <c r="A398" s="5">
        <v>42495</v>
      </c>
      <c r="B398" s="6" t="s">
        <v>9</v>
      </c>
      <c r="C398" s="6" t="s">
        <v>16</v>
      </c>
      <c r="D398" s="2">
        <v>3</v>
      </c>
      <c r="E398" s="1">
        <v>1</v>
      </c>
      <c r="F398" s="1">
        <v>215</v>
      </c>
      <c r="G398" s="7">
        <f t="shared" si="7"/>
        <v>17.803492593526276</v>
      </c>
    </row>
    <row r="399" spans="1:7">
      <c r="A399" s="5">
        <v>42495</v>
      </c>
      <c r="B399" s="6" t="s">
        <v>9</v>
      </c>
      <c r="C399" s="6" t="s">
        <v>16</v>
      </c>
      <c r="D399" s="2">
        <v>3</v>
      </c>
      <c r="E399" s="1">
        <v>2</v>
      </c>
      <c r="F399" s="1">
        <v>140</v>
      </c>
      <c r="G399" s="7">
        <f t="shared" si="7"/>
        <v>11.592971921365947</v>
      </c>
    </row>
    <row r="400" spans="1:7">
      <c r="A400" s="5">
        <v>42495</v>
      </c>
      <c r="B400" s="6" t="s">
        <v>9</v>
      </c>
      <c r="C400" s="6" t="s">
        <v>16</v>
      </c>
      <c r="D400" s="2">
        <v>3</v>
      </c>
      <c r="E400" s="1">
        <v>3</v>
      </c>
      <c r="F400" s="1">
        <v>250</v>
      </c>
      <c r="G400" s="7">
        <f t="shared" si="7"/>
        <v>20.701735573867762</v>
      </c>
    </row>
    <row r="401" spans="1:7">
      <c r="A401" s="5">
        <v>42495</v>
      </c>
      <c r="B401" s="6" t="s">
        <v>9</v>
      </c>
      <c r="C401" s="6" t="s">
        <v>15</v>
      </c>
      <c r="D401" s="2">
        <v>4</v>
      </c>
      <c r="E401" s="1">
        <v>1</v>
      </c>
      <c r="F401" s="1">
        <v>145</v>
      </c>
      <c r="G401" s="7">
        <f t="shared" si="7"/>
        <v>12.007006632843302</v>
      </c>
    </row>
    <row r="402" spans="1:7">
      <c r="A402" s="5">
        <v>42495</v>
      </c>
      <c r="B402" s="6" t="s">
        <v>9</v>
      </c>
      <c r="C402" s="6" t="s">
        <v>15</v>
      </c>
      <c r="D402" s="2">
        <v>4</v>
      </c>
      <c r="E402" s="1">
        <v>2</v>
      </c>
      <c r="F402" s="1">
        <v>225</v>
      </c>
      <c r="G402" s="7">
        <f t="shared" si="7"/>
        <v>18.631562016480988</v>
      </c>
    </row>
    <row r="403" spans="1:7">
      <c r="A403" s="5">
        <v>42495</v>
      </c>
      <c r="B403" s="6" t="s">
        <v>9</v>
      </c>
      <c r="C403" s="6" t="s">
        <v>15</v>
      </c>
      <c r="D403" s="2">
        <v>4</v>
      </c>
      <c r="E403" s="1">
        <v>3</v>
      </c>
      <c r="F403" s="1">
        <v>220</v>
      </c>
      <c r="G403" s="7">
        <f t="shared" si="7"/>
        <v>18.217527305003632</v>
      </c>
    </row>
    <row r="404" spans="1:7">
      <c r="A404" s="5">
        <v>42495</v>
      </c>
      <c r="B404" s="6" t="s">
        <v>9</v>
      </c>
      <c r="C404" s="6" t="s">
        <v>10</v>
      </c>
      <c r="D404" s="2">
        <v>5</v>
      </c>
      <c r="E404" s="1">
        <v>1</v>
      </c>
      <c r="F404" s="1">
        <v>180</v>
      </c>
      <c r="G404" s="7">
        <f t="shared" si="7"/>
        <v>14.905249613184788</v>
      </c>
    </row>
    <row r="405" spans="1:7">
      <c r="A405" s="5">
        <v>42495</v>
      </c>
      <c r="B405" s="6" t="s">
        <v>9</v>
      </c>
      <c r="C405" s="6" t="s">
        <v>10</v>
      </c>
      <c r="D405" s="2">
        <v>5</v>
      </c>
      <c r="E405" s="1">
        <v>2</v>
      </c>
      <c r="F405" s="1">
        <v>250</v>
      </c>
      <c r="G405" s="7">
        <f t="shared" si="7"/>
        <v>20.701735573867762</v>
      </c>
    </row>
    <row r="406" spans="1:7">
      <c r="A406" s="5">
        <v>42495</v>
      </c>
      <c r="B406" s="6" t="s">
        <v>9</v>
      </c>
      <c r="C406" s="6" t="s">
        <v>10</v>
      </c>
      <c r="D406" s="2">
        <v>5</v>
      </c>
      <c r="E406" s="1">
        <v>3</v>
      </c>
      <c r="F406" s="1">
        <v>10</v>
      </c>
      <c r="G406" s="7">
        <f t="shared" si="7"/>
        <v>0.82806942295471053</v>
      </c>
    </row>
    <row r="407" spans="1:7">
      <c r="A407" s="5">
        <v>42495</v>
      </c>
      <c r="B407" s="6" t="s">
        <v>9</v>
      </c>
      <c r="C407" s="6" t="s">
        <v>16</v>
      </c>
      <c r="D407" s="2">
        <v>6</v>
      </c>
      <c r="E407" s="1">
        <v>1</v>
      </c>
      <c r="F407" s="1">
        <v>180</v>
      </c>
      <c r="G407" s="7">
        <f t="shared" si="7"/>
        <v>14.905249613184788</v>
      </c>
    </row>
    <row r="408" spans="1:7">
      <c r="A408" s="5">
        <v>42495</v>
      </c>
      <c r="B408" s="6" t="s">
        <v>9</v>
      </c>
      <c r="C408" s="6" t="s">
        <v>16</v>
      </c>
      <c r="D408" s="2">
        <v>6</v>
      </c>
      <c r="E408" s="1">
        <v>2</v>
      </c>
      <c r="F408" s="1">
        <v>245</v>
      </c>
      <c r="G408" s="7">
        <f t="shared" si="7"/>
        <v>20.287700862390405</v>
      </c>
    </row>
    <row r="409" spans="1:7">
      <c r="A409" s="5">
        <v>42495</v>
      </c>
      <c r="B409" s="6" t="s">
        <v>9</v>
      </c>
      <c r="C409" s="6" t="s">
        <v>16</v>
      </c>
      <c r="D409" s="2">
        <v>6</v>
      </c>
      <c r="E409" s="1">
        <v>3</v>
      </c>
      <c r="F409" s="1">
        <v>250</v>
      </c>
      <c r="G409" s="7">
        <f t="shared" si="7"/>
        <v>20.701735573867762</v>
      </c>
    </row>
    <row r="410" spans="1:7">
      <c r="A410" s="5">
        <v>42495</v>
      </c>
      <c r="B410" s="6" t="s">
        <v>9</v>
      </c>
      <c r="C410" s="6" t="s">
        <v>15</v>
      </c>
      <c r="D410" s="2">
        <v>7</v>
      </c>
      <c r="E410" s="1">
        <v>1</v>
      </c>
      <c r="F410" s="1">
        <v>250</v>
      </c>
      <c r="G410" s="7">
        <f t="shared" si="7"/>
        <v>20.701735573867762</v>
      </c>
    </row>
    <row r="411" spans="1:7">
      <c r="A411" s="5">
        <v>42495</v>
      </c>
      <c r="B411" s="6" t="s">
        <v>9</v>
      </c>
      <c r="C411" s="6" t="s">
        <v>15</v>
      </c>
      <c r="D411" s="2">
        <v>7</v>
      </c>
      <c r="E411" s="1">
        <v>2</v>
      </c>
      <c r="F411" s="1">
        <v>190</v>
      </c>
      <c r="G411" s="7">
        <f t="shared" si="7"/>
        <v>15.7333190361395</v>
      </c>
    </row>
    <row r="412" spans="1:7">
      <c r="A412" s="5">
        <v>42495</v>
      </c>
      <c r="B412" s="6" t="s">
        <v>9</v>
      </c>
      <c r="C412" s="6" t="s">
        <v>15</v>
      </c>
      <c r="D412" s="2">
        <v>7</v>
      </c>
      <c r="E412" s="1">
        <v>3</v>
      </c>
      <c r="F412" s="1">
        <v>210</v>
      </c>
      <c r="G412" s="7">
        <f t="shared" si="7"/>
        <v>17.389457882048919</v>
      </c>
    </row>
    <row r="413" spans="1:7">
      <c r="A413" s="5">
        <v>42495</v>
      </c>
      <c r="B413" s="6" t="s">
        <v>9</v>
      </c>
      <c r="C413" s="6" t="s">
        <v>16</v>
      </c>
      <c r="D413" s="2">
        <v>8</v>
      </c>
      <c r="E413" s="1">
        <v>1</v>
      </c>
      <c r="F413" s="1">
        <v>150</v>
      </c>
      <c r="G413" s="7">
        <f t="shared" si="7"/>
        <v>12.421041344320658</v>
      </c>
    </row>
    <row r="414" spans="1:7">
      <c r="A414" s="5">
        <v>42495</v>
      </c>
      <c r="B414" s="6" t="s">
        <v>9</v>
      </c>
      <c r="C414" s="6" t="s">
        <v>16</v>
      </c>
      <c r="D414" s="2">
        <v>8</v>
      </c>
      <c r="E414" s="1">
        <v>2</v>
      </c>
      <c r="F414" s="1">
        <v>190</v>
      </c>
      <c r="G414" s="7">
        <f t="shared" si="7"/>
        <v>15.7333190361395</v>
      </c>
    </row>
    <row r="415" spans="1:7">
      <c r="A415" s="5">
        <v>42495</v>
      </c>
      <c r="B415" s="6" t="s">
        <v>9</v>
      </c>
      <c r="C415" s="6" t="s">
        <v>16</v>
      </c>
      <c r="D415" s="2">
        <v>8</v>
      </c>
      <c r="E415" s="1">
        <v>3</v>
      </c>
      <c r="F415" s="1">
        <v>185</v>
      </c>
      <c r="G415" s="7">
        <f t="shared" si="7"/>
        <v>15.319284324662144</v>
      </c>
    </row>
    <row r="416" spans="1:7">
      <c r="A416" s="5">
        <v>42495</v>
      </c>
      <c r="B416" s="6" t="s">
        <v>9</v>
      </c>
      <c r="C416" s="6" t="s">
        <v>10</v>
      </c>
      <c r="D416" s="2">
        <v>9</v>
      </c>
      <c r="E416" s="1">
        <v>1</v>
      </c>
      <c r="F416" s="1">
        <v>170</v>
      </c>
      <c r="G416" s="7">
        <f t="shared" si="7"/>
        <v>14.077180190230079</v>
      </c>
    </row>
    <row r="417" spans="1:11">
      <c r="A417" s="5">
        <v>42495</v>
      </c>
      <c r="B417" s="6" t="s">
        <v>9</v>
      </c>
      <c r="C417" s="6" t="s">
        <v>10</v>
      </c>
      <c r="D417" s="2">
        <v>9</v>
      </c>
      <c r="E417" s="1">
        <v>2</v>
      </c>
      <c r="F417" s="1">
        <v>155</v>
      </c>
      <c r="G417" s="7">
        <f t="shared" si="7"/>
        <v>12.835076055798012</v>
      </c>
    </row>
    <row r="418" spans="1:11">
      <c r="A418" s="5">
        <v>42495</v>
      </c>
      <c r="B418" s="6" t="s">
        <v>9</v>
      </c>
      <c r="C418" s="6" t="s">
        <v>10</v>
      </c>
      <c r="D418" s="2">
        <v>9</v>
      </c>
      <c r="E418" s="1">
        <v>3</v>
      </c>
      <c r="F418" s="1">
        <v>170</v>
      </c>
      <c r="G418" s="7">
        <f t="shared" si="7"/>
        <v>14.077180190230079</v>
      </c>
      <c r="H418" s="5">
        <f>A418</f>
        <v>42495</v>
      </c>
      <c r="I418" s="99">
        <f>AVERAGE(G392:G418)</f>
        <v>15.687315179308685</v>
      </c>
      <c r="J418" s="99">
        <f>STDEV(G392:G418)</f>
        <v>4.1040930555151425</v>
      </c>
      <c r="K418" t="s">
        <v>91</v>
      </c>
    </row>
    <row r="419" spans="1:11">
      <c r="A419" s="5">
        <v>42495</v>
      </c>
      <c r="B419" s="6" t="s">
        <v>9</v>
      </c>
      <c r="C419" s="6" t="s">
        <v>19</v>
      </c>
      <c r="D419" s="2" t="s">
        <v>24</v>
      </c>
      <c r="E419" s="1">
        <v>1</v>
      </c>
      <c r="F419" s="1">
        <v>224</v>
      </c>
      <c r="G419" s="7">
        <f t="shared" si="7"/>
        <v>18.548755074185515</v>
      </c>
      <c r="H419" s="5">
        <f>A419</f>
        <v>42495</v>
      </c>
      <c r="I419" s="99">
        <f>AVERAGE(G419:G421)</f>
        <v>18.741971272874945</v>
      </c>
      <c r="J419" s="99">
        <f>(MAX(G419:G421)-MIN(G419:G421))/2</f>
        <v>1.449121490170743</v>
      </c>
      <c r="K419" t="s">
        <v>92</v>
      </c>
    </row>
    <row r="420" spans="1:11">
      <c r="A420" s="5">
        <v>42495</v>
      </c>
      <c r="B420" s="6" t="s">
        <v>9</v>
      </c>
      <c r="C420" s="6" t="s">
        <v>19</v>
      </c>
      <c r="D420" s="2" t="s">
        <v>24</v>
      </c>
      <c r="E420" s="1">
        <v>2</v>
      </c>
      <c r="F420" s="1">
        <v>245</v>
      </c>
      <c r="G420" s="7">
        <f t="shared" si="7"/>
        <v>20.287700862390405</v>
      </c>
    </row>
    <row r="421" spans="1:11">
      <c r="A421" s="5">
        <v>42495</v>
      </c>
      <c r="B421" s="6" t="s">
        <v>9</v>
      </c>
      <c r="C421" s="6" t="s">
        <v>19</v>
      </c>
      <c r="D421" s="2" t="s">
        <v>24</v>
      </c>
      <c r="E421" s="1">
        <v>3</v>
      </c>
      <c r="F421" s="1">
        <v>210</v>
      </c>
      <c r="G421" s="7">
        <f t="shared" si="7"/>
        <v>17.389457882048919</v>
      </c>
    </row>
    <row r="422" spans="1:11">
      <c r="A422" s="5">
        <v>42495</v>
      </c>
      <c r="B422" s="6" t="s">
        <v>12</v>
      </c>
      <c r="C422" s="6" t="s">
        <v>10</v>
      </c>
      <c r="D422" s="2">
        <v>1</v>
      </c>
      <c r="E422" s="1">
        <v>1</v>
      </c>
      <c r="F422" s="1">
        <v>770</v>
      </c>
      <c r="G422" s="12"/>
    </row>
    <row r="423" spans="1:11">
      <c r="A423" s="5">
        <v>42495</v>
      </c>
      <c r="B423" s="6" t="s">
        <v>12</v>
      </c>
      <c r="C423" s="6" t="s">
        <v>10</v>
      </c>
      <c r="D423" s="2">
        <v>1</v>
      </c>
      <c r="E423" s="1">
        <v>2</v>
      </c>
      <c r="F423" s="11">
        <v>2280</v>
      </c>
      <c r="G423"/>
    </row>
    <row r="424" spans="1:11">
      <c r="A424" s="5">
        <v>42495</v>
      </c>
      <c r="B424" s="6" t="s">
        <v>12</v>
      </c>
      <c r="C424" s="6" t="s">
        <v>10</v>
      </c>
      <c r="D424" s="2">
        <v>1</v>
      </c>
      <c r="E424" s="1">
        <v>3</v>
      </c>
      <c r="F424" s="1">
        <v>1500</v>
      </c>
      <c r="G424"/>
    </row>
    <row r="425" spans="1:11">
      <c r="A425" s="5">
        <v>42495</v>
      </c>
      <c r="B425" s="6" t="s">
        <v>12</v>
      </c>
      <c r="C425" s="6" t="s">
        <v>10</v>
      </c>
      <c r="D425" s="2">
        <v>1</v>
      </c>
      <c r="E425" s="1">
        <v>4</v>
      </c>
      <c r="F425" s="1">
        <v>500</v>
      </c>
      <c r="G425"/>
    </row>
    <row r="426" spans="1:11">
      <c r="A426" s="5">
        <v>42495</v>
      </c>
      <c r="B426" s="6" t="s">
        <v>12</v>
      </c>
      <c r="C426" s="6" t="s">
        <v>10</v>
      </c>
      <c r="D426" s="2">
        <v>1</v>
      </c>
      <c r="E426" s="1">
        <v>5</v>
      </c>
      <c r="F426" s="1">
        <v>950</v>
      </c>
      <c r="G426"/>
    </row>
    <row r="427" spans="1:11">
      <c r="A427" s="5">
        <v>42495</v>
      </c>
      <c r="B427" s="6" t="s">
        <v>12</v>
      </c>
      <c r="C427" s="6" t="s">
        <v>15</v>
      </c>
      <c r="D427" s="2">
        <v>2</v>
      </c>
      <c r="E427" s="1">
        <v>1</v>
      </c>
      <c r="F427" s="1">
        <v>300</v>
      </c>
      <c r="G427"/>
    </row>
    <row r="428" spans="1:11">
      <c r="A428" s="5">
        <v>42495</v>
      </c>
      <c r="B428" s="6" t="s">
        <v>12</v>
      </c>
      <c r="C428" s="6" t="s">
        <v>15</v>
      </c>
      <c r="D428" s="2">
        <v>2</v>
      </c>
      <c r="E428" s="1">
        <v>2</v>
      </c>
      <c r="F428" s="11">
        <v>2280</v>
      </c>
      <c r="G428"/>
    </row>
    <row r="429" spans="1:11">
      <c r="A429" s="5">
        <v>42495</v>
      </c>
      <c r="B429" s="6" t="s">
        <v>12</v>
      </c>
      <c r="C429" s="6" t="s">
        <v>15</v>
      </c>
      <c r="D429" s="2">
        <v>2</v>
      </c>
      <c r="E429" s="1">
        <v>3</v>
      </c>
      <c r="F429" s="1">
        <v>650</v>
      </c>
      <c r="G429"/>
    </row>
    <row r="430" spans="1:11">
      <c r="A430" s="5">
        <v>42495</v>
      </c>
      <c r="B430" s="6" t="s">
        <v>12</v>
      </c>
      <c r="C430" s="6" t="s">
        <v>15</v>
      </c>
      <c r="D430" s="2">
        <v>2</v>
      </c>
      <c r="E430" s="1">
        <v>4</v>
      </c>
      <c r="F430" s="1">
        <v>970</v>
      </c>
      <c r="G430"/>
    </row>
    <row r="431" spans="1:11">
      <c r="A431" s="5">
        <v>42495</v>
      </c>
      <c r="B431" s="6" t="s">
        <v>12</v>
      </c>
      <c r="C431" s="6" t="s">
        <v>15</v>
      </c>
      <c r="D431" s="2">
        <v>2</v>
      </c>
      <c r="E431" s="1">
        <v>5</v>
      </c>
      <c r="F431" s="1">
        <v>220</v>
      </c>
      <c r="G431"/>
    </row>
    <row r="432" spans="1:11">
      <c r="A432" s="5">
        <v>42495</v>
      </c>
      <c r="B432" s="6" t="s">
        <v>12</v>
      </c>
      <c r="C432" s="6" t="s">
        <v>16</v>
      </c>
      <c r="D432" s="2">
        <v>3</v>
      </c>
      <c r="E432" s="1">
        <v>1</v>
      </c>
      <c r="F432" s="1">
        <v>510</v>
      </c>
      <c r="G432"/>
    </row>
    <row r="433" spans="1:7">
      <c r="A433" s="5">
        <v>42495</v>
      </c>
      <c r="B433" s="6" t="s">
        <v>12</v>
      </c>
      <c r="C433" s="6" t="s">
        <v>16</v>
      </c>
      <c r="D433" s="2">
        <v>3</v>
      </c>
      <c r="E433" s="1">
        <v>2</v>
      </c>
      <c r="F433" s="1">
        <v>310</v>
      </c>
      <c r="G433"/>
    </row>
    <row r="434" spans="1:7">
      <c r="A434" s="5">
        <v>42495</v>
      </c>
      <c r="B434" s="6" t="s">
        <v>12</v>
      </c>
      <c r="C434" s="6" t="s">
        <v>16</v>
      </c>
      <c r="D434" s="2">
        <v>3</v>
      </c>
      <c r="E434" s="1">
        <v>3</v>
      </c>
      <c r="F434" s="1">
        <v>200</v>
      </c>
      <c r="G434"/>
    </row>
    <row r="435" spans="1:7">
      <c r="A435" s="5">
        <v>42495</v>
      </c>
      <c r="B435" s="6" t="s">
        <v>12</v>
      </c>
      <c r="C435" s="6" t="s">
        <v>16</v>
      </c>
      <c r="D435" s="2">
        <v>3</v>
      </c>
      <c r="E435" s="1">
        <v>4</v>
      </c>
      <c r="F435" s="1">
        <v>460</v>
      </c>
      <c r="G435"/>
    </row>
    <row r="436" spans="1:7">
      <c r="A436" s="5">
        <v>42495</v>
      </c>
      <c r="B436" s="6" t="s">
        <v>12</v>
      </c>
      <c r="C436" s="6" t="s">
        <v>16</v>
      </c>
      <c r="D436" s="2">
        <v>3</v>
      </c>
      <c r="E436" s="1">
        <v>5</v>
      </c>
      <c r="F436" s="1">
        <v>50</v>
      </c>
      <c r="G436"/>
    </row>
    <row r="437" spans="1:7">
      <c r="A437" s="5">
        <v>42495</v>
      </c>
      <c r="B437" s="6" t="s">
        <v>12</v>
      </c>
      <c r="C437" s="6" t="s">
        <v>15</v>
      </c>
      <c r="D437" s="2">
        <v>4</v>
      </c>
      <c r="E437" s="1">
        <v>1</v>
      </c>
      <c r="F437" s="1">
        <v>1640</v>
      </c>
      <c r="G437"/>
    </row>
    <row r="438" spans="1:7">
      <c r="A438" s="5">
        <v>42495</v>
      </c>
      <c r="B438" s="6" t="s">
        <v>12</v>
      </c>
      <c r="C438" s="6" t="s">
        <v>15</v>
      </c>
      <c r="D438" s="2">
        <v>4</v>
      </c>
      <c r="E438" s="1">
        <v>2</v>
      </c>
      <c r="F438" s="1">
        <v>290</v>
      </c>
      <c r="G438"/>
    </row>
    <row r="439" spans="1:7">
      <c r="A439" s="5">
        <v>42495</v>
      </c>
      <c r="B439" s="6" t="s">
        <v>12</v>
      </c>
      <c r="C439" s="6" t="s">
        <v>15</v>
      </c>
      <c r="D439" s="2">
        <v>4</v>
      </c>
      <c r="E439" s="1">
        <v>3</v>
      </c>
      <c r="F439" s="1"/>
      <c r="G439"/>
    </row>
    <row r="440" spans="1:7">
      <c r="A440" s="5">
        <v>42495</v>
      </c>
      <c r="B440" s="6" t="s">
        <v>12</v>
      </c>
      <c r="C440" s="6" t="s">
        <v>15</v>
      </c>
      <c r="D440" s="2">
        <v>4</v>
      </c>
      <c r="E440" s="1">
        <v>4</v>
      </c>
      <c r="F440" s="1">
        <v>660</v>
      </c>
      <c r="G440"/>
    </row>
    <row r="441" spans="1:7">
      <c r="A441" s="5">
        <v>42495</v>
      </c>
      <c r="B441" s="6" t="s">
        <v>12</v>
      </c>
      <c r="C441" s="6" t="s">
        <v>15</v>
      </c>
      <c r="D441" s="2">
        <v>4</v>
      </c>
      <c r="E441" s="1">
        <v>5</v>
      </c>
      <c r="F441" s="1">
        <v>150</v>
      </c>
      <c r="G441"/>
    </row>
    <row r="442" spans="1:7">
      <c r="A442" s="5">
        <v>42495</v>
      </c>
      <c r="B442" s="6" t="s">
        <v>12</v>
      </c>
      <c r="C442" s="6" t="s">
        <v>10</v>
      </c>
      <c r="D442" s="2">
        <v>5</v>
      </c>
      <c r="E442" s="1">
        <v>1</v>
      </c>
      <c r="F442" s="1">
        <v>240</v>
      </c>
      <c r="G442"/>
    </row>
    <row r="443" spans="1:7">
      <c r="A443" s="5">
        <v>42495</v>
      </c>
      <c r="B443" s="6" t="s">
        <v>12</v>
      </c>
      <c r="C443" s="6" t="s">
        <v>10</v>
      </c>
      <c r="D443" s="2">
        <v>5</v>
      </c>
      <c r="E443" s="1">
        <v>2</v>
      </c>
      <c r="F443" s="11">
        <v>2280</v>
      </c>
      <c r="G443"/>
    </row>
    <row r="444" spans="1:7">
      <c r="A444" s="5">
        <v>42495</v>
      </c>
      <c r="B444" s="6" t="s">
        <v>12</v>
      </c>
      <c r="C444" s="6" t="s">
        <v>10</v>
      </c>
      <c r="D444" s="2">
        <v>5</v>
      </c>
      <c r="E444" s="1">
        <v>3</v>
      </c>
      <c r="F444" s="11">
        <v>2280</v>
      </c>
      <c r="G444"/>
    </row>
    <row r="445" spans="1:7">
      <c r="A445" s="5">
        <v>42495</v>
      </c>
      <c r="B445" s="6" t="s">
        <v>12</v>
      </c>
      <c r="C445" s="6" t="s">
        <v>10</v>
      </c>
      <c r="D445" s="2">
        <v>5</v>
      </c>
      <c r="E445" s="1">
        <v>4</v>
      </c>
      <c r="F445" s="1">
        <v>1300</v>
      </c>
      <c r="G445"/>
    </row>
    <row r="446" spans="1:7">
      <c r="A446" s="5">
        <v>42495</v>
      </c>
      <c r="B446" s="6" t="s">
        <v>12</v>
      </c>
      <c r="C446" s="6" t="s">
        <v>10</v>
      </c>
      <c r="D446" s="2">
        <v>5</v>
      </c>
      <c r="E446" s="1">
        <v>5</v>
      </c>
      <c r="F446" s="11">
        <v>2280</v>
      </c>
      <c r="G446"/>
    </row>
    <row r="447" spans="1:7">
      <c r="A447" s="5">
        <v>42495</v>
      </c>
      <c r="B447" s="6" t="s">
        <v>12</v>
      </c>
      <c r="C447" s="6" t="s">
        <v>16</v>
      </c>
      <c r="D447" s="2">
        <v>6</v>
      </c>
      <c r="E447" s="1">
        <v>1</v>
      </c>
      <c r="F447" s="1">
        <v>340</v>
      </c>
      <c r="G447"/>
    </row>
    <row r="448" spans="1:7">
      <c r="A448" s="5">
        <v>42495</v>
      </c>
      <c r="B448" s="6" t="s">
        <v>12</v>
      </c>
      <c r="C448" s="6" t="s">
        <v>16</v>
      </c>
      <c r="D448" s="2">
        <v>6</v>
      </c>
      <c r="E448" s="1">
        <v>2</v>
      </c>
      <c r="F448" s="1">
        <v>160</v>
      </c>
      <c r="G448"/>
    </row>
    <row r="449" spans="1:7">
      <c r="A449" s="5">
        <v>42495</v>
      </c>
      <c r="B449" s="6" t="s">
        <v>12</v>
      </c>
      <c r="C449" s="6" t="s">
        <v>16</v>
      </c>
      <c r="D449" s="2">
        <v>6</v>
      </c>
      <c r="E449" s="1">
        <v>3</v>
      </c>
      <c r="F449" s="1">
        <v>200</v>
      </c>
      <c r="G449"/>
    </row>
    <row r="450" spans="1:7">
      <c r="A450" s="5">
        <v>42495</v>
      </c>
      <c r="B450" s="6" t="s">
        <v>12</v>
      </c>
      <c r="C450" s="6" t="s">
        <v>16</v>
      </c>
      <c r="D450" s="2">
        <v>6</v>
      </c>
      <c r="E450" s="1">
        <v>4</v>
      </c>
      <c r="F450" s="1">
        <v>0</v>
      </c>
      <c r="G450"/>
    </row>
    <row r="451" spans="1:7">
      <c r="A451" s="5">
        <v>42495</v>
      </c>
      <c r="B451" s="6" t="s">
        <v>12</v>
      </c>
      <c r="C451" s="6" t="s">
        <v>16</v>
      </c>
      <c r="D451" s="2">
        <v>6</v>
      </c>
      <c r="E451" s="1">
        <v>5</v>
      </c>
      <c r="F451" s="1">
        <v>110</v>
      </c>
      <c r="G451"/>
    </row>
    <row r="452" spans="1:7">
      <c r="A452" s="5">
        <v>42495</v>
      </c>
      <c r="B452" s="6" t="s">
        <v>12</v>
      </c>
      <c r="C452" s="6" t="s">
        <v>15</v>
      </c>
      <c r="D452" s="2">
        <v>7</v>
      </c>
      <c r="E452" s="1">
        <v>1</v>
      </c>
      <c r="F452" s="11">
        <v>7</v>
      </c>
      <c r="G452"/>
    </row>
    <row r="453" spans="1:7">
      <c r="A453" s="5">
        <v>42495</v>
      </c>
      <c r="B453" s="6" t="s">
        <v>12</v>
      </c>
      <c r="C453" s="6" t="s">
        <v>15</v>
      </c>
      <c r="D453" s="2">
        <v>7</v>
      </c>
      <c r="E453" s="1">
        <v>2</v>
      </c>
      <c r="F453" s="1">
        <v>160</v>
      </c>
      <c r="G453"/>
    </row>
    <row r="454" spans="1:7">
      <c r="A454" s="5">
        <v>42495</v>
      </c>
      <c r="B454" s="6" t="s">
        <v>12</v>
      </c>
      <c r="C454" s="6" t="s">
        <v>15</v>
      </c>
      <c r="D454" s="2">
        <v>7</v>
      </c>
      <c r="E454" s="1">
        <v>3</v>
      </c>
      <c r="F454" s="1">
        <v>150</v>
      </c>
      <c r="G454"/>
    </row>
    <row r="455" spans="1:7">
      <c r="A455" s="5">
        <v>42495</v>
      </c>
      <c r="B455" s="6" t="s">
        <v>12</v>
      </c>
      <c r="C455" s="6" t="s">
        <v>15</v>
      </c>
      <c r="D455" s="2">
        <v>7</v>
      </c>
      <c r="E455" s="1">
        <v>4</v>
      </c>
      <c r="F455" s="1">
        <v>1600</v>
      </c>
      <c r="G455"/>
    </row>
    <row r="456" spans="1:7">
      <c r="A456" s="5">
        <v>42495</v>
      </c>
      <c r="B456" s="6" t="s">
        <v>12</v>
      </c>
      <c r="C456" s="6" t="s">
        <v>15</v>
      </c>
      <c r="D456" s="2">
        <v>7</v>
      </c>
      <c r="E456" s="1">
        <v>5</v>
      </c>
      <c r="F456" s="1">
        <v>360</v>
      </c>
      <c r="G456"/>
    </row>
    <row r="457" spans="1:7">
      <c r="A457" s="5">
        <v>42495</v>
      </c>
      <c r="B457" s="6" t="s">
        <v>12</v>
      </c>
      <c r="C457" s="6" t="s">
        <v>16</v>
      </c>
      <c r="D457" s="2">
        <v>8</v>
      </c>
      <c r="E457" s="1">
        <v>1</v>
      </c>
      <c r="F457" s="1">
        <v>200</v>
      </c>
      <c r="G457"/>
    </row>
    <row r="458" spans="1:7">
      <c r="A458" s="5">
        <v>42495</v>
      </c>
      <c r="B458" s="6" t="s">
        <v>12</v>
      </c>
      <c r="C458" s="6" t="s">
        <v>16</v>
      </c>
      <c r="D458" s="2">
        <v>8</v>
      </c>
      <c r="E458" s="1">
        <v>2</v>
      </c>
      <c r="F458" s="1">
        <v>150</v>
      </c>
      <c r="G458"/>
    </row>
    <row r="459" spans="1:7">
      <c r="A459" s="5">
        <v>42495</v>
      </c>
      <c r="B459" s="6" t="s">
        <v>12</v>
      </c>
      <c r="C459" s="6" t="s">
        <v>16</v>
      </c>
      <c r="D459" s="2">
        <v>8</v>
      </c>
      <c r="E459" s="1">
        <v>3</v>
      </c>
      <c r="F459" s="1">
        <v>2280</v>
      </c>
      <c r="G459"/>
    </row>
    <row r="460" spans="1:7">
      <c r="A460" s="5">
        <v>42495</v>
      </c>
      <c r="B460" s="6" t="s">
        <v>12</v>
      </c>
      <c r="C460" s="6" t="s">
        <v>16</v>
      </c>
      <c r="D460" s="2">
        <v>8</v>
      </c>
      <c r="E460" s="1">
        <v>4</v>
      </c>
      <c r="F460" s="1">
        <v>120</v>
      </c>
      <c r="G460"/>
    </row>
    <row r="461" spans="1:7">
      <c r="A461" s="5">
        <v>42495</v>
      </c>
      <c r="B461" s="6" t="s">
        <v>12</v>
      </c>
      <c r="C461" s="6" t="s">
        <v>16</v>
      </c>
      <c r="D461" s="2">
        <v>8</v>
      </c>
      <c r="E461" s="1">
        <v>5</v>
      </c>
      <c r="F461" s="11">
        <v>2280</v>
      </c>
      <c r="G461"/>
    </row>
    <row r="462" spans="1:7">
      <c r="A462" s="5">
        <v>42495</v>
      </c>
      <c r="B462" s="6" t="s">
        <v>12</v>
      </c>
      <c r="C462" s="6" t="s">
        <v>10</v>
      </c>
      <c r="D462" s="2">
        <v>9</v>
      </c>
      <c r="E462" s="1">
        <v>1</v>
      </c>
      <c r="F462" s="1">
        <v>350</v>
      </c>
      <c r="G462"/>
    </row>
    <row r="463" spans="1:7">
      <c r="A463" s="5">
        <v>42495</v>
      </c>
      <c r="B463" s="6" t="s">
        <v>12</v>
      </c>
      <c r="C463" s="6" t="s">
        <v>10</v>
      </c>
      <c r="D463" s="2">
        <v>9</v>
      </c>
      <c r="E463" s="1">
        <v>2</v>
      </c>
      <c r="F463" s="1">
        <v>220</v>
      </c>
      <c r="G463"/>
    </row>
    <row r="464" spans="1:7">
      <c r="A464" s="5">
        <v>42495</v>
      </c>
      <c r="B464" s="6" t="s">
        <v>12</v>
      </c>
      <c r="C464" s="6" t="s">
        <v>10</v>
      </c>
      <c r="D464" s="2">
        <v>9</v>
      </c>
      <c r="E464" s="1">
        <v>3</v>
      </c>
      <c r="F464" s="1">
        <v>1790</v>
      </c>
      <c r="G464"/>
    </row>
    <row r="465" spans="1:7">
      <c r="A465" s="5">
        <v>42495</v>
      </c>
      <c r="B465" s="6" t="s">
        <v>12</v>
      </c>
      <c r="C465" s="6" t="s">
        <v>10</v>
      </c>
      <c r="D465" s="2">
        <v>9</v>
      </c>
      <c r="E465" s="1">
        <v>4</v>
      </c>
      <c r="F465" s="11">
        <v>2280</v>
      </c>
      <c r="G465"/>
    </row>
    <row r="466" spans="1:7">
      <c r="A466" s="5">
        <v>42495</v>
      </c>
      <c r="B466" s="6" t="s">
        <v>12</v>
      </c>
      <c r="C466" s="6" t="s">
        <v>10</v>
      </c>
      <c r="D466" s="2">
        <v>9</v>
      </c>
      <c r="E466" s="1">
        <v>5</v>
      </c>
      <c r="F466" s="11">
        <v>2280</v>
      </c>
      <c r="G466"/>
    </row>
    <row r="467" spans="1:7">
      <c r="A467" s="5">
        <v>42528</v>
      </c>
      <c r="B467" s="6" t="s">
        <v>9</v>
      </c>
      <c r="C467" s="6" t="s">
        <v>10</v>
      </c>
      <c r="D467" s="2">
        <v>1</v>
      </c>
      <c r="E467" s="1">
        <v>1</v>
      </c>
      <c r="F467" s="1">
        <v>860</v>
      </c>
      <c r="G467" s="7">
        <f t="shared" ref="G467:G496" si="8">(F467/1000)/H$2</f>
        <v>71.213970374105102</v>
      </c>
    </row>
    <row r="468" spans="1:7">
      <c r="A468" s="5">
        <v>42528</v>
      </c>
      <c r="B468" s="6" t="s">
        <v>9</v>
      </c>
      <c r="C468" s="6" t="s">
        <v>10</v>
      </c>
      <c r="D468" s="2">
        <v>1</v>
      </c>
      <c r="E468" s="1">
        <v>2</v>
      </c>
      <c r="F468" s="1">
        <v>530</v>
      </c>
      <c r="G468" s="7">
        <f t="shared" si="8"/>
        <v>43.88767941659966</v>
      </c>
    </row>
    <row r="469" spans="1:7">
      <c r="A469" s="5">
        <v>42528</v>
      </c>
      <c r="B469" s="6" t="s">
        <v>9</v>
      </c>
      <c r="C469" s="6" t="s">
        <v>10</v>
      </c>
      <c r="D469" s="2">
        <v>1</v>
      </c>
      <c r="E469" s="1">
        <v>3</v>
      </c>
      <c r="F469" s="1">
        <v>1040</v>
      </c>
      <c r="G469" s="7">
        <f t="shared" si="8"/>
        <v>86.119219987289895</v>
      </c>
    </row>
    <row r="470" spans="1:7">
      <c r="A470" s="5">
        <v>42528</v>
      </c>
      <c r="B470" s="6" t="s">
        <v>9</v>
      </c>
      <c r="C470" s="6" t="s">
        <v>15</v>
      </c>
      <c r="D470" s="2">
        <v>2</v>
      </c>
      <c r="E470" s="1">
        <v>1</v>
      </c>
      <c r="F470" s="1">
        <v>425</v>
      </c>
      <c r="G470" s="7">
        <f t="shared" si="8"/>
        <v>35.192950475575195</v>
      </c>
    </row>
    <row r="471" spans="1:7">
      <c r="A471" s="5">
        <v>42528</v>
      </c>
      <c r="B471" s="6" t="s">
        <v>9</v>
      </c>
      <c r="C471" s="6" t="s">
        <v>15</v>
      </c>
      <c r="D471" s="2">
        <v>2</v>
      </c>
      <c r="E471" s="1">
        <v>2</v>
      </c>
      <c r="F471" s="1">
        <v>650</v>
      </c>
      <c r="G471" s="7">
        <f t="shared" si="8"/>
        <v>53.824512492056186</v>
      </c>
    </row>
    <row r="472" spans="1:7">
      <c r="A472" s="5">
        <v>42528</v>
      </c>
      <c r="B472" s="6" t="s">
        <v>9</v>
      </c>
      <c r="C472" s="6" t="s">
        <v>15</v>
      </c>
      <c r="D472" s="2">
        <v>2</v>
      </c>
      <c r="E472" s="1">
        <v>3</v>
      </c>
      <c r="F472" s="1">
        <v>780</v>
      </c>
      <c r="G472" s="7">
        <f t="shared" si="8"/>
        <v>64.589414990467418</v>
      </c>
    </row>
    <row r="473" spans="1:7">
      <c r="A473" s="5">
        <v>42528</v>
      </c>
      <c r="B473" s="6" t="s">
        <v>9</v>
      </c>
      <c r="C473" s="6" t="s">
        <v>16</v>
      </c>
      <c r="D473" s="2">
        <v>3</v>
      </c>
      <c r="E473" s="1">
        <v>1</v>
      </c>
      <c r="F473" s="1">
        <v>850</v>
      </c>
      <c r="G473" s="7">
        <f t="shared" si="8"/>
        <v>70.38590095115039</v>
      </c>
    </row>
    <row r="474" spans="1:7">
      <c r="A474" s="5">
        <v>42528</v>
      </c>
      <c r="B474" s="6" t="s">
        <v>9</v>
      </c>
      <c r="C474" s="6" t="s">
        <v>16</v>
      </c>
      <c r="D474" s="2">
        <v>3</v>
      </c>
      <c r="E474" s="1">
        <v>2</v>
      </c>
      <c r="F474" s="1">
        <v>475</v>
      </c>
      <c r="G474" s="7">
        <f t="shared" si="8"/>
        <v>39.333297590348749</v>
      </c>
    </row>
    <row r="475" spans="1:7">
      <c r="A475" s="5">
        <v>42528</v>
      </c>
      <c r="B475" s="6" t="s">
        <v>9</v>
      </c>
      <c r="C475" s="6" t="s">
        <v>16</v>
      </c>
      <c r="D475" s="2">
        <v>3</v>
      </c>
      <c r="E475" s="1">
        <v>3</v>
      </c>
      <c r="F475" s="1">
        <v>1010</v>
      </c>
      <c r="G475" s="7">
        <f t="shared" si="8"/>
        <v>83.635011718425758</v>
      </c>
    </row>
    <row r="476" spans="1:7">
      <c r="A476" s="5">
        <v>42528</v>
      </c>
      <c r="B476" s="6" t="s">
        <v>9</v>
      </c>
      <c r="C476" s="6" t="s">
        <v>15</v>
      </c>
      <c r="D476" s="2">
        <v>4</v>
      </c>
      <c r="E476" s="1">
        <v>1</v>
      </c>
      <c r="F476" s="1">
        <v>1080</v>
      </c>
      <c r="G476" s="7">
        <f t="shared" si="8"/>
        <v>89.431497679108745</v>
      </c>
    </row>
    <row r="477" spans="1:7">
      <c r="A477" s="5">
        <v>42528</v>
      </c>
      <c r="B477" s="6" t="s">
        <v>9</v>
      </c>
      <c r="C477" s="6" t="s">
        <v>15</v>
      </c>
      <c r="D477" s="2">
        <v>4</v>
      </c>
      <c r="E477" s="1">
        <v>2</v>
      </c>
      <c r="F477" s="1">
        <v>795</v>
      </c>
      <c r="G477" s="7">
        <f t="shared" si="8"/>
        <v>65.831519124899486</v>
      </c>
    </row>
    <row r="478" spans="1:7">
      <c r="A478" s="5">
        <v>42528</v>
      </c>
      <c r="B478" s="6" t="s">
        <v>9</v>
      </c>
      <c r="C478" s="6" t="s">
        <v>15</v>
      </c>
      <c r="D478" s="2">
        <v>4</v>
      </c>
      <c r="E478" s="1">
        <v>3</v>
      </c>
      <c r="F478" s="1">
        <v>895</v>
      </c>
      <c r="G478" s="7">
        <f t="shared" si="8"/>
        <v>74.112213354446595</v>
      </c>
    </row>
    <row r="479" spans="1:7">
      <c r="A479" s="5">
        <v>42528</v>
      </c>
      <c r="B479" s="6" t="s">
        <v>9</v>
      </c>
      <c r="C479" s="6" t="s">
        <v>10</v>
      </c>
      <c r="D479" s="2">
        <v>5</v>
      </c>
      <c r="E479" s="1">
        <v>1</v>
      </c>
      <c r="F479" s="1">
        <v>630</v>
      </c>
      <c r="G479" s="7">
        <f t="shared" si="8"/>
        <v>52.168373646146762</v>
      </c>
    </row>
    <row r="480" spans="1:7">
      <c r="A480" s="5">
        <v>42528</v>
      </c>
      <c r="B480" s="6" t="s">
        <v>9</v>
      </c>
      <c r="C480" s="6" t="s">
        <v>10</v>
      </c>
      <c r="D480" s="2">
        <v>5</v>
      </c>
      <c r="E480" s="1">
        <v>2</v>
      </c>
      <c r="F480" s="1">
        <v>1010</v>
      </c>
      <c r="G480" s="7">
        <f t="shared" si="8"/>
        <v>83.635011718425758</v>
      </c>
    </row>
    <row r="481" spans="1:11">
      <c r="A481" s="5">
        <v>42528</v>
      </c>
      <c r="B481" s="6" t="s">
        <v>9</v>
      </c>
      <c r="C481" s="6" t="s">
        <v>10</v>
      </c>
      <c r="D481" s="2">
        <v>5</v>
      </c>
      <c r="E481" s="1">
        <v>3</v>
      </c>
      <c r="F481" s="1">
        <v>835</v>
      </c>
      <c r="G481" s="7">
        <f t="shared" si="8"/>
        <v>69.143796816718321</v>
      </c>
    </row>
    <row r="482" spans="1:11">
      <c r="A482" s="5">
        <v>42528</v>
      </c>
      <c r="B482" s="6" t="s">
        <v>9</v>
      </c>
      <c r="C482" s="6" t="s">
        <v>16</v>
      </c>
      <c r="D482" s="2">
        <v>6</v>
      </c>
      <c r="E482" s="1">
        <v>1</v>
      </c>
      <c r="F482" s="1">
        <v>730</v>
      </c>
      <c r="G482" s="7">
        <f t="shared" si="8"/>
        <v>60.449067875693864</v>
      </c>
    </row>
    <row r="483" spans="1:11">
      <c r="A483" s="5">
        <v>42528</v>
      </c>
      <c r="B483" s="6" t="s">
        <v>9</v>
      </c>
      <c r="C483" s="6" t="s">
        <v>16</v>
      </c>
      <c r="D483" s="2">
        <v>6</v>
      </c>
      <c r="E483" s="1">
        <v>2</v>
      </c>
      <c r="F483" s="1">
        <v>970</v>
      </c>
      <c r="G483" s="7">
        <f t="shared" si="8"/>
        <v>80.322734026606923</v>
      </c>
    </row>
    <row r="484" spans="1:11">
      <c r="A484" s="5">
        <v>42528</v>
      </c>
      <c r="B484" s="6" t="s">
        <v>9</v>
      </c>
      <c r="C484" s="6" t="s">
        <v>16</v>
      </c>
      <c r="D484" s="2">
        <v>6</v>
      </c>
      <c r="E484" s="1">
        <v>3</v>
      </c>
      <c r="F484" s="1">
        <v>1050</v>
      </c>
      <c r="G484" s="7">
        <f t="shared" si="8"/>
        <v>86.947289410244608</v>
      </c>
    </row>
    <row r="485" spans="1:11">
      <c r="A485" s="5">
        <v>42528</v>
      </c>
      <c r="B485" s="6" t="s">
        <v>9</v>
      </c>
      <c r="C485" s="6" t="s">
        <v>15</v>
      </c>
      <c r="D485" s="2">
        <v>7</v>
      </c>
      <c r="E485" s="1">
        <v>1</v>
      </c>
      <c r="F485" s="1">
        <v>680</v>
      </c>
      <c r="G485" s="7">
        <f t="shared" si="8"/>
        <v>56.308720760920316</v>
      </c>
    </row>
    <row r="486" spans="1:11">
      <c r="A486" s="5">
        <v>42528</v>
      </c>
      <c r="B486" s="6" t="s">
        <v>9</v>
      </c>
      <c r="C486" s="6" t="s">
        <v>15</v>
      </c>
      <c r="D486" s="2">
        <v>7</v>
      </c>
      <c r="E486" s="1">
        <v>2</v>
      </c>
      <c r="F486" s="1">
        <v>590</v>
      </c>
      <c r="G486" s="7">
        <f t="shared" si="8"/>
        <v>48.85609595432792</v>
      </c>
    </row>
    <row r="487" spans="1:11">
      <c r="A487" s="5">
        <v>42528</v>
      </c>
      <c r="B487" s="6" t="s">
        <v>9</v>
      </c>
      <c r="C487" s="6" t="s">
        <v>15</v>
      </c>
      <c r="D487" s="2">
        <v>7</v>
      </c>
      <c r="E487" s="1">
        <v>3</v>
      </c>
      <c r="F487" s="1">
        <v>900</v>
      </c>
      <c r="G487" s="7">
        <f t="shared" si="8"/>
        <v>74.526248065923951</v>
      </c>
    </row>
    <row r="488" spans="1:11">
      <c r="A488" s="5">
        <v>42528</v>
      </c>
      <c r="B488" s="6" t="s">
        <v>9</v>
      </c>
      <c r="C488" s="6" t="s">
        <v>16</v>
      </c>
      <c r="D488" s="2">
        <v>8</v>
      </c>
      <c r="E488" s="1">
        <v>1</v>
      </c>
      <c r="F488" s="1">
        <v>780</v>
      </c>
      <c r="G488" s="7">
        <f t="shared" si="8"/>
        <v>64.589414990467418</v>
      </c>
    </row>
    <row r="489" spans="1:11">
      <c r="A489" s="5">
        <v>42528</v>
      </c>
      <c r="B489" s="6" t="s">
        <v>9</v>
      </c>
      <c r="C489" s="6" t="s">
        <v>16</v>
      </c>
      <c r="D489" s="2">
        <v>8</v>
      </c>
      <c r="E489" s="1">
        <v>2</v>
      </c>
      <c r="F489" s="1">
        <v>730</v>
      </c>
      <c r="G489" s="7">
        <f t="shared" si="8"/>
        <v>60.449067875693864</v>
      </c>
    </row>
    <row r="490" spans="1:11">
      <c r="A490" s="5">
        <v>42528</v>
      </c>
      <c r="B490" s="6" t="s">
        <v>9</v>
      </c>
      <c r="C490" s="6" t="s">
        <v>16</v>
      </c>
      <c r="D490" s="2">
        <v>8</v>
      </c>
      <c r="E490" s="1">
        <v>3</v>
      </c>
      <c r="F490" s="1">
        <v>950</v>
      </c>
      <c r="G490" s="7">
        <f t="shared" si="8"/>
        <v>78.666595180697499</v>
      </c>
    </row>
    <row r="491" spans="1:11">
      <c r="A491" s="5">
        <v>42528</v>
      </c>
      <c r="B491" s="6" t="s">
        <v>9</v>
      </c>
      <c r="C491" s="6" t="s">
        <v>10</v>
      </c>
      <c r="D491" s="2">
        <v>9</v>
      </c>
      <c r="E491" s="1">
        <v>1</v>
      </c>
      <c r="F491" s="1">
        <v>900</v>
      </c>
      <c r="G491" s="7">
        <f t="shared" si="8"/>
        <v>74.526248065923951</v>
      </c>
    </row>
    <row r="492" spans="1:11">
      <c r="A492" s="5">
        <v>42528</v>
      </c>
      <c r="B492" s="6" t="s">
        <v>9</v>
      </c>
      <c r="C492" s="6" t="s">
        <v>10</v>
      </c>
      <c r="D492" s="2">
        <v>9</v>
      </c>
      <c r="E492" s="1">
        <v>2</v>
      </c>
      <c r="F492" s="1">
        <v>745</v>
      </c>
      <c r="G492" s="7">
        <f t="shared" si="8"/>
        <v>61.691172010125932</v>
      </c>
    </row>
    <row r="493" spans="1:11">
      <c r="A493" s="5">
        <v>42528</v>
      </c>
      <c r="B493" s="6" t="s">
        <v>9</v>
      </c>
      <c r="C493" s="6" t="s">
        <v>10</v>
      </c>
      <c r="D493" s="2">
        <v>9</v>
      </c>
      <c r="E493" s="1">
        <v>3</v>
      </c>
      <c r="F493" s="1">
        <v>590</v>
      </c>
      <c r="G493" s="7">
        <f t="shared" si="8"/>
        <v>48.85609595432792</v>
      </c>
      <c r="H493" s="5">
        <f>A493</f>
        <v>42528</v>
      </c>
      <c r="I493" s="99">
        <f>AVERAGE(G467:G493)</f>
        <v>65.877522981730294</v>
      </c>
      <c r="J493" s="99">
        <f>STDEV(G467:G493)</f>
        <v>15.066423841093366</v>
      </c>
      <c r="K493" t="s">
        <v>91</v>
      </c>
    </row>
    <row r="494" spans="1:11">
      <c r="A494" s="5">
        <v>42528</v>
      </c>
      <c r="B494" s="6" t="s">
        <v>9</v>
      </c>
      <c r="C494" s="6" t="s">
        <v>19</v>
      </c>
      <c r="D494" s="2" t="s">
        <v>24</v>
      </c>
      <c r="E494" s="1">
        <v>1</v>
      </c>
      <c r="F494" s="1">
        <v>1000</v>
      </c>
      <c r="G494" s="7">
        <f t="shared" si="8"/>
        <v>82.806942295471046</v>
      </c>
      <c r="H494" s="5">
        <f>A494</f>
        <v>42528</v>
      </c>
      <c r="I494" s="99">
        <f>AVERAGE(G494:G496)</f>
        <v>84.463081141380471</v>
      </c>
      <c r="J494" s="99">
        <f>(MAX(G494:G496)-MIN(G494:G496))/2</f>
        <v>5.3824512492056158</v>
      </c>
      <c r="K494" t="s">
        <v>92</v>
      </c>
    </row>
    <row r="495" spans="1:11">
      <c r="A495" s="5">
        <v>42528</v>
      </c>
      <c r="B495" s="6" t="s">
        <v>9</v>
      </c>
      <c r="C495" s="6" t="s">
        <v>19</v>
      </c>
      <c r="D495" s="2" t="s">
        <v>24</v>
      </c>
      <c r="E495" s="1">
        <v>2</v>
      </c>
      <c r="F495" s="1">
        <v>965</v>
      </c>
      <c r="G495" s="7">
        <f t="shared" si="8"/>
        <v>79.908699315129567</v>
      </c>
    </row>
    <row r="496" spans="1:11">
      <c r="A496" s="5">
        <v>42528</v>
      </c>
      <c r="B496" s="6" t="s">
        <v>9</v>
      </c>
      <c r="C496" s="6" t="s">
        <v>19</v>
      </c>
      <c r="D496" s="2" t="s">
        <v>24</v>
      </c>
      <c r="E496" s="1">
        <v>3</v>
      </c>
      <c r="F496" s="1">
        <v>1095</v>
      </c>
      <c r="G496" s="7">
        <f t="shared" si="8"/>
        <v>90.673601813540799</v>
      </c>
    </row>
    <row r="497" spans="1:7">
      <c r="A497" s="5">
        <v>42528</v>
      </c>
      <c r="B497" s="6" t="s">
        <v>12</v>
      </c>
      <c r="C497" s="6" t="s">
        <v>10</v>
      </c>
      <c r="D497" s="2">
        <v>1</v>
      </c>
      <c r="E497" s="1">
        <v>1</v>
      </c>
      <c r="F497" s="11">
        <v>2280</v>
      </c>
      <c r="G497" s="12"/>
    </row>
    <row r="498" spans="1:7">
      <c r="A498" s="5">
        <v>42528</v>
      </c>
      <c r="B498" s="6" t="s">
        <v>12</v>
      </c>
      <c r="C498" s="6" t="s">
        <v>10</v>
      </c>
      <c r="D498" s="2">
        <v>1</v>
      </c>
      <c r="E498" s="1">
        <v>2</v>
      </c>
      <c r="F498" s="11">
        <v>2280</v>
      </c>
      <c r="G498"/>
    </row>
    <row r="499" spans="1:7">
      <c r="A499" s="5">
        <v>42528</v>
      </c>
      <c r="B499" s="6" t="s">
        <v>12</v>
      </c>
      <c r="C499" s="6" t="s">
        <v>10</v>
      </c>
      <c r="D499" s="2">
        <v>1</v>
      </c>
      <c r="E499" s="1">
        <v>3</v>
      </c>
      <c r="F499" s="11">
        <v>2280</v>
      </c>
      <c r="G499"/>
    </row>
    <row r="500" spans="1:7">
      <c r="A500" s="5">
        <v>42528</v>
      </c>
      <c r="B500" s="6" t="s">
        <v>12</v>
      </c>
      <c r="C500" s="6" t="s">
        <v>10</v>
      </c>
      <c r="D500" s="2">
        <v>1</v>
      </c>
      <c r="E500" s="1">
        <v>4</v>
      </c>
      <c r="F500" s="11">
        <v>2280</v>
      </c>
      <c r="G500"/>
    </row>
    <row r="501" spans="1:7">
      <c r="A501" s="5">
        <v>42528</v>
      </c>
      <c r="B501" s="6" t="s">
        <v>12</v>
      </c>
      <c r="C501" s="6" t="s">
        <v>10</v>
      </c>
      <c r="D501" s="2">
        <v>1</v>
      </c>
      <c r="E501" s="1">
        <v>5</v>
      </c>
      <c r="F501" s="11">
        <v>2280</v>
      </c>
      <c r="G501"/>
    </row>
    <row r="502" spans="1:7">
      <c r="A502" s="5">
        <v>42528</v>
      </c>
      <c r="B502" s="6" t="s">
        <v>12</v>
      </c>
      <c r="C502" s="6" t="s">
        <v>15</v>
      </c>
      <c r="D502" s="2">
        <v>2</v>
      </c>
      <c r="E502" s="1">
        <v>1</v>
      </c>
      <c r="F502" s="11">
        <v>2280</v>
      </c>
      <c r="G502"/>
    </row>
    <row r="503" spans="1:7">
      <c r="A503" s="5">
        <v>42528</v>
      </c>
      <c r="B503" s="6" t="s">
        <v>12</v>
      </c>
      <c r="C503" s="6" t="s">
        <v>15</v>
      </c>
      <c r="D503" s="2">
        <v>2</v>
      </c>
      <c r="E503" s="1">
        <v>2</v>
      </c>
      <c r="F503" s="11">
        <v>2280</v>
      </c>
      <c r="G503"/>
    </row>
    <row r="504" spans="1:7">
      <c r="A504" s="5">
        <v>42528</v>
      </c>
      <c r="B504" s="6" t="s">
        <v>12</v>
      </c>
      <c r="C504" s="6" t="s">
        <v>15</v>
      </c>
      <c r="D504" s="2">
        <v>2</v>
      </c>
      <c r="E504" s="1">
        <v>3</v>
      </c>
      <c r="F504" s="11">
        <v>2280</v>
      </c>
      <c r="G504"/>
    </row>
    <row r="505" spans="1:7">
      <c r="A505" s="5">
        <v>42528</v>
      </c>
      <c r="B505" s="6" t="s">
        <v>12</v>
      </c>
      <c r="C505" s="6" t="s">
        <v>15</v>
      </c>
      <c r="D505" s="2">
        <v>2</v>
      </c>
      <c r="E505" s="1">
        <v>4</v>
      </c>
      <c r="F505" s="11">
        <v>2280</v>
      </c>
      <c r="G505"/>
    </row>
    <row r="506" spans="1:7">
      <c r="A506" s="5">
        <v>42528</v>
      </c>
      <c r="B506" s="6" t="s">
        <v>12</v>
      </c>
      <c r="C506" s="6" t="s">
        <v>15</v>
      </c>
      <c r="D506" s="2">
        <v>2</v>
      </c>
      <c r="E506" s="1">
        <v>5</v>
      </c>
      <c r="F506" s="11">
        <v>2280</v>
      </c>
      <c r="G506"/>
    </row>
    <row r="507" spans="1:7">
      <c r="A507" s="5">
        <v>42528</v>
      </c>
      <c r="B507" s="6" t="s">
        <v>12</v>
      </c>
      <c r="C507" s="6" t="s">
        <v>16</v>
      </c>
      <c r="D507" s="2">
        <v>3</v>
      </c>
      <c r="E507" s="1">
        <v>1</v>
      </c>
      <c r="F507" s="11">
        <v>2280</v>
      </c>
      <c r="G507"/>
    </row>
    <row r="508" spans="1:7">
      <c r="A508" s="5">
        <v>42528</v>
      </c>
      <c r="B508" s="6" t="s">
        <v>12</v>
      </c>
      <c r="C508" s="6" t="s">
        <v>16</v>
      </c>
      <c r="D508" s="2">
        <v>3</v>
      </c>
      <c r="E508" s="1">
        <v>2</v>
      </c>
      <c r="F508" s="11">
        <v>2280</v>
      </c>
      <c r="G508"/>
    </row>
    <row r="509" spans="1:7">
      <c r="A509" s="5">
        <v>42528</v>
      </c>
      <c r="B509" s="6" t="s">
        <v>12</v>
      </c>
      <c r="C509" s="6" t="s">
        <v>16</v>
      </c>
      <c r="D509" s="2">
        <v>3</v>
      </c>
      <c r="E509" s="1">
        <v>3</v>
      </c>
      <c r="F509" s="11">
        <v>2280</v>
      </c>
      <c r="G509"/>
    </row>
    <row r="510" spans="1:7">
      <c r="A510" s="5">
        <v>42528</v>
      </c>
      <c r="B510" s="6" t="s">
        <v>12</v>
      </c>
      <c r="C510" s="6" t="s">
        <v>16</v>
      </c>
      <c r="D510" s="2">
        <v>3</v>
      </c>
      <c r="E510" s="1">
        <v>4</v>
      </c>
      <c r="F510" s="11">
        <v>2280</v>
      </c>
      <c r="G510"/>
    </row>
    <row r="511" spans="1:7">
      <c r="A511" s="5">
        <v>42528</v>
      </c>
      <c r="B511" s="6" t="s">
        <v>12</v>
      </c>
      <c r="C511" s="6" t="s">
        <v>16</v>
      </c>
      <c r="D511" s="2">
        <v>3</v>
      </c>
      <c r="E511" s="1">
        <v>5</v>
      </c>
      <c r="F511" s="11">
        <v>2280</v>
      </c>
      <c r="G511"/>
    </row>
    <row r="512" spans="1:7">
      <c r="A512" s="5">
        <v>42528</v>
      </c>
      <c r="B512" s="6" t="s">
        <v>12</v>
      </c>
      <c r="C512" s="6" t="s">
        <v>15</v>
      </c>
      <c r="D512" s="2">
        <v>4</v>
      </c>
      <c r="E512" s="1">
        <v>1</v>
      </c>
      <c r="F512" s="11">
        <v>2280</v>
      </c>
      <c r="G512"/>
    </row>
    <row r="513" spans="1:7">
      <c r="A513" s="5">
        <v>42528</v>
      </c>
      <c r="B513" s="6" t="s">
        <v>12</v>
      </c>
      <c r="C513" s="6" t="s">
        <v>15</v>
      </c>
      <c r="D513" s="2">
        <v>4</v>
      </c>
      <c r="E513" s="1">
        <v>2</v>
      </c>
      <c r="F513" s="11">
        <v>2280</v>
      </c>
      <c r="G513"/>
    </row>
    <row r="514" spans="1:7">
      <c r="A514" s="5">
        <v>42528</v>
      </c>
      <c r="B514" s="6" t="s">
        <v>12</v>
      </c>
      <c r="C514" s="6" t="s">
        <v>15</v>
      </c>
      <c r="D514" s="2">
        <v>4</v>
      </c>
      <c r="E514" s="1">
        <v>3</v>
      </c>
      <c r="F514" s="11">
        <v>2280</v>
      </c>
      <c r="G514"/>
    </row>
    <row r="515" spans="1:7">
      <c r="A515" s="5">
        <v>42528</v>
      </c>
      <c r="B515" s="6" t="s">
        <v>12</v>
      </c>
      <c r="C515" s="6" t="s">
        <v>15</v>
      </c>
      <c r="D515" s="2">
        <v>4</v>
      </c>
      <c r="E515" s="1">
        <v>4</v>
      </c>
      <c r="F515" s="11">
        <v>2280</v>
      </c>
      <c r="G515"/>
    </row>
    <row r="516" spans="1:7">
      <c r="A516" s="5">
        <v>42528</v>
      </c>
      <c r="B516" s="6" t="s">
        <v>12</v>
      </c>
      <c r="C516" s="6" t="s">
        <v>15</v>
      </c>
      <c r="D516" s="2">
        <v>4</v>
      </c>
      <c r="E516" s="1">
        <v>5</v>
      </c>
      <c r="F516" s="11">
        <v>2280</v>
      </c>
      <c r="G516"/>
    </row>
    <row r="517" spans="1:7">
      <c r="A517" s="5">
        <v>42528</v>
      </c>
      <c r="B517" s="6" t="s">
        <v>12</v>
      </c>
      <c r="C517" s="6" t="s">
        <v>10</v>
      </c>
      <c r="D517" s="2">
        <v>5</v>
      </c>
      <c r="E517" s="1">
        <v>1</v>
      </c>
      <c r="F517" s="11">
        <v>2280</v>
      </c>
      <c r="G517"/>
    </row>
    <row r="518" spans="1:7">
      <c r="A518" s="5">
        <v>42528</v>
      </c>
      <c r="B518" s="6" t="s">
        <v>12</v>
      </c>
      <c r="C518" s="6" t="s">
        <v>10</v>
      </c>
      <c r="D518" s="2">
        <v>5</v>
      </c>
      <c r="E518" s="1">
        <v>2</v>
      </c>
      <c r="F518" s="11">
        <v>2280</v>
      </c>
      <c r="G518"/>
    </row>
    <row r="519" spans="1:7">
      <c r="A519" s="5">
        <v>42528</v>
      </c>
      <c r="B519" s="6" t="s">
        <v>12</v>
      </c>
      <c r="C519" s="6" t="s">
        <v>10</v>
      </c>
      <c r="D519" s="2">
        <v>5</v>
      </c>
      <c r="E519" s="1">
        <v>3</v>
      </c>
      <c r="F519" s="11">
        <v>2280</v>
      </c>
      <c r="G519"/>
    </row>
    <row r="520" spans="1:7">
      <c r="A520" s="5">
        <v>42528</v>
      </c>
      <c r="B520" s="6" t="s">
        <v>12</v>
      </c>
      <c r="C520" s="6" t="s">
        <v>10</v>
      </c>
      <c r="D520" s="2">
        <v>5</v>
      </c>
      <c r="E520" s="1">
        <v>4</v>
      </c>
      <c r="F520" s="11">
        <v>2280</v>
      </c>
      <c r="G520"/>
    </row>
    <row r="521" spans="1:7">
      <c r="A521" s="5">
        <v>42528</v>
      </c>
      <c r="B521" s="6" t="s">
        <v>12</v>
      </c>
      <c r="C521" s="6" t="s">
        <v>10</v>
      </c>
      <c r="D521" s="2">
        <v>5</v>
      </c>
      <c r="E521" s="1">
        <v>5</v>
      </c>
      <c r="F521" s="11">
        <v>2280</v>
      </c>
      <c r="G521"/>
    </row>
    <row r="522" spans="1:7">
      <c r="A522" s="5">
        <v>42528</v>
      </c>
      <c r="B522" s="6" t="s">
        <v>12</v>
      </c>
      <c r="C522" s="6" t="s">
        <v>16</v>
      </c>
      <c r="D522" s="2">
        <v>6</v>
      </c>
      <c r="E522" s="1">
        <v>1</v>
      </c>
      <c r="F522" s="11">
        <v>2280</v>
      </c>
      <c r="G522"/>
    </row>
    <row r="523" spans="1:7">
      <c r="A523" s="5">
        <v>42528</v>
      </c>
      <c r="B523" s="6" t="s">
        <v>12</v>
      </c>
      <c r="C523" s="6" t="s">
        <v>16</v>
      </c>
      <c r="D523" s="2">
        <v>6</v>
      </c>
      <c r="E523" s="1">
        <v>2</v>
      </c>
      <c r="F523" s="11">
        <v>2280</v>
      </c>
      <c r="G523"/>
    </row>
    <row r="524" spans="1:7">
      <c r="A524" s="5">
        <v>42528</v>
      </c>
      <c r="B524" s="6" t="s">
        <v>12</v>
      </c>
      <c r="C524" s="6" t="s">
        <v>16</v>
      </c>
      <c r="D524" s="2">
        <v>6</v>
      </c>
      <c r="E524" s="1">
        <v>3</v>
      </c>
      <c r="F524" s="11">
        <v>2280</v>
      </c>
      <c r="G524"/>
    </row>
    <row r="525" spans="1:7">
      <c r="A525" s="5">
        <v>42528</v>
      </c>
      <c r="B525" s="6" t="s">
        <v>12</v>
      </c>
      <c r="C525" s="6" t="s">
        <v>16</v>
      </c>
      <c r="D525" s="2">
        <v>6</v>
      </c>
      <c r="E525" s="1">
        <v>4</v>
      </c>
      <c r="F525" s="11">
        <v>2280</v>
      </c>
      <c r="G525"/>
    </row>
    <row r="526" spans="1:7">
      <c r="A526" s="5">
        <v>42528</v>
      </c>
      <c r="B526" s="6" t="s">
        <v>12</v>
      </c>
      <c r="C526" s="6" t="s">
        <v>16</v>
      </c>
      <c r="D526" s="2">
        <v>6</v>
      </c>
      <c r="E526" s="1">
        <v>5</v>
      </c>
      <c r="F526" s="11">
        <v>2280</v>
      </c>
      <c r="G526"/>
    </row>
    <row r="527" spans="1:7">
      <c r="A527" s="5">
        <v>42528</v>
      </c>
      <c r="B527" s="6" t="s">
        <v>12</v>
      </c>
      <c r="C527" s="6" t="s">
        <v>15</v>
      </c>
      <c r="D527" s="2">
        <v>7</v>
      </c>
      <c r="E527" s="1">
        <v>1</v>
      </c>
      <c r="F527" s="11">
        <v>2280</v>
      </c>
      <c r="G527"/>
    </row>
    <row r="528" spans="1:7">
      <c r="A528" s="5">
        <v>42528</v>
      </c>
      <c r="B528" s="6" t="s">
        <v>12</v>
      </c>
      <c r="C528" s="6" t="s">
        <v>15</v>
      </c>
      <c r="D528" s="2">
        <v>7</v>
      </c>
      <c r="E528" s="1">
        <v>2</v>
      </c>
      <c r="F528" s="11">
        <v>2280</v>
      </c>
      <c r="G528"/>
    </row>
    <row r="529" spans="1:7">
      <c r="A529" s="5">
        <v>42528</v>
      </c>
      <c r="B529" s="6" t="s">
        <v>12</v>
      </c>
      <c r="C529" s="6" t="s">
        <v>15</v>
      </c>
      <c r="D529" s="2">
        <v>7</v>
      </c>
      <c r="E529" s="1">
        <v>3</v>
      </c>
      <c r="F529" s="11">
        <v>2280</v>
      </c>
      <c r="G529"/>
    </row>
    <row r="530" spans="1:7">
      <c r="A530" s="5">
        <v>42528</v>
      </c>
      <c r="B530" s="6" t="s">
        <v>12</v>
      </c>
      <c r="C530" s="6" t="s">
        <v>15</v>
      </c>
      <c r="D530" s="2">
        <v>7</v>
      </c>
      <c r="E530" s="1">
        <v>4</v>
      </c>
      <c r="F530" s="11">
        <v>2280</v>
      </c>
      <c r="G530"/>
    </row>
    <row r="531" spans="1:7">
      <c r="A531" s="5">
        <v>42528</v>
      </c>
      <c r="B531" s="6" t="s">
        <v>12</v>
      </c>
      <c r="C531" s="6" t="s">
        <v>15</v>
      </c>
      <c r="D531" s="2">
        <v>7</v>
      </c>
      <c r="E531" s="1">
        <v>5</v>
      </c>
      <c r="F531" s="11">
        <v>2280</v>
      </c>
      <c r="G531"/>
    </row>
    <row r="532" spans="1:7">
      <c r="A532" s="5">
        <v>42528</v>
      </c>
      <c r="B532" s="6" t="s">
        <v>12</v>
      </c>
      <c r="C532" s="6" t="s">
        <v>16</v>
      </c>
      <c r="D532" s="2">
        <v>8</v>
      </c>
      <c r="E532" s="1">
        <v>1</v>
      </c>
      <c r="F532" s="11">
        <v>2280</v>
      </c>
      <c r="G532"/>
    </row>
    <row r="533" spans="1:7">
      <c r="A533" s="5">
        <v>42528</v>
      </c>
      <c r="B533" s="6" t="s">
        <v>12</v>
      </c>
      <c r="C533" s="6" t="s">
        <v>16</v>
      </c>
      <c r="D533" s="2">
        <v>8</v>
      </c>
      <c r="E533" s="1">
        <v>2</v>
      </c>
      <c r="F533" s="11">
        <v>2280</v>
      </c>
      <c r="G533"/>
    </row>
    <row r="534" spans="1:7">
      <c r="A534" s="5">
        <v>42528</v>
      </c>
      <c r="B534" s="6" t="s">
        <v>12</v>
      </c>
      <c r="C534" s="6" t="s">
        <v>16</v>
      </c>
      <c r="D534" s="2">
        <v>8</v>
      </c>
      <c r="E534" s="1">
        <v>3</v>
      </c>
      <c r="F534" s="11">
        <v>2280</v>
      </c>
      <c r="G534"/>
    </row>
    <row r="535" spans="1:7">
      <c r="A535" s="5">
        <v>42528</v>
      </c>
      <c r="B535" s="6" t="s">
        <v>12</v>
      </c>
      <c r="C535" s="6" t="s">
        <v>16</v>
      </c>
      <c r="D535" s="2">
        <v>8</v>
      </c>
      <c r="E535" s="1">
        <v>4</v>
      </c>
      <c r="F535" s="1">
        <v>1500</v>
      </c>
      <c r="G535"/>
    </row>
    <row r="536" spans="1:7">
      <c r="A536" s="5">
        <v>42528</v>
      </c>
      <c r="B536" s="6" t="s">
        <v>12</v>
      </c>
      <c r="C536" s="6" t="s">
        <v>16</v>
      </c>
      <c r="D536" s="2">
        <v>8</v>
      </c>
      <c r="E536" s="1">
        <v>5</v>
      </c>
      <c r="F536" s="11">
        <v>2280</v>
      </c>
      <c r="G536"/>
    </row>
    <row r="537" spans="1:7">
      <c r="A537" s="5">
        <v>42528</v>
      </c>
      <c r="B537" s="6" t="s">
        <v>12</v>
      </c>
      <c r="C537" s="6" t="s">
        <v>10</v>
      </c>
      <c r="D537" s="2">
        <v>9</v>
      </c>
      <c r="E537" s="1">
        <v>1</v>
      </c>
      <c r="F537" s="11">
        <v>2280</v>
      </c>
      <c r="G537"/>
    </row>
    <row r="538" spans="1:7">
      <c r="A538" s="5">
        <v>42528</v>
      </c>
      <c r="B538" s="6" t="s">
        <v>12</v>
      </c>
      <c r="C538" s="6" t="s">
        <v>10</v>
      </c>
      <c r="D538" s="2">
        <v>9</v>
      </c>
      <c r="E538" s="1">
        <v>2</v>
      </c>
      <c r="F538" s="11">
        <v>2280</v>
      </c>
      <c r="G538"/>
    </row>
    <row r="539" spans="1:7">
      <c r="A539" s="5">
        <v>42528</v>
      </c>
      <c r="B539" s="6" t="s">
        <v>12</v>
      </c>
      <c r="C539" s="6" t="s">
        <v>10</v>
      </c>
      <c r="D539" s="2">
        <v>9</v>
      </c>
      <c r="E539" s="1">
        <v>3</v>
      </c>
      <c r="F539" s="11">
        <v>2280</v>
      </c>
      <c r="G539"/>
    </row>
    <row r="540" spans="1:7">
      <c r="A540" s="5">
        <v>42528</v>
      </c>
      <c r="B540" s="6" t="s">
        <v>12</v>
      </c>
      <c r="C540" s="6" t="s">
        <v>10</v>
      </c>
      <c r="D540" s="2">
        <v>9</v>
      </c>
      <c r="E540" s="1">
        <v>4</v>
      </c>
      <c r="F540" s="11">
        <v>2280</v>
      </c>
      <c r="G540"/>
    </row>
    <row r="541" spans="1:7">
      <c r="A541" s="5">
        <v>42528</v>
      </c>
      <c r="B541" s="6" t="s">
        <v>12</v>
      </c>
      <c r="C541" s="6" t="s">
        <v>10</v>
      </c>
      <c r="D541" s="2">
        <v>9</v>
      </c>
      <c r="E541" s="1">
        <v>5</v>
      </c>
      <c r="F541" s="11">
        <v>2280</v>
      </c>
      <c r="G541"/>
    </row>
    <row r="542" spans="1:7">
      <c r="A542" s="5">
        <v>42557</v>
      </c>
      <c r="B542" s="6" t="s">
        <v>9</v>
      </c>
      <c r="C542" s="6" t="s">
        <v>10</v>
      </c>
      <c r="D542" s="2">
        <v>1</v>
      </c>
      <c r="E542" s="1">
        <v>1</v>
      </c>
      <c r="F542" s="1">
        <v>690</v>
      </c>
      <c r="G542" s="7">
        <f t="shared" ref="G542:G571" si="9">(F542/1000)/H$2</f>
        <v>57.136790183875021</v>
      </c>
    </row>
    <row r="543" spans="1:7">
      <c r="A543" s="5">
        <v>42557</v>
      </c>
      <c r="B543" s="6" t="s">
        <v>9</v>
      </c>
      <c r="C543" s="6" t="s">
        <v>10</v>
      </c>
      <c r="D543" s="2">
        <v>1</v>
      </c>
      <c r="E543" s="1">
        <v>2</v>
      </c>
      <c r="F543" s="1">
        <v>390</v>
      </c>
      <c r="G543" s="7">
        <f t="shared" si="9"/>
        <v>32.294707495233709</v>
      </c>
    </row>
    <row r="544" spans="1:7">
      <c r="A544" s="5">
        <v>42557</v>
      </c>
      <c r="B544" s="6" t="s">
        <v>9</v>
      </c>
      <c r="C544" s="6" t="s">
        <v>10</v>
      </c>
      <c r="D544" s="2">
        <v>1</v>
      </c>
      <c r="E544" s="1">
        <v>3</v>
      </c>
      <c r="F544" s="1">
        <v>820</v>
      </c>
      <c r="G544" s="7">
        <f t="shared" si="9"/>
        <v>67.901692682286253</v>
      </c>
    </row>
    <row r="545" spans="1:7">
      <c r="A545" s="5">
        <v>42557</v>
      </c>
      <c r="B545" s="6" t="s">
        <v>9</v>
      </c>
      <c r="C545" s="6" t="s">
        <v>15</v>
      </c>
      <c r="D545" s="2">
        <v>2</v>
      </c>
      <c r="E545" s="1">
        <v>1</v>
      </c>
      <c r="F545" s="1">
        <v>345</v>
      </c>
      <c r="G545" s="7">
        <f t="shared" si="9"/>
        <v>28.568395091937511</v>
      </c>
    </row>
    <row r="546" spans="1:7">
      <c r="A546" s="5">
        <v>42557</v>
      </c>
      <c r="B546" s="6" t="s">
        <v>9</v>
      </c>
      <c r="C546" s="6" t="s">
        <v>15</v>
      </c>
      <c r="D546" s="2">
        <v>2</v>
      </c>
      <c r="E546" s="1">
        <v>2</v>
      </c>
      <c r="F546" s="1">
        <v>420</v>
      </c>
      <c r="G546" s="7">
        <f t="shared" si="9"/>
        <v>34.778915764097839</v>
      </c>
    </row>
    <row r="547" spans="1:7">
      <c r="A547" s="5">
        <v>42557</v>
      </c>
      <c r="B547" s="6" t="s">
        <v>9</v>
      </c>
      <c r="C547" s="6" t="s">
        <v>15</v>
      </c>
      <c r="D547" s="2">
        <v>2</v>
      </c>
      <c r="E547" s="1">
        <v>3</v>
      </c>
      <c r="F547" s="1">
        <v>500</v>
      </c>
      <c r="G547" s="7">
        <f t="shared" si="9"/>
        <v>41.403471147735523</v>
      </c>
    </row>
    <row r="548" spans="1:7">
      <c r="A548" s="5">
        <v>42557</v>
      </c>
      <c r="B548" s="6" t="s">
        <v>9</v>
      </c>
      <c r="C548" s="6" t="s">
        <v>16</v>
      </c>
      <c r="D548" s="2">
        <v>3</v>
      </c>
      <c r="E548" s="1">
        <v>1</v>
      </c>
      <c r="F548" s="1">
        <v>740</v>
      </c>
      <c r="G548" s="7">
        <f t="shared" si="9"/>
        <v>61.277137298648576</v>
      </c>
    </row>
    <row r="549" spans="1:7">
      <c r="A549" s="5">
        <v>42557</v>
      </c>
      <c r="B549" s="6" t="s">
        <v>9</v>
      </c>
      <c r="C549" s="6" t="s">
        <v>16</v>
      </c>
      <c r="D549" s="2">
        <v>3</v>
      </c>
      <c r="E549" s="1">
        <v>2</v>
      </c>
      <c r="F549" s="1">
        <v>420</v>
      </c>
      <c r="G549" s="7">
        <f t="shared" si="9"/>
        <v>34.778915764097839</v>
      </c>
    </row>
    <row r="550" spans="1:7">
      <c r="A550" s="5">
        <v>42557</v>
      </c>
      <c r="B550" s="6" t="s">
        <v>9</v>
      </c>
      <c r="C550" s="6" t="s">
        <v>16</v>
      </c>
      <c r="D550" s="2">
        <v>3</v>
      </c>
      <c r="E550" s="1">
        <v>3</v>
      </c>
      <c r="F550" s="1">
        <v>860</v>
      </c>
      <c r="G550" s="7">
        <f t="shared" si="9"/>
        <v>71.213970374105102</v>
      </c>
    </row>
    <row r="551" spans="1:7">
      <c r="A551" s="5">
        <v>42557</v>
      </c>
      <c r="B551" s="6" t="s">
        <v>9</v>
      </c>
      <c r="C551" s="6" t="s">
        <v>15</v>
      </c>
      <c r="D551" s="2">
        <v>4</v>
      </c>
      <c r="E551" s="1">
        <v>1</v>
      </c>
      <c r="F551" s="1">
        <v>910</v>
      </c>
      <c r="G551" s="7">
        <f t="shared" si="9"/>
        <v>75.354317488878664</v>
      </c>
    </row>
    <row r="552" spans="1:7">
      <c r="A552" s="5">
        <v>42557</v>
      </c>
      <c r="B552" s="6" t="s">
        <v>9</v>
      </c>
      <c r="C552" s="6" t="s">
        <v>15</v>
      </c>
      <c r="D552" s="2">
        <v>4</v>
      </c>
      <c r="E552" s="1">
        <v>2</v>
      </c>
      <c r="F552" s="1">
        <v>710</v>
      </c>
      <c r="G552" s="7">
        <f t="shared" si="9"/>
        <v>58.792929029784446</v>
      </c>
    </row>
    <row r="553" spans="1:7">
      <c r="A553" s="5">
        <v>42557</v>
      </c>
      <c r="B553" s="6" t="s">
        <v>9</v>
      </c>
      <c r="C553" s="6" t="s">
        <v>15</v>
      </c>
      <c r="D553" s="2">
        <v>4</v>
      </c>
      <c r="E553" s="1">
        <v>3</v>
      </c>
      <c r="F553" s="1">
        <v>720</v>
      </c>
      <c r="G553" s="7">
        <f t="shared" si="9"/>
        <v>59.620998452739151</v>
      </c>
    </row>
    <row r="554" spans="1:7">
      <c r="A554" s="5">
        <v>42557</v>
      </c>
      <c r="B554" s="6" t="s">
        <v>9</v>
      </c>
      <c r="C554" s="6" t="s">
        <v>10</v>
      </c>
      <c r="D554" s="2">
        <v>5</v>
      </c>
      <c r="E554" s="1">
        <v>1</v>
      </c>
      <c r="F554" s="1">
        <v>750</v>
      </c>
      <c r="G554" s="7">
        <f t="shared" si="9"/>
        <v>62.105206721603288</v>
      </c>
    </row>
    <row r="555" spans="1:7">
      <c r="A555" s="5">
        <v>42557</v>
      </c>
      <c r="B555" s="6" t="s">
        <v>9</v>
      </c>
      <c r="C555" s="6" t="s">
        <v>10</v>
      </c>
      <c r="D555" s="2">
        <v>5</v>
      </c>
      <c r="E555" s="1">
        <v>2</v>
      </c>
      <c r="F555" s="1">
        <v>820</v>
      </c>
      <c r="G555" s="7">
        <f t="shared" si="9"/>
        <v>67.901692682286253</v>
      </c>
    </row>
    <row r="556" spans="1:7">
      <c r="A556" s="5">
        <v>42557</v>
      </c>
      <c r="B556" s="6" t="s">
        <v>9</v>
      </c>
      <c r="C556" s="6" t="s">
        <v>10</v>
      </c>
      <c r="D556" s="2">
        <v>5</v>
      </c>
      <c r="E556" s="1">
        <v>3</v>
      </c>
      <c r="F556" s="1">
        <v>665</v>
      </c>
      <c r="G556" s="7">
        <f t="shared" si="9"/>
        <v>55.066616626488255</v>
      </c>
    </row>
    <row r="557" spans="1:7">
      <c r="A557" s="5">
        <v>42557</v>
      </c>
      <c r="B557" s="6" t="s">
        <v>9</v>
      </c>
      <c r="C557" s="6" t="s">
        <v>16</v>
      </c>
      <c r="D557" s="2">
        <v>6</v>
      </c>
      <c r="E557" s="1">
        <v>1</v>
      </c>
      <c r="F557" s="1">
        <v>590</v>
      </c>
      <c r="G557" s="7">
        <f t="shared" si="9"/>
        <v>48.85609595432792</v>
      </c>
    </row>
    <row r="558" spans="1:7">
      <c r="A558" s="5">
        <v>42557</v>
      </c>
      <c r="B558" s="6" t="s">
        <v>9</v>
      </c>
      <c r="C558" s="6" t="s">
        <v>16</v>
      </c>
      <c r="D558" s="2">
        <v>6</v>
      </c>
      <c r="E558" s="1">
        <v>2</v>
      </c>
      <c r="F558" s="1">
        <v>700</v>
      </c>
      <c r="G558" s="7">
        <f t="shared" si="9"/>
        <v>57.964859606829734</v>
      </c>
    </row>
    <row r="559" spans="1:7">
      <c r="A559" s="5">
        <v>42557</v>
      </c>
      <c r="B559" s="6" t="s">
        <v>9</v>
      </c>
      <c r="C559" s="6" t="s">
        <v>16</v>
      </c>
      <c r="D559" s="2">
        <v>6</v>
      </c>
      <c r="E559" s="1">
        <v>3</v>
      </c>
      <c r="F559" s="1">
        <v>840</v>
      </c>
      <c r="G559" s="7">
        <f t="shared" si="9"/>
        <v>69.557831528195678</v>
      </c>
    </row>
    <row r="560" spans="1:7">
      <c r="A560" s="5">
        <v>42557</v>
      </c>
      <c r="B560" s="6" t="s">
        <v>9</v>
      </c>
      <c r="C560" s="6" t="s">
        <v>15</v>
      </c>
      <c r="D560" s="2">
        <v>7</v>
      </c>
      <c r="E560" s="1">
        <v>1</v>
      </c>
      <c r="F560" s="1">
        <v>510</v>
      </c>
      <c r="G560" s="7">
        <f t="shared" si="9"/>
        <v>42.231540570690235</v>
      </c>
    </row>
    <row r="561" spans="1:11">
      <c r="A561" s="5">
        <v>42557</v>
      </c>
      <c r="B561" s="6" t="s">
        <v>9</v>
      </c>
      <c r="C561" s="6" t="s">
        <v>15</v>
      </c>
      <c r="D561" s="2">
        <v>7</v>
      </c>
      <c r="E561" s="1">
        <v>2</v>
      </c>
      <c r="F561" s="1">
        <v>610</v>
      </c>
      <c r="G561" s="7">
        <f t="shared" si="9"/>
        <v>50.512234800237337</v>
      </c>
    </row>
    <row r="562" spans="1:11">
      <c r="A562" s="5">
        <v>42557</v>
      </c>
      <c r="B562" s="6" t="s">
        <v>9</v>
      </c>
      <c r="C562" s="6" t="s">
        <v>15</v>
      </c>
      <c r="D562" s="2">
        <v>7</v>
      </c>
      <c r="E562" s="1">
        <v>3</v>
      </c>
      <c r="F562" s="1">
        <v>665</v>
      </c>
      <c r="G562" s="7">
        <f t="shared" si="9"/>
        <v>55.066616626488255</v>
      </c>
    </row>
    <row r="563" spans="1:11">
      <c r="A563" s="5">
        <v>42557</v>
      </c>
      <c r="B563" s="6" t="s">
        <v>9</v>
      </c>
      <c r="C563" s="6" t="s">
        <v>16</v>
      </c>
      <c r="D563" s="2">
        <v>8</v>
      </c>
      <c r="E563" s="1">
        <v>1</v>
      </c>
      <c r="F563" s="1">
        <v>600</v>
      </c>
      <c r="G563" s="7">
        <f t="shared" si="9"/>
        <v>49.684165377282632</v>
      </c>
    </row>
    <row r="564" spans="1:11">
      <c r="A564" s="5">
        <v>42557</v>
      </c>
      <c r="B564" s="6" t="s">
        <v>9</v>
      </c>
      <c r="C564" s="6" t="s">
        <v>16</v>
      </c>
      <c r="D564" s="2">
        <v>8</v>
      </c>
      <c r="E564" s="1">
        <v>2</v>
      </c>
      <c r="F564" s="1">
        <v>675</v>
      </c>
      <c r="G564" s="7">
        <f t="shared" si="9"/>
        <v>55.89468604944296</v>
      </c>
    </row>
    <row r="565" spans="1:11">
      <c r="A565" s="5">
        <v>42557</v>
      </c>
      <c r="B565" s="6" t="s">
        <v>9</v>
      </c>
      <c r="C565" s="6" t="s">
        <v>16</v>
      </c>
      <c r="D565" s="2">
        <v>8</v>
      </c>
      <c r="E565" s="1">
        <v>3</v>
      </c>
      <c r="F565" s="1">
        <v>720</v>
      </c>
      <c r="G565" s="7">
        <f t="shared" si="9"/>
        <v>59.620998452739151</v>
      </c>
    </row>
    <row r="566" spans="1:11">
      <c r="A566" s="5">
        <v>42557</v>
      </c>
      <c r="B566" s="6" t="s">
        <v>9</v>
      </c>
      <c r="C566" s="6" t="s">
        <v>10</v>
      </c>
      <c r="D566" s="2">
        <v>9</v>
      </c>
      <c r="E566" s="1">
        <v>1</v>
      </c>
      <c r="F566" s="1">
        <v>810</v>
      </c>
      <c r="G566" s="7">
        <f t="shared" si="9"/>
        <v>67.073623259331555</v>
      </c>
    </row>
    <row r="567" spans="1:11">
      <c r="A567" s="5">
        <v>42557</v>
      </c>
      <c r="B567" s="6" t="s">
        <v>9</v>
      </c>
      <c r="C567" s="6" t="s">
        <v>10</v>
      </c>
      <c r="D567" s="2">
        <v>9</v>
      </c>
      <c r="E567" s="1">
        <v>2</v>
      </c>
      <c r="F567" s="1">
        <v>660</v>
      </c>
      <c r="G567" s="7">
        <f t="shared" si="9"/>
        <v>54.652581915010899</v>
      </c>
    </row>
    <row r="568" spans="1:11">
      <c r="A568" s="5">
        <v>42557</v>
      </c>
      <c r="B568" s="6" t="s">
        <v>9</v>
      </c>
      <c r="C568" s="6" t="s">
        <v>10</v>
      </c>
      <c r="D568" s="2">
        <v>9</v>
      </c>
      <c r="E568" s="1">
        <v>3</v>
      </c>
      <c r="F568" s="1">
        <v>415</v>
      </c>
      <c r="G568" s="7">
        <f t="shared" si="9"/>
        <v>34.364881052620483</v>
      </c>
      <c r="H568" s="5">
        <f>A568</f>
        <v>42557</v>
      </c>
      <c r="I568" s="99">
        <f>AVERAGE(G542:G568)</f>
        <v>53.839847110999777</v>
      </c>
      <c r="J568" s="99">
        <f>STDEV(G542:G568)</f>
        <v>12.985975104749819</v>
      </c>
      <c r="K568" t="s">
        <v>91</v>
      </c>
    </row>
    <row r="569" spans="1:11">
      <c r="A569" s="5">
        <v>42557</v>
      </c>
      <c r="B569" s="6" t="s">
        <v>9</v>
      </c>
      <c r="C569" s="6" t="s">
        <v>19</v>
      </c>
      <c r="D569" s="2" t="s">
        <v>24</v>
      </c>
      <c r="E569" s="1">
        <v>1</v>
      </c>
      <c r="F569" s="1">
        <v>890</v>
      </c>
      <c r="G569" s="7">
        <f t="shared" si="9"/>
        <v>73.698178642969239</v>
      </c>
      <c r="H569" s="5">
        <f>A569</f>
        <v>42557</v>
      </c>
      <c r="I569" s="99">
        <f>AVERAGE(G569:G571)</f>
        <v>76.45841005281828</v>
      </c>
      <c r="J569" s="99">
        <f>(MAX(G569:G571)-MIN(G569:G571))/2</f>
        <v>2.898242980341486</v>
      </c>
      <c r="K569" t="s">
        <v>92</v>
      </c>
    </row>
    <row r="570" spans="1:11">
      <c r="A570" s="5">
        <v>42557</v>
      </c>
      <c r="B570" s="6" t="s">
        <v>9</v>
      </c>
      <c r="C570" s="6" t="s">
        <v>19</v>
      </c>
      <c r="D570" s="2" t="s">
        <v>24</v>
      </c>
      <c r="E570" s="1">
        <v>2</v>
      </c>
      <c r="F570" s="1">
        <v>920</v>
      </c>
      <c r="G570" s="7">
        <f t="shared" si="9"/>
        <v>76.182386911833376</v>
      </c>
    </row>
    <row r="571" spans="1:11">
      <c r="A571" s="5">
        <v>42557</v>
      </c>
      <c r="B571" s="6" t="s">
        <v>9</v>
      </c>
      <c r="C571" s="6" t="s">
        <v>19</v>
      </c>
      <c r="D571" s="2" t="s">
        <v>24</v>
      </c>
      <c r="E571" s="1">
        <v>3</v>
      </c>
      <c r="F571" s="1">
        <v>960</v>
      </c>
      <c r="G571" s="7">
        <f t="shared" si="9"/>
        <v>79.494664603652211</v>
      </c>
    </row>
    <row r="572" spans="1:11">
      <c r="A572" s="5">
        <v>42557</v>
      </c>
      <c r="B572" s="6" t="s">
        <v>12</v>
      </c>
      <c r="C572" s="6" t="s">
        <v>10</v>
      </c>
      <c r="D572" s="2">
        <v>1</v>
      </c>
      <c r="E572" s="1">
        <v>1</v>
      </c>
      <c r="F572" s="11">
        <v>2280</v>
      </c>
      <c r="G572"/>
    </row>
    <row r="573" spans="1:11">
      <c r="A573" s="5">
        <v>42557</v>
      </c>
      <c r="B573" s="6" t="s">
        <v>12</v>
      </c>
      <c r="C573" s="6" t="s">
        <v>10</v>
      </c>
      <c r="D573" s="2">
        <v>1</v>
      </c>
      <c r="E573" s="1">
        <v>2</v>
      </c>
      <c r="F573" s="11">
        <v>2280</v>
      </c>
      <c r="G573"/>
    </row>
    <row r="574" spans="1:11">
      <c r="A574" s="5">
        <v>42557</v>
      </c>
      <c r="B574" s="6" t="s">
        <v>12</v>
      </c>
      <c r="C574" s="6" t="s">
        <v>10</v>
      </c>
      <c r="D574" s="2">
        <v>1</v>
      </c>
      <c r="E574" s="1">
        <v>3</v>
      </c>
      <c r="F574" s="11">
        <v>2280</v>
      </c>
      <c r="G574"/>
    </row>
    <row r="575" spans="1:11">
      <c r="A575" s="5">
        <v>42557</v>
      </c>
      <c r="B575" s="6" t="s">
        <v>12</v>
      </c>
      <c r="C575" s="6" t="s">
        <v>10</v>
      </c>
      <c r="D575" s="2">
        <v>1</v>
      </c>
      <c r="E575" s="1">
        <v>4</v>
      </c>
      <c r="F575" s="11">
        <v>2280</v>
      </c>
      <c r="G575"/>
    </row>
    <row r="576" spans="1:11">
      <c r="A576" s="5">
        <v>42557</v>
      </c>
      <c r="B576" s="6" t="s">
        <v>12</v>
      </c>
      <c r="C576" s="6" t="s">
        <v>10</v>
      </c>
      <c r="D576" s="2">
        <v>1</v>
      </c>
      <c r="E576" s="1">
        <v>5</v>
      </c>
      <c r="F576" s="1">
        <v>750</v>
      </c>
      <c r="G576"/>
    </row>
    <row r="577" spans="1:7">
      <c r="A577" s="5">
        <v>42557</v>
      </c>
      <c r="B577" s="6" t="s">
        <v>12</v>
      </c>
      <c r="C577" s="6" t="s">
        <v>15</v>
      </c>
      <c r="D577" s="2">
        <v>2</v>
      </c>
      <c r="E577" s="1">
        <v>1</v>
      </c>
      <c r="F577" s="1">
        <v>1600</v>
      </c>
      <c r="G577"/>
    </row>
    <row r="578" spans="1:7">
      <c r="A578" s="5">
        <v>42557</v>
      </c>
      <c r="B578" s="6" t="s">
        <v>12</v>
      </c>
      <c r="C578" s="6" t="s">
        <v>15</v>
      </c>
      <c r="D578" s="2">
        <v>2</v>
      </c>
      <c r="E578" s="1">
        <v>2</v>
      </c>
      <c r="F578" s="1">
        <v>1410</v>
      </c>
      <c r="G578"/>
    </row>
    <row r="579" spans="1:7">
      <c r="A579" s="5">
        <v>42557</v>
      </c>
      <c r="B579" s="6" t="s">
        <v>12</v>
      </c>
      <c r="C579" s="6" t="s">
        <v>15</v>
      </c>
      <c r="D579" s="2">
        <v>2</v>
      </c>
      <c r="E579" s="1">
        <v>3</v>
      </c>
      <c r="F579" s="11">
        <v>2280</v>
      </c>
      <c r="G579"/>
    </row>
    <row r="580" spans="1:7">
      <c r="A580" s="5">
        <v>42557</v>
      </c>
      <c r="B580" s="6" t="s">
        <v>12</v>
      </c>
      <c r="C580" s="6" t="s">
        <v>15</v>
      </c>
      <c r="D580" s="2">
        <v>2</v>
      </c>
      <c r="E580" s="1">
        <v>4</v>
      </c>
      <c r="F580" s="11">
        <v>2280</v>
      </c>
      <c r="G580"/>
    </row>
    <row r="581" spans="1:7">
      <c r="A581" s="5">
        <v>42557</v>
      </c>
      <c r="B581" s="6" t="s">
        <v>12</v>
      </c>
      <c r="C581" s="6" t="s">
        <v>15</v>
      </c>
      <c r="D581" s="2">
        <v>2</v>
      </c>
      <c r="E581" s="1">
        <v>5</v>
      </c>
      <c r="F581" s="1">
        <v>457</v>
      </c>
      <c r="G581"/>
    </row>
    <row r="582" spans="1:7">
      <c r="A582" s="5">
        <v>42557</v>
      </c>
      <c r="B582" s="6" t="s">
        <v>12</v>
      </c>
      <c r="C582" s="6" t="s">
        <v>16</v>
      </c>
      <c r="D582" s="2">
        <v>3</v>
      </c>
      <c r="E582" s="1">
        <v>1</v>
      </c>
      <c r="F582" s="1">
        <v>990</v>
      </c>
      <c r="G582"/>
    </row>
    <row r="583" spans="1:7">
      <c r="A583" s="5">
        <v>42557</v>
      </c>
      <c r="B583" s="6" t="s">
        <v>12</v>
      </c>
      <c r="C583" s="6" t="s">
        <v>16</v>
      </c>
      <c r="D583" s="2">
        <v>3</v>
      </c>
      <c r="E583" s="1">
        <v>2</v>
      </c>
      <c r="F583" s="1">
        <v>940</v>
      </c>
      <c r="G583"/>
    </row>
    <row r="584" spans="1:7">
      <c r="A584" s="5">
        <v>42557</v>
      </c>
      <c r="B584" s="6" t="s">
        <v>12</v>
      </c>
      <c r="C584" s="6" t="s">
        <v>16</v>
      </c>
      <c r="D584" s="2">
        <v>3</v>
      </c>
      <c r="E584" s="1">
        <v>3</v>
      </c>
      <c r="F584" s="1">
        <v>1560</v>
      </c>
      <c r="G584"/>
    </row>
    <row r="585" spans="1:7">
      <c r="A585" s="5">
        <v>42557</v>
      </c>
      <c r="B585" s="6" t="s">
        <v>12</v>
      </c>
      <c r="C585" s="6" t="s">
        <v>16</v>
      </c>
      <c r="D585" s="2">
        <v>3</v>
      </c>
      <c r="E585" s="1">
        <v>4</v>
      </c>
      <c r="F585" s="1">
        <v>1770</v>
      </c>
      <c r="G585"/>
    </row>
    <row r="586" spans="1:7">
      <c r="A586" s="5">
        <v>42557</v>
      </c>
      <c r="B586" s="6" t="s">
        <v>12</v>
      </c>
      <c r="C586" s="6" t="s">
        <v>16</v>
      </c>
      <c r="D586" s="2">
        <v>3</v>
      </c>
      <c r="E586" s="1">
        <v>5</v>
      </c>
      <c r="F586" s="1">
        <v>200</v>
      </c>
      <c r="G586"/>
    </row>
    <row r="587" spans="1:7">
      <c r="A587" s="5">
        <v>42557</v>
      </c>
      <c r="B587" s="6" t="s">
        <v>12</v>
      </c>
      <c r="C587" s="6" t="s">
        <v>15</v>
      </c>
      <c r="D587" s="2">
        <v>4</v>
      </c>
      <c r="E587" s="1">
        <v>1</v>
      </c>
      <c r="F587" s="11">
        <v>2280</v>
      </c>
      <c r="G587"/>
    </row>
    <row r="588" spans="1:7">
      <c r="A588" s="5">
        <v>42557</v>
      </c>
      <c r="B588" s="6" t="s">
        <v>12</v>
      </c>
      <c r="C588" s="6" t="s">
        <v>15</v>
      </c>
      <c r="D588" s="2">
        <v>4</v>
      </c>
      <c r="E588" s="1">
        <v>2</v>
      </c>
      <c r="F588" s="11">
        <v>2280</v>
      </c>
      <c r="G588"/>
    </row>
    <row r="589" spans="1:7">
      <c r="A589" s="5">
        <v>42557</v>
      </c>
      <c r="B589" s="6" t="s">
        <v>12</v>
      </c>
      <c r="C589" s="6" t="s">
        <v>15</v>
      </c>
      <c r="D589" s="2">
        <v>4</v>
      </c>
      <c r="E589" s="1">
        <v>3</v>
      </c>
      <c r="F589" s="11">
        <v>2280</v>
      </c>
      <c r="G589"/>
    </row>
    <row r="590" spans="1:7">
      <c r="A590" s="5">
        <v>42557</v>
      </c>
      <c r="B590" s="6" t="s">
        <v>12</v>
      </c>
      <c r="C590" s="6" t="s">
        <v>15</v>
      </c>
      <c r="D590" s="2">
        <v>4</v>
      </c>
      <c r="E590" s="1">
        <v>4</v>
      </c>
      <c r="F590" s="11">
        <v>2280</v>
      </c>
      <c r="G590"/>
    </row>
    <row r="591" spans="1:7">
      <c r="A591" s="5">
        <v>42557</v>
      </c>
      <c r="B591" s="6" t="s">
        <v>12</v>
      </c>
      <c r="C591" s="6" t="s">
        <v>15</v>
      </c>
      <c r="D591" s="2">
        <v>4</v>
      </c>
      <c r="E591" s="1">
        <v>5</v>
      </c>
      <c r="F591" s="1">
        <v>360</v>
      </c>
      <c r="G591"/>
    </row>
    <row r="592" spans="1:7">
      <c r="A592" s="5">
        <v>42557</v>
      </c>
      <c r="B592" s="6" t="s">
        <v>12</v>
      </c>
      <c r="C592" s="6" t="s">
        <v>10</v>
      </c>
      <c r="D592" s="2">
        <v>5</v>
      </c>
      <c r="E592" s="1">
        <v>1</v>
      </c>
      <c r="F592" s="1">
        <v>290</v>
      </c>
      <c r="G592"/>
    </row>
    <row r="593" spans="1:7">
      <c r="A593" s="5">
        <v>42557</v>
      </c>
      <c r="B593" s="6" t="s">
        <v>12</v>
      </c>
      <c r="C593" s="6" t="s">
        <v>10</v>
      </c>
      <c r="D593" s="2">
        <v>5</v>
      </c>
      <c r="E593" s="1">
        <v>2</v>
      </c>
      <c r="F593" s="11">
        <v>2280</v>
      </c>
      <c r="G593"/>
    </row>
    <row r="594" spans="1:7">
      <c r="A594" s="5">
        <v>42557</v>
      </c>
      <c r="B594" s="6" t="s">
        <v>12</v>
      </c>
      <c r="C594" s="6" t="s">
        <v>10</v>
      </c>
      <c r="D594" s="2">
        <v>5</v>
      </c>
      <c r="E594" s="1">
        <v>3</v>
      </c>
      <c r="F594" s="1">
        <v>380</v>
      </c>
      <c r="G594"/>
    </row>
    <row r="595" spans="1:7">
      <c r="A595" s="5">
        <v>42557</v>
      </c>
      <c r="B595" s="6" t="s">
        <v>12</v>
      </c>
      <c r="C595" s="6" t="s">
        <v>10</v>
      </c>
      <c r="D595" s="2">
        <v>5</v>
      </c>
      <c r="E595" s="1">
        <v>4</v>
      </c>
      <c r="F595" s="1">
        <v>300</v>
      </c>
      <c r="G595"/>
    </row>
    <row r="596" spans="1:7">
      <c r="A596" s="5">
        <v>42557</v>
      </c>
      <c r="B596" s="6" t="s">
        <v>12</v>
      </c>
      <c r="C596" s="6" t="s">
        <v>10</v>
      </c>
      <c r="D596" s="2">
        <v>5</v>
      </c>
      <c r="E596" s="1">
        <v>5</v>
      </c>
      <c r="F596" s="11">
        <v>2280</v>
      </c>
      <c r="G596"/>
    </row>
    <row r="597" spans="1:7">
      <c r="A597" s="5">
        <v>42557</v>
      </c>
      <c r="B597" s="6" t="s">
        <v>12</v>
      </c>
      <c r="C597" s="6" t="s">
        <v>16</v>
      </c>
      <c r="D597" s="2">
        <v>6</v>
      </c>
      <c r="E597" s="1">
        <v>1</v>
      </c>
      <c r="F597" s="1">
        <v>1800</v>
      </c>
      <c r="G597"/>
    </row>
    <row r="598" spans="1:7">
      <c r="A598" s="5">
        <v>42557</v>
      </c>
      <c r="B598" s="6" t="s">
        <v>12</v>
      </c>
      <c r="C598" s="6" t="s">
        <v>16</v>
      </c>
      <c r="D598" s="2">
        <v>6</v>
      </c>
      <c r="E598" s="1">
        <v>2</v>
      </c>
      <c r="F598" s="1">
        <v>750</v>
      </c>
      <c r="G598"/>
    </row>
    <row r="599" spans="1:7">
      <c r="A599" s="5">
        <v>42557</v>
      </c>
      <c r="B599" s="6" t="s">
        <v>12</v>
      </c>
      <c r="C599" s="6" t="s">
        <v>16</v>
      </c>
      <c r="D599" s="2">
        <v>6</v>
      </c>
      <c r="E599" s="1">
        <v>3</v>
      </c>
      <c r="F599" s="1">
        <v>900</v>
      </c>
      <c r="G599"/>
    </row>
    <row r="600" spans="1:7">
      <c r="A600" s="5">
        <v>42557</v>
      </c>
      <c r="B600" s="6" t="s">
        <v>12</v>
      </c>
      <c r="C600" s="6" t="s">
        <v>16</v>
      </c>
      <c r="D600" s="2">
        <v>6</v>
      </c>
      <c r="E600" s="1">
        <v>4</v>
      </c>
      <c r="F600" s="1">
        <v>415</v>
      </c>
      <c r="G600"/>
    </row>
    <row r="601" spans="1:7">
      <c r="A601" s="5">
        <v>42557</v>
      </c>
      <c r="B601" s="6" t="s">
        <v>12</v>
      </c>
      <c r="C601" s="6" t="s">
        <v>16</v>
      </c>
      <c r="D601" s="2">
        <v>6</v>
      </c>
      <c r="E601" s="1">
        <v>5</v>
      </c>
      <c r="F601" s="1">
        <v>300</v>
      </c>
      <c r="G601"/>
    </row>
    <row r="602" spans="1:7">
      <c r="A602" s="5">
        <v>42557</v>
      </c>
      <c r="B602" s="6" t="s">
        <v>12</v>
      </c>
      <c r="C602" s="6" t="s">
        <v>15</v>
      </c>
      <c r="D602" s="2">
        <v>7</v>
      </c>
      <c r="E602" s="1">
        <v>1</v>
      </c>
      <c r="F602" s="1">
        <v>300</v>
      </c>
      <c r="G602"/>
    </row>
    <row r="603" spans="1:7">
      <c r="A603" s="5">
        <v>42557</v>
      </c>
      <c r="B603" s="6" t="s">
        <v>12</v>
      </c>
      <c r="C603" s="6" t="s">
        <v>15</v>
      </c>
      <c r="D603" s="2">
        <v>7</v>
      </c>
      <c r="E603" s="1">
        <v>2</v>
      </c>
      <c r="F603" s="1">
        <v>750</v>
      </c>
      <c r="G603"/>
    </row>
    <row r="604" spans="1:7">
      <c r="A604" s="5">
        <v>42557</v>
      </c>
      <c r="B604" s="6" t="s">
        <v>12</v>
      </c>
      <c r="C604" s="6" t="s">
        <v>15</v>
      </c>
      <c r="D604" s="2">
        <v>7</v>
      </c>
      <c r="E604" s="1">
        <v>3</v>
      </c>
      <c r="F604" s="11">
        <v>2280</v>
      </c>
      <c r="G604"/>
    </row>
    <row r="605" spans="1:7">
      <c r="A605" s="5">
        <v>42557</v>
      </c>
      <c r="B605" s="6" t="s">
        <v>12</v>
      </c>
      <c r="C605" s="6" t="s">
        <v>15</v>
      </c>
      <c r="D605" s="2">
        <v>7</v>
      </c>
      <c r="E605" s="1">
        <v>4</v>
      </c>
      <c r="F605" s="11">
        <v>2280</v>
      </c>
      <c r="G605"/>
    </row>
    <row r="606" spans="1:7">
      <c r="A606" s="5">
        <v>42557</v>
      </c>
      <c r="B606" s="6" t="s">
        <v>12</v>
      </c>
      <c r="C606" s="6" t="s">
        <v>15</v>
      </c>
      <c r="D606" s="2">
        <v>7</v>
      </c>
      <c r="E606" s="1">
        <v>5</v>
      </c>
      <c r="F606" s="11">
        <v>2280</v>
      </c>
      <c r="G606"/>
    </row>
    <row r="607" spans="1:7">
      <c r="A607" s="5">
        <v>42557</v>
      </c>
      <c r="B607" s="6" t="s">
        <v>12</v>
      </c>
      <c r="C607" s="6" t="s">
        <v>16</v>
      </c>
      <c r="D607" s="2">
        <v>8</v>
      </c>
      <c r="E607" s="1">
        <v>1</v>
      </c>
      <c r="F607" s="1">
        <v>650</v>
      </c>
      <c r="G607"/>
    </row>
    <row r="608" spans="1:7">
      <c r="A608" s="5">
        <v>42557</v>
      </c>
      <c r="B608" s="6" t="s">
        <v>12</v>
      </c>
      <c r="C608" s="6" t="s">
        <v>16</v>
      </c>
      <c r="D608" s="2">
        <v>8</v>
      </c>
      <c r="E608" s="1">
        <v>2</v>
      </c>
      <c r="F608" s="11">
        <v>2280</v>
      </c>
      <c r="G608"/>
    </row>
    <row r="609" spans="1:7">
      <c r="A609" s="5">
        <v>42557</v>
      </c>
      <c r="B609" s="6" t="s">
        <v>12</v>
      </c>
      <c r="C609" s="6" t="s">
        <v>16</v>
      </c>
      <c r="D609" s="2">
        <v>8</v>
      </c>
      <c r="E609" s="1">
        <v>3</v>
      </c>
      <c r="F609" s="11">
        <v>2280</v>
      </c>
      <c r="G609"/>
    </row>
    <row r="610" spans="1:7">
      <c r="A610" s="5">
        <v>42557</v>
      </c>
      <c r="B610" s="6" t="s">
        <v>12</v>
      </c>
      <c r="C610" s="6" t="s">
        <v>16</v>
      </c>
      <c r="D610" s="2">
        <v>8</v>
      </c>
      <c r="E610" s="1">
        <v>4</v>
      </c>
      <c r="F610" s="1">
        <v>280</v>
      </c>
      <c r="G610"/>
    </row>
    <row r="611" spans="1:7">
      <c r="A611" s="5">
        <v>42557</v>
      </c>
      <c r="B611" s="6" t="s">
        <v>12</v>
      </c>
      <c r="C611" s="6" t="s">
        <v>16</v>
      </c>
      <c r="D611" s="2">
        <v>8</v>
      </c>
      <c r="E611" s="1">
        <v>5</v>
      </c>
      <c r="F611" s="11">
        <v>2280</v>
      </c>
      <c r="G611"/>
    </row>
    <row r="612" spans="1:7">
      <c r="A612" s="5">
        <v>42557</v>
      </c>
      <c r="B612" s="6" t="s">
        <v>12</v>
      </c>
      <c r="C612" s="6" t="s">
        <v>10</v>
      </c>
      <c r="D612" s="2">
        <v>9</v>
      </c>
      <c r="E612" s="1">
        <v>1</v>
      </c>
      <c r="F612" s="1">
        <v>1350</v>
      </c>
      <c r="G612"/>
    </row>
    <row r="613" spans="1:7">
      <c r="A613" s="5">
        <v>42557</v>
      </c>
      <c r="B613" s="6" t="s">
        <v>12</v>
      </c>
      <c r="C613" s="6" t="s">
        <v>10</v>
      </c>
      <c r="D613" s="2">
        <v>9</v>
      </c>
      <c r="E613" s="1">
        <v>2</v>
      </c>
      <c r="F613" s="1">
        <v>515</v>
      </c>
      <c r="G613"/>
    </row>
    <row r="614" spans="1:7">
      <c r="A614" s="5">
        <v>42557</v>
      </c>
      <c r="B614" s="6" t="s">
        <v>12</v>
      </c>
      <c r="C614" s="6" t="s">
        <v>10</v>
      </c>
      <c r="D614" s="2">
        <v>9</v>
      </c>
      <c r="E614" s="1">
        <v>3</v>
      </c>
      <c r="F614" s="11">
        <v>2280</v>
      </c>
      <c r="G614"/>
    </row>
    <row r="615" spans="1:7">
      <c r="A615" s="5">
        <v>42557</v>
      </c>
      <c r="B615" s="6" t="s">
        <v>12</v>
      </c>
      <c r="C615" s="6" t="s">
        <v>10</v>
      </c>
      <c r="D615" s="2">
        <v>9</v>
      </c>
      <c r="E615" s="1">
        <v>4</v>
      </c>
      <c r="F615" s="11">
        <v>2280</v>
      </c>
      <c r="G615"/>
    </row>
    <row r="616" spans="1:7">
      <c r="A616" s="5">
        <v>42557</v>
      </c>
      <c r="B616" s="6" t="s">
        <v>12</v>
      </c>
      <c r="C616" s="6" t="s">
        <v>10</v>
      </c>
      <c r="D616" s="2">
        <v>9</v>
      </c>
      <c r="E616" s="1">
        <v>5</v>
      </c>
      <c r="F616" s="11">
        <v>2280</v>
      </c>
      <c r="G616"/>
    </row>
    <row r="617" spans="1:7">
      <c r="A617" s="5">
        <v>42585</v>
      </c>
      <c r="B617" s="6" t="s">
        <v>9</v>
      </c>
      <c r="C617" s="6" t="s">
        <v>10</v>
      </c>
      <c r="D617" s="2">
        <v>1</v>
      </c>
      <c r="E617" s="1">
        <v>1</v>
      </c>
      <c r="F617" s="1">
        <v>425</v>
      </c>
      <c r="G617" s="7">
        <f t="shared" ref="G617:G646" si="10">(F617/1000)/H$2</f>
        <v>35.192950475575195</v>
      </c>
    </row>
    <row r="618" spans="1:7">
      <c r="A618" s="5">
        <v>42585</v>
      </c>
      <c r="B618" s="6" t="s">
        <v>9</v>
      </c>
      <c r="C618" s="6" t="s">
        <v>10</v>
      </c>
      <c r="D618" s="2">
        <v>1</v>
      </c>
      <c r="E618" s="1">
        <v>2</v>
      </c>
      <c r="F618" s="1">
        <v>380</v>
      </c>
      <c r="G618" s="7">
        <f t="shared" si="10"/>
        <v>31.466638072279</v>
      </c>
    </row>
    <row r="619" spans="1:7">
      <c r="A619" s="5">
        <v>42585</v>
      </c>
      <c r="B619" s="6" t="s">
        <v>9</v>
      </c>
      <c r="C619" s="6" t="s">
        <v>10</v>
      </c>
      <c r="D619" s="2">
        <v>1</v>
      </c>
      <c r="E619" s="1">
        <v>3</v>
      </c>
      <c r="F619" s="1">
        <v>435</v>
      </c>
      <c r="G619" s="7">
        <f t="shared" si="10"/>
        <v>36.021019898529907</v>
      </c>
    </row>
    <row r="620" spans="1:7">
      <c r="A620" s="5">
        <v>42585</v>
      </c>
      <c r="B620" s="6" t="s">
        <v>9</v>
      </c>
      <c r="C620" s="6" t="s">
        <v>15</v>
      </c>
      <c r="D620" s="2">
        <v>2</v>
      </c>
      <c r="E620" s="1">
        <v>1</v>
      </c>
      <c r="F620" s="1">
        <v>355</v>
      </c>
      <c r="G620" s="7">
        <f t="shared" si="10"/>
        <v>29.396464514892223</v>
      </c>
    </row>
    <row r="621" spans="1:7">
      <c r="A621" s="5">
        <v>42585</v>
      </c>
      <c r="B621" s="6" t="s">
        <v>9</v>
      </c>
      <c r="C621" s="6" t="s">
        <v>15</v>
      </c>
      <c r="D621" s="2">
        <v>2</v>
      </c>
      <c r="E621" s="1">
        <v>2</v>
      </c>
      <c r="F621" s="1">
        <v>265</v>
      </c>
      <c r="G621" s="7">
        <f t="shared" si="10"/>
        <v>21.94383970829983</v>
      </c>
    </row>
    <row r="622" spans="1:7">
      <c r="A622" s="5">
        <v>42585</v>
      </c>
      <c r="B622" s="6" t="s">
        <v>9</v>
      </c>
      <c r="C622" s="6" t="s">
        <v>15</v>
      </c>
      <c r="D622" s="2">
        <v>2</v>
      </c>
      <c r="E622" s="1">
        <v>3</v>
      </c>
      <c r="F622" s="1">
        <v>290</v>
      </c>
      <c r="G622" s="7">
        <f t="shared" si="10"/>
        <v>24.014013265686604</v>
      </c>
    </row>
    <row r="623" spans="1:7">
      <c r="A623" s="5">
        <v>42585</v>
      </c>
      <c r="B623" s="6" t="s">
        <v>9</v>
      </c>
      <c r="C623" s="6" t="s">
        <v>16</v>
      </c>
      <c r="D623" s="2">
        <v>3</v>
      </c>
      <c r="E623" s="1">
        <v>1</v>
      </c>
      <c r="F623" s="1">
        <v>350</v>
      </c>
      <c r="G623" s="7">
        <f t="shared" si="10"/>
        <v>28.982429803414867</v>
      </c>
    </row>
    <row r="624" spans="1:7">
      <c r="A624" s="5">
        <v>42585</v>
      </c>
      <c r="B624" s="6" t="s">
        <v>9</v>
      </c>
      <c r="C624" s="6" t="s">
        <v>16</v>
      </c>
      <c r="D624" s="2">
        <v>3</v>
      </c>
      <c r="E624" s="1">
        <v>2</v>
      </c>
      <c r="F624" s="1">
        <v>250</v>
      </c>
      <c r="G624" s="7">
        <f t="shared" si="10"/>
        <v>20.701735573867762</v>
      </c>
    </row>
    <row r="625" spans="1:7">
      <c r="A625" s="5">
        <v>42585</v>
      </c>
      <c r="B625" s="6" t="s">
        <v>9</v>
      </c>
      <c r="C625" s="6" t="s">
        <v>16</v>
      </c>
      <c r="D625" s="2">
        <v>3</v>
      </c>
      <c r="E625" s="1">
        <v>3</v>
      </c>
      <c r="F625" s="1">
        <v>440</v>
      </c>
      <c r="G625" s="7">
        <f t="shared" si="10"/>
        <v>36.435054610007263</v>
      </c>
    </row>
    <row r="626" spans="1:7">
      <c r="A626" s="5">
        <v>42585</v>
      </c>
      <c r="B626" s="6" t="s">
        <v>9</v>
      </c>
      <c r="C626" s="6" t="s">
        <v>15</v>
      </c>
      <c r="D626" s="2">
        <v>4</v>
      </c>
      <c r="E626" s="1">
        <v>1</v>
      </c>
      <c r="F626" s="1">
        <v>420</v>
      </c>
      <c r="G626" s="7">
        <f t="shared" si="10"/>
        <v>34.778915764097839</v>
      </c>
    </row>
    <row r="627" spans="1:7">
      <c r="A627" s="5">
        <v>42585</v>
      </c>
      <c r="B627" s="6" t="s">
        <v>9</v>
      </c>
      <c r="C627" s="6" t="s">
        <v>15</v>
      </c>
      <c r="D627" s="2">
        <v>4</v>
      </c>
      <c r="E627" s="1">
        <v>2</v>
      </c>
      <c r="F627" s="1">
        <v>430</v>
      </c>
      <c r="G627" s="7">
        <f t="shared" si="10"/>
        <v>35.606985187052551</v>
      </c>
    </row>
    <row r="628" spans="1:7">
      <c r="A628" s="5">
        <v>42585</v>
      </c>
      <c r="B628" s="6" t="s">
        <v>9</v>
      </c>
      <c r="C628" s="6" t="s">
        <v>15</v>
      </c>
      <c r="D628" s="2">
        <v>4</v>
      </c>
      <c r="E628" s="1">
        <v>3</v>
      </c>
      <c r="F628" s="1">
        <v>410</v>
      </c>
      <c r="G628" s="7">
        <f t="shared" si="10"/>
        <v>33.950846341143126</v>
      </c>
    </row>
    <row r="629" spans="1:7">
      <c r="A629" s="5">
        <v>42585</v>
      </c>
      <c r="B629" s="6" t="s">
        <v>9</v>
      </c>
      <c r="C629" s="6" t="s">
        <v>10</v>
      </c>
      <c r="D629" s="2">
        <v>5</v>
      </c>
      <c r="E629" s="1">
        <v>1</v>
      </c>
      <c r="F629" s="1">
        <v>315</v>
      </c>
      <c r="G629" s="7">
        <f t="shared" si="10"/>
        <v>26.084186823073381</v>
      </c>
    </row>
    <row r="630" spans="1:7">
      <c r="A630" s="5">
        <v>42585</v>
      </c>
      <c r="B630" s="6" t="s">
        <v>9</v>
      </c>
      <c r="C630" s="6" t="s">
        <v>10</v>
      </c>
      <c r="D630" s="2">
        <v>5</v>
      </c>
      <c r="E630" s="1">
        <v>2</v>
      </c>
      <c r="F630" s="1">
        <v>345</v>
      </c>
      <c r="G630" s="7">
        <f t="shared" si="10"/>
        <v>28.568395091937511</v>
      </c>
    </row>
    <row r="631" spans="1:7">
      <c r="A631" s="5">
        <v>42585</v>
      </c>
      <c r="B631" s="6" t="s">
        <v>9</v>
      </c>
      <c r="C631" s="6" t="s">
        <v>10</v>
      </c>
      <c r="D631" s="2">
        <v>5</v>
      </c>
      <c r="E631" s="1">
        <v>3</v>
      </c>
      <c r="F631" s="1">
        <v>390</v>
      </c>
      <c r="G631" s="7">
        <f t="shared" si="10"/>
        <v>32.294707495233709</v>
      </c>
    </row>
    <row r="632" spans="1:7">
      <c r="A632" s="5">
        <v>42585</v>
      </c>
      <c r="B632" s="6" t="s">
        <v>9</v>
      </c>
      <c r="C632" s="6" t="s">
        <v>16</v>
      </c>
      <c r="D632" s="2">
        <v>6</v>
      </c>
      <c r="E632" s="1">
        <v>1</v>
      </c>
      <c r="F632" s="1">
        <v>250</v>
      </c>
      <c r="G632" s="7">
        <f t="shared" si="10"/>
        <v>20.701735573867762</v>
      </c>
    </row>
    <row r="633" spans="1:7">
      <c r="A633" s="5">
        <v>42585</v>
      </c>
      <c r="B633" s="6" t="s">
        <v>9</v>
      </c>
      <c r="C633" s="6" t="s">
        <v>16</v>
      </c>
      <c r="D633" s="2">
        <v>6</v>
      </c>
      <c r="E633" s="1">
        <v>2</v>
      </c>
      <c r="F633" s="1">
        <v>360</v>
      </c>
      <c r="G633" s="7">
        <f t="shared" si="10"/>
        <v>29.810499226369576</v>
      </c>
    </row>
    <row r="634" spans="1:7">
      <c r="A634" s="5">
        <v>42585</v>
      </c>
      <c r="B634" s="6" t="s">
        <v>9</v>
      </c>
      <c r="C634" s="6" t="s">
        <v>16</v>
      </c>
      <c r="D634" s="2">
        <v>6</v>
      </c>
      <c r="E634" s="1">
        <v>3</v>
      </c>
      <c r="F634" s="1">
        <v>440</v>
      </c>
      <c r="G634" s="7">
        <f t="shared" si="10"/>
        <v>36.435054610007263</v>
      </c>
    </row>
    <row r="635" spans="1:7">
      <c r="A635" s="5">
        <v>42585</v>
      </c>
      <c r="B635" s="6" t="s">
        <v>9</v>
      </c>
      <c r="C635" s="6" t="s">
        <v>15</v>
      </c>
      <c r="D635" s="2">
        <v>7</v>
      </c>
      <c r="E635" s="1">
        <v>1</v>
      </c>
      <c r="F635" s="1">
        <v>420</v>
      </c>
      <c r="G635" s="7">
        <f t="shared" si="10"/>
        <v>34.778915764097839</v>
      </c>
    </row>
    <row r="636" spans="1:7">
      <c r="A636" s="5">
        <v>42585</v>
      </c>
      <c r="B636" s="6" t="s">
        <v>9</v>
      </c>
      <c r="C636" s="6" t="s">
        <v>15</v>
      </c>
      <c r="D636" s="2">
        <v>7</v>
      </c>
      <c r="E636" s="1">
        <v>2</v>
      </c>
      <c r="F636" s="1">
        <v>370</v>
      </c>
      <c r="G636" s="7">
        <f t="shared" si="10"/>
        <v>30.638568649324288</v>
      </c>
    </row>
    <row r="637" spans="1:7">
      <c r="A637" s="5">
        <v>42585</v>
      </c>
      <c r="B637" s="6" t="s">
        <v>9</v>
      </c>
      <c r="C637" s="6" t="s">
        <v>15</v>
      </c>
      <c r="D637" s="2">
        <v>7</v>
      </c>
      <c r="E637" s="1">
        <v>3</v>
      </c>
      <c r="F637" s="1">
        <v>305</v>
      </c>
      <c r="G637" s="7">
        <f t="shared" si="10"/>
        <v>25.256117400118669</v>
      </c>
    </row>
    <row r="638" spans="1:7">
      <c r="A638" s="5">
        <v>42585</v>
      </c>
      <c r="B638" s="6" t="s">
        <v>9</v>
      </c>
      <c r="C638" s="6" t="s">
        <v>16</v>
      </c>
      <c r="D638" s="2">
        <v>8</v>
      </c>
      <c r="E638" s="1">
        <v>1</v>
      </c>
      <c r="F638" s="1">
        <v>435</v>
      </c>
      <c r="G638" s="7">
        <f t="shared" si="10"/>
        <v>36.021019898529907</v>
      </c>
    </row>
    <row r="639" spans="1:7">
      <c r="A639" s="5">
        <v>42585</v>
      </c>
      <c r="B639" s="6" t="s">
        <v>9</v>
      </c>
      <c r="C639" s="6" t="s">
        <v>16</v>
      </c>
      <c r="D639" s="2">
        <v>8</v>
      </c>
      <c r="E639" s="1">
        <v>2</v>
      </c>
      <c r="F639" s="1">
        <v>380</v>
      </c>
      <c r="G639" s="7">
        <f t="shared" si="10"/>
        <v>31.466638072279</v>
      </c>
    </row>
    <row r="640" spans="1:7">
      <c r="A640" s="5">
        <v>42585</v>
      </c>
      <c r="B640" s="6" t="s">
        <v>9</v>
      </c>
      <c r="C640" s="6" t="s">
        <v>16</v>
      </c>
      <c r="D640" s="2">
        <v>8</v>
      </c>
      <c r="E640" s="1">
        <v>3</v>
      </c>
      <c r="F640" s="1">
        <v>350</v>
      </c>
      <c r="G640" s="7">
        <f t="shared" si="10"/>
        <v>28.982429803414867</v>
      </c>
    </row>
    <row r="641" spans="1:11">
      <c r="A641" s="5">
        <v>42585</v>
      </c>
      <c r="B641" s="6" t="s">
        <v>9</v>
      </c>
      <c r="C641" s="6" t="s">
        <v>10</v>
      </c>
      <c r="D641" s="2">
        <v>9</v>
      </c>
      <c r="E641" s="1">
        <v>1</v>
      </c>
      <c r="F641" s="1">
        <v>370</v>
      </c>
      <c r="G641" s="7">
        <f t="shared" si="10"/>
        <v>30.638568649324288</v>
      </c>
    </row>
    <row r="642" spans="1:11">
      <c r="A642" s="5">
        <v>42585</v>
      </c>
      <c r="B642" s="6" t="s">
        <v>9</v>
      </c>
      <c r="C642" s="6" t="s">
        <v>10</v>
      </c>
      <c r="D642" s="2">
        <v>9</v>
      </c>
      <c r="E642" s="1">
        <v>2</v>
      </c>
      <c r="F642" s="1">
        <v>345</v>
      </c>
      <c r="G642" s="7">
        <f t="shared" si="10"/>
        <v>28.568395091937511</v>
      </c>
    </row>
    <row r="643" spans="1:11">
      <c r="A643" s="5">
        <v>42585</v>
      </c>
      <c r="B643" s="6" t="s">
        <v>9</v>
      </c>
      <c r="C643" s="6" t="s">
        <v>10</v>
      </c>
      <c r="D643" s="2">
        <v>9</v>
      </c>
      <c r="E643" s="1">
        <v>3</v>
      </c>
      <c r="F643" s="1">
        <v>180</v>
      </c>
      <c r="G643" s="7">
        <f t="shared" si="10"/>
        <v>14.905249613184788</v>
      </c>
      <c r="H643" s="5">
        <f>A643</f>
        <v>42585</v>
      </c>
      <c r="I643" s="99">
        <f>AVERAGE(G617:G643)</f>
        <v>29.764495369538761</v>
      </c>
      <c r="J643" s="99">
        <f>STDEV(G617:G643)</f>
        <v>5.6494044476213956</v>
      </c>
      <c r="K643" t="s">
        <v>91</v>
      </c>
    </row>
    <row r="644" spans="1:11">
      <c r="A644" s="5">
        <v>42585</v>
      </c>
      <c r="B644" s="6" t="s">
        <v>9</v>
      </c>
      <c r="C644" s="6" t="s">
        <v>19</v>
      </c>
      <c r="D644" s="2" t="s">
        <v>24</v>
      </c>
      <c r="E644" s="1">
        <v>1</v>
      </c>
      <c r="F644" s="1">
        <v>450</v>
      </c>
      <c r="G644" s="7">
        <f t="shared" si="10"/>
        <v>37.263124032961976</v>
      </c>
      <c r="H644" s="5">
        <f>A644</f>
        <v>42585</v>
      </c>
      <c r="I644" s="99">
        <f>AVERAGE(G644:G646)</f>
        <v>41.403471147735523</v>
      </c>
      <c r="J644" s="99">
        <f>(MAX(G644:G646)-MIN(G644:G646))/2</f>
        <v>4.554381826250907</v>
      </c>
      <c r="K644" t="s">
        <v>92</v>
      </c>
    </row>
    <row r="645" spans="1:11">
      <c r="A645" s="5">
        <v>42585</v>
      </c>
      <c r="B645" s="6" t="s">
        <v>9</v>
      </c>
      <c r="C645" s="6" t="s">
        <v>19</v>
      </c>
      <c r="D645" s="2" t="s">
        <v>24</v>
      </c>
      <c r="E645" s="1">
        <v>2</v>
      </c>
      <c r="F645" s="1">
        <v>490</v>
      </c>
      <c r="G645" s="7">
        <f t="shared" si="10"/>
        <v>40.575401724780811</v>
      </c>
    </row>
    <row r="646" spans="1:11">
      <c r="A646" s="5">
        <v>42585</v>
      </c>
      <c r="B646" s="6" t="s">
        <v>9</v>
      </c>
      <c r="C646" s="6" t="s">
        <v>19</v>
      </c>
      <c r="D646" s="2" t="s">
        <v>24</v>
      </c>
      <c r="E646" s="1">
        <v>3</v>
      </c>
      <c r="F646" s="1">
        <v>560</v>
      </c>
      <c r="G646" s="7">
        <f t="shared" si="10"/>
        <v>46.37188768546379</v>
      </c>
    </row>
    <row r="647" spans="1:11">
      <c r="A647" s="13">
        <v>42585</v>
      </c>
      <c r="B647" s="6" t="s">
        <v>12</v>
      </c>
      <c r="C647" s="6" t="s">
        <v>10</v>
      </c>
      <c r="D647" s="2">
        <v>1</v>
      </c>
      <c r="E647" s="1">
        <v>1</v>
      </c>
      <c r="F647" s="11">
        <v>2280</v>
      </c>
      <c r="G647"/>
    </row>
    <row r="648" spans="1:11">
      <c r="A648" s="5">
        <v>42585</v>
      </c>
      <c r="B648" s="6" t="s">
        <v>12</v>
      </c>
      <c r="C648" s="6" t="s">
        <v>10</v>
      </c>
      <c r="D648" s="2">
        <v>1</v>
      </c>
      <c r="E648" s="1">
        <v>2</v>
      </c>
      <c r="F648" s="11">
        <v>2280</v>
      </c>
      <c r="G648"/>
    </row>
    <row r="649" spans="1:11">
      <c r="A649" s="5">
        <v>42585</v>
      </c>
      <c r="B649" s="6" t="s">
        <v>12</v>
      </c>
      <c r="C649" s="6" t="s">
        <v>10</v>
      </c>
      <c r="D649" s="2">
        <v>1</v>
      </c>
      <c r="E649" s="1">
        <v>3</v>
      </c>
      <c r="F649" s="11">
        <v>2280</v>
      </c>
      <c r="G649"/>
    </row>
    <row r="650" spans="1:11">
      <c r="A650" s="5">
        <v>42585</v>
      </c>
      <c r="B650" s="6" t="s">
        <v>12</v>
      </c>
      <c r="C650" s="6" t="s">
        <v>10</v>
      </c>
      <c r="D650" s="2">
        <v>1</v>
      </c>
      <c r="E650" s="1">
        <v>4</v>
      </c>
      <c r="F650" s="11">
        <v>2280</v>
      </c>
      <c r="G650"/>
    </row>
    <row r="651" spans="1:11">
      <c r="A651" s="5">
        <v>42585</v>
      </c>
      <c r="B651" s="6" t="s">
        <v>12</v>
      </c>
      <c r="C651" s="6" t="s">
        <v>10</v>
      </c>
      <c r="D651" s="2">
        <v>1</v>
      </c>
      <c r="E651" s="1">
        <v>5</v>
      </c>
      <c r="F651" s="11">
        <v>2280</v>
      </c>
      <c r="G651"/>
    </row>
    <row r="652" spans="1:11">
      <c r="A652" s="5">
        <v>42585</v>
      </c>
      <c r="B652" s="6" t="s">
        <v>12</v>
      </c>
      <c r="C652" s="6" t="s">
        <v>15</v>
      </c>
      <c r="D652" s="2">
        <v>2</v>
      </c>
      <c r="E652" s="1">
        <v>1</v>
      </c>
      <c r="F652" s="1">
        <v>1920</v>
      </c>
      <c r="G652"/>
    </row>
    <row r="653" spans="1:11">
      <c r="A653" s="5">
        <v>42585</v>
      </c>
      <c r="B653" s="6" t="s">
        <v>12</v>
      </c>
      <c r="C653" s="6" t="s">
        <v>15</v>
      </c>
      <c r="D653" s="2">
        <v>2</v>
      </c>
      <c r="E653" s="1">
        <v>2</v>
      </c>
      <c r="F653" s="11">
        <v>2280</v>
      </c>
      <c r="G653"/>
    </row>
    <row r="654" spans="1:11">
      <c r="A654" s="5">
        <v>42585</v>
      </c>
      <c r="B654" s="6" t="s">
        <v>12</v>
      </c>
      <c r="C654" s="6" t="s">
        <v>15</v>
      </c>
      <c r="D654" s="2">
        <v>2</v>
      </c>
      <c r="E654" s="1">
        <v>3</v>
      </c>
      <c r="F654" s="11">
        <v>2280</v>
      </c>
      <c r="G654"/>
    </row>
    <row r="655" spans="1:11">
      <c r="A655" s="5">
        <v>42585</v>
      </c>
      <c r="B655" s="6" t="s">
        <v>12</v>
      </c>
      <c r="C655" s="6" t="s">
        <v>15</v>
      </c>
      <c r="D655" s="2">
        <v>2</v>
      </c>
      <c r="E655" s="1">
        <v>4</v>
      </c>
      <c r="F655" s="11">
        <v>2280</v>
      </c>
      <c r="G655"/>
    </row>
    <row r="656" spans="1:11">
      <c r="A656" s="5">
        <v>42585</v>
      </c>
      <c r="B656" s="6" t="s">
        <v>12</v>
      </c>
      <c r="C656" s="6" t="s">
        <v>15</v>
      </c>
      <c r="D656" s="2">
        <v>2</v>
      </c>
      <c r="E656" s="1">
        <v>5</v>
      </c>
      <c r="F656" s="11">
        <v>2280</v>
      </c>
      <c r="G656"/>
    </row>
    <row r="657" spans="1:7">
      <c r="A657" s="5">
        <v>42585</v>
      </c>
      <c r="B657" s="6" t="s">
        <v>12</v>
      </c>
      <c r="C657" s="6" t="s">
        <v>16</v>
      </c>
      <c r="D657" s="2">
        <v>3</v>
      </c>
      <c r="E657" s="1">
        <v>1</v>
      </c>
      <c r="F657" s="1">
        <v>1900</v>
      </c>
      <c r="G657"/>
    </row>
    <row r="658" spans="1:7">
      <c r="A658" s="5">
        <v>42585</v>
      </c>
      <c r="B658" s="6" t="s">
        <v>12</v>
      </c>
      <c r="C658" s="6" t="s">
        <v>16</v>
      </c>
      <c r="D658" s="2">
        <v>3</v>
      </c>
      <c r="E658" s="1">
        <v>2</v>
      </c>
      <c r="F658" s="11">
        <v>2280</v>
      </c>
      <c r="G658"/>
    </row>
    <row r="659" spans="1:7">
      <c r="A659" s="5">
        <v>42585</v>
      </c>
      <c r="B659" s="6" t="s">
        <v>12</v>
      </c>
      <c r="C659" s="6" t="s">
        <v>16</v>
      </c>
      <c r="D659" s="2">
        <v>3</v>
      </c>
      <c r="E659" s="1">
        <v>3</v>
      </c>
      <c r="F659" s="11">
        <v>2280</v>
      </c>
      <c r="G659"/>
    </row>
    <row r="660" spans="1:7">
      <c r="A660" s="5">
        <v>42585</v>
      </c>
      <c r="B660" s="6" t="s">
        <v>12</v>
      </c>
      <c r="C660" s="6" t="s">
        <v>16</v>
      </c>
      <c r="D660" s="2">
        <v>3</v>
      </c>
      <c r="E660" s="1">
        <v>4</v>
      </c>
      <c r="F660" s="1">
        <v>490</v>
      </c>
      <c r="G660"/>
    </row>
    <row r="661" spans="1:7">
      <c r="A661" s="5">
        <v>42585</v>
      </c>
      <c r="B661" s="6" t="s">
        <v>12</v>
      </c>
      <c r="C661" s="6" t="s">
        <v>16</v>
      </c>
      <c r="D661" s="2">
        <v>3</v>
      </c>
      <c r="E661" s="1">
        <v>5</v>
      </c>
      <c r="F661" s="11">
        <v>2280</v>
      </c>
      <c r="G661"/>
    </row>
    <row r="662" spans="1:7">
      <c r="A662" s="5">
        <v>42585</v>
      </c>
      <c r="B662" s="6" t="s">
        <v>12</v>
      </c>
      <c r="C662" s="6" t="s">
        <v>15</v>
      </c>
      <c r="D662" s="2">
        <v>4</v>
      </c>
      <c r="E662" s="1">
        <v>1</v>
      </c>
      <c r="F662" s="1">
        <v>1680</v>
      </c>
      <c r="G662"/>
    </row>
    <row r="663" spans="1:7">
      <c r="A663" s="5">
        <v>42585</v>
      </c>
      <c r="B663" s="6" t="s">
        <v>12</v>
      </c>
      <c r="C663" s="6" t="s">
        <v>15</v>
      </c>
      <c r="D663" s="2">
        <v>4</v>
      </c>
      <c r="E663" s="1">
        <v>2</v>
      </c>
      <c r="F663" s="11">
        <v>2280</v>
      </c>
      <c r="G663"/>
    </row>
    <row r="664" spans="1:7">
      <c r="A664" s="5">
        <v>42585</v>
      </c>
      <c r="B664" s="6" t="s">
        <v>12</v>
      </c>
      <c r="C664" s="6" t="s">
        <v>15</v>
      </c>
      <c r="D664" s="2">
        <v>4</v>
      </c>
      <c r="E664" s="1">
        <v>3</v>
      </c>
      <c r="F664" s="11">
        <v>2280</v>
      </c>
      <c r="G664"/>
    </row>
    <row r="665" spans="1:7">
      <c r="A665" s="5">
        <v>42585</v>
      </c>
      <c r="B665" s="6" t="s">
        <v>12</v>
      </c>
      <c r="C665" s="6" t="s">
        <v>15</v>
      </c>
      <c r="D665" s="2">
        <v>4</v>
      </c>
      <c r="E665" s="1">
        <v>4</v>
      </c>
      <c r="F665" s="11">
        <v>2280</v>
      </c>
      <c r="G665"/>
    </row>
    <row r="666" spans="1:7">
      <c r="A666" s="5">
        <v>42585</v>
      </c>
      <c r="B666" s="6" t="s">
        <v>12</v>
      </c>
      <c r="C666" s="6" t="s">
        <v>15</v>
      </c>
      <c r="D666" s="2">
        <v>4</v>
      </c>
      <c r="E666" s="1">
        <v>5</v>
      </c>
      <c r="F666" s="1">
        <v>810</v>
      </c>
      <c r="G666"/>
    </row>
    <row r="667" spans="1:7">
      <c r="A667" s="5">
        <v>42585</v>
      </c>
      <c r="B667" s="6" t="s">
        <v>12</v>
      </c>
      <c r="C667" s="6" t="s">
        <v>10</v>
      </c>
      <c r="D667" s="2">
        <v>5</v>
      </c>
      <c r="E667" s="1">
        <v>1</v>
      </c>
      <c r="F667" s="11">
        <v>2280</v>
      </c>
      <c r="G667"/>
    </row>
    <row r="668" spans="1:7">
      <c r="A668" s="5">
        <v>42585</v>
      </c>
      <c r="B668" s="6" t="s">
        <v>12</v>
      </c>
      <c r="C668" s="6" t="s">
        <v>10</v>
      </c>
      <c r="D668" s="2">
        <v>5</v>
      </c>
      <c r="E668" s="1">
        <v>2</v>
      </c>
      <c r="F668" s="1" t="s">
        <v>25</v>
      </c>
      <c r="G668"/>
    </row>
    <row r="669" spans="1:7">
      <c r="A669" s="5">
        <v>42585</v>
      </c>
      <c r="B669" s="6" t="s">
        <v>12</v>
      </c>
      <c r="C669" s="6" t="s">
        <v>10</v>
      </c>
      <c r="D669" s="2">
        <v>5</v>
      </c>
      <c r="E669" s="1">
        <v>3</v>
      </c>
      <c r="F669" s="11">
        <v>2280</v>
      </c>
      <c r="G669"/>
    </row>
    <row r="670" spans="1:7">
      <c r="A670" s="5">
        <v>42585</v>
      </c>
      <c r="B670" s="6" t="s">
        <v>12</v>
      </c>
      <c r="C670" s="6" t="s">
        <v>10</v>
      </c>
      <c r="D670" s="2">
        <v>5</v>
      </c>
      <c r="E670" s="1">
        <v>4</v>
      </c>
      <c r="F670" s="11">
        <v>2280</v>
      </c>
      <c r="G670"/>
    </row>
    <row r="671" spans="1:7">
      <c r="A671" s="5">
        <v>42585</v>
      </c>
      <c r="B671" s="6" t="s">
        <v>12</v>
      </c>
      <c r="C671" s="6" t="s">
        <v>10</v>
      </c>
      <c r="D671" s="2">
        <v>5</v>
      </c>
      <c r="E671" s="1">
        <v>5</v>
      </c>
      <c r="F671" s="1" t="s">
        <v>25</v>
      </c>
      <c r="G671"/>
    </row>
    <row r="672" spans="1:7">
      <c r="A672" s="5">
        <v>42585</v>
      </c>
      <c r="B672" s="6" t="s">
        <v>12</v>
      </c>
      <c r="C672" s="6" t="s">
        <v>16</v>
      </c>
      <c r="D672" s="2">
        <v>6</v>
      </c>
      <c r="E672" s="1">
        <v>1</v>
      </c>
      <c r="F672" s="1">
        <v>2000</v>
      </c>
      <c r="G672"/>
    </row>
    <row r="673" spans="1:7">
      <c r="A673" s="5">
        <v>42585</v>
      </c>
      <c r="B673" s="6" t="s">
        <v>12</v>
      </c>
      <c r="C673" s="6" t="s">
        <v>16</v>
      </c>
      <c r="D673" s="2">
        <v>6</v>
      </c>
      <c r="E673" s="1">
        <v>2</v>
      </c>
      <c r="F673" s="11">
        <v>2280</v>
      </c>
      <c r="G673"/>
    </row>
    <row r="674" spans="1:7">
      <c r="A674" s="5">
        <v>42585</v>
      </c>
      <c r="B674" s="6" t="s">
        <v>12</v>
      </c>
      <c r="C674" s="6" t="s">
        <v>16</v>
      </c>
      <c r="D674" s="2">
        <v>6</v>
      </c>
      <c r="E674" s="1">
        <v>3</v>
      </c>
      <c r="F674" s="1">
        <v>895</v>
      </c>
      <c r="G674"/>
    </row>
    <row r="675" spans="1:7">
      <c r="A675" s="5">
        <v>42585</v>
      </c>
      <c r="B675" s="6" t="s">
        <v>12</v>
      </c>
      <c r="C675" s="6" t="s">
        <v>16</v>
      </c>
      <c r="D675" s="2">
        <v>6</v>
      </c>
      <c r="E675" s="1">
        <v>4</v>
      </c>
      <c r="F675" s="11">
        <v>2280</v>
      </c>
      <c r="G675"/>
    </row>
    <row r="676" spans="1:7">
      <c r="A676" s="5">
        <v>42585</v>
      </c>
      <c r="B676" s="6" t="s">
        <v>12</v>
      </c>
      <c r="C676" s="6" t="s">
        <v>16</v>
      </c>
      <c r="D676" s="2">
        <v>6</v>
      </c>
      <c r="E676" s="1">
        <v>5</v>
      </c>
      <c r="F676" s="11">
        <v>2280</v>
      </c>
      <c r="G676"/>
    </row>
    <row r="677" spans="1:7">
      <c r="A677" s="5">
        <v>42585</v>
      </c>
      <c r="B677" s="6" t="s">
        <v>12</v>
      </c>
      <c r="C677" s="6" t="s">
        <v>15</v>
      </c>
      <c r="D677" s="2">
        <v>7</v>
      </c>
      <c r="E677" s="1">
        <v>1</v>
      </c>
      <c r="F677" s="1">
        <v>1000</v>
      </c>
      <c r="G677"/>
    </row>
    <row r="678" spans="1:7">
      <c r="A678" s="5">
        <v>42585</v>
      </c>
      <c r="B678" s="6" t="s">
        <v>12</v>
      </c>
      <c r="C678" s="6" t="s">
        <v>15</v>
      </c>
      <c r="D678" s="2">
        <v>7</v>
      </c>
      <c r="E678" s="1">
        <v>2</v>
      </c>
      <c r="F678" s="11">
        <v>2280</v>
      </c>
      <c r="G678"/>
    </row>
    <row r="679" spans="1:7">
      <c r="A679" s="5">
        <v>42585</v>
      </c>
      <c r="B679" s="6" t="s">
        <v>12</v>
      </c>
      <c r="C679" s="6" t="s">
        <v>15</v>
      </c>
      <c r="D679" s="2">
        <v>7</v>
      </c>
      <c r="E679" s="1">
        <v>3</v>
      </c>
      <c r="F679" s="11">
        <v>2280</v>
      </c>
      <c r="G679"/>
    </row>
    <row r="680" spans="1:7">
      <c r="A680" s="5">
        <v>42585</v>
      </c>
      <c r="B680" s="6" t="s">
        <v>12</v>
      </c>
      <c r="C680" s="6" t="s">
        <v>15</v>
      </c>
      <c r="D680" s="2">
        <v>7</v>
      </c>
      <c r="E680" s="1">
        <v>4</v>
      </c>
      <c r="F680" s="11">
        <v>2280</v>
      </c>
      <c r="G680"/>
    </row>
    <row r="681" spans="1:7">
      <c r="A681" s="5">
        <v>42585</v>
      </c>
      <c r="B681" s="6" t="s">
        <v>12</v>
      </c>
      <c r="C681" s="6" t="s">
        <v>15</v>
      </c>
      <c r="D681" s="2">
        <v>7</v>
      </c>
      <c r="E681" s="1">
        <v>5</v>
      </c>
      <c r="F681" s="11">
        <v>2280</v>
      </c>
      <c r="G681"/>
    </row>
    <row r="682" spans="1:7">
      <c r="A682" s="5">
        <v>42585</v>
      </c>
      <c r="B682" s="6" t="s">
        <v>12</v>
      </c>
      <c r="C682" s="6" t="s">
        <v>16</v>
      </c>
      <c r="D682" s="2">
        <v>8</v>
      </c>
      <c r="E682" s="1">
        <v>1</v>
      </c>
      <c r="F682" s="1">
        <v>820</v>
      </c>
      <c r="G682"/>
    </row>
    <row r="683" spans="1:7">
      <c r="A683" s="5">
        <v>42585</v>
      </c>
      <c r="B683" s="6" t="s">
        <v>12</v>
      </c>
      <c r="C683" s="6" t="s">
        <v>16</v>
      </c>
      <c r="D683" s="2">
        <v>8</v>
      </c>
      <c r="E683" s="1">
        <v>2</v>
      </c>
      <c r="F683" s="11">
        <v>2280</v>
      </c>
      <c r="G683"/>
    </row>
    <row r="684" spans="1:7">
      <c r="A684" s="5">
        <v>42585</v>
      </c>
      <c r="B684" s="6" t="s">
        <v>12</v>
      </c>
      <c r="C684" s="6" t="s">
        <v>16</v>
      </c>
      <c r="D684" s="2">
        <v>8</v>
      </c>
      <c r="E684" s="1">
        <v>3</v>
      </c>
      <c r="F684" s="11">
        <v>2280</v>
      </c>
      <c r="G684"/>
    </row>
    <row r="685" spans="1:7">
      <c r="A685" s="5">
        <v>42585</v>
      </c>
      <c r="B685" s="6" t="s">
        <v>12</v>
      </c>
      <c r="C685" s="6" t="s">
        <v>16</v>
      </c>
      <c r="D685" s="2">
        <v>8</v>
      </c>
      <c r="E685" s="1">
        <v>4</v>
      </c>
      <c r="F685" s="1">
        <v>640</v>
      </c>
      <c r="G685"/>
    </row>
    <row r="686" spans="1:7">
      <c r="A686" s="5">
        <v>42585</v>
      </c>
      <c r="B686" s="6" t="s">
        <v>12</v>
      </c>
      <c r="C686" s="6" t="s">
        <v>16</v>
      </c>
      <c r="D686" s="2">
        <v>8</v>
      </c>
      <c r="E686" s="1">
        <v>5</v>
      </c>
      <c r="F686" s="11">
        <v>2280</v>
      </c>
      <c r="G686"/>
    </row>
    <row r="687" spans="1:7">
      <c r="A687" s="5">
        <v>42585</v>
      </c>
      <c r="B687" s="6" t="s">
        <v>12</v>
      </c>
      <c r="C687" s="6" t="s">
        <v>10</v>
      </c>
      <c r="D687" s="2">
        <v>9</v>
      </c>
      <c r="E687" s="1">
        <v>1</v>
      </c>
      <c r="F687" s="11">
        <v>2280</v>
      </c>
      <c r="G687"/>
    </row>
    <row r="688" spans="1:7">
      <c r="A688" s="5">
        <v>42585</v>
      </c>
      <c r="B688" s="6" t="s">
        <v>12</v>
      </c>
      <c r="C688" s="6" t="s">
        <v>10</v>
      </c>
      <c r="D688" s="2">
        <v>9</v>
      </c>
      <c r="E688" s="1">
        <v>2</v>
      </c>
      <c r="F688" s="1">
        <v>1210</v>
      </c>
      <c r="G688"/>
    </row>
    <row r="689" spans="1:7">
      <c r="A689" s="5">
        <v>42585</v>
      </c>
      <c r="B689" s="6" t="s">
        <v>12</v>
      </c>
      <c r="C689" s="6" t="s">
        <v>10</v>
      </c>
      <c r="D689" s="2">
        <v>9</v>
      </c>
      <c r="E689" s="1">
        <v>3</v>
      </c>
      <c r="F689" s="11">
        <v>2280</v>
      </c>
      <c r="G689"/>
    </row>
    <row r="690" spans="1:7">
      <c r="A690" s="5">
        <v>42585</v>
      </c>
      <c r="B690" s="6" t="s">
        <v>12</v>
      </c>
      <c r="C690" s="6" t="s">
        <v>10</v>
      </c>
      <c r="D690" s="2">
        <v>9</v>
      </c>
      <c r="E690" s="1">
        <v>4</v>
      </c>
      <c r="F690" s="11">
        <v>2280</v>
      </c>
      <c r="G690"/>
    </row>
    <row r="691" spans="1:7">
      <c r="A691" s="5">
        <v>42585</v>
      </c>
      <c r="B691" s="6" t="s">
        <v>12</v>
      </c>
      <c r="C691" s="6" t="s">
        <v>10</v>
      </c>
      <c r="D691" s="2">
        <v>9</v>
      </c>
      <c r="E691" s="1">
        <v>5</v>
      </c>
      <c r="F691" s="11">
        <v>2280</v>
      </c>
      <c r="G691"/>
    </row>
    <row r="692" spans="1:7">
      <c r="A692" s="5">
        <v>42619</v>
      </c>
      <c r="B692" s="6" t="s">
        <v>9</v>
      </c>
      <c r="C692" s="6" t="s">
        <v>10</v>
      </c>
      <c r="D692" s="2">
        <v>1</v>
      </c>
      <c r="E692" s="1">
        <v>1</v>
      </c>
      <c r="F692" s="1">
        <v>610</v>
      </c>
      <c r="G692" s="7">
        <f t="shared" ref="G692:G721" si="11">(F692/1000)/H$2</f>
        <v>50.512234800237337</v>
      </c>
    </row>
    <row r="693" spans="1:7">
      <c r="A693" s="5">
        <v>42619</v>
      </c>
      <c r="B693" s="6" t="s">
        <v>9</v>
      </c>
      <c r="C693" s="6" t="s">
        <v>10</v>
      </c>
      <c r="D693" s="2">
        <v>1</v>
      </c>
      <c r="E693" s="1">
        <v>2</v>
      </c>
      <c r="F693" s="1">
        <v>240</v>
      </c>
      <c r="G693" s="7">
        <f t="shared" si="11"/>
        <v>19.873666150913053</v>
      </c>
    </row>
    <row r="694" spans="1:7">
      <c r="A694" s="5">
        <v>42619</v>
      </c>
      <c r="B694" s="6" t="s">
        <v>9</v>
      </c>
      <c r="C694" s="6" t="s">
        <v>10</v>
      </c>
      <c r="D694" s="2">
        <v>1</v>
      </c>
      <c r="E694" s="1">
        <v>3</v>
      </c>
      <c r="F694" s="1">
        <v>660</v>
      </c>
      <c r="G694" s="7">
        <f t="shared" si="11"/>
        <v>54.652581915010899</v>
      </c>
    </row>
    <row r="695" spans="1:7">
      <c r="A695" s="5">
        <v>42619</v>
      </c>
      <c r="B695" s="6" t="s">
        <v>9</v>
      </c>
      <c r="C695" s="6" t="s">
        <v>15</v>
      </c>
      <c r="D695" s="2">
        <v>2</v>
      </c>
      <c r="E695" s="1">
        <v>1</v>
      </c>
      <c r="F695" s="1">
        <v>650</v>
      </c>
      <c r="G695" s="7">
        <f t="shared" si="11"/>
        <v>53.824512492056186</v>
      </c>
    </row>
    <row r="696" spans="1:7">
      <c r="A696" s="5">
        <v>42619</v>
      </c>
      <c r="B696" s="6" t="s">
        <v>9</v>
      </c>
      <c r="C696" s="6" t="s">
        <v>15</v>
      </c>
      <c r="D696" s="2">
        <v>2</v>
      </c>
      <c r="E696" s="1">
        <v>2</v>
      </c>
      <c r="F696" s="1">
        <v>320</v>
      </c>
      <c r="G696" s="7">
        <f t="shared" si="11"/>
        <v>26.498221534550737</v>
      </c>
    </row>
    <row r="697" spans="1:7">
      <c r="A697" s="5">
        <v>42619</v>
      </c>
      <c r="B697" s="6" t="s">
        <v>9</v>
      </c>
      <c r="C697" s="6" t="s">
        <v>15</v>
      </c>
      <c r="D697" s="2">
        <v>2</v>
      </c>
      <c r="E697" s="1">
        <v>3</v>
      </c>
      <c r="F697" s="1">
        <v>550</v>
      </c>
      <c r="G697" s="7">
        <f t="shared" si="11"/>
        <v>45.543818262509085</v>
      </c>
    </row>
    <row r="698" spans="1:7">
      <c r="A698" s="5">
        <v>42619</v>
      </c>
      <c r="B698" s="6" t="s">
        <v>9</v>
      </c>
      <c r="C698" s="6" t="s">
        <v>16</v>
      </c>
      <c r="D698" s="2">
        <v>3</v>
      </c>
      <c r="E698" s="1">
        <v>1</v>
      </c>
      <c r="F698" s="1">
        <v>550</v>
      </c>
      <c r="G698" s="7">
        <f t="shared" si="11"/>
        <v>45.543818262509085</v>
      </c>
    </row>
    <row r="699" spans="1:7">
      <c r="A699" s="5">
        <v>42619</v>
      </c>
      <c r="B699" s="6" t="s">
        <v>9</v>
      </c>
      <c r="C699" s="6" t="s">
        <v>16</v>
      </c>
      <c r="D699" s="2">
        <v>3</v>
      </c>
      <c r="E699" s="1">
        <v>2</v>
      </c>
      <c r="F699" s="1">
        <v>430</v>
      </c>
      <c r="G699" s="7">
        <f t="shared" si="11"/>
        <v>35.606985187052551</v>
      </c>
    </row>
    <row r="700" spans="1:7">
      <c r="A700" s="5">
        <v>42619</v>
      </c>
      <c r="B700" s="6" t="s">
        <v>9</v>
      </c>
      <c r="C700" s="6" t="s">
        <v>16</v>
      </c>
      <c r="D700" s="2">
        <v>3</v>
      </c>
      <c r="E700" s="1">
        <v>3</v>
      </c>
      <c r="F700" s="1">
        <v>975</v>
      </c>
      <c r="G700" s="7">
        <f t="shared" si="11"/>
        <v>80.73676873808428</v>
      </c>
    </row>
    <row r="701" spans="1:7">
      <c r="A701" s="5">
        <v>42619</v>
      </c>
      <c r="B701" s="6" t="s">
        <v>9</v>
      </c>
      <c r="C701" s="6" t="s">
        <v>15</v>
      </c>
      <c r="D701" s="2">
        <v>4</v>
      </c>
      <c r="E701" s="1">
        <v>1</v>
      </c>
      <c r="F701" s="1">
        <v>755</v>
      </c>
      <c r="G701" s="7">
        <f t="shared" si="11"/>
        <v>62.519241433080644</v>
      </c>
    </row>
    <row r="702" spans="1:7">
      <c r="A702" s="5">
        <v>42619</v>
      </c>
      <c r="B702" s="6" t="s">
        <v>9</v>
      </c>
      <c r="C702" s="6" t="s">
        <v>15</v>
      </c>
      <c r="D702" s="2">
        <v>4</v>
      </c>
      <c r="E702" s="1">
        <v>2</v>
      </c>
      <c r="F702" s="1">
        <v>620</v>
      </c>
      <c r="G702" s="7">
        <f t="shared" si="11"/>
        <v>51.340304223192049</v>
      </c>
    </row>
    <row r="703" spans="1:7">
      <c r="A703" s="5">
        <v>42619</v>
      </c>
      <c r="B703" s="6" t="s">
        <v>9</v>
      </c>
      <c r="C703" s="6" t="s">
        <v>15</v>
      </c>
      <c r="D703" s="2">
        <v>4</v>
      </c>
      <c r="E703" s="1">
        <v>3</v>
      </c>
      <c r="F703" s="1">
        <v>490</v>
      </c>
      <c r="G703" s="7">
        <f t="shared" si="11"/>
        <v>40.575401724780811</v>
      </c>
    </row>
    <row r="704" spans="1:7">
      <c r="A704" s="5">
        <v>42619</v>
      </c>
      <c r="B704" s="6" t="s">
        <v>9</v>
      </c>
      <c r="C704" s="6" t="s">
        <v>10</v>
      </c>
      <c r="D704" s="2">
        <v>5</v>
      </c>
      <c r="E704" s="1">
        <v>1</v>
      </c>
      <c r="F704" s="1">
        <v>600</v>
      </c>
      <c r="G704" s="7">
        <f t="shared" si="11"/>
        <v>49.684165377282632</v>
      </c>
    </row>
    <row r="705" spans="1:11">
      <c r="A705" s="5">
        <v>42619</v>
      </c>
      <c r="B705" s="6" t="s">
        <v>9</v>
      </c>
      <c r="C705" s="6" t="s">
        <v>10</v>
      </c>
      <c r="D705" s="2">
        <v>5</v>
      </c>
      <c r="E705" s="1">
        <v>2</v>
      </c>
      <c r="F705" s="1">
        <v>740</v>
      </c>
      <c r="G705" s="7">
        <f t="shared" si="11"/>
        <v>61.277137298648576</v>
      </c>
    </row>
    <row r="706" spans="1:11">
      <c r="A706" s="5">
        <v>42619</v>
      </c>
      <c r="B706" s="6" t="s">
        <v>9</v>
      </c>
      <c r="C706" s="6" t="s">
        <v>10</v>
      </c>
      <c r="D706" s="2">
        <v>5</v>
      </c>
      <c r="E706" s="1">
        <v>3</v>
      </c>
      <c r="F706" s="1">
        <v>520</v>
      </c>
      <c r="G706" s="7">
        <f t="shared" si="11"/>
        <v>43.059609993644948</v>
      </c>
    </row>
    <row r="707" spans="1:11">
      <c r="A707" s="5">
        <v>42619</v>
      </c>
      <c r="B707" s="6" t="s">
        <v>9</v>
      </c>
      <c r="C707" s="6" t="s">
        <v>16</v>
      </c>
      <c r="D707" s="2">
        <v>6</v>
      </c>
      <c r="E707" s="1">
        <v>1</v>
      </c>
      <c r="F707" s="1">
        <v>150</v>
      </c>
      <c r="G707" s="7">
        <f t="shared" si="11"/>
        <v>12.421041344320658</v>
      </c>
    </row>
    <row r="708" spans="1:11">
      <c r="A708" s="5">
        <v>42619</v>
      </c>
      <c r="B708" s="6" t="s">
        <v>9</v>
      </c>
      <c r="C708" s="6" t="s">
        <v>16</v>
      </c>
      <c r="D708" s="2">
        <v>6</v>
      </c>
      <c r="E708" s="1">
        <v>2</v>
      </c>
      <c r="F708" s="1">
        <v>605</v>
      </c>
      <c r="G708" s="7">
        <f t="shared" si="11"/>
        <v>50.098200088759981</v>
      </c>
    </row>
    <row r="709" spans="1:11">
      <c r="A709" s="5">
        <v>42619</v>
      </c>
      <c r="B709" s="6" t="s">
        <v>9</v>
      </c>
      <c r="C709" s="6" t="s">
        <v>16</v>
      </c>
      <c r="D709" s="2">
        <v>6</v>
      </c>
      <c r="E709" s="1">
        <v>3</v>
      </c>
      <c r="F709" s="1">
        <v>820</v>
      </c>
      <c r="G709" s="7">
        <f t="shared" si="11"/>
        <v>67.901692682286253</v>
      </c>
    </row>
    <row r="710" spans="1:11">
      <c r="A710" s="5">
        <v>42619</v>
      </c>
      <c r="B710" s="6" t="s">
        <v>9</v>
      </c>
      <c r="C710" s="6" t="s">
        <v>15</v>
      </c>
      <c r="D710" s="2">
        <v>7</v>
      </c>
      <c r="E710" s="1">
        <v>1</v>
      </c>
      <c r="F710" s="1">
        <v>565</v>
      </c>
      <c r="G710" s="7">
        <f t="shared" si="11"/>
        <v>46.785922396941139</v>
      </c>
    </row>
    <row r="711" spans="1:11">
      <c r="A711" s="5">
        <v>42619</v>
      </c>
      <c r="B711" s="6" t="s">
        <v>9</v>
      </c>
      <c r="C711" s="6" t="s">
        <v>15</v>
      </c>
      <c r="D711" s="2">
        <v>7</v>
      </c>
      <c r="E711" s="1">
        <v>2</v>
      </c>
      <c r="F711" s="1">
        <v>725</v>
      </c>
      <c r="G711" s="7">
        <f t="shared" si="11"/>
        <v>60.035033164216507</v>
      </c>
    </row>
    <row r="712" spans="1:11">
      <c r="A712" s="5">
        <v>42619</v>
      </c>
      <c r="B712" s="6" t="s">
        <v>9</v>
      </c>
      <c r="C712" s="6" t="s">
        <v>15</v>
      </c>
      <c r="D712" s="2">
        <v>7</v>
      </c>
      <c r="E712" s="1">
        <v>3</v>
      </c>
      <c r="F712" s="1">
        <v>640</v>
      </c>
      <c r="G712" s="7">
        <f t="shared" si="11"/>
        <v>52.996443069101474</v>
      </c>
    </row>
    <row r="713" spans="1:11">
      <c r="A713" s="5">
        <v>42619</v>
      </c>
      <c r="B713" s="6" t="s">
        <v>9</v>
      </c>
      <c r="C713" s="6" t="s">
        <v>16</v>
      </c>
      <c r="D713" s="2">
        <v>8</v>
      </c>
      <c r="E713" s="1">
        <v>1</v>
      </c>
      <c r="F713" s="1">
        <v>520</v>
      </c>
      <c r="G713" s="7">
        <f t="shared" si="11"/>
        <v>43.059609993644948</v>
      </c>
    </row>
    <row r="714" spans="1:11">
      <c r="A714" s="5">
        <v>42619</v>
      </c>
      <c r="B714" s="6" t="s">
        <v>9</v>
      </c>
      <c r="C714" s="6" t="s">
        <v>16</v>
      </c>
      <c r="D714" s="2">
        <v>8</v>
      </c>
      <c r="E714" s="1">
        <v>2</v>
      </c>
      <c r="F714" s="1">
        <v>625</v>
      </c>
      <c r="G714" s="7">
        <f t="shared" si="11"/>
        <v>51.754338934669406</v>
      </c>
    </row>
    <row r="715" spans="1:11">
      <c r="A715" s="5">
        <v>42619</v>
      </c>
      <c r="B715" s="6" t="s">
        <v>9</v>
      </c>
      <c r="C715" s="6" t="s">
        <v>16</v>
      </c>
      <c r="D715" s="2">
        <v>8</v>
      </c>
      <c r="E715" s="1">
        <v>3</v>
      </c>
      <c r="F715" s="1">
        <v>565</v>
      </c>
      <c r="G715" s="7">
        <f t="shared" si="11"/>
        <v>46.785922396941139</v>
      </c>
    </row>
    <row r="716" spans="1:11">
      <c r="A716" s="5">
        <v>42619</v>
      </c>
      <c r="B716" s="6" t="s">
        <v>9</v>
      </c>
      <c r="C716" s="6" t="s">
        <v>10</v>
      </c>
      <c r="D716" s="2">
        <v>9</v>
      </c>
      <c r="E716" s="1">
        <v>1</v>
      </c>
      <c r="F716" s="1">
        <v>715</v>
      </c>
      <c r="G716" s="7">
        <f t="shared" si="11"/>
        <v>59.206963741261802</v>
      </c>
    </row>
    <row r="717" spans="1:11">
      <c r="A717" s="5">
        <v>42619</v>
      </c>
      <c r="B717" s="6" t="s">
        <v>9</v>
      </c>
      <c r="C717" s="6" t="s">
        <v>10</v>
      </c>
      <c r="D717" s="2">
        <v>9</v>
      </c>
      <c r="E717" s="1">
        <v>2</v>
      </c>
      <c r="F717" s="1">
        <v>465</v>
      </c>
      <c r="G717" s="7">
        <f t="shared" si="11"/>
        <v>38.505228167394044</v>
      </c>
    </row>
    <row r="718" spans="1:11">
      <c r="A718" s="5">
        <v>42619</v>
      </c>
      <c r="B718" s="6" t="s">
        <v>9</v>
      </c>
      <c r="C718" s="6" t="s">
        <v>10</v>
      </c>
      <c r="D718" s="2">
        <v>9</v>
      </c>
      <c r="E718" s="1">
        <v>3</v>
      </c>
      <c r="F718" s="1">
        <v>250</v>
      </c>
      <c r="G718" s="7">
        <f t="shared" si="11"/>
        <v>20.701735573867762</v>
      </c>
      <c r="H718" s="5">
        <f>A718</f>
        <v>42619</v>
      </c>
      <c r="I718" s="99">
        <f>AVERAGE(G692:G718)</f>
        <v>47.092614775813267</v>
      </c>
      <c r="J718" s="99">
        <f>STDEV(G692:G718)</f>
        <v>15.028417047876918</v>
      </c>
      <c r="K718" t="s">
        <v>91</v>
      </c>
    </row>
    <row r="719" spans="1:11">
      <c r="A719" s="5">
        <v>42619</v>
      </c>
      <c r="B719" s="6" t="s">
        <v>9</v>
      </c>
      <c r="C719" s="6" t="s">
        <v>19</v>
      </c>
      <c r="D719" s="2" t="s">
        <v>24</v>
      </c>
      <c r="E719" s="1">
        <v>1</v>
      </c>
      <c r="F719" s="1">
        <v>750</v>
      </c>
      <c r="G719" s="7">
        <f t="shared" si="11"/>
        <v>62.105206721603288</v>
      </c>
      <c r="H719" s="5">
        <f>A719</f>
        <v>42619</v>
      </c>
      <c r="I719" s="99">
        <f>AVERAGE(G719:G721)</f>
        <v>65.693507554407034</v>
      </c>
      <c r="J719" s="99">
        <f>(MAX(G719:G721)-MIN(G719:G721))/2</f>
        <v>2.8982429803414824</v>
      </c>
      <c r="K719" t="s">
        <v>92</v>
      </c>
    </row>
    <row r="720" spans="1:11">
      <c r="A720" s="5">
        <v>42619</v>
      </c>
      <c r="B720" s="6" t="s">
        <v>9</v>
      </c>
      <c r="C720" s="6" t="s">
        <v>19</v>
      </c>
      <c r="D720" s="2" t="s">
        <v>24</v>
      </c>
      <c r="E720" s="1">
        <v>2</v>
      </c>
      <c r="F720" s="1">
        <v>820</v>
      </c>
      <c r="G720" s="7">
        <f t="shared" si="11"/>
        <v>67.901692682286253</v>
      </c>
    </row>
    <row r="721" spans="1:7">
      <c r="A721" s="5">
        <v>42619</v>
      </c>
      <c r="B721" s="6" t="s">
        <v>9</v>
      </c>
      <c r="C721" s="6" t="s">
        <v>19</v>
      </c>
      <c r="D721" s="2" t="s">
        <v>24</v>
      </c>
      <c r="E721" s="1">
        <v>3</v>
      </c>
      <c r="F721" s="1">
        <v>810</v>
      </c>
      <c r="G721" s="7">
        <f t="shared" si="11"/>
        <v>67.073623259331555</v>
      </c>
    </row>
    <row r="722" spans="1:7">
      <c r="A722" s="5">
        <v>42619</v>
      </c>
      <c r="B722" s="6" t="s">
        <v>12</v>
      </c>
      <c r="C722" s="6" t="s">
        <v>10</v>
      </c>
      <c r="D722" s="2">
        <v>1</v>
      </c>
      <c r="E722" s="1">
        <v>1</v>
      </c>
      <c r="F722" s="1">
        <v>1920</v>
      </c>
      <c r="G722"/>
    </row>
    <row r="723" spans="1:7">
      <c r="A723" s="5">
        <v>42619</v>
      </c>
      <c r="B723" s="6" t="s">
        <v>12</v>
      </c>
      <c r="C723" s="6" t="s">
        <v>10</v>
      </c>
      <c r="D723" s="2">
        <v>1</v>
      </c>
      <c r="E723" s="1">
        <v>2</v>
      </c>
      <c r="F723" s="1">
        <v>1890</v>
      </c>
      <c r="G723"/>
    </row>
    <row r="724" spans="1:7">
      <c r="A724" s="5">
        <v>42619</v>
      </c>
      <c r="B724" s="6" t="s">
        <v>12</v>
      </c>
      <c r="C724" s="6" t="s">
        <v>10</v>
      </c>
      <c r="D724" s="2">
        <v>1</v>
      </c>
      <c r="E724" s="1">
        <v>3</v>
      </c>
      <c r="F724" s="1">
        <v>1850</v>
      </c>
      <c r="G724"/>
    </row>
    <row r="725" spans="1:7">
      <c r="A725" s="5">
        <v>42619</v>
      </c>
      <c r="B725" s="6" t="s">
        <v>12</v>
      </c>
      <c r="C725" s="6" t="s">
        <v>10</v>
      </c>
      <c r="D725" s="2">
        <v>1</v>
      </c>
      <c r="E725" s="1">
        <v>4</v>
      </c>
      <c r="F725" s="1">
        <v>1810</v>
      </c>
      <c r="G725"/>
    </row>
    <row r="726" spans="1:7">
      <c r="A726" s="5">
        <v>42619</v>
      </c>
      <c r="B726" s="6" t="s">
        <v>12</v>
      </c>
      <c r="C726" s="6" t="s">
        <v>10</v>
      </c>
      <c r="D726" s="2">
        <v>1</v>
      </c>
      <c r="E726" s="1">
        <v>5</v>
      </c>
      <c r="F726" s="1">
        <v>1700</v>
      </c>
      <c r="G726"/>
    </row>
    <row r="727" spans="1:7">
      <c r="A727" s="5">
        <v>42619</v>
      </c>
      <c r="B727" s="6" t="s">
        <v>12</v>
      </c>
      <c r="C727" s="6" t="s">
        <v>15</v>
      </c>
      <c r="D727" s="2">
        <v>2</v>
      </c>
      <c r="E727" s="1">
        <v>1</v>
      </c>
      <c r="F727" s="1">
        <v>1980</v>
      </c>
      <c r="G727"/>
    </row>
    <row r="728" spans="1:7">
      <c r="A728" s="5">
        <v>42619</v>
      </c>
      <c r="B728" s="6" t="s">
        <v>12</v>
      </c>
      <c r="C728" s="6" t="s">
        <v>15</v>
      </c>
      <c r="D728" s="2">
        <v>2</v>
      </c>
      <c r="E728" s="1">
        <v>2</v>
      </c>
      <c r="F728" s="1">
        <v>1950</v>
      </c>
      <c r="G728"/>
    </row>
    <row r="729" spans="1:7">
      <c r="A729" s="5">
        <v>42619</v>
      </c>
      <c r="B729" s="6" t="s">
        <v>12</v>
      </c>
      <c r="C729" s="6" t="s">
        <v>15</v>
      </c>
      <c r="D729" s="2">
        <v>2</v>
      </c>
      <c r="E729" s="1">
        <v>3</v>
      </c>
      <c r="F729" s="1">
        <v>1810</v>
      </c>
      <c r="G729"/>
    </row>
    <row r="730" spans="1:7">
      <c r="A730" s="5">
        <v>42619</v>
      </c>
      <c r="B730" s="6" t="s">
        <v>12</v>
      </c>
      <c r="C730" s="6" t="s">
        <v>15</v>
      </c>
      <c r="D730" s="2">
        <v>2</v>
      </c>
      <c r="E730" s="1">
        <v>4</v>
      </c>
      <c r="F730" s="1">
        <v>2000</v>
      </c>
      <c r="G730"/>
    </row>
    <row r="731" spans="1:7">
      <c r="A731" s="5">
        <v>42619</v>
      </c>
      <c r="B731" s="6" t="s">
        <v>12</v>
      </c>
      <c r="C731" s="6" t="s">
        <v>15</v>
      </c>
      <c r="D731" s="2">
        <v>2</v>
      </c>
      <c r="E731" s="1">
        <v>5</v>
      </c>
      <c r="F731" s="1">
        <v>1815</v>
      </c>
      <c r="G731"/>
    </row>
    <row r="732" spans="1:7">
      <c r="A732" s="5">
        <v>42619</v>
      </c>
      <c r="B732" s="6" t="s">
        <v>12</v>
      </c>
      <c r="C732" s="6" t="s">
        <v>16</v>
      </c>
      <c r="D732" s="2">
        <v>3</v>
      </c>
      <c r="E732" s="1">
        <v>1</v>
      </c>
      <c r="F732" s="1">
        <v>1950</v>
      </c>
      <c r="G732"/>
    </row>
    <row r="733" spans="1:7">
      <c r="A733" s="5">
        <v>42619</v>
      </c>
      <c r="B733" s="6" t="s">
        <v>12</v>
      </c>
      <c r="C733" s="6" t="s">
        <v>16</v>
      </c>
      <c r="D733" s="2">
        <v>3</v>
      </c>
      <c r="E733" s="1">
        <v>2</v>
      </c>
      <c r="F733" s="1">
        <v>2030</v>
      </c>
      <c r="G733"/>
    </row>
    <row r="734" spans="1:7">
      <c r="A734" s="5">
        <v>42619</v>
      </c>
      <c r="B734" s="6" t="s">
        <v>12</v>
      </c>
      <c r="C734" s="6" t="s">
        <v>16</v>
      </c>
      <c r="D734" s="2">
        <v>3</v>
      </c>
      <c r="E734" s="1">
        <v>3</v>
      </c>
      <c r="F734" s="1">
        <v>2020</v>
      </c>
      <c r="G734"/>
    </row>
    <row r="735" spans="1:7">
      <c r="A735" s="5">
        <v>42619</v>
      </c>
      <c r="B735" s="6" t="s">
        <v>12</v>
      </c>
      <c r="C735" s="6" t="s">
        <v>16</v>
      </c>
      <c r="D735" s="2">
        <v>3</v>
      </c>
      <c r="E735" s="1">
        <v>4</v>
      </c>
      <c r="F735" s="1">
        <v>1900</v>
      </c>
      <c r="G735"/>
    </row>
    <row r="736" spans="1:7">
      <c r="A736" s="5">
        <v>42619</v>
      </c>
      <c r="B736" s="6" t="s">
        <v>12</v>
      </c>
      <c r="C736" s="6" t="s">
        <v>16</v>
      </c>
      <c r="D736" s="2">
        <v>3</v>
      </c>
      <c r="E736" s="1">
        <v>5</v>
      </c>
      <c r="F736" s="1">
        <v>660</v>
      </c>
      <c r="G736"/>
    </row>
    <row r="737" spans="1:7">
      <c r="A737" s="5">
        <v>42619</v>
      </c>
      <c r="B737" s="6" t="s">
        <v>12</v>
      </c>
      <c r="C737" s="6" t="s">
        <v>15</v>
      </c>
      <c r="D737" s="2">
        <v>4</v>
      </c>
      <c r="E737" s="1">
        <v>1</v>
      </c>
      <c r="F737" s="1">
        <v>1890</v>
      </c>
      <c r="G737"/>
    </row>
    <row r="738" spans="1:7">
      <c r="A738" s="5">
        <v>42619</v>
      </c>
      <c r="B738" s="6" t="s">
        <v>12</v>
      </c>
      <c r="C738" s="6" t="s">
        <v>15</v>
      </c>
      <c r="D738" s="2">
        <v>4</v>
      </c>
      <c r="E738" s="1">
        <v>2</v>
      </c>
      <c r="F738" s="1">
        <v>880</v>
      </c>
      <c r="G738"/>
    </row>
    <row r="739" spans="1:7">
      <c r="A739" s="5">
        <v>42619</v>
      </c>
      <c r="B739" s="6" t="s">
        <v>12</v>
      </c>
      <c r="C739" s="6" t="s">
        <v>15</v>
      </c>
      <c r="D739" s="2">
        <v>4</v>
      </c>
      <c r="E739" s="1">
        <v>3</v>
      </c>
      <c r="F739" s="1">
        <v>1975</v>
      </c>
      <c r="G739"/>
    </row>
    <row r="740" spans="1:7">
      <c r="A740" s="5">
        <v>42619</v>
      </c>
      <c r="B740" s="6" t="s">
        <v>12</v>
      </c>
      <c r="C740" s="6" t="s">
        <v>15</v>
      </c>
      <c r="D740" s="2">
        <v>4</v>
      </c>
      <c r="E740" s="1">
        <v>4</v>
      </c>
      <c r="F740" s="1">
        <v>1870</v>
      </c>
      <c r="G740"/>
    </row>
    <row r="741" spans="1:7">
      <c r="A741" s="5">
        <v>42619</v>
      </c>
      <c r="B741" s="6" t="s">
        <v>12</v>
      </c>
      <c r="C741" s="6" t="s">
        <v>15</v>
      </c>
      <c r="D741" s="2">
        <v>4</v>
      </c>
      <c r="E741" s="1">
        <v>5</v>
      </c>
      <c r="F741" s="1">
        <v>1110</v>
      </c>
      <c r="G741"/>
    </row>
    <row r="742" spans="1:7">
      <c r="A742" s="5">
        <v>42619</v>
      </c>
      <c r="B742" s="6" t="s">
        <v>12</v>
      </c>
      <c r="C742" s="6" t="s">
        <v>10</v>
      </c>
      <c r="D742" s="2">
        <v>5</v>
      </c>
      <c r="E742" s="1">
        <v>1</v>
      </c>
      <c r="F742" s="1">
        <v>1970</v>
      </c>
      <c r="G742"/>
    </row>
    <row r="743" spans="1:7">
      <c r="A743" s="5">
        <v>42619</v>
      </c>
      <c r="B743" s="6" t="s">
        <v>12</v>
      </c>
      <c r="C743" s="6" t="s">
        <v>10</v>
      </c>
      <c r="D743" s="2">
        <v>5</v>
      </c>
      <c r="E743" s="1">
        <v>2</v>
      </c>
      <c r="F743" s="1">
        <v>1910</v>
      </c>
      <c r="G743"/>
    </row>
    <row r="744" spans="1:7">
      <c r="A744" s="5">
        <v>42619</v>
      </c>
      <c r="B744" s="6" t="s">
        <v>12</v>
      </c>
      <c r="C744" s="6" t="s">
        <v>10</v>
      </c>
      <c r="D744" s="2">
        <v>5</v>
      </c>
      <c r="E744" s="1">
        <v>3</v>
      </c>
      <c r="F744" s="1">
        <v>1790</v>
      </c>
      <c r="G744"/>
    </row>
    <row r="745" spans="1:7">
      <c r="A745" s="5">
        <v>42619</v>
      </c>
      <c r="B745" s="6" t="s">
        <v>12</v>
      </c>
      <c r="C745" s="6" t="s">
        <v>10</v>
      </c>
      <c r="D745" s="2">
        <v>5</v>
      </c>
      <c r="E745" s="1">
        <v>4</v>
      </c>
      <c r="F745" s="1">
        <v>1870</v>
      </c>
      <c r="G745"/>
    </row>
    <row r="746" spans="1:7">
      <c r="A746" s="5">
        <v>42619</v>
      </c>
      <c r="B746" s="6" t="s">
        <v>12</v>
      </c>
      <c r="C746" s="6" t="s">
        <v>10</v>
      </c>
      <c r="D746" s="2">
        <v>5</v>
      </c>
      <c r="E746" s="1">
        <v>5</v>
      </c>
      <c r="F746" s="1">
        <v>1950</v>
      </c>
      <c r="G746"/>
    </row>
    <row r="747" spans="1:7">
      <c r="A747" s="5">
        <v>42619</v>
      </c>
      <c r="B747" s="6" t="s">
        <v>12</v>
      </c>
      <c r="C747" s="6" t="s">
        <v>16</v>
      </c>
      <c r="D747" s="2">
        <v>6</v>
      </c>
      <c r="E747" s="1">
        <v>1</v>
      </c>
      <c r="F747" s="1">
        <v>1930</v>
      </c>
      <c r="G747"/>
    </row>
    <row r="748" spans="1:7">
      <c r="A748" s="5">
        <v>42619</v>
      </c>
      <c r="B748" s="6" t="s">
        <v>12</v>
      </c>
      <c r="C748" s="6" t="s">
        <v>16</v>
      </c>
      <c r="D748" s="2">
        <v>6</v>
      </c>
      <c r="E748" s="1">
        <v>2</v>
      </c>
      <c r="F748" s="1">
        <v>1880</v>
      </c>
      <c r="G748"/>
    </row>
    <row r="749" spans="1:7">
      <c r="A749" s="5">
        <v>42619</v>
      </c>
      <c r="B749" s="6" t="s">
        <v>12</v>
      </c>
      <c r="C749" s="6" t="s">
        <v>16</v>
      </c>
      <c r="D749" s="2">
        <v>6</v>
      </c>
      <c r="E749" s="1">
        <v>3</v>
      </c>
      <c r="F749" s="11">
        <v>2280</v>
      </c>
      <c r="G749"/>
    </row>
    <row r="750" spans="1:7">
      <c r="A750" s="5">
        <v>42619</v>
      </c>
      <c r="B750" s="6" t="s">
        <v>12</v>
      </c>
      <c r="C750" s="6" t="s">
        <v>16</v>
      </c>
      <c r="D750" s="2">
        <v>6</v>
      </c>
      <c r="E750" s="1">
        <v>4</v>
      </c>
      <c r="F750" s="1">
        <v>1910</v>
      </c>
      <c r="G750"/>
    </row>
    <row r="751" spans="1:7">
      <c r="A751" s="5">
        <v>42619</v>
      </c>
      <c r="B751" s="6" t="s">
        <v>12</v>
      </c>
      <c r="C751" s="6" t="s">
        <v>16</v>
      </c>
      <c r="D751" s="2">
        <v>6</v>
      </c>
      <c r="E751" s="1">
        <v>5</v>
      </c>
      <c r="F751" s="1">
        <v>1890</v>
      </c>
      <c r="G751"/>
    </row>
    <row r="752" spans="1:7">
      <c r="A752" s="5">
        <v>42619</v>
      </c>
      <c r="B752" s="6" t="s">
        <v>12</v>
      </c>
      <c r="C752" s="6" t="s">
        <v>15</v>
      </c>
      <c r="D752" s="2">
        <v>7</v>
      </c>
      <c r="E752" s="1">
        <v>1</v>
      </c>
      <c r="F752" s="1">
        <v>1970</v>
      </c>
      <c r="G752"/>
    </row>
    <row r="753" spans="1:7">
      <c r="A753" s="5">
        <v>42619</v>
      </c>
      <c r="B753" s="6" t="s">
        <v>12</v>
      </c>
      <c r="C753" s="6" t="s">
        <v>15</v>
      </c>
      <c r="D753" s="2">
        <v>7</v>
      </c>
      <c r="E753" s="1">
        <v>2</v>
      </c>
      <c r="F753" s="1">
        <v>1960</v>
      </c>
      <c r="G753"/>
    </row>
    <row r="754" spans="1:7">
      <c r="A754" s="5">
        <v>42619</v>
      </c>
      <c r="B754" s="6" t="s">
        <v>12</v>
      </c>
      <c r="C754" s="6" t="s">
        <v>15</v>
      </c>
      <c r="D754" s="2">
        <v>7</v>
      </c>
      <c r="E754" s="1">
        <v>3</v>
      </c>
      <c r="F754" s="1">
        <v>1980</v>
      </c>
      <c r="G754"/>
    </row>
    <row r="755" spans="1:7">
      <c r="A755" s="5">
        <v>42619</v>
      </c>
      <c r="B755" s="6" t="s">
        <v>12</v>
      </c>
      <c r="C755" s="6" t="s">
        <v>15</v>
      </c>
      <c r="D755" s="2">
        <v>7</v>
      </c>
      <c r="E755" s="1">
        <v>4</v>
      </c>
      <c r="F755" s="1">
        <v>1850</v>
      </c>
      <c r="G755"/>
    </row>
    <row r="756" spans="1:7">
      <c r="A756" s="5">
        <v>42619</v>
      </c>
      <c r="B756" s="6" t="s">
        <v>12</v>
      </c>
      <c r="C756" s="6" t="s">
        <v>15</v>
      </c>
      <c r="D756" s="2">
        <v>7</v>
      </c>
      <c r="E756" s="1">
        <v>5</v>
      </c>
      <c r="F756" s="1">
        <v>1900</v>
      </c>
      <c r="G756"/>
    </row>
    <row r="757" spans="1:7">
      <c r="A757" s="5">
        <v>42619</v>
      </c>
      <c r="B757" s="6" t="s">
        <v>12</v>
      </c>
      <c r="C757" s="6" t="s">
        <v>16</v>
      </c>
      <c r="D757" s="2">
        <v>8</v>
      </c>
      <c r="E757" s="1">
        <v>1</v>
      </c>
      <c r="F757" s="1">
        <v>990</v>
      </c>
      <c r="G757"/>
    </row>
    <row r="758" spans="1:7">
      <c r="A758" s="5">
        <v>42619</v>
      </c>
      <c r="B758" s="6" t="s">
        <v>12</v>
      </c>
      <c r="C758" s="6" t="s">
        <v>16</v>
      </c>
      <c r="D758" s="2">
        <v>8</v>
      </c>
      <c r="E758" s="1">
        <v>2</v>
      </c>
      <c r="F758" s="11">
        <v>2280</v>
      </c>
      <c r="G758"/>
    </row>
    <row r="759" spans="1:7">
      <c r="A759" s="5">
        <v>42619</v>
      </c>
      <c r="B759" s="6" t="s">
        <v>12</v>
      </c>
      <c r="C759" s="6" t="s">
        <v>16</v>
      </c>
      <c r="D759" s="2">
        <v>8</v>
      </c>
      <c r="E759" s="1">
        <v>3</v>
      </c>
      <c r="F759" s="11">
        <v>2280</v>
      </c>
      <c r="G759"/>
    </row>
    <row r="760" spans="1:7">
      <c r="A760" s="5">
        <v>42619</v>
      </c>
      <c r="B760" s="6" t="s">
        <v>12</v>
      </c>
      <c r="C760" s="6" t="s">
        <v>16</v>
      </c>
      <c r="D760" s="2">
        <v>8</v>
      </c>
      <c r="E760" s="1">
        <v>4</v>
      </c>
      <c r="F760" s="11">
        <v>2280</v>
      </c>
      <c r="G760"/>
    </row>
    <row r="761" spans="1:7">
      <c r="A761" s="5">
        <v>42619</v>
      </c>
      <c r="B761" s="6" t="s">
        <v>12</v>
      </c>
      <c r="C761" s="6" t="s">
        <v>16</v>
      </c>
      <c r="D761" s="2">
        <v>8</v>
      </c>
      <c r="E761" s="1">
        <v>5</v>
      </c>
      <c r="F761" s="11">
        <v>2280</v>
      </c>
      <c r="G761"/>
    </row>
    <row r="762" spans="1:7">
      <c r="A762" s="5">
        <v>42619</v>
      </c>
      <c r="B762" s="6" t="s">
        <v>12</v>
      </c>
      <c r="C762" s="6" t="s">
        <v>10</v>
      </c>
      <c r="D762" s="2">
        <v>9</v>
      </c>
      <c r="E762" s="1">
        <v>1</v>
      </c>
      <c r="F762" s="11">
        <v>2280</v>
      </c>
      <c r="G762"/>
    </row>
    <row r="763" spans="1:7">
      <c r="A763" s="5">
        <v>42619</v>
      </c>
      <c r="B763" s="6" t="s">
        <v>12</v>
      </c>
      <c r="C763" s="6" t="s">
        <v>10</v>
      </c>
      <c r="D763" s="2">
        <v>9</v>
      </c>
      <c r="E763" s="1">
        <v>2</v>
      </c>
      <c r="F763" s="1">
        <v>550</v>
      </c>
      <c r="G763"/>
    </row>
    <row r="764" spans="1:7">
      <c r="A764" s="5">
        <v>42619</v>
      </c>
      <c r="B764" s="6" t="s">
        <v>12</v>
      </c>
      <c r="C764" s="6" t="s">
        <v>10</v>
      </c>
      <c r="D764" s="2">
        <v>9</v>
      </c>
      <c r="E764" s="1">
        <v>3</v>
      </c>
      <c r="F764" s="11">
        <v>2280</v>
      </c>
      <c r="G764"/>
    </row>
    <row r="765" spans="1:7">
      <c r="A765" s="5">
        <v>42619</v>
      </c>
      <c r="B765" s="6" t="s">
        <v>12</v>
      </c>
      <c r="C765" s="6" t="s">
        <v>10</v>
      </c>
      <c r="D765" s="2">
        <v>9</v>
      </c>
      <c r="E765" s="1">
        <v>4</v>
      </c>
      <c r="F765" s="11">
        <v>2280</v>
      </c>
      <c r="G765"/>
    </row>
    <row r="766" spans="1:7">
      <c r="A766" s="5">
        <v>42619</v>
      </c>
      <c r="B766" s="6" t="s">
        <v>12</v>
      </c>
      <c r="C766" s="6" t="s">
        <v>10</v>
      </c>
      <c r="D766" s="2">
        <v>9</v>
      </c>
      <c r="E766" s="1">
        <v>5</v>
      </c>
      <c r="F766" s="11">
        <v>2280</v>
      </c>
      <c r="G766"/>
    </row>
    <row r="767" spans="1:7">
      <c r="A767" s="5">
        <v>42640</v>
      </c>
      <c r="B767" s="6" t="s">
        <v>9</v>
      </c>
      <c r="C767" s="6" t="s">
        <v>10</v>
      </c>
      <c r="D767" s="2">
        <v>1</v>
      </c>
      <c r="E767" s="1">
        <v>1</v>
      </c>
      <c r="F767" s="1">
        <v>250</v>
      </c>
      <c r="G767" s="7">
        <f t="shared" ref="G767:G796" si="12">(F767/1000)/H$2</f>
        <v>20.701735573867762</v>
      </c>
    </row>
    <row r="768" spans="1:7">
      <c r="A768" s="5">
        <v>42640</v>
      </c>
      <c r="B768" s="6" t="s">
        <v>9</v>
      </c>
      <c r="C768" s="6" t="s">
        <v>10</v>
      </c>
      <c r="D768" s="2">
        <v>1</v>
      </c>
      <c r="E768" s="1">
        <v>2</v>
      </c>
      <c r="F768" s="1">
        <v>110</v>
      </c>
      <c r="G768" s="7">
        <f t="shared" si="12"/>
        <v>9.1087636525018159</v>
      </c>
    </row>
    <row r="769" spans="1:7">
      <c r="A769" s="5">
        <v>42640</v>
      </c>
      <c r="B769" s="6" t="s">
        <v>9</v>
      </c>
      <c r="C769" s="6" t="s">
        <v>10</v>
      </c>
      <c r="D769" s="2">
        <v>1</v>
      </c>
      <c r="E769" s="1">
        <v>3</v>
      </c>
      <c r="F769" s="1">
        <v>150</v>
      </c>
      <c r="G769" s="7">
        <f t="shared" si="12"/>
        <v>12.421041344320658</v>
      </c>
    </row>
    <row r="770" spans="1:7">
      <c r="A770" s="5">
        <v>42640</v>
      </c>
      <c r="B770" s="6" t="s">
        <v>9</v>
      </c>
      <c r="C770" s="6" t="s">
        <v>15</v>
      </c>
      <c r="D770" s="2">
        <v>2</v>
      </c>
      <c r="E770" s="1">
        <v>1</v>
      </c>
      <c r="F770" s="1">
        <v>175</v>
      </c>
      <c r="G770" s="7">
        <f t="shared" si="12"/>
        <v>14.491214901707433</v>
      </c>
    </row>
    <row r="771" spans="1:7">
      <c r="A771" s="5">
        <v>42640</v>
      </c>
      <c r="B771" s="6" t="s">
        <v>9</v>
      </c>
      <c r="C771" s="6" t="s">
        <v>15</v>
      </c>
      <c r="D771" s="2">
        <v>2</v>
      </c>
      <c r="E771" s="1">
        <v>2</v>
      </c>
      <c r="F771" s="1">
        <v>110</v>
      </c>
      <c r="G771" s="7">
        <f t="shared" si="12"/>
        <v>9.1087636525018159</v>
      </c>
    </row>
    <row r="772" spans="1:7">
      <c r="A772" s="5">
        <v>42640</v>
      </c>
      <c r="B772" s="6" t="s">
        <v>9</v>
      </c>
      <c r="C772" s="6" t="s">
        <v>15</v>
      </c>
      <c r="D772" s="2">
        <v>2</v>
      </c>
      <c r="E772" s="1">
        <v>3</v>
      </c>
      <c r="F772" s="1">
        <v>150</v>
      </c>
      <c r="G772" s="7">
        <f t="shared" si="12"/>
        <v>12.421041344320658</v>
      </c>
    </row>
    <row r="773" spans="1:7">
      <c r="A773" s="5">
        <v>42640</v>
      </c>
      <c r="B773" s="6" t="s">
        <v>9</v>
      </c>
      <c r="C773" s="6" t="s">
        <v>16</v>
      </c>
      <c r="D773" s="2">
        <v>3</v>
      </c>
      <c r="E773" s="1">
        <v>1</v>
      </c>
      <c r="F773" s="1">
        <v>180</v>
      </c>
      <c r="G773" s="7">
        <f t="shared" si="12"/>
        <v>14.905249613184788</v>
      </c>
    </row>
    <row r="774" spans="1:7">
      <c r="A774" s="5">
        <v>42640</v>
      </c>
      <c r="B774" s="6" t="s">
        <v>9</v>
      </c>
      <c r="C774" s="6" t="s">
        <v>16</v>
      </c>
      <c r="D774" s="2">
        <v>3</v>
      </c>
      <c r="E774" s="1">
        <v>2</v>
      </c>
      <c r="F774" s="1">
        <v>130</v>
      </c>
      <c r="G774" s="7">
        <f t="shared" si="12"/>
        <v>10.764902498411237</v>
      </c>
    </row>
    <row r="775" spans="1:7">
      <c r="A775" s="5">
        <v>42640</v>
      </c>
      <c r="B775" s="6" t="s">
        <v>9</v>
      </c>
      <c r="C775" s="6" t="s">
        <v>16</v>
      </c>
      <c r="D775" s="2">
        <v>3</v>
      </c>
      <c r="E775" s="1">
        <v>3</v>
      </c>
      <c r="F775" s="1">
        <v>230</v>
      </c>
      <c r="G775" s="7">
        <f t="shared" si="12"/>
        <v>19.045596727958344</v>
      </c>
    </row>
    <row r="776" spans="1:7">
      <c r="A776" s="5">
        <v>42640</v>
      </c>
      <c r="B776" s="6" t="s">
        <v>9</v>
      </c>
      <c r="C776" s="6" t="s">
        <v>15</v>
      </c>
      <c r="D776" s="2">
        <v>4</v>
      </c>
      <c r="E776" s="1">
        <v>1</v>
      </c>
      <c r="F776" s="1">
        <v>205</v>
      </c>
      <c r="G776" s="7">
        <f t="shared" si="12"/>
        <v>16.975423170571563</v>
      </c>
    </row>
    <row r="777" spans="1:7">
      <c r="A777" s="5">
        <v>42640</v>
      </c>
      <c r="B777" s="6" t="s">
        <v>9</v>
      </c>
      <c r="C777" s="6" t="s">
        <v>15</v>
      </c>
      <c r="D777" s="2">
        <v>4</v>
      </c>
      <c r="E777" s="1">
        <v>2</v>
      </c>
      <c r="F777" s="1">
        <v>140</v>
      </c>
      <c r="G777" s="7">
        <f t="shared" si="12"/>
        <v>11.592971921365947</v>
      </c>
    </row>
    <row r="778" spans="1:7">
      <c r="A778" s="5">
        <v>42640</v>
      </c>
      <c r="B778" s="6" t="s">
        <v>9</v>
      </c>
      <c r="C778" s="6" t="s">
        <v>15</v>
      </c>
      <c r="D778" s="2">
        <v>4</v>
      </c>
      <c r="E778" s="1">
        <v>3</v>
      </c>
      <c r="F778" s="1">
        <v>140</v>
      </c>
      <c r="G778" s="7">
        <f t="shared" si="12"/>
        <v>11.592971921365947</v>
      </c>
    </row>
    <row r="779" spans="1:7">
      <c r="A779" s="5">
        <v>42640</v>
      </c>
      <c r="B779" s="6" t="s">
        <v>9</v>
      </c>
      <c r="C779" s="6" t="s">
        <v>10</v>
      </c>
      <c r="D779" s="2">
        <v>5</v>
      </c>
      <c r="E779" s="1">
        <v>1</v>
      </c>
      <c r="F779" s="1">
        <v>165</v>
      </c>
      <c r="G779" s="7">
        <f t="shared" si="12"/>
        <v>13.663145478752725</v>
      </c>
    </row>
    <row r="780" spans="1:7">
      <c r="A780" s="5">
        <v>42640</v>
      </c>
      <c r="B780" s="6" t="s">
        <v>9</v>
      </c>
      <c r="C780" s="6" t="s">
        <v>10</v>
      </c>
      <c r="D780" s="2">
        <v>5</v>
      </c>
      <c r="E780" s="1">
        <v>2</v>
      </c>
      <c r="F780" s="1">
        <v>240</v>
      </c>
      <c r="G780" s="7">
        <f t="shared" si="12"/>
        <v>19.873666150913053</v>
      </c>
    </row>
    <row r="781" spans="1:7">
      <c r="A781" s="5">
        <v>42640</v>
      </c>
      <c r="B781" s="6" t="s">
        <v>9</v>
      </c>
      <c r="C781" s="6" t="s">
        <v>10</v>
      </c>
      <c r="D781" s="2">
        <v>5</v>
      </c>
      <c r="E781" s="1">
        <v>3</v>
      </c>
      <c r="F781" s="1">
        <v>180</v>
      </c>
      <c r="G781" s="7">
        <f t="shared" si="12"/>
        <v>14.905249613184788</v>
      </c>
    </row>
    <row r="782" spans="1:7">
      <c r="A782" s="5">
        <v>42640</v>
      </c>
      <c r="B782" s="6" t="s">
        <v>9</v>
      </c>
      <c r="C782" s="6" t="s">
        <v>16</v>
      </c>
      <c r="D782" s="2">
        <v>6</v>
      </c>
      <c r="E782" s="1">
        <v>1</v>
      </c>
      <c r="F782" s="1">
        <v>140</v>
      </c>
      <c r="G782" s="7">
        <f t="shared" si="12"/>
        <v>11.592971921365947</v>
      </c>
    </row>
    <row r="783" spans="1:7">
      <c r="A783" s="5">
        <v>42640</v>
      </c>
      <c r="B783" s="6" t="s">
        <v>9</v>
      </c>
      <c r="C783" s="6" t="s">
        <v>16</v>
      </c>
      <c r="D783" s="2">
        <v>6</v>
      </c>
      <c r="E783" s="1">
        <v>2</v>
      </c>
      <c r="F783" s="1">
        <v>190</v>
      </c>
      <c r="G783" s="7">
        <f t="shared" si="12"/>
        <v>15.7333190361395</v>
      </c>
    </row>
    <row r="784" spans="1:7">
      <c r="A784" s="5">
        <v>42640</v>
      </c>
      <c r="B784" s="6" t="s">
        <v>9</v>
      </c>
      <c r="C784" s="6" t="s">
        <v>16</v>
      </c>
      <c r="D784" s="2">
        <v>6</v>
      </c>
      <c r="E784" s="1">
        <v>3</v>
      </c>
      <c r="F784" s="1">
        <v>190</v>
      </c>
      <c r="G784" s="7">
        <f t="shared" si="12"/>
        <v>15.7333190361395</v>
      </c>
    </row>
    <row r="785" spans="1:11">
      <c r="A785" s="5">
        <v>42640</v>
      </c>
      <c r="B785" s="6" t="s">
        <v>9</v>
      </c>
      <c r="C785" s="6" t="s">
        <v>15</v>
      </c>
      <c r="D785" s="2">
        <v>7</v>
      </c>
      <c r="E785" s="1">
        <v>1</v>
      </c>
      <c r="F785" s="1">
        <v>185</v>
      </c>
      <c r="G785" s="7">
        <f t="shared" si="12"/>
        <v>15.319284324662144</v>
      </c>
    </row>
    <row r="786" spans="1:11">
      <c r="A786" s="5">
        <v>42640</v>
      </c>
      <c r="B786" s="6" t="s">
        <v>9</v>
      </c>
      <c r="C786" s="6" t="s">
        <v>15</v>
      </c>
      <c r="D786" s="2">
        <v>7</v>
      </c>
      <c r="E786" s="1">
        <v>2</v>
      </c>
      <c r="F786" s="1">
        <v>160</v>
      </c>
      <c r="G786" s="7">
        <f t="shared" si="12"/>
        <v>13.249110767275369</v>
      </c>
    </row>
    <row r="787" spans="1:11">
      <c r="A787" s="5">
        <v>42640</v>
      </c>
      <c r="B787" s="6" t="s">
        <v>9</v>
      </c>
      <c r="C787" s="6" t="s">
        <v>15</v>
      </c>
      <c r="D787" s="2">
        <v>7</v>
      </c>
      <c r="E787" s="1">
        <v>3</v>
      </c>
      <c r="F787" s="1">
        <v>165</v>
      </c>
      <c r="G787" s="7">
        <f t="shared" si="12"/>
        <v>13.663145478752725</v>
      </c>
    </row>
    <row r="788" spans="1:11">
      <c r="A788" s="5">
        <v>42640</v>
      </c>
      <c r="B788" s="6" t="s">
        <v>9</v>
      </c>
      <c r="C788" s="6" t="s">
        <v>16</v>
      </c>
      <c r="D788" s="2">
        <v>8</v>
      </c>
      <c r="E788" s="1">
        <v>1</v>
      </c>
      <c r="F788" s="1">
        <v>200</v>
      </c>
      <c r="G788" s="7">
        <f t="shared" si="12"/>
        <v>16.561388459094211</v>
      </c>
    </row>
    <row r="789" spans="1:11">
      <c r="A789" s="5">
        <v>42640</v>
      </c>
      <c r="B789" s="6" t="s">
        <v>9</v>
      </c>
      <c r="C789" s="6" t="s">
        <v>16</v>
      </c>
      <c r="D789" s="2">
        <v>8</v>
      </c>
      <c r="E789" s="1">
        <v>2</v>
      </c>
      <c r="F789" s="1">
        <v>200</v>
      </c>
      <c r="G789" s="7">
        <f t="shared" si="12"/>
        <v>16.561388459094211</v>
      </c>
    </row>
    <row r="790" spans="1:11">
      <c r="A790" s="5">
        <v>42640</v>
      </c>
      <c r="B790" s="6" t="s">
        <v>9</v>
      </c>
      <c r="C790" s="6" t="s">
        <v>16</v>
      </c>
      <c r="D790" s="2">
        <v>8</v>
      </c>
      <c r="E790" s="1">
        <v>3</v>
      </c>
      <c r="F790" s="1">
        <v>180</v>
      </c>
      <c r="G790" s="7">
        <f t="shared" si="12"/>
        <v>14.905249613184788</v>
      </c>
    </row>
    <row r="791" spans="1:11">
      <c r="A791" s="5">
        <v>42640</v>
      </c>
      <c r="B791" s="6" t="s">
        <v>9</v>
      </c>
      <c r="C791" s="6" t="s">
        <v>10</v>
      </c>
      <c r="D791" s="2">
        <v>9</v>
      </c>
      <c r="E791" s="1">
        <v>1</v>
      </c>
      <c r="F791" s="1">
        <v>205</v>
      </c>
      <c r="G791" s="7">
        <f t="shared" si="12"/>
        <v>16.975423170571563</v>
      </c>
    </row>
    <row r="792" spans="1:11">
      <c r="A792" s="5">
        <v>42640</v>
      </c>
      <c r="B792" s="6" t="s">
        <v>9</v>
      </c>
      <c r="C792" s="6" t="s">
        <v>10</v>
      </c>
      <c r="D792" s="2">
        <v>9</v>
      </c>
      <c r="E792" s="1">
        <v>2</v>
      </c>
      <c r="F792" s="1">
        <v>185</v>
      </c>
      <c r="G792" s="7">
        <f t="shared" si="12"/>
        <v>15.319284324662144</v>
      </c>
    </row>
    <row r="793" spans="1:11">
      <c r="A793" s="5">
        <v>42640</v>
      </c>
      <c r="B793" s="6" t="s">
        <v>9</v>
      </c>
      <c r="C793" s="6" t="s">
        <v>10</v>
      </c>
      <c r="D793" s="2">
        <v>9</v>
      </c>
      <c r="E793" s="1">
        <v>3</v>
      </c>
      <c r="F793" s="1">
        <v>135</v>
      </c>
      <c r="G793" s="7">
        <f t="shared" si="12"/>
        <v>11.178937209888593</v>
      </c>
      <c r="H793" s="5">
        <f>A793</f>
        <v>42640</v>
      </c>
      <c r="I793" s="99">
        <f>AVERAGE(G767:G793)</f>
        <v>14.38387256910219</v>
      </c>
      <c r="J793" s="99">
        <f>STDEV(G767:G793)</f>
        <v>2.9957715046123266</v>
      </c>
      <c r="K793" t="s">
        <v>91</v>
      </c>
    </row>
    <row r="794" spans="1:11">
      <c r="A794" s="5">
        <v>42640</v>
      </c>
      <c r="B794" s="6" t="s">
        <v>9</v>
      </c>
      <c r="C794" s="6" t="s">
        <v>19</v>
      </c>
      <c r="D794" s="2" t="s">
        <v>24</v>
      </c>
      <c r="E794" s="1">
        <v>1</v>
      </c>
      <c r="F794" s="1">
        <v>210</v>
      </c>
      <c r="G794" s="7">
        <f t="shared" si="12"/>
        <v>17.389457882048919</v>
      </c>
      <c r="H794" s="5">
        <f>A794</f>
        <v>42640</v>
      </c>
      <c r="I794" s="99">
        <f>AVERAGE(G794:G796)</f>
        <v>18.07951573451118</v>
      </c>
      <c r="J794" s="99">
        <f>(MAX(G794:G796)-MIN(G794:G796))/2</f>
        <v>0.62105206721603423</v>
      </c>
      <c r="K794" t="s">
        <v>92</v>
      </c>
    </row>
    <row r="795" spans="1:11">
      <c r="A795" s="5">
        <v>42640</v>
      </c>
      <c r="B795" s="6" t="s">
        <v>9</v>
      </c>
      <c r="C795" s="6" t="s">
        <v>19</v>
      </c>
      <c r="D795" s="2" t="s">
        <v>24</v>
      </c>
      <c r="E795" s="1">
        <v>2</v>
      </c>
      <c r="F795" s="1">
        <v>220</v>
      </c>
      <c r="G795" s="7">
        <f t="shared" si="12"/>
        <v>18.217527305003632</v>
      </c>
    </row>
    <row r="796" spans="1:11">
      <c r="A796" s="5">
        <v>42640</v>
      </c>
      <c r="B796" s="6" t="s">
        <v>9</v>
      </c>
      <c r="C796" s="6" t="s">
        <v>19</v>
      </c>
      <c r="D796" s="2" t="s">
        <v>24</v>
      </c>
      <c r="E796" s="1">
        <v>3</v>
      </c>
      <c r="F796" s="1">
        <v>225</v>
      </c>
      <c r="G796" s="7">
        <f t="shared" si="12"/>
        <v>18.631562016480988</v>
      </c>
    </row>
    <row r="797" spans="1:11">
      <c r="A797" s="5">
        <v>42640</v>
      </c>
      <c r="B797" s="6" t="s">
        <v>12</v>
      </c>
      <c r="C797" s="6" t="s">
        <v>10</v>
      </c>
      <c r="D797" s="2">
        <v>1</v>
      </c>
      <c r="E797" s="1">
        <v>1</v>
      </c>
      <c r="F797" s="11">
        <v>2280</v>
      </c>
      <c r="G797"/>
    </row>
    <row r="798" spans="1:11">
      <c r="A798" s="5">
        <v>42640</v>
      </c>
      <c r="B798" s="6" t="s">
        <v>12</v>
      </c>
      <c r="C798" s="6" t="s">
        <v>10</v>
      </c>
      <c r="D798" s="2">
        <v>1</v>
      </c>
      <c r="E798" s="1">
        <v>2</v>
      </c>
      <c r="F798" s="11">
        <v>2280</v>
      </c>
      <c r="G798"/>
    </row>
    <row r="799" spans="1:11">
      <c r="A799" s="5">
        <v>42640</v>
      </c>
      <c r="B799" s="6" t="s">
        <v>12</v>
      </c>
      <c r="C799" s="6" t="s">
        <v>10</v>
      </c>
      <c r="D799" s="2">
        <v>1</v>
      </c>
      <c r="E799" s="1">
        <v>3</v>
      </c>
      <c r="F799" s="1">
        <v>2280</v>
      </c>
      <c r="G799"/>
    </row>
    <row r="800" spans="1:11">
      <c r="A800" s="5">
        <v>42640</v>
      </c>
      <c r="B800" s="6" t="s">
        <v>12</v>
      </c>
      <c r="C800" s="6" t="s">
        <v>10</v>
      </c>
      <c r="D800" s="2">
        <v>1</v>
      </c>
      <c r="E800" s="1">
        <v>4</v>
      </c>
      <c r="F800" s="1">
        <v>2000</v>
      </c>
      <c r="G800"/>
    </row>
    <row r="801" spans="1:7">
      <c r="A801" s="5">
        <v>42640</v>
      </c>
      <c r="B801" s="6" t="s">
        <v>12</v>
      </c>
      <c r="C801" s="6" t="s">
        <v>10</v>
      </c>
      <c r="D801" s="2">
        <v>1</v>
      </c>
      <c r="E801" s="1">
        <v>5</v>
      </c>
      <c r="F801" s="1">
        <v>800</v>
      </c>
      <c r="G801"/>
    </row>
    <row r="802" spans="1:7">
      <c r="A802" s="5">
        <v>42640</v>
      </c>
      <c r="B802" s="6" t="s">
        <v>12</v>
      </c>
      <c r="C802" s="6" t="s">
        <v>15</v>
      </c>
      <c r="D802" s="2">
        <v>2</v>
      </c>
      <c r="E802" s="1">
        <v>1</v>
      </c>
      <c r="F802" s="1">
        <v>100</v>
      </c>
      <c r="G802"/>
    </row>
    <row r="803" spans="1:7">
      <c r="A803" s="5">
        <v>42640</v>
      </c>
      <c r="B803" s="6" t="s">
        <v>12</v>
      </c>
      <c r="C803" s="6" t="s">
        <v>15</v>
      </c>
      <c r="D803" s="2">
        <v>2</v>
      </c>
      <c r="E803" s="1">
        <v>2</v>
      </c>
      <c r="F803" s="1">
        <v>820</v>
      </c>
      <c r="G803"/>
    </row>
    <row r="804" spans="1:7">
      <c r="A804" s="5">
        <v>42640</v>
      </c>
      <c r="B804" s="6" t="s">
        <v>12</v>
      </c>
      <c r="C804" s="6" t="s">
        <v>15</v>
      </c>
      <c r="D804" s="2">
        <v>2</v>
      </c>
      <c r="E804" s="1">
        <v>3</v>
      </c>
      <c r="F804" s="1">
        <v>850</v>
      </c>
      <c r="G804"/>
    </row>
    <row r="805" spans="1:7">
      <c r="A805" s="5">
        <v>42640</v>
      </c>
      <c r="B805" s="6" t="s">
        <v>12</v>
      </c>
      <c r="C805" s="6" t="s">
        <v>15</v>
      </c>
      <c r="D805" s="2">
        <v>2</v>
      </c>
      <c r="E805" s="1">
        <v>4</v>
      </c>
      <c r="F805" s="11">
        <v>2280</v>
      </c>
      <c r="G805"/>
    </row>
    <row r="806" spans="1:7">
      <c r="A806" s="5">
        <v>42640</v>
      </c>
      <c r="B806" s="6" t="s">
        <v>12</v>
      </c>
      <c r="C806" s="6" t="s">
        <v>15</v>
      </c>
      <c r="D806" s="2">
        <v>2</v>
      </c>
      <c r="E806" s="1">
        <v>5</v>
      </c>
      <c r="F806" s="1">
        <v>580</v>
      </c>
      <c r="G806"/>
    </row>
    <row r="807" spans="1:7">
      <c r="A807" s="5">
        <v>42640</v>
      </c>
      <c r="B807" s="6" t="s">
        <v>12</v>
      </c>
      <c r="C807" s="6" t="s">
        <v>16</v>
      </c>
      <c r="D807" s="2">
        <v>3</v>
      </c>
      <c r="E807" s="1">
        <v>1</v>
      </c>
      <c r="F807" s="1">
        <v>940</v>
      </c>
      <c r="G807"/>
    </row>
    <row r="808" spans="1:7">
      <c r="A808" s="5">
        <v>42640</v>
      </c>
      <c r="B808" s="6" t="s">
        <v>12</v>
      </c>
      <c r="C808" s="6" t="s">
        <v>16</v>
      </c>
      <c r="D808" s="2">
        <v>3</v>
      </c>
      <c r="E808" s="1">
        <v>2</v>
      </c>
      <c r="F808" s="1">
        <v>640</v>
      </c>
      <c r="G808"/>
    </row>
    <row r="809" spans="1:7">
      <c r="A809" s="5">
        <v>42640</v>
      </c>
      <c r="B809" s="6" t="s">
        <v>12</v>
      </c>
      <c r="C809" s="6" t="s">
        <v>16</v>
      </c>
      <c r="D809" s="2">
        <v>3</v>
      </c>
      <c r="E809" s="1">
        <v>3</v>
      </c>
      <c r="F809" s="1">
        <v>1910</v>
      </c>
      <c r="G809"/>
    </row>
    <row r="810" spans="1:7">
      <c r="A810" s="5">
        <v>42640</v>
      </c>
      <c r="B810" s="6" t="s">
        <v>12</v>
      </c>
      <c r="C810" s="6" t="s">
        <v>16</v>
      </c>
      <c r="D810" s="2">
        <v>3</v>
      </c>
      <c r="E810" s="1">
        <v>4</v>
      </c>
      <c r="F810" s="1">
        <v>700</v>
      </c>
      <c r="G810"/>
    </row>
    <row r="811" spans="1:7">
      <c r="A811" s="5">
        <v>42640</v>
      </c>
      <c r="B811" s="6" t="s">
        <v>12</v>
      </c>
      <c r="C811" s="6" t="s">
        <v>16</v>
      </c>
      <c r="D811" s="2">
        <v>3</v>
      </c>
      <c r="E811" s="1">
        <v>5</v>
      </c>
      <c r="F811" s="1">
        <v>110</v>
      </c>
      <c r="G811"/>
    </row>
    <row r="812" spans="1:7">
      <c r="A812" s="5">
        <v>42640</v>
      </c>
      <c r="B812" s="6" t="s">
        <v>12</v>
      </c>
      <c r="C812" s="6" t="s">
        <v>15</v>
      </c>
      <c r="D812" s="2">
        <v>4</v>
      </c>
      <c r="E812" s="1">
        <v>1</v>
      </c>
      <c r="F812" s="1">
        <v>990</v>
      </c>
      <c r="G812"/>
    </row>
    <row r="813" spans="1:7">
      <c r="A813" s="5">
        <v>42640</v>
      </c>
      <c r="B813" s="6" t="s">
        <v>12</v>
      </c>
      <c r="C813" s="6" t="s">
        <v>15</v>
      </c>
      <c r="D813" s="2">
        <v>4</v>
      </c>
      <c r="E813" s="1">
        <v>2</v>
      </c>
      <c r="F813" s="1">
        <v>1470</v>
      </c>
      <c r="G813"/>
    </row>
    <row r="814" spans="1:7">
      <c r="A814" s="5">
        <v>42640</v>
      </c>
      <c r="B814" s="6" t="s">
        <v>12</v>
      </c>
      <c r="C814" s="6" t="s">
        <v>15</v>
      </c>
      <c r="D814" s="2">
        <v>4</v>
      </c>
      <c r="E814" s="1">
        <v>3</v>
      </c>
      <c r="F814" s="11">
        <v>2280</v>
      </c>
      <c r="G814"/>
    </row>
    <row r="815" spans="1:7">
      <c r="A815" s="5">
        <v>42640</v>
      </c>
      <c r="B815" s="6" t="s">
        <v>12</v>
      </c>
      <c r="C815" s="6" t="s">
        <v>15</v>
      </c>
      <c r="D815" s="2">
        <v>4</v>
      </c>
      <c r="E815" s="1">
        <v>4</v>
      </c>
      <c r="F815" s="11">
        <v>2280</v>
      </c>
      <c r="G815"/>
    </row>
    <row r="816" spans="1:7">
      <c r="A816" s="5">
        <v>42640</v>
      </c>
      <c r="B816" s="6" t="s">
        <v>12</v>
      </c>
      <c r="C816" s="6" t="s">
        <v>15</v>
      </c>
      <c r="D816" s="2">
        <v>4</v>
      </c>
      <c r="E816" s="1">
        <v>5</v>
      </c>
      <c r="F816" s="1">
        <v>180</v>
      </c>
      <c r="G816"/>
    </row>
    <row r="817" spans="1:7">
      <c r="A817" s="5">
        <v>42640</v>
      </c>
      <c r="B817" s="6" t="s">
        <v>12</v>
      </c>
      <c r="C817" s="6" t="s">
        <v>10</v>
      </c>
      <c r="D817" s="2">
        <v>5</v>
      </c>
      <c r="E817" s="1">
        <v>1</v>
      </c>
      <c r="F817" s="1">
        <v>100</v>
      </c>
      <c r="G817"/>
    </row>
    <row r="818" spans="1:7">
      <c r="A818" s="5">
        <v>42640</v>
      </c>
      <c r="B818" s="6" t="s">
        <v>12</v>
      </c>
      <c r="C818" s="6" t="s">
        <v>10</v>
      </c>
      <c r="D818" s="2">
        <v>5</v>
      </c>
      <c r="E818" s="1">
        <v>2</v>
      </c>
      <c r="F818" s="11">
        <v>2280</v>
      </c>
      <c r="G818"/>
    </row>
    <row r="819" spans="1:7">
      <c r="A819" s="5">
        <v>42640</v>
      </c>
      <c r="B819" s="6" t="s">
        <v>12</v>
      </c>
      <c r="C819" s="6" t="s">
        <v>10</v>
      </c>
      <c r="D819" s="2">
        <v>5</v>
      </c>
      <c r="E819" s="1">
        <v>3</v>
      </c>
      <c r="F819" s="11">
        <v>2280</v>
      </c>
      <c r="G819"/>
    </row>
    <row r="820" spans="1:7">
      <c r="A820" s="5">
        <v>42640</v>
      </c>
      <c r="B820" s="6" t="s">
        <v>12</v>
      </c>
      <c r="C820" s="6" t="s">
        <v>10</v>
      </c>
      <c r="D820" s="2">
        <v>5</v>
      </c>
      <c r="E820" s="1">
        <v>4</v>
      </c>
      <c r="F820" s="1">
        <v>950</v>
      </c>
      <c r="G820"/>
    </row>
    <row r="821" spans="1:7">
      <c r="A821" s="5">
        <v>42640</v>
      </c>
      <c r="B821" s="6" t="s">
        <v>12</v>
      </c>
      <c r="C821" s="6" t="s">
        <v>10</v>
      </c>
      <c r="D821" s="2">
        <v>5</v>
      </c>
      <c r="E821" s="1">
        <v>5</v>
      </c>
      <c r="F821" s="11">
        <v>2280</v>
      </c>
      <c r="G821"/>
    </row>
    <row r="822" spans="1:7">
      <c r="A822" s="5">
        <v>42640</v>
      </c>
      <c r="B822" s="6" t="s">
        <v>12</v>
      </c>
      <c r="C822" s="6" t="s">
        <v>16</v>
      </c>
      <c r="D822" s="2">
        <v>6</v>
      </c>
      <c r="E822" s="1">
        <v>1</v>
      </c>
      <c r="F822" s="11">
        <v>2280</v>
      </c>
      <c r="G822"/>
    </row>
    <row r="823" spans="1:7">
      <c r="A823" s="5">
        <v>42640</v>
      </c>
      <c r="B823" s="6" t="s">
        <v>12</v>
      </c>
      <c r="C823" s="6" t="s">
        <v>16</v>
      </c>
      <c r="D823" s="2">
        <v>6</v>
      </c>
      <c r="E823" s="1">
        <v>2</v>
      </c>
      <c r="F823" s="11">
        <v>2280</v>
      </c>
      <c r="G823"/>
    </row>
    <row r="824" spans="1:7">
      <c r="A824" s="5">
        <v>42640</v>
      </c>
      <c r="B824" s="6" t="s">
        <v>12</v>
      </c>
      <c r="C824" s="6" t="s">
        <v>16</v>
      </c>
      <c r="D824" s="2">
        <v>6</v>
      </c>
      <c r="E824" s="1">
        <v>3</v>
      </c>
      <c r="F824" s="1">
        <v>180</v>
      </c>
      <c r="G824"/>
    </row>
    <row r="825" spans="1:7">
      <c r="A825" s="5">
        <v>42640</v>
      </c>
      <c r="B825" s="6" t="s">
        <v>12</v>
      </c>
      <c r="C825" s="6" t="s">
        <v>16</v>
      </c>
      <c r="D825" s="2">
        <v>6</v>
      </c>
      <c r="E825" s="1">
        <v>4</v>
      </c>
      <c r="F825" s="1">
        <v>870</v>
      </c>
      <c r="G825"/>
    </row>
    <row r="826" spans="1:7">
      <c r="A826" s="5">
        <v>42640</v>
      </c>
      <c r="B826" s="6" t="s">
        <v>12</v>
      </c>
      <c r="C826" s="6" t="s">
        <v>16</v>
      </c>
      <c r="D826" s="2">
        <v>6</v>
      </c>
      <c r="E826" s="1">
        <v>5</v>
      </c>
      <c r="F826" s="11">
        <v>2280</v>
      </c>
      <c r="G826"/>
    </row>
    <row r="827" spans="1:7">
      <c r="A827" s="5">
        <v>42640</v>
      </c>
      <c r="B827" s="6" t="s">
        <v>12</v>
      </c>
      <c r="C827" s="6" t="s">
        <v>15</v>
      </c>
      <c r="D827" s="2">
        <v>7</v>
      </c>
      <c r="E827" s="1">
        <v>1</v>
      </c>
      <c r="F827" s="1">
        <v>450</v>
      </c>
      <c r="G827"/>
    </row>
    <row r="828" spans="1:7">
      <c r="A828" s="5">
        <v>42640</v>
      </c>
      <c r="B828" s="6" t="s">
        <v>12</v>
      </c>
      <c r="C828" s="6" t="s">
        <v>15</v>
      </c>
      <c r="D828" s="2">
        <v>7</v>
      </c>
      <c r="E828" s="1">
        <v>2</v>
      </c>
      <c r="F828" s="1">
        <v>770</v>
      </c>
      <c r="G828"/>
    </row>
    <row r="829" spans="1:7">
      <c r="A829" s="5">
        <v>42640</v>
      </c>
      <c r="B829" s="6" t="s">
        <v>12</v>
      </c>
      <c r="C829" s="6" t="s">
        <v>15</v>
      </c>
      <c r="D829" s="2">
        <v>7</v>
      </c>
      <c r="E829" s="1">
        <v>3</v>
      </c>
      <c r="F829" s="11">
        <v>2280</v>
      </c>
      <c r="G829"/>
    </row>
    <row r="830" spans="1:7">
      <c r="A830" s="5">
        <v>42640</v>
      </c>
      <c r="B830" s="6" t="s">
        <v>12</v>
      </c>
      <c r="C830" s="6" t="s">
        <v>15</v>
      </c>
      <c r="D830" s="2">
        <v>7</v>
      </c>
      <c r="E830" s="1">
        <v>4</v>
      </c>
      <c r="F830" s="11">
        <v>2280</v>
      </c>
      <c r="G830"/>
    </row>
    <row r="831" spans="1:7">
      <c r="A831" s="5">
        <v>42640</v>
      </c>
      <c r="B831" s="6" t="s">
        <v>12</v>
      </c>
      <c r="C831" s="6" t="s">
        <v>15</v>
      </c>
      <c r="D831" s="2">
        <v>7</v>
      </c>
      <c r="E831" s="1">
        <v>5</v>
      </c>
      <c r="F831" s="11">
        <v>2280</v>
      </c>
      <c r="G831"/>
    </row>
    <row r="832" spans="1:7">
      <c r="A832" s="5">
        <v>42640</v>
      </c>
      <c r="B832" s="6" t="s">
        <v>12</v>
      </c>
      <c r="C832" s="6" t="s">
        <v>16</v>
      </c>
      <c r="D832" s="2">
        <v>8</v>
      </c>
      <c r="E832" s="1">
        <v>1</v>
      </c>
      <c r="F832" s="1">
        <v>180</v>
      </c>
      <c r="G832"/>
    </row>
    <row r="833" spans="1:8">
      <c r="A833" s="5">
        <v>42640</v>
      </c>
      <c r="B833" s="6" t="s">
        <v>12</v>
      </c>
      <c r="C833" s="6" t="s">
        <v>16</v>
      </c>
      <c r="D833" s="2">
        <v>8</v>
      </c>
      <c r="E833" s="1">
        <v>2</v>
      </c>
      <c r="F833" s="11">
        <v>2280</v>
      </c>
      <c r="G833"/>
    </row>
    <row r="834" spans="1:8">
      <c r="A834" s="5">
        <v>42640</v>
      </c>
      <c r="B834" s="6" t="s">
        <v>12</v>
      </c>
      <c r="C834" s="6" t="s">
        <v>16</v>
      </c>
      <c r="D834" s="2">
        <v>8</v>
      </c>
      <c r="E834" s="1">
        <v>3</v>
      </c>
      <c r="F834" s="11">
        <v>2280</v>
      </c>
      <c r="G834"/>
    </row>
    <row r="835" spans="1:8">
      <c r="A835" s="5">
        <v>42640</v>
      </c>
      <c r="B835" s="6" t="s">
        <v>12</v>
      </c>
      <c r="C835" s="6" t="s">
        <v>16</v>
      </c>
      <c r="D835" s="2">
        <v>8</v>
      </c>
      <c r="E835" s="1">
        <v>4</v>
      </c>
      <c r="F835" s="1">
        <v>130</v>
      </c>
      <c r="G835"/>
    </row>
    <row r="836" spans="1:8">
      <c r="A836" s="5">
        <v>42640</v>
      </c>
      <c r="B836" s="6" t="s">
        <v>12</v>
      </c>
      <c r="C836" s="6" t="s">
        <v>16</v>
      </c>
      <c r="D836" s="2">
        <v>8</v>
      </c>
      <c r="E836" s="1">
        <v>5</v>
      </c>
      <c r="F836" s="1">
        <v>1390</v>
      </c>
      <c r="G836"/>
    </row>
    <row r="837" spans="1:8">
      <c r="A837" s="5">
        <v>42640</v>
      </c>
      <c r="B837" s="6" t="s">
        <v>12</v>
      </c>
      <c r="C837" s="6" t="s">
        <v>10</v>
      </c>
      <c r="D837" s="2">
        <v>9</v>
      </c>
      <c r="E837" s="1">
        <v>1</v>
      </c>
      <c r="F837" s="1">
        <v>100</v>
      </c>
      <c r="G837"/>
    </row>
    <row r="838" spans="1:8">
      <c r="A838" s="5">
        <v>42640</v>
      </c>
      <c r="B838" s="6" t="s">
        <v>12</v>
      </c>
      <c r="C838" s="6" t="s">
        <v>10</v>
      </c>
      <c r="D838" s="2">
        <v>9</v>
      </c>
      <c r="E838" s="1">
        <v>2</v>
      </c>
      <c r="F838" s="1">
        <v>80</v>
      </c>
      <c r="G838"/>
    </row>
    <row r="839" spans="1:8">
      <c r="A839" s="5">
        <v>42640</v>
      </c>
      <c r="B839" s="6" t="s">
        <v>12</v>
      </c>
      <c r="C839" s="6" t="s">
        <v>10</v>
      </c>
      <c r="D839" s="2">
        <v>9</v>
      </c>
      <c r="E839" s="1">
        <v>3</v>
      </c>
      <c r="F839" s="11">
        <v>2280</v>
      </c>
      <c r="G839"/>
    </row>
    <row r="840" spans="1:8">
      <c r="A840" s="5">
        <v>42640</v>
      </c>
      <c r="B840" s="6" t="s">
        <v>12</v>
      </c>
      <c r="C840" s="6" t="s">
        <v>10</v>
      </c>
      <c r="D840" s="2">
        <v>9</v>
      </c>
      <c r="E840" s="1">
        <v>4</v>
      </c>
      <c r="F840" s="11">
        <v>2280</v>
      </c>
      <c r="G840"/>
    </row>
    <row r="841" spans="1:8">
      <c r="A841" s="5">
        <v>42640</v>
      </c>
      <c r="B841" s="6" t="s">
        <v>12</v>
      </c>
      <c r="C841" s="6" t="s">
        <v>10</v>
      </c>
      <c r="D841" s="2">
        <v>9</v>
      </c>
      <c r="E841" s="1">
        <v>5</v>
      </c>
      <c r="F841" s="11">
        <v>2280</v>
      </c>
      <c r="G841"/>
      <c r="H841">
        <f>STDEV(F797:F841)</f>
        <v>899.10095387143542</v>
      </c>
    </row>
    <row r="842" spans="1:8">
      <c r="A842" s="13">
        <v>42669</v>
      </c>
      <c r="B842" s="6" t="s">
        <v>9</v>
      </c>
      <c r="C842" s="6" t="s">
        <v>10</v>
      </c>
      <c r="D842" s="2">
        <v>1</v>
      </c>
      <c r="E842" s="1">
        <v>1</v>
      </c>
      <c r="F842" s="2">
        <v>435</v>
      </c>
      <c r="G842" s="7">
        <f t="shared" ref="G842:G871" si="13">(F842/1000)/H$2</f>
        <v>36.021019898529907</v>
      </c>
    </row>
    <row r="843" spans="1:8">
      <c r="A843" s="5">
        <v>42669</v>
      </c>
      <c r="B843" s="6" t="s">
        <v>9</v>
      </c>
      <c r="C843" s="6" t="s">
        <v>10</v>
      </c>
      <c r="D843" s="2">
        <v>1</v>
      </c>
      <c r="E843" s="1">
        <v>2</v>
      </c>
      <c r="F843" s="1">
        <v>290</v>
      </c>
      <c r="G843" s="7">
        <f t="shared" si="13"/>
        <v>24.014013265686604</v>
      </c>
    </row>
    <row r="844" spans="1:8">
      <c r="A844" s="5">
        <v>42669</v>
      </c>
      <c r="B844" s="6" t="s">
        <v>9</v>
      </c>
      <c r="C844" s="6" t="s">
        <v>10</v>
      </c>
      <c r="D844" s="2">
        <v>1</v>
      </c>
      <c r="E844" s="1">
        <v>3</v>
      </c>
      <c r="F844" s="1">
        <v>305</v>
      </c>
      <c r="G844" s="7">
        <f t="shared" si="13"/>
        <v>25.256117400118669</v>
      </c>
    </row>
    <row r="845" spans="1:8">
      <c r="A845" s="5">
        <v>42669</v>
      </c>
      <c r="B845" s="6" t="s">
        <v>9</v>
      </c>
      <c r="C845" s="6" t="s">
        <v>15</v>
      </c>
      <c r="D845" s="2">
        <v>2</v>
      </c>
      <c r="E845" s="1">
        <v>1</v>
      </c>
      <c r="F845" s="1">
        <v>305</v>
      </c>
      <c r="G845" s="7">
        <f t="shared" si="13"/>
        <v>25.256117400118669</v>
      </c>
    </row>
    <row r="846" spans="1:8">
      <c r="A846" s="5">
        <v>42669</v>
      </c>
      <c r="B846" s="6" t="s">
        <v>9</v>
      </c>
      <c r="C846" s="6" t="s">
        <v>15</v>
      </c>
      <c r="D846" s="2">
        <v>2</v>
      </c>
      <c r="E846" s="1">
        <v>2</v>
      </c>
      <c r="F846" s="1">
        <v>225</v>
      </c>
      <c r="G846" s="7">
        <f t="shared" si="13"/>
        <v>18.631562016480988</v>
      </c>
    </row>
    <row r="847" spans="1:8">
      <c r="A847" s="5">
        <v>42669</v>
      </c>
      <c r="B847" s="6" t="s">
        <v>9</v>
      </c>
      <c r="C847" s="6" t="s">
        <v>15</v>
      </c>
      <c r="D847" s="2">
        <v>2</v>
      </c>
      <c r="E847" s="1">
        <v>3</v>
      </c>
      <c r="F847" s="1">
        <v>275</v>
      </c>
      <c r="G847" s="7">
        <f t="shared" si="13"/>
        <v>22.771909131254542</v>
      </c>
    </row>
    <row r="848" spans="1:8">
      <c r="A848" s="5">
        <v>42669</v>
      </c>
      <c r="B848" s="6" t="s">
        <v>9</v>
      </c>
      <c r="C848" s="6" t="s">
        <v>16</v>
      </c>
      <c r="D848" s="2">
        <v>3</v>
      </c>
      <c r="E848" s="1">
        <v>1</v>
      </c>
      <c r="F848" s="1">
        <v>280</v>
      </c>
      <c r="G848" s="7">
        <f t="shared" si="13"/>
        <v>23.185943842731895</v>
      </c>
    </row>
    <row r="849" spans="1:7">
      <c r="A849" s="5">
        <v>42669</v>
      </c>
      <c r="B849" s="6" t="s">
        <v>9</v>
      </c>
      <c r="C849" s="6" t="s">
        <v>16</v>
      </c>
      <c r="D849" s="2">
        <v>3</v>
      </c>
      <c r="E849" s="1">
        <v>2</v>
      </c>
      <c r="F849" s="1">
        <v>205</v>
      </c>
      <c r="G849" s="7">
        <f t="shared" si="13"/>
        <v>16.975423170571563</v>
      </c>
    </row>
    <row r="850" spans="1:7">
      <c r="A850" s="5">
        <v>42669</v>
      </c>
      <c r="B850" s="6" t="s">
        <v>9</v>
      </c>
      <c r="C850" s="6" t="s">
        <v>16</v>
      </c>
      <c r="D850" s="2">
        <v>3</v>
      </c>
      <c r="E850" s="1">
        <v>3</v>
      </c>
      <c r="F850" s="1">
        <v>395</v>
      </c>
      <c r="G850" s="7">
        <f t="shared" si="13"/>
        <v>32.708742206711065</v>
      </c>
    </row>
    <row r="851" spans="1:7">
      <c r="A851" s="5">
        <v>42669</v>
      </c>
      <c r="B851" s="6" t="s">
        <v>9</v>
      </c>
      <c r="C851" s="6" t="s">
        <v>15</v>
      </c>
      <c r="D851" s="2">
        <v>4</v>
      </c>
      <c r="E851" s="1">
        <v>1</v>
      </c>
      <c r="F851" s="1">
        <v>390</v>
      </c>
      <c r="G851" s="7">
        <f t="shared" si="13"/>
        <v>32.294707495233709</v>
      </c>
    </row>
    <row r="852" spans="1:7">
      <c r="A852" s="5">
        <v>42669</v>
      </c>
      <c r="B852" s="6" t="s">
        <v>9</v>
      </c>
      <c r="C852" s="6" t="s">
        <v>15</v>
      </c>
      <c r="D852" s="2">
        <v>4</v>
      </c>
      <c r="E852" s="1">
        <v>2</v>
      </c>
      <c r="F852" s="1">
        <v>245</v>
      </c>
      <c r="G852" s="7">
        <f t="shared" si="13"/>
        <v>20.287700862390405</v>
      </c>
    </row>
    <row r="853" spans="1:7">
      <c r="A853" s="5">
        <v>42669</v>
      </c>
      <c r="B853" s="6" t="s">
        <v>9</v>
      </c>
      <c r="C853" s="6" t="s">
        <v>15</v>
      </c>
      <c r="D853" s="2">
        <v>4</v>
      </c>
      <c r="E853" s="1">
        <v>3</v>
      </c>
      <c r="F853" s="1">
        <v>305</v>
      </c>
      <c r="G853" s="7">
        <f t="shared" si="13"/>
        <v>25.256117400118669</v>
      </c>
    </row>
    <row r="854" spans="1:7">
      <c r="A854" s="5">
        <v>42669</v>
      </c>
      <c r="B854" s="6" t="s">
        <v>9</v>
      </c>
      <c r="C854" s="6" t="s">
        <v>10</v>
      </c>
      <c r="D854" s="2">
        <v>5</v>
      </c>
      <c r="E854" s="1">
        <v>1</v>
      </c>
      <c r="F854" s="1">
        <v>290</v>
      </c>
      <c r="G854" s="7">
        <f t="shared" si="13"/>
        <v>24.014013265686604</v>
      </c>
    </row>
    <row r="855" spans="1:7">
      <c r="A855" s="5">
        <v>42669</v>
      </c>
      <c r="B855" s="6" t="s">
        <v>9</v>
      </c>
      <c r="C855" s="6" t="s">
        <v>10</v>
      </c>
      <c r="D855" s="2">
        <v>5</v>
      </c>
      <c r="E855" s="1">
        <v>2</v>
      </c>
      <c r="F855" s="1">
        <v>345</v>
      </c>
      <c r="G855" s="7">
        <f t="shared" si="13"/>
        <v>28.568395091937511</v>
      </c>
    </row>
    <row r="856" spans="1:7">
      <c r="A856" s="5">
        <v>42669</v>
      </c>
      <c r="B856" s="6" t="s">
        <v>9</v>
      </c>
      <c r="C856" s="6" t="s">
        <v>10</v>
      </c>
      <c r="D856" s="2">
        <v>5</v>
      </c>
      <c r="E856" s="1">
        <v>3</v>
      </c>
      <c r="F856" s="1">
        <v>300</v>
      </c>
      <c r="G856" s="7">
        <f t="shared" si="13"/>
        <v>24.842082688641316</v>
      </c>
    </row>
    <row r="857" spans="1:7">
      <c r="A857" s="5">
        <v>42669</v>
      </c>
      <c r="B857" s="6" t="s">
        <v>9</v>
      </c>
      <c r="C857" s="6" t="s">
        <v>16</v>
      </c>
      <c r="D857" s="2">
        <v>6</v>
      </c>
      <c r="E857" s="1">
        <v>1</v>
      </c>
      <c r="F857" s="1">
        <v>300</v>
      </c>
      <c r="G857" s="7">
        <f t="shared" si="13"/>
        <v>24.842082688641316</v>
      </c>
    </row>
    <row r="858" spans="1:7">
      <c r="A858" s="5">
        <v>42669</v>
      </c>
      <c r="B858" s="6" t="s">
        <v>9</v>
      </c>
      <c r="C858" s="6" t="s">
        <v>16</v>
      </c>
      <c r="D858" s="2">
        <v>6</v>
      </c>
      <c r="E858" s="1">
        <v>2</v>
      </c>
      <c r="F858" s="1">
        <v>315</v>
      </c>
      <c r="G858" s="7">
        <f t="shared" si="13"/>
        <v>26.084186823073381</v>
      </c>
    </row>
    <row r="859" spans="1:7">
      <c r="A859" s="5">
        <v>42669</v>
      </c>
      <c r="B859" s="6" t="s">
        <v>9</v>
      </c>
      <c r="C859" s="6" t="s">
        <v>16</v>
      </c>
      <c r="D859" s="2">
        <v>6</v>
      </c>
      <c r="E859" s="1">
        <v>3</v>
      </c>
      <c r="F859" s="1">
        <v>410</v>
      </c>
      <c r="G859" s="7">
        <f t="shared" si="13"/>
        <v>33.950846341143126</v>
      </c>
    </row>
    <row r="860" spans="1:7">
      <c r="A860" s="5">
        <v>42669</v>
      </c>
      <c r="B860" s="6" t="s">
        <v>9</v>
      </c>
      <c r="C860" s="6" t="s">
        <v>15</v>
      </c>
      <c r="D860" s="2">
        <v>7</v>
      </c>
      <c r="E860" s="1">
        <v>1</v>
      </c>
      <c r="F860" s="1">
        <v>340</v>
      </c>
      <c r="G860" s="7">
        <f t="shared" si="13"/>
        <v>28.154360380460158</v>
      </c>
    </row>
    <row r="861" spans="1:7">
      <c r="A861" s="5">
        <v>42669</v>
      </c>
      <c r="B861" s="6" t="s">
        <v>9</v>
      </c>
      <c r="C861" s="6" t="s">
        <v>15</v>
      </c>
      <c r="D861" s="2">
        <v>7</v>
      </c>
      <c r="E861" s="1">
        <v>2</v>
      </c>
      <c r="F861" s="1">
        <v>280</v>
      </c>
      <c r="G861" s="7">
        <f t="shared" si="13"/>
        <v>23.185943842731895</v>
      </c>
    </row>
    <row r="862" spans="1:7">
      <c r="A862" s="5">
        <v>42669</v>
      </c>
      <c r="B862" s="6" t="s">
        <v>9</v>
      </c>
      <c r="C862" s="6" t="s">
        <v>15</v>
      </c>
      <c r="D862" s="2">
        <v>7</v>
      </c>
      <c r="E862" s="1">
        <v>3</v>
      </c>
      <c r="F862" s="1">
        <v>310</v>
      </c>
      <c r="G862" s="7">
        <f t="shared" si="13"/>
        <v>25.670152111596025</v>
      </c>
    </row>
    <row r="863" spans="1:7">
      <c r="A863" s="5">
        <v>42669</v>
      </c>
      <c r="B863" s="6" t="s">
        <v>9</v>
      </c>
      <c r="C863" s="6" t="s">
        <v>16</v>
      </c>
      <c r="D863" s="2">
        <v>8</v>
      </c>
      <c r="E863" s="1">
        <v>1</v>
      </c>
      <c r="F863" s="1">
        <v>295</v>
      </c>
      <c r="G863" s="7">
        <f t="shared" si="13"/>
        <v>24.42804797716396</v>
      </c>
    </row>
    <row r="864" spans="1:7">
      <c r="A864" s="5">
        <v>42669</v>
      </c>
      <c r="B864" s="6" t="s">
        <v>9</v>
      </c>
      <c r="C864" s="6" t="s">
        <v>16</v>
      </c>
      <c r="D864" s="2">
        <v>8</v>
      </c>
      <c r="E864" s="1">
        <v>2</v>
      </c>
      <c r="F864" s="1">
        <v>290</v>
      </c>
      <c r="G864" s="7">
        <f t="shared" si="13"/>
        <v>24.014013265686604</v>
      </c>
    </row>
    <row r="865" spans="1:11">
      <c r="A865" s="5">
        <v>42669</v>
      </c>
      <c r="B865" s="6" t="s">
        <v>9</v>
      </c>
      <c r="C865" s="6" t="s">
        <v>16</v>
      </c>
      <c r="D865" s="2">
        <v>8</v>
      </c>
      <c r="E865" s="1">
        <v>3</v>
      </c>
      <c r="F865" s="1">
        <v>355</v>
      </c>
      <c r="G865" s="7">
        <f t="shared" si="13"/>
        <v>29.396464514892223</v>
      </c>
    </row>
    <row r="866" spans="1:11">
      <c r="A866" s="5">
        <v>42669</v>
      </c>
      <c r="B866" s="6" t="s">
        <v>9</v>
      </c>
      <c r="C866" s="6" t="s">
        <v>10</v>
      </c>
      <c r="D866" s="2">
        <v>9</v>
      </c>
      <c r="E866" s="1">
        <v>1</v>
      </c>
      <c r="F866" s="1">
        <v>280</v>
      </c>
      <c r="G866" s="7">
        <f t="shared" si="13"/>
        <v>23.185943842731895</v>
      </c>
    </row>
    <row r="867" spans="1:11">
      <c r="A867" s="5">
        <v>42669</v>
      </c>
      <c r="B867" s="6" t="s">
        <v>9</v>
      </c>
      <c r="C867" s="6" t="s">
        <v>10</v>
      </c>
      <c r="D867" s="2">
        <v>9</v>
      </c>
      <c r="E867" s="1">
        <v>2</v>
      </c>
      <c r="F867" s="1">
        <v>310</v>
      </c>
      <c r="G867" s="7">
        <f t="shared" si="13"/>
        <v>25.670152111596025</v>
      </c>
    </row>
    <row r="868" spans="1:11">
      <c r="A868" s="5">
        <v>42669</v>
      </c>
      <c r="B868" s="6" t="s">
        <v>9</v>
      </c>
      <c r="C868" s="6" t="s">
        <v>10</v>
      </c>
      <c r="D868" s="2">
        <v>9</v>
      </c>
      <c r="E868" s="1">
        <v>3</v>
      </c>
      <c r="F868" s="1">
        <v>250</v>
      </c>
      <c r="G868" s="7">
        <f t="shared" si="13"/>
        <v>20.701735573867762</v>
      </c>
      <c r="H868" s="5">
        <f>A868</f>
        <v>42669</v>
      </c>
      <c r="I868" s="99">
        <f>AVERAGE(G842:G868)</f>
        <v>25.53214054110358</v>
      </c>
      <c r="J868" s="99">
        <f>STDEV(G842:G868)</f>
        <v>4.4489284639416278</v>
      </c>
      <c r="K868" t="s">
        <v>91</v>
      </c>
    </row>
    <row r="869" spans="1:11">
      <c r="A869" s="5">
        <v>42669</v>
      </c>
      <c r="B869" s="6" t="s">
        <v>9</v>
      </c>
      <c r="C869" s="6" t="s">
        <v>19</v>
      </c>
      <c r="D869" s="2" t="s">
        <v>24</v>
      </c>
      <c r="E869" s="1">
        <v>1</v>
      </c>
      <c r="F869" s="1">
        <v>360</v>
      </c>
      <c r="G869" s="7">
        <f t="shared" si="13"/>
        <v>29.810499226369576</v>
      </c>
      <c r="H869" s="5">
        <f>A869</f>
        <v>42669</v>
      </c>
      <c r="I869" s="99">
        <f>AVERAGE(G869:G871)</f>
        <v>32.846753777203517</v>
      </c>
      <c r="J869" s="99">
        <f>(MAX(G869:G871)-MIN(G869:G871))/2</f>
        <v>2.8982429803414878</v>
      </c>
      <c r="K869" t="s">
        <v>92</v>
      </c>
    </row>
    <row r="870" spans="1:11">
      <c r="A870" s="5">
        <v>42669</v>
      </c>
      <c r="B870" s="6" t="s">
        <v>9</v>
      </c>
      <c r="C870" s="6" t="s">
        <v>19</v>
      </c>
      <c r="D870" s="2" t="s">
        <v>24</v>
      </c>
      <c r="E870" s="1">
        <v>2</v>
      </c>
      <c r="F870" s="1">
        <v>430</v>
      </c>
      <c r="G870" s="7">
        <f t="shared" si="13"/>
        <v>35.606985187052551</v>
      </c>
    </row>
    <row r="871" spans="1:11">
      <c r="A871" s="5">
        <v>42669</v>
      </c>
      <c r="B871" s="6" t="s">
        <v>9</v>
      </c>
      <c r="C871" s="6" t="s">
        <v>19</v>
      </c>
      <c r="D871" s="2" t="s">
        <v>24</v>
      </c>
      <c r="E871" s="1">
        <v>3</v>
      </c>
      <c r="F871" s="1">
        <v>400</v>
      </c>
      <c r="G871" s="7">
        <f t="shared" si="13"/>
        <v>33.122776918188421</v>
      </c>
    </row>
    <row r="872" spans="1:11">
      <c r="A872" s="5">
        <v>42669</v>
      </c>
      <c r="B872" s="6" t="s">
        <v>12</v>
      </c>
      <c r="C872" s="6" t="s">
        <v>10</v>
      </c>
      <c r="D872" s="2">
        <v>1</v>
      </c>
      <c r="E872" s="1">
        <v>1</v>
      </c>
      <c r="F872" s="1">
        <v>4120</v>
      </c>
      <c r="G872"/>
    </row>
    <row r="873" spans="1:11">
      <c r="A873" s="5">
        <v>42669</v>
      </c>
      <c r="B873" s="6" t="s">
        <v>12</v>
      </c>
      <c r="C873" s="6" t="s">
        <v>10</v>
      </c>
      <c r="D873" s="2">
        <v>1</v>
      </c>
      <c r="E873" s="1">
        <v>2</v>
      </c>
      <c r="F873" s="1">
        <v>3050</v>
      </c>
      <c r="G873"/>
    </row>
    <row r="874" spans="1:11">
      <c r="A874" s="5">
        <v>42669</v>
      </c>
      <c r="B874" s="6" t="s">
        <v>12</v>
      </c>
      <c r="C874" s="6" t="s">
        <v>10</v>
      </c>
      <c r="D874" s="2">
        <v>1</v>
      </c>
      <c r="E874" s="1">
        <v>3</v>
      </c>
      <c r="F874" s="11">
        <v>11320</v>
      </c>
      <c r="G874"/>
    </row>
    <row r="875" spans="1:11">
      <c r="A875" s="5">
        <v>42669</v>
      </c>
      <c r="B875" s="6" t="s">
        <v>12</v>
      </c>
      <c r="C875" s="6" t="s">
        <v>10</v>
      </c>
      <c r="D875" s="2">
        <v>1</v>
      </c>
      <c r="E875" s="1">
        <v>4</v>
      </c>
      <c r="F875" s="1">
        <v>5800</v>
      </c>
      <c r="G875"/>
    </row>
    <row r="876" spans="1:11">
      <c r="A876" s="5">
        <v>42669</v>
      </c>
      <c r="B876" s="6" t="s">
        <v>12</v>
      </c>
      <c r="C876" s="6" t="s">
        <v>10</v>
      </c>
      <c r="D876" s="2">
        <v>1</v>
      </c>
      <c r="E876" s="1">
        <v>5</v>
      </c>
      <c r="F876" s="1">
        <v>1860</v>
      </c>
      <c r="G876"/>
    </row>
    <row r="877" spans="1:11">
      <c r="A877" s="5">
        <v>42669</v>
      </c>
      <c r="B877" s="6" t="s">
        <v>12</v>
      </c>
      <c r="C877" s="6" t="s">
        <v>15</v>
      </c>
      <c r="D877" s="2">
        <v>2</v>
      </c>
      <c r="E877" s="1">
        <v>1</v>
      </c>
      <c r="F877" s="1">
        <v>430</v>
      </c>
      <c r="G877"/>
    </row>
    <row r="878" spans="1:11">
      <c r="A878" s="5">
        <v>42669</v>
      </c>
      <c r="B878" s="6" t="s">
        <v>12</v>
      </c>
      <c r="C878" s="6" t="s">
        <v>15</v>
      </c>
      <c r="D878" s="2">
        <v>2</v>
      </c>
      <c r="E878" s="1">
        <v>2</v>
      </c>
      <c r="F878" s="1">
        <v>5130</v>
      </c>
      <c r="G878"/>
    </row>
    <row r="879" spans="1:11">
      <c r="A879" s="5">
        <v>42669</v>
      </c>
      <c r="B879" s="6" t="s">
        <v>12</v>
      </c>
      <c r="C879" s="6" t="s">
        <v>15</v>
      </c>
      <c r="D879" s="2">
        <v>2</v>
      </c>
      <c r="E879" s="1">
        <v>3</v>
      </c>
      <c r="F879" s="1">
        <v>3620</v>
      </c>
      <c r="G879"/>
    </row>
    <row r="880" spans="1:11">
      <c r="A880" s="5">
        <v>42669</v>
      </c>
      <c r="B880" s="6" t="s">
        <v>12</v>
      </c>
      <c r="C880" s="6" t="s">
        <v>15</v>
      </c>
      <c r="D880" s="2">
        <v>2</v>
      </c>
      <c r="E880" s="1">
        <v>4</v>
      </c>
      <c r="F880" s="11">
        <v>11320</v>
      </c>
      <c r="G880"/>
    </row>
    <row r="881" spans="1:7">
      <c r="A881" s="5">
        <v>42669</v>
      </c>
      <c r="B881" s="6" t="s">
        <v>12</v>
      </c>
      <c r="C881" s="6" t="s">
        <v>15</v>
      </c>
      <c r="D881" s="2">
        <v>2</v>
      </c>
      <c r="E881" s="1">
        <v>5</v>
      </c>
      <c r="F881" s="1">
        <v>2670</v>
      </c>
      <c r="G881"/>
    </row>
    <row r="882" spans="1:7">
      <c r="A882" s="5">
        <v>42669</v>
      </c>
      <c r="B882" s="6" t="s">
        <v>12</v>
      </c>
      <c r="C882" s="6" t="s">
        <v>16</v>
      </c>
      <c r="D882" s="2">
        <v>3</v>
      </c>
      <c r="E882" s="1">
        <v>1</v>
      </c>
      <c r="F882" s="1">
        <v>2780</v>
      </c>
      <c r="G882"/>
    </row>
    <row r="883" spans="1:7">
      <c r="A883" s="5">
        <v>42669</v>
      </c>
      <c r="B883" s="6" t="s">
        <v>12</v>
      </c>
      <c r="C883" s="6" t="s">
        <v>16</v>
      </c>
      <c r="D883" s="2">
        <v>3</v>
      </c>
      <c r="E883" s="1">
        <v>2</v>
      </c>
      <c r="F883" s="1">
        <v>2080</v>
      </c>
      <c r="G883"/>
    </row>
    <row r="884" spans="1:7">
      <c r="A884" s="5">
        <v>42669</v>
      </c>
      <c r="B884" s="6" t="s">
        <v>12</v>
      </c>
      <c r="C884" s="6" t="s">
        <v>16</v>
      </c>
      <c r="D884" s="2">
        <v>3</v>
      </c>
      <c r="E884" s="1">
        <v>3</v>
      </c>
      <c r="F884" s="1">
        <v>2320</v>
      </c>
      <c r="G884"/>
    </row>
    <row r="885" spans="1:7">
      <c r="A885" s="5">
        <v>42669</v>
      </c>
      <c r="B885" s="6" t="s">
        <v>12</v>
      </c>
      <c r="C885" s="6" t="s">
        <v>16</v>
      </c>
      <c r="D885" s="2">
        <v>3</v>
      </c>
      <c r="E885" s="1">
        <v>4</v>
      </c>
      <c r="F885" s="1">
        <v>2650</v>
      </c>
      <c r="G885"/>
    </row>
    <row r="886" spans="1:7">
      <c r="A886" s="5">
        <v>42669</v>
      </c>
      <c r="B886" s="6" t="s">
        <v>12</v>
      </c>
      <c r="C886" s="6" t="s">
        <v>16</v>
      </c>
      <c r="D886" s="2">
        <v>3</v>
      </c>
      <c r="E886" s="1">
        <v>5</v>
      </c>
      <c r="F886" s="1">
        <v>570</v>
      </c>
      <c r="G886"/>
    </row>
    <row r="887" spans="1:7">
      <c r="A887" s="5">
        <v>42669</v>
      </c>
      <c r="B887" s="6" t="s">
        <v>12</v>
      </c>
      <c r="C887" s="6" t="s">
        <v>15</v>
      </c>
      <c r="D887" s="2">
        <v>4</v>
      </c>
      <c r="E887" s="1">
        <v>1</v>
      </c>
      <c r="F887" s="1">
        <v>3320</v>
      </c>
      <c r="G887"/>
    </row>
    <row r="888" spans="1:7">
      <c r="A888" s="5">
        <v>42669</v>
      </c>
      <c r="B888" s="6" t="s">
        <v>12</v>
      </c>
      <c r="C888" s="6" t="s">
        <v>15</v>
      </c>
      <c r="D888" s="2">
        <v>4</v>
      </c>
      <c r="E888" s="1">
        <v>2</v>
      </c>
      <c r="F888" s="1">
        <v>2970</v>
      </c>
      <c r="G888"/>
    </row>
    <row r="889" spans="1:7">
      <c r="A889" s="5">
        <v>42669</v>
      </c>
      <c r="B889" s="6" t="s">
        <v>12</v>
      </c>
      <c r="C889" s="6" t="s">
        <v>15</v>
      </c>
      <c r="D889" s="2">
        <v>4</v>
      </c>
      <c r="E889" s="1">
        <v>3</v>
      </c>
      <c r="F889" s="1">
        <v>11550</v>
      </c>
      <c r="G889"/>
    </row>
    <row r="890" spans="1:7">
      <c r="A890" s="5">
        <v>42669</v>
      </c>
      <c r="B890" s="6" t="s">
        <v>12</v>
      </c>
      <c r="C890" s="6" t="s">
        <v>15</v>
      </c>
      <c r="D890" s="2">
        <v>4</v>
      </c>
      <c r="E890" s="1">
        <v>4</v>
      </c>
      <c r="F890" s="1">
        <v>7440</v>
      </c>
      <c r="G890"/>
    </row>
    <row r="891" spans="1:7">
      <c r="A891" s="5">
        <v>42669</v>
      </c>
      <c r="B891" s="6" t="s">
        <v>12</v>
      </c>
      <c r="C891" s="6" t="s">
        <v>15</v>
      </c>
      <c r="D891" s="2">
        <v>4</v>
      </c>
      <c r="E891" s="1">
        <v>5</v>
      </c>
      <c r="F891" s="1">
        <v>740</v>
      </c>
      <c r="G891"/>
    </row>
    <row r="892" spans="1:7">
      <c r="A892" s="5">
        <v>42669</v>
      </c>
      <c r="B892" s="6" t="s">
        <v>12</v>
      </c>
      <c r="C892" s="6" t="s">
        <v>10</v>
      </c>
      <c r="D892" s="2">
        <v>5</v>
      </c>
      <c r="E892" s="1">
        <v>1</v>
      </c>
      <c r="F892" s="1">
        <v>1420</v>
      </c>
      <c r="G892"/>
    </row>
    <row r="893" spans="1:7">
      <c r="A893" s="5">
        <v>42669</v>
      </c>
      <c r="B893" s="6" t="s">
        <v>12</v>
      </c>
      <c r="C893" s="6" t="s">
        <v>10</v>
      </c>
      <c r="D893" s="2">
        <v>5</v>
      </c>
      <c r="E893" s="1">
        <v>2</v>
      </c>
      <c r="F893" s="11">
        <v>11320</v>
      </c>
      <c r="G893"/>
    </row>
    <row r="894" spans="1:7">
      <c r="A894" s="5">
        <v>42669</v>
      </c>
      <c r="B894" s="6" t="s">
        <v>12</v>
      </c>
      <c r="C894" s="6" t="s">
        <v>10</v>
      </c>
      <c r="D894" s="2">
        <v>5</v>
      </c>
      <c r="E894" s="1">
        <v>3</v>
      </c>
      <c r="F894" s="1">
        <v>7560</v>
      </c>
      <c r="G894"/>
    </row>
    <row r="895" spans="1:7">
      <c r="A895" s="5">
        <v>42669</v>
      </c>
      <c r="B895" s="6" t="s">
        <v>12</v>
      </c>
      <c r="C895" s="6" t="s">
        <v>10</v>
      </c>
      <c r="D895" s="2">
        <v>5</v>
      </c>
      <c r="E895" s="1">
        <v>4</v>
      </c>
      <c r="F895" s="1">
        <v>5900</v>
      </c>
      <c r="G895"/>
    </row>
    <row r="896" spans="1:7">
      <c r="A896" s="5">
        <v>42669</v>
      </c>
      <c r="B896" s="6" t="s">
        <v>12</v>
      </c>
      <c r="C896" s="6" t="s">
        <v>10</v>
      </c>
      <c r="D896" s="2">
        <v>5</v>
      </c>
      <c r="E896" s="1">
        <v>5</v>
      </c>
      <c r="F896" s="1">
        <v>7160</v>
      </c>
      <c r="G896"/>
    </row>
    <row r="897" spans="1:7">
      <c r="A897" s="5">
        <v>42669</v>
      </c>
      <c r="B897" s="6" t="s">
        <v>12</v>
      </c>
      <c r="C897" s="6" t="s">
        <v>16</v>
      </c>
      <c r="D897" s="2">
        <v>6</v>
      </c>
      <c r="E897" s="1">
        <v>1</v>
      </c>
      <c r="F897" s="11">
        <v>11320</v>
      </c>
      <c r="G897"/>
    </row>
    <row r="898" spans="1:7">
      <c r="A898" s="5">
        <v>42669</v>
      </c>
      <c r="B898" s="6" t="s">
        <v>12</v>
      </c>
      <c r="C898" s="6" t="s">
        <v>16</v>
      </c>
      <c r="D898" s="2">
        <v>6</v>
      </c>
      <c r="E898" s="1">
        <v>2</v>
      </c>
      <c r="F898" s="1">
        <v>2750</v>
      </c>
      <c r="G898"/>
    </row>
    <row r="899" spans="1:7">
      <c r="A899" s="5">
        <v>42669</v>
      </c>
      <c r="B899" s="6" t="s">
        <v>12</v>
      </c>
      <c r="C899" s="6" t="s">
        <v>16</v>
      </c>
      <c r="D899" s="2">
        <v>6</v>
      </c>
      <c r="E899" s="1">
        <v>3</v>
      </c>
      <c r="F899" s="1">
        <v>1400</v>
      </c>
      <c r="G899"/>
    </row>
    <row r="900" spans="1:7">
      <c r="A900" s="5">
        <v>42669</v>
      </c>
      <c r="B900" s="6" t="s">
        <v>12</v>
      </c>
      <c r="C900" s="6" t="s">
        <v>16</v>
      </c>
      <c r="D900" s="2">
        <v>6</v>
      </c>
      <c r="E900" s="1">
        <v>4</v>
      </c>
      <c r="F900" s="1">
        <v>2920</v>
      </c>
      <c r="G900"/>
    </row>
    <row r="901" spans="1:7">
      <c r="A901" s="5">
        <v>42669</v>
      </c>
      <c r="B901" s="6" t="s">
        <v>12</v>
      </c>
      <c r="C901" s="6" t="s">
        <v>16</v>
      </c>
      <c r="D901" s="2">
        <v>6</v>
      </c>
      <c r="E901" s="1">
        <v>5</v>
      </c>
      <c r="F901" s="1">
        <v>4180</v>
      </c>
      <c r="G901"/>
    </row>
    <row r="902" spans="1:7">
      <c r="A902" s="5">
        <v>42669</v>
      </c>
      <c r="B902" s="6" t="s">
        <v>12</v>
      </c>
      <c r="C902" s="6" t="s">
        <v>15</v>
      </c>
      <c r="D902" s="2">
        <v>7</v>
      </c>
      <c r="E902" s="1">
        <v>1</v>
      </c>
      <c r="F902" s="1">
        <v>1580</v>
      </c>
      <c r="G902"/>
    </row>
    <row r="903" spans="1:7">
      <c r="A903" s="5">
        <v>42669</v>
      </c>
      <c r="B903" s="6" t="s">
        <v>12</v>
      </c>
      <c r="C903" s="6" t="s">
        <v>15</v>
      </c>
      <c r="D903" s="2">
        <v>7</v>
      </c>
      <c r="E903" s="1">
        <v>2</v>
      </c>
      <c r="F903" s="1">
        <v>3290</v>
      </c>
      <c r="G903"/>
    </row>
    <row r="904" spans="1:7">
      <c r="A904" s="5">
        <v>42669</v>
      </c>
      <c r="B904" s="6" t="s">
        <v>12</v>
      </c>
      <c r="C904" s="6" t="s">
        <v>15</v>
      </c>
      <c r="D904" s="2">
        <v>7</v>
      </c>
      <c r="E904" s="1">
        <v>3</v>
      </c>
      <c r="F904" s="1">
        <v>10170</v>
      </c>
      <c r="G904"/>
    </row>
    <row r="905" spans="1:7">
      <c r="A905" s="5">
        <v>42669</v>
      </c>
      <c r="B905" s="6" t="s">
        <v>12</v>
      </c>
      <c r="C905" s="6" t="s">
        <v>15</v>
      </c>
      <c r="D905" s="2">
        <v>7</v>
      </c>
      <c r="E905" s="1">
        <v>4</v>
      </c>
      <c r="F905" s="1">
        <v>11000</v>
      </c>
      <c r="G905"/>
    </row>
    <row r="906" spans="1:7">
      <c r="A906" s="5">
        <v>42669</v>
      </c>
      <c r="B906" s="6" t="s">
        <v>12</v>
      </c>
      <c r="C906" s="6" t="s">
        <v>15</v>
      </c>
      <c r="D906" s="2">
        <v>7</v>
      </c>
      <c r="E906" s="1">
        <v>5</v>
      </c>
      <c r="F906" s="1">
        <v>10320</v>
      </c>
      <c r="G906"/>
    </row>
    <row r="907" spans="1:7">
      <c r="A907" s="5">
        <v>42669</v>
      </c>
      <c r="B907" s="6" t="s">
        <v>12</v>
      </c>
      <c r="C907" s="6" t="s">
        <v>16</v>
      </c>
      <c r="D907" s="2">
        <v>8</v>
      </c>
      <c r="E907" s="1">
        <v>1</v>
      </c>
      <c r="F907" s="1">
        <v>640</v>
      </c>
      <c r="G907"/>
    </row>
    <row r="908" spans="1:7">
      <c r="A908" s="5">
        <v>42669</v>
      </c>
      <c r="B908" s="6" t="s">
        <v>12</v>
      </c>
      <c r="C908" s="6" t="s">
        <v>16</v>
      </c>
      <c r="D908" s="2">
        <v>8</v>
      </c>
      <c r="E908" s="1">
        <v>2</v>
      </c>
      <c r="F908" s="1">
        <v>5270</v>
      </c>
      <c r="G908"/>
    </row>
    <row r="909" spans="1:7">
      <c r="A909" s="5">
        <v>42669</v>
      </c>
      <c r="B909" s="6" t="s">
        <v>12</v>
      </c>
      <c r="C909" s="6" t="s">
        <v>16</v>
      </c>
      <c r="D909" s="2">
        <v>8</v>
      </c>
      <c r="E909" s="1">
        <v>3</v>
      </c>
      <c r="F909" s="1">
        <v>4730</v>
      </c>
      <c r="G909"/>
    </row>
    <row r="910" spans="1:7">
      <c r="A910" s="5">
        <v>42669</v>
      </c>
      <c r="B910" s="6" t="s">
        <v>12</v>
      </c>
      <c r="C910" s="6" t="s">
        <v>16</v>
      </c>
      <c r="D910" s="2">
        <v>8</v>
      </c>
      <c r="E910" s="1">
        <v>4</v>
      </c>
      <c r="F910" s="1">
        <v>980</v>
      </c>
      <c r="G910"/>
    </row>
    <row r="911" spans="1:7">
      <c r="A911" s="5">
        <v>42669</v>
      </c>
      <c r="B911" s="6" t="s">
        <v>12</v>
      </c>
      <c r="C911" s="6" t="s">
        <v>16</v>
      </c>
      <c r="D911" s="2">
        <v>8</v>
      </c>
      <c r="E911" s="1">
        <v>5</v>
      </c>
      <c r="F911" s="1">
        <v>3240</v>
      </c>
      <c r="G911"/>
    </row>
    <row r="912" spans="1:7">
      <c r="A912" s="5">
        <v>42669</v>
      </c>
      <c r="B912" s="6" t="s">
        <v>12</v>
      </c>
      <c r="C912" s="6" t="s">
        <v>10</v>
      </c>
      <c r="D912" s="2">
        <v>9</v>
      </c>
      <c r="E912" s="1">
        <v>1</v>
      </c>
      <c r="F912" s="1">
        <v>4120</v>
      </c>
      <c r="G912"/>
    </row>
    <row r="913" spans="1:14">
      <c r="A913" s="5">
        <v>42669</v>
      </c>
      <c r="B913" s="6" t="s">
        <v>12</v>
      </c>
      <c r="C913" s="6" t="s">
        <v>10</v>
      </c>
      <c r="D913" s="2">
        <v>9</v>
      </c>
      <c r="E913" s="1">
        <v>2</v>
      </c>
      <c r="F913" s="1">
        <v>460</v>
      </c>
      <c r="G913"/>
    </row>
    <row r="914" spans="1:14">
      <c r="A914" s="5">
        <v>42669</v>
      </c>
      <c r="B914" s="6" t="s">
        <v>12</v>
      </c>
      <c r="C914" s="6" t="s">
        <v>10</v>
      </c>
      <c r="D914" s="2">
        <v>9</v>
      </c>
      <c r="E914" s="1">
        <v>3</v>
      </c>
      <c r="F914" s="11">
        <v>11320</v>
      </c>
      <c r="G914"/>
    </row>
    <row r="915" spans="1:14">
      <c r="A915" s="5">
        <v>42669</v>
      </c>
      <c r="B915" s="6" t="s">
        <v>12</v>
      </c>
      <c r="C915" s="6" t="s">
        <v>10</v>
      </c>
      <c r="D915" s="2">
        <v>9</v>
      </c>
      <c r="E915" s="1">
        <v>4</v>
      </c>
      <c r="F915" s="11">
        <v>11320</v>
      </c>
      <c r="G915"/>
    </row>
    <row r="916" spans="1:14">
      <c r="A916" s="5">
        <v>42669</v>
      </c>
      <c r="B916" s="6" t="s">
        <v>12</v>
      </c>
      <c r="C916" s="6" t="s">
        <v>10</v>
      </c>
      <c r="D916" s="2">
        <v>9</v>
      </c>
      <c r="E916" s="1">
        <v>5</v>
      </c>
      <c r="F916" s="1">
        <v>8080</v>
      </c>
      <c r="G916"/>
    </row>
    <row r="917" spans="1:14">
      <c r="A917" s="14">
        <v>42696</v>
      </c>
      <c r="B917" s="6" t="s">
        <v>9</v>
      </c>
      <c r="C917" s="6" t="s">
        <v>10</v>
      </c>
      <c r="D917" s="2">
        <v>1</v>
      </c>
      <c r="E917" s="1">
        <v>1</v>
      </c>
      <c r="F917" s="1">
        <v>310</v>
      </c>
      <c r="G917" s="7">
        <f t="shared" ref="G917:G946" si="14">(F917/1000)/H$2</f>
        <v>25.670152111596025</v>
      </c>
    </row>
    <row r="918" spans="1:14">
      <c r="A918" s="14">
        <v>42696</v>
      </c>
      <c r="B918" s="6" t="s">
        <v>9</v>
      </c>
      <c r="C918" s="6" t="s">
        <v>10</v>
      </c>
      <c r="D918" s="2">
        <v>1</v>
      </c>
      <c r="E918" s="1">
        <v>2</v>
      </c>
      <c r="F918" s="1">
        <v>240</v>
      </c>
      <c r="G918" s="7">
        <f t="shared" si="14"/>
        <v>19.873666150913053</v>
      </c>
    </row>
    <row r="919" spans="1:14">
      <c r="A919" s="14">
        <v>42696</v>
      </c>
      <c r="B919" s="6" t="s">
        <v>9</v>
      </c>
      <c r="C919" s="6" t="s">
        <v>10</v>
      </c>
      <c r="D919" s="2">
        <v>1</v>
      </c>
      <c r="E919" s="1">
        <v>3</v>
      </c>
      <c r="F919" s="1">
        <v>260</v>
      </c>
      <c r="G919" s="7">
        <f t="shared" si="14"/>
        <v>21.529804996822474</v>
      </c>
    </row>
    <row r="920" spans="1:14">
      <c r="A920" s="14">
        <v>42696</v>
      </c>
      <c r="B920" s="6" t="s">
        <v>9</v>
      </c>
      <c r="C920" s="6" t="s">
        <v>15</v>
      </c>
      <c r="D920" s="2">
        <v>2</v>
      </c>
      <c r="E920" s="1">
        <v>1</v>
      </c>
      <c r="F920" s="1">
        <v>220</v>
      </c>
      <c r="G920" s="7">
        <f t="shared" si="14"/>
        <v>18.217527305003632</v>
      </c>
    </row>
    <row r="921" spans="1:14">
      <c r="A921" s="14">
        <v>42696</v>
      </c>
      <c r="B921" s="6" t="s">
        <v>9</v>
      </c>
      <c r="C921" s="6" t="s">
        <v>15</v>
      </c>
      <c r="D921" s="2">
        <v>2</v>
      </c>
      <c r="E921" s="1">
        <v>2</v>
      </c>
      <c r="F921" s="1">
        <v>170</v>
      </c>
      <c r="G921" s="7">
        <f t="shared" si="14"/>
        <v>14.077180190230079</v>
      </c>
    </row>
    <row r="922" spans="1:14">
      <c r="A922" s="14">
        <v>42696</v>
      </c>
      <c r="B922" s="6" t="s">
        <v>9</v>
      </c>
      <c r="C922" s="6" t="s">
        <v>15</v>
      </c>
      <c r="D922" s="2">
        <v>2</v>
      </c>
      <c r="E922" s="1">
        <v>3</v>
      </c>
      <c r="F922" s="1">
        <v>190</v>
      </c>
      <c r="G922" s="7">
        <f t="shared" si="14"/>
        <v>15.7333190361395</v>
      </c>
      <c r="N922">
        <v>94.7</v>
      </c>
    </row>
    <row r="923" spans="1:14">
      <c r="A923" s="14">
        <v>42696</v>
      </c>
      <c r="B923" s="6" t="s">
        <v>9</v>
      </c>
      <c r="C923" s="6" t="s">
        <v>16</v>
      </c>
      <c r="D923" s="2">
        <v>3</v>
      </c>
      <c r="E923" s="1">
        <v>1</v>
      </c>
      <c r="F923" s="1">
        <v>260</v>
      </c>
      <c r="G923" s="7">
        <f t="shared" si="14"/>
        <v>21.529804996822474</v>
      </c>
    </row>
    <row r="924" spans="1:14">
      <c r="A924" s="14">
        <v>42696</v>
      </c>
      <c r="B924" s="6" t="s">
        <v>9</v>
      </c>
      <c r="C924" s="6" t="s">
        <v>16</v>
      </c>
      <c r="D924" s="2">
        <v>3</v>
      </c>
      <c r="E924" s="1">
        <v>2</v>
      </c>
      <c r="F924" s="1">
        <v>230</v>
      </c>
      <c r="G924" s="7">
        <f t="shared" si="14"/>
        <v>19.045596727958344</v>
      </c>
      <c r="N924">
        <v>98.2</v>
      </c>
    </row>
    <row r="925" spans="1:14">
      <c r="A925" s="14">
        <v>42696</v>
      </c>
      <c r="B925" s="6" t="s">
        <v>9</v>
      </c>
      <c r="C925" s="6" t="s">
        <v>16</v>
      </c>
      <c r="D925" s="2">
        <v>3</v>
      </c>
      <c r="E925" s="1">
        <v>3</v>
      </c>
      <c r="F925" s="1">
        <v>300</v>
      </c>
      <c r="G925" s="7">
        <f t="shared" si="14"/>
        <v>24.842082688641316</v>
      </c>
    </row>
    <row r="926" spans="1:14">
      <c r="A926" s="14">
        <v>42696</v>
      </c>
      <c r="B926" s="6" t="s">
        <v>9</v>
      </c>
      <c r="C926" s="6" t="s">
        <v>15</v>
      </c>
      <c r="D926" s="2">
        <v>4</v>
      </c>
      <c r="E926" s="1">
        <v>1</v>
      </c>
      <c r="F926" s="1">
        <v>300</v>
      </c>
      <c r="G926" s="7">
        <f t="shared" si="14"/>
        <v>24.842082688641316</v>
      </c>
      <c r="N926">
        <v>93</v>
      </c>
    </row>
    <row r="927" spans="1:14">
      <c r="A927" s="14">
        <v>42696</v>
      </c>
      <c r="B927" s="6" t="s">
        <v>9</v>
      </c>
      <c r="C927" s="6" t="s">
        <v>15</v>
      </c>
      <c r="D927" s="2">
        <v>4</v>
      </c>
      <c r="E927" s="1">
        <v>2</v>
      </c>
      <c r="F927" s="1">
        <v>270</v>
      </c>
      <c r="G927" s="7">
        <f t="shared" si="14"/>
        <v>22.357874419777186</v>
      </c>
    </row>
    <row r="928" spans="1:14">
      <c r="A928" s="14">
        <v>42696</v>
      </c>
      <c r="B928" s="6" t="s">
        <v>9</v>
      </c>
      <c r="C928" s="6" t="s">
        <v>15</v>
      </c>
      <c r="D928" s="2">
        <v>4</v>
      </c>
      <c r="E928" s="1">
        <v>3</v>
      </c>
      <c r="F928" s="1">
        <v>240</v>
      </c>
      <c r="G928" s="7">
        <f t="shared" si="14"/>
        <v>19.873666150913053</v>
      </c>
    </row>
    <row r="929" spans="1:11">
      <c r="A929" s="14">
        <v>42696</v>
      </c>
      <c r="B929" s="6" t="s">
        <v>9</v>
      </c>
      <c r="C929" s="6" t="s">
        <v>10</v>
      </c>
      <c r="D929" s="2">
        <v>5</v>
      </c>
      <c r="E929" s="1">
        <v>1</v>
      </c>
      <c r="F929" s="1">
        <v>240</v>
      </c>
      <c r="G929" s="7">
        <f t="shared" si="14"/>
        <v>19.873666150913053</v>
      </c>
    </row>
    <row r="930" spans="1:11">
      <c r="A930" s="14">
        <v>42696</v>
      </c>
      <c r="B930" s="6" t="s">
        <v>9</v>
      </c>
      <c r="C930" s="6" t="s">
        <v>10</v>
      </c>
      <c r="D930" s="2">
        <v>5</v>
      </c>
      <c r="E930" s="1">
        <v>2</v>
      </c>
      <c r="F930" s="1">
        <v>330</v>
      </c>
      <c r="G930" s="7">
        <f t="shared" si="14"/>
        <v>27.326290957505449</v>
      </c>
    </row>
    <row r="931" spans="1:11">
      <c r="A931" s="14">
        <v>42696</v>
      </c>
      <c r="B931" s="6" t="s">
        <v>9</v>
      </c>
      <c r="C931" s="6" t="s">
        <v>10</v>
      </c>
      <c r="D931" s="2">
        <v>5</v>
      </c>
      <c r="E931" s="1">
        <v>3</v>
      </c>
      <c r="F931" s="1">
        <v>260</v>
      </c>
      <c r="G931" s="7">
        <f t="shared" si="14"/>
        <v>21.529804996822474</v>
      </c>
    </row>
    <row r="932" spans="1:11">
      <c r="A932" s="14">
        <v>42696</v>
      </c>
      <c r="B932" s="6" t="s">
        <v>9</v>
      </c>
      <c r="C932" s="6" t="s">
        <v>16</v>
      </c>
      <c r="D932" s="2">
        <v>6</v>
      </c>
      <c r="E932" s="1">
        <v>1</v>
      </c>
      <c r="F932" s="1">
        <v>250</v>
      </c>
      <c r="G932" s="7">
        <f t="shared" si="14"/>
        <v>20.701735573867762</v>
      </c>
    </row>
    <row r="933" spans="1:11">
      <c r="A933" s="14">
        <v>42696</v>
      </c>
      <c r="B933" s="6" t="s">
        <v>9</v>
      </c>
      <c r="C933" s="6" t="s">
        <v>16</v>
      </c>
      <c r="D933" s="2">
        <v>6</v>
      </c>
      <c r="E933" s="1">
        <v>2</v>
      </c>
      <c r="F933" s="1">
        <v>270</v>
      </c>
      <c r="G933" s="7">
        <f t="shared" si="14"/>
        <v>22.357874419777186</v>
      </c>
    </row>
    <row r="934" spans="1:11">
      <c r="A934" s="14">
        <v>42696</v>
      </c>
      <c r="B934" s="6" t="s">
        <v>9</v>
      </c>
      <c r="C934" s="6" t="s">
        <v>16</v>
      </c>
      <c r="D934" s="2">
        <v>6</v>
      </c>
      <c r="E934" s="1">
        <v>3</v>
      </c>
      <c r="F934" s="1">
        <v>330</v>
      </c>
      <c r="G934" s="7">
        <f t="shared" si="14"/>
        <v>27.326290957505449</v>
      </c>
    </row>
    <row r="935" spans="1:11">
      <c r="A935" s="14">
        <v>42696</v>
      </c>
      <c r="B935" s="6" t="s">
        <v>9</v>
      </c>
      <c r="C935" s="6" t="s">
        <v>15</v>
      </c>
      <c r="D935" s="2">
        <v>7</v>
      </c>
      <c r="E935" s="1">
        <v>1</v>
      </c>
      <c r="F935" s="1">
        <v>260</v>
      </c>
      <c r="G935" s="7">
        <f t="shared" si="14"/>
        <v>21.529804996822474</v>
      </c>
    </row>
    <row r="936" spans="1:11">
      <c r="A936" s="14">
        <v>42696</v>
      </c>
      <c r="B936" s="6" t="s">
        <v>9</v>
      </c>
      <c r="C936" s="6" t="s">
        <v>15</v>
      </c>
      <c r="D936" s="2">
        <v>7</v>
      </c>
      <c r="E936" s="1">
        <v>2</v>
      </c>
      <c r="F936" s="1">
        <v>310</v>
      </c>
      <c r="G936" s="7">
        <f t="shared" si="14"/>
        <v>25.670152111596025</v>
      </c>
    </row>
    <row r="937" spans="1:11">
      <c r="A937" s="14">
        <v>42696</v>
      </c>
      <c r="B937" s="6" t="s">
        <v>9</v>
      </c>
      <c r="C937" s="6" t="s">
        <v>15</v>
      </c>
      <c r="D937" s="2">
        <v>7</v>
      </c>
      <c r="E937" s="1">
        <v>3</v>
      </c>
      <c r="F937" s="1">
        <v>320</v>
      </c>
      <c r="G937" s="7">
        <f t="shared" si="14"/>
        <v>26.498221534550737</v>
      </c>
    </row>
    <row r="938" spans="1:11">
      <c r="A938" s="14">
        <v>42696</v>
      </c>
      <c r="B938" s="6" t="s">
        <v>9</v>
      </c>
      <c r="C938" s="6" t="s">
        <v>16</v>
      </c>
      <c r="D938" s="2">
        <v>8</v>
      </c>
      <c r="E938" s="1">
        <v>1</v>
      </c>
      <c r="F938" s="1">
        <v>200</v>
      </c>
      <c r="G938" s="7">
        <f t="shared" si="14"/>
        <v>16.561388459094211</v>
      </c>
    </row>
    <row r="939" spans="1:11">
      <c r="A939" s="14">
        <v>42696</v>
      </c>
      <c r="B939" s="6" t="s">
        <v>9</v>
      </c>
      <c r="C939" s="6" t="s">
        <v>16</v>
      </c>
      <c r="D939" s="2">
        <v>8</v>
      </c>
      <c r="E939" s="1">
        <v>2</v>
      </c>
      <c r="F939" s="1">
        <v>220</v>
      </c>
      <c r="G939" s="7">
        <f t="shared" si="14"/>
        <v>18.217527305003632</v>
      </c>
    </row>
    <row r="940" spans="1:11">
      <c r="A940" s="14">
        <v>42696</v>
      </c>
      <c r="B940" s="6" t="s">
        <v>9</v>
      </c>
      <c r="C940" s="6" t="s">
        <v>16</v>
      </c>
      <c r="D940" s="2">
        <v>8</v>
      </c>
      <c r="E940" s="1">
        <v>3</v>
      </c>
      <c r="F940" s="1">
        <v>300</v>
      </c>
      <c r="G940" s="7">
        <f t="shared" si="14"/>
        <v>24.842082688641316</v>
      </c>
    </row>
    <row r="941" spans="1:11">
      <c r="A941" s="14">
        <v>42696</v>
      </c>
      <c r="B941" s="6" t="s">
        <v>9</v>
      </c>
      <c r="C941" s="6" t="s">
        <v>10</v>
      </c>
      <c r="D941" s="2">
        <v>9</v>
      </c>
      <c r="E941" s="1">
        <v>1</v>
      </c>
      <c r="F941" s="1">
        <v>240</v>
      </c>
      <c r="G941" s="7">
        <f t="shared" si="14"/>
        <v>19.873666150913053</v>
      </c>
    </row>
    <row r="942" spans="1:11">
      <c r="A942" s="14">
        <v>42696</v>
      </c>
      <c r="B942" s="6" t="s">
        <v>9</v>
      </c>
      <c r="C942" s="6" t="s">
        <v>10</v>
      </c>
      <c r="D942" s="2">
        <v>9</v>
      </c>
      <c r="E942" s="1">
        <v>2</v>
      </c>
      <c r="F942" s="1">
        <v>260</v>
      </c>
      <c r="G942" s="7">
        <f t="shared" si="14"/>
        <v>21.529804996822474</v>
      </c>
    </row>
    <row r="943" spans="1:11">
      <c r="A943" s="14">
        <v>42696</v>
      </c>
      <c r="B943" s="6" t="s">
        <v>9</v>
      </c>
      <c r="C943" s="6" t="s">
        <v>10</v>
      </c>
      <c r="D943" s="2">
        <v>9</v>
      </c>
      <c r="E943" s="1">
        <v>3</v>
      </c>
      <c r="F943" s="1">
        <v>50</v>
      </c>
      <c r="G943" s="7">
        <f t="shared" si="14"/>
        <v>4.1403471147735527</v>
      </c>
      <c r="H943" s="5">
        <f>A943</f>
        <v>42696</v>
      </c>
      <c r="I943" s="99">
        <f>AVERAGE(G917:G943)</f>
        <v>20.947089476965456</v>
      </c>
      <c r="J943" s="99">
        <f>STDEV(G917:G943)</f>
        <v>4.8328814631520318</v>
      </c>
      <c r="K943" t="s">
        <v>91</v>
      </c>
    </row>
    <row r="944" spans="1:11">
      <c r="A944" s="14">
        <v>42696</v>
      </c>
      <c r="B944" s="6" t="s">
        <v>9</v>
      </c>
      <c r="C944" s="6" t="s">
        <v>19</v>
      </c>
      <c r="D944" s="2" t="s">
        <v>24</v>
      </c>
      <c r="E944" s="1">
        <v>1</v>
      </c>
      <c r="F944" s="1">
        <v>290</v>
      </c>
      <c r="G944" s="7">
        <f t="shared" si="14"/>
        <v>24.014013265686604</v>
      </c>
      <c r="H944" s="5">
        <f>A944</f>
        <v>42696</v>
      </c>
      <c r="I944" s="99">
        <f>AVERAGE(G944:G946)</f>
        <v>25.670152111596025</v>
      </c>
      <c r="J944" s="99">
        <f>(MAX(G944:G946)-MIN(G944:G946))/2</f>
        <v>1.6561388459094228</v>
      </c>
      <c r="K944" t="s">
        <v>92</v>
      </c>
    </row>
    <row r="945" spans="1:13">
      <c r="A945" s="14">
        <v>42696</v>
      </c>
      <c r="B945" s="6" t="s">
        <v>9</v>
      </c>
      <c r="C945" s="6" t="s">
        <v>19</v>
      </c>
      <c r="D945" s="2" t="s">
        <v>24</v>
      </c>
      <c r="E945" s="1">
        <v>2</v>
      </c>
      <c r="F945" s="1">
        <v>310</v>
      </c>
      <c r="G945" s="7">
        <f t="shared" si="14"/>
        <v>25.670152111596025</v>
      </c>
    </row>
    <row r="946" spans="1:13">
      <c r="A946" s="14">
        <v>42696</v>
      </c>
      <c r="B946" s="6" t="s">
        <v>9</v>
      </c>
      <c r="C946" s="6" t="s">
        <v>19</v>
      </c>
      <c r="D946" s="2" t="s">
        <v>24</v>
      </c>
      <c r="E946" s="1">
        <v>3</v>
      </c>
      <c r="F946" s="1">
        <v>330</v>
      </c>
      <c r="G946" s="7">
        <f t="shared" si="14"/>
        <v>27.326290957505449</v>
      </c>
    </row>
    <row r="947" spans="1:13">
      <c r="A947" s="14">
        <v>42696</v>
      </c>
      <c r="B947" s="6" t="s">
        <v>12</v>
      </c>
      <c r="C947" s="6" t="s">
        <v>10</v>
      </c>
      <c r="D947" s="2">
        <v>1</v>
      </c>
      <c r="E947" s="1">
        <v>1</v>
      </c>
      <c r="F947" s="1">
        <v>3180</v>
      </c>
      <c r="G947"/>
      <c r="M947">
        <f>STDEV(F872:F916)</f>
        <v>3769.7237795012743</v>
      </c>
    </row>
    <row r="948" spans="1:13">
      <c r="A948" s="14">
        <v>42696</v>
      </c>
      <c r="B948" s="6" t="s">
        <v>12</v>
      </c>
      <c r="C948" s="6" t="s">
        <v>10</v>
      </c>
      <c r="D948" s="2">
        <v>1</v>
      </c>
      <c r="E948" s="1">
        <v>2</v>
      </c>
      <c r="F948" s="1">
        <v>2929</v>
      </c>
      <c r="G948"/>
    </row>
    <row r="949" spans="1:13">
      <c r="A949" s="14">
        <v>42696</v>
      </c>
      <c r="B949" s="6" t="s">
        <v>12</v>
      </c>
      <c r="C949" s="6" t="s">
        <v>10</v>
      </c>
      <c r="D949" s="2">
        <v>1</v>
      </c>
      <c r="E949" s="1">
        <v>3</v>
      </c>
      <c r="F949" s="1"/>
      <c r="G949"/>
    </row>
    <row r="950" spans="1:13">
      <c r="A950" s="14">
        <v>42696</v>
      </c>
      <c r="B950" s="6" t="s">
        <v>12</v>
      </c>
      <c r="C950" s="6" t="s">
        <v>10</v>
      </c>
      <c r="D950" s="2">
        <v>1</v>
      </c>
      <c r="E950" s="1">
        <v>4</v>
      </c>
      <c r="F950" s="1">
        <v>4050</v>
      </c>
      <c r="G950"/>
    </row>
    <row r="951" spans="1:13">
      <c r="A951" s="14">
        <v>42696</v>
      </c>
      <c r="B951" s="6" t="s">
        <v>12</v>
      </c>
      <c r="C951" s="6" t="s">
        <v>10</v>
      </c>
      <c r="D951" s="2">
        <v>1</v>
      </c>
      <c r="E951" s="1">
        <v>5</v>
      </c>
      <c r="F951" s="1">
        <v>1209</v>
      </c>
      <c r="G951"/>
    </row>
    <row r="952" spans="1:13">
      <c r="A952" s="14">
        <v>42696</v>
      </c>
      <c r="B952" s="6" t="s">
        <v>12</v>
      </c>
      <c r="C952" s="6" t="s">
        <v>15</v>
      </c>
      <c r="D952" s="2">
        <v>2</v>
      </c>
      <c r="E952" s="1">
        <v>1</v>
      </c>
      <c r="F952" s="1">
        <v>1401</v>
      </c>
      <c r="G952"/>
    </row>
    <row r="953" spans="1:13">
      <c r="A953" s="14">
        <v>42696</v>
      </c>
      <c r="B953" s="6" t="s">
        <v>12</v>
      </c>
      <c r="C953" s="6" t="s">
        <v>15</v>
      </c>
      <c r="D953" s="2">
        <v>2</v>
      </c>
      <c r="E953" s="1">
        <v>2</v>
      </c>
      <c r="F953" s="1">
        <v>1298</v>
      </c>
      <c r="G953"/>
    </row>
    <row r="954" spans="1:13">
      <c r="A954" s="14">
        <v>42696</v>
      </c>
      <c r="B954" s="6" t="s">
        <v>12</v>
      </c>
      <c r="C954" s="6" t="s">
        <v>15</v>
      </c>
      <c r="D954" s="2">
        <v>2</v>
      </c>
      <c r="E954" s="1">
        <v>3</v>
      </c>
      <c r="F954" s="1">
        <v>2621</v>
      </c>
      <c r="G954"/>
    </row>
    <row r="955" spans="1:13">
      <c r="A955" s="14">
        <v>42696</v>
      </c>
      <c r="B955" s="6" t="s">
        <v>12</v>
      </c>
      <c r="C955" s="6" t="s">
        <v>15</v>
      </c>
      <c r="D955" s="2">
        <v>2</v>
      </c>
      <c r="E955" s="1">
        <v>4</v>
      </c>
      <c r="F955" s="11">
        <v>11320</v>
      </c>
      <c r="G955"/>
    </row>
    <row r="956" spans="1:13">
      <c r="A956" s="14">
        <v>42696</v>
      </c>
      <c r="B956" s="6" t="s">
        <v>12</v>
      </c>
      <c r="C956" s="6" t="s">
        <v>15</v>
      </c>
      <c r="D956" s="2">
        <v>2</v>
      </c>
      <c r="E956" s="1">
        <v>5</v>
      </c>
      <c r="F956" s="1">
        <v>1769</v>
      </c>
      <c r="G956"/>
    </row>
    <row r="957" spans="1:13">
      <c r="A957" s="14">
        <v>42696</v>
      </c>
      <c r="B957" s="6" t="s">
        <v>12</v>
      </c>
      <c r="C957" s="6" t="s">
        <v>16</v>
      </c>
      <c r="D957" s="2">
        <v>3</v>
      </c>
      <c r="E957" s="1">
        <v>1</v>
      </c>
      <c r="F957" s="1">
        <v>2235</v>
      </c>
      <c r="G957"/>
    </row>
    <row r="958" spans="1:13">
      <c r="A958" s="14">
        <v>42696</v>
      </c>
      <c r="B958" s="6" t="s">
        <v>12</v>
      </c>
      <c r="C958" s="6" t="s">
        <v>16</v>
      </c>
      <c r="D958" s="2">
        <v>3</v>
      </c>
      <c r="E958" s="1">
        <v>2</v>
      </c>
      <c r="F958" s="1">
        <v>1118</v>
      </c>
      <c r="G958"/>
    </row>
    <row r="959" spans="1:13">
      <c r="A959" s="14">
        <v>42696</v>
      </c>
      <c r="B959" s="6" t="s">
        <v>12</v>
      </c>
      <c r="C959" s="6" t="s">
        <v>16</v>
      </c>
      <c r="D959" s="2">
        <v>3</v>
      </c>
      <c r="E959" s="1">
        <v>3</v>
      </c>
      <c r="F959" s="1">
        <v>1870</v>
      </c>
      <c r="G959"/>
    </row>
    <row r="960" spans="1:13">
      <c r="A960" s="14">
        <v>42696</v>
      </c>
      <c r="B960" s="6" t="s">
        <v>12</v>
      </c>
      <c r="C960" s="6" t="s">
        <v>16</v>
      </c>
      <c r="D960" s="2">
        <v>3</v>
      </c>
      <c r="E960" s="1">
        <v>4</v>
      </c>
      <c r="F960" s="1">
        <v>1977</v>
      </c>
      <c r="G960"/>
    </row>
    <row r="961" spans="1:7">
      <c r="A961" s="14">
        <v>42696</v>
      </c>
      <c r="B961" s="6" t="s">
        <v>12</v>
      </c>
      <c r="C961" s="6" t="s">
        <v>16</v>
      </c>
      <c r="D961" s="2">
        <v>3</v>
      </c>
      <c r="E961" s="1">
        <v>5</v>
      </c>
      <c r="F961" s="1">
        <v>602</v>
      </c>
      <c r="G961"/>
    </row>
    <row r="962" spans="1:7">
      <c r="A962" s="14">
        <v>42696</v>
      </c>
      <c r="B962" s="6" t="s">
        <v>12</v>
      </c>
      <c r="C962" s="6" t="s">
        <v>15</v>
      </c>
      <c r="D962" s="2">
        <v>4</v>
      </c>
      <c r="E962" s="1">
        <v>1</v>
      </c>
      <c r="F962" s="1">
        <v>3475</v>
      </c>
      <c r="G962"/>
    </row>
    <row r="963" spans="1:7">
      <c r="A963" s="14">
        <v>42696</v>
      </c>
      <c r="B963" s="6" t="s">
        <v>12</v>
      </c>
      <c r="C963" s="6" t="s">
        <v>15</v>
      </c>
      <c r="D963" s="2">
        <v>4</v>
      </c>
      <c r="E963" s="1">
        <v>2</v>
      </c>
      <c r="F963" s="1">
        <v>2338</v>
      </c>
      <c r="G963"/>
    </row>
    <row r="964" spans="1:7">
      <c r="A964" s="14">
        <v>42696</v>
      </c>
      <c r="B964" s="6" t="s">
        <v>12</v>
      </c>
      <c r="C964" s="6" t="s">
        <v>15</v>
      </c>
      <c r="D964" s="2">
        <v>4</v>
      </c>
      <c r="E964" s="1">
        <v>3</v>
      </c>
      <c r="F964" s="1">
        <v>7096</v>
      </c>
      <c r="G964"/>
    </row>
    <row r="965" spans="1:7">
      <c r="A965" s="14">
        <v>42696</v>
      </c>
      <c r="B965" s="6" t="s">
        <v>12</v>
      </c>
      <c r="C965" s="6" t="s">
        <v>15</v>
      </c>
      <c r="D965" s="2">
        <v>4</v>
      </c>
      <c r="E965" s="1">
        <v>4</v>
      </c>
      <c r="F965" s="1">
        <v>9362</v>
      </c>
      <c r="G965"/>
    </row>
    <row r="966" spans="1:7">
      <c r="A966" s="14">
        <v>42696</v>
      </c>
      <c r="B966" s="6" t="s">
        <v>12</v>
      </c>
      <c r="C966" s="6" t="s">
        <v>15</v>
      </c>
      <c r="D966" s="2">
        <v>4</v>
      </c>
      <c r="E966" s="1">
        <v>5</v>
      </c>
      <c r="F966" s="1">
        <v>305</v>
      </c>
      <c r="G966"/>
    </row>
    <row r="967" spans="1:7">
      <c r="A967" s="14">
        <v>42696</v>
      </c>
      <c r="B967" s="6" t="s">
        <v>12</v>
      </c>
      <c r="C967" s="6" t="s">
        <v>10</v>
      </c>
      <c r="D967" s="2">
        <v>5</v>
      </c>
      <c r="E967" s="1">
        <v>1</v>
      </c>
      <c r="F967" s="1">
        <v>1523</v>
      </c>
      <c r="G967"/>
    </row>
    <row r="968" spans="1:7">
      <c r="A968" s="14">
        <v>42696</v>
      </c>
      <c r="B968" s="6" t="s">
        <v>12</v>
      </c>
      <c r="C968" s="6" t="s">
        <v>10</v>
      </c>
      <c r="D968" s="2">
        <v>5</v>
      </c>
      <c r="E968" s="1">
        <v>2</v>
      </c>
      <c r="F968" s="11">
        <v>11320</v>
      </c>
      <c r="G968"/>
    </row>
    <row r="969" spans="1:7">
      <c r="A969" s="14">
        <v>42696</v>
      </c>
      <c r="B969" s="6" t="s">
        <v>12</v>
      </c>
      <c r="C969" s="6" t="s">
        <v>10</v>
      </c>
      <c r="D969" s="2">
        <v>5</v>
      </c>
      <c r="E969" s="1">
        <v>3</v>
      </c>
      <c r="F969" s="1">
        <v>7189</v>
      </c>
      <c r="G969"/>
    </row>
    <row r="970" spans="1:7">
      <c r="A970" s="14">
        <v>42696</v>
      </c>
      <c r="B970" s="6" t="s">
        <v>12</v>
      </c>
      <c r="C970" s="6" t="s">
        <v>10</v>
      </c>
      <c r="D970" s="2">
        <v>5</v>
      </c>
      <c r="E970" s="1">
        <v>4</v>
      </c>
      <c r="F970" s="1">
        <v>4783</v>
      </c>
      <c r="G970"/>
    </row>
    <row r="971" spans="1:7">
      <c r="A971" s="14">
        <v>42696</v>
      </c>
      <c r="B971" s="6" t="s">
        <v>12</v>
      </c>
      <c r="C971" s="6" t="s">
        <v>10</v>
      </c>
      <c r="D971" s="2">
        <v>5</v>
      </c>
      <c r="E971" s="1">
        <v>5</v>
      </c>
      <c r="F971" s="1">
        <v>5833</v>
      </c>
      <c r="G971"/>
    </row>
    <row r="972" spans="1:7">
      <c r="A972" s="14">
        <v>42696</v>
      </c>
      <c r="B972" s="6" t="s">
        <v>12</v>
      </c>
      <c r="C972" s="6" t="s">
        <v>16</v>
      </c>
      <c r="D972" s="2">
        <v>6</v>
      </c>
      <c r="E972" s="1">
        <v>1</v>
      </c>
      <c r="F972" s="11">
        <v>11320</v>
      </c>
      <c r="G972"/>
    </row>
    <row r="973" spans="1:7">
      <c r="A973" s="14">
        <v>42696</v>
      </c>
      <c r="B973" s="6" t="s">
        <v>12</v>
      </c>
      <c r="C973" s="6" t="s">
        <v>16</v>
      </c>
      <c r="D973" s="2">
        <v>6</v>
      </c>
      <c r="E973" s="1">
        <v>2</v>
      </c>
      <c r="F973" s="1">
        <v>3201</v>
      </c>
      <c r="G973"/>
    </row>
    <row r="974" spans="1:7">
      <c r="A974" s="14">
        <v>42696</v>
      </c>
      <c r="B974" s="6" t="s">
        <v>12</v>
      </c>
      <c r="C974" s="6" t="s">
        <v>16</v>
      </c>
      <c r="D974" s="2">
        <v>6</v>
      </c>
      <c r="E974" s="1">
        <v>3</v>
      </c>
      <c r="F974" s="1">
        <v>643</v>
      </c>
      <c r="G974"/>
    </row>
    <row r="975" spans="1:7">
      <c r="A975" s="14">
        <v>42696</v>
      </c>
      <c r="B975" s="6" t="s">
        <v>12</v>
      </c>
      <c r="C975" s="6" t="s">
        <v>16</v>
      </c>
      <c r="D975" s="2">
        <v>6</v>
      </c>
      <c r="E975" s="1">
        <v>4</v>
      </c>
      <c r="F975" s="1">
        <v>1120</v>
      </c>
      <c r="G975"/>
    </row>
    <row r="976" spans="1:7">
      <c r="A976" s="14">
        <v>42696</v>
      </c>
      <c r="B976" s="6" t="s">
        <v>12</v>
      </c>
      <c r="C976" s="6" t="s">
        <v>16</v>
      </c>
      <c r="D976" s="2">
        <v>6</v>
      </c>
      <c r="E976" s="1">
        <v>5</v>
      </c>
      <c r="F976" s="1">
        <v>654</v>
      </c>
      <c r="G976"/>
    </row>
    <row r="977" spans="1:13">
      <c r="A977" s="14">
        <v>42696</v>
      </c>
      <c r="B977" s="6" t="s">
        <v>12</v>
      </c>
      <c r="C977" s="6" t="s">
        <v>15</v>
      </c>
      <c r="D977" s="2">
        <v>7</v>
      </c>
      <c r="E977" s="1">
        <v>1</v>
      </c>
      <c r="F977" s="1">
        <v>1143</v>
      </c>
      <c r="G977"/>
    </row>
    <row r="978" spans="1:13">
      <c r="A978" s="14">
        <v>42696</v>
      </c>
      <c r="B978" s="6" t="s">
        <v>12</v>
      </c>
      <c r="C978" s="6" t="s">
        <v>15</v>
      </c>
      <c r="D978" s="2">
        <v>7</v>
      </c>
      <c r="E978" s="1">
        <v>2</v>
      </c>
      <c r="F978" s="1">
        <v>3487</v>
      </c>
      <c r="G978"/>
    </row>
    <row r="979" spans="1:13">
      <c r="A979" s="14">
        <v>42696</v>
      </c>
      <c r="B979" s="6" t="s">
        <v>12</v>
      </c>
      <c r="C979" s="6" t="s">
        <v>15</v>
      </c>
      <c r="D979" s="2">
        <v>7</v>
      </c>
      <c r="E979" s="1">
        <v>3</v>
      </c>
      <c r="F979" s="1">
        <v>7377</v>
      </c>
      <c r="G979"/>
    </row>
    <row r="980" spans="1:13">
      <c r="A980" s="14">
        <v>42696</v>
      </c>
      <c r="B980" s="6" t="s">
        <v>12</v>
      </c>
      <c r="C980" s="6" t="s">
        <v>15</v>
      </c>
      <c r="D980" s="2">
        <v>7</v>
      </c>
      <c r="E980" s="1">
        <v>4</v>
      </c>
      <c r="F980" s="11">
        <v>11320</v>
      </c>
      <c r="G980"/>
    </row>
    <row r="981" spans="1:13">
      <c r="A981" s="14">
        <v>42696</v>
      </c>
      <c r="B981" s="6" t="s">
        <v>12</v>
      </c>
      <c r="C981" s="6" t="s">
        <v>15</v>
      </c>
      <c r="D981" s="2">
        <v>7</v>
      </c>
      <c r="E981" s="1">
        <v>5</v>
      </c>
      <c r="F981" s="1">
        <v>10265</v>
      </c>
      <c r="G981"/>
    </row>
    <row r="982" spans="1:13">
      <c r="A982" s="14">
        <v>42696</v>
      </c>
      <c r="B982" s="6" t="s">
        <v>12</v>
      </c>
      <c r="C982" s="6" t="s">
        <v>16</v>
      </c>
      <c r="D982" s="2">
        <v>8</v>
      </c>
      <c r="E982" s="1">
        <v>1</v>
      </c>
      <c r="F982" s="1">
        <v>488</v>
      </c>
      <c r="G982"/>
    </row>
    <row r="983" spans="1:13">
      <c r="A983" s="14">
        <v>42696</v>
      </c>
      <c r="B983" s="6" t="s">
        <v>12</v>
      </c>
      <c r="C983" s="6" t="s">
        <v>16</v>
      </c>
      <c r="D983" s="2">
        <v>8</v>
      </c>
      <c r="E983" s="1">
        <v>2</v>
      </c>
      <c r="F983" s="1">
        <v>7638</v>
      </c>
      <c r="G983"/>
    </row>
    <row r="984" spans="1:13">
      <c r="A984" s="14">
        <v>42696</v>
      </c>
      <c r="B984" s="6" t="s">
        <v>12</v>
      </c>
      <c r="C984" s="6" t="s">
        <v>16</v>
      </c>
      <c r="D984" s="2">
        <v>8</v>
      </c>
      <c r="E984" s="1">
        <v>3</v>
      </c>
      <c r="F984" s="1">
        <v>3582</v>
      </c>
      <c r="G984"/>
    </row>
    <row r="985" spans="1:13">
      <c r="A985" s="14">
        <v>42696</v>
      </c>
      <c r="B985" s="6" t="s">
        <v>12</v>
      </c>
      <c r="C985" s="6" t="s">
        <v>16</v>
      </c>
      <c r="D985" s="2">
        <v>8</v>
      </c>
      <c r="E985" s="1">
        <v>4</v>
      </c>
      <c r="F985" s="1">
        <v>421</v>
      </c>
      <c r="G985"/>
    </row>
    <row r="986" spans="1:13">
      <c r="A986" s="14">
        <v>42696</v>
      </c>
      <c r="B986" s="6" t="s">
        <v>12</v>
      </c>
      <c r="C986" s="6" t="s">
        <v>16</v>
      </c>
      <c r="D986" s="2">
        <v>8</v>
      </c>
      <c r="E986" s="1">
        <v>5</v>
      </c>
      <c r="F986" s="1">
        <v>4912</v>
      </c>
      <c r="G986"/>
    </row>
    <row r="987" spans="1:13">
      <c r="A987" s="14">
        <v>42696</v>
      </c>
      <c r="B987" s="6" t="s">
        <v>12</v>
      </c>
      <c r="C987" s="6" t="s">
        <v>10</v>
      </c>
      <c r="D987" s="2">
        <v>9</v>
      </c>
      <c r="E987" s="1">
        <v>1</v>
      </c>
      <c r="F987" s="1">
        <v>1545</v>
      </c>
      <c r="G987"/>
    </row>
    <row r="988" spans="1:13">
      <c r="A988" s="14">
        <v>42696</v>
      </c>
      <c r="B988" s="6" t="s">
        <v>12</v>
      </c>
      <c r="C988" s="6" t="s">
        <v>10</v>
      </c>
      <c r="D988" s="2">
        <v>9</v>
      </c>
      <c r="E988" s="1">
        <v>2</v>
      </c>
      <c r="F988" s="1">
        <v>326</v>
      </c>
      <c r="G988"/>
    </row>
    <row r="989" spans="1:13">
      <c r="A989" s="14">
        <v>42696</v>
      </c>
      <c r="B989" s="6" t="s">
        <v>12</v>
      </c>
      <c r="C989" s="6" t="s">
        <v>10</v>
      </c>
      <c r="D989" s="2">
        <v>9</v>
      </c>
      <c r="E989" s="1">
        <v>3</v>
      </c>
      <c r="F989" s="11">
        <v>11320</v>
      </c>
      <c r="G989"/>
    </row>
    <row r="990" spans="1:13">
      <c r="A990" s="14">
        <v>42696</v>
      </c>
      <c r="B990" s="6" t="s">
        <v>12</v>
      </c>
      <c r="C990" s="6" t="s">
        <v>10</v>
      </c>
      <c r="D990" s="2">
        <v>9</v>
      </c>
      <c r="E990" s="1">
        <v>4</v>
      </c>
      <c r="F990" s="1">
        <v>6136</v>
      </c>
      <c r="G990"/>
    </row>
    <row r="991" spans="1:13">
      <c r="A991" s="14">
        <v>42696</v>
      </c>
      <c r="B991" s="6" t="s">
        <v>12</v>
      </c>
      <c r="C991" s="6" t="s">
        <v>10</v>
      </c>
      <c r="D991" s="2">
        <v>9</v>
      </c>
      <c r="E991" s="1">
        <v>5</v>
      </c>
      <c r="F991" s="1">
        <v>7223</v>
      </c>
      <c r="G991"/>
      <c r="M991">
        <f>STDEV(F947:F991)</f>
        <v>3634.1052593369941</v>
      </c>
    </row>
    <row r="992" spans="1:13">
      <c r="A992" s="5">
        <v>42802</v>
      </c>
      <c r="B992" s="1" t="s">
        <v>9</v>
      </c>
      <c r="C992" s="1" t="s">
        <v>10</v>
      </c>
      <c r="D992" s="2">
        <v>1</v>
      </c>
      <c r="E992" s="1">
        <v>1</v>
      </c>
      <c r="F992" s="1">
        <v>500</v>
      </c>
      <c r="G992" s="7">
        <f t="shared" ref="G992:G1021" si="15">(F992/1000)/H$2</f>
        <v>41.403471147735523</v>
      </c>
    </row>
    <row r="993" spans="1:7">
      <c r="A993" s="5">
        <v>42802</v>
      </c>
      <c r="B993" s="1" t="s">
        <v>9</v>
      </c>
      <c r="C993" s="1" t="s">
        <v>10</v>
      </c>
      <c r="D993" s="2">
        <v>1</v>
      </c>
      <c r="E993" s="1">
        <v>2</v>
      </c>
      <c r="F993" s="1">
        <v>30</v>
      </c>
      <c r="G993" s="7">
        <f t="shared" si="15"/>
        <v>2.4842082688641316</v>
      </c>
    </row>
    <row r="994" spans="1:7">
      <c r="A994" s="5">
        <v>42802</v>
      </c>
      <c r="B994" s="1" t="s">
        <v>9</v>
      </c>
      <c r="C994" s="1" t="s">
        <v>10</v>
      </c>
      <c r="D994" s="2">
        <v>1</v>
      </c>
      <c r="E994" s="1">
        <v>3</v>
      </c>
      <c r="F994" s="1">
        <v>490</v>
      </c>
      <c r="G994" s="7">
        <f t="shared" si="15"/>
        <v>40.575401724780811</v>
      </c>
    </row>
    <row r="995" spans="1:7">
      <c r="A995" s="5">
        <v>42802</v>
      </c>
      <c r="B995" s="1" t="s">
        <v>9</v>
      </c>
      <c r="C995" s="1" t="s">
        <v>15</v>
      </c>
      <c r="D995" s="2">
        <v>2</v>
      </c>
      <c r="E995" s="1">
        <v>1</v>
      </c>
      <c r="F995" s="1">
        <v>415</v>
      </c>
      <c r="G995" s="7">
        <f t="shared" si="15"/>
        <v>34.364881052620483</v>
      </c>
    </row>
    <row r="996" spans="1:7">
      <c r="A996" s="5">
        <v>42802</v>
      </c>
      <c r="B996" s="1" t="s">
        <v>9</v>
      </c>
      <c r="C996" s="1" t="s">
        <v>15</v>
      </c>
      <c r="D996" s="2">
        <v>2</v>
      </c>
      <c r="E996" s="1">
        <v>2</v>
      </c>
      <c r="F996" s="1">
        <v>380</v>
      </c>
      <c r="G996" s="7">
        <f t="shared" si="15"/>
        <v>31.466638072279</v>
      </c>
    </row>
    <row r="997" spans="1:7">
      <c r="A997" s="5">
        <v>42802</v>
      </c>
      <c r="B997" s="1" t="s">
        <v>9</v>
      </c>
      <c r="C997" s="1" t="s">
        <v>15</v>
      </c>
      <c r="D997" s="2">
        <v>2</v>
      </c>
      <c r="E997" s="1">
        <v>3</v>
      </c>
      <c r="F997" s="1">
        <v>375</v>
      </c>
      <c r="G997" s="7">
        <f t="shared" si="15"/>
        <v>31.052603360801644</v>
      </c>
    </row>
    <row r="998" spans="1:7">
      <c r="A998" s="5">
        <v>42802</v>
      </c>
      <c r="B998" s="1" t="s">
        <v>9</v>
      </c>
      <c r="C998" s="1" t="s">
        <v>16</v>
      </c>
      <c r="D998" s="2">
        <v>3</v>
      </c>
      <c r="E998" s="1">
        <v>1</v>
      </c>
      <c r="F998" s="1">
        <v>320</v>
      </c>
      <c r="G998" s="7">
        <f t="shared" si="15"/>
        <v>26.498221534550737</v>
      </c>
    </row>
    <row r="999" spans="1:7">
      <c r="A999" s="5">
        <v>42802</v>
      </c>
      <c r="B999" s="1" t="s">
        <v>9</v>
      </c>
      <c r="C999" s="1" t="s">
        <v>16</v>
      </c>
      <c r="D999" s="2">
        <v>3</v>
      </c>
      <c r="E999" s="1">
        <v>2</v>
      </c>
      <c r="F999" s="1">
        <v>280</v>
      </c>
      <c r="G999" s="7">
        <f t="shared" si="15"/>
        <v>23.185943842731895</v>
      </c>
    </row>
    <row r="1000" spans="1:7">
      <c r="A1000" s="5">
        <v>42802</v>
      </c>
      <c r="B1000" s="1" t="s">
        <v>9</v>
      </c>
      <c r="C1000" s="1" t="s">
        <v>16</v>
      </c>
      <c r="D1000" s="2">
        <v>3</v>
      </c>
      <c r="E1000" s="1">
        <v>3</v>
      </c>
      <c r="F1000" s="1">
        <v>400</v>
      </c>
      <c r="G1000" s="7">
        <f t="shared" si="15"/>
        <v>33.122776918188421</v>
      </c>
    </row>
    <row r="1001" spans="1:7">
      <c r="A1001" s="5">
        <v>42802</v>
      </c>
      <c r="B1001" s="1" t="s">
        <v>9</v>
      </c>
      <c r="C1001" s="1" t="s">
        <v>15</v>
      </c>
      <c r="D1001" s="2">
        <v>4</v>
      </c>
      <c r="E1001" s="1">
        <v>1</v>
      </c>
      <c r="F1001" s="1">
        <v>420</v>
      </c>
      <c r="G1001" s="7">
        <f t="shared" si="15"/>
        <v>34.778915764097839</v>
      </c>
    </row>
    <row r="1002" spans="1:7">
      <c r="A1002" s="5">
        <v>42802</v>
      </c>
      <c r="B1002" s="1" t="s">
        <v>9</v>
      </c>
      <c r="C1002" s="1" t="s">
        <v>15</v>
      </c>
      <c r="D1002" s="2">
        <v>4</v>
      </c>
      <c r="E1002" s="1">
        <v>2</v>
      </c>
      <c r="F1002" s="1">
        <v>370</v>
      </c>
      <c r="G1002" s="7">
        <f t="shared" si="15"/>
        <v>30.638568649324288</v>
      </c>
    </row>
    <row r="1003" spans="1:7">
      <c r="A1003" s="5">
        <v>42802</v>
      </c>
      <c r="B1003" s="1" t="s">
        <v>9</v>
      </c>
      <c r="C1003" s="1" t="s">
        <v>15</v>
      </c>
      <c r="D1003" s="2">
        <v>4</v>
      </c>
      <c r="E1003" s="1">
        <v>3</v>
      </c>
      <c r="F1003" s="1">
        <v>375</v>
      </c>
      <c r="G1003" s="7">
        <f t="shared" si="15"/>
        <v>31.052603360801644</v>
      </c>
    </row>
    <row r="1004" spans="1:7">
      <c r="A1004" s="5">
        <v>42802</v>
      </c>
      <c r="B1004" s="1" t="s">
        <v>9</v>
      </c>
      <c r="C1004" s="1" t="s">
        <v>10</v>
      </c>
      <c r="D1004" s="2">
        <v>5</v>
      </c>
      <c r="E1004" s="1">
        <v>1</v>
      </c>
      <c r="F1004" s="1">
        <v>280</v>
      </c>
      <c r="G1004" s="7">
        <f t="shared" si="15"/>
        <v>23.185943842731895</v>
      </c>
    </row>
    <row r="1005" spans="1:7">
      <c r="A1005" s="5">
        <v>42802</v>
      </c>
      <c r="B1005" s="1" t="s">
        <v>9</v>
      </c>
      <c r="C1005" s="1" t="s">
        <v>10</v>
      </c>
      <c r="D1005" s="2">
        <v>5</v>
      </c>
      <c r="E1005" s="1">
        <v>2</v>
      </c>
      <c r="F1005" s="1">
        <v>470</v>
      </c>
      <c r="G1005" s="7">
        <f t="shared" si="15"/>
        <v>38.919262878871393</v>
      </c>
    </row>
    <row r="1006" spans="1:7">
      <c r="A1006" s="5">
        <v>42802</v>
      </c>
      <c r="B1006" s="1" t="s">
        <v>9</v>
      </c>
      <c r="C1006" s="1" t="s">
        <v>10</v>
      </c>
      <c r="D1006" s="2">
        <v>5</v>
      </c>
      <c r="E1006" s="1">
        <v>3</v>
      </c>
      <c r="F1006" s="1">
        <v>435</v>
      </c>
      <c r="G1006" s="7">
        <f t="shared" si="15"/>
        <v>36.021019898529907</v>
      </c>
    </row>
    <row r="1007" spans="1:7">
      <c r="A1007" s="5">
        <v>42802</v>
      </c>
      <c r="B1007" s="1" t="s">
        <v>9</v>
      </c>
      <c r="C1007" s="1" t="s">
        <v>16</v>
      </c>
      <c r="D1007" s="2">
        <v>6</v>
      </c>
      <c r="E1007" s="1">
        <v>1</v>
      </c>
      <c r="F1007" s="1">
        <v>360</v>
      </c>
      <c r="G1007" s="7">
        <f t="shared" si="15"/>
        <v>29.810499226369576</v>
      </c>
    </row>
    <row r="1008" spans="1:7">
      <c r="A1008" s="5">
        <v>42802</v>
      </c>
      <c r="B1008" s="1" t="s">
        <v>9</v>
      </c>
      <c r="C1008" s="1" t="s">
        <v>16</v>
      </c>
      <c r="D1008" s="2">
        <v>6</v>
      </c>
      <c r="E1008" s="1">
        <v>2</v>
      </c>
      <c r="F1008" s="1">
        <v>395</v>
      </c>
      <c r="G1008" s="7">
        <f t="shared" si="15"/>
        <v>32.708742206711065</v>
      </c>
    </row>
    <row r="1009" spans="1:12">
      <c r="A1009" s="5">
        <v>42802</v>
      </c>
      <c r="B1009" s="1" t="s">
        <v>9</v>
      </c>
      <c r="C1009" s="1" t="s">
        <v>16</v>
      </c>
      <c r="D1009" s="2">
        <v>6</v>
      </c>
      <c r="E1009" s="1">
        <v>3</v>
      </c>
      <c r="F1009" s="1">
        <v>510</v>
      </c>
      <c r="G1009" s="7">
        <f t="shared" si="15"/>
        <v>42.231540570690235</v>
      </c>
    </row>
    <row r="1010" spans="1:12">
      <c r="A1010" s="5">
        <v>42802</v>
      </c>
      <c r="B1010" s="1" t="s">
        <v>9</v>
      </c>
      <c r="C1010" s="1" t="s">
        <v>15</v>
      </c>
      <c r="D1010" s="2">
        <v>7</v>
      </c>
      <c r="E1010" s="1">
        <v>1</v>
      </c>
      <c r="F1010" s="1">
        <v>375</v>
      </c>
      <c r="G1010" s="7">
        <f t="shared" si="15"/>
        <v>31.052603360801644</v>
      </c>
    </row>
    <row r="1011" spans="1:12">
      <c r="A1011" s="5">
        <v>42802</v>
      </c>
      <c r="B1011" s="1" t="s">
        <v>9</v>
      </c>
      <c r="C1011" s="1" t="s">
        <v>15</v>
      </c>
      <c r="D1011" s="2">
        <v>7</v>
      </c>
      <c r="E1011" s="1">
        <v>2</v>
      </c>
      <c r="F1011" s="1">
        <v>380</v>
      </c>
      <c r="G1011" s="7">
        <f t="shared" si="15"/>
        <v>31.466638072279</v>
      </c>
    </row>
    <row r="1012" spans="1:12">
      <c r="A1012" s="5">
        <v>42802</v>
      </c>
      <c r="B1012" s="1" t="s">
        <v>9</v>
      </c>
      <c r="C1012" s="1" t="s">
        <v>15</v>
      </c>
      <c r="D1012" s="2">
        <v>7</v>
      </c>
      <c r="E1012" s="1">
        <v>3</v>
      </c>
      <c r="F1012" s="1">
        <v>385</v>
      </c>
      <c r="G1012" s="7">
        <f t="shared" si="15"/>
        <v>31.880672783756356</v>
      </c>
    </row>
    <row r="1013" spans="1:12">
      <c r="A1013" s="5">
        <v>42802</v>
      </c>
      <c r="B1013" s="1" t="s">
        <v>9</v>
      </c>
      <c r="C1013" s="1" t="s">
        <v>16</v>
      </c>
      <c r="D1013" s="2">
        <v>8</v>
      </c>
      <c r="E1013" s="1">
        <v>1</v>
      </c>
      <c r="F1013" s="1">
        <v>280</v>
      </c>
      <c r="G1013" s="7">
        <f t="shared" si="15"/>
        <v>23.185943842731895</v>
      </c>
    </row>
    <row r="1014" spans="1:12">
      <c r="A1014" s="5">
        <v>42802</v>
      </c>
      <c r="B1014" s="1" t="s">
        <v>9</v>
      </c>
      <c r="C1014" s="1" t="s">
        <v>16</v>
      </c>
      <c r="D1014" s="2">
        <v>8</v>
      </c>
      <c r="E1014" s="1">
        <v>2</v>
      </c>
      <c r="F1014" s="1">
        <v>355</v>
      </c>
      <c r="G1014" s="7">
        <f t="shared" si="15"/>
        <v>29.396464514892223</v>
      </c>
    </row>
    <row r="1015" spans="1:12">
      <c r="A1015" s="5">
        <v>42802</v>
      </c>
      <c r="B1015" s="1" t="s">
        <v>9</v>
      </c>
      <c r="C1015" s="1" t="s">
        <v>16</v>
      </c>
      <c r="D1015" s="2">
        <v>8</v>
      </c>
      <c r="E1015" s="1">
        <v>3</v>
      </c>
      <c r="F1015" s="1">
        <v>470</v>
      </c>
      <c r="G1015" s="7">
        <f t="shared" si="15"/>
        <v>38.919262878871393</v>
      </c>
    </row>
    <row r="1016" spans="1:12">
      <c r="A1016" s="5">
        <v>42802</v>
      </c>
      <c r="B1016" s="1" t="s">
        <v>9</v>
      </c>
      <c r="C1016" s="1" t="s">
        <v>10</v>
      </c>
      <c r="D1016" s="2">
        <v>9</v>
      </c>
      <c r="E1016" s="1">
        <v>1</v>
      </c>
      <c r="F1016" s="1">
        <v>420</v>
      </c>
      <c r="G1016" s="7">
        <f t="shared" si="15"/>
        <v>34.778915764097839</v>
      </c>
    </row>
    <row r="1017" spans="1:12">
      <c r="A1017" s="5">
        <v>42802</v>
      </c>
      <c r="B1017" s="1" t="s">
        <v>9</v>
      </c>
      <c r="C1017" s="1" t="s">
        <v>10</v>
      </c>
      <c r="D1017" s="2">
        <v>9</v>
      </c>
      <c r="E1017" s="1">
        <v>2</v>
      </c>
      <c r="F1017" s="1">
        <v>285</v>
      </c>
      <c r="G1017" s="7">
        <f t="shared" si="15"/>
        <v>23.599978554209248</v>
      </c>
    </row>
    <row r="1018" spans="1:12">
      <c r="A1018" s="5">
        <v>42802</v>
      </c>
      <c r="B1018" s="1" t="s">
        <v>9</v>
      </c>
      <c r="C1018" s="1" t="s">
        <v>10</v>
      </c>
      <c r="D1018" s="2">
        <v>9</v>
      </c>
      <c r="E1018" s="1">
        <v>3</v>
      </c>
      <c r="F1018" s="1">
        <v>290</v>
      </c>
      <c r="G1018" s="7">
        <f t="shared" si="15"/>
        <v>24.014013265686604</v>
      </c>
      <c r="H1018" s="5">
        <f>A1018</f>
        <v>42802</v>
      </c>
      <c r="I1018" s="99">
        <v>31.9</v>
      </c>
      <c r="J1018" s="99">
        <v>5.7</v>
      </c>
      <c r="K1018" t="s">
        <v>91</v>
      </c>
    </row>
    <row r="1019" spans="1:12">
      <c r="A1019" s="5">
        <v>42802</v>
      </c>
      <c r="B1019" s="1" t="s">
        <v>9</v>
      </c>
      <c r="C1019" s="1" t="s">
        <v>19</v>
      </c>
      <c r="D1019" s="2" t="s">
        <v>24</v>
      </c>
      <c r="E1019" s="1">
        <v>1</v>
      </c>
      <c r="F1019" s="1">
        <v>455</v>
      </c>
      <c r="G1019" s="7">
        <f t="shared" si="15"/>
        <v>37.677158744439332</v>
      </c>
      <c r="H1019" s="5">
        <f>A1019</f>
        <v>42802</v>
      </c>
      <c r="I1019" s="99">
        <f>AVERAGE(G1019:G1021)</f>
        <v>43.473644705122304</v>
      </c>
      <c r="J1019" s="99">
        <f>(MAX(G1019:G1021)-MIN(G1019:G1021))/2</f>
        <v>8.2806942295471053</v>
      </c>
      <c r="K1019" t="s">
        <v>92</v>
      </c>
      <c r="L1019">
        <v>54</v>
      </c>
    </row>
    <row r="1020" spans="1:12">
      <c r="A1020" s="5">
        <v>42802</v>
      </c>
      <c r="B1020" s="1" t="s">
        <v>9</v>
      </c>
      <c r="C1020" s="1" t="s">
        <v>19</v>
      </c>
      <c r="D1020" s="2" t="s">
        <v>24</v>
      </c>
      <c r="E1020" s="1">
        <v>2</v>
      </c>
      <c r="F1020" s="1">
        <v>465</v>
      </c>
      <c r="G1020" s="7">
        <f t="shared" si="15"/>
        <v>38.505228167394044</v>
      </c>
    </row>
    <row r="1021" spans="1:12">
      <c r="A1021" s="5">
        <v>42802</v>
      </c>
      <c r="B1021" s="1" t="s">
        <v>9</v>
      </c>
      <c r="C1021" s="1" t="s">
        <v>19</v>
      </c>
      <c r="D1021" s="2" t="s">
        <v>24</v>
      </c>
      <c r="E1021" s="1">
        <v>3</v>
      </c>
      <c r="F1021" s="1">
        <v>655</v>
      </c>
      <c r="G1021" s="7">
        <f t="shared" si="15"/>
        <v>54.238547203533543</v>
      </c>
    </row>
    <row r="1022" spans="1:12">
      <c r="A1022" s="5">
        <v>42802</v>
      </c>
      <c r="B1022" s="1" t="s">
        <v>12</v>
      </c>
      <c r="C1022" s="1" t="s">
        <v>10</v>
      </c>
      <c r="D1022" s="2">
        <v>1</v>
      </c>
      <c r="E1022" s="1">
        <v>1</v>
      </c>
      <c r="F1022" s="1">
        <v>3400</v>
      </c>
      <c r="G1022"/>
    </row>
    <row r="1023" spans="1:12">
      <c r="A1023" s="5">
        <v>42802</v>
      </c>
      <c r="B1023" s="1" t="s">
        <v>12</v>
      </c>
      <c r="C1023" s="1" t="s">
        <v>10</v>
      </c>
      <c r="D1023" s="2">
        <v>1</v>
      </c>
      <c r="E1023" s="1">
        <v>2</v>
      </c>
      <c r="F1023" s="1">
        <v>4000</v>
      </c>
      <c r="G1023"/>
    </row>
    <row r="1024" spans="1:12">
      <c r="A1024" s="5">
        <v>42802</v>
      </c>
      <c r="B1024" s="1" t="s">
        <v>12</v>
      </c>
      <c r="C1024" s="1" t="s">
        <v>10</v>
      </c>
      <c r="D1024" s="2">
        <v>1</v>
      </c>
      <c r="E1024" s="1">
        <v>3</v>
      </c>
      <c r="F1024" s="11">
        <v>11320</v>
      </c>
      <c r="G1024"/>
    </row>
    <row r="1025" spans="1:7">
      <c r="A1025" s="5">
        <v>42802</v>
      </c>
      <c r="B1025" s="1" t="s">
        <v>12</v>
      </c>
      <c r="C1025" s="1" t="s">
        <v>10</v>
      </c>
      <c r="D1025" s="2">
        <v>1</v>
      </c>
      <c r="E1025" s="1">
        <v>4</v>
      </c>
      <c r="F1025" s="1">
        <v>4700</v>
      </c>
      <c r="G1025"/>
    </row>
    <row r="1026" spans="1:7">
      <c r="A1026" s="5">
        <v>42802</v>
      </c>
      <c r="B1026" s="1" t="s">
        <v>12</v>
      </c>
      <c r="C1026" s="1" t="s">
        <v>10</v>
      </c>
      <c r="D1026" s="2">
        <v>1</v>
      </c>
      <c r="E1026" s="1">
        <v>5</v>
      </c>
      <c r="F1026" s="1">
        <v>2350</v>
      </c>
      <c r="G1026"/>
    </row>
    <row r="1027" spans="1:7">
      <c r="A1027" s="5">
        <v>42802</v>
      </c>
      <c r="B1027" s="1" t="s">
        <v>12</v>
      </c>
      <c r="C1027" s="1" t="s">
        <v>15</v>
      </c>
      <c r="D1027" s="2">
        <v>2</v>
      </c>
      <c r="E1027" s="1">
        <v>1</v>
      </c>
      <c r="F1027" s="1">
        <v>610</v>
      </c>
      <c r="G1027"/>
    </row>
    <row r="1028" spans="1:7">
      <c r="A1028" s="5">
        <v>42802</v>
      </c>
      <c r="B1028" s="1" t="s">
        <v>12</v>
      </c>
      <c r="C1028" s="1" t="s">
        <v>15</v>
      </c>
      <c r="D1028" s="2">
        <v>2</v>
      </c>
      <c r="E1028" s="1">
        <v>2</v>
      </c>
      <c r="F1028" s="1">
        <v>5000</v>
      </c>
      <c r="G1028"/>
    </row>
    <row r="1029" spans="1:7">
      <c r="A1029" s="5">
        <v>42802</v>
      </c>
      <c r="B1029" s="1" t="s">
        <v>12</v>
      </c>
      <c r="C1029" s="1" t="s">
        <v>15</v>
      </c>
      <c r="D1029" s="2">
        <v>2</v>
      </c>
      <c r="E1029" s="1">
        <v>3</v>
      </c>
      <c r="F1029" s="1">
        <v>1700</v>
      </c>
      <c r="G1029"/>
    </row>
    <row r="1030" spans="1:7">
      <c r="A1030" s="5">
        <v>42802</v>
      </c>
      <c r="B1030" s="1" t="s">
        <v>12</v>
      </c>
      <c r="C1030" s="1" t="s">
        <v>15</v>
      </c>
      <c r="D1030" s="2">
        <v>2</v>
      </c>
      <c r="E1030" s="1">
        <v>4</v>
      </c>
      <c r="F1030" s="11">
        <v>11320</v>
      </c>
      <c r="G1030"/>
    </row>
    <row r="1031" spans="1:7">
      <c r="A1031" s="5">
        <v>42802</v>
      </c>
      <c r="B1031" s="1" t="s">
        <v>12</v>
      </c>
      <c r="C1031" s="1" t="s">
        <v>15</v>
      </c>
      <c r="D1031" s="2">
        <v>2</v>
      </c>
      <c r="E1031" s="1">
        <v>5</v>
      </c>
      <c r="F1031" s="1">
        <v>2250</v>
      </c>
      <c r="G1031"/>
    </row>
    <row r="1032" spans="1:7">
      <c r="A1032" s="5">
        <v>42802</v>
      </c>
      <c r="B1032" s="1" t="s">
        <v>12</v>
      </c>
      <c r="C1032" s="1" t="s">
        <v>16</v>
      </c>
      <c r="D1032" s="2">
        <v>3</v>
      </c>
      <c r="E1032" s="1">
        <v>1</v>
      </c>
      <c r="F1032" s="1">
        <v>3560</v>
      </c>
      <c r="G1032"/>
    </row>
    <row r="1033" spans="1:7">
      <c r="A1033" s="5">
        <v>42802</v>
      </c>
      <c r="B1033" s="1" t="s">
        <v>12</v>
      </c>
      <c r="C1033" s="1" t="s">
        <v>16</v>
      </c>
      <c r="D1033" s="2">
        <v>3</v>
      </c>
      <c r="E1033" s="1">
        <v>2</v>
      </c>
      <c r="F1033" s="1">
        <v>1420</v>
      </c>
      <c r="G1033"/>
    </row>
    <row r="1034" spans="1:7">
      <c r="A1034" s="5">
        <v>42802</v>
      </c>
      <c r="B1034" s="1" t="s">
        <v>12</v>
      </c>
      <c r="C1034" s="1" t="s">
        <v>16</v>
      </c>
      <c r="D1034" s="2">
        <v>3</v>
      </c>
      <c r="E1034" s="1">
        <v>3</v>
      </c>
      <c r="F1034" s="1">
        <v>4170</v>
      </c>
      <c r="G1034"/>
    </row>
    <row r="1035" spans="1:7">
      <c r="A1035" s="5">
        <v>42802</v>
      </c>
      <c r="B1035" s="1" t="s">
        <v>12</v>
      </c>
      <c r="C1035" s="1" t="s">
        <v>16</v>
      </c>
      <c r="D1035" s="2">
        <v>3</v>
      </c>
      <c r="E1035" s="1">
        <v>4</v>
      </c>
      <c r="F1035" s="1">
        <v>3000</v>
      </c>
      <c r="G1035"/>
    </row>
    <row r="1036" spans="1:7">
      <c r="A1036" s="5">
        <v>42802</v>
      </c>
      <c r="B1036" s="1" t="s">
        <v>12</v>
      </c>
      <c r="C1036" s="1" t="s">
        <v>16</v>
      </c>
      <c r="D1036" s="2">
        <v>3</v>
      </c>
      <c r="E1036" s="1">
        <v>5</v>
      </c>
      <c r="F1036" s="1">
        <v>1000</v>
      </c>
      <c r="G1036"/>
    </row>
    <row r="1037" spans="1:7">
      <c r="A1037" s="5">
        <v>42802</v>
      </c>
      <c r="B1037" s="1" t="s">
        <v>12</v>
      </c>
      <c r="C1037" s="1" t="s">
        <v>15</v>
      </c>
      <c r="D1037" s="2">
        <v>4</v>
      </c>
      <c r="E1037" s="1">
        <v>1</v>
      </c>
      <c r="F1037" s="1">
        <v>3200</v>
      </c>
      <c r="G1037"/>
    </row>
    <row r="1038" spans="1:7">
      <c r="A1038" s="5">
        <v>42802</v>
      </c>
      <c r="B1038" s="1" t="s">
        <v>12</v>
      </c>
      <c r="C1038" s="1" t="s">
        <v>15</v>
      </c>
      <c r="D1038" s="2">
        <v>4</v>
      </c>
      <c r="E1038" s="1">
        <v>2</v>
      </c>
      <c r="F1038" s="1">
        <v>3000</v>
      </c>
      <c r="G1038"/>
    </row>
    <row r="1039" spans="1:7">
      <c r="A1039" s="5">
        <v>42802</v>
      </c>
      <c r="B1039" s="1" t="s">
        <v>12</v>
      </c>
      <c r="C1039" s="1" t="s">
        <v>15</v>
      </c>
      <c r="D1039" s="2">
        <v>4</v>
      </c>
      <c r="E1039" s="1">
        <v>3</v>
      </c>
      <c r="F1039" s="1">
        <v>7350</v>
      </c>
      <c r="G1039"/>
    </row>
    <row r="1040" spans="1:7">
      <c r="A1040" s="5">
        <v>42802</v>
      </c>
      <c r="B1040" s="1" t="s">
        <v>12</v>
      </c>
      <c r="C1040" s="1" t="s">
        <v>15</v>
      </c>
      <c r="D1040" s="2">
        <v>4</v>
      </c>
      <c r="E1040" s="1">
        <v>4</v>
      </c>
      <c r="F1040" s="1">
        <v>7250</v>
      </c>
      <c r="G1040"/>
    </row>
    <row r="1041" spans="1:7">
      <c r="A1041" s="5">
        <v>42802</v>
      </c>
      <c r="B1041" s="1" t="s">
        <v>12</v>
      </c>
      <c r="C1041" s="1" t="s">
        <v>15</v>
      </c>
      <c r="D1041" s="2">
        <v>4</v>
      </c>
      <c r="E1041" s="1">
        <v>5</v>
      </c>
      <c r="F1041" s="1">
        <v>990</v>
      </c>
      <c r="G1041"/>
    </row>
    <row r="1042" spans="1:7">
      <c r="A1042" s="5">
        <v>42802</v>
      </c>
      <c r="B1042" s="1" t="s">
        <v>12</v>
      </c>
      <c r="C1042" s="1" t="s">
        <v>10</v>
      </c>
      <c r="D1042" s="2">
        <v>5</v>
      </c>
      <c r="E1042" s="1">
        <v>1</v>
      </c>
      <c r="F1042" s="1">
        <v>1650</v>
      </c>
      <c r="G1042"/>
    </row>
    <row r="1043" spans="1:7">
      <c r="A1043" s="5">
        <v>42802</v>
      </c>
      <c r="B1043" s="1" t="s">
        <v>12</v>
      </c>
      <c r="C1043" s="1" t="s">
        <v>10</v>
      </c>
      <c r="D1043" s="2">
        <v>5</v>
      </c>
      <c r="E1043" s="1">
        <v>2</v>
      </c>
      <c r="F1043" s="11">
        <v>11320</v>
      </c>
      <c r="G1043"/>
    </row>
    <row r="1044" spans="1:7">
      <c r="A1044" s="5">
        <v>42802</v>
      </c>
      <c r="B1044" s="1" t="s">
        <v>12</v>
      </c>
      <c r="C1044" s="1" t="s">
        <v>10</v>
      </c>
      <c r="D1044" s="2">
        <v>5</v>
      </c>
      <c r="E1044" s="1">
        <v>3</v>
      </c>
      <c r="F1044" s="1">
        <v>8000</v>
      </c>
      <c r="G1044"/>
    </row>
    <row r="1045" spans="1:7">
      <c r="A1045" s="5">
        <v>42802</v>
      </c>
      <c r="B1045" s="1" t="s">
        <v>12</v>
      </c>
      <c r="C1045" s="1" t="s">
        <v>10</v>
      </c>
      <c r="D1045" s="2">
        <v>5</v>
      </c>
      <c r="E1045" s="1">
        <v>4</v>
      </c>
      <c r="F1045" s="1">
        <v>3725</v>
      </c>
      <c r="G1045"/>
    </row>
    <row r="1046" spans="1:7">
      <c r="A1046" s="5">
        <v>42802</v>
      </c>
      <c r="B1046" s="1" t="s">
        <v>12</v>
      </c>
      <c r="C1046" s="1" t="s">
        <v>10</v>
      </c>
      <c r="D1046" s="2">
        <v>5</v>
      </c>
      <c r="E1046" s="1">
        <v>5</v>
      </c>
      <c r="F1046" s="1">
        <v>5500</v>
      </c>
      <c r="G1046"/>
    </row>
    <row r="1047" spans="1:7">
      <c r="A1047" s="5">
        <v>42802</v>
      </c>
      <c r="B1047" s="1" t="s">
        <v>12</v>
      </c>
      <c r="C1047" s="1" t="s">
        <v>16</v>
      </c>
      <c r="D1047" s="2">
        <v>6</v>
      </c>
      <c r="E1047" s="1">
        <v>1</v>
      </c>
      <c r="F1047" s="11">
        <v>11320</v>
      </c>
      <c r="G1047"/>
    </row>
    <row r="1048" spans="1:7">
      <c r="A1048" s="5">
        <v>42802</v>
      </c>
      <c r="B1048" s="1" t="s">
        <v>12</v>
      </c>
      <c r="C1048" s="1" t="s">
        <v>16</v>
      </c>
      <c r="D1048" s="2">
        <v>6</v>
      </c>
      <c r="E1048" s="1">
        <v>2</v>
      </c>
      <c r="F1048" s="1">
        <v>3250</v>
      </c>
      <c r="G1048"/>
    </row>
    <row r="1049" spans="1:7">
      <c r="A1049" s="5">
        <v>42802</v>
      </c>
      <c r="B1049" s="1" t="s">
        <v>12</v>
      </c>
      <c r="C1049" s="1" t="s">
        <v>16</v>
      </c>
      <c r="D1049" s="2">
        <v>6</v>
      </c>
      <c r="E1049" s="1">
        <v>3</v>
      </c>
      <c r="F1049" s="1">
        <v>1725</v>
      </c>
      <c r="G1049"/>
    </row>
    <row r="1050" spans="1:7">
      <c r="A1050" s="5">
        <v>42802</v>
      </c>
      <c r="B1050" s="1" t="s">
        <v>12</v>
      </c>
      <c r="C1050" s="1" t="s">
        <v>16</v>
      </c>
      <c r="D1050" s="2">
        <v>6</v>
      </c>
      <c r="E1050" s="1">
        <v>4</v>
      </c>
      <c r="F1050" s="1">
        <v>5900</v>
      </c>
      <c r="G1050"/>
    </row>
    <row r="1051" spans="1:7">
      <c r="A1051" s="5">
        <v>42802</v>
      </c>
      <c r="B1051" s="1" t="s">
        <v>12</v>
      </c>
      <c r="C1051" s="1" t="s">
        <v>16</v>
      </c>
      <c r="D1051" s="2">
        <v>6</v>
      </c>
      <c r="E1051" s="1">
        <v>5</v>
      </c>
      <c r="F1051" s="1">
        <v>2875</v>
      </c>
      <c r="G1051"/>
    </row>
    <row r="1052" spans="1:7">
      <c r="A1052" s="5">
        <v>42802</v>
      </c>
      <c r="B1052" s="1" t="s">
        <v>12</v>
      </c>
      <c r="C1052" s="1" t="s">
        <v>15</v>
      </c>
      <c r="D1052" s="2">
        <v>7</v>
      </c>
      <c r="E1052" s="1">
        <v>1</v>
      </c>
      <c r="F1052" s="1">
        <v>1425</v>
      </c>
      <c r="G1052"/>
    </row>
    <row r="1053" spans="1:7">
      <c r="A1053" s="5">
        <v>42802</v>
      </c>
      <c r="B1053" s="1" t="s">
        <v>12</v>
      </c>
      <c r="C1053" s="1" t="s">
        <v>15</v>
      </c>
      <c r="D1053" s="2">
        <v>7</v>
      </c>
      <c r="E1053" s="1">
        <v>2</v>
      </c>
      <c r="F1053" s="1">
        <v>5600</v>
      </c>
      <c r="G1053"/>
    </row>
    <row r="1054" spans="1:7">
      <c r="A1054" s="5">
        <v>42802</v>
      </c>
      <c r="B1054" s="1" t="s">
        <v>12</v>
      </c>
      <c r="C1054" s="1" t="s">
        <v>15</v>
      </c>
      <c r="D1054" s="2">
        <v>7</v>
      </c>
      <c r="E1054" s="1">
        <v>3</v>
      </c>
      <c r="F1054" s="1">
        <v>8425</v>
      </c>
      <c r="G1054"/>
    </row>
    <row r="1055" spans="1:7">
      <c r="A1055" s="5">
        <v>42802</v>
      </c>
      <c r="B1055" s="1" t="s">
        <v>12</v>
      </c>
      <c r="C1055" s="1" t="s">
        <v>15</v>
      </c>
      <c r="D1055" s="2">
        <v>7</v>
      </c>
      <c r="E1055" s="1">
        <v>4</v>
      </c>
      <c r="F1055" s="1">
        <v>5000</v>
      </c>
      <c r="G1055"/>
    </row>
    <row r="1056" spans="1:7">
      <c r="A1056" s="5">
        <v>42802</v>
      </c>
      <c r="B1056" s="1" t="s">
        <v>12</v>
      </c>
      <c r="C1056" s="1" t="s">
        <v>15</v>
      </c>
      <c r="D1056" s="2">
        <v>7</v>
      </c>
      <c r="E1056" s="1">
        <v>5</v>
      </c>
      <c r="F1056" s="1">
        <v>3200</v>
      </c>
      <c r="G1056"/>
    </row>
    <row r="1057" spans="1:13">
      <c r="A1057" s="5">
        <v>42802</v>
      </c>
      <c r="B1057" s="1" t="s">
        <v>12</v>
      </c>
      <c r="C1057" s="1" t="s">
        <v>16</v>
      </c>
      <c r="D1057" s="2">
        <v>8</v>
      </c>
      <c r="E1057" s="1">
        <v>1</v>
      </c>
      <c r="F1057" s="1">
        <v>900</v>
      </c>
      <c r="G1057"/>
    </row>
    <row r="1058" spans="1:13">
      <c r="A1058" s="5">
        <v>42802</v>
      </c>
      <c r="B1058" s="1" t="s">
        <v>12</v>
      </c>
      <c r="C1058" s="1" t="s">
        <v>16</v>
      </c>
      <c r="D1058" s="2">
        <v>8</v>
      </c>
      <c r="E1058" s="1">
        <v>2</v>
      </c>
      <c r="F1058" s="1">
        <v>850</v>
      </c>
      <c r="G1058"/>
    </row>
    <row r="1059" spans="1:13">
      <c r="A1059" s="5">
        <v>42802</v>
      </c>
      <c r="B1059" s="1" t="s">
        <v>12</v>
      </c>
      <c r="C1059" s="1" t="s">
        <v>16</v>
      </c>
      <c r="D1059" s="2">
        <v>8</v>
      </c>
      <c r="E1059" s="1">
        <v>3</v>
      </c>
      <c r="F1059" s="1">
        <v>5100</v>
      </c>
      <c r="G1059"/>
    </row>
    <row r="1060" spans="1:13">
      <c r="A1060" s="5">
        <v>42802</v>
      </c>
      <c r="B1060" s="1" t="s">
        <v>12</v>
      </c>
      <c r="C1060" s="1" t="s">
        <v>16</v>
      </c>
      <c r="D1060" s="2">
        <v>8</v>
      </c>
      <c r="E1060" s="1">
        <v>4</v>
      </c>
      <c r="F1060" s="1">
        <v>2000</v>
      </c>
      <c r="G1060"/>
    </row>
    <row r="1061" spans="1:13">
      <c r="A1061" s="5">
        <v>42802</v>
      </c>
      <c r="B1061" s="1" t="s">
        <v>12</v>
      </c>
      <c r="C1061" s="1" t="s">
        <v>16</v>
      </c>
      <c r="D1061" s="2">
        <v>8</v>
      </c>
      <c r="E1061" s="1">
        <v>5</v>
      </c>
      <c r="F1061" s="1">
        <v>2950</v>
      </c>
      <c r="G1061"/>
    </row>
    <row r="1062" spans="1:13">
      <c r="A1062" s="5">
        <v>42802</v>
      </c>
      <c r="B1062" s="1" t="s">
        <v>12</v>
      </c>
      <c r="C1062" s="1" t="s">
        <v>10</v>
      </c>
      <c r="D1062" s="2">
        <v>9</v>
      </c>
      <c r="E1062" s="1">
        <v>1</v>
      </c>
      <c r="F1062" s="1">
        <v>8250</v>
      </c>
      <c r="G1062"/>
    </row>
    <row r="1063" spans="1:13">
      <c r="A1063" s="5">
        <v>42802</v>
      </c>
      <c r="B1063" s="1" t="s">
        <v>12</v>
      </c>
      <c r="C1063" s="1" t="s">
        <v>10</v>
      </c>
      <c r="D1063" s="2">
        <v>9</v>
      </c>
      <c r="E1063" s="1">
        <v>2</v>
      </c>
      <c r="F1063" s="1">
        <v>950</v>
      </c>
      <c r="G1063"/>
    </row>
    <row r="1064" spans="1:13">
      <c r="A1064" s="5">
        <v>42802</v>
      </c>
      <c r="B1064" s="1" t="s">
        <v>12</v>
      </c>
      <c r="C1064" s="1" t="s">
        <v>10</v>
      </c>
      <c r="D1064" s="2">
        <v>9</v>
      </c>
      <c r="E1064" s="1">
        <v>3</v>
      </c>
      <c r="F1064" s="11">
        <v>11320</v>
      </c>
      <c r="G1064"/>
    </row>
    <row r="1065" spans="1:13">
      <c r="A1065" s="5">
        <v>42802</v>
      </c>
      <c r="B1065" s="1" t="s">
        <v>12</v>
      </c>
      <c r="C1065" s="1" t="s">
        <v>10</v>
      </c>
      <c r="D1065" s="2">
        <v>9</v>
      </c>
      <c r="E1065" s="1">
        <v>4</v>
      </c>
      <c r="F1065" s="1">
        <v>3400</v>
      </c>
      <c r="G1065"/>
    </row>
    <row r="1066" spans="1:13">
      <c r="A1066" s="5">
        <v>42802</v>
      </c>
      <c r="B1066" s="1" t="s">
        <v>12</v>
      </c>
      <c r="C1066" s="1" t="s">
        <v>10</v>
      </c>
      <c r="D1066" s="2">
        <v>9</v>
      </c>
      <c r="E1066" s="1">
        <v>5</v>
      </c>
      <c r="F1066" s="1">
        <v>6700</v>
      </c>
      <c r="G1066"/>
      <c r="M1066">
        <f>STDEV(F1022:F1066)</f>
        <v>3218.3677791104242</v>
      </c>
    </row>
    <row r="1067" spans="1:13">
      <c r="A1067" s="14">
        <v>42865</v>
      </c>
      <c r="B1067" s="1" t="s">
        <v>9</v>
      </c>
      <c r="C1067" s="1" t="s">
        <v>10</v>
      </c>
      <c r="D1067" s="2">
        <v>1</v>
      </c>
      <c r="E1067" s="1">
        <v>1</v>
      </c>
      <c r="F1067" s="1">
        <v>620</v>
      </c>
      <c r="G1067" s="7">
        <f t="shared" ref="G1067:G1096" si="16">(F1067/1000)/H$2</f>
        <v>51.340304223192049</v>
      </c>
    </row>
    <row r="1068" spans="1:13">
      <c r="A1068" s="14">
        <v>42865</v>
      </c>
      <c r="B1068" s="1" t="s">
        <v>9</v>
      </c>
      <c r="C1068" s="1" t="s">
        <v>10</v>
      </c>
      <c r="D1068" s="2">
        <v>1</v>
      </c>
      <c r="E1068" s="1">
        <v>2</v>
      </c>
      <c r="F1068" s="1">
        <v>550</v>
      </c>
      <c r="G1068" s="7">
        <f t="shared" si="16"/>
        <v>45.543818262509085</v>
      </c>
    </row>
    <row r="1069" spans="1:13">
      <c r="A1069" s="14">
        <v>42865</v>
      </c>
      <c r="B1069" s="1" t="s">
        <v>9</v>
      </c>
      <c r="C1069" s="1" t="s">
        <v>10</v>
      </c>
      <c r="D1069" s="2">
        <v>1</v>
      </c>
      <c r="E1069" s="1">
        <v>3</v>
      </c>
      <c r="F1069" s="1">
        <v>770</v>
      </c>
      <c r="G1069" s="7">
        <f t="shared" si="16"/>
        <v>63.761345567512713</v>
      </c>
    </row>
    <row r="1070" spans="1:13">
      <c r="A1070" s="14">
        <v>42865</v>
      </c>
      <c r="B1070" s="1" t="s">
        <v>9</v>
      </c>
      <c r="C1070" s="1" t="s">
        <v>15</v>
      </c>
      <c r="D1070" s="2">
        <v>2</v>
      </c>
      <c r="E1070" s="1">
        <v>1</v>
      </c>
      <c r="F1070" s="1">
        <v>570</v>
      </c>
      <c r="G1070" s="7">
        <f t="shared" si="16"/>
        <v>47.199957108418495</v>
      </c>
    </row>
    <row r="1071" spans="1:13">
      <c r="A1071" s="14">
        <v>42865</v>
      </c>
      <c r="B1071" s="1" t="s">
        <v>9</v>
      </c>
      <c r="C1071" s="1" t="s">
        <v>15</v>
      </c>
      <c r="D1071" s="2">
        <v>2</v>
      </c>
      <c r="E1071" s="1">
        <v>2</v>
      </c>
      <c r="F1071" s="1">
        <v>410</v>
      </c>
      <c r="G1071" s="7">
        <f t="shared" si="16"/>
        <v>33.950846341143126</v>
      </c>
    </row>
    <row r="1072" spans="1:13">
      <c r="A1072" s="14">
        <v>42865</v>
      </c>
      <c r="B1072" s="1" t="s">
        <v>9</v>
      </c>
      <c r="C1072" s="1" t="s">
        <v>15</v>
      </c>
      <c r="D1072" s="2">
        <v>2</v>
      </c>
      <c r="E1072" s="1">
        <v>3</v>
      </c>
      <c r="F1072" s="1">
        <v>550</v>
      </c>
      <c r="G1072" s="7">
        <f t="shared" si="16"/>
        <v>45.543818262509085</v>
      </c>
    </row>
    <row r="1073" spans="1:7">
      <c r="A1073" s="14">
        <v>42865</v>
      </c>
      <c r="B1073" s="1" t="s">
        <v>9</v>
      </c>
      <c r="C1073" s="1" t="s">
        <v>16</v>
      </c>
      <c r="D1073" s="2">
        <v>3</v>
      </c>
      <c r="E1073" s="1">
        <v>1</v>
      </c>
      <c r="F1073" s="1">
        <v>550</v>
      </c>
      <c r="G1073" s="7">
        <f t="shared" si="16"/>
        <v>45.543818262509085</v>
      </c>
    </row>
    <row r="1074" spans="1:7">
      <c r="A1074" s="14">
        <v>42865</v>
      </c>
      <c r="B1074" s="1" t="s">
        <v>9</v>
      </c>
      <c r="C1074" s="1" t="s">
        <v>16</v>
      </c>
      <c r="D1074" s="2">
        <v>3</v>
      </c>
      <c r="E1074" s="1">
        <v>2</v>
      </c>
      <c r="F1074" s="1">
        <v>360</v>
      </c>
      <c r="G1074" s="7">
        <f t="shared" si="16"/>
        <v>29.810499226369576</v>
      </c>
    </row>
    <row r="1075" spans="1:7">
      <c r="A1075" s="14">
        <v>42865</v>
      </c>
      <c r="B1075" s="1" t="s">
        <v>9</v>
      </c>
      <c r="C1075" s="1" t="s">
        <v>16</v>
      </c>
      <c r="D1075" s="2">
        <v>3</v>
      </c>
      <c r="E1075" s="1">
        <v>3</v>
      </c>
      <c r="F1075" s="1">
        <v>680</v>
      </c>
      <c r="G1075" s="7">
        <f t="shared" si="16"/>
        <v>56.308720760920316</v>
      </c>
    </row>
    <row r="1076" spans="1:7">
      <c r="A1076" s="14">
        <v>42865</v>
      </c>
      <c r="B1076" s="1" t="s">
        <v>9</v>
      </c>
      <c r="C1076" s="1" t="s">
        <v>15</v>
      </c>
      <c r="D1076" s="2">
        <v>4</v>
      </c>
      <c r="E1076" s="1">
        <v>1</v>
      </c>
      <c r="F1076" s="1">
        <v>700</v>
      </c>
      <c r="G1076" s="7">
        <f t="shared" si="16"/>
        <v>57.964859606829734</v>
      </c>
    </row>
    <row r="1077" spans="1:7">
      <c r="A1077" s="14">
        <v>42865</v>
      </c>
      <c r="B1077" s="1" t="s">
        <v>9</v>
      </c>
      <c r="C1077" s="1" t="s">
        <v>15</v>
      </c>
      <c r="D1077" s="2">
        <v>4</v>
      </c>
      <c r="E1077" s="1">
        <v>2</v>
      </c>
      <c r="F1077" s="1">
        <v>600</v>
      </c>
      <c r="G1077" s="7">
        <f t="shared" si="16"/>
        <v>49.684165377282632</v>
      </c>
    </row>
    <row r="1078" spans="1:7">
      <c r="A1078" s="14">
        <v>42865</v>
      </c>
      <c r="B1078" s="1" t="s">
        <v>9</v>
      </c>
      <c r="C1078" s="1" t="s">
        <v>15</v>
      </c>
      <c r="D1078" s="2">
        <v>4</v>
      </c>
      <c r="E1078" s="1">
        <v>3</v>
      </c>
      <c r="F1078" s="1">
        <v>640</v>
      </c>
      <c r="G1078" s="7">
        <f t="shared" si="16"/>
        <v>52.996443069101474</v>
      </c>
    </row>
    <row r="1079" spans="1:7">
      <c r="A1079" s="14">
        <v>42865</v>
      </c>
      <c r="B1079" s="1" t="s">
        <v>9</v>
      </c>
      <c r="C1079" s="1" t="s">
        <v>10</v>
      </c>
      <c r="D1079" s="2">
        <v>5</v>
      </c>
      <c r="E1079" s="1">
        <v>1</v>
      </c>
      <c r="F1079" s="1">
        <v>440</v>
      </c>
      <c r="G1079" s="7">
        <f t="shared" si="16"/>
        <v>36.435054610007263</v>
      </c>
    </row>
    <row r="1080" spans="1:7">
      <c r="A1080" s="14">
        <v>42865</v>
      </c>
      <c r="B1080" s="1" t="s">
        <v>9</v>
      </c>
      <c r="C1080" s="1" t="s">
        <v>10</v>
      </c>
      <c r="D1080" s="2">
        <v>5</v>
      </c>
      <c r="E1080" s="1">
        <v>2</v>
      </c>
      <c r="F1080" s="1">
        <v>630</v>
      </c>
      <c r="G1080" s="7">
        <f t="shared" si="16"/>
        <v>52.168373646146762</v>
      </c>
    </row>
    <row r="1081" spans="1:7">
      <c r="A1081" s="14">
        <v>42865</v>
      </c>
      <c r="B1081" s="1" t="s">
        <v>9</v>
      </c>
      <c r="C1081" s="1" t="s">
        <v>10</v>
      </c>
      <c r="D1081" s="2">
        <v>5</v>
      </c>
      <c r="E1081" s="1">
        <v>3</v>
      </c>
      <c r="F1081" s="1">
        <v>680</v>
      </c>
      <c r="G1081" s="7">
        <f t="shared" si="16"/>
        <v>56.308720760920316</v>
      </c>
    </row>
    <row r="1082" spans="1:7">
      <c r="A1082" s="14">
        <v>42865</v>
      </c>
      <c r="B1082" s="1" t="s">
        <v>9</v>
      </c>
      <c r="C1082" s="1" t="s">
        <v>16</v>
      </c>
      <c r="D1082" s="2">
        <v>6</v>
      </c>
      <c r="E1082" s="1">
        <v>1</v>
      </c>
      <c r="F1082" s="1">
        <v>680</v>
      </c>
      <c r="G1082" s="7">
        <f t="shared" si="16"/>
        <v>56.308720760920316</v>
      </c>
    </row>
    <row r="1083" spans="1:7">
      <c r="A1083" s="14">
        <v>42865</v>
      </c>
      <c r="B1083" s="1" t="s">
        <v>9</v>
      </c>
      <c r="C1083" s="1" t="s">
        <v>16</v>
      </c>
      <c r="D1083" s="2">
        <v>6</v>
      </c>
      <c r="E1083" s="1">
        <v>2</v>
      </c>
      <c r="F1083" s="1">
        <v>770</v>
      </c>
      <c r="G1083" s="7">
        <f t="shared" si="16"/>
        <v>63.761345567512713</v>
      </c>
    </row>
    <row r="1084" spans="1:7">
      <c r="A1084" s="14">
        <v>42865</v>
      </c>
      <c r="B1084" s="1" t="s">
        <v>9</v>
      </c>
      <c r="C1084" s="1" t="s">
        <v>16</v>
      </c>
      <c r="D1084" s="2">
        <v>6</v>
      </c>
      <c r="E1084" s="1">
        <v>3</v>
      </c>
      <c r="F1084" s="1">
        <v>1020</v>
      </c>
      <c r="G1084" s="7">
        <f t="shared" si="16"/>
        <v>84.463081141380471</v>
      </c>
    </row>
    <row r="1085" spans="1:7">
      <c r="A1085" s="14">
        <v>42865</v>
      </c>
      <c r="B1085" s="1" t="s">
        <v>9</v>
      </c>
      <c r="C1085" s="1" t="s">
        <v>15</v>
      </c>
      <c r="D1085" s="2">
        <v>7</v>
      </c>
      <c r="E1085" s="1">
        <v>1</v>
      </c>
      <c r="F1085" s="1">
        <v>630</v>
      </c>
      <c r="G1085" s="7">
        <f t="shared" si="16"/>
        <v>52.168373646146762</v>
      </c>
    </row>
    <row r="1086" spans="1:7">
      <c r="A1086" s="14">
        <v>42865</v>
      </c>
      <c r="B1086" s="1" t="s">
        <v>9</v>
      </c>
      <c r="C1086" s="1" t="s">
        <v>15</v>
      </c>
      <c r="D1086" s="2">
        <v>7</v>
      </c>
      <c r="E1086" s="1">
        <v>2</v>
      </c>
      <c r="F1086" s="1">
        <v>560</v>
      </c>
      <c r="G1086" s="7">
        <f t="shared" si="16"/>
        <v>46.37188768546379</v>
      </c>
    </row>
    <row r="1087" spans="1:7">
      <c r="A1087" s="14">
        <v>42865</v>
      </c>
      <c r="B1087" s="1" t="s">
        <v>9</v>
      </c>
      <c r="C1087" s="1" t="s">
        <v>15</v>
      </c>
      <c r="D1087" s="2">
        <v>7</v>
      </c>
      <c r="E1087" s="1">
        <v>3</v>
      </c>
      <c r="F1087" s="1">
        <v>680</v>
      </c>
      <c r="G1087" s="7">
        <f t="shared" si="16"/>
        <v>56.308720760920316</v>
      </c>
    </row>
    <row r="1088" spans="1:7">
      <c r="A1088" s="14">
        <v>42865</v>
      </c>
      <c r="B1088" s="1" t="s">
        <v>9</v>
      </c>
      <c r="C1088" s="1" t="s">
        <v>16</v>
      </c>
      <c r="D1088" s="2">
        <v>8</v>
      </c>
      <c r="E1088" s="1">
        <v>1</v>
      </c>
      <c r="F1088" s="1">
        <v>600</v>
      </c>
      <c r="G1088" s="7">
        <f t="shared" si="16"/>
        <v>49.684165377282632</v>
      </c>
    </row>
    <row r="1089" spans="1:11">
      <c r="A1089" s="14">
        <v>42865</v>
      </c>
      <c r="B1089" s="1" t="s">
        <v>9</v>
      </c>
      <c r="C1089" s="1" t="s">
        <v>16</v>
      </c>
      <c r="D1089" s="2">
        <v>8</v>
      </c>
      <c r="E1089" s="1">
        <v>2</v>
      </c>
      <c r="F1089" s="1">
        <v>710</v>
      </c>
      <c r="G1089" s="7">
        <f t="shared" si="16"/>
        <v>58.792929029784446</v>
      </c>
    </row>
    <row r="1090" spans="1:11">
      <c r="A1090" s="14">
        <v>42865</v>
      </c>
      <c r="B1090" s="1" t="s">
        <v>9</v>
      </c>
      <c r="C1090" s="1" t="s">
        <v>16</v>
      </c>
      <c r="D1090" s="2">
        <v>8</v>
      </c>
      <c r="E1090" s="1">
        <v>3</v>
      </c>
      <c r="F1090" s="1">
        <v>730</v>
      </c>
      <c r="G1090" s="7">
        <f t="shared" si="16"/>
        <v>60.449067875693864</v>
      </c>
    </row>
    <row r="1091" spans="1:11">
      <c r="A1091" s="14">
        <v>42865</v>
      </c>
      <c r="B1091" s="1" t="s">
        <v>9</v>
      </c>
      <c r="C1091" s="1" t="s">
        <v>10</v>
      </c>
      <c r="D1091" s="2">
        <v>9</v>
      </c>
      <c r="E1091" s="1">
        <v>1</v>
      </c>
      <c r="F1091" s="1">
        <v>640</v>
      </c>
      <c r="G1091" s="7">
        <f t="shared" si="16"/>
        <v>52.996443069101474</v>
      </c>
    </row>
    <row r="1092" spans="1:11">
      <c r="A1092" s="14">
        <v>42865</v>
      </c>
      <c r="B1092" s="1" t="s">
        <v>9</v>
      </c>
      <c r="C1092" s="1" t="s">
        <v>10</v>
      </c>
      <c r="D1092" s="2">
        <v>9</v>
      </c>
      <c r="E1092" s="1">
        <v>2</v>
      </c>
      <c r="F1092" s="1">
        <v>590</v>
      </c>
      <c r="G1092" s="7">
        <f t="shared" si="16"/>
        <v>48.85609595432792</v>
      </c>
    </row>
    <row r="1093" spans="1:11">
      <c r="A1093" s="14">
        <v>42865</v>
      </c>
      <c r="B1093" s="1" t="s">
        <v>9</v>
      </c>
      <c r="C1093" s="1" t="s">
        <v>10</v>
      </c>
      <c r="D1093" s="2">
        <v>9</v>
      </c>
      <c r="E1093" s="1">
        <v>3</v>
      </c>
      <c r="F1093" s="1">
        <v>440</v>
      </c>
      <c r="G1093" s="7">
        <f t="shared" si="16"/>
        <v>36.435054610007263</v>
      </c>
      <c r="H1093" s="5">
        <f>A1093</f>
        <v>42865</v>
      </c>
      <c r="I1093" s="99">
        <f>AVERAGE(G1067:G1093)</f>
        <v>51.524319650515316</v>
      </c>
      <c r="J1093" s="99">
        <f>STDEV(G1067:G1093)</f>
        <v>10.843826917235329</v>
      </c>
      <c r="K1093" t="s">
        <v>91</v>
      </c>
    </row>
    <row r="1094" spans="1:11">
      <c r="A1094" s="14">
        <v>42865</v>
      </c>
      <c r="B1094" s="1" t="s">
        <v>9</v>
      </c>
      <c r="C1094" s="1" t="s">
        <v>19</v>
      </c>
      <c r="D1094" s="2" t="s">
        <v>24</v>
      </c>
      <c r="E1094" s="1">
        <v>1</v>
      </c>
      <c r="F1094" s="1">
        <v>840</v>
      </c>
      <c r="G1094" s="7">
        <f t="shared" si="16"/>
        <v>69.557831528195678</v>
      </c>
      <c r="H1094" s="5">
        <f>A1094</f>
        <v>42865</v>
      </c>
      <c r="I1094" s="99">
        <f>AVERAGE(G1094:G1096)</f>
        <v>69.557831528195678</v>
      </c>
      <c r="J1094" s="99">
        <f>(MAX(G1094:G1096)-MIN(G1094:G1096))/2</f>
        <v>3.3122776918188421</v>
      </c>
      <c r="K1094" t="s">
        <v>92</v>
      </c>
    </row>
    <row r="1095" spans="1:11">
      <c r="A1095" s="14">
        <v>42865</v>
      </c>
      <c r="B1095" s="1" t="s">
        <v>9</v>
      </c>
      <c r="C1095" s="1" t="s">
        <v>19</v>
      </c>
      <c r="D1095" s="2" t="s">
        <v>24</v>
      </c>
      <c r="E1095" s="1">
        <v>2</v>
      </c>
      <c r="F1095" s="1">
        <v>800</v>
      </c>
      <c r="G1095" s="7">
        <f t="shared" si="16"/>
        <v>66.245553836376843</v>
      </c>
    </row>
    <row r="1096" spans="1:11">
      <c r="A1096" s="14">
        <v>42865</v>
      </c>
      <c r="B1096" s="1" t="s">
        <v>9</v>
      </c>
      <c r="C1096" s="1" t="s">
        <v>19</v>
      </c>
      <c r="D1096" s="2" t="s">
        <v>24</v>
      </c>
      <c r="E1096" s="1">
        <v>3</v>
      </c>
      <c r="F1096" s="1">
        <v>880</v>
      </c>
      <c r="G1096" s="7">
        <f t="shared" si="16"/>
        <v>72.870109220014527</v>
      </c>
    </row>
    <row r="1097" spans="1:11">
      <c r="A1097" s="14">
        <v>42865</v>
      </c>
      <c r="B1097" s="1" t="s">
        <v>12</v>
      </c>
      <c r="C1097" s="1" t="s">
        <v>10</v>
      </c>
      <c r="D1097" s="2">
        <v>1</v>
      </c>
      <c r="E1097" s="1">
        <v>1</v>
      </c>
      <c r="F1097" s="1">
        <v>4863</v>
      </c>
      <c r="G1097"/>
    </row>
    <row r="1098" spans="1:11">
      <c r="A1098" s="14">
        <v>42865</v>
      </c>
      <c r="B1098" s="1" t="s">
        <v>12</v>
      </c>
      <c r="C1098" s="1" t="s">
        <v>10</v>
      </c>
      <c r="D1098" s="2">
        <v>1</v>
      </c>
      <c r="E1098" s="1">
        <v>2</v>
      </c>
      <c r="F1098" s="1">
        <v>7113</v>
      </c>
      <c r="G1098"/>
    </row>
    <row r="1099" spans="1:11">
      <c r="A1099" s="14">
        <v>42865</v>
      </c>
      <c r="B1099" s="1" t="s">
        <v>12</v>
      </c>
      <c r="C1099" s="1" t="s">
        <v>10</v>
      </c>
      <c r="D1099" s="2">
        <v>1</v>
      </c>
      <c r="E1099" s="1">
        <v>3</v>
      </c>
      <c r="F1099" s="11">
        <v>11320</v>
      </c>
      <c r="G1099"/>
    </row>
    <row r="1100" spans="1:11">
      <c r="A1100" s="14">
        <v>42865</v>
      </c>
      <c r="B1100" s="1" t="s">
        <v>12</v>
      </c>
      <c r="C1100" s="1" t="s">
        <v>10</v>
      </c>
      <c r="D1100" s="2">
        <v>1</v>
      </c>
      <c r="E1100" s="1">
        <v>4</v>
      </c>
      <c r="F1100" s="11">
        <v>11320</v>
      </c>
      <c r="G1100"/>
    </row>
    <row r="1101" spans="1:11">
      <c r="A1101" s="14">
        <v>42865</v>
      </c>
      <c r="B1101" s="1" t="s">
        <v>12</v>
      </c>
      <c r="C1101" s="1" t="s">
        <v>10</v>
      </c>
      <c r="D1101" s="2">
        <v>1</v>
      </c>
      <c r="E1101" s="1">
        <v>5</v>
      </c>
      <c r="F1101" s="1">
        <v>3713</v>
      </c>
      <c r="G1101"/>
    </row>
    <row r="1102" spans="1:11">
      <c r="A1102" s="14">
        <v>42865</v>
      </c>
      <c r="B1102" s="1" t="s">
        <v>12</v>
      </c>
      <c r="C1102" s="1" t="s">
        <v>15</v>
      </c>
      <c r="D1102" s="2">
        <v>2</v>
      </c>
      <c r="E1102" s="1">
        <v>1</v>
      </c>
      <c r="F1102" s="1">
        <v>863</v>
      </c>
      <c r="G1102"/>
    </row>
    <row r="1103" spans="1:11">
      <c r="A1103" s="14">
        <v>42865</v>
      </c>
      <c r="B1103" s="1" t="s">
        <v>12</v>
      </c>
      <c r="C1103" s="1" t="s">
        <v>15</v>
      </c>
      <c r="D1103" s="2">
        <v>2</v>
      </c>
      <c r="E1103" s="1">
        <v>2</v>
      </c>
      <c r="F1103" s="1">
        <v>10063</v>
      </c>
      <c r="G1103"/>
    </row>
    <row r="1104" spans="1:11">
      <c r="A1104" s="14">
        <v>42865</v>
      </c>
      <c r="B1104" s="1" t="s">
        <v>12</v>
      </c>
      <c r="C1104" s="1" t="s">
        <v>15</v>
      </c>
      <c r="D1104" s="2">
        <v>2</v>
      </c>
      <c r="E1104" s="1">
        <v>3</v>
      </c>
      <c r="F1104" s="1">
        <v>3663</v>
      </c>
      <c r="G1104"/>
    </row>
    <row r="1105" spans="1:7">
      <c r="A1105" s="14">
        <v>42865</v>
      </c>
      <c r="B1105" s="1" t="s">
        <v>12</v>
      </c>
      <c r="C1105" s="1" t="s">
        <v>15</v>
      </c>
      <c r="D1105" s="2">
        <v>2</v>
      </c>
      <c r="E1105" s="1">
        <v>4</v>
      </c>
      <c r="F1105" s="11">
        <v>11320</v>
      </c>
      <c r="G1105"/>
    </row>
    <row r="1106" spans="1:7">
      <c r="A1106" s="14">
        <v>42865</v>
      </c>
      <c r="B1106" s="1" t="s">
        <v>12</v>
      </c>
      <c r="C1106" s="1" t="s">
        <v>15</v>
      </c>
      <c r="D1106" s="2">
        <v>2</v>
      </c>
      <c r="E1106" s="1">
        <v>5</v>
      </c>
      <c r="F1106" s="1">
        <v>3063</v>
      </c>
      <c r="G1106"/>
    </row>
    <row r="1107" spans="1:7">
      <c r="A1107" s="14">
        <v>42865</v>
      </c>
      <c r="B1107" s="1" t="s">
        <v>12</v>
      </c>
      <c r="C1107" s="1" t="s">
        <v>16</v>
      </c>
      <c r="D1107" s="2">
        <v>3</v>
      </c>
      <c r="E1107" s="1">
        <v>1</v>
      </c>
      <c r="F1107" s="1">
        <v>5013</v>
      </c>
      <c r="G1107"/>
    </row>
    <row r="1108" spans="1:7">
      <c r="A1108" s="14">
        <v>42865</v>
      </c>
      <c r="B1108" s="1" t="s">
        <v>12</v>
      </c>
      <c r="C1108" s="1" t="s">
        <v>16</v>
      </c>
      <c r="D1108" s="2">
        <v>3</v>
      </c>
      <c r="E1108" s="1">
        <v>2</v>
      </c>
      <c r="F1108" s="1">
        <v>5063</v>
      </c>
      <c r="G1108"/>
    </row>
    <row r="1109" spans="1:7">
      <c r="A1109" s="14">
        <v>42865</v>
      </c>
      <c r="B1109" s="1" t="s">
        <v>12</v>
      </c>
      <c r="C1109" s="1" t="s">
        <v>16</v>
      </c>
      <c r="D1109" s="2">
        <v>3</v>
      </c>
      <c r="E1109" s="1">
        <v>3</v>
      </c>
      <c r="F1109" s="11">
        <v>11320</v>
      </c>
      <c r="G1109"/>
    </row>
    <row r="1110" spans="1:7">
      <c r="A1110" s="14">
        <v>42865</v>
      </c>
      <c r="B1110" s="1" t="s">
        <v>12</v>
      </c>
      <c r="C1110" s="1" t="s">
        <v>16</v>
      </c>
      <c r="D1110" s="2">
        <v>3</v>
      </c>
      <c r="E1110" s="1">
        <v>4</v>
      </c>
      <c r="F1110" s="1">
        <v>4263</v>
      </c>
      <c r="G1110"/>
    </row>
    <row r="1111" spans="1:7">
      <c r="A1111" s="14">
        <v>42865</v>
      </c>
      <c r="B1111" s="1" t="s">
        <v>12</v>
      </c>
      <c r="C1111" s="1" t="s">
        <v>16</v>
      </c>
      <c r="D1111" s="2">
        <v>3</v>
      </c>
      <c r="E1111" s="1">
        <v>5</v>
      </c>
      <c r="F1111" s="1">
        <v>863</v>
      </c>
      <c r="G1111"/>
    </row>
    <row r="1112" spans="1:7">
      <c r="A1112" s="14">
        <v>42865</v>
      </c>
      <c r="B1112" s="1" t="s">
        <v>12</v>
      </c>
      <c r="C1112" s="1" t="s">
        <v>15</v>
      </c>
      <c r="D1112" s="2">
        <v>4</v>
      </c>
      <c r="E1112" s="1">
        <v>1</v>
      </c>
      <c r="F1112" s="1">
        <v>3013</v>
      </c>
      <c r="G1112"/>
    </row>
    <row r="1113" spans="1:7">
      <c r="A1113" s="14">
        <v>42865</v>
      </c>
      <c r="B1113" s="1" t="s">
        <v>12</v>
      </c>
      <c r="C1113" s="1" t="s">
        <v>15</v>
      </c>
      <c r="D1113" s="2">
        <v>4</v>
      </c>
      <c r="E1113" s="1">
        <v>2</v>
      </c>
      <c r="F1113" s="1">
        <v>5163</v>
      </c>
      <c r="G1113"/>
    </row>
    <row r="1114" spans="1:7">
      <c r="A1114" s="14">
        <v>42865</v>
      </c>
      <c r="B1114" s="1" t="s">
        <v>12</v>
      </c>
      <c r="C1114" s="1" t="s">
        <v>15</v>
      </c>
      <c r="D1114" s="2">
        <v>4</v>
      </c>
      <c r="E1114" s="1">
        <v>3</v>
      </c>
      <c r="F1114" s="11">
        <v>11320</v>
      </c>
      <c r="G1114"/>
    </row>
    <row r="1115" spans="1:7">
      <c r="A1115" s="14">
        <v>42865</v>
      </c>
      <c r="B1115" s="1" t="s">
        <v>12</v>
      </c>
      <c r="C1115" s="1" t="s">
        <v>15</v>
      </c>
      <c r="D1115" s="2">
        <v>4</v>
      </c>
      <c r="E1115" s="1">
        <v>4</v>
      </c>
      <c r="F1115" s="11">
        <v>11320</v>
      </c>
      <c r="G1115"/>
    </row>
    <row r="1116" spans="1:7">
      <c r="A1116" s="14">
        <v>42865</v>
      </c>
      <c r="B1116" s="1" t="s">
        <v>12</v>
      </c>
      <c r="C1116" s="1" t="s">
        <v>15</v>
      </c>
      <c r="D1116" s="2">
        <v>4</v>
      </c>
      <c r="E1116" s="1">
        <v>5</v>
      </c>
      <c r="F1116" s="1">
        <v>3213</v>
      </c>
      <c r="G1116"/>
    </row>
    <row r="1117" spans="1:7">
      <c r="A1117" s="14">
        <v>42865</v>
      </c>
      <c r="B1117" s="1" t="s">
        <v>12</v>
      </c>
      <c r="C1117" s="1" t="s">
        <v>10</v>
      </c>
      <c r="D1117" s="2">
        <v>5</v>
      </c>
      <c r="E1117" s="1">
        <v>1</v>
      </c>
      <c r="F1117" s="1">
        <v>2963</v>
      </c>
      <c r="G1117"/>
    </row>
    <row r="1118" spans="1:7">
      <c r="A1118" s="14">
        <v>42865</v>
      </c>
      <c r="B1118" s="1" t="s">
        <v>12</v>
      </c>
      <c r="C1118" s="1" t="s">
        <v>10</v>
      </c>
      <c r="D1118" s="2">
        <v>5</v>
      </c>
      <c r="E1118" s="1">
        <v>2</v>
      </c>
      <c r="F1118" s="11">
        <v>11320</v>
      </c>
      <c r="G1118"/>
    </row>
    <row r="1119" spans="1:7">
      <c r="A1119" s="14">
        <v>42865</v>
      </c>
      <c r="B1119" s="1" t="s">
        <v>12</v>
      </c>
      <c r="C1119" s="1" t="s">
        <v>10</v>
      </c>
      <c r="D1119" s="2">
        <v>5</v>
      </c>
      <c r="E1119" s="1">
        <v>3</v>
      </c>
      <c r="F1119" s="1">
        <v>10413</v>
      </c>
      <c r="G1119"/>
    </row>
    <row r="1120" spans="1:7">
      <c r="A1120" s="14">
        <v>42865</v>
      </c>
      <c r="B1120" s="1" t="s">
        <v>12</v>
      </c>
      <c r="C1120" s="1" t="s">
        <v>10</v>
      </c>
      <c r="D1120" s="2">
        <v>5</v>
      </c>
      <c r="E1120" s="1">
        <v>4</v>
      </c>
      <c r="F1120" s="11">
        <v>11320</v>
      </c>
      <c r="G1120"/>
    </row>
    <row r="1121" spans="1:7">
      <c r="A1121" s="14">
        <v>42865</v>
      </c>
      <c r="B1121" s="1" t="s">
        <v>12</v>
      </c>
      <c r="C1121" s="1" t="s">
        <v>10</v>
      </c>
      <c r="D1121" s="2">
        <v>5</v>
      </c>
      <c r="E1121" s="1">
        <v>5</v>
      </c>
      <c r="F1121" s="11">
        <v>11320</v>
      </c>
      <c r="G1121"/>
    </row>
    <row r="1122" spans="1:7">
      <c r="A1122" s="14">
        <v>42865</v>
      </c>
      <c r="B1122" s="1" t="s">
        <v>12</v>
      </c>
      <c r="C1122" s="1" t="s">
        <v>16</v>
      </c>
      <c r="D1122" s="2">
        <v>6</v>
      </c>
      <c r="E1122" s="1">
        <v>1</v>
      </c>
      <c r="F1122" s="1">
        <v>10513</v>
      </c>
      <c r="G1122"/>
    </row>
    <row r="1123" spans="1:7">
      <c r="A1123" s="14">
        <v>42865</v>
      </c>
      <c r="B1123" s="1" t="s">
        <v>12</v>
      </c>
      <c r="C1123" s="1" t="s">
        <v>16</v>
      </c>
      <c r="D1123" s="2">
        <v>6</v>
      </c>
      <c r="E1123" s="1">
        <v>2</v>
      </c>
      <c r="F1123" s="11">
        <v>11320</v>
      </c>
      <c r="G1123"/>
    </row>
    <row r="1124" spans="1:7">
      <c r="A1124" s="14">
        <v>42865</v>
      </c>
      <c r="B1124" s="1" t="s">
        <v>12</v>
      </c>
      <c r="C1124" s="1" t="s">
        <v>16</v>
      </c>
      <c r="D1124" s="2">
        <v>6</v>
      </c>
      <c r="E1124" s="1">
        <v>3</v>
      </c>
      <c r="F1124" s="1">
        <v>3413</v>
      </c>
      <c r="G1124"/>
    </row>
    <row r="1125" spans="1:7">
      <c r="A1125" s="14">
        <v>42865</v>
      </c>
      <c r="B1125" s="1" t="s">
        <v>12</v>
      </c>
      <c r="C1125" s="1" t="s">
        <v>16</v>
      </c>
      <c r="D1125" s="2">
        <v>6</v>
      </c>
      <c r="E1125" s="1">
        <v>4</v>
      </c>
      <c r="F1125" s="11">
        <v>11320</v>
      </c>
      <c r="G1125"/>
    </row>
    <row r="1126" spans="1:7">
      <c r="A1126" s="14">
        <v>42865</v>
      </c>
      <c r="B1126" s="1" t="s">
        <v>12</v>
      </c>
      <c r="C1126" s="1" t="s">
        <v>16</v>
      </c>
      <c r="D1126" s="2">
        <v>6</v>
      </c>
      <c r="E1126" s="1">
        <v>5</v>
      </c>
      <c r="F1126" s="11">
        <v>11320</v>
      </c>
      <c r="G1126"/>
    </row>
    <row r="1127" spans="1:7">
      <c r="A1127" s="14">
        <v>42865</v>
      </c>
      <c r="B1127" s="1" t="s">
        <v>12</v>
      </c>
      <c r="C1127" s="1" t="s">
        <v>15</v>
      </c>
      <c r="D1127" s="2">
        <v>7</v>
      </c>
      <c r="E1127" s="1">
        <v>1</v>
      </c>
      <c r="F1127" s="1">
        <v>2413</v>
      </c>
      <c r="G1127"/>
    </row>
    <row r="1128" spans="1:7">
      <c r="A1128" s="14">
        <v>42865</v>
      </c>
      <c r="B1128" s="1" t="s">
        <v>12</v>
      </c>
      <c r="C1128" s="1" t="s">
        <v>15</v>
      </c>
      <c r="D1128" s="2">
        <v>7</v>
      </c>
      <c r="E1128" s="1">
        <v>2</v>
      </c>
      <c r="F1128" s="11">
        <v>11320</v>
      </c>
      <c r="G1128"/>
    </row>
    <row r="1129" spans="1:7">
      <c r="A1129" s="14">
        <v>42865</v>
      </c>
      <c r="B1129" s="1" t="s">
        <v>12</v>
      </c>
      <c r="C1129" s="1" t="s">
        <v>15</v>
      </c>
      <c r="D1129" s="2">
        <v>7</v>
      </c>
      <c r="E1129" s="1">
        <v>3</v>
      </c>
      <c r="F1129" s="11">
        <v>11320</v>
      </c>
      <c r="G1129"/>
    </row>
    <row r="1130" spans="1:7">
      <c r="A1130" s="14">
        <v>42865</v>
      </c>
      <c r="B1130" s="1" t="s">
        <v>12</v>
      </c>
      <c r="C1130" s="1" t="s">
        <v>15</v>
      </c>
      <c r="D1130" s="2">
        <v>7</v>
      </c>
      <c r="E1130" s="1">
        <v>4</v>
      </c>
      <c r="F1130" s="11">
        <v>11320</v>
      </c>
      <c r="G1130"/>
    </row>
    <row r="1131" spans="1:7">
      <c r="A1131" s="14">
        <v>42865</v>
      </c>
      <c r="B1131" s="1" t="s">
        <v>12</v>
      </c>
      <c r="C1131" s="1" t="s">
        <v>15</v>
      </c>
      <c r="D1131" s="2">
        <v>7</v>
      </c>
      <c r="E1131" s="1">
        <v>5</v>
      </c>
      <c r="F1131" s="11">
        <v>11320</v>
      </c>
      <c r="G1131"/>
    </row>
    <row r="1132" spans="1:7">
      <c r="A1132" s="14">
        <v>42865</v>
      </c>
      <c r="B1132" s="1" t="s">
        <v>12</v>
      </c>
      <c r="C1132" s="1" t="s">
        <v>16</v>
      </c>
      <c r="D1132" s="2">
        <v>8</v>
      </c>
      <c r="E1132" s="1">
        <v>1</v>
      </c>
      <c r="F1132" s="1">
        <v>3563</v>
      </c>
      <c r="G1132"/>
    </row>
    <row r="1133" spans="1:7">
      <c r="A1133" s="14">
        <v>42865</v>
      </c>
      <c r="B1133" s="1" t="s">
        <v>12</v>
      </c>
      <c r="C1133" s="1" t="s">
        <v>16</v>
      </c>
      <c r="D1133" s="2">
        <v>8</v>
      </c>
      <c r="E1133" s="1">
        <v>2</v>
      </c>
      <c r="F1133" s="1">
        <v>9063</v>
      </c>
      <c r="G1133"/>
    </row>
    <row r="1134" spans="1:7">
      <c r="A1134" s="14">
        <v>42865</v>
      </c>
      <c r="B1134" s="1" t="s">
        <v>12</v>
      </c>
      <c r="C1134" s="1" t="s">
        <v>16</v>
      </c>
      <c r="D1134" s="2">
        <v>8</v>
      </c>
      <c r="E1134" s="1">
        <v>3</v>
      </c>
      <c r="F1134" s="1">
        <v>10063</v>
      </c>
      <c r="G1134"/>
    </row>
    <row r="1135" spans="1:7">
      <c r="A1135" s="14">
        <v>42865</v>
      </c>
      <c r="B1135" s="1" t="s">
        <v>12</v>
      </c>
      <c r="C1135" s="1" t="s">
        <v>16</v>
      </c>
      <c r="D1135" s="2">
        <v>8</v>
      </c>
      <c r="E1135" s="1">
        <v>4</v>
      </c>
      <c r="F1135" s="1">
        <v>2663</v>
      </c>
      <c r="G1135"/>
    </row>
    <row r="1136" spans="1:7">
      <c r="A1136" s="14">
        <v>42865</v>
      </c>
      <c r="B1136" s="1" t="s">
        <v>12</v>
      </c>
      <c r="C1136" s="1" t="s">
        <v>16</v>
      </c>
      <c r="D1136" s="2">
        <v>8</v>
      </c>
      <c r="E1136" s="1">
        <v>5</v>
      </c>
      <c r="F1136" s="1">
        <v>8213</v>
      </c>
      <c r="G1136"/>
    </row>
    <row r="1137" spans="1:7">
      <c r="A1137" s="14">
        <v>42865</v>
      </c>
      <c r="B1137" s="1" t="s">
        <v>12</v>
      </c>
      <c r="C1137" s="1" t="s">
        <v>10</v>
      </c>
      <c r="D1137" s="2">
        <v>9</v>
      </c>
      <c r="E1137" s="1">
        <v>1</v>
      </c>
      <c r="F1137" s="11">
        <v>11320</v>
      </c>
      <c r="G1137"/>
    </row>
    <row r="1138" spans="1:7">
      <c r="A1138" s="14">
        <v>42865</v>
      </c>
      <c r="B1138" s="1" t="s">
        <v>12</v>
      </c>
      <c r="C1138" s="1" t="s">
        <v>10</v>
      </c>
      <c r="D1138" s="2">
        <v>9</v>
      </c>
      <c r="E1138" s="1">
        <v>2</v>
      </c>
      <c r="F1138" s="1">
        <v>813</v>
      </c>
      <c r="G1138"/>
    </row>
    <row r="1139" spans="1:7">
      <c r="A1139" s="14">
        <v>42865</v>
      </c>
      <c r="B1139" s="1" t="s">
        <v>12</v>
      </c>
      <c r="C1139" s="1" t="s">
        <v>10</v>
      </c>
      <c r="D1139" s="2">
        <v>9</v>
      </c>
      <c r="E1139" s="1">
        <v>3</v>
      </c>
      <c r="F1139" s="11">
        <v>11320</v>
      </c>
      <c r="G1139"/>
    </row>
    <row r="1140" spans="1:7">
      <c r="A1140" s="14">
        <v>42865</v>
      </c>
      <c r="B1140" s="1" t="s">
        <v>12</v>
      </c>
      <c r="C1140" s="1" t="s">
        <v>10</v>
      </c>
      <c r="D1140" s="2">
        <v>9</v>
      </c>
      <c r="E1140" s="1">
        <v>4</v>
      </c>
      <c r="F1140" s="11">
        <v>11320</v>
      </c>
      <c r="G1140"/>
    </row>
    <row r="1141" spans="1:7">
      <c r="A1141" s="14">
        <v>42865</v>
      </c>
      <c r="B1141" s="1" t="s">
        <v>12</v>
      </c>
      <c r="C1141" s="1" t="s">
        <v>10</v>
      </c>
      <c r="D1141" s="2">
        <v>9</v>
      </c>
      <c r="E1141" s="1">
        <v>5</v>
      </c>
      <c r="F1141" s="11">
        <v>11320</v>
      </c>
      <c r="G1141"/>
    </row>
    <row r="1142" spans="1:7">
      <c r="A1142" s="5">
        <v>42900</v>
      </c>
      <c r="B1142" s="1" t="s">
        <v>9</v>
      </c>
      <c r="C1142" s="1" t="s">
        <v>10</v>
      </c>
      <c r="D1142" s="2">
        <v>1</v>
      </c>
      <c r="E1142" s="1">
        <v>1</v>
      </c>
      <c r="F1142" s="1">
        <v>580</v>
      </c>
      <c r="G1142" s="7">
        <f t="shared" ref="G1142:G1171" si="17">(F1142/1000)/H$2</f>
        <v>48.028026531373207</v>
      </c>
    </row>
    <row r="1143" spans="1:7">
      <c r="A1143" s="5">
        <v>42900</v>
      </c>
      <c r="B1143" s="1" t="s">
        <v>9</v>
      </c>
      <c r="C1143" s="1" t="s">
        <v>10</v>
      </c>
      <c r="D1143" s="2">
        <v>1</v>
      </c>
      <c r="E1143" s="1">
        <v>2</v>
      </c>
      <c r="F1143" s="1">
        <v>10</v>
      </c>
      <c r="G1143" s="7">
        <f t="shared" si="17"/>
        <v>0.82806942295471053</v>
      </c>
    </row>
    <row r="1144" spans="1:7">
      <c r="A1144" s="5">
        <v>42900</v>
      </c>
      <c r="B1144" s="1" t="s">
        <v>9</v>
      </c>
      <c r="C1144" s="1" t="s">
        <v>10</v>
      </c>
      <c r="D1144" s="2">
        <v>1</v>
      </c>
      <c r="E1144" s="1">
        <v>3</v>
      </c>
      <c r="F1144" s="1">
        <v>450</v>
      </c>
      <c r="G1144" s="7">
        <f t="shared" si="17"/>
        <v>37.263124032961976</v>
      </c>
    </row>
    <row r="1145" spans="1:7">
      <c r="A1145" s="5">
        <v>42900</v>
      </c>
      <c r="B1145" s="1" t="s">
        <v>9</v>
      </c>
      <c r="C1145" s="1" t="s">
        <v>15</v>
      </c>
      <c r="D1145" s="2">
        <v>2</v>
      </c>
      <c r="E1145" s="1">
        <v>1</v>
      </c>
      <c r="F1145" s="1">
        <v>410</v>
      </c>
      <c r="G1145" s="7">
        <f t="shared" si="17"/>
        <v>33.950846341143126</v>
      </c>
    </row>
    <row r="1146" spans="1:7">
      <c r="A1146" s="5">
        <v>42900</v>
      </c>
      <c r="B1146" s="1" t="s">
        <v>9</v>
      </c>
      <c r="C1146" s="1" t="s">
        <v>15</v>
      </c>
      <c r="D1146" s="2">
        <v>2</v>
      </c>
      <c r="E1146" s="1">
        <v>2</v>
      </c>
      <c r="F1146" s="1">
        <v>330</v>
      </c>
      <c r="G1146" s="7">
        <f t="shared" si="17"/>
        <v>27.326290957505449</v>
      </c>
    </row>
    <row r="1147" spans="1:7">
      <c r="A1147" s="5">
        <v>42900</v>
      </c>
      <c r="B1147" s="1" t="s">
        <v>9</v>
      </c>
      <c r="C1147" s="1" t="s">
        <v>15</v>
      </c>
      <c r="D1147" s="2">
        <v>2</v>
      </c>
      <c r="E1147" s="1">
        <v>3</v>
      </c>
      <c r="F1147" s="1">
        <v>450</v>
      </c>
      <c r="G1147" s="7">
        <f t="shared" si="17"/>
        <v>37.263124032961976</v>
      </c>
    </row>
    <row r="1148" spans="1:7">
      <c r="A1148" s="5">
        <v>42900</v>
      </c>
      <c r="B1148" s="1" t="s">
        <v>9</v>
      </c>
      <c r="C1148" s="1" t="s">
        <v>16</v>
      </c>
      <c r="D1148" s="2">
        <v>3</v>
      </c>
      <c r="E1148" s="1">
        <v>1</v>
      </c>
      <c r="F1148" s="1">
        <v>410</v>
      </c>
      <c r="G1148" s="7">
        <f t="shared" si="17"/>
        <v>33.950846341143126</v>
      </c>
    </row>
    <row r="1149" spans="1:7">
      <c r="A1149" s="5">
        <v>42900</v>
      </c>
      <c r="B1149" s="1" t="s">
        <v>9</v>
      </c>
      <c r="C1149" s="1" t="s">
        <v>16</v>
      </c>
      <c r="D1149" s="2">
        <v>3</v>
      </c>
      <c r="E1149" s="1">
        <v>2</v>
      </c>
      <c r="F1149" s="1">
        <v>290</v>
      </c>
      <c r="G1149" s="7">
        <f t="shared" si="17"/>
        <v>24.014013265686604</v>
      </c>
    </row>
    <row r="1150" spans="1:7">
      <c r="A1150" s="5">
        <v>42900</v>
      </c>
      <c r="B1150" s="1" t="s">
        <v>9</v>
      </c>
      <c r="C1150" s="1" t="s">
        <v>16</v>
      </c>
      <c r="D1150" s="2">
        <v>3</v>
      </c>
      <c r="E1150" s="1">
        <v>3</v>
      </c>
      <c r="F1150" s="1">
        <v>560</v>
      </c>
      <c r="G1150" s="7">
        <f t="shared" si="17"/>
        <v>46.37188768546379</v>
      </c>
    </row>
    <row r="1151" spans="1:7">
      <c r="A1151" s="5">
        <v>42900</v>
      </c>
      <c r="B1151" s="1" t="s">
        <v>9</v>
      </c>
      <c r="C1151" s="1" t="s">
        <v>15</v>
      </c>
      <c r="D1151" s="2">
        <v>4</v>
      </c>
      <c r="E1151" s="1">
        <v>1</v>
      </c>
      <c r="F1151" s="1">
        <v>470</v>
      </c>
      <c r="G1151" s="7">
        <f t="shared" si="17"/>
        <v>38.919262878871393</v>
      </c>
    </row>
    <row r="1152" spans="1:7">
      <c r="A1152" s="5">
        <v>42900</v>
      </c>
      <c r="B1152" s="1" t="s">
        <v>9</v>
      </c>
      <c r="C1152" s="1" t="s">
        <v>15</v>
      </c>
      <c r="D1152" s="2">
        <v>4</v>
      </c>
      <c r="E1152" s="1">
        <v>2</v>
      </c>
      <c r="F1152" s="1">
        <v>410</v>
      </c>
      <c r="G1152" s="7">
        <f t="shared" si="17"/>
        <v>33.950846341143126</v>
      </c>
    </row>
    <row r="1153" spans="1:11">
      <c r="A1153" s="5">
        <v>42900</v>
      </c>
      <c r="B1153" s="1" t="s">
        <v>9</v>
      </c>
      <c r="C1153" s="1" t="s">
        <v>15</v>
      </c>
      <c r="D1153" s="2">
        <v>4</v>
      </c>
      <c r="E1153" s="1">
        <v>3</v>
      </c>
      <c r="F1153" s="1">
        <v>475</v>
      </c>
      <c r="G1153" s="7">
        <f t="shared" si="17"/>
        <v>39.333297590348749</v>
      </c>
    </row>
    <row r="1154" spans="1:11">
      <c r="A1154" s="5">
        <v>42900</v>
      </c>
      <c r="B1154" s="1" t="s">
        <v>9</v>
      </c>
      <c r="C1154" s="1" t="s">
        <v>10</v>
      </c>
      <c r="D1154" s="2">
        <v>5</v>
      </c>
      <c r="E1154" s="1">
        <v>1</v>
      </c>
      <c r="F1154" s="1">
        <v>340</v>
      </c>
      <c r="G1154" s="7">
        <f t="shared" si="17"/>
        <v>28.154360380460158</v>
      </c>
    </row>
    <row r="1155" spans="1:11">
      <c r="A1155" s="5">
        <v>42900</v>
      </c>
      <c r="B1155" s="1" t="s">
        <v>9</v>
      </c>
      <c r="C1155" s="1" t="s">
        <v>10</v>
      </c>
      <c r="D1155" s="2">
        <v>5</v>
      </c>
      <c r="E1155" s="1">
        <v>2</v>
      </c>
      <c r="F1155" s="1">
        <v>460</v>
      </c>
      <c r="G1155" s="7">
        <f t="shared" si="17"/>
        <v>38.091193455916688</v>
      </c>
    </row>
    <row r="1156" spans="1:11">
      <c r="A1156" s="5">
        <v>42900</v>
      </c>
      <c r="B1156" s="1" t="s">
        <v>9</v>
      </c>
      <c r="C1156" s="1" t="s">
        <v>10</v>
      </c>
      <c r="D1156" s="2">
        <v>5</v>
      </c>
      <c r="E1156" s="1">
        <v>3</v>
      </c>
      <c r="F1156" s="1">
        <v>420</v>
      </c>
      <c r="G1156" s="7">
        <f t="shared" si="17"/>
        <v>34.778915764097839</v>
      </c>
    </row>
    <row r="1157" spans="1:11">
      <c r="A1157" s="5">
        <v>42900</v>
      </c>
      <c r="B1157" s="1" t="s">
        <v>9</v>
      </c>
      <c r="C1157" s="1" t="s">
        <v>16</v>
      </c>
      <c r="D1157" s="2">
        <v>6</v>
      </c>
      <c r="E1157" s="1">
        <v>1</v>
      </c>
      <c r="F1157" s="1">
        <v>330</v>
      </c>
      <c r="G1157" s="7">
        <f t="shared" si="17"/>
        <v>27.326290957505449</v>
      </c>
    </row>
    <row r="1158" spans="1:11">
      <c r="A1158" s="5">
        <v>42900</v>
      </c>
      <c r="B1158" s="1" t="s">
        <v>9</v>
      </c>
      <c r="C1158" s="1" t="s">
        <v>16</v>
      </c>
      <c r="D1158" s="2">
        <v>6</v>
      </c>
      <c r="E1158" s="1">
        <v>2</v>
      </c>
      <c r="F1158" s="1">
        <v>430</v>
      </c>
      <c r="G1158" s="7">
        <f t="shared" si="17"/>
        <v>35.606985187052551</v>
      </c>
    </row>
    <row r="1159" spans="1:11">
      <c r="A1159" s="5">
        <v>42900</v>
      </c>
      <c r="B1159" s="1" t="s">
        <v>9</v>
      </c>
      <c r="C1159" s="1" t="s">
        <v>16</v>
      </c>
      <c r="D1159" s="2">
        <v>6</v>
      </c>
      <c r="E1159" s="1">
        <v>3</v>
      </c>
      <c r="F1159" s="1">
        <v>800</v>
      </c>
      <c r="G1159" s="7">
        <f t="shared" si="17"/>
        <v>66.245553836376843</v>
      </c>
    </row>
    <row r="1160" spans="1:11">
      <c r="A1160" s="5">
        <v>42900</v>
      </c>
      <c r="B1160" s="1" t="s">
        <v>9</v>
      </c>
      <c r="C1160" s="1" t="s">
        <v>15</v>
      </c>
      <c r="D1160" s="2">
        <v>7</v>
      </c>
      <c r="E1160" s="1">
        <v>1</v>
      </c>
      <c r="F1160" s="1">
        <v>440</v>
      </c>
      <c r="G1160" s="7">
        <f t="shared" si="17"/>
        <v>36.435054610007263</v>
      </c>
    </row>
    <row r="1161" spans="1:11">
      <c r="A1161" s="5">
        <v>42900</v>
      </c>
      <c r="B1161" s="1" t="s">
        <v>9</v>
      </c>
      <c r="C1161" s="1" t="s">
        <v>15</v>
      </c>
      <c r="D1161" s="2">
        <v>7</v>
      </c>
      <c r="E1161" s="1">
        <v>2</v>
      </c>
      <c r="F1161" s="1">
        <v>460</v>
      </c>
      <c r="G1161" s="7">
        <f t="shared" si="17"/>
        <v>38.091193455916688</v>
      </c>
    </row>
    <row r="1162" spans="1:11">
      <c r="A1162" s="5">
        <v>42900</v>
      </c>
      <c r="B1162" s="1" t="s">
        <v>9</v>
      </c>
      <c r="C1162" s="1" t="s">
        <v>15</v>
      </c>
      <c r="D1162" s="2">
        <v>7</v>
      </c>
      <c r="E1162" s="1">
        <v>3</v>
      </c>
      <c r="F1162" s="1">
        <v>470</v>
      </c>
      <c r="G1162" s="7">
        <f t="shared" si="17"/>
        <v>38.919262878871393</v>
      </c>
    </row>
    <row r="1163" spans="1:11">
      <c r="A1163" s="5">
        <v>42900</v>
      </c>
      <c r="B1163" s="1" t="s">
        <v>9</v>
      </c>
      <c r="C1163" s="1" t="s">
        <v>16</v>
      </c>
      <c r="D1163" s="2">
        <v>8</v>
      </c>
      <c r="E1163" s="1">
        <v>1</v>
      </c>
      <c r="F1163" s="1">
        <v>390</v>
      </c>
      <c r="G1163" s="7">
        <f t="shared" si="17"/>
        <v>32.294707495233709</v>
      </c>
    </row>
    <row r="1164" spans="1:11">
      <c r="A1164" s="5">
        <v>42900</v>
      </c>
      <c r="B1164" s="1" t="s">
        <v>9</v>
      </c>
      <c r="C1164" s="1" t="s">
        <v>16</v>
      </c>
      <c r="D1164" s="2">
        <v>8</v>
      </c>
      <c r="E1164" s="1">
        <v>2</v>
      </c>
      <c r="F1164" s="1">
        <v>490</v>
      </c>
      <c r="G1164" s="7">
        <f t="shared" si="17"/>
        <v>40.575401724780811</v>
      </c>
    </row>
    <row r="1165" spans="1:11">
      <c r="A1165" s="5">
        <v>42900</v>
      </c>
      <c r="B1165" s="1" t="s">
        <v>9</v>
      </c>
      <c r="C1165" s="1" t="s">
        <v>16</v>
      </c>
      <c r="D1165" s="2">
        <v>8</v>
      </c>
      <c r="E1165" s="1">
        <v>3</v>
      </c>
      <c r="F1165" s="1">
        <v>510</v>
      </c>
      <c r="G1165" s="7">
        <f t="shared" si="17"/>
        <v>42.231540570690235</v>
      </c>
    </row>
    <row r="1166" spans="1:11">
      <c r="A1166" s="5">
        <v>42900</v>
      </c>
      <c r="B1166" s="1" t="s">
        <v>9</v>
      </c>
      <c r="C1166" s="1" t="s">
        <v>10</v>
      </c>
      <c r="D1166" s="2">
        <v>9</v>
      </c>
      <c r="E1166" s="1">
        <v>1</v>
      </c>
      <c r="F1166" s="1">
        <v>490</v>
      </c>
      <c r="G1166" s="7">
        <f t="shared" si="17"/>
        <v>40.575401724780811</v>
      </c>
    </row>
    <row r="1167" spans="1:11">
      <c r="A1167" s="5">
        <v>42900</v>
      </c>
      <c r="B1167" s="1" t="s">
        <v>9</v>
      </c>
      <c r="C1167" s="1" t="s">
        <v>10</v>
      </c>
      <c r="D1167" s="2">
        <v>9</v>
      </c>
      <c r="E1167" s="1">
        <v>2</v>
      </c>
      <c r="F1167" s="1">
        <v>380</v>
      </c>
      <c r="G1167" s="7">
        <f t="shared" si="17"/>
        <v>31.466638072279</v>
      </c>
    </row>
    <row r="1168" spans="1:11">
      <c r="A1168" s="5">
        <v>42900</v>
      </c>
      <c r="B1168" s="1" t="s">
        <v>9</v>
      </c>
      <c r="C1168" s="1" t="s">
        <v>10</v>
      </c>
      <c r="D1168" s="2">
        <v>9</v>
      </c>
      <c r="E1168" s="1">
        <v>3</v>
      </c>
      <c r="F1168" s="1">
        <v>290</v>
      </c>
      <c r="G1168" s="7">
        <f t="shared" si="17"/>
        <v>24.014013265686604</v>
      </c>
      <c r="H1168" s="5">
        <f>A1168</f>
        <v>42900</v>
      </c>
      <c r="I1168" s="99">
        <f>AVERAGE(G1142:G1168)</f>
        <v>35.407635140785679</v>
      </c>
      <c r="J1168" s="99">
        <f>STDEV(G1142:G1168)</f>
        <v>10.854788249249198</v>
      </c>
      <c r="K1168" t="s">
        <v>91</v>
      </c>
    </row>
    <row r="1169" spans="1:11">
      <c r="A1169" s="5">
        <v>42900</v>
      </c>
      <c r="B1169" s="1" t="s">
        <v>9</v>
      </c>
      <c r="C1169" s="1" t="s">
        <v>19</v>
      </c>
      <c r="D1169" s="2" t="s">
        <v>24</v>
      </c>
      <c r="E1169" s="1">
        <v>1</v>
      </c>
      <c r="F1169" s="1">
        <v>575</v>
      </c>
      <c r="G1169" s="7">
        <f t="shared" si="17"/>
        <v>47.613991819895851</v>
      </c>
      <c r="H1169" s="5">
        <f>A1169</f>
        <v>42900</v>
      </c>
      <c r="I1169" s="99">
        <f>AVERAGE(G1169:G1171)</f>
        <v>50.098200088759988</v>
      </c>
      <c r="J1169" s="99">
        <f>(MAX(G1169:G1171)-MIN(G1169:G1171))/2</f>
        <v>3.1052603360801676</v>
      </c>
      <c r="K1169" t="s">
        <v>92</v>
      </c>
    </row>
    <row r="1170" spans="1:11">
      <c r="A1170" s="5">
        <v>42900</v>
      </c>
      <c r="B1170" s="1" t="s">
        <v>9</v>
      </c>
      <c r="C1170" s="1" t="s">
        <v>19</v>
      </c>
      <c r="D1170" s="2" t="s">
        <v>24</v>
      </c>
      <c r="E1170" s="1">
        <v>2</v>
      </c>
      <c r="F1170" s="1">
        <v>590</v>
      </c>
      <c r="G1170" s="7">
        <f t="shared" si="17"/>
        <v>48.85609595432792</v>
      </c>
    </row>
    <row r="1171" spans="1:11">
      <c r="A1171" s="5">
        <v>42900</v>
      </c>
      <c r="B1171" s="1" t="s">
        <v>9</v>
      </c>
      <c r="C1171" s="1" t="s">
        <v>19</v>
      </c>
      <c r="D1171" s="2" t="s">
        <v>24</v>
      </c>
      <c r="E1171" s="1">
        <v>3</v>
      </c>
      <c r="F1171" s="1">
        <v>650</v>
      </c>
      <c r="G1171" s="7">
        <f t="shared" si="17"/>
        <v>53.824512492056186</v>
      </c>
    </row>
    <row r="1172" spans="1:11">
      <c r="A1172" s="5">
        <v>42900</v>
      </c>
      <c r="B1172" s="1" t="s">
        <v>12</v>
      </c>
      <c r="C1172" s="1" t="s">
        <v>10</v>
      </c>
      <c r="D1172" s="2">
        <v>1</v>
      </c>
      <c r="E1172" s="1">
        <v>1</v>
      </c>
      <c r="F1172" s="1">
        <v>3063</v>
      </c>
      <c r="G1172"/>
    </row>
    <row r="1173" spans="1:11">
      <c r="A1173" s="5">
        <v>42900</v>
      </c>
      <c r="B1173" s="1" t="s">
        <v>12</v>
      </c>
      <c r="C1173" s="1" t="s">
        <v>10</v>
      </c>
      <c r="D1173" s="2">
        <v>1</v>
      </c>
      <c r="E1173" s="1">
        <v>2</v>
      </c>
      <c r="F1173" s="1">
        <v>1863</v>
      </c>
      <c r="G1173"/>
    </row>
    <row r="1174" spans="1:11">
      <c r="A1174" s="5">
        <v>42900</v>
      </c>
      <c r="B1174" s="1" t="s">
        <v>12</v>
      </c>
      <c r="C1174" s="1" t="s">
        <v>10</v>
      </c>
      <c r="D1174" s="2">
        <v>1</v>
      </c>
      <c r="E1174" s="1">
        <v>3</v>
      </c>
      <c r="F1174" s="11">
        <v>11320</v>
      </c>
      <c r="G1174"/>
    </row>
    <row r="1175" spans="1:11">
      <c r="A1175" s="5">
        <v>42900</v>
      </c>
      <c r="B1175" s="1" t="s">
        <v>12</v>
      </c>
      <c r="C1175" s="1" t="s">
        <v>10</v>
      </c>
      <c r="D1175" s="2">
        <v>1</v>
      </c>
      <c r="E1175" s="1">
        <v>4</v>
      </c>
      <c r="F1175" s="1">
        <v>1963</v>
      </c>
      <c r="G1175"/>
    </row>
    <row r="1176" spans="1:11">
      <c r="A1176" s="5">
        <v>42900</v>
      </c>
      <c r="B1176" s="1" t="s">
        <v>12</v>
      </c>
      <c r="C1176" s="1" t="s">
        <v>10</v>
      </c>
      <c r="D1176" s="2">
        <v>1</v>
      </c>
      <c r="E1176" s="1">
        <v>5</v>
      </c>
      <c r="F1176" s="1">
        <v>1163</v>
      </c>
      <c r="G1176"/>
    </row>
    <row r="1177" spans="1:11">
      <c r="A1177" s="5">
        <v>42900</v>
      </c>
      <c r="B1177" s="1" t="s">
        <v>12</v>
      </c>
      <c r="C1177" s="1" t="s">
        <v>15</v>
      </c>
      <c r="D1177" s="2">
        <v>2</v>
      </c>
      <c r="E1177" s="1">
        <v>1</v>
      </c>
      <c r="F1177" s="1">
        <v>563</v>
      </c>
      <c r="G1177"/>
    </row>
    <row r="1178" spans="1:11">
      <c r="A1178" s="5">
        <v>42900</v>
      </c>
      <c r="B1178" s="1" t="s">
        <v>12</v>
      </c>
      <c r="C1178" s="1" t="s">
        <v>15</v>
      </c>
      <c r="D1178" s="2">
        <v>2</v>
      </c>
      <c r="E1178" s="1">
        <v>2</v>
      </c>
      <c r="F1178" s="1">
        <v>1163</v>
      </c>
      <c r="G1178"/>
    </row>
    <row r="1179" spans="1:11">
      <c r="A1179" s="5">
        <v>42900</v>
      </c>
      <c r="B1179" s="1" t="s">
        <v>12</v>
      </c>
      <c r="C1179" s="1" t="s">
        <v>15</v>
      </c>
      <c r="D1179" s="2">
        <v>2</v>
      </c>
      <c r="E1179" s="1">
        <v>3</v>
      </c>
      <c r="F1179" s="1">
        <v>1463</v>
      </c>
      <c r="G1179"/>
    </row>
    <row r="1180" spans="1:11">
      <c r="A1180" s="5">
        <v>42900</v>
      </c>
      <c r="B1180" s="1" t="s">
        <v>12</v>
      </c>
      <c r="C1180" s="1" t="s">
        <v>15</v>
      </c>
      <c r="D1180" s="2">
        <v>2</v>
      </c>
      <c r="E1180" s="1">
        <v>4</v>
      </c>
      <c r="F1180" s="1">
        <v>8363</v>
      </c>
      <c r="G1180"/>
    </row>
    <row r="1181" spans="1:11">
      <c r="A1181" s="5">
        <v>42900</v>
      </c>
      <c r="B1181" s="1" t="s">
        <v>12</v>
      </c>
      <c r="C1181" s="1" t="s">
        <v>15</v>
      </c>
      <c r="D1181" s="2">
        <v>2</v>
      </c>
      <c r="E1181" s="1">
        <v>5</v>
      </c>
      <c r="F1181" s="1">
        <v>1963</v>
      </c>
      <c r="G1181"/>
    </row>
    <row r="1182" spans="1:11">
      <c r="A1182" s="5">
        <v>42900</v>
      </c>
      <c r="B1182" s="1" t="s">
        <v>12</v>
      </c>
      <c r="C1182" s="1" t="s">
        <v>16</v>
      </c>
      <c r="D1182" s="2">
        <v>3</v>
      </c>
      <c r="E1182" s="1">
        <v>1</v>
      </c>
      <c r="F1182" s="1">
        <v>1863</v>
      </c>
      <c r="G1182"/>
    </row>
    <row r="1183" spans="1:11">
      <c r="A1183" s="5">
        <v>42900</v>
      </c>
      <c r="B1183" s="1" t="s">
        <v>12</v>
      </c>
      <c r="C1183" s="1" t="s">
        <v>16</v>
      </c>
      <c r="D1183" s="2">
        <v>3</v>
      </c>
      <c r="E1183" s="1">
        <v>2</v>
      </c>
      <c r="F1183" s="1">
        <v>613</v>
      </c>
      <c r="G1183"/>
    </row>
    <row r="1184" spans="1:11">
      <c r="A1184" s="5">
        <v>42900</v>
      </c>
      <c r="B1184" s="1" t="s">
        <v>12</v>
      </c>
      <c r="C1184" s="1" t="s">
        <v>16</v>
      </c>
      <c r="D1184" s="2">
        <v>3</v>
      </c>
      <c r="E1184" s="1">
        <v>3</v>
      </c>
      <c r="F1184" s="1">
        <v>2613</v>
      </c>
      <c r="G1184"/>
    </row>
    <row r="1185" spans="1:7">
      <c r="A1185" s="5">
        <v>42900</v>
      </c>
      <c r="B1185" s="1" t="s">
        <v>12</v>
      </c>
      <c r="C1185" s="1" t="s">
        <v>16</v>
      </c>
      <c r="D1185" s="2">
        <v>3</v>
      </c>
      <c r="E1185" s="1">
        <v>4</v>
      </c>
      <c r="F1185" s="1">
        <v>1763</v>
      </c>
      <c r="G1185"/>
    </row>
    <row r="1186" spans="1:7">
      <c r="A1186" s="5">
        <v>42900</v>
      </c>
      <c r="B1186" s="1" t="s">
        <v>12</v>
      </c>
      <c r="C1186" s="1" t="s">
        <v>16</v>
      </c>
      <c r="D1186" s="2">
        <v>3</v>
      </c>
      <c r="E1186" s="1">
        <v>5</v>
      </c>
      <c r="F1186" s="1">
        <v>563</v>
      </c>
      <c r="G1186"/>
    </row>
    <row r="1187" spans="1:7">
      <c r="A1187" s="5">
        <v>42900</v>
      </c>
      <c r="B1187" s="1" t="s">
        <v>12</v>
      </c>
      <c r="C1187" s="1" t="s">
        <v>15</v>
      </c>
      <c r="D1187" s="2">
        <v>4</v>
      </c>
      <c r="E1187" s="1">
        <v>1</v>
      </c>
      <c r="F1187" s="1">
        <v>2513</v>
      </c>
      <c r="G1187"/>
    </row>
    <row r="1188" spans="1:7">
      <c r="A1188" s="5">
        <v>42900</v>
      </c>
      <c r="B1188" s="1" t="s">
        <v>12</v>
      </c>
      <c r="C1188" s="1" t="s">
        <v>15</v>
      </c>
      <c r="D1188" s="2">
        <v>4</v>
      </c>
      <c r="E1188" s="1">
        <v>2</v>
      </c>
      <c r="F1188" s="1">
        <v>2213</v>
      </c>
      <c r="G1188"/>
    </row>
    <row r="1189" spans="1:7">
      <c r="A1189" s="5">
        <v>42900</v>
      </c>
      <c r="B1189" s="1" t="s">
        <v>12</v>
      </c>
      <c r="C1189" s="1" t="s">
        <v>15</v>
      </c>
      <c r="D1189" s="2">
        <v>4</v>
      </c>
      <c r="E1189" s="1">
        <v>3</v>
      </c>
      <c r="F1189" s="1">
        <v>1763</v>
      </c>
      <c r="G1189"/>
    </row>
    <row r="1190" spans="1:7">
      <c r="A1190" s="5">
        <v>42900</v>
      </c>
      <c r="B1190" s="1" t="s">
        <v>12</v>
      </c>
      <c r="C1190" s="1" t="s">
        <v>15</v>
      </c>
      <c r="D1190" s="2">
        <v>4</v>
      </c>
      <c r="E1190" s="1">
        <v>4</v>
      </c>
      <c r="F1190" s="1">
        <v>3913</v>
      </c>
      <c r="G1190"/>
    </row>
    <row r="1191" spans="1:7">
      <c r="A1191" s="5">
        <v>42900</v>
      </c>
      <c r="B1191" s="1" t="s">
        <v>12</v>
      </c>
      <c r="C1191" s="1" t="s">
        <v>15</v>
      </c>
      <c r="D1191" s="2">
        <v>4</v>
      </c>
      <c r="E1191" s="1">
        <v>5</v>
      </c>
      <c r="F1191" s="1">
        <v>463</v>
      </c>
      <c r="G1191"/>
    </row>
    <row r="1192" spans="1:7">
      <c r="A1192" s="5">
        <v>42900</v>
      </c>
      <c r="B1192" s="1" t="s">
        <v>12</v>
      </c>
      <c r="C1192" s="1" t="s">
        <v>10</v>
      </c>
      <c r="D1192" s="2">
        <v>5</v>
      </c>
      <c r="E1192" s="1">
        <v>1</v>
      </c>
      <c r="F1192" s="1">
        <v>313</v>
      </c>
      <c r="G1192"/>
    </row>
    <row r="1193" spans="1:7">
      <c r="A1193" s="5">
        <v>42900</v>
      </c>
      <c r="B1193" s="1" t="s">
        <v>12</v>
      </c>
      <c r="C1193" s="1" t="s">
        <v>10</v>
      </c>
      <c r="D1193" s="2">
        <v>5</v>
      </c>
      <c r="E1193" s="1">
        <v>2</v>
      </c>
      <c r="F1193" s="11">
        <v>11320</v>
      </c>
      <c r="G1193"/>
    </row>
    <row r="1194" spans="1:7">
      <c r="A1194" s="5">
        <v>42900</v>
      </c>
      <c r="B1194" s="1" t="s">
        <v>12</v>
      </c>
      <c r="C1194" s="1" t="s">
        <v>10</v>
      </c>
      <c r="D1194" s="2">
        <v>5</v>
      </c>
      <c r="E1194" s="1">
        <v>3</v>
      </c>
      <c r="F1194" s="1">
        <v>6563</v>
      </c>
      <c r="G1194"/>
    </row>
    <row r="1195" spans="1:7">
      <c r="A1195" s="5">
        <v>42900</v>
      </c>
      <c r="B1195" s="1" t="s">
        <v>12</v>
      </c>
      <c r="C1195" s="1" t="s">
        <v>10</v>
      </c>
      <c r="D1195" s="2">
        <v>5</v>
      </c>
      <c r="E1195" s="1">
        <v>4</v>
      </c>
      <c r="F1195" s="1">
        <v>3513</v>
      </c>
      <c r="G1195"/>
    </row>
    <row r="1196" spans="1:7">
      <c r="A1196" s="5">
        <v>42900</v>
      </c>
      <c r="B1196" s="1" t="s">
        <v>12</v>
      </c>
      <c r="C1196" s="1" t="s">
        <v>10</v>
      </c>
      <c r="D1196" s="2">
        <v>5</v>
      </c>
      <c r="E1196" s="1">
        <v>5</v>
      </c>
      <c r="F1196" s="1">
        <v>8563</v>
      </c>
      <c r="G1196"/>
    </row>
    <row r="1197" spans="1:7">
      <c r="A1197" s="5">
        <v>42900</v>
      </c>
      <c r="B1197" s="1" t="s">
        <v>12</v>
      </c>
      <c r="C1197" s="1" t="s">
        <v>16</v>
      </c>
      <c r="D1197" s="2">
        <v>6</v>
      </c>
      <c r="E1197" s="1">
        <v>1</v>
      </c>
      <c r="F1197" s="1">
        <v>8763</v>
      </c>
      <c r="G1197"/>
    </row>
    <row r="1198" spans="1:7">
      <c r="A1198" s="5">
        <v>42900</v>
      </c>
      <c r="B1198" s="1" t="s">
        <v>12</v>
      </c>
      <c r="C1198" s="1" t="s">
        <v>16</v>
      </c>
      <c r="D1198" s="2">
        <v>6</v>
      </c>
      <c r="E1198" s="1">
        <v>2</v>
      </c>
      <c r="F1198" s="1">
        <v>913</v>
      </c>
      <c r="G1198"/>
    </row>
    <row r="1199" spans="1:7">
      <c r="A1199" s="5">
        <v>42900</v>
      </c>
      <c r="B1199" s="1" t="s">
        <v>12</v>
      </c>
      <c r="C1199" s="1" t="s">
        <v>16</v>
      </c>
      <c r="D1199" s="2">
        <v>6</v>
      </c>
      <c r="E1199" s="1">
        <v>3</v>
      </c>
      <c r="F1199" s="1">
        <v>563</v>
      </c>
      <c r="G1199"/>
    </row>
    <row r="1200" spans="1:7">
      <c r="A1200" s="5">
        <v>42900</v>
      </c>
      <c r="B1200" s="1" t="s">
        <v>12</v>
      </c>
      <c r="C1200" s="1" t="s">
        <v>16</v>
      </c>
      <c r="D1200" s="2">
        <v>6</v>
      </c>
      <c r="E1200" s="1">
        <v>4</v>
      </c>
      <c r="F1200" s="1">
        <v>1663</v>
      </c>
      <c r="G1200"/>
    </row>
    <row r="1201" spans="1:7">
      <c r="A1201" s="5">
        <v>42900</v>
      </c>
      <c r="B1201" s="1" t="s">
        <v>12</v>
      </c>
      <c r="C1201" s="1" t="s">
        <v>16</v>
      </c>
      <c r="D1201" s="2">
        <v>6</v>
      </c>
      <c r="E1201" s="1">
        <v>5</v>
      </c>
      <c r="F1201" s="1">
        <v>213</v>
      </c>
      <c r="G1201"/>
    </row>
    <row r="1202" spans="1:7">
      <c r="A1202" s="5">
        <v>42900</v>
      </c>
      <c r="B1202" s="1" t="s">
        <v>12</v>
      </c>
      <c r="C1202" s="1" t="s">
        <v>15</v>
      </c>
      <c r="D1202" s="2">
        <v>7</v>
      </c>
      <c r="E1202" s="1">
        <v>1</v>
      </c>
      <c r="F1202" s="1">
        <v>1013</v>
      </c>
      <c r="G1202"/>
    </row>
    <row r="1203" spans="1:7">
      <c r="A1203" s="5">
        <v>42900</v>
      </c>
      <c r="B1203" s="1" t="s">
        <v>12</v>
      </c>
      <c r="C1203" s="1" t="s">
        <v>15</v>
      </c>
      <c r="D1203" s="2">
        <v>7</v>
      </c>
      <c r="E1203" s="1">
        <v>2</v>
      </c>
      <c r="F1203" s="1">
        <v>3263</v>
      </c>
      <c r="G1203"/>
    </row>
    <row r="1204" spans="1:7">
      <c r="A1204" s="5">
        <v>42900</v>
      </c>
      <c r="B1204" s="1" t="s">
        <v>12</v>
      </c>
      <c r="C1204" s="1" t="s">
        <v>15</v>
      </c>
      <c r="D1204" s="2">
        <v>7</v>
      </c>
      <c r="E1204" s="1">
        <v>3</v>
      </c>
      <c r="F1204" s="1">
        <v>4463</v>
      </c>
      <c r="G1204"/>
    </row>
    <row r="1205" spans="1:7">
      <c r="A1205" s="5">
        <v>42900</v>
      </c>
      <c r="B1205" s="1" t="s">
        <v>12</v>
      </c>
      <c r="C1205" s="1" t="s">
        <v>15</v>
      </c>
      <c r="D1205" s="2">
        <v>7</v>
      </c>
      <c r="E1205" s="1">
        <v>4</v>
      </c>
      <c r="F1205" s="1">
        <v>5913</v>
      </c>
      <c r="G1205"/>
    </row>
    <row r="1206" spans="1:7">
      <c r="A1206" s="5">
        <v>42900</v>
      </c>
      <c r="B1206" s="1" t="s">
        <v>12</v>
      </c>
      <c r="C1206" s="1" t="s">
        <v>15</v>
      </c>
      <c r="D1206" s="2">
        <v>7</v>
      </c>
      <c r="E1206" s="1">
        <v>5</v>
      </c>
      <c r="F1206" s="1">
        <v>7213</v>
      </c>
      <c r="G1206"/>
    </row>
    <row r="1207" spans="1:7">
      <c r="A1207" s="5">
        <v>42900</v>
      </c>
      <c r="B1207" s="1" t="s">
        <v>12</v>
      </c>
      <c r="C1207" s="1" t="s">
        <v>16</v>
      </c>
      <c r="D1207" s="2">
        <v>8</v>
      </c>
      <c r="E1207" s="1">
        <v>1</v>
      </c>
      <c r="F1207" s="1">
        <v>513</v>
      </c>
      <c r="G1207"/>
    </row>
    <row r="1208" spans="1:7">
      <c r="A1208" s="5">
        <v>42900</v>
      </c>
      <c r="B1208" s="1" t="s">
        <v>12</v>
      </c>
      <c r="C1208" s="1" t="s">
        <v>16</v>
      </c>
      <c r="D1208" s="2">
        <v>8</v>
      </c>
      <c r="E1208" s="1">
        <v>2</v>
      </c>
      <c r="F1208" s="1">
        <v>1963</v>
      </c>
      <c r="G1208"/>
    </row>
    <row r="1209" spans="1:7">
      <c r="A1209" s="5">
        <v>42900</v>
      </c>
      <c r="B1209" s="1" t="s">
        <v>12</v>
      </c>
      <c r="C1209" s="1" t="s">
        <v>16</v>
      </c>
      <c r="D1209" s="2">
        <v>8</v>
      </c>
      <c r="E1209" s="1">
        <v>3</v>
      </c>
      <c r="F1209" s="1">
        <v>1763</v>
      </c>
      <c r="G1209"/>
    </row>
    <row r="1210" spans="1:7">
      <c r="A1210" s="5">
        <v>42900</v>
      </c>
      <c r="B1210" s="1" t="s">
        <v>12</v>
      </c>
      <c r="C1210" s="1" t="s">
        <v>16</v>
      </c>
      <c r="D1210" s="2">
        <v>8</v>
      </c>
      <c r="E1210" s="1">
        <v>4</v>
      </c>
      <c r="F1210" s="1">
        <v>313</v>
      </c>
      <c r="G1210"/>
    </row>
    <row r="1211" spans="1:7">
      <c r="A1211" s="5">
        <v>42900</v>
      </c>
      <c r="B1211" s="1" t="s">
        <v>12</v>
      </c>
      <c r="C1211" s="1" t="s">
        <v>16</v>
      </c>
      <c r="D1211" s="2">
        <v>8</v>
      </c>
      <c r="E1211" s="1">
        <v>5</v>
      </c>
      <c r="F1211" s="1">
        <v>7213</v>
      </c>
      <c r="G1211"/>
    </row>
    <row r="1212" spans="1:7">
      <c r="A1212" s="5">
        <v>42900</v>
      </c>
      <c r="B1212" s="1" t="s">
        <v>12</v>
      </c>
      <c r="C1212" s="1" t="s">
        <v>10</v>
      </c>
      <c r="D1212" s="2">
        <v>9</v>
      </c>
      <c r="E1212" s="1">
        <v>1</v>
      </c>
      <c r="F1212" s="1">
        <v>2413</v>
      </c>
      <c r="G1212"/>
    </row>
    <row r="1213" spans="1:7">
      <c r="A1213" s="5">
        <v>42900</v>
      </c>
      <c r="B1213" s="1" t="s">
        <v>12</v>
      </c>
      <c r="C1213" s="1" t="s">
        <v>10</v>
      </c>
      <c r="D1213" s="2">
        <v>9</v>
      </c>
      <c r="E1213" s="1">
        <v>2</v>
      </c>
      <c r="F1213" s="1">
        <v>413</v>
      </c>
      <c r="G1213"/>
    </row>
    <row r="1214" spans="1:7">
      <c r="A1214" s="5">
        <v>42900</v>
      </c>
      <c r="B1214" s="1" t="s">
        <v>12</v>
      </c>
      <c r="C1214" s="1" t="s">
        <v>10</v>
      </c>
      <c r="D1214" s="2">
        <v>9</v>
      </c>
      <c r="E1214" s="1">
        <v>3</v>
      </c>
      <c r="F1214" s="11">
        <v>11320</v>
      </c>
      <c r="G1214"/>
    </row>
    <row r="1215" spans="1:7">
      <c r="A1215" s="5">
        <v>42900</v>
      </c>
      <c r="B1215" s="1" t="s">
        <v>12</v>
      </c>
      <c r="C1215" s="1" t="s">
        <v>10</v>
      </c>
      <c r="D1215" s="2">
        <v>9</v>
      </c>
      <c r="E1215" s="1">
        <v>4</v>
      </c>
      <c r="F1215" s="1">
        <v>4563</v>
      </c>
      <c r="G1215"/>
    </row>
    <row r="1216" spans="1:7">
      <c r="A1216" s="5">
        <v>42900</v>
      </c>
      <c r="B1216" s="1" t="s">
        <v>12</v>
      </c>
      <c r="C1216" s="1" t="s">
        <v>10</v>
      </c>
      <c r="D1216" s="2">
        <v>9</v>
      </c>
      <c r="E1216" s="1">
        <v>5</v>
      </c>
      <c r="F1216" s="1">
        <v>6313</v>
      </c>
      <c r="G1216"/>
    </row>
    <row r="1217" spans="1:7">
      <c r="A1217" s="5">
        <v>42920</v>
      </c>
      <c r="B1217" s="1" t="s">
        <v>9</v>
      </c>
      <c r="C1217" s="1" t="s">
        <v>10</v>
      </c>
      <c r="D1217" s="2">
        <v>1</v>
      </c>
      <c r="E1217" s="1">
        <v>1</v>
      </c>
      <c r="F1217" s="1">
        <v>680</v>
      </c>
      <c r="G1217" s="7">
        <f t="shared" ref="G1217:G1246" si="18">(F1217/1000)/H$2</f>
        <v>56.308720760920316</v>
      </c>
    </row>
    <row r="1218" spans="1:7">
      <c r="A1218" s="5">
        <v>42920</v>
      </c>
      <c r="B1218" s="1" t="s">
        <v>9</v>
      </c>
      <c r="C1218" s="1" t="s">
        <v>10</v>
      </c>
      <c r="D1218" s="2">
        <v>1</v>
      </c>
      <c r="E1218" s="1">
        <v>2</v>
      </c>
      <c r="F1218" s="1">
        <v>350</v>
      </c>
      <c r="G1218" s="7">
        <f t="shared" si="18"/>
        <v>28.982429803414867</v>
      </c>
    </row>
    <row r="1219" spans="1:7">
      <c r="A1219" s="5">
        <v>42920</v>
      </c>
      <c r="B1219" s="1" t="s">
        <v>9</v>
      </c>
      <c r="C1219" s="1" t="s">
        <v>10</v>
      </c>
      <c r="D1219" s="2">
        <v>1</v>
      </c>
      <c r="E1219" s="1">
        <v>3</v>
      </c>
      <c r="F1219" s="1">
        <v>670</v>
      </c>
      <c r="G1219" s="7">
        <f t="shared" si="18"/>
        <v>55.480651337965604</v>
      </c>
    </row>
    <row r="1220" spans="1:7">
      <c r="A1220" s="5">
        <v>42920</v>
      </c>
      <c r="B1220" s="1" t="s">
        <v>9</v>
      </c>
      <c r="C1220" s="1" t="s">
        <v>15</v>
      </c>
      <c r="D1220" s="2">
        <v>2</v>
      </c>
      <c r="E1220" s="1">
        <v>1</v>
      </c>
      <c r="F1220" s="1">
        <v>590</v>
      </c>
      <c r="G1220" s="7">
        <f t="shared" si="18"/>
        <v>48.85609595432792</v>
      </c>
    </row>
    <row r="1221" spans="1:7">
      <c r="A1221" s="5">
        <v>42920</v>
      </c>
      <c r="B1221" s="1" t="s">
        <v>9</v>
      </c>
      <c r="C1221" s="1" t="s">
        <v>15</v>
      </c>
      <c r="D1221" s="2">
        <v>2</v>
      </c>
      <c r="E1221" s="1">
        <v>2</v>
      </c>
      <c r="F1221" s="1">
        <v>420</v>
      </c>
      <c r="G1221" s="7">
        <f t="shared" si="18"/>
        <v>34.778915764097839</v>
      </c>
    </row>
    <row r="1222" spans="1:7">
      <c r="A1222" s="5">
        <v>42920</v>
      </c>
      <c r="B1222" s="1" t="s">
        <v>9</v>
      </c>
      <c r="C1222" s="1" t="s">
        <v>15</v>
      </c>
      <c r="D1222" s="2">
        <v>2</v>
      </c>
      <c r="E1222" s="1">
        <v>3</v>
      </c>
      <c r="F1222" s="1">
        <v>640</v>
      </c>
      <c r="G1222" s="7">
        <f t="shared" si="18"/>
        <v>52.996443069101474</v>
      </c>
    </row>
    <row r="1223" spans="1:7">
      <c r="A1223" s="5">
        <v>42920</v>
      </c>
      <c r="B1223" s="1" t="s">
        <v>9</v>
      </c>
      <c r="C1223" s="1" t="s">
        <v>16</v>
      </c>
      <c r="D1223" s="2">
        <v>3</v>
      </c>
      <c r="E1223" s="1">
        <v>1</v>
      </c>
      <c r="F1223" s="1">
        <v>560</v>
      </c>
      <c r="G1223" s="7">
        <f t="shared" si="18"/>
        <v>46.37188768546379</v>
      </c>
    </row>
    <row r="1224" spans="1:7">
      <c r="A1224" s="5">
        <v>42920</v>
      </c>
      <c r="B1224" s="1" t="s">
        <v>9</v>
      </c>
      <c r="C1224" s="1" t="s">
        <v>16</v>
      </c>
      <c r="D1224" s="2">
        <v>3</v>
      </c>
      <c r="E1224" s="1">
        <v>2</v>
      </c>
      <c r="F1224" s="1">
        <v>450</v>
      </c>
      <c r="G1224" s="7">
        <f t="shared" si="18"/>
        <v>37.263124032961976</v>
      </c>
    </row>
    <row r="1225" spans="1:7">
      <c r="A1225" s="5">
        <v>42920</v>
      </c>
      <c r="B1225" s="1" t="s">
        <v>9</v>
      </c>
      <c r="C1225" s="1" t="s">
        <v>16</v>
      </c>
      <c r="D1225" s="2">
        <v>3</v>
      </c>
      <c r="E1225" s="1">
        <v>3</v>
      </c>
      <c r="F1225" s="1">
        <v>670</v>
      </c>
      <c r="G1225" s="7">
        <f t="shared" si="18"/>
        <v>55.480651337965604</v>
      </c>
    </row>
    <row r="1226" spans="1:7">
      <c r="A1226" s="5">
        <v>42920</v>
      </c>
      <c r="B1226" s="1" t="s">
        <v>9</v>
      </c>
      <c r="C1226" s="1" t="s">
        <v>15</v>
      </c>
      <c r="D1226" s="2">
        <v>4</v>
      </c>
      <c r="E1226" s="1">
        <v>1</v>
      </c>
      <c r="F1226" s="1">
        <v>740</v>
      </c>
      <c r="G1226" s="7">
        <f t="shared" si="18"/>
        <v>61.277137298648576</v>
      </c>
    </row>
    <row r="1227" spans="1:7">
      <c r="A1227" s="5">
        <v>42920</v>
      </c>
      <c r="B1227" s="1" t="s">
        <v>9</v>
      </c>
      <c r="C1227" s="1" t="s">
        <v>15</v>
      </c>
      <c r="D1227" s="2">
        <v>4</v>
      </c>
      <c r="E1227" s="1">
        <v>2</v>
      </c>
      <c r="F1227" s="1">
        <v>570</v>
      </c>
      <c r="G1227" s="7">
        <f t="shared" si="18"/>
        <v>47.199957108418495</v>
      </c>
    </row>
    <row r="1228" spans="1:7">
      <c r="A1228" s="5">
        <v>42920</v>
      </c>
      <c r="B1228" s="1" t="s">
        <v>9</v>
      </c>
      <c r="C1228" s="1" t="s">
        <v>15</v>
      </c>
      <c r="D1228" s="2">
        <v>4</v>
      </c>
      <c r="E1228" s="1">
        <v>3</v>
      </c>
      <c r="F1228" s="1">
        <v>670</v>
      </c>
      <c r="G1228" s="7">
        <f t="shared" si="18"/>
        <v>55.480651337965604</v>
      </c>
    </row>
    <row r="1229" spans="1:7">
      <c r="A1229" s="5">
        <v>42920</v>
      </c>
      <c r="B1229" s="1" t="s">
        <v>9</v>
      </c>
      <c r="C1229" s="1" t="s">
        <v>10</v>
      </c>
      <c r="D1229" s="2">
        <v>5</v>
      </c>
      <c r="E1229" s="1">
        <v>1</v>
      </c>
      <c r="F1229" s="1">
        <v>440</v>
      </c>
      <c r="G1229" s="7">
        <f t="shared" si="18"/>
        <v>36.435054610007263</v>
      </c>
    </row>
    <row r="1230" spans="1:7">
      <c r="A1230" s="5">
        <v>42920</v>
      </c>
      <c r="B1230" s="1" t="s">
        <v>9</v>
      </c>
      <c r="C1230" s="1" t="s">
        <v>10</v>
      </c>
      <c r="D1230" s="2">
        <v>5</v>
      </c>
      <c r="E1230" s="1">
        <v>2</v>
      </c>
      <c r="F1230" s="1">
        <v>680</v>
      </c>
      <c r="G1230" s="7">
        <f t="shared" si="18"/>
        <v>56.308720760920316</v>
      </c>
    </row>
    <row r="1231" spans="1:7">
      <c r="A1231" s="5">
        <v>42920</v>
      </c>
      <c r="B1231" s="1" t="s">
        <v>9</v>
      </c>
      <c r="C1231" s="1" t="s">
        <v>10</v>
      </c>
      <c r="D1231" s="2">
        <v>5</v>
      </c>
      <c r="E1231" s="1">
        <v>3</v>
      </c>
      <c r="F1231" s="1">
        <v>650</v>
      </c>
      <c r="G1231" s="7">
        <f t="shared" si="18"/>
        <v>53.824512492056186</v>
      </c>
    </row>
    <row r="1232" spans="1:7">
      <c r="A1232" s="5">
        <v>42920</v>
      </c>
      <c r="B1232" s="1" t="s">
        <v>9</v>
      </c>
      <c r="C1232" s="1" t="s">
        <v>16</v>
      </c>
      <c r="D1232" s="2">
        <v>6</v>
      </c>
      <c r="E1232" s="1">
        <v>1</v>
      </c>
      <c r="F1232" s="1">
        <v>530</v>
      </c>
      <c r="G1232" s="7">
        <f t="shared" si="18"/>
        <v>43.88767941659966</v>
      </c>
    </row>
    <row r="1233" spans="1:13">
      <c r="A1233" s="5">
        <v>42920</v>
      </c>
      <c r="B1233" s="1" t="s">
        <v>9</v>
      </c>
      <c r="C1233" s="1" t="s">
        <v>16</v>
      </c>
      <c r="D1233" s="2">
        <v>6</v>
      </c>
      <c r="E1233" s="1">
        <v>2</v>
      </c>
      <c r="F1233" s="1">
        <v>620</v>
      </c>
      <c r="G1233" s="7">
        <f t="shared" si="18"/>
        <v>51.340304223192049</v>
      </c>
    </row>
    <row r="1234" spans="1:13">
      <c r="A1234" s="5">
        <v>42920</v>
      </c>
      <c r="B1234" s="1" t="s">
        <v>9</v>
      </c>
      <c r="C1234" s="1" t="s">
        <v>16</v>
      </c>
      <c r="D1234" s="2">
        <v>6</v>
      </c>
      <c r="E1234" s="1">
        <v>3</v>
      </c>
      <c r="F1234" s="1">
        <v>800</v>
      </c>
      <c r="G1234" s="7">
        <f t="shared" si="18"/>
        <v>66.245553836376843</v>
      </c>
    </row>
    <row r="1235" spans="1:13">
      <c r="A1235" s="5">
        <v>42920</v>
      </c>
      <c r="B1235" s="1" t="s">
        <v>9</v>
      </c>
      <c r="C1235" s="1" t="s">
        <v>15</v>
      </c>
      <c r="D1235" s="2">
        <v>7</v>
      </c>
      <c r="E1235" s="1">
        <v>1</v>
      </c>
      <c r="F1235" s="1">
        <v>500</v>
      </c>
      <c r="G1235" s="7">
        <f t="shared" si="18"/>
        <v>41.403471147735523</v>
      </c>
    </row>
    <row r="1236" spans="1:13">
      <c r="A1236" s="5">
        <v>42920</v>
      </c>
      <c r="B1236" s="1" t="s">
        <v>9</v>
      </c>
      <c r="C1236" s="1" t="s">
        <v>15</v>
      </c>
      <c r="D1236" s="2">
        <v>7</v>
      </c>
      <c r="E1236" s="1">
        <v>2</v>
      </c>
      <c r="F1236" s="1">
        <v>600</v>
      </c>
      <c r="G1236" s="7">
        <f t="shared" si="18"/>
        <v>49.684165377282632</v>
      </c>
    </row>
    <row r="1237" spans="1:13">
      <c r="A1237" s="5">
        <v>42920</v>
      </c>
      <c r="B1237" s="1" t="s">
        <v>9</v>
      </c>
      <c r="C1237" s="1" t="s">
        <v>15</v>
      </c>
      <c r="D1237" s="2">
        <v>7</v>
      </c>
      <c r="E1237" s="1">
        <v>3</v>
      </c>
      <c r="F1237" s="1">
        <v>580</v>
      </c>
      <c r="G1237" s="7">
        <f t="shared" si="18"/>
        <v>48.028026531373207</v>
      </c>
    </row>
    <row r="1238" spans="1:13">
      <c r="A1238" s="5">
        <v>42920</v>
      </c>
      <c r="B1238" s="1" t="s">
        <v>9</v>
      </c>
      <c r="C1238" s="1" t="s">
        <v>16</v>
      </c>
      <c r="D1238" s="2">
        <v>8</v>
      </c>
      <c r="E1238" s="1">
        <v>1</v>
      </c>
      <c r="F1238" s="1">
        <v>430</v>
      </c>
      <c r="G1238" s="7">
        <f t="shared" si="18"/>
        <v>35.606985187052551</v>
      </c>
    </row>
    <row r="1239" spans="1:13">
      <c r="A1239" s="5">
        <v>42920</v>
      </c>
      <c r="B1239" s="1" t="s">
        <v>9</v>
      </c>
      <c r="C1239" s="1" t="s">
        <v>16</v>
      </c>
      <c r="D1239" s="2">
        <v>8</v>
      </c>
      <c r="E1239" s="1">
        <v>2</v>
      </c>
      <c r="F1239" s="1">
        <v>650</v>
      </c>
      <c r="G1239" s="7">
        <f t="shared" si="18"/>
        <v>53.824512492056186</v>
      </c>
    </row>
    <row r="1240" spans="1:13">
      <c r="A1240" s="5">
        <v>42920</v>
      </c>
      <c r="B1240" s="1" t="s">
        <v>9</v>
      </c>
      <c r="C1240" s="1" t="s">
        <v>16</v>
      </c>
      <c r="D1240" s="2">
        <v>8</v>
      </c>
      <c r="E1240" s="1">
        <v>3</v>
      </c>
      <c r="F1240" s="1">
        <v>720</v>
      </c>
      <c r="G1240" s="7">
        <f t="shared" si="18"/>
        <v>59.620998452739151</v>
      </c>
    </row>
    <row r="1241" spans="1:13">
      <c r="A1241" s="5">
        <v>42920</v>
      </c>
      <c r="B1241" s="1" t="s">
        <v>9</v>
      </c>
      <c r="C1241" s="1" t="s">
        <v>10</v>
      </c>
      <c r="D1241" s="2">
        <v>9</v>
      </c>
      <c r="E1241" s="1">
        <v>1</v>
      </c>
      <c r="F1241" s="1">
        <v>660</v>
      </c>
      <c r="G1241" s="7">
        <f t="shared" si="18"/>
        <v>54.652581915010899</v>
      </c>
      <c r="H1241" s="5">
        <v>42802</v>
      </c>
      <c r="I1241" s="99">
        <v>31.9</v>
      </c>
      <c r="J1241" s="99">
        <v>5.7</v>
      </c>
      <c r="K1241" t="s">
        <v>91</v>
      </c>
    </row>
    <row r="1242" spans="1:13">
      <c r="A1242" s="5">
        <v>42920</v>
      </c>
      <c r="B1242" s="1" t="s">
        <v>9</v>
      </c>
      <c r="C1242" s="1" t="s">
        <v>10</v>
      </c>
      <c r="D1242" s="2">
        <v>9</v>
      </c>
      <c r="E1242" s="1">
        <v>2</v>
      </c>
      <c r="F1242" s="1">
        <v>540</v>
      </c>
      <c r="G1242" s="7">
        <f t="shared" si="18"/>
        <v>44.715748839554372</v>
      </c>
      <c r="H1242" s="5">
        <v>42802</v>
      </c>
      <c r="I1242" s="99">
        <f>AVERAGE(G1242:G1244)</f>
        <v>42.507563711675139</v>
      </c>
      <c r="J1242" s="99">
        <f>(MAX(G1242:G1244)-MIN(G1242:G1244))/2</f>
        <v>19.873666150913053</v>
      </c>
      <c r="K1242" t="s">
        <v>92</v>
      </c>
      <c r="L1242">
        <v>54</v>
      </c>
    </row>
    <row r="1243" spans="1:13">
      <c r="A1243" s="5">
        <v>42920</v>
      </c>
      <c r="B1243" s="1" t="s">
        <v>9</v>
      </c>
      <c r="C1243" s="1" t="s">
        <v>10</v>
      </c>
      <c r="D1243" s="2">
        <v>9</v>
      </c>
      <c r="E1243" s="1">
        <v>3</v>
      </c>
      <c r="F1243" s="1">
        <v>260</v>
      </c>
      <c r="G1243" s="7">
        <f t="shared" si="18"/>
        <v>21.529804996822474</v>
      </c>
      <c r="H1243" s="5">
        <f>A1243</f>
        <v>42920</v>
      </c>
      <c r="I1243" s="99">
        <f>AVERAGE(G1217:G1243)</f>
        <v>48.058695769260417</v>
      </c>
      <c r="J1243" s="99">
        <f>STDEV(G1217:G1243)</f>
        <v>10.407357364975383</v>
      </c>
      <c r="K1243" t="s">
        <v>91</v>
      </c>
    </row>
    <row r="1244" spans="1:13">
      <c r="A1244" s="5">
        <v>42920</v>
      </c>
      <c r="B1244" s="1" t="s">
        <v>9</v>
      </c>
      <c r="C1244" s="1" t="s">
        <v>19</v>
      </c>
      <c r="D1244" s="2" t="s">
        <v>24</v>
      </c>
      <c r="E1244" s="1">
        <v>1</v>
      </c>
      <c r="F1244" s="1">
        <v>740</v>
      </c>
      <c r="G1244" s="7">
        <f t="shared" si="18"/>
        <v>61.277137298648576</v>
      </c>
      <c r="H1244" s="5">
        <f>A1244</f>
        <v>42920</v>
      </c>
      <c r="I1244" s="99">
        <f>AVERAGE(G1244:G1246)</f>
        <v>68.177715823271171</v>
      </c>
      <c r="J1244" s="99">
        <f>(MAX(G1244:G1246)-MIN(G1244:G1246))/2</f>
        <v>5.7964859606829755</v>
      </c>
      <c r="K1244" t="s">
        <v>92</v>
      </c>
      <c r="M1244">
        <v>79.58</v>
      </c>
    </row>
    <row r="1245" spans="1:13">
      <c r="A1245" s="5">
        <v>42920</v>
      </c>
      <c r="B1245" s="1" t="s">
        <v>9</v>
      </c>
      <c r="C1245" s="1" t="s">
        <v>19</v>
      </c>
      <c r="D1245" s="2" t="s">
        <v>24</v>
      </c>
      <c r="E1245" s="1">
        <v>2</v>
      </c>
      <c r="F1245" s="1">
        <v>850</v>
      </c>
      <c r="G1245" s="7">
        <f t="shared" si="18"/>
        <v>70.38590095115039</v>
      </c>
    </row>
    <row r="1246" spans="1:13">
      <c r="A1246" s="5">
        <v>42920</v>
      </c>
      <c r="B1246" s="1" t="s">
        <v>9</v>
      </c>
      <c r="C1246" s="1" t="s">
        <v>19</v>
      </c>
      <c r="D1246" s="2" t="s">
        <v>24</v>
      </c>
      <c r="E1246" s="1">
        <v>3</v>
      </c>
      <c r="F1246" s="1">
        <v>880</v>
      </c>
      <c r="G1246" s="7">
        <f t="shared" si="18"/>
        <v>72.870109220014527</v>
      </c>
    </row>
    <row r="1247" spans="1:13">
      <c r="A1247" s="5">
        <v>42920</v>
      </c>
      <c r="B1247" s="1" t="s">
        <v>12</v>
      </c>
      <c r="C1247" s="1" t="s">
        <v>10</v>
      </c>
      <c r="D1247" s="2">
        <v>1</v>
      </c>
      <c r="E1247" s="1">
        <v>1</v>
      </c>
      <c r="F1247" s="1">
        <v>5613</v>
      </c>
      <c r="G1247"/>
    </row>
    <row r="1248" spans="1:13">
      <c r="A1248" s="5">
        <v>42920</v>
      </c>
      <c r="B1248" s="1" t="s">
        <v>12</v>
      </c>
      <c r="C1248" s="1" t="s">
        <v>10</v>
      </c>
      <c r="D1248" s="2">
        <v>1</v>
      </c>
      <c r="E1248" s="1">
        <v>2</v>
      </c>
      <c r="F1248" s="1">
        <v>8313</v>
      </c>
      <c r="G1248"/>
    </row>
    <row r="1249" spans="1:7">
      <c r="A1249" s="5">
        <v>42920</v>
      </c>
      <c r="B1249" s="1" t="s">
        <v>12</v>
      </c>
      <c r="C1249" s="1" t="s">
        <v>10</v>
      </c>
      <c r="D1249" s="2">
        <v>1</v>
      </c>
      <c r="E1249" s="1">
        <v>3</v>
      </c>
      <c r="F1249" s="11">
        <v>11320</v>
      </c>
      <c r="G1249"/>
    </row>
    <row r="1250" spans="1:7">
      <c r="A1250" s="5">
        <v>42920</v>
      </c>
      <c r="B1250" s="1" t="s">
        <v>12</v>
      </c>
      <c r="C1250" s="1" t="s">
        <v>10</v>
      </c>
      <c r="D1250" s="2">
        <v>1</v>
      </c>
      <c r="E1250" s="1">
        <v>4</v>
      </c>
      <c r="F1250" s="11">
        <v>11320</v>
      </c>
      <c r="G1250"/>
    </row>
    <row r="1251" spans="1:7">
      <c r="A1251" s="5">
        <v>42920</v>
      </c>
      <c r="B1251" s="1" t="s">
        <v>12</v>
      </c>
      <c r="C1251" s="1" t="s">
        <v>10</v>
      </c>
      <c r="D1251" s="2">
        <v>1</v>
      </c>
      <c r="E1251" s="1">
        <v>5</v>
      </c>
      <c r="F1251" s="1">
        <v>3613</v>
      </c>
      <c r="G1251"/>
    </row>
    <row r="1252" spans="1:7">
      <c r="A1252" s="5">
        <v>42920</v>
      </c>
      <c r="B1252" s="1" t="s">
        <v>12</v>
      </c>
      <c r="C1252" s="1" t="s">
        <v>15</v>
      </c>
      <c r="D1252" s="2">
        <v>2</v>
      </c>
      <c r="E1252" s="1">
        <v>1</v>
      </c>
      <c r="F1252" s="1">
        <v>1513</v>
      </c>
      <c r="G1252"/>
    </row>
    <row r="1253" spans="1:7">
      <c r="A1253" s="5">
        <v>42920</v>
      </c>
      <c r="B1253" s="1" t="s">
        <v>12</v>
      </c>
      <c r="C1253" s="1" t="s">
        <v>15</v>
      </c>
      <c r="D1253" s="2">
        <v>2</v>
      </c>
      <c r="E1253" s="1">
        <v>2</v>
      </c>
      <c r="F1253" s="1">
        <v>4713</v>
      </c>
      <c r="G1253"/>
    </row>
    <row r="1254" spans="1:7">
      <c r="A1254" s="5">
        <v>42920</v>
      </c>
      <c r="B1254" s="1" t="s">
        <v>12</v>
      </c>
      <c r="C1254" s="1" t="s">
        <v>15</v>
      </c>
      <c r="D1254" s="2">
        <v>2</v>
      </c>
      <c r="E1254" s="1">
        <v>3</v>
      </c>
      <c r="F1254" s="1">
        <v>5663</v>
      </c>
      <c r="G1254"/>
    </row>
    <row r="1255" spans="1:7">
      <c r="A1255" s="5">
        <v>42920</v>
      </c>
      <c r="B1255" s="1" t="s">
        <v>12</v>
      </c>
      <c r="C1255" s="1" t="s">
        <v>15</v>
      </c>
      <c r="D1255" s="2">
        <v>2</v>
      </c>
      <c r="E1255" s="1">
        <v>4</v>
      </c>
      <c r="F1255" s="11">
        <v>11320</v>
      </c>
      <c r="G1255"/>
    </row>
    <row r="1256" spans="1:7">
      <c r="A1256" s="5">
        <v>42920</v>
      </c>
      <c r="B1256" s="1" t="s">
        <v>12</v>
      </c>
      <c r="C1256" s="1" t="s">
        <v>15</v>
      </c>
      <c r="D1256" s="2">
        <v>2</v>
      </c>
      <c r="E1256" s="1">
        <v>5</v>
      </c>
      <c r="F1256" s="1">
        <v>3413</v>
      </c>
      <c r="G1256"/>
    </row>
    <row r="1257" spans="1:7">
      <c r="A1257" s="5">
        <v>42920</v>
      </c>
      <c r="B1257" s="1" t="s">
        <v>12</v>
      </c>
      <c r="C1257" s="1" t="s">
        <v>16</v>
      </c>
      <c r="D1257" s="2">
        <v>3</v>
      </c>
      <c r="E1257" s="1">
        <v>1</v>
      </c>
      <c r="F1257" s="1">
        <v>6463</v>
      </c>
      <c r="G1257"/>
    </row>
    <row r="1258" spans="1:7">
      <c r="A1258" s="5">
        <v>42920</v>
      </c>
      <c r="B1258" s="1" t="s">
        <v>12</v>
      </c>
      <c r="C1258" s="1" t="s">
        <v>16</v>
      </c>
      <c r="D1258" s="2">
        <v>3</v>
      </c>
      <c r="E1258" s="1">
        <v>2</v>
      </c>
      <c r="F1258" s="1">
        <v>3713</v>
      </c>
      <c r="G1258"/>
    </row>
    <row r="1259" spans="1:7">
      <c r="A1259" s="5">
        <v>42920</v>
      </c>
      <c r="B1259" s="1" t="s">
        <v>12</v>
      </c>
      <c r="C1259" s="1" t="s">
        <v>16</v>
      </c>
      <c r="D1259" s="2">
        <v>3</v>
      </c>
      <c r="E1259" s="1">
        <v>3</v>
      </c>
      <c r="F1259" s="1">
        <v>7563</v>
      </c>
      <c r="G1259"/>
    </row>
    <row r="1260" spans="1:7">
      <c r="A1260" s="5">
        <v>42920</v>
      </c>
      <c r="B1260" s="1" t="s">
        <v>12</v>
      </c>
      <c r="C1260" s="1" t="s">
        <v>16</v>
      </c>
      <c r="D1260" s="2">
        <v>3</v>
      </c>
      <c r="E1260" s="1">
        <v>4</v>
      </c>
      <c r="F1260" s="1">
        <v>4363</v>
      </c>
      <c r="G1260"/>
    </row>
    <row r="1261" spans="1:7">
      <c r="A1261" s="5">
        <v>42920</v>
      </c>
      <c r="B1261" s="1" t="s">
        <v>12</v>
      </c>
      <c r="C1261" s="1" t="s">
        <v>16</v>
      </c>
      <c r="D1261" s="2">
        <v>3</v>
      </c>
      <c r="E1261" s="1">
        <v>5</v>
      </c>
      <c r="F1261" s="1">
        <v>663</v>
      </c>
      <c r="G1261"/>
    </row>
    <row r="1262" spans="1:7">
      <c r="A1262" s="5">
        <v>42920</v>
      </c>
      <c r="B1262" s="1" t="s">
        <v>12</v>
      </c>
      <c r="C1262" s="1" t="s">
        <v>15</v>
      </c>
      <c r="D1262" s="2">
        <v>4</v>
      </c>
      <c r="E1262" s="1">
        <v>1</v>
      </c>
      <c r="F1262" s="1">
        <v>4663</v>
      </c>
      <c r="G1262"/>
    </row>
    <row r="1263" spans="1:7">
      <c r="A1263" s="5">
        <v>42920</v>
      </c>
      <c r="B1263" s="1" t="s">
        <v>12</v>
      </c>
      <c r="C1263" s="1" t="s">
        <v>15</v>
      </c>
      <c r="D1263" s="2">
        <v>4</v>
      </c>
      <c r="E1263" s="1">
        <v>2</v>
      </c>
      <c r="F1263" s="1">
        <v>3163</v>
      </c>
      <c r="G1263"/>
    </row>
    <row r="1264" spans="1:7">
      <c r="A1264" s="5">
        <v>42920</v>
      </c>
      <c r="B1264" s="1" t="s">
        <v>12</v>
      </c>
      <c r="C1264" s="1" t="s">
        <v>15</v>
      </c>
      <c r="D1264" s="2">
        <v>4</v>
      </c>
      <c r="E1264" s="1">
        <v>3</v>
      </c>
      <c r="F1264" s="11">
        <v>11320</v>
      </c>
      <c r="G1264"/>
    </row>
    <row r="1265" spans="1:7">
      <c r="A1265" s="5">
        <v>42920</v>
      </c>
      <c r="B1265" s="1" t="s">
        <v>12</v>
      </c>
      <c r="C1265" s="1" t="s">
        <v>15</v>
      </c>
      <c r="D1265" s="2">
        <v>4</v>
      </c>
      <c r="E1265" s="1">
        <v>4</v>
      </c>
      <c r="F1265" s="11">
        <v>11320</v>
      </c>
      <c r="G1265"/>
    </row>
    <row r="1266" spans="1:7">
      <c r="A1266" s="5">
        <v>42920</v>
      </c>
      <c r="B1266" s="1" t="s">
        <v>12</v>
      </c>
      <c r="C1266" s="1" t="s">
        <v>15</v>
      </c>
      <c r="D1266" s="2">
        <v>4</v>
      </c>
      <c r="E1266" s="1">
        <v>5</v>
      </c>
      <c r="F1266" s="1">
        <v>3763</v>
      </c>
      <c r="G1266"/>
    </row>
    <row r="1267" spans="1:7">
      <c r="A1267" s="5">
        <v>42920</v>
      </c>
      <c r="B1267" s="1" t="s">
        <v>12</v>
      </c>
      <c r="C1267" s="1" t="s">
        <v>10</v>
      </c>
      <c r="D1267" s="2">
        <v>5</v>
      </c>
      <c r="E1267" s="1">
        <v>1</v>
      </c>
      <c r="F1267" s="1">
        <v>3013</v>
      </c>
      <c r="G1267"/>
    </row>
    <row r="1268" spans="1:7">
      <c r="A1268" s="5">
        <v>42920</v>
      </c>
      <c r="B1268" s="1" t="s">
        <v>12</v>
      </c>
      <c r="C1268" s="1" t="s">
        <v>10</v>
      </c>
      <c r="D1268" s="2">
        <v>5</v>
      </c>
      <c r="E1268" s="1">
        <v>2</v>
      </c>
      <c r="F1268" s="11">
        <v>11320</v>
      </c>
      <c r="G1268"/>
    </row>
    <row r="1269" spans="1:7">
      <c r="A1269" s="5">
        <v>42920</v>
      </c>
      <c r="B1269" s="1" t="s">
        <v>12</v>
      </c>
      <c r="C1269" s="1" t="s">
        <v>10</v>
      </c>
      <c r="D1269" s="2">
        <v>5</v>
      </c>
      <c r="E1269" s="1">
        <v>3</v>
      </c>
      <c r="F1269" s="11">
        <v>11320</v>
      </c>
      <c r="G1269"/>
    </row>
    <row r="1270" spans="1:7">
      <c r="A1270" s="5">
        <v>42920</v>
      </c>
      <c r="B1270" s="1" t="s">
        <v>12</v>
      </c>
      <c r="C1270" s="1" t="s">
        <v>10</v>
      </c>
      <c r="D1270" s="2">
        <v>5</v>
      </c>
      <c r="E1270" s="1">
        <v>4</v>
      </c>
      <c r="F1270" s="1">
        <v>7413</v>
      </c>
      <c r="G1270"/>
    </row>
    <row r="1271" spans="1:7">
      <c r="A1271" s="5">
        <v>42920</v>
      </c>
      <c r="B1271" s="1" t="s">
        <v>12</v>
      </c>
      <c r="C1271" s="1" t="s">
        <v>10</v>
      </c>
      <c r="D1271" s="2">
        <v>5</v>
      </c>
      <c r="E1271" s="1">
        <v>5</v>
      </c>
      <c r="F1271" s="11">
        <v>11320</v>
      </c>
      <c r="G1271"/>
    </row>
    <row r="1272" spans="1:7">
      <c r="A1272" s="5">
        <v>42920</v>
      </c>
      <c r="B1272" s="1" t="s">
        <v>12</v>
      </c>
      <c r="C1272" s="1" t="s">
        <v>16</v>
      </c>
      <c r="D1272" s="2">
        <v>6</v>
      </c>
      <c r="E1272" s="1">
        <v>1</v>
      </c>
      <c r="F1272" s="11">
        <v>11320</v>
      </c>
      <c r="G1272"/>
    </row>
    <row r="1273" spans="1:7">
      <c r="A1273" s="5">
        <v>42920</v>
      </c>
      <c r="B1273" s="1" t="s">
        <v>12</v>
      </c>
      <c r="C1273" s="1" t="s">
        <v>16</v>
      </c>
      <c r="D1273" s="2">
        <v>6</v>
      </c>
      <c r="E1273" s="1">
        <v>2</v>
      </c>
      <c r="F1273" s="1">
        <v>8163</v>
      </c>
      <c r="G1273"/>
    </row>
    <row r="1274" spans="1:7">
      <c r="A1274" s="5">
        <v>42920</v>
      </c>
      <c r="B1274" s="1" t="s">
        <v>12</v>
      </c>
      <c r="C1274" s="1" t="s">
        <v>16</v>
      </c>
      <c r="D1274" s="2">
        <v>6</v>
      </c>
      <c r="E1274" s="1">
        <v>3</v>
      </c>
      <c r="F1274" s="1">
        <v>2363</v>
      </c>
      <c r="G1274"/>
    </row>
    <row r="1275" spans="1:7">
      <c r="A1275" s="5">
        <v>42920</v>
      </c>
      <c r="B1275" s="1" t="s">
        <v>12</v>
      </c>
      <c r="C1275" s="1" t="s">
        <v>16</v>
      </c>
      <c r="D1275" s="2">
        <v>6</v>
      </c>
      <c r="E1275" s="1">
        <v>4</v>
      </c>
      <c r="F1275" s="11">
        <v>11320</v>
      </c>
      <c r="G1275"/>
    </row>
    <row r="1276" spans="1:7">
      <c r="A1276" s="5">
        <v>42920</v>
      </c>
      <c r="B1276" s="1" t="s">
        <v>12</v>
      </c>
      <c r="C1276" s="1" t="s">
        <v>16</v>
      </c>
      <c r="D1276" s="2">
        <v>6</v>
      </c>
      <c r="E1276" s="1">
        <v>5</v>
      </c>
      <c r="F1276" s="11">
        <v>11320</v>
      </c>
      <c r="G1276"/>
    </row>
    <row r="1277" spans="1:7">
      <c r="A1277" s="5">
        <v>42920</v>
      </c>
      <c r="B1277" s="1" t="s">
        <v>12</v>
      </c>
      <c r="C1277" s="1" t="s">
        <v>15</v>
      </c>
      <c r="D1277" s="2">
        <v>7</v>
      </c>
      <c r="E1277" s="1">
        <v>1</v>
      </c>
      <c r="F1277" s="1">
        <v>2263</v>
      </c>
      <c r="G1277"/>
    </row>
    <row r="1278" spans="1:7">
      <c r="A1278" s="5">
        <v>42920</v>
      </c>
      <c r="B1278" s="1" t="s">
        <v>12</v>
      </c>
      <c r="C1278" s="1" t="s">
        <v>15</v>
      </c>
      <c r="D1278" s="2">
        <v>7</v>
      </c>
      <c r="E1278" s="1">
        <v>2</v>
      </c>
      <c r="F1278" s="11">
        <v>11320</v>
      </c>
      <c r="G1278"/>
    </row>
    <row r="1279" spans="1:7">
      <c r="A1279" s="5">
        <v>42920</v>
      </c>
      <c r="B1279" s="1" t="s">
        <v>12</v>
      </c>
      <c r="C1279" s="1" t="s">
        <v>15</v>
      </c>
      <c r="D1279" s="2">
        <v>7</v>
      </c>
      <c r="E1279" s="1">
        <v>3</v>
      </c>
      <c r="F1279" s="11">
        <v>11320</v>
      </c>
      <c r="G1279"/>
    </row>
    <row r="1280" spans="1:7">
      <c r="A1280" s="5">
        <v>42920</v>
      </c>
      <c r="B1280" s="1" t="s">
        <v>12</v>
      </c>
      <c r="C1280" s="1" t="s">
        <v>15</v>
      </c>
      <c r="D1280" s="2">
        <v>7</v>
      </c>
      <c r="E1280" s="1">
        <v>4</v>
      </c>
      <c r="F1280" s="11">
        <v>11320</v>
      </c>
      <c r="G1280"/>
    </row>
    <row r="1281" spans="1:7">
      <c r="A1281" s="5">
        <v>42920</v>
      </c>
      <c r="B1281" s="1" t="s">
        <v>12</v>
      </c>
      <c r="C1281" s="1" t="s">
        <v>15</v>
      </c>
      <c r="D1281" s="2">
        <v>7</v>
      </c>
      <c r="E1281" s="1">
        <v>5</v>
      </c>
      <c r="F1281" s="11">
        <v>11320</v>
      </c>
      <c r="G1281"/>
    </row>
    <row r="1282" spans="1:7">
      <c r="A1282" s="5">
        <v>42920</v>
      </c>
      <c r="B1282" s="1" t="s">
        <v>12</v>
      </c>
      <c r="C1282" s="1" t="s">
        <v>16</v>
      </c>
      <c r="D1282" s="2">
        <v>8</v>
      </c>
      <c r="E1282" s="1">
        <v>1</v>
      </c>
      <c r="F1282" s="1">
        <v>2113</v>
      </c>
      <c r="G1282"/>
    </row>
    <row r="1283" spans="1:7">
      <c r="A1283" s="5">
        <v>42920</v>
      </c>
      <c r="B1283" s="1" t="s">
        <v>12</v>
      </c>
      <c r="C1283" s="1" t="s">
        <v>16</v>
      </c>
      <c r="D1283" s="2">
        <v>8</v>
      </c>
      <c r="E1283" s="1">
        <v>2</v>
      </c>
      <c r="F1283" s="11">
        <v>11320</v>
      </c>
      <c r="G1283"/>
    </row>
    <row r="1284" spans="1:7">
      <c r="A1284" s="5">
        <v>42920</v>
      </c>
      <c r="B1284" s="1" t="s">
        <v>12</v>
      </c>
      <c r="C1284" s="1" t="s">
        <v>16</v>
      </c>
      <c r="D1284" s="2">
        <v>8</v>
      </c>
      <c r="E1284" s="1">
        <v>3</v>
      </c>
      <c r="F1284" s="1">
        <v>9413</v>
      </c>
      <c r="G1284"/>
    </row>
    <row r="1285" spans="1:7">
      <c r="A1285" s="5">
        <v>42920</v>
      </c>
      <c r="B1285" s="1" t="s">
        <v>12</v>
      </c>
      <c r="C1285" s="1" t="s">
        <v>16</v>
      </c>
      <c r="D1285" s="2">
        <v>8</v>
      </c>
      <c r="E1285" s="1">
        <v>4</v>
      </c>
      <c r="F1285" s="1">
        <v>2963</v>
      </c>
      <c r="G1285"/>
    </row>
    <row r="1286" spans="1:7">
      <c r="A1286" s="5">
        <v>42920</v>
      </c>
      <c r="B1286" s="1" t="s">
        <v>12</v>
      </c>
      <c r="C1286" s="1" t="s">
        <v>16</v>
      </c>
      <c r="D1286" s="2">
        <v>8</v>
      </c>
      <c r="E1286" s="1">
        <v>5</v>
      </c>
      <c r="F1286" s="1">
        <v>9663</v>
      </c>
      <c r="G1286"/>
    </row>
    <row r="1287" spans="1:7">
      <c r="A1287" s="5">
        <v>42920</v>
      </c>
      <c r="B1287" s="1" t="s">
        <v>12</v>
      </c>
      <c r="C1287" s="1" t="s">
        <v>10</v>
      </c>
      <c r="D1287" s="2">
        <v>9</v>
      </c>
      <c r="E1287" s="1">
        <v>1</v>
      </c>
      <c r="F1287" s="1"/>
      <c r="G1287"/>
    </row>
    <row r="1288" spans="1:7">
      <c r="A1288" s="5">
        <v>42920</v>
      </c>
      <c r="B1288" s="1" t="s">
        <v>12</v>
      </c>
      <c r="C1288" s="1" t="s">
        <v>10</v>
      </c>
      <c r="D1288" s="2">
        <v>9</v>
      </c>
      <c r="E1288" s="1">
        <v>2</v>
      </c>
      <c r="F1288" s="1">
        <v>1013</v>
      </c>
      <c r="G1288"/>
    </row>
    <row r="1289" spans="1:7">
      <c r="A1289" s="5">
        <v>42920</v>
      </c>
      <c r="B1289" s="1" t="s">
        <v>12</v>
      </c>
      <c r="C1289" s="1" t="s">
        <v>10</v>
      </c>
      <c r="D1289" s="2">
        <v>9</v>
      </c>
      <c r="E1289" s="1">
        <v>3</v>
      </c>
      <c r="F1289" s="11">
        <v>11320</v>
      </c>
      <c r="G1289"/>
    </row>
    <row r="1290" spans="1:7">
      <c r="A1290" s="5">
        <v>42920</v>
      </c>
      <c r="B1290" s="1" t="s">
        <v>12</v>
      </c>
      <c r="C1290" s="1" t="s">
        <v>10</v>
      </c>
      <c r="D1290" s="2">
        <v>9</v>
      </c>
      <c r="E1290" s="1">
        <v>4</v>
      </c>
      <c r="F1290" s="11">
        <v>11320</v>
      </c>
      <c r="G1290"/>
    </row>
    <row r="1291" spans="1:7">
      <c r="A1291" s="5">
        <v>42920</v>
      </c>
      <c r="B1291" s="1" t="s">
        <v>12</v>
      </c>
      <c r="C1291" s="1" t="s">
        <v>10</v>
      </c>
      <c r="D1291" s="2">
        <v>9</v>
      </c>
      <c r="E1291" s="1">
        <v>5</v>
      </c>
      <c r="F1291" s="11">
        <v>11320</v>
      </c>
      <c r="G1291"/>
    </row>
    <row r="1292" spans="1:7">
      <c r="A1292" s="5">
        <v>42947</v>
      </c>
      <c r="B1292" s="1" t="s">
        <v>9</v>
      </c>
      <c r="C1292" s="1" t="s">
        <v>10</v>
      </c>
      <c r="D1292" s="2">
        <v>1</v>
      </c>
      <c r="E1292" s="1">
        <v>1</v>
      </c>
      <c r="F1292" s="15">
        <v>510</v>
      </c>
      <c r="G1292" s="7">
        <f t="shared" ref="G1292:G1321" si="19">(F1292/1000)/H$2</f>
        <v>42.231540570690235</v>
      </c>
    </row>
    <row r="1293" spans="1:7">
      <c r="A1293" s="5">
        <v>42947</v>
      </c>
      <c r="B1293" s="1" t="s">
        <v>9</v>
      </c>
      <c r="C1293" s="1" t="s">
        <v>10</v>
      </c>
      <c r="D1293" s="2">
        <v>1</v>
      </c>
      <c r="E1293" s="1">
        <v>2</v>
      </c>
      <c r="F1293" s="15">
        <v>240</v>
      </c>
      <c r="G1293" s="7">
        <f t="shared" si="19"/>
        <v>19.873666150913053</v>
      </c>
    </row>
    <row r="1294" spans="1:7">
      <c r="A1294" s="5">
        <v>42947</v>
      </c>
      <c r="B1294" s="1" t="s">
        <v>9</v>
      </c>
      <c r="C1294" s="1" t="s">
        <v>10</v>
      </c>
      <c r="D1294" s="2">
        <v>1</v>
      </c>
      <c r="E1294" s="1">
        <v>3</v>
      </c>
      <c r="F1294" s="1">
        <v>670</v>
      </c>
      <c r="G1294" s="7">
        <f t="shared" si="19"/>
        <v>55.480651337965604</v>
      </c>
    </row>
    <row r="1295" spans="1:7">
      <c r="A1295" s="5">
        <v>42947</v>
      </c>
      <c r="B1295" s="1" t="s">
        <v>9</v>
      </c>
      <c r="C1295" s="1" t="s">
        <v>15</v>
      </c>
      <c r="D1295" s="2">
        <v>2</v>
      </c>
      <c r="E1295" s="1">
        <v>1</v>
      </c>
      <c r="F1295" s="1">
        <v>580</v>
      </c>
      <c r="G1295" s="7">
        <f t="shared" si="19"/>
        <v>48.028026531373207</v>
      </c>
    </row>
    <row r="1296" spans="1:7">
      <c r="A1296" s="5">
        <v>42947</v>
      </c>
      <c r="B1296" s="1" t="s">
        <v>9</v>
      </c>
      <c r="C1296" s="1" t="s">
        <v>15</v>
      </c>
      <c r="D1296" s="2">
        <v>2</v>
      </c>
      <c r="E1296" s="1">
        <v>2</v>
      </c>
      <c r="F1296" s="1">
        <v>420</v>
      </c>
      <c r="G1296" s="7">
        <f t="shared" si="19"/>
        <v>34.778915764097839</v>
      </c>
    </row>
    <row r="1297" spans="1:7">
      <c r="A1297" s="5">
        <v>42947</v>
      </c>
      <c r="B1297" s="1" t="s">
        <v>9</v>
      </c>
      <c r="C1297" s="1" t="s">
        <v>15</v>
      </c>
      <c r="D1297" s="2">
        <v>2</v>
      </c>
      <c r="E1297" s="1">
        <v>3</v>
      </c>
      <c r="F1297" s="1">
        <v>590</v>
      </c>
      <c r="G1297" s="7">
        <f t="shared" si="19"/>
        <v>48.85609595432792</v>
      </c>
    </row>
    <row r="1298" spans="1:7">
      <c r="A1298" s="5">
        <v>42947</v>
      </c>
      <c r="B1298" s="1" t="s">
        <v>9</v>
      </c>
      <c r="C1298" s="1" t="s">
        <v>16</v>
      </c>
      <c r="D1298" s="2">
        <v>3</v>
      </c>
      <c r="E1298" s="1">
        <v>1</v>
      </c>
      <c r="F1298" s="1">
        <v>500</v>
      </c>
      <c r="G1298" s="7">
        <f t="shared" si="19"/>
        <v>41.403471147735523</v>
      </c>
    </row>
    <row r="1299" spans="1:7">
      <c r="A1299" s="5">
        <v>42947</v>
      </c>
      <c r="B1299" s="1" t="s">
        <v>9</v>
      </c>
      <c r="C1299" s="1" t="s">
        <v>16</v>
      </c>
      <c r="D1299" s="2">
        <v>3</v>
      </c>
      <c r="E1299" s="1">
        <v>2</v>
      </c>
      <c r="F1299" s="1">
        <v>490</v>
      </c>
      <c r="G1299" s="7">
        <f t="shared" si="19"/>
        <v>40.575401724780811</v>
      </c>
    </row>
    <row r="1300" spans="1:7">
      <c r="A1300" s="5">
        <v>42947</v>
      </c>
      <c r="B1300" s="1" t="s">
        <v>9</v>
      </c>
      <c r="C1300" s="1" t="s">
        <v>16</v>
      </c>
      <c r="D1300" s="2">
        <v>3</v>
      </c>
      <c r="E1300" s="1">
        <v>3</v>
      </c>
      <c r="F1300" s="1">
        <v>600</v>
      </c>
      <c r="G1300" s="7">
        <f t="shared" si="19"/>
        <v>49.684165377282632</v>
      </c>
    </row>
    <row r="1301" spans="1:7">
      <c r="A1301" s="5">
        <v>42947</v>
      </c>
      <c r="B1301" s="1" t="s">
        <v>9</v>
      </c>
      <c r="C1301" s="1" t="s">
        <v>15</v>
      </c>
      <c r="D1301" s="2">
        <v>4</v>
      </c>
      <c r="E1301" s="1">
        <v>1</v>
      </c>
      <c r="F1301" s="1">
        <v>690</v>
      </c>
      <c r="G1301" s="7">
        <f t="shared" si="19"/>
        <v>57.136790183875021</v>
      </c>
    </row>
    <row r="1302" spans="1:7">
      <c r="A1302" s="5">
        <v>42947</v>
      </c>
      <c r="B1302" s="1" t="s">
        <v>9</v>
      </c>
      <c r="C1302" s="1" t="s">
        <v>15</v>
      </c>
      <c r="D1302" s="2">
        <v>4</v>
      </c>
      <c r="E1302" s="1">
        <v>2</v>
      </c>
      <c r="F1302" s="1">
        <v>710</v>
      </c>
      <c r="G1302" s="7">
        <f t="shared" si="19"/>
        <v>58.792929029784446</v>
      </c>
    </row>
    <row r="1303" spans="1:7">
      <c r="A1303" s="5">
        <v>42947</v>
      </c>
      <c r="B1303" s="1" t="s">
        <v>9</v>
      </c>
      <c r="C1303" s="1" t="s">
        <v>15</v>
      </c>
      <c r="D1303" s="2">
        <v>4</v>
      </c>
      <c r="E1303" s="1">
        <v>3</v>
      </c>
      <c r="F1303" s="1">
        <v>620</v>
      </c>
      <c r="G1303" s="7">
        <f t="shared" si="19"/>
        <v>51.340304223192049</v>
      </c>
    </row>
    <row r="1304" spans="1:7">
      <c r="A1304" s="5">
        <v>42947</v>
      </c>
      <c r="B1304" s="1" t="s">
        <v>9</v>
      </c>
      <c r="C1304" s="1" t="s">
        <v>10</v>
      </c>
      <c r="D1304" s="2">
        <v>5</v>
      </c>
      <c r="E1304" s="1">
        <v>1</v>
      </c>
      <c r="F1304" s="1">
        <v>450</v>
      </c>
      <c r="G1304" s="7">
        <f t="shared" si="19"/>
        <v>37.263124032961976</v>
      </c>
    </row>
    <row r="1305" spans="1:7">
      <c r="A1305" s="5">
        <v>42947</v>
      </c>
      <c r="B1305" s="1" t="s">
        <v>9</v>
      </c>
      <c r="C1305" s="1" t="s">
        <v>10</v>
      </c>
      <c r="D1305" s="2">
        <v>5</v>
      </c>
      <c r="E1305" s="1">
        <v>2</v>
      </c>
      <c r="F1305" s="1">
        <v>700</v>
      </c>
      <c r="G1305" s="7">
        <f t="shared" si="19"/>
        <v>57.964859606829734</v>
      </c>
    </row>
    <row r="1306" spans="1:7">
      <c r="A1306" s="5">
        <v>42947</v>
      </c>
      <c r="B1306" s="1" t="s">
        <v>9</v>
      </c>
      <c r="C1306" s="1" t="s">
        <v>10</v>
      </c>
      <c r="D1306" s="2">
        <v>5</v>
      </c>
      <c r="E1306" s="1">
        <v>3</v>
      </c>
      <c r="F1306" s="1">
        <v>630</v>
      </c>
      <c r="G1306" s="7">
        <f t="shared" si="19"/>
        <v>52.168373646146762</v>
      </c>
    </row>
    <row r="1307" spans="1:7">
      <c r="A1307" s="5">
        <v>42947</v>
      </c>
      <c r="B1307" s="1" t="s">
        <v>9</v>
      </c>
      <c r="C1307" s="1" t="s">
        <v>16</v>
      </c>
      <c r="D1307" s="2">
        <v>6</v>
      </c>
      <c r="E1307" s="1">
        <v>1</v>
      </c>
      <c r="F1307" s="1">
        <v>560</v>
      </c>
      <c r="G1307" s="7">
        <f t="shared" si="19"/>
        <v>46.37188768546379</v>
      </c>
    </row>
    <row r="1308" spans="1:7">
      <c r="A1308" s="5">
        <v>42947</v>
      </c>
      <c r="B1308" s="1" t="s">
        <v>9</v>
      </c>
      <c r="C1308" s="1" t="s">
        <v>16</v>
      </c>
      <c r="D1308" s="2">
        <v>6</v>
      </c>
      <c r="E1308" s="1">
        <v>2</v>
      </c>
      <c r="F1308" s="1">
        <v>590</v>
      </c>
      <c r="G1308" s="7">
        <f t="shared" si="19"/>
        <v>48.85609595432792</v>
      </c>
    </row>
    <row r="1309" spans="1:7">
      <c r="A1309" s="5">
        <v>42947</v>
      </c>
      <c r="B1309" s="1" t="s">
        <v>9</v>
      </c>
      <c r="C1309" s="1" t="s">
        <v>16</v>
      </c>
      <c r="D1309" s="2">
        <v>6</v>
      </c>
      <c r="E1309" s="1">
        <v>3</v>
      </c>
      <c r="F1309" s="1">
        <v>810</v>
      </c>
      <c r="G1309" s="7">
        <f t="shared" si="19"/>
        <v>67.073623259331555</v>
      </c>
    </row>
    <row r="1310" spans="1:7">
      <c r="A1310" s="5">
        <v>42947</v>
      </c>
      <c r="B1310" s="1" t="s">
        <v>9</v>
      </c>
      <c r="C1310" s="1" t="s">
        <v>15</v>
      </c>
      <c r="D1310" s="2">
        <v>7</v>
      </c>
      <c r="E1310" s="1">
        <v>1</v>
      </c>
      <c r="F1310" s="1">
        <v>440</v>
      </c>
      <c r="G1310" s="7">
        <f t="shared" si="19"/>
        <v>36.435054610007263</v>
      </c>
    </row>
    <row r="1311" spans="1:7">
      <c r="A1311" s="5">
        <v>42947</v>
      </c>
      <c r="B1311" s="1" t="s">
        <v>9</v>
      </c>
      <c r="C1311" s="1" t="s">
        <v>15</v>
      </c>
      <c r="D1311" s="2">
        <v>7</v>
      </c>
      <c r="E1311" s="1">
        <v>2</v>
      </c>
      <c r="F1311" s="1">
        <v>590</v>
      </c>
      <c r="G1311" s="7">
        <f t="shared" si="19"/>
        <v>48.85609595432792</v>
      </c>
    </row>
    <row r="1312" spans="1:7">
      <c r="A1312" s="5">
        <v>42947</v>
      </c>
      <c r="B1312" s="1" t="s">
        <v>9</v>
      </c>
      <c r="C1312" s="1" t="s">
        <v>15</v>
      </c>
      <c r="D1312" s="2">
        <v>7</v>
      </c>
      <c r="E1312" s="1">
        <v>3</v>
      </c>
      <c r="F1312" s="1">
        <v>450</v>
      </c>
      <c r="G1312" s="7">
        <f t="shared" si="19"/>
        <v>37.263124032961976</v>
      </c>
    </row>
    <row r="1313" spans="1:13">
      <c r="A1313" s="5">
        <v>42947</v>
      </c>
      <c r="B1313" s="1" t="s">
        <v>9</v>
      </c>
      <c r="C1313" s="1" t="s">
        <v>16</v>
      </c>
      <c r="D1313" s="2">
        <v>8</v>
      </c>
      <c r="E1313" s="1">
        <v>1</v>
      </c>
      <c r="F1313" s="1">
        <v>450</v>
      </c>
      <c r="G1313" s="7">
        <f t="shared" si="19"/>
        <v>37.263124032961976</v>
      </c>
    </row>
    <row r="1314" spans="1:13">
      <c r="A1314" s="5">
        <v>42947</v>
      </c>
      <c r="B1314" s="1" t="s">
        <v>9</v>
      </c>
      <c r="C1314" s="1" t="s">
        <v>16</v>
      </c>
      <c r="D1314" s="2">
        <v>8</v>
      </c>
      <c r="E1314" s="1">
        <v>2</v>
      </c>
      <c r="F1314" s="1">
        <v>630</v>
      </c>
      <c r="G1314" s="7">
        <f t="shared" si="19"/>
        <v>52.168373646146762</v>
      </c>
      <c r="H1314" s="5">
        <v>42802</v>
      </c>
      <c r="I1314">
        <v>31.9</v>
      </c>
      <c r="J1314">
        <v>5.7</v>
      </c>
      <c r="K1314" t="s">
        <v>91</v>
      </c>
    </row>
    <row r="1315" spans="1:13">
      <c r="A1315" s="5">
        <v>42947</v>
      </c>
      <c r="B1315" s="1" t="s">
        <v>9</v>
      </c>
      <c r="C1315" s="1" t="s">
        <v>16</v>
      </c>
      <c r="D1315" s="2">
        <v>8</v>
      </c>
      <c r="E1315" s="1">
        <v>3</v>
      </c>
      <c r="F1315" s="1">
        <v>680</v>
      </c>
      <c r="G1315" s="7">
        <f t="shared" si="19"/>
        <v>56.308720760920316</v>
      </c>
      <c r="H1315" s="5">
        <v>42802</v>
      </c>
      <c r="I1315">
        <v>42.507563711675139</v>
      </c>
      <c r="J1315">
        <v>19.873666150913053</v>
      </c>
      <c r="K1315" t="s">
        <v>92</v>
      </c>
      <c r="L1315">
        <v>54</v>
      </c>
    </row>
    <row r="1316" spans="1:13">
      <c r="A1316" s="5">
        <v>42947</v>
      </c>
      <c r="B1316" s="1" t="s">
        <v>9</v>
      </c>
      <c r="C1316" s="1" t="s">
        <v>10</v>
      </c>
      <c r="D1316" s="2">
        <v>9</v>
      </c>
      <c r="E1316" s="1">
        <v>1</v>
      </c>
      <c r="F1316" s="1">
        <v>580</v>
      </c>
      <c r="G1316" s="7">
        <f t="shared" si="19"/>
        <v>48.028026531373207</v>
      </c>
      <c r="H1316" s="5">
        <v>42920</v>
      </c>
      <c r="I1316">
        <v>48.058695769260417</v>
      </c>
      <c r="J1316">
        <v>10.407357364975383</v>
      </c>
      <c r="K1316" t="s">
        <v>91</v>
      </c>
    </row>
    <row r="1317" spans="1:13">
      <c r="A1317" s="5">
        <v>42947</v>
      </c>
      <c r="B1317" s="1" t="s">
        <v>9</v>
      </c>
      <c r="C1317" s="1" t="s">
        <v>10</v>
      </c>
      <c r="D1317" s="2">
        <v>9</v>
      </c>
      <c r="E1317" s="1">
        <v>2</v>
      </c>
      <c r="F1317" s="1">
        <v>470</v>
      </c>
      <c r="G1317" s="7">
        <f t="shared" si="19"/>
        <v>38.919262878871393</v>
      </c>
      <c r="H1317" s="5">
        <v>42920</v>
      </c>
      <c r="I1317">
        <v>68.177715823271171</v>
      </c>
      <c r="J1317">
        <v>5.7964859606829755</v>
      </c>
      <c r="K1317" t="s">
        <v>92</v>
      </c>
      <c r="M1317">
        <v>79.58</v>
      </c>
    </row>
    <row r="1318" spans="1:13">
      <c r="A1318" s="5">
        <v>42947</v>
      </c>
      <c r="B1318" s="1" t="s">
        <v>9</v>
      </c>
      <c r="C1318" s="1" t="s">
        <v>10</v>
      </c>
      <c r="D1318" s="2">
        <v>9</v>
      </c>
      <c r="E1318" s="1">
        <v>3</v>
      </c>
      <c r="F1318" s="1">
        <v>280</v>
      </c>
      <c r="G1318" s="7">
        <f t="shared" si="19"/>
        <v>23.185943842731895</v>
      </c>
      <c r="H1318" s="5">
        <f>A1318</f>
        <v>42947</v>
      </c>
      <c r="I1318" s="99">
        <f>AVERAGE(G1292:G1318)</f>
        <v>45.789172165606765</v>
      </c>
      <c r="J1318" s="99">
        <f>STDEV(G1292:G1318)</f>
        <v>10.715336509769074</v>
      </c>
      <c r="K1318" t="s">
        <v>91</v>
      </c>
    </row>
    <row r="1319" spans="1:13">
      <c r="A1319" s="5">
        <v>42947</v>
      </c>
      <c r="B1319" s="1" t="s">
        <v>9</v>
      </c>
      <c r="C1319" s="1" t="s">
        <v>19</v>
      </c>
      <c r="D1319" s="2" t="s">
        <v>24</v>
      </c>
      <c r="E1319" s="1">
        <v>1</v>
      </c>
      <c r="F1319" s="1">
        <v>720</v>
      </c>
      <c r="G1319" s="7">
        <f t="shared" si="19"/>
        <v>59.620998452739151</v>
      </c>
      <c r="H1319" s="5">
        <f>A1319</f>
        <v>42947</v>
      </c>
      <c r="I1319" s="99">
        <f>AVERAGE(G1319:G1321)</f>
        <v>68.72976210524098</v>
      </c>
      <c r="J1319" s="99">
        <f>(MAX(G1319:G1321)-MIN(G1319:G1321))/2</f>
        <v>7.4526248065924001</v>
      </c>
      <c r="K1319" t="s">
        <v>92</v>
      </c>
      <c r="M1319">
        <v>81.819999999999993</v>
      </c>
    </row>
    <row r="1320" spans="1:13">
      <c r="A1320" s="5">
        <v>42947</v>
      </c>
      <c r="B1320" s="1" t="s">
        <v>9</v>
      </c>
      <c r="C1320" s="1" t="s">
        <v>19</v>
      </c>
      <c r="D1320" s="2" t="s">
        <v>24</v>
      </c>
      <c r="E1320" s="1">
        <v>2</v>
      </c>
      <c r="F1320" s="1">
        <v>870</v>
      </c>
      <c r="G1320" s="7">
        <f t="shared" si="19"/>
        <v>72.042039797059815</v>
      </c>
      <c r="H1320" s="5">
        <v>42989</v>
      </c>
      <c r="I1320">
        <v>104.6</v>
      </c>
      <c r="J1320">
        <v>24.7</v>
      </c>
      <c r="K1320" t="s">
        <v>91</v>
      </c>
    </row>
    <row r="1321" spans="1:13">
      <c r="A1321" s="5">
        <v>42947</v>
      </c>
      <c r="B1321" s="1" t="s">
        <v>9</v>
      </c>
      <c r="C1321" s="1" t="s">
        <v>19</v>
      </c>
      <c r="D1321" s="2" t="s">
        <v>24</v>
      </c>
      <c r="E1321" s="1">
        <v>3</v>
      </c>
      <c r="F1321" s="1">
        <v>900</v>
      </c>
      <c r="G1321" s="7">
        <f t="shared" si="19"/>
        <v>74.526248065923951</v>
      </c>
      <c r="H1321" s="5">
        <v>42989</v>
      </c>
      <c r="I1321">
        <v>147.39635728593848</v>
      </c>
      <c r="J1321">
        <v>27.326290957505435</v>
      </c>
      <c r="K1321" t="s">
        <v>92</v>
      </c>
      <c r="M1321">
        <v>146.4</v>
      </c>
    </row>
    <row r="1322" spans="1:13">
      <c r="A1322" s="5">
        <v>42947</v>
      </c>
      <c r="B1322" s="1" t="s">
        <v>12</v>
      </c>
      <c r="C1322" s="1" t="s">
        <v>10</v>
      </c>
      <c r="D1322" s="2">
        <v>1</v>
      </c>
      <c r="E1322" s="1">
        <v>1</v>
      </c>
      <c r="F1322" s="1">
        <v>2663</v>
      </c>
      <c r="G1322"/>
      <c r="M1322">
        <f>STDEV(F1247:F1291)</f>
        <v>3880.5240428647753</v>
      </c>
    </row>
    <row r="1323" spans="1:13">
      <c r="A1323" s="5">
        <v>42947</v>
      </c>
      <c r="B1323" s="1" t="s">
        <v>12</v>
      </c>
      <c r="C1323" s="1" t="s">
        <v>10</v>
      </c>
      <c r="D1323" s="2">
        <v>1</v>
      </c>
      <c r="E1323" s="1">
        <v>2</v>
      </c>
      <c r="F1323" s="1">
        <v>3563</v>
      </c>
      <c r="G1323"/>
    </row>
    <row r="1324" spans="1:13">
      <c r="A1324" s="5">
        <v>42947</v>
      </c>
      <c r="B1324" s="1" t="s">
        <v>12</v>
      </c>
      <c r="C1324" s="1" t="s">
        <v>10</v>
      </c>
      <c r="D1324" s="2">
        <v>1</v>
      </c>
      <c r="E1324" s="1">
        <v>3</v>
      </c>
      <c r="F1324" s="11">
        <v>11320</v>
      </c>
      <c r="G1324"/>
    </row>
    <row r="1325" spans="1:13">
      <c r="A1325" s="5">
        <v>42947</v>
      </c>
      <c r="B1325" s="1" t="s">
        <v>12</v>
      </c>
      <c r="C1325" s="1" t="s">
        <v>10</v>
      </c>
      <c r="D1325" s="2">
        <v>1</v>
      </c>
      <c r="E1325" s="1">
        <v>4</v>
      </c>
      <c r="F1325" s="1">
        <v>6113</v>
      </c>
      <c r="G1325"/>
    </row>
    <row r="1326" spans="1:13">
      <c r="A1326" s="5">
        <v>42947</v>
      </c>
      <c r="B1326" s="1" t="s">
        <v>12</v>
      </c>
      <c r="C1326" s="1" t="s">
        <v>10</v>
      </c>
      <c r="D1326" s="2">
        <v>1</v>
      </c>
      <c r="E1326" s="1">
        <v>5</v>
      </c>
      <c r="F1326" s="1">
        <v>1963</v>
      </c>
      <c r="G1326"/>
    </row>
    <row r="1327" spans="1:13">
      <c r="A1327" s="5">
        <v>42947</v>
      </c>
      <c r="B1327" s="1" t="s">
        <v>12</v>
      </c>
      <c r="C1327" s="1" t="s">
        <v>15</v>
      </c>
      <c r="D1327" s="2">
        <v>2</v>
      </c>
      <c r="E1327" s="1">
        <v>1</v>
      </c>
      <c r="F1327" s="1">
        <v>663</v>
      </c>
      <c r="G1327"/>
    </row>
    <row r="1328" spans="1:13">
      <c r="A1328" s="5">
        <v>42947</v>
      </c>
      <c r="B1328" s="1" t="s">
        <v>12</v>
      </c>
      <c r="C1328" s="1" t="s">
        <v>15</v>
      </c>
      <c r="D1328" s="2">
        <v>2</v>
      </c>
      <c r="E1328" s="1">
        <v>2</v>
      </c>
      <c r="F1328" s="1">
        <v>2463</v>
      </c>
      <c r="G1328"/>
    </row>
    <row r="1329" spans="1:7">
      <c r="A1329" s="5">
        <v>42947</v>
      </c>
      <c r="B1329" s="1" t="s">
        <v>12</v>
      </c>
      <c r="C1329" s="1" t="s">
        <v>15</v>
      </c>
      <c r="D1329" s="2">
        <v>2</v>
      </c>
      <c r="E1329" s="1">
        <v>3</v>
      </c>
      <c r="F1329" s="1">
        <v>2213</v>
      </c>
      <c r="G1329"/>
    </row>
    <row r="1330" spans="1:7">
      <c r="A1330" s="5">
        <v>42947</v>
      </c>
      <c r="B1330" s="1" t="s">
        <v>12</v>
      </c>
      <c r="C1330" s="1" t="s">
        <v>15</v>
      </c>
      <c r="D1330" s="2">
        <v>2</v>
      </c>
      <c r="E1330" s="1">
        <v>4</v>
      </c>
      <c r="F1330" s="1">
        <v>4463</v>
      </c>
      <c r="G1330"/>
    </row>
    <row r="1331" spans="1:7">
      <c r="A1331" s="5">
        <v>42947</v>
      </c>
      <c r="B1331" s="1" t="s">
        <v>12</v>
      </c>
      <c r="C1331" s="1" t="s">
        <v>15</v>
      </c>
      <c r="D1331" s="2">
        <v>2</v>
      </c>
      <c r="E1331" s="1">
        <v>5</v>
      </c>
      <c r="F1331" s="1">
        <v>613</v>
      </c>
      <c r="G1331"/>
    </row>
    <row r="1332" spans="1:7">
      <c r="A1332" s="5">
        <v>42947</v>
      </c>
      <c r="B1332" s="1" t="s">
        <v>12</v>
      </c>
      <c r="C1332" s="1" t="s">
        <v>16</v>
      </c>
      <c r="D1332" s="2">
        <v>3</v>
      </c>
      <c r="E1332" s="1">
        <v>1</v>
      </c>
      <c r="F1332" s="1">
        <v>1613</v>
      </c>
      <c r="G1332"/>
    </row>
    <row r="1333" spans="1:7">
      <c r="A1333" s="5">
        <v>42947</v>
      </c>
      <c r="B1333" s="1" t="s">
        <v>12</v>
      </c>
      <c r="C1333" s="1" t="s">
        <v>16</v>
      </c>
      <c r="D1333" s="2">
        <v>3</v>
      </c>
      <c r="E1333" s="1">
        <v>2</v>
      </c>
      <c r="F1333" s="1">
        <v>813</v>
      </c>
      <c r="G1333"/>
    </row>
    <row r="1334" spans="1:7">
      <c r="A1334" s="5">
        <v>42947</v>
      </c>
      <c r="B1334" s="1" t="s">
        <v>12</v>
      </c>
      <c r="C1334" s="1" t="s">
        <v>16</v>
      </c>
      <c r="D1334" s="2">
        <v>3</v>
      </c>
      <c r="E1334" s="1">
        <v>3</v>
      </c>
      <c r="F1334" s="1">
        <v>1913</v>
      </c>
      <c r="G1334"/>
    </row>
    <row r="1335" spans="1:7">
      <c r="A1335" s="5">
        <v>42947</v>
      </c>
      <c r="B1335" s="1" t="s">
        <v>12</v>
      </c>
      <c r="C1335" s="1" t="s">
        <v>16</v>
      </c>
      <c r="D1335" s="2">
        <v>3</v>
      </c>
      <c r="E1335" s="1">
        <v>4</v>
      </c>
      <c r="F1335" s="1">
        <v>1613</v>
      </c>
      <c r="G1335"/>
    </row>
    <row r="1336" spans="1:7">
      <c r="A1336" s="5">
        <v>42947</v>
      </c>
      <c r="B1336" s="1" t="s">
        <v>12</v>
      </c>
      <c r="C1336" s="1" t="s">
        <v>16</v>
      </c>
      <c r="D1336" s="2">
        <v>3</v>
      </c>
      <c r="E1336" s="1">
        <v>5</v>
      </c>
      <c r="F1336" s="1">
        <v>163</v>
      </c>
      <c r="G1336"/>
    </row>
    <row r="1337" spans="1:7">
      <c r="A1337" s="5">
        <v>42947</v>
      </c>
      <c r="B1337" s="1" t="s">
        <v>12</v>
      </c>
      <c r="C1337" s="1" t="s">
        <v>15</v>
      </c>
      <c r="D1337" s="2">
        <v>4</v>
      </c>
      <c r="E1337" s="1">
        <v>1</v>
      </c>
      <c r="F1337" s="1">
        <v>4563</v>
      </c>
      <c r="G1337"/>
    </row>
    <row r="1338" spans="1:7">
      <c r="A1338" s="5">
        <v>42947</v>
      </c>
      <c r="B1338" s="1" t="s">
        <v>12</v>
      </c>
      <c r="C1338" s="1" t="s">
        <v>15</v>
      </c>
      <c r="D1338" s="2">
        <v>4</v>
      </c>
      <c r="E1338" s="1">
        <v>2</v>
      </c>
      <c r="F1338" s="1">
        <v>1363</v>
      </c>
      <c r="G1338"/>
    </row>
    <row r="1339" spans="1:7">
      <c r="A1339" s="5">
        <v>42947</v>
      </c>
      <c r="B1339" s="1" t="s">
        <v>12</v>
      </c>
      <c r="C1339" s="1" t="s">
        <v>15</v>
      </c>
      <c r="D1339" s="2">
        <v>4</v>
      </c>
      <c r="E1339" s="1">
        <v>3</v>
      </c>
      <c r="F1339" s="1">
        <v>4613</v>
      </c>
      <c r="G1339"/>
    </row>
    <row r="1340" spans="1:7">
      <c r="A1340" s="5">
        <v>42947</v>
      </c>
      <c r="B1340" s="1" t="s">
        <v>12</v>
      </c>
      <c r="C1340" s="1" t="s">
        <v>15</v>
      </c>
      <c r="D1340" s="2">
        <v>4</v>
      </c>
      <c r="E1340" s="1">
        <v>4</v>
      </c>
      <c r="F1340" s="1">
        <v>5963</v>
      </c>
      <c r="G1340"/>
    </row>
    <row r="1341" spans="1:7">
      <c r="A1341" s="5">
        <v>42947</v>
      </c>
      <c r="B1341" s="1" t="s">
        <v>12</v>
      </c>
      <c r="C1341" s="1" t="s">
        <v>15</v>
      </c>
      <c r="D1341" s="2">
        <v>4</v>
      </c>
      <c r="E1341" s="1">
        <v>5</v>
      </c>
      <c r="F1341" s="1">
        <v>863</v>
      </c>
      <c r="G1341"/>
    </row>
    <row r="1342" spans="1:7">
      <c r="A1342" s="5">
        <v>42947</v>
      </c>
      <c r="B1342" s="1" t="s">
        <v>12</v>
      </c>
      <c r="C1342" s="1" t="s">
        <v>10</v>
      </c>
      <c r="D1342" s="2">
        <v>5</v>
      </c>
      <c r="E1342" s="1">
        <v>1</v>
      </c>
      <c r="F1342" s="1">
        <v>463</v>
      </c>
      <c r="G1342"/>
    </row>
    <row r="1343" spans="1:7">
      <c r="A1343" s="5">
        <v>42947</v>
      </c>
      <c r="B1343" s="1" t="s">
        <v>12</v>
      </c>
      <c r="C1343" s="1" t="s">
        <v>10</v>
      </c>
      <c r="D1343" s="2">
        <v>5</v>
      </c>
      <c r="E1343" s="1">
        <v>2</v>
      </c>
      <c r="F1343" s="11">
        <v>11320</v>
      </c>
      <c r="G1343"/>
    </row>
    <row r="1344" spans="1:7">
      <c r="A1344" s="5">
        <v>42947</v>
      </c>
      <c r="B1344" s="1" t="s">
        <v>12</v>
      </c>
      <c r="C1344" s="1" t="s">
        <v>10</v>
      </c>
      <c r="D1344" s="2">
        <v>5</v>
      </c>
      <c r="E1344" s="1">
        <v>3</v>
      </c>
      <c r="F1344" s="1">
        <v>5513</v>
      </c>
      <c r="G1344"/>
    </row>
    <row r="1345" spans="1:7">
      <c r="A1345" s="5">
        <v>42947</v>
      </c>
      <c r="B1345" s="1" t="s">
        <v>12</v>
      </c>
      <c r="C1345" s="1" t="s">
        <v>10</v>
      </c>
      <c r="D1345" s="2">
        <v>5</v>
      </c>
      <c r="E1345" s="1">
        <v>4</v>
      </c>
      <c r="F1345" s="1">
        <v>2163</v>
      </c>
      <c r="G1345"/>
    </row>
    <row r="1346" spans="1:7">
      <c r="A1346" s="5">
        <v>42947</v>
      </c>
      <c r="B1346" s="1" t="s">
        <v>12</v>
      </c>
      <c r="C1346" s="1" t="s">
        <v>10</v>
      </c>
      <c r="D1346" s="2">
        <v>5</v>
      </c>
      <c r="E1346" s="1">
        <v>5</v>
      </c>
      <c r="F1346" s="11">
        <v>11320</v>
      </c>
      <c r="G1346"/>
    </row>
    <row r="1347" spans="1:7">
      <c r="A1347" s="5">
        <v>42947</v>
      </c>
      <c r="B1347" s="1" t="s">
        <v>12</v>
      </c>
      <c r="C1347" s="1" t="s">
        <v>16</v>
      </c>
      <c r="D1347" s="2">
        <v>6</v>
      </c>
      <c r="E1347" s="1">
        <v>1</v>
      </c>
      <c r="F1347" s="1">
        <v>5013</v>
      </c>
      <c r="G1347"/>
    </row>
    <row r="1348" spans="1:7">
      <c r="A1348" s="5">
        <v>42947</v>
      </c>
      <c r="B1348" s="1" t="s">
        <v>12</v>
      </c>
      <c r="C1348" s="1" t="s">
        <v>16</v>
      </c>
      <c r="D1348" s="2">
        <v>6</v>
      </c>
      <c r="E1348" s="1">
        <v>2</v>
      </c>
      <c r="F1348" s="1">
        <v>1163</v>
      </c>
      <c r="G1348"/>
    </row>
    <row r="1349" spans="1:7">
      <c r="A1349" s="5">
        <v>42947</v>
      </c>
      <c r="B1349" s="1" t="s">
        <v>12</v>
      </c>
      <c r="C1349" s="1" t="s">
        <v>16</v>
      </c>
      <c r="D1349" s="2">
        <v>6</v>
      </c>
      <c r="E1349" s="1">
        <v>3</v>
      </c>
      <c r="F1349" s="1">
        <v>1313</v>
      </c>
      <c r="G1349"/>
    </row>
    <row r="1350" spans="1:7">
      <c r="A1350" s="5">
        <v>42947</v>
      </c>
      <c r="B1350" s="1" t="s">
        <v>12</v>
      </c>
      <c r="C1350" s="1" t="s">
        <v>16</v>
      </c>
      <c r="D1350" s="2">
        <v>6</v>
      </c>
      <c r="E1350" s="1">
        <v>4</v>
      </c>
      <c r="F1350" s="1">
        <v>2513</v>
      </c>
      <c r="G1350"/>
    </row>
    <row r="1351" spans="1:7">
      <c r="A1351" s="5">
        <v>42947</v>
      </c>
      <c r="B1351" s="1" t="s">
        <v>12</v>
      </c>
      <c r="C1351" s="1" t="s">
        <v>16</v>
      </c>
      <c r="D1351" s="2">
        <v>6</v>
      </c>
      <c r="E1351" s="1">
        <v>5</v>
      </c>
      <c r="F1351" s="1">
        <v>1063</v>
      </c>
      <c r="G1351"/>
    </row>
    <row r="1352" spans="1:7">
      <c r="A1352" s="5">
        <v>42947</v>
      </c>
      <c r="B1352" s="1" t="s">
        <v>12</v>
      </c>
      <c r="C1352" s="1" t="s">
        <v>15</v>
      </c>
      <c r="D1352" s="2">
        <v>7</v>
      </c>
      <c r="E1352" s="1">
        <v>1</v>
      </c>
      <c r="F1352" s="1">
        <v>763</v>
      </c>
      <c r="G1352"/>
    </row>
    <row r="1353" spans="1:7">
      <c r="A1353" s="5">
        <v>42947</v>
      </c>
      <c r="B1353" s="1" t="s">
        <v>12</v>
      </c>
      <c r="C1353" s="1" t="s">
        <v>15</v>
      </c>
      <c r="D1353" s="2">
        <v>7</v>
      </c>
      <c r="E1353" s="1">
        <v>2</v>
      </c>
      <c r="F1353" s="1">
        <v>1763</v>
      </c>
      <c r="G1353"/>
    </row>
    <row r="1354" spans="1:7">
      <c r="A1354" s="5">
        <v>42947</v>
      </c>
      <c r="B1354" s="1" t="s">
        <v>12</v>
      </c>
      <c r="C1354" s="1" t="s">
        <v>15</v>
      </c>
      <c r="D1354" s="2">
        <v>7</v>
      </c>
      <c r="E1354" s="1">
        <v>3</v>
      </c>
      <c r="F1354" s="1">
        <v>3213</v>
      </c>
      <c r="G1354"/>
    </row>
    <row r="1355" spans="1:7">
      <c r="A1355" s="5">
        <v>42947</v>
      </c>
      <c r="B1355" s="1" t="s">
        <v>12</v>
      </c>
      <c r="C1355" s="1" t="s">
        <v>15</v>
      </c>
      <c r="D1355" s="2">
        <v>7</v>
      </c>
      <c r="E1355" s="1">
        <v>4</v>
      </c>
      <c r="F1355" s="1">
        <v>7313</v>
      </c>
      <c r="G1355"/>
    </row>
    <row r="1356" spans="1:7">
      <c r="A1356" s="5">
        <v>42947</v>
      </c>
      <c r="B1356" s="1" t="s">
        <v>12</v>
      </c>
      <c r="C1356" s="1" t="s">
        <v>15</v>
      </c>
      <c r="D1356" s="2">
        <v>7</v>
      </c>
      <c r="E1356" s="1">
        <v>5</v>
      </c>
      <c r="F1356" s="1">
        <v>5663</v>
      </c>
      <c r="G1356"/>
    </row>
    <row r="1357" spans="1:7">
      <c r="A1357" s="5">
        <v>42947</v>
      </c>
      <c r="B1357" s="1" t="s">
        <v>12</v>
      </c>
      <c r="C1357" s="1" t="s">
        <v>16</v>
      </c>
      <c r="D1357" s="2">
        <v>8</v>
      </c>
      <c r="E1357" s="1">
        <v>1</v>
      </c>
      <c r="F1357" s="1">
        <v>513</v>
      </c>
      <c r="G1357"/>
    </row>
    <row r="1358" spans="1:7">
      <c r="A1358" s="5">
        <v>42947</v>
      </c>
      <c r="B1358" s="1" t="s">
        <v>12</v>
      </c>
      <c r="C1358" s="1" t="s">
        <v>16</v>
      </c>
      <c r="D1358" s="2">
        <v>8</v>
      </c>
      <c r="E1358" s="1">
        <v>2</v>
      </c>
      <c r="F1358" s="1">
        <v>1163</v>
      </c>
      <c r="G1358"/>
    </row>
    <row r="1359" spans="1:7">
      <c r="A1359" s="5">
        <v>42947</v>
      </c>
      <c r="B1359" s="1" t="s">
        <v>12</v>
      </c>
      <c r="C1359" s="1" t="s">
        <v>16</v>
      </c>
      <c r="D1359" s="2">
        <v>8</v>
      </c>
      <c r="E1359" s="1">
        <v>3</v>
      </c>
      <c r="F1359" s="1">
        <v>2463</v>
      </c>
      <c r="G1359"/>
    </row>
    <row r="1360" spans="1:7">
      <c r="A1360" s="5">
        <v>42947</v>
      </c>
      <c r="B1360" s="1" t="s">
        <v>12</v>
      </c>
      <c r="C1360" s="1" t="s">
        <v>16</v>
      </c>
      <c r="D1360" s="2">
        <v>8</v>
      </c>
      <c r="E1360" s="1">
        <v>4</v>
      </c>
      <c r="F1360" s="1">
        <v>513</v>
      </c>
      <c r="G1360"/>
    </row>
    <row r="1361" spans="1:13">
      <c r="A1361" s="5">
        <v>42947</v>
      </c>
      <c r="B1361" s="1" t="s">
        <v>12</v>
      </c>
      <c r="C1361" s="1" t="s">
        <v>16</v>
      </c>
      <c r="D1361" s="2">
        <v>8</v>
      </c>
      <c r="E1361" s="1">
        <v>5</v>
      </c>
      <c r="F1361" s="11">
        <v>11320</v>
      </c>
      <c r="G1361"/>
    </row>
    <row r="1362" spans="1:13">
      <c r="A1362" s="5">
        <v>42947</v>
      </c>
      <c r="B1362" s="1" t="s">
        <v>12</v>
      </c>
      <c r="C1362" s="1" t="s">
        <v>10</v>
      </c>
      <c r="D1362" s="2">
        <v>9</v>
      </c>
      <c r="E1362" s="1">
        <v>1</v>
      </c>
      <c r="F1362" s="1">
        <v>3763</v>
      </c>
      <c r="G1362"/>
    </row>
    <row r="1363" spans="1:13">
      <c r="A1363" s="5">
        <v>42947</v>
      </c>
      <c r="B1363" s="1" t="s">
        <v>12</v>
      </c>
      <c r="C1363" s="1" t="s">
        <v>10</v>
      </c>
      <c r="D1363" s="2">
        <v>9</v>
      </c>
      <c r="E1363" s="1">
        <v>2</v>
      </c>
      <c r="F1363" s="1">
        <v>563</v>
      </c>
      <c r="G1363"/>
    </row>
    <row r="1364" spans="1:13">
      <c r="A1364" s="5">
        <v>42947</v>
      </c>
      <c r="B1364" s="1" t="s">
        <v>12</v>
      </c>
      <c r="C1364" s="1" t="s">
        <v>10</v>
      </c>
      <c r="D1364" s="2">
        <v>9</v>
      </c>
      <c r="E1364" s="1">
        <v>3</v>
      </c>
      <c r="F1364" s="11">
        <v>11320</v>
      </c>
      <c r="G1364"/>
    </row>
    <row r="1365" spans="1:13">
      <c r="A1365" s="5">
        <v>42947</v>
      </c>
      <c r="B1365" s="1" t="s">
        <v>12</v>
      </c>
      <c r="C1365" s="1" t="s">
        <v>10</v>
      </c>
      <c r="D1365" s="2">
        <v>9</v>
      </c>
      <c r="E1365" s="1">
        <v>4</v>
      </c>
      <c r="F1365" s="11">
        <v>11320</v>
      </c>
      <c r="G1365"/>
    </row>
    <row r="1366" spans="1:13">
      <c r="A1366" s="5">
        <v>42947</v>
      </c>
      <c r="B1366" s="1" t="s">
        <v>12</v>
      </c>
      <c r="C1366" s="1" t="s">
        <v>10</v>
      </c>
      <c r="D1366" s="2">
        <v>9</v>
      </c>
      <c r="E1366" s="1">
        <v>5</v>
      </c>
      <c r="F1366" s="1">
        <v>6463</v>
      </c>
      <c r="G1366"/>
      <c r="M1366">
        <f>STDEV(F1322:F1366)</f>
        <v>3528.4204742964444</v>
      </c>
    </row>
    <row r="1367" spans="1:13">
      <c r="A1367" s="5">
        <v>42989</v>
      </c>
      <c r="B1367" s="1" t="s">
        <v>9</v>
      </c>
      <c r="C1367" s="1" t="s">
        <v>10</v>
      </c>
      <c r="D1367" s="2">
        <v>1</v>
      </c>
      <c r="E1367" s="1">
        <v>1</v>
      </c>
      <c r="F1367" s="1">
        <v>1500</v>
      </c>
      <c r="G1367" s="7">
        <f t="shared" ref="G1367:G1396" si="20">(F1367/1000)/H$2</f>
        <v>124.21041344320658</v>
      </c>
    </row>
    <row r="1368" spans="1:13">
      <c r="A1368" s="5">
        <v>42989</v>
      </c>
      <c r="B1368" s="1" t="s">
        <v>9</v>
      </c>
      <c r="C1368" s="1" t="s">
        <v>10</v>
      </c>
      <c r="D1368" s="2">
        <v>1</v>
      </c>
      <c r="E1368" s="1">
        <v>2</v>
      </c>
      <c r="F1368" s="1">
        <v>440</v>
      </c>
      <c r="G1368" s="7">
        <f t="shared" si="20"/>
        <v>36.435054610007263</v>
      </c>
    </row>
    <row r="1369" spans="1:13">
      <c r="A1369" s="5">
        <v>42989</v>
      </c>
      <c r="B1369" s="1" t="s">
        <v>9</v>
      </c>
      <c r="C1369" s="1" t="s">
        <v>10</v>
      </c>
      <c r="D1369" s="2">
        <v>1</v>
      </c>
      <c r="E1369" s="1">
        <v>3</v>
      </c>
      <c r="F1369" s="1">
        <v>1490</v>
      </c>
      <c r="G1369" s="7">
        <f t="shared" si="20"/>
        <v>123.38234402025186</v>
      </c>
    </row>
    <row r="1370" spans="1:13">
      <c r="A1370" s="5">
        <v>42989</v>
      </c>
      <c r="B1370" s="1" t="s">
        <v>9</v>
      </c>
      <c r="C1370" s="1" t="s">
        <v>15</v>
      </c>
      <c r="D1370" s="2">
        <v>2</v>
      </c>
      <c r="E1370" s="1">
        <v>1</v>
      </c>
      <c r="F1370" s="1">
        <v>1380</v>
      </c>
      <c r="G1370" s="7">
        <f t="shared" si="20"/>
        <v>114.27358036775004</v>
      </c>
    </row>
    <row r="1371" spans="1:13">
      <c r="A1371" s="5">
        <v>42989</v>
      </c>
      <c r="B1371" s="1" t="s">
        <v>9</v>
      </c>
      <c r="C1371" s="1" t="s">
        <v>15</v>
      </c>
      <c r="D1371" s="2">
        <v>2</v>
      </c>
      <c r="E1371" s="1">
        <v>2</v>
      </c>
      <c r="F1371" s="1">
        <v>1050</v>
      </c>
      <c r="G1371" s="7">
        <f t="shared" si="20"/>
        <v>86.947289410244608</v>
      </c>
    </row>
    <row r="1372" spans="1:13">
      <c r="A1372" s="5">
        <v>42989</v>
      </c>
      <c r="B1372" s="1" t="s">
        <v>9</v>
      </c>
      <c r="C1372" s="1" t="s">
        <v>15</v>
      </c>
      <c r="D1372" s="2">
        <v>2</v>
      </c>
      <c r="E1372" s="1">
        <v>3</v>
      </c>
      <c r="F1372" s="1">
        <v>1300</v>
      </c>
      <c r="G1372" s="7">
        <f t="shared" si="20"/>
        <v>107.64902498411237</v>
      </c>
    </row>
    <row r="1373" spans="1:13">
      <c r="A1373" s="5">
        <v>42989</v>
      </c>
      <c r="B1373" s="1" t="s">
        <v>9</v>
      </c>
      <c r="C1373" s="1" t="s">
        <v>16</v>
      </c>
      <c r="D1373" s="2">
        <v>3</v>
      </c>
      <c r="E1373" s="1">
        <v>1</v>
      </c>
      <c r="F1373" s="1">
        <v>1370</v>
      </c>
      <c r="G1373" s="7">
        <f t="shared" si="20"/>
        <v>113.44551094479534</v>
      </c>
    </row>
    <row r="1374" spans="1:13">
      <c r="A1374" s="5">
        <v>42989</v>
      </c>
      <c r="B1374" s="1" t="s">
        <v>9</v>
      </c>
      <c r="C1374" s="1" t="s">
        <v>16</v>
      </c>
      <c r="D1374" s="2">
        <v>3</v>
      </c>
      <c r="E1374" s="1">
        <v>2</v>
      </c>
      <c r="F1374" s="1">
        <v>800</v>
      </c>
      <c r="G1374" s="7">
        <f t="shared" si="20"/>
        <v>66.245553836376843</v>
      </c>
    </row>
    <row r="1375" spans="1:13">
      <c r="A1375" s="5">
        <v>42989</v>
      </c>
      <c r="B1375" s="1" t="s">
        <v>9</v>
      </c>
      <c r="C1375" s="1" t="s">
        <v>16</v>
      </c>
      <c r="D1375" s="2">
        <v>3</v>
      </c>
      <c r="E1375" s="1">
        <v>3</v>
      </c>
      <c r="F1375" s="1">
        <v>1200</v>
      </c>
      <c r="G1375" s="7">
        <f t="shared" si="20"/>
        <v>99.368330754565264</v>
      </c>
    </row>
    <row r="1376" spans="1:13">
      <c r="A1376" s="5">
        <v>42989</v>
      </c>
      <c r="B1376" s="1" t="s">
        <v>9</v>
      </c>
      <c r="C1376" s="1" t="s">
        <v>15</v>
      </c>
      <c r="D1376" s="2">
        <v>4</v>
      </c>
      <c r="E1376" s="1">
        <v>1</v>
      </c>
      <c r="F1376" s="1">
        <v>1610</v>
      </c>
      <c r="G1376" s="7">
        <f t="shared" si="20"/>
        <v>133.3191770957084</v>
      </c>
    </row>
    <row r="1377" spans="1:7">
      <c r="A1377" s="5">
        <v>42989</v>
      </c>
      <c r="B1377" s="1" t="s">
        <v>9</v>
      </c>
      <c r="C1377" s="1" t="s">
        <v>15</v>
      </c>
      <c r="D1377" s="2">
        <v>4</v>
      </c>
      <c r="E1377" s="1">
        <v>2</v>
      </c>
      <c r="F1377" s="1">
        <v>1400</v>
      </c>
      <c r="G1377" s="7">
        <f t="shared" si="20"/>
        <v>115.92971921365947</v>
      </c>
    </row>
    <row r="1378" spans="1:7">
      <c r="A1378" s="5">
        <v>42989</v>
      </c>
      <c r="B1378" s="1" t="s">
        <v>9</v>
      </c>
      <c r="C1378" s="1" t="s">
        <v>15</v>
      </c>
      <c r="D1378" s="2">
        <v>4</v>
      </c>
      <c r="E1378" s="1">
        <v>3</v>
      </c>
      <c r="F1378" s="1">
        <v>1410</v>
      </c>
      <c r="G1378" s="7">
        <f t="shared" si="20"/>
        <v>116.75778863661418</v>
      </c>
    </row>
    <row r="1379" spans="1:7">
      <c r="A1379" s="5">
        <v>42989</v>
      </c>
      <c r="B1379" s="1" t="s">
        <v>9</v>
      </c>
      <c r="C1379" s="1" t="s">
        <v>10</v>
      </c>
      <c r="D1379" s="2">
        <v>5</v>
      </c>
      <c r="E1379" s="1">
        <v>1</v>
      </c>
      <c r="F1379" s="1">
        <v>1150</v>
      </c>
      <c r="G1379" s="7">
        <f t="shared" si="20"/>
        <v>95.227983639791702</v>
      </c>
    </row>
    <row r="1380" spans="1:7">
      <c r="A1380" s="5">
        <v>42989</v>
      </c>
      <c r="B1380" s="1" t="s">
        <v>9</v>
      </c>
      <c r="C1380" s="1" t="s">
        <v>10</v>
      </c>
      <c r="D1380" s="2">
        <v>5</v>
      </c>
      <c r="E1380" s="1">
        <v>2</v>
      </c>
      <c r="F1380" s="1">
        <v>1660</v>
      </c>
      <c r="G1380" s="7">
        <f t="shared" si="20"/>
        <v>137.45952421048193</v>
      </c>
    </row>
    <row r="1381" spans="1:7">
      <c r="A1381" s="5">
        <v>42989</v>
      </c>
      <c r="B1381" s="1" t="s">
        <v>9</v>
      </c>
      <c r="C1381" s="1" t="s">
        <v>10</v>
      </c>
      <c r="D1381" s="2">
        <v>5</v>
      </c>
      <c r="E1381" s="1">
        <v>3</v>
      </c>
      <c r="F1381" s="1">
        <v>1290</v>
      </c>
      <c r="G1381" s="7">
        <f t="shared" si="20"/>
        <v>106.82095556115766</v>
      </c>
    </row>
    <row r="1382" spans="1:7">
      <c r="A1382" s="5">
        <v>42989</v>
      </c>
      <c r="B1382" s="1" t="s">
        <v>9</v>
      </c>
      <c r="C1382" s="1" t="s">
        <v>16</v>
      </c>
      <c r="D1382" s="2">
        <v>6</v>
      </c>
      <c r="E1382" s="1">
        <v>1</v>
      </c>
      <c r="F1382" s="1">
        <v>1270</v>
      </c>
      <c r="G1382" s="7">
        <f t="shared" si="20"/>
        <v>105.16481671524824</v>
      </c>
    </row>
    <row r="1383" spans="1:7">
      <c r="A1383" s="5">
        <v>42989</v>
      </c>
      <c r="B1383" s="1" t="s">
        <v>9</v>
      </c>
      <c r="C1383" s="1" t="s">
        <v>16</v>
      </c>
      <c r="D1383" s="2">
        <v>6</v>
      </c>
      <c r="E1383" s="1">
        <v>2</v>
      </c>
      <c r="F1383" s="1">
        <v>1200</v>
      </c>
      <c r="G1383" s="7">
        <f t="shared" si="20"/>
        <v>99.368330754565264</v>
      </c>
    </row>
    <row r="1384" spans="1:7">
      <c r="A1384" s="5">
        <v>42989</v>
      </c>
      <c r="B1384" s="1" t="s">
        <v>9</v>
      </c>
      <c r="C1384" s="1" t="s">
        <v>16</v>
      </c>
      <c r="D1384" s="2">
        <v>6</v>
      </c>
      <c r="E1384" s="1">
        <v>3</v>
      </c>
      <c r="F1384" s="1">
        <v>1800</v>
      </c>
      <c r="G1384" s="7">
        <f t="shared" si="20"/>
        <v>149.0524961318479</v>
      </c>
    </row>
    <row r="1385" spans="1:7">
      <c r="A1385" s="5">
        <v>42989</v>
      </c>
      <c r="B1385" s="1" t="s">
        <v>9</v>
      </c>
      <c r="C1385" s="1" t="s">
        <v>15</v>
      </c>
      <c r="D1385" s="2">
        <v>7</v>
      </c>
      <c r="E1385" s="1">
        <v>1</v>
      </c>
      <c r="F1385" s="1">
        <v>270</v>
      </c>
      <c r="G1385" s="7">
        <f t="shared" si="20"/>
        <v>22.357874419777186</v>
      </c>
    </row>
    <row r="1386" spans="1:7">
      <c r="A1386" s="5">
        <v>42989</v>
      </c>
      <c r="B1386" s="1" t="s">
        <v>9</v>
      </c>
      <c r="C1386" s="1" t="s">
        <v>15</v>
      </c>
      <c r="D1386" s="2">
        <v>7</v>
      </c>
      <c r="E1386" s="1">
        <v>2</v>
      </c>
      <c r="F1386" s="1">
        <v>1200</v>
      </c>
      <c r="G1386" s="7">
        <f t="shared" si="20"/>
        <v>99.368330754565264</v>
      </c>
    </row>
    <row r="1387" spans="1:7">
      <c r="A1387" s="5">
        <v>42989</v>
      </c>
      <c r="B1387" s="1" t="s">
        <v>9</v>
      </c>
      <c r="C1387" s="1" t="s">
        <v>15</v>
      </c>
      <c r="D1387" s="2">
        <v>7</v>
      </c>
      <c r="E1387" s="1">
        <v>3</v>
      </c>
      <c r="F1387" s="1">
        <v>1140</v>
      </c>
      <c r="G1387" s="7">
        <f t="shared" si="20"/>
        <v>94.39991421683699</v>
      </c>
    </row>
    <row r="1388" spans="1:7">
      <c r="A1388" s="5">
        <v>42989</v>
      </c>
      <c r="B1388" s="1" t="s">
        <v>9</v>
      </c>
      <c r="C1388" s="1" t="s">
        <v>16</v>
      </c>
      <c r="D1388" s="2">
        <v>8</v>
      </c>
      <c r="E1388" s="1">
        <v>1</v>
      </c>
      <c r="F1388" s="1">
        <v>1090</v>
      </c>
      <c r="G1388" s="7">
        <f t="shared" si="20"/>
        <v>90.259567102063457</v>
      </c>
    </row>
    <row r="1389" spans="1:7">
      <c r="A1389" s="5">
        <v>42989</v>
      </c>
      <c r="B1389" s="1" t="s">
        <v>9</v>
      </c>
      <c r="C1389" s="1" t="s">
        <v>16</v>
      </c>
      <c r="D1389" s="2">
        <v>8</v>
      </c>
      <c r="E1389" s="1">
        <v>2</v>
      </c>
      <c r="F1389" s="1">
        <v>1340</v>
      </c>
      <c r="G1389" s="7">
        <f t="shared" si="20"/>
        <v>110.96130267593121</v>
      </c>
    </row>
    <row r="1390" spans="1:7">
      <c r="A1390" s="5">
        <v>42989</v>
      </c>
      <c r="B1390" s="1" t="s">
        <v>9</v>
      </c>
      <c r="C1390" s="1" t="s">
        <v>16</v>
      </c>
      <c r="D1390" s="2">
        <v>8</v>
      </c>
      <c r="E1390" s="1">
        <v>3</v>
      </c>
      <c r="F1390" s="1">
        <v>1610</v>
      </c>
      <c r="G1390" s="7">
        <f t="shared" si="20"/>
        <v>133.3191770957084</v>
      </c>
    </row>
    <row r="1391" spans="1:7">
      <c r="A1391" s="5">
        <v>42989</v>
      </c>
      <c r="B1391" s="1" t="s">
        <v>9</v>
      </c>
      <c r="C1391" s="1" t="s">
        <v>10</v>
      </c>
      <c r="D1391" s="2">
        <v>9</v>
      </c>
      <c r="E1391" s="1">
        <v>1</v>
      </c>
      <c r="F1391" s="1">
        <v>1160</v>
      </c>
      <c r="G1391" s="7">
        <f t="shared" si="20"/>
        <v>96.056053062746415</v>
      </c>
    </row>
    <row r="1392" spans="1:7">
      <c r="A1392" s="5">
        <v>42989</v>
      </c>
      <c r="B1392" s="1" t="s">
        <v>9</v>
      </c>
      <c r="C1392" s="1" t="s">
        <v>10</v>
      </c>
      <c r="D1392" s="2">
        <v>9</v>
      </c>
      <c r="E1392" s="1">
        <v>2</v>
      </c>
      <c r="F1392" s="1">
        <v>1300</v>
      </c>
      <c r="G1392" s="7">
        <f t="shared" si="20"/>
        <v>107.64902498411237</v>
      </c>
    </row>
    <row r="1393" spans="1:13">
      <c r="A1393" s="5">
        <v>42989</v>
      </c>
      <c r="B1393" s="1" t="s">
        <v>9</v>
      </c>
      <c r="C1393" s="1" t="s">
        <v>10</v>
      </c>
      <c r="D1393" s="2">
        <v>9</v>
      </c>
      <c r="E1393" s="1">
        <v>3</v>
      </c>
      <c r="F1393" s="1">
        <v>680</v>
      </c>
      <c r="G1393" s="7">
        <f t="shared" si="20"/>
        <v>56.308720760920316</v>
      </c>
      <c r="H1393" s="5">
        <f>A1393</f>
        <v>42989</v>
      </c>
      <c r="I1393" s="99">
        <v>104.6</v>
      </c>
      <c r="J1393" s="99">
        <v>24.7</v>
      </c>
      <c r="K1393" t="s">
        <v>91</v>
      </c>
    </row>
    <row r="1394" spans="1:13">
      <c r="A1394" s="5">
        <v>42989</v>
      </c>
      <c r="B1394" s="1" t="s">
        <v>9</v>
      </c>
      <c r="C1394" s="1" t="s">
        <v>19</v>
      </c>
      <c r="D1394" s="2" t="s">
        <v>24</v>
      </c>
      <c r="E1394" s="1">
        <v>1</v>
      </c>
      <c r="F1394" s="1">
        <v>1620</v>
      </c>
      <c r="G1394" s="7">
        <f t="shared" si="20"/>
        <v>134.14724651866311</v>
      </c>
      <c r="H1394" s="5">
        <f>A1394</f>
        <v>42989</v>
      </c>
      <c r="I1394" s="99">
        <f>AVERAGE(G1394:G1395)</f>
        <v>147.39635728593848</v>
      </c>
      <c r="J1394" s="99">
        <f>(MAX(G1394:G1396)-MIN(G1394:G1396))/2</f>
        <v>27.326290957505435</v>
      </c>
      <c r="K1394" t="s">
        <v>92</v>
      </c>
      <c r="M1394">
        <v>146.4</v>
      </c>
    </row>
    <row r="1395" spans="1:13">
      <c r="A1395" s="5">
        <v>42989</v>
      </c>
      <c r="B1395" s="1" t="s">
        <v>9</v>
      </c>
      <c r="C1395" s="1" t="s">
        <v>19</v>
      </c>
      <c r="D1395" s="2" t="s">
        <v>24</v>
      </c>
      <c r="E1395" s="1">
        <v>2</v>
      </c>
      <c r="F1395" s="1">
        <v>1940</v>
      </c>
      <c r="G1395" s="7">
        <f t="shared" si="20"/>
        <v>160.64546805321385</v>
      </c>
    </row>
    <row r="1396" spans="1:13">
      <c r="A1396" s="5">
        <v>42989</v>
      </c>
      <c r="B1396" s="1" t="s">
        <v>9</v>
      </c>
      <c r="C1396" s="1" t="s">
        <v>19</v>
      </c>
      <c r="D1396" s="2" t="s">
        <v>24</v>
      </c>
      <c r="E1396" s="1">
        <v>3</v>
      </c>
      <c r="F1396" s="11">
        <v>2280</v>
      </c>
      <c r="G1396" s="7">
        <f t="shared" si="20"/>
        <v>188.79982843367398</v>
      </c>
    </row>
    <row r="1397" spans="1:13">
      <c r="A1397" s="5">
        <v>42989</v>
      </c>
      <c r="B1397" s="1" t="s">
        <v>12</v>
      </c>
      <c r="C1397" s="1" t="s">
        <v>10</v>
      </c>
      <c r="D1397" s="2">
        <v>1</v>
      </c>
      <c r="E1397" s="1">
        <v>1</v>
      </c>
      <c r="F1397" s="11">
        <v>11320</v>
      </c>
      <c r="G1397"/>
    </row>
    <row r="1398" spans="1:13">
      <c r="A1398" s="5">
        <v>42989</v>
      </c>
      <c r="B1398" s="1" t="s">
        <v>12</v>
      </c>
      <c r="C1398" s="1" t="s">
        <v>10</v>
      </c>
      <c r="D1398" s="2">
        <v>1</v>
      </c>
      <c r="E1398" s="1">
        <v>2</v>
      </c>
      <c r="F1398" s="11">
        <v>11320</v>
      </c>
      <c r="G1398"/>
    </row>
    <row r="1399" spans="1:13">
      <c r="A1399" s="5">
        <v>42989</v>
      </c>
      <c r="B1399" s="1" t="s">
        <v>12</v>
      </c>
      <c r="C1399" s="1" t="s">
        <v>10</v>
      </c>
      <c r="D1399" s="2">
        <v>1</v>
      </c>
      <c r="E1399" s="1">
        <v>3</v>
      </c>
      <c r="F1399" s="11">
        <v>11320</v>
      </c>
      <c r="G1399"/>
    </row>
    <row r="1400" spans="1:13">
      <c r="A1400" s="5">
        <v>42989</v>
      </c>
      <c r="B1400" s="1" t="s">
        <v>12</v>
      </c>
      <c r="C1400" s="1" t="s">
        <v>10</v>
      </c>
      <c r="D1400" s="2">
        <v>1</v>
      </c>
      <c r="E1400" s="1">
        <v>4</v>
      </c>
      <c r="F1400" s="11">
        <v>11320</v>
      </c>
      <c r="G1400"/>
    </row>
    <row r="1401" spans="1:13">
      <c r="A1401" s="5">
        <v>42989</v>
      </c>
      <c r="B1401" s="1" t="s">
        <v>12</v>
      </c>
      <c r="C1401" s="1" t="s">
        <v>10</v>
      </c>
      <c r="D1401" s="2">
        <v>1</v>
      </c>
      <c r="E1401" s="1">
        <v>5</v>
      </c>
      <c r="F1401" s="11">
        <v>11320</v>
      </c>
      <c r="G1401"/>
    </row>
    <row r="1402" spans="1:13">
      <c r="A1402" s="5">
        <v>42989</v>
      </c>
      <c r="B1402" s="1" t="s">
        <v>12</v>
      </c>
      <c r="C1402" s="1" t="s">
        <v>15</v>
      </c>
      <c r="D1402" s="2">
        <v>2</v>
      </c>
      <c r="E1402" s="1">
        <v>1</v>
      </c>
      <c r="F1402" s="11">
        <v>11320</v>
      </c>
      <c r="G1402"/>
    </row>
    <row r="1403" spans="1:13">
      <c r="A1403" s="5">
        <v>42989</v>
      </c>
      <c r="B1403" s="1" t="s">
        <v>12</v>
      </c>
      <c r="C1403" s="1" t="s">
        <v>15</v>
      </c>
      <c r="D1403" s="2">
        <v>2</v>
      </c>
      <c r="E1403" s="1">
        <v>2</v>
      </c>
      <c r="F1403" s="11">
        <v>11320</v>
      </c>
      <c r="G1403"/>
    </row>
    <row r="1404" spans="1:13">
      <c r="A1404" s="5">
        <v>42989</v>
      </c>
      <c r="B1404" s="1" t="s">
        <v>12</v>
      </c>
      <c r="C1404" s="1" t="s">
        <v>15</v>
      </c>
      <c r="D1404" s="2">
        <v>2</v>
      </c>
      <c r="E1404" s="1">
        <v>3</v>
      </c>
      <c r="F1404" s="11">
        <v>11320</v>
      </c>
      <c r="G1404"/>
    </row>
    <row r="1405" spans="1:13">
      <c r="A1405" s="5">
        <v>42989</v>
      </c>
      <c r="B1405" s="1" t="s">
        <v>12</v>
      </c>
      <c r="C1405" s="1" t="s">
        <v>15</v>
      </c>
      <c r="D1405" s="2">
        <v>2</v>
      </c>
      <c r="E1405" s="1">
        <v>4</v>
      </c>
      <c r="F1405" s="11">
        <v>11320</v>
      </c>
      <c r="G1405"/>
    </row>
    <row r="1406" spans="1:13">
      <c r="A1406" s="5">
        <v>42989</v>
      </c>
      <c r="B1406" s="1" t="s">
        <v>12</v>
      </c>
      <c r="C1406" s="1" t="s">
        <v>15</v>
      </c>
      <c r="D1406" s="2">
        <v>2</v>
      </c>
      <c r="E1406" s="1">
        <v>5</v>
      </c>
      <c r="F1406" s="11">
        <v>11320</v>
      </c>
      <c r="G1406"/>
    </row>
    <row r="1407" spans="1:13">
      <c r="A1407" s="5">
        <v>42989</v>
      </c>
      <c r="B1407" s="1" t="s">
        <v>12</v>
      </c>
      <c r="C1407" s="1" t="s">
        <v>16</v>
      </c>
      <c r="D1407" s="2">
        <v>3</v>
      </c>
      <c r="E1407" s="1">
        <v>1</v>
      </c>
      <c r="F1407" s="11">
        <v>11320</v>
      </c>
      <c r="G1407"/>
    </row>
    <row r="1408" spans="1:13">
      <c r="A1408" s="5">
        <v>42989</v>
      </c>
      <c r="B1408" s="1" t="s">
        <v>12</v>
      </c>
      <c r="C1408" s="1" t="s">
        <v>16</v>
      </c>
      <c r="D1408" s="2">
        <v>3</v>
      </c>
      <c r="E1408" s="1">
        <v>2</v>
      </c>
      <c r="F1408" s="11">
        <v>11320</v>
      </c>
      <c r="G1408"/>
    </row>
    <row r="1409" spans="1:7">
      <c r="A1409" s="5">
        <v>42989</v>
      </c>
      <c r="B1409" s="1" t="s">
        <v>12</v>
      </c>
      <c r="C1409" s="1" t="s">
        <v>16</v>
      </c>
      <c r="D1409" s="2">
        <v>3</v>
      </c>
      <c r="E1409" s="1">
        <v>3</v>
      </c>
      <c r="F1409" s="11">
        <v>11320</v>
      </c>
      <c r="G1409"/>
    </row>
    <row r="1410" spans="1:7">
      <c r="A1410" s="5">
        <v>42989</v>
      </c>
      <c r="B1410" s="1" t="s">
        <v>12</v>
      </c>
      <c r="C1410" s="1" t="s">
        <v>16</v>
      </c>
      <c r="D1410" s="2">
        <v>3</v>
      </c>
      <c r="E1410" s="1">
        <v>4</v>
      </c>
      <c r="F1410" s="1">
        <v>3813</v>
      </c>
      <c r="G1410"/>
    </row>
    <row r="1411" spans="1:7">
      <c r="A1411" s="5">
        <v>42989</v>
      </c>
      <c r="B1411" s="1" t="s">
        <v>12</v>
      </c>
      <c r="C1411" s="1" t="s">
        <v>16</v>
      </c>
      <c r="D1411" s="2">
        <v>3</v>
      </c>
      <c r="E1411" s="1">
        <v>5</v>
      </c>
      <c r="F1411" s="11">
        <v>11320</v>
      </c>
      <c r="G1411"/>
    </row>
    <row r="1412" spans="1:7">
      <c r="A1412" s="5">
        <v>42989</v>
      </c>
      <c r="B1412" s="1" t="s">
        <v>12</v>
      </c>
      <c r="C1412" s="1" t="s">
        <v>15</v>
      </c>
      <c r="D1412" s="2">
        <v>4</v>
      </c>
      <c r="E1412" s="1">
        <v>1</v>
      </c>
      <c r="F1412" s="11">
        <v>11320</v>
      </c>
      <c r="G1412"/>
    </row>
    <row r="1413" spans="1:7">
      <c r="A1413" s="5">
        <v>42989</v>
      </c>
      <c r="B1413" s="1" t="s">
        <v>12</v>
      </c>
      <c r="C1413" s="1" t="s">
        <v>15</v>
      </c>
      <c r="D1413" s="2">
        <v>4</v>
      </c>
      <c r="E1413" s="1">
        <v>2</v>
      </c>
      <c r="F1413" s="11">
        <v>11320</v>
      </c>
      <c r="G1413"/>
    </row>
    <row r="1414" spans="1:7">
      <c r="A1414" s="5">
        <v>42989</v>
      </c>
      <c r="B1414" s="1" t="s">
        <v>12</v>
      </c>
      <c r="C1414" s="1" t="s">
        <v>15</v>
      </c>
      <c r="D1414" s="2">
        <v>4</v>
      </c>
      <c r="E1414" s="1">
        <v>3</v>
      </c>
      <c r="F1414" s="11">
        <v>11320</v>
      </c>
      <c r="G1414"/>
    </row>
    <row r="1415" spans="1:7">
      <c r="A1415" s="5">
        <v>42989</v>
      </c>
      <c r="B1415" s="1" t="s">
        <v>12</v>
      </c>
      <c r="C1415" s="1" t="s">
        <v>15</v>
      </c>
      <c r="D1415" s="2">
        <v>4</v>
      </c>
      <c r="E1415" s="1">
        <v>4</v>
      </c>
      <c r="F1415" s="11">
        <v>11320</v>
      </c>
      <c r="G1415"/>
    </row>
    <row r="1416" spans="1:7">
      <c r="A1416" s="5">
        <v>42989</v>
      </c>
      <c r="B1416" s="1" t="s">
        <v>12</v>
      </c>
      <c r="C1416" s="1" t="s">
        <v>15</v>
      </c>
      <c r="D1416" s="2">
        <v>4</v>
      </c>
      <c r="E1416" s="1">
        <v>5</v>
      </c>
      <c r="F1416" s="11">
        <v>11320</v>
      </c>
      <c r="G1416"/>
    </row>
    <row r="1417" spans="1:7">
      <c r="A1417" s="5">
        <v>42989</v>
      </c>
      <c r="B1417" s="1" t="s">
        <v>12</v>
      </c>
      <c r="C1417" s="1" t="s">
        <v>10</v>
      </c>
      <c r="D1417" s="2">
        <v>5</v>
      </c>
      <c r="E1417" s="1">
        <v>1</v>
      </c>
      <c r="F1417" s="11">
        <v>11320</v>
      </c>
      <c r="G1417"/>
    </row>
    <row r="1418" spans="1:7">
      <c r="A1418" s="5">
        <v>42989</v>
      </c>
      <c r="B1418" s="1" t="s">
        <v>12</v>
      </c>
      <c r="C1418" s="1" t="s">
        <v>10</v>
      </c>
      <c r="D1418" s="2">
        <v>5</v>
      </c>
      <c r="E1418" s="1">
        <v>2</v>
      </c>
      <c r="F1418" s="11">
        <v>11320</v>
      </c>
      <c r="G1418"/>
    </row>
    <row r="1419" spans="1:7">
      <c r="A1419" s="5">
        <v>42989</v>
      </c>
      <c r="B1419" s="1" t="s">
        <v>12</v>
      </c>
      <c r="C1419" s="1" t="s">
        <v>10</v>
      </c>
      <c r="D1419" s="2">
        <v>5</v>
      </c>
      <c r="E1419" s="1">
        <v>3</v>
      </c>
      <c r="F1419" s="11">
        <v>11320</v>
      </c>
      <c r="G1419"/>
    </row>
    <row r="1420" spans="1:7">
      <c r="A1420" s="5">
        <v>42989</v>
      </c>
      <c r="B1420" s="1" t="s">
        <v>12</v>
      </c>
      <c r="C1420" s="1" t="s">
        <v>10</v>
      </c>
      <c r="D1420" s="2">
        <v>5</v>
      </c>
      <c r="E1420" s="1">
        <v>4</v>
      </c>
      <c r="F1420" s="11">
        <v>11320</v>
      </c>
      <c r="G1420"/>
    </row>
    <row r="1421" spans="1:7">
      <c r="A1421" s="5">
        <v>42989</v>
      </c>
      <c r="B1421" s="1" t="s">
        <v>12</v>
      </c>
      <c r="C1421" s="1" t="s">
        <v>10</v>
      </c>
      <c r="D1421" s="2">
        <v>5</v>
      </c>
      <c r="E1421" s="1">
        <v>5</v>
      </c>
      <c r="F1421" s="11">
        <v>11320</v>
      </c>
      <c r="G1421"/>
    </row>
    <row r="1422" spans="1:7">
      <c r="A1422" s="5">
        <v>42989</v>
      </c>
      <c r="B1422" s="1" t="s">
        <v>12</v>
      </c>
      <c r="C1422" s="1" t="s">
        <v>16</v>
      </c>
      <c r="D1422" s="2">
        <v>6</v>
      </c>
      <c r="E1422" s="1">
        <v>1</v>
      </c>
      <c r="F1422" s="11">
        <v>11320</v>
      </c>
      <c r="G1422"/>
    </row>
    <row r="1423" spans="1:7">
      <c r="A1423" s="5">
        <v>42989</v>
      </c>
      <c r="B1423" s="1" t="s">
        <v>12</v>
      </c>
      <c r="C1423" s="1" t="s">
        <v>16</v>
      </c>
      <c r="D1423" s="2">
        <v>6</v>
      </c>
      <c r="E1423" s="1">
        <v>2</v>
      </c>
      <c r="F1423" s="11">
        <v>11320</v>
      </c>
      <c r="G1423"/>
    </row>
    <row r="1424" spans="1:7">
      <c r="A1424" s="5">
        <v>42989</v>
      </c>
      <c r="B1424" s="1" t="s">
        <v>12</v>
      </c>
      <c r="C1424" s="1" t="s">
        <v>16</v>
      </c>
      <c r="D1424" s="2">
        <v>6</v>
      </c>
      <c r="E1424" s="1">
        <v>3</v>
      </c>
      <c r="F1424" s="1">
        <v>9313</v>
      </c>
      <c r="G1424"/>
    </row>
    <row r="1425" spans="1:7">
      <c r="A1425" s="5">
        <v>42989</v>
      </c>
      <c r="B1425" s="1" t="s">
        <v>12</v>
      </c>
      <c r="C1425" s="1" t="s">
        <v>16</v>
      </c>
      <c r="D1425" s="2">
        <v>6</v>
      </c>
      <c r="E1425" s="1">
        <v>4</v>
      </c>
      <c r="F1425" s="11">
        <v>11320</v>
      </c>
      <c r="G1425"/>
    </row>
    <row r="1426" spans="1:7">
      <c r="A1426" s="5">
        <v>42989</v>
      </c>
      <c r="B1426" s="1" t="s">
        <v>12</v>
      </c>
      <c r="C1426" s="1" t="s">
        <v>16</v>
      </c>
      <c r="D1426" s="2">
        <v>6</v>
      </c>
      <c r="E1426" s="1">
        <v>5</v>
      </c>
      <c r="F1426" s="11">
        <v>11320</v>
      </c>
      <c r="G1426"/>
    </row>
    <row r="1427" spans="1:7">
      <c r="A1427" s="5">
        <v>42989</v>
      </c>
      <c r="B1427" s="1" t="s">
        <v>12</v>
      </c>
      <c r="C1427" s="1" t="s">
        <v>15</v>
      </c>
      <c r="D1427" s="2">
        <v>7</v>
      </c>
      <c r="E1427" s="1">
        <v>1</v>
      </c>
      <c r="F1427" s="1">
        <v>8963</v>
      </c>
      <c r="G1427"/>
    </row>
    <row r="1428" spans="1:7">
      <c r="A1428" s="5">
        <v>42989</v>
      </c>
      <c r="B1428" s="1" t="s">
        <v>12</v>
      </c>
      <c r="C1428" s="1" t="s">
        <v>15</v>
      </c>
      <c r="D1428" s="2">
        <v>7</v>
      </c>
      <c r="E1428" s="1">
        <v>2</v>
      </c>
      <c r="F1428" s="11">
        <v>11320</v>
      </c>
      <c r="G1428"/>
    </row>
    <row r="1429" spans="1:7">
      <c r="A1429" s="5">
        <v>42989</v>
      </c>
      <c r="B1429" s="1" t="s">
        <v>12</v>
      </c>
      <c r="C1429" s="1" t="s">
        <v>15</v>
      </c>
      <c r="D1429" s="2">
        <v>7</v>
      </c>
      <c r="E1429" s="1">
        <v>3</v>
      </c>
      <c r="F1429" s="11">
        <v>11320</v>
      </c>
      <c r="G1429"/>
    </row>
    <row r="1430" spans="1:7">
      <c r="A1430" s="5">
        <v>42989</v>
      </c>
      <c r="B1430" s="1" t="s">
        <v>12</v>
      </c>
      <c r="C1430" s="1" t="s">
        <v>15</v>
      </c>
      <c r="D1430" s="2">
        <v>7</v>
      </c>
      <c r="E1430" s="1">
        <v>4</v>
      </c>
      <c r="F1430" s="11">
        <v>11320</v>
      </c>
      <c r="G1430"/>
    </row>
    <row r="1431" spans="1:7">
      <c r="A1431" s="5">
        <v>42989</v>
      </c>
      <c r="B1431" s="1" t="s">
        <v>12</v>
      </c>
      <c r="C1431" s="1" t="s">
        <v>15</v>
      </c>
      <c r="D1431" s="2">
        <v>7</v>
      </c>
      <c r="E1431" s="1">
        <v>5</v>
      </c>
      <c r="F1431" s="11">
        <v>11320</v>
      </c>
      <c r="G1431"/>
    </row>
    <row r="1432" spans="1:7">
      <c r="A1432" s="5">
        <v>42989</v>
      </c>
      <c r="B1432" s="1" t="s">
        <v>12</v>
      </c>
      <c r="C1432" s="1" t="s">
        <v>16</v>
      </c>
      <c r="D1432" s="2">
        <v>8</v>
      </c>
      <c r="E1432" s="1">
        <v>1</v>
      </c>
      <c r="F1432" s="1">
        <v>4813</v>
      </c>
      <c r="G1432"/>
    </row>
    <row r="1433" spans="1:7">
      <c r="A1433" s="5">
        <v>42989</v>
      </c>
      <c r="B1433" s="1" t="s">
        <v>12</v>
      </c>
      <c r="C1433" s="1" t="s">
        <v>16</v>
      </c>
      <c r="D1433" s="2">
        <v>8</v>
      </c>
      <c r="E1433" s="1">
        <v>2</v>
      </c>
      <c r="F1433" s="11">
        <v>11320</v>
      </c>
      <c r="G1433"/>
    </row>
    <row r="1434" spans="1:7">
      <c r="A1434" s="5">
        <v>42989</v>
      </c>
      <c r="B1434" s="1" t="s">
        <v>12</v>
      </c>
      <c r="C1434" s="1" t="s">
        <v>16</v>
      </c>
      <c r="D1434" s="2">
        <v>8</v>
      </c>
      <c r="E1434" s="1">
        <v>3</v>
      </c>
      <c r="F1434" s="11">
        <v>11320</v>
      </c>
      <c r="G1434"/>
    </row>
    <row r="1435" spans="1:7">
      <c r="A1435" s="5">
        <v>42989</v>
      </c>
      <c r="B1435" s="1" t="s">
        <v>12</v>
      </c>
      <c r="C1435" s="1" t="s">
        <v>16</v>
      </c>
      <c r="D1435" s="2">
        <v>8</v>
      </c>
      <c r="E1435" s="1">
        <v>4</v>
      </c>
      <c r="F1435" s="11">
        <v>11320</v>
      </c>
      <c r="G1435"/>
    </row>
    <row r="1436" spans="1:7">
      <c r="A1436" s="5">
        <v>42989</v>
      </c>
      <c r="B1436" s="1" t="s">
        <v>12</v>
      </c>
      <c r="C1436" s="1" t="s">
        <v>16</v>
      </c>
      <c r="D1436" s="2">
        <v>8</v>
      </c>
      <c r="E1436" s="1">
        <v>5</v>
      </c>
      <c r="F1436" s="11">
        <v>11320</v>
      </c>
      <c r="G1436"/>
    </row>
    <row r="1437" spans="1:7">
      <c r="A1437" s="5">
        <v>42989</v>
      </c>
      <c r="B1437" s="1" t="s">
        <v>12</v>
      </c>
      <c r="C1437" s="1" t="s">
        <v>10</v>
      </c>
      <c r="D1437" s="2">
        <v>9</v>
      </c>
      <c r="E1437" s="1">
        <v>1</v>
      </c>
      <c r="F1437" s="11">
        <v>11320</v>
      </c>
      <c r="G1437"/>
    </row>
    <row r="1438" spans="1:7">
      <c r="A1438" s="5">
        <v>42989</v>
      </c>
      <c r="B1438" s="1" t="s">
        <v>12</v>
      </c>
      <c r="C1438" s="1" t="s">
        <v>10</v>
      </c>
      <c r="D1438" s="2">
        <v>9</v>
      </c>
      <c r="E1438" s="1">
        <v>2</v>
      </c>
      <c r="F1438" s="1">
        <v>6013</v>
      </c>
      <c r="G1438"/>
    </row>
    <row r="1439" spans="1:7">
      <c r="A1439" s="5">
        <v>42989</v>
      </c>
      <c r="B1439" s="1" t="s">
        <v>12</v>
      </c>
      <c r="C1439" s="1" t="s">
        <v>10</v>
      </c>
      <c r="D1439" s="2">
        <v>9</v>
      </c>
      <c r="E1439" s="1">
        <v>3</v>
      </c>
      <c r="F1439" s="11">
        <v>11320</v>
      </c>
      <c r="G1439"/>
    </row>
    <row r="1440" spans="1:7">
      <c r="A1440" s="5">
        <v>42989</v>
      </c>
      <c r="B1440" s="1" t="s">
        <v>12</v>
      </c>
      <c r="C1440" s="1" t="s">
        <v>10</v>
      </c>
      <c r="D1440" s="2">
        <v>9</v>
      </c>
      <c r="E1440" s="1">
        <v>4</v>
      </c>
      <c r="F1440" s="11">
        <v>11320</v>
      </c>
      <c r="G1440"/>
    </row>
    <row r="1441" spans="1:7">
      <c r="A1441" s="5">
        <v>42989</v>
      </c>
      <c r="B1441" s="1" t="s">
        <v>12</v>
      </c>
      <c r="C1441" s="1" t="s">
        <v>10</v>
      </c>
      <c r="D1441" s="2">
        <v>9</v>
      </c>
      <c r="E1441" s="1">
        <v>5</v>
      </c>
      <c r="F1441" s="11">
        <v>11320</v>
      </c>
      <c r="G1441"/>
    </row>
  </sheetData>
  <autoFilter ref="A1:H1441"/>
  <pageMargins left="0.7" right="0.7" top="0.75" bottom="0.75" header="0.3" footer="0.3"/>
  <pageSetup paperSize="0" orientation="portrait" r:id="rId1"/>
  <drawing r:id="rId2"/>
  <legacyDrawing r:id="rId3"/>
</worksheet>
</file>

<file path=xl/worksheets/sheet2.xml><?xml version="1.0" encoding="utf-8"?>
<worksheet xmlns="http://schemas.openxmlformats.org/spreadsheetml/2006/main" xmlns:r="http://schemas.openxmlformats.org/officeDocument/2006/relationships">
  <dimension ref="A1:O53"/>
  <sheetViews>
    <sheetView showGridLines="0" workbookViewId="0">
      <pane ySplit="8" topLeftCell="A9" activePane="bottomLeft" state="frozen"/>
      <selection pane="bottomLeft" activeCell="A9" sqref="A9"/>
    </sheetView>
  </sheetViews>
  <sheetFormatPr defaultColWidth="9.140625" defaultRowHeight="12.75"/>
  <cols>
    <col min="1" max="1" width="7.7109375" style="52" customWidth="1"/>
    <col min="2" max="13" width="6" style="51" customWidth="1"/>
    <col min="14" max="14" width="7.7109375" style="51" customWidth="1"/>
    <col min="15" max="256" width="9.140625" style="41"/>
    <col min="257" max="257" width="7.7109375" style="41" customWidth="1"/>
    <col min="258" max="269" width="6" style="41" customWidth="1"/>
    <col min="270" max="270" width="7.7109375" style="41" customWidth="1"/>
    <col min="271" max="512" width="9.140625" style="41"/>
    <col min="513" max="513" width="7.7109375" style="41" customWidth="1"/>
    <col min="514" max="525" width="6" style="41" customWidth="1"/>
    <col min="526" max="526" width="7.7109375" style="41" customWidth="1"/>
    <col min="527" max="768" width="9.140625" style="41"/>
    <col min="769" max="769" width="7.7109375" style="41" customWidth="1"/>
    <col min="770" max="781" width="6" style="41" customWidth="1"/>
    <col min="782" max="782" width="7.7109375" style="41" customWidth="1"/>
    <col min="783" max="1024" width="9.140625" style="41"/>
    <col min="1025" max="1025" width="7.7109375" style="41" customWidth="1"/>
    <col min="1026" max="1037" width="6" style="41" customWidth="1"/>
    <col min="1038" max="1038" width="7.7109375" style="41" customWidth="1"/>
    <col min="1039" max="1280" width="9.140625" style="41"/>
    <col min="1281" max="1281" width="7.7109375" style="41" customWidth="1"/>
    <col min="1282" max="1293" width="6" style="41" customWidth="1"/>
    <col min="1294" max="1294" width="7.7109375" style="41" customWidth="1"/>
    <col min="1295" max="1536" width="9.140625" style="41"/>
    <col min="1537" max="1537" width="7.7109375" style="41" customWidth="1"/>
    <col min="1538" max="1549" width="6" style="41" customWidth="1"/>
    <col min="1550" max="1550" width="7.7109375" style="41" customWidth="1"/>
    <col min="1551" max="1792" width="9.140625" style="41"/>
    <col min="1793" max="1793" width="7.7109375" style="41" customWidth="1"/>
    <col min="1794" max="1805" width="6" style="41" customWidth="1"/>
    <col min="1806" max="1806" width="7.7109375" style="41" customWidth="1"/>
    <col min="1807" max="2048" width="9.140625" style="41"/>
    <col min="2049" max="2049" width="7.7109375" style="41" customWidth="1"/>
    <col min="2050" max="2061" width="6" style="41" customWidth="1"/>
    <col min="2062" max="2062" width="7.7109375" style="41" customWidth="1"/>
    <col min="2063" max="2304" width="9.140625" style="41"/>
    <col min="2305" max="2305" width="7.7109375" style="41" customWidth="1"/>
    <col min="2306" max="2317" width="6" style="41" customWidth="1"/>
    <col min="2318" max="2318" width="7.7109375" style="41" customWidth="1"/>
    <col min="2319" max="2560" width="9.140625" style="41"/>
    <col min="2561" max="2561" width="7.7109375" style="41" customWidth="1"/>
    <col min="2562" max="2573" width="6" style="41" customWidth="1"/>
    <col min="2574" max="2574" width="7.7109375" style="41" customWidth="1"/>
    <col min="2575" max="2816" width="9.140625" style="41"/>
    <col min="2817" max="2817" width="7.7109375" style="41" customWidth="1"/>
    <col min="2818" max="2829" width="6" style="41" customWidth="1"/>
    <col min="2830" max="2830" width="7.7109375" style="41" customWidth="1"/>
    <col min="2831" max="3072" width="9.140625" style="41"/>
    <col min="3073" max="3073" width="7.7109375" style="41" customWidth="1"/>
    <col min="3074" max="3085" width="6" style="41" customWidth="1"/>
    <col min="3086" max="3086" width="7.7109375" style="41" customWidth="1"/>
    <col min="3087" max="3328" width="9.140625" style="41"/>
    <col min="3329" max="3329" width="7.7109375" style="41" customWidth="1"/>
    <col min="3330" max="3341" width="6" style="41" customWidth="1"/>
    <col min="3342" max="3342" width="7.7109375" style="41" customWidth="1"/>
    <col min="3343" max="3584" width="9.140625" style="41"/>
    <col min="3585" max="3585" width="7.7109375" style="41" customWidth="1"/>
    <col min="3586" max="3597" width="6" style="41" customWidth="1"/>
    <col min="3598" max="3598" width="7.7109375" style="41" customWidth="1"/>
    <col min="3599" max="3840" width="9.140625" style="41"/>
    <col min="3841" max="3841" width="7.7109375" style="41" customWidth="1"/>
    <col min="3842" max="3853" width="6" style="41" customWidth="1"/>
    <col min="3854" max="3854" width="7.7109375" style="41" customWidth="1"/>
    <col min="3855" max="4096" width="9.140625" style="41"/>
    <col min="4097" max="4097" width="7.7109375" style="41" customWidth="1"/>
    <col min="4098" max="4109" width="6" style="41" customWidth="1"/>
    <col min="4110" max="4110" width="7.7109375" style="41" customWidth="1"/>
    <col min="4111" max="4352" width="9.140625" style="41"/>
    <col min="4353" max="4353" width="7.7109375" style="41" customWidth="1"/>
    <col min="4354" max="4365" width="6" style="41" customWidth="1"/>
    <col min="4366" max="4366" width="7.7109375" style="41" customWidth="1"/>
    <col min="4367" max="4608" width="9.140625" style="41"/>
    <col min="4609" max="4609" width="7.7109375" style="41" customWidth="1"/>
    <col min="4610" max="4621" width="6" style="41" customWidth="1"/>
    <col min="4622" max="4622" width="7.7109375" style="41" customWidth="1"/>
    <col min="4623" max="4864" width="9.140625" style="41"/>
    <col min="4865" max="4865" width="7.7109375" style="41" customWidth="1"/>
    <col min="4866" max="4877" width="6" style="41" customWidth="1"/>
    <col min="4878" max="4878" width="7.7109375" style="41" customWidth="1"/>
    <col min="4879" max="5120" width="9.140625" style="41"/>
    <col min="5121" max="5121" width="7.7109375" style="41" customWidth="1"/>
    <col min="5122" max="5133" width="6" style="41" customWidth="1"/>
    <col min="5134" max="5134" width="7.7109375" style="41" customWidth="1"/>
    <col min="5135" max="5376" width="9.140625" style="41"/>
    <col min="5377" max="5377" width="7.7109375" style="41" customWidth="1"/>
    <col min="5378" max="5389" width="6" style="41" customWidth="1"/>
    <col min="5390" max="5390" width="7.7109375" style="41" customWidth="1"/>
    <col min="5391" max="5632" width="9.140625" style="41"/>
    <col min="5633" max="5633" width="7.7109375" style="41" customWidth="1"/>
    <col min="5634" max="5645" width="6" style="41" customWidth="1"/>
    <col min="5646" max="5646" width="7.7109375" style="41" customWidth="1"/>
    <col min="5647" max="5888" width="9.140625" style="41"/>
    <col min="5889" max="5889" width="7.7109375" style="41" customWidth="1"/>
    <col min="5890" max="5901" width="6" style="41" customWidth="1"/>
    <col min="5902" max="5902" width="7.7109375" style="41" customWidth="1"/>
    <col min="5903" max="6144" width="9.140625" style="41"/>
    <col min="6145" max="6145" width="7.7109375" style="41" customWidth="1"/>
    <col min="6146" max="6157" width="6" style="41" customWidth="1"/>
    <col min="6158" max="6158" width="7.7109375" style="41" customWidth="1"/>
    <col min="6159" max="6400" width="9.140625" style="41"/>
    <col min="6401" max="6401" width="7.7109375" style="41" customWidth="1"/>
    <col min="6402" max="6413" width="6" style="41" customWidth="1"/>
    <col min="6414" max="6414" width="7.7109375" style="41" customWidth="1"/>
    <col min="6415" max="6656" width="9.140625" style="41"/>
    <col min="6657" max="6657" width="7.7109375" style="41" customWidth="1"/>
    <col min="6658" max="6669" width="6" style="41" customWidth="1"/>
    <col min="6670" max="6670" width="7.7109375" style="41" customWidth="1"/>
    <col min="6671" max="6912" width="9.140625" style="41"/>
    <col min="6913" max="6913" width="7.7109375" style="41" customWidth="1"/>
    <col min="6914" max="6925" width="6" style="41" customWidth="1"/>
    <col min="6926" max="6926" width="7.7109375" style="41" customWidth="1"/>
    <col min="6927" max="7168" width="9.140625" style="41"/>
    <col min="7169" max="7169" width="7.7109375" style="41" customWidth="1"/>
    <col min="7170" max="7181" width="6" style="41" customWidth="1"/>
    <col min="7182" max="7182" width="7.7109375" style="41" customWidth="1"/>
    <col min="7183" max="7424" width="9.140625" style="41"/>
    <col min="7425" max="7425" width="7.7109375" style="41" customWidth="1"/>
    <col min="7426" max="7437" width="6" style="41" customWidth="1"/>
    <col min="7438" max="7438" width="7.7109375" style="41" customWidth="1"/>
    <col min="7439" max="7680" width="9.140625" style="41"/>
    <col min="7681" max="7681" width="7.7109375" style="41" customWidth="1"/>
    <col min="7682" max="7693" width="6" style="41" customWidth="1"/>
    <col min="7694" max="7694" width="7.7109375" style="41" customWidth="1"/>
    <col min="7695" max="7936" width="9.140625" style="41"/>
    <col min="7937" max="7937" width="7.7109375" style="41" customWidth="1"/>
    <col min="7938" max="7949" width="6" style="41" customWidth="1"/>
    <col min="7950" max="7950" width="7.7109375" style="41" customWidth="1"/>
    <col min="7951" max="8192" width="9.140625" style="41"/>
    <col min="8193" max="8193" width="7.7109375" style="41" customWidth="1"/>
    <col min="8194" max="8205" width="6" style="41" customWidth="1"/>
    <col min="8206" max="8206" width="7.7109375" style="41" customWidth="1"/>
    <col min="8207" max="8448" width="9.140625" style="41"/>
    <col min="8449" max="8449" width="7.7109375" style="41" customWidth="1"/>
    <col min="8450" max="8461" width="6" style="41" customWidth="1"/>
    <col min="8462" max="8462" width="7.7109375" style="41" customWidth="1"/>
    <col min="8463" max="8704" width="9.140625" style="41"/>
    <col min="8705" max="8705" width="7.7109375" style="41" customWidth="1"/>
    <col min="8706" max="8717" width="6" style="41" customWidth="1"/>
    <col min="8718" max="8718" width="7.7109375" style="41" customWidth="1"/>
    <col min="8719" max="8960" width="9.140625" style="41"/>
    <col min="8961" max="8961" width="7.7109375" style="41" customWidth="1"/>
    <col min="8962" max="8973" width="6" style="41" customWidth="1"/>
    <col min="8974" max="8974" width="7.7109375" style="41" customWidth="1"/>
    <col min="8975" max="9216" width="9.140625" style="41"/>
    <col min="9217" max="9217" width="7.7109375" style="41" customWidth="1"/>
    <col min="9218" max="9229" width="6" style="41" customWidth="1"/>
    <col min="9230" max="9230" width="7.7109375" style="41" customWidth="1"/>
    <col min="9231" max="9472" width="9.140625" style="41"/>
    <col min="9473" max="9473" width="7.7109375" style="41" customWidth="1"/>
    <col min="9474" max="9485" width="6" style="41" customWidth="1"/>
    <col min="9486" max="9486" width="7.7109375" style="41" customWidth="1"/>
    <col min="9487" max="9728" width="9.140625" style="41"/>
    <col min="9729" max="9729" width="7.7109375" style="41" customWidth="1"/>
    <col min="9730" max="9741" width="6" style="41" customWidth="1"/>
    <col min="9742" max="9742" width="7.7109375" style="41" customWidth="1"/>
    <col min="9743" max="9984" width="9.140625" style="41"/>
    <col min="9985" max="9985" width="7.7109375" style="41" customWidth="1"/>
    <col min="9986" max="9997" width="6" style="41" customWidth="1"/>
    <col min="9998" max="9998" width="7.7109375" style="41" customWidth="1"/>
    <col min="9999" max="10240" width="9.140625" style="41"/>
    <col min="10241" max="10241" width="7.7109375" style="41" customWidth="1"/>
    <col min="10242" max="10253" width="6" style="41" customWidth="1"/>
    <col min="10254" max="10254" width="7.7109375" style="41" customWidth="1"/>
    <col min="10255" max="10496" width="9.140625" style="41"/>
    <col min="10497" max="10497" width="7.7109375" style="41" customWidth="1"/>
    <col min="10498" max="10509" width="6" style="41" customWidth="1"/>
    <col min="10510" max="10510" width="7.7109375" style="41" customWidth="1"/>
    <col min="10511" max="10752" width="9.140625" style="41"/>
    <col min="10753" max="10753" width="7.7109375" style="41" customWidth="1"/>
    <col min="10754" max="10765" width="6" style="41" customWidth="1"/>
    <col min="10766" max="10766" width="7.7109375" style="41" customWidth="1"/>
    <col min="10767" max="11008" width="9.140625" style="41"/>
    <col min="11009" max="11009" width="7.7109375" style="41" customWidth="1"/>
    <col min="11010" max="11021" width="6" style="41" customWidth="1"/>
    <col min="11022" max="11022" width="7.7109375" style="41" customWidth="1"/>
    <col min="11023" max="11264" width="9.140625" style="41"/>
    <col min="11265" max="11265" width="7.7109375" style="41" customWidth="1"/>
    <col min="11266" max="11277" width="6" style="41" customWidth="1"/>
    <col min="11278" max="11278" width="7.7109375" style="41" customWidth="1"/>
    <col min="11279" max="11520" width="9.140625" style="41"/>
    <col min="11521" max="11521" width="7.7109375" style="41" customWidth="1"/>
    <col min="11522" max="11533" width="6" style="41" customWidth="1"/>
    <col min="11534" max="11534" width="7.7109375" style="41" customWidth="1"/>
    <col min="11535" max="11776" width="9.140625" style="41"/>
    <col min="11777" max="11777" width="7.7109375" style="41" customWidth="1"/>
    <col min="11778" max="11789" width="6" style="41" customWidth="1"/>
    <col min="11790" max="11790" width="7.7109375" style="41" customWidth="1"/>
    <col min="11791" max="12032" width="9.140625" style="41"/>
    <col min="12033" max="12033" width="7.7109375" style="41" customWidth="1"/>
    <col min="12034" max="12045" width="6" style="41" customWidth="1"/>
    <col min="12046" max="12046" width="7.7109375" style="41" customWidth="1"/>
    <col min="12047" max="12288" width="9.140625" style="41"/>
    <col min="12289" max="12289" width="7.7109375" style="41" customWidth="1"/>
    <col min="12290" max="12301" width="6" style="41" customWidth="1"/>
    <col min="12302" max="12302" width="7.7109375" style="41" customWidth="1"/>
    <col min="12303" max="12544" width="9.140625" style="41"/>
    <col min="12545" max="12545" width="7.7109375" style="41" customWidth="1"/>
    <col min="12546" max="12557" width="6" style="41" customWidth="1"/>
    <col min="12558" max="12558" width="7.7109375" style="41" customWidth="1"/>
    <col min="12559" max="12800" width="9.140625" style="41"/>
    <col min="12801" max="12801" width="7.7109375" style="41" customWidth="1"/>
    <col min="12802" max="12813" width="6" style="41" customWidth="1"/>
    <col min="12814" max="12814" width="7.7109375" style="41" customWidth="1"/>
    <col min="12815" max="13056" width="9.140625" style="41"/>
    <col min="13057" max="13057" width="7.7109375" style="41" customWidth="1"/>
    <col min="13058" max="13069" width="6" style="41" customWidth="1"/>
    <col min="13070" max="13070" width="7.7109375" style="41" customWidth="1"/>
    <col min="13071" max="13312" width="9.140625" style="41"/>
    <col min="13313" max="13313" width="7.7109375" style="41" customWidth="1"/>
    <col min="13314" max="13325" width="6" style="41" customWidth="1"/>
    <col min="13326" max="13326" width="7.7109375" style="41" customWidth="1"/>
    <col min="13327" max="13568" width="9.140625" style="41"/>
    <col min="13569" max="13569" width="7.7109375" style="41" customWidth="1"/>
    <col min="13570" max="13581" width="6" style="41" customWidth="1"/>
    <col min="13582" max="13582" width="7.7109375" style="41" customWidth="1"/>
    <col min="13583" max="13824" width="9.140625" style="41"/>
    <col min="13825" max="13825" width="7.7109375" style="41" customWidth="1"/>
    <col min="13826" max="13837" width="6" style="41" customWidth="1"/>
    <col min="13838" max="13838" width="7.7109375" style="41" customWidth="1"/>
    <col min="13839" max="14080" width="9.140625" style="41"/>
    <col min="14081" max="14081" width="7.7109375" style="41" customWidth="1"/>
    <col min="14082" max="14093" width="6" style="41" customWidth="1"/>
    <col min="14094" max="14094" width="7.7109375" style="41" customWidth="1"/>
    <col min="14095" max="14336" width="9.140625" style="41"/>
    <col min="14337" max="14337" width="7.7109375" style="41" customWidth="1"/>
    <col min="14338" max="14349" width="6" style="41" customWidth="1"/>
    <col min="14350" max="14350" width="7.7109375" style="41" customWidth="1"/>
    <col min="14351" max="14592" width="9.140625" style="41"/>
    <col min="14593" max="14593" width="7.7109375" style="41" customWidth="1"/>
    <col min="14594" max="14605" width="6" style="41" customWidth="1"/>
    <col min="14606" max="14606" width="7.7109375" style="41" customWidth="1"/>
    <col min="14607" max="14848" width="9.140625" style="41"/>
    <col min="14849" max="14849" width="7.7109375" style="41" customWidth="1"/>
    <col min="14850" max="14861" width="6" style="41" customWidth="1"/>
    <col min="14862" max="14862" width="7.7109375" style="41" customWidth="1"/>
    <col min="14863" max="15104" width="9.140625" style="41"/>
    <col min="15105" max="15105" width="7.7109375" style="41" customWidth="1"/>
    <col min="15106" max="15117" width="6" style="41" customWidth="1"/>
    <col min="15118" max="15118" width="7.7109375" style="41" customWidth="1"/>
    <col min="15119" max="15360" width="9.140625" style="41"/>
    <col min="15361" max="15361" width="7.7109375" style="41" customWidth="1"/>
    <col min="15362" max="15373" width="6" style="41" customWidth="1"/>
    <col min="15374" max="15374" width="7.7109375" style="41" customWidth="1"/>
    <col min="15375" max="15616" width="9.140625" style="41"/>
    <col min="15617" max="15617" width="7.7109375" style="41" customWidth="1"/>
    <col min="15618" max="15629" width="6" style="41" customWidth="1"/>
    <col min="15630" max="15630" width="7.7109375" style="41" customWidth="1"/>
    <col min="15631" max="15872" width="9.140625" style="41"/>
    <col min="15873" max="15873" width="7.7109375" style="41" customWidth="1"/>
    <col min="15874" max="15885" width="6" style="41" customWidth="1"/>
    <col min="15886" max="15886" width="7.7109375" style="41" customWidth="1"/>
    <col min="15887" max="16128" width="9.140625" style="41"/>
    <col min="16129" max="16129" width="7.7109375" style="41" customWidth="1"/>
    <col min="16130" max="16141" width="6" style="41" customWidth="1"/>
    <col min="16142" max="16142" width="7.7109375" style="41" customWidth="1"/>
    <col min="16143" max="16384" width="9.140625" style="41"/>
  </cols>
  <sheetData>
    <row r="1" spans="1:14" s="19" customFormat="1" ht="15.75">
      <c r="A1" s="16" t="s">
        <v>26</v>
      </c>
      <c r="B1" s="17"/>
      <c r="C1" s="17"/>
      <c r="D1" s="17"/>
      <c r="E1" s="17"/>
      <c r="F1" s="17"/>
      <c r="G1" s="17"/>
      <c r="H1" s="17"/>
      <c r="I1" s="17"/>
      <c r="J1" s="17"/>
      <c r="K1" s="17"/>
      <c r="L1" s="17"/>
      <c r="M1" s="17"/>
      <c r="N1" s="18"/>
    </row>
    <row r="2" spans="1:14" s="19" customFormat="1" ht="15.75">
      <c r="A2" s="16" t="s">
        <v>27</v>
      </c>
      <c r="B2" s="17"/>
      <c r="C2" s="17"/>
      <c r="D2" s="17"/>
      <c r="E2" s="17"/>
      <c r="F2" s="17"/>
      <c r="G2" s="17"/>
      <c r="H2" s="17"/>
      <c r="I2" s="17"/>
      <c r="J2" s="17"/>
      <c r="K2" s="17"/>
      <c r="L2" s="17"/>
      <c r="M2" s="17"/>
      <c r="N2" s="18"/>
    </row>
    <row r="3" spans="1:14" s="19" customFormat="1" ht="15.75">
      <c r="A3" s="20" t="s">
        <v>28</v>
      </c>
      <c r="B3" s="21"/>
      <c r="C3" s="21"/>
      <c r="D3" s="21"/>
      <c r="E3" s="21"/>
      <c r="F3" s="21"/>
      <c r="G3" s="21"/>
      <c r="H3" s="21"/>
      <c r="I3" s="21"/>
      <c r="J3" s="21"/>
      <c r="K3" s="21"/>
      <c r="L3" s="21"/>
      <c r="M3" s="21"/>
      <c r="N3" s="22"/>
    </row>
    <row r="4" spans="1:14" s="19" customFormat="1" ht="10.5">
      <c r="A4" s="23"/>
      <c r="N4" s="24"/>
    </row>
    <row r="5" spans="1:14" s="25" customFormat="1" ht="19.5">
      <c r="A5" s="119" t="s">
        <v>29</v>
      </c>
      <c r="B5" s="119"/>
      <c r="C5" s="119"/>
      <c r="D5" s="119"/>
      <c r="E5" s="119"/>
      <c r="F5" s="119"/>
      <c r="G5" s="119"/>
      <c r="H5" s="119"/>
      <c r="I5" s="119"/>
      <c r="J5" s="119"/>
      <c r="K5" s="119"/>
      <c r="L5" s="119"/>
      <c r="M5" s="119"/>
      <c r="N5" s="119"/>
    </row>
    <row r="6" spans="1:14" s="25" customFormat="1">
      <c r="A6" s="26" t="s">
        <v>30</v>
      </c>
      <c r="B6" s="27" t="s">
        <v>31</v>
      </c>
      <c r="C6" s="28"/>
      <c r="D6" s="29">
        <v>250</v>
      </c>
      <c r="E6" s="30"/>
      <c r="F6" s="31" t="s">
        <v>32</v>
      </c>
      <c r="G6" s="31"/>
      <c r="I6" s="32" t="s">
        <v>33</v>
      </c>
      <c r="J6" s="120">
        <v>677362</v>
      </c>
      <c r="K6" s="120"/>
      <c r="L6" s="32" t="s">
        <v>34</v>
      </c>
      <c r="M6" s="120">
        <v>5135172</v>
      </c>
      <c r="N6" s="120"/>
    </row>
    <row r="7" spans="1:14" s="19" customFormat="1" ht="10.5">
      <c r="A7" s="23"/>
      <c r="N7" s="24"/>
    </row>
    <row r="8" spans="1:14" s="37" customFormat="1" ht="24.95" customHeight="1">
      <c r="A8" s="33" t="s">
        <v>35</v>
      </c>
      <c r="B8" s="34">
        <v>1</v>
      </c>
      <c r="C8" s="35">
        <v>2</v>
      </c>
      <c r="D8" s="34">
        <v>3</v>
      </c>
      <c r="E8" s="35">
        <v>4</v>
      </c>
      <c r="F8" s="34">
        <v>5</v>
      </c>
      <c r="G8" s="35">
        <v>6</v>
      </c>
      <c r="H8" s="34">
        <v>7</v>
      </c>
      <c r="I8" s="35">
        <v>8</v>
      </c>
      <c r="J8" s="34">
        <v>9</v>
      </c>
      <c r="K8" s="35">
        <v>10</v>
      </c>
      <c r="L8" s="34">
        <v>11</v>
      </c>
      <c r="M8" s="35">
        <v>12</v>
      </c>
      <c r="N8" s="36" t="s">
        <v>35</v>
      </c>
    </row>
    <row r="9" spans="1:14">
      <c r="A9" s="38">
        <v>1981</v>
      </c>
      <c r="B9" s="39" t="s">
        <v>36</v>
      </c>
      <c r="C9" s="39" t="s">
        <v>36</v>
      </c>
      <c r="D9" s="39" t="s">
        <v>36</v>
      </c>
      <c r="E9" s="39" t="s">
        <v>36</v>
      </c>
      <c r="F9" s="39" t="s">
        <v>36</v>
      </c>
      <c r="G9" s="39" t="s">
        <v>36</v>
      </c>
      <c r="H9" s="39" t="s">
        <v>36</v>
      </c>
      <c r="I9" s="39" t="s">
        <v>36</v>
      </c>
      <c r="J9" s="39" t="s">
        <v>36</v>
      </c>
      <c r="K9" s="39" t="s">
        <v>36</v>
      </c>
      <c r="L9" s="39" t="s">
        <v>36</v>
      </c>
      <c r="M9" s="39" t="s">
        <v>36</v>
      </c>
      <c r="N9" s="40" t="s">
        <v>36</v>
      </c>
    </row>
    <row r="10" spans="1:14">
      <c r="A10" s="38">
        <v>1982</v>
      </c>
      <c r="B10" s="39" t="s">
        <v>36</v>
      </c>
      <c r="C10" s="39" t="s">
        <v>36</v>
      </c>
      <c r="D10" s="39" t="s">
        <v>36</v>
      </c>
      <c r="E10" s="39" t="s">
        <v>36</v>
      </c>
      <c r="F10" s="39" t="s">
        <v>36</v>
      </c>
      <c r="G10" s="39" t="s">
        <v>36</v>
      </c>
      <c r="H10" s="39" t="s">
        <v>36</v>
      </c>
      <c r="I10" s="39" t="s">
        <v>36</v>
      </c>
      <c r="J10" s="42" t="s">
        <v>36</v>
      </c>
      <c r="K10" s="42" t="s">
        <v>36</v>
      </c>
      <c r="L10" s="42" t="s">
        <v>36</v>
      </c>
      <c r="M10" s="42" t="s">
        <v>36</v>
      </c>
      <c r="N10" s="40" t="s">
        <v>36</v>
      </c>
    </row>
    <row r="11" spans="1:14">
      <c r="A11" s="38">
        <v>1983</v>
      </c>
      <c r="B11" s="43">
        <v>3</v>
      </c>
      <c r="C11" s="43">
        <v>2.6</v>
      </c>
      <c r="D11" s="43">
        <v>62.6</v>
      </c>
      <c r="E11" s="43">
        <v>90.4</v>
      </c>
      <c r="F11" s="43">
        <v>194.6</v>
      </c>
      <c r="G11" s="43">
        <v>29.8</v>
      </c>
      <c r="H11" s="43">
        <v>37.799999999999997</v>
      </c>
      <c r="I11" s="43">
        <v>67.2</v>
      </c>
      <c r="J11" s="43">
        <v>116</v>
      </c>
      <c r="K11" s="43">
        <v>31.8</v>
      </c>
      <c r="L11" s="43">
        <v>5.6</v>
      </c>
      <c r="M11" s="43">
        <v>115.4</v>
      </c>
      <c r="N11" s="44">
        <f t="shared" ref="N11:N18" si="0">SUM(B11:M11)</f>
        <v>756.8</v>
      </c>
    </row>
    <row r="12" spans="1:14">
      <c r="A12" s="38">
        <v>1984</v>
      </c>
      <c r="B12" s="43">
        <v>15.4</v>
      </c>
      <c r="C12" s="43">
        <v>55.8</v>
      </c>
      <c r="D12" s="43">
        <v>34.4</v>
      </c>
      <c r="E12" s="43">
        <v>22.4</v>
      </c>
      <c r="F12" s="43">
        <v>164.4</v>
      </c>
      <c r="G12" s="43">
        <v>57.4</v>
      </c>
      <c r="H12" s="43">
        <v>49.8</v>
      </c>
      <c r="I12" s="43">
        <v>44.6</v>
      </c>
      <c r="J12" s="43">
        <v>124</v>
      </c>
      <c r="K12" s="43">
        <v>66</v>
      </c>
      <c r="L12" s="43">
        <v>15.6</v>
      </c>
      <c r="M12" s="43">
        <v>34.799999999999997</v>
      </c>
      <c r="N12" s="44">
        <f t="shared" si="0"/>
        <v>684.6</v>
      </c>
    </row>
    <row r="13" spans="1:14">
      <c r="A13" s="38">
        <v>1985</v>
      </c>
      <c r="B13" s="43">
        <v>65.400000000000006</v>
      </c>
      <c r="C13" s="43">
        <v>1.8</v>
      </c>
      <c r="D13" s="43">
        <v>105.4</v>
      </c>
      <c r="E13" s="43">
        <v>36</v>
      </c>
      <c r="F13" s="43">
        <v>88.2</v>
      </c>
      <c r="G13" s="43">
        <v>101</v>
      </c>
      <c r="H13" s="43">
        <v>60.2</v>
      </c>
      <c r="I13" s="43">
        <v>155.80000000000001</v>
      </c>
      <c r="J13" s="43">
        <v>2.8</v>
      </c>
      <c r="K13" s="43">
        <v>23.8</v>
      </c>
      <c r="L13" s="43">
        <v>61.6</v>
      </c>
      <c r="M13" s="43">
        <v>29.8</v>
      </c>
      <c r="N13" s="44">
        <f t="shared" si="0"/>
        <v>731.79999999999984</v>
      </c>
    </row>
    <row r="14" spans="1:14">
      <c r="A14" s="38">
        <v>1986</v>
      </c>
      <c r="B14" s="43">
        <v>27.2</v>
      </c>
      <c r="C14" s="43">
        <v>108.2</v>
      </c>
      <c r="D14" s="43">
        <v>48.6</v>
      </c>
      <c r="E14" s="43">
        <v>86.4</v>
      </c>
      <c r="F14" s="43">
        <v>75.400000000000006</v>
      </c>
      <c r="G14" s="43">
        <v>117.6</v>
      </c>
      <c r="H14" s="43">
        <v>87.4</v>
      </c>
      <c r="I14" s="43">
        <v>82.2</v>
      </c>
      <c r="J14" s="43">
        <v>54.6</v>
      </c>
      <c r="K14" s="43">
        <v>32.5</v>
      </c>
      <c r="L14" s="43">
        <v>29.9</v>
      </c>
      <c r="M14" s="43">
        <v>15.5</v>
      </c>
      <c r="N14" s="44">
        <f t="shared" si="0"/>
        <v>765.5</v>
      </c>
    </row>
    <row r="15" spans="1:14">
      <c r="A15" s="38">
        <v>1987</v>
      </c>
      <c r="B15" s="43">
        <v>20</v>
      </c>
      <c r="C15" s="43">
        <v>76.400000000000006</v>
      </c>
      <c r="D15" s="43">
        <v>19.2</v>
      </c>
      <c r="E15" s="43">
        <v>81.2</v>
      </c>
      <c r="F15" s="43">
        <v>65</v>
      </c>
      <c r="G15" s="43">
        <v>127.6</v>
      </c>
      <c r="H15" s="43">
        <v>58</v>
      </c>
      <c r="I15" s="43">
        <v>107.2</v>
      </c>
      <c r="J15" s="43">
        <v>78.2</v>
      </c>
      <c r="K15" s="43">
        <v>132.19999999999999</v>
      </c>
      <c r="L15" s="43">
        <v>70.099999999999994</v>
      </c>
      <c r="M15" s="43">
        <v>5.4</v>
      </c>
      <c r="N15" s="44">
        <f t="shared" si="0"/>
        <v>840.5</v>
      </c>
    </row>
    <row r="16" spans="1:14">
      <c r="A16" s="38">
        <v>1988</v>
      </c>
      <c r="B16" s="43">
        <v>56.7</v>
      </c>
      <c r="C16" s="43">
        <v>31.1</v>
      </c>
      <c r="D16" s="43">
        <v>14.2</v>
      </c>
      <c r="E16" s="43">
        <v>24.4</v>
      </c>
      <c r="F16" s="43">
        <v>49.2</v>
      </c>
      <c r="G16" s="43">
        <v>58.8</v>
      </c>
      <c r="H16" s="43">
        <v>119.8</v>
      </c>
      <c r="I16" s="43">
        <v>37.700000000000003</v>
      </c>
      <c r="J16" s="43">
        <v>52</v>
      </c>
      <c r="K16" s="43">
        <v>79.3</v>
      </c>
      <c r="L16" s="43">
        <v>2</v>
      </c>
      <c r="M16" s="43">
        <v>24.3</v>
      </c>
      <c r="N16" s="44">
        <f t="shared" si="0"/>
        <v>549.5</v>
      </c>
    </row>
    <row r="17" spans="1:14">
      <c r="A17" s="38">
        <v>1989</v>
      </c>
      <c r="B17" s="43">
        <v>0</v>
      </c>
      <c r="C17" s="43">
        <v>54.7</v>
      </c>
      <c r="D17" s="43">
        <v>27.4</v>
      </c>
      <c r="E17" s="43">
        <v>177.8</v>
      </c>
      <c r="F17" s="43">
        <v>68.8</v>
      </c>
      <c r="G17" s="43">
        <v>105.2</v>
      </c>
      <c r="H17" s="43">
        <v>164.2</v>
      </c>
      <c r="I17" s="43">
        <v>79.2</v>
      </c>
      <c r="J17" s="43">
        <v>41.2</v>
      </c>
      <c r="K17" s="43">
        <v>14.6</v>
      </c>
      <c r="L17" s="43">
        <v>60.6</v>
      </c>
      <c r="M17" s="43">
        <v>26.6</v>
      </c>
      <c r="N17" s="44">
        <f t="shared" si="0"/>
        <v>820.30000000000007</v>
      </c>
    </row>
    <row r="18" spans="1:14">
      <c r="A18" s="38">
        <v>1990</v>
      </c>
      <c r="B18" s="43">
        <v>19.2</v>
      </c>
      <c r="C18" s="43">
        <v>6</v>
      </c>
      <c r="D18" s="43">
        <v>28.6</v>
      </c>
      <c r="E18" s="43">
        <v>73.400000000000006</v>
      </c>
      <c r="F18" s="43">
        <v>21</v>
      </c>
      <c r="G18" s="43">
        <v>119</v>
      </c>
      <c r="H18" s="43">
        <v>98.8</v>
      </c>
      <c r="I18" s="43">
        <v>33.799999999999997</v>
      </c>
      <c r="J18" s="43">
        <v>77.2</v>
      </c>
      <c r="K18" s="43">
        <v>95.8</v>
      </c>
      <c r="L18" s="43">
        <v>158.4</v>
      </c>
      <c r="M18" s="43">
        <v>59</v>
      </c>
      <c r="N18" s="44">
        <f t="shared" si="0"/>
        <v>790.19999999999993</v>
      </c>
    </row>
    <row r="19" spans="1:14" ht="20.100000000000001" customHeight="1">
      <c r="A19" s="45" t="s">
        <v>37</v>
      </c>
      <c r="B19" s="46">
        <f>ROUND(AVERAGE(B9:B18),1)</f>
        <v>25.9</v>
      </c>
      <c r="C19" s="46">
        <f t="shared" ref="C19:M19" si="1">ROUND(AVERAGE(C9:C18),1)</f>
        <v>42.1</v>
      </c>
      <c r="D19" s="46">
        <f t="shared" si="1"/>
        <v>42.6</v>
      </c>
      <c r="E19" s="46">
        <f t="shared" si="1"/>
        <v>74</v>
      </c>
      <c r="F19" s="46">
        <f t="shared" si="1"/>
        <v>90.8</v>
      </c>
      <c r="G19" s="46">
        <f t="shared" si="1"/>
        <v>89.6</v>
      </c>
      <c r="H19" s="46">
        <f t="shared" si="1"/>
        <v>84.5</v>
      </c>
      <c r="I19" s="46">
        <f t="shared" si="1"/>
        <v>76</v>
      </c>
      <c r="J19" s="46">
        <f t="shared" si="1"/>
        <v>68.3</v>
      </c>
      <c r="K19" s="46">
        <f t="shared" si="1"/>
        <v>59.5</v>
      </c>
      <c r="L19" s="46">
        <f t="shared" si="1"/>
        <v>50.5</v>
      </c>
      <c r="M19" s="46">
        <f t="shared" si="1"/>
        <v>38.9</v>
      </c>
      <c r="N19" s="47">
        <f>SUM(B19:M19)</f>
        <v>742.69999999999993</v>
      </c>
    </row>
    <row r="20" spans="1:14">
      <c r="A20" s="38">
        <v>1991</v>
      </c>
      <c r="B20" s="43">
        <v>16.5</v>
      </c>
      <c r="C20" s="43">
        <v>25.2</v>
      </c>
      <c r="D20" s="43">
        <v>43.2</v>
      </c>
      <c r="E20" s="43">
        <v>21</v>
      </c>
      <c r="F20" s="43">
        <v>49</v>
      </c>
      <c r="G20" s="43">
        <v>48</v>
      </c>
      <c r="H20" s="43">
        <v>113.4</v>
      </c>
      <c r="I20" s="43">
        <v>30.6</v>
      </c>
      <c r="J20" s="43">
        <v>55.8</v>
      </c>
      <c r="K20" s="43">
        <v>111.6</v>
      </c>
      <c r="L20" s="43">
        <v>77.8</v>
      </c>
      <c r="M20" s="43">
        <v>17.399999999999999</v>
      </c>
      <c r="N20" s="44">
        <f t="shared" ref="N20:N47" si="2">SUM(B20:M20)</f>
        <v>609.5</v>
      </c>
    </row>
    <row r="21" spans="1:14">
      <c r="A21" s="38">
        <v>1992</v>
      </c>
      <c r="B21" s="43">
        <v>8.6</v>
      </c>
      <c r="C21" s="43">
        <v>5.8</v>
      </c>
      <c r="D21" s="43">
        <v>32</v>
      </c>
      <c r="E21" s="43">
        <v>149.19999999999999</v>
      </c>
      <c r="F21" s="43">
        <v>37.200000000000003</v>
      </c>
      <c r="G21" s="43">
        <v>117.6</v>
      </c>
      <c r="H21" s="43">
        <v>116</v>
      </c>
      <c r="I21" s="43">
        <v>68.599999999999994</v>
      </c>
      <c r="J21" s="43">
        <v>104</v>
      </c>
      <c r="K21" s="43">
        <v>206.6</v>
      </c>
      <c r="L21" s="43">
        <v>42.2</v>
      </c>
      <c r="M21" s="43">
        <v>96.2</v>
      </c>
      <c r="N21" s="44">
        <f t="shared" si="2"/>
        <v>984.00000000000011</v>
      </c>
    </row>
    <row r="22" spans="1:14">
      <c r="A22" s="38">
        <v>1993</v>
      </c>
      <c r="B22" s="43">
        <v>0</v>
      </c>
      <c r="C22" s="43">
        <v>0.2</v>
      </c>
      <c r="D22" s="43">
        <v>11.6</v>
      </c>
      <c r="E22" s="43">
        <v>49.2</v>
      </c>
      <c r="F22" s="43">
        <v>20.8</v>
      </c>
      <c r="G22" s="43">
        <v>84.2</v>
      </c>
      <c r="H22" s="43">
        <v>106.4</v>
      </c>
      <c r="I22" s="43">
        <v>64.400000000000006</v>
      </c>
      <c r="J22" s="43">
        <v>95.8</v>
      </c>
      <c r="K22" s="43">
        <v>242.2</v>
      </c>
      <c r="L22" s="43">
        <v>29.8</v>
      </c>
      <c r="M22" s="43">
        <v>34.4</v>
      </c>
      <c r="N22" s="44">
        <f t="shared" si="2"/>
        <v>738.99999999999989</v>
      </c>
    </row>
    <row r="23" spans="1:14">
      <c r="A23" s="38">
        <v>1994</v>
      </c>
      <c r="B23" s="43">
        <v>69.400000000000006</v>
      </c>
      <c r="C23" s="43">
        <v>15.2</v>
      </c>
      <c r="D23" s="43">
        <v>15.8</v>
      </c>
      <c r="E23" s="43">
        <v>79.400000000000006</v>
      </c>
      <c r="F23" s="43">
        <v>67.8</v>
      </c>
      <c r="G23" s="43">
        <v>33</v>
      </c>
      <c r="H23" s="43">
        <v>86</v>
      </c>
      <c r="I23" s="43">
        <v>86.8</v>
      </c>
      <c r="J23" s="43">
        <v>219.2</v>
      </c>
      <c r="K23" s="43">
        <v>40.6</v>
      </c>
      <c r="L23" s="43">
        <v>38.4</v>
      </c>
      <c r="M23" s="43">
        <v>15.6</v>
      </c>
      <c r="N23" s="44">
        <f t="shared" si="2"/>
        <v>767.2</v>
      </c>
    </row>
    <row r="24" spans="1:14">
      <c r="A24" s="38">
        <v>1995</v>
      </c>
      <c r="B24" s="43">
        <v>22</v>
      </c>
      <c r="C24" s="43">
        <v>35.200000000000003</v>
      </c>
      <c r="D24" s="43">
        <v>36.4</v>
      </c>
      <c r="E24" s="43">
        <v>33.799999999999997</v>
      </c>
      <c r="F24" s="43">
        <v>103.8</v>
      </c>
      <c r="G24" s="43">
        <v>122.6</v>
      </c>
      <c r="H24" s="43">
        <v>102.4</v>
      </c>
      <c r="I24" s="43">
        <v>28.6</v>
      </c>
      <c r="J24" s="43">
        <v>123.4</v>
      </c>
      <c r="K24" s="43">
        <v>0.6</v>
      </c>
      <c r="L24" s="43">
        <v>7.4</v>
      </c>
      <c r="M24" s="43">
        <v>46.4</v>
      </c>
      <c r="N24" s="44">
        <f t="shared" si="2"/>
        <v>662.59999999999991</v>
      </c>
    </row>
    <row r="25" spans="1:14">
      <c r="A25" s="38">
        <v>1996</v>
      </c>
      <c r="B25" s="43">
        <v>58</v>
      </c>
      <c r="C25" s="43">
        <v>11</v>
      </c>
      <c r="D25" s="43">
        <v>16.2</v>
      </c>
      <c r="E25" s="43">
        <v>26.8</v>
      </c>
      <c r="F25" s="43">
        <v>102</v>
      </c>
      <c r="G25" s="43">
        <v>143.6</v>
      </c>
      <c r="H25" s="43">
        <v>106.6</v>
      </c>
      <c r="I25" s="43">
        <v>177.8</v>
      </c>
      <c r="J25" s="43">
        <v>18.399999999999999</v>
      </c>
      <c r="K25" s="43">
        <v>168.2</v>
      </c>
      <c r="L25" s="43">
        <v>191.4</v>
      </c>
      <c r="M25" s="43">
        <v>35.200000000000003</v>
      </c>
      <c r="N25" s="44">
        <f t="shared" si="2"/>
        <v>1055.1999999999998</v>
      </c>
    </row>
    <row r="26" spans="1:14">
      <c r="A26" s="38">
        <v>1997</v>
      </c>
      <c r="B26" s="43">
        <v>52.8</v>
      </c>
      <c r="C26" s="43">
        <v>3</v>
      </c>
      <c r="D26" s="43">
        <v>6.4</v>
      </c>
      <c r="E26" s="43">
        <v>25.6</v>
      </c>
      <c r="F26" s="43">
        <v>33.4</v>
      </c>
      <c r="G26" s="43">
        <v>309.8</v>
      </c>
      <c r="H26" s="43">
        <v>78.2</v>
      </c>
      <c r="I26" s="43">
        <v>103.6</v>
      </c>
      <c r="J26" s="43">
        <v>17.8</v>
      </c>
      <c r="K26" s="43">
        <v>1.8</v>
      </c>
      <c r="L26" s="43">
        <v>118</v>
      </c>
      <c r="M26" s="43">
        <v>66</v>
      </c>
      <c r="N26" s="44">
        <f t="shared" si="2"/>
        <v>816.39999999999986</v>
      </c>
    </row>
    <row r="27" spans="1:14">
      <c r="A27" s="38">
        <v>1998</v>
      </c>
      <c r="B27" s="43">
        <v>23.6</v>
      </c>
      <c r="C27" s="43">
        <v>14.6</v>
      </c>
      <c r="D27" s="43">
        <v>2.8</v>
      </c>
      <c r="E27" s="43">
        <v>121.9</v>
      </c>
      <c r="F27" s="43">
        <v>35.6</v>
      </c>
      <c r="G27" s="43">
        <v>123.2</v>
      </c>
      <c r="H27" s="43">
        <v>103</v>
      </c>
      <c r="I27" s="43">
        <v>77</v>
      </c>
      <c r="J27" s="43">
        <v>124</v>
      </c>
      <c r="K27" s="43">
        <v>184.8</v>
      </c>
      <c r="L27" s="43">
        <v>8.1999999999999993</v>
      </c>
      <c r="M27" s="43">
        <v>4.5999999999999996</v>
      </c>
      <c r="N27" s="44">
        <f t="shared" si="2"/>
        <v>823.30000000000007</v>
      </c>
    </row>
    <row r="28" spans="1:14">
      <c r="A28" s="38">
        <v>1999</v>
      </c>
      <c r="B28" s="43">
        <v>37.799999999999997</v>
      </c>
      <c r="C28" s="43">
        <v>4.5999999999999996</v>
      </c>
      <c r="D28" s="43">
        <v>66.599999999999994</v>
      </c>
      <c r="E28" s="43">
        <v>75.400000000000006</v>
      </c>
      <c r="F28" s="43">
        <v>97.4</v>
      </c>
      <c r="G28" s="43">
        <v>187</v>
      </c>
      <c r="H28" s="43">
        <v>64.2</v>
      </c>
      <c r="I28" s="43">
        <v>131.19999999999999</v>
      </c>
      <c r="J28" s="43">
        <v>115.8</v>
      </c>
      <c r="K28" s="43">
        <v>117.8</v>
      </c>
      <c r="L28" s="43">
        <v>46</v>
      </c>
      <c r="M28" s="43">
        <v>34.200000000000003</v>
      </c>
      <c r="N28" s="44">
        <f t="shared" si="2"/>
        <v>978</v>
      </c>
    </row>
    <row r="29" spans="1:14">
      <c r="A29" s="38">
        <v>2000</v>
      </c>
      <c r="B29" s="43">
        <v>0</v>
      </c>
      <c r="C29" s="43">
        <v>3.2</v>
      </c>
      <c r="D29" s="43">
        <v>73.400000000000006</v>
      </c>
      <c r="E29" s="43">
        <v>43.6</v>
      </c>
      <c r="F29" s="43">
        <v>65.599999999999994</v>
      </c>
      <c r="G29" s="43">
        <v>77.8</v>
      </c>
      <c r="H29" s="43">
        <v>141.19999999999999</v>
      </c>
      <c r="I29" s="43">
        <v>122.8</v>
      </c>
      <c r="J29" s="43">
        <v>75.599999999999994</v>
      </c>
      <c r="K29" s="43">
        <v>213.4</v>
      </c>
      <c r="L29" s="43">
        <v>320.2</v>
      </c>
      <c r="M29" s="43">
        <v>39</v>
      </c>
      <c r="N29" s="44">
        <f t="shared" si="2"/>
        <v>1175.8</v>
      </c>
    </row>
    <row r="30" spans="1:14" ht="20.100000000000001" customHeight="1">
      <c r="A30" s="45" t="s">
        <v>38</v>
      </c>
      <c r="B30" s="46">
        <f>ROUND(AVERAGE(B20:B29),1)</f>
        <v>28.9</v>
      </c>
      <c r="C30" s="46">
        <f t="shared" ref="C30:M30" si="3">ROUND(AVERAGE(C20:C29),1)</f>
        <v>11.8</v>
      </c>
      <c r="D30" s="46">
        <f t="shared" si="3"/>
        <v>30.4</v>
      </c>
      <c r="E30" s="46">
        <f t="shared" si="3"/>
        <v>62.6</v>
      </c>
      <c r="F30" s="46">
        <f t="shared" si="3"/>
        <v>61.3</v>
      </c>
      <c r="G30" s="46">
        <f t="shared" si="3"/>
        <v>124.7</v>
      </c>
      <c r="H30" s="46">
        <f t="shared" si="3"/>
        <v>101.7</v>
      </c>
      <c r="I30" s="46">
        <f t="shared" si="3"/>
        <v>89.1</v>
      </c>
      <c r="J30" s="46">
        <f t="shared" si="3"/>
        <v>95</v>
      </c>
      <c r="K30" s="46">
        <f t="shared" si="3"/>
        <v>128.80000000000001</v>
      </c>
      <c r="L30" s="46">
        <f t="shared" si="3"/>
        <v>87.9</v>
      </c>
      <c r="M30" s="46">
        <f t="shared" si="3"/>
        <v>38.9</v>
      </c>
      <c r="N30" s="47">
        <f>SUM(B30:M30)</f>
        <v>861.09999999999991</v>
      </c>
    </row>
    <row r="31" spans="1:14">
      <c r="A31" s="38">
        <v>2001</v>
      </c>
      <c r="B31" s="43">
        <v>86.2</v>
      </c>
      <c r="C31" s="43">
        <v>16.8</v>
      </c>
      <c r="D31" s="43">
        <v>140.6</v>
      </c>
      <c r="E31" s="43">
        <v>103.4</v>
      </c>
      <c r="F31" s="43">
        <v>76</v>
      </c>
      <c r="G31" s="43">
        <v>144</v>
      </c>
      <c r="H31" s="43">
        <v>101.6</v>
      </c>
      <c r="I31" s="43">
        <v>57.8</v>
      </c>
      <c r="J31" s="43">
        <v>115.4</v>
      </c>
      <c r="K31" s="43">
        <v>38</v>
      </c>
      <c r="L31" s="43">
        <v>24.8</v>
      </c>
      <c r="M31" s="43">
        <v>3.6</v>
      </c>
      <c r="N31" s="44">
        <f t="shared" si="2"/>
        <v>908.19999999999993</v>
      </c>
    </row>
    <row r="32" spans="1:14">
      <c r="A32" s="38">
        <v>2002</v>
      </c>
      <c r="B32" s="43">
        <v>9.1999999999999993</v>
      </c>
      <c r="C32" s="43">
        <v>35</v>
      </c>
      <c r="D32" s="43">
        <v>39.200000000000003</v>
      </c>
      <c r="E32" s="43">
        <v>78.599999999999994</v>
      </c>
      <c r="F32" s="43">
        <v>181.6</v>
      </c>
      <c r="G32" s="43">
        <v>87.4</v>
      </c>
      <c r="H32" s="43">
        <v>93.4</v>
      </c>
      <c r="I32" s="43">
        <v>81.599999999999994</v>
      </c>
      <c r="J32" s="43">
        <v>71.599999999999994</v>
      </c>
      <c r="K32" s="43">
        <v>41</v>
      </c>
      <c r="L32" s="43">
        <v>316.39999999999998</v>
      </c>
      <c r="M32" s="43">
        <v>18.8</v>
      </c>
      <c r="N32" s="44">
        <f t="shared" si="2"/>
        <v>1053.8</v>
      </c>
    </row>
    <row r="33" spans="1:14">
      <c r="A33" s="38">
        <v>2003</v>
      </c>
      <c r="B33" s="43">
        <v>24.8</v>
      </c>
      <c r="C33" s="43">
        <v>0.6</v>
      </c>
      <c r="D33" s="43">
        <v>3.6</v>
      </c>
      <c r="E33" s="43">
        <v>15.4</v>
      </c>
      <c r="F33" s="43">
        <v>97.4</v>
      </c>
      <c r="G33" s="43">
        <v>67.2</v>
      </c>
      <c r="H33" s="43">
        <v>73.599999999999994</v>
      </c>
      <c r="I33" s="43">
        <v>92.6</v>
      </c>
      <c r="J33" s="43">
        <v>24.2</v>
      </c>
      <c r="K33" s="43">
        <v>124.2</v>
      </c>
      <c r="L33" s="43">
        <v>159.80000000000001</v>
      </c>
      <c r="M33" s="43">
        <v>61.2</v>
      </c>
      <c r="N33" s="44">
        <f t="shared" si="2"/>
        <v>744.60000000000014</v>
      </c>
    </row>
    <row r="34" spans="1:14">
      <c r="A34" s="38">
        <v>2004</v>
      </c>
      <c r="B34" s="43">
        <v>6.2</v>
      </c>
      <c r="C34" s="43">
        <v>38.799999999999997</v>
      </c>
      <c r="D34" s="43">
        <v>34</v>
      </c>
      <c r="E34" s="43">
        <v>24.4</v>
      </c>
      <c r="F34" s="43">
        <v>78.400000000000006</v>
      </c>
      <c r="G34" s="43">
        <v>89.8</v>
      </c>
      <c r="H34" s="43">
        <v>67.599999999999994</v>
      </c>
      <c r="I34" s="43">
        <v>78.8</v>
      </c>
      <c r="J34" s="43">
        <v>49.6</v>
      </c>
      <c r="K34" s="43">
        <v>134.4</v>
      </c>
      <c r="L34" s="43">
        <v>69.599999999999994</v>
      </c>
      <c r="M34" s="43">
        <v>67</v>
      </c>
      <c r="N34" s="44">
        <f t="shared" si="2"/>
        <v>738.60000000000014</v>
      </c>
    </row>
    <row r="35" spans="1:14">
      <c r="A35" s="38">
        <v>2005</v>
      </c>
      <c r="B35" s="43">
        <v>6</v>
      </c>
      <c r="C35" s="43">
        <v>1.4</v>
      </c>
      <c r="D35" s="43">
        <v>13.2</v>
      </c>
      <c r="E35" s="43">
        <v>58.6</v>
      </c>
      <c r="F35" s="43">
        <v>60.8</v>
      </c>
      <c r="G35" s="43">
        <v>38.6</v>
      </c>
      <c r="H35" s="43">
        <v>80.400000000000006</v>
      </c>
      <c r="I35" s="43">
        <v>117.4</v>
      </c>
      <c r="J35" s="43">
        <v>81.400000000000006</v>
      </c>
      <c r="K35" s="43">
        <v>118.6</v>
      </c>
      <c r="L35" s="43">
        <v>43.4</v>
      </c>
      <c r="M35" s="43">
        <v>31.8</v>
      </c>
      <c r="N35" s="44">
        <f t="shared" si="2"/>
        <v>651.59999999999991</v>
      </c>
    </row>
    <row r="36" spans="1:14">
      <c r="A36" s="38">
        <v>2006</v>
      </c>
      <c r="B36" s="43">
        <v>14.4</v>
      </c>
      <c r="C36" s="43">
        <v>24.6</v>
      </c>
      <c r="D36" s="43">
        <v>39.6</v>
      </c>
      <c r="E36" s="43">
        <v>47</v>
      </c>
      <c r="F36" s="43">
        <v>59.4</v>
      </c>
      <c r="G36" s="43">
        <v>69.599999999999994</v>
      </c>
      <c r="H36" s="43">
        <v>47.4</v>
      </c>
      <c r="I36" s="43">
        <v>134.19999999999999</v>
      </c>
      <c r="J36" s="43">
        <v>40.200000000000003</v>
      </c>
      <c r="K36" s="43">
        <v>18.399999999999999</v>
      </c>
      <c r="L36" s="43">
        <v>13.2</v>
      </c>
      <c r="M36" s="43">
        <v>39.200000000000003</v>
      </c>
      <c r="N36" s="44">
        <f t="shared" si="2"/>
        <v>547.19999999999993</v>
      </c>
    </row>
    <row r="37" spans="1:14">
      <c r="A37" s="38">
        <v>2007</v>
      </c>
      <c r="B37" s="43">
        <v>43.6</v>
      </c>
      <c r="C37" s="43">
        <v>27.4</v>
      </c>
      <c r="D37" s="43">
        <v>53.6</v>
      </c>
      <c r="E37" s="43">
        <v>11</v>
      </c>
      <c r="F37" s="43">
        <v>92.2</v>
      </c>
      <c r="G37" s="43">
        <v>59.6</v>
      </c>
      <c r="H37" s="43">
        <v>85.6</v>
      </c>
      <c r="I37" s="43">
        <v>152.4</v>
      </c>
      <c r="J37" s="43">
        <v>112.6</v>
      </c>
      <c r="K37" s="43">
        <v>13.8</v>
      </c>
      <c r="L37" s="43">
        <v>72.400000000000006</v>
      </c>
      <c r="M37" s="43">
        <v>1.6</v>
      </c>
      <c r="N37" s="44">
        <f t="shared" si="2"/>
        <v>725.8</v>
      </c>
    </row>
    <row r="38" spans="1:14">
      <c r="A38" s="38">
        <v>2008</v>
      </c>
      <c r="B38" s="43">
        <v>64.2</v>
      </c>
      <c r="C38" s="43">
        <v>18.600000000000001</v>
      </c>
      <c r="D38" s="43">
        <v>23.2</v>
      </c>
      <c r="E38" s="43">
        <v>163.80000000000001</v>
      </c>
      <c r="F38" s="43">
        <v>94</v>
      </c>
      <c r="G38" s="43">
        <v>94.6</v>
      </c>
      <c r="H38" s="43">
        <v>161.4</v>
      </c>
      <c r="I38" s="43">
        <v>113.2</v>
      </c>
      <c r="J38" s="43">
        <v>66.599999999999994</v>
      </c>
      <c r="K38" s="43">
        <v>96.4</v>
      </c>
      <c r="L38" s="43">
        <v>129.80000000000001</v>
      </c>
      <c r="M38" s="43">
        <v>125.4</v>
      </c>
      <c r="N38" s="44">
        <f t="shared" si="2"/>
        <v>1151.2</v>
      </c>
    </row>
    <row r="39" spans="1:14">
      <c r="A39" s="38">
        <v>2009</v>
      </c>
      <c r="B39" s="43">
        <v>54.2</v>
      </c>
      <c r="C39" s="43">
        <v>74.599999999999994</v>
      </c>
      <c r="D39" s="43">
        <v>74.400000000000006</v>
      </c>
      <c r="E39" s="43">
        <v>69.599999999999994</v>
      </c>
      <c r="F39" s="43">
        <v>2.6</v>
      </c>
      <c r="G39" s="43">
        <v>55.6</v>
      </c>
      <c r="H39" s="43">
        <v>108.6</v>
      </c>
      <c r="I39" s="43">
        <v>92.4</v>
      </c>
      <c r="J39" s="43">
        <v>75.2</v>
      </c>
      <c r="K39" s="43">
        <v>26.8</v>
      </c>
      <c r="L39" s="43">
        <v>55.6</v>
      </c>
      <c r="M39" s="43">
        <v>157.4</v>
      </c>
      <c r="N39" s="44">
        <f t="shared" si="2"/>
        <v>847</v>
      </c>
    </row>
    <row r="40" spans="1:14">
      <c r="A40" s="38">
        <v>2010</v>
      </c>
      <c r="B40" s="43">
        <v>10.8</v>
      </c>
      <c r="C40" s="43">
        <v>50.2</v>
      </c>
      <c r="D40" s="43">
        <v>61.9</v>
      </c>
      <c r="E40" s="43">
        <v>38.9</v>
      </c>
      <c r="F40" s="43">
        <v>85.2</v>
      </c>
      <c r="G40" s="43">
        <v>67.900000000000006</v>
      </c>
      <c r="H40" s="43">
        <v>56.7</v>
      </c>
      <c r="I40" s="43">
        <v>160.6</v>
      </c>
      <c r="J40" s="43">
        <v>127.1</v>
      </c>
      <c r="K40" s="43">
        <v>105.9</v>
      </c>
      <c r="L40" s="43">
        <v>137.19999999999999</v>
      </c>
      <c r="M40" s="43">
        <v>87.5</v>
      </c>
      <c r="N40" s="44">
        <f t="shared" si="2"/>
        <v>989.89999999999986</v>
      </c>
    </row>
    <row r="41" spans="1:14" ht="20.100000000000001" customHeight="1">
      <c r="A41" s="45" t="s">
        <v>39</v>
      </c>
      <c r="B41" s="46">
        <f>ROUND(AVERAGE(B31:B40),1)</f>
        <v>32</v>
      </c>
      <c r="C41" s="46">
        <f t="shared" ref="C41:M41" si="4">ROUND(AVERAGE(C31:C40),1)</f>
        <v>28.8</v>
      </c>
      <c r="D41" s="46">
        <f t="shared" si="4"/>
        <v>48.3</v>
      </c>
      <c r="E41" s="46">
        <f t="shared" si="4"/>
        <v>61.1</v>
      </c>
      <c r="F41" s="46">
        <f t="shared" si="4"/>
        <v>82.8</v>
      </c>
      <c r="G41" s="46">
        <f t="shared" si="4"/>
        <v>77.400000000000006</v>
      </c>
      <c r="H41" s="46">
        <f t="shared" si="4"/>
        <v>87.6</v>
      </c>
      <c r="I41" s="46">
        <f t="shared" si="4"/>
        <v>108.1</v>
      </c>
      <c r="J41" s="46">
        <f t="shared" si="4"/>
        <v>76.400000000000006</v>
      </c>
      <c r="K41" s="46">
        <f t="shared" si="4"/>
        <v>71.8</v>
      </c>
      <c r="L41" s="46">
        <f t="shared" si="4"/>
        <v>102.2</v>
      </c>
      <c r="M41" s="46">
        <f t="shared" si="4"/>
        <v>59.4</v>
      </c>
      <c r="N41" s="47">
        <f t="shared" si="2"/>
        <v>835.9</v>
      </c>
    </row>
    <row r="42" spans="1:14">
      <c r="A42" s="38">
        <v>2011</v>
      </c>
      <c r="B42" s="43">
        <v>11.4</v>
      </c>
      <c r="C42" s="43">
        <v>20.3</v>
      </c>
      <c r="D42" s="43">
        <v>39.799999999999997</v>
      </c>
      <c r="E42" s="43">
        <v>26.6</v>
      </c>
      <c r="F42" s="43">
        <v>72.099999999999994</v>
      </c>
      <c r="G42" s="43">
        <v>106.4</v>
      </c>
      <c r="H42" s="43">
        <v>74.3</v>
      </c>
      <c r="I42" s="43">
        <v>64.8</v>
      </c>
      <c r="J42" s="43">
        <v>120.2</v>
      </c>
      <c r="K42" s="43">
        <v>119.4</v>
      </c>
      <c r="L42" s="43">
        <v>12.2</v>
      </c>
      <c r="M42" s="43">
        <v>18.600000000000001</v>
      </c>
      <c r="N42" s="44">
        <f t="shared" si="2"/>
        <v>686.10000000000014</v>
      </c>
    </row>
    <row r="43" spans="1:14">
      <c r="A43" s="38">
        <v>2012</v>
      </c>
      <c r="B43" s="43">
        <v>20.100000000000001</v>
      </c>
      <c r="C43" s="43">
        <v>1.4</v>
      </c>
      <c r="D43" s="43">
        <v>29.9</v>
      </c>
      <c r="E43" s="43">
        <v>111.2</v>
      </c>
      <c r="F43" s="43">
        <v>65.5</v>
      </c>
      <c r="G43" s="43">
        <v>98.3</v>
      </c>
      <c r="H43" s="43">
        <v>116.8</v>
      </c>
      <c r="I43" s="43">
        <v>59.3</v>
      </c>
      <c r="J43" s="43">
        <v>99.2</v>
      </c>
      <c r="K43" s="43">
        <v>83.400000000000091</v>
      </c>
      <c r="L43" s="43">
        <v>208.8</v>
      </c>
      <c r="M43" s="43">
        <v>16.5</v>
      </c>
      <c r="N43" s="44">
        <f t="shared" si="2"/>
        <v>910.40000000000009</v>
      </c>
    </row>
    <row r="44" spans="1:14">
      <c r="A44" s="38">
        <v>2013</v>
      </c>
      <c r="B44" s="43">
        <v>29</v>
      </c>
      <c r="C44" s="43">
        <v>18</v>
      </c>
      <c r="D44" s="43">
        <v>108.1</v>
      </c>
      <c r="E44" s="43">
        <v>47.7</v>
      </c>
      <c r="F44" s="43">
        <v>154.80000000000001</v>
      </c>
      <c r="G44" s="43">
        <v>87.2</v>
      </c>
      <c r="H44" s="43">
        <v>69.3</v>
      </c>
      <c r="I44" s="43">
        <v>81</v>
      </c>
      <c r="J44" s="43">
        <v>60.1</v>
      </c>
      <c r="K44" s="43">
        <v>166.4</v>
      </c>
      <c r="L44" s="43">
        <v>83.8</v>
      </c>
      <c r="M44" s="43">
        <v>81.600000000000094</v>
      </c>
      <c r="N44" s="44">
        <f t="shared" si="2"/>
        <v>987.00000000000011</v>
      </c>
    </row>
    <row r="45" spans="1:14">
      <c r="A45" s="38">
        <v>2014</v>
      </c>
      <c r="B45" s="43">
        <v>180</v>
      </c>
      <c r="C45" s="43">
        <v>158.1</v>
      </c>
      <c r="D45" s="43">
        <v>44.4</v>
      </c>
      <c r="E45" s="43">
        <v>48</v>
      </c>
      <c r="F45" s="43">
        <v>30.5</v>
      </c>
      <c r="G45" s="43">
        <v>95.3</v>
      </c>
      <c r="H45" s="43">
        <v>136.69999999999999</v>
      </c>
      <c r="I45" s="43">
        <v>79.3</v>
      </c>
      <c r="J45" s="43">
        <v>49</v>
      </c>
      <c r="K45" s="43">
        <v>58.7</v>
      </c>
      <c r="L45" s="43">
        <v>208</v>
      </c>
      <c r="M45" s="43">
        <v>49.9</v>
      </c>
      <c r="N45" s="44">
        <f t="shared" si="2"/>
        <v>1137.9000000000001</v>
      </c>
    </row>
    <row r="46" spans="1:14">
      <c r="A46" s="38">
        <v>2015</v>
      </c>
      <c r="B46" s="43">
        <v>28.9</v>
      </c>
      <c r="C46" s="43">
        <v>24.7</v>
      </c>
      <c r="D46" s="43">
        <v>13.6</v>
      </c>
      <c r="E46" s="43">
        <v>5.6</v>
      </c>
      <c r="F46" s="43">
        <v>82.5</v>
      </c>
      <c r="G46" s="43">
        <v>43</v>
      </c>
      <c r="H46" s="43">
        <v>20</v>
      </c>
      <c r="I46" s="43">
        <v>133.69999999999999</v>
      </c>
      <c r="J46" s="43">
        <v>105.4</v>
      </c>
      <c r="K46" s="43">
        <v>115.8</v>
      </c>
      <c r="L46" s="43">
        <v>0.7</v>
      </c>
      <c r="M46" s="43">
        <v>0</v>
      </c>
      <c r="N46" s="44">
        <f t="shared" si="2"/>
        <v>573.9</v>
      </c>
    </row>
    <row r="47" spans="1:14">
      <c r="A47" s="38">
        <v>2016</v>
      </c>
      <c r="B47" s="43">
        <v>27.1</v>
      </c>
      <c r="C47" s="43">
        <v>61</v>
      </c>
      <c r="D47" s="43">
        <v>53.7</v>
      </c>
      <c r="E47" s="43">
        <v>62.200000000000095</v>
      </c>
      <c r="F47" s="43">
        <v>92.7</v>
      </c>
      <c r="G47" s="43">
        <v>144.6</v>
      </c>
      <c r="H47" s="43">
        <v>80.7</v>
      </c>
      <c r="I47" s="43">
        <v>92.7</v>
      </c>
      <c r="J47" s="43">
        <v>57.6</v>
      </c>
      <c r="K47" s="43">
        <v>55.6</v>
      </c>
      <c r="L47" s="43">
        <v>52.9</v>
      </c>
      <c r="M47" s="43">
        <v>0</v>
      </c>
      <c r="N47" s="44">
        <f t="shared" si="2"/>
        <v>780.80000000000018</v>
      </c>
    </row>
    <row r="48" spans="1:14">
      <c r="A48" s="38">
        <v>2017</v>
      </c>
      <c r="B48" s="43"/>
      <c r="C48" s="43"/>
      <c r="D48" s="43"/>
      <c r="E48" s="43"/>
      <c r="F48" s="43"/>
      <c r="G48" s="43"/>
      <c r="H48" s="43"/>
      <c r="I48" s="43"/>
      <c r="J48" s="43"/>
      <c r="K48" s="43"/>
      <c r="L48" s="43"/>
      <c r="M48" s="43"/>
      <c r="N48" s="44"/>
    </row>
    <row r="49" spans="1:15">
      <c r="A49" s="38">
        <v>2018</v>
      </c>
      <c r="B49" s="43"/>
      <c r="C49" s="43"/>
      <c r="D49" s="43"/>
      <c r="E49" s="43"/>
      <c r="F49" s="43"/>
      <c r="G49" s="43"/>
      <c r="H49" s="43"/>
      <c r="I49" s="43"/>
      <c r="J49" s="43"/>
      <c r="K49" s="43"/>
      <c r="L49" s="43"/>
      <c r="M49" s="43"/>
      <c r="N49" s="44"/>
    </row>
    <row r="50" spans="1:15">
      <c r="A50" s="38">
        <v>2019</v>
      </c>
      <c r="B50" s="43"/>
      <c r="C50" s="43"/>
      <c r="D50" s="43"/>
      <c r="E50" s="43"/>
      <c r="F50" s="43"/>
      <c r="G50" s="43"/>
      <c r="H50" s="43"/>
      <c r="I50" s="43"/>
      <c r="J50" s="43"/>
      <c r="K50" s="43"/>
      <c r="L50" s="43"/>
      <c r="M50" s="43"/>
      <c r="N50" s="44"/>
    </row>
    <row r="51" spans="1:15">
      <c r="A51" s="38">
        <v>2020</v>
      </c>
      <c r="B51" s="43"/>
      <c r="C51" s="43"/>
      <c r="D51" s="43"/>
      <c r="E51" s="43"/>
      <c r="F51" s="43"/>
      <c r="G51" s="43"/>
      <c r="H51" s="43"/>
      <c r="I51" s="43"/>
      <c r="J51" s="43"/>
      <c r="K51" s="43"/>
      <c r="L51" s="43"/>
      <c r="M51" s="43"/>
      <c r="N51" s="44"/>
    </row>
    <row r="52" spans="1:15" ht="20.100000000000001" customHeight="1">
      <c r="A52" s="45" t="s">
        <v>40</v>
      </c>
      <c r="B52" s="46">
        <f>ROUND(AVERAGE(B42:B51),1)</f>
        <v>49.4</v>
      </c>
      <c r="C52" s="46">
        <f t="shared" ref="C52:M52" si="5">ROUND(AVERAGE(C42:C51),1)</f>
        <v>47.3</v>
      </c>
      <c r="D52" s="46">
        <f t="shared" si="5"/>
        <v>48.3</v>
      </c>
      <c r="E52" s="46">
        <f t="shared" si="5"/>
        <v>50.2</v>
      </c>
      <c r="F52" s="46">
        <f t="shared" si="5"/>
        <v>83</v>
      </c>
      <c r="G52" s="46">
        <f t="shared" si="5"/>
        <v>95.8</v>
      </c>
      <c r="H52" s="46">
        <f t="shared" si="5"/>
        <v>83</v>
      </c>
      <c r="I52" s="46">
        <f t="shared" si="5"/>
        <v>85.1</v>
      </c>
      <c r="J52" s="46">
        <f t="shared" si="5"/>
        <v>81.900000000000006</v>
      </c>
      <c r="K52" s="46">
        <f t="shared" si="5"/>
        <v>99.9</v>
      </c>
      <c r="L52" s="46">
        <f t="shared" si="5"/>
        <v>94.4</v>
      </c>
      <c r="M52" s="46">
        <f t="shared" si="5"/>
        <v>27.8</v>
      </c>
      <c r="N52" s="47">
        <f>SUM(B52:M52)</f>
        <v>846.09999999999991</v>
      </c>
    </row>
    <row r="53" spans="1:15" ht="24" customHeight="1">
      <c r="A53" s="48" t="s">
        <v>41</v>
      </c>
      <c r="B53" s="49">
        <f>ROUND(AVERAGE(B9:B18,B20:B29,B31:B40,B42:B51),1)</f>
        <v>32.700000000000003</v>
      </c>
      <c r="C53" s="49">
        <f t="shared" ref="C53:M53" si="6">ROUND(AVERAGE(C9:C18,C20:C29,C31:C40,C42:C51),1)</f>
        <v>30.2</v>
      </c>
      <c r="D53" s="49">
        <f t="shared" si="6"/>
        <v>41.7</v>
      </c>
      <c r="E53" s="49">
        <f>ROUND(AVERAGE(E9:E18,E20:E29,E31:E40,E42:E51),1)</f>
        <v>62.6</v>
      </c>
      <c r="F53" s="49">
        <f t="shared" si="6"/>
        <v>78.400000000000006</v>
      </c>
      <c r="G53" s="49">
        <f t="shared" si="6"/>
        <v>97.4</v>
      </c>
      <c r="H53" s="49">
        <f t="shared" si="6"/>
        <v>90.2</v>
      </c>
      <c r="I53" s="49">
        <f t="shared" si="6"/>
        <v>90.9</v>
      </c>
      <c r="J53" s="49">
        <f t="shared" si="6"/>
        <v>80.900000000000006</v>
      </c>
      <c r="K53" s="49">
        <f t="shared" si="6"/>
        <v>90.6</v>
      </c>
      <c r="L53" s="49">
        <f t="shared" si="6"/>
        <v>84.5</v>
      </c>
      <c r="M53" s="49">
        <f t="shared" si="6"/>
        <v>42.9</v>
      </c>
      <c r="N53" s="50">
        <f>SUM(B53:M53)</f>
        <v>823</v>
      </c>
      <c r="O53" s="51"/>
    </row>
  </sheetData>
  <mergeCells count="3">
    <mergeCell ref="A5:N5"/>
    <mergeCell ref="J6:K6"/>
    <mergeCell ref="M6:N6"/>
  </mergeCells>
  <printOptions horizontalCentered="1"/>
  <pageMargins left="0.59055118110236227" right="0.59055118110236227" top="0.78740157480314965" bottom="0.59055118110236227" header="0.51181102362204722" footer="0.51181102362204722"/>
  <pageSetup paperSize="9" orientation="portrait" r:id="rId1"/>
  <headerFooter alignWithMargins="0">
    <oddFooter>&amp;C&amp;"MS Sans Serif,Standard"&amp;8- &amp;P -</oddFooter>
  </headerFooter>
</worksheet>
</file>

<file path=xl/worksheets/sheet3.xml><?xml version="1.0" encoding="utf-8"?>
<worksheet xmlns="http://schemas.openxmlformats.org/spreadsheetml/2006/main" xmlns:r="http://schemas.openxmlformats.org/officeDocument/2006/relationships">
  <dimension ref="A1:Z12706"/>
  <sheetViews>
    <sheetView zoomScale="80" zoomScaleNormal="80" workbookViewId="0">
      <pane ySplit="13" topLeftCell="A12674" activePane="bottomLeft" state="frozen"/>
      <selection pane="bottomLeft" activeCell="R12423" sqref="R12423:R12705"/>
    </sheetView>
  </sheetViews>
  <sheetFormatPr defaultColWidth="11.42578125" defaultRowHeight="12.75"/>
  <cols>
    <col min="1" max="1" width="5.7109375" style="53" customWidth="1"/>
    <col min="2" max="7" width="18.7109375" style="53" customWidth="1"/>
    <col min="8" max="8" width="13.5703125" style="53" customWidth="1"/>
    <col min="9" max="9" width="16.5703125" style="53" customWidth="1"/>
    <col min="10" max="10" width="11.42578125" style="53"/>
    <col min="11" max="11" width="20.140625" style="53" bestFit="1" customWidth="1"/>
    <col min="12" max="12" width="27" style="53" bestFit="1" customWidth="1"/>
    <col min="13" max="13" width="20.5703125" style="53" customWidth="1"/>
    <col min="14" max="14" width="34" style="53" bestFit="1" customWidth="1"/>
    <col min="15" max="15" width="41" style="53" bestFit="1" customWidth="1"/>
    <col min="16" max="16" width="23" style="53" bestFit="1" customWidth="1"/>
    <col min="17" max="17" width="11.42578125" style="53"/>
    <col min="18" max="18" width="20.42578125" style="53" bestFit="1" customWidth="1"/>
    <col min="19" max="24" width="11.42578125" style="53"/>
    <col min="25" max="25" width="13.85546875" style="53" bestFit="1" customWidth="1"/>
    <col min="26" max="258" width="11.42578125" style="53"/>
    <col min="259" max="259" width="5.7109375" style="53" customWidth="1"/>
    <col min="260" max="263" width="18.7109375" style="53" customWidth="1"/>
    <col min="264" max="264" width="5.7109375" style="53" customWidth="1"/>
    <col min="265" max="514" width="11.42578125" style="53"/>
    <col min="515" max="515" width="5.7109375" style="53" customWidth="1"/>
    <col min="516" max="519" width="18.7109375" style="53" customWidth="1"/>
    <col min="520" max="520" width="5.7109375" style="53" customWidth="1"/>
    <col min="521" max="770" width="11.42578125" style="53"/>
    <col min="771" max="771" width="5.7109375" style="53" customWidth="1"/>
    <col min="772" max="775" width="18.7109375" style="53" customWidth="1"/>
    <col min="776" max="776" width="5.7109375" style="53" customWidth="1"/>
    <col min="777" max="1026" width="11.42578125" style="53"/>
    <col min="1027" max="1027" width="5.7109375" style="53" customWidth="1"/>
    <col min="1028" max="1031" width="18.7109375" style="53" customWidth="1"/>
    <col min="1032" max="1032" width="5.7109375" style="53" customWidth="1"/>
    <col min="1033" max="1282" width="11.42578125" style="53"/>
    <col min="1283" max="1283" width="5.7109375" style="53" customWidth="1"/>
    <col min="1284" max="1287" width="18.7109375" style="53" customWidth="1"/>
    <col min="1288" max="1288" width="5.7109375" style="53" customWidth="1"/>
    <col min="1289" max="1538" width="11.42578125" style="53"/>
    <col min="1539" max="1539" width="5.7109375" style="53" customWidth="1"/>
    <col min="1540" max="1543" width="18.7109375" style="53" customWidth="1"/>
    <col min="1544" max="1544" width="5.7109375" style="53" customWidth="1"/>
    <col min="1545" max="1794" width="11.42578125" style="53"/>
    <col min="1795" max="1795" width="5.7109375" style="53" customWidth="1"/>
    <col min="1796" max="1799" width="18.7109375" style="53" customWidth="1"/>
    <col min="1800" max="1800" width="5.7109375" style="53" customWidth="1"/>
    <col min="1801" max="2050" width="11.42578125" style="53"/>
    <col min="2051" max="2051" width="5.7109375" style="53" customWidth="1"/>
    <col min="2052" max="2055" width="18.7109375" style="53" customWidth="1"/>
    <col min="2056" max="2056" width="5.7109375" style="53" customWidth="1"/>
    <col min="2057" max="2306" width="11.42578125" style="53"/>
    <col min="2307" max="2307" width="5.7109375" style="53" customWidth="1"/>
    <col min="2308" max="2311" width="18.7109375" style="53" customWidth="1"/>
    <col min="2312" max="2312" width="5.7109375" style="53" customWidth="1"/>
    <col min="2313" max="2562" width="11.42578125" style="53"/>
    <col min="2563" max="2563" width="5.7109375" style="53" customWidth="1"/>
    <col min="2564" max="2567" width="18.7109375" style="53" customWidth="1"/>
    <col min="2568" max="2568" width="5.7109375" style="53" customWidth="1"/>
    <col min="2569" max="2818" width="11.42578125" style="53"/>
    <col min="2819" max="2819" width="5.7109375" style="53" customWidth="1"/>
    <col min="2820" max="2823" width="18.7109375" style="53" customWidth="1"/>
    <col min="2824" max="2824" width="5.7109375" style="53" customWidth="1"/>
    <col min="2825" max="3074" width="11.42578125" style="53"/>
    <col min="3075" max="3075" width="5.7109375" style="53" customWidth="1"/>
    <col min="3076" max="3079" width="18.7109375" style="53" customWidth="1"/>
    <col min="3080" max="3080" width="5.7109375" style="53" customWidth="1"/>
    <col min="3081" max="3330" width="11.42578125" style="53"/>
    <col min="3331" max="3331" width="5.7109375" style="53" customWidth="1"/>
    <col min="3332" max="3335" width="18.7109375" style="53" customWidth="1"/>
    <col min="3336" max="3336" width="5.7109375" style="53" customWidth="1"/>
    <col min="3337" max="3586" width="11.42578125" style="53"/>
    <col min="3587" max="3587" width="5.7109375" style="53" customWidth="1"/>
    <col min="3588" max="3591" width="18.7109375" style="53" customWidth="1"/>
    <col min="3592" max="3592" width="5.7109375" style="53" customWidth="1"/>
    <col min="3593" max="3842" width="11.42578125" style="53"/>
    <col min="3843" max="3843" width="5.7109375" style="53" customWidth="1"/>
    <col min="3844" max="3847" width="18.7109375" style="53" customWidth="1"/>
    <col min="3848" max="3848" width="5.7109375" style="53" customWidth="1"/>
    <col min="3849" max="4098" width="11.42578125" style="53"/>
    <col min="4099" max="4099" width="5.7109375" style="53" customWidth="1"/>
    <col min="4100" max="4103" width="18.7109375" style="53" customWidth="1"/>
    <col min="4104" max="4104" width="5.7109375" style="53" customWidth="1"/>
    <col min="4105" max="4354" width="11.42578125" style="53"/>
    <col min="4355" max="4355" width="5.7109375" style="53" customWidth="1"/>
    <col min="4356" max="4359" width="18.7109375" style="53" customWidth="1"/>
    <col min="4360" max="4360" width="5.7109375" style="53" customWidth="1"/>
    <col min="4361" max="4610" width="11.42578125" style="53"/>
    <col min="4611" max="4611" width="5.7109375" style="53" customWidth="1"/>
    <col min="4612" max="4615" width="18.7109375" style="53" customWidth="1"/>
    <col min="4616" max="4616" width="5.7109375" style="53" customWidth="1"/>
    <col min="4617" max="4866" width="11.42578125" style="53"/>
    <col min="4867" max="4867" width="5.7109375" style="53" customWidth="1"/>
    <col min="4868" max="4871" width="18.7109375" style="53" customWidth="1"/>
    <col min="4872" max="4872" width="5.7109375" style="53" customWidth="1"/>
    <col min="4873" max="5122" width="11.42578125" style="53"/>
    <col min="5123" max="5123" width="5.7109375" style="53" customWidth="1"/>
    <col min="5124" max="5127" width="18.7109375" style="53" customWidth="1"/>
    <col min="5128" max="5128" width="5.7109375" style="53" customWidth="1"/>
    <col min="5129" max="5378" width="11.42578125" style="53"/>
    <col min="5379" max="5379" width="5.7109375" style="53" customWidth="1"/>
    <col min="5380" max="5383" width="18.7109375" style="53" customWidth="1"/>
    <col min="5384" max="5384" width="5.7109375" style="53" customWidth="1"/>
    <col min="5385" max="5634" width="11.42578125" style="53"/>
    <col min="5635" max="5635" width="5.7109375" style="53" customWidth="1"/>
    <col min="5636" max="5639" width="18.7109375" style="53" customWidth="1"/>
    <col min="5640" max="5640" width="5.7109375" style="53" customWidth="1"/>
    <col min="5641" max="5890" width="11.42578125" style="53"/>
    <col min="5891" max="5891" width="5.7109375" style="53" customWidth="1"/>
    <col min="5892" max="5895" width="18.7109375" style="53" customWidth="1"/>
    <col min="5896" max="5896" width="5.7109375" style="53" customWidth="1"/>
    <col min="5897" max="6146" width="11.42578125" style="53"/>
    <col min="6147" max="6147" width="5.7109375" style="53" customWidth="1"/>
    <col min="6148" max="6151" width="18.7109375" style="53" customWidth="1"/>
    <col min="6152" max="6152" width="5.7109375" style="53" customWidth="1"/>
    <col min="6153" max="6402" width="11.42578125" style="53"/>
    <col min="6403" max="6403" width="5.7109375" style="53" customWidth="1"/>
    <col min="6404" max="6407" width="18.7109375" style="53" customWidth="1"/>
    <col min="6408" max="6408" width="5.7109375" style="53" customWidth="1"/>
    <col min="6409" max="6658" width="11.42578125" style="53"/>
    <col min="6659" max="6659" width="5.7109375" style="53" customWidth="1"/>
    <col min="6660" max="6663" width="18.7109375" style="53" customWidth="1"/>
    <col min="6664" max="6664" width="5.7109375" style="53" customWidth="1"/>
    <col min="6665" max="6914" width="11.42578125" style="53"/>
    <col min="6915" max="6915" width="5.7109375" style="53" customWidth="1"/>
    <col min="6916" max="6919" width="18.7109375" style="53" customWidth="1"/>
    <col min="6920" max="6920" width="5.7109375" style="53" customWidth="1"/>
    <col min="6921" max="7170" width="11.42578125" style="53"/>
    <col min="7171" max="7171" width="5.7109375" style="53" customWidth="1"/>
    <col min="7172" max="7175" width="18.7109375" style="53" customWidth="1"/>
    <col min="7176" max="7176" width="5.7109375" style="53" customWidth="1"/>
    <col min="7177" max="7426" width="11.42578125" style="53"/>
    <col min="7427" max="7427" width="5.7109375" style="53" customWidth="1"/>
    <col min="7428" max="7431" width="18.7109375" style="53" customWidth="1"/>
    <col min="7432" max="7432" width="5.7109375" style="53" customWidth="1"/>
    <col min="7433" max="7682" width="11.42578125" style="53"/>
    <col min="7683" max="7683" width="5.7109375" style="53" customWidth="1"/>
    <col min="7684" max="7687" width="18.7109375" style="53" customWidth="1"/>
    <col min="7688" max="7688" width="5.7109375" style="53" customWidth="1"/>
    <col min="7689" max="7938" width="11.42578125" style="53"/>
    <col min="7939" max="7939" width="5.7109375" style="53" customWidth="1"/>
    <col min="7940" max="7943" width="18.7109375" style="53" customWidth="1"/>
    <col min="7944" max="7944" width="5.7109375" style="53" customWidth="1"/>
    <col min="7945" max="8194" width="11.42578125" style="53"/>
    <col min="8195" max="8195" width="5.7109375" style="53" customWidth="1"/>
    <col min="8196" max="8199" width="18.7109375" style="53" customWidth="1"/>
    <col min="8200" max="8200" width="5.7109375" style="53" customWidth="1"/>
    <col min="8201" max="8450" width="11.42578125" style="53"/>
    <col min="8451" max="8451" width="5.7109375" style="53" customWidth="1"/>
    <col min="8452" max="8455" width="18.7109375" style="53" customWidth="1"/>
    <col min="8456" max="8456" width="5.7109375" style="53" customWidth="1"/>
    <col min="8457" max="8706" width="11.42578125" style="53"/>
    <col min="8707" max="8707" width="5.7109375" style="53" customWidth="1"/>
    <col min="8708" max="8711" width="18.7109375" style="53" customWidth="1"/>
    <col min="8712" max="8712" width="5.7109375" style="53" customWidth="1"/>
    <col min="8713" max="8962" width="11.42578125" style="53"/>
    <col min="8963" max="8963" width="5.7109375" style="53" customWidth="1"/>
    <col min="8964" max="8967" width="18.7109375" style="53" customWidth="1"/>
    <col min="8968" max="8968" width="5.7109375" style="53" customWidth="1"/>
    <col min="8969" max="9218" width="11.42578125" style="53"/>
    <col min="9219" max="9219" width="5.7109375" style="53" customWidth="1"/>
    <col min="9220" max="9223" width="18.7109375" style="53" customWidth="1"/>
    <col min="9224" max="9224" width="5.7109375" style="53" customWidth="1"/>
    <col min="9225" max="9474" width="11.42578125" style="53"/>
    <col min="9475" max="9475" width="5.7109375" style="53" customWidth="1"/>
    <col min="9476" max="9479" width="18.7109375" style="53" customWidth="1"/>
    <col min="9480" max="9480" width="5.7109375" style="53" customWidth="1"/>
    <col min="9481" max="9730" width="11.42578125" style="53"/>
    <col min="9731" max="9731" width="5.7109375" style="53" customWidth="1"/>
    <col min="9732" max="9735" width="18.7109375" style="53" customWidth="1"/>
    <col min="9736" max="9736" width="5.7109375" style="53" customWidth="1"/>
    <col min="9737" max="9986" width="11.42578125" style="53"/>
    <col min="9987" max="9987" width="5.7109375" style="53" customWidth="1"/>
    <col min="9988" max="9991" width="18.7109375" style="53" customWidth="1"/>
    <col min="9992" max="9992" width="5.7109375" style="53" customWidth="1"/>
    <col min="9993" max="10242" width="11.42578125" style="53"/>
    <col min="10243" max="10243" width="5.7109375" style="53" customWidth="1"/>
    <col min="10244" max="10247" width="18.7109375" style="53" customWidth="1"/>
    <col min="10248" max="10248" width="5.7109375" style="53" customWidth="1"/>
    <col min="10249" max="10498" width="11.42578125" style="53"/>
    <col min="10499" max="10499" width="5.7109375" style="53" customWidth="1"/>
    <col min="10500" max="10503" width="18.7109375" style="53" customWidth="1"/>
    <col min="10504" max="10504" width="5.7109375" style="53" customWidth="1"/>
    <col min="10505" max="10754" width="11.42578125" style="53"/>
    <col min="10755" max="10755" width="5.7109375" style="53" customWidth="1"/>
    <col min="10756" max="10759" width="18.7109375" style="53" customWidth="1"/>
    <col min="10760" max="10760" width="5.7109375" style="53" customWidth="1"/>
    <col min="10761" max="11010" width="11.42578125" style="53"/>
    <col min="11011" max="11011" width="5.7109375" style="53" customWidth="1"/>
    <col min="11012" max="11015" width="18.7109375" style="53" customWidth="1"/>
    <col min="11016" max="11016" width="5.7109375" style="53" customWidth="1"/>
    <col min="11017" max="11266" width="11.42578125" style="53"/>
    <col min="11267" max="11267" width="5.7109375" style="53" customWidth="1"/>
    <col min="11268" max="11271" width="18.7109375" style="53" customWidth="1"/>
    <col min="11272" max="11272" width="5.7109375" style="53" customWidth="1"/>
    <col min="11273" max="11522" width="11.42578125" style="53"/>
    <col min="11523" max="11523" width="5.7109375" style="53" customWidth="1"/>
    <col min="11524" max="11527" width="18.7109375" style="53" customWidth="1"/>
    <col min="11528" max="11528" width="5.7109375" style="53" customWidth="1"/>
    <col min="11529" max="11778" width="11.42578125" style="53"/>
    <col min="11779" max="11779" width="5.7109375" style="53" customWidth="1"/>
    <col min="11780" max="11783" width="18.7109375" style="53" customWidth="1"/>
    <col min="11784" max="11784" width="5.7109375" style="53" customWidth="1"/>
    <col min="11785" max="12034" width="11.42578125" style="53"/>
    <col min="12035" max="12035" width="5.7109375" style="53" customWidth="1"/>
    <col min="12036" max="12039" width="18.7109375" style="53" customWidth="1"/>
    <col min="12040" max="12040" width="5.7109375" style="53" customWidth="1"/>
    <col min="12041" max="12290" width="11.42578125" style="53"/>
    <col min="12291" max="12291" width="5.7109375" style="53" customWidth="1"/>
    <col min="12292" max="12295" width="18.7109375" style="53" customWidth="1"/>
    <col min="12296" max="12296" width="5.7109375" style="53" customWidth="1"/>
    <col min="12297" max="12546" width="11.42578125" style="53"/>
    <col min="12547" max="12547" width="5.7109375" style="53" customWidth="1"/>
    <col min="12548" max="12551" width="18.7109375" style="53" customWidth="1"/>
    <col min="12552" max="12552" width="5.7109375" style="53" customWidth="1"/>
    <col min="12553" max="12802" width="11.42578125" style="53"/>
    <col min="12803" max="12803" width="5.7109375" style="53" customWidth="1"/>
    <col min="12804" max="12807" width="18.7109375" style="53" customWidth="1"/>
    <col min="12808" max="12808" width="5.7109375" style="53" customWidth="1"/>
    <col min="12809" max="13058" width="11.42578125" style="53"/>
    <col min="13059" max="13059" width="5.7109375" style="53" customWidth="1"/>
    <col min="13060" max="13063" width="18.7109375" style="53" customWidth="1"/>
    <col min="13064" max="13064" width="5.7109375" style="53" customWidth="1"/>
    <col min="13065" max="13314" width="11.42578125" style="53"/>
    <col min="13315" max="13315" width="5.7109375" style="53" customWidth="1"/>
    <col min="13316" max="13319" width="18.7109375" style="53" customWidth="1"/>
    <col min="13320" max="13320" width="5.7109375" style="53" customWidth="1"/>
    <col min="13321" max="13570" width="11.42578125" style="53"/>
    <col min="13571" max="13571" width="5.7109375" style="53" customWidth="1"/>
    <col min="13572" max="13575" width="18.7109375" style="53" customWidth="1"/>
    <col min="13576" max="13576" width="5.7109375" style="53" customWidth="1"/>
    <col min="13577" max="13826" width="11.42578125" style="53"/>
    <col min="13827" max="13827" width="5.7109375" style="53" customWidth="1"/>
    <col min="13828" max="13831" width="18.7109375" style="53" customWidth="1"/>
    <col min="13832" max="13832" width="5.7109375" style="53" customWidth="1"/>
    <col min="13833" max="14082" width="11.42578125" style="53"/>
    <col min="14083" max="14083" width="5.7109375" style="53" customWidth="1"/>
    <col min="14084" max="14087" width="18.7109375" style="53" customWidth="1"/>
    <col min="14088" max="14088" width="5.7109375" style="53" customWidth="1"/>
    <col min="14089" max="14338" width="11.42578125" style="53"/>
    <col min="14339" max="14339" width="5.7109375" style="53" customWidth="1"/>
    <col min="14340" max="14343" width="18.7109375" style="53" customWidth="1"/>
    <col min="14344" max="14344" width="5.7109375" style="53" customWidth="1"/>
    <col min="14345" max="14594" width="11.42578125" style="53"/>
    <col min="14595" max="14595" width="5.7109375" style="53" customWidth="1"/>
    <col min="14596" max="14599" width="18.7109375" style="53" customWidth="1"/>
    <col min="14600" max="14600" width="5.7109375" style="53" customWidth="1"/>
    <col min="14601" max="14850" width="11.42578125" style="53"/>
    <col min="14851" max="14851" width="5.7109375" style="53" customWidth="1"/>
    <col min="14852" max="14855" width="18.7109375" style="53" customWidth="1"/>
    <col min="14856" max="14856" width="5.7109375" style="53" customWidth="1"/>
    <col min="14857" max="15106" width="11.42578125" style="53"/>
    <col min="15107" max="15107" width="5.7109375" style="53" customWidth="1"/>
    <col min="15108" max="15111" width="18.7109375" style="53" customWidth="1"/>
    <col min="15112" max="15112" width="5.7109375" style="53" customWidth="1"/>
    <col min="15113" max="15362" width="11.42578125" style="53"/>
    <col min="15363" max="15363" width="5.7109375" style="53" customWidth="1"/>
    <col min="15364" max="15367" width="18.7109375" style="53" customWidth="1"/>
    <col min="15368" max="15368" width="5.7109375" style="53" customWidth="1"/>
    <col min="15369" max="15618" width="11.42578125" style="53"/>
    <col min="15619" max="15619" width="5.7109375" style="53" customWidth="1"/>
    <col min="15620" max="15623" width="18.7109375" style="53" customWidth="1"/>
    <col min="15624" max="15624" width="5.7109375" style="53" customWidth="1"/>
    <col min="15625" max="15874" width="11.42578125" style="53"/>
    <col min="15875" max="15875" width="5.7109375" style="53" customWidth="1"/>
    <col min="15876" max="15879" width="18.7109375" style="53" customWidth="1"/>
    <col min="15880" max="15880" width="5.7109375" style="53" customWidth="1"/>
    <col min="15881" max="16130" width="11.42578125" style="53"/>
    <col min="16131" max="16131" width="5.7109375" style="53" customWidth="1"/>
    <col min="16132" max="16135" width="18.7109375" style="53" customWidth="1"/>
    <col min="16136" max="16136" width="5.7109375" style="53" customWidth="1"/>
    <col min="16137" max="16384" width="11.42578125" style="53"/>
  </cols>
  <sheetData>
    <row r="1" spans="1:18" ht="14.25">
      <c r="B1" s="54"/>
      <c r="C1" s="55" t="s">
        <v>42</v>
      </c>
      <c r="D1" s="56" t="s">
        <v>43</v>
      </c>
      <c r="E1" s="57"/>
      <c r="F1" s="57"/>
      <c r="G1" s="57"/>
      <c r="H1" s="58"/>
      <c r="I1" s="59"/>
      <c r="J1" s="41"/>
    </row>
    <row r="2" spans="1:18" s="59" customFormat="1" ht="14.25">
      <c r="B2" s="60"/>
      <c r="C2" s="61" t="s">
        <v>44</v>
      </c>
      <c r="D2" s="62" t="s">
        <v>45</v>
      </c>
      <c r="E2" s="63"/>
      <c r="F2" s="63"/>
      <c r="G2" s="63"/>
    </row>
    <row r="3" spans="1:18">
      <c r="B3" s="64"/>
      <c r="C3" s="65" t="s">
        <v>46</v>
      </c>
      <c r="D3" s="66" t="s">
        <v>47</v>
      </c>
      <c r="E3" s="57"/>
      <c r="F3" s="57"/>
      <c r="G3" s="57"/>
      <c r="H3" s="58"/>
      <c r="I3" s="67"/>
    </row>
    <row r="4" spans="1:18">
      <c r="A4" s="41"/>
      <c r="B4" s="68"/>
      <c r="C4" s="51"/>
      <c r="D4" s="51"/>
      <c r="E4" s="51"/>
      <c r="F4" s="51"/>
      <c r="G4" s="51"/>
      <c r="H4" s="51"/>
      <c r="I4" s="41"/>
      <c r="J4" s="41"/>
    </row>
    <row r="5" spans="1:18">
      <c r="B5" s="69" t="s">
        <v>48</v>
      </c>
      <c r="C5" s="70" t="s">
        <v>49</v>
      </c>
      <c r="D5" s="57"/>
      <c r="E5" s="57"/>
      <c r="F5" s="57"/>
      <c r="G5" s="57"/>
      <c r="H5" s="71"/>
    </row>
    <row r="6" spans="1:18">
      <c r="B6" s="69" t="s">
        <v>50</v>
      </c>
      <c r="C6" s="72" t="s">
        <v>31</v>
      </c>
      <c r="D6" s="57"/>
      <c r="E6" s="57"/>
      <c r="F6" s="57"/>
      <c r="G6" s="57"/>
      <c r="H6" s="71"/>
    </row>
    <row r="7" spans="1:18" ht="15.75">
      <c r="B7" s="69" t="s">
        <v>51</v>
      </c>
      <c r="C7" s="70">
        <v>677362</v>
      </c>
      <c r="D7" s="53" t="s">
        <v>63</v>
      </c>
      <c r="E7" s="89">
        <v>46.346885</v>
      </c>
      <c r="F7" s="89"/>
      <c r="G7" s="89"/>
      <c r="H7" s="1" t="s">
        <v>66</v>
      </c>
      <c r="I7" s="90">
        <f>2*PI()/365.25</f>
        <v>1.7202423838958484E-2</v>
      </c>
      <c r="K7" s="53" t="s">
        <v>76</v>
      </c>
      <c r="L7" s="53">
        <f>101.3*((293-0.0065*300)/293)^5.26</f>
        <v>97.803716327763141</v>
      </c>
      <c r="N7" s="53" t="s">
        <v>80</v>
      </c>
      <c r="O7" s="53">
        <v>2.4500000000000002</v>
      </c>
    </row>
    <row r="8" spans="1:18" ht="15.75">
      <c r="B8" s="69" t="s">
        <v>52</v>
      </c>
      <c r="C8" s="70">
        <v>5135172</v>
      </c>
      <c r="D8" s="57" t="s">
        <v>64</v>
      </c>
      <c r="E8" s="89">
        <v>11.305016999999999</v>
      </c>
      <c r="F8" s="89"/>
      <c r="G8" s="89"/>
      <c r="H8" s="91" t="s">
        <v>67</v>
      </c>
      <c r="I8" s="92">
        <f>PI()/180</f>
        <v>1.7453292519943295E-2</v>
      </c>
      <c r="K8" s="53" t="s">
        <v>77</v>
      </c>
      <c r="L8" s="53">
        <f>0.665/1000*L7</f>
        <v>6.5039471357962494E-2</v>
      </c>
    </row>
    <row r="9" spans="1:18">
      <c r="B9" s="69" t="s">
        <v>53</v>
      </c>
      <c r="C9" s="70">
        <v>250</v>
      </c>
      <c r="D9" s="57"/>
      <c r="E9" s="57"/>
      <c r="F9" s="57"/>
      <c r="G9" s="57"/>
      <c r="H9" s="71"/>
    </row>
    <row r="10" spans="1:18">
      <c r="B10" s="69" t="s">
        <v>54</v>
      </c>
      <c r="C10" s="70" t="s">
        <v>55</v>
      </c>
      <c r="D10" s="70" t="s">
        <v>56</v>
      </c>
      <c r="E10" s="57"/>
      <c r="F10" s="57"/>
      <c r="G10" s="57"/>
      <c r="H10" s="71"/>
    </row>
    <row r="11" spans="1:18" ht="13.5" thickBot="1">
      <c r="B11" s="73"/>
      <c r="C11" s="58"/>
      <c r="D11" s="74"/>
      <c r="E11" s="58"/>
      <c r="F11" s="58"/>
      <c r="G11" s="58"/>
      <c r="H11" s="58"/>
    </row>
    <row r="12" spans="1:18" ht="66" customHeight="1">
      <c r="B12" s="121" t="s">
        <v>57</v>
      </c>
      <c r="C12" s="123" t="s">
        <v>58</v>
      </c>
      <c r="D12" s="125" t="s">
        <v>59</v>
      </c>
      <c r="E12" s="126"/>
      <c r="F12" s="94"/>
      <c r="G12" s="94"/>
      <c r="H12" s="75"/>
    </row>
    <row r="13" spans="1:18" ht="15.75" thickBot="1">
      <c r="B13" s="122"/>
      <c r="C13" s="124"/>
      <c r="D13" s="76" t="s">
        <v>60</v>
      </c>
      <c r="E13" s="77" t="s">
        <v>61</v>
      </c>
      <c r="F13" s="95" t="s">
        <v>75</v>
      </c>
      <c r="G13" s="95" t="s">
        <v>78</v>
      </c>
      <c r="H13" s="78" t="s">
        <v>65</v>
      </c>
      <c r="I13" s="53" t="s">
        <v>68</v>
      </c>
      <c r="J13" s="53" t="s">
        <v>69</v>
      </c>
      <c r="K13" s="53" t="s">
        <v>70</v>
      </c>
      <c r="L13" s="53" t="s">
        <v>71</v>
      </c>
      <c r="M13" s="53" t="s">
        <v>72</v>
      </c>
      <c r="N13" s="53" t="s">
        <v>73</v>
      </c>
      <c r="O13" t="s">
        <v>74</v>
      </c>
      <c r="P13" s="53" t="s">
        <v>79</v>
      </c>
      <c r="Q13" s="53" t="s">
        <v>81</v>
      </c>
      <c r="R13" s="53" t="s">
        <v>85</v>
      </c>
    </row>
    <row r="14" spans="1:18" ht="15">
      <c r="A14" s="79"/>
      <c r="B14" s="80">
        <v>30317</v>
      </c>
      <c r="C14" s="81">
        <v>0</v>
      </c>
      <c r="D14" s="82">
        <v>7</v>
      </c>
      <c r="E14" s="83">
        <v>-4</v>
      </c>
      <c r="F14" s="96">
        <f>0.5*(D14+E14)</f>
        <v>1.5</v>
      </c>
      <c r="G14" s="96"/>
      <c r="H14" s="74">
        <f>B14-DATE(YEAR(B14),1,0)</f>
        <v>1</v>
      </c>
      <c r="I14" s="53">
        <f t="shared" ref="I14:I77" si="0">1+0.0334*COS($I$7*H14-0.0552)</f>
        <v>1.0333758911771727</v>
      </c>
      <c r="J14" s="53">
        <f>ASIN(0.39785*SIN(4.869+$I$7*H14+0.03345*SIN(6.224+$I$7*H14)))</f>
        <v>-0.40275194959871613</v>
      </c>
      <c r="K14" s="53">
        <f>ACOS(-TAN(J14)*TAN($E$7*$I$8))</f>
        <v>1.1078823137278251</v>
      </c>
      <c r="L14" s="53">
        <f>117.5*I14*((K14*SIN($E$7*$I$8)*SIN(J14)+COS($E$7*$I$8)*COS(J14)*SIN(K14))/PI())</f>
        <v>9.8184594927911633</v>
      </c>
      <c r="M14" s="93">
        <f>0.0023*L14/2.456*(0.5*(D14+E14)+17.8)*SQRT(D14-E14)</f>
        <v>0.58856777194805077</v>
      </c>
      <c r="N14" s="53">
        <f>0.17*L14*SQRT(D14-E14)</f>
        <v>5.535904846671551</v>
      </c>
      <c r="O14">
        <f>5336/(F14+273.15)^2*EXP(21.07-5336/(F14+273.15))</f>
        <v>0.36526692052720544</v>
      </c>
      <c r="P14" s="53">
        <f>EXP(21.07-5336/(F14+273.15))</f>
        <v>5.1636135172163016</v>
      </c>
      <c r="Q14" s="53">
        <v>0.2</v>
      </c>
      <c r="R14" s="53">
        <f>(O14*N14*0.6+$L$8*6.43*(1+0.536*Q14)*P14*(1- G14/100))/($O$7*(O14+$L$8))</f>
        <v>3.4187171540117207</v>
      </c>
    </row>
    <row r="15" spans="1:18" ht="15">
      <c r="B15" s="84">
        <v>30318</v>
      </c>
      <c r="C15" s="85">
        <v>0</v>
      </c>
      <c r="D15" s="86">
        <v>2</v>
      </c>
      <c r="E15" s="87">
        <v>-4</v>
      </c>
      <c r="F15" s="96">
        <f t="shared" ref="F15:F78" si="1">0.5*(D15+E15)</f>
        <v>-1</v>
      </c>
      <c r="G15" s="96"/>
      <c r="H15" s="74">
        <f t="shared" ref="H15:H78" si="2">B15-DATE(YEAR(B15),1,0)</f>
        <v>2</v>
      </c>
      <c r="I15" s="53">
        <f t="shared" si="0"/>
        <v>1.0333927785396284</v>
      </c>
      <c r="J15" s="53">
        <f t="shared" ref="J15:J78" si="3">ASIN(0.39785*SIN(4.869+$I$7*H15+0.03345*SIN(6.224+$I$7*H15)))</f>
        <v>-0.40136619123597461</v>
      </c>
      <c r="K15" s="53">
        <f t="shared" ref="K15:K78" si="4">ACOS(-TAN(J15)*TAN($E$7*$I$8))</f>
        <v>1.1097982614009767</v>
      </c>
      <c r="L15" s="53">
        <f t="shared" ref="L15:L78" si="5">117.5*I15*((K15*SIN($E$7*$I$8)*SIN(J15)+COS($E$7*$I$8)*COS(J15)*SIN(K15))/PI())</f>
        <v>9.871114824725435</v>
      </c>
      <c r="M15" s="93">
        <f t="shared" ref="M15:M78" si="6">0.0023*L15/2.456*(0.5*(D15+E15)+17.8)*SQRT(D15-E15)</f>
        <v>0.38040882572569912</v>
      </c>
      <c r="N15" s="53">
        <f t="shared" ref="N15:N78" si="7">0.17*L15*SQRT(D15-E15)</f>
        <v>4.1104630672099871</v>
      </c>
      <c r="O15">
        <f t="shared" ref="O15:O78" si="8">5336/(F15+273.15)^2*EXP(21.07-5336/(F15+273.15))</f>
        <v>0.31120306167098138</v>
      </c>
      <c r="P15" s="53">
        <f t="shared" ref="P15:P78" si="9">EXP(21.07-5336/(F15+273.15))</f>
        <v>4.3196117853386662</v>
      </c>
      <c r="Q15" s="53">
        <v>0.2</v>
      </c>
      <c r="R15" s="53">
        <f t="shared" ref="R15:R78" si="10">(O15*N15*0.6+$L$8*6.43*(1+0.536*Q15)*P15*(1- G15/100))/($O$7*(O15+$L$8))</f>
        <v>3.0024551169498301</v>
      </c>
    </row>
    <row r="16" spans="1:18" ht="15">
      <c r="A16" s="88"/>
      <c r="B16" s="84">
        <v>30319</v>
      </c>
      <c r="C16" s="85">
        <v>0</v>
      </c>
      <c r="D16" s="86">
        <v>6</v>
      </c>
      <c r="E16" s="87">
        <v>-3</v>
      </c>
      <c r="F16" s="96">
        <f t="shared" si="1"/>
        <v>1.5</v>
      </c>
      <c r="G16" s="96"/>
      <c r="H16" s="74">
        <f t="shared" si="2"/>
        <v>3</v>
      </c>
      <c r="I16" s="53">
        <f t="shared" si="0"/>
        <v>1.033399784441676</v>
      </c>
      <c r="J16" s="53">
        <f t="shared" si="3"/>
        <v>-0.39984718264332159</v>
      </c>
      <c r="K16" s="53">
        <f t="shared" si="4"/>
        <v>1.1118937651648177</v>
      </c>
      <c r="L16" s="53">
        <f t="shared" si="5"/>
        <v>9.9287955373261916</v>
      </c>
      <c r="M16" s="93">
        <f t="shared" si="6"/>
        <v>0.53836225639484081</v>
      </c>
      <c r="N16" s="53">
        <f t="shared" si="7"/>
        <v>5.0636857240363575</v>
      </c>
      <c r="O16">
        <f t="shared" si="8"/>
        <v>0.36526692052720544</v>
      </c>
      <c r="P16" s="53">
        <f t="shared" si="9"/>
        <v>5.1636135172163016</v>
      </c>
      <c r="Q16" s="53">
        <v>0.2</v>
      </c>
      <c r="R16" s="53">
        <f t="shared" si="10"/>
        <v>3.3205511117616155</v>
      </c>
    </row>
    <row r="17" spans="1:26" ht="15">
      <c r="A17" s="88"/>
      <c r="B17" s="84">
        <v>30320</v>
      </c>
      <c r="C17" s="85">
        <v>0</v>
      </c>
      <c r="D17" s="86">
        <v>6</v>
      </c>
      <c r="E17" s="87">
        <v>-3</v>
      </c>
      <c r="F17" s="96">
        <f t="shared" si="1"/>
        <v>1.5</v>
      </c>
      <c r="G17" s="96"/>
      <c r="H17" s="74">
        <f t="shared" si="2"/>
        <v>4</v>
      </c>
      <c r="I17" s="53">
        <f t="shared" si="0"/>
        <v>1.0333969068101565</v>
      </c>
      <c r="J17" s="53">
        <f t="shared" si="3"/>
        <v>-0.39819566767609194</v>
      </c>
      <c r="K17" s="53">
        <f t="shared" si="4"/>
        <v>1.1141665602883304</v>
      </c>
      <c r="L17" s="53">
        <f t="shared" si="5"/>
        <v>9.9914907953246939</v>
      </c>
      <c r="M17" s="93">
        <f t="shared" si="6"/>
        <v>0.54176173827906748</v>
      </c>
      <c r="N17" s="53">
        <f t="shared" si="7"/>
        <v>5.0956603056155938</v>
      </c>
      <c r="O17">
        <f t="shared" si="8"/>
        <v>0.36526692052720544</v>
      </c>
      <c r="P17" s="53">
        <f t="shared" si="9"/>
        <v>5.1636135172163016</v>
      </c>
      <c r="Q17" s="53">
        <v>0.2</v>
      </c>
      <c r="R17" s="53">
        <f t="shared" si="10"/>
        <v>3.3271980643642984</v>
      </c>
      <c r="X17" s="53" t="s">
        <v>82</v>
      </c>
      <c r="Y17" s="53" t="s">
        <v>84</v>
      </c>
      <c r="Z17" s="53" t="s">
        <v>83</v>
      </c>
    </row>
    <row r="18" spans="1:26" ht="15">
      <c r="A18" s="88"/>
      <c r="B18" s="84">
        <v>30321</v>
      </c>
      <c r="C18" s="85">
        <v>0</v>
      </c>
      <c r="D18" s="86">
        <v>8</v>
      </c>
      <c r="E18" s="87">
        <v>-3</v>
      </c>
      <c r="F18" s="96">
        <f t="shared" si="1"/>
        <v>2.5</v>
      </c>
      <c r="G18" s="96"/>
      <c r="H18" s="74">
        <f t="shared" si="2"/>
        <v>5</v>
      </c>
      <c r="I18" s="53">
        <f t="shared" si="0"/>
        <v>1.0333841464966074</v>
      </c>
      <c r="J18" s="53">
        <f t="shared" si="3"/>
        <v>-0.39641245569908973</v>
      </c>
      <c r="K18" s="53">
        <f t="shared" si="4"/>
        <v>1.1166142132456969</v>
      </c>
      <c r="L18" s="53">
        <f t="shared" si="5"/>
        <v>10.059188298363679</v>
      </c>
      <c r="M18" s="93">
        <f t="shared" si="6"/>
        <v>0.6342416989818831</v>
      </c>
      <c r="N18" s="53">
        <f t="shared" si="7"/>
        <v>5.671634057805008</v>
      </c>
      <c r="O18">
        <f t="shared" si="8"/>
        <v>0.38910203313511127</v>
      </c>
      <c r="P18" s="53">
        <f t="shared" si="9"/>
        <v>5.5406877114500723</v>
      </c>
      <c r="Q18" s="53">
        <v>0.2</v>
      </c>
      <c r="R18" s="53">
        <f t="shared" si="10"/>
        <v>3.4958449657792485</v>
      </c>
      <c r="X18" s="53">
        <v>0</v>
      </c>
      <c r="Y18" s="53">
        <f>1-EXP(-0.75*X18)</f>
        <v>0</v>
      </c>
      <c r="Z18" s="53">
        <f>1-Y18</f>
        <v>1</v>
      </c>
    </row>
    <row r="19" spans="1:26" ht="15">
      <c r="A19" s="88"/>
      <c r="B19" s="84">
        <v>30322</v>
      </c>
      <c r="C19" s="85">
        <v>0</v>
      </c>
      <c r="D19" s="86">
        <v>11</v>
      </c>
      <c r="E19" s="87">
        <v>-1</v>
      </c>
      <c r="F19" s="96">
        <f t="shared" si="1"/>
        <v>5</v>
      </c>
      <c r="G19" s="96"/>
      <c r="H19" s="74">
        <f t="shared" si="2"/>
        <v>6</v>
      </c>
      <c r="I19" s="53">
        <f t="shared" si="0"/>
        <v>1.0333615072770106</v>
      </c>
      <c r="J19" s="53">
        <f t="shared" si="3"/>
        <v>-0.39449842027803839</v>
      </c>
      <c r="K19" s="53">
        <f t="shared" si="4"/>
        <v>1.1192341310037945</v>
      </c>
      <c r="L19" s="53">
        <f t="shared" si="5"/>
        <v>10.131874235267977</v>
      </c>
      <c r="M19" s="93">
        <f t="shared" si="6"/>
        <v>0.7494018034938783</v>
      </c>
      <c r="N19" s="53">
        <f t="shared" si="7"/>
        <v>5.9666331234699488</v>
      </c>
      <c r="O19">
        <f t="shared" si="8"/>
        <v>0.4547610930964518</v>
      </c>
      <c r="P19" s="53">
        <f t="shared" si="9"/>
        <v>6.5936457320380466</v>
      </c>
      <c r="Q19" s="53">
        <v>0.2</v>
      </c>
      <c r="R19" s="53">
        <f t="shared" si="10"/>
        <v>3.6757629434786905</v>
      </c>
      <c r="X19" s="53">
        <v>0.1</v>
      </c>
      <c r="Y19" s="53">
        <f t="shared" ref="Y19:Y58" si="11">1-EXP(-0.75*X19)</f>
        <v>7.2256513671447142E-2</v>
      </c>
      <c r="Z19" s="53">
        <f t="shared" ref="Z19:Z58" si="12">1-Y19</f>
        <v>0.92774348632855286</v>
      </c>
    </row>
    <row r="20" spans="1:26" ht="15">
      <c r="A20" s="88"/>
      <c r="B20" s="84">
        <v>30323</v>
      </c>
      <c r="C20" s="85">
        <v>0</v>
      </c>
      <c r="D20" s="86">
        <v>8</v>
      </c>
      <c r="E20" s="87">
        <v>-1</v>
      </c>
      <c r="F20" s="96">
        <f t="shared" si="1"/>
        <v>3.5</v>
      </c>
      <c r="G20" s="96"/>
      <c r="H20" s="74">
        <f t="shared" si="2"/>
        <v>7</v>
      </c>
      <c r="I20" s="53">
        <f t="shared" si="0"/>
        <v>1.0333289958506755</v>
      </c>
      <c r="J20" s="53">
        <f t="shared" si="3"/>
        <v>-0.39245449778199326</v>
      </c>
      <c r="K20" s="53">
        <f t="shared" si="4"/>
        <v>1.1220235707296449</v>
      </c>
      <c r="L20" s="53">
        <f t="shared" si="5"/>
        <v>10.209533237229058</v>
      </c>
      <c r="M20" s="93">
        <f t="shared" si="6"/>
        <v>0.6109507735649653</v>
      </c>
      <c r="N20" s="53">
        <f t="shared" si="7"/>
        <v>5.2068619509868199</v>
      </c>
      <c r="O20">
        <f t="shared" si="8"/>
        <v>0.41429223966637557</v>
      </c>
      <c r="P20" s="53">
        <f t="shared" si="9"/>
        <v>5.9422692546644251</v>
      </c>
      <c r="Q20" s="53">
        <v>0.2</v>
      </c>
      <c r="R20" s="53">
        <f t="shared" si="10"/>
        <v>3.4450835732414875</v>
      </c>
      <c r="X20" s="53">
        <v>0.2</v>
      </c>
      <c r="Y20" s="53">
        <f t="shared" si="11"/>
        <v>0.13929202357494219</v>
      </c>
      <c r="Z20" s="53">
        <f t="shared" si="12"/>
        <v>0.86070797642505781</v>
      </c>
    </row>
    <row r="21" spans="1:26" ht="15">
      <c r="A21" s="88"/>
      <c r="B21" s="84">
        <v>30324</v>
      </c>
      <c r="C21" s="85">
        <v>2</v>
      </c>
      <c r="D21" s="86">
        <v>8</v>
      </c>
      <c r="E21" s="87">
        <v>0</v>
      </c>
      <c r="F21" s="96">
        <f t="shared" si="1"/>
        <v>4</v>
      </c>
      <c r="G21" s="96"/>
      <c r="H21" s="74">
        <f t="shared" si="2"/>
        <v>8</v>
      </c>
      <c r="I21" s="53">
        <f t="shared" si="0"/>
        <v>1.0332866218382564</v>
      </c>
      <c r="J21" s="53">
        <f t="shared" si="3"/>
        <v>-0.39028168590257256</v>
      </c>
      <c r="K21" s="53">
        <f t="shared" si="4"/>
        <v>1.1249796498464379</v>
      </c>
      <c r="L21" s="53">
        <f t="shared" si="5"/>
        <v>10.292148330364833</v>
      </c>
      <c r="M21" s="93">
        <f t="shared" si="6"/>
        <v>0.59430173383024731</v>
      </c>
      <c r="N21" s="53">
        <f t="shared" si="7"/>
        <v>4.9488005566175692</v>
      </c>
      <c r="O21">
        <f t="shared" si="8"/>
        <v>0.42741570243698762</v>
      </c>
      <c r="P21" s="53">
        <f t="shared" si="9"/>
        <v>6.152681276989024</v>
      </c>
      <c r="Q21" s="53">
        <v>0.2</v>
      </c>
      <c r="R21" s="53">
        <f t="shared" si="10"/>
        <v>3.4131566887565388</v>
      </c>
      <c r="X21" s="53">
        <v>0.3</v>
      </c>
      <c r="Y21" s="53">
        <f t="shared" si="11"/>
        <v>0.20148378124062294</v>
      </c>
      <c r="Z21" s="53">
        <f t="shared" si="12"/>
        <v>0.79851621875937706</v>
      </c>
    </row>
    <row r="22" spans="1:26" ht="15">
      <c r="A22" s="88"/>
      <c r="B22" s="84">
        <v>30325</v>
      </c>
      <c r="C22" s="85">
        <v>0</v>
      </c>
      <c r="D22" s="86">
        <v>10</v>
      </c>
      <c r="E22" s="87">
        <v>-2</v>
      </c>
      <c r="F22" s="96">
        <f t="shared" si="1"/>
        <v>4</v>
      </c>
      <c r="G22" s="96"/>
      <c r="H22" s="74">
        <f t="shared" si="2"/>
        <v>9</v>
      </c>
      <c r="I22" s="53">
        <f t="shared" si="0"/>
        <v>1.0332343977789049</v>
      </c>
      <c r="J22" s="53">
        <f t="shared" si="3"/>
        <v>-0.38798104209611167</v>
      </c>
      <c r="K22" s="53">
        <f t="shared" si="4"/>
        <v>1.1280993563664865</v>
      </c>
      <c r="L22" s="53">
        <f t="shared" si="5"/>
        <v>10.379700888119451</v>
      </c>
      <c r="M22" s="93">
        <f t="shared" si="6"/>
        <v>0.73405977930156119</v>
      </c>
      <c r="N22" s="53">
        <f t="shared" si="7"/>
        <v>6.1125775639008344</v>
      </c>
      <c r="O22">
        <f t="shared" si="8"/>
        <v>0.42741570243698762</v>
      </c>
      <c r="P22" s="53">
        <f t="shared" si="9"/>
        <v>6.152681276989024</v>
      </c>
      <c r="Q22" s="53">
        <v>0.2</v>
      </c>
      <c r="R22" s="53">
        <f t="shared" si="10"/>
        <v>3.660521948817598</v>
      </c>
      <c r="X22" s="53">
        <v>0.4</v>
      </c>
      <c r="Y22" s="53">
        <f t="shared" si="11"/>
        <v>0.25918177931828212</v>
      </c>
      <c r="Z22" s="53">
        <f t="shared" si="12"/>
        <v>0.74081822068171788</v>
      </c>
    </row>
    <row r="23" spans="1:26" ht="15">
      <c r="A23" s="88"/>
      <c r="B23" s="84">
        <v>30326</v>
      </c>
      <c r="C23" s="85">
        <v>0</v>
      </c>
      <c r="D23" s="86">
        <v>9</v>
      </c>
      <c r="E23" s="87">
        <v>-3</v>
      </c>
      <c r="F23" s="96">
        <f t="shared" si="1"/>
        <v>3</v>
      </c>
      <c r="G23" s="96"/>
      <c r="H23" s="74">
        <f t="shared" si="2"/>
        <v>10</v>
      </c>
      <c r="I23" s="53">
        <f t="shared" si="0"/>
        <v>1.0331723391265606</v>
      </c>
      <c r="J23" s="53">
        <f t="shared" si="3"/>
        <v>-0.38555368195503947</v>
      </c>
      <c r="K23" s="53">
        <f t="shared" si="4"/>
        <v>1.131379559430016</v>
      </c>
      <c r="L23" s="53">
        <f t="shared" si="5"/>
        <v>10.472170583965546</v>
      </c>
      <c r="M23" s="93">
        <f t="shared" si="6"/>
        <v>0.70662685649120693</v>
      </c>
      <c r="N23" s="53">
        <f t="shared" si="7"/>
        <v>6.1670327157652327</v>
      </c>
      <c r="O23">
        <f t="shared" si="8"/>
        <v>0.40152374789424572</v>
      </c>
      <c r="P23" s="53">
        <f t="shared" si="9"/>
        <v>5.738329876349705</v>
      </c>
      <c r="Q23" s="53">
        <v>0.2</v>
      </c>
      <c r="R23" s="53">
        <f t="shared" si="10"/>
        <v>3.6242218056425233</v>
      </c>
      <c r="X23" s="53">
        <v>0.5</v>
      </c>
      <c r="Y23" s="53">
        <f t="shared" si="11"/>
        <v>0.31271072120902776</v>
      </c>
      <c r="Z23" s="53">
        <f t="shared" si="12"/>
        <v>0.68728927879097224</v>
      </c>
    </row>
    <row r="24" spans="1:26" ht="15">
      <c r="A24" s="88"/>
      <c r="B24" s="84">
        <v>30327</v>
      </c>
      <c r="C24" s="85">
        <v>0</v>
      </c>
      <c r="D24" s="86">
        <v>9</v>
      </c>
      <c r="E24" s="87">
        <v>-4</v>
      </c>
      <c r="F24" s="96">
        <f t="shared" si="1"/>
        <v>2.5</v>
      </c>
      <c r="G24" s="96"/>
      <c r="H24" s="74">
        <f t="shared" si="2"/>
        <v>11</v>
      </c>
      <c r="I24" s="53">
        <f t="shared" si="0"/>
        <v>1.0331004642453772</v>
      </c>
      <c r="J24" s="53">
        <f t="shared" si="3"/>
        <v>-0.38300077751493156</v>
      </c>
      <c r="K24" s="53">
        <f t="shared" si="4"/>
        <v>1.134817019979989</v>
      </c>
      <c r="L24" s="53">
        <f t="shared" si="5"/>
        <v>10.569535344865164</v>
      </c>
      <c r="M24" s="93">
        <f t="shared" si="6"/>
        <v>0.72447446528755499</v>
      </c>
      <c r="N24" s="53">
        <f t="shared" si="7"/>
        <v>6.4785302794358524</v>
      </c>
      <c r="O24">
        <f t="shared" si="8"/>
        <v>0.38910203313511127</v>
      </c>
      <c r="P24" s="53">
        <f t="shared" si="9"/>
        <v>5.5406877114500723</v>
      </c>
      <c r="Q24" s="53">
        <v>0.2</v>
      </c>
      <c r="R24" s="53">
        <f t="shared" si="10"/>
        <v>3.6651520590266382</v>
      </c>
      <c r="X24" s="53">
        <v>0.6</v>
      </c>
      <c r="Y24" s="53">
        <f t="shared" si="11"/>
        <v>0.36237184837822667</v>
      </c>
      <c r="Z24" s="53">
        <f t="shared" si="12"/>
        <v>0.63762815162177333</v>
      </c>
    </row>
    <row r="25" spans="1:26" ht="15">
      <c r="A25" s="88"/>
      <c r="B25" s="84">
        <v>30328</v>
      </c>
      <c r="C25" s="85">
        <v>0</v>
      </c>
      <c r="D25" s="86">
        <v>9</v>
      </c>
      <c r="E25" s="87">
        <v>-3</v>
      </c>
      <c r="F25" s="96">
        <f t="shared" si="1"/>
        <v>3</v>
      </c>
      <c r="G25" s="96"/>
      <c r="H25" s="74">
        <f t="shared" si="2"/>
        <v>12</v>
      </c>
      <c r="I25" s="53">
        <f t="shared" si="0"/>
        <v>1.0330187944042881</v>
      </c>
      <c r="J25" s="53">
        <f t="shared" si="3"/>
        <v>-0.3803235555038128</v>
      </c>
      <c r="K25" s="53">
        <f t="shared" si="4"/>
        <v>1.1384084015051339</v>
      </c>
      <c r="L25" s="53">
        <f t="shared" si="5"/>
        <v>10.671771305933273</v>
      </c>
      <c r="M25" s="93">
        <f t="shared" si="6"/>
        <v>0.72009524201706798</v>
      </c>
      <c r="N25" s="53">
        <f t="shared" si="7"/>
        <v>6.2845770369349134</v>
      </c>
      <c r="O25">
        <f t="shared" si="8"/>
        <v>0.40152374789424572</v>
      </c>
      <c r="P25" s="53">
        <f t="shared" si="9"/>
        <v>5.738329876349705</v>
      </c>
      <c r="Q25" s="53">
        <v>0.2</v>
      </c>
      <c r="R25" s="53">
        <f t="shared" si="10"/>
        <v>3.6489953163531368</v>
      </c>
      <c r="X25" s="53">
        <v>0.7</v>
      </c>
      <c r="Y25" s="53">
        <f t="shared" si="11"/>
        <v>0.40844463563318489</v>
      </c>
      <c r="Z25" s="53">
        <f t="shared" si="12"/>
        <v>0.59155536436681511</v>
      </c>
    </row>
    <row r="26" spans="1:26" ht="15">
      <c r="A26" s="88"/>
      <c r="B26" s="84">
        <v>30329</v>
      </c>
      <c r="C26" s="85">
        <v>0</v>
      </c>
      <c r="D26" s="86">
        <v>6</v>
      </c>
      <c r="E26" s="87">
        <v>-4</v>
      </c>
      <c r="F26" s="96">
        <f t="shared" si="1"/>
        <v>1</v>
      </c>
      <c r="G26" s="96"/>
      <c r="H26" s="74">
        <f t="shared" si="2"/>
        <v>13</v>
      </c>
      <c r="I26" s="53">
        <f t="shared" si="0"/>
        <v>1.0329273537707138</v>
      </c>
      <c r="J26" s="53">
        <f t="shared" si="3"/>
        <v>-0.3775232955403422</v>
      </c>
      <c r="K26" s="53">
        <f t="shared" si="4"/>
        <v>1.1421502807859754</v>
      </c>
      <c r="L26" s="53">
        <f t="shared" si="5"/>
        <v>10.778852766732642</v>
      </c>
      <c r="M26" s="93">
        <f t="shared" si="6"/>
        <v>0.60010861655224546</v>
      </c>
      <c r="N26" s="53">
        <f t="shared" si="7"/>
        <v>5.7945733021020702</v>
      </c>
      <c r="O26">
        <f t="shared" si="8"/>
        <v>0.35383789041177988</v>
      </c>
      <c r="P26" s="53">
        <f t="shared" si="9"/>
        <v>4.9838506177847011</v>
      </c>
      <c r="Q26" s="53">
        <v>0.2</v>
      </c>
      <c r="R26" s="53">
        <f t="shared" si="10"/>
        <v>3.447409366598821</v>
      </c>
      <c r="X26" s="53">
        <v>0.8</v>
      </c>
      <c r="Y26" s="53">
        <f t="shared" si="11"/>
        <v>0.45118836390597361</v>
      </c>
      <c r="Z26" s="53">
        <f t="shared" si="12"/>
        <v>0.54881163609402639</v>
      </c>
    </row>
    <row r="27" spans="1:26" ht="15">
      <c r="A27" s="88"/>
      <c r="B27" s="84">
        <v>30330</v>
      </c>
      <c r="C27" s="85">
        <v>0</v>
      </c>
      <c r="D27" s="86">
        <v>9</v>
      </c>
      <c r="E27" s="87">
        <v>-3</v>
      </c>
      <c r="F27" s="96">
        <f t="shared" si="1"/>
        <v>3</v>
      </c>
      <c r="G27" s="96"/>
      <c r="H27" s="74">
        <f t="shared" si="2"/>
        <v>14</v>
      </c>
      <c r="I27" s="53">
        <f t="shared" si="0"/>
        <v>1.0328261694034082</v>
      </c>
      <c r="J27" s="53">
        <f t="shared" si="3"/>
        <v>-0.37460132828755749</v>
      </c>
      <c r="K27" s="53">
        <f t="shared" si="4"/>
        <v>1.146039158581782</v>
      </c>
      <c r="L27" s="53">
        <f t="shared" si="5"/>
        <v>10.890752149608147</v>
      </c>
      <c r="M27" s="93">
        <f t="shared" si="6"/>
        <v>0.73487133298666085</v>
      </c>
      <c r="N27" s="53">
        <f t="shared" si="7"/>
        <v>6.4135342589588342</v>
      </c>
      <c r="O27">
        <f t="shared" si="8"/>
        <v>0.40152374789424572</v>
      </c>
      <c r="P27" s="53">
        <f t="shared" si="9"/>
        <v>5.738329876349705</v>
      </c>
      <c r="Q27" s="53">
        <v>0.2</v>
      </c>
      <c r="R27" s="53">
        <f t="shared" si="10"/>
        <v>3.6761741973848192</v>
      </c>
      <c r="X27" s="53">
        <v>0.9</v>
      </c>
      <c r="Y27" s="53">
        <f t="shared" si="11"/>
        <v>0.49084357939245082</v>
      </c>
      <c r="Z27" s="53">
        <f t="shared" si="12"/>
        <v>0.50915642060754918</v>
      </c>
    </row>
    <row r="28" spans="1:26" ht="15">
      <c r="A28" s="88"/>
      <c r="B28" s="84">
        <v>30331</v>
      </c>
      <c r="C28" s="85">
        <v>0</v>
      </c>
      <c r="D28" s="86">
        <v>3</v>
      </c>
      <c r="E28" s="87">
        <v>-1</v>
      </c>
      <c r="F28" s="96">
        <f t="shared" si="1"/>
        <v>1</v>
      </c>
      <c r="G28" s="96"/>
      <c r="H28" s="74">
        <f t="shared" si="2"/>
        <v>15</v>
      </c>
      <c r="I28" s="53">
        <f t="shared" si="0"/>
        <v>1.0327152712444541</v>
      </c>
      <c r="J28" s="53">
        <f t="shared" si="3"/>
        <v>-0.3715590335688283</v>
      </c>
      <c r="K28" s="53">
        <f t="shared" si="4"/>
        <v>1.1500714701999954</v>
      </c>
      <c r="L28" s="53">
        <f t="shared" si="5"/>
        <v>11.007439960446153</v>
      </c>
      <c r="M28" s="93">
        <f t="shared" si="6"/>
        <v>0.38759096407955346</v>
      </c>
      <c r="N28" s="53">
        <f t="shared" si="7"/>
        <v>3.7425295865516923</v>
      </c>
      <c r="O28">
        <f t="shared" si="8"/>
        <v>0.35383789041177988</v>
      </c>
      <c r="P28" s="53">
        <f t="shared" si="9"/>
        <v>4.9838506177847011</v>
      </c>
      <c r="Q28" s="53">
        <v>0.2</v>
      </c>
      <c r="R28" s="53">
        <f t="shared" si="10"/>
        <v>3.0228980989384016</v>
      </c>
      <c r="X28" s="53">
        <v>1</v>
      </c>
      <c r="Y28" s="53">
        <f t="shared" si="11"/>
        <v>0.52763344725898531</v>
      </c>
      <c r="Z28" s="53">
        <f t="shared" si="12"/>
        <v>0.47236655274101469</v>
      </c>
    </row>
    <row r="29" spans="1:26" ht="15">
      <c r="A29" s="88"/>
      <c r="B29" s="84">
        <v>30332</v>
      </c>
      <c r="C29" s="85">
        <v>0</v>
      </c>
      <c r="D29" s="86">
        <v>8</v>
      </c>
      <c r="E29" s="87">
        <v>1</v>
      </c>
      <c r="F29" s="96">
        <f t="shared" si="1"/>
        <v>4.5</v>
      </c>
      <c r="G29" s="96"/>
      <c r="H29" s="74">
        <f t="shared" si="2"/>
        <v>16</v>
      </c>
      <c r="I29" s="53">
        <f t="shared" si="0"/>
        <v>1.0325946921104006</v>
      </c>
      <c r="J29" s="53">
        <f t="shared" si="3"/>
        <v>-0.36839783845263269</v>
      </c>
      <c r="K29" s="53">
        <f t="shared" si="4"/>
        <v>1.1542435958936998</v>
      </c>
      <c r="L29" s="53">
        <f t="shared" si="5"/>
        <v>11.128884752217326</v>
      </c>
      <c r="M29" s="93">
        <f t="shared" si="6"/>
        <v>0.61490072004481799</v>
      </c>
      <c r="N29" s="53">
        <f t="shared" si="7"/>
        <v>5.0055244420571734</v>
      </c>
      <c r="O29">
        <f t="shared" si="8"/>
        <v>0.44090248501484264</v>
      </c>
      <c r="P29" s="53">
        <f t="shared" si="9"/>
        <v>6.3697455095310378</v>
      </c>
      <c r="Q29" s="53">
        <v>0.2</v>
      </c>
      <c r="R29" s="53">
        <f t="shared" si="10"/>
        <v>3.4476694966686647</v>
      </c>
      <c r="X29" s="53">
        <v>1.1000000000000001</v>
      </c>
      <c r="Y29" s="53">
        <f t="shared" si="11"/>
        <v>0.56176500753505088</v>
      </c>
      <c r="Z29" s="53">
        <f t="shared" si="12"/>
        <v>0.43823499246494912</v>
      </c>
    </row>
    <row r="30" spans="1:26" ht="15">
      <c r="A30" s="88"/>
      <c r="B30" s="84">
        <v>30333</v>
      </c>
      <c r="C30" s="85">
        <v>0</v>
      </c>
      <c r="D30" s="86">
        <v>17</v>
      </c>
      <c r="E30" s="87">
        <v>3</v>
      </c>
      <c r="F30" s="96">
        <f t="shared" si="1"/>
        <v>10</v>
      </c>
      <c r="G30" s="96"/>
      <c r="H30" s="74">
        <f t="shared" si="2"/>
        <v>17</v>
      </c>
      <c r="I30" s="53">
        <f t="shared" si="0"/>
        <v>1.0324644676825534</v>
      </c>
      <c r="J30" s="53">
        <f t="shared" si="3"/>
        <v>-0.36511921531268005</v>
      </c>
      <c r="K30" s="53">
        <f t="shared" si="4"/>
        <v>1.1585518710370053</v>
      </c>
      <c r="L30" s="53">
        <f t="shared" si="5"/>
        <v>11.255053091632707</v>
      </c>
      <c r="M30" s="93">
        <f t="shared" si="6"/>
        <v>1.096366697611342</v>
      </c>
      <c r="N30" s="53">
        <f t="shared" si="7"/>
        <v>7.1591339316028693</v>
      </c>
      <c r="O30">
        <f t="shared" si="8"/>
        <v>0.61578519545801924</v>
      </c>
      <c r="P30" s="53">
        <f t="shared" si="9"/>
        <v>9.2522328593138266</v>
      </c>
      <c r="Q30" s="53">
        <v>0.2</v>
      </c>
      <c r="R30" s="53">
        <f t="shared" si="10"/>
        <v>4.154147642080841</v>
      </c>
      <c r="X30" s="53">
        <v>1.2</v>
      </c>
      <c r="Y30" s="53">
        <f t="shared" si="11"/>
        <v>0.59343034025940078</v>
      </c>
      <c r="Z30" s="53">
        <f t="shared" si="12"/>
        <v>0.40656965974059922</v>
      </c>
    </row>
    <row r="31" spans="1:26" ht="15">
      <c r="A31" s="88"/>
      <c r="B31" s="84">
        <v>30334</v>
      </c>
      <c r="C31" s="85">
        <v>0</v>
      </c>
      <c r="D31" s="86">
        <v>13</v>
      </c>
      <c r="E31" s="87">
        <v>0</v>
      </c>
      <c r="F31" s="96">
        <f t="shared" si="1"/>
        <v>6.5</v>
      </c>
      <c r="G31" s="96"/>
      <c r="H31" s="74">
        <f t="shared" si="2"/>
        <v>18</v>
      </c>
      <c r="I31" s="53">
        <f t="shared" si="0"/>
        <v>1.032324636496416</v>
      </c>
      <c r="J31" s="53">
        <f t="shared" si="3"/>
        <v>-0.36172467986978218</v>
      </c>
      <c r="K31" s="53">
        <f t="shared" si="4"/>
        <v>1.1629925960327789</v>
      </c>
      <c r="L31" s="53">
        <f t="shared" si="5"/>
        <v>11.385909529211714</v>
      </c>
      <c r="M31" s="93">
        <f t="shared" si="6"/>
        <v>0.93421137709762025</v>
      </c>
      <c r="N31" s="53">
        <f t="shared" si="7"/>
        <v>6.978921706312371</v>
      </c>
      <c r="O31">
        <f t="shared" si="8"/>
        <v>0.4986553243273773</v>
      </c>
      <c r="P31" s="53">
        <f t="shared" si="9"/>
        <v>7.3082650054301794</v>
      </c>
      <c r="Q31" s="53">
        <v>0.2</v>
      </c>
      <c r="R31" s="53">
        <f t="shared" si="10"/>
        <v>3.9622180722732998</v>
      </c>
      <c r="X31" s="53">
        <v>1.3</v>
      </c>
      <c r="Y31" s="53">
        <f t="shared" si="11"/>
        <v>0.62280764643684305</v>
      </c>
      <c r="Z31" s="53">
        <f t="shared" si="12"/>
        <v>0.37719235356315695</v>
      </c>
    </row>
    <row r="32" spans="1:26" ht="15">
      <c r="A32" s="88"/>
      <c r="B32" s="84">
        <v>30335</v>
      </c>
      <c r="C32" s="85">
        <v>0</v>
      </c>
      <c r="D32" s="86">
        <v>10</v>
      </c>
      <c r="E32" s="87">
        <v>-1</v>
      </c>
      <c r="F32" s="96">
        <f t="shared" si="1"/>
        <v>4.5</v>
      </c>
      <c r="G32" s="96"/>
      <c r="H32" s="74">
        <f t="shared" si="2"/>
        <v>19</v>
      </c>
      <c r="I32" s="53">
        <f t="shared" si="0"/>
        <v>1.0321752399302859</v>
      </c>
      <c r="J32" s="53">
        <f t="shared" si="3"/>
        <v>-0.35821578922172775</v>
      </c>
      <c r="K32" s="53">
        <f t="shared" si="4"/>
        <v>1.1675620459118377</v>
      </c>
      <c r="L32" s="53">
        <f t="shared" si="5"/>
        <v>11.521416573027933</v>
      </c>
      <c r="M32" s="93">
        <f t="shared" si="6"/>
        <v>0.7980067384859485</v>
      </c>
      <c r="N32" s="53">
        <f t="shared" si="7"/>
        <v>6.49607669043972</v>
      </c>
      <c r="O32">
        <f t="shared" si="8"/>
        <v>0.44090248501484264</v>
      </c>
      <c r="P32" s="53">
        <f t="shared" si="9"/>
        <v>6.3697455095310378</v>
      </c>
      <c r="Q32" s="53">
        <v>0.2</v>
      </c>
      <c r="R32" s="53">
        <f t="shared" si="10"/>
        <v>3.7657772254123221</v>
      </c>
      <c r="X32" s="53">
        <v>1.4</v>
      </c>
      <c r="Y32" s="53">
        <f t="shared" si="11"/>
        <v>0.65006225088884451</v>
      </c>
      <c r="Z32" s="53">
        <f t="shared" si="12"/>
        <v>0.34993774911115549</v>
      </c>
    </row>
    <row r="33" spans="1:26" ht="15">
      <c r="A33" s="88"/>
      <c r="B33" s="84">
        <v>30336</v>
      </c>
      <c r="C33" s="85">
        <v>0</v>
      </c>
      <c r="D33" s="86">
        <v>7</v>
      </c>
      <c r="E33" s="87">
        <v>-2</v>
      </c>
      <c r="F33" s="96">
        <f t="shared" si="1"/>
        <v>2.5</v>
      </c>
      <c r="G33" s="96"/>
      <c r="H33" s="74">
        <f t="shared" si="2"/>
        <v>20</v>
      </c>
      <c r="I33" s="53">
        <f t="shared" si="0"/>
        <v>1.0320163221930105</v>
      </c>
      <c r="J33" s="53">
        <f t="shared" si="3"/>
        <v>-0.35459413986723526</v>
      </c>
      <c r="K33" s="53">
        <f t="shared" si="4"/>
        <v>1.1722564795875074</v>
      </c>
      <c r="L33" s="53">
        <f t="shared" si="5"/>
        <v>11.661534666364656</v>
      </c>
      <c r="M33" s="93">
        <f t="shared" si="6"/>
        <v>0.66507783416844357</v>
      </c>
      <c r="N33" s="53">
        <f t="shared" si="7"/>
        <v>5.9473826798459744</v>
      </c>
      <c r="O33">
        <f t="shared" si="8"/>
        <v>0.38910203313511127</v>
      </c>
      <c r="P33" s="53">
        <f t="shared" si="9"/>
        <v>5.5406877114500723</v>
      </c>
      <c r="Q33" s="53">
        <v>0.2</v>
      </c>
      <c r="R33" s="53">
        <f t="shared" si="10"/>
        <v>3.5537039523666074</v>
      </c>
      <c r="X33" s="53">
        <v>1.5</v>
      </c>
      <c r="Y33" s="53">
        <f t="shared" si="11"/>
        <v>0.67534753264165026</v>
      </c>
      <c r="Z33" s="53">
        <f t="shared" si="12"/>
        <v>0.32465246735834974</v>
      </c>
    </row>
    <row r="34" spans="1:26" ht="15">
      <c r="A34" s="88"/>
      <c r="B34" s="84">
        <v>30337</v>
      </c>
      <c r="C34" s="85">
        <v>0</v>
      </c>
      <c r="D34" s="86">
        <v>10</v>
      </c>
      <c r="E34" s="87">
        <v>-2</v>
      </c>
      <c r="F34" s="96">
        <f t="shared" si="1"/>
        <v>4</v>
      </c>
      <c r="G34" s="96"/>
      <c r="H34" s="74">
        <f t="shared" si="2"/>
        <v>21</v>
      </c>
      <c r="I34" s="53">
        <f t="shared" si="0"/>
        <v>1.0318479303109052</v>
      </c>
      <c r="J34" s="53">
        <f t="shared" si="3"/>
        <v>-0.35086136572984739</v>
      </c>
      <c r="K34" s="53">
        <f t="shared" si="4"/>
        <v>1.1770721487342466</v>
      </c>
      <c r="L34" s="53">
        <f t="shared" si="5"/>
        <v>11.806222169477898</v>
      </c>
      <c r="M34" s="93">
        <f t="shared" si="6"/>
        <v>0.83494437205138949</v>
      </c>
      <c r="N34" s="53">
        <f t="shared" si="7"/>
        <v>6.9526520586138041</v>
      </c>
      <c r="O34">
        <f t="shared" si="8"/>
        <v>0.42741570243698762</v>
      </c>
      <c r="P34" s="53">
        <f t="shared" si="9"/>
        <v>6.152681276989024</v>
      </c>
      <c r="Q34" s="53">
        <v>0.2</v>
      </c>
      <c r="R34" s="53">
        <f t="shared" si="10"/>
        <v>3.8390830000798495</v>
      </c>
      <c r="X34" s="53">
        <v>1.6</v>
      </c>
      <c r="Y34" s="53">
        <f t="shared" si="11"/>
        <v>0.69880578808779803</v>
      </c>
      <c r="Z34" s="53">
        <f t="shared" si="12"/>
        <v>0.30119421191220197</v>
      </c>
    </row>
    <row r="35" spans="1:26" ht="15">
      <c r="A35" s="88"/>
      <c r="B35" s="84">
        <v>30338</v>
      </c>
      <c r="C35" s="85">
        <v>0</v>
      </c>
      <c r="D35" s="86">
        <v>14</v>
      </c>
      <c r="E35" s="87">
        <v>1</v>
      </c>
      <c r="F35" s="96">
        <f t="shared" si="1"/>
        <v>7.5</v>
      </c>
      <c r="G35" s="96"/>
      <c r="H35" s="74">
        <f t="shared" si="2"/>
        <v>22</v>
      </c>
      <c r="I35" s="53">
        <f t="shared" si="0"/>
        <v>1.0316701141138369</v>
      </c>
      <c r="J35" s="53">
        <f t="shared" si="3"/>
        <v>-0.34701913618740743</v>
      </c>
      <c r="K35" s="53">
        <f t="shared" si="4"/>
        <v>1.1820053062637619</v>
      </c>
      <c r="L35" s="53">
        <f t="shared" si="5"/>
        <v>11.955435345629594</v>
      </c>
      <c r="M35" s="93">
        <f t="shared" si="6"/>
        <v>1.0213087813158142</v>
      </c>
      <c r="N35" s="53">
        <f t="shared" si="7"/>
        <v>7.3280089770575465</v>
      </c>
      <c r="O35">
        <f t="shared" si="8"/>
        <v>0.52994046015629992</v>
      </c>
      <c r="P35" s="53">
        <f t="shared" si="9"/>
        <v>7.8224239699391331</v>
      </c>
      <c r="Q35" s="53">
        <v>0.2</v>
      </c>
      <c r="R35" s="53">
        <f t="shared" si="10"/>
        <v>4.0832130730515184</v>
      </c>
      <c r="X35" s="53">
        <v>1.7</v>
      </c>
      <c r="Y35" s="53">
        <f t="shared" si="11"/>
        <v>0.72056903177859266</v>
      </c>
      <c r="Z35" s="53">
        <f t="shared" si="12"/>
        <v>0.27943096822140734</v>
      </c>
    </row>
    <row r="36" spans="1:26" ht="15">
      <c r="A36" s="88"/>
      <c r="B36" s="84">
        <v>30339</v>
      </c>
      <c r="C36" s="85">
        <v>0</v>
      </c>
      <c r="D36" s="86">
        <v>13</v>
      </c>
      <c r="E36" s="87">
        <v>-1</v>
      </c>
      <c r="F36" s="96">
        <f t="shared" si="1"/>
        <v>6</v>
      </c>
      <c r="G36" s="96"/>
      <c r="H36" s="74">
        <f t="shared" si="2"/>
        <v>23</v>
      </c>
      <c r="I36" s="53">
        <f t="shared" si="0"/>
        <v>1.0314829262204792</v>
      </c>
      <c r="J36" s="53">
        <f t="shared" si="3"/>
        <v>-0.34306915411250505</v>
      </c>
      <c r="K36" s="53">
        <f t="shared" si="4"/>
        <v>1.1870522143766915</v>
      </c>
      <c r="L36" s="53">
        <f t="shared" si="5"/>
        <v>12.109128351519114</v>
      </c>
      <c r="M36" s="93">
        <f t="shared" si="6"/>
        <v>1.009841771347979</v>
      </c>
      <c r="N36" s="53">
        <f t="shared" si="7"/>
        <v>7.702395622455394</v>
      </c>
      <c r="O36">
        <f t="shared" si="8"/>
        <v>0.48362860546481151</v>
      </c>
      <c r="P36" s="53">
        <f t="shared" si="9"/>
        <v>7.0627108084534136</v>
      </c>
      <c r="Q36" s="53">
        <v>0.2</v>
      </c>
      <c r="R36" s="53">
        <f t="shared" si="10"/>
        <v>4.0955160676796956</v>
      </c>
      <c r="X36" s="53">
        <v>1.8</v>
      </c>
      <c r="Y36" s="53">
        <f t="shared" si="11"/>
        <v>0.74075973935410855</v>
      </c>
      <c r="Z36" s="53">
        <f t="shared" si="12"/>
        <v>0.25924026064589145</v>
      </c>
    </row>
    <row r="37" spans="1:26" ht="15">
      <c r="A37" s="88"/>
      <c r="B37" s="84">
        <v>30340</v>
      </c>
      <c r="C37" s="85">
        <v>0</v>
      </c>
      <c r="D37" s="86">
        <v>13</v>
      </c>
      <c r="E37" s="87">
        <v>-1</v>
      </c>
      <c r="F37" s="96">
        <f t="shared" si="1"/>
        <v>6</v>
      </c>
      <c r="G37" s="96"/>
      <c r="H37" s="74">
        <f t="shared" si="2"/>
        <v>24</v>
      </c>
      <c r="I37" s="53">
        <f t="shared" si="0"/>
        <v>1.0312864220227413</v>
      </c>
      <c r="J37" s="53">
        <f t="shared" si="3"/>
        <v>-0.33901315392900844</v>
      </c>
      <c r="K37" s="53">
        <f t="shared" si="4"/>
        <v>1.1922091521724227</v>
      </c>
      <c r="L37" s="53">
        <f t="shared" si="5"/>
        <v>12.267253232207459</v>
      </c>
      <c r="M37" s="93">
        <f t="shared" si="6"/>
        <v>1.0230286089941811</v>
      </c>
      <c r="N37" s="53">
        <f t="shared" si="7"/>
        <v>7.8029759741916429</v>
      </c>
      <c r="O37">
        <f t="shared" si="8"/>
        <v>0.48362860546481151</v>
      </c>
      <c r="P37" s="53">
        <f t="shared" si="9"/>
        <v>7.0627108084534136</v>
      </c>
      <c r="Q37" s="53">
        <v>0.2</v>
      </c>
      <c r="R37" s="53">
        <f t="shared" si="10"/>
        <v>4.1172281063653466</v>
      </c>
      <c r="X37" s="53">
        <v>1.9</v>
      </c>
      <c r="Y37" s="53">
        <f t="shared" si="11"/>
        <v>0.75949153679165782</v>
      </c>
      <c r="Z37" s="53">
        <f t="shared" si="12"/>
        <v>0.24050846320834218</v>
      </c>
    </row>
    <row r="38" spans="1:26" ht="15">
      <c r="A38" s="88"/>
      <c r="B38" s="84">
        <v>30341</v>
      </c>
      <c r="C38" s="85">
        <v>0</v>
      </c>
      <c r="D38" s="86">
        <v>11</v>
      </c>
      <c r="E38" s="87">
        <v>-3</v>
      </c>
      <c r="F38" s="96">
        <f t="shared" si="1"/>
        <v>4</v>
      </c>
      <c r="G38" s="96"/>
      <c r="H38" s="74">
        <f t="shared" si="2"/>
        <v>25</v>
      </c>
      <c r="I38" s="53">
        <f t="shared" si="0"/>
        <v>1.0310806596693767</v>
      </c>
      <c r="J38" s="53">
        <f t="shared" si="3"/>
        <v>-0.33485289968952081</v>
      </c>
      <c r="K38" s="53">
        <f t="shared" si="4"/>
        <v>1.1974724228038927</v>
      </c>
      <c r="L38" s="53">
        <f t="shared" si="5"/>
        <v>12.429759920595002</v>
      </c>
      <c r="M38" s="93">
        <f t="shared" si="6"/>
        <v>0.94947323190522359</v>
      </c>
      <c r="N38" s="53">
        <f t="shared" si="7"/>
        <v>7.9063435138625646</v>
      </c>
      <c r="O38">
        <f t="shared" si="8"/>
        <v>0.42741570243698762</v>
      </c>
      <c r="P38" s="53">
        <f t="shared" si="9"/>
        <v>6.152681276989024</v>
      </c>
      <c r="Q38" s="53">
        <v>0.2</v>
      </c>
      <c r="R38" s="53">
        <f t="shared" si="10"/>
        <v>4.0417937714468932</v>
      </c>
      <c r="X38" s="53">
        <v>2</v>
      </c>
      <c r="Y38" s="53">
        <f t="shared" si="11"/>
        <v>0.77686983985157021</v>
      </c>
      <c r="Z38" s="53">
        <f t="shared" si="12"/>
        <v>0.22313016014842979</v>
      </c>
    </row>
    <row r="39" spans="1:26" ht="15">
      <c r="A39" s="88"/>
      <c r="B39" s="84">
        <v>30342</v>
      </c>
      <c r="C39" s="85">
        <v>0</v>
      </c>
      <c r="D39" s="86">
        <v>9</v>
      </c>
      <c r="E39" s="87">
        <v>0</v>
      </c>
      <c r="F39" s="96">
        <f t="shared" si="1"/>
        <v>4.5</v>
      </c>
      <c r="G39" s="96"/>
      <c r="H39" s="74">
        <f t="shared" si="2"/>
        <v>26</v>
      </c>
      <c r="I39" s="53">
        <f t="shared" si="0"/>
        <v>1.0308657000487762</v>
      </c>
      <c r="J39" s="53">
        <f t="shared" si="3"/>
        <v>-0.33059018317830297</v>
      </c>
      <c r="K39" s="53">
        <f t="shared" si="4"/>
        <v>1.2028383601683015</v>
      </c>
      <c r="L39" s="53">
        <f t="shared" si="5"/>
        <v>12.596596241481892</v>
      </c>
      <c r="M39" s="93">
        <f t="shared" si="6"/>
        <v>0.78918496078046363</v>
      </c>
      <c r="N39" s="53">
        <f t="shared" si="7"/>
        <v>6.4242640831557658</v>
      </c>
      <c r="O39">
        <f t="shared" si="8"/>
        <v>0.44090248501484264</v>
      </c>
      <c r="P39" s="53">
        <f t="shared" si="9"/>
        <v>6.3697455095310378</v>
      </c>
      <c r="Q39" s="53">
        <v>0.2</v>
      </c>
      <c r="R39" s="53">
        <f t="shared" si="10"/>
        <v>3.7504512645658985</v>
      </c>
      <c r="X39" s="53">
        <v>2.1</v>
      </c>
      <c r="Y39" s="53">
        <f t="shared" si="11"/>
        <v>0.79299244731884744</v>
      </c>
      <c r="Z39" s="53">
        <f t="shared" si="12"/>
        <v>0.20700755268115256</v>
      </c>
    </row>
    <row r="40" spans="1:26" ht="15">
      <c r="A40" s="88"/>
      <c r="B40" s="84">
        <v>30343</v>
      </c>
      <c r="C40" s="85">
        <v>0</v>
      </c>
      <c r="D40" s="86">
        <v>10</v>
      </c>
      <c r="E40" s="87">
        <v>0</v>
      </c>
      <c r="F40" s="96">
        <f t="shared" si="1"/>
        <v>5</v>
      </c>
      <c r="G40" s="96"/>
      <c r="H40" s="74">
        <f t="shared" si="2"/>
        <v>27</v>
      </c>
      <c r="I40" s="53">
        <f t="shared" si="0"/>
        <v>1.0306416067709498</v>
      </c>
      <c r="J40" s="53">
        <f t="shared" si="3"/>
        <v>-0.32622682204390219</v>
      </c>
      <c r="K40" s="53">
        <f t="shared" si="4"/>
        <v>1.2083033351284647</v>
      </c>
      <c r="L40" s="53">
        <f t="shared" si="5"/>
        <v>12.767707920209469</v>
      </c>
      <c r="M40" s="93">
        <f t="shared" si="6"/>
        <v>0.86207938434409193</v>
      </c>
      <c r="N40" s="53">
        <f t="shared" si="7"/>
        <v>6.8637563796976604</v>
      </c>
      <c r="O40">
        <f t="shared" si="8"/>
        <v>0.4547610930964518</v>
      </c>
      <c r="P40" s="53">
        <f t="shared" si="9"/>
        <v>6.5936457320380466</v>
      </c>
      <c r="Q40" s="53">
        <v>0.2</v>
      </c>
      <c r="R40" s="53">
        <f t="shared" si="10"/>
        <v>3.8679764210108969</v>
      </c>
      <c r="X40" s="53">
        <v>2.2000000000000002</v>
      </c>
      <c r="Y40" s="53">
        <f t="shared" si="11"/>
        <v>0.80795009137924589</v>
      </c>
      <c r="Z40" s="53">
        <f t="shared" si="12"/>
        <v>0.19204990862075411</v>
      </c>
    </row>
    <row r="41" spans="1:26" ht="15">
      <c r="A41" s="88"/>
      <c r="B41" s="84">
        <v>30344</v>
      </c>
      <c r="C41" s="85">
        <v>0</v>
      </c>
      <c r="D41" s="86">
        <v>12</v>
      </c>
      <c r="E41" s="87">
        <v>1</v>
      </c>
      <c r="F41" s="96">
        <f t="shared" si="1"/>
        <v>6.5</v>
      </c>
      <c r="G41" s="96"/>
      <c r="H41" s="74">
        <f t="shared" si="2"/>
        <v>28</v>
      </c>
      <c r="I41" s="53">
        <f t="shared" si="0"/>
        <v>1.030408446148704</v>
      </c>
      <c r="J41" s="53">
        <f t="shared" si="3"/>
        <v>-0.32176465796541182</v>
      </c>
      <c r="K41" s="53">
        <f t="shared" si="4"/>
        <v>1.2138637612630909</v>
      </c>
      <c r="L41" s="53">
        <f t="shared" si="5"/>
        <v>12.9430385958524</v>
      </c>
      <c r="M41" s="93">
        <f t="shared" si="6"/>
        <v>0.97687351677527556</v>
      </c>
      <c r="N41" s="53">
        <f t="shared" si="7"/>
        <v>7.2976244538202391</v>
      </c>
      <c r="O41">
        <f t="shared" si="8"/>
        <v>0.4986553243273773</v>
      </c>
      <c r="P41" s="53">
        <f t="shared" si="9"/>
        <v>7.3082650054301794</v>
      </c>
      <c r="Q41" s="53">
        <v>0.2</v>
      </c>
      <c r="R41" s="53">
        <f t="shared" si="10"/>
        <v>4.0312623051710457</v>
      </c>
      <c r="X41" s="53">
        <v>2.2999999999999998</v>
      </c>
      <c r="Y41" s="53">
        <f t="shared" si="11"/>
        <v>0.82182694822710156</v>
      </c>
      <c r="Z41" s="53">
        <f t="shared" si="12"/>
        <v>0.17817305177289844</v>
      </c>
    </row>
    <row r="42" spans="1:26" ht="15">
      <c r="A42" s="88"/>
      <c r="B42" s="84">
        <v>30345</v>
      </c>
      <c r="C42" s="85">
        <v>0</v>
      </c>
      <c r="D42" s="86">
        <v>10</v>
      </c>
      <c r="E42" s="87">
        <v>-2</v>
      </c>
      <c r="F42" s="96">
        <f t="shared" si="1"/>
        <v>4</v>
      </c>
      <c r="G42" s="96"/>
      <c r="H42" s="74">
        <f t="shared" si="2"/>
        <v>29</v>
      </c>
      <c r="I42" s="53">
        <f t="shared" si="0"/>
        <v>1.0301662871780179</v>
      </c>
      <c r="J42" s="53">
        <f t="shared" si="3"/>
        <v>-0.31720555485597807</v>
      </c>
      <c r="K42" s="53">
        <f t="shared" si="4"/>
        <v>1.2195161001475012</v>
      </c>
      <c r="L42" s="53">
        <f t="shared" si="5"/>
        <v>13.122529838904034</v>
      </c>
      <c r="M42" s="93">
        <f t="shared" si="6"/>
        <v>0.92803458030756991</v>
      </c>
      <c r="N42" s="53">
        <f t="shared" si="7"/>
        <v>7.7278220576389431</v>
      </c>
      <c r="O42">
        <f t="shared" si="8"/>
        <v>0.42741570243698762</v>
      </c>
      <c r="P42" s="53">
        <f t="shared" si="9"/>
        <v>6.152681276989024</v>
      </c>
      <c r="Q42" s="53">
        <v>0.2</v>
      </c>
      <c r="R42" s="53">
        <f t="shared" si="10"/>
        <v>4.0038483522051749</v>
      </c>
      <c r="X42" s="53">
        <v>2.4</v>
      </c>
      <c r="Y42" s="53">
        <f t="shared" si="11"/>
        <v>0.83470111177841344</v>
      </c>
      <c r="Z42" s="53">
        <f t="shared" si="12"/>
        <v>0.16529888822158656</v>
      </c>
    </row>
    <row r="43" spans="1:26" ht="15">
      <c r="A43" s="88"/>
      <c r="B43" s="84">
        <v>30346</v>
      </c>
      <c r="C43" s="85">
        <v>0.8</v>
      </c>
      <c r="D43" s="86">
        <v>4</v>
      </c>
      <c r="E43" s="87">
        <v>1</v>
      </c>
      <c r="F43" s="96">
        <f t="shared" si="1"/>
        <v>2.5</v>
      </c>
      <c r="G43" s="96"/>
      <c r="H43" s="74">
        <f t="shared" si="2"/>
        <v>30</v>
      </c>
      <c r="I43" s="53">
        <f t="shared" si="0"/>
        <v>1.0299152015176269</v>
      </c>
      <c r="J43" s="53">
        <f t="shared" si="3"/>
        <v>-0.31255139710685492</v>
      </c>
      <c r="K43" s="53">
        <f t="shared" si="4"/>
        <v>1.2252568661692629</v>
      </c>
      <c r="L43" s="53">
        <f t="shared" si="5"/>
        <v>13.306121173372119</v>
      </c>
      <c r="M43" s="93">
        <f t="shared" si="6"/>
        <v>0.4381346621617086</v>
      </c>
      <c r="N43" s="53">
        <f t="shared" si="7"/>
        <v>3.9179692470712482</v>
      </c>
      <c r="O43">
        <f t="shared" si="8"/>
        <v>0.38910203313511127</v>
      </c>
      <c r="P43" s="53">
        <f t="shared" si="9"/>
        <v>5.5406877114500723</v>
      </c>
      <c r="Q43" s="53">
        <v>0.2</v>
      </c>
      <c r="R43" s="53">
        <f t="shared" si="10"/>
        <v>3.1278820435642016</v>
      </c>
      <c r="X43" s="53">
        <v>2.5</v>
      </c>
      <c r="Y43" s="53">
        <f t="shared" si="11"/>
        <v>0.84664503315507156</v>
      </c>
      <c r="Z43" s="53">
        <f t="shared" si="12"/>
        <v>0.15335496684492844</v>
      </c>
    </row>
    <row r="44" spans="1:26" ht="15">
      <c r="A44" s="88"/>
      <c r="B44" s="84">
        <v>30347</v>
      </c>
      <c r="C44" s="85">
        <v>0.2</v>
      </c>
      <c r="D44" s="86">
        <v>11</v>
      </c>
      <c r="E44" s="87">
        <v>2</v>
      </c>
      <c r="F44" s="96">
        <f t="shared" si="1"/>
        <v>6.5</v>
      </c>
      <c r="G44" s="96"/>
      <c r="H44" s="74">
        <f t="shared" si="2"/>
        <v>31</v>
      </c>
      <c r="I44" s="53">
        <f t="shared" si="0"/>
        <v>1.0296552634678175</v>
      </c>
      <c r="J44" s="53">
        <f t="shared" si="3"/>
        <v>-0.30780408787498542</v>
      </c>
      <c r="K44" s="53">
        <f t="shared" si="4"/>
        <v>1.2310826308858673</v>
      </c>
      <c r="L44" s="53">
        <f t="shared" si="5"/>
        <v>13.493750103179497</v>
      </c>
      <c r="M44" s="93">
        <f t="shared" si="6"/>
        <v>0.92121216604238865</v>
      </c>
      <c r="N44" s="53">
        <f t="shared" si="7"/>
        <v>6.8818125526215432</v>
      </c>
      <c r="O44">
        <f t="shared" si="8"/>
        <v>0.4986553243273773</v>
      </c>
      <c r="P44" s="53">
        <f t="shared" si="9"/>
        <v>7.3082650054301794</v>
      </c>
      <c r="Q44" s="53">
        <v>0.2</v>
      </c>
      <c r="R44" s="53">
        <f t="shared" si="10"/>
        <v>3.9411802021063127</v>
      </c>
      <c r="X44" s="53">
        <v>2.6</v>
      </c>
      <c r="Y44" s="53">
        <f t="shared" si="11"/>
        <v>0.85772592841348649</v>
      </c>
      <c r="Z44" s="53">
        <f t="shared" si="12"/>
        <v>0.14227407158651351</v>
      </c>
    </row>
    <row r="45" spans="1:26" ht="15">
      <c r="A45" s="88"/>
      <c r="B45" s="84">
        <v>30348</v>
      </c>
      <c r="C45" s="85">
        <v>0</v>
      </c>
      <c r="D45" s="86">
        <v>10</v>
      </c>
      <c r="E45" s="87">
        <v>-2</v>
      </c>
      <c r="F45" s="96">
        <f t="shared" si="1"/>
        <v>4</v>
      </c>
      <c r="G45" s="96"/>
      <c r="H45" s="74">
        <f t="shared" si="2"/>
        <v>32</v>
      </c>
      <c r="I45" s="53">
        <f t="shared" si="0"/>
        <v>1.0293865499484409</v>
      </c>
      <c r="J45" s="53">
        <f t="shared" si="3"/>
        <v>-0.30296554741678583</v>
      </c>
      <c r="K45" s="53">
        <f t="shared" si="4"/>
        <v>1.23699002693392</v>
      </c>
      <c r="L45" s="53">
        <f t="shared" si="5"/>
        <v>13.685352142743081</v>
      </c>
      <c r="M45" s="93">
        <f t="shared" si="6"/>
        <v>0.96783777122754833</v>
      </c>
      <c r="N45" s="53">
        <f t="shared" si="7"/>
        <v>8.0592665784388906</v>
      </c>
      <c r="O45">
        <f t="shared" si="8"/>
        <v>0.42741570243698762</v>
      </c>
      <c r="P45" s="53">
        <f t="shared" si="9"/>
        <v>6.152681276989024</v>
      </c>
      <c r="Q45" s="53">
        <v>0.2</v>
      </c>
      <c r="R45" s="53">
        <f t="shared" si="10"/>
        <v>4.0742981545044019</v>
      </c>
      <c r="X45" s="53">
        <v>2.7</v>
      </c>
      <c r="Y45" s="53">
        <f t="shared" si="11"/>
        <v>0.86800615681216986</v>
      </c>
      <c r="Z45" s="53">
        <f t="shared" si="12"/>
        <v>0.13199384318783014</v>
      </c>
    </row>
    <row r="46" spans="1:26" ht="15">
      <c r="A46" s="88"/>
      <c r="B46" s="84">
        <v>30349</v>
      </c>
      <c r="C46" s="85">
        <v>0</v>
      </c>
      <c r="D46" s="86">
        <v>11</v>
      </c>
      <c r="E46" s="87">
        <v>-1</v>
      </c>
      <c r="F46" s="96">
        <f t="shared" si="1"/>
        <v>5</v>
      </c>
      <c r="G46" s="96"/>
      <c r="H46" s="74">
        <f t="shared" si="2"/>
        <v>33</v>
      </c>
      <c r="I46" s="53">
        <f t="shared" si="0"/>
        <v>1.0291091404761501</v>
      </c>
      <c r="J46" s="53">
        <f t="shared" si="3"/>
        <v>-0.29803771147049535</v>
      </c>
      <c r="K46" s="53">
        <f t="shared" si="4"/>
        <v>1.2429757515013611</v>
      </c>
      <c r="L46" s="53">
        <f t="shared" si="5"/>
        <v>13.880860851585737</v>
      </c>
      <c r="M46" s="93">
        <f t="shared" si="6"/>
        <v>1.0266947570289093</v>
      </c>
      <c r="N46" s="53">
        <f t="shared" si="7"/>
        <v>8.1744011242316983</v>
      </c>
      <c r="O46">
        <f t="shared" si="8"/>
        <v>0.4547610930964518</v>
      </c>
      <c r="P46" s="53">
        <f t="shared" si="9"/>
        <v>6.5936457320380466</v>
      </c>
      <c r="Q46" s="53">
        <v>0.2</v>
      </c>
      <c r="R46" s="53">
        <f t="shared" si="10"/>
        <v>4.1487890990987477</v>
      </c>
      <c r="X46" s="53">
        <v>2.8</v>
      </c>
      <c r="Y46" s="53">
        <f t="shared" si="11"/>
        <v>0.87754357174701803</v>
      </c>
      <c r="Z46" s="53">
        <f t="shared" si="12"/>
        <v>0.12245642825298197</v>
      </c>
    </row>
    <row r="47" spans="1:26" ht="15">
      <c r="A47" s="88"/>
      <c r="B47" s="84">
        <v>30350</v>
      </c>
      <c r="C47" s="85">
        <v>0</v>
      </c>
      <c r="D47" s="86">
        <v>7</v>
      </c>
      <c r="E47" s="87">
        <v>-3</v>
      </c>
      <c r="F47" s="96">
        <f t="shared" si="1"/>
        <v>2</v>
      </c>
      <c r="G47" s="96"/>
      <c r="H47" s="74">
        <f t="shared" si="2"/>
        <v>34</v>
      </c>
      <c r="I47" s="53">
        <f t="shared" si="0"/>
        <v>1.0288231171408715</v>
      </c>
      <c r="J47" s="53">
        <f t="shared" si="3"/>
        <v>-0.29302252968915588</v>
      </c>
      <c r="K47" s="53">
        <f t="shared" si="4"/>
        <v>1.2490365693760106</v>
      </c>
      <c r="L47" s="53">
        <f t="shared" si="5"/>
        <v>14.080207872819296</v>
      </c>
      <c r="M47" s="93">
        <f t="shared" si="6"/>
        <v>0.82560769168529902</v>
      </c>
      <c r="N47" s="53">
        <f t="shared" si="7"/>
        <v>7.5693395571463782</v>
      </c>
      <c r="O47">
        <f t="shared" si="8"/>
        <v>0.37701905417423626</v>
      </c>
      <c r="P47" s="53">
        <f t="shared" si="9"/>
        <v>5.3491713880855905</v>
      </c>
      <c r="Q47" s="53">
        <v>0.2</v>
      </c>
      <c r="R47" s="53">
        <f t="shared" si="10"/>
        <v>3.8679208000852259</v>
      </c>
      <c r="X47" s="53">
        <v>2.9</v>
      </c>
      <c r="Y47" s="53">
        <f t="shared" si="11"/>
        <v>0.88639184632923618</v>
      </c>
      <c r="Z47" s="53">
        <f t="shared" si="12"/>
        <v>0.11360815367076382</v>
      </c>
    </row>
    <row r="48" spans="1:26" ht="15">
      <c r="A48" s="88"/>
      <c r="B48" s="84">
        <v>30351</v>
      </c>
      <c r="C48" s="85">
        <v>0</v>
      </c>
      <c r="D48" s="86">
        <v>10</v>
      </c>
      <c r="E48" s="87">
        <v>-4</v>
      </c>
      <c r="F48" s="96">
        <f t="shared" si="1"/>
        <v>3</v>
      </c>
      <c r="G48" s="96"/>
      <c r="H48" s="74">
        <f t="shared" si="2"/>
        <v>35</v>
      </c>
      <c r="I48" s="53">
        <f t="shared" si="0"/>
        <v>1.0285285645815117</v>
      </c>
      <c r="J48" s="53">
        <f t="shared" si="3"/>
        <v>-0.28792196412598908</v>
      </c>
      <c r="K48" s="53">
        <f t="shared" si="4"/>
        <v>1.2551693155852104</v>
      </c>
      <c r="L48" s="53">
        <f t="shared" si="5"/>
        <v>14.283322975322376</v>
      </c>
      <c r="M48" s="93">
        <f t="shared" si="6"/>
        <v>1.0410128322195167</v>
      </c>
      <c r="N48" s="53">
        <f t="shared" si="7"/>
        <v>9.0853611561097978</v>
      </c>
      <c r="O48">
        <f t="shared" si="8"/>
        <v>0.40152374789424572</v>
      </c>
      <c r="P48" s="53">
        <f t="shared" si="9"/>
        <v>5.738329876349705</v>
      </c>
      <c r="Q48" s="53">
        <v>0.2</v>
      </c>
      <c r="R48" s="53">
        <f t="shared" si="10"/>
        <v>4.239285469752673</v>
      </c>
      <c r="X48" s="53">
        <v>3</v>
      </c>
      <c r="Y48" s="53">
        <f t="shared" si="11"/>
        <v>0.89460077543813565</v>
      </c>
      <c r="Z48" s="53">
        <f t="shared" si="12"/>
        <v>0.10539922456186435</v>
      </c>
    </row>
    <row r="49" spans="1:26" ht="15">
      <c r="A49" s="88"/>
      <c r="B49" s="84">
        <v>30352</v>
      </c>
      <c r="C49" s="85">
        <v>0</v>
      </c>
      <c r="D49" s="86">
        <v>2</v>
      </c>
      <c r="E49" s="87">
        <v>-5</v>
      </c>
      <c r="F49" s="96">
        <f t="shared" si="1"/>
        <v>-1.5</v>
      </c>
      <c r="G49" s="96"/>
      <c r="H49" s="74">
        <f t="shared" si="2"/>
        <v>36</v>
      </c>
      <c r="I49" s="53">
        <f t="shared" si="0"/>
        <v>1.0282255699609115</v>
      </c>
      <c r="J49" s="53">
        <f t="shared" si="3"/>
        <v>-0.28273798777366221</v>
      </c>
      <c r="K49" s="53">
        <f t="shared" si="4"/>
        <v>1.2613708976425573</v>
      </c>
      <c r="L49" s="53">
        <f t="shared" si="5"/>
        <v>14.490134099424376</v>
      </c>
      <c r="M49" s="93">
        <f t="shared" si="6"/>
        <v>0.58520563945505133</v>
      </c>
      <c r="N49" s="53">
        <f t="shared" si="7"/>
        <v>6.5173395194791421</v>
      </c>
      <c r="O49">
        <f t="shared" si="8"/>
        <v>0.30127848666516421</v>
      </c>
      <c r="P49" s="53">
        <f t="shared" si="9"/>
        <v>4.1665031934387322</v>
      </c>
      <c r="Q49" s="53">
        <v>0.2</v>
      </c>
      <c r="R49" s="53">
        <f t="shared" si="10"/>
        <v>3.462318742821259</v>
      </c>
      <c r="X49" s="53">
        <v>3.1</v>
      </c>
      <c r="Y49" s="53">
        <f t="shared" si="11"/>
        <v>0.90221655594864991</v>
      </c>
      <c r="Z49" s="53">
        <f t="shared" si="12"/>
        <v>9.7783444051350088E-2</v>
      </c>
    </row>
    <row r="50" spans="1:26" ht="15">
      <c r="A50" s="88"/>
      <c r="B50" s="84">
        <v>30353</v>
      </c>
      <c r="C50" s="85">
        <v>1.2</v>
      </c>
      <c r="D50" s="86">
        <v>3</v>
      </c>
      <c r="E50" s="87">
        <v>-3</v>
      </c>
      <c r="F50" s="96">
        <f t="shared" si="1"/>
        <v>0</v>
      </c>
      <c r="G50" s="96"/>
      <c r="H50" s="74">
        <f t="shared" si="2"/>
        <v>37</v>
      </c>
      <c r="I50" s="53">
        <f t="shared" si="0"/>
        <v>1.0279142229400544</v>
      </c>
      <c r="J50" s="53">
        <f t="shared" si="3"/>
        <v>-0.2774725831586547</v>
      </c>
      <c r="K50" s="53">
        <f t="shared" si="4"/>
        <v>1.2676382974187046</v>
      </c>
      <c r="L50" s="53">
        <f t="shared" si="5"/>
        <v>14.700567405896869</v>
      </c>
      <c r="M50" s="93">
        <f t="shared" si="6"/>
        <v>0.60024589522918992</v>
      </c>
      <c r="N50" s="53">
        <f t="shared" si="7"/>
        <v>6.1215111425523059</v>
      </c>
      <c r="O50">
        <f t="shared" si="8"/>
        <v>0.33191890507593597</v>
      </c>
      <c r="P50" s="53">
        <f t="shared" si="9"/>
        <v>4.6410749068413626</v>
      </c>
      <c r="Q50" s="53">
        <v>0.2</v>
      </c>
      <c r="R50" s="53">
        <f t="shared" si="10"/>
        <v>3.4631590010842856</v>
      </c>
      <c r="X50" s="53">
        <v>3.2</v>
      </c>
      <c r="Y50" s="53">
        <f t="shared" si="11"/>
        <v>0.90928204671058754</v>
      </c>
      <c r="Z50" s="53">
        <f t="shared" si="12"/>
        <v>9.0717953289412456E-2</v>
      </c>
    </row>
    <row r="51" spans="1:26" ht="15">
      <c r="A51" s="88"/>
      <c r="B51" s="84">
        <v>30354</v>
      </c>
      <c r="C51" s="85">
        <v>0</v>
      </c>
      <c r="D51" s="86">
        <v>4</v>
      </c>
      <c r="E51" s="87">
        <v>-2</v>
      </c>
      <c r="F51" s="96">
        <f t="shared" si="1"/>
        <v>1</v>
      </c>
      <c r="G51" s="96"/>
      <c r="H51" s="74">
        <f t="shared" si="2"/>
        <v>38</v>
      </c>
      <c r="I51" s="53">
        <f t="shared" si="0"/>
        <v>1.0275946156515323</v>
      </c>
      <c r="J51" s="53">
        <f t="shared" si="3"/>
        <v>-0.27212774099167591</v>
      </c>
      <c r="K51" s="53">
        <f t="shared" si="4"/>
        <v>1.2739685726539534</v>
      </c>
      <c r="L51" s="53">
        <f t="shared" si="5"/>
        <v>14.914547328045117</v>
      </c>
      <c r="M51" s="93">
        <f t="shared" si="6"/>
        <v>0.64319554047008354</v>
      </c>
      <c r="N51" s="53">
        <f t="shared" si="7"/>
        <v>6.2106152187111308</v>
      </c>
      <c r="O51">
        <f t="shared" si="8"/>
        <v>0.35383789041177988</v>
      </c>
      <c r="P51" s="53">
        <f t="shared" si="9"/>
        <v>4.9838506177847011</v>
      </c>
      <c r="Q51" s="53">
        <v>0.2</v>
      </c>
      <c r="R51" s="53">
        <f t="shared" si="10"/>
        <v>3.5334769684150977</v>
      </c>
      <c r="X51" s="53">
        <v>3.3</v>
      </c>
      <c r="Y51" s="53">
        <f t="shared" si="11"/>
        <v>0.91583700974268956</v>
      </c>
      <c r="Z51" s="53">
        <f t="shared" si="12"/>
        <v>8.4162990257310444E-2</v>
      </c>
    </row>
    <row r="52" spans="1:26" ht="15">
      <c r="A52" s="88"/>
      <c r="B52" s="84">
        <v>30355</v>
      </c>
      <c r="C52" s="85">
        <v>0</v>
      </c>
      <c r="D52" s="86">
        <v>5</v>
      </c>
      <c r="E52" s="87">
        <v>-2</v>
      </c>
      <c r="F52" s="96">
        <f t="shared" si="1"/>
        <v>1.5</v>
      </c>
      <c r="G52" s="96"/>
      <c r="H52" s="74">
        <f t="shared" si="2"/>
        <v>39</v>
      </c>
      <c r="I52" s="53">
        <f t="shared" si="0"/>
        <v>1.0272668426722846</v>
      </c>
      <c r="J52" s="53">
        <f t="shared" si="3"/>
        <v>-0.26670545887483604</v>
      </c>
      <c r="K52" s="53">
        <f t="shared" si="4"/>
        <v>1.2803588581308856</v>
      </c>
      <c r="L52" s="53">
        <f t="shared" si="5"/>
        <v>15.131996626686488</v>
      </c>
      <c r="M52" s="93">
        <f t="shared" si="6"/>
        <v>0.72360579852851958</v>
      </c>
      <c r="N52" s="53">
        <f t="shared" si="7"/>
        <v>6.806034985393727</v>
      </c>
      <c r="O52">
        <f t="shared" si="8"/>
        <v>0.36526692052720544</v>
      </c>
      <c r="P52" s="53">
        <f t="shared" si="9"/>
        <v>5.1636135172163016</v>
      </c>
      <c r="Q52" s="53">
        <v>0.2</v>
      </c>
      <c r="R52" s="53">
        <f t="shared" si="10"/>
        <v>3.6827548494043643</v>
      </c>
      <c r="X52" s="53">
        <v>3.4</v>
      </c>
      <c r="Y52" s="53">
        <f t="shared" si="11"/>
        <v>0.92191833399884682</v>
      </c>
      <c r="Z52" s="53">
        <f t="shared" si="12"/>
        <v>7.8081666001153183E-2</v>
      </c>
    </row>
    <row r="53" spans="1:26" ht="15">
      <c r="A53" s="88"/>
      <c r="B53" s="84">
        <v>30356</v>
      </c>
      <c r="C53" s="85">
        <v>0</v>
      </c>
      <c r="D53" s="86">
        <v>8</v>
      </c>
      <c r="E53" s="87">
        <v>-1</v>
      </c>
      <c r="F53" s="96">
        <f t="shared" si="1"/>
        <v>3.5</v>
      </c>
      <c r="G53" s="96"/>
      <c r="H53" s="74">
        <f t="shared" si="2"/>
        <v>40</v>
      </c>
      <c r="I53" s="53">
        <f t="shared" si="0"/>
        <v>1.0269310009956087</v>
      </c>
      <c r="J53" s="53">
        <f t="shared" si="3"/>
        <v>-0.26120774006603953</v>
      </c>
      <c r="K53" s="53">
        <f t="shared" si="4"/>
        <v>1.2868063665256193</v>
      </c>
      <c r="L53" s="53">
        <f t="shared" si="5"/>
        <v>15.352836447797053</v>
      </c>
      <c r="M53" s="93">
        <f t="shared" si="6"/>
        <v>0.91873223645469593</v>
      </c>
      <c r="N53" s="53">
        <f t="shared" si="7"/>
        <v>7.8299465883764974</v>
      </c>
      <c r="O53">
        <f t="shared" si="8"/>
        <v>0.41429223966637557</v>
      </c>
      <c r="P53" s="53">
        <f t="shared" si="9"/>
        <v>5.9422692546644251</v>
      </c>
      <c r="Q53" s="53">
        <v>0.2</v>
      </c>
      <c r="R53" s="53">
        <f t="shared" si="10"/>
        <v>4.000307415067887</v>
      </c>
      <c r="X53" s="53">
        <v>3.5</v>
      </c>
      <c r="Y53" s="53">
        <f t="shared" si="11"/>
        <v>0.92756024296574857</v>
      </c>
      <c r="Z53" s="53">
        <f t="shared" si="12"/>
        <v>7.2439757034251429E-2</v>
      </c>
    </row>
    <row r="54" spans="1:26" ht="15">
      <c r="A54" s="88"/>
      <c r="B54" s="84">
        <v>30357</v>
      </c>
      <c r="C54" s="85">
        <v>0</v>
      </c>
      <c r="D54" s="86">
        <v>4</v>
      </c>
      <c r="E54" s="87">
        <v>-2</v>
      </c>
      <c r="F54" s="96">
        <f t="shared" si="1"/>
        <v>1</v>
      </c>
      <c r="G54" s="96"/>
      <c r="H54" s="74">
        <f t="shared" si="2"/>
        <v>41</v>
      </c>
      <c r="I54" s="53">
        <f t="shared" si="0"/>
        <v>1.0265871900024599</v>
      </c>
      <c r="J54" s="53">
        <f t="shared" si="3"/>
        <v>-0.25563659230083863</v>
      </c>
      <c r="K54" s="53">
        <f t="shared" si="4"/>
        <v>1.2933083889564396</v>
      </c>
      <c r="L54" s="53">
        <f t="shared" si="5"/>
        <v>15.576986382605625</v>
      </c>
      <c r="M54" s="93">
        <f t="shared" si="6"/>
        <v>0.6717634772874046</v>
      </c>
      <c r="N54" s="53">
        <f t="shared" si="7"/>
        <v>6.4864636225031722</v>
      </c>
      <c r="O54">
        <f t="shared" si="8"/>
        <v>0.35383789041177988</v>
      </c>
      <c r="P54" s="53">
        <f t="shared" si="9"/>
        <v>4.9838506177847011</v>
      </c>
      <c r="Q54" s="53">
        <v>0.2</v>
      </c>
      <c r="R54" s="53">
        <f t="shared" si="10"/>
        <v>3.5905423977178335</v>
      </c>
      <c r="X54" s="53">
        <v>3.6</v>
      </c>
      <c r="Y54" s="53">
        <f t="shared" si="11"/>
        <v>0.93279448726025027</v>
      </c>
      <c r="Z54" s="53">
        <f t="shared" si="12"/>
        <v>6.7205512739749729E-2</v>
      </c>
    </row>
    <row r="55" spans="1:26" ht="15">
      <c r="A55" s="88"/>
      <c r="B55" s="84">
        <v>30358</v>
      </c>
      <c r="C55" s="85">
        <v>0</v>
      </c>
      <c r="D55" s="86">
        <v>3</v>
      </c>
      <c r="E55" s="87">
        <v>-2</v>
      </c>
      <c r="F55" s="96">
        <f t="shared" si="1"/>
        <v>0.5</v>
      </c>
      <c r="G55" s="96"/>
      <c r="H55" s="74">
        <f t="shared" si="2"/>
        <v>42</v>
      </c>
      <c r="I55" s="53">
        <f t="shared" si="0"/>
        <v>1.0262355114320429</v>
      </c>
      <c r="J55" s="53">
        <f t="shared" si="3"/>
        <v>-0.24999402667178106</v>
      </c>
      <c r="K55" s="53">
        <f t="shared" si="4"/>
        <v>1.2998622952485448</v>
      </c>
      <c r="L55" s="53">
        <f t="shared" si="5"/>
        <v>15.804364529912229</v>
      </c>
      <c r="M55" s="93">
        <f t="shared" si="6"/>
        <v>0.60563728463829691</v>
      </c>
      <c r="N55" s="53">
        <f t="shared" si="7"/>
        <v>6.0077376831119436</v>
      </c>
      <c r="O55">
        <f t="shared" si="8"/>
        <v>0.34272436873217466</v>
      </c>
      <c r="P55" s="53">
        <f t="shared" si="9"/>
        <v>4.8097230428690185</v>
      </c>
      <c r="Q55" s="53">
        <v>0.2</v>
      </c>
      <c r="R55" s="53">
        <f t="shared" si="10"/>
        <v>3.4658618301835733</v>
      </c>
      <c r="X55" s="53">
        <v>3.7</v>
      </c>
      <c r="Y55" s="53">
        <f t="shared" si="11"/>
        <v>0.93765052331032661</v>
      </c>
      <c r="Z55" s="53">
        <f t="shared" si="12"/>
        <v>6.2349476689673389E-2</v>
      </c>
    </row>
    <row r="56" spans="1:26" ht="15">
      <c r="A56" s="88"/>
      <c r="B56" s="84">
        <v>30359</v>
      </c>
      <c r="C56" s="85">
        <v>0</v>
      </c>
      <c r="D56" s="86">
        <v>8</v>
      </c>
      <c r="E56" s="87">
        <v>-2</v>
      </c>
      <c r="F56" s="96">
        <f t="shared" si="1"/>
        <v>3</v>
      </c>
      <c r="G56" s="96"/>
      <c r="H56" s="74">
        <f t="shared" si="2"/>
        <v>43</v>
      </c>
      <c r="I56" s="53">
        <f t="shared" si="0"/>
        <v>1.0258760693517042</v>
      </c>
      <c r="J56" s="53">
        <f t="shared" si="3"/>
        <v>-0.24428205656508803</v>
      </c>
      <c r="K56" s="53">
        <f t="shared" si="4"/>
        <v>1.3064655339335101</v>
      </c>
      <c r="L56" s="53">
        <f t="shared" si="5"/>
        <v>16.034887560408439</v>
      </c>
      <c r="M56" s="93">
        <f t="shared" si="6"/>
        <v>0.98770835491608111</v>
      </c>
      <c r="N56" s="53">
        <f t="shared" si="7"/>
        <v>8.6201503416505485</v>
      </c>
      <c r="O56">
        <f t="shared" si="8"/>
        <v>0.40152374789424572</v>
      </c>
      <c r="P56" s="53">
        <f t="shared" si="9"/>
        <v>5.738329876349705</v>
      </c>
      <c r="Q56" s="53">
        <v>0.2</v>
      </c>
      <c r="R56" s="53">
        <f t="shared" si="10"/>
        <v>4.1412381546632204</v>
      </c>
      <c r="X56" s="53">
        <v>3.8</v>
      </c>
      <c r="Y56" s="53">
        <f t="shared" si="11"/>
        <v>0.94215567912516152</v>
      </c>
      <c r="Z56" s="53">
        <f t="shared" si="12"/>
        <v>5.7844320874838484E-2</v>
      </c>
    </row>
    <row r="57" spans="1:26" ht="15">
      <c r="A57" s="88"/>
      <c r="B57" s="84">
        <v>30360</v>
      </c>
      <c r="C57" s="85">
        <v>0</v>
      </c>
      <c r="D57" s="86">
        <v>3</v>
      </c>
      <c r="E57" s="87">
        <v>-2</v>
      </c>
      <c r="F57" s="96">
        <f t="shared" si="1"/>
        <v>0.5</v>
      </c>
      <c r="G57" s="96"/>
      <c r="H57" s="74">
        <f t="shared" si="2"/>
        <v>44</v>
      </c>
      <c r="I57" s="53">
        <f t="shared" si="0"/>
        <v>1.0255089701261384</v>
      </c>
      <c r="J57" s="53">
        <f t="shared" si="3"/>
        <v>-0.23850269665431623</v>
      </c>
      <c r="K57" s="53">
        <f t="shared" si="4"/>
        <v>1.3131156320018036</v>
      </c>
      <c r="L57" s="53">
        <f t="shared" si="5"/>
        <v>16.268470782777829</v>
      </c>
      <c r="M57" s="93">
        <f t="shared" si="6"/>
        <v>0.62342224842075</v>
      </c>
      <c r="N57" s="53">
        <f t="shared" si="7"/>
        <v>6.1841591152442756</v>
      </c>
      <c r="O57">
        <f t="shared" si="8"/>
        <v>0.34272436873217466</v>
      </c>
      <c r="P57" s="53">
        <f t="shared" si="9"/>
        <v>4.8097230428690185</v>
      </c>
      <c r="Q57" s="53">
        <v>0.2</v>
      </c>
      <c r="R57" s="53">
        <f t="shared" si="10"/>
        <v>3.5021757210336566</v>
      </c>
      <c r="X57" s="53">
        <v>3.9</v>
      </c>
      <c r="Y57" s="53">
        <f t="shared" si="11"/>
        <v>0.94633530808726984</v>
      </c>
      <c r="Z57" s="53">
        <f t="shared" si="12"/>
        <v>5.3664691912730156E-2</v>
      </c>
    </row>
    <row r="58" spans="1:26" ht="15">
      <c r="A58" s="88"/>
      <c r="B58" s="84">
        <v>30361</v>
      </c>
      <c r="C58" s="85">
        <v>0</v>
      </c>
      <c r="D58" s="86">
        <v>10</v>
      </c>
      <c r="E58" s="87">
        <v>0</v>
      </c>
      <c r="F58" s="96">
        <f t="shared" si="1"/>
        <v>5</v>
      </c>
      <c r="G58" s="96"/>
      <c r="H58" s="74">
        <f t="shared" si="2"/>
        <v>45</v>
      </c>
      <c r="I58" s="53">
        <f t="shared" si="0"/>
        <v>1.0251343223859126</v>
      </c>
      <c r="J58" s="53">
        <f t="shared" si="3"/>
        <v>-0.2326579619504911</v>
      </c>
      <c r="K58" s="53">
        <f t="shared" si="4"/>
        <v>1.3198101944263136</v>
      </c>
      <c r="L58" s="53">
        <f t="shared" si="5"/>
        <v>16.505028211357502</v>
      </c>
      <c r="M58" s="93">
        <f t="shared" si="6"/>
        <v>1.114424346793446</v>
      </c>
      <c r="N58" s="53">
        <f t="shared" si="7"/>
        <v>8.8728919388481984</v>
      </c>
      <c r="O58">
        <f t="shared" si="8"/>
        <v>0.4547610930964518</v>
      </c>
      <c r="P58" s="53">
        <f t="shared" si="9"/>
        <v>6.5936457320380466</v>
      </c>
      <c r="Q58" s="53">
        <v>0.2</v>
      </c>
      <c r="R58" s="53">
        <f t="shared" si="10"/>
        <v>4.2984445088428727</v>
      </c>
      <c r="X58" s="53">
        <v>4</v>
      </c>
      <c r="Y58" s="53">
        <f t="shared" si="11"/>
        <v>0.95021293163213605</v>
      </c>
      <c r="Z58" s="53">
        <f t="shared" si="12"/>
        <v>4.9787068367863951E-2</v>
      </c>
    </row>
    <row r="59" spans="1:26" ht="15">
      <c r="A59" s="88"/>
      <c r="B59" s="84">
        <v>30362</v>
      </c>
      <c r="C59" s="85">
        <v>0</v>
      </c>
      <c r="D59" s="86">
        <v>13</v>
      </c>
      <c r="E59" s="87">
        <v>-1</v>
      </c>
      <c r="F59" s="96">
        <f t="shared" si="1"/>
        <v>6</v>
      </c>
      <c r="G59" s="96"/>
      <c r="H59" s="74">
        <f t="shared" si="2"/>
        <v>46</v>
      </c>
      <c r="I59" s="53">
        <f t="shared" si="0"/>
        <v>1.0247522369953201</v>
      </c>
      <c r="J59" s="53">
        <f t="shared" si="3"/>
        <v>-0.22674986690804186</v>
      </c>
      <c r="K59" s="53">
        <f t="shared" si="4"/>
        <v>1.3265469034743758</v>
      </c>
      <c r="L59" s="53">
        <f t="shared" si="5"/>
        <v>16.744472635144707</v>
      </c>
      <c r="M59" s="93">
        <f t="shared" si="6"/>
        <v>1.3964066954531036</v>
      </c>
      <c r="N59" s="53">
        <f t="shared" si="7"/>
        <v>10.650853552896965</v>
      </c>
      <c r="O59">
        <f t="shared" si="8"/>
        <v>0.48362860546481151</v>
      </c>
      <c r="P59" s="53">
        <f t="shared" si="9"/>
        <v>7.0627108084534136</v>
      </c>
      <c r="Q59" s="53">
        <v>0.2</v>
      </c>
      <c r="R59" s="53">
        <f t="shared" si="10"/>
        <v>4.7319925916098846</v>
      </c>
    </row>
    <row r="60" spans="1:26" ht="15">
      <c r="A60" s="88"/>
      <c r="B60" s="84">
        <v>30363</v>
      </c>
      <c r="C60" s="85">
        <v>0.2</v>
      </c>
      <c r="D60" s="86">
        <v>8</v>
      </c>
      <c r="E60" s="87">
        <v>-2</v>
      </c>
      <c r="F60" s="96">
        <f t="shared" si="1"/>
        <v>3</v>
      </c>
      <c r="G60" s="96"/>
      <c r="H60" s="74">
        <f t="shared" si="2"/>
        <v>47</v>
      </c>
      <c r="I60" s="53">
        <f t="shared" si="0"/>
        <v>1.0243628270195759</v>
      </c>
      <c r="J60" s="53">
        <f t="shared" si="3"/>
        <v>-0.22078042458572791</v>
      </c>
      <c r="K60" s="53">
        <f t="shared" si="4"/>
        <v>1.3333235178252498</v>
      </c>
      <c r="L60" s="53">
        <f t="shared" si="5"/>
        <v>16.986715687937249</v>
      </c>
      <c r="M60" s="93">
        <f t="shared" si="6"/>
        <v>1.0463385505106915</v>
      </c>
      <c r="N60" s="53">
        <f t="shared" si="7"/>
        <v>9.131840961731271</v>
      </c>
      <c r="O60">
        <f t="shared" si="8"/>
        <v>0.40152374789424572</v>
      </c>
      <c r="P60" s="53">
        <f t="shared" si="9"/>
        <v>5.738329876349705</v>
      </c>
      <c r="Q60" s="53">
        <v>0.2</v>
      </c>
      <c r="R60" s="53">
        <f t="shared" si="10"/>
        <v>4.2490815020146542</v>
      </c>
      <c r="Z60" s="53">
        <f>AVERAGE(Z18:Z58)</f>
        <v>0.3219594527661207</v>
      </c>
    </row>
    <row r="61" spans="1:26" ht="15">
      <c r="A61" s="88"/>
      <c r="B61" s="84">
        <v>30364</v>
      </c>
      <c r="C61" s="85">
        <v>0</v>
      </c>
      <c r="D61" s="86">
        <v>8</v>
      </c>
      <c r="E61" s="87">
        <v>-5</v>
      </c>
      <c r="F61" s="96">
        <f t="shared" si="1"/>
        <v>1.5</v>
      </c>
      <c r="G61" s="96"/>
      <c r="H61" s="74">
        <f t="shared" si="2"/>
        <v>48</v>
      </c>
      <c r="I61" s="53">
        <f t="shared" si="0"/>
        <v>1.023966207691356</v>
      </c>
      <c r="J61" s="53">
        <f t="shared" si="3"/>
        <v>-0.21475164586162002</v>
      </c>
      <c r="K61" s="53">
        <f t="shared" si="4"/>
        <v>1.3401378715093815</v>
      </c>
      <c r="L61" s="53">
        <f t="shared" si="5"/>
        <v>17.231667919401065</v>
      </c>
      <c r="M61" s="93">
        <f t="shared" si="6"/>
        <v>1.1229379914751734</v>
      </c>
      <c r="N61" s="53">
        <f t="shared" si="7"/>
        <v>10.562042581678632</v>
      </c>
      <c r="O61">
        <f t="shared" si="8"/>
        <v>0.36526692052720544</v>
      </c>
      <c r="P61" s="53">
        <f t="shared" si="9"/>
        <v>5.1636135172163016</v>
      </c>
      <c r="Q61" s="53">
        <v>0.2</v>
      </c>
      <c r="R61" s="53">
        <f t="shared" si="10"/>
        <v>4.4635627047301698</v>
      </c>
    </row>
    <row r="62" spans="1:26" ht="15">
      <c r="A62" s="88"/>
      <c r="B62" s="84">
        <v>30365</v>
      </c>
      <c r="C62" s="85">
        <v>0</v>
      </c>
      <c r="D62" s="86">
        <v>10</v>
      </c>
      <c r="E62" s="87">
        <v>-5</v>
      </c>
      <c r="F62" s="96">
        <f t="shared" si="1"/>
        <v>2.5</v>
      </c>
      <c r="G62" s="96"/>
      <c r="H62" s="74">
        <f t="shared" si="2"/>
        <v>49</v>
      </c>
      <c r="I62" s="53">
        <f t="shared" si="0"/>
        <v>1.0235624963767014</v>
      </c>
      <c r="J62" s="53">
        <f t="shared" si="3"/>
        <v>-0.20866553870108739</v>
      </c>
      <c r="K62" s="53">
        <f t="shared" si="4"/>
        <v>1.346987872685115</v>
      </c>
      <c r="L62" s="53">
        <f t="shared" si="5"/>
        <v>17.479238866864325</v>
      </c>
      <c r="M62" s="93">
        <f t="shared" si="6"/>
        <v>1.28695587962501</v>
      </c>
      <c r="N62" s="53">
        <f t="shared" si="7"/>
        <v>11.508456176076979</v>
      </c>
      <c r="O62">
        <f t="shared" si="8"/>
        <v>0.38910203313511127</v>
      </c>
      <c r="P62" s="53">
        <f t="shared" si="9"/>
        <v>5.5406877114500723</v>
      </c>
      <c r="Q62" s="53">
        <v>0.2</v>
      </c>
      <c r="R62" s="53">
        <f t="shared" si="10"/>
        <v>4.7205568434100345</v>
      </c>
    </row>
    <row r="63" spans="1:26" ht="15">
      <c r="A63" s="88"/>
      <c r="B63" s="84">
        <v>30366</v>
      </c>
      <c r="C63" s="85">
        <v>0</v>
      </c>
      <c r="D63" s="86">
        <v>12</v>
      </c>
      <c r="E63" s="87">
        <v>-5</v>
      </c>
      <c r="F63" s="96">
        <f t="shared" si="1"/>
        <v>3.5</v>
      </c>
      <c r="G63" s="96"/>
      <c r="H63" s="74">
        <f t="shared" si="2"/>
        <v>50</v>
      </c>
      <c r="I63" s="53">
        <f t="shared" si="0"/>
        <v>1.0231518125402845</v>
      </c>
      <c r="J63" s="53">
        <f t="shared" si="3"/>
        <v>-0.20252410747662677</v>
      </c>
      <c r="K63" s="53">
        <f t="shared" si="4"/>
        <v>1.3538715022678474</v>
      </c>
      <c r="L63" s="53">
        <f t="shared" si="5"/>
        <v>17.729337127643955</v>
      </c>
      <c r="M63" s="93">
        <f t="shared" si="6"/>
        <v>1.4581292970387165</v>
      </c>
      <c r="N63" s="53">
        <f t="shared" si="7"/>
        <v>12.426988040408345</v>
      </c>
      <c r="O63">
        <f t="shared" si="8"/>
        <v>0.41429223966637557</v>
      </c>
      <c r="P63" s="53">
        <f t="shared" si="9"/>
        <v>5.9422692546644251</v>
      </c>
      <c r="Q63" s="53">
        <v>0.2</v>
      </c>
      <c r="R63" s="53">
        <f t="shared" si="10"/>
        <v>4.973355321967416</v>
      </c>
    </row>
    <row r="64" spans="1:26" ht="15">
      <c r="A64" s="88"/>
      <c r="B64" s="84">
        <v>30367</v>
      </c>
      <c r="C64" s="85">
        <v>0</v>
      </c>
      <c r="D64" s="86">
        <v>13</v>
      </c>
      <c r="E64" s="87">
        <v>-5</v>
      </c>
      <c r="F64" s="96">
        <f t="shared" si="1"/>
        <v>4</v>
      </c>
      <c r="G64" s="96"/>
      <c r="H64" s="74">
        <f t="shared" si="2"/>
        <v>51</v>
      </c>
      <c r="I64" s="53">
        <f t="shared" si="0"/>
        <v>1.0227342777100603</v>
      </c>
      <c r="J64" s="53">
        <f t="shared" si="3"/>
        <v>-0.19632935233829593</v>
      </c>
      <c r="K64" s="53">
        <f t="shared" si="4"/>
        <v>1.3607868124258506</v>
      </c>
      <c r="L64" s="53">
        <f t="shared" si="5"/>
        <v>17.981870431716864</v>
      </c>
      <c r="M64" s="93">
        <f t="shared" si="6"/>
        <v>1.5574965156037599</v>
      </c>
      <c r="N64" s="53">
        <f t="shared" si="7"/>
        <v>12.969404571098561</v>
      </c>
      <c r="O64">
        <f t="shared" si="8"/>
        <v>0.42741570243698762</v>
      </c>
      <c r="P64" s="53">
        <f t="shared" si="9"/>
        <v>6.152681276989024</v>
      </c>
      <c r="Q64" s="53">
        <v>0.2</v>
      </c>
      <c r="R64" s="53">
        <f t="shared" si="10"/>
        <v>5.1179667902384249</v>
      </c>
    </row>
    <row r="65" spans="1:18" ht="15">
      <c r="A65" s="88"/>
      <c r="B65" s="84">
        <v>30368</v>
      </c>
      <c r="C65" s="85">
        <v>0</v>
      </c>
      <c r="D65" s="86">
        <v>11</v>
      </c>
      <c r="E65" s="87">
        <v>-3</v>
      </c>
      <c r="F65" s="96">
        <f t="shared" si="1"/>
        <v>4</v>
      </c>
      <c r="G65" s="96"/>
      <c r="H65" s="74">
        <f t="shared" si="2"/>
        <v>52</v>
      </c>
      <c r="I65" s="53">
        <f t="shared" si="0"/>
        <v>1.0223100154413023</v>
      </c>
      <c r="J65" s="53">
        <f t="shared" si="3"/>
        <v>-0.19008326863341693</v>
      </c>
      <c r="K65" s="53">
        <f t="shared" si="4"/>
        <v>1.3677319249562678</v>
      </c>
      <c r="L65" s="53">
        <f t="shared" si="5"/>
        <v>18.236745714555813</v>
      </c>
      <c r="M65" s="93">
        <f t="shared" si="6"/>
        <v>1.3930519980794751</v>
      </c>
      <c r="N65" s="53">
        <f t="shared" si="7"/>
        <v>11.600061233309583</v>
      </c>
      <c r="O65">
        <f t="shared" si="8"/>
        <v>0.42741570243698762</v>
      </c>
      <c r="P65" s="53">
        <f t="shared" si="9"/>
        <v>6.152681276989024</v>
      </c>
      <c r="Q65" s="53">
        <v>0.2</v>
      </c>
      <c r="R65" s="53">
        <f t="shared" si="10"/>
        <v>4.8269076193275122</v>
      </c>
    </row>
    <row r="66" spans="1:18" ht="15">
      <c r="A66" s="88"/>
      <c r="B66" s="84">
        <v>30369</v>
      </c>
      <c r="C66" s="85">
        <v>0</v>
      </c>
      <c r="D66" s="86">
        <v>8</v>
      </c>
      <c r="E66" s="87">
        <v>-3</v>
      </c>
      <c r="F66" s="96">
        <f t="shared" si="1"/>
        <v>2.5</v>
      </c>
      <c r="G66" s="96"/>
      <c r="H66" s="74">
        <f t="shared" si="2"/>
        <v>53</v>
      </c>
      <c r="I66" s="53">
        <f t="shared" si="0"/>
        <v>1.0218791512800416</v>
      </c>
      <c r="J66" s="53">
        <f t="shared" si="3"/>
        <v>-0.18378784637416273</v>
      </c>
      <c r="K66" s="53">
        <f t="shared" si="4"/>
        <v>1.3747050295540015</v>
      </c>
      <c r="L66" s="53">
        <f t="shared" si="5"/>
        <v>18.493869189956964</v>
      </c>
      <c r="M66" s="93">
        <f t="shared" si="6"/>
        <v>1.1660566109190986</v>
      </c>
      <c r="N66" s="53">
        <f t="shared" si="7"/>
        <v>10.427328254250204</v>
      </c>
      <c r="O66">
        <f t="shared" si="8"/>
        <v>0.38910203313511127</v>
      </c>
      <c r="P66" s="53">
        <f t="shared" si="9"/>
        <v>5.5406877114500723</v>
      </c>
      <c r="Q66" s="53">
        <v>0.2</v>
      </c>
      <c r="R66" s="53">
        <f t="shared" si="10"/>
        <v>4.4937090518772793</v>
      </c>
    </row>
    <row r="67" spans="1:18" ht="15">
      <c r="A67" s="88"/>
      <c r="B67" s="84">
        <v>30370</v>
      </c>
      <c r="C67" s="85">
        <v>0</v>
      </c>
      <c r="D67" s="86">
        <v>9</v>
      </c>
      <c r="E67" s="87">
        <v>-2</v>
      </c>
      <c r="F67" s="96">
        <f t="shared" si="1"/>
        <v>3.5</v>
      </c>
      <c r="G67" s="96"/>
      <c r="H67" s="74">
        <f t="shared" si="2"/>
        <v>54</v>
      </c>
      <c r="I67" s="53">
        <f t="shared" si="0"/>
        <v>1.0214418127259153</v>
      </c>
      <c r="J67" s="53">
        <f t="shared" si="3"/>
        <v>-0.17744506975156121</v>
      </c>
      <c r="K67" s="53">
        <f t="shared" si="4"/>
        <v>1.3817043819854726</v>
      </c>
      <c r="L67" s="53">
        <f t="shared" si="5"/>
        <v>18.753146422694368</v>
      </c>
      <c r="M67" s="93">
        <f t="shared" si="6"/>
        <v>1.2406508120145527</v>
      </c>
      <c r="N67" s="53">
        <f t="shared" si="7"/>
        <v>10.57351555485438</v>
      </c>
      <c r="O67">
        <f t="shared" si="8"/>
        <v>0.41429223966637557</v>
      </c>
      <c r="P67" s="53">
        <f t="shared" si="9"/>
        <v>5.9422692546644251</v>
      </c>
      <c r="Q67" s="53">
        <v>0.2</v>
      </c>
      <c r="R67" s="53">
        <f t="shared" si="10"/>
        <v>4.5810339689008659</v>
      </c>
    </row>
    <row r="68" spans="1:18" ht="15">
      <c r="A68" s="88"/>
      <c r="B68" s="84">
        <v>30371</v>
      </c>
      <c r="C68" s="85">
        <v>0</v>
      </c>
      <c r="D68" s="86">
        <v>10</v>
      </c>
      <c r="E68" s="87">
        <v>-5</v>
      </c>
      <c r="F68" s="96">
        <f t="shared" si="1"/>
        <v>2.5</v>
      </c>
      <c r="G68" s="96"/>
      <c r="H68" s="74">
        <f t="shared" si="2"/>
        <v>55</v>
      </c>
      <c r="I68" s="53">
        <f t="shared" si="0"/>
        <v>1.0209981291944379</v>
      </c>
      <c r="J68" s="53">
        <f t="shared" si="3"/>
        <v>-0.17105691669442086</v>
      </c>
      <c r="K68" s="53">
        <f t="shared" si="4"/>
        <v>1.3887283021784398</v>
      </c>
      <c r="L68" s="53">
        <f t="shared" si="5"/>
        <v>19.014482400844027</v>
      </c>
      <c r="M68" s="93">
        <f t="shared" si="6"/>
        <v>1.3999923057394783</v>
      </c>
      <c r="N68" s="53">
        <f t="shared" si="7"/>
        <v>12.519271524787902</v>
      </c>
      <c r="O68">
        <f t="shared" si="8"/>
        <v>0.38910203313511127</v>
      </c>
      <c r="P68" s="53">
        <f t="shared" si="9"/>
        <v>5.5406877114500723</v>
      </c>
      <c r="Q68" s="53">
        <v>0.2</v>
      </c>
      <c r="R68" s="53">
        <f t="shared" si="10"/>
        <v>4.9326512911374003</v>
      </c>
    </row>
    <row r="69" spans="1:18" ht="15">
      <c r="A69" s="88"/>
      <c r="B69" s="84">
        <v>30372</v>
      </c>
      <c r="C69" s="85">
        <v>0</v>
      </c>
      <c r="D69" s="86">
        <v>8</v>
      </c>
      <c r="E69" s="87">
        <v>-5</v>
      </c>
      <c r="F69" s="96">
        <f t="shared" si="1"/>
        <v>1.5</v>
      </c>
      <c r="G69" s="96"/>
      <c r="H69" s="74">
        <f t="shared" si="2"/>
        <v>56</v>
      </c>
      <c r="I69" s="53">
        <f t="shared" si="0"/>
        <v>1.0205482319787045</v>
      </c>
      <c r="J69" s="53">
        <f t="shared" si="3"/>
        <v>-0.1646253584716291</v>
      </c>
      <c r="K69" s="53">
        <f t="shared" si="4"/>
        <v>1.3957751722383314</v>
      </c>
      <c r="L69" s="53">
        <f t="shared" si="5"/>
        <v>19.277781607628423</v>
      </c>
      <c r="M69" s="93">
        <f t="shared" si="6"/>
        <v>1.2562773064001649</v>
      </c>
      <c r="N69" s="53">
        <f t="shared" si="7"/>
        <v>11.816195110795153</v>
      </c>
      <c r="O69">
        <f t="shared" si="8"/>
        <v>0.36526692052720544</v>
      </c>
      <c r="P69" s="53">
        <f t="shared" si="9"/>
        <v>5.1636135172163016</v>
      </c>
      <c r="Q69" s="53">
        <v>0.2</v>
      </c>
      <c r="R69" s="53">
        <f t="shared" si="10"/>
        <v>4.7242789363691822</v>
      </c>
    </row>
    <row r="70" spans="1:18" ht="15">
      <c r="A70" s="88"/>
      <c r="B70" s="84">
        <v>30373</v>
      </c>
      <c r="C70" s="85">
        <v>1</v>
      </c>
      <c r="D70" s="86">
        <v>8</v>
      </c>
      <c r="E70" s="87">
        <v>0</v>
      </c>
      <c r="F70" s="96">
        <f t="shared" si="1"/>
        <v>4</v>
      </c>
      <c r="G70" s="96"/>
      <c r="H70" s="74">
        <f t="shared" si="2"/>
        <v>57</v>
      </c>
      <c r="I70" s="53">
        <f t="shared" si="0"/>
        <v>1.0200922542105393</v>
      </c>
      <c r="J70" s="53">
        <f t="shared" si="3"/>
        <v>-0.15815235933624114</v>
      </c>
      <c r="K70" s="53">
        <f t="shared" si="4"/>
        <v>1.4028434344007965</v>
      </c>
      <c r="L70" s="53">
        <f t="shared" si="5"/>
        <v>19.542948092640525</v>
      </c>
      <c r="M70" s="93">
        <f t="shared" si="6"/>
        <v>1.1284726534055973</v>
      </c>
      <c r="N70" s="53">
        <f t="shared" si="7"/>
        <v>9.3968867620643195</v>
      </c>
      <c r="O70">
        <f t="shared" si="8"/>
        <v>0.42741570243698762</v>
      </c>
      <c r="P70" s="53">
        <f t="shared" si="9"/>
        <v>6.152681276989024</v>
      </c>
      <c r="Q70" s="53">
        <v>0.2</v>
      </c>
      <c r="R70" s="53">
        <f t="shared" si="10"/>
        <v>4.3586144475009778</v>
      </c>
    </row>
    <row r="71" spans="1:18" ht="15">
      <c r="A71" s="88"/>
      <c r="B71" s="84">
        <v>30374</v>
      </c>
      <c r="C71" s="85">
        <v>0.2</v>
      </c>
      <c r="D71" s="86">
        <v>8</v>
      </c>
      <c r="E71" s="87">
        <v>1</v>
      </c>
      <c r="F71" s="96">
        <f t="shared" si="1"/>
        <v>4.5</v>
      </c>
      <c r="G71" s="96"/>
      <c r="H71" s="74">
        <f t="shared" si="2"/>
        <v>58</v>
      </c>
      <c r="I71" s="53">
        <f t="shared" si="0"/>
        <v>1.0196303308210999</v>
      </c>
      <c r="J71" s="53">
        <f t="shared" si="3"/>
        <v>-0.15163987620976144</v>
      </c>
      <c r="K71" s="53">
        <f t="shared" si="4"/>
        <v>1.4099315889294484</v>
      </c>
      <c r="L71" s="53">
        <f t="shared" si="5"/>
        <v>19.809885542313861</v>
      </c>
      <c r="M71" s="93">
        <f t="shared" si="6"/>
        <v>1.0945492881977459</v>
      </c>
      <c r="N71" s="53">
        <f t="shared" si="7"/>
        <v>8.9100452097547844</v>
      </c>
      <c r="O71">
        <f t="shared" si="8"/>
        <v>0.44090248501484264</v>
      </c>
      <c r="P71" s="53">
        <f t="shared" si="9"/>
        <v>6.3697455095310378</v>
      </c>
      <c r="Q71" s="53">
        <v>0.2</v>
      </c>
      <c r="R71" s="53">
        <f t="shared" si="10"/>
        <v>4.2809567796824153</v>
      </c>
    </row>
    <row r="72" spans="1:18" ht="15">
      <c r="A72" s="88"/>
      <c r="B72" s="84">
        <v>30375</v>
      </c>
      <c r="C72" s="85">
        <v>0</v>
      </c>
      <c r="D72" s="86">
        <v>11</v>
      </c>
      <c r="E72" s="87">
        <v>-2</v>
      </c>
      <c r="F72" s="96">
        <f t="shared" si="1"/>
        <v>4.5</v>
      </c>
      <c r="G72" s="96"/>
      <c r="H72" s="74">
        <f t="shared" si="2"/>
        <v>59</v>
      </c>
      <c r="I72" s="53">
        <f t="shared" si="0"/>
        <v>1.0191625985009487</v>
      </c>
      <c r="J72" s="53">
        <f t="shared" si="3"/>
        <v>-0.14508985840499172</v>
      </c>
      <c r="K72" s="53">
        <f t="shared" si="4"/>
        <v>1.4170381919670834</v>
      </c>
      <c r="L72" s="53">
        <f t="shared" si="5"/>
        <v>20.078497349513505</v>
      </c>
      <c r="M72" s="93">
        <f t="shared" si="6"/>
        <v>1.5118448343346818</v>
      </c>
      <c r="N72" s="53">
        <f t="shared" si="7"/>
        <v>12.306988793749587</v>
      </c>
      <c r="O72">
        <f t="shared" si="8"/>
        <v>0.44090248501484264</v>
      </c>
      <c r="P72" s="53">
        <f t="shared" si="9"/>
        <v>6.3697455095310378</v>
      </c>
      <c r="Q72" s="53">
        <v>0.2</v>
      </c>
      <c r="R72" s="53">
        <f t="shared" si="10"/>
        <v>5.0059189602081355</v>
      </c>
    </row>
    <row r="73" spans="1:18" ht="15">
      <c r="A73" s="88"/>
      <c r="B73" s="84">
        <v>30376</v>
      </c>
      <c r="C73" s="85">
        <v>10.8</v>
      </c>
      <c r="D73" s="86">
        <v>5</v>
      </c>
      <c r="E73" s="87">
        <v>0</v>
      </c>
      <c r="F73" s="96">
        <f t="shared" si="1"/>
        <v>2.5</v>
      </c>
      <c r="G73" s="96"/>
      <c r="H73" s="74">
        <f t="shared" si="2"/>
        <v>60</v>
      </c>
      <c r="I73" s="53">
        <f t="shared" si="0"/>
        <v>1.0186891956596047</v>
      </c>
      <c r="J73" s="53">
        <f t="shared" si="3"/>
        <v>-0.13850424738581349</v>
      </c>
      <c r="K73" s="53">
        <f t="shared" si="4"/>
        <v>1.4241618533479681</v>
      </c>
      <c r="L73" s="53">
        <f t="shared" si="5"/>
        <v>20.34868668213046</v>
      </c>
      <c r="M73" s="93">
        <f t="shared" si="6"/>
        <v>0.86500157541253508</v>
      </c>
      <c r="N73" s="53">
        <f t="shared" si="7"/>
        <v>7.7351779345950229</v>
      </c>
      <c r="O73">
        <f t="shared" si="8"/>
        <v>0.38910203313511127</v>
      </c>
      <c r="P73" s="53">
        <f t="shared" si="9"/>
        <v>5.5406877114500723</v>
      </c>
      <c r="Q73" s="53">
        <v>0.2</v>
      </c>
      <c r="R73" s="53">
        <f t="shared" si="10"/>
        <v>3.9288282989539143</v>
      </c>
    </row>
    <row r="74" spans="1:18" ht="15">
      <c r="A74" s="88"/>
      <c r="B74" s="84">
        <v>30377</v>
      </c>
      <c r="C74" s="85">
        <v>0</v>
      </c>
      <c r="D74" s="86">
        <v>14</v>
      </c>
      <c r="E74" s="87">
        <v>1</v>
      </c>
      <c r="F74" s="96">
        <f t="shared" si="1"/>
        <v>7.5</v>
      </c>
      <c r="G74" s="96"/>
      <c r="H74" s="74">
        <f t="shared" si="2"/>
        <v>61</v>
      </c>
      <c r="I74" s="53">
        <f t="shared" si="0"/>
        <v>1.0182102623845848</v>
      </c>
      <c r="J74" s="53">
        <f t="shared" si="3"/>
        <v>-0.13188497656225967</v>
      </c>
      <c r="K74" s="53">
        <f t="shared" si="4"/>
        <v>1.4313012343781424</v>
      </c>
      <c r="L74" s="53">
        <f t="shared" si="5"/>
        <v>20.620356550569728</v>
      </c>
      <c r="M74" s="93">
        <f t="shared" si="6"/>
        <v>1.7615210663707443</v>
      </c>
      <c r="N74" s="53">
        <f t="shared" si="7"/>
        <v>12.639117986442916</v>
      </c>
      <c r="O74">
        <f t="shared" si="8"/>
        <v>0.52994046015629992</v>
      </c>
      <c r="P74" s="53">
        <f t="shared" si="9"/>
        <v>7.8224239699391331</v>
      </c>
      <c r="Q74" s="53">
        <v>0.2</v>
      </c>
      <c r="R74" s="53">
        <f t="shared" si="10"/>
        <v>5.2417106838844347</v>
      </c>
    </row>
    <row r="75" spans="1:18" ht="15">
      <c r="A75" s="88"/>
      <c r="B75" s="84">
        <v>30378</v>
      </c>
      <c r="C75" s="85">
        <v>0</v>
      </c>
      <c r="D75" s="86">
        <v>16</v>
      </c>
      <c r="E75" s="87">
        <v>1</v>
      </c>
      <c r="F75" s="96">
        <f t="shared" si="1"/>
        <v>8.5</v>
      </c>
      <c r="G75" s="96"/>
      <c r="H75" s="74">
        <f t="shared" si="2"/>
        <v>62</v>
      </c>
      <c r="I75" s="53">
        <f t="shared" si="0"/>
        <v>1.0177259403999503</v>
      </c>
      <c r="J75" s="53">
        <f t="shared" si="3"/>
        <v>-0.12523397111924095</v>
      </c>
      <c r="K75" s="53">
        <f t="shared" si="4"/>
        <v>1.4384550455900516</v>
      </c>
      <c r="L75" s="53">
        <f t="shared" si="5"/>
        <v>20.893409874029718</v>
      </c>
      <c r="M75" s="93">
        <f t="shared" si="6"/>
        <v>1.9930132024491398</v>
      </c>
      <c r="N75" s="53">
        <f t="shared" si="7"/>
        <v>13.75637084289246</v>
      </c>
      <c r="O75">
        <f t="shared" si="8"/>
        <v>0.56293085323359648</v>
      </c>
      <c r="P75" s="53">
        <f t="shared" si="9"/>
        <v>8.3687143143084199</v>
      </c>
      <c r="Q75" s="53">
        <v>0.2</v>
      </c>
      <c r="R75" s="53">
        <f t="shared" si="10"/>
        <v>5.5386349544931566</v>
      </c>
    </row>
    <row r="76" spans="1:18" ht="15">
      <c r="A76" s="88"/>
      <c r="B76" s="84">
        <v>30379</v>
      </c>
      <c r="C76" s="85">
        <v>0</v>
      </c>
      <c r="D76" s="86">
        <v>16</v>
      </c>
      <c r="E76" s="87">
        <v>-1</v>
      </c>
      <c r="F76" s="96">
        <f t="shared" si="1"/>
        <v>7.5</v>
      </c>
      <c r="G76" s="96"/>
      <c r="H76" s="74">
        <f t="shared" si="2"/>
        <v>63</v>
      </c>
      <c r="I76" s="53">
        <f t="shared" si="0"/>
        <v>1.0172363730243685</v>
      </c>
      <c r="J76" s="53">
        <f t="shared" si="3"/>
        <v>-0.11855314787728338</v>
      </c>
      <c r="K76" s="53">
        <f t="shared" si="4"/>
        <v>1.4456220444772312</v>
      </c>
      <c r="L76" s="53">
        <f t="shared" si="5"/>
        <v>21.167749545477854</v>
      </c>
      <c r="M76" s="93">
        <f t="shared" si="6"/>
        <v>2.0678505310531246</v>
      </c>
      <c r="N76" s="53">
        <f t="shared" si="7"/>
        <v>14.837067429546323</v>
      </c>
      <c r="O76">
        <f t="shared" si="8"/>
        <v>0.52994046015629992</v>
      </c>
      <c r="P76" s="53">
        <f t="shared" si="9"/>
        <v>7.8224239699391331</v>
      </c>
      <c r="Q76" s="53">
        <v>0.2</v>
      </c>
      <c r="R76" s="53">
        <f t="shared" si="10"/>
        <v>5.7211433549268067</v>
      </c>
    </row>
    <row r="77" spans="1:18" ht="15">
      <c r="A77" s="88"/>
      <c r="B77" s="84">
        <v>30380</v>
      </c>
      <c r="C77" s="85">
        <v>0</v>
      </c>
      <c r="D77" s="86">
        <v>17</v>
      </c>
      <c r="E77" s="87">
        <v>-1</v>
      </c>
      <c r="F77" s="96">
        <f t="shared" si="1"/>
        <v>8</v>
      </c>
      <c r="G77" s="96"/>
      <c r="H77" s="74">
        <f t="shared" si="2"/>
        <v>64</v>
      </c>
      <c r="I77" s="53">
        <f t="shared" si="0"/>
        <v>1.0167417051287022</v>
      </c>
      <c r="J77" s="53">
        <f t="shared" si="3"/>
        <v>-0.11184441518364702</v>
      </c>
      <c r="K77" s="53">
        <f t="shared" si="4"/>
        <v>1.452801033214203</v>
      </c>
      <c r="L77" s="53">
        <f t="shared" si="5"/>
        <v>21.443278495234836</v>
      </c>
      <c r="M77" s="93">
        <f t="shared" si="6"/>
        <v>2.1980958084335436</v>
      </c>
      <c r="N77" s="53">
        <f t="shared" si="7"/>
        <v>15.465941387549265</v>
      </c>
      <c r="O77">
        <f t="shared" si="8"/>
        <v>0.54621768965488293</v>
      </c>
      <c r="P77" s="53">
        <f t="shared" si="9"/>
        <v>8.0914455460972867</v>
      </c>
      <c r="Q77" s="53">
        <v>0.2</v>
      </c>
      <c r="R77" s="53">
        <f t="shared" si="10"/>
        <v>5.8863544514359702</v>
      </c>
    </row>
    <row r="78" spans="1:18" ht="15">
      <c r="A78" s="88"/>
      <c r="B78" s="84">
        <v>30381</v>
      </c>
      <c r="C78" s="85">
        <v>0</v>
      </c>
      <c r="D78" s="86">
        <v>21</v>
      </c>
      <c r="E78" s="87">
        <v>0</v>
      </c>
      <c r="F78" s="96">
        <f t="shared" si="1"/>
        <v>10.5</v>
      </c>
      <c r="G78" s="96"/>
      <c r="H78" s="74">
        <f t="shared" si="2"/>
        <v>65</v>
      </c>
      <c r="I78" s="53">
        <f t="shared" ref="I78:I136" si="13">1+0.0334*COS($I$7*H78-0.0552)</f>
        <v>1.0162420830931402</v>
      </c>
      <c r="J78" s="53">
        <f t="shared" si="3"/>
        <v>-0.10510967283220894</v>
      </c>
      <c r="K78" s="53">
        <f t="shared" si="4"/>
        <v>1.459990856366197</v>
      </c>
      <c r="L78" s="53">
        <f t="shared" si="5"/>
        <v>21.719899753086207</v>
      </c>
      <c r="M78" s="93">
        <f t="shared" si="6"/>
        <v>2.6378699036940332</v>
      </c>
      <c r="N78" s="53">
        <f t="shared" si="7"/>
        <v>16.920624399912935</v>
      </c>
      <c r="O78">
        <f t="shared" si="8"/>
        <v>0.63434223095270703</v>
      </c>
      <c r="P78" s="53">
        <f t="shared" si="9"/>
        <v>9.564744649762261</v>
      </c>
      <c r="Q78" s="53">
        <v>0.2</v>
      </c>
      <c r="R78" s="53">
        <f t="shared" si="10"/>
        <v>6.3431502520819034</v>
      </c>
    </row>
    <row r="79" spans="1:18" ht="15">
      <c r="A79" s="88"/>
      <c r="B79" s="84">
        <v>30382</v>
      </c>
      <c r="C79" s="85">
        <v>0</v>
      </c>
      <c r="D79" s="86">
        <v>23</v>
      </c>
      <c r="E79" s="87">
        <v>3</v>
      </c>
      <c r="F79" s="96">
        <f t="shared" ref="F79:F142" si="14">0.5*(D79+E79)</f>
        <v>13</v>
      </c>
      <c r="G79" s="96"/>
      <c r="H79" s="74">
        <f t="shared" ref="H79:H142" si="15">B79-DATE(YEAR(B79),1,0)</f>
        <v>66</v>
      </c>
      <c r="I79" s="53">
        <f t="shared" si="13"/>
        <v>1.015737654763881</v>
      </c>
      <c r="J79" s="53">
        <f t="shared" ref="J79:J142" si="16">ASIN(0.39785*SIN(4.869+$I$7*H79+0.03345*SIN(6.224+$I$7*H79)))</f>
        <v>-9.8350812010502386E-2</v>
      </c>
      <c r="K79" s="53">
        <f t="shared" ref="K79:K142" si="17">ACOS(-TAN(J79)*TAN($E$7*$I$8))</f>
        <v>1.4671903985928214</v>
      </c>
      <c r="L79" s="53">
        <f t="shared" ref="L79:L142" si="18">117.5*I79*((K79*SIN($E$7*$I$8)*SIN(J79)+COS($E$7*$I$8)*COS(J79)*SIN(K79))/PI())</f>
        <v>21.997516508847159</v>
      </c>
      <c r="M79" s="93">
        <f t="shared" ref="M79:M142" si="19">0.0023*L79/2.456*(0.5*(D79+E79)+17.8)*SQRT(D79-E79)</f>
        <v>2.837519404712451</v>
      </c>
      <c r="N79" s="53">
        <f t="shared" ref="N79:N142" si="20">0.17*L79*SQRT(D79-E79)</f>
        <v>16.723900364985077</v>
      </c>
      <c r="O79">
        <f t="shared" ref="O79:O142" si="21">5336/(F79+273.15)^2*EXP(21.07-5336/(F79+273.15))</f>
        <v>0.73464846187074995</v>
      </c>
      <c r="P79" s="53">
        <f t="shared" ref="P79:P142" si="22">EXP(21.07-5336/(F79+273.15))</f>
        <v>11.273304901573978</v>
      </c>
      <c r="Q79" s="53">
        <v>0.2</v>
      </c>
      <c r="R79" s="53">
        <f t="shared" ref="R79:R142" si="23">(O79*N79*0.6+$L$8*6.43*(1+0.536*Q79)*P79*(1- G79/100))/($O$7*(O79+$L$8))</f>
        <v>6.4268182923874324</v>
      </c>
    </row>
    <row r="80" spans="1:18" ht="15">
      <c r="A80" s="88"/>
      <c r="B80" s="84">
        <v>30383</v>
      </c>
      <c r="C80" s="85">
        <v>0</v>
      </c>
      <c r="D80" s="86">
        <v>23</v>
      </c>
      <c r="E80" s="87">
        <v>5</v>
      </c>
      <c r="F80" s="96">
        <f t="shared" si="14"/>
        <v>14</v>
      </c>
      <c r="G80" s="96"/>
      <c r="H80" s="74">
        <f t="shared" si="15"/>
        <v>67</v>
      </c>
      <c r="I80" s="53">
        <f t="shared" si="13"/>
        <v>1.0152285694093826</v>
      </c>
      <c r="J80" s="53">
        <f t="shared" si="16"/>
        <v>-9.1569715272326185E-2</v>
      </c>
      <c r="K80" s="53">
        <f t="shared" si="17"/>
        <v>1.4743985823493233</v>
      </c>
      <c r="L80" s="53">
        <f t="shared" si="18"/>
        <v>22.276032171312455</v>
      </c>
      <c r="M80" s="93">
        <f t="shared" si="19"/>
        <v>2.8144963029337182</v>
      </c>
      <c r="N80" s="53">
        <f t="shared" si="20"/>
        <v>16.066564074390023</v>
      </c>
      <c r="O80">
        <f t="shared" si="21"/>
        <v>0.77848917725545741</v>
      </c>
      <c r="P80" s="53">
        <f t="shared" si="22"/>
        <v>12.02968899466322</v>
      </c>
      <c r="Q80" s="53">
        <v>0.2</v>
      </c>
      <c r="R80" s="53">
        <f t="shared" si="23"/>
        <v>6.3265614474526481</v>
      </c>
    </row>
    <row r="81" spans="1:18" ht="15">
      <c r="A81" s="88"/>
      <c r="B81" s="84">
        <v>30384</v>
      </c>
      <c r="C81" s="85">
        <v>0</v>
      </c>
      <c r="D81" s="86">
        <v>21</v>
      </c>
      <c r="E81" s="87">
        <v>2</v>
      </c>
      <c r="F81" s="96">
        <f t="shared" si="14"/>
        <v>11.5</v>
      </c>
      <c r="G81" s="96"/>
      <c r="H81" s="74">
        <f t="shared" si="15"/>
        <v>68</v>
      </c>
      <c r="I81" s="53">
        <f t="shared" si="13"/>
        <v>1.0147149776761919</v>
      </c>
      <c r="J81" s="53">
        <f t="shared" si="16"/>
        <v>-8.4768256534351258E-2</v>
      </c>
      <c r="K81" s="53">
        <f t="shared" si="17"/>
        <v>1.481614365588644</v>
      </c>
      <c r="L81" s="53">
        <f t="shared" si="18"/>
        <v>22.555350425529952</v>
      </c>
      <c r="M81" s="93">
        <f t="shared" si="19"/>
        <v>2.6976988895660261</v>
      </c>
      <c r="N81" s="53">
        <f t="shared" si="20"/>
        <v>16.713803833975476</v>
      </c>
      <c r="O81">
        <f t="shared" si="21"/>
        <v>0.67292773448592091</v>
      </c>
      <c r="P81" s="53">
        <f t="shared" si="22"/>
        <v>10.218213752667999</v>
      </c>
      <c r="Q81" s="53">
        <v>0.2</v>
      </c>
      <c r="R81" s="53">
        <f t="shared" si="23"/>
        <v>6.3493239156575125</v>
      </c>
    </row>
    <row r="82" spans="1:18" ht="15">
      <c r="A82" s="88"/>
      <c r="B82" s="84">
        <v>30385</v>
      </c>
      <c r="C82" s="85">
        <v>0</v>
      </c>
      <c r="D82" s="86">
        <v>21</v>
      </c>
      <c r="E82" s="87">
        <v>2</v>
      </c>
      <c r="F82" s="96">
        <f t="shared" si="14"/>
        <v>11.5</v>
      </c>
      <c r="G82" s="96"/>
      <c r="H82" s="74">
        <f t="shared" si="15"/>
        <v>69</v>
      </c>
      <c r="I82" s="53">
        <f t="shared" si="13"/>
        <v>1.0141970315443654</v>
      </c>
      <c r="J82" s="53">
        <f t="shared" si="16"/>
        <v>-7.7948301095184719E-2</v>
      </c>
      <c r="K82" s="53">
        <f t="shared" si="17"/>
        <v>1.4888367394670605</v>
      </c>
      <c r="L82" s="53">
        <f t="shared" si="18"/>
        <v>22.83537528834152</v>
      </c>
      <c r="M82" s="93">
        <f t="shared" si="19"/>
        <v>2.7311908436791663</v>
      </c>
      <c r="N82" s="53">
        <f t="shared" si="20"/>
        <v>16.921305847350133</v>
      </c>
      <c r="O82">
        <f t="shared" si="21"/>
        <v>0.67292773448592091</v>
      </c>
      <c r="P82" s="53">
        <f t="shared" si="22"/>
        <v>10.218213752667999</v>
      </c>
      <c r="Q82" s="53">
        <v>0.2</v>
      </c>
      <c r="R82" s="53">
        <f t="shared" si="23"/>
        <v>6.3956620822016763</v>
      </c>
    </row>
    <row r="83" spans="1:18" ht="15">
      <c r="A83" s="88"/>
      <c r="B83" s="84">
        <v>30386</v>
      </c>
      <c r="C83" s="85">
        <v>0</v>
      </c>
      <c r="D83" s="86">
        <v>25</v>
      </c>
      <c r="E83" s="87">
        <v>2</v>
      </c>
      <c r="F83" s="96">
        <f t="shared" si="14"/>
        <v>13.5</v>
      </c>
      <c r="G83" s="96"/>
      <c r="H83" s="74">
        <f t="shared" si="15"/>
        <v>70</v>
      </c>
      <c r="I83" s="53">
        <f t="shared" si="13"/>
        <v>1.0136748842824967</v>
      </c>
      <c r="J83" s="53">
        <f t="shared" si="16"/>
        <v>-7.1111705675353992E-2</v>
      </c>
      <c r="K83" s="53">
        <f t="shared" si="17"/>
        <v>1.4960647260558331</v>
      </c>
      <c r="L83" s="53">
        <f t="shared" si="18"/>
        <v>23.116011162141763</v>
      </c>
      <c r="M83" s="93">
        <f t="shared" si="19"/>
        <v>3.2495305524529403</v>
      </c>
      <c r="N83" s="53">
        <f t="shared" si="20"/>
        <v>18.846284154190187</v>
      </c>
      <c r="O83">
        <f t="shared" si="21"/>
        <v>0.75629173150346363</v>
      </c>
      <c r="P83" s="53">
        <f t="shared" si="22"/>
        <v>11.646017104401583</v>
      </c>
      <c r="Q83" s="53">
        <v>0.2</v>
      </c>
      <c r="R83" s="53">
        <f t="shared" si="23"/>
        <v>6.929760428180705</v>
      </c>
    </row>
    <row r="84" spans="1:18" ht="15">
      <c r="A84" s="88"/>
      <c r="B84" s="84">
        <v>30387</v>
      </c>
      <c r="C84" s="85">
        <v>0</v>
      </c>
      <c r="D84" s="86">
        <v>17</v>
      </c>
      <c r="E84" s="87">
        <v>7</v>
      </c>
      <c r="F84" s="96">
        <f t="shared" si="14"/>
        <v>12</v>
      </c>
      <c r="G84" s="96"/>
      <c r="H84" s="74">
        <f t="shared" si="15"/>
        <v>71</v>
      </c>
      <c r="I84" s="53">
        <f t="shared" si="13"/>
        <v>1.0131486904023612</v>
      </c>
      <c r="J84" s="53">
        <f t="shared" si="16"/>
        <v>-6.4260318476718287E-2</v>
      </c>
      <c r="K84" s="53">
        <f t="shared" si="17"/>
        <v>1.5032973760609161</v>
      </c>
      <c r="L84" s="53">
        <f t="shared" si="18"/>
        <v>23.397162886809447</v>
      </c>
      <c r="M84" s="93">
        <f t="shared" si="19"/>
        <v>2.0648044911797192</v>
      </c>
      <c r="N84" s="53">
        <f t="shared" si="20"/>
        <v>12.578015336407299</v>
      </c>
      <c r="O84">
        <f t="shared" si="21"/>
        <v>0.69297786589913757</v>
      </c>
      <c r="P84" s="53">
        <f t="shared" si="22"/>
        <v>10.559668732607534</v>
      </c>
      <c r="Q84" s="53">
        <v>0.2</v>
      </c>
      <c r="R84" s="53">
        <f t="shared" si="23"/>
        <v>5.448839115822107</v>
      </c>
    </row>
    <row r="85" spans="1:18" ht="15">
      <c r="A85" s="88"/>
      <c r="B85" s="84">
        <v>30388</v>
      </c>
      <c r="C85" s="85">
        <v>0</v>
      </c>
      <c r="D85" s="86">
        <v>14</v>
      </c>
      <c r="E85" s="87">
        <v>7</v>
      </c>
      <c r="F85" s="96">
        <f t="shared" si="14"/>
        <v>10.5</v>
      </c>
      <c r="G85" s="96"/>
      <c r="H85" s="74">
        <f t="shared" si="15"/>
        <v>72</v>
      </c>
      <c r="I85" s="53">
        <f t="shared" si="13"/>
        <v>1.0126186056131936</v>
      </c>
      <c r="J85" s="53">
        <f t="shared" si="16"/>
        <v>-5.7395979259826993E-2</v>
      </c>
      <c r="K85" s="53">
        <f t="shared" si="17"/>
        <v>1.5105337665524803</v>
      </c>
      <c r="L85" s="53">
        <f t="shared" si="18"/>
        <v>23.678735789772343</v>
      </c>
      <c r="M85" s="93">
        <f t="shared" si="19"/>
        <v>1.6603262748667174</v>
      </c>
      <c r="N85" s="53">
        <f t="shared" si="20"/>
        <v>10.650167864224178</v>
      </c>
      <c r="O85">
        <f t="shared" si="21"/>
        <v>0.63434223095270703</v>
      </c>
      <c r="P85" s="53">
        <f t="shared" si="22"/>
        <v>9.564744649762261</v>
      </c>
      <c r="Q85" s="53">
        <v>0.2</v>
      </c>
      <c r="R85" s="53">
        <f t="shared" si="23"/>
        <v>4.9503344439102879</v>
      </c>
    </row>
    <row r="86" spans="1:18" ht="15">
      <c r="A86" s="88"/>
      <c r="B86" s="84">
        <v>30389</v>
      </c>
      <c r="C86" s="85">
        <v>0</v>
      </c>
      <c r="D86" s="86">
        <v>14</v>
      </c>
      <c r="E86" s="87">
        <v>0</v>
      </c>
      <c r="F86" s="96">
        <f t="shared" si="14"/>
        <v>7</v>
      </c>
      <c r="G86" s="96"/>
      <c r="H86" s="74">
        <f t="shared" si="15"/>
        <v>73</v>
      </c>
      <c r="I86" s="53">
        <f t="shared" si="13"/>
        <v>1.0120847867756111</v>
      </c>
      <c r="J86" s="53">
        <f t="shared" si="16"/>
        <v>-5.0520519437772707E-2</v>
      </c>
      <c r="K86" s="53">
        <f t="shared" si="17"/>
        <v>1.5177729987056969</v>
      </c>
      <c r="L86" s="53">
        <f t="shared" si="18"/>
        <v>23.960635734170932</v>
      </c>
      <c r="M86" s="93">
        <f t="shared" si="19"/>
        <v>2.0821571708963358</v>
      </c>
      <c r="N86" s="53">
        <f t="shared" si="20"/>
        <v>15.240923246715255</v>
      </c>
      <c r="O86">
        <f t="shared" si="21"/>
        <v>0.51408950205511061</v>
      </c>
      <c r="P86" s="53">
        <f t="shared" si="22"/>
        <v>7.561434041661748</v>
      </c>
      <c r="Q86" s="53">
        <v>0.2</v>
      </c>
      <c r="R86" s="53">
        <f t="shared" si="23"/>
        <v>5.7809051467931063</v>
      </c>
    </row>
    <row r="87" spans="1:18" ht="15">
      <c r="A87" s="88"/>
      <c r="B87" s="84">
        <v>30390</v>
      </c>
      <c r="C87" s="85">
        <v>23.2</v>
      </c>
      <c r="D87" s="86">
        <v>8</v>
      </c>
      <c r="E87" s="87">
        <v>3</v>
      </c>
      <c r="F87" s="96">
        <f t="shared" si="14"/>
        <v>5.5</v>
      </c>
      <c r="G87" s="96"/>
      <c r="H87" s="74">
        <f t="shared" si="15"/>
        <v>74</v>
      </c>
      <c r="I87" s="53">
        <f t="shared" si="13"/>
        <v>1.0115473918551963</v>
      </c>
      <c r="J87" s="53">
        <f t="shared" si="16"/>
        <v>-4.3635762185105259E-2</v>
      </c>
      <c r="K87" s="53">
        <f t="shared" si="17"/>
        <v>1.5250141955539771</v>
      </c>
      <c r="L87" s="53">
        <f t="shared" si="18"/>
        <v>24.242769165091758</v>
      </c>
      <c r="M87" s="93">
        <f t="shared" si="19"/>
        <v>1.1828307953332335</v>
      </c>
      <c r="N87" s="53">
        <f t="shared" si="20"/>
        <v>9.2154415687167681</v>
      </c>
      <c r="O87">
        <f t="shared" si="21"/>
        <v>0.46900019134232457</v>
      </c>
      <c r="P87" s="53">
        <f t="shared" si="22"/>
        <v>6.8245700167601502</v>
      </c>
      <c r="Q87" s="53">
        <v>0.2</v>
      </c>
      <c r="R87" s="53">
        <f t="shared" si="23"/>
        <v>4.3971684619595113</v>
      </c>
    </row>
    <row r="88" spans="1:18" ht="15">
      <c r="A88" s="88"/>
      <c r="B88" s="84">
        <v>30391</v>
      </c>
      <c r="C88" s="85">
        <v>11</v>
      </c>
      <c r="D88" s="86">
        <v>7</v>
      </c>
      <c r="E88" s="87">
        <v>3</v>
      </c>
      <c r="F88" s="96">
        <f t="shared" si="14"/>
        <v>5</v>
      </c>
      <c r="G88" s="96"/>
      <c r="H88" s="74">
        <f t="shared" si="15"/>
        <v>75</v>
      </c>
      <c r="I88" s="53">
        <f t="shared" si="13"/>
        <v>1.0110065798757517</v>
      </c>
      <c r="J88" s="53">
        <f t="shared" si="16"/>
        <v>-3.6743522560419961E-2</v>
      </c>
      <c r="K88" s="53">
        <f t="shared" si="17"/>
        <v>1.532256499755605</v>
      </c>
      <c r="L88" s="53">
        <f t="shared" si="18"/>
        <v>24.525043153844361</v>
      </c>
      <c r="M88" s="93">
        <f t="shared" si="19"/>
        <v>1.0473072174166111</v>
      </c>
      <c r="N88" s="53">
        <f t="shared" si="20"/>
        <v>8.3385146723070829</v>
      </c>
      <c r="O88">
        <f t="shared" si="21"/>
        <v>0.4547610930964518</v>
      </c>
      <c r="P88" s="53">
        <f t="shared" si="22"/>
        <v>6.5936457320380466</v>
      </c>
      <c r="Q88" s="53">
        <v>0.2</v>
      </c>
      <c r="R88" s="53">
        <f t="shared" si="23"/>
        <v>4.1839513084905322</v>
      </c>
    </row>
    <row r="89" spans="1:18" ht="15">
      <c r="A89" s="88"/>
      <c r="B89" s="84">
        <v>30392</v>
      </c>
      <c r="C89" s="85">
        <v>0</v>
      </c>
      <c r="D89" s="86">
        <v>19</v>
      </c>
      <c r="E89" s="87">
        <v>4</v>
      </c>
      <c r="F89" s="96">
        <f t="shared" si="14"/>
        <v>11.5</v>
      </c>
      <c r="G89" s="96"/>
      <c r="H89" s="74">
        <f t="shared" si="15"/>
        <v>76</v>
      </c>
      <c r="I89" s="53">
        <f t="shared" si="13"/>
        <v>1.0104625108722431</v>
      </c>
      <c r="J89" s="53">
        <f t="shared" si="16"/>
        <v>-2.9845607641223473E-2</v>
      </c>
      <c r="K89" s="53">
        <f t="shared" si="17"/>
        <v>1.5394990713745209</v>
      </c>
      <c r="L89" s="53">
        <f t="shared" si="18"/>
        <v>24.807365440262192</v>
      </c>
      <c r="M89" s="93">
        <f t="shared" si="19"/>
        <v>2.6362911259984383</v>
      </c>
      <c r="N89" s="53">
        <f t="shared" si="20"/>
        <v>16.333347246280873</v>
      </c>
      <c r="O89">
        <f t="shared" si="21"/>
        <v>0.67292773448592091</v>
      </c>
      <c r="P89" s="53">
        <f t="shared" si="22"/>
        <v>10.218213752667999</v>
      </c>
      <c r="Q89" s="53">
        <v>0.2</v>
      </c>
      <c r="R89" s="53">
        <f t="shared" si="23"/>
        <v>6.2643625196850072</v>
      </c>
    </row>
    <row r="90" spans="1:18" ht="15">
      <c r="A90" s="88"/>
      <c r="B90" s="84">
        <v>30393</v>
      </c>
      <c r="C90" s="85">
        <v>0</v>
      </c>
      <c r="D90" s="86">
        <v>21</v>
      </c>
      <c r="E90" s="87">
        <v>7</v>
      </c>
      <c r="F90" s="96">
        <f t="shared" si="14"/>
        <v>14</v>
      </c>
      <c r="G90" s="96"/>
      <c r="H90" s="74">
        <f t="shared" si="15"/>
        <v>77</v>
      </c>
      <c r="I90" s="53">
        <f t="shared" si="13"/>
        <v>1.0099153458434418</v>
      </c>
      <c r="J90" s="53">
        <f t="shared" si="16"/>
        <v>-2.2943816669741025E-2</v>
      </c>
      <c r="K90" s="53">
        <f t="shared" si="17"/>
        <v>1.546741085675797</v>
      </c>
      <c r="L90" s="53">
        <f t="shared" si="18"/>
        <v>25.089644473010019</v>
      </c>
      <c r="M90" s="93">
        <f t="shared" si="19"/>
        <v>2.7956649309446906</v>
      </c>
      <c r="N90" s="53">
        <f t="shared" si="20"/>
        <v>15.959065107574887</v>
      </c>
      <c r="O90">
        <f t="shared" si="21"/>
        <v>0.77848917725545741</v>
      </c>
      <c r="P90" s="53">
        <f t="shared" si="22"/>
        <v>12.02968899466322</v>
      </c>
      <c r="Q90" s="53">
        <v>0.2</v>
      </c>
      <c r="R90" s="53">
        <f t="shared" si="23"/>
        <v>6.3022650323719196</v>
      </c>
    </row>
    <row r="91" spans="1:18" ht="15">
      <c r="A91" s="88"/>
      <c r="B91" s="84">
        <v>30394</v>
      </c>
      <c r="C91" s="85">
        <v>0.2</v>
      </c>
      <c r="D91" s="86">
        <v>20</v>
      </c>
      <c r="E91" s="87">
        <v>7</v>
      </c>
      <c r="F91" s="96">
        <f t="shared" si="14"/>
        <v>13.5</v>
      </c>
      <c r="G91" s="96"/>
      <c r="H91" s="74">
        <f t="shared" si="15"/>
        <v>78</v>
      </c>
      <c r="I91" s="53">
        <f t="shared" si="13"/>
        <v>1.0093652467042828</v>
      </c>
      <c r="J91" s="53">
        <f t="shared" si="16"/>
        <v>-1.6039941208328922E-2</v>
      </c>
      <c r="K91" s="53">
        <f t="shared" si="17"/>
        <v>1.5539817309362038</v>
      </c>
      <c r="L91" s="53">
        <f t="shared" si="18"/>
        <v>25.371789447885813</v>
      </c>
      <c r="M91" s="93">
        <f t="shared" si="19"/>
        <v>2.68143075287264</v>
      </c>
      <c r="N91" s="53">
        <f t="shared" si="20"/>
        <v>15.551478926786842</v>
      </c>
      <c r="O91">
        <f t="shared" si="21"/>
        <v>0.75629173150346363</v>
      </c>
      <c r="P91" s="53">
        <f t="shared" si="22"/>
        <v>11.646017104401583</v>
      </c>
      <c r="Q91" s="53">
        <v>0.2</v>
      </c>
      <c r="R91" s="53">
        <f t="shared" si="23"/>
        <v>6.1867653405091136</v>
      </c>
    </row>
    <row r="92" spans="1:18" ht="15">
      <c r="A92" s="88"/>
      <c r="B92" s="84">
        <v>30395</v>
      </c>
      <c r="C92" s="85">
        <v>0</v>
      </c>
      <c r="D92" s="86">
        <v>24</v>
      </c>
      <c r="E92" s="87">
        <v>6</v>
      </c>
      <c r="F92" s="96">
        <f t="shared" si="14"/>
        <v>15</v>
      </c>
      <c r="G92" s="96"/>
      <c r="H92" s="74">
        <f t="shared" si="15"/>
        <v>79</v>
      </c>
      <c r="I92" s="53">
        <f t="shared" si="13"/>
        <v>1.0088123762379517</v>
      </c>
      <c r="J92" s="53">
        <f t="shared" si="16"/>
        <v>-9.1357653031883066E-3</v>
      </c>
      <c r="K92" s="53">
        <f t="shared" si="17"/>
        <v>1.5612202062701253</v>
      </c>
      <c r="L92" s="53">
        <f t="shared" si="18"/>
        <v>25.653710344108205</v>
      </c>
      <c r="M92" s="93">
        <f t="shared" si="19"/>
        <v>3.3431799736300198</v>
      </c>
      <c r="N92" s="53">
        <f t="shared" si="20"/>
        <v>18.502710797852679</v>
      </c>
      <c r="O92">
        <f t="shared" si="21"/>
        <v>0.8245943710158492</v>
      </c>
      <c r="P92" s="53">
        <f t="shared" si="22"/>
        <v>12.831038046583151</v>
      </c>
      <c r="Q92" s="53">
        <v>0.2</v>
      </c>
      <c r="R92" s="53">
        <f t="shared" si="23"/>
        <v>6.9258310747249787</v>
      </c>
    </row>
    <row r="93" spans="1:18" ht="15">
      <c r="A93" s="88"/>
      <c r="B93" s="84">
        <v>30396</v>
      </c>
      <c r="C93" s="85">
        <v>0</v>
      </c>
      <c r="D93" s="86">
        <v>20</v>
      </c>
      <c r="E93" s="87">
        <v>9</v>
      </c>
      <c r="F93" s="96">
        <f t="shared" si="14"/>
        <v>14.5</v>
      </c>
      <c r="G93" s="96"/>
      <c r="H93" s="74">
        <f t="shared" si="15"/>
        <v>80</v>
      </c>
      <c r="I93" s="53">
        <f t="shared" si="13"/>
        <v>1.0082568980477142</v>
      </c>
      <c r="J93" s="53">
        <f t="shared" si="16"/>
        <v>-2.2330656551013675E-3</v>
      </c>
      <c r="K93" s="53">
        <f t="shared" si="17"/>
        <v>1.5684557194709616</v>
      </c>
      <c r="L93" s="53">
        <f t="shared" si="18"/>
        <v>25.935317958584541</v>
      </c>
      <c r="M93" s="93">
        <f t="shared" si="19"/>
        <v>2.6018958902334792</v>
      </c>
      <c r="N93" s="53">
        <f t="shared" si="20"/>
        <v>14.623012142822487</v>
      </c>
      <c r="O93">
        <f t="shared" si="21"/>
        <v>0.80125269250101316</v>
      </c>
      <c r="P93" s="53">
        <f t="shared" si="22"/>
        <v>12.424600625459268</v>
      </c>
      <c r="Q93" s="53">
        <v>0.2</v>
      </c>
      <c r="R93" s="53">
        <f t="shared" si="23"/>
        <v>6.0228842707384258</v>
      </c>
    </row>
    <row r="94" spans="1:18" ht="15">
      <c r="A94" s="88"/>
      <c r="B94" s="84">
        <v>30397</v>
      </c>
      <c r="C94" s="85">
        <v>0</v>
      </c>
      <c r="D94" s="86">
        <v>18</v>
      </c>
      <c r="E94" s="87">
        <v>10</v>
      </c>
      <c r="F94" s="96">
        <f t="shared" si="14"/>
        <v>14</v>
      </c>
      <c r="G94" s="96"/>
      <c r="H94" s="74">
        <f t="shared" si="15"/>
        <v>81</v>
      </c>
      <c r="I94" s="53">
        <f t="shared" si="13"/>
        <v>1.0076989765085038</v>
      </c>
      <c r="J94" s="53">
        <f t="shared" si="16"/>
        <v>4.6663882040709195E-3</v>
      </c>
      <c r="K94" s="53">
        <f t="shared" si="17"/>
        <v>1.5756874848680738</v>
      </c>
      <c r="L94" s="53">
        <f t="shared" si="18"/>
        <v>26.216523938157994</v>
      </c>
      <c r="M94" s="93">
        <f t="shared" si="19"/>
        <v>2.2082421481010011</v>
      </c>
      <c r="N94" s="53">
        <f t="shared" si="20"/>
        <v>12.605759661951462</v>
      </c>
      <c r="O94">
        <f t="shared" si="21"/>
        <v>0.77848917725545741</v>
      </c>
      <c r="P94" s="53">
        <f t="shared" si="22"/>
        <v>12.02968899466322</v>
      </c>
      <c r="Q94" s="53">
        <v>0.2</v>
      </c>
      <c r="R94" s="53">
        <f t="shared" si="23"/>
        <v>5.5443665761063317</v>
      </c>
    </row>
    <row r="95" spans="1:18" ht="15">
      <c r="A95" s="88"/>
      <c r="B95" s="84">
        <v>30398</v>
      </c>
      <c r="C95" s="85">
        <v>0</v>
      </c>
      <c r="D95" s="86">
        <v>18</v>
      </c>
      <c r="E95" s="87">
        <v>5</v>
      </c>
      <c r="F95" s="96">
        <f t="shared" si="14"/>
        <v>11.5</v>
      </c>
      <c r="G95" s="96"/>
      <c r="H95" s="74">
        <f t="shared" si="15"/>
        <v>82</v>
      </c>
      <c r="I95" s="53">
        <f t="shared" si="13"/>
        <v>1.00713877671828</v>
      </c>
      <c r="J95" s="53">
        <f t="shared" si="16"/>
        <v>1.1560833730371266E-2</v>
      </c>
      <c r="K95" s="53">
        <f t="shared" si="17"/>
        <v>1.5829147211992498</v>
      </c>
      <c r="L95" s="53">
        <f t="shared" si="18"/>
        <v>26.497240809835752</v>
      </c>
      <c r="M95" s="93">
        <f t="shared" si="19"/>
        <v>2.6214369866585239</v>
      </c>
      <c r="N95" s="53">
        <f t="shared" si="20"/>
        <v>16.241317267690562</v>
      </c>
      <c r="O95">
        <f t="shared" si="21"/>
        <v>0.67292773448592091</v>
      </c>
      <c r="P95" s="53">
        <f t="shared" si="22"/>
        <v>10.218213752667999</v>
      </c>
      <c r="Q95" s="53">
        <v>0.2</v>
      </c>
      <c r="R95" s="53">
        <f t="shared" si="23"/>
        <v>6.2438109095795475</v>
      </c>
    </row>
    <row r="96" spans="1:18" ht="15">
      <c r="A96" s="88"/>
      <c r="B96" s="84">
        <v>30399</v>
      </c>
      <c r="C96" s="85">
        <v>3.4</v>
      </c>
      <c r="D96" s="86">
        <v>11</v>
      </c>
      <c r="E96" s="87">
        <v>7</v>
      </c>
      <c r="F96" s="96">
        <f t="shared" si="14"/>
        <v>9</v>
      </c>
      <c r="G96" s="96"/>
      <c r="H96" s="74">
        <f t="shared" si="15"/>
        <v>83</v>
      </c>
      <c r="I96" s="53">
        <f t="shared" si="13"/>
        <v>1.0065764644491733</v>
      </c>
      <c r="J96" s="53">
        <f t="shared" si="16"/>
        <v>1.8448515183421749E-2</v>
      </c>
      <c r="K96" s="53">
        <f t="shared" si="17"/>
        <v>1.5901366494986231</v>
      </c>
      <c r="L96" s="53">
        <f t="shared" si="18"/>
        <v>26.777382009003592</v>
      </c>
      <c r="M96" s="93">
        <f t="shared" si="19"/>
        <v>1.3441024650121998</v>
      </c>
      <c r="N96" s="53">
        <f t="shared" si="20"/>
        <v>9.1043098830612212</v>
      </c>
      <c r="O96">
        <f t="shared" si="21"/>
        <v>0.58008978738759875</v>
      </c>
      <c r="P96" s="53">
        <f t="shared" si="22"/>
        <v>8.6544506934491388</v>
      </c>
      <c r="Q96" s="53">
        <v>0.2</v>
      </c>
      <c r="R96" s="53">
        <f t="shared" si="23"/>
        <v>4.5402108681510533</v>
      </c>
    </row>
    <row r="97" spans="1:18" ht="15">
      <c r="A97" s="88"/>
      <c r="B97" s="84">
        <v>30400</v>
      </c>
      <c r="C97" s="85">
        <v>5.8</v>
      </c>
      <c r="D97" s="86">
        <v>11</v>
      </c>
      <c r="E97" s="87">
        <v>6</v>
      </c>
      <c r="F97" s="96">
        <f t="shared" si="14"/>
        <v>8.5</v>
      </c>
      <c r="G97" s="96"/>
      <c r="H97" s="74">
        <f t="shared" si="15"/>
        <v>84</v>
      </c>
      <c r="I97" s="53">
        <f t="shared" si="13"/>
        <v>1.0060122060984309</v>
      </c>
      <c r="J97" s="53">
        <f t="shared" si="16"/>
        <v>2.532768343999826E-2</v>
      </c>
      <c r="K97" s="53">
        <f t="shared" si="17"/>
        <v>1.5973524909999501</v>
      </c>
      <c r="L97" s="53">
        <f t="shared" si="18"/>
        <v>27.056861905635163</v>
      </c>
      <c r="M97" s="93">
        <f t="shared" si="19"/>
        <v>1.4901076669967865</v>
      </c>
      <c r="N97" s="53">
        <f t="shared" si="20"/>
        <v>10.285167021400206</v>
      </c>
      <c r="O97">
        <f t="shared" si="21"/>
        <v>0.56293085323359648</v>
      </c>
      <c r="P97" s="53">
        <f t="shared" si="22"/>
        <v>8.3687143143084199</v>
      </c>
      <c r="Q97" s="53">
        <v>0.2</v>
      </c>
      <c r="R97" s="53">
        <f t="shared" si="23"/>
        <v>4.7765889114957716</v>
      </c>
    </row>
    <row r="98" spans="1:18" ht="15">
      <c r="A98" s="88"/>
      <c r="B98" s="84">
        <v>30401</v>
      </c>
      <c r="C98" s="85">
        <v>0</v>
      </c>
      <c r="D98" s="86">
        <v>15</v>
      </c>
      <c r="E98" s="87">
        <v>3</v>
      </c>
      <c r="F98" s="96">
        <f t="shared" si="14"/>
        <v>9</v>
      </c>
      <c r="G98" s="96"/>
      <c r="H98" s="74">
        <f t="shared" si="15"/>
        <v>85</v>
      </c>
      <c r="I98" s="53">
        <f t="shared" si="13"/>
        <v>1.0054461686391769</v>
      </c>
      <c r="J98" s="53">
        <f t="shared" si="16"/>
        <v>3.2196595806683208E-2</v>
      </c>
      <c r="K98" s="53">
        <f t="shared" si="17"/>
        <v>1.6045614650551407</v>
      </c>
      <c r="L98" s="53">
        <f t="shared" si="18"/>
        <v>27.335595828507749</v>
      </c>
      <c r="M98" s="93">
        <f t="shared" si="19"/>
        <v>2.3765854566531206</v>
      </c>
      <c r="N98" s="53">
        <f t="shared" si="20"/>
        <v>16.097857882248718</v>
      </c>
      <c r="O98">
        <f t="shared" si="21"/>
        <v>0.58008978738759875</v>
      </c>
      <c r="P98" s="53">
        <f t="shared" si="22"/>
        <v>8.6544506934491388</v>
      </c>
      <c r="Q98" s="53">
        <v>0.2</v>
      </c>
      <c r="R98" s="53">
        <f t="shared" si="23"/>
        <v>6.0802480509626236</v>
      </c>
    </row>
    <row r="99" spans="1:18" ht="15">
      <c r="A99" s="88"/>
      <c r="B99" s="84">
        <v>30402</v>
      </c>
      <c r="C99" s="85">
        <v>0</v>
      </c>
      <c r="D99" s="86">
        <v>16</v>
      </c>
      <c r="E99" s="87">
        <v>3</v>
      </c>
      <c r="F99" s="96">
        <f t="shared" si="14"/>
        <v>9.5</v>
      </c>
      <c r="G99" s="96"/>
      <c r="H99" s="74">
        <f t="shared" si="15"/>
        <v>86</v>
      </c>
      <c r="I99" s="53">
        <f t="shared" si="13"/>
        <v>1.0048785195710022</v>
      </c>
      <c r="J99" s="53">
        <f t="shared" si="16"/>
        <v>3.9053515832760941E-2</v>
      </c>
      <c r="K99" s="53">
        <f t="shared" si="17"/>
        <v>1.6117627870679505</v>
      </c>
      <c r="L99" s="53">
        <f t="shared" si="18"/>
        <v>27.613500087438954</v>
      </c>
      <c r="M99" s="93">
        <f t="shared" si="19"/>
        <v>2.5453953998378012</v>
      </c>
      <c r="N99" s="53">
        <f t="shared" si="20"/>
        <v>16.925521378249385</v>
      </c>
      <c r="O99">
        <f t="shared" si="21"/>
        <v>0.59770450458842328</v>
      </c>
      <c r="P99" s="53">
        <f t="shared" si="22"/>
        <v>8.9488800645474278</v>
      </c>
      <c r="Q99" s="53">
        <v>0.2</v>
      </c>
      <c r="R99" s="53">
        <f t="shared" si="23"/>
        <v>6.2901891230357085</v>
      </c>
    </row>
    <row r="100" spans="1:18" ht="15">
      <c r="A100" s="88"/>
      <c r="B100" s="84">
        <v>30403</v>
      </c>
      <c r="C100" s="85">
        <v>2.8</v>
      </c>
      <c r="D100" s="86">
        <v>12</v>
      </c>
      <c r="E100" s="87">
        <v>5</v>
      </c>
      <c r="F100" s="96">
        <f t="shared" si="14"/>
        <v>8.5</v>
      </c>
      <c r="G100" s="96"/>
      <c r="H100" s="74">
        <f t="shared" si="15"/>
        <v>87</v>
      </c>
      <c r="I100" s="53">
        <f t="shared" si="13"/>
        <v>1.0043094268703985</v>
      </c>
      <c r="J100" s="53">
        <f t="shared" si="16"/>
        <v>4.5896713124505203E-2</v>
      </c>
      <c r="K100" s="53">
        <f t="shared" si="17"/>
        <v>1.6189556664427691</v>
      </c>
      <c r="L100" s="53">
        <f t="shared" si="18"/>
        <v>27.890491993561984</v>
      </c>
      <c r="M100" s="93">
        <f t="shared" si="19"/>
        <v>1.8174414028150265</v>
      </c>
      <c r="N100" s="53">
        <f t="shared" si="20"/>
        <v>12.544521978894526</v>
      </c>
      <c r="O100">
        <f t="shared" si="21"/>
        <v>0.56293085323359648</v>
      </c>
      <c r="P100" s="53">
        <f t="shared" si="22"/>
        <v>8.3687143143084199</v>
      </c>
      <c r="Q100" s="53">
        <v>0.2</v>
      </c>
      <c r="R100" s="53">
        <f t="shared" si="23"/>
        <v>5.2725933507697826</v>
      </c>
    </row>
    <row r="101" spans="1:18" ht="15">
      <c r="A101" s="88"/>
      <c r="B101" s="84">
        <v>30404</v>
      </c>
      <c r="C101" s="85">
        <v>5.4</v>
      </c>
      <c r="D101" s="86">
        <v>8</v>
      </c>
      <c r="E101" s="87">
        <v>5</v>
      </c>
      <c r="F101" s="96">
        <f t="shared" si="14"/>
        <v>6.5</v>
      </c>
      <c r="G101" s="96"/>
      <c r="H101" s="74">
        <f t="shared" si="15"/>
        <v>88</v>
      </c>
      <c r="I101" s="53">
        <f t="shared" si="13"/>
        <v>1.0037390589410518</v>
      </c>
      <c r="J101" s="53">
        <f t="shared" si="16"/>
        <v>5.2724463162001092E-2</v>
      </c>
      <c r="K101" s="53">
        <f t="shared" si="17"/>
        <v>1.6261393045485024</v>
      </c>
      <c r="L101" s="53">
        <f t="shared" si="18"/>
        <v>28.16648987766035</v>
      </c>
      <c r="M101" s="93">
        <f t="shared" si="19"/>
        <v>1.1101945802580278</v>
      </c>
      <c r="N101" s="53">
        <f t="shared" si="20"/>
        <v>8.293584561626977</v>
      </c>
      <c r="O101">
        <f t="shared" si="21"/>
        <v>0.4986553243273773</v>
      </c>
      <c r="P101" s="53">
        <f t="shared" si="22"/>
        <v>7.3082650054301794</v>
      </c>
      <c r="Q101" s="53">
        <v>0.2</v>
      </c>
      <c r="R101" s="53">
        <f t="shared" si="23"/>
        <v>4.2470285706895901</v>
      </c>
    </row>
    <row r="102" spans="1:18" ht="15">
      <c r="A102" s="88"/>
      <c r="B102" s="84">
        <v>30405</v>
      </c>
      <c r="C102" s="85">
        <v>0</v>
      </c>
      <c r="D102" s="86">
        <v>16</v>
      </c>
      <c r="E102" s="87">
        <v>4</v>
      </c>
      <c r="F102" s="96">
        <f t="shared" si="14"/>
        <v>10</v>
      </c>
      <c r="G102" s="96"/>
      <c r="H102" s="74">
        <f t="shared" si="15"/>
        <v>89</v>
      </c>
      <c r="I102" s="53">
        <f t="shared" si="13"/>
        <v>1.0031675845640089</v>
      </c>
      <c r="J102" s="53">
        <f t="shared" si="16"/>
        <v>5.9535047119606721E-2</v>
      </c>
      <c r="K102" s="53">
        <f t="shared" si="17"/>
        <v>1.6333128926975893</v>
      </c>
      <c r="L102" s="53">
        <f t="shared" si="18"/>
        <v>28.441413106584648</v>
      </c>
      <c r="M102" s="93">
        <f t="shared" si="19"/>
        <v>2.5649922835389738</v>
      </c>
      <c r="N102" s="53">
        <f t="shared" si="20"/>
        <v>16.749070663484396</v>
      </c>
      <c r="O102">
        <f t="shared" si="21"/>
        <v>0.61578519545801924</v>
      </c>
      <c r="P102" s="53">
        <f t="shared" si="22"/>
        <v>9.2522328593138266</v>
      </c>
      <c r="Q102" s="53">
        <v>0.2</v>
      </c>
      <c r="R102" s="53">
        <f t="shared" si="23"/>
        <v>6.2783450244026415</v>
      </c>
    </row>
    <row r="103" spans="1:18" ht="15">
      <c r="A103" s="88"/>
      <c r="B103" s="84">
        <v>30406</v>
      </c>
      <c r="C103" s="85">
        <v>0</v>
      </c>
      <c r="D103" s="86">
        <v>21</v>
      </c>
      <c r="E103" s="87">
        <v>7</v>
      </c>
      <c r="F103" s="96">
        <f t="shared" si="14"/>
        <v>14</v>
      </c>
      <c r="G103" s="96"/>
      <c r="H103" s="74">
        <f t="shared" si="15"/>
        <v>90</v>
      </c>
      <c r="I103" s="53">
        <f t="shared" si="13"/>
        <v>1.0025951728477318</v>
      </c>
      <c r="J103" s="53">
        <f t="shared" si="16"/>
        <v>6.6326751691181615E-2</v>
      </c>
      <c r="K103" s="53">
        <f t="shared" si="17"/>
        <v>1.6404756101403113</v>
      </c>
      <c r="L103" s="53">
        <f t="shared" si="18"/>
        <v>28.715182097778587</v>
      </c>
      <c r="M103" s="93">
        <f t="shared" si="19"/>
        <v>3.1996478731617271</v>
      </c>
      <c r="N103" s="53">
        <f t="shared" si="20"/>
        <v>18.26520344548106</v>
      </c>
      <c r="O103">
        <f t="shared" si="21"/>
        <v>0.77848917725545741</v>
      </c>
      <c r="P103" s="53">
        <f t="shared" si="22"/>
        <v>12.02968899466322</v>
      </c>
      <c r="Q103" s="53">
        <v>0.2</v>
      </c>
      <c r="R103" s="53">
        <f t="shared" si="23"/>
        <v>6.8234876631689874</v>
      </c>
    </row>
    <row r="104" spans="1:18" ht="15">
      <c r="A104" s="88"/>
      <c r="B104" s="84">
        <v>30407</v>
      </c>
      <c r="C104" s="85">
        <v>6.2</v>
      </c>
      <c r="D104" s="86">
        <v>13</v>
      </c>
      <c r="E104" s="87">
        <v>5</v>
      </c>
      <c r="F104" s="96">
        <f t="shared" si="14"/>
        <v>9</v>
      </c>
      <c r="G104" s="96"/>
      <c r="H104" s="74">
        <f t="shared" si="15"/>
        <v>91</v>
      </c>
      <c r="I104" s="53">
        <f t="shared" si="13"/>
        <v>1.002021993178057</v>
      </c>
      <c r="J104" s="53">
        <f t="shared" si="16"/>
        <v>7.3097868921165612E-2</v>
      </c>
      <c r="K104" s="53">
        <f t="shared" si="17"/>
        <v>1.6476266220746334</v>
      </c>
      <c r="L104" s="53">
        <f t="shared" si="18"/>
        <v>28.987718331942702</v>
      </c>
      <c r="M104" s="93">
        <f t="shared" si="19"/>
        <v>2.0577532381636976</v>
      </c>
      <c r="N104" s="53">
        <f t="shared" si="20"/>
        <v>13.938240298476751</v>
      </c>
      <c r="O104">
        <f t="shared" si="21"/>
        <v>0.58008978738759875</v>
      </c>
      <c r="P104" s="53">
        <f t="shared" si="22"/>
        <v>8.6544506934491388</v>
      </c>
      <c r="Q104" s="53">
        <v>0.2</v>
      </c>
      <c r="R104" s="53">
        <f t="shared" si="23"/>
        <v>5.6046823752785642</v>
      </c>
    </row>
    <row r="105" spans="1:18" ht="15">
      <c r="A105" s="88"/>
      <c r="B105" s="84">
        <v>30408</v>
      </c>
      <c r="C105" s="85">
        <v>7.6</v>
      </c>
      <c r="D105" s="86">
        <v>10</v>
      </c>
      <c r="E105" s="87">
        <v>6</v>
      </c>
      <c r="F105" s="96">
        <f t="shared" si="14"/>
        <v>8</v>
      </c>
      <c r="G105" s="96"/>
      <c r="H105" s="74">
        <f t="shared" si="15"/>
        <v>92</v>
      </c>
      <c r="I105" s="53">
        <f t="shared" si="13"/>
        <v>1.0014482151680699</v>
      </c>
      <c r="J105" s="53">
        <f t="shared" si="16"/>
        <v>7.9846696042596615E-2</v>
      </c>
      <c r="K105" s="53">
        <f t="shared" si="17"/>
        <v>1.6547650776719465</v>
      </c>
      <c r="L105" s="53">
        <f t="shared" si="18"/>
        <v>29.258944363867705</v>
      </c>
      <c r="M105" s="93">
        <f t="shared" si="19"/>
        <v>1.4138646242279396</v>
      </c>
      <c r="N105" s="53">
        <f t="shared" si="20"/>
        <v>9.9480410837150206</v>
      </c>
      <c r="O105">
        <f t="shared" si="21"/>
        <v>0.54621768965488293</v>
      </c>
      <c r="P105" s="53">
        <f t="shared" si="22"/>
        <v>8.0914455460972867</v>
      </c>
      <c r="Q105" s="53">
        <v>0.2</v>
      </c>
      <c r="R105" s="53">
        <f t="shared" si="23"/>
        <v>4.6788164236105967</v>
      </c>
    </row>
    <row r="106" spans="1:18" ht="15">
      <c r="A106" s="88"/>
      <c r="B106" s="84">
        <v>30409</v>
      </c>
      <c r="C106" s="85">
        <v>3.6</v>
      </c>
      <c r="D106" s="86">
        <v>14</v>
      </c>
      <c r="E106" s="87">
        <v>6</v>
      </c>
      <c r="F106" s="96">
        <f t="shared" si="14"/>
        <v>10</v>
      </c>
      <c r="G106" s="96"/>
      <c r="H106" s="74">
        <f t="shared" si="15"/>
        <v>93</v>
      </c>
      <c r="I106" s="53">
        <f t="shared" si="13"/>
        <v>1.0008740086079151</v>
      </c>
      <c r="J106" s="53">
        <f t="shared" si="16"/>
        <v>8.6571535323147847E-2</v>
      </c>
      <c r="K106" s="53">
        <f t="shared" si="17"/>
        <v>1.6618901081192283</v>
      </c>
      <c r="L106" s="53">
        <f t="shared" si="18"/>
        <v>29.528783831472477</v>
      </c>
      <c r="M106" s="93">
        <f t="shared" si="19"/>
        <v>2.1743768895733067</v>
      </c>
      <c r="N106" s="53">
        <f t="shared" si="20"/>
        <v>14.198402235449596</v>
      </c>
      <c r="O106">
        <f t="shared" si="21"/>
        <v>0.61578519545801924</v>
      </c>
      <c r="P106" s="53">
        <f t="shared" si="22"/>
        <v>9.2522328593138266</v>
      </c>
      <c r="Q106" s="53">
        <v>0.2</v>
      </c>
      <c r="R106" s="53">
        <f t="shared" si="23"/>
        <v>5.7133649469022396</v>
      </c>
    </row>
    <row r="107" spans="1:18" ht="15">
      <c r="A107" s="88"/>
      <c r="B107" s="84">
        <v>30410</v>
      </c>
      <c r="C107" s="85">
        <v>2.6</v>
      </c>
      <c r="D107" s="86">
        <v>17</v>
      </c>
      <c r="E107" s="87">
        <v>6</v>
      </c>
      <c r="F107" s="96">
        <f t="shared" si="14"/>
        <v>11.5</v>
      </c>
      <c r="G107" s="96"/>
      <c r="H107" s="74">
        <f t="shared" si="15"/>
        <v>94</v>
      </c>
      <c r="I107" s="53">
        <f t="shared" si="13"/>
        <v>1.0002995434145516</v>
      </c>
      <c r="J107" s="53">
        <f t="shared" si="16"/>
        <v>9.3270693920241857E-2</v>
      </c>
      <c r="K107" s="53">
        <f t="shared" si="17"/>
        <v>1.6690008246782839</v>
      </c>
      <c r="L107" s="53">
        <f t="shared" si="18"/>
        <v>29.79716146308386</v>
      </c>
      <c r="M107" s="93">
        <f t="shared" si="19"/>
        <v>2.7116793305734377</v>
      </c>
      <c r="N107" s="53">
        <f t="shared" si="20"/>
        <v>16.800420746416709</v>
      </c>
      <c r="O107">
        <f t="shared" si="21"/>
        <v>0.67292773448592091</v>
      </c>
      <c r="P107" s="53">
        <f t="shared" si="22"/>
        <v>10.218213752667999</v>
      </c>
      <c r="Q107" s="53">
        <v>0.2</v>
      </c>
      <c r="R107" s="53">
        <f t="shared" si="23"/>
        <v>6.3686667106934154</v>
      </c>
    </row>
    <row r="108" spans="1:18" ht="15">
      <c r="A108" s="88"/>
      <c r="B108" s="84">
        <v>30411</v>
      </c>
      <c r="C108" s="85">
        <v>5.2</v>
      </c>
      <c r="D108" s="86">
        <v>17</v>
      </c>
      <c r="E108" s="87">
        <v>4</v>
      </c>
      <c r="F108" s="96">
        <f t="shared" si="14"/>
        <v>10.5</v>
      </c>
      <c r="G108" s="96"/>
      <c r="H108" s="74">
        <f t="shared" si="15"/>
        <v>95</v>
      </c>
      <c r="I108" s="53">
        <f t="shared" si="13"/>
        <v>0.99972498958147271</v>
      </c>
      <c r="J108" s="53">
        <f t="shared" si="16"/>
        <v>9.9942483746302629E-2</v>
      </c>
      <c r="K108" s="53">
        <f t="shared" si="17"/>
        <v>1.6760963167629146</v>
      </c>
      <c r="L108" s="53">
        <f t="shared" si="18"/>
        <v>30.064003082998685</v>
      </c>
      <c r="M108" s="93">
        <f t="shared" si="19"/>
        <v>2.8727933877908716</v>
      </c>
      <c r="N108" s="53">
        <f t="shared" si="20"/>
        <v>18.427541792448068</v>
      </c>
      <c r="O108">
        <f t="shared" si="21"/>
        <v>0.63434223095270703</v>
      </c>
      <c r="P108" s="53">
        <f t="shared" si="22"/>
        <v>9.564744649762261</v>
      </c>
      <c r="Q108" s="53">
        <v>0.2</v>
      </c>
      <c r="R108" s="53">
        <f t="shared" si="23"/>
        <v>6.6778720309485413</v>
      </c>
    </row>
    <row r="109" spans="1:18" ht="15">
      <c r="A109" s="88"/>
      <c r="B109" s="84">
        <v>30412</v>
      </c>
      <c r="C109" s="85">
        <v>0</v>
      </c>
      <c r="D109" s="86">
        <v>17</v>
      </c>
      <c r="E109" s="87">
        <v>3</v>
      </c>
      <c r="F109" s="96">
        <f t="shared" si="14"/>
        <v>10</v>
      </c>
      <c r="G109" s="96"/>
      <c r="H109" s="74">
        <f t="shared" si="15"/>
        <v>96</v>
      </c>
      <c r="I109" s="53">
        <f t="shared" si="13"/>
        <v>0.99915051712840108</v>
      </c>
      <c r="J109" s="53">
        <f t="shared" si="16"/>
        <v>0.10658522134519043</v>
      </c>
      <c r="K109" s="53">
        <f t="shared" si="17"/>
        <v>1.6831756500350499</v>
      </c>
      <c r="L109" s="53">
        <f t="shared" si="18"/>
        <v>30.32923561537109</v>
      </c>
      <c r="M109" s="93">
        <f t="shared" si="19"/>
        <v>2.9544031131599948</v>
      </c>
      <c r="N109" s="53">
        <f t="shared" si="20"/>
        <v>19.291873440828294</v>
      </c>
      <c r="O109">
        <f t="shared" si="21"/>
        <v>0.61578519545801924</v>
      </c>
      <c r="P109" s="53">
        <f t="shared" si="22"/>
        <v>9.2522328593138266</v>
      </c>
      <c r="Q109" s="53">
        <v>0.2</v>
      </c>
      <c r="R109" s="53">
        <f t="shared" si="23"/>
        <v>6.8415828386248814</v>
      </c>
    </row>
    <row r="110" spans="1:18" ht="15">
      <c r="A110" s="88"/>
      <c r="B110" s="84">
        <v>30413</v>
      </c>
      <c r="C110" s="85">
        <v>0</v>
      </c>
      <c r="D110" s="86">
        <v>20</v>
      </c>
      <c r="E110" s="87">
        <v>9</v>
      </c>
      <c r="F110" s="96">
        <f t="shared" si="14"/>
        <v>14.5</v>
      </c>
      <c r="G110" s="96"/>
      <c r="H110" s="74">
        <f t="shared" si="15"/>
        <v>97</v>
      </c>
      <c r="I110" s="53">
        <f t="shared" si="13"/>
        <v>0.99857629605097809</v>
      </c>
      <c r="J110" s="53">
        <f t="shared" si="16"/>
        <v>0.11319722778085846</v>
      </c>
      <c r="K110" s="53">
        <f t="shared" si="17"/>
        <v>1.690237864521094</v>
      </c>
      <c r="L110" s="53">
        <f t="shared" si="18"/>
        <v>30.592787086471208</v>
      </c>
      <c r="M110" s="93">
        <f t="shared" si="19"/>
        <v>3.06914482861507</v>
      </c>
      <c r="N110" s="53">
        <f t="shared" si="20"/>
        <v>17.249015329699343</v>
      </c>
      <c r="O110">
        <f t="shared" si="21"/>
        <v>0.80125269250101316</v>
      </c>
      <c r="P110" s="53">
        <f t="shared" si="22"/>
        <v>12.424600625459268</v>
      </c>
      <c r="Q110" s="53">
        <v>0.2</v>
      </c>
      <c r="R110" s="53">
        <f t="shared" si="23"/>
        <v>6.617704227099301</v>
      </c>
    </row>
    <row r="111" spans="1:18" ht="15">
      <c r="A111" s="88"/>
      <c r="B111" s="84">
        <v>30414</v>
      </c>
      <c r="C111" s="85">
        <v>0</v>
      </c>
      <c r="D111" s="86">
        <v>21</v>
      </c>
      <c r="E111" s="87">
        <v>11</v>
      </c>
      <c r="F111" s="96">
        <f t="shared" si="14"/>
        <v>16</v>
      </c>
      <c r="G111" s="96"/>
      <c r="H111" s="74">
        <f t="shared" si="15"/>
        <v>98</v>
      </c>
      <c r="I111" s="53">
        <f t="shared" si="13"/>
        <v>0.99800249627045878</v>
      </c>
      <c r="J111" s="53">
        <f t="shared" si="16"/>
        <v>0.11977682853925833</v>
      </c>
      <c r="K111" s="53">
        <f t="shared" si="17"/>
        <v>1.6972819727499531</v>
      </c>
      <c r="L111" s="53">
        <f t="shared" si="18"/>
        <v>30.854586625364004</v>
      </c>
      <c r="M111" s="93">
        <f t="shared" si="19"/>
        <v>3.088416799564937</v>
      </c>
      <c r="N111" s="53">
        <f t="shared" si="20"/>
        <v>16.587030899850173</v>
      </c>
      <c r="O111">
        <f t="shared" si="21"/>
        <v>0.87306160859956128</v>
      </c>
      <c r="P111" s="53">
        <f t="shared" si="22"/>
        <v>13.679665048200096</v>
      </c>
      <c r="Q111" s="53">
        <v>0.2</v>
      </c>
      <c r="R111" s="53">
        <f t="shared" si="23"/>
        <v>6.5364641665096528</v>
      </c>
    </row>
    <row r="112" spans="1:18" ht="15">
      <c r="A112" s="88"/>
      <c r="B112" s="84">
        <v>30415</v>
      </c>
      <c r="C112" s="85">
        <v>0</v>
      </c>
      <c r="D112" s="86">
        <v>22</v>
      </c>
      <c r="E112" s="87">
        <v>10</v>
      </c>
      <c r="F112" s="96">
        <f t="shared" si="14"/>
        <v>16</v>
      </c>
      <c r="G112" s="96"/>
      <c r="H112" s="74">
        <f t="shared" si="15"/>
        <v>99</v>
      </c>
      <c r="I112" s="53">
        <f t="shared" si="13"/>
        <v>0.99742928758342975</v>
      </c>
      <c r="J112" s="53">
        <f t="shared" si="16"/>
        <v>0.12632235344451542</v>
      </c>
      <c r="K112" s="53">
        <f t="shared" si="17"/>
        <v>1.7043069579144707</v>
      </c>
      <c r="L112" s="53">
        <f t="shared" si="18"/>
        <v>31.11456446305997</v>
      </c>
      <c r="M112" s="93">
        <f t="shared" si="19"/>
        <v>3.4116975453823741</v>
      </c>
      <c r="N112" s="53">
        <f t="shared" si="20"/>
        <v>18.32328221183495</v>
      </c>
      <c r="O112">
        <f t="shared" si="21"/>
        <v>0.87306160859956128</v>
      </c>
      <c r="P112" s="53">
        <f t="shared" si="22"/>
        <v>13.679665048200096</v>
      </c>
      <c r="Q112" s="53">
        <v>0.2</v>
      </c>
      <c r="R112" s="53">
        <f t="shared" si="23"/>
        <v>6.9321887296099289</v>
      </c>
    </row>
    <row r="113" spans="1:18" ht="15">
      <c r="A113" s="88"/>
      <c r="B113" s="84">
        <v>30416</v>
      </c>
      <c r="C113" s="85">
        <v>0</v>
      </c>
      <c r="D113" s="86">
        <v>22</v>
      </c>
      <c r="E113" s="87">
        <v>12</v>
      </c>
      <c r="F113" s="96">
        <f t="shared" si="14"/>
        <v>17</v>
      </c>
      <c r="G113" s="96"/>
      <c r="H113" s="74">
        <f t="shared" si="15"/>
        <v>100</v>
      </c>
      <c r="I113" s="53">
        <f t="shared" si="13"/>
        <v>0.99685683961156368</v>
      </c>
      <c r="J113" s="53">
        <f t="shared" si="16"/>
        <v>0.13283213659038717</v>
      </c>
      <c r="K113" s="53">
        <f t="shared" si="17"/>
        <v>1.7113117720582456</v>
      </c>
      <c r="L113" s="53">
        <f t="shared" si="18"/>
        <v>31.37265193019261</v>
      </c>
      <c r="M113" s="93">
        <f t="shared" si="19"/>
        <v>3.2331804839497074</v>
      </c>
      <c r="N113" s="53">
        <f t="shared" si="20"/>
        <v>16.865536177644703</v>
      </c>
      <c r="O113">
        <f t="shared" si="21"/>
        <v>0.92399173474224472</v>
      </c>
      <c r="P113" s="53">
        <f t="shared" si="22"/>
        <v>14.577982189385189</v>
      </c>
      <c r="Q113" s="53">
        <v>0.2</v>
      </c>
      <c r="R113" s="53">
        <f t="shared" si="23"/>
        <v>6.6444279817587821</v>
      </c>
    </row>
    <row r="114" spans="1:18" ht="15">
      <c r="A114" s="88"/>
      <c r="B114" s="84">
        <v>30417</v>
      </c>
      <c r="C114" s="85">
        <v>0</v>
      </c>
      <c r="D114" s="86">
        <v>22</v>
      </c>
      <c r="E114" s="87">
        <v>14</v>
      </c>
      <c r="F114" s="96">
        <f t="shared" si="14"/>
        <v>18</v>
      </c>
      <c r="G114" s="96"/>
      <c r="H114" s="74">
        <f t="shared" si="15"/>
        <v>101</v>
      </c>
      <c r="I114" s="53">
        <f t="shared" si="13"/>
        <v>0.99628532175142503</v>
      </c>
      <c r="J114" s="53">
        <f t="shared" si="16"/>
        <v>0.1393045162879965</v>
      </c>
      <c r="K114" s="53">
        <f t="shared" si="17"/>
        <v>1.7182953342900864</v>
      </c>
      <c r="L114" s="53">
        <f t="shared" si="18"/>
        <v>31.628781453279863</v>
      </c>
      <c r="M114" s="93">
        <f t="shared" si="19"/>
        <v>2.9992312608840694</v>
      </c>
      <c r="N114" s="53">
        <f t="shared" si="20"/>
        <v>15.208149575471419</v>
      </c>
      <c r="O114">
        <f t="shared" si="21"/>
        <v>0.97748894673792364</v>
      </c>
      <c r="P114" s="53">
        <f t="shared" si="22"/>
        <v>15.528504174899853</v>
      </c>
      <c r="Q114" s="53">
        <v>0.2</v>
      </c>
      <c r="R114" s="53">
        <f t="shared" si="23"/>
        <v>6.3071637136759122</v>
      </c>
    </row>
    <row r="115" spans="1:18" ht="15">
      <c r="A115" s="88"/>
      <c r="B115" s="84">
        <v>30418</v>
      </c>
      <c r="C115" s="85">
        <v>27.4</v>
      </c>
      <c r="D115" s="86">
        <v>18</v>
      </c>
      <c r="E115" s="87">
        <v>5</v>
      </c>
      <c r="F115" s="96">
        <f t="shared" si="14"/>
        <v>11.5</v>
      </c>
      <c r="G115" s="96"/>
      <c r="H115" s="74">
        <f t="shared" si="15"/>
        <v>102</v>
      </c>
      <c r="I115" s="53">
        <f t="shared" si="13"/>
        <v>0.99571490312434352</v>
      </c>
      <c r="J115" s="53">
        <f t="shared" si="16"/>
        <v>0.14573783503083854</v>
      </c>
      <c r="K115" s="53">
        <f t="shared" si="17"/>
        <v>1.7252565290286555</v>
      </c>
      <c r="L115" s="53">
        <f t="shared" si="18"/>
        <v>31.882886549630676</v>
      </c>
      <c r="M115" s="93">
        <f t="shared" si="19"/>
        <v>3.1542521216629833</v>
      </c>
      <c r="N115" s="53">
        <f t="shared" si="20"/>
        <v>19.542414984964076</v>
      </c>
      <c r="O115">
        <f t="shared" si="21"/>
        <v>0.67292773448592091</v>
      </c>
      <c r="P115" s="53">
        <f t="shared" si="22"/>
        <v>10.218213752667999</v>
      </c>
      <c r="Q115" s="53">
        <v>0.2</v>
      </c>
      <c r="R115" s="53">
        <f t="shared" si="23"/>
        <v>6.9809932304343638</v>
      </c>
    </row>
    <row r="116" spans="1:18" ht="15">
      <c r="A116" s="88"/>
      <c r="B116" s="84">
        <v>30419</v>
      </c>
      <c r="C116" s="85">
        <v>0</v>
      </c>
      <c r="D116" s="86">
        <v>15</v>
      </c>
      <c r="E116" s="87">
        <v>6</v>
      </c>
      <c r="F116" s="96">
        <f t="shared" si="14"/>
        <v>10.5</v>
      </c>
      <c r="G116" s="96"/>
      <c r="H116" s="74">
        <f t="shared" si="15"/>
        <v>103</v>
      </c>
      <c r="I116" s="53">
        <f t="shared" si="13"/>
        <v>0.99514575252636817</v>
      </c>
      <c r="J116" s="53">
        <f t="shared" si="16"/>
        <v>0.15213043947803545</v>
      </c>
      <c r="K116" s="53">
        <f t="shared" si="17"/>
        <v>1.7321942042801588</v>
      </c>
      <c r="L116" s="53">
        <f t="shared" si="18"/>
        <v>32.134901820960117</v>
      </c>
      <c r="M116" s="93">
        <f t="shared" si="19"/>
        <v>2.5549602111477534</v>
      </c>
      <c r="N116" s="53">
        <f t="shared" si="20"/>
        <v>16.388799928689661</v>
      </c>
      <c r="O116">
        <f t="shared" si="21"/>
        <v>0.63434223095270703</v>
      </c>
      <c r="P116" s="53">
        <f t="shared" si="22"/>
        <v>9.564744649762261</v>
      </c>
      <c r="Q116" s="53">
        <v>0.2</v>
      </c>
      <c r="R116" s="53">
        <f t="shared" si="23"/>
        <v>6.2250195344098556</v>
      </c>
    </row>
    <row r="117" spans="1:18" ht="15">
      <c r="A117" s="88"/>
      <c r="B117" s="84">
        <v>30420</v>
      </c>
      <c r="C117" s="85">
        <v>0</v>
      </c>
      <c r="D117" s="86">
        <v>17</v>
      </c>
      <c r="E117" s="87">
        <v>3</v>
      </c>
      <c r="F117" s="96">
        <f t="shared" si="14"/>
        <v>10</v>
      </c>
      <c r="G117" s="96"/>
      <c r="H117" s="74">
        <f t="shared" si="15"/>
        <v>104</v>
      </c>
      <c r="I117" s="53">
        <f t="shared" si="13"/>
        <v>0.9945780383783176</v>
      </c>
      <c r="J117" s="53">
        <f t="shared" si="16"/>
        <v>0.15848068045680108</v>
      </c>
      <c r="K117" s="53">
        <f t="shared" si="17"/>
        <v>1.7391071699522611</v>
      </c>
      <c r="L117" s="53">
        <f t="shared" si="18"/>
        <v>32.384762945779599</v>
      </c>
      <c r="M117" s="93">
        <f t="shared" si="19"/>
        <v>3.154634217601894</v>
      </c>
      <c r="N117" s="53">
        <f t="shared" si="20"/>
        <v>20.599356874149873</v>
      </c>
      <c r="O117">
        <f t="shared" si="21"/>
        <v>0.61578519545801924</v>
      </c>
      <c r="P117" s="53">
        <f t="shared" si="22"/>
        <v>9.2522328593138266</v>
      </c>
      <c r="Q117" s="53">
        <v>0.2</v>
      </c>
      <c r="R117" s="53">
        <f t="shared" si="23"/>
        <v>7.1311940179413806</v>
      </c>
    </row>
    <row r="118" spans="1:18" ht="15">
      <c r="A118" s="88"/>
      <c r="B118" s="84">
        <v>30421</v>
      </c>
      <c r="C118" s="85">
        <v>0</v>
      </c>
      <c r="D118" s="86">
        <v>19</v>
      </c>
      <c r="E118" s="87">
        <v>2</v>
      </c>
      <c r="F118" s="96">
        <f t="shared" si="14"/>
        <v>10.5</v>
      </c>
      <c r="G118" s="96"/>
      <c r="H118" s="74">
        <f t="shared" si="15"/>
        <v>105</v>
      </c>
      <c r="I118" s="53">
        <f t="shared" si="13"/>
        <v>0.9940119286759419</v>
      </c>
      <c r="J118" s="53">
        <f t="shared" si="16"/>
        <v>0.16478691298506745</v>
      </c>
      <c r="K118" s="53">
        <f t="shared" si="17"/>
        <v>1.7459941962077394</v>
      </c>
      <c r="L118" s="53">
        <f t="shared" si="18"/>
        <v>32.63240667063225</v>
      </c>
      <c r="M118" s="93">
        <f t="shared" si="19"/>
        <v>3.5658204748494149</v>
      </c>
      <c r="N118" s="53">
        <f t="shared" si="20"/>
        <v>22.872966118591609</v>
      </c>
      <c r="O118">
        <f t="shared" si="21"/>
        <v>0.63434223095270703</v>
      </c>
      <c r="P118" s="53">
        <f t="shared" si="22"/>
        <v>9.564744649762261</v>
      </c>
      <c r="Q118" s="53">
        <v>0.2</v>
      </c>
      <c r="R118" s="53">
        <f t="shared" si="23"/>
        <v>7.6653052808631372</v>
      </c>
    </row>
    <row r="119" spans="1:18" ht="15">
      <c r="A119" s="88"/>
      <c r="B119" s="84">
        <v>30422</v>
      </c>
      <c r="C119" s="85">
        <v>0</v>
      </c>
      <c r="D119" s="86">
        <v>24</v>
      </c>
      <c r="E119" s="87">
        <v>5</v>
      </c>
      <c r="F119" s="96">
        <f t="shared" si="14"/>
        <v>14.5</v>
      </c>
      <c r="G119" s="96"/>
      <c r="H119" s="74">
        <f t="shared" si="15"/>
        <v>106</v>
      </c>
      <c r="I119" s="53">
        <f t="shared" si="13"/>
        <v>0.99344759094020973</v>
      </c>
      <c r="J119" s="53">
        <f t="shared" si="16"/>
        <v>0.17104749631521274</v>
      </c>
      <c r="K119" s="53">
        <f t="shared" si="17"/>
        <v>1.7528540118617566</v>
      </c>
      <c r="L119" s="53">
        <f t="shared" si="18"/>
        <v>32.877770800246196</v>
      </c>
      <c r="M119" s="93">
        <f t="shared" si="19"/>
        <v>4.334920726974075</v>
      </c>
      <c r="N119" s="53">
        <f t="shared" si="20"/>
        <v>24.36284966921815</v>
      </c>
      <c r="O119">
        <f t="shared" si="21"/>
        <v>0.80125269250101316</v>
      </c>
      <c r="P119" s="53">
        <f t="shared" si="22"/>
        <v>12.424600625459268</v>
      </c>
      <c r="Q119" s="53">
        <v>0.2</v>
      </c>
      <c r="R119" s="53">
        <f t="shared" si="23"/>
        <v>8.2290696102554453</v>
      </c>
    </row>
    <row r="120" spans="1:18" ht="15">
      <c r="A120" s="88"/>
      <c r="B120" s="84">
        <v>30423</v>
      </c>
      <c r="C120" s="85">
        <v>0</v>
      </c>
      <c r="D120" s="86">
        <v>21</v>
      </c>
      <c r="E120" s="87">
        <v>9</v>
      </c>
      <c r="F120" s="96">
        <f t="shared" si="14"/>
        <v>15</v>
      </c>
      <c r="G120" s="96"/>
      <c r="H120" s="74">
        <f t="shared" si="15"/>
        <v>107</v>
      </c>
      <c r="I120" s="53">
        <f t="shared" si="13"/>
        <v>0.99288519216773652</v>
      </c>
      <c r="J120" s="53">
        <f t="shared" si="16"/>
        <v>0.17726079399979452</v>
      </c>
      <c r="K120" s="53">
        <f t="shared" si="17"/>
        <v>1.7596853028269679</v>
      </c>
      <c r="L120" s="53">
        <f t="shared" si="18"/>
        <v>33.120794186681486</v>
      </c>
      <c r="M120" s="93">
        <f t="shared" si="19"/>
        <v>3.5242335579294779</v>
      </c>
      <c r="N120" s="53">
        <f t="shared" si="20"/>
        <v>19.504745428243844</v>
      </c>
      <c r="O120">
        <f t="shared" si="21"/>
        <v>0.8245943710158492</v>
      </c>
      <c r="P120" s="53">
        <f t="shared" si="22"/>
        <v>12.831038046583151</v>
      </c>
      <c r="Q120" s="53">
        <v>0.2</v>
      </c>
      <c r="R120" s="53">
        <f t="shared" si="23"/>
        <v>7.1532868495028552</v>
      </c>
    </row>
    <row r="121" spans="1:18" ht="15">
      <c r="A121" s="88"/>
      <c r="B121" s="84">
        <v>30424</v>
      </c>
      <c r="C121" s="85">
        <v>2.8</v>
      </c>
      <c r="D121" s="86">
        <v>14</v>
      </c>
      <c r="E121" s="87">
        <v>10</v>
      </c>
      <c r="F121" s="96">
        <f t="shared" si="14"/>
        <v>12</v>
      </c>
      <c r="G121" s="96"/>
      <c r="H121" s="74">
        <f t="shared" si="15"/>
        <v>108</v>
      </c>
      <c r="I121" s="53">
        <f t="shared" si="13"/>
        <v>0.99232489878136709</v>
      </c>
      <c r="J121" s="53">
        <f t="shared" si="16"/>
        <v>0.18342517398019959</v>
      </c>
      <c r="K121" s="53">
        <f t="shared" si="17"/>
        <v>1.7664867106110842</v>
      </c>
      <c r="L121" s="53">
        <f t="shared" si="18"/>
        <v>33.361416717549993</v>
      </c>
      <c r="M121" s="93">
        <f t="shared" si="19"/>
        <v>1.8620451969225378</v>
      </c>
      <c r="N121" s="53">
        <f t="shared" si="20"/>
        <v>11.342881683966999</v>
      </c>
      <c r="O121">
        <f t="shared" si="21"/>
        <v>0.69297786589913757</v>
      </c>
      <c r="P121" s="53">
        <f t="shared" si="22"/>
        <v>10.559668732607534</v>
      </c>
      <c r="Q121" s="53">
        <v>0.2</v>
      </c>
      <c r="R121" s="53">
        <f t="shared" si="23"/>
        <v>5.1723109678204064</v>
      </c>
    </row>
    <row r="122" spans="1:18" ht="15">
      <c r="A122" s="88"/>
      <c r="B122" s="84">
        <v>30425</v>
      </c>
      <c r="C122" s="85">
        <v>4.4000000000000004</v>
      </c>
      <c r="D122" s="86">
        <v>13</v>
      </c>
      <c r="E122" s="87">
        <v>9</v>
      </c>
      <c r="F122" s="96">
        <f t="shared" si="14"/>
        <v>11</v>
      </c>
      <c r="G122" s="96"/>
      <c r="H122" s="74">
        <f t="shared" si="15"/>
        <v>109</v>
      </c>
      <c r="I122" s="53">
        <f t="shared" si="13"/>
        <v>0.99176687658092877</v>
      </c>
      <c r="J122" s="53">
        <f t="shared" si="16"/>
        <v>0.18953900869906945</v>
      </c>
      <c r="K122" s="53">
        <f t="shared" si="17"/>
        <v>1.773256830871865</v>
      </c>
      <c r="L122" s="53">
        <f t="shared" si="18"/>
        <v>33.599579303390037</v>
      </c>
      <c r="M122" s="93">
        <f t="shared" si="19"/>
        <v>1.8124072744760229</v>
      </c>
      <c r="N122" s="53">
        <f t="shared" si="20"/>
        <v>11.423856963152613</v>
      </c>
      <c r="O122">
        <f t="shared" si="21"/>
        <v>0.65338616455683207</v>
      </c>
      <c r="P122" s="53">
        <f t="shared" si="22"/>
        <v>9.8866562389251857</v>
      </c>
      <c r="Q122" s="53">
        <v>0.2</v>
      </c>
      <c r="R122" s="53">
        <f t="shared" si="23"/>
        <v>5.145255451149354</v>
      </c>
    </row>
    <row r="123" spans="1:18" ht="15">
      <c r="A123" s="88"/>
      <c r="B123" s="84">
        <v>30426</v>
      </c>
      <c r="C123" s="85">
        <v>0.2</v>
      </c>
      <c r="D123" s="86">
        <v>22</v>
      </c>
      <c r="E123" s="87">
        <v>9</v>
      </c>
      <c r="F123" s="96">
        <f t="shared" si="14"/>
        <v>15.5</v>
      </c>
      <c r="G123" s="96"/>
      <c r="H123" s="74">
        <f t="shared" si="15"/>
        <v>110</v>
      </c>
      <c r="I123" s="53">
        <f t="shared" si="13"/>
        <v>0.99121129069416836</v>
      </c>
      <c r="J123" s="53">
        <f t="shared" si="16"/>
        <v>0.19560067523736388</v>
      </c>
      <c r="K123" s="53">
        <f t="shared" si="17"/>
        <v>1.7799942120349357</v>
      </c>
      <c r="L123" s="53">
        <f t="shared" si="18"/>
        <v>33.835223864280934</v>
      </c>
      <c r="M123" s="93">
        <f t="shared" si="19"/>
        <v>3.8043847967873097</v>
      </c>
      <c r="N123" s="53">
        <f t="shared" si="20"/>
        <v>20.739087875109515</v>
      </c>
      <c r="O123">
        <f t="shared" si="21"/>
        <v>0.84852650924855288</v>
      </c>
      <c r="P123" s="53">
        <f t="shared" si="22"/>
        <v>13.249293405289498</v>
      </c>
      <c r="Q123" s="53">
        <v>0.2</v>
      </c>
      <c r="R123" s="53">
        <f t="shared" si="23"/>
        <v>7.4583218654392205</v>
      </c>
    </row>
    <row r="124" spans="1:18" ht="15">
      <c r="A124" s="88"/>
      <c r="B124" s="84">
        <v>30427</v>
      </c>
      <c r="C124" s="85">
        <v>1.8</v>
      </c>
      <c r="D124" s="86">
        <v>22</v>
      </c>
      <c r="E124" s="87">
        <v>9</v>
      </c>
      <c r="F124" s="96">
        <f t="shared" si="14"/>
        <v>15.5</v>
      </c>
      <c r="G124" s="96"/>
      <c r="H124" s="74">
        <f t="shared" si="15"/>
        <v>111</v>
      </c>
      <c r="I124" s="53">
        <f t="shared" si="13"/>
        <v>0.99065830552788836</v>
      </c>
      <c r="J124" s="53">
        <f t="shared" si="16"/>
        <v>0.20160855547686729</v>
      </c>
      <c r="K124" s="53">
        <f t="shared" si="17"/>
        <v>1.7866973539801925</v>
      </c>
      <c r="L124" s="53">
        <f t="shared" si="18"/>
        <v>34.068293315785375</v>
      </c>
      <c r="M124" s="93">
        <f t="shared" si="19"/>
        <v>3.8305907968260766</v>
      </c>
      <c r="N124" s="53">
        <f t="shared" si="20"/>
        <v>20.881946330993916</v>
      </c>
      <c r="O124">
        <f t="shared" si="21"/>
        <v>0.84852650924855288</v>
      </c>
      <c r="P124" s="53">
        <f t="shared" si="22"/>
        <v>13.249293405289498</v>
      </c>
      <c r="Q124" s="53">
        <v>0.2</v>
      </c>
      <c r="R124" s="53">
        <f t="shared" si="23"/>
        <v>7.4908168708499119</v>
      </c>
    </row>
    <row r="125" spans="1:18" ht="15">
      <c r="A125" s="88"/>
      <c r="B125" s="84">
        <v>30428</v>
      </c>
      <c r="C125" s="85">
        <v>9.1999999999999993</v>
      </c>
      <c r="D125" s="86">
        <v>25</v>
      </c>
      <c r="E125" s="87">
        <v>11</v>
      </c>
      <c r="F125" s="96">
        <f t="shared" si="14"/>
        <v>18</v>
      </c>
      <c r="G125" s="96"/>
      <c r="H125" s="74">
        <f t="shared" si="15"/>
        <v>112</v>
      </c>
      <c r="I125" s="53">
        <f t="shared" si="13"/>
        <v>0.99010808471929601</v>
      </c>
      <c r="J125" s="53">
        <f t="shared" si="16"/>
        <v>0.20756103628894179</v>
      </c>
      <c r="K125" s="53">
        <f t="shared" si="17"/>
        <v>1.7933647068029879</v>
      </c>
      <c r="L125" s="53">
        <f t="shared" si="18"/>
        <v>34.298731554310635</v>
      </c>
      <c r="M125" s="93">
        <f t="shared" si="19"/>
        <v>4.3025366374192142</v>
      </c>
      <c r="N125" s="53">
        <f t="shared" si="20"/>
        <v>21.816797387117688</v>
      </c>
      <c r="O125">
        <f t="shared" si="21"/>
        <v>0.97748894673792364</v>
      </c>
      <c r="P125" s="53">
        <f t="shared" si="22"/>
        <v>15.528504174899853</v>
      </c>
      <c r="Q125" s="53">
        <v>0.2</v>
      </c>
      <c r="R125" s="53">
        <f t="shared" si="23"/>
        <v>7.8246393501576232</v>
      </c>
    </row>
    <row r="126" spans="1:18" ht="15">
      <c r="A126" s="88"/>
      <c r="B126" s="84">
        <v>30429</v>
      </c>
      <c r="C126" s="85">
        <v>0</v>
      </c>
      <c r="D126" s="86">
        <v>23</v>
      </c>
      <c r="E126" s="87">
        <v>14</v>
      </c>
      <c r="F126" s="96">
        <f t="shared" si="14"/>
        <v>18.5</v>
      </c>
      <c r="G126" s="96"/>
      <c r="H126" s="74">
        <f t="shared" si="15"/>
        <v>113</v>
      </c>
      <c r="I126" s="53">
        <f t="shared" si="13"/>
        <v>0.98956079108758077</v>
      </c>
      <c r="J126" s="53">
        <f t="shared" si="16"/>
        <v>0.21345650975027131</v>
      </c>
      <c r="K126" s="53">
        <f t="shared" si="17"/>
        <v>1.7999946696566702</v>
      </c>
      <c r="L126" s="53">
        <f t="shared" si="18"/>
        <v>34.526483441982286</v>
      </c>
      <c r="M126" s="93">
        <f t="shared" si="19"/>
        <v>3.5211108744761002</v>
      </c>
      <c r="N126" s="53">
        <f t="shared" si="20"/>
        <v>17.608506555410969</v>
      </c>
      <c r="O126">
        <f t="shared" si="21"/>
        <v>1.0052337064307559</v>
      </c>
      <c r="P126" s="53">
        <f t="shared" si="22"/>
        <v>16.024156693524468</v>
      </c>
      <c r="Q126" s="53">
        <v>0.2</v>
      </c>
      <c r="R126" s="53">
        <f t="shared" si="23"/>
        <v>6.8798563303720961</v>
      </c>
    </row>
    <row r="127" spans="1:18" ht="15">
      <c r="A127" s="88"/>
      <c r="B127" s="84">
        <v>30430</v>
      </c>
      <c r="C127" s="85">
        <v>1.6</v>
      </c>
      <c r="D127" s="86">
        <v>20</v>
      </c>
      <c r="E127" s="87">
        <v>12</v>
      </c>
      <c r="F127" s="96">
        <f t="shared" si="14"/>
        <v>16</v>
      </c>
      <c r="G127" s="96"/>
      <c r="H127" s="74">
        <f t="shared" si="15"/>
        <v>114</v>
      </c>
      <c r="I127" s="53">
        <f t="shared" si="13"/>
        <v>0.98901658658573355</v>
      </c>
      <c r="J127" s="53">
        <f t="shared" si="16"/>
        <v>0.21929337338631621</v>
      </c>
      <c r="K127" s="53">
        <f t="shared" si="17"/>
        <v>1.8065855896834622</v>
      </c>
      <c r="L127" s="53">
        <f t="shared" si="18"/>
        <v>34.751494791126646</v>
      </c>
      <c r="M127" s="93">
        <f t="shared" si="19"/>
        <v>3.1112481922240978</v>
      </c>
      <c r="N127" s="53">
        <f t="shared" si="20"/>
        <v>16.709651983758757</v>
      </c>
      <c r="O127">
        <f t="shared" si="21"/>
        <v>0.87306160859956128</v>
      </c>
      <c r="P127" s="53">
        <f t="shared" si="22"/>
        <v>13.679665048200096</v>
      </c>
      <c r="Q127" s="53">
        <v>0.2</v>
      </c>
      <c r="R127" s="53">
        <f t="shared" si="23"/>
        <v>6.5644118342934927</v>
      </c>
    </row>
    <row r="128" spans="1:18" ht="15">
      <c r="A128" s="88"/>
      <c r="B128" s="84">
        <v>30431</v>
      </c>
      <c r="C128" s="85">
        <v>0</v>
      </c>
      <c r="D128" s="86">
        <v>22</v>
      </c>
      <c r="E128" s="87">
        <v>8</v>
      </c>
      <c r="F128" s="96">
        <f t="shared" si="14"/>
        <v>15</v>
      </c>
      <c r="G128" s="96"/>
      <c r="H128" s="74">
        <f t="shared" si="15"/>
        <v>115</v>
      </c>
      <c r="I128" s="53">
        <f t="shared" si="13"/>
        <v>0.98847563225262169</v>
      </c>
      <c r="J128" s="53">
        <f t="shared" si="16"/>
        <v>0.22507003044315249</v>
      </c>
      <c r="K128" s="53">
        <f t="shared" si="17"/>
        <v>1.8131357610410594</v>
      </c>
      <c r="L128" s="53">
        <f t="shared" si="18"/>
        <v>34.973712348461028</v>
      </c>
      <c r="M128" s="93">
        <f t="shared" si="19"/>
        <v>4.0195651188888988</v>
      </c>
      <c r="N128" s="53">
        <f t="shared" si="20"/>
        <v>22.246140355759454</v>
      </c>
      <c r="O128">
        <f t="shared" si="21"/>
        <v>0.8245943710158492</v>
      </c>
      <c r="P128" s="53">
        <f t="shared" si="22"/>
        <v>12.831038046583151</v>
      </c>
      <c r="Q128" s="53">
        <v>0.2</v>
      </c>
      <c r="R128" s="53">
        <f t="shared" si="23"/>
        <v>7.7755668469185064</v>
      </c>
    </row>
    <row r="129" spans="1:18" ht="15">
      <c r="A129" s="88"/>
      <c r="B129" s="84">
        <v>30432</v>
      </c>
      <c r="C129" s="85">
        <v>15</v>
      </c>
      <c r="D129" s="86">
        <v>14</v>
      </c>
      <c r="E129" s="87">
        <v>8</v>
      </c>
      <c r="F129" s="96">
        <f t="shared" si="14"/>
        <v>11</v>
      </c>
      <c r="G129" s="96"/>
      <c r="H129" s="74">
        <f t="shared" si="15"/>
        <v>116</v>
      </c>
      <c r="I129" s="53">
        <f t="shared" si="13"/>
        <v>0.98793808816533546</v>
      </c>
      <c r="J129" s="53">
        <f t="shared" si="16"/>
        <v>0.2307848901883201</v>
      </c>
      <c r="K129" s="53">
        <f t="shared" si="17"/>
        <v>1.8196434240327124</v>
      </c>
      <c r="L129" s="53">
        <f t="shared" si="18"/>
        <v>35.193083779092866</v>
      </c>
      <c r="M129" s="93">
        <f t="shared" si="19"/>
        <v>2.3250104535369358</v>
      </c>
      <c r="N129" s="53">
        <f t="shared" si="20"/>
        <v>14.654866614745494</v>
      </c>
      <c r="O129">
        <f t="shared" si="21"/>
        <v>0.65338616455683207</v>
      </c>
      <c r="P129" s="53">
        <f t="shared" si="22"/>
        <v>9.8866562389251857</v>
      </c>
      <c r="Q129" s="53">
        <v>0.2</v>
      </c>
      <c r="R129" s="53">
        <f t="shared" si="23"/>
        <v>5.8648892198353133</v>
      </c>
    </row>
    <row r="130" spans="1:18" ht="15">
      <c r="A130" s="88"/>
      <c r="B130" s="84">
        <v>30433</v>
      </c>
      <c r="C130" s="85">
        <v>2.2000000000000002</v>
      </c>
      <c r="D130" s="86">
        <v>22</v>
      </c>
      <c r="E130" s="87">
        <v>9</v>
      </c>
      <c r="F130" s="96">
        <f t="shared" si="14"/>
        <v>15.5</v>
      </c>
      <c r="G130" s="96"/>
      <c r="H130" s="74">
        <f t="shared" si="15"/>
        <v>117</v>
      </c>
      <c r="I130" s="53">
        <f t="shared" si="13"/>
        <v>0.98740411339181866</v>
      </c>
      <c r="J130" s="53">
        <f t="shared" si="16"/>
        <v>0.2364363682412613</v>
      </c>
      <c r="K130" s="53">
        <f t="shared" si="17"/>
        <v>1.8261067643489397</v>
      </c>
      <c r="L130" s="53">
        <f t="shared" si="18"/>
        <v>35.409557650431303</v>
      </c>
      <c r="M130" s="93">
        <f t="shared" si="19"/>
        <v>3.9814006647810753</v>
      </c>
      <c r="N130" s="53">
        <f t="shared" si="20"/>
        <v>21.704065877521803</v>
      </c>
      <c r="O130">
        <f t="shared" si="21"/>
        <v>0.84852650924855288</v>
      </c>
      <c r="P130" s="53">
        <f t="shared" si="22"/>
        <v>13.249293405289498</v>
      </c>
      <c r="Q130" s="53">
        <v>0.2</v>
      </c>
      <c r="R130" s="53">
        <f t="shared" si="23"/>
        <v>7.6778186058698896</v>
      </c>
    </row>
    <row r="131" spans="1:18" ht="15">
      <c r="A131" s="88"/>
      <c r="B131" s="84">
        <v>30434</v>
      </c>
      <c r="C131" s="85">
        <v>0</v>
      </c>
      <c r="D131" s="86">
        <v>23</v>
      </c>
      <c r="E131" s="87">
        <v>8</v>
      </c>
      <c r="F131" s="96">
        <f t="shared" si="14"/>
        <v>15.5</v>
      </c>
      <c r="G131" s="96"/>
      <c r="H131" s="74">
        <f t="shared" si="15"/>
        <v>118</v>
      </c>
      <c r="I131" s="53">
        <f t="shared" si="13"/>
        <v>0.98687386594379756</v>
      </c>
      <c r="J131" s="53">
        <f t="shared" si="16"/>
        <v>0.24202288693386306</v>
      </c>
      <c r="K131" s="53">
        <f t="shared" si="17"/>
        <v>1.8325239124293682</v>
      </c>
      <c r="L131" s="53">
        <f t="shared" si="18"/>
        <v>35.623083416116273</v>
      </c>
      <c r="M131" s="93">
        <f t="shared" si="19"/>
        <v>4.3024996575113867</v>
      </c>
      <c r="N131" s="53">
        <f t="shared" si="20"/>
        <v>23.454493497899914</v>
      </c>
      <c r="O131">
        <f t="shared" si="21"/>
        <v>0.84852650924855288</v>
      </c>
      <c r="P131" s="53">
        <f t="shared" si="22"/>
        <v>13.249293405289498</v>
      </c>
      <c r="Q131" s="53">
        <v>0.2</v>
      </c>
      <c r="R131" s="53">
        <f t="shared" si="23"/>
        <v>8.075976031295486</v>
      </c>
    </row>
    <row r="132" spans="1:18" ht="15">
      <c r="A132" s="88"/>
      <c r="B132" s="84">
        <v>30435</v>
      </c>
      <c r="C132" s="85">
        <v>0.4</v>
      </c>
      <c r="D132" s="86">
        <v>21</v>
      </c>
      <c r="E132" s="87">
        <v>11</v>
      </c>
      <c r="F132" s="96">
        <f t="shared" si="14"/>
        <v>16</v>
      </c>
      <c r="G132" s="96"/>
      <c r="H132" s="74">
        <f t="shared" si="15"/>
        <v>119</v>
      </c>
      <c r="I132" s="53">
        <f t="shared" si="13"/>
        <v>0.98634750273002292</v>
      </c>
      <c r="J132" s="53">
        <f t="shared" si="16"/>
        <v>0.24754287570157374</v>
      </c>
      <c r="K132" s="53">
        <f t="shared" si="17"/>
        <v>1.8388929429535461</v>
      </c>
      <c r="L132" s="53">
        <f t="shared" si="18"/>
        <v>35.833611400072293</v>
      </c>
      <c r="M132" s="93">
        <f t="shared" si="19"/>
        <v>3.586796633538087</v>
      </c>
      <c r="N132" s="53">
        <f t="shared" si="20"/>
        <v>19.26369089831261</v>
      </c>
      <c r="O132">
        <f t="shared" si="21"/>
        <v>0.87306160859956128</v>
      </c>
      <c r="P132" s="53">
        <f t="shared" si="22"/>
        <v>13.679665048200096</v>
      </c>
      <c r="Q132" s="53">
        <v>0.2</v>
      </c>
      <c r="R132" s="53">
        <f t="shared" si="23"/>
        <v>7.1465256830355628</v>
      </c>
    </row>
    <row r="133" spans="1:18" ht="15">
      <c r="A133" s="88"/>
      <c r="B133" s="84">
        <v>30436</v>
      </c>
      <c r="C133" s="85">
        <v>0.2</v>
      </c>
      <c r="D133" s="86">
        <v>24</v>
      </c>
      <c r="E133" s="87">
        <v>11</v>
      </c>
      <c r="F133" s="96">
        <f t="shared" si="14"/>
        <v>17.5</v>
      </c>
      <c r="G133" s="96"/>
      <c r="H133" s="74">
        <f t="shared" si="15"/>
        <v>120</v>
      </c>
      <c r="I133" s="53">
        <f t="shared" si="13"/>
        <v>0.98582517950983806</v>
      </c>
      <c r="J133" s="53">
        <f t="shared" si="16"/>
        <v>0.25299477150548283</v>
      </c>
      <c r="K133" s="53">
        <f t="shared" si="17"/>
        <v>1.8452118744698753</v>
      </c>
      <c r="L133" s="53">
        <f t="shared" si="18"/>
        <v>36.041092780795132</v>
      </c>
      <c r="M133" s="93">
        <f t="shared" si="19"/>
        <v>4.2957975460775213</v>
      </c>
      <c r="N133" s="53">
        <f t="shared" si="20"/>
        <v>22.091161367635017</v>
      </c>
      <c r="O133">
        <f t="shared" si="21"/>
        <v>0.95041280970568121</v>
      </c>
      <c r="P133" s="53">
        <f t="shared" si="22"/>
        <v>15.046556310891852</v>
      </c>
      <c r="Q133" s="53">
        <v>0.2</v>
      </c>
      <c r="R133" s="53">
        <f t="shared" si="23"/>
        <v>7.8640014371535365</v>
      </c>
    </row>
    <row r="134" spans="1:18" ht="15">
      <c r="A134" s="88"/>
      <c r="B134" s="84">
        <v>30437</v>
      </c>
      <c r="C134" s="85">
        <v>16</v>
      </c>
      <c r="D134" s="86">
        <v>18</v>
      </c>
      <c r="E134" s="87">
        <v>11</v>
      </c>
      <c r="F134" s="96">
        <f t="shared" si="14"/>
        <v>14.5</v>
      </c>
      <c r="G134" s="96"/>
      <c r="H134" s="74">
        <f t="shared" si="15"/>
        <v>121</v>
      </c>
      <c r="I134" s="53">
        <f t="shared" si="13"/>
        <v>0.98530705084708703</v>
      </c>
      <c r="J134" s="53">
        <f t="shared" si="16"/>
        <v>0.25837701928569073</v>
      </c>
      <c r="K134" s="53">
        <f t="shared" si="17"/>
        <v>1.8514786691720928</v>
      </c>
      <c r="L134" s="53">
        <f t="shared" si="18"/>
        <v>36.245479575980454</v>
      </c>
      <c r="M134" s="93">
        <f t="shared" si="19"/>
        <v>2.9007137012608832</v>
      </c>
      <c r="N134" s="53">
        <f t="shared" si="20"/>
        <v>16.302409268413573</v>
      </c>
      <c r="O134">
        <f t="shared" si="21"/>
        <v>0.80125269250101316</v>
      </c>
      <c r="P134" s="53">
        <f t="shared" si="22"/>
        <v>12.424600625459268</v>
      </c>
      <c r="Q134" s="53">
        <v>0.2</v>
      </c>
      <c r="R134" s="53">
        <f t="shared" si="23"/>
        <v>6.4032870554527586</v>
      </c>
    </row>
    <row r="135" spans="1:18" ht="15">
      <c r="A135" s="88"/>
      <c r="B135" s="84">
        <v>30438</v>
      </c>
      <c r="C135" s="85">
        <v>0</v>
      </c>
      <c r="D135" s="86">
        <v>24</v>
      </c>
      <c r="E135" s="87">
        <v>8</v>
      </c>
      <c r="F135" s="96">
        <f t="shared" si="14"/>
        <v>16</v>
      </c>
      <c r="G135" s="96"/>
      <c r="H135" s="74">
        <f t="shared" si="15"/>
        <v>122</v>
      </c>
      <c r="I135" s="53">
        <f t="shared" si="13"/>
        <v>0.98479327006437722</v>
      </c>
      <c r="J135" s="53">
        <f t="shared" si="16"/>
        <v>0.26368807244622355</v>
      </c>
      <c r="K135" s="53">
        <f t="shared" si="17"/>
        <v>1.8576912328329742</v>
      </c>
      <c r="L135" s="53">
        <f t="shared" si="18"/>
        <v>36.446724627604532</v>
      </c>
      <c r="M135" s="93">
        <f t="shared" si="19"/>
        <v>4.6146064699511005</v>
      </c>
      <c r="N135" s="53">
        <f t="shared" si="20"/>
        <v>24.783772746771085</v>
      </c>
      <c r="O135">
        <f t="shared" si="21"/>
        <v>0.87306160859956128</v>
      </c>
      <c r="P135" s="53">
        <f t="shared" si="22"/>
        <v>13.679665048200096</v>
      </c>
      <c r="Q135" s="53">
        <v>0.2</v>
      </c>
      <c r="R135" s="53">
        <f t="shared" si="23"/>
        <v>8.4046569009534853</v>
      </c>
    </row>
    <row r="136" spans="1:18" ht="15">
      <c r="A136" s="88"/>
      <c r="B136" s="84">
        <v>30439</v>
      </c>
      <c r="C136" s="85">
        <v>0</v>
      </c>
      <c r="D136" s="86">
        <v>22</v>
      </c>
      <c r="E136" s="87">
        <v>7</v>
      </c>
      <c r="F136" s="96">
        <f t="shared" si="14"/>
        <v>14.5</v>
      </c>
      <c r="G136" s="96"/>
      <c r="H136" s="74">
        <f t="shared" si="15"/>
        <v>123</v>
      </c>
      <c r="I136" s="53">
        <f t="shared" si="13"/>
        <v>0.98428398919770821</v>
      </c>
      <c r="J136" s="53">
        <f t="shared" si="16"/>
        <v>0.26892639337166119</v>
      </c>
      <c r="K136" s="53">
        <f t="shared" si="17"/>
        <v>1.863847414905129</v>
      </c>
      <c r="L136" s="53">
        <f t="shared" si="18"/>
        <v>36.64478158756696</v>
      </c>
      <c r="M136" s="93">
        <f t="shared" si="19"/>
        <v>4.2929888740212334</v>
      </c>
      <c r="N136" s="53">
        <f t="shared" si="20"/>
        <v>24.127186898389358</v>
      </c>
      <c r="O136">
        <f t="shared" si="21"/>
        <v>0.80125269250101316</v>
      </c>
      <c r="P136" s="53">
        <f t="shared" si="22"/>
        <v>12.424600625459268</v>
      </c>
      <c r="Q136" s="53">
        <v>0.2</v>
      </c>
      <c r="R136" s="53">
        <f t="shared" si="23"/>
        <v>8.1756892793553213</v>
      </c>
    </row>
    <row r="137" spans="1:18" ht="15">
      <c r="A137" s="88"/>
      <c r="B137" s="84">
        <v>30440</v>
      </c>
      <c r="C137" s="85">
        <v>1.2</v>
      </c>
      <c r="D137" s="86">
        <v>21</v>
      </c>
      <c r="E137" s="87">
        <v>9</v>
      </c>
      <c r="F137" s="96">
        <f t="shared" si="14"/>
        <v>15</v>
      </c>
      <c r="G137" s="96"/>
      <c r="H137" s="74">
        <f t="shared" si="15"/>
        <v>124</v>
      </c>
      <c r="I137" s="53">
        <f>1+0.0334*COS($I$7*H137-0.0552)</f>
        <v>0.98377935895148183</v>
      </c>
      <c r="J137" s="53">
        <f t="shared" si="16"/>
        <v>0.27409045397556114</v>
      </c>
      <c r="K137" s="53">
        <f t="shared" si="17"/>
        <v>1.8699450087988925</v>
      </c>
      <c r="L137" s="53">
        <f t="shared" si="18"/>
        <v>36.839604904004887</v>
      </c>
      <c r="M137" s="93">
        <f t="shared" si="19"/>
        <v>3.9199353473161902</v>
      </c>
      <c r="N137" s="53">
        <f t="shared" si="20"/>
        <v>21.694742924330011</v>
      </c>
      <c r="O137">
        <f t="shared" si="21"/>
        <v>0.8245943710158492</v>
      </c>
      <c r="P137" s="53">
        <f t="shared" si="22"/>
        <v>12.831038046583151</v>
      </c>
      <c r="Q137" s="53">
        <v>0.2</v>
      </c>
      <c r="R137" s="53">
        <f t="shared" si="23"/>
        <v>7.6504029791514236</v>
      </c>
    </row>
    <row r="138" spans="1:18" ht="15">
      <c r="A138" s="88"/>
      <c r="B138" s="84">
        <v>30441</v>
      </c>
      <c r="C138" s="85">
        <v>0</v>
      </c>
      <c r="D138" s="86">
        <v>27</v>
      </c>
      <c r="E138" s="87">
        <v>7</v>
      </c>
      <c r="F138" s="96">
        <f t="shared" si="14"/>
        <v>17</v>
      </c>
      <c r="G138" s="96"/>
      <c r="H138" s="74">
        <f t="shared" si="15"/>
        <v>125</v>
      </c>
      <c r="I138" s="53">
        <f t="shared" ref="I138:I201" si="24">1+0.0334*COS($I$7*H138-0.0552)</f>
        <v>0.98327952865390666</v>
      </c>
      <c r="J138" s="53">
        <f t="shared" si="16"/>
        <v>0.27917873628067436</v>
      </c>
      <c r="K138" s="53">
        <f t="shared" si="17"/>
        <v>1.875981752347422</v>
      </c>
      <c r="L138" s="53">
        <f t="shared" si="18"/>
        <v>37.031149808387767</v>
      </c>
      <c r="M138" s="93">
        <f t="shared" si="19"/>
        <v>5.3971055596522231</v>
      </c>
      <c r="N138" s="53">
        <f t="shared" si="20"/>
        <v>28.153417207221345</v>
      </c>
      <c r="O138">
        <f t="shared" si="21"/>
        <v>0.92399173474224472</v>
      </c>
      <c r="P138" s="53">
        <f t="shared" si="22"/>
        <v>14.577982189385189</v>
      </c>
      <c r="Q138" s="53">
        <v>0.2</v>
      </c>
      <c r="R138" s="53">
        <f t="shared" si="23"/>
        <v>9.2270192665335955</v>
      </c>
    </row>
    <row r="139" spans="1:18" ht="15">
      <c r="A139" s="88"/>
      <c r="B139" s="84">
        <v>30442</v>
      </c>
      <c r="C139" s="85">
        <v>0</v>
      </c>
      <c r="D139" s="86">
        <v>23</v>
      </c>
      <c r="E139" s="87">
        <v>11</v>
      </c>
      <c r="F139" s="96">
        <f t="shared" si="14"/>
        <v>17</v>
      </c>
      <c r="G139" s="96"/>
      <c r="H139" s="74">
        <f t="shared" si="15"/>
        <v>126</v>
      </c>
      <c r="I139" s="53">
        <f t="shared" si="24"/>
        <v>0.98278464621280937</v>
      </c>
      <c r="J139" s="53">
        <f t="shared" si="16"/>
        <v>0.28418973303085449</v>
      </c>
      <c r="K139" s="53">
        <f t="shared" si="17"/>
        <v>1.8819553284691202</v>
      </c>
      <c r="L139" s="53">
        <f t="shared" si="18"/>
        <v>37.219372303500279</v>
      </c>
      <c r="M139" s="93">
        <f t="shared" si="19"/>
        <v>4.2018291060203312</v>
      </c>
      <c r="N139" s="53">
        <f t="shared" si="20"/>
        <v>21.918386910864683</v>
      </c>
      <c r="O139">
        <f t="shared" si="21"/>
        <v>0.92399173474224472</v>
      </c>
      <c r="P139" s="53">
        <f t="shared" si="22"/>
        <v>14.577982189385189</v>
      </c>
      <c r="Q139" s="53">
        <v>0.2</v>
      </c>
      <c r="R139" s="53">
        <f t="shared" si="23"/>
        <v>7.8004862563534214</v>
      </c>
    </row>
    <row r="140" spans="1:18" ht="15">
      <c r="A140" s="88"/>
      <c r="B140" s="84">
        <v>30443</v>
      </c>
      <c r="C140" s="85">
        <v>1.6</v>
      </c>
      <c r="D140" s="86">
        <v>19</v>
      </c>
      <c r="E140" s="87">
        <v>13</v>
      </c>
      <c r="F140" s="96">
        <f t="shared" si="14"/>
        <v>16</v>
      </c>
      <c r="G140" s="96"/>
      <c r="H140" s="74">
        <f t="shared" si="15"/>
        <v>127</v>
      </c>
      <c r="I140" s="53">
        <f t="shared" si="24"/>
        <v>0.98229485807186612</v>
      </c>
      <c r="J140" s="53">
        <f t="shared" si="16"/>
        <v>0.28912194833444604</v>
      </c>
      <c r="K140" s="53">
        <f t="shared" si="17"/>
        <v>1.8878633660374464</v>
      </c>
      <c r="L140" s="53">
        <f t="shared" si="18"/>
        <v>37.404229152418324</v>
      </c>
      <c r="M140" s="93">
        <f t="shared" si="19"/>
        <v>2.9000968927873978</v>
      </c>
      <c r="N140" s="53">
        <f t="shared" si="20"/>
        <v>15.575616859745235</v>
      </c>
      <c r="O140">
        <f t="shared" si="21"/>
        <v>0.87306160859956128</v>
      </c>
      <c r="P140" s="53">
        <f t="shared" si="22"/>
        <v>13.679665048200096</v>
      </c>
      <c r="Q140" s="53">
        <v>0.2</v>
      </c>
      <c r="R140" s="53">
        <f t="shared" si="23"/>
        <v>6.3059437479669702</v>
      </c>
    </row>
    <row r="141" spans="1:18" ht="15">
      <c r="A141" s="88"/>
      <c r="B141" s="84">
        <v>30444</v>
      </c>
      <c r="C141" s="85">
        <v>21</v>
      </c>
      <c r="D141" s="86">
        <v>16</v>
      </c>
      <c r="E141" s="87">
        <v>10</v>
      </c>
      <c r="F141" s="96">
        <f t="shared" si="14"/>
        <v>13</v>
      </c>
      <c r="G141" s="96"/>
      <c r="H141" s="74">
        <f t="shared" si="15"/>
        <v>128</v>
      </c>
      <c r="I141" s="53">
        <f t="shared" si="24"/>
        <v>0.98181030916726786</v>
      </c>
      <c r="J141" s="53">
        <f t="shared" si="16"/>
        <v>0.29397389833885346</v>
      </c>
      <c r="K141" s="53">
        <f t="shared" si="17"/>
        <v>1.8937034409680653</v>
      </c>
      <c r="L141" s="53">
        <f t="shared" si="18"/>
        <v>37.585677868581648</v>
      </c>
      <c r="M141" s="93">
        <f t="shared" si="19"/>
        <v>2.6555115978230219</v>
      </c>
      <c r="N141" s="53">
        <f t="shared" si="20"/>
        <v>15.651174510489385</v>
      </c>
      <c r="O141">
        <f t="shared" si="21"/>
        <v>0.73464846187074995</v>
      </c>
      <c r="P141" s="53">
        <f t="shared" si="22"/>
        <v>11.273304901573978</v>
      </c>
      <c r="Q141" s="53">
        <v>0.2</v>
      </c>
      <c r="R141" s="53">
        <f t="shared" si="23"/>
        <v>6.1854762716066727</v>
      </c>
    </row>
    <row r="142" spans="1:18" ht="15">
      <c r="A142" s="88"/>
      <c r="B142" s="84">
        <v>30445</v>
      </c>
      <c r="C142" s="85">
        <v>2.8</v>
      </c>
      <c r="D142" s="86">
        <v>24</v>
      </c>
      <c r="E142" s="87">
        <v>9</v>
      </c>
      <c r="F142" s="96">
        <f t="shared" si="14"/>
        <v>16.5</v>
      </c>
      <c r="G142" s="96"/>
      <c r="H142" s="74">
        <f t="shared" si="15"/>
        <v>129</v>
      </c>
      <c r="I142" s="53">
        <f t="shared" si="24"/>
        <v>0.98133114288483081</v>
      </c>
      <c r="J142" s="53">
        <f t="shared" si="16"/>
        <v>0.29874411193586303</v>
      </c>
      <c r="K142" s="53">
        <f t="shared" si="17"/>
        <v>1.8994730775330462</v>
      </c>
      <c r="L142" s="53">
        <f t="shared" si="18"/>
        <v>37.763676707062153</v>
      </c>
      <c r="M142" s="93">
        <f t="shared" si="19"/>
        <v>4.6980052106088843</v>
      </c>
      <c r="N142" s="53">
        <f t="shared" si="20"/>
        <v>24.863875466262158</v>
      </c>
      <c r="O142">
        <f t="shared" si="21"/>
        <v>0.89821237770744478</v>
      </c>
      <c r="P142" s="53">
        <f t="shared" si="22"/>
        <v>14.122457624351155</v>
      </c>
      <c r="Q142" s="53">
        <v>0.2</v>
      </c>
      <c r="R142" s="53">
        <f t="shared" si="23"/>
        <v>8.4488553603203691</v>
      </c>
    </row>
    <row r="143" spans="1:18" ht="15">
      <c r="A143" s="88"/>
      <c r="B143" s="84">
        <v>30446</v>
      </c>
      <c r="C143" s="85">
        <v>7.4</v>
      </c>
      <c r="D143" s="86">
        <v>21</v>
      </c>
      <c r="E143" s="87">
        <v>6</v>
      </c>
      <c r="F143" s="96">
        <f t="shared" ref="F143:F206" si="25">0.5*(D143+E143)</f>
        <v>13.5</v>
      </c>
      <c r="G143" s="96"/>
      <c r="H143" s="74">
        <f t="shared" ref="H143:H206" si="26">B143-DATE(YEAR(B143),1,0)</f>
        <v>130</v>
      </c>
      <c r="I143" s="53">
        <f t="shared" si="24"/>
        <v>0.9808575010175673</v>
      </c>
      <c r="J143" s="53">
        <f t="shared" ref="J143:J206" si="27">ASIN(0.39785*SIN(4.869+$I$7*H143+0.03345*SIN(6.224+$I$7*H143)))</f>
        <v>0.3034311314971781</v>
      </c>
      <c r="K143" s="53">
        <f t="shared" ref="K143:K206" si="28">ACOS(-TAN(J143)*TAN($E$7*$I$8))</f>
        <v>1.9051697499115063</v>
      </c>
      <c r="L143" s="53">
        <f t="shared" ref="L143:L206" si="29">117.5*I143*((K143*SIN($E$7*$I$8)*SIN(J143)+COS($E$7*$I$8)*COS(J143)*SIN(K143))/PI())</f>
        <v>37.938184657123458</v>
      </c>
      <c r="M143" s="93">
        <f t="shared" ref="M143:M206" si="30">0.0023*L143/2.456*(0.5*(D143+E143)+17.8)*SQRT(D143-E143)</f>
        <v>4.3069118853899839</v>
      </c>
      <c r="N143" s="53">
        <f t="shared" ref="N143:N206" si="31">0.17*L143*SQRT(D143-E143)</f>
        <v>24.978772751604755</v>
      </c>
      <c r="O143">
        <f t="shared" ref="O143:O206" si="32">5336/(F143+273.15)^2*EXP(21.07-5336/(F143+273.15))</f>
        <v>0.75629173150346363</v>
      </c>
      <c r="P143" s="53">
        <f t="shared" ref="P143:P206" si="33">EXP(21.07-5336/(F143+273.15))</f>
        <v>11.646017104401583</v>
      </c>
      <c r="Q143" s="53">
        <v>0.2</v>
      </c>
      <c r="R143" s="53">
        <f t="shared" ref="R143:R206" si="34">(O143*N143*0.6+$L$8*6.43*(1+0.536*Q143)*P143*(1- G143/100))/($O$7*(O143+$L$8))</f>
        <v>8.3126673342353588</v>
      </c>
    </row>
    <row r="144" spans="1:18" ht="15">
      <c r="A144" s="88"/>
      <c r="B144" s="84">
        <v>30447</v>
      </c>
      <c r="C144" s="85">
        <v>18</v>
      </c>
      <c r="D144" s="86">
        <v>16</v>
      </c>
      <c r="E144" s="87">
        <v>10</v>
      </c>
      <c r="F144" s="96">
        <f t="shared" si="25"/>
        <v>13</v>
      </c>
      <c r="G144" s="96"/>
      <c r="H144" s="74">
        <f t="shared" si="26"/>
        <v>131</v>
      </c>
      <c r="I144" s="53">
        <f t="shared" si="24"/>
        <v>0.98038952372372579</v>
      </c>
      <c r="J144" s="53">
        <f t="shared" si="27"/>
        <v>0.3080335136395152</v>
      </c>
      <c r="K144" s="53">
        <f t="shared" si="28"/>
        <v>1.9107908839856864</v>
      </c>
      <c r="L144" s="53">
        <f t="shared" si="29"/>
        <v>38.109161436162658</v>
      </c>
      <c r="M144" s="93">
        <f t="shared" si="30"/>
        <v>2.6924968742318089</v>
      </c>
      <c r="N144" s="53">
        <f t="shared" si="31"/>
        <v>15.869160007471276</v>
      </c>
      <c r="O144">
        <f t="shared" si="32"/>
        <v>0.73464846187074995</v>
      </c>
      <c r="P144" s="53">
        <f t="shared" si="33"/>
        <v>11.273304901573978</v>
      </c>
      <c r="Q144" s="53">
        <v>0.2</v>
      </c>
      <c r="R144" s="53">
        <f t="shared" si="34"/>
        <v>6.2345186808317585</v>
      </c>
    </row>
    <row r="145" spans="1:18" ht="15">
      <c r="A145" s="88"/>
      <c r="B145" s="84">
        <v>30448</v>
      </c>
      <c r="C145" s="85">
        <v>1.2</v>
      </c>
      <c r="D145" s="86">
        <v>21</v>
      </c>
      <c r="E145" s="87">
        <v>12</v>
      </c>
      <c r="F145" s="96">
        <f t="shared" si="25"/>
        <v>16.5</v>
      </c>
      <c r="G145" s="96"/>
      <c r="H145" s="74">
        <f t="shared" si="26"/>
        <v>132</v>
      </c>
      <c r="I145" s="53">
        <f t="shared" si="24"/>
        <v>0.97992734948531668</v>
      </c>
      <c r="J145" s="53">
        <f t="shared" si="27"/>
        <v>0.31254983001847564</v>
      </c>
      <c r="K145" s="53">
        <f t="shared" si="28"/>
        <v>1.9163338593908965</v>
      </c>
      <c r="L145" s="53">
        <f t="shared" si="29"/>
        <v>38.276567485119223</v>
      </c>
      <c r="M145" s="93">
        <f t="shared" si="30"/>
        <v>3.6884833984947742</v>
      </c>
      <c r="N145" s="53">
        <f t="shared" si="31"/>
        <v>19.521049417410804</v>
      </c>
      <c r="O145">
        <f t="shared" si="32"/>
        <v>0.89821237770744478</v>
      </c>
      <c r="P145" s="53">
        <f t="shared" si="33"/>
        <v>14.122457624351155</v>
      </c>
      <c r="Q145" s="53">
        <v>0.2</v>
      </c>
      <c r="R145" s="53">
        <f t="shared" si="34"/>
        <v>7.228755479029612</v>
      </c>
    </row>
    <row r="146" spans="1:18" ht="15">
      <c r="A146" s="88"/>
      <c r="B146" s="84">
        <v>30449</v>
      </c>
      <c r="C146" s="85">
        <v>0</v>
      </c>
      <c r="D146" s="86">
        <v>24</v>
      </c>
      <c r="E146" s="87">
        <v>13</v>
      </c>
      <c r="F146" s="96">
        <f t="shared" si="25"/>
        <v>18.5</v>
      </c>
      <c r="G146" s="96"/>
      <c r="H146" s="74">
        <f t="shared" si="26"/>
        <v>133</v>
      </c>
      <c r="I146" s="53">
        <f t="shared" si="24"/>
        <v>0.9794711150671328</v>
      </c>
      <c r="J146" s="53">
        <f t="shared" si="27"/>
        <v>0.31697866815027703</v>
      </c>
      <c r="K146" s="53">
        <f t="shared" si="28"/>
        <v>1.9217960118271209</v>
      </c>
      <c r="L146" s="53">
        <f t="shared" si="29"/>
        <v>38.440363965429789</v>
      </c>
      <c r="M146" s="93">
        <f t="shared" si="30"/>
        <v>4.3340102312193105</v>
      </c>
      <c r="N146" s="53">
        <f t="shared" si="31"/>
        <v>21.673684893264905</v>
      </c>
      <c r="O146">
        <f t="shared" si="32"/>
        <v>1.0052337064307559</v>
      </c>
      <c r="P146" s="53">
        <f t="shared" si="33"/>
        <v>16.024156693524468</v>
      </c>
      <c r="Q146" s="53">
        <v>0.2</v>
      </c>
      <c r="R146" s="53">
        <f t="shared" si="34"/>
        <v>7.8149113575967091</v>
      </c>
    </row>
    <row r="147" spans="1:18" ht="15">
      <c r="A147" s="88"/>
      <c r="B147" s="84">
        <v>30450</v>
      </c>
      <c r="C147" s="85">
        <v>5</v>
      </c>
      <c r="D147" s="86">
        <v>27</v>
      </c>
      <c r="E147" s="87">
        <v>11</v>
      </c>
      <c r="F147" s="96">
        <f t="shared" si="25"/>
        <v>19</v>
      </c>
      <c r="G147" s="96"/>
      <c r="H147" s="74">
        <f t="shared" si="26"/>
        <v>134</v>
      </c>
      <c r="I147" s="53">
        <f t="shared" si="24"/>
        <v>0.97902095547627854</v>
      </c>
      <c r="J147" s="53">
        <f t="shared" si="27"/>
        <v>0.32131863226031454</v>
      </c>
      <c r="K147" s="53">
        <f t="shared" si="28"/>
        <v>1.9271746356393107</v>
      </c>
      <c r="L147" s="53">
        <f t="shared" si="29"/>
        <v>38.600512757600903</v>
      </c>
      <c r="M147" s="93">
        <f t="shared" si="30"/>
        <v>5.321086970363746</v>
      </c>
      <c r="N147" s="53">
        <f t="shared" si="31"/>
        <v>26.248348675168614</v>
      </c>
      <c r="O147">
        <f t="shared" si="32"/>
        <v>1.0336608681468451</v>
      </c>
      <c r="P147" s="53">
        <f t="shared" si="33"/>
        <v>16.533851613772821</v>
      </c>
      <c r="Q147" s="53">
        <v>0.2</v>
      </c>
      <c r="R147" s="53">
        <f t="shared" si="34"/>
        <v>8.8917266670997037</v>
      </c>
    </row>
    <row r="148" spans="1:18" ht="15">
      <c r="A148" s="88"/>
      <c r="B148" s="84">
        <v>30451</v>
      </c>
      <c r="C148" s="85">
        <v>5</v>
      </c>
      <c r="D148" s="86">
        <v>21</v>
      </c>
      <c r="E148" s="87">
        <v>14</v>
      </c>
      <c r="F148" s="96">
        <f t="shared" si="25"/>
        <v>17.5</v>
      </c>
      <c r="G148" s="96"/>
      <c r="H148" s="74">
        <f t="shared" si="26"/>
        <v>135</v>
      </c>
      <c r="I148" s="53">
        <f t="shared" si="24"/>
        <v>0.97857700392221925</v>
      </c>
      <c r="J148" s="53">
        <f t="shared" si="27"/>
        <v>0.32556834415736297</v>
      </c>
      <c r="K148" s="53">
        <f t="shared" si="28"/>
        <v>1.9324669866724546</v>
      </c>
      <c r="L148" s="53">
        <f t="shared" si="29"/>
        <v>38.756976461462735</v>
      </c>
      <c r="M148" s="93">
        <f t="shared" si="30"/>
        <v>3.3897922944606185</v>
      </c>
      <c r="N148" s="53">
        <f t="shared" si="31"/>
        <v>17.432024618588468</v>
      </c>
      <c r="O148">
        <f t="shared" si="32"/>
        <v>0.95041280970568121</v>
      </c>
      <c r="P148" s="53">
        <f t="shared" si="33"/>
        <v>15.046556310891852</v>
      </c>
      <c r="Q148" s="53">
        <v>0.2</v>
      </c>
      <c r="R148" s="53">
        <f t="shared" si="34"/>
        <v>6.7960699658020607</v>
      </c>
    </row>
    <row r="149" spans="1:18" ht="15">
      <c r="A149" s="88"/>
      <c r="B149" s="84">
        <v>30452</v>
      </c>
      <c r="C149" s="85">
        <v>7</v>
      </c>
      <c r="D149" s="86">
        <v>22</v>
      </c>
      <c r="E149" s="87">
        <v>13</v>
      </c>
      <c r="F149" s="96">
        <f t="shared" si="25"/>
        <v>17.5</v>
      </c>
      <c r="G149" s="96"/>
      <c r="H149" s="74">
        <f t="shared" si="26"/>
        <v>136</v>
      </c>
      <c r="I149" s="53">
        <f t="shared" si="24"/>
        <v>0.9781393917773622</v>
      </c>
      <c r="J149" s="53">
        <f t="shared" si="27"/>
        <v>0.32972644413211488</v>
      </c>
      <c r="K149" s="53">
        <f t="shared" si="28"/>
        <v>1.9376702854065053</v>
      </c>
      <c r="L149" s="53">
        <f t="shared" si="29"/>
        <v>38.909718398159015</v>
      </c>
      <c r="M149" s="93">
        <f t="shared" si="30"/>
        <v>3.8588111198043942</v>
      </c>
      <c r="N149" s="53">
        <f t="shared" si="31"/>
        <v>19.843956383061098</v>
      </c>
      <c r="O149">
        <f t="shared" si="32"/>
        <v>0.95041280970568121</v>
      </c>
      <c r="P149" s="53">
        <f t="shared" si="33"/>
        <v>15.046556310891852</v>
      </c>
      <c r="Q149" s="53">
        <v>0.2</v>
      </c>
      <c r="R149" s="53">
        <f t="shared" si="34"/>
        <v>7.3489144038966767</v>
      </c>
    </row>
    <row r="150" spans="1:18" ht="15">
      <c r="A150" s="88"/>
      <c r="B150" s="84">
        <v>30453</v>
      </c>
      <c r="C150" s="85">
        <v>0</v>
      </c>
      <c r="D150" s="86">
        <v>25</v>
      </c>
      <c r="E150" s="87">
        <v>8</v>
      </c>
      <c r="F150" s="96">
        <f t="shared" si="25"/>
        <v>16.5</v>
      </c>
      <c r="G150" s="96"/>
      <c r="H150" s="74">
        <f t="shared" si="26"/>
        <v>137</v>
      </c>
      <c r="I150" s="53">
        <f t="shared" si="24"/>
        <v>0.97770824853818161</v>
      </c>
      <c r="J150" s="53">
        <f t="shared" si="27"/>
        <v>0.33379159187860519</v>
      </c>
      <c r="K150" s="53">
        <f t="shared" si="28"/>
        <v>1.9427817203750397</v>
      </c>
      <c r="L150" s="53">
        <f t="shared" si="29"/>
        <v>39.058702613918172</v>
      </c>
      <c r="M150" s="93">
        <f t="shared" si="30"/>
        <v>5.1729212599562864</v>
      </c>
      <c r="N150" s="53">
        <f t="shared" si="31"/>
        <v>27.377336601051454</v>
      </c>
      <c r="O150">
        <f t="shared" si="32"/>
        <v>0.89821237770744478</v>
      </c>
      <c r="P150" s="53">
        <f t="shared" si="33"/>
        <v>14.122457624351155</v>
      </c>
      <c r="Q150" s="53">
        <v>0.2</v>
      </c>
      <c r="R150" s="53">
        <f t="shared" si="34"/>
        <v>9.0228350489992959</v>
      </c>
    </row>
    <row r="151" spans="1:18" ht="15">
      <c r="A151" s="88"/>
      <c r="B151" s="84">
        <v>30454</v>
      </c>
      <c r="C151" s="85">
        <v>0</v>
      </c>
      <c r="D151" s="86">
        <v>25</v>
      </c>
      <c r="E151" s="87">
        <v>10</v>
      </c>
      <c r="F151" s="96">
        <f t="shared" si="25"/>
        <v>17.5</v>
      </c>
      <c r="G151" s="96"/>
      <c r="H151" s="74">
        <f t="shared" si="26"/>
        <v>138</v>
      </c>
      <c r="I151" s="53">
        <f t="shared" si="24"/>
        <v>0.97728370178689827</v>
      </c>
      <c r="J151" s="53">
        <f t="shared" si="27"/>
        <v>0.33776246743693233</v>
      </c>
      <c r="K151" s="53">
        <f t="shared" si="28"/>
        <v>1.9477984518702081</v>
      </c>
      <c r="L151" s="53">
        <f t="shared" si="29"/>
        <v>39.203893885640284</v>
      </c>
      <c r="M151" s="93">
        <f t="shared" si="30"/>
        <v>5.0193677213008279</v>
      </c>
      <c r="N151" s="53">
        <f t="shared" si="31"/>
        <v>25.812124781346494</v>
      </c>
      <c r="O151">
        <f t="shared" si="32"/>
        <v>0.95041280970568121</v>
      </c>
      <c r="P151" s="53">
        <f t="shared" si="33"/>
        <v>15.046556310891852</v>
      </c>
      <c r="Q151" s="53">
        <v>0.2</v>
      </c>
      <c r="R151" s="53">
        <f t="shared" si="34"/>
        <v>8.7168920362678648</v>
      </c>
    </row>
    <row r="152" spans="1:18" ht="15">
      <c r="A152" s="88"/>
      <c r="B152" s="84">
        <v>30455</v>
      </c>
      <c r="C152" s="85">
        <v>0</v>
      </c>
      <c r="D152" s="86">
        <v>24</v>
      </c>
      <c r="E152" s="87">
        <v>10</v>
      </c>
      <c r="F152" s="96">
        <f t="shared" si="25"/>
        <v>17</v>
      </c>
      <c r="G152" s="96"/>
      <c r="H152" s="74">
        <f t="shared" si="26"/>
        <v>139</v>
      </c>
      <c r="I152" s="53">
        <f t="shared" si="24"/>
        <v>0.97686587715372641</v>
      </c>
      <c r="J152" s="53">
        <f t="shared" si="27"/>
        <v>0.34163777215554814</v>
      </c>
      <c r="K152" s="53">
        <f t="shared" si="28"/>
        <v>1.9527176159350688</v>
      </c>
      <c r="L152" s="53">
        <f t="shared" si="29"/>
        <v>39.345257728323297</v>
      </c>
      <c r="M152" s="93">
        <f t="shared" si="30"/>
        <v>4.7977225554010499</v>
      </c>
      <c r="N152" s="53">
        <f t="shared" si="31"/>
        <v>25.026800616329915</v>
      </c>
      <c r="O152">
        <f t="shared" si="32"/>
        <v>0.92399173474224472</v>
      </c>
      <c r="P152" s="53">
        <f t="shared" si="33"/>
        <v>14.577982189385189</v>
      </c>
      <c r="Q152" s="53">
        <v>0.2</v>
      </c>
      <c r="R152" s="53">
        <f t="shared" si="34"/>
        <v>8.5116704125448859</v>
      </c>
    </row>
    <row r="153" spans="1:18" ht="15">
      <c r="A153" s="88"/>
      <c r="B153" s="84">
        <v>30456</v>
      </c>
      <c r="C153" s="85">
        <v>0</v>
      </c>
      <c r="D153" s="86">
        <v>27</v>
      </c>
      <c r="E153" s="87">
        <v>9</v>
      </c>
      <c r="F153" s="96">
        <f t="shared" si="25"/>
        <v>18</v>
      </c>
      <c r="G153" s="96"/>
      <c r="H153" s="74">
        <f t="shared" si="26"/>
        <v>140</v>
      </c>
      <c r="I153" s="53">
        <f t="shared" si="24"/>
        <v>0.97645489827969689</v>
      </c>
      <c r="J153" s="53">
        <f t="shared" si="27"/>
        <v>0.34541622967126201</v>
      </c>
      <c r="K153" s="53">
        <f t="shared" si="28"/>
        <v>1.9575363286427967</v>
      </c>
      <c r="L153" s="53">
        <f t="shared" si="29"/>
        <v>39.48276040433997</v>
      </c>
      <c r="M153" s="93">
        <f t="shared" si="30"/>
        <v>5.615989163806959</v>
      </c>
      <c r="N153" s="53">
        <f t="shared" si="31"/>
        <v>28.476898174309955</v>
      </c>
      <c r="O153">
        <f t="shared" si="32"/>
        <v>0.97748894673792364</v>
      </c>
      <c r="P153" s="53">
        <f t="shared" si="33"/>
        <v>15.528504174899853</v>
      </c>
      <c r="Q153" s="53">
        <v>0.2</v>
      </c>
      <c r="R153" s="53">
        <f t="shared" si="34"/>
        <v>9.353929602736434</v>
      </c>
    </row>
    <row r="154" spans="1:18" ht="15">
      <c r="A154" s="88"/>
      <c r="B154" s="84">
        <v>30457</v>
      </c>
      <c r="C154" s="85">
        <v>0.2</v>
      </c>
      <c r="D154" s="86">
        <v>18</v>
      </c>
      <c r="E154" s="87">
        <v>13</v>
      </c>
      <c r="F154" s="96">
        <f t="shared" si="25"/>
        <v>15.5</v>
      </c>
      <c r="G154" s="96"/>
      <c r="H154" s="74">
        <f t="shared" si="26"/>
        <v>141</v>
      </c>
      <c r="I154" s="53">
        <f t="shared" si="24"/>
        <v>0.97605088678007079</v>
      </c>
      <c r="J154" s="53">
        <f t="shared" si="27"/>
        <v>0.34909658690494949</v>
      </c>
      <c r="K154" s="53">
        <f t="shared" si="28"/>
        <v>1.9622516906604992</v>
      </c>
      <c r="L154" s="53">
        <f t="shared" si="29"/>
        <v>39.616368934564271</v>
      </c>
      <c r="M154" s="93">
        <f t="shared" si="30"/>
        <v>2.76250693336734</v>
      </c>
      <c r="N154" s="53">
        <f t="shared" si="31"/>
        <v>15.059431973097428</v>
      </c>
      <c r="O154">
        <f t="shared" si="32"/>
        <v>0.84852650924855288</v>
      </c>
      <c r="P154" s="53">
        <f t="shared" si="33"/>
        <v>13.249293405289498</v>
      </c>
      <c r="Q154" s="53">
        <v>0.2</v>
      </c>
      <c r="R154" s="53">
        <f t="shared" si="34"/>
        <v>6.1664105947750079</v>
      </c>
    </row>
    <row r="155" spans="1:18" ht="15">
      <c r="A155" s="88"/>
      <c r="B155" s="84">
        <v>30458</v>
      </c>
      <c r="C155" s="85">
        <v>27.4</v>
      </c>
      <c r="D155" s="86">
        <v>16</v>
      </c>
      <c r="E155" s="87">
        <v>13</v>
      </c>
      <c r="F155" s="96">
        <f t="shared" si="25"/>
        <v>14.5</v>
      </c>
      <c r="G155" s="96"/>
      <c r="H155" s="74">
        <f t="shared" si="26"/>
        <v>142</v>
      </c>
      <c r="I155" s="53">
        <f t="shared" si="24"/>
        <v>0.97565396220835066</v>
      </c>
      <c r="J155" s="53">
        <f t="shared" si="27"/>
        <v>0.35267761507084294</v>
      </c>
      <c r="K155" s="53">
        <f t="shared" si="28"/>
        <v>1.9668607920935126</v>
      </c>
      <c r="L155" s="53">
        <f t="shared" si="29"/>
        <v>39.746051111332555</v>
      </c>
      <c r="M155" s="93">
        <f t="shared" si="30"/>
        <v>2.0823638219187761</v>
      </c>
      <c r="N155" s="53">
        <f t="shared" si="31"/>
        <v>11.703170587259763</v>
      </c>
      <c r="O155">
        <f t="shared" si="32"/>
        <v>0.80125269250101316</v>
      </c>
      <c r="P155" s="53">
        <f t="shared" si="33"/>
        <v>12.424600625459268</v>
      </c>
      <c r="Q155" s="53">
        <v>0.2</v>
      </c>
      <c r="R155" s="53">
        <f t="shared" si="34"/>
        <v>5.3615065407570421</v>
      </c>
    </row>
    <row r="156" spans="1:18" ht="15">
      <c r="A156" s="88"/>
      <c r="B156" s="84">
        <v>30459</v>
      </c>
      <c r="C156" s="85">
        <v>54.8</v>
      </c>
      <c r="D156" s="86">
        <v>13</v>
      </c>
      <c r="E156" s="87">
        <v>10</v>
      </c>
      <c r="F156" s="96">
        <f t="shared" si="25"/>
        <v>11.5</v>
      </c>
      <c r="G156" s="96"/>
      <c r="H156" s="74">
        <f t="shared" si="26"/>
        <v>143</v>
      </c>
      <c r="I156" s="53">
        <f t="shared" si="24"/>
        <v>0.975264242020903</v>
      </c>
      <c r="J156" s="53">
        <f t="shared" si="27"/>
        <v>0.35615811069714032</v>
      </c>
      <c r="K156" s="53">
        <f t="shared" si="28"/>
        <v>1.9713607176040358</v>
      </c>
      <c r="L156" s="53">
        <f t="shared" si="29"/>
        <v>39.871775513211347</v>
      </c>
      <c r="M156" s="93">
        <f t="shared" si="30"/>
        <v>1.8949305465923361</v>
      </c>
      <c r="N156" s="53">
        <f t="shared" si="31"/>
        <v>11.740189966066659</v>
      </c>
      <c r="O156">
        <f t="shared" si="32"/>
        <v>0.67292773448592091</v>
      </c>
      <c r="P156" s="53">
        <f t="shared" si="33"/>
        <v>10.218213752667999</v>
      </c>
      <c r="Q156" s="53">
        <v>0.2</v>
      </c>
      <c r="R156" s="53">
        <f t="shared" si="34"/>
        <v>5.2386448239737415</v>
      </c>
    </row>
    <row r="157" spans="1:18" ht="15">
      <c r="A157" s="88"/>
      <c r="B157" s="84">
        <v>30460</v>
      </c>
      <c r="C157" s="85">
        <v>11.2</v>
      </c>
      <c r="D157" s="86">
        <v>18</v>
      </c>
      <c r="E157" s="87">
        <v>9</v>
      </c>
      <c r="F157" s="96">
        <f t="shared" si="25"/>
        <v>13.5</v>
      </c>
      <c r="G157" s="96"/>
      <c r="H157" s="74">
        <f t="shared" si="26"/>
        <v>144</v>
      </c>
      <c r="I157" s="53">
        <f t="shared" si="24"/>
        <v>0.97488184154220159</v>
      </c>
      <c r="J157" s="53">
        <f t="shared" si="27"/>
        <v>0.35953689665554506</v>
      </c>
      <c r="K157" s="53">
        <f t="shared" si="28"/>
        <v>1.9757485517958431</v>
      </c>
      <c r="L157" s="53">
        <f t="shared" si="29"/>
        <v>39.993511521528674</v>
      </c>
      <c r="M157" s="93">
        <f t="shared" si="30"/>
        <v>3.5168561414106465</v>
      </c>
      <c r="N157" s="53">
        <f t="shared" si="31"/>
        <v>20.396690875979626</v>
      </c>
      <c r="O157">
        <f t="shared" si="32"/>
        <v>0.75629173150346363</v>
      </c>
      <c r="P157" s="53">
        <f t="shared" si="33"/>
        <v>11.646017104401583</v>
      </c>
      <c r="Q157" s="53">
        <v>0.2</v>
      </c>
      <c r="R157" s="53">
        <f t="shared" si="34"/>
        <v>7.279384912384411</v>
      </c>
    </row>
    <row r="158" spans="1:18" ht="15">
      <c r="A158" s="88"/>
      <c r="B158" s="84">
        <v>30461</v>
      </c>
      <c r="C158" s="85">
        <v>0</v>
      </c>
      <c r="D158" s="86">
        <v>21</v>
      </c>
      <c r="E158" s="87">
        <v>9</v>
      </c>
      <c r="F158" s="96">
        <f t="shared" si="25"/>
        <v>15</v>
      </c>
      <c r="G158" s="96"/>
      <c r="H158" s="74">
        <f t="shared" si="26"/>
        <v>145</v>
      </c>
      <c r="I158" s="53">
        <f t="shared" si="24"/>
        <v>0.97450687393070012</v>
      </c>
      <c r="J158" s="53">
        <f t="shared" si="27"/>
        <v>0.36281282319723712</v>
      </c>
      <c r="K158" s="53">
        <f t="shared" si="28"/>
        <v>1.9800213848546073</v>
      </c>
      <c r="L158" s="53">
        <f t="shared" si="29"/>
        <v>40.111229338611665</v>
      </c>
      <c r="M158" s="93">
        <f t="shared" si="30"/>
        <v>4.2680540716558291</v>
      </c>
      <c r="N158" s="53">
        <f t="shared" si="31"/>
        <v>23.621393637297746</v>
      </c>
      <c r="O158">
        <f t="shared" si="32"/>
        <v>0.8245943710158492</v>
      </c>
      <c r="P158" s="53">
        <f t="shared" si="33"/>
        <v>12.831038046583151</v>
      </c>
      <c r="Q158" s="53">
        <v>0.2</v>
      </c>
      <c r="R158" s="53">
        <f t="shared" si="34"/>
        <v>8.0877409885906335</v>
      </c>
    </row>
    <row r="159" spans="1:18" ht="15">
      <c r="A159" s="88"/>
      <c r="B159" s="84">
        <v>30462</v>
      </c>
      <c r="C159" s="85">
        <v>14.8</v>
      </c>
      <c r="D159" s="86">
        <v>13</v>
      </c>
      <c r="E159" s="87">
        <v>10</v>
      </c>
      <c r="F159" s="96">
        <f t="shared" si="25"/>
        <v>11.5</v>
      </c>
      <c r="G159" s="96"/>
      <c r="H159" s="74">
        <f t="shared" si="26"/>
        <v>146</v>
      </c>
      <c r="I159" s="53">
        <f t="shared" si="24"/>
        <v>0.97413945014534753</v>
      </c>
      <c r="J159" s="53">
        <f t="shared" si="27"/>
        <v>0.36598476899265636</v>
      </c>
      <c r="K159" s="53">
        <f t="shared" si="28"/>
        <v>1.9841763184310419</v>
      </c>
      <c r="L159" s="53">
        <f t="shared" si="29"/>
        <v>40.224900007658086</v>
      </c>
      <c r="M159" s="93">
        <f t="shared" si="30"/>
        <v>1.9117130044253305</v>
      </c>
      <c r="N159" s="53">
        <f t="shared" si="31"/>
        <v>11.844166992249059</v>
      </c>
      <c r="O159">
        <f t="shared" si="32"/>
        <v>0.67292773448592091</v>
      </c>
      <c r="P159" s="53">
        <f t="shared" si="33"/>
        <v>10.218213752667999</v>
      </c>
      <c r="Q159" s="53">
        <v>0.2</v>
      </c>
      <c r="R159" s="53">
        <f t="shared" si="34"/>
        <v>5.2618643806308016</v>
      </c>
    </row>
    <row r="160" spans="1:18" ht="15">
      <c r="A160" s="88"/>
      <c r="B160" s="84">
        <v>30463</v>
      </c>
      <c r="C160" s="85">
        <v>0</v>
      </c>
      <c r="D160" s="86">
        <v>21</v>
      </c>
      <c r="E160" s="87">
        <v>8</v>
      </c>
      <c r="F160" s="96">
        <f t="shared" si="25"/>
        <v>14.5</v>
      </c>
      <c r="G160" s="96"/>
      <c r="H160" s="74">
        <f t="shared" si="26"/>
        <v>147</v>
      </c>
      <c r="I160" s="53">
        <f t="shared" si="24"/>
        <v>0.97377967891275308</v>
      </c>
      <c r="J160" s="53">
        <f t="shared" si="27"/>
        <v>0.36905164217237768</v>
      </c>
      <c r="K160" s="53">
        <f t="shared" si="28"/>
        <v>1.98821047175171</v>
      </c>
      <c r="L160" s="53">
        <f t="shared" si="29"/>
        <v>40.334495434154263</v>
      </c>
      <c r="M160" s="93">
        <f t="shared" si="30"/>
        <v>4.3989629130296439</v>
      </c>
      <c r="N160" s="53">
        <f t="shared" si="31"/>
        <v>24.722775547827929</v>
      </c>
      <c r="O160">
        <f t="shared" si="32"/>
        <v>0.80125269250101316</v>
      </c>
      <c r="P160" s="53">
        <f t="shared" si="33"/>
        <v>12.424600625459268</v>
      </c>
      <c r="Q160" s="53">
        <v>0.2</v>
      </c>
      <c r="R160" s="53">
        <f t="shared" si="34"/>
        <v>8.31059696577341</v>
      </c>
    </row>
    <row r="161" spans="1:18" ht="15">
      <c r="A161" s="88"/>
      <c r="B161" s="84">
        <v>30464</v>
      </c>
      <c r="C161" s="85">
        <v>0</v>
      </c>
      <c r="D161" s="86">
        <v>22</v>
      </c>
      <c r="E161" s="87">
        <v>11</v>
      </c>
      <c r="F161" s="96">
        <f t="shared" si="25"/>
        <v>16.5</v>
      </c>
      <c r="G161" s="96"/>
      <c r="H161" s="74">
        <f t="shared" si="26"/>
        <v>148</v>
      </c>
      <c r="I161" s="53">
        <f t="shared" si="24"/>
        <v>0.97342766669501279</v>
      </c>
      <c r="J161" s="53">
        <f t="shared" si="27"/>
        <v>0.37201238136626164</v>
      </c>
      <c r="K161" s="53">
        <f t="shared" si="28"/>
        <v>1.9921209879399151</v>
      </c>
      <c r="L161" s="53">
        <f t="shared" si="29"/>
        <v>40.439988408737037</v>
      </c>
      <c r="M161" s="93">
        <f t="shared" si="30"/>
        <v>4.3082506142839936</v>
      </c>
      <c r="N161" s="53">
        <f t="shared" si="31"/>
        <v>22.801125573277389</v>
      </c>
      <c r="O161">
        <f t="shared" si="32"/>
        <v>0.89821237770744478</v>
      </c>
      <c r="P161" s="53">
        <f t="shared" si="33"/>
        <v>14.122457624351155</v>
      </c>
      <c r="Q161" s="53">
        <v>0.2</v>
      </c>
      <c r="R161" s="53">
        <f t="shared" si="34"/>
        <v>7.9778011136442464</v>
      </c>
    </row>
    <row r="162" spans="1:18" ht="15">
      <c r="A162" s="88"/>
      <c r="B162" s="84">
        <v>30465</v>
      </c>
      <c r="C162" s="85">
        <v>0</v>
      </c>
      <c r="D162" s="86">
        <v>24</v>
      </c>
      <c r="E162" s="87">
        <v>11</v>
      </c>
      <c r="F162" s="96">
        <f t="shared" si="25"/>
        <v>17.5</v>
      </c>
      <c r="G162" s="96"/>
      <c r="H162" s="74">
        <f t="shared" si="26"/>
        <v>149</v>
      </c>
      <c r="I162" s="53">
        <f t="shared" si="24"/>
        <v>0.97308351765820522</v>
      </c>
      <c r="J162" s="53">
        <f t="shared" si="27"/>
        <v>0.37486595673797907</v>
      </c>
      <c r="K162" s="53">
        <f t="shared" si="28"/>
        <v>1.9959050405266516</v>
      </c>
      <c r="L162" s="53">
        <f t="shared" si="29"/>
        <v>40.541352631382395</v>
      </c>
      <c r="M162" s="93">
        <f t="shared" si="30"/>
        <v>4.8321909717831177</v>
      </c>
      <c r="N162" s="53">
        <f t="shared" si="31"/>
        <v>24.849567367149746</v>
      </c>
      <c r="O162">
        <f t="shared" si="32"/>
        <v>0.95041280970568121</v>
      </c>
      <c r="P162" s="53">
        <f t="shared" si="33"/>
        <v>15.046556310891852</v>
      </c>
      <c r="Q162" s="53">
        <v>0.2</v>
      </c>
      <c r="R162" s="53">
        <f t="shared" si="34"/>
        <v>8.4962620331210896</v>
      </c>
    </row>
    <row r="163" spans="1:18" ht="15">
      <c r="A163" s="88"/>
      <c r="B163" s="84">
        <v>30466</v>
      </c>
      <c r="C163" s="85">
        <v>0</v>
      </c>
      <c r="D163" s="86">
        <v>24</v>
      </c>
      <c r="E163" s="87">
        <v>10</v>
      </c>
      <c r="F163" s="96">
        <f t="shared" si="25"/>
        <v>17</v>
      </c>
      <c r="G163" s="96"/>
      <c r="H163" s="74">
        <f t="shared" si="26"/>
        <v>150</v>
      </c>
      <c r="I163" s="53">
        <f t="shared" si="24"/>
        <v>0.97274733364156707</v>
      </c>
      <c r="J163" s="53">
        <f t="shared" si="27"/>
        <v>0.37761137101192943</v>
      </c>
      <c r="K163" s="53">
        <f t="shared" si="28"/>
        <v>1.9995598401291379</v>
      </c>
      <c r="L163" s="53">
        <f t="shared" si="29"/>
        <v>40.638562736788892</v>
      </c>
      <c r="M163" s="93">
        <f t="shared" si="30"/>
        <v>4.9554269133944091</v>
      </c>
      <c r="N163" s="53">
        <f t="shared" si="31"/>
        <v>25.849448336837007</v>
      </c>
      <c r="O163">
        <f t="shared" si="32"/>
        <v>0.92399173474224472</v>
      </c>
      <c r="P163" s="53">
        <f t="shared" si="33"/>
        <v>14.577982189385189</v>
      </c>
      <c r="Q163" s="53">
        <v>0.2</v>
      </c>
      <c r="R163" s="53">
        <f t="shared" si="34"/>
        <v>8.6998866798721792</v>
      </c>
    </row>
    <row r="164" spans="1:18" ht="15">
      <c r="A164" s="88"/>
      <c r="B164" s="84">
        <v>30467</v>
      </c>
      <c r="C164" s="85">
        <v>0</v>
      </c>
      <c r="D164" s="86">
        <v>28</v>
      </c>
      <c r="E164" s="87">
        <v>12</v>
      </c>
      <c r="F164" s="96">
        <f t="shared" si="25"/>
        <v>20</v>
      </c>
      <c r="G164" s="96"/>
      <c r="H164" s="74">
        <f t="shared" si="26"/>
        <v>151</v>
      </c>
      <c r="I164" s="53">
        <f t="shared" si="24"/>
        <v>0.97241921412735777</v>
      </c>
      <c r="J164" s="53">
        <f t="shared" si="27"/>
        <v>0.38024766048951475</v>
      </c>
      <c r="K164" s="53">
        <f t="shared" si="28"/>
        <v>2.0030826412720568</v>
      </c>
      <c r="L164" s="53">
        <f t="shared" si="29"/>
        <v>40.731594320810181</v>
      </c>
      <c r="M164" s="93">
        <f t="shared" si="30"/>
        <v>5.7674345443831214</v>
      </c>
      <c r="N164" s="53">
        <f t="shared" si="31"/>
        <v>27.697484138150926</v>
      </c>
      <c r="O164">
        <f t="shared" si="32"/>
        <v>1.0926186229103982</v>
      </c>
      <c r="P164" s="53">
        <f t="shared" si="33"/>
        <v>17.596754482591379</v>
      </c>
      <c r="Q164" s="53">
        <v>0.2</v>
      </c>
      <c r="R164" s="53">
        <f t="shared" si="34"/>
        <v>9.2747379112033705</v>
      </c>
    </row>
    <row r="165" spans="1:18" ht="15">
      <c r="A165" s="88"/>
      <c r="B165" s="84">
        <v>30468</v>
      </c>
      <c r="C165" s="85">
        <v>0</v>
      </c>
      <c r="D165" s="86">
        <v>29</v>
      </c>
      <c r="E165" s="87">
        <v>13</v>
      </c>
      <c r="F165" s="96">
        <f t="shared" si="25"/>
        <v>21</v>
      </c>
      <c r="G165" s="96"/>
      <c r="H165" s="74">
        <f t="shared" si="26"/>
        <v>152</v>
      </c>
      <c r="I165" s="53">
        <f t="shared" si="24"/>
        <v>0.97209925621142024</v>
      </c>
      <c r="J165" s="53">
        <f t="shared" si="27"/>
        <v>0.382773896051676</v>
      </c>
      <c r="K165" s="53">
        <f t="shared" si="28"/>
        <v>2.0064707493242668</v>
      </c>
      <c r="L165" s="53">
        <f t="shared" si="29"/>
        <v>40.820423967777174</v>
      </c>
      <c r="M165" s="93">
        <f t="shared" si="30"/>
        <v>5.9329228581179709</v>
      </c>
      <c r="N165" s="53">
        <f t="shared" si="31"/>
        <v>27.757888298088481</v>
      </c>
      <c r="O165">
        <f t="shared" si="32"/>
        <v>1.1544769098420939</v>
      </c>
      <c r="P165" s="53">
        <f t="shared" si="33"/>
        <v>18.720055663097781</v>
      </c>
      <c r="Q165" s="53">
        <v>0.2</v>
      </c>
      <c r="R165" s="53">
        <f t="shared" si="34"/>
        <v>9.3364378433543216</v>
      </c>
    </row>
    <row r="166" spans="1:18" ht="15">
      <c r="A166" s="88"/>
      <c r="B166" s="84">
        <v>30469</v>
      </c>
      <c r="C166" s="85">
        <v>0</v>
      </c>
      <c r="D166" s="86">
        <v>29</v>
      </c>
      <c r="E166" s="87">
        <v>15</v>
      </c>
      <c r="F166" s="96">
        <f t="shared" si="25"/>
        <v>22</v>
      </c>
      <c r="G166" s="96"/>
      <c r="H166" s="74">
        <f t="shared" si="26"/>
        <v>153</v>
      </c>
      <c r="I166" s="53">
        <f t="shared" si="24"/>
        <v>0.97178755457444954</v>
      </c>
      <c r="J166" s="53">
        <f t="shared" si="27"/>
        <v>0.38518918414456371</v>
      </c>
      <c r="K166" s="53">
        <f t="shared" si="28"/>
        <v>2.009721527521509</v>
      </c>
      <c r="L166" s="53">
        <f t="shared" si="29"/>
        <v>40.905029278538173</v>
      </c>
      <c r="M166" s="93">
        <f t="shared" si="30"/>
        <v>5.7045746977584786</v>
      </c>
      <c r="N166" s="53">
        <f t="shared" si="31"/>
        <v>26.018942842561941</v>
      </c>
      <c r="O166">
        <f t="shared" si="32"/>
        <v>1.2193540774631728</v>
      </c>
      <c r="P166" s="53">
        <f t="shared" si="33"/>
        <v>19.906714554451806</v>
      </c>
      <c r="Q166" s="53">
        <v>0.2</v>
      </c>
      <c r="R166" s="53">
        <f t="shared" si="34"/>
        <v>8.9785224429496377</v>
      </c>
    </row>
    <row r="167" spans="1:18" ht="15">
      <c r="A167" s="88"/>
      <c r="B167" s="84">
        <v>30470</v>
      </c>
      <c r="C167" s="85">
        <v>0</v>
      </c>
      <c r="D167" s="86">
        <v>30</v>
      </c>
      <c r="E167" s="87">
        <v>15</v>
      </c>
      <c r="F167" s="96">
        <f t="shared" si="25"/>
        <v>22.5</v>
      </c>
      <c r="G167" s="96"/>
      <c r="H167" s="74">
        <f t="shared" si="26"/>
        <v>154</v>
      </c>
      <c r="I167" s="53">
        <f t="shared" si="24"/>
        <v>0.97148420145397496</v>
      </c>
      <c r="J167" s="53">
        <f t="shared" si="27"/>
        <v>0.38749266774519064</v>
      </c>
      <c r="K167" s="53">
        <f t="shared" si="28"/>
        <v>2.0128324040434848</v>
      </c>
      <c r="L167" s="53">
        <f t="shared" si="29"/>
        <v>40.985388899033893</v>
      </c>
      <c r="M167" s="93">
        <f t="shared" si="30"/>
        <v>5.9907225928310819</v>
      </c>
      <c r="N167" s="53">
        <f t="shared" si="31"/>
        <v>26.985073869444744</v>
      </c>
      <c r="O167">
        <f t="shared" si="32"/>
        <v>1.2529627418997087</v>
      </c>
      <c r="P167" s="53">
        <f t="shared" si="33"/>
        <v>20.524760720033569</v>
      </c>
      <c r="Q167" s="53">
        <v>0.2</v>
      </c>
      <c r="R167" s="53">
        <f t="shared" si="34"/>
        <v>9.2256086642441897</v>
      </c>
    </row>
    <row r="168" spans="1:18" ht="15">
      <c r="A168" s="88"/>
      <c r="B168" s="84">
        <v>30471</v>
      </c>
      <c r="C168" s="85">
        <v>0</v>
      </c>
      <c r="D168" s="86">
        <v>31</v>
      </c>
      <c r="E168" s="87">
        <v>16</v>
      </c>
      <c r="F168" s="96">
        <f t="shared" si="25"/>
        <v>23.5</v>
      </c>
      <c r="G168" s="96"/>
      <c r="H168" s="74">
        <f t="shared" si="26"/>
        <v>155</v>
      </c>
      <c r="I168" s="53">
        <f t="shared" si="24"/>
        <v>0.97118928661706516</v>
      </c>
      <c r="J168" s="53">
        <f t="shared" si="27"/>
        <v>0.38968352730391004</v>
      </c>
      <c r="K168" s="53">
        <f t="shared" si="28"/>
        <v>2.0158008791117585</v>
      </c>
      <c r="L168" s="53">
        <f t="shared" si="29"/>
        <v>41.061482549213466</v>
      </c>
      <c r="M168" s="93">
        <f t="shared" si="30"/>
        <v>6.1507741504762761</v>
      </c>
      <c r="N168" s="53">
        <f t="shared" si="31"/>
        <v>27.03517447422734</v>
      </c>
      <c r="O168">
        <f t="shared" si="32"/>
        <v>1.322598302772739</v>
      </c>
      <c r="P168" s="53">
        <f t="shared" si="33"/>
        <v>21.812269025567122</v>
      </c>
      <c r="Q168" s="53">
        <v>0.2</v>
      </c>
      <c r="R168" s="53">
        <f t="shared" si="34"/>
        <v>9.2813302583649175</v>
      </c>
    </row>
    <row r="169" spans="1:18" ht="15">
      <c r="A169" s="88"/>
      <c r="B169" s="84">
        <v>30472</v>
      </c>
      <c r="C169" s="85">
        <v>0</v>
      </c>
      <c r="D169" s="86">
        <v>30</v>
      </c>
      <c r="E169" s="87">
        <v>17</v>
      </c>
      <c r="F169" s="96">
        <f t="shared" si="25"/>
        <v>23.5</v>
      </c>
      <c r="G169" s="96"/>
      <c r="H169" s="74">
        <f t="shared" si="26"/>
        <v>156</v>
      </c>
      <c r="I169" s="53">
        <f t="shared" si="24"/>
        <v>0.97090289733376511</v>
      </c>
      <c r="J169" s="53">
        <f t="shared" si="27"/>
        <v>0.39176098166056555</v>
      </c>
      <c r="K169" s="53">
        <f t="shared" si="28"/>
        <v>2.0186245320731344</v>
      </c>
      <c r="L169" s="53">
        <f t="shared" si="29"/>
        <v>41.133291052089184</v>
      </c>
      <c r="M169" s="93">
        <f t="shared" si="30"/>
        <v>5.7360728704008697</v>
      </c>
      <c r="N169" s="53">
        <f t="shared" si="31"/>
        <v>25.212392302871582</v>
      </c>
      <c r="O169">
        <f t="shared" si="32"/>
        <v>1.322598302772739</v>
      </c>
      <c r="P169" s="53">
        <f t="shared" si="33"/>
        <v>21.812269025567122</v>
      </c>
      <c r="Q169" s="53">
        <v>0.2</v>
      </c>
      <c r="R169" s="53">
        <f t="shared" si="34"/>
        <v>8.8558574738691451</v>
      </c>
    </row>
    <row r="170" spans="1:18" ht="15">
      <c r="A170" s="88"/>
      <c r="B170" s="84">
        <v>30473</v>
      </c>
      <c r="C170" s="85">
        <v>0.2</v>
      </c>
      <c r="D170" s="86">
        <v>27</v>
      </c>
      <c r="E170" s="87">
        <v>19</v>
      </c>
      <c r="F170" s="96">
        <f t="shared" si="25"/>
        <v>23</v>
      </c>
      <c r="G170" s="96"/>
      <c r="H170" s="74">
        <f t="shared" si="26"/>
        <v>157</v>
      </c>
      <c r="I170" s="53">
        <f t="shared" si="24"/>
        <v>0.97062511835127152</v>
      </c>
      <c r="J170" s="53">
        <f t="shared" si="27"/>
        <v>0.39372428893118894</v>
      </c>
      <c r="K170" s="53">
        <f t="shared" si="28"/>
        <v>2.0213010284316693</v>
      </c>
      <c r="L170" s="53">
        <f t="shared" si="29"/>
        <v>41.20079636272002</v>
      </c>
      <c r="M170" s="93">
        <f t="shared" si="30"/>
        <v>4.4525647179912156</v>
      </c>
      <c r="N170" s="53">
        <f t="shared" si="31"/>
        <v>19.810686498888451</v>
      </c>
      <c r="O170">
        <f t="shared" si="32"/>
        <v>1.2873721991508951</v>
      </c>
      <c r="P170" s="53">
        <f t="shared" si="33"/>
        <v>21.159810760487982</v>
      </c>
      <c r="Q170" s="53">
        <v>0.2</v>
      </c>
      <c r="R170" s="53">
        <f t="shared" si="34"/>
        <v>7.5752729412430444</v>
      </c>
    </row>
    <row r="171" spans="1:18" ht="15">
      <c r="A171" s="88"/>
      <c r="B171" s="84">
        <v>30474</v>
      </c>
      <c r="C171" s="85">
        <v>0</v>
      </c>
      <c r="D171" s="86">
        <v>28</v>
      </c>
      <c r="E171" s="87">
        <v>16</v>
      </c>
      <c r="F171" s="96">
        <f t="shared" si="25"/>
        <v>22</v>
      </c>
      <c r="G171" s="96"/>
      <c r="H171" s="74">
        <f t="shared" si="26"/>
        <v>158</v>
      </c>
      <c r="I171" s="53">
        <f t="shared" si="24"/>
        <v>0.97035603186885411</v>
      </c>
      <c r="J171" s="53">
        <f t="shared" si="27"/>
        <v>0.39557274736216064</v>
      </c>
      <c r="K171" s="53">
        <f t="shared" si="28"/>
        <v>2.0238281267911979</v>
      </c>
      <c r="L171" s="53">
        <f t="shared" si="29"/>
        <v>41.26398159690806</v>
      </c>
      <c r="M171" s="93">
        <f t="shared" si="30"/>
        <v>5.3277556676200772</v>
      </c>
      <c r="N171" s="53">
        <f t="shared" si="31"/>
        <v>24.300246300466846</v>
      </c>
      <c r="O171">
        <f t="shared" si="32"/>
        <v>1.2193540774631728</v>
      </c>
      <c r="P171" s="53">
        <f t="shared" si="33"/>
        <v>19.906714554451806</v>
      </c>
      <c r="Q171" s="53">
        <v>0.2</v>
      </c>
      <c r="R171" s="53">
        <f t="shared" si="34"/>
        <v>8.5789310836516037</v>
      </c>
    </row>
    <row r="172" spans="1:18" ht="15">
      <c r="A172" s="88"/>
      <c r="B172" s="84">
        <v>30475</v>
      </c>
      <c r="C172" s="85">
        <v>0</v>
      </c>
      <c r="D172" s="86">
        <v>28</v>
      </c>
      <c r="E172" s="87">
        <v>18</v>
      </c>
      <c r="F172" s="96">
        <f t="shared" si="25"/>
        <v>23</v>
      </c>
      <c r="G172" s="96"/>
      <c r="H172" s="74">
        <f t="shared" si="26"/>
        <v>159</v>
      </c>
      <c r="I172" s="53">
        <f t="shared" si="24"/>
        <v>0.9700957175135323</v>
      </c>
      <c r="J172" s="53">
        <f t="shared" si="27"/>
        <v>0.39730569614880368</v>
      </c>
      <c r="K172" s="53">
        <f t="shared" si="28"/>
        <v>2.0262036856692989</v>
      </c>
      <c r="L172" s="53">
        <f t="shared" si="29"/>
        <v>41.322831059388477</v>
      </c>
      <c r="M172" s="93">
        <f t="shared" si="30"/>
        <v>4.9928636302260925</v>
      </c>
      <c r="N172" s="53">
        <f t="shared" si="31"/>
        <v>22.214625137382761</v>
      </c>
      <c r="O172">
        <f t="shared" si="32"/>
        <v>1.2873721991508951</v>
      </c>
      <c r="P172" s="53">
        <f t="shared" si="33"/>
        <v>21.159810760487982</v>
      </c>
      <c r="Q172" s="53">
        <v>0.2</v>
      </c>
      <c r="R172" s="53">
        <f t="shared" si="34"/>
        <v>8.135680210983983</v>
      </c>
    </row>
    <row r="173" spans="1:18" ht="15">
      <c r="A173" s="88"/>
      <c r="B173" s="84">
        <v>30476</v>
      </c>
      <c r="C173" s="85">
        <v>0</v>
      </c>
      <c r="D173" s="86">
        <v>30</v>
      </c>
      <c r="E173" s="87">
        <v>14</v>
      </c>
      <c r="F173" s="96">
        <f t="shared" si="25"/>
        <v>22</v>
      </c>
      <c r="G173" s="96"/>
      <c r="H173" s="74">
        <f t="shared" si="26"/>
        <v>160</v>
      </c>
      <c r="I173" s="53">
        <f t="shared" si="24"/>
        <v>0.96984425231651183</v>
      </c>
      <c r="J173" s="53">
        <f t="shared" si="27"/>
        <v>0.39892251621546049</v>
      </c>
      <c r="K173" s="53">
        <f t="shared" si="28"/>
        <v>2.028425670142993</v>
      </c>
      <c r="L173" s="53">
        <f t="shared" si="29"/>
        <v>41.377330271291243</v>
      </c>
      <c r="M173" s="93">
        <f t="shared" si="30"/>
        <v>6.1688612590130294</v>
      </c>
      <c r="N173" s="53">
        <f t="shared" si="31"/>
        <v>28.136584584478047</v>
      </c>
      <c r="O173">
        <f t="shared" si="32"/>
        <v>1.2193540774631728</v>
      </c>
      <c r="P173" s="53">
        <f t="shared" si="33"/>
        <v>19.906714554451806</v>
      </c>
      <c r="Q173" s="53">
        <v>0.2</v>
      </c>
      <c r="R173" s="53">
        <f t="shared" si="34"/>
        <v>9.4708672644077669</v>
      </c>
    </row>
    <row r="174" spans="1:18" ht="15">
      <c r="A174" s="88"/>
      <c r="B174" s="84">
        <v>30477</v>
      </c>
      <c r="C174" s="85">
        <v>9.6</v>
      </c>
      <c r="D174" s="86">
        <v>30</v>
      </c>
      <c r="E174" s="87">
        <v>16</v>
      </c>
      <c r="F174" s="96">
        <f t="shared" si="25"/>
        <v>23</v>
      </c>
      <c r="G174" s="96"/>
      <c r="H174" s="74">
        <f t="shared" si="26"/>
        <v>161</v>
      </c>
      <c r="I174" s="53">
        <f t="shared" si="24"/>
        <v>0.96960171069039036</v>
      </c>
      <c r="J174" s="53">
        <f t="shared" si="27"/>
        <v>0.40042263095419273</v>
      </c>
      <c r="K174" s="53">
        <f t="shared" si="28"/>
        <v>2.0304921582861954</v>
      </c>
      <c r="L174" s="53">
        <f t="shared" si="29"/>
        <v>41.427465996652963</v>
      </c>
      <c r="M174" s="93">
        <f t="shared" si="30"/>
        <v>5.9225948410969833</v>
      </c>
      <c r="N174" s="53">
        <f t="shared" si="31"/>
        <v>26.351255307489485</v>
      </c>
      <c r="O174">
        <f t="shared" si="32"/>
        <v>1.2873721991508951</v>
      </c>
      <c r="P174" s="53">
        <f t="shared" si="33"/>
        <v>21.159810760487982</v>
      </c>
      <c r="Q174" s="53">
        <v>0.2</v>
      </c>
      <c r="R174" s="53">
        <f t="shared" si="34"/>
        <v>9.1000133193404729</v>
      </c>
    </row>
    <row r="175" spans="1:18" ht="15">
      <c r="A175" s="88"/>
      <c r="B175" s="84">
        <v>30478</v>
      </c>
      <c r="C175" s="85">
        <v>0.8</v>
      </c>
      <c r="D175" s="86">
        <v>27</v>
      </c>
      <c r="E175" s="87">
        <v>14</v>
      </c>
      <c r="F175" s="96">
        <f t="shared" si="25"/>
        <v>20.5</v>
      </c>
      <c r="G175" s="96"/>
      <c r="H175" s="74">
        <f t="shared" si="26"/>
        <v>162</v>
      </c>
      <c r="I175" s="53">
        <f t="shared" si="24"/>
        <v>0.96936816440713691</v>
      </c>
      <c r="J175" s="53">
        <f t="shared" si="27"/>
        <v>0.40180550691935146</v>
      </c>
      <c r="K175" s="53">
        <f t="shared" si="28"/>
        <v>2.0324013473590288</v>
      </c>
      <c r="L175" s="53">
        <f t="shared" si="29"/>
        <v>41.473226267759372</v>
      </c>
      <c r="M175" s="93">
        <f t="shared" si="30"/>
        <v>5.3633698315442926</v>
      </c>
      <c r="N175" s="53">
        <f t="shared" si="31"/>
        <v>25.420753457445493</v>
      </c>
      <c r="O175">
        <f t="shared" si="32"/>
        <v>1.1231778894918711</v>
      </c>
      <c r="P175" s="53">
        <f t="shared" si="33"/>
        <v>18.150673095156183</v>
      </c>
      <c r="Q175" s="53">
        <v>0.2</v>
      </c>
      <c r="R175" s="53">
        <f t="shared" si="34"/>
        <v>8.7717127457091273</v>
      </c>
    </row>
    <row r="176" spans="1:18" ht="15">
      <c r="A176" s="88"/>
      <c r="B176" s="84">
        <v>30479</v>
      </c>
      <c r="C176" s="85">
        <v>0</v>
      </c>
      <c r="D176" s="86">
        <v>29</v>
      </c>
      <c r="E176" s="87">
        <v>14</v>
      </c>
      <c r="F176" s="96">
        <f t="shared" si="25"/>
        <v>21.5</v>
      </c>
      <c r="G176" s="96"/>
      <c r="H176" s="74">
        <f t="shared" si="26"/>
        <v>163</v>
      </c>
      <c r="I176" s="53">
        <f t="shared" si="24"/>
        <v>0.96914368257685435</v>
      </c>
      <c r="J176" s="53">
        <f t="shared" si="27"/>
        <v>0.40307065447539192</v>
      </c>
      <c r="K176" s="53">
        <f t="shared" si="28"/>
        <v>2.0341515597096045</v>
      </c>
      <c r="L176" s="53">
        <f t="shared" si="29"/>
        <v>41.514600409103238</v>
      </c>
      <c r="M176" s="93">
        <f t="shared" si="30"/>
        <v>5.9175033915495101</v>
      </c>
      <c r="N176" s="53">
        <f t="shared" si="31"/>
        <v>27.33351052151512</v>
      </c>
      <c r="O176">
        <f t="shared" si="32"/>
        <v>1.1865305921643348</v>
      </c>
      <c r="P176" s="53">
        <f t="shared" si="33"/>
        <v>19.305275780700303</v>
      </c>
      <c r="Q176" s="53">
        <v>0.2</v>
      </c>
      <c r="R176" s="53">
        <f t="shared" si="34"/>
        <v>9.2612656716824695</v>
      </c>
    </row>
    <row r="177" spans="1:18" ht="15">
      <c r="A177" s="88"/>
      <c r="B177" s="84">
        <v>30480</v>
      </c>
      <c r="C177" s="85">
        <v>4</v>
      </c>
      <c r="D177" s="86">
        <v>27</v>
      </c>
      <c r="E177" s="87">
        <v>17</v>
      </c>
      <c r="F177" s="96">
        <f t="shared" si="25"/>
        <v>22</v>
      </c>
      <c r="G177" s="96"/>
      <c r="H177" s="74">
        <f t="shared" si="26"/>
        <v>164</v>
      </c>
      <c r="I177" s="53">
        <f t="shared" si="24"/>
        <v>0.96892833162732761</v>
      </c>
      <c r="J177" s="53">
        <f t="shared" si="27"/>
        <v>0.40421762839545172</v>
      </c>
      <c r="K177" s="53">
        <f t="shared" si="28"/>
        <v>2.0357412483497721</v>
      </c>
      <c r="L177" s="53">
        <f t="shared" si="29"/>
        <v>41.551579059748867</v>
      </c>
      <c r="M177" s="93">
        <f t="shared" si="30"/>
        <v>4.8974507609930891</v>
      </c>
      <c r="N177" s="53">
        <f t="shared" si="31"/>
        <v>22.337597134911896</v>
      </c>
      <c r="O177">
        <f t="shared" si="32"/>
        <v>1.2193540774631728</v>
      </c>
      <c r="P177" s="53">
        <f t="shared" si="33"/>
        <v>19.906714554451806</v>
      </c>
      <c r="Q177" s="53">
        <v>0.2</v>
      </c>
      <c r="R177" s="53">
        <f t="shared" si="34"/>
        <v>8.1226215323836151</v>
      </c>
    </row>
    <row r="178" spans="1:18" ht="15">
      <c r="A178" s="88"/>
      <c r="B178" s="84">
        <v>30481</v>
      </c>
      <c r="C178" s="85">
        <v>0</v>
      </c>
      <c r="D178" s="86">
        <v>28</v>
      </c>
      <c r="E178" s="87">
        <v>13</v>
      </c>
      <c r="F178" s="96">
        <f t="shared" si="25"/>
        <v>20.5</v>
      </c>
      <c r="G178" s="96"/>
      <c r="H178" s="74">
        <f t="shared" si="26"/>
        <v>165</v>
      </c>
      <c r="I178" s="53">
        <f t="shared" si="24"/>
        <v>0.96872217528436744</v>
      </c>
      <c r="J178" s="53">
        <f t="shared" si="27"/>
        <v>0.4052460284083601</v>
      </c>
      <c r="K178" s="53">
        <f t="shared" si="28"/>
        <v>2.0371690021676367</v>
      </c>
      <c r="L178" s="53">
        <f t="shared" si="29"/>
        <v>41.584154193902762</v>
      </c>
      <c r="M178" s="93">
        <f t="shared" si="30"/>
        <v>5.7765927330214613</v>
      </c>
      <c r="N178" s="53">
        <f t="shared" si="31"/>
        <v>27.379305232048143</v>
      </c>
      <c r="O178">
        <f t="shared" si="32"/>
        <v>1.1231778894918711</v>
      </c>
      <c r="P178" s="53">
        <f t="shared" si="33"/>
        <v>18.150673095156183</v>
      </c>
      <c r="Q178" s="53">
        <v>0.2</v>
      </c>
      <c r="R178" s="53">
        <f t="shared" si="34"/>
        <v>9.2251037245610839</v>
      </c>
    </row>
    <row r="179" spans="1:18" ht="15">
      <c r="A179" s="88"/>
      <c r="B179" s="84">
        <v>30482</v>
      </c>
      <c r="C179" s="85">
        <v>0</v>
      </c>
      <c r="D179" s="86">
        <v>27</v>
      </c>
      <c r="E179" s="87">
        <v>15</v>
      </c>
      <c r="F179" s="96">
        <f t="shared" si="25"/>
        <v>21</v>
      </c>
      <c r="G179" s="96"/>
      <c r="H179" s="74">
        <f t="shared" si="26"/>
        <v>166</v>
      </c>
      <c r="I179" s="53">
        <f t="shared" si="24"/>
        <v>0.96852527455295245</v>
      </c>
      <c r="J179" s="53">
        <f t="shared" si="27"/>
        <v>0.40615549969192977</v>
      </c>
      <c r="K179" s="53">
        <f t="shared" si="28"/>
        <v>2.0384335507413596</v>
      </c>
      <c r="L179" s="53">
        <f t="shared" si="29"/>
        <v>41.612319139501366</v>
      </c>
      <c r="M179" s="93">
        <f t="shared" si="30"/>
        <v>5.237737664981557</v>
      </c>
      <c r="N179" s="53">
        <f t="shared" si="31"/>
        <v>24.505381329931645</v>
      </c>
      <c r="O179">
        <f t="shared" si="32"/>
        <v>1.1544769098420939</v>
      </c>
      <c r="P179" s="53">
        <f t="shared" si="33"/>
        <v>18.720055663097781</v>
      </c>
      <c r="Q179" s="53">
        <v>0.2</v>
      </c>
      <c r="R179" s="53">
        <f t="shared" si="34"/>
        <v>8.5823863323655925</v>
      </c>
    </row>
    <row r="180" spans="1:18" ht="15">
      <c r="A180" s="88"/>
      <c r="B180" s="84">
        <v>30483</v>
      </c>
      <c r="C180" s="85">
        <v>0</v>
      </c>
      <c r="D180" s="86">
        <v>24</v>
      </c>
      <c r="E180" s="87">
        <v>14</v>
      </c>
      <c r="F180" s="96">
        <f t="shared" si="25"/>
        <v>19</v>
      </c>
      <c r="G180" s="96"/>
      <c r="H180" s="74">
        <f t="shared" si="26"/>
        <v>167</v>
      </c>
      <c r="I180" s="53">
        <f t="shared" si="24"/>
        <v>0.96833768769917694</v>
      </c>
      <c r="J180" s="53">
        <f t="shared" si="27"/>
        <v>0.40694573331055683</v>
      </c>
      <c r="K180" s="53">
        <f t="shared" si="28"/>
        <v>2.0395337687208768</v>
      </c>
      <c r="L180" s="53">
        <f t="shared" si="29"/>
        <v>41.636068594638665</v>
      </c>
      <c r="M180" s="93">
        <f t="shared" si="30"/>
        <v>4.5375038608911984</v>
      </c>
      <c r="N180" s="53">
        <f t="shared" si="31"/>
        <v>22.383017627590899</v>
      </c>
      <c r="O180">
        <f t="shared" si="32"/>
        <v>1.0336608681468451</v>
      </c>
      <c r="P180" s="53">
        <f t="shared" si="33"/>
        <v>16.533851613772821</v>
      </c>
      <c r="Q180" s="53">
        <v>0.2</v>
      </c>
      <c r="R180" s="53">
        <f t="shared" si="34"/>
        <v>8.0011513017719746</v>
      </c>
    </row>
    <row r="181" spans="1:18" ht="15">
      <c r="A181" s="88"/>
      <c r="B181" s="84">
        <v>30484</v>
      </c>
      <c r="C181" s="85">
        <v>0.6</v>
      </c>
      <c r="D181" s="86">
        <v>25</v>
      </c>
      <c r="E181" s="87">
        <v>15</v>
      </c>
      <c r="F181" s="96">
        <f t="shared" si="25"/>
        <v>20</v>
      </c>
      <c r="G181" s="96"/>
      <c r="H181" s="74">
        <f t="shared" si="26"/>
        <v>168</v>
      </c>
      <c r="I181" s="53">
        <f t="shared" si="24"/>
        <v>0.96815947023300886</v>
      </c>
      <c r="J181" s="53">
        <f t="shared" si="27"/>
        <v>0.40761646659536283</v>
      </c>
      <c r="K181" s="53">
        <f t="shared" si="28"/>
        <v>2.0404686797466649</v>
      </c>
      <c r="L181" s="53">
        <f t="shared" si="29"/>
        <v>41.655398641672008</v>
      </c>
      <c r="M181" s="93">
        <f t="shared" si="30"/>
        <v>4.662969431455287</v>
      </c>
      <c r="N181" s="53">
        <f t="shared" si="31"/>
        <v>22.3934092134945</v>
      </c>
      <c r="O181">
        <f t="shared" si="32"/>
        <v>1.0926186229103982</v>
      </c>
      <c r="P181" s="53">
        <f t="shared" si="33"/>
        <v>17.596754482591379</v>
      </c>
      <c r="Q181" s="53">
        <v>0.2</v>
      </c>
      <c r="R181" s="53">
        <f t="shared" si="34"/>
        <v>8.0487587110279222</v>
      </c>
    </row>
    <row r="182" spans="1:18" ht="15">
      <c r="A182" s="88"/>
      <c r="B182" s="84">
        <v>30485</v>
      </c>
      <c r="C182" s="85">
        <v>2.2000000000000002</v>
      </c>
      <c r="D182" s="86">
        <v>23</v>
      </c>
      <c r="E182" s="87">
        <v>12</v>
      </c>
      <c r="F182" s="96">
        <f t="shared" si="25"/>
        <v>17.5</v>
      </c>
      <c r="G182" s="96"/>
      <c r="H182" s="74">
        <f t="shared" si="26"/>
        <v>169</v>
      </c>
      <c r="I182" s="53">
        <f t="shared" si="24"/>
        <v>0.96799067489186363</v>
      </c>
      <c r="J182" s="53">
        <f t="shared" si="27"/>
        <v>0.40816748346531739</v>
      </c>
      <c r="K182" s="53">
        <f t="shared" si="28"/>
        <v>2.041237459877554</v>
      </c>
      <c r="L182" s="53">
        <f t="shared" si="29"/>
        <v>41.670306758860512</v>
      </c>
      <c r="M182" s="93">
        <f t="shared" si="30"/>
        <v>4.5687481566081729</v>
      </c>
      <c r="N182" s="53">
        <f t="shared" si="31"/>
        <v>23.494811311085662</v>
      </c>
      <c r="O182">
        <f t="shared" si="32"/>
        <v>0.95041280970568121</v>
      </c>
      <c r="P182" s="53">
        <f t="shared" si="33"/>
        <v>15.046556310891852</v>
      </c>
      <c r="Q182" s="53">
        <v>0.2</v>
      </c>
      <c r="R182" s="53">
        <f t="shared" si="34"/>
        <v>8.1857352754398711</v>
      </c>
    </row>
    <row r="183" spans="1:18" ht="15">
      <c r="A183" s="88"/>
      <c r="B183" s="84">
        <v>30486</v>
      </c>
      <c r="C183" s="85">
        <v>2.6</v>
      </c>
      <c r="D183" s="86">
        <v>25</v>
      </c>
      <c r="E183" s="87">
        <v>13</v>
      </c>
      <c r="F183" s="96">
        <f t="shared" si="25"/>
        <v>19</v>
      </c>
      <c r="G183" s="96"/>
      <c r="H183" s="74">
        <f t="shared" si="26"/>
        <v>170</v>
      </c>
      <c r="I183" s="53">
        <f t="shared" si="24"/>
        <v>0.96783135162499845</v>
      </c>
      <c r="J183" s="53">
        <f t="shared" si="27"/>
        <v>0.40859861468800307</v>
      </c>
      <c r="K183" s="53">
        <f t="shared" si="28"/>
        <v>2.0418394405028018</v>
      </c>
      <c r="L183" s="53">
        <f t="shared" si="29"/>
        <v>41.68079182940884</v>
      </c>
      <c r="M183" s="93">
        <f t="shared" si="30"/>
        <v>4.9759255764713766</v>
      </c>
      <c r="N183" s="53">
        <f t="shared" si="31"/>
        <v>24.545704710400866</v>
      </c>
      <c r="O183">
        <f t="shared" si="32"/>
        <v>1.0336608681468451</v>
      </c>
      <c r="P183" s="53">
        <f t="shared" si="33"/>
        <v>16.533851613772821</v>
      </c>
      <c r="Q183" s="53">
        <v>0.2</v>
      </c>
      <c r="R183" s="53">
        <f t="shared" si="34"/>
        <v>8.4994361356337578</v>
      </c>
    </row>
    <row r="184" spans="1:18" ht="15">
      <c r="A184" s="88"/>
      <c r="B184" s="84">
        <v>30487</v>
      </c>
      <c r="C184" s="85">
        <v>1.6</v>
      </c>
      <c r="D184" s="86">
        <v>22</v>
      </c>
      <c r="E184" s="87">
        <v>15</v>
      </c>
      <c r="F184" s="96">
        <f t="shared" si="25"/>
        <v>18.5</v>
      </c>
      <c r="G184" s="96"/>
      <c r="H184" s="74">
        <f t="shared" si="26"/>
        <v>171</v>
      </c>
      <c r="I184" s="53">
        <f t="shared" si="24"/>
        <v>0.96768154757873115</v>
      </c>
      <c r="J184" s="53">
        <f t="shared" si="27"/>
        <v>0.4089097380789154</v>
      </c>
      <c r="K184" s="53">
        <f t="shared" si="28"/>
        <v>2.0422741107171487</v>
      </c>
      <c r="L184" s="53">
        <f t="shared" si="29"/>
        <v>41.686854147808901</v>
      </c>
      <c r="M184" s="93">
        <f t="shared" si="30"/>
        <v>3.7493349602291439</v>
      </c>
      <c r="N184" s="53">
        <f t="shared" si="31"/>
        <v>18.749818332673044</v>
      </c>
      <c r="O184">
        <f t="shared" si="32"/>
        <v>1.0052337064307559</v>
      </c>
      <c r="P184" s="53">
        <f t="shared" si="33"/>
        <v>16.024156693524468</v>
      </c>
      <c r="Q184" s="53">
        <v>0.2</v>
      </c>
      <c r="R184" s="53">
        <f t="shared" si="34"/>
        <v>7.1423760100186575</v>
      </c>
    </row>
    <row r="185" spans="1:18" ht="15">
      <c r="A185" s="88"/>
      <c r="B185" s="84">
        <v>30488</v>
      </c>
      <c r="C185" s="85">
        <v>2.2000000000000002</v>
      </c>
      <c r="D185" s="86">
        <v>26</v>
      </c>
      <c r="E185" s="87">
        <v>15</v>
      </c>
      <c r="F185" s="96">
        <f t="shared" si="25"/>
        <v>20.5</v>
      </c>
      <c r="G185" s="96"/>
      <c r="H185" s="74">
        <f t="shared" si="26"/>
        <v>172</v>
      </c>
      <c r="I185" s="53">
        <f t="shared" si="24"/>
        <v>0.96754130708248931</v>
      </c>
      <c r="J185" s="53">
        <f t="shared" si="27"/>
        <v>0.40910077863842559</v>
      </c>
      <c r="K185" s="53">
        <f t="shared" si="28"/>
        <v>2.0425411191413518</v>
      </c>
      <c r="L185" s="53">
        <f t="shared" si="29"/>
        <v>41.688495423392943</v>
      </c>
      <c r="M185" s="93">
        <f t="shared" si="30"/>
        <v>4.9591907285926702</v>
      </c>
      <c r="N185" s="53">
        <f t="shared" si="31"/>
        <v>23.505066556953256</v>
      </c>
      <c r="O185">
        <f t="shared" si="32"/>
        <v>1.1231778894918711</v>
      </c>
      <c r="P185" s="53">
        <f t="shared" si="33"/>
        <v>18.150673095156183</v>
      </c>
      <c r="Q185" s="53">
        <v>0.2</v>
      </c>
      <c r="R185" s="53">
        <f t="shared" si="34"/>
        <v>8.3282446841286468</v>
      </c>
    </row>
    <row r="186" spans="1:18" ht="15">
      <c r="A186" s="88"/>
      <c r="B186" s="84">
        <v>30489</v>
      </c>
      <c r="C186" s="85">
        <v>4</v>
      </c>
      <c r="D186" s="86">
        <v>25</v>
      </c>
      <c r="E186" s="87">
        <v>13</v>
      </c>
      <c r="F186" s="96">
        <f t="shared" si="25"/>
        <v>19</v>
      </c>
      <c r="G186" s="96"/>
      <c r="H186" s="74">
        <f t="shared" si="26"/>
        <v>173</v>
      </c>
      <c r="I186" s="53">
        <f t="shared" si="24"/>
        <v>0.96741067163569183</v>
      </c>
      <c r="J186" s="53">
        <f t="shared" si="27"/>
        <v>0.40917170862578206</v>
      </c>
      <c r="K186" s="53">
        <f t="shared" si="28"/>
        <v>2.0426402751747079</v>
      </c>
      <c r="L186" s="53">
        <f t="shared" si="29"/>
        <v>41.685718781033387</v>
      </c>
      <c r="M186" s="93">
        <f t="shared" si="30"/>
        <v>4.9765137645437854</v>
      </c>
      <c r="N186" s="53">
        <f t="shared" si="31"/>
        <v>24.548606178784521</v>
      </c>
      <c r="O186">
        <f t="shared" si="32"/>
        <v>1.0336608681468451</v>
      </c>
      <c r="P186" s="53">
        <f t="shared" si="33"/>
        <v>16.533851613772821</v>
      </c>
      <c r="Q186" s="53">
        <v>0.2</v>
      </c>
      <c r="R186" s="53">
        <f t="shared" si="34"/>
        <v>8.5001046362703008</v>
      </c>
    </row>
    <row r="187" spans="1:18" ht="15">
      <c r="A187" s="88"/>
      <c r="B187" s="84">
        <v>30490</v>
      </c>
      <c r="C187" s="85">
        <v>0</v>
      </c>
      <c r="D187" s="86">
        <v>28</v>
      </c>
      <c r="E187" s="87">
        <v>15</v>
      </c>
      <c r="F187" s="96">
        <f t="shared" si="25"/>
        <v>21.5</v>
      </c>
      <c r="G187" s="96"/>
      <c r="H187" s="74">
        <f t="shared" si="26"/>
        <v>174</v>
      </c>
      <c r="I187" s="53">
        <f t="shared" si="24"/>
        <v>0.96728967989546932</v>
      </c>
      <c r="J187" s="53">
        <f t="shared" si="27"/>
        <v>0.40912254756976801</v>
      </c>
      <c r="K187" s="53">
        <f t="shared" si="28"/>
        <v>2.0425715496702246</v>
      </c>
      <c r="L187" s="53">
        <f t="shared" si="29"/>
        <v>41.678528758947735</v>
      </c>
      <c r="M187" s="93">
        <f t="shared" si="30"/>
        <v>5.5306487848742032</v>
      </c>
      <c r="N187" s="53">
        <f t="shared" si="31"/>
        <v>25.546592329468716</v>
      </c>
      <c r="O187">
        <f t="shared" si="32"/>
        <v>1.1865305921643348</v>
      </c>
      <c r="P187" s="53">
        <f t="shared" si="33"/>
        <v>19.305275780700303</v>
      </c>
      <c r="Q187" s="53">
        <v>0.2</v>
      </c>
      <c r="R187" s="53">
        <f t="shared" si="34"/>
        <v>8.8463941639228185</v>
      </c>
    </row>
    <row r="188" spans="1:18" ht="15">
      <c r="A188" s="88"/>
      <c r="B188" s="84">
        <v>30491</v>
      </c>
      <c r="C188" s="85">
        <v>0</v>
      </c>
      <c r="D188" s="86">
        <v>30</v>
      </c>
      <c r="E188" s="87">
        <v>17</v>
      </c>
      <c r="F188" s="96">
        <f t="shared" si="25"/>
        <v>23.5</v>
      </c>
      <c r="G188" s="96"/>
      <c r="H188" s="74">
        <f t="shared" si="26"/>
        <v>175</v>
      </c>
      <c r="I188" s="53">
        <f t="shared" si="24"/>
        <v>0.96717836766522414</v>
      </c>
      <c r="J188" s="53">
        <f t="shared" si="27"/>
        <v>0.4089533622158914</v>
      </c>
      <c r="K188" s="53">
        <f t="shared" si="28"/>
        <v>2.0423350750274194</v>
      </c>
      <c r="L188" s="53">
        <f t="shared" si="29"/>
        <v>41.666931303590367</v>
      </c>
      <c r="M188" s="93">
        <f t="shared" si="30"/>
        <v>5.8104894631630088</v>
      </c>
      <c r="N188" s="53">
        <f t="shared" si="31"/>
        <v>25.539483742076214</v>
      </c>
      <c r="O188">
        <f t="shared" si="32"/>
        <v>1.322598302772739</v>
      </c>
      <c r="P188" s="53">
        <f t="shared" si="33"/>
        <v>21.812269025567122</v>
      </c>
      <c r="Q188" s="53">
        <v>0.2</v>
      </c>
      <c r="R188" s="53">
        <f t="shared" si="34"/>
        <v>8.9322069727890376</v>
      </c>
    </row>
    <row r="189" spans="1:18" ht="15">
      <c r="A189" s="88"/>
      <c r="B189" s="84">
        <v>30492</v>
      </c>
      <c r="C189" s="85">
        <v>0</v>
      </c>
      <c r="D189" s="86">
        <v>30</v>
      </c>
      <c r="E189" s="87">
        <v>16</v>
      </c>
      <c r="F189" s="96">
        <f t="shared" si="25"/>
        <v>23</v>
      </c>
      <c r="G189" s="96"/>
      <c r="H189" s="74">
        <f t="shared" si="26"/>
        <v>176</v>
      </c>
      <c r="I189" s="53">
        <f t="shared" si="24"/>
        <v>0.96707676788403607</v>
      </c>
      <c r="J189" s="53">
        <f t="shared" si="27"/>
        <v>0.40866426641022918</v>
      </c>
      <c r="K189" s="53">
        <f t="shared" si="28"/>
        <v>2.0419311447020565</v>
      </c>
      <c r="L189" s="53">
        <f t="shared" si="29"/>
        <v>41.650933761636104</v>
      </c>
      <c r="M189" s="93">
        <f t="shared" si="30"/>
        <v>5.9545424632891679</v>
      </c>
      <c r="N189" s="53">
        <f t="shared" si="31"/>
        <v>26.493399075793839</v>
      </c>
      <c r="O189">
        <f t="shared" si="32"/>
        <v>1.2873721991508951</v>
      </c>
      <c r="P189" s="53">
        <f t="shared" si="33"/>
        <v>21.159810760487982</v>
      </c>
      <c r="Q189" s="53">
        <v>0.2</v>
      </c>
      <c r="R189" s="53">
        <f t="shared" si="34"/>
        <v>9.1331499393151105</v>
      </c>
    </row>
    <row r="190" spans="1:18" ht="15">
      <c r="A190" s="88"/>
      <c r="B190" s="84">
        <v>30493</v>
      </c>
      <c r="C190" s="85">
        <v>0</v>
      </c>
      <c r="D190" s="86">
        <v>29</v>
      </c>
      <c r="E190" s="87">
        <v>19</v>
      </c>
      <c r="F190" s="96">
        <f t="shared" si="25"/>
        <v>24</v>
      </c>
      <c r="G190" s="96"/>
      <c r="H190" s="74">
        <f t="shared" si="26"/>
        <v>177</v>
      </c>
      <c r="I190" s="53">
        <f t="shared" si="24"/>
        <v>0.96698491061691505</v>
      </c>
      <c r="J190" s="53">
        <f t="shared" si="27"/>
        <v>0.40825542092030154</v>
      </c>
      <c r="K190" s="53">
        <f t="shared" si="28"/>
        <v>2.0413602121365115</v>
      </c>
      <c r="L190" s="53">
        <f t="shared" si="29"/>
        <v>41.630544869084666</v>
      </c>
      <c r="M190" s="93">
        <f t="shared" si="30"/>
        <v>5.153328771097974</v>
      </c>
      <c r="N190" s="53">
        <f t="shared" si="31"/>
        <v>22.380048143424446</v>
      </c>
      <c r="O190">
        <f t="shared" si="32"/>
        <v>1.3586571485671137</v>
      </c>
      <c r="P190" s="53">
        <f t="shared" si="33"/>
        <v>22.48254785226381</v>
      </c>
      <c r="Q190" s="53">
        <v>0.2</v>
      </c>
      <c r="R190" s="53">
        <f t="shared" si="34"/>
        <v>8.2149752351750855</v>
      </c>
    </row>
    <row r="191" spans="1:18" ht="15">
      <c r="A191" s="88"/>
      <c r="B191" s="84">
        <v>30494</v>
      </c>
      <c r="C191" s="85">
        <v>1.4</v>
      </c>
      <c r="D191" s="86">
        <v>22</v>
      </c>
      <c r="E191" s="87">
        <v>18</v>
      </c>
      <c r="F191" s="96">
        <f t="shared" si="25"/>
        <v>20</v>
      </c>
      <c r="G191" s="96"/>
      <c r="H191" s="74">
        <f t="shared" si="26"/>
        <v>178</v>
      </c>
      <c r="I191" s="53">
        <f t="shared" si="24"/>
        <v>0.96690282304590414</v>
      </c>
      <c r="J191" s="53">
        <f t="shared" si="27"/>
        <v>0.40772703319360154</v>
      </c>
      <c r="K191" s="53">
        <f t="shared" si="28"/>
        <v>2.0406228891187692</v>
      </c>
      <c r="L191" s="53">
        <f t="shared" si="29"/>
        <v>41.605774737537843</v>
      </c>
      <c r="M191" s="93">
        <f t="shared" si="30"/>
        <v>2.9456075371999511</v>
      </c>
      <c r="N191" s="53">
        <f t="shared" si="31"/>
        <v>14.145963410762867</v>
      </c>
      <c r="O191">
        <f t="shared" si="32"/>
        <v>1.0926186229103982</v>
      </c>
      <c r="P191" s="53">
        <f t="shared" si="33"/>
        <v>17.596754482591379</v>
      </c>
      <c r="Q191" s="53">
        <v>0.2</v>
      </c>
      <c r="R191" s="53">
        <f t="shared" si="34"/>
        <v>6.1424513619894414</v>
      </c>
    </row>
    <row r="192" spans="1:18" ht="15">
      <c r="A192" s="88"/>
      <c r="B192" s="84">
        <v>30495</v>
      </c>
      <c r="C192" s="85">
        <v>0.6</v>
      </c>
      <c r="D192" s="86">
        <v>29</v>
      </c>
      <c r="E192" s="87">
        <v>17</v>
      </c>
      <c r="F192" s="96">
        <f t="shared" si="25"/>
        <v>23</v>
      </c>
      <c r="G192" s="96"/>
      <c r="H192" s="74">
        <f t="shared" si="26"/>
        <v>179</v>
      </c>
      <c r="I192" s="53">
        <f t="shared" si="24"/>
        <v>0.96683052946203629</v>
      </c>
      <c r="J192" s="53">
        <f t="shared" si="27"/>
        <v>0.40707935705464793</v>
      </c>
      <c r="K192" s="53">
        <f t="shared" si="28"/>
        <v>2.0397199435822722</v>
      </c>
      <c r="L192" s="53">
        <f t="shared" si="29"/>
        <v>41.576634837724463</v>
      </c>
      <c r="M192" s="93">
        <f t="shared" si="30"/>
        <v>5.5030010390522532</v>
      </c>
      <c r="N192" s="53">
        <f t="shared" si="31"/>
        <v>24.484366941870171</v>
      </c>
      <c r="O192">
        <f t="shared" si="32"/>
        <v>1.2873721991508951</v>
      </c>
      <c r="P192" s="53">
        <f t="shared" si="33"/>
        <v>21.159810760487982</v>
      </c>
      <c r="Q192" s="53">
        <v>0.2</v>
      </c>
      <c r="R192" s="53">
        <f t="shared" si="34"/>
        <v>8.6648034536913539</v>
      </c>
    </row>
    <row r="193" spans="1:18" ht="15">
      <c r="A193" s="88"/>
      <c r="B193" s="84">
        <v>30496</v>
      </c>
      <c r="C193" s="85">
        <v>0</v>
      </c>
      <c r="D193" s="86">
        <v>27</v>
      </c>
      <c r="E193" s="87">
        <v>14</v>
      </c>
      <c r="F193" s="96">
        <f t="shared" si="25"/>
        <v>20.5</v>
      </c>
      <c r="G193" s="96"/>
      <c r="H193" s="74">
        <f t="shared" si="26"/>
        <v>180</v>
      </c>
      <c r="I193" s="53">
        <f t="shared" si="24"/>
        <v>0.96676805125814624</v>
      </c>
      <c r="J193" s="53">
        <f t="shared" si="27"/>
        <v>0.40631269234167094</v>
      </c>
      <c r="K193" s="53">
        <f t="shared" si="28"/>
        <v>2.0386522968629022</v>
      </c>
      <c r="L193" s="53">
        <f t="shared" si="29"/>
        <v>41.543137980369544</v>
      </c>
      <c r="M193" s="93">
        <f t="shared" si="30"/>
        <v>5.3724109022308166</v>
      </c>
      <c r="N193" s="53">
        <f t="shared" si="31"/>
        <v>25.463605402422644</v>
      </c>
      <c r="O193">
        <f t="shared" si="32"/>
        <v>1.1231778894918711</v>
      </c>
      <c r="P193" s="53">
        <f t="shared" si="33"/>
        <v>18.150673095156183</v>
      </c>
      <c r="Q193" s="53">
        <v>0.2</v>
      </c>
      <c r="R193" s="53">
        <f t="shared" si="34"/>
        <v>8.7816326699770695</v>
      </c>
    </row>
    <row r="194" spans="1:18" ht="15">
      <c r="A194" s="88"/>
      <c r="B194" s="84">
        <v>30497</v>
      </c>
      <c r="C194" s="85">
        <v>0</v>
      </c>
      <c r="D194" s="86">
        <v>28</v>
      </c>
      <c r="E194" s="87">
        <v>17</v>
      </c>
      <c r="F194" s="96">
        <f t="shared" si="25"/>
        <v>22.5</v>
      </c>
      <c r="G194" s="96"/>
      <c r="H194" s="74">
        <f t="shared" si="26"/>
        <v>181</v>
      </c>
      <c r="I194" s="53">
        <f t="shared" si="24"/>
        <v>0.96671540692253943</v>
      </c>
      <c r="J194" s="53">
        <f t="shared" si="27"/>
        <v>0.40542738448427046</v>
      </c>
      <c r="K194" s="53">
        <f t="shared" si="28"/>
        <v>2.0374210204332197</v>
      </c>
      <c r="L194" s="53">
        <f t="shared" si="29"/>
        <v>41.505298294525524</v>
      </c>
      <c r="M194" s="93">
        <f t="shared" si="30"/>
        <v>5.1952254850569659</v>
      </c>
      <c r="N194" s="53">
        <f t="shared" si="31"/>
        <v>23.401775213302241</v>
      </c>
      <c r="O194">
        <f t="shared" si="32"/>
        <v>1.2529627418997087</v>
      </c>
      <c r="P194" s="53">
        <f t="shared" si="33"/>
        <v>20.524760720033569</v>
      </c>
      <c r="Q194" s="53">
        <v>0.2</v>
      </c>
      <c r="R194" s="53">
        <f t="shared" si="34"/>
        <v>8.3913702380866688</v>
      </c>
    </row>
    <row r="195" spans="1:18" ht="15">
      <c r="A195" s="88"/>
      <c r="B195" s="84">
        <v>30498</v>
      </c>
      <c r="C195" s="85">
        <v>7.2</v>
      </c>
      <c r="D195" s="86">
        <v>21</v>
      </c>
      <c r="E195" s="87">
        <v>16</v>
      </c>
      <c r="F195" s="96">
        <f t="shared" si="25"/>
        <v>18.5</v>
      </c>
      <c r="G195" s="96"/>
      <c r="H195" s="74">
        <f t="shared" si="26"/>
        <v>182</v>
      </c>
      <c r="I195" s="53">
        <f t="shared" si="24"/>
        <v>0.96667261203352184</v>
      </c>
      <c r="J195" s="53">
        <f t="shared" si="27"/>
        <v>0.4044238240236096</v>
      </c>
      <c r="K195" s="53">
        <f t="shared" si="28"/>
        <v>2.0360273321377047</v>
      </c>
      <c r="L195" s="53">
        <f t="shared" si="29"/>
        <v>41.463131203502378</v>
      </c>
      <c r="M195" s="93">
        <f t="shared" si="30"/>
        <v>3.1517604154890844</v>
      </c>
      <c r="N195" s="53">
        <f t="shared" si="31"/>
        <v>15.761444588274079</v>
      </c>
      <c r="O195">
        <f t="shared" si="32"/>
        <v>1.0052337064307559</v>
      </c>
      <c r="P195" s="53">
        <f t="shared" si="33"/>
        <v>16.024156693524468</v>
      </c>
      <c r="Q195" s="53">
        <v>0.2</v>
      </c>
      <c r="R195" s="53">
        <f t="shared" si="34"/>
        <v>6.4550029944472325</v>
      </c>
    </row>
    <row r="196" spans="1:18" ht="15">
      <c r="A196" s="88"/>
      <c r="B196" s="84">
        <v>30499</v>
      </c>
      <c r="C196" s="85">
        <v>0</v>
      </c>
      <c r="D196" s="86">
        <v>30</v>
      </c>
      <c r="E196" s="87">
        <v>13</v>
      </c>
      <c r="F196" s="96">
        <f t="shared" si="25"/>
        <v>21.5</v>
      </c>
      <c r="G196" s="96"/>
      <c r="H196" s="74">
        <f t="shared" si="26"/>
        <v>183</v>
      </c>
      <c r="I196" s="53">
        <f t="shared" si="24"/>
        <v>0.96663967925478966</v>
      </c>
      <c r="J196" s="53">
        <f t="shared" si="27"/>
        <v>0.40330244607692034</v>
      </c>
      <c r="K196" s="53">
        <f t="shared" si="28"/>
        <v>2.0344725919560269</v>
      </c>
      <c r="L196" s="53">
        <f t="shared" si="29"/>
        <v>41.416653398551674</v>
      </c>
      <c r="M196" s="93">
        <f t="shared" si="30"/>
        <v>6.2848003820223051</v>
      </c>
      <c r="N196" s="53">
        <f t="shared" si="31"/>
        <v>29.030090225710286</v>
      </c>
      <c r="O196">
        <f t="shared" si="32"/>
        <v>1.1865305921643348</v>
      </c>
      <c r="P196" s="53">
        <f t="shared" si="33"/>
        <v>19.305275780700303</v>
      </c>
      <c r="Q196" s="53">
        <v>0.2</v>
      </c>
      <c r="R196" s="53">
        <f t="shared" si="34"/>
        <v>9.6551631556561457</v>
      </c>
    </row>
    <row r="197" spans="1:18" ht="15">
      <c r="A197" s="88"/>
      <c r="B197" s="84">
        <v>30500</v>
      </c>
      <c r="C197" s="85">
        <v>0</v>
      </c>
      <c r="D197" s="86">
        <v>31</v>
      </c>
      <c r="E197" s="87">
        <v>16</v>
      </c>
      <c r="F197" s="96">
        <f t="shared" si="25"/>
        <v>23.5</v>
      </c>
      <c r="G197" s="96"/>
      <c r="H197" s="74">
        <f t="shared" si="26"/>
        <v>184</v>
      </c>
      <c r="I197" s="53">
        <f t="shared" si="24"/>
        <v>0.966616618331682</v>
      </c>
      <c r="J197" s="53">
        <f t="shared" si="27"/>
        <v>0.4020637297482984</v>
      </c>
      <c r="K197" s="53">
        <f t="shared" si="28"/>
        <v>2.0327582973243699</v>
      </c>
      <c r="L197" s="53">
        <f t="shared" si="29"/>
        <v>41.365882810476329</v>
      </c>
      <c r="M197" s="93">
        <f t="shared" si="30"/>
        <v>6.1963715605583367</v>
      </c>
      <c r="N197" s="53">
        <f t="shared" si="31"/>
        <v>27.235593788444227</v>
      </c>
      <c r="O197">
        <f t="shared" si="32"/>
        <v>1.322598302772739</v>
      </c>
      <c r="P197" s="53">
        <f t="shared" si="33"/>
        <v>21.812269025567122</v>
      </c>
      <c r="Q197" s="53">
        <v>0.2</v>
      </c>
      <c r="R197" s="53">
        <f t="shared" si="34"/>
        <v>9.328112021444797</v>
      </c>
    </row>
    <row r="198" spans="1:18" ht="15">
      <c r="A198" s="88"/>
      <c r="B198" s="84">
        <v>30501</v>
      </c>
      <c r="C198" s="85">
        <v>0.4</v>
      </c>
      <c r="D198" s="86">
        <v>30</v>
      </c>
      <c r="E198" s="87">
        <v>18</v>
      </c>
      <c r="F198" s="96">
        <f t="shared" si="25"/>
        <v>24</v>
      </c>
      <c r="G198" s="96"/>
      <c r="H198" s="74">
        <f t="shared" si="26"/>
        <v>185</v>
      </c>
      <c r="I198" s="53">
        <f t="shared" si="24"/>
        <v>0.96660343608829691</v>
      </c>
      <c r="J198" s="53">
        <f t="shared" si="27"/>
        <v>0.40070819748795422</v>
      </c>
      <c r="K198" s="53">
        <f t="shared" si="28"/>
        <v>2.0308860780474474</v>
      </c>
      <c r="L198" s="53">
        <f t="shared" si="29"/>
        <v>41.310838579351461</v>
      </c>
      <c r="M198" s="93">
        <f t="shared" si="30"/>
        <v>5.6018359877570427</v>
      </c>
      <c r="N198" s="53">
        <f t="shared" si="31"/>
        <v>24.327840249722499</v>
      </c>
      <c r="O198">
        <f t="shared" si="32"/>
        <v>1.3586571485671137</v>
      </c>
      <c r="P198" s="53">
        <f t="shared" si="33"/>
        <v>22.48254785226381</v>
      </c>
      <c r="Q198" s="53">
        <v>0.2</v>
      </c>
      <c r="R198" s="53">
        <f t="shared" si="34"/>
        <v>8.6701940373582804</v>
      </c>
    </row>
    <row r="199" spans="1:18" ht="15">
      <c r="A199" s="88"/>
      <c r="B199" s="84">
        <v>30502</v>
      </c>
      <c r="C199" s="85">
        <v>0</v>
      </c>
      <c r="D199" s="86">
        <v>31</v>
      </c>
      <c r="E199" s="87">
        <v>18</v>
      </c>
      <c r="F199" s="96">
        <f t="shared" si="25"/>
        <v>24.5</v>
      </c>
      <c r="G199" s="96"/>
      <c r="H199" s="74">
        <f t="shared" si="26"/>
        <v>186</v>
      </c>
      <c r="I199" s="53">
        <f t="shared" si="24"/>
        <v>0.96660013642547238</v>
      </c>
      <c r="J199" s="53">
        <f t="shared" si="27"/>
        <v>0.39923641440225827</v>
      </c>
      <c r="K199" s="53">
        <f t="shared" si="28"/>
        <v>2.0288576908360731</v>
      </c>
      <c r="L199" s="53">
        <f t="shared" si="29"/>
        <v>41.251541022555166</v>
      </c>
      <c r="M199" s="93">
        <f t="shared" si="30"/>
        <v>5.891850168675826</v>
      </c>
      <c r="N199" s="53">
        <f t="shared" si="31"/>
        <v>25.284872879283906</v>
      </c>
      <c r="O199">
        <f t="shared" si="32"/>
        <v>1.395565076951925</v>
      </c>
      <c r="P199" s="53">
        <f t="shared" si="33"/>
        <v>23.171067686527078</v>
      </c>
      <c r="Q199" s="53">
        <v>0.2</v>
      </c>
      <c r="R199" s="53">
        <f t="shared" si="34"/>
        <v>8.9146850690166453</v>
      </c>
    </row>
    <row r="200" spans="1:18" ht="15">
      <c r="A200" s="88"/>
      <c r="B200" s="84">
        <v>30503</v>
      </c>
      <c r="C200" s="85">
        <v>5.2</v>
      </c>
      <c r="D200" s="86">
        <v>29</v>
      </c>
      <c r="E200" s="87">
        <v>18</v>
      </c>
      <c r="F200" s="96">
        <f t="shared" si="25"/>
        <v>23.5</v>
      </c>
      <c r="G200" s="96"/>
      <c r="H200" s="74">
        <f t="shared" si="26"/>
        <v>187</v>
      </c>
      <c r="I200" s="53">
        <f t="shared" si="24"/>
        <v>0.96660672031963157</v>
      </c>
      <c r="J200" s="53">
        <f t="shared" si="27"/>
        <v>0.39764898751708555</v>
      </c>
      <c r="K200" s="53">
        <f t="shared" si="28"/>
        <v>2.0266750135070062</v>
      </c>
      <c r="L200" s="53">
        <f t="shared" si="29"/>
        <v>41.188011601317754</v>
      </c>
      <c r="M200" s="93">
        <f t="shared" si="30"/>
        <v>5.2834389579488272</v>
      </c>
      <c r="N200" s="53">
        <f t="shared" si="31"/>
        <v>23.222880658203966</v>
      </c>
      <c r="O200">
        <f t="shared" si="32"/>
        <v>1.322598302772739</v>
      </c>
      <c r="P200" s="53">
        <f t="shared" si="33"/>
        <v>21.812269025567122</v>
      </c>
      <c r="Q200" s="53">
        <v>0.2</v>
      </c>
      <c r="R200" s="53">
        <f t="shared" si="34"/>
        <v>8.3914667899214894</v>
      </c>
    </row>
    <row r="201" spans="1:18" ht="15">
      <c r="A201" s="88"/>
      <c r="B201" s="84">
        <v>30504</v>
      </c>
      <c r="C201" s="85">
        <v>0.4</v>
      </c>
      <c r="D201" s="86">
        <v>23</v>
      </c>
      <c r="E201" s="87">
        <v>18</v>
      </c>
      <c r="F201" s="96">
        <f t="shared" si="25"/>
        <v>20.5</v>
      </c>
      <c r="G201" s="96"/>
      <c r="H201" s="74">
        <f t="shared" si="26"/>
        <v>188</v>
      </c>
      <c r="I201" s="53">
        <f t="shared" si="24"/>
        <v>0.96662318582249451</v>
      </c>
      <c r="J201" s="53">
        <f t="shared" si="27"/>
        <v>0.39594656499710279</v>
      </c>
      <c r="K201" s="53">
        <f t="shared" si="28"/>
        <v>2.0243400388832118</v>
      </c>
      <c r="L201" s="53">
        <f t="shared" si="29"/>
        <v>41.120272886006703</v>
      </c>
      <c r="M201" s="93">
        <f t="shared" si="30"/>
        <v>3.2979133276938906</v>
      </c>
      <c r="N201" s="53">
        <f t="shared" si="31"/>
        <v>15.631113322496919</v>
      </c>
      <c r="O201">
        <f t="shared" si="32"/>
        <v>1.1231778894918711</v>
      </c>
      <c r="P201" s="53">
        <f t="shared" si="33"/>
        <v>18.150673095156183</v>
      </c>
      <c r="Q201" s="53">
        <v>0.2</v>
      </c>
      <c r="R201" s="53">
        <f t="shared" si="34"/>
        <v>6.5054798174051385</v>
      </c>
    </row>
    <row r="202" spans="1:18" ht="15">
      <c r="A202" s="88"/>
      <c r="B202" s="84">
        <v>30505</v>
      </c>
      <c r="C202" s="85">
        <v>0.6</v>
      </c>
      <c r="D202" s="86">
        <v>30</v>
      </c>
      <c r="E202" s="87">
        <v>18</v>
      </c>
      <c r="F202" s="96">
        <f t="shared" si="25"/>
        <v>24</v>
      </c>
      <c r="G202" s="96"/>
      <c r="H202" s="74">
        <f t="shared" si="26"/>
        <v>189</v>
      </c>
      <c r="I202" s="53">
        <f t="shared" ref="I202:I265" si="35">1+0.0334*COS($I$7*H202-0.0552)</f>
        <v>0.96664952806165383</v>
      </c>
      <c r="J202" s="53">
        <f t="shared" si="27"/>
        <v>0.39412983532377216</v>
      </c>
      <c r="K202" s="53">
        <f t="shared" si="28"/>
        <v>2.0218548684336888</v>
      </c>
      <c r="L202" s="53">
        <f t="shared" si="29"/>
        <v>41.048348520370595</v>
      </c>
      <c r="M202" s="93">
        <f t="shared" si="30"/>
        <v>5.566241787556943</v>
      </c>
      <c r="N202" s="53">
        <f t="shared" si="31"/>
        <v>24.173260569386049</v>
      </c>
      <c r="O202">
        <f t="shared" si="32"/>
        <v>1.3586571485671137</v>
      </c>
      <c r="P202" s="53">
        <f t="shared" si="33"/>
        <v>22.48254785226381</v>
      </c>
      <c r="Q202" s="53">
        <v>0.2</v>
      </c>
      <c r="R202" s="53">
        <f t="shared" si="34"/>
        <v>8.6340671957425403</v>
      </c>
    </row>
    <row r="203" spans="1:18" ht="15">
      <c r="A203" s="88"/>
      <c r="B203" s="84">
        <v>30506</v>
      </c>
      <c r="C203" s="85">
        <v>0</v>
      </c>
      <c r="D203" s="86">
        <v>31</v>
      </c>
      <c r="E203" s="87">
        <v>17</v>
      </c>
      <c r="F203" s="96">
        <f t="shared" si="25"/>
        <v>24</v>
      </c>
      <c r="G203" s="96"/>
      <c r="H203" s="74">
        <f t="shared" si="26"/>
        <v>190</v>
      </c>
      <c r="I203" s="53">
        <f t="shared" si="35"/>
        <v>0.96668573924201728</v>
      </c>
      <c r="J203" s="53">
        <f t="shared" si="27"/>
        <v>0.39219952643495892</v>
      </c>
      <c r="K203" s="53">
        <f t="shared" si="28"/>
        <v>2.0192217056926434</v>
      </c>
      <c r="L203" s="53">
        <f t="shared" si="29"/>
        <v>40.972263184969115</v>
      </c>
      <c r="M203" s="93">
        <f t="shared" si="30"/>
        <v>6.0010842911485636</v>
      </c>
      <c r="N203" s="53">
        <f t="shared" si="31"/>
        <v>26.061709103810571</v>
      </c>
      <c r="O203">
        <f t="shared" si="32"/>
        <v>1.3586571485671137</v>
      </c>
      <c r="P203" s="53">
        <f t="shared" si="33"/>
        <v>22.48254785226381</v>
      </c>
      <c r="Q203" s="53">
        <v>0.2</v>
      </c>
      <c r="R203" s="53">
        <f t="shared" si="34"/>
        <v>9.0754168023282222</v>
      </c>
    </row>
    <row r="204" spans="1:18" ht="15">
      <c r="A204" s="88"/>
      <c r="B204" s="84">
        <v>30507</v>
      </c>
      <c r="C204" s="85">
        <v>18</v>
      </c>
      <c r="D204" s="86">
        <v>31</v>
      </c>
      <c r="E204" s="87">
        <v>19</v>
      </c>
      <c r="F204" s="96">
        <f t="shared" si="25"/>
        <v>25</v>
      </c>
      <c r="G204" s="96"/>
      <c r="H204" s="74">
        <f t="shared" si="26"/>
        <v>191</v>
      </c>
      <c r="I204" s="53">
        <f t="shared" si="35"/>
        <v>0.96673180864811381</v>
      </c>
      <c r="J204" s="53">
        <f t="shared" si="27"/>
        <v>0.390156404829125</v>
      </c>
      <c r="K204" s="53">
        <f t="shared" si="28"/>
        <v>2.0164428494980022</v>
      </c>
      <c r="L204" s="53">
        <f t="shared" si="29"/>
        <v>40.892042560018361</v>
      </c>
      <c r="M204" s="93">
        <f t="shared" si="30"/>
        <v>5.6777029846847595</v>
      </c>
      <c r="N204" s="53">
        <f t="shared" si="31"/>
        <v>24.081212415335042</v>
      </c>
      <c r="O204">
        <f t="shared" si="32"/>
        <v>1.4333386753343602</v>
      </c>
      <c r="P204" s="53">
        <f t="shared" si="33"/>
        <v>23.878257206163344</v>
      </c>
      <c r="Q204" s="53">
        <v>0.2</v>
      </c>
      <c r="R204" s="53">
        <f t="shared" si="34"/>
        <v>8.6532731288185651</v>
      </c>
    </row>
    <row r="205" spans="1:18" ht="15">
      <c r="A205" s="88"/>
      <c r="B205" s="84">
        <v>30508</v>
      </c>
      <c r="C205" s="85">
        <v>0.4</v>
      </c>
      <c r="D205" s="86">
        <v>31</v>
      </c>
      <c r="E205" s="87">
        <v>18</v>
      </c>
      <c r="F205" s="96">
        <f t="shared" si="25"/>
        <v>24.5</v>
      </c>
      <c r="G205" s="96"/>
      <c r="H205" s="74">
        <f t="shared" si="26"/>
        <v>192</v>
      </c>
      <c r="I205" s="53">
        <f t="shared" si="35"/>
        <v>0.9667877226472652</v>
      </c>
      <c r="J205" s="53">
        <f t="shared" si="27"/>
        <v>0.38800127463716422</v>
      </c>
      <c r="K205" s="53">
        <f t="shared" si="28"/>
        <v>2.0135206870890685</v>
      </c>
      <c r="L205" s="53">
        <f t="shared" si="29"/>
        <v>40.807713287879828</v>
      </c>
      <c r="M205" s="93">
        <f t="shared" si="30"/>
        <v>5.8284594092377704</v>
      </c>
      <c r="N205" s="53">
        <f t="shared" si="31"/>
        <v>25.012831457960264</v>
      </c>
      <c r="O205">
        <f t="shared" si="32"/>
        <v>1.395565076951925</v>
      </c>
      <c r="P205" s="53">
        <f t="shared" si="33"/>
        <v>23.171067686527078</v>
      </c>
      <c r="Q205" s="53">
        <v>0.2</v>
      </c>
      <c r="R205" s="53">
        <f t="shared" si="34"/>
        <v>8.8510293181199557</v>
      </c>
    </row>
    <row r="206" spans="1:18" ht="15">
      <c r="A206" s="88"/>
      <c r="B206" s="84">
        <v>30509</v>
      </c>
      <c r="C206" s="85">
        <v>0</v>
      </c>
      <c r="D206" s="86">
        <v>32</v>
      </c>
      <c r="E206" s="87">
        <v>17</v>
      </c>
      <c r="F206" s="96">
        <f t="shared" si="25"/>
        <v>24.5</v>
      </c>
      <c r="G206" s="96"/>
      <c r="H206" s="74">
        <f t="shared" si="26"/>
        <v>193</v>
      </c>
      <c r="I206" s="53">
        <f t="shared" si="35"/>
        <v>0.96685346469361932</v>
      </c>
      <c r="J206" s="53">
        <f t="shared" si="27"/>
        <v>0.38573497666500367</v>
      </c>
      <c r="K206" s="53">
        <f t="shared" si="28"/>
        <v>2.0104576871026358</v>
      </c>
      <c r="L206" s="53">
        <f t="shared" si="29"/>
        <v>40.719302935419954</v>
      </c>
      <c r="M206" s="93">
        <f t="shared" si="30"/>
        <v>6.2472056881968623</v>
      </c>
      <c r="N206" s="53">
        <f t="shared" si="31"/>
        <v>26.809880963469571</v>
      </c>
      <c r="O206">
        <f t="shared" si="32"/>
        <v>1.395565076951925</v>
      </c>
      <c r="P206" s="53">
        <f t="shared" si="33"/>
        <v>23.171067686527078</v>
      </c>
      <c r="Q206" s="53">
        <v>0.2</v>
      </c>
      <c r="R206" s="53">
        <f t="shared" si="34"/>
        <v>9.2715260759854914</v>
      </c>
    </row>
    <row r="207" spans="1:18" ht="15">
      <c r="A207" s="88"/>
      <c r="B207" s="84">
        <v>30510</v>
      </c>
      <c r="C207" s="85">
        <v>0</v>
      </c>
      <c r="D207" s="86">
        <v>32</v>
      </c>
      <c r="E207" s="87">
        <v>17</v>
      </c>
      <c r="F207" s="96">
        <f t="shared" ref="F207:F270" si="36">0.5*(D207+E207)</f>
        <v>24.5</v>
      </c>
      <c r="G207" s="96"/>
      <c r="H207" s="74">
        <f t="shared" ref="H207:H270" si="37">B207-DATE(YEAR(B207),1,0)</f>
        <v>194</v>
      </c>
      <c r="I207" s="53">
        <f t="shared" si="35"/>
        <v>0.9669290153330472</v>
      </c>
      <c r="J207" s="53">
        <f t="shared" ref="J207:J270" si="38">ASIN(0.39785*SIN(4.869+$I$7*H207+0.03345*SIN(6.224+$I$7*H207)))</f>
        <v>0.38335838741013006</v>
      </c>
      <c r="K207" s="53">
        <f t="shared" ref="K207:K270" si="39">ACOS(-TAN(J207)*TAN($E$7*$I$8))</f>
        <v>2.0072563925059632</v>
      </c>
      <c r="L207" s="53">
        <f t="shared" ref="L207:L270" si="40">117.5*I207*((K207*SIN($E$7*$I$8)*SIN(J207)+COS($E$7*$I$8)*COS(J207)*SIN(K207))/PI())</f>
        <v>40.626839956461978</v>
      </c>
      <c r="M207" s="93">
        <f t="shared" ref="M207:M270" si="41">0.0023*L207/2.456*(0.5*(D207+E207)+17.8)*SQRT(D207-E207)</f>
        <v>6.233019903901635</v>
      </c>
      <c r="N207" s="53">
        <f t="shared" ref="N207:N270" si="42">0.17*L207*SQRT(D207-E207)</f>
        <v>26.749002675269924</v>
      </c>
      <c r="O207">
        <f t="shared" ref="O207:O270" si="43">5336/(F207+273.15)^2*EXP(21.07-5336/(F207+273.15))</f>
        <v>1.395565076951925</v>
      </c>
      <c r="P207" s="53">
        <f t="shared" ref="P207:P270" si="44">EXP(21.07-5336/(F207+273.15))</f>
        <v>23.171067686527078</v>
      </c>
      <c r="Q207" s="53">
        <v>0.2</v>
      </c>
      <c r="R207" s="53">
        <f t="shared" ref="R207:R270" si="45">(O207*N207*0.6+$L$8*6.43*(1+0.536*Q207)*P207*(1- G207/100))/($O$7*(O207+$L$8))</f>
        <v>9.257280991064972</v>
      </c>
    </row>
    <row r="208" spans="1:18" ht="15">
      <c r="A208" s="88"/>
      <c r="B208" s="84">
        <v>30511</v>
      </c>
      <c r="C208" s="85">
        <v>0</v>
      </c>
      <c r="D208" s="86">
        <v>31</v>
      </c>
      <c r="E208" s="87">
        <v>19</v>
      </c>
      <c r="F208" s="96">
        <f t="shared" si="36"/>
        <v>25</v>
      </c>
      <c r="G208" s="96"/>
      <c r="H208" s="74">
        <f t="shared" si="37"/>
        <v>195</v>
      </c>
      <c r="I208" s="53">
        <f t="shared" si="35"/>
        <v>0.96701435220889898</v>
      </c>
      <c r="J208" s="53">
        <f t="shared" si="38"/>
        <v>0.38087241805523475</v>
      </c>
      <c r="K208" s="53">
        <f t="shared" si="39"/>
        <v>2.0039194135038811</v>
      </c>
      <c r="L208" s="53">
        <f t="shared" si="40"/>
        <v>40.530353654546474</v>
      </c>
      <c r="M208" s="93">
        <f t="shared" si="41"/>
        <v>5.6274838699239593</v>
      </c>
      <c r="N208" s="53">
        <f t="shared" si="42"/>
        <v>23.868214804659203</v>
      </c>
      <c r="O208">
        <f t="shared" si="43"/>
        <v>1.4333386753343602</v>
      </c>
      <c r="P208" s="53">
        <f t="shared" si="44"/>
        <v>23.878257206163344</v>
      </c>
      <c r="Q208" s="53">
        <v>0.2</v>
      </c>
      <c r="R208" s="53">
        <f t="shared" si="45"/>
        <v>8.6033746522188004</v>
      </c>
    </row>
    <row r="209" spans="1:18" ht="15">
      <c r="A209" s="88"/>
      <c r="B209" s="84">
        <v>30512</v>
      </c>
      <c r="C209" s="85">
        <v>0</v>
      </c>
      <c r="D209" s="86">
        <v>31</v>
      </c>
      <c r="E209" s="87">
        <v>16</v>
      </c>
      <c r="F209" s="96">
        <f t="shared" si="36"/>
        <v>23.5</v>
      </c>
      <c r="G209" s="96"/>
      <c r="H209" s="74">
        <f t="shared" si="37"/>
        <v>196</v>
      </c>
      <c r="I209" s="53">
        <f t="shared" si="35"/>
        <v>0.96710945006862015</v>
      </c>
      <c r="J209" s="53">
        <f t="shared" si="38"/>
        <v>0.37827801344217543</v>
      </c>
      <c r="K209" s="53">
        <f t="shared" si="39"/>
        <v>2.0004494204558152</v>
      </c>
      <c r="L209" s="53">
        <f t="shared" si="40"/>
        <v>40.42987414620918</v>
      </c>
      <c r="M209" s="93">
        <f t="shared" si="41"/>
        <v>6.0561628408683923</v>
      </c>
      <c r="N209" s="53">
        <f t="shared" si="42"/>
        <v>26.619318973780096</v>
      </c>
      <c r="O209">
        <f t="shared" si="43"/>
        <v>1.322598302772739</v>
      </c>
      <c r="P209" s="53">
        <f t="shared" si="44"/>
        <v>21.812269025567122</v>
      </c>
      <c r="Q209" s="53">
        <v>0.2</v>
      </c>
      <c r="R209" s="53">
        <f t="shared" si="45"/>
        <v>9.1842615024248868</v>
      </c>
    </row>
    <row r="210" spans="1:18" ht="15">
      <c r="A210" s="88"/>
      <c r="B210" s="84">
        <v>30513</v>
      </c>
      <c r="C210" s="85">
        <v>0</v>
      </c>
      <c r="D210" s="86">
        <v>31</v>
      </c>
      <c r="E210" s="87">
        <v>19</v>
      </c>
      <c r="F210" s="96">
        <f t="shared" si="36"/>
        <v>25</v>
      </c>
      <c r="G210" s="96"/>
      <c r="H210" s="74">
        <f t="shared" si="37"/>
        <v>197</v>
      </c>
      <c r="I210" s="53">
        <f t="shared" si="35"/>
        <v>0.96721428077122407</v>
      </c>
      <c r="J210" s="53">
        <f t="shared" si="38"/>
        <v>0.37557615102945135</v>
      </c>
      <c r="K210" s="53">
        <f t="shared" si="39"/>
        <v>1.9968491368368348</v>
      </c>
      <c r="L210" s="53">
        <f t="shared" si="40"/>
        <v>40.325432324975182</v>
      </c>
      <c r="M210" s="93">
        <f t="shared" si="41"/>
        <v>5.5990313307086641</v>
      </c>
      <c r="N210" s="53">
        <f t="shared" si="42"/>
        <v>23.747537192172707</v>
      </c>
      <c r="O210">
        <f t="shared" si="43"/>
        <v>1.4333386753343602</v>
      </c>
      <c r="P210" s="53">
        <f t="shared" si="44"/>
        <v>23.878257206163344</v>
      </c>
      <c r="Q210" s="53">
        <v>0.2</v>
      </c>
      <c r="R210" s="53">
        <f t="shared" si="45"/>
        <v>8.5751037762983326</v>
      </c>
    </row>
    <row r="211" spans="1:18" ht="15">
      <c r="A211" s="88"/>
      <c r="B211" s="84">
        <v>30514</v>
      </c>
      <c r="C211" s="85">
        <v>0</v>
      </c>
      <c r="D211" s="86">
        <v>32</v>
      </c>
      <c r="E211" s="87">
        <v>19</v>
      </c>
      <c r="F211" s="96">
        <f t="shared" si="36"/>
        <v>25.5</v>
      </c>
      <c r="G211" s="96"/>
      <c r="H211" s="74">
        <f t="shared" si="37"/>
        <v>198</v>
      </c>
      <c r="I211" s="53">
        <f t="shared" si="35"/>
        <v>0.96732881329561926</v>
      </c>
      <c r="J211" s="53">
        <f t="shared" si="38"/>
        <v>0.37276783983636436</v>
      </c>
      <c r="K211" s="53">
        <f t="shared" si="39"/>
        <v>1.9931213322749191</v>
      </c>
      <c r="L211" s="53">
        <f t="shared" si="40"/>
        <v>40.217059826258478</v>
      </c>
      <c r="M211" s="93">
        <f t="shared" si="41"/>
        <v>5.879892190530728</v>
      </c>
      <c r="N211" s="53">
        <f t="shared" si="42"/>
        <v>24.650794129836228</v>
      </c>
      <c r="O211">
        <f t="shared" si="43"/>
        <v>1.4719947804869402</v>
      </c>
      <c r="P211" s="53">
        <f t="shared" si="44"/>
        <v>24.604553444924591</v>
      </c>
      <c r="Q211" s="53">
        <v>0.2</v>
      </c>
      <c r="R211" s="53">
        <f t="shared" si="45"/>
        <v>8.8068568890923711</v>
      </c>
    </row>
    <row r="212" spans="1:18" ht="15">
      <c r="A212" s="88"/>
      <c r="B212" s="84">
        <v>30515</v>
      </c>
      <c r="C212" s="85">
        <v>0</v>
      </c>
      <c r="D212" s="86">
        <v>31</v>
      </c>
      <c r="E212" s="87">
        <v>21</v>
      </c>
      <c r="F212" s="96">
        <f t="shared" si="36"/>
        <v>26</v>
      </c>
      <c r="G212" s="96"/>
      <c r="H212" s="74">
        <f t="shared" si="37"/>
        <v>199</v>
      </c>
      <c r="I212" s="53">
        <f t="shared" si="35"/>
        <v>0.9674530137497892</v>
      </c>
      <c r="J212" s="53">
        <f t="shared" si="38"/>
        <v>0.36985411937700441</v>
      </c>
      <c r="K212" s="53">
        <f t="shared" si="39"/>
        <v>1.9892688156945499</v>
      </c>
      <c r="L212" s="53">
        <f t="shared" si="40"/>
        <v>40.104788993343924</v>
      </c>
      <c r="M212" s="93">
        <f t="shared" si="41"/>
        <v>5.2019936742196213</v>
      </c>
      <c r="N212" s="53">
        <f t="shared" si="42"/>
        <v>21.559821310901096</v>
      </c>
      <c r="O212">
        <f t="shared" si="43"/>
        <v>1.5115504809261888</v>
      </c>
      <c r="P212" s="53">
        <f t="shared" si="44"/>
        <v>25.350401917786186</v>
      </c>
      <c r="Q212" s="53">
        <v>0.2</v>
      </c>
      <c r="R212" s="53">
        <f t="shared" si="45"/>
        <v>8.1010244289225</v>
      </c>
    </row>
    <row r="213" spans="1:18" ht="15">
      <c r="A213" s="88"/>
      <c r="B213" s="84">
        <v>30516</v>
      </c>
      <c r="C213" s="85">
        <v>0</v>
      </c>
      <c r="D213" s="86">
        <v>33</v>
      </c>
      <c r="E213" s="87">
        <v>19</v>
      </c>
      <c r="F213" s="96">
        <f t="shared" si="36"/>
        <v>26</v>
      </c>
      <c r="G213" s="96"/>
      <c r="H213" s="74">
        <f t="shared" si="37"/>
        <v>200</v>
      </c>
      <c r="I213" s="53">
        <f t="shared" si="35"/>
        <v>0.96758684538082118</v>
      </c>
      <c r="J213" s="53">
        <f t="shared" si="38"/>
        <v>0.36683605858715096</v>
      </c>
      <c r="K213" s="53">
        <f t="shared" si="39"/>
        <v>1.985294428594524</v>
      </c>
      <c r="L213" s="53">
        <f t="shared" si="40"/>
        <v>39.98865284461607</v>
      </c>
      <c r="M213" s="93">
        <f t="shared" si="41"/>
        <v>6.1372579277947947</v>
      </c>
      <c r="N213" s="53">
        <f t="shared" si="42"/>
        <v>25.436052511543405</v>
      </c>
      <c r="O213">
        <f t="shared" si="43"/>
        <v>1.5115504809261888</v>
      </c>
      <c r="P213" s="53">
        <f t="shared" si="44"/>
        <v>25.350401917786186</v>
      </c>
      <c r="Q213" s="53">
        <v>0.2</v>
      </c>
      <c r="R213" s="53">
        <f t="shared" si="45"/>
        <v>9.0111446011473966</v>
      </c>
    </row>
    <row r="214" spans="1:18" ht="15">
      <c r="A214" s="88"/>
      <c r="B214" s="84">
        <v>30517</v>
      </c>
      <c r="C214" s="85">
        <v>0.2</v>
      </c>
      <c r="D214" s="86">
        <v>33</v>
      </c>
      <c r="E214" s="87">
        <v>20</v>
      </c>
      <c r="F214" s="96">
        <f t="shared" si="36"/>
        <v>26.5</v>
      </c>
      <c r="G214" s="96"/>
      <c r="H214" s="74">
        <f t="shared" si="37"/>
        <v>201</v>
      </c>
      <c r="I214" s="53">
        <f t="shared" si="35"/>
        <v>0.96773026858578248</v>
      </c>
      <c r="J214" s="53">
        <f t="shared" si="38"/>
        <v>0.36371475474710996</v>
      </c>
      <c r="K214" s="53">
        <f t="shared" si="39"/>
        <v>1.981201038485537</v>
      </c>
      <c r="L214" s="53">
        <f t="shared" si="40"/>
        <v>39.868685042185774</v>
      </c>
      <c r="M214" s="93">
        <f t="shared" si="41"/>
        <v>5.963576405618813</v>
      </c>
      <c r="N214" s="53">
        <f t="shared" si="42"/>
        <v>24.437259994837248</v>
      </c>
      <c r="O214">
        <f t="shared" si="43"/>
        <v>1.5520231192935496</v>
      </c>
      <c r="P214" s="53">
        <f t="shared" si="44"/>
        <v>26.116256747413775</v>
      </c>
      <c r="Q214" s="53">
        <v>0.2</v>
      </c>
      <c r="R214" s="53">
        <f t="shared" si="45"/>
        <v>8.7962626775134503</v>
      </c>
    </row>
    <row r="215" spans="1:18" ht="15">
      <c r="A215" s="88"/>
      <c r="B215" s="84">
        <v>30518</v>
      </c>
      <c r="C215" s="85">
        <v>0</v>
      </c>
      <c r="D215" s="86">
        <v>35</v>
      </c>
      <c r="E215" s="87">
        <v>21</v>
      </c>
      <c r="F215" s="96">
        <f t="shared" si="36"/>
        <v>28</v>
      </c>
      <c r="G215" s="96"/>
      <c r="H215" s="74">
        <f t="shared" si="37"/>
        <v>202</v>
      </c>
      <c r="I215" s="53">
        <f t="shared" si="35"/>
        <v>0.96788324092343936</v>
      </c>
      <c r="J215" s="53">
        <f t="shared" si="38"/>
        <v>0.36049133240344439</v>
      </c>
      <c r="K215" s="53">
        <f t="shared" si="39"/>
        <v>1.9769915325107041</v>
      </c>
      <c r="L215" s="53">
        <f t="shared" si="40"/>
        <v>39.74491986205139</v>
      </c>
      <c r="M215" s="93">
        <f t="shared" si="41"/>
        <v>6.3783830214239918</v>
      </c>
      <c r="N215" s="53">
        <f t="shared" si="42"/>
        <v>25.281018408059097</v>
      </c>
      <c r="O215">
        <f t="shared" si="43"/>
        <v>1.6791199503065635</v>
      </c>
      <c r="P215" s="53">
        <f t="shared" si="44"/>
        <v>28.538532408065311</v>
      </c>
      <c r="Q215" s="53">
        <v>0.2</v>
      </c>
      <c r="R215" s="53">
        <f t="shared" si="45"/>
        <v>9.052782250376076</v>
      </c>
    </row>
    <row r="216" spans="1:18" ht="15">
      <c r="A216" s="88"/>
      <c r="B216" s="84">
        <v>30519</v>
      </c>
      <c r="C216" s="85">
        <v>0</v>
      </c>
      <c r="D216" s="86">
        <v>31</v>
      </c>
      <c r="E216" s="87">
        <v>19</v>
      </c>
      <c r="F216" s="96">
        <f t="shared" si="36"/>
        <v>25</v>
      </c>
      <c r="G216" s="96"/>
      <c r="H216" s="74">
        <f t="shared" si="37"/>
        <v>203</v>
      </c>
      <c r="I216" s="53">
        <f t="shared" si="35"/>
        <v>0.96804571712681597</v>
      </c>
      <c r="J216" s="53">
        <f t="shared" si="38"/>
        <v>0.35716694229246182</v>
      </c>
      <c r="K216" s="53">
        <f t="shared" si="39"/>
        <v>1.9726688112697344</v>
      </c>
      <c r="L216" s="53">
        <f t="shared" si="40"/>
        <v>39.61739216591679</v>
      </c>
      <c r="M216" s="93">
        <f t="shared" si="41"/>
        <v>5.5007226752175082</v>
      </c>
      <c r="N216" s="53">
        <f t="shared" si="42"/>
        <v>23.33057427221469</v>
      </c>
      <c r="O216">
        <f t="shared" si="43"/>
        <v>1.4333386753343602</v>
      </c>
      <c r="P216" s="53">
        <f t="shared" si="44"/>
        <v>23.878257206163344</v>
      </c>
      <c r="Q216" s="53">
        <v>0.2</v>
      </c>
      <c r="R216" s="53">
        <f t="shared" si="45"/>
        <v>8.4774228002607259</v>
      </c>
    </row>
    <row r="217" spans="1:18" ht="15">
      <c r="A217" s="88"/>
      <c r="B217" s="84">
        <v>30520</v>
      </c>
      <c r="C217" s="85">
        <v>0</v>
      </c>
      <c r="D217" s="86">
        <v>30</v>
      </c>
      <c r="E217" s="87">
        <v>20</v>
      </c>
      <c r="F217" s="96">
        <f t="shared" si="36"/>
        <v>25</v>
      </c>
      <c r="G217" s="96"/>
      <c r="H217" s="74">
        <f t="shared" si="37"/>
        <v>204</v>
      </c>
      <c r="I217" s="53">
        <f t="shared" si="35"/>
        <v>0.9682176491165897</v>
      </c>
      <c r="J217" s="53">
        <f t="shared" si="38"/>
        <v>0.35374276026822699</v>
      </c>
      <c r="K217" s="53">
        <f t="shared" si="39"/>
        <v>1.9682357828650181</v>
      </c>
      <c r="L217" s="53">
        <f t="shared" si="40"/>
        <v>39.486137374773513</v>
      </c>
      <c r="M217" s="93">
        <f t="shared" si="41"/>
        <v>5.0048134559007842</v>
      </c>
      <c r="N217" s="53">
        <f t="shared" si="42"/>
        <v>21.227242118119619</v>
      </c>
      <c r="O217">
        <f t="shared" si="43"/>
        <v>1.4333386753343602</v>
      </c>
      <c r="P217" s="53">
        <f t="shared" si="44"/>
        <v>23.878257206163344</v>
      </c>
      <c r="Q217" s="53">
        <v>0.2</v>
      </c>
      <c r="R217" s="53">
        <f t="shared" si="45"/>
        <v>7.9846798538040558</v>
      </c>
    </row>
    <row r="218" spans="1:18" ht="15">
      <c r="A218" s="88"/>
      <c r="B218" s="84">
        <v>30521</v>
      </c>
      <c r="C218" s="85">
        <v>5.4</v>
      </c>
      <c r="D218" s="86">
        <v>31</v>
      </c>
      <c r="E218" s="87">
        <v>19</v>
      </c>
      <c r="F218" s="96">
        <f t="shared" si="36"/>
        <v>25</v>
      </c>
      <c r="G218" s="96"/>
      <c r="H218" s="74">
        <f t="shared" si="37"/>
        <v>205</v>
      </c>
      <c r="I218" s="53">
        <f t="shared" si="35"/>
        <v>0.96839898601531871</v>
      </c>
      <c r="J218" s="53">
        <f t="shared" si="38"/>
        <v>0.35021998623776601</v>
      </c>
      <c r="K218" s="53">
        <f t="shared" si="39"/>
        <v>1.9636953571854612</v>
      </c>
      <c r="L218" s="53">
        <f t="shared" si="40"/>
        <v>39.351191444339129</v>
      </c>
      <c r="M218" s="93">
        <f t="shared" si="41"/>
        <v>5.4637617278838455</v>
      </c>
      <c r="N218" s="53">
        <f t="shared" si="42"/>
        <v>23.173809392788129</v>
      </c>
      <c r="O218">
        <f t="shared" si="43"/>
        <v>1.4333386753343602</v>
      </c>
      <c r="P218" s="53">
        <f t="shared" si="44"/>
        <v>23.878257206163344</v>
      </c>
      <c r="Q218" s="53">
        <v>0.2</v>
      </c>
      <c r="R218" s="53">
        <f t="shared" si="45"/>
        <v>8.4406978405632405</v>
      </c>
    </row>
    <row r="219" spans="1:18" ht="15">
      <c r="A219" s="88"/>
      <c r="B219" s="84">
        <v>30522</v>
      </c>
      <c r="C219" s="85">
        <v>0</v>
      </c>
      <c r="D219" s="86">
        <v>32</v>
      </c>
      <c r="E219" s="87">
        <v>17</v>
      </c>
      <c r="F219" s="96">
        <f t="shared" si="36"/>
        <v>24.5</v>
      </c>
      <c r="G219" s="96"/>
      <c r="H219" s="74">
        <f t="shared" si="37"/>
        <v>206</v>
      </c>
      <c r="I219" s="53">
        <f t="shared" si="35"/>
        <v>0.96858967416249719</v>
      </c>
      <c r="J219" s="53">
        <f t="shared" si="38"/>
        <v>0.34659984310601538</v>
      </c>
      <c r="K219" s="53">
        <f t="shared" si="39"/>
        <v>1.9590504404414957</v>
      </c>
      <c r="L219" s="53">
        <f t="shared" si="40"/>
        <v>39.212590842429222</v>
      </c>
      <c r="M219" s="93">
        <f t="shared" si="41"/>
        <v>6.0160440601912182</v>
      </c>
      <c r="N219" s="53">
        <f t="shared" si="42"/>
        <v>25.817850920043554</v>
      </c>
      <c r="O219">
        <f t="shared" si="43"/>
        <v>1.395565076951925</v>
      </c>
      <c r="P219" s="53">
        <f t="shared" si="44"/>
        <v>23.171067686527078</v>
      </c>
      <c r="Q219" s="53">
        <v>0.2</v>
      </c>
      <c r="R219" s="53">
        <f t="shared" si="45"/>
        <v>9.0393981264287415</v>
      </c>
    </row>
    <row r="220" spans="1:18" ht="15">
      <c r="A220" s="88"/>
      <c r="B220" s="84">
        <v>30523</v>
      </c>
      <c r="C220" s="85">
        <v>0</v>
      </c>
      <c r="D220" s="86">
        <v>32</v>
      </c>
      <c r="E220" s="87">
        <v>18</v>
      </c>
      <c r="F220" s="96">
        <f t="shared" si="36"/>
        <v>25</v>
      </c>
      <c r="G220" s="96"/>
      <c r="H220" s="74">
        <f t="shared" si="37"/>
        <v>207</v>
      </c>
      <c r="I220" s="53">
        <f t="shared" si="35"/>
        <v>0.96878965713043452</v>
      </c>
      <c r="J220" s="53">
        <f t="shared" si="38"/>
        <v>0.34288357573294348</v>
      </c>
      <c r="K220" s="53">
        <f t="shared" si="39"/>
        <v>1.9543039299623644</v>
      </c>
      <c r="L220" s="53">
        <f t="shared" si="40"/>
        <v>39.070372528325017</v>
      </c>
      <c r="M220" s="93">
        <f t="shared" si="41"/>
        <v>5.8594224750086701</v>
      </c>
      <c r="N220" s="53">
        <f t="shared" si="42"/>
        <v>24.851951155684887</v>
      </c>
      <c r="O220">
        <f t="shared" si="43"/>
        <v>1.4333386753343602</v>
      </c>
      <c r="P220" s="53">
        <f t="shared" si="44"/>
        <v>23.878257206163344</v>
      </c>
      <c r="Q220" s="53">
        <v>0.2</v>
      </c>
      <c r="R220" s="53">
        <f t="shared" si="45"/>
        <v>8.8338323795906692</v>
      </c>
    </row>
    <row r="221" spans="1:18" ht="15">
      <c r="A221" s="88"/>
      <c r="B221" s="84">
        <v>30524</v>
      </c>
      <c r="C221" s="85">
        <v>0</v>
      </c>
      <c r="D221" s="86">
        <v>34</v>
      </c>
      <c r="E221" s="87">
        <v>18</v>
      </c>
      <c r="F221" s="96">
        <f t="shared" si="36"/>
        <v>26</v>
      </c>
      <c r="G221" s="96"/>
      <c r="H221" s="74">
        <f t="shared" si="37"/>
        <v>208</v>
      </c>
      <c r="I221" s="53">
        <f t="shared" si="35"/>
        <v>0.96899887574095311</v>
      </c>
      <c r="J221" s="53">
        <f t="shared" si="38"/>
        <v>0.33907244990515634</v>
      </c>
      <c r="K221" s="53">
        <f t="shared" si="39"/>
        <v>1.9494587092645352</v>
      </c>
      <c r="L221" s="53">
        <f t="shared" si="40"/>
        <v>38.924573934184473</v>
      </c>
      <c r="M221" s="93">
        <f t="shared" si="41"/>
        <v>6.3864195083546313</v>
      </c>
      <c r="N221" s="53">
        <f t="shared" si="42"/>
        <v>26.468710275245442</v>
      </c>
      <c r="O221">
        <f t="shared" si="43"/>
        <v>1.5115504809261888</v>
      </c>
      <c r="P221" s="53">
        <f t="shared" si="44"/>
        <v>25.350401917786186</v>
      </c>
      <c r="Q221" s="53">
        <v>0.2</v>
      </c>
      <c r="R221" s="53">
        <f t="shared" si="45"/>
        <v>9.2536076053134355</v>
      </c>
    </row>
    <row r="222" spans="1:18" ht="15">
      <c r="A222" s="88"/>
      <c r="B222" s="84">
        <v>30525</v>
      </c>
      <c r="C222" s="85">
        <v>0</v>
      </c>
      <c r="D222" s="86">
        <v>33</v>
      </c>
      <c r="E222" s="87">
        <v>19</v>
      </c>
      <c r="F222" s="96">
        <f t="shared" si="36"/>
        <v>26</v>
      </c>
      <c r="G222" s="96"/>
      <c r="H222" s="74">
        <f t="shared" si="37"/>
        <v>209</v>
      </c>
      <c r="I222" s="53">
        <f t="shared" si="35"/>
        <v>0.9692172680829001</v>
      </c>
      <c r="J222" s="53">
        <f t="shared" si="38"/>
        <v>0.33516775132416116</v>
      </c>
      <c r="K222" s="53">
        <f t="shared" si="39"/>
        <v>1.9445176433979374</v>
      </c>
      <c r="L222" s="53">
        <f t="shared" si="40"/>
        <v>38.775232948530139</v>
      </c>
      <c r="M222" s="93">
        <f t="shared" si="41"/>
        <v>5.951028326464276</v>
      </c>
      <c r="N222" s="53">
        <f t="shared" si="42"/>
        <v>24.664218253577179</v>
      </c>
      <c r="O222">
        <f t="shared" si="43"/>
        <v>1.5115504809261888</v>
      </c>
      <c r="P222" s="53">
        <f t="shared" si="44"/>
        <v>25.350401917786186</v>
      </c>
      <c r="Q222" s="53">
        <v>0.2</v>
      </c>
      <c r="R222" s="53">
        <f t="shared" si="45"/>
        <v>8.8299216834656793</v>
      </c>
    </row>
    <row r="223" spans="1:18" ht="15">
      <c r="A223" s="88"/>
      <c r="B223" s="84">
        <v>30526</v>
      </c>
      <c r="C223" s="85">
        <v>0</v>
      </c>
      <c r="D223" s="86">
        <v>33</v>
      </c>
      <c r="E223" s="87">
        <v>19</v>
      </c>
      <c r="F223" s="96">
        <f t="shared" si="36"/>
        <v>26</v>
      </c>
      <c r="G223" s="96"/>
      <c r="H223" s="74">
        <f t="shared" si="37"/>
        <v>210</v>
      </c>
      <c r="I223" s="53">
        <f t="shared" si="35"/>
        <v>0.96944476953046788</v>
      </c>
      <c r="J223" s="53">
        <f t="shared" si="38"/>
        <v>0.331170784613324</v>
      </c>
      <c r="K223" s="53">
        <f t="shared" si="39"/>
        <v>1.9394835745746699</v>
      </c>
      <c r="L223" s="53">
        <f t="shared" si="40"/>
        <v>38.622387901833285</v>
      </c>
      <c r="M223" s="93">
        <f t="shared" si="41"/>
        <v>5.927570435091706</v>
      </c>
      <c r="N223" s="53">
        <f t="shared" si="42"/>
        <v>24.566996307916316</v>
      </c>
      <c r="O223">
        <f t="shared" si="43"/>
        <v>1.5115504809261888</v>
      </c>
      <c r="P223" s="53">
        <f t="shared" si="44"/>
        <v>25.350401917786186</v>
      </c>
      <c r="Q223" s="53">
        <v>0.2</v>
      </c>
      <c r="R223" s="53">
        <f t="shared" si="45"/>
        <v>8.8070944450093567</v>
      </c>
    </row>
    <row r="224" spans="1:18" ht="15">
      <c r="A224" s="88"/>
      <c r="B224" s="84">
        <v>30527</v>
      </c>
      <c r="C224" s="85">
        <v>0</v>
      </c>
      <c r="D224" s="86">
        <v>34</v>
      </c>
      <c r="E224" s="87">
        <v>19</v>
      </c>
      <c r="F224" s="96">
        <f t="shared" si="36"/>
        <v>26.5</v>
      </c>
      <c r="G224" s="96"/>
      <c r="H224" s="74">
        <f t="shared" si="37"/>
        <v>211</v>
      </c>
      <c r="I224" s="53">
        <f t="shared" si="35"/>
        <v>0.96968131276231795</v>
      </c>
      <c r="J224" s="53">
        <f t="shared" si="38"/>
        <v>0.3270828723454352</v>
      </c>
      <c r="K224" s="53">
        <f t="shared" si="39"/>
        <v>1.9343593180829393</v>
      </c>
      <c r="L224" s="53">
        <f t="shared" si="40"/>
        <v>38.466077554200737</v>
      </c>
      <c r="M224" s="93">
        <f t="shared" si="41"/>
        <v>6.180544421458948</v>
      </c>
      <c r="N224" s="53">
        <f t="shared" si="42"/>
        <v>25.326341219428208</v>
      </c>
      <c r="O224">
        <f t="shared" si="43"/>
        <v>1.5520231192935496</v>
      </c>
      <c r="P224" s="53">
        <f t="shared" si="44"/>
        <v>26.116256747413775</v>
      </c>
      <c r="Q224" s="53">
        <v>0.2</v>
      </c>
      <c r="R224" s="53">
        <f t="shared" si="45"/>
        <v>9.0052394228897246</v>
      </c>
    </row>
    <row r="225" spans="1:18" ht="15">
      <c r="A225" s="88"/>
      <c r="B225" s="84">
        <v>30528</v>
      </c>
      <c r="C225" s="85">
        <v>0</v>
      </c>
      <c r="D225" s="86">
        <v>33</v>
      </c>
      <c r="E225" s="87">
        <v>20</v>
      </c>
      <c r="F225" s="96">
        <f t="shared" si="36"/>
        <v>26.5</v>
      </c>
      <c r="G225" s="96"/>
      <c r="H225" s="74">
        <f t="shared" si="37"/>
        <v>212</v>
      </c>
      <c r="I225" s="53">
        <f t="shared" si="35"/>
        <v>0.96992682778150241</v>
      </c>
      <c r="J225" s="53">
        <f t="shared" si="38"/>
        <v>0.32290535409264154</v>
      </c>
      <c r="K225" s="53">
        <f t="shared" si="39"/>
        <v>1.9291476584871665</v>
      </c>
      <c r="L225" s="53">
        <f t="shared" si="40"/>
        <v>38.306341085158301</v>
      </c>
      <c r="M225" s="93">
        <f t="shared" si="41"/>
        <v>5.7298802716798205</v>
      </c>
      <c r="N225" s="53">
        <f t="shared" si="42"/>
        <v>23.479631082851693</v>
      </c>
      <c r="O225">
        <f t="shared" si="43"/>
        <v>1.5520231192935496</v>
      </c>
      <c r="P225" s="53">
        <f t="shared" si="44"/>
        <v>26.116256747413775</v>
      </c>
      <c r="Q225" s="53">
        <v>0.2</v>
      </c>
      <c r="R225" s="53">
        <f t="shared" si="45"/>
        <v>8.5711739367214772</v>
      </c>
    </row>
    <row r="226" spans="1:18" ht="15">
      <c r="A226" s="88"/>
      <c r="B226" s="84">
        <v>30529</v>
      </c>
      <c r="C226" s="85">
        <v>18.2</v>
      </c>
      <c r="D226" s="86">
        <v>33</v>
      </c>
      <c r="E226" s="87">
        <v>21</v>
      </c>
      <c r="F226" s="96">
        <f t="shared" si="36"/>
        <v>27</v>
      </c>
      <c r="G226" s="96"/>
      <c r="H226" s="74">
        <f t="shared" si="37"/>
        <v>213</v>
      </c>
      <c r="I226" s="53">
        <f t="shared" si="35"/>
        <v>0.97018124193617716</v>
      </c>
      <c r="J226" s="53">
        <f t="shared" si="38"/>
        <v>0.31863958550036658</v>
      </c>
      <c r="K226" s="53">
        <f t="shared" si="39"/>
        <v>1.9238513461135693</v>
      </c>
      <c r="L226" s="53">
        <f t="shared" si="40"/>
        <v>38.143218085512331</v>
      </c>
      <c r="M226" s="93">
        <f t="shared" si="41"/>
        <v>5.5435177390563011</v>
      </c>
      <c r="N226" s="53">
        <f t="shared" si="42"/>
        <v>22.46243717401773</v>
      </c>
      <c r="O226">
        <f t="shared" si="43"/>
        <v>1.5934302947383236</v>
      </c>
      <c r="P226" s="53">
        <f t="shared" si="44"/>
        <v>26.902580791821066</v>
      </c>
      <c r="Q226" s="53">
        <v>0.2</v>
      </c>
      <c r="R226" s="53">
        <f t="shared" si="45"/>
        <v>8.3510077321182532</v>
      </c>
    </row>
    <row r="227" spans="1:18" ht="15">
      <c r="A227" s="88"/>
      <c r="B227" s="84">
        <v>30530</v>
      </c>
      <c r="C227" s="85">
        <v>20</v>
      </c>
      <c r="D227" s="86">
        <v>25</v>
      </c>
      <c r="E227" s="87">
        <v>15</v>
      </c>
      <c r="F227" s="96">
        <f t="shared" si="36"/>
        <v>20</v>
      </c>
      <c r="G227" s="96"/>
      <c r="H227" s="74">
        <f t="shared" si="37"/>
        <v>214</v>
      </c>
      <c r="I227" s="53">
        <f t="shared" si="35"/>
        <v>0.97044447994110072</v>
      </c>
      <c r="J227" s="53">
        <f t="shared" si="38"/>
        <v>0.31428693738671398</v>
      </c>
      <c r="K227" s="53">
        <f t="shared" si="39"/>
        <v>1.9184730938190306</v>
      </c>
      <c r="L227" s="53">
        <f t="shared" si="40"/>
        <v>37.976748551260783</v>
      </c>
      <c r="M227" s="93">
        <f t="shared" si="41"/>
        <v>4.2511756789055886</v>
      </c>
      <c r="N227" s="53">
        <f t="shared" si="42"/>
        <v>20.415814003412255</v>
      </c>
      <c r="O227">
        <f t="shared" si="43"/>
        <v>1.0926186229103982</v>
      </c>
      <c r="P227" s="53">
        <f t="shared" si="44"/>
        <v>17.596754482591379</v>
      </c>
      <c r="Q227" s="53">
        <v>0.2</v>
      </c>
      <c r="R227" s="53">
        <f t="shared" si="45"/>
        <v>7.5916590983024346</v>
      </c>
    </row>
    <row r="228" spans="1:18" ht="15">
      <c r="A228" s="88"/>
      <c r="B228" s="84">
        <v>30531</v>
      </c>
      <c r="C228" s="85">
        <v>2.2000000000000002</v>
      </c>
      <c r="D228" s="86">
        <v>18</v>
      </c>
      <c r="E228" s="87">
        <v>13</v>
      </c>
      <c r="F228" s="96">
        <f t="shared" si="36"/>
        <v>15.5</v>
      </c>
      <c r="G228" s="96"/>
      <c r="H228" s="74">
        <f t="shared" si="37"/>
        <v>215</v>
      </c>
      <c r="I228" s="53">
        <f t="shared" si="35"/>
        <v>0.97071646389991229</v>
      </c>
      <c r="J228" s="53">
        <f t="shared" si="38"/>
        <v>0.30984879486868599</v>
      </c>
      <c r="K228" s="53">
        <f t="shared" si="39"/>
        <v>1.9130155740396677</v>
      </c>
      <c r="L228" s="53">
        <f t="shared" si="40"/>
        <v>37.806972879513552</v>
      </c>
      <c r="M228" s="93">
        <f t="shared" si="41"/>
        <v>2.6363351189958295</v>
      </c>
      <c r="N228" s="53">
        <f t="shared" si="42"/>
        <v>14.371623434954158</v>
      </c>
      <c r="O228">
        <f t="shared" si="43"/>
        <v>0.84852650924855288</v>
      </c>
      <c r="P228" s="53">
        <f t="shared" si="44"/>
        <v>13.249293405289498</v>
      </c>
      <c r="Q228" s="53">
        <v>0.2</v>
      </c>
      <c r="R228" s="53">
        <f t="shared" si="45"/>
        <v>6.0099596375662134</v>
      </c>
    </row>
    <row r="229" spans="1:18" ht="15">
      <c r="A229" s="88"/>
      <c r="B229" s="84">
        <v>30532</v>
      </c>
      <c r="C229" s="85">
        <v>0</v>
      </c>
      <c r="D229" s="86">
        <v>26</v>
      </c>
      <c r="E229" s="87">
        <v>10</v>
      </c>
      <c r="F229" s="96">
        <f t="shared" si="36"/>
        <v>18</v>
      </c>
      <c r="G229" s="96"/>
      <c r="H229" s="74">
        <f t="shared" si="37"/>
        <v>216</v>
      </c>
      <c r="I229" s="53">
        <f t="shared" si="35"/>
        <v>0.97099711332818273</v>
      </c>
      <c r="J229" s="53">
        <f t="shared" si="38"/>
        <v>0.3053265565164347</v>
      </c>
      <c r="K229" s="53">
        <f t="shared" si="39"/>
        <v>1.9074814161143292</v>
      </c>
      <c r="L229" s="53">
        <f t="shared" si="40"/>
        <v>37.633931866373523</v>
      </c>
      <c r="M229" s="93">
        <f t="shared" si="41"/>
        <v>5.0468696252071599</v>
      </c>
      <c r="N229" s="53">
        <f t="shared" si="42"/>
        <v>25.591073669133998</v>
      </c>
      <c r="O229">
        <f t="shared" si="43"/>
        <v>0.97748894673792364</v>
      </c>
      <c r="P229" s="53">
        <f t="shared" si="44"/>
        <v>15.528504174899853</v>
      </c>
      <c r="Q229" s="53">
        <v>0.2</v>
      </c>
      <c r="R229" s="53">
        <f t="shared" si="45"/>
        <v>8.6912874855322002</v>
      </c>
    </row>
    <row r="230" spans="1:18" ht="15">
      <c r="A230" s="88"/>
      <c r="B230" s="84">
        <v>30533</v>
      </c>
      <c r="C230" s="85">
        <v>0</v>
      </c>
      <c r="D230" s="86">
        <v>26</v>
      </c>
      <c r="E230" s="87">
        <v>12</v>
      </c>
      <c r="F230" s="96">
        <f t="shared" si="36"/>
        <v>19</v>
      </c>
      <c r="G230" s="96"/>
      <c r="H230" s="74">
        <f t="shared" si="37"/>
        <v>217</v>
      </c>
      <c r="I230" s="53">
        <f t="shared" si="35"/>
        <v>0.97128634517723078</v>
      </c>
      <c r="J230" s="53">
        <f t="shared" si="38"/>
        <v>0.3007216335366113</v>
      </c>
      <c r="K230" s="53">
        <f t="shared" si="39"/>
        <v>1.9018732038771378</v>
      </c>
      <c r="L230" s="53">
        <f t="shared" si="40"/>
        <v>37.457666706720282</v>
      </c>
      <c r="M230" s="93">
        <f t="shared" si="41"/>
        <v>4.8300544994572707</v>
      </c>
      <c r="N230" s="53">
        <f t="shared" si="42"/>
        <v>23.826138405167772</v>
      </c>
      <c r="O230">
        <f t="shared" si="43"/>
        <v>1.0336608681468451</v>
      </c>
      <c r="P230" s="53">
        <f t="shared" si="44"/>
        <v>16.533851613772821</v>
      </c>
      <c r="Q230" s="53">
        <v>0.2</v>
      </c>
      <c r="R230" s="53">
        <f t="shared" si="45"/>
        <v>8.3336474833106706</v>
      </c>
    </row>
    <row r="231" spans="1:18" ht="15">
      <c r="A231" s="88"/>
      <c r="B231" s="84">
        <v>30534</v>
      </c>
      <c r="C231" s="85">
        <v>0</v>
      </c>
      <c r="D231" s="86">
        <v>23</v>
      </c>
      <c r="E231" s="87">
        <v>15</v>
      </c>
      <c r="F231" s="96">
        <f t="shared" si="36"/>
        <v>19</v>
      </c>
      <c r="G231" s="96"/>
      <c r="H231" s="74">
        <f t="shared" si="37"/>
        <v>218</v>
      </c>
      <c r="I231" s="53">
        <f t="shared" si="35"/>
        <v>0.97158407385869927</v>
      </c>
      <c r="J231" s="53">
        <f t="shared" si="38"/>
        <v>0.29603544898574469</v>
      </c>
      <c r="K231" s="53">
        <f t="shared" si="39"/>
        <v>1.8961934735122559</v>
      </c>
      <c r="L231" s="53">
        <f t="shared" si="40"/>
        <v>37.278218995830599</v>
      </c>
      <c r="M231" s="93">
        <f t="shared" si="41"/>
        <v>3.6336863799575907</v>
      </c>
      <c r="N231" s="53">
        <f t="shared" si="42"/>
        <v>17.924583380906114</v>
      </c>
      <c r="O231">
        <f t="shared" si="43"/>
        <v>1.0336608681468451</v>
      </c>
      <c r="P231" s="53">
        <f t="shared" si="44"/>
        <v>16.533851613772821</v>
      </c>
      <c r="Q231" s="53">
        <v>0.2</v>
      </c>
      <c r="R231" s="53">
        <f t="shared" si="45"/>
        <v>6.9739244849332955</v>
      </c>
    </row>
    <row r="232" spans="1:18" ht="15">
      <c r="A232" s="88"/>
      <c r="B232" s="84">
        <v>30535</v>
      </c>
      <c r="C232" s="85">
        <v>0.8</v>
      </c>
      <c r="D232" s="86">
        <v>26</v>
      </c>
      <c r="E232" s="87">
        <v>13</v>
      </c>
      <c r="F232" s="96">
        <f t="shared" si="36"/>
        <v>19.5</v>
      </c>
      <c r="G232" s="96"/>
      <c r="H232" s="74">
        <f t="shared" si="37"/>
        <v>219</v>
      </c>
      <c r="I232" s="53">
        <f t="shared" si="35"/>
        <v>0.97189021126988129</v>
      </c>
      <c r="J232" s="53">
        <f t="shared" si="38"/>
        <v>0.29126943701446972</v>
      </c>
      <c r="K232" s="53">
        <f t="shared" si="39"/>
        <v>1.8904447116632572</v>
      </c>
      <c r="L232" s="53">
        <f t="shared" si="40"/>
        <v>37.095630732763354</v>
      </c>
      <c r="M232" s="93">
        <f t="shared" si="41"/>
        <v>4.6719990010996995</v>
      </c>
      <c r="N232" s="53">
        <f t="shared" si="42"/>
        <v>22.737533779451532</v>
      </c>
      <c r="O232">
        <f t="shared" si="43"/>
        <v>1.0627844323448907</v>
      </c>
      <c r="P232" s="53">
        <f t="shared" si="44"/>
        <v>17.057933627510408</v>
      </c>
      <c r="Q232" s="53">
        <v>0.2</v>
      </c>
      <c r="R232" s="53">
        <f t="shared" si="45"/>
        <v>8.1057243419838745</v>
      </c>
    </row>
    <row r="233" spans="1:18" ht="15">
      <c r="A233" s="88"/>
      <c r="B233" s="84">
        <v>30536</v>
      </c>
      <c r="C233" s="85">
        <v>0</v>
      </c>
      <c r="D233" s="86">
        <v>30</v>
      </c>
      <c r="E233" s="87">
        <v>11</v>
      </c>
      <c r="F233" s="96">
        <f t="shared" si="36"/>
        <v>20.5</v>
      </c>
      <c r="G233" s="96"/>
      <c r="H233" s="74">
        <f t="shared" si="37"/>
        <v>220</v>
      </c>
      <c r="I233" s="53">
        <f t="shared" si="35"/>
        <v>0.97220466681979145</v>
      </c>
      <c r="J233" s="53">
        <f t="shared" si="38"/>
        <v>0.28642504214327263</v>
      </c>
      <c r="K233" s="53">
        <f t="shared" si="39"/>
        <v>1.8846293537887708</v>
      </c>
      <c r="L233" s="53">
        <f t="shared" si="40"/>
        <v>36.909944325429443</v>
      </c>
      <c r="M233" s="93">
        <f t="shared" si="41"/>
        <v>5.7705663392793962</v>
      </c>
      <c r="N233" s="53">
        <f t="shared" si="42"/>
        <v>27.350741945464119</v>
      </c>
      <c r="O233">
        <f t="shared" si="43"/>
        <v>1.1231778894918711</v>
      </c>
      <c r="P233" s="53">
        <f t="shared" si="44"/>
        <v>18.150673095156183</v>
      </c>
      <c r="Q233" s="53">
        <v>0.2</v>
      </c>
      <c r="R233" s="53">
        <f t="shared" si="45"/>
        <v>9.218491524346879</v>
      </c>
    </row>
    <row r="234" spans="1:18" ht="15">
      <c r="A234" s="88"/>
      <c r="B234" s="84">
        <v>30537</v>
      </c>
      <c r="C234" s="85">
        <v>0</v>
      </c>
      <c r="D234" s="86">
        <v>30</v>
      </c>
      <c r="E234" s="87">
        <v>14</v>
      </c>
      <c r="F234" s="96">
        <f t="shared" si="36"/>
        <v>22</v>
      </c>
      <c r="G234" s="96"/>
      <c r="H234" s="74">
        <f t="shared" si="37"/>
        <v>221</v>
      </c>
      <c r="I234" s="53">
        <f t="shared" si="35"/>
        <v>0.97252734745597369</v>
      </c>
      <c r="J234" s="53">
        <f t="shared" si="38"/>
        <v>0.28150371857031276</v>
      </c>
      <c r="K234" s="53">
        <f t="shared" si="39"/>
        <v>1.8787497827555195</v>
      </c>
      <c r="L234" s="53">
        <f t="shared" si="40"/>
        <v>36.721202597262263</v>
      </c>
      <c r="M234" s="93">
        <f t="shared" si="41"/>
        <v>5.4746887390120316</v>
      </c>
      <c r="N234" s="53">
        <f t="shared" si="42"/>
        <v>24.97041776613834</v>
      </c>
      <c r="O234">
        <f t="shared" si="43"/>
        <v>1.2193540774631728</v>
      </c>
      <c r="P234" s="53">
        <f t="shared" si="44"/>
        <v>19.906714554451806</v>
      </c>
      <c r="Q234" s="53">
        <v>0.2</v>
      </c>
      <c r="R234" s="53">
        <f t="shared" si="45"/>
        <v>8.7347437709826572</v>
      </c>
    </row>
    <row r="235" spans="1:18" ht="15">
      <c r="A235" s="88"/>
      <c r="B235" s="84">
        <v>30538</v>
      </c>
      <c r="C235" s="85">
        <v>2</v>
      </c>
      <c r="D235" s="86">
        <v>29</v>
      </c>
      <c r="E235" s="87">
        <v>18</v>
      </c>
      <c r="F235" s="96">
        <f t="shared" si="36"/>
        <v>23.5</v>
      </c>
      <c r="G235" s="96"/>
      <c r="H235" s="74">
        <f t="shared" si="37"/>
        <v>222</v>
      </c>
      <c r="I235" s="53">
        <f t="shared" si="35"/>
        <v>0.9728581576920361</v>
      </c>
      <c r="J235" s="53">
        <f t="shared" si="38"/>
        <v>0.27650692951176753</v>
      </c>
      <c r="K235" s="53">
        <f t="shared" si="39"/>
        <v>1.872808327659421</v>
      </c>
      <c r="L235" s="53">
        <f t="shared" si="40"/>
        <v>36.529448795399666</v>
      </c>
      <c r="M235" s="93">
        <f t="shared" si="41"/>
        <v>4.6858565241308385</v>
      </c>
      <c r="N235" s="53">
        <f t="shared" si="42"/>
        <v>20.596260826982924</v>
      </c>
      <c r="O235">
        <f t="shared" si="43"/>
        <v>1.322598302772739</v>
      </c>
      <c r="P235" s="53">
        <f t="shared" si="44"/>
        <v>21.812269025567122</v>
      </c>
      <c r="Q235" s="53">
        <v>0.2</v>
      </c>
      <c r="R235" s="53">
        <f t="shared" si="45"/>
        <v>7.7783626730591804</v>
      </c>
    </row>
    <row r="236" spans="1:18" ht="15">
      <c r="A236" s="88"/>
      <c r="B236" s="84">
        <v>30539</v>
      </c>
      <c r="C236" s="85">
        <v>0.2</v>
      </c>
      <c r="D236" s="86">
        <v>29</v>
      </c>
      <c r="E236" s="87">
        <v>16</v>
      </c>
      <c r="F236" s="96">
        <f t="shared" si="36"/>
        <v>22.5</v>
      </c>
      <c r="G236" s="96"/>
      <c r="H236" s="74">
        <f t="shared" si="37"/>
        <v>223</v>
      </c>
      <c r="I236" s="53">
        <f t="shared" si="35"/>
        <v>0.97319699963590767</v>
      </c>
      <c r="J236" s="53">
        <f t="shared" si="38"/>
        <v>0.2714361465750153</v>
      </c>
      <c r="K236" s="53">
        <f t="shared" si="39"/>
        <v>1.8668072628650605</v>
      </c>
      <c r="L236" s="53">
        <f t="shared" si="40"/>
        <v>36.334726600283837</v>
      </c>
      <c r="M236" s="93">
        <f t="shared" si="41"/>
        <v>4.9442234778983281</v>
      </c>
      <c r="N236" s="53">
        <f t="shared" si="42"/>
        <v>22.271142372339085</v>
      </c>
      <c r="O236">
        <f t="shared" si="43"/>
        <v>1.2529627418997087</v>
      </c>
      <c r="P236" s="53">
        <f t="shared" si="44"/>
        <v>20.524760720033569</v>
      </c>
      <c r="Q236" s="53">
        <v>0.2</v>
      </c>
      <c r="R236" s="53">
        <f t="shared" si="45"/>
        <v>8.1281442409484619</v>
      </c>
    </row>
    <row r="237" spans="1:18" ht="15">
      <c r="A237" s="88"/>
      <c r="B237" s="84">
        <v>30540</v>
      </c>
      <c r="C237" s="85">
        <v>0</v>
      </c>
      <c r="D237" s="86">
        <v>26</v>
      </c>
      <c r="E237" s="87">
        <v>18</v>
      </c>
      <c r="F237" s="96">
        <f t="shared" si="36"/>
        <v>22</v>
      </c>
      <c r="G237" s="96"/>
      <c r="H237" s="74">
        <f t="shared" si="37"/>
        <v>224</v>
      </c>
      <c r="I237" s="53">
        <f t="shared" si="35"/>
        <v>0.9735437730188059</v>
      </c>
      <c r="J237" s="53">
        <f t="shared" si="38"/>
        <v>0.26629284916488616</v>
      </c>
      <c r="K237" s="53">
        <f t="shared" si="39"/>
        <v>1.860748807253622</v>
      </c>
      <c r="L237" s="53">
        <f t="shared" si="40"/>
        <v>36.137080136583045</v>
      </c>
      <c r="M237" s="93">
        <f t="shared" si="41"/>
        <v>3.8096107005200714</v>
      </c>
      <c r="N237" s="53">
        <f t="shared" si="42"/>
        <v>17.375886603464501</v>
      </c>
      <c r="O237">
        <f t="shared" si="43"/>
        <v>1.2193540774631728</v>
      </c>
      <c r="P237" s="53">
        <f t="shared" si="44"/>
        <v>19.906714554451806</v>
      </c>
      <c r="Q237" s="53">
        <v>0.2</v>
      </c>
      <c r="R237" s="53">
        <f t="shared" si="45"/>
        <v>6.9690399621969581</v>
      </c>
    </row>
    <row r="238" spans="1:18" ht="15">
      <c r="A238" s="88"/>
      <c r="B238" s="84">
        <v>30541</v>
      </c>
      <c r="C238" s="85">
        <v>0</v>
      </c>
      <c r="D238" s="86">
        <v>30</v>
      </c>
      <c r="E238" s="87">
        <v>16</v>
      </c>
      <c r="F238" s="96">
        <f t="shared" si="36"/>
        <v>23</v>
      </c>
      <c r="G238" s="96"/>
      <c r="H238" s="74">
        <f t="shared" si="37"/>
        <v>225</v>
      </c>
      <c r="I238" s="53">
        <f t="shared" si="35"/>
        <v>0.97389837522490752</v>
      </c>
      <c r="J238" s="53">
        <f t="shared" si="38"/>
        <v>0.26107852392308678</v>
      </c>
      <c r="K238" s="53">
        <f t="shared" si="39"/>
        <v>1.8546351236691809</v>
      </c>
      <c r="L238" s="53">
        <f t="shared" si="40"/>
        <v>35.936553985335735</v>
      </c>
      <c r="M238" s="93">
        <f t="shared" si="41"/>
        <v>5.1375975845963744</v>
      </c>
      <c r="N238" s="53">
        <f t="shared" si="42"/>
        <v>22.858586354653436</v>
      </c>
      <c r="O238">
        <f t="shared" si="43"/>
        <v>1.2873721991508951</v>
      </c>
      <c r="P238" s="53">
        <f t="shared" si="44"/>
        <v>21.159810760487982</v>
      </c>
      <c r="Q238" s="53">
        <v>0.2</v>
      </c>
      <c r="R238" s="53">
        <f t="shared" si="45"/>
        <v>8.285800743101948</v>
      </c>
    </row>
    <row r="239" spans="1:18" ht="15">
      <c r="A239" s="88"/>
      <c r="B239" s="84">
        <v>30542</v>
      </c>
      <c r="C239" s="85">
        <v>0</v>
      </c>
      <c r="D239" s="86">
        <v>28</v>
      </c>
      <c r="E239" s="87">
        <v>15</v>
      </c>
      <c r="F239" s="96">
        <f t="shared" si="36"/>
        <v>21.5</v>
      </c>
      <c r="G239" s="96"/>
      <c r="H239" s="74">
        <f t="shared" si="37"/>
        <v>226</v>
      </c>
      <c r="I239" s="53">
        <f t="shared" si="35"/>
        <v>0.97426070132171483</v>
      </c>
      <c r="J239" s="53">
        <f t="shared" si="38"/>
        <v>0.25579466420081692</v>
      </c>
      <c r="K239" s="53">
        <f t="shared" si="39"/>
        <v>1.8484683185532087</v>
      </c>
      <c r="L239" s="53">
        <f t="shared" si="40"/>
        <v>35.733193197215876</v>
      </c>
      <c r="M239" s="93">
        <f t="shared" si="41"/>
        <v>4.741715876749355</v>
      </c>
      <c r="N239" s="53">
        <f t="shared" si="42"/>
        <v>21.902436252465883</v>
      </c>
      <c r="O239">
        <f t="shared" si="43"/>
        <v>1.1865305921643348</v>
      </c>
      <c r="P239" s="53">
        <f t="shared" si="44"/>
        <v>19.305275780700303</v>
      </c>
      <c r="Q239" s="53">
        <v>0.2</v>
      </c>
      <c r="R239" s="53">
        <f t="shared" si="45"/>
        <v>8.000324918611561</v>
      </c>
    </row>
    <row r="240" spans="1:18" ht="15">
      <c r="A240" s="88"/>
      <c r="B240" s="84">
        <v>30543</v>
      </c>
      <c r="C240" s="85">
        <v>0</v>
      </c>
      <c r="D240" s="86">
        <v>28</v>
      </c>
      <c r="E240" s="87">
        <v>15</v>
      </c>
      <c r="F240" s="96">
        <f t="shared" si="36"/>
        <v>21.5</v>
      </c>
      <c r="G240" s="96"/>
      <c r="H240" s="74">
        <f t="shared" si="37"/>
        <v>227</v>
      </c>
      <c r="I240" s="53">
        <f t="shared" si="35"/>
        <v>0.97463064409110667</v>
      </c>
      <c r="J240" s="53">
        <f t="shared" si="38"/>
        <v>0.2504427695645105</v>
      </c>
      <c r="K240" s="53">
        <f t="shared" si="39"/>
        <v>1.8422504417571395</v>
      </c>
      <c r="L240" s="53">
        <f t="shared" si="40"/>
        <v>35.527043306817113</v>
      </c>
      <c r="M240" s="93">
        <f t="shared" si="41"/>
        <v>4.7143602412510388</v>
      </c>
      <c r="N240" s="53">
        <f t="shared" si="42"/>
        <v>21.776077972421</v>
      </c>
      <c r="O240">
        <f t="shared" si="43"/>
        <v>1.1865305921643348</v>
      </c>
      <c r="P240" s="53">
        <f t="shared" si="44"/>
        <v>19.305275780700303</v>
      </c>
      <c r="Q240" s="53">
        <v>0.2</v>
      </c>
      <c r="R240" s="53">
        <f t="shared" si="45"/>
        <v>7.9709881250227612</v>
      </c>
    </row>
    <row r="241" spans="1:18" ht="15">
      <c r="A241" s="88"/>
      <c r="B241" s="84">
        <v>30544</v>
      </c>
      <c r="C241" s="85">
        <v>0</v>
      </c>
      <c r="D241" s="86">
        <v>29</v>
      </c>
      <c r="E241" s="87">
        <v>15</v>
      </c>
      <c r="F241" s="96">
        <f t="shared" si="36"/>
        <v>22</v>
      </c>
      <c r="G241" s="96"/>
      <c r="H241" s="74">
        <f t="shared" si="37"/>
        <v>228</v>
      </c>
      <c r="I241" s="53">
        <f t="shared" si="35"/>
        <v>0.97500809406106548</v>
      </c>
      <c r="J241" s="53">
        <f t="shared" si="38"/>
        <v>0.24502434533453546</v>
      </c>
      <c r="K241" s="53">
        <f t="shared" si="39"/>
        <v>1.8359834865229152</v>
      </c>
      <c r="L241" s="53">
        <f t="shared" si="40"/>
        <v>35.31815034785236</v>
      </c>
      <c r="M241" s="93">
        <f t="shared" si="41"/>
        <v>4.9254341189702355</v>
      </c>
      <c r="N241" s="53">
        <f t="shared" si="42"/>
        <v>22.465231083159853</v>
      </c>
      <c r="O241">
        <f t="shared" si="43"/>
        <v>1.2193540774631728</v>
      </c>
      <c r="P241" s="53">
        <f t="shared" si="44"/>
        <v>19.906714554451806</v>
      </c>
      <c r="Q241" s="53">
        <v>0.2</v>
      </c>
      <c r="R241" s="53">
        <f t="shared" si="45"/>
        <v>8.1522960104685041</v>
      </c>
    </row>
    <row r="242" spans="1:18" ht="15">
      <c r="A242" s="88"/>
      <c r="B242" s="84">
        <v>30545</v>
      </c>
      <c r="C242" s="85">
        <v>6.2</v>
      </c>
      <c r="D242" s="86">
        <v>29</v>
      </c>
      <c r="E242" s="87">
        <v>17</v>
      </c>
      <c r="F242" s="96">
        <f t="shared" si="36"/>
        <v>23</v>
      </c>
      <c r="G242" s="96"/>
      <c r="H242" s="74">
        <f t="shared" si="37"/>
        <v>229</v>
      </c>
      <c r="I242" s="53">
        <f t="shared" si="35"/>
        <v>0.97539293953807282</v>
      </c>
      <c r="J242" s="53">
        <f t="shared" si="38"/>
        <v>0.23954090215660312</v>
      </c>
      <c r="K242" s="53">
        <f t="shared" si="39"/>
        <v>1.8296693896215483</v>
      </c>
      <c r="L242" s="53">
        <f t="shared" si="40"/>
        <v>35.106560869164369</v>
      </c>
      <c r="M242" s="93">
        <f t="shared" si="41"/>
        <v>4.6466348634178267</v>
      </c>
      <c r="N242" s="53">
        <f t="shared" si="42"/>
        <v>20.674158015496712</v>
      </c>
      <c r="O242">
        <f t="shared" si="43"/>
        <v>1.2873721991508951</v>
      </c>
      <c r="P242" s="53">
        <f t="shared" si="44"/>
        <v>21.159810760487982</v>
      </c>
      <c r="Q242" s="53">
        <v>0.2</v>
      </c>
      <c r="R242" s="53">
        <f t="shared" si="45"/>
        <v>7.7765658142693646</v>
      </c>
    </row>
    <row r="243" spans="1:18" ht="15">
      <c r="A243" s="88"/>
      <c r="B243" s="84">
        <v>30546</v>
      </c>
      <c r="C243" s="85">
        <v>0</v>
      </c>
      <c r="D243" s="86">
        <v>30</v>
      </c>
      <c r="E243" s="87">
        <v>15</v>
      </c>
      <c r="F243" s="96">
        <f t="shared" si="36"/>
        <v>22.5</v>
      </c>
      <c r="G243" s="96"/>
      <c r="H243" s="74">
        <f t="shared" si="37"/>
        <v>230</v>
      </c>
      <c r="I243" s="53">
        <f t="shared" si="35"/>
        <v>0.9757850666401604</v>
      </c>
      <c r="J243" s="53">
        <f t="shared" si="38"/>
        <v>0.23399395560558103</v>
      </c>
      <c r="K243" s="53">
        <f t="shared" si="39"/>
        <v>1.8233100316399484</v>
      </c>
      <c r="L243" s="53">
        <f t="shared" si="40"/>
        <v>34.892321951444117</v>
      </c>
      <c r="M243" s="93">
        <f t="shared" si="41"/>
        <v>5.1001156032895283</v>
      </c>
      <c r="N243" s="53">
        <f t="shared" si="42"/>
        <v>22.973354910836594</v>
      </c>
      <c r="O243">
        <f t="shared" si="43"/>
        <v>1.2529627418997087</v>
      </c>
      <c r="P243" s="53">
        <f t="shared" si="44"/>
        <v>20.524760720033569</v>
      </c>
      <c r="Q243" s="53">
        <v>0.2</v>
      </c>
      <c r="R243" s="53">
        <f t="shared" si="45"/>
        <v>8.2916284322368536</v>
      </c>
    </row>
    <row r="244" spans="1:18" ht="15">
      <c r="A244" s="88"/>
      <c r="B244" s="84">
        <v>30547</v>
      </c>
      <c r="C244" s="85">
        <v>0</v>
      </c>
      <c r="D244" s="86">
        <v>30</v>
      </c>
      <c r="E244" s="87">
        <v>17</v>
      </c>
      <c r="F244" s="96">
        <f t="shared" si="36"/>
        <v>23.5</v>
      </c>
      <c r="G244" s="96"/>
      <c r="H244" s="74">
        <f t="shared" si="37"/>
        <v>231</v>
      </c>
      <c r="I244" s="53">
        <f t="shared" si="35"/>
        <v>0.97618435933060999</v>
      </c>
      <c r="J244" s="53">
        <f t="shared" si="38"/>
        <v>0.22838502582131925</v>
      </c>
      <c r="K244" s="53">
        <f t="shared" si="39"/>
        <v>1.8169072374064701</v>
      </c>
      <c r="L244" s="53">
        <f t="shared" si="40"/>
        <v>34.675481224553344</v>
      </c>
      <c r="M244" s="93">
        <f t="shared" si="41"/>
        <v>4.835525727041305</v>
      </c>
      <c r="N244" s="53">
        <f t="shared" si="42"/>
        <v>21.254118344607708</v>
      </c>
      <c r="O244">
        <f t="shared" si="43"/>
        <v>1.322598302772739</v>
      </c>
      <c r="P244" s="53">
        <f t="shared" si="44"/>
        <v>21.812269025567122</v>
      </c>
      <c r="Q244" s="53">
        <v>0.2</v>
      </c>
      <c r="R244" s="53">
        <f t="shared" si="45"/>
        <v>7.9319194031083367</v>
      </c>
    </row>
    <row r="245" spans="1:18" ht="15">
      <c r="A245" s="88"/>
      <c r="B245" s="84">
        <v>30548</v>
      </c>
      <c r="C245" s="85">
        <v>0</v>
      </c>
      <c r="D245" s="86">
        <v>31</v>
      </c>
      <c r="E245" s="87">
        <v>17</v>
      </c>
      <c r="F245" s="96">
        <f t="shared" si="36"/>
        <v>24</v>
      </c>
      <c r="G245" s="96"/>
      <c r="H245" s="74">
        <f t="shared" si="37"/>
        <v>232</v>
      </c>
      <c r="I245" s="53">
        <f t="shared" si="35"/>
        <v>0.97659069945229038</v>
      </c>
      <c r="J245" s="53">
        <f t="shared" si="38"/>
        <v>0.22271563717602461</v>
      </c>
      <c r="K245" s="53">
        <f t="shared" si="39"/>
        <v>1.810462776545904</v>
      </c>
      <c r="L245" s="53">
        <f t="shared" si="40"/>
        <v>34.456086885348398</v>
      </c>
      <c r="M245" s="93">
        <f t="shared" si="41"/>
        <v>5.0466795258205401</v>
      </c>
      <c r="N245" s="53">
        <f t="shared" si="42"/>
        <v>21.916888242361058</v>
      </c>
      <c r="O245">
        <f t="shared" si="43"/>
        <v>1.3586571485671137</v>
      </c>
      <c r="P245" s="53">
        <f t="shared" si="44"/>
        <v>22.48254785226381</v>
      </c>
      <c r="Q245" s="53">
        <v>0.2</v>
      </c>
      <c r="R245" s="53">
        <f t="shared" si="45"/>
        <v>8.1067300612165134</v>
      </c>
    </row>
    <row r="246" spans="1:18" ht="15">
      <c r="A246" s="88"/>
      <c r="B246" s="84">
        <v>30549</v>
      </c>
      <c r="C246" s="85">
        <v>0</v>
      </c>
      <c r="D246" s="86">
        <v>31</v>
      </c>
      <c r="E246" s="87">
        <v>16</v>
      </c>
      <c r="F246" s="96">
        <f t="shared" si="36"/>
        <v>23.5</v>
      </c>
      <c r="G246" s="96"/>
      <c r="H246" s="74">
        <f t="shared" si="37"/>
        <v>233</v>
      </c>
      <c r="I246" s="53">
        <f t="shared" si="35"/>
        <v>0.97700396676262224</v>
      </c>
      <c r="J246" s="53">
        <f t="shared" si="38"/>
        <v>0.21698731797268575</v>
      </c>
      <c r="K246" s="53">
        <f t="shared" si="39"/>
        <v>1.8039783641549574</v>
      </c>
      <c r="L246" s="53">
        <f t="shared" si="40"/>
        <v>34.234187715904213</v>
      </c>
      <c r="M246" s="93">
        <f t="shared" si="41"/>
        <v>5.1280846134370641</v>
      </c>
      <c r="N246" s="53">
        <f t="shared" si="42"/>
        <v>22.540034612088046</v>
      </c>
      <c r="O246">
        <f t="shared" si="43"/>
        <v>1.322598302772739</v>
      </c>
      <c r="P246" s="53">
        <f t="shared" si="44"/>
        <v>21.812269025567122</v>
      </c>
      <c r="Q246" s="53">
        <v>0.2</v>
      </c>
      <c r="R246" s="53">
        <f t="shared" si="45"/>
        <v>8.2320772516714094</v>
      </c>
    </row>
    <row r="247" spans="1:18" ht="15">
      <c r="A247" s="88"/>
      <c r="B247" s="84">
        <v>30550</v>
      </c>
      <c r="C247" s="85">
        <v>1</v>
      </c>
      <c r="D247" s="86">
        <v>31</v>
      </c>
      <c r="E247" s="87">
        <v>17</v>
      </c>
      <c r="F247" s="96">
        <f t="shared" si="36"/>
        <v>24</v>
      </c>
      <c r="G247" s="96"/>
      <c r="H247" s="74">
        <f t="shared" si="37"/>
        <v>234</v>
      </c>
      <c r="I247" s="53">
        <f t="shared" si="35"/>
        <v>0.97742403896915975</v>
      </c>
      <c r="J247" s="53">
        <f t="shared" si="38"/>
        <v>0.21120160017397474</v>
      </c>
      <c r="K247" s="53">
        <f t="shared" si="39"/>
        <v>1.7974556615895867</v>
      </c>
      <c r="L247" s="53">
        <f t="shared" si="40"/>
        <v>34.009833102038442</v>
      </c>
      <c r="M247" s="93">
        <f t="shared" si="41"/>
        <v>4.9813180749092947</v>
      </c>
      <c r="N247" s="53">
        <f t="shared" si="42"/>
        <v>21.633034352362479</v>
      </c>
      <c r="O247">
        <f t="shared" si="43"/>
        <v>1.3586571485671137</v>
      </c>
      <c r="P247" s="53">
        <f t="shared" si="44"/>
        <v>22.48254785226381</v>
      </c>
      <c r="Q247" s="53">
        <v>0.2</v>
      </c>
      <c r="R247" s="53">
        <f t="shared" si="45"/>
        <v>8.0403905235510802</v>
      </c>
    </row>
    <row r="248" spans="1:18" ht="15">
      <c r="A248" s="88"/>
      <c r="B248" s="84">
        <v>30551</v>
      </c>
      <c r="C248" s="85">
        <v>0</v>
      </c>
      <c r="D248" s="86">
        <v>30</v>
      </c>
      <c r="E248" s="87">
        <v>18</v>
      </c>
      <c r="F248" s="96">
        <f t="shared" si="36"/>
        <v>24</v>
      </c>
      <c r="G248" s="96"/>
      <c r="H248" s="74">
        <f t="shared" si="37"/>
        <v>235</v>
      </c>
      <c r="I248" s="53">
        <f t="shared" si="35"/>
        <v>0.97785079176577849</v>
      </c>
      <c r="J248" s="53">
        <f t="shared" si="38"/>
        <v>0.20536001916100194</v>
      </c>
      <c r="K248" s="53">
        <f t="shared" si="39"/>
        <v>1.7908962773558934</v>
      </c>
      <c r="L248" s="53">
        <f t="shared" si="40"/>
        <v>33.783073052036812</v>
      </c>
      <c r="M248" s="93">
        <f t="shared" si="41"/>
        <v>4.5810552607498281</v>
      </c>
      <c r="N248" s="53">
        <f t="shared" si="42"/>
        <v>19.894759647059171</v>
      </c>
      <c r="O248">
        <f t="shared" si="43"/>
        <v>1.3586571485671137</v>
      </c>
      <c r="P248" s="53">
        <f t="shared" si="44"/>
        <v>22.48254785226381</v>
      </c>
      <c r="Q248" s="53">
        <v>0.2</v>
      </c>
      <c r="R248" s="53">
        <f t="shared" si="45"/>
        <v>7.6341380663946321</v>
      </c>
    </row>
    <row r="249" spans="1:18" ht="15">
      <c r="A249" s="88"/>
      <c r="B249" s="84">
        <v>30552</v>
      </c>
      <c r="C249" s="85">
        <v>6.4</v>
      </c>
      <c r="D249" s="86">
        <v>20</v>
      </c>
      <c r="E249" s="87">
        <v>17</v>
      </c>
      <c r="F249" s="96">
        <f t="shared" si="36"/>
        <v>18.5</v>
      </c>
      <c r="G249" s="96"/>
      <c r="H249" s="74">
        <f t="shared" si="37"/>
        <v>236</v>
      </c>
      <c r="I249" s="53">
        <f t="shared" si="35"/>
        <v>0.97828409886946033</v>
      </c>
      <c r="J249" s="53">
        <f t="shared" si="38"/>
        <v>0.19946411352127225</v>
      </c>
      <c r="K249" s="53">
        <f t="shared" si="39"/>
        <v>1.7843017680966851</v>
      </c>
      <c r="L249" s="53">
        <f t="shared" si="40"/>
        <v>33.553958215483732</v>
      </c>
      <c r="M249" s="93">
        <f t="shared" si="41"/>
        <v>1.9756521676797831</v>
      </c>
      <c r="N249" s="53">
        <f t="shared" si="42"/>
        <v>9.8799172721243647</v>
      </c>
      <c r="O249">
        <f t="shared" si="43"/>
        <v>1.0052337064307559</v>
      </c>
      <c r="P249" s="53">
        <f t="shared" si="44"/>
        <v>16.024156693524468</v>
      </c>
      <c r="Q249" s="53">
        <v>0.2</v>
      </c>
      <c r="R249" s="53">
        <f t="shared" si="45"/>
        <v>5.1021591023320427</v>
      </c>
    </row>
    <row r="250" spans="1:18" ht="15">
      <c r="A250" s="88"/>
      <c r="B250" s="84">
        <v>30553</v>
      </c>
      <c r="C250" s="85">
        <v>1.6</v>
      </c>
      <c r="D250" s="86">
        <v>23</v>
      </c>
      <c r="E250" s="87">
        <v>15</v>
      </c>
      <c r="F250" s="96">
        <f t="shared" si="36"/>
        <v>19</v>
      </c>
      <c r="G250" s="96"/>
      <c r="H250" s="74">
        <f t="shared" si="37"/>
        <v>237</v>
      </c>
      <c r="I250" s="53">
        <f t="shared" si="35"/>
        <v>0.97872383205766189</v>
      </c>
      <c r="J250" s="53">
        <f t="shared" si="38"/>
        <v>0.19351542486513199</v>
      </c>
      <c r="K250" s="53">
        <f t="shared" si="39"/>
        <v>1.7776736396661694</v>
      </c>
      <c r="L250" s="53">
        <f t="shared" si="40"/>
        <v>33.322539902103479</v>
      </c>
      <c r="M250" s="93">
        <f t="shared" si="41"/>
        <v>3.2481074109632067</v>
      </c>
      <c r="N250" s="53">
        <f t="shared" si="42"/>
        <v>16.022563873172945</v>
      </c>
      <c r="O250">
        <f t="shared" si="43"/>
        <v>1.0336608681468451</v>
      </c>
      <c r="P250" s="53">
        <f t="shared" si="44"/>
        <v>16.533851613772821</v>
      </c>
      <c r="Q250" s="53">
        <v>0.2</v>
      </c>
      <c r="R250" s="53">
        <f t="shared" si="45"/>
        <v>6.5356976688831034</v>
      </c>
    </row>
    <row r="251" spans="1:18" ht="15">
      <c r="A251" s="88"/>
      <c r="B251" s="84">
        <v>30554</v>
      </c>
      <c r="C251" s="85">
        <v>0</v>
      </c>
      <c r="D251" s="86">
        <v>27</v>
      </c>
      <c r="E251" s="87">
        <v>18</v>
      </c>
      <c r="F251" s="96">
        <f t="shared" si="36"/>
        <v>22.5</v>
      </c>
      <c r="G251" s="96"/>
      <c r="H251" s="74">
        <f t="shared" si="37"/>
        <v>238</v>
      </c>
      <c r="I251" s="53">
        <f t="shared" si="35"/>
        <v>0.97916986120625815</v>
      </c>
      <c r="J251" s="53">
        <f t="shared" si="38"/>
        <v>0.18751549766996503</v>
      </c>
      <c r="K251" s="53">
        <f t="shared" si="39"/>
        <v>1.7710133482856545</v>
      </c>
      <c r="L251" s="53">
        <f t="shared" si="40"/>
        <v>33.088870100519358</v>
      </c>
      <c r="M251" s="93">
        <f t="shared" si="41"/>
        <v>3.7463445068613259</v>
      </c>
      <c r="N251" s="53">
        <f t="shared" si="42"/>
        <v>16.875323751264872</v>
      </c>
      <c r="O251">
        <f t="shared" si="43"/>
        <v>1.2529627418997087</v>
      </c>
      <c r="P251" s="53">
        <f t="shared" si="44"/>
        <v>20.524760720033569</v>
      </c>
      <c r="Q251" s="53">
        <v>0.2</v>
      </c>
      <c r="R251" s="53">
        <f t="shared" si="45"/>
        <v>6.8719276466213088</v>
      </c>
    </row>
    <row r="252" spans="1:18" ht="15">
      <c r="A252" s="88"/>
      <c r="B252" s="84">
        <v>30555</v>
      </c>
      <c r="C252" s="85">
        <v>0</v>
      </c>
      <c r="D252" s="86">
        <v>31</v>
      </c>
      <c r="E252" s="87">
        <v>15</v>
      </c>
      <c r="F252" s="96">
        <f t="shared" si="36"/>
        <v>23</v>
      </c>
      <c r="G252" s="96"/>
      <c r="H252" s="74">
        <f t="shared" si="37"/>
        <v>239</v>
      </c>
      <c r="I252" s="53">
        <f t="shared" si="35"/>
        <v>0.97962205432804828</v>
      </c>
      <c r="J252" s="53">
        <f t="shared" si="38"/>
        <v>0.18146587915136539</v>
      </c>
      <c r="K252" s="53">
        <f t="shared" si="39"/>
        <v>1.764322301773517</v>
      </c>
      <c r="L252" s="53">
        <f t="shared" si="40"/>
        <v>32.853001496841131</v>
      </c>
      <c r="M252" s="93">
        <f t="shared" si="41"/>
        <v>5.0210515642729172</v>
      </c>
      <c r="N252" s="53">
        <f t="shared" si="42"/>
        <v>22.34004101785197</v>
      </c>
      <c r="O252">
        <f t="shared" si="43"/>
        <v>1.2873721991508951</v>
      </c>
      <c r="P252" s="53">
        <f t="shared" si="44"/>
        <v>21.159810760487982</v>
      </c>
      <c r="Q252" s="53">
        <v>0.2</v>
      </c>
      <c r="R252" s="53">
        <f t="shared" si="45"/>
        <v>8.1649172181315208</v>
      </c>
    </row>
    <row r="253" spans="1:18" ht="15">
      <c r="A253" s="88"/>
      <c r="B253" s="84">
        <v>30556</v>
      </c>
      <c r="C253" s="85">
        <v>0</v>
      </c>
      <c r="D253" s="86">
        <v>31</v>
      </c>
      <c r="E253" s="87">
        <v>17</v>
      </c>
      <c r="F253" s="96">
        <f t="shared" si="36"/>
        <v>24</v>
      </c>
      <c r="G253" s="96"/>
      <c r="H253" s="74">
        <f t="shared" si="37"/>
        <v>240</v>
      </c>
      <c r="I253" s="53">
        <f t="shared" si="35"/>
        <v>0.98008027761181238</v>
      </c>
      <c r="J253" s="53">
        <f t="shared" si="38"/>
        <v>0.17536811916049025</v>
      </c>
      <c r="K253" s="53">
        <f t="shared" si="39"/>
        <v>1.7576018608431281</v>
      </c>
      <c r="L253" s="53">
        <f t="shared" si="40"/>
        <v>32.614987492993194</v>
      </c>
      <c r="M253" s="93">
        <f t="shared" si="41"/>
        <v>4.777019229243141</v>
      </c>
      <c r="N253" s="53">
        <f t="shared" si="42"/>
        <v>20.745798508358611</v>
      </c>
      <c r="O253">
        <f t="shared" si="43"/>
        <v>1.3586571485671137</v>
      </c>
      <c r="P253" s="53">
        <f t="shared" si="44"/>
        <v>22.48254785226381</v>
      </c>
      <c r="Q253" s="53">
        <v>0.2</v>
      </c>
      <c r="R253" s="53">
        <f t="shared" si="45"/>
        <v>7.8330344936875758</v>
      </c>
    </row>
    <row r="254" spans="1:18" ht="15">
      <c r="A254" s="88"/>
      <c r="B254" s="84">
        <v>30557</v>
      </c>
      <c r="C254" s="85">
        <v>6.4</v>
      </c>
      <c r="D254" s="86">
        <v>28</v>
      </c>
      <c r="E254" s="87">
        <v>19</v>
      </c>
      <c r="F254" s="96">
        <f t="shared" si="36"/>
        <v>23.5</v>
      </c>
      <c r="G254" s="96"/>
      <c r="H254" s="74">
        <f t="shared" si="37"/>
        <v>241</v>
      </c>
      <c r="I254" s="53">
        <f t="shared" si="35"/>
        <v>0.98054439546190864</v>
      </c>
      <c r="J254" s="53">
        <f t="shared" si="38"/>
        <v>0.1692237701067511</v>
      </c>
      <c r="K254" s="53">
        <f t="shared" si="39"/>
        <v>1.7508533404627868</v>
      </c>
      <c r="L254" s="53">
        <f t="shared" si="40"/>
        <v>32.374882224697821</v>
      </c>
      <c r="M254" s="93">
        <f t="shared" si="41"/>
        <v>3.7564618027573848</v>
      </c>
      <c r="N254" s="53">
        <f t="shared" si="42"/>
        <v>16.51118993459589</v>
      </c>
      <c r="O254">
        <f t="shared" si="43"/>
        <v>1.322598302772739</v>
      </c>
      <c r="P254" s="53">
        <f t="shared" si="44"/>
        <v>21.812269025567122</v>
      </c>
      <c r="Q254" s="53">
        <v>0.2</v>
      </c>
      <c r="R254" s="53">
        <f t="shared" si="45"/>
        <v>6.8248277335804923</v>
      </c>
    </row>
    <row r="255" spans="1:18" ht="15">
      <c r="A255" s="88"/>
      <c r="B255" s="84">
        <v>30558</v>
      </c>
      <c r="C255" s="85">
        <v>2.2000000000000002</v>
      </c>
      <c r="D255" s="86">
        <v>29</v>
      </c>
      <c r="E255" s="87">
        <v>17</v>
      </c>
      <c r="F255" s="96">
        <f t="shared" si="36"/>
        <v>23</v>
      </c>
      <c r="G255" s="96"/>
      <c r="H255" s="74">
        <f t="shared" si="37"/>
        <v>242</v>
      </c>
      <c r="I255" s="53">
        <f t="shared" si="35"/>
        <v>0.98101427053839818</v>
      </c>
      <c r="J255" s="53">
        <f t="shared" si="38"/>
        <v>0.16303438690500505</v>
      </c>
      <c r="K255" s="53">
        <f t="shared" si="39"/>
        <v>1.7440780112721548</v>
      </c>
      <c r="L255" s="53">
        <f t="shared" si="40"/>
        <v>32.132740579031577</v>
      </c>
      <c r="M255" s="93">
        <f t="shared" si="41"/>
        <v>4.2530258998634531</v>
      </c>
      <c r="N255" s="53">
        <f t="shared" si="42"/>
        <v>18.922883351566377</v>
      </c>
      <c r="O255">
        <f t="shared" si="43"/>
        <v>1.2873721991508951</v>
      </c>
      <c r="P255" s="53">
        <f t="shared" si="44"/>
        <v>21.159810760487982</v>
      </c>
      <c r="Q255" s="53">
        <v>0.2</v>
      </c>
      <c r="R255" s="53">
        <f t="shared" si="45"/>
        <v>7.3683078673883324</v>
      </c>
    </row>
    <row r="256" spans="1:18" ht="15">
      <c r="A256" s="88"/>
      <c r="B256" s="84">
        <v>30559</v>
      </c>
      <c r="C256" s="85">
        <v>0</v>
      </c>
      <c r="D256" s="86">
        <v>30</v>
      </c>
      <c r="E256" s="87">
        <v>18</v>
      </c>
      <c r="F256" s="96">
        <f t="shared" si="36"/>
        <v>24</v>
      </c>
      <c r="G256" s="96"/>
      <c r="H256" s="74">
        <f t="shared" si="37"/>
        <v>243</v>
      </c>
      <c r="I256" s="53">
        <f t="shared" si="35"/>
        <v>0.98148976379768649</v>
      </c>
      <c r="J256" s="53">
        <f t="shared" si="38"/>
        <v>0.15680152694636912</v>
      </c>
      <c r="K256" s="53">
        <f t="shared" si="39"/>
        <v>1.7372771010500481</v>
      </c>
      <c r="L256" s="53">
        <f t="shared" si="40"/>
        <v>31.88861821147421</v>
      </c>
      <c r="M256" s="93">
        <f t="shared" si="41"/>
        <v>4.3241632278597351</v>
      </c>
      <c r="N256" s="53">
        <f t="shared" si="42"/>
        <v>18.779120354649432</v>
      </c>
      <c r="O256">
        <f t="shared" si="43"/>
        <v>1.3586571485671137</v>
      </c>
      <c r="P256" s="53">
        <f t="shared" si="44"/>
        <v>22.48254785226381</v>
      </c>
      <c r="Q256" s="53">
        <v>0.2</v>
      </c>
      <c r="R256" s="53">
        <f t="shared" si="45"/>
        <v>7.3734018303676239</v>
      </c>
    </row>
    <row r="257" spans="1:18" ht="15">
      <c r="A257" s="88"/>
      <c r="B257" s="84">
        <v>30560</v>
      </c>
      <c r="C257" s="85">
        <v>0</v>
      </c>
      <c r="D257" s="86">
        <v>30</v>
      </c>
      <c r="E257" s="87">
        <v>19</v>
      </c>
      <c r="F257" s="96">
        <f t="shared" si="36"/>
        <v>24.5</v>
      </c>
      <c r="G257" s="96"/>
      <c r="H257" s="74">
        <f t="shared" si="37"/>
        <v>244</v>
      </c>
      <c r="I257" s="53">
        <f t="shared" si="35"/>
        <v>0.98197073453366823</v>
      </c>
      <c r="J257" s="53">
        <f t="shared" si="38"/>
        <v>0.15052675009176728</v>
      </c>
      <c r="K257" s="53">
        <f t="shared" si="39"/>
        <v>1.730451796228839</v>
      </c>
      <c r="L257" s="53">
        <f t="shared" si="40"/>
        <v>31.642571562372726</v>
      </c>
      <c r="M257" s="93">
        <f t="shared" si="41"/>
        <v>4.1572673499277277</v>
      </c>
      <c r="N257" s="53">
        <f t="shared" si="42"/>
        <v>17.840911336641231</v>
      </c>
      <c r="O257">
        <f t="shared" si="43"/>
        <v>1.395565076951925</v>
      </c>
      <c r="P257" s="53">
        <f t="shared" si="44"/>
        <v>23.171067686527078</v>
      </c>
      <c r="Q257" s="53">
        <v>0.2</v>
      </c>
      <c r="R257" s="53">
        <f t="shared" si="45"/>
        <v>7.1728511992425101</v>
      </c>
    </row>
    <row r="258" spans="1:18" ht="15">
      <c r="A258" s="88"/>
      <c r="B258" s="84">
        <v>30561</v>
      </c>
      <c r="C258" s="85">
        <v>21.8</v>
      </c>
      <c r="D258" s="86">
        <v>24</v>
      </c>
      <c r="E258" s="87">
        <v>18</v>
      </c>
      <c r="F258" s="96">
        <f t="shared" si="36"/>
        <v>21</v>
      </c>
      <c r="G258" s="96"/>
      <c r="H258" s="74">
        <f t="shared" si="37"/>
        <v>245</v>
      </c>
      <c r="I258" s="53">
        <f t="shared" si="35"/>
        <v>0.98245704041936432</v>
      </c>
      <c r="J258" s="53">
        <f t="shared" si="38"/>
        <v>0.14421161868731239</v>
      </c>
      <c r="K258" s="53">
        <f t="shared" si="39"/>
        <v>1.7236032434511035</v>
      </c>
      <c r="L258" s="53">
        <f t="shared" si="40"/>
        <v>31.39465787274569</v>
      </c>
      <c r="M258" s="93">
        <f t="shared" si="41"/>
        <v>2.7942327528992301</v>
      </c>
      <c r="N258" s="53">
        <f t="shared" si="42"/>
        <v>13.073151714371212</v>
      </c>
      <c r="O258">
        <f t="shared" si="43"/>
        <v>1.1544769098420939</v>
      </c>
      <c r="P258" s="53">
        <f t="shared" si="44"/>
        <v>18.720055663097781</v>
      </c>
      <c r="Q258" s="53">
        <v>0.2</v>
      </c>
      <c r="R258" s="53">
        <f t="shared" si="45"/>
        <v>5.9319723286506143</v>
      </c>
    </row>
    <row r="259" spans="1:18" ht="15">
      <c r="A259" s="88"/>
      <c r="B259" s="84">
        <v>30562</v>
      </c>
      <c r="C259" s="85">
        <v>30.4</v>
      </c>
      <c r="D259" s="86">
        <v>24</v>
      </c>
      <c r="E259" s="87">
        <v>15</v>
      </c>
      <c r="F259" s="96">
        <f t="shared" si="36"/>
        <v>19.5</v>
      </c>
      <c r="G259" s="96"/>
      <c r="H259" s="74">
        <f t="shared" si="37"/>
        <v>246</v>
      </c>
      <c r="I259" s="53">
        <f t="shared" si="35"/>
        <v>0.98294853754903944</v>
      </c>
      <c r="J259" s="53">
        <f t="shared" si="38"/>
        <v>0.13785769760061342</v>
      </c>
      <c r="K259" s="53">
        <f t="shared" si="39"/>
        <v>1.7167325511645151</v>
      </c>
      <c r="L259" s="53">
        <f t="shared" si="40"/>
        <v>31.144935199355523</v>
      </c>
      <c r="M259" s="93">
        <f t="shared" si="41"/>
        <v>3.2637508030366975</v>
      </c>
      <c r="N259" s="53">
        <f t="shared" si="42"/>
        <v>15.883916951671317</v>
      </c>
      <c r="O259">
        <f t="shared" si="43"/>
        <v>1.0627844323448907</v>
      </c>
      <c r="P259" s="53">
        <f t="shared" si="44"/>
        <v>17.057933627510408</v>
      </c>
      <c r="Q259" s="53">
        <v>0.2</v>
      </c>
      <c r="R259" s="53">
        <f t="shared" si="45"/>
        <v>6.5240798419999031</v>
      </c>
    </row>
    <row r="260" spans="1:18" ht="15">
      <c r="A260" s="88"/>
      <c r="B260" s="84">
        <v>30563</v>
      </c>
      <c r="C260" s="85">
        <v>0.2</v>
      </c>
      <c r="D260" s="86">
        <v>29</v>
      </c>
      <c r="E260" s="87">
        <v>12</v>
      </c>
      <c r="F260" s="96">
        <f t="shared" si="36"/>
        <v>20.5</v>
      </c>
      <c r="G260" s="96"/>
      <c r="H260" s="74">
        <f t="shared" si="37"/>
        <v>247</v>
      </c>
      <c r="I260" s="53">
        <f t="shared" si="35"/>
        <v>0.98344508048078549</v>
      </c>
      <c r="J260" s="53">
        <f t="shared" si="38"/>
        <v>0.13146655427706003</v>
      </c>
      <c r="K260" s="53">
        <f t="shared" si="39"/>
        <v>1.7098407912513223</v>
      </c>
      <c r="L260" s="53">
        <f t="shared" si="40"/>
        <v>30.893462428978044</v>
      </c>
      <c r="M260" s="93">
        <f t="shared" si="41"/>
        <v>4.5686647799390103</v>
      </c>
      <c r="N260" s="53">
        <f t="shared" si="42"/>
        <v>21.654091485073629</v>
      </c>
      <c r="O260">
        <f t="shared" si="43"/>
        <v>1.1231778894918711</v>
      </c>
      <c r="P260" s="53">
        <f t="shared" si="44"/>
        <v>18.150673095156183</v>
      </c>
      <c r="Q260" s="53">
        <v>0.2</v>
      </c>
      <c r="R260" s="53">
        <f t="shared" si="45"/>
        <v>7.8997569563327676</v>
      </c>
    </row>
    <row r="261" spans="1:18" ht="15">
      <c r="A261" s="88"/>
      <c r="B261" s="84">
        <v>30564</v>
      </c>
      <c r="C261" s="85">
        <v>0</v>
      </c>
      <c r="D261" s="86">
        <v>28</v>
      </c>
      <c r="E261" s="87">
        <v>10</v>
      </c>
      <c r="F261" s="96">
        <f t="shared" si="36"/>
        <v>19</v>
      </c>
      <c r="G261" s="96"/>
      <c r="H261" s="74">
        <f t="shared" si="37"/>
        <v>248</v>
      </c>
      <c r="I261" s="53">
        <f t="shared" si="35"/>
        <v>0.98394652227956025</v>
      </c>
      <c r="J261" s="53">
        <f t="shared" si="38"/>
        <v>0.12503975881517998</v>
      </c>
      <c r="K261" s="53">
        <f t="shared" si="39"/>
        <v>1.7029290006891302</v>
      </c>
      <c r="L261" s="53">
        <f t="shared" si="40"/>
        <v>30.640299291803014</v>
      </c>
      <c r="M261" s="93">
        <f t="shared" si="41"/>
        <v>4.4799848764328596</v>
      </c>
      <c r="N261" s="53">
        <f t="shared" si="42"/>
        <v>22.099282674955667</v>
      </c>
      <c r="O261">
        <f t="shared" si="43"/>
        <v>1.0336608681468451</v>
      </c>
      <c r="P261" s="53">
        <f t="shared" si="44"/>
        <v>16.533851613772821</v>
      </c>
      <c r="Q261" s="53">
        <v>0.2</v>
      </c>
      <c r="R261" s="53">
        <f t="shared" si="45"/>
        <v>7.935778541718804</v>
      </c>
    </row>
    <row r="262" spans="1:18" ht="15">
      <c r="A262" s="88"/>
      <c r="B262" s="84">
        <v>30565</v>
      </c>
      <c r="C262" s="85">
        <v>0</v>
      </c>
      <c r="D262" s="86">
        <v>29</v>
      </c>
      <c r="E262" s="87">
        <v>13</v>
      </c>
      <c r="F262" s="96">
        <f t="shared" si="36"/>
        <v>21</v>
      </c>
      <c r="G262" s="96"/>
      <c r="H262" s="74">
        <f t="shared" si="37"/>
        <v>249</v>
      </c>
      <c r="I262" s="53">
        <f t="shared" si="35"/>
        <v>0.98445271456066819</v>
      </c>
      <c r="J262" s="53">
        <f t="shared" si="38"/>
        <v>0.11857888406010814</v>
      </c>
      <c r="K262" s="53">
        <f t="shared" si="39"/>
        <v>1.6959981832400011</v>
      </c>
      <c r="L262" s="53">
        <f t="shared" si="40"/>
        <v>30.385506373899808</v>
      </c>
      <c r="M262" s="93">
        <f t="shared" si="41"/>
        <v>4.41629086124889</v>
      </c>
      <c r="N262" s="53">
        <f t="shared" si="42"/>
        <v>20.66214433425187</v>
      </c>
      <c r="O262">
        <f t="shared" si="43"/>
        <v>1.1544769098420939</v>
      </c>
      <c r="P262" s="53">
        <f t="shared" si="44"/>
        <v>18.720055663097781</v>
      </c>
      <c r="Q262" s="53">
        <v>0.2</v>
      </c>
      <c r="R262" s="53">
        <f t="shared" si="45"/>
        <v>7.6913817343578064</v>
      </c>
    </row>
    <row r="263" spans="1:18" ht="15">
      <c r="A263" s="88"/>
      <c r="B263" s="84">
        <v>30566</v>
      </c>
      <c r="C263" s="85">
        <v>0</v>
      </c>
      <c r="D263" s="86">
        <v>29</v>
      </c>
      <c r="E263" s="87">
        <v>16</v>
      </c>
      <c r="F263" s="96">
        <f t="shared" si="36"/>
        <v>22.5</v>
      </c>
      <c r="G263" s="96"/>
      <c r="H263" s="74">
        <f t="shared" si="37"/>
        <v>250</v>
      </c>
      <c r="I263" s="53">
        <f t="shared" si="35"/>
        <v>0.98496350753366935</v>
      </c>
      <c r="J263" s="53">
        <f t="shared" si="38"/>
        <v>0.11208550571421658</v>
      </c>
      <c r="K263" s="53">
        <f t="shared" si="39"/>
        <v>1.6890493111652076</v>
      </c>
      <c r="L263" s="53">
        <f t="shared" si="40"/>
        <v>30.129145128685611</v>
      </c>
      <c r="M263" s="93">
        <f t="shared" si="41"/>
        <v>4.0998031539637267</v>
      </c>
      <c r="N263" s="53">
        <f t="shared" si="42"/>
        <v>18.467470200053249</v>
      </c>
      <c r="O263">
        <f t="shared" si="43"/>
        <v>1.2529627418997087</v>
      </c>
      <c r="P263" s="53">
        <f t="shared" si="44"/>
        <v>20.524760720033569</v>
      </c>
      <c r="Q263" s="53">
        <v>0.2</v>
      </c>
      <c r="R263" s="53">
        <f t="shared" si="45"/>
        <v>7.2426000005353899</v>
      </c>
    </row>
    <row r="264" spans="1:18" ht="15">
      <c r="A264" s="88"/>
      <c r="B264" s="84">
        <v>30567</v>
      </c>
      <c r="C264" s="85">
        <v>0</v>
      </c>
      <c r="D264" s="86">
        <v>26</v>
      </c>
      <c r="E264" s="87">
        <v>11</v>
      </c>
      <c r="F264" s="96">
        <f t="shared" si="36"/>
        <v>18.5</v>
      </c>
      <c r="G264" s="96"/>
      <c r="H264" s="74">
        <f t="shared" si="37"/>
        <v>251</v>
      </c>
      <c r="I264" s="53">
        <f t="shared" si="35"/>
        <v>0.98547875004670527</v>
      </c>
      <c r="J264" s="53">
        <f t="shared" si="38"/>
        <v>0.10556120246396537</v>
      </c>
      <c r="K264" s="53">
        <f t="shared" si="39"/>
        <v>1.6820833269633033</v>
      </c>
      <c r="L264" s="53">
        <f t="shared" si="40"/>
        <v>29.871277887336458</v>
      </c>
      <c r="M264" s="93">
        <f t="shared" si="41"/>
        <v>3.932833224611449</v>
      </c>
      <c r="N264" s="53">
        <f t="shared" si="42"/>
        <v>19.667463503889955</v>
      </c>
      <c r="O264">
        <f t="shared" si="43"/>
        <v>1.0052337064307559</v>
      </c>
      <c r="P264" s="53">
        <f t="shared" si="44"/>
        <v>16.024156693524468</v>
      </c>
      <c r="Q264" s="53">
        <v>0.2</v>
      </c>
      <c r="R264" s="53">
        <f t="shared" si="45"/>
        <v>7.3534488484633647</v>
      </c>
    </row>
    <row r="265" spans="1:18" ht="15">
      <c r="A265" s="88"/>
      <c r="B265" s="84">
        <v>30568</v>
      </c>
      <c r="C265" s="85">
        <v>0</v>
      </c>
      <c r="D265" s="86">
        <v>25</v>
      </c>
      <c r="E265" s="87">
        <v>16</v>
      </c>
      <c r="F265" s="96">
        <f t="shared" si="36"/>
        <v>20.5</v>
      </c>
      <c r="G265" s="96"/>
      <c r="H265" s="74">
        <f t="shared" si="37"/>
        <v>252</v>
      </c>
      <c r="I265" s="53">
        <f t="shared" si="35"/>
        <v>0.98599828963122671</v>
      </c>
      <c r="J265" s="53">
        <f t="shared" si="38"/>
        <v>9.9007556122011842E-2</v>
      </c>
      <c r="K265" s="53">
        <f t="shared" si="39"/>
        <v>1.6751011451294322</v>
      </c>
      <c r="L265" s="53">
        <f t="shared" si="40"/>
        <v>29.611967868082775</v>
      </c>
      <c r="M265" s="93">
        <f t="shared" si="41"/>
        <v>3.1863007933624732</v>
      </c>
      <c r="N265" s="53">
        <f t="shared" si="42"/>
        <v>15.102103612722217</v>
      </c>
      <c r="O265">
        <f t="shared" si="43"/>
        <v>1.1231778894918711</v>
      </c>
      <c r="P265" s="53">
        <f t="shared" si="44"/>
        <v>18.150673095156183</v>
      </c>
      <c r="Q265" s="53">
        <v>0.2</v>
      </c>
      <c r="R265" s="53">
        <f t="shared" si="45"/>
        <v>6.383017785383748</v>
      </c>
    </row>
    <row r="266" spans="1:18" ht="15">
      <c r="A266" s="88"/>
      <c r="B266" s="84">
        <v>30569</v>
      </c>
      <c r="C266" s="85">
        <v>0</v>
      </c>
      <c r="D266" s="86">
        <v>28</v>
      </c>
      <c r="E266" s="87">
        <v>17</v>
      </c>
      <c r="F266" s="96">
        <f t="shared" si="36"/>
        <v>22.5</v>
      </c>
      <c r="G266" s="96"/>
      <c r="H266" s="74">
        <f t="shared" si="37"/>
        <v>253</v>
      </c>
      <c r="I266" s="53">
        <f t="shared" ref="I266:I329" si="46">1+0.0334*COS($I$7*H266-0.0552)</f>
        <v>0.98652197254711216</v>
      </c>
      <c r="J266" s="53">
        <f t="shared" si="38"/>
        <v>9.2426151783599267E-2</v>
      </c>
      <c r="K266" s="53">
        <f t="shared" si="39"/>
        <v>1.6681036539340635</v>
      </c>
      <c r="L266" s="53">
        <f t="shared" si="40"/>
        <v>29.35127918433329</v>
      </c>
      <c r="M266" s="93">
        <f t="shared" si="41"/>
        <v>3.6739047760941652</v>
      </c>
      <c r="N266" s="53">
        <f t="shared" si="42"/>
        <v>16.549020629138376</v>
      </c>
      <c r="O266">
        <f t="shared" si="43"/>
        <v>1.2529627418997087</v>
      </c>
      <c r="P266" s="53">
        <f t="shared" si="44"/>
        <v>20.524760720033569</v>
      </c>
      <c r="Q266" s="53">
        <v>0.2</v>
      </c>
      <c r="R266" s="53">
        <f t="shared" si="45"/>
        <v>6.795960045487516</v>
      </c>
    </row>
    <row r="267" spans="1:18" ht="15">
      <c r="A267" s="88"/>
      <c r="B267" s="84">
        <v>30570</v>
      </c>
      <c r="C267" s="85">
        <v>24.2</v>
      </c>
      <c r="D267" s="86">
        <v>25</v>
      </c>
      <c r="E267" s="87">
        <v>17</v>
      </c>
      <c r="F267" s="96">
        <f t="shared" si="36"/>
        <v>21</v>
      </c>
      <c r="G267" s="96"/>
      <c r="H267" s="74">
        <f t="shared" si="37"/>
        <v>254</v>
      </c>
      <c r="I267" s="53">
        <f t="shared" si="46"/>
        <v>0.98704964382816152</v>
      </c>
      <c r="J267" s="53">
        <f t="shared" si="38"/>
        <v>8.5818577996283743E-2</v>
      </c>
      <c r="K267" s="53">
        <f t="shared" si="39"/>
        <v>1.6610917172196329</v>
      </c>
      <c r="L267" s="53">
        <f t="shared" si="40"/>
        <v>29.089276851574645</v>
      </c>
      <c r="M267" s="93">
        <f t="shared" si="41"/>
        <v>2.9895726905539575</v>
      </c>
      <c r="N267" s="53">
        <f t="shared" si="42"/>
        <v>13.987072946661682</v>
      </c>
      <c r="O267">
        <f t="shared" si="43"/>
        <v>1.1544769098420939</v>
      </c>
      <c r="P267" s="53">
        <f t="shared" si="44"/>
        <v>18.720055663097781</v>
      </c>
      <c r="Q267" s="53">
        <v>0.2</v>
      </c>
      <c r="R267" s="53">
        <f t="shared" si="45"/>
        <v>6.1438531002770151</v>
      </c>
    </row>
    <row r="268" spans="1:18" ht="15">
      <c r="A268" s="88"/>
      <c r="B268" s="84">
        <v>30571</v>
      </c>
      <c r="C268" s="85">
        <v>0</v>
      </c>
      <c r="D268" s="86">
        <v>25</v>
      </c>
      <c r="E268" s="87">
        <v>13</v>
      </c>
      <c r="F268" s="96">
        <f t="shared" si="36"/>
        <v>19</v>
      </c>
      <c r="G268" s="96"/>
      <c r="H268" s="74">
        <f t="shared" si="37"/>
        <v>255</v>
      </c>
      <c r="I268" s="53">
        <f t="shared" si="46"/>
        <v>0.98758114732795332</v>
      </c>
      <c r="J268" s="53">
        <f t="shared" si="38"/>
        <v>7.9186426942016705E-2</v>
      </c>
      <c r="K268" s="53">
        <f t="shared" si="39"/>
        <v>1.6540661762137756</v>
      </c>
      <c r="L268" s="53">
        <f t="shared" si="40"/>
        <v>28.826026792994792</v>
      </c>
      <c r="M268" s="93">
        <f t="shared" si="41"/>
        <v>3.4413013211065557</v>
      </c>
      <c r="N268" s="53">
        <f t="shared" si="42"/>
        <v>16.975568615174968</v>
      </c>
      <c r="O268">
        <f t="shared" si="43"/>
        <v>1.0336608681468451</v>
      </c>
      <c r="P268" s="53">
        <f t="shared" si="44"/>
        <v>16.533851613772821</v>
      </c>
      <c r="Q268" s="53">
        <v>0.2</v>
      </c>
      <c r="R268" s="53">
        <f t="shared" si="45"/>
        <v>6.7552707237704404</v>
      </c>
    </row>
    <row r="269" spans="1:18" ht="15">
      <c r="A269" s="88"/>
      <c r="B269" s="84">
        <v>30572</v>
      </c>
      <c r="C269" s="85">
        <v>0</v>
      </c>
      <c r="D269" s="86">
        <v>24</v>
      </c>
      <c r="E269" s="87">
        <v>9</v>
      </c>
      <c r="F269" s="96">
        <f t="shared" si="36"/>
        <v>16.5</v>
      </c>
      <c r="G269" s="96"/>
      <c r="H269" s="74">
        <f t="shared" si="37"/>
        <v>256</v>
      </c>
      <c r="I269" s="53">
        <f t="shared" si="46"/>
        <v>0.98811632576605091</v>
      </c>
      <c r="J269" s="53">
        <f t="shared" si="38"/>
        <v>7.253129463059875E-2</v>
      </c>
      <c r="K269" s="53">
        <f t="shared" si="39"/>
        <v>1.6470278513580558</v>
      </c>
      <c r="L269" s="53">
        <f t="shared" si="40"/>
        <v>28.561595843780513</v>
      </c>
      <c r="M269" s="93">
        <f t="shared" si="41"/>
        <v>3.5532166832763012</v>
      </c>
      <c r="N269" s="53">
        <f t="shared" si="42"/>
        <v>18.805159457491715</v>
      </c>
      <c r="O269">
        <f t="shared" si="43"/>
        <v>0.89821237770744478</v>
      </c>
      <c r="P269" s="53">
        <f t="shared" si="44"/>
        <v>14.122457624351155</v>
      </c>
      <c r="Q269" s="53">
        <v>0.2</v>
      </c>
      <c r="R269" s="53">
        <f t="shared" si="45"/>
        <v>7.0652732231732163</v>
      </c>
    </row>
    <row r="270" spans="1:18" ht="15">
      <c r="A270" s="88"/>
      <c r="B270" s="84">
        <v>30573</v>
      </c>
      <c r="C270" s="85">
        <v>0</v>
      </c>
      <c r="D270" s="86">
        <v>26</v>
      </c>
      <c r="E270" s="87">
        <v>10</v>
      </c>
      <c r="F270" s="96">
        <f t="shared" si="36"/>
        <v>18</v>
      </c>
      <c r="G270" s="96"/>
      <c r="H270" s="74">
        <f t="shared" si="37"/>
        <v>257</v>
      </c>
      <c r="I270" s="53">
        <f t="shared" si="46"/>
        <v>0.98865502077454437</v>
      </c>
      <c r="J270" s="53">
        <f t="shared" si="38"/>
        <v>6.5854781103554014E-2</v>
      </c>
      <c r="K270" s="53">
        <f t="shared" si="39"/>
        <v>1.6399775441513531</v>
      </c>
      <c r="L270" s="53">
        <f t="shared" si="40"/>
        <v>28.296051754042864</v>
      </c>
      <c r="M270" s="93">
        <f t="shared" si="41"/>
        <v>3.7946203606317419</v>
      </c>
      <c r="N270" s="53">
        <f t="shared" si="42"/>
        <v>19.241315192749148</v>
      </c>
      <c r="O270">
        <f t="shared" si="43"/>
        <v>0.97748894673792364</v>
      </c>
      <c r="P270" s="53">
        <f t="shared" si="44"/>
        <v>15.528504174899853</v>
      </c>
      <c r="Q270" s="53">
        <v>0.2</v>
      </c>
      <c r="R270" s="53">
        <f t="shared" si="45"/>
        <v>7.2332579369645442</v>
      </c>
    </row>
    <row r="271" spans="1:18" ht="15">
      <c r="A271" s="88"/>
      <c r="B271" s="84">
        <v>30574</v>
      </c>
      <c r="C271" s="85">
        <v>0</v>
      </c>
      <c r="D271" s="86">
        <v>26</v>
      </c>
      <c r="E271" s="87">
        <v>14</v>
      </c>
      <c r="F271" s="96">
        <f t="shared" ref="F271:F334" si="47">0.5*(D271+E271)</f>
        <v>20</v>
      </c>
      <c r="G271" s="96"/>
      <c r="H271" s="74">
        <f t="shared" ref="H271:H334" si="48">B271-DATE(YEAR(B271),1,0)</f>
        <v>258</v>
      </c>
      <c r="I271" s="53">
        <f t="shared" si="46"/>
        <v>0.98919707294491366</v>
      </c>
      <c r="J271" s="53">
        <f t="shared" ref="J271:J334" si="49">ASIN(0.39785*SIN(4.869+$I$7*H271+0.03345*SIN(6.224+$I$7*H271)))</f>
        <v>5.9158490647416836E-2</v>
      </c>
      <c r="K271" s="53">
        <f t="shared" ref="K271:K334" si="50">ACOS(-TAN(J271)*TAN($E$7*$I$8))</f>
        <v>1.6329160390071908</v>
      </c>
      <c r="L271" s="53">
        <f t="shared" ref="L271:L334" si="51">117.5*I271*((K271*SIN($E$7*$I$8)*SIN(J271)+COS($E$7*$I$8)*COS(J271)*SIN(K271))/PI())</f>
        <v>28.029463190324265</v>
      </c>
      <c r="M271" s="93">
        <f t="shared" ref="M271:M334" si="52">0.0023*L271/2.456*(0.5*(D271+E271)+17.8)*SQRT(D271-E271)</f>
        <v>3.4371356853275672</v>
      </c>
      <c r="N271" s="53">
        <f t="shared" ref="N271:N334" si="53">0.17*L271*SQRT(D271-E271)</f>
        <v>16.506474480537911</v>
      </c>
      <c r="O271">
        <f t="shared" ref="O271:O334" si="54">5336/(F271+273.15)^2*EXP(21.07-5336/(F271+273.15))</f>
        <v>1.0926186229103982</v>
      </c>
      <c r="P271" s="53">
        <f t="shared" ref="P271:P334" si="55">EXP(21.07-5336/(F271+273.15))</f>
        <v>17.596754482591379</v>
      </c>
      <c r="Q271" s="53">
        <v>0.2</v>
      </c>
      <c r="R271" s="53">
        <f t="shared" ref="R271:R334" si="56">(O271*N271*0.6+$L$8*6.43*(1+0.536*Q271)*P271*(1- G271/100))/($O$7*(O271+$L$8))</f>
        <v>6.6880578088130687</v>
      </c>
    </row>
    <row r="272" spans="1:18" ht="15">
      <c r="A272" s="88"/>
      <c r="B272" s="84">
        <v>30575</v>
      </c>
      <c r="C272" s="85">
        <v>38.6</v>
      </c>
      <c r="D272" s="86">
        <v>18</v>
      </c>
      <c r="E272" s="87">
        <v>12</v>
      </c>
      <c r="F272" s="96">
        <f t="shared" si="47"/>
        <v>15</v>
      </c>
      <c r="G272" s="96"/>
      <c r="H272" s="74">
        <f t="shared" si="48"/>
        <v>259</v>
      </c>
      <c r="I272" s="53">
        <f t="shared" si="46"/>
        <v>0.98974232187520095</v>
      </c>
      <c r="J272" s="53">
        <f t="shared" si="49"/>
        <v>5.2444032015460371E-2</v>
      </c>
      <c r="K272" s="53">
        <f t="shared" si="50"/>
        <v>1.6258441051245258</v>
      </c>
      <c r="L272" s="53">
        <f t="shared" si="51"/>
        <v>27.76189973564469</v>
      </c>
      <c r="M272" s="93">
        <f t="shared" si="52"/>
        <v>2.0888060843650287</v>
      </c>
      <c r="N272" s="53">
        <f t="shared" si="53"/>
        <v>11.560423069248236</v>
      </c>
      <c r="O272">
        <f t="shared" si="54"/>
        <v>0.8245943710158492</v>
      </c>
      <c r="P272" s="53">
        <f t="shared" si="55"/>
        <v>12.831038046583151</v>
      </c>
      <c r="Q272" s="53">
        <v>0.2</v>
      </c>
      <c r="R272" s="53">
        <f t="shared" si="56"/>
        <v>5.349973927528124</v>
      </c>
    </row>
    <row r="273" spans="1:18" ht="15">
      <c r="A273" s="88"/>
      <c r="B273" s="84">
        <v>30576</v>
      </c>
      <c r="C273" s="85">
        <v>0.4</v>
      </c>
      <c r="D273" s="86">
        <v>23</v>
      </c>
      <c r="E273" s="87">
        <v>8</v>
      </c>
      <c r="F273" s="96">
        <f t="shared" si="47"/>
        <v>15.5</v>
      </c>
      <c r="G273" s="96"/>
      <c r="H273" s="74">
        <f t="shared" si="48"/>
        <v>260</v>
      </c>
      <c r="I273" s="53">
        <f t="shared" si="46"/>
        <v>0.99029060621747567</v>
      </c>
      <c r="J273" s="53">
        <f t="shared" si="49"/>
        <v>4.5713018656867978E-2</v>
      </c>
      <c r="K273" s="53">
        <f t="shared" si="50"/>
        <v>1.6187624983716393</v>
      </c>
      <c r="L273" s="53">
        <f t="shared" si="51"/>
        <v>27.493431888045265</v>
      </c>
      <c r="M273" s="93">
        <f t="shared" si="52"/>
        <v>3.3206132074634356</v>
      </c>
      <c r="N273" s="53">
        <f t="shared" si="53"/>
        <v>18.101872651522836</v>
      </c>
      <c r="O273">
        <f t="shared" si="54"/>
        <v>0.84852650924855288</v>
      </c>
      <c r="P273" s="53">
        <f t="shared" si="55"/>
        <v>13.249293405289498</v>
      </c>
      <c r="Q273" s="53">
        <v>0.2</v>
      </c>
      <c r="R273" s="53">
        <f t="shared" si="56"/>
        <v>6.8584531182301003</v>
      </c>
    </row>
    <row r="274" spans="1:18" ht="15">
      <c r="A274" s="88"/>
      <c r="B274" s="84">
        <v>30577</v>
      </c>
      <c r="C274" s="85">
        <v>0</v>
      </c>
      <c r="D274" s="86">
        <v>28</v>
      </c>
      <c r="E274" s="87">
        <v>9</v>
      </c>
      <c r="F274" s="96">
        <f t="shared" si="47"/>
        <v>18.5</v>
      </c>
      <c r="G274" s="96"/>
      <c r="H274" s="74">
        <f t="shared" si="48"/>
        <v>261</v>
      </c>
      <c r="I274" s="53">
        <f t="shared" si="46"/>
        <v>0.99084176372557964</v>
      </c>
      <c r="J274" s="53">
        <f t="shared" si="49"/>
        <v>3.8967068952359983E-2</v>
      </c>
      <c r="K274" s="53">
        <f t="shared" si="50"/>
        <v>1.6116719631829455</v>
      </c>
      <c r="L274" s="53">
        <f t="shared" si="51"/>
        <v>27.224131057590537</v>
      </c>
      <c r="M274" s="93">
        <f t="shared" si="52"/>
        <v>4.0340095856956788</v>
      </c>
      <c r="N274" s="53">
        <f t="shared" si="53"/>
        <v>20.173430137976524</v>
      </c>
      <c r="O274">
        <f t="shared" si="54"/>
        <v>1.0052337064307559</v>
      </c>
      <c r="P274" s="53">
        <f t="shared" si="55"/>
        <v>16.024156693524468</v>
      </c>
      <c r="Q274" s="53">
        <v>0.2</v>
      </c>
      <c r="R274" s="53">
        <f t="shared" si="56"/>
        <v>7.4698291411568265</v>
      </c>
    </row>
    <row r="275" spans="1:18" ht="15">
      <c r="A275" s="88"/>
      <c r="B275" s="84">
        <v>30578</v>
      </c>
      <c r="C275" s="85">
        <v>0</v>
      </c>
      <c r="D275" s="86">
        <v>27</v>
      </c>
      <c r="E275" s="87">
        <v>9</v>
      </c>
      <c r="F275" s="96">
        <f t="shared" si="47"/>
        <v>18</v>
      </c>
      <c r="G275" s="96"/>
      <c r="H275" s="74">
        <f t="shared" si="48"/>
        <v>262</v>
      </c>
      <c r="I275" s="53">
        <f t="shared" si="46"/>
        <v>0.99139563130313912</v>
      </c>
      <c r="J275" s="53">
        <f t="shared" si="49"/>
        <v>3.2207806455252445E-2</v>
      </c>
      <c r="K275" s="53">
        <f t="shared" si="50"/>
        <v>1.6045732344686192</v>
      </c>
      <c r="L275" s="53">
        <f t="shared" si="51"/>
        <v>26.954069561791201</v>
      </c>
      <c r="M275" s="93">
        <f t="shared" si="52"/>
        <v>3.833920451085767</v>
      </c>
      <c r="N275" s="53">
        <f t="shared" si="53"/>
        <v>19.440593475070802</v>
      </c>
      <c r="O275">
        <f t="shared" si="54"/>
        <v>0.97748894673792364</v>
      </c>
      <c r="P275" s="53">
        <f t="shared" si="55"/>
        <v>15.528504174899853</v>
      </c>
      <c r="Q275" s="53">
        <v>0.2</v>
      </c>
      <c r="R275" s="53">
        <f t="shared" si="56"/>
        <v>7.2790161536106375</v>
      </c>
    </row>
    <row r="276" spans="1:18" ht="15">
      <c r="A276" s="88"/>
      <c r="B276" s="84">
        <v>30579</v>
      </c>
      <c r="C276" s="85">
        <v>0</v>
      </c>
      <c r="D276" s="86">
        <v>28</v>
      </c>
      <c r="E276" s="87">
        <v>11</v>
      </c>
      <c r="F276" s="96">
        <f t="shared" si="47"/>
        <v>19.5</v>
      </c>
      <c r="G276" s="96"/>
      <c r="H276" s="74">
        <f t="shared" si="48"/>
        <v>263</v>
      </c>
      <c r="I276" s="53">
        <f t="shared" si="46"/>
        <v>0.99195204505182699</v>
      </c>
      <c r="J276" s="53">
        <f t="shared" si="49"/>
        <v>2.543686013695582E-2</v>
      </c>
      <c r="K276" s="53">
        <f t="shared" si="50"/>
        <v>1.597467039537108</v>
      </c>
      <c r="L276" s="53">
        <f t="shared" si="51"/>
        <v>26.683320619412729</v>
      </c>
      <c r="M276" s="93">
        <f t="shared" si="52"/>
        <v>3.8430199646809506</v>
      </c>
      <c r="N276" s="53">
        <f t="shared" si="53"/>
        <v>18.703085390530262</v>
      </c>
      <c r="O276">
        <f t="shared" si="54"/>
        <v>1.0627844323448907</v>
      </c>
      <c r="P276" s="53">
        <f t="shared" si="55"/>
        <v>17.057933627510408</v>
      </c>
      <c r="Q276" s="53">
        <v>0.2</v>
      </c>
      <c r="R276" s="53">
        <f t="shared" si="56"/>
        <v>7.1746738813071511</v>
      </c>
    </row>
    <row r="277" spans="1:18" ht="15">
      <c r="A277" s="88"/>
      <c r="B277" s="84">
        <v>30580</v>
      </c>
      <c r="C277" s="85">
        <v>0</v>
      </c>
      <c r="D277" s="86">
        <v>25</v>
      </c>
      <c r="E277" s="87">
        <v>12</v>
      </c>
      <c r="F277" s="96">
        <f t="shared" si="47"/>
        <v>18.5</v>
      </c>
      <c r="G277" s="96"/>
      <c r="H277" s="74">
        <f t="shared" si="48"/>
        <v>264</v>
      </c>
      <c r="I277" s="53">
        <f t="shared" si="46"/>
        <v>0.99251084031986314</v>
      </c>
      <c r="J277" s="53">
        <f t="shared" si="49"/>
        <v>1.8655864635881831E-2</v>
      </c>
      <c r="K277" s="53">
        <f t="shared" si="50"/>
        <v>1.5903541000306476</v>
      </c>
      <c r="L277" s="53">
        <f t="shared" si="51"/>
        <v>26.41195834263598</v>
      </c>
      <c r="M277" s="93">
        <f t="shared" si="52"/>
        <v>3.2372659429140103</v>
      </c>
      <c r="N277" s="53">
        <f t="shared" si="53"/>
        <v>16.189043915264794</v>
      </c>
      <c r="O277">
        <f t="shared" si="54"/>
        <v>1.0052337064307559</v>
      </c>
      <c r="P277" s="53">
        <f t="shared" si="55"/>
        <v>16.024156693524468</v>
      </c>
      <c r="Q277" s="53">
        <v>0.2</v>
      </c>
      <c r="R277" s="53">
        <f t="shared" si="56"/>
        <v>6.5533575725520654</v>
      </c>
    </row>
    <row r="278" spans="1:18" ht="15">
      <c r="A278" s="88"/>
      <c r="B278" s="84">
        <v>30581</v>
      </c>
      <c r="C278" s="85">
        <v>0</v>
      </c>
      <c r="D278" s="86">
        <v>29</v>
      </c>
      <c r="E278" s="87">
        <v>14</v>
      </c>
      <c r="F278" s="96">
        <f t="shared" si="47"/>
        <v>21.5</v>
      </c>
      <c r="G278" s="96"/>
      <c r="H278" s="74">
        <f t="shared" si="48"/>
        <v>265</v>
      </c>
      <c r="I278" s="53">
        <f t="shared" si="46"/>
        <v>0.99307185175073753</v>
      </c>
      <c r="J278" s="53">
        <f t="shared" si="49"/>
        <v>1.1866460508729712E-2</v>
      </c>
      <c r="K278" s="53">
        <f t="shared" si="50"/>
        <v>1.5832351338740018</v>
      </c>
      <c r="L278" s="53">
        <f t="shared" si="51"/>
        <v>26.14005772753843</v>
      </c>
      <c r="M278" s="93">
        <f t="shared" si="52"/>
        <v>3.726011541329683</v>
      </c>
      <c r="N278" s="53">
        <f t="shared" si="53"/>
        <v>17.210801402101666</v>
      </c>
      <c r="O278">
        <f t="shared" si="54"/>
        <v>1.1865305921643348</v>
      </c>
      <c r="P278" s="53">
        <f t="shared" si="55"/>
        <v>19.305275780700303</v>
      </c>
      <c r="Q278" s="53">
        <v>0.2</v>
      </c>
      <c r="R278" s="53">
        <f t="shared" si="56"/>
        <v>6.9110609372542209</v>
      </c>
    </row>
    <row r="279" spans="1:18" ht="15">
      <c r="A279" s="88"/>
      <c r="B279" s="84">
        <v>30582</v>
      </c>
      <c r="C279" s="85">
        <v>0</v>
      </c>
      <c r="D279" s="86">
        <v>28</v>
      </c>
      <c r="E279" s="87">
        <v>13</v>
      </c>
      <c r="F279" s="96">
        <f t="shared" si="47"/>
        <v>20.5</v>
      </c>
      <c r="G279" s="96"/>
      <c r="H279" s="74">
        <f t="shared" si="48"/>
        <v>266</v>
      </c>
      <c r="I279" s="53">
        <f t="shared" si="46"/>
        <v>0.99363491333214227</v>
      </c>
      <c r="J279" s="53">
        <f t="shared" si="49"/>
        <v>5.0702944830984184E-3</v>
      </c>
      <c r="K279" s="53">
        <f t="shared" si="50"/>
        <v>1.5761108572366898</v>
      </c>
      <c r="L279" s="53">
        <f t="shared" si="51"/>
        <v>25.867694642866169</v>
      </c>
      <c r="M279" s="93">
        <f t="shared" si="52"/>
        <v>3.5933672282291731</v>
      </c>
      <c r="N279" s="53">
        <f t="shared" si="53"/>
        <v>17.031475594621913</v>
      </c>
      <c r="O279">
        <f t="shared" si="54"/>
        <v>1.1231778894918711</v>
      </c>
      <c r="P279" s="53">
        <f t="shared" si="55"/>
        <v>18.150673095156183</v>
      </c>
      <c r="Q279" s="53">
        <v>0.2</v>
      </c>
      <c r="R279" s="53">
        <f t="shared" si="56"/>
        <v>6.8296538471853383</v>
      </c>
    </row>
    <row r="280" spans="1:18" ht="15">
      <c r="A280" s="88"/>
      <c r="B280" s="84">
        <v>30583</v>
      </c>
      <c r="C280" s="85">
        <v>0</v>
      </c>
      <c r="D280" s="86">
        <v>28</v>
      </c>
      <c r="E280" s="87">
        <v>14</v>
      </c>
      <c r="F280" s="96">
        <f t="shared" si="47"/>
        <v>21</v>
      </c>
      <c r="G280" s="96"/>
      <c r="H280" s="74">
        <f t="shared" si="48"/>
        <v>267</v>
      </c>
      <c r="I280" s="53">
        <f t="shared" si="46"/>
        <v>0.99419985844509629</v>
      </c>
      <c r="J280" s="53">
        <f t="shared" si="49"/>
        <v>-1.7309802896011053E-3</v>
      </c>
      <c r="K280" s="53">
        <f t="shared" si="50"/>
        <v>1.5689819865090537</v>
      </c>
      <c r="L280" s="53">
        <f t="shared" si="51"/>
        <v>25.594945817070318</v>
      </c>
      <c r="M280" s="93">
        <f t="shared" si="52"/>
        <v>3.4797611211342017</v>
      </c>
      <c r="N280" s="53">
        <f t="shared" si="53"/>
        <v>16.280478073688393</v>
      </c>
      <c r="O280">
        <f t="shared" si="54"/>
        <v>1.1544769098420939</v>
      </c>
      <c r="P280" s="53">
        <f t="shared" si="55"/>
        <v>18.720055663097781</v>
      </c>
      <c r="Q280" s="53">
        <v>0.2</v>
      </c>
      <c r="R280" s="53">
        <f t="shared" si="56"/>
        <v>6.6755493020913912</v>
      </c>
    </row>
    <row r="281" spans="1:18" ht="15">
      <c r="A281" s="88"/>
      <c r="B281" s="84">
        <v>30584</v>
      </c>
      <c r="C281" s="85">
        <v>0</v>
      </c>
      <c r="D281" s="86">
        <v>30</v>
      </c>
      <c r="E281" s="87">
        <v>14</v>
      </c>
      <c r="F281" s="96">
        <f t="shared" si="47"/>
        <v>22</v>
      </c>
      <c r="G281" s="96"/>
      <c r="H281" s="74">
        <f t="shared" si="48"/>
        <v>268</v>
      </c>
      <c r="I281" s="53">
        <f t="shared" si="46"/>
        <v>0.99476651991325171</v>
      </c>
      <c r="J281" s="53">
        <f t="shared" si="49"/>
        <v>-8.535703982037365E-3</v>
      </c>
      <c r="K281" s="53">
        <f t="shared" si="50"/>
        <v>1.5618492402924882</v>
      </c>
      <c r="L281" s="53">
        <f t="shared" si="51"/>
        <v>25.321888823581272</v>
      </c>
      <c r="M281" s="93">
        <f t="shared" si="52"/>
        <v>3.7751884412225234</v>
      </c>
      <c r="N281" s="53">
        <f t="shared" si="53"/>
        <v>17.218884400035265</v>
      </c>
      <c r="O281">
        <f t="shared" si="54"/>
        <v>1.2193540774631728</v>
      </c>
      <c r="P281" s="53">
        <f t="shared" si="55"/>
        <v>19.906714554451806</v>
      </c>
      <c r="Q281" s="53">
        <v>0.2</v>
      </c>
      <c r="R281" s="53">
        <f t="shared" si="56"/>
        <v>6.9325374602459169</v>
      </c>
    </row>
    <row r="282" spans="1:18" ht="15">
      <c r="A282" s="88"/>
      <c r="B282" s="84">
        <v>30585</v>
      </c>
      <c r="C282" s="85">
        <v>0</v>
      </c>
      <c r="D282" s="86">
        <v>25</v>
      </c>
      <c r="E282" s="87">
        <v>11</v>
      </c>
      <c r="F282" s="96">
        <f t="shared" si="47"/>
        <v>18</v>
      </c>
      <c r="G282" s="96"/>
      <c r="H282" s="74">
        <f t="shared" si="48"/>
        <v>269</v>
      </c>
      <c r="I282" s="53">
        <f t="shared" si="46"/>
        <v>0.9953347300523635</v>
      </c>
      <c r="J282" s="53">
        <f t="shared" si="49"/>
        <v>-1.5342209840722851E-2</v>
      </c>
      <c r="K282" s="53">
        <f t="shared" si="50"/>
        <v>1.554713341404206</v>
      </c>
      <c r="L282" s="53">
        <f t="shared" si="51"/>
        <v>25.048602064298048</v>
      </c>
      <c r="M282" s="93">
        <f t="shared" si="52"/>
        <v>3.1421724132020312</v>
      </c>
      <c r="N282" s="53">
        <f t="shared" si="53"/>
        <v>15.932958780181107</v>
      </c>
      <c r="O282">
        <f t="shared" si="54"/>
        <v>0.97748894673792364</v>
      </c>
      <c r="P282" s="53">
        <f t="shared" si="55"/>
        <v>15.528504174899853</v>
      </c>
      <c r="Q282" s="53">
        <v>0.2</v>
      </c>
      <c r="R282" s="53">
        <f t="shared" si="56"/>
        <v>6.4735941757904678</v>
      </c>
    </row>
    <row r="283" spans="1:18" ht="15">
      <c r="A283" s="88"/>
      <c r="B283" s="84">
        <v>30586</v>
      </c>
      <c r="C283" s="85">
        <v>0</v>
      </c>
      <c r="D283" s="86">
        <v>26</v>
      </c>
      <c r="E283" s="87">
        <v>9</v>
      </c>
      <c r="F283" s="96">
        <f t="shared" si="47"/>
        <v>17.5</v>
      </c>
      <c r="G283" s="96"/>
      <c r="H283" s="74">
        <f t="shared" si="48"/>
        <v>270</v>
      </c>
      <c r="I283" s="53">
        <f t="shared" si="46"/>
        <v>0.99590432071990964</v>
      </c>
      <c r="J283" s="53">
        <f t="shared" si="49"/>
        <v>-2.21488239387348E-2</v>
      </c>
      <c r="K283" s="53">
        <f t="shared" si="50"/>
        <v>1.5475750188969246</v>
      </c>
      <c r="L283" s="53">
        <f t="shared" si="51"/>
        <v>24.775164751272744</v>
      </c>
      <c r="M283" s="93">
        <f t="shared" si="52"/>
        <v>3.3768766010213511</v>
      </c>
      <c r="N283" s="53">
        <f t="shared" si="53"/>
        <v>17.365605597468097</v>
      </c>
      <c r="O283">
        <f t="shared" si="54"/>
        <v>0.95041280970568121</v>
      </c>
      <c r="P283" s="53">
        <f t="shared" si="55"/>
        <v>15.046556310891852</v>
      </c>
      <c r="Q283" s="53">
        <v>0.2</v>
      </c>
      <c r="R283" s="53">
        <f t="shared" si="56"/>
        <v>6.7808459089066897</v>
      </c>
    </row>
    <row r="284" spans="1:18" ht="15">
      <c r="A284" s="88"/>
      <c r="B284" s="84">
        <v>30587</v>
      </c>
      <c r="C284" s="85">
        <v>0</v>
      </c>
      <c r="D284" s="86">
        <v>27</v>
      </c>
      <c r="E284" s="87">
        <v>10</v>
      </c>
      <c r="F284" s="96">
        <f t="shared" si="47"/>
        <v>18.5</v>
      </c>
      <c r="G284" s="96"/>
      <c r="H284" s="74">
        <f t="shared" si="48"/>
        <v>271</v>
      </c>
      <c r="I284" s="53">
        <f t="shared" si="46"/>
        <v>0.996475123364848</v>
      </c>
      <c r="J284" s="53">
        <f t="shared" si="49"/>
        <v>-2.8953864932543451E-2</v>
      </c>
      <c r="K284" s="53">
        <f t="shared" si="50"/>
        <v>1.5404350100937725</v>
      </c>
      <c r="L284" s="53">
        <f t="shared" si="51"/>
        <v>24.501656886570064</v>
      </c>
      <c r="M284" s="93">
        <f t="shared" si="52"/>
        <v>3.4342033942162442</v>
      </c>
      <c r="N284" s="53">
        <f t="shared" si="53"/>
        <v>17.173896288815026</v>
      </c>
      <c r="O284">
        <f t="shared" si="54"/>
        <v>1.0052337064307559</v>
      </c>
      <c r="P284" s="53">
        <f t="shared" si="55"/>
        <v>16.024156693524468</v>
      </c>
      <c r="Q284" s="53">
        <v>0.2</v>
      </c>
      <c r="R284" s="53">
        <f t="shared" si="56"/>
        <v>6.7798891257651492</v>
      </c>
    </row>
    <row r="285" spans="1:18" ht="15">
      <c r="A285" s="88"/>
      <c r="B285" s="84">
        <v>30588</v>
      </c>
      <c r="C285" s="85">
        <v>0</v>
      </c>
      <c r="D285" s="86">
        <v>25</v>
      </c>
      <c r="E285" s="87">
        <v>10</v>
      </c>
      <c r="F285" s="96">
        <f t="shared" si="47"/>
        <v>17.5</v>
      </c>
      <c r="G285" s="96"/>
      <c r="H285" s="74">
        <f t="shared" si="48"/>
        <v>272</v>
      </c>
      <c r="I285" s="53">
        <f t="shared" si="46"/>
        <v>0.99704696907749246</v>
      </c>
      <c r="J285" s="53">
        <f t="shared" si="49"/>
        <v>-3.575564382406738E-2</v>
      </c>
      <c r="K285" s="53">
        <f t="shared" si="50"/>
        <v>1.5332940626387306</v>
      </c>
      <c r="L285" s="53">
        <f t="shared" si="51"/>
        <v>24.228159240286629</v>
      </c>
      <c r="M285" s="93">
        <f t="shared" si="52"/>
        <v>3.1019888175387287</v>
      </c>
      <c r="N285" s="53">
        <f t="shared" si="53"/>
        <v>15.951993731971548</v>
      </c>
      <c r="O285">
        <f t="shared" si="54"/>
        <v>0.95041280970568121</v>
      </c>
      <c r="P285" s="53">
        <f t="shared" si="55"/>
        <v>15.046556310891852</v>
      </c>
      <c r="Q285" s="53">
        <v>0.2</v>
      </c>
      <c r="R285" s="53">
        <f t="shared" si="56"/>
        <v>6.4568286755107032</v>
      </c>
    </row>
    <row r="286" spans="1:18" ht="15">
      <c r="A286" s="88"/>
      <c r="B286" s="84">
        <v>30589</v>
      </c>
      <c r="C286" s="85">
        <v>0.4</v>
      </c>
      <c r="D286" s="86">
        <v>25</v>
      </c>
      <c r="E286" s="87">
        <v>14</v>
      </c>
      <c r="F286" s="96">
        <f t="shared" si="47"/>
        <v>19.5</v>
      </c>
      <c r="G286" s="96"/>
      <c r="H286" s="74">
        <f t="shared" si="48"/>
        <v>273</v>
      </c>
      <c r="I286" s="53">
        <f t="shared" si="46"/>
        <v>0.99761968863949657</v>
      </c>
      <c r="J286" s="53">
        <f t="shared" si="49"/>
        <v>-4.255246372909955E-2</v>
      </c>
      <c r="K286" s="53">
        <f t="shared" si="50"/>
        <v>1.5261529365628643</v>
      </c>
      <c r="L286" s="53">
        <f t="shared" si="51"/>
        <v>23.954753326716986</v>
      </c>
      <c r="M286" s="93">
        <f t="shared" si="52"/>
        <v>2.7752131904589254</v>
      </c>
      <c r="N286" s="53">
        <f t="shared" si="53"/>
        <v>13.506317884140469</v>
      </c>
      <c r="O286">
        <f t="shared" si="54"/>
        <v>1.0627844323448907</v>
      </c>
      <c r="P286" s="53">
        <f t="shared" si="55"/>
        <v>17.057933627510408</v>
      </c>
      <c r="Q286" s="53">
        <v>0.2</v>
      </c>
      <c r="R286" s="53">
        <f t="shared" si="56"/>
        <v>5.9753890437217692</v>
      </c>
    </row>
    <row r="287" spans="1:18" ht="15">
      <c r="A287" s="88"/>
      <c r="B287" s="84">
        <v>30590</v>
      </c>
      <c r="C287" s="85">
        <v>0</v>
      </c>
      <c r="D287" s="86">
        <v>28</v>
      </c>
      <c r="E287" s="87">
        <v>14</v>
      </c>
      <c r="F287" s="96">
        <f t="shared" si="47"/>
        <v>21</v>
      </c>
      <c r="G287" s="96"/>
      <c r="H287" s="74">
        <f t="shared" si="48"/>
        <v>274</v>
      </c>
      <c r="I287" s="53">
        <f t="shared" si="46"/>
        <v>0.99819311257392784</v>
      </c>
      <c r="J287" s="53">
        <f t="shared" si="49"/>
        <v>-4.9342619653318411E-2</v>
      </c>
      <c r="K287" s="53">
        <f t="shared" si="50"/>
        <v>1.5190124063664594</v>
      </c>
      <c r="L287" s="53">
        <f t="shared" si="51"/>
        <v>23.681521378654168</v>
      </c>
      <c r="M287" s="93">
        <f t="shared" si="52"/>
        <v>3.2196214819798223</v>
      </c>
      <c r="N287" s="53">
        <f t="shared" si="53"/>
        <v>15.063383697402683</v>
      </c>
      <c r="O287">
        <f t="shared" si="54"/>
        <v>1.1544769098420939</v>
      </c>
      <c r="P287" s="53">
        <f t="shared" si="55"/>
        <v>18.720055663097781</v>
      </c>
      <c r="Q287" s="53">
        <v>0.2</v>
      </c>
      <c r="R287" s="53">
        <f t="shared" si="56"/>
        <v>6.3933817733391924</v>
      </c>
    </row>
    <row r="288" spans="1:18" ht="15">
      <c r="A288" s="88"/>
      <c r="B288" s="84">
        <v>30591</v>
      </c>
      <c r="C288" s="85">
        <v>0</v>
      </c>
      <c r="D288" s="86">
        <v>22</v>
      </c>
      <c r="E288" s="87">
        <v>12</v>
      </c>
      <c r="F288" s="96">
        <f t="shared" si="47"/>
        <v>17</v>
      </c>
      <c r="G288" s="96"/>
      <c r="H288" s="74">
        <f t="shared" si="48"/>
        <v>275</v>
      </c>
      <c r="I288" s="53">
        <f t="shared" si="46"/>
        <v>0.99876707119541852</v>
      </c>
      <c r="J288" s="53">
        <f t="shared" si="49"/>
        <v>-5.6124398277060894E-2</v>
      </c>
      <c r="K288" s="53">
        <f t="shared" si="50"/>
        <v>1.5118732631171512</v>
      </c>
      <c r="L288" s="53">
        <f t="shared" si="51"/>
        <v>23.408546319817695</v>
      </c>
      <c r="M288" s="93">
        <f t="shared" si="52"/>
        <v>2.4124213435087398</v>
      </c>
      <c r="N288" s="53">
        <f t="shared" si="53"/>
        <v>12.584134924309961</v>
      </c>
      <c r="O288">
        <f t="shared" si="54"/>
        <v>0.92399173474224472</v>
      </c>
      <c r="P288" s="53">
        <f t="shared" si="55"/>
        <v>14.577982189385189</v>
      </c>
      <c r="Q288" s="53">
        <v>0.2</v>
      </c>
      <c r="R288" s="53">
        <f t="shared" si="56"/>
        <v>5.6648721612718091</v>
      </c>
    </row>
    <row r="289" spans="1:18" ht="15">
      <c r="A289" s="88"/>
      <c r="B289" s="84">
        <v>30592</v>
      </c>
      <c r="C289" s="85">
        <v>0</v>
      </c>
      <c r="D289" s="86">
        <v>25</v>
      </c>
      <c r="E289" s="87">
        <v>10</v>
      </c>
      <c r="F289" s="96">
        <f t="shared" si="47"/>
        <v>17.5</v>
      </c>
      <c r="G289" s="96"/>
      <c r="H289" s="74">
        <f t="shared" si="48"/>
        <v>276</v>
      </c>
      <c r="I289" s="53">
        <f t="shared" si="46"/>
        <v>0.9993413946603783</v>
      </c>
      <c r="J289" s="53">
        <f t="shared" si="49"/>
        <v>-6.2896077750080936E-2</v>
      </c>
      <c r="K289" s="53">
        <f t="shared" si="50"/>
        <v>1.5047363165639849</v>
      </c>
      <c r="L289" s="53">
        <f t="shared" si="51"/>
        <v>23.135911735404175</v>
      </c>
      <c r="M289" s="93">
        <f t="shared" si="52"/>
        <v>2.9621457732311707</v>
      </c>
      <c r="N289" s="53">
        <f t="shared" si="53"/>
        <v>15.232850144592671</v>
      </c>
      <c r="O289">
        <f t="shared" si="54"/>
        <v>0.95041280970568121</v>
      </c>
      <c r="P289" s="53">
        <f t="shared" si="55"/>
        <v>15.046556310891852</v>
      </c>
      <c r="Q289" s="53">
        <v>0.2</v>
      </c>
      <c r="R289" s="53">
        <f t="shared" si="56"/>
        <v>6.2919921165623833</v>
      </c>
    </row>
    <row r="290" spans="1:18" ht="15">
      <c r="A290" s="88"/>
      <c r="B290" s="84">
        <v>30593</v>
      </c>
      <c r="C290" s="85">
        <v>0</v>
      </c>
      <c r="D290" s="86">
        <v>27</v>
      </c>
      <c r="E290" s="87">
        <v>15</v>
      </c>
      <c r="F290" s="96">
        <f t="shared" si="47"/>
        <v>21</v>
      </c>
      <c r="G290" s="96"/>
      <c r="H290" s="74">
        <f t="shared" si="48"/>
        <v>277</v>
      </c>
      <c r="I290" s="53">
        <f t="shared" si="46"/>
        <v>0.99991591301725413</v>
      </c>
      <c r="J290" s="53">
        <f t="shared" si="49"/>
        <v>-6.9655927497567424E-2</v>
      </c>
      <c r="K290" s="53">
        <f t="shared" si="50"/>
        <v>1.4976023972671788</v>
      </c>
      <c r="L290" s="53">
        <f t="shared" si="51"/>
        <v>22.863701840757685</v>
      </c>
      <c r="M290" s="93">
        <f t="shared" si="52"/>
        <v>2.8778514336290768</v>
      </c>
      <c r="N290" s="53">
        <f t="shared" si="53"/>
        <v>13.464371700681447</v>
      </c>
      <c r="O290">
        <f t="shared" si="54"/>
        <v>1.1544769098420939</v>
      </c>
      <c r="P290" s="53">
        <f t="shared" si="55"/>
        <v>18.720055663097781</v>
      </c>
      <c r="Q290" s="53">
        <v>0.2</v>
      </c>
      <c r="R290" s="53">
        <f t="shared" si="56"/>
        <v>6.0226716029932605</v>
      </c>
    </row>
    <row r="291" spans="1:18" ht="15">
      <c r="A291" s="88"/>
      <c r="B291" s="84">
        <v>30594</v>
      </c>
      <c r="C291" s="85">
        <v>0</v>
      </c>
      <c r="D291" s="86">
        <v>25</v>
      </c>
      <c r="E291" s="87">
        <v>13</v>
      </c>
      <c r="F291" s="96">
        <f t="shared" si="47"/>
        <v>19</v>
      </c>
      <c r="G291" s="96"/>
      <c r="H291" s="74">
        <f t="shared" si="48"/>
        <v>278</v>
      </c>
      <c r="I291" s="53">
        <f t="shared" si="46"/>
        <v>1.0004904562568209</v>
      </c>
      <c r="J291" s="53">
        <f t="shared" si="49"/>
        <v>-7.6402208038679448E-2</v>
      </c>
      <c r="K291" s="53">
        <f t="shared" si="50"/>
        <v>1.49047235874324</v>
      </c>
      <c r="L291" s="53">
        <f t="shared" si="51"/>
        <v>22.59200144816208</v>
      </c>
      <c r="M291" s="93">
        <f t="shared" si="52"/>
        <v>2.6970725097950345</v>
      </c>
      <c r="N291" s="53">
        <f t="shared" si="53"/>
        <v>13.304368079981368</v>
      </c>
      <c r="O291">
        <f t="shared" si="54"/>
        <v>1.0336608681468451</v>
      </c>
      <c r="P291" s="53">
        <f t="shared" si="55"/>
        <v>16.533851613772821</v>
      </c>
      <c r="Q291" s="53">
        <v>0.2</v>
      </c>
      <c r="R291" s="53">
        <f t="shared" si="56"/>
        <v>5.9094231837854014</v>
      </c>
    </row>
    <row r="292" spans="1:18" ht="15">
      <c r="A292" s="88"/>
      <c r="B292" s="84">
        <v>30595</v>
      </c>
      <c r="C292" s="85">
        <v>0</v>
      </c>
      <c r="D292" s="86">
        <v>25</v>
      </c>
      <c r="E292" s="87">
        <v>14</v>
      </c>
      <c r="F292" s="96">
        <f t="shared" si="47"/>
        <v>19.5</v>
      </c>
      <c r="G292" s="96"/>
      <c r="H292" s="74">
        <f t="shared" si="48"/>
        <v>279</v>
      </c>
      <c r="I292" s="53">
        <f t="shared" si="46"/>
        <v>1.0010648543624907</v>
      </c>
      <c r="J292" s="53">
        <f t="shared" si="49"/>
        <v>-8.3133170818912028E-2</v>
      </c>
      <c r="K292" s="53">
        <f t="shared" si="50"/>
        <v>1.4833470796248718</v>
      </c>
      <c r="L292" s="53">
        <f t="shared" si="51"/>
        <v>22.320895931759992</v>
      </c>
      <c r="M292" s="93">
        <f t="shared" si="52"/>
        <v>2.5859270587267171</v>
      </c>
      <c r="N292" s="53">
        <f t="shared" si="53"/>
        <v>12.585106254337092</v>
      </c>
      <c r="O292">
        <f t="shared" si="54"/>
        <v>1.0627844323448907</v>
      </c>
      <c r="P292" s="53">
        <f t="shared" si="55"/>
        <v>17.057933627510408</v>
      </c>
      <c r="Q292" s="53">
        <v>0.2</v>
      </c>
      <c r="R292" s="53">
        <f t="shared" si="56"/>
        <v>5.7627962851517367</v>
      </c>
    </row>
    <row r="293" spans="1:18" ht="15">
      <c r="A293" s="88"/>
      <c r="B293" s="84">
        <v>30596</v>
      </c>
      <c r="C293" s="85">
        <v>0</v>
      </c>
      <c r="D293" s="86">
        <v>24</v>
      </c>
      <c r="E293" s="87">
        <v>10</v>
      </c>
      <c r="F293" s="96">
        <f t="shared" si="47"/>
        <v>17</v>
      </c>
      <c r="G293" s="96"/>
      <c r="H293" s="74">
        <f t="shared" si="48"/>
        <v>280</v>
      </c>
      <c r="I293" s="53">
        <f t="shared" si="46"/>
        <v>1.0016389373606227</v>
      </c>
      <c r="J293" s="53">
        <f t="shared" si="49"/>
        <v>-8.984705805761542E-2</v>
      </c>
      <c r="K293" s="53">
        <f t="shared" si="50"/>
        <v>1.4762274658349086</v>
      </c>
      <c r="L293" s="53">
        <f t="shared" si="51"/>
        <v>22.050471190607464</v>
      </c>
      <c r="M293" s="93">
        <f t="shared" si="52"/>
        <v>2.6888130640517423</v>
      </c>
      <c r="N293" s="53">
        <f t="shared" si="53"/>
        <v>14.025902430071008</v>
      </c>
      <c r="O293">
        <f t="shared" si="54"/>
        <v>0.92399173474224472</v>
      </c>
      <c r="P293" s="53">
        <f t="shared" si="55"/>
        <v>14.577982189385189</v>
      </c>
      <c r="Q293" s="53">
        <v>0.2</v>
      </c>
      <c r="R293" s="53">
        <f t="shared" si="56"/>
        <v>5.9947388727736097</v>
      </c>
    </row>
    <row r="294" spans="1:18" ht="15">
      <c r="A294" s="88"/>
      <c r="B294" s="84">
        <v>30597</v>
      </c>
      <c r="C294" s="85">
        <v>0</v>
      </c>
      <c r="D294" s="86">
        <v>25</v>
      </c>
      <c r="E294" s="87">
        <v>14</v>
      </c>
      <c r="F294" s="96">
        <f t="shared" si="47"/>
        <v>19.5</v>
      </c>
      <c r="G294" s="96"/>
      <c r="H294" s="74">
        <f t="shared" si="48"/>
        <v>281</v>
      </c>
      <c r="I294" s="53">
        <f t="shared" si="46"/>
        <v>1.0022125353708218</v>
      </c>
      <c r="J294" s="53">
        <f t="shared" si="49"/>
        <v>-9.6542102612042532E-2</v>
      </c>
      <c r="K294" s="53">
        <f t="shared" si="50"/>
        <v>1.4691144527732658</v>
      </c>
      <c r="L294" s="53">
        <f t="shared" si="51"/>
        <v>21.780813609876329</v>
      </c>
      <c r="M294" s="93">
        <f t="shared" si="52"/>
        <v>2.5233572813141669</v>
      </c>
      <c r="N294" s="53">
        <f t="shared" si="53"/>
        <v>12.28059368334644</v>
      </c>
      <c r="O294">
        <f t="shared" si="54"/>
        <v>1.0627844323448907</v>
      </c>
      <c r="P294" s="53">
        <f t="shared" si="55"/>
        <v>17.057933627510408</v>
      </c>
      <c r="Q294" s="53">
        <v>0.2</v>
      </c>
      <c r="R294" s="53">
        <f t="shared" si="56"/>
        <v>5.6925223487491188</v>
      </c>
    </row>
    <row r="295" spans="1:18" ht="15">
      <c r="A295" s="88"/>
      <c r="B295" s="84">
        <v>30598</v>
      </c>
      <c r="C295" s="85">
        <v>0</v>
      </c>
      <c r="D295" s="86">
        <v>24</v>
      </c>
      <c r="E295" s="87">
        <v>13</v>
      </c>
      <c r="F295" s="96">
        <f t="shared" si="47"/>
        <v>18.5</v>
      </c>
      <c r="G295" s="96"/>
      <c r="H295" s="74">
        <f t="shared" si="48"/>
        <v>282</v>
      </c>
      <c r="I295" s="53">
        <f t="shared" si="46"/>
        <v>1.0027854786562083</v>
      </c>
      <c r="J295" s="53">
        <f t="shared" si="49"/>
        <v>-0.10321652785929418</v>
      </c>
      <c r="K295" s="53">
        <f t="shared" si="50"/>
        <v>1.4620090075156542</v>
      </c>
      <c r="L295" s="53">
        <f t="shared" si="51"/>
        <v>21.512010020221862</v>
      </c>
      <c r="M295" s="93">
        <f t="shared" si="52"/>
        <v>2.4254003319422388</v>
      </c>
      <c r="N295" s="53">
        <f t="shared" si="53"/>
        <v>12.129035172985072</v>
      </c>
      <c r="O295">
        <f t="shared" si="54"/>
        <v>1.0052337064307559</v>
      </c>
      <c r="P295" s="53">
        <f t="shared" si="55"/>
        <v>16.024156693524468</v>
      </c>
      <c r="Q295" s="53">
        <v>0.2</v>
      </c>
      <c r="R295" s="53">
        <f t="shared" si="56"/>
        <v>5.6194916337089813</v>
      </c>
    </row>
    <row r="296" spans="1:18" ht="15">
      <c r="A296" s="88"/>
      <c r="B296" s="84">
        <v>30599</v>
      </c>
      <c r="C296" s="85">
        <v>0</v>
      </c>
      <c r="D296" s="86">
        <v>24</v>
      </c>
      <c r="E296" s="87">
        <v>10</v>
      </c>
      <c r="F296" s="96">
        <f t="shared" si="47"/>
        <v>17</v>
      </c>
      <c r="G296" s="96"/>
      <c r="H296" s="74">
        <f t="shared" si="48"/>
        <v>283</v>
      </c>
      <c r="I296" s="53">
        <f t="shared" si="46"/>
        <v>1.0033575976736464</v>
      </c>
      <c r="J296" s="53">
        <f t="shared" si="49"/>
        <v>-0.10986854759758873</v>
      </c>
      <c r="K296" s="53">
        <f t="shared" si="50"/>
        <v>1.4549121310225004</v>
      </c>
      <c r="L296" s="53">
        <f t="shared" si="51"/>
        <v>21.244147655336615</v>
      </c>
      <c r="M296" s="93">
        <f t="shared" si="52"/>
        <v>2.5904907544399576</v>
      </c>
      <c r="N296" s="53">
        <f t="shared" si="53"/>
        <v>13.513014740052116</v>
      </c>
      <c r="O296">
        <f t="shared" si="54"/>
        <v>0.92399173474224472</v>
      </c>
      <c r="P296" s="53">
        <f t="shared" si="55"/>
        <v>14.577982189385189</v>
      </c>
      <c r="Q296" s="53">
        <v>0.2</v>
      </c>
      <c r="R296" s="53">
        <f t="shared" si="56"/>
        <v>5.8773936177305774</v>
      </c>
    </row>
    <row r="297" spans="1:18" ht="15">
      <c r="A297" s="88"/>
      <c r="B297" s="84">
        <v>30600</v>
      </c>
      <c r="C297" s="85">
        <v>12.4</v>
      </c>
      <c r="D297" s="86">
        <v>19</v>
      </c>
      <c r="E297" s="87">
        <v>15</v>
      </c>
      <c r="F297" s="96">
        <f t="shared" si="47"/>
        <v>17</v>
      </c>
      <c r="G297" s="96"/>
      <c r="H297" s="74">
        <f t="shared" si="48"/>
        <v>284</v>
      </c>
      <c r="I297" s="53">
        <f t="shared" si="46"/>
        <v>1.0039287231239142</v>
      </c>
      <c r="J297" s="53">
        <f t="shared" si="49"/>
        <v>-0.116496365968295</v>
      </c>
      <c r="K297" s="53">
        <f t="shared" si="50"/>
        <v>1.4478248603562074</v>
      </c>
      <c r="L297" s="53">
        <f t="shared" si="51"/>
        <v>20.977314107716502</v>
      </c>
      <c r="M297" s="93">
        <f t="shared" si="52"/>
        <v>1.3672835677374826</v>
      </c>
      <c r="N297" s="53">
        <f t="shared" si="53"/>
        <v>7.1322867966236112</v>
      </c>
      <c r="O297">
        <f t="shared" si="54"/>
        <v>0.92399173474224472</v>
      </c>
      <c r="P297" s="53">
        <f t="shared" si="55"/>
        <v>14.577982189385189</v>
      </c>
      <c r="Q297" s="53">
        <v>0.2</v>
      </c>
      <c r="R297" s="53">
        <f t="shared" si="56"/>
        <v>4.4175259655078456</v>
      </c>
    </row>
    <row r="298" spans="1:18" ht="15">
      <c r="A298" s="88"/>
      <c r="B298" s="84">
        <v>30601</v>
      </c>
      <c r="C298" s="85">
        <v>0</v>
      </c>
      <c r="D298" s="86">
        <v>22</v>
      </c>
      <c r="E298" s="87">
        <v>7</v>
      </c>
      <c r="F298" s="96">
        <f t="shared" si="47"/>
        <v>14.5</v>
      </c>
      <c r="G298" s="96"/>
      <c r="H298" s="74">
        <f t="shared" si="48"/>
        <v>285</v>
      </c>
      <c r="I298" s="53">
        <f t="shared" si="46"/>
        <v>1.0044986860018028</v>
      </c>
      <c r="J298" s="53">
        <f t="shared" si="49"/>
        <v>-0.12309817740020416</v>
      </c>
      <c r="K298" s="53">
        <f t="shared" si="50"/>
        <v>1.4407482709045429</v>
      </c>
      <c r="L298" s="53">
        <f t="shared" si="51"/>
        <v>20.711597282669892</v>
      </c>
      <c r="M298" s="93">
        <f t="shared" si="52"/>
        <v>2.4263934138954641</v>
      </c>
      <c r="N298" s="53">
        <f t="shared" si="53"/>
        <v>13.636664129352999</v>
      </c>
      <c r="O298">
        <f t="shared" si="54"/>
        <v>0.80125269250101316</v>
      </c>
      <c r="P298" s="53">
        <f t="shared" si="55"/>
        <v>12.424600625459268</v>
      </c>
      <c r="Q298" s="53">
        <v>0.2</v>
      </c>
      <c r="R298" s="53">
        <f t="shared" si="56"/>
        <v>5.7994650893526147</v>
      </c>
    </row>
    <row r="299" spans="1:18" ht="15">
      <c r="A299" s="88"/>
      <c r="B299" s="84">
        <v>30602</v>
      </c>
      <c r="C299" s="85">
        <v>0</v>
      </c>
      <c r="D299" s="86">
        <v>21</v>
      </c>
      <c r="E299" s="87">
        <v>4</v>
      </c>
      <c r="F299" s="96">
        <f t="shared" si="47"/>
        <v>12.5</v>
      </c>
      <c r="G299" s="96"/>
      <c r="H299" s="74">
        <f t="shared" si="48"/>
        <v>286</v>
      </c>
      <c r="I299" s="53">
        <f t="shared" si="46"/>
        <v>1.0050673176461264</v>
      </c>
      <c r="J299" s="53">
        <f t="shared" si="49"/>
        <v>-0.12967216657752278</v>
      </c>
      <c r="K299" s="53">
        <f t="shared" si="50"/>
        <v>1.4336834786075918</v>
      </c>
      <c r="L299" s="53">
        <f t="shared" si="51"/>
        <v>20.447085350606343</v>
      </c>
      <c r="M299" s="93">
        <f t="shared" si="52"/>
        <v>2.3922026799033089</v>
      </c>
      <c r="N299" s="53">
        <f t="shared" si="53"/>
        <v>14.331933748216811</v>
      </c>
      <c r="O299">
        <f t="shared" si="54"/>
        <v>0.7135476731207917</v>
      </c>
      <c r="P299" s="53">
        <f t="shared" si="55"/>
        <v>10.911278230138578</v>
      </c>
      <c r="Q299" s="53">
        <v>0.2</v>
      </c>
      <c r="R299" s="53">
        <f t="shared" si="56"/>
        <v>5.8652641545469244</v>
      </c>
    </row>
    <row r="300" spans="1:18" ht="15">
      <c r="A300" s="88"/>
      <c r="B300" s="84">
        <v>30603</v>
      </c>
      <c r="C300" s="85">
        <v>0</v>
      </c>
      <c r="D300" s="86">
        <v>21</v>
      </c>
      <c r="E300" s="87">
        <v>5</v>
      </c>
      <c r="F300" s="96">
        <f t="shared" si="47"/>
        <v>13</v>
      </c>
      <c r="G300" s="96"/>
      <c r="H300" s="74">
        <f t="shared" si="48"/>
        <v>287</v>
      </c>
      <c r="I300" s="53">
        <f t="shared" si="46"/>
        <v>1.0056344497896332</v>
      </c>
      <c r="J300" s="53">
        <f t="shared" si="49"/>
        <v>-0.13621650843313457</v>
      </c>
      <c r="K300" s="53">
        <f t="shared" si="50"/>
        <v>1.4266316421852574</v>
      </c>
      <c r="L300" s="53">
        <f t="shared" si="51"/>
        <v>20.183866697645719</v>
      </c>
      <c r="M300" s="93">
        <f t="shared" si="52"/>
        <v>2.3287054020541085</v>
      </c>
      <c r="N300" s="53">
        <f t="shared" si="53"/>
        <v>13.725029354399091</v>
      </c>
      <c r="O300">
        <f t="shared" si="54"/>
        <v>0.73464846187074995</v>
      </c>
      <c r="P300" s="53">
        <f t="shared" si="55"/>
        <v>11.273304901573978</v>
      </c>
      <c r="Q300" s="53">
        <v>0.2</v>
      </c>
      <c r="R300" s="53">
        <f t="shared" si="56"/>
        <v>5.7521318506255597</v>
      </c>
    </row>
    <row r="301" spans="1:18" ht="15">
      <c r="A301" s="88"/>
      <c r="B301" s="84">
        <v>30604</v>
      </c>
      <c r="C301" s="85">
        <v>3.4</v>
      </c>
      <c r="D301" s="86">
        <v>16</v>
      </c>
      <c r="E301" s="87">
        <v>12</v>
      </c>
      <c r="F301" s="96">
        <f t="shared" si="47"/>
        <v>14</v>
      </c>
      <c r="G301" s="96"/>
      <c r="H301" s="74">
        <f t="shared" si="48"/>
        <v>288</v>
      </c>
      <c r="I301" s="53">
        <f t="shared" si="46"/>
        <v>1.0061999146087979</v>
      </c>
      <c r="J301" s="53">
        <f t="shared" si="49"/>
        <v>-0.14272936816864831</v>
      </c>
      <c r="K301" s="53">
        <f t="shared" si="50"/>
        <v>1.4195939653619358</v>
      </c>
      <c r="L301" s="53">
        <f t="shared" si="51"/>
        <v>19.922029874595928</v>
      </c>
      <c r="M301" s="93">
        <f t="shared" si="52"/>
        <v>1.1865612907393699</v>
      </c>
      <c r="N301" s="53">
        <f t="shared" si="53"/>
        <v>6.7734901573626161</v>
      </c>
      <c r="O301">
        <f t="shared" si="54"/>
        <v>0.77848917725545741</v>
      </c>
      <c r="P301" s="53">
        <f t="shared" si="55"/>
        <v>12.02968899466322</v>
      </c>
      <c r="Q301" s="53">
        <v>0.2</v>
      </c>
      <c r="R301" s="53">
        <f t="shared" si="56"/>
        <v>4.226184225667045</v>
      </c>
    </row>
    <row r="302" spans="1:18" ht="15">
      <c r="A302" s="88"/>
      <c r="B302" s="84">
        <v>30605</v>
      </c>
      <c r="C302" s="85">
        <v>4.5999999999999996</v>
      </c>
      <c r="D302" s="86">
        <v>19</v>
      </c>
      <c r="E302" s="87">
        <v>11</v>
      </c>
      <c r="F302" s="96">
        <f t="shared" si="47"/>
        <v>15</v>
      </c>
      <c r="G302" s="96"/>
      <c r="H302" s="74">
        <f t="shared" si="48"/>
        <v>289</v>
      </c>
      <c r="I302" s="53">
        <f t="shared" si="46"/>
        <v>1.0067635447734826</v>
      </c>
      <c r="J302" s="53">
        <f t="shared" si="49"/>
        <v>-0.14920890130282444</v>
      </c>
      <c r="K302" s="53">
        <f t="shared" si="50"/>
        <v>1.4125716990844581</v>
      </c>
      <c r="L302" s="53">
        <f t="shared" si="51"/>
        <v>19.661663544351988</v>
      </c>
      <c r="M302" s="93">
        <f t="shared" si="52"/>
        <v>1.7081994229559998</v>
      </c>
      <c r="N302" s="53">
        <f t="shared" si="53"/>
        <v>9.453969022701342</v>
      </c>
      <c r="O302">
        <f t="shared" si="54"/>
        <v>0.8245943710158492</v>
      </c>
      <c r="P302" s="53">
        <f t="shared" si="55"/>
        <v>12.831038046583151</v>
      </c>
      <c r="Q302" s="53">
        <v>0.2</v>
      </c>
      <c r="R302" s="53">
        <f t="shared" si="56"/>
        <v>4.8718216534851777</v>
      </c>
    </row>
    <row r="303" spans="1:18" ht="15">
      <c r="A303" s="88"/>
      <c r="B303" s="84">
        <v>30606</v>
      </c>
      <c r="C303" s="85">
        <v>10.6</v>
      </c>
      <c r="D303" s="86">
        <v>13</v>
      </c>
      <c r="E303" s="87">
        <v>7</v>
      </c>
      <c r="F303" s="96">
        <f t="shared" si="47"/>
        <v>10</v>
      </c>
      <c r="G303" s="96"/>
      <c r="H303" s="74">
        <f t="shared" si="48"/>
        <v>290</v>
      </c>
      <c r="I303" s="53">
        <f t="shared" si="46"/>
        <v>1.0073251734964539</v>
      </c>
      <c r="J303" s="53">
        <f t="shared" si="49"/>
        <v>-0.15565325374995273</v>
      </c>
      <c r="K303" s="53">
        <f t="shared" si="50"/>
        <v>1.4055661437289482</v>
      </c>
      <c r="L303" s="53">
        <f t="shared" si="51"/>
        <v>19.402856427776385</v>
      </c>
      <c r="M303" s="93">
        <f t="shared" si="52"/>
        <v>1.2373300624454699</v>
      </c>
      <c r="N303" s="53">
        <f t="shared" si="53"/>
        <v>8.0796066260905945</v>
      </c>
      <c r="O303">
        <f t="shared" si="54"/>
        <v>0.61578519545801924</v>
      </c>
      <c r="P303" s="53">
        <f t="shared" si="55"/>
        <v>9.2522328593138266</v>
      </c>
      <c r="Q303" s="53">
        <v>0.2</v>
      </c>
      <c r="R303" s="53">
        <f t="shared" si="56"/>
        <v>4.3580348775022468</v>
      </c>
    </row>
    <row r="304" spans="1:18" ht="15">
      <c r="A304" s="88"/>
      <c r="B304" s="84">
        <v>30607</v>
      </c>
      <c r="C304" s="85">
        <v>0</v>
      </c>
      <c r="D304" s="86">
        <v>23</v>
      </c>
      <c r="E304" s="87">
        <v>4</v>
      </c>
      <c r="F304" s="96">
        <f t="shared" si="47"/>
        <v>13.5</v>
      </c>
      <c r="G304" s="96"/>
      <c r="H304" s="74">
        <f t="shared" si="48"/>
        <v>291</v>
      </c>
      <c r="I304" s="53">
        <f t="shared" si="46"/>
        <v>1.0078846345827368</v>
      </c>
      <c r="J304" s="53">
        <f t="shared" si="49"/>
        <v>-0.16206056192979862</v>
      </c>
      <c r="K304" s="53">
        <f t="shared" si="50"/>
        <v>1.3985786512916953</v>
      </c>
      <c r="L304" s="53">
        <f t="shared" si="51"/>
        <v>19.145697248126826</v>
      </c>
      <c r="M304" s="93">
        <f t="shared" si="52"/>
        <v>2.4461990810244338</v>
      </c>
      <c r="N304" s="53">
        <f t="shared" si="53"/>
        <v>14.187207116395633</v>
      </c>
      <c r="O304">
        <f t="shared" si="54"/>
        <v>0.75629173150346363</v>
      </c>
      <c r="P304" s="53">
        <f t="shared" si="55"/>
        <v>11.646017104401583</v>
      </c>
      <c r="Q304" s="53">
        <v>0.2</v>
      </c>
      <c r="R304" s="53">
        <f t="shared" si="56"/>
        <v>5.8791152114699665</v>
      </c>
    </row>
    <row r="305" spans="1:18" ht="15">
      <c r="A305" s="88"/>
      <c r="B305" s="84">
        <v>30608</v>
      </c>
      <c r="C305" s="85">
        <v>0</v>
      </c>
      <c r="D305" s="86">
        <v>22</v>
      </c>
      <c r="E305" s="87">
        <v>4</v>
      </c>
      <c r="F305" s="96">
        <f t="shared" si="47"/>
        <v>13</v>
      </c>
      <c r="G305" s="96"/>
      <c r="H305" s="74">
        <f t="shared" si="48"/>
        <v>292</v>
      </c>
      <c r="I305" s="53">
        <f t="shared" si="46"/>
        <v>1.0084417624787954</v>
      </c>
      <c r="J305" s="53">
        <f t="shared" si="49"/>
        <v>-0.16842895291072263</v>
      </c>
      <c r="K305" s="53">
        <f t="shared" si="50"/>
        <v>1.3916106275586073</v>
      </c>
      <c r="L305" s="53">
        <f t="shared" si="51"/>
        <v>18.89027467410472</v>
      </c>
      <c r="M305" s="93">
        <f t="shared" si="52"/>
        <v>2.3116640304888429</v>
      </c>
      <c r="N305" s="53">
        <f t="shared" si="53"/>
        <v>13.624590146946666</v>
      </c>
      <c r="O305">
        <f t="shared" si="54"/>
        <v>0.73464846187074995</v>
      </c>
      <c r="P305" s="53">
        <f t="shared" si="55"/>
        <v>11.273304901573978</v>
      </c>
      <c r="Q305" s="53">
        <v>0.2</v>
      </c>
      <c r="R305" s="53">
        <f t="shared" si="56"/>
        <v>5.7295350229359903</v>
      </c>
    </row>
    <row r="306" spans="1:18" ht="15">
      <c r="A306" s="88"/>
      <c r="B306" s="84">
        <v>30609</v>
      </c>
      <c r="C306" s="85">
        <v>0</v>
      </c>
      <c r="D306" s="86">
        <v>23</v>
      </c>
      <c r="E306" s="87">
        <v>5</v>
      </c>
      <c r="F306" s="96">
        <f t="shared" si="47"/>
        <v>14</v>
      </c>
      <c r="G306" s="96"/>
      <c r="H306" s="74">
        <f t="shared" si="48"/>
        <v>293</v>
      </c>
      <c r="I306" s="53">
        <f t="shared" si="46"/>
        <v>1.0089963923215213</v>
      </c>
      <c r="J306" s="53">
        <f t="shared" si="49"/>
        <v>-0.17475654458762296</v>
      </c>
      <c r="K306" s="53">
        <f t="shared" si="50"/>
        <v>1.3846635342471949</v>
      </c>
      <c r="L306" s="53">
        <f t="shared" si="51"/>
        <v>18.636677261603971</v>
      </c>
      <c r="M306" s="93">
        <f t="shared" si="52"/>
        <v>2.3546769392487765</v>
      </c>
      <c r="N306" s="53">
        <f t="shared" si="53"/>
        <v>13.441683287874611</v>
      </c>
      <c r="O306">
        <f t="shared" si="54"/>
        <v>0.77848917725545741</v>
      </c>
      <c r="P306" s="53">
        <f t="shared" si="55"/>
        <v>12.02968899466322</v>
      </c>
      <c r="Q306" s="53">
        <v>0.2</v>
      </c>
      <c r="R306" s="53">
        <f t="shared" si="56"/>
        <v>5.7332981351058141</v>
      </c>
    </row>
    <row r="307" spans="1:18" ht="15">
      <c r="A307" s="88"/>
      <c r="B307" s="84">
        <v>30610</v>
      </c>
      <c r="C307" s="85">
        <v>0</v>
      </c>
      <c r="D307" s="86">
        <v>17</v>
      </c>
      <c r="E307" s="87">
        <v>6</v>
      </c>
      <c r="F307" s="96">
        <f t="shared" si="47"/>
        <v>11.5</v>
      </c>
      <c r="G307" s="96"/>
      <c r="H307" s="74">
        <f t="shared" si="48"/>
        <v>294</v>
      </c>
      <c r="I307" s="53">
        <f t="shared" si="46"/>
        <v>1.0095483599870214</v>
      </c>
      <c r="J307" s="53">
        <f t="shared" si="49"/>
        <v>-0.18104144589631799</v>
      </c>
      <c r="K307" s="53">
        <f t="shared" si="50"/>
        <v>1.3777388911144641</v>
      </c>
      <c r="L307" s="53">
        <f t="shared" si="51"/>
        <v>18.384993394248252</v>
      </c>
      <c r="M307" s="93">
        <f t="shared" si="52"/>
        <v>1.6731193218413536</v>
      </c>
      <c r="N307" s="53">
        <f t="shared" si="53"/>
        <v>10.365941226520283</v>
      </c>
      <c r="O307">
        <f t="shared" si="54"/>
        <v>0.67292773448592091</v>
      </c>
      <c r="P307" s="53">
        <f t="shared" si="55"/>
        <v>10.218213752667999</v>
      </c>
      <c r="Q307" s="53">
        <v>0.2</v>
      </c>
      <c r="R307" s="53">
        <f t="shared" si="56"/>
        <v>4.9317554308032374</v>
      </c>
    </row>
    <row r="308" spans="1:18" ht="15">
      <c r="A308" s="88"/>
      <c r="B308" s="84">
        <v>30611</v>
      </c>
      <c r="C308" s="85">
        <v>0</v>
      </c>
      <c r="D308" s="86">
        <v>20</v>
      </c>
      <c r="E308" s="87">
        <v>4</v>
      </c>
      <c r="F308" s="96">
        <f t="shared" si="47"/>
        <v>12</v>
      </c>
      <c r="G308" s="96"/>
      <c r="H308" s="74">
        <f t="shared" si="48"/>
        <v>295</v>
      </c>
      <c r="I308" s="53">
        <f t="shared" si="46"/>
        <v>1.0100975021391829</v>
      </c>
      <c r="J308" s="53">
        <f t="shared" si="49"/>
        <v>-0.18728175706601952</v>
      </c>
      <c r="K308" s="53">
        <f t="shared" si="50"/>
        <v>1.370838278023415</v>
      </c>
      <c r="L308" s="53">
        <f t="shared" si="51"/>
        <v>18.135311222811147</v>
      </c>
      <c r="M308" s="93">
        <f t="shared" si="52"/>
        <v>2.0244205720056612</v>
      </c>
      <c r="N308" s="53">
        <f t="shared" si="53"/>
        <v>12.33201163151158</v>
      </c>
      <c r="O308">
        <f t="shared" si="54"/>
        <v>0.69297786589913757</v>
      </c>
      <c r="P308" s="53">
        <f t="shared" si="55"/>
        <v>10.559668732607534</v>
      </c>
      <c r="Q308" s="53">
        <v>0.2</v>
      </c>
      <c r="R308" s="53">
        <f t="shared" si="56"/>
        <v>5.393762526513763</v>
      </c>
    </row>
    <row r="309" spans="1:18" ht="15">
      <c r="A309" s="88"/>
      <c r="B309" s="84">
        <v>30612</v>
      </c>
      <c r="C309" s="85">
        <v>0</v>
      </c>
      <c r="D309" s="86">
        <v>17</v>
      </c>
      <c r="E309" s="87">
        <v>1</v>
      </c>
      <c r="F309" s="96">
        <f t="shared" si="47"/>
        <v>9</v>
      </c>
      <c r="G309" s="96"/>
      <c r="H309" s="74">
        <f t="shared" si="48"/>
        <v>296</v>
      </c>
      <c r="I309" s="53">
        <f t="shared" si="46"/>
        <v>1.0106436562780083</v>
      </c>
      <c r="J309" s="53">
        <f t="shared" si="49"/>
        <v>-0.19347556991152742</v>
      </c>
      <c r="K309" s="53">
        <f t="shared" si="50"/>
        <v>1.3639633369601956</v>
      </c>
      <c r="L309" s="53">
        <f t="shared" si="51"/>
        <v>17.887718603622275</v>
      </c>
      <c r="M309" s="93">
        <f t="shared" si="52"/>
        <v>1.7957638024874218</v>
      </c>
      <c r="N309" s="53">
        <f t="shared" si="53"/>
        <v>12.163648650463148</v>
      </c>
      <c r="O309">
        <f t="shared" si="54"/>
        <v>0.58008978738759875</v>
      </c>
      <c r="P309" s="53">
        <f t="shared" si="55"/>
        <v>8.6544506934491388</v>
      </c>
      <c r="Q309" s="53">
        <v>0.2</v>
      </c>
      <c r="R309" s="53">
        <f t="shared" si="56"/>
        <v>5.2139025990383328</v>
      </c>
    </row>
    <row r="310" spans="1:18" ht="15">
      <c r="A310" s="88"/>
      <c r="B310" s="84">
        <v>30613</v>
      </c>
      <c r="C310" s="85">
        <v>0</v>
      </c>
      <c r="D310" s="86">
        <v>17</v>
      </c>
      <c r="E310" s="87">
        <v>0</v>
      </c>
      <c r="F310" s="96">
        <f t="shared" si="47"/>
        <v>8.5</v>
      </c>
      <c r="G310" s="96"/>
      <c r="H310" s="74">
        <f t="shared" si="48"/>
        <v>297</v>
      </c>
      <c r="I310" s="53">
        <f t="shared" si="46"/>
        <v>1.0111866607877009</v>
      </c>
      <c r="J310" s="53">
        <f t="shared" si="49"/>
        <v>-0.19962096816676864</v>
      </c>
      <c r="K310" s="53">
        <f t="shared" si="50"/>
        <v>1.3571157739932649</v>
      </c>
      <c r="L310" s="53">
        <f t="shared" si="51"/>
        <v>17.642303036069933</v>
      </c>
      <c r="M310" s="93">
        <f t="shared" si="52"/>
        <v>1.791574862569933</v>
      </c>
      <c r="N310" s="53">
        <f t="shared" si="53"/>
        <v>12.365983412468152</v>
      </c>
      <c r="O310">
        <f t="shared" si="54"/>
        <v>0.56293085323359648</v>
      </c>
      <c r="P310" s="53">
        <f t="shared" si="55"/>
        <v>8.3687143143084199</v>
      </c>
      <c r="Q310" s="53">
        <v>0.2</v>
      </c>
      <c r="R310" s="53">
        <f t="shared" si="56"/>
        <v>5.233398127710494</v>
      </c>
    </row>
    <row r="311" spans="1:18" ht="15">
      <c r="A311" s="88"/>
      <c r="B311" s="84">
        <v>30614</v>
      </c>
      <c r="C311" s="85">
        <v>0</v>
      </c>
      <c r="D311" s="86">
        <v>18</v>
      </c>
      <c r="E311" s="87">
        <v>1</v>
      </c>
      <c r="F311" s="96">
        <f t="shared" si="47"/>
        <v>9.5</v>
      </c>
      <c r="G311" s="96"/>
      <c r="H311" s="74">
        <f t="shared" si="48"/>
        <v>298</v>
      </c>
      <c r="I311" s="53">
        <f t="shared" si="46"/>
        <v>1.0117263549844906</v>
      </c>
      <c r="J311" s="53">
        <f t="shared" si="49"/>
        <v>-0.20571602786129212</v>
      </c>
      <c r="K311" s="53">
        <f t="shared" si="50"/>
        <v>1.3502973611651965</v>
      </c>
      <c r="L311" s="53">
        <f t="shared" si="51"/>
        <v>17.399151599318937</v>
      </c>
      <c r="M311" s="93">
        <f t="shared" si="52"/>
        <v>1.8340647054403656</v>
      </c>
      <c r="N311" s="53">
        <f t="shared" si="53"/>
        <v>12.195551772821494</v>
      </c>
      <c r="O311">
        <f t="shared" si="54"/>
        <v>0.59770450458842328</v>
      </c>
      <c r="P311" s="53">
        <f t="shared" si="55"/>
        <v>8.9488800645474278</v>
      </c>
      <c r="Q311" s="53">
        <v>0.2</v>
      </c>
      <c r="R311" s="53">
        <f t="shared" si="56"/>
        <v>5.2455067761456524</v>
      </c>
    </row>
    <row r="312" spans="1:18" ht="15">
      <c r="A312" s="88"/>
      <c r="B312" s="84">
        <v>30615</v>
      </c>
      <c r="C312" s="85">
        <v>0</v>
      </c>
      <c r="D312" s="86">
        <v>19</v>
      </c>
      <c r="E312" s="87">
        <v>3</v>
      </c>
      <c r="F312" s="96">
        <f t="shared" si="47"/>
        <v>11</v>
      </c>
      <c r="G312" s="96"/>
      <c r="H312" s="74">
        <f t="shared" si="48"/>
        <v>299</v>
      </c>
      <c r="I312" s="53">
        <f t="shared" si="46"/>
        <v>1.0122625791641815</v>
      </c>
      <c r="J312" s="53">
        <f t="shared" si="49"/>
        <v>-0.21175881774130711</v>
      </c>
      <c r="K312" s="53">
        <f t="shared" si="50"/>
        <v>1.3435099383070224</v>
      </c>
      <c r="L312" s="53">
        <f t="shared" si="51"/>
        <v>17.158350888370411</v>
      </c>
      <c r="M312" s="93">
        <f t="shared" si="52"/>
        <v>1.8510898417681694</v>
      </c>
      <c r="N312" s="53">
        <f t="shared" si="53"/>
        <v>11.667678604091879</v>
      </c>
      <c r="O312">
        <f t="shared" si="54"/>
        <v>0.65338616455683207</v>
      </c>
      <c r="P312" s="53">
        <f t="shared" si="55"/>
        <v>9.8866562389251857</v>
      </c>
      <c r="Q312" s="53">
        <v>0.2</v>
      </c>
      <c r="R312" s="53">
        <f t="shared" si="56"/>
        <v>5.1995611652377711</v>
      </c>
    </row>
    <row r="313" spans="1:18" ht="15">
      <c r="A313" s="88"/>
      <c r="B313" s="84">
        <v>30616</v>
      </c>
      <c r="C313" s="85">
        <v>0</v>
      </c>
      <c r="D313" s="86">
        <v>22</v>
      </c>
      <c r="E313" s="87">
        <v>4</v>
      </c>
      <c r="F313" s="96">
        <f t="shared" si="47"/>
        <v>13</v>
      </c>
      <c r="G313" s="96"/>
      <c r="H313" s="74">
        <f t="shared" si="48"/>
        <v>300</v>
      </c>
      <c r="I313" s="53">
        <f t="shared" si="46"/>
        <v>1.0127951746494115</v>
      </c>
      <c r="J313" s="53">
        <f t="shared" si="49"/>
        <v>-0.2177473997368205</v>
      </c>
      <c r="K313" s="53">
        <f t="shared" si="50"/>
        <v>1.3367554147642666</v>
      </c>
      <c r="L313" s="53">
        <f t="shared" si="51"/>
        <v>16.919986949598503</v>
      </c>
      <c r="M313" s="93">
        <f t="shared" si="52"/>
        <v>2.0705535468653116</v>
      </c>
      <c r="N313" s="53">
        <f t="shared" si="53"/>
        <v>12.203522259841968</v>
      </c>
      <c r="O313">
        <f t="shared" si="54"/>
        <v>0.73464846187074995</v>
      </c>
      <c r="P313" s="53">
        <f t="shared" si="55"/>
        <v>11.273304901573978</v>
      </c>
      <c r="Q313" s="53">
        <v>0.2</v>
      </c>
      <c r="R313" s="53">
        <f t="shared" si="56"/>
        <v>5.4098229603403452</v>
      </c>
    </row>
    <row r="314" spans="1:18" ht="15">
      <c r="A314" s="88"/>
      <c r="B314" s="84">
        <v>30617</v>
      </c>
      <c r="C314" s="85">
        <v>0</v>
      </c>
      <c r="D314" s="86">
        <v>21</v>
      </c>
      <c r="E314" s="87">
        <v>4</v>
      </c>
      <c r="F314" s="96">
        <f t="shared" si="47"/>
        <v>12.5</v>
      </c>
      <c r="G314" s="96"/>
      <c r="H314" s="74">
        <f t="shared" si="48"/>
        <v>301</v>
      </c>
      <c r="I314" s="53">
        <f t="shared" si="46"/>
        <v>1.0133239838366084</v>
      </c>
      <c r="J314" s="53">
        <f t="shared" si="49"/>
        <v>-0.22367982947638354</v>
      </c>
      <c r="K314" s="53">
        <f t="shared" si="50"/>
        <v>1.3300357710230664</v>
      </c>
      <c r="L314" s="53">
        <f t="shared" si="51"/>
        <v>16.684145215907556</v>
      </c>
      <c r="M314" s="93">
        <f t="shared" si="52"/>
        <v>1.9519582479860125</v>
      </c>
      <c r="N314" s="53">
        <f t="shared" si="53"/>
        <v>11.694383809716173</v>
      </c>
      <c r="O314">
        <f t="shared" si="54"/>
        <v>0.7135476731207917</v>
      </c>
      <c r="P314" s="53">
        <f t="shared" si="55"/>
        <v>10.911278230138578</v>
      </c>
      <c r="Q314" s="53">
        <v>0.2</v>
      </c>
      <c r="R314" s="53">
        <f t="shared" si="56"/>
        <v>5.2732915309472776</v>
      </c>
    </row>
    <row r="315" spans="1:18" ht="15">
      <c r="A315" s="88"/>
      <c r="B315" s="84">
        <v>30618</v>
      </c>
      <c r="C315" s="85">
        <v>0</v>
      </c>
      <c r="D315" s="86">
        <v>17</v>
      </c>
      <c r="E315" s="87">
        <v>4</v>
      </c>
      <c r="F315" s="96">
        <f t="shared" si="47"/>
        <v>10.5</v>
      </c>
      <c r="G315" s="96"/>
      <c r="H315" s="74">
        <f t="shared" si="48"/>
        <v>302</v>
      </c>
      <c r="I315" s="53">
        <f t="shared" si="46"/>
        <v>1.0138488502426257</v>
      </c>
      <c r="J315" s="53">
        <f t="shared" si="49"/>
        <v>-0.22955415685093136</v>
      </c>
      <c r="K315" s="53">
        <f t="shared" si="50"/>
        <v>1.3233530602239887</v>
      </c>
      <c r="L315" s="53">
        <f t="shared" si="51"/>
        <v>16.450910441660312</v>
      </c>
      <c r="M315" s="93">
        <f t="shared" si="52"/>
        <v>1.5719818352023556</v>
      </c>
      <c r="N315" s="53">
        <f t="shared" si="53"/>
        <v>10.083482191330274</v>
      </c>
      <c r="O315">
        <f t="shared" si="54"/>
        <v>0.63434223095270703</v>
      </c>
      <c r="P315" s="53">
        <f t="shared" si="55"/>
        <v>9.564744649762261</v>
      </c>
      <c r="Q315" s="53">
        <v>0.2</v>
      </c>
      <c r="R315" s="53">
        <f t="shared" si="56"/>
        <v>4.8244602337983595</v>
      </c>
    </row>
    <row r="316" spans="1:18" ht="15">
      <c r="A316" s="88"/>
      <c r="B316" s="84">
        <v>30619</v>
      </c>
      <c r="C316" s="85">
        <v>0.8</v>
      </c>
      <c r="D316" s="86">
        <v>13</v>
      </c>
      <c r="E316" s="87">
        <v>8</v>
      </c>
      <c r="F316" s="96">
        <f t="shared" si="47"/>
        <v>10.5</v>
      </c>
      <c r="G316" s="96"/>
      <c r="H316" s="74">
        <f t="shared" si="48"/>
        <v>303</v>
      </c>
      <c r="I316" s="53">
        <f t="shared" si="46"/>
        <v>1.0143696185510496</v>
      </c>
      <c r="J316" s="53">
        <f t="shared" si="49"/>
        <v>-0.23536842662812049</v>
      </c>
      <c r="K316" s="53">
        <f t="shared" si="50"/>
        <v>1.3167094095504064</v>
      </c>
      <c r="L316" s="53">
        <f t="shared" si="51"/>
        <v>16.220366637536831</v>
      </c>
      <c r="M316" s="93">
        <f t="shared" si="52"/>
        <v>0.9612394312766972</v>
      </c>
      <c r="N316" s="53">
        <f t="shared" si="53"/>
        <v>6.1658732116553487</v>
      </c>
      <c r="O316">
        <f t="shared" si="54"/>
        <v>0.63434223095270703</v>
      </c>
      <c r="P316" s="53">
        <f t="shared" si="55"/>
        <v>9.564744649762261</v>
      </c>
      <c r="Q316" s="53">
        <v>0.2</v>
      </c>
      <c r="R316" s="53">
        <f t="shared" si="56"/>
        <v>3.9542671806976495</v>
      </c>
    </row>
    <row r="317" spans="1:18" ht="15">
      <c r="A317" s="88"/>
      <c r="B317" s="84">
        <v>30620</v>
      </c>
      <c r="C317" s="85">
        <v>0</v>
      </c>
      <c r="D317" s="86">
        <v>17</v>
      </c>
      <c r="E317" s="87">
        <v>2</v>
      </c>
      <c r="F317" s="96">
        <f t="shared" si="47"/>
        <v>9.5</v>
      </c>
      <c r="G317" s="96"/>
      <c r="H317" s="74">
        <f t="shared" si="48"/>
        <v>304</v>
      </c>
      <c r="I317" s="53">
        <f t="shared" si="46"/>
        <v>1.0148861346581595</v>
      </c>
      <c r="J317" s="53">
        <f t="shared" si="49"/>
        <v>-0.24112067911849694</v>
      </c>
      <c r="K317" s="53">
        <f t="shared" si="50"/>
        <v>1.3101070214775534</v>
      </c>
      <c r="L317" s="53">
        <f t="shared" si="51"/>
        <v>15.992597005491556</v>
      </c>
      <c r="M317" s="93">
        <f t="shared" si="52"/>
        <v>1.5835316345665824</v>
      </c>
      <c r="N317" s="53">
        <f t="shared" si="53"/>
        <v>10.529640517028819</v>
      </c>
      <c r="O317">
        <f t="shared" si="54"/>
        <v>0.59770450458842328</v>
      </c>
      <c r="P317" s="53">
        <f t="shared" si="55"/>
        <v>8.9488800645474278</v>
      </c>
      <c r="Q317" s="53">
        <v>0.2</v>
      </c>
      <c r="R317" s="53">
        <f t="shared" si="56"/>
        <v>4.8775661284055678</v>
      </c>
    </row>
    <row r="318" spans="1:18" ht="15">
      <c r="A318" s="88"/>
      <c r="B318" s="84">
        <v>30621</v>
      </c>
      <c r="C318" s="85">
        <v>0</v>
      </c>
      <c r="D318" s="86">
        <v>20</v>
      </c>
      <c r="E318" s="87">
        <v>2</v>
      </c>
      <c r="F318" s="96">
        <f t="shared" si="47"/>
        <v>11</v>
      </c>
      <c r="G318" s="96"/>
      <c r="H318" s="74">
        <f t="shared" si="48"/>
        <v>305</v>
      </c>
      <c r="I318" s="53">
        <f t="shared" si="46"/>
        <v>1.0153982457185289</v>
      </c>
      <c r="J318" s="53">
        <f t="shared" si="49"/>
        <v>-0.24680895089479327</v>
      </c>
      <c r="K318" s="53">
        <f t="shared" si="50"/>
        <v>1.3035481748675748</v>
      </c>
      <c r="L318" s="53">
        <f t="shared" si="51"/>
        <v>15.767683873981852</v>
      </c>
      <c r="M318" s="93">
        <f t="shared" si="52"/>
        <v>1.8042475243121481</v>
      </c>
      <c r="N318" s="53">
        <f t="shared" si="53"/>
        <v>11.372424914716307</v>
      </c>
      <c r="O318">
        <f t="shared" si="54"/>
        <v>0.65338616455683207</v>
      </c>
      <c r="P318" s="53">
        <f t="shared" si="55"/>
        <v>9.8866562389251857</v>
      </c>
      <c r="Q318" s="53">
        <v>0.2</v>
      </c>
      <c r="R318" s="53">
        <f t="shared" si="56"/>
        <v>5.1338001344407793</v>
      </c>
    </row>
    <row r="319" spans="1:18" ht="15">
      <c r="A319" s="88"/>
      <c r="B319" s="84">
        <v>30622</v>
      </c>
      <c r="C319" s="85">
        <v>0</v>
      </c>
      <c r="D319" s="86">
        <v>18</v>
      </c>
      <c r="E319" s="87">
        <v>2</v>
      </c>
      <c r="F319" s="96">
        <f t="shared" si="47"/>
        <v>10</v>
      </c>
      <c r="G319" s="96"/>
      <c r="H319" s="74">
        <f t="shared" si="48"/>
        <v>306</v>
      </c>
      <c r="I319" s="53">
        <f t="shared" si="46"/>
        <v>1.0159058001902563</v>
      </c>
      <c r="J319" s="53">
        <f t="shared" si="49"/>
        <v>-0.25243127556549821</v>
      </c>
      <c r="K319" s="53">
        <f t="shared" si="50"/>
        <v>1.2970352258952598</v>
      </c>
      <c r="L319" s="53">
        <f t="shared" si="51"/>
        <v>15.545708633651007</v>
      </c>
      <c r="M319" s="93">
        <f t="shared" si="52"/>
        <v>1.6188804723707582</v>
      </c>
      <c r="N319" s="53">
        <f t="shared" si="53"/>
        <v>10.571081870882685</v>
      </c>
      <c r="O319">
        <f t="shared" si="54"/>
        <v>0.61578519545801924</v>
      </c>
      <c r="P319" s="53">
        <f t="shared" si="55"/>
        <v>9.2522328593138266</v>
      </c>
      <c r="Q319" s="53">
        <v>0.2</v>
      </c>
      <c r="R319" s="53">
        <f t="shared" si="56"/>
        <v>4.9099035019857142</v>
      </c>
    </row>
    <row r="320" spans="1:18" ht="15">
      <c r="A320" s="88"/>
      <c r="B320" s="84">
        <v>30623</v>
      </c>
      <c r="C320" s="85">
        <v>0</v>
      </c>
      <c r="D320" s="86">
        <v>13</v>
      </c>
      <c r="E320" s="87">
        <v>4</v>
      </c>
      <c r="F320" s="96">
        <f t="shared" si="47"/>
        <v>8.5</v>
      </c>
      <c r="G320" s="96"/>
      <c r="H320" s="74">
        <f t="shared" si="48"/>
        <v>307</v>
      </c>
      <c r="I320" s="53">
        <f t="shared" si="46"/>
        <v>1.0164086478798078</v>
      </c>
      <c r="J320" s="53">
        <f t="shared" si="49"/>
        <v>-0.25798568460379556</v>
      </c>
      <c r="K320" s="53">
        <f t="shared" si="50"/>
        <v>1.2905706087883901</v>
      </c>
      <c r="L320" s="53">
        <f t="shared" si="51"/>
        <v>15.326751673653153</v>
      </c>
      <c r="M320" s="93">
        <f t="shared" si="52"/>
        <v>1.1324697175154061</v>
      </c>
      <c r="N320" s="53">
        <f t="shared" si="53"/>
        <v>7.8166433535631086</v>
      </c>
      <c r="O320">
        <f t="shared" si="54"/>
        <v>0.56293085323359648</v>
      </c>
      <c r="P320" s="53">
        <f t="shared" si="55"/>
        <v>8.3687143143084199</v>
      </c>
      <c r="Q320" s="53">
        <v>0.2</v>
      </c>
      <c r="R320" s="53">
        <f t="shared" si="56"/>
        <v>4.2346649018846145</v>
      </c>
    </row>
    <row r="321" spans="1:18" ht="15">
      <c r="A321" s="88"/>
      <c r="B321" s="84">
        <v>30624</v>
      </c>
      <c r="C321" s="85">
        <v>0</v>
      </c>
      <c r="D321" s="86">
        <v>20</v>
      </c>
      <c r="E321" s="87">
        <v>6</v>
      </c>
      <c r="F321" s="96">
        <f t="shared" si="47"/>
        <v>13</v>
      </c>
      <c r="G321" s="96"/>
      <c r="H321" s="74">
        <f t="shared" si="48"/>
        <v>308</v>
      </c>
      <c r="I321" s="53">
        <f t="shared" si="46"/>
        <v>1.0169066399864619</v>
      </c>
      <c r="J321" s="53">
        <f t="shared" si="49"/>
        <v>-0.26347020823283013</v>
      </c>
      <c r="K321" s="53">
        <f t="shared" si="50"/>
        <v>1.2841568363660321</v>
      </c>
      <c r="L321" s="53">
        <f t="shared" si="51"/>
        <v>15.110892318814727</v>
      </c>
      <c r="M321" s="93">
        <f t="shared" si="52"/>
        <v>1.6308135779102932</v>
      </c>
      <c r="N321" s="53">
        <f t="shared" si="53"/>
        <v>9.6117629171245866</v>
      </c>
      <c r="O321">
        <f t="shared" si="54"/>
        <v>0.73464846187074995</v>
      </c>
      <c r="P321" s="53">
        <f t="shared" si="55"/>
        <v>11.273304901573978</v>
      </c>
      <c r="Q321" s="53">
        <v>0.2</v>
      </c>
      <c r="R321" s="53">
        <f t="shared" si="56"/>
        <v>4.826728561592132</v>
      </c>
    </row>
    <row r="322" spans="1:18" ht="15">
      <c r="A322" s="88"/>
      <c r="B322" s="84">
        <v>30625</v>
      </c>
      <c r="C322" s="85">
        <v>0</v>
      </c>
      <c r="D322" s="86">
        <v>20</v>
      </c>
      <c r="E322" s="87">
        <v>5</v>
      </c>
      <c r="F322" s="96">
        <f t="shared" si="47"/>
        <v>12.5</v>
      </c>
      <c r="G322" s="96"/>
      <c r="H322" s="74">
        <f t="shared" si="48"/>
        <v>309</v>
      </c>
      <c r="I322" s="53">
        <f t="shared" si="46"/>
        <v>1.0173996291463423</v>
      </c>
      <c r="J322" s="53">
        <f t="shared" si="49"/>
        <v>-0.26888287636813218</v>
      </c>
      <c r="K322" s="53">
        <f t="shared" si="50"/>
        <v>1.2777965003575227</v>
      </c>
      <c r="L322" s="53">
        <f t="shared" si="51"/>
        <v>14.89820876783244</v>
      </c>
      <c r="M322" s="93">
        <f t="shared" si="52"/>
        <v>1.6372755911039265</v>
      </c>
      <c r="N322" s="53">
        <f t="shared" si="53"/>
        <v>9.8090874558431818</v>
      </c>
      <c r="O322">
        <f t="shared" si="54"/>
        <v>0.7135476731207917</v>
      </c>
      <c r="P322" s="53">
        <f t="shared" si="55"/>
        <v>10.911278230138578</v>
      </c>
      <c r="Q322" s="53">
        <v>0.2</v>
      </c>
      <c r="R322" s="53">
        <f t="shared" si="56"/>
        <v>4.8501549629627201</v>
      </c>
    </row>
    <row r="323" spans="1:18" ht="15">
      <c r="A323" s="88"/>
      <c r="B323" s="84">
        <v>30626</v>
      </c>
      <c r="C323" s="85">
        <v>0</v>
      </c>
      <c r="D323" s="86">
        <v>18</v>
      </c>
      <c r="E323" s="87">
        <v>5</v>
      </c>
      <c r="F323" s="96">
        <f t="shared" si="47"/>
        <v>11.5</v>
      </c>
      <c r="G323" s="96"/>
      <c r="H323" s="74">
        <f t="shared" si="48"/>
        <v>310</v>
      </c>
      <c r="I323" s="53">
        <f t="shared" si="46"/>
        <v>1.0178874694760252</v>
      </c>
      <c r="J323" s="53">
        <f t="shared" si="49"/>
        <v>-0.27422171961789704</v>
      </c>
      <c r="K323" s="53">
        <f t="shared" si="50"/>
        <v>1.2714922714843895</v>
      </c>
      <c r="L323" s="53">
        <f t="shared" si="51"/>
        <v>14.688778032712165</v>
      </c>
      <c r="M323" s="93">
        <f t="shared" si="52"/>
        <v>1.453196817740948</v>
      </c>
      <c r="N323" s="53">
        <f t="shared" si="53"/>
        <v>9.0033942030449712</v>
      </c>
      <c r="O323">
        <f t="shared" si="54"/>
        <v>0.67292773448592091</v>
      </c>
      <c r="P323" s="53">
        <f t="shared" si="55"/>
        <v>10.218213752667999</v>
      </c>
      <c r="Q323" s="53">
        <v>0.2</v>
      </c>
      <c r="R323" s="53">
        <f t="shared" si="56"/>
        <v>4.6274791981478307</v>
      </c>
    </row>
    <row r="324" spans="1:18" ht="15">
      <c r="A324" s="88"/>
      <c r="B324" s="84">
        <v>30627</v>
      </c>
      <c r="C324" s="85">
        <v>0</v>
      </c>
      <c r="D324" s="86">
        <v>17</v>
      </c>
      <c r="E324" s="87">
        <v>3</v>
      </c>
      <c r="F324" s="96">
        <f t="shared" si="47"/>
        <v>10</v>
      </c>
      <c r="G324" s="96"/>
      <c r="H324" s="74">
        <f t="shared" si="48"/>
        <v>311</v>
      </c>
      <c r="I324" s="53">
        <f t="shared" si="46"/>
        <v>1.0183700166157084</v>
      </c>
      <c r="J324" s="53">
        <f t="shared" si="49"/>
        <v>-0.27948477034166919</v>
      </c>
      <c r="K324" s="53">
        <f t="shared" si="50"/>
        <v>1.2652468992870076</v>
      </c>
      <c r="L324" s="53">
        <f t="shared" si="51"/>
        <v>14.482675879656613</v>
      </c>
      <c r="M324" s="93">
        <f t="shared" si="52"/>
        <v>1.4107728677494116</v>
      </c>
      <c r="N324" s="53">
        <f t="shared" si="53"/>
        <v>9.2121659015128934</v>
      </c>
      <c r="O324">
        <f t="shared" si="54"/>
        <v>0.61578519545801924</v>
      </c>
      <c r="P324" s="53">
        <f t="shared" si="55"/>
        <v>9.2522328593138266</v>
      </c>
      <c r="Q324" s="53">
        <v>0.2</v>
      </c>
      <c r="R324" s="53">
        <f t="shared" si="56"/>
        <v>4.6088998743669674</v>
      </c>
    </row>
    <row r="325" spans="1:18" ht="15">
      <c r="A325" s="88"/>
      <c r="B325" s="84">
        <v>30628</v>
      </c>
      <c r="C325" s="85">
        <v>0</v>
      </c>
      <c r="D325" s="86">
        <v>17</v>
      </c>
      <c r="E325" s="87">
        <v>2</v>
      </c>
      <c r="F325" s="96">
        <f t="shared" si="47"/>
        <v>9.5</v>
      </c>
      <c r="G325" s="96"/>
      <c r="H325" s="74">
        <f t="shared" si="48"/>
        <v>312</v>
      </c>
      <c r="I325" s="53">
        <f t="shared" si="46"/>
        <v>1.0188471277719298</v>
      </c>
      <c r="J325" s="53">
        <f t="shared" si="49"/>
        <v>-0.28467006376778992</v>
      </c>
      <c r="K325" s="53">
        <f t="shared" si="50"/>
        <v>1.2590632116775065</v>
      </c>
      <c r="L325" s="53">
        <f t="shared" si="51"/>
        <v>14.279976771613258</v>
      </c>
      <c r="M325" s="93">
        <f t="shared" si="52"/>
        <v>1.4139539032316493</v>
      </c>
      <c r="N325" s="53">
        <f t="shared" si="53"/>
        <v>9.4020390775167737</v>
      </c>
      <c r="O325">
        <f t="shared" si="54"/>
        <v>0.59770450458842328</v>
      </c>
      <c r="P325" s="53">
        <f t="shared" si="55"/>
        <v>8.9488800645474278</v>
      </c>
      <c r="Q325" s="53">
        <v>0.2</v>
      </c>
      <c r="R325" s="53">
        <f t="shared" si="56"/>
        <v>4.6285190062350052</v>
      </c>
    </row>
    <row r="326" spans="1:18" ht="15">
      <c r="A326" s="88"/>
      <c r="B326" s="84">
        <v>30629</v>
      </c>
      <c r="C326" s="85">
        <v>0</v>
      </c>
      <c r="D326" s="86">
        <v>17</v>
      </c>
      <c r="E326" s="87">
        <v>1</v>
      </c>
      <c r="F326" s="96">
        <f t="shared" si="47"/>
        <v>9</v>
      </c>
      <c r="G326" s="96"/>
      <c r="H326" s="74">
        <f t="shared" si="48"/>
        <v>313</v>
      </c>
      <c r="I326" s="53">
        <f t="shared" si="46"/>
        <v>1.0193186617598224</v>
      </c>
      <c r="J326" s="53">
        <f t="shared" si="49"/>
        <v>-0.28977563916981031</v>
      </c>
      <c r="K326" s="53">
        <f t="shared" si="50"/>
        <v>1.2529441142002091</v>
      </c>
      <c r="L326" s="53">
        <f t="shared" si="51"/>
        <v>14.080753812694676</v>
      </c>
      <c r="M326" s="93">
        <f t="shared" si="52"/>
        <v>1.4135792589812701</v>
      </c>
      <c r="N326" s="53">
        <f t="shared" si="53"/>
        <v>9.5749125926323799</v>
      </c>
      <c r="O326">
        <f t="shared" si="54"/>
        <v>0.58008978738759875</v>
      </c>
      <c r="P326" s="53">
        <f t="shared" si="55"/>
        <v>8.6544506934491388</v>
      </c>
      <c r="Q326" s="53">
        <v>0.2</v>
      </c>
      <c r="R326" s="53">
        <f t="shared" si="56"/>
        <v>4.6438414818475149</v>
      </c>
    </row>
    <row r="327" spans="1:18" ht="15">
      <c r="A327" s="88"/>
      <c r="B327" s="84">
        <v>30630</v>
      </c>
      <c r="C327" s="85">
        <v>0</v>
      </c>
      <c r="D327" s="86">
        <v>17</v>
      </c>
      <c r="E327" s="87">
        <v>1</v>
      </c>
      <c r="F327" s="96">
        <f t="shared" si="47"/>
        <v>9</v>
      </c>
      <c r="G327" s="96"/>
      <c r="H327" s="74">
        <f t="shared" si="48"/>
        <v>314</v>
      </c>
      <c r="I327" s="53">
        <f t="shared" si="46"/>
        <v>1.0197844790448929</v>
      </c>
      <c r="J327" s="53">
        <f t="shared" si="49"/>
        <v>-0.29479954110186718</v>
      </c>
      <c r="K327" s="53">
        <f t="shared" si="50"/>
        <v>1.2468925889808187</v>
      </c>
      <c r="L327" s="53">
        <f t="shared" si="51"/>
        <v>13.885078694683791</v>
      </c>
      <c r="M327" s="93">
        <f t="shared" si="52"/>
        <v>1.393935261792034</v>
      </c>
      <c r="N327" s="53">
        <f t="shared" si="53"/>
        <v>9.4418535123849789</v>
      </c>
      <c r="O327">
        <f t="shared" si="54"/>
        <v>0.58008978738759875</v>
      </c>
      <c r="P327" s="53">
        <f t="shared" si="55"/>
        <v>8.6544506934491388</v>
      </c>
      <c r="Q327" s="53">
        <v>0.2</v>
      </c>
      <c r="R327" s="53">
        <f t="shared" si="56"/>
        <v>4.6145407705182286</v>
      </c>
    </row>
    <row r="328" spans="1:18" ht="15">
      <c r="A328" s="88"/>
      <c r="B328" s="84">
        <v>30631</v>
      </c>
      <c r="C328" s="85">
        <v>0</v>
      </c>
      <c r="D328" s="86">
        <v>17</v>
      </c>
      <c r="E328" s="87">
        <v>1</v>
      </c>
      <c r="F328" s="96">
        <f t="shared" si="47"/>
        <v>9</v>
      </c>
      <c r="G328" s="96"/>
      <c r="H328" s="74">
        <f t="shared" si="48"/>
        <v>315</v>
      </c>
      <c r="I328" s="53">
        <f t="shared" si="46"/>
        <v>1.0202444417843124</v>
      </c>
      <c r="J328" s="53">
        <f t="shared" si="49"/>
        <v>-0.29973982069280281</v>
      </c>
      <c r="K328" s="53">
        <f t="shared" si="50"/>
        <v>1.2409116933456585</v>
      </c>
      <c r="L328" s="53">
        <f t="shared" si="51"/>
        <v>13.693021645835916</v>
      </c>
      <c r="M328" s="93">
        <f t="shared" si="52"/>
        <v>1.3746544857480878</v>
      </c>
      <c r="N328" s="53">
        <f t="shared" si="53"/>
        <v>9.3112547191684243</v>
      </c>
      <c r="O328">
        <f t="shared" si="54"/>
        <v>0.58008978738759875</v>
      </c>
      <c r="P328" s="53">
        <f t="shared" si="55"/>
        <v>8.6544506934491388</v>
      </c>
      <c r="Q328" s="53">
        <v>0.2</v>
      </c>
      <c r="R328" s="53">
        <f t="shared" si="56"/>
        <v>4.5857818347667063</v>
      </c>
    </row>
    <row r="329" spans="1:18" ht="15">
      <c r="A329" s="88"/>
      <c r="B329" s="84">
        <v>30632</v>
      </c>
      <c r="C329" s="85">
        <v>0</v>
      </c>
      <c r="D329" s="86">
        <v>14</v>
      </c>
      <c r="E329" s="87">
        <v>-1</v>
      </c>
      <c r="F329" s="96">
        <f t="shared" si="47"/>
        <v>6.5</v>
      </c>
      <c r="G329" s="96"/>
      <c r="H329" s="74">
        <f t="shared" si="48"/>
        <v>316</v>
      </c>
      <c r="I329" s="53">
        <f t="shared" si="46"/>
        <v>1.020698413867706</v>
      </c>
      <c r="J329" s="53">
        <f t="shared" si="49"/>
        <v>-0.30459453699858596</v>
      </c>
      <c r="K329" s="53">
        <f t="shared" si="50"/>
        <v>1.2350045580925202</v>
      </c>
      <c r="L329" s="53">
        <f t="shared" si="51"/>
        <v>13.504651382186657</v>
      </c>
      <c r="M329" s="93">
        <f t="shared" si="52"/>
        <v>1.1902405832596175</v>
      </c>
      <c r="N329" s="53">
        <f t="shared" si="53"/>
        <v>8.8915592829228025</v>
      </c>
      <c r="O329">
        <f t="shared" si="54"/>
        <v>0.4986553243273773</v>
      </c>
      <c r="P329" s="53">
        <f t="shared" si="55"/>
        <v>7.3082650054301794</v>
      </c>
      <c r="Q329" s="53">
        <v>0.2</v>
      </c>
      <c r="R329" s="53">
        <f t="shared" si="56"/>
        <v>4.3765746955566014</v>
      </c>
    </row>
    <row r="330" spans="1:18" ht="15">
      <c r="A330" s="88"/>
      <c r="B330" s="84">
        <v>30633</v>
      </c>
      <c r="C330" s="85">
        <v>0</v>
      </c>
      <c r="D330" s="86">
        <v>12</v>
      </c>
      <c r="E330" s="87">
        <v>1</v>
      </c>
      <c r="F330" s="96">
        <f t="shared" si="47"/>
        <v>6.5</v>
      </c>
      <c r="G330" s="96"/>
      <c r="H330" s="74">
        <f t="shared" si="48"/>
        <v>317</v>
      </c>
      <c r="I330" s="53">
        <f t="shared" ref="I330:I393" si="57">1+0.0334*COS($I$7*H330-0.0552)</f>
        <v>1.0211462609574309</v>
      </c>
      <c r="J330" s="53">
        <f t="shared" si="49"/>
        <v>-0.3093617584123764</v>
      </c>
      <c r="K330" s="53">
        <f t="shared" si="50"/>
        <v>1.2291743853950863</v>
      </c>
      <c r="L330" s="53">
        <f t="shared" si="51"/>
        <v>13.320035061569568</v>
      </c>
      <c r="M330" s="93">
        <f t="shared" si="52"/>
        <v>1.0053272574135053</v>
      </c>
      <c r="N330" s="53">
        <f t="shared" si="53"/>
        <v>7.5101849439128063</v>
      </c>
      <c r="O330">
        <f t="shared" si="54"/>
        <v>0.4986553243273773</v>
      </c>
      <c r="P330" s="53">
        <f t="shared" si="55"/>
        <v>7.3082650054301794</v>
      </c>
      <c r="Q330" s="53">
        <v>0.2</v>
      </c>
      <c r="R330" s="53">
        <f t="shared" si="56"/>
        <v>4.0773117229986964</v>
      </c>
    </row>
    <row r="331" spans="1:18" ht="15">
      <c r="A331" s="88"/>
      <c r="B331" s="84">
        <v>30634</v>
      </c>
      <c r="C331" s="85">
        <v>0</v>
      </c>
      <c r="D331" s="86">
        <v>7</v>
      </c>
      <c r="E331" s="87">
        <v>2</v>
      </c>
      <c r="F331" s="96">
        <f t="shared" si="47"/>
        <v>4.5</v>
      </c>
      <c r="G331" s="96"/>
      <c r="H331" s="74">
        <f t="shared" si="48"/>
        <v>318</v>
      </c>
      <c r="I331" s="53">
        <f t="shared" si="57"/>
        <v>1.0215878505283278</v>
      </c>
      <c r="J331" s="53">
        <f t="shared" si="49"/>
        <v>-0.31403956413128459</v>
      </c>
      <c r="K331" s="53">
        <f t="shared" si="50"/>
        <v>1.2234244463235751</v>
      </c>
      <c r="L331" s="53">
        <f t="shared" si="51"/>
        <v>13.139238240542905</v>
      </c>
      <c r="M331" s="93">
        <f t="shared" si="52"/>
        <v>0.61356351403261145</v>
      </c>
      <c r="N331" s="53">
        <f t="shared" si="53"/>
        <v>4.9946390793311739</v>
      </c>
      <c r="O331">
        <f t="shared" si="54"/>
        <v>0.44090248501484264</v>
      </c>
      <c r="P331" s="53">
        <f t="shared" si="55"/>
        <v>6.3697455095310378</v>
      </c>
      <c r="Q331" s="53">
        <v>0.2</v>
      </c>
      <c r="R331" s="53">
        <f t="shared" si="56"/>
        <v>3.4453463858772944</v>
      </c>
    </row>
    <row r="332" spans="1:18" ht="15">
      <c r="A332" s="88"/>
      <c r="B332" s="84">
        <v>30635</v>
      </c>
      <c r="C332" s="85">
        <v>0</v>
      </c>
      <c r="D332" s="86">
        <v>9</v>
      </c>
      <c r="E332" s="87">
        <v>-1</v>
      </c>
      <c r="F332" s="96">
        <f t="shared" si="47"/>
        <v>4</v>
      </c>
      <c r="G332" s="96"/>
      <c r="H332" s="74">
        <f t="shared" si="48"/>
        <v>319</v>
      </c>
      <c r="I332" s="53">
        <f t="shared" si="57"/>
        <v>1.0220230519069382</v>
      </c>
      <c r="J332" s="53">
        <f t="shared" si="49"/>
        <v>-0.3186260456786566</v>
      </c>
      <c r="K332" s="53">
        <f t="shared" si="50"/>
        <v>1.2177580779650874</v>
      </c>
      <c r="L332" s="53">
        <f t="shared" si="51"/>
        <v>12.962324834415274</v>
      </c>
      <c r="M332" s="93">
        <f t="shared" si="52"/>
        <v>0.83683313445461749</v>
      </c>
      <c r="N332" s="53">
        <f t="shared" si="53"/>
        <v>6.9683799421119259</v>
      </c>
      <c r="O332">
        <f t="shared" si="54"/>
        <v>0.42741570243698762</v>
      </c>
      <c r="P332" s="53">
        <f t="shared" si="55"/>
        <v>6.152681276989024</v>
      </c>
      <c r="Q332" s="53">
        <v>0.2</v>
      </c>
      <c r="R332" s="53">
        <f t="shared" si="56"/>
        <v>3.842426021953778</v>
      </c>
    </row>
    <row r="333" spans="1:18" ht="15">
      <c r="A333" s="88"/>
      <c r="B333" s="84">
        <v>30636</v>
      </c>
      <c r="C333" s="85">
        <v>0</v>
      </c>
      <c r="D333" s="86">
        <v>9</v>
      </c>
      <c r="E333" s="87">
        <v>-4</v>
      </c>
      <c r="F333" s="96">
        <f t="shared" si="47"/>
        <v>2.5</v>
      </c>
      <c r="G333" s="96"/>
      <c r="H333" s="74">
        <f t="shared" si="48"/>
        <v>320</v>
      </c>
      <c r="I333" s="53">
        <f t="shared" si="57"/>
        <v>1.0224517363101726</v>
      </c>
      <c r="J333" s="53">
        <f t="shared" si="49"/>
        <v>-0.32311930848040749</v>
      </c>
      <c r="K333" s="53">
        <f t="shared" si="50"/>
        <v>1.2121786801282579</v>
      </c>
      <c r="L333" s="53">
        <f t="shared" si="51"/>
        <v>12.789357080551207</v>
      </c>
      <c r="M333" s="93">
        <f t="shared" si="52"/>
        <v>0.87662913552820343</v>
      </c>
      <c r="N333" s="53">
        <f t="shared" si="53"/>
        <v>7.8391560648047873</v>
      </c>
      <c r="O333">
        <f t="shared" si="54"/>
        <v>0.38910203313511127</v>
      </c>
      <c r="P333" s="53">
        <f t="shared" si="55"/>
        <v>5.5406877114500723</v>
      </c>
      <c r="Q333" s="53">
        <v>0.2</v>
      </c>
      <c r="R333" s="53">
        <f t="shared" si="56"/>
        <v>3.950645522179391</v>
      </c>
    </row>
    <row r="334" spans="1:18" ht="15">
      <c r="A334" s="88"/>
      <c r="B334" s="84">
        <v>30637</v>
      </c>
      <c r="C334" s="85">
        <v>0</v>
      </c>
      <c r="D334" s="86">
        <v>7</v>
      </c>
      <c r="E334" s="87">
        <v>-5</v>
      </c>
      <c r="F334" s="96">
        <f t="shared" si="47"/>
        <v>1</v>
      </c>
      <c r="G334" s="96"/>
      <c r="H334" s="74">
        <f t="shared" si="48"/>
        <v>321</v>
      </c>
      <c r="I334" s="53">
        <f t="shared" si="57"/>
        <v>1.0228737768834191</v>
      </c>
      <c r="J334" s="53">
        <f t="shared" si="49"/>
        <v>-0.32751747349366472</v>
      </c>
      <c r="K334" s="53">
        <f t="shared" si="50"/>
        <v>1.2066897116181678</v>
      </c>
      <c r="L334" s="53">
        <f t="shared" si="51"/>
        <v>12.620395505124998</v>
      </c>
      <c r="M334" s="93">
        <f t="shared" si="52"/>
        <v>0.7696989801575278</v>
      </c>
      <c r="N334" s="53">
        <f t="shared" si="53"/>
        <v>7.4321165170067296</v>
      </c>
      <c r="O334">
        <f t="shared" si="54"/>
        <v>0.35383789041177988</v>
      </c>
      <c r="P334" s="53">
        <f t="shared" si="55"/>
        <v>4.9838506177847011</v>
      </c>
      <c r="Q334" s="53">
        <v>0.2</v>
      </c>
      <c r="R334" s="53">
        <f t="shared" si="56"/>
        <v>3.7861719089072574</v>
      </c>
    </row>
    <row r="335" spans="1:18" ht="15">
      <c r="A335" s="88"/>
      <c r="B335" s="84">
        <v>30638</v>
      </c>
      <c r="C335" s="85">
        <v>0</v>
      </c>
      <c r="D335" s="86">
        <v>10</v>
      </c>
      <c r="E335" s="87">
        <v>-3</v>
      </c>
      <c r="F335" s="96">
        <f t="shared" ref="F335:F398" si="58">0.5*(D335+E335)</f>
        <v>3.5</v>
      </c>
      <c r="G335" s="96"/>
      <c r="H335" s="74">
        <f t="shared" ref="H335:H398" si="59">B335-DATE(YEAR(B335),1,0)</f>
        <v>322</v>
      </c>
      <c r="I335" s="53">
        <f t="shared" si="57"/>
        <v>1.0232890487380821</v>
      </c>
      <c r="J335" s="53">
        <f t="shared" ref="J335:J398" si="60">ASIN(0.39785*SIN(4.869+$I$7*H335+0.03345*SIN(6.224+$I$7*H335)))</f>
        <v>-0.33181867888566741</v>
      </c>
      <c r="K335" s="53">
        <f t="shared" ref="K335:K398" si="61">ACOS(-TAN(J335)*TAN($E$7*$I$8))</f>
        <v>1.2012946860691214</v>
      </c>
      <c r="L335" s="53">
        <f t="shared" ref="L335:L398" si="62">117.5*I335*((K335*SIN($E$7*$I$8)*SIN(J335)+COS($E$7*$I$8)*COS(J335)*SIN(K335))/PI())</f>
        <v>12.455498893477454</v>
      </c>
      <c r="M335" s="93">
        <f t="shared" ref="M335:M398" si="63">0.0023*L335/2.456*(0.5*(D335+E335)+17.8)*SQRT(D335-E335)</f>
        <v>0.89580169656952768</v>
      </c>
      <c r="N335" s="53">
        <f t="shared" ref="N335:N398" si="64">0.17*L335*SQRT(D335-E335)</f>
        <v>7.6345197867260506</v>
      </c>
      <c r="O335">
        <f t="shared" ref="O335:O398" si="65">5336/(F335+273.15)^2*EXP(21.07-5336/(F335+273.15))</f>
        <v>0.41429223966637557</v>
      </c>
      <c r="P335" s="53">
        <f t="shared" ref="P335:P398" si="66">EXP(21.07-5336/(F335+273.15))</f>
        <v>5.9422692546644251</v>
      </c>
      <c r="Q335" s="53">
        <v>0.2</v>
      </c>
      <c r="R335" s="53">
        <f t="shared" ref="R335:R398" si="67">(O335*N335*0.6+$L$8*6.43*(1+0.536*Q335)*P335*(1- G335/100))/($O$7*(O335+$L$8))</f>
        <v>3.958941757985551</v>
      </c>
    </row>
    <row r="336" spans="1:18" ht="15">
      <c r="A336" s="88"/>
      <c r="B336" s="84">
        <v>30639</v>
      </c>
      <c r="C336" s="85">
        <v>0</v>
      </c>
      <c r="D336" s="86">
        <v>10</v>
      </c>
      <c r="E336" s="87">
        <v>-5</v>
      </c>
      <c r="F336" s="96">
        <f t="shared" si="58"/>
        <v>2.5</v>
      </c>
      <c r="G336" s="96"/>
      <c r="H336" s="74">
        <f t="shared" si="59"/>
        <v>323</v>
      </c>
      <c r="I336" s="53">
        <f t="shared" si="57"/>
        <v>1.0236974289885385</v>
      </c>
      <c r="J336" s="53">
        <f t="shared" si="60"/>
        <v>-0.33602108176058221</v>
      </c>
      <c r="K336" s="53">
        <f t="shared" si="61"/>
        <v>1.1959971673247867</v>
      </c>
      <c r="L336" s="53">
        <f t="shared" si="62"/>
        <v>12.294724264213732</v>
      </c>
      <c r="M336" s="93">
        <f t="shared" si="63"/>
        <v>0.90523207564796271</v>
      </c>
      <c r="N336" s="53">
        <f t="shared" si="64"/>
        <v>8.0949345946570439</v>
      </c>
      <c r="O336">
        <f t="shared" si="65"/>
        <v>0.38910203313511127</v>
      </c>
      <c r="P336" s="53">
        <f t="shared" si="66"/>
        <v>5.5406877114500723</v>
      </c>
      <c r="Q336" s="53">
        <v>0.2</v>
      </c>
      <c r="R336" s="53">
        <f t="shared" si="67"/>
        <v>4.0043142818581154</v>
      </c>
    </row>
    <row r="337" spans="1:18" ht="15">
      <c r="A337" s="88"/>
      <c r="B337" s="84">
        <v>30640</v>
      </c>
      <c r="C337" s="85">
        <v>0</v>
      </c>
      <c r="D337" s="86">
        <v>9</v>
      </c>
      <c r="E337" s="87">
        <v>-5</v>
      </c>
      <c r="F337" s="96">
        <f t="shared" si="58"/>
        <v>2</v>
      </c>
      <c r="G337" s="96"/>
      <c r="H337" s="74">
        <f t="shared" si="59"/>
        <v>324</v>
      </c>
      <c r="I337" s="53">
        <f t="shared" si="57"/>
        <v>1.0240987967885025</v>
      </c>
      <c r="J337" s="53">
        <f t="shared" si="60"/>
        <v>-0.34012285993158092</v>
      </c>
      <c r="K337" s="53">
        <f t="shared" si="61"/>
        <v>1.190800764357423</v>
      </c>
      <c r="L337" s="53">
        <f t="shared" si="62"/>
        <v>12.138126847161859</v>
      </c>
      <c r="M337" s="93">
        <f t="shared" si="63"/>
        <v>0.84213235486014426</v>
      </c>
      <c r="N337" s="53">
        <f t="shared" si="64"/>
        <v>7.7208410364779851</v>
      </c>
      <c r="O337">
        <f t="shared" si="65"/>
        <v>0.37701905417423626</v>
      </c>
      <c r="P337" s="53">
        <f t="shared" si="66"/>
        <v>5.3491713880855905</v>
      </c>
      <c r="Q337" s="53">
        <v>0.2</v>
      </c>
      <c r="R337" s="53">
        <f t="shared" si="67"/>
        <v>3.8995643769354236</v>
      </c>
    </row>
    <row r="338" spans="1:18" ht="15">
      <c r="A338" s="88"/>
      <c r="B338" s="84">
        <v>30641</v>
      </c>
      <c r="C338" s="85">
        <v>0</v>
      </c>
      <c r="D338" s="86">
        <v>9</v>
      </c>
      <c r="E338" s="87">
        <v>-4</v>
      </c>
      <c r="F338" s="96">
        <f t="shared" si="58"/>
        <v>2.5</v>
      </c>
      <c r="G338" s="96"/>
      <c r="H338" s="74">
        <f t="shared" si="59"/>
        <v>325</v>
      </c>
      <c r="I338" s="53">
        <f t="shared" si="57"/>
        <v>1.0244930333667843</v>
      </c>
      <c r="J338" s="53">
        <f t="shared" si="60"/>
        <v>-0.34412221373519702</v>
      </c>
      <c r="K338" s="53">
        <f t="shared" si="61"/>
        <v>1.1857091257204355</v>
      </c>
      <c r="L338" s="53">
        <f t="shared" si="62"/>
        <v>11.985760065291743</v>
      </c>
      <c r="M338" s="93">
        <f t="shared" si="63"/>
        <v>0.82154766799523282</v>
      </c>
      <c r="N338" s="53">
        <f t="shared" si="64"/>
        <v>7.3465963234390586</v>
      </c>
      <c r="O338">
        <f t="shared" si="65"/>
        <v>0.38910203313511127</v>
      </c>
      <c r="P338" s="53">
        <f t="shared" si="66"/>
        <v>5.5406877114500723</v>
      </c>
      <c r="Q338" s="53">
        <v>0.2</v>
      </c>
      <c r="R338" s="53">
        <f t="shared" si="67"/>
        <v>3.847294117344743</v>
      </c>
    </row>
    <row r="339" spans="1:18" ht="15">
      <c r="A339" s="88"/>
      <c r="B339" s="84">
        <v>30642</v>
      </c>
      <c r="C339" s="85">
        <v>0</v>
      </c>
      <c r="D339" s="86">
        <v>10</v>
      </c>
      <c r="E339" s="87">
        <v>-6</v>
      </c>
      <c r="F339" s="96">
        <f t="shared" si="58"/>
        <v>2</v>
      </c>
      <c r="G339" s="96"/>
      <c r="H339" s="74">
        <f t="shared" si="59"/>
        <v>326</v>
      </c>
      <c r="I339" s="53">
        <f t="shared" si="57"/>
        <v>1.0248800220624379</v>
      </c>
      <c r="J339" s="53">
        <f t="shared" si="60"/>
        <v>-0.34801736788468596</v>
      </c>
      <c r="K339" s="53">
        <f t="shared" si="61"/>
        <v>1.1807259335312856</v>
      </c>
      <c r="L339" s="53">
        <f t="shared" si="62"/>
        <v>11.837675520670564</v>
      </c>
      <c r="M339" s="93">
        <f t="shared" si="63"/>
        <v>0.87799306711944203</v>
      </c>
      <c r="N339" s="53">
        <f t="shared" si="64"/>
        <v>8.0496193540559844</v>
      </c>
      <c r="O339">
        <f t="shared" si="65"/>
        <v>0.37701905417423626</v>
      </c>
      <c r="P339" s="53">
        <f t="shared" si="66"/>
        <v>5.3491713880855905</v>
      </c>
      <c r="Q339" s="53">
        <v>0.2</v>
      </c>
      <c r="R339" s="53">
        <f t="shared" si="67"/>
        <v>3.9682351384676355</v>
      </c>
    </row>
    <row r="340" spans="1:18" ht="15">
      <c r="A340" s="88"/>
      <c r="B340" s="84">
        <v>30643</v>
      </c>
      <c r="C340" s="85">
        <v>0</v>
      </c>
      <c r="D340" s="86">
        <v>7</v>
      </c>
      <c r="E340" s="87">
        <v>-4</v>
      </c>
      <c r="F340" s="96">
        <f t="shared" si="58"/>
        <v>1.5</v>
      </c>
      <c r="G340" s="96"/>
      <c r="H340" s="74">
        <f t="shared" si="59"/>
        <v>327</v>
      </c>
      <c r="I340" s="53">
        <f t="shared" si="57"/>
        <v>1.0252596483592822</v>
      </c>
      <c r="J340" s="53">
        <f t="shared" si="60"/>
        <v>-0.3518065733587763</v>
      </c>
      <c r="K340" s="53">
        <f t="shared" si="61"/>
        <v>1.1758548969849183</v>
      </c>
      <c r="L340" s="53">
        <f t="shared" si="62"/>
        <v>11.69392298450672</v>
      </c>
      <c r="M340" s="93">
        <f t="shared" si="63"/>
        <v>0.70099247253365571</v>
      </c>
      <c r="N340" s="53">
        <f t="shared" si="64"/>
        <v>6.5933403273767048</v>
      </c>
      <c r="O340">
        <f t="shared" si="65"/>
        <v>0.36526692052720544</v>
      </c>
      <c r="P340" s="53">
        <f t="shared" si="66"/>
        <v>5.1636135172163016</v>
      </c>
      <c r="Q340" s="53">
        <v>0.2</v>
      </c>
      <c r="R340" s="53">
        <f t="shared" si="67"/>
        <v>3.6385393744596941</v>
      </c>
    </row>
    <row r="341" spans="1:18" ht="15">
      <c r="A341" s="88"/>
      <c r="B341" s="84">
        <v>30644</v>
      </c>
      <c r="C341" s="85">
        <v>0</v>
      </c>
      <c r="D341" s="86">
        <v>8</v>
      </c>
      <c r="E341" s="87">
        <v>-5</v>
      </c>
      <c r="F341" s="96">
        <f t="shared" si="58"/>
        <v>1.5</v>
      </c>
      <c r="G341" s="96"/>
      <c r="H341" s="74">
        <f t="shared" si="59"/>
        <v>328</v>
      </c>
      <c r="I341" s="53">
        <f t="shared" si="57"/>
        <v>1.0256317999197884</v>
      </c>
      <c r="J341" s="53">
        <f t="shared" si="60"/>
        <v>-0.35548810932188296</v>
      </c>
      <c r="K341" s="53">
        <f t="shared" si="61"/>
        <v>1.171099745401277</v>
      </c>
      <c r="L341" s="53">
        <f t="shared" si="62"/>
        <v>11.554550391307496</v>
      </c>
      <c r="M341" s="93">
        <f t="shared" si="63"/>
        <v>0.75297665144794068</v>
      </c>
      <c r="N341" s="53">
        <f t="shared" si="64"/>
        <v>7.0822890631345849</v>
      </c>
      <c r="O341">
        <f t="shared" si="65"/>
        <v>0.36526692052720544</v>
      </c>
      <c r="P341" s="53">
        <f t="shared" si="66"/>
        <v>5.1636135172163016</v>
      </c>
      <c r="Q341" s="53">
        <v>0.2</v>
      </c>
      <c r="R341" s="53">
        <f t="shared" si="67"/>
        <v>3.7401832087557132</v>
      </c>
    </row>
    <row r="342" spans="1:18" ht="15">
      <c r="A342" s="88"/>
      <c r="B342" s="84">
        <v>30645</v>
      </c>
      <c r="C342" s="85">
        <v>0</v>
      </c>
      <c r="D342" s="86">
        <v>5</v>
      </c>
      <c r="E342" s="87">
        <v>-3</v>
      </c>
      <c r="F342" s="96">
        <f t="shared" si="58"/>
        <v>1</v>
      </c>
      <c r="G342" s="96"/>
      <c r="H342" s="74">
        <f t="shared" si="59"/>
        <v>329</v>
      </c>
      <c r="I342" s="53">
        <f t="shared" si="57"/>
        <v>1.0259963666183221</v>
      </c>
      <c r="J342" s="53">
        <f t="shared" si="60"/>
        <v>-0.35906028507154886</v>
      </c>
      <c r="K342" s="53">
        <f t="shared" si="61"/>
        <v>1.1664642208141567</v>
      </c>
      <c r="L342" s="53">
        <f t="shared" si="62"/>
        <v>11.419603837146985</v>
      </c>
      <c r="M342" s="93">
        <f t="shared" si="63"/>
        <v>0.56866088182144026</v>
      </c>
      <c r="N342" s="53">
        <f t="shared" si="64"/>
        <v>5.4909179319631756</v>
      </c>
      <c r="O342">
        <f t="shared" si="65"/>
        <v>0.35383789041177988</v>
      </c>
      <c r="P342" s="53">
        <f t="shared" si="66"/>
        <v>4.9838506177847011</v>
      </c>
      <c r="Q342" s="53">
        <v>0.2</v>
      </c>
      <c r="R342" s="53">
        <f t="shared" si="67"/>
        <v>3.3845914426273609</v>
      </c>
    </row>
    <row r="343" spans="1:18" ht="15">
      <c r="A343" s="88"/>
      <c r="B343" s="84">
        <v>30646</v>
      </c>
      <c r="C343" s="85">
        <v>0</v>
      </c>
      <c r="D343" s="86">
        <v>3</v>
      </c>
      <c r="E343" s="87">
        <v>-2</v>
      </c>
      <c r="F343" s="96">
        <f t="shared" si="58"/>
        <v>0.5</v>
      </c>
      <c r="G343" s="96"/>
      <c r="H343" s="74">
        <f t="shared" si="59"/>
        <v>330</v>
      </c>
      <c r="I343" s="53">
        <f t="shared" si="57"/>
        <v>1.0263532405737323</v>
      </c>
      <c r="J343" s="53">
        <f t="shared" si="60"/>
        <v>-0.3625214420085765</v>
      </c>
      <c r="K343" s="53">
        <f t="shared" si="61"/>
        <v>1.1619520701125954</v>
      </c>
      <c r="L343" s="53">
        <f t="shared" si="62"/>
        <v>11.289127582010664</v>
      </c>
      <c r="M343" s="93">
        <f t="shared" si="63"/>
        <v>0.43260939481394078</v>
      </c>
      <c r="N343" s="53">
        <f t="shared" si="64"/>
        <v>4.2913536356074253</v>
      </c>
      <c r="O343">
        <f t="shared" si="65"/>
        <v>0.34272436873217466</v>
      </c>
      <c r="P343" s="53">
        <f t="shared" si="66"/>
        <v>4.8097230428690185</v>
      </c>
      <c r="Q343" s="53">
        <v>0.2</v>
      </c>
      <c r="R343" s="53">
        <f t="shared" si="67"/>
        <v>3.1125681163498089</v>
      </c>
    </row>
    <row r="344" spans="1:18" ht="15">
      <c r="A344" s="88"/>
      <c r="B344" s="84">
        <v>30647</v>
      </c>
      <c r="C344" s="85">
        <v>5.6</v>
      </c>
      <c r="D344" s="86">
        <v>2</v>
      </c>
      <c r="E344" s="87">
        <v>0</v>
      </c>
      <c r="F344" s="96">
        <f t="shared" si="58"/>
        <v>1</v>
      </c>
      <c r="G344" s="96"/>
      <c r="H344" s="74">
        <f t="shared" si="59"/>
        <v>331</v>
      </c>
      <c r="I344" s="53">
        <f t="shared" si="57"/>
        <v>1.0267023161812738</v>
      </c>
      <c r="J344" s="53">
        <f t="shared" si="60"/>
        <v>-0.36586995562498681</v>
      </c>
      <c r="K344" s="53">
        <f t="shared" si="61"/>
        <v>1.1575670367502422</v>
      </c>
      <c r="L344" s="53">
        <f t="shared" si="62"/>
        <v>11.16316405615237</v>
      </c>
      <c r="M344" s="93">
        <f t="shared" si="63"/>
        <v>0.27794548771645378</v>
      </c>
      <c r="N344" s="53">
        <f t="shared" si="64"/>
        <v>2.6838066612251108</v>
      </c>
      <c r="O344">
        <f t="shared" si="65"/>
        <v>0.35383789041177988</v>
      </c>
      <c r="P344" s="53">
        <f t="shared" si="66"/>
        <v>4.9838506177847011</v>
      </c>
      <c r="Q344" s="53">
        <v>0.2</v>
      </c>
      <c r="R344" s="53">
        <f t="shared" si="67"/>
        <v>2.8038775158359646</v>
      </c>
    </row>
    <row r="345" spans="1:18" ht="15">
      <c r="A345" s="88"/>
      <c r="B345" s="84">
        <v>30648</v>
      </c>
      <c r="C345" s="85">
        <v>0</v>
      </c>
      <c r="D345" s="86">
        <v>13</v>
      </c>
      <c r="E345" s="87">
        <v>0</v>
      </c>
      <c r="F345" s="96">
        <f t="shared" si="58"/>
        <v>6.5</v>
      </c>
      <c r="G345" s="96"/>
      <c r="H345" s="74">
        <f t="shared" si="59"/>
        <v>332</v>
      </c>
      <c r="I345" s="53">
        <f t="shared" si="57"/>
        <v>1.0270434901438583</v>
      </c>
      <c r="J345" s="53">
        <f t="shared" si="60"/>
        <v>-0.36910423750469384</v>
      </c>
      <c r="K345" s="53">
        <f t="shared" si="61"/>
        <v>1.15331285204249</v>
      </c>
      <c r="L345" s="53">
        <f t="shared" si="62"/>
        <v>11.041753870365781</v>
      </c>
      <c r="M345" s="93">
        <f t="shared" si="63"/>
        <v>0.90597348084861862</v>
      </c>
      <c r="N345" s="53">
        <f t="shared" si="64"/>
        <v>6.7679736576116527</v>
      </c>
      <c r="O345">
        <f t="shared" si="65"/>
        <v>0.4986553243273773</v>
      </c>
      <c r="P345" s="53">
        <f t="shared" si="66"/>
        <v>7.3082650054301794</v>
      </c>
      <c r="Q345" s="53">
        <v>0.2</v>
      </c>
      <c r="R345" s="53">
        <f t="shared" si="67"/>
        <v>3.9165179761250606</v>
      </c>
    </row>
    <row r="346" spans="1:18" ht="15">
      <c r="A346" s="88"/>
      <c r="B346" s="84">
        <v>30649</v>
      </c>
      <c r="C346" s="85">
        <v>0</v>
      </c>
      <c r="D346" s="86">
        <v>16</v>
      </c>
      <c r="E346" s="87">
        <v>1</v>
      </c>
      <c r="F346" s="96">
        <f t="shared" si="58"/>
        <v>8.5</v>
      </c>
      <c r="G346" s="96"/>
      <c r="H346" s="74">
        <f t="shared" si="59"/>
        <v>333</v>
      </c>
      <c r="I346" s="53">
        <f t="shared" si="57"/>
        <v>1.0273766615026212</v>
      </c>
      <c r="J346" s="53">
        <f t="shared" si="60"/>
        <v>-0.37222273733148808</v>
      </c>
      <c r="K346" s="53">
        <f t="shared" si="61"/>
        <v>1.1491932260757747</v>
      </c>
      <c r="L346" s="53">
        <f t="shared" si="62"/>
        <v>10.924935830039601</v>
      </c>
      <c r="M346" s="93">
        <f t="shared" si="63"/>
        <v>1.0421248363218516</v>
      </c>
      <c r="N346" s="53">
        <f t="shared" si="64"/>
        <v>7.1930560697817736</v>
      </c>
      <c r="O346">
        <f t="shared" si="65"/>
        <v>0.56293085323359648</v>
      </c>
      <c r="P346" s="53">
        <f t="shared" si="66"/>
        <v>8.3687143143084199</v>
      </c>
      <c r="Q346" s="53">
        <v>0.2</v>
      </c>
      <c r="R346" s="53">
        <f t="shared" si="67"/>
        <v>4.0977665097110405</v>
      </c>
    </row>
    <row r="347" spans="1:18" ht="15">
      <c r="A347" s="88"/>
      <c r="B347" s="84">
        <v>30650</v>
      </c>
      <c r="C347" s="85">
        <v>0</v>
      </c>
      <c r="D347" s="86">
        <v>13</v>
      </c>
      <c r="E347" s="87">
        <v>0</v>
      </c>
      <c r="F347" s="96">
        <f t="shared" si="58"/>
        <v>6.5</v>
      </c>
      <c r="G347" s="96"/>
      <c r="H347" s="74">
        <f t="shared" si="59"/>
        <v>334</v>
      </c>
      <c r="I347" s="53">
        <f t="shared" si="57"/>
        <v>1.0277017316667976</v>
      </c>
      <c r="J347" s="53">
        <f t="shared" si="60"/>
        <v>-0.37522394489866523</v>
      </c>
      <c r="K347" s="53">
        <f t="shared" si="61"/>
        <v>1.145211838258156</v>
      </c>
      <c r="L347" s="53">
        <f t="shared" si="62"/>
        <v>10.812746952832439</v>
      </c>
      <c r="M347" s="93">
        <f t="shared" si="63"/>
        <v>0.88718351354343183</v>
      </c>
      <c r="N347" s="53">
        <f t="shared" si="64"/>
        <v>6.6276053063992419</v>
      </c>
      <c r="O347">
        <f t="shared" si="65"/>
        <v>0.4986553243273773</v>
      </c>
      <c r="P347" s="53">
        <f t="shared" si="66"/>
        <v>7.3082650054301794</v>
      </c>
      <c r="Q347" s="53">
        <v>0.2</v>
      </c>
      <c r="R347" s="53">
        <f t="shared" si="67"/>
        <v>3.8861083696551857</v>
      </c>
    </row>
    <row r="348" spans="1:18" ht="15">
      <c r="A348" s="88"/>
      <c r="B348" s="84">
        <v>30651</v>
      </c>
      <c r="C348" s="85">
        <v>0</v>
      </c>
      <c r="D348" s="86">
        <v>8</v>
      </c>
      <c r="E348" s="87">
        <v>0</v>
      </c>
      <c r="F348" s="96">
        <f t="shared" si="58"/>
        <v>4</v>
      </c>
      <c r="G348" s="96"/>
      <c r="H348" s="74">
        <f t="shared" si="59"/>
        <v>335</v>
      </c>
      <c r="I348" s="53">
        <f t="shared" si="57"/>
        <v>1.0280186044428956</v>
      </c>
      <c r="J348" s="53">
        <f t="shared" si="60"/>
        <v>-0.37810639211441766</v>
      </c>
      <c r="K348" s="53">
        <f t="shared" si="61"/>
        <v>1.1413723275450454</v>
      </c>
      <c r="L348" s="53">
        <f t="shared" si="62"/>
        <v>10.705222489768387</v>
      </c>
      <c r="M348" s="93">
        <f t="shared" si="63"/>
        <v>0.61815396382675203</v>
      </c>
      <c r="N348" s="53">
        <f t="shared" si="64"/>
        <v>5.1474200833056551</v>
      </c>
      <c r="O348">
        <f t="shared" si="65"/>
        <v>0.42741570243698762</v>
      </c>
      <c r="P348" s="53">
        <f t="shared" si="66"/>
        <v>6.152681276989024</v>
      </c>
      <c r="Q348" s="53">
        <v>0.2</v>
      </c>
      <c r="R348" s="53">
        <f t="shared" si="67"/>
        <v>3.4553740298493101</v>
      </c>
    </row>
    <row r="349" spans="1:18" ht="15">
      <c r="A349" s="88"/>
      <c r="B349" s="84">
        <v>30652</v>
      </c>
      <c r="C349" s="85">
        <v>0</v>
      </c>
      <c r="D349" s="86">
        <v>12</v>
      </c>
      <c r="E349" s="87">
        <v>-1</v>
      </c>
      <c r="F349" s="96">
        <f t="shared" si="58"/>
        <v>5.5</v>
      </c>
      <c r="G349" s="96"/>
      <c r="H349" s="74">
        <f t="shared" si="59"/>
        <v>336</v>
      </c>
      <c r="I349" s="53">
        <f t="shared" si="57"/>
        <v>1.0283271860631631</v>
      </c>
      <c r="J349" s="53">
        <f t="shared" si="60"/>
        <v>-0.38086865499689021</v>
      </c>
      <c r="K349" s="53">
        <f t="shared" si="61"/>
        <v>1.1376782823787612</v>
      </c>
      <c r="L349" s="53">
        <f t="shared" si="62"/>
        <v>10.602395949521458</v>
      </c>
      <c r="M349" s="93">
        <f t="shared" si="63"/>
        <v>0.83412490764485148</v>
      </c>
      <c r="N349" s="53">
        <f t="shared" si="64"/>
        <v>6.4986719805911264</v>
      </c>
      <c r="O349">
        <f t="shared" si="65"/>
        <v>0.46900019134232457</v>
      </c>
      <c r="P349" s="53">
        <f t="shared" si="66"/>
        <v>6.8245700167601502</v>
      </c>
      <c r="Q349" s="53">
        <v>0.2</v>
      </c>
      <c r="R349" s="53">
        <f t="shared" si="67"/>
        <v>3.812866317767547</v>
      </c>
    </row>
    <row r="350" spans="1:18" ht="15">
      <c r="A350" s="88"/>
      <c r="B350" s="84">
        <v>30653</v>
      </c>
      <c r="C350" s="85">
        <v>0</v>
      </c>
      <c r="D350" s="86">
        <v>8</v>
      </c>
      <c r="E350" s="87">
        <v>-3</v>
      </c>
      <c r="F350" s="96">
        <f t="shared" si="58"/>
        <v>2.5</v>
      </c>
      <c r="G350" s="96"/>
      <c r="H350" s="74">
        <f t="shared" si="59"/>
        <v>337</v>
      </c>
      <c r="I350" s="53">
        <f t="shared" si="57"/>
        <v>1.0286273852133336</v>
      </c>
      <c r="J350" s="53">
        <f t="shared" si="60"/>
        <v>-0.38350935565260669</v>
      </c>
      <c r="K350" s="53">
        <f t="shared" si="61"/>
        <v>1.1341332303853497</v>
      </c>
      <c r="L350" s="53">
        <f t="shared" si="62"/>
        <v>10.504299125624341</v>
      </c>
      <c r="M350" s="93">
        <f t="shared" si="63"/>
        <v>0.66230637367963741</v>
      </c>
      <c r="N350" s="53">
        <f t="shared" si="64"/>
        <v>5.9225992105102208</v>
      </c>
      <c r="O350">
        <f t="shared" si="65"/>
        <v>0.38910203313511127</v>
      </c>
      <c r="P350" s="53">
        <f t="shared" si="66"/>
        <v>5.5406877114500723</v>
      </c>
      <c r="Q350" s="53">
        <v>0.2</v>
      </c>
      <c r="R350" s="53">
        <f t="shared" si="67"/>
        <v>3.5485037580400784</v>
      </c>
    </row>
    <row r="351" spans="1:18" ht="15">
      <c r="A351" s="88"/>
      <c r="B351" s="84">
        <v>30654</v>
      </c>
      <c r="C351" s="85">
        <v>0</v>
      </c>
      <c r="D351" s="86">
        <v>8</v>
      </c>
      <c r="E351" s="87">
        <v>-1</v>
      </c>
      <c r="F351" s="96">
        <f t="shared" si="58"/>
        <v>3.5</v>
      </c>
      <c r="G351" s="96"/>
      <c r="H351" s="74">
        <f t="shared" si="59"/>
        <v>338</v>
      </c>
      <c r="I351" s="53">
        <f t="shared" si="57"/>
        <v>1.0289191130596493</v>
      </c>
      <c r="J351" s="53">
        <f t="shared" si="60"/>
        <v>-0.38602716423183553</v>
      </c>
      <c r="K351" s="53">
        <f t="shared" si="61"/>
        <v>1.1307406278767171</v>
      </c>
      <c r="L351" s="53">
        <f t="shared" si="62"/>
        <v>10.410962126304899</v>
      </c>
      <c r="M351" s="93">
        <f t="shared" si="63"/>
        <v>0.62300452105172277</v>
      </c>
      <c r="N351" s="53">
        <f t="shared" si="64"/>
        <v>5.3095906844154985</v>
      </c>
      <c r="O351">
        <f t="shared" si="65"/>
        <v>0.41429223966637557</v>
      </c>
      <c r="P351" s="53">
        <f t="shared" si="66"/>
        <v>5.9422692546644251</v>
      </c>
      <c r="Q351" s="53">
        <v>0.2</v>
      </c>
      <c r="R351" s="53">
        <f t="shared" si="67"/>
        <v>3.4668279886626352</v>
      </c>
    </row>
    <row r="352" spans="1:18" ht="15">
      <c r="A352" s="88"/>
      <c r="B352" s="84">
        <v>30655</v>
      </c>
      <c r="C352" s="85">
        <v>0</v>
      </c>
      <c r="D352" s="86">
        <v>9</v>
      </c>
      <c r="E352" s="87">
        <v>-5</v>
      </c>
      <c r="F352" s="96">
        <f t="shared" si="58"/>
        <v>2</v>
      </c>
      <c r="G352" s="96"/>
      <c r="H352" s="74">
        <f t="shared" si="59"/>
        <v>339</v>
      </c>
      <c r="I352" s="53">
        <f t="shared" si="57"/>
        <v>1.0292022832751471</v>
      </c>
      <c r="J352" s="53">
        <f t="shared" si="60"/>
        <v>-0.38842080085433023</v>
      </c>
      <c r="K352" s="53">
        <f t="shared" si="61"/>
        <v>1.127503849210568</v>
      </c>
      <c r="L352" s="53">
        <f t="shared" si="62"/>
        <v>10.322413406624438</v>
      </c>
      <c r="M352" s="93">
        <f t="shared" si="63"/>
        <v>0.71615978473590625</v>
      </c>
      <c r="N352" s="53">
        <f t="shared" si="64"/>
        <v>6.5658988432792178</v>
      </c>
      <c r="O352">
        <f t="shared" si="65"/>
        <v>0.37701905417423626</v>
      </c>
      <c r="P352" s="53">
        <f t="shared" si="66"/>
        <v>5.3491713880855905</v>
      </c>
      <c r="Q352" s="53">
        <v>0.2</v>
      </c>
      <c r="R352" s="53">
        <f t="shared" si="67"/>
        <v>3.6583356958079731</v>
      </c>
    </row>
    <row r="353" spans="1:18" ht="15">
      <c r="A353" s="88"/>
      <c r="B353" s="84">
        <v>30656</v>
      </c>
      <c r="C353" s="85">
        <v>0</v>
      </c>
      <c r="D353" s="86">
        <v>7</v>
      </c>
      <c r="E353" s="87">
        <v>-5</v>
      </c>
      <c r="F353" s="96">
        <f t="shared" si="58"/>
        <v>1</v>
      </c>
      <c r="G353" s="96"/>
      <c r="H353" s="74">
        <f t="shared" si="59"/>
        <v>340</v>
      </c>
      <c r="I353" s="53">
        <f t="shared" si="57"/>
        <v>1.029476812065204</v>
      </c>
      <c r="J353" s="53">
        <f t="shared" si="60"/>
        <v>-0.3906890374987888</v>
      </c>
      <c r="K353" s="53">
        <f t="shared" si="61"/>
        <v>1.1244261760648075</v>
      </c>
      <c r="L353" s="53">
        <f t="shared" si="62"/>
        <v>10.238679802564082</v>
      </c>
      <c r="M353" s="93">
        <f t="shared" si="63"/>
        <v>0.62444171412795979</v>
      </c>
      <c r="N353" s="53">
        <f t="shared" si="64"/>
        <v>6.0295306309598926</v>
      </c>
      <c r="O353">
        <f t="shared" si="65"/>
        <v>0.35383789041177988</v>
      </c>
      <c r="P353" s="53">
        <f t="shared" si="66"/>
        <v>4.9838506177847011</v>
      </c>
      <c r="Q353" s="53">
        <v>0.2</v>
      </c>
      <c r="R353" s="53">
        <f t="shared" si="67"/>
        <v>3.496015559909273</v>
      </c>
    </row>
    <row r="354" spans="1:18" ht="15">
      <c r="A354" s="88"/>
      <c r="B354" s="84">
        <v>30657</v>
      </c>
      <c r="C354" s="85">
        <v>0</v>
      </c>
      <c r="D354" s="86">
        <v>10</v>
      </c>
      <c r="E354" s="87">
        <v>2</v>
      </c>
      <c r="F354" s="96">
        <f t="shared" si="58"/>
        <v>6</v>
      </c>
      <c r="G354" s="96"/>
      <c r="H354" s="74">
        <f t="shared" si="59"/>
        <v>341</v>
      </c>
      <c r="I354" s="53">
        <f t="shared" si="57"/>
        <v>1.0297426181923344</v>
      </c>
      <c r="J354" s="53">
        <f t="shared" si="60"/>
        <v>-0.39283069984933006</v>
      </c>
      <c r="K354" s="53">
        <f t="shared" si="61"/>
        <v>1.121510786686871</v>
      </c>
      <c r="L354" s="53">
        <f t="shared" si="62"/>
        <v>10.159786566680642</v>
      </c>
      <c r="M354" s="93">
        <f t="shared" si="63"/>
        <v>0.6404806428094284</v>
      </c>
      <c r="N354" s="53">
        <f t="shared" si="64"/>
        <v>4.8851567041613553</v>
      </c>
      <c r="O354">
        <f t="shared" si="65"/>
        <v>0.48362860546481151</v>
      </c>
      <c r="P354" s="53">
        <f t="shared" si="66"/>
        <v>7.0627108084534136</v>
      </c>
      <c r="Q354" s="53">
        <v>0.2</v>
      </c>
      <c r="R354" s="53">
        <f t="shared" si="67"/>
        <v>3.4873654763880308</v>
      </c>
    </row>
    <row r="355" spans="1:18" ht="15">
      <c r="A355" s="88"/>
      <c r="B355" s="84">
        <v>30658</v>
      </c>
      <c r="C355" s="85">
        <v>0</v>
      </c>
      <c r="D355" s="86">
        <v>10</v>
      </c>
      <c r="E355" s="87">
        <v>-2</v>
      </c>
      <c r="F355" s="96">
        <f t="shared" si="58"/>
        <v>4</v>
      </c>
      <c r="G355" s="96"/>
      <c r="H355" s="74">
        <f t="shared" si="59"/>
        <v>342</v>
      </c>
      <c r="I355" s="53">
        <f t="shared" si="57"/>
        <v>1.0299996230002291</v>
      </c>
      <c r="J355" s="53">
        <f t="shared" si="60"/>
        <v>-0.39484466909226873</v>
      </c>
      <c r="K355" s="53">
        <f t="shared" si="61"/>
        <v>1.1187607451818207</v>
      </c>
      <c r="L355" s="53">
        <f t="shared" si="62"/>
        <v>10.085757404931572</v>
      </c>
      <c r="M355" s="93">
        <f t="shared" si="63"/>
        <v>0.71327188852110535</v>
      </c>
      <c r="N355" s="53">
        <f t="shared" si="64"/>
        <v>5.9394750477728744</v>
      </c>
      <c r="O355">
        <f t="shared" si="65"/>
        <v>0.42741570243698762</v>
      </c>
      <c r="P355" s="53">
        <f t="shared" si="66"/>
        <v>6.152681276989024</v>
      </c>
      <c r="Q355" s="53">
        <v>0.2</v>
      </c>
      <c r="R355" s="53">
        <f t="shared" si="67"/>
        <v>3.6237283460472738</v>
      </c>
    </row>
    <row r="356" spans="1:18" ht="15">
      <c r="A356" s="88"/>
      <c r="B356" s="84">
        <v>30659</v>
      </c>
      <c r="C356" s="85">
        <v>0</v>
      </c>
      <c r="D356" s="86">
        <v>4</v>
      </c>
      <c r="E356" s="87">
        <v>-6</v>
      </c>
      <c r="F356" s="96">
        <f t="shared" si="58"/>
        <v>-1</v>
      </c>
      <c r="G356" s="96"/>
      <c r="H356" s="74">
        <f t="shared" si="59"/>
        <v>343</v>
      </c>
      <c r="I356" s="53">
        <f t="shared" si="57"/>
        <v>1.0302477504370307</v>
      </c>
      <c r="J356" s="53">
        <f t="shared" si="60"/>
        <v>-0.39672988365648837</v>
      </c>
      <c r="K356" s="53">
        <f t="shared" si="61"/>
        <v>1.1161789909059217</v>
      </c>
      <c r="L356" s="53">
        <f t="shared" si="62"/>
        <v>10.016614514250763</v>
      </c>
      <c r="M356" s="93">
        <f t="shared" si="63"/>
        <v>0.49834455300374259</v>
      </c>
      <c r="N356" s="53">
        <f t="shared" si="64"/>
        <v>5.3848037725187012</v>
      </c>
      <c r="O356">
        <f t="shared" si="65"/>
        <v>0.31120306167098138</v>
      </c>
      <c r="P356" s="53">
        <f t="shared" si="66"/>
        <v>4.3196117853386662</v>
      </c>
      <c r="Q356" s="53">
        <v>0.2</v>
      </c>
      <c r="R356" s="53">
        <f t="shared" si="67"/>
        <v>3.2605899977442889</v>
      </c>
    </row>
    <row r="357" spans="1:18" ht="15">
      <c r="A357" s="88"/>
      <c r="B357" s="84">
        <v>30660</v>
      </c>
      <c r="C357" s="85">
        <v>0</v>
      </c>
      <c r="D357" s="86">
        <v>1</v>
      </c>
      <c r="E357" s="87">
        <v>-4</v>
      </c>
      <c r="F357" s="96">
        <f t="shared" si="58"/>
        <v>-1.5</v>
      </c>
      <c r="G357" s="96"/>
      <c r="H357" s="74">
        <f t="shared" si="59"/>
        <v>344</v>
      </c>
      <c r="I357" s="53">
        <f t="shared" si="57"/>
        <v>1.0304869270778381</v>
      </c>
      <c r="J357" s="53">
        <f t="shared" si="60"/>
        <v>-0.39848534089079213</v>
      </c>
      <c r="K357" s="53">
        <f t="shared" si="61"/>
        <v>1.1137683280346726</v>
      </c>
      <c r="L357" s="53">
        <f t="shared" si="62"/>
        <v>9.9523786204424596</v>
      </c>
      <c r="M357" s="93">
        <f t="shared" si="63"/>
        <v>0.339702677337481</v>
      </c>
      <c r="N357" s="53">
        <f t="shared" si="64"/>
        <v>3.7832131726312364</v>
      </c>
      <c r="O357">
        <f t="shared" si="65"/>
        <v>0.30127848666516421</v>
      </c>
      <c r="P357" s="53">
        <f t="shared" si="66"/>
        <v>4.1665031934387322</v>
      </c>
      <c r="Q357" s="53">
        <v>0.2</v>
      </c>
      <c r="R357" s="53">
        <f t="shared" si="67"/>
        <v>2.9116205421462169</v>
      </c>
    </row>
    <row r="358" spans="1:18" ht="15">
      <c r="A358" s="88"/>
      <c r="B358" s="84">
        <v>30661</v>
      </c>
      <c r="C358" s="85">
        <v>0</v>
      </c>
      <c r="D358" s="86">
        <v>6</v>
      </c>
      <c r="E358" s="87">
        <v>-4</v>
      </c>
      <c r="F358" s="96">
        <f t="shared" si="58"/>
        <v>1</v>
      </c>
      <c r="G358" s="96"/>
      <c r="H358" s="74">
        <f t="shared" si="59"/>
        <v>345</v>
      </c>
      <c r="I358" s="53">
        <f t="shared" si="57"/>
        <v>1.030717082146436</v>
      </c>
      <c r="J358" s="53">
        <f t="shared" si="60"/>
        <v>-0.40011009867171005</v>
      </c>
      <c r="K358" s="53">
        <f t="shared" si="61"/>
        <v>1.111531415375884</v>
      </c>
      <c r="L358" s="53">
        <f t="shared" si="62"/>
        <v>9.8930690159512942</v>
      </c>
      <c r="M358" s="93">
        <f t="shared" si="63"/>
        <v>0.55079293586251032</v>
      </c>
      <c r="N358" s="53">
        <f t="shared" si="64"/>
        <v>5.3183872937399483</v>
      </c>
      <c r="O358">
        <f t="shared" si="65"/>
        <v>0.35383789041177988</v>
      </c>
      <c r="P358" s="53">
        <f t="shared" si="66"/>
        <v>4.9838506177847011</v>
      </c>
      <c r="Q358" s="53">
        <v>0.2</v>
      </c>
      <c r="R358" s="53">
        <f t="shared" si="67"/>
        <v>3.3488996104371491</v>
      </c>
    </row>
    <row r="359" spans="1:18" ht="15">
      <c r="A359" s="88"/>
      <c r="B359" s="84">
        <v>30662</v>
      </c>
      <c r="C359" s="85">
        <v>0</v>
      </c>
      <c r="D359" s="86">
        <v>3</v>
      </c>
      <c r="E359" s="87">
        <v>-3</v>
      </c>
      <c r="F359" s="96">
        <f t="shared" si="58"/>
        <v>0</v>
      </c>
      <c r="G359" s="96"/>
      <c r="H359" s="74">
        <f t="shared" si="59"/>
        <v>346</v>
      </c>
      <c r="I359" s="53">
        <f t="shared" si="57"/>
        <v>1.0309381475362362</v>
      </c>
      <c r="J359" s="53">
        <f t="shared" si="60"/>
        <v>-0.4016032769353951</v>
      </c>
      <c r="K359" s="53">
        <f t="shared" si="61"/>
        <v>1.1094707564992956</v>
      </c>
      <c r="L359" s="53">
        <f t="shared" si="62"/>
        <v>9.8387035970613468</v>
      </c>
      <c r="M359" s="93">
        <f t="shared" si="63"/>
        <v>0.4017288098787124</v>
      </c>
      <c r="N359" s="53">
        <f t="shared" si="64"/>
        <v>4.0969666023585738</v>
      </c>
      <c r="O359">
        <f t="shared" si="65"/>
        <v>0.33191890507593597</v>
      </c>
      <c r="P359" s="53">
        <f t="shared" si="66"/>
        <v>4.6410749068413626</v>
      </c>
      <c r="Q359" s="53">
        <v>0.2</v>
      </c>
      <c r="R359" s="53">
        <f t="shared" si="67"/>
        <v>3.0485874272334197</v>
      </c>
    </row>
    <row r="360" spans="1:18" ht="15">
      <c r="A360" s="88"/>
      <c r="B360" s="84">
        <v>30663</v>
      </c>
      <c r="C360" s="85">
        <v>0</v>
      </c>
      <c r="D360" s="86">
        <v>6</v>
      </c>
      <c r="E360" s="87">
        <v>-4</v>
      </c>
      <c r="F360" s="96">
        <f t="shared" si="58"/>
        <v>1</v>
      </c>
      <c r="G360" s="96"/>
      <c r="H360" s="74">
        <f t="shared" si="59"/>
        <v>347</v>
      </c>
      <c r="I360" s="53">
        <f t="shared" si="57"/>
        <v>1.0311500578304336</v>
      </c>
      <c r="J360" s="53">
        <f t="shared" si="60"/>
        <v>-0.40296405912744149</v>
      </c>
      <c r="K360" s="53">
        <f t="shared" si="61"/>
        <v>1.1075886902543202</v>
      </c>
      <c r="L360" s="53">
        <f t="shared" si="62"/>
        <v>9.7892989000773021</v>
      </c>
      <c r="M360" s="93">
        <f t="shared" si="63"/>
        <v>0.54501557327817252</v>
      </c>
      <c r="N360" s="53">
        <f t="shared" si="64"/>
        <v>5.2626018074723087</v>
      </c>
      <c r="O360">
        <f t="shared" si="65"/>
        <v>0.35383789041177988</v>
      </c>
      <c r="P360" s="53">
        <f t="shared" si="66"/>
        <v>4.9838506177847011</v>
      </c>
      <c r="Q360" s="53">
        <v>0.2</v>
      </c>
      <c r="R360" s="53">
        <f t="shared" si="67"/>
        <v>3.3373591313951723</v>
      </c>
    </row>
    <row r="361" spans="1:18" ht="15">
      <c r="A361" s="88"/>
      <c r="B361" s="84">
        <v>30664</v>
      </c>
      <c r="C361" s="85">
        <v>0</v>
      </c>
      <c r="D361" s="86">
        <v>5</v>
      </c>
      <c r="E361" s="87">
        <v>-8</v>
      </c>
      <c r="F361" s="96">
        <f t="shared" si="58"/>
        <v>-1.5</v>
      </c>
      <c r="G361" s="96"/>
      <c r="H361" s="74">
        <f t="shared" si="59"/>
        <v>348</v>
      </c>
      <c r="I361" s="53">
        <f t="shared" si="57"/>
        <v>1.0313527503213626</v>
      </c>
      <c r="J361" s="53">
        <f t="shared" si="60"/>
        <v>-0.40419169356469214</v>
      </c>
      <c r="K361" s="53">
        <f t="shared" si="61"/>
        <v>1.1058873817468056</v>
      </c>
      <c r="L361" s="53">
        <f t="shared" si="62"/>
        <v>9.7448701360461847</v>
      </c>
      <c r="M361" s="93">
        <f t="shared" si="63"/>
        <v>0.5363333588232807</v>
      </c>
      <c r="N361" s="53">
        <f t="shared" si="64"/>
        <v>5.9730569212028843</v>
      </c>
      <c r="O361">
        <f t="shared" si="65"/>
        <v>0.30127848666516421</v>
      </c>
      <c r="P361" s="53">
        <f t="shared" si="66"/>
        <v>4.1665031934387322</v>
      </c>
      <c r="Q361" s="53">
        <v>0.2</v>
      </c>
      <c r="R361" s="53">
        <f t="shared" si="67"/>
        <v>3.3526912386369596</v>
      </c>
    </row>
    <row r="362" spans="1:18" ht="15">
      <c r="A362" s="88"/>
      <c r="B362" s="84">
        <v>30665</v>
      </c>
      <c r="C362" s="85">
        <v>0</v>
      </c>
      <c r="D362" s="86">
        <v>4</v>
      </c>
      <c r="E362" s="87">
        <v>-8</v>
      </c>
      <c r="F362" s="96">
        <f t="shared" si="58"/>
        <v>-2</v>
      </c>
      <c r="G362" s="96"/>
      <c r="H362" s="74">
        <f t="shared" si="59"/>
        <v>349</v>
      </c>
      <c r="I362" s="53">
        <f t="shared" si="57"/>
        <v>1.0315461650290545</v>
      </c>
      <c r="J362" s="53">
        <f t="shared" si="60"/>
        <v>-0.40528549470338404</v>
      </c>
      <c r="K362" s="53">
        <f t="shared" si="61"/>
        <v>1.1043688138441321</v>
      </c>
      <c r="L362" s="53">
        <f t="shared" si="62"/>
        <v>9.7054312235887465</v>
      </c>
      <c r="M362" s="93">
        <f t="shared" si="63"/>
        <v>0.49746441497271199</v>
      </c>
      <c r="N362" s="53">
        <f t="shared" si="64"/>
        <v>5.7155019961311693</v>
      </c>
      <c r="O362">
        <f t="shared" si="65"/>
        <v>0.29163357525279388</v>
      </c>
      <c r="P362" s="53">
        <f t="shared" si="66"/>
        <v>4.0182866888238244</v>
      </c>
      <c r="Q362" s="53">
        <v>0.2</v>
      </c>
      <c r="R362" s="53">
        <f t="shared" si="67"/>
        <v>3.2736867133004131</v>
      </c>
    </row>
    <row r="363" spans="1:18" ht="15">
      <c r="A363" s="88"/>
      <c r="B363" s="84">
        <v>30666</v>
      </c>
      <c r="C363" s="85">
        <v>9</v>
      </c>
      <c r="D363" s="86">
        <v>-3</v>
      </c>
      <c r="E363" s="87">
        <v>-7</v>
      </c>
      <c r="F363" s="96">
        <f t="shared" si="58"/>
        <v>-5</v>
      </c>
      <c r="G363" s="96"/>
      <c r="H363" s="74">
        <f t="shared" si="59"/>
        <v>350</v>
      </c>
      <c r="I363" s="53">
        <f t="shared" si="57"/>
        <v>1.0317302447189851</v>
      </c>
      <c r="J363" s="53">
        <f t="shared" si="60"/>
        <v>-0.40624484430830238</v>
      </c>
      <c r="K363" s="53">
        <f t="shared" si="61"/>
        <v>1.103034779275549</v>
      </c>
      <c r="L363" s="53">
        <f t="shared" si="62"/>
        <v>9.6709948194257951</v>
      </c>
      <c r="M363" s="93">
        <f t="shared" si="63"/>
        <v>0.23185186277190184</v>
      </c>
      <c r="N363" s="53">
        <f t="shared" si="64"/>
        <v>3.2881382386047706</v>
      </c>
      <c r="O363">
        <f t="shared" si="65"/>
        <v>0.2392678721039784</v>
      </c>
      <c r="P363" s="53">
        <f t="shared" si="66"/>
        <v>3.2242162980585505</v>
      </c>
      <c r="Q363" s="53">
        <v>0.2</v>
      </c>
      <c r="R363" s="53">
        <f t="shared" si="67"/>
        <v>2.6355917288967441</v>
      </c>
    </row>
    <row r="364" spans="1:18" ht="15">
      <c r="A364" s="88"/>
      <c r="B364" s="84">
        <v>30667</v>
      </c>
      <c r="C364" s="85">
        <v>6.2</v>
      </c>
      <c r="D364" s="86">
        <v>0</v>
      </c>
      <c r="E364" s="87">
        <v>-3</v>
      </c>
      <c r="F364" s="96">
        <f t="shared" si="58"/>
        <v>-1.5</v>
      </c>
      <c r="G364" s="96"/>
      <c r="H364" s="74">
        <f t="shared" si="59"/>
        <v>351</v>
      </c>
      <c r="I364" s="53">
        <f t="shared" si="57"/>
        <v>1.031904934919013</v>
      </c>
      <c r="J364" s="53">
        <f t="shared" si="60"/>
        <v>-0.40706919251797818</v>
      </c>
      <c r="K364" s="53">
        <f t="shared" si="61"/>
        <v>1.1018868733913387</v>
      </c>
      <c r="L364" s="53">
        <f t="shared" si="62"/>
        <v>9.6415723462058764</v>
      </c>
      <c r="M364" s="93">
        <f t="shared" si="63"/>
        <v>0.25491510459539973</v>
      </c>
      <c r="N364" s="53">
        <f t="shared" si="64"/>
        <v>2.8389478386415394</v>
      </c>
      <c r="O364">
        <f t="shared" si="65"/>
        <v>0.30127848666516421</v>
      </c>
      <c r="P364" s="53">
        <f t="shared" si="66"/>
        <v>4.1665031934387322</v>
      </c>
      <c r="Q364" s="53">
        <v>0.2</v>
      </c>
      <c r="R364" s="53">
        <f t="shared" si="67"/>
        <v>2.7214299092270604</v>
      </c>
    </row>
    <row r="365" spans="1:18" ht="15">
      <c r="A365" s="88"/>
      <c r="B365" s="84">
        <v>30668</v>
      </c>
      <c r="C365" s="85">
        <v>10</v>
      </c>
      <c r="D365" s="86">
        <v>1</v>
      </c>
      <c r="E365" s="87">
        <v>0</v>
      </c>
      <c r="F365" s="96">
        <f t="shared" si="58"/>
        <v>0.5</v>
      </c>
      <c r="G365" s="96"/>
      <c r="H365" s="74">
        <f t="shared" si="59"/>
        <v>352</v>
      </c>
      <c r="I365" s="53">
        <f t="shared" si="57"/>
        <v>1.0320701839354971</v>
      </c>
      <c r="J365" s="53">
        <f t="shared" si="60"/>
        <v>-0.40775805880135896</v>
      </c>
      <c r="K365" s="53">
        <f t="shared" si="61"/>
        <v>1.1009264876402602</v>
      </c>
      <c r="L365" s="53">
        <f t="shared" si="62"/>
        <v>9.6171740172675761</v>
      </c>
      <c r="M365" s="93">
        <f t="shared" si="63"/>
        <v>0.16481549445716298</v>
      </c>
      <c r="N365" s="53">
        <f t="shared" si="64"/>
        <v>1.6349195829354881</v>
      </c>
      <c r="O365">
        <f t="shared" si="65"/>
        <v>0.34272436873217466</v>
      </c>
      <c r="P365" s="53">
        <f t="shared" si="66"/>
        <v>4.8097230428690185</v>
      </c>
      <c r="Q365" s="53">
        <v>0.2</v>
      </c>
      <c r="R365" s="53">
        <f t="shared" si="67"/>
        <v>2.5657782219858691</v>
      </c>
    </row>
    <row r="366" spans="1:18" ht="15">
      <c r="A366" s="88"/>
      <c r="B366" s="84">
        <v>30669</v>
      </c>
      <c r="C366" s="85">
        <v>24.8</v>
      </c>
      <c r="D366" s="86">
        <v>1</v>
      </c>
      <c r="E366" s="87">
        <v>0</v>
      </c>
      <c r="F366" s="96">
        <f t="shared" si="58"/>
        <v>0.5</v>
      </c>
      <c r="G366" s="96"/>
      <c r="H366" s="74">
        <f t="shared" si="59"/>
        <v>353</v>
      </c>
      <c r="I366" s="53">
        <f t="shared" si="57"/>
        <v>1.0322259428685951</v>
      </c>
      <c r="J366" s="53">
        <f t="shared" si="60"/>
        <v>-0.40831103280181863</v>
      </c>
      <c r="K366" s="53">
        <f t="shared" si="61"/>
        <v>1.1001548038197617</v>
      </c>
      <c r="L366" s="53">
        <f t="shared" si="62"/>
        <v>9.59780885800091</v>
      </c>
      <c r="M366" s="93">
        <f t="shared" si="63"/>
        <v>0.16448362167477945</v>
      </c>
      <c r="N366" s="53">
        <f t="shared" si="64"/>
        <v>1.6316275058601548</v>
      </c>
      <c r="O366">
        <f t="shared" si="65"/>
        <v>0.34272436873217466</v>
      </c>
      <c r="P366" s="53">
        <f t="shared" si="66"/>
        <v>4.8097230428690185</v>
      </c>
      <c r="Q366" s="53">
        <v>0.2</v>
      </c>
      <c r="R366" s="53">
        <f t="shared" si="67"/>
        <v>2.565100593842061</v>
      </c>
    </row>
    <row r="367" spans="1:18" ht="15">
      <c r="A367" s="88"/>
      <c r="B367" s="84">
        <v>30670</v>
      </c>
      <c r="C367" s="85">
        <v>1.8</v>
      </c>
      <c r="D367" s="86">
        <v>9</v>
      </c>
      <c r="E367" s="87">
        <v>1</v>
      </c>
      <c r="F367" s="96">
        <f t="shared" si="58"/>
        <v>5</v>
      </c>
      <c r="G367" s="96"/>
      <c r="H367" s="74">
        <f t="shared" si="59"/>
        <v>354</v>
      </c>
      <c r="I367" s="53">
        <f t="shared" si="57"/>
        <v>1.0323721656267328</v>
      </c>
      <c r="J367" s="53">
        <f t="shared" si="60"/>
        <v>-0.4087277750648376</v>
      </c>
      <c r="K367" s="53">
        <f t="shared" si="61"/>
        <v>1.0995727891477078</v>
      </c>
      <c r="L367" s="53">
        <f t="shared" si="62"/>
        <v>9.5834847235086311</v>
      </c>
      <c r="M367" s="93">
        <f t="shared" si="63"/>
        <v>0.57876567839720705</v>
      </c>
      <c r="N367" s="53">
        <f t="shared" si="64"/>
        <v>4.6080519840656349</v>
      </c>
      <c r="O367">
        <f t="shared" si="65"/>
        <v>0.4547610930964518</v>
      </c>
      <c r="P367" s="53">
        <f t="shared" si="66"/>
        <v>6.5936457320380466</v>
      </c>
      <c r="Q367" s="53">
        <v>0.2</v>
      </c>
      <c r="R367" s="53">
        <f t="shared" si="67"/>
        <v>3.3846796352467532</v>
      </c>
    </row>
    <row r="368" spans="1:18" ht="15">
      <c r="A368" s="88"/>
      <c r="B368" s="84">
        <v>30671</v>
      </c>
      <c r="C368" s="85">
        <v>40.200000000000003</v>
      </c>
      <c r="D368" s="86">
        <v>2</v>
      </c>
      <c r="E368" s="87">
        <v>0</v>
      </c>
      <c r="F368" s="96">
        <f t="shared" si="58"/>
        <v>1</v>
      </c>
      <c r="G368" s="96"/>
      <c r="H368" s="74">
        <f t="shared" si="59"/>
        <v>355</v>
      </c>
      <c r="I368" s="53">
        <f t="shared" si="57"/>
        <v>1.0325088089402437</v>
      </c>
      <c r="J368" s="53">
        <f t="shared" si="60"/>
        <v>-0.40900801764618</v>
      </c>
      <c r="K368" s="53">
        <f t="shared" si="61"/>
        <v>1.099181192197944</v>
      </c>
      <c r="L368" s="53">
        <f t="shared" si="62"/>
        <v>9.574208312308178</v>
      </c>
      <c r="M368" s="93">
        <f t="shared" si="63"/>
        <v>0.23838295177582761</v>
      </c>
      <c r="N368" s="53">
        <f t="shared" si="64"/>
        <v>2.3017957915227463</v>
      </c>
      <c r="O368">
        <f t="shared" si="65"/>
        <v>0.35383789041177988</v>
      </c>
      <c r="P368" s="53">
        <f t="shared" si="66"/>
        <v>4.9838506177847011</v>
      </c>
      <c r="Q368" s="53">
        <v>0.2</v>
      </c>
      <c r="R368" s="53">
        <f t="shared" si="67"/>
        <v>2.7248499993515432</v>
      </c>
    </row>
    <row r="369" spans="1:18" ht="15">
      <c r="A369" s="88"/>
      <c r="B369" s="84">
        <v>30672</v>
      </c>
      <c r="C369" s="85">
        <v>23.4</v>
      </c>
      <c r="D369" s="86">
        <v>2</v>
      </c>
      <c r="E369" s="87">
        <v>0</v>
      </c>
      <c r="F369" s="96">
        <f t="shared" si="58"/>
        <v>1</v>
      </c>
      <c r="G369" s="96"/>
      <c r="H369" s="74">
        <f t="shared" si="59"/>
        <v>356</v>
      </c>
      <c r="I369" s="53">
        <f t="shared" si="57"/>
        <v>1.0326358323741724</v>
      </c>
      <c r="J369" s="53">
        <f t="shared" si="60"/>
        <v>-0.40915156459791246</v>
      </c>
      <c r="K369" s="53">
        <f t="shared" si="61"/>
        <v>1.0989805397349679</v>
      </c>
      <c r="L369" s="53">
        <f t="shared" si="62"/>
        <v>9.5699851758593226</v>
      </c>
      <c r="M369" s="93">
        <f t="shared" si="63"/>
        <v>0.23827780222198552</v>
      </c>
      <c r="N369" s="53">
        <f t="shared" si="64"/>
        <v>2.300780480659653</v>
      </c>
      <c r="O369">
        <f t="shared" si="65"/>
        <v>0.35383789041177988</v>
      </c>
      <c r="P369" s="53">
        <f t="shared" si="66"/>
        <v>4.9838506177847011</v>
      </c>
      <c r="Q369" s="53">
        <v>0.2</v>
      </c>
      <c r="R369" s="53">
        <f t="shared" si="67"/>
        <v>2.7246399595271988</v>
      </c>
    </row>
    <row r="370" spans="1:18" ht="15">
      <c r="A370" s="88"/>
      <c r="B370" s="84">
        <v>30673</v>
      </c>
      <c r="C370" s="85">
        <v>0</v>
      </c>
      <c r="D370" s="86">
        <v>5</v>
      </c>
      <c r="E370" s="87">
        <v>-1</v>
      </c>
      <c r="F370" s="96">
        <f t="shared" si="58"/>
        <v>2</v>
      </c>
      <c r="G370" s="96"/>
      <c r="H370" s="74">
        <f t="shared" si="59"/>
        <v>357</v>
      </c>
      <c r="I370" s="53">
        <f t="shared" si="57"/>
        <v>1.0327531983402416</v>
      </c>
      <c r="J370" s="53">
        <f t="shared" si="60"/>
        <v>-0.40915829233015166</v>
      </c>
      <c r="K370" s="53">
        <f t="shared" si="61"/>
        <v>1.0989711344754025</v>
      </c>
      <c r="L370" s="53">
        <f t="shared" si="62"/>
        <v>9.5708197237494961</v>
      </c>
      <c r="M370" s="93">
        <f t="shared" si="63"/>
        <v>0.4346997845326625</v>
      </c>
      <c r="N370" s="53">
        <f t="shared" si="64"/>
        <v>3.9854162063697247</v>
      </c>
      <c r="O370">
        <f t="shared" si="65"/>
        <v>0.37701905417423626</v>
      </c>
      <c r="P370" s="53">
        <f t="shared" si="66"/>
        <v>5.3491713880855905</v>
      </c>
      <c r="Q370" s="53">
        <v>0.2</v>
      </c>
      <c r="R370" s="53">
        <f t="shared" si="67"/>
        <v>3.1193594363556252</v>
      </c>
    </row>
    <row r="371" spans="1:18" ht="15">
      <c r="A371" s="88"/>
      <c r="B371" s="84">
        <v>30674</v>
      </c>
      <c r="C371" s="85">
        <v>0</v>
      </c>
      <c r="D371" s="86">
        <v>8</v>
      </c>
      <c r="E371" s="87">
        <v>-1</v>
      </c>
      <c r="F371" s="96">
        <f t="shared" si="58"/>
        <v>3.5</v>
      </c>
      <c r="G371" s="96"/>
      <c r="H371" s="74">
        <f t="shared" si="59"/>
        <v>358</v>
      </c>
      <c r="I371" s="53">
        <f t="shared" si="57"/>
        <v>1.0328608721079737</v>
      </c>
      <c r="J371" s="53">
        <f t="shared" si="60"/>
        <v>-0.40902814984698338</v>
      </c>
      <c r="K371" s="53">
        <f t="shared" si="61"/>
        <v>1.0991530537959764</v>
      </c>
      <c r="L371" s="53">
        <f t="shared" si="62"/>
        <v>9.5767152244181233</v>
      </c>
      <c r="M371" s="93">
        <f t="shared" si="63"/>
        <v>0.57308218099866925</v>
      </c>
      <c r="N371" s="53">
        <f t="shared" si="64"/>
        <v>4.8841247644532428</v>
      </c>
      <c r="O371">
        <f t="shared" si="65"/>
        <v>0.41429223966637557</v>
      </c>
      <c r="P371" s="53">
        <f t="shared" si="66"/>
        <v>5.9422692546644251</v>
      </c>
      <c r="Q371" s="53">
        <v>0.2</v>
      </c>
      <c r="R371" s="53">
        <f t="shared" si="67"/>
        <v>3.3767703445895383</v>
      </c>
    </row>
    <row r="372" spans="1:18" ht="15">
      <c r="A372" s="88"/>
      <c r="B372" s="84">
        <v>30675</v>
      </c>
      <c r="C372" s="85">
        <v>0</v>
      </c>
      <c r="D372" s="86">
        <v>6</v>
      </c>
      <c r="E372" s="87">
        <v>-1</v>
      </c>
      <c r="F372" s="96">
        <f t="shared" si="58"/>
        <v>2.5</v>
      </c>
      <c r="G372" s="96"/>
      <c r="H372" s="74">
        <f t="shared" si="59"/>
        <v>359</v>
      </c>
      <c r="I372" s="53">
        <f t="shared" si="57"/>
        <v>1.0329588218149683</v>
      </c>
      <c r="J372" s="53">
        <f t="shared" si="60"/>
        <v>-0.40876115885556835</v>
      </c>
      <c r="K372" s="53">
        <f t="shared" si="61"/>
        <v>1.0995261493994379</v>
      </c>
      <c r="L372" s="53">
        <f t="shared" si="62"/>
        <v>9.5876738013529614</v>
      </c>
      <c r="M372" s="93">
        <f t="shared" si="63"/>
        <v>0.48223394900048738</v>
      </c>
      <c r="N372" s="53">
        <f t="shared" si="64"/>
        <v>4.3123220900981689</v>
      </c>
      <c r="O372">
        <f t="shared" si="65"/>
        <v>0.38910203313511127</v>
      </c>
      <c r="P372" s="53">
        <f t="shared" si="66"/>
        <v>5.5406877114500723</v>
      </c>
      <c r="Q372" s="53">
        <v>0.2</v>
      </c>
      <c r="R372" s="53">
        <f t="shared" si="67"/>
        <v>3.210627174569757</v>
      </c>
    </row>
    <row r="373" spans="1:18" ht="15">
      <c r="A373" s="88"/>
      <c r="B373" s="84">
        <v>30676</v>
      </c>
      <c r="C373" s="85">
        <v>0</v>
      </c>
      <c r="D373" s="86">
        <v>6</v>
      </c>
      <c r="E373" s="87">
        <v>-2</v>
      </c>
      <c r="F373" s="96">
        <f t="shared" si="58"/>
        <v>2</v>
      </c>
      <c r="G373" s="96"/>
      <c r="H373" s="74">
        <f t="shared" si="59"/>
        <v>360</v>
      </c>
      <c r="I373" s="53">
        <f t="shared" si="57"/>
        <v>1.0330470184763316</v>
      </c>
      <c r="J373" s="53">
        <f t="shared" si="60"/>
        <v>-0.40835741374802598</v>
      </c>
      <c r="K373" s="53">
        <f t="shared" si="61"/>
        <v>1.1000900479413622</v>
      </c>
      <c r="L373" s="53">
        <f t="shared" si="62"/>
        <v>9.6036964247436707</v>
      </c>
      <c r="M373" s="93">
        <f t="shared" si="63"/>
        <v>0.50367231592108908</v>
      </c>
      <c r="N373" s="53">
        <f t="shared" si="64"/>
        <v>4.617770429147412</v>
      </c>
      <c r="O373">
        <f t="shared" si="65"/>
        <v>0.37701905417423626</v>
      </c>
      <c r="P373" s="53">
        <f t="shared" si="66"/>
        <v>5.3491713880855905</v>
      </c>
      <c r="Q373" s="53">
        <v>0.2</v>
      </c>
      <c r="R373" s="53">
        <f t="shared" si="67"/>
        <v>3.2514370208999646</v>
      </c>
    </row>
    <row r="374" spans="1:18" ht="15">
      <c r="A374" s="88"/>
      <c r="B374" s="84">
        <v>30677</v>
      </c>
      <c r="C374" s="85">
        <v>0</v>
      </c>
      <c r="D374" s="86">
        <v>15</v>
      </c>
      <c r="E374" s="87">
        <v>1</v>
      </c>
      <c r="F374" s="96">
        <f t="shared" si="58"/>
        <v>8</v>
      </c>
      <c r="G374" s="96"/>
      <c r="H374" s="74">
        <f t="shared" si="59"/>
        <v>361</v>
      </c>
      <c r="I374" s="53">
        <f t="shared" si="57"/>
        <v>1.0331254359932522</v>
      </c>
      <c r="J374" s="53">
        <f t="shared" si="60"/>
        <v>-0.40781708145626755</v>
      </c>
      <c r="K374" s="53">
        <f t="shared" si="61"/>
        <v>1.1008441526123156</v>
      </c>
      <c r="L374" s="53">
        <f t="shared" si="62"/>
        <v>9.6247828986306558</v>
      </c>
      <c r="M374" s="93">
        <f t="shared" si="63"/>
        <v>0.87010995900099131</v>
      </c>
      <c r="N374" s="53">
        <f t="shared" si="64"/>
        <v>6.1221488048886732</v>
      </c>
      <c r="O374">
        <f t="shared" si="65"/>
        <v>0.54621768965488293</v>
      </c>
      <c r="P374" s="53">
        <f t="shared" si="66"/>
        <v>8.0914455460972867</v>
      </c>
      <c r="Q374" s="53">
        <v>0.2</v>
      </c>
      <c r="R374" s="53">
        <f t="shared" si="67"/>
        <v>3.8415576543943364</v>
      </c>
    </row>
    <row r="375" spans="1:18" ht="15">
      <c r="A375" s="88"/>
      <c r="B375" s="84">
        <v>30678</v>
      </c>
      <c r="C375" s="85">
        <v>0</v>
      </c>
      <c r="D375" s="86">
        <v>11</v>
      </c>
      <c r="E375" s="87">
        <v>1</v>
      </c>
      <c r="F375" s="96">
        <f t="shared" si="58"/>
        <v>6</v>
      </c>
      <c r="G375" s="96"/>
      <c r="H375" s="74">
        <f t="shared" si="59"/>
        <v>362</v>
      </c>
      <c r="I375" s="53">
        <f t="shared" si="57"/>
        <v>1.0331940511607254</v>
      </c>
      <c r="J375" s="53">
        <f t="shared" si="60"/>
        <v>-0.40714040118053302</v>
      </c>
      <c r="K375" s="53">
        <f t="shared" si="61"/>
        <v>1.1017876456614124</v>
      </c>
      <c r="L375" s="53">
        <f t="shared" si="62"/>
        <v>9.6509318436394924</v>
      </c>
      <c r="M375" s="93">
        <f t="shared" si="63"/>
        <v>0.68021417690889963</v>
      </c>
      <c r="N375" s="53">
        <f t="shared" si="64"/>
        <v>5.1882174487212964</v>
      </c>
      <c r="O375">
        <f t="shared" si="65"/>
        <v>0.48362860546481151</v>
      </c>
      <c r="P375" s="53">
        <f t="shared" si="66"/>
        <v>7.0627108084534136</v>
      </c>
      <c r="Q375" s="53">
        <v>0.2</v>
      </c>
      <c r="R375" s="53">
        <f t="shared" si="67"/>
        <v>3.552786470612058</v>
      </c>
    </row>
    <row r="376" spans="1:18" ht="15">
      <c r="A376" s="88"/>
      <c r="B376" s="84">
        <v>30679</v>
      </c>
      <c r="C376" s="85">
        <v>0</v>
      </c>
      <c r="D376" s="86">
        <v>13</v>
      </c>
      <c r="E376" s="87">
        <v>1</v>
      </c>
      <c r="F376" s="96">
        <f t="shared" si="58"/>
        <v>7</v>
      </c>
      <c r="G376" s="96"/>
      <c r="H376" s="74">
        <f t="shared" si="59"/>
        <v>363</v>
      </c>
      <c r="I376" s="53">
        <f t="shared" si="57"/>
        <v>1.0332528436744193</v>
      </c>
      <c r="J376" s="53">
        <f t="shared" si="60"/>
        <v>-0.40632768399295233</v>
      </c>
      <c r="K376" s="53">
        <f t="shared" si="61"/>
        <v>1.1029194918391061</v>
      </c>
      <c r="L376" s="53">
        <f t="shared" si="62"/>
        <v>9.682140675442648</v>
      </c>
      <c r="M376" s="93">
        <f t="shared" si="63"/>
        <v>0.77895642850904134</v>
      </c>
      <c r="N376" s="53">
        <f t="shared" si="64"/>
        <v>5.7017862558046106</v>
      </c>
      <c r="O376">
        <f t="shared" si="65"/>
        <v>0.51408950205511061</v>
      </c>
      <c r="P376" s="53">
        <f t="shared" si="66"/>
        <v>7.561434041661748</v>
      </c>
      <c r="Q376" s="53">
        <v>0.2</v>
      </c>
      <c r="R376" s="53">
        <f t="shared" si="67"/>
        <v>3.7071489620595908</v>
      </c>
    </row>
    <row r="377" spans="1:18" ht="15">
      <c r="A377" s="88"/>
      <c r="B377" s="84">
        <v>30680</v>
      </c>
      <c r="C377" s="85">
        <v>0</v>
      </c>
      <c r="D377" s="86">
        <v>11</v>
      </c>
      <c r="E377" s="87">
        <v>0</v>
      </c>
      <c r="F377" s="96">
        <f t="shared" si="58"/>
        <v>5.5</v>
      </c>
      <c r="G377" s="96"/>
      <c r="H377" s="74">
        <f t="shared" si="59"/>
        <v>364</v>
      </c>
      <c r="I377" s="53">
        <f t="shared" si="57"/>
        <v>1.033301796136683</v>
      </c>
      <c r="J377" s="53">
        <f t="shared" si="60"/>
        <v>-0.40537931231802116</v>
      </c>
      <c r="K377" s="53">
        <f t="shared" si="61"/>
        <v>1.1042384427291654</v>
      </c>
      <c r="L377" s="53">
        <f t="shared" si="62"/>
        <v>9.7184055791392172</v>
      </c>
      <c r="M377" s="93">
        <f t="shared" si="63"/>
        <v>0.70330994209927022</v>
      </c>
      <c r="N377" s="53">
        <f t="shared" si="64"/>
        <v>5.47949182730523</v>
      </c>
      <c r="O377">
        <f t="shared" si="65"/>
        <v>0.46900019134232457</v>
      </c>
      <c r="P377" s="53">
        <f t="shared" si="66"/>
        <v>6.8245700167601502</v>
      </c>
      <c r="Q377" s="53">
        <v>0.2</v>
      </c>
      <c r="R377" s="53">
        <f t="shared" si="67"/>
        <v>3.5936688004345814</v>
      </c>
    </row>
    <row r="378" spans="1:18" ht="15">
      <c r="A378" s="88"/>
      <c r="B378" s="84">
        <v>30681</v>
      </c>
      <c r="C378" s="85">
        <v>0</v>
      </c>
      <c r="D378" s="86">
        <v>10</v>
      </c>
      <c r="E378" s="87">
        <v>0</v>
      </c>
      <c r="F378" s="96">
        <f t="shared" si="58"/>
        <v>5</v>
      </c>
      <c r="G378" s="96"/>
      <c r="H378" s="74">
        <f t="shared" si="59"/>
        <v>365</v>
      </c>
      <c r="I378" s="53">
        <f t="shared" si="57"/>
        <v>1.0333408940616957</v>
      </c>
      <c r="J378" s="53">
        <f t="shared" si="60"/>
        <v>-0.40429573929242196</v>
      </c>
      <c r="K378" s="53">
        <f t="shared" si="61"/>
        <v>1.105743041932377</v>
      </c>
      <c r="L378" s="53">
        <f t="shared" si="62"/>
        <v>9.7597214797904073</v>
      </c>
      <c r="M378" s="93">
        <f t="shared" si="63"/>
        <v>0.65897925745543595</v>
      </c>
      <c r="N378" s="53">
        <f t="shared" si="64"/>
        <v>5.2467013648511367</v>
      </c>
      <c r="O378">
        <f t="shared" si="65"/>
        <v>0.4547610930964518</v>
      </c>
      <c r="P378" s="53">
        <f t="shared" si="66"/>
        <v>6.5936457320380466</v>
      </c>
      <c r="Q378" s="53">
        <v>0.2</v>
      </c>
      <c r="R378" s="53">
        <f t="shared" si="67"/>
        <v>3.5215136962884306</v>
      </c>
    </row>
    <row r="379" spans="1:18" ht="15">
      <c r="A379" s="88"/>
      <c r="B379" s="84">
        <v>30682</v>
      </c>
      <c r="C379" s="85">
        <v>0</v>
      </c>
      <c r="D379" s="86">
        <v>8</v>
      </c>
      <c r="E379" s="87">
        <v>-4</v>
      </c>
      <c r="F379" s="96">
        <f t="shared" si="58"/>
        <v>2</v>
      </c>
      <c r="G379" s="96"/>
      <c r="H379" s="74">
        <f t="shared" si="59"/>
        <v>1</v>
      </c>
      <c r="I379" s="53">
        <f t="shared" si="57"/>
        <v>1.0333758911771727</v>
      </c>
      <c r="J379" s="53">
        <f t="shared" si="60"/>
        <v>-0.40275194959871613</v>
      </c>
      <c r="K379" s="53">
        <f t="shared" si="61"/>
        <v>1.1078823137278251</v>
      </c>
      <c r="L379" s="53">
        <f t="shared" si="62"/>
        <v>9.8184594927911633</v>
      </c>
      <c r="M379" s="93">
        <f t="shared" si="63"/>
        <v>0.63066486920621689</v>
      </c>
      <c r="N379" s="53">
        <f t="shared" si="64"/>
        <v>5.7820640358142228</v>
      </c>
      <c r="O379">
        <f t="shared" si="65"/>
        <v>0.37701905417423626</v>
      </c>
      <c r="P379" s="53">
        <f t="shared" si="66"/>
        <v>5.3491713880855905</v>
      </c>
      <c r="Q379" s="53">
        <v>0.2</v>
      </c>
      <c r="R379" s="53">
        <f t="shared" si="67"/>
        <v>3.4946188986037097</v>
      </c>
    </row>
    <row r="380" spans="1:18" ht="15">
      <c r="A380" s="88"/>
      <c r="B380" s="84">
        <v>30683</v>
      </c>
      <c r="C380" s="85">
        <v>0</v>
      </c>
      <c r="D380" s="86">
        <v>7</v>
      </c>
      <c r="E380" s="87">
        <v>-3</v>
      </c>
      <c r="F380" s="96">
        <f t="shared" si="58"/>
        <v>2</v>
      </c>
      <c r="G380" s="96"/>
      <c r="H380" s="74">
        <f t="shared" si="59"/>
        <v>2</v>
      </c>
      <c r="I380" s="53">
        <f t="shared" si="57"/>
        <v>1.0333927785396284</v>
      </c>
      <c r="J380" s="53">
        <f t="shared" si="60"/>
        <v>-0.40136619123597461</v>
      </c>
      <c r="K380" s="53">
        <f t="shared" si="61"/>
        <v>1.1097982614009767</v>
      </c>
      <c r="L380" s="53">
        <f t="shared" si="62"/>
        <v>9.871114824725435</v>
      </c>
      <c r="M380" s="93">
        <f t="shared" si="63"/>
        <v>0.5788031255230528</v>
      </c>
      <c r="N380" s="53">
        <f t="shared" si="64"/>
        <v>5.3065850015016469</v>
      </c>
      <c r="O380">
        <f t="shared" si="65"/>
        <v>0.37701905417423626</v>
      </c>
      <c r="P380" s="53">
        <f t="shared" si="66"/>
        <v>5.3491713880855905</v>
      </c>
      <c r="Q380" s="53">
        <v>0.2</v>
      </c>
      <c r="R380" s="53">
        <f t="shared" si="67"/>
        <v>3.3953072784841765</v>
      </c>
    </row>
    <row r="381" spans="1:18" ht="15">
      <c r="A381" s="88"/>
      <c r="B381" s="84">
        <v>30684</v>
      </c>
      <c r="C381" s="85">
        <v>0</v>
      </c>
      <c r="D381" s="86">
        <v>2</v>
      </c>
      <c r="E381" s="87">
        <v>0</v>
      </c>
      <c r="F381" s="96">
        <f t="shared" si="58"/>
        <v>1</v>
      </c>
      <c r="G381" s="96"/>
      <c r="H381" s="74">
        <f t="shared" si="59"/>
        <v>3</v>
      </c>
      <c r="I381" s="53">
        <f t="shared" si="57"/>
        <v>1.033399784441676</v>
      </c>
      <c r="J381" s="53">
        <f t="shared" si="60"/>
        <v>-0.39984718264332159</v>
      </c>
      <c r="K381" s="53">
        <f t="shared" si="61"/>
        <v>1.1118937651648177</v>
      </c>
      <c r="L381" s="53">
        <f t="shared" si="62"/>
        <v>9.9287955373261916</v>
      </c>
      <c r="M381" s="93">
        <f t="shared" si="63"/>
        <v>0.24721162424717219</v>
      </c>
      <c r="N381" s="53">
        <f t="shared" si="64"/>
        <v>2.3870443421757477</v>
      </c>
      <c r="O381">
        <f t="shared" si="65"/>
        <v>0.35383789041177988</v>
      </c>
      <c r="P381" s="53">
        <f t="shared" si="66"/>
        <v>4.9838506177847011</v>
      </c>
      <c r="Q381" s="53">
        <v>0.2</v>
      </c>
      <c r="R381" s="53">
        <f t="shared" si="67"/>
        <v>2.7424855740859799</v>
      </c>
    </row>
    <row r="382" spans="1:18" ht="15">
      <c r="A382" s="88"/>
      <c r="B382" s="84">
        <v>30685</v>
      </c>
      <c r="C382" s="85">
        <v>3</v>
      </c>
      <c r="D382" s="86">
        <v>11</v>
      </c>
      <c r="E382" s="87">
        <v>0</v>
      </c>
      <c r="F382" s="96">
        <f t="shared" si="58"/>
        <v>5.5</v>
      </c>
      <c r="G382" s="96"/>
      <c r="H382" s="74">
        <f t="shared" si="59"/>
        <v>4</v>
      </c>
      <c r="I382" s="53">
        <f t="shared" si="57"/>
        <v>1.0333969068101565</v>
      </c>
      <c r="J382" s="53">
        <f t="shared" si="60"/>
        <v>-0.39819566767609194</v>
      </c>
      <c r="K382" s="53">
        <f t="shared" si="61"/>
        <v>1.1141665602883304</v>
      </c>
      <c r="L382" s="53">
        <f t="shared" si="62"/>
        <v>9.9914907953246939</v>
      </c>
      <c r="M382" s="93">
        <f t="shared" si="63"/>
        <v>0.72307280813933794</v>
      </c>
      <c r="N382" s="53">
        <f t="shared" si="64"/>
        <v>5.6334644309448842</v>
      </c>
      <c r="O382">
        <f t="shared" si="65"/>
        <v>0.46900019134232457</v>
      </c>
      <c r="P382" s="53">
        <f t="shared" si="66"/>
        <v>6.8245700167601502</v>
      </c>
      <c r="Q382" s="53">
        <v>0.2</v>
      </c>
      <c r="R382" s="53">
        <f t="shared" si="67"/>
        <v>3.6267840571890346</v>
      </c>
    </row>
    <row r="383" spans="1:18" ht="15">
      <c r="A383" s="88"/>
      <c r="B383" s="84">
        <v>30686</v>
      </c>
      <c r="C383" s="85">
        <v>0</v>
      </c>
      <c r="D383" s="86">
        <v>7</v>
      </c>
      <c r="E383" s="87">
        <v>-4</v>
      </c>
      <c r="F383" s="96">
        <f t="shared" si="58"/>
        <v>1.5</v>
      </c>
      <c r="G383" s="96"/>
      <c r="H383" s="74">
        <f t="shared" si="59"/>
        <v>5</v>
      </c>
      <c r="I383" s="53">
        <f t="shared" si="57"/>
        <v>1.0333841464966074</v>
      </c>
      <c r="J383" s="53">
        <f t="shared" si="60"/>
        <v>-0.39641245569908973</v>
      </c>
      <c r="K383" s="53">
        <f t="shared" si="61"/>
        <v>1.1166142132456969</v>
      </c>
      <c r="L383" s="53">
        <f t="shared" si="62"/>
        <v>10.059188298363679</v>
      </c>
      <c r="M383" s="93">
        <f t="shared" si="63"/>
        <v>0.60299826553449964</v>
      </c>
      <c r="N383" s="53">
        <f t="shared" si="64"/>
        <v>5.671634057805008</v>
      </c>
      <c r="O383">
        <f t="shared" si="65"/>
        <v>0.36526692052720544</v>
      </c>
      <c r="P383" s="53">
        <f t="shared" si="66"/>
        <v>5.1636135172163016</v>
      </c>
      <c r="Q383" s="53">
        <v>0.2</v>
      </c>
      <c r="R383" s="53">
        <f t="shared" si="67"/>
        <v>3.4469328675142705</v>
      </c>
    </row>
    <row r="384" spans="1:18" ht="15">
      <c r="A384" s="88"/>
      <c r="B384" s="84">
        <v>30687</v>
      </c>
      <c r="C384" s="85">
        <v>0</v>
      </c>
      <c r="D384" s="86">
        <v>4</v>
      </c>
      <c r="E384" s="87">
        <v>-5</v>
      </c>
      <c r="F384" s="96">
        <f t="shared" si="58"/>
        <v>-0.5</v>
      </c>
      <c r="G384" s="96"/>
      <c r="H384" s="74">
        <f t="shared" si="59"/>
        <v>6</v>
      </c>
      <c r="I384" s="53">
        <f t="shared" si="57"/>
        <v>1.0333615072770106</v>
      </c>
      <c r="J384" s="53">
        <f t="shared" si="60"/>
        <v>-0.39449842027803839</v>
      </c>
      <c r="K384" s="53">
        <f t="shared" si="61"/>
        <v>1.1192341310037945</v>
      </c>
      <c r="L384" s="53">
        <f t="shared" si="62"/>
        <v>10.131874235267977</v>
      </c>
      <c r="M384" s="93">
        <f t="shared" si="63"/>
        <v>0.49244374082407916</v>
      </c>
      <c r="N384" s="53">
        <f t="shared" si="64"/>
        <v>5.1672558599866685</v>
      </c>
      <c r="O384">
        <f t="shared" si="65"/>
        <v>0.3214141917235559</v>
      </c>
      <c r="P384" s="53">
        <f t="shared" si="66"/>
        <v>4.4777540135241773</v>
      </c>
      <c r="Q384" s="53">
        <v>0.2</v>
      </c>
      <c r="R384" s="53">
        <f t="shared" si="67"/>
        <v>3.2423092065424868</v>
      </c>
    </row>
    <row r="385" spans="1:18" ht="15">
      <c r="A385" s="88"/>
      <c r="B385" s="84">
        <v>30688</v>
      </c>
      <c r="C385" s="85">
        <v>0</v>
      </c>
      <c r="D385" s="86">
        <v>3</v>
      </c>
      <c r="E385" s="87">
        <v>-8</v>
      </c>
      <c r="F385" s="96">
        <f t="shared" si="58"/>
        <v>-2.5</v>
      </c>
      <c r="G385" s="96"/>
      <c r="H385" s="74">
        <f t="shared" si="59"/>
        <v>7</v>
      </c>
      <c r="I385" s="53">
        <f t="shared" si="57"/>
        <v>1.0333289958506755</v>
      </c>
      <c r="J385" s="53">
        <f t="shared" si="60"/>
        <v>-0.39245449778199326</v>
      </c>
      <c r="K385" s="53">
        <f t="shared" si="61"/>
        <v>1.1220235707296449</v>
      </c>
      <c r="L385" s="53">
        <f t="shared" si="62"/>
        <v>10.209533237229058</v>
      </c>
      <c r="M385" s="93">
        <f t="shared" si="63"/>
        <v>0.48516910115451178</v>
      </c>
      <c r="N385" s="53">
        <f t="shared" si="64"/>
        <v>5.7564024755337231</v>
      </c>
      <c r="O385">
        <f t="shared" si="65"/>
        <v>0.28226157084235826</v>
      </c>
      <c r="P385" s="53">
        <f t="shared" si="66"/>
        <v>3.8748241344241494</v>
      </c>
      <c r="Q385" s="53">
        <v>0.2</v>
      </c>
      <c r="R385" s="53">
        <f t="shared" si="67"/>
        <v>3.254327633751378</v>
      </c>
    </row>
    <row r="386" spans="1:18" ht="15">
      <c r="A386" s="88"/>
      <c r="B386" s="84">
        <v>30689</v>
      </c>
      <c r="C386" s="85">
        <v>0</v>
      </c>
      <c r="D386" s="86">
        <v>3</v>
      </c>
      <c r="E386" s="87">
        <v>-8</v>
      </c>
      <c r="F386" s="96">
        <f t="shared" si="58"/>
        <v>-2.5</v>
      </c>
      <c r="G386" s="96"/>
      <c r="H386" s="74">
        <f t="shared" si="59"/>
        <v>8</v>
      </c>
      <c r="I386" s="53">
        <f t="shared" si="57"/>
        <v>1.0332866218382564</v>
      </c>
      <c r="J386" s="53">
        <f t="shared" si="60"/>
        <v>-0.39028168590257256</v>
      </c>
      <c r="K386" s="53">
        <f t="shared" si="61"/>
        <v>1.1249796498464379</v>
      </c>
      <c r="L386" s="53">
        <f t="shared" si="62"/>
        <v>10.292148330364833</v>
      </c>
      <c r="M386" s="93">
        <f t="shared" si="63"/>
        <v>0.48909506814508086</v>
      </c>
      <c r="N386" s="53">
        <f t="shared" si="64"/>
        <v>5.8029830307455015</v>
      </c>
      <c r="O386">
        <f t="shared" si="65"/>
        <v>0.28226157084235826</v>
      </c>
      <c r="P386" s="53">
        <f t="shared" si="66"/>
        <v>3.8748241344241494</v>
      </c>
      <c r="Q386" s="53">
        <v>0.2</v>
      </c>
      <c r="R386" s="53">
        <f t="shared" si="67"/>
        <v>3.2635988240272669</v>
      </c>
    </row>
    <row r="387" spans="1:18" ht="15">
      <c r="A387" s="88"/>
      <c r="B387" s="84">
        <v>30690</v>
      </c>
      <c r="C387" s="85">
        <v>0</v>
      </c>
      <c r="D387" s="86">
        <v>7</v>
      </c>
      <c r="E387" s="87">
        <v>-5</v>
      </c>
      <c r="F387" s="96">
        <f t="shared" si="58"/>
        <v>1</v>
      </c>
      <c r="G387" s="96"/>
      <c r="H387" s="74">
        <f t="shared" si="59"/>
        <v>9</v>
      </c>
      <c r="I387" s="53">
        <f t="shared" si="57"/>
        <v>1.0332343977789049</v>
      </c>
      <c r="J387" s="53">
        <f t="shared" si="60"/>
        <v>-0.38798104209611167</v>
      </c>
      <c r="K387" s="53">
        <f t="shared" si="61"/>
        <v>1.1280993563664865</v>
      </c>
      <c r="L387" s="53">
        <f t="shared" si="62"/>
        <v>10.379700888119451</v>
      </c>
      <c r="M387" s="93">
        <f t="shared" si="63"/>
        <v>0.63304237848024547</v>
      </c>
      <c r="N387" s="53">
        <f t="shared" si="64"/>
        <v>6.1125775639008344</v>
      </c>
      <c r="O387">
        <f t="shared" si="65"/>
        <v>0.35383789041177988</v>
      </c>
      <c r="P387" s="53">
        <f t="shared" si="66"/>
        <v>4.9838506177847011</v>
      </c>
      <c r="Q387" s="53">
        <v>0.2</v>
      </c>
      <c r="R387" s="53">
        <f t="shared" si="67"/>
        <v>3.5131956806400901</v>
      </c>
    </row>
    <row r="388" spans="1:18" ht="15">
      <c r="A388" s="88"/>
      <c r="B388" s="84">
        <v>30691</v>
      </c>
      <c r="C388" s="85">
        <v>0</v>
      </c>
      <c r="D388" s="86">
        <v>7</v>
      </c>
      <c r="E388" s="87">
        <v>-3</v>
      </c>
      <c r="F388" s="96">
        <f t="shared" si="58"/>
        <v>2</v>
      </c>
      <c r="G388" s="96"/>
      <c r="H388" s="74">
        <f t="shared" si="59"/>
        <v>10</v>
      </c>
      <c r="I388" s="53">
        <f t="shared" si="57"/>
        <v>1.0331723391265606</v>
      </c>
      <c r="J388" s="53">
        <f t="shared" si="60"/>
        <v>-0.38555368195503947</v>
      </c>
      <c r="K388" s="53">
        <f t="shared" si="61"/>
        <v>1.131379559430016</v>
      </c>
      <c r="L388" s="53">
        <f t="shared" si="62"/>
        <v>10.472170583965546</v>
      </c>
      <c r="M388" s="93">
        <f t="shared" si="63"/>
        <v>0.61404665761026911</v>
      </c>
      <c r="N388" s="53">
        <f t="shared" si="64"/>
        <v>5.629704885494939</v>
      </c>
      <c r="O388">
        <f t="shared" si="65"/>
        <v>0.37701905417423626</v>
      </c>
      <c r="P388" s="53">
        <f t="shared" si="66"/>
        <v>5.3491713880855905</v>
      </c>
      <c r="Q388" s="53">
        <v>0.2</v>
      </c>
      <c r="R388" s="53">
        <f t="shared" si="67"/>
        <v>3.462796183055127</v>
      </c>
    </row>
    <row r="389" spans="1:18" ht="15">
      <c r="A389" s="88"/>
      <c r="B389" s="84">
        <v>30692</v>
      </c>
      <c r="C389" s="85">
        <v>0</v>
      </c>
      <c r="D389" s="86">
        <v>3</v>
      </c>
      <c r="E389" s="87">
        <v>-7</v>
      </c>
      <c r="F389" s="96">
        <f t="shared" si="58"/>
        <v>-2</v>
      </c>
      <c r="G389" s="96"/>
      <c r="H389" s="74">
        <f t="shared" si="59"/>
        <v>11</v>
      </c>
      <c r="I389" s="53">
        <f t="shared" si="57"/>
        <v>1.0331004642453772</v>
      </c>
      <c r="J389" s="53">
        <f t="shared" si="60"/>
        <v>-0.38300077751493156</v>
      </c>
      <c r="K389" s="53">
        <f t="shared" si="61"/>
        <v>1.134817019979989</v>
      </c>
      <c r="L389" s="53">
        <f t="shared" si="62"/>
        <v>10.569535344865164</v>
      </c>
      <c r="M389" s="93">
        <f t="shared" si="63"/>
        <v>0.49455256182784391</v>
      </c>
      <c r="N389" s="53">
        <f t="shared" si="64"/>
        <v>5.6820469349026235</v>
      </c>
      <c r="O389">
        <f t="shared" si="65"/>
        <v>0.29163357525279388</v>
      </c>
      <c r="P389" s="53">
        <f t="shared" si="66"/>
        <v>4.0182866888238244</v>
      </c>
      <c r="Q389" s="53">
        <v>0.2</v>
      </c>
      <c r="R389" s="53">
        <f t="shared" si="67"/>
        <v>3.2669876477757285</v>
      </c>
    </row>
    <row r="390" spans="1:18" ht="15">
      <c r="A390" s="88"/>
      <c r="B390" s="84">
        <v>30693</v>
      </c>
      <c r="C390" s="85">
        <v>0</v>
      </c>
      <c r="D390" s="86">
        <v>1</v>
      </c>
      <c r="E390" s="87">
        <v>-9</v>
      </c>
      <c r="F390" s="96">
        <f t="shared" si="58"/>
        <v>-4</v>
      </c>
      <c r="G390" s="96"/>
      <c r="H390" s="74">
        <f t="shared" si="59"/>
        <v>12</v>
      </c>
      <c r="I390" s="53">
        <f t="shared" si="57"/>
        <v>1.0330187944042881</v>
      </c>
      <c r="J390" s="53">
        <f t="shared" si="60"/>
        <v>-0.3803235555038128</v>
      </c>
      <c r="K390" s="53">
        <f t="shared" si="61"/>
        <v>1.1384084015051339</v>
      </c>
      <c r="L390" s="53">
        <f t="shared" si="62"/>
        <v>10.671771305933273</v>
      </c>
      <c r="M390" s="93">
        <f t="shared" si="63"/>
        <v>0.43612910456309967</v>
      </c>
      <c r="N390" s="53">
        <f t="shared" si="64"/>
        <v>5.7370076791803832</v>
      </c>
      <c r="O390">
        <f t="shared" si="65"/>
        <v>0.25571741631567341</v>
      </c>
      <c r="P390" s="53">
        <f t="shared" si="66"/>
        <v>3.4716285815511583</v>
      </c>
      <c r="Q390" s="53">
        <v>0.2</v>
      </c>
      <c r="R390" s="53">
        <f t="shared" si="67"/>
        <v>3.1656222203906461</v>
      </c>
    </row>
    <row r="391" spans="1:18" ht="15">
      <c r="A391" s="88"/>
      <c r="B391" s="84">
        <v>30694</v>
      </c>
      <c r="C391" s="85">
        <v>0</v>
      </c>
      <c r="D391" s="86">
        <v>7</v>
      </c>
      <c r="E391" s="87">
        <v>-4</v>
      </c>
      <c r="F391" s="96">
        <f t="shared" si="58"/>
        <v>1.5</v>
      </c>
      <c r="G391" s="96"/>
      <c r="H391" s="74">
        <f t="shared" si="59"/>
        <v>13</v>
      </c>
      <c r="I391" s="53">
        <f t="shared" si="57"/>
        <v>1.0329273537707138</v>
      </c>
      <c r="J391" s="53">
        <f t="shared" si="60"/>
        <v>-0.3775232955403422</v>
      </c>
      <c r="K391" s="53">
        <f t="shared" si="61"/>
        <v>1.1421502807859754</v>
      </c>
      <c r="L391" s="53">
        <f t="shared" si="62"/>
        <v>10.778852766732642</v>
      </c>
      <c r="M391" s="93">
        <f t="shared" si="63"/>
        <v>0.64613856804418468</v>
      </c>
      <c r="N391" s="53">
        <f t="shared" si="64"/>
        <v>6.0773997506151831</v>
      </c>
      <c r="O391">
        <f t="shared" si="65"/>
        <v>0.36526692052720544</v>
      </c>
      <c r="P391" s="53">
        <f t="shared" si="66"/>
        <v>5.1636135172163016</v>
      </c>
      <c r="Q391" s="53">
        <v>0.2</v>
      </c>
      <c r="R391" s="53">
        <f t="shared" si="67"/>
        <v>3.5312844116062685</v>
      </c>
    </row>
    <row r="392" spans="1:18" ht="15">
      <c r="A392" s="88"/>
      <c r="B392" s="84">
        <v>30695</v>
      </c>
      <c r="C392" s="85">
        <v>0</v>
      </c>
      <c r="D392" s="86">
        <v>4</v>
      </c>
      <c r="E392" s="87">
        <v>-6</v>
      </c>
      <c r="F392" s="96">
        <f t="shared" si="58"/>
        <v>-1</v>
      </c>
      <c r="G392" s="96"/>
      <c r="H392" s="74">
        <f t="shared" si="59"/>
        <v>14</v>
      </c>
      <c r="I392" s="53">
        <f t="shared" si="57"/>
        <v>1.0328261694034082</v>
      </c>
      <c r="J392" s="53">
        <f t="shared" si="60"/>
        <v>-0.37460132828755749</v>
      </c>
      <c r="K392" s="53">
        <f t="shared" si="61"/>
        <v>1.146039158581782</v>
      </c>
      <c r="L392" s="53">
        <f t="shared" si="62"/>
        <v>10.890752149608147</v>
      </c>
      <c r="M392" s="93">
        <f t="shared" si="63"/>
        <v>0.54183446953553682</v>
      </c>
      <c r="N392" s="53">
        <f t="shared" si="64"/>
        <v>5.8547289782732221</v>
      </c>
      <c r="O392">
        <f t="shared" si="65"/>
        <v>0.31120306167098138</v>
      </c>
      <c r="P392" s="53">
        <f t="shared" si="66"/>
        <v>4.3196117853386662</v>
      </c>
      <c r="Q392" s="53">
        <v>0.2</v>
      </c>
      <c r="R392" s="53">
        <f t="shared" si="67"/>
        <v>3.3557796801144906</v>
      </c>
    </row>
    <row r="393" spans="1:18" ht="15">
      <c r="A393" s="88"/>
      <c r="B393" s="84">
        <v>30696</v>
      </c>
      <c r="C393" s="85">
        <v>0</v>
      </c>
      <c r="D393" s="86">
        <v>6</v>
      </c>
      <c r="E393" s="87">
        <v>-2</v>
      </c>
      <c r="F393" s="96">
        <f t="shared" si="58"/>
        <v>2</v>
      </c>
      <c r="G393" s="96"/>
      <c r="H393" s="74">
        <f t="shared" si="59"/>
        <v>15</v>
      </c>
      <c r="I393" s="53">
        <f t="shared" si="57"/>
        <v>1.0327152712444541</v>
      </c>
      <c r="J393" s="53">
        <f t="shared" si="60"/>
        <v>-0.3715590335688283</v>
      </c>
      <c r="K393" s="53">
        <f t="shared" si="61"/>
        <v>1.1500714701999954</v>
      </c>
      <c r="L393" s="53">
        <f t="shared" si="62"/>
        <v>11.007439960446153</v>
      </c>
      <c r="M393" s="93">
        <f t="shared" si="63"/>
        <v>0.57729258944044892</v>
      </c>
      <c r="N393" s="53">
        <f t="shared" si="64"/>
        <v>5.2927360988839753</v>
      </c>
      <c r="O393">
        <f t="shared" si="65"/>
        <v>0.37701905417423626</v>
      </c>
      <c r="P393" s="53">
        <f t="shared" si="66"/>
        <v>5.3491713880855905</v>
      </c>
      <c r="Q393" s="53">
        <v>0.2</v>
      </c>
      <c r="R393" s="53">
        <f t="shared" si="67"/>
        <v>3.3924147072947295</v>
      </c>
    </row>
    <row r="394" spans="1:18" ht="15">
      <c r="A394" s="88"/>
      <c r="B394" s="84">
        <v>30697</v>
      </c>
      <c r="C394" s="85">
        <v>0</v>
      </c>
      <c r="D394" s="86">
        <v>10</v>
      </c>
      <c r="E394" s="87">
        <v>-5</v>
      </c>
      <c r="F394" s="96">
        <f t="shared" si="58"/>
        <v>2.5</v>
      </c>
      <c r="G394" s="96"/>
      <c r="H394" s="74">
        <f t="shared" si="59"/>
        <v>16</v>
      </c>
      <c r="I394" s="53">
        <f t="shared" ref="I394:I457" si="68">1+0.0334*COS($I$7*H394-0.0552)</f>
        <v>1.0325946921104006</v>
      </c>
      <c r="J394" s="53">
        <f t="shared" si="60"/>
        <v>-0.36839783845263269</v>
      </c>
      <c r="K394" s="53">
        <f t="shared" si="61"/>
        <v>1.1542435958936998</v>
      </c>
      <c r="L394" s="53">
        <f t="shared" si="62"/>
        <v>11.128884752217326</v>
      </c>
      <c r="M394" s="93">
        <f t="shared" si="63"/>
        <v>0.81939401221218988</v>
      </c>
      <c r="N394" s="53">
        <f t="shared" si="64"/>
        <v>7.3273375022238918</v>
      </c>
      <c r="O394">
        <f t="shared" si="65"/>
        <v>0.38910203313511127</v>
      </c>
      <c r="P394" s="53">
        <f t="shared" si="66"/>
        <v>5.5406877114500723</v>
      </c>
      <c r="Q394" s="53">
        <v>0.2</v>
      </c>
      <c r="R394" s="53">
        <f t="shared" si="67"/>
        <v>3.8432531329505899</v>
      </c>
    </row>
    <row r="395" spans="1:18" ht="15">
      <c r="A395" s="88"/>
      <c r="B395" s="84">
        <v>30698</v>
      </c>
      <c r="C395" s="85">
        <v>0</v>
      </c>
      <c r="D395" s="86">
        <v>6</v>
      </c>
      <c r="E395" s="87">
        <v>-5</v>
      </c>
      <c r="F395" s="96">
        <f t="shared" si="58"/>
        <v>0.5</v>
      </c>
      <c r="G395" s="96"/>
      <c r="H395" s="74">
        <f t="shared" si="59"/>
        <v>17</v>
      </c>
      <c r="I395" s="53">
        <f t="shared" si="68"/>
        <v>1.0324644676825534</v>
      </c>
      <c r="J395" s="53">
        <f t="shared" si="60"/>
        <v>-0.36511921531268005</v>
      </c>
      <c r="K395" s="53">
        <f t="shared" si="61"/>
        <v>1.1585518710370053</v>
      </c>
      <c r="L395" s="53">
        <f t="shared" si="62"/>
        <v>11.255053091632707</v>
      </c>
      <c r="M395" s="93">
        <f t="shared" si="63"/>
        <v>0.6397266657772811</v>
      </c>
      <c r="N395" s="53">
        <f t="shared" si="64"/>
        <v>6.3458939770807881</v>
      </c>
      <c r="O395">
        <f t="shared" si="65"/>
        <v>0.34272436873217466</v>
      </c>
      <c r="P395" s="53">
        <f t="shared" si="66"/>
        <v>4.8097230428690185</v>
      </c>
      <c r="Q395" s="53">
        <v>0.2</v>
      </c>
      <c r="R395" s="53">
        <f t="shared" si="67"/>
        <v>3.5354665862556263</v>
      </c>
    </row>
    <row r="396" spans="1:18" ht="15">
      <c r="A396" s="88"/>
      <c r="B396" s="84">
        <v>30699</v>
      </c>
      <c r="C396" s="85">
        <v>0</v>
      </c>
      <c r="D396" s="86">
        <v>9</v>
      </c>
      <c r="E396" s="87">
        <v>-3</v>
      </c>
      <c r="F396" s="96">
        <f t="shared" si="58"/>
        <v>3</v>
      </c>
      <c r="G396" s="96"/>
      <c r="H396" s="74">
        <f t="shared" si="59"/>
        <v>18</v>
      </c>
      <c r="I396" s="53">
        <f t="shared" si="68"/>
        <v>1.032324636496416</v>
      </c>
      <c r="J396" s="53">
        <f t="shared" si="60"/>
        <v>-0.36172467986978218</v>
      </c>
      <c r="K396" s="53">
        <f t="shared" si="61"/>
        <v>1.1629925960327789</v>
      </c>
      <c r="L396" s="53">
        <f t="shared" si="62"/>
        <v>11.385909529211714</v>
      </c>
      <c r="M396" s="93">
        <f t="shared" si="63"/>
        <v>0.76828288790856292</v>
      </c>
      <c r="N396" s="53">
        <f t="shared" si="64"/>
        <v>6.7051310902922907</v>
      </c>
      <c r="O396">
        <f t="shared" si="65"/>
        <v>0.40152374789424572</v>
      </c>
      <c r="P396" s="53">
        <f t="shared" si="66"/>
        <v>5.738329876349705</v>
      </c>
      <c r="Q396" s="53">
        <v>0.2</v>
      </c>
      <c r="R396" s="53">
        <f t="shared" si="67"/>
        <v>3.7376308220208343</v>
      </c>
    </row>
    <row r="397" spans="1:18" ht="15">
      <c r="A397" s="88"/>
      <c r="B397" s="84">
        <v>30700</v>
      </c>
      <c r="C397" s="85">
        <v>0</v>
      </c>
      <c r="D397" s="86">
        <v>0</v>
      </c>
      <c r="E397" s="87">
        <v>-6</v>
      </c>
      <c r="F397" s="96">
        <f t="shared" si="58"/>
        <v>-3</v>
      </c>
      <c r="G397" s="96"/>
      <c r="H397" s="74">
        <f t="shared" si="59"/>
        <v>19</v>
      </c>
      <c r="I397" s="53">
        <f t="shared" si="68"/>
        <v>1.0321752399302859</v>
      </c>
      <c r="J397" s="53">
        <f t="shared" si="60"/>
        <v>-0.35821578922172775</v>
      </c>
      <c r="K397" s="53">
        <f t="shared" si="61"/>
        <v>1.1675620459118377</v>
      </c>
      <c r="L397" s="53">
        <f t="shared" si="62"/>
        <v>11.521416573027933</v>
      </c>
      <c r="M397" s="93">
        <f t="shared" si="63"/>
        <v>0.39114942267080444</v>
      </c>
      <c r="N397" s="53">
        <f t="shared" si="64"/>
        <v>4.797670592053886</v>
      </c>
      <c r="O397">
        <f t="shared" si="65"/>
        <v>0.2731558497796604</v>
      </c>
      <c r="P397" s="53">
        <f t="shared" si="66"/>
        <v>3.7359807381514267</v>
      </c>
      <c r="Q397" s="53">
        <v>0.2</v>
      </c>
      <c r="R397" s="53">
        <f t="shared" si="67"/>
        <v>3.0367644459392511</v>
      </c>
    </row>
    <row r="398" spans="1:18" ht="15">
      <c r="A398" s="88"/>
      <c r="B398" s="84">
        <v>30701</v>
      </c>
      <c r="C398" s="85">
        <v>0</v>
      </c>
      <c r="D398" s="86">
        <v>7</v>
      </c>
      <c r="E398" s="87">
        <v>-5</v>
      </c>
      <c r="F398" s="96">
        <f t="shared" si="58"/>
        <v>1</v>
      </c>
      <c r="G398" s="96"/>
      <c r="H398" s="74">
        <f t="shared" si="59"/>
        <v>20</v>
      </c>
      <c r="I398" s="53">
        <f t="shared" si="68"/>
        <v>1.0320163221930105</v>
      </c>
      <c r="J398" s="53">
        <f t="shared" si="60"/>
        <v>-0.35459413986723526</v>
      </c>
      <c r="K398" s="53">
        <f t="shared" si="61"/>
        <v>1.1722564795875074</v>
      </c>
      <c r="L398" s="53">
        <f t="shared" si="62"/>
        <v>11.661534666364656</v>
      </c>
      <c r="M398" s="93">
        <f t="shared" si="63"/>
        <v>0.71121949673665397</v>
      </c>
      <c r="N398" s="53">
        <f t="shared" si="64"/>
        <v>6.8674459823655827</v>
      </c>
      <c r="O398">
        <f t="shared" si="65"/>
        <v>0.35383789041177988</v>
      </c>
      <c r="P398" s="53">
        <f t="shared" si="66"/>
        <v>4.9838506177847011</v>
      </c>
      <c r="Q398" s="53">
        <v>0.2</v>
      </c>
      <c r="R398" s="53">
        <f t="shared" si="67"/>
        <v>3.669357143873508</v>
      </c>
    </row>
    <row r="399" spans="1:18" ht="15">
      <c r="A399" s="88"/>
      <c r="B399" s="84">
        <v>30702</v>
      </c>
      <c r="C399" s="85">
        <v>0.4</v>
      </c>
      <c r="D399" s="86">
        <v>2</v>
      </c>
      <c r="E399" s="87">
        <v>-5</v>
      </c>
      <c r="F399" s="96">
        <f t="shared" ref="F399:F462" si="69">0.5*(D399+E399)</f>
        <v>-1.5</v>
      </c>
      <c r="G399" s="96"/>
      <c r="H399" s="74">
        <f t="shared" ref="H399:H462" si="70">B399-DATE(YEAR(B399),1,0)</f>
        <v>21</v>
      </c>
      <c r="I399" s="53">
        <f t="shared" si="68"/>
        <v>1.0318479303109052</v>
      </c>
      <c r="J399" s="53">
        <f t="shared" ref="J399:J462" si="71">ASIN(0.39785*SIN(4.869+$I$7*H399+0.03345*SIN(6.224+$I$7*H399)))</f>
        <v>-0.35086136572984739</v>
      </c>
      <c r="K399" s="53">
        <f t="shared" ref="K399:K462" si="72">ACOS(-TAN(J399)*TAN($E$7*$I$8))</f>
        <v>1.1770721487342466</v>
      </c>
      <c r="L399" s="53">
        <f t="shared" ref="L399:L462" si="73">117.5*I399*((K399*SIN($E$7*$I$8)*SIN(J399)+COS($E$7*$I$8)*COS(J399)*SIN(K399))/PI())</f>
        <v>11.806222169477898</v>
      </c>
      <c r="M399" s="93">
        <f t="shared" ref="M399:M462" si="74">0.0023*L399/2.456*(0.5*(D399+E399)+17.8)*SQRT(D399-E399)</f>
        <v>0.47681186018231408</v>
      </c>
      <c r="N399" s="53">
        <f t="shared" ref="N399:N462" si="75">0.17*L399*SQRT(D399-E399)</f>
        <v>5.3101757232147175</v>
      </c>
      <c r="O399">
        <f t="shared" ref="O399:O462" si="76">5336/(F399+273.15)^2*EXP(21.07-5336/(F399+273.15))</f>
        <v>0.30127848666516421</v>
      </c>
      <c r="P399" s="53">
        <f t="shared" ref="P399:P462" si="77">EXP(21.07-5336/(F399+273.15))</f>
        <v>4.1665031934387322</v>
      </c>
      <c r="Q399" s="53">
        <v>0.2</v>
      </c>
      <c r="R399" s="53">
        <f t="shared" ref="R399:R462" si="78">(O399*N399*0.6+$L$8*6.43*(1+0.536*Q399)*P399*(1- G399/100))/($O$7*(O399+$L$8))</f>
        <v>3.2191760178007858</v>
      </c>
    </row>
    <row r="400" spans="1:18" ht="15">
      <c r="A400" s="88"/>
      <c r="B400" s="84">
        <v>30703</v>
      </c>
      <c r="C400" s="85">
        <v>0</v>
      </c>
      <c r="D400" s="86">
        <v>1</v>
      </c>
      <c r="E400" s="87">
        <v>-6</v>
      </c>
      <c r="F400" s="96">
        <f t="shared" si="69"/>
        <v>-2.5</v>
      </c>
      <c r="G400" s="96"/>
      <c r="H400" s="74">
        <f t="shared" si="70"/>
        <v>22</v>
      </c>
      <c r="I400" s="53">
        <f t="shared" si="68"/>
        <v>1.0316701141138369</v>
      </c>
      <c r="J400" s="53">
        <f t="shared" si="71"/>
        <v>-0.34701913618740743</v>
      </c>
      <c r="K400" s="53">
        <f t="shared" si="72"/>
        <v>1.1820053062637619</v>
      </c>
      <c r="L400" s="53">
        <f t="shared" si="73"/>
        <v>11.955435345629594</v>
      </c>
      <c r="M400" s="93">
        <f t="shared" si="74"/>
        <v>0.45321608980548445</v>
      </c>
      <c r="N400" s="53">
        <f t="shared" si="75"/>
        <v>5.3772884858080658</v>
      </c>
      <c r="O400">
        <f t="shared" si="76"/>
        <v>0.28226157084235826</v>
      </c>
      <c r="P400" s="53">
        <f t="shared" si="77"/>
        <v>3.8748241344241494</v>
      </c>
      <c r="Q400" s="53">
        <v>0.2</v>
      </c>
      <c r="R400" s="53">
        <f t="shared" si="78"/>
        <v>3.1788704409588551</v>
      </c>
    </row>
    <row r="401" spans="1:18" ht="15">
      <c r="A401" s="88"/>
      <c r="B401" s="84">
        <v>30704</v>
      </c>
      <c r="C401" s="85">
        <v>0</v>
      </c>
      <c r="D401" s="86">
        <v>8</v>
      </c>
      <c r="E401" s="87">
        <v>-4</v>
      </c>
      <c r="F401" s="96">
        <f t="shared" si="69"/>
        <v>2</v>
      </c>
      <c r="G401" s="96"/>
      <c r="H401" s="74">
        <f t="shared" si="70"/>
        <v>23</v>
      </c>
      <c r="I401" s="53">
        <f t="shared" si="68"/>
        <v>1.0314829262204792</v>
      </c>
      <c r="J401" s="53">
        <f t="shared" si="71"/>
        <v>-0.34306915411250505</v>
      </c>
      <c r="K401" s="53">
        <f t="shared" si="72"/>
        <v>1.1870522143766915</v>
      </c>
      <c r="L401" s="53">
        <f t="shared" si="73"/>
        <v>12.109128351519114</v>
      </c>
      <c r="M401" s="93">
        <f t="shared" si="74"/>
        <v>0.7778004129486028</v>
      </c>
      <c r="N401" s="53">
        <f t="shared" si="75"/>
        <v>7.1310326836693161</v>
      </c>
      <c r="O401">
        <f t="shared" si="76"/>
        <v>0.37701905417423626</v>
      </c>
      <c r="P401" s="53">
        <f t="shared" si="77"/>
        <v>5.3491713880855905</v>
      </c>
      <c r="Q401" s="53">
        <v>0.2</v>
      </c>
      <c r="R401" s="53">
        <f t="shared" si="78"/>
        <v>3.7763731974081352</v>
      </c>
    </row>
    <row r="402" spans="1:18" ht="15">
      <c r="A402" s="88"/>
      <c r="B402" s="84">
        <v>30705</v>
      </c>
      <c r="C402" s="85">
        <v>5.2</v>
      </c>
      <c r="D402" s="86">
        <v>4</v>
      </c>
      <c r="E402" s="87">
        <v>-3</v>
      </c>
      <c r="F402" s="96">
        <f t="shared" si="69"/>
        <v>0.5</v>
      </c>
      <c r="G402" s="96"/>
      <c r="H402" s="74">
        <f t="shared" si="70"/>
        <v>24</v>
      </c>
      <c r="I402" s="53">
        <f t="shared" si="68"/>
        <v>1.0312864220227413</v>
      </c>
      <c r="J402" s="53">
        <f t="shared" si="71"/>
        <v>-0.33901315392900844</v>
      </c>
      <c r="K402" s="53">
        <f t="shared" si="72"/>
        <v>1.1922091521724227</v>
      </c>
      <c r="L402" s="53">
        <f t="shared" si="73"/>
        <v>12.267253232207459</v>
      </c>
      <c r="M402" s="93">
        <f t="shared" si="74"/>
        <v>0.55622040091796499</v>
      </c>
      <c r="N402" s="53">
        <f t="shared" si="75"/>
        <v>5.5175372247866177</v>
      </c>
      <c r="O402">
        <f t="shared" si="76"/>
        <v>0.34272436873217466</v>
      </c>
      <c r="P402" s="53">
        <f t="shared" si="77"/>
        <v>4.8097230428690185</v>
      </c>
      <c r="Q402" s="53">
        <v>0.2</v>
      </c>
      <c r="R402" s="53">
        <f t="shared" si="78"/>
        <v>3.3649609037874297</v>
      </c>
    </row>
    <row r="403" spans="1:18" ht="15">
      <c r="A403" s="88"/>
      <c r="B403" s="84">
        <v>30706</v>
      </c>
      <c r="C403" s="85">
        <v>0</v>
      </c>
      <c r="D403" s="86">
        <v>8</v>
      </c>
      <c r="E403" s="87">
        <v>-5</v>
      </c>
      <c r="F403" s="96">
        <f t="shared" si="69"/>
        <v>1.5</v>
      </c>
      <c r="G403" s="96"/>
      <c r="H403" s="74">
        <f t="shared" si="70"/>
        <v>25</v>
      </c>
      <c r="I403" s="53">
        <f t="shared" si="68"/>
        <v>1.0310806596693767</v>
      </c>
      <c r="J403" s="53">
        <f t="shared" si="71"/>
        <v>-0.33485289968952081</v>
      </c>
      <c r="K403" s="53">
        <f t="shared" si="72"/>
        <v>1.1974724228038927</v>
      </c>
      <c r="L403" s="53">
        <f t="shared" si="73"/>
        <v>12.429759920595002</v>
      </c>
      <c r="M403" s="93">
        <f t="shared" si="74"/>
        <v>0.81001152674469046</v>
      </c>
      <c r="N403" s="53">
        <f t="shared" si="75"/>
        <v>7.6187432450201218</v>
      </c>
      <c r="O403">
        <f t="shared" si="76"/>
        <v>0.36526692052720544</v>
      </c>
      <c r="P403" s="53">
        <f t="shared" si="77"/>
        <v>5.1636135172163016</v>
      </c>
      <c r="Q403" s="53">
        <v>0.2</v>
      </c>
      <c r="R403" s="53">
        <f t="shared" si="78"/>
        <v>3.8517025889755274</v>
      </c>
    </row>
    <row r="404" spans="1:18" ht="15">
      <c r="A404" s="88"/>
      <c r="B404" s="84">
        <v>30707</v>
      </c>
      <c r="C404" s="85">
        <v>0</v>
      </c>
      <c r="D404" s="86">
        <v>4</v>
      </c>
      <c r="E404" s="87">
        <v>-5</v>
      </c>
      <c r="F404" s="96">
        <f t="shared" si="69"/>
        <v>-0.5</v>
      </c>
      <c r="G404" s="96"/>
      <c r="H404" s="74">
        <f t="shared" si="70"/>
        <v>26</v>
      </c>
      <c r="I404" s="53">
        <f t="shared" si="68"/>
        <v>1.0308657000487762</v>
      </c>
      <c r="J404" s="53">
        <f t="shared" si="71"/>
        <v>-0.33059018317830297</v>
      </c>
      <c r="K404" s="53">
        <f t="shared" si="72"/>
        <v>1.2028383601683015</v>
      </c>
      <c r="L404" s="53">
        <f t="shared" si="73"/>
        <v>12.596596241481892</v>
      </c>
      <c r="M404" s="93">
        <f t="shared" si="74"/>
        <v>0.61223766015704129</v>
      </c>
      <c r="N404" s="53">
        <f t="shared" si="75"/>
        <v>6.4242640831557658</v>
      </c>
      <c r="O404">
        <f t="shared" si="76"/>
        <v>0.3214141917235559</v>
      </c>
      <c r="P404" s="53">
        <f t="shared" si="77"/>
        <v>4.4777540135241773</v>
      </c>
      <c r="Q404" s="53">
        <v>0.2</v>
      </c>
      <c r="R404" s="53">
        <f t="shared" si="78"/>
        <v>3.4983392354763256</v>
      </c>
    </row>
    <row r="405" spans="1:18" ht="15">
      <c r="A405" s="88"/>
      <c r="B405" s="84">
        <v>30708</v>
      </c>
      <c r="C405" s="85">
        <v>5.6</v>
      </c>
      <c r="D405" s="86">
        <v>0</v>
      </c>
      <c r="E405" s="87">
        <v>-6</v>
      </c>
      <c r="F405" s="96">
        <f t="shared" si="69"/>
        <v>-3</v>
      </c>
      <c r="G405" s="96"/>
      <c r="H405" s="74">
        <f t="shared" si="70"/>
        <v>27</v>
      </c>
      <c r="I405" s="53">
        <f t="shared" si="68"/>
        <v>1.0306416067709498</v>
      </c>
      <c r="J405" s="53">
        <f t="shared" si="71"/>
        <v>-0.32622682204390219</v>
      </c>
      <c r="K405" s="53">
        <f t="shared" si="72"/>
        <v>1.2083033351284647</v>
      </c>
      <c r="L405" s="53">
        <f t="shared" si="73"/>
        <v>12.767707920209469</v>
      </c>
      <c r="M405" s="93">
        <f t="shared" si="74"/>
        <v>0.43346072509093397</v>
      </c>
      <c r="N405" s="53">
        <f t="shared" si="75"/>
        <v>5.3166428301987887</v>
      </c>
      <c r="O405">
        <f t="shared" si="76"/>
        <v>0.2731558497796604</v>
      </c>
      <c r="P405" s="53">
        <f t="shared" si="77"/>
        <v>3.7359807381514267</v>
      </c>
      <c r="Q405" s="53">
        <v>0.2</v>
      </c>
      <c r="R405" s="53">
        <f t="shared" si="78"/>
        <v>3.1394175776065523</v>
      </c>
    </row>
    <row r="406" spans="1:18" ht="15">
      <c r="A406" s="88"/>
      <c r="B406" s="84">
        <v>30709</v>
      </c>
      <c r="C406" s="85">
        <v>0.4</v>
      </c>
      <c r="D406" s="86">
        <v>4</v>
      </c>
      <c r="E406" s="87">
        <v>-5</v>
      </c>
      <c r="F406" s="96">
        <f t="shared" si="69"/>
        <v>-0.5</v>
      </c>
      <c r="G406" s="96"/>
      <c r="H406" s="74">
        <f t="shared" si="70"/>
        <v>28</v>
      </c>
      <c r="I406" s="53">
        <f t="shared" si="68"/>
        <v>1.030408446148704</v>
      </c>
      <c r="J406" s="53">
        <f t="shared" si="71"/>
        <v>-0.32176465796541182</v>
      </c>
      <c r="K406" s="53">
        <f t="shared" si="72"/>
        <v>1.2138637612630909</v>
      </c>
      <c r="L406" s="53">
        <f t="shared" si="73"/>
        <v>12.9430385958524</v>
      </c>
      <c r="M406" s="93">
        <f t="shared" si="74"/>
        <v>0.6290759434800085</v>
      </c>
      <c r="N406" s="53">
        <f t="shared" si="75"/>
        <v>6.6009496838847248</v>
      </c>
      <c r="O406">
        <f t="shared" si="76"/>
        <v>0.3214141917235559</v>
      </c>
      <c r="P406" s="53">
        <f t="shared" si="77"/>
        <v>4.4777540135241773</v>
      </c>
      <c r="Q406" s="53">
        <v>0.2</v>
      </c>
      <c r="R406" s="53">
        <f t="shared" si="78"/>
        <v>3.534326923251971</v>
      </c>
    </row>
    <row r="407" spans="1:18" ht="15">
      <c r="A407" s="88"/>
      <c r="B407" s="84">
        <v>30710</v>
      </c>
      <c r="C407" s="85">
        <v>0</v>
      </c>
      <c r="D407" s="86">
        <v>8</v>
      </c>
      <c r="E407" s="87">
        <v>-5</v>
      </c>
      <c r="F407" s="96">
        <f t="shared" si="69"/>
        <v>1.5</v>
      </c>
      <c r="G407" s="96"/>
      <c r="H407" s="74">
        <f t="shared" si="70"/>
        <v>29</v>
      </c>
      <c r="I407" s="53">
        <f t="shared" si="68"/>
        <v>1.0301662871780179</v>
      </c>
      <c r="J407" s="53">
        <f t="shared" si="71"/>
        <v>-0.31720555485597807</v>
      </c>
      <c r="K407" s="53">
        <f t="shared" si="72"/>
        <v>1.2195161001475012</v>
      </c>
      <c r="L407" s="53">
        <f t="shared" si="73"/>
        <v>13.122529838904034</v>
      </c>
      <c r="M407" s="93">
        <f t="shared" si="74"/>
        <v>0.85515733992186338</v>
      </c>
      <c r="N407" s="53">
        <f t="shared" si="75"/>
        <v>8.0433722136556991</v>
      </c>
      <c r="O407">
        <f t="shared" si="76"/>
        <v>0.36526692052720544</v>
      </c>
      <c r="P407" s="53">
        <f t="shared" si="77"/>
        <v>5.1636135172163016</v>
      </c>
      <c r="Q407" s="53">
        <v>0.2</v>
      </c>
      <c r="R407" s="53">
        <f t="shared" si="78"/>
        <v>3.9399754760265271</v>
      </c>
    </row>
    <row r="408" spans="1:18" ht="15">
      <c r="A408" s="88"/>
      <c r="B408" s="84">
        <v>30711</v>
      </c>
      <c r="C408" s="85">
        <v>0</v>
      </c>
      <c r="D408" s="86">
        <v>4</v>
      </c>
      <c r="E408" s="87">
        <v>-5</v>
      </c>
      <c r="F408" s="96">
        <f t="shared" si="69"/>
        <v>-0.5</v>
      </c>
      <c r="G408" s="96"/>
      <c r="H408" s="74">
        <f t="shared" si="70"/>
        <v>30</v>
      </c>
      <c r="I408" s="53">
        <f t="shared" si="68"/>
        <v>1.0299152015176269</v>
      </c>
      <c r="J408" s="53">
        <f t="shared" si="71"/>
        <v>-0.31255139710685492</v>
      </c>
      <c r="K408" s="53">
        <f t="shared" si="72"/>
        <v>1.2252568661692629</v>
      </c>
      <c r="L408" s="53">
        <f t="shared" si="73"/>
        <v>13.306121173372119</v>
      </c>
      <c r="M408" s="93">
        <f t="shared" si="74"/>
        <v>0.64672299856084281</v>
      </c>
      <c r="N408" s="53">
        <f t="shared" si="75"/>
        <v>6.7861217984197815</v>
      </c>
      <c r="O408">
        <f t="shared" si="76"/>
        <v>0.3214141917235559</v>
      </c>
      <c r="P408" s="53">
        <f t="shared" si="77"/>
        <v>4.4777540135241773</v>
      </c>
      <c r="Q408" s="53">
        <v>0.2</v>
      </c>
      <c r="R408" s="53">
        <f t="shared" si="78"/>
        <v>3.5720431616729287</v>
      </c>
    </row>
    <row r="409" spans="1:18" ht="15">
      <c r="A409" s="88"/>
      <c r="B409" s="84">
        <v>30712</v>
      </c>
      <c r="C409" s="85">
        <v>0.8</v>
      </c>
      <c r="D409" s="86">
        <v>1</v>
      </c>
      <c r="E409" s="87">
        <v>-2</v>
      </c>
      <c r="F409" s="96">
        <f t="shared" si="69"/>
        <v>-0.5</v>
      </c>
      <c r="G409" s="96"/>
      <c r="H409" s="74">
        <f t="shared" si="70"/>
        <v>31</v>
      </c>
      <c r="I409" s="53">
        <f t="shared" si="68"/>
        <v>1.0296552634678175</v>
      </c>
      <c r="J409" s="53">
        <f t="shared" si="71"/>
        <v>-0.30780408787498542</v>
      </c>
      <c r="K409" s="53">
        <f t="shared" si="72"/>
        <v>1.2310826308858673</v>
      </c>
      <c r="L409" s="53">
        <f t="shared" si="73"/>
        <v>13.493750103179497</v>
      </c>
      <c r="M409" s="93">
        <f t="shared" si="74"/>
        <v>0.37865078981005063</v>
      </c>
      <c r="N409" s="53">
        <f t="shared" si="75"/>
        <v>3.9732163297685936</v>
      </c>
      <c r="O409">
        <f t="shared" si="76"/>
        <v>0.3214141917235559</v>
      </c>
      <c r="P409" s="53">
        <f t="shared" si="77"/>
        <v>4.4777540135241773</v>
      </c>
      <c r="Q409" s="53">
        <v>0.2</v>
      </c>
      <c r="R409" s="53">
        <f t="shared" si="78"/>
        <v>2.9991047709349443</v>
      </c>
    </row>
    <row r="410" spans="1:18" ht="15">
      <c r="A410" s="88"/>
      <c r="B410" s="84">
        <v>30713</v>
      </c>
      <c r="C410" s="85">
        <v>0.4</v>
      </c>
      <c r="D410" s="86">
        <v>7</v>
      </c>
      <c r="E410" s="87">
        <v>-3</v>
      </c>
      <c r="F410" s="96">
        <f t="shared" si="69"/>
        <v>2</v>
      </c>
      <c r="G410" s="96"/>
      <c r="H410" s="74">
        <f t="shared" si="70"/>
        <v>32</v>
      </c>
      <c r="I410" s="53">
        <f t="shared" si="68"/>
        <v>1.0293865499484409</v>
      </c>
      <c r="J410" s="53">
        <f t="shared" si="71"/>
        <v>-0.30296554741678583</v>
      </c>
      <c r="K410" s="53">
        <f t="shared" si="72"/>
        <v>1.23699002693392</v>
      </c>
      <c r="L410" s="53">
        <f t="shared" si="73"/>
        <v>13.685352142743081</v>
      </c>
      <c r="M410" s="93">
        <f t="shared" si="74"/>
        <v>0.80245491362963939</v>
      </c>
      <c r="N410" s="53">
        <f t="shared" si="75"/>
        <v>7.3570701699307657</v>
      </c>
      <c r="O410">
        <f t="shared" si="76"/>
        <v>0.37701905417423626</v>
      </c>
      <c r="P410" s="53">
        <f t="shared" si="77"/>
        <v>5.3491713880855905</v>
      </c>
      <c r="Q410" s="53">
        <v>0.2</v>
      </c>
      <c r="R410" s="53">
        <f t="shared" si="78"/>
        <v>3.8235848457636217</v>
      </c>
    </row>
    <row r="411" spans="1:18" ht="15">
      <c r="A411" s="88"/>
      <c r="B411" s="84">
        <v>30714</v>
      </c>
      <c r="C411" s="85">
        <v>0</v>
      </c>
      <c r="D411" s="86">
        <v>3</v>
      </c>
      <c r="E411" s="87">
        <v>-4</v>
      </c>
      <c r="F411" s="96">
        <f t="shared" si="69"/>
        <v>-0.5</v>
      </c>
      <c r="G411" s="96"/>
      <c r="H411" s="74">
        <f t="shared" si="70"/>
        <v>33</v>
      </c>
      <c r="I411" s="53">
        <f t="shared" si="68"/>
        <v>1.0291091404761501</v>
      </c>
      <c r="J411" s="53">
        <f t="shared" si="71"/>
        <v>-0.29803771147049535</v>
      </c>
      <c r="K411" s="53">
        <f t="shared" si="72"/>
        <v>1.2429757515013611</v>
      </c>
      <c r="L411" s="53">
        <f t="shared" si="73"/>
        <v>13.880860851585737</v>
      </c>
      <c r="M411" s="93">
        <f t="shared" si="74"/>
        <v>0.59499182314910393</v>
      </c>
      <c r="N411" s="53">
        <f t="shared" si="75"/>
        <v>6.2433019854539795</v>
      </c>
      <c r="O411">
        <f t="shared" si="76"/>
        <v>0.3214141917235559</v>
      </c>
      <c r="P411" s="53">
        <f t="shared" si="77"/>
        <v>4.4777540135241773</v>
      </c>
      <c r="Q411" s="53">
        <v>0.2</v>
      </c>
      <c r="R411" s="53">
        <f t="shared" si="78"/>
        <v>3.461480501972015</v>
      </c>
    </row>
    <row r="412" spans="1:18" ht="15">
      <c r="A412" s="88"/>
      <c r="B412" s="84">
        <v>30715</v>
      </c>
      <c r="C412" s="85">
        <v>0</v>
      </c>
      <c r="D412" s="86">
        <v>10</v>
      </c>
      <c r="E412" s="87">
        <v>-1</v>
      </c>
      <c r="F412" s="96">
        <f t="shared" si="69"/>
        <v>4.5</v>
      </c>
      <c r="G412" s="96"/>
      <c r="H412" s="74">
        <f t="shared" si="70"/>
        <v>34</v>
      </c>
      <c r="I412" s="53">
        <f t="shared" si="68"/>
        <v>1.0288231171408715</v>
      </c>
      <c r="J412" s="53">
        <f t="shared" si="71"/>
        <v>-0.29302252968915588</v>
      </c>
      <c r="K412" s="53">
        <f t="shared" si="72"/>
        <v>1.2490365693760106</v>
      </c>
      <c r="L412" s="53">
        <f t="shared" si="73"/>
        <v>14.080207872819296</v>
      </c>
      <c r="M412" s="93">
        <f t="shared" si="74"/>
        <v>0.97523604763122895</v>
      </c>
      <c r="N412" s="53">
        <f t="shared" si="75"/>
        <v>7.9387903023394575</v>
      </c>
      <c r="O412">
        <f t="shared" si="76"/>
        <v>0.44090248501484264</v>
      </c>
      <c r="P412" s="53">
        <f t="shared" si="77"/>
        <v>6.3697455095310378</v>
      </c>
      <c r="Q412" s="53">
        <v>0.2</v>
      </c>
      <c r="R412" s="53">
        <f t="shared" si="78"/>
        <v>4.0736754227462262</v>
      </c>
    </row>
    <row r="413" spans="1:18" ht="15">
      <c r="A413" s="88"/>
      <c r="B413" s="84">
        <v>30716</v>
      </c>
      <c r="C413" s="85">
        <v>0</v>
      </c>
      <c r="D413" s="86">
        <v>12</v>
      </c>
      <c r="E413" s="87">
        <v>-1</v>
      </c>
      <c r="F413" s="96">
        <f t="shared" si="69"/>
        <v>5.5</v>
      </c>
      <c r="G413" s="96"/>
      <c r="H413" s="74">
        <f t="shared" si="70"/>
        <v>35</v>
      </c>
      <c r="I413" s="53">
        <f t="shared" si="68"/>
        <v>1.0285285645815117</v>
      </c>
      <c r="J413" s="53">
        <f t="shared" si="71"/>
        <v>-0.28792196412598908</v>
      </c>
      <c r="K413" s="53">
        <f t="shared" si="72"/>
        <v>1.2551693155852104</v>
      </c>
      <c r="L413" s="53">
        <f t="shared" si="73"/>
        <v>14.283322975322376</v>
      </c>
      <c r="M413" s="93">
        <f t="shared" si="74"/>
        <v>1.1237153860670621</v>
      </c>
      <c r="N413" s="53">
        <f t="shared" si="75"/>
        <v>8.7548730731614093</v>
      </c>
      <c r="O413">
        <f t="shared" si="76"/>
        <v>0.46900019134232457</v>
      </c>
      <c r="P413" s="53">
        <f t="shared" si="77"/>
        <v>6.8245700167601502</v>
      </c>
      <c r="Q413" s="53">
        <v>0.2</v>
      </c>
      <c r="R413" s="53">
        <f t="shared" si="78"/>
        <v>4.2981128921841112</v>
      </c>
    </row>
    <row r="414" spans="1:18" ht="15">
      <c r="A414" s="88"/>
      <c r="B414" s="84">
        <v>30717</v>
      </c>
      <c r="C414" s="85">
        <v>0</v>
      </c>
      <c r="D414" s="86">
        <v>5</v>
      </c>
      <c r="E414" s="87">
        <v>-3</v>
      </c>
      <c r="F414" s="96">
        <f t="shared" si="69"/>
        <v>1</v>
      </c>
      <c r="G414" s="96"/>
      <c r="H414" s="74">
        <f t="shared" si="70"/>
        <v>36</v>
      </c>
      <c r="I414" s="53">
        <f t="shared" si="68"/>
        <v>1.0282255699609115</v>
      </c>
      <c r="J414" s="53">
        <f t="shared" si="71"/>
        <v>-0.28273798777366221</v>
      </c>
      <c r="K414" s="53">
        <f t="shared" si="72"/>
        <v>1.2613708976425573</v>
      </c>
      <c r="L414" s="53">
        <f t="shared" si="73"/>
        <v>14.490134099424376</v>
      </c>
      <c r="M414" s="93">
        <f t="shared" si="74"/>
        <v>0.72156377333210697</v>
      </c>
      <c r="N414" s="53">
        <f t="shared" si="75"/>
        <v>6.9673290157636751</v>
      </c>
      <c r="O414">
        <f t="shared" si="76"/>
        <v>0.35383789041177988</v>
      </c>
      <c r="P414" s="53">
        <f t="shared" si="77"/>
        <v>4.9838506177847011</v>
      </c>
      <c r="Q414" s="53">
        <v>0.2</v>
      </c>
      <c r="R414" s="53">
        <f t="shared" si="78"/>
        <v>3.6900201895992271</v>
      </c>
    </row>
    <row r="415" spans="1:18" ht="15">
      <c r="A415" s="88"/>
      <c r="B415" s="84">
        <v>30718</v>
      </c>
      <c r="C415" s="85">
        <v>0</v>
      </c>
      <c r="D415" s="86">
        <v>9</v>
      </c>
      <c r="E415" s="87">
        <v>-2</v>
      </c>
      <c r="F415" s="96">
        <f t="shared" si="69"/>
        <v>3.5</v>
      </c>
      <c r="G415" s="96"/>
      <c r="H415" s="74">
        <f t="shared" si="70"/>
        <v>37</v>
      </c>
      <c r="I415" s="53">
        <f t="shared" si="68"/>
        <v>1.0279142229400544</v>
      </c>
      <c r="J415" s="53">
        <f t="shared" si="71"/>
        <v>-0.2774725831586547</v>
      </c>
      <c r="K415" s="53">
        <f t="shared" si="72"/>
        <v>1.2676382974187046</v>
      </c>
      <c r="L415" s="53">
        <f t="shared" si="73"/>
        <v>14.700567405896869</v>
      </c>
      <c r="M415" s="93">
        <f t="shared" si="74"/>
        <v>0.9725445788195487</v>
      </c>
      <c r="N415" s="53">
        <f t="shared" si="75"/>
        <v>8.2885652694169814</v>
      </c>
      <c r="O415">
        <f t="shared" si="76"/>
        <v>0.41429223966637557</v>
      </c>
      <c r="P415" s="53">
        <f t="shared" si="77"/>
        <v>5.9422692546644251</v>
      </c>
      <c r="Q415" s="53">
        <v>0.2</v>
      </c>
      <c r="R415" s="53">
        <f t="shared" si="78"/>
        <v>4.0973824474137945</v>
      </c>
    </row>
    <row r="416" spans="1:18" ht="15">
      <c r="A416" s="88"/>
      <c r="B416" s="84">
        <v>30719</v>
      </c>
      <c r="C416" s="85">
        <v>0</v>
      </c>
      <c r="D416" s="86">
        <v>7</v>
      </c>
      <c r="E416" s="87">
        <v>-3</v>
      </c>
      <c r="F416" s="96">
        <f t="shared" si="69"/>
        <v>2</v>
      </c>
      <c r="G416" s="96"/>
      <c r="H416" s="74">
        <f t="shared" si="70"/>
        <v>38</v>
      </c>
      <c r="I416" s="53">
        <f t="shared" si="68"/>
        <v>1.0275946156515323</v>
      </c>
      <c r="J416" s="53">
        <f t="shared" si="71"/>
        <v>-0.27212774099167591</v>
      </c>
      <c r="K416" s="53">
        <f t="shared" si="72"/>
        <v>1.2739685726539534</v>
      </c>
      <c r="L416" s="53">
        <f t="shared" si="73"/>
        <v>14.914547328045117</v>
      </c>
      <c r="M416" s="93">
        <f t="shared" si="74"/>
        <v>0.87453005688991392</v>
      </c>
      <c r="N416" s="53">
        <f t="shared" si="75"/>
        <v>8.0178697705901829</v>
      </c>
      <c r="O416">
        <f t="shared" si="76"/>
        <v>0.37701905417423626</v>
      </c>
      <c r="P416" s="53">
        <f t="shared" si="77"/>
        <v>5.3491713880855905</v>
      </c>
      <c r="Q416" s="53">
        <v>0.2</v>
      </c>
      <c r="R416" s="53">
        <f t="shared" si="78"/>
        <v>3.9616037155350399</v>
      </c>
    </row>
    <row r="417" spans="1:18" ht="15">
      <c r="A417" s="88"/>
      <c r="B417" s="84">
        <v>30720</v>
      </c>
      <c r="C417" s="85">
        <v>2.8</v>
      </c>
      <c r="D417" s="86">
        <v>4</v>
      </c>
      <c r="E417" s="87">
        <v>-1</v>
      </c>
      <c r="F417" s="96">
        <f t="shared" si="69"/>
        <v>1.5</v>
      </c>
      <c r="G417" s="96"/>
      <c r="H417" s="74">
        <f t="shared" si="70"/>
        <v>39</v>
      </c>
      <c r="I417" s="53">
        <f t="shared" si="68"/>
        <v>1.0272668426722846</v>
      </c>
      <c r="J417" s="53">
        <f t="shared" si="71"/>
        <v>-0.26670545887483604</v>
      </c>
      <c r="K417" s="53">
        <f t="shared" si="72"/>
        <v>1.2803588581308856</v>
      </c>
      <c r="L417" s="53">
        <f t="shared" si="73"/>
        <v>15.131996626686488</v>
      </c>
      <c r="M417" s="93">
        <f t="shared" si="74"/>
        <v>0.61155851937260408</v>
      </c>
      <c r="N417" s="53">
        <f t="shared" si="75"/>
        <v>5.7521494257366452</v>
      </c>
      <c r="O417">
        <f t="shared" si="76"/>
        <v>0.36526692052720544</v>
      </c>
      <c r="P417" s="53">
        <f t="shared" si="77"/>
        <v>5.1636135172163016</v>
      </c>
      <c r="Q417" s="53">
        <v>0.2</v>
      </c>
      <c r="R417" s="53">
        <f t="shared" si="78"/>
        <v>3.4636705950464655</v>
      </c>
    </row>
    <row r="418" spans="1:18" ht="15">
      <c r="A418" s="88"/>
      <c r="B418" s="84">
        <v>30721</v>
      </c>
      <c r="C418" s="85">
        <v>0</v>
      </c>
      <c r="D418" s="86">
        <v>8</v>
      </c>
      <c r="E418" s="87">
        <v>-1</v>
      </c>
      <c r="F418" s="96">
        <f t="shared" si="69"/>
        <v>3.5</v>
      </c>
      <c r="G418" s="96"/>
      <c r="H418" s="74">
        <f t="shared" si="70"/>
        <v>40</v>
      </c>
      <c r="I418" s="53">
        <f t="shared" si="68"/>
        <v>1.0269310009956087</v>
      </c>
      <c r="J418" s="53">
        <f t="shared" si="71"/>
        <v>-0.26120774006603953</v>
      </c>
      <c r="K418" s="53">
        <f t="shared" si="72"/>
        <v>1.2868063665256193</v>
      </c>
      <c r="L418" s="53">
        <f t="shared" si="73"/>
        <v>15.352836447797053</v>
      </c>
      <c r="M418" s="93">
        <f t="shared" si="74"/>
        <v>0.91873223645469593</v>
      </c>
      <c r="N418" s="53">
        <f t="shared" si="75"/>
        <v>7.8299465883764974</v>
      </c>
      <c r="O418">
        <f t="shared" si="76"/>
        <v>0.41429223966637557</v>
      </c>
      <c r="P418" s="53">
        <f t="shared" si="77"/>
        <v>5.9422692546644251</v>
      </c>
      <c r="Q418" s="53">
        <v>0.2</v>
      </c>
      <c r="R418" s="53">
        <f t="shared" si="78"/>
        <v>4.000307415067887</v>
      </c>
    </row>
    <row r="419" spans="1:18" ht="15">
      <c r="A419" s="88"/>
      <c r="B419" s="84">
        <v>30722</v>
      </c>
      <c r="C419" s="85">
        <v>0</v>
      </c>
      <c r="D419" s="86">
        <v>8</v>
      </c>
      <c r="E419" s="87">
        <v>0</v>
      </c>
      <c r="F419" s="96">
        <f t="shared" si="69"/>
        <v>4</v>
      </c>
      <c r="G419" s="96"/>
      <c r="H419" s="74">
        <f t="shared" si="70"/>
        <v>41</v>
      </c>
      <c r="I419" s="53">
        <f t="shared" si="68"/>
        <v>1.0265871900024599</v>
      </c>
      <c r="J419" s="53">
        <f t="shared" si="71"/>
        <v>-0.25563659230083863</v>
      </c>
      <c r="K419" s="53">
        <f t="shared" si="72"/>
        <v>1.2933083889564396</v>
      </c>
      <c r="L419" s="53">
        <f t="shared" si="73"/>
        <v>15.576986382605625</v>
      </c>
      <c r="M419" s="93">
        <f t="shared" si="74"/>
        <v>0.8994652737097234</v>
      </c>
      <c r="N419" s="53">
        <f t="shared" si="75"/>
        <v>7.4899230370818444</v>
      </c>
      <c r="O419">
        <f t="shared" si="76"/>
        <v>0.42741570243698762</v>
      </c>
      <c r="P419" s="53">
        <f t="shared" si="77"/>
        <v>6.152681276989024</v>
      </c>
      <c r="Q419" s="53">
        <v>0.2</v>
      </c>
      <c r="R419" s="53">
        <f t="shared" si="78"/>
        <v>3.9532820042535568</v>
      </c>
    </row>
    <row r="420" spans="1:18" ht="15">
      <c r="A420" s="88"/>
      <c r="B420" s="84">
        <v>30723</v>
      </c>
      <c r="C420" s="85">
        <v>0</v>
      </c>
      <c r="D420" s="86">
        <v>10</v>
      </c>
      <c r="E420" s="87">
        <v>3</v>
      </c>
      <c r="F420" s="96">
        <f t="shared" si="69"/>
        <v>6.5</v>
      </c>
      <c r="G420" s="96"/>
      <c r="H420" s="74">
        <f t="shared" si="70"/>
        <v>42</v>
      </c>
      <c r="I420" s="53">
        <f t="shared" si="68"/>
        <v>1.0262355114320429</v>
      </c>
      <c r="J420" s="53">
        <f t="shared" si="71"/>
        <v>-0.24999402667178106</v>
      </c>
      <c r="K420" s="53">
        <f t="shared" si="72"/>
        <v>1.2998622952485448</v>
      </c>
      <c r="L420" s="53">
        <f t="shared" si="73"/>
        <v>15.804364529912229</v>
      </c>
      <c r="M420" s="93">
        <f t="shared" si="74"/>
        <v>0.95155042012700997</v>
      </c>
      <c r="N420" s="53">
        <f t="shared" si="75"/>
        <v>7.1084510898448592</v>
      </c>
      <c r="O420">
        <f t="shared" si="76"/>
        <v>0.4986553243273773</v>
      </c>
      <c r="P420" s="53">
        <f t="shared" si="77"/>
        <v>7.3082650054301794</v>
      </c>
      <c r="Q420" s="53">
        <v>0.2</v>
      </c>
      <c r="R420" s="53">
        <f t="shared" si="78"/>
        <v>3.990279508811426</v>
      </c>
    </row>
    <row r="421" spans="1:18" ht="15">
      <c r="A421" s="88"/>
      <c r="B421" s="84">
        <v>30724</v>
      </c>
      <c r="C421" s="85">
        <v>0</v>
      </c>
      <c r="D421" s="86">
        <v>12</v>
      </c>
      <c r="E421" s="87">
        <v>-1</v>
      </c>
      <c r="F421" s="96">
        <f t="shared" si="69"/>
        <v>5.5</v>
      </c>
      <c r="G421" s="96"/>
      <c r="H421" s="74">
        <f t="shared" si="70"/>
        <v>43</v>
      </c>
      <c r="I421" s="53">
        <f t="shared" si="68"/>
        <v>1.0258760693517042</v>
      </c>
      <c r="J421" s="53">
        <f t="shared" si="71"/>
        <v>-0.24428205656508803</v>
      </c>
      <c r="K421" s="53">
        <f t="shared" si="72"/>
        <v>1.3064655339335101</v>
      </c>
      <c r="L421" s="53">
        <f t="shared" si="73"/>
        <v>16.034887560408439</v>
      </c>
      <c r="M421" s="93">
        <f t="shared" si="74"/>
        <v>1.2615166580366164</v>
      </c>
      <c r="N421" s="53">
        <f t="shared" si="75"/>
        <v>9.8284835802098929</v>
      </c>
      <c r="O421">
        <f t="shared" si="76"/>
        <v>0.46900019134232457</v>
      </c>
      <c r="P421" s="53">
        <f t="shared" si="77"/>
        <v>6.8245700167601502</v>
      </c>
      <c r="Q421" s="53">
        <v>0.2</v>
      </c>
      <c r="R421" s="53">
        <f t="shared" si="78"/>
        <v>4.529016876105783</v>
      </c>
    </row>
    <row r="422" spans="1:18" ht="15">
      <c r="A422" s="88"/>
      <c r="B422" s="84">
        <v>30725</v>
      </c>
      <c r="C422" s="85">
        <v>0</v>
      </c>
      <c r="D422" s="86">
        <v>5</v>
      </c>
      <c r="E422" s="87">
        <v>-4</v>
      </c>
      <c r="F422" s="96">
        <f t="shared" si="69"/>
        <v>0.5</v>
      </c>
      <c r="G422" s="96"/>
      <c r="H422" s="74">
        <f t="shared" si="70"/>
        <v>44</v>
      </c>
      <c r="I422" s="53">
        <f t="shared" si="68"/>
        <v>1.0255089701261384</v>
      </c>
      <c r="J422" s="53">
        <f t="shared" si="71"/>
        <v>-0.23850269665431623</v>
      </c>
      <c r="K422" s="53">
        <f t="shared" si="72"/>
        <v>1.3131156320018036</v>
      </c>
      <c r="L422" s="53">
        <f t="shared" si="73"/>
        <v>16.268470782777829</v>
      </c>
      <c r="M422" s="93">
        <f t="shared" si="74"/>
        <v>0.83640871569273467</v>
      </c>
      <c r="N422" s="53">
        <f t="shared" si="75"/>
        <v>8.2969200992166936</v>
      </c>
      <c r="O422">
        <f t="shared" si="76"/>
        <v>0.34272436873217466</v>
      </c>
      <c r="P422" s="53">
        <f t="shared" si="77"/>
        <v>4.8097230428690185</v>
      </c>
      <c r="Q422" s="53">
        <v>0.2</v>
      </c>
      <c r="R422" s="53">
        <f t="shared" si="78"/>
        <v>3.9370580980610681</v>
      </c>
    </row>
    <row r="423" spans="1:18" ht="15">
      <c r="A423" s="88"/>
      <c r="B423" s="84">
        <v>30726</v>
      </c>
      <c r="C423" s="85">
        <v>0</v>
      </c>
      <c r="D423" s="86">
        <v>8</v>
      </c>
      <c r="E423" s="87">
        <v>-3</v>
      </c>
      <c r="F423" s="96">
        <f t="shared" si="69"/>
        <v>2.5</v>
      </c>
      <c r="G423" s="96"/>
      <c r="H423" s="74">
        <f t="shared" si="70"/>
        <v>45</v>
      </c>
      <c r="I423" s="53">
        <f t="shared" si="68"/>
        <v>1.0251343223859126</v>
      </c>
      <c r="J423" s="53">
        <f t="shared" si="71"/>
        <v>-0.2326579619504911</v>
      </c>
      <c r="K423" s="53">
        <f t="shared" si="72"/>
        <v>1.3198101944263136</v>
      </c>
      <c r="L423" s="53">
        <f t="shared" si="73"/>
        <v>16.505028211357502</v>
      </c>
      <c r="M423" s="93">
        <f t="shared" si="74"/>
        <v>1.04065823444404</v>
      </c>
      <c r="N423" s="53">
        <f t="shared" si="75"/>
        <v>9.3059675743216008</v>
      </c>
      <c r="O423">
        <f t="shared" si="76"/>
        <v>0.38910203313511127</v>
      </c>
      <c r="P423" s="53">
        <f t="shared" si="77"/>
        <v>5.5406877114500723</v>
      </c>
      <c r="Q423" s="53">
        <v>0.2</v>
      </c>
      <c r="R423" s="53">
        <f t="shared" si="78"/>
        <v>4.2584194172116119</v>
      </c>
    </row>
    <row r="424" spans="1:18" ht="15">
      <c r="A424" s="88"/>
      <c r="B424" s="84">
        <v>30727</v>
      </c>
      <c r="C424" s="85">
        <v>0</v>
      </c>
      <c r="D424" s="86">
        <v>4</v>
      </c>
      <c r="E424" s="87">
        <v>-4</v>
      </c>
      <c r="F424" s="96">
        <f t="shared" si="69"/>
        <v>0</v>
      </c>
      <c r="G424" s="96"/>
      <c r="H424" s="74">
        <f t="shared" si="70"/>
        <v>46</v>
      </c>
      <c r="I424" s="53">
        <f t="shared" si="68"/>
        <v>1.0247522369953201</v>
      </c>
      <c r="J424" s="53">
        <f t="shared" si="71"/>
        <v>-0.22674986690804186</v>
      </c>
      <c r="K424" s="53">
        <f t="shared" si="72"/>
        <v>1.3265469034743758</v>
      </c>
      <c r="L424" s="53">
        <f t="shared" si="73"/>
        <v>16.744472635144707</v>
      </c>
      <c r="M424" s="93">
        <f t="shared" si="74"/>
        <v>0.78947056717748754</v>
      </c>
      <c r="N424" s="53">
        <f t="shared" si="75"/>
        <v>8.0512885004383143</v>
      </c>
      <c r="O424">
        <f t="shared" si="76"/>
        <v>0.33191890507593597</v>
      </c>
      <c r="P424" s="53">
        <f t="shared" si="77"/>
        <v>4.6410749068413626</v>
      </c>
      <c r="Q424" s="53">
        <v>0.2</v>
      </c>
      <c r="R424" s="53">
        <f t="shared" si="78"/>
        <v>3.858324837427908</v>
      </c>
    </row>
    <row r="425" spans="1:18" ht="15">
      <c r="A425" s="88"/>
      <c r="B425" s="84">
        <v>30728</v>
      </c>
      <c r="C425" s="85">
        <v>0</v>
      </c>
      <c r="D425" s="86">
        <v>6</v>
      </c>
      <c r="E425" s="87">
        <v>-6</v>
      </c>
      <c r="F425" s="96">
        <f t="shared" si="69"/>
        <v>0</v>
      </c>
      <c r="G425" s="96"/>
      <c r="H425" s="74">
        <f t="shared" si="70"/>
        <v>47</v>
      </c>
      <c r="I425" s="53">
        <f t="shared" si="68"/>
        <v>1.0243628270195759</v>
      </c>
      <c r="J425" s="53">
        <f t="shared" si="71"/>
        <v>-0.22078042458572791</v>
      </c>
      <c r="K425" s="53">
        <f t="shared" si="72"/>
        <v>1.3333235178252498</v>
      </c>
      <c r="L425" s="53">
        <f t="shared" si="73"/>
        <v>16.986715687937249</v>
      </c>
      <c r="M425" s="93">
        <f t="shared" si="74"/>
        <v>0.98088821527451586</v>
      </c>
      <c r="N425" s="53">
        <f t="shared" si="75"/>
        <v>10.003430572579774</v>
      </c>
      <c r="O425">
        <f t="shared" si="76"/>
        <v>0.33191890507593597</v>
      </c>
      <c r="P425" s="53">
        <f t="shared" si="77"/>
        <v>4.6410749068413626</v>
      </c>
      <c r="Q425" s="53">
        <v>0.2</v>
      </c>
      <c r="R425" s="53">
        <f t="shared" si="78"/>
        <v>4.2580703580429953</v>
      </c>
    </row>
    <row r="426" spans="1:18" ht="15">
      <c r="A426" s="88"/>
      <c r="B426" s="84">
        <v>30729</v>
      </c>
      <c r="C426" s="85">
        <v>0</v>
      </c>
      <c r="D426" s="86">
        <v>6</v>
      </c>
      <c r="E426" s="87">
        <v>-5</v>
      </c>
      <c r="F426" s="96">
        <f t="shared" si="69"/>
        <v>0.5</v>
      </c>
      <c r="G426" s="96"/>
      <c r="H426" s="74">
        <f t="shared" si="70"/>
        <v>48</v>
      </c>
      <c r="I426" s="53">
        <f t="shared" si="68"/>
        <v>1.023966207691356</v>
      </c>
      <c r="J426" s="53">
        <f t="shared" si="71"/>
        <v>-0.21475164586162002</v>
      </c>
      <c r="K426" s="53">
        <f t="shared" si="72"/>
        <v>1.3401378715093815</v>
      </c>
      <c r="L426" s="53">
        <f t="shared" si="73"/>
        <v>17.231667919401065</v>
      </c>
      <c r="M426" s="93">
        <f t="shared" si="74"/>
        <v>0.97943184933129934</v>
      </c>
      <c r="N426" s="53">
        <f t="shared" si="75"/>
        <v>9.715666090111764</v>
      </c>
      <c r="O426">
        <f t="shared" si="76"/>
        <v>0.34272436873217466</v>
      </c>
      <c r="P426" s="53">
        <f t="shared" si="77"/>
        <v>4.8097230428690185</v>
      </c>
      <c r="Q426" s="53">
        <v>0.2</v>
      </c>
      <c r="R426" s="53">
        <f t="shared" si="78"/>
        <v>4.2290871697824217</v>
      </c>
    </row>
    <row r="427" spans="1:18" ht="15">
      <c r="A427" s="88"/>
      <c r="B427" s="84">
        <v>30730</v>
      </c>
      <c r="C427" s="85">
        <v>0</v>
      </c>
      <c r="D427" s="86">
        <v>7</v>
      </c>
      <c r="E427" s="87">
        <v>-6</v>
      </c>
      <c r="F427" s="96">
        <f t="shared" si="69"/>
        <v>0.5</v>
      </c>
      <c r="G427" s="96"/>
      <c r="H427" s="74">
        <f t="shared" si="70"/>
        <v>49</v>
      </c>
      <c r="I427" s="53">
        <f t="shared" si="68"/>
        <v>1.0235624963767014</v>
      </c>
      <c r="J427" s="53">
        <f t="shared" si="71"/>
        <v>-0.20866553870108739</v>
      </c>
      <c r="K427" s="53">
        <f t="shared" si="72"/>
        <v>1.346987872685115</v>
      </c>
      <c r="L427" s="53">
        <f t="shared" si="73"/>
        <v>17.479238866864325</v>
      </c>
      <c r="M427" s="93">
        <f t="shared" si="74"/>
        <v>1.0800522271509658</v>
      </c>
      <c r="N427" s="53">
        <f t="shared" si="75"/>
        <v>10.713789638395609</v>
      </c>
      <c r="O427">
        <f t="shared" si="76"/>
        <v>0.34272436873217466</v>
      </c>
      <c r="P427" s="53">
        <f t="shared" si="77"/>
        <v>4.8097230428690185</v>
      </c>
      <c r="Q427" s="53">
        <v>0.2</v>
      </c>
      <c r="R427" s="53">
        <f t="shared" si="78"/>
        <v>4.4345369790782083</v>
      </c>
    </row>
    <row r="428" spans="1:18" ht="15">
      <c r="A428" s="88"/>
      <c r="B428" s="84">
        <v>30731</v>
      </c>
      <c r="C428" s="85">
        <v>0</v>
      </c>
      <c r="D428" s="86">
        <v>6</v>
      </c>
      <c r="E428" s="87">
        <v>-5</v>
      </c>
      <c r="F428" s="96">
        <f t="shared" si="69"/>
        <v>0.5</v>
      </c>
      <c r="G428" s="96"/>
      <c r="H428" s="74">
        <f t="shared" si="70"/>
        <v>50</v>
      </c>
      <c r="I428" s="53">
        <f t="shared" si="68"/>
        <v>1.0231518125402845</v>
      </c>
      <c r="J428" s="53">
        <f t="shared" si="71"/>
        <v>-0.20252410747662677</v>
      </c>
      <c r="K428" s="53">
        <f t="shared" si="72"/>
        <v>1.3538715022678474</v>
      </c>
      <c r="L428" s="53">
        <f t="shared" si="73"/>
        <v>17.729337127643955</v>
      </c>
      <c r="M428" s="93">
        <f t="shared" si="74"/>
        <v>1.0077189005479597</v>
      </c>
      <c r="N428" s="53">
        <f t="shared" si="75"/>
        <v>9.9962650357990981</v>
      </c>
      <c r="O428">
        <f t="shared" si="76"/>
        <v>0.34272436873217466</v>
      </c>
      <c r="P428" s="53">
        <f t="shared" si="77"/>
        <v>4.8097230428690185</v>
      </c>
      <c r="Q428" s="53">
        <v>0.2</v>
      </c>
      <c r="R428" s="53">
        <f t="shared" si="78"/>
        <v>4.2868445485950772</v>
      </c>
    </row>
    <row r="429" spans="1:18" ht="15">
      <c r="A429" s="88"/>
      <c r="B429" s="84">
        <v>30732</v>
      </c>
      <c r="C429" s="85">
        <v>0</v>
      </c>
      <c r="D429" s="86">
        <v>6</v>
      </c>
      <c r="E429" s="87">
        <v>-2</v>
      </c>
      <c r="F429" s="96">
        <f t="shared" si="69"/>
        <v>2</v>
      </c>
      <c r="G429" s="96"/>
      <c r="H429" s="74">
        <f t="shared" si="70"/>
        <v>51</v>
      </c>
      <c r="I429" s="53">
        <f t="shared" si="68"/>
        <v>1.0227342777100603</v>
      </c>
      <c r="J429" s="53">
        <f t="shared" si="71"/>
        <v>-0.19632935233829593</v>
      </c>
      <c r="K429" s="53">
        <f t="shared" si="72"/>
        <v>1.3607868124258506</v>
      </c>
      <c r="L429" s="53">
        <f t="shared" si="73"/>
        <v>17.981870431716864</v>
      </c>
      <c r="M429" s="93">
        <f t="shared" si="74"/>
        <v>0.94307128467750612</v>
      </c>
      <c r="N429" s="53">
        <f t="shared" si="75"/>
        <v>8.6462697140657099</v>
      </c>
      <c r="O429">
        <f t="shared" si="76"/>
        <v>0.37701905417423626</v>
      </c>
      <c r="P429" s="53">
        <f t="shared" si="77"/>
        <v>5.3491713880855905</v>
      </c>
      <c r="Q429" s="53">
        <v>0.2</v>
      </c>
      <c r="R429" s="53">
        <f t="shared" si="78"/>
        <v>4.0928553837811554</v>
      </c>
    </row>
    <row r="430" spans="1:18" ht="15">
      <c r="A430" s="88"/>
      <c r="B430" s="84">
        <v>30733</v>
      </c>
      <c r="C430" s="85">
        <v>0</v>
      </c>
      <c r="D430" s="86">
        <v>7</v>
      </c>
      <c r="E430" s="87">
        <v>-5</v>
      </c>
      <c r="F430" s="96">
        <f t="shared" si="69"/>
        <v>1</v>
      </c>
      <c r="G430" s="96"/>
      <c r="H430" s="74">
        <f t="shared" si="70"/>
        <v>52</v>
      </c>
      <c r="I430" s="53">
        <f t="shared" si="68"/>
        <v>1.0223100154413023</v>
      </c>
      <c r="J430" s="53">
        <f t="shared" si="71"/>
        <v>-0.19008326863341693</v>
      </c>
      <c r="K430" s="53">
        <f t="shared" si="72"/>
        <v>1.3677319249562678</v>
      </c>
      <c r="L430" s="53">
        <f t="shared" si="73"/>
        <v>18.236745714555813</v>
      </c>
      <c r="M430" s="93">
        <f t="shared" si="74"/>
        <v>1.1122317499626371</v>
      </c>
      <c r="N430" s="53">
        <f t="shared" si="75"/>
        <v>10.739569848390385</v>
      </c>
      <c r="O430">
        <f t="shared" si="76"/>
        <v>0.35383789041177988</v>
      </c>
      <c r="P430" s="53">
        <f t="shared" si="77"/>
        <v>4.9838506177847011</v>
      </c>
      <c r="Q430" s="53">
        <v>0.2</v>
      </c>
      <c r="R430" s="53">
        <f t="shared" si="78"/>
        <v>4.4703928130690258</v>
      </c>
    </row>
    <row r="431" spans="1:18" ht="15">
      <c r="A431" s="88"/>
      <c r="B431" s="84">
        <v>30734</v>
      </c>
      <c r="C431" s="85">
        <v>2</v>
      </c>
      <c r="D431" s="86">
        <v>5</v>
      </c>
      <c r="E431" s="87">
        <v>-2</v>
      </c>
      <c r="F431" s="96">
        <f t="shared" si="69"/>
        <v>1.5</v>
      </c>
      <c r="G431" s="96"/>
      <c r="H431" s="74">
        <f t="shared" si="70"/>
        <v>53</v>
      </c>
      <c r="I431" s="53">
        <f t="shared" si="68"/>
        <v>1.0218791512800416</v>
      </c>
      <c r="J431" s="53">
        <f t="shared" si="71"/>
        <v>-0.18378784637416273</v>
      </c>
      <c r="K431" s="53">
        <f t="shared" si="72"/>
        <v>1.3747050295540015</v>
      </c>
      <c r="L431" s="53">
        <f t="shared" si="73"/>
        <v>18.493869189956964</v>
      </c>
      <c r="M431" s="93">
        <f t="shared" si="74"/>
        <v>0.884369149242347</v>
      </c>
      <c r="N431" s="53">
        <f t="shared" si="75"/>
        <v>8.3181303715175652</v>
      </c>
      <c r="O431">
        <f t="shared" si="76"/>
        <v>0.36526692052720544</v>
      </c>
      <c r="P431" s="53">
        <f t="shared" si="77"/>
        <v>5.1636135172163016</v>
      </c>
      <c r="Q431" s="53">
        <v>0.2</v>
      </c>
      <c r="R431" s="53">
        <f t="shared" si="78"/>
        <v>3.997092859970476</v>
      </c>
    </row>
    <row r="432" spans="1:18" ht="15">
      <c r="A432" s="88"/>
      <c r="B432" s="84">
        <v>30735</v>
      </c>
      <c r="C432" s="85">
        <v>0.8</v>
      </c>
      <c r="D432" s="86">
        <v>3</v>
      </c>
      <c r="E432" s="87">
        <v>-3</v>
      </c>
      <c r="F432" s="96">
        <f t="shared" si="69"/>
        <v>0</v>
      </c>
      <c r="G432" s="96"/>
      <c r="H432" s="74">
        <f t="shared" si="70"/>
        <v>54</v>
      </c>
      <c r="I432" s="53">
        <f t="shared" si="68"/>
        <v>1.0214418127259153</v>
      </c>
      <c r="J432" s="53">
        <f t="shared" si="71"/>
        <v>-0.17744506975156121</v>
      </c>
      <c r="K432" s="53">
        <f t="shared" si="72"/>
        <v>1.3817043819854726</v>
      </c>
      <c r="L432" s="53">
        <f t="shared" si="73"/>
        <v>18.753146422694368</v>
      </c>
      <c r="M432" s="93">
        <f t="shared" si="74"/>
        <v>0.76571868636437257</v>
      </c>
      <c r="N432" s="53">
        <f t="shared" si="75"/>
        <v>7.8090587672411527</v>
      </c>
      <c r="O432">
        <f t="shared" si="76"/>
        <v>0.33191890507593597</v>
      </c>
      <c r="P432" s="53">
        <f t="shared" si="77"/>
        <v>4.6410749068413626</v>
      </c>
      <c r="Q432" s="53">
        <v>0.2</v>
      </c>
      <c r="R432" s="53">
        <f t="shared" si="78"/>
        <v>3.808722786333782</v>
      </c>
    </row>
    <row r="433" spans="1:18" ht="15">
      <c r="A433" s="88"/>
      <c r="B433" s="84">
        <v>30736</v>
      </c>
      <c r="C433" s="85">
        <v>3.8</v>
      </c>
      <c r="D433" s="86">
        <v>8</v>
      </c>
      <c r="E433" s="87">
        <v>0</v>
      </c>
      <c r="F433" s="96">
        <f t="shared" si="69"/>
        <v>4</v>
      </c>
      <c r="G433" s="96"/>
      <c r="H433" s="74">
        <f t="shared" si="70"/>
        <v>55</v>
      </c>
      <c r="I433" s="53">
        <f t="shared" si="68"/>
        <v>1.0209981291944379</v>
      </c>
      <c r="J433" s="53">
        <f t="shared" si="71"/>
        <v>-0.17105691669442086</v>
      </c>
      <c r="K433" s="53">
        <f t="shared" si="72"/>
        <v>1.3887283021784398</v>
      </c>
      <c r="L433" s="53">
        <f t="shared" si="73"/>
        <v>19.014482400844027</v>
      </c>
      <c r="M433" s="93">
        <f t="shared" si="74"/>
        <v>1.0979573453451927</v>
      </c>
      <c r="N433" s="53">
        <f t="shared" si="75"/>
        <v>9.1427832235445727</v>
      </c>
      <c r="O433">
        <f t="shared" si="76"/>
        <v>0.42741570243698762</v>
      </c>
      <c r="P433" s="53">
        <f t="shared" si="77"/>
        <v>6.152681276989024</v>
      </c>
      <c r="Q433" s="53">
        <v>0.2</v>
      </c>
      <c r="R433" s="53">
        <f t="shared" si="78"/>
        <v>4.3046037671945285</v>
      </c>
    </row>
    <row r="434" spans="1:18" ht="15">
      <c r="A434" s="88"/>
      <c r="B434" s="84">
        <v>30737</v>
      </c>
      <c r="C434" s="85">
        <v>6.2</v>
      </c>
      <c r="D434" s="86">
        <v>5</v>
      </c>
      <c r="E434" s="87">
        <v>1</v>
      </c>
      <c r="F434" s="96">
        <f t="shared" si="69"/>
        <v>3</v>
      </c>
      <c r="G434" s="96"/>
      <c r="H434" s="74">
        <f t="shared" si="70"/>
        <v>56</v>
      </c>
      <c r="I434" s="53">
        <f t="shared" si="68"/>
        <v>1.0205482319787045</v>
      </c>
      <c r="J434" s="53">
        <f t="shared" si="71"/>
        <v>-0.1646253584716291</v>
      </c>
      <c r="K434" s="53">
        <f t="shared" si="72"/>
        <v>1.3957751722383314</v>
      </c>
      <c r="L434" s="53">
        <f t="shared" si="73"/>
        <v>19.277781607628423</v>
      </c>
      <c r="M434" s="93">
        <f t="shared" si="74"/>
        <v>0.751017159697837</v>
      </c>
      <c r="N434" s="53">
        <f t="shared" si="75"/>
        <v>6.5544457465936645</v>
      </c>
      <c r="O434">
        <f t="shared" si="76"/>
        <v>0.40152374789424572</v>
      </c>
      <c r="P434" s="53">
        <f t="shared" si="77"/>
        <v>5.738329876349705</v>
      </c>
      <c r="Q434" s="53">
        <v>0.2</v>
      </c>
      <c r="R434" s="53">
        <f t="shared" si="78"/>
        <v>3.705872546173024</v>
      </c>
    </row>
    <row r="435" spans="1:18" ht="15">
      <c r="A435" s="88"/>
      <c r="B435" s="84">
        <v>30738</v>
      </c>
      <c r="C435" s="85">
        <v>39.200000000000003</v>
      </c>
      <c r="D435" s="86">
        <v>2</v>
      </c>
      <c r="E435" s="87">
        <v>-1</v>
      </c>
      <c r="F435" s="96">
        <f t="shared" si="69"/>
        <v>0.5</v>
      </c>
      <c r="G435" s="96"/>
      <c r="H435" s="74">
        <f t="shared" si="70"/>
        <v>57</v>
      </c>
      <c r="I435" s="53">
        <f t="shared" si="68"/>
        <v>1.0200922542105393</v>
      </c>
      <c r="J435" s="53">
        <f t="shared" si="71"/>
        <v>-0.15815235933624114</v>
      </c>
      <c r="K435" s="53">
        <f t="shared" si="72"/>
        <v>1.4028434344007965</v>
      </c>
      <c r="L435" s="53">
        <f t="shared" si="73"/>
        <v>19.542948092640525</v>
      </c>
      <c r="M435" s="93">
        <f t="shared" si="74"/>
        <v>0.58009786775651817</v>
      </c>
      <c r="N435" s="53">
        <f t="shared" si="75"/>
        <v>5.7543944344428946</v>
      </c>
      <c r="O435">
        <f t="shared" si="76"/>
        <v>0.34272436873217466</v>
      </c>
      <c r="P435" s="53">
        <f t="shared" si="77"/>
        <v>4.8097230428690185</v>
      </c>
      <c r="Q435" s="53">
        <v>0.2</v>
      </c>
      <c r="R435" s="53">
        <f t="shared" si="78"/>
        <v>3.4137146564044114</v>
      </c>
    </row>
    <row r="436" spans="1:18" ht="15">
      <c r="A436" s="88"/>
      <c r="B436" s="84">
        <v>30739</v>
      </c>
      <c r="C436" s="85">
        <v>0.6</v>
      </c>
      <c r="D436" s="86">
        <v>7</v>
      </c>
      <c r="E436" s="87">
        <v>-1</v>
      </c>
      <c r="F436" s="96">
        <f t="shared" si="69"/>
        <v>3</v>
      </c>
      <c r="G436" s="96"/>
      <c r="H436" s="74">
        <f t="shared" si="70"/>
        <v>58</v>
      </c>
      <c r="I436" s="53">
        <f t="shared" si="68"/>
        <v>1.0196303308210999</v>
      </c>
      <c r="J436" s="53">
        <f t="shared" si="71"/>
        <v>-0.15163987620976144</v>
      </c>
      <c r="K436" s="53">
        <f t="shared" si="72"/>
        <v>1.4099315889294484</v>
      </c>
      <c r="L436" s="53">
        <f t="shared" si="73"/>
        <v>19.809885542313861</v>
      </c>
      <c r="M436" s="93">
        <f t="shared" si="74"/>
        <v>1.091414623074487</v>
      </c>
      <c r="N436" s="53">
        <f t="shared" si="75"/>
        <v>9.5252389930196468</v>
      </c>
      <c r="O436">
        <f t="shared" si="76"/>
        <v>0.40152374789424572</v>
      </c>
      <c r="P436" s="53">
        <f t="shared" si="77"/>
        <v>5.738329876349705</v>
      </c>
      <c r="Q436" s="53">
        <v>0.2</v>
      </c>
      <c r="R436" s="53">
        <f t="shared" si="78"/>
        <v>4.3319936346015462</v>
      </c>
    </row>
    <row r="437" spans="1:18" ht="15">
      <c r="A437" s="88"/>
      <c r="B437" s="84">
        <v>30740</v>
      </c>
      <c r="C437" s="85">
        <v>0</v>
      </c>
      <c r="D437" s="86">
        <v>10</v>
      </c>
      <c r="E437" s="87">
        <v>-2</v>
      </c>
      <c r="F437" s="96">
        <f t="shared" si="69"/>
        <v>4</v>
      </c>
      <c r="G437" s="96"/>
      <c r="H437" s="74">
        <f t="shared" si="70"/>
        <v>59</v>
      </c>
      <c r="I437" s="53">
        <f t="shared" si="68"/>
        <v>1.0191625985009487</v>
      </c>
      <c r="J437" s="53">
        <f t="shared" si="71"/>
        <v>-0.14508985840499172</v>
      </c>
      <c r="K437" s="53">
        <f t="shared" si="72"/>
        <v>1.4170381919670834</v>
      </c>
      <c r="L437" s="53">
        <f t="shared" si="73"/>
        <v>20.078497349513505</v>
      </c>
      <c r="M437" s="93">
        <f t="shared" si="74"/>
        <v>1.4199655165363032</v>
      </c>
      <c r="N437" s="53">
        <f t="shared" si="75"/>
        <v>11.824172366658106</v>
      </c>
      <c r="O437">
        <f t="shared" si="76"/>
        <v>0.42741570243698762</v>
      </c>
      <c r="P437" s="53">
        <f t="shared" si="77"/>
        <v>6.152681276989024</v>
      </c>
      <c r="Q437" s="53">
        <v>0.2</v>
      </c>
      <c r="R437" s="53">
        <f t="shared" si="78"/>
        <v>4.8745432990465583</v>
      </c>
    </row>
    <row r="438" spans="1:18" ht="15">
      <c r="A438" s="88"/>
      <c r="B438" s="84">
        <v>30741</v>
      </c>
      <c r="C438" s="85">
        <v>0</v>
      </c>
      <c r="D438" s="86">
        <v>5</v>
      </c>
      <c r="E438" s="87">
        <v>0</v>
      </c>
      <c r="F438" s="96">
        <f t="shared" si="69"/>
        <v>2.5</v>
      </c>
      <c r="G438" s="96"/>
      <c r="H438" s="74">
        <f t="shared" si="70"/>
        <v>60</v>
      </c>
      <c r="I438" s="53">
        <f t="shared" si="68"/>
        <v>1.0186891956596047</v>
      </c>
      <c r="J438" s="53">
        <f t="shared" si="71"/>
        <v>-0.13850424738581349</v>
      </c>
      <c r="K438" s="53">
        <f t="shared" si="72"/>
        <v>1.4241618533479681</v>
      </c>
      <c r="L438" s="53">
        <f t="shared" si="73"/>
        <v>20.34868668213046</v>
      </c>
      <c r="M438" s="93">
        <f t="shared" si="74"/>
        <v>0.86500157541253508</v>
      </c>
      <c r="N438" s="53">
        <f t="shared" si="75"/>
        <v>7.7351779345950229</v>
      </c>
      <c r="O438">
        <f t="shared" si="76"/>
        <v>0.38910203313511127</v>
      </c>
      <c r="P438" s="53">
        <f t="shared" si="77"/>
        <v>5.5406877114500723</v>
      </c>
      <c r="Q438" s="53">
        <v>0.2</v>
      </c>
      <c r="R438" s="53">
        <f t="shared" si="78"/>
        <v>3.9288282989539143</v>
      </c>
    </row>
    <row r="439" spans="1:18" ht="15">
      <c r="A439" s="88"/>
      <c r="B439" s="84">
        <v>30742</v>
      </c>
      <c r="C439" s="85">
        <v>0.2</v>
      </c>
      <c r="D439" s="86">
        <v>8</v>
      </c>
      <c r="E439" s="87">
        <v>2</v>
      </c>
      <c r="F439" s="96">
        <f t="shared" si="69"/>
        <v>5</v>
      </c>
      <c r="G439" s="96"/>
      <c r="H439" s="74">
        <f t="shared" si="70"/>
        <v>61</v>
      </c>
      <c r="I439" s="53">
        <f t="shared" si="68"/>
        <v>1.0182102623845848</v>
      </c>
      <c r="J439" s="53">
        <f t="shared" si="71"/>
        <v>-0.13188497656225967</v>
      </c>
      <c r="K439" s="53">
        <f t="shared" si="72"/>
        <v>1.4313012343781424</v>
      </c>
      <c r="L439" s="53">
        <f t="shared" si="73"/>
        <v>20.620356550569728</v>
      </c>
      <c r="M439" s="93">
        <f t="shared" si="74"/>
        <v>1.0784651513451609</v>
      </c>
      <c r="N439" s="53">
        <f t="shared" si="75"/>
        <v>8.586589816735918</v>
      </c>
      <c r="O439">
        <f t="shared" si="76"/>
        <v>0.4547610930964518</v>
      </c>
      <c r="P439" s="53">
        <f t="shared" si="77"/>
        <v>6.5936457320380466</v>
      </c>
      <c r="Q439" s="53">
        <v>0.2</v>
      </c>
      <c r="R439" s="53">
        <f t="shared" si="78"/>
        <v>4.2371027409932118</v>
      </c>
    </row>
    <row r="440" spans="1:18" ht="15">
      <c r="A440" s="88"/>
      <c r="B440" s="84">
        <v>30743</v>
      </c>
      <c r="C440" s="85">
        <v>0</v>
      </c>
      <c r="D440" s="86">
        <v>17</v>
      </c>
      <c r="E440" s="87">
        <v>0</v>
      </c>
      <c r="F440" s="96">
        <f t="shared" si="69"/>
        <v>8.5</v>
      </c>
      <c r="G440" s="96"/>
      <c r="H440" s="74">
        <f t="shared" si="70"/>
        <v>62</v>
      </c>
      <c r="I440" s="53">
        <f t="shared" si="68"/>
        <v>1.0177259403999503</v>
      </c>
      <c r="J440" s="53">
        <f t="shared" si="71"/>
        <v>-0.12523397111924095</v>
      </c>
      <c r="K440" s="53">
        <f t="shared" si="72"/>
        <v>1.4384550455900516</v>
      </c>
      <c r="L440" s="53">
        <f t="shared" si="73"/>
        <v>20.893409874029718</v>
      </c>
      <c r="M440" s="93">
        <f t="shared" si="74"/>
        <v>2.1217245757059953</v>
      </c>
      <c r="N440" s="53">
        <f t="shared" si="75"/>
        <v>14.644775084291076</v>
      </c>
      <c r="O440">
        <f t="shared" si="76"/>
        <v>0.56293085323359648</v>
      </c>
      <c r="P440" s="53">
        <f t="shared" si="77"/>
        <v>8.3687143143084199</v>
      </c>
      <c r="Q440" s="53">
        <v>0.2</v>
      </c>
      <c r="R440" s="53">
        <f t="shared" si="78"/>
        <v>5.7336695798148307</v>
      </c>
    </row>
    <row r="441" spans="1:18" ht="15">
      <c r="A441" s="88"/>
      <c r="B441" s="84">
        <v>30744</v>
      </c>
      <c r="C441" s="85">
        <v>3</v>
      </c>
      <c r="D441" s="86">
        <v>16</v>
      </c>
      <c r="E441" s="87">
        <v>1</v>
      </c>
      <c r="F441" s="96">
        <f t="shared" si="69"/>
        <v>8.5</v>
      </c>
      <c r="G441" s="96"/>
      <c r="H441" s="74">
        <f t="shared" si="70"/>
        <v>63</v>
      </c>
      <c r="I441" s="53">
        <f t="shared" si="68"/>
        <v>1.0172363730243685</v>
      </c>
      <c r="J441" s="53">
        <f t="shared" si="71"/>
        <v>-0.11855314787728338</v>
      </c>
      <c r="K441" s="53">
        <f t="shared" si="72"/>
        <v>1.4456220444772312</v>
      </c>
      <c r="L441" s="53">
        <f t="shared" si="73"/>
        <v>21.167749545477854</v>
      </c>
      <c r="M441" s="93">
        <f t="shared" si="74"/>
        <v>2.0191823433623863</v>
      </c>
      <c r="N441" s="53">
        <f t="shared" si="75"/>
        <v>13.93699804927531</v>
      </c>
      <c r="O441">
        <f t="shared" si="76"/>
        <v>0.56293085323359648</v>
      </c>
      <c r="P441" s="53">
        <f t="shared" si="77"/>
        <v>8.3687143143084199</v>
      </c>
      <c r="Q441" s="53">
        <v>0.2</v>
      </c>
      <c r="R441" s="53">
        <f t="shared" si="78"/>
        <v>5.5782887043045255</v>
      </c>
    </row>
    <row r="442" spans="1:18" ht="15">
      <c r="A442" s="88"/>
      <c r="B442" s="84">
        <v>30745</v>
      </c>
      <c r="C442" s="85">
        <v>0</v>
      </c>
      <c r="D442" s="86">
        <v>12</v>
      </c>
      <c r="E442" s="87">
        <v>3</v>
      </c>
      <c r="F442" s="96">
        <f t="shared" si="69"/>
        <v>7.5</v>
      </c>
      <c r="G442" s="96"/>
      <c r="H442" s="74">
        <f t="shared" si="70"/>
        <v>64</v>
      </c>
      <c r="I442" s="53">
        <f t="shared" si="68"/>
        <v>1.0167417051287022</v>
      </c>
      <c r="J442" s="53">
        <f t="shared" si="71"/>
        <v>-0.11184441518364702</v>
      </c>
      <c r="K442" s="53">
        <f t="shared" si="72"/>
        <v>1.452801033214203</v>
      </c>
      <c r="L442" s="53">
        <f t="shared" si="73"/>
        <v>21.443278495234836</v>
      </c>
      <c r="M442" s="93">
        <f t="shared" si="74"/>
        <v>1.5241665826193587</v>
      </c>
      <c r="N442" s="53">
        <f t="shared" si="75"/>
        <v>10.936072032569768</v>
      </c>
      <c r="O442">
        <f t="shared" si="76"/>
        <v>0.52994046015629992</v>
      </c>
      <c r="P442" s="53">
        <f t="shared" si="77"/>
        <v>7.8224239699391331</v>
      </c>
      <c r="Q442" s="53">
        <v>0.2</v>
      </c>
      <c r="R442" s="53">
        <f t="shared" si="78"/>
        <v>4.8702299507241431</v>
      </c>
    </row>
    <row r="443" spans="1:18" ht="15">
      <c r="A443" s="88"/>
      <c r="B443" s="84">
        <v>30746</v>
      </c>
      <c r="C443" s="85">
        <v>0</v>
      </c>
      <c r="D443" s="86">
        <v>17</v>
      </c>
      <c r="E443" s="87">
        <v>0</v>
      </c>
      <c r="F443" s="96">
        <f t="shared" si="69"/>
        <v>8.5</v>
      </c>
      <c r="G443" s="96"/>
      <c r="H443" s="74">
        <f t="shared" si="70"/>
        <v>65</v>
      </c>
      <c r="I443" s="53">
        <f t="shared" si="68"/>
        <v>1.0162420830931402</v>
      </c>
      <c r="J443" s="53">
        <f t="shared" si="71"/>
        <v>-0.10510967283220894</v>
      </c>
      <c r="K443" s="53">
        <f t="shared" si="72"/>
        <v>1.459990856366197</v>
      </c>
      <c r="L443" s="53">
        <f t="shared" si="73"/>
        <v>21.719899753086207</v>
      </c>
      <c r="M443" s="93">
        <f t="shared" si="74"/>
        <v>2.2056545755738539</v>
      </c>
      <c r="N443" s="53">
        <f t="shared" si="75"/>
        <v>15.224084946166235</v>
      </c>
      <c r="O443">
        <f t="shared" si="76"/>
        <v>0.56293085323359648</v>
      </c>
      <c r="P443" s="53">
        <f t="shared" si="77"/>
        <v>8.3687143143084199</v>
      </c>
      <c r="Q443" s="53">
        <v>0.2</v>
      </c>
      <c r="R443" s="53">
        <f t="shared" si="78"/>
        <v>5.8608475879680784</v>
      </c>
    </row>
    <row r="444" spans="1:18" ht="15">
      <c r="A444" s="88"/>
      <c r="B444" s="84">
        <v>30747</v>
      </c>
      <c r="C444" s="85">
        <v>0</v>
      </c>
      <c r="D444" s="86">
        <v>19</v>
      </c>
      <c r="E444" s="87">
        <v>2</v>
      </c>
      <c r="F444" s="96">
        <f t="shared" si="69"/>
        <v>10.5</v>
      </c>
      <c r="G444" s="96"/>
      <c r="H444" s="74">
        <f t="shared" si="70"/>
        <v>66</v>
      </c>
      <c r="I444" s="53">
        <f t="shared" si="68"/>
        <v>1.015737654763881</v>
      </c>
      <c r="J444" s="53">
        <f t="shared" si="71"/>
        <v>-9.8350812010502386E-2</v>
      </c>
      <c r="K444" s="53">
        <f t="shared" si="72"/>
        <v>1.4671903985928214</v>
      </c>
      <c r="L444" s="53">
        <f t="shared" si="73"/>
        <v>21.997516508847159</v>
      </c>
      <c r="M444" s="93">
        <f t="shared" si="74"/>
        <v>2.4037208029059371</v>
      </c>
      <c r="N444" s="53">
        <f t="shared" si="75"/>
        <v>15.418674291431666</v>
      </c>
      <c r="O444">
        <f t="shared" si="76"/>
        <v>0.63434223095270703</v>
      </c>
      <c r="P444" s="53">
        <f t="shared" si="77"/>
        <v>9.564744649762261</v>
      </c>
      <c r="Q444" s="53">
        <v>0.2</v>
      </c>
      <c r="R444" s="53">
        <f t="shared" si="78"/>
        <v>6.0095318237790583</v>
      </c>
    </row>
    <row r="445" spans="1:18" ht="15">
      <c r="A445" s="88"/>
      <c r="B445" s="84">
        <v>30748</v>
      </c>
      <c r="C445" s="85">
        <v>0</v>
      </c>
      <c r="D445" s="86">
        <v>15</v>
      </c>
      <c r="E445" s="87">
        <v>2</v>
      </c>
      <c r="F445" s="96">
        <f t="shared" si="69"/>
        <v>8.5</v>
      </c>
      <c r="G445" s="96"/>
      <c r="H445" s="74">
        <f t="shared" si="70"/>
        <v>67</v>
      </c>
      <c r="I445" s="53">
        <f t="shared" si="68"/>
        <v>1.0152285694093826</v>
      </c>
      <c r="J445" s="53">
        <f t="shared" si="71"/>
        <v>-9.1569715272326185E-2</v>
      </c>
      <c r="K445" s="53">
        <f t="shared" si="72"/>
        <v>1.4743985823493233</v>
      </c>
      <c r="L445" s="53">
        <f t="shared" si="73"/>
        <v>22.276032171312455</v>
      </c>
      <c r="M445" s="93">
        <f t="shared" si="74"/>
        <v>1.9781751167731469</v>
      </c>
      <c r="N445" s="53">
        <f t="shared" si="75"/>
        <v>13.653953955283923</v>
      </c>
      <c r="O445">
        <f t="shared" si="76"/>
        <v>0.56293085323359648</v>
      </c>
      <c r="P445" s="53">
        <f t="shared" si="77"/>
        <v>8.3687143143084199</v>
      </c>
      <c r="Q445" s="53">
        <v>0.2</v>
      </c>
      <c r="R445" s="53">
        <f t="shared" si="78"/>
        <v>5.5161510013887707</v>
      </c>
    </row>
    <row r="446" spans="1:18" ht="15">
      <c r="A446" s="88"/>
      <c r="B446" s="84">
        <v>30749</v>
      </c>
      <c r="C446" s="85">
        <v>0</v>
      </c>
      <c r="D446" s="86">
        <v>12</v>
      </c>
      <c r="E446" s="87">
        <v>1</v>
      </c>
      <c r="F446" s="96">
        <f t="shared" si="69"/>
        <v>6.5</v>
      </c>
      <c r="G446" s="96"/>
      <c r="H446" s="74">
        <f t="shared" si="70"/>
        <v>68</v>
      </c>
      <c r="I446" s="53">
        <f t="shared" si="68"/>
        <v>1.0147149776761919</v>
      </c>
      <c r="J446" s="53">
        <f t="shared" si="71"/>
        <v>-8.4768256534351258E-2</v>
      </c>
      <c r="K446" s="53">
        <f t="shared" si="72"/>
        <v>1.481614365588644</v>
      </c>
      <c r="L446" s="53">
        <f t="shared" si="73"/>
        <v>22.555350425529952</v>
      </c>
      <c r="M446" s="93">
        <f t="shared" si="74"/>
        <v>1.702361028216888</v>
      </c>
      <c r="N446" s="53">
        <f t="shared" si="75"/>
        <v>12.717297843999196</v>
      </c>
      <c r="O446">
        <f t="shared" si="76"/>
        <v>0.4986553243273773</v>
      </c>
      <c r="P446" s="53">
        <f t="shared" si="77"/>
        <v>7.3082650054301794</v>
      </c>
      <c r="Q446" s="53">
        <v>0.2</v>
      </c>
      <c r="R446" s="53">
        <f t="shared" si="78"/>
        <v>5.2053883354839572</v>
      </c>
    </row>
    <row r="447" spans="1:18" ht="15">
      <c r="A447" s="88"/>
      <c r="B447" s="84">
        <v>30750</v>
      </c>
      <c r="C447" s="85">
        <v>0</v>
      </c>
      <c r="D447" s="86">
        <v>10</v>
      </c>
      <c r="E447" s="87">
        <v>0</v>
      </c>
      <c r="F447" s="96">
        <f t="shared" si="69"/>
        <v>5</v>
      </c>
      <c r="G447" s="96"/>
      <c r="H447" s="74">
        <f t="shared" si="70"/>
        <v>69</v>
      </c>
      <c r="I447" s="53">
        <f t="shared" si="68"/>
        <v>1.0141970315443654</v>
      </c>
      <c r="J447" s="53">
        <f t="shared" si="71"/>
        <v>-7.7948301095184719E-2</v>
      </c>
      <c r="K447" s="53">
        <f t="shared" si="72"/>
        <v>1.4888367394670605</v>
      </c>
      <c r="L447" s="53">
        <f t="shared" si="73"/>
        <v>22.83537528834152</v>
      </c>
      <c r="M447" s="93">
        <f t="shared" si="74"/>
        <v>1.5418512385202479</v>
      </c>
      <c r="N447" s="53">
        <f t="shared" si="75"/>
        <v>12.276005513100188</v>
      </c>
      <c r="O447">
        <f t="shared" si="76"/>
        <v>0.4547610930964518</v>
      </c>
      <c r="P447" s="53">
        <f t="shared" si="77"/>
        <v>6.5936457320380466</v>
      </c>
      <c r="Q447" s="53">
        <v>0.2</v>
      </c>
      <c r="R447" s="53">
        <f t="shared" si="78"/>
        <v>5.0275798756981915</v>
      </c>
    </row>
    <row r="448" spans="1:18" ht="15">
      <c r="A448" s="88"/>
      <c r="B448" s="84">
        <v>30751</v>
      </c>
      <c r="C448" s="85">
        <v>0</v>
      </c>
      <c r="D448" s="86">
        <v>11</v>
      </c>
      <c r="E448" s="87">
        <v>-1</v>
      </c>
      <c r="F448" s="96">
        <f t="shared" si="69"/>
        <v>5</v>
      </c>
      <c r="G448" s="96"/>
      <c r="H448" s="74">
        <f t="shared" si="70"/>
        <v>70</v>
      </c>
      <c r="I448" s="53">
        <f t="shared" si="68"/>
        <v>1.0136748842824967</v>
      </c>
      <c r="J448" s="53">
        <f t="shared" si="71"/>
        <v>-7.1111705675353992E-2</v>
      </c>
      <c r="K448" s="53">
        <f t="shared" si="72"/>
        <v>1.4960647260558331</v>
      </c>
      <c r="L448" s="53">
        <f t="shared" si="73"/>
        <v>23.116011162141763</v>
      </c>
      <c r="M448" s="93">
        <f t="shared" si="74"/>
        <v>1.7097705767204958</v>
      </c>
      <c r="N448" s="53">
        <f t="shared" si="75"/>
        <v>13.612955972394001</v>
      </c>
      <c r="O448">
        <f t="shared" si="76"/>
        <v>0.4547610930964518</v>
      </c>
      <c r="P448" s="53">
        <f t="shared" si="77"/>
        <v>6.5936457320380466</v>
      </c>
      <c r="Q448" s="53">
        <v>0.2</v>
      </c>
      <c r="R448" s="53">
        <f t="shared" si="78"/>
        <v>5.3140286945034374</v>
      </c>
    </row>
    <row r="449" spans="1:18" ht="15">
      <c r="A449" s="88"/>
      <c r="B449" s="84">
        <v>30752</v>
      </c>
      <c r="C449" s="85">
        <v>0</v>
      </c>
      <c r="D449" s="86">
        <v>12</v>
      </c>
      <c r="E449" s="87">
        <v>-1</v>
      </c>
      <c r="F449" s="96">
        <f t="shared" si="69"/>
        <v>5.5</v>
      </c>
      <c r="G449" s="96"/>
      <c r="H449" s="74">
        <f t="shared" si="70"/>
        <v>71</v>
      </c>
      <c r="I449" s="53">
        <f t="shared" si="68"/>
        <v>1.0131486904023612</v>
      </c>
      <c r="J449" s="53">
        <f t="shared" si="71"/>
        <v>-6.4260318476718287E-2</v>
      </c>
      <c r="K449" s="53">
        <f t="shared" si="72"/>
        <v>1.5032973760609161</v>
      </c>
      <c r="L449" s="53">
        <f t="shared" si="73"/>
        <v>23.397162886809447</v>
      </c>
      <c r="M449" s="93">
        <f t="shared" si="74"/>
        <v>1.8407307579370626</v>
      </c>
      <c r="N449" s="53">
        <f t="shared" si="75"/>
        <v>14.341143983091669</v>
      </c>
      <c r="O449">
        <f t="shared" si="76"/>
        <v>0.46900019134232457</v>
      </c>
      <c r="P449" s="53">
        <f t="shared" si="77"/>
        <v>6.8245700167601502</v>
      </c>
      <c r="Q449" s="53">
        <v>0.2</v>
      </c>
      <c r="R449" s="53">
        <f t="shared" si="78"/>
        <v>5.4995655604471558</v>
      </c>
    </row>
    <row r="450" spans="1:18" ht="15">
      <c r="A450" s="88"/>
      <c r="B450" s="84">
        <v>30753</v>
      </c>
      <c r="C450" s="85">
        <v>0</v>
      </c>
      <c r="D450" s="86">
        <v>10</v>
      </c>
      <c r="E450" s="87">
        <v>-3</v>
      </c>
      <c r="F450" s="96">
        <f t="shared" si="69"/>
        <v>3.5</v>
      </c>
      <c r="G450" s="96"/>
      <c r="H450" s="74">
        <f t="shared" si="70"/>
        <v>72</v>
      </c>
      <c r="I450" s="53">
        <f t="shared" si="68"/>
        <v>1.0126186056131936</v>
      </c>
      <c r="J450" s="53">
        <f t="shared" si="71"/>
        <v>-5.7395979259826993E-2</v>
      </c>
      <c r="K450" s="53">
        <f t="shared" si="72"/>
        <v>1.5105337665524803</v>
      </c>
      <c r="L450" s="53">
        <f t="shared" si="73"/>
        <v>23.678735789772343</v>
      </c>
      <c r="M450" s="93">
        <f t="shared" si="74"/>
        <v>1.7029788910508772</v>
      </c>
      <c r="N450" s="53">
        <f t="shared" si="75"/>
        <v>14.513732324792041</v>
      </c>
      <c r="O450">
        <f t="shared" si="76"/>
        <v>0.41429223966637557</v>
      </c>
      <c r="P450" s="53">
        <f t="shared" si="77"/>
        <v>5.9422692546644251</v>
      </c>
      <c r="Q450" s="53">
        <v>0.2</v>
      </c>
      <c r="R450" s="53">
        <f t="shared" si="78"/>
        <v>5.4150529179846645</v>
      </c>
    </row>
    <row r="451" spans="1:18" ht="15">
      <c r="A451" s="88"/>
      <c r="B451" s="84">
        <v>30754</v>
      </c>
      <c r="C451" s="85">
        <v>0</v>
      </c>
      <c r="D451" s="86">
        <v>12</v>
      </c>
      <c r="E451" s="87">
        <v>0</v>
      </c>
      <c r="F451" s="96">
        <f t="shared" si="69"/>
        <v>6</v>
      </c>
      <c r="G451" s="96"/>
      <c r="H451" s="74">
        <f t="shared" si="70"/>
        <v>73</v>
      </c>
      <c r="I451" s="53">
        <f t="shared" si="68"/>
        <v>1.0120847867756111</v>
      </c>
      <c r="J451" s="53">
        <f t="shared" si="71"/>
        <v>-5.0520519437772707E-2</v>
      </c>
      <c r="K451" s="53">
        <f t="shared" si="72"/>
        <v>1.5177729987056969</v>
      </c>
      <c r="L451" s="53">
        <f t="shared" si="73"/>
        <v>23.960635734170932</v>
      </c>
      <c r="M451" s="93">
        <f t="shared" si="74"/>
        <v>1.8499730016489042</v>
      </c>
      <c r="N451" s="53">
        <f t="shared" si="75"/>
        <v>14.110353080899717</v>
      </c>
      <c r="O451">
        <f t="shared" si="76"/>
        <v>0.48362860546481151</v>
      </c>
      <c r="P451" s="53">
        <f t="shared" si="77"/>
        <v>7.0627108084534136</v>
      </c>
      <c r="Q451" s="53">
        <v>0.2</v>
      </c>
      <c r="R451" s="53">
        <f t="shared" si="78"/>
        <v>5.4787864364152474</v>
      </c>
    </row>
    <row r="452" spans="1:18" ht="15">
      <c r="A452" s="88"/>
      <c r="B452" s="84">
        <v>30755</v>
      </c>
      <c r="C452" s="85">
        <v>0</v>
      </c>
      <c r="D452" s="86">
        <v>13</v>
      </c>
      <c r="E452" s="87">
        <v>-2</v>
      </c>
      <c r="F452" s="96">
        <f t="shared" si="69"/>
        <v>5.5</v>
      </c>
      <c r="G452" s="96"/>
      <c r="H452" s="74">
        <f t="shared" si="70"/>
        <v>74</v>
      </c>
      <c r="I452" s="53">
        <f t="shared" si="68"/>
        <v>1.0115473918551963</v>
      </c>
      <c r="J452" s="53">
        <f t="shared" si="71"/>
        <v>-4.3635762185105259E-2</v>
      </c>
      <c r="K452" s="53">
        <f t="shared" si="72"/>
        <v>1.5250141955539771</v>
      </c>
      <c r="L452" s="53">
        <f t="shared" si="73"/>
        <v>24.242769165091758</v>
      </c>
      <c r="M452" s="93">
        <f t="shared" si="74"/>
        <v>2.0487230342742646</v>
      </c>
      <c r="N452" s="53">
        <f t="shared" si="75"/>
        <v>15.961613011199681</v>
      </c>
      <c r="O452">
        <f t="shared" si="76"/>
        <v>0.46900019134232457</v>
      </c>
      <c r="P452" s="53">
        <f t="shared" si="77"/>
        <v>6.8245700167601502</v>
      </c>
      <c r="Q452" s="53">
        <v>0.2</v>
      </c>
      <c r="R452" s="53">
        <f t="shared" si="78"/>
        <v>5.8480837166642328</v>
      </c>
    </row>
    <row r="453" spans="1:18" ht="15">
      <c r="A453" s="88"/>
      <c r="B453" s="84">
        <v>30756</v>
      </c>
      <c r="C453" s="85">
        <v>0.2</v>
      </c>
      <c r="D453" s="86">
        <v>11</v>
      </c>
      <c r="E453" s="87">
        <v>3</v>
      </c>
      <c r="F453" s="96">
        <f t="shared" si="69"/>
        <v>7</v>
      </c>
      <c r="G453" s="96"/>
      <c r="H453" s="74">
        <f t="shared" si="70"/>
        <v>75</v>
      </c>
      <c r="I453" s="53">
        <f t="shared" si="68"/>
        <v>1.0110065798757517</v>
      </c>
      <c r="J453" s="53">
        <f t="shared" si="71"/>
        <v>-3.6743522560419961E-2</v>
      </c>
      <c r="K453" s="53">
        <f t="shared" si="72"/>
        <v>1.532256499755605</v>
      </c>
      <c r="L453" s="53">
        <f t="shared" si="73"/>
        <v>24.525043153844361</v>
      </c>
      <c r="M453" s="93">
        <f t="shared" si="74"/>
        <v>1.6110385331963428</v>
      </c>
      <c r="N453" s="53">
        <f t="shared" si="75"/>
        <v>11.792440539623723</v>
      </c>
      <c r="O453">
        <f t="shared" si="76"/>
        <v>0.51408950205511061</v>
      </c>
      <c r="P453" s="53">
        <f t="shared" si="77"/>
        <v>7.561434041661748</v>
      </c>
      <c r="Q453" s="53">
        <v>0.2</v>
      </c>
      <c r="R453" s="53">
        <f t="shared" si="78"/>
        <v>5.0312238759829935</v>
      </c>
    </row>
    <row r="454" spans="1:18" ht="15">
      <c r="A454" s="88"/>
      <c r="B454" s="84">
        <v>30757</v>
      </c>
      <c r="C454" s="85">
        <v>0</v>
      </c>
      <c r="D454" s="86">
        <v>12</v>
      </c>
      <c r="E454" s="87">
        <v>4</v>
      </c>
      <c r="F454" s="96">
        <f t="shared" si="69"/>
        <v>8</v>
      </c>
      <c r="G454" s="96"/>
      <c r="H454" s="74">
        <f t="shared" si="70"/>
        <v>76</v>
      </c>
      <c r="I454" s="53">
        <f t="shared" si="68"/>
        <v>1.0104625108722431</v>
      </c>
      <c r="J454" s="53">
        <f t="shared" si="71"/>
        <v>-2.9845607641223473E-2</v>
      </c>
      <c r="K454" s="53">
        <f t="shared" si="72"/>
        <v>1.5394990713745209</v>
      </c>
      <c r="L454" s="53">
        <f t="shared" si="73"/>
        <v>24.807365440262192</v>
      </c>
      <c r="M454" s="93">
        <f t="shared" si="74"/>
        <v>1.6952931895694654</v>
      </c>
      <c r="N454" s="53">
        <f t="shared" si="75"/>
        <v>11.928190301803898</v>
      </c>
      <c r="O454">
        <f t="shared" si="76"/>
        <v>0.54621768965488293</v>
      </c>
      <c r="P454" s="53">
        <f t="shared" si="77"/>
        <v>8.0914455460972867</v>
      </c>
      <c r="Q454" s="53">
        <v>0.2</v>
      </c>
      <c r="R454" s="53">
        <f t="shared" si="78"/>
        <v>5.1121525387900393</v>
      </c>
    </row>
    <row r="455" spans="1:18" ht="15">
      <c r="A455" s="88"/>
      <c r="B455" s="84">
        <v>30758</v>
      </c>
      <c r="C455" s="85">
        <v>0</v>
      </c>
      <c r="D455" s="86">
        <v>11</v>
      </c>
      <c r="E455" s="87">
        <v>3</v>
      </c>
      <c r="F455" s="96">
        <f t="shared" si="69"/>
        <v>7</v>
      </c>
      <c r="G455" s="96"/>
      <c r="H455" s="74">
        <f t="shared" si="70"/>
        <v>77</v>
      </c>
      <c r="I455" s="53">
        <f t="shared" si="68"/>
        <v>1.0099153458434418</v>
      </c>
      <c r="J455" s="53">
        <f t="shared" si="71"/>
        <v>-2.2943816669741025E-2</v>
      </c>
      <c r="K455" s="53">
        <f t="shared" si="72"/>
        <v>1.546741085675797</v>
      </c>
      <c r="L455" s="53">
        <f t="shared" si="73"/>
        <v>25.089644473010019</v>
      </c>
      <c r="M455" s="93">
        <f t="shared" si="74"/>
        <v>1.6481269279185671</v>
      </c>
      <c r="N455" s="53">
        <f t="shared" si="75"/>
        <v>12.063919266208979</v>
      </c>
      <c r="O455">
        <f t="shared" si="76"/>
        <v>0.51408950205511061</v>
      </c>
      <c r="P455" s="53">
        <f t="shared" si="77"/>
        <v>7.561434041661748</v>
      </c>
      <c r="Q455" s="53">
        <v>0.2</v>
      </c>
      <c r="R455" s="53">
        <f t="shared" si="78"/>
        <v>5.0902418656414081</v>
      </c>
    </row>
    <row r="456" spans="1:18" ht="15">
      <c r="A456" s="88"/>
      <c r="B456" s="84">
        <v>30759</v>
      </c>
      <c r="C456" s="85">
        <v>0.4</v>
      </c>
      <c r="D456" s="86">
        <v>16</v>
      </c>
      <c r="E456" s="87">
        <v>4</v>
      </c>
      <c r="F456" s="96">
        <f t="shared" si="69"/>
        <v>10</v>
      </c>
      <c r="G456" s="96"/>
      <c r="H456" s="74">
        <f t="shared" si="70"/>
        <v>78</v>
      </c>
      <c r="I456" s="53">
        <f t="shared" si="68"/>
        <v>1.0093652467042828</v>
      </c>
      <c r="J456" s="53">
        <f t="shared" si="71"/>
        <v>-1.6039941208328922E-2</v>
      </c>
      <c r="K456" s="53">
        <f t="shared" si="72"/>
        <v>1.5539817309362038</v>
      </c>
      <c r="L456" s="53">
        <f t="shared" si="73"/>
        <v>25.371789447885813</v>
      </c>
      <c r="M456" s="93">
        <f t="shared" si="74"/>
        <v>2.2881579023348864</v>
      </c>
      <c r="N456" s="53">
        <f t="shared" si="75"/>
        <v>14.94137765691057</v>
      </c>
      <c r="O456">
        <f t="shared" si="76"/>
        <v>0.61578519545801924</v>
      </c>
      <c r="P456" s="53">
        <f t="shared" si="77"/>
        <v>9.2522328593138266</v>
      </c>
      <c r="Q456" s="53">
        <v>0.2</v>
      </c>
      <c r="R456" s="53">
        <f t="shared" si="78"/>
        <v>5.8779360477886575</v>
      </c>
    </row>
    <row r="457" spans="1:18" ht="15">
      <c r="A457" s="88"/>
      <c r="B457" s="84">
        <v>30760</v>
      </c>
      <c r="C457" s="85">
        <v>0.6</v>
      </c>
      <c r="D457" s="86">
        <v>14</v>
      </c>
      <c r="E457" s="87">
        <v>4</v>
      </c>
      <c r="F457" s="96">
        <f t="shared" si="69"/>
        <v>9</v>
      </c>
      <c r="G457" s="96"/>
      <c r="H457" s="74">
        <f t="shared" si="70"/>
        <v>79</v>
      </c>
      <c r="I457" s="53">
        <f t="shared" si="68"/>
        <v>1.0088123762379517</v>
      </c>
      <c r="J457" s="53">
        <f t="shared" si="71"/>
        <v>-9.1357653031883066E-3</v>
      </c>
      <c r="K457" s="53">
        <f t="shared" si="72"/>
        <v>1.5612202062701253</v>
      </c>
      <c r="L457" s="53">
        <f t="shared" si="73"/>
        <v>25.653710344108205</v>
      </c>
      <c r="M457" s="93">
        <f t="shared" si="74"/>
        <v>2.0360313199086568</v>
      </c>
      <c r="N457" s="53">
        <f t="shared" si="75"/>
        <v>13.791106370672654</v>
      </c>
      <c r="O457">
        <f t="shared" si="76"/>
        <v>0.58008978738759875</v>
      </c>
      <c r="P457" s="53">
        <f t="shared" si="77"/>
        <v>8.6544506934491388</v>
      </c>
      <c r="Q457" s="53">
        <v>0.2</v>
      </c>
      <c r="R457" s="53">
        <f t="shared" si="78"/>
        <v>5.5722822659638416</v>
      </c>
    </row>
    <row r="458" spans="1:18" ht="15">
      <c r="A458" s="88"/>
      <c r="B458" s="84">
        <v>30761</v>
      </c>
      <c r="C458" s="85">
        <v>0</v>
      </c>
      <c r="D458" s="86">
        <v>11</v>
      </c>
      <c r="E458" s="87">
        <v>5</v>
      </c>
      <c r="F458" s="96">
        <f t="shared" si="69"/>
        <v>8</v>
      </c>
      <c r="G458" s="96"/>
      <c r="H458" s="74">
        <f t="shared" si="70"/>
        <v>80</v>
      </c>
      <c r="I458" s="53">
        <f t="shared" ref="I458:I521" si="79">1+0.0334*COS($I$7*H458-0.0552)</f>
        <v>1.0082568980477142</v>
      </c>
      <c r="J458" s="53">
        <f t="shared" si="71"/>
        <v>-2.2330656551013675E-3</v>
      </c>
      <c r="K458" s="53">
        <f t="shared" si="72"/>
        <v>1.5684557194709616</v>
      </c>
      <c r="L458" s="53">
        <f t="shared" si="73"/>
        <v>25.935317958584541</v>
      </c>
      <c r="M458" s="93">
        <f t="shared" si="74"/>
        <v>1.5349222491914676</v>
      </c>
      <c r="N458" s="53">
        <f t="shared" si="75"/>
        <v>10.799810203613442</v>
      </c>
      <c r="O458">
        <f t="shared" si="76"/>
        <v>0.54621768965488293</v>
      </c>
      <c r="P458" s="53">
        <f t="shared" si="77"/>
        <v>8.0914455460972867</v>
      </c>
      <c r="Q458" s="53">
        <v>0.2</v>
      </c>
      <c r="R458" s="53">
        <f t="shared" si="78"/>
        <v>4.8652176897751893</v>
      </c>
    </row>
    <row r="459" spans="1:18" ht="15">
      <c r="A459" s="88"/>
      <c r="B459" s="84">
        <v>30762</v>
      </c>
      <c r="C459" s="85">
        <v>0.8</v>
      </c>
      <c r="D459" s="86">
        <v>15</v>
      </c>
      <c r="E459" s="87">
        <v>0</v>
      </c>
      <c r="F459" s="96">
        <f t="shared" si="69"/>
        <v>7.5</v>
      </c>
      <c r="G459" s="96"/>
      <c r="H459" s="74">
        <f t="shared" si="70"/>
        <v>81</v>
      </c>
      <c r="I459" s="53">
        <f t="shared" si="79"/>
        <v>1.0076989765085038</v>
      </c>
      <c r="J459" s="53">
        <f t="shared" si="71"/>
        <v>4.6663882040709195E-3</v>
      </c>
      <c r="K459" s="53">
        <f t="shared" si="72"/>
        <v>1.5756874848680738</v>
      </c>
      <c r="L459" s="53">
        <f t="shared" si="73"/>
        <v>26.216523938157994</v>
      </c>
      <c r="M459" s="93">
        <f t="shared" si="74"/>
        <v>2.4056959225471011</v>
      </c>
      <c r="N459" s="53">
        <f t="shared" si="75"/>
        <v>17.261147303348782</v>
      </c>
      <c r="O459">
        <f t="shared" si="76"/>
        <v>0.52994046015629992</v>
      </c>
      <c r="P459" s="53">
        <f t="shared" si="77"/>
        <v>7.8224239699391331</v>
      </c>
      <c r="Q459" s="53">
        <v>0.2</v>
      </c>
      <c r="R459" s="53">
        <f t="shared" si="78"/>
        <v>6.2499012353065373</v>
      </c>
    </row>
    <row r="460" spans="1:18" ht="15">
      <c r="A460" s="88"/>
      <c r="B460" s="84">
        <v>30763</v>
      </c>
      <c r="C460" s="85">
        <v>0.2</v>
      </c>
      <c r="D460" s="86">
        <v>18</v>
      </c>
      <c r="E460" s="87">
        <v>0</v>
      </c>
      <c r="F460" s="96">
        <f t="shared" si="69"/>
        <v>9</v>
      </c>
      <c r="G460" s="96"/>
      <c r="H460" s="74">
        <f t="shared" si="70"/>
        <v>82</v>
      </c>
      <c r="I460" s="53">
        <f t="shared" si="79"/>
        <v>1.00713877671828</v>
      </c>
      <c r="J460" s="53">
        <f t="shared" si="71"/>
        <v>1.1560833730371266E-2</v>
      </c>
      <c r="K460" s="53">
        <f t="shared" si="72"/>
        <v>1.5829147211992498</v>
      </c>
      <c r="L460" s="53">
        <f t="shared" si="73"/>
        <v>26.497240809835752</v>
      </c>
      <c r="M460" s="93">
        <f t="shared" si="74"/>
        <v>2.8214422977933968</v>
      </c>
      <c r="N460" s="53">
        <f t="shared" si="75"/>
        <v>19.111106232555144</v>
      </c>
      <c r="O460">
        <f t="shared" si="76"/>
        <v>0.58008978738759875</v>
      </c>
      <c r="P460" s="53">
        <f t="shared" si="77"/>
        <v>8.6544506934491388</v>
      </c>
      <c r="Q460" s="53">
        <v>0.2</v>
      </c>
      <c r="R460" s="53">
        <f t="shared" si="78"/>
        <v>6.7437902903319182</v>
      </c>
    </row>
    <row r="461" spans="1:18" ht="15">
      <c r="A461" s="88"/>
      <c r="B461" s="84">
        <v>30764</v>
      </c>
      <c r="C461" s="85">
        <v>0</v>
      </c>
      <c r="D461" s="86">
        <v>15</v>
      </c>
      <c r="E461" s="87">
        <v>1</v>
      </c>
      <c r="F461" s="96">
        <f t="shared" si="69"/>
        <v>8</v>
      </c>
      <c r="G461" s="96"/>
      <c r="H461" s="74">
        <f t="shared" si="70"/>
        <v>83</v>
      </c>
      <c r="I461" s="53">
        <f t="shared" si="79"/>
        <v>1.0065764644491733</v>
      </c>
      <c r="J461" s="53">
        <f t="shared" si="71"/>
        <v>1.8448515183421749E-2</v>
      </c>
      <c r="K461" s="53">
        <f t="shared" si="72"/>
        <v>1.5901366494986231</v>
      </c>
      <c r="L461" s="53">
        <f t="shared" si="73"/>
        <v>26.777382009003592</v>
      </c>
      <c r="M461" s="93">
        <f t="shared" si="74"/>
        <v>2.4207576427851523</v>
      </c>
      <c r="N461" s="53">
        <f t="shared" si="75"/>
        <v>17.032604162717508</v>
      </c>
      <c r="O461">
        <f t="shared" si="76"/>
        <v>0.54621768965488293</v>
      </c>
      <c r="P461" s="53">
        <f t="shared" si="77"/>
        <v>8.0914455460972867</v>
      </c>
      <c r="Q461" s="53">
        <v>0.2</v>
      </c>
      <c r="R461" s="53">
        <f t="shared" si="78"/>
        <v>6.2292031390933964</v>
      </c>
    </row>
    <row r="462" spans="1:18" ht="15">
      <c r="A462" s="88"/>
      <c r="B462" s="84">
        <v>30765</v>
      </c>
      <c r="C462" s="85">
        <v>0</v>
      </c>
      <c r="D462" s="86">
        <v>15</v>
      </c>
      <c r="E462" s="87">
        <v>1</v>
      </c>
      <c r="F462" s="96">
        <f t="shared" si="69"/>
        <v>8</v>
      </c>
      <c r="G462" s="96"/>
      <c r="H462" s="74">
        <f t="shared" si="70"/>
        <v>84</v>
      </c>
      <c r="I462" s="53">
        <f t="shared" si="79"/>
        <v>1.0060122060984309</v>
      </c>
      <c r="J462" s="53">
        <f t="shared" si="71"/>
        <v>2.532768343999826E-2</v>
      </c>
      <c r="K462" s="53">
        <f t="shared" si="72"/>
        <v>1.5973524909999501</v>
      </c>
      <c r="L462" s="53">
        <f t="shared" si="73"/>
        <v>27.056861905635163</v>
      </c>
      <c r="M462" s="93">
        <f t="shared" si="74"/>
        <v>2.4460234845148703</v>
      </c>
      <c r="N462" s="53">
        <f t="shared" si="75"/>
        <v>17.210376226064188</v>
      </c>
      <c r="O462">
        <f t="shared" si="76"/>
        <v>0.54621768965488293</v>
      </c>
      <c r="P462" s="53">
        <f t="shared" si="77"/>
        <v>8.0914455460972867</v>
      </c>
      <c r="Q462" s="53">
        <v>0.2</v>
      </c>
      <c r="R462" s="53">
        <f t="shared" si="78"/>
        <v>6.2681068008045235</v>
      </c>
    </row>
    <row r="463" spans="1:18" ht="15">
      <c r="A463" s="88"/>
      <c r="B463" s="84">
        <v>30766</v>
      </c>
      <c r="C463" s="85">
        <v>2.2000000000000002</v>
      </c>
      <c r="D463" s="86">
        <v>9</v>
      </c>
      <c r="E463" s="87">
        <v>0</v>
      </c>
      <c r="F463" s="96">
        <f t="shared" ref="F463:F526" si="80">0.5*(D463+E463)</f>
        <v>4.5</v>
      </c>
      <c r="G463" s="96"/>
      <c r="H463" s="74">
        <f t="shared" ref="H463:H526" si="81">B463-DATE(YEAR(B463),1,0)</f>
        <v>85</v>
      </c>
      <c r="I463" s="53">
        <f t="shared" si="79"/>
        <v>1.0054461686391769</v>
      </c>
      <c r="J463" s="53">
        <f t="shared" ref="J463:J526" si="82">ASIN(0.39785*SIN(4.869+$I$7*H463+0.03345*SIN(6.224+$I$7*H463)))</f>
        <v>3.2196595806683208E-2</v>
      </c>
      <c r="K463" s="53">
        <f t="shared" ref="K463:K526" si="83">ACOS(-TAN(J463)*TAN($E$7*$I$8))</f>
        <v>1.6045614650551407</v>
      </c>
      <c r="L463" s="53">
        <f t="shared" ref="L463:L526" si="84">117.5*I463*((K463*SIN($E$7*$I$8)*SIN(J463)+COS($E$7*$I$8)*COS(J463)*SIN(K463))/PI())</f>
        <v>27.335595828507749</v>
      </c>
      <c r="M463" s="93">
        <f t="shared" ref="M463:M526" si="85">0.0023*L463/2.456*(0.5*(D463+E463)+17.8)*SQRT(D463-E463)</f>
        <v>1.7125928868617621</v>
      </c>
      <c r="N463" s="53">
        <f t="shared" ref="N463:N526" si="86">0.17*L463*SQRT(D463-E463)</f>
        <v>13.941153872538955</v>
      </c>
      <c r="O463">
        <f t="shared" ref="O463:O526" si="87">5336/(F463+273.15)^2*EXP(21.07-5336/(F463+273.15))</f>
        <v>0.44090248501484264</v>
      </c>
      <c r="P463" s="53">
        <f t="shared" ref="P463:P526" si="88">EXP(21.07-5336/(F463+273.15))</f>
        <v>6.3697455095310378</v>
      </c>
      <c r="Q463" s="53">
        <v>0.2</v>
      </c>
      <c r="R463" s="53">
        <f t="shared" ref="R463:R526" si="89">(O463*N463*0.6+$L$8*6.43*(1+0.536*Q463)*P463*(1- G463/100))/($O$7*(O463+$L$8))</f>
        <v>5.3546759676662665</v>
      </c>
    </row>
    <row r="464" spans="1:18" ht="15">
      <c r="A464" s="88"/>
      <c r="B464" s="84">
        <v>30767</v>
      </c>
      <c r="C464" s="85">
        <v>10.4</v>
      </c>
      <c r="D464" s="86">
        <v>13</v>
      </c>
      <c r="E464" s="87">
        <v>0</v>
      </c>
      <c r="F464" s="96">
        <f t="shared" si="80"/>
        <v>6.5</v>
      </c>
      <c r="G464" s="96"/>
      <c r="H464" s="74">
        <f t="shared" si="81"/>
        <v>86</v>
      </c>
      <c r="I464" s="53">
        <f t="shared" si="79"/>
        <v>1.0048785195710022</v>
      </c>
      <c r="J464" s="53">
        <f t="shared" si="82"/>
        <v>3.9053515832760941E-2</v>
      </c>
      <c r="K464" s="53">
        <f t="shared" si="83"/>
        <v>1.6117627870679505</v>
      </c>
      <c r="L464" s="53">
        <f t="shared" si="84"/>
        <v>27.613500087438954</v>
      </c>
      <c r="M464" s="93">
        <f t="shared" si="85"/>
        <v>2.2656816196358447</v>
      </c>
      <c r="N464" s="53">
        <f t="shared" si="86"/>
        <v>16.925521378249385</v>
      </c>
      <c r="O464">
        <f t="shared" si="87"/>
        <v>0.4986553243273773</v>
      </c>
      <c r="P464" s="53">
        <f t="shared" si="88"/>
        <v>7.3082650054301794</v>
      </c>
      <c r="Q464" s="53">
        <v>0.2</v>
      </c>
      <c r="R464" s="53">
        <f t="shared" si="89"/>
        <v>6.1170640836742747</v>
      </c>
    </row>
    <row r="465" spans="1:18" ht="15">
      <c r="A465" s="88"/>
      <c r="B465" s="84">
        <v>30768</v>
      </c>
      <c r="C465" s="85">
        <v>11</v>
      </c>
      <c r="D465" s="86">
        <v>17</v>
      </c>
      <c r="E465" s="87">
        <v>5</v>
      </c>
      <c r="F465" s="96">
        <f t="shared" si="80"/>
        <v>11</v>
      </c>
      <c r="G465" s="96"/>
      <c r="H465" s="74">
        <f t="shared" si="81"/>
        <v>87</v>
      </c>
      <c r="I465" s="53">
        <f t="shared" si="79"/>
        <v>1.0043094268703985</v>
      </c>
      <c r="J465" s="53">
        <f t="shared" si="82"/>
        <v>4.5896713124505203E-2</v>
      </c>
      <c r="K465" s="53">
        <f t="shared" si="83"/>
        <v>1.6189556664427691</v>
      </c>
      <c r="L465" s="53">
        <f t="shared" si="84"/>
        <v>27.890491993561984</v>
      </c>
      <c r="M465" s="93">
        <f t="shared" si="85"/>
        <v>2.6057860795974106</v>
      </c>
      <c r="N465" s="53">
        <f t="shared" si="86"/>
        <v>16.424634721520395</v>
      </c>
      <c r="O465">
        <f t="shared" si="87"/>
        <v>0.65338616455683207</v>
      </c>
      <c r="P465" s="53">
        <f t="shared" si="88"/>
        <v>9.8866562389251857</v>
      </c>
      <c r="Q465" s="53">
        <v>0.2</v>
      </c>
      <c r="R465" s="53">
        <f t="shared" si="89"/>
        <v>6.2590647345233501</v>
      </c>
    </row>
    <row r="466" spans="1:18" ht="15">
      <c r="A466" s="88"/>
      <c r="B466" s="84">
        <v>30769</v>
      </c>
      <c r="C466" s="85">
        <v>0</v>
      </c>
      <c r="D466" s="86">
        <v>16</v>
      </c>
      <c r="E466" s="87">
        <v>6</v>
      </c>
      <c r="F466" s="96">
        <f t="shared" si="80"/>
        <v>11</v>
      </c>
      <c r="G466" s="96"/>
      <c r="H466" s="74">
        <f t="shared" si="81"/>
        <v>88</v>
      </c>
      <c r="I466" s="53">
        <f t="shared" si="79"/>
        <v>1.0037390589410518</v>
      </c>
      <c r="J466" s="53">
        <f t="shared" si="82"/>
        <v>5.2724463162001092E-2</v>
      </c>
      <c r="K466" s="53">
        <f t="shared" si="83"/>
        <v>1.6261393045485024</v>
      </c>
      <c r="L466" s="53">
        <f t="shared" si="84"/>
        <v>28.16648987766035</v>
      </c>
      <c r="M466" s="93">
        <f t="shared" si="85"/>
        <v>2.4022858857374874</v>
      </c>
      <c r="N466" s="53">
        <f t="shared" si="86"/>
        <v>15.1419444899323</v>
      </c>
      <c r="O466">
        <f t="shared" si="87"/>
        <v>0.65338616455683207</v>
      </c>
      <c r="P466" s="53">
        <f t="shared" si="88"/>
        <v>9.8866562389251857</v>
      </c>
      <c r="Q466" s="53">
        <v>0.2</v>
      </c>
      <c r="R466" s="53">
        <f t="shared" si="89"/>
        <v>5.9733747165565703</v>
      </c>
    </row>
    <row r="467" spans="1:18" ht="15">
      <c r="A467" s="88"/>
      <c r="B467" s="84">
        <v>30770</v>
      </c>
      <c r="C467" s="85">
        <v>0</v>
      </c>
      <c r="D467" s="86">
        <v>8</v>
      </c>
      <c r="E467" s="87">
        <v>6</v>
      </c>
      <c r="F467" s="96">
        <f t="shared" si="80"/>
        <v>7</v>
      </c>
      <c r="G467" s="96"/>
      <c r="H467" s="74">
        <f t="shared" si="81"/>
        <v>89</v>
      </c>
      <c r="I467" s="53">
        <f t="shared" si="79"/>
        <v>1.0031675845640089</v>
      </c>
      <c r="J467" s="53">
        <f t="shared" si="82"/>
        <v>5.9535047119606721E-2</v>
      </c>
      <c r="K467" s="53">
        <f t="shared" si="83"/>
        <v>1.6333128926975893</v>
      </c>
      <c r="L467" s="53">
        <f t="shared" si="84"/>
        <v>28.441413106584648</v>
      </c>
      <c r="M467" s="93">
        <f t="shared" si="85"/>
        <v>0.93415151536809715</v>
      </c>
      <c r="N467" s="53">
        <f t="shared" si="86"/>
        <v>6.8377794652259452</v>
      </c>
      <c r="O467">
        <f t="shared" si="87"/>
        <v>0.51408950205511061</v>
      </c>
      <c r="P467" s="53">
        <f t="shared" si="88"/>
        <v>7.561434041661748</v>
      </c>
      <c r="Q467" s="53">
        <v>0.2</v>
      </c>
      <c r="R467" s="53">
        <f t="shared" si="89"/>
        <v>3.9541076697600324</v>
      </c>
    </row>
    <row r="468" spans="1:18" ht="15">
      <c r="A468" s="88"/>
      <c r="B468" s="84">
        <v>30771</v>
      </c>
      <c r="C468" s="85">
        <v>2</v>
      </c>
      <c r="D468" s="86">
        <v>15</v>
      </c>
      <c r="E468" s="87">
        <v>6</v>
      </c>
      <c r="F468" s="96">
        <f t="shared" si="80"/>
        <v>10.5</v>
      </c>
      <c r="G468" s="96"/>
      <c r="H468" s="74">
        <f t="shared" si="81"/>
        <v>90</v>
      </c>
      <c r="I468" s="53">
        <f t="shared" si="79"/>
        <v>1.0025951728477318</v>
      </c>
      <c r="J468" s="53">
        <f t="shared" si="82"/>
        <v>6.6326751691181615E-2</v>
      </c>
      <c r="K468" s="53">
        <f t="shared" si="83"/>
        <v>1.6404756101403113</v>
      </c>
      <c r="L468" s="53">
        <f t="shared" si="84"/>
        <v>28.715182097778587</v>
      </c>
      <c r="M468" s="93">
        <f t="shared" si="85"/>
        <v>2.2830674300623879</v>
      </c>
      <c r="N468" s="53">
        <f t="shared" si="86"/>
        <v>14.644742869867081</v>
      </c>
      <c r="O468">
        <f t="shared" si="87"/>
        <v>0.63434223095270703</v>
      </c>
      <c r="P468" s="53">
        <f t="shared" si="88"/>
        <v>9.564744649762261</v>
      </c>
      <c r="Q468" s="53">
        <v>0.2</v>
      </c>
      <c r="R468" s="53">
        <f t="shared" si="89"/>
        <v>5.8376234607658244</v>
      </c>
    </row>
    <row r="469" spans="1:18" ht="15">
      <c r="A469" s="88"/>
      <c r="B469" s="84">
        <v>30772</v>
      </c>
      <c r="C469" s="85">
        <v>3.4</v>
      </c>
      <c r="D469" s="86">
        <v>17</v>
      </c>
      <c r="E469" s="87">
        <v>3</v>
      </c>
      <c r="F469" s="96">
        <f t="shared" si="80"/>
        <v>10</v>
      </c>
      <c r="G469" s="96"/>
      <c r="H469" s="74">
        <f t="shared" si="81"/>
        <v>91</v>
      </c>
      <c r="I469" s="53">
        <f t="shared" si="79"/>
        <v>1.002021993178057</v>
      </c>
      <c r="J469" s="53">
        <f t="shared" si="82"/>
        <v>7.3097868921165612E-2</v>
      </c>
      <c r="K469" s="53">
        <f t="shared" si="83"/>
        <v>1.6476266220746334</v>
      </c>
      <c r="L469" s="53">
        <f t="shared" si="84"/>
        <v>28.987718331942702</v>
      </c>
      <c r="M469" s="93">
        <f t="shared" si="85"/>
        <v>2.8237244871378446</v>
      </c>
      <c r="N469" s="53">
        <f t="shared" si="86"/>
        <v>18.438558771814087</v>
      </c>
      <c r="O469">
        <f t="shared" si="87"/>
        <v>0.61578519545801924</v>
      </c>
      <c r="P469" s="53">
        <f t="shared" si="88"/>
        <v>9.2522328593138266</v>
      </c>
      <c r="Q469" s="53">
        <v>0.2</v>
      </c>
      <c r="R469" s="53">
        <f t="shared" si="89"/>
        <v>6.652571290697689</v>
      </c>
    </row>
    <row r="470" spans="1:18" ht="15">
      <c r="A470" s="88"/>
      <c r="B470" s="84">
        <v>30773</v>
      </c>
      <c r="C470" s="85">
        <v>0</v>
      </c>
      <c r="D470" s="86">
        <v>11</v>
      </c>
      <c r="E470" s="87">
        <v>7</v>
      </c>
      <c r="F470" s="96">
        <f t="shared" si="80"/>
        <v>9</v>
      </c>
      <c r="G470" s="96"/>
      <c r="H470" s="74">
        <f t="shared" si="81"/>
        <v>92</v>
      </c>
      <c r="I470" s="53">
        <f t="shared" si="79"/>
        <v>1.0014482151680699</v>
      </c>
      <c r="J470" s="53">
        <f t="shared" si="82"/>
        <v>7.9846696042596615E-2</v>
      </c>
      <c r="K470" s="53">
        <f t="shared" si="83"/>
        <v>1.6547650776719465</v>
      </c>
      <c r="L470" s="53">
        <f t="shared" si="84"/>
        <v>29.258944363867705</v>
      </c>
      <c r="M470" s="93">
        <f t="shared" si="85"/>
        <v>1.4686655786553791</v>
      </c>
      <c r="N470" s="53">
        <f t="shared" si="86"/>
        <v>9.9480410837150206</v>
      </c>
      <c r="O470">
        <f t="shared" si="87"/>
        <v>0.58008978738759875</v>
      </c>
      <c r="P470" s="53">
        <f t="shared" si="88"/>
        <v>8.6544506934491388</v>
      </c>
      <c r="Q470" s="53">
        <v>0.2</v>
      </c>
      <c r="R470" s="53">
        <f t="shared" si="89"/>
        <v>4.7260074654513167</v>
      </c>
    </row>
    <row r="471" spans="1:18" ht="15">
      <c r="A471" s="88"/>
      <c r="B471" s="84">
        <v>30774</v>
      </c>
      <c r="C471" s="85">
        <v>0</v>
      </c>
      <c r="D471" s="86">
        <v>8</v>
      </c>
      <c r="E471" s="87">
        <v>4</v>
      </c>
      <c r="F471" s="96">
        <f t="shared" si="80"/>
        <v>6</v>
      </c>
      <c r="G471" s="96"/>
      <c r="H471" s="74">
        <f t="shared" si="81"/>
        <v>93</v>
      </c>
      <c r="I471" s="53">
        <f t="shared" si="79"/>
        <v>1.0008740086079151</v>
      </c>
      <c r="J471" s="53">
        <f t="shared" si="82"/>
        <v>8.6571535323147847E-2</v>
      </c>
      <c r="K471" s="53">
        <f t="shared" si="83"/>
        <v>1.6618901081192283</v>
      </c>
      <c r="L471" s="53">
        <f t="shared" si="84"/>
        <v>29.528783831472477</v>
      </c>
      <c r="M471" s="93">
        <f t="shared" si="85"/>
        <v>1.3162912271456053</v>
      </c>
      <c r="N471" s="53">
        <f t="shared" si="86"/>
        <v>10.039786502700643</v>
      </c>
      <c r="O471">
        <f t="shared" si="87"/>
        <v>0.48362860546481151</v>
      </c>
      <c r="P471" s="53">
        <f t="shared" si="88"/>
        <v>7.0627108084534136</v>
      </c>
      <c r="Q471" s="53">
        <v>0.2</v>
      </c>
      <c r="R471" s="53">
        <f t="shared" si="89"/>
        <v>4.6000830167837714</v>
      </c>
    </row>
    <row r="472" spans="1:18" ht="15">
      <c r="A472" s="88"/>
      <c r="B472" s="84">
        <v>30775</v>
      </c>
      <c r="C472" s="85">
        <v>1.2</v>
      </c>
      <c r="D472" s="86">
        <v>12</v>
      </c>
      <c r="E472" s="87">
        <v>3</v>
      </c>
      <c r="F472" s="96">
        <f t="shared" si="80"/>
        <v>7.5</v>
      </c>
      <c r="G472" s="96"/>
      <c r="H472" s="74">
        <f t="shared" si="81"/>
        <v>94</v>
      </c>
      <c r="I472" s="53">
        <f t="shared" si="79"/>
        <v>1.0002995434145516</v>
      </c>
      <c r="J472" s="53">
        <f t="shared" si="82"/>
        <v>9.3270693920241857E-2</v>
      </c>
      <c r="K472" s="53">
        <f t="shared" si="83"/>
        <v>1.6690008246782839</v>
      </c>
      <c r="L472" s="53">
        <f t="shared" si="84"/>
        <v>29.79716146308386</v>
      </c>
      <c r="M472" s="93">
        <f t="shared" si="85"/>
        <v>2.1179521484570638</v>
      </c>
      <c r="N472" s="53">
        <f t="shared" si="86"/>
        <v>15.196552346172769</v>
      </c>
      <c r="O472">
        <f t="shared" si="87"/>
        <v>0.52994046015629992</v>
      </c>
      <c r="P472" s="53">
        <f t="shared" si="88"/>
        <v>7.8224239699391331</v>
      </c>
      <c r="Q472" s="53">
        <v>0.2</v>
      </c>
      <c r="R472" s="53">
        <f t="shared" si="89"/>
        <v>5.799556811759695</v>
      </c>
    </row>
    <row r="473" spans="1:18" ht="15">
      <c r="A473" s="88"/>
      <c r="B473" s="84">
        <v>30776</v>
      </c>
      <c r="C473" s="85">
        <v>13.2</v>
      </c>
      <c r="D473" s="86">
        <v>14</v>
      </c>
      <c r="E473" s="87">
        <v>4</v>
      </c>
      <c r="F473" s="96">
        <f t="shared" si="80"/>
        <v>9</v>
      </c>
      <c r="G473" s="96"/>
      <c r="H473" s="74">
        <f t="shared" si="81"/>
        <v>95</v>
      </c>
      <c r="I473" s="53">
        <f t="shared" si="79"/>
        <v>0.99972498958147271</v>
      </c>
      <c r="J473" s="53">
        <f t="shared" si="82"/>
        <v>9.9942483746302629E-2</v>
      </c>
      <c r="K473" s="53">
        <f t="shared" si="83"/>
        <v>1.6760963167629146</v>
      </c>
      <c r="L473" s="53">
        <f t="shared" si="84"/>
        <v>30.064003082998685</v>
      </c>
      <c r="M473" s="93">
        <f t="shared" si="85"/>
        <v>2.3860584320066551</v>
      </c>
      <c r="N473" s="53">
        <f t="shared" si="86"/>
        <v>16.162023305182007</v>
      </c>
      <c r="O473">
        <f t="shared" si="87"/>
        <v>0.58008978738759875</v>
      </c>
      <c r="P473" s="53">
        <f t="shared" si="88"/>
        <v>8.6544506934491388</v>
      </c>
      <c r="Q473" s="53">
        <v>0.2</v>
      </c>
      <c r="R473" s="53">
        <f t="shared" si="89"/>
        <v>6.0943778084447446</v>
      </c>
    </row>
    <row r="474" spans="1:18" ht="15">
      <c r="A474" s="88"/>
      <c r="B474" s="84">
        <v>30777</v>
      </c>
      <c r="C474" s="85">
        <v>4.8</v>
      </c>
      <c r="D474" s="86">
        <v>6</v>
      </c>
      <c r="E474" s="87">
        <v>4</v>
      </c>
      <c r="F474" s="96">
        <f t="shared" si="80"/>
        <v>5</v>
      </c>
      <c r="G474" s="96"/>
      <c r="H474" s="74">
        <f t="shared" si="81"/>
        <v>96</v>
      </c>
      <c r="I474" s="53">
        <f t="shared" si="79"/>
        <v>0.99915051712840108</v>
      </c>
      <c r="J474" s="53">
        <f t="shared" si="82"/>
        <v>0.10658522134519043</v>
      </c>
      <c r="K474" s="53">
        <f t="shared" si="83"/>
        <v>1.6831756500350499</v>
      </c>
      <c r="L474" s="53">
        <f t="shared" si="84"/>
        <v>30.32923561537109</v>
      </c>
      <c r="M474" s="93">
        <f t="shared" si="85"/>
        <v>0.91582139131184526</v>
      </c>
      <c r="N474" s="53">
        <f t="shared" si="86"/>
        <v>7.2916427784233733</v>
      </c>
      <c r="O474">
        <f t="shared" si="87"/>
        <v>0.4547610930964518</v>
      </c>
      <c r="P474" s="53">
        <f t="shared" si="88"/>
        <v>6.5936457320380466</v>
      </c>
      <c r="Q474" s="53">
        <v>0.2</v>
      </c>
      <c r="R474" s="53">
        <f t="shared" si="89"/>
        <v>3.9596533808008294</v>
      </c>
    </row>
    <row r="475" spans="1:18" ht="15">
      <c r="A475" s="88"/>
      <c r="B475" s="84">
        <v>30778</v>
      </c>
      <c r="C475" s="85">
        <v>0</v>
      </c>
      <c r="D475" s="86">
        <v>16</v>
      </c>
      <c r="E475" s="87">
        <v>4</v>
      </c>
      <c r="F475" s="96">
        <f t="shared" si="80"/>
        <v>10</v>
      </c>
      <c r="G475" s="96"/>
      <c r="H475" s="74">
        <f t="shared" si="81"/>
        <v>97</v>
      </c>
      <c r="I475" s="53">
        <f t="shared" si="79"/>
        <v>0.99857629605097809</v>
      </c>
      <c r="J475" s="53">
        <f t="shared" si="82"/>
        <v>0.11319722778085846</v>
      </c>
      <c r="K475" s="53">
        <f t="shared" si="83"/>
        <v>1.690237864521094</v>
      </c>
      <c r="L475" s="53">
        <f t="shared" si="84"/>
        <v>30.592787086471208</v>
      </c>
      <c r="M475" s="93">
        <f t="shared" si="85"/>
        <v>2.7590142063153071</v>
      </c>
      <c r="N475" s="53">
        <f t="shared" si="86"/>
        <v>18.01600893682776</v>
      </c>
      <c r="O475">
        <f t="shared" si="87"/>
        <v>0.61578519545801924</v>
      </c>
      <c r="P475" s="53">
        <f t="shared" si="88"/>
        <v>9.2522328593138266</v>
      </c>
      <c r="Q475" s="53">
        <v>0.2</v>
      </c>
      <c r="R475" s="53">
        <f t="shared" si="89"/>
        <v>6.5589753391837977</v>
      </c>
    </row>
    <row r="476" spans="1:18" ht="15">
      <c r="A476" s="88"/>
      <c r="B476" s="84">
        <v>30779</v>
      </c>
      <c r="C476" s="85">
        <v>0</v>
      </c>
      <c r="D476" s="86">
        <v>14</v>
      </c>
      <c r="E476" s="87">
        <v>4</v>
      </c>
      <c r="F476" s="96">
        <f t="shared" si="80"/>
        <v>9</v>
      </c>
      <c r="G476" s="96"/>
      <c r="H476" s="74">
        <f t="shared" si="81"/>
        <v>98</v>
      </c>
      <c r="I476" s="53">
        <f t="shared" si="79"/>
        <v>0.99800249627045878</v>
      </c>
      <c r="J476" s="53">
        <f t="shared" si="82"/>
        <v>0.11977682853925833</v>
      </c>
      <c r="K476" s="53">
        <f t="shared" si="83"/>
        <v>1.6972819727499531</v>
      </c>
      <c r="L476" s="53">
        <f t="shared" si="84"/>
        <v>30.854586625364004</v>
      </c>
      <c r="M476" s="93">
        <f t="shared" si="85"/>
        <v>2.4488038529094767</v>
      </c>
      <c r="N476" s="53">
        <f t="shared" si="86"/>
        <v>16.587030899850173</v>
      </c>
      <c r="O476">
        <f t="shared" si="87"/>
        <v>0.58008978738759875</v>
      </c>
      <c r="P476" s="53">
        <f t="shared" si="88"/>
        <v>8.6544506934491388</v>
      </c>
      <c r="Q476" s="53">
        <v>0.2</v>
      </c>
      <c r="R476" s="53">
        <f t="shared" si="89"/>
        <v>6.1879680002675972</v>
      </c>
    </row>
    <row r="477" spans="1:18" ht="15">
      <c r="A477" s="88"/>
      <c r="B477" s="84">
        <v>30780</v>
      </c>
      <c r="C477" s="85">
        <v>0</v>
      </c>
      <c r="D477" s="86">
        <v>20</v>
      </c>
      <c r="E477" s="87">
        <v>8</v>
      </c>
      <c r="F477" s="96">
        <f t="shared" si="80"/>
        <v>14</v>
      </c>
      <c r="G477" s="96"/>
      <c r="H477" s="74">
        <f t="shared" si="81"/>
        <v>99</v>
      </c>
      <c r="I477" s="53">
        <f t="shared" si="79"/>
        <v>0.99742928758342975</v>
      </c>
      <c r="J477" s="53">
        <f t="shared" si="82"/>
        <v>0.12632235344451542</v>
      </c>
      <c r="K477" s="53">
        <f t="shared" si="83"/>
        <v>1.7043069579144707</v>
      </c>
      <c r="L477" s="53">
        <f t="shared" si="84"/>
        <v>31.11456446305997</v>
      </c>
      <c r="M477" s="93">
        <f t="shared" si="85"/>
        <v>3.2098219509810502</v>
      </c>
      <c r="N477" s="53">
        <f t="shared" si="86"/>
        <v>18.32328221183495</v>
      </c>
      <c r="O477">
        <f t="shared" si="87"/>
        <v>0.77848917725545741</v>
      </c>
      <c r="P477" s="53">
        <f t="shared" si="88"/>
        <v>12.02968899466322</v>
      </c>
      <c r="Q477" s="53">
        <v>0.2</v>
      </c>
      <c r="R477" s="53">
        <f t="shared" si="89"/>
        <v>6.8366143550481526</v>
      </c>
    </row>
    <row r="478" spans="1:18" ht="15">
      <c r="A478" s="88"/>
      <c r="B478" s="84">
        <v>30781</v>
      </c>
      <c r="C478" s="85">
        <v>0</v>
      </c>
      <c r="D478" s="86">
        <v>18</v>
      </c>
      <c r="E478" s="87">
        <v>8</v>
      </c>
      <c r="F478" s="96">
        <f t="shared" si="80"/>
        <v>13</v>
      </c>
      <c r="G478" s="96"/>
      <c r="H478" s="74">
        <f t="shared" si="81"/>
        <v>100</v>
      </c>
      <c r="I478" s="53">
        <f t="shared" si="79"/>
        <v>0.99685683961156368</v>
      </c>
      <c r="J478" s="53">
        <f t="shared" si="82"/>
        <v>0.13283213659038717</v>
      </c>
      <c r="K478" s="53">
        <f t="shared" si="83"/>
        <v>1.7113117720582456</v>
      </c>
      <c r="L478" s="53">
        <f t="shared" si="84"/>
        <v>31.37265193019261</v>
      </c>
      <c r="M478" s="93">
        <f t="shared" si="85"/>
        <v>2.861550543265833</v>
      </c>
      <c r="N478" s="53">
        <f t="shared" si="86"/>
        <v>16.865536177644703</v>
      </c>
      <c r="O478">
        <f t="shared" si="87"/>
        <v>0.73464846187074995</v>
      </c>
      <c r="P478" s="53">
        <f t="shared" si="88"/>
        <v>11.273304901573978</v>
      </c>
      <c r="Q478" s="53">
        <v>0.2</v>
      </c>
      <c r="R478" s="53">
        <f t="shared" si="89"/>
        <v>6.458683538385694</v>
      </c>
    </row>
    <row r="479" spans="1:18" ht="15">
      <c r="A479" s="88"/>
      <c r="B479" s="84">
        <v>30782</v>
      </c>
      <c r="C479" s="85">
        <v>0</v>
      </c>
      <c r="D479" s="86">
        <v>19</v>
      </c>
      <c r="E479" s="87">
        <v>5</v>
      </c>
      <c r="F479" s="96">
        <f t="shared" si="80"/>
        <v>12</v>
      </c>
      <c r="G479" s="96"/>
      <c r="H479" s="74">
        <f t="shared" si="81"/>
        <v>101</v>
      </c>
      <c r="I479" s="53">
        <f t="shared" si="79"/>
        <v>0.99628532175142503</v>
      </c>
      <c r="J479" s="53">
        <f t="shared" si="82"/>
        <v>0.1393045162879965</v>
      </c>
      <c r="K479" s="53">
        <f t="shared" si="83"/>
        <v>1.7182953342900864</v>
      </c>
      <c r="L479" s="53">
        <f t="shared" si="84"/>
        <v>31.628781453279863</v>
      </c>
      <c r="M479" s="93">
        <f t="shared" si="85"/>
        <v>3.3026474470944684</v>
      </c>
      <c r="N479" s="53">
        <f t="shared" si="86"/>
        <v>20.118490839084949</v>
      </c>
      <c r="O479">
        <f t="shared" si="87"/>
        <v>0.69297786589913757</v>
      </c>
      <c r="P479" s="53">
        <f t="shared" si="88"/>
        <v>10.559668732607534</v>
      </c>
      <c r="Q479" s="53">
        <v>0.2</v>
      </c>
      <c r="R479" s="53">
        <f t="shared" si="89"/>
        <v>7.1370400013602229</v>
      </c>
    </row>
    <row r="480" spans="1:18" ht="15">
      <c r="A480" s="88"/>
      <c r="B480" s="84">
        <v>30783</v>
      </c>
      <c r="C480" s="85">
        <v>0</v>
      </c>
      <c r="D480" s="86">
        <v>15</v>
      </c>
      <c r="E480" s="87">
        <v>6</v>
      </c>
      <c r="F480" s="96">
        <f t="shared" si="80"/>
        <v>10.5</v>
      </c>
      <c r="G480" s="96"/>
      <c r="H480" s="74">
        <f t="shared" si="81"/>
        <v>102</v>
      </c>
      <c r="I480" s="53">
        <f t="shared" si="79"/>
        <v>0.99571490312434352</v>
      </c>
      <c r="J480" s="53">
        <f t="shared" si="82"/>
        <v>0.14573783503083854</v>
      </c>
      <c r="K480" s="53">
        <f t="shared" si="83"/>
        <v>1.7252565290286555</v>
      </c>
      <c r="L480" s="53">
        <f t="shared" si="84"/>
        <v>31.882886549630676</v>
      </c>
      <c r="M480" s="93">
        <f t="shared" si="85"/>
        <v>2.5349231500596021</v>
      </c>
      <c r="N480" s="53">
        <f t="shared" si="86"/>
        <v>16.260272140311645</v>
      </c>
      <c r="O480">
        <f t="shared" si="87"/>
        <v>0.63434223095270703</v>
      </c>
      <c r="P480" s="53">
        <f t="shared" si="88"/>
        <v>9.564744649762261</v>
      </c>
      <c r="Q480" s="53">
        <v>0.2</v>
      </c>
      <c r="R480" s="53">
        <f t="shared" si="89"/>
        <v>6.1964704910629553</v>
      </c>
    </row>
    <row r="481" spans="1:18" ht="15">
      <c r="A481" s="88"/>
      <c r="B481" s="84">
        <v>30784</v>
      </c>
      <c r="C481" s="85">
        <v>0</v>
      </c>
      <c r="D481" s="86">
        <v>20</v>
      </c>
      <c r="E481" s="87">
        <v>4</v>
      </c>
      <c r="F481" s="96">
        <f t="shared" si="80"/>
        <v>12</v>
      </c>
      <c r="G481" s="96"/>
      <c r="H481" s="74">
        <f t="shared" si="81"/>
        <v>103</v>
      </c>
      <c r="I481" s="53">
        <f t="shared" si="79"/>
        <v>0.99514575252636817</v>
      </c>
      <c r="J481" s="53">
        <f t="shared" si="82"/>
        <v>0.15213043947803545</v>
      </c>
      <c r="K481" s="53">
        <f t="shared" si="83"/>
        <v>1.7321942042801588</v>
      </c>
      <c r="L481" s="53">
        <f t="shared" si="84"/>
        <v>32.134901820960117</v>
      </c>
      <c r="M481" s="93">
        <f t="shared" si="85"/>
        <v>3.5871761739553851</v>
      </c>
      <c r="N481" s="53">
        <f t="shared" si="86"/>
        <v>21.85173323825288</v>
      </c>
      <c r="O481">
        <f t="shared" si="87"/>
        <v>0.69297786589913757</v>
      </c>
      <c r="P481" s="53">
        <f t="shared" si="88"/>
        <v>10.559668732607534</v>
      </c>
      <c r="Q481" s="53">
        <v>0.2</v>
      </c>
      <c r="R481" s="53">
        <f t="shared" si="89"/>
        <v>7.5250873270346386</v>
      </c>
    </row>
    <row r="482" spans="1:18" ht="15">
      <c r="A482" s="88"/>
      <c r="B482" s="84">
        <v>30785</v>
      </c>
      <c r="C482" s="85">
        <v>0</v>
      </c>
      <c r="D482" s="86">
        <v>22</v>
      </c>
      <c r="E482" s="87">
        <v>7</v>
      </c>
      <c r="F482" s="96">
        <f t="shared" si="80"/>
        <v>14.5</v>
      </c>
      <c r="G482" s="96"/>
      <c r="H482" s="74">
        <f t="shared" si="81"/>
        <v>104</v>
      </c>
      <c r="I482" s="53">
        <f t="shared" si="79"/>
        <v>0.9945780383783176</v>
      </c>
      <c r="J482" s="53">
        <f t="shared" si="82"/>
        <v>0.15848068045680108</v>
      </c>
      <c r="K482" s="53">
        <f t="shared" si="83"/>
        <v>1.7391071699522611</v>
      </c>
      <c r="L482" s="53">
        <f t="shared" si="84"/>
        <v>32.384762945779599</v>
      </c>
      <c r="M482" s="93">
        <f t="shared" si="85"/>
        <v>3.793921562387395</v>
      </c>
      <c r="N482" s="53">
        <f t="shared" si="86"/>
        <v>21.322360085179504</v>
      </c>
      <c r="O482">
        <f t="shared" si="87"/>
        <v>0.80125269250101316</v>
      </c>
      <c r="P482" s="53">
        <f t="shared" si="88"/>
        <v>12.424600625459268</v>
      </c>
      <c r="Q482" s="53">
        <v>0.2</v>
      </c>
      <c r="R482" s="53">
        <f t="shared" si="89"/>
        <v>7.5403637127410938</v>
      </c>
    </row>
    <row r="483" spans="1:18" ht="15">
      <c r="A483" s="88"/>
      <c r="B483" s="84">
        <v>30786</v>
      </c>
      <c r="C483" s="85">
        <v>1</v>
      </c>
      <c r="D483" s="86">
        <v>23</v>
      </c>
      <c r="E483" s="87">
        <v>6</v>
      </c>
      <c r="F483" s="96">
        <f t="shared" si="80"/>
        <v>14.5</v>
      </c>
      <c r="G483" s="96"/>
      <c r="H483" s="74">
        <f t="shared" si="81"/>
        <v>105</v>
      </c>
      <c r="I483" s="53">
        <f t="shared" si="79"/>
        <v>0.9940119286759419</v>
      </c>
      <c r="J483" s="53">
        <f t="shared" si="82"/>
        <v>0.16478691298506745</v>
      </c>
      <c r="K483" s="53">
        <f t="shared" si="83"/>
        <v>1.7459941962077394</v>
      </c>
      <c r="L483" s="53">
        <f t="shared" si="84"/>
        <v>32.63240667063225</v>
      </c>
      <c r="M483" s="93">
        <f t="shared" si="85"/>
        <v>4.069823368821063</v>
      </c>
      <c r="N483" s="53">
        <f t="shared" si="86"/>
        <v>22.872966118591609</v>
      </c>
      <c r="O483">
        <f t="shared" si="87"/>
        <v>0.80125269250101316</v>
      </c>
      <c r="P483" s="53">
        <f t="shared" si="88"/>
        <v>12.424600625459268</v>
      </c>
      <c r="Q483" s="53">
        <v>0.2</v>
      </c>
      <c r="R483" s="53">
        <f t="shared" si="89"/>
        <v>7.8915938322384136</v>
      </c>
    </row>
    <row r="484" spans="1:18" ht="15">
      <c r="A484" s="88"/>
      <c r="B484" s="84">
        <v>30787</v>
      </c>
      <c r="C484" s="85">
        <v>0</v>
      </c>
      <c r="D484" s="86">
        <v>23</v>
      </c>
      <c r="E484" s="87">
        <v>7</v>
      </c>
      <c r="F484" s="96">
        <f t="shared" si="80"/>
        <v>15</v>
      </c>
      <c r="G484" s="96"/>
      <c r="H484" s="74">
        <f t="shared" si="81"/>
        <v>106</v>
      </c>
      <c r="I484" s="53">
        <f t="shared" si="79"/>
        <v>0.99344759094020973</v>
      </c>
      <c r="J484" s="53">
        <f t="shared" si="82"/>
        <v>0.17104749631521274</v>
      </c>
      <c r="K484" s="53">
        <f t="shared" si="83"/>
        <v>1.7528540118617566</v>
      </c>
      <c r="L484" s="53">
        <f t="shared" si="84"/>
        <v>32.877770800246196</v>
      </c>
      <c r="M484" s="93">
        <f t="shared" si="85"/>
        <v>4.0395749660758513</v>
      </c>
      <c r="N484" s="53">
        <f t="shared" si="86"/>
        <v>22.356884144167417</v>
      </c>
      <c r="O484">
        <f t="shared" si="87"/>
        <v>0.8245943710158492</v>
      </c>
      <c r="P484" s="53">
        <f t="shared" si="88"/>
        <v>12.831038046583151</v>
      </c>
      <c r="Q484" s="53">
        <v>0.2</v>
      </c>
      <c r="R484" s="53">
        <f t="shared" si="89"/>
        <v>7.8007050142334791</v>
      </c>
    </row>
    <row r="485" spans="1:18" ht="15">
      <c r="A485" s="88"/>
      <c r="B485" s="84">
        <v>30788</v>
      </c>
      <c r="C485" s="85">
        <v>0</v>
      </c>
      <c r="D485" s="86">
        <v>20</v>
      </c>
      <c r="E485" s="87">
        <v>8</v>
      </c>
      <c r="F485" s="96">
        <f t="shared" si="80"/>
        <v>14</v>
      </c>
      <c r="G485" s="96"/>
      <c r="H485" s="74">
        <f t="shared" si="81"/>
        <v>107</v>
      </c>
      <c r="I485" s="53">
        <f t="shared" si="79"/>
        <v>0.99288519216773652</v>
      </c>
      <c r="J485" s="53">
        <f t="shared" si="82"/>
        <v>0.17726079399979452</v>
      </c>
      <c r="K485" s="53">
        <f t="shared" si="83"/>
        <v>1.7596853028269679</v>
      </c>
      <c r="L485" s="53">
        <f t="shared" si="84"/>
        <v>33.120794186681486</v>
      </c>
      <c r="M485" s="93">
        <f t="shared" si="85"/>
        <v>3.4167874128706521</v>
      </c>
      <c r="N485" s="53">
        <f t="shared" si="86"/>
        <v>19.504745428243844</v>
      </c>
      <c r="O485">
        <f t="shared" si="87"/>
        <v>0.77848917725545741</v>
      </c>
      <c r="P485" s="53">
        <f t="shared" si="88"/>
        <v>12.02968899466322</v>
      </c>
      <c r="Q485" s="53">
        <v>0.2</v>
      </c>
      <c r="R485" s="53">
        <f t="shared" si="89"/>
        <v>7.1036431606165635</v>
      </c>
    </row>
    <row r="486" spans="1:18" ht="15">
      <c r="A486" s="88"/>
      <c r="B486" s="84">
        <v>30789</v>
      </c>
      <c r="C486" s="85">
        <v>0</v>
      </c>
      <c r="D486" s="86">
        <v>15</v>
      </c>
      <c r="E486" s="87">
        <v>8</v>
      </c>
      <c r="F486" s="96">
        <f t="shared" si="80"/>
        <v>11.5</v>
      </c>
      <c r="G486" s="96"/>
      <c r="H486" s="74">
        <f t="shared" si="81"/>
        <v>108</v>
      </c>
      <c r="I486" s="53">
        <f t="shared" si="79"/>
        <v>0.99232489878136709</v>
      </c>
      <c r="J486" s="53">
        <f t="shared" si="82"/>
        <v>0.18342517398019959</v>
      </c>
      <c r="K486" s="53">
        <f t="shared" si="83"/>
        <v>1.7664867106110842</v>
      </c>
      <c r="L486" s="53">
        <f t="shared" si="84"/>
        <v>33.361416717549993</v>
      </c>
      <c r="M486" s="93">
        <f t="shared" si="85"/>
        <v>2.4219244910380255</v>
      </c>
      <c r="N486" s="53">
        <f t="shared" si="86"/>
        <v>15.00522204330311</v>
      </c>
      <c r="O486">
        <f t="shared" si="87"/>
        <v>0.67292773448592091</v>
      </c>
      <c r="P486" s="53">
        <f t="shared" si="88"/>
        <v>10.218213752667999</v>
      </c>
      <c r="Q486" s="53">
        <v>0.2</v>
      </c>
      <c r="R486" s="53">
        <f t="shared" si="89"/>
        <v>5.9677731717254536</v>
      </c>
    </row>
    <row r="487" spans="1:18" ht="15">
      <c r="A487" s="88"/>
      <c r="B487" s="84">
        <v>30790</v>
      </c>
      <c r="C487" s="85">
        <v>0</v>
      </c>
      <c r="D487" s="86">
        <v>20</v>
      </c>
      <c r="E487" s="87">
        <v>8</v>
      </c>
      <c r="F487" s="96">
        <f t="shared" si="80"/>
        <v>14</v>
      </c>
      <c r="G487" s="96"/>
      <c r="H487" s="74">
        <f t="shared" si="81"/>
        <v>109</v>
      </c>
      <c r="I487" s="53">
        <f t="shared" si="79"/>
        <v>0.99176687658092877</v>
      </c>
      <c r="J487" s="53">
        <f t="shared" si="82"/>
        <v>0.18953900869906945</v>
      </c>
      <c r="K487" s="53">
        <f t="shared" si="83"/>
        <v>1.773256830871865</v>
      </c>
      <c r="L487" s="53">
        <f t="shared" si="84"/>
        <v>33.599579303390037</v>
      </c>
      <c r="M487" s="93">
        <f t="shared" si="85"/>
        <v>3.4661795545873932</v>
      </c>
      <c r="N487" s="53">
        <f t="shared" si="86"/>
        <v>19.786700678579823</v>
      </c>
      <c r="O487">
        <f t="shared" si="87"/>
        <v>0.77848917725545741</v>
      </c>
      <c r="P487" s="53">
        <f t="shared" si="88"/>
        <v>12.02968899466322</v>
      </c>
      <c r="Q487" s="53">
        <v>0.2</v>
      </c>
      <c r="R487" s="53">
        <f t="shared" si="89"/>
        <v>7.1673693711961937</v>
      </c>
    </row>
    <row r="488" spans="1:18" ht="15">
      <c r="A488" s="88"/>
      <c r="B488" s="84">
        <v>30791</v>
      </c>
      <c r="C488" s="85">
        <v>0</v>
      </c>
      <c r="D488" s="86">
        <v>21</v>
      </c>
      <c r="E488" s="87">
        <v>5</v>
      </c>
      <c r="F488" s="96">
        <f t="shared" si="80"/>
        <v>13</v>
      </c>
      <c r="G488" s="96"/>
      <c r="H488" s="74">
        <f t="shared" si="81"/>
        <v>110</v>
      </c>
      <c r="I488" s="53">
        <f t="shared" si="79"/>
        <v>0.99121129069416836</v>
      </c>
      <c r="J488" s="53">
        <f t="shared" si="82"/>
        <v>0.19560067523736388</v>
      </c>
      <c r="K488" s="53">
        <f t="shared" si="83"/>
        <v>1.7799942120349357</v>
      </c>
      <c r="L488" s="53">
        <f t="shared" si="84"/>
        <v>33.835223864280934</v>
      </c>
      <c r="M488" s="93">
        <f t="shared" si="85"/>
        <v>3.903725176784465</v>
      </c>
      <c r="N488" s="53">
        <f t="shared" si="86"/>
        <v>23.007952227711037</v>
      </c>
      <c r="O488">
        <f t="shared" si="87"/>
        <v>0.73464846187074995</v>
      </c>
      <c r="P488" s="53">
        <f t="shared" si="88"/>
        <v>11.273304901573978</v>
      </c>
      <c r="Q488" s="53">
        <v>0.2</v>
      </c>
      <c r="R488" s="53">
        <f t="shared" si="89"/>
        <v>7.8406052062437857</v>
      </c>
    </row>
    <row r="489" spans="1:18" ht="15">
      <c r="A489" s="88"/>
      <c r="B489" s="84">
        <v>30792</v>
      </c>
      <c r="C489" s="85">
        <v>2.2000000000000002</v>
      </c>
      <c r="D489" s="86">
        <v>21</v>
      </c>
      <c r="E489" s="87">
        <v>4</v>
      </c>
      <c r="F489" s="96">
        <f t="shared" si="80"/>
        <v>12.5</v>
      </c>
      <c r="G489" s="96"/>
      <c r="H489" s="74">
        <f t="shared" si="81"/>
        <v>111</v>
      </c>
      <c r="I489" s="53">
        <f t="shared" si="79"/>
        <v>0.99065830552788836</v>
      </c>
      <c r="J489" s="53">
        <f t="shared" si="82"/>
        <v>0.20160855547686729</v>
      </c>
      <c r="K489" s="53">
        <f t="shared" si="83"/>
        <v>1.7866973539801925</v>
      </c>
      <c r="L489" s="53">
        <f t="shared" si="84"/>
        <v>34.068293315785375</v>
      </c>
      <c r="M489" s="93">
        <f t="shared" si="85"/>
        <v>3.9858131940226378</v>
      </c>
      <c r="N489" s="53">
        <f t="shared" si="86"/>
        <v>23.879419210336231</v>
      </c>
      <c r="O489">
        <f t="shared" si="87"/>
        <v>0.7135476731207917</v>
      </c>
      <c r="P489" s="53">
        <f t="shared" si="88"/>
        <v>10.911278230138578</v>
      </c>
      <c r="Q489" s="53">
        <v>0.2</v>
      </c>
      <c r="R489" s="53">
        <f t="shared" si="89"/>
        <v>8.0081051052677328</v>
      </c>
    </row>
    <row r="490" spans="1:18" ht="15">
      <c r="A490" s="88"/>
      <c r="B490" s="84">
        <v>30793</v>
      </c>
      <c r="C490" s="85">
        <v>0</v>
      </c>
      <c r="D490" s="86">
        <v>25</v>
      </c>
      <c r="E490" s="87">
        <v>8</v>
      </c>
      <c r="F490" s="96">
        <f t="shared" si="80"/>
        <v>16.5</v>
      </c>
      <c r="G490" s="96"/>
      <c r="H490" s="74">
        <f t="shared" si="81"/>
        <v>112</v>
      </c>
      <c r="I490" s="53">
        <f t="shared" si="79"/>
        <v>0.99010808471929601</v>
      </c>
      <c r="J490" s="53">
        <f t="shared" si="82"/>
        <v>0.20756103628894179</v>
      </c>
      <c r="K490" s="53">
        <f t="shared" si="83"/>
        <v>1.7933647068029879</v>
      </c>
      <c r="L490" s="53">
        <f t="shared" si="84"/>
        <v>34.298731554310635</v>
      </c>
      <c r="M490" s="93">
        <f t="shared" si="85"/>
        <v>4.542512315388672</v>
      </c>
      <c r="N490" s="53">
        <f t="shared" si="86"/>
        <v>24.040939813931789</v>
      </c>
      <c r="O490">
        <f t="shared" si="87"/>
        <v>0.89821237770744478</v>
      </c>
      <c r="P490" s="53">
        <f t="shared" si="88"/>
        <v>14.122457624351155</v>
      </c>
      <c r="Q490" s="53">
        <v>0.2</v>
      </c>
      <c r="R490" s="53">
        <f t="shared" si="89"/>
        <v>8.260927907220136</v>
      </c>
    </row>
    <row r="491" spans="1:18" ht="15">
      <c r="A491" s="88"/>
      <c r="B491" s="84">
        <v>30794</v>
      </c>
      <c r="C491" s="85">
        <v>0</v>
      </c>
      <c r="D491" s="86">
        <v>26</v>
      </c>
      <c r="E491" s="87">
        <v>7</v>
      </c>
      <c r="F491" s="96">
        <f t="shared" si="80"/>
        <v>16.5</v>
      </c>
      <c r="G491" s="96"/>
      <c r="H491" s="74">
        <f t="shared" si="81"/>
        <v>113</v>
      </c>
      <c r="I491" s="53">
        <f t="shared" si="79"/>
        <v>0.98956079108758077</v>
      </c>
      <c r="J491" s="53">
        <f t="shared" si="82"/>
        <v>0.21345650975027131</v>
      </c>
      <c r="K491" s="53">
        <f t="shared" si="83"/>
        <v>1.7999946696566702</v>
      </c>
      <c r="L491" s="53">
        <f t="shared" si="84"/>
        <v>34.526483441982286</v>
      </c>
      <c r="M491" s="93">
        <f t="shared" si="85"/>
        <v>4.8341791547284707</v>
      </c>
      <c r="N491" s="53">
        <f t="shared" si="86"/>
        <v>25.584566873903299</v>
      </c>
      <c r="O491">
        <f t="shared" si="87"/>
        <v>0.89821237770744478</v>
      </c>
      <c r="P491" s="53">
        <f t="shared" si="88"/>
        <v>14.122457624351155</v>
      </c>
      <c r="Q491" s="53">
        <v>0.2</v>
      </c>
      <c r="R491" s="53">
        <f t="shared" si="89"/>
        <v>8.6134340856747649</v>
      </c>
    </row>
    <row r="492" spans="1:18" ht="15">
      <c r="A492" s="88"/>
      <c r="B492" s="84">
        <v>30795</v>
      </c>
      <c r="C492" s="85">
        <v>0</v>
      </c>
      <c r="D492" s="86">
        <v>28</v>
      </c>
      <c r="E492" s="87">
        <v>8</v>
      </c>
      <c r="F492" s="96">
        <f t="shared" si="80"/>
        <v>18</v>
      </c>
      <c r="G492" s="96"/>
      <c r="H492" s="74">
        <f t="shared" si="81"/>
        <v>114</v>
      </c>
      <c r="I492" s="53">
        <f t="shared" si="79"/>
        <v>0.98901658658573355</v>
      </c>
      <c r="J492" s="53">
        <f t="shared" si="82"/>
        <v>0.21929337338631621</v>
      </c>
      <c r="K492" s="53">
        <f t="shared" si="83"/>
        <v>1.8065855896834622</v>
      </c>
      <c r="L492" s="53">
        <f t="shared" si="84"/>
        <v>34.751494791126646</v>
      </c>
      <c r="M492" s="93">
        <f t="shared" si="85"/>
        <v>5.210399073900013</v>
      </c>
      <c r="N492" s="53">
        <f t="shared" si="86"/>
        <v>26.420279588714276</v>
      </c>
      <c r="O492">
        <f t="shared" si="87"/>
        <v>0.97748894673792364</v>
      </c>
      <c r="P492" s="53">
        <f t="shared" si="88"/>
        <v>15.528504174899853</v>
      </c>
      <c r="Q492" s="53">
        <v>0.2</v>
      </c>
      <c r="R492" s="53">
        <f t="shared" si="89"/>
        <v>8.8816894885519435</v>
      </c>
    </row>
    <row r="493" spans="1:18" ht="15">
      <c r="A493" s="88"/>
      <c r="B493" s="84">
        <v>30796</v>
      </c>
      <c r="C493" s="85">
        <v>0</v>
      </c>
      <c r="D493" s="86">
        <v>27</v>
      </c>
      <c r="E493" s="87">
        <v>10</v>
      </c>
      <c r="F493" s="96">
        <f t="shared" si="80"/>
        <v>18.5</v>
      </c>
      <c r="G493" s="96"/>
      <c r="H493" s="74">
        <f t="shared" si="81"/>
        <v>115</v>
      </c>
      <c r="I493" s="53">
        <f t="shared" si="79"/>
        <v>0.98847563225262169</v>
      </c>
      <c r="J493" s="53">
        <f t="shared" si="82"/>
        <v>0.22507003044315249</v>
      </c>
      <c r="K493" s="53">
        <f t="shared" si="83"/>
        <v>1.8131357610410594</v>
      </c>
      <c r="L493" s="53">
        <f t="shared" si="84"/>
        <v>34.973712348461028</v>
      </c>
      <c r="M493" s="93">
        <f t="shared" si="85"/>
        <v>4.9019885557723573</v>
      </c>
      <c r="N493" s="53">
        <f t="shared" si="86"/>
        <v>24.514052722554496</v>
      </c>
      <c r="O493">
        <f t="shared" si="87"/>
        <v>1.0052337064307559</v>
      </c>
      <c r="P493" s="53">
        <f t="shared" si="88"/>
        <v>16.024156693524468</v>
      </c>
      <c r="Q493" s="53">
        <v>0.2</v>
      </c>
      <c r="R493" s="53">
        <f t="shared" si="89"/>
        <v>8.4682406822202339</v>
      </c>
    </row>
    <row r="494" spans="1:18" ht="15">
      <c r="A494" s="88"/>
      <c r="B494" s="84">
        <v>30797</v>
      </c>
      <c r="C494" s="85">
        <v>0</v>
      </c>
      <c r="D494" s="86">
        <v>24</v>
      </c>
      <c r="E494" s="87">
        <v>10</v>
      </c>
      <c r="F494" s="96">
        <f t="shared" si="80"/>
        <v>17</v>
      </c>
      <c r="G494" s="96"/>
      <c r="H494" s="74">
        <f t="shared" si="81"/>
        <v>116</v>
      </c>
      <c r="I494" s="53">
        <f t="shared" si="79"/>
        <v>0.98793808816533546</v>
      </c>
      <c r="J494" s="53">
        <f t="shared" si="82"/>
        <v>0.2307848901883201</v>
      </c>
      <c r="K494" s="53">
        <f t="shared" si="83"/>
        <v>1.8196434240327124</v>
      </c>
      <c r="L494" s="53">
        <f t="shared" si="84"/>
        <v>35.193083779092866</v>
      </c>
      <c r="M494" s="93">
        <f t="shared" si="85"/>
        <v>4.2914104923889154</v>
      </c>
      <c r="N494" s="53">
        <f t="shared" si="86"/>
        <v>22.385678520517491</v>
      </c>
      <c r="O494">
        <f t="shared" si="87"/>
        <v>0.92399173474224472</v>
      </c>
      <c r="P494" s="53">
        <f t="shared" si="88"/>
        <v>14.577982189385189</v>
      </c>
      <c r="Q494" s="53">
        <v>0.2</v>
      </c>
      <c r="R494" s="53">
        <f t="shared" si="89"/>
        <v>7.907399434776865</v>
      </c>
    </row>
    <row r="495" spans="1:18" ht="15">
      <c r="A495" s="88"/>
      <c r="B495" s="84">
        <v>30798</v>
      </c>
      <c r="C495" s="85">
        <v>0</v>
      </c>
      <c r="D495" s="86">
        <v>28</v>
      </c>
      <c r="E495" s="87">
        <v>7</v>
      </c>
      <c r="F495" s="96">
        <f t="shared" si="80"/>
        <v>17.5</v>
      </c>
      <c r="G495" s="96"/>
      <c r="H495" s="74">
        <f t="shared" si="81"/>
        <v>117</v>
      </c>
      <c r="I495" s="53">
        <f t="shared" si="79"/>
        <v>0.98740411339181866</v>
      </c>
      <c r="J495" s="53">
        <f t="shared" si="82"/>
        <v>0.2364363682412613</v>
      </c>
      <c r="K495" s="53">
        <f t="shared" si="83"/>
        <v>1.8261067643489397</v>
      </c>
      <c r="L495" s="53">
        <f t="shared" si="84"/>
        <v>35.409557650431303</v>
      </c>
      <c r="M495" s="93">
        <f t="shared" si="85"/>
        <v>5.3641921680648821</v>
      </c>
      <c r="N495" s="53">
        <f t="shared" si="86"/>
        <v>27.585386303860698</v>
      </c>
      <c r="O495">
        <f t="shared" si="87"/>
        <v>0.95041280970568121</v>
      </c>
      <c r="P495" s="53">
        <f t="shared" si="88"/>
        <v>15.046556310891852</v>
      </c>
      <c r="Q495" s="53">
        <v>0.2</v>
      </c>
      <c r="R495" s="53">
        <f t="shared" si="89"/>
        <v>9.1233453963709117</v>
      </c>
    </row>
    <row r="496" spans="1:18" ht="15">
      <c r="A496" s="88"/>
      <c r="B496" s="84">
        <v>30799</v>
      </c>
      <c r="C496" s="85">
        <v>0</v>
      </c>
      <c r="D496" s="86">
        <v>25</v>
      </c>
      <c r="E496" s="87">
        <v>10</v>
      </c>
      <c r="F496" s="96">
        <f t="shared" si="80"/>
        <v>17.5</v>
      </c>
      <c r="G496" s="96"/>
      <c r="H496" s="74">
        <f t="shared" si="81"/>
        <v>118</v>
      </c>
      <c r="I496" s="53">
        <f t="shared" si="79"/>
        <v>0.98687386594379756</v>
      </c>
      <c r="J496" s="53">
        <f t="shared" si="82"/>
        <v>0.24202288693386306</v>
      </c>
      <c r="K496" s="53">
        <f t="shared" si="83"/>
        <v>1.8325239124293682</v>
      </c>
      <c r="L496" s="53">
        <f t="shared" si="84"/>
        <v>35.623083416116273</v>
      </c>
      <c r="M496" s="93">
        <f t="shared" si="85"/>
        <v>4.5609080453499082</v>
      </c>
      <c r="N496" s="53">
        <f t="shared" si="86"/>
        <v>23.454493497899914</v>
      </c>
      <c r="O496">
        <f t="shared" si="87"/>
        <v>0.95041280970568121</v>
      </c>
      <c r="P496" s="53">
        <f t="shared" si="88"/>
        <v>15.046556310891852</v>
      </c>
      <c r="Q496" s="53">
        <v>0.2</v>
      </c>
      <c r="R496" s="53">
        <f t="shared" si="89"/>
        <v>8.1764939365661107</v>
      </c>
    </row>
    <row r="497" spans="1:18" ht="15">
      <c r="A497" s="88"/>
      <c r="B497" s="84">
        <v>30800</v>
      </c>
      <c r="C497" s="85">
        <v>0</v>
      </c>
      <c r="D497" s="86">
        <v>17</v>
      </c>
      <c r="E497" s="87">
        <v>8</v>
      </c>
      <c r="F497" s="96">
        <f t="shared" si="80"/>
        <v>12.5</v>
      </c>
      <c r="G497" s="96"/>
      <c r="H497" s="74">
        <f t="shared" si="81"/>
        <v>119</v>
      </c>
      <c r="I497" s="53">
        <f t="shared" si="79"/>
        <v>0.98634750273002292</v>
      </c>
      <c r="J497" s="53">
        <f t="shared" si="82"/>
        <v>0.24754287570157374</v>
      </c>
      <c r="K497" s="53">
        <f t="shared" si="83"/>
        <v>1.8388929429535461</v>
      </c>
      <c r="L497" s="53">
        <f t="shared" si="84"/>
        <v>35.833611400072293</v>
      </c>
      <c r="M497" s="93">
        <f t="shared" si="85"/>
        <v>3.0503799411291181</v>
      </c>
      <c r="N497" s="53">
        <f t="shared" si="86"/>
        <v>18.275141814036871</v>
      </c>
      <c r="O497">
        <f t="shared" si="87"/>
        <v>0.7135476731207917</v>
      </c>
      <c r="P497" s="53">
        <f t="shared" si="88"/>
        <v>10.911278230138578</v>
      </c>
      <c r="Q497" s="53">
        <v>0.2</v>
      </c>
      <c r="R497" s="53">
        <f t="shared" si="89"/>
        <v>6.7502791413910188</v>
      </c>
    </row>
    <row r="498" spans="1:18" ht="15">
      <c r="A498" s="88"/>
      <c r="B498" s="84">
        <v>30801</v>
      </c>
      <c r="C498" s="85">
        <v>0</v>
      </c>
      <c r="D498" s="86">
        <v>16</v>
      </c>
      <c r="E498" s="87">
        <v>5</v>
      </c>
      <c r="F498" s="96">
        <f t="shared" si="80"/>
        <v>10.5</v>
      </c>
      <c r="G498" s="96"/>
      <c r="H498" s="74">
        <f t="shared" si="81"/>
        <v>120</v>
      </c>
      <c r="I498" s="53">
        <f t="shared" si="79"/>
        <v>0.98582517950983806</v>
      </c>
      <c r="J498" s="53">
        <f t="shared" si="82"/>
        <v>0.25299477150548283</v>
      </c>
      <c r="K498" s="53">
        <f t="shared" si="83"/>
        <v>1.8452118744698753</v>
      </c>
      <c r="L498" s="53">
        <f t="shared" si="84"/>
        <v>36.041092780795132</v>
      </c>
      <c r="M498" s="93">
        <f t="shared" si="85"/>
        <v>3.1679637404720751</v>
      </c>
      <c r="N498" s="53">
        <f t="shared" si="86"/>
        <v>20.32091290400831</v>
      </c>
      <c r="O498">
        <f t="shared" si="87"/>
        <v>0.63434223095270703</v>
      </c>
      <c r="P498" s="53">
        <f t="shared" si="88"/>
        <v>9.564744649762261</v>
      </c>
      <c r="Q498" s="53">
        <v>0.2</v>
      </c>
      <c r="R498" s="53">
        <f t="shared" si="89"/>
        <v>7.0984342659161586</v>
      </c>
    </row>
    <row r="499" spans="1:18" ht="15">
      <c r="A499" s="88"/>
      <c r="B499" s="84">
        <v>30802</v>
      </c>
      <c r="C499" s="85">
        <v>0</v>
      </c>
      <c r="D499" s="86">
        <v>11</v>
      </c>
      <c r="E499" s="87">
        <v>5</v>
      </c>
      <c r="F499" s="96">
        <f t="shared" si="80"/>
        <v>8</v>
      </c>
      <c r="G499" s="96"/>
      <c r="H499" s="74">
        <f t="shared" si="81"/>
        <v>121</v>
      </c>
      <c r="I499" s="53">
        <f t="shared" si="79"/>
        <v>0.98530705084708703</v>
      </c>
      <c r="J499" s="53">
        <f t="shared" si="82"/>
        <v>0.25837701928569073</v>
      </c>
      <c r="K499" s="53">
        <f t="shared" si="83"/>
        <v>1.8514786691720928</v>
      </c>
      <c r="L499" s="53">
        <f t="shared" si="84"/>
        <v>36.245479575980454</v>
      </c>
      <c r="M499" s="93">
        <f t="shared" si="85"/>
        <v>2.1451054936988956</v>
      </c>
      <c r="N499" s="53">
        <f t="shared" si="86"/>
        <v>15.093098175415621</v>
      </c>
      <c r="O499">
        <f t="shared" si="87"/>
        <v>0.54621768965488293</v>
      </c>
      <c r="P499" s="53">
        <f t="shared" si="88"/>
        <v>8.0914455460972867</v>
      </c>
      <c r="Q499" s="53">
        <v>0.2</v>
      </c>
      <c r="R499" s="53">
        <f t="shared" si="89"/>
        <v>5.8047613938819769</v>
      </c>
    </row>
    <row r="500" spans="1:18" ht="15">
      <c r="A500" s="88"/>
      <c r="B500" s="84">
        <v>30803</v>
      </c>
      <c r="C500" s="85">
        <v>0</v>
      </c>
      <c r="D500" s="86">
        <v>18</v>
      </c>
      <c r="E500" s="87">
        <v>2</v>
      </c>
      <c r="F500" s="96">
        <f t="shared" si="80"/>
        <v>10</v>
      </c>
      <c r="G500" s="96"/>
      <c r="H500" s="74">
        <f t="shared" si="81"/>
        <v>122</v>
      </c>
      <c r="I500" s="53">
        <f t="shared" si="79"/>
        <v>0.98479327006437722</v>
      </c>
      <c r="J500" s="53">
        <f t="shared" si="82"/>
        <v>0.26368807244622355</v>
      </c>
      <c r="K500" s="53">
        <f t="shared" si="83"/>
        <v>1.8576912328329742</v>
      </c>
      <c r="L500" s="53">
        <f t="shared" si="84"/>
        <v>36.446724627604532</v>
      </c>
      <c r="M500" s="93">
        <f t="shared" si="85"/>
        <v>3.7954455581254622</v>
      </c>
      <c r="N500" s="53">
        <f t="shared" si="86"/>
        <v>24.783772746771085</v>
      </c>
      <c r="O500">
        <f t="shared" si="87"/>
        <v>0.61578519545801924</v>
      </c>
      <c r="P500" s="53">
        <f t="shared" si="88"/>
        <v>9.2522328593138266</v>
      </c>
      <c r="Q500" s="53">
        <v>0.2</v>
      </c>
      <c r="R500" s="53">
        <f t="shared" si="89"/>
        <v>8.0580536512920453</v>
      </c>
    </row>
    <row r="501" spans="1:18" ht="15">
      <c r="A501" s="88"/>
      <c r="B501" s="84">
        <v>30804</v>
      </c>
      <c r="C501" s="85">
        <v>0</v>
      </c>
      <c r="D501" s="86">
        <v>20</v>
      </c>
      <c r="E501" s="87">
        <v>4</v>
      </c>
      <c r="F501" s="96">
        <f t="shared" si="80"/>
        <v>12</v>
      </c>
      <c r="G501" s="96"/>
      <c r="H501" s="74">
        <f t="shared" si="81"/>
        <v>123</v>
      </c>
      <c r="I501" s="53">
        <f t="shared" si="79"/>
        <v>0.98428398919770821</v>
      </c>
      <c r="J501" s="53">
        <f t="shared" si="82"/>
        <v>0.26892639337166119</v>
      </c>
      <c r="K501" s="53">
        <f t="shared" si="83"/>
        <v>1.863847414905129</v>
      </c>
      <c r="L501" s="53">
        <f t="shared" si="84"/>
        <v>36.64478158756696</v>
      </c>
      <c r="M501" s="93">
        <f t="shared" si="85"/>
        <v>4.090608029335244</v>
      </c>
      <c r="N501" s="53">
        <f t="shared" si="86"/>
        <v>24.918451479545535</v>
      </c>
      <c r="O501">
        <f t="shared" si="87"/>
        <v>0.69297786589913757</v>
      </c>
      <c r="P501" s="53">
        <f t="shared" si="88"/>
        <v>10.559668732607534</v>
      </c>
      <c r="Q501" s="53">
        <v>0.2</v>
      </c>
      <c r="R501" s="53">
        <f t="shared" si="89"/>
        <v>8.2116801617713477</v>
      </c>
    </row>
    <row r="502" spans="1:18" ht="15">
      <c r="A502" s="88"/>
      <c r="B502" s="84">
        <v>30805</v>
      </c>
      <c r="C502" s="85">
        <v>0</v>
      </c>
      <c r="D502" s="86">
        <v>13</v>
      </c>
      <c r="E502" s="87">
        <v>10</v>
      </c>
      <c r="F502" s="96">
        <f t="shared" si="80"/>
        <v>11.5</v>
      </c>
      <c r="G502" s="96"/>
      <c r="H502" s="74">
        <f t="shared" si="81"/>
        <v>124</v>
      </c>
      <c r="I502" s="53">
        <f t="shared" si="79"/>
        <v>0.98377935895148183</v>
      </c>
      <c r="J502" s="53">
        <f t="shared" si="82"/>
        <v>0.27409045397556114</v>
      </c>
      <c r="K502" s="53">
        <f t="shared" si="83"/>
        <v>1.8699450087988925</v>
      </c>
      <c r="L502" s="53">
        <f t="shared" si="84"/>
        <v>36.839604904004887</v>
      </c>
      <c r="M502" s="93">
        <f t="shared" si="85"/>
        <v>1.7508247816518963</v>
      </c>
      <c r="N502" s="53">
        <f t="shared" si="86"/>
        <v>10.847371462165006</v>
      </c>
      <c r="O502">
        <f t="shared" si="87"/>
        <v>0.67292773448592091</v>
      </c>
      <c r="P502" s="53">
        <f t="shared" si="88"/>
        <v>10.218213752667999</v>
      </c>
      <c r="Q502" s="53">
        <v>0.2</v>
      </c>
      <c r="R502" s="53">
        <f t="shared" si="89"/>
        <v>5.0392656861298759</v>
      </c>
    </row>
    <row r="503" spans="1:18" ht="15">
      <c r="A503" s="88"/>
      <c r="B503" s="84">
        <v>30806</v>
      </c>
      <c r="C503" s="85">
        <v>0</v>
      </c>
      <c r="D503" s="86">
        <v>14</v>
      </c>
      <c r="E503" s="87">
        <v>10</v>
      </c>
      <c r="F503" s="96">
        <f t="shared" si="80"/>
        <v>12</v>
      </c>
      <c r="G503" s="96"/>
      <c r="H503" s="74">
        <f t="shared" si="81"/>
        <v>125</v>
      </c>
      <c r="I503" s="53">
        <f t="shared" si="79"/>
        <v>0.98327952865390666</v>
      </c>
      <c r="J503" s="53">
        <f t="shared" si="82"/>
        <v>0.27917873628067436</v>
      </c>
      <c r="K503" s="53">
        <f t="shared" si="83"/>
        <v>1.875981752347422</v>
      </c>
      <c r="L503" s="53">
        <f t="shared" si="84"/>
        <v>37.031149808387767</v>
      </c>
      <c r="M503" s="93">
        <f t="shared" si="85"/>
        <v>2.0668688989144117</v>
      </c>
      <c r="N503" s="53">
        <f t="shared" si="86"/>
        <v>12.590590934851841</v>
      </c>
      <c r="O503">
        <f t="shared" si="87"/>
        <v>0.69297786589913757</v>
      </c>
      <c r="P503" s="53">
        <f t="shared" si="88"/>
        <v>10.559668732607534</v>
      </c>
      <c r="Q503" s="53">
        <v>0.2</v>
      </c>
      <c r="R503" s="53">
        <f t="shared" si="89"/>
        <v>5.4516546062275477</v>
      </c>
    </row>
    <row r="504" spans="1:18" ht="15">
      <c r="A504" s="88"/>
      <c r="B504" s="84">
        <v>30807</v>
      </c>
      <c r="C504" s="85">
        <v>0</v>
      </c>
      <c r="D504" s="86">
        <v>17</v>
      </c>
      <c r="E504" s="87">
        <v>10</v>
      </c>
      <c r="F504" s="96">
        <f t="shared" si="80"/>
        <v>13.5</v>
      </c>
      <c r="G504" s="96"/>
      <c r="H504" s="74">
        <f t="shared" si="81"/>
        <v>126</v>
      </c>
      <c r="I504" s="53">
        <f t="shared" si="79"/>
        <v>0.98278464621280937</v>
      </c>
      <c r="J504" s="53">
        <f t="shared" si="82"/>
        <v>0.28418973303085449</v>
      </c>
      <c r="K504" s="53">
        <f t="shared" si="83"/>
        <v>1.8819553284691202</v>
      </c>
      <c r="L504" s="53">
        <f t="shared" si="84"/>
        <v>37.219372303500279</v>
      </c>
      <c r="M504" s="93">
        <f t="shared" si="85"/>
        <v>2.8864356225310965</v>
      </c>
      <c r="N504" s="53">
        <f t="shared" si="86"/>
        <v>16.740444521727788</v>
      </c>
      <c r="O504">
        <f t="shared" si="87"/>
        <v>0.75629173150346363</v>
      </c>
      <c r="P504" s="53">
        <f t="shared" si="88"/>
        <v>11.646017104401583</v>
      </c>
      <c r="Q504" s="53">
        <v>0.2</v>
      </c>
      <c r="R504" s="53">
        <f t="shared" si="89"/>
        <v>6.4548830395780401</v>
      </c>
    </row>
    <row r="505" spans="1:18" ht="15">
      <c r="A505" s="88"/>
      <c r="B505" s="84">
        <v>30808</v>
      </c>
      <c r="C505" s="85">
        <v>5.2</v>
      </c>
      <c r="D505" s="86">
        <v>23</v>
      </c>
      <c r="E505" s="87">
        <v>9</v>
      </c>
      <c r="F505" s="96">
        <f t="shared" si="80"/>
        <v>16</v>
      </c>
      <c r="G505" s="96"/>
      <c r="H505" s="74">
        <f t="shared" si="81"/>
        <v>127</v>
      </c>
      <c r="I505" s="53">
        <f t="shared" si="79"/>
        <v>0.98229485807186612</v>
      </c>
      <c r="J505" s="53">
        <f t="shared" si="82"/>
        <v>0.28912194833444604</v>
      </c>
      <c r="K505" s="53">
        <f t="shared" si="83"/>
        <v>1.8878633660374464</v>
      </c>
      <c r="L505" s="53">
        <f t="shared" si="84"/>
        <v>37.404229152418324</v>
      </c>
      <c r="M505" s="93">
        <f t="shared" si="85"/>
        <v>4.4299711779681603</v>
      </c>
      <c r="N505" s="53">
        <f t="shared" si="86"/>
        <v>23.792147751804308</v>
      </c>
      <c r="O505">
        <f t="shared" si="87"/>
        <v>0.87306160859956128</v>
      </c>
      <c r="P505" s="53">
        <f t="shared" si="88"/>
        <v>13.679665048200096</v>
      </c>
      <c r="Q505" s="53">
        <v>0.2</v>
      </c>
      <c r="R505" s="53">
        <f t="shared" si="89"/>
        <v>8.1786467806535832</v>
      </c>
    </row>
    <row r="506" spans="1:18" ht="15">
      <c r="A506" s="88"/>
      <c r="B506" s="84">
        <v>30809</v>
      </c>
      <c r="C506" s="85">
        <v>20.2</v>
      </c>
      <c r="D506" s="86">
        <v>22</v>
      </c>
      <c r="E506" s="87">
        <v>13</v>
      </c>
      <c r="F506" s="96">
        <f t="shared" si="80"/>
        <v>17.5</v>
      </c>
      <c r="G506" s="96"/>
      <c r="H506" s="74">
        <f t="shared" si="81"/>
        <v>128</v>
      </c>
      <c r="I506" s="53">
        <f t="shared" si="79"/>
        <v>0.98181030916726786</v>
      </c>
      <c r="J506" s="53">
        <f t="shared" si="82"/>
        <v>0.29397389833885346</v>
      </c>
      <c r="K506" s="53">
        <f t="shared" si="83"/>
        <v>1.8937034409680653</v>
      </c>
      <c r="L506" s="53">
        <f t="shared" si="84"/>
        <v>37.585677868581648</v>
      </c>
      <c r="M506" s="93">
        <f t="shared" si="85"/>
        <v>3.727501448880469</v>
      </c>
      <c r="N506" s="53">
        <f t="shared" si="86"/>
        <v>19.168695712976643</v>
      </c>
      <c r="O506">
        <f t="shared" si="87"/>
        <v>0.95041280970568121</v>
      </c>
      <c r="P506" s="53">
        <f t="shared" si="88"/>
        <v>15.046556310891852</v>
      </c>
      <c r="Q506" s="53">
        <v>0.2</v>
      </c>
      <c r="R506" s="53">
        <f t="shared" si="89"/>
        <v>7.1941363495507407</v>
      </c>
    </row>
    <row r="507" spans="1:18" ht="15">
      <c r="A507" s="88"/>
      <c r="B507" s="84">
        <v>30810</v>
      </c>
      <c r="C507" s="85">
        <v>0.6</v>
      </c>
      <c r="D507" s="86">
        <v>19</v>
      </c>
      <c r="E507" s="87">
        <v>12</v>
      </c>
      <c r="F507" s="96">
        <f t="shared" si="80"/>
        <v>15.5</v>
      </c>
      <c r="G507" s="96"/>
      <c r="H507" s="74">
        <f t="shared" si="81"/>
        <v>129</v>
      </c>
      <c r="I507" s="53">
        <f t="shared" si="79"/>
        <v>0.98133114288483081</v>
      </c>
      <c r="J507" s="53">
        <f t="shared" si="82"/>
        <v>0.29874411193586303</v>
      </c>
      <c r="K507" s="53">
        <f t="shared" si="83"/>
        <v>1.8994730775330462</v>
      </c>
      <c r="L507" s="53">
        <f t="shared" si="84"/>
        <v>37.763676707062153</v>
      </c>
      <c r="M507" s="93">
        <f t="shared" si="85"/>
        <v>3.1157815266109208</v>
      </c>
      <c r="N507" s="53">
        <f t="shared" si="86"/>
        <v>16.98526051691594</v>
      </c>
      <c r="O507">
        <f t="shared" si="87"/>
        <v>0.84852650924855288</v>
      </c>
      <c r="P507" s="53">
        <f t="shared" si="88"/>
        <v>13.249293405289498</v>
      </c>
      <c r="Q507" s="53">
        <v>0.2</v>
      </c>
      <c r="R507" s="53">
        <f t="shared" si="89"/>
        <v>6.6044652311913756</v>
      </c>
    </row>
    <row r="508" spans="1:18" ht="15">
      <c r="A508" s="88"/>
      <c r="B508" s="84">
        <v>30811</v>
      </c>
      <c r="C508" s="85">
        <v>1.6</v>
      </c>
      <c r="D508" s="86">
        <v>22</v>
      </c>
      <c r="E508" s="87">
        <v>10</v>
      </c>
      <c r="F508" s="96">
        <f t="shared" si="80"/>
        <v>16</v>
      </c>
      <c r="G508" s="96"/>
      <c r="H508" s="74">
        <f t="shared" si="81"/>
        <v>130</v>
      </c>
      <c r="I508" s="53">
        <f t="shared" si="79"/>
        <v>0.9808575010175673</v>
      </c>
      <c r="J508" s="53">
        <f t="shared" si="82"/>
        <v>0.3034311314971781</v>
      </c>
      <c r="K508" s="53">
        <f t="shared" si="83"/>
        <v>1.9051697499115063</v>
      </c>
      <c r="L508" s="53">
        <f t="shared" si="84"/>
        <v>37.938184657123458</v>
      </c>
      <c r="M508" s="93">
        <f t="shared" si="85"/>
        <v>4.1599043311256478</v>
      </c>
      <c r="N508" s="53">
        <f t="shared" si="86"/>
        <v>22.341693546843079</v>
      </c>
      <c r="O508">
        <f t="shared" si="87"/>
        <v>0.87306160859956128</v>
      </c>
      <c r="P508" s="53">
        <f t="shared" si="88"/>
        <v>13.679665048200096</v>
      </c>
      <c r="Q508" s="53">
        <v>0.2</v>
      </c>
      <c r="R508" s="53">
        <f t="shared" si="89"/>
        <v>7.8480607919817587</v>
      </c>
    </row>
    <row r="509" spans="1:18" ht="15">
      <c r="A509" s="88"/>
      <c r="B509" s="84">
        <v>30812</v>
      </c>
      <c r="C509" s="85">
        <v>6.4</v>
      </c>
      <c r="D509" s="86">
        <v>19</v>
      </c>
      <c r="E509" s="87">
        <v>10</v>
      </c>
      <c r="F509" s="96">
        <f t="shared" si="80"/>
        <v>14.5</v>
      </c>
      <c r="G509" s="96"/>
      <c r="H509" s="74">
        <f t="shared" si="81"/>
        <v>131</v>
      </c>
      <c r="I509" s="53">
        <f t="shared" si="79"/>
        <v>0.98038952372372579</v>
      </c>
      <c r="J509" s="53">
        <f t="shared" si="82"/>
        <v>0.3080335136395152</v>
      </c>
      <c r="K509" s="53">
        <f t="shared" si="83"/>
        <v>1.9107908839856864</v>
      </c>
      <c r="L509" s="53">
        <f t="shared" si="84"/>
        <v>38.109161436162658</v>
      </c>
      <c r="M509" s="93">
        <f t="shared" si="85"/>
        <v>3.4582201992172514</v>
      </c>
      <c r="N509" s="53">
        <f t="shared" si="86"/>
        <v>19.435672332442955</v>
      </c>
      <c r="O509">
        <f t="shared" si="87"/>
        <v>0.80125269250101316</v>
      </c>
      <c r="P509" s="53">
        <f t="shared" si="88"/>
        <v>12.424600625459268</v>
      </c>
      <c r="Q509" s="53">
        <v>0.2</v>
      </c>
      <c r="R509" s="53">
        <f t="shared" si="89"/>
        <v>7.1130072143340817</v>
      </c>
    </row>
    <row r="510" spans="1:18" ht="15">
      <c r="A510" s="88"/>
      <c r="B510" s="84">
        <v>30813</v>
      </c>
      <c r="C510" s="85">
        <v>1</v>
      </c>
      <c r="D510" s="86">
        <v>15</v>
      </c>
      <c r="E510" s="87">
        <v>5</v>
      </c>
      <c r="F510" s="96">
        <f t="shared" si="80"/>
        <v>10</v>
      </c>
      <c r="G510" s="96"/>
      <c r="H510" s="74">
        <f t="shared" si="81"/>
        <v>132</v>
      </c>
      <c r="I510" s="53">
        <f t="shared" si="79"/>
        <v>0.97992734948531668</v>
      </c>
      <c r="J510" s="53">
        <f t="shared" si="82"/>
        <v>0.31254983001847564</v>
      </c>
      <c r="K510" s="53">
        <f t="shared" si="83"/>
        <v>1.9163338593908965</v>
      </c>
      <c r="L510" s="53">
        <f t="shared" si="84"/>
        <v>38.276567485119223</v>
      </c>
      <c r="M510" s="93">
        <f t="shared" si="85"/>
        <v>3.1512093342734961</v>
      </c>
      <c r="N510" s="53">
        <f t="shared" si="86"/>
        <v>20.576992825240382</v>
      </c>
      <c r="O510">
        <f t="shared" si="87"/>
        <v>0.61578519545801924</v>
      </c>
      <c r="P510" s="53">
        <f t="shared" si="88"/>
        <v>9.2522328593138266</v>
      </c>
      <c r="Q510" s="53">
        <v>0.2</v>
      </c>
      <c r="R510" s="53">
        <f t="shared" si="89"/>
        <v>7.126240319551095</v>
      </c>
    </row>
    <row r="511" spans="1:18" ht="15">
      <c r="A511" s="88"/>
      <c r="B511" s="84">
        <v>30814</v>
      </c>
      <c r="C511" s="85">
        <v>0</v>
      </c>
      <c r="D511" s="86">
        <v>18</v>
      </c>
      <c r="E511" s="87">
        <v>9</v>
      </c>
      <c r="F511" s="96">
        <f t="shared" si="80"/>
        <v>13.5</v>
      </c>
      <c r="G511" s="96"/>
      <c r="H511" s="74">
        <f t="shared" si="81"/>
        <v>133</v>
      </c>
      <c r="I511" s="53">
        <f t="shared" si="79"/>
        <v>0.9794711150671328</v>
      </c>
      <c r="J511" s="53">
        <f t="shared" si="82"/>
        <v>0.31697866815027703</v>
      </c>
      <c r="K511" s="53">
        <f t="shared" si="83"/>
        <v>1.9217960118271209</v>
      </c>
      <c r="L511" s="53">
        <f t="shared" si="84"/>
        <v>38.440363965429789</v>
      </c>
      <c r="M511" s="93">
        <f t="shared" si="85"/>
        <v>3.3802790739470163</v>
      </c>
      <c r="N511" s="53">
        <f t="shared" si="86"/>
        <v>19.604585622369193</v>
      </c>
      <c r="O511">
        <f t="shared" si="87"/>
        <v>0.75629173150346363</v>
      </c>
      <c r="P511" s="53">
        <f t="shared" si="88"/>
        <v>11.646017104401583</v>
      </c>
      <c r="Q511" s="53">
        <v>0.2</v>
      </c>
      <c r="R511" s="53">
        <f t="shared" si="89"/>
        <v>7.1007612087868415</v>
      </c>
    </row>
    <row r="512" spans="1:18" ht="15">
      <c r="A512" s="88"/>
      <c r="B512" s="84">
        <v>30815</v>
      </c>
      <c r="C512" s="85">
        <v>0</v>
      </c>
      <c r="D512" s="86">
        <v>18</v>
      </c>
      <c r="E512" s="87">
        <v>9</v>
      </c>
      <c r="F512" s="96">
        <f t="shared" si="80"/>
        <v>13.5</v>
      </c>
      <c r="G512" s="96"/>
      <c r="H512" s="74">
        <f t="shared" si="81"/>
        <v>134</v>
      </c>
      <c r="I512" s="53">
        <f t="shared" si="79"/>
        <v>0.97902095547627854</v>
      </c>
      <c r="J512" s="53">
        <f t="shared" si="82"/>
        <v>0.32131863226031454</v>
      </c>
      <c r="K512" s="53">
        <f t="shared" si="83"/>
        <v>1.9271746356393107</v>
      </c>
      <c r="L512" s="53">
        <f t="shared" si="84"/>
        <v>38.600512757600903</v>
      </c>
      <c r="M512" s="93">
        <f t="shared" si="85"/>
        <v>3.3943618649263305</v>
      </c>
      <c r="N512" s="53">
        <f t="shared" si="86"/>
        <v>19.686261506376461</v>
      </c>
      <c r="O512">
        <f t="shared" si="87"/>
        <v>0.75629173150346363</v>
      </c>
      <c r="P512" s="53">
        <f t="shared" si="88"/>
        <v>11.646017104401583</v>
      </c>
      <c r="Q512" s="53">
        <v>0.2</v>
      </c>
      <c r="R512" s="53">
        <f t="shared" si="89"/>
        <v>7.119179529874204</v>
      </c>
    </row>
    <row r="513" spans="1:18" ht="15">
      <c r="A513" s="88"/>
      <c r="B513" s="84">
        <v>30816</v>
      </c>
      <c r="C513" s="85">
        <v>0</v>
      </c>
      <c r="D513" s="86">
        <v>17</v>
      </c>
      <c r="E513" s="87">
        <v>9</v>
      </c>
      <c r="F513" s="96">
        <f t="shared" si="80"/>
        <v>13</v>
      </c>
      <c r="G513" s="96"/>
      <c r="H513" s="74">
        <f t="shared" si="81"/>
        <v>135</v>
      </c>
      <c r="I513" s="53">
        <f t="shared" si="79"/>
        <v>0.97857700392221925</v>
      </c>
      <c r="J513" s="53">
        <f t="shared" si="82"/>
        <v>0.32556834415736297</v>
      </c>
      <c r="K513" s="53">
        <f t="shared" si="83"/>
        <v>1.9324669866724546</v>
      </c>
      <c r="L513" s="53">
        <f t="shared" si="84"/>
        <v>38.756976461462735</v>
      </c>
      <c r="M513" s="93">
        <f t="shared" si="85"/>
        <v>3.1618777373411349</v>
      </c>
      <c r="N513" s="53">
        <f t="shared" si="86"/>
        <v>18.635618194447641</v>
      </c>
      <c r="O513">
        <f t="shared" si="87"/>
        <v>0.73464846187074995</v>
      </c>
      <c r="P513" s="53">
        <f t="shared" si="88"/>
        <v>11.273304901573978</v>
      </c>
      <c r="Q513" s="53">
        <v>0.2</v>
      </c>
      <c r="R513" s="53">
        <f t="shared" si="89"/>
        <v>6.8569168512983731</v>
      </c>
    </row>
    <row r="514" spans="1:18" ht="15">
      <c r="A514" s="88"/>
      <c r="B514" s="84">
        <v>30817</v>
      </c>
      <c r="C514" s="85">
        <v>0.4</v>
      </c>
      <c r="D514" s="86">
        <v>18</v>
      </c>
      <c r="E514" s="87">
        <v>9</v>
      </c>
      <c r="F514" s="96">
        <f t="shared" si="80"/>
        <v>13.5</v>
      </c>
      <c r="G514" s="96"/>
      <c r="H514" s="74">
        <f t="shared" si="81"/>
        <v>136</v>
      </c>
      <c r="I514" s="53">
        <f t="shared" si="79"/>
        <v>0.9781393917773622</v>
      </c>
      <c r="J514" s="53">
        <f t="shared" si="82"/>
        <v>0.32972644413211488</v>
      </c>
      <c r="K514" s="53">
        <f t="shared" si="83"/>
        <v>1.9376702854065053</v>
      </c>
      <c r="L514" s="53">
        <f t="shared" si="84"/>
        <v>38.909718398159015</v>
      </c>
      <c r="M514" s="93">
        <f t="shared" si="85"/>
        <v>3.4215520694016299</v>
      </c>
      <c r="N514" s="53">
        <f t="shared" si="86"/>
        <v>19.843956383061098</v>
      </c>
      <c r="O514">
        <f t="shared" si="87"/>
        <v>0.75629173150346363</v>
      </c>
      <c r="P514" s="53">
        <f t="shared" si="88"/>
        <v>11.646017104401583</v>
      </c>
      <c r="Q514" s="53">
        <v>0.2</v>
      </c>
      <c r="R514" s="53">
        <f t="shared" si="89"/>
        <v>7.1547405147097187</v>
      </c>
    </row>
    <row r="515" spans="1:18" ht="15">
      <c r="A515" s="88"/>
      <c r="B515" s="84">
        <v>30818</v>
      </c>
      <c r="C515" s="85">
        <v>0</v>
      </c>
      <c r="D515" s="86">
        <v>14</v>
      </c>
      <c r="E515" s="87">
        <v>7</v>
      </c>
      <c r="F515" s="96">
        <f t="shared" si="80"/>
        <v>10.5</v>
      </c>
      <c r="G515" s="96"/>
      <c r="H515" s="74">
        <f t="shared" si="81"/>
        <v>137</v>
      </c>
      <c r="I515" s="53">
        <f t="shared" si="79"/>
        <v>0.97770824853818161</v>
      </c>
      <c r="J515" s="53">
        <f t="shared" si="82"/>
        <v>0.33379159187860519</v>
      </c>
      <c r="K515" s="53">
        <f t="shared" si="83"/>
        <v>1.9427817203750397</v>
      </c>
      <c r="L515" s="53">
        <f t="shared" si="84"/>
        <v>39.058702613918172</v>
      </c>
      <c r="M515" s="93">
        <f t="shared" si="85"/>
        <v>2.7387522200448173</v>
      </c>
      <c r="N515" s="53">
        <f t="shared" si="86"/>
        <v>17.567734320373514</v>
      </c>
      <c r="O515">
        <f t="shared" si="87"/>
        <v>0.63434223095270703</v>
      </c>
      <c r="P515" s="53">
        <f t="shared" si="88"/>
        <v>9.564744649762261</v>
      </c>
      <c r="Q515" s="53">
        <v>0.2</v>
      </c>
      <c r="R515" s="53">
        <f t="shared" si="89"/>
        <v>6.486888578264745</v>
      </c>
    </row>
    <row r="516" spans="1:18" ht="15">
      <c r="A516" s="88"/>
      <c r="B516" s="84">
        <v>30819</v>
      </c>
      <c r="C516" s="85">
        <v>2.2000000000000002</v>
      </c>
      <c r="D516" s="86">
        <v>18</v>
      </c>
      <c r="E516" s="87">
        <v>8</v>
      </c>
      <c r="F516" s="96">
        <f t="shared" si="80"/>
        <v>13</v>
      </c>
      <c r="G516" s="96"/>
      <c r="H516" s="74">
        <f t="shared" si="81"/>
        <v>138</v>
      </c>
      <c r="I516" s="53">
        <f t="shared" si="79"/>
        <v>0.97728370178689827</v>
      </c>
      <c r="J516" s="53">
        <f t="shared" si="82"/>
        <v>0.33776246743693233</v>
      </c>
      <c r="K516" s="53">
        <f t="shared" si="83"/>
        <v>1.9477984518702081</v>
      </c>
      <c r="L516" s="53">
        <f t="shared" si="84"/>
        <v>39.203893885640284</v>
      </c>
      <c r="M516" s="93">
        <f t="shared" si="85"/>
        <v>3.5758508428363296</v>
      </c>
      <c r="N516" s="53">
        <f t="shared" si="86"/>
        <v>21.075511630449242</v>
      </c>
      <c r="O516">
        <f t="shared" si="87"/>
        <v>0.73464846187074995</v>
      </c>
      <c r="P516" s="53">
        <f t="shared" si="88"/>
        <v>11.273304901573978</v>
      </c>
      <c r="Q516" s="53">
        <v>0.2</v>
      </c>
      <c r="R516" s="53">
        <f t="shared" si="89"/>
        <v>7.4058444359804509</v>
      </c>
    </row>
    <row r="517" spans="1:18" ht="15">
      <c r="A517" s="88"/>
      <c r="B517" s="84">
        <v>30820</v>
      </c>
      <c r="C517" s="85">
        <v>30.6</v>
      </c>
      <c r="D517" s="86">
        <v>20</v>
      </c>
      <c r="E517" s="87">
        <v>9</v>
      </c>
      <c r="F517" s="96">
        <f t="shared" si="80"/>
        <v>14.5</v>
      </c>
      <c r="G517" s="96"/>
      <c r="H517" s="74">
        <f t="shared" si="81"/>
        <v>139</v>
      </c>
      <c r="I517" s="53">
        <f t="shared" si="79"/>
        <v>0.97686587715372641</v>
      </c>
      <c r="J517" s="53">
        <f t="shared" si="82"/>
        <v>0.34163777215554814</v>
      </c>
      <c r="K517" s="53">
        <f t="shared" si="83"/>
        <v>1.9527176159350688</v>
      </c>
      <c r="L517" s="53">
        <f t="shared" si="84"/>
        <v>39.345257728323297</v>
      </c>
      <c r="M517" s="93">
        <f t="shared" si="85"/>
        <v>3.9472145491710244</v>
      </c>
      <c r="N517" s="53">
        <f t="shared" si="86"/>
        <v>22.183887717995503</v>
      </c>
      <c r="O517">
        <f t="shared" si="87"/>
        <v>0.80125269250101316</v>
      </c>
      <c r="P517" s="53">
        <f t="shared" si="88"/>
        <v>12.424600625459268</v>
      </c>
      <c r="Q517" s="53">
        <v>0.2</v>
      </c>
      <c r="R517" s="53">
        <f t="shared" si="89"/>
        <v>7.7355096407872708</v>
      </c>
    </row>
    <row r="518" spans="1:18" ht="15">
      <c r="A518" s="88"/>
      <c r="B518" s="84">
        <v>30821</v>
      </c>
      <c r="C518" s="85">
        <v>0.2</v>
      </c>
      <c r="D518" s="86">
        <v>14</v>
      </c>
      <c r="E518" s="87">
        <v>8</v>
      </c>
      <c r="F518" s="96">
        <f t="shared" si="80"/>
        <v>11</v>
      </c>
      <c r="G518" s="96"/>
      <c r="H518" s="74">
        <f t="shared" si="81"/>
        <v>140</v>
      </c>
      <c r="I518" s="53">
        <f t="shared" si="79"/>
        <v>0.97645489827969689</v>
      </c>
      <c r="J518" s="53">
        <f t="shared" si="82"/>
        <v>0.34541622967126201</v>
      </c>
      <c r="K518" s="53">
        <f t="shared" si="83"/>
        <v>1.9575363286427967</v>
      </c>
      <c r="L518" s="53">
        <f t="shared" si="84"/>
        <v>39.48276040433997</v>
      </c>
      <c r="M518" s="93">
        <f t="shared" si="85"/>
        <v>2.6084054256455622</v>
      </c>
      <c r="N518" s="53">
        <f t="shared" si="86"/>
        <v>16.441144826623415</v>
      </c>
      <c r="O518">
        <f t="shared" si="87"/>
        <v>0.65338616455683207</v>
      </c>
      <c r="P518" s="53">
        <f t="shared" si="88"/>
        <v>9.8866562389251857</v>
      </c>
      <c r="Q518" s="53">
        <v>0.2</v>
      </c>
      <c r="R518" s="53">
        <f t="shared" si="89"/>
        <v>6.2627419841876542</v>
      </c>
    </row>
    <row r="519" spans="1:18" ht="15">
      <c r="A519" s="88"/>
      <c r="B519" s="84">
        <v>30822</v>
      </c>
      <c r="C519" s="85">
        <v>0</v>
      </c>
      <c r="D519" s="86">
        <v>15</v>
      </c>
      <c r="E519" s="87">
        <v>7</v>
      </c>
      <c r="F519" s="96">
        <f t="shared" si="80"/>
        <v>11</v>
      </c>
      <c r="G519" s="96"/>
      <c r="H519" s="74">
        <f t="shared" si="81"/>
        <v>141</v>
      </c>
      <c r="I519" s="53">
        <f t="shared" si="79"/>
        <v>0.97605088678007079</v>
      </c>
      <c r="J519" s="53">
        <f t="shared" si="82"/>
        <v>0.34909658690494949</v>
      </c>
      <c r="K519" s="53">
        <f t="shared" si="83"/>
        <v>1.9622516906604992</v>
      </c>
      <c r="L519" s="53">
        <f t="shared" si="84"/>
        <v>39.616368934564271</v>
      </c>
      <c r="M519" s="93">
        <f t="shared" si="85"/>
        <v>3.0221194245008598</v>
      </c>
      <c r="N519" s="53">
        <f t="shared" si="86"/>
        <v>19.048842121340567</v>
      </c>
      <c r="O519">
        <f t="shared" si="87"/>
        <v>0.65338616455683207</v>
      </c>
      <c r="P519" s="53">
        <f t="shared" si="88"/>
        <v>9.8866562389251857</v>
      </c>
      <c r="Q519" s="53">
        <v>0.2</v>
      </c>
      <c r="R519" s="53">
        <f t="shared" si="89"/>
        <v>6.8435471299922579</v>
      </c>
    </row>
    <row r="520" spans="1:18" ht="15">
      <c r="A520" s="88"/>
      <c r="B520" s="84">
        <v>30823</v>
      </c>
      <c r="C520" s="85">
        <v>12.4</v>
      </c>
      <c r="D520" s="86">
        <v>12</v>
      </c>
      <c r="E520" s="87">
        <v>9</v>
      </c>
      <c r="F520" s="96">
        <f t="shared" si="80"/>
        <v>10.5</v>
      </c>
      <c r="G520" s="96"/>
      <c r="H520" s="74">
        <f t="shared" si="81"/>
        <v>142</v>
      </c>
      <c r="I520" s="53">
        <f t="shared" si="79"/>
        <v>0.97565396220835066</v>
      </c>
      <c r="J520" s="53">
        <f t="shared" si="82"/>
        <v>0.35267761507084294</v>
      </c>
      <c r="K520" s="53">
        <f t="shared" si="83"/>
        <v>1.9668607920935126</v>
      </c>
      <c r="L520" s="53">
        <f t="shared" si="84"/>
        <v>39.746051111332555</v>
      </c>
      <c r="M520" s="93">
        <f t="shared" si="85"/>
        <v>1.8244859492353369</v>
      </c>
      <c r="N520" s="53">
        <f t="shared" si="86"/>
        <v>11.703170587259763</v>
      </c>
      <c r="O520">
        <f t="shared" si="87"/>
        <v>0.63434223095270703</v>
      </c>
      <c r="P520" s="53">
        <f t="shared" si="88"/>
        <v>9.564744649762261</v>
      </c>
      <c r="Q520" s="53">
        <v>0.2</v>
      </c>
      <c r="R520" s="53">
        <f t="shared" si="89"/>
        <v>5.1842311036421966</v>
      </c>
    </row>
    <row r="521" spans="1:18" ht="15">
      <c r="A521" s="88"/>
      <c r="B521" s="84">
        <v>30824</v>
      </c>
      <c r="C521" s="85">
        <v>38.4</v>
      </c>
      <c r="D521" s="86">
        <v>18</v>
      </c>
      <c r="E521" s="87">
        <v>9</v>
      </c>
      <c r="F521" s="96">
        <f t="shared" si="80"/>
        <v>13.5</v>
      </c>
      <c r="G521" s="96"/>
      <c r="H521" s="74">
        <f t="shared" si="81"/>
        <v>143</v>
      </c>
      <c r="I521" s="53">
        <f t="shared" si="79"/>
        <v>0.975264242020903</v>
      </c>
      <c r="J521" s="53">
        <f t="shared" si="82"/>
        <v>0.35615811069714032</v>
      </c>
      <c r="K521" s="53">
        <f t="shared" si="83"/>
        <v>1.9713607176040358</v>
      </c>
      <c r="L521" s="53">
        <f t="shared" si="84"/>
        <v>39.871775513211347</v>
      </c>
      <c r="M521" s="93">
        <f t="shared" si="85"/>
        <v>3.5061512042297451</v>
      </c>
      <c r="N521" s="53">
        <f t="shared" si="86"/>
        <v>20.334605511737788</v>
      </c>
      <c r="O521">
        <f t="shared" si="87"/>
        <v>0.75629173150346363</v>
      </c>
      <c r="P521" s="53">
        <f t="shared" si="88"/>
        <v>11.646017104401583</v>
      </c>
      <c r="Q521" s="53">
        <v>0.2</v>
      </c>
      <c r="R521" s="53">
        <f t="shared" si="89"/>
        <v>7.2653843516640588</v>
      </c>
    </row>
    <row r="522" spans="1:18" ht="15">
      <c r="A522" s="88"/>
      <c r="B522" s="84">
        <v>30825</v>
      </c>
      <c r="C522" s="85">
        <v>12.4</v>
      </c>
      <c r="D522" s="86">
        <v>15</v>
      </c>
      <c r="E522" s="87">
        <v>9</v>
      </c>
      <c r="F522" s="96">
        <f t="shared" si="80"/>
        <v>12</v>
      </c>
      <c r="G522" s="96"/>
      <c r="H522" s="74">
        <f t="shared" si="81"/>
        <v>144</v>
      </c>
      <c r="I522" s="53">
        <f t="shared" ref="I522:I585" si="90">1+0.0334*COS($I$7*H522-0.0552)</f>
        <v>0.97488184154220159</v>
      </c>
      <c r="J522" s="53">
        <f t="shared" si="82"/>
        <v>0.35953689665554506</v>
      </c>
      <c r="K522" s="53">
        <f t="shared" si="83"/>
        <v>1.9757485517958431</v>
      </c>
      <c r="L522" s="53">
        <f t="shared" si="84"/>
        <v>39.993511521528674</v>
      </c>
      <c r="M522" s="93">
        <f t="shared" si="85"/>
        <v>2.7338891453443686</v>
      </c>
      <c r="N522" s="53">
        <f t="shared" si="86"/>
        <v>16.653828362477107</v>
      </c>
      <c r="O522">
        <f t="shared" si="87"/>
        <v>0.69297786589913757</v>
      </c>
      <c r="P522" s="53">
        <f t="shared" si="88"/>
        <v>10.559668732607534</v>
      </c>
      <c r="Q522" s="53">
        <v>0.2</v>
      </c>
      <c r="R522" s="53">
        <f t="shared" si="89"/>
        <v>6.3613533408806529</v>
      </c>
    </row>
    <row r="523" spans="1:18" ht="15">
      <c r="A523" s="88"/>
      <c r="B523" s="84">
        <v>30826</v>
      </c>
      <c r="C523" s="85">
        <v>5.8</v>
      </c>
      <c r="D523" s="86">
        <v>20</v>
      </c>
      <c r="E523" s="87">
        <v>7</v>
      </c>
      <c r="F523" s="96">
        <f t="shared" si="80"/>
        <v>13.5</v>
      </c>
      <c r="G523" s="96"/>
      <c r="H523" s="74">
        <f t="shared" si="81"/>
        <v>145</v>
      </c>
      <c r="I523" s="53">
        <f t="shared" si="90"/>
        <v>0.97450687393070012</v>
      </c>
      <c r="J523" s="53">
        <f t="shared" si="82"/>
        <v>0.36281282319723712</v>
      </c>
      <c r="K523" s="53">
        <f t="shared" si="83"/>
        <v>1.9800213848546073</v>
      </c>
      <c r="L523" s="53">
        <f t="shared" si="84"/>
        <v>40.111229338611665</v>
      </c>
      <c r="M523" s="93">
        <f t="shared" si="85"/>
        <v>4.2391761174355409</v>
      </c>
      <c r="N523" s="53">
        <f t="shared" si="86"/>
        <v>24.58592599738418</v>
      </c>
      <c r="O523">
        <f t="shared" si="87"/>
        <v>0.75629173150346363</v>
      </c>
      <c r="P523" s="53">
        <f t="shared" si="88"/>
        <v>11.646017104401583</v>
      </c>
      <c r="Q523" s="53">
        <v>0.2</v>
      </c>
      <c r="R523" s="53">
        <f t="shared" si="89"/>
        <v>8.2240784227677004</v>
      </c>
    </row>
    <row r="524" spans="1:18" ht="15">
      <c r="A524" s="88"/>
      <c r="B524" s="84">
        <v>30827</v>
      </c>
      <c r="C524" s="85">
        <v>3.4</v>
      </c>
      <c r="D524" s="86">
        <v>20</v>
      </c>
      <c r="E524" s="87">
        <v>11</v>
      </c>
      <c r="F524" s="96">
        <f t="shared" si="80"/>
        <v>15.5</v>
      </c>
      <c r="G524" s="96"/>
      <c r="H524" s="74">
        <f t="shared" si="81"/>
        <v>146</v>
      </c>
      <c r="I524" s="53">
        <f t="shared" si="90"/>
        <v>0.97413945014534753</v>
      </c>
      <c r="J524" s="53">
        <f t="shared" si="82"/>
        <v>0.36598476899265636</v>
      </c>
      <c r="K524" s="53">
        <f t="shared" si="83"/>
        <v>1.9841763184310419</v>
      </c>
      <c r="L524" s="53">
        <f t="shared" si="84"/>
        <v>40.224900007658086</v>
      </c>
      <c r="M524" s="93">
        <f t="shared" si="85"/>
        <v>3.7632228317425072</v>
      </c>
      <c r="N524" s="53">
        <f t="shared" si="86"/>
        <v>20.514699003905626</v>
      </c>
      <c r="O524">
        <f t="shared" si="87"/>
        <v>0.84852650924855288</v>
      </c>
      <c r="P524" s="53">
        <f t="shared" si="88"/>
        <v>13.249293405289498</v>
      </c>
      <c r="Q524" s="53">
        <v>0.2</v>
      </c>
      <c r="R524" s="53">
        <f t="shared" si="89"/>
        <v>7.4072817114719305</v>
      </c>
    </row>
    <row r="525" spans="1:18" ht="15">
      <c r="A525" s="88"/>
      <c r="B525" s="84">
        <v>30828</v>
      </c>
      <c r="C525" s="85">
        <v>0</v>
      </c>
      <c r="D525" s="86">
        <v>20</v>
      </c>
      <c r="E525" s="87">
        <v>11</v>
      </c>
      <c r="F525" s="96">
        <f t="shared" si="80"/>
        <v>15.5</v>
      </c>
      <c r="G525" s="96"/>
      <c r="H525" s="74">
        <f t="shared" si="81"/>
        <v>147</v>
      </c>
      <c r="I525" s="53">
        <f t="shared" si="90"/>
        <v>0.97377967891275308</v>
      </c>
      <c r="J525" s="53">
        <f t="shared" si="82"/>
        <v>0.36905164217237768</v>
      </c>
      <c r="K525" s="53">
        <f t="shared" si="83"/>
        <v>1.98821047175171</v>
      </c>
      <c r="L525" s="53">
        <f t="shared" si="84"/>
        <v>40.334495434154263</v>
      </c>
      <c r="M525" s="93">
        <f t="shared" si="85"/>
        <v>3.7734759836749285</v>
      </c>
      <c r="N525" s="53">
        <f t="shared" si="86"/>
        <v>20.570592671418673</v>
      </c>
      <c r="O525">
        <f t="shared" si="87"/>
        <v>0.84852650924855288</v>
      </c>
      <c r="P525" s="53">
        <f t="shared" si="88"/>
        <v>13.249293405289498</v>
      </c>
      <c r="Q525" s="53">
        <v>0.2</v>
      </c>
      <c r="R525" s="53">
        <f t="shared" si="89"/>
        <v>7.4199954498153549</v>
      </c>
    </row>
    <row r="526" spans="1:18" ht="15">
      <c r="A526" s="88"/>
      <c r="B526" s="84">
        <v>30829</v>
      </c>
      <c r="C526" s="85">
        <v>1</v>
      </c>
      <c r="D526" s="86">
        <v>14</v>
      </c>
      <c r="E526" s="87">
        <v>9</v>
      </c>
      <c r="F526" s="96">
        <f t="shared" si="80"/>
        <v>11.5</v>
      </c>
      <c r="G526" s="96"/>
      <c r="H526" s="74">
        <f t="shared" si="81"/>
        <v>148</v>
      </c>
      <c r="I526" s="53">
        <f t="shared" si="90"/>
        <v>0.97342766669501279</v>
      </c>
      <c r="J526" s="53">
        <f t="shared" si="82"/>
        <v>0.37201238136626164</v>
      </c>
      <c r="K526" s="53">
        <f t="shared" si="83"/>
        <v>1.9921209879399151</v>
      </c>
      <c r="L526" s="53">
        <f t="shared" si="84"/>
        <v>40.439988408737037</v>
      </c>
      <c r="M526" s="93">
        <f t="shared" si="85"/>
        <v>2.4812076900320177</v>
      </c>
      <c r="N526" s="53">
        <f t="shared" si="86"/>
        <v>15.372515725510729</v>
      </c>
      <c r="O526">
        <f t="shared" si="87"/>
        <v>0.67292773448592091</v>
      </c>
      <c r="P526" s="53">
        <f t="shared" si="88"/>
        <v>10.218213752667999</v>
      </c>
      <c r="Q526" s="53">
        <v>0.2</v>
      </c>
      <c r="R526" s="53">
        <f t="shared" si="89"/>
        <v>6.049795102693543</v>
      </c>
    </row>
    <row r="527" spans="1:18" ht="15">
      <c r="A527" s="88"/>
      <c r="B527" s="84">
        <v>30830</v>
      </c>
      <c r="C527" s="85">
        <v>4.2</v>
      </c>
      <c r="D527" s="86">
        <v>17</v>
      </c>
      <c r="E527" s="87">
        <v>7</v>
      </c>
      <c r="F527" s="96">
        <f t="shared" ref="F527:F590" si="91">0.5*(D527+E527)</f>
        <v>12</v>
      </c>
      <c r="G527" s="96"/>
      <c r="H527" s="74">
        <f t="shared" ref="H527:H590" si="92">B527-DATE(YEAR(B527),1,0)</f>
        <v>149</v>
      </c>
      <c r="I527" s="53">
        <f t="shared" si="90"/>
        <v>0.97308351765820522</v>
      </c>
      <c r="J527" s="53">
        <f t="shared" ref="J527:J590" si="93">ASIN(0.39785*SIN(4.869+$I$7*H527+0.03345*SIN(6.224+$I$7*H527)))</f>
        <v>0.37486595673797907</v>
      </c>
      <c r="K527" s="53">
        <f t="shared" ref="K527:K590" si="94">ACOS(-TAN(J527)*TAN($E$7*$I$8))</f>
        <v>1.9959050405266516</v>
      </c>
      <c r="L527" s="53">
        <f t="shared" ref="L527:L590" si="95">117.5*I527*((K527*SIN($E$7*$I$8)*SIN(J527)+COS($E$7*$I$8)*COS(J527)*SIN(K527))/PI())</f>
        <v>40.541352631382395</v>
      </c>
      <c r="M527" s="93">
        <f t="shared" ref="M527:M590" si="96">0.0023*L527/2.456*(0.5*(D527+E527)+17.8)*SQRT(D527-E527)</f>
        <v>3.5777828019897235</v>
      </c>
      <c r="N527" s="53">
        <f t="shared" ref="N527:N590" si="97">0.17*L527*SQRT(D527-E527)</f>
        <v>21.794512335668948</v>
      </c>
      <c r="O527">
        <f t="shared" ref="O527:O590" si="98">5336/(F527+273.15)^2*EXP(21.07-5336/(F527+273.15))</f>
        <v>0.69297786589913757</v>
      </c>
      <c r="P527" s="53">
        <f t="shared" ref="P527:P590" si="99">EXP(21.07-5336/(F527+273.15))</f>
        <v>10.559668732607534</v>
      </c>
      <c r="Q527" s="53">
        <v>0.2</v>
      </c>
      <c r="R527" s="53">
        <f t="shared" ref="R527:R590" si="100">(O527*N527*0.6+$L$8*6.43*(1+0.536*Q527)*P527*(1- G527/100))/($O$7*(O527+$L$8))</f>
        <v>7.5122764136672826</v>
      </c>
    </row>
    <row r="528" spans="1:18" ht="15">
      <c r="A528" s="88"/>
      <c r="B528" s="84">
        <v>30831</v>
      </c>
      <c r="C528" s="85">
        <v>6.8</v>
      </c>
      <c r="D528" s="86">
        <v>15</v>
      </c>
      <c r="E528" s="87">
        <v>5</v>
      </c>
      <c r="F528" s="96">
        <f t="shared" si="91"/>
        <v>10</v>
      </c>
      <c r="G528" s="96"/>
      <c r="H528" s="74">
        <f t="shared" si="92"/>
        <v>150</v>
      </c>
      <c r="I528" s="53">
        <f t="shared" si="90"/>
        <v>0.97274733364156707</v>
      </c>
      <c r="J528" s="53">
        <f t="shared" si="93"/>
        <v>0.37761137101192943</v>
      </c>
      <c r="K528" s="53">
        <f t="shared" si="94"/>
        <v>1.9995598401291379</v>
      </c>
      <c r="L528" s="53">
        <f t="shared" si="95"/>
        <v>40.638562736788892</v>
      </c>
      <c r="M528" s="93">
        <f t="shared" si="96"/>
        <v>3.3456662036744631</v>
      </c>
      <c r="N528" s="53">
        <f t="shared" si="97"/>
        <v>21.846771244262776</v>
      </c>
      <c r="O528">
        <f t="shared" si="98"/>
        <v>0.61578519545801924</v>
      </c>
      <c r="P528" s="53">
        <f t="shared" si="99"/>
        <v>9.2522328593138266</v>
      </c>
      <c r="Q528" s="53">
        <v>0.2</v>
      </c>
      <c r="R528" s="53">
        <f t="shared" si="100"/>
        <v>7.4074997344176303</v>
      </c>
    </row>
    <row r="529" spans="1:18" ht="15">
      <c r="A529" s="88"/>
      <c r="B529" s="84">
        <v>30832</v>
      </c>
      <c r="C529" s="85">
        <v>8.1999999999999993</v>
      </c>
      <c r="D529" s="86">
        <v>19</v>
      </c>
      <c r="E529" s="87">
        <v>6</v>
      </c>
      <c r="F529" s="96">
        <f t="shared" si="91"/>
        <v>12.5</v>
      </c>
      <c r="G529" s="96"/>
      <c r="H529" s="74">
        <f t="shared" si="92"/>
        <v>151</v>
      </c>
      <c r="I529" s="53">
        <f t="shared" si="90"/>
        <v>0.97241921412735777</v>
      </c>
      <c r="J529" s="53">
        <f t="shared" si="93"/>
        <v>0.38024766048951475</v>
      </c>
      <c r="K529" s="53">
        <f t="shared" si="94"/>
        <v>2.0030826412720568</v>
      </c>
      <c r="L529" s="53">
        <f t="shared" si="95"/>
        <v>40.731594320810181</v>
      </c>
      <c r="M529" s="93">
        <f t="shared" si="96"/>
        <v>4.1672080927444828</v>
      </c>
      <c r="N529" s="53">
        <f t="shared" si="97"/>
        <v>24.96617481536342</v>
      </c>
      <c r="O529">
        <f t="shared" si="98"/>
        <v>0.7135476731207917</v>
      </c>
      <c r="P529" s="53">
        <f t="shared" si="99"/>
        <v>10.911278230138578</v>
      </c>
      <c r="Q529" s="53">
        <v>0.2</v>
      </c>
      <c r="R529" s="53">
        <f t="shared" si="100"/>
        <v>8.2520169104354011</v>
      </c>
    </row>
    <row r="530" spans="1:18" ht="15">
      <c r="A530" s="88"/>
      <c r="B530" s="84">
        <v>30833</v>
      </c>
      <c r="C530" s="85">
        <v>3.4</v>
      </c>
      <c r="D530" s="86">
        <v>17</v>
      </c>
      <c r="E530" s="87">
        <v>11</v>
      </c>
      <c r="F530" s="96">
        <f t="shared" si="91"/>
        <v>14</v>
      </c>
      <c r="G530" s="96"/>
      <c r="H530" s="74">
        <f t="shared" si="92"/>
        <v>152</v>
      </c>
      <c r="I530" s="53">
        <f t="shared" si="90"/>
        <v>0.97209925621142024</v>
      </c>
      <c r="J530" s="53">
        <f t="shared" si="93"/>
        <v>0.382773896051676</v>
      </c>
      <c r="K530" s="53">
        <f t="shared" si="94"/>
        <v>2.0064707493242668</v>
      </c>
      <c r="L530" s="53">
        <f t="shared" si="95"/>
        <v>40.820423967777174</v>
      </c>
      <c r="M530" s="93">
        <f t="shared" si="96"/>
        <v>2.9776916959068664</v>
      </c>
      <c r="N530" s="53">
        <f t="shared" si="97"/>
        <v>16.998165666872236</v>
      </c>
      <c r="O530">
        <f t="shared" si="98"/>
        <v>0.77848917725545741</v>
      </c>
      <c r="P530" s="53">
        <f t="shared" si="99"/>
        <v>12.02968899466322</v>
      </c>
      <c r="Q530" s="53">
        <v>0.2</v>
      </c>
      <c r="R530" s="53">
        <f t="shared" si="100"/>
        <v>6.5371176941907292</v>
      </c>
    </row>
    <row r="531" spans="1:18" ht="15">
      <c r="A531" s="88"/>
      <c r="B531" s="84">
        <v>30834</v>
      </c>
      <c r="C531" s="85">
        <v>0</v>
      </c>
      <c r="D531" s="86">
        <v>26</v>
      </c>
      <c r="E531" s="87">
        <v>8</v>
      </c>
      <c r="F531" s="96">
        <f t="shared" si="91"/>
        <v>17</v>
      </c>
      <c r="G531" s="96"/>
      <c r="H531" s="74">
        <f t="shared" si="92"/>
        <v>153</v>
      </c>
      <c r="I531" s="53">
        <f t="shared" si="90"/>
        <v>0.97178755457444954</v>
      </c>
      <c r="J531" s="53">
        <f t="shared" si="93"/>
        <v>0.38518918414456371</v>
      </c>
      <c r="K531" s="53">
        <f t="shared" si="94"/>
        <v>2.009721527521509</v>
      </c>
      <c r="L531" s="53">
        <f t="shared" si="95"/>
        <v>40.905029278538173</v>
      </c>
      <c r="M531" s="93">
        <f t="shared" si="96"/>
        <v>5.655769192042154</v>
      </c>
      <c r="N531" s="53">
        <f t="shared" si="97"/>
        <v>29.502708059238383</v>
      </c>
      <c r="O531">
        <f t="shared" si="98"/>
        <v>0.92399173474224472</v>
      </c>
      <c r="P531" s="53">
        <f t="shared" si="99"/>
        <v>14.577982189385189</v>
      </c>
      <c r="Q531" s="53">
        <v>0.2</v>
      </c>
      <c r="R531" s="53">
        <f t="shared" si="100"/>
        <v>9.5357279414314817</v>
      </c>
    </row>
    <row r="532" spans="1:18" ht="15">
      <c r="A532" s="88"/>
      <c r="B532" s="84">
        <v>30835</v>
      </c>
      <c r="C532" s="85">
        <v>0</v>
      </c>
      <c r="D532" s="86">
        <v>26</v>
      </c>
      <c r="E532" s="87">
        <v>11</v>
      </c>
      <c r="F532" s="96">
        <f t="shared" si="91"/>
        <v>18.5</v>
      </c>
      <c r="G532" s="96"/>
      <c r="H532" s="74">
        <f t="shared" si="92"/>
        <v>154</v>
      </c>
      <c r="I532" s="53">
        <f t="shared" si="90"/>
        <v>0.97148420145397496</v>
      </c>
      <c r="J532" s="53">
        <f t="shared" si="93"/>
        <v>0.38749266774519064</v>
      </c>
      <c r="K532" s="53">
        <f t="shared" si="94"/>
        <v>2.0128324040434848</v>
      </c>
      <c r="L532" s="53">
        <f t="shared" si="95"/>
        <v>40.985388899033893</v>
      </c>
      <c r="M532" s="93">
        <f t="shared" si="96"/>
        <v>5.3961099285302296</v>
      </c>
      <c r="N532" s="53">
        <f t="shared" si="97"/>
        <v>26.985073869444744</v>
      </c>
      <c r="O532">
        <f t="shared" si="98"/>
        <v>1.0052337064307559</v>
      </c>
      <c r="P532" s="53">
        <f t="shared" si="99"/>
        <v>16.024156693524468</v>
      </c>
      <c r="Q532" s="53">
        <v>0.2</v>
      </c>
      <c r="R532" s="53">
        <f t="shared" si="100"/>
        <v>9.0366144542299072</v>
      </c>
    </row>
    <row r="533" spans="1:18" ht="15">
      <c r="A533" s="88"/>
      <c r="B533" s="84">
        <v>30836</v>
      </c>
      <c r="C533" s="85">
        <v>0</v>
      </c>
      <c r="D533" s="86">
        <v>26</v>
      </c>
      <c r="E533" s="87">
        <v>12</v>
      </c>
      <c r="F533" s="96">
        <f t="shared" si="91"/>
        <v>19</v>
      </c>
      <c r="G533" s="96"/>
      <c r="H533" s="74">
        <f t="shared" si="92"/>
        <v>155</v>
      </c>
      <c r="I533" s="53">
        <f t="shared" si="90"/>
        <v>0.97118928661706516</v>
      </c>
      <c r="J533" s="53">
        <f t="shared" si="93"/>
        <v>0.38968352730391004</v>
      </c>
      <c r="K533" s="53">
        <f t="shared" si="94"/>
        <v>2.0158008791117585</v>
      </c>
      <c r="L533" s="53">
        <f t="shared" si="95"/>
        <v>41.061482549213466</v>
      </c>
      <c r="M533" s="93">
        <f t="shared" si="96"/>
        <v>5.2947558131172228</v>
      </c>
      <c r="N533" s="53">
        <f t="shared" si="97"/>
        <v>26.118459913666157</v>
      </c>
      <c r="O533">
        <f t="shared" si="98"/>
        <v>1.0336608681468451</v>
      </c>
      <c r="P533" s="53">
        <f t="shared" si="99"/>
        <v>16.533851613772821</v>
      </c>
      <c r="Q533" s="53">
        <v>0.2</v>
      </c>
      <c r="R533" s="53">
        <f t="shared" si="100"/>
        <v>8.8618001925485785</v>
      </c>
    </row>
    <row r="534" spans="1:18" ht="15">
      <c r="A534" s="88"/>
      <c r="B534" s="84">
        <v>30837</v>
      </c>
      <c r="C534" s="85">
        <v>1.6</v>
      </c>
      <c r="D534" s="86">
        <v>21</v>
      </c>
      <c r="E534" s="87">
        <v>12</v>
      </c>
      <c r="F534" s="96">
        <f t="shared" si="91"/>
        <v>16.5</v>
      </c>
      <c r="G534" s="96"/>
      <c r="H534" s="74">
        <f t="shared" si="92"/>
        <v>156</v>
      </c>
      <c r="I534" s="53">
        <f t="shared" si="90"/>
        <v>0.97090289733376511</v>
      </c>
      <c r="J534" s="53">
        <f t="shared" si="93"/>
        <v>0.39176098166056555</v>
      </c>
      <c r="K534" s="53">
        <f t="shared" si="94"/>
        <v>2.0186245320731344</v>
      </c>
      <c r="L534" s="53">
        <f t="shared" si="95"/>
        <v>41.133291052089184</v>
      </c>
      <c r="M534" s="93">
        <f t="shared" si="96"/>
        <v>3.9637687269128445</v>
      </c>
      <c r="N534" s="53">
        <f t="shared" si="97"/>
        <v>20.977978436565486</v>
      </c>
      <c r="O534">
        <f t="shared" si="98"/>
        <v>0.89821237770744478</v>
      </c>
      <c r="P534" s="53">
        <f t="shared" si="99"/>
        <v>14.122457624351155</v>
      </c>
      <c r="Q534" s="53">
        <v>0.2</v>
      </c>
      <c r="R534" s="53">
        <f t="shared" si="100"/>
        <v>7.5614630961345801</v>
      </c>
    </row>
    <row r="535" spans="1:18" ht="15">
      <c r="A535" s="88"/>
      <c r="B535" s="84">
        <v>30838</v>
      </c>
      <c r="C535" s="85">
        <v>14.2</v>
      </c>
      <c r="D535" s="86">
        <v>14</v>
      </c>
      <c r="E535" s="87">
        <v>9</v>
      </c>
      <c r="F535" s="96">
        <f t="shared" si="91"/>
        <v>11.5</v>
      </c>
      <c r="G535" s="96"/>
      <c r="H535" s="74">
        <f t="shared" si="92"/>
        <v>157</v>
      </c>
      <c r="I535" s="53">
        <f t="shared" si="90"/>
        <v>0.97062511835127152</v>
      </c>
      <c r="J535" s="53">
        <f t="shared" si="93"/>
        <v>0.39372428893118894</v>
      </c>
      <c r="K535" s="53">
        <f t="shared" si="94"/>
        <v>2.0213010284316693</v>
      </c>
      <c r="L535" s="53">
        <f t="shared" si="95"/>
        <v>41.20079636272002</v>
      </c>
      <c r="M535" s="93">
        <f t="shared" si="96"/>
        <v>2.5278872915932347</v>
      </c>
      <c r="N535" s="53">
        <f t="shared" si="97"/>
        <v>15.66172283700857</v>
      </c>
      <c r="O535">
        <f t="shared" si="98"/>
        <v>0.67292773448592091</v>
      </c>
      <c r="P535" s="53">
        <f t="shared" si="99"/>
        <v>10.218213752667999</v>
      </c>
      <c r="Q535" s="53">
        <v>0.2</v>
      </c>
      <c r="R535" s="53">
        <f t="shared" si="100"/>
        <v>6.1143791859050456</v>
      </c>
    </row>
    <row r="536" spans="1:18" ht="15">
      <c r="A536" s="88"/>
      <c r="B536" s="84">
        <v>30839</v>
      </c>
      <c r="C536" s="85">
        <v>12</v>
      </c>
      <c r="D536" s="86">
        <v>20</v>
      </c>
      <c r="E536" s="87">
        <v>9</v>
      </c>
      <c r="F536" s="96">
        <f t="shared" si="91"/>
        <v>14.5</v>
      </c>
      <c r="G536" s="96"/>
      <c r="H536" s="74">
        <f t="shared" si="92"/>
        <v>158</v>
      </c>
      <c r="I536" s="53">
        <f t="shared" si="90"/>
        <v>0.97035603186885411</v>
      </c>
      <c r="J536" s="53">
        <f t="shared" si="93"/>
        <v>0.39557274736216064</v>
      </c>
      <c r="K536" s="53">
        <f t="shared" si="94"/>
        <v>2.0238281267911979</v>
      </c>
      <c r="L536" s="53">
        <f t="shared" si="95"/>
        <v>41.26398159690806</v>
      </c>
      <c r="M536" s="93">
        <f t="shared" si="96"/>
        <v>4.1397057210986512</v>
      </c>
      <c r="N536" s="53">
        <f t="shared" si="97"/>
        <v>23.265714533222628</v>
      </c>
      <c r="O536">
        <f t="shared" si="98"/>
        <v>0.80125269250101316</v>
      </c>
      <c r="P536" s="53">
        <f t="shared" si="99"/>
        <v>12.424600625459268</v>
      </c>
      <c r="Q536" s="53">
        <v>0.2</v>
      </c>
      <c r="R536" s="53">
        <f t="shared" si="100"/>
        <v>7.9805558700680281</v>
      </c>
    </row>
    <row r="537" spans="1:18" ht="15">
      <c r="A537" s="88"/>
      <c r="B537" s="84">
        <v>30840</v>
      </c>
      <c r="C537" s="85">
        <v>0.2</v>
      </c>
      <c r="D537" s="86">
        <v>22</v>
      </c>
      <c r="E537" s="87">
        <v>10</v>
      </c>
      <c r="F537" s="96">
        <f t="shared" si="91"/>
        <v>16</v>
      </c>
      <c r="G537" s="96"/>
      <c r="H537" s="74">
        <f t="shared" si="92"/>
        <v>159</v>
      </c>
      <c r="I537" s="53">
        <f t="shared" si="90"/>
        <v>0.9700957175135323</v>
      </c>
      <c r="J537" s="53">
        <f t="shared" si="93"/>
        <v>0.39730569614880368</v>
      </c>
      <c r="K537" s="53">
        <f t="shared" si="94"/>
        <v>2.0262036856692989</v>
      </c>
      <c r="L537" s="53">
        <f t="shared" si="95"/>
        <v>41.322831059388477</v>
      </c>
      <c r="M537" s="93">
        <f t="shared" si="96"/>
        <v>4.5310292374795269</v>
      </c>
      <c r="N537" s="53">
        <f t="shared" si="97"/>
        <v>24.334902588531673</v>
      </c>
      <c r="O537">
        <f t="shared" si="98"/>
        <v>0.87306160859956128</v>
      </c>
      <c r="P537" s="53">
        <f t="shared" si="99"/>
        <v>13.679665048200096</v>
      </c>
      <c r="Q537" s="53">
        <v>0.2</v>
      </c>
      <c r="R537" s="53">
        <f t="shared" si="100"/>
        <v>8.3023508891267799</v>
      </c>
    </row>
    <row r="538" spans="1:18" ht="15">
      <c r="A538" s="88"/>
      <c r="B538" s="84">
        <v>30841</v>
      </c>
      <c r="C538" s="85">
        <v>5.2</v>
      </c>
      <c r="D538" s="86">
        <v>22</v>
      </c>
      <c r="E538" s="87">
        <v>8</v>
      </c>
      <c r="F538" s="96">
        <f t="shared" si="91"/>
        <v>15</v>
      </c>
      <c r="G538" s="96"/>
      <c r="H538" s="74">
        <f t="shared" si="92"/>
        <v>160</v>
      </c>
      <c r="I538" s="53">
        <f t="shared" si="90"/>
        <v>0.96984425231651183</v>
      </c>
      <c r="J538" s="53">
        <f t="shared" si="93"/>
        <v>0.39892251621546049</v>
      </c>
      <c r="K538" s="53">
        <f t="shared" si="94"/>
        <v>2.028425670142993</v>
      </c>
      <c r="L538" s="53">
        <f t="shared" si="95"/>
        <v>41.377330271291243</v>
      </c>
      <c r="M538" s="93">
        <f t="shared" si="96"/>
        <v>4.7555395839626007</v>
      </c>
      <c r="N538" s="53">
        <f t="shared" si="97"/>
        <v>26.319364887275523</v>
      </c>
      <c r="O538">
        <f t="shared" si="98"/>
        <v>0.8245943710158492</v>
      </c>
      <c r="P538" s="53">
        <f t="shared" si="99"/>
        <v>12.831038046583151</v>
      </c>
      <c r="Q538" s="53">
        <v>0.2</v>
      </c>
      <c r="R538" s="53">
        <f t="shared" si="100"/>
        <v>8.700164074958991</v>
      </c>
    </row>
    <row r="539" spans="1:18" ht="15">
      <c r="A539" s="88"/>
      <c r="B539" s="84">
        <v>30842</v>
      </c>
      <c r="C539" s="85">
        <v>0</v>
      </c>
      <c r="D539" s="86">
        <v>27</v>
      </c>
      <c r="E539" s="87">
        <v>8</v>
      </c>
      <c r="F539" s="96">
        <f t="shared" si="91"/>
        <v>17.5</v>
      </c>
      <c r="G539" s="96"/>
      <c r="H539" s="74">
        <f t="shared" si="92"/>
        <v>161</v>
      </c>
      <c r="I539" s="53">
        <f t="shared" si="90"/>
        <v>0.96960171069039036</v>
      </c>
      <c r="J539" s="53">
        <f t="shared" si="93"/>
        <v>0.40042263095419273</v>
      </c>
      <c r="K539" s="53">
        <f t="shared" si="94"/>
        <v>2.0304921582861954</v>
      </c>
      <c r="L539" s="53">
        <f t="shared" si="95"/>
        <v>41.427465996652963</v>
      </c>
      <c r="M539" s="93">
        <f t="shared" si="96"/>
        <v>5.9695191389463398</v>
      </c>
      <c r="N539" s="53">
        <f t="shared" si="97"/>
        <v>30.698283420284227</v>
      </c>
      <c r="O539">
        <f t="shared" si="98"/>
        <v>0.95041280970568121</v>
      </c>
      <c r="P539" s="53">
        <f t="shared" si="99"/>
        <v>15.046556310891852</v>
      </c>
      <c r="Q539" s="53">
        <v>0.2</v>
      </c>
      <c r="R539" s="53">
        <f t="shared" si="100"/>
        <v>9.8368597181791824</v>
      </c>
    </row>
    <row r="540" spans="1:18" ht="15">
      <c r="A540" s="88"/>
      <c r="B540" s="84">
        <v>30843</v>
      </c>
      <c r="C540" s="85">
        <v>0</v>
      </c>
      <c r="D540" s="86">
        <v>26</v>
      </c>
      <c r="E540" s="87">
        <v>10</v>
      </c>
      <c r="F540" s="96">
        <f t="shared" si="91"/>
        <v>18</v>
      </c>
      <c r="G540" s="96"/>
      <c r="H540" s="74">
        <f t="shared" si="92"/>
        <v>162</v>
      </c>
      <c r="I540" s="53">
        <f t="shared" si="90"/>
        <v>0.96936816440713691</v>
      </c>
      <c r="J540" s="53">
        <f t="shared" si="93"/>
        <v>0.40180550691935146</v>
      </c>
      <c r="K540" s="53">
        <f t="shared" si="94"/>
        <v>2.0324013473590288</v>
      </c>
      <c r="L540" s="53">
        <f t="shared" si="95"/>
        <v>41.473226267759372</v>
      </c>
      <c r="M540" s="93">
        <f t="shared" si="96"/>
        <v>5.5617352620314433</v>
      </c>
      <c r="N540" s="53">
        <f t="shared" si="97"/>
        <v>28.201793862076375</v>
      </c>
      <c r="O540">
        <f t="shared" si="98"/>
        <v>0.97748894673792364</v>
      </c>
      <c r="P540" s="53">
        <f t="shared" si="99"/>
        <v>15.528504174899853</v>
      </c>
      <c r="Q540" s="53">
        <v>0.2</v>
      </c>
      <c r="R540" s="53">
        <f t="shared" si="100"/>
        <v>9.2907602368988655</v>
      </c>
    </row>
    <row r="541" spans="1:18" ht="15">
      <c r="A541" s="88"/>
      <c r="B541" s="84">
        <v>30844</v>
      </c>
      <c r="C541" s="85">
        <v>0</v>
      </c>
      <c r="D541" s="86">
        <v>24</v>
      </c>
      <c r="E541" s="87">
        <v>15</v>
      </c>
      <c r="F541" s="96">
        <f t="shared" si="91"/>
        <v>19.5</v>
      </c>
      <c r="G541" s="96"/>
      <c r="H541" s="74">
        <f t="shared" si="92"/>
        <v>163</v>
      </c>
      <c r="I541" s="53">
        <f t="shared" si="90"/>
        <v>0.96914368257685435</v>
      </c>
      <c r="J541" s="53">
        <f t="shared" si="93"/>
        <v>0.40307065447539192</v>
      </c>
      <c r="K541" s="53">
        <f t="shared" si="94"/>
        <v>2.0341515597096045</v>
      </c>
      <c r="L541" s="53">
        <f t="shared" si="95"/>
        <v>41.514600409103238</v>
      </c>
      <c r="M541" s="93">
        <f t="shared" si="96"/>
        <v>4.3504123401021584</v>
      </c>
      <c r="N541" s="53">
        <f t="shared" si="97"/>
        <v>21.172446208642654</v>
      </c>
      <c r="O541">
        <f t="shared" si="98"/>
        <v>1.0627844323448907</v>
      </c>
      <c r="P541" s="53">
        <f t="shared" si="99"/>
        <v>17.057933627510408</v>
      </c>
      <c r="Q541" s="53">
        <v>0.2</v>
      </c>
      <c r="R541" s="53">
        <f t="shared" si="100"/>
        <v>7.7445410119895008</v>
      </c>
    </row>
    <row r="542" spans="1:18" ht="15">
      <c r="A542" s="88"/>
      <c r="B542" s="84">
        <v>30845</v>
      </c>
      <c r="C542" s="85">
        <v>0.2</v>
      </c>
      <c r="D542" s="86">
        <v>28</v>
      </c>
      <c r="E542" s="87">
        <v>11</v>
      </c>
      <c r="F542" s="96">
        <f t="shared" si="91"/>
        <v>19.5</v>
      </c>
      <c r="G542" s="96"/>
      <c r="H542" s="74">
        <f t="shared" si="92"/>
        <v>164</v>
      </c>
      <c r="I542" s="53">
        <f t="shared" si="90"/>
        <v>0.96892833162732761</v>
      </c>
      <c r="J542" s="53">
        <f t="shared" si="93"/>
        <v>0.40421762839545172</v>
      </c>
      <c r="K542" s="53">
        <f t="shared" si="94"/>
        <v>2.0357412483497721</v>
      </c>
      <c r="L542" s="53">
        <f t="shared" si="95"/>
        <v>41.551579059748867</v>
      </c>
      <c r="M542" s="93">
        <f t="shared" si="96"/>
        <v>5.9843956518088079</v>
      </c>
      <c r="N542" s="53">
        <f t="shared" si="97"/>
        <v>29.124663393673082</v>
      </c>
      <c r="O542">
        <f t="shared" si="98"/>
        <v>1.0627844323448907</v>
      </c>
      <c r="P542" s="53">
        <f t="shared" si="99"/>
        <v>17.057933627510408</v>
      </c>
      <c r="Q542" s="53">
        <v>0.2</v>
      </c>
      <c r="R542" s="53">
        <f t="shared" si="100"/>
        <v>9.5797151819839286</v>
      </c>
    </row>
    <row r="543" spans="1:18" ht="15">
      <c r="A543" s="88"/>
      <c r="B543" s="84">
        <v>30846</v>
      </c>
      <c r="C543" s="85">
        <v>0</v>
      </c>
      <c r="D543" s="86">
        <v>26</v>
      </c>
      <c r="E543" s="87">
        <v>13</v>
      </c>
      <c r="F543" s="96">
        <f t="shared" si="91"/>
        <v>19.5</v>
      </c>
      <c r="G543" s="96"/>
      <c r="H543" s="74">
        <f t="shared" si="92"/>
        <v>165</v>
      </c>
      <c r="I543" s="53">
        <f t="shared" si="90"/>
        <v>0.96872217528436744</v>
      </c>
      <c r="J543" s="53">
        <f t="shared" si="93"/>
        <v>0.4052460284083601</v>
      </c>
      <c r="K543" s="53">
        <f t="shared" si="94"/>
        <v>2.0371690021676367</v>
      </c>
      <c r="L543" s="53">
        <f t="shared" si="95"/>
        <v>41.584154193902762</v>
      </c>
      <c r="M543" s="93">
        <f t="shared" si="96"/>
        <v>5.2373048528299568</v>
      </c>
      <c r="N543" s="53">
        <f t="shared" si="97"/>
        <v>25.488746032795941</v>
      </c>
      <c r="O543">
        <f t="shared" si="98"/>
        <v>1.0627844323448907</v>
      </c>
      <c r="P543" s="53">
        <f t="shared" si="99"/>
        <v>17.057933627510408</v>
      </c>
      <c r="Q543" s="53">
        <v>0.2</v>
      </c>
      <c r="R543" s="53">
        <f t="shared" si="100"/>
        <v>8.7406357819045777</v>
      </c>
    </row>
    <row r="544" spans="1:18" ht="15">
      <c r="A544" s="88"/>
      <c r="B544" s="84">
        <v>30847</v>
      </c>
      <c r="C544" s="85">
        <v>0</v>
      </c>
      <c r="D544" s="86">
        <v>27</v>
      </c>
      <c r="E544" s="87">
        <v>13</v>
      </c>
      <c r="F544" s="96">
        <f t="shared" si="91"/>
        <v>20</v>
      </c>
      <c r="G544" s="96"/>
      <c r="H544" s="74">
        <f t="shared" si="92"/>
        <v>166</v>
      </c>
      <c r="I544" s="53">
        <f t="shared" si="90"/>
        <v>0.96852527455295245</v>
      </c>
      <c r="J544" s="53">
        <f t="shared" si="93"/>
        <v>0.40615549969192977</v>
      </c>
      <c r="K544" s="53">
        <f t="shared" si="94"/>
        <v>2.0384335507413596</v>
      </c>
      <c r="L544" s="53">
        <f t="shared" si="95"/>
        <v>41.612319139501366</v>
      </c>
      <c r="M544" s="93">
        <f t="shared" si="96"/>
        <v>5.5115939127342095</v>
      </c>
      <c r="N544" s="53">
        <f t="shared" si="97"/>
        <v>26.46883701914869</v>
      </c>
      <c r="O544">
        <f t="shared" si="98"/>
        <v>1.0926186229103982</v>
      </c>
      <c r="P544" s="53">
        <f t="shared" si="99"/>
        <v>17.596754482591379</v>
      </c>
      <c r="Q544" s="53">
        <v>0.2</v>
      </c>
      <c r="R544" s="53">
        <f t="shared" si="100"/>
        <v>8.9907494997180635</v>
      </c>
    </row>
    <row r="545" spans="1:18" ht="15">
      <c r="A545" s="88"/>
      <c r="B545" s="84">
        <v>30848</v>
      </c>
      <c r="C545" s="85">
        <v>0</v>
      </c>
      <c r="D545" s="86">
        <v>29</v>
      </c>
      <c r="E545" s="87">
        <v>18</v>
      </c>
      <c r="F545" s="96">
        <f t="shared" si="91"/>
        <v>23.5</v>
      </c>
      <c r="G545" s="96"/>
      <c r="H545" s="74">
        <f t="shared" si="92"/>
        <v>167</v>
      </c>
      <c r="I545" s="53">
        <f t="shared" si="90"/>
        <v>0.96833768769917694</v>
      </c>
      <c r="J545" s="53">
        <f t="shared" si="93"/>
        <v>0.40694573331055683</v>
      </c>
      <c r="K545" s="53">
        <f t="shared" si="94"/>
        <v>2.0395337687208768</v>
      </c>
      <c r="L545" s="53">
        <f t="shared" si="95"/>
        <v>41.636068594638665</v>
      </c>
      <c r="M545" s="93">
        <f t="shared" si="96"/>
        <v>5.3409139775445142</v>
      </c>
      <c r="N545" s="53">
        <f t="shared" si="97"/>
        <v>23.475506936565807</v>
      </c>
      <c r="O545">
        <f t="shared" si="98"/>
        <v>1.322598302772739</v>
      </c>
      <c r="P545" s="53">
        <f t="shared" si="99"/>
        <v>21.812269025567122</v>
      </c>
      <c r="Q545" s="53">
        <v>0.2</v>
      </c>
      <c r="R545" s="53">
        <f t="shared" si="100"/>
        <v>8.4504346730731381</v>
      </c>
    </row>
    <row r="546" spans="1:18" ht="15">
      <c r="A546" s="88"/>
      <c r="B546" s="84">
        <v>30849</v>
      </c>
      <c r="C546" s="85">
        <v>0</v>
      </c>
      <c r="D546" s="86">
        <v>26</v>
      </c>
      <c r="E546" s="87">
        <v>14</v>
      </c>
      <c r="F546" s="96">
        <f t="shared" si="91"/>
        <v>20</v>
      </c>
      <c r="G546" s="96"/>
      <c r="H546" s="74">
        <f t="shared" si="92"/>
        <v>168</v>
      </c>
      <c r="I546" s="53">
        <f t="shared" si="90"/>
        <v>0.96815947023300886</v>
      </c>
      <c r="J546" s="53">
        <f t="shared" si="93"/>
        <v>0.40761646659536283</v>
      </c>
      <c r="K546" s="53">
        <f t="shared" si="94"/>
        <v>2.0404686797466649</v>
      </c>
      <c r="L546" s="53">
        <f t="shared" si="95"/>
        <v>41.655398641672008</v>
      </c>
      <c r="M546" s="93">
        <f t="shared" si="96"/>
        <v>5.1080270851301997</v>
      </c>
      <c r="N546" s="53">
        <f t="shared" si="97"/>
        <v>24.530750731349915</v>
      </c>
      <c r="O546">
        <f t="shared" si="98"/>
        <v>1.0926186229103982</v>
      </c>
      <c r="P546" s="53">
        <f t="shared" si="99"/>
        <v>17.596754482591379</v>
      </c>
      <c r="Q546" s="53">
        <v>0.2</v>
      </c>
      <c r="R546" s="53">
        <f t="shared" si="100"/>
        <v>8.5427819444444264</v>
      </c>
    </row>
    <row r="547" spans="1:18" ht="15">
      <c r="A547" s="88"/>
      <c r="B547" s="84">
        <v>30850</v>
      </c>
      <c r="C547" s="85">
        <v>3.4</v>
      </c>
      <c r="D547" s="86">
        <v>24</v>
      </c>
      <c r="E547" s="87">
        <v>15</v>
      </c>
      <c r="F547" s="96">
        <f t="shared" si="91"/>
        <v>19.5</v>
      </c>
      <c r="G547" s="96"/>
      <c r="H547" s="74">
        <f t="shared" si="92"/>
        <v>169</v>
      </c>
      <c r="I547" s="53">
        <f t="shared" si="90"/>
        <v>0.96799067489186363</v>
      </c>
      <c r="J547" s="53">
        <f t="shared" si="93"/>
        <v>0.40816748346531739</v>
      </c>
      <c r="K547" s="53">
        <f t="shared" si="94"/>
        <v>2.041237459877554</v>
      </c>
      <c r="L547" s="53">
        <f t="shared" si="95"/>
        <v>41.670306758860512</v>
      </c>
      <c r="M547" s="93">
        <f t="shared" si="96"/>
        <v>4.3667291736677232</v>
      </c>
      <c r="N547" s="53">
        <f t="shared" si="97"/>
        <v>21.251856447018863</v>
      </c>
      <c r="O547">
        <f t="shared" si="98"/>
        <v>1.0627844323448907</v>
      </c>
      <c r="P547" s="53">
        <f t="shared" si="99"/>
        <v>17.057933627510408</v>
      </c>
      <c r="Q547" s="53">
        <v>0.2</v>
      </c>
      <c r="R547" s="53">
        <f t="shared" si="100"/>
        <v>7.7628669222243785</v>
      </c>
    </row>
    <row r="548" spans="1:18" ht="15">
      <c r="A548" s="88"/>
      <c r="B548" s="84">
        <v>30851</v>
      </c>
      <c r="C548" s="85">
        <v>0</v>
      </c>
      <c r="D548" s="86">
        <v>28</v>
      </c>
      <c r="E548" s="87">
        <v>15</v>
      </c>
      <c r="F548" s="96">
        <f t="shared" si="91"/>
        <v>21.5</v>
      </c>
      <c r="G548" s="96"/>
      <c r="H548" s="74">
        <f t="shared" si="92"/>
        <v>170</v>
      </c>
      <c r="I548" s="53">
        <f t="shared" si="90"/>
        <v>0.96783135162499845</v>
      </c>
      <c r="J548" s="53">
        <f t="shared" si="93"/>
        <v>0.40859861468800307</v>
      </c>
      <c r="K548" s="53">
        <f t="shared" si="94"/>
        <v>2.0418394405028018</v>
      </c>
      <c r="L548" s="53">
        <f t="shared" si="95"/>
        <v>41.68079182940884</v>
      </c>
      <c r="M548" s="93">
        <f t="shared" si="96"/>
        <v>5.5309490893299618</v>
      </c>
      <c r="N548" s="53">
        <f t="shared" si="97"/>
        <v>25.547979464288591</v>
      </c>
      <c r="O548">
        <f t="shared" si="98"/>
        <v>1.1865305921643348</v>
      </c>
      <c r="P548" s="53">
        <f t="shared" si="99"/>
        <v>19.305275780700303</v>
      </c>
      <c r="Q548" s="53">
        <v>0.2</v>
      </c>
      <c r="R548" s="53">
        <f t="shared" si="100"/>
        <v>8.8467162171185105</v>
      </c>
    </row>
    <row r="549" spans="1:18" ht="15">
      <c r="A549" s="88"/>
      <c r="B549" s="84">
        <v>30852</v>
      </c>
      <c r="C549" s="85">
        <v>0</v>
      </c>
      <c r="D549" s="86">
        <v>29</v>
      </c>
      <c r="E549" s="87">
        <v>17</v>
      </c>
      <c r="F549" s="96">
        <f t="shared" si="91"/>
        <v>23</v>
      </c>
      <c r="G549" s="96"/>
      <c r="H549" s="74">
        <f t="shared" si="92"/>
        <v>171</v>
      </c>
      <c r="I549" s="53">
        <f t="shared" si="90"/>
        <v>0.96768154757873115</v>
      </c>
      <c r="J549" s="53">
        <f t="shared" si="93"/>
        <v>0.4089097380789154</v>
      </c>
      <c r="K549" s="53">
        <f t="shared" si="94"/>
        <v>2.0422741107171487</v>
      </c>
      <c r="L549" s="53">
        <f t="shared" si="95"/>
        <v>41.686854147808901</v>
      </c>
      <c r="M549" s="93">
        <f t="shared" si="96"/>
        <v>5.5175894486309893</v>
      </c>
      <c r="N549" s="53">
        <f t="shared" si="97"/>
        <v>24.54927479318426</v>
      </c>
      <c r="O549">
        <f t="shared" si="98"/>
        <v>1.2873721991508951</v>
      </c>
      <c r="P549" s="53">
        <f t="shared" si="99"/>
        <v>21.159810760487982</v>
      </c>
      <c r="Q549" s="53">
        <v>0.2</v>
      </c>
      <c r="R549" s="53">
        <f t="shared" si="100"/>
        <v>8.6799348015374278</v>
      </c>
    </row>
    <row r="550" spans="1:18" ht="15">
      <c r="A550" s="88"/>
      <c r="B550" s="84">
        <v>30853</v>
      </c>
      <c r="C550" s="85">
        <v>0</v>
      </c>
      <c r="D550" s="86">
        <v>28</v>
      </c>
      <c r="E550" s="87">
        <v>16</v>
      </c>
      <c r="F550" s="96">
        <f t="shared" si="91"/>
        <v>22</v>
      </c>
      <c r="G550" s="96"/>
      <c r="H550" s="74">
        <f t="shared" si="92"/>
        <v>172</v>
      </c>
      <c r="I550" s="53">
        <f t="shared" si="90"/>
        <v>0.96754130708248931</v>
      </c>
      <c r="J550" s="53">
        <f t="shared" si="93"/>
        <v>0.40910077863842559</v>
      </c>
      <c r="K550" s="53">
        <f t="shared" si="94"/>
        <v>2.0425411191413518</v>
      </c>
      <c r="L550" s="53">
        <f t="shared" si="95"/>
        <v>41.688495423392943</v>
      </c>
      <c r="M550" s="93">
        <f t="shared" si="96"/>
        <v>5.3825663246994555</v>
      </c>
      <c r="N550" s="53">
        <f t="shared" si="97"/>
        <v>24.550241335902527</v>
      </c>
      <c r="O550">
        <f t="shared" si="98"/>
        <v>1.2193540774631728</v>
      </c>
      <c r="P550" s="53">
        <f t="shared" si="99"/>
        <v>19.906714554451806</v>
      </c>
      <c r="Q550" s="53">
        <v>0.2</v>
      </c>
      <c r="R550" s="53">
        <f t="shared" si="100"/>
        <v>8.6370541167646682</v>
      </c>
    </row>
    <row r="551" spans="1:18" ht="15">
      <c r="A551" s="88"/>
      <c r="B551" s="84">
        <v>30854</v>
      </c>
      <c r="C551" s="85">
        <v>0.2</v>
      </c>
      <c r="D551" s="86">
        <v>29</v>
      </c>
      <c r="E551" s="87">
        <v>17</v>
      </c>
      <c r="F551" s="96">
        <f t="shared" si="91"/>
        <v>23</v>
      </c>
      <c r="G551" s="96"/>
      <c r="H551" s="74">
        <f t="shared" si="92"/>
        <v>173</v>
      </c>
      <c r="I551" s="53">
        <f t="shared" si="90"/>
        <v>0.96741067163569183</v>
      </c>
      <c r="J551" s="53">
        <f t="shared" si="93"/>
        <v>0.40917170862578206</v>
      </c>
      <c r="K551" s="53">
        <f t="shared" si="94"/>
        <v>2.0426402751747079</v>
      </c>
      <c r="L551" s="53">
        <f t="shared" si="95"/>
        <v>41.685718781033387</v>
      </c>
      <c r="M551" s="93">
        <f t="shared" si="96"/>
        <v>5.5174391737333268</v>
      </c>
      <c r="N551" s="53">
        <f t="shared" si="97"/>
        <v>24.548606178784521</v>
      </c>
      <c r="O551">
        <f t="shared" si="98"/>
        <v>1.2873721991508951</v>
      </c>
      <c r="P551" s="53">
        <f t="shared" si="99"/>
        <v>21.159810760487982</v>
      </c>
      <c r="Q551" s="53">
        <v>0.2</v>
      </c>
      <c r="R551" s="53">
        <f t="shared" si="100"/>
        <v>8.679778933844192</v>
      </c>
    </row>
    <row r="552" spans="1:18" ht="15">
      <c r="A552" s="88"/>
      <c r="B552" s="84">
        <v>30855</v>
      </c>
      <c r="C552" s="85">
        <v>0</v>
      </c>
      <c r="D552" s="86">
        <v>29</v>
      </c>
      <c r="E552" s="87">
        <v>15</v>
      </c>
      <c r="F552" s="96">
        <f t="shared" si="91"/>
        <v>22</v>
      </c>
      <c r="G552" s="96"/>
      <c r="H552" s="74">
        <f t="shared" si="92"/>
        <v>174</v>
      </c>
      <c r="I552" s="53">
        <f t="shared" si="90"/>
        <v>0.96728967989546932</v>
      </c>
      <c r="J552" s="53">
        <f t="shared" si="93"/>
        <v>0.40912254756976801</v>
      </c>
      <c r="K552" s="53">
        <f t="shared" si="94"/>
        <v>2.0425715496702246</v>
      </c>
      <c r="L552" s="53">
        <f t="shared" si="95"/>
        <v>41.678528758947735</v>
      </c>
      <c r="M552" s="93">
        <f t="shared" si="96"/>
        <v>5.8124461659495266</v>
      </c>
      <c r="N552" s="53">
        <f t="shared" si="97"/>
        <v>26.510951750133781</v>
      </c>
      <c r="O552">
        <f t="shared" si="98"/>
        <v>1.2193540774631728</v>
      </c>
      <c r="P552" s="53">
        <f t="shared" si="99"/>
        <v>19.906714554451806</v>
      </c>
      <c r="Q552" s="53">
        <v>0.2</v>
      </c>
      <c r="R552" s="53">
        <f t="shared" si="100"/>
        <v>9.0929129146519383</v>
      </c>
    </row>
    <row r="553" spans="1:18" ht="15">
      <c r="A553" s="88"/>
      <c r="B553" s="84">
        <v>30856</v>
      </c>
      <c r="C553" s="85">
        <v>0</v>
      </c>
      <c r="D553" s="86">
        <v>25</v>
      </c>
      <c r="E553" s="87">
        <v>14</v>
      </c>
      <c r="F553" s="96">
        <f t="shared" si="91"/>
        <v>19.5</v>
      </c>
      <c r="G553" s="96"/>
      <c r="H553" s="74">
        <f t="shared" si="92"/>
        <v>175</v>
      </c>
      <c r="I553" s="53">
        <f t="shared" si="90"/>
        <v>0.96717836766522414</v>
      </c>
      <c r="J553" s="53">
        <f t="shared" si="93"/>
        <v>0.4089533622158914</v>
      </c>
      <c r="K553" s="53">
        <f t="shared" si="94"/>
        <v>2.0423350750274194</v>
      </c>
      <c r="L553" s="53">
        <f t="shared" si="95"/>
        <v>41.666931303590367</v>
      </c>
      <c r="M553" s="93">
        <f t="shared" si="96"/>
        <v>4.8272096891392904</v>
      </c>
      <c r="N553" s="53">
        <f t="shared" si="97"/>
        <v>23.492908140918953</v>
      </c>
      <c r="O553">
        <f t="shared" si="98"/>
        <v>1.0627844323448907</v>
      </c>
      <c r="P553" s="53">
        <f t="shared" si="99"/>
        <v>17.057933627510408</v>
      </c>
      <c r="Q553" s="53">
        <v>0.2</v>
      </c>
      <c r="R553" s="53">
        <f t="shared" si="100"/>
        <v>8.2800459789042762</v>
      </c>
    </row>
    <row r="554" spans="1:18" ht="15">
      <c r="A554" s="88"/>
      <c r="B554" s="84">
        <v>30857</v>
      </c>
      <c r="C554" s="85">
        <v>0</v>
      </c>
      <c r="D554" s="86">
        <v>27</v>
      </c>
      <c r="E554" s="87">
        <v>15</v>
      </c>
      <c r="F554" s="96">
        <f t="shared" si="91"/>
        <v>21</v>
      </c>
      <c r="G554" s="96"/>
      <c r="H554" s="74">
        <f t="shared" si="92"/>
        <v>176</v>
      </c>
      <c r="I554" s="53">
        <f t="shared" si="90"/>
        <v>0.96707676788403607</v>
      </c>
      <c r="J554" s="53">
        <f t="shared" si="93"/>
        <v>0.40866426641022918</v>
      </c>
      <c r="K554" s="53">
        <f t="shared" si="94"/>
        <v>2.0419311447020565</v>
      </c>
      <c r="L554" s="53">
        <f t="shared" si="95"/>
        <v>41.650933761636104</v>
      </c>
      <c r="M554" s="93">
        <f t="shared" si="96"/>
        <v>5.2425980828807877</v>
      </c>
      <c r="N554" s="53">
        <f t="shared" si="97"/>
        <v>24.528121375665474</v>
      </c>
      <c r="O554">
        <f t="shared" si="98"/>
        <v>1.1544769098420939</v>
      </c>
      <c r="P554" s="53">
        <f t="shared" si="99"/>
        <v>18.720055663097781</v>
      </c>
      <c r="Q554" s="53">
        <v>0.2</v>
      </c>
      <c r="R554" s="53">
        <f t="shared" si="100"/>
        <v>8.5876583167190237</v>
      </c>
    </row>
    <row r="555" spans="1:18" ht="15">
      <c r="A555" s="88"/>
      <c r="B555" s="84">
        <v>30858</v>
      </c>
      <c r="C555" s="85">
        <v>0</v>
      </c>
      <c r="D555" s="86">
        <v>27</v>
      </c>
      <c r="E555" s="87">
        <v>13</v>
      </c>
      <c r="F555" s="96">
        <f t="shared" si="91"/>
        <v>20</v>
      </c>
      <c r="G555" s="96"/>
      <c r="H555" s="74">
        <f t="shared" si="92"/>
        <v>177</v>
      </c>
      <c r="I555" s="53">
        <f t="shared" si="90"/>
        <v>0.96698491061691505</v>
      </c>
      <c r="J555" s="53">
        <f t="shared" si="93"/>
        <v>0.40825542092030154</v>
      </c>
      <c r="K555" s="53">
        <f t="shared" si="94"/>
        <v>2.0413602121365115</v>
      </c>
      <c r="L555" s="53">
        <f t="shared" si="95"/>
        <v>41.630544869084666</v>
      </c>
      <c r="M555" s="93">
        <f t="shared" si="96"/>
        <v>5.5140079291193489</v>
      </c>
      <c r="N555" s="53">
        <f t="shared" si="97"/>
        <v>26.480430073221889</v>
      </c>
      <c r="O555">
        <f t="shared" si="98"/>
        <v>1.0926186229103982</v>
      </c>
      <c r="P555" s="53">
        <f t="shared" si="99"/>
        <v>17.596754482591379</v>
      </c>
      <c r="Q555" s="53">
        <v>0.2</v>
      </c>
      <c r="R555" s="53">
        <f t="shared" si="100"/>
        <v>8.9934291080120907</v>
      </c>
    </row>
    <row r="556" spans="1:18" ht="15">
      <c r="A556" s="88"/>
      <c r="B556" s="84">
        <v>30859</v>
      </c>
      <c r="C556" s="85">
        <v>0</v>
      </c>
      <c r="D556" s="86">
        <v>30</v>
      </c>
      <c r="E556" s="87">
        <v>14</v>
      </c>
      <c r="F556" s="96">
        <f t="shared" si="91"/>
        <v>22</v>
      </c>
      <c r="G556" s="96"/>
      <c r="H556" s="74">
        <f t="shared" si="92"/>
        <v>178</v>
      </c>
      <c r="I556" s="53">
        <f t="shared" si="90"/>
        <v>0.96690282304590414</v>
      </c>
      <c r="J556" s="53">
        <f t="shared" si="93"/>
        <v>0.40772703319360154</v>
      </c>
      <c r="K556" s="53">
        <f t="shared" si="94"/>
        <v>2.0406228891187692</v>
      </c>
      <c r="L556" s="53">
        <f t="shared" si="95"/>
        <v>41.605774737537843</v>
      </c>
      <c r="M556" s="93">
        <f t="shared" si="96"/>
        <v>6.2029195756909026</v>
      </c>
      <c r="N556" s="53">
        <f t="shared" si="97"/>
        <v>28.291926821525735</v>
      </c>
      <c r="O556">
        <f t="shared" si="98"/>
        <v>1.2193540774631728</v>
      </c>
      <c r="P556" s="53">
        <f t="shared" si="99"/>
        <v>19.906714554451806</v>
      </c>
      <c r="Q556" s="53">
        <v>0.2</v>
      </c>
      <c r="R556" s="53">
        <f t="shared" si="100"/>
        <v>9.506983829570931</v>
      </c>
    </row>
    <row r="557" spans="1:18" ht="15">
      <c r="A557" s="88"/>
      <c r="B557" s="84">
        <v>30860</v>
      </c>
      <c r="C557" s="85">
        <v>0</v>
      </c>
      <c r="D557" s="86">
        <v>28</v>
      </c>
      <c r="E557" s="87">
        <v>13</v>
      </c>
      <c r="F557" s="96">
        <f t="shared" si="91"/>
        <v>20.5</v>
      </c>
      <c r="G557" s="96"/>
      <c r="H557" s="74">
        <f t="shared" si="92"/>
        <v>179</v>
      </c>
      <c r="I557" s="53">
        <f t="shared" si="90"/>
        <v>0.96683052946203629</v>
      </c>
      <c r="J557" s="53">
        <f t="shared" si="93"/>
        <v>0.40707935705464793</v>
      </c>
      <c r="K557" s="53">
        <f t="shared" si="94"/>
        <v>2.0397199435822722</v>
      </c>
      <c r="L557" s="53">
        <f t="shared" si="95"/>
        <v>41.576634837724463</v>
      </c>
      <c r="M557" s="93">
        <f t="shared" si="96"/>
        <v>5.7755481943240046</v>
      </c>
      <c r="N557" s="53">
        <f t="shared" si="97"/>
        <v>27.374354434035176</v>
      </c>
      <c r="O557">
        <f t="shared" si="98"/>
        <v>1.1231778894918711</v>
      </c>
      <c r="P557" s="53">
        <f t="shared" si="99"/>
        <v>18.150673095156183</v>
      </c>
      <c r="Q557" s="53">
        <v>0.2</v>
      </c>
      <c r="R557" s="53">
        <f t="shared" si="100"/>
        <v>9.2239576495957429</v>
      </c>
    </row>
    <row r="558" spans="1:18" ht="15">
      <c r="A558" s="88"/>
      <c r="B558" s="84">
        <v>30861</v>
      </c>
      <c r="C558" s="85">
        <v>2.8</v>
      </c>
      <c r="D558" s="86">
        <v>22</v>
      </c>
      <c r="E558" s="87">
        <v>15</v>
      </c>
      <c r="F558" s="96">
        <f t="shared" si="91"/>
        <v>18.5</v>
      </c>
      <c r="G558" s="96"/>
      <c r="H558" s="74">
        <f t="shared" si="92"/>
        <v>180</v>
      </c>
      <c r="I558" s="53">
        <f t="shared" si="90"/>
        <v>0.96676805125814624</v>
      </c>
      <c r="J558" s="53">
        <f t="shared" si="93"/>
        <v>0.40631269234167094</v>
      </c>
      <c r="K558" s="53">
        <f t="shared" si="94"/>
        <v>2.0386522968629022</v>
      </c>
      <c r="L558" s="53">
        <f t="shared" si="95"/>
        <v>41.543137980369544</v>
      </c>
      <c r="M558" s="93">
        <f t="shared" si="96"/>
        <v>3.7364090615988474</v>
      </c>
      <c r="N558" s="53">
        <f t="shared" si="97"/>
        <v>18.685178002140987</v>
      </c>
      <c r="O558">
        <f t="shared" si="98"/>
        <v>1.0052337064307559</v>
      </c>
      <c r="P558" s="53">
        <f t="shared" si="99"/>
        <v>16.024156693524468</v>
      </c>
      <c r="Q558" s="53">
        <v>0.2</v>
      </c>
      <c r="R558" s="53">
        <f t="shared" si="100"/>
        <v>7.1275077161820413</v>
      </c>
    </row>
    <row r="559" spans="1:18" ht="15">
      <c r="A559" s="88"/>
      <c r="B559" s="84">
        <v>30862</v>
      </c>
      <c r="C559" s="85">
        <v>17.600000000000001</v>
      </c>
      <c r="D559" s="86">
        <v>25</v>
      </c>
      <c r="E559" s="87">
        <v>15</v>
      </c>
      <c r="F559" s="96">
        <f t="shared" si="91"/>
        <v>20</v>
      </c>
      <c r="G559" s="96"/>
      <c r="H559" s="74">
        <f t="shared" si="92"/>
        <v>181</v>
      </c>
      <c r="I559" s="53">
        <f t="shared" si="90"/>
        <v>0.96671540692253943</v>
      </c>
      <c r="J559" s="53">
        <f t="shared" si="93"/>
        <v>0.40542738448427046</v>
      </c>
      <c r="K559" s="53">
        <f t="shared" si="94"/>
        <v>2.0374210204332197</v>
      </c>
      <c r="L559" s="53">
        <f t="shared" si="95"/>
        <v>41.505298294525524</v>
      </c>
      <c r="M559" s="93">
        <f t="shared" si="96"/>
        <v>4.6461669675918245</v>
      </c>
      <c r="N559" s="53">
        <f t="shared" si="97"/>
        <v>22.312717187818478</v>
      </c>
      <c r="O559">
        <f t="shared" si="98"/>
        <v>1.0926186229103982</v>
      </c>
      <c r="P559" s="53">
        <f t="shared" si="99"/>
        <v>17.596754482591379</v>
      </c>
      <c r="Q559" s="53">
        <v>0.2</v>
      </c>
      <c r="R559" s="53">
        <f t="shared" si="100"/>
        <v>8.0301076273792056</v>
      </c>
    </row>
    <row r="560" spans="1:18" ht="15">
      <c r="A560" s="88"/>
      <c r="B560" s="84">
        <v>30863</v>
      </c>
      <c r="C560" s="85">
        <v>0</v>
      </c>
      <c r="D560" s="86">
        <v>26</v>
      </c>
      <c r="E560" s="87">
        <v>14</v>
      </c>
      <c r="F560" s="96">
        <f t="shared" si="91"/>
        <v>20</v>
      </c>
      <c r="G560" s="96"/>
      <c r="H560" s="74">
        <f t="shared" si="92"/>
        <v>182</v>
      </c>
      <c r="I560" s="53">
        <f t="shared" si="90"/>
        <v>0.96667261203352184</v>
      </c>
      <c r="J560" s="53">
        <f t="shared" si="93"/>
        <v>0.4044238240236096</v>
      </c>
      <c r="K560" s="53">
        <f t="shared" si="94"/>
        <v>2.0360273321377047</v>
      </c>
      <c r="L560" s="53">
        <f t="shared" si="95"/>
        <v>41.463131203502378</v>
      </c>
      <c r="M560" s="93">
        <f t="shared" si="96"/>
        <v>5.0844501343918971</v>
      </c>
      <c r="N560" s="53">
        <f t="shared" si="97"/>
        <v>24.417524961022607</v>
      </c>
      <c r="O560">
        <f t="shared" si="98"/>
        <v>1.0926186229103982</v>
      </c>
      <c r="P560" s="53">
        <f t="shared" si="99"/>
        <v>17.596754482591379</v>
      </c>
      <c r="Q560" s="53">
        <v>0.2</v>
      </c>
      <c r="R560" s="53">
        <f t="shared" si="100"/>
        <v>8.5166110397500283</v>
      </c>
    </row>
    <row r="561" spans="1:18" ht="15">
      <c r="A561" s="88"/>
      <c r="B561" s="84">
        <v>30864</v>
      </c>
      <c r="C561" s="85">
        <v>0</v>
      </c>
      <c r="D561" s="86">
        <v>28</v>
      </c>
      <c r="E561" s="87">
        <v>16</v>
      </c>
      <c r="F561" s="96">
        <f t="shared" si="91"/>
        <v>22</v>
      </c>
      <c r="G561" s="96"/>
      <c r="H561" s="74">
        <f t="shared" si="92"/>
        <v>183</v>
      </c>
      <c r="I561" s="53">
        <f t="shared" si="90"/>
        <v>0.96663967925478966</v>
      </c>
      <c r="J561" s="53">
        <f t="shared" si="93"/>
        <v>0.40330244607692034</v>
      </c>
      <c r="K561" s="53">
        <f t="shared" si="94"/>
        <v>2.0344725919560269</v>
      </c>
      <c r="L561" s="53">
        <f t="shared" si="95"/>
        <v>41.416653398551674</v>
      </c>
      <c r="M561" s="93">
        <f t="shared" si="96"/>
        <v>5.3474677270242896</v>
      </c>
      <c r="N561" s="53">
        <f t="shared" si="97"/>
        <v>24.39015430835898</v>
      </c>
      <c r="O561">
        <f t="shared" si="98"/>
        <v>1.2193540774631728</v>
      </c>
      <c r="P561" s="53">
        <f t="shared" si="99"/>
        <v>19.906714554451806</v>
      </c>
      <c r="Q561" s="53">
        <v>0.2</v>
      </c>
      <c r="R561" s="53">
        <f t="shared" si="100"/>
        <v>8.5998344032344782</v>
      </c>
    </row>
    <row r="562" spans="1:18" ht="15">
      <c r="A562" s="88"/>
      <c r="B562" s="84">
        <v>30865</v>
      </c>
      <c r="C562" s="85">
        <v>22.2</v>
      </c>
      <c r="D562" s="86">
        <v>28</v>
      </c>
      <c r="E562" s="87">
        <v>15</v>
      </c>
      <c r="F562" s="96">
        <f t="shared" si="91"/>
        <v>21.5</v>
      </c>
      <c r="G562" s="96"/>
      <c r="H562" s="74">
        <f t="shared" si="92"/>
        <v>184</v>
      </c>
      <c r="I562" s="53">
        <f t="shared" si="90"/>
        <v>0.966616618331682</v>
      </c>
      <c r="J562" s="53">
        <f t="shared" si="93"/>
        <v>0.4020637297482984</v>
      </c>
      <c r="K562" s="53">
        <f t="shared" si="94"/>
        <v>2.0327582973243699</v>
      </c>
      <c r="L562" s="53">
        <f t="shared" si="95"/>
        <v>41.365882810476329</v>
      </c>
      <c r="M562" s="93">
        <f t="shared" si="96"/>
        <v>5.4891613574985891</v>
      </c>
      <c r="N562" s="53">
        <f t="shared" si="97"/>
        <v>25.354957959761165</v>
      </c>
      <c r="O562">
        <f t="shared" si="98"/>
        <v>1.1865305921643348</v>
      </c>
      <c r="P562" s="53">
        <f t="shared" si="99"/>
        <v>19.305275780700303</v>
      </c>
      <c r="Q562" s="53">
        <v>0.2</v>
      </c>
      <c r="R562" s="53">
        <f t="shared" si="100"/>
        <v>8.8019021215601558</v>
      </c>
    </row>
    <row r="563" spans="1:18" ht="15">
      <c r="A563" s="88"/>
      <c r="B563" s="84">
        <v>30866</v>
      </c>
      <c r="C563" s="85">
        <v>0</v>
      </c>
      <c r="D563" s="86">
        <v>26</v>
      </c>
      <c r="E563" s="87">
        <v>13</v>
      </c>
      <c r="F563" s="96">
        <f t="shared" si="91"/>
        <v>19.5</v>
      </c>
      <c r="G563" s="96"/>
      <c r="H563" s="74">
        <f t="shared" si="92"/>
        <v>185</v>
      </c>
      <c r="I563" s="53">
        <f t="shared" si="90"/>
        <v>0.96660343608829691</v>
      </c>
      <c r="J563" s="53">
        <f t="shared" si="93"/>
        <v>0.40070819748795422</v>
      </c>
      <c r="K563" s="53">
        <f t="shared" si="94"/>
        <v>2.0308860780474474</v>
      </c>
      <c r="L563" s="53">
        <f t="shared" si="95"/>
        <v>41.310838579351461</v>
      </c>
      <c r="M563" s="93">
        <f t="shared" si="96"/>
        <v>5.202882192992532</v>
      </c>
      <c r="N563" s="53">
        <f t="shared" si="97"/>
        <v>25.3212189441455</v>
      </c>
      <c r="O563">
        <f t="shared" si="98"/>
        <v>1.0627844323448907</v>
      </c>
      <c r="P563" s="53">
        <f t="shared" si="99"/>
        <v>17.057933627510408</v>
      </c>
      <c r="Q563" s="53">
        <v>0.2</v>
      </c>
      <c r="R563" s="53">
        <f t="shared" si="100"/>
        <v>8.7019746917064378</v>
      </c>
    </row>
    <row r="564" spans="1:18" ht="15">
      <c r="A564" s="88"/>
      <c r="B564" s="84">
        <v>30867</v>
      </c>
      <c r="C564" s="85">
        <v>0</v>
      </c>
      <c r="D564" s="86">
        <v>27</v>
      </c>
      <c r="E564" s="87">
        <v>11</v>
      </c>
      <c r="F564" s="96">
        <f t="shared" si="91"/>
        <v>19</v>
      </c>
      <c r="G564" s="96"/>
      <c r="H564" s="74">
        <f t="shared" si="92"/>
        <v>186</v>
      </c>
      <c r="I564" s="53">
        <f t="shared" si="90"/>
        <v>0.96660013642547238</v>
      </c>
      <c r="J564" s="53">
        <f t="shared" si="93"/>
        <v>0.39923641440225827</v>
      </c>
      <c r="K564" s="53">
        <f t="shared" si="94"/>
        <v>2.0288576908360731</v>
      </c>
      <c r="L564" s="53">
        <f t="shared" si="95"/>
        <v>41.251541022555166</v>
      </c>
      <c r="M564" s="93">
        <f t="shared" si="96"/>
        <v>5.6865316484512531</v>
      </c>
      <c r="N564" s="53">
        <f t="shared" si="97"/>
        <v>28.051047895337515</v>
      </c>
      <c r="O564">
        <f t="shared" si="98"/>
        <v>1.0336608681468451</v>
      </c>
      <c r="P564" s="53">
        <f t="shared" si="99"/>
        <v>16.533851613772821</v>
      </c>
      <c r="Q564" s="53">
        <v>0.2</v>
      </c>
      <c r="R564" s="53">
        <f t="shared" si="100"/>
        <v>9.3070700094465444</v>
      </c>
    </row>
    <row r="565" spans="1:18" ht="15">
      <c r="A565" s="88"/>
      <c r="B565" s="84">
        <v>30868</v>
      </c>
      <c r="C565" s="85">
        <v>0</v>
      </c>
      <c r="D565" s="86">
        <v>25</v>
      </c>
      <c r="E565" s="87">
        <v>12</v>
      </c>
      <c r="F565" s="96">
        <f t="shared" si="91"/>
        <v>18.5</v>
      </c>
      <c r="G565" s="96"/>
      <c r="H565" s="74">
        <f t="shared" si="92"/>
        <v>187</v>
      </c>
      <c r="I565" s="53">
        <f t="shared" si="90"/>
        <v>0.96660672031963157</v>
      </c>
      <c r="J565" s="53">
        <f t="shared" si="93"/>
        <v>0.39764898751708555</v>
      </c>
      <c r="K565" s="53">
        <f t="shared" si="94"/>
        <v>2.0266750135070062</v>
      </c>
      <c r="L565" s="53">
        <f t="shared" si="95"/>
        <v>41.188011601317754</v>
      </c>
      <c r="M565" s="93">
        <f t="shared" si="96"/>
        <v>5.0483400542871593</v>
      </c>
      <c r="N565" s="53">
        <f t="shared" si="97"/>
        <v>25.245932919702657</v>
      </c>
      <c r="O565">
        <f t="shared" si="98"/>
        <v>1.0052337064307559</v>
      </c>
      <c r="P565" s="53">
        <f t="shared" si="99"/>
        <v>16.024156693524468</v>
      </c>
      <c r="Q565" s="53">
        <v>0.2</v>
      </c>
      <c r="R565" s="53">
        <f t="shared" si="100"/>
        <v>8.6365846516094855</v>
      </c>
    </row>
    <row r="566" spans="1:18" ht="15">
      <c r="A566" s="88"/>
      <c r="B566" s="84">
        <v>30869</v>
      </c>
      <c r="C566" s="85">
        <v>0</v>
      </c>
      <c r="D566" s="86">
        <v>23</v>
      </c>
      <c r="E566" s="87">
        <v>11</v>
      </c>
      <c r="F566" s="96">
        <f t="shared" si="91"/>
        <v>17</v>
      </c>
      <c r="G566" s="96"/>
      <c r="H566" s="74">
        <f t="shared" si="92"/>
        <v>188</v>
      </c>
      <c r="I566" s="53">
        <f t="shared" si="90"/>
        <v>0.96662318582249451</v>
      </c>
      <c r="J566" s="53">
        <f t="shared" si="93"/>
        <v>0.39594656499710279</v>
      </c>
      <c r="K566" s="53">
        <f t="shared" si="94"/>
        <v>2.0243400388832118</v>
      </c>
      <c r="L566" s="53">
        <f t="shared" si="95"/>
        <v>41.120272886006703</v>
      </c>
      <c r="M566" s="93">
        <f t="shared" si="96"/>
        <v>4.6422158345661462</v>
      </c>
      <c r="N566" s="53">
        <f t="shared" si="97"/>
        <v>24.215616632284579</v>
      </c>
      <c r="O566">
        <f t="shared" si="98"/>
        <v>0.92399173474224472</v>
      </c>
      <c r="P566" s="53">
        <f t="shared" si="99"/>
        <v>14.577982189385189</v>
      </c>
      <c r="Q566" s="53">
        <v>0.2</v>
      </c>
      <c r="R566" s="53">
        <f t="shared" si="100"/>
        <v>8.3260769710428733</v>
      </c>
    </row>
    <row r="567" spans="1:18" ht="15">
      <c r="A567" s="88"/>
      <c r="B567" s="84">
        <v>30870</v>
      </c>
      <c r="C567" s="85">
        <v>0</v>
      </c>
      <c r="D567" s="86">
        <v>23</v>
      </c>
      <c r="E567" s="87">
        <v>13</v>
      </c>
      <c r="F567" s="96">
        <f t="shared" si="91"/>
        <v>18</v>
      </c>
      <c r="G567" s="96"/>
      <c r="H567" s="74">
        <f t="shared" si="92"/>
        <v>189</v>
      </c>
      <c r="I567" s="53">
        <f t="shared" si="90"/>
        <v>0.96664952806165383</v>
      </c>
      <c r="J567" s="53">
        <f t="shared" si="93"/>
        <v>0.39412983532377216</v>
      </c>
      <c r="K567" s="53">
        <f t="shared" si="94"/>
        <v>2.0218548684336888</v>
      </c>
      <c r="L567" s="53">
        <f t="shared" si="95"/>
        <v>41.048348520370595</v>
      </c>
      <c r="M567" s="93">
        <f t="shared" si="96"/>
        <v>4.3518928036326487</v>
      </c>
      <c r="N567" s="53">
        <f t="shared" si="97"/>
        <v>22.067066837171527</v>
      </c>
      <c r="O567">
        <f t="shared" si="98"/>
        <v>0.97748894673792364</v>
      </c>
      <c r="P567" s="53">
        <f t="shared" si="99"/>
        <v>15.528504174899853</v>
      </c>
      <c r="Q567" s="53">
        <v>0.2</v>
      </c>
      <c r="R567" s="53">
        <f t="shared" si="100"/>
        <v>7.8821061427355383</v>
      </c>
    </row>
    <row r="568" spans="1:18" ht="15">
      <c r="A568" s="88"/>
      <c r="B568" s="84">
        <v>30871</v>
      </c>
      <c r="C568" s="85">
        <v>0</v>
      </c>
      <c r="D568" s="86">
        <v>25</v>
      </c>
      <c r="E568" s="87">
        <v>14</v>
      </c>
      <c r="F568" s="96">
        <f t="shared" si="91"/>
        <v>19.5</v>
      </c>
      <c r="G568" s="96"/>
      <c r="H568" s="74">
        <f t="shared" si="92"/>
        <v>190</v>
      </c>
      <c r="I568" s="53">
        <f t="shared" si="90"/>
        <v>0.96668573924201728</v>
      </c>
      <c r="J568" s="53">
        <f t="shared" si="93"/>
        <v>0.39219952643495892</v>
      </c>
      <c r="K568" s="53">
        <f t="shared" si="94"/>
        <v>2.0192217056926434</v>
      </c>
      <c r="L568" s="53">
        <f t="shared" si="95"/>
        <v>40.972263184969115</v>
      </c>
      <c r="M568" s="93">
        <f t="shared" si="96"/>
        <v>4.7467307921331248</v>
      </c>
      <c r="N568" s="53">
        <f t="shared" si="97"/>
        <v>23.101236045359862</v>
      </c>
      <c r="O568">
        <f t="shared" si="98"/>
        <v>1.0627844323448907</v>
      </c>
      <c r="P568" s="53">
        <f t="shared" si="99"/>
        <v>17.057933627510408</v>
      </c>
      <c r="Q568" s="53">
        <v>0.2</v>
      </c>
      <c r="R568" s="53">
        <f t="shared" si="100"/>
        <v>8.1896577895285247</v>
      </c>
    </row>
    <row r="569" spans="1:18" ht="15">
      <c r="A569" s="88"/>
      <c r="B569" s="84">
        <v>30872</v>
      </c>
      <c r="C569" s="85">
        <v>0</v>
      </c>
      <c r="D569" s="86">
        <v>29</v>
      </c>
      <c r="E569" s="87">
        <v>16</v>
      </c>
      <c r="F569" s="96">
        <f t="shared" si="91"/>
        <v>22.5</v>
      </c>
      <c r="G569" s="96"/>
      <c r="H569" s="74">
        <f t="shared" si="92"/>
        <v>191</v>
      </c>
      <c r="I569" s="53">
        <f t="shared" si="90"/>
        <v>0.96673180864811381</v>
      </c>
      <c r="J569" s="53">
        <f t="shared" si="93"/>
        <v>0.390156404829125</v>
      </c>
      <c r="K569" s="53">
        <f t="shared" si="94"/>
        <v>2.0164428494980022</v>
      </c>
      <c r="L569" s="53">
        <f t="shared" si="95"/>
        <v>40.892042560018361</v>
      </c>
      <c r="M569" s="93">
        <f t="shared" si="96"/>
        <v>5.5643571811788721</v>
      </c>
      <c r="N569" s="53">
        <f t="shared" si="97"/>
        <v>25.06452055546233</v>
      </c>
      <c r="O569">
        <f t="shared" si="98"/>
        <v>1.2529627418997087</v>
      </c>
      <c r="P569" s="53">
        <f t="shared" si="99"/>
        <v>20.524760720033569</v>
      </c>
      <c r="Q569" s="53">
        <v>0.2</v>
      </c>
      <c r="R569" s="53">
        <f t="shared" si="100"/>
        <v>8.778478930510774</v>
      </c>
    </row>
    <row r="570" spans="1:18" ht="15">
      <c r="A570" s="88"/>
      <c r="B570" s="84">
        <v>30873</v>
      </c>
      <c r="C570" s="85">
        <v>0</v>
      </c>
      <c r="D570" s="86">
        <v>30</v>
      </c>
      <c r="E570" s="87">
        <v>17</v>
      </c>
      <c r="F570" s="96">
        <f t="shared" si="91"/>
        <v>23.5</v>
      </c>
      <c r="G570" s="96"/>
      <c r="H570" s="74">
        <f t="shared" si="92"/>
        <v>192</v>
      </c>
      <c r="I570" s="53">
        <f t="shared" si="90"/>
        <v>0.9667877226472652</v>
      </c>
      <c r="J570" s="53">
        <f t="shared" si="93"/>
        <v>0.38800127463716422</v>
      </c>
      <c r="K570" s="53">
        <f t="shared" si="94"/>
        <v>2.0135206870890685</v>
      </c>
      <c r="L570" s="53">
        <f t="shared" si="95"/>
        <v>40.807713287879828</v>
      </c>
      <c r="M570" s="93">
        <f t="shared" si="96"/>
        <v>5.6906707707215114</v>
      </c>
      <c r="N570" s="53">
        <f t="shared" si="97"/>
        <v>25.012831457960264</v>
      </c>
      <c r="O570">
        <f t="shared" si="98"/>
        <v>1.322598302772739</v>
      </c>
      <c r="P570" s="53">
        <f t="shared" si="99"/>
        <v>21.812269025567122</v>
      </c>
      <c r="Q570" s="53">
        <v>0.2</v>
      </c>
      <c r="R570" s="53">
        <f t="shared" si="100"/>
        <v>8.8092760942095047</v>
      </c>
    </row>
    <row r="571" spans="1:18" ht="15">
      <c r="A571" s="88"/>
      <c r="B571" s="84">
        <v>30874</v>
      </c>
      <c r="C571" s="85">
        <v>0</v>
      </c>
      <c r="D571" s="86">
        <v>30</v>
      </c>
      <c r="E571" s="87">
        <v>18</v>
      </c>
      <c r="F571" s="96">
        <f t="shared" si="91"/>
        <v>24</v>
      </c>
      <c r="G571" s="96"/>
      <c r="H571" s="74">
        <f t="shared" si="92"/>
        <v>193</v>
      </c>
      <c r="I571" s="53">
        <f t="shared" si="90"/>
        <v>0.96685346469361932</v>
      </c>
      <c r="J571" s="53">
        <f t="shared" si="93"/>
        <v>0.38573497666500367</v>
      </c>
      <c r="K571" s="53">
        <f t="shared" si="94"/>
        <v>2.0104576871026358</v>
      </c>
      <c r="L571" s="53">
        <f t="shared" si="95"/>
        <v>40.719302935419954</v>
      </c>
      <c r="M571" s="93">
        <f t="shared" si="96"/>
        <v>5.5216225190362014</v>
      </c>
      <c r="N571" s="53">
        <f t="shared" si="97"/>
        <v>23.979486521198204</v>
      </c>
      <c r="O571">
        <f t="shared" si="98"/>
        <v>1.3586571485671137</v>
      </c>
      <c r="P571" s="53">
        <f t="shared" si="99"/>
        <v>22.48254785226381</v>
      </c>
      <c r="Q571" s="53">
        <v>0.2</v>
      </c>
      <c r="R571" s="53">
        <f t="shared" si="100"/>
        <v>8.5887802321980011</v>
      </c>
    </row>
    <row r="572" spans="1:18" ht="15">
      <c r="A572" s="88"/>
      <c r="B572" s="84">
        <v>30875</v>
      </c>
      <c r="C572" s="85">
        <v>0</v>
      </c>
      <c r="D572" s="86">
        <v>32</v>
      </c>
      <c r="E572" s="87">
        <v>18</v>
      </c>
      <c r="F572" s="96">
        <f t="shared" si="91"/>
        <v>25</v>
      </c>
      <c r="G572" s="96"/>
      <c r="H572" s="74">
        <f t="shared" si="92"/>
        <v>194</v>
      </c>
      <c r="I572" s="53">
        <f t="shared" si="90"/>
        <v>0.9669290153330472</v>
      </c>
      <c r="J572" s="53">
        <f t="shared" si="93"/>
        <v>0.38335838741013006</v>
      </c>
      <c r="K572" s="53">
        <f t="shared" si="94"/>
        <v>2.0072563925059632</v>
      </c>
      <c r="L572" s="53">
        <f t="shared" si="95"/>
        <v>40.626839956461978</v>
      </c>
      <c r="M572" s="93">
        <f t="shared" si="96"/>
        <v>6.0928474371953731</v>
      </c>
      <c r="N572" s="53">
        <f t="shared" si="97"/>
        <v>25.841991690144376</v>
      </c>
      <c r="O572">
        <f t="shared" si="98"/>
        <v>1.4333386753343602</v>
      </c>
      <c r="P572" s="53">
        <f t="shared" si="99"/>
        <v>23.878257206163344</v>
      </c>
      <c r="Q572" s="53">
        <v>0.2</v>
      </c>
      <c r="R572" s="53">
        <f t="shared" si="100"/>
        <v>9.0657669739966522</v>
      </c>
    </row>
    <row r="573" spans="1:18" ht="15">
      <c r="A573" s="88"/>
      <c r="B573" s="84">
        <v>30876</v>
      </c>
      <c r="C573" s="85">
        <v>0</v>
      </c>
      <c r="D573" s="86">
        <v>31</v>
      </c>
      <c r="E573" s="87">
        <v>18</v>
      </c>
      <c r="F573" s="96">
        <f t="shared" si="91"/>
        <v>24.5</v>
      </c>
      <c r="G573" s="96"/>
      <c r="H573" s="74">
        <f t="shared" si="92"/>
        <v>195</v>
      </c>
      <c r="I573" s="53">
        <f t="shared" si="90"/>
        <v>0.96701435220889898</v>
      </c>
      <c r="J573" s="53">
        <f t="shared" si="93"/>
        <v>0.38087241805523475</v>
      </c>
      <c r="K573" s="53">
        <f t="shared" si="94"/>
        <v>2.0039194135038811</v>
      </c>
      <c r="L573" s="53">
        <f t="shared" si="95"/>
        <v>40.530353654546474</v>
      </c>
      <c r="M573" s="93">
        <f t="shared" si="96"/>
        <v>5.7888448551646148</v>
      </c>
      <c r="N573" s="53">
        <f t="shared" si="97"/>
        <v>24.842825613406621</v>
      </c>
      <c r="O573">
        <f t="shared" si="98"/>
        <v>1.395565076951925</v>
      </c>
      <c r="P573" s="53">
        <f t="shared" si="99"/>
        <v>23.171067686527078</v>
      </c>
      <c r="Q573" s="53">
        <v>0.2</v>
      </c>
      <c r="R573" s="53">
        <f t="shared" si="100"/>
        <v>8.8112491639094888</v>
      </c>
    </row>
    <row r="574" spans="1:18" ht="15">
      <c r="A574" s="88"/>
      <c r="B574" s="84">
        <v>30877</v>
      </c>
      <c r="C574" s="85">
        <v>0</v>
      </c>
      <c r="D574" s="86">
        <v>30</v>
      </c>
      <c r="E574" s="87">
        <v>17</v>
      </c>
      <c r="F574" s="96">
        <f t="shared" si="91"/>
        <v>23.5</v>
      </c>
      <c r="G574" s="96"/>
      <c r="H574" s="74">
        <f t="shared" si="92"/>
        <v>196</v>
      </c>
      <c r="I574" s="53">
        <f t="shared" si="90"/>
        <v>0.96710945006862015</v>
      </c>
      <c r="J574" s="53">
        <f t="shared" si="93"/>
        <v>0.37827801344217543</v>
      </c>
      <c r="K574" s="53">
        <f t="shared" si="94"/>
        <v>2.0004494204558152</v>
      </c>
      <c r="L574" s="53">
        <f t="shared" si="95"/>
        <v>40.42987414620918</v>
      </c>
      <c r="M574" s="93">
        <f t="shared" si="96"/>
        <v>5.6379807769359909</v>
      </c>
      <c r="N574" s="53">
        <f t="shared" si="97"/>
        <v>24.781237330101224</v>
      </c>
      <c r="O574">
        <f t="shared" si="98"/>
        <v>1.322598302772739</v>
      </c>
      <c r="P574" s="53">
        <f t="shared" si="99"/>
        <v>21.812269025567122</v>
      </c>
      <c r="Q574" s="53">
        <v>0.2</v>
      </c>
      <c r="R574" s="53">
        <f t="shared" si="100"/>
        <v>8.7552175237442444</v>
      </c>
    </row>
    <row r="575" spans="1:18" ht="15">
      <c r="A575" s="88"/>
      <c r="B575" s="84">
        <v>30878</v>
      </c>
      <c r="C575" s="85">
        <v>11.2</v>
      </c>
      <c r="D575" s="86">
        <v>24</v>
      </c>
      <c r="E575" s="87">
        <v>17</v>
      </c>
      <c r="F575" s="96">
        <f t="shared" si="91"/>
        <v>20.5</v>
      </c>
      <c r="G575" s="96"/>
      <c r="H575" s="74">
        <f t="shared" si="92"/>
        <v>197</v>
      </c>
      <c r="I575" s="53">
        <f t="shared" si="90"/>
        <v>0.96721428077122407</v>
      </c>
      <c r="J575" s="53">
        <f t="shared" si="93"/>
        <v>0.37557615102945135</v>
      </c>
      <c r="K575" s="53">
        <f t="shared" si="94"/>
        <v>1.9968491368368348</v>
      </c>
      <c r="L575" s="53">
        <f t="shared" si="95"/>
        <v>40.325432324975182</v>
      </c>
      <c r="M575" s="93">
        <f t="shared" si="96"/>
        <v>3.826716594005795</v>
      </c>
      <c r="N575" s="53">
        <f t="shared" si="97"/>
        <v>18.13748112531842</v>
      </c>
      <c r="O575">
        <f t="shared" si="98"/>
        <v>1.1231778894918711</v>
      </c>
      <c r="P575" s="53">
        <f t="shared" si="99"/>
        <v>18.150673095156183</v>
      </c>
      <c r="Q575" s="53">
        <v>0.2</v>
      </c>
      <c r="R575" s="53">
        <f t="shared" si="100"/>
        <v>7.0856863589017562</v>
      </c>
    </row>
    <row r="576" spans="1:18" ht="15">
      <c r="A576" s="88"/>
      <c r="B576" s="84">
        <v>30879</v>
      </c>
      <c r="C576" s="85">
        <v>0</v>
      </c>
      <c r="D576" s="86">
        <v>28</v>
      </c>
      <c r="E576" s="87">
        <v>14</v>
      </c>
      <c r="F576" s="96">
        <f t="shared" si="91"/>
        <v>21</v>
      </c>
      <c r="G576" s="96"/>
      <c r="H576" s="74">
        <f t="shared" si="92"/>
        <v>198</v>
      </c>
      <c r="I576" s="53">
        <f t="shared" si="90"/>
        <v>0.96732881329561926</v>
      </c>
      <c r="J576" s="53">
        <f t="shared" si="93"/>
        <v>0.37276783983636436</v>
      </c>
      <c r="K576" s="53">
        <f t="shared" si="94"/>
        <v>1.9931213322749191</v>
      </c>
      <c r="L576" s="53">
        <f t="shared" si="95"/>
        <v>40.217059826258478</v>
      </c>
      <c r="M576" s="93">
        <f t="shared" si="96"/>
        <v>5.4677107812592789</v>
      </c>
      <c r="N576" s="53">
        <f t="shared" si="97"/>
        <v>25.581338025452425</v>
      </c>
      <c r="O576">
        <f t="shared" si="98"/>
        <v>1.1544769098420939</v>
      </c>
      <c r="P576" s="53">
        <f t="shared" si="99"/>
        <v>18.720055663097781</v>
      </c>
      <c r="Q576" s="53">
        <v>0.2</v>
      </c>
      <c r="R576" s="53">
        <f t="shared" si="100"/>
        <v>8.8318329223219099</v>
      </c>
    </row>
    <row r="577" spans="1:18" ht="15">
      <c r="A577" s="88"/>
      <c r="B577" s="84">
        <v>30880</v>
      </c>
      <c r="C577" s="85">
        <v>0</v>
      </c>
      <c r="D577" s="86">
        <v>27</v>
      </c>
      <c r="E577" s="87">
        <v>12</v>
      </c>
      <c r="F577" s="96">
        <f t="shared" si="91"/>
        <v>19.5</v>
      </c>
      <c r="G577" s="96"/>
      <c r="H577" s="74">
        <f t="shared" si="92"/>
        <v>199</v>
      </c>
      <c r="I577" s="53">
        <f t="shared" si="90"/>
        <v>0.9674530137497892</v>
      </c>
      <c r="J577" s="53">
        <f t="shared" si="93"/>
        <v>0.36985411937700441</v>
      </c>
      <c r="K577" s="53">
        <f t="shared" si="94"/>
        <v>1.9892688156945499</v>
      </c>
      <c r="L577" s="53">
        <f t="shared" si="95"/>
        <v>40.104788993343924</v>
      </c>
      <c r="M577" s="93">
        <f t="shared" si="96"/>
        <v>5.4256299598629329</v>
      </c>
      <c r="N577" s="53">
        <f t="shared" si="97"/>
        <v>26.405280578645201</v>
      </c>
      <c r="O577">
        <f t="shared" si="98"/>
        <v>1.0627844323448907</v>
      </c>
      <c r="P577" s="53">
        <f t="shared" si="99"/>
        <v>17.057933627510408</v>
      </c>
      <c r="Q577" s="53">
        <v>0.2</v>
      </c>
      <c r="R577" s="53">
        <f t="shared" si="100"/>
        <v>8.9521491856904305</v>
      </c>
    </row>
    <row r="578" spans="1:18" ht="15">
      <c r="A578" s="88"/>
      <c r="B578" s="84">
        <v>30881</v>
      </c>
      <c r="C578" s="85">
        <v>0</v>
      </c>
      <c r="D578" s="86">
        <v>27</v>
      </c>
      <c r="E578" s="87">
        <v>13</v>
      </c>
      <c r="F578" s="96">
        <f t="shared" si="91"/>
        <v>20</v>
      </c>
      <c r="G578" s="96"/>
      <c r="H578" s="74">
        <f t="shared" si="92"/>
        <v>200</v>
      </c>
      <c r="I578" s="53">
        <f t="shared" si="90"/>
        <v>0.96758684538082118</v>
      </c>
      <c r="J578" s="53">
        <f t="shared" si="93"/>
        <v>0.36683605858715096</v>
      </c>
      <c r="K578" s="53">
        <f t="shared" si="94"/>
        <v>1.985294428594524</v>
      </c>
      <c r="L578" s="53">
        <f t="shared" si="95"/>
        <v>39.98865284461607</v>
      </c>
      <c r="M578" s="93">
        <f t="shared" si="96"/>
        <v>5.2965376637133152</v>
      </c>
      <c r="N578" s="53">
        <f t="shared" si="97"/>
        <v>25.436052511543405</v>
      </c>
      <c r="O578">
        <f t="shared" si="98"/>
        <v>1.0926186229103982</v>
      </c>
      <c r="P578" s="53">
        <f t="shared" si="99"/>
        <v>17.596754482591379</v>
      </c>
      <c r="Q578" s="53">
        <v>0.2</v>
      </c>
      <c r="R578" s="53">
        <f t="shared" si="100"/>
        <v>8.7520325994907271</v>
      </c>
    </row>
    <row r="579" spans="1:18" ht="15">
      <c r="A579" s="88"/>
      <c r="B579" s="84">
        <v>30882</v>
      </c>
      <c r="C579" s="85">
        <v>0</v>
      </c>
      <c r="D579" s="86">
        <v>26</v>
      </c>
      <c r="E579" s="87">
        <v>14</v>
      </c>
      <c r="F579" s="96">
        <f t="shared" si="91"/>
        <v>20</v>
      </c>
      <c r="G579" s="96"/>
      <c r="H579" s="74">
        <f t="shared" si="92"/>
        <v>201</v>
      </c>
      <c r="I579" s="53">
        <f t="shared" si="90"/>
        <v>0.96773026858578248</v>
      </c>
      <c r="J579" s="53">
        <f t="shared" si="93"/>
        <v>0.36371475474710996</v>
      </c>
      <c r="K579" s="53">
        <f t="shared" si="94"/>
        <v>1.981201038485537</v>
      </c>
      <c r="L579" s="53">
        <f t="shared" si="95"/>
        <v>39.868685042185774</v>
      </c>
      <c r="M579" s="93">
        <f t="shared" si="96"/>
        <v>4.888929879074035</v>
      </c>
      <c r="N579" s="53">
        <f t="shared" si="97"/>
        <v>23.478559962169211</v>
      </c>
      <c r="O579">
        <f t="shared" si="98"/>
        <v>1.0926186229103982</v>
      </c>
      <c r="P579" s="53">
        <f t="shared" si="99"/>
        <v>17.596754482591379</v>
      </c>
      <c r="Q579" s="53">
        <v>0.2</v>
      </c>
      <c r="R579" s="53">
        <f t="shared" si="100"/>
        <v>8.2995794980318287</v>
      </c>
    </row>
    <row r="580" spans="1:18" ht="15">
      <c r="A580" s="88"/>
      <c r="B580" s="84">
        <v>30883</v>
      </c>
      <c r="C580" s="85">
        <v>0</v>
      </c>
      <c r="D580" s="86">
        <v>28</v>
      </c>
      <c r="E580" s="87">
        <v>18</v>
      </c>
      <c r="F580" s="96">
        <f t="shared" si="91"/>
        <v>23</v>
      </c>
      <c r="G580" s="96"/>
      <c r="H580" s="74">
        <f t="shared" si="92"/>
        <v>202</v>
      </c>
      <c r="I580" s="53">
        <f t="shared" si="90"/>
        <v>0.96788324092343936</v>
      </c>
      <c r="J580" s="53">
        <f t="shared" si="93"/>
        <v>0.36049133240344439</v>
      </c>
      <c r="K580" s="53">
        <f t="shared" si="94"/>
        <v>1.9769915325107041</v>
      </c>
      <c r="L580" s="53">
        <f t="shared" si="95"/>
        <v>39.74491986205139</v>
      </c>
      <c r="M580" s="93">
        <f t="shared" si="96"/>
        <v>4.8022112662196594</v>
      </c>
      <c r="N580" s="53">
        <f t="shared" si="97"/>
        <v>21.366360271441096</v>
      </c>
      <c r="O580">
        <f t="shared" si="98"/>
        <v>1.2873721991508951</v>
      </c>
      <c r="P580" s="53">
        <f t="shared" si="99"/>
        <v>21.159810760487982</v>
      </c>
      <c r="Q580" s="53">
        <v>0.2</v>
      </c>
      <c r="R580" s="53">
        <f t="shared" si="100"/>
        <v>7.9379323192835178</v>
      </c>
    </row>
    <row r="581" spans="1:18" ht="15">
      <c r="A581" s="88"/>
      <c r="B581" s="84">
        <v>30884</v>
      </c>
      <c r="C581" s="85">
        <v>1.6</v>
      </c>
      <c r="D581" s="86">
        <v>29</v>
      </c>
      <c r="E581" s="87">
        <v>17</v>
      </c>
      <c r="F581" s="96">
        <f t="shared" si="91"/>
        <v>23</v>
      </c>
      <c r="G581" s="96"/>
      <c r="H581" s="74">
        <f t="shared" si="92"/>
        <v>203</v>
      </c>
      <c r="I581" s="53">
        <f t="shared" si="90"/>
        <v>0.96804571712681597</v>
      </c>
      <c r="J581" s="53">
        <f t="shared" si="93"/>
        <v>0.35716694229246182</v>
      </c>
      <c r="K581" s="53">
        <f t="shared" si="94"/>
        <v>1.9726688112697344</v>
      </c>
      <c r="L581" s="53">
        <f t="shared" si="95"/>
        <v>39.61739216591679</v>
      </c>
      <c r="M581" s="93">
        <f t="shared" si="96"/>
        <v>5.2436795595531382</v>
      </c>
      <c r="N581" s="53">
        <f t="shared" si="97"/>
        <v>23.33057427221469</v>
      </c>
      <c r="O581">
        <f t="shared" si="98"/>
        <v>1.2873721991508951</v>
      </c>
      <c r="P581" s="53">
        <f t="shared" si="99"/>
        <v>21.159810760487982</v>
      </c>
      <c r="Q581" s="53">
        <v>0.2</v>
      </c>
      <c r="R581" s="53">
        <f t="shared" si="100"/>
        <v>8.3958307813049551</v>
      </c>
    </row>
    <row r="582" spans="1:18" ht="15">
      <c r="A582" s="88"/>
      <c r="B582" s="84">
        <v>30885</v>
      </c>
      <c r="C582" s="85">
        <v>0</v>
      </c>
      <c r="D582" s="86">
        <v>28</v>
      </c>
      <c r="E582" s="87">
        <v>15</v>
      </c>
      <c r="F582" s="96">
        <f t="shared" si="91"/>
        <v>21.5</v>
      </c>
      <c r="G582" s="96"/>
      <c r="H582" s="74">
        <f t="shared" si="92"/>
        <v>204</v>
      </c>
      <c r="I582" s="53">
        <f t="shared" si="90"/>
        <v>0.9682176491165897</v>
      </c>
      <c r="J582" s="53">
        <f t="shared" si="93"/>
        <v>0.35374276026822699</v>
      </c>
      <c r="K582" s="53">
        <f t="shared" si="94"/>
        <v>1.9682357828650181</v>
      </c>
      <c r="L582" s="53">
        <f t="shared" si="95"/>
        <v>39.486137374773513</v>
      </c>
      <c r="M582" s="93">
        <f t="shared" si="96"/>
        <v>5.2397232866403263</v>
      </c>
      <c r="N582" s="53">
        <f t="shared" si="97"/>
        <v>24.202779805709358</v>
      </c>
      <c r="O582">
        <f t="shared" si="98"/>
        <v>1.1865305921643348</v>
      </c>
      <c r="P582" s="53">
        <f t="shared" si="99"/>
        <v>19.305275780700303</v>
      </c>
      <c r="Q582" s="53">
        <v>0.2</v>
      </c>
      <c r="R582" s="53">
        <f t="shared" si="100"/>
        <v>8.534399171449282</v>
      </c>
    </row>
    <row r="583" spans="1:18" ht="15">
      <c r="A583" s="88"/>
      <c r="B583" s="84">
        <v>30886</v>
      </c>
      <c r="C583" s="85">
        <v>0</v>
      </c>
      <c r="D583" s="86">
        <v>30</v>
      </c>
      <c r="E583" s="87">
        <v>18</v>
      </c>
      <c r="F583" s="96">
        <f t="shared" si="91"/>
        <v>24</v>
      </c>
      <c r="G583" s="96"/>
      <c r="H583" s="74">
        <f t="shared" si="92"/>
        <v>205</v>
      </c>
      <c r="I583" s="53">
        <f t="shared" si="90"/>
        <v>0.96839898601531871</v>
      </c>
      <c r="J583" s="53">
        <f t="shared" si="93"/>
        <v>0.35021998623776601</v>
      </c>
      <c r="K583" s="53">
        <f t="shared" si="94"/>
        <v>1.9636953571854612</v>
      </c>
      <c r="L583" s="53">
        <f t="shared" si="95"/>
        <v>39.351191444339129</v>
      </c>
      <c r="M583" s="93">
        <f t="shared" si="96"/>
        <v>5.3361037435874943</v>
      </c>
      <c r="N583" s="53">
        <f t="shared" si="97"/>
        <v>23.173809392788129</v>
      </c>
      <c r="O583">
        <f t="shared" si="98"/>
        <v>1.3586571485671137</v>
      </c>
      <c r="P583" s="53">
        <f t="shared" si="99"/>
        <v>22.48254785226381</v>
      </c>
      <c r="Q583" s="53">
        <v>0.2</v>
      </c>
      <c r="R583" s="53">
        <f t="shared" si="100"/>
        <v>8.4004853026953406</v>
      </c>
    </row>
    <row r="584" spans="1:18" ht="15">
      <c r="A584" s="88"/>
      <c r="B584" s="84">
        <v>30887</v>
      </c>
      <c r="C584" s="85">
        <v>0.2</v>
      </c>
      <c r="D584" s="86">
        <v>30</v>
      </c>
      <c r="E584" s="87">
        <v>16</v>
      </c>
      <c r="F584" s="96">
        <f t="shared" si="91"/>
        <v>23</v>
      </c>
      <c r="G584" s="96"/>
      <c r="H584" s="74">
        <f t="shared" si="92"/>
        <v>206</v>
      </c>
      <c r="I584" s="53">
        <f t="shared" si="90"/>
        <v>0.96858967416249719</v>
      </c>
      <c r="J584" s="53">
        <f t="shared" si="93"/>
        <v>0.34659984310601538</v>
      </c>
      <c r="K584" s="53">
        <f t="shared" si="94"/>
        <v>1.9590504404414957</v>
      </c>
      <c r="L584" s="53">
        <f t="shared" si="95"/>
        <v>39.212590842429222</v>
      </c>
      <c r="M584" s="93">
        <f t="shared" si="96"/>
        <v>5.6059496433641742</v>
      </c>
      <c r="N584" s="53">
        <f t="shared" si="97"/>
        <v>24.942413630620319</v>
      </c>
      <c r="O584">
        <f t="shared" si="98"/>
        <v>1.2873721991508951</v>
      </c>
      <c r="P584" s="53">
        <f t="shared" si="99"/>
        <v>21.159810760487982</v>
      </c>
      <c r="Q584" s="53">
        <v>0.2</v>
      </c>
      <c r="R584" s="53">
        <f t="shared" si="100"/>
        <v>8.7715835062875076</v>
      </c>
    </row>
    <row r="585" spans="1:18" ht="15">
      <c r="A585" s="88"/>
      <c r="B585" s="84">
        <v>30888</v>
      </c>
      <c r="C585" s="85">
        <v>6.6</v>
      </c>
      <c r="D585" s="86">
        <v>30</v>
      </c>
      <c r="E585" s="87">
        <v>16</v>
      </c>
      <c r="F585" s="96">
        <f t="shared" si="91"/>
        <v>23</v>
      </c>
      <c r="G585" s="96"/>
      <c r="H585" s="74">
        <f t="shared" si="92"/>
        <v>207</v>
      </c>
      <c r="I585" s="53">
        <f t="shared" si="90"/>
        <v>0.96878965713043452</v>
      </c>
      <c r="J585" s="53">
        <f t="shared" si="93"/>
        <v>0.34288357573294348</v>
      </c>
      <c r="K585" s="53">
        <f t="shared" si="94"/>
        <v>1.9543039299623644</v>
      </c>
      <c r="L585" s="53">
        <f t="shared" si="95"/>
        <v>39.070372528325017</v>
      </c>
      <c r="M585" s="93">
        <f t="shared" si="96"/>
        <v>5.5856176864568639</v>
      </c>
      <c r="N585" s="53">
        <f t="shared" si="97"/>
        <v>24.851951155684887</v>
      </c>
      <c r="O585">
        <f t="shared" si="98"/>
        <v>1.2873721991508951</v>
      </c>
      <c r="P585" s="53">
        <f t="shared" si="99"/>
        <v>21.159810760487982</v>
      </c>
      <c r="Q585" s="53">
        <v>0.2</v>
      </c>
      <c r="R585" s="53">
        <f t="shared" si="100"/>
        <v>8.7504948529496964</v>
      </c>
    </row>
    <row r="586" spans="1:18" ht="15">
      <c r="A586" s="88"/>
      <c r="B586" s="84">
        <v>30889</v>
      </c>
      <c r="C586" s="85">
        <v>8</v>
      </c>
      <c r="D586" s="86">
        <v>30</v>
      </c>
      <c r="E586" s="87">
        <v>16</v>
      </c>
      <c r="F586" s="96">
        <f t="shared" si="91"/>
        <v>23</v>
      </c>
      <c r="G586" s="96"/>
      <c r="H586" s="74">
        <f t="shared" si="92"/>
        <v>208</v>
      </c>
      <c r="I586" s="53">
        <f t="shared" ref="I586:I649" si="101">1+0.0334*COS($I$7*H586-0.0552)</f>
        <v>0.96899887574095311</v>
      </c>
      <c r="J586" s="53">
        <f t="shared" si="93"/>
        <v>0.33907244990515634</v>
      </c>
      <c r="K586" s="53">
        <f t="shared" si="94"/>
        <v>1.9494587092645352</v>
      </c>
      <c r="L586" s="53">
        <f t="shared" si="95"/>
        <v>38.924573934184473</v>
      </c>
      <c r="M586" s="93">
        <f t="shared" si="96"/>
        <v>5.5647738819730037</v>
      </c>
      <c r="N586" s="53">
        <f t="shared" si="97"/>
        <v>24.759211329937859</v>
      </c>
      <c r="O586">
        <f t="shared" si="98"/>
        <v>1.2873721991508951</v>
      </c>
      <c r="P586" s="53">
        <f t="shared" si="99"/>
        <v>21.159810760487982</v>
      </c>
      <c r="Q586" s="53">
        <v>0.2</v>
      </c>
      <c r="R586" s="53">
        <f t="shared" si="100"/>
        <v>8.7288753025539787</v>
      </c>
    </row>
    <row r="587" spans="1:18" ht="15">
      <c r="A587" s="88"/>
      <c r="B587" s="84">
        <v>30890</v>
      </c>
      <c r="C587" s="85">
        <v>0</v>
      </c>
      <c r="D587" s="86">
        <v>28</v>
      </c>
      <c r="E587" s="87">
        <v>15</v>
      </c>
      <c r="F587" s="96">
        <f t="shared" si="91"/>
        <v>21.5</v>
      </c>
      <c r="G587" s="96"/>
      <c r="H587" s="74">
        <f t="shared" si="92"/>
        <v>209</v>
      </c>
      <c r="I587" s="53">
        <f t="shared" si="101"/>
        <v>0.9692172680829001</v>
      </c>
      <c r="J587" s="53">
        <f t="shared" si="93"/>
        <v>0.33516775132416116</v>
      </c>
      <c r="K587" s="53">
        <f t="shared" si="94"/>
        <v>1.9445176433979374</v>
      </c>
      <c r="L587" s="53">
        <f t="shared" si="95"/>
        <v>38.775232948530139</v>
      </c>
      <c r="M587" s="93">
        <f t="shared" si="96"/>
        <v>5.1453878381914517</v>
      </c>
      <c r="N587" s="53">
        <f t="shared" si="97"/>
        <v>23.767035404377644</v>
      </c>
      <c r="O587">
        <f t="shared" si="98"/>
        <v>1.1865305921643348</v>
      </c>
      <c r="P587" s="53">
        <f t="shared" si="99"/>
        <v>19.305275780700303</v>
      </c>
      <c r="Q587" s="53">
        <v>0.2</v>
      </c>
      <c r="R587" s="53">
        <f t="shared" si="100"/>
        <v>8.4332317326807011</v>
      </c>
    </row>
    <row r="588" spans="1:18" ht="15">
      <c r="A588" s="88"/>
      <c r="B588" s="84">
        <v>30891</v>
      </c>
      <c r="C588" s="85">
        <v>0</v>
      </c>
      <c r="D588" s="86">
        <v>28</v>
      </c>
      <c r="E588" s="87">
        <v>13</v>
      </c>
      <c r="F588" s="96">
        <f t="shared" si="91"/>
        <v>20.5</v>
      </c>
      <c r="G588" s="96"/>
      <c r="H588" s="74">
        <f t="shared" si="92"/>
        <v>210</v>
      </c>
      <c r="I588" s="53">
        <f t="shared" si="101"/>
        <v>0.96944476953046788</v>
      </c>
      <c r="J588" s="53">
        <f t="shared" si="93"/>
        <v>0.331170784613324</v>
      </c>
      <c r="K588" s="53">
        <f t="shared" si="94"/>
        <v>1.9394835745746699</v>
      </c>
      <c r="L588" s="53">
        <f t="shared" si="95"/>
        <v>38.622387901833285</v>
      </c>
      <c r="M588" s="93">
        <f t="shared" si="96"/>
        <v>5.3651639575340662</v>
      </c>
      <c r="N588" s="53">
        <f t="shared" si="97"/>
        <v>25.429257072875735</v>
      </c>
      <c r="O588">
        <f t="shared" si="98"/>
        <v>1.1231778894918711</v>
      </c>
      <c r="P588" s="53">
        <f t="shared" si="99"/>
        <v>18.150673095156183</v>
      </c>
      <c r="Q588" s="53">
        <v>0.2</v>
      </c>
      <c r="R588" s="53">
        <f t="shared" si="100"/>
        <v>8.7736812729513964</v>
      </c>
    </row>
    <row r="589" spans="1:18" ht="15">
      <c r="A589" s="88"/>
      <c r="B589" s="84">
        <v>30892</v>
      </c>
      <c r="C589" s="85">
        <v>0</v>
      </c>
      <c r="D589" s="86">
        <v>29</v>
      </c>
      <c r="E589" s="87">
        <v>13</v>
      </c>
      <c r="F589" s="96">
        <f t="shared" si="91"/>
        <v>21</v>
      </c>
      <c r="G589" s="96"/>
      <c r="H589" s="74">
        <f t="shared" si="92"/>
        <v>211</v>
      </c>
      <c r="I589" s="53">
        <f t="shared" si="101"/>
        <v>0.96968131276231795</v>
      </c>
      <c r="J589" s="53">
        <f t="shared" si="93"/>
        <v>0.3270828723454352</v>
      </c>
      <c r="K589" s="53">
        <f t="shared" si="94"/>
        <v>1.9343593180829393</v>
      </c>
      <c r="L589" s="53">
        <f t="shared" si="95"/>
        <v>38.466077554200737</v>
      </c>
      <c r="M589" s="93">
        <f t="shared" si="96"/>
        <v>5.5907373956626607</v>
      </c>
      <c r="N589" s="53">
        <f t="shared" si="97"/>
        <v>26.156932736856504</v>
      </c>
      <c r="O589">
        <f t="shared" si="98"/>
        <v>1.1544769098420939</v>
      </c>
      <c r="P589" s="53">
        <f t="shared" si="99"/>
        <v>18.720055663097781</v>
      </c>
      <c r="Q589" s="53">
        <v>0.2</v>
      </c>
      <c r="R589" s="53">
        <f t="shared" si="100"/>
        <v>8.9652770828112356</v>
      </c>
    </row>
    <row r="590" spans="1:18" ht="15">
      <c r="A590" s="88"/>
      <c r="B590" s="84">
        <v>30893</v>
      </c>
      <c r="C590" s="85">
        <v>0</v>
      </c>
      <c r="D590" s="86">
        <v>30</v>
      </c>
      <c r="E590" s="87">
        <v>15</v>
      </c>
      <c r="F590" s="96">
        <f t="shared" si="91"/>
        <v>22.5</v>
      </c>
      <c r="G590" s="96"/>
      <c r="H590" s="74">
        <f t="shared" si="92"/>
        <v>212</v>
      </c>
      <c r="I590" s="53">
        <f t="shared" si="101"/>
        <v>0.96992682778150241</v>
      </c>
      <c r="J590" s="53">
        <f t="shared" si="93"/>
        <v>0.32290535409264154</v>
      </c>
      <c r="K590" s="53">
        <f t="shared" si="94"/>
        <v>1.9291476584871665</v>
      </c>
      <c r="L590" s="53">
        <f t="shared" si="95"/>
        <v>38.306341085158301</v>
      </c>
      <c r="M590" s="93">
        <f t="shared" si="96"/>
        <v>5.5991334754166671</v>
      </c>
      <c r="N590" s="53">
        <f t="shared" si="97"/>
        <v>25.221169583083043</v>
      </c>
      <c r="O590">
        <f t="shared" si="98"/>
        <v>1.2529627418997087</v>
      </c>
      <c r="P590" s="53">
        <f t="shared" si="99"/>
        <v>20.524760720033569</v>
      </c>
      <c r="Q590" s="53">
        <v>0.2</v>
      </c>
      <c r="R590" s="53">
        <f t="shared" si="100"/>
        <v>8.8149488569115206</v>
      </c>
    </row>
    <row r="591" spans="1:18" ht="15">
      <c r="A591" s="88"/>
      <c r="B591" s="84">
        <v>30894</v>
      </c>
      <c r="C591" s="85">
        <v>0</v>
      </c>
      <c r="D591" s="86">
        <v>30</v>
      </c>
      <c r="E591" s="87">
        <v>17</v>
      </c>
      <c r="F591" s="96">
        <f t="shared" ref="F591:F654" si="102">0.5*(D591+E591)</f>
        <v>23.5</v>
      </c>
      <c r="G591" s="96"/>
      <c r="H591" s="74">
        <f t="shared" ref="H591:H654" si="103">B591-DATE(YEAR(B591),1,0)</f>
        <v>213</v>
      </c>
      <c r="I591" s="53">
        <f t="shared" si="101"/>
        <v>0.97018124193617716</v>
      </c>
      <c r="J591" s="53">
        <f t="shared" ref="J591:J654" si="104">ASIN(0.39785*SIN(4.869+$I$7*H591+0.03345*SIN(6.224+$I$7*H591)))</f>
        <v>0.31863958550036658</v>
      </c>
      <c r="K591" s="53">
        <f t="shared" ref="K591:K654" si="105">ACOS(-TAN(J591)*TAN($E$7*$I$8))</f>
        <v>1.9238513461135693</v>
      </c>
      <c r="L591" s="53">
        <f t="shared" ref="L591:L654" si="106">117.5*I591*((K591*SIN($E$7*$I$8)*SIN(J591)+COS($E$7*$I$8)*COS(J591)*SIN(K591))/PI())</f>
        <v>38.143218085512331</v>
      </c>
      <c r="M591" s="93">
        <f t="shared" ref="M591:M654" si="107">0.0023*L591/2.456*(0.5*(D591+E591)+17.8)*SQRT(D591-E591)</f>
        <v>5.3191046194923546</v>
      </c>
      <c r="N591" s="53">
        <f t="shared" ref="N591:N654" si="108">0.17*L591*SQRT(D591-E591)</f>
        <v>23.379645865148415</v>
      </c>
      <c r="O591">
        <f t="shared" ref="O591:O654" si="109">5336/(F591+273.15)^2*EXP(21.07-5336/(F591+273.15))</f>
        <v>1.322598302772739</v>
      </c>
      <c r="P591" s="53">
        <f t="shared" ref="P591:P654" si="110">EXP(21.07-5336/(F591+273.15))</f>
        <v>21.812269025567122</v>
      </c>
      <c r="Q591" s="53">
        <v>0.2</v>
      </c>
      <c r="R591" s="53">
        <f t="shared" ref="R591:R654" si="111">(O591*N591*0.6+$L$8*6.43*(1+0.536*Q591)*P591*(1- G591/100))/($O$7*(O591+$L$8))</f>
        <v>8.4280588359480859</v>
      </c>
    </row>
    <row r="592" spans="1:18" ht="15">
      <c r="A592" s="88"/>
      <c r="B592" s="84">
        <v>30895</v>
      </c>
      <c r="C592" s="85">
        <v>1.8</v>
      </c>
      <c r="D592" s="86">
        <v>29</v>
      </c>
      <c r="E592" s="87">
        <v>16</v>
      </c>
      <c r="F592" s="96">
        <f t="shared" si="102"/>
        <v>22.5</v>
      </c>
      <c r="G592" s="96"/>
      <c r="H592" s="74">
        <f t="shared" si="103"/>
        <v>214</v>
      </c>
      <c r="I592" s="53">
        <f t="shared" si="101"/>
        <v>0.97044447994110072</v>
      </c>
      <c r="J592" s="53">
        <f t="shared" si="104"/>
        <v>0.31428693738671398</v>
      </c>
      <c r="K592" s="53">
        <f t="shared" si="105"/>
        <v>1.9184730938190306</v>
      </c>
      <c r="L592" s="53">
        <f t="shared" si="106"/>
        <v>37.976748551260783</v>
      </c>
      <c r="M592" s="93">
        <f t="shared" si="107"/>
        <v>5.1676605102050788</v>
      </c>
      <c r="N592" s="53">
        <f t="shared" si="108"/>
        <v>23.2776094100855</v>
      </c>
      <c r="O592">
        <f t="shared" si="109"/>
        <v>1.2529627418997087</v>
      </c>
      <c r="P592" s="53">
        <f t="shared" si="110"/>
        <v>20.524760720033569</v>
      </c>
      <c r="Q592" s="53">
        <v>0.2</v>
      </c>
      <c r="R592" s="53">
        <f t="shared" si="111"/>
        <v>8.362462827848745</v>
      </c>
    </row>
    <row r="593" spans="1:18" ht="15">
      <c r="A593" s="88"/>
      <c r="B593" s="84">
        <v>30896</v>
      </c>
      <c r="C593" s="85">
        <v>0</v>
      </c>
      <c r="D593" s="86">
        <v>31</v>
      </c>
      <c r="E593" s="87">
        <v>14</v>
      </c>
      <c r="F593" s="96">
        <f t="shared" si="102"/>
        <v>22.5</v>
      </c>
      <c r="G593" s="96"/>
      <c r="H593" s="74">
        <f t="shared" si="103"/>
        <v>215</v>
      </c>
      <c r="I593" s="53">
        <f t="shared" si="101"/>
        <v>0.97071646389991229</v>
      </c>
      <c r="J593" s="53">
        <f t="shared" si="104"/>
        <v>0.30984879486868599</v>
      </c>
      <c r="K593" s="53">
        <f t="shared" si="105"/>
        <v>1.9130155740396677</v>
      </c>
      <c r="L593" s="53">
        <f t="shared" si="106"/>
        <v>37.806972879513552</v>
      </c>
      <c r="M593" s="93">
        <f t="shared" si="107"/>
        <v>5.8830276036417706</v>
      </c>
      <c r="N593" s="53">
        <f t="shared" si="108"/>
        <v>26.499964236406434</v>
      </c>
      <c r="O593">
        <f t="shared" si="109"/>
        <v>1.2529627418997087</v>
      </c>
      <c r="P593" s="53">
        <f t="shared" si="110"/>
        <v>20.524760720033569</v>
      </c>
      <c r="Q593" s="53">
        <v>0.2</v>
      </c>
      <c r="R593" s="53">
        <f t="shared" si="111"/>
        <v>9.1126688466026984</v>
      </c>
    </row>
    <row r="594" spans="1:18" ht="15">
      <c r="A594" s="88"/>
      <c r="B594" s="84">
        <v>30897</v>
      </c>
      <c r="C594" s="85">
        <v>0</v>
      </c>
      <c r="D594" s="86">
        <v>30</v>
      </c>
      <c r="E594" s="87">
        <v>16</v>
      </c>
      <c r="F594" s="96">
        <f t="shared" si="102"/>
        <v>23</v>
      </c>
      <c r="G594" s="96"/>
      <c r="H594" s="74">
        <f t="shared" si="103"/>
        <v>216</v>
      </c>
      <c r="I594" s="53">
        <f t="shared" si="101"/>
        <v>0.97099711332818273</v>
      </c>
      <c r="J594" s="53">
        <f t="shared" si="104"/>
        <v>0.3053265565164347</v>
      </c>
      <c r="K594" s="53">
        <f t="shared" si="105"/>
        <v>1.9074814161143292</v>
      </c>
      <c r="L594" s="53">
        <f t="shared" si="106"/>
        <v>37.633931866373523</v>
      </c>
      <c r="M594" s="93">
        <f t="shared" si="107"/>
        <v>5.3802598194151479</v>
      </c>
      <c r="N594" s="53">
        <f t="shared" si="108"/>
        <v>23.938257457397832</v>
      </c>
      <c r="O594">
        <f t="shared" si="109"/>
        <v>1.2873721991508951</v>
      </c>
      <c r="P594" s="53">
        <f t="shared" si="110"/>
        <v>21.159810760487982</v>
      </c>
      <c r="Q594" s="53">
        <v>0.2</v>
      </c>
      <c r="R594" s="53">
        <f t="shared" si="111"/>
        <v>8.5374941620679774</v>
      </c>
    </row>
    <row r="595" spans="1:18" ht="15">
      <c r="A595" s="88"/>
      <c r="B595" s="84">
        <v>30898</v>
      </c>
      <c r="C595" s="85">
        <v>0</v>
      </c>
      <c r="D595" s="86">
        <v>31</v>
      </c>
      <c r="E595" s="87">
        <v>17</v>
      </c>
      <c r="F595" s="96">
        <f t="shared" si="102"/>
        <v>24</v>
      </c>
      <c r="G595" s="96"/>
      <c r="H595" s="74">
        <f t="shared" si="103"/>
        <v>217</v>
      </c>
      <c r="I595" s="53">
        <f t="shared" si="101"/>
        <v>0.97128634517723078</v>
      </c>
      <c r="J595" s="53">
        <f t="shared" si="104"/>
        <v>0.3007216335366113</v>
      </c>
      <c r="K595" s="53">
        <f t="shared" si="105"/>
        <v>1.9018732038771378</v>
      </c>
      <c r="L595" s="53">
        <f t="shared" si="106"/>
        <v>37.457666706720282</v>
      </c>
      <c r="M595" s="93">
        <f t="shared" si="107"/>
        <v>5.4863119042748352</v>
      </c>
      <c r="N595" s="53">
        <f t="shared" si="108"/>
        <v>23.826138405167772</v>
      </c>
      <c r="O595">
        <f t="shared" si="109"/>
        <v>1.3586571485671137</v>
      </c>
      <c r="P595" s="53">
        <f t="shared" si="110"/>
        <v>22.48254785226381</v>
      </c>
      <c r="Q595" s="53">
        <v>0.2</v>
      </c>
      <c r="R595" s="53">
        <f t="shared" si="111"/>
        <v>8.5529412196716095</v>
      </c>
    </row>
    <row r="596" spans="1:18" ht="15">
      <c r="A596" s="88"/>
      <c r="B596" s="84">
        <v>30899</v>
      </c>
      <c r="C596" s="85">
        <v>3.6</v>
      </c>
      <c r="D596" s="86">
        <v>30</v>
      </c>
      <c r="E596" s="87">
        <v>17</v>
      </c>
      <c r="F596" s="96">
        <f t="shared" si="102"/>
        <v>23.5</v>
      </c>
      <c r="G596" s="96"/>
      <c r="H596" s="74">
        <f t="shared" si="103"/>
        <v>218</v>
      </c>
      <c r="I596" s="53">
        <f t="shared" si="101"/>
        <v>0.97158407385869927</v>
      </c>
      <c r="J596" s="53">
        <f t="shared" si="104"/>
        <v>0.29603544898574469</v>
      </c>
      <c r="K596" s="53">
        <f t="shared" si="105"/>
        <v>1.8961934735122559</v>
      </c>
      <c r="L596" s="53">
        <f t="shared" si="106"/>
        <v>37.278218995830599</v>
      </c>
      <c r="M596" s="93">
        <f t="shared" si="107"/>
        <v>5.1984797513056202</v>
      </c>
      <c r="N596" s="53">
        <f t="shared" si="108"/>
        <v>22.849450108065298</v>
      </c>
      <c r="O596">
        <f t="shared" si="109"/>
        <v>1.322598302772739</v>
      </c>
      <c r="P596" s="53">
        <f t="shared" si="110"/>
        <v>21.812269025567122</v>
      </c>
      <c r="Q596" s="53">
        <v>0.2</v>
      </c>
      <c r="R596" s="53">
        <f t="shared" si="111"/>
        <v>8.3043008419107558</v>
      </c>
    </row>
    <row r="597" spans="1:18" ht="15">
      <c r="A597" s="88"/>
      <c r="B597" s="84">
        <v>30900</v>
      </c>
      <c r="C597" s="85">
        <v>2.8</v>
      </c>
      <c r="D597" s="86">
        <v>28</v>
      </c>
      <c r="E597" s="87">
        <v>14</v>
      </c>
      <c r="F597" s="96">
        <f t="shared" si="102"/>
        <v>21</v>
      </c>
      <c r="G597" s="96"/>
      <c r="H597" s="74">
        <f t="shared" si="103"/>
        <v>219</v>
      </c>
      <c r="I597" s="53">
        <f t="shared" si="101"/>
        <v>0.97189021126988129</v>
      </c>
      <c r="J597" s="53">
        <f t="shared" si="104"/>
        <v>0.29126943701446972</v>
      </c>
      <c r="K597" s="53">
        <f t="shared" si="105"/>
        <v>1.8904447116632572</v>
      </c>
      <c r="L597" s="53">
        <f t="shared" si="106"/>
        <v>37.095630732763354</v>
      </c>
      <c r="M597" s="93">
        <f t="shared" si="107"/>
        <v>5.0433368568309129</v>
      </c>
      <c r="N597" s="53">
        <f t="shared" si="108"/>
        <v>23.595853927208015</v>
      </c>
      <c r="O597">
        <f t="shared" si="109"/>
        <v>1.1544769098420939</v>
      </c>
      <c r="P597" s="53">
        <f t="shared" si="110"/>
        <v>18.720055663097781</v>
      </c>
      <c r="Q597" s="53">
        <v>0.2</v>
      </c>
      <c r="R597" s="53">
        <f t="shared" si="111"/>
        <v>8.3715242130760963</v>
      </c>
    </row>
    <row r="598" spans="1:18" ht="15">
      <c r="A598" s="88"/>
      <c r="B598" s="84">
        <v>30901</v>
      </c>
      <c r="C598" s="85">
        <v>0.4</v>
      </c>
      <c r="D598" s="86">
        <v>28</v>
      </c>
      <c r="E598" s="87">
        <v>15</v>
      </c>
      <c r="F598" s="96">
        <f t="shared" si="102"/>
        <v>21.5</v>
      </c>
      <c r="G598" s="96"/>
      <c r="H598" s="74">
        <f t="shared" si="103"/>
        <v>220</v>
      </c>
      <c r="I598" s="53">
        <f t="shared" si="101"/>
        <v>0.97220466681979145</v>
      </c>
      <c r="J598" s="53">
        <f t="shared" si="104"/>
        <v>0.28642504214327263</v>
      </c>
      <c r="K598" s="53">
        <f t="shared" si="105"/>
        <v>1.8846293537887708</v>
      </c>
      <c r="L598" s="53">
        <f t="shared" si="106"/>
        <v>36.909944325429443</v>
      </c>
      <c r="M598" s="93">
        <f t="shared" si="107"/>
        <v>4.8978681544603706</v>
      </c>
      <c r="N598" s="53">
        <f t="shared" si="108"/>
        <v>22.623718462775685</v>
      </c>
      <c r="O598">
        <f t="shared" si="109"/>
        <v>1.1865305921643348</v>
      </c>
      <c r="P598" s="53">
        <f t="shared" si="110"/>
        <v>19.305275780700303</v>
      </c>
      <c r="Q598" s="53">
        <v>0.2</v>
      </c>
      <c r="R598" s="53">
        <f t="shared" si="111"/>
        <v>8.16778610370854</v>
      </c>
    </row>
    <row r="599" spans="1:18" ht="15">
      <c r="A599" s="88"/>
      <c r="B599" s="84">
        <v>30902</v>
      </c>
      <c r="C599" s="85">
        <v>0</v>
      </c>
      <c r="D599" s="86">
        <v>27</v>
      </c>
      <c r="E599" s="87">
        <v>14</v>
      </c>
      <c r="F599" s="96">
        <f t="shared" si="102"/>
        <v>20.5</v>
      </c>
      <c r="G599" s="96"/>
      <c r="H599" s="74">
        <f t="shared" si="103"/>
        <v>221</v>
      </c>
      <c r="I599" s="53">
        <f t="shared" si="101"/>
        <v>0.97252734745597369</v>
      </c>
      <c r="J599" s="53">
        <f t="shared" si="104"/>
        <v>0.28150371857031276</v>
      </c>
      <c r="K599" s="53">
        <f t="shared" si="105"/>
        <v>1.8787497827555195</v>
      </c>
      <c r="L599" s="53">
        <f t="shared" si="106"/>
        <v>36.721202597262263</v>
      </c>
      <c r="M599" s="93">
        <f t="shared" si="107"/>
        <v>4.7488321481583817</v>
      </c>
      <c r="N599" s="53">
        <f t="shared" si="108"/>
        <v>22.508030406392187</v>
      </c>
      <c r="O599">
        <f t="shared" si="109"/>
        <v>1.1231778894918711</v>
      </c>
      <c r="P599" s="53">
        <f t="shared" si="110"/>
        <v>18.150673095156183</v>
      </c>
      <c r="Q599" s="53">
        <v>0.2</v>
      </c>
      <c r="R599" s="53">
        <f t="shared" si="111"/>
        <v>8.097437818507041</v>
      </c>
    </row>
    <row r="600" spans="1:18" ht="15">
      <c r="A600" s="88"/>
      <c r="B600" s="84">
        <v>30903</v>
      </c>
      <c r="C600" s="85">
        <v>4.8</v>
      </c>
      <c r="D600" s="86">
        <v>20</v>
      </c>
      <c r="E600" s="87">
        <v>15</v>
      </c>
      <c r="F600" s="96">
        <f t="shared" si="102"/>
        <v>17.5</v>
      </c>
      <c r="G600" s="96"/>
      <c r="H600" s="74">
        <f t="shared" si="103"/>
        <v>222</v>
      </c>
      <c r="I600" s="53">
        <f t="shared" si="101"/>
        <v>0.9728581576920361</v>
      </c>
      <c r="J600" s="53">
        <f t="shared" si="104"/>
        <v>0.27650692951176753</v>
      </c>
      <c r="K600" s="53">
        <f t="shared" si="105"/>
        <v>1.872808327659421</v>
      </c>
      <c r="L600" s="53">
        <f t="shared" si="106"/>
        <v>36.529448795399666</v>
      </c>
      <c r="M600" s="93">
        <f t="shared" si="107"/>
        <v>2.7002395881460015</v>
      </c>
      <c r="N600" s="53">
        <f t="shared" si="108"/>
        <v>13.88599621680895</v>
      </c>
      <c r="O600">
        <f t="shared" si="109"/>
        <v>0.95041280970568121</v>
      </c>
      <c r="P600" s="53">
        <f t="shared" si="110"/>
        <v>15.046556310891852</v>
      </c>
      <c r="Q600" s="53">
        <v>0.2</v>
      </c>
      <c r="R600" s="53">
        <f t="shared" si="111"/>
        <v>5.9832766239149677</v>
      </c>
    </row>
    <row r="601" spans="1:18" ht="15">
      <c r="A601" s="88"/>
      <c r="B601" s="84">
        <v>30904</v>
      </c>
      <c r="C601" s="85">
        <v>0.8</v>
      </c>
      <c r="D601" s="86">
        <v>19</v>
      </c>
      <c r="E601" s="87">
        <v>14</v>
      </c>
      <c r="F601" s="96">
        <f t="shared" si="102"/>
        <v>16.5</v>
      </c>
      <c r="G601" s="96"/>
      <c r="H601" s="74">
        <f t="shared" si="103"/>
        <v>223</v>
      </c>
      <c r="I601" s="53">
        <f t="shared" si="101"/>
        <v>0.97319699963590767</v>
      </c>
      <c r="J601" s="53">
        <f t="shared" si="104"/>
        <v>0.2714361465750153</v>
      </c>
      <c r="K601" s="53">
        <f t="shared" si="105"/>
        <v>1.8668072628650605</v>
      </c>
      <c r="L601" s="53">
        <f t="shared" si="106"/>
        <v>36.334726600283837</v>
      </c>
      <c r="M601" s="93">
        <f t="shared" si="107"/>
        <v>2.6097595317987885</v>
      </c>
      <c r="N601" s="53">
        <f t="shared" si="108"/>
        <v>13.811976165757764</v>
      </c>
      <c r="O601">
        <f t="shared" si="109"/>
        <v>0.89821237770744478</v>
      </c>
      <c r="P601" s="53">
        <f t="shared" si="110"/>
        <v>14.122457624351155</v>
      </c>
      <c r="Q601" s="53">
        <v>0.2</v>
      </c>
      <c r="R601" s="53">
        <f t="shared" si="111"/>
        <v>5.9250185553617234</v>
      </c>
    </row>
    <row r="602" spans="1:18" ht="15">
      <c r="A602" s="88"/>
      <c r="B602" s="84">
        <v>30905</v>
      </c>
      <c r="C602" s="85">
        <v>0</v>
      </c>
      <c r="D602" s="86">
        <v>25</v>
      </c>
      <c r="E602" s="87">
        <v>14</v>
      </c>
      <c r="F602" s="96">
        <f t="shared" si="102"/>
        <v>19.5</v>
      </c>
      <c r="G602" s="96"/>
      <c r="H602" s="74">
        <f t="shared" si="103"/>
        <v>224</v>
      </c>
      <c r="I602" s="53">
        <f t="shared" si="101"/>
        <v>0.9735437730188059</v>
      </c>
      <c r="J602" s="53">
        <f t="shared" si="104"/>
        <v>0.26629284916488616</v>
      </c>
      <c r="K602" s="53">
        <f t="shared" si="105"/>
        <v>1.860748807253622</v>
      </c>
      <c r="L602" s="53">
        <f t="shared" si="106"/>
        <v>36.137080136583045</v>
      </c>
      <c r="M602" s="93">
        <f t="shared" si="107"/>
        <v>4.1865637308760819</v>
      </c>
      <c r="N602" s="53">
        <f t="shared" si="108"/>
        <v>20.375033091448675</v>
      </c>
      <c r="O602">
        <f t="shared" si="109"/>
        <v>1.0627844323448907</v>
      </c>
      <c r="P602" s="53">
        <f t="shared" si="110"/>
        <v>17.057933627510408</v>
      </c>
      <c r="Q602" s="53">
        <v>0.2</v>
      </c>
      <c r="R602" s="53">
        <f t="shared" si="111"/>
        <v>7.5605178746129367</v>
      </c>
    </row>
    <row r="603" spans="1:18" ht="15">
      <c r="A603" s="88"/>
      <c r="B603" s="84">
        <v>30906</v>
      </c>
      <c r="C603" s="85">
        <v>2.4</v>
      </c>
      <c r="D603" s="86">
        <v>28</v>
      </c>
      <c r="E603" s="87">
        <v>13</v>
      </c>
      <c r="F603" s="96">
        <f t="shared" si="102"/>
        <v>20.5</v>
      </c>
      <c r="G603" s="96"/>
      <c r="H603" s="74">
        <f t="shared" si="103"/>
        <v>225</v>
      </c>
      <c r="I603" s="53">
        <f t="shared" si="101"/>
        <v>0.97389837522490752</v>
      </c>
      <c r="J603" s="53">
        <f t="shared" si="104"/>
        <v>0.26107852392308678</v>
      </c>
      <c r="K603" s="53">
        <f t="shared" si="105"/>
        <v>1.8546351236691809</v>
      </c>
      <c r="L603" s="53">
        <f t="shared" si="106"/>
        <v>35.936553985335735</v>
      </c>
      <c r="M603" s="93">
        <f t="shared" si="107"/>
        <v>4.9920658632023267</v>
      </c>
      <c r="N603" s="53">
        <f t="shared" si="108"/>
        <v>23.660884767899145</v>
      </c>
      <c r="O603">
        <f t="shared" si="109"/>
        <v>1.1231778894918711</v>
      </c>
      <c r="P603" s="53">
        <f t="shared" si="110"/>
        <v>18.150673095156183</v>
      </c>
      <c r="Q603" s="53">
        <v>0.2</v>
      </c>
      <c r="R603" s="53">
        <f t="shared" si="111"/>
        <v>8.3643155054874807</v>
      </c>
    </row>
    <row r="604" spans="1:18" ht="15">
      <c r="A604" s="88"/>
      <c r="B604" s="84">
        <v>30907</v>
      </c>
      <c r="C604" s="85">
        <v>2.4</v>
      </c>
      <c r="D604" s="86">
        <v>26</v>
      </c>
      <c r="E604" s="87">
        <v>13</v>
      </c>
      <c r="F604" s="96">
        <f t="shared" si="102"/>
        <v>19.5</v>
      </c>
      <c r="G604" s="96"/>
      <c r="H604" s="74">
        <f t="shared" si="103"/>
        <v>226</v>
      </c>
      <c r="I604" s="53">
        <f t="shared" si="101"/>
        <v>0.97426070132171483</v>
      </c>
      <c r="J604" s="53">
        <f t="shared" si="104"/>
        <v>0.25579466420081692</v>
      </c>
      <c r="K604" s="53">
        <f t="shared" si="105"/>
        <v>1.8484683185532087</v>
      </c>
      <c r="L604" s="53">
        <f t="shared" si="106"/>
        <v>35.733193197215876</v>
      </c>
      <c r="M604" s="93">
        <f t="shared" si="107"/>
        <v>4.5004071807315764</v>
      </c>
      <c r="N604" s="53">
        <f t="shared" si="108"/>
        <v>21.902436252465883</v>
      </c>
      <c r="O604">
        <f t="shared" si="109"/>
        <v>1.0627844323448907</v>
      </c>
      <c r="P604" s="53">
        <f t="shared" si="110"/>
        <v>17.057933627510408</v>
      </c>
      <c r="Q604" s="53">
        <v>0.2</v>
      </c>
      <c r="R604" s="53">
        <f t="shared" si="111"/>
        <v>7.9130045790182431</v>
      </c>
    </row>
    <row r="605" spans="1:18" ht="15">
      <c r="A605" s="88"/>
      <c r="B605" s="84">
        <v>30908</v>
      </c>
      <c r="C605" s="85">
        <v>1.6</v>
      </c>
      <c r="D605" s="86">
        <v>27</v>
      </c>
      <c r="E605" s="87">
        <v>14</v>
      </c>
      <c r="F605" s="96">
        <f t="shared" si="102"/>
        <v>20.5</v>
      </c>
      <c r="G605" s="96"/>
      <c r="H605" s="74">
        <f t="shared" si="103"/>
        <v>227</v>
      </c>
      <c r="I605" s="53">
        <f t="shared" si="101"/>
        <v>0.97463064409110667</v>
      </c>
      <c r="J605" s="53">
        <f t="shared" si="104"/>
        <v>0.2504427695645105</v>
      </c>
      <c r="K605" s="53">
        <f t="shared" si="105"/>
        <v>1.8422504417571395</v>
      </c>
      <c r="L605" s="53">
        <f t="shared" si="106"/>
        <v>35.527043306817113</v>
      </c>
      <c r="M605" s="93">
        <f t="shared" si="107"/>
        <v>4.5944019653922341</v>
      </c>
      <c r="N605" s="53">
        <f t="shared" si="108"/>
        <v>21.776077972421</v>
      </c>
      <c r="O605">
        <f t="shared" si="109"/>
        <v>1.1231778894918711</v>
      </c>
      <c r="P605" s="53">
        <f t="shared" si="110"/>
        <v>18.150673095156183</v>
      </c>
      <c r="Q605" s="53">
        <v>0.2</v>
      </c>
      <c r="R605" s="53">
        <f t="shared" si="111"/>
        <v>7.9279959713143144</v>
      </c>
    </row>
    <row r="606" spans="1:18" ht="15">
      <c r="A606" s="88"/>
      <c r="B606" s="84">
        <v>30909</v>
      </c>
      <c r="C606" s="85">
        <v>0</v>
      </c>
      <c r="D606" s="86">
        <v>27</v>
      </c>
      <c r="E606" s="87">
        <v>14</v>
      </c>
      <c r="F606" s="96">
        <f t="shared" si="102"/>
        <v>20.5</v>
      </c>
      <c r="G606" s="96"/>
      <c r="H606" s="74">
        <f t="shared" si="103"/>
        <v>228</v>
      </c>
      <c r="I606" s="53">
        <f t="shared" si="101"/>
        <v>0.97500809406106548</v>
      </c>
      <c r="J606" s="53">
        <f t="shared" si="104"/>
        <v>0.24502434533453546</v>
      </c>
      <c r="K606" s="53">
        <f t="shared" si="105"/>
        <v>1.8359834865229152</v>
      </c>
      <c r="L606" s="53">
        <f t="shared" si="106"/>
        <v>35.31815034785236</v>
      </c>
      <c r="M606" s="93">
        <f t="shared" si="107"/>
        <v>4.5673876649638023</v>
      </c>
      <c r="N606" s="53">
        <f t="shared" si="108"/>
        <v>21.648038345733763</v>
      </c>
      <c r="O606">
        <f t="shared" si="109"/>
        <v>1.1231778894918711</v>
      </c>
      <c r="P606" s="53">
        <f t="shared" si="110"/>
        <v>18.150673095156183</v>
      </c>
      <c r="Q606" s="53">
        <v>0.2</v>
      </c>
      <c r="R606" s="53">
        <f t="shared" si="111"/>
        <v>7.8983556970931534</v>
      </c>
    </row>
    <row r="607" spans="1:18" ht="15">
      <c r="A607" s="88"/>
      <c r="B607" s="84">
        <v>30910</v>
      </c>
      <c r="C607" s="85">
        <v>6.2</v>
      </c>
      <c r="D607" s="86">
        <v>27</v>
      </c>
      <c r="E607" s="87">
        <v>13</v>
      </c>
      <c r="F607" s="96">
        <f t="shared" si="102"/>
        <v>20</v>
      </c>
      <c r="G607" s="96"/>
      <c r="H607" s="74">
        <f t="shared" si="103"/>
        <v>229</v>
      </c>
      <c r="I607" s="53">
        <f t="shared" si="101"/>
        <v>0.97539293953807282</v>
      </c>
      <c r="J607" s="53">
        <f t="shared" si="104"/>
        <v>0.23954090215660312</v>
      </c>
      <c r="K607" s="53">
        <f t="shared" si="105"/>
        <v>1.8296693896215483</v>
      </c>
      <c r="L607" s="53">
        <f t="shared" si="106"/>
        <v>35.106560869164369</v>
      </c>
      <c r="M607" s="93">
        <f t="shared" si="107"/>
        <v>4.649899625513588</v>
      </c>
      <c r="N607" s="53">
        <f t="shared" si="108"/>
        <v>22.330642876057439</v>
      </c>
      <c r="O607">
        <f t="shared" si="109"/>
        <v>1.0926186229103982</v>
      </c>
      <c r="P607" s="53">
        <f t="shared" si="110"/>
        <v>17.596754482591379</v>
      </c>
      <c r="Q607" s="53">
        <v>0.2</v>
      </c>
      <c r="R607" s="53">
        <f t="shared" si="111"/>
        <v>8.0342509551492629</v>
      </c>
    </row>
    <row r="608" spans="1:18" ht="15">
      <c r="A608" s="88"/>
      <c r="B608" s="84">
        <v>30911</v>
      </c>
      <c r="C608" s="85">
        <v>0.2</v>
      </c>
      <c r="D608" s="86">
        <v>28</v>
      </c>
      <c r="E608" s="87">
        <v>11</v>
      </c>
      <c r="F608" s="96">
        <f t="shared" si="102"/>
        <v>19.5</v>
      </c>
      <c r="G608" s="96"/>
      <c r="H608" s="74">
        <f t="shared" si="103"/>
        <v>230</v>
      </c>
      <c r="I608" s="53">
        <f t="shared" si="101"/>
        <v>0.9757850666401604</v>
      </c>
      <c r="J608" s="53">
        <f t="shared" si="104"/>
        <v>0.23399395560558103</v>
      </c>
      <c r="K608" s="53">
        <f t="shared" si="105"/>
        <v>1.8233100316399484</v>
      </c>
      <c r="L608" s="53">
        <f t="shared" si="106"/>
        <v>34.892321951444117</v>
      </c>
      <c r="M608" s="93">
        <f t="shared" si="107"/>
        <v>5.0253074490256742</v>
      </c>
      <c r="N608" s="53">
        <f t="shared" si="108"/>
        <v>24.457003917906512</v>
      </c>
      <c r="O608">
        <f t="shared" si="109"/>
        <v>1.0627844323448907</v>
      </c>
      <c r="P608" s="53">
        <f t="shared" si="110"/>
        <v>17.057933627510408</v>
      </c>
      <c r="Q608" s="53">
        <v>0.2</v>
      </c>
      <c r="R608" s="53">
        <f t="shared" si="111"/>
        <v>8.5025353332768958</v>
      </c>
    </row>
    <row r="609" spans="1:18" ht="15">
      <c r="A609" s="88"/>
      <c r="B609" s="84">
        <v>30912</v>
      </c>
      <c r="C609" s="85">
        <v>0</v>
      </c>
      <c r="D609" s="86">
        <v>28</v>
      </c>
      <c r="E609" s="87">
        <v>13</v>
      </c>
      <c r="F609" s="96">
        <f t="shared" si="102"/>
        <v>20.5</v>
      </c>
      <c r="G609" s="96"/>
      <c r="H609" s="74">
        <f t="shared" si="103"/>
        <v>231</v>
      </c>
      <c r="I609" s="53">
        <f t="shared" si="101"/>
        <v>0.97618435933060999</v>
      </c>
      <c r="J609" s="53">
        <f t="shared" si="104"/>
        <v>0.22838502582131925</v>
      </c>
      <c r="K609" s="53">
        <f t="shared" si="105"/>
        <v>1.8169072374064701</v>
      </c>
      <c r="L609" s="53">
        <f t="shared" si="106"/>
        <v>34.675481224553344</v>
      </c>
      <c r="M609" s="93">
        <f t="shared" si="107"/>
        <v>4.8168860648642617</v>
      </c>
      <c r="N609" s="53">
        <f t="shared" si="108"/>
        <v>22.830585421751923</v>
      </c>
      <c r="O609">
        <f t="shared" si="109"/>
        <v>1.1231778894918711</v>
      </c>
      <c r="P609" s="53">
        <f t="shared" si="110"/>
        <v>18.150673095156183</v>
      </c>
      <c r="Q609" s="53">
        <v>0.2</v>
      </c>
      <c r="R609" s="53">
        <f t="shared" si="111"/>
        <v>8.1721070389197763</v>
      </c>
    </row>
    <row r="610" spans="1:18" ht="15">
      <c r="A610" s="88"/>
      <c r="B610" s="84">
        <v>30913</v>
      </c>
      <c r="C610" s="85">
        <v>0</v>
      </c>
      <c r="D610" s="86">
        <v>28</v>
      </c>
      <c r="E610" s="87">
        <v>14</v>
      </c>
      <c r="F610" s="96">
        <f t="shared" si="102"/>
        <v>21</v>
      </c>
      <c r="G610" s="96"/>
      <c r="H610" s="74">
        <f t="shared" si="103"/>
        <v>232</v>
      </c>
      <c r="I610" s="53">
        <f t="shared" si="101"/>
        <v>0.97659069945229038</v>
      </c>
      <c r="J610" s="53">
        <f t="shared" si="104"/>
        <v>0.22271563717602461</v>
      </c>
      <c r="K610" s="53">
        <f t="shared" si="105"/>
        <v>1.810462776545904</v>
      </c>
      <c r="L610" s="53">
        <f t="shared" si="106"/>
        <v>34.456086885348398</v>
      </c>
      <c r="M610" s="93">
        <f t="shared" si="107"/>
        <v>4.6844776459769601</v>
      </c>
      <c r="N610" s="53">
        <f t="shared" si="108"/>
        <v>21.916888242361058</v>
      </c>
      <c r="O610">
        <f t="shared" si="109"/>
        <v>1.1544769098420939</v>
      </c>
      <c r="P610" s="53">
        <f t="shared" si="110"/>
        <v>18.720055663097781</v>
      </c>
      <c r="Q610" s="53">
        <v>0.2</v>
      </c>
      <c r="R610" s="53">
        <f t="shared" si="111"/>
        <v>7.9822778182330083</v>
      </c>
    </row>
    <row r="611" spans="1:18" ht="15">
      <c r="A611" s="88"/>
      <c r="B611" s="84">
        <v>30914</v>
      </c>
      <c r="C611" s="85">
        <v>0</v>
      </c>
      <c r="D611" s="86">
        <v>26</v>
      </c>
      <c r="E611" s="87">
        <v>16</v>
      </c>
      <c r="F611" s="96">
        <f t="shared" si="102"/>
        <v>21</v>
      </c>
      <c r="G611" s="96"/>
      <c r="H611" s="74">
        <f t="shared" si="103"/>
        <v>233</v>
      </c>
      <c r="I611" s="53">
        <f t="shared" si="101"/>
        <v>0.97700396676262224</v>
      </c>
      <c r="J611" s="53">
        <f t="shared" si="104"/>
        <v>0.21698731797268575</v>
      </c>
      <c r="K611" s="53">
        <f t="shared" si="105"/>
        <v>1.8039783641549574</v>
      </c>
      <c r="L611" s="53">
        <f t="shared" si="106"/>
        <v>34.234187715904213</v>
      </c>
      <c r="M611" s="93">
        <f t="shared" si="107"/>
        <v>3.9336093433143433</v>
      </c>
      <c r="N611" s="53">
        <f t="shared" si="108"/>
        <v>18.403861194762491</v>
      </c>
      <c r="O611">
        <f t="shared" si="109"/>
        <v>1.1544769098420939</v>
      </c>
      <c r="P611" s="53">
        <f t="shared" si="110"/>
        <v>18.720055663097781</v>
      </c>
      <c r="Q611" s="53">
        <v>0.2</v>
      </c>
      <c r="R611" s="53">
        <f t="shared" si="111"/>
        <v>7.1678281093405687</v>
      </c>
    </row>
    <row r="612" spans="1:18" ht="15">
      <c r="A612" s="88"/>
      <c r="B612" s="84">
        <v>30915</v>
      </c>
      <c r="C612" s="85">
        <v>0</v>
      </c>
      <c r="D612" s="86">
        <v>26</v>
      </c>
      <c r="E612" s="87">
        <v>16</v>
      </c>
      <c r="F612" s="96">
        <f t="shared" si="102"/>
        <v>21</v>
      </c>
      <c r="G612" s="96"/>
      <c r="H612" s="74">
        <f t="shared" si="103"/>
        <v>234</v>
      </c>
      <c r="I612" s="53">
        <f t="shared" si="101"/>
        <v>0.97742403896915975</v>
      </c>
      <c r="J612" s="53">
        <f t="shared" si="104"/>
        <v>0.21120160017397474</v>
      </c>
      <c r="K612" s="53">
        <f t="shared" si="105"/>
        <v>1.7974556615895867</v>
      </c>
      <c r="L612" s="53">
        <f t="shared" si="106"/>
        <v>34.009833102038442</v>
      </c>
      <c r="M612" s="93">
        <f t="shared" si="107"/>
        <v>3.9078303351298413</v>
      </c>
      <c r="N612" s="53">
        <f t="shared" si="108"/>
        <v>18.283251025587312</v>
      </c>
      <c r="O612">
        <f t="shared" si="109"/>
        <v>1.1544769098420939</v>
      </c>
      <c r="P612" s="53">
        <f t="shared" si="110"/>
        <v>18.720055663097781</v>
      </c>
      <c r="Q612" s="53">
        <v>0.2</v>
      </c>
      <c r="R612" s="53">
        <f t="shared" si="111"/>
        <v>7.1398662075836947</v>
      </c>
    </row>
    <row r="613" spans="1:18" ht="15">
      <c r="A613" s="88"/>
      <c r="B613" s="84">
        <v>30916</v>
      </c>
      <c r="C613" s="85">
        <v>0</v>
      </c>
      <c r="D613" s="86">
        <v>27</v>
      </c>
      <c r="E613" s="87">
        <v>15</v>
      </c>
      <c r="F613" s="96">
        <f t="shared" si="102"/>
        <v>21</v>
      </c>
      <c r="G613" s="96"/>
      <c r="H613" s="74">
        <f t="shared" si="103"/>
        <v>235</v>
      </c>
      <c r="I613" s="53">
        <f t="shared" si="101"/>
        <v>0.97785079176577849</v>
      </c>
      <c r="J613" s="53">
        <f t="shared" si="104"/>
        <v>0.20536001916100194</v>
      </c>
      <c r="K613" s="53">
        <f t="shared" si="105"/>
        <v>1.7908962773558934</v>
      </c>
      <c r="L613" s="53">
        <f t="shared" si="106"/>
        <v>33.783073052036812</v>
      </c>
      <c r="M613" s="93">
        <f t="shared" si="107"/>
        <v>4.2522713903610851</v>
      </c>
      <c r="N613" s="53">
        <f t="shared" si="108"/>
        <v>19.894759647059171</v>
      </c>
      <c r="O613">
        <f t="shared" si="109"/>
        <v>1.1544769098420939</v>
      </c>
      <c r="P613" s="53">
        <f t="shared" si="110"/>
        <v>18.720055663097781</v>
      </c>
      <c r="Q613" s="53">
        <v>0.2</v>
      </c>
      <c r="R613" s="53">
        <f t="shared" si="111"/>
        <v>7.5134735581256171</v>
      </c>
    </row>
    <row r="614" spans="1:18" ht="15">
      <c r="A614" s="88"/>
      <c r="B614" s="84">
        <v>30917</v>
      </c>
      <c r="C614" s="85">
        <v>0</v>
      </c>
      <c r="D614" s="86">
        <v>27</v>
      </c>
      <c r="E614" s="87">
        <v>16</v>
      </c>
      <c r="F614" s="96">
        <f t="shared" si="102"/>
        <v>21.5</v>
      </c>
      <c r="G614" s="96"/>
      <c r="H614" s="74">
        <f t="shared" si="103"/>
        <v>236</v>
      </c>
      <c r="I614" s="53">
        <f t="shared" si="101"/>
        <v>0.97828409886946033</v>
      </c>
      <c r="J614" s="53">
        <f t="shared" si="104"/>
        <v>0.19946411352127225</v>
      </c>
      <c r="K614" s="53">
        <f t="shared" si="105"/>
        <v>1.7843017680966851</v>
      </c>
      <c r="L614" s="53">
        <f t="shared" si="106"/>
        <v>33.553958215483732</v>
      </c>
      <c r="M614" s="93">
        <f t="shared" si="107"/>
        <v>4.0957376074261074</v>
      </c>
      <c r="N614" s="53">
        <f t="shared" si="108"/>
        <v>18.918601237443841</v>
      </c>
      <c r="O614">
        <f t="shared" si="109"/>
        <v>1.1865305921643348</v>
      </c>
      <c r="P614" s="53">
        <f t="shared" si="110"/>
        <v>19.305275780700303</v>
      </c>
      <c r="Q614" s="53">
        <v>0.2</v>
      </c>
      <c r="R614" s="53">
        <f t="shared" si="111"/>
        <v>7.307563416099482</v>
      </c>
    </row>
    <row r="615" spans="1:18" ht="15">
      <c r="A615" s="88"/>
      <c r="B615" s="84">
        <v>30918</v>
      </c>
      <c r="C615" s="85">
        <v>12.4</v>
      </c>
      <c r="D615" s="86">
        <v>23</v>
      </c>
      <c r="E615" s="87">
        <v>16</v>
      </c>
      <c r="F615" s="96">
        <f t="shared" si="102"/>
        <v>19.5</v>
      </c>
      <c r="G615" s="96"/>
      <c r="H615" s="74">
        <f t="shared" si="103"/>
        <v>237</v>
      </c>
      <c r="I615" s="53">
        <f t="shared" si="101"/>
        <v>0.97872383205766189</v>
      </c>
      <c r="J615" s="53">
        <f t="shared" si="104"/>
        <v>0.19351542486513199</v>
      </c>
      <c r="K615" s="53">
        <f t="shared" si="105"/>
        <v>1.7776736396661694</v>
      </c>
      <c r="L615" s="53">
        <f t="shared" si="106"/>
        <v>33.322539902103479</v>
      </c>
      <c r="M615" s="93">
        <f t="shared" si="107"/>
        <v>3.0796078787704437</v>
      </c>
      <c r="N615" s="53">
        <f t="shared" si="108"/>
        <v>14.987736117778711</v>
      </c>
      <c r="O615">
        <f t="shared" si="109"/>
        <v>1.0627844323448907</v>
      </c>
      <c r="P615" s="53">
        <f t="shared" si="110"/>
        <v>17.057933627510408</v>
      </c>
      <c r="Q615" s="53">
        <v>0.2</v>
      </c>
      <c r="R615" s="53">
        <f t="shared" si="111"/>
        <v>6.3172635692879702</v>
      </c>
    </row>
    <row r="616" spans="1:18" ht="15">
      <c r="A616" s="88"/>
      <c r="B616" s="84">
        <v>30919</v>
      </c>
      <c r="C616" s="85">
        <v>5.2</v>
      </c>
      <c r="D616" s="86">
        <v>21</v>
      </c>
      <c r="E616" s="87">
        <v>15</v>
      </c>
      <c r="F616" s="96">
        <f t="shared" si="102"/>
        <v>18</v>
      </c>
      <c r="G616" s="96"/>
      <c r="H616" s="74">
        <f t="shared" si="103"/>
        <v>238</v>
      </c>
      <c r="I616" s="53">
        <f t="shared" si="101"/>
        <v>0.97916986120625815</v>
      </c>
      <c r="J616" s="53">
        <f t="shared" si="104"/>
        <v>0.18751549766996503</v>
      </c>
      <c r="K616" s="53">
        <f t="shared" si="105"/>
        <v>1.7710133482856545</v>
      </c>
      <c r="L616" s="53">
        <f t="shared" si="106"/>
        <v>33.088870100519358</v>
      </c>
      <c r="M616" s="93">
        <f t="shared" si="107"/>
        <v>2.7173154792481671</v>
      </c>
      <c r="N616" s="53">
        <f t="shared" si="108"/>
        <v>13.778644144956216</v>
      </c>
      <c r="O616">
        <f t="shared" si="109"/>
        <v>0.97748894673792364</v>
      </c>
      <c r="P616" s="53">
        <f t="shared" si="110"/>
        <v>15.528504174899853</v>
      </c>
      <c r="Q616" s="53">
        <v>0.2</v>
      </c>
      <c r="R616" s="53">
        <f t="shared" si="111"/>
        <v>5.9789211253506087</v>
      </c>
    </row>
    <row r="617" spans="1:18" ht="15">
      <c r="A617" s="88"/>
      <c r="B617" s="84">
        <v>30920</v>
      </c>
      <c r="C617" s="85">
        <v>0</v>
      </c>
      <c r="D617" s="86">
        <v>26</v>
      </c>
      <c r="E617" s="87">
        <v>13</v>
      </c>
      <c r="F617" s="96">
        <f t="shared" si="102"/>
        <v>19.5</v>
      </c>
      <c r="G617" s="96"/>
      <c r="H617" s="74">
        <f t="shared" si="103"/>
        <v>239</v>
      </c>
      <c r="I617" s="53">
        <f t="shared" si="101"/>
        <v>0.97962205432804828</v>
      </c>
      <c r="J617" s="53">
        <f t="shared" si="104"/>
        <v>0.18146587915136539</v>
      </c>
      <c r="K617" s="53">
        <f t="shared" si="105"/>
        <v>1.764322301773517</v>
      </c>
      <c r="L617" s="53">
        <f t="shared" si="106"/>
        <v>32.853001496841131</v>
      </c>
      <c r="M617" s="93">
        <f t="shared" si="107"/>
        <v>4.1376622298756329</v>
      </c>
      <c r="N617" s="53">
        <f t="shared" si="108"/>
        <v>20.1370408464585</v>
      </c>
      <c r="O617">
        <f t="shared" si="109"/>
        <v>1.0627844323448907</v>
      </c>
      <c r="P617" s="53">
        <f t="shared" si="110"/>
        <v>17.057933627510408</v>
      </c>
      <c r="Q617" s="53">
        <v>0.2</v>
      </c>
      <c r="R617" s="53">
        <f t="shared" si="111"/>
        <v>7.5055951768919638</v>
      </c>
    </row>
    <row r="618" spans="1:18" ht="15">
      <c r="A618" s="88"/>
      <c r="B618" s="84">
        <v>30921</v>
      </c>
      <c r="C618" s="85">
        <v>0</v>
      </c>
      <c r="D618" s="86">
        <v>27</v>
      </c>
      <c r="E618" s="87">
        <v>13</v>
      </c>
      <c r="F618" s="96">
        <f t="shared" si="102"/>
        <v>20</v>
      </c>
      <c r="G618" s="96"/>
      <c r="H618" s="74">
        <f t="shared" si="103"/>
        <v>240</v>
      </c>
      <c r="I618" s="53">
        <f t="shared" si="101"/>
        <v>0.98008027761181238</v>
      </c>
      <c r="J618" s="53">
        <f t="shared" si="104"/>
        <v>0.17536811916049025</v>
      </c>
      <c r="K618" s="53">
        <f t="shared" si="105"/>
        <v>1.7576018608431281</v>
      </c>
      <c r="L618" s="53">
        <f t="shared" si="106"/>
        <v>32.614987492993194</v>
      </c>
      <c r="M618" s="93">
        <f t="shared" si="107"/>
        <v>4.3198882025213097</v>
      </c>
      <c r="N618" s="53">
        <f t="shared" si="108"/>
        <v>20.745798508358611</v>
      </c>
      <c r="O618">
        <f t="shared" si="109"/>
        <v>1.0926186229103982</v>
      </c>
      <c r="P618" s="53">
        <f t="shared" si="110"/>
        <v>17.596754482591379</v>
      </c>
      <c r="Q618" s="53">
        <v>0.2</v>
      </c>
      <c r="R618" s="53">
        <f t="shared" si="111"/>
        <v>7.6679314257470992</v>
      </c>
    </row>
    <row r="619" spans="1:18" ht="15">
      <c r="A619" s="88"/>
      <c r="B619" s="84">
        <v>30922</v>
      </c>
      <c r="C619" s="85">
        <v>0</v>
      </c>
      <c r="D619" s="86">
        <v>26</v>
      </c>
      <c r="E619" s="87">
        <v>16</v>
      </c>
      <c r="F619" s="96">
        <f t="shared" si="102"/>
        <v>21</v>
      </c>
      <c r="G619" s="96"/>
      <c r="H619" s="74">
        <f t="shared" si="103"/>
        <v>241</v>
      </c>
      <c r="I619" s="53">
        <f t="shared" si="101"/>
        <v>0.98054439546190864</v>
      </c>
      <c r="J619" s="53">
        <f t="shared" si="104"/>
        <v>0.1692237701067511</v>
      </c>
      <c r="K619" s="53">
        <f t="shared" si="105"/>
        <v>1.7508533404627868</v>
      </c>
      <c r="L619" s="53">
        <f t="shared" si="106"/>
        <v>32.374882224697821</v>
      </c>
      <c r="M619" s="93">
        <f t="shared" si="107"/>
        <v>3.7199696474354966</v>
      </c>
      <c r="N619" s="53">
        <f t="shared" si="108"/>
        <v>17.404322357656529</v>
      </c>
      <c r="O619">
        <f t="shared" si="109"/>
        <v>1.1544769098420939</v>
      </c>
      <c r="P619" s="53">
        <f t="shared" si="110"/>
        <v>18.720055663097781</v>
      </c>
      <c r="Q619" s="53">
        <v>0.2</v>
      </c>
      <c r="R619" s="53">
        <f t="shared" si="111"/>
        <v>6.9360980076710916</v>
      </c>
    </row>
    <row r="620" spans="1:18" ht="15">
      <c r="A620" s="88"/>
      <c r="B620" s="84">
        <v>30923</v>
      </c>
      <c r="C620" s="85">
        <v>0</v>
      </c>
      <c r="D620" s="86">
        <v>28</v>
      </c>
      <c r="E620" s="87">
        <v>16</v>
      </c>
      <c r="F620" s="96">
        <f t="shared" si="102"/>
        <v>22</v>
      </c>
      <c r="G620" s="96"/>
      <c r="H620" s="74">
        <f t="shared" si="103"/>
        <v>242</v>
      </c>
      <c r="I620" s="53">
        <f t="shared" si="101"/>
        <v>0.98101427053839818</v>
      </c>
      <c r="J620" s="53">
        <f t="shared" si="104"/>
        <v>0.16303438690500505</v>
      </c>
      <c r="K620" s="53">
        <f t="shared" si="105"/>
        <v>1.7440780112721548</v>
      </c>
      <c r="L620" s="53">
        <f t="shared" si="106"/>
        <v>32.132740579031577</v>
      </c>
      <c r="M620" s="93">
        <f t="shared" si="107"/>
        <v>4.1487850689844468</v>
      </c>
      <c r="N620" s="53">
        <f t="shared" si="108"/>
        <v>18.922883351566377</v>
      </c>
      <c r="O620">
        <f t="shared" si="109"/>
        <v>1.2193540774631728</v>
      </c>
      <c r="P620" s="53">
        <f t="shared" si="110"/>
        <v>19.906714554451806</v>
      </c>
      <c r="Q620" s="53">
        <v>0.2</v>
      </c>
      <c r="R620" s="53">
        <f t="shared" si="111"/>
        <v>7.3287116775133345</v>
      </c>
    </row>
    <row r="621" spans="1:18" ht="15">
      <c r="A621" s="88"/>
      <c r="B621" s="84">
        <v>30924</v>
      </c>
      <c r="C621" s="85">
        <v>0</v>
      </c>
      <c r="D621" s="86">
        <v>27</v>
      </c>
      <c r="E621" s="87">
        <v>16</v>
      </c>
      <c r="F621" s="96">
        <f t="shared" si="102"/>
        <v>21.5</v>
      </c>
      <c r="G621" s="96"/>
      <c r="H621" s="74">
        <f t="shared" si="103"/>
        <v>243</v>
      </c>
      <c r="I621" s="53">
        <f t="shared" si="101"/>
        <v>0.98148976379768649</v>
      </c>
      <c r="J621" s="53">
        <f t="shared" si="104"/>
        <v>0.15680152694636912</v>
      </c>
      <c r="K621" s="53">
        <f t="shared" si="105"/>
        <v>1.7372771010500481</v>
      </c>
      <c r="L621" s="53">
        <f t="shared" si="106"/>
        <v>31.88861821147421</v>
      </c>
      <c r="M621" s="93">
        <f t="shared" si="107"/>
        <v>3.8924591852569632</v>
      </c>
      <c r="N621" s="53">
        <f t="shared" si="108"/>
        <v>17.979638887360188</v>
      </c>
      <c r="O621">
        <f t="shared" si="109"/>
        <v>1.1865305921643348</v>
      </c>
      <c r="P621" s="53">
        <f t="shared" si="110"/>
        <v>19.305275780700303</v>
      </c>
      <c r="Q621" s="53">
        <v>0.2</v>
      </c>
      <c r="R621" s="53">
        <f t="shared" si="111"/>
        <v>7.089563102686907</v>
      </c>
    </row>
    <row r="622" spans="1:18" ht="15">
      <c r="A622" s="88"/>
      <c r="B622" s="84">
        <v>30925</v>
      </c>
      <c r="C622" s="85">
        <v>0</v>
      </c>
      <c r="D622" s="86">
        <v>29</v>
      </c>
      <c r="E622" s="87">
        <v>15</v>
      </c>
      <c r="F622" s="96">
        <f t="shared" si="102"/>
        <v>22</v>
      </c>
      <c r="G622" s="96"/>
      <c r="H622" s="74">
        <f t="shared" si="103"/>
        <v>244</v>
      </c>
      <c r="I622" s="53">
        <f t="shared" si="101"/>
        <v>0.98197073453366823</v>
      </c>
      <c r="J622" s="53">
        <f t="shared" si="104"/>
        <v>0.15052675009176728</v>
      </c>
      <c r="K622" s="53">
        <f t="shared" si="105"/>
        <v>1.730451796228839</v>
      </c>
      <c r="L622" s="53">
        <f t="shared" si="106"/>
        <v>31.642571562372726</v>
      </c>
      <c r="M622" s="93">
        <f t="shared" si="107"/>
        <v>4.4128415573933122</v>
      </c>
      <c r="N622" s="53">
        <f t="shared" si="108"/>
        <v>20.127262475888745</v>
      </c>
      <c r="O622">
        <f t="shared" si="109"/>
        <v>1.2193540774631728</v>
      </c>
      <c r="P622" s="53">
        <f t="shared" si="110"/>
        <v>19.906714554451806</v>
      </c>
      <c r="Q622" s="53">
        <v>0.2</v>
      </c>
      <c r="R622" s="53">
        <f t="shared" si="111"/>
        <v>7.60872590900268</v>
      </c>
    </row>
    <row r="623" spans="1:18" ht="15">
      <c r="A623" s="88"/>
      <c r="B623" s="84">
        <v>30926</v>
      </c>
      <c r="C623" s="85">
        <v>0</v>
      </c>
      <c r="D623" s="86">
        <v>29</v>
      </c>
      <c r="E623" s="87">
        <v>15</v>
      </c>
      <c r="F623" s="96">
        <f t="shared" si="102"/>
        <v>22</v>
      </c>
      <c r="G623" s="96"/>
      <c r="H623" s="74">
        <f t="shared" si="103"/>
        <v>245</v>
      </c>
      <c r="I623" s="53">
        <f t="shared" si="101"/>
        <v>0.98245704041936432</v>
      </c>
      <c r="J623" s="53">
        <f t="shared" si="104"/>
        <v>0.14421161868731239</v>
      </c>
      <c r="K623" s="53">
        <f t="shared" si="105"/>
        <v>1.7236032434511035</v>
      </c>
      <c r="L623" s="53">
        <f t="shared" si="106"/>
        <v>31.39465787274569</v>
      </c>
      <c r="M623" s="93">
        <f t="shared" si="107"/>
        <v>4.3782677608206644</v>
      </c>
      <c r="N623" s="53">
        <f t="shared" si="108"/>
        <v>19.969569100915933</v>
      </c>
      <c r="O623">
        <f t="shared" si="109"/>
        <v>1.2193540774631728</v>
      </c>
      <c r="P623" s="53">
        <f t="shared" si="110"/>
        <v>19.906714554451806</v>
      </c>
      <c r="Q623" s="53">
        <v>0.2</v>
      </c>
      <c r="R623" s="53">
        <f t="shared" si="111"/>
        <v>7.5720627119144561</v>
      </c>
    </row>
    <row r="624" spans="1:18" ht="15">
      <c r="A624" s="88"/>
      <c r="B624" s="84">
        <v>30927</v>
      </c>
      <c r="C624" s="85">
        <v>0</v>
      </c>
      <c r="D624" s="86">
        <v>29</v>
      </c>
      <c r="E624" s="87">
        <v>15</v>
      </c>
      <c r="F624" s="96">
        <f t="shared" si="102"/>
        <v>22</v>
      </c>
      <c r="G624" s="96"/>
      <c r="H624" s="74">
        <f t="shared" si="103"/>
        <v>246</v>
      </c>
      <c r="I624" s="53">
        <f t="shared" si="101"/>
        <v>0.98294853754903944</v>
      </c>
      <c r="J624" s="53">
        <f t="shared" si="104"/>
        <v>0.13785769760061342</v>
      </c>
      <c r="K624" s="53">
        <f t="shared" si="105"/>
        <v>1.7167325511645151</v>
      </c>
      <c r="L624" s="53">
        <f t="shared" si="106"/>
        <v>31.144935199355523</v>
      </c>
      <c r="M624" s="93">
        <f t="shared" si="107"/>
        <v>4.3434416851716833</v>
      </c>
      <c r="N624" s="53">
        <f t="shared" si="108"/>
        <v>19.810725064374939</v>
      </c>
      <c r="O624">
        <f t="shared" si="109"/>
        <v>1.2193540774631728</v>
      </c>
      <c r="P624" s="53">
        <f t="shared" si="110"/>
        <v>19.906714554451806</v>
      </c>
      <c r="Q624" s="53">
        <v>0.2</v>
      </c>
      <c r="R624" s="53">
        <f t="shared" si="111"/>
        <v>7.5351319897519335</v>
      </c>
    </row>
    <row r="625" spans="1:18" ht="15">
      <c r="A625" s="88"/>
      <c r="B625" s="84">
        <v>30928</v>
      </c>
      <c r="C625" s="85">
        <v>0</v>
      </c>
      <c r="D625" s="86">
        <v>28</v>
      </c>
      <c r="E625" s="87">
        <v>18</v>
      </c>
      <c r="F625" s="96">
        <f t="shared" si="102"/>
        <v>23</v>
      </c>
      <c r="G625" s="96"/>
      <c r="H625" s="74">
        <f t="shared" si="103"/>
        <v>247</v>
      </c>
      <c r="I625" s="53">
        <f t="shared" si="101"/>
        <v>0.98344508048078549</v>
      </c>
      <c r="J625" s="53">
        <f t="shared" si="104"/>
        <v>0.13146655427706003</v>
      </c>
      <c r="K625" s="53">
        <f t="shared" si="105"/>
        <v>1.7098407912513223</v>
      </c>
      <c r="L625" s="53">
        <f t="shared" si="106"/>
        <v>30.893462428978044</v>
      </c>
      <c r="M625" s="93">
        <f t="shared" si="107"/>
        <v>3.7327269458309806</v>
      </c>
      <c r="N625" s="53">
        <f t="shared" si="108"/>
        <v>16.607930034349437</v>
      </c>
      <c r="O625">
        <f t="shared" si="109"/>
        <v>1.2873721991508951</v>
      </c>
      <c r="P625" s="53">
        <f t="shared" si="110"/>
        <v>21.159810760487982</v>
      </c>
      <c r="Q625" s="53">
        <v>0.2</v>
      </c>
      <c r="R625" s="53">
        <f t="shared" si="111"/>
        <v>6.8286448962519994</v>
      </c>
    </row>
    <row r="626" spans="1:18" ht="15">
      <c r="A626" s="88"/>
      <c r="B626" s="84">
        <v>30929</v>
      </c>
      <c r="C626" s="85">
        <v>0</v>
      </c>
      <c r="D626" s="86">
        <v>27</v>
      </c>
      <c r="E626" s="87">
        <v>17</v>
      </c>
      <c r="F626" s="96">
        <f t="shared" si="102"/>
        <v>22</v>
      </c>
      <c r="G626" s="96"/>
      <c r="H626" s="74">
        <f t="shared" si="103"/>
        <v>248</v>
      </c>
      <c r="I626" s="53">
        <f t="shared" si="101"/>
        <v>0.98394652227956025</v>
      </c>
      <c r="J626" s="53">
        <f t="shared" si="104"/>
        <v>0.12503975881517998</v>
      </c>
      <c r="K626" s="53">
        <f t="shared" si="105"/>
        <v>1.7029290006891302</v>
      </c>
      <c r="L626" s="53">
        <f t="shared" si="106"/>
        <v>30.640299291803014</v>
      </c>
      <c r="M626" s="93">
        <f t="shared" si="107"/>
        <v>3.6113996261831511</v>
      </c>
      <c r="N626" s="53">
        <f t="shared" si="108"/>
        <v>16.471832771728089</v>
      </c>
      <c r="O626">
        <f t="shared" si="109"/>
        <v>1.2193540774631728</v>
      </c>
      <c r="P626" s="53">
        <f t="shared" si="110"/>
        <v>19.906714554451806</v>
      </c>
      <c r="Q626" s="53">
        <v>0.2</v>
      </c>
      <c r="R626" s="53">
        <f t="shared" si="111"/>
        <v>6.7588503850062214</v>
      </c>
    </row>
    <row r="627" spans="1:18" ht="15">
      <c r="A627" s="88"/>
      <c r="B627" s="84">
        <v>30930</v>
      </c>
      <c r="C627" s="85">
        <v>11.2</v>
      </c>
      <c r="D627" s="86">
        <v>21</v>
      </c>
      <c r="E627" s="87">
        <v>15</v>
      </c>
      <c r="F627" s="96">
        <f t="shared" si="102"/>
        <v>18</v>
      </c>
      <c r="G627" s="96"/>
      <c r="H627" s="74">
        <f t="shared" si="103"/>
        <v>249</v>
      </c>
      <c r="I627" s="53">
        <f t="shared" si="101"/>
        <v>0.98445271456066819</v>
      </c>
      <c r="J627" s="53">
        <f t="shared" si="104"/>
        <v>0.11857888406010814</v>
      </c>
      <c r="K627" s="53">
        <f t="shared" si="105"/>
        <v>1.6959981832400011</v>
      </c>
      <c r="L627" s="53">
        <f t="shared" si="106"/>
        <v>30.385506373899808</v>
      </c>
      <c r="M627" s="93">
        <f t="shared" si="107"/>
        <v>2.4953105549922006</v>
      </c>
      <c r="N627" s="53">
        <f t="shared" si="108"/>
        <v>12.652927652663877</v>
      </c>
      <c r="O627">
        <f t="shared" si="109"/>
        <v>0.97748894673792364</v>
      </c>
      <c r="P627" s="53">
        <f t="shared" si="110"/>
        <v>15.528504174899853</v>
      </c>
      <c r="Q627" s="53">
        <v>0.2</v>
      </c>
      <c r="R627" s="53">
        <f t="shared" si="111"/>
        <v>5.7204344576802777</v>
      </c>
    </row>
    <row r="628" spans="1:18" ht="15">
      <c r="A628" s="88"/>
      <c r="B628" s="84">
        <v>30931</v>
      </c>
      <c r="C628" s="85">
        <v>15.2</v>
      </c>
      <c r="D628" s="86">
        <v>17</v>
      </c>
      <c r="E628" s="87">
        <v>10</v>
      </c>
      <c r="F628" s="96">
        <f t="shared" si="102"/>
        <v>13.5</v>
      </c>
      <c r="G628" s="96"/>
      <c r="H628" s="74">
        <f t="shared" si="103"/>
        <v>250</v>
      </c>
      <c r="I628" s="53">
        <f t="shared" si="101"/>
        <v>0.98496350753366935</v>
      </c>
      <c r="J628" s="53">
        <f t="shared" si="104"/>
        <v>0.11208550571421658</v>
      </c>
      <c r="K628" s="53">
        <f t="shared" si="105"/>
        <v>1.6890493111652076</v>
      </c>
      <c r="L628" s="53">
        <f t="shared" si="106"/>
        <v>30.129145128685611</v>
      </c>
      <c r="M628" s="93">
        <f t="shared" si="107"/>
        <v>2.3365745415236017</v>
      </c>
      <c r="N628" s="53">
        <f t="shared" si="108"/>
        <v>13.551418288330799</v>
      </c>
      <c r="O628">
        <f t="shared" si="109"/>
        <v>0.75629173150346363</v>
      </c>
      <c r="P628" s="53">
        <f t="shared" si="110"/>
        <v>11.646017104401583</v>
      </c>
      <c r="Q628" s="53">
        <v>0.2</v>
      </c>
      <c r="R628" s="53">
        <f t="shared" si="111"/>
        <v>5.7357416450692176</v>
      </c>
    </row>
    <row r="629" spans="1:18" ht="15">
      <c r="A629" s="88"/>
      <c r="B629" s="84">
        <v>30932</v>
      </c>
      <c r="C629" s="85">
        <v>0.8</v>
      </c>
      <c r="D629" s="86">
        <v>19</v>
      </c>
      <c r="E629" s="87">
        <v>10</v>
      </c>
      <c r="F629" s="96">
        <f t="shared" si="102"/>
        <v>14.5</v>
      </c>
      <c r="G629" s="96"/>
      <c r="H629" s="74">
        <f t="shared" si="103"/>
        <v>251</v>
      </c>
      <c r="I629" s="53">
        <f t="shared" si="101"/>
        <v>0.98547875004670527</v>
      </c>
      <c r="J629" s="53">
        <f t="shared" si="104"/>
        <v>0.10556120246396537</v>
      </c>
      <c r="K629" s="53">
        <f t="shared" si="105"/>
        <v>1.6820833269633033</v>
      </c>
      <c r="L629" s="53">
        <f t="shared" si="106"/>
        <v>29.871277887336458</v>
      </c>
      <c r="M629" s="93">
        <f t="shared" si="107"/>
        <v>2.7106725174066266</v>
      </c>
      <c r="N629" s="53">
        <f t="shared" si="108"/>
        <v>15.234351722541593</v>
      </c>
      <c r="O629">
        <f t="shared" si="109"/>
        <v>0.80125269250101316</v>
      </c>
      <c r="P629" s="53">
        <f t="shared" si="110"/>
        <v>12.424600625459268</v>
      </c>
      <c r="Q629" s="53">
        <v>0.2</v>
      </c>
      <c r="R629" s="53">
        <f t="shared" si="111"/>
        <v>6.1613597242136642</v>
      </c>
    </row>
    <row r="630" spans="1:18" ht="15">
      <c r="A630" s="88"/>
      <c r="B630" s="84">
        <v>30933</v>
      </c>
      <c r="C630" s="85">
        <v>0</v>
      </c>
      <c r="D630" s="86">
        <v>20</v>
      </c>
      <c r="E630" s="87">
        <v>8</v>
      </c>
      <c r="F630" s="96">
        <f t="shared" si="102"/>
        <v>14</v>
      </c>
      <c r="G630" s="96"/>
      <c r="H630" s="74">
        <f t="shared" si="103"/>
        <v>252</v>
      </c>
      <c r="I630" s="53">
        <f t="shared" si="101"/>
        <v>0.98599828963122671</v>
      </c>
      <c r="J630" s="53">
        <f t="shared" si="104"/>
        <v>9.9007556122011842E-2</v>
      </c>
      <c r="K630" s="53">
        <f t="shared" si="105"/>
        <v>1.6751011451294322</v>
      </c>
      <c r="L630" s="53">
        <f t="shared" si="106"/>
        <v>29.611967868082775</v>
      </c>
      <c r="M630" s="93">
        <f t="shared" si="107"/>
        <v>3.0548119864432772</v>
      </c>
      <c r="N630" s="53">
        <f t="shared" si="108"/>
        <v>17.438407172269581</v>
      </c>
      <c r="O630">
        <f t="shared" si="109"/>
        <v>0.77848917725545741</v>
      </c>
      <c r="P630" s="53">
        <f t="shared" si="110"/>
        <v>12.02968899466322</v>
      </c>
      <c r="Q630" s="53">
        <v>0.2</v>
      </c>
      <c r="R630" s="53">
        <f t="shared" si="111"/>
        <v>6.6366190258574171</v>
      </c>
    </row>
    <row r="631" spans="1:18" ht="15">
      <c r="A631" s="88"/>
      <c r="B631" s="84">
        <v>30934</v>
      </c>
      <c r="C631" s="85">
        <v>0</v>
      </c>
      <c r="D631" s="86">
        <v>23</v>
      </c>
      <c r="E631" s="87">
        <v>10</v>
      </c>
      <c r="F631" s="96">
        <f t="shared" si="102"/>
        <v>16.5</v>
      </c>
      <c r="G631" s="96"/>
      <c r="H631" s="74">
        <f t="shared" si="103"/>
        <v>253</v>
      </c>
      <c r="I631" s="53">
        <f t="shared" si="101"/>
        <v>0.98652197254711216</v>
      </c>
      <c r="J631" s="53">
        <f t="shared" si="104"/>
        <v>9.2426151783599267E-2</v>
      </c>
      <c r="K631" s="53">
        <f t="shared" si="105"/>
        <v>1.6681036539340635</v>
      </c>
      <c r="L631" s="53">
        <f t="shared" si="106"/>
        <v>29.35127918433329</v>
      </c>
      <c r="M631" s="93">
        <f t="shared" si="107"/>
        <v>3.3993219854378158</v>
      </c>
      <c r="N631" s="53">
        <f t="shared" si="108"/>
        <v>17.990682156927331</v>
      </c>
      <c r="O631">
        <f t="shared" si="109"/>
        <v>0.89821237770744478</v>
      </c>
      <c r="P631" s="53">
        <f t="shared" si="110"/>
        <v>14.122457624351155</v>
      </c>
      <c r="Q631" s="53">
        <v>0.2</v>
      </c>
      <c r="R631" s="53">
        <f t="shared" si="111"/>
        <v>6.8792773384772774</v>
      </c>
    </row>
    <row r="632" spans="1:18" ht="15">
      <c r="A632" s="88"/>
      <c r="B632" s="84">
        <v>30935</v>
      </c>
      <c r="C632" s="85">
        <v>6.8</v>
      </c>
      <c r="D632" s="86">
        <v>20</v>
      </c>
      <c r="E632" s="87">
        <v>11</v>
      </c>
      <c r="F632" s="96">
        <f t="shared" si="102"/>
        <v>15.5</v>
      </c>
      <c r="G632" s="96"/>
      <c r="H632" s="74">
        <f t="shared" si="103"/>
        <v>254</v>
      </c>
      <c r="I632" s="53">
        <f t="shared" si="101"/>
        <v>0.98704964382816152</v>
      </c>
      <c r="J632" s="53">
        <f t="shared" si="104"/>
        <v>8.5818577996283743E-2</v>
      </c>
      <c r="K632" s="53">
        <f t="shared" si="105"/>
        <v>1.6610917172196329</v>
      </c>
      <c r="L632" s="53">
        <f t="shared" si="106"/>
        <v>29.089276851574645</v>
      </c>
      <c r="M632" s="93">
        <f t="shared" si="107"/>
        <v>2.7214345041475188</v>
      </c>
      <c r="N632" s="53">
        <f t="shared" si="108"/>
        <v>14.835531194303069</v>
      </c>
      <c r="O632">
        <f t="shared" si="109"/>
        <v>0.84852650924855288</v>
      </c>
      <c r="P632" s="53">
        <f t="shared" si="110"/>
        <v>13.249293405289498</v>
      </c>
      <c r="Q632" s="53">
        <v>0.2</v>
      </c>
      <c r="R632" s="53">
        <f t="shared" si="111"/>
        <v>6.115481463745704</v>
      </c>
    </row>
    <row r="633" spans="1:18" ht="15">
      <c r="A633" s="88"/>
      <c r="B633" s="84">
        <v>30936</v>
      </c>
      <c r="C633" s="85">
        <v>0</v>
      </c>
      <c r="D633" s="86">
        <v>24</v>
      </c>
      <c r="E633" s="87">
        <v>6</v>
      </c>
      <c r="F633" s="96">
        <f t="shared" si="102"/>
        <v>15</v>
      </c>
      <c r="G633" s="96"/>
      <c r="H633" s="74">
        <f t="shared" si="103"/>
        <v>255</v>
      </c>
      <c r="I633" s="53">
        <f t="shared" si="101"/>
        <v>0.98758114732795332</v>
      </c>
      <c r="J633" s="53">
        <f t="shared" si="104"/>
        <v>7.9186426942016705E-2</v>
      </c>
      <c r="K633" s="53">
        <f t="shared" si="105"/>
        <v>1.6540661762137756</v>
      </c>
      <c r="L633" s="53">
        <f t="shared" si="106"/>
        <v>28.826026792994792</v>
      </c>
      <c r="M633" s="93">
        <f t="shared" si="107"/>
        <v>3.7565948239450542</v>
      </c>
      <c r="N633" s="53">
        <f t="shared" si="108"/>
        <v>20.790740600391558</v>
      </c>
      <c r="O633">
        <f t="shared" si="109"/>
        <v>0.8245943710158492</v>
      </c>
      <c r="P633" s="53">
        <f t="shared" si="110"/>
        <v>12.831038046583151</v>
      </c>
      <c r="Q633" s="53">
        <v>0.2</v>
      </c>
      <c r="R633" s="53">
        <f t="shared" si="111"/>
        <v>7.4451999424937449</v>
      </c>
    </row>
    <row r="634" spans="1:18" ht="15">
      <c r="A634" s="88"/>
      <c r="B634" s="84">
        <v>30937</v>
      </c>
      <c r="C634" s="85">
        <v>0</v>
      </c>
      <c r="D634" s="86">
        <v>28</v>
      </c>
      <c r="E634" s="87">
        <v>9</v>
      </c>
      <c r="F634" s="96">
        <f t="shared" si="102"/>
        <v>18.5</v>
      </c>
      <c r="G634" s="96"/>
      <c r="H634" s="74">
        <f t="shared" si="103"/>
        <v>256</v>
      </c>
      <c r="I634" s="53">
        <f t="shared" si="101"/>
        <v>0.98811632576605091</v>
      </c>
      <c r="J634" s="53">
        <f t="shared" si="104"/>
        <v>7.253129463059875E-2</v>
      </c>
      <c r="K634" s="53">
        <f t="shared" si="105"/>
        <v>1.6470278513580558</v>
      </c>
      <c r="L634" s="53">
        <f t="shared" si="106"/>
        <v>28.561595843780513</v>
      </c>
      <c r="M634" s="93">
        <f t="shared" si="107"/>
        <v>4.2321920641963642</v>
      </c>
      <c r="N634" s="53">
        <f t="shared" si="108"/>
        <v>21.1645086913794</v>
      </c>
      <c r="O634">
        <f t="shared" si="109"/>
        <v>1.0052337064307559</v>
      </c>
      <c r="P634" s="53">
        <f t="shared" si="110"/>
        <v>16.024156693524468</v>
      </c>
      <c r="Q634" s="53">
        <v>0.2</v>
      </c>
      <c r="R634" s="53">
        <f t="shared" si="111"/>
        <v>7.6977928137722529</v>
      </c>
    </row>
    <row r="635" spans="1:18" ht="15">
      <c r="A635" s="88"/>
      <c r="B635" s="84">
        <v>30938</v>
      </c>
      <c r="C635" s="85">
        <v>0</v>
      </c>
      <c r="D635" s="86">
        <v>21</v>
      </c>
      <c r="E635" s="87">
        <v>10</v>
      </c>
      <c r="F635" s="96">
        <f t="shared" si="102"/>
        <v>15.5</v>
      </c>
      <c r="G635" s="96"/>
      <c r="H635" s="74">
        <f t="shared" si="103"/>
        <v>257</v>
      </c>
      <c r="I635" s="53">
        <f t="shared" si="101"/>
        <v>0.98865502077454437</v>
      </c>
      <c r="J635" s="53">
        <f t="shared" si="104"/>
        <v>6.5854781103554014E-2</v>
      </c>
      <c r="K635" s="53">
        <f t="shared" si="105"/>
        <v>1.6399775441513531</v>
      </c>
      <c r="L635" s="53">
        <f t="shared" si="106"/>
        <v>28.296051754042864</v>
      </c>
      <c r="M635" s="93">
        <f t="shared" si="107"/>
        <v>2.9266169986267516</v>
      </c>
      <c r="N635" s="53">
        <f t="shared" si="108"/>
        <v>15.954055741828453</v>
      </c>
      <c r="O635">
        <f t="shared" si="109"/>
        <v>0.84852650924855288</v>
      </c>
      <c r="P635" s="53">
        <f t="shared" si="110"/>
        <v>13.249293405289498</v>
      </c>
      <c r="Q635" s="53">
        <v>0.2</v>
      </c>
      <c r="R635" s="53">
        <f t="shared" si="111"/>
        <v>6.369904353863169</v>
      </c>
    </row>
    <row r="636" spans="1:18" ht="15">
      <c r="A636" s="88"/>
      <c r="B636" s="84">
        <v>30939</v>
      </c>
      <c r="C636" s="85">
        <v>0</v>
      </c>
      <c r="D636" s="86">
        <v>25</v>
      </c>
      <c r="E636" s="87">
        <v>14</v>
      </c>
      <c r="F636" s="96">
        <f t="shared" si="102"/>
        <v>19.5</v>
      </c>
      <c r="G636" s="96"/>
      <c r="H636" s="74">
        <f t="shared" si="103"/>
        <v>258</v>
      </c>
      <c r="I636" s="53">
        <f t="shared" si="101"/>
        <v>0.98919707294491366</v>
      </c>
      <c r="J636" s="53">
        <f t="shared" si="104"/>
        <v>5.9158490647416836E-2</v>
      </c>
      <c r="K636" s="53">
        <f t="shared" si="105"/>
        <v>1.6329160390071908</v>
      </c>
      <c r="L636" s="53">
        <f t="shared" si="106"/>
        <v>28.029463190324265</v>
      </c>
      <c r="M636" s="93">
        <f t="shared" si="107"/>
        <v>3.2472776866590962</v>
      </c>
      <c r="N636" s="53">
        <f t="shared" si="108"/>
        <v>15.803746121155216</v>
      </c>
      <c r="O636">
        <f t="shared" si="109"/>
        <v>1.0627844323448907</v>
      </c>
      <c r="P636" s="53">
        <f t="shared" si="110"/>
        <v>17.057933627510408</v>
      </c>
      <c r="Q636" s="53">
        <v>0.2</v>
      </c>
      <c r="R636" s="53">
        <f t="shared" si="111"/>
        <v>6.5055784059944699</v>
      </c>
    </row>
    <row r="637" spans="1:18" ht="15">
      <c r="A637" s="88"/>
      <c r="B637" s="84">
        <v>30940</v>
      </c>
      <c r="C637" s="85">
        <v>22</v>
      </c>
      <c r="D637" s="86">
        <v>18</v>
      </c>
      <c r="E637" s="87">
        <v>10</v>
      </c>
      <c r="F637" s="96">
        <f t="shared" si="102"/>
        <v>14</v>
      </c>
      <c r="G637" s="96"/>
      <c r="H637" s="74">
        <f t="shared" si="103"/>
        <v>259</v>
      </c>
      <c r="I637" s="53">
        <f t="shared" si="101"/>
        <v>0.98974232187520095</v>
      </c>
      <c r="J637" s="53">
        <f t="shared" si="104"/>
        <v>5.2444032015460371E-2</v>
      </c>
      <c r="K637" s="53">
        <f t="shared" si="105"/>
        <v>1.6258441051245258</v>
      </c>
      <c r="L637" s="53">
        <f t="shared" si="106"/>
        <v>27.76189973564469</v>
      </c>
      <c r="M637" s="93">
        <f t="shared" si="107"/>
        <v>2.3384105860951143</v>
      </c>
      <c r="N637" s="53">
        <f t="shared" si="108"/>
        <v>13.348826741952861</v>
      </c>
      <c r="O637">
        <f t="shared" si="109"/>
        <v>0.77848917725545741</v>
      </c>
      <c r="P637" s="53">
        <f t="shared" si="110"/>
        <v>12.02968899466322</v>
      </c>
      <c r="Q637" s="53">
        <v>0.2</v>
      </c>
      <c r="R637" s="53">
        <f t="shared" si="111"/>
        <v>5.712311131699936</v>
      </c>
    </row>
    <row r="638" spans="1:18" ht="15">
      <c r="A638" s="88"/>
      <c r="B638" s="84">
        <v>30941</v>
      </c>
      <c r="C638" s="85">
        <v>6.8</v>
      </c>
      <c r="D638" s="86">
        <v>16</v>
      </c>
      <c r="E638" s="87">
        <v>10</v>
      </c>
      <c r="F638" s="96">
        <f t="shared" si="102"/>
        <v>13</v>
      </c>
      <c r="G638" s="96"/>
      <c r="H638" s="74">
        <f t="shared" si="103"/>
        <v>260</v>
      </c>
      <c r="I638" s="53">
        <f t="shared" si="101"/>
        <v>0.99029060621747567</v>
      </c>
      <c r="J638" s="53">
        <f t="shared" si="104"/>
        <v>4.5713018656867978E-2</v>
      </c>
      <c r="K638" s="53">
        <f t="shared" si="105"/>
        <v>1.6187624983716393</v>
      </c>
      <c r="L638" s="53">
        <f t="shared" si="106"/>
        <v>27.493431888045265</v>
      </c>
      <c r="M638" s="93">
        <f t="shared" si="107"/>
        <v>1.9424720101613697</v>
      </c>
      <c r="N638" s="53">
        <f t="shared" si="108"/>
        <v>11.448629498624719</v>
      </c>
      <c r="O638">
        <f t="shared" si="109"/>
        <v>0.73464846187074995</v>
      </c>
      <c r="P638" s="53">
        <f t="shared" si="110"/>
        <v>11.273304901573978</v>
      </c>
      <c r="Q638" s="53">
        <v>0.2</v>
      </c>
      <c r="R638" s="53">
        <f t="shared" si="111"/>
        <v>5.2399870757092355</v>
      </c>
    </row>
    <row r="639" spans="1:18" ht="15">
      <c r="A639" s="88"/>
      <c r="B639" s="84">
        <v>30942</v>
      </c>
      <c r="C639" s="85">
        <v>0</v>
      </c>
      <c r="D639" s="86">
        <v>23</v>
      </c>
      <c r="E639" s="87">
        <v>9</v>
      </c>
      <c r="F639" s="96">
        <f t="shared" si="102"/>
        <v>16</v>
      </c>
      <c r="G639" s="96"/>
      <c r="H639" s="74">
        <f t="shared" si="103"/>
        <v>261</v>
      </c>
      <c r="I639" s="53">
        <f t="shared" si="101"/>
        <v>0.99084176372557964</v>
      </c>
      <c r="J639" s="53">
        <f t="shared" si="104"/>
        <v>3.8967068952359983E-2</v>
      </c>
      <c r="K639" s="53">
        <f t="shared" si="105"/>
        <v>1.6116719631829455</v>
      </c>
      <c r="L639" s="53">
        <f t="shared" si="106"/>
        <v>27.224131057590537</v>
      </c>
      <c r="M639" s="93">
        <f t="shared" si="107"/>
        <v>3.2242909067558365</v>
      </c>
      <c r="N639" s="53">
        <f t="shared" si="108"/>
        <v>17.316773081923039</v>
      </c>
      <c r="O639">
        <f t="shared" si="109"/>
        <v>0.87306160859956128</v>
      </c>
      <c r="P639" s="53">
        <f t="shared" si="110"/>
        <v>13.679665048200096</v>
      </c>
      <c r="Q639" s="53">
        <v>0.2</v>
      </c>
      <c r="R639" s="53">
        <f t="shared" si="111"/>
        <v>6.7027862330119463</v>
      </c>
    </row>
    <row r="640" spans="1:18" ht="15">
      <c r="A640" s="88"/>
      <c r="B640" s="84">
        <v>30943</v>
      </c>
      <c r="C640" s="85">
        <v>8.8000000000000007</v>
      </c>
      <c r="D640" s="86">
        <v>14</v>
      </c>
      <c r="E640" s="87">
        <v>12</v>
      </c>
      <c r="F640" s="96">
        <f t="shared" si="102"/>
        <v>13</v>
      </c>
      <c r="G640" s="96"/>
      <c r="H640" s="74">
        <f t="shared" si="103"/>
        <v>262</v>
      </c>
      <c r="I640" s="53">
        <f t="shared" si="101"/>
        <v>0.99139563130313912</v>
      </c>
      <c r="J640" s="53">
        <f t="shared" si="104"/>
        <v>3.2207806455252445E-2</v>
      </c>
      <c r="K640" s="53">
        <f t="shared" si="105"/>
        <v>1.6045732344686192</v>
      </c>
      <c r="L640" s="53">
        <f t="shared" si="106"/>
        <v>26.954069561791201</v>
      </c>
      <c r="M640" s="93">
        <f t="shared" si="107"/>
        <v>1.0994855669780415</v>
      </c>
      <c r="N640" s="53">
        <f t="shared" si="108"/>
        <v>6.4801978250236019</v>
      </c>
      <c r="O640">
        <f t="shared" si="109"/>
        <v>0.73464846187074995</v>
      </c>
      <c r="P640" s="53">
        <f t="shared" si="110"/>
        <v>11.273304901573978</v>
      </c>
      <c r="Q640" s="53">
        <v>0.2</v>
      </c>
      <c r="R640" s="53">
        <f t="shared" si="111"/>
        <v>4.1221885858222329</v>
      </c>
    </row>
    <row r="641" spans="1:18" ht="15">
      <c r="A641" s="88"/>
      <c r="B641" s="84">
        <v>30944</v>
      </c>
      <c r="C641" s="85">
        <v>0</v>
      </c>
      <c r="D641" s="86">
        <v>24</v>
      </c>
      <c r="E641" s="87">
        <v>11</v>
      </c>
      <c r="F641" s="96">
        <f t="shared" si="102"/>
        <v>17.5</v>
      </c>
      <c r="G641" s="96"/>
      <c r="H641" s="74">
        <f t="shared" si="103"/>
        <v>263</v>
      </c>
      <c r="I641" s="53">
        <f t="shared" si="101"/>
        <v>0.99195204505182699</v>
      </c>
      <c r="J641" s="53">
        <f t="shared" si="104"/>
        <v>2.543686013695582E-2</v>
      </c>
      <c r="K641" s="53">
        <f t="shared" si="105"/>
        <v>1.597467039537108</v>
      </c>
      <c r="L641" s="53">
        <f t="shared" si="106"/>
        <v>26.683320619412729</v>
      </c>
      <c r="M641" s="93">
        <f t="shared" si="107"/>
        <v>3.1804291821904096</v>
      </c>
      <c r="N641" s="53">
        <f t="shared" si="108"/>
        <v>16.355373717799484</v>
      </c>
      <c r="O641">
        <f t="shared" si="109"/>
        <v>0.95041280970568121</v>
      </c>
      <c r="P641" s="53">
        <f t="shared" si="110"/>
        <v>15.046556310891852</v>
      </c>
      <c r="Q641" s="53">
        <v>0.2</v>
      </c>
      <c r="R641" s="53">
        <f t="shared" si="111"/>
        <v>6.549288331662054</v>
      </c>
    </row>
    <row r="642" spans="1:18" ht="15">
      <c r="A642" s="88"/>
      <c r="B642" s="84">
        <v>30945</v>
      </c>
      <c r="C642" s="85">
        <v>0</v>
      </c>
      <c r="D642" s="86">
        <v>25</v>
      </c>
      <c r="E642" s="87">
        <v>10</v>
      </c>
      <c r="F642" s="96">
        <f t="shared" si="102"/>
        <v>17.5</v>
      </c>
      <c r="G642" s="96"/>
      <c r="H642" s="74">
        <f t="shared" si="103"/>
        <v>264</v>
      </c>
      <c r="I642" s="53">
        <f t="shared" si="101"/>
        <v>0.99251084031986314</v>
      </c>
      <c r="J642" s="53">
        <f t="shared" si="104"/>
        <v>1.8655864635881831E-2</v>
      </c>
      <c r="K642" s="53">
        <f t="shared" si="105"/>
        <v>1.5903541000306476</v>
      </c>
      <c r="L642" s="53">
        <f t="shared" si="106"/>
        <v>26.41195834263598</v>
      </c>
      <c r="M642" s="93">
        <f t="shared" si="107"/>
        <v>3.3815858074732663</v>
      </c>
      <c r="N642" s="53">
        <f t="shared" si="108"/>
        <v>17.389822716298045</v>
      </c>
      <c r="O642">
        <f t="shared" si="109"/>
        <v>0.95041280970568121</v>
      </c>
      <c r="P642" s="53">
        <f t="shared" si="110"/>
        <v>15.046556310891852</v>
      </c>
      <c r="Q642" s="53">
        <v>0.2</v>
      </c>
      <c r="R642" s="53">
        <f t="shared" si="111"/>
        <v>6.7863967705226846</v>
      </c>
    </row>
    <row r="643" spans="1:18" ht="15">
      <c r="A643" s="88"/>
      <c r="B643" s="84">
        <v>30946</v>
      </c>
      <c r="C643" s="85">
        <v>0</v>
      </c>
      <c r="D643" s="86">
        <v>24</v>
      </c>
      <c r="E643" s="87">
        <v>10</v>
      </c>
      <c r="F643" s="96">
        <f t="shared" si="102"/>
        <v>17</v>
      </c>
      <c r="G643" s="96"/>
      <c r="H643" s="74">
        <f t="shared" si="103"/>
        <v>265</v>
      </c>
      <c r="I643" s="53">
        <f t="shared" si="101"/>
        <v>0.99307185175073753</v>
      </c>
      <c r="J643" s="53">
        <f t="shared" si="104"/>
        <v>1.1866460508729712E-2</v>
      </c>
      <c r="K643" s="53">
        <f t="shared" si="105"/>
        <v>1.5832351338740018</v>
      </c>
      <c r="L643" s="53">
        <f t="shared" si="106"/>
        <v>26.14005772753843</v>
      </c>
      <c r="M643" s="93">
        <f t="shared" si="107"/>
        <v>3.187493278729149</v>
      </c>
      <c r="N643" s="53">
        <f t="shared" si="108"/>
        <v>16.627213814780042</v>
      </c>
      <c r="O643">
        <f t="shared" si="109"/>
        <v>0.92399173474224472</v>
      </c>
      <c r="P643" s="53">
        <f t="shared" si="110"/>
        <v>14.577982189385189</v>
      </c>
      <c r="Q643" s="53">
        <v>0.2</v>
      </c>
      <c r="R643" s="53">
        <f t="shared" si="111"/>
        <v>6.5899014275110446</v>
      </c>
    </row>
    <row r="644" spans="1:18" ht="15">
      <c r="A644" s="88"/>
      <c r="B644" s="84">
        <v>30947</v>
      </c>
      <c r="C644" s="85">
        <v>15</v>
      </c>
      <c r="D644" s="86">
        <v>22</v>
      </c>
      <c r="E644" s="87">
        <v>10</v>
      </c>
      <c r="F644" s="96">
        <f t="shared" si="102"/>
        <v>16</v>
      </c>
      <c r="G644" s="96"/>
      <c r="H644" s="74">
        <f t="shared" si="103"/>
        <v>266</v>
      </c>
      <c r="I644" s="53">
        <f t="shared" si="101"/>
        <v>0.99363491333214227</v>
      </c>
      <c r="J644" s="53">
        <f t="shared" si="104"/>
        <v>5.0702944830984184E-3</v>
      </c>
      <c r="K644" s="53">
        <f t="shared" si="105"/>
        <v>1.5761108572366898</v>
      </c>
      <c r="L644" s="53">
        <f t="shared" si="106"/>
        <v>25.867694642866169</v>
      </c>
      <c r="M644" s="93">
        <f t="shared" si="107"/>
        <v>2.8363807059727058</v>
      </c>
      <c r="N644" s="53">
        <f t="shared" si="108"/>
        <v>15.2334148746813</v>
      </c>
      <c r="O644">
        <f t="shared" si="109"/>
        <v>0.87306160859956128</v>
      </c>
      <c r="P644" s="53">
        <f t="shared" si="110"/>
        <v>13.679665048200096</v>
      </c>
      <c r="Q644" s="53">
        <v>0.2</v>
      </c>
      <c r="R644" s="53">
        <f t="shared" si="111"/>
        <v>6.2279494333785648</v>
      </c>
    </row>
    <row r="645" spans="1:18" ht="15">
      <c r="A645" s="88"/>
      <c r="B645" s="84">
        <v>30948</v>
      </c>
      <c r="C645" s="85">
        <v>21</v>
      </c>
      <c r="D645" s="86">
        <v>13</v>
      </c>
      <c r="E645" s="87">
        <v>7</v>
      </c>
      <c r="F645" s="96">
        <f t="shared" si="102"/>
        <v>10</v>
      </c>
      <c r="G645" s="96"/>
      <c r="H645" s="74">
        <f t="shared" si="103"/>
        <v>267</v>
      </c>
      <c r="I645" s="53">
        <f t="shared" si="101"/>
        <v>0.99419985844509629</v>
      </c>
      <c r="J645" s="53">
        <f t="shared" si="104"/>
        <v>-1.7309802896011053E-3</v>
      </c>
      <c r="K645" s="53">
        <f t="shared" si="105"/>
        <v>1.5689819865090537</v>
      </c>
      <c r="L645" s="53">
        <f t="shared" si="106"/>
        <v>25.594945817070318</v>
      </c>
      <c r="M645" s="93">
        <f t="shared" si="107"/>
        <v>1.6322027647840214</v>
      </c>
      <c r="N645" s="53">
        <f t="shared" si="108"/>
        <v>10.658074731820841</v>
      </c>
      <c r="O645">
        <f t="shared" si="109"/>
        <v>0.61578519545801924</v>
      </c>
      <c r="P645" s="53">
        <f t="shared" si="110"/>
        <v>9.2522328593138266</v>
      </c>
      <c r="Q645" s="53">
        <v>0.2</v>
      </c>
      <c r="R645" s="53">
        <f t="shared" si="111"/>
        <v>4.9291726601305417</v>
      </c>
    </row>
    <row r="646" spans="1:18" ht="15">
      <c r="A646" s="88"/>
      <c r="B646" s="84">
        <v>30949</v>
      </c>
      <c r="C646" s="85">
        <v>16.399999999999999</v>
      </c>
      <c r="D646" s="86">
        <v>21</v>
      </c>
      <c r="E646" s="87">
        <v>8</v>
      </c>
      <c r="F646" s="96">
        <f t="shared" si="102"/>
        <v>14.5</v>
      </c>
      <c r="G646" s="96"/>
      <c r="H646" s="74">
        <f t="shared" si="103"/>
        <v>268</v>
      </c>
      <c r="I646" s="53">
        <f t="shared" si="101"/>
        <v>0.99476651991325171</v>
      </c>
      <c r="J646" s="53">
        <f t="shared" si="104"/>
        <v>-8.535703982037365E-3</v>
      </c>
      <c r="K646" s="53">
        <f t="shared" si="105"/>
        <v>1.5618492402924882</v>
      </c>
      <c r="L646" s="53">
        <f t="shared" si="106"/>
        <v>25.321888823581272</v>
      </c>
      <c r="M646" s="93">
        <f t="shared" si="107"/>
        <v>2.7616572024469028</v>
      </c>
      <c r="N646" s="53">
        <f t="shared" si="108"/>
        <v>15.520892652653533</v>
      </c>
      <c r="O646">
        <f t="shared" si="109"/>
        <v>0.80125269250101316</v>
      </c>
      <c r="P646" s="53">
        <f t="shared" si="110"/>
        <v>12.424600625459268</v>
      </c>
      <c r="Q646" s="53">
        <v>0.2</v>
      </c>
      <c r="R646" s="53">
        <f t="shared" si="111"/>
        <v>6.2262645439779902</v>
      </c>
    </row>
    <row r="647" spans="1:18" ht="15">
      <c r="A647" s="88"/>
      <c r="B647" s="84">
        <v>30950</v>
      </c>
      <c r="C647" s="85">
        <v>0</v>
      </c>
      <c r="D647" s="86">
        <v>20</v>
      </c>
      <c r="E647" s="87">
        <v>6</v>
      </c>
      <c r="F647" s="96">
        <f t="shared" si="102"/>
        <v>13</v>
      </c>
      <c r="G647" s="96"/>
      <c r="H647" s="74">
        <f t="shared" si="103"/>
        <v>269</v>
      </c>
      <c r="I647" s="53">
        <f t="shared" si="101"/>
        <v>0.9953347300523635</v>
      </c>
      <c r="J647" s="53">
        <f t="shared" si="104"/>
        <v>-1.5342209840722851E-2</v>
      </c>
      <c r="K647" s="53">
        <f t="shared" si="105"/>
        <v>1.554713341404206</v>
      </c>
      <c r="L647" s="53">
        <f t="shared" si="106"/>
        <v>25.048602064298048</v>
      </c>
      <c r="M647" s="93">
        <f t="shared" si="107"/>
        <v>2.7033215175034235</v>
      </c>
      <c r="N647" s="53">
        <f t="shared" si="108"/>
        <v>15.932958780181107</v>
      </c>
      <c r="O647">
        <f t="shared" si="109"/>
        <v>0.73464846187074995</v>
      </c>
      <c r="P647" s="53">
        <f t="shared" si="110"/>
        <v>11.273304901573978</v>
      </c>
      <c r="Q647" s="53">
        <v>0.2</v>
      </c>
      <c r="R647" s="53">
        <f t="shared" si="111"/>
        <v>6.2488721381149919</v>
      </c>
    </row>
    <row r="648" spans="1:18" ht="15">
      <c r="A648" s="88"/>
      <c r="B648" s="84">
        <v>30951</v>
      </c>
      <c r="C648" s="85">
        <v>0</v>
      </c>
      <c r="D648" s="86">
        <v>19</v>
      </c>
      <c r="E648" s="87">
        <v>6</v>
      </c>
      <c r="F648" s="96">
        <f t="shared" si="102"/>
        <v>12.5</v>
      </c>
      <c r="G648" s="96"/>
      <c r="H648" s="74">
        <f t="shared" si="103"/>
        <v>270</v>
      </c>
      <c r="I648" s="53">
        <f t="shared" si="101"/>
        <v>0.99590432071990964</v>
      </c>
      <c r="J648" s="53">
        <f t="shared" si="104"/>
        <v>-2.21488239387348E-2</v>
      </c>
      <c r="K648" s="53">
        <f t="shared" si="105"/>
        <v>1.5475750188969246</v>
      </c>
      <c r="L648" s="53">
        <f t="shared" si="106"/>
        <v>24.775164751272744</v>
      </c>
      <c r="M648" s="93">
        <f t="shared" si="107"/>
        <v>2.5347219712888482</v>
      </c>
      <c r="N648" s="53">
        <f t="shared" si="108"/>
        <v>15.185781567692926</v>
      </c>
      <c r="O648">
        <f t="shared" si="109"/>
        <v>0.7135476731207917</v>
      </c>
      <c r="P648" s="53">
        <f t="shared" si="110"/>
        <v>10.911278230138578</v>
      </c>
      <c r="Q648" s="53">
        <v>0.2</v>
      </c>
      <c r="R648" s="53">
        <f t="shared" si="111"/>
        <v>6.056902055491256</v>
      </c>
    </row>
    <row r="649" spans="1:18" ht="15">
      <c r="A649" s="88"/>
      <c r="B649" s="84">
        <v>30952</v>
      </c>
      <c r="C649" s="85">
        <v>0</v>
      </c>
      <c r="D649" s="86">
        <v>22</v>
      </c>
      <c r="E649" s="87">
        <v>6</v>
      </c>
      <c r="F649" s="96">
        <f t="shared" si="102"/>
        <v>14</v>
      </c>
      <c r="G649" s="96"/>
      <c r="H649" s="74">
        <f t="shared" si="103"/>
        <v>271</v>
      </c>
      <c r="I649" s="53">
        <f t="shared" si="101"/>
        <v>0.996475123364848</v>
      </c>
      <c r="J649" s="53">
        <f t="shared" si="104"/>
        <v>-2.8953864932543451E-2</v>
      </c>
      <c r="K649" s="53">
        <f t="shared" si="105"/>
        <v>1.5404350100937725</v>
      </c>
      <c r="L649" s="53">
        <f t="shared" si="106"/>
        <v>24.501656886570064</v>
      </c>
      <c r="M649" s="93">
        <f t="shared" si="107"/>
        <v>2.9186501379213921</v>
      </c>
      <c r="N649" s="53">
        <f t="shared" si="108"/>
        <v>16.661126682867646</v>
      </c>
      <c r="O649">
        <f t="shared" si="109"/>
        <v>0.77848917725545741</v>
      </c>
      <c r="P649" s="53">
        <f t="shared" si="110"/>
        <v>12.02968899466322</v>
      </c>
      <c r="Q649" s="53">
        <v>0.2</v>
      </c>
      <c r="R649" s="53">
        <f t="shared" si="111"/>
        <v>6.4609417150499695</v>
      </c>
    </row>
    <row r="650" spans="1:18" ht="15">
      <c r="A650" s="88"/>
      <c r="B650" s="84">
        <v>30953</v>
      </c>
      <c r="C650" s="85">
        <v>0</v>
      </c>
      <c r="D650" s="86">
        <v>20</v>
      </c>
      <c r="E650" s="87">
        <v>11</v>
      </c>
      <c r="F650" s="96">
        <f t="shared" si="102"/>
        <v>15.5</v>
      </c>
      <c r="G650" s="96"/>
      <c r="H650" s="74">
        <f t="shared" si="103"/>
        <v>272</v>
      </c>
      <c r="I650" s="53">
        <f t="shared" ref="I650:I713" si="112">1+0.0334*COS($I$7*H650-0.0552)</f>
        <v>0.99704696907749246</v>
      </c>
      <c r="J650" s="53">
        <f t="shared" si="104"/>
        <v>-3.575564382406738E-2</v>
      </c>
      <c r="K650" s="53">
        <f t="shared" si="105"/>
        <v>1.5332940626387306</v>
      </c>
      <c r="L650" s="53">
        <f t="shared" si="106"/>
        <v>24.228159240286629</v>
      </c>
      <c r="M650" s="93">
        <f t="shared" si="107"/>
        <v>2.2666547836484767</v>
      </c>
      <c r="N650" s="53">
        <f t="shared" si="108"/>
        <v>12.356361212546181</v>
      </c>
      <c r="O650">
        <f t="shared" si="109"/>
        <v>0.84852650924855288</v>
      </c>
      <c r="P650" s="53">
        <f t="shared" si="110"/>
        <v>13.249293405289498</v>
      </c>
      <c r="Q650" s="53">
        <v>0.2</v>
      </c>
      <c r="R650" s="53">
        <f t="shared" si="111"/>
        <v>5.5515621530372057</v>
      </c>
    </row>
    <row r="651" spans="1:18" ht="15">
      <c r="A651" s="88"/>
      <c r="B651" s="84">
        <v>30954</v>
      </c>
      <c r="C651" s="85">
        <v>0</v>
      </c>
      <c r="D651" s="86">
        <v>23</v>
      </c>
      <c r="E651" s="87">
        <v>12</v>
      </c>
      <c r="F651" s="96">
        <f t="shared" si="102"/>
        <v>17.5</v>
      </c>
      <c r="G651" s="96"/>
      <c r="H651" s="74">
        <f t="shared" si="103"/>
        <v>273</v>
      </c>
      <c r="I651" s="53">
        <f t="shared" si="112"/>
        <v>0.99761968863949657</v>
      </c>
      <c r="J651" s="53">
        <f t="shared" si="104"/>
        <v>-4.255246372909955E-2</v>
      </c>
      <c r="K651" s="53">
        <f t="shared" si="105"/>
        <v>1.5261529365628643</v>
      </c>
      <c r="L651" s="53">
        <f t="shared" si="106"/>
        <v>23.954753326716986</v>
      </c>
      <c r="M651" s="93">
        <f t="shared" si="107"/>
        <v>2.6264081936514763</v>
      </c>
      <c r="N651" s="53">
        <f t="shared" si="108"/>
        <v>13.506317884140469</v>
      </c>
      <c r="O651">
        <f t="shared" si="109"/>
        <v>0.95041280970568121</v>
      </c>
      <c r="P651" s="53">
        <f t="shared" si="110"/>
        <v>15.046556310891852</v>
      </c>
      <c r="Q651" s="53">
        <v>0.2</v>
      </c>
      <c r="R651" s="53">
        <f t="shared" si="111"/>
        <v>5.8962496783053746</v>
      </c>
    </row>
    <row r="652" spans="1:18" ht="15">
      <c r="A652" s="88"/>
      <c r="B652" s="84">
        <v>30955</v>
      </c>
      <c r="C652" s="85">
        <v>0</v>
      </c>
      <c r="D652" s="86">
        <v>21</v>
      </c>
      <c r="E652" s="87">
        <v>10</v>
      </c>
      <c r="F652" s="96">
        <f t="shared" si="102"/>
        <v>15.5</v>
      </c>
      <c r="G652" s="96"/>
      <c r="H652" s="74">
        <f t="shared" si="103"/>
        <v>274</v>
      </c>
      <c r="I652" s="53">
        <f t="shared" si="112"/>
        <v>0.99819311257392784</v>
      </c>
      <c r="J652" s="53">
        <f t="shared" si="104"/>
        <v>-4.9342619653318411E-2</v>
      </c>
      <c r="K652" s="53">
        <f t="shared" si="105"/>
        <v>1.5190124063664594</v>
      </c>
      <c r="L652" s="53">
        <f t="shared" si="106"/>
        <v>23.681521378654168</v>
      </c>
      <c r="M652" s="93">
        <f t="shared" si="107"/>
        <v>2.4493432377967621</v>
      </c>
      <c r="N652" s="53">
        <f t="shared" si="108"/>
        <v>13.352262549221885</v>
      </c>
      <c r="O652">
        <f t="shared" si="109"/>
        <v>0.84852650924855288</v>
      </c>
      <c r="P652" s="53">
        <f t="shared" si="110"/>
        <v>13.249293405289498</v>
      </c>
      <c r="Q652" s="53">
        <v>0.2</v>
      </c>
      <c r="R652" s="53">
        <f t="shared" si="111"/>
        <v>5.7780928062172858</v>
      </c>
    </row>
    <row r="653" spans="1:18" ht="15">
      <c r="A653" s="88"/>
      <c r="B653" s="84">
        <v>30956</v>
      </c>
      <c r="C653" s="85">
        <v>6.4</v>
      </c>
      <c r="D653" s="86">
        <v>20</v>
      </c>
      <c r="E653" s="87">
        <v>10</v>
      </c>
      <c r="F653" s="96">
        <f t="shared" si="102"/>
        <v>15</v>
      </c>
      <c r="G653" s="96"/>
      <c r="H653" s="74">
        <f t="shared" si="103"/>
        <v>275</v>
      </c>
      <c r="I653" s="53">
        <f t="shared" si="112"/>
        <v>0.99876707119541852</v>
      </c>
      <c r="J653" s="53">
        <f t="shared" si="104"/>
        <v>-5.6124398277060894E-2</v>
      </c>
      <c r="K653" s="53">
        <f t="shared" si="105"/>
        <v>1.5118732631171512</v>
      </c>
      <c r="L653" s="53">
        <f t="shared" si="106"/>
        <v>23.408546319817695</v>
      </c>
      <c r="M653" s="93">
        <f t="shared" si="107"/>
        <v>2.2737764387093868</v>
      </c>
      <c r="N653" s="53">
        <f t="shared" si="108"/>
        <v>12.584134924309961</v>
      </c>
      <c r="O653">
        <f t="shared" si="109"/>
        <v>0.8245943710158492</v>
      </c>
      <c r="P653" s="53">
        <f t="shared" si="110"/>
        <v>12.831038046583151</v>
      </c>
      <c r="Q653" s="53">
        <v>0.2</v>
      </c>
      <c r="R653" s="53">
        <f t="shared" si="111"/>
        <v>5.5823503006395656</v>
      </c>
    </row>
    <row r="654" spans="1:18" ht="15">
      <c r="A654" s="88"/>
      <c r="B654" s="84">
        <v>30957</v>
      </c>
      <c r="C654" s="85">
        <v>21.2</v>
      </c>
      <c r="D654" s="86">
        <v>14</v>
      </c>
      <c r="E654" s="87">
        <v>6</v>
      </c>
      <c r="F654" s="96">
        <f t="shared" si="102"/>
        <v>10</v>
      </c>
      <c r="G654" s="96"/>
      <c r="H654" s="74">
        <f t="shared" si="103"/>
        <v>276</v>
      </c>
      <c r="I654" s="53">
        <f t="shared" si="112"/>
        <v>0.9993413946603783</v>
      </c>
      <c r="J654" s="53">
        <f t="shared" si="104"/>
        <v>-6.2896077750080936E-2</v>
      </c>
      <c r="K654" s="53">
        <f t="shared" si="105"/>
        <v>1.5047363165639849</v>
      </c>
      <c r="L654" s="53">
        <f t="shared" si="106"/>
        <v>23.135911735404175</v>
      </c>
      <c r="M654" s="93">
        <f t="shared" si="107"/>
        <v>1.7036323637227877</v>
      </c>
      <c r="N654" s="53">
        <f t="shared" si="108"/>
        <v>11.124500852385649</v>
      </c>
      <c r="O654">
        <f t="shared" si="109"/>
        <v>0.61578519545801924</v>
      </c>
      <c r="P654" s="53">
        <f t="shared" si="110"/>
        <v>9.2522328593138266</v>
      </c>
      <c r="Q654" s="53">
        <v>0.2</v>
      </c>
      <c r="R654" s="53">
        <f t="shared" si="111"/>
        <v>5.0324873296691264</v>
      </c>
    </row>
    <row r="655" spans="1:18" ht="15">
      <c r="A655" s="88"/>
      <c r="B655" s="84">
        <v>30958</v>
      </c>
      <c r="C655" s="85">
        <v>10.4</v>
      </c>
      <c r="D655" s="86">
        <v>12</v>
      </c>
      <c r="E655" s="87">
        <v>4</v>
      </c>
      <c r="F655" s="96">
        <f t="shared" ref="F655:F718" si="113">0.5*(D655+E655)</f>
        <v>8</v>
      </c>
      <c r="G655" s="96"/>
      <c r="H655" s="74">
        <f t="shared" ref="H655:H718" si="114">B655-DATE(YEAR(B655),1,0)</f>
        <v>277</v>
      </c>
      <c r="I655" s="53">
        <f t="shared" si="112"/>
        <v>0.99991591301725413</v>
      </c>
      <c r="J655" s="53">
        <f t="shared" ref="J655:J718" si="115">ASIN(0.39785*SIN(4.869+$I$7*H655+0.03345*SIN(6.224+$I$7*H655)))</f>
        <v>-6.9655927497567424E-2</v>
      </c>
      <c r="K655" s="53">
        <f t="shared" ref="K655:K718" si="116">ACOS(-TAN(J655)*TAN($E$7*$I$8))</f>
        <v>1.4976023972671788</v>
      </c>
      <c r="L655" s="53">
        <f t="shared" ref="L655:L718" si="117">117.5*I655*((K655*SIN($E$7*$I$8)*SIN(J655)+COS($E$7*$I$8)*COS(J655)*SIN(K655))/PI())</f>
        <v>22.863701840757685</v>
      </c>
      <c r="M655" s="93">
        <f t="shared" ref="M655:M718" si="118">0.0023*L655/2.456*(0.5*(D655+E655)+17.8)*SQRT(D655-E655)</f>
        <v>1.5624665227882291</v>
      </c>
      <c r="N655" s="53">
        <f t="shared" ref="N655:N718" si="119">0.17*L655*SQRT(D655-E655)</f>
        <v>10.993613457946434</v>
      </c>
      <c r="O655">
        <f t="shared" ref="O655:O718" si="120">5336/(F655+273.15)^2*EXP(21.07-5336/(F655+273.15))</f>
        <v>0.54621768965488293</v>
      </c>
      <c r="P655" s="53">
        <f t="shared" ref="P655:P718" si="121">EXP(21.07-5336/(F655+273.15))</f>
        <v>8.0914455460972867</v>
      </c>
      <c r="Q655" s="53">
        <v>0.2</v>
      </c>
      <c r="R655" s="53">
        <f t="shared" ref="R655:R718" si="122">(O655*N655*0.6+$L$8*6.43*(1+0.536*Q655)*P655*(1- G655/100))/($O$7*(O655+$L$8))</f>
        <v>4.9076296194290805</v>
      </c>
    </row>
    <row r="656" spans="1:18" ht="15">
      <c r="A656" s="88"/>
      <c r="B656" s="84">
        <v>30959</v>
      </c>
      <c r="C656" s="85">
        <v>6.8</v>
      </c>
      <c r="D656" s="86">
        <v>18</v>
      </c>
      <c r="E656" s="87">
        <v>5</v>
      </c>
      <c r="F656" s="96">
        <f t="shared" si="113"/>
        <v>11.5</v>
      </c>
      <c r="G656" s="96"/>
      <c r="H656" s="74">
        <f t="shared" si="114"/>
        <v>278</v>
      </c>
      <c r="I656" s="53">
        <f t="shared" si="112"/>
        <v>1.0004904562568209</v>
      </c>
      <c r="J656" s="53">
        <f t="shared" si="115"/>
        <v>-7.6402208038679448E-2</v>
      </c>
      <c r="K656" s="53">
        <f t="shared" si="116"/>
        <v>1.49047235874324</v>
      </c>
      <c r="L656" s="53">
        <f t="shared" si="117"/>
        <v>22.59200144816208</v>
      </c>
      <c r="M656" s="93">
        <f t="shared" si="118"/>
        <v>2.2350820835983529</v>
      </c>
      <c r="N656" s="53">
        <f t="shared" si="119"/>
        <v>13.847625338239864</v>
      </c>
      <c r="O656">
        <f t="shared" si="120"/>
        <v>0.67292773448592091</v>
      </c>
      <c r="P656" s="53">
        <f t="shared" si="121"/>
        <v>10.218213752667999</v>
      </c>
      <c r="Q656" s="53">
        <v>0.2</v>
      </c>
      <c r="R656" s="53">
        <f t="shared" si="122"/>
        <v>5.7092652756437747</v>
      </c>
    </row>
    <row r="657" spans="1:18" ht="15">
      <c r="A657" s="88"/>
      <c r="B657" s="84">
        <v>30960</v>
      </c>
      <c r="C657" s="85">
        <v>14.4</v>
      </c>
      <c r="D657" s="86">
        <v>22</v>
      </c>
      <c r="E657" s="87">
        <v>8</v>
      </c>
      <c r="F657" s="96">
        <f t="shared" si="113"/>
        <v>15</v>
      </c>
      <c r="G657" s="96"/>
      <c r="H657" s="74">
        <f t="shared" si="114"/>
        <v>279</v>
      </c>
      <c r="I657" s="53">
        <f t="shared" si="112"/>
        <v>1.0010648543624907</v>
      </c>
      <c r="J657" s="53">
        <f t="shared" si="115"/>
        <v>-8.3133170818912028E-2</v>
      </c>
      <c r="K657" s="53">
        <f t="shared" si="116"/>
        <v>1.4833470796248718</v>
      </c>
      <c r="L657" s="53">
        <f t="shared" si="117"/>
        <v>22.320895931759992</v>
      </c>
      <c r="M657" s="93">
        <f t="shared" si="118"/>
        <v>2.5653637742462769</v>
      </c>
      <c r="N657" s="53">
        <f t="shared" si="119"/>
        <v>14.197914674221973</v>
      </c>
      <c r="O657">
        <f t="shared" si="120"/>
        <v>0.8245943710158492</v>
      </c>
      <c r="P657" s="53">
        <f t="shared" si="121"/>
        <v>12.831038046583151</v>
      </c>
      <c r="Q657" s="53">
        <v>0.2</v>
      </c>
      <c r="R657" s="53">
        <f t="shared" si="122"/>
        <v>5.9486685018316692</v>
      </c>
    </row>
    <row r="658" spans="1:18" ht="15">
      <c r="A658" s="88"/>
      <c r="B658" s="84">
        <v>30961</v>
      </c>
      <c r="C658" s="85">
        <v>0</v>
      </c>
      <c r="D658" s="86">
        <v>21</v>
      </c>
      <c r="E658" s="87">
        <v>10</v>
      </c>
      <c r="F658" s="96">
        <f t="shared" si="113"/>
        <v>15.5</v>
      </c>
      <c r="G658" s="96"/>
      <c r="H658" s="74">
        <f t="shared" si="114"/>
        <v>280</v>
      </c>
      <c r="I658" s="53">
        <f t="shared" si="112"/>
        <v>1.0016389373606227</v>
      </c>
      <c r="J658" s="53">
        <f t="shared" si="115"/>
        <v>-8.984705805761542E-2</v>
      </c>
      <c r="K658" s="53">
        <f t="shared" si="116"/>
        <v>1.4762274658349086</v>
      </c>
      <c r="L658" s="53">
        <f t="shared" si="117"/>
        <v>22.050471190607464</v>
      </c>
      <c r="M658" s="93">
        <f t="shared" si="118"/>
        <v>2.280646232029206</v>
      </c>
      <c r="N658" s="53">
        <f t="shared" si="119"/>
        <v>12.432633696263665</v>
      </c>
      <c r="O658">
        <f t="shared" si="120"/>
        <v>0.84852650924855288</v>
      </c>
      <c r="P658" s="53">
        <f t="shared" si="121"/>
        <v>13.249293405289498</v>
      </c>
      <c r="Q658" s="53">
        <v>0.2</v>
      </c>
      <c r="R658" s="53">
        <f t="shared" si="122"/>
        <v>5.5689113169753348</v>
      </c>
    </row>
    <row r="659" spans="1:18" ht="15">
      <c r="A659" s="88"/>
      <c r="B659" s="84">
        <v>30962</v>
      </c>
      <c r="C659" s="85">
        <v>0</v>
      </c>
      <c r="D659" s="86">
        <v>22</v>
      </c>
      <c r="E659" s="87">
        <v>9</v>
      </c>
      <c r="F659" s="96">
        <f t="shared" si="113"/>
        <v>15.5</v>
      </c>
      <c r="G659" s="96"/>
      <c r="H659" s="74">
        <f t="shared" si="114"/>
        <v>281</v>
      </c>
      <c r="I659" s="53">
        <f t="shared" si="112"/>
        <v>1.0022125353708218</v>
      </c>
      <c r="J659" s="53">
        <f t="shared" si="115"/>
        <v>-9.6542102612042532E-2</v>
      </c>
      <c r="K659" s="53">
        <f t="shared" si="116"/>
        <v>1.4691144527732658</v>
      </c>
      <c r="L659" s="53">
        <f t="shared" si="117"/>
        <v>21.780813609876329</v>
      </c>
      <c r="M659" s="93">
        <f t="shared" si="118"/>
        <v>2.449003928315892</v>
      </c>
      <c r="N659" s="53">
        <f t="shared" si="119"/>
        <v>13.350412849594614</v>
      </c>
      <c r="O659">
        <f t="shared" si="120"/>
        <v>0.84852650924855288</v>
      </c>
      <c r="P659" s="53">
        <f t="shared" si="121"/>
        <v>13.249293405289498</v>
      </c>
      <c r="Q659" s="53">
        <v>0.2</v>
      </c>
      <c r="R659" s="53">
        <f t="shared" si="122"/>
        <v>5.7776720680885969</v>
      </c>
    </row>
    <row r="660" spans="1:18" ht="15">
      <c r="A660" s="88"/>
      <c r="B660" s="84">
        <v>30963</v>
      </c>
      <c r="C660" s="85">
        <v>0</v>
      </c>
      <c r="D660" s="86">
        <v>22</v>
      </c>
      <c r="E660" s="87">
        <v>7</v>
      </c>
      <c r="F660" s="96">
        <f t="shared" si="113"/>
        <v>14.5</v>
      </c>
      <c r="G660" s="96"/>
      <c r="H660" s="74">
        <f t="shared" si="114"/>
        <v>282</v>
      </c>
      <c r="I660" s="53">
        <f t="shared" si="112"/>
        <v>1.0027854786562083</v>
      </c>
      <c r="J660" s="53">
        <f t="shared" si="115"/>
        <v>-0.10321652785929418</v>
      </c>
      <c r="K660" s="53">
        <f t="shared" si="116"/>
        <v>1.4620090075156542</v>
      </c>
      <c r="L660" s="53">
        <f t="shared" si="117"/>
        <v>21.512010020221862</v>
      </c>
      <c r="M660" s="93">
        <f t="shared" si="118"/>
        <v>2.5201629174392188</v>
      </c>
      <c r="N660" s="53">
        <f t="shared" si="119"/>
        <v>14.163661613800281</v>
      </c>
      <c r="O660">
        <f t="shared" si="120"/>
        <v>0.80125269250101316</v>
      </c>
      <c r="P660" s="53">
        <f t="shared" si="121"/>
        <v>12.424600625459268</v>
      </c>
      <c r="Q660" s="53">
        <v>0.2</v>
      </c>
      <c r="R660" s="53">
        <f t="shared" si="122"/>
        <v>5.9188360871746077</v>
      </c>
    </row>
    <row r="661" spans="1:18" ht="15">
      <c r="A661" s="88"/>
      <c r="B661" s="84">
        <v>30964</v>
      </c>
      <c r="C661" s="85">
        <v>0</v>
      </c>
      <c r="D661" s="86">
        <v>22</v>
      </c>
      <c r="E661" s="87">
        <v>7</v>
      </c>
      <c r="F661" s="96">
        <f t="shared" si="113"/>
        <v>14.5</v>
      </c>
      <c r="G661" s="96"/>
      <c r="H661" s="74">
        <f t="shared" si="114"/>
        <v>283</v>
      </c>
      <c r="I661" s="53">
        <f t="shared" si="112"/>
        <v>1.0033575976736464</v>
      </c>
      <c r="J661" s="53">
        <f t="shared" si="115"/>
        <v>-0.10986854759758873</v>
      </c>
      <c r="K661" s="53">
        <f t="shared" si="116"/>
        <v>1.4549121310225004</v>
      </c>
      <c r="L661" s="53">
        <f t="shared" si="117"/>
        <v>21.244147655336615</v>
      </c>
      <c r="M661" s="93">
        <f t="shared" si="118"/>
        <v>2.4887824560910321</v>
      </c>
      <c r="N661" s="53">
        <f t="shared" si="119"/>
        <v>13.987299112493311</v>
      </c>
      <c r="O661">
        <f t="shared" si="120"/>
        <v>0.80125269250101316</v>
      </c>
      <c r="P661" s="53">
        <f t="shared" si="121"/>
        <v>12.424600625459268</v>
      </c>
      <c r="Q661" s="53">
        <v>0.2</v>
      </c>
      <c r="R661" s="53">
        <f t="shared" si="122"/>
        <v>5.8788879500758586</v>
      </c>
    </row>
    <row r="662" spans="1:18" ht="15">
      <c r="A662" s="88"/>
      <c r="B662" s="84">
        <v>30965</v>
      </c>
      <c r="C662" s="85">
        <v>0</v>
      </c>
      <c r="D662" s="86">
        <v>22</v>
      </c>
      <c r="E662" s="87">
        <v>6</v>
      </c>
      <c r="F662" s="96">
        <f t="shared" si="113"/>
        <v>14</v>
      </c>
      <c r="G662" s="96"/>
      <c r="H662" s="74">
        <f t="shared" si="114"/>
        <v>284</v>
      </c>
      <c r="I662" s="53">
        <f t="shared" si="112"/>
        <v>1.0039287231239142</v>
      </c>
      <c r="J662" s="53">
        <f t="shared" si="115"/>
        <v>-0.116496365968295</v>
      </c>
      <c r="K662" s="53">
        <f t="shared" si="116"/>
        <v>1.4478248603562074</v>
      </c>
      <c r="L662" s="53">
        <f t="shared" si="117"/>
        <v>20.977314107716502</v>
      </c>
      <c r="M662" s="93">
        <f t="shared" si="118"/>
        <v>2.4988285893133306</v>
      </c>
      <c r="N662" s="53">
        <f t="shared" si="119"/>
        <v>14.264573593247222</v>
      </c>
      <c r="O662">
        <f t="shared" si="120"/>
        <v>0.77848917725545741</v>
      </c>
      <c r="P662" s="53">
        <f t="shared" si="121"/>
        <v>12.02968899466322</v>
      </c>
      <c r="Q662" s="53">
        <v>0.2</v>
      </c>
      <c r="R662" s="53">
        <f t="shared" si="122"/>
        <v>5.9192839637847365</v>
      </c>
    </row>
    <row r="663" spans="1:18" ht="15">
      <c r="A663" s="88"/>
      <c r="B663" s="84">
        <v>30966</v>
      </c>
      <c r="C663" s="85">
        <v>0</v>
      </c>
      <c r="D663" s="86">
        <v>15</v>
      </c>
      <c r="E663" s="87">
        <v>9</v>
      </c>
      <c r="F663" s="96">
        <f t="shared" si="113"/>
        <v>12</v>
      </c>
      <c r="G663" s="96"/>
      <c r="H663" s="74">
        <f t="shared" si="114"/>
        <v>285</v>
      </c>
      <c r="I663" s="53">
        <f t="shared" si="112"/>
        <v>1.0044986860018028</v>
      </c>
      <c r="J663" s="53">
        <f t="shared" si="115"/>
        <v>-0.12309817740020416</v>
      </c>
      <c r="K663" s="53">
        <f t="shared" si="116"/>
        <v>1.4407482709045429</v>
      </c>
      <c r="L663" s="53">
        <f t="shared" si="117"/>
        <v>20.711597282669892</v>
      </c>
      <c r="M663" s="93">
        <f t="shared" si="118"/>
        <v>1.415809936153134</v>
      </c>
      <c r="N663" s="53">
        <f t="shared" si="119"/>
        <v>8.6245836670944929</v>
      </c>
      <c r="O663">
        <f t="shared" si="120"/>
        <v>0.69297786589913757</v>
      </c>
      <c r="P663" s="53">
        <f t="shared" si="121"/>
        <v>10.559668732607534</v>
      </c>
      <c r="Q663" s="53">
        <v>0.2</v>
      </c>
      <c r="R663" s="53">
        <f t="shared" si="122"/>
        <v>4.5637242656142805</v>
      </c>
    </row>
    <row r="664" spans="1:18" ht="15">
      <c r="A664" s="88"/>
      <c r="B664" s="84">
        <v>30967</v>
      </c>
      <c r="C664" s="85">
        <v>0</v>
      </c>
      <c r="D664" s="86">
        <v>24</v>
      </c>
      <c r="E664" s="87">
        <v>9</v>
      </c>
      <c r="F664" s="96">
        <f t="shared" si="113"/>
        <v>16.5</v>
      </c>
      <c r="G664" s="96"/>
      <c r="H664" s="74">
        <f t="shared" si="114"/>
        <v>286</v>
      </c>
      <c r="I664" s="53">
        <f t="shared" si="112"/>
        <v>1.0050673176461264</v>
      </c>
      <c r="J664" s="53">
        <f t="shared" si="115"/>
        <v>-0.12967216657752278</v>
      </c>
      <c r="K664" s="53">
        <f t="shared" si="116"/>
        <v>1.4336834786075918</v>
      </c>
      <c r="L664" s="53">
        <f t="shared" si="117"/>
        <v>20.447085350606343</v>
      </c>
      <c r="M664" s="93">
        <f t="shared" si="118"/>
        <v>2.5437277801117544</v>
      </c>
      <c r="N664" s="53">
        <f t="shared" si="119"/>
        <v>13.462507577034602</v>
      </c>
      <c r="O664">
        <f t="shared" si="120"/>
        <v>0.89821237770744478</v>
      </c>
      <c r="P664" s="53">
        <f t="shared" si="121"/>
        <v>14.122457624351155</v>
      </c>
      <c r="Q664" s="53">
        <v>0.2</v>
      </c>
      <c r="R664" s="53">
        <f t="shared" si="122"/>
        <v>5.845213115372216</v>
      </c>
    </row>
    <row r="665" spans="1:18" ht="15">
      <c r="A665" s="88"/>
      <c r="B665" s="84">
        <v>30968</v>
      </c>
      <c r="C665" s="85">
        <v>0</v>
      </c>
      <c r="D665" s="86">
        <v>25</v>
      </c>
      <c r="E665" s="87">
        <v>8</v>
      </c>
      <c r="F665" s="96">
        <f t="shared" si="113"/>
        <v>16.5</v>
      </c>
      <c r="G665" s="96"/>
      <c r="H665" s="74">
        <f t="shared" si="114"/>
        <v>287</v>
      </c>
      <c r="I665" s="53">
        <f t="shared" si="112"/>
        <v>1.0056344497896332</v>
      </c>
      <c r="J665" s="53">
        <f t="shared" si="115"/>
        <v>-0.13621650843313457</v>
      </c>
      <c r="K665" s="53">
        <f t="shared" si="116"/>
        <v>1.4266316421852574</v>
      </c>
      <c r="L665" s="53">
        <f t="shared" si="117"/>
        <v>20.183866697645719</v>
      </c>
      <c r="M665" s="93">
        <f t="shared" si="118"/>
        <v>2.673144425211142</v>
      </c>
      <c r="N665" s="53">
        <f t="shared" si="119"/>
        <v>14.147436435722605</v>
      </c>
      <c r="O665">
        <f t="shared" si="120"/>
        <v>0.89821237770744478</v>
      </c>
      <c r="P665" s="53">
        <f t="shared" si="121"/>
        <v>14.122457624351155</v>
      </c>
      <c r="Q665" s="53">
        <v>0.2</v>
      </c>
      <c r="R665" s="53">
        <f t="shared" si="122"/>
        <v>6.0016250238897149</v>
      </c>
    </row>
    <row r="666" spans="1:18" ht="15">
      <c r="A666" s="88"/>
      <c r="B666" s="84">
        <v>30969</v>
      </c>
      <c r="C666" s="85">
        <v>0</v>
      </c>
      <c r="D666" s="86">
        <v>24</v>
      </c>
      <c r="E666" s="87">
        <v>7</v>
      </c>
      <c r="F666" s="96">
        <f t="shared" si="113"/>
        <v>15.5</v>
      </c>
      <c r="G666" s="96"/>
      <c r="H666" s="74">
        <f t="shared" si="114"/>
        <v>288</v>
      </c>
      <c r="I666" s="53">
        <f t="shared" si="112"/>
        <v>1.0061999146087979</v>
      </c>
      <c r="J666" s="53">
        <f t="shared" si="115"/>
        <v>-0.14272936816864831</v>
      </c>
      <c r="K666" s="53">
        <f t="shared" si="116"/>
        <v>1.4195939653619358</v>
      </c>
      <c r="L666" s="53">
        <f t="shared" si="117"/>
        <v>19.922029874595928</v>
      </c>
      <c r="M666" s="93">
        <f t="shared" si="118"/>
        <v>2.5615436139699477</v>
      </c>
      <c r="N666" s="53">
        <f t="shared" si="119"/>
        <v>13.963907686443827</v>
      </c>
      <c r="O666">
        <f t="shared" si="120"/>
        <v>0.84852650924855288</v>
      </c>
      <c r="P666" s="53">
        <f t="shared" si="121"/>
        <v>13.249293405289498</v>
      </c>
      <c r="Q666" s="53">
        <v>0.2</v>
      </c>
      <c r="R666" s="53">
        <f t="shared" si="122"/>
        <v>5.9172194117822556</v>
      </c>
    </row>
    <row r="667" spans="1:18" ht="15">
      <c r="A667" s="88"/>
      <c r="B667" s="84">
        <v>30970</v>
      </c>
      <c r="C667" s="85">
        <v>0</v>
      </c>
      <c r="D667" s="86">
        <v>24</v>
      </c>
      <c r="E667" s="87">
        <v>7</v>
      </c>
      <c r="F667" s="96">
        <f t="shared" si="113"/>
        <v>15.5</v>
      </c>
      <c r="G667" s="96"/>
      <c r="H667" s="74">
        <f t="shared" si="114"/>
        <v>289</v>
      </c>
      <c r="I667" s="53">
        <f t="shared" si="112"/>
        <v>1.0067635447734826</v>
      </c>
      <c r="J667" s="53">
        <f t="shared" si="115"/>
        <v>-0.14920890130282444</v>
      </c>
      <c r="K667" s="53">
        <f t="shared" si="116"/>
        <v>1.4125716990844581</v>
      </c>
      <c r="L667" s="53">
        <f t="shared" si="117"/>
        <v>19.661663544351988</v>
      </c>
      <c r="M667" s="93">
        <f t="shared" si="118"/>
        <v>2.528066116208556</v>
      </c>
      <c r="N667" s="53">
        <f t="shared" si="119"/>
        <v>13.78140964668229</v>
      </c>
      <c r="O667">
        <f t="shared" si="120"/>
        <v>0.84852650924855288</v>
      </c>
      <c r="P667" s="53">
        <f t="shared" si="121"/>
        <v>13.249293405289498</v>
      </c>
      <c r="Q667" s="53">
        <v>0.2</v>
      </c>
      <c r="R667" s="53">
        <f t="shared" si="122"/>
        <v>5.875707869796317</v>
      </c>
    </row>
    <row r="668" spans="1:18" ht="15">
      <c r="A668" s="88"/>
      <c r="B668" s="84">
        <v>30971</v>
      </c>
      <c r="C668" s="85">
        <v>0</v>
      </c>
      <c r="D668" s="86">
        <v>24</v>
      </c>
      <c r="E668" s="87">
        <v>7</v>
      </c>
      <c r="F668" s="96">
        <f t="shared" si="113"/>
        <v>15.5</v>
      </c>
      <c r="G668" s="96"/>
      <c r="H668" s="74">
        <f t="shared" si="114"/>
        <v>290</v>
      </c>
      <c r="I668" s="53">
        <f t="shared" si="112"/>
        <v>1.0073251734964539</v>
      </c>
      <c r="J668" s="53">
        <f t="shared" si="115"/>
        <v>-0.15565325374995273</v>
      </c>
      <c r="K668" s="53">
        <f t="shared" si="116"/>
        <v>1.4055661437289482</v>
      </c>
      <c r="L668" s="53">
        <f t="shared" si="117"/>
        <v>19.402856427776385</v>
      </c>
      <c r="M668" s="93">
        <f t="shared" si="118"/>
        <v>2.4947890997153936</v>
      </c>
      <c r="N668" s="53">
        <f t="shared" si="119"/>
        <v>13.600004503370823</v>
      </c>
      <c r="O668">
        <f t="shared" si="120"/>
        <v>0.84852650924855288</v>
      </c>
      <c r="P668" s="53">
        <f t="shared" si="121"/>
        <v>13.249293405289498</v>
      </c>
      <c r="Q668" s="53">
        <v>0.2</v>
      </c>
      <c r="R668" s="53">
        <f t="shared" si="122"/>
        <v>5.8344449212579184</v>
      </c>
    </row>
    <row r="669" spans="1:18" ht="15">
      <c r="A669" s="88"/>
      <c r="B669" s="84">
        <v>30972</v>
      </c>
      <c r="C669" s="85">
        <v>0</v>
      </c>
      <c r="D669" s="86">
        <v>20</v>
      </c>
      <c r="E669" s="87">
        <v>8</v>
      </c>
      <c r="F669" s="96">
        <f t="shared" si="113"/>
        <v>14</v>
      </c>
      <c r="G669" s="96"/>
      <c r="H669" s="74">
        <f t="shared" si="114"/>
        <v>291</v>
      </c>
      <c r="I669" s="53">
        <f t="shared" si="112"/>
        <v>1.0078846345827368</v>
      </c>
      <c r="J669" s="53">
        <f t="shared" si="115"/>
        <v>-0.16206056192979862</v>
      </c>
      <c r="K669" s="53">
        <f t="shared" si="116"/>
        <v>1.3985786512916953</v>
      </c>
      <c r="L669" s="53">
        <f t="shared" si="117"/>
        <v>19.145697248126826</v>
      </c>
      <c r="M669" s="93">
        <f t="shared" si="118"/>
        <v>1.9750968832244176</v>
      </c>
      <c r="N669" s="53">
        <f t="shared" si="119"/>
        <v>11.274848929229682</v>
      </c>
      <c r="O669">
        <f t="shared" si="120"/>
        <v>0.77848917725545741</v>
      </c>
      <c r="P669" s="53">
        <f t="shared" si="121"/>
        <v>12.02968899466322</v>
      </c>
      <c r="Q669" s="53">
        <v>0.2</v>
      </c>
      <c r="R669" s="53">
        <f t="shared" si="122"/>
        <v>5.2435603399569715</v>
      </c>
    </row>
    <row r="670" spans="1:18" ht="15">
      <c r="A670" s="88"/>
      <c r="B670" s="84">
        <v>30973</v>
      </c>
      <c r="C670" s="85">
        <v>0</v>
      </c>
      <c r="D670" s="86">
        <v>17</v>
      </c>
      <c r="E670" s="87">
        <v>9</v>
      </c>
      <c r="F670" s="96">
        <f t="shared" si="113"/>
        <v>13</v>
      </c>
      <c r="G670" s="96"/>
      <c r="H670" s="74">
        <f t="shared" si="114"/>
        <v>292</v>
      </c>
      <c r="I670" s="53">
        <f t="shared" si="112"/>
        <v>1.0084417624787954</v>
      </c>
      <c r="J670" s="53">
        <f t="shared" si="115"/>
        <v>-0.16842895291072263</v>
      </c>
      <c r="K670" s="53">
        <f t="shared" si="116"/>
        <v>1.3916106275586073</v>
      </c>
      <c r="L670" s="53">
        <f t="shared" si="117"/>
        <v>18.89027467410472</v>
      </c>
      <c r="M670" s="93">
        <f t="shared" si="118"/>
        <v>1.5411093536592291</v>
      </c>
      <c r="N670" s="53">
        <f t="shared" si="119"/>
        <v>9.0830600979644451</v>
      </c>
      <c r="O670">
        <f t="shared" si="120"/>
        <v>0.73464846187074995</v>
      </c>
      <c r="P670" s="53">
        <f t="shared" si="121"/>
        <v>11.273304901573978</v>
      </c>
      <c r="Q670" s="53">
        <v>0.2</v>
      </c>
      <c r="R670" s="53">
        <f t="shared" si="122"/>
        <v>4.7077809234478281</v>
      </c>
    </row>
    <row r="671" spans="1:18" ht="15">
      <c r="A671" s="88"/>
      <c r="B671" s="84">
        <v>30974</v>
      </c>
      <c r="C671" s="85">
        <v>0</v>
      </c>
      <c r="D671" s="86">
        <v>20</v>
      </c>
      <c r="E671" s="87">
        <v>9</v>
      </c>
      <c r="F671" s="96">
        <f t="shared" si="113"/>
        <v>14.5</v>
      </c>
      <c r="G671" s="96"/>
      <c r="H671" s="74">
        <f t="shared" si="114"/>
        <v>293</v>
      </c>
      <c r="I671" s="53">
        <f t="shared" si="112"/>
        <v>1.0089963923215213</v>
      </c>
      <c r="J671" s="53">
        <f t="shared" si="115"/>
        <v>-0.17475654458762296</v>
      </c>
      <c r="K671" s="53">
        <f t="shared" si="116"/>
        <v>1.3846635342471949</v>
      </c>
      <c r="L671" s="53">
        <f t="shared" si="117"/>
        <v>18.636677261603971</v>
      </c>
      <c r="M671" s="93">
        <f t="shared" si="118"/>
        <v>1.8696780217620113</v>
      </c>
      <c r="N671" s="53">
        <f t="shared" si="119"/>
        <v>10.507847188667048</v>
      </c>
      <c r="O671">
        <f t="shared" si="120"/>
        <v>0.80125269250101316</v>
      </c>
      <c r="P671" s="53">
        <f t="shared" si="121"/>
        <v>12.424600625459268</v>
      </c>
      <c r="Q671" s="53">
        <v>0.2</v>
      </c>
      <c r="R671" s="53">
        <f t="shared" si="122"/>
        <v>5.0907520285990975</v>
      </c>
    </row>
    <row r="672" spans="1:18" ht="15">
      <c r="A672" s="88"/>
      <c r="B672" s="84">
        <v>30975</v>
      </c>
      <c r="C672" s="85">
        <v>0</v>
      </c>
      <c r="D672" s="86">
        <v>16</v>
      </c>
      <c r="E672" s="87">
        <v>12</v>
      </c>
      <c r="F672" s="96">
        <f t="shared" si="113"/>
        <v>14</v>
      </c>
      <c r="G672" s="96"/>
      <c r="H672" s="74">
        <f t="shared" si="114"/>
        <v>294</v>
      </c>
      <c r="I672" s="53">
        <f t="shared" si="112"/>
        <v>1.0095483599870214</v>
      </c>
      <c r="J672" s="53">
        <f t="shared" si="115"/>
        <v>-0.18104144589631799</v>
      </c>
      <c r="K672" s="53">
        <f t="shared" si="116"/>
        <v>1.3777388911144641</v>
      </c>
      <c r="L672" s="53">
        <f t="shared" si="117"/>
        <v>18.384993394248252</v>
      </c>
      <c r="M672" s="93">
        <f t="shared" si="118"/>
        <v>1.0950149974391834</v>
      </c>
      <c r="N672" s="53">
        <f t="shared" si="119"/>
        <v>6.2508977540444057</v>
      </c>
      <c r="O672">
        <f t="shared" si="120"/>
        <v>0.77848917725545741</v>
      </c>
      <c r="P672" s="53">
        <f t="shared" si="121"/>
        <v>12.02968899466322</v>
      </c>
      <c r="Q672" s="53">
        <v>0.2</v>
      </c>
      <c r="R672" s="53">
        <f t="shared" si="122"/>
        <v>4.1080703281549846</v>
      </c>
    </row>
    <row r="673" spans="1:18" ht="15">
      <c r="A673" s="88"/>
      <c r="B673" s="84">
        <v>30976</v>
      </c>
      <c r="C673" s="85">
        <v>0.8</v>
      </c>
      <c r="D673" s="86">
        <v>22</v>
      </c>
      <c r="E673" s="87">
        <v>11</v>
      </c>
      <c r="F673" s="96">
        <f t="shared" si="113"/>
        <v>16.5</v>
      </c>
      <c r="G673" s="96"/>
      <c r="H673" s="74">
        <f t="shared" si="114"/>
        <v>295</v>
      </c>
      <c r="I673" s="53">
        <f t="shared" si="112"/>
        <v>1.0100975021391829</v>
      </c>
      <c r="J673" s="53">
        <f t="shared" si="115"/>
        <v>-0.18728175706601952</v>
      </c>
      <c r="K673" s="53">
        <f t="shared" si="116"/>
        <v>1.370838278023415</v>
      </c>
      <c r="L673" s="53">
        <f t="shared" si="117"/>
        <v>18.135311222811147</v>
      </c>
      <c r="M673" s="93">
        <f t="shared" si="118"/>
        <v>1.9320348197485451</v>
      </c>
      <c r="N673" s="53">
        <f t="shared" si="119"/>
        <v>10.225163873005611</v>
      </c>
      <c r="O673">
        <f t="shared" si="120"/>
        <v>0.89821237770744478</v>
      </c>
      <c r="P673" s="53">
        <f t="shared" si="121"/>
        <v>14.122457624351155</v>
      </c>
      <c r="Q673" s="53">
        <v>0.2</v>
      </c>
      <c r="R673" s="53">
        <f t="shared" si="122"/>
        <v>5.1059259604343659</v>
      </c>
    </row>
    <row r="674" spans="1:18" ht="15">
      <c r="A674" s="88"/>
      <c r="B674" s="84">
        <v>30977</v>
      </c>
      <c r="C674" s="85">
        <v>0</v>
      </c>
      <c r="D674" s="86">
        <v>21</v>
      </c>
      <c r="E674" s="87">
        <v>10</v>
      </c>
      <c r="F674" s="96">
        <f t="shared" si="113"/>
        <v>15.5</v>
      </c>
      <c r="G674" s="96"/>
      <c r="H674" s="74">
        <f t="shared" si="114"/>
        <v>296</v>
      </c>
      <c r="I674" s="53">
        <f t="shared" si="112"/>
        <v>1.0106436562780083</v>
      </c>
      <c r="J674" s="53">
        <f t="shared" si="115"/>
        <v>-0.19347556991152742</v>
      </c>
      <c r="K674" s="53">
        <f t="shared" si="116"/>
        <v>1.3639633369601956</v>
      </c>
      <c r="L674" s="53">
        <f t="shared" si="117"/>
        <v>17.887718603622275</v>
      </c>
      <c r="M674" s="93">
        <f t="shared" si="118"/>
        <v>1.8500991511839888</v>
      </c>
      <c r="N674" s="53">
        <f t="shared" si="119"/>
        <v>10.085564663824771</v>
      </c>
      <c r="O674">
        <f t="shared" si="120"/>
        <v>0.84852650924855288</v>
      </c>
      <c r="P674" s="53">
        <f t="shared" si="121"/>
        <v>13.249293405289498</v>
      </c>
      <c r="Q674" s="53">
        <v>0.2</v>
      </c>
      <c r="R674" s="53">
        <f t="shared" si="122"/>
        <v>5.0350400775291986</v>
      </c>
    </row>
    <row r="675" spans="1:18" ht="15">
      <c r="A675" s="88"/>
      <c r="B675" s="84">
        <v>30978</v>
      </c>
      <c r="C675" s="85">
        <v>0</v>
      </c>
      <c r="D675" s="86">
        <v>21</v>
      </c>
      <c r="E675" s="87">
        <v>10</v>
      </c>
      <c r="F675" s="96">
        <f t="shared" si="113"/>
        <v>15.5</v>
      </c>
      <c r="G675" s="96"/>
      <c r="H675" s="74">
        <f t="shared" si="114"/>
        <v>297</v>
      </c>
      <c r="I675" s="53">
        <f t="shared" si="112"/>
        <v>1.0111866607877009</v>
      </c>
      <c r="J675" s="53">
        <f t="shared" si="115"/>
        <v>-0.19962096816676864</v>
      </c>
      <c r="K675" s="53">
        <f t="shared" si="116"/>
        <v>1.3571157739932649</v>
      </c>
      <c r="L675" s="53">
        <f t="shared" si="117"/>
        <v>17.642303036069933</v>
      </c>
      <c r="M675" s="93">
        <f t="shared" si="118"/>
        <v>1.8247161974783117</v>
      </c>
      <c r="N675" s="53">
        <f t="shared" si="119"/>
        <v>9.9471929334266207</v>
      </c>
      <c r="O675">
        <f t="shared" si="120"/>
        <v>0.84852650924855288</v>
      </c>
      <c r="P675" s="53">
        <f t="shared" si="121"/>
        <v>13.249293405289498</v>
      </c>
      <c r="Q675" s="53">
        <v>0.2</v>
      </c>
      <c r="R675" s="53">
        <f t="shared" si="122"/>
        <v>5.0035656359209755</v>
      </c>
    </row>
    <row r="676" spans="1:18" ht="15">
      <c r="A676" s="88"/>
      <c r="B676" s="84">
        <v>30979</v>
      </c>
      <c r="C676" s="85">
        <v>0</v>
      </c>
      <c r="D676" s="86">
        <v>13</v>
      </c>
      <c r="E676" s="87">
        <v>11</v>
      </c>
      <c r="F676" s="96">
        <f t="shared" si="113"/>
        <v>12</v>
      </c>
      <c r="G676" s="96"/>
      <c r="H676" s="74">
        <f t="shared" si="114"/>
        <v>298</v>
      </c>
      <c r="I676" s="53">
        <f t="shared" si="112"/>
        <v>1.0117263549844906</v>
      </c>
      <c r="J676" s="53">
        <f t="shared" si="115"/>
        <v>-0.20571602786129212</v>
      </c>
      <c r="K676" s="53">
        <f t="shared" si="116"/>
        <v>1.3502973611651965</v>
      </c>
      <c r="L676" s="53">
        <f t="shared" si="117"/>
        <v>17.399151599318937</v>
      </c>
      <c r="M676" s="93">
        <f t="shared" si="118"/>
        <v>0.68668697149278257</v>
      </c>
      <c r="N676" s="53">
        <f t="shared" si="119"/>
        <v>4.1830397481422033</v>
      </c>
      <c r="O676">
        <f t="shared" si="120"/>
        <v>0.69297786589913757</v>
      </c>
      <c r="P676" s="53">
        <f t="shared" si="121"/>
        <v>10.559668732607534</v>
      </c>
      <c r="Q676" s="53">
        <v>0.2</v>
      </c>
      <c r="R676" s="53">
        <f t="shared" si="122"/>
        <v>3.5693283055095031</v>
      </c>
    </row>
    <row r="677" spans="1:18" ht="15">
      <c r="A677" s="88"/>
      <c r="B677" s="84">
        <v>30980</v>
      </c>
      <c r="C677" s="85">
        <v>0</v>
      </c>
      <c r="D677" s="86">
        <v>19</v>
      </c>
      <c r="E677" s="87">
        <v>10</v>
      </c>
      <c r="F677" s="96">
        <f t="shared" si="113"/>
        <v>14.5</v>
      </c>
      <c r="G677" s="96"/>
      <c r="H677" s="74">
        <f t="shared" si="114"/>
        <v>299</v>
      </c>
      <c r="I677" s="53">
        <f t="shared" si="112"/>
        <v>1.0122625791641815</v>
      </c>
      <c r="J677" s="53">
        <f t="shared" si="115"/>
        <v>-0.21175881774130711</v>
      </c>
      <c r="K677" s="53">
        <f t="shared" si="116"/>
        <v>1.3435099383070224</v>
      </c>
      <c r="L677" s="53">
        <f t="shared" si="117"/>
        <v>17.158350888370411</v>
      </c>
      <c r="M677" s="93">
        <f t="shared" si="118"/>
        <v>1.5570365075289549</v>
      </c>
      <c r="N677" s="53">
        <f t="shared" si="119"/>
        <v>8.7507589530689103</v>
      </c>
      <c r="O677">
        <f t="shared" si="120"/>
        <v>0.80125269250101316</v>
      </c>
      <c r="P677" s="53">
        <f t="shared" si="121"/>
        <v>12.424600625459268</v>
      </c>
      <c r="Q677" s="53">
        <v>0.2</v>
      </c>
      <c r="R677" s="53">
        <f t="shared" si="122"/>
        <v>4.6927513129702243</v>
      </c>
    </row>
    <row r="678" spans="1:18" ht="15">
      <c r="A678" s="88"/>
      <c r="B678" s="84">
        <v>30981</v>
      </c>
      <c r="C678" s="85">
        <v>0</v>
      </c>
      <c r="D678" s="86">
        <v>27</v>
      </c>
      <c r="E678" s="87">
        <v>12</v>
      </c>
      <c r="F678" s="96">
        <f t="shared" si="113"/>
        <v>19.5</v>
      </c>
      <c r="G678" s="96"/>
      <c r="H678" s="74">
        <f t="shared" si="114"/>
        <v>300</v>
      </c>
      <c r="I678" s="53">
        <f t="shared" si="112"/>
        <v>1.0127951746494115</v>
      </c>
      <c r="J678" s="53">
        <f t="shared" si="115"/>
        <v>-0.2177473997368205</v>
      </c>
      <c r="K678" s="53">
        <f t="shared" si="116"/>
        <v>1.3367554147642666</v>
      </c>
      <c r="L678" s="53">
        <f t="shared" si="117"/>
        <v>16.919986949598503</v>
      </c>
      <c r="M678" s="93">
        <f t="shared" si="118"/>
        <v>2.2890430399588317</v>
      </c>
      <c r="N678" s="53">
        <f t="shared" si="119"/>
        <v>11.140240704553113</v>
      </c>
      <c r="O678">
        <f t="shared" si="120"/>
        <v>1.0627844323448907</v>
      </c>
      <c r="P678" s="53">
        <f t="shared" si="121"/>
        <v>17.057933627510408</v>
      </c>
      <c r="Q678" s="53">
        <v>0.2</v>
      </c>
      <c r="R678" s="53">
        <f t="shared" si="122"/>
        <v>5.4293572109436292</v>
      </c>
    </row>
    <row r="679" spans="1:18" ht="15">
      <c r="A679" s="88"/>
      <c r="B679" s="84">
        <v>30982</v>
      </c>
      <c r="C679" s="85">
        <v>6</v>
      </c>
      <c r="D679" s="86">
        <v>15</v>
      </c>
      <c r="E679" s="87">
        <v>8</v>
      </c>
      <c r="F679" s="96">
        <f t="shared" si="113"/>
        <v>11.5</v>
      </c>
      <c r="G679" s="96"/>
      <c r="H679" s="74">
        <f t="shared" si="114"/>
        <v>301</v>
      </c>
      <c r="I679" s="53">
        <f t="shared" si="112"/>
        <v>1.0133239838366084</v>
      </c>
      <c r="J679" s="53">
        <f t="shared" si="115"/>
        <v>-0.22367982947638354</v>
      </c>
      <c r="K679" s="53">
        <f t="shared" si="116"/>
        <v>1.3300357710230664</v>
      </c>
      <c r="L679" s="53">
        <f t="shared" si="117"/>
        <v>16.684145215907556</v>
      </c>
      <c r="M679" s="93">
        <f t="shared" si="118"/>
        <v>1.2112117495653192</v>
      </c>
      <c r="N679" s="53">
        <f t="shared" si="119"/>
        <v>7.5041568434265047</v>
      </c>
      <c r="O679">
        <f t="shared" si="120"/>
        <v>0.67292773448592091</v>
      </c>
      <c r="P679" s="53">
        <f t="shared" si="121"/>
        <v>10.218213752667999</v>
      </c>
      <c r="Q679" s="53">
        <v>0.2</v>
      </c>
      <c r="R679" s="53">
        <f t="shared" si="122"/>
        <v>4.29267805897143</v>
      </c>
    </row>
    <row r="680" spans="1:18" ht="15">
      <c r="A680" s="88"/>
      <c r="B680" s="84">
        <v>30983</v>
      </c>
      <c r="C680" s="85">
        <v>0</v>
      </c>
      <c r="D680" s="86">
        <v>22</v>
      </c>
      <c r="E680" s="87">
        <v>13</v>
      </c>
      <c r="F680" s="96">
        <f t="shared" si="113"/>
        <v>17.5</v>
      </c>
      <c r="G680" s="96"/>
      <c r="H680" s="74">
        <f t="shared" si="114"/>
        <v>302</v>
      </c>
      <c r="I680" s="53">
        <f t="shared" si="112"/>
        <v>1.0138488502426257</v>
      </c>
      <c r="J680" s="53">
        <f t="shared" si="115"/>
        <v>-0.22955415685093136</v>
      </c>
      <c r="K680" s="53">
        <f t="shared" si="116"/>
        <v>1.3233530602239887</v>
      </c>
      <c r="L680" s="53">
        <f t="shared" si="117"/>
        <v>16.450910441660312</v>
      </c>
      <c r="M680" s="93">
        <f t="shared" si="118"/>
        <v>1.6314935896886</v>
      </c>
      <c r="N680" s="53">
        <f t="shared" si="119"/>
        <v>8.3899643252467602</v>
      </c>
      <c r="O680">
        <f t="shared" si="120"/>
        <v>0.95041280970568121</v>
      </c>
      <c r="P680" s="53">
        <f t="shared" si="121"/>
        <v>15.046556310891852</v>
      </c>
      <c r="Q680" s="53">
        <v>0.2</v>
      </c>
      <c r="R680" s="53">
        <f t="shared" si="122"/>
        <v>4.7235184883007353</v>
      </c>
    </row>
    <row r="681" spans="1:18" ht="15">
      <c r="A681" s="88"/>
      <c r="B681" s="84">
        <v>30984</v>
      </c>
      <c r="C681" s="85">
        <v>0</v>
      </c>
      <c r="D681" s="86">
        <v>19</v>
      </c>
      <c r="E681" s="87">
        <v>4</v>
      </c>
      <c r="F681" s="96">
        <f t="shared" si="113"/>
        <v>11.5</v>
      </c>
      <c r="G681" s="96"/>
      <c r="H681" s="74">
        <f t="shared" si="114"/>
        <v>303</v>
      </c>
      <c r="I681" s="53">
        <f t="shared" si="112"/>
        <v>1.0143696185510496</v>
      </c>
      <c r="J681" s="53">
        <f t="shared" si="115"/>
        <v>-0.23536842662812049</v>
      </c>
      <c r="K681" s="53">
        <f t="shared" si="116"/>
        <v>1.3167094095504064</v>
      </c>
      <c r="L681" s="53">
        <f t="shared" si="117"/>
        <v>16.220366637536831</v>
      </c>
      <c r="M681" s="93">
        <f t="shared" si="118"/>
        <v>1.7237464707791046</v>
      </c>
      <c r="N681" s="53">
        <f t="shared" si="119"/>
        <v>10.679605675614955</v>
      </c>
      <c r="O681">
        <f t="shared" si="120"/>
        <v>0.67292773448592091</v>
      </c>
      <c r="P681" s="53">
        <f t="shared" si="121"/>
        <v>10.218213752667999</v>
      </c>
      <c r="Q681" s="53">
        <v>0.2</v>
      </c>
      <c r="R681" s="53">
        <f t="shared" si="122"/>
        <v>5.0018011872021848</v>
      </c>
    </row>
    <row r="682" spans="1:18" ht="15">
      <c r="A682" s="88"/>
      <c r="B682" s="84">
        <v>30985</v>
      </c>
      <c r="C682" s="85">
        <v>0</v>
      </c>
      <c r="D682" s="86">
        <v>18</v>
      </c>
      <c r="E682" s="87">
        <v>2</v>
      </c>
      <c r="F682" s="96">
        <f t="shared" si="113"/>
        <v>10</v>
      </c>
      <c r="G682" s="96"/>
      <c r="H682" s="74">
        <f t="shared" si="114"/>
        <v>304</v>
      </c>
      <c r="I682" s="53">
        <f t="shared" si="112"/>
        <v>1.0148861346581595</v>
      </c>
      <c r="J682" s="53">
        <f t="shared" si="115"/>
        <v>-0.24112067911849694</v>
      </c>
      <c r="K682" s="53">
        <f t="shared" si="116"/>
        <v>1.3101070214775534</v>
      </c>
      <c r="L682" s="53">
        <f t="shared" si="117"/>
        <v>15.992597005491556</v>
      </c>
      <c r="M682" s="93">
        <f t="shared" si="118"/>
        <v>1.6654180008650326</v>
      </c>
      <c r="N682" s="53">
        <f t="shared" si="119"/>
        <v>10.874965963734258</v>
      </c>
      <c r="O682">
        <f t="shared" si="120"/>
        <v>0.61578519545801924</v>
      </c>
      <c r="P682" s="53">
        <f t="shared" si="121"/>
        <v>9.2522328593138266</v>
      </c>
      <c r="Q682" s="53">
        <v>0.2</v>
      </c>
      <c r="R682" s="53">
        <f t="shared" si="122"/>
        <v>4.9772146649904254</v>
      </c>
    </row>
    <row r="683" spans="1:18" ht="15">
      <c r="A683" s="88"/>
      <c r="B683" s="84">
        <v>30986</v>
      </c>
      <c r="C683" s="85">
        <v>0</v>
      </c>
      <c r="D683" s="86">
        <v>19</v>
      </c>
      <c r="E683" s="87">
        <v>2</v>
      </c>
      <c r="F683" s="96">
        <f t="shared" si="113"/>
        <v>10.5</v>
      </c>
      <c r="G683" s="96"/>
      <c r="H683" s="74">
        <f t="shared" si="114"/>
        <v>305</v>
      </c>
      <c r="I683" s="53">
        <f t="shared" si="112"/>
        <v>1.0153982457185289</v>
      </c>
      <c r="J683" s="53">
        <f t="shared" si="115"/>
        <v>-0.24680895089479327</v>
      </c>
      <c r="K683" s="53">
        <f t="shared" si="116"/>
        <v>1.3035481748675748</v>
      </c>
      <c r="L683" s="53">
        <f t="shared" si="117"/>
        <v>15.767683873981852</v>
      </c>
      <c r="M683" s="93">
        <f t="shared" si="118"/>
        <v>1.7229722148994069</v>
      </c>
      <c r="N683" s="53">
        <f t="shared" si="119"/>
        <v>11.052010434241827</v>
      </c>
      <c r="O683">
        <f t="shared" si="120"/>
        <v>0.63434223095270703</v>
      </c>
      <c r="P683" s="53">
        <f t="shared" si="121"/>
        <v>9.564744649762261</v>
      </c>
      <c r="Q683" s="53">
        <v>0.2</v>
      </c>
      <c r="R683" s="53">
        <f t="shared" si="122"/>
        <v>5.0395931255918152</v>
      </c>
    </row>
    <row r="684" spans="1:18" ht="15">
      <c r="A684" s="88"/>
      <c r="B684" s="84">
        <v>30987</v>
      </c>
      <c r="C684" s="85">
        <v>0</v>
      </c>
      <c r="D684" s="86">
        <v>20</v>
      </c>
      <c r="E684" s="87">
        <v>3</v>
      </c>
      <c r="F684" s="96">
        <f t="shared" si="113"/>
        <v>11.5</v>
      </c>
      <c r="G684" s="96"/>
      <c r="H684" s="74">
        <f t="shared" si="114"/>
        <v>306</v>
      </c>
      <c r="I684" s="53">
        <f t="shared" si="112"/>
        <v>1.0159058001902563</v>
      </c>
      <c r="J684" s="53">
        <f t="shared" si="115"/>
        <v>-0.25243127556549821</v>
      </c>
      <c r="K684" s="53">
        <f t="shared" si="116"/>
        <v>1.2970352258952598</v>
      </c>
      <c r="L684" s="53">
        <f t="shared" si="117"/>
        <v>15.545708633651007</v>
      </c>
      <c r="M684" s="93">
        <f t="shared" si="118"/>
        <v>1.7587417702972061</v>
      </c>
      <c r="N684" s="53">
        <f t="shared" si="119"/>
        <v>10.896421782675315</v>
      </c>
      <c r="O684">
        <f t="shared" si="120"/>
        <v>0.67292773448592091</v>
      </c>
      <c r="P684" s="53">
        <f t="shared" si="121"/>
        <v>10.218213752667999</v>
      </c>
      <c r="Q684" s="53">
        <v>0.2</v>
      </c>
      <c r="R684" s="53">
        <f t="shared" si="122"/>
        <v>5.0502193240434865</v>
      </c>
    </row>
    <row r="685" spans="1:18" ht="15">
      <c r="A685" s="88"/>
      <c r="B685" s="84">
        <v>30988</v>
      </c>
      <c r="C685" s="85">
        <v>0</v>
      </c>
      <c r="D685" s="86">
        <v>20</v>
      </c>
      <c r="E685" s="87">
        <v>3</v>
      </c>
      <c r="F685" s="96">
        <f t="shared" si="113"/>
        <v>11.5</v>
      </c>
      <c r="G685" s="96"/>
      <c r="H685" s="74">
        <f t="shared" si="114"/>
        <v>307</v>
      </c>
      <c r="I685" s="53">
        <f t="shared" si="112"/>
        <v>1.0164086478798078</v>
      </c>
      <c r="J685" s="53">
        <f t="shared" si="115"/>
        <v>-0.25798568460379556</v>
      </c>
      <c r="K685" s="53">
        <f t="shared" si="116"/>
        <v>1.2905706087883901</v>
      </c>
      <c r="L685" s="53">
        <f t="shared" si="117"/>
        <v>15.326751673653153</v>
      </c>
      <c r="M685" s="93">
        <f t="shared" si="118"/>
        <v>1.7339703841532552</v>
      </c>
      <c r="N685" s="53">
        <f t="shared" si="119"/>
        <v>10.742948728174316</v>
      </c>
      <c r="O685">
        <f t="shared" si="120"/>
        <v>0.67292773448592091</v>
      </c>
      <c r="P685" s="53">
        <f t="shared" si="121"/>
        <v>10.218213752667999</v>
      </c>
      <c r="Q685" s="53">
        <v>0.2</v>
      </c>
      <c r="R685" s="53">
        <f t="shared" si="122"/>
        <v>5.0159465965462937</v>
      </c>
    </row>
    <row r="686" spans="1:18" ht="15">
      <c r="A686" s="88"/>
      <c r="B686" s="84">
        <v>30989</v>
      </c>
      <c r="C686" s="85">
        <v>0</v>
      </c>
      <c r="D686" s="86">
        <v>18</v>
      </c>
      <c r="E686" s="87">
        <v>3</v>
      </c>
      <c r="F686" s="96">
        <f t="shared" si="113"/>
        <v>10.5</v>
      </c>
      <c r="G686" s="96"/>
      <c r="H686" s="74">
        <f t="shared" si="114"/>
        <v>308</v>
      </c>
      <c r="I686" s="53">
        <f t="shared" si="112"/>
        <v>1.0169066399864619</v>
      </c>
      <c r="J686" s="53">
        <f t="shared" si="115"/>
        <v>-0.26347020823283013</v>
      </c>
      <c r="K686" s="53">
        <f t="shared" si="116"/>
        <v>1.2841568363660321</v>
      </c>
      <c r="L686" s="53">
        <f t="shared" si="117"/>
        <v>15.110892318814727</v>
      </c>
      <c r="M686" s="93">
        <f t="shared" si="118"/>
        <v>1.5510351833869853</v>
      </c>
      <c r="N686" s="53">
        <f t="shared" si="119"/>
        <v>9.9491198305075148</v>
      </c>
      <c r="O686">
        <f t="shared" si="120"/>
        <v>0.63434223095270703</v>
      </c>
      <c r="P686" s="53">
        <f t="shared" si="121"/>
        <v>9.564744649762261</v>
      </c>
      <c r="Q686" s="53">
        <v>0.2</v>
      </c>
      <c r="R686" s="53">
        <f t="shared" si="122"/>
        <v>4.7946151947470463</v>
      </c>
    </row>
    <row r="687" spans="1:18" ht="15">
      <c r="A687" s="88"/>
      <c r="B687" s="84">
        <v>30990</v>
      </c>
      <c r="C687" s="85">
        <v>0</v>
      </c>
      <c r="D687" s="86">
        <v>15</v>
      </c>
      <c r="E687" s="87">
        <v>1</v>
      </c>
      <c r="F687" s="96">
        <f t="shared" si="113"/>
        <v>8</v>
      </c>
      <c r="G687" s="96"/>
      <c r="H687" s="74">
        <f t="shared" si="114"/>
        <v>309</v>
      </c>
      <c r="I687" s="53">
        <f t="shared" si="112"/>
        <v>1.0173996291463423</v>
      </c>
      <c r="J687" s="53">
        <f t="shared" si="115"/>
        <v>-0.26888287636813218</v>
      </c>
      <c r="K687" s="53">
        <f t="shared" si="116"/>
        <v>1.2777965003575227</v>
      </c>
      <c r="L687" s="53">
        <f t="shared" si="117"/>
        <v>14.89820876783244</v>
      </c>
      <c r="M687" s="93">
        <f t="shared" si="118"/>
        <v>1.346843867201533</v>
      </c>
      <c r="N687" s="53">
        <f t="shared" si="119"/>
        <v>9.4764787905962926</v>
      </c>
      <c r="O687">
        <f t="shared" si="120"/>
        <v>0.54621768965488293</v>
      </c>
      <c r="P687" s="53">
        <f t="shared" si="121"/>
        <v>8.0914455460972867</v>
      </c>
      <c r="Q687" s="53">
        <v>0.2</v>
      </c>
      <c r="R687" s="53">
        <f t="shared" si="122"/>
        <v>4.575619669397093</v>
      </c>
    </row>
    <row r="688" spans="1:18" ht="15">
      <c r="A688" s="88"/>
      <c r="B688" s="84">
        <v>30991</v>
      </c>
      <c r="C688" s="85">
        <v>0</v>
      </c>
      <c r="D688" s="86">
        <v>10</v>
      </c>
      <c r="E688" s="87">
        <v>6</v>
      </c>
      <c r="F688" s="96">
        <f t="shared" si="113"/>
        <v>8</v>
      </c>
      <c r="G688" s="96"/>
      <c r="H688" s="74">
        <f t="shared" si="114"/>
        <v>310</v>
      </c>
      <c r="I688" s="53">
        <f t="shared" si="112"/>
        <v>1.0178874694760252</v>
      </c>
      <c r="J688" s="53">
        <f t="shared" si="115"/>
        <v>-0.27422171961789704</v>
      </c>
      <c r="K688" s="53">
        <f t="shared" si="116"/>
        <v>1.2714922714843895</v>
      </c>
      <c r="L688" s="53">
        <f t="shared" si="117"/>
        <v>14.688778032712165</v>
      </c>
      <c r="M688" s="93">
        <f t="shared" si="118"/>
        <v>0.70979811763936473</v>
      </c>
      <c r="N688" s="53">
        <f t="shared" si="119"/>
        <v>4.9941845311221362</v>
      </c>
      <c r="O688">
        <f t="shared" si="120"/>
        <v>0.54621768965488293</v>
      </c>
      <c r="P688" s="53">
        <f t="shared" si="121"/>
        <v>8.0914455460972867</v>
      </c>
      <c r="Q688" s="53">
        <v>0.2</v>
      </c>
      <c r="R688" s="53">
        <f t="shared" si="122"/>
        <v>3.5947138044510774</v>
      </c>
    </row>
    <row r="689" spans="1:18" ht="15">
      <c r="A689" s="88"/>
      <c r="B689" s="84">
        <v>30992</v>
      </c>
      <c r="C689" s="85">
        <v>1.2</v>
      </c>
      <c r="D689" s="86">
        <v>8</v>
      </c>
      <c r="E689" s="87">
        <v>6</v>
      </c>
      <c r="F689" s="96">
        <f t="shared" si="113"/>
        <v>7</v>
      </c>
      <c r="G689" s="96"/>
      <c r="H689" s="74">
        <f t="shared" si="114"/>
        <v>311</v>
      </c>
      <c r="I689" s="53">
        <f t="shared" si="112"/>
        <v>1.0183700166157084</v>
      </c>
      <c r="J689" s="53">
        <f t="shared" si="115"/>
        <v>-0.27948477034166919</v>
      </c>
      <c r="K689" s="53">
        <f t="shared" si="116"/>
        <v>1.2652468992870076</v>
      </c>
      <c r="L689" s="53">
        <f t="shared" si="117"/>
        <v>14.482675879656613</v>
      </c>
      <c r="M689" s="93">
        <f t="shared" si="118"/>
        <v>0.47568007851318844</v>
      </c>
      <c r="N689" s="53">
        <f t="shared" si="119"/>
        <v>3.4818714302388938</v>
      </c>
      <c r="O689">
        <f t="shared" si="120"/>
        <v>0.51408950205511061</v>
      </c>
      <c r="P689" s="53">
        <f t="shared" si="121"/>
        <v>7.561434041661748</v>
      </c>
      <c r="Q689" s="53">
        <v>0.2</v>
      </c>
      <c r="R689" s="53">
        <f t="shared" si="122"/>
        <v>3.2245516261071852</v>
      </c>
    </row>
    <row r="690" spans="1:18" ht="15">
      <c r="A690" s="88"/>
      <c r="B690" s="84">
        <v>30993</v>
      </c>
      <c r="C690" s="85">
        <v>0</v>
      </c>
      <c r="D690" s="86">
        <v>17</v>
      </c>
      <c r="E690" s="87">
        <v>6</v>
      </c>
      <c r="F690" s="96">
        <f t="shared" si="113"/>
        <v>11.5</v>
      </c>
      <c r="G690" s="96"/>
      <c r="H690" s="74">
        <f t="shared" si="114"/>
        <v>312</v>
      </c>
      <c r="I690" s="53">
        <f t="shared" si="112"/>
        <v>1.0188471277719298</v>
      </c>
      <c r="J690" s="53">
        <f t="shared" si="115"/>
        <v>-0.28467006376778992</v>
      </c>
      <c r="K690" s="53">
        <f t="shared" si="116"/>
        <v>1.2590632116775065</v>
      </c>
      <c r="L690" s="53">
        <f t="shared" si="117"/>
        <v>14.279976771613258</v>
      </c>
      <c r="M690" s="93">
        <f t="shared" si="118"/>
        <v>1.2995438475113352</v>
      </c>
      <c r="N690" s="53">
        <f t="shared" si="119"/>
        <v>8.0514252442934069</v>
      </c>
      <c r="O690">
        <f t="shared" si="120"/>
        <v>0.67292773448592091</v>
      </c>
      <c r="P690" s="53">
        <f t="shared" si="121"/>
        <v>10.218213752667999</v>
      </c>
      <c r="Q690" s="53">
        <v>0.2</v>
      </c>
      <c r="R690" s="53">
        <f t="shared" si="122"/>
        <v>4.4148909179760336</v>
      </c>
    </row>
    <row r="691" spans="1:18" ht="15">
      <c r="A691" s="88"/>
      <c r="B691" s="84">
        <v>30994</v>
      </c>
      <c r="C691" s="85">
        <v>0</v>
      </c>
      <c r="D691" s="86">
        <v>15</v>
      </c>
      <c r="E691" s="87">
        <v>8</v>
      </c>
      <c r="F691" s="96">
        <f t="shared" si="113"/>
        <v>11.5</v>
      </c>
      <c r="G691" s="96"/>
      <c r="H691" s="74">
        <f t="shared" si="114"/>
        <v>313</v>
      </c>
      <c r="I691" s="53">
        <f t="shared" si="112"/>
        <v>1.0193186617598224</v>
      </c>
      <c r="J691" s="53">
        <f t="shared" si="115"/>
        <v>-0.28977563916981031</v>
      </c>
      <c r="K691" s="53">
        <f t="shared" si="116"/>
        <v>1.2529441142002091</v>
      </c>
      <c r="L691" s="53">
        <f t="shared" si="117"/>
        <v>14.080753812694676</v>
      </c>
      <c r="M691" s="93">
        <f t="shared" si="118"/>
        <v>1.0222144580959129</v>
      </c>
      <c r="N691" s="53">
        <f t="shared" si="119"/>
        <v>6.3332093863214949</v>
      </c>
      <c r="O691">
        <f t="shared" si="120"/>
        <v>0.67292773448592091</v>
      </c>
      <c r="P691" s="53">
        <f t="shared" si="121"/>
        <v>10.218213752667999</v>
      </c>
      <c r="Q691" s="53">
        <v>0.2</v>
      </c>
      <c r="R691" s="53">
        <f t="shared" si="122"/>
        <v>4.0311887490637357</v>
      </c>
    </row>
    <row r="692" spans="1:18" ht="15">
      <c r="A692" s="88"/>
      <c r="B692" s="84">
        <v>30995</v>
      </c>
      <c r="C692" s="85">
        <v>0</v>
      </c>
      <c r="D692" s="86">
        <v>16</v>
      </c>
      <c r="E692" s="87">
        <v>8</v>
      </c>
      <c r="F692" s="96">
        <f t="shared" si="113"/>
        <v>12</v>
      </c>
      <c r="G692" s="96"/>
      <c r="H692" s="74">
        <f t="shared" si="114"/>
        <v>314</v>
      </c>
      <c r="I692" s="53">
        <f t="shared" si="112"/>
        <v>1.0197844790448929</v>
      </c>
      <c r="J692" s="53">
        <f t="shared" si="115"/>
        <v>-0.29479954110186718</v>
      </c>
      <c r="K692" s="53">
        <f t="shared" si="116"/>
        <v>1.2468925889808187</v>
      </c>
      <c r="L692" s="53">
        <f t="shared" si="117"/>
        <v>13.885078694683791</v>
      </c>
      <c r="M692" s="93">
        <f t="shared" si="118"/>
        <v>1.0959962712394082</v>
      </c>
      <c r="N692" s="53">
        <f t="shared" si="119"/>
        <v>6.6763986455774411</v>
      </c>
      <c r="O692">
        <f t="shared" si="120"/>
        <v>0.69297786589913757</v>
      </c>
      <c r="P692" s="53">
        <f t="shared" si="121"/>
        <v>10.559668732607534</v>
      </c>
      <c r="Q692" s="53">
        <v>0.2</v>
      </c>
      <c r="R692" s="53">
        <f t="shared" si="122"/>
        <v>4.1275544673901141</v>
      </c>
    </row>
    <row r="693" spans="1:18" ht="15">
      <c r="A693" s="88"/>
      <c r="B693" s="84">
        <v>30996</v>
      </c>
      <c r="C693" s="85">
        <v>0</v>
      </c>
      <c r="D693" s="86">
        <v>18</v>
      </c>
      <c r="E693" s="87">
        <v>6</v>
      </c>
      <c r="F693" s="96">
        <f t="shared" si="113"/>
        <v>12</v>
      </c>
      <c r="G693" s="96"/>
      <c r="H693" s="74">
        <f t="shared" si="114"/>
        <v>315</v>
      </c>
      <c r="I693" s="53">
        <f t="shared" si="112"/>
        <v>1.0202444417843124</v>
      </c>
      <c r="J693" s="53">
        <f t="shared" si="115"/>
        <v>-0.29973982069280281</v>
      </c>
      <c r="K693" s="53">
        <f t="shared" si="116"/>
        <v>1.2409116933456585</v>
      </c>
      <c r="L693" s="53">
        <f t="shared" si="117"/>
        <v>13.693021645835916</v>
      </c>
      <c r="M693" s="93">
        <f t="shared" si="118"/>
        <v>1.3237490313919966</v>
      </c>
      <c r="N693" s="53">
        <f t="shared" si="119"/>
        <v>8.0637831279075947</v>
      </c>
      <c r="O693">
        <f t="shared" si="120"/>
        <v>0.69297786589913757</v>
      </c>
      <c r="P693" s="53">
        <f t="shared" si="121"/>
        <v>10.559668732607534</v>
      </c>
      <c r="Q693" s="53">
        <v>0.2</v>
      </c>
      <c r="R693" s="53">
        <f t="shared" si="122"/>
        <v>4.4381693232861226</v>
      </c>
    </row>
    <row r="694" spans="1:18" ht="15">
      <c r="A694" s="88"/>
      <c r="B694" s="84">
        <v>30997</v>
      </c>
      <c r="C694" s="85">
        <v>0</v>
      </c>
      <c r="D694" s="86">
        <v>17</v>
      </c>
      <c r="E694" s="87">
        <v>4</v>
      </c>
      <c r="F694" s="96">
        <f t="shared" si="113"/>
        <v>10.5</v>
      </c>
      <c r="G694" s="96"/>
      <c r="H694" s="74">
        <f t="shared" si="114"/>
        <v>316</v>
      </c>
      <c r="I694" s="53">
        <f t="shared" si="112"/>
        <v>1.020698413867706</v>
      </c>
      <c r="J694" s="53">
        <f t="shared" si="115"/>
        <v>-0.30459453699858596</v>
      </c>
      <c r="K694" s="53">
        <f t="shared" si="116"/>
        <v>1.2350045580925202</v>
      </c>
      <c r="L694" s="53">
        <f t="shared" si="117"/>
        <v>13.504651382186657</v>
      </c>
      <c r="M694" s="93">
        <f t="shared" si="118"/>
        <v>1.2904493486133926</v>
      </c>
      <c r="N694" s="53">
        <f t="shared" si="119"/>
        <v>8.2775912126757358</v>
      </c>
      <c r="O694">
        <f t="shared" si="120"/>
        <v>0.63434223095270703</v>
      </c>
      <c r="P694" s="53">
        <f t="shared" si="121"/>
        <v>9.564744649762261</v>
      </c>
      <c r="Q694" s="53">
        <v>0.2</v>
      </c>
      <c r="R694" s="53">
        <f t="shared" si="122"/>
        <v>4.4233293929116266</v>
      </c>
    </row>
    <row r="695" spans="1:18" ht="15">
      <c r="A695" s="88"/>
      <c r="B695" s="84">
        <v>30998</v>
      </c>
      <c r="C695" s="85">
        <v>0</v>
      </c>
      <c r="D695" s="86">
        <v>12</v>
      </c>
      <c r="E695" s="87">
        <v>4</v>
      </c>
      <c r="F695" s="96">
        <f t="shared" si="113"/>
        <v>8</v>
      </c>
      <c r="G695" s="96"/>
      <c r="H695" s="74">
        <f t="shared" si="114"/>
        <v>317</v>
      </c>
      <c r="I695" s="53">
        <f t="shared" si="112"/>
        <v>1.0211462609574309</v>
      </c>
      <c r="J695" s="53">
        <f t="shared" si="115"/>
        <v>-0.3093617584123764</v>
      </c>
      <c r="K695" s="53">
        <f t="shared" si="116"/>
        <v>1.2291743853950863</v>
      </c>
      <c r="L695" s="53">
        <f t="shared" si="117"/>
        <v>13.320035061569568</v>
      </c>
      <c r="M695" s="93">
        <f t="shared" si="118"/>
        <v>0.91026855629159142</v>
      </c>
      <c r="N695" s="53">
        <f t="shared" si="119"/>
        <v>6.4047072400213212</v>
      </c>
      <c r="O695">
        <f t="shared" si="120"/>
        <v>0.54621768965488293</v>
      </c>
      <c r="P695" s="53">
        <f t="shared" si="121"/>
        <v>8.0914455460972867</v>
      </c>
      <c r="Q695" s="53">
        <v>0.2</v>
      </c>
      <c r="R695" s="53">
        <f t="shared" si="122"/>
        <v>3.903392779481393</v>
      </c>
    </row>
    <row r="696" spans="1:18" ht="15">
      <c r="A696" s="88"/>
      <c r="B696" s="84">
        <v>30999</v>
      </c>
      <c r="C696" s="85">
        <v>0</v>
      </c>
      <c r="D696" s="86">
        <v>15</v>
      </c>
      <c r="E696" s="87">
        <v>2</v>
      </c>
      <c r="F696" s="96">
        <f t="shared" si="113"/>
        <v>8.5</v>
      </c>
      <c r="G696" s="96"/>
      <c r="H696" s="74">
        <f t="shared" si="114"/>
        <v>318</v>
      </c>
      <c r="I696" s="53">
        <f t="shared" si="112"/>
        <v>1.0215878505283278</v>
      </c>
      <c r="J696" s="53">
        <f t="shared" si="115"/>
        <v>-0.31403956413128459</v>
      </c>
      <c r="K696" s="53">
        <f t="shared" si="116"/>
        <v>1.2234244463235751</v>
      </c>
      <c r="L696" s="53">
        <f t="shared" si="117"/>
        <v>13.139238240542905</v>
      </c>
      <c r="M696" s="93">
        <f t="shared" si="118"/>
        <v>1.1668017868221989</v>
      </c>
      <c r="N696" s="53">
        <f t="shared" si="119"/>
        <v>8.0536135234584982</v>
      </c>
      <c r="O696">
        <f t="shared" si="120"/>
        <v>0.56293085323359648</v>
      </c>
      <c r="P696" s="53">
        <f t="shared" si="121"/>
        <v>8.3687143143084199</v>
      </c>
      <c r="Q696" s="53">
        <v>0.2</v>
      </c>
      <c r="R696" s="53">
        <f t="shared" si="122"/>
        <v>4.2866878280980245</v>
      </c>
    </row>
    <row r="697" spans="1:18" ht="15">
      <c r="A697" s="88"/>
      <c r="B697" s="84">
        <v>31000</v>
      </c>
      <c r="C697" s="85">
        <v>0</v>
      </c>
      <c r="D697" s="86">
        <v>9</v>
      </c>
      <c r="E697" s="87">
        <v>0</v>
      </c>
      <c r="F697" s="96">
        <f t="shared" si="113"/>
        <v>4.5</v>
      </c>
      <c r="G697" s="96"/>
      <c r="H697" s="74">
        <f t="shared" si="114"/>
        <v>319</v>
      </c>
      <c r="I697" s="53">
        <f t="shared" si="112"/>
        <v>1.0220230519069382</v>
      </c>
      <c r="J697" s="53">
        <f t="shared" si="115"/>
        <v>-0.3186260456786566</v>
      </c>
      <c r="K697" s="53">
        <f t="shared" si="116"/>
        <v>1.2177580779650874</v>
      </c>
      <c r="L697" s="53">
        <f t="shared" si="117"/>
        <v>12.962324834415274</v>
      </c>
      <c r="M697" s="93">
        <f t="shared" si="118"/>
        <v>0.81209809538740974</v>
      </c>
      <c r="N697" s="53">
        <f t="shared" si="119"/>
        <v>6.6107856655517896</v>
      </c>
      <c r="O697">
        <f t="shared" si="120"/>
        <v>0.44090248501484264</v>
      </c>
      <c r="P697" s="53">
        <f t="shared" si="121"/>
        <v>6.3697455095310378</v>
      </c>
      <c r="Q697" s="53">
        <v>0.2</v>
      </c>
      <c r="R697" s="53">
        <f t="shared" si="122"/>
        <v>3.7902579583614755</v>
      </c>
    </row>
    <row r="698" spans="1:18" ht="15">
      <c r="A698" s="88"/>
      <c r="B698" s="84">
        <v>31001</v>
      </c>
      <c r="C698" s="85">
        <v>1.2</v>
      </c>
      <c r="D698" s="86">
        <v>3</v>
      </c>
      <c r="E698" s="87">
        <v>0</v>
      </c>
      <c r="F698" s="96">
        <f t="shared" si="113"/>
        <v>1.5</v>
      </c>
      <c r="G698" s="96"/>
      <c r="H698" s="74">
        <f t="shared" si="114"/>
        <v>320</v>
      </c>
      <c r="I698" s="53">
        <f t="shared" si="112"/>
        <v>1.0224517363101726</v>
      </c>
      <c r="J698" s="53">
        <f t="shared" si="115"/>
        <v>-0.32311930848040749</v>
      </c>
      <c r="K698" s="53">
        <f t="shared" si="116"/>
        <v>1.2121786801282579</v>
      </c>
      <c r="L698" s="53">
        <f t="shared" si="117"/>
        <v>12.789357080551207</v>
      </c>
      <c r="M698" s="93">
        <f t="shared" si="118"/>
        <v>0.40037423606111794</v>
      </c>
      <c r="N698" s="53">
        <f t="shared" si="119"/>
        <v>3.7658087641414277</v>
      </c>
      <c r="O698">
        <f t="shared" si="120"/>
        <v>0.36526692052720544</v>
      </c>
      <c r="P698" s="53">
        <f t="shared" si="121"/>
        <v>5.1636135172163016</v>
      </c>
      <c r="Q698" s="53">
        <v>0.2</v>
      </c>
      <c r="R698" s="53">
        <f t="shared" si="122"/>
        <v>3.0507453407257179</v>
      </c>
    </row>
    <row r="699" spans="1:18" ht="15">
      <c r="A699" s="88"/>
      <c r="B699" s="84">
        <v>31002</v>
      </c>
      <c r="C699" s="85">
        <v>6.8</v>
      </c>
      <c r="D699" s="86">
        <v>8</v>
      </c>
      <c r="E699" s="87">
        <v>2</v>
      </c>
      <c r="F699" s="96">
        <f t="shared" si="113"/>
        <v>5</v>
      </c>
      <c r="G699" s="96"/>
      <c r="H699" s="74">
        <f t="shared" si="114"/>
        <v>321</v>
      </c>
      <c r="I699" s="53">
        <f t="shared" si="112"/>
        <v>1.0228737768834191</v>
      </c>
      <c r="J699" s="53">
        <f t="shared" si="115"/>
        <v>-0.32751747349366472</v>
      </c>
      <c r="K699" s="53">
        <f t="shared" si="116"/>
        <v>1.2066897116181678</v>
      </c>
      <c r="L699" s="53">
        <f t="shared" si="117"/>
        <v>12.620395505124998</v>
      </c>
      <c r="M699" s="93">
        <f t="shared" si="118"/>
        <v>0.6600592339463871</v>
      </c>
      <c r="N699" s="53">
        <f t="shared" si="119"/>
        <v>5.255299987744003</v>
      </c>
      <c r="O699">
        <f t="shared" si="120"/>
        <v>0.4547610930964518</v>
      </c>
      <c r="P699" s="53">
        <f t="shared" si="121"/>
        <v>6.5936457320380466</v>
      </c>
      <c r="Q699" s="53">
        <v>0.2</v>
      </c>
      <c r="R699" s="53">
        <f t="shared" si="122"/>
        <v>3.5233559974401989</v>
      </c>
    </row>
    <row r="700" spans="1:18" ht="15">
      <c r="A700" s="88"/>
      <c r="B700" s="84">
        <v>31003</v>
      </c>
      <c r="C700" s="85">
        <v>3.2</v>
      </c>
      <c r="D700" s="86">
        <v>11</v>
      </c>
      <c r="E700" s="87">
        <v>2</v>
      </c>
      <c r="F700" s="96">
        <f t="shared" si="113"/>
        <v>6.5</v>
      </c>
      <c r="G700" s="96"/>
      <c r="H700" s="74">
        <f t="shared" si="114"/>
        <v>322</v>
      </c>
      <c r="I700" s="53">
        <f t="shared" si="112"/>
        <v>1.0232890487380821</v>
      </c>
      <c r="J700" s="53">
        <f t="shared" si="115"/>
        <v>-0.33181867888566741</v>
      </c>
      <c r="K700" s="53">
        <f t="shared" si="116"/>
        <v>1.2012946860691214</v>
      </c>
      <c r="L700" s="53">
        <f t="shared" si="117"/>
        <v>12.455498893477454</v>
      </c>
      <c r="M700" s="93">
        <f t="shared" si="118"/>
        <v>0.85033122942563732</v>
      </c>
      <c r="N700" s="53">
        <f t="shared" si="119"/>
        <v>6.3523044356735028</v>
      </c>
      <c r="O700">
        <f t="shared" si="120"/>
        <v>0.4986553243273773</v>
      </c>
      <c r="P700" s="53">
        <f t="shared" si="121"/>
        <v>7.3082650054301794</v>
      </c>
      <c r="Q700" s="53">
        <v>0.2</v>
      </c>
      <c r="R700" s="53">
        <f t="shared" si="122"/>
        <v>3.8264667833056012</v>
      </c>
    </row>
    <row r="701" spans="1:18" ht="15">
      <c r="A701" s="88"/>
      <c r="B701" s="84">
        <v>31004</v>
      </c>
      <c r="C701" s="85">
        <v>0</v>
      </c>
      <c r="D701" s="86">
        <v>10</v>
      </c>
      <c r="E701" s="87">
        <v>1</v>
      </c>
      <c r="F701" s="96">
        <f t="shared" si="113"/>
        <v>5.5</v>
      </c>
      <c r="G701" s="96"/>
      <c r="H701" s="74">
        <f t="shared" si="114"/>
        <v>323</v>
      </c>
      <c r="I701" s="53">
        <f t="shared" si="112"/>
        <v>1.0236974289885385</v>
      </c>
      <c r="J701" s="53">
        <f t="shared" si="115"/>
        <v>-0.33602108176058221</v>
      </c>
      <c r="K701" s="53">
        <f t="shared" si="116"/>
        <v>1.1959971673247867</v>
      </c>
      <c r="L701" s="53">
        <f t="shared" si="117"/>
        <v>12.294724264213732</v>
      </c>
      <c r="M701" s="93">
        <f t="shared" si="118"/>
        <v>0.80481385177428399</v>
      </c>
      <c r="N701" s="53">
        <f t="shared" si="119"/>
        <v>6.2703093747490044</v>
      </c>
      <c r="O701">
        <f t="shared" si="120"/>
        <v>0.46900019134232457</v>
      </c>
      <c r="P701" s="53">
        <f t="shared" si="121"/>
        <v>6.8245700167601502</v>
      </c>
      <c r="Q701" s="53">
        <v>0.2</v>
      </c>
      <c r="R701" s="53">
        <f t="shared" si="122"/>
        <v>3.7637518250148236</v>
      </c>
    </row>
    <row r="702" spans="1:18" ht="15">
      <c r="A702" s="88"/>
      <c r="B702" s="84">
        <v>31005</v>
      </c>
      <c r="C702" s="85">
        <v>0</v>
      </c>
      <c r="D702" s="86">
        <v>7</v>
      </c>
      <c r="E702" s="87">
        <v>3</v>
      </c>
      <c r="F702" s="96">
        <f t="shared" si="113"/>
        <v>5</v>
      </c>
      <c r="G702" s="96"/>
      <c r="H702" s="74">
        <f t="shared" si="114"/>
        <v>324</v>
      </c>
      <c r="I702" s="53">
        <f t="shared" si="112"/>
        <v>1.0240987967885025</v>
      </c>
      <c r="J702" s="53">
        <f t="shared" si="115"/>
        <v>-0.34012285993158092</v>
      </c>
      <c r="K702" s="53">
        <f t="shared" si="116"/>
        <v>1.190800764357423</v>
      </c>
      <c r="L702" s="53">
        <f t="shared" si="117"/>
        <v>12.138126847161859</v>
      </c>
      <c r="M702" s="93">
        <f t="shared" si="118"/>
        <v>0.51834150803352441</v>
      </c>
      <c r="N702" s="53">
        <f t="shared" si="119"/>
        <v>4.1269631280350323</v>
      </c>
      <c r="O702">
        <f t="shared" si="120"/>
        <v>0.4547610930964518</v>
      </c>
      <c r="P702" s="53">
        <f t="shared" si="121"/>
        <v>6.5936457320380466</v>
      </c>
      <c r="Q702" s="53">
        <v>0.2</v>
      </c>
      <c r="R702" s="53">
        <f t="shared" si="122"/>
        <v>3.2816037631436661</v>
      </c>
    </row>
    <row r="703" spans="1:18" ht="15">
      <c r="A703" s="88"/>
      <c r="B703" s="84">
        <v>31006</v>
      </c>
      <c r="C703" s="85">
        <v>0</v>
      </c>
      <c r="D703" s="86">
        <v>14</v>
      </c>
      <c r="E703" s="87">
        <v>2</v>
      </c>
      <c r="F703" s="96">
        <f t="shared" si="113"/>
        <v>8</v>
      </c>
      <c r="G703" s="96"/>
      <c r="H703" s="74">
        <f t="shared" si="114"/>
        <v>325</v>
      </c>
      <c r="I703" s="53">
        <f t="shared" si="112"/>
        <v>1.0244930333667843</v>
      </c>
      <c r="J703" s="53">
        <f t="shared" si="115"/>
        <v>-0.34412221373519702</v>
      </c>
      <c r="K703" s="53">
        <f t="shared" si="116"/>
        <v>1.1857091257204355</v>
      </c>
      <c r="L703" s="53">
        <f t="shared" si="117"/>
        <v>11.985760065291743</v>
      </c>
      <c r="M703" s="93">
        <f t="shared" si="118"/>
        <v>1.0031719544467814</v>
      </c>
      <c r="N703" s="53">
        <f t="shared" si="119"/>
        <v>7.0583814361412234</v>
      </c>
      <c r="O703">
        <f t="shared" si="120"/>
        <v>0.54621768965488293</v>
      </c>
      <c r="P703" s="53">
        <f t="shared" si="121"/>
        <v>8.0914455460972867</v>
      </c>
      <c r="Q703" s="53">
        <v>0.2</v>
      </c>
      <c r="R703" s="53">
        <f t="shared" si="122"/>
        <v>4.046442926486491</v>
      </c>
    </row>
    <row r="704" spans="1:18" ht="15">
      <c r="A704" s="88"/>
      <c r="B704" s="84">
        <v>31007</v>
      </c>
      <c r="C704" s="85">
        <v>0</v>
      </c>
      <c r="D704" s="86">
        <v>10</v>
      </c>
      <c r="E704" s="87">
        <v>0</v>
      </c>
      <c r="F704" s="96">
        <f t="shared" si="113"/>
        <v>5</v>
      </c>
      <c r="G704" s="96"/>
      <c r="H704" s="74">
        <f t="shared" si="114"/>
        <v>326</v>
      </c>
      <c r="I704" s="53">
        <f t="shared" si="112"/>
        <v>1.0248800220624379</v>
      </c>
      <c r="J704" s="53">
        <f t="shared" si="115"/>
        <v>-0.34801736788468596</v>
      </c>
      <c r="K704" s="53">
        <f t="shared" si="116"/>
        <v>1.1807259335312856</v>
      </c>
      <c r="L704" s="53">
        <f t="shared" si="117"/>
        <v>11.837675520670564</v>
      </c>
      <c r="M704" s="93">
        <f t="shared" si="118"/>
        <v>0.79928332389024304</v>
      </c>
      <c r="N704" s="53">
        <f t="shared" si="119"/>
        <v>6.3637828640475655</v>
      </c>
      <c r="O704">
        <f t="shared" si="120"/>
        <v>0.4547610930964518</v>
      </c>
      <c r="P704" s="53">
        <f t="shared" si="121"/>
        <v>6.5936457320380466</v>
      </c>
      <c r="Q704" s="53">
        <v>0.2</v>
      </c>
      <c r="R704" s="53">
        <f t="shared" si="122"/>
        <v>3.7608544091245895</v>
      </c>
    </row>
    <row r="705" spans="1:18" ht="15">
      <c r="A705" s="88"/>
      <c r="B705" s="84">
        <v>31008</v>
      </c>
      <c r="C705" s="85">
        <v>0</v>
      </c>
      <c r="D705" s="86">
        <v>8</v>
      </c>
      <c r="E705" s="87">
        <v>0</v>
      </c>
      <c r="F705" s="96">
        <f t="shared" si="113"/>
        <v>4</v>
      </c>
      <c r="G705" s="96"/>
      <c r="H705" s="74">
        <f t="shared" si="114"/>
        <v>327</v>
      </c>
      <c r="I705" s="53">
        <f t="shared" si="112"/>
        <v>1.0252596483592822</v>
      </c>
      <c r="J705" s="53">
        <f t="shared" si="115"/>
        <v>-0.3518065733587763</v>
      </c>
      <c r="K705" s="53">
        <f t="shared" si="116"/>
        <v>1.1758548969849183</v>
      </c>
      <c r="L705" s="53">
        <f t="shared" si="117"/>
        <v>11.69392298450672</v>
      </c>
      <c r="M705" s="93">
        <f t="shared" si="118"/>
        <v>0.67524470906293033</v>
      </c>
      <c r="N705" s="53">
        <f t="shared" si="119"/>
        <v>5.6228195238921943</v>
      </c>
      <c r="O705">
        <f t="shared" si="120"/>
        <v>0.42741570243698762</v>
      </c>
      <c r="P705" s="53">
        <f t="shared" si="121"/>
        <v>6.152681276989024</v>
      </c>
      <c r="Q705" s="53">
        <v>0.2</v>
      </c>
      <c r="R705" s="53">
        <f t="shared" si="122"/>
        <v>3.5564220016837873</v>
      </c>
    </row>
    <row r="706" spans="1:18" ht="15">
      <c r="A706" s="88"/>
      <c r="B706" s="84">
        <v>31009</v>
      </c>
      <c r="C706" s="85">
        <v>0</v>
      </c>
      <c r="D706" s="86">
        <v>13</v>
      </c>
      <c r="E706" s="87">
        <v>0</v>
      </c>
      <c r="F706" s="96">
        <f t="shared" si="113"/>
        <v>6.5</v>
      </c>
      <c r="G706" s="96"/>
      <c r="H706" s="74">
        <f t="shared" si="114"/>
        <v>328</v>
      </c>
      <c r="I706" s="53">
        <f t="shared" si="112"/>
        <v>1.0256317999197884</v>
      </c>
      <c r="J706" s="53">
        <f t="shared" si="115"/>
        <v>-0.35548810932188296</v>
      </c>
      <c r="K706" s="53">
        <f t="shared" si="116"/>
        <v>1.171099745401277</v>
      </c>
      <c r="L706" s="53">
        <f t="shared" si="117"/>
        <v>11.554550391307496</v>
      </c>
      <c r="M706" s="93">
        <f t="shared" si="118"/>
        <v>0.94804832280751095</v>
      </c>
      <c r="N706" s="53">
        <f t="shared" si="119"/>
        <v>7.0822890631345849</v>
      </c>
      <c r="O706">
        <f t="shared" si="120"/>
        <v>0.4986553243273773</v>
      </c>
      <c r="P706" s="53">
        <f t="shared" si="121"/>
        <v>7.3082650054301794</v>
      </c>
      <c r="Q706" s="53">
        <v>0.2</v>
      </c>
      <c r="R706" s="53">
        <f t="shared" si="122"/>
        <v>3.9846117287894893</v>
      </c>
    </row>
    <row r="707" spans="1:18" ht="15">
      <c r="A707" s="88"/>
      <c r="B707" s="84">
        <v>31010</v>
      </c>
      <c r="C707" s="85">
        <v>0</v>
      </c>
      <c r="D707" s="86">
        <v>13</v>
      </c>
      <c r="E707" s="87">
        <v>0</v>
      </c>
      <c r="F707" s="96">
        <f t="shared" si="113"/>
        <v>6.5</v>
      </c>
      <c r="G707" s="96"/>
      <c r="H707" s="74">
        <f t="shared" si="114"/>
        <v>329</v>
      </c>
      <c r="I707" s="53">
        <f t="shared" si="112"/>
        <v>1.0259963666183221</v>
      </c>
      <c r="J707" s="53">
        <f t="shared" si="115"/>
        <v>-0.35906028507154886</v>
      </c>
      <c r="K707" s="53">
        <f t="shared" si="116"/>
        <v>1.1664642208141567</v>
      </c>
      <c r="L707" s="53">
        <f t="shared" si="117"/>
        <v>11.419603837146985</v>
      </c>
      <c r="M707" s="93">
        <f t="shared" si="118"/>
        <v>0.93697598766613044</v>
      </c>
      <c r="N707" s="53">
        <f t="shared" si="119"/>
        <v>6.9995744206541923</v>
      </c>
      <c r="O707">
        <f t="shared" si="120"/>
        <v>0.4986553243273773</v>
      </c>
      <c r="P707" s="53">
        <f t="shared" si="121"/>
        <v>7.3082650054301794</v>
      </c>
      <c r="Q707" s="53">
        <v>0.2</v>
      </c>
      <c r="R707" s="53">
        <f t="shared" si="122"/>
        <v>3.9666923067445667</v>
      </c>
    </row>
    <row r="708" spans="1:18" ht="15">
      <c r="A708" s="88"/>
      <c r="B708" s="84">
        <v>31011</v>
      </c>
      <c r="C708" s="85">
        <v>0</v>
      </c>
      <c r="D708" s="86">
        <v>15</v>
      </c>
      <c r="E708" s="87">
        <v>0</v>
      </c>
      <c r="F708" s="96">
        <f t="shared" si="113"/>
        <v>7.5</v>
      </c>
      <c r="G708" s="96"/>
      <c r="H708" s="74">
        <f t="shared" si="114"/>
        <v>330</v>
      </c>
      <c r="I708" s="53">
        <f t="shared" si="112"/>
        <v>1.0263532405737323</v>
      </c>
      <c r="J708" s="53">
        <f t="shared" si="115"/>
        <v>-0.3625214420085765</v>
      </c>
      <c r="K708" s="53">
        <f t="shared" si="116"/>
        <v>1.1619520701125954</v>
      </c>
      <c r="L708" s="53">
        <f t="shared" si="117"/>
        <v>11.289127582010664</v>
      </c>
      <c r="M708" s="93">
        <f t="shared" si="118"/>
        <v>1.0359194932638822</v>
      </c>
      <c r="N708" s="53">
        <f t="shared" si="119"/>
        <v>7.4328425301174788</v>
      </c>
      <c r="O708">
        <f t="shared" si="120"/>
        <v>0.52994046015629992</v>
      </c>
      <c r="P708" s="53">
        <f t="shared" si="121"/>
        <v>7.8224239699391331</v>
      </c>
      <c r="Q708" s="53">
        <v>0.2</v>
      </c>
      <c r="R708" s="53">
        <f t="shared" si="122"/>
        <v>4.1060801278493839</v>
      </c>
    </row>
    <row r="709" spans="1:18" ht="15">
      <c r="A709" s="88"/>
      <c r="B709" s="84">
        <v>31012</v>
      </c>
      <c r="C709" s="85">
        <v>1.4</v>
      </c>
      <c r="D709" s="86">
        <v>7</v>
      </c>
      <c r="E709" s="87">
        <v>5</v>
      </c>
      <c r="F709" s="96">
        <f t="shared" si="113"/>
        <v>6</v>
      </c>
      <c r="G709" s="96"/>
      <c r="H709" s="74">
        <f t="shared" si="114"/>
        <v>331</v>
      </c>
      <c r="I709" s="53">
        <f t="shared" si="112"/>
        <v>1.0267023161812738</v>
      </c>
      <c r="J709" s="53">
        <f t="shared" si="115"/>
        <v>-0.36586995562498681</v>
      </c>
      <c r="K709" s="53">
        <f t="shared" si="116"/>
        <v>1.1575670367502422</v>
      </c>
      <c r="L709" s="53">
        <f t="shared" si="117"/>
        <v>11.16316405615237</v>
      </c>
      <c r="M709" s="93">
        <f t="shared" si="118"/>
        <v>0.35186715998146811</v>
      </c>
      <c r="N709" s="53">
        <f t="shared" si="119"/>
        <v>2.6838066612251108</v>
      </c>
      <c r="O709">
        <f t="shared" si="120"/>
        <v>0.48362860546481151</v>
      </c>
      <c r="P709" s="53">
        <f t="shared" si="121"/>
        <v>7.0627108084534136</v>
      </c>
      <c r="Q709" s="53">
        <v>0.2</v>
      </c>
      <c r="R709" s="53">
        <f t="shared" si="122"/>
        <v>3.0121653357260945</v>
      </c>
    </row>
    <row r="710" spans="1:18" ht="15">
      <c r="A710" s="88"/>
      <c r="B710" s="84">
        <v>31013</v>
      </c>
      <c r="C710" s="85">
        <v>1.8</v>
      </c>
      <c r="D710" s="86">
        <v>18</v>
      </c>
      <c r="E710" s="87">
        <v>2</v>
      </c>
      <c r="F710" s="96">
        <f t="shared" si="113"/>
        <v>10</v>
      </c>
      <c r="G710" s="96"/>
      <c r="H710" s="74">
        <f t="shared" si="114"/>
        <v>332</v>
      </c>
      <c r="I710" s="53">
        <f t="shared" si="112"/>
        <v>1.0270434901438583</v>
      </c>
      <c r="J710" s="53">
        <f t="shared" si="115"/>
        <v>-0.36910423750469384</v>
      </c>
      <c r="K710" s="53">
        <f t="shared" si="116"/>
        <v>1.15331285204249</v>
      </c>
      <c r="L710" s="53">
        <f t="shared" si="117"/>
        <v>11.041753870365781</v>
      </c>
      <c r="M710" s="93">
        <f t="shared" si="118"/>
        <v>1.1498530007674073</v>
      </c>
      <c r="N710" s="53">
        <f t="shared" si="119"/>
        <v>7.5083926318487313</v>
      </c>
      <c r="O710">
        <f t="shared" si="120"/>
        <v>0.61578519545801924</v>
      </c>
      <c r="P710" s="53">
        <f t="shared" si="121"/>
        <v>9.2522328593138266</v>
      </c>
      <c r="Q710" s="53">
        <v>0.2</v>
      </c>
      <c r="R710" s="53">
        <f t="shared" si="122"/>
        <v>4.2315094055165643</v>
      </c>
    </row>
    <row r="711" spans="1:18" ht="15">
      <c r="A711" s="88"/>
      <c r="B711" s="84">
        <v>31014</v>
      </c>
      <c r="C711" s="85">
        <v>0</v>
      </c>
      <c r="D711" s="86">
        <v>12</v>
      </c>
      <c r="E711" s="87">
        <v>-1</v>
      </c>
      <c r="F711" s="96">
        <f t="shared" si="113"/>
        <v>5.5</v>
      </c>
      <c r="G711" s="96"/>
      <c r="H711" s="74">
        <f t="shared" si="114"/>
        <v>333</v>
      </c>
      <c r="I711" s="53">
        <f t="shared" si="112"/>
        <v>1.0273766615026212</v>
      </c>
      <c r="J711" s="53">
        <f t="shared" si="115"/>
        <v>-0.37222273733148808</v>
      </c>
      <c r="K711" s="53">
        <f t="shared" si="116"/>
        <v>1.1491932260757747</v>
      </c>
      <c r="L711" s="53">
        <f t="shared" si="117"/>
        <v>10.924935830039601</v>
      </c>
      <c r="M711" s="93">
        <f t="shared" si="118"/>
        <v>0.85950016709845833</v>
      </c>
      <c r="N711" s="53">
        <f t="shared" si="119"/>
        <v>6.6963707737814584</v>
      </c>
      <c r="O711">
        <f t="shared" si="120"/>
        <v>0.46900019134232457</v>
      </c>
      <c r="P711" s="53">
        <f t="shared" si="121"/>
        <v>6.8245700167601502</v>
      </c>
      <c r="Q711" s="53">
        <v>0.2</v>
      </c>
      <c r="R711" s="53">
        <f t="shared" si="122"/>
        <v>3.8553858708684676</v>
      </c>
    </row>
    <row r="712" spans="1:18" ht="15">
      <c r="A712" s="88"/>
      <c r="B712" s="84">
        <v>31015</v>
      </c>
      <c r="C712" s="85">
        <v>0</v>
      </c>
      <c r="D712" s="86">
        <v>10</v>
      </c>
      <c r="E712" s="87">
        <v>-2</v>
      </c>
      <c r="F712" s="96">
        <f t="shared" si="113"/>
        <v>4</v>
      </c>
      <c r="G712" s="96"/>
      <c r="H712" s="74">
        <f t="shared" si="114"/>
        <v>334</v>
      </c>
      <c r="I712" s="53">
        <f t="shared" si="112"/>
        <v>1.0277017316667976</v>
      </c>
      <c r="J712" s="53">
        <f t="shared" si="115"/>
        <v>-0.37522394489866523</v>
      </c>
      <c r="K712" s="53">
        <f t="shared" si="116"/>
        <v>1.145211838258156</v>
      </c>
      <c r="L712" s="53">
        <f t="shared" si="117"/>
        <v>10.812746952832439</v>
      </c>
      <c r="M712" s="93">
        <f t="shared" si="118"/>
        <v>0.76468510291319536</v>
      </c>
      <c r="N712" s="53">
        <f t="shared" si="119"/>
        <v>6.3675972111750569</v>
      </c>
      <c r="O712">
        <f t="shared" si="120"/>
        <v>0.42741570243698762</v>
      </c>
      <c r="P712" s="53">
        <f t="shared" si="121"/>
        <v>6.152681276989024</v>
      </c>
      <c r="Q712" s="53">
        <v>0.2</v>
      </c>
      <c r="R712" s="53">
        <f t="shared" si="122"/>
        <v>3.7147273515484263</v>
      </c>
    </row>
    <row r="713" spans="1:18" ht="15">
      <c r="A713" s="88"/>
      <c r="B713" s="84">
        <v>31016</v>
      </c>
      <c r="C713" s="85">
        <v>0</v>
      </c>
      <c r="D713" s="86">
        <v>10</v>
      </c>
      <c r="E713" s="87">
        <v>-3</v>
      </c>
      <c r="F713" s="96">
        <f t="shared" si="113"/>
        <v>3.5</v>
      </c>
      <c r="G713" s="96"/>
      <c r="H713" s="74">
        <f t="shared" si="114"/>
        <v>335</v>
      </c>
      <c r="I713" s="53">
        <f t="shared" si="112"/>
        <v>1.0280186044428956</v>
      </c>
      <c r="J713" s="53">
        <f t="shared" si="115"/>
        <v>-0.37810639211441766</v>
      </c>
      <c r="K713" s="53">
        <f t="shared" si="116"/>
        <v>1.1413723275450454</v>
      </c>
      <c r="L713" s="53">
        <f t="shared" si="117"/>
        <v>10.705222489768387</v>
      </c>
      <c r="M713" s="93">
        <f t="shared" si="118"/>
        <v>0.76992150619600097</v>
      </c>
      <c r="N713" s="53">
        <f t="shared" si="119"/>
        <v>6.5616988623587327</v>
      </c>
      <c r="O713">
        <f t="shared" si="120"/>
        <v>0.41429223966637557</v>
      </c>
      <c r="P713" s="53">
        <f t="shared" si="121"/>
        <v>5.9422692546644251</v>
      </c>
      <c r="Q713" s="53">
        <v>0.2</v>
      </c>
      <c r="R713" s="53">
        <f t="shared" si="122"/>
        <v>3.7318595865876314</v>
      </c>
    </row>
    <row r="714" spans="1:18" ht="15">
      <c r="A714" s="88"/>
      <c r="B714" s="84">
        <v>31017</v>
      </c>
      <c r="C714" s="85">
        <v>0</v>
      </c>
      <c r="D714" s="86">
        <v>4</v>
      </c>
      <c r="E714" s="87">
        <v>3</v>
      </c>
      <c r="F714" s="96">
        <f t="shared" si="113"/>
        <v>3.5</v>
      </c>
      <c r="G714" s="96"/>
      <c r="H714" s="74">
        <f t="shared" si="114"/>
        <v>336</v>
      </c>
      <c r="I714" s="53">
        <f t="shared" ref="I714:I777" si="123">1+0.0334*COS($I$7*H714-0.0552)</f>
        <v>1.0283271860631631</v>
      </c>
      <c r="J714" s="53">
        <f t="shared" si="115"/>
        <v>-0.38086865499689021</v>
      </c>
      <c r="K714" s="53">
        <f t="shared" si="116"/>
        <v>1.1376782823787612</v>
      </c>
      <c r="L714" s="53">
        <f t="shared" si="117"/>
        <v>10.602395949521458</v>
      </c>
      <c r="M714" s="93">
        <f t="shared" si="118"/>
        <v>0.21148671725043006</v>
      </c>
      <c r="N714" s="53">
        <f t="shared" si="119"/>
        <v>1.8024073114186481</v>
      </c>
      <c r="O714">
        <f t="shared" si="120"/>
        <v>0.41429223966637557</v>
      </c>
      <c r="P714" s="53">
        <f t="shared" si="121"/>
        <v>5.9422692546644251</v>
      </c>
      <c r="Q714" s="53">
        <v>0.2</v>
      </c>
      <c r="R714" s="53">
        <f t="shared" si="122"/>
        <v>2.72446847856967</v>
      </c>
    </row>
    <row r="715" spans="1:18" ht="15">
      <c r="A715" s="88"/>
      <c r="B715" s="84">
        <v>31018</v>
      </c>
      <c r="C715" s="85">
        <v>14</v>
      </c>
      <c r="D715" s="86">
        <v>5</v>
      </c>
      <c r="E715" s="87">
        <v>3</v>
      </c>
      <c r="F715" s="96">
        <f t="shared" si="113"/>
        <v>4</v>
      </c>
      <c r="G715" s="96"/>
      <c r="H715" s="74">
        <f t="shared" si="114"/>
        <v>337</v>
      </c>
      <c r="I715" s="53">
        <f t="shared" si="123"/>
        <v>1.0286273852133336</v>
      </c>
      <c r="J715" s="53">
        <f t="shared" si="115"/>
        <v>-0.38350935565260669</v>
      </c>
      <c r="K715" s="53">
        <f t="shared" si="116"/>
        <v>1.1341332303853497</v>
      </c>
      <c r="L715" s="53">
        <f t="shared" si="117"/>
        <v>10.504299125624341</v>
      </c>
      <c r="M715" s="93">
        <f t="shared" si="118"/>
        <v>0.30327600140644334</v>
      </c>
      <c r="N715" s="53">
        <f t="shared" si="119"/>
        <v>2.5254047887359041</v>
      </c>
      <c r="O715">
        <f t="shared" si="120"/>
        <v>0.42741570243698762</v>
      </c>
      <c r="P715" s="53">
        <f t="shared" si="121"/>
        <v>6.152681276989024</v>
      </c>
      <c r="Q715" s="53">
        <v>0.2</v>
      </c>
      <c r="R715" s="53">
        <f t="shared" si="122"/>
        <v>2.8980546369018496</v>
      </c>
    </row>
    <row r="716" spans="1:18" ht="15">
      <c r="A716" s="88"/>
      <c r="B716" s="84">
        <v>31019</v>
      </c>
      <c r="C716" s="85">
        <v>0.4</v>
      </c>
      <c r="D716" s="86">
        <v>8</v>
      </c>
      <c r="E716" s="87">
        <v>4</v>
      </c>
      <c r="F716" s="96">
        <f t="shared" si="113"/>
        <v>6</v>
      </c>
      <c r="G716" s="96"/>
      <c r="H716" s="74">
        <f t="shared" si="114"/>
        <v>338</v>
      </c>
      <c r="I716" s="53">
        <f t="shared" si="123"/>
        <v>1.0289191130596493</v>
      </c>
      <c r="J716" s="53">
        <f t="shared" si="115"/>
        <v>-0.38602716423183553</v>
      </c>
      <c r="K716" s="53">
        <f t="shared" si="116"/>
        <v>1.1307406278767171</v>
      </c>
      <c r="L716" s="53">
        <f t="shared" si="117"/>
        <v>10.410962126304899</v>
      </c>
      <c r="M716" s="93">
        <f t="shared" si="118"/>
        <v>0.46408474494619723</v>
      </c>
      <c r="N716" s="53">
        <f t="shared" si="119"/>
        <v>3.539727122943666</v>
      </c>
      <c r="O716">
        <f t="shared" si="120"/>
        <v>0.48362860546481151</v>
      </c>
      <c r="P716" s="53">
        <f t="shared" si="121"/>
        <v>7.0627108084534136</v>
      </c>
      <c r="Q716" s="53">
        <v>0.2</v>
      </c>
      <c r="R716" s="53">
        <f t="shared" si="122"/>
        <v>3.1969308277518742</v>
      </c>
    </row>
    <row r="717" spans="1:18" ht="15">
      <c r="A717" s="88"/>
      <c r="B717" s="84">
        <v>31020</v>
      </c>
      <c r="C717" s="85">
        <v>0</v>
      </c>
      <c r="D717" s="86">
        <v>13</v>
      </c>
      <c r="E717" s="87">
        <v>1</v>
      </c>
      <c r="F717" s="96">
        <f t="shared" si="113"/>
        <v>7</v>
      </c>
      <c r="G717" s="96"/>
      <c r="H717" s="74">
        <f t="shared" si="114"/>
        <v>339</v>
      </c>
      <c r="I717" s="53">
        <f t="shared" si="123"/>
        <v>1.0292022832751471</v>
      </c>
      <c r="J717" s="53">
        <f t="shared" si="115"/>
        <v>-0.38842080085433023</v>
      </c>
      <c r="K717" s="53">
        <f t="shared" si="116"/>
        <v>1.127503849210568</v>
      </c>
      <c r="L717" s="53">
        <f t="shared" si="117"/>
        <v>10.322413406624438</v>
      </c>
      <c r="M717" s="93">
        <f t="shared" si="118"/>
        <v>0.83046823531619629</v>
      </c>
      <c r="N717" s="53">
        <f t="shared" si="119"/>
        <v>6.0788411221812462</v>
      </c>
      <c r="O717">
        <f t="shared" si="120"/>
        <v>0.51408950205511061</v>
      </c>
      <c r="P717" s="53">
        <f t="shared" si="121"/>
        <v>7.561434041661748</v>
      </c>
      <c r="Q717" s="53">
        <v>0.2</v>
      </c>
      <c r="R717" s="53">
        <f t="shared" si="122"/>
        <v>3.7891186268078241</v>
      </c>
    </row>
    <row r="718" spans="1:18" ht="15">
      <c r="A718" s="88"/>
      <c r="B718" s="84">
        <v>31021</v>
      </c>
      <c r="C718" s="85">
        <v>0</v>
      </c>
      <c r="D718" s="86">
        <v>12</v>
      </c>
      <c r="E718" s="87">
        <v>0</v>
      </c>
      <c r="F718" s="96">
        <f t="shared" si="113"/>
        <v>6</v>
      </c>
      <c r="G718" s="96"/>
      <c r="H718" s="74">
        <f t="shared" si="114"/>
        <v>340</v>
      </c>
      <c r="I718" s="53">
        <f t="shared" si="123"/>
        <v>1.029476812065204</v>
      </c>
      <c r="J718" s="53">
        <f t="shared" si="115"/>
        <v>-0.3906890374987888</v>
      </c>
      <c r="K718" s="53">
        <f t="shared" si="116"/>
        <v>1.1244261760648075</v>
      </c>
      <c r="L718" s="53">
        <f t="shared" si="117"/>
        <v>10.238679802564082</v>
      </c>
      <c r="M718" s="93">
        <f t="shared" si="118"/>
        <v>0.79051663809816175</v>
      </c>
      <c r="N718" s="53">
        <f t="shared" si="119"/>
        <v>6.0295306309598926</v>
      </c>
      <c r="O718">
        <f t="shared" si="120"/>
        <v>0.48362860546481151</v>
      </c>
      <c r="P718" s="53">
        <f t="shared" si="121"/>
        <v>7.0627108084534136</v>
      </c>
      <c r="Q718" s="53">
        <v>0.2</v>
      </c>
      <c r="R718" s="53">
        <f t="shared" si="122"/>
        <v>3.7343987243394405</v>
      </c>
    </row>
    <row r="719" spans="1:18" ht="15">
      <c r="A719" s="88"/>
      <c r="B719" s="84">
        <v>31022</v>
      </c>
      <c r="C719" s="85">
        <v>0</v>
      </c>
      <c r="D719" s="86">
        <v>12</v>
      </c>
      <c r="E719" s="87">
        <v>-1</v>
      </c>
      <c r="F719" s="96">
        <f t="shared" ref="F719:F782" si="124">0.5*(D719+E719)</f>
        <v>5.5</v>
      </c>
      <c r="G719" s="96"/>
      <c r="H719" s="74">
        <f t="shared" ref="H719:H782" si="125">B719-DATE(YEAR(B719),1,0)</f>
        <v>341</v>
      </c>
      <c r="I719" s="53">
        <f t="shared" si="123"/>
        <v>1.0297426181923344</v>
      </c>
      <c r="J719" s="53">
        <f t="shared" ref="J719:J782" si="126">ASIN(0.39785*SIN(4.869+$I$7*H719+0.03345*SIN(6.224+$I$7*H719)))</f>
        <v>-0.39283069984933006</v>
      </c>
      <c r="K719" s="53">
        <f t="shared" ref="K719:K782" si="127">ACOS(-TAN(J719)*TAN($E$7*$I$8))</f>
        <v>1.121510786686871</v>
      </c>
      <c r="L719" s="53">
        <f t="shared" ref="L719:L782" si="128">117.5*I719*((K719*SIN($E$7*$I$8)*SIN(J719)+COS($E$7*$I$8)*COS(J719)*SIN(K719))/PI())</f>
        <v>10.159786566680642</v>
      </c>
      <c r="M719" s="93">
        <f t="shared" ref="M719:M782" si="129">0.0023*L719/2.456*(0.5*(D719+E719)+17.8)*SQRT(D719-E719)</f>
        <v>0.79930339066486134</v>
      </c>
      <c r="N719" s="53">
        <f t="shared" ref="N719:N782" si="130">0.17*L719*SQRT(D719-E719)</f>
        <v>6.2273773403693404</v>
      </c>
      <c r="O719">
        <f t="shared" ref="O719:O782" si="131">5336/(F719+273.15)^2*EXP(21.07-5336/(F719+273.15))</f>
        <v>0.46900019134232457</v>
      </c>
      <c r="P719" s="53">
        <f t="shared" ref="P719:P782" si="132">EXP(21.07-5336/(F719+273.15))</f>
        <v>6.8245700167601502</v>
      </c>
      <c r="Q719" s="53">
        <v>0.2</v>
      </c>
      <c r="R719" s="53">
        <f t="shared" ref="R719:R782" si="133">(O719*N719*0.6+$L$8*6.43*(1+0.536*Q719)*P719*(1- G719/100))/($O$7*(O719+$L$8))</f>
        <v>3.7545183295236337</v>
      </c>
    </row>
    <row r="720" spans="1:18" ht="15">
      <c r="A720" s="88"/>
      <c r="B720" s="84">
        <v>31023</v>
      </c>
      <c r="C720" s="85">
        <v>0</v>
      </c>
      <c r="D720" s="86">
        <v>12</v>
      </c>
      <c r="E720" s="87">
        <v>-1</v>
      </c>
      <c r="F720" s="96">
        <f t="shared" si="124"/>
        <v>5.5</v>
      </c>
      <c r="G720" s="96"/>
      <c r="H720" s="74">
        <f t="shared" si="125"/>
        <v>342</v>
      </c>
      <c r="I720" s="53">
        <f t="shared" si="123"/>
        <v>1.0299996230002291</v>
      </c>
      <c r="J720" s="53">
        <f t="shared" si="126"/>
        <v>-0.39484466909226873</v>
      </c>
      <c r="K720" s="53">
        <f t="shared" si="127"/>
        <v>1.1187607451818207</v>
      </c>
      <c r="L720" s="53">
        <f t="shared" si="128"/>
        <v>10.085757404931572</v>
      </c>
      <c r="M720" s="93">
        <f t="shared" si="129"/>
        <v>0.79347927619102343</v>
      </c>
      <c r="N720" s="53">
        <f t="shared" si="130"/>
        <v>6.1820016308131391</v>
      </c>
      <c r="O720">
        <f t="shared" si="131"/>
        <v>0.46900019134232457</v>
      </c>
      <c r="P720" s="53">
        <f t="shared" si="132"/>
        <v>6.8245700167601502</v>
      </c>
      <c r="Q720" s="53">
        <v>0.2</v>
      </c>
      <c r="R720" s="53">
        <f t="shared" si="133"/>
        <v>3.7447592669576348</v>
      </c>
    </row>
    <row r="721" spans="1:18" ht="15">
      <c r="A721" s="88"/>
      <c r="B721" s="84">
        <v>31024</v>
      </c>
      <c r="C721" s="85">
        <v>0</v>
      </c>
      <c r="D721" s="86">
        <v>11</v>
      </c>
      <c r="E721" s="87">
        <v>-2</v>
      </c>
      <c r="F721" s="96">
        <f t="shared" si="124"/>
        <v>4.5</v>
      </c>
      <c r="G721" s="96"/>
      <c r="H721" s="74">
        <f t="shared" si="125"/>
        <v>343</v>
      </c>
      <c r="I721" s="53">
        <f t="shared" si="123"/>
        <v>1.0302477504370307</v>
      </c>
      <c r="J721" s="53">
        <f t="shared" si="126"/>
        <v>-0.39672988365648837</v>
      </c>
      <c r="K721" s="53">
        <f t="shared" si="127"/>
        <v>1.1161789909059217</v>
      </c>
      <c r="L721" s="53">
        <f t="shared" si="128"/>
        <v>10.016614514250763</v>
      </c>
      <c r="M721" s="93">
        <f t="shared" si="129"/>
        <v>0.75421813930008741</v>
      </c>
      <c r="N721" s="53">
        <f t="shared" si="130"/>
        <v>6.1396209304069513</v>
      </c>
      <c r="O721">
        <f t="shared" si="131"/>
        <v>0.44090248501484264</v>
      </c>
      <c r="P721" s="53">
        <f t="shared" si="132"/>
        <v>6.3697455095310378</v>
      </c>
      <c r="Q721" s="53">
        <v>0.2</v>
      </c>
      <c r="R721" s="53">
        <f t="shared" si="133"/>
        <v>3.6897038557302713</v>
      </c>
    </row>
    <row r="722" spans="1:18" ht="15">
      <c r="A722" s="88"/>
      <c r="B722" s="84">
        <v>31025</v>
      </c>
      <c r="C722" s="85">
        <v>0</v>
      </c>
      <c r="D722" s="86">
        <v>10</v>
      </c>
      <c r="E722" s="87">
        <v>-3</v>
      </c>
      <c r="F722" s="96">
        <f t="shared" si="124"/>
        <v>3.5</v>
      </c>
      <c r="G722" s="96"/>
      <c r="H722" s="74">
        <f t="shared" si="125"/>
        <v>344</v>
      </c>
      <c r="I722" s="53">
        <f t="shared" si="123"/>
        <v>1.0304869270778381</v>
      </c>
      <c r="J722" s="53">
        <f t="shared" si="126"/>
        <v>-0.39848534089079213</v>
      </c>
      <c r="K722" s="53">
        <f t="shared" si="127"/>
        <v>1.1137683280346726</v>
      </c>
      <c r="L722" s="53">
        <f t="shared" si="128"/>
        <v>9.9523786204424596</v>
      </c>
      <c r="M722" s="93">
        <f t="shared" si="129"/>
        <v>0.71577684116397267</v>
      </c>
      <c r="N722" s="53">
        <f t="shared" si="130"/>
        <v>6.1002479429022642</v>
      </c>
      <c r="O722">
        <f t="shared" si="131"/>
        <v>0.41429223966637557</v>
      </c>
      <c r="P722" s="53">
        <f t="shared" si="132"/>
        <v>5.9422692546644251</v>
      </c>
      <c r="Q722" s="53">
        <v>0.2</v>
      </c>
      <c r="R722" s="53">
        <f t="shared" si="133"/>
        <v>3.6341850591770677</v>
      </c>
    </row>
    <row r="723" spans="1:18" ht="15">
      <c r="A723" s="88"/>
      <c r="B723" s="84">
        <v>31026</v>
      </c>
      <c r="C723" s="85">
        <v>0</v>
      </c>
      <c r="D723" s="86">
        <v>10</v>
      </c>
      <c r="E723" s="87">
        <v>-2</v>
      </c>
      <c r="F723" s="96">
        <f t="shared" si="124"/>
        <v>4</v>
      </c>
      <c r="G723" s="96"/>
      <c r="H723" s="74">
        <f t="shared" si="125"/>
        <v>345</v>
      </c>
      <c r="I723" s="53">
        <f t="shared" si="123"/>
        <v>1.030717082146436</v>
      </c>
      <c r="J723" s="53">
        <f t="shared" si="126"/>
        <v>-0.40011009867171005</v>
      </c>
      <c r="K723" s="53">
        <f t="shared" si="127"/>
        <v>1.111531415375884</v>
      </c>
      <c r="L723" s="53">
        <f t="shared" si="128"/>
        <v>9.8930690159512942</v>
      </c>
      <c r="M723" s="93">
        <f t="shared" si="129"/>
        <v>0.69964482953227325</v>
      </c>
      <c r="N723" s="53">
        <f t="shared" si="130"/>
        <v>5.8260013806604469</v>
      </c>
      <c r="O723">
        <f t="shared" si="131"/>
        <v>0.42741570243698762</v>
      </c>
      <c r="P723" s="53">
        <f t="shared" si="132"/>
        <v>6.152681276989024</v>
      </c>
      <c r="Q723" s="53">
        <v>0.2</v>
      </c>
      <c r="R723" s="53">
        <f t="shared" si="133"/>
        <v>3.5996090835084189</v>
      </c>
    </row>
    <row r="724" spans="1:18" ht="15">
      <c r="A724" s="88"/>
      <c r="B724" s="84">
        <v>31027</v>
      </c>
      <c r="C724" s="85">
        <v>0</v>
      </c>
      <c r="D724" s="86">
        <v>11</v>
      </c>
      <c r="E724" s="87">
        <v>-2</v>
      </c>
      <c r="F724" s="96">
        <f t="shared" si="124"/>
        <v>4.5</v>
      </c>
      <c r="G724" s="96"/>
      <c r="H724" s="74">
        <f t="shared" si="125"/>
        <v>346</v>
      </c>
      <c r="I724" s="53">
        <f t="shared" si="123"/>
        <v>1.0309381475362362</v>
      </c>
      <c r="J724" s="53">
        <f t="shared" si="126"/>
        <v>-0.4016032769353951</v>
      </c>
      <c r="K724" s="53">
        <f t="shared" si="127"/>
        <v>1.1094707564992956</v>
      </c>
      <c r="L724" s="53">
        <f t="shared" si="128"/>
        <v>9.8387035970613468</v>
      </c>
      <c r="M724" s="93">
        <f t="shared" si="129"/>
        <v>0.74082203218896037</v>
      </c>
      <c r="N724" s="53">
        <f t="shared" si="130"/>
        <v>6.0305715515604348</v>
      </c>
      <c r="O724">
        <f t="shared" si="131"/>
        <v>0.44090248501484264</v>
      </c>
      <c r="P724" s="53">
        <f t="shared" si="132"/>
        <v>6.3697455095310378</v>
      </c>
      <c r="Q724" s="53">
        <v>0.2</v>
      </c>
      <c r="R724" s="53">
        <f t="shared" si="133"/>
        <v>3.6664309712920264</v>
      </c>
    </row>
    <row r="725" spans="1:18" ht="15">
      <c r="A725" s="88"/>
      <c r="B725" s="84">
        <v>31028</v>
      </c>
      <c r="C725" s="85">
        <v>0</v>
      </c>
      <c r="D725" s="86">
        <v>13</v>
      </c>
      <c r="E725" s="87">
        <v>1</v>
      </c>
      <c r="F725" s="96">
        <f t="shared" si="124"/>
        <v>7</v>
      </c>
      <c r="G725" s="96"/>
      <c r="H725" s="74">
        <f t="shared" si="125"/>
        <v>347</v>
      </c>
      <c r="I725" s="53">
        <f t="shared" si="123"/>
        <v>1.0311500578304336</v>
      </c>
      <c r="J725" s="53">
        <f t="shared" si="126"/>
        <v>-0.40296405912744149</v>
      </c>
      <c r="K725" s="53">
        <f t="shared" si="127"/>
        <v>1.1075886902543202</v>
      </c>
      <c r="L725" s="53">
        <f t="shared" si="128"/>
        <v>9.7892989000773021</v>
      </c>
      <c r="M725" s="93">
        <f t="shared" si="129"/>
        <v>0.78757761991132014</v>
      </c>
      <c r="N725" s="53">
        <f t="shared" si="130"/>
        <v>5.764891442240085</v>
      </c>
      <c r="O725">
        <f t="shared" si="131"/>
        <v>0.51408950205511061</v>
      </c>
      <c r="P725" s="53">
        <f t="shared" si="132"/>
        <v>7.561434041661748</v>
      </c>
      <c r="Q725" s="53">
        <v>0.2</v>
      </c>
      <c r="R725" s="53">
        <f t="shared" si="133"/>
        <v>3.7208676842861426</v>
      </c>
    </row>
    <row r="726" spans="1:18" ht="15">
      <c r="A726" s="88"/>
      <c r="B726" s="84">
        <v>31029</v>
      </c>
      <c r="C726" s="85">
        <v>0</v>
      </c>
      <c r="D726" s="86">
        <v>5</v>
      </c>
      <c r="E726" s="87">
        <v>0</v>
      </c>
      <c r="F726" s="96">
        <f t="shared" si="124"/>
        <v>2.5</v>
      </c>
      <c r="G726" s="96"/>
      <c r="H726" s="74">
        <f t="shared" si="125"/>
        <v>348</v>
      </c>
      <c r="I726" s="53">
        <f t="shared" si="123"/>
        <v>1.0313527503213626</v>
      </c>
      <c r="J726" s="53">
        <f t="shared" si="126"/>
        <v>-0.40419169356469214</v>
      </c>
      <c r="K726" s="53">
        <f t="shared" si="127"/>
        <v>1.1058873817468056</v>
      </c>
      <c r="L726" s="53">
        <f t="shared" si="128"/>
        <v>9.7448701360461847</v>
      </c>
      <c r="M726" s="93">
        <f t="shared" si="129"/>
        <v>0.41424432699496377</v>
      </c>
      <c r="N726" s="53">
        <f t="shared" si="130"/>
        <v>3.7043326495381721</v>
      </c>
      <c r="O726">
        <f t="shared" si="131"/>
        <v>0.38910203313511127</v>
      </c>
      <c r="P726" s="53">
        <f t="shared" si="132"/>
        <v>5.5406877114500723</v>
      </c>
      <c r="Q726" s="53">
        <v>0.2</v>
      </c>
      <c r="R726" s="53">
        <f t="shared" si="133"/>
        <v>3.0830557197198751</v>
      </c>
    </row>
    <row r="727" spans="1:18" ht="15">
      <c r="A727" s="88"/>
      <c r="B727" s="84">
        <v>31030</v>
      </c>
      <c r="C727" s="85">
        <v>1.6</v>
      </c>
      <c r="D727" s="86">
        <v>5</v>
      </c>
      <c r="E727" s="87">
        <v>0</v>
      </c>
      <c r="F727" s="96">
        <f t="shared" si="124"/>
        <v>2.5</v>
      </c>
      <c r="G727" s="96"/>
      <c r="H727" s="74">
        <f t="shared" si="125"/>
        <v>349</v>
      </c>
      <c r="I727" s="53">
        <f t="shared" si="123"/>
        <v>1.0315461650290545</v>
      </c>
      <c r="J727" s="53">
        <f t="shared" si="126"/>
        <v>-0.40528549470338404</v>
      </c>
      <c r="K727" s="53">
        <f t="shared" si="127"/>
        <v>1.1043688138441321</v>
      </c>
      <c r="L727" s="53">
        <f t="shared" si="128"/>
        <v>9.7054312235887465</v>
      </c>
      <c r="M727" s="93">
        <f t="shared" si="129"/>
        <v>0.41256781971264367</v>
      </c>
      <c r="N727" s="53">
        <f t="shared" si="130"/>
        <v>3.689340674371878</v>
      </c>
      <c r="O727">
        <f t="shared" si="131"/>
        <v>0.38910203313511127</v>
      </c>
      <c r="P727" s="53">
        <f t="shared" si="132"/>
        <v>5.5406877114500723</v>
      </c>
      <c r="Q727" s="53">
        <v>0.2</v>
      </c>
      <c r="R727" s="53">
        <f t="shared" si="133"/>
        <v>3.0799100267925836</v>
      </c>
    </row>
    <row r="728" spans="1:18" ht="15">
      <c r="A728" s="88"/>
      <c r="B728" s="84">
        <v>31031</v>
      </c>
      <c r="C728" s="85">
        <v>0</v>
      </c>
      <c r="D728" s="86">
        <v>4</v>
      </c>
      <c r="E728" s="87">
        <v>-2</v>
      </c>
      <c r="F728" s="96">
        <f t="shared" si="124"/>
        <v>1</v>
      </c>
      <c r="G728" s="96"/>
      <c r="H728" s="74">
        <f t="shared" si="125"/>
        <v>350</v>
      </c>
      <c r="I728" s="53">
        <f t="shared" si="123"/>
        <v>1.0317302447189851</v>
      </c>
      <c r="J728" s="53">
        <f t="shared" si="126"/>
        <v>-0.40624484430830238</v>
      </c>
      <c r="K728" s="53">
        <f t="shared" si="127"/>
        <v>1.103034779275549</v>
      </c>
      <c r="L728" s="53">
        <f t="shared" si="128"/>
        <v>9.6709948194257951</v>
      </c>
      <c r="M728" s="93">
        <f t="shared" si="129"/>
        <v>0.41706533915832006</v>
      </c>
      <c r="N728" s="53">
        <f t="shared" si="130"/>
        <v>4.0271304441577653</v>
      </c>
      <c r="O728">
        <f t="shared" si="131"/>
        <v>0.35383789041177988</v>
      </c>
      <c r="P728" s="53">
        <f t="shared" si="132"/>
        <v>4.9838506177847011</v>
      </c>
      <c r="Q728" s="53">
        <v>0.2</v>
      </c>
      <c r="R728" s="53">
        <f t="shared" si="133"/>
        <v>3.0817741696205467</v>
      </c>
    </row>
    <row r="729" spans="1:18" ht="15">
      <c r="A729" s="88"/>
      <c r="B729" s="84">
        <v>31032</v>
      </c>
      <c r="C729" s="85">
        <v>0</v>
      </c>
      <c r="D729" s="86">
        <v>2</v>
      </c>
      <c r="E729" s="87">
        <v>0</v>
      </c>
      <c r="F729" s="96">
        <f t="shared" si="124"/>
        <v>1</v>
      </c>
      <c r="G729" s="96"/>
      <c r="H729" s="74">
        <f t="shared" si="125"/>
        <v>351</v>
      </c>
      <c r="I729" s="53">
        <f t="shared" si="123"/>
        <v>1.031904934919013</v>
      </c>
      <c r="J729" s="53">
        <f t="shared" si="126"/>
        <v>-0.40706919251797818</v>
      </c>
      <c r="K729" s="53">
        <f t="shared" si="127"/>
        <v>1.1018868733913387</v>
      </c>
      <c r="L729" s="53">
        <f t="shared" si="128"/>
        <v>9.6415723462058764</v>
      </c>
      <c r="M729" s="93">
        <f t="shared" si="129"/>
        <v>0.24006021183955698</v>
      </c>
      <c r="N729" s="53">
        <f t="shared" si="130"/>
        <v>2.3179912036829746</v>
      </c>
      <c r="O729">
        <f t="shared" si="131"/>
        <v>0.35383789041177988</v>
      </c>
      <c r="P729" s="53">
        <f t="shared" si="132"/>
        <v>4.9838506177847011</v>
      </c>
      <c r="Q729" s="53">
        <v>0.2</v>
      </c>
      <c r="R729" s="53">
        <f t="shared" si="133"/>
        <v>2.7282003836022888</v>
      </c>
    </row>
    <row r="730" spans="1:18" ht="15">
      <c r="A730" s="88"/>
      <c r="B730" s="84">
        <v>31033</v>
      </c>
      <c r="C730" s="85">
        <v>0</v>
      </c>
      <c r="D730" s="86">
        <v>6</v>
      </c>
      <c r="E730" s="87">
        <v>2</v>
      </c>
      <c r="F730" s="96">
        <f t="shared" si="124"/>
        <v>4</v>
      </c>
      <c r="G730" s="96"/>
      <c r="H730" s="74">
        <f t="shared" si="125"/>
        <v>352</v>
      </c>
      <c r="I730" s="53">
        <f t="shared" si="123"/>
        <v>1.0320701839354971</v>
      </c>
      <c r="J730" s="53">
        <f t="shared" si="126"/>
        <v>-0.40775805880135896</v>
      </c>
      <c r="K730" s="53">
        <f t="shared" si="127"/>
        <v>1.1009264876402602</v>
      </c>
      <c r="L730" s="53">
        <f t="shared" si="128"/>
        <v>9.6171740172675761</v>
      </c>
      <c r="M730" s="93">
        <f t="shared" si="129"/>
        <v>0.39267516712198391</v>
      </c>
      <c r="N730" s="53">
        <f t="shared" si="130"/>
        <v>3.2698391658709762</v>
      </c>
      <c r="O730">
        <f t="shared" si="131"/>
        <v>0.42741570243698762</v>
      </c>
      <c r="P730" s="53">
        <f t="shared" si="132"/>
        <v>6.152681276989024</v>
      </c>
      <c r="Q730" s="53">
        <v>0.2</v>
      </c>
      <c r="R730" s="53">
        <f t="shared" si="133"/>
        <v>3.0562870148797279</v>
      </c>
    </row>
    <row r="731" spans="1:18" ht="15">
      <c r="A731" s="88"/>
      <c r="B731" s="84">
        <v>31034</v>
      </c>
      <c r="C731" s="85">
        <v>1</v>
      </c>
      <c r="D731" s="86">
        <v>6</v>
      </c>
      <c r="E731" s="87">
        <v>3</v>
      </c>
      <c r="F731" s="96">
        <f t="shared" si="124"/>
        <v>4.5</v>
      </c>
      <c r="G731" s="96"/>
      <c r="H731" s="74">
        <f t="shared" si="125"/>
        <v>353</v>
      </c>
      <c r="I731" s="53">
        <f t="shared" si="123"/>
        <v>1.0322259428685951</v>
      </c>
      <c r="J731" s="53">
        <f t="shared" si="126"/>
        <v>-0.40831103280181863</v>
      </c>
      <c r="K731" s="53">
        <f t="shared" si="127"/>
        <v>1.1001548038197617</v>
      </c>
      <c r="L731" s="53">
        <f t="shared" si="128"/>
        <v>9.59780885800091</v>
      </c>
      <c r="M731" s="93">
        <f t="shared" si="129"/>
        <v>0.34716590008232323</v>
      </c>
      <c r="N731" s="53">
        <f t="shared" si="130"/>
        <v>2.8260617391766742</v>
      </c>
      <c r="O731">
        <f t="shared" si="131"/>
        <v>0.44090248501484264</v>
      </c>
      <c r="P731" s="53">
        <f t="shared" si="132"/>
        <v>6.3697455095310378</v>
      </c>
      <c r="Q731" s="53">
        <v>0.2</v>
      </c>
      <c r="R731" s="53">
        <f t="shared" si="133"/>
        <v>2.9825372404547963</v>
      </c>
    </row>
    <row r="732" spans="1:18" ht="15">
      <c r="A732" s="88"/>
      <c r="B732" s="84">
        <v>31035</v>
      </c>
      <c r="C732" s="85">
        <v>15.4</v>
      </c>
      <c r="D732" s="86">
        <v>5</v>
      </c>
      <c r="E732" s="87">
        <v>3</v>
      </c>
      <c r="F732" s="96">
        <f t="shared" si="124"/>
        <v>4</v>
      </c>
      <c r="G732" s="96"/>
      <c r="H732" s="74">
        <f t="shared" si="125"/>
        <v>354</v>
      </c>
      <c r="I732" s="53">
        <f t="shared" si="123"/>
        <v>1.0323721656267328</v>
      </c>
      <c r="J732" s="53">
        <f t="shared" si="126"/>
        <v>-0.4087277750648376</v>
      </c>
      <c r="K732" s="53">
        <f t="shared" si="127"/>
        <v>1.0995727891477078</v>
      </c>
      <c r="L732" s="53">
        <f t="shared" si="128"/>
        <v>9.5834847235086311</v>
      </c>
      <c r="M732" s="93">
        <f t="shared" si="129"/>
        <v>0.2766906094091911</v>
      </c>
      <c r="N732" s="53">
        <f t="shared" si="130"/>
        <v>2.3040259920328174</v>
      </c>
      <c r="O732">
        <f t="shared" si="131"/>
        <v>0.42741570243698762</v>
      </c>
      <c r="P732" s="53">
        <f t="shared" si="132"/>
        <v>6.152681276989024</v>
      </c>
      <c r="Q732" s="53">
        <v>0.2</v>
      </c>
      <c r="R732" s="53">
        <f t="shared" si="133"/>
        <v>2.8509997258013979</v>
      </c>
    </row>
    <row r="733" spans="1:18" ht="15">
      <c r="A733" s="88"/>
      <c r="B733" s="84">
        <v>31036</v>
      </c>
      <c r="C733" s="85">
        <v>0</v>
      </c>
      <c r="D733" s="86">
        <v>10</v>
      </c>
      <c r="E733" s="87">
        <v>1</v>
      </c>
      <c r="F733" s="96">
        <f t="shared" si="124"/>
        <v>5.5</v>
      </c>
      <c r="G733" s="96"/>
      <c r="H733" s="74">
        <f t="shared" si="125"/>
        <v>355</v>
      </c>
      <c r="I733" s="53">
        <f t="shared" si="123"/>
        <v>1.0325088089402437</v>
      </c>
      <c r="J733" s="53">
        <f t="shared" si="126"/>
        <v>-0.40900801764618</v>
      </c>
      <c r="K733" s="53">
        <f t="shared" si="127"/>
        <v>1.099181192197944</v>
      </c>
      <c r="L733" s="53">
        <f t="shared" si="128"/>
        <v>9.574208312308178</v>
      </c>
      <c r="M733" s="93">
        <f t="shared" si="129"/>
        <v>0.62672861171408212</v>
      </c>
      <c r="N733" s="53">
        <f t="shared" si="130"/>
        <v>4.8828462392771712</v>
      </c>
      <c r="O733">
        <f t="shared" si="131"/>
        <v>0.46900019134232457</v>
      </c>
      <c r="P733" s="53">
        <f t="shared" si="132"/>
        <v>6.8245700167601502</v>
      </c>
      <c r="Q733" s="53">
        <v>0.2</v>
      </c>
      <c r="R733" s="53">
        <f t="shared" si="133"/>
        <v>3.465346804365717</v>
      </c>
    </row>
    <row r="734" spans="1:18" ht="15">
      <c r="A734" s="88"/>
      <c r="B734" s="84">
        <v>31037</v>
      </c>
      <c r="C734" s="85">
        <v>0</v>
      </c>
      <c r="D734" s="86">
        <v>8</v>
      </c>
      <c r="E734" s="87">
        <v>0</v>
      </c>
      <c r="F734" s="96">
        <f t="shared" si="124"/>
        <v>4</v>
      </c>
      <c r="G734" s="96"/>
      <c r="H734" s="74">
        <f t="shared" si="125"/>
        <v>356</v>
      </c>
      <c r="I734" s="53">
        <f t="shared" si="123"/>
        <v>1.0326358323741724</v>
      </c>
      <c r="J734" s="53">
        <f t="shared" si="126"/>
        <v>-0.40915156459791246</v>
      </c>
      <c r="K734" s="53">
        <f t="shared" si="127"/>
        <v>1.0989805397349679</v>
      </c>
      <c r="L734" s="53">
        <f t="shared" si="128"/>
        <v>9.5699851758593226</v>
      </c>
      <c r="M734" s="93">
        <f t="shared" si="129"/>
        <v>0.55260171153609416</v>
      </c>
      <c r="N734" s="53">
        <f t="shared" si="130"/>
        <v>4.601560961319306</v>
      </c>
      <c r="O734">
        <f t="shared" si="131"/>
        <v>0.42741570243698762</v>
      </c>
      <c r="P734" s="53">
        <f t="shared" si="132"/>
        <v>6.152681276989024</v>
      </c>
      <c r="Q734" s="53">
        <v>0.2</v>
      </c>
      <c r="R734" s="53">
        <f t="shared" si="133"/>
        <v>3.3393495828789557</v>
      </c>
    </row>
    <row r="735" spans="1:18" ht="15">
      <c r="A735" s="88"/>
      <c r="B735" s="84">
        <v>31038</v>
      </c>
      <c r="C735" s="85">
        <v>0</v>
      </c>
      <c r="D735" s="86">
        <v>11</v>
      </c>
      <c r="E735" s="87">
        <v>2</v>
      </c>
      <c r="F735" s="96">
        <f t="shared" si="124"/>
        <v>6.5</v>
      </c>
      <c r="G735" s="96"/>
      <c r="H735" s="74">
        <f t="shared" si="125"/>
        <v>357</v>
      </c>
      <c r="I735" s="53">
        <f t="shared" si="123"/>
        <v>1.0327531983402416</v>
      </c>
      <c r="J735" s="53">
        <f t="shared" si="126"/>
        <v>-0.40915829233015166</v>
      </c>
      <c r="K735" s="53">
        <f t="shared" si="127"/>
        <v>1.0989711344754025</v>
      </c>
      <c r="L735" s="53">
        <f t="shared" si="128"/>
        <v>9.5708197237494961</v>
      </c>
      <c r="M735" s="93">
        <f t="shared" si="129"/>
        <v>0.65339549799718166</v>
      </c>
      <c r="N735" s="53">
        <f t="shared" si="130"/>
        <v>4.8811180591122438</v>
      </c>
      <c r="O735">
        <f t="shared" si="131"/>
        <v>0.4986553243273773</v>
      </c>
      <c r="P735" s="53">
        <f t="shared" si="132"/>
        <v>7.3082650054301794</v>
      </c>
      <c r="Q735" s="53">
        <v>0.2</v>
      </c>
      <c r="R735" s="53">
        <f t="shared" si="133"/>
        <v>3.5077467985750697</v>
      </c>
    </row>
    <row r="736" spans="1:18" ht="15">
      <c r="A736" s="88"/>
      <c r="B736" s="84">
        <v>31039</v>
      </c>
      <c r="C736" s="85">
        <v>0</v>
      </c>
      <c r="D736" s="86">
        <v>7</v>
      </c>
      <c r="E736" s="87">
        <v>-3</v>
      </c>
      <c r="F736" s="96">
        <f t="shared" si="124"/>
        <v>2</v>
      </c>
      <c r="G736" s="96"/>
      <c r="H736" s="74">
        <f t="shared" si="125"/>
        <v>358</v>
      </c>
      <c r="I736" s="53">
        <f t="shared" si="123"/>
        <v>1.0328608721079737</v>
      </c>
      <c r="J736" s="53">
        <f t="shared" si="126"/>
        <v>-0.40902814984698338</v>
      </c>
      <c r="K736" s="53">
        <f t="shared" si="127"/>
        <v>1.0991530537959764</v>
      </c>
      <c r="L736" s="53">
        <f t="shared" si="128"/>
        <v>9.5767152244181233</v>
      </c>
      <c r="M736" s="93">
        <f t="shared" si="129"/>
        <v>0.5615406975363183</v>
      </c>
      <c r="N736" s="53">
        <f t="shared" si="130"/>
        <v>5.1483195440352132</v>
      </c>
      <c r="O736">
        <f t="shared" si="131"/>
        <v>0.37701905417423626</v>
      </c>
      <c r="P736" s="53">
        <f t="shared" si="132"/>
        <v>5.3491713880855905</v>
      </c>
      <c r="Q736" s="53">
        <v>0.2</v>
      </c>
      <c r="R736" s="53">
        <f t="shared" si="133"/>
        <v>3.362250933502164</v>
      </c>
    </row>
    <row r="737" spans="1:18" ht="15">
      <c r="A737" s="88"/>
      <c r="B737" s="84">
        <v>31040</v>
      </c>
      <c r="C737" s="85">
        <v>0</v>
      </c>
      <c r="D737" s="86">
        <v>4</v>
      </c>
      <c r="E737" s="87">
        <v>-6</v>
      </c>
      <c r="F737" s="96">
        <f t="shared" si="124"/>
        <v>-1</v>
      </c>
      <c r="G737" s="96"/>
      <c r="H737" s="74">
        <f t="shared" si="125"/>
        <v>359</v>
      </c>
      <c r="I737" s="53">
        <f t="shared" si="123"/>
        <v>1.0329588218149683</v>
      </c>
      <c r="J737" s="53">
        <f t="shared" si="126"/>
        <v>-0.40876115885556835</v>
      </c>
      <c r="K737" s="53">
        <f t="shared" si="127"/>
        <v>1.0995261493994379</v>
      </c>
      <c r="L737" s="53">
        <f t="shared" si="128"/>
        <v>9.5876738013529614</v>
      </c>
      <c r="M737" s="93">
        <f t="shared" si="129"/>
        <v>0.47700398254153281</v>
      </c>
      <c r="N737" s="53">
        <f t="shared" si="130"/>
        <v>5.1542107347500199</v>
      </c>
      <c r="O737">
        <f t="shared" si="131"/>
        <v>0.31120306167098138</v>
      </c>
      <c r="P737" s="53">
        <f t="shared" si="132"/>
        <v>4.3196117853386662</v>
      </c>
      <c r="Q737" s="53">
        <v>0.2</v>
      </c>
      <c r="R737" s="53">
        <f t="shared" si="133"/>
        <v>3.2138802708490544</v>
      </c>
    </row>
    <row r="738" spans="1:18" ht="15">
      <c r="A738" s="88"/>
      <c r="B738" s="84">
        <v>31041</v>
      </c>
      <c r="C738" s="85">
        <v>0</v>
      </c>
      <c r="D738" s="86">
        <v>4</v>
      </c>
      <c r="E738" s="87">
        <v>-7</v>
      </c>
      <c r="F738" s="96">
        <f t="shared" si="124"/>
        <v>-1.5</v>
      </c>
      <c r="G738" s="96"/>
      <c r="H738" s="74">
        <f t="shared" si="125"/>
        <v>360</v>
      </c>
      <c r="I738" s="53">
        <f t="shared" si="123"/>
        <v>1.0330470184763316</v>
      </c>
      <c r="J738" s="53">
        <f t="shared" si="126"/>
        <v>-0.40835741374802598</v>
      </c>
      <c r="K738" s="53">
        <f t="shared" si="127"/>
        <v>1.1000900479413622</v>
      </c>
      <c r="L738" s="53">
        <f t="shared" si="128"/>
        <v>9.6036964247436707</v>
      </c>
      <c r="M738" s="93">
        <f t="shared" si="129"/>
        <v>0.48620771293741888</v>
      </c>
      <c r="N738" s="53">
        <f t="shared" si="130"/>
        <v>5.4148157990299053</v>
      </c>
      <c r="O738">
        <f t="shared" si="131"/>
        <v>0.30127848666516421</v>
      </c>
      <c r="P738" s="53">
        <f t="shared" si="132"/>
        <v>4.1665031934387322</v>
      </c>
      <c r="Q738" s="53">
        <v>0.2</v>
      </c>
      <c r="R738" s="53">
        <f t="shared" si="133"/>
        <v>3.2402522572131884</v>
      </c>
    </row>
    <row r="739" spans="1:18" ht="15">
      <c r="A739" s="88"/>
      <c r="B739" s="84">
        <v>31042</v>
      </c>
      <c r="C739" s="85">
        <v>0</v>
      </c>
      <c r="D739" s="86">
        <v>5</v>
      </c>
      <c r="E739" s="87">
        <v>-7</v>
      </c>
      <c r="F739" s="96">
        <f t="shared" si="124"/>
        <v>-1</v>
      </c>
      <c r="G739" s="96"/>
      <c r="H739" s="74">
        <f t="shared" si="125"/>
        <v>361</v>
      </c>
      <c r="I739" s="53">
        <f t="shared" si="123"/>
        <v>1.0331254359932522</v>
      </c>
      <c r="J739" s="53">
        <f t="shared" si="126"/>
        <v>-0.40781708145626755</v>
      </c>
      <c r="K739" s="53">
        <f t="shared" si="127"/>
        <v>1.1008441526123156</v>
      </c>
      <c r="L739" s="53">
        <f t="shared" si="128"/>
        <v>9.6247828986306558</v>
      </c>
      <c r="M739" s="93">
        <f t="shared" si="129"/>
        <v>0.52455414171048542</v>
      </c>
      <c r="N739" s="53">
        <f t="shared" si="130"/>
        <v>5.6680084173644385</v>
      </c>
      <c r="O739">
        <f t="shared" si="131"/>
        <v>0.31120306167098138</v>
      </c>
      <c r="P739" s="53">
        <f t="shared" si="132"/>
        <v>4.3196117853386662</v>
      </c>
      <c r="Q739" s="53">
        <v>0.2</v>
      </c>
      <c r="R739" s="53">
        <f t="shared" si="133"/>
        <v>3.3179569145610772</v>
      </c>
    </row>
    <row r="740" spans="1:18" ht="15">
      <c r="A740" s="88"/>
      <c r="B740" s="84">
        <v>31043</v>
      </c>
      <c r="C740" s="85">
        <v>2.4</v>
      </c>
      <c r="D740" s="86">
        <v>-1</v>
      </c>
      <c r="E740" s="87">
        <v>-7</v>
      </c>
      <c r="F740" s="96">
        <f t="shared" si="124"/>
        <v>-4</v>
      </c>
      <c r="G740" s="96"/>
      <c r="H740" s="74">
        <f t="shared" si="125"/>
        <v>362</v>
      </c>
      <c r="I740" s="53">
        <f t="shared" si="123"/>
        <v>1.0331940511607254</v>
      </c>
      <c r="J740" s="53">
        <f t="shared" si="126"/>
        <v>-0.40714040118053302</v>
      </c>
      <c r="K740" s="53">
        <f t="shared" si="127"/>
        <v>1.1017876456614124</v>
      </c>
      <c r="L740" s="53">
        <f t="shared" si="128"/>
        <v>9.6509318436394924</v>
      </c>
      <c r="M740" s="93">
        <f t="shared" si="129"/>
        <v>0.30550859555049142</v>
      </c>
      <c r="N740" s="53">
        <f t="shared" si="130"/>
        <v>4.0187759550800619</v>
      </c>
      <c r="O740">
        <f t="shared" si="131"/>
        <v>0.25571741631567341</v>
      </c>
      <c r="P740" s="53">
        <f t="shared" si="132"/>
        <v>3.4716285815511583</v>
      </c>
      <c r="Q740" s="53">
        <v>0.2</v>
      </c>
      <c r="R740" s="53">
        <f t="shared" si="133"/>
        <v>2.8301541302141522</v>
      </c>
    </row>
    <row r="741" spans="1:18" ht="15">
      <c r="A741" s="88"/>
      <c r="B741" s="84">
        <v>31044</v>
      </c>
      <c r="C741" s="85">
        <v>0</v>
      </c>
      <c r="D741" s="86">
        <v>1</v>
      </c>
      <c r="E741" s="87">
        <v>-7</v>
      </c>
      <c r="F741" s="96">
        <f t="shared" si="124"/>
        <v>-3</v>
      </c>
      <c r="G741" s="96"/>
      <c r="H741" s="74">
        <f t="shared" si="125"/>
        <v>363</v>
      </c>
      <c r="I741" s="53">
        <f t="shared" si="123"/>
        <v>1.0332528436744193</v>
      </c>
      <c r="J741" s="53">
        <f t="shared" si="126"/>
        <v>-0.40632768399295233</v>
      </c>
      <c r="K741" s="53">
        <f t="shared" si="127"/>
        <v>1.1029194918391061</v>
      </c>
      <c r="L741" s="53">
        <f t="shared" si="128"/>
        <v>9.682140675442648</v>
      </c>
      <c r="M741" s="93">
        <f t="shared" si="129"/>
        <v>0.37955749421071433</v>
      </c>
      <c r="N741" s="53">
        <f t="shared" si="130"/>
        <v>4.6554889830451662</v>
      </c>
      <c r="O741">
        <f t="shared" si="131"/>
        <v>0.2731558497796604</v>
      </c>
      <c r="P741" s="53">
        <f t="shared" si="132"/>
        <v>3.7359807381514267</v>
      </c>
      <c r="Q741" s="53">
        <v>0.2</v>
      </c>
      <c r="R741" s="53">
        <f t="shared" si="133"/>
        <v>3.0086408077993521</v>
      </c>
    </row>
    <row r="742" spans="1:18" ht="15">
      <c r="A742" s="88"/>
      <c r="B742" s="84">
        <v>31045</v>
      </c>
      <c r="C742" s="85">
        <v>0</v>
      </c>
      <c r="D742" s="86">
        <v>3</v>
      </c>
      <c r="E742" s="87">
        <v>-5</v>
      </c>
      <c r="F742" s="96">
        <f t="shared" si="124"/>
        <v>-1</v>
      </c>
      <c r="G742" s="96"/>
      <c r="H742" s="74">
        <f t="shared" si="125"/>
        <v>364</v>
      </c>
      <c r="I742" s="53">
        <f t="shared" si="123"/>
        <v>1.033301796136683</v>
      </c>
      <c r="J742" s="53">
        <f t="shared" si="126"/>
        <v>-0.40537931231802116</v>
      </c>
      <c r="K742" s="53">
        <f t="shared" si="127"/>
        <v>1.1042384427291654</v>
      </c>
      <c r="L742" s="53">
        <f t="shared" si="128"/>
        <v>9.7184055791392172</v>
      </c>
      <c r="M742" s="93">
        <f t="shared" si="129"/>
        <v>0.432462812427445</v>
      </c>
      <c r="N742" s="53">
        <f t="shared" si="130"/>
        <v>4.672926331384752</v>
      </c>
      <c r="O742">
        <f t="shared" si="131"/>
        <v>0.31120306167098138</v>
      </c>
      <c r="P742" s="53">
        <f t="shared" si="132"/>
        <v>4.3196117853386662</v>
      </c>
      <c r="Q742" s="53">
        <v>0.2</v>
      </c>
      <c r="R742" s="53">
        <f t="shared" si="133"/>
        <v>3.1163896299448002</v>
      </c>
    </row>
    <row r="743" spans="1:18" ht="15">
      <c r="A743" s="88"/>
      <c r="B743" s="84">
        <v>31046</v>
      </c>
      <c r="C743" s="85">
        <v>0</v>
      </c>
      <c r="D743" s="86">
        <v>8</v>
      </c>
      <c r="E743" s="87">
        <v>0</v>
      </c>
      <c r="F743" s="96">
        <f t="shared" si="124"/>
        <v>4</v>
      </c>
      <c r="G743" s="96"/>
      <c r="H743" s="74">
        <f t="shared" si="125"/>
        <v>365</v>
      </c>
      <c r="I743" s="53">
        <f t="shared" si="123"/>
        <v>1.0333408940616957</v>
      </c>
      <c r="J743" s="53">
        <f t="shared" si="126"/>
        <v>-0.40429573929242196</v>
      </c>
      <c r="K743" s="53">
        <f t="shared" si="127"/>
        <v>1.105743041932377</v>
      </c>
      <c r="L743" s="53">
        <f t="shared" si="128"/>
        <v>9.7597214797904073</v>
      </c>
      <c r="M743" s="93">
        <f t="shared" si="129"/>
        <v>0.56355769572688841</v>
      </c>
      <c r="N743" s="53">
        <f t="shared" si="130"/>
        <v>4.692792363779227</v>
      </c>
      <c r="O743">
        <f t="shared" si="131"/>
        <v>0.42741570243698762</v>
      </c>
      <c r="P743" s="53">
        <f t="shared" si="132"/>
        <v>6.152681276989024</v>
      </c>
      <c r="Q743" s="53">
        <v>0.2</v>
      </c>
      <c r="R743" s="53">
        <f t="shared" si="133"/>
        <v>3.358741166880014</v>
      </c>
    </row>
    <row r="744" spans="1:18" ht="15">
      <c r="A744" s="88"/>
      <c r="B744" s="84">
        <v>31047</v>
      </c>
      <c r="C744" s="85">
        <v>0</v>
      </c>
      <c r="D744" s="86">
        <v>8</v>
      </c>
      <c r="E744" s="87">
        <v>-2</v>
      </c>
      <c r="F744" s="96">
        <f t="shared" si="124"/>
        <v>3</v>
      </c>
      <c r="G744" s="96"/>
      <c r="H744" s="74">
        <f t="shared" si="125"/>
        <v>366</v>
      </c>
      <c r="I744" s="53">
        <f t="shared" si="123"/>
        <v>1.0333701258797519</v>
      </c>
      <c r="J744" s="53">
        <f t="shared" si="126"/>
        <v>-0.40307748800714915</v>
      </c>
      <c r="K744" s="53">
        <f t="shared" si="127"/>
        <v>1.1074316310576369</v>
      </c>
      <c r="L744" s="53">
        <f t="shared" si="128"/>
        <v>9.8060820093920142</v>
      </c>
      <c r="M744" s="93">
        <f t="shared" si="129"/>
        <v>0.604029750329104</v>
      </c>
      <c r="N744" s="53">
        <f t="shared" si="130"/>
        <v>5.2716241922535021</v>
      </c>
      <c r="O744">
        <f t="shared" si="131"/>
        <v>0.40152374789424572</v>
      </c>
      <c r="P744" s="53">
        <f t="shared" si="132"/>
        <v>5.738329876349705</v>
      </c>
      <c r="Q744" s="53">
        <v>0.2</v>
      </c>
      <c r="R744" s="53">
        <f t="shared" si="133"/>
        <v>3.4355064987110122</v>
      </c>
    </row>
    <row r="745" spans="1:18" ht="15">
      <c r="A745" s="88"/>
      <c r="B745" s="84">
        <v>31048</v>
      </c>
      <c r="C745" s="85">
        <v>0</v>
      </c>
      <c r="D745" s="86">
        <v>4</v>
      </c>
      <c r="E745" s="87">
        <v>-6</v>
      </c>
      <c r="F745" s="96">
        <f t="shared" si="124"/>
        <v>-1</v>
      </c>
      <c r="G745" s="96"/>
      <c r="H745" s="74">
        <f t="shared" si="125"/>
        <v>1</v>
      </c>
      <c r="I745" s="53">
        <f t="shared" si="123"/>
        <v>1.0333758911771727</v>
      </c>
      <c r="J745" s="53">
        <f t="shared" si="126"/>
        <v>-0.40275194959871613</v>
      </c>
      <c r="K745" s="53">
        <f t="shared" si="127"/>
        <v>1.1078823137278251</v>
      </c>
      <c r="L745" s="53">
        <f t="shared" si="128"/>
        <v>9.8184594927911633</v>
      </c>
      <c r="M745" s="93">
        <f t="shared" si="129"/>
        <v>0.48848598497616813</v>
      </c>
      <c r="N745" s="53">
        <f t="shared" si="130"/>
        <v>5.2782781689246816</v>
      </c>
      <c r="O745">
        <f t="shared" si="131"/>
        <v>0.31120306167098138</v>
      </c>
      <c r="P745" s="53">
        <f t="shared" si="132"/>
        <v>4.3196117853386662</v>
      </c>
      <c r="Q745" s="53">
        <v>0.2</v>
      </c>
      <c r="R745" s="53">
        <f t="shared" si="133"/>
        <v>3.2390118013712565</v>
      </c>
    </row>
    <row r="746" spans="1:18" ht="15">
      <c r="A746" s="88"/>
      <c r="B746" s="84">
        <v>31049</v>
      </c>
      <c r="C746" s="85">
        <v>0</v>
      </c>
      <c r="D746" s="86">
        <v>1</v>
      </c>
      <c r="E746" s="87">
        <v>-8</v>
      </c>
      <c r="F746" s="96">
        <f t="shared" si="124"/>
        <v>-3.5</v>
      </c>
      <c r="G746" s="96"/>
      <c r="H746" s="74">
        <f t="shared" si="125"/>
        <v>2</v>
      </c>
      <c r="I746" s="53">
        <f t="shared" si="123"/>
        <v>1.0333927785396284</v>
      </c>
      <c r="J746" s="53">
        <f t="shared" si="126"/>
        <v>-0.40136619123597461</v>
      </c>
      <c r="K746" s="53">
        <f t="shared" si="127"/>
        <v>1.1097982614009767</v>
      </c>
      <c r="L746" s="53">
        <f t="shared" si="128"/>
        <v>9.871114824725435</v>
      </c>
      <c r="M746" s="93">
        <f t="shared" si="129"/>
        <v>0.39657284192005654</v>
      </c>
      <c r="N746" s="53">
        <f t="shared" si="130"/>
        <v>5.0342685606099726</v>
      </c>
      <c r="O746">
        <f t="shared" si="131"/>
        <v>0.26430991943693216</v>
      </c>
      <c r="P746" s="53">
        <f t="shared" si="132"/>
        <v>3.6016249869085275</v>
      </c>
      <c r="Q746" s="53">
        <v>0.2</v>
      </c>
      <c r="R746" s="53">
        <f t="shared" si="133"/>
        <v>3.056172054581491</v>
      </c>
    </row>
    <row r="747" spans="1:18" ht="15">
      <c r="A747" s="88"/>
      <c r="B747" s="84">
        <v>31050</v>
      </c>
      <c r="C747" s="85">
        <v>0</v>
      </c>
      <c r="D747" s="86">
        <v>6</v>
      </c>
      <c r="E747" s="87">
        <v>-5</v>
      </c>
      <c r="F747" s="96">
        <f t="shared" si="124"/>
        <v>0.5</v>
      </c>
      <c r="G747" s="96"/>
      <c r="H747" s="74">
        <f t="shared" si="125"/>
        <v>3</v>
      </c>
      <c r="I747" s="53">
        <f t="shared" si="123"/>
        <v>1.033399784441676</v>
      </c>
      <c r="J747" s="53">
        <f t="shared" si="126"/>
        <v>-0.39984718264332159</v>
      </c>
      <c r="K747" s="53">
        <f t="shared" si="127"/>
        <v>1.1118937651648177</v>
      </c>
      <c r="L747" s="53">
        <f t="shared" si="128"/>
        <v>9.9287955373261916</v>
      </c>
      <c r="M747" s="93">
        <f t="shared" si="129"/>
        <v>0.56434342979688457</v>
      </c>
      <c r="N747" s="53">
        <f t="shared" si="130"/>
        <v>5.5981152009692385</v>
      </c>
      <c r="O747">
        <f t="shared" si="131"/>
        <v>0.34272436873217466</v>
      </c>
      <c r="P747" s="53">
        <f t="shared" si="132"/>
        <v>4.8097230428690185</v>
      </c>
      <c r="Q747" s="53">
        <v>0.2</v>
      </c>
      <c r="R747" s="53">
        <f t="shared" si="133"/>
        <v>3.3815467561787735</v>
      </c>
    </row>
    <row r="748" spans="1:18" ht="15">
      <c r="A748" s="88"/>
      <c r="B748" s="84">
        <v>31051</v>
      </c>
      <c r="C748" s="85">
        <v>0</v>
      </c>
      <c r="D748" s="86">
        <v>-1</v>
      </c>
      <c r="E748" s="87">
        <v>-7</v>
      </c>
      <c r="F748" s="96">
        <f t="shared" si="124"/>
        <v>-4</v>
      </c>
      <c r="G748" s="96"/>
      <c r="H748" s="74">
        <f t="shared" si="125"/>
        <v>4</v>
      </c>
      <c r="I748" s="53">
        <f t="shared" si="123"/>
        <v>1.0333969068101565</v>
      </c>
      <c r="J748" s="53">
        <f t="shared" si="126"/>
        <v>-0.39819566767609194</v>
      </c>
      <c r="K748" s="53">
        <f t="shared" si="127"/>
        <v>1.1141665602883304</v>
      </c>
      <c r="L748" s="53">
        <f t="shared" si="128"/>
        <v>9.9914907953246939</v>
      </c>
      <c r="M748" s="93">
        <f t="shared" si="129"/>
        <v>0.31628928374901644</v>
      </c>
      <c r="N748" s="53">
        <f t="shared" si="130"/>
        <v>4.1605892171042642</v>
      </c>
      <c r="O748">
        <f t="shared" si="131"/>
        <v>0.25571741631567341</v>
      </c>
      <c r="P748" s="53">
        <f t="shared" si="132"/>
        <v>3.4716285815511583</v>
      </c>
      <c r="Q748" s="53">
        <v>0.2</v>
      </c>
      <c r="R748" s="53">
        <f t="shared" si="133"/>
        <v>2.8578417950999047</v>
      </c>
    </row>
    <row r="749" spans="1:18" ht="15">
      <c r="A749" s="88"/>
      <c r="B749" s="84">
        <v>31052</v>
      </c>
      <c r="C749" s="85">
        <v>0</v>
      </c>
      <c r="D749" s="86">
        <v>1</v>
      </c>
      <c r="E749" s="87">
        <v>-7</v>
      </c>
      <c r="F749" s="96">
        <f t="shared" si="124"/>
        <v>-3</v>
      </c>
      <c r="G749" s="96"/>
      <c r="H749" s="74">
        <f t="shared" si="125"/>
        <v>5</v>
      </c>
      <c r="I749" s="53">
        <f t="shared" si="123"/>
        <v>1.0333841464966074</v>
      </c>
      <c r="J749" s="53">
        <f t="shared" si="126"/>
        <v>-0.39641245569908973</v>
      </c>
      <c r="K749" s="53">
        <f t="shared" si="127"/>
        <v>1.1166142132456969</v>
      </c>
      <c r="L749" s="53">
        <f t="shared" si="128"/>
        <v>10.059188298363679</v>
      </c>
      <c r="M749" s="93">
        <f t="shared" si="129"/>
        <v>0.39433844562954606</v>
      </c>
      <c r="N749" s="53">
        <f t="shared" si="130"/>
        <v>4.8367857761236221</v>
      </c>
      <c r="O749">
        <f t="shared" si="131"/>
        <v>0.2731558497796604</v>
      </c>
      <c r="P749" s="53">
        <f t="shared" si="132"/>
        <v>3.7359807381514267</v>
      </c>
      <c r="Q749" s="53">
        <v>0.2</v>
      </c>
      <c r="R749" s="53">
        <f t="shared" si="133"/>
        <v>3.0445014612271097</v>
      </c>
    </row>
    <row r="750" spans="1:18" ht="15">
      <c r="A750" s="88"/>
      <c r="B750" s="84">
        <v>31053</v>
      </c>
      <c r="C750" s="85">
        <v>0</v>
      </c>
      <c r="D750" s="86">
        <v>1</v>
      </c>
      <c r="E750" s="87">
        <v>-7</v>
      </c>
      <c r="F750" s="96">
        <f t="shared" si="124"/>
        <v>-3</v>
      </c>
      <c r="G750" s="96"/>
      <c r="H750" s="74">
        <f t="shared" si="125"/>
        <v>6</v>
      </c>
      <c r="I750" s="53">
        <f t="shared" si="123"/>
        <v>1.0333615072770106</v>
      </c>
      <c r="J750" s="53">
        <f t="shared" si="126"/>
        <v>-0.39449842027803839</v>
      </c>
      <c r="K750" s="53">
        <f t="shared" si="127"/>
        <v>1.1192341310037945</v>
      </c>
      <c r="L750" s="53">
        <f t="shared" si="128"/>
        <v>10.131874235267977</v>
      </c>
      <c r="M750" s="93">
        <f t="shared" si="129"/>
        <v>0.39718786633107828</v>
      </c>
      <c r="N750" s="53">
        <f t="shared" si="130"/>
        <v>4.8717355449633324</v>
      </c>
      <c r="O750">
        <f t="shared" si="131"/>
        <v>0.2731558497796604</v>
      </c>
      <c r="P750" s="53">
        <f t="shared" si="132"/>
        <v>3.7359807381514267</v>
      </c>
      <c r="Q750" s="53">
        <v>0.2</v>
      </c>
      <c r="R750" s="53">
        <f t="shared" si="133"/>
        <v>3.0514145539876569</v>
      </c>
    </row>
    <row r="751" spans="1:18" ht="15">
      <c r="A751" s="88"/>
      <c r="B751" s="84">
        <v>31054</v>
      </c>
      <c r="C751" s="85">
        <v>0</v>
      </c>
      <c r="D751" s="86">
        <v>-4</v>
      </c>
      <c r="E751" s="87">
        <v>-9</v>
      </c>
      <c r="F751" s="96">
        <f t="shared" si="124"/>
        <v>-6.5</v>
      </c>
      <c r="G751" s="96"/>
      <c r="H751" s="74">
        <f t="shared" si="125"/>
        <v>7</v>
      </c>
      <c r="I751" s="53">
        <f t="shared" si="123"/>
        <v>1.0333289958506755</v>
      </c>
      <c r="J751" s="53">
        <f t="shared" si="126"/>
        <v>-0.39245449778199326</v>
      </c>
      <c r="K751" s="53">
        <f t="shared" si="127"/>
        <v>1.1220235707296449</v>
      </c>
      <c r="L751" s="53">
        <f t="shared" si="128"/>
        <v>10.209533237229058</v>
      </c>
      <c r="M751" s="93">
        <f t="shared" si="129"/>
        <v>0.24158435531690123</v>
      </c>
      <c r="N751" s="53">
        <f t="shared" si="130"/>
        <v>3.8809657572879028</v>
      </c>
      <c r="O751">
        <f t="shared" si="131"/>
        <v>0.21634238951300319</v>
      </c>
      <c r="P751" s="53">
        <f t="shared" si="132"/>
        <v>2.882763252499104</v>
      </c>
      <c r="Q751" s="53">
        <v>0.2</v>
      </c>
      <c r="R751" s="53">
        <f t="shared" si="133"/>
        <v>2.6670002255279575</v>
      </c>
    </row>
    <row r="752" spans="1:18" ht="15">
      <c r="A752" s="88"/>
      <c r="B752" s="84">
        <v>31055</v>
      </c>
      <c r="C752" s="85">
        <v>0</v>
      </c>
      <c r="D752" s="86">
        <v>-4</v>
      </c>
      <c r="E752" s="87">
        <v>-8</v>
      </c>
      <c r="F752" s="96">
        <f t="shared" si="124"/>
        <v>-6</v>
      </c>
      <c r="G752" s="96"/>
      <c r="H752" s="74">
        <f t="shared" si="125"/>
        <v>8</v>
      </c>
      <c r="I752" s="53">
        <f t="shared" si="123"/>
        <v>1.0332866218382564</v>
      </c>
      <c r="J752" s="53">
        <f t="shared" si="126"/>
        <v>-0.39028168590257256</v>
      </c>
      <c r="K752" s="53">
        <f t="shared" si="127"/>
        <v>1.1249796498464379</v>
      </c>
      <c r="L752" s="53">
        <f t="shared" si="128"/>
        <v>10.292148330364833</v>
      </c>
      <c r="M752" s="93">
        <f t="shared" si="129"/>
        <v>0.22746653557500129</v>
      </c>
      <c r="N752" s="53">
        <f t="shared" si="130"/>
        <v>3.4993304323240437</v>
      </c>
      <c r="O752">
        <f t="shared" si="131"/>
        <v>0.2237588205262577</v>
      </c>
      <c r="P752" s="53">
        <f t="shared" si="132"/>
        <v>2.9927793614306593</v>
      </c>
      <c r="Q752" s="53">
        <v>0.2</v>
      </c>
      <c r="R752" s="53">
        <f t="shared" si="133"/>
        <v>2.622501186660235</v>
      </c>
    </row>
    <row r="753" spans="1:18" ht="15">
      <c r="A753" s="88"/>
      <c r="B753" s="84">
        <v>31056</v>
      </c>
      <c r="C753" s="85">
        <v>0</v>
      </c>
      <c r="D753" s="86">
        <v>2</v>
      </c>
      <c r="E753" s="87">
        <v>-8</v>
      </c>
      <c r="F753" s="96">
        <f t="shared" si="124"/>
        <v>-3</v>
      </c>
      <c r="G753" s="96"/>
      <c r="H753" s="74">
        <f t="shared" si="125"/>
        <v>9</v>
      </c>
      <c r="I753" s="53">
        <f t="shared" si="123"/>
        <v>1.0332343977789049</v>
      </c>
      <c r="J753" s="53">
        <f t="shared" si="126"/>
        <v>-0.38798104209611167</v>
      </c>
      <c r="K753" s="53">
        <f t="shared" si="127"/>
        <v>1.1280993563664865</v>
      </c>
      <c r="L753" s="53">
        <f t="shared" si="128"/>
        <v>10.379700888119451</v>
      </c>
      <c r="M753" s="93">
        <f t="shared" si="129"/>
        <v>0.45493151951642119</v>
      </c>
      <c r="N753" s="53">
        <f t="shared" si="130"/>
        <v>5.5799943604141058</v>
      </c>
      <c r="O753">
        <f t="shared" si="131"/>
        <v>0.2731558497796604</v>
      </c>
      <c r="P753" s="53">
        <f t="shared" si="132"/>
        <v>3.7359807381514267</v>
      </c>
      <c r="Q753" s="53">
        <v>0.2</v>
      </c>
      <c r="R753" s="53">
        <f t="shared" si="133"/>
        <v>3.1915087249145708</v>
      </c>
    </row>
    <row r="754" spans="1:18" ht="15">
      <c r="A754" s="88"/>
      <c r="B754" s="84">
        <v>31057</v>
      </c>
      <c r="C754" s="85">
        <v>0</v>
      </c>
      <c r="D754" s="86">
        <v>2</v>
      </c>
      <c r="E754" s="87">
        <v>-10</v>
      </c>
      <c r="F754" s="96">
        <f t="shared" si="124"/>
        <v>-4</v>
      </c>
      <c r="G754" s="96"/>
      <c r="H754" s="74">
        <f t="shared" si="125"/>
        <v>10</v>
      </c>
      <c r="I754" s="53">
        <f t="shared" si="123"/>
        <v>1.0331723391265606</v>
      </c>
      <c r="J754" s="53">
        <f t="shared" si="126"/>
        <v>-0.38555368195503947</v>
      </c>
      <c r="K754" s="53">
        <f t="shared" si="127"/>
        <v>1.131379559430016</v>
      </c>
      <c r="L754" s="53">
        <f t="shared" si="128"/>
        <v>10.472170583965546</v>
      </c>
      <c r="M754" s="93">
        <f t="shared" si="129"/>
        <v>0.46881974132589688</v>
      </c>
      <c r="N754" s="53">
        <f t="shared" si="130"/>
        <v>6.1670327157652327</v>
      </c>
      <c r="O754">
        <f t="shared" si="131"/>
        <v>0.25571741631567341</v>
      </c>
      <c r="P754" s="53">
        <f t="shared" si="132"/>
        <v>3.4716285815511583</v>
      </c>
      <c r="Q754" s="53">
        <v>0.2</v>
      </c>
      <c r="R754" s="53">
        <f t="shared" si="133"/>
        <v>3.2495804407678954</v>
      </c>
    </row>
    <row r="755" spans="1:18" ht="15">
      <c r="A755" s="88"/>
      <c r="B755" s="84">
        <v>31058</v>
      </c>
      <c r="C755" s="85">
        <v>0</v>
      </c>
      <c r="D755" s="86">
        <v>2</v>
      </c>
      <c r="E755" s="87">
        <v>-11</v>
      </c>
      <c r="F755" s="96">
        <f t="shared" si="124"/>
        <v>-4.5</v>
      </c>
      <c r="G755" s="96"/>
      <c r="H755" s="74">
        <f t="shared" si="125"/>
        <v>11</v>
      </c>
      <c r="I755" s="53">
        <f t="shared" si="123"/>
        <v>1.0331004642453772</v>
      </c>
      <c r="J755" s="53">
        <f t="shared" si="126"/>
        <v>-0.38300077751493156</v>
      </c>
      <c r="K755" s="53">
        <f t="shared" si="127"/>
        <v>1.134817019979989</v>
      </c>
      <c r="L755" s="53">
        <f t="shared" si="128"/>
        <v>10.569535344865164</v>
      </c>
      <c r="M755" s="93">
        <f t="shared" si="129"/>
        <v>0.4746556841539154</v>
      </c>
      <c r="N755" s="53">
        <f t="shared" si="130"/>
        <v>6.4785302794358524</v>
      </c>
      <c r="O755">
        <f t="shared" si="131"/>
        <v>0.24737210416333413</v>
      </c>
      <c r="P755" s="53">
        <f t="shared" si="132"/>
        <v>3.3458663727945699</v>
      </c>
      <c r="Q755" s="53">
        <v>0.2</v>
      </c>
      <c r="R755" s="53">
        <f t="shared" si="133"/>
        <v>3.2803648327257706</v>
      </c>
    </row>
    <row r="756" spans="1:18" ht="15">
      <c r="A756" s="88"/>
      <c r="B756" s="84">
        <v>31059</v>
      </c>
      <c r="C756" s="85">
        <v>0</v>
      </c>
      <c r="D756" s="86">
        <v>-3</v>
      </c>
      <c r="E756" s="87">
        <v>-12</v>
      </c>
      <c r="F756" s="96">
        <f t="shared" si="124"/>
        <v>-7.5</v>
      </c>
      <c r="G756" s="96"/>
      <c r="H756" s="74">
        <f t="shared" si="125"/>
        <v>12</v>
      </c>
      <c r="I756" s="53">
        <f t="shared" si="123"/>
        <v>1.0330187944042881</v>
      </c>
      <c r="J756" s="53">
        <f t="shared" si="126"/>
        <v>-0.3803235555038128</v>
      </c>
      <c r="K756" s="53">
        <f t="shared" si="127"/>
        <v>1.1384084015051339</v>
      </c>
      <c r="L756" s="53">
        <f t="shared" si="128"/>
        <v>10.671771305933273</v>
      </c>
      <c r="M756" s="93">
        <f t="shared" si="129"/>
        <v>0.30881220957356587</v>
      </c>
      <c r="N756" s="53">
        <f t="shared" si="130"/>
        <v>5.4426033660259696</v>
      </c>
      <c r="O756">
        <f t="shared" si="131"/>
        <v>0.20215757634328868</v>
      </c>
      <c r="P756" s="53">
        <f t="shared" si="132"/>
        <v>2.6735840508496462</v>
      </c>
      <c r="Q756" s="53">
        <v>0.2</v>
      </c>
      <c r="R756" s="53">
        <f t="shared" si="133"/>
        <v>2.8995214632322757</v>
      </c>
    </row>
    <row r="757" spans="1:18" ht="15">
      <c r="A757" s="88"/>
      <c r="B757" s="84">
        <v>31060</v>
      </c>
      <c r="C757" s="85">
        <v>0</v>
      </c>
      <c r="D757" s="86">
        <v>-3</v>
      </c>
      <c r="E757" s="87">
        <v>-12</v>
      </c>
      <c r="F757" s="96">
        <f t="shared" si="124"/>
        <v>-7.5</v>
      </c>
      <c r="G757" s="96"/>
      <c r="H757" s="74">
        <f t="shared" si="125"/>
        <v>13</v>
      </c>
      <c r="I757" s="53">
        <f t="shared" si="123"/>
        <v>1.0329273537707138</v>
      </c>
      <c r="J757" s="53">
        <f t="shared" si="126"/>
        <v>-0.3775232955403422</v>
      </c>
      <c r="K757" s="53">
        <f t="shared" si="127"/>
        <v>1.1421502807859754</v>
      </c>
      <c r="L757" s="53">
        <f t="shared" si="128"/>
        <v>10.778852766732642</v>
      </c>
      <c r="M757" s="93">
        <f t="shared" si="129"/>
        <v>0.31191085754547593</v>
      </c>
      <c r="N757" s="53">
        <f t="shared" si="130"/>
        <v>5.4972149110336481</v>
      </c>
      <c r="O757">
        <f t="shared" si="131"/>
        <v>0.20215757634328868</v>
      </c>
      <c r="P757" s="53">
        <f t="shared" si="132"/>
        <v>2.6735840508496462</v>
      </c>
      <c r="Q757" s="53">
        <v>0.2</v>
      </c>
      <c r="R757" s="53">
        <f t="shared" si="133"/>
        <v>2.9096402395641725</v>
      </c>
    </row>
    <row r="758" spans="1:18" ht="15">
      <c r="A758" s="88"/>
      <c r="B758" s="84">
        <v>31061</v>
      </c>
      <c r="C758" s="85">
        <v>5</v>
      </c>
      <c r="D758" s="86">
        <v>-2</v>
      </c>
      <c r="E758" s="87">
        <v>-7</v>
      </c>
      <c r="F758" s="96">
        <f t="shared" si="124"/>
        <v>-4.5</v>
      </c>
      <c r="G758" s="96"/>
      <c r="H758" s="74">
        <f t="shared" si="125"/>
        <v>14</v>
      </c>
      <c r="I758" s="53">
        <f t="shared" si="123"/>
        <v>1.0328261694034082</v>
      </c>
      <c r="J758" s="53">
        <f t="shared" si="126"/>
        <v>-0.37460132828755749</v>
      </c>
      <c r="K758" s="53">
        <f t="shared" si="127"/>
        <v>1.146039158581782</v>
      </c>
      <c r="L758" s="53">
        <f t="shared" si="128"/>
        <v>10.890752149608147</v>
      </c>
      <c r="M758" s="93">
        <f t="shared" si="129"/>
        <v>0.3033150719206118</v>
      </c>
      <c r="N758" s="53">
        <f t="shared" si="130"/>
        <v>4.1399185625463826</v>
      </c>
      <c r="O758">
        <f t="shared" si="131"/>
        <v>0.24737210416333413</v>
      </c>
      <c r="P758" s="53">
        <f t="shared" si="132"/>
        <v>3.3458663727945699</v>
      </c>
      <c r="Q758" s="53">
        <v>0.2</v>
      </c>
      <c r="R758" s="53">
        <f t="shared" si="133"/>
        <v>2.8268756903750636</v>
      </c>
    </row>
    <row r="759" spans="1:18" ht="15">
      <c r="A759" s="88"/>
      <c r="B759" s="84">
        <v>31062</v>
      </c>
      <c r="C759" s="85">
        <v>8.1999999999999993</v>
      </c>
      <c r="D759" s="86">
        <v>-2</v>
      </c>
      <c r="E759" s="87">
        <v>-5</v>
      </c>
      <c r="F759" s="96">
        <f t="shared" si="124"/>
        <v>-3.5</v>
      </c>
      <c r="G759" s="96"/>
      <c r="H759" s="74">
        <f t="shared" si="125"/>
        <v>15</v>
      </c>
      <c r="I759" s="53">
        <f t="shared" si="123"/>
        <v>1.0327152712444541</v>
      </c>
      <c r="J759" s="53">
        <f t="shared" si="126"/>
        <v>-0.3715590335688283</v>
      </c>
      <c r="K759" s="53">
        <f t="shared" si="127"/>
        <v>1.1500714701999954</v>
      </c>
      <c r="L759" s="53">
        <f t="shared" si="128"/>
        <v>11.007439960446153</v>
      </c>
      <c r="M759" s="93">
        <f t="shared" si="129"/>
        <v>0.25531860546456331</v>
      </c>
      <c r="N759" s="53">
        <f t="shared" si="130"/>
        <v>3.2411256963686372</v>
      </c>
      <c r="O759">
        <f t="shared" si="131"/>
        <v>0.26430991943693216</v>
      </c>
      <c r="P759" s="53">
        <f t="shared" si="132"/>
        <v>3.6016249869085275</v>
      </c>
      <c r="Q759" s="53">
        <v>0.2</v>
      </c>
      <c r="R759" s="53">
        <f t="shared" si="133"/>
        <v>2.7037552117679535</v>
      </c>
    </row>
    <row r="760" spans="1:18" ht="15">
      <c r="A760" s="88"/>
      <c r="B760" s="84">
        <v>31063</v>
      </c>
      <c r="C760" s="85">
        <v>16.8</v>
      </c>
      <c r="D760" s="86">
        <v>1</v>
      </c>
      <c r="E760" s="87">
        <v>-3</v>
      </c>
      <c r="F760" s="96">
        <f t="shared" si="124"/>
        <v>-1</v>
      </c>
      <c r="G760" s="96"/>
      <c r="H760" s="74">
        <f t="shared" si="125"/>
        <v>16</v>
      </c>
      <c r="I760" s="53">
        <f t="shared" si="123"/>
        <v>1.0325946921104006</v>
      </c>
      <c r="J760" s="53">
        <f t="shared" si="126"/>
        <v>-0.36839783845263269</v>
      </c>
      <c r="K760" s="53">
        <f t="shared" si="127"/>
        <v>1.1542435958936998</v>
      </c>
      <c r="L760" s="53">
        <f t="shared" si="128"/>
        <v>11.128884752217326</v>
      </c>
      <c r="M760" s="93">
        <f t="shared" si="129"/>
        <v>0.35017924008605661</v>
      </c>
      <c r="N760" s="53">
        <f t="shared" si="130"/>
        <v>3.7838208157538911</v>
      </c>
      <c r="O760">
        <f t="shared" si="131"/>
        <v>0.31120306167098138</v>
      </c>
      <c r="P760" s="53">
        <f t="shared" si="132"/>
        <v>4.3196117853386662</v>
      </c>
      <c r="Q760" s="53">
        <v>0.2</v>
      </c>
      <c r="R760" s="53">
        <f t="shared" si="133"/>
        <v>2.9362893276198667</v>
      </c>
    </row>
    <row r="761" spans="1:18" ht="15">
      <c r="A761" s="88"/>
      <c r="B761" s="84">
        <v>31064</v>
      </c>
      <c r="C761" s="85">
        <v>5.6</v>
      </c>
      <c r="D761" s="86">
        <v>3</v>
      </c>
      <c r="E761" s="87">
        <v>-2</v>
      </c>
      <c r="F761" s="96">
        <f t="shared" si="124"/>
        <v>0.5</v>
      </c>
      <c r="G761" s="96"/>
      <c r="H761" s="74">
        <f t="shared" si="125"/>
        <v>17</v>
      </c>
      <c r="I761" s="53">
        <f t="shared" si="123"/>
        <v>1.0324644676825534</v>
      </c>
      <c r="J761" s="53">
        <f t="shared" si="126"/>
        <v>-0.36511921531268005</v>
      </c>
      <c r="K761" s="53">
        <f t="shared" si="127"/>
        <v>1.1585518710370053</v>
      </c>
      <c r="L761" s="53">
        <f t="shared" si="128"/>
        <v>11.255053091632707</v>
      </c>
      <c r="M761" s="93">
        <f t="shared" si="129"/>
        <v>0.43130363008111139</v>
      </c>
      <c r="N761" s="53">
        <f t="shared" si="130"/>
        <v>4.2784008465541836</v>
      </c>
      <c r="O761">
        <f t="shared" si="131"/>
        <v>0.34272436873217466</v>
      </c>
      <c r="P761" s="53">
        <f t="shared" si="132"/>
        <v>4.8097230428690185</v>
      </c>
      <c r="Q761" s="53">
        <v>0.2</v>
      </c>
      <c r="R761" s="53">
        <f t="shared" si="133"/>
        <v>3.1099019654054567</v>
      </c>
    </row>
    <row r="762" spans="1:18" ht="15">
      <c r="A762" s="88"/>
      <c r="B762" s="84">
        <v>31065</v>
      </c>
      <c r="C762" s="85">
        <v>1.6</v>
      </c>
      <c r="D762" s="86">
        <v>5</v>
      </c>
      <c r="E762" s="87">
        <v>-2</v>
      </c>
      <c r="F762" s="96">
        <f t="shared" si="124"/>
        <v>1.5</v>
      </c>
      <c r="G762" s="96"/>
      <c r="H762" s="74">
        <f t="shared" si="125"/>
        <v>18</v>
      </c>
      <c r="I762" s="53">
        <f t="shared" si="123"/>
        <v>1.032324636496416</v>
      </c>
      <c r="J762" s="53">
        <f t="shared" si="126"/>
        <v>-0.36172467986978218</v>
      </c>
      <c r="K762" s="53">
        <f t="shared" si="127"/>
        <v>1.1629925960327789</v>
      </c>
      <c r="L762" s="53">
        <f t="shared" si="128"/>
        <v>11.385909529211714</v>
      </c>
      <c r="M762" s="93">
        <f t="shared" si="129"/>
        <v>0.544469468247749</v>
      </c>
      <c r="N762" s="53">
        <f t="shared" si="130"/>
        <v>5.121128460977701</v>
      </c>
      <c r="O762">
        <f t="shared" si="131"/>
        <v>0.36526692052720544</v>
      </c>
      <c r="P762" s="53">
        <f t="shared" si="132"/>
        <v>5.1636135172163016</v>
      </c>
      <c r="Q762" s="53">
        <v>0.2</v>
      </c>
      <c r="R762" s="53">
        <f t="shared" si="133"/>
        <v>3.3324924455010834</v>
      </c>
    </row>
    <row r="763" spans="1:18" ht="15">
      <c r="A763" s="88"/>
      <c r="B763" s="84">
        <v>31066</v>
      </c>
      <c r="C763" s="85">
        <v>0</v>
      </c>
      <c r="D763" s="86">
        <v>3</v>
      </c>
      <c r="E763" s="87">
        <v>-5</v>
      </c>
      <c r="F763" s="96">
        <f t="shared" si="124"/>
        <v>-1</v>
      </c>
      <c r="G763" s="96"/>
      <c r="H763" s="74">
        <f t="shared" si="125"/>
        <v>19</v>
      </c>
      <c r="I763" s="53">
        <f t="shared" si="123"/>
        <v>1.0321752399302859</v>
      </c>
      <c r="J763" s="53">
        <f t="shared" si="126"/>
        <v>-0.35821578922172775</v>
      </c>
      <c r="K763" s="53">
        <f t="shared" si="127"/>
        <v>1.1675620459118377</v>
      </c>
      <c r="L763" s="53">
        <f t="shared" si="128"/>
        <v>11.521416573027933</v>
      </c>
      <c r="M763" s="93">
        <f t="shared" si="129"/>
        <v>0.51269564474805074</v>
      </c>
      <c r="N763" s="53">
        <f t="shared" si="130"/>
        <v>5.5398728156109254</v>
      </c>
      <c r="O763">
        <f t="shared" si="131"/>
        <v>0.31120306167098138</v>
      </c>
      <c r="P763" s="53">
        <f t="shared" si="132"/>
        <v>4.3196117853386662</v>
      </c>
      <c r="Q763" s="53">
        <v>0.2</v>
      </c>
      <c r="R763" s="53">
        <f t="shared" si="133"/>
        <v>3.2920013218797957</v>
      </c>
    </row>
    <row r="764" spans="1:18" ht="15">
      <c r="A764" s="88"/>
      <c r="B764" s="84">
        <v>31067</v>
      </c>
      <c r="C764" s="85">
        <v>0</v>
      </c>
      <c r="D764" s="86">
        <v>2</v>
      </c>
      <c r="E764" s="87">
        <v>-7</v>
      </c>
      <c r="F764" s="96">
        <f t="shared" si="124"/>
        <v>-2.5</v>
      </c>
      <c r="G764" s="96"/>
      <c r="H764" s="74">
        <f t="shared" si="125"/>
        <v>20</v>
      </c>
      <c r="I764" s="53">
        <f t="shared" si="123"/>
        <v>1.0320163221930105</v>
      </c>
      <c r="J764" s="53">
        <f t="shared" si="126"/>
        <v>-0.35459413986723526</v>
      </c>
      <c r="K764" s="53">
        <f t="shared" si="127"/>
        <v>1.1722564795875074</v>
      </c>
      <c r="L764" s="53">
        <f t="shared" si="128"/>
        <v>11.661534666364656</v>
      </c>
      <c r="M764" s="93">
        <f t="shared" si="129"/>
        <v>0.50126555974271847</v>
      </c>
      <c r="N764" s="53">
        <f t="shared" si="130"/>
        <v>5.9473826798459744</v>
      </c>
      <c r="O764">
        <f t="shared" si="131"/>
        <v>0.28226157084235826</v>
      </c>
      <c r="P764" s="53">
        <f t="shared" si="132"/>
        <v>3.8748241344241494</v>
      </c>
      <c r="Q764" s="53">
        <v>0.2</v>
      </c>
      <c r="R764" s="53">
        <f t="shared" si="133"/>
        <v>3.2923394995408022</v>
      </c>
    </row>
    <row r="765" spans="1:18" ht="15">
      <c r="A765" s="88"/>
      <c r="B765" s="84">
        <v>31068</v>
      </c>
      <c r="C765" s="85">
        <v>0</v>
      </c>
      <c r="D765" s="86">
        <v>2</v>
      </c>
      <c r="E765" s="87">
        <v>-2</v>
      </c>
      <c r="F765" s="96">
        <f t="shared" si="124"/>
        <v>0</v>
      </c>
      <c r="G765" s="96"/>
      <c r="H765" s="74">
        <f t="shared" si="125"/>
        <v>21</v>
      </c>
      <c r="I765" s="53">
        <f t="shared" si="123"/>
        <v>1.0318479303109052</v>
      </c>
      <c r="J765" s="53">
        <f t="shared" si="126"/>
        <v>-0.35086136572984739</v>
      </c>
      <c r="K765" s="53">
        <f t="shared" si="127"/>
        <v>1.1770721487342466</v>
      </c>
      <c r="L765" s="53">
        <f t="shared" si="128"/>
        <v>11.806222169477898</v>
      </c>
      <c r="M765" s="93">
        <f t="shared" si="129"/>
        <v>0.39360483356549286</v>
      </c>
      <c r="N765" s="53">
        <f t="shared" si="130"/>
        <v>4.0141155376224855</v>
      </c>
      <c r="O765">
        <f t="shared" si="131"/>
        <v>0.33191890507593597</v>
      </c>
      <c r="P765" s="53">
        <f t="shared" si="132"/>
        <v>4.6410749068413626</v>
      </c>
      <c r="Q765" s="53">
        <v>0.2</v>
      </c>
      <c r="R765" s="53">
        <f t="shared" si="133"/>
        <v>3.031621786013408</v>
      </c>
    </row>
    <row r="766" spans="1:18" ht="15">
      <c r="A766" s="88"/>
      <c r="B766" s="84">
        <v>31069</v>
      </c>
      <c r="C766" s="85">
        <v>3.6</v>
      </c>
      <c r="D766" s="86">
        <v>1</v>
      </c>
      <c r="E766" s="87">
        <v>0</v>
      </c>
      <c r="F766" s="96">
        <f t="shared" si="124"/>
        <v>0.5</v>
      </c>
      <c r="G766" s="96"/>
      <c r="H766" s="74">
        <f t="shared" si="125"/>
        <v>22</v>
      </c>
      <c r="I766" s="53">
        <f t="shared" si="123"/>
        <v>1.0316701141138369</v>
      </c>
      <c r="J766" s="53">
        <f t="shared" si="126"/>
        <v>-0.34701913618740743</v>
      </c>
      <c r="K766" s="53">
        <f t="shared" si="127"/>
        <v>1.1820053062637619</v>
      </c>
      <c r="L766" s="53">
        <f t="shared" si="128"/>
        <v>11.955435345629594</v>
      </c>
      <c r="M766" s="93">
        <f t="shared" si="129"/>
        <v>0.20488773359020751</v>
      </c>
      <c r="N766" s="53">
        <f t="shared" si="130"/>
        <v>2.0324240087570309</v>
      </c>
      <c r="O766">
        <f t="shared" si="131"/>
        <v>0.34272436873217466</v>
      </c>
      <c r="P766" s="53">
        <f t="shared" si="132"/>
        <v>4.8097230428690185</v>
      </c>
      <c r="Q766" s="53">
        <v>0.2</v>
      </c>
      <c r="R766" s="53">
        <f t="shared" si="133"/>
        <v>2.647598963135283</v>
      </c>
    </row>
    <row r="767" spans="1:18" ht="15">
      <c r="A767" s="88"/>
      <c r="B767" s="84">
        <v>31070</v>
      </c>
      <c r="C767" s="85">
        <v>9</v>
      </c>
      <c r="D767" s="86">
        <v>1</v>
      </c>
      <c r="E767" s="87">
        <v>0</v>
      </c>
      <c r="F767" s="96">
        <f t="shared" si="124"/>
        <v>0.5</v>
      </c>
      <c r="G767" s="96"/>
      <c r="H767" s="74">
        <f t="shared" si="125"/>
        <v>23</v>
      </c>
      <c r="I767" s="53">
        <f t="shared" si="123"/>
        <v>1.0314829262204792</v>
      </c>
      <c r="J767" s="53">
        <f t="shared" si="126"/>
        <v>-0.34306915411250505</v>
      </c>
      <c r="K767" s="53">
        <f t="shared" si="127"/>
        <v>1.1870522143766915</v>
      </c>
      <c r="L767" s="53">
        <f t="shared" si="128"/>
        <v>12.109128351519114</v>
      </c>
      <c r="M767" s="93">
        <f t="shared" si="129"/>
        <v>0.2075216662522148</v>
      </c>
      <c r="N767" s="53">
        <f t="shared" si="130"/>
        <v>2.0585518197582497</v>
      </c>
      <c r="O767">
        <f t="shared" si="131"/>
        <v>0.34272436873217466</v>
      </c>
      <c r="P767" s="53">
        <f t="shared" si="132"/>
        <v>4.8097230428690185</v>
      </c>
      <c r="Q767" s="53">
        <v>0.2</v>
      </c>
      <c r="R767" s="53">
        <f t="shared" si="133"/>
        <v>2.6529770085653768</v>
      </c>
    </row>
    <row r="768" spans="1:18" ht="15">
      <c r="A768" s="88"/>
      <c r="B768" s="84">
        <v>31071</v>
      </c>
      <c r="C768" s="85">
        <v>8.6</v>
      </c>
      <c r="D768" s="86">
        <v>9</v>
      </c>
      <c r="E768" s="87">
        <v>0</v>
      </c>
      <c r="F768" s="96">
        <f t="shared" si="124"/>
        <v>4.5</v>
      </c>
      <c r="G768" s="96"/>
      <c r="H768" s="74">
        <f t="shared" si="125"/>
        <v>24</v>
      </c>
      <c r="I768" s="53">
        <f t="shared" si="123"/>
        <v>1.0312864220227413</v>
      </c>
      <c r="J768" s="53">
        <f t="shared" si="126"/>
        <v>-0.33901315392900844</v>
      </c>
      <c r="K768" s="53">
        <f t="shared" si="127"/>
        <v>1.1922091521724227</v>
      </c>
      <c r="L768" s="53">
        <f t="shared" si="128"/>
        <v>12.267253232207459</v>
      </c>
      <c r="M768" s="93">
        <f t="shared" si="129"/>
        <v>0.76855140669371402</v>
      </c>
      <c r="N768" s="53">
        <f t="shared" si="130"/>
        <v>6.2562991484258035</v>
      </c>
      <c r="O768">
        <f t="shared" si="131"/>
        <v>0.44090248501484264</v>
      </c>
      <c r="P768" s="53">
        <f t="shared" si="132"/>
        <v>6.3697455095310378</v>
      </c>
      <c r="Q768" s="53">
        <v>0.2</v>
      </c>
      <c r="R768" s="53">
        <f t="shared" si="133"/>
        <v>3.7146048566633887</v>
      </c>
    </row>
    <row r="769" spans="1:18" ht="15">
      <c r="A769" s="88"/>
      <c r="B769" s="84">
        <v>31072</v>
      </c>
      <c r="C769" s="85">
        <v>0.6</v>
      </c>
      <c r="D769" s="86">
        <v>4</v>
      </c>
      <c r="E769" s="87">
        <v>-4</v>
      </c>
      <c r="F769" s="96">
        <f t="shared" si="124"/>
        <v>0</v>
      </c>
      <c r="G769" s="96"/>
      <c r="H769" s="74">
        <f t="shared" si="125"/>
        <v>25</v>
      </c>
      <c r="I769" s="53">
        <f t="shared" si="123"/>
        <v>1.0310806596693767</v>
      </c>
      <c r="J769" s="53">
        <f t="shared" si="126"/>
        <v>-0.33485289968952081</v>
      </c>
      <c r="K769" s="53">
        <f t="shared" si="127"/>
        <v>1.1974724228038927</v>
      </c>
      <c r="L769" s="53">
        <f t="shared" si="128"/>
        <v>12.429759920595002</v>
      </c>
      <c r="M769" s="93">
        <f t="shared" si="129"/>
        <v>0.58603993259219977</v>
      </c>
      <c r="N769" s="53">
        <f t="shared" si="130"/>
        <v>5.9766339192939721</v>
      </c>
      <c r="O769">
        <f t="shared" si="131"/>
        <v>0.33191890507593597</v>
      </c>
      <c r="P769" s="53">
        <f t="shared" si="132"/>
        <v>4.6410749068413626</v>
      </c>
      <c r="Q769" s="53">
        <v>0.2</v>
      </c>
      <c r="R769" s="53">
        <f t="shared" si="133"/>
        <v>3.4334920921727123</v>
      </c>
    </row>
    <row r="770" spans="1:18" ht="15">
      <c r="A770" s="88"/>
      <c r="B770" s="84">
        <v>31073</v>
      </c>
      <c r="C770" s="85">
        <v>0</v>
      </c>
      <c r="D770" s="86">
        <v>-1</v>
      </c>
      <c r="E770" s="87">
        <v>-4</v>
      </c>
      <c r="F770" s="96">
        <f t="shared" si="124"/>
        <v>-2.5</v>
      </c>
      <c r="G770" s="96"/>
      <c r="H770" s="74">
        <f t="shared" si="125"/>
        <v>26</v>
      </c>
      <c r="I770" s="53">
        <f t="shared" si="123"/>
        <v>1.0308657000487762</v>
      </c>
      <c r="J770" s="53">
        <f t="shared" si="126"/>
        <v>-0.33059018317830297</v>
      </c>
      <c r="K770" s="53">
        <f t="shared" si="127"/>
        <v>1.2028383601683015</v>
      </c>
      <c r="L770" s="53">
        <f t="shared" si="128"/>
        <v>12.596596241481892</v>
      </c>
      <c r="M770" s="93">
        <f t="shared" si="129"/>
        <v>0.31261134924077016</v>
      </c>
      <c r="N770" s="53">
        <f t="shared" si="130"/>
        <v>3.7090505977552257</v>
      </c>
      <c r="O770">
        <f t="shared" si="131"/>
        <v>0.28226157084235826</v>
      </c>
      <c r="P770" s="53">
        <f t="shared" si="132"/>
        <v>3.8748241344241494</v>
      </c>
      <c r="Q770" s="53">
        <v>0.2</v>
      </c>
      <c r="R770" s="53">
        <f t="shared" si="133"/>
        <v>2.8468316574951098</v>
      </c>
    </row>
    <row r="771" spans="1:18" ht="15">
      <c r="A771" s="88"/>
      <c r="B771" s="84">
        <v>31074</v>
      </c>
      <c r="C771" s="85">
        <v>6.4</v>
      </c>
      <c r="D771" s="86">
        <v>8</v>
      </c>
      <c r="E771" s="87">
        <v>-6</v>
      </c>
      <c r="F771" s="96">
        <f t="shared" si="124"/>
        <v>1</v>
      </c>
      <c r="G771" s="96"/>
      <c r="H771" s="74">
        <f t="shared" si="125"/>
        <v>27</v>
      </c>
      <c r="I771" s="53">
        <f t="shared" si="123"/>
        <v>1.0306416067709498</v>
      </c>
      <c r="J771" s="53">
        <f t="shared" si="126"/>
        <v>-0.32622682204390219</v>
      </c>
      <c r="K771" s="53">
        <f t="shared" si="127"/>
        <v>1.2083033351284647</v>
      </c>
      <c r="L771" s="53">
        <f t="shared" si="128"/>
        <v>12.767707920209469</v>
      </c>
      <c r="M771" s="93">
        <f t="shared" si="129"/>
        <v>0.84107413896777938</v>
      </c>
      <c r="N771" s="53">
        <f t="shared" si="130"/>
        <v>8.1213060708100677</v>
      </c>
      <c r="O771">
        <f t="shared" si="131"/>
        <v>0.35383789041177988</v>
      </c>
      <c r="P771" s="53">
        <f t="shared" si="132"/>
        <v>4.9838506177847011</v>
      </c>
      <c r="Q771" s="53">
        <v>0.2</v>
      </c>
      <c r="R771" s="53">
        <f t="shared" si="133"/>
        <v>3.9287462258802779</v>
      </c>
    </row>
    <row r="772" spans="1:18" ht="15">
      <c r="A772" s="88"/>
      <c r="B772" s="84">
        <v>31075</v>
      </c>
      <c r="C772" s="85">
        <v>0</v>
      </c>
      <c r="D772" s="86">
        <v>4</v>
      </c>
      <c r="E772" s="87">
        <v>-4</v>
      </c>
      <c r="F772" s="96">
        <f t="shared" si="124"/>
        <v>0</v>
      </c>
      <c r="G772" s="96"/>
      <c r="H772" s="74">
        <f t="shared" si="125"/>
        <v>28</v>
      </c>
      <c r="I772" s="53">
        <f t="shared" si="123"/>
        <v>1.030408446148704</v>
      </c>
      <c r="J772" s="53">
        <f t="shared" si="126"/>
        <v>-0.32176465796541182</v>
      </c>
      <c r="K772" s="53">
        <f t="shared" si="127"/>
        <v>1.2138637612630909</v>
      </c>
      <c r="L772" s="53">
        <f t="shared" si="128"/>
        <v>12.9430385958524</v>
      </c>
      <c r="M772" s="93">
        <f t="shared" si="129"/>
        <v>0.61024006213375726</v>
      </c>
      <c r="N772" s="53">
        <f t="shared" si="130"/>
        <v>6.2234350449947824</v>
      </c>
      <c r="O772">
        <f t="shared" si="131"/>
        <v>0.33191890507593597</v>
      </c>
      <c r="P772" s="53">
        <f t="shared" si="132"/>
        <v>4.6410749068413626</v>
      </c>
      <c r="Q772" s="53">
        <v>0.2</v>
      </c>
      <c r="R772" s="53">
        <f t="shared" si="133"/>
        <v>3.484030239928237</v>
      </c>
    </row>
    <row r="773" spans="1:18" ht="15">
      <c r="A773" s="88"/>
      <c r="B773" s="84">
        <v>31076</v>
      </c>
      <c r="C773" s="85">
        <v>0</v>
      </c>
      <c r="D773" s="86">
        <v>8</v>
      </c>
      <c r="E773" s="87">
        <v>-3</v>
      </c>
      <c r="F773" s="96">
        <f t="shared" si="124"/>
        <v>2.5</v>
      </c>
      <c r="G773" s="96"/>
      <c r="H773" s="74">
        <f t="shared" si="125"/>
        <v>29</v>
      </c>
      <c r="I773" s="53">
        <f t="shared" si="123"/>
        <v>1.0301662871780179</v>
      </c>
      <c r="J773" s="53">
        <f t="shared" si="126"/>
        <v>-0.31720555485597807</v>
      </c>
      <c r="K773" s="53">
        <f t="shared" si="127"/>
        <v>1.2195161001475012</v>
      </c>
      <c r="L773" s="53">
        <f t="shared" si="128"/>
        <v>13.122529838904034</v>
      </c>
      <c r="M773" s="93">
        <f t="shared" si="129"/>
        <v>0.82738839090235772</v>
      </c>
      <c r="N773" s="53">
        <f t="shared" si="130"/>
        <v>7.398826321900887</v>
      </c>
      <c r="O773">
        <f t="shared" si="131"/>
        <v>0.38910203313511127</v>
      </c>
      <c r="P773" s="53">
        <f t="shared" si="132"/>
        <v>5.5406877114500723</v>
      </c>
      <c r="Q773" s="53">
        <v>0.2</v>
      </c>
      <c r="R773" s="53">
        <f t="shared" si="133"/>
        <v>3.8582532828270342</v>
      </c>
    </row>
    <row r="774" spans="1:18" ht="15">
      <c r="A774" s="88"/>
      <c r="B774" s="84">
        <v>31077</v>
      </c>
      <c r="C774" s="85">
        <v>0</v>
      </c>
      <c r="D774" s="86">
        <v>3</v>
      </c>
      <c r="E774" s="87">
        <v>-4</v>
      </c>
      <c r="F774" s="96">
        <f t="shared" si="124"/>
        <v>-0.5</v>
      </c>
      <c r="G774" s="96"/>
      <c r="H774" s="74">
        <f t="shared" si="125"/>
        <v>30</v>
      </c>
      <c r="I774" s="53">
        <f t="shared" si="123"/>
        <v>1.0299152015176269</v>
      </c>
      <c r="J774" s="53">
        <f t="shared" si="126"/>
        <v>-0.31255139710685492</v>
      </c>
      <c r="K774" s="53">
        <f t="shared" si="127"/>
        <v>1.2252568661692629</v>
      </c>
      <c r="L774" s="53">
        <f t="shared" si="128"/>
        <v>13.306121173372119</v>
      </c>
      <c r="M774" s="93">
        <f t="shared" si="129"/>
        <v>0.5703560737793244</v>
      </c>
      <c r="N774" s="53">
        <f t="shared" si="130"/>
        <v>5.9847968817377124</v>
      </c>
      <c r="O774">
        <f t="shared" si="131"/>
        <v>0.3214141917235559</v>
      </c>
      <c r="P774" s="53">
        <f t="shared" si="132"/>
        <v>4.4777540135241773</v>
      </c>
      <c r="Q774" s="53">
        <v>0.2</v>
      </c>
      <c r="R774" s="53">
        <f t="shared" si="133"/>
        <v>3.4088276489802034</v>
      </c>
    </row>
    <row r="775" spans="1:18" ht="15">
      <c r="A775" s="88"/>
      <c r="B775" s="84">
        <v>31078</v>
      </c>
      <c r="C775" s="85">
        <v>0</v>
      </c>
      <c r="D775" s="86">
        <v>7</v>
      </c>
      <c r="E775" s="87">
        <v>-3</v>
      </c>
      <c r="F775" s="96">
        <f t="shared" si="124"/>
        <v>2</v>
      </c>
      <c r="G775" s="96"/>
      <c r="H775" s="74">
        <f t="shared" si="125"/>
        <v>31</v>
      </c>
      <c r="I775" s="53">
        <f t="shared" si="123"/>
        <v>1.0296552634678175</v>
      </c>
      <c r="J775" s="53">
        <f t="shared" si="126"/>
        <v>-0.30780408787498542</v>
      </c>
      <c r="K775" s="53">
        <f t="shared" si="127"/>
        <v>1.2310826308858673</v>
      </c>
      <c r="L775" s="53">
        <f t="shared" si="128"/>
        <v>13.493750103179497</v>
      </c>
      <c r="M775" s="93">
        <f t="shared" si="129"/>
        <v>0.79122012796204599</v>
      </c>
      <c r="N775" s="53">
        <f t="shared" si="130"/>
        <v>7.2540673655404797</v>
      </c>
      <c r="O775">
        <f t="shared" si="131"/>
        <v>0.37701905417423626</v>
      </c>
      <c r="P775" s="53">
        <f t="shared" si="132"/>
        <v>5.3491713880855905</v>
      </c>
      <c r="Q775" s="53">
        <v>0.2</v>
      </c>
      <c r="R775" s="53">
        <f t="shared" si="133"/>
        <v>3.8020710151997901</v>
      </c>
    </row>
    <row r="776" spans="1:18" ht="15">
      <c r="A776" s="88"/>
      <c r="B776" s="84">
        <v>31079</v>
      </c>
      <c r="C776" s="85">
        <v>0</v>
      </c>
      <c r="D776" s="86">
        <v>10</v>
      </c>
      <c r="E776" s="87">
        <v>-1</v>
      </c>
      <c r="F776" s="96">
        <f t="shared" si="124"/>
        <v>4.5</v>
      </c>
      <c r="G776" s="96"/>
      <c r="H776" s="74">
        <f t="shared" si="125"/>
        <v>32</v>
      </c>
      <c r="I776" s="53">
        <f t="shared" si="123"/>
        <v>1.0293865499484409</v>
      </c>
      <c r="J776" s="53">
        <f t="shared" si="126"/>
        <v>-0.30296554741678583</v>
      </c>
      <c r="K776" s="53">
        <f t="shared" si="127"/>
        <v>1.23699002693392</v>
      </c>
      <c r="L776" s="53">
        <f t="shared" si="128"/>
        <v>13.685352142743081</v>
      </c>
      <c r="M776" s="93">
        <f t="shared" si="129"/>
        <v>0.94788719418656986</v>
      </c>
      <c r="N776" s="53">
        <f t="shared" si="130"/>
        <v>7.7161602908320663</v>
      </c>
      <c r="O776">
        <f t="shared" si="131"/>
        <v>0.44090248501484264</v>
      </c>
      <c r="P776" s="53">
        <f t="shared" si="132"/>
        <v>6.3697455095310378</v>
      </c>
      <c r="Q776" s="53">
        <v>0.2</v>
      </c>
      <c r="R776" s="53">
        <f t="shared" si="133"/>
        <v>4.02616261171418</v>
      </c>
    </row>
    <row r="777" spans="1:18" ht="15">
      <c r="A777" s="88"/>
      <c r="B777" s="84">
        <v>31080</v>
      </c>
      <c r="C777" s="85">
        <v>0</v>
      </c>
      <c r="D777" s="86">
        <v>10</v>
      </c>
      <c r="E777" s="87">
        <v>-2</v>
      </c>
      <c r="F777" s="96">
        <f t="shared" si="124"/>
        <v>4</v>
      </c>
      <c r="G777" s="96"/>
      <c r="H777" s="74">
        <f t="shared" si="125"/>
        <v>33</v>
      </c>
      <c r="I777" s="53">
        <f t="shared" si="123"/>
        <v>1.0291091404761501</v>
      </c>
      <c r="J777" s="53">
        <f t="shared" si="126"/>
        <v>-0.29803771147049535</v>
      </c>
      <c r="K777" s="53">
        <f t="shared" si="127"/>
        <v>1.2429757515013611</v>
      </c>
      <c r="L777" s="53">
        <f t="shared" si="128"/>
        <v>13.880860851585737</v>
      </c>
      <c r="M777" s="93">
        <f t="shared" si="129"/>
        <v>0.98166428522939586</v>
      </c>
      <c r="N777" s="53">
        <f t="shared" si="130"/>
        <v>8.1744011242316983</v>
      </c>
      <c r="O777">
        <f t="shared" si="131"/>
        <v>0.42741570243698762</v>
      </c>
      <c r="P777" s="53">
        <f t="shared" si="132"/>
        <v>6.152681276989024</v>
      </c>
      <c r="Q777" s="53">
        <v>0.2</v>
      </c>
      <c r="R777" s="53">
        <f t="shared" si="133"/>
        <v>4.0987704431677905</v>
      </c>
    </row>
    <row r="778" spans="1:18" ht="15">
      <c r="A778" s="88"/>
      <c r="B778" s="84">
        <v>31081</v>
      </c>
      <c r="C778" s="85">
        <v>0</v>
      </c>
      <c r="D778" s="86">
        <v>12</v>
      </c>
      <c r="E778" s="87">
        <v>1</v>
      </c>
      <c r="F778" s="96">
        <f t="shared" si="124"/>
        <v>6.5</v>
      </c>
      <c r="G778" s="96"/>
      <c r="H778" s="74">
        <f t="shared" si="125"/>
        <v>34</v>
      </c>
      <c r="I778" s="53">
        <f t="shared" ref="I778:I841" si="134">1+0.0334*COS($I$7*H778-0.0552)</f>
        <v>1.0288231171408715</v>
      </c>
      <c r="J778" s="53">
        <f t="shared" si="126"/>
        <v>-0.29302252968915588</v>
      </c>
      <c r="K778" s="53">
        <f t="shared" si="127"/>
        <v>1.2490365693760106</v>
      </c>
      <c r="L778" s="53">
        <f t="shared" si="128"/>
        <v>14.080207872819296</v>
      </c>
      <c r="M778" s="93">
        <f t="shared" si="129"/>
        <v>1.0627011640107114</v>
      </c>
      <c r="N778" s="53">
        <f t="shared" si="130"/>
        <v>7.9387903023394575</v>
      </c>
      <c r="O778">
        <f t="shared" si="131"/>
        <v>0.4986553243273773</v>
      </c>
      <c r="P778" s="53">
        <f t="shared" si="132"/>
        <v>7.3082650054301794</v>
      </c>
      <c r="Q778" s="53">
        <v>0.2</v>
      </c>
      <c r="R778" s="53">
        <f t="shared" si="133"/>
        <v>4.1701654194912274</v>
      </c>
    </row>
    <row r="779" spans="1:18" ht="15">
      <c r="A779" s="88"/>
      <c r="B779" s="84">
        <v>31082</v>
      </c>
      <c r="C779" s="85">
        <v>0</v>
      </c>
      <c r="D779" s="86">
        <v>9</v>
      </c>
      <c r="E779" s="87">
        <v>2</v>
      </c>
      <c r="F779" s="96">
        <f t="shared" si="124"/>
        <v>5.5</v>
      </c>
      <c r="G779" s="96"/>
      <c r="H779" s="74">
        <f t="shared" si="125"/>
        <v>35</v>
      </c>
      <c r="I779" s="53">
        <f t="shared" si="134"/>
        <v>1.0285285645815117</v>
      </c>
      <c r="J779" s="53">
        <f t="shared" si="126"/>
        <v>-0.28792196412598908</v>
      </c>
      <c r="K779" s="53">
        <f t="shared" si="127"/>
        <v>1.2551693155852104</v>
      </c>
      <c r="L779" s="53">
        <f t="shared" si="128"/>
        <v>14.283322975322376</v>
      </c>
      <c r="M779" s="93">
        <f t="shared" si="129"/>
        <v>0.82458166000365252</v>
      </c>
      <c r="N779" s="53">
        <f t="shared" si="130"/>
        <v>6.424320483014089</v>
      </c>
      <c r="O779">
        <f t="shared" si="131"/>
        <v>0.46900019134232457</v>
      </c>
      <c r="P779" s="53">
        <f t="shared" si="132"/>
        <v>6.8245700167601502</v>
      </c>
      <c r="Q779" s="53">
        <v>0.2</v>
      </c>
      <c r="R779" s="53">
        <f t="shared" si="133"/>
        <v>3.7968753630513175</v>
      </c>
    </row>
    <row r="780" spans="1:18" ht="15">
      <c r="A780" s="88"/>
      <c r="B780" s="84">
        <v>31083</v>
      </c>
      <c r="C780" s="85">
        <v>0</v>
      </c>
      <c r="D780" s="86">
        <v>10</v>
      </c>
      <c r="E780" s="87">
        <v>-2</v>
      </c>
      <c r="F780" s="96">
        <f t="shared" si="124"/>
        <v>4</v>
      </c>
      <c r="G780" s="96"/>
      <c r="H780" s="74">
        <f t="shared" si="125"/>
        <v>36</v>
      </c>
      <c r="I780" s="53">
        <f t="shared" si="134"/>
        <v>1.0282255699609115</v>
      </c>
      <c r="J780" s="53">
        <f t="shared" si="126"/>
        <v>-0.28273798777366221</v>
      </c>
      <c r="K780" s="53">
        <f t="shared" si="127"/>
        <v>1.2613708976425573</v>
      </c>
      <c r="L780" s="53">
        <f t="shared" si="128"/>
        <v>14.490134099424376</v>
      </c>
      <c r="M780" s="93">
        <f t="shared" si="129"/>
        <v>1.0247525197231941</v>
      </c>
      <c r="N780" s="53">
        <f t="shared" si="130"/>
        <v>8.5332004793543685</v>
      </c>
      <c r="O780">
        <f t="shared" si="131"/>
        <v>0.42741570243698762</v>
      </c>
      <c r="P780" s="53">
        <f t="shared" si="132"/>
        <v>6.152681276989024</v>
      </c>
      <c r="Q780" s="53">
        <v>0.2</v>
      </c>
      <c r="R780" s="53">
        <f t="shared" si="133"/>
        <v>4.1750346202689084</v>
      </c>
    </row>
    <row r="781" spans="1:18" ht="15">
      <c r="A781" s="88"/>
      <c r="B781" s="84">
        <v>31084</v>
      </c>
      <c r="C781" s="85">
        <v>0</v>
      </c>
      <c r="D781" s="86">
        <v>5</v>
      </c>
      <c r="E781" s="87">
        <v>-2</v>
      </c>
      <c r="F781" s="96">
        <f t="shared" si="124"/>
        <v>1.5</v>
      </c>
      <c r="G781" s="96"/>
      <c r="H781" s="74">
        <f t="shared" si="125"/>
        <v>37</v>
      </c>
      <c r="I781" s="53">
        <f t="shared" si="134"/>
        <v>1.0279142229400544</v>
      </c>
      <c r="J781" s="53">
        <f t="shared" si="126"/>
        <v>-0.2774725831586547</v>
      </c>
      <c r="K781" s="53">
        <f t="shared" si="127"/>
        <v>1.2676382974187046</v>
      </c>
      <c r="L781" s="53">
        <f t="shared" si="128"/>
        <v>14.700567405896869</v>
      </c>
      <c r="M781" s="93">
        <f t="shared" si="129"/>
        <v>0.7029750322443501</v>
      </c>
      <c r="N781" s="53">
        <f t="shared" si="130"/>
        <v>6.6119877328826551</v>
      </c>
      <c r="O781">
        <f t="shared" si="131"/>
        <v>0.36526692052720544</v>
      </c>
      <c r="P781" s="53">
        <f t="shared" si="132"/>
        <v>5.1636135172163016</v>
      </c>
      <c r="Q781" s="53">
        <v>0.2</v>
      </c>
      <c r="R781" s="53">
        <f t="shared" si="133"/>
        <v>3.6424158417796466</v>
      </c>
    </row>
    <row r="782" spans="1:18" ht="15">
      <c r="A782" s="88"/>
      <c r="B782" s="84">
        <v>31085</v>
      </c>
      <c r="C782" s="85">
        <v>0</v>
      </c>
      <c r="D782" s="86">
        <v>6</v>
      </c>
      <c r="E782" s="87">
        <v>-3</v>
      </c>
      <c r="F782" s="96">
        <f t="shared" si="124"/>
        <v>1.5</v>
      </c>
      <c r="G782" s="96"/>
      <c r="H782" s="74">
        <f t="shared" si="125"/>
        <v>38</v>
      </c>
      <c r="I782" s="53">
        <f t="shared" si="134"/>
        <v>1.0275946156515323</v>
      </c>
      <c r="J782" s="53">
        <f t="shared" si="126"/>
        <v>-0.27212774099167591</v>
      </c>
      <c r="K782" s="53">
        <f t="shared" si="127"/>
        <v>1.2739685726539534</v>
      </c>
      <c r="L782" s="53">
        <f t="shared" si="128"/>
        <v>14.914547328045117</v>
      </c>
      <c r="M782" s="93">
        <f t="shared" si="129"/>
        <v>0.80870124905365159</v>
      </c>
      <c r="N782" s="53">
        <f t="shared" si="130"/>
        <v>7.6064191373030106</v>
      </c>
      <c r="O782">
        <f t="shared" si="131"/>
        <v>0.36526692052720544</v>
      </c>
      <c r="P782" s="53">
        <f t="shared" si="132"/>
        <v>5.1636135172163016</v>
      </c>
      <c r="Q782" s="53">
        <v>0.2</v>
      </c>
      <c r="R782" s="53">
        <f t="shared" si="133"/>
        <v>3.8491406239451798</v>
      </c>
    </row>
    <row r="783" spans="1:18" ht="15">
      <c r="A783" s="88"/>
      <c r="B783" s="84">
        <v>31086</v>
      </c>
      <c r="C783" s="85">
        <v>0</v>
      </c>
      <c r="D783" s="86">
        <v>5</v>
      </c>
      <c r="E783" s="87">
        <v>-2</v>
      </c>
      <c r="F783" s="96">
        <f t="shared" ref="F783:F846" si="135">0.5*(D783+E783)</f>
        <v>1.5</v>
      </c>
      <c r="G783" s="96"/>
      <c r="H783" s="74">
        <f t="shared" ref="H783:H846" si="136">B783-DATE(YEAR(B783),1,0)</f>
        <v>39</v>
      </c>
      <c r="I783" s="53">
        <f t="shared" si="134"/>
        <v>1.0272668426722846</v>
      </c>
      <c r="J783" s="53">
        <f t="shared" ref="J783:J846" si="137">ASIN(0.39785*SIN(4.869+$I$7*H783+0.03345*SIN(6.224+$I$7*H783)))</f>
        <v>-0.26670545887483604</v>
      </c>
      <c r="K783" s="53">
        <f t="shared" ref="K783:K846" si="138">ACOS(-TAN(J783)*TAN($E$7*$I$8))</f>
        <v>1.2803588581308856</v>
      </c>
      <c r="L783" s="53">
        <f t="shared" ref="L783:L846" si="139">117.5*I783*((K783*SIN($E$7*$I$8)*SIN(J783)+COS($E$7*$I$8)*COS(J783)*SIN(K783))/PI())</f>
        <v>15.131996626686488</v>
      </c>
      <c r="M783" s="93">
        <f t="shared" ref="M783:M846" si="140">0.0023*L783/2.456*(0.5*(D783+E783)+17.8)*SQRT(D783-E783)</f>
        <v>0.72360579852851958</v>
      </c>
      <c r="N783" s="53">
        <f t="shared" ref="N783:N846" si="141">0.17*L783*SQRT(D783-E783)</f>
        <v>6.806034985393727</v>
      </c>
      <c r="O783">
        <f t="shared" ref="O783:O846" si="142">5336/(F783+273.15)^2*EXP(21.07-5336/(F783+273.15))</f>
        <v>0.36526692052720544</v>
      </c>
      <c r="P783" s="53">
        <f t="shared" ref="P783:P846" si="143">EXP(21.07-5336/(F783+273.15))</f>
        <v>5.1636135172163016</v>
      </c>
      <c r="Q783" s="53">
        <v>0.2</v>
      </c>
      <c r="R783" s="53">
        <f t="shared" ref="R783:R846" si="144">(O783*N783*0.6+$L$8*6.43*(1+0.536*Q783)*P783*(1- G783/100))/($O$7*(O783+$L$8))</f>
        <v>3.6827548494043643</v>
      </c>
    </row>
    <row r="784" spans="1:18" ht="15">
      <c r="A784" s="88"/>
      <c r="B784" s="84">
        <v>31087</v>
      </c>
      <c r="C784" s="85">
        <v>0</v>
      </c>
      <c r="D784" s="86">
        <v>2</v>
      </c>
      <c r="E784" s="87">
        <v>0</v>
      </c>
      <c r="F784" s="96">
        <f t="shared" si="135"/>
        <v>1</v>
      </c>
      <c r="G784" s="96"/>
      <c r="H784" s="74">
        <f t="shared" si="136"/>
        <v>40</v>
      </c>
      <c r="I784" s="53">
        <f t="shared" si="134"/>
        <v>1.0269310009956087</v>
      </c>
      <c r="J784" s="53">
        <f t="shared" si="137"/>
        <v>-0.26120774006603953</v>
      </c>
      <c r="K784" s="53">
        <f t="shared" si="138"/>
        <v>1.2868063665256193</v>
      </c>
      <c r="L784" s="53">
        <f t="shared" si="139"/>
        <v>15.352836447797053</v>
      </c>
      <c r="M784" s="93">
        <f t="shared" si="140"/>
        <v>0.38226183838641015</v>
      </c>
      <c r="N784" s="53">
        <f t="shared" si="141"/>
        <v>3.6910722193129963</v>
      </c>
      <c r="O784">
        <f t="shared" si="142"/>
        <v>0.35383789041177988</v>
      </c>
      <c r="P784" s="53">
        <f t="shared" si="143"/>
        <v>4.9838506177847011</v>
      </c>
      <c r="Q784" s="53">
        <v>0.2</v>
      </c>
      <c r="R784" s="53">
        <f t="shared" si="144"/>
        <v>3.0122529883925435</v>
      </c>
    </row>
    <row r="785" spans="1:18" ht="15">
      <c r="A785" s="88"/>
      <c r="B785" s="84">
        <v>31088</v>
      </c>
      <c r="C785" s="85">
        <v>1.6</v>
      </c>
      <c r="D785" s="86">
        <v>5</v>
      </c>
      <c r="E785" s="87">
        <v>-1</v>
      </c>
      <c r="F785" s="96">
        <f t="shared" si="135"/>
        <v>2</v>
      </c>
      <c r="G785" s="96"/>
      <c r="H785" s="74">
        <f t="shared" si="136"/>
        <v>41</v>
      </c>
      <c r="I785" s="53">
        <f t="shared" si="134"/>
        <v>1.0265871900024599</v>
      </c>
      <c r="J785" s="53">
        <f t="shared" si="137"/>
        <v>-0.25563659230083863</v>
      </c>
      <c r="K785" s="53">
        <f t="shared" si="138"/>
        <v>1.2933083889564396</v>
      </c>
      <c r="L785" s="53">
        <f t="shared" si="139"/>
        <v>15.576986382605625</v>
      </c>
      <c r="M785" s="93">
        <f t="shared" si="140"/>
        <v>0.70749557714311773</v>
      </c>
      <c r="N785" s="53">
        <f t="shared" si="141"/>
        <v>6.4864636225031722</v>
      </c>
      <c r="O785">
        <f t="shared" si="142"/>
        <v>0.37701905417423626</v>
      </c>
      <c r="P785" s="53">
        <f t="shared" si="143"/>
        <v>5.3491713880855905</v>
      </c>
      <c r="Q785" s="53">
        <v>0.2</v>
      </c>
      <c r="R785" s="53">
        <f t="shared" si="144"/>
        <v>3.641744342876446</v>
      </c>
    </row>
    <row r="786" spans="1:18" ht="15">
      <c r="A786" s="88"/>
      <c r="B786" s="84">
        <v>31089</v>
      </c>
      <c r="C786" s="85">
        <v>0</v>
      </c>
      <c r="D786" s="86">
        <v>4</v>
      </c>
      <c r="E786" s="87">
        <v>0</v>
      </c>
      <c r="F786" s="96">
        <f t="shared" si="135"/>
        <v>2</v>
      </c>
      <c r="G786" s="96"/>
      <c r="H786" s="74">
        <f t="shared" si="136"/>
        <v>42</v>
      </c>
      <c r="I786" s="53">
        <f t="shared" si="134"/>
        <v>1.0262355114320429</v>
      </c>
      <c r="J786" s="53">
        <f t="shared" si="137"/>
        <v>-0.24999402667178106</v>
      </c>
      <c r="K786" s="53">
        <f t="shared" si="138"/>
        <v>1.2998622952485448</v>
      </c>
      <c r="L786" s="53">
        <f t="shared" si="139"/>
        <v>15.804364529912229</v>
      </c>
      <c r="M786" s="93">
        <f t="shared" si="140"/>
        <v>0.58609996799039332</v>
      </c>
      <c r="N786" s="53">
        <f t="shared" si="141"/>
        <v>5.373483940170158</v>
      </c>
      <c r="O786">
        <f t="shared" si="142"/>
        <v>0.37701905417423626</v>
      </c>
      <c r="P786" s="53">
        <f t="shared" si="143"/>
        <v>5.3491713880855905</v>
      </c>
      <c r="Q786" s="53">
        <v>0.2</v>
      </c>
      <c r="R786" s="53">
        <f t="shared" si="144"/>
        <v>3.4092802226184058</v>
      </c>
    </row>
    <row r="787" spans="1:18" ht="15">
      <c r="A787" s="88"/>
      <c r="B787" s="84">
        <v>31090</v>
      </c>
      <c r="C787" s="85">
        <v>0.2</v>
      </c>
      <c r="D787" s="86">
        <v>6</v>
      </c>
      <c r="E787" s="87">
        <v>-2</v>
      </c>
      <c r="F787" s="96">
        <f t="shared" si="135"/>
        <v>2</v>
      </c>
      <c r="G787" s="96"/>
      <c r="H787" s="74">
        <f t="shared" si="136"/>
        <v>43</v>
      </c>
      <c r="I787" s="53">
        <f t="shared" si="134"/>
        <v>1.0258760693517042</v>
      </c>
      <c r="J787" s="53">
        <f t="shared" si="137"/>
        <v>-0.24428205656508803</v>
      </c>
      <c r="K787" s="53">
        <f t="shared" si="138"/>
        <v>1.3064655339335101</v>
      </c>
      <c r="L787" s="53">
        <f t="shared" si="139"/>
        <v>16.034887560408439</v>
      </c>
      <c r="M787" s="93">
        <f t="shared" si="140"/>
        <v>0.8409604589621068</v>
      </c>
      <c r="N787" s="53">
        <f t="shared" si="141"/>
        <v>7.7100968560794652</v>
      </c>
      <c r="O787">
        <f t="shared" si="142"/>
        <v>0.37701905417423626</v>
      </c>
      <c r="P787" s="53">
        <f t="shared" si="143"/>
        <v>5.3491713880855905</v>
      </c>
      <c r="Q787" s="53">
        <v>0.2</v>
      </c>
      <c r="R787" s="53">
        <f t="shared" si="144"/>
        <v>3.8973202780683178</v>
      </c>
    </row>
    <row r="788" spans="1:18" ht="15">
      <c r="A788" s="88"/>
      <c r="B788" s="84">
        <v>31091</v>
      </c>
      <c r="C788" s="85">
        <v>0</v>
      </c>
      <c r="D788" s="86">
        <v>5</v>
      </c>
      <c r="E788" s="87">
        <v>-1</v>
      </c>
      <c r="F788" s="96">
        <f t="shared" si="135"/>
        <v>2</v>
      </c>
      <c r="G788" s="96"/>
      <c r="H788" s="74">
        <f t="shared" si="136"/>
        <v>44</v>
      </c>
      <c r="I788" s="53">
        <f t="shared" si="134"/>
        <v>1.0255089701261384</v>
      </c>
      <c r="J788" s="53">
        <f t="shared" si="137"/>
        <v>-0.23850269665431623</v>
      </c>
      <c r="K788" s="53">
        <f t="shared" si="138"/>
        <v>1.3131156320018036</v>
      </c>
      <c r="L788" s="53">
        <f t="shared" si="139"/>
        <v>16.268470782777829</v>
      </c>
      <c r="M788" s="93">
        <f t="shared" si="140"/>
        <v>0.73890230388530675</v>
      </c>
      <c r="N788" s="53">
        <f t="shared" si="141"/>
        <v>6.7744068932409585</v>
      </c>
      <c r="O788">
        <f t="shared" si="142"/>
        <v>0.37701905417423626</v>
      </c>
      <c r="P788" s="53">
        <f t="shared" si="143"/>
        <v>5.3491713880855905</v>
      </c>
      <c r="Q788" s="53">
        <v>0.2</v>
      </c>
      <c r="R788" s="53">
        <f t="shared" si="144"/>
        <v>3.7018860329529173</v>
      </c>
    </row>
    <row r="789" spans="1:18" ht="15">
      <c r="A789" s="88"/>
      <c r="B789" s="84">
        <v>31092</v>
      </c>
      <c r="C789" s="85">
        <v>0</v>
      </c>
      <c r="D789" s="86">
        <v>4</v>
      </c>
      <c r="E789" s="87">
        <v>-3</v>
      </c>
      <c r="F789" s="96">
        <f t="shared" si="135"/>
        <v>0.5</v>
      </c>
      <c r="G789" s="96"/>
      <c r="H789" s="74">
        <f t="shared" si="136"/>
        <v>45</v>
      </c>
      <c r="I789" s="53">
        <f t="shared" si="134"/>
        <v>1.0251343223859126</v>
      </c>
      <c r="J789" s="53">
        <f t="shared" si="137"/>
        <v>-0.2326579619504911</v>
      </c>
      <c r="K789" s="53">
        <f t="shared" si="138"/>
        <v>1.3198101944263136</v>
      </c>
      <c r="L789" s="53">
        <f t="shared" si="139"/>
        <v>16.505028211357502</v>
      </c>
      <c r="M789" s="93">
        <f t="shared" si="140"/>
        <v>0.74836911206663004</v>
      </c>
      <c r="N789" s="53">
        <f t="shared" si="141"/>
        <v>7.4235940049907194</v>
      </c>
      <c r="O789">
        <f t="shared" si="142"/>
        <v>0.34272436873217466</v>
      </c>
      <c r="P789" s="53">
        <f t="shared" si="143"/>
        <v>4.8097230428690185</v>
      </c>
      <c r="Q789" s="53">
        <v>0.2</v>
      </c>
      <c r="R789" s="53">
        <f t="shared" si="144"/>
        <v>3.7572961038467643</v>
      </c>
    </row>
    <row r="790" spans="1:18" ht="15">
      <c r="A790" s="88"/>
      <c r="B790" s="84">
        <v>31093</v>
      </c>
      <c r="C790" s="85">
        <v>0</v>
      </c>
      <c r="D790" s="86">
        <v>6</v>
      </c>
      <c r="E790" s="87">
        <v>-2</v>
      </c>
      <c r="F790" s="96">
        <f t="shared" si="135"/>
        <v>2</v>
      </c>
      <c r="G790" s="96"/>
      <c r="H790" s="74">
        <f t="shared" si="136"/>
        <v>46</v>
      </c>
      <c r="I790" s="53">
        <f t="shared" si="134"/>
        <v>1.0247522369953201</v>
      </c>
      <c r="J790" s="53">
        <f t="shared" si="137"/>
        <v>-0.22674986690804186</v>
      </c>
      <c r="K790" s="53">
        <f t="shared" si="138"/>
        <v>1.3265469034743758</v>
      </c>
      <c r="L790" s="53">
        <f t="shared" si="139"/>
        <v>16.744472635144707</v>
      </c>
      <c r="M790" s="93">
        <f t="shared" si="140"/>
        <v>0.87817512528731745</v>
      </c>
      <c r="N790" s="53">
        <f t="shared" si="141"/>
        <v>8.0512885004383143</v>
      </c>
      <c r="O790">
        <f t="shared" si="142"/>
        <v>0.37701905417423626</v>
      </c>
      <c r="P790" s="53">
        <f t="shared" si="143"/>
        <v>5.3491713880855905</v>
      </c>
      <c r="Q790" s="53">
        <v>0.2</v>
      </c>
      <c r="R790" s="53">
        <f t="shared" si="144"/>
        <v>3.9685837671546724</v>
      </c>
    </row>
    <row r="791" spans="1:18" ht="15">
      <c r="A791" s="88"/>
      <c r="B791" s="84">
        <v>31094</v>
      </c>
      <c r="C791" s="85">
        <v>0</v>
      </c>
      <c r="D791" s="86">
        <v>8</v>
      </c>
      <c r="E791" s="87">
        <v>-3</v>
      </c>
      <c r="F791" s="96">
        <f t="shared" si="135"/>
        <v>2.5</v>
      </c>
      <c r="G791" s="96"/>
      <c r="H791" s="74">
        <f t="shared" si="136"/>
        <v>47</v>
      </c>
      <c r="I791" s="53">
        <f t="shared" si="134"/>
        <v>1.0243628270195759</v>
      </c>
      <c r="J791" s="53">
        <f t="shared" si="137"/>
        <v>-0.22078042458572791</v>
      </c>
      <c r="K791" s="53">
        <f t="shared" si="138"/>
        <v>1.3333235178252498</v>
      </c>
      <c r="L791" s="53">
        <f t="shared" si="139"/>
        <v>16.986715687937249</v>
      </c>
      <c r="M791" s="93">
        <f t="shared" si="140"/>
        <v>1.071029102794713</v>
      </c>
      <c r="N791" s="53">
        <f t="shared" si="141"/>
        <v>9.5775556007463827</v>
      </c>
      <c r="O791">
        <f t="shared" si="142"/>
        <v>0.38910203313511127</v>
      </c>
      <c r="P791" s="53">
        <f t="shared" si="143"/>
        <v>5.5406877114500723</v>
      </c>
      <c r="Q791" s="53">
        <v>0.2</v>
      </c>
      <c r="R791" s="53">
        <f t="shared" si="144"/>
        <v>4.3154054063414655</v>
      </c>
    </row>
    <row r="792" spans="1:18" ht="15">
      <c r="A792" s="88"/>
      <c r="B792" s="84">
        <v>31095</v>
      </c>
      <c r="C792" s="85">
        <v>0</v>
      </c>
      <c r="D792" s="86">
        <v>2</v>
      </c>
      <c r="E792" s="87">
        <v>-3</v>
      </c>
      <c r="F792" s="96">
        <f t="shared" si="135"/>
        <v>-0.5</v>
      </c>
      <c r="G792" s="96"/>
      <c r="H792" s="74">
        <f t="shared" si="136"/>
        <v>48</v>
      </c>
      <c r="I792" s="53">
        <f t="shared" si="134"/>
        <v>1.023966207691356</v>
      </c>
      <c r="J792" s="53">
        <f t="shared" si="137"/>
        <v>-0.21475164586162002</v>
      </c>
      <c r="K792" s="53">
        <f t="shared" si="138"/>
        <v>1.3401378715093815</v>
      </c>
      <c r="L792" s="53">
        <f t="shared" si="139"/>
        <v>17.231667919401065</v>
      </c>
      <c r="M792" s="93">
        <f t="shared" si="140"/>
        <v>0.62424905755875182</v>
      </c>
      <c r="N792" s="53">
        <f t="shared" si="141"/>
        <v>6.5503007416921362</v>
      </c>
      <c r="O792">
        <f t="shared" si="142"/>
        <v>0.3214141917235559</v>
      </c>
      <c r="P792" s="53">
        <f t="shared" si="143"/>
        <v>4.4777540135241773</v>
      </c>
      <c r="Q792" s="53">
        <v>0.2</v>
      </c>
      <c r="R792" s="53">
        <f t="shared" si="144"/>
        <v>3.5240106421839408</v>
      </c>
    </row>
    <row r="793" spans="1:18" ht="15">
      <c r="A793" s="88"/>
      <c r="B793" s="84">
        <v>31096</v>
      </c>
      <c r="C793" s="85">
        <v>0</v>
      </c>
      <c r="D793" s="86">
        <v>7</v>
      </c>
      <c r="E793" s="87">
        <v>-6</v>
      </c>
      <c r="F793" s="96">
        <f t="shared" si="135"/>
        <v>0.5</v>
      </c>
      <c r="G793" s="96"/>
      <c r="H793" s="74">
        <f t="shared" si="136"/>
        <v>49</v>
      </c>
      <c r="I793" s="53">
        <f t="shared" si="134"/>
        <v>1.0235624963767014</v>
      </c>
      <c r="J793" s="53">
        <f t="shared" si="137"/>
        <v>-0.20866553870108739</v>
      </c>
      <c r="K793" s="53">
        <f t="shared" si="138"/>
        <v>1.346987872685115</v>
      </c>
      <c r="L793" s="53">
        <f t="shared" si="139"/>
        <v>17.479238866864325</v>
      </c>
      <c r="M793" s="93">
        <f t="shared" si="140"/>
        <v>1.0800522271509658</v>
      </c>
      <c r="N793" s="53">
        <f t="shared" si="141"/>
        <v>10.713789638395609</v>
      </c>
      <c r="O793">
        <f t="shared" si="142"/>
        <v>0.34272436873217466</v>
      </c>
      <c r="P793" s="53">
        <f t="shared" si="143"/>
        <v>4.8097230428690185</v>
      </c>
      <c r="Q793" s="53">
        <v>0.2</v>
      </c>
      <c r="R793" s="53">
        <f t="shared" si="144"/>
        <v>4.4345369790782083</v>
      </c>
    </row>
    <row r="794" spans="1:18" ht="15">
      <c r="A794" s="88"/>
      <c r="B794" s="84">
        <v>31097</v>
      </c>
      <c r="C794" s="85">
        <v>0</v>
      </c>
      <c r="D794" s="86">
        <v>6</v>
      </c>
      <c r="E794" s="87">
        <v>-6</v>
      </c>
      <c r="F794" s="96">
        <f t="shared" si="135"/>
        <v>0</v>
      </c>
      <c r="G794" s="96"/>
      <c r="H794" s="74">
        <f t="shared" si="136"/>
        <v>50</v>
      </c>
      <c r="I794" s="53">
        <f t="shared" si="134"/>
        <v>1.0231518125402845</v>
      </c>
      <c r="J794" s="53">
        <f t="shared" si="137"/>
        <v>-0.20252410747662677</v>
      </c>
      <c r="K794" s="53">
        <f t="shared" si="138"/>
        <v>1.3538715022678474</v>
      </c>
      <c r="L794" s="53">
        <f t="shared" si="139"/>
        <v>17.729337127643955</v>
      </c>
      <c r="M794" s="93">
        <f t="shared" si="140"/>
        <v>1.023770467029385</v>
      </c>
      <c r="N794" s="53">
        <f t="shared" si="141"/>
        <v>10.440758314462842</v>
      </c>
      <c r="O794">
        <f t="shared" si="142"/>
        <v>0.33191890507593597</v>
      </c>
      <c r="P794" s="53">
        <f t="shared" si="143"/>
        <v>4.6410749068413626</v>
      </c>
      <c r="Q794" s="53">
        <v>0.2</v>
      </c>
      <c r="R794" s="53">
        <f t="shared" si="144"/>
        <v>4.347623166905259</v>
      </c>
    </row>
    <row r="795" spans="1:18" ht="15">
      <c r="A795" s="88"/>
      <c r="B795" s="84">
        <v>31098</v>
      </c>
      <c r="C795" s="85">
        <v>0</v>
      </c>
      <c r="D795" s="86">
        <v>7</v>
      </c>
      <c r="E795" s="87">
        <v>-5</v>
      </c>
      <c r="F795" s="96">
        <f t="shared" si="135"/>
        <v>1</v>
      </c>
      <c r="G795" s="96"/>
      <c r="H795" s="74">
        <f t="shared" si="136"/>
        <v>51</v>
      </c>
      <c r="I795" s="53">
        <f t="shared" si="134"/>
        <v>1.0227342777100603</v>
      </c>
      <c r="J795" s="53">
        <f t="shared" si="137"/>
        <v>-0.19632935233829593</v>
      </c>
      <c r="K795" s="53">
        <f t="shared" si="138"/>
        <v>1.3607868124258506</v>
      </c>
      <c r="L795" s="53">
        <f t="shared" si="139"/>
        <v>17.981870431716864</v>
      </c>
      <c r="M795" s="93">
        <f t="shared" si="140"/>
        <v>1.0966872889995207</v>
      </c>
      <c r="N795" s="53">
        <f t="shared" si="141"/>
        <v>10.589474488970398</v>
      </c>
      <c r="O795">
        <f t="shared" si="142"/>
        <v>0.35383789041177988</v>
      </c>
      <c r="P795" s="53">
        <f t="shared" si="143"/>
        <v>4.9838506177847011</v>
      </c>
      <c r="Q795" s="53">
        <v>0.2</v>
      </c>
      <c r="R795" s="53">
        <f t="shared" si="144"/>
        <v>4.439342221498058</v>
      </c>
    </row>
    <row r="796" spans="1:18" ht="15">
      <c r="A796" s="88"/>
      <c r="B796" s="84">
        <v>31099</v>
      </c>
      <c r="C796" s="85">
        <v>0</v>
      </c>
      <c r="D796" s="86">
        <v>7</v>
      </c>
      <c r="E796" s="87">
        <v>-6</v>
      </c>
      <c r="F796" s="96">
        <f t="shared" si="135"/>
        <v>0.5</v>
      </c>
      <c r="G796" s="96"/>
      <c r="H796" s="74">
        <f t="shared" si="136"/>
        <v>52</v>
      </c>
      <c r="I796" s="53">
        <f t="shared" si="134"/>
        <v>1.0223100154413023</v>
      </c>
      <c r="J796" s="53">
        <f t="shared" si="137"/>
        <v>-0.19008326863341693</v>
      </c>
      <c r="K796" s="53">
        <f t="shared" si="138"/>
        <v>1.3677319249562678</v>
      </c>
      <c r="L796" s="53">
        <f t="shared" si="139"/>
        <v>18.236745714555813</v>
      </c>
      <c r="M796" s="93">
        <f t="shared" si="140"/>
        <v>1.1268590111398424</v>
      </c>
      <c r="N796" s="53">
        <f t="shared" si="141"/>
        <v>11.178098701142957</v>
      </c>
      <c r="O796">
        <f t="shared" si="142"/>
        <v>0.34272436873217466</v>
      </c>
      <c r="P796" s="53">
        <f t="shared" si="143"/>
        <v>4.8097230428690185</v>
      </c>
      <c r="Q796" s="53">
        <v>0.2</v>
      </c>
      <c r="R796" s="53">
        <f t="shared" si="144"/>
        <v>4.5301085228613038</v>
      </c>
    </row>
    <row r="797" spans="1:18" ht="15">
      <c r="A797" s="88"/>
      <c r="B797" s="84">
        <v>31100</v>
      </c>
      <c r="C797" s="85">
        <v>0</v>
      </c>
      <c r="D797" s="86">
        <v>8</v>
      </c>
      <c r="E797" s="87">
        <v>-5</v>
      </c>
      <c r="F797" s="96">
        <f t="shared" si="135"/>
        <v>1.5</v>
      </c>
      <c r="G797" s="96"/>
      <c r="H797" s="74">
        <f t="shared" si="136"/>
        <v>53</v>
      </c>
      <c r="I797" s="53">
        <f t="shared" si="134"/>
        <v>1.0218791512800416</v>
      </c>
      <c r="J797" s="53">
        <f t="shared" si="137"/>
        <v>-0.18378784637416273</v>
      </c>
      <c r="K797" s="53">
        <f t="shared" si="138"/>
        <v>1.3747050295540015</v>
      </c>
      <c r="L797" s="53">
        <f t="shared" si="139"/>
        <v>18.493869189956964</v>
      </c>
      <c r="M797" s="93">
        <f t="shared" si="140"/>
        <v>1.20519199998004</v>
      </c>
      <c r="N797" s="53">
        <f t="shared" si="141"/>
        <v>11.335700919839296</v>
      </c>
      <c r="O797">
        <f t="shared" si="142"/>
        <v>0.36526692052720544</v>
      </c>
      <c r="P797" s="53">
        <f t="shared" si="143"/>
        <v>5.1636135172163016</v>
      </c>
      <c r="Q797" s="53">
        <v>0.2</v>
      </c>
      <c r="R797" s="53">
        <f t="shared" si="144"/>
        <v>4.62439265309653</v>
      </c>
    </row>
    <row r="798" spans="1:18" ht="15">
      <c r="A798" s="88"/>
      <c r="B798" s="84">
        <v>31101</v>
      </c>
      <c r="C798" s="85">
        <v>0</v>
      </c>
      <c r="D798" s="86">
        <v>9</v>
      </c>
      <c r="E798" s="87">
        <v>-5</v>
      </c>
      <c r="F798" s="96">
        <f t="shared" si="135"/>
        <v>2</v>
      </c>
      <c r="G798" s="96"/>
      <c r="H798" s="74">
        <f t="shared" si="136"/>
        <v>54</v>
      </c>
      <c r="I798" s="53">
        <f t="shared" si="134"/>
        <v>1.0214418127259153</v>
      </c>
      <c r="J798" s="53">
        <f t="shared" si="137"/>
        <v>-0.17744506975156121</v>
      </c>
      <c r="K798" s="53">
        <f t="shared" si="138"/>
        <v>1.3817043819854726</v>
      </c>
      <c r="L798" s="53">
        <f t="shared" si="139"/>
        <v>18.753146422694368</v>
      </c>
      <c r="M798" s="93">
        <f t="shared" si="140"/>
        <v>1.3010764804845762</v>
      </c>
      <c r="N798" s="53">
        <f t="shared" si="141"/>
        <v>11.928534302413707</v>
      </c>
      <c r="O798">
        <f t="shared" si="142"/>
        <v>0.37701905417423626</v>
      </c>
      <c r="P798" s="53">
        <f t="shared" si="143"/>
        <v>5.3491713880855905</v>
      </c>
      <c r="Q798" s="53">
        <v>0.2</v>
      </c>
      <c r="R798" s="53">
        <f t="shared" si="144"/>
        <v>4.7784103513121199</v>
      </c>
    </row>
    <row r="799" spans="1:18" ht="15">
      <c r="A799" s="88"/>
      <c r="B799" s="84">
        <v>31102</v>
      </c>
      <c r="C799" s="85">
        <v>0</v>
      </c>
      <c r="D799" s="86">
        <v>12</v>
      </c>
      <c r="E799" s="87">
        <v>-4</v>
      </c>
      <c r="F799" s="96">
        <f t="shared" si="135"/>
        <v>4</v>
      </c>
      <c r="G799" s="96"/>
      <c r="H799" s="74">
        <f t="shared" si="136"/>
        <v>55</v>
      </c>
      <c r="I799" s="53">
        <f t="shared" si="134"/>
        <v>1.0209981291944379</v>
      </c>
      <c r="J799" s="53">
        <f t="shared" si="137"/>
        <v>-0.17105691669442086</v>
      </c>
      <c r="K799" s="53">
        <f t="shared" si="138"/>
        <v>1.3887283021784398</v>
      </c>
      <c r="L799" s="53">
        <f t="shared" si="139"/>
        <v>19.014482400844027</v>
      </c>
      <c r="M799" s="93">
        <f t="shared" si="140"/>
        <v>1.5527461686943314</v>
      </c>
      <c r="N799" s="53">
        <f t="shared" si="141"/>
        <v>12.92984803257394</v>
      </c>
      <c r="O799">
        <f t="shared" si="142"/>
        <v>0.42741570243698762</v>
      </c>
      <c r="P799" s="53">
        <f t="shared" si="143"/>
        <v>6.152681276989024</v>
      </c>
      <c r="Q799" s="53">
        <v>0.2</v>
      </c>
      <c r="R799" s="53">
        <f t="shared" si="144"/>
        <v>5.1095588964769716</v>
      </c>
    </row>
    <row r="800" spans="1:18" ht="15">
      <c r="A800" s="88"/>
      <c r="B800" s="84">
        <v>31103</v>
      </c>
      <c r="C800" s="85">
        <v>0</v>
      </c>
      <c r="D800" s="86">
        <v>15</v>
      </c>
      <c r="E800" s="87">
        <v>-1</v>
      </c>
      <c r="F800" s="96">
        <f t="shared" si="135"/>
        <v>7</v>
      </c>
      <c r="G800" s="96"/>
      <c r="H800" s="74">
        <f t="shared" si="136"/>
        <v>56</v>
      </c>
      <c r="I800" s="53">
        <f t="shared" si="134"/>
        <v>1.0205482319787045</v>
      </c>
      <c r="J800" s="53">
        <f t="shared" si="137"/>
        <v>-0.1646253584716291</v>
      </c>
      <c r="K800" s="53">
        <f t="shared" si="138"/>
        <v>1.3957751722383314</v>
      </c>
      <c r="L800" s="53">
        <f t="shared" si="139"/>
        <v>19.277781607628423</v>
      </c>
      <c r="M800" s="93">
        <f t="shared" si="140"/>
        <v>1.7908870731256112</v>
      </c>
      <c r="N800" s="53">
        <f t="shared" si="141"/>
        <v>13.108891493187329</v>
      </c>
      <c r="O800">
        <f t="shared" si="142"/>
        <v>0.51408950205511061</v>
      </c>
      <c r="P800" s="53">
        <f t="shared" si="143"/>
        <v>7.561434041661748</v>
      </c>
      <c r="Q800" s="53">
        <v>0.2</v>
      </c>
      <c r="R800" s="53">
        <f t="shared" si="144"/>
        <v>5.3174131098153774</v>
      </c>
    </row>
    <row r="801" spans="1:18" ht="15">
      <c r="A801" s="88"/>
      <c r="B801" s="84">
        <v>31104</v>
      </c>
      <c r="C801" s="85">
        <v>0</v>
      </c>
      <c r="D801" s="86">
        <v>12</v>
      </c>
      <c r="E801" s="87">
        <v>0</v>
      </c>
      <c r="F801" s="96">
        <f t="shared" si="135"/>
        <v>6</v>
      </c>
      <c r="G801" s="96"/>
      <c r="H801" s="74">
        <f t="shared" si="136"/>
        <v>57</v>
      </c>
      <c r="I801" s="53">
        <f t="shared" si="134"/>
        <v>1.0200922542105393</v>
      </c>
      <c r="J801" s="53">
        <f t="shared" si="137"/>
        <v>-0.15815235933624114</v>
      </c>
      <c r="K801" s="53">
        <f t="shared" si="138"/>
        <v>1.4028434344007965</v>
      </c>
      <c r="L801" s="53">
        <f t="shared" si="139"/>
        <v>19.542948092640525</v>
      </c>
      <c r="M801" s="93">
        <f t="shared" si="140"/>
        <v>1.5088884429076646</v>
      </c>
      <c r="N801" s="53">
        <f t="shared" si="141"/>
        <v>11.508788868885789</v>
      </c>
      <c r="O801">
        <f t="shared" si="142"/>
        <v>0.48362860546481151</v>
      </c>
      <c r="P801" s="53">
        <f t="shared" si="143"/>
        <v>7.0627108084534136</v>
      </c>
      <c r="Q801" s="53">
        <v>0.2</v>
      </c>
      <c r="R801" s="53">
        <f t="shared" si="144"/>
        <v>4.9171930253823062</v>
      </c>
    </row>
    <row r="802" spans="1:18" ht="15">
      <c r="A802" s="88"/>
      <c r="B802" s="84">
        <v>31105</v>
      </c>
      <c r="C802" s="85">
        <v>0</v>
      </c>
      <c r="D802" s="86">
        <v>8</v>
      </c>
      <c r="E802" s="87">
        <v>1</v>
      </c>
      <c r="F802" s="96">
        <f t="shared" si="135"/>
        <v>4.5</v>
      </c>
      <c r="G802" s="96"/>
      <c r="H802" s="74">
        <f t="shared" si="136"/>
        <v>58</v>
      </c>
      <c r="I802" s="53">
        <f t="shared" si="134"/>
        <v>1.0196303308210999</v>
      </c>
      <c r="J802" s="53">
        <f t="shared" si="137"/>
        <v>-0.15163987620976144</v>
      </c>
      <c r="K802" s="53">
        <f t="shared" si="138"/>
        <v>1.4099315889294484</v>
      </c>
      <c r="L802" s="53">
        <f t="shared" si="139"/>
        <v>19.809885542313861</v>
      </c>
      <c r="M802" s="93">
        <f t="shared" si="140"/>
        <v>1.0945492881977459</v>
      </c>
      <c r="N802" s="53">
        <f t="shared" si="141"/>
        <v>8.9100452097547844</v>
      </c>
      <c r="O802">
        <f t="shared" si="142"/>
        <v>0.44090248501484264</v>
      </c>
      <c r="P802" s="53">
        <f t="shared" si="143"/>
        <v>6.3697455095310378</v>
      </c>
      <c r="Q802" s="53">
        <v>0.2</v>
      </c>
      <c r="R802" s="53">
        <f t="shared" si="144"/>
        <v>4.2809567796824153</v>
      </c>
    </row>
    <row r="803" spans="1:18" ht="15">
      <c r="A803" s="88"/>
      <c r="B803" s="84">
        <v>31106</v>
      </c>
      <c r="C803" s="85">
        <v>0</v>
      </c>
      <c r="D803" s="86">
        <v>7</v>
      </c>
      <c r="E803" s="87">
        <v>1</v>
      </c>
      <c r="F803" s="96">
        <f t="shared" si="135"/>
        <v>4</v>
      </c>
      <c r="G803" s="96"/>
      <c r="H803" s="74">
        <f t="shared" si="136"/>
        <v>59</v>
      </c>
      <c r="I803" s="53">
        <f t="shared" si="134"/>
        <v>1.0191625985009487</v>
      </c>
      <c r="J803" s="53">
        <f t="shared" si="137"/>
        <v>-0.14508985840499172</v>
      </c>
      <c r="K803" s="53">
        <f t="shared" si="138"/>
        <v>1.4170381919670834</v>
      </c>
      <c r="L803" s="53">
        <f t="shared" si="139"/>
        <v>20.078497349513505</v>
      </c>
      <c r="M803" s="93">
        <f t="shared" si="140"/>
        <v>1.0040672457938786</v>
      </c>
      <c r="N803" s="53">
        <f t="shared" si="141"/>
        <v>8.3609524623825351</v>
      </c>
      <c r="O803">
        <f t="shared" si="142"/>
        <v>0.42741570243698762</v>
      </c>
      <c r="P803" s="53">
        <f t="shared" si="143"/>
        <v>6.152681276989024</v>
      </c>
      <c r="Q803" s="53">
        <v>0.2</v>
      </c>
      <c r="R803" s="53">
        <f t="shared" si="144"/>
        <v>4.1384226445668748</v>
      </c>
    </row>
    <row r="804" spans="1:18" ht="15">
      <c r="A804" s="88"/>
      <c r="B804" s="84">
        <v>31107</v>
      </c>
      <c r="C804" s="85">
        <v>0</v>
      </c>
      <c r="D804" s="86">
        <v>11</v>
      </c>
      <c r="E804" s="87">
        <v>4</v>
      </c>
      <c r="F804" s="96">
        <f t="shared" si="135"/>
        <v>7.5</v>
      </c>
      <c r="G804" s="96"/>
      <c r="H804" s="74">
        <f t="shared" si="136"/>
        <v>60</v>
      </c>
      <c r="I804" s="53">
        <f t="shared" si="134"/>
        <v>1.0186891956596047</v>
      </c>
      <c r="J804" s="53">
        <f t="shared" si="137"/>
        <v>-0.13850424738581349</v>
      </c>
      <c r="K804" s="53">
        <f t="shared" si="138"/>
        <v>1.4241618533479681</v>
      </c>
      <c r="L804" s="53">
        <f t="shared" si="139"/>
        <v>20.34868668213046</v>
      </c>
      <c r="M804" s="93">
        <f t="shared" si="140"/>
        <v>1.2755732395663018</v>
      </c>
      <c r="N804" s="53">
        <f t="shared" si="141"/>
        <v>9.1523859595071713</v>
      </c>
      <c r="O804">
        <f t="shared" si="142"/>
        <v>0.52994046015629992</v>
      </c>
      <c r="P804" s="53">
        <f t="shared" si="143"/>
        <v>7.8224239699391331</v>
      </c>
      <c r="Q804" s="53">
        <v>0.2</v>
      </c>
      <c r="R804" s="53">
        <f t="shared" si="144"/>
        <v>4.4811594100014061</v>
      </c>
    </row>
    <row r="805" spans="1:18" ht="15">
      <c r="A805" s="88"/>
      <c r="B805" s="84">
        <v>31108</v>
      </c>
      <c r="C805" s="85">
        <v>1.8</v>
      </c>
      <c r="D805" s="86">
        <v>9</v>
      </c>
      <c r="E805" s="87">
        <v>0</v>
      </c>
      <c r="F805" s="96">
        <f t="shared" si="135"/>
        <v>4.5</v>
      </c>
      <c r="G805" s="96"/>
      <c r="H805" s="74">
        <f t="shared" si="136"/>
        <v>61</v>
      </c>
      <c r="I805" s="53">
        <f t="shared" si="134"/>
        <v>1.0182102623845848</v>
      </c>
      <c r="J805" s="53">
        <f t="shared" si="137"/>
        <v>-0.13188497656225967</v>
      </c>
      <c r="K805" s="53">
        <f t="shared" si="138"/>
        <v>1.4313012343781424</v>
      </c>
      <c r="L805" s="53">
        <f t="shared" si="139"/>
        <v>20.620356550569728</v>
      </c>
      <c r="M805" s="93">
        <f t="shared" si="140"/>
        <v>1.2918787713502298</v>
      </c>
      <c r="N805" s="53">
        <f t="shared" si="141"/>
        <v>10.516381840790562</v>
      </c>
      <c r="O805">
        <f t="shared" si="142"/>
        <v>0.44090248501484264</v>
      </c>
      <c r="P805" s="53">
        <f t="shared" si="143"/>
        <v>6.3697455095310378</v>
      </c>
      <c r="Q805" s="53">
        <v>0.2</v>
      </c>
      <c r="R805" s="53">
        <f t="shared" si="144"/>
        <v>4.623774750572748</v>
      </c>
    </row>
    <row r="806" spans="1:18" ht="15">
      <c r="A806" s="88"/>
      <c r="B806" s="84">
        <v>31109</v>
      </c>
      <c r="C806" s="85">
        <v>32</v>
      </c>
      <c r="D806" s="86">
        <v>16</v>
      </c>
      <c r="E806" s="87">
        <v>0</v>
      </c>
      <c r="F806" s="96">
        <f t="shared" si="135"/>
        <v>8</v>
      </c>
      <c r="G806" s="96"/>
      <c r="H806" s="74">
        <f t="shared" si="136"/>
        <v>62</v>
      </c>
      <c r="I806" s="53">
        <f t="shared" si="134"/>
        <v>1.0177259403999503</v>
      </c>
      <c r="J806" s="53">
        <f t="shared" si="137"/>
        <v>-0.12523397111924095</v>
      </c>
      <c r="K806" s="53">
        <f t="shared" si="138"/>
        <v>1.4384550455900516</v>
      </c>
      <c r="L806" s="53">
        <f t="shared" si="139"/>
        <v>20.893409874029718</v>
      </c>
      <c r="M806" s="93">
        <f t="shared" si="140"/>
        <v>2.0192425764249569</v>
      </c>
      <c r="N806" s="53">
        <f t="shared" si="141"/>
        <v>14.207518714340209</v>
      </c>
      <c r="O806">
        <f t="shared" si="142"/>
        <v>0.54621768965488293</v>
      </c>
      <c r="P806" s="53">
        <f t="shared" si="143"/>
        <v>8.0914455460972867</v>
      </c>
      <c r="Q806" s="53">
        <v>0.2</v>
      </c>
      <c r="R806" s="53">
        <f t="shared" si="144"/>
        <v>5.6109610682098046</v>
      </c>
    </row>
    <row r="807" spans="1:18" ht="15">
      <c r="A807" s="88"/>
      <c r="B807" s="84">
        <v>31110</v>
      </c>
      <c r="C807" s="85">
        <v>0</v>
      </c>
      <c r="D807" s="86">
        <v>10</v>
      </c>
      <c r="E807" s="87">
        <v>4</v>
      </c>
      <c r="F807" s="96">
        <f t="shared" si="135"/>
        <v>7</v>
      </c>
      <c r="G807" s="96"/>
      <c r="H807" s="74">
        <f t="shared" si="136"/>
        <v>63</v>
      </c>
      <c r="I807" s="53">
        <f t="shared" si="134"/>
        <v>1.0172363730243685</v>
      </c>
      <c r="J807" s="53">
        <f t="shared" si="137"/>
        <v>-0.11855314787728338</v>
      </c>
      <c r="K807" s="53">
        <f t="shared" si="138"/>
        <v>1.4456220444772312</v>
      </c>
      <c r="L807" s="53">
        <f t="shared" si="139"/>
        <v>21.167749545477854</v>
      </c>
      <c r="M807" s="93">
        <f t="shared" si="140"/>
        <v>1.2042078886866046</v>
      </c>
      <c r="N807" s="53">
        <f t="shared" si="141"/>
        <v>8.8145315162067188</v>
      </c>
      <c r="O807">
        <f t="shared" si="142"/>
        <v>0.51408950205511061</v>
      </c>
      <c r="P807" s="53">
        <f t="shared" si="143"/>
        <v>7.561434041661748</v>
      </c>
      <c r="Q807" s="53">
        <v>0.2</v>
      </c>
      <c r="R807" s="53">
        <f t="shared" si="144"/>
        <v>4.3838427490771705</v>
      </c>
    </row>
    <row r="808" spans="1:18" ht="15">
      <c r="A808" s="88"/>
      <c r="B808" s="84">
        <v>31111</v>
      </c>
      <c r="C808" s="85">
        <v>4.8</v>
      </c>
      <c r="D808" s="86">
        <v>7</v>
      </c>
      <c r="E808" s="87">
        <v>4</v>
      </c>
      <c r="F808" s="96">
        <f t="shared" si="135"/>
        <v>5.5</v>
      </c>
      <c r="G808" s="96"/>
      <c r="H808" s="74">
        <f t="shared" si="136"/>
        <v>64</v>
      </c>
      <c r="I808" s="53">
        <f t="shared" si="134"/>
        <v>1.0167417051287022</v>
      </c>
      <c r="J808" s="53">
        <f t="shared" si="137"/>
        <v>-0.11184441518364702</v>
      </c>
      <c r="K808" s="53">
        <f t="shared" si="138"/>
        <v>1.452801033214203</v>
      </c>
      <c r="L808" s="53">
        <f t="shared" si="139"/>
        <v>21.443278495234836</v>
      </c>
      <c r="M808" s="93">
        <f t="shared" si="140"/>
        <v>0.81041450955048477</v>
      </c>
      <c r="N808" s="53">
        <f t="shared" si="141"/>
        <v>6.3139441318812928</v>
      </c>
      <c r="O808">
        <f t="shared" si="142"/>
        <v>0.46900019134232457</v>
      </c>
      <c r="P808" s="53">
        <f t="shared" si="143"/>
        <v>6.8245700167601502</v>
      </c>
      <c r="Q808" s="53">
        <v>0.2</v>
      </c>
      <c r="R808" s="53">
        <f t="shared" si="144"/>
        <v>3.7731364567720136</v>
      </c>
    </row>
    <row r="809" spans="1:18" ht="15">
      <c r="A809" s="88"/>
      <c r="B809" s="84">
        <v>31112</v>
      </c>
      <c r="C809" s="85">
        <v>5.2</v>
      </c>
      <c r="D809" s="86">
        <v>6</v>
      </c>
      <c r="E809" s="87">
        <v>4</v>
      </c>
      <c r="F809" s="96">
        <f t="shared" si="135"/>
        <v>5</v>
      </c>
      <c r="G809" s="96"/>
      <c r="H809" s="74">
        <f t="shared" si="136"/>
        <v>65</v>
      </c>
      <c r="I809" s="53">
        <f t="shared" si="134"/>
        <v>1.0162420830931402</v>
      </c>
      <c r="J809" s="53">
        <f t="shared" si="137"/>
        <v>-0.10510967283220894</v>
      </c>
      <c r="K809" s="53">
        <f t="shared" si="138"/>
        <v>1.459990856366197</v>
      </c>
      <c r="L809" s="53">
        <f t="shared" si="139"/>
        <v>21.719899753086207</v>
      </c>
      <c r="M809" s="93">
        <f t="shared" si="140"/>
        <v>0.65585394446749679</v>
      </c>
      <c r="N809" s="53">
        <f t="shared" si="141"/>
        <v>5.2218180567137544</v>
      </c>
      <c r="O809">
        <f t="shared" si="142"/>
        <v>0.4547610930964518</v>
      </c>
      <c r="P809" s="53">
        <f t="shared" si="143"/>
        <v>6.5936457320380466</v>
      </c>
      <c r="Q809" s="53">
        <v>0.2</v>
      </c>
      <c r="R809" s="53">
        <f t="shared" si="144"/>
        <v>3.5161823138319073</v>
      </c>
    </row>
    <row r="810" spans="1:18" ht="15">
      <c r="A810" s="88"/>
      <c r="B810" s="84">
        <v>31113</v>
      </c>
      <c r="C810" s="85">
        <v>3.4</v>
      </c>
      <c r="D810" s="86">
        <v>8</v>
      </c>
      <c r="E810" s="87">
        <v>3</v>
      </c>
      <c r="F810" s="96">
        <f t="shared" si="135"/>
        <v>5.5</v>
      </c>
      <c r="G810" s="96"/>
      <c r="H810" s="74">
        <f t="shared" si="136"/>
        <v>66</v>
      </c>
      <c r="I810" s="53">
        <f t="shared" si="134"/>
        <v>1.015737654763881</v>
      </c>
      <c r="J810" s="53">
        <f t="shared" si="137"/>
        <v>-9.8350812010502386E-2</v>
      </c>
      <c r="K810" s="53">
        <f t="shared" si="138"/>
        <v>1.4671903985928214</v>
      </c>
      <c r="L810" s="53">
        <f t="shared" si="139"/>
        <v>21.997516508847159</v>
      </c>
      <c r="M810" s="93">
        <f t="shared" si="140"/>
        <v>1.0732825021071448</v>
      </c>
      <c r="N810" s="53">
        <f t="shared" si="141"/>
        <v>8.3619501824925386</v>
      </c>
      <c r="O810">
        <f t="shared" si="142"/>
        <v>0.46900019134232457</v>
      </c>
      <c r="P810" s="53">
        <f t="shared" si="143"/>
        <v>6.8245700167601502</v>
      </c>
      <c r="Q810" s="53">
        <v>0.2</v>
      </c>
      <c r="R810" s="53">
        <f t="shared" si="144"/>
        <v>4.2136060247179152</v>
      </c>
    </row>
    <row r="811" spans="1:18" ht="15">
      <c r="A811" s="88"/>
      <c r="B811" s="84">
        <v>31114</v>
      </c>
      <c r="C811" s="85">
        <v>0.6</v>
      </c>
      <c r="D811" s="86">
        <v>11</v>
      </c>
      <c r="E811" s="87">
        <v>3</v>
      </c>
      <c r="F811" s="96">
        <f t="shared" si="135"/>
        <v>7</v>
      </c>
      <c r="G811" s="96"/>
      <c r="H811" s="74">
        <f t="shared" si="136"/>
        <v>67</v>
      </c>
      <c r="I811" s="53">
        <f t="shared" si="134"/>
        <v>1.0152285694093826</v>
      </c>
      <c r="J811" s="53">
        <f t="shared" si="137"/>
        <v>-9.1569715272326185E-2</v>
      </c>
      <c r="K811" s="53">
        <f t="shared" si="138"/>
        <v>1.4743985823493233</v>
      </c>
      <c r="L811" s="53">
        <f t="shared" si="139"/>
        <v>22.276032171312455</v>
      </c>
      <c r="M811" s="93">
        <f t="shared" si="140"/>
        <v>1.4633020610640719</v>
      </c>
      <c r="N811" s="53">
        <f t="shared" si="141"/>
        <v>10.711042716260017</v>
      </c>
      <c r="O811">
        <f t="shared" si="142"/>
        <v>0.51408950205511061</v>
      </c>
      <c r="P811" s="53">
        <f t="shared" si="143"/>
        <v>7.561434041661748</v>
      </c>
      <c r="Q811" s="53">
        <v>0.2</v>
      </c>
      <c r="R811" s="53">
        <f t="shared" si="144"/>
        <v>4.7961339064716366</v>
      </c>
    </row>
    <row r="812" spans="1:18" ht="15">
      <c r="A812" s="88"/>
      <c r="B812" s="84">
        <v>31115</v>
      </c>
      <c r="C812" s="85">
        <v>0</v>
      </c>
      <c r="D812" s="86">
        <v>15</v>
      </c>
      <c r="E812" s="87">
        <v>4</v>
      </c>
      <c r="F812" s="96">
        <f t="shared" si="135"/>
        <v>9.5</v>
      </c>
      <c r="G812" s="96"/>
      <c r="H812" s="74">
        <f t="shared" si="136"/>
        <v>68</v>
      </c>
      <c r="I812" s="53">
        <f t="shared" si="134"/>
        <v>1.0147149776761919</v>
      </c>
      <c r="J812" s="53">
        <f t="shared" si="137"/>
        <v>-8.4768256534351258E-2</v>
      </c>
      <c r="K812" s="53">
        <f t="shared" si="138"/>
        <v>1.481614365588644</v>
      </c>
      <c r="L812" s="53">
        <f t="shared" si="139"/>
        <v>22.555350425529952</v>
      </c>
      <c r="M812" s="93">
        <f t="shared" si="140"/>
        <v>1.9125290563918123</v>
      </c>
      <c r="N812" s="53">
        <f t="shared" si="141"/>
        <v>12.717297843999196</v>
      </c>
      <c r="O812">
        <f t="shared" si="142"/>
        <v>0.59770450458842328</v>
      </c>
      <c r="P812" s="53">
        <f t="shared" si="143"/>
        <v>8.9488800645474278</v>
      </c>
      <c r="Q812" s="53">
        <v>0.2</v>
      </c>
      <c r="R812" s="53">
        <f t="shared" si="144"/>
        <v>5.3607419585225342</v>
      </c>
    </row>
    <row r="813" spans="1:18" ht="15">
      <c r="A813" s="88"/>
      <c r="B813" s="84">
        <v>31116</v>
      </c>
      <c r="C813" s="85">
        <v>0</v>
      </c>
      <c r="D813" s="86">
        <v>12</v>
      </c>
      <c r="E813" s="87">
        <v>7</v>
      </c>
      <c r="F813" s="96">
        <f t="shared" si="135"/>
        <v>9.5</v>
      </c>
      <c r="G813" s="96"/>
      <c r="H813" s="74">
        <f t="shared" si="136"/>
        <v>69</v>
      </c>
      <c r="I813" s="53">
        <f t="shared" si="134"/>
        <v>1.0141970315443654</v>
      </c>
      <c r="J813" s="53">
        <f t="shared" si="137"/>
        <v>-7.7948301095184719E-2</v>
      </c>
      <c r="K813" s="53">
        <f t="shared" si="138"/>
        <v>1.4888367394670605</v>
      </c>
      <c r="L813" s="53">
        <f t="shared" si="139"/>
        <v>22.83537528834152</v>
      </c>
      <c r="M813" s="93">
        <f t="shared" si="140"/>
        <v>1.3054350715369412</v>
      </c>
      <c r="N813" s="53">
        <f t="shared" si="141"/>
        <v>8.6804467441965851</v>
      </c>
      <c r="O813">
        <f t="shared" si="142"/>
        <v>0.59770450458842328</v>
      </c>
      <c r="P813" s="53">
        <f t="shared" si="143"/>
        <v>8.9488800645474278</v>
      </c>
      <c r="Q813" s="53">
        <v>0.2</v>
      </c>
      <c r="R813" s="53">
        <f t="shared" si="144"/>
        <v>4.4691448801506137</v>
      </c>
    </row>
    <row r="814" spans="1:18" ht="15">
      <c r="A814" s="88"/>
      <c r="B814" s="84">
        <v>31117</v>
      </c>
      <c r="C814" s="85">
        <v>0</v>
      </c>
      <c r="D814" s="86">
        <v>8</v>
      </c>
      <c r="E814" s="87">
        <v>4</v>
      </c>
      <c r="F814" s="96">
        <f t="shared" si="135"/>
        <v>6</v>
      </c>
      <c r="G814" s="96"/>
      <c r="H814" s="74">
        <f t="shared" si="136"/>
        <v>70</v>
      </c>
      <c r="I814" s="53">
        <f t="shared" si="134"/>
        <v>1.0136748842824967</v>
      </c>
      <c r="J814" s="53">
        <f t="shared" si="137"/>
        <v>-7.1111705675353992E-2</v>
      </c>
      <c r="K814" s="53">
        <f t="shared" si="138"/>
        <v>1.4960647260558331</v>
      </c>
      <c r="L814" s="53">
        <f t="shared" si="139"/>
        <v>23.116011162141763</v>
      </c>
      <c r="M814" s="93">
        <f t="shared" si="140"/>
        <v>1.0304319633677852</v>
      </c>
      <c r="N814" s="53">
        <f t="shared" si="141"/>
        <v>7.8594437951282003</v>
      </c>
      <c r="O814">
        <f t="shared" si="142"/>
        <v>0.48362860546481151</v>
      </c>
      <c r="P814" s="53">
        <f t="shared" si="143"/>
        <v>7.0627108084534136</v>
      </c>
      <c r="Q814" s="53">
        <v>0.2</v>
      </c>
      <c r="R814" s="53">
        <f t="shared" si="144"/>
        <v>4.1294176790950585</v>
      </c>
    </row>
    <row r="815" spans="1:18" ht="15">
      <c r="A815" s="88"/>
      <c r="B815" s="84">
        <v>31118</v>
      </c>
      <c r="C815" s="85">
        <v>0</v>
      </c>
      <c r="D815" s="86">
        <v>12</v>
      </c>
      <c r="E815" s="87">
        <v>4</v>
      </c>
      <c r="F815" s="96">
        <f t="shared" si="135"/>
        <v>8</v>
      </c>
      <c r="G815" s="96"/>
      <c r="H815" s="74">
        <f t="shared" si="136"/>
        <v>71</v>
      </c>
      <c r="I815" s="53">
        <f t="shared" si="134"/>
        <v>1.0131486904023612</v>
      </c>
      <c r="J815" s="53">
        <f t="shared" si="137"/>
        <v>-6.4260318476718287E-2</v>
      </c>
      <c r="K815" s="53">
        <f t="shared" si="138"/>
        <v>1.5032973760609161</v>
      </c>
      <c r="L815" s="53">
        <f t="shared" si="139"/>
        <v>23.397162886809447</v>
      </c>
      <c r="M815" s="93">
        <f t="shared" si="140"/>
        <v>1.5989223439615798</v>
      </c>
      <c r="N815" s="53">
        <f t="shared" si="141"/>
        <v>11.250118925696643</v>
      </c>
      <c r="O815">
        <f t="shared" si="142"/>
        <v>0.54621768965488293</v>
      </c>
      <c r="P815" s="53">
        <f t="shared" si="143"/>
        <v>8.0914455460972867</v>
      </c>
      <c r="Q815" s="53">
        <v>0.2</v>
      </c>
      <c r="R815" s="53">
        <f t="shared" si="144"/>
        <v>4.9637633097094724</v>
      </c>
    </row>
    <row r="816" spans="1:18" ht="15">
      <c r="A816" s="88"/>
      <c r="B816" s="84">
        <v>31119</v>
      </c>
      <c r="C816" s="85">
        <v>0</v>
      </c>
      <c r="D816" s="86">
        <v>16</v>
      </c>
      <c r="E816" s="87">
        <v>1</v>
      </c>
      <c r="F816" s="96">
        <f t="shared" si="135"/>
        <v>8.5</v>
      </c>
      <c r="G816" s="96"/>
      <c r="H816" s="74">
        <f t="shared" si="136"/>
        <v>72</v>
      </c>
      <c r="I816" s="53">
        <f t="shared" si="134"/>
        <v>1.0126186056131936</v>
      </c>
      <c r="J816" s="53">
        <f t="shared" si="137"/>
        <v>-5.7395979259826993E-2</v>
      </c>
      <c r="K816" s="53">
        <f t="shared" si="138"/>
        <v>1.5105337665524803</v>
      </c>
      <c r="L816" s="53">
        <f t="shared" si="139"/>
        <v>23.678735789772343</v>
      </c>
      <c r="M816" s="93">
        <f t="shared" si="140"/>
        <v>2.2587042196965861</v>
      </c>
      <c r="N816" s="53">
        <f t="shared" si="141"/>
        <v>15.590249393415748</v>
      </c>
      <c r="O816">
        <f t="shared" si="142"/>
        <v>0.56293085323359648</v>
      </c>
      <c r="P816" s="53">
        <f t="shared" si="143"/>
        <v>8.3687143143084199</v>
      </c>
      <c r="Q816" s="53">
        <v>0.2</v>
      </c>
      <c r="R816" s="53">
        <f t="shared" si="144"/>
        <v>5.9412330053800879</v>
      </c>
    </row>
    <row r="817" spans="1:18" ht="15">
      <c r="A817" s="88"/>
      <c r="B817" s="84">
        <v>31120</v>
      </c>
      <c r="C817" s="85">
        <v>0</v>
      </c>
      <c r="D817" s="86">
        <v>16</v>
      </c>
      <c r="E817" s="87">
        <v>3</v>
      </c>
      <c r="F817" s="96">
        <f t="shared" si="135"/>
        <v>9.5</v>
      </c>
      <c r="G817" s="96"/>
      <c r="H817" s="74">
        <f t="shared" si="136"/>
        <v>73</v>
      </c>
      <c r="I817" s="53">
        <f t="shared" si="134"/>
        <v>1.0120847867756111</v>
      </c>
      <c r="J817" s="53">
        <f t="shared" si="137"/>
        <v>-5.0520519437772707E-2</v>
      </c>
      <c r="K817" s="53">
        <f t="shared" si="138"/>
        <v>1.5177729987056969</v>
      </c>
      <c r="L817" s="53">
        <f t="shared" si="139"/>
        <v>23.960635734170932</v>
      </c>
      <c r="M817" s="93">
        <f t="shared" si="140"/>
        <v>2.2086766176625043</v>
      </c>
      <c r="N817" s="53">
        <f t="shared" si="141"/>
        <v>14.686521124485566</v>
      </c>
      <c r="O817">
        <f t="shared" si="142"/>
        <v>0.59770450458842328</v>
      </c>
      <c r="P817" s="53">
        <f t="shared" si="143"/>
        <v>8.9488800645474278</v>
      </c>
      <c r="Q817" s="53">
        <v>0.2</v>
      </c>
      <c r="R817" s="53">
        <f t="shared" si="144"/>
        <v>5.7956734633356461</v>
      </c>
    </row>
    <row r="818" spans="1:18" ht="15">
      <c r="A818" s="88"/>
      <c r="B818" s="84">
        <v>31121</v>
      </c>
      <c r="C818" s="85">
        <v>8.6</v>
      </c>
      <c r="D818" s="86">
        <v>8</v>
      </c>
      <c r="E818" s="87">
        <v>5</v>
      </c>
      <c r="F818" s="96">
        <f t="shared" si="135"/>
        <v>6.5</v>
      </c>
      <c r="G818" s="96"/>
      <c r="H818" s="74">
        <f t="shared" si="136"/>
        <v>74</v>
      </c>
      <c r="I818" s="53">
        <f t="shared" si="134"/>
        <v>1.0115473918551963</v>
      </c>
      <c r="J818" s="53">
        <f t="shared" si="137"/>
        <v>-4.3635762185105259E-2</v>
      </c>
      <c r="K818" s="53">
        <f t="shared" si="138"/>
        <v>1.5250141955539771</v>
      </c>
      <c r="L818" s="53">
        <f t="shared" si="139"/>
        <v>24.242769165091758</v>
      </c>
      <c r="M818" s="93">
        <f t="shared" si="140"/>
        <v>0.9555394035405782</v>
      </c>
      <c r="N818" s="53">
        <f t="shared" si="141"/>
        <v>7.1382503447175187</v>
      </c>
      <c r="O818">
        <f t="shared" si="142"/>
        <v>0.4986553243273773</v>
      </c>
      <c r="P818" s="53">
        <f t="shared" si="143"/>
        <v>7.3082650054301794</v>
      </c>
      <c r="Q818" s="53">
        <v>0.2</v>
      </c>
      <c r="R818" s="53">
        <f t="shared" si="144"/>
        <v>3.996735263302706</v>
      </c>
    </row>
    <row r="819" spans="1:18" ht="15">
      <c r="A819" s="88"/>
      <c r="B819" s="84">
        <v>31122</v>
      </c>
      <c r="C819" s="85">
        <v>0.6</v>
      </c>
      <c r="D819" s="86">
        <v>8</v>
      </c>
      <c r="E819" s="87">
        <v>1</v>
      </c>
      <c r="F819" s="96">
        <f t="shared" si="135"/>
        <v>4.5</v>
      </c>
      <c r="G819" s="96"/>
      <c r="H819" s="74">
        <f t="shared" si="136"/>
        <v>75</v>
      </c>
      <c r="I819" s="53">
        <f t="shared" si="134"/>
        <v>1.0110065798757517</v>
      </c>
      <c r="J819" s="53">
        <f t="shared" si="137"/>
        <v>-3.6743522560419961E-2</v>
      </c>
      <c r="K819" s="53">
        <f t="shared" si="138"/>
        <v>1.532256499755605</v>
      </c>
      <c r="L819" s="53">
        <f t="shared" si="139"/>
        <v>24.525043153844361</v>
      </c>
      <c r="M819" s="93">
        <f t="shared" si="140"/>
        <v>1.3550743879726572</v>
      </c>
      <c r="N819" s="53">
        <f t="shared" si="141"/>
        <v>11.030818063293895</v>
      </c>
      <c r="O819">
        <f t="shared" si="142"/>
        <v>0.44090248501484264</v>
      </c>
      <c r="P819" s="53">
        <f t="shared" si="143"/>
        <v>6.3697455095310378</v>
      </c>
      <c r="Q819" s="53">
        <v>0.2</v>
      </c>
      <c r="R819" s="53">
        <f t="shared" si="144"/>
        <v>4.7335636818239548</v>
      </c>
    </row>
    <row r="820" spans="1:18" ht="15">
      <c r="A820" s="88"/>
      <c r="B820" s="84">
        <v>31123</v>
      </c>
      <c r="C820" s="85">
        <v>14</v>
      </c>
      <c r="D820" s="86">
        <v>6</v>
      </c>
      <c r="E820" s="87">
        <v>0</v>
      </c>
      <c r="F820" s="96">
        <f t="shared" si="135"/>
        <v>3</v>
      </c>
      <c r="G820" s="96"/>
      <c r="H820" s="74">
        <f t="shared" si="136"/>
        <v>76</v>
      </c>
      <c r="I820" s="53">
        <f t="shared" si="134"/>
        <v>1.0104625108722431</v>
      </c>
      <c r="J820" s="53">
        <f t="shared" si="137"/>
        <v>-2.9845607641223473E-2</v>
      </c>
      <c r="K820" s="53">
        <f t="shared" si="138"/>
        <v>1.5394990713745209</v>
      </c>
      <c r="L820" s="53">
        <f t="shared" si="139"/>
        <v>24.807365440262192</v>
      </c>
      <c r="M820" s="93">
        <f t="shared" si="140"/>
        <v>1.1836384866597685</v>
      </c>
      <c r="N820" s="53">
        <f t="shared" si="141"/>
        <v>10.330115822537344</v>
      </c>
      <c r="O820">
        <f t="shared" si="142"/>
        <v>0.40152374789424572</v>
      </c>
      <c r="P820" s="53">
        <f t="shared" si="143"/>
        <v>5.738329876349705</v>
      </c>
      <c r="Q820" s="53">
        <v>0.2</v>
      </c>
      <c r="R820" s="53">
        <f t="shared" si="144"/>
        <v>4.5016285821546269</v>
      </c>
    </row>
    <row r="821" spans="1:18" ht="15">
      <c r="A821" s="88"/>
      <c r="B821" s="84">
        <v>31124</v>
      </c>
      <c r="C821" s="85">
        <v>0</v>
      </c>
      <c r="D821" s="86">
        <v>10</v>
      </c>
      <c r="E821" s="87">
        <v>0</v>
      </c>
      <c r="F821" s="96">
        <f t="shared" si="135"/>
        <v>5</v>
      </c>
      <c r="G821" s="96"/>
      <c r="H821" s="74">
        <f t="shared" si="136"/>
        <v>77</v>
      </c>
      <c r="I821" s="53">
        <f t="shared" si="134"/>
        <v>1.0099153458434418</v>
      </c>
      <c r="J821" s="53">
        <f t="shared" si="137"/>
        <v>-2.2943816669741025E-2</v>
      </c>
      <c r="K821" s="53">
        <f t="shared" si="138"/>
        <v>1.546741085675797</v>
      </c>
      <c r="L821" s="53">
        <f t="shared" si="139"/>
        <v>25.089644473010019</v>
      </c>
      <c r="M821" s="93">
        <f t="shared" si="140"/>
        <v>1.6940601551879617</v>
      </c>
      <c r="N821" s="53">
        <f t="shared" si="141"/>
        <v>13.487871777156329</v>
      </c>
      <c r="O821">
        <f t="shared" si="142"/>
        <v>0.4547610930964518</v>
      </c>
      <c r="P821" s="53">
        <f t="shared" si="143"/>
        <v>6.5936457320380466</v>
      </c>
      <c r="Q821" s="53">
        <v>0.2</v>
      </c>
      <c r="R821" s="53">
        <f t="shared" si="144"/>
        <v>5.2872287336462778</v>
      </c>
    </row>
    <row r="822" spans="1:18" ht="15">
      <c r="A822" s="88"/>
      <c r="B822" s="84">
        <v>31125</v>
      </c>
      <c r="C822" s="85">
        <v>0</v>
      </c>
      <c r="D822" s="86">
        <v>12</v>
      </c>
      <c r="E822" s="87">
        <v>0</v>
      </c>
      <c r="F822" s="96">
        <f t="shared" si="135"/>
        <v>6</v>
      </c>
      <c r="G822" s="96"/>
      <c r="H822" s="74">
        <f t="shared" si="136"/>
        <v>78</v>
      </c>
      <c r="I822" s="53">
        <f t="shared" si="134"/>
        <v>1.0093652467042828</v>
      </c>
      <c r="J822" s="53">
        <f t="shared" si="137"/>
        <v>-1.6039941208328922E-2</v>
      </c>
      <c r="K822" s="53">
        <f t="shared" si="138"/>
        <v>1.5539817309362038</v>
      </c>
      <c r="L822" s="53">
        <f t="shared" si="139"/>
        <v>25.371789447885813</v>
      </c>
      <c r="M822" s="93">
        <f t="shared" si="140"/>
        <v>1.958926549480946</v>
      </c>
      <c r="N822" s="53">
        <f t="shared" si="141"/>
        <v>14.94137765691057</v>
      </c>
      <c r="O822">
        <f t="shared" si="142"/>
        <v>0.48362860546481151</v>
      </c>
      <c r="P822" s="53">
        <f t="shared" si="143"/>
        <v>7.0627108084534136</v>
      </c>
      <c r="Q822" s="53">
        <v>0.2</v>
      </c>
      <c r="R822" s="53">
        <f t="shared" si="144"/>
        <v>5.6581777134550153</v>
      </c>
    </row>
    <row r="823" spans="1:18" ht="15">
      <c r="A823" s="88"/>
      <c r="B823" s="84">
        <v>31126</v>
      </c>
      <c r="C823" s="85">
        <v>0</v>
      </c>
      <c r="D823" s="86">
        <v>12</v>
      </c>
      <c r="E823" s="87">
        <v>-2</v>
      </c>
      <c r="F823" s="96">
        <f t="shared" si="135"/>
        <v>5</v>
      </c>
      <c r="G823" s="96"/>
      <c r="H823" s="74">
        <f t="shared" si="136"/>
        <v>79</v>
      </c>
      <c r="I823" s="53">
        <f t="shared" si="134"/>
        <v>1.0088123762379517</v>
      </c>
      <c r="J823" s="53">
        <f t="shared" si="137"/>
        <v>-9.1357653031883066E-3</v>
      </c>
      <c r="K823" s="53">
        <f t="shared" si="138"/>
        <v>1.5612202062701253</v>
      </c>
      <c r="L823" s="53">
        <f t="shared" si="139"/>
        <v>25.653710344108205</v>
      </c>
      <c r="M823" s="93">
        <f t="shared" si="140"/>
        <v>2.0495028435216303</v>
      </c>
      <c r="N823" s="53">
        <f t="shared" si="141"/>
        <v>16.317857117222562</v>
      </c>
      <c r="O823">
        <f t="shared" si="142"/>
        <v>0.4547610930964518</v>
      </c>
      <c r="P823" s="53">
        <f t="shared" si="143"/>
        <v>6.5936457320380466</v>
      </c>
      <c r="Q823" s="53">
        <v>0.2</v>
      </c>
      <c r="R823" s="53">
        <f t="shared" si="144"/>
        <v>5.8935682971379011</v>
      </c>
    </row>
    <row r="824" spans="1:18" ht="15">
      <c r="A824" s="88"/>
      <c r="B824" s="84">
        <v>31127</v>
      </c>
      <c r="C824" s="85">
        <v>0</v>
      </c>
      <c r="D824" s="86">
        <v>4</v>
      </c>
      <c r="E824" s="87">
        <v>-2</v>
      </c>
      <c r="F824" s="96">
        <f t="shared" si="135"/>
        <v>1</v>
      </c>
      <c r="G824" s="96"/>
      <c r="H824" s="74">
        <f t="shared" si="136"/>
        <v>80</v>
      </c>
      <c r="I824" s="53">
        <f t="shared" si="134"/>
        <v>1.0082568980477142</v>
      </c>
      <c r="J824" s="53">
        <f t="shared" si="137"/>
        <v>-2.2330656551013675E-3</v>
      </c>
      <c r="K824" s="53">
        <f t="shared" si="138"/>
        <v>1.5684557194709616</v>
      </c>
      <c r="L824" s="53">
        <f t="shared" si="139"/>
        <v>25.935317958584541</v>
      </c>
      <c r="M824" s="93">
        <f t="shared" si="140"/>
        <v>1.118470476155023</v>
      </c>
      <c r="N824" s="53">
        <f t="shared" si="141"/>
        <v>10.799810203613442</v>
      </c>
      <c r="O824">
        <f t="shared" si="142"/>
        <v>0.35383789041177988</v>
      </c>
      <c r="P824" s="53">
        <f t="shared" si="143"/>
        <v>4.9838506177847011</v>
      </c>
      <c r="Q824" s="53">
        <v>0.2</v>
      </c>
      <c r="R824" s="53">
        <f t="shared" si="144"/>
        <v>4.4828548816722744</v>
      </c>
    </row>
    <row r="825" spans="1:18" ht="15">
      <c r="A825" s="88"/>
      <c r="B825" s="84">
        <v>31128</v>
      </c>
      <c r="C825" s="85">
        <v>10.6</v>
      </c>
      <c r="D825" s="86">
        <v>8</v>
      </c>
      <c r="E825" s="87">
        <v>2</v>
      </c>
      <c r="F825" s="96">
        <f t="shared" si="135"/>
        <v>5</v>
      </c>
      <c r="G825" s="96"/>
      <c r="H825" s="74">
        <f t="shared" si="136"/>
        <v>81</v>
      </c>
      <c r="I825" s="53">
        <f t="shared" si="134"/>
        <v>1.0076989765085038</v>
      </c>
      <c r="J825" s="53">
        <f t="shared" si="137"/>
        <v>4.6663882040709195E-3</v>
      </c>
      <c r="K825" s="53">
        <f t="shared" si="138"/>
        <v>1.5756874848680738</v>
      </c>
      <c r="L825" s="53">
        <f t="shared" si="139"/>
        <v>26.216523938157994</v>
      </c>
      <c r="M825" s="93">
        <f t="shared" si="140"/>
        <v>1.3711502702376122</v>
      </c>
      <c r="N825" s="53">
        <f t="shared" si="141"/>
        <v>10.916908101251103</v>
      </c>
      <c r="O825">
        <f t="shared" si="142"/>
        <v>0.4547610930964518</v>
      </c>
      <c r="P825" s="53">
        <f t="shared" si="143"/>
        <v>6.5936457320380466</v>
      </c>
      <c r="Q825" s="53">
        <v>0.2</v>
      </c>
      <c r="R825" s="53">
        <f t="shared" si="144"/>
        <v>4.7363859533212365</v>
      </c>
    </row>
    <row r="826" spans="1:18" ht="15">
      <c r="A826" s="88"/>
      <c r="B826" s="84">
        <v>31129</v>
      </c>
      <c r="C826" s="85">
        <v>9.1999999999999993</v>
      </c>
      <c r="D826" s="86">
        <v>14</v>
      </c>
      <c r="E826" s="87">
        <v>3</v>
      </c>
      <c r="F826" s="96">
        <f t="shared" si="135"/>
        <v>8.5</v>
      </c>
      <c r="G826" s="96"/>
      <c r="H826" s="74">
        <f t="shared" si="136"/>
        <v>82</v>
      </c>
      <c r="I826" s="53">
        <f t="shared" si="134"/>
        <v>1.00713877671828</v>
      </c>
      <c r="J826" s="53">
        <f t="shared" si="137"/>
        <v>1.1560833730371266E-2</v>
      </c>
      <c r="K826" s="53">
        <f t="shared" si="138"/>
        <v>1.5829147211992498</v>
      </c>
      <c r="L826" s="53">
        <f t="shared" si="139"/>
        <v>26.497240809835752</v>
      </c>
      <c r="M826" s="93">
        <f t="shared" si="140"/>
        <v>2.1644732221378593</v>
      </c>
      <c r="N826" s="53">
        <f t="shared" si="141"/>
        <v>14.939838976806071</v>
      </c>
      <c r="O826">
        <f t="shared" si="142"/>
        <v>0.56293085323359648</v>
      </c>
      <c r="P826" s="53">
        <f t="shared" si="143"/>
        <v>8.3687143143084199</v>
      </c>
      <c r="Q826" s="53">
        <v>0.2</v>
      </c>
      <c r="R826" s="53">
        <f t="shared" si="144"/>
        <v>5.7984460329664049</v>
      </c>
    </row>
    <row r="827" spans="1:18" ht="15">
      <c r="A827" s="88"/>
      <c r="B827" s="84">
        <v>31130</v>
      </c>
      <c r="C827" s="85">
        <v>1.2</v>
      </c>
      <c r="D827" s="86">
        <v>16</v>
      </c>
      <c r="E827" s="87">
        <v>4</v>
      </c>
      <c r="F827" s="96">
        <f t="shared" si="135"/>
        <v>10</v>
      </c>
      <c r="G827" s="96"/>
      <c r="H827" s="74">
        <f t="shared" si="136"/>
        <v>83</v>
      </c>
      <c r="I827" s="53">
        <f t="shared" si="134"/>
        <v>1.0065764644491733</v>
      </c>
      <c r="J827" s="53">
        <f t="shared" si="137"/>
        <v>1.8448515183421749E-2</v>
      </c>
      <c r="K827" s="53">
        <f t="shared" si="138"/>
        <v>1.5901366494986231</v>
      </c>
      <c r="L827" s="53">
        <f t="shared" si="139"/>
        <v>26.777382009003592</v>
      </c>
      <c r="M827" s="93">
        <f t="shared" si="140"/>
        <v>2.4149214375908823</v>
      </c>
      <c r="N827" s="53">
        <f t="shared" si="141"/>
        <v>15.769127285313498</v>
      </c>
      <c r="O827">
        <f t="shared" si="142"/>
        <v>0.61578519545801924</v>
      </c>
      <c r="P827" s="53">
        <f t="shared" si="143"/>
        <v>9.2522328593138266</v>
      </c>
      <c r="Q827" s="53">
        <v>0.2</v>
      </c>
      <c r="R827" s="53">
        <f t="shared" si="144"/>
        <v>6.0612848688529208</v>
      </c>
    </row>
    <row r="828" spans="1:18" ht="15">
      <c r="A828" s="88"/>
      <c r="B828" s="84">
        <v>31131</v>
      </c>
      <c r="C828" s="85">
        <v>0</v>
      </c>
      <c r="D828" s="86">
        <v>16</v>
      </c>
      <c r="E828" s="87">
        <v>2</v>
      </c>
      <c r="F828" s="96">
        <f t="shared" si="135"/>
        <v>9</v>
      </c>
      <c r="G828" s="96"/>
      <c r="H828" s="74">
        <f t="shared" si="136"/>
        <v>84</v>
      </c>
      <c r="I828" s="53">
        <f t="shared" si="134"/>
        <v>1.0060122060984309</v>
      </c>
      <c r="J828" s="53">
        <f t="shared" si="137"/>
        <v>2.532768343999826E-2</v>
      </c>
      <c r="K828" s="53">
        <f t="shared" si="138"/>
        <v>1.5973524909999501</v>
      </c>
      <c r="L828" s="53">
        <f t="shared" si="139"/>
        <v>27.056861905635163</v>
      </c>
      <c r="M828" s="93">
        <f t="shared" si="140"/>
        <v>2.5408305963177722</v>
      </c>
      <c r="N828" s="53">
        <f t="shared" si="141"/>
        <v>17.210376226064188</v>
      </c>
      <c r="O828">
        <f t="shared" si="142"/>
        <v>0.58008978738759875</v>
      </c>
      <c r="P828" s="53">
        <f t="shared" si="143"/>
        <v>8.6544506934491388</v>
      </c>
      <c r="Q828" s="53">
        <v>0.2</v>
      </c>
      <c r="R828" s="53">
        <f t="shared" si="144"/>
        <v>6.3252338030064807</v>
      </c>
    </row>
    <row r="829" spans="1:18" ht="15">
      <c r="A829" s="88"/>
      <c r="B829" s="84">
        <v>31132</v>
      </c>
      <c r="C829" s="85">
        <v>0</v>
      </c>
      <c r="D829" s="86">
        <v>16</v>
      </c>
      <c r="E829" s="87">
        <v>6</v>
      </c>
      <c r="F829" s="96">
        <f t="shared" si="135"/>
        <v>11</v>
      </c>
      <c r="G829" s="96"/>
      <c r="H829" s="74">
        <f t="shared" si="136"/>
        <v>85</v>
      </c>
      <c r="I829" s="53">
        <f t="shared" si="134"/>
        <v>1.0054461686391769</v>
      </c>
      <c r="J829" s="53">
        <f t="shared" si="137"/>
        <v>3.2196595806683208E-2</v>
      </c>
      <c r="K829" s="53">
        <f t="shared" si="138"/>
        <v>1.6045614650551407</v>
      </c>
      <c r="L829" s="53">
        <f t="shared" si="139"/>
        <v>27.335595828507749</v>
      </c>
      <c r="M829" s="93">
        <f t="shared" si="140"/>
        <v>2.3314199363241142</v>
      </c>
      <c r="N829" s="53">
        <f t="shared" si="141"/>
        <v>14.695266482699942</v>
      </c>
      <c r="O829">
        <f t="shared" si="142"/>
        <v>0.65338616455683207</v>
      </c>
      <c r="P829" s="53">
        <f t="shared" si="143"/>
        <v>9.8866562389251857</v>
      </c>
      <c r="Q829" s="53">
        <v>0.2</v>
      </c>
      <c r="R829" s="53">
        <f t="shared" si="144"/>
        <v>5.8738873697529845</v>
      </c>
    </row>
    <row r="830" spans="1:18" ht="15">
      <c r="A830" s="88"/>
      <c r="B830" s="84">
        <v>31133</v>
      </c>
      <c r="C830" s="85">
        <v>0</v>
      </c>
      <c r="D830" s="86">
        <v>8</v>
      </c>
      <c r="E830" s="87">
        <v>4</v>
      </c>
      <c r="F830" s="96">
        <f t="shared" si="135"/>
        <v>6</v>
      </c>
      <c r="G830" s="96"/>
      <c r="H830" s="74">
        <f t="shared" si="136"/>
        <v>86</v>
      </c>
      <c r="I830" s="53">
        <f t="shared" si="134"/>
        <v>1.0048785195710022</v>
      </c>
      <c r="J830" s="53">
        <f t="shared" si="137"/>
        <v>3.9053515832760941E-2</v>
      </c>
      <c r="K830" s="53">
        <f t="shared" si="138"/>
        <v>1.6117627870679505</v>
      </c>
      <c r="L830" s="53">
        <f t="shared" si="139"/>
        <v>27.613500087438954</v>
      </c>
      <c r="M830" s="93">
        <f t="shared" si="140"/>
        <v>1.2309144908684106</v>
      </c>
      <c r="N830" s="53">
        <f t="shared" si="141"/>
        <v>9.3885900297292455</v>
      </c>
      <c r="O830">
        <f t="shared" si="142"/>
        <v>0.48362860546481151</v>
      </c>
      <c r="P830" s="53">
        <f t="shared" si="143"/>
        <v>7.0627108084534136</v>
      </c>
      <c r="Q830" s="53">
        <v>0.2</v>
      </c>
      <c r="R830" s="53">
        <f t="shared" si="144"/>
        <v>4.45951079995368</v>
      </c>
    </row>
    <row r="831" spans="1:18" ht="15">
      <c r="A831" s="88"/>
      <c r="B831" s="84">
        <v>31134</v>
      </c>
      <c r="C831" s="85">
        <v>13.4</v>
      </c>
      <c r="D831" s="86">
        <v>13</v>
      </c>
      <c r="E831" s="87">
        <v>1</v>
      </c>
      <c r="F831" s="96">
        <f t="shared" si="135"/>
        <v>7</v>
      </c>
      <c r="G831" s="96"/>
      <c r="H831" s="74">
        <f t="shared" si="136"/>
        <v>87</v>
      </c>
      <c r="I831" s="53">
        <f t="shared" si="134"/>
        <v>1.0043094268703985</v>
      </c>
      <c r="J831" s="53">
        <f t="shared" si="137"/>
        <v>4.5896713124505203E-2</v>
      </c>
      <c r="K831" s="53">
        <f t="shared" si="138"/>
        <v>1.6189556664427691</v>
      </c>
      <c r="L831" s="53">
        <f t="shared" si="139"/>
        <v>27.890491993561984</v>
      </c>
      <c r="M831" s="93">
        <f t="shared" si="140"/>
        <v>2.2438713463199926</v>
      </c>
      <c r="N831" s="53">
        <f t="shared" si="141"/>
        <v>16.424634721520395</v>
      </c>
      <c r="O831">
        <f t="shared" si="142"/>
        <v>0.51408950205511061</v>
      </c>
      <c r="P831" s="53">
        <f t="shared" si="143"/>
        <v>7.561434041661748</v>
      </c>
      <c r="Q831" s="53">
        <v>0.2</v>
      </c>
      <c r="R831" s="53">
        <f t="shared" si="144"/>
        <v>6.0382375442789762</v>
      </c>
    </row>
    <row r="832" spans="1:18" ht="15">
      <c r="A832" s="88"/>
      <c r="B832" s="84">
        <v>31135</v>
      </c>
      <c r="C832" s="85">
        <v>0</v>
      </c>
      <c r="D832" s="86">
        <v>14</v>
      </c>
      <c r="E832" s="87">
        <v>-1</v>
      </c>
      <c r="F832" s="96">
        <f t="shared" si="135"/>
        <v>6.5</v>
      </c>
      <c r="G832" s="96"/>
      <c r="H832" s="74">
        <f t="shared" si="136"/>
        <v>88</v>
      </c>
      <c r="I832" s="53">
        <f t="shared" si="134"/>
        <v>1.0037390589410518</v>
      </c>
      <c r="J832" s="53">
        <f t="shared" si="137"/>
        <v>5.2724463162001092E-2</v>
      </c>
      <c r="K832" s="53">
        <f t="shared" si="138"/>
        <v>1.6261393045485024</v>
      </c>
      <c r="L832" s="53">
        <f t="shared" si="139"/>
        <v>28.16648987766035</v>
      </c>
      <c r="M832" s="93">
        <f t="shared" si="140"/>
        <v>2.4824705497087964</v>
      </c>
      <c r="N832" s="53">
        <f t="shared" si="141"/>
        <v>18.545018856940715</v>
      </c>
      <c r="O832">
        <f t="shared" si="142"/>
        <v>0.4986553243273773</v>
      </c>
      <c r="P832" s="53">
        <f t="shared" si="143"/>
        <v>7.3082650054301794</v>
      </c>
      <c r="Q832" s="53">
        <v>0.2</v>
      </c>
      <c r="R832" s="53">
        <f t="shared" si="144"/>
        <v>6.467914404138849</v>
      </c>
    </row>
    <row r="833" spans="1:18" ht="15">
      <c r="A833" s="88"/>
      <c r="B833" s="84">
        <v>31136</v>
      </c>
      <c r="C833" s="85">
        <v>0</v>
      </c>
      <c r="D833" s="86">
        <v>17</v>
      </c>
      <c r="E833" s="87">
        <v>-1</v>
      </c>
      <c r="F833" s="96">
        <f t="shared" si="135"/>
        <v>8</v>
      </c>
      <c r="G833" s="96"/>
      <c r="H833" s="74">
        <f t="shared" si="136"/>
        <v>89</v>
      </c>
      <c r="I833" s="53">
        <f t="shared" si="134"/>
        <v>1.0031675845640089</v>
      </c>
      <c r="J833" s="53">
        <f t="shared" si="137"/>
        <v>5.9535047119606721E-2</v>
      </c>
      <c r="K833" s="53">
        <f t="shared" si="138"/>
        <v>1.6333128926975893</v>
      </c>
      <c r="L833" s="53">
        <f t="shared" si="139"/>
        <v>28.441413106584648</v>
      </c>
      <c r="M833" s="93">
        <f t="shared" si="140"/>
        <v>2.9154567455439802</v>
      </c>
      <c r="N833" s="53">
        <f t="shared" si="141"/>
        <v>20.513338395677835</v>
      </c>
      <c r="O833">
        <f t="shared" si="142"/>
        <v>0.54621768965488293</v>
      </c>
      <c r="P833" s="53">
        <f t="shared" si="143"/>
        <v>8.0914455460972867</v>
      </c>
      <c r="Q833" s="53">
        <v>0.2</v>
      </c>
      <c r="R833" s="53">
        <f t="shared" si="144"/>
        <v>6.9909274761809179</v>
      </c>
    </row>
    <row r="834" spans="1:18" ht="15">
      <c r="A834" s="88"/>
      <c r="B834" s="84">
        <v>31137</v>
      </c>
      <c r="C834" s="85">
        <v>0</v>
      </c>
      <c r="D834" s="86">
        <v>16</v>
      </c>
      <c r="E834" s="87">
        <v>3</v>
      </c>
      <c r="F834" s="96">
        <f t="shared" si="135"/>
        <v>9.5</v>
      </c>
      <c r="G834" s="96"/>
      <c r="H834" s="74">
        <f t="shared" si="136"/>
        <v>90</v>
      </c>
      <c r="I834" s="53">
        <f t="shared" si="134"/>
        <v>1.0025951728477318</v>
      </c>
      <c r="J834" s="53">
        <f t="shared" si="137"/>
        <v>6.6326751691181615E-2</v>
      </c>
      <c r="K834" s="53">
        <f t="shared" si="138"/>
        <v>1.6404756101403113</v>
      </c>
      <c r="L834" s="53">
        <f t="shared" si="139"/>
        <v>28.715182097778587</v>
      </c>
      <c r="M834" s="93">
        <f t="shared" si="140"/>
        <v>2.6469477677854694</v>
      </c>
      <c r="N834" s="53">
        <f t="shared" si="141"/>
        <v>17.600790444430473</v>
      </c>
      <c r="O834">
        <f t="shared" si="142"/>
        <v>0.59770450458842328</v>
      </c>
      <c r="P834" s="53">
        <f t="shared" si="143"/>
        <v>8.9488800645474278</v>
      </c>
      <c r="Q834" s="53">
        <v>0.2</v>
      </c>
      <c r="R834" s="53">
        <f t="shared" si="144"/>
        <v>6.4393320841301707</v>
      </c>
    </row>
    <row r="835" spans="1:18" ht="15">
      <c r="A835" s="88"/>
      <c r="B835" s="84">
        <v>31138</v>
      </c>
      <c r="C835" s="85">
        <v>0</v>
      </c>
      <c r="D835" s="86">
        <v>22</v>
      </c>
      <c r="E835" s="87">
        <v>2</v>
      </c>
      <c r="F835" s="96">
        <f t="shared" si="135"/>
        <v>12</v>
      </c>
      <c r="G835" s="96"/>
      <c r="H835" s="74">
        <f t="shared" si="136"/>
        <v>91</v>
      </c>
      <c r="I835" s="53">
        <f t="shared" si="134"/>
        <v>1.002021993178057</v>
      </c>
      <c r="J835" s="53">
        <f t="shared" si="137"/>
        <v>7.3097868921165612E-2</v>
      </c>
      <c r="K835" s="53">
        <f t="shared" si="138"/>
        <v>1.6476266220746334</v>
      </c>
      <c r="L835" s="53">
        <f t="shared" si="139"/>
        <v>28.987718331942702</v>
      </c>
      <c r="M835" s="93">
        <f t="shared" si="140"/>
        <v>3.6178017805315159</v>
      </c>
      <c r="N835" s="53">
        <f t="shared" si="141"/>
        <v>22.038292958965837</v>
      </c>
      <c r="O835">
        <f t="shared" si="142"/>
        <v>0.69297786589913757</v>
      </c>
      <c r="P835" s="53">
        <f t="shared" si="143"/>
        <v>10.559668732607534</v>
      </c>
      <c r="Q835" s="53">
        <v>0.2</v>
      </c>
      <c r="R835" s="53">
        <f t="shared" si="144"/>
        <v>7.5668552879014994</v>
      </c>
    </row>
    <row r="836" spans="1:18" ht="15">
      <c r="A836" s="88"/>
      <c r="B836" s="84">
        <v>31139</v>
      </c>
      <c r="C836" s="85">
        <v>0</v>
      </c>
      <c r="D836" s="86">
        <v>24</v>
      </c>
      <c r="E836" s="87">
        <v>0</v>
      </c>
      <c r="F836" s="96">
        <f t="shared" si="135"/>
        <v>12</v>
      </c>
      <c r="G836" s="96"/>
      <c r="H836" s="74">
        <f t="shared" si="136"/>
        <v>92</v>
      </c>
      <c r="I836" s="53">
        <f t="shared" si="134"/>
        <v>1.0014482151680699</v>
      </c>
      <c r="J836" s="53">
        <f t="shared" si="137"/>
        <v>7.9846696042596615E-2</v>
      </c>
      <c r="K836" s="53">
        <f t="shared" si="138"/>
        <v>1.6547650776719465</v>
      </c>
      <c r="L836" s="53">
        <f t="shared" si="139"/>
        <v>29.258944363867705</v>
      </c>
      <c r="M836" s="93">
        <f t="shared" si="140"/>
        <v>4.0001843977892957</v>
      </c>
      <c r="N836" s="53">
        <f t="shared" si="141"/>
        <v>24.367624595345593</v>
      </c>
      <c r="O836">
        <f t="shared" si="142"/>
        <v>0.69297786589913757</v>
      </c>
      <c r="P836" s="53">
        <f t="shared" si="143"/>
        <v>10.559668732607534</v>
      </c>
      <c r="Q836" s="53">
        <v>0.2</v>
      </c>
      <c r="R836" s="53">
        <f t="shared" si="144"/>
        <v>8.088358173210505</v>
      </c>
    </row>
    <row r="837" spans="1:18" ht="15">
      <c r="A837" s="88"/>
      <c r="B837" s="84">
        <v>31140</v>
      </c>
      <c r="C837" s="85">
        <v>0</v>
      </c>
      <c r="D837" s="86">
        <v>18</v>
      </c>
      <c r="E837" s="87">
        <v>5</v>
      </c>
      <c r="F837" s="96">
        <f t="shared" si="135"/>
        <v>11.5</v>
      </c>
      <c r="G837" s="96"/>
      <c r="H837" s="74">
        <f t="shared" si="136"/>
        <v>93</v>
      </c>
      <c r="I837" s="53">
        <f t="shared" si="134"/>
        <v>1.0008740086079151</v>
      </c>
      <c r="J837" s="53">
        <f t="shared" si="137"/>
        <v>8.6571535323147847E-2</v>
      </c>
      <c r="K837" s="53">
        <f t="shared" si="138"/>
        <v>1.6618901081192283</v>
      </c>
      <c r="L837" s="53">
        <f t="shared" si="139"/>
        <v>29.528783831472477</v>
      </c>
      <c r="M837" s="93">
        <f t="shared" si="140"/>
        <v>2.9213549690854008</v>
      </c>
      <c r="N837" s="53">
        <f t="shared" si="141"/>
        <v>18.099482515099222</v>
      </c>
      <c r="O837">
        <f t="shared" si="142"/>
        <v>0.67292773448592091</v>
      </c>
      <c r="P837" s="53">
        <f t="shared" si="143"/>
        <v>10.218213752667999</v>
      </c>
      <c r="Q837" s="53">
        <v>0.2</v>
      </c>
      <c r="R837" s="53">
        <f t="shared" si="144"/>
        <v>6.6587657782127145</v>
      </c>
    </row>
    <row r="838" spans="1:18" ht="15">
      <c r="A838" s="88"/>
      <c r="B838" s="84">
        <v>31141</v>
      </c>
      <c r="C838" s="85">
        <v>0</v>
      </c>
      <c r="D838" s="86">
        <v>20</v>
      </c>
      <c r="E838" s="87">
        <v>5</v>
      </c>
      <c r="F838" s="96">
        <f t="shared" si="135"/>
        <v>12.5</v>
      </c>
      <c r="G838" s="96"/>
      <c r="H838" s="74">
        <f t="shared" si="136"/>
        <v>94</v>
      </c>
      <c r="I838" s="53">
        <f t="shared" si="134"/>
        <v>1.0002995434145516</v>
      </c>
      <c r="J838" s="53">
        <f t="shared" si="137"/>
        <v>9.3270693920241857E-2</v>
      </c>
      <c r="K838" s="53">
        <f t="shared" si="138"/>
        <v>1.6690008246782839</v>
      </c>
      <c r="L838" s="53">
        <f t="shared" si="139"/>
        <v>29.79716146308386</v>
      </c>
      <c r="M838" s="93">
        <f t="shared" si="140"/>
        <v>3.2746329379560519</v>
      </c>
      <c r="N838" s="53">
        <f t="shared" si="141"/>
        <v>19.618664718832129</v>
      </c>
      <c r="O838">
        <f t="shared" si="142"/>
        <v>0.7135476731207917</v>
      </c>
      <c r="P838" s="53">
        <f t="shared" si="143"/>
        <v>10.911278230138578</v>
      </c>
      <c r="Q838" s="53">
        <v>0.2</v>
      </c>
      <c r="R838" s="53">
        <f t="shared" si="144"/>
        <v>7.0518198884337044</v>
      </c>
    </row>
    <row r="839" spans="1:18" ht="15">
      <c r="A839" s="88"/>
      <c r="B839" s="84">
        <v>31142</v>
      </c>
      <c r="C839" s="85">
        <v>0</v>
      </c>
      <c r="D839" s="86">
        <v>20</v>
      </c>
      <c r="E839" s="87">
        <v>5</v>
      </c>
      <c r="F839" s="96">
        <f t="shared" si="135"/>
        <v>12.5</v>
      </c>
      <c r="G839" s="96"/>
      <c r="H839" s="74">
        <f t="shared" si="136"/>
        <v>95</v>
      </c>
      <c r="I839" s="53">
        <f t="shared" si="134"/>
        <v>0.99972498958147271</v>
      </c>
      <c r="J839" s="53">
        <f t="shared" si="137"/>
        <v>9.9942483746302629E-2</v>
      </c>
      <c r="K839" s="53">
        <f t="shared" si="138"/>
        <v>1.6760963167629146</v>
      </c>
      <c r="L839" s="53">
        <f t="shared" si="139"/>
        <v>30.064003082998685</v>
      </c>
      <c r="M839" s="93">
        <f t="shared" si="140"/>
        <v>3.3039581593827045</v>
      </c>
      <c r="N839" s="53">
        <f t="shared" si="141"/>
        <v>19.794355154333001</v>
      </c>
      <c r="O839">
        <f t="shared" si="142"/>
        <v>0.7135476731207917</v>
      </c>
      <c r="P839" s="53">
        <f t="shared" si="143"/>
        <v>10.911278230138578</v>
      </c>
      <c r="Q839" s="53">
        <v>0.2</v>
      </c>
      <c r="R839" s="53">
        <f t="shared" si="144"/>
        <v>7.0912519107536065</v>
      </c>
    </row>
    <row r="840" spans="1:18" ht="15">
      <c r="A840" s="88"/>
      <c r="B840" s="84">
        <v>31143</v>
      </c>
      <c r="C840" s="85">
        <v>1.2</v>
      </c>
      <c r="D840" s="86">
        <v>15</v>
      </c>
      <c r="E840" s="87">
        <v>8</v>
      </c>
      <c r="F840" s="96">
        <f t="shared" si="135"/>
        <v>11.5</v>
      </c>
      <c r="G840" s="96"/>
      <c r="H840" s="74">
        <f t="shared" si="136"/>
        <v>96</v>
      </c>
      <c r="I840" s="53">
        <f t="shared" si="134"/>
        <v>0.99915051712840108</v>
      </c>
      <c r="J840" s="53">
        <f t="shared" si="137"/>
        <v>0.10658522134519043</v>
      </c>
      <c r="K840" s="53">
        <f t="shared" si="138"/>
        <v>1.6831756500350499</v>
      </c>
      <c r="L840" s="53">
        <f t="shared" si="139"/>
        <v>30.32923561537109</v>
      </c>
      <c r="M840" s="93">
        <f t="shared" si="140"/>
        <v>2.2017985373111699</v>
      </c>
      <c r="N840" s="53">
        <f t="shared" si="141"/>
        <v>13.64141453180234</v>
      </c>
      <c r="O840">
        <f t="shared" si="142"/>
        <v>0.67292773448592091</v>
      </c>
      <c r="P840" s="53">
        <f t="shared" si="143"/>
        <v>10.218213752667999</v>
      </c>
      <c r="Q840" s="53">
        <v>0.2</v>
      </c>
      <c r="R840" s="53">
        <f t="shared" si="144"/>
        <v>5.6632154540709339</v>
      </c>
    </row>
    <row r="841" spans="1:18" ht="15">
      <c r="A841" s="88"/>
      <c r="B841" s="84">
        <v>31144</v>
      </c>
      <c r="C841" s="85">
        <v>9</v>
      </c>
      <c r="D841" s="86">
        <v>21</v>
      </c>
      <c r="E841" s="87">
        <v>3</v>
      </c>
      <c r="F841" s="96">
        <f t="shared" si="135"/>
        <v>12</v>
      </c>
      <c r="G841" s="96"/>
      <c r="H841" s="74">
        <f t="shared" si="136"/>
        <v>97</v>
      </c>
      <c r="I841" s="53">
        <f t="shared" si="134"/>
        <v>0.99857629605097809</v>
      </c>
      <c r="J841" s="53">
        <f t="shared" si="137"/>
        <v>0.11319722778085846</v>
      </c>
      <c r="K841" s="53">
        <f t="shared" si="138"/>
        <v>1.690237864521094</v>
      </c>
      <c r="L841" s="53">
        <f t="shared" si="139"/>
        <v>30.592787086471208</v>
      </c>
      <c r="M841" s="93">
        <f t="shared" si="140"/>
        <v>3.6221883913158268</v>
      </c>
      <c r="N841" s="53">
        <f t="shared" si="141"/>
        <v>22.065014548324832</v>
      </c>
      <c r="O841">
        <f t="shared" si="142"/>
        <v>0.69297786589913757</v>
      </c>
      <c r="P841" s="53">
        <f t="shared" si="143"/>
        <v>10.559668732607534</v>
      </c>
      <c r="Q841" s="53">
        <v>0.2</v>
      </c>
      <c r="R841" s="53">
        <f t="shared" si="144"/>
        <v>7.5728378563486523</v>
      </c>
    </row>
    <row r="842" spans="1:18" ht="15">
      <c r="A842" s="88"/>
      <c r="B842" s="84">
        <v>31145</v>
      </c>
      <c r="C842" s="85">
        <v>1.8</v>
      </c>
      <c r="D842" s="86">
        <v>11</v>
      </c>
      <c r="E842" s="87">
        <v>6</v>
      </c>
      <c r="F842" s="96">
        <f t="shared" si="135"/>
        <v>8.5</v>
      </c>
      <c r="G842" s="96"/>
      <c r="H842" s="74">
        <f t="shared" si="136"/>
        <v>98</v>
      </c>
      <c r="I842" s="53">
        <f t="shared" ref="I842:I905" si="145">1+0.0334*COS($I$7*H842-0.0552)</f>
        <v>0.99800249627045878</v>
      </c>
      <c r="J842" s="53">
        <f t="shared" si="137"/>
        <v>0.11977682853925833</v>
      </c>
      <c r="K842" s="53">
        <f t="shared" si="138"/>
        <v>1.6972819727499531</v>
      </c>
      <c r="L842" s="53">
        <f t="shared" si="139"/>
        <v>30.854586625364004</v>
      </c>
      <c r="M842" s="93">
        <f t="shared" si="140"/>
        <v>1.6992604779084082</v>
      </c>
      <c r="N842" s="53">
        <f t="shared" si="141"/>
        <v>11.728802029034858</v>
      </c>
      <c r="O842">
        <f t="shared" si="142"/>
        <v>0.56293085323359648</v>
      </c>
      <c r="P842" s="53">
        <f t="shared" si="143"/>
        <v>8.3687143143084199</v>
      </c>
      <c r="Q842" s="53">
        <v>0.2</v>
      </c>
      <c r="R842" s="53">
        <f t="shared" si="144"/>
        <v>5.0935153732290237</v>
      </c>
    </row>
    <row r="843" spans="1:18" ht="15">
      <c r="A843" s="88"/>
      <c r="B843" s="84">
        <v>31146</v>
      </c>
      <c r="C843" s="85">
        <v>8.6</v>
      </c>
      <c r="D843" s="86">
        <v>18</v>
      </c>
      <c r="E843" s="87">
        <v>6</v>
      </c>
      <c r="F843" s="96">
        <f t="shared" si="135"/>
        <v>12</v>
      </c>
      <c r="G843" s="96"/>
      <c r="H843" s="74">
        <f t="shared" si="136"/>
        <v>99</v>
      </c>
      <c r="I843" s="53">
        <f t="shared" si="145"/>
        <v>0.99742928758342975</v>
      </c>
      <c r="J843" s="53">
        <f t="shared" si="137"/>
        <v>0.12632235344451542</v>
      </c>
      <c r="K843" s="53">
        <f t="shared" si="138"/>
        <v>1.7043069579144707</v>
      </c>
      <c r="L843" s="53">
        <f t="shared" si="139"/>
        <v>31.11456446305997</v>
      </c>
      <c r="M843" s="93">
        <f t="shared" si="140"/>
        <v>3.0079463565797262</v>
      </c>
      <c r="N843" s="53">
        <f t="shared" si="141"/>
        <v>18.32328221183495</v>
      </c>
      <c r="O843">
        <f t="shared" si="142"/>
        <v>0.69297786589913757</v>
      </c>
      <c r="P843" s="53">
        <f t="shared" si="143"/>
        <v>10.559668732607534</v>
      </c>
      <c r="Q843" s="53">
        <v>0.2</v>
      </c>
      <c r="R843" s="53">
        <f t="shared" si="144"/>
        <v>6.7351193541579466</v>
      </c>
    </row>
    <row r="844" spans="1:18" ht="15">
      <c r="A844" s="88"/>
      <c r="B844" s="84">
        <v>31147</v>
      </c>
      <c r="C844" s="85">
        <v>3.2</v>
      </c>
      <c r="D844" s="86">
        <v>14</v>
      </c>
      <c r="E844" s="87">
        <v>6</v>
      </c>
      <c r="F844" s="96">
        <f t="shared" si="135"/>
        <v>10</v>
      </c>
      <c r="G844" s="96"/>
      <c r="H844" s="74">
        <f t="shared" si="136"/>
        <v>100</v>
      </c>
      <c r="I844" s="53">
        <f t="shared" si="145"/>
        <v>0.99685683961156368</v>
      </c>
      <c r="J844" s="53">
        <f t="shared" si="137"/>
        <v>0.13283213659038717</v>
      </c>
      <c r="K844" s="53">
        <f t="shared" si="138"/>
        <v>1.7113117720582456</v>
      </c>
      <c r="L844" s="53">
        <f t="shared" si="139"/>
        <v>31.37265193019261</v>
      </c>
      <c r="M844" s="93">
        <f t="shared" si="140"/>
        <v>2.3101516713645349</v>
      </c>
      <c r="N844" s="53">
        <f t="shared" si="141"/>
        <v>15.084994148078209</v>
      </c>
      <c r="O844">
        <f t="shared" si="142"/>
        <v>0.61578519545801924</v>
      </c>
      <c r="P844" s="53">
        <f t="shared" si="143"/>
        <v>9.2522328593138266</v>
      </c>
      <c r="Q844" s="53">
        <v>0.2</v>
      </c>
      <c r="R844" s="53">
        <f t="shared" si="144"/>
        <v>5.9097474958853216</v>
      </c>
    </row>
    <row r="845" spans="1:18" ht="15">
      <c r="A845" s="88"/>
      <c r="B845" s="84">
        <v>31148</v>
      </c>
      <c r="C845" s="85">
        <v>5</v>
      </c>
      <c r="D845" s="86">
        <v>14</v>
      </c>
      <c r="E845" s="87">
        <v>2</v>
      </c>
      <c r="F845" s="96">
        <f t="shared" si="135"/>
        <v>8</v>
      </c>
      <c r="G845" s="96"/>
      <c r="H845" s="74">
        <f t="shared" si="136"/>
        <v>101</v>
      </c>
      <c r="I845" s="53">
        <f t="shared" si="145"/>
        <v>0.99628532175142503</v>
      </c>
      <c r="J845" s="53">
        <f t="shared" si="137"/>
        <v>0.1393045162879965</v>
      </c>
      <c r="K845" s="53">
        <f t="shared" si="138"/>
        <v>1.7182953342900864</v>
      </c>
      <c r="L845" s="53">
        <f t="shared" si="139"/>
        <v>31.628781453279863</v>
      </c>
      <c r="M845" s="93">
        <f t="shared" si="140"/>
        <v>2.6472335783808769</v>
      </c>
      <c r="N845" s="53">
        <f t="shared" si="141"/>
        <v>18.626103195914791</v>
      </c>
      <c r="O845">
        <f t="shared" si="142"/>
        <v>0.54621768965488293</v>
      </c>
      <c r="P845" s="53">
        <f t="shared" si="143"/>
        <v>8.0914455460972867</v>
      </c>
      <c r="Q845" s="53">
        <v>0.2</v>
      </c>
      <c r="R845" s="53">
        <f t="shared" si="144"/>
        <v>6.5779246769855542</v>
      </c>
    </row>
    <row r="846" spans="1:18" ht="15">
      <c r="A846" s="88"/>
      <c r="B846" s="84">
        <v>31149</v>
      </c>
      <c r="C846" s="85">
        <v>4</v>
      </c>
      <c r="D846" s="86">
        <v>14</v>
      </c>
      <c r="E846" s="87">
        <v>4</v>
      </c>
      <c r="F846" s="96">
        <f t="shared" si="135"/>
        <v>9</v>
      </c>
      <c r="G846" s="96"/>
      <c r="H846" s="74">
        <f t="shared" si="136"/>
        <v>102</v>
      </c>
      <c r="I846" s="53">
        <f t="shared" si="145"/>
        <v>0.99571490312434352</v>
      </c>
      <c r="J846" s="53">
        <f t="shared" si="137"/>
        <v>0.14573783503083854</v>
      </c>
      <c r="K846" s="53">
        <f t="shared" si="138"/>
        <v>1.7252565290286555</v>
      </c>
      <c r="L846" s="53">
        <f t="shared" si="139"/>
        <v>31.882886549630676</v>
      </c>
      <c r="M846" s="93">
        <f t="shared" si="140"/>
        <v>2.5304158623998494</v>
      </c>
      <c r="N846" s="53">
        <f t="shared" si="141"/>
        <v>17.139831779188601</v>
      </c>
      <c r="O846">
        <f t="shared" si="142"/>
        <v>0.58008978738759875</v>
      </c>
      <c r="P846" s="53">
        <f t="shared" si="143"/>
        <v>8.6544506934491388</v>
      </c>
      <c r="Q846" s="53">
        <v>0.2</v>
      </c>
      <c r="R846" s="53">
        <f t="shared" si="144"/>
        <v>6.3096993316277334</v>
      </c>
    </row>
    <row r="847" spans="1:18" ht="15">
      <c r="A847" s="88"/>
      <c r="B847" s="84">
        <v>31150</v>
      </c>
      <c r="C847" s="85">
        <v>0</v>
      </c>
      <c r="D847" s="86">
        <v>18</v>
      </c>
      <c r="E847" s="87">
        <v>3</v>
      </c>
      <c r="F847" s="96">
        <f t="shared" ref="F847:F910" si="146">0.5*(D847+E847)</f>
        <v>10.5</v>
      </c>
      <c r="G847" s="96"/>
      <c r="H847" s="74">
        <f t="shared" ref="H847:H910" si="147">B847-DATE(YEAR(B847),1,0)</f>
        <v>103</v>
      </c>
      <c r="I847" s="53">
        <f t="shared" si="145"/>
        <v>0.99514575252636817</v>
      </c>
      <c r="J847" s="53">
        <f t="shared" ref="J847:J910" si="148">ASIN(0.39785*SIN(4.869+$I$7*H847+0.03345*SIN(6.224+$I$7*H847)))</f>
        <v>0.15213043947803545</v>
      </c>
      <c r="K847" s="53">
        <f t="shared" ref="K847:K910" si="149">ACOS(-TAN(J847)*TAN($E$7*$I$8))</f>
        <v>1.7321942042801588</v>
      </c>
      <c r="L847" s="53">
        <f t="shared" ref="L847:L910" si="150">117.5*I847*((K847*SIN($E$7*$I$8)*SIN(J847)+COS($E$7*$I$8)*COS(J847)*SIN(K847))/PI())</f>
        <v>32.134901820960117</v>
      </c>
      <c r="M847" s="93">
        <f t="shared" ref="M847:M910" si="151">0.0023*L847/2.456*(0.5*(D847+E847)+17.8)*SQRT(D847-E847)</f>
        <v>3.2984394493326117</v>
      </c>
      <c r="N847" s="53">
        <f t="shared" ref="N847:N910" si="152">0.17*L847*SQRT(D847-E847)</f>
        <v>21.157849729380118</v>
      </c>
      <c r="O847">
        <f t="shared" ref="O847:O910" si="153">5336/(F847+273.15)^2*EXP(21.07-5336/(F847+273.15))</f>
        <v>0.63434223095270703</v>
      </c>
      <c r="P847" s="53">
        <f t="shared" ref="P847:P910" si="154">EXP(21.07-5336/(F847+273.15))</f>
        <v>9.564744649762261</v>
      </c>
      <c r="Q847" s="53">
        <v>0.2</v>
      </c>
      <c r="R847" s="53">
        <f t="shared" ref="R847:R910" si="155">(O847*N847*0.6+$L$8*6.43*(1+0.536*Q847)*P847*(1- G847/100))/($O$7*(O847+$L$8))</f>
        <v>7.2843376103033126</v>
      </c>
    </row>
    <row r="848" spans="1:18" ht="15">
      <c r="A848" s="88"/>
      <c r="B848" s="84">
        <v>31151</v>
      </c>
      <c r="C848" s="85">
        <v>2.4</v>
      </c>
      <c r="D848" s="86">
        <v>13</v>
      </c>
      <c r="E848" s="87">
        <v>4</v>
      </c>
      <c r="F848" s="96">
        <f t="shared" si="146"/>
        <v>8.5</v>
      </c>
      <c r="G848" s="96"/>
      <c r="H848" s="74">
        <f t="shared" si="147"/>
        <v>104</v>
      </c>
      <c r="I848" s="53">
        <f t="shared" si="145"/>
        <v>0.9945780383783176</v>
      </c>
      <c r="J848" s="53">
        <f t="shared" si="148"/>
        <v>0.15848068045680108</v>
      </c>
      <c r="K848" s="53">
        <f t="shared" si="149"/>
        <v>1.7391071699522611</v>
      </c>
      <c r="L848" s="53">
        <f t="shared" si="150"/>
        <v>32.384762945779599</v>
      </c>
      <c r="M848" s="93">
        <f t="shared" si="151"/>
        <v>2.3928594999066055</v>
      </c>
      <c r="N848" s="53">
        <f t="shared" si="152"/>
        <v>16.516229102347594</v>
      </c>
      <c r="O848">
        <f t="shared" si="153"/>
        <v>0.56293085323359648</v>
      </c>
      <c r="P848" s="53">
        <f t="shared" si="154"/>
        <v>8.3687143143084199</v>
      </c>
      <c r="Q848" s="53">
        <v>0.2</v>
      </c>
      <c r="R848" s="53">
        <f t="shared" si="155"/>
        <v>6.1445167102199942</v>
      </c>
    </row>
    <row r="849" spans="1:18" ht="15">
      <c r="A849" s="88"/>
      <c r="B849" s="84">
        <v>31152</v>
      </c>
      <c r="C849" s="85">
        <v>0</v>
      </c>
      <c r="D849" s="86">
        <v>19</v>
      </c>
      <c r="E849" s="87">
        <v>0</v>
      </c>
      <c r="F849" s="96">
        <f t="shared" si="146"/>
        <v>9.5</v>
      </c>
      <c r="G849" s="96"/>
      <c r="H849" s="74">
        <f t="shared" si="147"/>
        <v>105</v>
      </c>
      <c r="I849" s="53">
        <f t="shared" si="145"/>
        <v>0.9940119286759419</v>
      </c>
      <c r="J849" s="53">
        <f t="shared" si="148"/>
        <v>0.16478691298506745</v>
      </c>
      <c r="K849" s="53">
        <f t="shared" si="149"/>
        <v>1.7459941962077394</v>
      </c>
      <c r="L849" s="53">
        <f t="shared" si="150"/>
        <v>32.63240667063225</v>
      </c>
      <c r="M849" s="93">
        <f t="shared" si="151"/>
        <v>3.6365371255586152</v>
      </c>
      <c r="N849" s="53">
        <f t="shared" si="152"/>
        <v>24.181031703507458</v>
      </c>
      <c r="O849">
        <f t="shared" si="153"/>
        <v>0.59770450458842328</v>
      </c>
      <c r="P849" s="53">
        <f t="shared" si="154"/>
        <v>8.9488800645474278</v>
      </c>
      <c r="Q849" s="53">
        <v>0.2</v>
      </c>
      <c r="R849" s="53">
        <f t="shared" si="155"/>
        <v>7.8926737448771513</v>
      </c>
    </row>
    <row r="850" spans="1:18" ht="15">
      <c r="A850" s="88"/>
      <c r="B850" s="84">
        <v>31153</v>
      </c>
      <c r="C850" s="85">
        <v>0</v>
      </c>
      <c r="D850" s="86">
        <v>20</v>
      </c>
      <c r="E850" s="87">
        <v>4</v>
      </c>
      <c r="F850" s="96">
        <f t="shared" si="146"/>
        <v>12</v>
      </c>
      <c r="G850" s="96"/>
      <c r="H850" s="74">
        <f t="shared" si="147"/>
        <v>106</v>
      </c>
      <c r="I850" s="53">
        <f t="shared" si="145"/>
        <v>0.99344759094020973</v>
      </c>
      <c r="J850" s="53">
        <f t="shared" si="148"/>
        <v>0.17104749631521274</v>
      </c>
      <c r="K850" s="53">
        <f t="shared" si="149"/>
        <v>1.7528540118617566</v>
      </c>
      <c r="L850" s="53">
        <f t="shared" si="150"/>
        <v>32.877770800246196</v>
      </c>
      <c r="M850" s="93">
        <f t="shared" si="151"/>
        <v>3.6701016460079385</v>
      </c>
      <c r="N850" s="53">
        <f t="shared" si="152"/>
        <v>22.356884144167417</v>
      </c>
      <c r="O850">
        <f t="shared" si="153"/>
        <v>0.69297786589913757</v>
      </c>
      <c r="P850" s="53">
        <f t="shared" si="154"/>
        <v>10.559668732607534</v>
      </c>
      <c r="Q850" s="53">
        <v>0.2</v>
      </c>
      <c r="R850" s="53">
        <f t="shared" si="155"/>
        <v>7.6381831399435836</v>
      </c>
    </row>
    <row r="851" spans="1:18" ht="15">
      <c r="A851" s="88"/>
      <c r="B851" s="84">
        <v>31154</v>
      </c>
      <c r="C851" s="85">
        <v>0</v>
      </c>
      <c r="D851" s="86">
        <v>16</v>
      </c>
      <c r="E851" s="87">
        <v>5</v>
      </c>
      <c r="F851" s="96">
        <f t="shared" si="146"/>
        <v>10.5</v>
      </c>
      <c r="G851" s="96"/>
      <c r="H851" s="74">
        <f t="shared" si="147"/>
        <v>107</v>
      </c>
      <c r="I851" s="53">
        <f t="shared" si="145"/>
        <v>0.99288519216773652</v>
      </c>
      <c r="J851" s="53">
        <f t="shared" si="148"/>
        <v>0.17726079399979452</v>
      </c>
      <c r="K851" s="53">
        <f t="shared" si="149"/>
        <v>1.7596853028269679</v>
      </c>
      <c r="L851" s="53">
        <f t="shared" si="150"/>
        <v>33.120794186681486</v>
      </c>
      <c r="M851" s="93">
        <f t="shared" si="151"/>
        <v>2.9112734088616725</v>
      </c>
      <c r="N851" s="53">
        <f t="shared" si="152"/>
        <v>18.674372002887164</v>
      </c>
      <c r="O851">
        <f t="shared" si="153"/>
        <v>0.63434223095270703</v>
      </c>
      <c r="P851" s="53">
        <f t="shared" si="154"/>
        <v>9.564744649762261</v>
      </c>
      <c r="Q851" s="53">
        <v>0.2</v>
      </c>
      <c r="R851" s="53">
        <f t="shared" si="155"/>
        <v>6.7326988233961407</v>
      </c>
    </row>
    <row r="852" spans="1:18" ht="15">
      <c r="A852" s="88"/>
      <c r="B852" s="84">
        <v>31155</v>
      </c>
      <c r="C852" s="85">
        <v>0</v>
      </c>
      <c r="D852" s="86">
        <v>21</v>
      </c>
      <c r="E852" s="87">
        <v>4</v>
      </c>
      <c r="F852" s="96">
        <f t="shared" si="146"/>
        <v>12.5</v>
      </c>
      <c r="G852" s="96"/>
      <c r="H852" s="74">
        <f t="shared" si="147"/>
        <v>108</v>
      </c>
      <c r="I852" s="53">
        <f t="shared" si="145"/>
        <v>0.99232489878136709</v>
      </c>
      <c r="J852" s="53">
        <f t="shared" si="148"/>
        <v>0.18342517398019959</v>
      </c>
      <c r="K852" s="53">
        <f t="shared" si="149"/>
        <v>1.7664867106110842</v>
      </c>
      <c r="L852" s="53">
        <f t="shared" si="150"/>
        <v>33.361416717549993</v>
      </c>
      <c r="M852" s="93">
        <f t="shared" si="151"/>
        <v>3.9031123071400251</v>
      </c>
      <c r="N852" s="53">
        <f t="shared" si="152"/>
        <v>23.383949640939928</v>
      </c>
      <c r="O852">
        <f t="shared" si="153"/>
        <v>0.7135476731207917</v>
      </c>
      <c r="P852" s="53">
        <f t="shared" si="154"/>
        <v>10.911278230138578</v>
      </c>
      <c r="Q852" s="53">
        <v>0.2</v>
      </c>
      <c r="R852" s="53">
        <f t="shared" si="155"/>
        <v>7.8969017431520356</v>
      </c>
    </row>
    <row r="853" spans="1:18" ht="15">
      <c r="A853" s="88"/>
      <c r="B853" s="84">
        <v>31156</v>
      </c>
      <c r="C853" s="85">
        <v>0</v>
      </c>
      <c r="D853" s="86">
        <v>22</v>
      </c>
      <c r="E853" s="87">
        <v>5</v>
      </c>
      <c r="F853" s="96">
        <f t="shared" si="146"/>
        <v>13.5</v>
      </c>
      <c r="G853" s="96"/>
      <c r="H853" s="74">
        <f t="shared" si="147"/>
        <v>109</v>
      </c>
      <c r="I853" s="53">
        <f t="shared" si="145"/>
        <v>0.99176687658092877</v>
      </c>
      <c r="J853" s="53">
        <f t="shared" si="148"/>
        <v>0.18953900869906945</v>
      </c>
      <c r="K853" s="53">
        <f t="shared" si="149"/>
        <v>1.773256830871865</v>
      </c>
      <c r="L853" s="53">
        <f t="shared" si="150"/>
        <v>33.599579303390037</v>
      </c>
      <c r="M853" s="93">
        <f t="shared" si="151"/>
        <v>4.0607112759924835</v>
      </c>
      <c r="N853" s="53">
        <f t="shared" si="152"/>
        <v>23.55088445551301</v>
      </c>
      <c r="O853">
        <f t="shared" si="153"/>
        <v>0.75629173150346363</v>
      </c>
      <c r="P853" s="53">
        <f t="shared" si="154"/>
        <v>11.646017104401583</v>
      </c>
      <c r="Q853" s="53">
        <v>0.2</v>
      </c>
      <c r="R853" s="53">
        <f t="shared" si="155"/>
        <v>7.990671368915117</v>
      </c>
    </row>
    <row r="854" spans="1:18" ht="15">
      <c r="A854" s="88"/>
      <c r="B854" s="84">
        <v>31157</v>
      </c>
      <c r="C854" s="85">
        <v>0</v>
      </c>
      <c r="D854" s="86">
        <v>21</v>
      </c>
      <c r="E854" s="87">
        <v>4</v>
      </c>
      <c r="F854" s="96">
        <f t="shared" si="146"/>
        <v>12.5</v>
      </c>
      <c r="G854" s="96"/>
      <c r="H854" s="74">
        <f t="shared" si="147"/>
        <v>110</v>
      </c>
      <c r="I854" s="53">
        <f t="shared" si="145"/>
        <v>0.99121129069416836</v>
      </c>
      <c r="J854" s="53">
        <f t="shared" si="148"/>
        <v>0.19560067523736388</v>
      </c>
      <c r="K854" s="53">
        <f t="shared" si="149"/>
        <v>1.7799942120349357</v>
      </c>
      <c r="L854" s="53">
        <f t="shared" si="150"/>
        <v>33.835223864280934</v>
      </c>
      <c r="M854" s="93">
        <f t="shared" si="151"/>
        <v>3.9585452799443126</v>
      </c>
      <c r="N854" s="53">
        <f t="shared" si="152"/>
        <v>23.716054316004442</v>
      </c>
      <c r="O854">
        <f t="shared" si="153"/>
        <v>0.7135476731207917</v>
      </c>
      <c r="P854" s="53">
        <f t="shared" si="154"/>
        <v>10.911278230138578</v>
      </c>
      <c r="Q854" s="53">
        <v>0.2</v>
      </c>
      <c r="R854" s="53">
        <f t="shared" si="155"/>
        <v>7.9714394316855879</v>
      </c>
    </row>
    <row r="855" spans="1:18" ht="15">
      <c r="A855" s="88"/>
      <c r="B855" s="84">
        <v>31158</v>
      </c>
      <c r="C855" s="85">
        <v>0</v>
      </c>
      <c r="D855" s="86">
        <v>22</v>
      </c>
      <c r="E855" s="87">
        <v>5</v>
      </c>
      <c r="F855" s="96">
        <f t="shared" si="146"/>
        <v>13.5</v>
      </c>
      <c r="G855" s="96"/>
      <c r="H855" s="74">
        <f t="shared" si="147"/>
        <v>111</v>
      </c>
      <c r="I855" s="53">
        <f t="shared" si="145"/>
        <v>0.99065830552788836</v>
      </c>
      <c r="J855" s="53">
        <f t="shared" si="148"/>
        <v>0.20160855547686729</v>
      </c>
      <c r="K855" s="53">
        <f t="shared" si="149"/>
        <v>1.7866973539801925</v>
      </c>
      <c r="L855" s="53">
        <f t="shared" si="150"/>
        <v>34.068293315785375</v>
      </c>
      <c r="M855" s="93">
        <f t="shared" si="151"/>
        <v>4.1173581839243747</v>
      </c>
      <c r="N855" s="53">
        <f t="shared" si="152"/>
        <v>23.879419210336231</v>
      </c>
      <c r="O855">
        <f t="shared" si="153"/>
        <v>0.75629173150346363</v>
      </c>
      <c r="P855" s="53">
        <f t="shared" si="154"/>
        <v>11.646017104401583</v>
      </c>
      <c r="Q855" s="53">
        <v>0.2</v>
      </c>
      <c r="R855" s="53">
        <f t="shared" si="155"/>
        <v>8.0647576022781191</v>
      </c>
    </row>
    <row r="856" spans="1:18" ht="15">
      <c r="A856" s="88"/>
      <c r="B856" s="84">
        <v>31159</v>
      </c>
      <c r="C856" s="85">
        <v>0</v>
      </c>
      <c r="D856" s="86">
        <v>21</v>
      </c>
      <c r="E856" s="87">
        <v>7</v>
      </c>
      <c r="F856" s="96">
        <f t="shared" si="146"/>
        <v>14</v>
      </c>
      <c r="G856" s="96"/>
      <c r="H856" s="74">
        <f t="shared" si="147"/>
        <v>112</v>
      </c>
      <c r="I856" s="53">
        <f t="shared" si="145"/>
        <v>0.99010808471929601</v>
      </c>
      <c r="J856" s="53">
        <f t="shared" si="148"/>
        <v>0.20756103628894179</v>
      </c>
      <c r="K856" s="53">
        <f t="shared" si="149"/>
        <v>1.7933647068029879</v>
      </c>
      <c r="L856" s="53">
        <f t="shared" si="150"/>
        <v>34.298731554310635</v>
      </c>
      <c r="M856" s="93">
        <f t="shared" si="151"/>
        <v>3.821806286869581</v>
      </c>
      <c r="N856" s="53">
        <f t="shared" si="152"/>
        <v>21.816797387117688</v>
      </c>
      <c r="O856">
        <f t="shared" si="153"/>
        <v>0.77848917725545741</v>
      </c>
      <c r="P856" s="53">
        <f t="shared" si="154"/>
        <v>12.02968899466322</v>
      </c>
      <c r="Q856" s="53">
        <v>0.2</v>
      </c>
      <c r="R856" s="53">
        <f t="shared" si="155"/>
        <v>7.6262023604423161</v>
      </c>
    </row>
    <row r="857" spans="1:18" ht="15">
      <c r="A857" s="88"/>
      <c r="B857" s="84">
        <v>31160</v>
      </c>
      <c r="C857" s="85">
        <v>0</v>
      </c>
      <c r="D857" s="86">
        <v>19</v>
      </c>
      <c r="E857" s="87">
        <v>6</v>
      </c>
      <c r="F857" s="96">
        <f t="shared" si="146"/>
        <v>12.5</v>
      </c>
      <c r="G857" s="96"/>
      <c r="H857" s="74">
        <f t="shared" si="147"/>
        <v>113</v>
      </c>
      <c r="I857" s="53">
        <f t="shared" si="145"/>
        <v>0.98956079108758077</v>
      </c>
      <c r="J857" s="53">
        <f t="shared" si="148"/>
        <v>0.21345650975027131</v>
      </c>
      <c r="K857" s="53">
        <f t="shared" si="149"/>
        <v>1.7999946696566702</v>
      </c>
      <c r="L857" s="53">
        <f t="shared" si="150"/>
        <v>34.526483441982286</v>
      </c>
      <c r="M857" s="93">
        <f t="shared" si="151"/>
        <v>3.5323694938188983</v>
      </c>
      <c r="N857" s="53">
        <f t="shared" si="152"/>
        <v>21.162791089959342</v>
      </c>
      <c r="O857">
        <f t="shared" si="153"/>
        <v>0.7135476731207917</v>
      </c>
      <c r="P857" s="53">
        <f t="shared" si="154"/>
        <v>10.911278230138578</v>
      </c>
      <c r="Q857" s="53">
        <v>0.2</v>
      </c>
      <c r="R857" s="53">
        <f t="shared" si="155"/>
        <v>7.3983841470824716</v>
      </c>
    </row>
    <row r="858" spans="1:18" ht="15">
      <c r="A858" s="88"/>
      <c r="B858" s="84">
        <v>31161</v>
      </c>
      <c r="C858" s="85">
        <v>0</v>
      </c>
      <c r="D858" s="86">
        <v>20</v>
      </c>
      <c r="E858" s="87">
        <v>7</v>
      </c>
      <c r="F858" s="96">
        <f t="shared" si="146"/>
        <v>13.5</v>
      </c>
      <c r="G858" s="96"/>
      <c r="H858" s="74">
        <f t="shared" si="147"/>
        <v>114</v>
      </c>
      <c r="I858" s="53">
        <f t="shared" si="145"/>
        <v>0.98901658658573355</v>
      </c>
      <c r="J858" s="53">
        <f t="shared" si="148"/>
        <v>0.21929337338631621</v>
      </c>
      <c r="K858" s="53">
        <f t="shared" si="149"/>
        <v>1.8065855896834622</v>
      </c>
      <c r="L858" s="53">
        <f t="shared" si="150"/>
        <v>34.751494791126646</v>
      </c>
      <c r="M858" s="93">
        <f t="shared" si="151"/>
        <v>3.6727297864670398</v>
      </c>
      <c r="N858" s="53">
        <f t="shared" si="152"/>
        <v>21.30071038263257</v>
      </c>
      <c r="O858">
        <f t="shared" si="153"/>
        <v>0.75629173150346363</v>
      </c>
      <c r="P858" s="53">
        <f t="shared" si="154"/>
        <v>11.646017104401583</v>
      </c>
      <c r="Q858" s="53">
        <v>0.2</v>
      </c>
      <c r="R858" s="53">
        <f t="shared" si="155"/>
        <v>7.4832458407986193</v>
      </c>
    </row>
    <row r="859" spans="1:18" ht="15">
      <c r="A859" s="88"/>
      <c r="B859" s="84">
        <v>31162</v>
      </c>
      <c r="C859" s="85">
        <v>0</v>
      </c>
      <c r="D859" s="86">
        <v>19</v>
      </c>
      <c r="E859" s="87">
        <v>2</v>
      </c>
      <c r="F859" s="96">
        <f t="shared" si="146"/>
        <v>10.5</v>
      </c>
      <c r="G859" s="96"/>
      <c r="H859" s="74">
        <f t="shared" si="147"/>
        <v>115</v>
      </c>
      <c r="I859" s="53">
        <f t="shared" si="145"/>
        <v>0.98847563225262169</v>
      </c>
      <c r="J859" s="53">
        <f t="shared" si="148"/>
        <v>0.22507003044315249</v>
      </c>
      <c r="K859" s="53">
        <f t="shared" si="149"/>
        <v>1.8131357610410594</v>
      </c>
      <c r="L859" s="53">
        <f t="shared" si="150"/>
        <v>34.973712348461028</v>
      </c>
      <c r="M859" s="93">
        <f t="shared" si="151"/>
        <v>3.8216604994037944</v>
      </c>
      <c r="N859" s="53">
        <f t="shared" si="152"/>
        <v>24.514052722554496</v>
      </c>
      <c r="O859">
        <f t="shared" si="153"/>
        <v>0.63434223095270703</v>
      </c>
      <c r="P859" s="53">
        <f t="shared" si="154"/>
        <v>9.564744649762261</v>
      </c>
      <c r="Q859" s="53">
        <v>0.2</v>
      </c>
      <c r="R859" s="53">
        <f t="shared" si="155"/>
        <v>8.0298291957597279</v>
      </c>
    </row>
    <row r="860" spans="1:18" ht="15">
      <c r="A860" s="88"/>
      <c r="B860" s="84">
        <v>31163</v>
      </c>
      <c r="C860" s="85">
        <v>0</v>
      </c>
      <c r="D860" s="86">
        <v>17</v>
      </c>
      <c r="E860" s="87">
        <v>8</v>
      </c>
      <c r="F860" s="96">
        <f t="shared" si="146"/>
        <v>12.5</v>
      </c>
      <c r="G860" s="96"/>
      <c r="H860" s="74">
        <f t="shared" si="147"/>
        <v>116</v>
      </c>
      <c r="I860" s="53">
        <f t="shared" si="145"/>
        <v>0.98793808816533546</v>
      </c>
      <c r="J860" s="53">
        <f t="shared" si="148"/>
        <v>0.2307848901883201</v>
      </c>
      <c r="K860" s="53">
        <f t="shared" si="149"/>
        <v>1.8196434240327124</v>
      </c>
      <c r="L860" s="53">
        <f t="shared" si="150"/>
        <v>35.193083779092866</v>
      </c>
      <c r="M860" s="93">
        <f t="shared" si="151"/>
        <v>2.9958542449897987</v>
      </c>
      <c r="N860" s="53">
        <f t="shared" si="152"/>
        <v>17.948472727337364</v>
      </c>
      <c r="O860">
        <f t="shared" si="153"/>
        <v>0.7135476731207917</v>
      </c>
      <c r="P860" s="53">
        <f t="shared" si="154"/>
        <v>10.911278230138578</v>
      </c>
      <c r="Q860" s="53">
        <v>0.2</v>
      </c>
      <c r="R860" s="53">
        <f t="shared" si="155"/>
        <v>6.6769614181966155</v>
      </c>
    </row>
    <row r="861" spans="1:18" ht="15">
      <c r="A861" s="88"/>
      <c r="B861" s="84">
        <v>31164</v>
      </c>
      <c r="C861" s="85">
        <v>0</v>
      </c>
      <c r="D861" s="86">
        <v>16</v>
      </c>
      <c r="E861" s="87">
        <v>8</v>
      </c>
      <c r="F861" s="96">
        <f t="shared" si="146"/>
        <v>12</v>
      </c>
      <c r="G861" s="96"/>
      <c r="H861" s="74">
        <f t="shared" si="147"/>
        <v>117</v>
      </c>
      <c r="I861" s="53">
        <f t="shared" si="145"/>
        <v>0.98740411339181866</v>
      </c>
      <c r="J861" s="53">
        <f t="shared" si="148"/>
        <v>0.2364363682412613</v>
      </c>
      <c r="K861" s="53">
        <f t="shared" si="149"/>
        <v>1.8261067643489397</v>
      </c>
      <c r="L861" s="53">
        <f t="shared" si="150"/>
        <v>35.409557650431303</v>
      </c>
      <c r="M861" s="93">
        <f t="shared" si="151"/>
        <v>2.7949962693382759</v>
      </c>
      <c r="N861" s="53">
        <f t="shared" si="152"/>
        <v>17.026070066736459</v>
      </c>
      <c r="O861">
        <f t="shared" si="153"/>
        <v>0.69297786589913757</v>
      </c>
      <c r="P861" s="53">
        <f t="shared" si="154"/>
        <v>10.559668732607534</v>
      </c>
      <c r="Q861" s="53">
        <v>0.2</v>
      </c>
      <c r="R861" s="53">
        <f t="shared" si="155"/>
        <v>6.4446927502510167</v>
      </c>
    </row>
    <row r="862" spans="1:18" ht="15">
      <c r="A862" s="88"/>
      <c r="B862" s="84">
        <v>31165</v>
      </c>
      <c r="C862" s="85">
        <v>0.6</v>
      </c>
      <c r="D862" s="86">
        <v>13</v>
      </c>
      <c r="E862" s="87">
        <v>4</v>
      </c>
      <c r="F862" s="96">
        <f t="shared" si="146"/>
        <v>8.5</v>
      </c>
      <c r="G862" s="96"/>
      <c r="H862" s="74">
        <f t="shared" si="147"/>
        <v>118</v>
      </c>
      <c r="I862" s="53">
        <f t="shared" si="145"/>
        <v>0.98687386594379756</v>
      </c>
      <c r="J862" s="53">
        <f t="shared" si="148"/>
        <v>0.24202288693386306</v>
      </c>
      <c r="K862" s="53">
        <f t="shared" si="149"/>
        <v>1.8325239124293682</v>
      </c>
      <c r="L862" s="53">
        <f t="shared" si="150"/>
        <v>35.623083416116273</v>
      </c>
      <c r="M862" s="93">
        <f t="shared" si="151"/>
        <v>2.6321339362877119</v>
      </c>
      <c r="N862" s="53">
        <f t="shared" si="152"/>
        <v>18.167772542219303</v>
      </c>
      <c r="O862">
        <f t="shared" si="153"/>
        <v>0.56293085323359648</v>
      </c>
      <c r="P862" s="53">
        <f t="shared" si="154"/>
        <v>8.3687143143084199</v>
      </c>
      <c r="Q862" s="53">
        <v>0.2</v>
      </c>
      <c r="R862" s="53">
        <f t="shared" si="155"/>
        <v>6.5070860688384915</v>
      </c>
    </row>
    <row r="863" spans="1:18" ht="15">
      <c r="A863" s="88"/>
      <c r="B863" s="84">
        <v>31166</v>
      </c>
      <c r="C863" s="85">
        <v>0.2</v>
      </c>
      <c r="D863" s="86">
        <v>17</v>
      </c>
      <c r="E863" s="87">
        <v>-1</v>
      </c>
      <c r="F863" s="96">
        <f t="shared" si="146"/>
        <v>8</v>
      </c>
      <c r="G863" s="96"/>
      <c r="H863" s="74">
        <f t="shared" si="147"/>
        <v>119</v>
      </c>
      <c r="I863" s="53">
        <f t="shared" si="145"/>
        <v>0.98634750273002292</v>
      </c>
      <c r="J863" s="53">
        <f t="shared" si="148"/>
        <v>0.24754287570157374</v>
      </c>
      <c r="K863" s="53">
        <f t="shared" si="149"/>
        <v>1.8388929429535461</v>
      </c>
      <c r="L863" s="53">
        <f t="shared" si="150"/>
        <v>35.833611400072293</v>
      </c>
      <c r="M863" s="93">
        <f t="shared" si="151"/>
        <v>3.6732121460362896</v>
      </c>
      <c r="N863" s="53">
        <f t="shared" si="152"/>
        <v>25.844953407702587</v>
      </c>
      <c r="O863">
        <f t="shared" si="153"/>
        <v>0.54621768965488293</v>
      </c>
      <c r="P863" s="53">
        <f t="shared" si="154"/>
        <v>8.0914455460972867</v>
      </c>
      <c r="Q863" s="53">
        <v>0.2</v>
      </c>
      <c r="R863" s="53">
        <f t="shared" si="155"/>
        <v>8.1576988062592868</v>
      </c>
    </row>
    <row r="864" spans="1:18" ht="15">
      <c r="A864" s="88"/>
      <c r="B864" s="84">
        <v>31167</v>
      </c>
      <c r="C864" s="85">
        <v>0</v>
      </c>
      <c r="D864" s="86">
        <v>20</v>
      </c>
      <c r="E864" s="87">
        <v>1</v>
      </c>
      <c r="F864" s="96">
        <f t="shared" si="146"/>
        <v>10.5</v>
      </c>
      <c r="G864" s="96"/>
      <c r="H864" s="74">
        <f t="shared" si="147"/>
        <v>120</v>
      </c>
      <c r="I864" s="53">
        <f t="shared" si="145"/>
        <v>0.98582517950983806</v>
      </c>
      <c r="J864" s="53">
        <f t="shared" si="148"/>
        <v>0.25299477150548283</v>
      </c>
      <c r="K864" s="53">
        <f t="shared" si="149"/>
        <v>1.8452118744698753</v>
      </c>
      <c r="L864" s="53">
        <f t="shared" si="150"/>
        <v>36.041092780795132</v>
      </c>
      <c r="M864" s="93">
        <f t="shared" si="151"/>
        <v>4.1635200465468314</v>
      </c>
      <c r="N864" s="53">
        <f t="shared" si="152"/>
        <v>26.706911811864085</v>
      </c>
      <c r="O864">
        <f t="shared" si="153"/>
        <v>0.63434223095270703</v>
      </c>
      <c r="P864" s="53">
        <f t="shared" si="154"/>
        <v>9.564744649762261</v>
      </c>
      <c r="Q864" s="53">
        <v>0.2</v>
      </c>
      <c r="R864" s="53">
        <f t="shared" si="155"/>
        <v>8.5169147512212362</v>
      </c>
    </row>
    <row r="865" spans="1:18" ht="15">
      <c r="A865" s="88"/>
      <c r="B865" s="84">
        <v>31168</v>
      </c>
      <c r="C865" s="85">
        <v>0</v>
      </c>
      <c r="D865" s="86">
        <v>25</v>
      </c>
      <c r="E865" s="87">
        <v>6</v>
      </c>
      <c r="F865" s="96">
        <f t="shared" si="146"/>
        <v>15.5</v>
      </c>
      <c r="G865" s="96"/>
      <c r="H865" s="74">
        <f t="shared" si="147"/>
        <v>121</v>
      </c>
      <c r="I865" s="53">
        <f t="shared" si="145"/>
        <v>0.98530705084708703</v>
      </c>
      <c r="J865" s="53">
        <f t="shared" si="148"/>
        <v>0.25837701928569073</v>
      </c>
      <c r="K865" s="53">
        <f t="shared" si="149"/>
        <v>1.8514786691720928</v>
      </c>
      <c r="L865" s="53">
        <f t="shared" si="150"/>
        <v>36.245479575980454</v>
      </c>
      <c r="M865" s="93">
        <f t="shared" si="151"/>
        <v>4.9269069241753414</v>
      </c>
      <c r="N865" s="53">
        <f t="shared" si="152"/>
        <v>26.858365047417269</v>
      </c>
      <c r="O865">
        <f t="shared" si="153"/>
        <v>0.84852650924855288</v>
      </c>
      <c r="P865" s="53">
        <f t="shared" si="154"/>
        <v>13.249293405289498</v>
      </c>
      <c r="Q865" s="53">
        <v>0.2</v>
      </c>
      <c r="R865" s="53">
        <f t="shared" si="155"/>
        <v>8.8502306859052595</v>
      </c>
    </row>
    <row r="866" spans="1:18" ht="15">
      <c r="A866" s="88"/>
      <c r="B866" s="84">
        <v>31169</v>
      </c>
      <c r="C866" s="85">
        <v>0</v>
      </c>
      <c r="D866" s="86">
        <v>20</v>
      </c>
      <c r="E866" s="87">
        <v>8</v>
      </c>
      <c r="F866" s="96">
        <f t="shared" si="146"/>
        <v>14</v>
      </c>
      <c r="G866" s="96"/>
      <c r="H866" s="74">
        <f t="shared" si="147"/>
        <v>122</v>
      </c>
      <c r="I866" s="53">
        <f t="shared" si="145"/>
        <v>0.98479327006437722</v>
      </c>
      <c r="J866" s="53">
        <f t="shared" si="148"/>
        <v>0.26368807244622355</v>
      </c>
      <c r="K866" s="53">
        <f t="shared" si="149"/>
        <v>1.8576912328329742</v>
      </c>
      <c r="L866" s="53">
        <f t="shared" si="150"/>
        <v>36.446724627604532</v>
      </c>
      <c r="M866" s="93">
        <f t="shared" si="151"/>
        <v>3.7598950449696096</v>
      </c>
      <c r="N866" s="53">
        <f t="shared" si="152"/>
        <v>21.463376800324195</v>
      </c>
      <c r="O866">
        <f t="shared" si="153"/>
        <v>0.77848917725545741</v>
      </c>
      <c r="P866" s="53">
        <f t="shared" si="154"/>
        <v>12.02968899466322</v>
      </c>
      <c r="Q866" s="53">
        <v>0.2</v>
      </c>
      <c r="R866" s="53">
        <f t="shared" si="155"/>
        <v>7.5463238878466097</v>
      </c>
    </row>
    <row r="867" spans="1:18" ht="15">
      <c r="A867" s="88"/>
      <c r="B867" s="84">
        <v>31170</v>
      </c>
      <c r="C867" s="85">
        <v>5.8</v>
      </c>
      <c r="D867" s="86">
        <v>20</v>
      </c>
      <c r="E867" s="87">
        <v>4</v>
      </c>
      <c r="F867" s="96">
        <f t="shared" si="146"/>
        <v>12</v>
      </c>
      <c r="G867" s="96"/>
      <c r="H867" s="74">
        <f t="shared" si="147"/>
        <v>123</v>
      </c>
      <c r="I867" s="53">
        <f t="shared" si="145"/>
        <v>0.98428398919770821</v>
      </c>
      <c r="J867" s="53">
        <f t="shared" si="148"/>
        <v>0.26892639337166119</v>
      </c>
      <c r="K867" s="53">
        <f t="shared" si="149"/>
        <v>1.863847414905129</v>
      </c>
      <c r="L867" s="53">
        <f t="shared" si="150"/>
        <v>36.64478158756696</v>
      </c>
      <c r="M867" s="93">
        <f t="shared" si="151"/>
        <v>4.090608029335244</v>
      </c>
      <c r="N867" s="53">
        <f t="shared" si="152"/>
        <v>24.918451479545535</v>
      </c>
      <c r="O867">
        <f t="shared" si="153"/>
        <v>0.69297786589913757</v>
      </c>
      <c r="P867" s="53">
        <f t="shared" si="154"/>
        <v>10.559668732607534</v>
      </c>
      <c r="Q867" s="53">
        <v>0.2</v>
      </c>
      <c r="R867" s="53">
        <f t="shared" si="155"/>
        <v>8.2116801617713477</v>
      </c>
    </row>
    <row r="868" spans="1:18" ht="15">
      <c r="A868" s="88"/>
      <c r="B868" s="84">
        <v>31171</v>
      </c>
      <c r="C868" s="85">
        <v>0</v>
      </c>
      <c r="D868" s="86">
        <v>18</v>
      </c>
      <c r="E868" s="87">
        <v>6</v>
      </c>
      <c r="F868" s="96">
        <f t="shared" si="146"/>
        <v>12</v>
      </c>
      <c r="G868" s="96"/>
      <c r="H868" s="74">
        <f t="shared" si="147"/>
        <v>124</v>
      </c>
      <c r="I868" s="53">
        <f t="shared" si="145"/>
        <v>0.98377935895148183</v>
      </c>
      <c r="J868" s="53">
        <f t="shared" si="148"/>
        <v>0.27409045397556114</v>
      </c>
      <c r="K868" s="53">
        <f t="shared" si="149"/>
        <v>1.8699450087988925</v>
      </c>
      <c r="L868" s="53">
        <f t="shared" si="150"/>
        <v>36.839604904004887</v>
      </c>
      <c r="M868" s="93">
        <f t="shared" si="151"/>
        <v>3.5614046753055639</v>
      </c>
      <c r="N868" s="53">
        <f t="shared" si="152"/>
        <v>21.694742924330011</v>
      </c>
      <c r="O868">
        <f t="shared" si="153"/>
        <v>0.69297786589913757</v>
      </c>
      <c r="P868" s="53">
        <f t="shared" si="154"/>
        <v>10.559668732607534</v>
      </c>
      <c r="Q868" s="53">
        <v>0.2</v>
      </c>
      <c r="R868" s="53">
        <f t="shared" si="155"/>
        <v>7.4899395187974296</v>
      </c>
    </row>
    <row r="869" spans="1:18" ht="15">
      <c r="A869" s="88"/>
      <c r="B869" s="84">
        <v>31172</v>
      </c>
      <c r="C869" s="85">
        <v>0</v>
      </c>
      <c r="D869" s="86">
        <v>18</v>
      </c>
      <c r="E869" s="87">
        <v>7</v>
      </c>
      <c r="F869" s="96">
        <f t="shared" si="146"/>
        <v>12.5</v>
      </c>
      <c r="G869" s="96"/>
      <c r="H869" s="74">
        <f t="shared" si="147"/>
        <v>125</v>
      </c>
      <c r="I869" s="53">
        <f t="shared" si="145"/>
        <v>0.98327952865390666</v>
      </c>
      <c r="J869" s="53">
        <f t="shared" si="148"/>
        <v>0.27917873628067436</v>
      </c>
      <c r="K869" s="53">
        <f t="shared" si="149"/>
        <v>1.875981752347422</v>
      </c>
      <c r="L869" s="53">
        <f t="shared" si="150"/>
        <v>37.031149808387767</v>
      </c>
      <c r="M869" s="93">
        <f t="shared" si="151"/>
        <v>3.4850229437112321</v>
      </c>
      <c r="N869" s="53">
        <f t="shared" si="152"/>
        <v>20.879133009876792</v>
      </c>
      <c r="O869">
        <f t="shared" si="153"/>
        <v>0.7135476731207917</v>
      </c>
      <c r="P869" s="53">
        <f t="shared" si="154"/>
        <v>10.911278230138578</v>
      </c>
      <c r="Q869" s="53">
        <v>0.2</v>
      </c>
      <c r="R869" s="53">
        <f t="shared" si="155"/>
        <v>7.3347198291408144</v>
      </c>
    </row>
    <row r="870" spans="1:18" ht="15">
      <c r="A870" s="88"/>
      <c r="B870" s="84">
        <v>31173</v>
      </c>
      <c r="C870" s="85">
        <v>0</v>
      </c>
      <c r="D870" s="86">
        <v>18</v>
      </c>
      <c r="E870" s="87">
        <v>9</v>
      </c>
      <c r="F870" s="96">
        <f t="shared" si="146"/>
        <v>13.5</v>
      </c>
      <c r="G870" s="96"/>
      <c r="H870" s="74">
        <f t="shared" si="147"/>
        <v>126</v>
      </c>
      <c r="I870" s="53">
        <f t="shared" si="145"/>
        <v>0.98278464621280937</v>
      </c>
      <c r="J870" s="53">
        <f t="shared" si="148"/>
        <v>0.28418973303085449</v>
      </c>
      <c r="K870" s="53">
        <f t="shared" si="149"/>
        <v>1.8819553284691202</v>
      </c>
      <c r="L870" s="53">
        <f t="shared" si="150"/>
        <v>37.219372303500279</v>
      </c>
      <c r="M870" s="93">
        <f t="shared" si="151"/>
        <v>3.2729103568350792</v>
      </c>
      <c r="N870" s="53">
        <f t="shared" si="152"/>
        <v>18.981879874785143</v>
      </c>
      <c r="O870">
        <f t="shared" si="153"/>
        <v>0.75629173150346363</v>
      </c>
      <c r="P870" s="53">
        <f t="shared" si="154"/>
        <v>11.646017104401583</v>
      </c>
      <c r="Q870" s="53">
        <v>0.2</v>
      </c>
      <c r="R870" s="53">
        <f t="shared" si="155"/>
        <v>6.9603379425883594</v>
      </c>
    </row>
    <row r="871" spans="1:18" ht="15">
      <c r="A871" s="88"/>
      <c r="B871" s="84">
        <v>31174</v>
      </c>
      <c r="C871" s="85">
        <v>12.4</v>
      </c>
      <c r="D871" s="86">
        <v>15</v>
      </c>
      <c r="E871" s="87">
        <v>7</v>
      </c>
      <c r="F871" s="96">
        <f t="shared" si="146"/>
        <v>11</v>
      </c>
      <c r="G871" s="96"/>
      <c r="H871" s="74">
        <f t="shared" si="147"/>
        <v>127</v>
      </c>
      <c r="I871" s="53">
        <f t="shared" si="145"/>
        <v>0.98229485807186612</v>
      </c>
      <c r="J871" s="53">
        <f t="shared" si="148"/>
        <v>0.28912194833444604</v>
      </c>
      <c r="K871" s="53">
        <f t="shared" si="149"/>
        <v>1.8878633660374464</v>
      </c>
      <c r="L871" s="53">
        <f t="shared" si="150"/>
        <v>37.404229152418324</v>
      </c>
      <c r="M871" s="93">
        <f t="shared" si="151"/>
        <v>2.8533671944220056</v>
      </c>
      <c r="N871" s="53">
        <f t="shared" si="152"/>
        <v>17.985173173536772</v>
      </c>
      <c r="O871">
        <f t="shared" si="153"/>
        <v>0.65338616455683207</v>
      </c>
      <c r="P871" s="53">
        <f t="shared" si="154"/>
        <v>9.8866562389251857</v>
      </c>
      <c r="Q871" s="53">
        <v>0.2</v>
      </c>
      <c r="R871" s="53">
        <f t="shared" si="155"/>
        <v>6.6066391117308738</v>
      </c>
    </row>
    <row r="872" spans="1:18" ht="15">
      <c r="A872" s="88"/>
      <c r="B872" s="84">
        <v>31175</v>
      </c>
      <c r="C872" s="85">
        <v>4.8</v>
      </c>
      <c r="D872" s="86">
        <v>11</v>
      </c>
      <c r="E872" s="87">
        <v>7</v>
      </c>
      <c r="F872" s="96">
        <f t="shared" si="146"/>
        <v>9</v>
      </c>
      <c r="G872" s="96"/>
      <c r="H872" s="74">
        <f t="shared" si="147"/>
        <v>128</v>
      </c>
      <c r="I872" s="53">
        <f t="shared" si="145"/>
        <v>0.98181030916726786</v>
      </c>
      <c r="J872" s="53">
        <f t="shared" si="148"/>
        <v>0.29397389833885346</v>
      </c>
      <c r="K872" s="53">
        <f t="shared" si="149"/>
        <v>1.8937034409680653</v>
      </c>
      <c r="L872" s="53">
        <f t="shared" si="150"/>
        <v>37.585677868581648</v>
      </c>
      <c r="M872" s="93">
        <f t="shared" si="151"/>
        <v>1.8866296285174047</v>
      </c>
      <c r="N872" s="53">
        <f t="shared" si="152"/>
        <v>12.779130475317761</v>
      </c>
      <c r="O872">
        <f t="shared" si="153"/>
        <v>0.58008978738759875</v>
      </c>
      <c r="P872" s="53">
        <f t="shared" si="154"/>
        <v>8.6544506934491388</v>
      </c>
      <c r="Q872" s="53">
        <v>0.2</v>
      </c>
      <c r="R872" s="53">
        <f t="shared" si="155"/>
        <v>5.3494367936604243</v>
      </c>
    </row>
    <row r="873" spans="1:18" ht="15">
      <c r="A873" s="88"/>
      <c r="B873" s="84">
        <v>31176</v>
      </c>
      <c r="C873" s="85">
        <v>2.2000000000000002</v>
      </c>
      <c r="D873" s="86">
        <v>14</v>
      </c>
      <c r="E873" s="87">
        <v>6</v>
      </c>
      <c r="F873" s="96">
        <f t="shared" si="146"/>
        <v>10</v>
      </c>
      <c r="G873" s="96"/>
      <c r="H873" s="74">
        <f t="shared" si="147"/>
        <v>129</v>
      </c>
      <c r="I873" s="53">
        <f t="shared" si="145"/>
        <v>0.98133114288483081</v>
      </c>
      <c r="J873" s="53">
        <f t="shared" si="148"/>
        <v>0.29874411193586303</v>
      </c>
      <c r="K873" s="53">
        <f t="shared" si="149"/>
        <v>1.8994730775330462</v>
      </c>
      <c r="L873" s="53">
        <f t="shared" si="150"/>
        <v>37.763676707062153</v>
      </c>
      <c r="M873" s="93">
        <f t="shared" si="151"/>
        <v>2.7807601683086025</v>
      </c>
      <c r="N873" s="53">
        <f t="shared" si="152"/>
        <v>18.158007279828084</v>
      </c>
      <c r="O873">
        <f t="shared" si="153"/>
        <v>0.61578519545801924</v>
      </c>
      <c r="P873" s="53">
        <f t="shared" si="154"/>
        <v>9.2522328593138266</v>
      </c>
      <c r="Q873" s="53">
        <v>0.2</v>
      </c>
      <c r="R873" s="53">
        <f t="shared" si="155"/>
        <v>6.5904283630074643</v>
      </c>
    </row>
    <row r="874" spans="1:18" ht="15">
      <c r="A874" s="88"/>
      <c r="B874" s="84">
        <v>31177</v>
      </c>
      <c r="C874" s="85">
        <v>0</v>
      </c>
      <c r="D874" s="86">
        <v>17</v>
      </c>
      <c r="E874" s="87">
        <v>8</v>
      </c>
      <c r="F874" s="96">
        <f t="shared" si="146"/>
        <v>12.5</v>
      </c>
      <c r="G874" s="96"/>
      <c r="H874" s="74">
        <f t="shared" si="147"/>
        <v>130</v>
      </c>
      <c r="I874" s="53">
        <f t="shared" si="145"/>
        <v>0.9808575010175673</v>
      </c>
      <c r="J874" s="53">
        <f t="shared" si="148"/>
        <v>0.3034311314971781</v>
      </c>
      <c r="K874" s="53">
        <f t="shared" si="149"/>
        <v>1.9051697499115063</v>
      </c>
      <c r="L874" s="53">
        <f t="shared" si="150"/>
        <v>37.938184657123458</v>
      </c>
      <c r="M874" s="93">
        <f t="shared" si="151"/>
        <v>3.2295343103684044</v>
      </c>
      <c r="N874" s="53">
        <f t="shared" si="152"/>
        <v>19.348474175132964</v>
      </c>
      <c r="O874">
        <f t="shared" si="153"/>
        <v>0.7135476731207917</v>
      </c>
      <c r="P874" s="53">
        <f t="shared" si="154"/>
        <v>10.911278230138578</v>
      </c>
      <c r="Q874" s="53">
        <v>0.2</v>
      </c>
      <c r="R874" s="53">
        <f t="shared" si="155"/>
        <v>6.9911782290320499</v>
      </c>
    </row>
    <row r="875" spans="1:18" ht="15">
      <c r="A875" s="88"/>
      <c r="B875" s="84">
        <v>31178</v>
      </c>
      <c r="C875" s="85">
        <v>1.4</v>
      </c>
      <c r="D875" s="86">
        <v>21</v>
      </c>
      <c r="E875" s="87">
        <v>7</v>
      </c>
      <c r="F875" s="96">
        <f t="shared" si="146"/>
        <v>14</v>
      </c>
      <c r="G875" s="96"/>
      <c r="H875" s="74">
        <f t="shared" si="147"/>
        <v>131</v>
      </c>
      <c r="I875" s="53">
        <f t="shared" si="145"/>
        <v>0.98038952372372579</v>
      </c>
      <c r="J875" s="53">
        <f t="shared" si="148"/>
        <v>0.3080335136395152</v>
      </c>
      <c r="K875" s="53">
        <f t="shared" si="149"/>
        <v>1.9107908839856864</v>
      </c>
      <c r="L875" s="53">
        <f t="shared" si="150"/>
        <v>38.109161436162658</v>
      </c>
      <c r="M875" s="93">
        <f t="shared" si="151"/>
        <v>4.2463912268426025</v>
      </c>
      <c r="N875" s="53">
        <f t="shared" si="152"/>
        <v>24.24054231653437</v>
      </c>
      <c r="O875">
        <f t="shared" si="153"/>
        <v>0.77848917725545741</v>
      </c>
      <c r="P875" s="53">
        <f t="shared" si="154"/>
        <v>12.02968899466322</v>
      </c>
      <c r="Q875" s="53">
        <v>0.2</v>
      </c>
      <c r="R875" s="53">
        <f t="shared" si="155"/>
        <v>8.174005884509576</v>
      </c>
    </row>
    <row r="876" spans="1:18" ht="15">
      <c r="A876" s="88"/>
      <c r="B876" s="84">
        <v>31179</v>
      </c>
      <c r="C876" s="85">
        <v>0</v>
      </c>
      <c r="D876" s="86">
        <v>16</v>
      </c>
      <c r="E876" s="87">
        <v>9</v>
      </c>
      <c r="F876" s="96">
        <f t="shared" si="146"/>
        <v>12.5</v>
      </c>
      <c r="G876" s="96"/>
      <c r="H876" s="74">
        <f t="shared" si="147"/>
        <v>132</v>
      </c>
      <c r="I876" s="53">
        <f t="shared" si="145"/>
        <v>0.97992734948531668</v>
      </c>
      <c r="J876" s="53">
        <f t="shared" si="148"/>
        <v>0.31254983001847564</v>
      </c>
      <c r="K876" s="53">
        <f t="shared" si="149"/>
        <v>1.9163338593908965</v>
      </c>
      <c r="L876" s="53">
        <f t="shared" si="150"/>
        <v>38.276567485119223</v>
      </c>
      <c r="M876" s="93">
        <f t="shared" si="151"/>
        <v>2.8735853892949277</v>
      </c>
      <c r="N876" s="53">
        <f t="shared" si="152"/>
        <v>17.215947363157103</v>
      </c>
      <c r="O876">
        <f t="shared" si="153"/>
        <v>0.7135476731207917</v>
      </c>
      <c r="P876" s="53">
        <f t="shared" si="154"/>
        <v>10.911278230138578</v>
      </c>
      <c r="Q876" s="53">
        <v>0.2</v>
      </c>
      <c r="R876" s="53">
        <f t="shared" si="155"/>
        <v>6.512553171225723</v>
      </c>
    </row>
    <row r="877" spans="1:18" ht="15">
      <c r="A877" s="88"/>
      <c r="B877" s="84">
        <v>31180</v>
      </c>
      <c r="C877" s="85">
        <v>9</v>
      </c>
      <c r="D877" s="86">
        <v>13</v>
      </c>
      <c r="E877" s="87">
        <v>9</v>
      </c>
      <c r="F877" s="96">
        <f t="shared" si="146"/>
        <v>11</v>
      </c>
      <c r="G877" s="96"/>
      <c r="H877" s="74">
        <f t="shared" si="147"/>
        <v>133</v>
      </c>
      <c r="I877" s="53">
        <f t="shared" si="145"/>
        <v>0.9794711150671328</v>
      </c>
      <c r="J877" s="53">
        <f t="shared" si="148"/>
        <v>0.31697866815027703</v>
      </c>
      <c r="K877" s="53">
        <f t="shared" si="149"/>
        <v>1.9217960118271209</v>
      </c>
      <c r="L877" s="53">
        <f t="shared" si="150"/>
        <v>38.440363965429789</v>
      </c>
      <c r="M877" s="93">
        <f t="shared" si="151"/>
        <v>2.0735258217182975</v>
      </c>
      <c r="N877" s="53">
        <f t="shared" si="152"/>
        <v>13.06972374824613</v>
      </c>
      <c r="O877">
        <f t="shared" si="153"/>
        <v>0.65338616455683207</v>
      </c>
      <c r="P877" s="53">
        <f t="shared" si="154"/>
        <v>9.8866562389251857</v>
      </c>
      <c r="Q877" s="53">
        <v>0.2</v>
      </c>
      <c r="R877" s="53">
        <f t="shared" si="155"/>
        <v>5.511834770009628</v>
      </c>
    </row>
    <row r="878" spans="1:18" ht="15">
      <c r="A878" s="88"/>
      <c r="B878" s="84">
        <v>31181</v>
      </c>
      <c r="C878" s="85">
        <v>21</v>
      </c>
      <c r="D878" s="86">
        <v>25</v>
      </c>
      <c r="E878" s="87">
        <v>9</v>
      </c>
      <c r="F878" s="96">
        <f t="shared" si="146"/>
        <v>17</v>
      </c>
      <c r="G878" s="96"/>
      <c r="H878" s="74">
        <f t="shared" si="147"/>
        <v>134</v>
      </c>
      <c r="I878" s="53">
        <f t="shared" si="145"/>
        <v>0.97902095547627854</v>
      </c>
      <c r="J878" s="53">
        <f t="shared" si="148"/>
        <v>0.32131863226031454</v>
      </c>
      <c r="K878" s="53">
        <f t="shared" si="149"/>
        <v>1.9271746356393107</v>
      </c>
      <c r="L878" s="53">
        <f t="shared" si="150"/>
        <v>38.600512757600903</v>
      </c>
      <c r="M878" s="93">
        <f t="shared" si="151"/>
        <v>5.0318974611048466</v>
      </c>
      <c r="N878" s="53">
        <f t="shared" si="152"/>
        <v>26.248348675168614</v>
      </c>
      <c r="O878">
        <f t="shared" si="153"/>
        <v>0.92399173474224472</v>
      </c>
      <c r="P878" s="53">
        <f t="shared" si="154"/>
        <v>14.577982189385189</v>
      </c>
      <c r="Q878" s="53">
        <v>0.2</v>
      </c>
      <c r="R878" s="53">
        <f t="shared" si="155"/>
        <v>8.7911523952504318</v>
      </c>
    </row>
    <row r="879" spans="1:18" ht="15">
      <c r="A879" s="88"/>
      <c r="B879" s="84">
        <v>31182</v>
      </c>
      <c r="C879" s="85">
        <v>0</v>
      </c>
      <c r="D879" s="86">
        <v>27</v>
      </c>
      <c r="E879" s="87">
        <v>9</v>
      </c>
      <c r="F879" s="96">
        <f t="shared" si="146"/>
        <v>18</v>
      </c>
      <c r="G879" s="96"/>
      <c r="H879" s="74">
        <f t="shared" si="147"/>
        <v>135</v>
      </c>
      <c r="I879" s="53">
        <f t="shared" si="145"/>
        <v>0.97857700392221925</v>
      </c>
      <c r="J879" s="53">
        <f t="shared" si="148"/>
        <v>0.32556834415736297</v>
      </c>
      <c r="K879" s="53">
        <f t="shared" si="149"/>
        <v>1.9324669866724546</v>
      </c>
      <c r="L879" s="53">
        <f t="shared" si="150"/>
        <v>38.756976461462735</v>
      </c>
      <c r="M879" s="93">
        <f t="shared" si="151"/>
        <v>5.5127543667278873</v>
      </c>
      <c r="N879" s="53">
        <f t="shared" si="152"/>
        <v>27.953427291671456</v>
      </c>
      <c r="O879">
        <f t="shared" si="153"/>
        <v>0.97748894673792364</v>
      </c>
      <c r="P879" s="53">
        <f t="shared" si="154"/>
        <v>15.528504174899853</v>
      </c>
      <c r="Q879" s="53">
        <v>0.2</v>
      </c>
      <c r="R879" s="53">
        <f t="shared" si="155"/>
        <v>9.2337303829487425</v>
      </c>
    </row>
    <row r="880" spans="1:18" ht="15">
      <c r="A880" s="88"/>
      <c r="B880" s="84">
        <v>31183</v>
      </c>
      <c r="C880" s="85">
        <v>0</v>
      </c>
      <c r="D880" s="86">
        <v>28</v>
      </c>
      <c r="E880" s="87">
        <v>10</v>
      </c>
      <c r="F880" s="96">
        <f t="shared" si="146"/>
        <v>19</v>
      </c>
      <c r="G880" s="96"/>
      <c r="H880" s="74">
        <f t="shared" si="147"/>
        <v>136</v>
      </c>
      <c r="I880" s="53">
        <f t="shared" si="145"/>
        <v>0.9781393917773622</v>
      </c>
      <c r="J880" s="53">
        <f t="shared" si="148"/>
        <v>0.32972644413211488</v>
      </c>
      <c r="K880" s="53">
        <f t="shared" si="149"/>
        <v>1.9376702854065053</v>
      </c>
      <c r="L880" s="53">
        <f t="shared" si="150"/>
        <v>38.909718398159015</v>
      </c>
      <c r="M880" s="93">
        <f t="shared" si="151"/>
        <v>5.6890746500197222</v>
      </c>
      <c r="N880" s="53">
        <f t="shared" si="152"/>
        <v>28.063592248065152</v>
      </c>
      <c r="O880">
        <f t="shared" si="153"/>
        <v>1.0336608681468451</v>
      </c>
      <c r="P880" s="53">
        <f t="shared" si="154"/>
        <v>16.533851613772821</v>
      </c>
      <c r="Q880" s="53">
        <v>0.2</v>
      </c>
      <c r="R880" s="53">
        <f t="shared" si="155"/>
        <v>9.3099602383495039</v>
      </c>
    </row>
    <row r="881" spans="1:18" ht="15">
      <c r="A881" s="88"/>
      <c r="B881" s="84">
        <v>31184</v>
      </c>
      <c r="C881" s="85">
        <v>0</v>
      </c>
      <c r="D881" s="86">
        <v>27</v>
      </c>
      <c r="E881" s="87">
        <v>9</v>
      </c>
      <c r="F881" s="96">
        <f t="shared" si="146"/>
        <v>18</v>
      </c>
      <c r="G881" s="96"/>
      <c r="H881" s="74">
        <f t="shared" si="147"/>
        <v>137</v>
      </c>
      <c r="I881" s="53">
        <f t="shared" si="145"/>
        <v>0.97770824853818161</v>
      </c>
      <c r="J881" s="53">
        <f t="shared" si="148"/>
        <v>0.33379159187860519</v>
      </c>
      <c r="K881" s="53">
        <f t="shared" si="149"/>
        <v>1.9427817203750397</v>
      </c>
      <c r="L881" s="53">
        <f t="shared" si="150"/>
        <v>39.058702613918172</v>
      </c>
      <c r="M881" s="93">
        <f t="shared" si="151"/>
        <v>5.5556715990914238</v>
      </c>
      <c r="N881" s="53">
        <f t="shared" si="152"/>
        <v>28.171046952303275</v>
      </c>
      <c r="O881">
        <f t="shared" si="153"/>
        <v>0.97748894673792364</v>
      </c>
      <c r="P881" s="53">
        <f t="shared" si="154"/>
        <v>15.528504174899853</v>
      </c>
      <c r="Q881" s="53">
        <v>0.2</v>
      </c>
      <c r="R881" s="53">
        <f t="shared" si="155"/>
        <v>9.2837001411262392</v>
      </c>
    </row>
    <row r="882" spans="1:18" ht="15">
      <c r="A882" s="88"/>
      <c r="B882" s="84">
        <v>31185</v>
      </c>
      <c r="C882" s="85">
        <v>0</v>
      </c>
      <c r="D882" s="86">
        <v>21</v>
      </c>
      <c r="E882" s="87">
        <v>11</v>
      </c>
      <c r="F882" s="96">
        <f t="shared" si="146"/>
        <v>16</v>
      </c>
      <c r="G882" s="96"/>
      <c r="H882" s="74">
        <f t="shared" si="147"/>
        <v>138</v>
      </c>
      <c r="I882" s="53">
        <f t="shared" si="145"/>
        <v>0.97728370178689827</v>
      </c>
      <c r="J882" s="53">
        <f t="shared" si="148"/>
        <v>0.33776246743693233</v>
      </c>
      <c r="K882" s="53">
        <f t="shared" si="149"/>
        <v>1.9477984518702081</v>
      </c>
      <c r="L882" s="53">
        <f t="shared" si="150"/>
        <v>39.203893885640284</v>
      </c>
      <c r="M882" s="93">
        <f t="shared" si="151"/>
        <v>3.9241480028528546</v>
      </c>
      <c r="N882" s="53">
        <f t="shared" si="152"/>
        <v>21.075511630449242</v>
      </c>
      <c r="O882">
        <f t="shared" si="153"/>
        <v>0.87306160859956128</v>
      </c>
      <c r="P882" s="53">
        <f t="shared" si="154"/>
        <v>13.679665048200096</v>
      </c>
      <c r="Q882" s="53">
        <v>0.2</v>
      </c>
      <c r="R882" s="53">
        <f t="shared" si="155"/>
        <v>7.5594739484690852</v>
      </c>
    </row>
    <row r="883" spans="1:18" ht="15">
      <c r="A883" s="88"/>
      <c r="B883" s="84">
        <v>31186</v>
      </c>
      <c r="C883" s="85">
        <v>0.2</v>
      </c>
      <c r="D883" s="86">
        <v>25</v>
      </c>
      <c r="E883" s="87">
        <v>9</v>
      </c>
      <c r="F883" s="96">
        <f t="shared" si="146"/>
        <v>17</v>
      </c>
      <c r="G883" s="96"/>
      <c r="H883" s="74">
        <f t="shared" si="147"/>
        <v>139</v>
      </c>
      <c r="I883" s="53">
        <f t="shared" si="145"/>
        <v>0.97686587715372641</v>
      </c>
      <c r="J883" s="53">
        <f t="shared" si="148"/>
        <v>0.34163777215554814</v>
      </c>
      <c r="K883" s="53">
        <f t="shared" si="149"/>
        <v>1.9527176159350688</v>
      </c>
      <c r="L883" s="53">
        <f t="shared" si="150"/>
        <v>39.345257728323297</v>
      </c>
      <c r="M883" s="93">
        <f t="shared" si="151"/>
        <v>5.1289811540309396</v>
      </c>
      <c r="N883" s="53">
        <f t="shared" si="152"/>
        <v>26.754775255259844</v>
      </c>
      <c r="O883">
        <f t="shared" si="153"/>
        <v>0.92399173474224472</v>
      </c>
      <c r="P883" s="53">
        <f t="shared" si="154"/>
        <v>14.577982189385189</v>
      </c>
      <c r="Q883" s="53">
        <v>0.2</v>
      </c>
      <c r="R883" s="53">
        <f t="shared" si="155"/>
        <v>8.9070193917837024</v>
      </c>
    </row>
    <row r="884" spans="1:18" ht="15">
      <c r="A884" s="88"/>
      <c r="B884" s="84">
        <v>31187</v>
      </c>
      <c r="C884" s="85">
        <v>5.2</v>
      </c>
      <c r="D884" s="86">
        <v>16</v>
      </c>
      <c r="E884" s="87">
        <v>11</v>
      </c>
      <c r="F884" s="96">
        <f t="shared" si="146"/>
        <v>13.5</v>
      </c>
      <c r="G884" s="96"/>
      <c r="H884" s="74">
        <f t="shared" si="147"/>
        <v>140</v>
      </c>
      <c r="I884" s="53">
        <f t="shared" si="145"/>
        <v>0.97645489827969689</v>
      </c>
      <c r="J884" s="53">
        <f t="shared" si="148"/>
        <v>0.34541622967126201</v>
      </c>
      <c r="K884" s="53">
        <f t="shared" si="149"/>
        <v>1.9575363286427967</v>
      </c>
      <c r="L884" s="53">
        <f t="shared" si="150"/>
        <v>39.48276040433997</v>
      </c>
      <c r="M884" s="93">
        <f t="shared" si="151"/>
        <v>2.5878334467775801</v>
      </c>
      <c r="N884" s="53">
        <f t="shared" si="152"/>
        <v>15.008643154585014</v>
      </c>
      <c r="O884">
        <f t="shared" si="153"/>
        <v>0.75629173150346363</v>
      </c>
      <c r="P884" s="53">
        <f t="shared" si="154"/>
        <v>11.646017104401583</v>
      </c>
      <c r="Q884" s="53">
        <v>0.2</v>
      </c>
      <c r="R884" s="53">
        <f t="shared" si="155"/>
        <v>6.064353153954392</v>
      </c>
    </row>
    <row r="885" spans="1:18" ht="15">
      <c r="A885" s="88"/>
      <c r="B885" s="84">
        <v>31188</v>
      </c>
      <c r="C885" s="85">
        <v>7.4</v>
      </c>
      <c r="D885" s="86">
        <v>26</v>
      </c>
      <c r="E885" s="87">
        <v>11</v>
      </c>
      <c r="F885" s="96">
        <f t="shared" si="146"/>
        <v>18.5</v>
      </c>
      <c r="G885" s="96"/>
      <c r="H885" s="74">
        <f t="shared" si="147"/>
        <v>141</v>
      </c>
      <c r="I885" s="53">
        <f t="shared" si="145"/>
        <v>0.97605088678007079</v>
      </c>
      <c r="J885" s="53">
        <f t="shared" si="148"/>
        <v>0.34909658690494949</v>
      </c>
      <c r="K885" s="53">
        <f t="shared" si="149"/>
        <v>1.9622516906604992</v>
      </c>
      <c r="L885" s="53">
        <f t="shared" si="150"/>
        <v>39.616368934564271</v>
      </c>
      <c r="M885" s="93">
        <f t="shared" si="151"/>
        <v>5.2158656409664541</v>
      </c>
      <c r="N885" s="53">
        <f t="shared" si="152"/>
        <v>26.083701310531971</v>
      </c>
      <c r="O885">
        <f t="shared" si="153"/>
        <v>1.0052337064307559</v>
      </c>
      <c r="P885" s="53">
        <f t="shared" si="154"/>
        <v>16.024156693524468</v>
      </c>
      <c r="Q885" s="53">
        <v>0.2</v>
      </c>
      <c r="R885" s="53">
        <f t="shared" si="155"/>
        <v>8.8292845728405833</v>
      </c>
    </row>
    <row r="886" spans="1:18" ht="15">
      <c r="A886" s="88"/>
      <c r="B886" s="84">
        <v>31189</v>
      </c>
      <c r="C886" s="85">
        <v>10.4</v>
      </c>
      <c r="D886" s="86">
        <v>19</v>
      </c>
      <c r="E886" s="87">
        <v>10</v>
      </c>
      <c r="F886" s="96">
        <f t="shared" si="146"/>
        <v>14.5</v>
      </c>
      <c r="G886" s="96"/>
      <c r="H886" s="74">
        <f t="shared" si="147"/>
        <v>142</v>
      </c>
      <c r="I886" s="53">
        <f t="shared" si="145"/>
        <v>0.97565396220835066</v>
      </c>
      <c r="J886" s="53">
        <f t="shared" si="148"/>
        <v>0.35267761507084294</v>
      </c>
      <c r="K886" s="53">
        <f t="shared" si="149"/>
        <v>1.9668607920935126</v>
      </c>
      <c r="L886" s="53">
        <f t="shared" si="150"/>
        <v>39.746051111332555</v>
      </c>
      <c r="M886" s="93">
        <f t="shared" si="151"/>
        <v>3.6067599394066305</v>
      </c>
      <c r="N886" s="53">
        <f t="shared" si="152"/>
        <v>20.270486066779604</v>
      </c>
      <c r="O886">
        <f t="shared" si="153"/>
        <v>0.80125269250101316</v>
      </c>
      <c r="P886" s="53">
        <f t="shared" si="154"/>
        <v>12.424600625459268</v>
      </c>
      <c r="Q886" s="53">
        <v>0.2</v>
      </c>
      <c r="R886" s="53">
        <f t="shared" si="155"/>
        <v>7.3021021368037502</v>
      </c>
    </row>
    <row r="887" spans="1:18" ht="15">
      <c r="A887" s="88"/>
      <c r="B887" s="84">
        <v>31190</v>
      </c>
      <c r="C887" s="85">
        <v>1.2</v>
      </c>
      <c r="D887" s="86">
        <v>22</v>
      </c>
      <c r="E887" s="87">
        <v>7</v>
      </c>
      <c r="F887" s="96">
        <f t="shared" si="146"/>
        <v>14.5</v>
      </c>
      <c r="G887" s="96"/>
      <c r="H887" s="74">
        <f t="shared" si="147"/>
        <v>143</v>
      </c>
      <c r="I887" s="53">
        <f t="shared" si="145"/>
        <v>0.975264242020903</v>
      </c>
      <c r="J887" s="53">
        <f t="shared" si="148"/>
        <v>0.35615811069714032</v>
      </c>
      <c r="K887" s="53">
        <f t="shared" si="149"/>
        <v>1.9713607176040358</v>
      </c>
      <c r="L887" s="53">
        <f t="shared" si="150"/>
        <v>39.871775513211347</v>
      </c>
      <c r="M887" s="93">
        <f t="shared" si="151"/>
        <v>4.6710358542227937</v>
      </c>
      <c r="N887" s="53">
        <f t="shared" si="152"/>
        <v>26.251862832886001</v>
      </c>
      <c r="O887">
        <f t="shared" si="153"/>
        <v>0.80125269250101316</v>
      </c>
      <c r="P887" s="53">
        <f t="shared" si="154"/>
        <v>12.424600625459268</v>
      </c>
      <c r="Q887" s="53">
        <v>0.2</v>
      </c>
      <c r="R887" s="53">
        <f t="shared" si="155"/>
        <v>8.6569528410120551</v>
      </c>
    </row>
    <row r="888" spans="1:18" ht="15">
      <c r="A888" s="88"/>
      <c r="B888" s="84">
        <v>31191</v>
      </c>
      <c r="C888" s="85">
        <v>0</v>
      </c>
      <c r="D888" s="86">
        <v>26</v>
      </c>
      <c r="E888" s="87">
        <v>11</v>
      </c>
      <c r="F888" s="96">
        <f t="shared" si="146"/>
        <v>18.5</v>
      </c>
      <c r="G888" s="96"/>
      <c r="H888" s="74">
        <f t="shared" si="147"/>
        <v>144</v>
      </c>
      <c r="I888" s="53">
        <f t="shared" si="145"/>
        <v>0.97488184154220159</v>
      </c>
      <c r="J888" s="53">
        <f t="shared" si="148"/>
        <v>0.35953689665554506</v>
      </c>
      <c r="K888" s="53">
        <f t="shared" si="149"/>
        <v>1.9757485517958431</v>
      </c>
      <c r="L888" s="53">
        <f t="shared" si="150"/>
        <v>39.993511521528674</v>
      </c>
      <c r="M888" s="93">
        <f t="shared" si="151"/>
        <v>5.2655199912765998</v>
      </c>
      <c r="N888" s="53">
        <f t="shared" si="152"/>
        <v>26.332014693469954</v>
      </c>
      <c r="O888">
        <f t="shared" si="153"/>
        <v>1.0052337064307559</v>
      </c>
      <c r="P888" s="53">
        <f t="shared" si="154"/>
        <v>16.024156693524468</v>
      </c>
      <c r="Q888" s="53">
        <v>0.2</v>
      </c>
      <c r="R888" s="53">
        <f t="shared" si="155"/>
        <v>8.8864005608112091</v>
      </c>
    </row>
    <row r="889" spans="1:18" ht="15">
      <c r="A889" s="88"/>
      <c r="B889" s="84">
        <v>31192</v>
      </c>
      <c r="C889" s="85">
        <v>0</v>
      </c>
      <c r="D889" s="86">
        <v>26</v>
      </c>
      <c r="E889" s="87">
        <v>12</v>
      </c>
      <c r="F889" s="96">
        <f t="shared" si="146"/>
        <v>19</v>
      </c>
      <c r="G889" s="96"/>
      <c r="H889" s="74">
        <f t="shared" si="147"/>
        <v>145</v>
      </c>
      <c r="I889" s="53">
        <f t="shared" si="145"/>
        <v>0.97450687393070012</v>
      </c>
      <c r="J889" s="53">
        <f t="shared" si="148"/>
        <v>0.36281282319723712</v>
      </c>
      <c r="K889" s="53">
        <f t="shared" si="149"/>
        <v>1.9800213848546073</v>
      </c>
      <c r="L889" s="53">
        <f t="shared" si="150"/>
        <v>40.111229338611665</v>
      </c>
      <c r="M889" s="93">
        <f t="shared" si="151"/>
        <v>5.1722234933273343</v>
      </c>
      <c r="N889" s="53">
        <f t="shared" si="152"/>
        <v>25.514021183057999</v>
      </c>
      <c r="O889">
        <f t="shared" si="153"/>
        <v>1.0336608681468451</v>
      </c>
      <c r="P889" s="53">
        <f t="shared" si="154"/>
        <v>16.533851613772821</v>
      </c>
      <c r="Q889" s="53">
        <v>0.2</v>
      </c>
      <c r="R889" s="53">
        <f t="shared" si="155"/>
        <v>8.7225370255122314</v>
      </c>
    </row>
    <row r="890" spans="1:18" ht="15">
      <c r="A890" s="88"/>
      <c r="B890" s="84">
        <v>31193</v>
      </c>
      <c r="C890" s="85">
        <v>0</v>
      </c>
      <c r="D890" s="86">
        <v>28</v>
      </c>
      <c r="E890" s="87">
        <v>13</v>
      </c>
      <c r="F890" s="96">
        <f t="shared" si="146"/>
        <v>20.5</v>
      </c>
      <c r="G890" s="96"/>
      <c r="H890" s="74">
        <f t="shared" si="147"/>
        <v>146</v>
      </c>
      <c r="I890" s="53">
        <f t="shared" si="145"/>
        <v>0.97413945014534753</v>
      </c>
      <c r="J890" s="53">
        <f t="shared" si="148"/>
        <v>0.36598476899265636</v>
      </c>
      <c r="K890" s="53">
        <f t="shared" si="149"/>
        <v>1.9841763184310419</v>
      </c>
      <c r="L890" s="53">
        <f t="shared" si="150"/>
        <v>40.224900007658086</v>
      </c>
      <c r="M890" s="93">
        <f t="shared" si="151"/>
        <v>5.58777422734794</v>
      </c>
      <c r="N890" s="53">
        <f t="shared" si="152"/>
        <v>26.484362531528124</v>
      </c>
      <c r="O890">
        <f t="shared" si="153"/>
        <v>1.1231778894918711</v>
      </c>
      <c r="P890" s="53">
        <f t="shared" si="154"/>
        <v>18.150673095156183</v>
      </c>
      <c r="Q890" s="53">
        <v>0.2</v>
      </c>
      <c r="R890" s="53">
        <f t="shared" si="155"/>
        <v>9.0179307755143299</v>
      </c>
    </row>
    <row r="891" spans="1:18" ht="15">
      <c r="A891" s="88"/>
      <c r="B891" s="84">
        <v>31194</v>
      </c>
      <c r="C891" s="85">
        <v>7</v>
      </c>
      <c r="D891" s="86">
        <v>29</v>
      </c>
      <c r="E891" s="87">
        <v>14</v>
      </c>
      <c r="F891" s="96">
        <f t="shared" si="146"/>
        <v>21.5</v>
      </c>
      <c r="G891" s="96"/>
      <c r="H891" s="74">
        <f t="shared" si="147"/>
        <v>147</v>
      </c>
      <c r="I891" s="53">
        <f t="shared" si="145"/>
        <v>0.97377967891275308</v>
      </c>
      <c r="J891" s="53">
        <f t="shared" si="148"/>
        <v>0.36905164217237768</v>
      </c>
      <c r="K891" s="53">
        <f t="shared" si="149"/>
        <v>1.98821047175171</v>
      </c>
      <c r="L891" s="53">
        <f t="shared" si="150"/>
        <v>40.334495434154263</v>
      </c>
      <c r="M891" s="93">
        <f t="shared" si="151"/>
        <v>5.7492908802202738</v>
      </c>
      <c r="N891" s="53">
        <f t="shared" si="152"/>
        <v>26.556520946006955</v>
      </c>
      <c r="O891">
        <f t="shared" si="153"/>
        <v>1.1865305921643348</v>
      </c>
      <c r="P891" s="53">
        <f t="shared" si="154"/>
        <v>19.305275780700303</v>
      </c>
      <c r="Q891" s="53">
        <v>0.2</v>
      </c>
      <c r="R891" s="53">
        <f t="shared" si="155"/>
        <v>9.0808708230881727</v>
      </c>
    </row>
    <row r="892" spans="1:18" ht="15">
      <c r="A892" s="88"/>
      <c r="B892" s="84">
        <v>31195</v>
      </c>
      <c r="C892" s="85">
        <v>0.2</v>
      </c>
      <c r="D892" s="86">
        <v>27</v>
      </c>
      <c r="E892" s="87">
        <v>13</v>
      </c>
      <c r="F892" s="96">
        <f t="shared" si="146"/>
        <v>20</v>
      </c>
      <c r="G892" s="96"/>
      <c r="H892" s="74">
        <f t="shared" si="147"/>
        <v>148</v>
      </c>
      <c r="I892" s="53">
        <f t="shared" si="145"/>
        <v>0.97342766669501279</v>
      </c>
      <c r="J892" s="53">
        <f t="shared" si="148"/>
        <v>0.37201238136626164</v>
      </c>
      <c r="K892" s="53">
        <f t="shared" si="149"/>
        <v>1.9921209879399151</v>
      </c>
      <c r="L892" s="53">
        <f t="shared" si="150"/>
        <v>40.439988408737037</v>
      </c>
      <c r="M892" s="93">
        <f t="shared" si="151"/>
        <v>5.3563175173540181</v>
      </c>
      <c r="N892" s="53">
        <f t="shared" si="152"/>
        <v>25.723138829602597</v>
      </c>
      <c r="O892">
        <f t="shared" si="153"/>
        <v>1.0926186229103982</v>
      </c>
      <c r="P892" s="53">
        <f t="shared" si="154"/>
        <v>17.596754482591379</v>
      </c>
      <c r="Q892" s="53">
        <v>0.2</v>
      </c>
      <c r="R892" s="53">
        <f t="shared" si="155"/>
        <v>8.8183894778521914</v>
      </c>
    </row>
    <row r="893" spans="1:18" ht="15">
      <c r="A893" s="88"/>
      <c r="B893" s="84">
        <v>31196</v>
      </c>
      <c r="C893" s="85">
        <v>0</v>
      </c>
      <c r="D893" s="86">
        <v>26</v>
      </c>
      <c r="E893" s="87">
        <v>13</v>
      </c>
      <c r="F893" s="96">
        <f t="shared" si="146"/>
        <v>19.5</v>
      </c>
      <c r="G893" s="96"/>
      <c r="H893" s="74">
        <f t="shared" si="147"/>
        <v>149</v>
      </c>
      <c r="I893" s="53">
        <f t="shared" si="145"/>
        <v>0.97308351765820522</v>
      </c>
      <c r="J893" s="53">
        <f t="shared" si="148"/>
        <v>0.37486595673797907</v>
      </c>
      <c r="K893" s="53">
        <f t="shared" si="149"/>
        <v>1.9959050405266516</v>
      </c>
      <c r="L893" s="53">
        <f t="shared" si="150"/>
        <v>40.541352631382395</v>
      </c>
      <c r="M893" s="93">
        <f t="shared" si="151"/>
        <v>5.1059694970966092</v>
      </c>
      <c r="N893" s="53">
        <f t="shared" si="152"/>
        <v>24.849567367149746</v>
      </c>
      <c r="O893">
        <f t="shared" si="153"/>
        <v>1.0627844323448907</v>
      </c>
      <c r="P893" s="53">
        <f t="shared" si="154"/>
        <v>17.057933627510408</v>
      </c>
      <c r="Q893" s="53">
        <v>0.2</v>
      </c>
      <c r="R893" s="53">
        <f t="shared" si="155"/>
        <v>8.5931292249391173</v>
      </c>
    </row>
    <row r="894" spans="1:18" ht="15">
      <c r="A894" s="88"/>
      <c r="B894" s="84">
        <v>31197</v>
      </c>
      <c r="C894" s="85">
        <v>0</v>
      </c>
      <c r="D894" s="86">
        <v>27</v>
      </c>
      <c r="E894" s="87">
        <v>14</v>
      </c>
      <c r="F894" s="96">
        <f t="shared" si="146"/>
        <v>20.5</v>
      </c>
      <c r="G894" s="96"/>
      <c r="H894" s="74">
        <f t="shared" si="147"/>
        <v>150</v>
      </c>
      <c r="I894" s="53">
        <f t="shared" si="145"/>
        <v>0.97274733364156707</v>
      </c>
      <c r="J894" s="53">
        <f t="shared" si="148"/>
        <v>0.37761137101192943</v>
      </c>
      <c r="K894" s="53">
        <f t="shared" si="149"/>
        <v>1.9995598401291379</v>
      </c>
      <c r="L894" s="53">
        <f t="shared" si="150"/>
        <v>40.638562736788892</v>
      </c>
      <c r="M894" s="93">
        <f t="shared" si="151"/>
        <v>5.2554300929622144</v>
      </c>
      <c r="N894" s="53">
        <f t="shared" si="152"/>
        <v>24.909151690470932</v>
      </c>
      <c r="O894">
        <f t="shared" si="153"/>
        <v>1.1231778894918711</v>
      </c>
      <c r="P894" s="53">
        <f t="shared" si="154"/>
        <v>18.150673095156183</v>
      </c>
      <c r="Q894" s="53">
        <v>0.2</v>
      </c>
      <c r="R894" s="53">
        <f t="shared" si="155"/>
        <v>8.6532805301716831</v>
      </c>
    </row>
    <row r="895" spans="1:18" ht="15">
      <c r="A895" s="88"/>
      <c r="B895" s="84">
        <v>31198</v>
      </c>
      <c r="C895" s="85">
        <v>0</v>
      </c>
      <c r="D895" s="86">
        <v>31</v>
      </c>
      <c r="E895" s="87">
        <v>11</v>
      </c>
      <c r="F895" s="96">
        <f t="shared" si="146"/>
        <v>21</v>
      </c>
      <c r="G895" s="96"/>
      <c r="H895" s="74">
        <f t="shared" si="147"/>
        <v>151</v>
      </c>
      <c r="I895" s="53">
        <f t="shared" si="145"/>
        <v>0.97241921412735777</v>
      </c>
      <c r="J895" s="53">
        <f t="shared" si="148"/>
        <v>0.38024766048951475</v>
      </c>
      <c r="K895" s="53">
        <f t="shared" si="149"/>
        <v>2.0030826412720568</v>
      </c>
      <c r="L895" s="53">
        <f t="shared" si="150"/>
        <v>40.731594320810181</v>
      </c>
      <c r="M895" s="93">
        <f t="shared" si="151"/>
        <v>6.6187748286299213</v>
      </c>
      <c r="N895" s="53">
        <f t="shared" si="152"/>
        <v>30.966728669313824</v>
      </c>
      <c r="O895">
        <f t="shared" si="153"/>
        <v>1.1544769098420939</v>
      </c>
      <c r="P895" s="53">
        <f t="shared" si="154"/>
        <v>18.720055663097781</v>
      </c>
      <c r="Q895" s="53">
        <v>0.2</v>
      </c>
      <c r="R895" s="53">
        <f t="shared" si="155"/>
        <v>10.080365820798526</v>
      </c>
    </row>
    <row r="896" spans="1:18" ht="15">
      <c r="A896" s="88"/>
      <c r="B896" s="84">
        <v>31199</v>
      </c>
      <c r="C896" s="85">
        <v>0</v>
      </c>
      <c r="D896" s="86">
        <v>30</v>
      </c>
      <c r="E896" s="87">
        <v>13</v>
      </c>
      <c r="F896" s="96">
        <f t="shared" si="146"/>
        <v>21.5</v>
      </c>
      <c r="G896" s="96"/>
      <c r="H896" s="74">
        <f t="shared" si="147"/>
        <v>152</v>
      </c>
      <c r="I896" s="53">
        <f t="shared" si="145"/>
        <v>0.97209925621142024</v>
      </c>
      <c r="J896" s="53">
        <f t="shared" si="148"/>
        <v>0.382773896051676</v>
      </c>
      <c r="K896" s="53">
        <f t="shared" si="149"/>
        <v>2.0064707493242668</v>
      </c>
      <c r="L896" s="53">
        <f t="shared" si="150"/>
        <v>40.820423967777174</v>
      </c>
      <c r="M896" s="93">
        <f t="shared" si="151"/>
        <v>6.1943251106804729</v>
      </c>
      <c r="N896" s="53">
        <f t="shared" si="152"/>
        <v>28.612176349278812</v>
      </c>
      <c r="O896">
        <f t="shared" si="153"/>
        <v>1.1865305921643348</v>
      </c>
      <c r="P896" s="53">
        <f t="shared" si="154"/>
        <v>19.305275780700303</v>
      </c>
      <c r="Q896" s="53">
        <v>0.2</v>
      </c>
      <c r="R896" s="53">
        <f t="shared" si="155"/>
        <v>9.5581354569061272</v>
      </c>
    </row>
    <row r="897" spans="1:18" ht="15">
      <c r="A897" s="88"/>
      <c r="B897" s="84">
        <v>31200</v>
      </c>
      <c r="C897" s="85">
        <v>0.2</v>
      </c>
      <c r="D897" s="86">
        <v>27</v>
      </c>
      <c r="E897" s="87">
        <v>14</v>
      </c>
      <c r="F897" s="96">
        <f t="shared" si="146"/>
        <v>20.5</v>
      </c>
      <c r="G897" s="96"/>
      <c r="H897" s="74">
        <f t="shared" si="147"/>
        <v>153</v>
      </c>
      <c r="I897" s="53">
        <f t="shared" si="145"/>
        <v>0.97178755457444954</v>
      </c>
      <c r="J897" s="53">
        <f t="shared" si="148"/>
        <v>0.38518918414456371</v>
      </c>
      <c r="K897" s="53">
        <f t="shared" si="149"/>
        <v>2.009721527521509</v>
      </c>
      <c r="L897" s="53">
        <f t="shared" si="150"/>
        <v>40.905029278538173</v>
      </c>
      <c r="M897" s="93">
        <f t="shared" si="151"/>
        <v>5.2898898815956601</v>
      </c>
      <c r="N897" s="53">
        <f t="shared" si="152"/>
        <v>25.072480682981276</v>
      </c>
      <c r="O897">
        <f t="shared" si="153"/>
        <v>1.1231778894918711</v>
      </c>
      <c r="P897" s="53">
        <f t="shared" si="154"/>
        <v>18.150673095156183</v>
      </c>
      <c r="Q897" s="53">
        <v>0.2</v>
      </c>
      <c r="R897" s="53">
        <f t="shared" si="155"/>
        <v>8.69109004470657</v>
      </c>
    </row>
    <row r="898" spans="1:18" ht="15">
      <c r="A898" s="88"/>
      <c r="B898" s="84">
        <v>31201</v>
      </c>
      <c r="C898" s="85">
        <v>0</v>
      </c>
      <c r="D898" s="86">
        <v>29</v>
      </c>
      <c r="E898" s="87">
        <v>13</v>
      </c>
      <c r="F898" s="96">
        <f t="shared" si="146"/>
        <v>21</v>
      </c>
      <c r="G898" s="96"/>
      <c r="H898" s="74">
        <f t="shared" si="147"/>
        <v>154</v>
      </c>
      <c r="I898" s="53">
        <f t="shared" si="145"/>
        <v>0.97148420145397496</v>
      </c>
      <c r="J898" s="53">
        <f t="shared" si="148"/>
        <v>0.38749266774519064</v>
      </c>
      <c r="K898" s="53">
        <f t="shared" si="149"/>
        <v>2.0128324040434848</v>
      </c>
      <c r="L898" s="53">
        <f t="shared" si="150"/>
        <v>40.985388899033893</v>
      </c>
      <c r="M898" s="93">
        <f t="shared" si="151"/>
        <v>5.9568991943807568</v>
      </c>
      <c r="N898" s="53">
        <f t="shared" si="152"/>
        <v>27.870064451343048</v>
      </c>
      <c r="O898">
        <f t="shared" si="153"/>
        <v>1.1544769098420939</v>
      </c>
      <c r="P898" s="53">
        <f t="shared" si="154"/>
        <v>18.720055663097781</v>
      </c>
      <c r="Q898" s="53">
        <v>0.2</v>
      </c>
      <c r="R898" s="53">
        <f t="shared" si="155"/>
        <v>9.3624444280247445</v>
      </c>
    </row>
    <row r="899" spans="1:18" ht="15">
      <c r="A899" s="88"/>
      <c r="B899" s="84">
        <v>31202</v>
      </c>
      <c r="C899" s="85">
        <v>0</v>
      </c>
      <c r="D899" s="86">
        <v>27</v>
      </c>
      <c r="E899" s="87">
        <v>16</v>
      </c>
      <c r="F899" s="96">
        <f t="shared" si="146"/>
        <v>21.5</v>
      </c>
      <c r="G899" s="96"/>
      <c r="H899" s="74">
        <f t="shared" si="147"/>
        <v>155</v>
      </c>
      <c r="I899" s="53">
        <f t="shared" si="145"/>
        <v>0.97118928661706516</v>
      </c>
      <c r="J899" s="53">
        <f t="shared" si="148"/>
        <v>0.38968352730391004</v>
      </c>
      <c r="K899" s="53">
        <f t="shared" si="149"/>
        <v>2.0158008791117585</v>
      </c>
      <c r="L899" s="53">
        <f t="shared" si="150"/>
        <v>41.061482549213466</v>
      </c>
      <c r="M899" s="93">
        <f t="shared" si="151"/>
        <v>5.0121376802537059</v>
      </c>
      <c r="N899" s="53">
        <f t="shared" si="152"/>
        <v>23.151540261749396</v>
      </c>
      <c r="O899">
        <f t="shared" si="153"/>
        <v>1.1865305921643348</v>
      </c>
      <c r="P899" s="53">
        <f t="shared" si="154"/>
        <v>19.305275780700303</v>
      </c>
      <c r="Q899" s="53">
        <v>0.2</v>
      </c>
      <c r="R899" s="53">
        <f t="shared" si="155"/>
        <v>8.2903312915874867</v>
      </c>
    </row>
    <row r="900" spans="1:18" ht="15">
      <c r="A900" s="88"/>
      <c r="B900" s="84">
        <v>31203</v>
      </c>
      <c r="C900" s="85">
        <v>0</v>
      </c>
      <c r="D900" s="86">
        <v>28</v>
      </c>
      <c r="E900" s="87">
        <v>16</v>
      </c>
      <c r="F900" s="96">
        <f t="shared" si="146"/>
        <v>22</v>
      </c>
      <c r="G900" s="96"/>
      <c r="H900" s="74">
        <f t="shared" si="147"/>
        <v>156</v>
      </c>
      <c r="I900" s="53">
        <f t="shared" si="145"/>
        <v>0.97090289733376511</v>
      </c>
      <c r="J900" s="53">
        <f t="shared" si="148"/>
        <v>0.39176098166056555</v>
      </c>
      <c r="K900" s="53">
        <f t="shared" si="149"/>
        <v>2.0186245320731344</v>
      </c>
      <c r="L900" s="53">
        <f t="shared" si="150"/>
        <v>41.133291052089184</v>
      </c>
      <c r="M900" s="93">
        <f t="shared" si="151"/>
        <v>5.3108816951162874</v>
      </c>
      <c r="N900" s="53">
        <f t="shared" si="152"/>
        <v>24.223282994810493</v>
      </c>
      <c r="O900">
        <f t="shared" si="153"/>
        <v>1.2193540774631728</v>
      </c>
      <c r="P900" s="53">
        <f t="shared" si="154"/>
        <v>19.906714554451806</v>
      </c>
      <c r="Q900" s="53">
        <v>0.2</v>
      </c>
      <c r="R900" s="53">
        <f t="shared" si="155"/>
        <v>8.5610373652609191</v>
      </c>
    </row>
    <row r="901" spans="1:18" ht="15">
      <c r="A901" s="88"/>
      <c r="B901" s="84">
        <v>31204</v>
      </c>
      <c r="C901" s="85">
        <v>0</v>
      </c>
      <c r="D901" s="86">
        <v>29</v>
      </c>
      <c r="E901" s="87">
        <v>15</v>
      </c>
      <c r="F901" s="96">
        <f t="shared" si="146"/>
        <v>22</v>
      </c>
      <c r="G901" s="96"/>
      <c r="H901" s="74">
        <f t="shared" si="147"/>
        <v>157</v>
      </c>
      <c r="I901" s="53">
        <f t="shared" si="145"/>
        <v>0.97062511835127152</v>
      </c>
      <c r="J901" s="53">
        <f t="shared" si="148"/>
        <v>0.39372428893118894</v>
      </c>
      <c r="K901" s="53">
        <f t="shared" si="149"/>
        <v>2.0213010284316693</v>
      </c>
      <c r="L901" s="53">
        <f t="shared" si="150"/>
        <v>41.20079636272002</v>
      </c>
      <c r="M901" s="93">
        <f t="shared" si="151"/>
        <v>5.7458220811392495</v>
      </c>
      <c r="N901" s="53">
        <f t="shared" si="152"/>
        <v>26.207074888761852</v>
      </c>
      <c r="O901">
        <f t="shared" si="153"/>
        <v>1.2193540774631728</v>
      </c>
      <c r="P901" s="53">
        <f t="shared" si="154"/>
        <v>19.906714554451806</v>
      </c>
      <c r="Q901" s="53">
        <v>0.2</v>
      </c>
      <c r="R901" s="53">
        <f t="shared" si="155"/>
        <v>9.0222625321552066</v>
      </c>
    </row>
    <row r="902" spans="1:18" ht="15">
      <c r="A902" s="88"/>
      <c r="B902" s="84">
        <v>31205</v>
      </c>
      <c r="C902" s="85">
        <v>0</v>
      </c>
      <c r="D902" s="86">
        <v>28</v>
      </c>
      <c r="E902" s="87">
        <v>14</v>
      </c>
      <c r="F902" s="96">
        <f t="shared" si="146"/>
        <v>21</v>
      </c>
      <c r="G902" s="96"/>
      <c r="H902" s="74">
        <f t="shared" si="147"/>
        <v>158</v>
      </c>
      <c r="I902" s="53">
        <f t="shared" si="145"/>
        <v>0.97035603186885411</v>
      </c>
      <c r="J902" s="53">
        <f t="shared" si="148"/>
        <v>0.39557274736216064</v>
      </c>
      <c r="K902" s="53">
        <f t="shared" si="149"/>
        <v>2.0238281267911979</v>
      </c>
      <c r="L902" s="53">
        <f t="shared" si="150"/>
        <v>41.26398159690806</v>
      </c>
      <c r="M902" s="93">
        <f t="shared" si="151"/>
        <v>5.610045041328144</v>
      </c>
      <c r="N902" s="53">
        <f t="shared" si="152"/>
        <v>26.247265863461756</v>
      </c>
      <c r="O902">
        <f t="shared" si="153"/>
        <v>1.1544769098420939</v>
      </c>
      <c r="P902" s="53">
        <f t="shared" si="154"/>
        <v>18.720055663097781</v>
      </c>
      <c r="Q902" s="53">
        <v>0.2</v>
      </c>
      <c r="R902" s="53">
        <f t="shared" si="155"/>
        <v>8.9862196453563445</v>
      </c>
    </row>
    <row r="903" spans="1:18" ht="15">
      <c r="A903" s="88"/>
      <c r="B903" s="84">
        <v>31206</v>
      </c>
      <c r="C903" s="85">
        <v>17.8</v>
      </c>
      <c r="D903" s="86">
        <v>26</v>
      </c>
      <c r="E903" s="87">
        <v>9</v>
      </c>
      <c r="F903" s="96">
        <f t="shared" si="146"/>
        <v>17.5</v>
      </c>
      <c r="G903" s="96"/>
      <c r="H903" s="74">
        <f t="shared" si="147"/>
        <v>159</v>
      </c>
      <c r="I903" s="53">
        <f t="shared" si="145"/>
        <v>0.9700957175135323</v>
      </c>
      <c r="J903" s="53">
        <f t="shared" si="148"/>
        <v>0.39730569614880368</v>
      </c>
      <c r="K903" s="53">
        <f t="shared" si="149"/>
        <v>2.0262036856692989</v>
      </c>
      <c r="L903" s="53">
        <f t="shared" si="150"/>
        <v>41.322831059388477</v>
      </c>
      <c r="M903" s="93">
        <f t="shared" si="151"/>
        <v>5.6323379760870704</v>
      </c>
      <c r="N903" s="53">
        <f t="shared" si="152"/>
        <v>28.964327525260181</v>
      </c>
      <c r="O903">
        <f t="shared" si="153"/>
        <v>0.95041280970568121</v>
      </c>
      <c r="P903" s="53">
        <f t="shared" si="154"/>
        <v>15.046556310891852</v>
      </c>
      <c r="Q903" s="53">
        <v>0.2</v>
      </c>
      <c r="R903" s="53">
        <f t="shared" si="155"/>
        <v>9.439415691534002</v>
      </c>
    </row>
    <row r="904" spans="1:18" ht="15">
      <c r="A904" s="88"/>
      <c r="B904" s="84">
        <v>31207</v>
      </c>
      <c r="C904" s="85">
        <v>14.2</v>
      </c>
      <c r="D904" s="86">
        <v>24</v>
      </c>
      <c r="E904" s="87">
        <v>8</v>
      </c>
      <c r="F904" s="96">
        <f t="shared" si="146"/>
        <v>16</v>
      </c>
      <c r="G904" s="96"/>
      <c r="H904" s="74">
        <f t="shared" si="147"/>
        <v>160</v>
      </c>
      <c r="I904" s="53">
        <f t="shared" si="145"/>
        <v>0.96984425231651183</v>
      </c>
      <c r="J904" s="53">
        <f t="shared" si="148"/>
        <v>0.39892251621546049</v>
      </c>
      <c r="K904" s="53">
        <f t="shared" si="149"/>
        <v>2.028425670142993</v>
      </c>
      <c r="L904" s="53">
        <f t="shared" si="150"/>
        <v>41.377330271291243</v>
      </c>
      <c r="M904" s="93">
        <f t="shared" si="151"/>
        <v>5.2388821747397083</v>
      </c>
      <c r="N904" s="53">
        <f t="shared" si="152"/>
        <v>28.136584584478047</v>
      </c>
      <c r="O904">
        <f t="shared" si="153"/>
        <v>0.87306160859956128</v>
      </c>
      <c r="P904" s="53">
        <f t="shared" si="154"/>
        <v>13.679665048200096</v>
      </c>
      <c r="Q904" s="53">
        <v>0.2</v>
      </c>
      <c r="R904" s="53">
        <f t="shared" si="155"/>
        <v>9.1688262297111489</v>
      </c>
    </row>
    <row r="905" spans="1:18" ht="15">
      <c r="A905" s="88"/>
      <c r="B905" s="84">
        <v>31208</v>
      </c>
      <c r="C905" s="85">
        <v>0</v>
      </c>
      <c r="D905" s="86">
        <v>21</v>
      </c>
      <c r="E905" s="87">
        <v>12</v>
      </c>
      <c r="F905" s="96">
        <f t="shared" si="146"/>
        <v>16.5</v>
      </c>
      <c r="G905" s="96"/>
      <c r="H905" s="74">
        <f t="shared" si="147"/>
        <v>161</v>
      </c>
      <c r="I905" s="53">
        <f t="shared" si="145"/>
        <v>0.96960171069039036</v>
      </c>
      <c r="J905" s="53">
        <f t="shared" si="148"/>
        <v>0.40042263095419273</v>
      </c>
      <c r="K905" s="53">
        <f t="shared" si="149"/>
        <v>2.0304921582861954</v>
      </c>
      <c r="L905" s="53">
        <f t="shared" si="150"/>
        <v>41.427465996652963</v>
      </c>
      <c r="M905" s="93">
        <f t="shared" si="151"/>
        <v>3.9921166031872373</v>
      </c>
      <c r="N905" s="53">
        <f t="shared" si="152"/>
        <v>21.128007658293011</v>
      </c>
      <c r="O905">
        <f t="shared" si="153"/>
        <v>0.89821237770744478</v>
      </c>
      <c r="P905" s="53">
        <f t="shared" si="154"/>
        <v>14.122457624351155</v>
      </c>
      <c r="Q905" s="53">
        <v>0.2</v>
      </c>
      <c r="R905" s="53">
        <f t="shared" si="155"/>
        <v>7.5957241096780121</v>
      </c>
    </row>
    <row r="906" spans="1:18" ht="15">
      <c r="A906" s="88"/>
      <c r="B906" s="84">
        <v>31209</v>
      </c>
      <c r="C906" s="85">
        <v>0</v>
      </c>
      <c r="D906" s="86">
        <v>24</v>
      </c>
      <c r="E906" s="87">
        <v>9</v>
      </c>
      <c r="F906" s="96">
        <f t="shared" si="146"/>
        <v>16.5</v>
      </c>
      <c r="G906" s="96"/>
      <c r="H906" s="74">
        <f t="shared" si="147"/>
        <v>162</v>
      </c>
      <c r="I906" s="53">
        <f t="shared" ref="I906:I969" si="156">1+0.0334*COS($I$7*H906-0.0552)</f>
        <v>0.96936816440713691</v>
      </c>
      <c r="J906" s="53">
        <f t="shared" si="148"/>
        <v>0.40180550691935146</v>
      </c>
      <c r="K906" s="53">
        <f t="shared" si="149"/>
        <v>2.0324013473590288</v>
      </c>
      <c r="L906" s="53">
        <f t="shared" si="150"/>
        <v>41.473226267759372</v>
      </c>
      <c r="M906" s="93">
        <f t="shared" si="151"/>
        <v>5.1594931981360173</v>
      </c>
      <c r="N906" s="53">
        <f t="shared" si="152"/>
        <v>27.30626949024909</v>
      </c>
      <c r="O906">
        <f t="shared" si="153"/>
        <v>0.89821237770744478</v>
      </c>
      <c r="P906" s="53">
        <f t="shared" si="154"/>
        <v>14.122457624351155</v>
      </c>
      <c r="Q906" s="53">
        <v>0.2</v>
      </c>
      <c r="R906" s="53">
        <f t="shared" si="155"/>
        <v>9.0066060022998826</v>
      </c>
    </row>
    <row r="907" spans="1:18" ht="15">
      <c r="A907" s="88"/>
      <c r="B907" s="84">
        <v>31210</v>
      </c>
      <c r="C907" s="85">
        <v>0</v>
      </c>
      <c r="D907" s="86">
        <v>23</v>
      </c>
      <c r="E907" s="87">
        <v>9</v>
      </c>
      <c r="F907" s="96">
        <f t="shared" si="146"/>
        <v>16</v>
      </c>
      <c r="G907" s="96"/>
      <c r="H907" s="74">
        <f t="shared" si="147"/>
        <v>163</v>
      </c>
      <c r="I907" s="53">
        <f t="shared" si="156"/>
        <v>0.96914368257685435</v>
      </c>
      <c r="J907" s="53">
        <f t="shared" si="148"/>
        <v>0.40307065447539192</v>
      </c>
      <c r="K907" s="53">
        <f t="shared" si="149"/>
        <v>2.0341515597096045</v>
      </c>
      <c r="L907" s="53">
        <f t="shared" si="150"/>
        <v>41.514600409103238</v>
      </c>
      <c r="M907" s="93">
        <f t="shared" si="151"/>
        <v>4.9167831404247027</v>
      </c>
      <c r="N907" s="53">
        <f t="shared" si="152"/>
        <v>26.406679917547237</v>
      </c>
      <c r="O907">
        <f t="shared" si="153"/>
        <v>0.87306160859956128</v>
      </c>
      <c r="P907" s="53">
        <f t="shared" si="154"/>
        <v>13.679665048200096</v>
      </c>
      <c r="Q907" s="53">
        <v>0.2</v>
      </c>
      <c r="R907" s="53">
        <f t="shared" si="155"/>
        <v>8.7745481872405744</v>
      </c>
    </row>
    <row r="908" spans="1:18" ht="15">
      <c r="A908" s="88"/>
      <c r="B908" s="84">
        <v>31211</v>
      </c>
      <c r="C908" s="85">
        <v>0</v>
      </c>
      <c r="D908" s="86">
        <v>26</v>
      </c>
      <c r="E908" s="87">
        <v>14</v>
      </c>
      <c r="F908" s="96">
        <f t="shared" si="146"/>
        <v>20</v>
      </c>
      <c r="G908" s="96"/>
      <c r="H908" s="74">
        <f t="shared" si="147"/>
        <v>164</v>
      </c>
      <c r="I908" s="53">
        <f t="shared" si="156"/>
        <v>0.96892833162732761</v>
      </c>
      <c r="J908" s="53">
        <f t="shared" si="148"/>
        <v>0.40421762839545172</v>
      </c>
      <c r="K908" s="53">
        <f t="shared" si="149"/>
        <v>2.0357412483497721</v>
      </c>
      <c r="L908" s="53">
        <f t="shared" si="150"/>
        <v>41.551579059748867</v>
      </c>
      <c r="M908" s="93">
        <f t="shared" si="151"/>
        <v>5.0952961245891153</v>
      </c>
      <c r="N908" s="53">
        <f t="shared" si="152"/>
        <v>24.469611662508026</v>
      </c>
      <c r="O908">
        <f t="shared" si="153"/>
        <v>1.0926186229103982</v>
      </c>
      <c r="P908" s="53">
        <f t="shared" si="154"/>
        <v>17.596754482591379</v>
      </c>
      <c r="Q908" s="53">
        <v>0.2</v>
      </c>
      <c r="R908" s="53">
        <f t="shared" si="155"/>
        <v>8.5286503139936922</v>
      </c>
    </row>
    <row r="909" spans="1:18" ht="15">
      <c r="A909" s="88"/>
      <c r="B909" s="84">
        <v>31212</v>
      </c>
      <c r="C909" s="85">
        <v>0</v>
      </c>
      <c r="D909" s="86">
        <v>24</v>
      </c>
      <c r="E909" s="87">
        <v>10</v>
      </c>
      <c r="F909" s="96">
        <f t="shared" si="146"/>
        <v>17</v>
      </c>
      <c r="G909" s="96"/>
      <c r="H909" s="74">
        <f t="shared" si="147"/>
        <v>165</v>
      </c>
      <c r="I909" s="53">
        <f t="shared" si="156"/>
        <v>0.96872217528436744</v>
      </c>
      <c r="J909" s="53">
        <f t="shared" si="148"/>
        <v>0.4052460284083601</v>
      </c>
      <c r="K909" s="53">
        <f t="shared" si="149"/>
        <v>2.0371690021676367</v>
      </c>
      <c r="L909" s="53">
        <f t="shared" si="150"/>
        <v>41.584154193902762</v>
      </c>
      <c r="M909" s="93">
        <f t="shared" si="151"/>
        <v>5.070731418280749</v>
      </c>
      <c r="N909" s="53">
        <f t="shared" si="152"/>
        <v>26.450921811101686</v>
      </c>
      <c r="O909">
        <f t="shared" si="153"/>
        <v>0.92399173474224472</v>
      </c>
      <c r="P909" s="53">
        <f t="shared" si="154"/>
        <v>14.577982189385189</v>
      </c>
      <c r="Q909" s="53">
        <v>0.2</v>
      </c>
      <c r="R909" s="53">
        <f t="shared" si="155"/>
        <v>8.8374997667384427</v>
      </c>
    </row>
    <row r="910" spans="1:18" ht="15">
      <c r="A910" s="88"/>
      <c r="B910" s="84">
        <v>31213</v>
      </c>
      <c r="C910" s="85">
        <v>4.2</v>
      </c>
      <c r="D910" s="86">
        <v>29</v>
      </c>
      <c r="E910" s="87">
        <v>15</v>
      </c>
      <c r="F910" s="96">
        <f t="shared" si="146"/>
        <v>22</v>
      </c>
      <c r="G910" s="96"/>
      <c r="H910" s="74">
        <f t="shared" si="147"/>
        <v>166</v>
      </c>
      <c r="I910" s="53">
        <f t="shared" si="156"/>
        <v>0.96852527455295245</v>
      </c>
      <c r="J910" s="53">
        <f t="shared" si="148"/>
        <v>0.40615549969192977</v>
      </c>
      <c r="K910" s="53">
        <f t="shared" si="149"/>
        <v>2.0384335507413596</v>
      </c>
      <c r="L910" s="53">
        <f t="shared" si="150"/>
        <v>41.612319139501366</v>
      </c>
      <c r="M910" s="93">
        <f t="shared" si="151"/>
        <v>5.8032126382757019</v>
      </c>
      <c r="N910" s="53">
        <f t="shared" si="152"/>
        <v>26.46883701914869</v>
      </c>
      <c r="O910">
        <f t="shared" si="153"/>
        <v>1.2193540774631728</v>
      </c>
      <c r="P910" s="53">
        <f t="shared" si="154"/>
        <v>19.906714554451806</v>
      </c>
      <c r="Q910" s="53">
        <v>0.2</v>
      </c>
      <c r="R910" s="53">
        <f t="shared" si="155"/>
        <v>9.083121376594681</v>
      </c>
    </row>
    <row r="911" spans="1:18" ht="15">
      <c r="A911" s="88"/>
      <c r="B911" s="84">
        <v>31214</v>
      </c>
      <c r="C911" s="85">
        <v>0</v>
      </c>
      <c r="D911" s="86">
        <v>23</v>
      </c>
      <c r="E911" s="87">
        <v>11</v>
      </c>
      <c r="F911" s="96">
        <f t="shared" ref="F911:F974" si="157">0.5*(D911+E911)</f>
        <v>17</v>
      </c>
      <c r="G911" s="96"/>
      <c r="H911" s="74">
        <f t="shared" ref="H911:H974" si="158">B911-DATE(YEAR(B911),1,0)</f>
        <v>167</v>
      </c>
      <c r="I911" s="53">
        <f t="shared" si="156"/>
        <v>0.96833768769917694</v>
      </c>
      <c r="J911" s="53">
        <f t="shared" ref="J911:J974" si="159">ASIN(0.39785*SIN(4.869+$I$7*H911+0.03345*SIN(6.224+$I$7*H911)))</f>
        <v>0.40694573331055683</v>
      </c>
      <c r="K911" s="53">
        <f t="shared" ref="K911:K974" si="160">ACOS(-TAN(J911)*TAN($E$7*$I$8))</f>
        <v>2.0395337687208768</v>
      </c>
      <c r="L911" s="53">
        <f t="shared" ref="L911:L974" si="161">117.5*I911*((K911*SIN($E$7*$I$8)*SIN(J911)+COS($E$7*$I$8)*COS(J911)*SIN(K911))/PI())</f>
        <v>41.636068594638665</v>
      </c>
      <c r="M911" s="93">
        <f t="shared" ref="M911:M974" si="162">0.0023*L911/2.456*(0.5*(D911+E911)+17.8)*SQRT(D911-E911)</f>
        <v>4.70044587143021</v>
      </c>
      <c r="N911" s="53">
        <f t="shared" ref="N911:N974" si="163">0.17*L911*SQRT(D911-E911)</f>
        <v>24.519367319334602</v>
      </c>
      <c r="O911">
        <f t="shared" ref="O911:O974" si="164">5336/(F911+273.15)^2*EXP(21.07-5336/(F911+273.15))</f>
        <v>0.92399173474224472</v>
      </c>
      <c r="P911" s="53">
        <f t="shared" ref="P911:P974" si="165">EXP(21.07-5336/(F911+273.15))</f>
        <v>14.577982189385189</v>
      </c>
      <c r="Q911" s="53">
        <v>0.2</v>
      </c>
      <c r="R911" s="53">
        <f t="shared" ref="R911:R974" si="166">(O911*N911*0.6+$L$8*6.43*(1+0.536*Q911)*P911*(1- G911/100))/($O$7*(O911+$L$8))</f>
        <v>8.3955730859526856</v>
      </c>
    </row>
    <row r="912" spans="1:18" ht="15">
      <c r="A912" s="88"/>
      <c r="B912" s="84">
        <v>31215</v>
      </c>
      <c r="C912" s="85">
        <v>7.8</v>
      </c>
      <c r="D912" s="86">
        <v>24</v>
      </c>
      <c r="E912" s="87">
        <v>11</v>
      </c>
      <c r="F912" s="96">
        <f t="shared" si="157"/>
        <v>17.5</v>
      </c>
      <c r="G912" s="96"/>
      <c r="H912" s="74">
        <f t="shared" si="158"/>
        <v>168</v>
      </c>
      <c r="I912" s="53">
        <f t="shared" si="156"/>
        <v>0.96815947023300886</v>
      </c>
      <c r="J912" s="53">
        <f t="shared" si="159"/>
        <v>0.40761646659536283</v>
      </c>
      <c r="K912" s="53">
        <f t="shared" si="160"/>
        <v>2.0404686797466649</v>
      </c>
      <c r="L912" s="53">
        <f t="shared" si="161"/>
        <v>41.655398641672008</v>
      </c>
      <c r="M912" s="93">
        <f t="shared" si="162"/>
        <v>4.9649759610265543</v>
      </c>
      <c r="N912" s="53">
        <f t="shared" si="163"/>
        <v>25.532414869415042</v>
      </c>
      <c r="O912">
        <f t="shared" si="164"/>
        <v>0.95041280970568121</v>
      </c>
      <c r="P912" s="53">
        <f t="shared" si="165"/>
        <v>15.046556310891852</v>
      </c>
      <c r="Q912" s="53">
        <v>0.2</v>
      </c>
      <c r="R912" s="53">
        <f t="shared" si="166"/>
        <v>8.6527790827552487</v>
      </c>
    </row>
    <row r="913" spans="1:18" ht="15">
      <c r="A913" s="88"/>
      <c r="B913" s="84">
        <v>31216</v>
      </c>
      <c r="C913" s="85">
        <v>0</v>
      </c>
      <c r="D913" s="86">
        <v>23</v>
      </c>
      <c r="E913" s="87">
        <v>8</v>
      </c>
      <c r="F913" s="96">
        <f t="shared" si="157"/>
        <v>15.5</v>
      </c>
      <c r="G913" s="96"/>
      <c r="H913" s="74">
        <f t="shared" si="158"/>
        <v>169</v>
      </c>
      <c r="I913" s="53">
        <f t="shared" si="156"/>
        <v>0.96799067489186363</v>
      </c>
      <c r="J913" s="53">
        <f t="shared" si="159"/>
        <v>0.40816748346531739</v>
      </c>
      <c r="K913" s="53">
        <f t="shared" si="160"/>
        <v>2.041237459877554</v>
      </c>
      <c r="L913" s="53">
        <f t="shared" si="161"/>
        <v>41.670306758860512</v>
      </c>
      <c r="M913" s="93">
        <f t="shared" si="162"/>
        <v>5.0328737258403802</v>
      </c>
      <c r="N913" s="53">
        <f t="shared" si="163"/>
        <v>27.436028698431592</v>
      </c>
      <c r="O913">
        <f t="shared" si="164"/>
        <v>0.84852650924855288</v>
      </c>
      <c r="P913" s="53">
        <f t="shared" si="165"/>
        <v>13.249293405289498</v>
      </c>
      <c r="Q913" s="53">
        <v>0.2</v>
      </c>
      <c r="R913" s="53">
        <f t="shared" si="166"/>
        <v>8.9816277624665464</v>
      </c>
    </row>
    <row r="914" spans="1:18" ht="15">
      <c r="A914" s="88"/>
      <c r="B914" s="84">
        <v>31217</v>
      </c>
      <c r="C914" s="85">
        <v>0</v>
      </c>
      <c r="D914" s="86">
        <v>19</v>
      </c>
      <c r="E914" s="87">
        <v>12</v>
      </c>
      <c r="F914" s="96">
        <f t="shared" si="157"/>
        <v>15.5</v>
      </c>
      <c r="G914" s="96"/>
      <c r="H914" s="74">
        <f t="shared" si="158"/>
        <v>170</v>
      </c>
      <c r="I914" s="53">
        <f t="shared" si="156"/>
        <v>0.96783135162499845</v>
      </c>
      <c r="J914" s="53">
        <f t="shared" si="159"/>
        <v>0.40859861468800307</v>
      </c>
      <c r="K914" s="53">
        <f t="shared" si="160"/>
        <v>2.0418394405028018</v>
      </c>
      <c r="L914" s="53">
        <f t="shared" si="161"/>
        <v>41.68079182940884</v>
      </c>
      <c r="M914" s="93">
        <f t="shared" si="162"/>
        <v>3.4389723808937522</v>
      </c>
      <c r="N914" s="53">
        <f t="shared" si="163"/>
        <v>18.747091636907683</v>
      </c>
      <c r="O914">
        <f t="shared" si="164"/>
        <v>0.84852650924855288</v>
      </c>
      <c r="P914" s="53">
        <f t="shared" si="165"/>
        <v>13.249293405289498</v>
      </c>
      <c r="Q914" s="53">
        <v>0.2</v>
      </c>
      <c r="R914" s="53">
        <f t="shared" si="166"/>
        <v>7.0052165302477043</v>
      </c>
    </row>
    <row r="915" spans="1:18" ht="15">
      <c r="A915" s="88"/>
      <c r="B915" s="84">
        <v>31218</v>
      </c>
      <c r="C915" s="85">
        <v>13.8</v>
      </c>
      <c r="D915" s="86">
        <v>26</v>
      </c>
      <c r="E915" s="87">
        <v>12</v>
      </c>
      <c r="F915" s="96">
        <f t="shared" si="157"/>
        <v>19</v>
      </c>
      <c r="G915" s="96"/>
      <c r="H915" s="74">
        <f t="shared" si="158"/>
        <v>171</v>
      </c>
      <c r="I915" s="53">
        <f t="shared" si="156"/>
        <v>0.96768154757873115</v>
      </c>
      <c r="J915" s="53">
        <f t="shared" si="159"/>
        <v>0.4089097380789154</v>
      </c>
      <c r="K915" s="53">
        <f t="shared" si="160"/>
        <v>2.0422741107171487</v>
      </c>
      <c r="L915" s="53">
        <f t="shared" si="161"/>
        <v>41.686854147808901</v>
      </c>
      <c r="M915" s="93">
        <f t="shared" si="162"/>
        <v>5.3753956171733241</v>
      </c>
      <c r="N915" s="53">
        <f t="shared" si="163"/>
        <v>26.516247378097908</v>
      </c>
      <c r="O915">
        <f t="shared" si="164"/>
        <v>1.0336608681468451</v>
      </c>
      <c r="P915" s="53">
        <f t="shared" si="165"/>
        <v>16.533851613772821</v>
      </c>
      <c r="Q915" s="53">
        <v>0.2</v>
      </c>
      <c r="R915" s="53">
        <f t="shared" si="166"/>
        <v>8.9534507425528513</v>
      </c>
    </row>
    <row r="916" spans="1:18" ht="15">
      <c r="A916" s="88"/>
      <c r="B916" s="84">
        <v>31219</v>
      </c>
      <c r="C916" s="85">
        <v>0</v>
      </c>
      <c r="D916" s="86">
        <v>27</v>
      </c>
      <c r="E916" s="87">
        <v>10</v>
      </c>
      <c r="F916" s="96">
        <f t="shared" si="157"/>
        <v>18.5</v>
      </c>
      <c r="G916" s="96"/>
      <c r="H916" s="74">
        <f t="shared" si="158"/>
        <v>172</v>
      </c>
      <c r="I916" s="53">
        <f t="shared" si="156"/>
        <v>0.96754130708248931</v>
      </c>
      <c r="J916" s="53">
        <f t="shared" si="159"/>
        <v>0.40910077863842559</v>
      </c>
      <c r="K916" s="53">
        <f t="shared" si="160"/>
        <v>2.0425411191413518</v>
      </c>
      <c r="L916" s="53">
        <f t="shared" si="161"/>
        <v>41.688495423392943</v>
      </c>
      <c r="M916" s="93">
        <f t="shared" si="162"/>
        <v>5.8431465735387667</v>
      </c>
      <c r="N916" s="53">
        <f t="shared" si="163"/>
        <v>29.220631900633684</v>
      </c>
      <c r="O916">
        <f t="shared" si="164"/>
        <v>1.0052337064307559</v>
      </c>
      <c r="P916" s="53">
        <f t="shared" si="165"/>
        <v>16.024156693524468</v>
      </c>
      <c r="Q916" s="53">
        <v>0.2</v>
      </c>
      <c r="R916" s="53">
        <f t="shared" si="166"/>
        <v>9.5508280020712313</v>
      </c>
    </row>
    <row r="917" spans="1:18" ht="15">
      <c r="A917" s="88"/>
      <c r="B917" s="84">
        <v>31220</v>
      </c>
      <c r="C917" s="85">
        <v>0</v>
      </c>
      <c r="D917" s="86">
        <v>18</v>
      </c>
      <c r="E917" s="87">
        <v>11</v>
      </c>
      <c r="F917" s="96">
        <f t="shared" si="157"/>
        <v>14.5</v>
      </c>
      <c r="G917" s="96"/>
      <c r="H917" s="74">
        <f t="shared" si="158"/>
        <v>173</v>
      </c>
      <c r="I917" s="53">
        <f t="shared" si="156"/>
        <v>0.96741067163569183</v>
      </c>
      <c r="J917" s="53">
        <f t="shared" si="159"/>
        <v>0.40917170862578206</v>
      </c>
      <c r="K917" s="53">
        <f t="shared" si="160"/>
        <v>2.0426402751747079</v>
      </c>
      <c r="L917" s="53">
        <f t="shared" si="161"/>
        <v>41.685718781033387</v>
      </c>
      <c r="M917" s="93">
        <f t="shared" si="162"/>
        <v>3.3360942393264166</v>
      </c>
      <c r="N917" s="53">
        <f t="shared" si="163"/>
        <v>18.749307669990117</v>
      </c>
      <c r="O917">
        <f t="shared" si="164"/>
        <v>0.80125269250101316</v>
      </c>
      <c r="P917" s="53">
        <f t="shared" si="165"/>
        <v>12.424600625459268</v>
      </c>
      <c r="Q917" s="53">
        <v>0.2</v>
      </c>
      <c r="R917" s="53">
        <f t="shared" si="166"/>
        <v>6.9575377158170602</v>
      </c>
    </row>
    <row r="918" spans="1:18" ht="15">
      <c r="A918" s="88"/>
      <c r="B918" s="84">
        <v>31221</v>
      </c>
      <c r="C918" s="85">
        <v>30</v>
      </c>
      <c r="D918" s="86">
        <v>24</v>
      </c>
      <c r="E918" s="87">
        <v>10</v>
      </c>
      <c r="F918" s="96">
        <f t="shared" si="157"/>
        <v>17</v>
      </c>
      <c r="G918" s="96"/>
      <c r="H918" s="74">
        <f t="shared" si="158"/>
        <v>174</v>
      </c>
      <c r="I918" s="53">
        <f t="shared" si="156"/>
        <v>0.96728967989546932</v>
      </c>
      <c r="J918" s="53">
        <f t="shared" si="159"/>
        <v>0.40912254756976801</v>
      </c>
      <c r="K918" s="53">
        <f t="shared" si="160"/>
        <v>2.0425715496702246</v>
      </c>
      <c r="L918" s="53">
        <f t="shared" si="161"/>
        <v>41.678528758947735</v>
      </c>
      <c r="M918" s="93">
        <f t="shared" si="162"/>
        <v>5.0822393611819976</v>
      </c>
      <c r="N918" s="53">
        <f t="shared" si="163"/>
        <v>26.510951750133781</v>
      </c>
      <c r="O918">
        <f t="shared" si="164"/>
        <v>0.92399173474224472</v>
      </c>
      <c r="P918" s="53">
        <f t="shared" si="165"/>
        <v>14.577982189385189</v>
      </c>
      <c r="Q918" s="53">
        <v>0.2</v>
      </c>
      <c r="R918" s="53">
        <f t="shared" si="166"/>
        <v>8.8512342131738393</v>
      </c>
    </row>
    <row r="919" spans="1:18" ht="15">
      <c r="A919" s="88"/>
      <c r="B919" s="84">
        <v>31222</v>
      </c>
      <c r="C919" s="85">
        <v>0</v>
      </c>
      <c r="D919" s="86">
        <v>25</v>
      </c>
      <c r="E919" s="87">
        <v>9</v>
      </c>
      <c r="F919" s="96">
        <f t="shared" si="157"/>
        <v>17</v>
      </c>
      <c r="G919" s="96"/>
      <c r="H919" s="74">
        <f t="shared" si="158"/>
        <v>175</v>
      </c>
      <c r="I919" s="53">
        <f t="shared" si="156"/>
        <v>0.96717836766522414</v>
      </c>
      <c r="J919" s="53">
        <f t="shared" si="159"/>
        <v>0.4089533622158914</v>
      </c>
      <c r="K919" s="53">
        <f t="shared" si="160"/>
        <v>2.0423350750274194</v>
      </c>
      <c r="L919" s="53">
        <f t="shared" si="161"/>
        <v>41.666931303590367</v>
      </c>
      <c r="M919" s="93">
        <f t="shared" si="162"/>
        <v>5.4316305888263399</v>
      </c>
      <c r="N919" s="53">
        <f t="shared" si="163"/>
        <v>28.333513286441452</v>
      </c>
      <c r="O919">
        <f t="shared" si="164"/>
        <v>0.92399173474224472</v>
      </c>
      <c r="P919" s="53">
        <f t="shared" si="165"/>
        <v>14.577982189385189</v>
      </c>
      <c r="Q919" s="53">
        <v>0.2</v>
      </c>
      <c r="R919" s="53">
        <f t="shared" si="166"/>
        <v>9.2682240385716117</v>
      </c>
    </row>
    <row r="920" spans="1:18" ht="15">
      <c r="A920" s="88"/>
      <c r="B920" s="84">
        <v>31223</v>
      </c>
      <c r="C920" s="85">
        <v>1</v>
      </c>
      <c r="D920" s="86">
        <v>25</v>
      </c>
      <c r="E920" s="87">
        <v>9</v>
      </c>
      <c r="F920" s="96">
        <f t="shared" si="157"/>
        <v>17</v>
      </c>
      <c r="G920" s="96"/>
      <c r="H920" s="74">
        <f t="shared" si="158"/>
        <v>176</v>
      </c>
      <c r="I920" s="53">
        <f t="shared" si="156"/>
        <v>0.96707676788403607</v>
      </c>
      <c r="J920" s="53">
        <f t="shared" si="159"/>
        <v>0.40866426641022918</v>
      </c>
      <c r="K920" s="53">
        <f t="shared" si="160"/>
        <v>2.0419311447020565</v>
      </c>
      <c r="L920" s="53">
        <f t="shared" si="161"/>
        <v>41.650933761636104</v>
      </c>
      <c r="M920" s="93">
        <f t="shared" si="162"/>
        <v>5.4295451763539955</v>
      </c>
      <c r="N920" s="53">
        <f t="shared" si="163"/>
        <v>28.322634957912552</v>
      </c>
      <c r="O920">
        <f t="shared" si="164"/>
        <v>0.92399173474224472</v>
      </c>
      <c r="P920" s="53">
        <f t="shared" si="165"/>
        <v>14.577982189385189</v>
      </c>
      <c r="Q920" s="53">
        <v>0.2</v>
      </c>
      <c r="R920" s="53">
        <f t="shared" si="166"/>
        <v>9.2657351501453391</v>
      </c>
    </row>
    <row r="921" spans="1:18" ht="15">
      <c r="A921" s="88"/>
      <c r="B921" s="84">
        <v>31224</v>
      </c>
      <c r="C921" s="85">
        <v>0</v>
      </c>
      <c r="D921" s="86">
        <v>22</v>
      </c>
      <c r="E921" s="87">
        <v>14</v>
      </c>
      <c r="F921" s="96">
        <f t="shared" si="157"/>
        <v>18</v>
      </c>
      <c r="G921" s="96"/>
      <c r="H921" s="74">
        <f t="shared" si="158"/>
        <v>177</v>
      </c>
      <c r="I921" s="53">
        <f t="shared" si="156"/>
        <v>0.96698491061691505</v>
      </c>
      <c r="J921" s="53">
        <f t="shared" si="159"/>
        <v>0.40825542092030154</v>
      </c>
      <c r="K921" s="53">
        <f t="shared" si="160"/>
        <v>2.0413602121365115</v>
      </c>
      <c r="L921" s="53">
        <f t="shared" si="161"/>
        <v>41.630544869084666</v>
      </c>
      <c r="M921" s="93">
        <f t="shared" si="162"/>
        <v>3.9476586147787818</v>
      </c>
      <c r="N921" s="53">
        <f t="shared" si="163"/>
        <v>20.017323595366008</v>
      </c>
      <c r="O921">
        <f t="shared" si="164"/>
        <v>0.97748894673792364</v>
      </c>
      <c r="P921" s="53">
        <f t="shared" si="165"/>
        <v>15.528504174899853</v>
      </c>
      <c r="Q921" s="53">
        <v>0.2</v>
      </c>
      <c r="R921" s="53">
        <f t="shared" si="166"/>
        <v>7.4114447428344175</v>
      </c>
    </row>
    <row r="922" spans="1:18" ht="15">
      <c r="A922" s="88"/>
      <c r="B922" s="84">
        <v>31225</v>
      </c>
      <c r="C922" s="85">
        <v>11.8</v>
      </c>
      <c r="D922" s="86">
        <v>27</v>
      </c>
      <c r="E922" s="87">
        <v>14</v>
      </c>
      <c r="F922" s="96">
        <f t="shared" si="157"/>
        <v>20.5</v>
      </c>
      <c r="G922" s="96"/>
      <c r="H922" s="74">
        <f t="shared" si="158"/>
        <v>178</v>
      </c>
      <c r="I922" s="53">
        <f t="shared" si="156"/>
        <v>0.96690282304590414</v>
      </c>
      <c r="J922" s="53">
        <f t="shared" si="159"/>
        <v>0.40772703319360154</v>
      </c>
      <c r="K922" s="53">
        <f t="shared" si="160"/>
        <v>2.0406228891187692</v>
      </c>
      <c r="L922" s="53">
        <f t="shared" si="161"/>
        <v>41.605774737537843</v>
      </c>
      <c r="M922" s="93">
        <f t="shared" si="162"/>
        <v>5.3805111665211633</v>
      </c>
      <c r="N922" s="53">
        <f t="shared" si="163"/>
        <v>25.501998209171489</v>
      </c>
      <c r="O922">
        <f t="shared" si="164"/>
        <v>1.1231778894918711</v>
      </c>
      <c r="P922" s="53">
        <f t="shared" si="165"/>
        <v>18.150673095156183</v>
      </c>
      <c r="Q922" s="53">
        <v>0.2</v>
      </c>
      <c r="R922" s="53">
        <f t="shared" si="166"/>
        <v>8.7905203350663754</v>
      </c>
    </row>
    <row r="923" spans="1:18" ht="15">
      <c r="A923" s="88"/>
      <c r="B923" s="84">
        <v>31226</v>
      </c>
      <c r="C923" s="85">
        <v>0</v>
      </c>
      <c r="D923" s="86">
        <v>24</v>
      </c>
      <c r="E923" s="87">
        <v>13</v>
      </c>
      <c r="F923" s="96">
        <f t="shared" si="157"/>
        <v>18.5</v>
      </c>
      <c r="G923" s="96"/>
      <c r="H923" s="74">
        <f t="shared" si="158"/>
        <v>179</v>
      </c>
      <c r="I923" s="53">
        <f t="shared" si="156"/>
        <v>0.96683052946203629</v>
      </c>
      <c r="J923" s="53">
        <f t="shared" si="159"/>
        <v>0.40707935705464793</v>
      </c>
      <c r="K923" s="53">
        <f t="shared" si="160"/>
        <v>2.0397199435822722</v>
      </c>
      <c r="L923" s="53">
        <f t="shared" si="161"/>
        <v>41.576634837724463</v>
      </c>
      <c r="M923" s="93">
        <f t="shared" si="162"/>
        <v>4.6876132840058133</v>
      </c>
      <c r="N923" s="53">
        <f t="shared" si="163"/>
        <v>23.441996626399657</v>
      </c>
      <c r="O923">
        <f t="shared" si="164"/>
        <v>1.0052337064307559</v>
      </c>
      <c r="P923" s="53">
        <f t="shared" si="165"/>
        <v>16.024156693524468</v>
      </c>
      <c r="Q923" s="53">
        <v>0.2</v>
      </c>
      <c r="R923" s="53">
        <f t="shared" si="166"/>
        <v>8.2216508997150033</v>
      </c>
    </row>
    <row r="924" spans="1:18" ht="15">
      <c r="A924" s="88"/>
      <c r="B924" s="84">
        <v>31227</v>
      </c>
      <c r="C924" s="85">
        <v>0</v>
      </c>
      <c r="D924" s="86">
        <v>24</v>
      </c>
      <c r="E924" s="87">
        <v>14</v>
      </c>
      <c r="F924" s="96">
        <f t="shared" si="157"/>
        <v>19</v>
      </c>
      <c r="G924" s="96"/>
      <c r="H924" s="74">
        <f t="shared" si="158"/>
        <v>180</v>
      </c>
      <c r="I924" s="53">
        <f t="shared" si="156"/>
        <v>0.96676805125814624</v>
      </c>
      <c r="J924" s="53">
        <f t="shared" si="159"/>
        <v>0.40631269234167094</v>
      </c>
      <c r="K924" s="53">
        <f t="shared" si="160"/>
        <v>2.0386522968629022</v>
      </c>
      <c r="L924" s="53">
        <f t="shared" si="161"/>
        <v>41.543137980369544</v>
      </c>
      <c r="M924" s="93">
        <f t="shared" si="162"/>
        <v>4.5273762711529253</v>
      </c>
      <c r="N924" s="53">
        <f t="shared" si="163"/>
        <v>22.333059318664574</v>
      </c>
      <c r="O924">
        <f t="shared" si="164"/>
        <v>1.0336608681468451</v>
      </c>
      <c r="P924" s="53">
        <f t="shared" si="165"/>
        <v>16.533851613772821</v>
      </c>
      <c r="Q924" s="53">
        <v>0.2</v>
      </c>
      <c r="R924" s="53">
        <f t="shared" si="166"/>
        <v>7.9896408674325663</v>
      </c>
    </row>
    <row r="925" spans="1:18" ht="15">
      <c r="A925" s="88"/>
      <c r="B925" s="84">
        <v>31228</v>
      </c>
      <c r="C925" s="85">
        <v>0.2</v>
      </c>
      <c r="D925" s="86">
        <v>29</v>
      </c>
      <c r="E925" s="87">
        <v>12</v>
      </c>
      <c r="F925" s="96">
        <f t="shared" si="157"/>
        <v>20.5</v>
      </c>
      <c r="G925" s="96"/>
      <c r="H925" s="74">
        <f t="shared" si="158"/>
        <v>181</v>
      </c>
      <c r="I925" s="53">
        <f t="shared" si="156"/>
        <v>0.96671540692253943</v>
      </c>
      <c r="J925" s="53">
        <f t="shared" si="159"/>
        <v>0.40542738448427046</v>
      </c>
      <c r="K925" s="53">
        <f t="shared" si="160"/>
        <v>2.0374210204332197</v>
      </c>
      <c r="L925" s="53">
        <f t="shared" si="161"/>
        <v>41.505298294525524</v>
      </c>
      <c r="M925" s="93">
        <f t="shared" si="162"/>
        <v>6.1379910048928163</v>
      </c>
      <c r="N925" s="53">
        <f t="shared" si="163"/>
        <v>29.092223911486538</v>
      </c>
      <c r="O925">
        <f t="shared" si="164"/>
        <v>1.1231778894918711</v>
      </c>
      <c r="P925" s="53">
        <f t="shared" si="165"/>
        <v>18.150673095156183</v>
      </c>
      <c r="Q925" s="53">
        <v>0.2</v>
      </c>
      <c r="R925" s="53">
        <f t="shared" si="166"/>
        <v>9.6216323672220305</v>
      </c>
    </row>
    <row r="926" spans="1:18" ht="15">
      <c r="A926" s="88"/>
      <c r="B926" s="84">
        <v>31229</v>
      </c>
      <c r="C926" s="85">
        <v>0</v>
      </c>
      <c r="D926" s="86">
        <v>28</v>
      </c>
      <c r="E926" s="87">
        <v>17</v>
      </c>
      <c r="F926" s="96">
        <f t="shared" si="157"/>
        <v>22.5</v>
      </c>
      <c r="G926" s="96"/>
      <c r="H926" s="74">
        <f t="shared" si="158"/>
        <v>182</v>
      </c>
      <c r="I926" s="53">
        <f t="shared" si="156"/>
        <v>0.96667261203352184</v>
      </c>
      <c r="J926" s="53">
        <f t="shared" si="159"/>
        <v>0.4044238240236096</v>
      </c>
      <c r="K926" s="53">
        <f t="shared" si="160"/>
        <v>2.0360273321377047</v>
      </c>
      <c r="L926" s="53">
        <f t="shared" si="161"/>
        <v>41.463131203502378</v>
      </c>
      <c r="M926" s="93">
        <f t="shared" si="162"/>
        <v>5.1899474228597091</v>
      </c>
      <c r="N926" s="53">
        <f t="shared" si="163"/>
        <v>23.378000302000071</v>
      </c>
      <c r="O926">
        <f t="shared" si="164"/>
        <v>1.2529627418997087</v>
      </c>
      <c r="P926" s="53">
        <f t="shared" si="165"/>
        <v>20.524760720033569</v>
      </c>
      <c r="Q926" s="53">
        <v>0.2</v>
      </c>
      <c r="R926" s="53">
        <f t="shared" si="166"/>
        <v>8.3858351302181813</v>
      </c>
    </row>
    <row r="927" spans="1:18" ht="15">
      <c r="A927" s="88"/>
      <c r="B927" s="84">
        <v>31230</v>
      </c>
      <c r="C927" s="85">
        <v>0</v>
      </c>
      <c r="D927" s="86">
        <v>30</v>
      </c>
      <c r="E927" s="87">
        <v>16</v>
      </c>
      <c r="F927" s="96">
        <f t="shared" si="157"/>
        <v>23</v>
      </c>
      <c r="G927" s="96"/>
      <c r="H927" s="74">
        <f t="shared" si="158"/>
        <v>183</v>
      </c>
      <c r="I927" s="53">
        <f t="shared" si="156"/>
        <v>0.96663967925478966</v>
      </c>
      <c r="J927" s="53">
        <f t="shared" si="159"/>
        <v>0.40330244607692034</v>
      </c>
      <c r="K927" s="53">
        <f t="shared" si="160"/>
        <v>2.0344725919560269</v>
      </c>
      <c r="L927" s="53">
        <f t="shared" si="161"/>
        <v>41.416653398551674</v>
      </c>
      <c r="M927" s="93">
        <f t="shared" si="162"/>
        <v>5.9210490396294579</v>
      </c>
      <c r="N927" s="53">
        <f t="shared" si="163"/>
        <v>26.344377611104978</v>
      </c>
      <c r="O927">
        <f t="shared" si="164"/>
        <v>1.2873721991508951</v>
      </c>
      <c r="P927" s="53">
        <f t="shared" si="165"/>
        <v>21.159810760487982</v>
      </c>
      <c r="Q927" s="53">
        <v>0.2</v>
      </c>
      <c r="R927" s="53">
        <f t="shared" si="166"/>
        <v>9.098409987628413</v>
      </c>
    </row>
    <row r="928" spans="1:18" ht="15">
      <c r="A928" s="88"/>
      <c r="B928" s="84">
        <v>31231</v>
      </c>
      <c r="C928" s="85">
        <v>0</v>
      </c>
      <c r="D928" s="86">
        <v>29</v>
      </c>
      <c r="E928" s="87">
        <v>14</v>
      </c>
      <c r="F928" s="96">
        <f t="shared" si="157"/>
        <v>21.5</v>
      </c>
      <c r="G928" s="96"/>
      <c r="H928" s="74">
        <f t="shared" si="158"/>
        <v>184</v>
      </c>
      <c r="I928" s="53">
        <f t="shared" si="156"/>
        <v>0.966616618331682</v>
      </c>
      <c r="J928" s="53">
        <f t="shared" si="159"/>
        <v>0.4020637297482984</v>
      </c>
      <c r="K928" s="53">
        <f t="shared" si="160"/>
        <v>2.0327582973243699</v>
      </c>
      <c r="L928" s="53">
        <f t="shared" si="161"/>
        <v>41.365882810476329</v>
      </c>
      <c r="M928" s="93">
        <f t="shared" si="162"/>
        <v>5.8963051411608376</v>
      </c>
      <c r="N928" s="53">
        <f t="shared" si="163"/>
        <v>27.235593788444227</v>
      </c>
      <c r="O928">
        <f t="shared" si="164"/>
        <v>1.1865305921643348</v>
      </c>
      <c r="P928" s="53">
        <f t="shared" si="165"/>
        <v>19.305275780700303</v>
      </c>
      <c r="Q928" s="53">
        <v>0.2</v>
      </c>
      <c r="R928" s="53">
        <f t="shared" si="166"/>
        <v>9.238532195206135</v>
      </c>
    </row>
    <row r="929" spans="1:18" ht="15">
      <c r="A929" s="88"/>
      <c r="B929" s="84">
        <v>31232</v>
      </c>
      <c r="C929" s="85">
        <v>0</v>
      </c>
      <c r="D929" s="86">
        <v>27</v>
      </c>
      <c r="E929" s="87">
        <v>19</v>
      </c>
      <c r="F929" s="96">
        <f t="shared" si="157"/>
        <v>23</v>
      </c>
      <c r="G929" s="96"/>
      <c r="H929" s="74">
        <f t="shared" si="158"/>
        <v>185</v>
      </c>
      <c r="I929" s="53">
        <f t="shared" si="156"/>
        <v>0.96660343608829691</v>
      </c>
      <c r="J929" s="53">
        <f t="shared" si="159"/>
        <v>0.40070819748795422</v>
      </c>
      <c r="K929" s="53">
        <f t="shared" si="160"/>
        <v>2.0308860780474474</v>
      </c>
      <c r="L929" s="53">
        <f t="shared" si="161"/>
        <v>41.310838579351461</v>
      </c>
      <c r="M929" s="93">
        <f t="shared" si="162"/>
        <v>4.464456966066936</v>
      </c>
      <c r="N929" s="53">
        <f t="shared" si="163"/>
        <v>19.863598385254342</v>
      </c>
      <c r="O929">
        <f t="shared" si="164"/>
        <v>1.2873721991508951</v>
      </c>
      <c r="P929" s="53">
        <f t="shared" si="165"/>
        <v>21.159810760487982</v>
      </c>
      <c r="Q929" s="53">
        <v>0.2</v>
      </c>
      <c r="R929" s="53">
        <f t="shared" si="166"/>
        <v>7.5876077842795233</v>
      </c>
    </row>
    <row r="930" spans="1:18" ht="15">
      <c r="A930" s="88"/>
      <c r="B930" s="84">
        <v>31233</v>
      </c>
      <c r="C930" s="85">
        <v>0</v>
      </c>
      <c r="D930" s="86">
        <v>28</v>
      </c>
      <c r="E930" s="87">
        <v>19</v>
      </c>
      <c r="F930" s="96">
        <f t="shared" si="157"/>
        <v>23.5</v>
      </c>
      <c r="G930" s="96"/>
      <c r="H930" s="74">
        <f t="shared" si="158"/>
        <v>186</v>
      </c>
      <c r="I930" s="53">
        <f t="shared" si="156"/>
        <v>0.96660013642547238</v>
      </c>
      <c r="J930" s="53">
        <f t="shared" si="159"/>
        <v>0.39923641440225827</v>
      </c>
      <c r="K930" s="53">
        <f t="shared" si="160"/>
        <v>2.0288576908360731</v>
      </c>
      <c r="L930" s="53">
        <f t="shared" si="161"/>
        <v>41.251541022555166</v>
      </c>
      <c r="M930" s="93">
        <f t="shared" si="162"/>
        <v>4.7864216796406946</v>
      </c>
      <c r="N930" s="53">
        <f t="shared" si="163"/>
        <v>21.038285921503135</v>
      </c>
      <c r="O930">
        <f t="shared" si="164"/>
        <v>1.322598302772739</v>
      </c>
      <c r="P930" s="53">
        <f t="shared" si="165"/>
        <v>21.812269025567122</v>
      </c>
      <c r="Q930" s="53">
        <v>0.2</v>
      </c>
      <c r="R930" s="53">
        <f t="shared" si="166"/>
        <v>7.8815399208608943</v>
      </c>
    </row>
    <row r="931" spans="1:18" ht="15">
      <c r="A931" s="88"/>
      <c r="B931" s="84">
        <v>31234</v>
      </c>
      <c r="C931" s="85">
        <v>3.6</v>
      </c>
      <c r="D931" s="86">
        <v>31</v>
      </c>
      <c r="E931" s="87">
        <v>15</v>
      </c>
      <c r="F931" s="96">
        <f t="shared" si="157"/>
        <v>23</v>
      </c>
      <c r="G931" s="96"/>
      <c r="H931" s="74">
        <f t="shared" si="158"/>
        <v>187</v>
      </c>
      <c r="I931" s="53">
        <f t="shared" si="156"/>
        <v>0.96660672031963157</v>
      </c>
      <c r="J931" s="53">
        <f t="shared" si="159"/>
        <v>0.39764898751708555</v>
      </c>
      <c r="K931" s="53">
        <f t="shared" si="160"/>
        <v>2.0266750135070062</v>
      </c>
      <c r="L931" s="53">
        <f t="shared" si="161"/>
        <v>41.188011601317754</v>
      </c>
      <c r="M931" s="93">
        <f t="shared" si="162"/>
        <v>6.2949234668854359</v>
      </c>
      <c r="N931" s="53">
        <f t="shared" si="163"/>
        <v>28.007847888896073</v>
      </c>
      <c r="O931">
        <f t="shared" si="164"/>
        <v>1.2873721991508951</v>
      </c>
      <c r="P931" s="53">
        <f t="shared" si="165"/>
        <v>21.159810760487982</v>
      </c>
      <c r="Q931" s="53">
        <v>0.2</v>
      </c>
      <c r="R931" s="53">
        <f t="shared" si="166"/>
        <v>9.4861989360418359</v>
      </c>
    </row>
    <row r="932" spans="1:18" ht="15">
      <c r="A932" s="88"/>
      <c r="B932" s="84">
        <v>31235</v>
      </c>
      <c r="C932" s="85">
        <v>0</v>
      </c>
      <c r="D932" s="86">
        <v>32</v>
      </c>
      <c r="E932" s="87">
        <v>15</v>
      </c>
      <c r="F932" s="96">
        <f t="shared" si="157"/>
        <v>23.5</v>
      </c>
      <c r="G932" s="96"/>
      <c r="H932" s="74">
        <f t="shared" si="158"/>
        <v>188</v>
      </c>
      <c r="I932" s="53">
        <f t="shared" si="156"/>
        <v>0.96662318582249451</v>
      </c>
      <c r="J932" s="53">
        <f t="shared" si="159"/>
        <v>0.39594656499710279</v>
      </c>
      <c r="K932" s="53">
        <f t="shared" si="160"/>
        <v>2.0243400388832118</v>
      </c>
      <c r="L932" s="53">
        <f t="shared" si="161"/>
        <v>41.120272886006703</v>
      </c>
      <c r="M932" s="93">
        <f t="shared" si="162"/>
        <v>6.55737429630374</v>
      </c>
      <c r="N932" s="53">
        <f t="shared" si="163"/>
        <v>28.822348838748695</v>
      </c>
      <c r="O932">
        <f t="shared" si="164"/>
        <v>1.322598302772739</v>
      </c>
      <c r="P932" s="53">
        <f t="shared" si="165"/>
        <v>21.812269025567122</v>
      </c>
      <c r="Q932" s="53">
        <v>0.2</v>
      </c>
      <c r="R932" s="53">
        <f t="shared" si="166"/>
        <v>9.6984914887091858</v>
      </c>
    </row>
    <row r="933" spans="1:18" ht="15">
      <c r="A933" s="88"/>
      <c r="B933" s="84">
        <v>31236</v>
      </c>
      <c r="C933" s="85">
        <v>0</v>
      </c>
      <c r="D933" s="86">
        <v>28</v>
      </c>
      <c r="E933" s="87">
        <v>19</v>
      </c>
      <c r="F933" s="96">
        <f t="shared" si="157"/>
        <v>23.5</v>
      </c>
      <c r="G933" s="96"/>
      <c r="H933" s="74">
        <f t="shared" si="158"/>
        <v>189</v>
      </c>
      <c r="I933" s="53">
        <f t="shared" si="156"/>
        <v>0.96664952806165383</v>
      </c>
      <c r="J933" s="53">
        <f t="shared" si="159"/>
        <v>0.39412983532377216</v>
      </c>
      <c r="K933" s="53">
        <f t="shared" si="160"/>
        <v>2.0218548684336888</v>
      </c>
      <c r="L933" s="53">
        <f t="shared" si="161"/>
        <v>41.048348520370595</v>
      </c>
      <c r="M933" s="93">
        <f t="shared" si="162"/>
        <v>4.7628452271376256</v>
      </c>
      <c r="N933" s="53">
        <f t="shared" si="163"/>
        <v>20.934657745389003</v>
      </c>
      <c r="O933">
        <f t="shared" si="164"/>
        <v>1.322598302772739</v>
      </c>
      <c r="P933" s="53">
        <f t="shared" si="165"/>
        <v>21.812269025567122</v>
      </c>
      <c r="Q933" s="53">
        <v>0.2</v>
      </c>
      <c r="R933" s="53">
        <f t="shared" si="166"/>
        <v>7.857351090546242</v>
      </c>
    </row>
    <row r="934" spans="1:18" ht="15">
      <c r="A934" s="88"/>
      <c r="B934" s="84">
        <v>31237</v>
      </c>
      <c r="C934" s="85">
        <v>0</v>
      </c>
      <c r="D934" s="86">
        <v>30</v>
      </c>
      <c r="E934" s="87">
        <v>16</v>
      </c>
      <c r="F934" s="96">
        <f t="shared" si="157"/>
        <v>23</v>
      </c>
      <c r="G934" s="96"/>
      <c r="H934" s="74">
        <f t="shared" si="158"/>
        <v>190</v>
      </c>
      <c r="I934" s="53">
        <f t="shared" si="156"/>
        <v>0.96668573924201728</v>
      </c>
      <c r="J934" s="53">
        <f t="shared" si="159"/>
        <v>0.39219952643495892</v>
      </c>
      <c r="K934" s="53">
        <f t="shared" si="160"/>
        <v>2.0192217056926434</v>
      </c>
      <c r="L934" s="53">
        <f t="shared" si="161"/>
        <v>40.972263184969115</v>
      </c>
      <c r="M934" s="93">
        <f t="shared" si="162"/>
        <v>5.8575176813124736</v>
      </c>
      <c r="N934" s="53">
        <f t="shared" si="163"/>
        <v>26.061709103810571</v>
      </c>
      <c r="O934">
        <f t="shared" si="164"/>
        <v>1.2873721991508951</v>
      </c>
      <c r="P934" s="53">
        <f t="shared" si="165"/>
        <v>21.159810760487982</v>
      </c>
      <c r="Q934" s="53">
        <v>0.2</v>
      </c>
      <c r="R934" s="53">
        <f t="shared" si="166"/>
        <v>9.0325141765299133</v>
      </c>
    </row>
    <row r="935" spans="1:18" ht="15">
      <c r="A935" s="88"/>
      <c r="B935" s="84">
        <v>31238</v>
      </c>
      <c r="C935" s="85">
        <v>0</v>
      </c>
      <c r="D935" s="86">
        <v>30</v>
      </c>
      <c r="E935" s="87">
        <v>17</v>
      </c>
      <c r="F935" s="96">
        <f t="shared" si="157"/>
        <v>23.5</v>
      </c>
      <c r="G935" s="96"/>
      <c r="H935" s="74">
        <f t="shared" si="158"/>
        <v>191</v>
      </c>
      <c r="I935" s="53">
        <f t="shared" si="156"/>
        <v>0.96673180864811381</v>
      </c>
      <c r="J935" s="53">
        <f t="shared" si="159"/>
        <v>0.390156404829125</v>
      </c>
      <c r="K935" s="53">
        <f t="shared" si="160"/>
        <v>2.0164428494980022</v>
      </c>
      <c r="L935" s="53">
        <f t="shared" si="161"/>
        <v>40.892042560018361</v>
      </c>
      <c r="M935" s="93">
        <f t="shared" si="162"/>
        <v>5.7024305603644523</v>
      </c>
      <c r="N935" s="53">
        <f t="shared" si="163"/>
        <v>25.06452055546233</v>
      </c>
      <c r="O935">
        <f t="shared" si="164"/>
        <v>1.322598302772739</v>
      </c>
      <c r="P935" s="53">
        <f t="shared" si="165"/>
        <v>21.812269025567122</v>
      </c>
      <c r="Q935" s="53">
        <v>0.2</v>
      </c>
      <c r="R935" s="53">
        <f t="shared" si="166"/>
        <v>8.8213413341421063</v>
      </c>
    </row>
    <row r="936" spans="1:18" ht="15">
      <c r="A936" s="88"/>
      <c r="B936" s="84">
        <v>31239</v>
      </c>
      <c r="C936" s="85">
        <v>0</v>
      </c>
      <c r="D936" s="86">
        <v>28</v>
      </c>
      <c r="E936" s="87">
        <v>16</v>
      </c>
      <c r="F936" s="96">
        <f t="shared" si="157"/>
        <v>22</v>
      </c>
      <c r="G936" s="96"/>
      <c r="H936" s="74">
        <f t="shared" si="158"/>
        <v>192</v>
      </c>
      <c r="I936" s="53">
        <f t="shared" si="156"/>
        <v>0.9667877226472652</v>
      </c>
      <c r="J936" s="53">
        <f t="shared" si="159"/>
        <v>0.38800127463716422</v>
      </c>
      <c r="K936" s="53">
        <f t="shared" si="160"/>
        <v>2.0135206870890685</v>
      </c>
      <c r="L936" s="53">
        <f t="shared" si="161"/>
        <v>40.807713287879828</v>
      </c>
      <c r="M936" s="93">
        <f t="shared" si="162"/>
        <v>5.2688450638609208</v>
      </c>
      <c r="N936" s="53">
        <f t="shared" si="163"/>
        <v>24.031551136805898</v>
      </c>
      <c r="O936">
        <f t="shared" si="164"/>
        <v>1.2193540774631728</v>
      </c>
      <c r="P936" s="53">
        <f t="shared" si="165"/>
        <v>19.906714554451806</v>
      </c>
      <c r="Q936" s="53">
        <v>0.2</v>
      </c>
      <c r="R936" s="53">
        <f t="shared" si="166"/>
        <v>8.5164603315121923</v>
      </c>
    </row>
    <row r="937" spans="1:18" ht="15">
      <c r="A937" s="88"/>
      <c r="B937" s="84">
        <v>31240</v>
      </c>
      <c r="C937" s="85">
        <v>0</v>
      </c>
      <c r="D937" s="86">
        <v>30</v>
      </c>
      <c r="E937" s="87">
        <v>17</v>
      </c>
      <c r="F937" s="96">
        <f t="shared" si="157"/>
        <v>23.5</v>
      </c>
      <c r="G937" s="96"/>
      <c r="H937" s="74">
        <f t="shared" si="158"/>
        <v>193</v>
      </c>
      <c r="I937" s="53">
        <f t="shared" si="156"/>
        <v>0.96685346469361932</v>
      </c>
      <c r="J937" s="53">
        <f t="shared" si="159"/>
        <v>0.38573497666500367</v>
      </c>
      <c r="K937" s="53">
        <f t="shared" si="160"/>
        <v>2.0104576871026358</v>
      </c>
      <c r="L937" s="53">
        <f t="shared" si="161"/>
        <v>40.719302935419954</v>
      </c>
      <c r="M937" s="93">
        <f t="shared" si="162"/>
        <v>5.6783418709122175</v>
      </c>
      <c r="N937" s="53">
        <f t="shared" si="163"/>
        <v>24.958640887917358</v>
      </c>
      <c r="O937">
        <f t="shared" si="164"/>
        <v>1.322598302772739</v>
      </c>
      <c r="P937" s="53">
        <f t="shared" si="165"/>
        <v>21.812269025567122</v>
      </c>
      <c r="Q937" s="53">
        <v>0.2</v>
      </c>
      <c r="R937" s="53">
        <f t="shared" si="166"/>
        <v>8.7966269619698476</v>
      </c>
    </row>
    <row r="938" spans="1:18" ht="15">
      <c r="A938" s="88"/>
      <c r="B938" s="84">
        <v>31241</v>
      </c>
      <c r="C938" s="85">
        <v>0</v>
      </c>
      <c r="D938" s="86">
        <v>31</v>
      </c>
      <c r="E938" s="87">
        <v>17</v>
      </c>
      <c r="F938" s="96">
        <f t="shared" si="157"/>
        <v>24</v>
      </c>
      <c r="G938" s="96"/>
      <c r="H938" s="74">
        <f t="shared" si="158"/>
        <v>194</v>
      </c>
      <c r="I938" s="53">
        <f t="shared" si="156"/>
        <v>0.9669290153330472</v>
      </c>
      <c r="J938" s="53">
        <f t="shared" si="159"/>
        <v>0.38335838741013006</v>
      </c>
      <c r="K938" s="53">
        <f t="shared" si="160"/>
        <v>2.0072563925059632</v>
      </c>
      <c r="L938" s="53">
        <f t="shared" si="161"/>
        <v>40.626839956461978</v>
      </c>
      <c r="M938" s="93">
        <f t="shared" si="162"/>
        <v>5.9504911886627712</v>
      </c>
      <c r="N938" s="53">
        <f t="shared" si="163"/>
        <v>25.841991690144376</v>
      </c>
      <c r="O938">
        <f t="shared" si="164"/>
        <v>1.3586571485671137</v>
      </c>
      <c r="P938" s="53">
        <f t="shared" si="165"/>
        <v>22.48254785226381</v>
      </c>
      <c r="Q938" s="53">
        <v>0.2</v>
      </c>
      <c r="R938" s="53">
        <f t="shared" si="166"/>
        <v>9.024066610721782</v>
      </c>
    </row>
    <row r="939" spans="1:18" ht="15">
      <c r="A939" s="88"/>
      <c r="B939" s="84">
        <v>31242</v>
      </c>
      <c r="C939" s="85">
        <v>0</v>
      </c>
      <c r="D939" s="86">
        <v>31</v>
      </c>
      <c r="E939" s="87">
        <v>18</v>
      </c>
      <c r="F939" s="96">
        <f t="shared" si="157"/>
        <v>24.5</v>
      </c>
      <c r="G939" s="96"/>
      <c r="H939" s="74">
        <f t="shared" si="158"/>
        <v>195</v>
      </c>
      <c r="I939" s="53">
        <f t="shared" si="156"/>
        <v>0.96701435220889898</v>
      </c>
      <c r="J939" s="53">
        <f t="shared" si="159"/>
        <v>0.38087241805523475</v>
      </c>
      <c r="K939" s="53">
        <f t="shared" si="160"/>
        <v>2.0039194135038811</v>
      </c>
      <c r="L939" s="53">
        <f t="shared" si="161"/>
        <v>40.530353654546474</v>
      </c>
      <c r="M939" s="93">
        <f t="shared" si="162"/>
        <v>5.7888448551646148</v>
      </c>
      <c r="N939" s="53">
        <f t="shared" si="163"/>
        <v>24.842825613406621</v>
      </c>
      <c r="O939">
        <f t="shared" si="164"/>
        <v>1.395565076951925</v>
      </c>
      <c r="P939" s="53">
        <f t="shared" si="165"/>
        <v>23.171067686527078</v>
      </c>
      <c r="Q939" s="53">
        <v>0.2</v>
      </c>
      <c r="R939" s="53">
        <f t="shared" si="166"/>
        <v>8.8112491639094888</v>
      </c>
    </row>
    <row r="940" spans="1:18" ht="15">
      <c r="A940" s="88"/>
      <c r="B940" s="84">
        <v>31243</v>
      </c>
      <c r="C940" s="85">
        <v>0</v>
      </c>
      <c r="D940" s="86">
        <v>32</v>
      </c>
      <c r="E940" s="87">
        <v>21</v>
      </c>
      <c r="F940" s="96">
        <f t="shared" si="157"/>
        <v>26.5</v>
      </c>
      <c r="G940" s="96"/>
      <c r="H940" s="74">
        <f t="shared" si="158"/>
        <v>196</v>
      </c>
      <c r="I940" s="53">
        <f t="shared" si="156"/>
        <v>0.96710945006862015</v>
      </c>
      <c r="J940" s="53">
        <f t="shared" si="159"/>
        <v>0.37827801344217543</v>
      </c>
      <c r="K940" s="53">
        <f t="shared" si="160"/>
        <v>2.0004494204558152</v>
      </c>
      <c r="L940" s="53">
        <f t="shared" si="161"/>
        <v>40.42987414620918</v>
      </c>
      <c r="M940" s="93">
        <f t="shared" si="162"/>
        <v>5.5629086940716954</v>
      </c>
      <c r="N940" s="53">
        <f t="shared" si="163"/>
        <v>22.795422886925259</v>
      </c>
      <c r="O940">
        <f t="shared" si="164"/>
        <v>1.5520231192935496</v>
      </c>
      <c r="P940" s="53">
        <f t="shared" si="165"/>
        <v>26.116256747413775</v>
      </c>
      <c r="Q940" s="53">
        <v>0.2</v>
      </c>
      <c r="R940" s="53">
        <f t="shared" si="166"/>
        <v>8.4103521827695147</v>
      </c>
    </row>
    <row r="941" spans="1:18" ht="15">
      <c r="A941" s="88"/>
      <c r="B941" s="84">
        <v>31244</v>
      </c>
      <c r="C941" s="85">
        <v>0.4</v>
      </c>
      <c r="D941" s="86">
        <v>22</v>
      </c>
      <c r="E941" s="87">
        <v>17</v>
      </c>
      <c r="F941" s="96">
        <f t="shared" si="157"/>
        <v>19.5</v>
      </c>
      <c r="G941" s="96"/>
      <c r="H941" s="74">
        <f t="shared" si="158"/>
        <v>197</v>
      </c>
      <c r="I941" s="53">
        <f t="shared" si="156"/>
        <v>0.96721428077122407</v>
      </c>
      <c r="J941" s="53">
        <f t="shared" si="159"/>
        <v>0.37557615102945135</v>
      </c>
      <c r="K941" s="53">
        <f t="shared" si="160"/>
        <v>1.9968491368368348</v>
      </c>
      <c r="L941" s="53">
        <f t="shared" si="161"/>
        <v>40.325432324975182</v>
      </c>
      <c r="M941" s="93">
        <f t="shared" si="162"/>
        <v>3.1497228394959591</v>
      </c>
      <c r="N941" s="53">
        <f t="shared" si="163"/>
        <v>15.328969343121024</v>
      </c>
      <c r="O941">
        <f t="shared" si="164"/>
        <v>1.0627844323448907</v>
      </c>
      <c r="P941" s="53">
        <f t="shared" si="165"/>
        <v>17.057933627510408</v>
      </c>
      <c r="Q941" s="53">
        <v>0.2</v>
      </c>
      <c r="R941" s="53">
        <f t="shared" si="166"/>
        <v>6.3960117204666025</v>
      </c>
    </row>
    <row r="942" spans="1:18" ht="15">
      <c r="A942" s="88"/>
      <c r="B942" s="84">
        <v>31245</v>
      </c>
      <c r="C942" s="85">
        <v>28</v>
      </c>
      <c r="D942" s="86">
        <v>32</v>
      </c>
      <c r="E942" s="87">
        <v>15</v>
      </c>
      <c r="F942" s="96">
        <f t="shared" si="157"/>
        <v>23.5</v>
      </c>
      <c r="G942" s="96"/>
      <c r="H942" s="74">
        <f t="shared" si="158"/>
        <v>198</v>
      </c>
      <c r="I942" s="53">
        <f t="shared" si="156"/>
        <v>0.96732881329561926</v>
      </c>
      <c r="J942" s="53">
        <f t="shared" si="159"/>
        <v>0.37276783983636436</v>
      </c>
      <c r="K942" s="53">
        <f t="shared" si="160"/>
        <v>1.9931213322749191</v>
      </c>
      <c r="L942" s="53">
        <f t="shared" si="161"/>
        <v>40.217059826258478</v>
      </c>
      <c r="M942" s="93">
        <f t="shared" si="162"/>
        <v>6.4133405706886952</v>
      </c>
      <c r="N942" s="53">
        <f t="shared" si="163"/>
        <v>28.189261554626221</v>
      </c>
      <c r="O942">
        <f t="shared" si="164"/>
        <v>1.322598302772739</v>
      </c>
      <c r="P942" s="53">
        <f t="shared" si="165"/>
        <v>21.812269025567122</v>
      </c>
      <c r="Q942" s="53">
        <v>0.2</v>
      </c>
      <c r="R942" s="53">
        <f t="shared" si="166"/>
        <v>9.550716612568003</v>
      </c>
    </row>
    <row r="943" spans="1:18" ht="15">
      <c r="A943" s="88"/>
      <c r="B943" s="84">
        <v>31246</v>
      </c>
      <c r="C943" s="85">
        <v>0</v>
      </c>
      <c r="D943" s="86">
        <v>31</v>
      </c>
      <c r="E943" s="87">
        <v>19</v>
      </c>
      <c r="F943" s="96">
        <f t="shared" si="157"/>
        <v>25</v>
      </c>
      <c r="G943" s="96"/>
      <c r="H943" s="74">
        <f t="shared" si="158"/>
        <v>199</v>
      </c>
      <c r="I943" s="53">
        <f t="shared" si="156"/>
        <v>0.9674530137497892</v>
      </c>
      <c r="J943" s="53">
        <f t="shared" si="159"/>
        <v>0.36985411937700441</v>
      </c>
      <c r="K943" s="53">
        <f t="shared" si="160"/>
        <v>1.9892688156945499</v>
      </c>
      <c r="L943" s="53">
        <f t="shared" si="161"/>
        <v>40.104788993343924</v>
      </c>
      <c r="M943" s="93">
        <f t="shared" si="162"/>
        <v>5.5683958519180186</v>
      </c>
      <c r="N943" s="53">
        <f t="shared" si="163"/>
        <v>23.617600935522258</v>
      </c>
      <c r="O943">
        <f t="shared" si="164"/>
        <v>1.4333386753343602</v>
      </c>
      <c r="P943" s="53">
        <f t="shared" si="165"/>
        <v>23.878257206163344</v>
      </c>
      <c r="Q943" s="53">
        <v>0.2</v>
      </c>
      <c r="R943" s="53">
        <f t="shared" si="166"/>
        <v>8.5446638983984773</v>
      </c>
    </row>
    <row r="944" spans="1:18" ht="15">
      <c r="A944" s="88"/>
      <c r="B944" s="84">
        <v>31247</v>
      </c>
      <c r="C944" s="85">
        <v>0</v>
      </c>
      <c r="D944" s="86">
        <v>31</v>
      </c>
      <c r="E944" s="87">
        <v>18</v>
      </c>
      <c r="F944" s="96">
        <f t="shared" si="157"/>
        <v>24.5</v>
      </c>
      <c r="G944" s="96"/>
      <c r="H944" s="74">
        <f t="shared" si="158"/>
        <v>200</v>
      </c>
      <c r="I944" s="53">
        <f t="shared" si="156"/>
        <v>0.96758684538082118</v>
      </c>
      <c r="J944" s="53">
        <f t="shared" si="159"/>
        <v>0.36683605858715096</v>
      </c>
      <c r="K944" s="53">
        <f t="shared" si="160"/>
        <v>1.985294428594524</v>
      </c>
      <c r="L944" s="53">
        <f t="shared" si="161"/>
        <v>39.98865284461607</v>
      </c>
      <c r="M944" s="93">
        <f t="shared" si="162"/>
        <v>5.7114751392886625</v>
      </c>
      <c r="N944" s="53">
        <f t="shared" si="163"/>
        <v>24.510793505558667</v>
      </c>
      <c r="O944">
        <f t="shared" si="164"/>
        <v>1.395565076951925</v>
      </c>
      <c r="P944" s="53">
        <f t="shared" si="165"/>
        <v>23.171067686527078</v>
      </c>
      <c r="Q944" s="53">
        <v>0.2</v>
      </c>
      <c r="R944" s="53">
        <f t="shared" si="166"/>
        <v>8.7335560205490594</v>
      </c>
    </row>
    <row r="945" spans="1:18" ht="15">
      <c r="A945" s="88"/>
      <c r="B945" s="84">
        <v>31248</v>
      </c>
      <c r="C945" s="85">
        <v>0</v>
      </c>
      <c r="D945" s="86">
        <v>30</v>
      </c>
      <c r="E945" s="87">
        <v>18</v>
      </c>
      <c r="F945" s="96">
        <f t="shared" si="157"/>
        <v>24</v>
      </c>
      <c r="G945" s="96"/>
      <c r="H945" s="74">
        <f t="shared" si="158"/>
        <v>201</v>
      </c>
      <c r="I945" s="53">
        <f t="shared" si="156"/>
        <v>0.96773026858578248</v>
      </c>
      <c r="J945" s="53">
        <f t="shared" si="159"/>
        <v>0.36371475474710996</v>
      </c>
      <c r="K945" s="53">
        <f t="shared" si="160"/>
        <v>1.981201038485537</v>
      </c>
      <c r="L945" s="53">
        <f t="shared" si="161"/>
        <v>39.868685042185774</v>
      </c>
      <c r="M945" s="93">
        <f t="shared" si="162"/>
        <v>5.4062769562247261</v>
      </c>
      <c r="N945" s="53">
        <f t="shared" si="163"/>
        <v>23.478559962169211</v>
      </c>
      <c r="O945">
        <f t="shared" si="164"/>
        <v>1.3586571485671137</v>
      </c>
      <c r="P945" s="53">
        <f t="shared" si="165"/>
        <v>22.48254785226381</v>
      </c>
      <c r="Q945" s="53">
        <v>0.2</v>
      </c>
      <c r="R945" s="53">
        <f t="shared" si="166"/>
        <v>8.4717086066145502</v>
      </c>
    </row>
    <row r="946" spans="1:18" ht="15">
      <c r="A946" s="88"/>
      <c r="B946" s="84">
        <v>31249</v>
      </c>
      <c r="C946" s="85">
        <v>0</v>
      </c>
      <c r="D946" s="86">
        <v>32</v>
      </c>
      <c r="E946" s="87">
        <v>16</v>
      </c>
      <c r="F946" s="96">
        <f t="shared" si="157"/>
        <v>24</v>
      </c>
      <c r="G946" s="96"/>
      <c r="H946" s="74">
        <f t="shared" si="158"/>
        <v>202</v>
      </c>
      <c r="I946" s="53">
        <f t="shared" si="156"/>
        <v>0.96788324092343936</v>
      </c>
      <c r="J946" s="53">
        <f t="shared" si="159"/>
        <v>0.36049133240344439</v>
      </c>
      <c r="K946" s="53">
        <f t="shared" si="160"/>
        <v>1.9769915325107041</v>
      </c>
      <c r="L946" s="53">
        <f t="shared" si="161"/>
        <v>39.74491986205139</v>
      </c>
      <c r="M946" s="93">
        <f t="shared" si="162"/>
        <v>6.2232517842632253</v>
      </c>
      <c r="N946" s="53">
        <f t="shared" si="163"/>
        <v>27.026545506194946</v>
      </c>
      <c r="O946">
        <f t="shared" si="164"/>
        <v>1.3586571485671137</v>
      </c>
      <c r="P946" s="53">
        <f t="shared" si="165"/>
        <v>22.48254785226381</v>
      </c>
      <c r="Q946" s="53">
        <v>0.2</v>
      </c>
      <c r="R946" s="53">
        <f t="shared" si="166"/>
        <v>9.3009088710022851</v>
      </c>
    </row>
    <row r="947" spans="1:18" ht="15">
      <c r="A947" s="88"/>
      <c r="B947" s="84">
        <v>31250</v>
      </c>
      <c r="C947" s="85">
        <v>0</v>
      </c>
      <c r="D947" s="86">
        <v>28</v>
      </c>
      <c r="E947" s="87">
        <v>13</v>
      </c>
      <c r="F947" s="96">
        <f t="shared" si="157"/>
        <v>20.5</v>
      </c>
      <c r="G947" s="96"/>
      <c r="H947" s="74">
        <f t="shared" si="158"/>
        <v>203</v>
      </c>
      <c r="I947" s="53">
        <f t="shared" si="156"/>
        <v>0.96804571712681597</v>
      </c>
      <c r="J947" s="53">
        <f t="shared" si="159"/>
        <v>0.35716694229246182</v>
      </c>
      <c r="K947" s="53">
        <f t="shared" si="160"/>
        <v>1.9726688112697344</v>
      </c>
      <c r="L947" s="53">
        <f t="shared" si="161"/>
        <v>39.61739216591679</v>
      </c>
      <c r="M947" s="93">
        <f t="shared" si="162"/>
        <v>5.5033832988348186</v>
      </c>
      <c r="N947" s="53">
        <f t="shared" si="163"/>
        <v>26.084375013389867</v>
      </c>
      <c r="O947">
        <f t="shared" si="164"/>
        <v>1.1231778894918711</v>
      </c>
      <c r="P947" s="53">
        <f t="shared" si="165"/>
        <v>18.150673095156183</v>
      </c>
      <c r="Q947" s="53">
        <v>0.2</v>
      </c>
      <c r="R947" s="53">
        <f t="shared" si="166"/>
        <v>8.9253364745982555</v>
      </c>
    </row>
    <row r="948" spans="1:18" ht="15">
      <c r="A948" s="88"/>
      <c r="B948" s="84">
        <v>31251</v>
      </c>
      <c r="C948" s="85">
        <v>0</v>
      </c>
      <c r="D948" s="86">
        <v>32</v>
      </c>
      <c r="E948" s="87">
        <v>14</v>
      </c>
      <c r="F948" s="96">
        <f t="shared" si="157"/>
        <v>23</v>
      </c>
      <c r="G948" s="96"/>
      <c r="H948" s="74">
        <f t="shared" si="158"/>
        <v>204</v>
      </c>
      <c r="I948" s="53">
        <f t="shared" si="156"/>
        <v>0.9682176491165897</v>
      </c>
      <c r="J948" s="53">
        <f t="shared" si="159"/>
        <v>0.35374276026822699</v>
      </c>
      <c r="K948" s="53">
        <f t="shared" si="160"/>
        <v>1.9682357828650181</v>
      </c>
      <c r="L948" s="53">
        <f t="shared" si="161"/>
        <v>39.486137374773513</v>
      </c>
      <c r="M948" s="93">
        <f t="shared" si="162"/>
        <v>6.4008926154066126</v>
      </c>
      <c r="N948" s="53">
        <f t="shared" si="163"/>
        <v>28.479333810577248</v>
      </c>
      <c r="O948">
        <f t="shared" si="164"/>
        <v>1.2873721991508951</v>
      </c>
      <c r="P948" s="53">
        <f t="shared" si="165"/>
        <v>21.159810760487982</v>
      </c>
      <c r="Q948" s="53">
        <v>0.2</v>
      </c>
      <c r="R948" s="53">
        <f t="shared" si="166"/>
        <v>9.5961119487367572</v>
      </c>
    </row>
    <row r="949" spans="1:18" ht="15">
      <c r="A949" s="88"/>
      <c r="B949" s="84">
        <v>31252</v>
      </c>
      <c r="C949" s="85">
        <v>0</v>
      </c>
      <c r="D949" s="86">
        <v>33</v>
      </c>
      <c r="E949" s="87">
        <v>16</v>
      </c>
      <c r="F949" s="96">
        <f t="shared" si="157"/>
        <v>24.5</v>
      </c>
      <c r="G949" s="96"/>
      <c r="H949" s="74">
        <f t="shared" si="158"/>
        <v>205</v>
      </c>
      <c r="I949" s="53">
        <f t="shared" si="156"/>
        <v>0.96839898601531871</v>
      </c>
      <c r="J949" s="53">
        <f t="shared" si="159"/>
        <v>0.35021998623776601</v>
      </c>
      <c r="K949" s="53">
        <f t="shared" si="160"/>
        <v>1.9636953571854612</v>
      </c>
      <c r="L949" s="53">
        <f t="shared" si="161"/>
        <v>39.351191444339129</v>
      </c>
      <c r="M949" s="93">
        <f t="shared" si="162"/>
        <v>6.4272055252003133</v>
      </c>
      <c r="N949" s="53">
        <f t="shared" si="163"/>
        <v>27.582350199215082</v>
      </c>
      <c r="O949">
        <f t="shared" si="164"/>
        <v>1.395565076951925</v>
      </c>
      <c r="P949" s="53">
        <f t="shared" si="165"/>
        <v>23.171067686527078</v>
      </c>
      <c r="Q949" s="53">
        <v>0.2</v>
      </c>
      <c r="R949" s="53">
        <f t="shared" si="166"/>
        <v>9.4522783636581647</v>
      </c>
    </row>
    <row r="950" spans="1:18" ht="15">
      <c r="A950" s="88"/>
      <c r="B950" s="84">
        <v>31253</v>
      </c>
      <c r="C950" s="85">
        <v>3.2</v>
      </c>
      <c r="D950" s="86">
        <v>33</v>
      </c>
      <c r="E950" s="87">
        <v>16</v>
      </c>
      <c r="F950" s="96">
        <f t="shared" si="157"/>
        <v>24.5</v>
      </c>
      <c r="G950" s="96"/>
      <c r="H950" s="74">
        <f t="shared" si="158"/>
        <v>206</v>
      </c>
      <c r="I950" s="53">
        <f t="shared" si="156"/>
        <v>0.96858967416249719</v>
      </c>
      <c r="J950" s="53">
        <f t="shared" si="159"/>
        <v>0.34659984310601538</v>
      </c>
      <c r="K950" s="53">
        <f t="shared" si="160"/>
        <v>1.9590504404414957</v>
      </c>
      <c r="L950" s="53">
        <f t="shared" si="161"/>
        <v>39.212590842429222</v>
      </c>
      <c r="M950" s="93">
        <f t="shared" si="162"/>
        <v>6.4045679754414584</v>
      </c>
      <c r="N950" s="53">
        <f t="shared" si="163"/>
        <v>27.485201162568792</v>
      </c>
      <c r="O950">
        <f t="shared" si="164"/>
        <v>1.395565076951925</v>
      </c>
      <c r="P950" s="53">
        <f t="shared" si="165"/>
        <v>23.171067686527078</v>
      </c>
      <c r="Q950" s="53">
        <v>0.2</v>
      </c>
      <c r="R950" s="53">
        <f t="shared" si="166"/>
        <v>9.4295461824832518</v>
      </c>
    </row>
    <row r="951" spans="1:18" ht="15">
      <c r="A951" s="88"/>
      <c r="B951" s="84">
        <v>31254</v>
      </c>
      <c r="C951" s="85">
        <v>0</v>
      </c>
      <c r="D951" s="86">
        <v>33</v>
      </c>
      <c r="E951" s="87">
        <v>20</v>
      </c>
      <c r="F951" s="96">
        <f t="shared" si="157"/>
        <v>26.5</v>
      </c>
      <c r="G951" s="96"/>
      <c r="H951" s="74">
        <f t="shared" si="158"/>
        <v>207</v>
      </c>
      <c r="I951" s="53">
        <f t="shared" si="156"/>
        <v>0.96878965713043452</v>
      </c>
      <c r="J951" s="53">
        <f t="shared" si="159"/>
        <v>0.34288357573294348</v>
      </c>
      <c r="K951" s="53">
        <f t="shared" si="160"/>
        <v>1.9543039299623644</v>
      </c>
      <c r="L951" s="53">
        <f t="shared" si="161"/>
        <v>39.070372528325017</v>
      </c>
      <c r="M951" s="93">
        <f t="shared" si="162"/>
        <v>5.8441644494197877</v>
      </c>
      <c r="N951" s="53">
        <f t="shared" si="163"/>
        <v>23.947939355400429</v>
      </c>
      <c r="O951">
        <f t="shared" si="164"/>
        <v>1.5520231192935496</v>
      </c>
      <c r="P951" s="53">
        <f t="shared" si="165"/>
        <v>26.116256747413775</v>
      </c>
      <c r="Q951" s="53">
        <v>0.2</v>
      </c>
      <c r="R951" s="53">
        <f t="shared" si="166"/>
        <v>8.6812488499275737</v>
      </c>
    </row>
    <row r="952" spans="1:18" ht="15">
      <c r="A952" s="88"/>
      <c r="B952" s="84">
        <v>31255</v>
      </c>
      <c r="C952" s="85">
        <v>0</v>
      </c>
      <c r="D952" s="86">
        <v>32</v>
      </c>
      <c r="E952" s="87">
        <v>18</v>
      </c>
      <c r="F952" s="96">
        <f t="shared" si="157"/>
        <v>25</v>
      </c>
      <c r="G952" s="96"/>
      <c r="H952" s="74">
        <f t="shared" si="158"/>
        <v>208</v>
      </c>
      <c r="I952" s="53">
        <f t="shared" si="156"/>
        <v>0.96899887574095311</v>
      </c>
      <c r="J952" s="53">
        <f t="shared" si="159"/>
        <v>0.33907244990515634</v>
      </c>
      <c r="K952" s="53">
        <f t="shared" si="160"/>
        <v>1.9494587092645352</v>
      </c>
      <c r="L952" s="53">
        <f t="shared" si="161"/>
        <v>38.924573934184473</v>
      </c>
      <c r="M952" s="93">
        <f t="shared" si="162"/>
        <v>5.8375569154030531</v>
      </c>
      <c r="N952" s="53">
        <f t="shared" si="163"/>
        <v>24.759211329937859</v>
      </c>
      <c r="O952">
        <f t="shared" si="164"/>
        <v>1.4333386753343602</v>
      </c>
      <c r="P952" s="53">
        <f t="shared" si="165"/>
        <v>23.878257206163344</v>
      </c>
      <c r="Q952" s="53">
        <v>0.2</v>
      </c>
      <c r="R952" s="53">
        <f t="shared" si="166"/>
        <v>8.8121064268430267</v>
      </c>
    </row>
    <row r="953" spans="1:18" ht="15">
      <c r="A953" s="88"/>
      <c r="B953" s="84">
        <v>31256</v>
      </c>
      <c r="C953" s="85">
        <v>9.6</v>
      </c>
      <c r="D953" s="86">
        <v>32</v>
      </c>
      <c r="E953" s="87">
        <v>17</v>
      </c>
      <c r="F953" s="96">
        <f t="shared" si="157"/>
        <v>24.5</v>
      </c>
      <c r="G953" s="96"/>
      <c r="H953" s="74">
        <f t="shared" si="158"/>
        <v>209</v>
      </c>
      <c r="I953" s="53">
        <f t="shared" si="156"/>
        <v>0.9692172680829001</v>
      </c>
      <c r="J953" s="53">
        <f t="shared" si="159"/>
        <v>0.33516775132416116</v>
      </c>
      <c r="K953" s="53">
        <f t="shared" si="160"/>
        <v>1.9445176433979374</v>
      </c>
      <c r="L953" s="53">
        <f t="shared" si="161"/>
        <v>38.775232948530139</v>
      </c>
      <c r="M953" s="93">
        <f t="shared" si="162"/>
        <v>5.9489440725790157</v>
      </c>
      <c r="N953" s="53">
        <f t="shared" si="163"/>
        <v>25.529891347344961</v>
      </c>
      <c r="O953">
        <f t="shared" si="164"/>
        <v>1.395565076951925</v>
      </c>
      <c r="P953" s="53">
        <f t="shared" si="165"/>
        <v>23.171067686527078</v>
      </c>
      <c r="Q953" s="53">
        <v>0.2</v>
      </c>
      <c r="R953" s="53">
        <f t="shared" si="166"/>
        <v>8.9720176417259623</v>
      </c>
    </row>
    <row r="954" spans="1:18" ht="15">
      <c r="A954" s="88"/>
      <c r="B954" s="84">
        <v>31257</v>
      </c>
      <c r="C954" s="85">
        <v>0</v>
      </c>
      <c r="D954" s="86">
        <v>32</v>
      </c>
      <c r="E954" s="87">
        <v>16</v>
      </c>
      <c r="F954" s="96">
        <f t="shared" si="157"/>
        <v>24</v>
      </c>
      <c r="G954" s="96"/>
      <c r="H954" s="74">
        <f t="shared" si="158"/>
        <v>210</v>
      </c>
      <c r="I954" s="53">
        <f t="shared" si="156"/>
        <v>0.96944476953046788</v>
      </c>
      <c r="J954" s="53">
        <f t="shared" si="159"/>
        <v>0.331170784613324</v>
      </c>
      <c r="K954" s="53">
        <f t="shared" si="160"/>
        <v>1.9394835745746699</v>
      </c>
      <c r="L954" s="53">
        <f t="shared" si="161"/>
        <v>38.622387901833285</v>
      </c>
      <c r="M954" s="93">
        <f t="shared" si="162"/>
        <v>6.0474859493196282</v>
      </c>
      <c r="N954" s="53">
        <f t="shared" si="163"/>
        <v>26.263223773246636</v>
      </c>
      <c r="O954">
        <f t="shared" si="164"/>
        <v>1.3586571485671137</v>
      </c>
      <c r="P954" s="53">
        <f t="shared" si="165"/>
        <v>22.48254785226381</v>
      </c>
      <c r="Q954" s="53">
        <v>0.2</v>
      </c>
      <c r="R954" s="53">
        <f t="shared" si="166"/>
        <v>9.1225128276927432</v>
      </c>
    </row>
    <row r="955" spans="1:18" ht="15">
      <c r="A955" s="88"/>
      <c r="B955" s="84">
        <v>31258</v>
      </c>
      <c r="C955" s="85">
        <v>0</v>
      </c>
      <c r="D955" s="86">
        <v>27</v>
      </c>
      <c r="E955" s="87">
        <v>16</v>
      </c>
      <c r="F955" s="96">
        <f t="shared" si="157"/>
        <v>21.5</v>
      </c>
      <c r="G955" s="96"/>
      <c r="H955" s="74">
        <f t="shared" si="158"/>
        <v>211</v>
      </c>
      <c r="I955" s="53">
        <f t="shared" si="156"/>
        <v>0.96968131276231795</v>
      </c>
      <c r="J955" s="53">
        <f t="shared" si="159"/>
        <v>0.3270828723454352</v>
      </c>
      <c r="K955" s="53">
        <f t="shared" si="160"/>
        <v>1.9343593180829393</v>
      </c>
      <c r="L955" s="53">
        <f t="shared" si="161"/>
        <v>38.466077554200737</v>
      </c>
      <c r="M955" s="93">
        <f t="shared" si="162"/>
        <v>4.6953316040135018</v>
      </c>
      <c r="N955" s="53">
        <f t="shared" si="163"/>
        <v>21.68818288867925</v>
      </c>
      <c r="O955">
        <f t="shared" si="164"/>
        <v>1.1865305921643348</v>
      </c>
      <c r="P955" s="53">
        <f t="shared" si="165"/>
        <v>19.305275780700303</v>
      </c>
      <c r="Q955" s="53">
        <v>0.2</v>
      </c>
      <c r="R955" s="53">
        <f t="shared" si="166"/>
        <v>7.9505813900760209</v>
      </c>
    </row>
    <row r="956" spans="1:18" ht="15">
      <c r="A956" s="88"/>
      <c r="B956" s="84">
        <v>31259</v>
      </c>
      <c r="C956" s="85">
        <v>15.4</v>
      </c>
      <c r="D956" s="86">
        <v>28</v>
      </c>
      <c r="E956" s="87">
        <v>13</v>
      </c>
      <c r="F956" s="96">
        <f t="shared" si="157"/>
        <v>20.5</v>
      </c>
      <c r="G956" s="96"/>
      <c r="H956" s="74">
        <f t="shared" si="158"/>
        <v>212</v>
      </c>
      <c r="I956" s="53">
        <f t="shared" si="156"/>
        <v>0.96992682778150241</v>
      </c>
      <c r="J956" s="53">
        <f t="shared" si="159"/>
        <v>0.32290535409264154</v>
      </c>
      <c r="K956" s="53">
        <f t="shared" si="160"/>
        <v>1.9291476584871665</v>
      </c>
      <c r="L956" s="53">
        <f t="shared" si="161"/>
        <v>38.306341085158301</v>
      </c>
      <c r="M956" s="93">
        <f t="shared" si="162"/>
        <v>5.3212608463637308</v>
      </c>
      <c r="N956" s="53">
        <f t="shared" si="163"/>
        <v>25.221169583083043</v>
      </c>
      <c r="O956">
        <f t="shared" si="164"/>
        <v>1.1231778894918711</v>
      </c>
      <c r="P956" s="53">
        <f t="shared" si="165"/>
        <v>18.150673095156183</v>
      </c>
      <c r="Q956" s="53">
        <v>0.2</v>
      </c>
      <c r="R956" s="53">
        <f t="shared" si="166"/>
        <v>8.7255104806816348</v>
      </c>
    </row>
    <row r="957" spans="1:18" ht="15">
      <c r="A957" s="88"/>
      <c r="B957" s="84">
        <v>31260</v>
      </c>
      <c r="C957" s="85">
        <v>0</v>
      </c>
      <c r="D957" s="86">
        <v>28</v>
      </c>
      <c r="E957" s="87">
        <v>12</v>
      </c>
      <c r="F957" s="96">
        <f t="shared" si="157"/>
        <v>20</v>
      </c>
      <c r="G957" s="96"/>
      <c r="H957" s="74">
        <f t="shared" si="158"/>
        <v>213</v>
      </c>
      <c r="I957" s="53">
        <f t="shared" si="156"/>
        <v>0.97018124193617716</v>
      </c>
      <c r="J957" s="53">
        <f t="shared" si="159"/>
        <v>0.31863958550036658</v>
      </c>
      <c r="K957" s="53">
        <f t="shared" si="160"/>
        <v>1.9238513461135693</v>
      </c>
      <c r="L957" s="53">
        <f t="shared" si="161"/>
        <v>38.143218085512331</v>
      </c>
      <c r="M957" s="93">
        <f t="shared" si="162"/>
        <v>5.400930586896485</v>
      </c>
      <c r="N957" s="53">
        <f t="shared" si="163"/>
        <v>25.937388298148388</v>
      </c>
      <c r="O957">
        <f t="shared" si="164"/>
        <v>1.0926186229103982</v>
      </c>
      <c r="P957" s="53">
        <f t="shared" si="165"/>
        <v>17.596754482591379</v>
      </c>
      <c r="Q957" s="53">
        <v>0.2</v>
      </c>
      <c r="R957" s="53">
        <f t="shared" si="166"/>
        <v>8.8679109110553256</v>
      </c>
    </row>
    <row r="958" spans="1:18" ht="15">
      <c r="A958" s="88"/>
      <c r="B958" s="84">
        <v>31261</v>
      </c>
      <c r="C958" s="85">
        <v>19</v>
      </c>
      <c r="D958" s="86">
        <v>30</v>
      </c>
      <c r="E958" s="87">
        <v>13</v>
      </c>
      <c r="F958" s="96">
        <f t="shared" si="157"/>
        <v>21.5</v>
      </c>
      <c r="G958" s="96"/>
      <c r="H958" s="74">
        <f t="shared" si="158"/>
        <v>214</v>
      </c>
      <c r="I958" s="53">
        <f t="shared" si="156"/>
        <v>0.97044447994110072</v>
      </c>
      <c r="J958" s="53">
        <f t="shared" si="159"/>
        <v>0.31428693738671398</v>
      </c>
      <c r="K958" s="53">
        <f t="shared" si="160"/>
        <v>1.9184730938190306</v>
      </c>
      <c r="L958" s="53">
        <f t="shared" si="161"/>
        <v>37.976748551260783</v>
      </c>
      <c r="M958" s="93">
        <f t="shared" si="162"/>
        <v>5.7628095033693665</v>
      </c>
      <c r="N958" s="53">
        <f t="shared" si="163"/>
        <v>26.618964751043016</v>
      </c>
      <c r="O958">
        <f t="shared" si="164"/>
        <v>1.1865305921643348</v>
      </c>
      <c r="P958" s="53">
        <f t="shared" si="165"/>
        <v>19.305275780700303</v>
      </c>
      <c r="Q958" s="53">
        <v>0.2</v>
      </c>
      <c r="R958" s="53">
        <f t="shared" si="166"/>
        <v>9.095368496043136</v>
      </c>
    </row>
    <row r="959" spans="1:18" ht="15">
      <c r="A959" s="88"/>
      <c r="B959" s="84">
        <v>31262</v>
      </c>
      <c r="C959" s="85">
        <v>0</v>
      </c>
      <c r="D959" s="86">
        <v>28</v>
      </c>
      <c r="E959" s="87">
        <v>15</v>
      </c>
      <c r="F959" s="96">
        <f t="shared" si="157"/>
        <v>21.5</v>
      </c>
      <c r="G959" s="96"/>
      <c r="H959" s="74">
        <f t="shared" si="158"/>
        <v>215</v>
      </c>
      <c r="I959" s="53">
        <f t="shared" si="156"/>
        <v>0.97071646389991229</v>
      </c>
      <c r="J959" s="53">
        <f t="shared" si="159"/>
        <v>0.30984879486868599</v>
      </c>
      <c r="K959" s="53">
        <f t="shared" si="160"/>
        <v>1.9130155740396677</v>
      </c>
      <c r="L959" s="53">
        <f t="shared" si="161"/>
        <v>37.806972879513552</v>
      </c>
      <c r="M959" s="93">
        <f t="shared" si="162"/>
        <v>5.0169018639114906</v>
      </c>
      <c r="N959" s="53">
        <f t="shared" si="163"/>
        <v>23.173546478817631</v>
      </c>
      <c r="O959">
        <f t="shared" si="164"/>
        <v>1.1865305921643348</v>
      </c>
      <c r="P959" s="53">
        <f t="shared" si="165"/>
        <v>19.305275780700303</v>
      </c>
      <c r="Q959" s="53">
        <v>0.2</v>
      </c>
      <c r="R959" s="53">
        <f t="shared" si="166"/>
        <v>8.2954405083920495</v>
      </c>
    </row>
    <row r="960" spans="1:18" ht="15">
      <c r="A960" s="88"/>
      <c r="B960" s="84">
        <v>31263</v>
      </c>
      <c r="C960" s="85">
        <v>11</v>
      </c>
      <c r="D960" s="86">
        <v>28</v>
      </c>
      <c r="E960" s="87">
        <v>14</v>
      </c>
      <c r="F960" s="96">
        <f t="shared" si="157"/>
        <v>21</v>
      </c>
      <c r="G960" s="96"/>
      <c r="H960" s="74">
        <f t="shared" si="158"/>
        <v>216</v>
      </c>
      <c r="I960" s="53">
        <f t="shared" si="156"/>
        <v>0.97099711332818273</v>
      </c>
      <c r="J960" s="53">
        <f t="shared" si="159"/>
        <v>0.3053265565164347</v>
      </c>
      <c r="K960" s="53">
        <f t="shared" si="160"/>
        <v>1.9074814161143292</v>
      </c>
      <c r="L960" s="53">
        <f t="shared" si="161"/>
        <v>37.633931866373523</v>
      </c>
      <c r="M960" s="93">
        <f t="shared" si="162"/>
        <v>5.1165215929732293</v>
      </c>
      <c r="N960" s="53">
        <f t="shared" si="163"/>
        <v>23.938257457397832</v>
      </c>
      <c r="O960">
        <f t="shared" si="164"/>
        <v>1.1544769098420939</v>
      </c>
      <c r="P960" s="53">
        <f t="shared" si="165"/>
        <v>18.720055663097781</v>
      </c>
      <c r="Q960" s="53">
        <v>0.2</v>
      </c>
      <c r="R960" s="53">
        <f t="shared" si="166"/>
        <v>8.4509060258854998</v>
      </c>
    </row>
    <row r="961" spans="1:18" ht="15">
      <c r="A961" s="88"/>
      <c r="B961" s="84">
        <v>31264</v>
      </c>
      <c r="C961" s="85">
        <v>0</v>
      </c>
      <c r="D961" s="86">
        <v>30</v>
      </c>
      <c r="E961" s="87">
        <v>17</v>
      </c>
      <c r="F961" s="96">
        <f t="shared" si="157"/>
        <v>23.5</v>
      </c>
      <c r="G961" s="96"/>
      <c r="H961" s="74">
        <f t="shared" si="158"/>
        <v>217</v>
      </c>
      <c r="I961" s="53">
        <f t="shared" si="156"/>
        <v>0.97128634517723078</v>
      </c>
      <c r="J961" s="53">
        <f t="shared" si="159"/>
        <v>0.3007216335366113</v>
      </c>
      <c r="K961" s="53">
        <f t="shared" si="160"/>
        <v>1.9018732038771378</v>
      </c>
      <c r="L961" s="53">
        <f t="shared" si="161"/>
        <v>37.457666706720282</v>
      </c>
      <c r="M961" s="93">
        <f t="shared" si="162"/>
        <v>5.2235038891696766</v>
      </c>
      <c r="N961" s="53">
        <f t="shared" si="163"/>
        <v>22.959441454954455</v>
      </c>
      <c r="O961">
        <f t="shared" si="164"/>
        <v>1.322598302772739</v>
      </c>
      <c r="P961" s="53">
        <f t="shared" si="165"/>
        <v>21.812269025567122</v>
      </c>
      <c r="Q961" s="53">
        <v>0.2</v>
      </c>
      <c r="R961" s="53">
        <f t="shared" si="166"/>
        <v>8.3299749599522777</v>
      </c>
    </row>
    <row r="962" spans="1:18" ht="15">
      <c r="A962" s="88"/>
      <c r="B962" s="84">
        <v>31265</v>
      </c>
      <c r="C962" s="85">
        <v>4.8</v>
      </c>
      <c r="D962" s="86">
        <v>22</v>
      </c>
      <c r="E962" s="87">
        <v>11</v>
      </c>
      <c r="F962" s="96">
        <f t="shared" si="157"/>
        <v>16.5</v>
      </c>
      <c r="G962" s="96"/>
      <c r="H962" s="74">
        <f t="shared" si="158"/>
        <v>218</v>
      </c>
      <c r="I962" s="53">
        <f t="shared" si="156"/>
        <v>0.97158407385869927</v>
      </c>
      <c r="J962" s="53">
        <f t="shared" si="159"/>
        <v>0.29603544898574469</v>
      </c>
      <c r="K962" s="53">
        <f t="shared" si="160"/>
        <v>1.8961934735122559</v>
      </c>
      <c r="L962" s="53">
        <f t="shared" si="161"/>
        <v>37.278218995830599</v>
      </c>
      <c r="M962" s="93">
        <f t="shared" si="162"/>
        <v>3.9714133511843936</v>
      </c>
      <c r="N962" s="53">
        <f t="shared" si="163"/>
        <v>21.01843709451779</v>
      </c>
      <c r="O962">
        <f t="shared" si="164"/>
        <v>0.89821237770744478</v>
      </c>
      <c r="P962" s="53">
        <f t="shared" si="165"/>
        <v>14.122457624351155</v>
      </c>
      <c r="Q962" s="53">
        <v>0.2</v>
      </c>
      <c r="R962" s="53">
        <f t="shared" si="166"/>
        <v>7.5707023270796707</v>
      </c>
    </row>
    <row r="963" spans="1:18" ht="15">
      <c r="A963" s="88"/>
      <c r="B963" s="84">
        <v>31266</v>
      </c>
      <c r="C963" s="85">
        <v>42.8</v>
      </c>
      <c r="D963" s="86">
        <v>25</v>
      </c>
      <c r="E963" s="87">
        <v>12</v>
      </c>
      <c r="F963" s="96">
        <f t="shared" si="157"/>
        <v>18.5</v>
      </c>
      <c r="G963" s="96"/>
      <c r="H963" s="74">
        <f t="shared" si="158"/>
        <v>219</v>
      </c>
      <c r="I963" s="53">
        <f t="shared" si="156"/>
        <v>0.97189021126988129</v>
      </c>
      <c r="J963" s="53">
        <f t="shared" si="159"/>
        <v>0.29126943701446972</v>
      </c>
      <c r="K963" s="53">
        <f t="shared" si="160"/>
        <v>1.8904447116632572</v>
      </c>
      <c r="L963" s="53">
        <f t="shared" si="161"/>
        <v>37.095630732763354</v>
      </c>
      <c r="M963" s="93">
        <f t="shared" si="162"/>
        <v>4.5467443361908604</v>
      </c>
      <c r="N963" s="53">
        <f t="shared" si="163"/>
        <v>22.737533779451532</v>
      </c>
      <c r="O963">
        <f t="shared" si="164"/>
        <v>1.0052337064307559</v>
      </c>
      <c r="P963" s="53">
        <f t="shared" si="165"/>
        <v>16.024156693524468</v>
      </c>
      <c r="Q963" s="53">
        <v>0.2</v>
      </c>
      <c r="R963" s="53">
        <f t="shared" si="166"/>
        <v>8.0596133525800955</v>
      </c>
    </row>
    <row r="964" spans="1:18" ht="15">
      <c r="A964" s="88"/>
      <c r="B964" s="84">
        <v>31267</v>
      </c>
      <c r="C964" s="85">
        <v>0</v>
      </c>
      <c r="D964" s="86">
        <v>28</v>
      </c>
      <c r="E964" s="87">
        <v>9</v>
      </c>
      <c r="F964" s="96">
        <f t="shared" si="157"/>
        <v>18.5</v>
      </c>
      <c r="G964" s="96"/>
      <c r="H964" s="74">
        <f t="shared" si="158"/>
        <v>220</v>
      </c>
      <c r="I964" s="53">
        <f t="shared" si="156"/>
        <v>0.97220466681979145</v>
      </c>
      <c r="J964" s="53">
        <f t="shared" si="159"/>
        <v>0.28642504214327263</v>
      </c>
      <c r="K964" s="53">
        <f t="shared" si="160"/>
        <v>1.8846293537887708</v>
      </c>
      <c r="L964" s="53">
        <f t="shared" si="161"/>
        <v>36.909944325429443</v>
      </c>
      <c r="M964" s="93">
        <f t="shared" si="162"/>
        <v>5.4692312823979661</v>
      </c>
      <c r="N964" s="53">
        <f t="shared" si="163"/>
        <v>27.350741945464119</v>
      </c>
      <c r="O964">
        <f t="shared" si="164"/>
        <v>1.0052337064307559</v>
      </c>
      <c r="P964" s="53">
        <f t="shared" si="165"/>
        <v>16.024156693524468</v>
      </c>
      <c r="Q964" s="53">
        <v>0.2</v>
      </c>
      <c r="R964" s="53">
        <f t="shared" si="166"/>
        <v>9.1207238694537338</v>
      </c>
    </row>
    <row r="965" spans="1:18" ht="15">
      <c r="A965" s="88"/>
      <c r="B965" s="84">
        <v>31268</v>
      </c>
      <c r="C965" s="85">
        <v>0</v>
      </c>
      <c r="D965" s="86">
        <v>30</v>
      </c>
      <c r="E965" s="87">
        <v>10</v>
      </c>
      <c r="F965" s="96">
        <f t="shared" si="157"/>
        <v>20</v>
      </c>
      <c r="G965" s="96"/>
      <c r="H965" s="74">
        <f t="shared" si="158"/>
        <v>221</v>
      </c>
      <c r="I965" s="53">
        <f t="shared" si="156"/>
        <v>0.97252734745597369</v>
      </c>
      <c r="J965" s="53">
        <f t="shared" si="159"/>
        <v>0.28150371857031276</v>
      </c>
      <c r="K965" s="53">
        <f t="shared" si="160"/>
        <v>1.8787497827555195</v>
      </c>
      <c r="L965" s="53">
        <f t="shared" si="161"/>
        <v>36.721202597262263</v>
      </c>
      <c r="M965" s="93">
        <f t="shared" si="162"/>
        <v>5.8133057720597563</v>
      </c>
      <c r="N965" s="53">
        <f t="shared" si="163"/>
        <v>27.91777577582689</v>
      </c>
      <c r="O965">
        <f t="shared" si="164"/>
        <v>1.0926186229103982</v>
      </c>
      <c r="P965" s="53">
        <f t="shared" si="165"/>
        <v>17.596754482591379</v>
      </c>
      <c r="Q965" s="53">
        <v>0.2</v>
      </c>
      <c r="R965" s="53">
        <f t="shared" si="166"/>
        <v>9.3256559260503806</v>
      </c>
    </row>
    <row r="966" spans="1:18" ht="15">
      <c r="A966" s="88"/>
      <c r="B966" s="84">
        <v>31269</v>
      </c>
      <c r="C966" s="85">
        <v>0</v>
      </c>
      <c r="D966" s="86">
        <v>27</v>
      </c>
      <c r="E966" s="87">
        <v>13</v>
      </c>
      <c r="F966" s="96">
        <f t="shared" si="157"/>
        <v>20</v>
      </c>
      <c r="G966" s="96"/>
      <c r="H966" s="74">
        <f t="shared" si="158"/>
        <v>222</v>
      </c>
      <c r="I966" s="53">
        <f t="shared" si="156"/>
        <v>0.9728581576920361</v>
      </c>
      <c r="J966" s="53">
        <f t="shared" si="159"/>
        <v>0.27650692951176753</v>
      </c>
      <c r="K966" s="53">
        <f t="shared" si="160"/>
        <v>1.872808327659421</v>
      </c>
      <c r="L966" s="53">
        <f t="shared" si="161"/>
        <v>36.529448795399666</v>
      </c>
      <c r="M966" s="93">
        <f t="shared" si="162"/>
        <v>4.8383625757868147</v>
      </c>
      <c r="N966" s="53">
        <f t="shared" si="163"/>
        <v>23.235715926414894</v>
      </c>
      <c r="O966">
        <f t="shared" si="164"/>
        <v>1.0926186229103982</v>
      </c>
      <c r="P966" s="53">
        <f t="shared" si="165"/>
        <v>17.596754482591379</v>
      </c>
      <c r="Q966" s="53">
        <v>0.2</v>
      </c>
      <c r="R966" s="53">
        <f t="shared" si="166"/>
        <v>8.2434487417829931</v>
      </c>
    </row>
    <row r="967" spans="1:18" ht="15">
      <c r="A967" s="88"/>
      <c r="B967" s="84">
        <v>31270</v>
      </c>
      <c r="C967" s="85">
        <v>0</v>
      </c>
      <c r="D967" s="86">
        <v>29</v>
      </c>
      <c r="E967" s="87">
        <v>18</v>
      </c>
      <c r="F967" s="96">
        <f t="shared" si="157"/>
        <v>23.5</v>
      </c>
      <c r="G967" s="96"/>
      <c r="H967" s="74">
        <f t="shared" si="158"/>
        <v>223</v>
      </c>
      <c r="I967" s="53">
        <f t="shared" si="156"/>
        <v>0.97319699963590767</v>
      </c>
      <c r="J967" s="53">
        <f t="shared" si="159"/>
        <v>0.2714361465750153</v>
      </c>
      <c r="K967" s="53">
        <f t="shared" si="160"/>
        <v>1.8668072628650605</v>
      </c>
      <c r="L967" s="53">
        <f t="shared" si="161"/>
        <v>36.334726600283837</v>
      </c>
      <c r="M967" s="93">
        <f t="shared" si="162"/>
        <v>4.6608783134415086</v>
      </c>
      <c r="N967" s="53">
        <f t="shared" si="163"/>
        <v>20.486471348858817</v>
      </c>
      <c r="O967">
        <f t="shared" si="164"/>
        <v>1.322598302772739</v>
      </c>
      <c r="P967" s="53">
        <f t="shared" si="165"/>
        <v>21.812269025567122</v>
      </c>
      <c r="Q967" s="53">
        <v>0.2</v>
      </c>
      <c r="R967" s="53">
        <f t="shared" si="166"/>
        <v>7.7527356751107321</v>
      </c>
    </row>
    <row r="968" spans="1:18" ht="15">
      <c r="A968" s="88"/>
      <c r="B968" s="84">
        <v>31271</v>
      </c>
      <c r="C968" s="85">
        <v>0</v>
      </c>
      <c r="D968" s="86">
        <v>30</v>
      </c>
      <c r="E968" s="87">
        <v>14</v>
      </c>
      <c r="F968" s="96">
        <f t="shared" si="157"/>
        <v>22</v>
      </c>
      <c r="G968" s="96"/>
      <c r="H968" s="74">
        <f t="shared" si="158"/>
        <v>224</v>
      </c>
      <c r="I968" s="53">
        <f t="shared" si="156"/>
        <v>0.9735437730188059</v>
      </c>
      <c r="J968" s="53">
        <f t="shared" si="159"/>
        <v>0.26629284916488616</v>
      </c>
      <c r="K968" s="53">
        <f t="shared" si="160"/>
        <v>1.860748807253622</v>
      </c>
      <c r="L968" s="53">
        <f t="shared" si="161"/>
        <v>36.137080136583045</v>
      </c>
      <c r="M968" s="93">
        <f t="shared" si="162"/>
        <v>5.3876031200371521</v>
      </c>
      <c r="N968" s="53">
        <f t="shared" si="163"/>
        <v>24.57321449287647</v>
      </c>
      <c r="O968">
        <f t="shared" si="164"/>
        <v>1.2193540774631728</v>
      </c>
      <c r="P968" s="53">
        <f t="shared" si="165"/>
        <v>19.906714554451806</v>
      </c>
      <c r="Q968" s="53">
        <v>0.2</v>
      </c>
      <c r="R968" s="53">
        <f t="shared" si="166"/>
        <v>8.6423953010853136</v>
      </c>
    </row>
    <row r="969" spans="1:18" ht="15">
      <c r="A969" s="88"/>
      <c r="B969" s="84">
        <v>31272</v>
      </c>
      <c r="C969" s="85">
        <v>0</v>
      </c>
      <c r="D969" s="86">
        <v>33</v>
      </c>
      <c r="E969" s="87">
        <v>16</v>
      </c>
      <c r="F969" s="96">
        <f t="shared" si="157"/>
        <v>24.5</v>
      </c>
      <c r="G969" s="96"/>
      <c r="H969" s="74">
        <f t="shared" si="158"/>
        <v>225</v>
      </c>
      <c r="I969" s="53">
        <f t="shared" si="156"/>
        <v>0.97389837522490752</v>
      </c>
      <c r="J969" s="53">
        <f t="shared" si="159"/>
        <v>0.26107852392308678</v>
      </c>
      <c r="K969" s="53">
        <f t="shared" si="160"/>
        <v>1.8546351236691809</v>
      </c>
      <c r="L969" s="53">
        <f t="shared" si="161"/>
        <v>35.936553985335735</v>
      </c>
      <c r="M969" s="93">
        <f t="shared" si="162"/>
        <v>5.869494921339558</v>
      </c>
      <c r="N969" s="53">
        <f t="shared" si="163"/>
        <v>25.188935343382592</v>
      </c>
      <c r="O969">
        <f t="shared" si="164"/>
        <v>1.395565076951925</v>
      </c>
      <c r="P969" s="53">
        <f t="shared" si="165"/>
        <v>23.171067686527078</v>
      </c>
      <c r="Q969" s="53">
        <v>0.2</v>
      </c>
      <c r="R969" s="53">
        <f t="shared" si="166"/>
        <v>8.892236370368984</v>
      </c>
    </row>
    <row r="970" spans="1:18" ht="15">
      <c r="A970" s="88"/>
      <c r="B970" s="84">
        <v>31273</v>
      </c>
      <c r="C970" s="85">
        <v>0</v>
      </c>
      <c r="D970" s="86">
        <v>34</v>
      </c>
      <c r="E970" s="87">
        <v>15</v>
      </c>
      <c r="F970" s="96">
        <f t="shared" si="157"/>
        <v>24.5</v>
      </c>
      <c r="G970" s="96"/>
      <c r="H970" s="74">
        <f t="shared" si="158"/>
        <v>226</v>
      </c>
      <c r="I970" s="53">
        <f t="shared" ref="I970:I1033" si="167">1+0.0334*COS($I$7*H970-0.0552)</f>
        <v>0.97426070132171483</v>
      </c>
      <c r="J970" s="53">
        <f t="shared" si="159"/>
        <v>0.25579466420081692</v>
      </c>
      <c r="K970" s="53">
        <f t="shared" si="160"/>
        <v>1.8484683185532087</v>
      </c>
      <c r="L970" s="53">
        <f t="shared" si="161"/>
        <v>35.733193197215876</v>
      </c>
      <c r="M970" s="93">
        <f t="shared" si="162"/>
        <v>6.1700469515798479</v>
      </c>
      <c r="N970" s="53">
        <f t="shared" si="163"/>
        <v>26.478754273035445</v>
      </c>
      <c r="O970">
        <f t="shared" si="164"/>
        <v>1.395565076951925</v>
      </c>
      <c r="P970" s="53">
        <f t="shared" si="165"/>
        <v>23.171067686527078</v>
      </c>
      <c r="Q970" s="53">
        <v>0.2</v>
      </c>
      <c r="R970" s="53">
        <f t="shared" si="166"/>
        <v>9.1940447938374881</v>
      </c>
    </row>
    <row r="971" spans="1:18" ht="15">
      <c r="A971" s="88"/>
      <c r="B971" s="84">
        <v>31274</v>
      </c>
      <c r="C971" s="85">
        <v>0</v>
      </c>
      <c r="D971" s="86">
        <v>34</v>
      </c>
      <c r="E971" s="87">
        <v>15</v>
      </c>
      <c r="F971" s="96">
        <f t="shared" si="157"/>
        <v>24.5</v>
      </c>
      <c r="G971" s="96"/>
      <c r="H971" s="74">
        <f t="shared" si="158"/>
        <v>227</v>
      </c>
      <c r="I971" s="53">
        <f t="shared" si="167"/>
        <v>0.97463064409110667</v>
      </c>
      <c r="J971" s="53">
        <f t="shared" si="159"/>
        <v>0.2504427695645105</v>
      </c>
      <c r="K971" s="53">
        <f t="shared" si="160"/>
        <v>1.8422504417571395</v>
      </c>
      <c r="L971" s="53">
        <f t="shared" si="161"/>
        <v>35.527043306817113</v>
      </c>
      <c r="M971" s="93">
        <f t="shared" si="162"/>
        <v>6.1344510702992876</v>
      </c>
      <c r="N971" s="53">
        <f t="shared" si="163"/>
        <v>26.325994561325512</v>
      </c>
      <c r="O971">
        <f t="shared" si="164"/>
        <v>1.395565076951925</v>
      </c>
      <c r="P971" s="53">
        <f t="shared" si="165"/>
        <v>23.171067686527078</v>
      </c>
      <c r="Q971" s="53">
        <v>0.2</v>
      </c>
      <c r="R971" s="53">
        <f t="shared" si="166"/>
        <v>9.1583001116183436</v>
      </c>
    </row>
    <row r="972" spans="1:18" ht="15">
      <c r="A972" s="88"/>
      <c r="B972" s="84">
        <v>31275</v>
      </c>
      <c r="C972" s="85">
        <v>0</v>
      </c>
      <c r="D972" s="86">
        <v>32</v>
      </c>
      <c r="E972" s="87">
        <v>15</v>
      </c>
      <c r="F972" s="96">
        <f t="shared" si="157"/>
        <v>23.5</v>
      </c>
      <c r="G972" s="96"/>
      <c r="H972" s="74">
        <f t="shared" si="158"/>
        <v>228</v>
      </c>
      <c r="I972" s="53">
        <f t="shared" si="167"/>
        <v>0.97500809406106548</v>
      </c>
      <c r="J972" s="53">
        <f t="shared" si="159"/>
        <v>0.24502434533453546</v>
      </c>
      <c r="K972" s="53">
        <f t="shared" si="160"/>
        <v>1.8359834865229152</v>
      </c>
      <c r="L972" s="53">
        <f t="shared" si="161"/>
        <v>35.31815034785236</v>
      </c>
      <c r="M972" s="93">
        <f t="shared" si="162"/>
        <v>5.6321204853387536</v>
      </c>
      <c r="N972" s="53">
        <f t="shared" si="163"/>
        <v>24.75547894555887</v>
      </c>
      <c r="O972">
        <f t="shared" si="164"/>
        <v>1.322598302772739</v>
      </c>
      <c r="P972" s="53">
        <f t="shared" si="165"/>
        <v>21.812269025567122</v>
      </c>
      <c r="Q972" s="53">
        <v>0.2</v>
      </c>
      <c r="R972" s="53">
        <f t="shared" si="166"/>
        <v>8.7492050161788466</v>
      </c>
    </row>
    <row r="973" spans="1:18" ht="15">
      <c r="A973" s="88"/>
      <c r="B973" s="84">
        <v>31276</v>
      </c>
      <c r="C973" s="85">
        <v>1</v>
      </c>
      <c r="D973" s="86">
        <v>28</v>
      </c>
      <c r="E973" s="87">
        <v>14</v>
      </c>
      <c r="F973" s="96">
        <f t="shared" si="157"/>
        <v>21</v>
      </c>
      <c r="G973" s="96"/>
      <c r="H973" s="74">
        <f t="shared" si="158"/>
        <v>229</v>
      </c>
      <c r="I973" s="53">
        <f t="shared" si="167"/>
        <v>0.97539293953807282</v>
      </c>
      <c r="J973" s="53">
        <f t="shared" si="159"/>
        <v>0.23954090215660312</v>
      </c>
      <c r="K973" s="53">
        <f t="shared" si="160"/>
        <v>1.8296693896215483</v>
      </c>
      <c r="L973" s="53">
        <f t="shared" si="161"/>
        <v>35.106560869164369</v>
      </c>
      <c r="M973" s="93">
        <f t="shared" si="162"/>
        <v>4.7729128431197676</v>
      </c>
      <c r="N973" s="53">
        <f t="shared" si="163"/>
        <v>22.330642876057439</v>
      </c>
      <c r="O973">
        <f t="shared" si="164"/>
        <v>1.1544769098420939</v>
      </c>
      <c r="P973" s="53">
        <f t="shared" si="165"/>
        <v>18.720055663097781</v>
      </c>
      <c r="Q973" s="53">
        <v>0.2</v>
      </c>
      <c r="R973" s="53">
        <f t="shared" si="166"/>
        <v>8.0782014579890049</v>
      </c>
    </row>
    <row r="974" spans="1:18" ht="15">
      <c r="A974" s="88"/>
      <c r="B974" s="84">
        <v>31277</v>
      </c>
      <c r="C974" s="85">
        <v>0</v>
      </c>
      <c r="D974" s="86">
        <v>30</v>
      </c>
      <c r="E974" s="87">
        <v>14</v>
      </c>
      <c r="F974" s="96">
        <f t="shared" si="157"/>
        <v>22</v>
      </c>
      <c r="G974" s="96"/>
      <c r="H974" s="74">
        <f t="shared" si="158"/>
        <v>230</v>
      </c>
      <c r="I974" s="53">
        <f t="shared" si="167"/>
        <v>0.9757850666401604</v>
      </c>
      <c r="J974" s="53">
        <f t="shared" si="159"/>
        <v>0.23399395560558103</v>
      </c>
      <c r="K974" s="53">
        <f t="shared" si="160"/>
        <v>1.8233100316399484</v>
      </c>
      <c r="L974" s="53">
        <f t="shared" si="161"/>
        <v>34.892321951444117</v>
      </c>
      <c r="M974" s="93">
        <f t="shared" si="162"/>
        <v>5.2020246766045508</v>
      </c>
      <c r="N974" s="53">
        <f t="shared" si="163"/>
        <v>23.726778926982</v>
      </c>
      <c r="O974">
        <f t="shared" si="164"/>
        <v>1.2193540774631728</v>
      </c>
      <c r="P974" s="53">
        <f t="shared" si="165"/>
        <v>19.906714554451806</v>
      </c>
      <c r="Q974" s="53">
        <v>0.2</v>
      </c>
      <c r="R974" s="53">
        <f t="shared" si="166"/>
        <v>8.4456017834107673</v>
      </c>
    </row>
    <row r="975" spans="1:18" ht="15">
      <c r="A975" s="88"/>
      <c r="B975" s="84">
        <v>31278</v>
      </c>
      <c r="C975" s="85">
        <v>0</v>
      </c>
      <c r="D975" s="86">
        <v>29</v>
      </c>
      <c r="E975" s="87">
        <v>14</v>
      </c>
      <c r="F975" s="96">
        <f t="shared" ref="F975:F1038" si="168">0.5*(D975+E975)</f>
        <v>21.5</v>
      </c>
      <c r="G975" s="96"/>
      <c r="H975" s="74">
        <f t="shared" ref="H975:H1038" si="169">B975-DATE(YEAR(B975),1,0)</f>
        <v>231</v>
      </c>
      <c r="I975" s="53">
        <f t="shared" si="167"/>
        <v>0.97618435933060999</v>
      </c>
      <c r="J975" s="53">
        <f t="shared" ref="J975:J1038" si="170">ASIN(0.39785*SIN(4.869+$I$7*H975+0.03345*SIN(6.224+$I$7*H975)))</f>
        <v>0.22838502582131925</v>
      </c>
      <c r="K975" s="53">
        <f t="shared" ref="K975:K1038" si="171">ACOS(-TAN(J975)*TAN($E$7*$I$8))</f>
        <v>1.8169072374064701</v>
      </c>
      <c r="L975" s="53">
        <f t="shared" ref="L975:L1038" si="172">117.5*I975*((K975*SIN($E$7*$I$8)*SIN(J975)+COS($E$7*$I$8)*COS(J975)*SIN(K975))/PI())</f>
        <v>34.675481224553344</v>
      </c>
      <c r="M975" s="93">
        <f t="shared" ref="M975:M1038" si="173">0.0023*L975/2.456*(0.5*(D975+E975)+17.8)*SQRT(D975-E975)</f>
        <v>4.9426533250434854</v>
      </c>
      <c r="N975" s="53">
        <f t="shared" ref="N975:N1038" si="174">0.17*L975*SQRT(D975-E975)</f>
        <v>22.830585421751923</v>
      </c>
      <c r="O975">
        <f t="shared" ref="O975:O1038" si="175">5336/(F975+273.15)^2*EXP(21.07-5336/(F975+273.15))</f>
        <v>1.1865305921643348</v>
      </c>
      <c r="P975" s="53">
        <f t="shared" ref="P975:P1038" si="176">EXP(21.07-5336/(F975+273.15))</f>
        <v>19.305275780700303</v>
      </c>
      <c r="Q975" s="53">
        <v>0.2</v>
      </c>
      <c r="R975" s="53">
        <f t="shared" ref="R975:R1038" si="177">(O975*N975*0.6+$L$8*6.43*(1+0.536*Q975)*P975*(1- G975/100))/($O$7*(O975+$L$8))</f>
        <v>8.215814719432597</v>
      </c>
    </row>
    <row r="976" spans="1:18" ht="15">
      <c r="A976" s="88"/>
      <c r="B976" s="84">
        <v>31279</v>
      </c>
      <c r="C976" s="85">
        <v>0</v>
      </c>
      <c r="D976" s="86">
        <v>32</v>
      </c>
      <c r="E976" s="87">
        <v>16</v>
      </c>
      <c r="F976" s="96">
        <f t="shared" si="168"/>
        <v>24</v>
      </c>
      <c r="G976" s="96"/>
      <c r="H976" s="74">
        <f t="shared" si="169"/>
        <v>232</v>
      </c>
      <c r="I976" s="53">
        <f t="shared" si="167"/>
        <v>0.97659069945229038</v>
      </c>
      <c r="J976" s="53">
        <f t="shared" si="170"/>
        <v>0.22271563717602461</v>
      </c>
      <c r="K976" s="53">
        <f t="shared" si="171"/>
        <v>1.810462776545904</v>
      </c>
      <c r="L976" s="53">
        <f t="shared" si="172"/>
        <v>34.456086885348398</v>
      </c>
      <c r="M976" s="93">
        <f t="shared" si="173"/>
        <v>5.3951273504192105</v>
      </c>
      <c r="N976" s="53">
        <f t="shared" si="174"/>
        <v>23.430139082036913</v>
      </c>
      <c r="O976">
        <f t="shared" si="175"/>
        <v>1.3586571485671137</v>
      </c>
      <c r="P976" s="53">
        <f t="shared" si="176"/>
        <v>22.48254785226381</v>
      </c>
      <c r="Q976" s="53">
        <v>0.2</v>
      </c>
      <c r="R976" s="53">
        <f t="shared" si="177"/>
        <v>8.4603921550367822</v>
      </c>
    </row>
    <row r="977" spans="1:18" ht="15">
      <c r="A977" s="88"/>
      <c r="B977" s="84">
        <v>31280</v>
      </c>
      <c r="C977" s="85">
        <v>0</v>
      </c>
      <c r="D977" s="86">
        <v>33</v>
      </c>
      <c r="E977" s="87">
        <v>15</v>
      </c>
      <c r="F977" s="96">
        <f t="shared" si="168"/>
        <v>24</v>
      </c>
      <c r="G977" s="96"/>
      <c r="H977" s="74">
        <f t="shared" si="169"/>
        <v>233</v>
      </c>
      <c r="I977" s="53">
        <f t="shared" si="167"/>
        <v>0.97700396676262224</v>
      </c>
      <c r="J977" s="53">
        <f t="shared" si="170"/>
        <v>0.21698731797268575</v>
      </c>
      <c r="K977" s="53">
        <f t="shared" si="171"/>
        <v>1.8039783641549574</v>
      </c>
      <c r="L977" s="53">
        <f t="shared" si="172"/>
        <v>34.234187715904213</v>
      </c>
      <c r="M977" s="93">
        <f t="shared" si="173"/>
        <v>5.6855441403496334</v>
      </c>
      <c r="N977" s="53">
        <f t="shared" si="174"/>
        <v>24.691370807975655</v>
      </c>
      <c r="O977">
        <f t="shared" si="175"/>
        <v>1.3586571485671137</v>
      </c>
      <c r="P977" s="53">
        <f t="shared" si="176"/>
        <v>22.48254785226381</v>
      </c>
      <c r="Q977" s="53">
        <v>0.2</v>
      </c>
      <c r="R977" s="53">
        <f t="shared" si="177"/>
        <v>8.7551548218023196</v>
      </c>
    </row>
    <row r="978" spans="1:18" ht="15">
      <c r="A978" s="88"/>
      <c r="B978" s="84">
        <v>31281</v>
      </c>
      <c r="C978" s="85">
        <v>0</v>
      </c>
      <c r="D978" s="86">
        <v>33</v>
      </c>
      <c r="E978" s="87">
        <v>16</v>
      </c>
      <c r="F978" s="96">
        <f t="shared" si="168"/>
        <v>24.5</v>
      </c>
      <c r="G978" s="96"/>
      <c r="H978" s="74">
        <f t="shared" si="169"/>
        <v>234</v>
      </c>
      <c r="I978" s="53">
        <f t="shared" si="167"/>
        <v>0.97742403896915975</v>
      </c>
      <c r="J978" s="53">
        <f t="shared" si="170"/>
        <v>0.21120160017397474</v>
      </c>
      <c r="K978" s="53">
        <f t="shared" si="171"/>
        <v>1.7974556615895867</v>
      </c>
      <c r="L978" s="53">
        <f t="shared" si="172"/>
        <v>34.009833102038442</v>
      </c>
      <c r="M978" s="93">
        <f t="shared" si="173"/>
        <v>5.5548048026384986</v>
      </c>
      <c r="N978" s="53">
        <f t="shared" si="174"/>
        <v>23.838442812186518</v>
      </c>
      <c r="O978">
        <f t="shared" si="175"/>
        <v>1.395565076951925</v>
      </c>
      <c r="P978" s="53">
        <f t="shared" si="176"/>
        <v>23.171067686527078</v>
      </c>
      <c r="Q978" s="53">
        <v>0.2</v>
      </c>
      <c r="R978" s="53">
        <f t="shared" si="177"/>
        <v>8.5762307571966154</v>
      </c>
    </row>
    <row r="979" spans="1:18" ht="15">
      <c r="A979" s="88"/>
      <c r="B979" s="84">
        <v>31282</v>
      </c>
      <c r="C979" s="85">
        <v>37</v>
      </c>
      <c r="D979" s="86">
        <v>30</v>
      </c>
      <c r="E979" s="87">
        <v>15</v>
      </c>
      <c r="F979" s="96">
        <f t="shared" si="168"/>
        <v>22.5</v>
      </c>
      <c r="G979" s="96"/>
      <c r="H979" s="74">
        <f t="shared" si="169"/>
        <v>235</v>
      </c>
      <c r="I979" s="53">
        <f t="shared" si="167"/>
        <v>0.97785079176577849</v>
      </c>
      <c r="J979" s="53">
        <f t="shared" si="170"/>
        <v>0.20536001916100194</v>
      </c>
      <c r="K979" s="53">
        <f t="shared" si="171"/>
        <v>1.7908962773558934</v>
      </c>
      <c r="L979" s="53">
        <f t="shared" si="172"/>
        <v>33.783073052036812</v>
      </c>
      <c r="M979" s="93">
        <f t="shared" si="173"/>
        <v>4.9379797148361426</v>
      </c>
      <c r="N979" s="53">
        <f t="shared" si="174"/>
        <v>22.243017483422019</v>
      </c>
      <c r="O979">
        <f t="shared" si="175"/>
        <v>1.2529627418997087</v>
      </c>
      <c r="P979" s="53">
        <f t="shared" si="176"/>
        <v>20.524760720033569</v>
      </c>
      <c r="Q979" s="53">
        <v>0.2</v>
      </c>
      <c r="R979" s="53">
        <f t="shared" si="177"/>
        <v>8.1215964018433375</v>
      </c>
    </row>
    <row r="980" spans="1:18" ht="15">
      <c r="A980" s="88"/>
      <c r="B980" s="84">
        <v>31283</v>
      </c>
      <c r="C980" s="85">
        <v>0</v>
      </c>
      <c r="D980" s="86">
        <v>31</v>
      </c>
      <c r="E980" s="87">
        <v>16</v>
      </c>
      <c r="F980" s="96">
        <f t="shared" si="168"/>
        <v>23.5</v>
      </c>
      <c r="G980" s="96"/>
      <c r="H980" s="74">
        <f t="shared" si="169"/>
        <v>236</v>
      </c>
      <c r="I980" s="53">
        <f t="shared" si="167"/>
        <v>0.97828409886946033</v>
      </c>
      <c r="J980" s="53">
        <f t="shared" si="170"/>
        <v>0.19946411352127225</v>
      </c>
      <c r="K980" s="53">
        <f t="shared" si="171"/>
        <v>1.7843017680966851</v>
      </c>
      <c r="L980" s="53">
        <f t="shared" si="172"/>
        <v>33.553958215483732</v>
      </c>
      <c r="M980" s="93">
        <f t="shared" si="173"/>
        <v>5.0261901428084617</v>
      </c>
      <c r="N980" s="53">
        <f t="shared" si="174"/>
        <v>22.09216663254437</v>
      </c>
      <c r="O980">
        <f t="shared" si="175"/>
        <v>1.322598302772739</v>
      </c>
      <c r="P980" s="53">
        <f t="shared" si="176"/>
        <v>21.812269025567122</v>
      </c>
      <c r="Q980" s="53">
        <v>0.2</v>
      </c>
      <c r="R980" s="53">
        <f t="shared" si="177"/>
        <v>8.1275361609489742</v>
      </c>
    </row>
    <row r="981" spans="1:18" ht="15">
      <c r="A981" s="88"/>
      <c r="B981" s="84">
        <v>31284</v>
      </c>
      <c r="C981" s="85">
        <v>3.8</v>
      </c>
      <c r="D981" s="86">
        <v>28</v>
      </c>
      <c r="E981" s="87">
        <v>16</v>
      </c>
      <c r="F981" s="96">
        <f t="shared" si="168"/>
        <v>22</v>
      </c>
      <c r="G981" s="96"/>
      <c r="H981" s="74">
        <f t="shared" si="169"/>
        <v>237</v>
      </c>
      <c r="I981" s="53">
        <f t="shared" si="167"/>
        <v>0.97872383205766189</v>
      </c>
      <c r="J981" s="53">
        <f t="shared" si="170"/>
        <v>0.19351542486513199</v>
      </c>
      <c r="K981" s="53">
        <f t="shared" si="171"/>
        <v>1.7776736396661694</v>
      </c>
      <c r="L981" s="53">
        <f t="shared" si="172"/>
        <v>33.322539902103479</v>
      </c>
      <c r="M981" s="93">
        <f t="shared" si="173"/>
        <v>4.3024047596083355</v>
      </c>
      <c r="N981" s="53">
        <f t="shared" si="174"/>
        <v>19.623552930212718</v>
      </c>
      <c r="O981">
        <f t="shared" si="175"/>
        <v>1.2193540774631728</v>
      </c>
      <c r="P981" s="53">
        <f t="shared" si="176"/>
        <v>19.906714554451806</v>
      </c>
      <c r="Q981" s="53">
        <v>0.2</v>
      </c>
      <c r="R981" s="53">
        <f t="shared" si="177"/>
        <v>7.4916150769748686</v>
      </c>
    </row>
    <row r="982" spans="1:18" ht="15">
      <c r="A982" s="88"/>
      <c r="B982" s="84">
        <v>31285</v>
      </c>
      <c r="C982" s="85">
        <v>34.200000000000003</v>
      </c>
      <c r="D982" s="86">
        <v>19</v>
      </c>
      <c r="E982" s="87">
        <v>12</v>
      </c>
      <c r="F982" s="96">
        <f t="shared" si="168"/>
        <v>15.5</v>
      </c>
      <c r="G982" s="96"/>
      <c r="H982" s="74">
        <f t="shared" si="169"/>
        <v>238</v>
      </c>
      <c r="I982" s="53">
        <f t="shared" si="167"/>
        <v>0.97916986120625815</v>
      </c>
      <c r="J982" s="53">
        <f t="shared" si="170"/>
        <v>0.18751549766996503</v>
      </c>
      <c r="K982" s="53">
        <f t="shared" si="171"/>
        <v>1.7710133482856545</v>
      </c>
      <c r="L982" s="53">
        <f t="shared" si="172"/>
        <v>33.088870100519358</v>
      </c>
      <c r="M982" s="93">
        <f t="shared" si="173"/>
        <v>2.7300755431037369</v>
      </c>
      <c r="N982" s="53">
        <f t="shared" si="174"/>
        <v>14.882636646516156</v>
      </c>
      <c r="O982">
        <f t="shared" si="175"/>
        <v>0.84852650924855288</v>
      </c>
      <c r="P982" s="53">
        <f t="shared" si="176"/>
        <v>13.249293405289498</v>
      </c>
      <c r="Q982" s="53">
        <v>0.2</v>
      </c>
      <c r="R982" s="53">
        <f t="shared" si="177"/>
        <v>6.1261962087362001</v>
      </c>
    </row>
    <row r="983" spans="1:18" ht="15">
      <c r="A983" s="88"/>
      <c r="B983" s="84">
        <v>31286</v>
      </c>
      <c r="C983" s="85">
        <v>2.2000000000000002</v>
      </c>
      <c r="D983" s="86">
        <v>29</v>
      </c>
      <c r="E983" s="87">
        <v>10</v>
      </c>
      <c r="F983" s="96">
        <f t="shared" si="168"/>
        <v>19.5</v>
      </c>
      <c r="G983" s="96"/>
      <c r="H983" s="74">
        <f t="shared" si="169"/>
        <v>239</v>
      </c>
      <c r="I983" s="53">
        <f t="shared" si="167"/>
        <v>0.97962205432804828</v>
      </c>
      <c r="J983" s="53">
        <f t="shared" si="170"/>
        <v>0.18146587915136539</v>
      </c>
      <c r="K983" s="53">
        <f t="shared" si="171"/>
        <v>1.764322301773517</v>
      </c>
      <c r="L983" s="53">
        <f t="shared" si="172"/>
        <v>32.853001496841131</v>
      </c>
      <c r="M983" s="93">
        <f t="shared" si="173"/>
        <v>5.0021897192994667</v>
      </c>
      <c r="N983" s="53">
        <f t="shared" si="174"/>
        <v>24.34449529784257</v>
      </c>
      <c r="O983">
        <f t="shared" si="175"/>
        <v>1.0627844323448907</v>
      </c>
      <c r="P983" s="53">
        <f t="shared" si="176"/>
        <v>17.057933627510408</v>
      </c>
      <c r="Q983" s="53">
        <v>0.2</v>
      </c>
      <c r="R983" s="53">
        <f t="shared" si="177"/>
        <v>8.4765711388090015</v>
      </c>
    </row>
    <row r="984" spans="1:18" ht="15">
      <c r="A984" s="88"/>
      <c r="B984" s="84">
        <v>31287</v>
      </c>
      <c r="C984" s="85">
        <v>0</v>
      </c>
      <c r="D984" s="86">
        <v>28</v>
      </c>
      <c r="E984" s="87">
        <v>8</v>
      </c>
      <c r="F984" s="96">
        <f t="shared" si="168"/>
        <v>18</v>
      </c>
      <c r="G984" s="96"/>
      <c r="H984" s="74">
        <f t="shared" si="169"/>
        <v>240</v>
      </c>
      <c r="I984" s="53">
        <f t="shared" si="167"/>
        <v>0.98008027761181238</v>
      </c>
      <c r="J984" s="53">
        <f t="shared" si="170"/>
        <v>0.17536811916049025</v>
      </c>
      <c r="K984" s="53">
        <f t="shared" si="171"/>
        <v>1.7576018608431281</v>
      </c>
      <c r="L984" s="53">
        <f t="shared" si="172"/>
        <v>32.614987492993194</v>
      </c>
      <c r="M984" s="93">
        <f t="shared" si="173"/>
        <v>4.8900659281034295</v>
      </c>
      <c r="N984" s="53">
        <f t="shared" si="174"/>
        <v>24.795971900677003</v>
      </c>
      <c r="O984">
        <f t="shared" si="175"/>
        <v>0.97748894673792364</v>
      </c>
      <c r="P984" s="53">
        <f t="shared" si="176"/>
        <v>15.528504174899853</v>
      </c>
      <c r="Q984" s="53">
        <v>0.2</v>
      </c>
      <c r="R984" s="53">
        <f t="shared" si="177"/>
        <v>8.5087164669902915</v>
      </c>
    </row>
    <row r="985" spans="1:18" ht="15">
      <c r="A985" s="88"/>
      <c r="B985" s="84">
        <v>31288</v>
      </c>
      <c r="C985" s="85">
        <v>0</v>
      </c>
      <c r="D985" s="86">
        <v>28</v>
      </c>
      <c r="E985" s="87">
        <v>9</v>
      </c>
      <c r="F985" s="96">
        <f t="shared" si="168"/>
        <v>18.5</v>
      </c>
      <c r="G985" s="96"/>
      <c r="H985" s="74">
        <f t="shared" si="169"/>
        <v>241</v>
      </c>
      <c r="I985" s="53">
        <f t="shared" si="167"/>
        <v>0.98054439546190864</v>
      </c>
      <c r="J985" s="53">
        <f t="shared" si="170"/>
        <v>0.1692237701067511</v>
      </c>
      <c r="K985" s="53">
        <f t="shared" si="171"/>
        <v>1.7508533404627868</v>
      </c>
      <c r="L985" s="53">
        <f t="shared" si="172"/>
        <v>32.374882224697821</v>
      </c>
      <c r="M985" s="93">
        <f t="shared" si="173"/>
        <v>4.797236134145999</v>
      </c>
      <c r="N985" s="53">
        <f t="shared" si="174"/>
        <v>23.990202787503144</v>
      </c>
      <c r="O985">
        <f t="shared" si="175"/>
        <v>1.0052337064307559</v>
      </c>
      <c r="P985" s="53">
        <f t="shared" si="176"/>
        <v>16.024156693524468</v>
      </c>
      <c r="Q985" s="53">
        <v>0.2</v>
      </c>
      <c r="R985" s="53">
        <f t="shared" si="177"/>
        <v>8.3477469487178446</v>
      </c>
    </row>
    <row r="986" spans="1:18" ht="15">
      <c r="A986" s="88"/>
      <c r="B986" s="84">
        <v>31289</v>
      </c>
      <c r="C986" s="85">
        <v>0</v>
      </c>
      <c r="D986" s="86">
        <v>29</v>
      </c>
      <c r="E986" s="87">
        <v>10</v>
      </c>
      <c r="F986" s="96">
        <f t="shared" si="168"/>
        <v>19.5</v>
      </c>
      <c r="G986" s="96"/>
      <c r="H986" s="74">
        <f t="shared" si="169"/>
        <v>242</v>
      </c>
      <c r="I986" s="53">
        <f t="shared" si="167"/>
        <v>0.98101427053839818</v>
      </c>
      <c r="J986" s="53">
        <f t="shared" si="170"/>
        <v>0.16303438690500505</v>
      </c>
      <c r="K986" s="53">
        <f t="shared" si="171"/>
        <v>1.7440780112721548</v>
      </c>
      <c r="L986" s="53">
        <f t="shared" si="172"/>
        <v>32.132740579031577</v>
      </c>
      <c r="M986" s="93">
        <f t="shared" si="173"/>
        <v>4.89252297367117</v>
      </c>
      <c r="N986" s="53">
        <f t="shared" si="174"/>
        <v>23.810772723711239</v>
      </c>
      <c r="O986">
        <f t="shared" si="175"/>
        <v>1.0627844323448907</v>
      </c>
      <c r="P986" s="53">
        <f t="shared" si="176"/>
        <v>17.057933627510408</v>
      </c>
      <c r="Q986" s="53">
        <v>0.2</v>
      </c>
      <c r="R986" s="53">
        <f t="shared" si="177"/>
        <v>8.3534012279277245</v>
      </c>
    </row>
    <row r="987" spans="1:18" ht="15">
      <c r="A987" s="88"/>
      <c r="B987" s="84">
        <v>31290</v>
      </c>
      <c r="C987" s="85">
        <v>0</v>
      </c>
      <c r="D987" s="86">
        <v>28</v>
      </c>
      <c r="E987" s="87">
        <v>11</v>
      </c>
      <c r="F987" s="96">
        <f t="shared" si="168"/>
        <v>19.5</v>
      </c>
      <c r="G987" s="96"/>
      <c r="H987" s="74">
        <f t="shared" si="169"/>
        <v>243</v>
      </c>
      <c r="I987" s="53">
        <f t="shared" si="167"/>
        <v>0.98148976379768649</v>
      </c>
      <c r="J987" s="53">
        <f t="shared" si="170"/>
        <v>0.15680152694636912</v>
      </c>
      <c r="K987" s="53">
        <f t="shared" si="171"/>
        <v>1.7372771010500481</v>
      </c>
      <c r="L987" s="53">
        <f t="shared" si="172"/>
        <v>31.88861821147421</v>
      </c>
      <c r="M987" s="93">
        <f t="shared" si="173"/>
        <v>4.5927041158298358</v>
      </c>
      <c r="N987" s="53">
        <f t="shared" si="174"/>
        <v>22.351623993953528</v>
      </c>
      <c r="O987">
        <f t="shared" si="175"/>
        <v>1.0627844323448907</v>
      </c>
      <c r="P987" s="53">
        <f t="shared" si="176"/>
        <v>17.057933627510408</v>
      </c>
      <c r="Q987" s="53">
        <v>0.2</v>
      </c>
      <c r="R987" s="53">
        <f t="shared" si="177"/>
        <v>8.0166659506176021</v>
      </c>
    </row>
    <row r="988" spans="1:18" ht="15">
      <c r="A988" s="88"/>
      <c r="B988" s="84">
        <v>31291</v>
      </c>
      <c r="C988" s="85">
        <v>0</v>
      </c>
      <c r="D988" s="86">
        <v>25</v>
      </c>
      <c r="E988" s="87">
        <v>14</v>
      </c>
      <c r="F988" s="96">
        <f t="shared" si="168"/>
        <v>19.5</v>
      </c>
      <c r="G988" s="96"/>
      <c r="H988" s="74">
        <f t="shared" si="169"/>
        <v>244</v>
      </c>
      <c r="I988" s="53">
        <f t="shared" si="167"/>
        <v>0.98197073453366823</v>
      </c>
      <c r="J988" s="53">
        <f t="shared" si="170"/>
        <v>0.15052675009176728</v>
      </c>
      <c r="K988" s="53">
        <f t="shared" si="171"/>
        <v>1.730451796228839</v>
      </c>
      <c r="L988" s="53">
        <f t="shared" si="172"/>
        <v>31.642571562372726</v>
      </c>
      <c r="M988" s="93">
        <f t="shared" si="173"/>
        <v>3.6658645898889897</v>
      </c>
      <c r="N988" s="53">
        <f t="shared" si="174"/>
        <v>17.840911336641231</v>
      </c>
      <c r="O988">
        <f t="shared" si="175"/>
        <v>1.0627844323448907</v>
      </c>
      <c r="P988" s="53">
        <f t="shared" si="176"/>
        <v>17.057933627510408</v>
      </c>
      <c r="Q988" s="53">
        <v>0.2</v>
      </c>
      <c r="R988" s="53">
        <f t="shared" si="177"/>
        <v>6.9757055285922611</v>
      </c>
    </row>
    <row r="989" spans="1:18" ht="15">
      <c r="A989" s="88"/>
      <c r="B989" s="84">
        <v>31292</v>
      </c>
      <c r="C989" s="85">
        <v>0.2</v>
      </c>
      <c r="D989" s="86">
        <v>28</v>
      </c>
      <c r="E989" s="87">
        <v>13</v>
      </c>
      <c r="F989" s="96">
        <f t="shared" si="168"/>
        <v>20.5</v>
      </c>
      <c r="G989" s="96"/>
      <c r="H989" s="74">
        <f t="shared" si="169"/>
        <v>245</v>
      </c>
      <c r="I989" s="53">
        <f t="shared" si="167"/>
        <v>0.98245704041936432</v>
      </c>
      <c r="J989" s="53">
        <f t="shared" si="170"/>
        <v>0.14421161868731239</v>
      </c>
      <c r="K989" s="53">
        <f t="shared" si="171"/>
        <v>1.7236032434511035</v>
      </c>
      <c r="L989" s="53">
        <f t="shared" si="172"/>
        <v>31.39465787274569</v>
      </c>
      <c r="M989" s="93">
        <f t="shared" si="173"/>
        <v>4.3611360153620389</v>
      </c>
      <c r="N989" s="53">
        <f t="shared" si="174"/>
        <v>20.67046780717402</v>
      </c>
      <c r="O989">
        <f t="shared" si="175"/>
        <v>1.1231778894918711</v>
      </c>
      <c r="P989" s="53">
        <f t="shared" si="176"/>
        <v>18.150673095156183</v>
      </c>
      <c r="Q989" s="53">
        <v>0.2</v>
      </c>
      <c r="R989" s="53">
        <f t="shared" si="177"/>
        <v>7.6720549839223926</v>
      </c>
    </row>
    <row r="990" spans="1:18" ht="15">
      <c r="A990" s="88"/>
      <c r="B990" s="84">
        <v>31293</v>
      </c>
      <c r="C990" s="85">
        <v>0</v>
      </c>
      <c r="D990" s="86">
        <v>23</v>
      </c>
      <c r="E990" s="87">
        <v>15</v>
      </c>
      <c r="F990" s="96">
        <f t="shared" si="168"/>
        <v>19</v>
      </c>
      <c r="G990" s="96"/>
      <c r="H990" s="74">
        <f t="shared" si="169"/>
        <v>246</v>
      </c>
      <c r="I990" s="53">
        <f t="shared" si="167"/>
        <v>0.98294853754903944</v>
      </c>
      <c r="J990" s="53">
        <f t="shared" si="170"/>
        <v>0.13785769760061342</v>
      </c>
      <c r="K990" s="53">
        <f t="shared" si="171"/>
        <v>1.7167325511645151</v>
      </c>
      <c r="L990" s="53">
        <f t="shared" si="172"/>
        <v>31.144935199355523</v>
      </c>
      <c r="M990" s="93">
        <f t="shared" si="173"/>
        <v>3.0358458608555727</v>
      </c>
      <c r="N990" s="53">
        <f t="shared" si="174"/>
        <v>14.975500517774325</v>
      </c>
      <c r="O990">
        <f t="shared" si="175"/>
        <v>1.0336608681468451</v>
      </c>
      <c r="P990" s="53">
        <f t="shared" si="176"/>
        <v>16.533851613772821</v>
      </c>
      <c r="Q990" s="53">
        <v>0.2</v>
      </c>
      <c r="R990" s="53">
        <f t="shared" si="177"/>
        <v>6.2944534342295748</v>
      </c>
    </row>
    <row r="991" spans="1:18" ht="15">
      <c r="A991" s="88"/>
      <c r="B991" s="84">
        <v>31294</v>
      </c>
      <c r="C991" s="85">
        <v>1.2</v>
      </c>
      <c r="D991" s="86">
        <v>29</v>
      </c>
      <c r="E991" s="87">
        <v>13</v>
      </c>
      <c r="F991" s="96">
        <f t="shared" si="168"/>
        <v>21</v>
      </c>
      <c r="G991" s="96"/>
      <c r="H991" s="74">
        <f t="shared" si="169"/>
        <v>247</v>
      </c>
      <c r="I991" s="53">
        <f t="shared" si="167"/>
        <v>0.98344508048078549</v>
      </c>
      <c r="J991" s="53">
        <f t="shared" si="170"/>
        <v>0.13146655427706003</v>
      </c>
      <c r="K991" s="53">
        <f t="shared" si="171"/>
        <v>1.7098407912513223</v>
      </c>
      <c r="L991" s="53">
        <f t="shared" si="172"/>
        <v>30.893462428978044</v>
      </c>
      <c r="M991" s="93">
        <f t="shared" si="173"/>
        <v>4.4901182201335521</v>
      </c>
      <c r="N991" s="53">
        <f t="shared" si="174"/>
        <v>21.007554451705072</v>
      </c>
      <c r="O991">
        <f t="shared" si="175"/>
        <v>1.1544769098420939</v>
      </c>
      <c r="P991" s="53">
        <f t="shared" si="176"/>
        <v>18.720055663097781</v>
      </c>
      <c r="Q991" s="53">
        <v>0.2</v>
      </c>
      <c r="R991" s="53">
        <f t="shared" si="177"/>
        <v>7.7714605853875938</v>
      </c>
    </row>
    <row r="992" spans="1:18" ht="15">
      <c r="A992" s="88"/>
      <c r="B992" s="84">
        <v>31295</v>
      </c>
      <c r="C992" s="85">
        <v>0</v>
      </c>
      <c r="D992" s="86">
        <v>26</v>
      </c>
      <c r="E992" s="87">
        <v>14</v>
      </c>
      <c r="F992" s="96">
        <f t="shared" si="168"/>
        <v>20</v>
      </c>
      <c r="G992" s="96"/>
      <c r="H992" s="74">
        <f t="shared" si="169"/>
        <v>248</v>
      </c>
      <c r="I992" s="53">
        <f t="shared" si="167"/>
        <v>0.98394652227956025</v>
      </c>
      <c r="J992" s="53">
        <f t="shared" si="170"/>
        <v>0.12503975881517998</v>
      </c>
      <c r="K992" s="53">
        <f t="shared" si="171"/>
        <v>1.7029290006891302</v>
      </c>
      <c r="L992" s="53">
        <f t="shared" si="172"/>
        <v>30.640299291803014</v>
      </c>
      <c r="M992" s="93">
        <f t="shared" si="173"/>
        <v>3.7572915824277242</v>
      </c>
      <c r="N992" s="53">
        <f t="shared" si="174"/>
        <v>18.043988745056634</v>
      </c>
      <c r="O992">
        <f t="shared" si="175"/>
        <v>1.0926186229103982</v>
      </c>
      <c r="P992" s="53">
        <f t="shared" si="176"/>
        <v>17.596754482591379</v>
      </c>
      <c r="Q992" s="53">
        <v>0.2</v>
      </c>
      <c r="R992" s="53">
        <f t="shared" si="177"/>
        <v>7.0434374999087987</v>
      </c>
    </row>
    <row r="993" spans="1:18" ht="15">
      <c r="A993" s="88"/>
      <c r="B993" s="84">
        <v>31296</v>
      </c>
      <c r="C993" s="85">
        <v>0</v>
      </c>
      <c r="D993" s="86">
        <v>30</v>
      </c>
      <c r="E993" s="87">
        <v>14</v>
      </c>
      <c r="F993" s="96">
        <f t="shared" si="168"/>
        <v>22</v>
      </c>
      <c r="G993" s="96"/>
      <c r="H993" s="74">
        <f t="shared" si="169"/>
        <v>249</v>
      </c>
      <c r="I993" s="53">
        <f t="shared" si="167"/>
        <v>0.98445271456066819</v>
      </c>
      <c r="J993" s="53">
        <f t="shared" si="170"/>
        <v>0.11857888406010814</v>
      </c>
      <c r="K993" s="53">
        <f t="shared" si="171"/>
        <v>1.6959981832400011</v>
      </c>
      <c r="L993" s="53">
        <f t="shared" si="172"/>
        <v>30.385506373899808</v>
      </c>
      <c r="M993" s="93">
        <f t="shared" si="173"/>
        <v>4.5301127906625211</v>
      </c>
      <c r="N993" s="53">
        <f t="shared" si="174"/>
        <v>20.66214433425187</v>
      </c>
      <c r="O993">
        <f t="shared" si="175"/>
        <v>1.2193540774631728</v>
      </c>
      <c r="P993" s="53">
        <f t="shared" si="176"/>
        <v>19.906714554451806</v>
      </c>
      <c r="Q993" s="53">
        <v>0.2</v>
      </c>
      <c r="R993" s="53">
        <f t="shared" si="177"/>
        <v>7.7330842024025355</v>
      </c>
    </row>
    <row r="994" spans="1:18" ht="15">
      <c r="A994" s="88"/>
      <c r="B994" s="84">
        <v>31297</v>
      </c>
      <c r="C994" s="85">
        <v>0</v>
      </c>
      <c r="D994" s="86">
        <v>26</v>
      </c>
      <c r="E994" s="87">
        <v>11</v>
      </c>
      <c r="F994" s="96">
        <f t="shared" si="168"/>
        <v>18.5</v>
      </c>
      <c r="G994" s="96"/>
      <c r="H994" s="74">
        <f t="shared" si="169"/>
        <v>250</v>
      </c>
      <c r="I994" s="53">
        <f t="shared" si="167"/>
        <v>0.98496350753366935</v>
      </c>
      <c r="J994" s="53">
        <f t="shared" si="170"/>
        <v>0.11208550571421658</v>
      </c>
      <c r="K994" s="53">
        <f t="shared" si="171"/>
        <v>1.6890493111652076</v>
      </c>
      <c r="L994" s="53">
        <f t="shared" si="172"/>
        <v>30.129145128685611</v>
      </c>
      <c r="M994" s="93">
        <f t="shared" si="173"/>
        <v>3.9667838596710494</v>
      </c>
      <c r="N994" s="53">
        <f t="shared" si="174"/>
        <v>19.83724514420717</v>
      </c>
      <c r="O994">
        <f t="shared" si="175"/>
        <v>1.0052337064307559</v>
      </c>
      <c r="P994" s="53">
        <f t="shared" si="176"/>
        <v>16.024156693524468</v>
      </c>
      <c r="Q994" s="53">
        <v>0.2</v>
      </c>
      <c r="R994" s="53">
        <f t="shared" si="177"/>
        <v>7.3925012990854597</v>
      </c>
    </row>
    <row r="995" spans="1:18" ht="15">
      <c r="A995" s="88"/>
      <c r="B995" s="84">
        <v>31298</v>
      </c>
      <c r="C995" s="85">
        <v>0</v>
      </c>
      <c r="D995" s="86">
        <v>24</v>
      </c>
      <c r="E995" s="87">
        <v>8</v>
      </c>
      <c r="F995" s="96">
        <f t="shared" si="168"/>
        <v>16</v>
      </c>
      <c r="G995" s="96"/>
      <c r="H995" s="74">
        <f t="shared" si="169"/>
        <v>251</v>
      </c>
      <c r="I995" s="53">
        <f t="shared" si="167"/>
        <v>0.98547875004670527</v>
      </c>
      <c r="J995" s="53">
        <f t="shared" si="170"/>
        <v>0.10556120246396537</v>
      </c>
      <c r="K995" s="53">
        <f t="shared" si="171"/>
        <v>1.6820833269633033</v>
      </c>
      <c r="L995" s="53">
        <f t="shared" si="172"/>
        <v>29.871277887336458</v>
      </c>
      <c r="M995" s="93">
        <f t="shared" si="173"/>
        <v>3.7820735227386577</v>
      </c>
      <c r="N995" s="53">
        <f t="shared" si="174"/>
        <v>20.312468963388792</v>
      </c>
      <c r="O995">
        <f t="shared" si="175"/>
        <v>0.87306160859956128</v>
      </c>
      <c r="P995" s="53">
        <f t="shared" si="176"/>
        <v>13.679665048200096</v>
      </c>
      <c r="Q995" s="53">
        <v>0.2</v>
      </c>
      <c r="R995" s="53">
        <f t="shared" si="177"/>
        <v>7.3855620706406455</v>
      </c>
    </row>
    <row r="996" spans="1:18" ht="15">
      <c r="A996" s="88"/>
      <c r="B996" s="84">
        <v>31299</v>
      </c>
      <c r="C996" s="85">
        <v>0</v>
      </c>
      <c r="D996" s="86">
        <v>28</v>
      </c>
      <c r="E996" s="87">
        <v>9</v>
      </c>
      <c r="F996" s="96">
        <f t="shared" si="168"/>
        <v>18.5</v>
      </c>
      <c r="G996" s="96"/>
      <c r="H996" s="74">
        <f t="shared" si="169"/>
        <v>252</v>
      </c>
      <c r="I996" s="53">
        <f t="shared" si="167"/>
        <v>0.98599828963122671</v>
      </c>
      <c r="J996" s="53">
        <f t="shared" si="170"/>
        <v>9.9007556122011842E-2</v>
      </c>
      <c r="K996" s="53">
        <f t="shared" si="171"/>
        <v>1.6751011451294322</v>
      </c>
      <c r="L996" s="53">
        <f t="shared" si="172"/>
        <v>29.611967868082775</v>
      </c>
      <c r="M996" s="93">
        <f t="shared" si="173"/>
        <v>4.3878337926915139</v>
      </c>
      <c r="N996" s="53">
        <f t="shared" si="174"/>
        <v>21.942847827578891</v>
      </c>
      <c r="O996">
        <f t="shared" si="175"/>
        <v>1.0052337064307559</v>
      </c>
      <c r="P996" s="53">
        <f t="shared" si="176"/>
        <v>16.024156693524468</v>
      </c>
      <c r="Q996" s="53">
        <v>0.2</v>
      </c>
      <c r="R996" s="53">
        <f t="shared" si="177"/>
        <v>7.8768230706768501</v>
      </c>
    </row>
    <row r="997" spans="1:18" ht="15">
      <c r="A997" s="88"/>
      <c r="B997" s="84">
        <v>31300</v>
      </c>
      <c r="C997" s="85">
        <v>0</v>
      </c>
      <c r="D997" s="86">
        <v>25</v>
      </c>
      <c r="E997" s="87">
        <v>8</v>
      </c>
      <c r="F997" s="96">
        <f t="shared" si="168"/>
        <v>16.5</v>
      </c>
      <c r="G997" s="96"/>
      <c r="H997" s="74">
        <f t="shared" si="169"/>
        <v>253</v>
      </c>
      <c r="I997" s="53">
        <f t="shared" si="167"/>
        <v>0.98652197254711216</v>
      </c>
      <c r="J997" s="53">
        <f t="shared" si="170"/>
        <v>9.2426151783599267E-2</v>
      </c>
      <c r="K997" s="53">
        <f t="shared" si="171"/>
        <v>1.6681036539340635</v>
      </c>
      <c r="L997" s="53">
        <f t="shared" si="172"/>
        <v>29.35127918433329</v>
      </c>
      <c r="M997" s="93">
        <f t="shared" si="173"/>
        <v>3.8872734099838318</v>
      </c>
      <c r="N997" s="53">
        <f t="shared" si="174"/>
        <v>20.573132135079852</v>
      </c>
      <c r="O997">
        <f t="shared" si="175"/>
        <v>0.89821237770744478</v>
      </c>
      <c r="P997" s="53">
        <f t="shared" si="176"/>
        <v>14.122457624351155</v>
      </c>
      <c r="Q997" s="53">
        <v>0.2</v>
      </c>
      <c r="R997" s="53">
        <f t="shared" si="177"/>
        <v>7.4690114759868829</v>
      </c>
    </row>
    <row r="998" spans="1:18" ht="15">
      <c r="A998" s="88"/>
      <c r="B998" s="84">
        <v>31301</v>
      </c>
      <c r="C998" s="85">
        <v>0</v>
      </c>
      <c r="D998" s="86">
        <v>26</v>
      </c>
      <c r="E998" s="87">
        <v>7</v>
      </c>
      <c r="F998" s="96">
        <f t="shared" si="168"/>
        <v>16.5</v>
      </c>
      <c r="G998" s="96"/>
      <c r="H998" s="74">
        <f t="shared" si="169"/>
        <v>254</v>
      </c>
      <c r="I998" s="53">
        <f t="shared" si="167"/>
        <v>0.98704964382816152</v>
      </c>
      <c r="J998" s="53">
        <f t="shared" si="170"/>
        <v>8.5818577996283743E-2</v>
      </c>
      <c r="K998" s="53">
        <f t="shared" si="171"/>
        <v>1.6610917172196329</v>
      </c>
      <c r="L998" s="53">
        <f t="shared" si="172"/>
        <v>29.089276851574645</v>
      </c>
      <c r="M998" s="93">
        <f t="shared" si="173"/>
        <v>4.0728959848548634</v>
      </c>
      <c r="N998" s="53">
        <f t="shared" si="174"/>
        <v>21.555527083237454</v>
      </c>
      <c r="O998">
        <f t="shared" si="175"/>
        <v>0.89821237770744478</v>
      </c>
      <c r="P998" s="53">
        <f t="shared" si="176"/>
        <v>14.122457624351155</v>
      </c>
      <c r="Q998" s="53">
        <v>0.2</v>
      </c>
      <c r="R998" s="53">
        <f t="shared" si="177"/>
        <v>7.6933534157521537</v>
      </c>
    </row>
    <row r="999" spans="1:18" ht="15">
      <c r="A999" s="88"/>
      <c r="B999" s="84">
        <v>31302</v>
      </c>
      <c r="C999" s="85">
        <v>0</v>
      </c>
      <c r="D999" s="86">
        <v>29</v>
      </c>
      <c r="E999" s="87">
        <v>9</v>
      </c>
      <c r="F999" s="96">
        <f t="shared" si="168"/>
        <v>19</v>
      </c>
      <c r="G999" s="96"/>
      <c r="H999" s="74">
        <f t="shared" si="169"/>
        <v>255</v>
      </c>
      <c r="I999" s="53">
        <f t="shared" si="167"/>
        <v>0.98758114732795332</v>
      </c>
      <c r="J999" s="53">
        <f t="shared" si="170"/>
        <v>7.9186426942016705E-2</v>
      </c>
      <c r="K999" s="53">
        <f t="shared" si="171"/>
        <v>1.6540661762137756</v>
      </c>
      <c r="L999" s="53">
        <f t="shared" si="172"/>
        <v>28.826026792994792</v>
      </c>
      <c r="M999" s="93">
        <f t="shared" si="173"/>
        <v>4.4427009019757575</v>
      </c>
      <c r="N999" s="53">
        <f t="shared" si="174"/>
        <v>21.915364846324653</v>
      </c>
      <c r="O999">
        <f t="shared" si="175"/>
        <v>1.0336608681468451</v>
      </c>
      <c r="P999" s="53">
        <f t="shared" si="176"/>
        <v>16.533851613772821</v>
      </c>
      <c r="Q999" s="53">
        <v>0.2</v>
      </c>
      <c r="R999" s="53">
        <f t="shared" si="177"/>
        <v>7.8934037268821831</v>
      </c>
    </row>
    <row r="1000" spans="1:18" ht="15">
      <c r="A1000" s="88"/>
      <c r="B1000" s="84">
        <v>31303</v>
      </c>
      <c r="C1000" s="85">
        <v>0</v>
      </c>
      <c r="D1000" s="86">
        <v>26</v>
      </c>
      <c r="E1000" s="87">
        <v>10</v>
      </c>
      <c r="F1000" s="96">
        <f t="shared" si="168"/>
        <v>18</v>
      </c>
      <c r="G1000" s="96"/>
      <c r="H1000" s="74">
        <f t="shared" si="169"/>
        <v>256</v>
      </c>
      <c r="I1000" s="53">
        <f t="shared" si="167"/>
        <v>0.98811632576605091</v>
      </c>
      <c r="J1000" s="53">
        <f t="shared" si="170"/>
        <v>7.253129463059875E-2</v>
      </c>
      <c r="K1000" s="53">
        <f t="shared" si="171"/>
        <v>1.6470278513580558</v>
      </c>
      <c r="L1000" s="53">
        <f t="shared" si="172"/>
        <v>28.561595843780513</v>
      </c>
      <c r="M1000" s="93">
        <f t="shared" si="173"/>
        <v>3.8302309475193606</v>
      </c>
      <c r="N1000" s="53">
        <f t="shared" si="174"/>
        <v>19.42188517377075</v>
      </c>
      <c r="O1000">
        <f t="shared" si="175"/>
        <v>0.97748894673792364</v>
      </c>
      <c r="P1000" s="53">
        <f t="shared" si="176"/>
        <v>15.528504174899853</v>
      </c>
      <c r="Q1000" s="53">
        <v>0.2</v>
      </c>
      <c r="R1000" s="53">
        <f t="shared" si="177"/>
        <v>7.2747203593374481</v>
      </c>
    </row>
    <row r="1001" spans="1:18" ht="15">
      <c r="A1001" s="88"/>
      <c r="B1001" s="84">
        <v>31304</v>
      </c>
      <c r="C1001" s="85">
        <v>0</v>
      </c>
      <c r="D1001" s="86">
        <v>26</v>
      </c>
      <c r="E1001" s="87">
        <v>14</v>
      </c>
      <c r="F1001" s="96">
        <f t="shared" si="168"/>
        <v>20</v>
      </c>
      <c r="G1001" s="96"/>
      <c r="H1001" s="74">
        <f t="shared" si="169"/>
        <v>257</v>
      </c>
      <c r="I1001" s="53">
        <f t="shared" si="167"/>
        <v>0.98865502077454437</v>
      </c>
      <c r="J1001" s="53">
        <f t="shared" si="170"/>
        <v>6.5854781103554014E-2</v>
      </c>
      <c r="K1001" s="53">
        <f t="shared" si="171"/>
        <v>1.6399775441513531</v>
      </c>
      <c r="L1001" s="53">
        <f t="shared" si="172"/>
        <v>28.296051754042864</v>
      </c>
      <c r="M1001" s="93">
        <f t="shared" si="173"/>
        <v>3.4698263244395475</v>
      </c>
      <c r="N1001" s="53">
        <f t="shared" si="174"/>
        <v>16.663467759144233</v>
      </c>
      <c r="O1001">
        <f t="shared" si="175"/>
        <v>1.0926186229103982</v>
      </c>
      <c r="P1001" s="53">
        <f t="shared" si="176"/>
        <v>17.596754482591379</v>
      </c>
      <c r="Q1001" s="53">
        <v>0.2</v>
      </c>
      <c r="R1001" s="53">
        <f t="shared" si="177"/>
        <v>6.7243450967704828</v>
      </c>
    </row>
    <row r="1002" spans="1:18" ht="15">
      <c r="A1002" s="88"/>
      <c r="B1002" s="84">
        <v>31305</v>
      </c>
      <c r="C1002" s="85">
        <v>0</v>
      </c>
      <c r="D1002" s="86">
        <v>25</v>
      </c>
      <c r="E1002" s="87">
        <v>9</v>
      </c>
      <c r="F1002" s="96">
        <f t="shared" si="168"/>
        <v>17</v>
      </c>
      <c r="G1002" s="96"/>
      <c r="H1002" s="74">
        <f t="shared" si="169"/>
        <v>258</v>
      </c>
      <c r="I1002" s="53">
        <f t="shared" si="167"/>
        <v>0.98919707294491366</v>
      </c>
      <c r="J1002" s="53">
        <f t="shared" si="170"/>
        <v>5.9158490647416836E-2</v>
      </c>
      <c r="K1002" s="53">
        <f t="shared" si="171"/>
        <v>1.6329160390071908</v>
      </c>
      <c r="L1002" s="53">
        <f t="shared" si="172"/>
        <v>28.029463190324265</v>
      </c>
      <c r="M1002" s="93">
        <f t="shared" si="173"/>
        <v>3.6538733448754956</v>
      </c>
      <c r="N1002" s="53">
        <f t="shared" si="174"/>
        <v>19.060034969420503</v>
      </c>
      <c r="O1002">
        <f t="shared" si="175"/>
        <v>0.92399173474224472</v>
      </c>
      <c r="P1002" s="53">
        <f t="shared" si="176"/>
        <v>14.577982189385189</v>
      </c>
      <c r="Q1002" s="53">
        <v>0.2</v>
      </c>
      <c r="R1002" s="53">
        <f t="shared" si="177"/>
        <v>7.1465145504636611</v>
      </c>
    </row>
    <row r="1003" spans="1:18" ht="15">
      <c r="A1003" s="88"/>
      <c r="B1003" s="84">
        <v>31306</v>
      </c>
      <c r="C1003" s="85">
        <v>0.8</v>
      </c>
      <c r="D1003" s="86">
        <v>23</v>
      </c>
      <c r="E1003" s="87">
        <v>12</v>
      </c>
      <c r="F1003" s="96">
        <f t="shared" si="168"/>
        <v>17.5</v>
      </c>
      <c r="G1003" s="96"/>
      <c r="H1003" s="74">
        <f t="shared" si="169"/>
        <v>259</v>
      </c>
      <c r="I1003" s="53">
        <f t="shared" si="167"/>
        <v>0.98974232187520095</v>
      </c>
      <c r="J1003" s="53">
        <f t="shared" si="170"/>
        <v>5.2444032015460371E-2</v>
      </c>
      <c r="K1003" s="53">
        <f t="shared" si="171"/>
        <v>1.6258441051245258</v>
      </c>
      <c r="L1003" s="53">
        <f t="shared" si="172"/>
        <v>27.76189973564469</v>
      </c>
      <c r="M1003" s="93">
        <f t="shared" si="173"/>
        <v>3.0438251624869008</v>
      </c>
      <c r="N1003" s="53">
        <f t="shared" si="174"/>
        <v>15.652886831402034</v>
      </c>
      <c r="O1003">
        <f t="shared" si="175"/>
        <v>0.95041280970568121</v>
      </c>
      <c r="P1003" s="53">
        <f t="shared" si="176"/>
        <v>15.046556310891852</v>
      </c>
      <c r="Q1003" s="53">
        <v>0.2</v>
      </c>
      <c r="R1003" s="53">
        <f t="shared" si="177"/>
        <v>6.3882696935314884</v>
      </c>
    </row>
    <row r="1004" spans="1:18" ht="15">
      <c r="A1004" s="88"/>
      <c r="B1004" s="84">
        <v>31307</v>
      </c>
      <c r="C1004" s="85">
        <v>0</v>
      </c>
      <c r="D1004" s="86">
        <v>28</v>
      </c>
      <c r="E1004" s="87">
        <v>10</v>
      </c>
      <c r="F1004" s="96">
        <f t="shared" si="168"/>
        <v>19</v>
      </c>
      <c r="G1004" s="96"/>
      <c r="H1004" s="74">
        <f t="shared" si="169"/>
        <v>260</v>
      </c>
      <c r="I1004" s="53">
        <f t="shared" si="167"/>
        <v>0.99029060621747567</v>
      </c>
      <c r="J1004" s="53">
        <f t="shared" si="170"/>
        <v>4.5713018656867978E-2</v>
      </c>
      <c r="K1004" s="53">
        <f t="shared" si="171"/>
        <v>1.6187624983716393</v>
      </c>
      <c r="L1004" s="53">
        <f t="shared" si="172"/>
        <v>27.493431888045265</v>
      </c>
      <c r="M1004" s="93">
        <f t="shared" si="173"/>
        <v>4.0198745412591492</v>
      </c>
      <c r="N1004" s="53">
        <f t="shared" si="174"/>
        <v>19.829607968649817</v>
      </c>
      <c r="O1004">
        <f t="shared" si="175"/>
        <v>1.0336608681468451</v>
      </c>
      <c r="P1004" s="53">
        <f t="shared" si="176"/>
        <v>16.533851613772821</v>
      </c>
      <c r="Q1004" s="53">
        <v>0.2</v>
      </c>
      <c r="R1004" s="53">
        <f t="shared" si="177"/>
        <v>7.4128436738217474</v>
      </c>
    </row>
    <row r="1005" spans="1:18" ht="15">
      <c r="A1005" s="88"/>
      <c r="B1005" s="84">
        <v>31308</v>
      </c>
      <c r="C1005" s="85">
        <v>0</v>
      </c>
      <c r="D1005" s="86">
        <v>30</v>
      </c>
      <c r="E1005" s="87">
        <v>10</v>
      </c>
      <c r="F1005" s="96">
        <f t="shared" si="168"/>
        <v>20</v>
      </c>
      <c r="G1005" s="96"/>
      <c r="H1005" s="74">
        <f t="shared" si="169"/>
        <v>261</v>
      </c>
      <c r="I1005" s="53">
        <f t="shared" si="167"/>
        <v>0.99084176372557964</v>
      </c>
      <c r="J1005" s="53">
        <f t="shared" si="170"/>
        <v>3.8967068952359983E-2</v>
      </c>
      <c r="K1005" s="53">
        <f t="shared" si="171"/>
        <v>1.6116719631829455</v>
      </c>
      <c r="L1005" s="53">
        <f t="shared" si="172"/>
        <v>27.224131057590537</v>
      </c>
      <c r="M1005" s="93">
        <f t="shared" si="173"/>
        <v>4.3098315693016422</v>
      </c>
      <c r="N1005" s="53">
        <f t="shared" si="174"/>
        <v>20.697502608866134</v>
      </c>
      <c r="O1005">
        <f t="shared" si="175"/>
        <v>1.0926186229103982</v>
      </c>
      <c r="P1005" s="53">
        <f t="shared" si="176"/>
        <v>17.596754482591379</v>
      </c>
      <c r="Q1005" s="53">
        <v>0.2</v>
      </c>
      <c r="R1005" s="53">
        <f t="shared" si="177"/>
        <v>7.6567683541328009</v>
      </c>
    </row>
    <row r="1006" spans="1:18" ht="15">
      <c r="A1006" s="88"/>
      <c r="B1006" s="84">
        <v>31309</v>
      </c>
      <c r="C1006" s="85">
        <v>0</v>
      </c>
      <c r="D1006" s="86">
        <v>30</v>
      </c>
      <c r="E1006" s="87">
        <v>11</v>
      </c>
      <c r="F1006" s="96">
        <f t="shared" si="168"/>
        <v>20.5</v>
      </c>
      <c r="G1006" s="96"/>
      <c r="H1006" s="74">
        <f t="shared" si="169"/>
        <v>262</v>
      </c>
      <c r="I1006" s="53">
        <f t="shared" si="167"/>
        <v>0.99139563130313912</v>
      </c>
      <c r="J1006" s="53">
        <f t="shared" si="170"/>
        <v>3.2207806455252445E-2</v>
      </c>
      <c r="K1006" s="53">
        <f t="shared" si="171"/>
        <v>1.6045732344686192</v>
      </c>
      <c r="L1006" s="53">
        <f t="shared" si="172"/>
        <v>26.954069561791201</v>
      </c>
      <c r="M1006" s="93">
        <f t="shared" si="173"/>
        <v>4.2140471724501296</v>
      </c>
      <c r="N1006" s="53">
        <f t="shared" si="174"/>
        <v>19.973311107292297</v>
      </c>
      <c r="O1006">
        <f t="shared" si="175"/>
        <v>1.1231778894918711</v>
      </c>
      <c r="P1006" s="53">
        <f t="shared" si="176"/>
        <v>18.150673095156183</v>
      </c>
      <c r="Q1006" s="53">
        <v>0.2</v>
      </c>
      <c r="R1006" s="53">
        <f t="shared" si="177"/>
        <v>7.5106681047643464</v>
      </c>
    </row>
    <row r="1007" spans="1:18" ht="15">
      <c r="A1007" s="88"/>
      <c r="B1007" s="84">
        <v>31310</v>
      </c>
      <c r="C1007" s="85">
        <v>0.6</v>
      </c>
      <c r="D1007" s="86">
        <v>27</v>
      </c>
      <c r="E1007" s="87">
        <v>11</v>
      </c>
      <c r="F1007" s="96">
        <f t="shared" si="168"/>
        <v>19</v>
      </c>
      <c r="G1007" s="96"/>
      <c r="H1007" s="74">
        <f t="shared" si="169"/>
        <v>263</v>
      </c>
      <c r="I1007" s="53">
        <f t="shared" si="167"/>
        <v>0.99195204505182699</v>
      </c>
      <c r="J1007" s="53">
        <f t="shared" si="170"/>
        <v>2.543686013695582E-2</v>
      </c>
      <c r="K1007" s="53">
        <f t="shared" si="171"/>
        <v>1.597467039537108</v>
      </c>
      <c r="L1007" s="53">
        <f t="shared" si="172"/>
        <v>26.683320619412729</v>
      </c>
      <c r="M1007" s="93">
        <f t="shared" si="173"/>
        <v>3.6783000932037346</v>
      </c>
      <c r="N1007" s="53">
        <f t="shared" si="174"/>
        <v>18.144658021200659</v>
      </c>
      <c r="O1007">
        <f t="shared" si="175"/>
        <v>1.0336608681468451</v>
      </c>
      <c r="P1007" s="53">
        <f t="shared" si="176"/>
        <v>16.533851613772821</v>
      </c>
      <c r="Q1007" s="53">
        <v>0.2</v>
      </c>
      <c r="R1007" s="53">
        <f t="shared" si="177"/>
        <v>7.0246298580998472</v>
      </c>
    </row>
    <row r="1008" spans="1:18" ht="15">
      <c r="A1008" s="88"/>
      <c r="B1008" s="84">
        <v>31311</v>
      </c>
      <c r="C1008" s="85">
        <v>0</v>
      </c>
      <c r="D1008" s="86">
        <v>28</v>
      </c>
      <c r="E1008" s="87">
        <v>11</v>
      </c>
      <c r="F1008" s="96">
        <f t="shared" si="168"/>
        <v>19.5</v>
      </c>
      <c r="G1008" s="96"/>
      <c r="H1008" s="74">
        <f t="shared" si="169"/>
        <v>264</v>
      </c>
      <c r="I1008" s="53">
        <f t="shared" si="167"/>
        <v>0.99251084031986314</v>
      </c>
      <c r="J1008" s="53">
        <f t="shared" si="170"/>
        <v>1.8655864635881831E-2</v>
      </c>
      <c r="K1008" s="53">
        <f t="shared" si="171"/>
        <v>1.5903541000306476</v>
      </c>
      <c r="L1008" s="53">
        <f t="shared" si="172"/>
        <v>26.41195834263598</v>
      </c>
      <c r="M1008" s="93">
        <f t="shared" si="173"/>
        <v>3.8039374733303202</v>
      </c>
      <c r="N1008" s="53">
        <f t="shared" si="174"/>
        <v>18.512879984437291</v>
      </c>
      <c r="O1008">
        <f t="shared" si="175"/>
        <v>1.0627844323448907</v>
      </c>
      <c r="P1008" s="53">
        <f t="shared" si="176"/>
        <v>17.057933627510408</v>
      </c>
      <c r="Q1008" s="53">
        <v>0.2</v>
      </c>
      <c r="R1008" s="53">
        <f t="shared" si="177"/>
        <v>7.1307791988389448</v>
      </c>
    </row>
    <row r="1009" spans="1:18" ht="15">
      <c r="A1009" s="88"/>
      <c r="B1009" s="84">
        <v>31312</v>
      </c>
      <c r="C1009" s="85">
        <v>0</v>
      </c>
      <c r="D1009" s="86">
        <v>30</v>
      </c>
      <c r="E1009" s="87">
        <v>11</v>
      </c>
      <c r="F1009" s="96">
        <f t="shared" si="168"/>
        <v>20.5</v>
      </c>
      <c r="G1009" s="96"/>
      <c r="H1009" s="74">
        <f t="shared" si="169"/>
        <v>265</v>
      </c>
      <c r="I1009" s="53">
        <f t="shared" si="167"/>
        <v>0.99307185175073753</v>
      </c>
      <c r="J1009" s="53">
        <f t="shared" si="170"/>
        <v>1.1866460508729712E-2</v>
      </c>
      <c r="K1009" s="53">
        <f t="shared" si="171"/>
        <v>1.5832351338740018</v>
      </c>
      <c r="L1009" s="53">
        <f t="shared" si="172"/>
        <v>26.14005772753843</v>
      </c>
      <c r="M1009" s="93">
        <f t="shared" si="173"/>
        <v>4.086783114582726</v>
      </c>
      <c r="N1009" s="53">
        <f t="shared" si="174"/>
        <v>19.370117902152117</v>
      </c>
      <c r="O1009">
        <f t="shared" si="175"/>
        <v>1.1231778894918711</v>
      </c>
      <c r="P1009" s="53">
        <f t="shared" si="176"/>
        <v>18.150673095156183</v>
      </c>
      <c r="Q1009" s="53">
        <v>0.2</v>
      </c>
      <c r="R1009" s="53">
        <f t="shared" si="177"/>
        <v>7.3710331146345398</v>
      </c>
    </row>
    <row r="1010" spans="1:18" ht="15">
      <c r="A1010" s="88"/>
      <c r="B1010" s="84">
        <v>31313</v>
      </c>
      <c r="C1010" s="85">
        <v>0</v>
      </c>
      <c r="D1010" s="86">
        <v>30</v>
      </c>
      <c r="E1010" s="87">
        <v>10</v>
      </c>
      <c r="F1010" s="96">
        <f t="shared" si="168"/>
        <v>20</v>
      </c>
      <c r="G1010" s="96"/>
      <c r="H1010" s="74">
        <f t="shared" si="169"/>
        <v>266</v>
      </c>
      <c r="I1010" s="53">
        <f t="shared" si="167"/>
        <v>0.99363491333214227</v>
      </c>
      <c r="J1010" s="53">
        <f t="shared" si="170"/>
        <v>5.0702944830984184E-3</v>
      </c>
      <c r="K1010" s="53">
        <f t="shared" si="171"/>
        <v>1.5761108572366898</v>
      </c>
      <c r="L1010" s="53">
        <f t="shared" si="172"/>
        <v>25.867694642866169</v>
      </c>
      <c r="M1010" s="93">
        <f t="shared" si="173"/>
        <v>4.0950951477951989</v>
      </c>
      <c r="N1010" s="53">
        <f t="shared" si="174"/>
        <v>19.666254038503009</v>
      </c>
      <c r="O1010">
        <f t="shared" si="175"/>
        <v>1.0926186229103982</v>
      </c>
      <c r="P1010" s="53">
        <f t="shared" si="176"/>
        <v>17.596754482591379</v>
      </c>
      <c r="Q1010" s="53">
        <v>0.2</v>
      </c>
      <c r="R1010" s="53">
        <f t="shared" si="177"/>
        <v>7.4184064690850038</v>
      </c>
    </row>
    <row r="1011" spans="1:18" ht="15">
      <c r="A1011" s="88"/>
      <c r="B1011" s="84">
        <v>31314</v>
      </c>
      <c r="C1011" s="85">
        <v>0</v>
      </c>
      <c r="D1011" s="86">
        <v>29</v>
      </c>
      <c r="E1011" s="87">
        <v>11</v>
      </c>
      <c r="F1011" s="96">
        <f t="shared" si="168"/>
        <v>20</v>
      </c>
      <c r="G1011" s="96"/>
      <c r="H1011" s="74">
        <f t="shared" si="169"/>
        <v>267</v>
      </c>
      <c r="I1011" s="53">
        <f t="shared" si="167"/>
        <v>0.99419985844509629</v>
      </c>
      <c r="J1011" s="53">
        <f t="shared" si="170"/>
        <v>-1.7309802896011053E-3</v>
      </c>
      <c r="K1011" s="53">
        <f t="shared" si="171"/>
        <v>1.5689819865090537</v>
      </c>
      <c r="L1011" s="53">
        <f t="shared" si="172"/>
        <v>25.594945817070318</v>
      </c>
      <c r="M1011" s="93">
        <f t="shared" si="173"/>
        <v>3.8439854970259004</v>
      </c>
      <c r="N1011" s="53">
        <f t="shared" si="174"/>
        <v>18.460326946379734</v>
      </c>
      <c r="O1011">
        <f t="shared" si="175"/>
        <v>1.0926186229103982</v>
      </c>
      <c r="P1011" s="53">
        <f t="shared" si="176"/>
        <v>17.596754482591379</v>
      </c>
      <c r="Q1011" s="53">
        <v>0.2</v>
      </c>
      <c r="R1011" s="53">
        <f t="shared" si="177"/>
        <v>7.1396695445746543</v>
      </c>
    </row>
    <row r="1012" spans="1:18" ht="15">
      <c r="A1012" s="88"/>
      <c r="B1012" s="84">
        <v>31315</v>
      </c>
      <c r="C1012" s="85">
        <v>0</v>
      </c>
      <c r="D1012" s="86">
        <v>29</v>
      </c>
      <c r="E1012" s="87">
        <v>11</v>
      </c>
      <c r="F1012" s="96">
        <f t="shared" si="168"/>
        <v>20</v>
      </c>
      <c r="G1012" s="96"/>
      <c r="H1012" s="74">
        <f t="shared" si="169"/>
        <v>268</v>
      </c>
      <c r="I1012" s="53">
        <f t="shared" si="167"/>
        <v>0.99476651991325171</v>
      </c>
      <c r="J1012" s="53">
        <f t="shared" si="170"/>
        <v>-8.535703982037365E-3</v>
      </c>
      <c r="K1012" s="53">
        <f t="shared" si="171"/>
        <v>1.5618492402924882</v>
      </c>
      <c r="L1012" s="53">
        <f t="shared" si="172"/>
        <v>25.321888823581272</v>
      </c>
      <c r="M1012" s="93">
        <f t="shared" si="173"/>
        <v>3.802976341142736</v>
      </c>
      <c r="N1012" s="53">
        <f t="shared" si="174"/>
        <v>18.263384885598288</v>
      </c>
      <c r="O1012">
        <f t="shared" si="175"/>
        <v>1.0926186229103982</v>
      </c>
      <c r="P1012" s="53">
        <f t="shared" si="176"/>
        <v>17.596754482591379</v>
      </c>
      <c r="Q1012" s="53">
        <v>0.2</v>
      </c>
      <c r="R1012" s="53">
        <f t="shared" si="177"/>
        <v>7.0941485303379661</v>
      </c>
    </row>
    <row r="1013" spans="1:18" ht="15">
      <c r="A1013" s="88"/>
      <c r="B1013" s="84">
        <v>31316</v>
      </c>
      <c r="C1013" s="85">
        <v>0</v>
      </c>
      <c r="D1013" s="86">
        <v>29</v>
      </c>
      <c r="E1013" s="87">
        <v>11</v>
      </c>
      <c r="F1013" s="96">
        <f t="shared" si="168"/>
        <v>20</v>
      </c>
      <c r="G1013" s="96"/>
      <c r="H1013" s="74">
        <f t="shared" si="169"/>
        <v>269</v>
      </c>
      <c r="I1013" s="53">
        <f t="shared" si="167"/>
        <v>0.9953347300523635</v>
      </c>
      <c r="J1013" s="53">
        <f t="shared" si="170"/>
        <v>-1.5342209840722851E-2</v>
      </c>
      <c r="K1013" s="53">
        <f t="shared" si="171"/>
        <v>1.554713341404206</v>
      </c>
      <c r="L1013" s="53">
        <f t="shared" si="172"/>
        <v>25.048602064298048</v>
      </c>
      <c r="M1013" s="93">
        <f t="shared" si="173"/>
        <v>3.761932677806934</v>
      </c>
      <c r="N1013" s="53">
        <f t="shared" si="174"/>
        <v>18.066277106486673</v>
      </c>
      <c r="O1013">
        <f t="shared" si="175"/>
        <v>1.0926186229103982</v>
      </c>
      <c r="P1013" s="53">
        <f t="shared" si="176"/>
        <v>17.596754482591379</v>
      </c>
      <c r="Q1013" s="53">
        <v>0.2</v>
      </c>
      <c r="R1013" s="53">
        <f t="shared" si="177"/>
        <v>7.0485892121125993</v>
      </c>
    </row>
    <row r="1014" spans="1:18" ht="15">
      <c r="A1014" s="88"/>
      <c r="B1014" s="84">
        <v>31317</v>
      </c>
      <c r="C1014" s="85">
        <v>0</v>
      </c>
      <c r="D1014" s="86">
        <v>27</v>
      </c>
      <c r="E1014" s="87">
        <v>11</v>
      </c>
      <c r="F1014" s="96">
        <f t="shared" si="168"/>
        <v>19</v>
      </c>
      <c r="G1014" s="96"/>
      <c r="H1014" s="74">
        <f t="shared" si="169"/>
        <v>270</v>
      </c>
      <c r="I1014" s="53">
        <f t="shared" si="167"/>
        <v>0.99590432071990964</v>
      </c>
      <c r="J1014" s="53">
        <f t="shared" si="170"/>
        <v>-2.21488239387348E-2</v>
      </c>
      <c r="K1014" s="53">
        <f t="shared" si="171"/>
        <v>1.5475750188969246</v>
      </c>
      <c r="L1014" s="53">
        <f t="shared" si="172"/>
        <v>24.775164751272744</v>
      </c>
      <c r="M1014" s="93">
        <f t="shared" si="173"/>
        <v>3.4152604960060668</v>
      </c>
      <c r="N1014" s="53">
        <f t="shared" si="174"/>
        <v>16.847112030865468</v>
      </c>
      <c r="O1014">
        <f t="shared" si="175"/>
        <v>1.0336608681468451</v>
      </c>
      <c r="P1014" s="53">
        <f t="shared" si="176"/>
        <v>16.533851613772821</v>
      </c>
      <c r="Q1014" s="53">
        <v>0.2</v>
      </c>
      <c r="R1014" s="53">
        <f t="shared" si="177"/>
        <v>6.7256742239902012</v>
      </c>
    </row>
    <row r="1015" spans="1:18" ht="15">
      <c r="A1015" s="88"/>
      <c r="B1015" s="84">
        <v>31318</v>
      </c>
      <c r="C1015" s="85">
        <v>0</v>
      </c>
      <c r="D1015" s="86">
        <v>28</v>
      </c>
      <c r="E1015" s="87">
        <v>10</v>
      </c>
      <c r="F1015" s="96">
        <f t="shared" si="168"/>
        <v>19</v>
      </c>
      <c r="G1015" s="96"/>
      <c r="H1015" s="74">
        <f t="shared" si="169"/>
        <v>271</v>
      </c>
      <c r="I1015" s="53">
        <f t="shared" si="167"/>
        <v>0.996475123364848</v>
      </c>
      <c r="J1015" s="53">
        <f t="shared" si="170"/>
        <v>-2.8953864932543451E-2</v>
      </c>
      <c r="K1015" s="53">
        <f t="shared" si="171"/>
        <v>1.5404350100937725</v>
      </c>
      <c r="L1015" s="53">
        <f t="shared" si="172"/>
        <v>24.501656886570064</v>
      </c>
      <c r="M1015" s="93">
        <f t="shared" si="173"/>
        <v>3.5824406039253711</v>
      </c>
      <c r="N1015" s="53">
        <f t="shared" si="174"/>
        <v>17.671793489495759</v>
      </c>
      <c r="O1015">
        <f t="shared" si="175"/>
        <v>1.0336608681468451</v>
      </c>
      <c r="P1015" s="53">
        <f t="shared" si="176"/>
        <v>16.533851613772821</v>
      </c>
      <c r="Q1015" s="53">
        <v>0.2</v>
      </c>
      <c r="R1015" s="53">
        <f t="shared" si="177"/>
        <v>6.9156814917399911</v>
      </c>
    </row>
    <row r="1016" spans="1:18" ht="15">
      <c r="A1016" s="88"/>
      <c r="B1016" s="84">
        <v>31319</v>
      </c>
      <c r="C1016" s="85">
        <v>0</v>
      </c>
      <c r="D1016" s="86">
        <v>28</v>
      </c>
      <c r="E1016" s="87">
        <v>9</v>
      </c>
      <c r="F1016" s="96">
        <f t="shared" si="168"/>
        <v>18.5</v>
      </c>
      <c r="G1016" s="96"/>
      <c r="H1016" s="74">
        <f t="shared" si="169"/>
        <v>272</v>
      </c>
      <c r="I1016" s="53">
        <f t="shared" si="167"/>
        <v>0.99704696907749246</v>
      </c>
      <c r="J1016" s="53">
        <f t="shared" si="170"/>
        <v>-3.575564382406738E-2</v>
      </c>
      <c r="K1016" s="53">
        <f t="shared" si="171"/>
        <v>1.5332940626387306</v>
      </c>
      <c r="L1016" s="53">
        <f t="shared" si="172"/>
        <v>24.228159240286629</v>
      </c>
      <c r="M1016" s="93">
        <f t="shared" si="173"/>
        <v>3.590073321801285</v>
      </c>
      <c r="N1016" s="53">
        <f t="shared" si="174"/>
        <v>17.953376611791505</v>
      </c>
      <c r="O1016">
        <f t="shared" si="175"/>
        <v>1.0052337064307559</v>
      </c>
      <c r="P1016" s="53">
        <f t="shared" si="176"/>
        <v>16.024156693524468</v>
      </c>
      <c r="Q1016" s="53">
        <v>0.2</v>
      </c>
      <c r="R1016" s="53">
        <f t="shared" si="177"/>
        <v>6.9591818735973634</v>
      </c>
    </row>
    <row r="1017" spans="1:18" ht="15">
      <c r="A1017" s="88"/>
      <c r="B1017" s="84">
        <v>31320</v>
      </c>
      <c r="C1017" s="85">
        <v>0</v>
      </c>
      <c r="D1017" s="86">
        <v>26</v>
      </c>
      <c r="E1017" s="87">
        <v>8</v>
      </c>
      <c r="F1017" s="96">
        <f t="shared" si="168"/>
        <v>17</v>
      </c>
      <c r="G1017" s="96"/>
      <c r="H1017" s="74">
        <f t="shared" si="169"/>
        <v>273</v>
      </c>
      <c r="I1017" s="53">
        <f t="shared" si="167"/>
        <v>0.99761968863949657</v>
      </c>
      <c r="J1017" s="53">
        <f t="shared" si="170"/>
        <v>-4.255246372909955E-2</v>
      </c>
      <c r="K1017" s="53">
        <f t="shared" si="171"/>
        <v>1.5261529365628643</v>
      </c>
      <c r="L1017" s="53">
        <f t="shared" si="172"/>
        <v>23.954753326716986</v>
      </c>
      <c r="M1017" s="93">
        <f t="shared" si="173"/>
        <v>3.3121246520974732</v>
      </c>
      <c r="N1017" s="53">
        <f t="shared" si="174"/>
        <v>17.277339889352042</v>
      </c>
      <c r="O1017">
        <f t="shared" si="175"/>
        <v>0.92399173474224472</v>
      </c>
      <c r="P1017" s="53">
        <f t="shared" si="176"/>
        <v>14.577982189385189</v>
      </c>
      <c r="Q1017" s="53">
        <v>0.2</v>
      </c>
      <c r="R1017" s="53">
        <f t="shared" si="177"/>
        <v>6.7386459022087442</v>
      </c>
    </row>
    <row r="1018" spans="1:18" ht="15">
      <c r="A1018" s="88"/>
      <c r="B1018" s="84">
        <v>31321</v>
      </c>
      <c r="C1018" s="85">
        <v>0</v>
      </c>
      <c r="D1018" s="86">
        <v>26</v>
      </c>
      <c r="E1018" s="87">
        <v>12</v>
      </c>
      <c r="F1018" s="96">
        <f t="shared" si="168"/>
        <v>19</v>
      </c>
      <c r="G1018" s="96"/>
      <c r="H1018" s="74">
        <f t="shared" si="169"/>
        <v>274</v>
      </c>
      <c r="I1018" s="53">
        <f t="shared" si="167"/>
        <v>0.99819311257392784</v>
      </c>
      <c r="J1018" s="53">
        <f t="shared" si="170"/>
        <v>-4.9342619653318411E-2</v>
      </c>
      <c r="K1018" s="53">
        <f t="shared" si="171"/>
        <v>1.5190124063664594</v>
      </c>
      <c r="L1018" s="53">
        <f t="shared" si="172"/>
        <v>23.681521378654168</v>
      </c>
      <c r="M1018" s="93">
        <f t="shared" si="173"/>
        <v>3.0536616117746767</v>
      </c>
      <c r="N1018" s="53">
        <f t="shared" si="174"/>
        <v>15.063383697402683</v>
      </c>
      <c r="O1018">
        <f t="shared" si="175"/>
        <v>1.0336608681468451</v>
      </c>
      <c r="P1018" s="53">
        <f t="shared" si="176"/>
        <v>16.533851613772821</v>
      </c>
      <c r="Q1018" s="53">
        <v>0.2</v>
      </c>
      <c r="R1018" s="53">
        <f t="shared" si="177"/>
        <v>6.314701789115694</v>
      </c>
    </row>
    <row r="1019" spans="1:18" ht="15">
      <c r="A1019" s="88"/>
      <c r="B1019" s="84">
        <v>31322</v>
      </c>
      <c r="C1019" s="85">
        <v>0</v>
      </c>
      <c r="D1019" s="86">
        <v>25</v>
      </c>
      <c r="E1019" s="87">
        <v>11</v>
      </c>
      <c r="F1019" s="96">
        <f t="shared" si="168"/>
        <v>18</v>
      </c>
      <c r="G1019" s="96"/>
      <c r="H1019" s="74">
        <f t="shared" si="169"/>
        <v>275</v>
      </c>
      <c r="I1019" s="53">
        <f t="shared" si="167"/>
        <v>0.99876707119541852</v>
      </c>
      <c r="J1019" s="53">
        <f t="shared" si="170"/>
        <v>-5.6124398277060894E-2</v>
      </c>
      <c r="K1019" s="53">
        <f t="shared" si="171"/>
        <v>1.5118732631171512</v>
      </c>
      <c r="L1019" s="53">
        <f t="shared" si="172"/>
        <v>23.408546319817695</v>
      </c>
      <c r="M1019" s="93">
        <f t="shared" si="173"/>
        <v>2.9364388595613358</v>
      </c>
      <c r="N1019" s="53">
        <f t="shared" si="174"/>
        <v>14.889749242701594</v>
      </c>
      <c r="O1019">
        <f t="shared" si="175"/>
        <v>0.97748894673792364</v>
      </c>
      <c r="P1019" s="53">
        <f t="shared" si="176"/>
        <v>15.528504174899853</v>
      </c>
      <c r="Q1019" s="53">
        <v>0.2</v>
      </c>
      <c r="R1019" s="53">
        <f t="shared" si="177"/>
        <v>6.2340527291906431</v>
      </c>
    </row>
    <row r="1020" spans="1:18" ht="15">
      <c r="A1020" s="88"/>
      <c r="B1020" s="84">
        <v>31323</v>
      </c>
      <c r="C1020" s="85">
        <v>1</v>
      </c>
      <c r="D1020" s="86">
        <v>24</v>
      </c>
      <c r="E1020" s="87">
        <v>12</v>
      </c>
      <c r="F1020" s="96">
        <f t="shared" si="168"/>
        <v>18</v>
      </c>
      <c r="G1020" s="96"/>
      <c r="H1020" s="74">
        <f t="shared" si="169"/>
        <v>276</v>
      </c>
      <c r="I1020" s="53">
        <f t="shared" si="167"/>
        <v>0.9993413946603783</v>
      </c>
      <c r="J1020" s="53">
        <f t="shared" si="170"/>
        <v>-6.2896077750080936E-2</v>
      </c>
      <c r="K1020" s="53">
        <f t="shared" si="171"/>
        <v>1.5047363165639849</v>
      </c>
      <c r="L1020" s="53">
        <f t="shared" si="172"/>
        <v>23.135911735404175</v>
      </c>
      <c r="M1020" s="93">
        <f t="shared" si="173"/>
        <v>2.6869509714885775</v>
      </c>
      <c r="N1020" s="53">
        <f t="shared" si="174"/>
        <v>13.624675365750683</v>
      </c>
      <c r="O1020">
        <f t="shared" si="175"/>
        <v>0.97748894673792364</v>
      </c>
      <c r="P1020" s="53">
        <f t="shared" si="176"/>
        <v>15.528504174899853</v>
      </c>
      <c r="Q1020" s="53">
        <v>0.2</v>
      </c>
      <c r="R1020" s="53">
        <f t="shared" si="177"/>
        <v>5.9435668625903091</v>
      </c>
    </row>
    <row r="1021" spans="1:18" ht="15">
      <c r="A1021" s="88"/>
      <c r="B1021" s="84">
        <v>31324</v>
      </c>
      <c r="C1021" s="85">
        <v>0</v>
      </c>
      <c r="D1021" s="86">
        <v>25</v>
      </c>
      <c r="E1021" s="87">
        <v>15</v>
      </c>
      <c r="F1021" s="96">
        <f t="shared" si="168"/>
        <v>20</v>
      </c>
      <c r="G1021" s="96"/>
      <c r="H1021" s="74">
        <f t="shared" si="169"/>
        <v>277</v>
      </c>
      <c r="I1021" s="53">
        <f t="shared" si="167"/>
        <v>0.99991591301725413</v>
      </c>
      <c r="J1021" s="53">
        <f t="shared" si="170"/>
        <v>-6.9655927497567424E-2</v>
      </c>
      <c r="K1021" s="53">
        <f t="shared" si="171"/>
        <v>1.4976023972671788</v>
      </c>
      <c r="L1021" s="53">
        <f t="shared" si="172"/>
        <v>22.863701840757685</v>
      </c>
      <c r="M1021" s="93">
        <f t="shared" si="173"/>
        <v>2.5593979712081261</v>
      </c>
      <c r="N1021" s="53">
        <f t="shared" si="174"/>
        <v>12.291233505162376</v>
      </c>
      <c r="O1021">
        <f t="shared" si="175"/>
        <v>1.0926186229103982</v>
      </c>
      <c r="P1021" s="53">
        <f t="shared" si="176"/>
        <v>17.596754482591379</v>
      </c>
      <c r="Q1021" s="53">
        <v>0.2</v>
      </c>
      <c r="R1021" s="53">
        <f t="shared" si="177"/>
        <v>5.7137507273812549</v>
      </c>
    </row>
    <row r="1022" spans="1:18" ht="15">
      <c r="A1022" s="88"/>
      <c r="B1022" s="84">
        <v>31325</v>
      </c>
      <c r="C1022" s="85">
        <v>0</v>
      </c>
      <c r="D1022" s="86">
        <v>25</v>
      </c>
      <c r="E1022" s="87">
        <v>12</v>
      </c>
      <c r="F1022" s="96">
        <f t="shared" si="168"/>
        <v>18.5</v>
      </c>
      <c r="G1022" s="96"/>
      <c r="H1022" s="74">
        <f t="shared" si="169"/>
        <v>278</v>
      </c>
      <c r="I1022" s="53">
        <f t="shared" si="167"/>
        <v>1.0004904562568209</v>
      </c>
      <c r="J1022" s="53">
        <f t="shared" si="170"/>
        <v>-7.6402208038679448E-2</v>
      </c>
      <c r="K1022" s="53">
        <f t="shared" si="171"/>
        <v>1.49047235874324</v>
      </c>
      <c r="L1022" s="53">
        <f t="shared" si="172"/>
        <v>22.59200144816208</v>
      </c>
      <c r="M1022" s="93">
        <f t="shared" si="173"/>
        <v>2.769060738382942</v>
      </c>
      <c r="N1022" s="53">
        <f t="shared" si="174"/>
        <v>13.847625338239864</v>
      </c>
      <c r="O1022">
        <f t="shared" si="175"/>
        <v>1.0052337064307559</v>
      </c>
      <c r="P1022" s="53">
        <f t="shared" si="176"/>
        <v>16.024156693524468</v>
      </c>
      <c r="Q1022" s="53">
        <v>0.2</v>
      </c>
      <c r="R1022" s="53">
        <f t="shared" si="177"/>
        <v>6.0147944323086158</v>
      </c>
    </row>
    <row r="1023" spans="1:18" ht="15">
      <c r="A1023" s="88"/>
      <c r="B1023" s="84">
        <v>31326</v>
      </c>
      <c r="C1023" s="85">
        <v>0</v>
      </c>
      <c r="D1023" s="86">
        <v>25</v>
      </c>
      <c r="E1023" s="87">
        <v>10</v>
      </c>
      <c r="F1023" s="96">
        <f t="shared" si="168"/>
        <v>17.5</v>
      </c>
      <c r="G1023" s="96"/>
      <c r="H1023" s="74">
        <f t="shared" si="169"/>
        <v>279</v>
      </c>
      <c r="I1023" s="53">
        <f t="shared" si="167"/>
        <v>1.0010648543624907</v>
      </c>
      <c r="J1023" s="53">
        <f t="shared" si="170"/>
        <v>-8.3133170818912028E-2</v>
      </c>
      <c r="K1023" s="53">
        <f t="shared" si="171"/>
        <v>1.4833470796248718</v>
      </c>
      <c r="L1023" s="53">
        <f t="shared" si="172"/>
        <v>22.320895931759992</v>
      </c>
      <c r="M1023" s="93">
        <f t="shared" si="173"/>
        <v>2.8577973626091318</v>
      </c>
      <c r="N1023" s="53">
        <f t="shared" si="174"/>
        <v>14.696237896743009</v>
      </c>
      <c r="O1023">
        <f t="shared" si="175"/>
        <v>0.95041280970568121</v>
      </c>
      <c r="P1023" s="53">
        <f t="shared" si="176"/>
        <v>15.046556310891852</v>
      </c>
      <c r="Q1023" s="53">
        <v>0.2</v>
      </c>
      <c r="R1023" s="53">
        <f t="shared" si="177"/>
        <v>6.1689939865957992</v>
      </c>
    </row>
    <row r="1024" spans="1:18" ht="15">
      <c r="A1024" s="88"/>
      <c r="B1024" s="84">
        <v>31327</v>
      </c>
      <c r="C1024" s="85">
        <v>0</v>
      </c>
      <c r="D1024" s="86">
        <v>25</v>
      </c>
      <c r="E1024" s="87">
        <v>9</v>
      </c>
      <c r="F1024" s="96">
        <f t="shared" si="168"/>
        <v>17</v>
      </c>
      <c r="G1024" s="96"/>
      <c r="H1024" s="74">
        <f t="shared" si="169"/>
        <v>280</v>
      </c>
      <c r="I1024" s="53">
        <f t="shared" si="167"/>
        <v>1.0016389373606227</v>
      </c>
      <c r="J1024" s="53">
        <f t="shared" si="170"/>
        <v>-8.984705805761542E-2</v>
      </c>
      <c r="K1024" s="53">
        <f t="shared" si="171"/>
        <v>1.4762274658349086</v>
      </c>
      <c r="L1024" s="53">
        <f t="shared" si="172"/>
        <v>22.050471190607464</v>
      </c>
      <c r="M1024" s="93">
        <f t="shared" si="173"/>
        <v>2.8744620750752787</v>
      </c>
      <c r="N1024" s="53">
        <f t="shared" si="174"/>
        <v>14.994320409613076</v>
      </c>
      <c r="O1024">
        <f t="shared" si="175"/>
        <v>0.92399173474224472</v>
      </c>
      <c r="P1024" s="53">
        <f t="shared" si="176"/>
        <v>14.577982189385189</v>
      </c>
      <c r="Q1024" s="53">
        <v>0.2</v>
      </c>
      <c r="R1024" s="53">
        <f t="shared" si="177"/>
        <v>6.2163063952724169</v>
      </c>
    </row>
    <row r="1025" spans="1:18" ht="15">
      <c r="A1025" s="88"/>
      <c r="B1025" s="84">
        <v>31328</v>
      </c>
      <c r="C1025" s="85">
        <v>0</v>
      </c>
      <c r="D1025" s="86">
        <v>25</v>
      </c>
      <c r="E1025" s="87">
        <v>9</v>
      </c>
      <c r="F1025" s="96">
        <f t="shared" si="168"/>
        <v>17</v>
      </c>
      <c r="G1025" s="96"/>
      <c r="H1025" s="74">
        <f t="shared" si="169"/>
        <v>281</v>
      </c>
      <c r="I1025" s="53">
        <f t="shared" si="167"/>
        <v>1.0022125353708218</v>
      </c>
      <c r="J1025" s="53">
        <f t="shared" si="170"/>
        <v>-9.6542102612042532E-2</v>
      </c>
      <c r="K1025" s="53">
        <f t="shared" si="171"/>
        <v>1.4691144527732658</v>
      </c>
      <c r="L1025" s="53">
        <f t="shared" si="172"/>
        <v>21.780813609876329</v>
      </c>
      <c r="M1025" s="93">
        <f t="shared" si="173"/>
        <v>2.8393099696001647</v>
      </c>
      <c r="N1025" s="53">
        <f t="shared" si="174"/>
        <v>14.810953254715905</v>
      </c>
      <c r="O1025">
        <f t="shared" si="175"/>
        <v>0.92399173474224472</v>
      </c>
      <c r="P1025" s="53">
        <f t="shared" si="176"/>
        <v>14.577982189385189</v>
      </c>
      <c r="Q1025" s="53">
        <v>0.2</v>
      </c>
      <c r="R1025" s="53">
        <f t="shared" si="177"/>
        <v>6.1743532231127745</v>
      </c>
    </row>
    <row r="1026" spans="1:18" ht="15">
      <c r="A1026" s="88"/>
      <c r="B1026" s="84">
        <v>31329</v>
      </c>
      <c r="C1026" s="85">
        <v>10.199999999999999</v>
      </c>
      <c r="D1026" s="86">
        <v>15</v>
      </c>
      <c r="E1026" s="87">
        <v>9</v>
      </c>
      <c r="F1026" s="96">
        <f t="shared" si="168"/>
        <v>12</v>
      </c>
      <c r="G1026" s="96"/>
      <c r="H1026" s="74">
        <f t="shared" si="169"/>
        <v>282</v>
      </c>
      <c r="I1026" s="53">
        <f t="shared" si="167"/>
        <v>1.0027854786562083</v>
      </c>
      <c r="J1026" s="53">
        <f t="shared" si="170"/>
        <v>-0.10321652785929418</v>
      </c>
      <c r="K1026" s="53">
        <f t="shared" si="171"/>
        <v>1.4620090075156542</v>
      </c>
      <c r="L1026" s="53">
        <f t="shared" si="172"/>
        <v>21.512010020221862</v>
      </c>
      <c r="M1026" s="93">
        <f t="shared" si="173"/>
        <v>1.4705248039338932</v>
      </c>
      <c r="N1026" s="53">
        <f t="shared" si="174"/>
        <v>8.9578861415010085</v>
      </c>
      <c r="O1026">
        <f t="shared" si="175"/>
        <v>0.69297786589913757</v>
      </c>
      <c r="P1026" s="53">
        <f t="shared" si="176"/>
        <v>10.559668732607534</v>
      </c>
      <c r="Q1026" s="53">
        <v>0.2</v>
      </c>
      <c r="R1026" s="53">
        <f t="shared" si="177"/>
        <v>4.6383457576203631</v>
      </c>
    </row>
    <row r="1027" spans="1:18" ht="15">
      <c r="A1027" s="88"/>
      <c r="B1027" s="84">
        <v>31330</v>
      </c>
      <c r="C1027" s="85">
        <v>3.6</v>
      </c>
      <c r="D1027" s="86">
        <v>23</v>
      </c>
      <c r="E1027" s="87">
        <v>8</v>
      </c>
      <c r="F1027" s="96">
        <f t="shared" si="168"/>
        <v>15.5</v>
      </c>
      <c r="G1027" s="96"/>
      <c r="H1027" s="74">
        <f t="shared" si="169"/>
        <v>283</v>
      </c>
      <c r="I1027" s="53">
        <f t="shared" si="167"/>
        <v>1.0033575976736464</v>
      </c>
      <c r="J1027" s="53">
        <f t="shared" si="170"/>
        <v>-0.10986854759758873</v>
      </c>
      <c r="K1027" s="53">
        <f t="shared" si="171"/>
        <v>1.4549121310225004</v>
      </c>
      <c r="L1027" s="53">
        <f t="shared" si="172"/>
        <v>21.244147655336615</v>
      </c>
      <c r="M1027" s="93">
        <f t="shared" si="173"/>
        <v>2.5658345445149036</v>
      </c>
      <c r="N1027" s="53">
        <f t="shared" si="174"/>
        <v>13.987299112493311</v>
      </c>
      <c r="O1027">
        <f t="shared" si="175"/>
        <v>0.84852650924855288</v>
      </c>
      <c r="P1027" s="53">
        <f t="shared" si="176"/>
        <v>13.249293405289498</v>
      </c>
      <c r="Q1027" s="53">
        <v>0.2</v>
      </c>
      <c r="R1027" s="53">
        <f t="shared" si="177"/>
        <v>5.9225400944911382</v>
      </c>
    </row>
    <row r="1028" spans="1:18" ht="15">
      <c r="A1028" s="88"/>
      <c r="B1028" s="84">
        <v>31331</v>
      </c>
      <c r="C1028" s="85">
        <v>0</v>
      </c>
      <c r="D1028" s="86">
        <v>23</v>
      </c>
      <c r="E1028" s="87">
        <v>5</v>
      </c>
      <c r="F1028" s="96">
        <f t="shared" si="168"/>
        <v>14</v>
      </c>
      <c r="G1028" s="96"/>
      <c r="H1028" s="74">
        <f t="shared" si="169"/>
        <v>284</v>
      </c>
      <c r="I1028" s="53">
        <f t="shared" si="167"/>
        <v>1.0039287231239142</v>
      </c>
      <c r="J1028" s="53">
        <f t="shared" si="170"/>
        <v>-0.116496365968295</v>
      </c>
      <c r="K1028" s="53">
        <f t="shared" si="171"/>
        <v>1.4478248603562074</v>
      </c>
      <c r="L1028" s="53">
        <f t="shared" si="172"/>
        <v>20.977314107716502</v>
      </c>
      <c r="M1028" s="93">
        <f t="shared" si="173"/>
        <v>2.6504079607894053</v>
      </c>
      <c r="N1028" s="53">
        <f t="shared" si="174"/>
        <v>15.129865077779501</v>
      </c>
      <c r="O1028">
        <f t="shared" si="175"/>
        <v>0.77848917725545741</v>
      </c>
      <c r="P1028" s="53">
        <f t="shared" si="176"/>
        <v>12.02968899466322</v>
      </c>
      <c r="Q1028" s="53">
        <v>0.2</v>
      </c>
      <c r="R1028" s="53">
        <f t="shared" si="177"/>
        <v>6.1148531092089033</v>
      </c>
    </row>
    <row r="1029" spans="1:18" ht="15">
      <c r="A1029" s="88"/>
      <c r="B1029" s="84">
        <v>31332</v>
      </c>
      <c r="C1029" s="85">
        <v>0</v>
      </c>
      <c r="D1029" s="86">
        <v>20</v>
      </c>
      <c r="E1029" s="87">
        <v>5</v>
      </c>
      <c r="F1029" s="96">
        <f t="shared" si="168"/>
        <v>12.5</v>
      </c>
      <c r="G1029" s="96"/>
      <c r="H1029" s="74">
        <f t="shared" si="169"/>
        <v>285</v>
      </c>
      <c r="I1029" s="53">
        <f t="shared" si="167"/>
        <v>1.0044986860018028</v>
      </c>
      <c r="J1029" s="53">
        <f t="shared" si="170"/>
        <v>-0.12309817740020416</v>
      </c>
      <c r="K1029" s="53">
        <f t="shared" si="171"/>
        <v>1.4407482709045429</v>
      </c>
      <c r="L1029" s="53">
        <f t="shared" si="172"/>
        <v>20.711597282669892</v>
      </c>
      <c r="M1029" s="93">
        <f t="shared" si="173"/>
        <v>2.2761523356356834</v>
      </c>
      <c r="N1029" s="53">
        <f t="shared" si="174"/>
        <v>13.636664129352999</v>
      </c>
      <c r="O1029">
        <f t="shared" si="175"/>
        <v>0.7135476731207917</v>
      </c>
      <c r="P1029" s="53">
        <f t="shared" si="176"/>
        <v>10.911278230138578</v>
      </c>
      <c r="Q1029" s="53">
        <v>0.2</v>
      </c>
      <c r="R1029" s="53">
        <f t="shared" si="177"/>
        <v>5.7092175999850383</v>
      </c>
    </row>
    <row r="1030" spans="1:18" ht="15">
      <c r="A1030" s="88"/>
      <c r="B1030" s="84">
        <v>31333</v>
      </c>
      <c r="C1030" s="85">
        <v>0</v>
      </c>
      <c r="D1030" s="86">
        <v>25</v>
      </c>
      <c r="E1030" s="87">
        <v>7</v>
      </c>
      <c r="F1030" s="96">
        <f t="shared" si="168"/>
        <v>16</v>
      </c>
      <c r="G1030" s="96"/>
      <c r="H1030" s="74">
        <f t="shared" si="169"/>
        <v>286</v>
      </c>
      <c r="I1030" s="53">
        <f t="shared" si="167"/>
        <v>1.0050673176461264</v>
      </c>
      <c r="J1030" s="53">
        <f t="shared" si="170"/>
        <v>-0.12967216657752278</v>
      </c>
      <c r="K1030" s="53">
        <f t="shared" si="171"/>
        <v>1.4336834786075918</v>
      </c>
      <c r="L1030" s="53">
        <f t="shared" si="172"/>
        <v>20.447085350606343</v>
      </c>
      <c r="M1030" s="93">
        <f t="shared" si="173"/>
        <v>2.745894430542712</v>
      </c>
      <c r="N1030" s="53">
        <f t="shared" si="174"/>
        <v>14.747438161052138</v>
      </c>
      <c r="O1030">
        <f t="shared" si="175"/>
        <v>0.87306160859956128</v>
      </c>
      <c r="P1030" s="53">
        <f t="shared" si="176"/>
        <v>13.679665048200096</v>
      </c>
      <c r="Q1030" s="53">
        <v>0.2</v>
      </c>
      <c r="R1030" s="53">
        <f t="shared" si="177"/>
        <v>6.1171861346842258</v>
      </c>
    </row>
    <row r="1031" spans="1:18" ht="15">
      <c r="A1031" s="88"/>
      <c r="B1031" s="84">
        <v>31334</v>
      </c>
      <c r="C1031" s="85">
        <v>0</v>
      </c>
      <c r="D1031" s="86">
        <v>21</v>
      </c>
      <c r="E1031" s="87">
        <v>5</v>
      </c>
      <c r="F1031" s="96">
        <f t="shared" si="168"/>
        <v>13</v>
      </c>
      <c r="G1031" s="96"/>
      <c r="H1031" s="74">
        <f t="shared" si="169"/>
        <v>287</v>
      </c>
      <c r="I1031" s="53">
        <f t="shared" si="167"/>
        <v>1.0056344497896332</v>
      </c>
      <c r="J1031" s="53">
        <f t="shared" si="170"/>
        <v>-0.13621650843313457</v>
      </c>
      <c r="K1031" s="53">
        <f t="shared" si="171"/>
        <v>1.4266316421852574</v>
      </c>
      <c r="L1031" s="53">
        <f t="shared" si="172"/>
        <v>20.183866697645719</v>
      </c>
      <c r="M1031" s="93">
        <f t="shared" si="173"/>
        <v>2.3287054020541085</v>
      </c>
      <c r="N1031" s="53">
        <f t="shared" si="174"/>
        <v>13.725029354399091</v>
      </c>
      <c r="O1031">
        <f t="shared" si="175"/>
        <v>0.73464846187074995</v>
      </c>
      <c r="P1031" s="53">
        <f t="shared" si="176"/>
        <v>11.273304901573978</v>
      </c>
      <c r="Q1031" s="53">
        <v>0.2</v>
      </c>
      <c r="R1031" s="53">
        <f t="shared" si="177"/>
        <v>5.7521318506255597</v>
      </c>
    </row>
    <row r="1032" spans="1:18" ht="15">
      <c r="A1032" s="88"/>
      <c r="B1032" s="84">
        <v>31335</v>
      </c>
      <c r="C1032" s="85">
        <v>0</v>
      </c>
      <c r="D1032" s="86">
        <v>25</v>
      </c>
      <c r="E1032" s="87">
        <v>5</v>
      </c>
      <c r="F1032" s="96">
        <f t="shared" si="168"/>
        <v>15</v>
      </c>
      <c r="G1032" s="96"/>
      <c r="H1032" s="74">
        <f t="shared" si="169"/>
        <v>288</v>
      </c>
      <c r="I1032" s="53">
        <f t="shared" si="167"/>
        <v>1.0061999146087979</v>
      </c>
      <c r="J1032" s="53">
        <f t="shared" si="170"/>
        <v>-0.14272936816864831</v>
      </c>
      <c r="K1032" s="53">
        <f t="shared" si="171"/>
        <v>1.4195939653619358</v>
      </c>
      <c r="L1032" s="53">
        <f t="shared" si="172"/>
        <v>19.922029874595928</v>
      </c>
      <c r="M1032" s="93">
        <f t="shared" si="173"/>
        <v>2.7366666648575602</v>
      </c>
      <c r="N1032" s="53">
        <f t="shared" si="174"/>
        <v>15.145984436788558</v>
      </c>
      <c r="O1032">
        <f t="shared" si="175"/>
        <v>0.8245943710158492</v>
      </c>
      <c r="P1032" s="53">
        <f t="shared" si="176"/>
        <v>12.831038046583151</v>
      </c>
      <c r="Q1032" s="53">
        <v>0.2</v>
      </c>
      <c r="R1032" s="53">
        <f t="shared" si="177"/>
        <v>6.1638745793939593</v>
      </c>
    </row>
    <row r="1033" spans="1:18" ht="15">
      <c r="A1033" s="88"/>
      <c r="B1033" s="84">
        <v>31336</v>
      </c>
      <c r="C1033" s="85">
        <v>0</v>
      </c>
      <c r="D1033" s="86">
        <v>27</v>
      </c>
      <c r="E1033" s="87">
        <v>6</v>
      </c>
      <c r="F1033" s="96">
        <f t="shared" si="168"/>
        <v>16.5</v>
      </c>
      <c r="G1033" s="96"/>
      <c r="H1033" s="74">
        <f t="shared" si="169"/>
        <v>289</v>
      </c>
      <c r="I1033" s="53">
        <f t="shared" si="167"/>
        <v>1.0067635447734826</v>
      </c>
      <c r="J1033" s="53">
        <f t="shared" si="170"/>
        <v>-0.14920890130282444</v>
      </c>
      <c r="K1033" s="53">
        <f t="shared" si="171"/>
        <v>1.4125716990844581</v>
      </c>
      <c r="L1033" s="53">
        <f t="shared" si="172"/>
        <v>19.661663544351988</v>
      </c>
      <c r="M1033" s="93">
        <f t="shared" si="173"/>
        <v>2.8941664251694248</v>
      </c>
      <c r="N1033" s="53">
        <f t="shared" si="174"/>
        <v>15.317180451726943</v>
      </c>
      <c r="O1033">
        <f t="shared" si="175"/>
        <v>0.89821237770744478</v>
      </c>
      <c r="P1033" s="53">
        <f t="shared" si="176"/>
        <v>14.122457624351155</v>
      </c>
      <c r="Q1033" s="53">
        <v>0.2</v>
      </c>
      <c r="R1033" s="53">
        <f t="shared" si="177"/>
        <v>6.268750421950223</v>
      </c>
    </row>
    <row r="1034" spans="1:18" ht="15">
      <c r="A1034" s="88"/>
      <c r="B1034" s="84">
        <v>31337</v>
      </c>
      <c r="C1034" s="85">
        <v>0</v>
      </c>
      <c r="D1034" s="86">
        <v>19</v>
      </c>
      <c r="E1034" s="87">
        <v>4</v>
      </c>
      <c r="F1034" s="96">
        <f t="shared" si="168"/>
        <v>11.5</v>
      </c>
      <c r="G1034" s="96"/>
      <c r="H1034" s="74">
        <f t="shared" si="169"/>
        <v>290</v>
      </c>
      <c r="I1034" s="53">
        <f t="shared" ref="I1034:I1097" si="178">1+0.0334*COS($I$7*H1034-0.0552)</f>
        <v>1.0073251734964539</v>
      </c>
      <c r="J1034" s="53">
        <f t="shared" si="170"/>
        <v>-0.15565325374995273</v>
      </c>
      <c r="K1034" s="53">
        <f t="shared" si="171"/>
        <v>1.4055661437289482</v>
      </c>
      <c r="L1034" s="53">
        <f t="shared" si="172"/>
        <v>19.402856427776385</v>
      </c>
      <c r="M1034" s="93">
        <f t="shared" si="173"/>
        <v>2.0619512516452057</v>
      </c>
      <c r="N1034" s="53">
        <f t="shared" si="174"/>
        <v>12.774979768317351</v>
      </c>
      <c r="O1034">
        <f t="shared" si="175"/>
        <v>0.67292773448592091</v>
      </c>
      <c r="P1034" s="53">
        <f t="shared" si="176"/>
        <v>10.218213752667999</v>
      </c>
      <c r="Q1034" s="53">
        <v>0.2</v>
      </c>
      <c r="R1034" s="53">
        <f t="shared" si="177"/>
        <v>5.4697281827087592</v>
      </c>
    </row>
    <row r="1035" spans="1:18" ht="15">
      <c r="A1035" s="88"/>
      <c r="B1035" s="84">
        <v>31338</v>
      </c>
      <c r="C1035" s="85">
        <v>0</v>
      </c>
      <c r="D1035" s="86">
        <v>20</v>
      </c>
      <c r="E1035" s="87">
        <v>3</v>
      </c>
      <c r="F1035" s="96">
        <f t="shared" si="168"/>
        <v>11.5</v>
      </c>
      <c r="G1035" s="96"/>
      <c r="H1035" s="74">
        <f t="shared" si="169"/>
        <v>291</v>
      </c>
      <c r="I1035" s="53">
        <f t="shared" si="178"/>
        <v>1.0078846345827368</v>
      </c>
      <c r="J1035" s="53">
        <f t="shared" si="170"/>
        <v>-0.16206056192979862</v>
      </c>
      <c r="K1035" s="53">
        <f t="shared" si="171"/>
        <v>1.3985786512916953</v>
      </c>
      <c r="L1035" s="53">
        <f t="shared" si="172"/>
        <v>19.145697248126826</v>
      </c>
      <c r="M1035" s="93">
        <f t="shared" si="173"/>
        <v>2.1660213931229944</v>
      </c>
      <c r="N1035" s="53">
        <f t="shared" si="174"/>
        <v>13.419754445121129</v>
      </c>
      <c r="O1035">
        <f t="shared" si="175"/>
        <v>0.67292773448592091</v>
      </c>
      <c r="P1035" s="53">
        <f t="shared" si="176"/>
        <v>10.218213752667999</v>
      </c>
      <c r="Q1035" s="53">
        <v>0.2</v>
      </c>
      <c r="R1035" s="53">
        <f t="shared" si="177"/>
        <v>5.6137155873188842</v>
      </c>
    </row>
    <row r="1036" spans="1:18" ht="15">
      <c r="A1036" s="88"/>
      <c r="B1036" s="84">
        <v>31339</v>
      </c>
      <c r="C1036" s="85">
        <v>0</v>
      </c>
      <c r="D1036" s="86">
        <v>19</v>
      </c>
      <c r="E1036" s="87">
        <v>6</v>
      </c>
      <c r="F1036" s="96">
        <f t="shared" si="168"/>
        <v>12.5</v>
      </c>
      <c r="G1036" s="96"/>
      <c r="H1036" s="74">
        <f t="shared" si="169"/>
        <v>292</v>
      </c>
      <c r="I1036" s="53">
        <f t="shared" si="178"/>
        <v>1.0084417624787954</v>
      </c>
      <c r="J1036" s="53">
        <f t="shared" si="170"/>
        <v>-0.16842895291072263</v>
      </c>
      <c r="K1036" s="53">
        <f t="shared" si="171"/>
        <v>1.3916106275586073</v>
      </c>
      <c r="L1036" s="53">
        <f t="shared" si="172"/>
        <v>18.89027467410472</v>
      </c>
      <c r="M1036" s="93">
        <f t="shared" si="173"/>
        <v>1.9326448377169625</v>
      </c>
      <c r="N1036" s="53">
        <f t="shared" si="174"/>
        <v>11.578675170664173</v>
      </c>
      <c r="O1036">
        <f t="shared" si="175"/>
        <v>0.7135476731207917</v>
      </c>
      <c r="P1036" s="53">
        <f t="shared" si="176"/>
        <v>10.911278230138578</v>
      </c>
      <c r="Q1036" s="53">
        <v>0.2</v>
      </c>
      <c r="R1036" s="53">
        <f t="shared" si="177"/>
        <v>5.2473218438399716</v>
      </c>
    </row>
    <row r="1037" spans="1:18" ht="15">
      <c r="A1037" s="88"/>
      <c r="B1037" s="84">
        <v>31340</v>
      </c>
      <c r="C1037" s="85">
        <v>0</v>
      </c>
      <c r="D1037" s="86">
        <v>17</v>
      </c>
      <c r="E1037" s="87">
        <v>7</v>
      </c>
      <c r="F1037" s="96">
        <f t="shared" si="168"/>
        <v>12</v>
      </c>
      <c r="G1037" s="96"/>
      <c r="H1037" s="74">
        <f t="shared" si="169"/>
        <v>293</v>
      </c>
      <c r="I1037" s="53">
        <f t="shared" si="178"/>
        <v>1.0089963923215213</v>
      </c>
      <c r="J1037" s="53">
        <f t="shared" si="170"/>
        <v>-0.17475654458762296</v>
      </c>
      <c r="K1037" s="53">
        <f t="shared" si="171"/>
        <v>1.3846635342471949</v>
      </c>
      <c r="L1037" s="53">
        <f t="shared" si="172"/>
        <v>18.636677261603971</v>
      </c>
      <c r="M1037" s="93">
        <f t="shared" si="173"/>
        <v>1.6446906446132068</v>
      </c>
      <c r="N1037" s="53">
        <f t="shared" si="174"/>
        <v>10.018839187903502</v>
      </c>
      <c r="O1037">
        <f t="shared" si="175"/>
        <v>0.69297786589913757</v>
      </c>
      <c r="P1037" s="53">
        <f t="shared" si="176"/>
        <v>10.559668732607534</v>
      </c>
      <c r="Q1037" s="53">
        <v>0.2</v>
      </c>
      <c r="R1037" s="53">
        <f t="shared" si="177"/>
        <v>4.8758774453521285</v>
      </c>
    </row>
    <row r="1038" spans="1:18" ht="15">
      <c r="A1038" s="88"/>
      <c r="B1038" s="84">
        <v>31341</v>
      </c>
      <c r="C1038" s="85">
        <v>0</v>
      </c>
      <c r="D1038" s="86">
        <v>19</v>
      </c>
      <c r="E1038" s="87">
        <v>5</v>
      </c>
      <c r="F1038" s="96">
        <f t="shared" si="168"/>
        <v>12</v>
      </c>
      <c r="G1038" s="96"/>
      <c r="H1038" s="74">
        <f t="shared" si="169"/>
        <v>294</v>
      </c>
      <c r="I1038" s="53">
        <f t="shared" si="178"/>
        <v>1.0095483599870214</v>
      </c>
      <c r="J1038" s="53">
        <f t="shared" si="170"/>
        <v>-0.18104144589631799</v>
      </c>
      <c r="K1038" s="53">
        <f t="shared" si="171"/>
        <v>1.3777388911144641</v>
      </c>
      <c r="L1038" s="53">
        <f t="shared" si="172"/>
        <v>18.384993394248252</v>
      </c>
      <c r="M1038" s="93">
        <f t="shared" si="173"/>
        <v>1.9197436230053104</v>
      </c>
      <c r="N1038" s="53">
        <f t="shared" si="174"/>
        <v>11.694358877694444</v>
      </c>
      <c r="O1038">
        <f t="shared" si="175"/>
        <v>0.69297786589913757</v>
      </c>
      <c r="P1038" s="53">
        <f t="shared" si="176"/>
        <v>10.559668732607534</v>
      </c>
      <c r="Q1038" s="53">
        <v>0.2</v>
      </c>
      <c r="R1038" s="53">
        <f t="shared" si="177"/>
        <v>5.2510015105436638</v>
      </c>
    </row>
    <row r="1039" spans="1:18" ht="15">
      <c r="A1039" s="88"/>
      <c r="B1039" s="84">
        <v>31342</v>
      </c>
      <c r="C1039" s="85">
        <v>0</v>
      </c>
      <c r="D1039" s="86">
        <v>18</v>
      </c>
      <c r="E1039" s="87">
        <v>2</v>
      </c>
      <c r="F1039" s="96">
        <f t="shared" ref="F1039:F1102" si="179">0.5*(D1039+E1039)</f>
        <v>10</v>
      </c>
      <c r="G1039" s="96"/>
      <c r="H1039" s="74">
        <f t="shared" ref="H1039:H1102" si="180">B1039-DATE(YEAR(B1039),1,0)</f>
        <v>295</v>
      </c>
      <c r="I1039" s="53">
        <f t="shared" si="178"/>
        <v>1.0100975021391829</v>
      </c>
      <c r="J1039" s="53">
        <f t="shared" ref="J1039:J1102" si="181">ASIN(0.39785*SIN(4.869+$I$7*H1039+0.03345*SIN(6.224+$I$7*H1039)))</f>
        <v>-0.18728175706601952</v>
      </c>
      <c r="K1039" s="53">
        <f t="shared" ref="K1039:K1102" si="182">ACOS(-TAN(J1039)*TAN($E$7*$I$8))</f>
        <v>1.370838278023415</v>
      </c>
      <c r="L1039" s="53">
        <f t="shared" ref="L1039:L1102" si="183">117.5*I1039*((K1039*SIN($E$7*$I$8)*SIN(J1039)+COS($E$7*$I$8)*COS(J1039)*SIN(K1039))/PI())</f>
        <v>18.135311222811147</v>
      </c>
      <c r="M1039" s="93">
        <f t="shared" ref="M1039:M1102" si="184">0.0023*L1039/2.456*(0.5*(D1039+E1039)+17.8)*SQRT(D1039-E1039)</f>
        <v>1.8885534195220599</v>
      </c>
      <c r="N1039" s="53">
        <f t="shared" ref="N1039:N1102" si="185">0.17*L1039*SQRT(D1039-E1039)</f>
        <v>12.33201163151158</v>
      </c>
      <c r="O1039">
        <f t="shared" ref="O1039:O1102" si="186">5336/(F1039+273.15)^2*EXP(21.07-5336/(F1039+273.15))</f>
        <v>0.61578519545801924</v>
      </c>
      <c r="P1039" s="53">
        <f t="shared" ref="P1039:P1102" si="187">EXP(21.07-5336/(F1039+273.15))</f>
        <v>9.2522328593138266</v>
      </c>
      <c r="Q1039" s="53">
        <v>0.2</v>
      </c>
      <c r="R1039" s="53">
        <f t="shared" ref="R1039:R1102" si="188">(O1039*N1039*0.6+$L$8*6.43*(1+0.536*Q1039)*P1039*(1- G1039/100))/($O$7*(O1039+$L$8))</f>
        <v>5.2999542909075048</v>
      </c>
    </row>
    <row r="1040" spans="1:18" ht="15">
      <c r="A1040" s="88"/>
      <c r="B1040" s="84">
        <v>31343</v>
      </c>
      <c r="C1040" s="85">
        <v>0</v>
      </c>
      <c r="D1040" s="86">
        <v>19</v>
      </c>
      <c r="E1040" s="87">
        <v>3</v>
      </c>
      <c r="F1040" s="96">
        <f t="shared" si="179"/>
        <v>11</v>
      </c>
      <c r="G1040" s="96"/>
      <c r="H1040" s="74">
        <f t="shared" si="180"/>
        <v>296</v>
      </c>
      <c r="I1040" s="53">
        <f t="shared" si="178"/>
        <v>1.0106436562780083</v>
      </c>
      <c r="J1040" s="53">
        <f t="shared" si="181"/>
        <v>-0.19347556991152742</v>
      </c>
      <c r="K1040" s="53">
        <f t="shared" si="182"/>
        <v>1.3639633369601956</v>
      </c>
      <c r="L1040" s="53">
        <f t="shared" si="183"/>
        <v>17.887718603622275</v>
      </c>
      <c r="M1040" s="93">
        <f t="shared" si="184"/>
        <v>1.9297760265536474</v>
      </c>
      <c r="N1040" s="53">
        <f t="shared" si="185"/>
        <v>12.163648650463148</v>
      </c>
      <c r="O1040">
        <f t="shared" si="186"/>
        <v>0.65338616455683207</v>
      </c>
      <c r="P1040" s="53">
        <f t="shared" si="187"/>
        <v>9.8866562389251857</v>
      </c>
      <c r="Q1040" s="53">
        <v>0.2</v>
      </c>
      <c r="R1040" s="53">
        <f t="shared" si="188"/>
        <v>5.3100271904474283</v>
      </c>
    </row>
    <row r="1041" spans="1:18" ht="15">
      <c r="A1041" s="88"/>
      <c r="B1041" s="84">
        <v>31344</v>
      </c>
      <c r="C1041" s="85">
        <v>0</v>
      </c>
      <c r="D1041" s="86">
        <v>19</v>
      </c>
      <c r="E1041" s="87">
        <v>2</v>
      </c>
      <c r="F1041" s="96">
        <f t="shared" si="179"/>
        <v>10.5</v>
      </c>
      <c r="G1041" s="96"/>
      <c r="H1041" s="74">
        <f t="shared" si="180"/>
        <v>297</v>
      </c>
      <c r="I1041" s="53">
        <f t="shared" si="178"/>
        <v>1.0111866607877009</v>
      </c>
      <c r="J1041" s="53">
        <f t="shared" si="181"/>
        <v>-0.19962096816676864</v>
      </c>
      <c r="K1041" s="53">
        <f t="shared" si="182"/>
        <v>1.3571157739932649</v>
      </c>
      <c r="L1041" s="53">
        <f t="shared" si="183"/>
        <v>17.642303036069933</v>
      </c>
      <c r="M1041" s="93">
        <f t="shared" si="184"/>
        <v>1.9278162969858976</v>
      </c>
      <c r="N1041" s="53">
        <f t="shared" si="185"/>
        <v>12.365983412468152</v>
      </c>
      <c r="O1041">
        <f t="shared" si="186"/>
        <v>0.63434223095270703</v>
      </c>
      <c r="P1041" s="53">
        <f t="shared" si="187"/>
        <v>9.564744649762261</v>
      </c>
      <c r="Q1041" s="53">
        <v>0.2</v>
      </c>
      <c r="R1041" s="53">
        <f t="shared" si="188"/>
        <v>5.3314574141276951</v>
      </c>
    </row>
    <row r="1042" spans="1:18" ht="15">
      <c r="A1042" s="88"/>
      <c r="B1042" s="84">
        <v>31345</v>
      </c>
      <c r="C1042" s="85">
        <v>0</v>
      </c>
      <c r="D1042" s="86">
        <v>16</v>
      </c>
      <c r="E1042" s="87">
        <v>-1</v>
      </c>
      <c r="F1042" s="96">
        <f t="shared" si="179"/>
        <v>7.5</v>
      </c>
      <c r="G1042" s="96"/>
      <c r="H1042" s="74">
        <f t="shared" si="180"/>
        <v>298</v>
      </c>
      <c r="I1042" s="53">
        <f t="shared" si="178"/>
        <v>1.0117263549844906</v>
      </c>
      <c r="J1042" s="53">
        <f t="shared" si="181"/>
        <v>-0.20571602786129212</v>
      </c>
      <c r="K1042" s="53">
        <f t="shared" si="182"/>
        <v>1.3502973611651965</v>
      </c>
      <c r="L1042" s="53">
        <f t="shared" si="183"/>
        <v>17.399151599318937</v>
      </c>
      <c r="M1042" s="93">
        <f t="shared" si="184"/>
        <v>1.6997009907560898</v>
      </c>
      <c r="N1042" s="53">
        <f t="shared" si="185"/>
        <v>12.195551772821494</v>
      </c>
      <c r="O1042">
        <f t="shared" si="186"/>
        <v>0.52994046015629992</v>
      </c>
      <c r="P1042" s="53">
        <f t="shared" si="187"/>
        <v>7.8224239699391331</v>
      </c>
      <c r="Q1042" s="53">
        <v>0.2</v>
      </c>
      <c r="R1042" s="53">
        <f t="shared" si="188"/>
        <v>5.1449568048323284</v>
      </c>
    </row>
    <row r="1043" spans="1:18" ht="15">
      <c r="A1043" s="88"/>
      <c r="B1043" s="84">
        <v>31346</v>
      </c>
      <c r="C1043" s="85">
        <v>0</v>
      </c>
      <c r="D1043" s="86">
        <v>16</v>
      </c>
      <c r="E1043" s="87">
        <v>-2</v>
      </c>
      <c r="F1043" s="96">
        <f t="shared" si="179"/>
        <v>7</v>
      </c>
      <c r="G1043" s="96"/>
      <c r="H1043" s="74">
        <f t="shared" si="180"/>
        <v>299</v>
      </c>
      <c r="I1043" s="53">
        <f t="shared" si="178"/>
        <v>1.0122625791641815</v>
      </c>
      <c r="J1043" s="53">
        <f t="shared" si="181"/>
        <v>-0.21175881774130711</v>
      </c>
      <c r="K1043" s="53">
        <f t="shared" si="182"/>
        <v>1.3435099383070224</v>
      </c>
      <c r="L1043" s="53">
        <f t="shared" si="183"/>
        <v>17.158350888370411</v>
      </c>
      <c r="M1043" s="93">
        <f t="shared" si="184"/>
        <v>1.6906859821122491</v>
      </c>
      <c r="N1043" s="53">
        <f t="shared" si="185"/>
        <v>12.375441992487836</v>
      </c>
      <c r="O1043">
        <f t="shared" si="186"/>
        <v>0.51408950205511061</v>
      </c>
      <c r="P1043" s="53">
        <f t="shared" si="187"/>
        <v>7.561434041661748</v>
      </c>
      <c r="Q1043" s="53">
        <v>0.2</v>
      </c>
      <c r="R1043" s="53">
        <f t="shared" si="188"/>
        <v>5.1579652017169231</v>
      </c>
    </row>
    <row r="1044" spans="1:18" ht="15">
      <c r="A1044" s="88"/>
      <c r="B1044" s="84">
        <v>31347</v>
      </c>
      <c r="C1044" s="85">
        <v>0</v>
      </c>
      <c r="D1044" s="86">
        <v>15</v>
      </c>
      <c r="E1044" s="87">
        <v>-2</v>
      </c>
      <c r="F1044" s="96">
        <f t="shared" si="179"/>
        <v>6.5</v>
      </c>
      <c r="G1044" s="96"/>
      <c r="H1044" s="74">
        <f t="shared" si="180"/>
        <v>300</v>
      </c>
      <c r="I1044" s="53">
        <f t="shared" si="178"/>
        <v>1.0127951746494115</v>
      </c>
      <c r="J1044" s="53">
        <f t="shared" si="181"/>
        <v>-0.2177473997368205</v>
      </c>
      <c r="K1044" s="53">
        <f t="shared" si="182"/>
        <v>1.3367554147642666</v>
      </c>
      <c r="L1044" s="53">
        <f t="shared" si="183"/>
        <v>16.919986949598503</v>
      </c>
      <c r="M1044" s="93">
        <f t="shared" si="184"/>
        <v>1.587560305722904</v>
      </c>
      <c r="N1044" s="53">
        <f t="shared" si="185"/>
        <v>11.85969187413539</v>
      </c>
      <c r="O1044">
        <f t="shared" si="186"/>
        <v>0.4986553243273773</v>
      </c>
      <c r="P1044" s="53">
        <f t="shared" si="187"/>
        <v>7.3082650054301794</v>
      </c>
      <c r="Q1044" s="53">
        <v>0.2</v>
      </c>
      <c r="R1044" s="53">
        <f t="shared" si="188"/>
        <v>5.0195953143042074</v>
      </c>
    </row>
    <row r="1045" spans="1:18" ht="15">
      <c r="A1045" s="88"/>
      <c r="B1045" s="84">
        <v>31348</v>
      </c>
      <c r="C1045" s="85">
        <v>0</v>
      </c>
      <c r="D1045" s="86">
        <v>15</v>
      </c>
      <c r="E1045" s="87">
        <v>-2</v>
      </c>
      <c r="F1045" s="96">
        <f t="shared" si="179"/>
        <v>6.5</v>
      </c>
      <c r="G1045" s="96"/>
      <c r="H1045" s="74">
        <f t="shared" si="180"/>
        <v>301</v>
      </c>
      <c r="I1045" s="53">
        <f t="shared" si="178"/>
        <v>1.0133239838366084</v>
      </c>
      <c r="J1045" s="53">
        <f t="shared" si="181"/>
        <v>-0.22367982947638354</v>
      </c>
      <c r="K1045" s="53">
        <f t="shared" si="182"/>
        <v>1.3300357710230664</v>
      </c>
      <c r="L1045" s="53">
        <f t="shared" si="183"/>
        <v>16.684145215907556</v>
      </c>
      <c r="M1045" s="93">
        <f t="shared" si="184"/>
        <v>1.5654318622462082</v>
      </c>
      <c r="N1045" s="53">
        <f t="shared" si="185"/>
        <v>11.694383809716173</v>
      </c>
      <c r="O1045">
        <f t="shared" si="186"/>
        <v>0.4986553243273773</v>
      </c>
      <c r="P1045" s="53">
        <f t="shared" si="187"/>
        <v>7.3082650054301794</v>
      </c>
      <c r="Q1045" s="53">
        <v>0.2</v>
      </c>
      <c r="R1045" s="53">
        <f t="shared" si="188"/>
        <v>4.9837827316111314</v>
      </c>
    </row>
    <row r="1046" spans="1:18" ht="15">
      <c r="A1046" s="88"/>
      <c r="B1046" s="84">
        <v>31349</v>
      </c>
      <c r="C1046" s="85">
        <v>0</v>
      </c>
      <c r="D1046" s="86">
        <v>9</v>
      </c>
      <c r="E1046" s="87">
        <v>-1</v>
      </c>
      <c r="F1046" s="96">
        <f t="shared" si="179"/>
        <v>4</v>
      </c>
      <c r="G1046" s="96"/>
      <c r="H1046" s="74">
        <f t="shared" si="180"/>
        <v>302</v>
      </c>
      <c r="I1046" s="53">
        <f t="shared" si="178"/>
        <v>1.0138488502426257</v>
      </c>
      <c r="J1046" s="53">
        <f t="shared" si="181"/>
        <v>-0.22955415685093136</v>
      </c>
      <c r="K1046" s="53">
        <f t="shared" si="182"/>
        <v>1.3233530602239887</v>
      </c>
      <c r="L1046" s="53">
        <f t="shared" si="183"/>
        <v>16.450910441660312</v>
      </c>
      <c r="M1046" s="93">
        <f t="shared" si="184"/>
        <v>1.0620523035324634</v>
      </c>
      <c r="N1046" s="53">
        <f t="shared" si="185"/>
        <v>8.8437989184458328</v>
      </c>
      <c r="O1046">
        <f t="shared" si="186"/>
        <v>0.42741570243698762</v>
      </c>
      <c r="P1046" s="53">
        <f t="shared" si="187"/>
        <v>6.152681276989024</v>
      </c>
      <c r="Q1046" s="53">
        <v>0.2</v>
      </c>
      <c r="R1046" s="53">
        <f t="shared" si="188"/>
        <v>4.2410535080623477</v>
      </c>
    </row>
    <row r="1047" spans="1:18" ht="15">
      <c r="A1047" s="88"/>
      <c r="B1047" s="84">
        <v>31350</v>
      </c>
      <c r="C1047" s="85">
        <v>0</v>
      </c>
      <c r="D1047" s="86">
        <v>14</v>
      </c>
      <c r="E1047" s="87">
        <v>5</v>
      </c>
      <c r="F1047" s="96">
        <f t="shared" si="179"/>
        <v>9.5</v>
      </c>
      <c r="G1047" s="96"/>
      <c r="H1047" s="74">
        <f t="shared" si="180"/>
        <v>303</v>
      </c>
      <c r="I1047" s="53">
        <f t="shared" si="178"/>
        <v>1.0143696185510496</v>
      </c>
      <c r="J1047" s="53">
        <f t="shared" si="181"/>
        <v>-0.23536842662812049</v>
      </c>
      <c r="K1047" s="53">
        <f t="shared" si="182"/>
        <v>1.3167094095504064</v>
      </c>
      <c r="L1047" s="53">
        <f t="shared" si="183"/>
        <v>16.220366637536831</v>
      </c>
      <c r="M1047" s="93">
        <f t="shared" si="184"/>
        <v>1.2440677783032625</v>
      </c>
      <c r="N1047" s="53">
        <f t="shared" si="185"/>
        <v>8.2723869851437843</v>
      </c>
      <c r="O1047">
        <f t="shared" si="186"/>
        <v>0.59770450458842328</v>
      </c>
      <c r="P1047" s="53">
        <f t="shared" si="187"/>
        <v>8.9488800645474278</v>
      </c>
      <c r="Q1047" s="53">
        <v>0.2</v>
      </c>
      <c r="R1047" s="53">
        <f t="shared" si="188"/>
        <v>4.3790189676564877</v>
      </c>
    </row>
    <row r="1048" spans="1:18" ht="15">
      <c r="A1048" s="88"/>
      <c r="B1048" s="84">
        <v>31351</v>
      </c>
      <c r="C1048" s="85">
        <v>9</v>
      </c>
      <c r="D1048" s="86">
        <v>17</v>
      </c>
      <c r="E1048" s="87">
        <v>7</v>
      </c>
      <c r="F1048" s="96">
        <f t="shared" si="179"/>
        <v>12</v>
      </c>
      <c r="G1048" s="96"/>
      <c r="H1048" s="74">
        <f t="shared" si="180"/>
        <v>304</v>
      </c>
      <c r="I1048" s="53">
        <f t="shared" si="178"/>
        <v>1.0148861346581595</v>
      </c>
      <c r="J1048" s="53">
        <f t="shared" si="181"/>
        <v>-0.24112067911849694</v>
      </c>
      <c r="K1048" s="53">
        <f t="shared" si="182"/>
        <v>1.3101070214775534</v>
      </c>
      <c r="L1048" s="53">
        <f t="shared" si="183"/>
        <v>15.992597005491556</v>
      </c>
      <c r="M1048" s="93">
        <f t="shared" si="184"/>
        <v>1.411350012064188</v>
      </c>
      <c r="N1048" s="53">
        <f t="shared" si="185"/>
        <v>8.5974154805520833</v>
      </c>
      <c r="O1048">
        <f t="shared" si="186"/>
        <v>0.69297786589913757</v>
      </c>
      <c r="P1048" s="53">
        <f t="shared" si="187"/>
        <v>10.559668732607534</v>
      </c>
      <c r="Q1048" s="53">
        <v>0.2</v>
      </c>
      <c r="R1048" s="53">
        <f t="shared" si="188"/>
        <v>4.5576417106662444</v>
      </c>
    </row>
    <row r="1049" spans="1:18" ht="15">
      <c r="A1049" s="88"/>
      <c r="B1049" s="84">
        <v>31352</v>
      </c>
      <c r="C1049" s="85">
        <v>0</v>
      </c>
      <c r="D1049" s="86">
        <v>14</v>
      </c>
      <c r="E1049" s="87">
        <v>7</v>
      </c>
      <c r="F1049" s="96">
        <f t="shared" si="179"/>
        <v>10.5</v>
      </c>
      <c r="G1049" s="96"/>
      <c r="H1049" s="74">
        <f t="shared" si="180"/>
        <v>305</v>
      </c>
      <c r="I1049" s="53">
        <f t="shared" si="178"/>
        <v>1.0153982457185289</v>
      </c>
      <c r="J1049" s="53">
        <f t="shared" si="181"/>
        <v>-0.24680895089479327</v>
      </c>
      <c r="K1049" s="53">
        <f t="shared" si="182"/>
        <v>1.3035481748675748</v>
      </c>
      <c r="L1049" s="53">
        <f t="shared" si="183"/>
        <v>15.767683873981852</v>
      </c>
      <c r="M1049" s="93">
        <f t="shared" si="184"/>
        <v>1.1056122278737583</v>
      </c>
      <c r="N1049" s="53">
        <f t="shared" si="185"/>
        <v>7.091952947946714</v>
      </c>
      <c r="O1049">
        <f t="shared" si="186"/>
        <v>0.63434223095270703</v>
      </c>
      <c r="P1049" s="53">
        <f t="shared" si="187"/>
        <v>9.564744649762261</v>
      </c>
      <c r="Q1049" s="53">
        <v>0.2</v>
      </c>
      <c r="R1049" s="53">
        <f t="shared" si="188"/>
        <v>4.15997126125266</v>
      </c>
    </row>
    <row r="1050" spans="1:18" ht="15">
      <c r="A1050" s="88"/>
      <c r="B1050" s="84">
        <v>31353</v>
      </c>
      <c r="C1050" s="85">
        <v>1.4</v>
      </c>
      <c r="D1050" s="86">
        <v>17</v>
      </c>
      <c r="E1050" s="87">
        <v>3</v>
      </c>
      <c r="F1050" s="96">
        <f t="shared" si="179"/>
        <v>10</v>
      </c>
      <c r="G1050" s="96"/>
      <c r="H1050" s="74">
        <f t="shared" si="180"/>
        <v>306</v>
      </c>
      <c r="I1050" s="53">
        <f t="shared" si="178"/>
        <v>1.0159058001902563</v>
      </c>
      <c r="J1050" s="53">
        <f t="shared" si="181"/>
        <v>-0.25243127556549821</v>
      </c>
      <c r="K1050" s="53">
        <f t="shared" si="182"/>
        <v>1.2970352258952598</v>
      </c>
      <c r="L1050" s="53">
        <f t="shared" si="183"/>
        <v>15.545708633651007</v>
      </c>
      <c r="M1050" s="93">
        <f t="shared" si="184"/>
        <v>1.5143240194375336</v>
      </c>
      <c r="N1050" s="53">
        <f t="shared" si="185"/>
        <v>9.8883416420950727</v>
      </c>
      <c r="O1050">
        <f t="shared" si="186"/>
        <v>0.61578519545801924</v>
      </c>
      <c r="P1050" s="53">
        <f t="shared" si="187"/>
        <v>9.2522328593138266</v>
      </c>
      <c r="Q1050" s="53">
        <v>0.2</v>
      </c>
      <c r="R1050" s="53">
        <f t="shared" si="188"/>
        <v>4.7586746620732425</v>
      </c>
    </row>
    <row r="1051" spans="1:18" ht="15">
      <c r="A1051" s="88"/>
      <c r="B1051" s="84">
        <v>31354</v>
      </c>
      <c r="C1051" s="85">
        <v>0</v>
      </c>
      <c r="D1051" s="86">
        <v>14</v>
      </c>
      <c r="E1051" s="87">
        <v>0</v>
      </c>
      <c r="F1051" s="96">
        <f t="shared" si="179"/>
        <v>7</v>
      </c>
      <c r="G1051" s="96"/>
      <c r="H1051" s="74">
        <f t="shared" si="180"/>
        <v>307</v>
      </c>
      <c r="I1051" s="53">
        <f t="shared" si="178"/>
        <v>1.0164086478798078</v>
      </c>
      <c r="J1051" s="53">
        <f t="shared" si="181"/>
        <v>-0.25798568460379556</v>
      </c>
      <c r="K1051" s="53">
        <f t="shared" si="182"/>
        <v>1.2905706087883901</v>
      </c>
      <c r="L1051" s="53">
        <f t="shared" si="183"/>
        <v>15.326751673653153</v>
      </c>
      <c r="M1051" s="93">
        <f t="shared" si="184"/>
        <v>1.3318806002435373</v>
      </c>
      <c r="N1051" s="53">
        <f t="shared" si="185"/>
        <v>9.7490671145456123</v>
      </c>
      <c r="O1051">
        <f t="shared" si="186"/>
        <v>0.51408950205511061</v>
      </c>
      <c r="P1051" s="53">
        <f t="shared" si="187"/>
        <v>7.561434041661748</v>
      </c>
      <c r="Q1051" s="53">
        <v>0.2</v>
      </c>
      <c r="R1051" s="53">
        <f t="shared" si="188"/>
        <v>4.5870056744817997</v>
      </c>
    </row>
    <row r="1052" spans="1:18" ht="15">
      <c r="A1052" s="88"/>
      <c r="B1052" s="84">
        <v>31355</v>
      </c>
      <c r="C1052" s="85">
        <v>0</v>
      </c>
      <c r="D1052" s="86">
        <v>15</v>
      </c>
      <c r="E1052" s="87">
        <v>-1</v>
      </c>
      <c r="F1052" s="96">
        <f t="shared" si="179"/>
        <v>7</v>
      </c>
      <c r="G1052" s="96"/>
      <c r="H1052" s="74">
        <f t="shared" si="180"/>
        <v>308</v>
      </c>
      <c r="I1052" s="53">
        <f t="shared" si="178"/>
        <v>1.0169066399864619</v>
      </c>
      <c r="J1052" s="53">
        <f t="shared" si="181"/>
        <v>-0.26347020823283013</v>
      </c>
      <c r="K1052" s="53">
        <f t="shared" si="182"/>
        <v>1.2841568363660321</v>
      </c>
      <c r="L1052" s="53">
        <f t="shared" si="183"/>
        <v>15.110892318814727</v>
      </c>
      <c r="M1052" s="93">
        <f t="shared" si="184"/>
        <v>1.4037871300736029</v>
      </c>
      <c r="N1052" s="53">
        <f t="shared" si="185"/>
        <v>10.275406776794016</v>
      </c>
      <c r="O1052">
        <f t="shared" si="186"/>
        <v>0.51408950205511061</v>
      </c>
      <c r="P1052" s="53">
        <f t="shared" si="187"/>
        <v>7.561434041661748</v>
      </c>
      <c r="Q1052" s="53">
        <v>0.2</v>
      </c>
      <c r="R1052" s="53">
        <f t="shared" si="188"/>
        <v>4.7014290369828533</v>
      </c>
    </row>
    <row r="1053" spans="1:18" ht="15">
      <c r="A1053" s="88"/>
      <c r="B1053" s="84">
        <v>31356</v>
      </c>
      <c r="C1053" s="85">
        <v>0</v>
      </c>
      <c r="D1053" s="86">
        <v>7</v>
      </c>
      <c r="E1053" s="87">
        <v>3</v>
      </c>
      <c r="F1053" s="96">
        <f t="shared" si="179"/>
        <v>5</v>
      </c>
      <c r="G1053" s="96"/>
      <c r="H1053" s="74">
        <f t="shared" si="180"/>
        <v>309</v>
      </c>
      <c r="I1053" s="53">
        <f t="shared" si="178"/>
        <v>1.0173996291463423</v>
      </c>
      <c r="J1053" s="53">
        <f t="shared" si="181"/>
        <v>-0.26888287636813218</v>
      </c>
      <c r="K1053" s="53">
        <f t="shared" si="182"/>
        <v>1.2777965003575227</v>
      </c>
      <c r="L1053" s="53">
        <f t="shared" si="183"/>
        <v>14.89820876783244</v>
      </c>
      <c r="M1053" s="93">
        <f t="shared" si="184"/>
        <v>0.63620689559049926</v>
      </c>
      <c r="N1053" s="53">
        <f t="shared" si="185"/>
        <v>5.0653909810630298</v>
      </c>
      <c r="O1053">
        <f t="shared" si="186"/>
        <v>0.4547610930964518</v>
      </c>
      <c r="P1053" s="53">
        <f t="shared" si="187"/>
        <v>6.5936457320380466</v>
      </c>
      <c r="Q1053" s="53">
        <v>0.2</v>
      </c>
      <c r="R1053" s="53">
        <f t="shared" si="188"/>
        <v>3.4826669724534569</v>
      </c>
    </row>
    <row r="1054" spans="1:18" ht="15">
      <c r="A1054" s="88"/>
      <c r="B1054" s="84">
        <v>31357</v>
      </c>
      <c r="C1054" s="85">
        <v>2</v>
      </c>
      <c r="D1054" s="86">
        <v>18</v>
      </c>
      <c r="E1054" s="87">
        <v>3</v>
      </c>
      <c r="F1054" s="96">
        <f t="shared" si="179"/>
        <v>10.5</v>
      </c>
      <c r="G1054" s="96"/>
      <c r="H1054" s="74">
        <f t="shared" si="180"/>
        <v>310</v>
      </c>
      <c r="I1054" s="53">
        <f t="shared" si="178"/>
        <v>1.0178874694760252</v>
      </c>
      <c r="J1054" s="53">
        <f t="shared" si="181"/>
        <v>-0.27422171961789704</v>
      </c>
      <c r="K1054" s="53">
        <f t="shared" si="182"/>
        <v>1.2714922714843895</v>
      </c>
      <c r="L1054" s="53">
        <f t="shared" si="183"/>
        <v>14.688778032712165</v>
      </c>
      <c r="M1054" s="93">
        <f t="shared" si="184"/>
        <v>1.5077078870670872</v>
      </c>
      <c r="N1054" s="53">
        <f t="shared" si="185"/>
        <v>9.671196758461365</v>
      </c>
      <c r="O1054">
        <f t="shared" si="186"/>
        <v>0.63434223095270703</v>
      </c>
      <c r="P1054" s="53">
        <f t="shared" si="187"/>
        <v>9.564744649762261</v>
      </c>
      <c r="Q1054" s="53">
        <v>0.2</v>
      </c>
      <c r="R1054" s="53">
        <f t="shared" si="188"/>
        <v>4.7328819467772512</v>
      </c>
    </row>
    <row r="1055" spans="1:18" ht="15">
      <c r="A1055" s="88"/>
      <c r="B1055" s="84">
        <v>31358</v>
      </c>
      <c r="C1055" s="85">
        <v>0</v>
      </c>
      <c r="D1055" s="86">
        <v>14</v>
      </c>
      <c r="E1055" s="87">
        <v>-2</v>
      </c>
      <c r="F1055" s="96">
        <f t="shared" si="179"/>
        <v>6</v>
      </c>
      <c r="G1055" s="96"/>
      <c r="H1055" s="74">
        <f t="shared" si="180"/>
        <v>311</v>
      </c>
      <c r="I1055" s="53">
        <f t="shared" si="178"/>
        <v>1.0183700166157084</v>
      </c>
      <c r="J1055" s="53">
        <f t="shared" si="181"/>
        <v>-0.27948477034166919</v>
      </c>
      <c r="K1055" s="53">
        <f t="shared" si="182"/>
        <v>1.2652468992870076</v>
      </c>
      <c r="L1055" s="53">
        <f t="shared" si="183"/>
        <v>14.482675879656613</v>
      </c>
      <c r="M1055" s="93">
        <f t="shared" si="184"/>
        <v>1.2911753707693858</v>
      </c>
      <c r="N1055" s="53">
        <f t="shared" si="185"/>
        <v>9.8482195981664979</v>
      </c>
      <c r="O1055">
        <f t="shared" si="186"/>
        <v>0.48362860546481151</v>
      </c>
      <c r="P1055" s="53">
        <f t="shared" si="187"/>
        <v>7.0627108084534136</v>
      </c>
      <c r="Q1055" s="53">
        <v>0.2</v>
      </c>
      <c r="R1055" s="53">
        <f t="shared" si="188"/>
        <v>4.5587299297211725</v>
      </c>
    </row>
    <row r="1056" spans="1:18" ht="15">
      <c r="A1056" s="88"/>
      <c r="B1056" s="84">
        <v>31359</v>
      </c>
      <c r="C1056" s="85">
        <v>0</v>
      </c>
      <c r="D1056" s="86">
        <v>11</v>
      </c>
      <c r="E1056" s="87">
        <v>-1</v>
      </c>
      <c r="F1056" s="96">
        <f t="shared" si="179"/>
        <v>5</v>
      </c>
      <c r="G1056" s="96"/>
      <c r="H1056" s="74">
        <f t="shared" si="180"/>
        <v>312</v>
      </c>
      <c r="I1056" s="53">
        <f t="shared" si="178"/>
        <v>1.0188471277719298</v>
      </c>
      <c r="J1056" s="53">
        <f t="shared" si="181"/>
        <v>-0.28467006376778992</v>
      </c>
      <c r="K1056" s="53">
        <f t="shared" si="182"/>
        <v>1.2590632116775065</v>
      </c>
      <c r="L1056" s="53">
        <f t="shared" si="183"/>
        <v>14.279976771613258</v>
      </c>
      <c r="M1056" s="93">
        <f t="shared" si="184"/>
        <v>1.0562152764635677</v>
      </c>
      <c r="N1056" s="53">
        <f t="shared" si="185"/>
        <v>8.4094394017747689</v>
      </c>
      <c r="O1056">
        <f t="shared" si="186"/>
        <v>0.4547610930964518</v>
      </c>
      <c r="P1056" s="53">
        <f t="shared" si="187"/>
        <v>6.5936457320380466</v>
      </c>
      <c r="Q1056" s="53">
        <v>0.2</v>
      </c>
      <c r="R1056" s="53">
        <f t="shared" si="188"/>
        <v>4.1991473128292665</v>
      </c>
    </row>
    <row r="1057" spans="1:18" ht="15">
      <c r="A1057" s="88"/>
      <c r="B1057" s="84">
        <v>31360</v>
      </c>
      <c r="C1057" s="85">
        <v>0</v>
      </c>
      <c r="D1057" s="86">
        <v>7</v>
      </c>
      <c r="E1057" s="87">
        <v>0</v>
      </c>
      <c r="F1057" s="96">
        <f t="shared" si="179"/>
        <v>3.5</v>
      </c>
      <c r="G1057" s="96"/>
      <c r="H1057" s="74">
        <f t="shared" si="180"/>
        <v>313</v>
      </c>
      <c r="I1057" s="53">
        <f t="shared" si="178"/>
        <v>1.0193186617598224</v>
      </c>
      <c r="J1057" s="53">
        <f t="shared" si="181"/>
        <v>-0.28977563916981031</v>
      </c>
      <c r="K1057" s="53">
        <f t="shared" si="182"/>
        <v>1.2529441142002091</v>
      </c>
      <c r="L1057" s="53">
        <f t="shared" si="183"/>
        <v>14.080753812694676</v>
      </c>
      <c r="M1057" s="93">
        <f t="shared" si="184"/>
        <v>0.74311153438371813</v>
      </c>
      <c r="N1057" s="53">
        <f t="shared" si="185"/>
        <v>6.3332093863214949</v>
      </c>
      <c r="O1057">
        <f t="shared" si="186"/>
        <v>0.41429223966637557</v>
      </c>
      <c r="P1057" s="53">
        <f t="shared" si="187"/>
        <v>5.9422692546644251</v>
      </c>
      <c r="Q1057" s="53">
        <v>0.2</v>
      </c>
      <c r="R1057" s="53">
        <f t="shared" si="188"/>
        <v>3.6834956097284852</v>
      </c>
    </row>
    <row r="1058" spans="1:18" ht="15">
      <c r="A1058" s="88"/>
      <c r="B1058" s="84">
        <v>31361</v>
      </c>
      <c r="C1058" s="85">
        <v>0</v>
      </c>
      <c r="D1058" s="86">
        <v>11</v>
      </c>
      <c r="E1058" s="87">
        <v>5</v>
      </c>
      <c r="F1058" s="96">
        <f t="shared" si="179"/>
        <v>8</v>
      </c>
      <c r="G1058" s="96"/>
      <c r="H1058" s="74">
        <f t="shared" si="180"/>
        <v>314</v>
      </c>
      <c r="I1058" s="53">
        <f t="shared" si="178"/>
        <v>1.0197844790448929</v>
      </c>
      <c r="J1058" s="53">
        <f t="shared" si="181"/>
        <v>-0.29479954110186718</v>
      </c>
      <c r="K1058" s="53">
        <f t="shared" si="182"/>
        <v>1.2468925889808187</v>
      </c>
      <c r="L1058" s="53">
        <f t="shared" si="183"/>
        <v>13.885078694683791</v>
      </c>
      <c r="M1058" s="93">
        <f t="shared" si="184"/>
        <v>0.82175650417234114</v>
      </c>
      <c r="N1058" s="53">
        <f t="shared" si="185"/>
        <v>5.7819308328620815</v>
      </c>
      <c r="O1058">
        <f t="shared" si="186"/>
        <v>0.54621768965488293</v>
      </c>
      <c r="P1058" s="53">
        <f t="shared" si="187"/>
        <v>8.0914455460972867</v>
      </c>
      <c r="Q1058" s="53">
        <v>0.2</v>
      </c>
      <c r="R1058" s="53">
        <f t="shared" si="188"/>
        <v>3.7671043086739964</v>
      </c>
    </row>
    <row r="1059" spans="1:18" ht="15">
      <c r="A1059" s="88"/>
      <c r="B1059" s="84">
        <v>31362</v>
      </c>
      <c r="C1059" s="85">
        <v>0</v>
      </c>
      <c r="D1059" s="86">
        <v>19</v>
      </c>
      <c r="E1059" s="87">
        <v>4</v>
      </c>
      <c r="F1059" s="96">
        <f t="shared" si="179"/>
        <v>11.5</v>
      </c>
      <c r="G1059" s="96"/>
      <c r="H1059" s="74">
        <f t="shared" si="180"/>
        <v>315</v>
      </c>
      <c r="I1059" s="53">
        <f t="shared" si="178"/>
        <v>1.0202444417843124</v>
      </c>
      <c r="J1059" s="53">
        <f t="shared" si="181"/>
        <v>-0.29973982069280281</v>
      </c>
      <c r="K1059" s="53">
        <f t="shared" si="182"/>
        <v>1.2409116933456585</v>
      </c>
      <c r="L1059" s="53">
        <f t="shared" si="183"/>
        <v>13.693021645835916</v>
      </c>
      <c r="M1059" s="93">
        <f t="shared" si="184"/>
        <v>1.4551642551463226</v>
      </c>
      <c r="N1059" s="53">
        <f t="shared" si="185"/>
        <v>9.0155836149086319</v>
      </c>
      <c r="O1059">
        <f t="shared" si="186"/>
        <v>0.67292773448592091</v>
      </c>
      <c r="P1059" s="53">
        <f t="shared" si="187"/>
        <v>10.218213752667999</v>
      </c>
      <c r="Q1059" s="53">
        <v>0.2</v>
      </c>
      <c r="R1059" s="53">
        <f t="shared" si="188"/>
        <v>4.630201268106708</v>
      </c>
    </row>
    <row r="1060" spans="1:18" ht="15">
      <c r="A1060" s="88"/>
      <c r="B1060" s="84">
        <v>31363</v>
      </c>
      <c r="C1060" s="85">
        <v>0</v>
      </c>
      <c r="D1060" s="86">
        <v>6</v>
      </c>
      <c r="E1060" s="87">
        <v>-1</v>
      </c>
      <c r="F1060" s="96">
        <f t="shared" si="179"/>
        <v>2.5</v>
      </c>
      <c r="G1060" s="96"/>
      <c r="H1060" s="74">
        <f t="shared" si="180"/>
        <v>316</v>
      </c>
      <c r="I1060" s="53">
        <f t="shared" si="178"/>
        <v>1.020698413867706</v>
      </c>
      <c r="J1060" s="53">
        <f t="shared" si="181"/>
        <v>-0.30459453699858596</v>
      </c>
      <c r="K1060" s="53">
        <f t="shared" si="182"/>
        <v>1.2350045580925202</v>
      </c>
      <c r="L1060" s="53">
        <f t="shared" si="183"/>
        <v>13.504651382186657</v>
      </c>
      <c r="M1060" s="93">
        <f t="shared" si="184"/>
        <v>0.67924728154474412</v>
      </c>
      <c r="N1060" s="53">
        <f t="shared" si="185"/>
        <v>6.0740913469813993</v>
      </c>
      <c r="O1060">
        <f t="shared" si="186"/>
        <v>0.38910203313511127</v>
      </c>
      <c r="P1060" s="53">
        <f t="shared" si="187"/>
        <v>5.5406877114500723</v>
      </c>
      <c r="Q1060" s="53">
        <v>0.2</v>
      </c>
      <c r="R1060" s="53">
        <f t="shared" si="188"/>
        <v>3.5802906131376679</v>
      </c>
    </row>
    <row r="1061" spans="1:18" ht="15">
      <c r="A1061" s="88"/>
      <c r="B1061" s="84">
        <v>31364</v>
      </c>
      <c r="C1061" s="85">
        <v>37.799999999999997</v>
      </c>
      <c r="D1061" s="86">
        <v>3</v>
      </c>
      <c r="E1061" s="87">
        <v>-1</v>
      </c>
      <c r="F1061" s="96">
        <f t="shared" si="179"/>
        <v>1</v>
      </c>
      <c r="G1061" s="96"/>
      <c r="H1061" s="74">
        <f t="shared" si="180"/>
        <v>317</v>
      </c>
      <c r="I1061" s="53">
        <f t="shared" si="178"/>
        <v>1.0211462609574309</v>
      </c>
      <c r="J1061" s="53">
        <f t="shared" si="181"/>
        <v>-0.3093617584123764</v>
      </c>
      <c r="K1061" s="53">
        <f t="shared" si="182"/>
        <v>1.2291743853950863</v>
      </c>
      <c r="L1061" s="53">
        <f t="shared" si="183"/>
        <v>13.320035061569568</v>
      </c>
      <c r="M1061" s="93">
        <f t="shared" si="184"/>
        <v>0.46902143001813362</v>
      </c>
      <c r="N1061" s="53">
        <f t="shared" si="185"/>
        <v>4.528811920933653</v>
      </c>
      <c r="O1061">
        <f t="shared" si="186"/>
        <v>0.35383789041177988</v>
      </c>
      <c r="P1061" s="53">
        <f t="shared" si="187"/>
        <v>4.9838506177847011</v>
      </c>
      <c r="Q1061" s="53">
        <v>0.2</v>
      </c>
      <c r="R1061" s="53">
        <f t="shared" si="188"/>
        <v>3.1855582352591112</v>
      </c>
    </row>
    <row r="1062" spans="1:18" ht="15">
      <c r="A1062" s="88"/>
      <c r="B1062" s="84">
        <v>31365</v>
      </c>
      <c r="C1062" s="85">
        <v>0.8</v>
      </c>
      <c r="D1062" s="86">
        <v>11</v>
      </c>
      <c r="E1062" s="87">
        <v>-3</v>
      </c>
      <c r="F1062" s="96">
        <f t="shared" si="179"/>
        <v>4</v>
      </c>
      <c r="G1062" s="96"/>
      <c r="H1062" s="74">
        <f t="shared" si="180"/>
        <v>318</v>
      </c>
      <c r="I1062" s="53">
        <f t="shared" si="178"/>
        <v>1.0215878505283278</v>
      </c>
      <c r="J1062" s="53">
        <f t="shared" si="181"/>
        <v>-0.31403956413128459</v>
      </c>
      <c r="K1062" s="53">
        <f t="shared" si="182"/>
        <v>1.2234244463235751</v>
      </c>
      <c r="L1062" s="53">
        <f t="shared" si="183"/>
        <v>13.139238240542905</v>
      </c>
      <c r="M1062" s="93">
        <f t="shared" si="184"/>
        <v>1.0036682185912882</v>
      </c>
      <c r="N1062" s="53">
        <f t="shared" si="185"/>
        <v>8.3576297292827011</v>
      </c>
      <c r="O1062">
        <f t="shared" si="186"/>
        <v>0.42741570243698762</v>
      </c>
      <c r="P1062" s="53">
        <f t="shared" si="187"/>
        <v>6.152681276989024</v>
      </c>
      <c r="Q1062" s="53">
        <v>0.2</v>
      </c>
      <c r="R1062" s="53">
        <f t="shared" si="188"/>
        <v>4.1377163849207319</v>
      </c>
    </row>
    <row r="1063" spans="1:18" ht="15">
      <c r="A1063" s="88"/>
      <c r="B1063" s="84">
        <v>31366</v>
      </c>
      <c r="C1063" s="85">
        <v>0</v>
      </c>
      <c r="D1063" s="86">
        <v>8</v>
      </c>
      <c r="E1063" s="87">
        <v>-5</v>
      </c>
      <c r="F1063" s="96">
        <f t="shared" si="179"/>
        <v>1.5</v>
      </c>
      <c r="G1063" s="96"/>
      <c r="H1063" s="74">
        <f t="shared" si="180"/>
        <v>319</v>
      </c>
      <c r="I1063" s="53">
        <f t="shared" si="178"/>
        <v>1.0220230519069382</v>
      </c>
      <c r="J1063" s="53">
        <f t="shared" si="181"/>
        <v>-0.3186260456786566</v>
      </c>
      <c r="K1063" s="53">
        <f t="shared" si="182"/>
        <v>1.2177580779650874</v>
      </c>
      <c r="L1063" s="53">
        <f t="shared" si="183"/>
        <v>12.962324834415274</v>
      </c>
      <c r="M1063" s="93">
        <f t="shared" si="184"/>
        <v>0.84471724283977356</v>
      </c>
      <c r="N1063" s="53">
        <f t="shared" si="185"/>
        <v>7.9451755627497702</v>
      </c>
      <c r="O1063">
        <f t="shared" si="186"/>
        <v>0.36526692052720544</v>
      </c>
      <c r="P1063" s="53">
        <f t="shared" si="187"/>
        <v>5.1636135172163016</v>
      </c>
      <c r="Q1063" s="53">
        <v>0.2</v>
      </c>
      <c r="R1063" s="53">
        <f t="shared" si="188"/>
        <v>3.919562121040272</v>
      </c>
    </row>
    <row r="1064" spans="1:18" ht="15">
      <c r="A1064" s="88"/>
      <c r="B1064" s="84">
        <v>31367</v>
      </c>
      <c r="C1064" s="85">
        <v>0</v>
      </c>
      <c r="D1064" s="86">
        <v>1</v>
      </c>
      <c r="E1064" s="87">
        <v>-6</v>
      </c>
      <c r="F1064" s="96">
        <f t="shared" si="179"/>
        <v>-2.5</v>
      </c>
      <c r="G1064" s="96"/>
      <c r="H1064" s="74">
        <f t="shared" si="180"/>
        <v>320</v>
      </c>
      <c r="I1064" s="53">
        <f t="shared" si="178"/>
        <v>1.0224517363101726</v>
      </c>
      <c r="J1064" s="53">
        <f t="shared" si="181"/>
        <v>-0.32311930848040749</v>
      </c>
      <c r="K1064" s="53">
        <f t="shared" si="182"/>
        <v>1.2121786801282579</v>
      </c>
      <c r="L1064" s="53">
        <f t="shared" si="183"/>
        <v>12.789357080551207</v>
      </c>
      <c r="M1064" s="93">
        <f t="shared" si="184"/>
        <v>0.48482905386564645</v>
      </c>
      <c r="N1064" s="53">
        <f t="shared" si="185"/>
        <v>5.7523679048020657</v>
      </c>
      <c r="O1064">
        <f t="shared" si="186"/>
        <v>0.28226157084235826</v>
      </c>
      <c r="P1064" s="53">
        <f t="shared" si="187"/>
        <v>3.8748241344241494</v>
      </c>
      <c r="Q1064" s="53">
        <v>0.2</v>
      </c>
      <c r="R1064" s="53">
        <f t="shared" si="188"/>
        <v>3.2535246104133204</v>
      </c>
    </row>
    <row r="1065" spans="1:18" ht="15">
      <c r="A1065" s="88"/>
      <c r="B1065" s="84">
        <v>31368</v>
      </c>
      <c r="C1065" s="85">
        <v>0</v>
      </c>
      <c r="D1065" s="86">
        <v>3</v>
      </c>
      <c r="E1065" s="87">
        <v>-7</v>
      </c>
      <c r="F1065" s="96">
        <f t="shared" si="179"/>
        <v>-2</v>
      </c>
      <c r="G1065" s="96"/>
      <c r="H1065" s="74">
        <f t="shared" si="180"/>
        <v>321</v>
      </c>
      <c r="I1065" s="53">
        <f t="shared" si="178"/>
        <v>1.0228737768834191</v>
      </c>
      <c r="J1065" s="53">
        <f t="shared" si="181"/>
        <v>-0.32751747349366472</v>
      </c>
      <c r="K1065" s="53">
        <f t="shared" si="182"/>
        <v>1.2066897116181678</v>
      </c>
      <c r="L1065" s="53">
        <f t="shared" si="183"/>
        <v>12.620395505124998</v>
      </c>
      <c r="M1065" s="93">
        <f t="shared" si="184"/>
        <v>0.59051308545671877</v>
      </c>
      <c r="N1065" s="53">
        <f t="shared" si="185"/>
        <v>6.7845631106188558</v>
      </c>
      <c r="O1065">
        <f t="shared" si="186"/>
        <v>0.29163357525279388</v>
      </c>
      <c r="P1065" s="53">
        <f t="shared" si="187"/>
        <v>4.0182866888238244</v>
      </c>
      <c r="Q1065" s="53">
        <v>0.2</v>
      </c>
      <c r="R1065" s="53">
        <f t="shared" si="188"/>
        <v>3.4877562798428472</v>
      </c>
    </row>
    <row r="1066" spans="1:18" ht="15">
      <c r="A1066" s="88"/>
      <c r="B1066" s="84">
        <v>31369</v>
      </c>
      <c r="C1066" s="85">
        <v>0</v>
      </c>
      <c r="D1066" s="86">
        <v>3</v>
      </c>
      <c r="E1066" s="87">
        <v>-6</v>
      </c>
      <c r="F1066" s="96">
        <f t="shared" si="179"/>
        <v>-1.5</v>
      </c>
      <c r="G1066" s="96"/>
      <c r="H1066" s="74">
        <f t="shared" si="180"/>
        <v>322</v>
      </c>
      <c r="I1066" s="53">
        <f t="shared" si="178"/>
        <v>1.0232890487380821</v>
      </c>
      <c r="J1066" s="53">
        <f t="shared" si="181"/>
        <v>-0.33181867888566741</v>
      </c>
      <c r="K1066" s="53">
        <f t="shared" si="182"/>
        <v>1.2012946860691214</v>
      </c>
      <c r="L1066" s="53">
        <f t="shared" si="183"/>
        <v>12.455498893477454</v>
      </c>
      <c r="M1066" s="93">
        <f t="shared" si="184"/>
        <v>0.57038679175464546</v>
      </c>
      <c r="N1066" s="53">
        <f t="shared" si="185"/>
        <v>6.3523044356735028</v>
      </c>
      <c r="O1066">
        <f t="shared" si="186"/>
        <v>0.30127848666516421</v>
      </c>
      <c r="P1066" s="53">
        <f t="shared" si="187"/>
        <v>4.1665031934387322</v>
      </c>
      <c r="Q1066" s="53">
        <v>0.2</v>
      </c>
      <c r="R1066" s="53">
        <f t="shared" si="188"/>
        <v>3.4290779513688823</v>
      </c>
    </row>
    <row r="1067" spans="1:18" ht="15">
      <c r="A1067" s="88"/>
      <c r="B1067" s="84">
        <v>31370</v>
      </c>
      <c r="C1067" s="85">
        <v>0</v>
      </c>
      <c r="D1067" s="86">
        <v>7</v>
      </c>
      <c r="E1067" s="87">
        <v>-1</v>
      </c>
      <c r="F1067" s="96">
        <f t="shared" si="179"/>
        <v>3</v>
      </c>
      <c r="G1067" s="96"/>
      <c r="H1067" s="74">
        <f t="shared" si="180"/>
        <v>323</v>
      </c>
      <c r="I1067" s="53">
        <f t="shared" si="178"/>
        <v>1.0236974289885385</v>
      </c>
      <c r="J1067" s="53">
        <f t="shared" si="181"/>
        <v>-0.33602108176058221</v>
      </c>
      <c r="K1067" s="53">
        <f t="shared" si="182"/>
        <v>1.1959971673247867</v>
      </c>
      <c r="L1067" s="53">
        <f t="shared" si="183"/>
        <v>12.294724264213732</v>
      </c>
      <c r="M1067" s="93">
        <f t="shared" si="184"/>
        <v>0.67737099338456042</v>
      </c>
      <c r="N1067" s="53">
        <f t="shared" si="185"/>
        <v>5.9117043720301359</v>
      </c>
      <c r="O1067">
        <f t="shared" si="186"/>
        <v>0.40152374789424572</v>
      </c>
      <c r="P1067" s="53">
        <f t="shared" si="187"/>
        <v>5.738329876349705</v>
      </c>
      <c r="Q1067" s="53">
        <v>0.2</v>
      </c>
      <c r="R1067" s="53">
        <f t="shared" si="188"/>
        <v>3.5704090872117145</v>
      </c>
    </row>
    <row r="1068" spans="1:18" ht="15">
      <c r="A1068" s="88"/>
      <c r="B1068" s="84">
        <v>31371</v>
      </c>
      <c r="C1068" s="85">
        <v>0</v>
      </c>
      <c r="D1068" s="86">
        <v>7</v>
      </c>
      <c r="E1068" s="87">
        <v>0</v>
      </c>
      <c r="F1068" s="96">
        <f t="shared" si="179"/>
        <v>3.5</v>
      </c>
      <c r="G1068" s="96"/>
      <c r="H1068" s="74">
        <f t="shared" si="180"/>
        <v>324</v>
      </c>
      <c r="I1068" s="53">
        <f t="shared" si="178"/>
        <v>1.0240987967885025</v>
      </c>
      <c r="J1068" s="53">
        <f t="shared" si="181"/>
        <v>-0.34012285993158092</v>
      </c>
      <c r="K1068" s="53">
        <f t="shared" si="182"/>
        <v>1.190800764357423</v>
      </c>
      <c r="L1068" s="53">
        <f t="shared" si="183"/>
        <v>12.138126847161859</v>
      </c>
      <c r="M1068" s="93">
        <f t="shared" si="184"/>
        <v>0.64058943050382555</v>
      </c>
      <c r="N1068" s="53">
        <f t="shared" si="185"/>
        <v>5.4594590533569551</v>
      </c>
      <c r="O1068">
        <f t="shared" si="186"/>
        <v>0.41429223966637557</v>
      </c>
      <c r="P1068" s="53">
        <f t="shared" si="187"/>
        <v>5.9422692546644251</v>
      </c>
      <c r="Q1068" s="53">
        <v>0.2</v>
      </c>
      <c r="R1068" s="53">
        <f t="shared" si="188"/>
        <v>3.4985503701618215</v>
      </c>
    </row>
    <row r="1069" spans="1:18" ht="15">
      <c r="A1069" s="88"/>
      <c r="B1069" s="84">
        <v>31372</v>
      </c>
      <c r="C1069" s="85">
        <v>4.8</v>
      </c>
      <c r="D1069" s="86">
        <v>3</v>
      </c>
      <c r="E1069" s="87">
        <v>1</v>
      </c>
      <c r="F1069" s="96">
        <f t="shared" si="179"/>
        <v>2</v>
      </c>
      <c r="G1069" s="96"/>
      <c r="H1069" s="74">
        <f t="shared" si="180"/>
        <v>325</v>
      </c>
      <c r="I1069" s="53">
        <f t="shared" si="178"/>
        <v>1.0244930333667843</v>
      </c>
      <c r="J1069" s="53">
        <f t="shared" si="181"/>
        <v>-0.34412221373519702</v>
      </c>
      <c r="K1069" s="53">
        <f t="shared" si="182"/>
        <v>1.1857091257204355</v>
      </c>
      <c r="L1069" s="53">
        <f t="shared" si="183"/>
        <v>11.985760065291743</v>
      </c>
      <c r="M1069" s="93">
        <f t="shared" si="184"/>
        <v>0.31430062255019292</v>
      </c>
      <c r="N1069" s="53">
        <f t="shared" si="185"/>
        <v>2.8815721547465212</v>
      </c>
      <c r="O1069">
        <f t="shared" si="186"/>
        <v>0.37701905417423626</v>
      </c>
      <c r="P1069" s="53">
        <f t="shared" si="187"/>
        <v>5.3491713880855905</v>
      </c>
      <c r="Q1069" s="53">
        <v>0.2</v>
      </c>
      <c r="R1069" s="53">
        <f t="shared" si="188"/>
        <v>2.8888034428942104</v>
      </c>
    </row>
    <row r="1070" spans="1:18" ht="15">
      <c r="A1070" s="88"/>
      <c r="B1070" s="84">
        <v>31373</v>
      </c>
      <c r="C1070" s="85">
        <v>6</v>
      </c>
      <c r="D1070" s="86">
        <v>2</v>
      </c>
      <c r="E1070" s="87">
        <v>1</v>
      </c>
      <c r="F1070" s="96">
        <f t="shared" si="179"/>
        <v>1.5</v>
      </c>
      <c r="G1070" s="96"/>
      <c r="H1070" s="74">
        <f t="shared" si="180"/>
        <v>326</v>
      </c>
      <c r="I1070" s="53">
        <f t="shared" si="178"/>
        <v>1.0248800220624379</v>
      </c>
      <c r="J1070" s="53">
        <f t="shared" si="181"/>
        <v>-0.34801736788468596</v>
      </c>
      <c r="K1070" s="53">
        <f t="shared" si="182"/>
        <v>1.1807259335312856</v>
      </c>
      <c r="L1070" s="53">
        <f t="shared" si="183"/>
        <v>11.837675520670564</v>
      </c>
      <c r="M1070" s="93">
        <f t="shared" si="184"/>
        <v>0.21395538125511657</v>
      </c>
      <c r="N1070" s="53">
        <f t="shared" si="185"/>
        <v>2.0124048385139961</v>
      </c>
      <c r="O1070">
        <f t="shared" si="186"/>
        <v>0.36526692052720544</v>
      </c>
      <c r="P1070" s="53">
        <f t="shared" si="187"/>
        <v>5.1636135172163016</v>
      </c>
      <c r="Q1070" s="53">
        <v>0.2</v>
      </c>
      <c r="R1070" s="53">
        <f t="shared" si="188"/>
        <v>2.6862435329969045</v>
      </c>
    </row>
    <row r="1071" spans="1:18" ht="15">
      <c r="A1071" s="88"/>
      <c r="B1071" s="84">
        <v>31374</v>
      </c>
      <c r="C1071" s="85">
        <v>7</v>
      </c>
      <c r="D1071" s="86">
        <v>3</v>
      </c>
      <c r="E1071" s="87">
        <v>-1</v>
      </c>
      <c r="F1071" s="96">
        <f t="shared" si="179"/>
        <v>1</v>
      </c>
      <c r="G1071" s="96"/>
      <c r="H1071" s="74">
        <f t="shared" si="180"/>
        <v>327</v>
      </c>
      <c r="I1071" s="53">
        <f t="shared" si="178"/>
        <v>1.0252596483592822</v>
      </c>
      <c r="J1071" s="53">
        <f t="shared" si="181"/>
        <v>-0.3518065733587763</v>
      </c>
      <c r="K1071" s="53">
        <f t="shared" si="182"/>
        <v>1.1758548969849183</v>
      </c>
      <c r="L1071" s="53">
        <f t="shared" si="183"/>
        <v>11.69392298450672</v>
      </c>
      <c r="M1071" s="93">
        <f t="shared" si="184"/>
        <v>0.41176321649028552</v>
      </c>
      <c r="N1071" s="53">
        <f t="shared" si="185"/>
        <v>3.9759338147322851</v>
      </c>
      <c r="O1071">
        <f t="shared" si="186"/>
        <v>0.35383789041177988</v>
      </c>
      <c r="P1071" s="53">
        <f t="shared" si="187"/>
        <v>4.9838506177847011</v>
      </c>
      <c r="Q1071" s="53">
        <v>0.2</v>
      </c>
      <c r="R1071" s="53">
        <f t="shared" si="188"/>
        <v>3.0711829985394172</v>
      </c>
    </row>
    <row r="1072" spans="1:18" ht="15">
      <c r="A1072" s="88"/>
      <c r="B1072" s="84">
        <v>31375</v>
      </c>
      <c r="C1072" s="85">
        <v>1.8</v>
      </c>
      <c r="D1072" s="86">
        <v>8</v>
      </c>
      <c r="E1072" s="87">
        <v>-3</v>
      </c>
      <c r="F1072" s="96">
        <f t="shared" si="179"/>
        <v>2.5</v>
      </c>
      <c r="G1072" s="96"/>
      <c r="H1072" s="74">
        <f t="shared" si="180"/>
        <v>328</v>
      </c>
      <c r="I1072" s="53">
        <f t="shared" si="178"/>
        <v>1.0256317999197884</v>
      </c>
      <c r="J1072" s="53">
        <f t="shared" si="181"/>
        <v>-0.35548810932188296</v>
      </c>
      <c r="K1072" s="53">
        <f t="shared" si="182"/>
        <v>1.171099745401277</v>
      </c>
      <c r="L1072" s="53">
        <f t="shared" si="183"/>
        <v>11.554550391307496</v>
      </c>
      <c r="M1072" s="93">
        <f t="shared" si="184"/>
        <v>0.72852574718645535</v>
      </c>
      <c r="N1072" s="53">
        <f t="shared" si="185"/>
        <v>6.5147584057675916</v>
      </c>
      <c r="O1072">
        <f t="shared" si="186"/>
        <v>0.38910203313511127</v>
      </c>
      <c r="P1072" s="53">
        <f t="shared" si="187"/>
        <v>5.5406877114500723</v>
      </c>
      <c r="Q1072" s="53">
        <v>0.2</v>
      </c>
      <c r="R1072" s="53">
        <f t="shared" si="188"/>
        <v>3.6727536298341326</v>
      </c>
    </row>
    <row r="1073" spans="1:18" ht="15">
      <c r="A1073" s="88"/>
      <c r="B1073" s="84">
        <v>31376</v>
      </c>
      <c r="C1073" s="85">
        <v>0</v>
      </c>
      <c r="D1073" s="86">
        <v>7</v>
      </c>
      <c r="E1073" s="87">
        <v>-5</v>
      </c>
      <c r="F1073" s="96">
        <f t="shared" si="179"/>
        <v>1</v>
      </c>
      <c r="G1073" s="96"/>
      <c r="H1073" s="74">
        <f t="shared" si="180"/>
        <v>329</v>
      </c>
      <c r="I1073" s="53">
        <f t="shared" si="178"/>
        <v>1.0259963666183221</v>
      </c>
      <c r="J1073" s="53">
        <f t="shared" si="181"/>
        <v>-0.35906028507154886</v>
      </c>
      <c r="K1073" s="53">
        <f t="shared" si="182"/>
        <v>1.1664642208141567</v>
      </c>
      <c r="L1073" s="53">
        <f t="shared" si="183"/>
        <v>11.419603837146985</v>
      </c>
      <c r="M1073" s="93">
        <f t="shared" si="184"/>
        <v>0.69646449857182735</v>
      </c>
      <c r="N1073" s="53">
        <f t="shared" si="185"/>
        <v>6.7249735764040093</v>
      </c>
      <c r="O1073">
        <f t="shared" si="186"/>
        <v>0.35383789041177988</v>
      </c>
      <c r="P1073" s="53">
        <f t="shared" si="187"/>
        <v>4.9838506177847011</v>
      </c>
      <c r="Q1073" s="53">
        <v>0.2</v>
      </c>
      <c r="R1073" s="53">
        <f t="shared" si="188"/>
        <v>3.6398835311999318</v>
      </c>
    </row>
    <row r="1074" spans="1:18" ht="15">
      <c r="A1074" s="88"/>
      <c r="B1074" s="84">
        <v>31377</v>
      </c>
      <c r="C1074" s="85">
        <v>0</v>
      </c>
      <c r="D1074" s="86">
        <v>6</v>
      </c>
      <c r="E1074" s="87">
        <v>-6</v>
      </c>
      <c r="F1074" s="96">
        <f t="shared" si="179"/>
        <v>0</v>
      </c>
      <c r="G1074" s="96"/>
      <c r="H1074" s="74">
        <f t="shared" si="180"/>
        <v>330</v>
      </c>
      <c r="I1074" s="53">
        <f t="shared" si="178"/>
        <v>1.0263532405737323</v>
      </c>
      <c r="J1074" s="53">
        <f t="shared" si="181"/>
        <v>-0.3625214420085765</v>
      </c>
      <c r="K1074" s="53">
        <f t="shared" si="182"/>
        <v>1.1619520701125954</v>
      </c>
      <c r="L1074" s="53">
        <f t="shared" si="183"/>
        <v>11.289127582010664</v>
      </c>
      <c r="M1074" s="93">
        <f t="shared" si="184"/>
        <v>0.6518842376215358</v>
      </c>
      <c r="N1074" s="53">
        <f t="shared" si="185"/>
        <v>6.648136465357684</v>
      </c>
      <c r="O1074">
        <f t="shared" si="186"/>
        <v>0.33191890507593597</v>
      </c>
      <c r="P1074" s="53">
        <f t="shared" si="187"/>
        <v>4.6410749068413626</v>
      </c>
      <c r="Q1074" s="53">
        <v>0.2</v>
      </c>
      <c r="R1074" s="53">
        <f t="shared" si="188"/>
        <v>3.5709975220803494</v>
      </c>
    </row>
    <row r="1075" spans="1:18" ht="15">
      <c r="A1075" s="88"/>
      <c r="B1075" s="84">
        <v>31378</v>
      </c>
      <c r="C1075" s="85">
        <v>0</v>
      </c>
      <c r="D1075" s="86">
        <v>6</v>
      </c>
      <c r="E1075" s="87">
        <v>-5</v>
      </c>
      <c r="F1075" s="96">
        <f t="shared" si="179"/>
        <v>0.5</v>
      </c>
      <c r="G1075" s="96"/>
      <c r="H1075" s="74">
        <f t="shared" si="180"/>
        <v>331</v>
      </c>
      <c r="I1075" s="53">
        <f t="shared" si="178"/>
        <v>1.0267023161812738</v>
      </c>
      <c r="J1075" s="53">
        <f t="shared" si="181"/>
        <v>-0.36586995562498681</v>
      </c>
      <c r="K1075" s="53">
        <f t="shared" si="182"/>
        <v>1.1575670367502422</v>
      </c>
      <c r="L1075" s="53">
        <f t="shared" si="183"/>
        <v>11.16316405615237</v>
      </c>
      <c r="M1075" s="93">
        <f t="shared" si="184"/>
        <v>0.63450377914931577</v>
      </c>
      <c r="N1075" s="53">
        <f t="shared" si="185"/>
        <v>6.2940845300646791</v>
      </c>
      <c r="O1075">
        <f t="shared" si="186"/>
        <v>0.34272436873217466</v>
      </c>
      <c r="P1075" s="53">
        <f t="shared" si="187"/>
        <v>4.8097230428690185</v>
      </c>
      <c r="Q1075" s="53">
        <v>0.2</v>
      </c>
      <c r="R1075" s="53">
        <f t="shared" si="188"/>
        <v>3.524802334292549</v>
      </c>
    </row>
    <row r="1076" spans="1:18" ht="15">
      <c r="A1076" s="88"/>
      <c r="B1076" s="84">
        <v>31379</v>
      </c>
      <c r="C1076" s="85">
        <v>0</v>
      </c>
      <c r="D1076" s="86">
        <v>4</v>
      </c>
      <c r="E1076" s="87">
        <v>-4</v>
      </c>
      <c r="F1076" s="96">
        <f t="shared" si="179"/>
        <v>0</v>
      </c>
      <c r="G1076" s="96"/>
      <c r="H1076" s="74">
        <f t="shared" si="180"/>
        <v>332</v>
      </c>
      <c r="I1076" s="53">
        <f t="shared" si="178"/>
        <v>1.0270434901438583</v>
      </c>
      <c r="J1076" s="53">
        <f t="shared" si="181"/>
        <v>-0.36910423750469384</v>
      </c>
      <c r="K1076" s="53">
        <f t="shared" si="182"/>
        <v>1.15331285204249</v>
      </c>
      <c r="L1076" s="53">
        <f t="shared" si="183"/>
        <v>11.041753870365781</v>
      </c>
      <c r="M1076" s="93">
        <f t="shared" si="184"/>
        <v>0.5205980433433075</v>
      </c>
      <c r="N1076" s="53">
        <f t="shared" si="185"/>
        <v>5.3092353457913468</v>
      </c>
      <c r="O1076">
        <f t="shared" si="186"/>
        <v>0.33191890507593597</v>
      </c>
      <c r="P1076" s="53">
        <f t="shared" si="187"/>
        <v>4.6410749068413626</v>
      </c>
      <c r="Q1076" s="53">
        <v>0.2</v>
      </c>
      <c r="R1076" s="53">
        <f t="shared" si="188"/>
        <v>3.2968270440546159</v>
      </c>
    </row>
    <row r="1077" spans="1:18" ht="15">
      <c r="A1077" s="88"/>
      <c r="B1077" s="84">
        <v>31380</v>
      </c>
      <c r="C1077" s="85">
        <v>0</v>
      </c>
      <c r="D1077" s="86">
        <v>5</v>
      </c>
      <c r="E1077" s="87">
        <v>-6</v>
      </c>
      <c r="F1077" s="96">
        <f t="shared" si="179"/>
        <v>-0.5</v>
      </c>
      <c r="G1077" s="96"/>
      <c r="H1077" s="74">
        <f t="shared" si="180"/>
        <v>333</v>
      </c>
      <c r="I1077" s="53">
        <f t="shared" si="178"/>
        <v>1.0273766615026212</v>
      </c>
      <c r="J1077" s="53">
        <f t="shared" si="181"/>
        <v>-0.37222273733148808</v>
      </c>
      <c r="K1077" s="53">
        <f t="shared" si="182"/>
        <v>1.1491932260757747</v>
      </c>
      <c r="L1077" s="53">
        <f t="shared" si="183"/>
        <v>10.924935830039601</v>
      </c>
      <c r="M1077" s="93">
        <f t="shared" si="184"/>
        <v>0.58703069973395428</v>
      </c>
      <c r="N1077" s="53">
        <f t="shared" si="185"/>
        <v>6.1597652111817194</v>
      </c>
      <c r="O1077">
        <f t="shared" si="186"/>
        <v>0.3214141917235559</v>
      </c>
      <c r="P1077" s="53">
        <f t="shared" si="187"/>
        <v>4.4777540135241773</v>
      </c>
      <c r="Q1077" s="53">
        <v>0.2</v>
      </c>
      <c r="R1077" s="53">
        <f t="shared" si="188"/>
        <v>3.4444655593966638</v>
      </c>
    </row>
    <row r="1078" spans="1:18" ht="15">
      <c r="A1078" s="88"/>
      <c r="B1078" s="84">
        <v>31381</v>
      </c>
      <c r="C1078" s="85">
        <v>0</v>
      </c>
      <c r="D1078" s="86">
        <v>4</v>
      </c>
      <c r="E1078" s="87">
        <v>-7</v>
      </c>
      <c r="F1078" s="96">
        <f t="shared" si="179"/>
        <v>-1.5</v>
      </c>
      <c r="G1078" s="96"/>
      <c r="H1078" s="74">
        <f t="shared" si="180"/>
        <v>334</v>
      </c>
      <c r="I1078" s="53">
        <f t="shared" si="178"/>
        <v>1.0277017316667976</v>
      </c>
      <c r="J1078" s="53">
        <f t="shared" si="181"/>
        <v>-0.37522394489866523</v>
      </c>
      <c r="K1078" s="53">
        <f t="shared" si="182"/>
        <v>1.145211838258156</v>
      </c>
      <c r="L1078" s="53">
        <f t="shared" si="183"/>
        <v>10.812746952832439</v>
      </c>
      <c r="M1078" s="93">
        <f t="shared" si="184"/>
        <v>0.54741848700699902</v>
      </c>
      <c r="N1078" s="53">
        <f t="shared" si="185"/>
        <v>6.0965101812526594</v>
      </c>
      <c r="O1078">
        <f t="shared" si="186"/>
        <v>0.30127848666516421</v>
      </c>
      <c r="P1078" s="53">
        <f t="shared" si="187"/>
        <v>4.1665031934387322</v>
      </c>
      <c r="Q1078" s="53">
        <v>0.2</v>
      </c>
      <c r="R1078" s="53">
        <f t="shared" si="188"/>
        <v>3.3775567640561697</v>
      </c>
    </row>
    <row r="1079" spans="1:18" ht="15">
      <c r="A1079" s="88"/>
      <c r="B1079" s="84">
        <v>31382</v>
      </c>
      <c r="C1079" s="85">
        <v>0</v>
      </c>
      <c r="D1079" s="86">
        <v>8</v>
      </c>
      <c r="E1079" s="87">
        <v>-4</v>
      </c>
      <c r="F1079" s="96">
        <f t="shared" si="179"/>
        <v>2</v>
      </c>
      <c r="G1079" s="96"/>
      <c r="H1079" s="74">
        <f t="shared" si="180"/>
        <v>335</v>
      </c>
      <c r="I1079" s="53">
        <f t="shared" si="178"/>
        <v>1.0280186044428956</v>
      </c>
      <c r="J1079" s="53">
        <f t="shared" si="181"/>
        <v>-0.37810639211441766</v>
      </c>
      <c r="K1079" s="53">
        <f t="shared" si="182"/>
        <v>1.1413723275450454</v>
      </c>
      <c r="L1079" s="53">
        <f t="shared" si="183"/>
        <v>10.705222489768387</v>
      </c>
      <c r="M1079" s="93">
        <f t="shared" si="184"/>
        <v>0.68762393390635268</v>
      </c>
      <c r="N1079" s="53">
        <f t="shared" si="185"/>
        <v>6.3042763479266668</v>
      </c>
      <c r="O1079">
        <f t="shared" si="186"/>
        <v>0.37701905417423626</v>
      </c>
      <c r="P1079" s="53">
        <f t="shared" si="187"/>
        <v>5.3491713880855905</v>
      </c>
      <c r="Q1079" s="53">
        <v>0.2</v>
      </c>
      <c r="R1079" s="53">
        <f t="shared" si="188"/>
        <v>3.6036915327677654</v>
      </c>
    </row>
    <row r="1080" spans="1:18" ht="15">
      <c r="A1080" s="88"/>
      <c r="B1080" s="84">
        <v>31383</v>
      </c>
      <c r="C1080" s="85">
        <v>0</v>
      </c>
      <c r="D1080" s="86">
        <v>8</v>
      </c>
      <c r="E1080" s="87">
        <v>-4</v>
      </c>
      <c r="F1080" s="96">
        <f t="shared" si="179"/>
        <v>2</v>
      </c>
      <c r="G1080" s="96"/>
      <c r="H1080" s="74">
        <f t="shared" si="180"/>
        <v>336</v>
      </c>
      <c r="I1080" s="53">
        <f t="shared" si="178"/>
        <v>1.0283271860631631</v>
      </c>
      <c r="J1080" s="53">
        <f t="shared" si="181"/>
        <v>-0.38086865499689021</v>
      </c>
      <c r="K1080" s="53">
        <f t="shared" si="182"/>
        <v>1.1376782823787612</v>
      </c>
      <c r="L1080" s="53">
        <f t="shared" si="183"/>
        <v>10.602395949521458</v>
      </c>
      <c r="M1080" s="93">
        <f t="shared" si="184"/>
        <v>0.68101912114490359</v>
      </c>
      <c r="N1080" s="53">
        <f t="shared" si="185"/>
        <v>6.2437220786214365</v>
      </c>
      <c r="O1080">
        <f t="shared" si="186"/>
        <v>0.37701905417423626</v>
      </c>
      <c r="P1080" s="53">
        <f t="shared" si="187"/>
        <v>5.3491713880855905</v>
      </c>
      <c r="Q1080" s="53">
        <v>0.2</v>
      </c>
      <c r="R1080" s="53">
        <f t="shared" si="188"/>
        <v>3.591043777228867</v>
      </c>
    </row>
    <row r="1081" spans="1:18" ht="15">
      <c r="A1081" s="88"/>
      <c r="B1081" s="84">
        <v>31384</v>
      </c>
      <c r="C1081" s="85">
        <v>0</v>
      </c>
      <c r="D1081" s="86">
        <v>9</v>
      </c>
      <c r="E1081" s="87">
        <v>-3</v>
      </c>
      <c r="F1081" s="96">
        <f t="shared" si="179"/>
        <v>3</v>
      </c>
      <c r="G1081" s="96"/>
      <c r="H1081" s="74">
        <f t="shared" si="180"/>
        <v>337</v>
      </c>
      <c r="I1081" s="53">
        <f t="shared" si="178"/>
        <v>1.0286273852133336</v>
      </c>
      <c r="J1081" s="53">
        <f t="shared" si="181"/>
        <v>-0.38350935565260669</v>
      </c>
      <c r="K1081" s="53">
        <f t="shared" si="182"/>
        <v>1.1341332303853497</v>
      </c>
      <c r="L1081" s="53">
        <f t="shared" si="183"/>
        <v>10.504299125624341</v>
      </c>
      <c r="M1081" s="93">
        <f t="shared" si="184"/>
        <v>0.70879478244447225</v>
      </c>
      <c r="N1081" s="53">
        <f t="shared" si="185"/>
        <v>6.1859531263841152</v>
      </c>
      <c r="O1081">
        <f t="shared" si="186"/>
        <v>0.40152374789424572</v>
      </c>
      <c r="P1081" s="53">
        <f t="shared" si="187"/>
        <v>5.738329876349705</v>
      </c>
      <c r="Q1081" s="53">
        <v>0.2</v>
      </c>
      <c r="R1081" s="53">
        <f t="shared" si="188"/>
        <v>3.6282094503917706</v>
      </c>
    </row>
    <row r="1082" spans="1:18" ht="15">
      <c r="A1082" s="88"/>
      <c r="B1082" s="84">
        <v>31385</v>
      </c>
      <c r="C1082" s="85">
        <v>0</v>
      </c>
      <c r="D1082" s="86">
        <v>6</v>
      </c>
      <c r="E1082" s="87">
        <v>-4</v>
      </c>
      <c r="F1082" s="96">
        <f t="shared" si="179"/>
        <v>1</v>
      </c>
      <c r="G1082" s="96"/>
      <c r="H1082" s="74">
        <f t="shared" si="180"/>
        <v>338</v>
      </c>
      <c r="I1082" s="53">
        <f t="shared" si="178"/>
        <v>1.0289191130596493</v>
      </c>
      <c r="J1082" s="53">
        <f t="shared" si="181"/>
        <v>-0.38602716423183553</v>
      </c>
      <c r="K1082" s="53">
        <f t="shared" si="182"/>
        <v>1.1307406278767171</v>
      </c>
      <c r="L1082" s="53">
        <f t="shared" si="183"/>
        <v>10.410962126304899</v>
      </c>
      <c r="M1082" s="93">
        <f t="shared" si="184"/>
        <v>0.57962644205302594</v>
      </c>
      <c r="N1082" s="53">
        <f t="shared" si="185"/>
        <v>5.5968000019884228</v>
      </c>
      <c r="O1082">
        <f t="shared" si="186"/>
        <v>0.35383789041177988</v>
      </c>
      <c r="P1082" s="53">
        <f t="shared" si="187"/>
        <v>4.9838506177847011</v>
      </c>
      <c r="Q1082" s="53">
        <v>0.2</v>
      </c>
      <c r="R1082" s="53">
        <f t="shared" si="188"/>
        <v>3.4064955236312451</v>
      </c>
    </row>
    <row r="1083" spans="1:18" ht="15">
      <c r="A1083" s="88"/>
      <c r="B1083" s="84">
        <v>31386</v>
      </c>
      <c r="C1083" s="85">
        <v>0</v>
      </c>
      <c r="D1083" s="86">
        <v>5</v>
      </c>
      <c r="E1083" s="87">
        <v>-1</v>
      </c>
      <c r="F1083" s="96">
        <f t="shared" si="179"/>
        <v>2</v>
      </c>
      <c r="G1083" s="96"/>
      <c r="H1083" s="74">
        <f t="shared" si="180"/>
        <v>339</v>
      </c>
      <c r="I1083" s="53">
        <f t="shared" si="178"/>
        <v>1.0292022832751471</v>
      </c>
      <c r="J1083" s="53">
        <f t="shared" si="181"/>
        <v>-0.38842080085433023</v>
      </c>
      <c r="K1083" s="53">
        <f t="shared" si="182"/>
        <v>1.127503849210568</v>
      </c>
      <c r="L1083" s="53">
        <f t="shared" si="183"/>
        <v>10.322413406624438</v>
      </c>
      <c r="M1083" s="93">
        <f t="shared" si="184"/>
        <v>0.46883663189079577</v>
      </c>
      <c r="N1083" s="53">
        <f t="shared" si="185"/>
        <v>4.2983897792500008</v>
      </c>
      <c r="O1083">
        <f t="shared" si="186"/>
        <v>0.37701905417423626</v>
      </c>
      <c r="P1083" s="53">
        <f t="shared" si="187"/>
        <v>5.3491713880855905</v>
      </c>
      <c r="Q1083" s="53">
        <v>0.2</v>
      </c>
      <c r="R1083" s="53">
        <f t="shared" si="188"/>
        <v>3.1847291168974299</v>
      </c>
    </row>
    <row r="1084" spans="1:18" ht="15">
      <c r="A1084" s="88"/>
      <c r="B1084" s="84">
        <v>31387</v>
      </c>
      <c r="C1084" s="85">
        <v>0</v>
      </c>
      <c r="D1084" s="86">
        <v>8</v>
      </c>
      <c r="E1084" s="87">
        <v>0</v>
      </c>
      <c r="F1084" s="96">
        <f t="shared" si="179"/>
        <v>4</v>
      </c>
      <c r="G1084" s="96"/>
      <c r="H1084" s="74">
        <f t="shared" si="180"/>
        <v>340</v>
      </c>
      <c r="I1084" s="53">
        <f t="shared" si="178"/>
        <v>1.029476812065204</v>
      </c>
      <c r="J1084" s="53">
        <f t="shared" si="181"/>
        <v>-0.3906890374987888</v>
      </c>
      <c r="K1084" s="53">
        <f t="shared" si="182"/>
        <v>1.1244261760648075</v>
      </c>
      <c r="L1084" s="53">
        <f t="shared" si="183"/>
        <v>10.238679802564082</v>
      </c>
      <c r="M1084" s="93">
        <f t="shared" si="184"/>
        <v>0.5912142891338289</v>
      </c>
      <c r="N1084" s="53">
        <f t="shared" si="185"/>
        <v>4.9230911447777475</v>
      </c>
      <c r="O1084">
        <f t="shared" si="186"/>
        <v>0.42741570243698762</v>
      </c>
      <c r="P1084" s="53">
        <f t="shared" si="187"/>
        <v>6.152681276989024</v>
      </c>
      <c r="Q1084" s="53">
        <v>0.2</v>
      </c>
      <c r="R1084" s="53">
        <f t="shared" si="188"/>
        <v>3.407692054805211</v>
      </c>
    </row>
    <row r="1085" spans="1:18" ht="15">
      <c r="A1085" s="88"/>
      <c r="B1085" s="84">
        <v>31388</v>
      </c>
      <c r="C1085" s="85">
        <v>0</v>
      </c>
      <c r="D1085" s="86">
        <v>7</v>
      </c>
      <c r="E1085" s="87">
        <v>1</v>
      </c>
      <c r="F1085" s="96">
        <f t="shared" si="179"/>
        <v>4</v>
      </c>
      <c r="G1085" s="96"/>
      <c r="H1085" s="74">
        <f t="shared" si="180"/>
        <v>341</v>
      </c>
      <c r="I1085" s="53">
        <f t="shared" si="178"/>
        <v>1.0297426181923344</v>
      </c>
      <c r="J1085" s="53">
        <f t="shared" si="181"/>
        <v>-0.39283069984933006</v>
      </c>
      <c r="K1085" s="53">
        <f t="shared" si="182"/>
        <v>1.121510786686871</v>
      </c>
      <c r="L1085" s="53">
        <f t="shared" si="183"/>
        <v>10.159786566680642</v>
      </c>
      <c r="M1085" s="93">
        <f t="shared" si="184"/>
        <v>0.50806137223749215</v>
      </c>
      <c r="N1085" s="53">
        <f t="shared" si="185"/>
        <v>4.2306698072715943</v>
      </c>
      <c r="O1085">
        <f t="shared" si="186"/>
        <v>0.42741570243698762</v>
      </c>
      <c r="P1085" s="53">
        <f t="shared" si="187"/>
        <v>6.152681276989024</v>
      </c>
      <c r="Q1085" s="53">
        <v>0.2</v>
      </c>
      <c r="R1085" s="53">
        <f t="shared" si="188"/>
        <v>3.2605152476058006</v>
      </c>
    </row>
    <row r="1086" spans="1:18" ht="15">
      <c r="A1086" s="88"/>
      <c r="B1086" s="84">
        <v>31389</v>
      </c>
      <c r="C1086" s="85">
        <v>0</v>
      </c>
      <c r="D1086" s="86">
        <v>8</v>
      </c>
      <c r="E1086" s="87">
        <v>2</v>
      </c>
      <c r="F1086" s="96">
        <f t="shared" si="179"/>
        <v>5</v>
      </c>
      <c r="G1086" s="96"/>
      <c r="H1086" s="74">
        <f t="shared" si="180"/>
        <v>342</v>
      </c>
      <c r="I1086" s="53">
        <f t="shared" si="178"/>
        <v>1.0299996230002291</v>
      </c>
      <c r="J1086" s="53">
        <f t="shared" si="181"/>
        <v>-0.39484466909226873</v>
      </c>
      <c r="K1086" s="53">
        <f t="shared" si="182"/>
        <v>1.1187607451818207</v>
      </c>
      <c r="L1086" s="53">
        <f t="shared" si="183"/>
        <v>10.085757404931572</v>
      </c>
      <c r="M1086" s="93">
        <f t="shared" si="184"/>
        <v>0.5274951410013119</v>
      </c>
      <c r="N1086" s="53">
        <f t="shared" si="185"/>
        <v>4.199843082968493</v>
      </c>
      <c r="O1086">
        <f t="shared" si="186"/>
        <v>0.4547610930964518</v>
      </c>
      <c r="P1086" s="53">
        <f t="shared" si="187"/>
        <v>6.5936457320380466</v>
      </c>
      <c r="Q1086" s="53">
        <v>0.2</v>
      </c>
      <c r="R1086" s="53">
        <f t="shared" si="188"/>
        <v>3.2972186850430876</v>
      </c>
    </row>
    <row r="1087" spans="1:18" ht="15">
      <c r="A1087" s="88"/>
      <c r="B1087" s="84">
        <v>31390</v>
      </c>
      <c r="C1087" s="85">
        <v>0.2</v>
      </c>
      <c r="D1087" s="86">
        <v>7</v>
      </c>
      <c r="E1087" s="87">
        <v>3</v>
      </c>
      <c r="F1087" s="96">
        <f t="shared" si="179"/>
        <v>5</v>
      </c>
      <c r="G1087" s="96"/>
      <c r="H1087" s="74">
        <f t="shared" si="180"/>
        <v>343</v>
      </c>
      <c r="I1087" s="53">
        <f t="shared" si="178"/>
        <v>1.0302477504370307</v>
      </c>
      <c r="J1087" s="53">
        <f t="shared" si="181"/>
        <v>-0.39672988365648837</v>
      </c>
      <c r="K1087" s="53">
        <f t="shared" si="182"/>
        <v>1.1161789909059217</v>
      </c>
      <c r="L1087" s="53">
        <f t="shared" si="183"/>
        <v>10.016614514250763</v>
      </c>
      <c r="M1087" s="93">
        <f t="shared" si="184"/>
        <v>0.42774532990823294</v>
      </c>
      <c r="N1087" s="53">
        <f t="shared" si="185"/>
        <v>3.4056489348452597</v>
      </c>
      <c r="O1087">
        <f t="shared" si="186"/>
        <v>0.4547610930964518</v>
      </c>
      <c r="P1087" s="53">
        <f t="shared" si="187"/>
        <v>6.5936457320380466</v>
      </c>
      <c r="Q1087" s="53">
        <v>0.2</v>
      </c>
      <c r="R1087" s="53">
        <f t="shared" si="188"/>
        <v>3.127058321919308</v>
      </c>
    </row>
    <row r="1088" spans="1:18" ht="15">
      <c r="A1088" s="88"/>
      <c r="B1088" s="84">
        <v>31391</v>
      </c>
      <c r="C1088" s="85">
        <v>0.2</v>
      </c>
      <c r="D1088" s="86">
        <v>5</v>
      </c>
      <c r="E1088" s="87">
        <v>3</v>
      </c>
      <c r="F1088" s="96">
        <f t="shared" si="179"/>
        <v>4</v>
      </c>
      <c r="G1088" s="96"/>
      <c r="H1088" s="74">
        <f t="shared" si="180"/>
        <v>344</v>
      </c>
      <c r="I1088" s="53">
        <f t="shared" si="178"/>
        <v>1.0304869270778381</v>
      </c>
      <c r="J1088" s="53">
        <f t="shared" si="181"/>
        <v>-0.39848534089079213</v>
      </c>
      <c r="K1088" s="53">
        <f t="shared" si="182"/>
        <v>1.1137683280346726</v>
      </c>
      <c r="L1088" s="53">
        <f t="shared" si="183"/>
        <v>9.9523786204424596</v>
      </c>
      <c r="M1088" s="93">
        <f t="shared" si="184"/>
        <v>0.28734116921021757</v>
      </c>
      <c r="N1088" s="53">
        <f t="shared" si="185"/>
        <v>2.3927140998932992</v>
      </c>
      <c r="O1088">
        <f t="shared" si="186"/>
        <v>0.42741570243698762</v>
      </c>
      <c r="P1088" s="53">
        <f t="shared" si="187"/>
        <v>6.152681276989024</v>
      </c>
      <c r="Q1088" s="53">
        <v>0.2</v>
      </c>
      <c r="R1088" s="53">
        <f t="shared" si="188"/>
        <v>2.8698507227947521</v>
      </c>
    </row>
    <row r="1089" spans="1:18" ht="15">
      <c r="A1089" s="88"/>
      <c r="B1089" s="84">
        <v>31392</v>
      </c>
      <c r="C1089" s="85">
        <v>6.4</v>
      </c>
      <c r="D1089" s="86">
        <v>11</v>
      </c>
      <c r="E1089" s="87">
        <v>-2</v>
      </c>
      <c r="F1089" s="96">
        <f t="shared" si="179"/>
        <v>4.5</v>
      </c>
      <c r="G1089" s="96"/>
      <c r="H1089" s="74">
        <f t="shared" si="180"/>
        <v>345</v>
      </c>
      <c r="I1089" s="53">
        <f t="shared" si="178"/>
        <v>1.030717082146436</v>
      </c>
      <c r="J1089" s="53">
        <f t="shared" si="181"/>
        <v>-0.40011009867171005</v>
      </c>
      <c r="K1089" s="53">
        <f t="shared" si="182"/>
        <v>1.111531415375884</v>
      </c>
      <c r="L1089" s="53">
        <f t="shared" si="183"/>
        <v>9.8930690159512942</v>
      </c>
      <c r="M1089" s="93">
        <f t="shared" si="184"/>
        <v>0.7449155694833336</v>
      </c>
      <c r="N1089" s="53">
        <f t="shared" si="185"/>
        <v>6.0638944934817989</v>
      </c>
      <c r="O1089">
        <f t="shared" si="186"/>
        <v>0.44090248501484264</v>
      </c>
      <c r="P1089" s="53">
        <f t="shared" si="187"/>
        <v>6.3697455095310378</v>
      </c>
      <c r="Q1089" s="53">
        <v>0.2</v>
      </c>
      <c r="R1089" s="53">
        <f t="shared" si="188"/>
        <v>3.6735426209380986</v>
      </c>
    </row>
    <row r="1090" spans="1:18" ht="15">
      <c r="A1090" s="88"/>
      <c r="B1090" s="84">
        <v>31393</v>
      </c>
      <c r="C1090" s="85">
        <v>0</v>
      </c>
      <c r="D1090" s="86">
        <v>7</v>
      </c>
      <c r="E1090" s="87">
        <v>-4</v>
      </c>
      <c r="F1090" s="96">
        <f t="shared" si="179"/>
        <v>1.5</v>
      </c>
      <c r="G1090" s="96"/>
      <c r="H1090" s="74">
        <f t="shared" si="180"/>
        <v>346</v>
      </c>
      <c r="I1090" s="53">
        <f t="shared" si="178"/>
        <v>1.0309381475362362</v>
      </c>
      <c r="J1090" s="53">
        <f t="shared" si="181"/>
        <v>-0.4016032769353951</v>
      </c>
      <c r="K1090" s="53">
        <f t="shared" si="182"/>
        <v>1.1094707564992956</v>
      </c>
      <c r="L1090" s="53">
        <f t="shared" si="183"/>
        <v>9.8387035970613468</v>
      </c>
      <c r="M1090" s="93">
        <f t="shared" si="184"/>
        <v>0.58978130522729222</v>
      </c>
      <c r="N1090" s="53">
        <f t="shared" si="185"/>
        <v>5.5473190033453266</v>
      </c>
      <c r="O1090">
        <f t="shared" si="186"/>
        <v>0.36526692052720544</v>
      </c>
      <c r="P1090" s="53">
        <f t="shared" si="187"/>
        <v>5.1636135172163016</v>
      </c>
      <c r="Q1090" s="53">
        <v>0.2</v>
      </c>
      <c r="R1090" s="53">
        <f t="shared" si="188"/>
        <v>3.4210899562397081</v>
      </c>
    </row>
    <row r="1091" spans="1:18" ht="15">
      <c r="A1091" s="88"/>
      <c r="B1091" s="84">
        <v>31394</v>
      </c>
      <c r="C1091" s="85">
        <v>0</v>
      </c>
      <c r="D1091" s="86">
        <v>7</v>
      </c>
      <c r="E1091" s="87">
        <v>-4</v>
      </c>
      <c r="F1091" s="96">
        <f t="shared" si="179"/>
        <v>1.5</v>
      </c>
      <c r="G1091" s="96"/>
      <c r="H1091" s="74">
        <f t="shared" si="180"/>
        <v>347</v>
      </c>
      <c r="I1091" s="53">
        <f t="shared" si="178"/>
        <v>1.0311500578304336</v>
      </c>
      <c r="J1091" s="53">
        <f t="shared" si="181"/>
        <v>-0.40296405912744149</v>
      </c>
      <c r="K1091" s="53">
        <f t="shared" si="182"/>
        <v>1.1075886902543202</v>
      </c>
      <c r="L1091" s="53">
        <f t="shared" si="183"/>
        <v>9.7892989000773021</v>
      </c>
      <c r="M1091" s="93">
        <f t="shared" si="184"/>
        <v>0.58681973957139499</v>
      </c>
      <c r="N1091" s="53">
        <f t="shared" si="185"/>
        <v>5.5194633400731892</v>
      </c>
      <c r="O1091">
        <f t="shared" si="186"/>
        <v>0.36526692052720544</v>
      </c>
      <c r="P1091" s="53">
        <f t="shared" si="187"/>
        <v>5.1636135172163016</v>
      </c>
      <c r="Q1091" s="53">
        <v>0.2</v>
      </c>
      <c r="R1091" s="53">
        <f t="shared" si="188"/>
        <v>3.415299254240141</v>
      </c>
    </row>
    <row r="1092" spans="1:18" ht="15">
      <c r="A1092" s="88"/>
      <c r="B1092" s="84">
        <v>31395</v>
      </c>
      <c r="C1092" s="85">
        <v>0</v>
      </c>
      <c r="D1092" s="86">
        <v>9</v>
      </c>
      <c r="E1092" s="87">
        <v>-3</v>
      </c>
      <c r="F1092" s="96">
        <f t="shared" si="179"/>
        <v>3</v>
      </c>
      <c r="G1092" s="96"/>
      <c r="H1092" s="74">
        <f t="shared" si="180"/>
        <v>348</v>
      </c>
      <c r="I1092" s="53">
        <f t="shared" si="178"/>
        <v>1.0313527503213626</v>
      </c>
      <c r="J1092" s="53">
        <f t="shared" si="181"/>
        <v>-0.40419169356469214</v>
      </c>
      <c r="K1092" s="53">
        <f t="shared" si="182"/>
        <v>1.1058873817468056</v>
      </c>
      <c r="L1092" s="53">
        <f t="shared" si="183"/>
        <v>9.7448701360461847</v>
      </c>
      <c r="M1092" s="93">
        <f t="shared" si="184"/>
        <v>0.6575510679412373</v>
      </c>
      <c r="N1092" s="53">
        <f t="shared" si="185"/>
        <v>5.7387274641894939</v>
      </c>
      <c r="O1092">
        <f t="shared" si="186"/>
        <v>0.40152374789424572</v>
      </c>
      <c r="P1092" s="53">
        <f t="shared" si="187"/>
        <v>5.738329876349705</v>
      </c>
      <c r="Q1092" s="53">
        <v>0.2</v>
      </c>
      <c r="R1092" s="53">
        <f t="shared" si="188"/>
        <v>3.5339526660385214</v>
      </c>
    </row>
    <row r="1093" spans="1:18" ht="15">
      <c r="A1093" s="88"/>
      <c r="B1093" s="84">
        <v>31396</v>
      </c>
      <c r="C1093" s="85">
        <v>0</v>
      </c>
      <c r="D1093" s="86">
        <v>10</v>
      </c>
      <c r="E1093" s="87">
        <v>-3</v>
      </c>
      <c r="F1093" s="96">
        <f t="shared" si="179"/>
        <v>3.5</v>
      </c>
      <c r="G1093" s="96"/>
      <c r="H1093" s="74">
        <f t="shared" si="180"/>
        <v>349</v>
      </c>
      <c r="I1093" s="53">
        <f t="shared" si="178"/>
        <v>1.0315461650290545</v>
      </c>
      <c r="J1093" s="53">
        <f t="shared" si="181"/>
        <v>-0.40528549470338404</v>
      </c>
      <c r="K1093" s="53">
        <f t="shared" si="182"/>
        <v>1.1043688138441321</v>
      </c>
      <c r="L1093" s="53">
        <f t="shared" si="183"/>
        <v>9.7054312235887465</v>
      </c>
      <c r="M1093" s="93">
        <f t="shared" si="184"/>
        <v>0.6980163404440195</v>
      </c>
      <c r="N1093" s="53">
        <f t="shared" si="185"/>
        <v>5.9488830876135337</v>
      </c>
      <c r="O1093">
        <f t="shared" si="186"/>
        <v>0.41429223966637557</v>
      </c>
      <c r="P1093" s="53">
        <f t="shared" si="187"/>
        <v>5.9422692546644251</v>
      </c>
      <c r="Q1093" s="53">
        <v>0.2</v>
      </c>
      <c r="R1093" s="53">
        <f t="shared" si="188"/>
        <v>3.6021459189705443</v>
      </c>
    </row>
    <row r="1094" spans="1:18" ht="15">
      <c r="A1094" s="88"/>
      <c r="B1094" s="84">
        <v>31397</v>
      </c>
      <c r="C1094" s="85">
        <v>0</v>
      </c>
      <c r="D1094" s="86">
        <v>10</v>
      </c>
      <c r="E1094" s="87">
        <v>-3</v>
      </c>
      <c r="F1094" s="96">
        <f t="shared" si="179"/>
        <v>3.5</v>
      </c>
      <c r="G1094" s="96"/>
      <c r="H1094" s="74">
        <f t="shared" si="180"/>
        <v>350</v>
      </c>
      <c r="I1094" s="53">
        <f t="shared" si="178"/>
        <v>1.0317302447189851</v>
      </c>
      <c r="J1094" s="53">
        <f t="shared" si="181"/>
        <v>-0.40624484430830238</v>
      </c>
      <c r="K1094" s="53">
        <f t="shared" si="182"/>
        <v>1.103034779275549</v>
      </c>
      <c r="L1094" s="53">
        <f t="shared" si="183"/>
        <v>9.6709948194257951</v>
      </c>
      <c r="M1094" s="93">
        <f t="shared" si="184"/>
        <v>0.69553966812950629</v>
      </c>
      <c r="N1094" s="53">
        <f t="shared" si="185"/>
        <v>5.9277755100516725</v>
      </c>
      <c r="O1094">
        <f t="shared" si="186"/>
        <v>0.41429223966637557</v>
      </c>
      <c r="P1094" s="53">
        <f t="shared" si="187"/>
        <v>5.9422692546644251</v>
      </c>
      <c r="Q1094" s="53">
        <v>0.2</v>
      </c>
      <c r="R1094" s="53">
        <f t="shared" si="188"/>
        <v>3.5976781141050456</v>
      </c>
    </row>
    <row r="1095" spans="1:18" ht="15">
      <c r="A1095" s="88"/>
      <c r="B1095" s="84">
        <v>31398</v>
      </c>
      <c r="C1095" s="85">
        <v>0</v>
      </c>
      <c r="D1095" s="86">
        <v>3</v>
      </c>
      <c r="E1095" s="87">
        <v>-3</v>
      </c>
      <c r="F1095" s="96">
        <f t="shared" si="179"/>
        <v>0</v>
      </c>
      <c r="G1095" s="96"/>
      <c r="H1095" s="74">
        <f t="shared" si="180"/>
        <v>351</v>
      </c>
      <c r="I1095" s="53">
        <f t="shared" si="178"/>
        <v>1.031904934919013</v>
      </c>
      <c r="J1095" s="53">
        <f t="shared" si="181"/>
        <v>-0.40706919251797818</v>
      </c>
      <c r="K1095" s="53">
        <f t="shared" si="182"/>
        <v>1.1018868733913387</v>
      </c>
      <c r="L1095" s="53">
        <f t="shared" si="183"/>
        <v>9.6415723462058764</v>
      </c>
      <c r="M1095" s="93">
        <f t="shared" si="184"/>
        <v>0.39367964953814438</v>
      </c>
      <c r="N1095" s="53">
        <f t="shared" si="185"/>
        <v>4.0148785362766501</v>
      </c>
      <c r="O1095">
        <f t="shared" si="186"/>
        <v>0.33191890507593597</v>
      </c>
      <c r="P1095" s="53">
        <f t="shared" si="187"/>
        <v>4.6410749068413626</v>
      </c>
      <c r="Q1095" s="53">
        <v>0.2</v>
      </c>
      <c r="R1095" s="53">
        <f t="shared" si="188"/>
        <v>3.031778027353929</v>
      </c>
    </row>
    <row r="1096" spans="1:18" ht="15">
      <c r="A1096" s="88"/>
      <c r="B1096" s="84">
        <v>31399</v>
      </c>
      <c r="C1096" s="85">
        <v>0</v>
      </c>
      <c r="D1096" s="86">
        <v>8</v>
      </c>
      <c r="E1096" s="87">
        <v>-3</v>
      </c>
      <c r="F1096" s="96">
        <f t="shared" si="179"/>
        <v>2.5</v>
      </c>
      <c r="G1096" s="96"/>
      <c r="H1096" s="74">
        <f t="shared" si="180"/>
        <v>352</v>
      </c>
      <c r="I1096" s="53">
        <f t="shared" si="178"/>
        <v>1.0320701839354971</v>
      </c>
      <c r="J1096" s="53">
        <f t="shared" si="181"/>
        <v>-0.40775805880135896</v>
      </c>
      <c r="K1096" s="53">
        <f t="shared" si="182"/>
        <v>1.1009264876402602</v>
      </c>
      <c r="L1096" s="53">
        <f t="shared" si="183"/>
        <v>9.6171740172675761</v>
      </c>
      <c r="M1096" s="93">
        <f t="shared" si="184"/>
        <v>0.60637226456019599</v>
      </c>
      <c r="N1096" s="53">
        <f t="shared" si="185"/>
        <v>5.422414819001351</v>
      </c>
      <c r="O1096">
        <f t="shared" si="186"/>
        <v>0.38910203313511127</v>
      </c>
      <c r="P1096" s="53">
        <f t="shared" si="187"/>
        <v>5.5406877114500723</v>
      </c>
      <c r="Q1096" s="53">
        <v>0.2</v>
      </c>
      <c r="R1096" s="53">
        <f t="shared" si="188"/>
        <v>3.4435525101052176</v>
      </c>
    </row>
    <row r="1097" spans="1:18" ht="15">
      <c r="A1097" s="88"/>
      <c r="B1097" s="84">
        <v>31400</v>
      </c>
      <c r="C1097" s="85">
        <v>0</v>
      </c>
      <c r="D1097" s="86">
        <v>13</v>
      </c>
      <c r="E1097" s="87">
        <v>-3</v>
      </c>
      <c r="F1097" s="96">
        <f t="shared" si="179"/>
        <v>5</v>
      </c>
      <c r="G1097" s="96"/>
      <c r="H1097" s="74">
        <f t="shared" si="180"/>
        <v>353</v>
      </c>
      <c r="I1097" s="53">
        <f t="shared" si="178"/>
        <v>1.0322259428685951</v>
      </c>
      <c r="J1097" s="53">
        <f t="shared" si="181"/>
        <v>-0.40831103280181863</v>
      </c>
      <c r="K1097" s="53">
        <f t="shared" si="182"/>
        <v>1.1001548038197617</v>
      </c>
      <c r="L1097" s="53">
        <f t="shared" si="183"/>
        <v>9.59780885800091</v>
      </c>
      <c r="M1097" s="93">
        <f t="shared" si="184"/>
        <v>0.81972165555955656</v>
      </c>
      <c r="N1097" s="53">
        <f t="shared" si="185"/>
        <v>6.5265100234406193</v>
      </c>
      <c r="O1097">
        <f t="shared" si="186"/>
        <v>0.4547610930964518</v>
      </c>
      <c r="P1097" s="53">
        <f t="shared" si="187"/>
        <v>6.5936457320380466</v>
      </c>
      <c r="Q1097" s="53">
        <v>0.2</v>
      </c>
      <c r="R1097" s="53">
        <f t="shared" si="188"/>
        <v>3.7957195772926715</v>
      </c>
    </row>
    <row r="1098" spans="1:18" ht="15">
      <c r="A1098" s="88"/>
      <c r="B1098" s="84">
        <v>31401</v>
      </c>
      <c r="C1098" s="85">
        <v>0</v>
      </c>
      <c r="D1098" s="86">
        <v>11</v>
      </c>
      <c r="E1098" s="87">
        <v>-2</v>
      </c>
      <c r="F1098" s="96">
        <f t="shared" si="179"/>
        <v>4.5</v>
      </c>
      <c r="G1098" s="96"/>
      <c r="H1098" s="74">
        <f t="shared" si="180"/>
        <v>354</v>
      </c>
      <c r="I1098" s="53">
        <f t="shared" ref="I1098:I1161" si="189">1+0.0334*COS($I$7*H1098-0.0552)</f>
        <v>1.0323721656267328</v>
      </c>
      <c r="J1098" s="53">
        <f t="shared" si="181"/>
        <v>-0.4087277750648376</v>
      </c>
      <c r="K1098" s="53">
        <f t="shared" si="182"/>
        <v>1.0995727891477078</v>
      </c>
      <c r="L1098" s="53">
        <f t="shared" si="183"/>
        <v>9.5834847235086311</v>
      </c>
      <c r="M1098" s="93">
        <f t="shared" si="184"/>
        <v>0.72160489014447682</v>
      </c>
      <c r="N1098" s="53">
        <f t="shared" si="185"/>
        <v>5.8741367466001551</v>
      </c>
      <c r="O1098">
        <f t="shared" si="186"/>
        <v>0.44090248501484264</v>
      </c>
      <c r="P1098" s="53">
        <f t="shared" si="187"/>
        <v>6.3697455095310378</v>
      </c>
      <c r="Q1098" s="53">
        <v>0.2</v>
      </c>
      <c r="R1098" s="53">
        <f t="shared" si="188"/>
        <v>3.6330452777973021</v>
      </c>
    </row>
    <row r="1099" spans="1:18" ht="15">
      <c r="A1099" s="88"/>
      <c r="B1099" s="84">
        <v>31402</v>
      </c>
      <c r="C1099" s="85">
        <v>0</v>
      </c>
      <c r="D1099" s="86">
        <v>10</v>
      </c>
      <c r="E1099" s="87">
        <v>-2</v>
      </c>
      <c r="F1099" s="96">
        <f t="shared" si="179"/>
        <v>4</v>
      </c>
      <c r="G1099" s="96"/>
      <c r="H1099" s="74">
        <f t="shared" si="180"/>
        <v>355</v>
      </c>
      <c r="I1099" s="53">
        <f t="shared" si="189"/>
        <v>1.0325088089402437</v>
      </c>
      <c r="J1099" s="53">
        <f t="shared" si="181"/>
        <v>-0.40900801764618</v>
      </c>
      <c r="K1099" s="53">
        <f t="shared" si="182"/>
        <v>1.099181192197944</v>
      </c>
      <c r="L1099" s="53">
        <f t="shared" si="183"/>
        <v>9.574208312308178</v>
      </c>
      <c r="M1099" s="93">
        <f t="shared" si="184"/>
        <v>0.67709477531904316</v>
      </c>
      <c r="N1099" s="53">
        <f t="shared" si="185"/>
        <v>5.6382251813164528</v>
      </c>
      <c r="O1099">
        <f t="shared" si="186"/>
        <v>0.42741570243698762</v>
      </c>
      <c r="P1099" s="53">
        <f t="shared" si="187"/>
        <v>6.152681276989024</v>
      </c>
      <c r="Q1099" s="53">
        <v>0.2</v>
      </c>
      <c r="R1099" s="53">
        <f t="shared" si="188"/>
        <v>3.559696533171619</v>
      </c>
    </row>
    <row r="1100" spans="1:18" ht="15">
      <c r="A1100" s="88"/>
      <c r="B1100" s="84">
        <v>31403</v>
      </c>
      <c r="C1100" s="85">
        <v>0</v>
      </c>
      <c r="D1100" s="86">
        <v>8</v>
      </c>
      <c r="E1100" s="87">
        <v>-5</v>
      </c>
      <c r="F1100" s="96">
        <f t="shared" si="179"/>
        <v>1.5</v>
      </c>
      <c r="G1100" s="96"/>
      <c r="H1100" s="74">
        <f t="shared" si="180"/>
        <v>356</v>
      </c>
      <c r="I1100" s="53">
        <f t="shared" si="189"/>
        <v>1.0326358323741724</v>
      </c>
      <c r="J1100" s="53">
        <f t="shared" si="181"/>
        <v>-0.40915156459791246</v>
      </c>
      <c r="K1100" s="53">
        <f t="shared" si="182"/>
        <v>1.0989805397349679</v>
      </c>
      <c r="L1100" s="53">
        <f t="shared" si="183"/>
        <v>9.5699851758593226</v>
      </c>
      <c r="M1100" s="93">
        <f t="shared" si="184"/>
        <v>0.62364827259276578</v>
      </c>
      <c r="N1100" s="53">
        <f t="shared" si="185"/>
        <v>5.8658622836884788</v>
      </c>
      <c r="O1100">
        <f t="shared" si="186"/>
        <v>0.36526692052720544</v>
      </c>
      <c r="P1100" s="53">
        <f t="shared" si="187"/>
        <v>5.1636135172163016</v>
      </c>
      <c r="Q1100" s="53">
        <v>0.2</v>
      </c>
      <c r="R1100" s="53">
        <f t="shared" si="188"/>
        <v>3.4873094963171019</v>
      </c>
    </row>
    <row r="1101" spans="1:18" ht="15">
      <c r="A1101" s="88"/>
      <c r="B1101" s="84">
        <v>31404</v>
      </c>
      <c r="C1101" s="85">
        <v>0</v>
      </c>
      <c r="D1101" s="86">
        <v>5</v>
      </c>
      <c r="E1101" s="87">
        <v>-6</v>
      </c>
      <c r="F1101" s="96">
        <f t="shared" si="179"/>
        <v>-0.5</v>
      </c>
      <c r="G1101" s="96"/>
      <c r="H1101" s="74">
        <f t="shared" si="180"/>
        <v>357</v>
      </c>
      <c r="I1101" s="53">
        <f t="shared" si="189"/>
        <v>1.0327531983402416</v>
      </c>
      <c r="J1101" s="53">
        <f t="shared" si="181"/>
        <v>-0.40915829233015166</v>
      </c>
      <c r="K1101" s="53">
        <f t="shared" si="182"/>
        <v>1.0989711344754025</v>
      </c>
      <c r="L1101" s="53">
        <f t="shared" si="183"/>
        <v>9.5708197237494961</v>
      </c>
      <c r="M1101" s="93">
        <f t="shared" si="184"/>
        <v>0.51426983982933216</v>
      </c>
      <c r="N1101" s="53">
        <f t="shared" si="185"/>
        <v>5.3962790531677003</v>
      </c>
      <c r="O1101">
        <f t="shared" si="186"/>
        <v>0.3214141917235559</v>
      </c>
      <c r="P1101" s="53">
        <f t="shared" si="187"/>
        <v>4.4777540135241773</v>
      </c>
      <c r="Q1101" s="53">
        <v>0.2</v>
      </c>
      <c r="R1101" s="53">
        <f t="shared" si="188"/>
        <v>3.2889571231558148</v>
      </c>
    </row>
    <row r="1102" spans="1:18" ht="15">
      <c r="A1102" s="88"/>
      <c r="B1102" s="84">
        <v>31405</v>
      </c>
      <c r="C1102" s="85">
        <v>0</v>
      </c>
      <c r="D1102" s="86">
        <v>3</v>
      </c>
      <c r="E1102" s="87">
        <v>-8</v>
      </c>
      <c r="F1102" s="96">
        <f t="shared" si="179"/>
        <v>-2.5</v>
      </c>
      <c r="G1102" s="96"/>
      <c r="H1102" s="74">
        <f t="shared" si="180"/>
        <v>358</v>
      </c>
      <c r="I1102" s="53">
        <f t="shared" si="189"/>
        <v>1.0328608721079737</v>
      </c>
      <c r="J1102" s="53">
        <f t="shared" si="181"/>
        <v>-0.40902814984698338</v>
      </c>
      <c r="K1102" s="53">
        <f t="shared" si="182"/>
        <v>1.0991530537959764</v>
      </c>
      <c r="L1102" s="53">
        <f t="shared" si="183"/>
        <v>9.5767152244181233</v>
      </c>
      <c r="M1102" s="93">
        <f t="shared" si="184"/>
        <v>0.45509684032379094</v>
      </c>
      <c r="N1102" s="53">
        <f t="shared" si="185"/>
        <v>5.3996030909914516</v>
      </c>
      <c r="O1102">
        <f t="shared" si="186"/>
        <v>0.28226157084235826</v>
      </c>
      <c r="P1102" s="53">
        <f t="shared" si="187"/>
        <v>3.8748241344241494</v>
      </c>
      <c r="Q1102" s="53">
        <v>0.2</v>
      </c>
      <c r="R1102" s="53">
        <f t="shared" si="188"/>
        <v>3.1833118425189251</v>
      </c>
    </row>
    <row r="1103" spans="1:18" ht="15">
      <c r="A1103" s="88"/>
      <c r="B1103" s="84">
        <v>31406</v>
      </c>
      <c r="C1103" s="85">
        <v>0</v>
      </c>
      <c r="D1103" s="86">
        <v>0</v>
      </c>
      <c r="E1103" s="87">
        <v>-5</v>
      </c>
      <c r="F1103" s="96">
        <f t="shared" ref="F1103:F1166" si="190">0.5*(D1103+E1103)</f>
        <v>-2.5</v>
      </c>
      <c r="G1103" s="96"/>
      <c r="H1103" s="74">
        <f t="shared" ref="H1103:H1166" si="191">B1103-DATE(YEAR(B1103),1,0)</f>
        <v>359</v>
      </c>
      <c r="I1103" s="53">
        <f t="shared" si="189"/>
        <v>1.0329588218149683</v>
      </c>
      <c r="J1103" s="53">
        <f t="shared" ref="J1103:J1166" si="192">ASIN(0.39785*SIN(4.869+$I$7*H1103+0.03345*SIN(6.224+$I$7*H1103)))</f>
        <v>-0.40876115885556835</v>
      </c>
      <c r="K1103" s="53">
        <f t="shared" ref="K1103:K1166" si="193">ACOS(-TAN(J1103)*TAN($E$7*$I$8))</f>
        <v>1.0995261493994379</v>
      </c>
      <c r="L1103" s="53">
        <f t="shared" ref="L1103:L1166" si="194">117.5*I1103*((K1103*SIN($E$7*$I$8)*SIN(J1103)+COS($E$7*$I$8)*COS(J1103)*SIN(K1103))/PI())</f>
        <v>9.5876738013529614</v>
      </c>
      <c r="M1103" s="93">
        <f t="shared" ref="M1103:M1166" si="195">0.0023*L1103/2.456*(0.5*(D1103+E1103)+17.8)*SQRT(D1103-E1103)</f>
        <v>0.3071773265377406</v>
      </c>
      <c r="N1103" s="53">
        <f t="shared" ref="N1103:N1166" si="196">0.17*L1103*SQRT(D1103-E1103)</f>
        <v>3.6445773622062365</v>
      </c>
      <c r="O1103">
        <f t="shared" ref="O1103:O1166" si="197">5336/(F1103+273.15)^2*EXP(21.07-5336/(F1103+273.15))</f>
        <v>0.28226157084235826</v>
      </c>
      <c r="P1103" s="53">
        <f t="shared" ref="P1103:P1166" si="198">EXP(21.07-5336/(F1103+273.15))</f>
        <v>3.8748241344241494</v>
      </c>
      <c r="Q1103" s="53">
        <v>0.2</v>
      </c>
      <c r="R1103" s="53">
        <f t="shared" ref="R1103:R1166" si="199">(O1103*N1103*0.6+$L$8*6.43*(1+0.536*Q1103)*P1103*(1- G1103/100))/($O$7*(O1103+$L$8))</f>
        <v>2.8339991862684517</v>
      </c>
    </row>
    <row r="1104" spans="1:18" ht="15">
      <c r="A1104" s="88"/>
      <c r="B1104" s="84">
        <v>31407</v>
      </c>
      <c r="C1104" s="85">
        <v>6.8</v>
      </c>
      <c r="D1104" s="86">
        <v>4</v>
      </c>
      <c r="E1104" s="87">
        <v>-4</v>
      </c>
      <c r="F1104" s="96">
        <f t="shared" si="190"/>
        <v>0</v>
      </c>
      <c r="G1104" s="96"/>
      <c r="H1104" s="74">
        <f t="shared" si="191"/>
        <v>360</v>
      </c>
      <c r="I1104" s="53">
        <f t="shared" si="189"/>
        <v>1.0330470184763316</v>
      </c>
      <c r="J1104" s="53">
        <f t="shared" si="192"/>
        <v>-0.40835741374802598</v>
      </c>
      <c r="K1104" s="53">
        <f t="shared" si="193"/>
        <v>1.1000900479413622</v>
      </c>
      <c r="L1104" s="53">
        <f t="shared" si="194"/>
        <v>9.6036964247436707</v>
      </c>
      <c r="M1104" s="93">
        <f t="shared" si="195"/>
        <v>0.45279632441390844</v>
      </c>
      <c r="N1104" s="53">
        <f t="shared" si="196"/>
        <v>4.617770429147412</v>
      </c>
      <c r="O1104">
        <f t="shared" si="197"/>
        <v>0.33191890507593597</v>
      </c>
      <c r="P1104" s="53">
        <f t="shared" si="198"/>
        <v>4.6410749068413626</v>
      </c>
      <c r="Q1104" s="53">
        <v>0.2</v>
      </c>
      <c r="R1104" s="53">
        <f t="shared" si="199"/>
        <v>3.1552338644210853</v>
      </c>
    </row>
    <row r="1105" spans="1:18" ht="15">
      <c r="A1105" s="88"/>
      <c r="B1105" s="84">
        <v>31408</v>
      </c>
      <c r="C1105" s="85">
        <v>0</v>
      </c>
      <c r="D1105" s="86">
        <v>3</v>
      </c>
      <c r="E1105" s="87">
        <v>-2</v>
      </c>
      <c r="F1105" s="96">
        <f t="shared" si="190"/>
        <v>0.5</v>
      </c>
      <c r="G1105" s="96"/>
      <c r="H1105" s="74">
        <f t="shared" si="191"/>
        <v>361</v>
      </c>
      <c r="I1105" s="53">
        <f t="shared" si="189"/>
        <v>1.0331254359932522</v>
      </c>
      <c r="J1105" s="53">
        <f t="shared" si="192"/>
        <v>-0.40781708145626755</v>
      </c>
      <c r="K1105" s="53">
        <f t="shared" si="193"/>
        <v>1.1008441526123156</v>
      </c>
      <c r="L1105" s="53">
        <f t="shared" si="194"/>
        <v>9.6247828986306558</v>
      </c>
      <c r="M1105" s="93">
        <f t="shared" si="195"/>
        <v>0.36883022844273505</v>
      </c>
      <c r="N1105" s="53">
        <f t="shared" si="196"/>
        <v>3.658683701102655</v>
      </c>
      <c r="O1105">
        <f t="shared" si="197"/>
        <v>0.34272436873217466</v>
      </c>
      <c r="P1105" s="53">
        <f t="shared" si="198"/>
        <v>4.8097230428690185</v>
      </c>
      <c r="Q1105" s="53">
        <v>0.2</v>
      </c>
      <c r="R1105" s="53">
        <f t="shared" si="199"/>
        <v>2.9823418356306819</v>
      </c>
    </row>
    <row r="1106" spans="1:18" ht="15">
      <c r="A1106" s="88"/>
      <c r="B1106" s="84">
        <v>31409</v>
      </c>
      <c r="C1106" s="85">
        <v>0.4</v>
      </c>
      <c r="D1106" s="86">
        <v>0</v>
      </c>
      <c r="E1106" s="87">
        <v>-1</v>
      </c>
      <c r="F1106" s="96">
        <f t="shared" si="190"/>
        <v>-0.5</v>
      </c>
      <c r="G1106" s="96"/>
      <c r="H1106" s="74">
        <f t="shared" si="191"/>
        <v>362</v>
      </c>
      <c r="I1106" s="53">
        <f t="shared" si="189"/>
        <v>1.0331940511607254</v>
      </c>
      <c r="J1106" s="53">
        <f t="shared" si="192"/>
        <v>-0.40714040118053302</v>
      </c>
      <c r="K1106" s="53">
        <f t="shared" si="193"/>
        <v>1.1017876456614124</v>
      </c>
      <c r="L1106" s="53">
        <f t="shared" si="194"/>
        <v>9.6509318436394924</v>
      </c>
      <c r="M1106" s="93">
        <f t="shared" si="195"/>
        <v>0.15635609855798674</v>
      </c>
      <c r="N1106" s="53">
        <f t="shared" si="196"/>
        <v>1.6406584134187139</v>
      </c>
      <c r="O1106">
        <f t="shared" si="197"/>
        <v>0.3214141917235559</v>
      </c>
      <c r="P1106" s="53">
        <f t="shared" si="198"/>
        <v>4.4777540135241773</v>
      </c>
      <c r="Q1106" s="53">
        <v>0.2</v>
      </c>
      <c r="R1106" s="53">
        <f t="shared" si="199"/>
        <v>2.5240045609241655</v>
      </c>
    </row>
    <row r="1107" spans="1:18" ht="15">
      <c r="A1107" s="88"/>
      <c r="B1107" s="84">
        <v>31410</v>
      </c>
      <c r="C1107" s="85">
        <v>13.4</v>
      </c>
      <c r="D1107" s="86">
        <v>2</v>
      </c>
      <c r="E1107" s="87">
        <v>-1</v>
      </c>
      <c r="F1107" s="96">
        <f t="shared" si="190"/>
        <v>0.5</v>
      </c>
      <c r="G1107" s="96"/>
      <c r="H1107" s="74">
        <f t="shared" si="191"/>
        <v>363</v>
      </c>
      <c r="I1107" s="53">
        <f t="shared" si="189"/>
        <v>1.0332528436744193</v>
      </c>
      <c r="J1107" s="53">
        <f t="shared" si="192"/>
        <v>-0.40632768399295233</v>
      </c>
      <c r="K1107" s="53">
        <f t="shared" si="193"/>
        <v>1.1029194918391061</v>
      </c>
      <c r="L1107" s="53">
        <f t="shared" si="194"/>
        <v>9.682140675442648</v>
      </c>
      <c r="M1107" s="93">
        <f t="shared" si="195"/>
        <v>0.2873972306797471</v>
      </c>
      <c r="N1107" s="53">
        <f t="shared" si="196"/>
        <v>2.8508931279023053</v>
      </c>
      <c r="O1107">
        <f t="shared" si="197"/>
        <v>0.34272436873217466</v>
      </c>
      <c r="P1107" s="53">
        <f t="shared" si="198"/>
        <v>4.8097230428690185</v>
      </c>
      <c r="Q1107" s="53">
        <v>0.2</v>
      </c>
      <c r="R1107" s="53">
        <f t="shared" si="199"/>
        <v>2.8160694142452773</v>
      </c>
    </row>
    <row r="1108" spans="1:18" ht="15">
      <c r="A1108" s="88"/>
      <c r="B1108" s="84">
        <v>31411</v>
      </c>
      <c r="C1108" s="85">
        <v>1.4</v>
      </c>
      <c r="D1108" s="86">
        <v>4</v>
      </c>
      <c r="E1108" s="87">
        <v>0</v>
      </c>
      <c r="F1108" s="96">
        <f t="shared" si="190"/>
        <v>2</v>
      </c>
      <c r="G1108" s="96"/>
      <c r="H1108" s="74">
        <f t="shared" si="191"/>
        <v>364</v>
      </c>
      <c r="I1108" s="53">
        <f t="shared" si="189"/>
        <v>1.033301796136683</v>
      </c>
      <c r="J1108" s="53">
        <f t="shared" si="192"/>
        <v>-0.40537931231802116</v>
      </c>
      <c r="K1108" s="53">
        <f t="shared" si="193"/>
        <v>1.1042384427291654</v>
      </c>
      <c r="L1108" s="53">
        <f t="shared" si="194"/>
        <v>9.7184055791392172</v>
      </c>
      <c r="M1108" s="93">
        <f t="shared" si="195"/>
        <v>0.36040406357817589</v>
      </c>
      <c r="N1108" s="53">
        <f t="shared" si="196"/>
        <v>3.304257896907334</v>
      </c>
      <c r="O1108">
        <f t="shared" si="197"/>
        <v>0.37701905417423626</v>
      </c>
      <c r="P1108" s="53">
        <f t="shared" si="198"/>
        <v>5.3491713880855905</v>
      </c>
      <c r="Q1108" s="53">
        <v>0.2</v>
      </c>
      <c r="R1108" s="53">
        <f t="shared" si="199"/>
        <v>2.9770883152568932</v>
      </c>
    </row>
    <row r="1109" spans="1:18" ht="15">
      <c r="A1109" s="88"/>
      <c r="B1109" s="84">
        <v>31412</v>
      </c>
      <c r="C1109" s="85">
        <v>1</v>
      </c>
      <c r="D1109" s="86">
        <v>3</v>
      </c>
      <c r="E1109" s="87">
        <v>0</v>
      </c>
      <c r="F1109" s="96">
        <f t="shared" si="190"/>
        <v>1.5</v>
      </c>
      <c r="G1109" s="96"/>
      <c r="H1109" s="74">
        <f t="shared" si="191"/>
        <v>365</v>
      </c>
      <c r="I1109" s="53">
        <f t="shared" si="189"/>
        <v>1.0333408940616957</v>
      </c>
      <c r="J1109" s="53">
        <f t="shared" si="192"/>
        <v>-0.40429573929242196</v>
      </c>
      <c r="K1109" s="53">
        <f t="shared" si="193"/>
        <v>1.105743041932377</v>
      </c>
      <c r="L1109" s="53">
        <f t="shared" si="194"/>
        <v>9.7597214797904073</v>
      </c>
      <c r="M1109" s="93">
        <f t="shared" si="195"/>
        <v>0.30553068516497761</v>
      </c>
      <c r="N1109" s="53">
        <f t="shared" si="196"/>
        <v>2.8737366900221097</v>
      </c>
      <c r="O1109">
        <f t="shared" si="197"/>
        <v>0.36526692052720544</v>
      </c>
      <c r="P1109" s="53">
        <f t="shared" si="198"/>
        <v>5.1636135172163016</v>
      </c>
      <c r="Q1109" s="53">
        <v>0.2</v>
      </c>
      <c r="R1109" s="53">
        <f t="shared" si="199"/>
        <v>2.8652992613093455</v>
      </c>
    </row>
    <row r="1110" spans="1:18" ht="15">
      <c r="A1110" s="88"/>
      <c r="B1110" s="84">
        <v>31413</v>
      </c>
      <c r="C1110" s="85">
        <v>0.4</v>
      </c>
      <c r="D1110" s="86">
        <v>2</v>
      </c>
      <c r="E1110" s="87">
        <v>0</v>
      </c>
      <c r="F1110" s="96">
        <f t="shared" si="190"/>
        <v>1</v>
      </c>
      <c r="G1110" s="96"/>
      <c r="H1110" s="74">
        <f t="shared" si="191"/>
        <v>1</v>
      </c>
      <c r="I1110" s="53">
        <f t="shared" si="189"/>
        <v>1.0333758911771727</v>
      </c>
      <c r="J1110" s="53">
        <f t="shared" si="192"/>
        <v>-0.40275194959871613</v>
      </c>
      <c r="K1110" s="53">
        <f t="shared" si="193"/>
        <v>1.1078823137278251</v>
      </c>
      <c r="L1110" s="53">
        <f t="shared" si="194"/>
        <v>9.8184594927911633</v>
      </c>
      <c r="M1110" s="93">
        <f t="shared" si="195"/>
        <v>0.24446442770354609</v>
      </c>
      <c r="N1110" s="53">
        <f t="shared" si="196"/>
        <v>2.3605177579737413</v>
      </c>
      <c r="O1110">
        <f t="shared" si="197"/>
        <v>0.35383789041177988</v>
      </c>
      <c r="P1110" s="53">
        <f t="shared" si="198"/>
        <v>4.9838506177847011</v>
      </c>
      <c r="Q1110" s="53">
        <v>0.2</v>
      </c>
      <c r="R1110" s="53">
        <f t="shared" si="199"/>
        <v>2.7369979551814891</v>
      </c>
    </row>
    <row r="1111" spans="1:18" ht="15">
      <c r="A1111" s="88"/>
      <c r="B1111" s="84">
        <v>31414</v>
      </c>
      <c r="C1111" s="85">
        <v>1</v>
      </c>
      <c r="D1111" s="86">
        <v>2</v>
      </c>
      <c r="E1111" s="87">
        <v>0</v>
      </c>
      <c r="F1111" s="96">
        <f t="shared" si="190"/>
        <v>1</v>
      </c>
      <c r="G1111" s="96"/>
      <c r="H1111" s="74">
        <f t="shared" si="191"/>
        <v>2</v>
      </c>
      <c r="I1111" s="53">
        <f t="shared" si="189"/>
        <v>1.0333927785396284</v>
      </c>
      <c r="J1111" s="53">
        <f t="shared" si="192"/>
        <v>-0.40136619123597461</v>
      </c>
      <c r="K1111" s="53">
        <f t="shared" si="193"/>
        <v>1.1097982614009767</v>
      </c>
      <c r="L1111" s="53">
        <f t="shared" si="194"/>
        <v>9.871114824725435</v>
      </c>
      <c r="M1111" s="93">
        <f t="shared" si="195"/>
        <v>0.24577546387946589</v>
      </c>
      <c r="N1111" s="53">
        <f t="shared" si="196"/>
        <v>2.3731769583477011</v>
      </c>
      <c r="O1111">
        <f t="shared" si="197"/>
        <v>0.35383789041177988</v>
      </c>
      <c r="P1111" s="53">
        <f t="shared" si="198"/>
        <v>4.9838506177847011</v>
      </c>
      <c r="Q1111" s="53">
        <v>0.2</v>
      </c>
      <c r="R1111" s="53">
        <f t="shared" si="199"/>
        <v>2.7396167947108783</v>
      </c>
    </row>
    <row r="1112" spans="1:18" ht="15">
      <c r="B1112" s="84">
        <v>31415</v>
      </c>
      <c r="C1112" s="85">
        <v>0</v>
      </c>
      <c r="D1112" s="86">
        <v>2</v>
      </c>
      <c r="E1112" s="87">
        <v>-2</v>
      </c>
      <c r="F1112" s="96">
        <f t="shared" si="190"/>
        <v>0</v>
      </c>
      <c r="G1112" s="96"/>
      <c r="H1112" s="74">
        <f t="shared" si="191"/>
        <v>3</v>
      </c>
      <c r="I1112" s="53">
        <f t="shared" si="189"/>
        <v>1.033399784441676</v>
      </c>
      <c r="J1112" s="53">
        <f t="shared" si="192"/>
        <v>-0.39984718264332159</v>
      </c>
      <c r="K1112" s="53">
        <f t="shared" si="193"/>
        <v>1.1118937651648177</v>
      </c>
      <c r="L1112" s="53">
        <f t="shared" si="194"/>
        <v>9.9287955373261916</v>
      </c>
      <c r="M1112" s="93">
        <f t="shared" si="195"/>
        <v>0.33101375350010936</v>
      </c>
      <c r="N1112" s="53">
        <f t="shared" si="196"/>
        <v>3.3757904826909053</v>
      </c>
      <c r="O1112">
        <f t="shared" si="197"/>
        <v>0.33191890507593597</v>
      </c>
      <c r="P1112" s="53">
        <f t="shared" si="198"/>
        <v>4.6410749068413626</v>
      </c>
      <c r="Q1112" s="53">
        <v>0.2</v>
      </c>
      <c r="R1112" s="53">
        <f t="shared" si="199"/>
        <v>2.9009102025448108</v>
      </c>
    </row>
    <row r="1113" spans="1:18" ht="15">
      <c r="B1113" s="84">
        <v>31416</v>
      </c>
      <c r="C1113" s="85">
        <v>0</v>
      </c>
      <c r="D1113" s="86">
        <v>6</v>
      </c>
      <c r="E1113" s="87">
        <v>-2</v>
      </c>
      <c r="F1113" s="96">
        <f t="shared" si="190"/>
        <v>2</v>
      </c>
      <c r="G1113" s="96"/>
      <c r="H1113" s="74">
        <f t="shared" si="191"/>
        <v>4</v>
      </c>
      <c r="I1113" s="53">
        <f t="shared" si="189"/>
        <v>1.0333969068101565</v>
      </c>
      <c r="J1113" s="53">
        <f t="shared" si="192"/>
        <v>-0.39819566767609194</v>
      </c>
      <c r="K1113" s="53">
        <f t="shared" si="193"/>
        <v>1.1141665602883304</v>
      </c>
      <c r="L1113" s="53">
        <f t="shared" si="194"/>
        <v>9.9914907953246939</v>
      </c>
      <c r="M1113" s="93">
        <f t="shared" si="195"/>
        <v>0.52401045241491506</v>
      </c>
      <c r="N1113" s="53">
        <f t="shared" si="196"/>
        <v>4.8042346089652028</v>
      </c>
      <c r="O1113">
        <f t="shared" si="197"/>
        <v>0.37701905417423626</v>
      </c>
      <c r="P1113" s="53">
        <f t="shared" si="198"/>
        <v>5.3491713880855905</v>
      </c>
      <c r="Q1113" s="53">
        <v>0.2</v>
      </c>
      <c r="R1113" s="53">
        <f t="shared" si="199"/>
        <v>3.2903831330429267</v>
      </c>
    </row>
    <row r="1114" spans="1:18" ht="15">
      <c r="B1114" s="84">
        <v>31417</v>
      </c>
      <c r="C1114" s="85">
        <v>0</v>
      </c>
      <c r="D1114" s="86">
        <v>3</v>
      </c>
      <c r="E1114" s="87">
        <v>-6</v>
      </c>
      <c r="F1114" s="96">
        <f t="shared" si="190"/>
        <v>-1.5</v>
      </c>
      <c r="G1114" s="96"/>
      <c r="H1114" s="74">
        <f t="shared" si="191"/>
        <v>5</v>
      </c>
      <c r="I1114" s="53">
        <f t="shared" si="189"/>
        <v>1.0333841464966074</v>
      </c>
      <c r="J1114" s="53">
        <f t="shared" si="192"/>
        <v>-0.39641245569908973</v>
      </c>
      <c r="K1114" s="53">
        <f t="shared" si="193"/>
        <v>1.1166142132456969</v>
      </c>
      <c r="L1114" s="53">
        <f t="shared" si="194"/>
        <v>10.059188298363679</v>
      </c>
      <c r="M1114" s="93">
        <f t="shared" si="195"/>
        <v>0.46065020680658098</v>
      </c>
      <c r="N1114" s="53">
        <f t="shared" si="196"/>
        <v>5.1301860321654766</v>
      </c>
      <c r="O1114">
        <f t="shared" si="197"/>
        <v>0.30127848666516421</v>
      </c>
      <c r="P1114" s="53">
        <f t="shared" si="198"/>
        <v>4.1665031934387322</v>
      </c>
      <c r="Q1114" s="53">
        <v>0.2</v>
      </c>
      <c r="R1114" s="53">
        <f t="shared" si="199"/>
        <v>3.1829231214724407</v>
      </c>
    </row>
    <row r="1115" spans="1:18" ht="15">
      <c r="B1115" s="84">
        <v>31418</v>
      </c>
      <c r="C1115" s="85">
        <v>0</v>
      </c>
      <c r="D1115" s="86">
        <v>-1</v>
      </c>
      <c r="E1115" s="87">
        <v>-4</v>
      </c>
      <c r="F1115" s="96">
        <f t="shared" si="190"/>
        <v>-2.5</v>
      </c>
      <c r="G1115" s="96"/>
      <c r="H1115" s="74">
        <f t="shared" si="191"/>
        <v>6</v>
      </c>
      <c r="I1115" s="53">
        <f t="shared" si="189"/>
        <v>1.0333615072770106</v>
      </c>
      <c r="J1115" s="53">
        <f t="shared" si="192"/>
        <v>-0.39449842027803839</v>
      </c>
      <c r="K1115" s="53">
        <f t="shared" si="193"/>
        <v>1.1192341310037945</v>
      </c>
      <c r="L1115" s="53">
        <f t="shared" si="194"/>
        <v>10.131874235267977</v>
      </c>
      <c r="M1115" s="93">
        <f t="shared" si="195"/>
        <v>0.25144402617228812</v>
      </c>
      <c r="N1115" s="53">
        <f t="shared" si="196"/>
        <v>2.9833165617349744</v>
      </c>
      <c r="O1115">
        <f t="shared" si="197"/>
        <v>0.28226157084235826</v>
      </c>
      <c r="P1115" s="53">
        <f t="shared" si="198"/>
        <v>3.8748241344241494</v>
      </c>
      <c r="Q1115" s="53">
        <v>0.2</v>
      </c>
      <c r="R1115" s="53">
        <f t="shared" si="199"/>
        <v>2.7023847244982453</v>
      </c>
    </row>
    <row r="1116" spans="1:18" ht="15">
      <c r="B1116" s="84">
        <v>31419</v>
      </c>
      <c r="C1116" s="85">
        <v>4.4000000000000004</v>
      </c>
      <c r="D1116" s="86">
        <v>8</v>
      </c>
      <c r="E1116" s="87">
        <v>-5</v>
      </c>
      <c r="F1116" s="96">
        <f t="shared" si="190"/>
        <v>1.5</v>
      </c>
      <c r="G1116" s="96"/>
      <c r="H1116" s="74">
        <f t="shared" si="191"/>
        <v>7</v>
      </c>
      <c r="I1116" s="53">
        <f t="shared" si="189"/>
        <v>1.0333289958506755</v>
      </c>
      <c r="J1116" s="53">
        <f t="shared" si="192"/>
        <v>-0.39245449778199326</v>
      </c>
      <c r="K1116" s="53">
        <f t="shared" si="193"/>
        <v>1.1220235707296449</v>
      </c>
      <c r="L1116" s="53">
        <f t="shared" si="194"/>
        <v>10.209533237229058</v>
      </c>
      <c r="M1116" s="93">
        <f t="shared" si="195"/>
        <v>0.66532577118695491</v>
      </c>
      <c r="N1116" s="53">
        <f t="shared" si="196"/>
        <v>6.2578692495151476</v>
      </c>
      <c r="O1116">
        <f t="shared" si="197"/>
        <v>0.36526692052720544</v>
      </c>
      <c r="P1116" s="53">
        <f t="shared" si="198"/>
        <v>5.1636135172163016</v>
      </c>
      <c r="Q1116" s="53">
        <v>0.2</v>
      </c>
      <c r="R1116" s="53">
        <f t="shared" si="199"/>
        <v>3.5688008432895213</v>
      </c>
    </row>
    <row r="1117" spans="1:18" ht="15">
      <c r="B1117" s="84">
        <v>31420</v>
      </c>
      <c r="C1117" s="85">
        <v>0</v>
      </c>
      <c r="D1117" s="86">
        <v>2</v>
      </c>
      <c r="E1117" s="87">
        <v>-7</v>
      </c>
      <c r="F1117" s="96">
        <f t="shared" si="190"/>
        <v>-2.5</v>
      </c>
      <c r="G1117" s="96"/>
      <c r="H1117" s="74">
        <f t="shared" si="191"/>
        <v>8</v>
      </c>
      <c r="I1117" s="53">
        <f t="shared" si="189"/>
        <v>1.0332866218382564</v>
      </c>
      <c r="J1117" s="53">
        <f t="shared" si="192"/>
        <v>-0.39028168590257256</v>
      </c>
      <c r="K1117" s="53">
        <f t="shared" si="193"/>
        <v>1.1249796498464379</v>
      </c>
      <c r="L1117" s="53">
        <f t="shared" si="194"/>
        <v>10.292148330364833</v>
      </c>
      <c r="M1117" s="93">
        <f t="shared" si="195"/>
        <v>0.44240313486832872</v>
      </c>
      <c r="N1117" s="53">
        <f t="shared" si="196"/>
        <v>5.2489956484860656</v>
      </c>
      <c r="O1117">
        <f t="shared" si="197"/>
        <v>0.28226157084235826</v>
      </c>
      <c r="P1117" s="53">
        <f t="shared" si="198"/>
        <v>3.8748241344241494</v>
      </c>
      <c r="Q1117" s="53">
        <v>0.2</v>
      </c>
      <c r="R1117" s="53">
        <f t="shared" si="199"/>
        <v>3.1533355949176656</v>
      </c>
    </row>
    <row r="1118" spans="1:18" ht="15">
      <c r="B1118" s="84">
        <v>31421</v>
      </c>
      <c r="C1118" s="85">
        <v>0</v>
      </c>
      <c r="D1118" s="86">
        <v>5</v>
      </c>
      <c r="E1118" s="87">
        <v>-5</v>
      </c>
      <c r="F1118" s="96">
        <f t="shared" si="190"/>
        <v>0</v>
      </c>
      <c r="G1118" s="96"/>
      <c r="H1118" s="74">
        <f t="shared" si="191"/>
        <v>9</v>
      </c>
      <c r="I1118" s="53">
        <f t="shared" si="189"/>
        <v>1.0332343977789049</v>
      </c>
      <c r="J1118" s="53">
        <f t="shared" si="192"/>
        <v>-0.38798104209611167</v>
      </c>
      <c r="K1118" s="53">
        <f t="shared" si="193"/>
        <v>1.1280993563664865</v>
      </c>
      <c r="L1118" s="53">
        <f t="shared" si="194"/>
        <v>10.379700888119451</v>
      </c>
      <c r="M1118" s="93">
        <f t="shared" si="195"/>
        <v>0.547147368067047</v>
      </c>
      <c r="N1118" s="53">
        <f t="shared" si="196"/>
        <v>5.5799943604141058</v>
      </c>
      <c r="O1118">
        <f t="shared" si="197"/>
        <v>0.33191890507593597</v>
      </c>
      <c r="P1118" s="53">
        <f t="shared" si="198"/>
        <v>4.6410749068413626</v>
      </c>
      <c r="Q1118" s="53">
        <v>0.2</v>
      </c>
      <c r="R1118" s="53">
        <f t="shared" si="199"/>
        <v>3.3522711148557085</v>
      </c>
    </row>
    <row r="1119" spans="1:18" ht="15">
      <c r="B1119" s="84">
        <v>31422</v>
      </c>
      <c r="C1119" s="85">
        <v>0</v>
      </c>
      <c r="D1119" s="86">
        <v>6</v>
      </c>
      <c r="E1119" s="87">
        <v>-6</v>
      </c>
      <c r="F1119" s="96">
        <f t="shared" si="190"/>
        <v>0</v>
      </c>
      <c r="G1119" s="96"/>
      <c r="H1119" s="74">
        <f t="shared" si="191"/>
        <v>10</v>
      </c>
      <c r="I1119" s="53">
        <f t="shared" si="189"/>
        <v>1.0331723391265606</v>
      </c>
      <c r="J1119" s="53">
        <f t="shared" si="192"/>
        <v>-0.38555368195503947</v>
      </c>
      <c r="K1119" s="53">
        <f t="shared" si="193"/>
        <v>1.131379559430016</v>
      </c>
      <c r="L1119" s="53">
        <f t="shared" si="194"/>
        <v>10.472170583965546</v>
      </c>
      <c r="M1119" s="93">
        <f t="shared" si="195"/>
        <v>0.60470952142035972</v>
      </c>
      <c r="N1119" s="53">
        <f t="shared" si="196"/>
        <v>6.1670327157652327</v>
      </c>
      <c r="O1119">
        <f t="shared" si="197"/>
        <v>0.33191890507593597</v>
      </c>
      <c r="P1119" s="53">
        <f t="shared" si="198"/>
        <v>4.6410749068413626</v>
      </c>
      <c r="Q1119" s="53">
        <v>0.2</v>
      </c>
      <c r="R1119" s="53">
        <f t="shared" si="199"/>
        <v>3.4724805792844102</v>
      </c>
    </row>
    <row r="1120" spans="1:18" ht="15">
      <c r="B1120" s="84">
        <v>31423</v>
      </c>
      <c r="C1120" s="85">
        <v>0</v>
      </c>
      <c r="D1120" s="86">
        <v>6</v>
      </c>
      <c r="E1120" s="87">
        <v>-3</v>
      </c>
      <c r="F1120" s="96">
        <f t="shared" si="190"/>
        <v>1.5</v>
      </c>
      <c r="G1120" s="96"/>
      <c r="H1120" s="74">
        <f t="shared" si="191"/>
        <v>11</v>
      </c>
      <c r="I1120" s="53">
        <f t="shared" si="189"/>
        <v>1.0331004642453772</v>
      </c>
      <c r="J1120" s="53">
        <f t="shared" si="192"/>
        <v>-0.38300077751493156</v>
      </c>
      <c r="K1120" s="53">
        <f t="shared" si="193"/>
        <v>1.134817019979989</v>
      </c>
      <c r="L1120" s="53">
        <f t="shared" si="194"/>
        <v>10.569535344865164</v>
      </c>
      <c r="M1120" s="93">
        <f t="shared" si="195"/>
        <v>0.57310465060085269</v>
      </c>
      <c r="N1120" s="53">
        <f t="shared" si="196"/>
        <v>5.3904630258812336</v>
      </c>
      <c r="O1120">
        <f t="shared" si="197"/>
        <v>0.36526692052720544</v>
      </c>
      <c r="P1120" s="53">
        <f t="shared" si="198"/>
        <v>5.1636135172163016</v>
      </c>
      <c r="Q1120" s="53">
        <v>0.2</v>
      </c>
      <c r="R1120" s="53">
        <f t="shared" si="199"/>
        <v>3.3884823599505225</v>
      </c>
    </row>
    <row r="1121" spans="2:18" ht="15">
      <c r="B1121" s="84">
        <v>31424</v>
      </c>
      <c r="C1121" s="85">
        <v>0.2</v>
      </c>
      <c r="D1121" s="86">
        <v>7</v>
      </c>
      <c r="E1121" s="87">
        <v>-4</v>
      </c>
      <c r="F1121" s="96">
        <f t="shared" si="190"/>
        <v>1.5</v>
      </c>
      <c r="G1121" s="96"/>
      <c r="H1121" s="74">
        <f t="shared" si="191"/>
        <v>12</v>
      </c>
      <c r="I1121" s="53">
        <f t="shared" si="189"/>
        <v>1.0330187944042881</v>
      </c>
      <c r="J1121" s="53">
        <f t="shared" si="192"/>
        <v>-0.3803235555038128</v>
      </c>
      <c r="K1121" s="53">
        <f t="shared" si="193"/>
        <v>1.1384084015051339</v>
      </c>
      <c r="L1121" s="53">
        <f t="shared" si="194"/>
        <v>10.671771305933273</v>
      </c>
      <c r="M1121" s="93">
        <f t="shared" si="195"/>
        <v>0.63971956750281656</v>
      </c>
      <c r="N1121" s="53">
        <f t="shared" si="196"/>
        <v>6.0170244159444914</v>
      </c>
      <c r="O1121">
        <f t="shared" si="197"/>
        <v>0.36526692052720544</v>
      </c>
      <c r="P1121" s="53">
        <f t="shared" si="198"/>
        <v>5.1636135172163016</v>
      </c>
      <c r="Q1121" s="53">
        <v>0.2</v>
      </c>
      <c r="R1121" s="53">
        <f t="shared" si="199"/>
        <v>3.5187334424268046</v>
      </c>
    </row>
    <row r="1122" spans="2:18" ht="15">
      <c r="B1122" s="84">
        <v>31425</v>
      </c>
      <c r="C1122" s="85">
        <v>0</v>
      </c>
      <c r="D1122" s="86">
        <v>0</v>
      </c>
      <c r="E1122" s="87">
        <v>-6</v>
      </c>
      <c r="F1122" s="96">
        <f t="shared" si="190"/>
        <v>-3</v>
      </c>
      <c r="G1122" s="96"/>
      <c r="H1122" s="74">
        <f t="shared" si="191"/>
        <v>13</v>
      </c>
      <c r="I1122" s="53">
        <f t="shared" si="189"/>
        <v>1.0329273537707138</v>
      </c>
      <c r="J1122" s="53">
        <f t="shared" si="192"/>
        <v>-0.3775232955403422</v>
      </c>
      <c r="K1122" s="53">
        <f t="shared" si="193"/>
        <v>1.1421502807859754</v>
      </c>
      <c r="L1122" s="53">
        <f t="shared" si="194"/>
        <v>10.778852766732642</v>
      </c>
      <c r="M1122" s="93">
        <f t="shared" si="195"/>
        <v>0.36593955352948726</v>
      </c>
      <c r="N1122" s="53">
        <f t="shared" si="196"/>
        <v>4.4884571794838868</v>
      </c>
      <c r="O1122">
        <f t="shared" si="197"/>
        <v>0.2731558497796604</v>
      </c>
      <c r="P1122" s="53">
        <f t="shared" si="198"/>
        <v>3.7359807381514267</v>
      </c>
      <c r="Q1122" s="53">
        <v>0.2</v>
      </c>
      <c r="R1122" s="53">
        <f t="shared" si="199"/>
        <v>2.975601780924054</v>
      </c>
    </row>
    <row r="1123" spans="2:18" ht="15">
      <c r="B1123" s="84">
        <v>31426</v>
      </c>
      <c r="C1123" s="85">
        <v>0</v>
      </c>
      <c r="D1123" s="86">
        <v>7</v>
      </c>
      <c r="E1123" s="87">
        <v>-5</v>
      </c>
      <c r="F1123" s="96">
        <f t="shared" si="190"/>
        <v>1</v>
      </c>
      <c r="G1123" s="96"/>
      <c r="H1123" s="74">
        <f t="shared" si="191"/>
        <v>14</v>
      </c>
      <c r="I1123" s="53">
        <f t="shared" si="189"/>
        <v>1.0328261694034082</v>
      </c>
      <c r="J1123" s="53">
        <f t="shared" si="192"/>
        <v>-0.37460132828755749</v>
      </c>
      <c r="K1123" s="53">
        <f t="shared" si="193"/>
        <v>1.146039158581782</v>
      </c>
      <c r="L1123" s="53">
        <f t="shared" si="194"/>
        <v>10.890752149608147</v>
      </c>
      <c r="M1123" s="93">
        <f t="shared" si="195"/>
        <v>0.66421062789178953</v>
      </c>
      <c r="N1123" s="53">
        <f t="shared" si="196"/>
        <v>6.4135342589588342</v>
      </c>
      <c r="O1123">
        <f t="shared" si="197"/>
        <v>0.35383789041177988</v>
      </c>
      <c r="P1123" s="53">
        <f t="shared" si="198"/>
        <v>4.9838506177847011</v>
      </c>
      <c r="Q1123" s="53">
        <v>0.2</v>
      </c>
      <c r="R1123" s="53">
        <f t="shared" si="199"/>
        <v>3.5754553231427328</v>
      </c>
    </row>
    <row r="1124" spans="2:18" ht="15">
      <c r="B1124" s="84">
        <v>31427</v>
      </c>
      <c r="C1124" s="85">
        <v>0</v>
      </c>
      <c r="D1124" s="86">
        <v>11</v>
      </c>
      <c r="E1124" s="87">
        <v>-3</v>
      </c>
      <c r="F1124" s="96">
        <f t="shared" si="190"/>
        <v>4</v>
      </c>
      <c r="G1124" s="96"/>
      <c r="H1124" s="74">
        <f t="shared" si="191"/>
        <v>15</v>
      </c>
      <c r="I1124" s="53">
        <f t="shared" si="189"/>
        <v>1.0327152712444541</v>
      </c>
      <c r="J1124" s="53">
        <f t="shared" si="192"/>
        <v>-0.3715590335688283</v>
      </c>
      <c r="K1124" s="53">
        <f t="shared" si="193"/>
        <v>1.1500714701999954</v>
      </c>
      <c r="L1124" s="53">
        <f t="shared" si="194"/>
        <v>11.007439960446153</v>
      </c>
      <c r="M1124" s="93">
        <f t="shared" si="195"/>
        <v>0.8408263442748154</v>
      </c>
      <c r="N1124" s="53">
        <f t="shared" si="196"/>
        <v>7.001631736370582</v>
      </c>
      <c r="O1124">
        <f t="shared" si="197"/>
        <v>0.42741570243698762</v>
      </c>
      <c r="P1124" s="53">
        <f t="shared" si="198"/>
        <v>6.152681276989024</v>
      </c>
      <c r="Q1124" s="53">
        <v>0.2</v>
      </c>
      <c r="R1124" s="53">
        <f t="shared" si="199"/>
        <v>3.8494938181748868</v>
      </c>
    </row>
    <row r="1125" spans="2:18" ht="15">
      <c r="B1125" s="84">
        <v>31428</v>
      </c>
      <c r="C1125" s="85">
        <v>0</v>
      </c>
      <c r="D1125" s="86">
        <v>10</v>
      </c>
      <c r="E1125" s="87">
        <v>-4</v>
      </c>
      <c r="F1125" s="96">
        <f t="shared" si="190"/>
        <v>3</v>
      </c>
      <c r="G1125" s="96"/>
      <c r="H1125" s="74">
        <f t="shared" si="191"/>
        <v>16</v>
      </c>
      <c r="I1125" s="53">
        <f t="shared" si="189"/>
        <v>1.0325946921104006</v>
      </c>
      <c r="J1125" s="53">
        <f t="shared" si="192"/>
        <v>-0.36839783845263269</v>
      </c>
      <c r="K1125" s="53">
        <f t="shared" si="193"/>
        <v>1.1542435958936998</v>
      </c>
      <c r="L1125" s="53">
        <f t="shared" si="194"/>
        <v>11.128884752217326</v>
      </c>
      <c r="M1125" s="93">
        <f t="shared" si="195"/>
        <v>0.81110760117702041</v>
      </c>
      <c r="N1125" s="53">
        <f t="shared" si="196"/>
        <v>7.0788805527472736</v>
      </c>
      <c r="O1125">
        <f t="shared" si="197"/>
        <v>0.40152374789424572</v>
      </c>
      <c r="P1125" s="53">
        <f t="shared" si="198"/>
        <v>5.738329876349705</v>
      </c>
      <c r="Q1125" s="53">
        <v>0.2</v>
      </c>
      <c r="R1125" s="53">
        <f t="shared" si="199"/>
        <v>3.8164018440411041</v>
      </c>
    </row>
    <row r="1126" spans="2:18" ht="15">
      <c r="B1126" s="84">
        <v>31429</v>
      </c>
      <c r="C1126" s="85">
        <v>0</v>
      </c>
      <c r="D1126" s="86">
        <v>10</v>
      </c>
      <c r="E1126" s="87">
        <v>-3</v>
      </c>
      <c r="F1126" s="96">
        <f t="shared" si="190"/>
        <v>3.5</v>
      </c>
      <c r="G1126" s="96"/>
      <c r="H1126" s="74">
        <f t="shared" si="191"/>
        <v>17</v>
      </c>
      <c r="I1126" s="53">
        <f t="shared" si="189"/>
        <v>1.0324644676825534</v>
      </c>
      <c r="J1126" s="53">
        <f t="shared" si="192"/>
        <v>-0.36511921531268005</v>
      </c>
      <c r="K1126" s="53">
        <f t="shared" si="193"/>
        <v>1.1585518710370053</v>
      </c>
      <c r="L1126" s="53">
        <f t="shared" si="194"/>
        <v>11.255053091632707</v>
      </c>
      <c r="M1126" s="93">
        <f t="shared" si="195"/>
        <v>0.80946542091095708</v>
      </c>
      <c r="N1126" s="53">
        <f t="shared" si="196"/>
        <v>6.898714075091708</v>
      </c>
      <c r="O1126">
        <f t="shared" si="197"/>
        <v>0.41429223966637557</v>
      </c>
      <c r="P1126" s="53">
        <f t="shared" si="198"/>
        <v>5.9422692546644251</v>
      </c>
      <c r="Q1126" s="53">
        <v>0.2</v>
      </c>
      <c r="R1126" s="53">
        <f t="shared" si="199"/>
        <v>3.8031950206412395</v>
      </c>
    </row>
    <row r="1127" spans="2:18" ht="15">
      <c r="B1127" s="84">
        <v>31430</v>
      </c>
      <c r="C1127" s="85">
        <v>0</v>
      </c>
      <c r="D1127" s="86">
        <v>3</v>
      </c>
      <c r="E1127" s="87">
        <v>-4</v>
      </c>
      <c r="F1127" s="96">
        <f t="shared" si="190"/>
        <v>-0.5</v>
      </c>
      <c r="G1127" s="96"/>
      <c r="H1127" s="74">
        <f t="shared" si="191"/>
        <v>18</v>
      </c>
      <c r="I1127" s="53">
        <f t="shared" si="189"/>
        <v>1.032324636496416</v>
      </c>
      <c r="J1127" s="53">
        <f t="shared" si="192"/>
        <v>-0.36172467986978218</v>
      </c>
      <c r="K1127" s="53">
        <f t="shared" si="193"/>
        <v>1.1629925960327789</v>
      </c>
      <c r="L1127" s="53">
        <f t="shared" si="194"/>
        <v>11.385909529211714</v>
      </c>
      <c r="M1127" s="93">
        <f t="shared" si="195"/>
        <v>0.48804776169357805</v>
      </c>
      <c r="N1127" s="53">
        <f t="shared" si="196"/>
        <v>5.121128460977701</v>
      </c>
      <c r="O1127">
        <f t="shared" si="197"/>
        <v>0.3214141917235559</v>
      </c>
      <c r="P1127" s="53">
        <f t="shared" si="198"/>
        <v>4.4777540135241773</v>
      </c>
      <c r="Q1127" s="53">
        <v>0.2</v>
      </c>
      <c r="R1127" s="53">
        <f t="shared" si="199"/>
        <v>3.2329138827210295</v>
      </c>
    </row>
    <row r="1128" spans="2:18" ht="15">
      <c r="B1128" s="84">
        <v>31431</v>
      </c>
      <c r="C1128" s="85">
        <v>0</v>
      </c>
      <c r="D1128" s="86">
        <v>6</v>
      </c>
      <c r="E1128" s="87">
        <v>-5</v>
      </c>
      <c r="F1128" s="96">
        <f t="shared" si="190"/>
        <v>0.5</v>
      </c>
      <c r="G1128" s="96"/>
      <c r="H1128" s="74">
        <f t="shared" si="191"/>
        <v>19</v>
      </c>
      <c r="I1128" s="53">
        <f t="shared" si="189"/>
        <v>1.0321752399302859</v>
      </c>
      <c r="J1128" s="53">
        <f t="shared" si="192"/>
        <v>-0.35821578922172775</v>
      </c>
      <c r="K1128" s="53">
        <f t="shared" si="193"/>
        <v>1.1675620459118377</v>
      </c>
      <c r="L1128" s="53">
        <f t="shared" si="194"/>
        <v>11.521416573027933</v>
      </c>
      <c r="M1128" s="93">
        <f t="shared" si="195"/>
        <v>0.65486651633600257</v>
      </c>
      <c r="N1128" s="53">
        <f t="shared" si="196"/>
        <v>6.49607669043972</v>
      </c>
      <c r="O1128">
        <f t="shared" si="197"/>
        <v>0.34272436873217466</v>
      </c>
      <c r="P1128" s="53">
        <f t="shared" si="198"/>
        <v>4.8097230428690185</v>
      </c>
      <c r="Q1128" s="53">
        <v>0.2</v>
      </c>
      <c r="R1128" s="53">
        <f t="shared" si="199"/>
        <v>3.5663796028577979</v>
      </c>
    </row>
    <row r="1129" spans="2:18" ht="15">
      <c r="B1129" s="84">
        <v>31432</v>
      </c>
      <c r="C1129" s="85">
        <v>0</v>
      </c>
      <c r="D1129" s="86">
        <v>11</v>
      </c>
      <c r="E1129" s="87">
        <v>-2</v>
      </c>
      <c r="F1129" s="96">
        <f t="shared" si="190"/>
        <v>4.5</v>
      </c>
      <c r="G1129" s="96"/>
      <c r="H1129" s="74">
        <f t="shared" si="191"/>
        <v>20</v>
      </c>
      <c r="I1129" s="53">
        <f t="shared" si="189"/>
        <v>1.0320163221930105</v>
      </c>
      <c r="J1129" s="53">
        <f t="shared" si="192"/>
        <v>-0.35459413986723526</v>
      </c>
      <c r="K1129" s="53">
        <f t="shared" si="193"/>
        <v>1.1722564795875074</v>
      </c>
      <c r="L1129" s="53">
        <f t="shared" si="194"/>
        <v>11.661534666364656</v>
      </c>
      <c r="M1129" s="93">
        <f t="shared" si="195"/>
        <v>0.87807521842193026</v>
      </c>
      <c r="N1129" s="53">
        <f t="shared" si="196"/>
        <v>7.1478644023303639</v>
      </c>
      <c r="O1129">
        <f t="shared" si="197"/>
        <v>0.44090248501484264</v>
      </c>
      <c r="P1129" s="53">
        <f t="shared" si="198"/>
        <v>6.3697455095310378</v>
      </c>
      <c r="Q1129" s="53">
        <v>0.2</v>
      </c>
      <c r="R1129" s="53">
        <f t="shared" si="199"/>
        <v>3.9048791648965295</v>
      </c>
    </row>
    <row r="1130" spans="2:18" ht="15">
      <c r="B1130" s="84">
        <v>31433</v>
      </c>
      <c r="C1130" s="85">
        <v>0</v>
      </c>
      <c r="D1130" s="86">
        <v>9</v>
      </c>
      <c r="E1130" s="87">
        <v>-5</v>
      </c>
      <c r="F1130" s="96">
        <f t="shared" si="190"/>
        <v>2</v>
      </c>
      <c r="G1130" s="96"/>
      <c r="H1130" s="74">
        <f t="shared" si="191"/>
        <v>21</v>
      </c>
      <c r="I1130" s="53">
        <f t="shared" si="189"/>
        <v>1.0318479303109052</v>
      </c>
      <c r="J1130" s="53">
        <f t="shared" si="192"/>
        <v>-0.35086136572984739</v>
      </c>
      <c r="K1130" s="53">
        <f t="shared" si="193"/>
        <v>1.1770721487342466</v>
      </c>
      <c r="L1130" s="53">
        <f t="shared" si="194"/>
        <v>11.806222169477898</v>
      </c>
      <c r="M1130" s="93">
        <f t="shared" si="195"/>
        <v>0.8191051059833997</v>
      </c>
      <c r="N1130" s="53">
        <f t="shared" si="196"/>
        <v>7.5097225263546115</v>
      </c>
      <c r="O1130">
        <f t="shared" si="197"/>
        <v>0.37701905417423626</v>
      </c>
      <c r="P1130" s="53">
        <f t="shared" si="198"/>
        <v>5.3491713880855905</v>
      </c>
      <c r="Q1130" s="53">
        <v>0.2</v>
      </c>
      <c r="R1130" s="53">
        <f t="shared" si="199"/>
        <v>3.8554688022317216</v>
      </c>
    </row>
    <row r="1131" spans="2:18" ht="15">
      <c r="B1131" s="84">
        <v>31434</v>
      </c>
      <c r="C1131" s="85">
        <v>0</v>
      </c>
      <c r="D1131" s="86">
        <v>2</v>
      </c>
      <c r="E1131" s="87">
        <v>-5</v>
      </c>
      <c r="F1131" s="96">
        <f t="shared" si="190"/>
        <v>-1.5</v>
      </c>
      <c r="G1131" s="96"/>
      <c r="H1131" s="74">
        <f t="shared" si="191"/>
        <v>22</v>
      </c>
      <c r="I1131" s="53">
        <f t="shared" si="189"/>
        <v>1.0316701141138369</v>
      </c>
      <c r="J1131" s="53">
        <f t="shared" si="192"/>
        <v>-0.34701913618740743</v>
      </c>
      <c r="K1131" s="53">
        <f t="shared" si="193"/>
        <v>1.1820053062637619</v>
      </c>
      <c r="L1131" s="53">
        <f t="shared" si="194"/>
        <v>11.955435345629594</v>
      </c>
      <c r="M1131" s="93">
        <f t="shared" si="195"/>
        <v>0.48283805645943767</v>
      </c>
      <c r="N1131" s="53">
        <f t="shared" si="196"/>
        <v>5.3772884858080658</v>
      </c>
      <c r="O1131">
        <f t="shared" si="197"/>
        <v>0.30127848666516421</v>
      </c>
      <c r="P1131" s="53">
        <f t="shared" si="198"/>
        <v>4.1665031934387322</v>
      </c>
      <c r="Q1131" s="53">
        <v>0.2</v>
      </c>
      <c r="R1131" s="53">
        <f t="shared" si="199"/>
        <v>3.2326936365622951</v>
      </c>
    </row>
    <row r="1132" spans="2:18" ht="15">
      <c r="B1132" s="84">
        <v>31435</v>
      </c>
      <c r="C1132" s="85">
        <v>0</v>
      </c>
      <c r="D1132" s="86">
        <v>5</v>
      </c>
      <c r="E1132" s="87">
        <v>-2</v>
      </c>
      <c r="F1132" s="96">
        <f t="shared" si="190"/>
        <v>1.5</v>
      </c>
      <c r="G1132" s="96"/>
      <c r="H1132" s="74">
        <f t="shared" si="191"/>
        <v>23</v>
      </c>
      <c r="I1132" s="53">
        <f t="shared" si="189"/>
        <v>1.0314829262204792</v>
      </c>
      <c r="J1132" s="53">
        <f t="shared" si="192"/>
        <v>-0.34306915411250505</v>
      </c>
      <c r="K1132" s="53">
        <f t="shared" si="193"/>
        <v>1.1870522143766915</v>
      </c>
      <c r="L1132" s="53">
        <f t="shared" si="194"/>
        <v>12.109128351519114</v>
      </c>
      <c r="M1132" s="93">
        <f t="shared" si="195"/>
        <v>0.57905349217646673</v>
      </c>
      <c r="N1132" s="53">
        <f t="shared" si="196"/>
        <v>5.4464161760197882</v>
      </c>
      <c r="O1132">
        <f t="shared" si="197"/>
        <v>0.36526692052720544</v>
      </c>
      <c r="P1132" s="53">
        <f t="shared" si="198"/>
        <v>5.1636135172163016</v>
      </c>
      <c r="Q1132" s="53">
        <v>0.2</v>
      </c>
      <c r="R1132" s="53">
        <f t="shared" si="199"/>
        <v>3.4001140348176393</v>
      </c>
    </row>
    <row r="1133" spans="2:18" ht="15">
      <c r="B1133" s="84">
        <v>31436</v>
      </c>
      <c r="C1133" s="85">
        <v>0.4</v>
      </c>
      <c r="D1133" s="86">
        <v>2</v>
      </c>
      <c r="E1133" s="87">
        <v>-1</v>
      </c>
      <c r="F1133" s="96">
        <f t="shared" si="190"/>
        <v>0.5</v>
      </c>
      <c r="G1133" s="96"/>
      <c r="H1133" s="74">
        <f t="shared" si="191"/>
        <v>24</v>
      </c>
      <c r="I1133" s="53">
        <f t="shared" si="189"/>
        <v>1.0312864220227413</v>
      </c>
      <c r="J1133" s="53">
        <f t="shared" si="192"/>
        <v>-0.33901315392900844</v>
      </c>
      <c r="K1133" s="53">
        <f t="shared" si="193"/>
        <v>1.1922091521724227</v>
      </c>
      <c r="L1133" s="53">
        <f t="shared" si="194"/>
        <v>12.267253232207459</v>
      </c>
      <c r="M1133" s="93">
        <f t="shared" si="195"/>
        <v>0.36413172718360842</v>
      </c>
      <c r="N1133" s="53">
        <f t="shared" si="196"/>
        <v>3.6120759974744643</v>
      </c>
      <c r="O1133">
        <f t="shared" si="197"/>
        <v>0.34272436873217466</v>
      </c>
      <c r="P1133" s="53">
        <f t="shared" si="198"/>
        <v>4.8097230428690185</v>
      </c>
      <c r="Q1133" s="53">
        <v>0.2</v>
      </c>
      <c r="R1133" s="53">
        <f t="shared" si="199"/>
        <v>2.9727482899833615</v>
      </c>
    </row>
    <row r="1134" spans="2:18" ht="15">
      <c r="B1134" s="84">
        <v>31437</v>
      </c>
      <c r="C1134" s="85">
        <v>2.8</v>
      </c>
      <c r="D1134" s="86">
        <v>7</v>
      </c>
      <c r="E1134" s="87">
        <v>-5</v>
      </c>
      <c r="F1134" s="96">
        <f t="shared" si="190"/>
        <v>1</v>
      </c>
      <c r="G1134" s="96"/>
      <c r="H1134" s="74">
        <f t="shared" si="191"/>
        <v>25</v>
      </c>
      <c r="I1134" s="53">
        <f t="shared" si="189"/>
        <v>1.0310806596693767</v>
      </c>
      <c r="J1134" s="53">
        <f t="shared" si="192"/>
        <v>-0.33485289968952081</v>
      </c>
      <c r="K1134" s="53">
        <f t="shared" si="193"/>
        <v>1.1974724228038927</v>
      </c>
      <c r="L1134" s="53">
        <f t="shared" si="194"/>
        <v>12.429759920595002</v>
      </c>
      <c r="M1134" s="93">
        <f t="shared" si="195"/>
        <v>0.75807240197819203</v>
      </c>
      <c r="N1134" s="53">
        <f t="shared" si="196"/>
        <v>7.3198517408403045</v>
      </c>
      <c r="O1134">
        <f t="shared" si="197"/>
        <v>0.35383789041177988</v>
      </c>
      <c r="P1134" s="53">
        <f t="shared" si="198"/>
        <v>4.9838506177847011</v>
      </c>
      <c r="Q1134" s="53">
        <v>0.2</v>
      </c>
      <c r="R1134" s="53">
        <f t="shared" si="199"/>
        <v>3.7629474219809449</v>
      </c>
    </row>
    <row r="1135" spans="2:18" ht="15">
      <c r="B1135" s="84">
        <v>31438</v>
      </c>
      <c r="C1135" s="85">
        <v>0</v>
      </c>
      <c r="D1135" s="86">
        <v>8</v>
      </c>
      <c r="E1135" s="87">
        <v>-5</v>
      </c>
      <c r="F1135" s="96">
        <f t="shared" si="190"/>
        <v>1.5</v>
      </c>
      <c r="G1135" s="96"/>
      <c r="H1135" s="74">
        <f t="shared" si="191"/>
        <v>26</v>
      </c>
      <c r="I1135" s="53">
        <f t="shared" si="189"/>
        <v>1.0308657000487762</v>
      </c>
      <c r="J1135" s="53">
        <f t="shared" si="192"/>
        <v>-0.33059018317830297</v>
      </c>
      <c r="K1135" s="53">
        <f t="shared" si="193"/>
        <v>1.2028383601683015</v>
      </c>
      <c r="L1135" s="53">
        <f t="shared" si="194"/>
        <v>12.596596241481892</v>
      </c>
      <c r="M1135" s="93">
        <f t="shared" si="195"/>
        <v>0.82088376754912817</v>
      </c>
      <c r="N1135" s="53">
        <f t="shared" si="196"/>
        <v>7.7210045196465886</v>
      </c>
      <c r="O1135">
        <f t="shared" si="197"/>
        <v>0.36526692052720544</v>
      </c>
      <c r="P1135" s="53">
        <f t="shared" si="198"/>
        <v>5.1636135172163016</v>
      </c>
      <c r="Q1135" s="53">
        <v>0.2</v>
      </c>
      <c r="R1135" s="53">
        <f t="shared" si="199"/>
        <v>3.8729609076762008</v>
      </c>
    </row>
    <row r="1136" spans="2:18" ht="15">
      <c r="B1136" s="84">
        <v>31439</v>
      </c>
      <c r="C1136" s="85">
        <v>0</v>
      </c>
      <c r="D1136" s="86">
        <v>3</v>
      </c>
      <c r="E1136" s="87">
        <v>-8</v>
      </c>
      <c r="F1136" s="96">
        <f t="shared" si="190"/>
        <v>-2.5</v>
      </c>
      <c r="G1136" s="96"/>
      <c r="H1136" s="74">
        <f t="shared" si="191"/>
        <v>27</v>
      </c>
      <c r="I1136" s="53">
        <f t="shared" si="189"/>
        <v>1.0306416067709498</v>
      </c>
      <c r="J1136" s="53">
        <f t="shared" si="192"/>
        <v>-0.32622682204390219</v>
      </c>
      <c r="K1136" s="53">
        <f t="shared" si="193"/>
        <v>1.2083033351284647</v>
      </c>
      <c r="L1136" s="53">
        <f t="shared" si="194"/>
        <v>12.767707920209469</v>
      </c>
      <c r="M1136" s="93">
        <f t="shared" si="195"/>
        <v>0.60673658937346286</v>
      </c>
      <c r="N1136" s="53">
        <f t="shared" si="196"/>
        <v>7.1987684227112316</v>
      </c>
      <c r="O1136">
        <f t="shared" si="197"/>
        <v>0.28226157084235826</v>
      </c>
      <c r="P1136" s="53">
        <f t="shared" si="198"/>
        <v>3.8748241344241494</v>
      </c>
      <c r="Q1136" s="53">
        <v>0.2</v>
      </c>
      <c r="R1136" s="53">
        <f t="shared" si="199"/>
        <v>3.5414098525645161</v>
      </c>
    </row>
    <row r="1137" spans="2:18" ht="15">
      <c r="B1137" s="84">
        <v>31440</v>
      </c>
      <c r="C1137" s="85">
        <v>0</v>
      </c>
      <c r="D1137" s="86">
        <v>3</v>
      </c>
      <c r="E1137" s="87">
        <v>-9</v>
      </c>
      <c r="F1137" s="96">
        <f t="shared" si="190"/>
        <v>-3</v>
      </c>
      <c r="G1137" s="96"/>
      <c r="H1137" s="74">
        <f t="shared" si="191"/>
        <v>28</v>
      </c>
      <c r="I1137" s="53">
        <f t="shared" si="189"/>
        <v>1.030408446148704</v>
      </c>
      <c r="J1137" s="53">
        <f t="shared" si="192"/>
        <v>-0.32176465796541182</v>
      </c>
      <c r="K1137" s="53">
        <f t="shared" si="193"/>
        <v>1.2138637612630909</v>
      </c>
      <c r="L1137" s="53">
        <f t="shared" si="194"/>
        <v>12.9430385958524</v>
      </c>
      <c r="M1137" s="93">
        <f t="shared" si="195"/>
        <v>0.6214240516267896</v>
      </c>
      <c r="N1137" s="53">
        <f t="shared" si="196"/>
        <v>7.6221201537960415</v>
      </c>
      <c r="O1137">
        <f t="shared" si="197"/>
        <v>0.2731558497796604</v>
      </c>
      <c r="P1137" s="53">
        <f t="shared" si="198"/>
        <v>3.7359807381514267</v>
      </c>
      <c r="Q1137" s="53">
        <v>0.2</v>
      </c>
      <c r="R1137" s="53">
        <f t="shared" si="199"/>
        <v>3.5954428711775108</v>
      </c>
    </row>
    <row r="1138" spans="2:18" ht="15">
      <c r="B1138" s="84">
        <v>31441</v>
      </c>
      <c r="C1138" s="85">
        <v>0</v>
      </c>
      <c r="D1138" s="86">
        <v>-3</v>
      </c>
      <c r="E1138" s="87">
        <v>-6</v>
      </c>
      <c r="F1138" s="96">
        <f t="shared" si="190"/>
        <v>-4.5</v>
      </c>
      <c r="G1138" s="96"/>
      <c r="H1138" s="74">
        <f t="shared" si="191"/>
        <v>29</v>
      </c>
      <c r="I1138" s="53">
        <f t="shared" si="189"/>
        <v>1.0301662871780179</v>
      </c>
      <c r="J1138" s="53">
        <f t="shared" si="192"/>
        <v>-0.31720555485597807</v>
      </c>
      <c r="K1138" s="53">
        <f t="shared" si="193"/>
        <v>1.2195161001475012</v>
      </c>
      <c r="L1138" s="53">
        <f t="shared" si="194"/>
        <v>13.122529838904034</v>
      </c>
      <c r="M1138" s="93">
        <f t="shared" si="195"/>
        <v>0.28309311738740089</v>
      </c>
      <c r="N1138" s="53">
        <f t="shared" si="196"/>
        <v>3.8639110288194716</v>
      </c>
      <c r="O1138">
        <f t="shared" si="197"/>
        <v>0.24737210416333413</v>
      </c>
      <c r="P1138" s="53">
        <f t="shared" si="198"/>
        <v>3.3458663727945699</v>
      </c>
      <c r="Q1138" s="53">
        <v>0.2</v>
      </c>
      <c r="R1138" s="53">
        <f t="shared" si="199"/>
        <v>2.773354013882896</v>
      </c>
    </row>
    <row r="1139" spans="2:18" ht="15">
      <c r="B1139" s="84">
        <v>31442</v>
      </c>
      <c r="C1139" s="85">
        <v>2.4</v>
      </c>
      <c r="D1139" s="86">
        <v>-1</v>
      </c>
      <c r="E1139" s="87">
        <v>-5</v>
      </c>
      <c r="F1139" s="96">
        <f t="shared" si="190"/>
        <v>-3</v>
      </c>
      <c r="G1139" s="96"/>
      <c r="H1139" s="74">
        <f t="shared" si="191"/>
        <v>30</v>
      </c>
      <c r="I1139" s="53">
        <f t="shared" si="189"/>
        <v>1.0299152015176269</v>
      </c>
      <c r="J1139" s="53">
        <f t="shared" si="192"/>
        <v>-0.31255139710685492</v>
      </c>
      <c r="K1139" s="53">
        <f t="shared" si="193"/>
        <v>1.2252568661692629</v>
      </c>
      <c r="L1139" s="53">
        <f t="shared" si="194"/>
        <v>13.306121173372119</v>
      </c>
      <c r="M1139" s="93">
        <f t="shared" si="195"/>
        <v>0.36884394522930536</v>
      </c>
      <c r="N1139" s="53">
        <f t="shared" si="196"/>
        <v>4.5240811989465213</v>
      </c>
      <c r="O1139">
        <f t="shared" si="197"/>
        <v>0.2731558497796604</v>
      </c>
      <c r="P1139" s="53">
        <f t="shared" si="198"/>
        <v>3.7359807381514267</v>
      </c>
      <c r="Q1139" s="53">
        <v>0.2</v>
      </c>
      <c r="R1139" s="53">
        <f t="shared" si="199"/>
        <v>2.9826482410073298</v>
      </c>
    </row>
    <row r="1140" spans="2:18" ht="15">
      <c r="B1140" s="84">
        <v>31443</v>
      </c>
      <c r="C1140" s="85">
        <v>15.6</v>
      </c>
      <c r="D1140" s="86">
        <v>0</v>
      </c>
      <c r="E1140" s="87">
        <v>-2</v>
      </c>
      <c r="F1140" s="96">
        <f t="shared" si="190"/>
        <v>-1</v>
      </c>
      <c r="G1140" s="96"/>
      <c r="H1140" s="74">
        <f t="shared" si="191"/>
        <v>31</v>
      </c>
      <c r="I1140" s="53">
        <f t="shared" si="189"/>
        <v>1.0296552634678175</v>
      </c>
      <c r="J1140" s="53">
        <f t="shared" si="192"/>
        <v>-0.30780408787498542</v>
      </c>
      <c r="K1140" s="53">
        <f t="shared" si="193"/>
        <v>1.2310826308858673</v>
      </c>
      <c r="L1140" s="53">
        <f t="shared" si="194"/>
        <v>13.493750103179497</v>
      </c>
      <c r="M1140" s="93">
        <f t="shared" si="195"/>
        <v>0.30023161064301868</v>
      </c>
      <c r="N1140" s="53">
        <f t="shared" si="196"/>
        <v>3.2441175485422655</v>
      </c>
      <c r="O1140">
        <f t="shared" si="197"/>
        <v>0.31120306167098138</v>
      </c>
      <c r="P1140" s="53">
        <f t="shared" si="198"/>
        <v>4.3196117853386662</v>
      </c>
      <c r="Q1140" s="53">
        <v>0.2</v>
      </c>
      <c r="R1140" s="53">
        <f t="shared" si="199"/>
        <v>2.8269651586863294</v>
      </c>
    </row>
    <row r="1141" spans="2:18" ht="15">
      <c r="B1141" s="84">
        <v>31444</v>
      </c>
      <c r="C1141" s="85">
        <v>99.8</v>
      </c>
      <c r="D1141" s="86">
        <v>5</v>
      </c>
      <c r="E1141" s="87">
        <v>-1</v>
      </c>
      <c r="F1141" s="96">
        <f t="shared" si="190"/>
        <v>2</v>
      </c>
      <c r="G1141" s="96"/>
      <c r="H1141" s="74">
        <f t="shared" si="191"/>
        <v>32</v>
      </c>
      <c r="I1141" s="53">
        <f t="shared" si="189"/>
        <v>1.0293865499484409</v>
      </c>
      <c r="J1141" s="53">
        <f t="shared" si="192"/>
        <v>-0.30296554741678583</v>
      </c>
      <c r="K1141" s="53">
        <f t="shared" si="193"/>
        <v>1.23699002693392</v>
      </c>
      <c r="L1141" s="53">
        <f t="shared" si="194"/>
        <v>13.685352142743081</v>
      </c>
      <c r="M1141" s="93">
        <f t="shared" si="195"/>
        <v>0.6215789033139808</v>
      </c>
      <c r="N1141" s="53">
        <f t="shared" si="196"/>
        <v>5.6987620490042437</v>
      </c>
      <c r="O1141">
        <f t="shared" si="197"/>
        <v>0.37701905417423626</v>
      </c>
      <c r="P1141" s="53">
        <f t="shared" si="198"/>
        <v>5.3491713880855905</v>
      </c>
      <c r="Q1141" s="53">
        <v>0.2</v>
      </c>
      <c r="R1141" s="53">
        <f t="shared" si="199"/>
        <v>3.4772199079600199</v>
      </c>
    </row>
    <row r="1142" spans="2:18" ht="15">
      <c r="B1142" s="84">
        <v>31445</v>
      </c>
      <c r="C1142" s="85">
        <v>4</v>
      </c>
      <c r="D1142" s="86">
        <v>2</v>
      </c>
      <c r="E1142" s="87">
        <v>0</v>
      </c>
      <c r="F1142" s="96">
        <f t="shared" si="190"/>
        <v>1</v>
      </c>
      <c r="G1142" s="96"/>
      <c r="H1142" s="74">
        <f t="shared" si="191"/>
        <v>33</v>
      </c>
      <c r="I1142" s="53">
        <f t="shared" si="189"/>
        <v>1.0291091404761501</v>
      </c>
      <c r="J1142" s="53">
        <f t="shared" si="192"/>
        <v>-0.29803771147049535</v>
      </c>
      <c r="K1142" s="53">
        <f t="shared" si="193"/>
        <v>1.2429757515013611</v>
      </c>
      <c r="L1142" s="53">
        <f t="shared" si="194"/>
        <v>13.880860851585737</v>
      </c>
      <c r="M1142" s="93">
        <f t="shared" si="195"/>
        <v>0.34561192686153308</v>
      </c>
      <c r="N1142" s="53">
        <f t="shared" si="196"/>
        <v>3.3371852845334713</v>
      </c>
      <c r="O1142">
        <f t="shared" si="197"/>
        <v>0.35383789041177988</v>
      </c>
      <c r="P1142" s="53">
        <f t="shared" si="198"/>
        <v>4.9838506177847011</v>
      </c>
      <c r="Q1142" s="53">
        <v>0.2</v>
      </c>
      <c r="R1142" s="53">
        <f t="shared" si="199"/>
        <v>2.9390435386360485</v>
      </c>
    </row>
    <row r="1143" spans="2:18" ht="15">
      <c r="B1143" s="84">
        <v>31446</v>
      </c>
      <c r="C1143" s="85">
        <v>0</v>
      </c>
      <c r="D1143" s="86">
        <v>4</v>
      </c>
      <c r="E1143" s="87">
        <v>-1</v>
      </c>
      <c r="F1143" s="96">
        <f t="shared" si="190"/>
        <v>1.5</v>
      </c>
      <c r="G1143" s="96"/>
      <c r="H1143" s="74">
        <f t="shared" si="191"/>
        <v>34</v>
      </c>
      <c r="I1143" s="53">
        <f t="shared" si="189"/>
        <v>1.0288231171408715</v>
      </c>
      <c r="J1143" s="53">
        <f t="shared" si="192"/>
        <v>-0.29302252968915588</v>
      </c>
      <c r="K1143" s="53">
        <f t="shared" si="193"/>
        <v>1.2490365693760106</v>
      </c>
      <c r="L1143" s="53">
        <f t="shared" si="194"/>
        <v>14.080207872819296</v>
      </c>
      <c r="M1143" s="93">
        <f t="shared" si="195"/>
        <v>0.56905055503210267</v>
      </c>
      <c r="N1143" s="53">
        <f t="shared" si="196"/>
        <v>5.3523313299617827</v>
      </c>
      <c r="O1143">
        <f t="shared" si="197"/>
        <v>0.36526692052720544</v>
      </c>
      <c r="P1143" s="53">
        <f t="shared" si="198"/>
        <v>5.1636135172163016</v>
      </c>
      <c r="Q1143" s="53">
        <v>0.2</v>
      </c>
      <c r="R1143" s="53">
        <f t="shared" si="199"/>
        <v>3.3805554516715697</v>
      </c>
    </row>
    <row r="1144" spans="2:18" ht="15">
      <c r="B1144" s="84">
        <v>31447</v>
      </c>
      <c r="C1144" s="85">
        <v>0</v>
      </c>
      <c r="D1144" s="86">
        <v>3</v>
      </c>
      <c r="E1144" s="87">
        <v>-1</v>
      </c>
      <c r="F1144" s="96">
        <f t="shared" si="190"/>
        <v>1</v>
      </c>
      <c r="G1144" s="96"/>
      <c r="H1144" s="74">
        <f t="shared" si="191"/>
        <v>35</v>
      </c>
      <c r="I1144" s="53">
        <f t="shared" si="189"/>
        <v>1.0285285645815117</v>
      </c>
      <c r="J1144" s="53">
        <f t="shared" si="192"/>
        <v>-0.28792196412598908</v>
      </c>
      <c r="K1144" s="53">
        <f t="shared" si="193"/>
        <v>1.2551693155852104</v>
      </c>
      <c r="L1144" s="53">
        <f t="shared" si="194"/>
        <v>14.283322975322376</v>
      </c>
      <c r="M1144" s="93">
        <f t="shared" si="195"/>
        <v>0.50294046046656316</v>
      </c>
      <c r="N1144" s="53">
        <f t="shared" si="196"/>
        <v>4.8563298116096085</v>
      </c>
      <c r="O1144">
        <f t="shared" si="197"/>
        <v>0.35383789041177988</v>
      </c>
      <c r="P1144" s="53">
        <f t="shared" si="198"/>
        <v>4.9838506177847011</v>
      </c>
      <c r="Q1144" s="53">
        <v>0.2</v>
      </c>
      <c r="R1144" s="53">
        <f t="shared" si="199"/>
        <v>3.2533126568139297</v>
      </c>
    </row>
    <row r="1145" spans="2:18" ht="15">
      <c r="B1145" s="84">
        <v>31448</v>
      </c>
      <c r="C1145" s="85">
        <v>0</v>
      </c>
      <c r="D1145" s="86">
        <v>2</v>
      </c>
      <c r="E1145" s="87">
        <v>-1</v>
      </c>
      <c r="F1145" s="96">
        <f t="shared" si="190"/>
        <v>0.5</v>
      </c>
      <c r="G1145" s="96"/>
      <c r="H1145" s="74">
        <f t="shared" si="191"/>
        <v>36</v>
      </c>
      <c r="I1145" s="53">
        <f t="shared" si="189"/>
        <v>1.0282255699609115</v>
      </c>
      <c r="J1145" s="53">
        <f t="shared" si="192"/>
        <v>-0.28273798777366221</v>
      </c>
      <c r="K1145" s="53">
        <f t="shared" si="193"/>
        <v>1.2613708976425573</v>
      </c>
      <c r="L1145" s="53">
        <f t="shared" si="194"/>
        <v>14.490134099424376</v>
      </c>
      <c r="M1145" s="93">
        <f t="shared" si="195"/>
        <v>0.43011401630583607</v>
      </c>
      <c r="N1145" s="53">
        <f t="shared" si="196"/>
        <v>4.2666002396771843</v>
      </c>
      <c r="O1145">
        <f t="shared" si="197"/>
        <v>0.34272436873217466</v>
      </c>
      <c r="P1145" s="53">
        <f t="shared" si="198"/>
        <v>4.8097230428690185</v>
      </c>
      <c r="Q1145" s="53">
        <v>0.2</v>
      </c>
      <c r="R1145" s="53">
        <f t="shared" si="199"/>
        <v>3.1074729750899563</v>
      </c>
    </row>
    <row r="1146" spans="2:18" ht="15">
      <c r="B1146" s="84">
        <v>31449</v>
      </c>
      <c r="C1146" s="85">
        <v>0</v>
      </c>
      <c r="D1146" s="86">
        <v>5</v>
      </c>
      <c r="E1146" s="87">
        <v>-2</v>
      </c>
      <c r="F1146" s="96">
        <f t="shared" si="190"/>
        <v>1.5</v>
      </c>
      <c r="G1146" s="96"/>
      <c r="H1146" s="74">
        <f t="shared" si="191"/>
        <v>37</v>
      </c>
      <c r="I1146" s="53">
        <f t="shared" si="189"/>
        <v>1.0279142229400544</v>
      </c>
      <c r="J1146" s="53">
        <f t="shared" si="192"/>
        <v>-0.2774725831586547</v>
      </c>
      <c r="K1146" s="53">
        <f t="shared" si="193"/>
        <v>1.2676382974187046</v>
      </c>
      <c r="L1146" s="53">
        <f t="shared" si="194"/>
        <v>14.700567405896869</v>
      </c>
      <c r="M1146" s="93">
        <f t="shared" si="195"/>
        <v>0.7029750322443501</v>
      </c>
      <c r="N1146" s="53">
        <f t="shared" si="196"/>
        <v>6.6119877328826551</v>
      </c>
      <c r="O1146">
        <f t="shared" si="197"/>
        <v>0.36526692052720544</v>
      </c>
      <c r="P1146" s="53">
        <f t="shared" si="198"/>
        <v>5.1636135172163016</v>
      </c>
      <c r="Q1146" s="53">
        <v>0.2</v>
      </c>
      <c r="R1146" s="53">
        <f t="shared" si="199"/>
        <v>3.6424158417796466</v>
      </c>
    </row>
    <row r="1147" spans="2:18" ht="15">
      <c r="B1147" s="84">
        <v>31450</v>
      </c>
      <c r="C1147" s="85">
        <v>0</v>
      </c>
      <c r="D1147" s="86">
        <v>3</v>
      </c>
      <c r="E1147" s="87">
        <v>-3</v>
      </c>
      <c r="F1147" s="96">
        <f t="shared" si="190"/>
        <v>0</v>
      </c>
      <c r="G1147" s="96"/>
      <c r="H1147" s="74">
        <f t="shared" si="191"/>
        <v>38</v>
      </c>
      <c r="I1147" s="53">
        <f t="shared" si="189"/>
        <v>1.0275946156515323</v>
      </c>
      <c r="J1147" s="53">
        <f t="shared" si="192"/>
        <v>-0.27212774099167591</v>
      </c>
      <c r="K1147" s="53">
        <f t="shared" si="193"/>
        <v>1.2739685726539534</v>
      </c>
      <c r="L1147" s="53">
        <f t="shared" si="194"/>
        <v>14.914547328045117</v>
      </c>
      <c r="M1147" s="93">
        <f t="shared" si="195"/>
        <v>0.60898301172167479</v>
      </c>
      <c r="N1147" s="53">
        <f t="shared" si="196"/>
        <v>6.2106152187111308</v>
      </c>
      <c r="O1147">
        <f t="shared" si="197"/>
        <v>0.33191890507593597</v>
      </c>
      <c r="P1147" s="53">
        <f t="shared" si="198"/>
        <v>4.6410749068413626</v>
      </c>
      <c r="Q1147" s="53">
        <v>0.2</v>
      </c>
      <c r="R1147" s="53">
        <f t="shared" si="199"/>
        <v>3.4814050887135348</v>
      </c>
    </row>
    <row r="1148" spans="2:18" ht="15">
      <c r="B1148" s="84">
        <v>31451</v>
      </c>
      <c r="C1148" s="85">
        <v>0.6</v>
      </c>
      <c r="D1148" s="86">
        <v>4</v>
      </c>
      <c r="E1148" s="87">
        <v>-4</v>
      </c>
      <c r="F1148" s="96">
        <f t="shared" si="190"/>
        <v>0</v>
      </c>
      <c r="G1148" s="96"/>
      <c r="H1148" s="74">
        <f t="shared" si="191"/>
        <v>39</v>
      </c>
      <c r="I1148" s="53">
        <f t="shared" si="189"/>
        <v>1.0272668426722846</v>
      </c>
      <c r="J1148" s="53">
        <f t="shared" si="192"/>
        <v>-0.26670545887483604</v>
      </c>
      <c r="K1148" s="53">
        <f t="shared" si="193"/>
        <v>1.2803588581308856</v>
      </c>
      <c r="L1148" s="53">
        <f t="shared" si="194"/>
        <v>15.131996626686488</v>
      </c>
      <c r="M1148" s="93">
        <f t="shared" si="195"/>
        <v>0.71344533922938747</v>
      </c>
      <c r="N1148" s="53">
        <f t="shared" si="196"/>
        <v>7.275957450782947</v>
      </c>
      <c r="O1148">
        <f t="shared" si="197"/>
        <v>0.33191890507593597</v>
      </c>
      <c r="P1148" s="53">
        <f t="shared" si="198"/>
        <v>4.6410749068413626</v>
      </c>
      <c r="Q1148" s="53">
        <v>0.2</v>
      </c>
      <c r="R1148" s="53">
        <f t="shared" si="199"/>
        <v>3.6995581582417283</v>
      </c>
    </row>
    <row r="1149" spans="2:18" ht="15">
      <c r="B1149" s="84">
        <v>31452</v>
      </c>
      <c r="C1149" s="85">
        <v>0</v>
      </c>
      <c r="D1149" s="86">
        <v>-3</v>
      </c>
      <c r="E1149" s="87">
        <v>-6</v>
      </c>
      <c r="F1149" s="96">
        <f t="shared" si="190"/>
        <v>-4.5</v>
      </c>
      <c r="G1149" s="96"/>
      <c r="H1149" s="74">
        <f t="shared" si="191"/>
        <v>40</v>
      </c>
      <c r="I1149" s="53">
        <f t="shared" si="189"/>
        <v>1.0269310009956087</v>
      </c>
      <c r="J1149" s="53">
        <f t="shared" si="192"/>
        <v>-0.26120774006603953</v>
      </c>
      <c r="K1149" s="53">
        <f t="shared" si="193"/>
        <v>1.2868063665256193</v>
      </c>
      <c r="L1149" s="53">
        <f t="shared" si="194"/>
        <v>15.352836447797053</v>
      </c>
      <c r="M1149" s="93">
        <f t="shared" si="195"/>
        <v>0.33120765462925184</v>
      </c>
      <c r="N1149" s="53">
        <f t="shared" si="196"/>
        <v>4.5206217705395622</v>
      </c>
      <c r="O1149">
        <f t="shared" si="197"/>
        <v>0.24737210416333413</v>
      </c>
      <c r="P1149" s="53">
        <f t="shared" si="198"/>
        <v>3.3458663727945699</v>
      </c>
      <c r="Q1149" s="53">
        <v>0.2</v>
      </c>
      <c r="R1149" s="53">
        <f t="shared" si="199"/>
        <v>2.9006993054866057</v>
      </c>
    </row>
    <row r="1150" spans="2:18" ht="15">
      <c r="B1150" s="84">
        <v>31453</v>
      </c>
      <c r="C1150" s="85">
        <v>0</v>
      </c>
      <c r="D1150" s="86">
        <v>1</v>
      </c>
      <c r="E1150" s="87">
        <v>-7</v>
      </c>
      <c r="F1150" s="96">
        <f t="shared" si="190"/>
        <v>-3</v>
      </c>
      <c r="G1150" s="96"/>
      <c r="H1150" s="74">
        <f t="shared" si="191"/>
        <v>41</v>
      </c>
      <c r="I1150" s="53">
        <f t="shared" si="189"/>
        <v>1.0265871900024599</v>
      </c>
      <c r="J1150" s="53">
        <f t="shared" si="192"/>
        <v>-0.25563659230083863</v>
      </c>
      <c r="K1150" s="53">
        <f t="shared" si="193"/>
        <v>1.2933083889564396</v>
      </c>
      <c r="L1150" s="53">
        <f t="shared" si="194"/>
        <v>15.576986382605625</v>
      </c>
      <c r="M1150" s="93">
        <f t="shared" si="195"/>
        <v>0.61064614912403237</v>
      </c>
      <c r="N1150" s="53">
        <f t="shared" si="196"/>
        <v>7.4899230370818444</v>
      </c>
      <c r="O1150">
        <f t="shared" si="197"/>
        <v>0.2731558497796604</v>
      </c>
      <c r="P1150" s="53">
        <f t="shared" si="198"/>
        <v>3.7359807381514267</v>
      </c>
      <c r="Q1150" s="53">
        <v>0.2</v>
      </c>
      <c r="R1150" s="53">
        <f t="shared" si="199"/>
        <v>3.5692941737508264</v>
      </c>
    </row>
    <row r="1151" spans="2:18" ht="15">
      <c r="B1151" s="84">
        <v>31454</v>
      </c>
      <c r="C1151" s="85">
        <v>0</v>
      </c>
      <c r="D1151" s="86">
        <v>4</v>
      </c>
      <c r="E1151" s="87">
        <v>-8</v>
      </c>
      <c r="F1151" s="96">
        <f t="shared" si="190"/>
        <v>-2</v>
      </c>
      <c r="G1151" s="96"/>
      <c r="H1151" s="74">
        <f t="shared" si="191"/>
        <v>42</v>
      </c>
      <c r="I1151" s="53">
        <f t="shared" si="189"/>
        <v>1.0262355114320429</v>
      </c>
      <c r="J1151" s="53">
        <f t="shared" si="192"/>
        <v>-0.24999402667178106</v>
      </c>
      <c r="K1151" s="53">
        <f t="shared" si="193"/>
        <v>1.2998622952485448</v>
      </c>
      <c r="L1151" s="53">
        <f t="shared" si="194"/>
        <v>15.804364529912229</v>
      </c>
      <c r="M1151" s="93">
        <f t="shared" si="195"/>
        <v>0.81007312027307532</v>
      </c>
      <c r="N1151" s="53">
        <f t="shared" si="196"/>
        <v>9.3071471980301137</v>
      </c>
      <c r="O1151">
        <f t="shared" si="197"/>
        <v>0.29163357525279388</v>
      </c>
      <c r="P1151" s="53">
        <f t="shared" si="198"/>
        <v>4.0182866888238244</v>
      </c>
      <c r="Q1151" s="53">
        <v>0.2</v>
      </c>
      <c r="R1151" s="53">
        <f t="shared" si="199"/>
        <v>3.9928803320049644</v>
      </c>
    </row>
    <row r="1152" spans="2:18" ht="15">
      <c r="B1152" s="84">
        <v>31455</v>
      </c>
      <c r="C1152" s="85">
        <v>0</v>
      </c>
      <c r="D1152" s="86">
        <v>6</v>
      </c>
      <c r="E1152" s="87">
        <v>-7</v>
      </c>
      <c r="F1152" s="96">
        <f t="shared" si="190"/>
        <v>-0.5</v>
      </c>
      <c r="G1152" s="96"/>
      <c r="H1152" s="74">
        <f t="shared" si="191"/>
        <v>43</v>
      </c>
      <c r="I1152" s="53">
        <f t="shared" si="189"/>
        <v>1.0258760693517042</v>
      </c>
      <c r="J1152" s="53">
        <f t="shared" si="192"/>
        <v>-0.24428205656508803</v>
      </c>
      <c r="K1152" s="53">
        <f t="shared" si="193"/>
        <v>1.3064655339335101</v>
      </c>
      <c r="L1152" s="53">
        <f t="shared" si="194"/>
        <v>16.034887560408439</v>
      </c>
      <c r="M1152" s="93">
        <f t="shared" si="195"/>
        <v>0.93666258300572813</v>
      </c>
      <c r="N1152" s="53">
        <f t="shared" si="196"/>
        <v>9.8284835802098929</v>
      </c>
      <c r="O1152">
        <f t="shared" si="197"/>
        <v>0.3214141917235559</v>
      </c>
      <c r="P1152" s="53">
        <f t="shared" si="198"/>
        <v>4.4777540135241773</v>
      </c>
      <c r="Q1152" s="53">
        <v>0.2</v>
      </c>
      <c r="R1152" s="53">
        <f t="shared" si="199"/>
        <v>4.1917176877910771</v>
      </c>
    </row>
    <row r="1153" spans="2:18" ht="15">
      <c r="B1153" s="84">
        <v>31456</v>
      </c>
      <c r="C1153" s="85">
        <v>0</v>
      </c>
      <c r="D1153" s="86">
        <v>5</v>
      </c>
      <c r="E1153" s="87">
        <v>-6</v>
      </c>
      <c r="F1153" s="96">
        <f t="shared" si="190"/>
        <v>-0.5</v>
      </c>
      <c r="G1153" s="96"/>
      <c r="H1153" s="74">
        <f t="shared" si="191"/>
        <v>44</v>
      </c>
      <c r="I1153" s="53">
        <f t="shared" si="189"/>
        <v>1.0255089701261384</v>
      </c>
      <c r="J1153" s="53">
        <f t="shared" si="192"/>
        <v>-0.23850269665431623</v>
      </c>
      <c r="K1153" s="53">
        <f t="shared" si="193"/>
        <v>1.3131156320018036</v>
      </c>
      <c r="L1153" s="53">
        <f t="shared" si="194"/>
        <v>16.268470782777829</v>
      </c>
      <c r="M1153" s="93">
        <f t="shared" si="195"/>
        <v>0.8741554125156672</v>
      </c>
      <c r="N1153" s="53">
        <f t="shared" si="196"/>
        <v>9.1725902948866889</v>
      </c>
      <c r="O1153">
        <f t="shared" si="197"/>
        <v>0.3214141917235559</v>
      </c>
      <c r="P1153" s="53">
        <f t="shared" si="198"/>
        <v>4.4777540135241773</v>
      </c>
      <c r="Q1153" s="53">
        <v>0.2</v>
      </c>
      <c r="R1153" s="53">
        <f t="shared" si="199"/>
        <v>4.0581239898951011</v>
      </c>
    </row>
    <row r="1154" spans="2:18" ht="15">
      <c r="B1154" s="84">
        <v>31457</v>
      </c>
      <c r="C1154" s="85">
        <v>0</v>
      </c>
      <c r="D1154" s="86">
        <v>3</v>
      </c>
      <c r="E1154" s="87">
        <v>-5</v>
      </c>
      <c r="F1154" s="96">
        <f t="shared" si="190"/>
        <v>-1</v>
      </c>
      <c r="G1154" s="96"/>
      <c r="H1154" s="74">
        <f t="shared" si="191"/>
        <v>45</v>
      </c>
      <c r="I1154" s="53">
        <f t="shared" si="189"/>
        <v>1.0251343223859126</v>
      </c>
      <c r="J1154" s="53">
        <f t="shared" si="192"/>
        <v>-0.2326579619504911</v>
      </c>
      <c r="K1154" s="53">
        <f t="shared" si="193"/>
        <v>1.3198101944263136</v>
      </c>
      <c r="L1154" s="53">
        <f t="shared" si="194"/>
        <v>16.505028211357502</v>
      </c>
      <c r="M1154" s="93">
        <f t="shared" si="195"/>
        <v>0.73446316490427854</v>
      </c>
      <c r="N1154" s="53">
        <f t="shared" si="196"/>
        <v>7.9361558129097922</v>
      </c>
      <c r="O1154">
        <f t="shared" si="197"/>
        <v>0.31120306167098138</v>
      </c>
      <c r="P1154" s="53">
        <f t="shared" si="198"/>
        <v>4.3196117853386662</v>
      </c>
      <c r="Q1154" s="53">
        <v>0.2</v>
      </c>
      <c r="R1154" s="53">
        <f t="shared" si="199"/>
        <v>3.7774007313789082</v>
      </c>
    </row>
    <row r="1155" spans="2:18" ht="15">
      <c r="B1155" s="84">
        <v>31458</v>
      </c>
      <c r="C1155" s="85">
        <v>0</v>
      </c>
      <c r="D1155" s="86">
        <v>3</v>
      </c>
      <c r="E1155" s="87">
        <v>-3</v>
      </c>
      <c r="F1155" s="96">
        <f t="shared" si="190"/>
        <v>0</v>
      </c>
      <c r="G1155" s="96"/>
      <c r="H1155" s="74">
        <f t="shared" si="191"/>
        <v>46</v>
      </c>
      <c r="I1155" s="53">
        <f t="shared" si="189"/>
        <v>1.0247522369953201</v>
      </c>
      <c r="J1155" s="53">
        <f t="shared" si="192"/>
        <v>-0.22674986690804186</v>
      </c>
      <c r="K1155" s="53">
        <f t="shared" si="193"/>
        <v>1.3265469034743758</v>
      </c>
      <c r="L1155" s="53">
        <f t="shared" si="194"/>
        <v>16.744472635144707</v>
      </c>
      <c r="M1155" s="93">
        <f t="shared" si="195"/>
        <v>0.68370156671581339</v>
      </c>
      <c r="N1155" s="53">
        <f t="shared" si="196"/>
        <v>6.9726203745770974</v>
      </c>
      <c r="O1155">
        <f t="shared" si="197"/>
        <v>0.33191890507593597</v>
      </c>
      <c r="P1155" s="53">
        <f t="shared" si="198"/>
        <v>4.6410749068413626</v>
      </c>
      <c r="Q1155" s="53">
        <v>0.2</v>
      </c>
      <c r="R1155" s="53">
        <f t="shared" si="199"/>
        <v>3.6374429878449606</v>
      </c>
    </row>
    <row r="1156" spans="2:18" ht="15">
      <c r="B1156" s="84">
        <v>31459</v>
      </c>
      <c r="C1156" s="85">
        <v>0</v>
      </c>
      <c r="D1156" s="86">
        <v>8</v>
      </c>
      <c r="E1156" s="87">
        <v>-4</v>
      </c>
      <c r="F1156" s="96">
        <f t="shared" si="190"/>
        <v>2</v>
      </c>
      <c r="G1156" s="96"/>
      <c r="H1156" s="74">
        <f t="shared" si="191"/>
        <v>47</v>
      </c>
      <c r="I1156" s="53">
        <f t="shared" si="189"/>
        <v>1.0243628270195759</v>
      </c>
      <c r="J1156" s="53">
        <f t="shared" si="192"/>
        <v>-0.22078042458572791</v>
      </c>
      <c r="K1156" s="53">
        <f t="shared" si="193"/>
        <v>1.3333235178252498</v>
      </c>
      <c r="L1156" s="53">
        <f t="shared" si="194"/>
        <v>16.986715687937249</v>
      </c>
      <c r="M1156" s="93">
        <f t="shared" si="195"/>
        <v>1.0911003742941243</v>
      </c>
      <c r="N1156" s="53">
        <f t="shared" si="196"/>
        <v>10.003430572579774</v>
      </c>
      <c r="O1156">
        <f t="shared" si="197"/>
        <v>0.37701905417423626</v>
      </c>
      <c r="P1156" s="53">
        <f t="shared" si="198"/>
        <v>5.3491713880855905</v>
      </c>
      <c r="Q1156" s="53">
        <v>0.2</v>
      </c>
      <c r="R1156" s="53">
        <f t="shared" si="199"/>
        <v>4.3763207605810157</v>
      </c>
    </row>
    <row r="1157" spans="2:18" ht="15">
      <c r="B1157" s="84">
        <v>31460</v>
      </c>
      <c r="C1157" s="85">
        <v>0</v>
      </c>
      <c r="D1157" s="86">
        <v>1</v>
      </c>
      <c r="E1157" s="87">
        <v>-1</v>
      </c>
      <c r="F1157" s="96">
        <f t="shared" si="190"/>
        <v>0</v>
      </c>
      <c r="G1157" s="96"/>
      <c r="H1157" s="74">
        <f t="shared" si="191"/>
        <v>48</v>
      </c>
      <c r="I1157" s="53">
        <f t="shared" si="189"/>
        <v>1.023966207691356</v>
      </c>
      <c r="J1157" s="53">
        <f t="shared" si="192"/>
        <v>-0.21475164586162002</v>
      </c>
      <c r="K1157" s="53">
        <f t="shared" si="193"/>
        <v>1.3401378715093815</v>
      </c>
      <c r="L1157" s="53">
        <f t="shared" si="194"/>
        <v>17.231667919401065</v>
      </c>
      <c r="M1157" s="93">
        <f t="shared" si="195"/>
        <v>0.40622045680885388</v>
      </c>
      <c r="N1157" s="53">
        <f t="shared" si="196"/>
        <v>4.1427739405674817</v>
      </c>
      <c r="O1157">
        <f t="shared" si="197"/>
        <v>0.33191890507593597</v>
      </c>
      <c r="P1157" s="53">
        <f t="shared" si="198"/>
        <v>4.6410749068413626</v>
      </c>
      <c r="Q1157" s="53">
        <v>0.2</v>
      </c>
      <c r="R1157" s="53">
        <f t="shared" si="199"/>
        <v>3.0579675223205691</v>
      </c>
    </row>
    <row r="1158" spans="2:18" ht="15">
      <c r="B1158" s="84">
        <v>31461</v>
      </c>
      <c r="C1158" s="85">
        <v>1.8</v>
      </c>
      <c r="D1158" s="86">
        <v>3</v>
      </c>
      <c r="E1158" s="87">
        <v>-3</v>
      </c>
      <c r="F1158" s="96">
        <f t="shared" si="190"/>
        <v>0</v>
      </c>
      <c r="G1158" s="96"/>
      <c r="H1158" s="74">
        <f t="shared" si="191"/>
        <v>49</v>
      </c>
      <c r="I1158" s="53">
        <f t="shared" si="189"/>
        <v>1.0235624963767014</v>
      </c>
      <c r="J1158" s="53">
        <f t="shared" si="192"/>
        <v>-0.20866553870108739</v>
      </c>
      <c r="K1158" s="53">
        <f t="shared" si="193"/>
        <v>1.346987872685115</v>
      </c>
      <c r="L1158" s="53">
        <f t="shared" si="194"/>
        <v>17.479238866864325</v>
      </c>
      <c r="M1158" s="93">
        <f t="shared" si="195"/>
        <v>0.71370315797179473</v>
      </c>
      <c r="N1158" s="53">
        <f t="shared" si="196"/>
        <v>7.2785867737270085</v>
      </c>
      <c r="O1158">
        <f t="shared" si="197"/>
        <v>0.33191890507593597</v>
      </c>
      <c r="P1158" s="53">
        <f t="shared" si="198"/>
        <v>4.6410749068413626</v>
      </c>
      <c r="Q1158" s="53">
        <v>0.2</v>
      </c>
      <c r="R1158" s="53">
        <f t="shared" si="199"/>
        <v>3.7000965719587104</v>
      </c>
    </row>
    <row r="1159" spans="2:18" ht="15">
      <c r="B1159" s="84">
        <v>31462</v>
      </c>
      <c r="C1159" s="85">
        <v>0.6</v>
      </c>
      <c r="D1159" s="86">
        <v>4</v>
      </c>
      <c r="E1159" s="87">
        <v>-1</v>
      </c>
      <c r="F1159" s="96">
        <f t="shared" si="190"/>
        <v>1.5</v>
      </c>
      <c r="G1159" s="96"/>
      <c r="H1159" s="74">
        <f t="shared" si="191"/>
        <v>50</v>
      </c>
      <c r="I1159" s="53">
        <f t="shared" si="189"/>
        <v>1.0231518125402845</v>
      </c>
      <c r="J1159" s="53">
        <f t="shared" si="192"/>
        <v>-0.20252410747662677</v>
      </c>
      <c r="K1159" s="53">
        <f t="shared" si="193"/>
        <v>1.3538715022678474</v>
      </c>
      <c r="L1159" s="53">
        <f t="shared" si="194"/>
        <v>17.729337127643955</v>
      </c>
      <c r="M1159" s="93">
        <f t="shared" si="195"/>
        <v>0.7165298427385326</v>
      </c>
      <c r="N1159" s="53">
        <f t="shared" si="196"/>
        <v>6.739480512281868</v>
      </c>
      <c r="O1159">
        <f t="shared" si="197"/>
        <v>0.36526692052720544</v>
      </c>
      <c r="P1159" s="53">
        <f t="shared" si="198"/>
        <v>5.1636135172163016</v>
      </c>
      <c r="Q1159" s="53">
        <v>0.2</v>
      </c>
      <c r="R1159" s="53">
        <f t="shared" si="199"/>
        <v>3.6689193461257741</v>
      </c>
    </row>
    <row r="1160" spans="2:18" ht="15">
      <c r="B1160" s="84">
        <v>31463</v>
      </c>
      <c r="C1160" s="85">
        <v>1.4</v>
      </c>
      <c r="D1160" s="86">
        <v>11</v>
      </c>
      <c r="E1160" s="87">
        <v>0</v>
      </c>
      <c r="F1160" s="96">
        <f t="shared" si="190"/>
        <v>5.5</v>
      </c>
      <c r="G1160" s="96"/>
      <c r="H1160" s="74">
        <f t="shared" si="191"/>
        <v>51</v>
      </c>
      <c r="I1160" s="53">
        <f t="shared" si="189"/>
        <v>1.0227342777100603</v>
      </c>
      <c r="J1160" s="53">
        <f t="shared" si="192"/>
        <v>-0.19632935233829593</v>
      </c>
      <c r="K1160" s="53">
        <f t="shared" si="193"/>
        <v>1.3607868124258506</v>
      </c>
      <c r="L1160" s="53">
        <f t="shared" si="194"/>
        <v>17.981870431716864</v>
      </c>
      <c r="M1160" s="93">
        <f t="shared" si="195"/>
        <v>1.3013274810545132</v>
      </c>
      <c r="N1160" s="53">
        <f t="shared" si="196"/>
        <v>10.138649932634454</v>
      </c>
      <c r="O1160">
        <f t="shared" si="197"/>
        <v>0.46900019134232457</v>
      </c>
      <c r="P1160" s="53">
        <f t="shared" si="198"/>
        <v>6.8245700167601502</v>
      </c>
      <c r="Q1160" s="53">
        <v>0.2</v>
      </c>
      <c r="R1160" s="53">
        <f t="shared" si="199"/>
        <v>4.5957250966225276</v>
      </c>
    </row>
    <row r="1161" spans="2:18" ht="15">
      <c r="B1161" s="84">
        <v>31464</v>
      </c>
      <c r="C1161" s="85">
        <v>0</v>
      </c>
      <c r="D1161" s="86">
        <v>7</v>
      </c>
      <c r="E1161" s="87">
        <v>0</v>
      </c>
      <c r="F1161" s="96">
        <f t="shared" si="190"/>
        <v>3.5</v>
      </c>
      <c r="G1161" s="96"/>
      <c r="H1161" s="74">
        <f t="shared" si="191"/>
        <v>52</v>
      </c>
      <c r="I1161" s="53">
        <f t="shared" si="189"/>
        <v>1.0223100154413023</v>
      </c>
      <c r="J1161" s="53">
        <f t="shared" si="192"/>
        <v>-0.19008326863341693</v>
      </c>
      <c r="K1161" s="53">
        <f t="shared" si="193"/>
        <v>1.3677319249562678</v>
      </c>
      <c r="L1161" s="53">
        <f t="shared" si="194"/>
        <v>18.236745714555813</v>
      </c>
      <c r="M1161" s="93">
        <f t="shared" si="195"/>
        <v>0.96244393378224924</v>
      </c>
      <c r="N1161" s="53">
        <f t="shared" si="196"/>
        <v>8.202481960252392</v>
      </c>
      <c r="O1161">
        <f t="shared" si="197"/>
        <v>0.41429223966637557</v>
      </c>
      <c r="P1161" s="53">
        <f t="shared" si="198"/>
        <v>5.9422692546644251</v>
      </c>
      <c r="Q1161" s="53">
        <v>0.2</v>
      </c>
      <c r="R1161" s="53">
        <f t="shared" si="199"/>
        <v>4.0791613404963076</v>
      </c>
    </row>
    <row r="1162" spans="2:18" ht="15">
      <c r="B1162" s="84">
        <v>31465</v>
      </c>
      <c r="C1162" s="85">
        <v>0</v>
      </c>
      <c r="D1162" s="86">
        <v>10</v>
      </c>
      <c r="E1162" s="87">
        <v>0</v>
      </c>
      <c r="F1162" s="96">
        <f t="shared" si="190"/>
        <v>5</v>
      </c>
      <c r="G1162" s="96"/>
      <c r="H1162" s="74">
        <f t="shared" si="191"/>
        <v>53</v>
      </c>
      <c r="I1162" s="53">
        <f t="shared" ref="I1162:I1225" si="200">1+0.0334*COS($I$7*H1162-0.0552)</f>
        <v>1.0218791512800416</v>
      </c>
      <c r="J1162" s="53">
        <f t="shared" si="192"/>
        <v>-0.18378784637416273</v>
      </c>
      <c r="K1162" s="53">
        <f t="shared" si="193"/>
        <v>1.3747050295540015</v>
      </c>
      <c r="L1162" s="53">
        <f t="shared" si="194"/>
        <v>18.493869189956964</v>
      </c>
      <c r="M1162" s="93">
        <f t="shared" si="195"/>
        <v>1.2487114731205959</v>
      </c>
      <c r="N1162" s="53">
        <f t="shared" si="196"/>
        <v>9.9420673962111223</v>
      </c>
      <c r="O1162">
        <f t="shared" si="197"/>
        <v>0.4547610930964518</v>
      </c>
      <c r="P1162" s="53">
        <f t="shared" si="198"/>
        <v>6.5936457320380466</v>
      </c>
      <c r="Q1162" s="53">
        <v>0.2</v>
      </c>
      <c r="R1162" s="53">
        <f t="shared" si="199"/>
        <v>4.527521094836148</v>
      </c>
    </row>
    <row r="1163" spans="2:18" ht="15">
      <c r="B1163" s="84">
        <v>31466</v>
      </c>
      <c r="C1163" s="85">
        <v>0</v>
      </c>
      <c r="D1163" s="86">
        <v>11</v>
      </c>
      <c r="E1163" s="87">
        <v>-2</v>
      </c>
      <c r="F1163" s="96">
        <f t="shared" si="190"/>
        <v>4.5</v>
      </c>
      <c r="G1163" s="96"/>
      <c r="H1163" s="74">
        <f t="shared" si="191"/>
        <v>54</v>
      </c>
      <c r="I1163" s="53">
        <f t="shared" si="200"/>
        <v>1.0214418127259153</v>
      </c>
      <c r="J1163" s="53">
        <f t="shared" si="192"/>
        <v>-0.17744506975156121</v>
      </c>
      <c r="K1163" s="53">
        <f t="shared" si="193"/>
        <v>1.3817043819854726</v>
      </c>
      <c r="L1163" s="53">
        <f t="shared" si="194"/>
        <v>18.753146422694368</v>
      </c>
      <c r="M1163" s="93">
        <f t="shared" si="195"/>
        <v>1.4120502671660013</v>
      </c>
      <c r="N1163" s="53">
        <f t="shared" si="196"/>
        <v>11.494623270562466</v>
      </c>
      <c r="O1163">
        <f t="shared" si="197"/>
        <v>0.44090248501484264</v>
      </c>
      <c r="P1163" s="53">
        <f t="shared" si="198"/>
        <v>6.3697455095310378</v>
      </c>
      <c r="Q1163" s="53">
        <v>0.2</v>
      </c>
      <c r="R1163" s="53">
        <f t="shared" si="199"/>
        <v>4.8325471433052867</v>
      </c>
    </row>
    <row r="1164" spans="2:18" ht="15">
      <c r="B1164" s="84">
        <v>31467</v>
      </c>
      <c r="C1164" s="85">
        <v>0</v>
      </c>
      <c r="D1164" s="86">
        <v>10</v>
      </c>
      <c r="E1164" s="87">
        <v>1</v>
      </c>
      <c r="F1164" s="96">
        <f t="shared" si="190"/>
        <v>5.5</v>
      </c>
      <c r="G1164" s="96"/>
      <c r="H1164" s="74">
        <f t="shared" si="191"/>
        <v>55</v>
      </c>
      <c r="I1164" s="53">
        <f t="shared" si="200"/>
        <v>1.0209981291944379</v>
      </c>
      <c r="J1164" s="53">
        <f t="shared" si="192"/>
        <v>-0.17105691669442086</v>
      </c>
      <c r="K1164" s="53">
        <f t="shared" si="193"/>
        <v>1.3887283021784398</v>
      </c>
      <c r="L1164" s="53">
        <f t="shared" si="194"/>
        <v>19.014482400844027</v>
      </c>
      <c r="M1164" s="93">
        <f t="shared" si="195"/>
        <v>1.2446898760519927</v>
      </c>
      <c r="N1164" s="53">
        <f t="shared" si="196"/>
        <v>9.6973860244304539</v>
      </c>
      <c r="O1164">
        <f t="shared" si="197"/>
        <v>0.46900019134232457</v>
      </c>
      <c r="P1164" s="53">
        <f t="shared" si="198"/>
        <v>6.8245700167601502</v>
      </c>
      <c r="Q1164" s="53">
        <v>0.2</v>
      </c>
      <c r="R1164" s="53">
        <f t="shared" si="199"/>
        <v>4.5008214106989799</v>
      </c>
    </row>
    <row r="1165" spans="2:18" ht="15">
      <c r="B1165" s="84">
        <v>31468</v>
      </c>
      <c r="C1165" s="85">
        <v>0</v>
      </c>
      <c r="D1165" s="86">
        <v>7</v>
      </c>
      <c r="E1165" s="87">
        <v>-2</v>
      </c>
      <c r="F1165" s="96">
        <f t="shared" si="190"/>
        <v>2.5</v>
      </c>
      <c r="G1165" s="96"/>
      <c r="H1165" s="74">
        <f t="shared" si="191"/>
        <v>56</v>
      </c>
      <c r="I1165" s="53">
        <f t="shared" si="200"/>
        <v>1.0205482319787045</v>
      </c>
      <c r="J1165" s="53">
        <f t="shared" si="192"/>
        <v>-0.1646253584716291</v>
      </c>
      <c r="K1165" s="53">
        <f t="shared" si="193"/>
        <v>1.3957751722383314</v>
      </c>
      <c r="L1165" s="53">
        <f t="shared" si="194"/>
        <v>19.277781607628423</v>
      </c>
      <c r="M1165" s="93">
        <f t="shared" si="195"/>
        <v>1.0994457938845739</v>
      </c>
      <c r="N1165" s="53">
        <f t="shared" si="196"/>
        <v>9.8316686198904968</v>
      </c>
      <c r="O1165">
        <f t="shared" si="197"/>
        <v>0.38910203313511127</v>
      </c>
      <c r="P1165" s="53">
        <f t="shared" si="198"/>
        <v>5.5406877114500723</v>
      </c>
      <c r="Q1165" s="53">
        <v>0.2</v>
      </c>
      <c r="R1165" s="53">
        <f t="shared" si="199"/>
        <v>4.3687247000427707</v>
      </c>
    </row>
    <row r="1166" spans="2:18" ht="15">
      <c r="B1166" s="84">
        <v>31469</v>
      </c>
      <c r="C1166" s="85">
        <v>0</v>
      </c>
      <c r="D1166" s="86">
        <v>4</v>
      </c>
      <c r="E1166" s="87">
        <v>-2</v>
      </c>
      <c r="F1166" s="96">
        <f t="shared" si="190"/>
        <v>1</v>
      </c>
      <c r="G1166" s="96"/>
      <c r="H1166" s="74">
        <f t="shared" si="191"/>
        <v>57</v>
      </c>
      <c r="I1166" s="53">
        <f t="shared" si="200"/>
        <v>1.0200922542105393</v>
      </c>
      <c r="J1166" s="53">
        <f t="shared" si="192"/>
        <v>-0.15815235933624114</v>
      </c>
      <c r="K1166" s="53">
        <f t="shared" si="193"/>
        <v>1.4028434344007965</v>
      </c>
      <c r="L1166" s="53">
        <f t="shared" si="194"/>
        <v>19.542948092640525</v>
      </c>
      <c r="M1166" s="93">
        <f t="shared" si="195"/>
        <v>0.84279708826216737</v>
      </c>
      <c r="N1166" s="53">
        <f t="shared" si="196"/>
        <v>8.1379426524333969</v>
      </c>
      <c r="O1166">
        <f t="shared" si="197"/>
        <v>0.35383789041177988</v>
      </c>
      <c r="P1166" s="53">
        <f t="shared" si="198"/>
        <v>4.9838506177847011</v>
      </c>
      <c r="Q1166" s="53">
        <v>0.2</v>
      </c>
      <c r="R1166" s="53">
        <f t="shared" si="199"/>
        <v>3.9321878759294147</v>
      </c>
    </row>
    <row r="1167" spans="2:18" ht="15">
      <c r="B1167" s="84">
        <v>31470</v>
      </c>
      <c r="C1167" s="85">
        <v>0</v>
      </c>
      <c r="D1167" s="86">
        <v>4</v>
      </c>
      <c r="E1167" s="87">
        <v>-3</v>
      </c>
      <c r="F1167" s="96">
        <f t="shared" ref="F1167:F1230" si="201">0.5*(D1167+E1167)</f>
        <v>0.5</v>
      </c>
      <c r="G1167" s="96"/>
      <c r="H1167" s="74">
        <f t="shared" ref="H1167:H1230" si="202">B1167-DATE(YEAR(B1167),1,0)</f>
        <v>58</v>
      </c>
      <c r="I1167" s="53">
        <f t="shared" si="200"/>
        <v>1.0196303308210999</v>
      </c>
      <c r="J1167" s="53">
        <f t="shared" ref="J1167:J1230" si="203">ASIN(0.39785*SIN(4.869+$I$7*H1167+0.03345*SIN(6.224+$I$7*H1167)))</f>
        <v>-0.15163987620976144</v>
      </c>
      <c r="K1167" s="53">
        <f t="shared" ref="K1167:K1230" si="204">ACOS(-TAN(J1167)*TAN($E$7*$I$8))</f>
        <v>1.4099315889294484</v>
      </c>
      <c r="L1167" s="53">
        <f t="shared" ref="L1167:L1230" si="205">117.5*I1167*((K1167*SIN($E$7*$I$8)*SIN(J1167)+COS($E$7*$I$8)*COS(J1167)*SIN(K1167))/PI())</f>
        <v>19.809885542313861</v>
      </c>
      <c r="M1167" s="93">
        <f t="shared" ref="M1167:M1230" si="206">0.0023*L1167/2.456*(0.5*(D1167+E1167)+17.8)*SQRT(D1167-E1167)</f>
        <v>0.89821757731025775</v>
      </c>
      <c r="N1167" s="53">
        <f t="shared" ref="N1167:N1230" si="207">0.17*L1167*SQRT(D1167-E1167)</f>
        <v>8.9100452097547844</v>
      </c>
      <c r="O1167">
        <f t="shared" ref="O1167:O1230" si="208">5336/(F1167+273.15)^2*EXP(21.07-5336/(F1167+273.15))</f>
        <v>0.34272436873217466</v>
      </c>
      <c r="P1167" s="53">
        <f t="shared" ref="P1167:P1230" si="209">EXP(21.07-5336/(F1167+273.15))</f>
        <v>4.8097230428690185</v>
      </c>
      <c r="Q1167" s="53">
        <v>0.2</v>
      </c>
      <c r="R1167" s="53">
        <f t="shared" ref="R1167:R1230" si="210">(O1167*N1167*0.6+$L$8*6.43*(1+0.536*Q1167)*P1167*(1- G1167/100))/($O$7*(O1167+$L$8))</f>
        <v>4.0632613494031427</v>
      </c>
    </row>
    <row r="1168" spans="2:18" ht="15">
      <c r="B1168" s="84">
        <v>31471</v>
      </c>
      <c r="C1168" s="85">
        <v>0</v>
      </c>
      <c r="D1168" s="86">
        <v>3</v>
      </c>
      <c r="E1168" s="87">
        <v>-5</v>
      </c>
      <c r="F1168" s="96">
        <f t="shared" si="201"/>
        <v>-1</v>
      </c>
      <c r="G1168" s="96"/>
      <c r="H1168" s="74">
        <f t="shared" si="202"/>
        <v>59</v>
      </c>
      <c r="I1168" s="53">
        <f t="shared" si="200"/>
        <v>1.0191625985009487</v>
      </c>
      <c r="J1168" s="53">
        <f t="shared" si="203"/>
        <v>-0.14508985840499172</v>
      </c>
      <c r="K1168" s="53">
        <f t="shared" si="204"/>
        <v>1.4170381919670834</v>
      </c>
      <c r="L1168" s="53">
        <f t="shared" si="205"/>
        <v>20.078497349513505</v>
      </c>
      <c r="M1168" s="93">
        <f t="shared" si="206"/>
        <v>0.89348024862497066</v>
      </c>
      <c r="N1168" s="53">
        <f t="shared" si="207"/>
        <v>9.6543963096764429</v>
      </c>
      <c r="O1168">
        <f t="shared" si="208"/>
        <v>0.31120306167098138</v>
      </c>
      <c r="P1168" s="53">
        <f t="shared" si="209"/>
        <v>4.3196117853386662</v>
      </c>
      <c r="Q1168" s="53">
        <v>0.2</v>
      </c>
      <c r="R1168" s="53">
        <f t="shared" si="210"/>
        <v>4.125453496201815</v>
      </c>
    </row>
    <row r="1169" spans="2:18" ht="15">
      <c r="B1169" s="84">
        <v>31472</v>
      </c>
      <c r="C1169" s="85">
        <v>0</v>
      </c>
      <c r="D1169" s="86">
        <v>0</v>
      </c>
      <c r="E1169" s="87">
        <v>-3</v>
      </c>
      <c r="F1169" s="96">
        <f t="shared" si="201"/>
        <v>-1.5</v>
      </c>
      <c r="G1169" s="96"/>
      <c r="H1169" s="74">
        <f t="shared" si="202"/>
        <v>60</v>
      </c>
      <c r="I1169" s="53">
        <f t="shared" si="200"/>
        <v>1.0186891956596047</v>
      </c>
      <c r="J1169" s="53">
        <f t="shared" si="203"/>
        <v>-0.13850424738581349</v>
      </c>
      <c r="K1169" s="53">
        <f t="shared" si="204"/>
        <v>1.4241618533479681</v>
      </c>
      <c r="L1169" s="53">
        <f t="shared" si="205"/>
        <v>20.34868668213046</v>
      </c>
      <c r="M1169" s="93">
        <f t="shared" si="206"/>
        <v>0.53800224773457739</v>
      </c>
      <c r="N1169" s="53">
        <f t="shared" si="207"/>
        <v>5.9916430641275209</v>
      </c>
      <c r="O1169">
        <f t="shared" si="208"/>
        <v>0.30127848666516421</v>
      </c>
      <c r="P1169" s="53">
        <f t="shared" si="209"/>
        <v>4.1665031934387322</v>
      </c>
      <c r="Q1169" s="53">
        <v>0.2</v>
      </c>
      <c r="R1169" s="53">
        <f t="shared" si="210"/>
        <v>3.3564347947743296</v>
      </c>
    </row>
    <row r="1170" spans="2:18" ht="15">
      <c r="B1170" s="84">
        <v>31473</v>
      </c>
      <c r="C1170" s="85">
        <v>0.4</v>
      </c>
      <c r="D1170" s="86">
        <v>9</v>
      </c>
      <c r="E1170" s="87">
        <v>-2</v>
      </c>
      <c r="F1170" s="96">
        <f t="shared" si="201"/>
        <v>3.5</v>
      </c>
      <c r="G1170" s="96"/>
      <c r="H1170" s="74">
        <f t="shared" si="202"/>
        <v>61</v>
      </c>
      <c r="I1170" s="53">
        <f t="shared" si="200"/>
        <v>1.0182102623845848</v>
      </c>
      <c r="J1170" s="53">
        <f t="shared" si="203"/>
        <v>-0.13188497656225967</v>
      </c>
      <c r="K1170" s="53">
        <f t="shared" si="204"/>
        <v>1.4313012343781424</v>
      </c>
      <c r="L1170" s="53">
        <f t="shared" si="205"/>
        <v>20.620356550569728</v>
      </c>
      <c r="M1170" s="93">
        <f t="shared" si="206"/>
        <v>1.3641797233308401</v>
      </c>
      <c r="N1170" s="53">
        <f t="shared" si="207"/>
        <v>11.626297572669777</v>
      </c>
      <c r="O1170">
        <f t="shared" si="208"/>
        <v>0.41429223966637557</v>
      </c>
      <c r="P1170" s="53">
        <f t="shared" si="209"/>
        <v>5.9422692546644251</v>
      </c>
      <c r="Q1170" s="53">
        <v>0.2</v>
      </c>
      <c r="R1170" s="53">
        <f t="shared" si="210"/>
        <v>4.8038745391993904</v>
      </c>
    </row>
    <row r="1171" spans="2:18" ht="15">
      <c r="B1171" s="84">
        <v>31474</v>
      </c>
      <c r="C1171" s="85">
        <v>0</v>
      </c>
      <c r="D1171" s="86">
        <v>9</v>
      </c>
      <c r="E1171" s="87">
        <v>-1</v>
      </c>
      <c r="F1171" s="96">
        <f t="shared" si="201"/>
        <v>4</v>
      </c>
      <c r="G1171" s="96"/>
      <c r="H1171" s="74">
        <f t="shared" si="202"/>
        <v>62</v>
      </c>
      <c r="I1171" s="53">
        <f t="shared" si="200"/>
        <v>1.0177259403999503</v>
      </c>
      <c r="J1171" s="53">
        <f t="shared" si="203"/>
        <v>-0.12523397111924095</v>
      </c>
      <c r="K1171" s="53">
        <f t="shared" si="204"/>
        <v>1.4384550455900516</v>
      </c>
      <c r="L1171" s="53">
        <f t="shared" si="205"/>
        <v>20.893409874029718</v>
      </c>
      <c r="M1171" s="93">
        <f t="shared" si="206"/>
        <v>1.3488550779030108</v>
      </c>
      <c r="N1171" s="53">
        <f t="shared" si="207"/>
        <v>11.232029759195555</v>
      </c>
      <c r="O1171">
        <f t="shared" si="208"/>
        <v>0.42741570243698762</v>
      </c>
      <c r="P1171" s="53">
        <f t="shared" si="209"/>
        <v>6.152681276989024</v>
      </c>
      <c r="Q1171" s="53">
        <v>0.2</v>
      </c>
      <c r="R1171" s="53">
        <f t="shared" si="210"/>
        <v>4.7486811199765819</v>
      </c>
    </row>
    <row r="1172" spans="2:18" ht="15">
      <c r="B1172" s="84">
        <v>31475</v>
      </c>
      <c r="C1172" s="85">
        <v>6.6</v>
      </c>
      <c r="D1172" s="86">
        <v>15</v>
      </c>
      <c r="E1172" s="87">
        <v>1</v>
      </c>
      <c r="F1172" s="96">
        <f t="shared" si="201"/>
        <v>8</v>
      </c>
      <c r="G1172" s="96"/>
      <c r="H1172" s="74">
        <f t="shared" si="202"/>
        <v>63</v>
      </c>
      <c r="I1172" s="53">
        <f t="shared" si="200"/>
        <v>1.0172363730243685</v>
      </c>
      <c r="J1172" s="53">
        <f t="shared" si="203"/>
        <v>-0.11855314787728338</v>
      </c>
      <c r="K1172" s="53">
        <f t="shared" si="204"/>
        <v>1.4456220444772312</v>
      </c>
      <c r="L1172" s="53">
        <f t="shared" si="205"/>
        <v>21.167749545477854</v>
      </c>
      <c r="M1172" s="93">
        <f t="shared" si="206"/>
        <v>1.9136296250151685</v>
      </c>
      <c r="N1172" s="53">
        <f t="shared" si="207"/>
        <v>13.464419296197054</v>
      </c>
      <c r="O1172">
        <f t="shared" si="208"/>
        <v>0.54621768965488293</v>
      </c>
      <c r="P1172" s="53">
        <f t="shared" si="209"/>
        <v>8.0914455460972867</v>
      </c>
      <c r="Q1172" s="53">
        <v>0.2</v>
      </c>
      <c r="R1172" s="53">
        <f t="shared" si="210"/>
        <v>5.4483410938620915</v>
      </c>
    </row>
    <row r="1173" spans="2:18" ht="15">
      <c r="B1173" s="84">
        <v>31476</v>
      </c>
      <c r="C1173" s="85">
        <v>0</v>
      </c>
      <c r="D1173" s="86">
        <v>14</v>
      </c>
      <c r="E1173" s="87">
        <v>-2</v>
      </c>
      <c r="F1173" s="96">
        <f t="shared" si="201"/>
        <v>6</v>
      </c>
      <c r="G1173" s="96"/>
      <c r="H1173" s="74">
        <f t="shared" si="202"/>
        <v>64</v>
      </c>
      <c r="I1173" s="53">
        <f t="shared" si="200"/>
        <v>1.0167417051287022</v>
      </c>
      <c r="J1173" s="53">
        <f t="shared" si="203"/>
        <v>-0.11184441518364702</v>
      </c>
      <c r="K1173" s="53">
        <f t="shared" si="204"/>
        <v>1.452801033214203</v>
      </c>
      <c r="L1173" s="53">
        <f t="shared" si="205"/>
        <v>21.443278495234836</v>
      </c>
      <c r="M1173" s="93">
        <f t="shared" si="206"/>
        <v>1.9117346332722391</v>
      </c>
      <c r="N1173" s="53">
        <f t="shared" si="207"/>
        <v>14.58142937675969</v>
      </c>
      <c r="O1173">
        <f t="shared" si="208"/>
        <v>0.48362860546481151</v>
      </c>
      <c r="P1173" s="53">
        <f t="shared" si="209"/>
        <v>7.0627108084534136</v>
      </c>
      <c r="Q1173" s="53">
        <v>0.2</v>
      </c>
      <c r="R1173" s="53">
        <f t="shared" si="210"/>
        <v>5.5804765437080315</v>
      </c>
    </row>
    <row r="1174" spans="2:18" ht="15">
      <c r="B1174" s="84">
        <v>31477</v>
      </c>
      <c r="C1174" s="85">
        <v>0</v>
      </c>
      <c r="D1174" s="86">
        <v>10</v>
      </c>
      <c r="E1174" s="87">
        <v>-1</v>
      </c>
      <c r="F1174" s="96">
        <f t="shared" si="201"/>
        <v>4.5</v>
      </c>
      <c r="G1174" s="96"/>
      <c r="H1174" s="74">
        <f t="shared" si="202"/>
        <v>65</v>
      </c>
      <c r="I1174" s="53">
        <f t="shared" si="200"/>
        <v>1.0162420830931402</v>
      </c>
      <c r="J1174" s="53">
        <f t="shared" si="203"/>
        <v>-0.10510967283220894</v>
      </c>
      <c r="K1174" s="53">
        <f t="shared" si="204"/>
        <v>1.459990856366197</v>
      </c>
      <c r="L1174" s="53">
        <f t="shared" si="205"/>
        <v>21.719899753086207</v>
      </c>
      <c r="M1174" s="93">
        <f t="shared" si="206"/>
        <v>1.5043832719995915</v>
      </c>
      <c r="N1174" s="53">
        <f t="shared" si="207"/>
        <v>12.246248854070373</v>
      </c>
      <c r="O1174">
        <f t="shared" si="208"/>
        <v>0.44090248501484264</v>
      </c>
      <c r="P1174" s="53">
        <f t="shared" si="209"/>
        <v>6.3697455095310378</v>
      </c>
      <c r="Q1174" s="53">
        <v>0.2</v>
      </c>
      <c r="R1174" s="53">
        <f t="shared" si="210"/>
        <v>4.9929560840148657</v>
      </c>
    </row>
    <row r="1175" spans="2:18" ht="15">
      <c r="B1175" s="84">
        <v>31478</v>
      </c>
      <c r="C1175" s="85">
        <v>0</v>
      </c>
      <c r="D1175" s="86">
        <v>7</v>
      </c>
      <c r="E1175" s="87">
        <v>2</v>
      </c>
      <c r="F1175" s="96">
        <f t="shared" si="201"/>
        <v>4.5</v>
      </c>
      <c r="G1175" s="96"/>
      <c r="H1175" s="74">
        <f t="shared" si="202"/>
        <v>66</v>
      </c>
      <c r="I1175" s="53">
        <f t="shared" si="200"/>
        <v>1.015737654763881</v>
      </c>
      <c r="J1175" s="53">
        <f t="shared" si="203"/>
        <v>-9.8350812010502386E-2</v>
      </c>
      <c r="K1175" s="53">
        <f t="shared" si="204"/>
        <v>1.4671903985928214</v>
      </c>
      <c r="L1175" s="53">
        <f t="shared" si="205"/>
        <v>21.997516508847159</v>
      </c>
      <c r="M1175" s="93">
        <f t="shared" si="206"/>
        <v>1.0272188754072673</v>
      </c>
      <c r="N1175" s="53">
        <f t="shared" si="207"/>
        <v>8.3619501824925386</v>
      </c>
      <c r="O1175">
        <f t="shared" si="208"/>
        <v>0.44090248501484264</v>
      </c>
      <c r="P1175" s="53">
        <f t="shared" si="209"/>
        <v>6.3697455095310378</v>
      </c>
      <c r="Q1175" s="53">
        <v>0.2</v>
      </c>
      <c r="R1175" s="53">
        <f t="shared" si="210"/>
        <v>4.1639845202750152</v>
      </c>
    </row>
    <row r="1176" spans="2:18" ht="15">
      <c r="B1176" s="84">
        <v>31479</v>
      </c>
      <c r="C1176" s="85">
        <v>2.2000000000000002</v>
      </c>
      <c r="D1176" s="86">
        <v>6</v>
      </c>
      <c r="E1176" s="87">
        <v>3</v>
      </c>
      <c r="F1176" s="96">
        <f t="shared" si="201"/>
        <v>4.5</v>
      </c>
      <c r="G1176" s="96"/>
      <c r="H1176" s="74">
        <f t="shared" si="202"/>
        <v>67</v>
      </c>
      <c r="I1176" s="53">
        <f t="shared" si="200"/>
        <v>1.0152285694093826</v>
      </c>
      <c r="J1176" s="53">
        <f t="shared" si="203"/>
        <v>-9.1569715272326185E-2</v>
      </c>
      <c r="K1176" s="53">
        <f t="shared" si="204"/>
        <v>1.4743985823493233</v>
      </c>
      <c r="L1176" s="53">
        <f t="shared" si="205"/>
        <v>22.276032171312455</v>
      </c>
      <c r="M1176" s="93">
        <f t="shared" si="206"/>
        <v>0.80575461268638493</v>
      </c>
      <c r="N1176" s="53">
        <f t="shared" si="207"/>
        <v>6.5591473169978451</v>
      </c>
      <c r="O1176">
        <f t="shared" si="208"/>
        <v>0.44090248501484264</v>
      </c>
      <c r="P1176" s="53">
        <f t="shared" si="209"/>
        <v>6.3697455095310378</v>
      </c>
      <c r="Q1176" s="53">
        <v>0.2</v>
      </c>
      <c r="R1176" s="53">
        <f t="shared" si="210"/>
        <v>3.7792375075236109</v>
      </c>
    </row>
    <row r="1177" spans="2:18" ht="15">
      <c r="B1177" s="84">
        <v>31480</v>
      </c>
      <c r="C1177" s="85">
        <v>5.6</v>
      </c>
      <c r="D1177" s="86">
        <v>8</v>
      </c>
      <c r="E1177" s="87">
        <v>2</v>
      </c>
      <c r="F1177" s="96">
        <f t="shared" si="201"/>
        <v>5</v>
      </c>
      <c r="G1177" s="96"/>
      <c r="H1177" s="74">
        <f t="shared" si="202"/>
        <v>68</v>
      </c>
      <c r="I1177" s="53">
        <f t="shared" si="200"/>
        <v>1.0147149776761919</v>
      </c>
      <c r="J1177" s="53">
        <f t="shared" si="203"/>
        <v>-8.4768256534351258E-2</v>
      </c>
      <c r="K1177" s="53">
        <f t="shared" si="204"/>
        <v>1.481614365588644</v>
      </c>
      <c r="L1177" s="53">
        <f t="shared" si="205"/>
        <v>22.555350425529952</v>
      </c>
      <c r="M1177" s="93">
        <f t="shared" si="206"/>
        <v>1.1796672550572462</v>
      </c>
      <c r="N1177" s="53">
        <f t="shared" si="207"/>
        <v>9.3923469170766882</v>
      </c>
      <c r="O1177">
        <f t="shared" si="208"/>
        <v>0.4547610930964518</v>
      </c>
      <c r="P1177" s="53">
        <f t="shared" si="209"/>
        <v>6.5936457320380466</v>
      </c>
      <c r="Q1177" s="53">
        <v>0.2</v>
      </c>
      <c r="R1177" s="53">
        <f t="shared" si="210"/>
        <v>4.4097405287527289</v>
      </c>
    </row>
    <row r="1178" spans="2:18" ht="15">
      <c r="B1178" s="84">
        <v>31481</v>
      </c>
      <c r="C1178" s="85">
        <v>1</v>
      </c>
      <c r="D1178" s="86">
        <v>18</v>
      </c>
      <c r="E1178" s="87">
        <v>4</v>
      </c>
      <c r="F1178" s="96">
        <f t="shared" si="201"/>
        <v>11</v>
      </c>
      <c r="G1178" s="96"/>
      <c r="H1178" s="74">
        <f t="shared" si="202"/>
        <v>69</v>
      </c>
      <c r="I1178" s="53">
        <f t="shared" si="200"/>
        <v>1.0141970315443654</v>
      </c>
      <c r="J1178" s="53">
        <f t="shared" si="203"/>
        <v>-7.7948301095184719E-2</v>
      </c>
      <c r="K1178" s="53">
        <f t="shared" si="204"/>
        <v>1.4888367394670605</v>
      </c>
      <c r="L1178" s="53">
        <f t="shared" si="205"/>
        <v>22.83537528834152</v>
      </c>
      <c r="M1178" s="93">
        <f t="shared" si="206"/>
        <v>2.3044332481911769</v>
      </c>
      <c r="N1178" s="53">
        <f t="shared" si="207"/>
        <v>14.525165606654289</v>
      </c>
      <c r="O1178">
        <f t="shared" si="208"/>
        <v>0.65338616455683207</v>
      </c>
      <c r="P1178" s="53">
        <f t="shared" si="209"/>
        <v>9.8866562389251857</v>
      </c>
      <c r="Q1178" s="53">
        <v>0.2</v>
      </c>
      <c r="R1178" s="53">
        <f t="shared" si="210"/>
        <v>5.8360012760283269</v>
      </c>
    </row>
    <row r="1179" spans="2:18" ht="15">
      <c r="B1179" s="84">
        <v>31482</v>
      </c>
      <c r="C1179" s="85">
        <v>0</v>
      </c>
      <c r="D1179" s="86">
        <v>15</v>
      </c>
      <c r="E1179" s="87">
        <v>3</v>
      </c>
      <c r="F1179" s="96">
        <f t="shared" si="201"/>
        <v>9</v>
      </c>
      <c r="G1179" s="96"/>
      <c r="H1179" s="74">
        <f t="shared" si="202"/>
        <v>70</v>
      </c>
      <c r="I1179" s="53">
        <f t="shared" si="200"/>
        <v>1.0136748842824967</v>
      </c>
      <c r="J1179" s="53">
        <f t="shared" si="203"/>
        <v>-7.1111705675353992E-2</v>
      </c>
      <c r="K1179" s="53">
        <f t="shared" si="204"/>
        <v>1.4960647260558331</v>
      </c>
      <c r="L1179" s="53">
        <f t="shared" si="205"/>
        <v>23.116011162141763</v>
      </c>
      <c r="M1179" s="93">
        <f t="shared" si="206"/>
        <v>2.009730327022337</v>
      </c>
      <c r="N1179" s="53">
        <f t="shared" si="207"/>
        <v>13.612955972394001</v>
      </c>
      <c r="O1179">
        <f t="shared" si="208"/>
        <v>0.58008978738759875</v>
      </c>
      <c r="P1179" s="53">
        <f t="shared" si="209"/>
        <v>8.6544506934491388</v>
      </c>
      <c r="Q1179" s="53">
        <v>0.2</v>
      </c>
      <c r="R1179" s="53">
        <f t="shared" si="210"/>
        <v>5.5330520730040327</v>
      </c>
    </row>
    <row r="1180" spans="2:18" ht="15">
      <c r="B1180" s="84">
        <v>31483</v>
      </c>
      <c r="C1180" s="85">
        <v>0</v>
      </c>
      <c r="D1180" s="86">
        <v>16</v>
      </c>
      <c r="E1180" s="87">
        <v>2</v>
      </c>
      <c r="F1180" s="96">
        <f t="shared" si="201"/>
        <v>9</v>
      </c>
      <c r="G1180" s="96"/>
      <c r="H1180" s="74">
        <f t="shared" si="202"/>
        <v>71</v>
      </c>
      <c r="I1180" s="53">
        <f t="shared" si="200"/>
        <v>1.0131486904023612</v>
      </c>
      <c r="J1180" s="53">
        <f t="shared" si="203"/>
        <v>-6.4260318476718287E-2</v>
      </c>
      <c r="K1180" s="53">
        <f t="shared" si="204"/>
        <v>1.5032973760609161</v>
      </c>
      <c r="L1180" s="53">
        <f t="shared" si="205"/>
        <v>23.397162886809447</v>
      </c>
      <c r="M1180" s="93">
        <f t="shared" si="206"/>
        <v>2.1971589882511378</v>
      </c>
      <c r="N1180" s="53">
        <f t="shared" si="207"/>
        <v>14.882508448647227</v>
      </c>
      <c r="O1180">
        <f t="shared" si="208"/>
        <v>0.58008978738759875</v>
      </c>
      <c r="P1180" s="53">
        <f t="shared" si="209"/>
        <v>8.6544506934491388</v>
      </c>
      <c r="Q1180" s="53">
        <v>0.2</v>
      </c>
      <c r="R1180" s="53">
        <f t="shared" si="210"/>
        <v>5.8126180414062834</v>
      </c>
    </row>
    <row r="1181" spans="2:18" ht="15">
      <c r="B1181" s="84">
        <v>31484</v>
      </c>
      <c r="C1181" s="85">
        <v>2.4</v>
      </c>
      <c r="D1181" s="86">
        <v>8</v>
      </c>
      <c r="E1181" s="87">
        <v>5</v>
      </c>
      <c r="F1181" s="96">
        <f t="shared" si="201"/>
        <v>6.5</v>
      </c>
      <c r="G1181" s="96"/>
      <c r="H1181" s="74">
        <f t="shared" si="202"/>
        <v>72</v>
      </c>
      <c r="I1181" s="53">
        <f t="shared" si="200"/>
        <v>1.0126186056131936</v>
      </c>
      <c r="J1181" s="53">
        <f t="shared" si="203"/>
        <v>-5.7395979259826993E-2</v>
      </c>
      <c r="K1181" s="53">
        <f t="shared" si="204"/>
        <v>1.5105337665524803</v>
      </c>
      <c r="L1181" s="53">
        <f t="shared" si="205"/>
        <v>23.678735789772343</v>
      </c>
      <c r="M1181" s="93">
        <f t="shared" si="206"/>
        <v>0.93330778010847615</v>
      </c>
      <c r="N1181" s="53">
        <f t="shared" si="207"/>
        <v>6.9721714859704944</v>
      </c>
      <c r="O1181">
        <f t="shared" si="208"/>
        <v>0.4986553243273773</v>
      </c>
      <c r="P1181" s="53">
        <f t="shared" si="209"/>
        <v>7.3082650054301794</v>
      </c>
      <c r="Q1181" s="53">
        <v>0.2</v>
      </c>
      <c r="R1181" s="53">
        <f t="shared" si="210"/>
        <v>3.9607556945905213</v>
      </c>
    </row>
    <row r="1182" spans="2:18" ht="15">
      <c r="B1182" s="84">
        <v>31485</v>
      </c>
      <c r="C1182" s="85">
        <v>2.2000000000000002</v>
      </c>
      <c r="D1182" s="86">
        <v>7</v>
      </c>
      <c r="E1182" s="87">
        <v>5</v>
      </c>
      <c r="F1182" s="96">
        <f t="shared" si="201"/>
        <v>6</v>
      </c>
      <c r="G1182" s="96"/>
      <c r="H1182" s="74">
        <f t="shared" si="202"/>
        <v>73</v>
      </c>
      <c r="I1182" s="53">
        <f t="shared" si="200"/>
        <v>1.0120847867756111</v>
      </c>
      <c r="J1182" s="53">
        <f t="shared" si="203"/>
        <v>-5.0520519437772707E-2</v>
      </c>
      <c r="K1182" s="53">
        <f t="shared" si="204"/>
        <v>1.5177729987056969</v>
      </c>
      <c r="L1182" s="53">
        <f t="shared" si="205"/>
        <v>23.960635734170932</v>
      </c>
      <c r="M1182" s="93">
        <f t="shared" si="206"/>
        <v>0.7552483153274665</v>
      </c>
      <c r="N1182" s="53">
        <f t="shared" si="207"/>
        <v>5.7605275231188129</v>
      </c>
      <c r="O1182">
        <f t="shared" si="208"/>
        <v>0.48362860546481151</v>
      </c>
      <c r="P1182" s="53">
        <f t="shared" si="209"/>
        <v>7.0627108084534136</v>
      </c>
      <c r="Q1182" s="53">
        <v>0.2</v>
      </c>
      <c r="R1182" s="53">
        <f t="shared" si="210"/>
        <v>3.6763296702629371</v>
      </c>
    </row>
    <row r="1183" spans="2:18" ht="15">
      <c r="B1183" s="84">
        <v>31486</v>
      </c>
      <c r="C1183" s="85">
        <v>0</v>
      </c>
      <c r="D1183" s="86">
        <v>15</v>
      </c>
      <c r="E1183" s="87">
        <v>6</v>
      </c>
      <c r="F1183" s="96">
        <f t="shared" si="201"/>
        <v>10.5</v>
      </c>
      <c r="G1183" s="96"/>
      <c r="H1183" s="74">
        <f t="shared" si="202"/>
        <v>74</v>
      </c>
      <c r="I1183" s="53">
        <f t="shared" si="200"/>
        <v>1.0115473918551963</v>
      </c>
      <c r="J1183" s="53">
        <f t="shared" si="203"/>
        <v>-4.3635762185105259E-2</v>
      </c>
      <c r="K1183" s="53">
        <f t="shared" si="204"/>
        <v>1.5250141955539771</v>
      </c>
      <c r="L1183" s="53">
        <f t="shared" si="205"/>
        <v>24.242769165091758</v>
      </c>
      <c r="M1183" s="93">
        <f t="shared" si="206"/>
        <v>1.927477823643106</v>
      </c>
      <c r="N1183" s="53">
        <f t="shared" si="207"/>
        <v>12.363812274196796</v>
      </c>
      <c r="O1183">
        <f t="shared" si="208"/>
        <v>0.63434223095270703</v>
      </c>
      <c r="P1183" s="53">
        <f t="shared" si="209"/>
        <v>9.564744649762261</v>
      </c>
      <c r="Q1183" s="53">
        <v>0.2</v>
      </c>
      <c r="R1183" s="53">
        <f t="shared" si="210"/>
        <v>5.3309751532765333</v>
      </c>
    </row>
    <row r="1184" spans="2:18" ht="15">
      <c r="B1184" s="84">
        <v>31487</v>
      </c>
      <c r="C1184" s="85">
        <v>0</v>
      </c>
      <c r="D1184" s="86">
        <v>17</v>
      </c>
      <c r="E1184" s="87">
        <v>6</v>
      </c>
      <c r="F1184" s="96">
        <f t="shared" si="201"/>
        <v>11.5</v>
      </c>
      <c r="G1184" s="96"/>
      <c r="H1184" s="74">
        <f t="shared" si="202"/>
        <v>75</v>
      </c>
      <c r="I1184" s="53">
        <f t="shared" si="200"/>
        <v>1.0110065798757517</v>
      </c>
      <c r="J1184" s="53">
        <f t="shared" si="203"/>
        <v>-3.6743522560419961E-2</v>
      </c>
      <c r="K1184" s="53">
        <f t="shared" si="204"/>
        <v>1.532256499755605</v>
      </c>
      <c r="L1184" s="53">
        <f t="shared" si="205"/>
        <v>24.525043153844361</v>
      </c>
      <c r="M1184" s="93">
        <f t="shared" si="206"/>
        <v>2.2318922117495723</v>
      </c>
      <c r="N1184" s="53">
        <f t="shared" si="207"/>
        <v>13.827862238457952</v>
      </c>
      <c r="O1184">
        <f t="shared" si="208"/>
        <v>0.67292773448592091</v>
      </c>
      <c r="P1184" s="53">
        <f t="shared" si="209"/>
        <v>10.218213752667999</v>
      </c>
      <c r="Q1184" s="53">
        <v>0.2</v>
      </c>
      <c r="R1184" s="53">
        <f t="shared" si="210"/>
        <v>5.704851892880737</v>
      </c>
    </row>
    <row r="1185" spans="2:18" ht="15">
      <c r="B1185" s="84">
        <v>31488</v>
      </c>
      <c r="C1185" s="85">
        <v>0</v>
      </c>
      <c r="D1185" s="86">
        <v>15</v>
      </c>
      <c r="E1185" s="87">
        <v>3</v>
      </c>
      <c r="F1185" s="96">
        <f t="shared" si="201"/>
        <v>9</v>
      </c>
      <c r="G1185" s="96"/>
      <c r="H1185" s="74">
        <f t="shared" si="202"/>
        <v>76</v>
      </c>
      <c r="I1185" s="53">
        <f t="shared" si="200"/>
        <v>1.0104625108722431</v>
      </c>
      <c r="J1185" s="53">
        <f t="shared" si="203"/>
        <v>-2.9845607641223473E-2</v>
      </c>
      <c r="K1185" s="53">
        <f t="shared" si="204"/>
        <v>1.5394990713745209</v>
      </c>
      <c r="L1185" s="53">
        <f t="shared" si="205"/>
        <v>24.807365440262192</v>
      </c>
      <c r="M1185" s="93">
        <f t="shared" si="206"/>
        <v>2.1567784471601481</v>
      </c>
      <c r="N1185" s="53">
        <f t="shared" si="207"/>
        <v>14.608989897117212</v>
      </c>
      <c r="O1185">
        <f t="shared" si="208"/>
        <v>0.58008978738759875</v>
      </c>
      <c r="P1185" s="53">
        <f t="shared" si="209"/>
        <v>8.6544506934491388</v>
      </c>
      <c r="Q1185" s="53">
        <v>0.2</v>
      </c>
      <c r="R1185" s="53">
        <f t="shared" si="210"/>
        <v>5.752386991359308</v>
      </c>
    </row>
    <row r="1186" spans="2:18" ht="15">
      <c r="B1186" s="84">
        <v>31489</v>
      </c>
      <c r="C1186" s="85">
        <v>0</v>
      </c>
      <c r="D1186" s="86">
        <v>14</v>
      </c>
      <c r="E1186" s="87">
        <v>1</v>
      </c>
      <c r="F1186" s="96">
        <f t="shared" si="201"/>
        <v>7.5</v>
      </c>
      <c r="G1186" s="96"/>
      <c r="H1186" s="74">
        <f t="shared" si="202"/>
        <v>77</v>
      </c>
      <c r="I1186" s="53">
        <f t="shared" si="200"/>
        <v>1.0099153458434418</v>
      </c>
      <c r="J1186" s="53">
        <f t="shared" si="203"/>
        <v>-2.2943816669741025E-2</v>
      </c>
      <c r="K1186" s="53">
        <f t="shared" si="204"/>
        <v>1.546741085675797</v>
      </c>
      <c r="L1186" s="53">
        <f t="shared" si="205"/>
        <v>25.089644473010019</v>
      </c>
      <c r="M1186" s="93">
        <f t="shared" si="206"/>
        <v>2.1433158625832953</v>
      </c>
      <c r="N1186" s="53">
        <f t="shared" si="207"/>
        <v>15.378539937201881</v>
      </c>
      <c r="O1186">
        <f t="shared" si="208"/>
        <v>0.52994046015629992</v>
      </c>
      <c r="P1186" s="53">
        <f t="shared" si="209"/>
        <v>7.8224239699391331</v>
      </c>
      <c r="Q1186" s="53">
        <v>0.2</v>
      </c>
      <c r="R1186" s="53">
        <f t="shared" si="210"/>
        <v>5.8392532648047926</v>
      </c>
    </row>
    <row r="1187" spans="2:18" ht="15">
      <c r="B1187" s="84">
        <v>31490</v>
      </c>
      <c r="C1187" s="85">
        <v>0</v>
      </c>
      <c r="D1187" s="86">
        <v>11</v>
      </c>
      <c r="E1187" s="87">
        <v>5</v>
      </c>
      <c r="F1187" s="96">
        <f t="shared" si="201"/>
        <v>8</v>
      </c>
      <c r="G1187" s="96"/>
      <c r="H1187" s="74">
        <f t="shared" si="202"/>
        <v>78</v>
      </c>
      <c r="I1187" s="53">
        <f t="shared" si="200"/>
        <v>1.0093652467042828</v>
      </c>
      <c r="J1187" s="53">
        <f t="shared" si="203"/>
        <v>-1.6039941208328922E-2</v>
      </c>
      <c r="K1187" s="53">
        <f t="shared" si="204"/>
        <v>1.5539817309362038</v>
      </c>
      <c r="L1187" s="53">
        <f t="shared" si="205"/>
        <v>25.371789447885813</v>
      </c>
      <c r="M1187" s="93">
        <f t="shared" si="206"/>
        <v>1.5015711080754628</v>
      </c>
      <c r="N1187" s="53">
        <f t="shared" si="207"/>
        <v>10.565149461470632</v>
      </c>
      <c r="O1187">
        <f t="shared" si="208"/>
        <v>0.54621768965488293</v>
      </c>
      <c r="P1187" s="53">
        <f t="shared" si="209"/>
        <v>8.0914455460972867</v>
      </c>
      <c r="Q1187" s="53">
        <v>0.2</v>
      </c>
      <c r="R1187" s="53">
        <f t="shared" si="210"/>
        <v>4.8138645021182347</v>
      </c>
    </row>
    <row r="1188" spans="2:18" ht="15">
      <c r="B1188" s="84">
        <v>31491</v>
      </c>
      <c r="C1188" s="85">
        <v>0</v>
      </c>
      <c r="D1188" s="86">
        <v>16</v>
      </c>
      <c r="E1188" s="87">
        <v>2</v>
      </c>
      <c r="F1188" s="96">
        <f t="shared" si="201"/>
        <v>9</v>
      </c>
      <c r="G1188" s="96"/>
      <c r="H1188" s="74">
        <f t="shared" si="202"/>
        <v>79</v>
      </c>
      <c r="I1188" s="53">
        <f t="shared" si="200"/>
        <v>1.0088123762379517</v>
      </c>
      <c r="J1188" s="53">
        <f t="shared" si="203"/>
        <v>-9.1357653031883066E-3</v>
      </c>
      <c r="K1188" s="53">
        <f t="shared" si="204"/>
        <v>1.5612202062701253</v>
      </c>
      <c r="L1188" s="53">
        <f t="shared" si="205"/>
        <v>25.653710344108205</v>
      </c>
      <c r="M1188" s="93">
        <f t="shared" si="206"/>
        <v>2.4090647458938461</v>
      </c>
      <c r="N1188" s="53">
        <f t="shared" si="207"/>
        <v>16.317857117222562</v>
      </c>
      <c r="O1188">
        <f t="shared" si="208"/>
        <v>0.58008978738759875</v>
      </c>
      <c r="P1188" s="53">
        <f t="shared" si="209"/>
        <v>8.6544506934491388</v>
      </c>
      <c r="Q1188" s="53">
        <v>0.2</v>
      </c>
      <c r="R1188" s="53">
        <f t="shared" si="210"/>
        <v>6.1286937043118508</v>
      </c>
    </row>
    <row r="1189" spans="2:18" ht="15">
      <c r="B1189" s="84">
        <v>31492</v>
      </c>
      <c r="C1189" s="85">
        <v>0</v>
      </c>
      <c r="D1189" s="86">
        <v>11</v>
      </c>
      <c r="E1189" s="87">
        <v>5</v>
      </c>
      <c r="F1189" s="96">
        <f t="shared" si="201"/>
        <v>8</v>
      </c>
      <c r="G1189" s="96"/>
      <c r="H1189" s="74">
        <f t="shared" si="202"/>
        <v>80</v>
      </c>
      <c r="I1189" s="53">
        <f t="shared" si="200"/>
        <v>1.0082568980477142</v>
      </c>
      <c r="J1189" s="53">
        <f t="shared" si="203"/>
        <v>-2.2330656551013675E-3</v>
      </c>
      <c r="K1189" s="53">
        <f t="shared" si="204"/>
        <v>1.5684557194709616</v>
      </c>
      <c r="L1189" s="53">
        <f t="shared" si="205"/>
        <v>25.935317958584541</v>
      </c>
      <c r="M1189" s="93">
        <f t="shared" si="206"/>
        <v>1.5349222491914676</v>
      </c>
      <c r="N1189" s="53">
        <f t="shared" si="207"/>
        <v>10.799810203613442</v>
      </c>
      <c r="O1189">
        <f t="shared" si="208"/>
        <v>0.54621768965488293</v>
      </c>
      <c r="P1189" s="53">
        <f t="shared" si="209"/>
        <v>8.0914455460972867</v>
      </c>
      <c r="Q1189" s="53">
        <v>0.2</v>
      </c>
      <c r="R1189" s="53">
        <f t="shared" si="210"/>
        <v>4.8652176897751893</v>
      </c>
    </row>
    <row r="1190" spans="2:18" ht="15">
      <c r="B1190" s="84">
        <v>31493</v>
      </c>
      <c r="C1190" s="85">
        <v>0</v>
      </c>
      <c r="D1190" s="86">
        <v>15</v>
      </c>
      <c r="E1190" s="87">
        <v>4</v>
      </c>
      <c r="F1190" s="96">
        <f t="shared" si="201"/>
        <v>9.5</v>
      </c>
      <c r="G1190" s="96"/>
      <c r="H1190" s="74">
        <f t="shared" si="202"/>
        <v>81</v>
      </c>
      <c r="I1190" s="53">
        <f t="shared" si="200"/>
        <v>1.0076989765085038</v>
      </c>
      <c r="J1190" s="53">
        <f t="shared" si="203"/>
        <v>4.6663882040709195E-3</v>
      </c>
      <c r="K1190" s="53">
        <f t="shared" si="204"/>
        <v>1.5756874848680738</v>
      </c>
      <c r="L1190" s="53">
        <f t="shared" si="205"/>
        <v>26.216523938157994</v>
      </c>
      <c r="M1190" s="93">
        <f t="shared" si="206"/>
        <v>2.2229698427813545</v>
      </c>
      <c r="N1190" s="53">
        <f t="shared" si="207"/>
        <v>14.7815634457409</v>
      </c>
      <c r="O1190">
        <f t="shared" si="208"/>
        <v>0.59770450458842328</v>
      </c>
      <c r="P1190" s="53">
        <f t="shared" si="209"/>
        <v>8.9488800645474278</v>
      </c>
      <c r="Q1190" s="53">
        <v>0.2</v>
      </c>
      <c r="R1190" s="53">
        <f t="shared" si="210"/>
        <v>5.8166649375956414</v>
      </c>
    </row>
    <row r="1191" spans="2:18" ht="15">
      <c r="B1191" s="84">
        <v>31494</v>
      </c>
      <c r="C1191" s="85">
        <v>0</v>
      </c>
      <c r="D1191" s="86">
        <v>11</v>
      </c>
      <c r="E1191" s="87">
        <v>-1</v>
      </c>
      <c r="F1191" s="96">
        <f t="shared" si="201"/>
        <v>5</v>
      </c>
      <c r="G1191" s="96"/>
      <c r="H1191" s="74">
        <f t="shared" si="202"/>
        <v>82</v>
      </c>
      <c r="I1191" s="53">
        <f t="shared" si="200"/>
        <v>1.00713877671828</v>
      </c>
      <c r="J1191" s="53">
        <f t="shared" si="203"/>
        <v>1.1560833730371266E-2</v>
      </c>
      <c r="K1191" s="53">
        <f t="shared" si="204"/>
        <v>1.5829147211992498</v>
      </c>
      <c r="L1191" s="53">
        <f t="shared" si="205"/>
        <v>26.497240809835752</v>
      </c>
      <c r="M1191" s="93">
        <f t="shared" si="206"/>
        <v>1.9598624686222539</v>
      </c>
      <c r="N1191" s="53">
        <f t="shared" si="207"/>
        <v>15.604152896627831</v>
      </c>
      <c r="O1191">
        <f t="shared" si="208"/>
        <v>0.4547610930964518</v>
      </c>
      <c r="P1191" s="53">
        <f t="shared" si="209"/>
        <v>6.5936457320380466</v>
      </c>
      <c r="Q1191" s="53">
        <v>0.2</v>
      </c>
      <c r="R1191" s="53">
        <f t="shared" si="210"/>
        <v>5.740653333427379</v>
      </c>
    </row>
    <row r="1192" spans="2:18" ht="15">
      <c r="B1192" s="84">
        <v>31495</v>
      </c>
      <c r="C1192" s="85">
        <v>0</v>
      </c>
      <c r="D1192" s="86">
        <v>8</v>
      </c>
      <c r="E1192" s="87">
        <v>0</v>
      </c>
      <c r="F1192" s="96">
        <f t="shared" si="201"/>
        <v>4</v>
      </c>
      <c r="G1192" s="96"/>
      <c r="H1192" s="74">
        <f t="shared" si="202"/>
        <v>83</v>
      </c>
      <c r="I1192" s="53">
        <f t="shared" si="200"/>
        <v>1.0065764644491733</v>
      </c>
      <c r="J1192" s="53">
        <f t="shared" si="203"/>
        <v>1.8448515183421749E-2</v>
      </c>
      <c r="K1192" s="53">
        <f t="shared" si="204"/>
        <v>1.5901366494986231</v>
      </c>
      <c r="L1192" s="53">
        <f t="shared" si="205"/>
        <v>26.777382009003592</v>
      </c>
      <c r="M1192" s="93">
        <f t="shared" si="206"/>
        <v>1.5462121264260478</v>
      </c>
      <c r="N1192" s="53">
        <f t="shared" si="207"/>
        <v>12.875438512672586</v>
      </c>
      <c r="O1192">
        <f t="shared" si="208"/>
        <v>0.42741570243698762</v>
      </c>
      <c r="P1192" s="53">
        <f t="shared" si="209"/>
        <v>6.152681276989024</v>
      </c>
      <c r="Q1192" s="53">
        <v>0.2</v>
      </c>
      <c r="R1192" s="53">
        <f t="shared" si="210"/>
        <v>5.0979939446382909</v>
      </c>
    </row>
    <row r="1193" spans="2:18" ht="15">
      <c r="B1193" s="84">
        <v>31496</v>
      </c>
      <c r="C1193" s="85">
        <v>6.8</v>
      </c>
      <c r="D1193" s="86">
        <v>14</v>
      </c>
      <c r="E1193" s="87">
        <v>2</v>
      </c>
      <c r="F1193" s="96">
        <f t="shared" si="201"/>
        <v>8</v>
      </c>
      <c r="G1193" s="96"/>
      <c r="H1193" s="74">
        <f t="shared" si="202"/>
        <v>84</v>
      </c>
      <c r="I1193" s="53">
        <f t="shared" si="200"/>
        <v>1.0060122060984309</v>
      </c>
      <c r="J1193" s="53">
        <f t="shared" si="203"/>
        <v>2.532768343999826E-2</v>
      </c>
      <c r="K1193" s="53">
        <f t="shared" si="204"/>
        <v>1.5973524909999501</v>
      </c>
      <c r="L1193" s="53">
        <f t="shared" si="205"/>
        <v>27.056861905635163</v>
      </c>
      <c r="M1193" s="93">
        <f t="shared" si="206"/>
        <v>2.2645777064795611</v>
      </c>
      <c r="N1193" s="53">
        <f t="shared" si="207"/>
        <v>15.933712234737893</v>
      </c>
      <c r="O1193">
        <f t="shared" si="208"/>
        <v>0.54621768965488293</v>
      </c>
      <c r="P1193" s="53">
        <f t="shared" si="209"/>
        <v>8.0914455460972867</v>
      </c>
      <c r="Q1193" s="53">
        <v>0.2</v>
      </c>
      <c r="R1193" s="53">
        <f t="shared" si="210"/>
        <v>5.9887214851237394</v>
      </c>
    </row>
    <row r="1194" spans="2:18" ht="15">
      <c r="B1194" s="84">
        <v>31497</v>
      </c>
      <c r="C1194" s="85">
        <v>1</v>
      </c>
      <c r="D1194" s="86">
        <v>12</v>
      </c>
      <c r="E1194" s="87">
        <v>0</v>
      </c>
      <c r="F1194" s="96">
        <f t="shared" si="201"/>
        <v>6</v>
      </c>
      <c r="G1194" s="96"/>
      <c r="H1194" s="74">
        <f t="shared" si="202"/>
        <v>85</v>
      </c>
      <c r="I1194" s="53">
        <f t="shared" si="200"/>
        <v>1.0054461686391769</v>
      </c>
      <c r="J1194" s="53">
        <f t="shared" si="203"/>
        <v>3.2196595806683208E-2</v>
      </c>
      <c r="K1194" s="53">
        <f t="shared" si="204"/>
        <v>1.6045614650551407</v>
      </c>
      <c r="L1194" s="53">
        <f t="shared" si="205"/>
        <v>27.335595828507749</v>
      </c>
      <c r="M1194" s="93">
        <f t="shared" si="206"/>
        <v>2.1105497712068755</v>
      </c>
      <c r="N1194" s="53">
        <f t="shared" si="207"/>
        <v>16.097857882248718</v>
      </c>
      <c r="O1194">
        <f t="shared" si="208"/>
        <v>0.48362860546481151</v>
      </c>
      <c r="P1194" s="53">
        <f t="shared" si="209"/>
        <v>7.0627108084534136</v>
      </c>
      <c r="Q1194" s="53">
        <v>0.2</v>
      </c>
      <c r="R1194" s="53">
        <f t="shared" si="210"/>
        <v>5.9078243189627937</v>
      </c>
    </row>
    <row r="1195" spans="2:18" ht="15">
      <c r="B1195" s="84">
        <v>31498</v>
      </c>
      <c r="C1195" s="85">
        <v>0</v>
      </c>
      <c r="D1195" s="86">
        <v>19</v>
      </c>
      <c r="E1195" s="87">
        <v>-1</v>
      </c>
      <c r="F1195" s="96">
        <f t="shared" si="201"/>
        <v>9</v>
      </c>
      <c r="G1195" s="96"/>
      <c r="H1195" s="74">
        <f t="shared" si="202"/>
        <v>86</v>
      </c>
      <c r="I1195" s="53">
        <f t="shared" si="200"/>
        <v>1.0048785195710022</v>
      </c>
      <c r="J1195" s="53">
        <f t="shared" si="203"/>
        <v>3.9053515832760941E-2</v>
      </c>
      <c r="K1195" s="53">
        <f t="shared" si="204"/>
        <v>1.6117627870679505</v>
      </c>
      <c r="L1195" s="53">
        <f t="shared" si="205"/>
        <v>27.613500087438954</v>
      </c>
      <c r="M1195" s="93">
        <f t="shared" si="206"/>
        <v>3.099350720954249</v>
      </c>
      <c r="N1195" s="53">
        <f t="shared" si="207"/>
        <v>20.993525519351365</v>
      </c>
      <c r="O1195">
        <f t="shared" si="208"/>
        <v>0.58008978738759875</v>
      </c>
      <c r="P1195" s="53">
        <f t="shared" si="209"/>
        <v>8.6544506934491388</v>
      </c>
      <c r="Q1195" s="53">
        <v>0.2</v>
      </c>
      <c r="R1195" s="53">
        <f t="shared" si="210"/>
        <v>7.1583146055499753</v>
      </c>
    </row>
    <row r="1196" spans="2:18" ht="15">
      <c r="B1196" s="84">
        <v>31499</v>
      </c>
      <c r="C1196" s="85">
        <v>0</v>
      </c>
      <c r="D1196" s="86">
        <v>20</v>
      </c>
      <c r="E1196" s="87">
        <v>1</v>
      </c>
      <c r="F1196" s="96">
        <f t="shared" si="201"/>
        <v>10.5</v>
      </c>
      <c r="G1196" s="96"/>
      <c r="H1196" s="74">
        <f t="shared" si="202"/>
        <v>87</v>
      </c>
      <c r="I1196" s="53">
        <f t="shared" si="200"/>
        <v>1.0043094268703985</v>
      </c>
      <c r="J1196" s="53">
        <f t="shared" si="203"/>
        <v>4.5896713124505203E-2</v>
      </c>
      <c r="K1196" s="53">
        <f t="shared" si="204"/>
        <v>1.6189556664427691</v>
      </c>
      <c r="L1196" s="53">
        <f t="shared" si="205"/>
        <v>27.890491993561984</v>
      </c>
      <c r="M1196" s="93">
        <f t="shared" si="206"/>
        <v>3.2219506558670821</v>
      </c>
      <c r="N1196" s="53">
        <f t="shared" si="207"/>
        <v>20.667212134546382</v>
      </c>
      <c r="O1196">
        <f t="shared" si="208"/>
        <v>0.63434223095270703</v>
      </c>
      <c r="P1196" s="53">
        <f t="shared" si="209"/>
        <v>9.564744649762261</v>
      </c>
      <c r="Q1196" s="53">
        <v>0.2</v>
      </c>
      <c r="R1196" s="53">
        <f t="shared" si="210"/>
        <v>7.1753554661359313</v>
      </c>
    </row>
    <row r="1197" spans="2:18" ht="15">
      <c r="B1197" s="84">
        <v>31500</v>
      </c>
      <c r="C1197" s="85">
        <v>0</v>
      </c>
      <c r="D1197" s="86">
        <v>17</v>
      </c>
      <c r="E1197" s="87">
        <v>8</v>
      </c>
      <c r="F1197" s="96">
        <f t="shared" si="201"/>
        <v>12.5</v>
      </c>
      <c r="G1197" s="96"/>
      <c r="H1197" s="74">
        <f t="shared" si="202"/>
        <v>88</v>
      </c>
      <c r="I1197" s="53">
        <f t="shared" si="200"/>
        <v>1.0037390589410518</v>
      </c>
      <c r="J1197" s="53">
        <f t="shared" si="203"/>
        <v>5.2724463162001092E-2</v>
      </c>
      <c r="K1197" s="53">
        <f t="shared" si="204"/>
        <v>1.6261393045485024</v>
      </c>
      <c r="L1197" s="53">
        <f t="shared" si="205"/>
        <v>28.16648987766035</v>
      </c>
      <c r="M1197" s="93">
        <f t="shared" si="206"/>
        <v>2.3977068561573494</v>
      </c>
      <c r="N1197" s="53">
        <f t="shared" si="207"/>
        <v>14.364909837606778</v>
      </c>
      <c r="O1197">
        <f t="shared" si="208"/>
        <v>0.7135476731207917</v>
      </c>
      <c r="P1197" s="53">
        <f t="shared" si="209"/>
        <v>10.911278230138578</v>
      </c>
      <c r="Q1197" s="53">
        <v>0.2</v>
      </c>
      <c r="R1197" s="53">
        <f t="shared" si="210"/>
        <v>5.8726653194944705</v>
      </c>
    </row>
    <row r="1198" spans="2:18" ht="15">
      <c r="B1198" s="84">
        <v>31501</v>
      </c>
      <c r="C1198" s="85">
        <v>20.399999999999999</v>
      </c>
      <c r="D1198" s="86">
        <v>18</v>
      </c>
      <c r="E1198" s="87">
        <v>4</v>
      </c>
      <c r="F1198" s="96">
        <f t="shared" si="201"/>
        <v>11</v>
      </c>
      <c r="G1198" s="96"/>
      <c r="H1198" s="74">
        <f t="shared" si="202"/>
        <v>89</v>
      </c>
      <c r="I1198" s="53">
        <f t="shared" si="200"/>
        <v>1.0031675845640089</v>
      </c>
      <c r="J1198" s="53">
        <f t="shared" si="203"/>
        <v>5.9535047119606721E-2</v>
      </c>
      <c r="K1198" s="53">
        <f t="shared" si="204"/>
        <v>1.6333128926975893</v>
      </c>
      <c r="L1198" s="53">
        <f t="shared" si="205"/>
        <v>28.441413106584648</v>
      </c>
      <c r="M1198" s="93">
        <f t="shared" si="206"/>
        <v>2.8701668862791032</v>
      </c>
      <c r="N1198" s="53">
        <f t="shared" si="207"/>
        <v>18.091063984892077</v>
      </c>
      <c r="O1198">
        <f t="shared" si="208"/>
        <v>0.65338616455683207</v>
      </c>
      <c r="P1198" s="53">
        <f t="shared" si="209"/>
        <v>9.8866562389251857</v>
      </c>
      <c r="Q1198" s="53">
        <v>0.2</v>
      </c>
      <c r="R1198" s="53">
        <f t="shared" si="210"/>
        <v>6.6302238768235027</v>
      </c>
    </row>
    <row r="1199" spans="2:18" ht="15">
      <c r="B1199" s="84">
        <v>31502</v>
      </c>
      <c r="C1199" s="85">
        <v>0</v>
      </c>
      <c r="D1199" s="86">
        <v>19</v>
      </c>
      <c r="E1199" s="87">
        <v>2</v>
      </c>
      <c r="F1199" s="96">
        <f t="shared" si="201"/>
        <v>10.5</v>
      </c>
      <c r="G1199" s="96"/>
      <c r="H1199" s="74">
        <f t="shared" si="202"/>
        <v>90</v>
      </c>
      <c r="I1199" s="53">
        <f t="shared" si="200"/>
        <v>1.0025951728477318</v>
      </c>
      <c r="J1199" s="53">
        <f t="shared" si="203"/>
        <v>6.6326751691181615E-2</v>
      </c>
      <c r="K1199" s="53">
        <f t="shared" si="204"/>
        <v>1.6404756101403113</v>
      </c>
      <c r="L1199" s="53">
        <f t="shared" si="205"/>
        <v>28.715182097778587</v>
      </c>
      <c r="M1199" s="93">
        <f t="shared" si="206"/>
        <v>3.1377760548515621</v>
      </c>
      <c r="N1199" s="53">
        <f t="shared" si="207"/>
        <v>20.127273904157697</v>
      </c>
      <c r="O1199">
        <f t="shared" si="208"/>
        <v>0.63434223095270703</v>
      </c>
      <c r="P1199" s="53">
        <f t="shared" si="209"/>
        <v>9.564744649762261</v>
      </c>
      <c r="Q1199" s="53">
        <v>0.2</v>
      </c>
      <c r="R1199" s="53">
        <f t="shared" si="210"/>
        <v>7.0554224918076169</v>
      </c>
    </row>
    <row r="1200" spans="2:18" ht="15">
      <c r="B1200" s="84">
        <v>31503</v>
      </c>
      <c r="C1200" s="85">
        <v>0</v>
      </c>
      <c r="D1200" s="86">
        <v>21</v>
      </c>
      <c r="E1200" s="87">
        <v>8</v>
      </c>
      <c r="F1200" s="96">
        <f t="shared" si="201"/>
        <v>14.5</v>
      </c>
      <c r="G1200" s="96"/>
      <c r="H1200" s="74">
        <f t="shared" si="202"/>
        <v>91</v>
      </c>
      <c r="I1200" s="53">
        <f t="shared" si="200"/>
        <v>1.002021993178057</v>
      </c>
      <c r="J1200" s="53">
        <f t="shared" si="203"/>
        <v>7.3097868921165612E-2</v>
      </c>
      <c r="K1200" s="53">
        <f t="shared" si="204"/>
        <v>1.6476266220746334</v>
      </c>
      <c r="L1200" s="53">
        <f t="shared" si="205"/>
        <v>28.987718331942702</v>
      </c>
      <c r="M1200" s="93">
        <f t="shared" si="206"/>
        <v>3.1614600976906764</v>
      </c>
      <c r="N1200" s="53">
        <f t="shared" si="207"/>
        <v>17.767839816769566</v>
      </c>
      <c r="O1200">
        <f t="shared" si="208"/>
        <v>0.80125269250101316</v>
      </c>
      <c r="P1200" s="53">
        <f t="shared" si="209"/>
        <v>12.424600625459268</v>
      </c>
      <c r="Q1200" s="53">
        <v>0.2</v>
      </c>
      <c r="R1200" s="53">
        <f t="shared" si="210"/>
        <v>6.7352239469154433</v>
      </c>
    </row>
    <row r="1201" spans="2:18" ht="15">
      <c r="B1201" s="84">
        <v>31504</v>
      </c>
      <c r="C1201" s="85">
        <v>0</v>
      </c>
      <c r="D1201" s="86">
        <v>18</v>
      </c>
      <c r="E1201" s="87">
        <v>9</v>
      </c>
      <c r="F1201" s="96">
        <f t="shared" si="201"/>
        <v>13.5</v>
      </c>
      <c r="G1201" s="96"/>
      <c r="H1201" s="74">
        <f t="shared" si="202"/>
        <v>92</v>
      </c>
      <c r="I1201" s="53">
        <f t="shared" si="200"/>
        <v>1.0014482151680699</v>
      </c>
      <c r="J1201" s="53">
        <f t="shared" si="203"/>
        <v>7.9846696042596615E-2</v>
      </c>
      <c r="K1201" s="53">
        <f t="shared" si="204"/>
        <v>1.6547650776719465</v>
      </c>
      <c r="L1201" s="53">
        <f t="shared" si="205"/>
        <v>29.258944363867705</v>
      </c>
      <c r="M1201" s="93">
        <f t="shared" si="206"/>
        <v>2.5729048103682852</v>
      </c>
      <c r="N1201" s="53">
        <f t="shared" si="207"/>
        <v>14.922061625572532</v>
      </c>
      <c r="O1201">
        <f t="shared" si="208"/>
        <v>0.75629173150346363</v>
      </c>
      <c r="P1201" s="53">
        <f t="shared" si="209"/>
        <v>11.646017104401583</v>
      </c>
      <c r="Q1201" s="53">
        <v>0.2</v>
      </c>
      <c r="R1201" s="53">
        <f t="shared" si="210"/>
        <v>6.044828585338216</v>
      </c>
    </row>
    <row r="1202" spans="2:18" ht="15">
      <c r="B1202" s="84">
        <v>31505</v>
      </c>
      <c r="C1202" s="85">
        <v>0</v>
      </c>
      <c r="D1202" s="86">
        <v>17</v>
      </c>
      <c r="E1202" s="87">
        <v>10</v>
      </c>
      <c r="F1202" s="96">
        <f t="shared" si="201"/>
        <v>13.5</v>
      </c>
      <c r="G1202" s="96"/>
      <c r="H1202" s="74">
        <f t="shared" si="202"/>
        <v>93</v>
      </c>
      <c r="I1202" s="53">
        <f t="shared" si="200"/>
        <v>1.0008740086079151</v>
      </c>
      <c r="J1202" s="53">
        <f t="shared" si="203"/>
        <v>8.6571535323147847E-2</v>
      </c>
      <c r="K1202" s="53">
        <f t="shared" si="204"/>
        <v>1.6618901081192283</v>
      </c>
      <c r="L1202" s="53">
        <f t="shared" si="205"/>
        <v>29.528783831472477</v>
      </c>
      <c r="M1202" s="93">
        <f t="shared" si="206"/>
        <v>2.2900153405641057</v>
      </c>
      <c r="N1202" s="53">
        <f t="shared" si="207"/>
        <v>13.281389151164404</v>
      </c>
      <c r="O1202">
        <f t="shared" si="208"/>
        <v>0.75629173150346363</v>
      </c>
      <c r="P1202" s="53">
        <f t="shared" si="209"/>
        <v>11.646017104401583</v>
      </c>
      <c r="Q1202" s="53">
        <v>0.2</v>
      </c>
      <c r="R1202" s="53">
        <f t="shared" si="210"/>
        <v>5.6748487216350307</v>
      </c>
    </row>
    <row r="1203" spans="2:18" ht="15">
      <c r="B1203" s="84">
        <v>31506</v>
      </c>
      <c r="C1203" s="85">
        <v>1.4</v>
      </c>
      <c r="D1203" s="86">
        <v>11</v>
      </c>
      <c r="E1203" s="87">
        <v>8</v>
      </c>
      <c r="F1203" s="96">
        <f t="shared" si="201"/>
        <v>9.5</v>
      </c>
      <c r="G1203" s="96"/>
      <c r="H1203" s="74">
        <f t="shared" si="202"/>
        <v>94</v>
      </c>
      <c r="I1203" s="53">
        <f t="shared" si="200"/>
        <v>1.0002995434145516</v>
      </c>
      <c r="J1203" s="53">
        <f t="shared" si="203"/>
        <v>9.3270693920241857E-2</v>
      </c>
      <c r="K1203" s="53">
        <f t="shared" si="204"/>
        <v>1.6690008246782839</v>
      </c>
      <c r="L1203" s="53">
        <f t="shared" si="205"/>
        <v>29.79716146308386</v>
      </c>
      <c r="M1203" s="93">
        <f t="shared" si="206"/>
        <v>1.3194642938758259</v>
      </c>
      <c r="N1203" s="53">
        <f t="shared" si="207"/>
        <v>8.7737335878170875</v>
      </c>
      <c r="O1203">
        <f t="shared" si="208"/>
        <v>0.59770450458842328</v>
      </c>
      <c r="P1203" s="53">
        <f t="shared" si="209"/>
        <v>8.9488800645474278</v>
      </c>
      <c r="Q1203" s="53">
        <v>0.2</v>
      </c>
      <c r="R1203" s="53">
        <f t="shared" si="210"/>
        <v>4.4897486317298201</v>
      </c>
    </row>
    <row r="1204" spans="2:18" ht="15">
      <c r="B1204" s="84">
        <v>31507</v>
      </c>
      <c r="C1204" s="85">
        <v>3.8</v>
      </c>
      <c r="D1204" s="86">
        <v>17</v>
      </c>
      <c r="E1204" s="87">
        <v>7</v>
      </c>
      <c r="F1204" s="96">
        <f t="shared" si="201"/>
        <v>12</v>
      </c>
      <c r="G1204" s="96"/>
      <c r="H1204" s="74">
        <f t="shared" si="202"/>
        <v>95</v>
      </c>
      <c r="I1204" s="53">
        <f t="shared" si="200"/>
        <v>0.99972498958147271</v>
      </c>
      <c r="J1204" s="53">
        <f t="shared" si="203"/>
        <v>9.9942483746302629E-2</v>
      </c>
      <c r="K1204" s="53">
        <f t="shared" si="204"/>
        <v>1.6760963167629146</v>
      </c>
      <c r="L1204" s="53">
        <f t="shared" si="205"/>
        <v>30.064003082998685</v>
      </c>
      <c r="M1204" s="93">
        <f t="shared" si="206"/>
        <v>2.6531545251417286</v>
      </c>
      <c r="N1204" s="53">
        <f t="shared" si="207"/>
        <v>16.162023305182007</v>
      </c>
      <c r="O1204">
        <f t="shared" si="208"/>
        <v>0.69297786589913757</v>
      </c>
      <c r="P1204" s="53">
        <f t="shared" si="209"/>
        <v>10.559668732607534</v>
      </c>
      <c r="Q1204" s="53">
        <v>0.2</v>
      </c>
      <c r="R1204" s="53">
        <f t="shared" si="210"/>
        <v>6.2512454659936001</v>
      </c>
    </row>
    <row r="1205" spans="2:18" ht="15">
      <c r="B1205" s="84">
        <v>31508</v>
      </c>
      <c r="C1205" s="85">
        <v>0</v>
      </c>
      <c r="D1205" s="86">
        <v>17</v>
      </c>
      <c r="E1205" s="87">
        <v>8</v>
      </c>
      <c r="F1205" s="96">
        <f t="shared" si="201"/>
        <v>12.5</v>
      </c>
      <c r="G1205" s="96"/>
      <c r="H1205" s="74">
        <f t="shared" si="202"/>
        <v>96</v>
      </c>
      <c r="I1205" s="53">
        <f t="shared" si="200"/>
        <v>0.99915051712840108</v>
      </c>
      <c r="J1205" s="53">
        <f t="shared" si="203"/>
        <v>0.10658522134519043</v>
      </c>
      <c r="K1205" s="53">
        <f t="shared" si="204"/>
        <v>1.6831756500350499</v>
      </c>
      <c r="L1205" s="53">
        <f t="shared" si="205"/>
        <v>30.32923561537109</v>
      </c>
      <c r="M1205" s="93">
        <f t="shared" si="206"/>
        <v>2.5818132288703719</v>
      </c>
      <c r="N1205" s="53">
        <f t="shared" si="207"/>
        <v>15.467910163839257</v>
      </c>
      <c r="O1205">
        <f t="shared" si="208"/>
        <v>0.7135476731207917</v>
      </c>
      <c r="P1205" s="53">
        <f t="shared" si="209"/>
        <v>10.911278230138578</v>
      </c>
      <c r="Q1205" s="53">
        <v>0.2</v>
      </c>
      <c r="R1205" s="53">
        <f t="shared" si="210"/>
        <v>6.1202230955274377</v>
      </c>
    </row>
    <row r="1206" spans="2:18" ht="15">
      <c r="B1206" s="84">
        <v>31509</v>
      </c>
      <c r="C1206" s="85">
        <v>0</v>
      </c>
      <c r="D1206" s="86">
        <v>20</v>
      </c>
      <c r="E1206" s="87">
        <v>9</v>
      </c>
      <c r="F1206" s="96">
        <f t="shared" si="201"/>
        <v>14.5</v>
      </c>
      <c r="G1206" s="96"/>
      <c r="H1206" s="74">
        <f t="shared" si="202"/>
        <v>97</v>
      </c>
      <c r="I1206" s="53">
        <f t="shared" si="200"/>
        <v>0.99857629605097809</v>
      </c>
      <c r="J1206" s="53">
        <f t="shared" si="203"/>
        <v>0.11319722778085846</v>
      </c>
      <c r="K1206" s="53">
        <f t="shared" si="204"/>
        <v>1.690237864521094</v>
      </c>
      <c r="L1206" s="53">
        <f t="shared" si="205"/>
        <v>30.592787086471208</v>
      </c>
      <c r="M1206" s="93">
        <f t="shared" si="206"/>
        <v>3.06914482861507</v>
      </c>
      <c r="N1206" s="53">
        <f t="shared" si="207"/>
        <v>17.249015329699343</v>
      </c>
      <c r="O1206">
        <f t="shared" si="208"/>
        <v>0.80125269250101316</v>
      </c>
      <c r="P1206" s="53">
        <f t="shared" si="209"/>
        <v>12.424600625459268</v>
      </c>
      <c r="Q1206" s="53">
        <v>0.2</v>
      </c>
      <c r="R1206" s="53">
        <f t="shared" si="210"/>
        <v>6.617704227099301</v>
      </c>
    </row>
    <row r="1207" spans="2:18" ht="15">
      <c r="B1207" s="84">
        <v>31510</v>
      </c>
      <c r="C1207" s="85">
        <v>6.6</v>
      </c>
      <c r="D1207" s="86">
        <v>15</v>
      </c>
      <c r="E1207" s="87">
        <v>8</v>
      </c>
      <c r="F1207" s="96">
        <f t="shared" si="201"/>
        <v>11.5</v>
      </c>
      <c r="G1207" s="96"/>
      <c r="H1207" s="74">
        <f t="shared" si="202"/>
        <v>98</v>
      </c>
      <c r="I1207" s="53">
        <f t="shared" si="200"/>
        <v>0.99800249627045878</v>
      </c>
      <c r="J1207" s="53">
        <f t="shared" si="203"/>
        <v>0.11977682853925833</v>
      </c>
      <c r="K1207" s="53">
        <f t="shared" si="204"/>
        <v>1.6972819727499531</v>
      </c>
      <c r="L1207" s="53">
        <f t="shared" si="205"/>
        <v>30.854586625364004</v>
      </c>
      <c r="M1207" s="93">
        <f t="shared" si="206"/>
        <v>2.2399372197378091</v>
      </c>
      <c r="N1207" s="53">
        <f t="shared" si="207"/>
        <v>13.877705712790176</v>
      </c>
      <c r="O1207">
        <f t="shared" si="208"/>
        <v>0.67292773448592091</v>
      </c>
      <c r="P1207" s="53">
        <f t="shared" si="209"/>
        <v>10.218213752667999</v>
      </c>
      <c r="Q1207" s="53">
        <v>0.2</v>
      </c>
      <c r="R1207" s="53">
        <f t="shared" si="210"/>
        <v>5.7159826533836542</v>
      </c>
    </row>
    <row r="1208" spans="2:18" ht="15">
      <c r="B1208" s="84">
        <v>31511</v>
      </c>
      <c r="C1208" s="85">
        <v>6.8</v>
      </c>
      <c r="D1208" s="86">
        <v>10</v>
      </c>
      <c r="E1208" s="87">
        <v>6</v>
      </c>
      <c r="F1208" s="96">
        <f t="shared" si="201"/>
        <v>8</v>
      </c>
      <c r="G1208" s="96"/>
      <c r="H1208" s="74">
        <f t="shared" si="202"/>
        <v>99</v>
      </c>
      <c r="I1208" s="53">
        <f t="shared" si="200"/>
        <v>0.99742928758342975</v>
      </c>
      <c r="J1208" s="53">
        <f t="shared" si="203"/>
        <v>0.12632235344451542</v>
      </c>
      <c r="K1208" s="53">
        <f t="shared" si="204"/>
        <v>1.7043069579144707</v>
      </c>
      <c r="L1208" s="53">
        <f t="shared" si="205"/>
        <v>31.11456446305997</v>
      </c>
      <c r="M1208" s="93">
        <f t="shared" si="206"/>
        <v>1.5035327811384189</v>
      </c>
      <c r="N1208" s="53">
        <f t="shared" si="207"/>
        <v>10.57895191744039</v>
      </c>
      <c r="O1208">
        <f t="shared" si="208"/>
        <v>0.54621768965488293</v>
      </c>
      <c r="P1208" s="53">
        <f t="shared" si="209"/>
        <v>8.0914455460972867</v>
      </c>
      <c r="Q1208" s="53">
        <v>0.2</v>
      </c>
      <c r="R1208" s="53">
        <f t="shared" si="210"/>
        <v>4.8168850333970052</v>
      </c>
    </row>
    <row r="1209" spans="2:18" ht="15">
      <c r="B1209" s="84">
        <v>31512</v>
      </c>
      <c r="C1209" s="85">
        <v>11.6</v>
      </c>
      <c r="D1209" s="86">
        <v>14</v>
      </c>
      <c r="E1209" s="87">
        <v>5</v>
      </c>
      <c r="F1209" s="96">
        <f t="shared" si="201"/>
        <v>9.5</v>
      </c>
      <c r="G1209" s="96"/>
      <c r="H1209" s="74">
        <f t="shared" si="202"/>
        <v>100</v>
      </c>
      <c r="I1209" s="53">
        <f t="shared" si="200"/>
        <v>0.99685683961156368</v>
      </c>
      <c r="J1209" s="53">
        <f t="shared" si="203"/>
        <v>0.13283213659038717</v>
      </c>
      <c r="K1209" s="53">
        <f t="shared" si="204"/>
        <v>1.7113117720582456</v>
      </c>
      <c r="L1209" s="53">
        <f t="shared" si="205"/>
        <v>31.37265193019261</v>
      </c>
      <c r="M1209" s="93">
        <f t="shared" si="206"/>
        <v>2.4062159788641617</v>
      </c>
      <c r="N1209" s="53">
        <f t="shared" si="207"/>
        <v>16.000052484398232</v>
      </c>
      <c r="O1209">
        <f t="shared" si="208"/>
        <v>0.59770450458842328</v>
      </c>
      <c r="P1209" s="53">
        <f t="shared" si="209"/>
        <v>8.9488800645474278</v>
      </c>
      <c r="Q1209" s="53">
        <v>0.2</v>
      </c>
      <c r="R1209" s="53">
        <f t="shared" si="210"/>
        <v>6.085785903426709</v>
      </c>
    </row>
    <row r="1210" spans="2:18" ht="15">
      <c r="B1210" s="84">
        <v>31513</v>
      </c>
      <c r="C1210" s="85">
        <v>0</v>
      </c>
      <c r="D1210" s="86">
        <v>9</v>
      </c>
      <c r="E1210" s="87">
        <v>5</v>
      </c>
      <c r="F1210" s="96">
        <f t="shared" si="201"/>
        <v>7</v>
      </c>
      <c r="G1210" s="96"/>
      <c r="H1210" s="74">
        <f t="shared" si="202"/>
        <v>101</v>
      </c>
      <c r="I1210" s="53">
        <f t="shared" si="200"/>
        <v>0.99628532175142503</v>
      </c>
      <c r="J1210" s="53">
        <f t="shared" si="203"/>
        <v>0.1393045162879965</v>
      </c>
      <c r="K1210" s="53">
        <f t="shared" si="204"/>
        <v>1.7182953342900864</v>
      </c>
      <c r="L1210" s="53">
        <f t="shared" si="205"/>
        <v>31.628781453279863</v>
      </c>
      <c r="M1210" s="93">
        <f t="shared" si="206"/>
        <v>1.4691414447028368</v>
      </c>
      <c r="N1210" s="53">
        <f t="shared" si="207"/>
        <v>10.753785694115154</v>
      </c>
      <c r="O1210">
        <f t="shared" si="208"/>
        <v>0.51408950205511061</v>
      </c>
      <c r="P1210" s="53">
        <f t="shared" si="209"/>
        <v>7.561434041661748</v>
      </c>
      <c r="Q1210" s="53">
        <v>0.2</v>
      </c>
      <c r="R1210" s="53">
        <f t="shared" si="210"/>
        <v>4.8054259959725503</v>
      </c>
    </row>
    <row r="1211" spans="2:18" ht="15">
      <c r="B1211" s="84">
        <v>31514</v>
      </c>
      <c r="C1211" s="85">
        <v>2.4</v>
      </c>
      <c r="D1211" s="86">
        <v>5</v>
      </c>
      <c r="E1211" s="87">
        <v>1</v>
      </c>
      <c r="F1211" s="96">
        <f t="shared" si="201"/>
        <v>3</v>
      </c>
      <c r="G1211" s="96"/>
      <c r="H1211" s="74">
        <f t="shared" si="202"/>
        <v>102</v>
      </c>
      <c r="I1211" s="53">
        <f t="shared" si="200"/>
        <v>0.99571490312434352</v>
      </c>
      <c r="J1211" s="53">
        <f t="shared" si="203"/>
        <v>0.14573783503083854</v>
      </c>
      <c r="K1211" s="53">
        <f t="shared" si="204"/>
        <v>1.7252565290286555</v>
      </c>
      <c r="L1211" s="53">
        <f t="shared" si="205"/>
        <v>31.882886549630676</v>
      </c>
      <c r="M1211" s="93">
        <f t="shared" si="206"/>
        <v>1.2420824857771429</v>
      </c>
      <c r="N1211" s="53">
        <f t="shared" si="207"/>
        <v>10.84018142687443</v>
      </c>
      <c r="O1211">
        <f t="shared" si="208"/>
        <v>0.40152374789424572</v>
      </c>
      <c r="P1211" s="53">
        <f t="shared" si="209"/>
        <v>5.738329876349705</v>
      </c>
      <c r="Q1211" s="53">
        <v>0.2</v>
      </c>
      <c r="R1211" s="53">
        <f t="shared" si="210"/>
        <v>4.6091294429909366</v>
      </c>
    </row>
    <row r="1212" spans="2:18" ht="15">
      <c r="B1212" s="84">
        <v>31515</v>
      </c>
      <c r="C1212" s="85">
        <v>5.2</v>
      </c>
      <c r="D1212" s="86">
        <v>10</v>
      </c>
      <c r="E1212" s="87">
        <v>1</v>
      </c>
      <c r="F1212" s="96">
        <f t="shared" si="201"/>
        <v>5.5</v>
      </c>
      <c r="G1212" s="96"/>
      <c r="H1212" s="74">
        <f t="shared" si="202"/>
        <v>103</v>
      </c>
      <c r="I1212" s="53">
        <f t="shared" si="200"/>
        <v>0.99514575252636817</v>
      </c>
      <c r="J1212" s="53">
        <f t="shared" si="203"/>
        <v>0.15213043947803545</v>
      </c>
      <c r="K1212" s="53">
        <f t="shared" si="204"/>
        <v>1.7321942042801588</v>
      </c>
      <c r="L1212" s="53">
        <f t="shared" si="205"/>
        <v>32.134901820960117</v>
      </c>
      <c r="M1212" s="93">
        <f t="shared" si="206"/>
        <v>2.1035538134184684</v>
      </c>
      <c r="N1212" s="53">
        <f t="shared" si="207"/>
        <v>16.388799928689661</v>
      </c>
      <c r="O1212">
        <f t="shared" si="208"/>
        <v>0.46900019134232457</v>
      </c>
      <c r="P1212" s="53">
        <f t="shared" si="209"/>
        <v>6.8245700167601502</v>
      </c>
      <c r="Q1212" s="53">
        <v>0.2</v>
      </c>
      <c r="R1212" s="53">
        <f t="shared" si="210"/>
        <v>5.9399598304690695</v>
      </c>
    </row>
    <row r="1213" spans="2:18" ht="15">
      <c r="B1213" s="84">
        <v>31516</v>
      </c>
      <c r="C1213" s="85">
        <v>0</v>
      </c>
      <c r="D1213" s="86">
        <v>13</v>
      </c>
      <c r="E1213" s="87">
        <v>-1</v>
      </c>
      <c r="F1213" s="96">
        <f t="shared" si="201"/>
        <v>6</v>
      </c>
      <c r="G1213" s="96"/>
      <c r="H1213" s="74">
        <f t="shared" si="202"/>
        <v>104</v>
      </c>
      <c r="I1213" s="53">
        <f t="shared" si="200"/>
        <v>0.9945780383783176</v>
      </c>
      <c r="J1213" s="53">
        <f t="shared" si="203"/>
        <v>0.15848068045680108</v>
      </c>
      <c r="K1213" s="53">
        <f t="shared" si="204"/>
        <v>1.7391071699522611</v>
      </c>
      <c r="L1213" s="53">
        <f t="shared" si="205"/>
        <v>32.384762945779599</v>
      </c>
      <c r="M1213" s="93">
        <f t="shared" si="206"/>
        <v>2.7007300136303987</v>
      </c>
      <c r="N1213" s="53">
        <f t="shared" si="207"/>
        <v>20.599356874149873</v>
      </c>
      <c r="O1213">
        <f t="shared" si="208"/>
        <v>0.48362860546481151</v>
      </c>
      <c r="P1213" s="53">
        <f t="shared" si="209"/>
        <v>7.0627108084534136</v>
      </c>
      <c r="Q1213" s="53">
        <v>0.2</v>
      </c>
      <c r="R1213" s="53">
        <f t="shared" si="210"/>
        <v>6.8795520825708758</v>
      </c>
    </row>
    <row r="1214" spans="2:18" ht="15">
      <c r="B1214" s="84">
        <v>31517</v>
      </c>
      <c r="C1214" s="85">
        <v>0</v>
      </c>
      <c r="D1214" s="86">
        <v>13</v>
      </c>
      <c r="E1214" s="87">
        <v>-2</v>
      </c>
      <c r="F1214" s="96">
        <f t="shared" si="201"/>
        <v>5.5</v>
      </c>
      <c r="G1214" s="96"/>
      <c r="H1214" s="74">
        <f t="shared" si="202"/>
        <v>105</v>
      </c>
      <c r="I1214" s="53">
        <f t="shared" si="200"/>
        <v>0.9940119286759419</v>
      </c>
      <c r="J1214" s="53">
        <f t="shared" si="203"/>
        <v>0.16478691298506745</v>
      </c>
      <c r="K1214" s="53">
        <f t="shared" si="204"/>
        <v>1.7459941962077394</v>
      </c>
      <c r="L1214" s="53">
        <f t="shared" si="205"/>
        <v>32.63240667063225</v>
      </c>
      <c r="M1214" s="93">
        <f t="shared" si="206"/>
        <v>2.757719745407492</v>
      </c>
      <c r="N1214" s="53">
        <f t="shared" si="207"/>
        <v>21.485410488944513</v>
      </c>
      <c r="O1214">
        <f t="shared" si="208"/>
        <v>0.46900019134232457</v>
      </c>
      <c r="P1214" s="53">
        <f t="shared" si="209"/>
        <v>6.8245700167601502</v>
      </c>
      <c r="Q1214" s="53">
        <v>0.2</v>
      </c>
      <c r="R1214" s="53">
        <f t="shared" si="210"/>
        <v>7.0361000741924524</v>
      </c>
    </row>
    <row r="1215" spans="2:18" ht="15">
      <c r="B1215" s="84">
        <v>31518</v>
      </c>
      <c r="C1215" s="85">
        <v>0</v>
      </c>
      <c r="D1215" s="86">
        <v>17</v>
      </c>
      <c r="E1215" s="87">
        <v>5</v>
      </c>
      <c r="F1215" s="96">
        <f t="shared" si="201"/>
        <v>11</v>
      </c>
      <c r="G1215" s="96"/>
      <c r="H1215" s="74">
        <f t="shared" si="202"/>
        <v>106</v>
      </c>
      <c r="I1215" s="53">
        <f t="shared" si="200"/>
        <v>0.99344759094020973</v>
      </c>
      <c r="J1215" s="53">
        <f t="shared" si="203"/>
        <v>0.17104749631521274</v>
      </c>
      <c r="K1215" s="53">
        <f t="shared" si="204"/>
        <v>1.7528540118617566</v>
      </c>
      <c r="L1215" s="53">
        <f t="shared" si="205"/>
        <v>32.877770800246196</v>
      </c>
      <c r="M1215" s="93">
        <f t="shared" si="206"/>
        <v>3.0717434995141604</v>
      </c>
      <c r="N1215" s="53">
        <f t="shared" si="207"/>
        <v>19.361629618314499</v>
      </c>
      <c r="O1215">
        <f t="shared" si="208"/>
        <v>0.65338616455683207</v>
      </c>
      <c r="P1215" s="53">
        <f t="shared" si="209"/>
        <v>9.8866562389251857</v>
      </c>
      <c r="Q1215" s="53">
        <v>0.2</v>
      </c>
      <c r="R1215" s="53">
        <f t="shared" si="210"/>
        <v>6.9132134168553225</v>
      </c>
    </row>
    <row r="1216" spans="2:18" ht="15">
      <c r="B1216" s="84">
        <v>31519</v>
      </c>
      <c r="C1216" s="85">
        <v>0.8</v>
      </c>
      <c r="D1216" s="86">
        <v>11</v>
      </c>
      <c r="E1216" s="87">
        <v>6</v>
      </c>
      <c r="F1216" s="96">
        <f t="shared" si="201"/>
        <v>8.5</v>
      </c>
      <c r="G1216" s="96"/>
      <c r="H1216" s="74">
        <f t="shared" si="202"/>
        <v>107</v>
      </c>
      <c r="I1216" s="53">
        <f t="shared" si="200"/>
        <v>0.99288519216773652</v>
      </c>
      <c r="J1216" s="53">
        <f t="shared" si="203"/>
        <v>0.17726079399979452</v>
      </c>
      <c r="K1216" s="53">
        <f t="shared" si="204"/>
        <v>1.7596853028269679</v>
      </c>
      <c r="L1216" s="53">
        <f t="shared" si="205"/>
        <v>33.120794186681486</v>
      </c>
      <c r="M1216" s="93">
        <f t="shared" si="206"/>
        <v>1.8240677550384279</v>
      </c>
      <c r="N1216" s="53">
        <f t="shared" si="207"/>
        <v>12.590259035933945</v>
      </c>
      <c r="O1216">
        <f t="shared" si="208"/>
        <v>0.56293085323359648</v>
      </c>
      <c r="P1216" s="53">
        <f t="shared" si="209"/>
        <v>8.3687143143084199</v>
      </c>
      <c r="Q1216" s="53">
        <v>0.2</v>
      </c>
      <c r="R1216" s="53">
        <f t="shared" si="210"/>
        <v>5.282634173817808</v>
      </c>
    </row>
    <row r="1217" spans="2:18" ht="15">
      <c r="B1217" s="84">
        <v>31520</v>
      </c>
      <c r="C1217" s="85">
        <v>10.4</v>
      </c>
      <c r="D1217" s="86">
        <v>14</v>
      </c>
      <c r="E1217" s="87">
        <v>4</v>
      </c>
      <c r="F1217" s="96">
        <f t="shared" si="201"/>
        <v>9</v>
      </c>
      <c r="G1217" s="96"/>
      <c r="H1217" s="74">
        <f t="shared" si="202"/>
        <v>108</v>
      </c>
      <c r="I1217" s="53">
        <f t="shared" si="200"/>
        <v>0.99232489878136709</v>
      </c>
      <c r="J1217" s="53">
        <f t="shared" si="203"/>
        <v>0.18342517398019959</v>
      </c>
      <c r="K1217" s="53">
        <f t="shared" si="204"/>
        <v>1.7664867106110842</v>
      </c>
      <c r="L1217" s="53">
        <f t="shared" si="205"/>
        <v>33.361416717549993</v>
      </c>
      <c r="M1217" s="93">
        <f t="shared" si="206"/>
        <v>2.6477608268877995</v>
      </c>
      <c r="N1217" s="53">
        <f t="shared" si="207"/>
        <v>17.934670675570963</v>
      </c>
      <c r="O1217">
        <f t="shared" si="208"/>
        <v>0.58008978738759875</v>
      </c>
      <c r="P1217" s="53">
        <f t="shared" si="209"/>
        <v>8.6544506934491388</v>
      </c>
      <c r="Q1217" s="53">
        <v>0.2</v>
      </c>
      <c r="R1217" s="53">
        <f t="shared" si="210"/>
        <v>6.4847294386515166</v>
      </c>
    </row>
    <row r="1218" spans="2:18" ht="15">
      <c r="B1218" s="84">
        <v>31521</v>
      </c>
      <c r="C1218" s="85">
        <v>4.5999999999999996</v>
      </c>
      <c r="D1218" s="86">
        <v>16</v>
      </c>
      <c r="E1218" s="87">
        <v>1</v>
      </c>
      <c r="F1218" s="96">
        <f t="shared" si="201"/>
        <v>8.5</v>
      </c>
      <c r="G1218" s="96"/>
      <c r="H1218" s="74">
        <f t="shared" si="202"/>
        <v>109</v>
      </c>
      <c r="I1218" s="53">
        <f t="shared" si="200"/>
        <v>0.99176687658092877</v>
      </c>
      <c r="J1218" s="53">
        <f t="shared" si="203"/>
        <v>0.18953900869906945</v>
      </c>
      <c r="K1218" s="53">
        <f t="shared" si="204"/>
        <v>1.773256830871865</v>
      </c>
      <c r="L1218" s="53">
        <f t="shared" si="205"/>
        <v>33.599579303390037</v>
      </c>
      <c r="M1218" s="93">
        <f t="shared" si="206"/>
        <v>3.2050491304260129</v>
      </c>
      <c r="N1218" s="53">
        <f t="shared" si="207"/>
        <v>22.122203883872853</v>
      </c>
      <c r="O1218">
        <f t="shared" si="208"/>
        <v>0.56293085323359648</v>
      </c>
      <c r="P1218" s="53">
        <f t="shared" si="209"/>
        <v>8.3687143143084199</v>
      </c>
      <c r="Q1218" s="53">
        <v>0.2</v>
      </c>
      <c r="R1218" s="53">
        <f t="shared" si="210"/>
        <v>7.3752168128627513</v>
      </c>
    </row>
    <row r="1219" spans="2:18" ht="15">
      <c r="B1219" s="84">
        <v>31522</v>
      </c>
      <c r="C1219" s="85">
        <v>0</v>
      </c>
      <c r="D1219" s="86">
        <v>16</v>
      </c>
      <c r="E1219" s="87">
        <v>1</v>
      </c>
      <c r="F1219" s="96">
        <f t="shared" si="201"/>
        <v>8.5</v>
      </c>
      <c r="G1219" s="96"/>
      <c r="H1219" s="74">
        <f t="shared" si="202"/>
        <v>110</v>
      </c>
      <c r="I1219" s="53">
        <f t="shared" si="200"/>
        <v>0.99121129069416836</v>
      </c>
      <c r="J1219" s="53">
        <f t="shared" si="203"/>
        <v>0.19560067523736388</v>
      </c>
      <c r="K1219" s="53">
        <f t="shared" si="204"/>
        <v>1.7799942120349357</v>
      </c>
      <c r="L1219" s="53">
        <f t="shared" si="205"/>
        <v>33.835223864280934</v>
      </c>
      <c r="M1219" s="93">
        <f t="shared" si="206"/>
        <v>3.2275271617178154</v>
      </c>
      <c r="N1219" s="53">
        <f t="shared" si="207"/>
        <v>22.277353952065173</v>
      </c>
      <c r="O1219">
        <f t="shared" si="208"/>
        <v>0.56293085323359648</v>
      </c>
      <c r="P1219" s="53">
        <f t="shared" si="209"/>
        <v>8.3687143143084199</v>
      </c>
      <c r="Q1219" s="53">
        <v>0.2</v>
      </c>
      <c r="R1219" s="53">
        <f t="shared" si="210"/>
        <v>7.4092774735490226</v>
      </c>
    </row>
    <row r="1220" spans="2:18" ht="15">
      <c r="B1220" s="84">
        <v>31523</v>
      </c>
      <c r="C1220" s="85">
        <v>0</v>
      </c>
      <c r="D1220" s="86">
        <v>20</v>
      </c>
      <c r="E1220" s="87">
        <v>3</v>
      </c>
      <c r="F1220" s="96">
        <f t="shared" si="201"/>
        <v>11.5</v>
      </c>
      <c r="G1220" s="96"/>
      <c r="H1220" s="74">
        <f t="shared" si="202"/>
        <v>111</v>
      </c>
      <c r="I1220" s="53">
        <f t="shared" si="200"/>
        <v>0.99065830552788836</v>
      </c>
      <c r="J1220" s="53">
        <f t="shared" si="203"/>
        <v>0.20160855547686729</v>
      </c>
      <c r="K1220" s="53">
        <f t="shared" si="204"/>
        <v>1.7866973539801925</v>
      </c>
      <c r="L1220" s="53">
        <f t="shared" si="205"/>
        <v>34.068293315785375</v>
      </c>
      <c r="M1220" s="93">
        <f t="shared" si="206"/>
        <v>3.8542682041209004</v>
      </c>
      <c r="N1220" s="53">
        <f t="shared" si="207"/>
        <v>23.879419210336231</v>
      </c>
      <c r="O1220">
        <f t="shared" si="208"/>
        <v>0.67292773448592091</v>
      </c>
      <c r="P1220" s="53">
        <f t="shared" si="209"/>
        <v>10.218213752667999</v>
      </c>
      <c r="Q1220" s="53">
        <v>0.2</v>
      </c>
      <c r="R1220" s="53">
        <f t="shared" si="210"/>
        <v>7.949508286407208</v>
      </c>
    </row>
    <row r="1221" spans="2:18" ht="15">
      <c r="B1221" s="84">
        <v>31524</v>
      </c>
      <c r="C1221" s="85">
        <v>0</v>
      </c>
      <c r="D1221" s="86">
        <v>15</v>
      </c>
      <c r="E1221" s="87">
        <v>10</v>
      </c>
      <c r="F1221" s="96">
        <f t="shared" si="201"/>
        <v>12.5</v>
      </c>
      <c r="G1221" s="96"/>
      <c r="H1221" s="74">
        <f t="shared" si="202"/>
        <v>112</v>
      </c>
      <c r="I1221" s="53">
        <f t="shared" si="200"/>
        <v>0.99010808471929601</v>
      </c>
      <c r="J1221" s="53">
        <f t="shared" si="203"/>
        <v>0.20756103628894179</v>
      </c>
      <c r="K1221" s="53">
        <f t="shared" si="204"/>
        <v>1.7933647068029879</v>
      </c>
      <c r="L1221" s="53">
        <f t="shared" si="205"/>
        <v>34.298731554310635</v>
      </c>
      <c r="M1221" s="93">
        <f t="shared" si="206"/>
        <v>2.1762318563842351</v>
      </c>
      <c r="N1221" s="53">
        <f t="shared" si="207"/>
        <v>13.038030200567455</v>
      </c>
      <c r="O1221">
        <f t="shared" si="208"/>
        <v>0.7135476731207917</v>
      </c>
      <c r="P1221" s="53">
        <f t="shared" si="209"/>
        <v>10.911278230138578</v>
      </c>
      <c r="Q1221" s="53">
        <v>0.2</v>
      </c>
      <c r="R1221" s="53">
        <f t="shared" si="210"/>
        <v>5.5748599932432326</v>
      </c>
    </row>
    <row r="1222" spans="2:18" ht="15">
      <c r="B1222" s="84">
        <v>31525</v>
      </c>
      <c r="C1222" s="85">
        <v>0.4</v>
      </c>
      <c r="D1222" s="86">
        <v>17</v>
      </c>
      <c r="E1222" s="87">
        <v>10</v>
      </c>
      <c r="F1222" s="96">
        <f t="shared" si="201"/>
        <v>13.5</v>
      </c>
      <c r="G1222" s="96"/>
      <c r="H1222" s="74">
        <f t="shared" si="202"/>
        <v>113</v>
      </c>
      <c r="I1222" s="53">
        <f t="shared" si="200"/>
        <v>0.98956079108758077</v>
      </c>
      <c r="J1222" s="53">
        <f t="shared" si="203"/>
        <v>0.21345650975027131</v>
      </c>
      <c r="K1222" s="53">
        <f t="shared" si="204"/>
        <v>1.7999946696566702</v>
      </c>
      <c r="L1222" s="53">
        <f t="shared" si="205"/>
        <v>34.526483441982286</v>
      </c>
      <c r="M1222" s="93">
        <f t="shared" si="206"/>
        <v>2.6775967879043301</v>
      </c>
      <c r="N1222" s="53">
        <f t="shared" si="207"/>
        <v>15.529243101622669</v>
      </c>
      <c r="O1222">
        <f t="shared" si="208"/>
        <v>0.75629173150346363</v>
      </c>
      <c r="P1222" s="53">
        <f t="shared" si="209"/>
        <v>11.646017104401583</v>
      </c>
      <c r="Q1222" s="53">
        <v>0.2</v>
      </c>
      <c r="R1222" s="53">
        <f t="shared" si="210"/>
        <v>6.1817510505201652</v>
      </c>
    </row>
    <row r="1223" spans="2:18" ht="15">
      <c r="B1223" s="84">
        <v>31526</v>
      </c>
      <c r="C1223" s="85">
        <v>3.8</v>
      </c>
      <c r="D1223" s="86">
        <v>16</v>
      </c>
      <c r="E1223" s="87">
        <v>10</v>
      </c>
      <c r="F1223" s="96">
        <f t="shared" si="201"/>
        <v>13</v>
      </c>
      <c r="G1223" s="96"/>
      <c r="H1223" s="74">
        <f t="shared" si="202"/>
        <v>114</v>
      </c>
      <c r="I1223" s="53">
        <f t="shared" si="200"/>
        <v>0.98901658658573355</v>
      </c>
      <c r="J1223" s="53">
        <f t="shared" si="203"/>
        <v>0.21929337338631621</v>
      </c>
      <c r="K1223" s="53">
        <f t="shared" si="204"/>
        <v>1.8065855896834622</v>
      </c>
      <c r="L1223" s="53">
        <f t="shared" si="205"/>
        <v>34.751494791126646</v>
      </c>
      <c r="M1223" s="93">
        <f t="shared" si="206"/>
        <v>2.4552702702926026</v>
      </c>
      <c r="N1223" s="53">
        <f t="shared" si="207"/>
        <v>14.47098310633212</v>
      </c>
      <c r="O1223">
        <f t="shared" si="208"/>
        <v>0.73464846187074995</v>
      </c>
      <c r="P1223" s="53">
        <f t="shared" si="209"/>
        <v>11.273304901573978</v>
      </c>
      <c r="Q1223" s="53">
        <v>0.2</v>
      </c>
      <c r="R1223" s="53">
        <f t="shared" si="210"/>
        <v>5.9199566356309923</v>
      </c>
    </row>
    <row r="1224" spans="2:18" ht="15">
      <c r="B1224" s="84">
        <v>31527</v>
      </c>
      <c r="C1224" s="85">
        <v>7.6</v>
      </c>
      <c r="D1224" s="86">
        <v>17</v>
      </c>
      <c r="E1224" s="87">
        <v>8</v>
      </c>
      <c r="F1224" s="96">
        <f t="shared" si="201"/>
        <v>12.5</v>
      </c>
      <c r="G1224" s="96"/>
      <c r="H1224" s="74">
        <f t="shared" si="202"/>
        <v>115</v>
      </c>
      <c r="I1224" s="53">
        <f t="shared" si="200"/>
        <v>0.98847563225262169</v>
      </c>
      <c r="J1224" s="53">
        <f t="shared" si="203"/>
        <v>0.22507003044315249</v>
      </c>
      <c r="K1224" s="53">
        <f t="shared" si="204"/>
        <v>1.8131357610410594</v>
      </c>
      <c r="L1224" s="53">
        <f t="shared" si="205"/>
        <v>34.973712348461028</v>
      </c>
      <c r="M1224" s="93">
        <f t="shared" si="206"/>
        <v>2.9771799839954185</v>
      </c>
      <c r="N1224" s="53">
        <f t="shared" si="207"/>
        <v>17.836593297715126</v>
      </c>
      <c r="O1224">
        <f t="shared" si="208"/>
        <v>0.7135476731207917</v>
      </c>
      <c r="P1224" s="53">
        <f t="shared" si="209"/>
        <v>10.911278230138578</v>
      </c>
      <c r="Q1224" s="53">
        <v>0.2</v>
      </c>
      <c r="R1224" s="53">
        <f t="shared" si="210"/>
        <v>6.6518511601827113</v>
      </c>
    </row>
    <row r="1225" spans="2:18" ht="15">
      <c r="B1225" s="84">
        <v>31528</v>
      </c>
      <c r="C1225" s="85">
        <v>0.8</v>
      </c>
      <c r="D1225" s="86">
        <v>17</v>
      </c>
      <c r="E1225" s="87">
        <v>9</v>
      </c>
      <c r="F1225" s="96">
        <f t="shared" si="201"/>
        <v>13</v>
      </c>
      <c r="G1225" s="96"/>
      <c r="H1225" s="74">
        <f t="shared" si="202"/>
        <v>116</v>
      </c>
      <c r="I1225" s="53">
        <f t="shared" si="200"/>
        <v>0.98793808816533546</v>
      </c>
      <c r="J1225" s="53">
        <f t="shared" si="203"/>
        <v>0.2307848901883201</v>
      </c>
      <c r="K1225" s="53">
        <f t="shared" si="204"/>
        <v>1.8196434240327124</v>
      </c>
      <c r="L1225" s="53">
        <f t="shared" si="205"/>
        <v>35.193083779092866</v>
      </c>
      <c r="M1225" s="93">
        <f t="shared" si="206"/>
        <v>2.8711276851056891</v>
      </c>
      <c r="N1225" s="53">
        <f t="shared" si="207"/>
        <v>16.921982369922745</v>
      </c>
      <c r="O1225">
        <f t="shared" si="208"/>
        <v>0.73464846187074995</v>
      </c>
      <c r="P1225" s="53">
        <f t="shared" si="209"/>
        <v>11.273304901573978</v>
      </c>
      <c r="Q1225" s="53">
        <v>0.2</v>
      </c>
      <c r="R1225" s="53">
        <f t="shared" si="210"/>
        <v>6.4713828110401828</v>
      </c>
    </row>
    <row r="1226" spans="2:18" ht="15">
      <c r="B1226" s="84">
        <v>31529</v>
      </c>
      <c r="C1226" s="85">
        <v>0.4</v>
      </c>
      <c r="D1226" s="86">
        <v>11</v>
      </c>
      <c r="E1226" s="87">
        <v>8</v>
      </c>
      <c r="F1226" s="96">
        <f t="shared" si="201"/>
        <v>9.5</v>
      </c>
      <c r="G1226" s="96"/>
      <c r="H1226" s="74">
        <f t="shared" si="202"/>
        <v>117</v>
      </c>
      <c r="I1226" s="53">
        <f t="shared" ref="I1226:I1289" si="211">1+0.0334*COS($I$7*H1226-0.0552)</f>
        <v>0.98740411339181866</v>
      </c>
      <c r="J1226" s="53">
        <f t="shared" si="203"/>
        <v>0.2364363682412613</v>
      </c>
      <c r="K1226" s="53">
        <f t="shared" si="204"/>
        <v>1.8261067643489397</v>
      </c>
      <c r="L1226" s="53">
        <f t="shared" si="205"/>
        <v>35.409557650431303</v>
      </c>
      <c r="M1226" s="93">
        <f t="shared" si="206"/>
        <v>1.5679898583482801</v>
      </c>
      <c r="N1226" s="53">
        <f t="shared" si="207"/>
        <v>10.426295997094662</v>
      </c>
      <c r="O1226">
        <f t="shared" si="208"/>
        <v>0.59770450458842328</v>
      </c>
      <c r="P1226" s="53">
        <f t="shared" si="209"/>
        <v>8.9488800645474278</v>
      </c>
      <c r="Q1226" s="53">
        <v>0.2</v>
      </c>
      <c r="R1226" s="53">
        <f t="shared" si="210"/>
        <v>4.8547409932294032</v>
      </c>
    </row>
    <row r="1227" spans="2:18" ht="15">
      <c r="B1227" s="84">
        <v>31530</v>
      </c>
      <c r="C1227" s="85">
        <v>18.8</v>
      </c>
      <c r="D1227" s="86">
        <v>13</v>
      </c>
      <c r="E1227" s="87">
        <v>7</v>
      </c>
      <c r="F1227" s="96">
        <f t="shared" si="201"/>
        <v>10</v>
      </c>
      <c r="G1227" s="96"/>
      <c r="H1227" s="74">
        <f t="shared" si="202"/>
        <v>118</v>
      </c>
      <c r="I1227" s="53">
        <f t="shared" si="211"/>
        <v>0.98687386594379756</v>
      </c>
      <c r="J1227" s="53">
        <f t="shared" si="203"/>
        <v>0.24202288693386306</v>
      </c>
      <c r="K1227" s="53">
        <f t="shared" si="204"/>
        <v>1.8325239124293682</v>
      </c>
      <c r="L1227" s="53">
        <f t="shared" si="205"/>
        <v>35.623083416116273</v>
      </c>
      <c r="M1227" s="93">
        <f t="shared" si="206"/>
        <v>2.2717022203320361</v>
      </c>
      <c r="N1227" s="53">
        <f t="shared" si="207"/>
        <v>14.833924163794679</v>
      </c>
      <c r="O1227">
        <f t="shared" si="208"/>
        <v>0.61578519545801924</v>
      </c>
      <c r="P1227" s="53">
        <f t="shared" si="209"/>
        <v>9.2522328593138266</v>
      </c>
      <c r="Q1227" s="53">
        <v>0.2</v>
      </c>
      <c r="R1227" s="53">
        <f t="shared" si="210"/>
        <v>5.8541348032987655</v>
      </c>
    </row>
    <row r="1228" spans="2:18" ht="15">
      <c r="B1228" s="84">
        <v>31531</v>
      </c>
      <c r="C1228" s="85">
        <v>1</v>
      </c>
      <c r="D1228" s="86">
        <v>18</v>
      </c>
      <c r="E1228" s="87">
        <v>8</v>
      </c>
      <c r="F1228" s="96">
        <f t="shared" si="201"/>
        <v>13</v>
      </c>
      <c r="G1228" s="96"/>
      <c r="H1228" s="74">
        <f t="shared" si="202"/>
        <v>119</v>
      </c>
      <c r="I1228" s="53">
        <f t="shared" si="211"/>
        <v>0.98634750273002292</v>
      </c>
      <c r="J1228" s="53">
        <f t="shared" si="203"/>
        <v>0.24754287570157374</v>
      </c>
      <c r="K1228" s="53">
        <f t="shared" si="204"/>
        <v>1.8388929429535461</v>
      </c>
      <c r="L1228" s="53">
        <f t="shared" si="205"/>
        <v>35.833611400072293</v>
      </c>
      <c r="M1228" s="93">
        <f t="shared" si="206"/>
        <v>3.2684419027506837</v>
      </c>
      <c r="N1228" s="53">
        <f t="shared" si="207"/>
        <v>19.26369089831261</v>
      </c>
      <c r="O1228">
        <f t="shared" si="208"/>
        <v>0.73464846187074995</v>
      </c>
      <c r="P1228" s="53">
        <f t="shared" si="209"/>
        <v>11.273304901573978</v>
      </c>
      <c r="Q1228" s="53">
        <v>0.2</v>
      </c>
      <c r="R1228" s="53">
        <f t="shared" si="210"/>
        <v>6.9982207407429593</v>
      </c>
    </row>
    <row r="1229" spans="2:18" ht="15">
      <c r="B1229" s="84">
        <v>31532</v>
      </c>
      <c r="C1229" s="85">
        <v>0</v>
      </c>
      <c r="D1229" s="86">
        <v>25</v>
      </c>
      <c r="E1229" s="87">
        <v>9</v>
      </c>
      <c r="F1229" s="96">
        <f t="shared" si="201"/>
        <v>17</v>
      </c>
      <c r="G1229" s="96"/>
      <c r="H1229" s="74">
        <f t="shared" si="202"/>
        <v>120</v>
      </c>
      <c r="I1229" s="53">
        <f t="shared" si="211"/>
        <v>0.98582517950983806</v>
      </c>
      <c r="J1229" s="53">
        <f t="shared" si="203"/>
        <v>0.25299477150548283</v>
      </c>
      <c r="K1229" s="53">
        <f t="shared" si="204"/>
        <v>1.8452118744698753</v>
      </c>
      <c r="L1229" s="53">
        <f t="shared" si="205"/>
        <v>36.041092780795132</v>
      </c>
      <c r="M1229" s="93">
        <f t="shared" si="206"/>
        <v>4.6982558081023482</v>
      </c>
      <c r="N1229" s="53">
        <f t="shared" si="207"/>
        <v>24.507943090940692</v>
      </c>
      <c r="O1229">
        <f t="shared" si="208"/>
        <v>0.92399173474224472</v>
      </c>
      <c r="P1229" s="53">
        <f t="shared" si="209"/>
        <v>14.577982189385189</v>
      </c>
      <c r="Q1229" s="53">
        <v>0.2</v>
      </c>
      <c r="R1229" s="53">
        <f t="shared" si="210"/>
        <v>8.3929592993076909</v>
      </c>
    </row>
    <row r="1230" spans="2:18" ht="15">
      <c r="B1230" s="84">
        <v>31533</v>
      </c>
      <c r="C1230" s="85">
        <v>0</v>
      </c>
      <c r="D1230" s="86">
        <v>26</v>
      </c>
      <c r="E1230" s="87">
        <v>11</v>
      </c>
      <c r="F1230" s="96">
        <f t="shared" si="201"/>
        <v>18.5</v>
      </c>
      <c r="G1230" s="96"/>
      <c r="H1230" s="74">
        <f t="shared" si="202"/>
        <v>121</v>
      </c>
      <c r="I1230" s="53">
        <f t="shared" si="211"/>
        <v>0.98530705084708703</v>
      </c>
      <c r="J1230" s="53">
        <f t="shared" si="203"/>
        <v>0.25837701928569073</v>
      </c>
      <c r="K1230" s="53">
        <f t="shared" si="204"/>
        <v>1.8514786691720928</v>
      </c>
      <c r="L1230" s="53">
        <f t="shared" si="205"/>
        <v>36.245479575980454</v>
      </c>
      <c r="M1230" s="93">
        <f t="shared" si="206"/>
        <v>4.7720565171677096</v>
      </c>
      <c r="N1230" s="53">
        <f t="shared" si="207"/>
        <v>23.864283591422478</v>
      </c>
      <c r="O1230">
        <f t="shared" si="208"/>
        <v>1.0052337064307559</v>
      </c>
      <c r="P1230" s="53">
        <f t="shared" si="209"/>
        <v>16.024156693524468</v>
      </c>
      <c r="Q1230" s="53">
        <v>0.2</v>
      </c>
      <c r="R1230" s="53">
        <f t="shared" si="210"/>
        <v>8.3187835509197878</v>
      </c>
    </row>
    <row r="1231" spans="2:18" ht="15">
      <c r="B1231" s="84">
        <v>31534</v>
      </c>
      <c r="C1231" s="85">
        <v>0</v>
      </c>
      <c r="D1231" s="86">
        <v>18</v>
      </c>
      <c r="E1231" s="87">
        <v>11</v>
      </c>
      <c r="F1231" s="96">
        <f t="shared" ref="F1231:F1294" si="212">0.5*(D1231+E1231)</f>
        <v>14.5</v>
      </c>
      <c r="G1231" s="96"/>
      <c r="H1231" s="74">
        <f t="shared" ref="H1231:H1294" si="213">B1231-DATE(YEAR(B1231),1,0)</f>
        <v>122</v>
      </c>
      <c r="I1231" s="53">
        <f t="shared" si="211"/>
        <v>0.98479327006437722</v>
      </c>
      <c r="J1231" s="53">
        <f t="shared" ref="J1231:J1294" si="214">ASIN(0.39785*SIN(4.869+$I$7*H1231+0.03345*SIN(6.224+$I$7*H1231)))</f>
        <v>0.26368807244622355</v>
      </c>
      <c r="K1231" s="53">
        <f t="shared" ref="K1231:K1294" si="215">ACOS(-TAN(J1231)*TAN($E$7*$I$8))</f>
        <v>1.8576912328329742</v>
      </c>
      <c r="L1231" s="53">
        <f t="shared" ref="L1231:L1294" si="216">117.5*I1231*((K1231*SIN($E$7*$I$8)*SIN(J1231)+COS($E$7*$I$8)*COS(J1231)*SIN(K1231))/PI())</f>
        <v>36.446724627604532</v>
      </c>
      <c r="M1231" s="93">
        <f t="shared" ref="M1231:M1294" si="217">0.0023*L1231/2.456*(0.5*(D1231+E1231)+17.8)*SQRT(D1231-E1231)</f>
        <v>2.9168192759528453</v>
      </c>
      <c r="N1231" s="53">
        <f t="shared" ref="N1231:N1294" si="218">0.17*L1231*SQRT(D1231-E1231)</f>
        <v>16.392924809474117</v>
      </c>
      <c r="O1231">
        <f t="shared" ref="O1231:O1294" si="219">5336/(F1231+273.15)^2*EXP(21.07-5336/(F1231+273.15))</f>
        <v>0.80125269250101316</v>
      </c>
      <c r="P1231" s="53">
        <f t="shared" ref="P1231:P1294" si="220">EXP(21.07-5336/(F1231+273.15))</f>
        <v>12.424600625459268</v>
      </c>
      <c r="Q1231" s="53">
        <v>0.2</v>
      </c>
      <c r="R1231" s="53">
        <f t="shared" ref="R1231:R1294" si="221">(O1231*N1231*0.6+$L$8*6.43*(1+0.536*Q1231)*P1231*(1- G1231/100))/($O$7*(O1231+$L$8))</f>
        <v>6.4237898676552243</v>
      </c>
    </row>
    <row r="1232" spans="2:18" ht="15">
      <c r="B1232" s="84">
        <v>31535</v>
      </c>
      <c r="C1232" s="85">
        <v>0</v>
      </c>
      <c r="D1232" s="86">
        <v>18</v>
      </c>
      <c r="E1232" s="87">
        <v>10</v>
      </c>
      <c r="F1232" s="96">
        <f t="shared" si="212"/>
        <v>14</v>
      </c>
      <c r="G1232" s="96"/>
      <c r="H1232" s="74">
        <f t="shared" si="213"/>
        <v>123</v>
      </c>
      <c r="I1232" s="53">
        <f t="shared" si="211"/>
        <v>0.98428398919770821</v>
      </c>
      <c r="J1232" s="53">
        <f t="shared" si="214"/>
        <v>0.26892639337166119</v>
      </c>
      <c r="K1232" s="53">
        <f t="shared" si="215"/>
        <v>1.863847414905129</v>
      </c>
      <c r="L1232" s="53">
        <f t="shared" si="216"/>
        <v>36.64478158756696</v>
      </c>
      <c r="M1232" s="93">
        <f t="shared" si="217"/>
        <v>3.0866239704586271</v>
      </c>
      <c r="N1232" s="53">
        <f t="shared" si="218"/>
        <v>17.620006017854607</v>
      </c>
      <c r="O1232">
        <f t="shared" si="219"/>
        <v>0.77848917725545741</v>
      </c>
      <c r="P1232" s="53">
        <f t="shared" si="220"/>
        <v>12.02968899466322</v>
      </c>
      <c r="Q1232" s="53">
        <v>0.2</v>
      </c>
      <c r="R1232" s="53">
        <f t="shared" si="221"/>
        <v>6.6776631499195815</v>
      </c>
    </row>
    <row r="1233" spans="2:18" ht="15">
      <c r="B1233" s="84">
        <v>31536</v>
      </c>
      <c r="C1233" s="85">
        <v>1.2</v>
      </c>
      <c r="D1233" s="86">
        <v>16</v>
      </c>
      <c r="E1233" s="87">
        <v>8</v>
      </c>
      <c r="F1233" s="96">
        <f t="shared" si="212"/>
        <v>12</v>
      </c>
      <c r="G1233" s="96"/>
      <c r="H1233" s="74">
        <f t="shared" si="213"/>
        <v>124</v>
      </c>
      <c r="I1233" s="53">
        <f t="shared" si="211"/>
        <v>0.98377935895148183</v>
      </c>
      <c r="J1233" s="53">
        <f t="shared" si="214"/>
        <v>0.27409045397556114</v>
      </c>
      <c r="K1233" s="53">
        <f t="shared" si="215"/>
        <v>1.8699450087988925</v>
      </c>
      <c r="L1233" s="53">
        <f t="shared" si="216"/>
        <v>36.839604904004887</v>
      </c>
      <c r="M1233" s="93">
        <f t="shared" si="217"/>
        <v>2.9078747406870114</v>
      </c>
      <c r="N1233" s="53">
        <f t="shared" si="218"/>
        <v>17.713683421821433</v>
      </c>
      <c r="O1233">
        <f t="shared" si="219"/>
        <v>0.69297786589913757</v>
      </c>
      <c r="P1233" s="53">
        <f t="shared" si="220"/>
        <v>10.559668732607534</v>
      </c>
      <c r="Q1233" s="53">
        <v>0.2</v>
      </c>
      <c r="R1233" s="53">
        <f t="shared" si="221"/>
        <v>6.5986392055574585</v>
      </c>
    </row>
    <row r="1234" spans="2:18" ht="15">
      <c r="B1234" s="84">
        <v>31537</v>
      </c>
      <c r="C1234" s="85">
        <v>0</v>
      </c>
      <c r="D1234" s="86">
        <v>20</v>
      </c>
      <c r="E1234" s="87">
        <v>8</v>
      </c>
      <c r="F1234" s="96">
        <f t="shared" si="212"/>
        <v>14</v>
      </c>
      <c r="G1234" s="96"/>
      <c r="H1234" s="74">
        <f t="shared" si="213"/>
        <v>125</v>
      </c>
      <c r="I1234" s="53">
        <f t="shared" si="211"/>
        <v>0.98327952865390666</v>
      </c>
      <c r="J1234" s="53">
        <f t="shared" si="214"/>
        <v>0.27917873628067436</v>
      </c>
      <c r="K1234" s="53">
        <f t="shared" si="215"/>
        <v>1.875981752347422</v>
      </c>
      <c r="L1234" s="53">
        <f t="shared" si="216"/>
        <v>37.031149808387767</v>
      </c>
      <c r="M1234" s="93">
        <f t="shared" si="217"/>
        <v>3.8201851633227433</v>
      </c>
      <c r="N1234" s="53">
        <f t="shared" si="218"/>
        <v>21.807543196479514</v>
      </c>
      <c r="O1234">
        <f t="shared" si="219"/>
        <v>0.77848917725545741</v>
      </c>
      <c r="P1234" s="53">
        <f t="shared" si="220"/>
        <v>12.02968899466322</v>
      </c>
      <c r="Q1234" s="53">
        <v>0.2</v>
      </c>
      <c r="R1234" s="53">
        <f t="shared" si="221"/>
        <v>7.6241107714378566</v>
      </c>
    </row>
    <row r="1235" spans="2:18" ht="15">
      <c r="B1235" s="84">
        <v>31538</v>
      </c>
      <c r="C1235" s="85">
        <v>0.2</v>
      </c>
      <c r="D1235" s="86">
        <v>25</v>
      </c>
      <c r="E1235" s="87">
        <v>9</v>
      </c>
      <c r="F1235" s="96">
        <f t="shared" si="212"/>
        <v>17</v>
      </c>
      <c r="G1235" s="96"/>
      <c r="H1235" s="74">
        <f t="shared" si="213"/>
        <v>126</v>
      </c>
      <c r="I1235" s="53">
        <f t="shared" si="211"/>
        <v>0.98278464621280937</v>
      </c>
      <c r="J1235" s="53">
        <f t="shared" si="214"/>
        <v>0.28418973303085449</v>
      </c>
      <c r="K1235" s="53">
        <f t="shared" si="215"/>
        <v>1.8819553284691202</v>
      </c>
      <c r="L1235" s="53">
        <f t="shared" si="216"/>
        <v>37.219372303500279</v>
      </c>
      <c r="M1235" s="93">
        <f t="shared" si="217"/>
        <v>4.8518543308992861</v>
      </c>
      <c r="N1235" s="53">
        <f t="shared" si="218"/>
        <v>25.309173166380191</v>
      </c>
      <c r="O1235">
        <f t="shared" si="219"/>
        <v>0.92399173474224472</v>
      </c>
      <c r="P1235" s="53">
        <f t="shared" si="220"/>
        <v>14.577982189385189</v>
      </c>
      <c r="Q1235" s="53">
        <v>0.2</v>
      </c>
      <c r="R1235" s="53">
        <f t="shared" si="221"/>
        <v>8.576275353446432</v>
      </c>
    </row>
    <row r="1236" spans="2:18" ht="15">
      <c r="B1236" s="84">
        <v>31539</v>
      </c>
      <c r="C1236" s="85">
        <v>2.8</v>
      </c>
      <c r="D1236" s="86">
        <v>21</v>
      </c>
      <c r="E1236" s="87">
        <v>12</v>
      </c>
      <c r="F1236" s="96">
        <f t="shared" si="212"/>
        <v>16.5</v>
      </c>
      <c r="G1236" s="96"/>
      <c r="H1236" s="74">
        <f t="shared" si="213"/>
        <v>127</v>
      </c>
      <c r="I1236" s="53">
        <f t="shared" si="211"/>
        <v>0.98229485807186612</v>
      </c>
      <c r="J1236" s="53">
        <f t="shared" si="214"/>
        <v>0.28912194833444604</v>
      </c>
      <c r="K1236" s="53">
        <f t="shared" si="215"/>
        <v>1.8878633660374464</v>
      </c>
      <c r="L1236" s="53">
        <f t="shared" si="216"/>
        <v>37.404229152418324</v>
      </c>
      <c r="M1236" s="93">
        <f t="shared" si="217"/>
        <v>3.6044213817193991</v>
      </c>
      <c r="N1236" s="53">
        <f t="shared" si="218"/>
        <v>19.076156867733346</v>
      </c>
      <c r="O1236">
        <f t="shared" si="219"/>
        <v>0.89821237770744478</v>
      </c>
      <c r="P1236" s="53">
        <f t="shared" si="220"/>
        <v>14.122457624351155</v>
      </c>
      <c r="Q1236" s="53">
        <v>0.2</v>
      </c>
      <c r="R1236" s="53">
        <f t="shared" si="221"/>
        <v>7.1271588067656291</v>
      </c>
    </row>
    <row r="1237" spans="2:18" ht="15">
      <c r="B1237" s="84">
        <v>31540</v>
      </c>
      <c r="C1237" s="85">
        <v>13.4</v>
      </c>
      <c r="D1237" s="86">
        <v>16</v>
      </c>
      <c r="E1237" s="87">
        <v>9</v>
      </c>
      <c r="F1237" s="96">
        <f t="shared" si="212"/>
        <v>12.5</v>
      </c>
      <c r="G1237" s="96"/>
      <c r="H1237" s="74">
        <f t="shared" si="213"/>
        <v>128</v>
      </c>
      <c r="I1237" s="53">
        <f t="shared" si="211"/>
        <v>0.98181030916726786</v>
      </c>
      <c r="J1237" s="53">
        <f t="shared" si="214"/>
        <v>0.29397389833885346</v>
      </c>
      <c r="K1237" s="53">
        <f t="shared" si="215"/>
        <v>1.8937034409680653</v>
      </c>
      <c r="L1237" s="53">
        <f t="shared" si="216"/>
        <v>37.585677868581648</v>
      </c>
      <c r="M1237" s="93">
        <f t="shared" si="217"/>
        <v>2.8217173551910397</v>
      </c>
      <c r="N1237" s="53">
        <f t="shared" si="218"/>
        <v>16.905200604668714</v>
      </c>
      <c r="O1237">
        <f t="shared" si="219"/>
        <v>0.7135476731207917</v>
      </c>
      <c r="P1237" s="53">
        <f t="shared" si="220"/>
        <v>10.911278230138578</v>
      </c>
      <c r="Q1237" s="53">
        <v>0.2</v>
      </c>
      <c r="R1237" s="53">
        <f t="shared" si="221"/>
        <v>6.4428090609011122</v>
      </c>
    </row>
    <row r="1238" spans="2:18" ht="15">
      <c r="B1238" s="84">
        <v>31541</v>
      </c>
      <c r="C1238" s="85">
        <v>8.4</v>
      </c>
      <c r="D1238" s="86">
        <v>24</v>
      </c>
      <c r="E1238" s="87">
        <v>6</v>
      </c>
      <c r="F1238" s="96">
        <f t="shared" si="212"/>
        <v>15</v>
      </c>
      <c r="G1238" s="96"/>
      <c r="H1238" s="74">
        <f t="shared" si="213"/>
        <v>129</v>
      </c>
      <c r="I1238" s="53">
        <f t="shared" si="211"/>
        <v>0.98133114288483081</v>
      </c>
      <c r="J1238" s="53">
        <f t="shared" si="214"/>
        <v>0.29874411193586303</v>
      </c>
      <c r="K1238" s="53">
        <f t="shared" si="215"/>
        <v>1.8994730775330462</v>
      </c>
      <c r="L1238" s="53">
        <f t="shared" si="216"/>
        <v>37.763676707062153</v>
      </c>
      <c r="M1238" s="93">
        <f t="shared" si="217"/>
        <v>4.9213453338411224</v>
      </c>
      <c r="N1238" s="53">
        <f t="shared" si="218"/>
        <v>27.237010919742122</v>
      </c>
      <c r="O1238">
        <f t="shared" si="219"/>
        <v>0.8245943710158492</v>
      </c>
      <c r="P1238" s="53">
        <f t="shared" si="220"/>
        <v>12.831038046583151</v>
      </c>
      <c r="Q1238" s="53">
        <v>0.2</v>
      </c>
      <c r="R1238" s="53">
        <f t="shared" si="221"/>
        <v>8.9084641505811852</v>
      </c>
    </row>
    <row r="1239" spans="2:18" ht="15">
      <c r="B1239" s="84">
        <v>31542</v>
      </c>
      <c r="C1239" s="85">
        <v>0</v>
      </c>
      <c r="D1239" s="86">
        <v>26</v>
      </c>
      <c r="E1239" s="87">
        <v>6</v>
      </c>
      <c r="F1239" s="96">
        <f t="shared" si="212"/>
        <v>16</v>
      </c>
      <c r="G1239" s="96"/>
      <c r="H1239" s="74">
        <f t="shared" si="213"/>
        <v>130</v>
      </c>
      <c r="I1239" s="53">
        <f t="shared" si="211"/>
        <v>0.9808575010175673</v>
      </c>
      <c r="J1239" s="53">
        <f t="shared" si="214"/>
        <v>0.3034311314971781</v>
      </c>
      <c r="K1239" s="53">
        <f t="shared" si="215"/>
        <v>1.9051697499115063</v>
      </c>
      <c r="L1239" s="53">
        <f t="shared" si="216"/>
        <v>37.938184657123458</v>
      </c>
      <c r="M1239" s="93">
        <f t="shared" si="217"/>
        <v>5.3704133987552467</v>
      </c>
      <c r="N1239" s="53">
        <f t="shared" si="218"/>
        <v>28.843002344330987</v>
      </c>
      <c r="O1239">
        <f t="shared" si="219"/>
        <v>0.87306160859956128</v>
      </c>
      <c r="P1239" s="53">
        <f t="shared" si="220"/>
        <v>13.679665048200096</v>
      </c>
      <c r="Q1239" s="53">
        <v>0.2</v>
      </c>
      <c r="R1239" s="53">
        <f t="shared" si="221"/>
        <v>9.3298322185645244</v>
      </c>
    </row>
    <row r="1240" spans="2:18" ht="15">
      <c r="B1240" s="84">
        <v>31543</v>
      </c>
      <c r="C1240" s="85">
        <v>0</v>
      </c>
      <c r="D1240" s="86">
        <v>27</v>
      </c>
      <c r="E1240" s="87">
        <v>9</v>
      </c>
      <c r="F1240" s="96">
        <f t="shared" si="212"/>
        <v>18</v>
      </c>
      <c r="G1240" s="96"/>
      <c r="H1240" s="74">
        <f t="shared" si="213"/>
        <v>131</v>
      </c>
      <c r="I1240" s="53">
        <f t="shared" si="211"/>
        <v>0.98038952372372579</v>
      </c>
      <c r="J1240" s="53">
        <f t="shared" si="214"/>
        <v>0.3080335136395152</v>
      </c>
      <c r="K1240" s="53">
        <f t="shared" si="215"/>
        <v>1.9107908839856864</v>
      </c>
      <c r="L1240" s="53">
        <f t="shared" si="216"/>
        <v>38.109161436162658</v>
      </c>
      <c r="M1240" s="93">
        <f t="shared" si="217"/>
        <v>5.4206097921090191</v>
      </c>
      <c r="N1240" s="53">
        <f t="shared" si="218"/>
        <v>27.486191406380353</v>
      </c>
      <c r="O1240">
        <f t="shared" si="219"/>
        <v>0.97748894673792364</v>
      </c>
      <c r="P1240" s="53">
        <f t="shared" si="220"/>
        <v>15.528504174899853</v>
      </c>
      <c r="Q1240" s="53">
        <v>0.2</v>
      </c>
      <c r="R1240" s="53">
        <f t="shared" si="221"/>
        <v>9.1264438256034239</v>
      </c>
    </row>
    <row r="1241" spans="2:18" ht="15">
      <c r="B1241" s="84">
        <v>31544</v>
      </c>
      <c r="C1241" s="85">
        <v>0</v>
      </c>
      <c r="D1241" s="86">
        <v>26</v>
      </c>
      <c r="E1241" s="87">
        <v>13</v>
      </c>
      <c r="F1241" s="96">
        <f t="shared" si="212"/>
        <v>19.5</v>
      </c>
      <c r="G1241" s="96"/>
      <c r="H1241" s="74">
        <f t="shared" si="213"/>
        <v>132</v>
      </c>
      <c r="I1241" s="53">
        <f t="shared" si="211"/>
        <v>0.97992734948531668</v>
      </c>
      <c r="J1241" s="53">
        <f t="shared" si="214"/>
        <v>0.31254983001847564</v>
      </c>
      <c r="K1241" s="53">
        <f t="shared" si="215"/>
        <v>1.9163338593908965</v>
      </c>
      <c r="L1241" s="53">
        <f t="shared" si="216"/>
        <v>38.276567485119223</v>
      </c>
      <c r="M1241" s="93">
        <f t="shared" si="217"/>
        <v>4.8207317552915718</v>
      </c>
      <c r="N1241" s="53">
        <f t="shared" si="218"/>
        <v>23.461381541780362</v>
      </c>
      <c r="O1241">
        <f t="shared" si="219"/>
        <v>1.0627844323448907</v>
      </c>
      <c r="P1241" s="53">
        <f t="shared" si="220"/>
        <v>17.057933627510408</v>
      </c>
      <c r="Q1241" s="53">
        <v>0.2</v>
      </c>
      <c r="R1241" s="53">
        <f t="shared" si="221"/>
        <v>8.2727704230359294</v>
      </c>
    </row>
    <row r="1242" spans="2:18" ht="15">
      <c r="B1242" s="84">
        <v>31545</v>
      </c>
      <c r="C1242" s="85">
        <v>0</v>
      </c>
      <c r="D1242" s="86">
        <v>29</v>
      </c>
      <c r="E1242" s="87">
        <v>13</v>
      </c>
      <c r="F1242" s="96">
        <f t="shared" si="212"/>
        <v>21</v>
      </c>
      <c r="G1242" s="96"/>
      <c r="H1242" s="74">
        <f t="shared" si="213"/>
        <v>133</v>
      </c>
      <c r="I1242" s="53">
        <f t="shared" si="211"/>
        <v>0.9794711150671328</v>
      </c>
      <c r="J1242" s="53">
        <f t="shared" si="214"/>
        <v>0.31697866815027703</v>
      </c>
      <c r="K1242" s="53">
        <f t="shared" si="215"/>
        <v>1.9217960118271209</v>
      </c>
      <c r="L1242" s="53">
        <f t="shared" si="216"/>
        <v>38.440363965429789</v>
      </c>
      <c r="M1242" s="93">
        <f t="shared" si="217"/>
        <v>5.587000130740968</v>
      </c>
      <c r="N1242" s="53">
        <f t="shared" si="218"/>
        <v>26.139447496492259</v>
      </c>
      <c r="O1242">
        <f t="shared" si="219"/>
        <v>1.1544769098420939</v>
      </c>
      <c r="P1242" s="53">
        <f t="shared" si="220"/>
        <v>18.720055663097781</v>
      </c>
      <c r="Q1242" s="53">
        <v>0.2</v>
      </c>
      <c r="R1242" s="53">
        <f t="shared" si="221"/>
        <v>8.9612233568559212</v>
      </c>
    </row>
    <row r="1243" spans="2:18" ht="15">
      <c r="B1243" s="84">
        <v>31546</v>
      </c>
      <c r="C1243" s="85">
        <v>3.4</v>
      </c>
      <c r="D1243" s="86">
        <v>28</v>
      </c>
      <c r="E1243" s="87">
        <v>14</v>
      </c>
      <c r="F1243" s="96">
        <f t="shared" si="212"/>
        <v>21</v>
      </c>
      <c r="G1243" s="96"/>
      <c r="H1243" s="74">
        <f t="shared" si="213"/>
        <v>134</v>
      </c>
      <c r="I1243" s="53">
        <f t="shared" si="211"/>
        <v>0.97902095547627854</v>
      </c>
      <c r="J1243" s="53">
        <f t="shared" si="214"/>
        <v>0.32131863226031454</v>
      </c>
      <c r="K1243" s="53">
        <f t="shared" si="215"/>
        <v>1.9271746356393107</v>
      </c>
      <c r="L1243" s="53">
        <f t="shared" si="216"/>
        <v>38.600512757600903</v>
      </c>
      <c r="M1243" s="93">
        <f t="shared" si="217"/>
        <v>5.247933107956043</v>
      </c>
      <c r="N1243" s="53">
        <f t="shared" si="218"/>
        <v>24.55308192776566</v>
      </c>
      <c r="O1243">
        <f t="shared" si="219"/>
        <v>1.1544769098420939</v>
      </c>
      <c r="P1243" s="53">
        <f t="shared" si="220"/>
        <v>18.720055663097781</v>
      </c>
      <c r="Q1243" s="53">
        <v>0.2</v>
      </c>
      <c r="R1243" s="53">
        <f t="shared" si="221"/>
        <v>8.5934450966431033</v>
      </c>
    </row>
    <row r="1244" spans="2:18" ht="15">
      <c r="B1244" s="84">
        <v>31547</v>
      </c>
      <c r="C1244" s="85">
        <v>0</v>
      </c>
      <c r="D1244" s="86">
        <v>24</v>
      </c>
      <c r="E1244" s="87">
        <v>11</v>
      </c>
      <c r="F1244" s="96">
        <f t="shared" si="212"/>
        <v>17.5</v>
      </c>
      <c r="G1244" s="96"/>
      <c r="H1244" s="74">
        <f t="shared" si="213"/>
        <v>135</v>
      </c>
      <c r="I1244" s="53">
        <f t="shared" si="211"/>
        <v>0.97857700392221925</v>
      </c>
      <c r="J1244" s="53">
        <f t="shared" si="214"/>
        <v>0.32556834415736297</v>
      </c>
      <c r="K1244" s="53">
        <f t="shared" si="215"/>
        <v>1.9324669866724546</v>
      </c>
      <c r="L1244" s="53">
        <f t="shared" si="216"/>
        <v>38.756976461462735</v>
      </c>
      <c r="M1244" s="93">
        <f t="shared" si="217"/>
        <v>4.6195082204958258</v>
      </c>
      <c r="N1244" s="53">
        <f t="shared" si="218"/>
        <v>23.755845205338311</v>
      </c>
      <c r="O1244">
        <f t="shared" si="219"/>
        <v>0.95041280970568121</v>
      </c>
      <c r="P1244" s="53">
        <f t="shared" si="220"/>
        <v>15.046556310891852</v>
      </c>
      <c r="Q1244" s="53">
        <v>0.2</v>
      </c>
      <c r="R1244" s="53">
        <f t="shared" si="221"/>
        <v>8.2455674559009573</v>
      </c>
    </row>
    <row r="1245" spans="2:18" ht="15">
      <c r="B1245" s="84">
        <v>31548</v>
      </c>
      <c r="C1245" s="85">
        <v>0</v>
      </c>
      <c r="D1245" s="86">
        <v>24</v>
      </c>
      <c r="E1245" s="87">
        <v>13</v>
      </c>
      <c r="F1245" s="96">
        <f t="shared" si="212"/>
        <v>18.5</v>
      </c>
      <c r="G1245" s="96"/>
      <c r="H1245" s="74">
        <f t="shared" si="213"/>
        <v>136</v>
      </c>
      <c r="I1245" s="53">
        <f t="shared" si="211"/>
        <v>0.9781393917773622</v>
      </c>
      <c r="J1245" s="53">
        <f t="shared" si="214"/>
        <v>0.32972644413211488</v>
      </c>
      <c r="K1245" s="53">
        <f t="shared" si="215"/>
        <v>1.9376702854065053</v>
      </c>
      <c r="L1245" s="53">
        <f t="shared" si="216"/>
        <v>38.909718398159015</v>
      </c>
      <c r="M1245" s="93">
        <f t="shared" si="217"/>
        <v>4.3869282242785328</v>
      </c>
      <c r="N1245" s="53">
        <f t="shared" si="218"/>
        <v>21.938319226263904</v>
      </c>
      <c r="O1245">
        <f t="shared" si="219"/>
        <v>1.0052337064307559</v>
      </c>
      <c r="P1245" s="53">
        <f t="shared" si="220"/>
        <v>16.024156693524468</v>
      </c>
      <c r="Q1245" s="53">
        <v>0.2</v>
      </c>
      <c r="R1245" s="53">
        <f t="shared" si="221"/>
        <v>7.8757814210679156</v>
      </c>
    </row>
    <row r="1246" spans="2:18" ht="15">
      <c r="B1246" s="84">
        <v>31549</v>
      </c>
      <c r="C1246" s="85">
        <v>0</v>
      </c>
      <c r="D1246" s="86">
        <v>31</v>
      </c>
      <c r="E1246" s="87">
        <v>14</v>
      </c>
      <c r="F1246" s="96">
        <f t="shared" si="212"/>
        <v>22.5</v>
      </c>
      <c r="G1246" s="96"/>
      <c r="H1246" s="74">
        <f t="shared" si="213"/>
        <v>137</v>
      </c>
      <c r="I1246" s="53">
        <f t="shared" si="211"/>
        <v>0.97770824853818161</v>
      </c>
      <c r="J1246" s="53">
        <f t="shared" si="214"/>
        <v>0.33379159187860519</v>
      </c>
      <c r="K1246" s="53">
        <f t="shared" si="215"/>
        <v>1.9427817203750397</v>
      </c>
      <c r="L1246" s="53">
        <f t="shared" si="216"/>
        <v>39.058702613918172</v>
      </c>
      <c r="M1246" s="93">
        <f t="shared" si="217"/>
        <v>6.0778054453713812</v>
      </c>
      <c r="N1246" s="53">
        <f t="shared" si="218"/>
        <v>27.377336601051454</v>
      </c>
      <c r="O1246">
        <f t="shared" si="219"/>
        <v>1.2529627418997087</v>
      </c>
      <c r="P1246" s="53">
        <f t="shared" si="220"/>
        <v>20.524760720033569</v>
      </c>
      <c r="Q1246" s="53">
        <v>0.2</v>
      </c>
      <c r="R1246" s="53">
        <f t="shared" si="221"/>
        <v>9.316932518395971</v>
      </c>
    </row>
    <row r="1247" spans="2:18" ht="15">
      <c r="B1247" s="84">
        <v>31550</v>
      </c>
      <c r="C1247" s="85">
        <v>0</v>
      </c>
      <c r="D1247" s="86">
        <v>28</v>
      </c>
      <c r="E1247" s="87">
        <v>15</v>
      </c>
      <c r="F1247" s="96">
        <f t="shared" si="212"/>
        <v>21.5</v>
      </c>
      <c r="G1247" s="96"/>
      <c r="H1247" s="74">
        <f t="shared" si="213"/>
        <v>138</v>
      </c>
      <c r="I1247" s="53">
        <f t="shared" si="211"/>
        <v>0.97728370178689827</v>
      </c>
      <c r="J1247" s="53">
        <f t="shared" si="214"/>
        <v>0.33776246743693233</v>
      </c>
      <c r="K1247" s="53">
        <f t="shared" si="215"/>
        <v>1.9477984518702081</v>
      </c>
      <c r="L1247" s="53">
        <f t="shared" si="216"/>
        <v>39.203893885640284</v>
      </c>
      <c r="M1247" s="93">
        <f t="shared" si="217"/>
        <v>5.2022701985229043</v>
      </c>
      <c r="N1247" s="53">
        <f t="shared" si="218"/>
        <v>24.029780432429288</v>
      </c>
      <c r="O1247">
        <f t="shared" si="219"/>
        <v>1.1865305921643348</v>
      </c>
      <c r="P1247" s="53">
        <f t="shared" si="220"/>
        <v>19.305275780700303</v>
      </c>
      <c r="Q1247" s="53">
        <v>0.2</v>
      </c>
      <c r="R1247" s="53">
        <f t="shared" si="221"/>
        <v>8.494233644480202</v>
      </c>
    </row>
    <row r="1248" spans="2:18" ht="15">
      <c r="B1248" s="84">
        <v>31551</v>
      </c>
      <c r="C1248" s="85">
        <v>0</v>
      </c>
      <c r="D1248" s="86">
        <v>30</v>
      </c>
      <c r="E1248" s="87">
        <v>14</v>
      </c>
      <c r="F1248" s="96">
        <f t="shared" si="212"/>
        <v>22</v>
      </c>
      <c r="G1248" s="96"/>
      <c r="H1248" s="74">
        <f t="shared" si="213"/>
        <v>139</v>
      </c>
      <c r="I1248" s="53">
        <f t="shared" si="211"/>
        <v>0.97686587715372641</v>
      </c>
      <c r="J1248" s="53">
        <f t="shared" si="214"/>
        <v>0.34163777215554814</v>
      </c>
      <c r="K1248" s="53">
        <f t="shared" si="215"/>
        <v>1.9527176159350688</v>
      </c>
      <c r="L1248" s="53">
        <f t="shared" si="216"/>
        <v>39.345257728323297</v>
      </c>
      <c r="M1248" s="93">
        <f t="shared" si="217"/>
        <v>5.8659037336330861</v>
      </c>
      <c r="N1248" s="53">
        <f t="shared" si="218"/>
        <v>26.754775255259844</v>
      </c>
      <c r="O1248">
        <f t="shared" si="219"/>
        <v>1.2193540774631728</v>
      </c>
      <c r="P1248" s="53">
        <f t="shared" si="220"/>
        <v>19.906714554451806</v>
      </c>
      <c r="Q1248" s="53">
        <v>0.2</v>
      </c>
      <c r="R1248" s="53">
        <f t="shared" si="221"/>
        <v>9.1496010870289926</v>
      </c>
    </row>
    <row r="1249" spans="2:18" ht="15">
      <c r="B1249" s="84">
        <v>31552</v>
      </c>
      <c r="C1249" s="85">
        <v>0</v>
      </c>
      <c r="D1249" s="86">
        <v>31</v>
      </c>
      <c r="E1249" s="87">
        <v>19</v>
      </c>
      <c r="F1249" s="96">
        <f t="shared" si="212"/>
        <v>25</v>
      </c>
      <c r="G1249" s="96"/>
      <c r="H1249" s="74">
        <f t="shared" si="213"/>
        <v>140</v>
      </c>
      <c r="I1249" s="53">
        <f t="shared" si="211"/>
        <v>0.97645489827969689</v>
      </c>
      <c r="J1249" s="53">
        <f t="shared" si="214"/>
        <v>0.34541622967126201</v>
      </c>
      <c r="K1249" s="53">
        <f t="shared" si="215"/>
        <v>1.9575363286427967</v>
      </c>
      <c r="L1249" s="53">
        <f t="shared" si="216"/>
        <v>39.48276040433997</v>
      </c>
      <c r="M1249" s="93">
        <f t="shared" si="217"/>
        <v>5.4820295724355628</v>
      </c>
      <c r="N1249" s="53">
        <f t="shared" si="218"/>
        <v>23.251289994751083</v>
      </c>
      <c r="O1249">
        <f t="shared" si="219"/>
        <v>1.4333386753343602</v>
      </c>
      <c r="P1249" s="53">
        <f t="shared" si="220"/>
        <v>23.878257206163344</v>
      </c>
      <c r="Q1249" s="53">
        <v>0.2</v>
      </c>
      <c r="R1249" s="53">
        <f t="shared" si="221"/>
        <v>8.4588490488876733</v>
      </c>
    </row>
    <row r="1250" spans="2:18" ht="15">
      <c r="B1250" s="84">
        <v>31553</v>
      </c>
      <c r="C1250" s="85">
        <v>0</v>
      </c>
      <c r="D1250" s="86">
        <v>30</v>
      </c>
      <c r="E1250" s="87">
        <v>18</v>
      </c>
      <c r="F1250" s="96">
        <f t="shared" si="212"/>
        <v>24</v>
      </c>
      <c r="G1250" s="96"/>
      <c r="H1250" s="74">
        <f t="shared" si="213"/>
        <v>141</v>
      </c>
      <c r="I1250" s="53">
        <f t="shared" si="211"/>
        <v>0.97605088678007079</v>
      </c>
      <c r="J1250" s="53">
        <f t="shared" si="214"/>
        <v>0.34909658690494949</v>
      </c>
      <c r="K1250" s="53">
        <f t="shared" si="215"/>
        <v>1.9622516906604992</v>
      </c>
      <c r="L1250" s="53">
        <f t="shared" si="216"/>
        <v>39.616368934564271</v>
      </c>
      <c r="M1250" s="93">
        <f t="shared" si="217"/>
        <v>5.3720623650769346</v>
      </c>
      <c r="N1250" s="53">
        <f t="shared" si="218"/>
        <v>23.329971694059935</v>
      </c>
      <c r="O1250">
        <f t="shared" si="219"/>
        <v>1.3586571485671137</v>
      </c>
      <c r="P1250" s="53">
        <f t="shared" si="220"/>
        <v>22.48254785226381</v>
      </c>
      <c r="Q1250" s="53">
        <v>0.2</v>
      </c>
      <c r="R1250" s="53">
        <f t="shared" si="221"/>
        <v>8.4369820189009683</v>
      </c>
    </row>
    <row r="1251" spans="2:18" ht="15">
      <c r="B1251" s="84">
        <v>31554</v>
      </c>
      <c r="C1251" s="85">
        <v>0</v>
      </c>
      <c r="D1251" s="86">
        <v>30</v>
      </c>
      <c r="E1251" s="87">
        <v>16</v>
      </c>
      <c r="F1251" s="96">
        <f t="shared" si="212"/>
        <v>23</v>
      </c>
      <c r="G1251" s="96"/>
      <c r="H1251" s="74">
        <f t="shared" si="213"/>
        <v>142</v>
      </c>
      <c r="I1251" s="53">
        <f t="shared" si="211"/>
        <v>0.97565396220835066</v>
      </c>
      <c r="J1251" s="53">
        <f t="shared" si="214"/>
        <v>0.35267761507084294</v>
      </c>
      <c r="K1251" s="53">
        <f t="shared" si="215"/>
        <v>1.9668607920935126</v>
      </c>
      <c r="L1251" s="53">
        <f t="shared" si="216"/>
        <v>39.746051111332555</v>
      </c>
      <c r="M1251" s="93">
        <f t="shared" si="217"/>
        <v>5.6822147240425913</v>
      </c>
      <c r="N1251" s="53">
        <f t="shared" si="218"/>
        <v>25.281737975088056</v>
      </c>
      <c r="O1251">
        <f t="shared" si="219"/>
        <v>1.2873721991508951</v>
      </c>
      <c r="P1251" s="53">
        <f t="shared" si="220"/>
        <v>21.159810760487982</v>
      </c>
      <c r="Q1251" s="53">
        <v>0.2</v>
      </c>
      <c r="R1251" s="53">
        <f t="shared" si="221"/>
        <v>8.850686951939057</v>
      </c>
    </row>
    <row r="1252" spans="2:18" ht="15">
      <c r="B1252" s="84">
        <v>31555</v>
      </c>
      <c r="C1252" s="85">
        <v>0</v>
      </c>
      <c r="D1252" s="86">
        <v>29</v>
      </c>
      <c r="E1252" s="87">
        <v>15</v>
      </c>
      <c r="F1252" s="96">
        <f t="shared" si="212"/>
        <v>22</v>
      </c>
      <c r="G1252" s="96"/>
      <c r="H1252" s="74">
        <f t="shared" si="213"/>
        <v>143</v>
      </c>
      <c r="I1252" s="53">
        <f t="shared" si="211"/>
        <v>0.975264242020903</v>
      </c>
      <c r="J1252" s="53">
        <f t="shared" si="214"/>
        <v>0.35615811069714032</v>
      </c>
      <c r="K1252" s="53">
        <f t="shared" si="215"/>
        <v>1.9713607176040358</v>
      </c>
      <c r="L1252" s="53">
        <f t="shared" si="216"/>
        <v>39.871775513211347</v>
      </c>
      <c r="M1252" s="93">
        <f t="shared" si="217"/>
        <v>5.5604781553526355</v>
      </c>
      <c r="N1252" s="53">
        <f t="shared" si="218"/>
        <v>25.361708973375933</v>
      </c>
      <c r="O1252">
        <f t="shared" si="219"/>
        <v>1.2193540774631728</v>
      </c>
      <c r="P1252" s="53">
        <f t="shared" si="220"/>
        <v>19.906714554451806</v>
      </c>
      <c r="Q1252" s="53">
        <v>0.2</v>
      </c>
      <c r="R1252" s="53">
        <f t="shared" si="221"/>
        <v>8.8257177047469284</v>
      </c>
    </row>
    <row r="1253" spans="2:18" ht="15">
      <c r="B1253" s="84">
        <v>31556</v>
      </c>
      <c r="C1253" s="85">
        <v>13</v>
      </c>
      <c r="D1253" s="86">
        <v>30</v>
      </c>
      <c r="E1253" s="87">
        <v>14</v>
      </c>
      <c r="F1253" s="96">
        <f t="shared" si="212"/>
        <v>22</v>
      </c>
      <c r="G1253" s="96"/>
      <c r="H1253" s="74">
        <f t="shared" si="213"/>
        <v>144</v>
      </c>
      <c r="I1253" s="53">
        <f t="shared" si="211"/>
        <v>0.97488184154220159</v>
      </c>
      <c r="J1253" s="53">
        <f t="shared" si="214"/>
        <v>0.35953689665554506</v>
      </c>
      <c r="K1253" s="53">
        <f t="shared" si="215"/>
        <v>1.9757485517958431</v>
      </c>
      <c r="L1253" s="53">
        <f t="shared" si="216"/>
        <v>39.993511521528674</v>
      </c>
      <c r="M1253" s="93">
        <f t="shared" si="217"/>
        <v>5.9625505613692749</v>
      </c>
      <c r="N1253" s="53">
        <f t="shared" si="218"/>
        <v>27.1955878346395</v>
      </c>
      <c r="O1253">
        <f t="shared" si="219"/>
        <v>1.2193540774631728</v>
      </c>
      <c r="P1253" s="53">
        <f t="shared" si="220"/>
        <v>19.906714554451806</v>
      </c>
      <c r="Q1253" s="53">
        <v>0.2</v>
      </c>
      <c r="R1253" s="53">
        <f t="shared" si="221"/>
        <v>9.2520885788437326</v>
      </c>
    </row>
    <row r="1254" spans="2:18" ht="15">
      <c r="B1254" s="84">
        <v>31557</v>
      </c>
      <c r="C1254" s="85">
        <v>0</v>
      </c>
      <c r="D1254" s="86">
        <v>29</v>
      </c>
      <c r="E1254" s="87">
        <v>14</v>
      </c>
      <c r="F1254" s="96">
        <f t="shared" si="212"/>
        <v>21.5</v>
      </c>
      <c r="G1254" s="96"/>
      <c r="H1254" s="74">
        <f t="shared" si="213"/>
        <v>145</v>
      </c>
      <c r="I1254" s="53">
        <f t="shared" si="211"/>
        <v>0.97450687393070012</v>
      </c>
      <c r="J1254" s="53">
        <f t="shared" si="214"/>
        <v>0.36281282319723712</v>
      </c>
      <c r="K1254" s="53">
        <f t="shared" si="215"/>
        <v>1.9800213848546073</v>
      </c>
      <c r="L1254" s="53">
        <f t="shared" si="216"/>
        <v>40.111229338611665</v>
      </c>
      <c r="M1254" s="93">
        <f t="shared" si="217"/>
        <v>5.7174664650850717</v>
      </c>
      <c r="N1254" s="53">
        <f t="shared" si="218"/>
        <v>26.409520948139388</v>
      </c>
      <c r="O1254">
        <f t="shared" si="219"/>
        <v>1.1865305921643348</v>
      </c>
      <c r="P1254" s="53">
        <f t="shared" si="220"/>
        <v>19.305275780700303</v>
      </c>
      <c r="Q1254" s="53">
        <v>0.2</v>
      </c>
      <c r="R1254" s="53">
        <f t="shared" si="221"/>
        <v>9.0467416105548679</v>
      </c>
    </row>
    <row r="1255" spans="2:18" ht="15">
      <c r="B1255" s="84">
        <v>31558</v>
      </c>
      <c r="C1255" s="85">
        <v>0</v>
      </c>
      <c r="D1255" s="86">
        <v>29</v>
      </c>
      <c r="E1255" s="87">
        <v>16</v>
      </c>
      <c r="F1255" s="96">
        <f t="shared" si="212"/>
        <v>22.5</v>
      </c>
      <c r="G1255" s="96"/>
      <c r="H1255" s="74">
        <f t="shared" si="213"/>
        <v>146</v>
      </c>
      <c r="I1255" s="53">
        <f t="shared" si="211"/>
        <v>0.97413945014534753</v>
      </c>
      <c r="J1255" s="53">
        <f t="shared" si="214"/>
        <v>0.36598476899265636</v>
      </c>
      <c r="K1255" s="53">
        <f t="shared" si="215"/>
        <v>1.9841763184310419</v>
      </c>
      <c r="L1255" s="53">
        <f t="shared" si="216"/>
        <v>40.224900007658086</v>
      </c>
      <c r="M1255" s="93">
        <f t="shared" si="217"/>
        <v>5.4735762071874809</v>
      </c>
      <c r="N1255" s="53">
        <f t="shared" si="218"/>
        <v>24.655599719763917</v>
      </c>
      <c r="O1255">
        <f t="shared" si="219"/>
        <v>1.2529627418997087</v>
      </c>
      <c r="P1255" s="53">
        <f t="shared" si="220"/>
        <v>20.524760720033569</v>
      </c>
      <c r="Q1255" s="53">
        <v>0.2</v>
      </c>
      <c r="R1255" s="53">
        <f t="shared" si="221"/>
        <v>8.6832768535610114</v>
      </c>
    </row>
    <row r="1256" spans="2:18" ht="15">
      <c r="B1256" s="84">
        <v>31559</v>
      </c>
      <c r="C1256" s="85">
        <v>0</v>
      </c>
      <c r="D1256" s="86">
        <v>29</v>
      </c>
      <c r="E1256" s="87">
        <v>15</v>
      </c>
      <c r="F1256" s="96">
        <f t="shared" si="212"/>
        <v>22</v>
      </c>
      <c r="G1256" s="96"/>
      <c r="H1256" s="74">
        <f t="shared" si="213"/>
        <v>147</v>
      </c>
      <c r="I1256" s="53">
        <f t="shared" si="211"/>
        <v>0.97377967891275308</v>
      </c>
      <c r="J1256" s="53">
        <f t="shared" si="214"/>
        <v>0.36905164217237768</v>
      </c>
      <c r="K1256" s="53">
        <f t="shared" si="215"/>
        <v>1.98821047175171</v>
      </c>
      <c r="L1256" s="53">
        <f t="shared" si="216"/>
        <v>40.334495434154263</v>
      </c>
      <c r="M1256" s="93">
        <f t="shared" si="217"/>
        <v>5.6250086152915726</v>
      </c>
      <c r="N1256" s="53">
        <f t="shared" si="218"/>
        <v>25.656036673110528</v>
      </c>
      <c r="O1256">
        <f t="shared" si="219"/>
        <v>1.2193540774631728</v>
      </c>
      <c r="P1256" s="53">
        <f t="shared" si="220"/>
        <v>19.906714554451806</v>
      </c>
      <c r="Q1256" s="53">
        <v>0.2</v>
      </c>
      <c r="R1256" s="53">
        <f t="shared" si="221"/>
        <v>8.8941479382031741</v>
      </c>
    </row>
    <row r="1257" spans="2:18" ht="15">
      <c r="B1257" s="84">
        <v>31560</v>
      </c>
      <c r="C1257" s="85">
        <v>0.4</v>
      </c>
      <c r="D1257" s="86">
        <v>25</v>
      </c>
      <c r="E1257" s="87">
        <v>15</v>
      </c>
      <c r="F1257" s="96">
        <f t="shared" si="212"/>
        <v>20</v>
      </c>
      <c r="G1257" s="96"/>
      <c r="H1257" s="74">
        <f t="shared" si="213"/>
        <v>148</v>
      </c>
      <c r="I1257" s="53">
        <f t="shared" si="211"/>
        <v>0.97342766669501279</v>
      </c>
      <c r="J1257" s="53">
        <f t="shared" si="214"/>
        <v>0.37201238136626164</v>
      </c>
      <c r="K1257" s="53">
        <f t="shared" si="215"/>
        <v>1.9921209879399151</v>
      </c>
      <c r="L1257" s="53">
        <f t="shared" si="216"/>
        <v>40.439988408737037</v>
      </c>
      <c r="M1257" s="93">
        <f t="shared" si="217"/>
        <v>4.5269145394686339</v>
      </c>
      <c r="N1257" s="53">
        <f t="shared" si="218"/>
        <v>21.740020226810952</v>
      </c>
      <c r="O1257">
        <f t="shared" si="219"/>
        <v>1.0926186229103982</v>
      </c>
      <c r="P1257" s="53">
        <f t="shared" si="220"/>
        <v>17.596754482591379</v>
      </c>
      <c r="Q1257" s="53">
        <v>0.2</v>
      </c>
      <c r="R1257" s="53">
        <f t="shared" si="221"/>
        <v>7.8977349568999342</v>
      </c>
    </row>
    <row r="1258" spans="2:18" ht="15">
      <c r="B1258" s="84">
        <v>31561</v>
      </c>
      <c r="C1258" s="85">
        <v>12.6</v>
      </c>
      <c r="D1258" s="86">
        <v>17</v>
      </c>
      <c r="E1258" s="87">
        <v>9</v>
      </c>
      <c r="F1258" s="96">
        <f t="shared" si="212"/>
        <v>13</v>
      </c>
      <c r="G1258" s="96"/>
      <c r="H1258" s="74">
        <f t="shared" si="213"/>
        <v>149</v>
      </c>
      <c r="I1258" s="53">
        <f t="shared" si="211"/>
        <v>0.97308351765820522</v>
      </c>
      <c r="J1258" s="53">
        <f t="shared" si="214"/>
        <v>0.37486595673797907</v>
      </c>
      <c r="K1258" s="53">
        <f t="shared" si="215"/>
        <v>1.9959050405266516</v>
      </c>
      <c r="L1258" s="53">
        <f t="shared" si="216"/>
        <v>40.541352631382395</v>
      </c>
      <c r="M1258" s="93">
        <f t="shared" si="217"/>
        <v>3.3074509941281032</v>
      </c>
      <c r="N1258" s="53">
        <f t="shared" si="218"/>
        <v>19.493604447605392</v>
      </c>
      <c r="O1258">
        <f t="shared" si="219"/>
        <v>0.73464846187074995</v>
      </c>
      <c r="P1258" s="53">
        <f t="shared" si="220"/>
        <v>11.273304901573978</v>
      </c>
      <c r="Q1258" s="53">
        <v>0.2</v>
      </c>
      <c r="R1258" s="53">
        <f t="shared" si="221"/>
        <v>7.0499467249342151</v>
      </c>
    </row>
    <row r="1259" spans="2:18" ht="15">
      <c r="B1259" s="84">
        <v>31562</v>
      </c>
      <c r="C1259" s="85">
        <v>20</v>
      </c>
      <c r="D1259" s="86">
        <v>14</v>
      </c>
      <c r="E1259" s="87">
        <v>7</v>
      </c>
      <c r="F1259" s="96">
        <f t="shared" si="212"/>
        <v>10.5</v>
      </c>
      <c r="G1259" s="96"/>
      <c r="H1259" s="74">
        <f t="shared" si="213"/>
        <v>150</v>
      </c>
      <c r="I1259" s="53">
        <f t="shared" si="211"/>
        <v>0.97274733364156707</v>
      </c>
      <c r="J1259" s="53">
        <f t="shared" si="214"/>
        <v>0.37761137101192943</v>
      </c>
      <c r="K1259" s="53">
        <f t="shared" si="215"/>
        <v>1.9995598401291379</v>
      </c>
      <c r="L1259" s="53">
        <f t="shared" si="216"/>
        <v>40.638562736788892</v>
      </c>
      <c r="M1259" s="93">
        <f t="shared" si="217"/>
        <v>2.8495302318400841</v>
      </c>
      <c r="N1259" s="53">
        <f t="shared" si="218"/>
        <v>18.278320208908774</v>
      </c>
      <c r="O1259">
        <f t="shared" si="219"/>
        <v>0.63434223095270703</v>
      </c>
      <c r="P1259" s="53">
        <f t="shared" si="220"/>
        <v>9.564744649762261</v>
      </c>
      <c r="Q1259" s="53">
        <v>0.2</v>
      </c>
      <c r="R1259" s="53">
        <f t="shared" si="221"/>
        <v>6.6447264092077631</v>
      </c>
    </row>
    <row r="1260" spans="2:18" ht="15">
      <c r="B1260" s="84">
        <v>31563</v>
      </c>
      <c r="C1260" s="85">
        <v>0</v>
      </c>
      <c r="D1260" s="86">
        <v>22</v>
      </c>
      <c r="E1260" s="87">
        <v>4</v>
      </c>
      <c r="F1260" s="96">
        <f t="shared" si="212"/>
        <v>13</v>
      </c>
      <c r="G1260" s="96"/>
      <c r="H1260" s="74">
        <f t="shared" si="213"/>
        <v>151</v>
      </c>
      <c r="I1260" s="53">
        <f t="shared" si="211"/>
        <v>0.97241921412735777</v>
      </c>
      <c r="J1260" s="53">
        <f t="shared" si="214"/>
        <v>0.38024766048951475</v>
      </c>
      <c r="K1260" s="53">
        <f t="shared" si="215"/>
        <v>2.0030826412720568</v>
      </c>
      <c r="L1260" s="53">
        <f t="shared" si="216"/>
        <v>40.731594320810181</v>
      </c>
      <c r="M1260" s="93">
        <f t="shared" si="217"/>
        <v>4.9844569822457068</v>
      </c>
      <c r="N1260" s="53">
        <f t="shared" si="218"/>
        <v>29.377618283840036</v>
      </c>
      <c r="O1260">
        <f t="shared" si="219"/>
        <v>0.73464846187074995</v>
      </c>
      <c r="P1260" s="53">
        <f t="shared" si="220"/>
        <v>11.273304901573978</v>
      </c>
      <c r="Q1260" s="53">
        <v>0.2</v>
      </c>
      <c r="R1260" s="53">
        <f t="shared" si="221"/>
        <v>9.2736536139448269</v>
      </c>
    </row>
    <row r="1261" spans="2:18" ht="15">
      <c r="B1261" s="84">
        <v>31564</v>
      </c>
      <c r="C1261" s="85">
        <v>0</v>
      </c>
      <c r="D1261" s="86">
        <v>23</v>
      </c>
      <c r="E1261" s="87">
        <v>6</v>
      </c>
      <c r="F1261" s="96">
        <f t="shared" si="212"/>
        <v>14.5</v>
      </c>
      <c r="G1261" s="96"/>
      <c r="H1261" s="74">
        <f t="shared" si="213"/>
        <v>152</v>
      </c>
      <c r="I1261" s="53">
        <f t="shared" si="211"/>
        <v>0.97209925621142024</v>
      </c>
      <c r="J1261" s="53">
        <f t="shared" si="214"/>
        <v>0.382773896051676</v>
      </c>
      <c r="K1261" s="53">
        <f t="shared" si="215"/>
        <v>2.0064707493242668</v>
      </c>
      <c r="L1261" s="53">
        <f t="shared" si="216"/>
        <v>40.820423967777174</v>
      </c>
      <c r="M1261" s="93">
        <f t="shared" si="217"/>
        <v>5.0910102054702113</v>
      </c>
      <c r="N1261" s="53">
        <f t="shared" si="218"/>
        <v>28.612176349278812</v>
      </c>
      <c r="O1261">
        <f t="shared" si="219"/>
        <v>0.80125269250101316</v>
      </c>
      <c r="P1261" s="53">
        <f t="shared" si="220"/>
        <v>12.424600625459268</v>
      </c>
      <c r="Q1261" s="53">
        <v>0.2</v>
      </c>
      <c r="R1261" s="53">
        <f t="shared" si="221"/>
        <v>9.1915910279856625</v>
      </c>
    </row>
    <row r="1262" spans="2:18" ht="15">
      <c r="B1262" s="84">
        <v>31565</v>
      </c>
      <c r="C1262" s="85">
        <v>0</v>
      </c>
      <c r="D1262" s="86">
        <v>18</v>
      </c>
      <c r="E1262" s="87">
        <v>12</v>
      </c>
      <c r="F1262" s="96">
        <f t="shared" si="212"/>
        <v>15</v>
      </c>
      <c r="G1262" s="96"/>
      <c r="H1262" s="74">
        <f t="shared" si="213"/>
        <v>153</v>
      </c>
      <c r="I1262" s="53">
        <f t="shared" si="211"/>
        <v>0.97178755457444954</v>
      </c>
      <c r="J1262" s="53">
        <f t="shared" si="214"/>
        <v>0.38518918414456371</v>
      </c>
      <c r="K1262" s="53">
        <f t="shared" si="215"/>
        <v>2.009721527521509</v>
      </c>
      <c r="L1262" s="53">
        <f t="shared" si="216"/>
        <v>40.905029278538173</v>
      </c>
      <c r="M1262" s="93">
        <f t="shared" si="217"/>
        <v>3.0776955054137267</v>
      </c>
      <c r="N1262" s="53">
        <f t="shared" si="218"/>
        <v>17.033396439824223</v>
      </c>
      <c r="O1262">
        <f t="shared" si="219"/>
        <v>0.8245943710158492</v>
      </c>
      <c r="P1262" s="53">
        <f t="shared" si="220"/>
        <v>12.831038046583151</v>
      </c>
      <c r="Q1262" s="53">
        <v>0.2</v>
      </c>
      <c r="R1262" s="53">
        <f t="shared" si="221"/>
        <v>6.5923056400130458</v>
      </c>
    </row>
    <row r="1263" spans="2:18" ht="15">
      <c r="B1263" s="84">
        <v>31566</v>
      </c>
      <c r="C1263" s="85">
        <v>6.2</v>
      </c>
      <c r="D1263" s="86">
        <v>24</v>
      </c>
      <c r="E1263" s="87">
        <v>10</v>
      </c>
      <c r="F1263" s="96">
        <f t="shared" si="212"/>
        <v>17</v>
      </c>
      <c r="G1263" s="96"/>
      <c r="H1263" s="74">
        <f t="shared" si="213"/>
        <v>154</v>
      </c>
      <c r="I1263" s="53">
        <f t="shared" si="211"/>
        <v>0.97148420145397496</v>
      </c>
      <c r="J1263" s="53">
        <f t="shared" si="214"/>
        <v>0.38749266774519064</v>
      </c>
      <c r="K1263" s="53">
        <f t="shared" si="215"/>
        <v>2.0128324040434848</v>
      </c>
      <c r="L1263" s="53">
        <f t="shared" si="216"/>
        <v>40.985388899033893</v>
      </c>
      <c r="M1263" s="93">
        <f t="shared" si="217"/>
        <v>4.9977185591346833</v>
      </c>
      <c r="N1263" s="53">
        <f t="shared" si="218"/>
        <v>26.070058131058385</v>
      </c>
      <c r="O1263">
        <f t="shared" si="219"/>
        <v>0.92399173474224472</v>
      </c>
      <c r="P1263" s="53">
        <f t="shared" si="220"/>
        <v>14.577982189385189</v>
      </c>
      <c r="Q1263" s="53">
        <v>0.2</v>
      </c>
      <c r="R1263" s="53">
        <f t="shared" si="221"/>
        <v>8.7503607175059237</v>
      </c>
    </row>
    <row r="1264" spans="2:18" ht="15">
      <c r="B1264" s="84">
        <v>31567</v>
      </c>
      <c r="C1264" s="85">
        <v>0</v>
      </c>
      <c r="D1264" s="86">
        <v>15</v>
      </c>
      <c r="E1264" s="87">
        <v>6</v>
      </c>
      <c r="F1264" s="96">
        <f t="shared" si="212"/>
        <v>10.5</v>
      </c>
      <c r="G1264" s="96"/>
      <c r="H1264" s="74">
        <f t="shared" si="213"/>
        <v>155</v>
      </c>
      <c r="I1264" s="53">
        <f t="shared" si="211"/>
        <v>0.97118928661706516</v>
      </c>
      <c r="J1264" s="53">
        <f t="shared" si="214"/>
        <v>0.38968352730391004</v>
      </c>
      <c r="K1264" s="53">
        <f t="shared" si="215"/>
        <v>2.0158008791117585</v>
      </c>
      <c r="L1264" s="53">
        <f t="shared" si="216"/>
        <v>41.061482549213466</v>
      </c>
      <c r="M1264" s="93">
        <f t="shared" si="217"/>
        <v>3.2646888018668214</v>
      </c>
      <c r="N1264" s="53">
        <f t="shared" si="218"/>
        <v>20.941356100098869</v>
      </c>
      <c r="O1264">
        <f t="shared" si="219"/>
        <v>0.63434223095270703</v>
      </c>
      <c r="P1264" s="53">
        <f t="shared" si="220"/>
        <v>9.564744649762261</v>
      </c>
      <c r="Q1264" s="53">
        <v>0.2</v>
      </c>
      <c r="R1264" s="53">
        <f t="shared" si="221"/>
        <v>7.2362492857108105</v>
      </c>
    </row>
    <row r="1265" spans="2:18" ht="15">
      <c r="B1265" s="84">
        <v>31568</v>
      </c>
      <c r="C1265" s="85">
        <v>20.6</v>
      </c>
      <c r="D1265" s="86">
        <v>20</v>
      </c>
      <c r="E1265" s="87">
        <v>4</v>
      </c>
      <c r="F1265" s="96">
        <f t="shared" si="212"/>
        <v>12</v>
      </c>
      <c r="G1265" s="96"/>
      <c r="H1265" s="74">
        <f t="shared" si="213"/>
        <v>156</v>
      </c>
      <c r="I1265" s="53">
        <f t="shared" si="211"/>
        <v>0.97090289733376511</v>
      </c>
      <c r="J1265" s="53">
        <f t="shared" si="214"/>
        <v>0.39176098166056555</v>
      </c>
      <c r="K1265" s="53">
        <f t="shared" si="215"/>
        <v>2.0186245320731344</v>
      </c>
      <c r="L1265" s="53">
        <f t="shared" si="216"/>
        <v>41.133291052089184</v>
      </c>
      <c r="M1265" s="93">
        <f t="shared" si="217"/>
        <v>4.591654346433538</v>
      </c>
      <c r="N1265" s="53">
        <f t="shared" si="218"/>
        <v>27.970637915420646</v>
      </c>
      <c r="O1265">
        <f t="shared" si="219"/>
        <v>0.69297786589913757</v>
      </c>
      <c r="P1265" s="53">
        <f t="shared" si="220"/>
        <v>10.559668732607534</v>
      </c>
      <c r="Q1265" s="53">
        <v>0.2</v>
      </c>
      <c r="R1265" s="53">
        <f t="shared" si="221"/>
        <v>8.8950195403081604</v>
      </c>
    </row>
    <row r="1266" spans="2:18" ht="15">
      <c r="B1266" s="84">
        <v>31569</v>
      </c>
      <c r="C1266" s="85">
        <v>0</v>
      </c>
      <c r="D1266" s="86">
        <v>19</v>
      </c>
      <c r="E1266" s="87">
        <v>6</v>
      </c>
      <c r="F1266" s="96">
        <f t="shared" si="212"/>
        <v>12.5</v>
      </c>
      <c r="G1266" s="96"/>
      <c r="H1266" s="74">
        <f t="shared" si="213"/>
        <v>157</v>
      </c>
      <c r="I1266" s="53">
        <f t="shared" si="211"/>
        <v>0.97062511835127152</v>
      </c>
      <c r="J1266" s="53">
        <f t="shared" si="214"/>
        <v>0.39372428893118894</v>
      </c>
      <c r="K1266" s="53">
        <f t="shared" si="215"/>
        <v>2.0213010284316693</v>
      </c>
      <c r="L1266" s="53">
        <f t="shared" si="216"/>
        <v>41.20079636272002</v>
      </c>
      <c r="M1266" s="93">
        <f t="shared" si="217"/>
        <v>4.2152116776466322</v>
      </c>
      <c r="N1266" s="53">
        <f t="shared" si="218"/>
        <v>25.253769258875334</v>
      </c>
      <c r="O1266">
        <f t="shared" si="219"/>
        <v>0.7135476731207917</v>
      </c>
      <c r="P1266" s="53">
        <f t="shared" si="220"/>
        <v>10.911278230138578</v>
      </c>
      <c r="Q1266" s="53">
        <v>0.2</v>
      </c>
      <c r="R1266" s="53">
        <f t="shared" si="221"/>
        <v>8.316564707151322</v>
      </c>
    </row>
    <row r="1267" spans="2:18" ht="15">
      <c r="B1267" s="84">
        <v>31570</v>
      </c>
      <c r="C1267" s="85">
        <v>0</v>
      </c>
      <c r="D1267" s="86">
        <v>20</v>
      </c>
      <c r="E1267" s="87">
        <v>10</v>
      </c>
      <c r="F1267" s="96">
        <f t="shared" si="212"/>
        <v>15</v>
      </c>
      <c r="G1267" s="96"/>
      <c r="H1267" s="74">
        <f t="shared" si="213"/>
        <v>158</v>
      </c>
      <c r="I1267" s="53">
        <f t="shared" si="211"/>
        <v>0.97035603186885411</v>
      </c>
      <c r="J1267" s="53">
        <f t="shared" si="214"/>
        <v>0.39557274736216064</v>
      </c>
      <c r="K1267" s="53">
        <f t="shared" si="215"/>
        <v>2.0238281267911979</v>
      </c>
      <c r="L1267" s="53">
        <f t="shared" si="216"/>
        <v>41.26398159690806</v>
      </c>
      <c r="M1267" s="93">
        <f t="shared" si="217"/>
        <v>4.0081544509645575</v>
      </c>
      <c r="N1267" s="53">
        <f t="shared" si="218"/>
        <v>22.182988419495256</v>
      </c>
      <c r="O1267">
        <f t="shared" si="219"/>
        <v>0.8245943710158492</v>
      </c>
      <c r="P1267" s="53">
        <f t="shared" si="220"/>
        <v>12.831038046583151</v>
      </c>
      <c r="Q1267" s="53">
        <v>0.2</v>
      </c>
      <c r="R1267" s="53">
        <f t="shared" si="221"/>
        <v>7.7612317409690341</v>
      </c>
    </row>
    <row r="1268" spans="2:18" ht="15">
      <c r="B1268" s="84">
        <v>31571</v>
      </c>
      <c r="C1268" s="85">
        <v>0</v>
      </c>
      <c r="D1268" s="86">
        <v>25</v>
      </c>
      <c r="E1268" s="87">
        <v>7</v>
      </c>
      <c r="F1268" s="96">
        <f t="shared" si="212"/>
        <v>16</v>
      </c>
      <c r="G1268" s="96"/>
      <c r="H1268" s="74">
        <f t="shared" si="213"/>
        <v>159</v>
      </c>
      <c r="I1268" s="53">
        <f t="shared" si="211"/>
        <v>0.9700957175135323</v>
      </c>
      <c r="J1268" s="53">
        <f t="shared" si="214"/>
        <v>0.39730569614880368</v>
      </c>
      <c r="K1268" s="53">
        <f t="shared" si="215"/>
        <v>2.0262036856692989</v>
      </c>
      <c r="L1268" s="53">
        <f t="shared" si="216"/>
        <v>41.322831059388477</v>
      </c>
      <c r="M1268" s="93">
        <f t="shared" si="217"/>
        <v>5.5493548207283929</v>
      </c>
      <c r="N1268" s="53">
        <f t="shared" si="218"/>
        <v>29.804047141118069</v>
      </c>
      <c r="O1268">
        <f t="shared" si="219"/>
        <v>0.87306160859956128</v>
      </c>
      <c r="P1268" s="53">
        <f t="shared" si="220"/>
        <v>13.679665048200096</v>
      </c>
      <c r="Q1268" s="53">
        <v>0.2</v>
      </c>
      <c r="R1268" s="53">
        <f t="shared" si="221"/>
        <v>9.5488725324310781</v>
      </c>
    </row>
    <row r="1269" spans="2:18" ht="15">
      <c r="B1269" s="84">
        <v>31572</v>
      </c>
      <c r="C1269" s="85">
        <v>0</v>
      </c>
      <c r="D1269" s="86">
        <v>27</v>
      </c>
      <c r="E1269" s="87">
        <v>10</v>
      </c>
      <c r="F1269" s="96">
        <f t="shared" si="212"/>
        <v>18.5</v>
      </c>
      <c r="G1269" s="96"/>
      <c r="H1269" s="74">
        <f t="shared" si="213"/>
        <v>160</v>
      </c>
      <c r="I1269" s="53">
        <f t="shared" si="211"/>
        <v>0.96984425231651183</v>
      </c>
      <c r="J1269" s="53">
        <f t="shared" si="214"/>
        <v>0.39892251621546049</v>
      </c>
      <c r="K1269" s="53">
        <f t="shared" si="215"/>
        <v>2.028425670142993</v>
      </c>
      <c r="L1269" s="53">
        <f t="shared" si="216"/>
        <v>41.377330271291243</v>
      </c>
      <c r="M1269" s="93">
        <f t="shared" si="217"/>
        <v>5.7995330160370608</v>
      </c>
      <c r="N1269" s="53">
        <f t="shared" si="218"/>
        <v>29.002527546482145</v>
      </c>
      <c r="O1269">
        <f t="shared" si="219"/>
        <v>1.0052337064307559</v>
      </c>
      <c r="P1269" s="53">
        <f t="shared" si="220"/>
        <v>16.024156693524468</v>
      </c>
      <c r="Q1269" s="53">
        <v>0.2</v>
      </c>
      <c r="R1269" s="53">
        <f t="shared" si="221"/>
        <v>9.5006605663870616</v>
      </c>
    </row>
    <row r="1270" spans="2:18" ht="15">
      <c r="B1270" s="84">
        <v>31573</v>
      </c>
      <c r="C1270" s="85">
        <v>0</v>
      </c>
      <c r="D1270" s="86">
        <v>27</v>
      </c>
      <c r="E1270" s="87">
        <v>13</v>
      </c>
      <c r="F1270" s="96">
        <f t="shared" si="212"/>
        <v>20</v>
      </c>
      <c r="G1270" s="96"/>
      <c r="H1270" s="74">
        <f t="shared" si="213"/>
        <v>161</v>
      </c>
      <c r="I1270" s="53">
        <f t="shared" si="211"/>
        <v>0.96960171069039036</v>
      </c>
      <c r="J1270" s="53">
        <f t="shared" si="214"/>
        <v>0.40042263095419273</v>
      </c>
      <c r="K1270" s="53">
        <f t="shared" si="215"/>
        <v>2.0304921582861954</v>
      </c>
      <c r="L1270" s="53">
        <f t="shared" si="216"/>
        <v>41.427465996652963</v>
      </c>
      <c r="M1270" s="93">
        <f t="shared" si="217"/>
        <v>5.487109926310441</v>
      </c>
      <c r="N1270" s="53">
        <f t="shared" si="218"/>
        <v>26.351255307489485</v>
      </c>
      <c r="O1270">
        <f t="shared" si="219"/>
        <v>1.0926186229103982</v>
      </c>
      <c r="P1270" s="53">
        <f t="shared" si="220"/>
        <v>17.596754482591379</v>
      </c>
      <c r="Q1270" s="53">
        <v>0.2</v>
      </c>
      <c r="R1270" s="53">
        <f t="shared" si="221"/>
        <v>8.9635717665859183</v>
      </c>
    </row>
    <row r="1271" spans="2:18" ht="15">
      <c r="B1271" s="84">
        <v>31574</v>
      </c>
      <c r="C1271" s="85">
        <v>0</v>
      </c>
      <c r="D1271" s="86">
        <v>29</v>
      </c>
      <c r="E1271" s="87">
        <v>12</v>
      </c>
      <c r="F1271" s="96">
        <f t="shared" si="212"/>
        <v>20.5</v>
      </c>
      <c r="G1271" s="96"/>
      <c r="H1271" s="74">
        <f t="shared" si="213"/>
        <v>162</v>
      </c>
      <c r="I1271" s="53">
        <f t="shared" si="211"/>
        <v>0.96936816440713691</v>
      </c>
      <c r="J1271" s="53">
        <f t="shared" si="214"/>
        <v>0.40180550691935146</v>
      </c>
      <c r="K1271" s="53">
        <f t="shared" si="215"/>
        <v>2.0324013473590288</v>
      </c>
      <c r="L1271" s="53">
        <f t="shared" si="216"/>
        <v>41.473226267759372</v>
      </c>
      <c r="M1271" s="93">
        <f t="shared" si="217"/>
        <v>6.1332480486947336</v>
      </c>
      <c r="N1271" s="53">
        <f t="shared" si="218"/>
        <v>29.069743731309178</v>
      </c>
      <c r="O1271">
        <f t="shared" si="219"/>
        <v>1.1231778894918711</v>
      </c>
      <c r="P1271" s="53">
        <f t="shared" si="220"/>
        <v>18.150673095156183</v>
      </c>
      <c r="Q1271" s="53">
        <v>0.2</v>
      </c>
      <c r="R1271" s="53">
        <f t="shared" si="221"/>
        <v>9.6164283634129148</v>
      </c>
    </row>
    <row r="1272" spans="2:18" ht="15">
      <c r="B1272" s="84">
        <v>31575</v>
      </c>
      <c r="C1272" s="85">
        <v>20.8</v>
      </c>
      <c r="D1272" s="86">
        <v>15</v>
      </c>
      <c r="E1272" s="87">
        <v>10</v>
      </c>
      <c r="F1272" s="96">
        <f t="shared" si="212"/>
        <v>12.5</v>
      </c>
      <c r="G1272" s="96"/>
      <c r="H1272" s="74">
        <f t="shared" si="213"/>
        <v>163</v>
      </c>
      <c r="I1272" s="53">
        <f t="shared" si="211"/>
        <v>0.96914368257685435</v>
      </c>
      <c r="J1272" s="53">
        <f t="shared" si="214"/>
        <v>0.40307065447539192</v>
      </c>
      <c r="K1272" s="53">
        <f t="shared" si="215"/>
        <v>2.0341515597096045</v>
      </c>
      <c r="L1272" s="53">
        <f t="shared" si="216"/>
        <v>41.514600409103238</v>
      </c>
      <c r="M1272" s="93">
        <f t="shared" si="217"/>
        <v>2.634073967787824</v>
      </c>
      <c r="N1272" s="53">
        <f t="shared" si="218"/>
        <v>15.781009657494224</v>
      </c>
      <c r="O1272">
        <f t="shared" si="219"/>
        <v>0.7135476731207917</v>
      </c>
      <c r="P1272" s="53">
        <f t="shared" si="220"/>
        <v>10.911278230138578</v>
      </c>
      <c r="Q1272" s="53">
        <v>0.2</v>
      </c>
      <c r="R1272" s="53">
        <f t="shared" si="221"/>
        <v>6.190495254549389</v>
      </c>
    </row>
    <row r="1273" spans="2:18" ht="15">
      <c r="B1273" s="84">
        <v>31576</v>
      </c>
      <c r="C1273" s="85">
        <v>18</v>
      </c>
      <c r="D1273" s="86">
        <v>24</v>
      </c>
      <c r="E1273" s="87">
        <v>9</v>
      </c>
      <c r="F1273" s="96">
        <f t="shared" si="212"/>
        <v>16.5</v>
      </c>
      <c r="G1273" s="96"/>
      <c r="H1273" s="74">
        <f t="shared" si="213"/>
        <v>164</v>
      </c>
      <c r="I1273" s="53">
        <f t="shared" si="211"/>
        <v>0.96892833162732761</v>
      </c>
      <c r="J1273" s="53">
        <f t="shared" si="214"/>
        <v>0.40421762839545172</v>
      </c>
      <c r="K1273" s="53">
        <f t="shared" si="215"/>
        <v>2.0357412483497721</v>
      </c>
      <c r="L1273" s="53">
        <f t="shared" si="216"/>
        <v>41.551579059748867</v>
      </c>
      <c r="M1273" s="93">
        <f t="shared" si="217"/>
        <v>5.1692407083662273</v>
      </c>
      <c r="N1273" s="53">
        <f t="shared" si="218"/>
        <v>27.357857530194796</v>
      </c>
      <c r="O1273">
        <f t="shared" si="219"/>
        <v>0.89821237770744478</v>
      </c>
      <c r="P1273" s="53">
        <f t="shared" si="220"/>
        <v>14.122457624351155</v>
      </c>
      <c r="Q1273" s="53">
        <v>0.2</v>
      </c>
      <c r="R1273" s="53">
        <f t="shared" si="221"/>
        <v>9.0183867641735205</v>
      </c>
    </row>
    <row r="1274" spans="2:18" ht="15">
      <c r="B1274" s="84">
        <v>31577</v>
      </c>
      <c r="C1274" s="85">
        <v>0</v>
      </c>
      <c r="D1274" s="86">
        <v>20</v>
      </c>
      <c r="E1274" s="87">
        <v>14</v>
      </c>
      <c r="F1274" s="96">
        <f t="shared" si="212"/>
        <v>17</v>
      </c>
      <c r="G1274" s="96"/>
      <c r="H1274" s="74">
        <f t="shared" si="213"/>
        <v>165</v>
      </c>
      <c r="I1274" s="53">
        <f t="shared" si="211"/>
        <v>0.96872217528436744</v>
      </c>
      <c r="J1274" s="53">
        <f t="shared" si="214"/>
        <v>0.4052460284083601</v>
      </c>
      <c r="K1274" s="53">
        <f t="shared" si="215"/>
        <v>2.0371690021676367</v>
      </c>
      <c r="L1274" s="53">
        <f t="shared" si="216"/>
        <v>41.584154193902762</v>
      </c>
      <c r="M1274" s="93">
        <f t="shared" si="217"/>
        <v>3.3195729361517592</v>
      </c>
      <c r="N1274" s="53">
        <f t="shared" si="218"/>
        <v>17.316193057247411</v>
      </c>
      <c r="O1274">
        <f t="shared" si="219"/>
        <v>0.92399173474224472</v>
      </c>
      <c r="P1274" s="53">
        <f t="shared" si="220"/>
        <v>14.577982189385189</v>
      </c>
      <c r="Q1274" s="53">
        <v>0.2</v>
      </c>
      <c r="R1274" s="53">
        <f t="shared" si="221"/>
        <v>6.7475352457914362</v>
      </c>
    </row>
    <row r="1275" spans="2:18" ht="15">
      <c r="B1275" s="84">
        <v>31578</v>
      </c>
      <c r="C1275" s="85">
        <v>6.2</v>
      </c>
      <c r="D1275" s="86">
        <v>25</v>
      </c>
      <c r="E1275" s="87">
        <v>12</v>
      </c>
      <c r="F1275" s="96">
        <f t="shared" si="212"/>
        <v>18.5</v>
      </c>
      <c r="G1275" s="96"/>
      <c r="H1275" s="74">
        <f t="shared" si="213"/>
        <v>166</v>
      </c>
      <c r="I1275" s="53">
        <f t="shared" si="211"/>
        <v>0.96852527455295245</v>
      </c>
      <c r="J1275" s="53">
        <f t="shared" si="214"/>
        <v>0.40615549969192977</v>
      </c>
      <c r="K1275" s="53">
        <f t="shared" si="215"/>
        <v>2.0384335507413596</v>
      </c>
      <c r="L1275" s="53">
        <f t="shared" si="216"/>
        <v>41.612319139501366</v>
      </c>
      <c r="M1275" s="93">
        <f t="shared" si="217"/>
        <v>5.1003466614786515</v>
      </c>
      <c r="N1275" s="53">
        <f t="shared" si="218"/>
        <v>25.506009559235434</v>
      </c>
      <c r="O1275">
        <f t="shared" si="219"/>
        <v>1.0052337064307559</v>
      </c>
      <c r="P1275" s="53">
        <f t="shared" si="220"/>
        <v>16.024156693524468</v>
      </c>
      <c r="Q1275" s="53">
        <v>0.2</v>
      </c>
      <c r="R1275" s="53">
        <f t="shared" si="221"/>
        <v>8.6964063738188937</v>
      </c>
    </row>
    <row r="1276" spans="2:18" ht="15">
      <c r="B1276" s="84">
        <v>31579</v>
      </c>
      <c r="C1276" s="85">
        <v>2</v>
      </c>
      <c r="D1276" s="86">
        <v>27</v>
      </c>
      <c r="E1276" s="87">
        <v>15</v>
      </c>
      <c r="F1276" s="96">
        <f t="shared" si="212"/>
        <v>21</v>
      </c>
      <c r="G1276" s="96"/>
      <c r="H1276" s="74">
        <f t="shared" si="213"/>
        <v>167</v>
      </c>
      <c r="I1276" s="53">
        <f t="shared" si="211"/>
        <v>0.96833768769917694</v>
      </c>
      <c r="J1276" s="53">
        <f t="shared" si="214"/>
        <v>0.40694573331055683</v>
      </c>
      <c r="K1276" s="53">
        <f t="shared" si="215"/>
        <v>2.0395337687208768</v>
      </c>
      <c r="L1276" s="53">
        <f t="shared" si="216"/>
        <v>41.636068594638665</v>
      </c>
      <c r="M1276" s="93">
        <f t="shared" si="217"/>
        <v>5.2407270060773605</v>
      </c>
      <c r="N1276" s="53">
        <f t="shared" si="218"/>
        <v>24.519367319334602</v>
      </c>
      <c r="O1276">
        <f t="shared" si="219"/>
        <v>1.1544769098420939</v>
      </c>
      <c r="P1276" s="53">
        <f t="shared" si="220"/>
        <v>18.720055663097781</v>
      </c>
      <c r="Q1276" s="53">
        <v>0.2</v>
      </c>
      <c r="R1276" s="53">
        <f t="shared" si="221"/>
        <v>8.5856288024187624</v>
      </c>
    </row>
    <row r="1277" spans="2:18" ht="15">
      <c r="B1277" s="84">
        <v>31580</v>
      </c>
      <c r="C1277" s="85">
        <v>0</v>
      </c>
      <c r="D1277" s="86">
        <v>28</v>
      </c>
      <c r="E1277" s="87">
        <v>14</v>
      </c>
      <c r="F1277" s="96">
        <f t="shared" si="212"/>
        <v>21</v>
      </c>
      <c r="G1277" s="96"/>
      <c r="H1277" s="74">
        <f t="shared" si="213"/>
        <v>168</v>
      </c>
      <c r="I1277" s="53">
        <f t="shared" si="211"/>
        <v>0.96815947023300886</v>
      </c>
      <c r="J1277" s="53">
        <f t="shared" si="214"/>
        <v>0.40761646659536283</v>
      </c>
      <c r="K1277" s="53">
        <f t="shared" si="215"/>
        <v>2.0404686797466649</v>
      </c>
      <c r="L1277" s="53">
        <f t="shared" si="216"/>
        <v>41.655398641672008</v>
      </c>
      <c r="M1277" s="93">
        <f t="shared" si="217"/>
        <v>5.6632601496645103</v>
      </c>
      <c r="N1277" s="53">
        <f t="shared" si="218"/>
        <v>26.496239104526296</v>
      </c>
      <c r="O1277">
        <f t="shared" si="219"/>
        <v>1.1544769098420939</v>
      </c>
      <c r="P1277" s="53">
        <f t="shared" si="220"/>
        <v>18.720055663097781</v>
      </c>
      <c r="Q1277" s="53">
        <v>0.2</v>
      </c>
      <c r="R1277" s="53">
        <f t="shared" si="221"/>
        <v>9.0439408587030048</v>
      </c>
    </row>
    <row r="1278" spans="2:18" ht="15">
      <c r="B1278" s="84">
        <v>31581</v>
      </c>
      <c r="C1278" s="85">
        <v>2.6</v>
      </c>
      <c r="D1278" s="86">
        <v>28</v>
      </c>
      <c r="E1278" s="87">
        <v>13</v>
      </c>
      <c r="F1278" s="96">
        <f t="shared" si="212"/>
        <v>20.5</v>
      </c>
      <c r="G1278" s="96"/>
      <c r="H1278" s="74">
        <f t="shared" si="213"/>
        <v>169</v>
      </c>
      <c r="I1278" s="53">
        <f t="shared" si="211"/>
        <v>0.96799067489186363</v>
      </c>
      <c r="J1278" s="53">
        <f t="shared" si="214"/>
        <v>0.40816748346531739</v>
      </c>
      <c r="K1278" s="53">
        <f t="shared" si="215"/>
        <v>2.041237459877554</v>
      </c>
      <c r="L1278" s="53">
        <f t="shared" si="216"/>
        <v>41.670306758860512</v>
      </c>
      <c r="M1278" s="93">
        <f t="shared" si="217"/>
        <v>5.7885604714620582</v>
      </c>
      <c r="N1278" s="53">
        <f t="shared" si="218"/>
        <v>27.436028698431592</v>
      </c>
      <c r="O1278">
        <f t="shared" si="219"/>
        <v>1.1231778894918711</v>
      </c>
      <c r="P1278" s="53">
        <f t="shared" si="220"/>
        <v>18.150673095156183</v>
      </c>
      <c r="Q1278" s="53">
        <v>0.2</v>
      </c>
      <c r="R1278" s="53">
        <f t="shared" si="221"/>
        <v>9.2382348086003034</v>
      </c>
    </row>
    <row r="1279" spans="2:18" ht="15">
      <c r="B1279" s="84">
        <v>31582</v>
      </c>
      <c r="C1279" s="85">
        <v>14.8</v>
      </c>
      <c r="D1279" s="86">
        <v>28</v>
      </c>
      <c r="E1279" s="87">
        <v>15</v>
      </c>
      <c r="F1279" s="96">
        <f t="shared" si="212"/>
        <v>21.5</v>
      </c>
      <c r="G1279" s="96"/>
      <c r="H1279" s="74">
        <f t="shared" si="213"/>
        <v>170</v>
      </c>
      <c r="I1279" s="53">
        <f t="shared" si="211"/>
        <v>0.96783135162499845</v>
      </c>
      <c r="J1279" s="53">
        <f t="shared" si="214"/>
        <v>0.40859861468800307</v>
      </c>
      <c r="K1279" s="53">
        <f t="shared" si="215"/>
        <v>2.0418394405028018</v>
      </c>
      <c r="L1279" s="53">
        <f t="shared" si="216"/>
        <v>41.68079182940884</v>
      </c>
      <c r="M1279" s="93">
        <f t="shared" si="217"/>
        <v>5.5309490893299618</v>
      </c>
      <c r="N1279" s="53">
        <f t="shared" si="218"/>
        <v>25.547979464288591</v>
      </c>
      <c r="O1279">
        <f t="shared" si="219"/>
        <v>1.1865305921643348</v>
      </c>
      <c r="P1279" s="53">
        <f t="shared" si="220"/>
        <v>19.305275780700303</v>
      </c>
      <c r="Q1279" s="53">
        <v>0.2</v>
      </c>
      <c r="R1279" s="53">
        <f t="shared" si="221"/>
        <v>8.8467162171185105</v>
      </c>
    </row>
    <row r="1280" spans="2:18" ht="15">
      <c r="B1280" s="84">
        <v>31583</v>
      </c>
      <c r="C1280" s="85">
        <v>2.2000000000000002</v>
      </c>
      <c r="D1280" s="86">
        <v>28</v>
      </c>
      <c r="E1280" s="87">
        <v>16</v>
      </c>
      <c r="F1280" s="96">
        <f t="shared" si="212"/>
        <v>22</v>
      </c>
      <c r="G1280" s="96"/>
      <c r="H1280" s="74">
        <f t="shared" si="213"/>
        <v>171</v>
      </c>
      <c r="I1280" s="53">
        <f t="shared" si="211"/>
        <v>0.96768154757873115</v>
      </c>
      <c r="J1280" s="53">
        <f t="shared" si="214"/>
        <v>0.4089097380789154</v>
      </c>
      <c r="K1280" s="53">
        <f t="shared" si="215"/>
        <v>2.0422741107171487</v>
      </c>
      <c r="L1280" s="53">
        <f t="shared" si="216"/>
        <v>41.686854147808901</v>
      </c>
      <c r="M1280" s="93">
        <f t="shared" si="217"/>
        <v>5.3823544131253271</v>
      </c>
      <c r="N1280" s="53">
        <f t="shared" si="218"/>
        <v>24.54927479318426</v>
      </c>
      <c r="O1280">
        <f t="shared" si="219"/>
        <v>1.2193540774631728</v>
      </c>
      <c r="P1280" s="53">
        <f t="shared" si="220"/>
        <v>19.906714554451806</v>
      </c>
      <c r="Q1280" s="53">
        <v>0.2</v>
      </c>
      <c r="R1280" s="53">
        <f t="shared" si="221"/>
        <v>8.6368293987244833</v>
      </c>
    </row>
    <row r="1281" spans="2:18" ht="15">
      <c r="B1281" s="84">
        <v>31584</v>
      </c>
      <c r="C1281" s="85">
        <v>0</v>
      </c>
      <c r="D1281" s="86">
        <v>30</v>
      </c>
      <c r="E1281" s="87">
        <v>14</v>
      </c>
      <c r="F1281" s="96">
        <f t="shared" si="212"/>
        <v>22</v>
      </c>
      <c r="G1281" s="96"/>
      <c r="H1281" s="74">
        <f t="shared" si="213"/>
        <v>172</v>
      </c>
      <c r="I1281" s="53">
        <f t="shared" si="211"/>
        <v>0.96754130708248931</v>
      </c>
      <c r="J1281" s="53">
        <f t="shared" si="214"/>
        <v>0.40910077863842559</v>
      </c>
      <c r="K1281" s="53">
        <f t="shared" si="215"/>
        <v>2.0425411191413518</v>
      </c>
      <c r="L1281" s="53">
        <f t="shared" si="216"/>
        <v>41.688495423392943</v>
      </c>
      <c r="M1281" s="93">
        <f t="shared" si="217"/>
        <v>6.2152522329924906</v>
      </c>
      <c r="N1281" s="53">
        <f t="shared" si="218"/>
        <v>28.348176887907204</v>
      </c>
      <c r="O1281">
        <f t="shared" si="219"/>
        <v>1.2193540774631728</v>
      </c>
      <c r="P1281" s="53">
        <f t="shared" si="220"/>
        <v>19.906714554451806</v>
      </c>
      <c r="Q1281" s="53">
        <v>0.2</v>
      </c>
      <c r="R1281" s="53">
        <f t="shared" si="221"/>
        <v>9.5200617871599871</v>
      </c>
    </row>
    <row r="1282" spans="2:18" ht="15">
      <c r="B1282" s="84">
        <v>31585</v>
      </c>
      <c r="C1282" s="85">
        <v>0</v>
      </c>
      <c r="D1282" s="86">
        <v>32</v>
      </c>
      <c r="E1282" s="87">
        <v>16</v>
      </c>
      <c r="F1282" s="96">
        <f t="shared" si="212"/>
        <v>24</v>
      </c>
      <c r="G1282" s="96"/>
      <c r="H1282" s="74">
        <f t="shared" si="213"/>
        <v>173</v>
      </c>
      <c r="I1282" s="53">
        <f t="shared" si="211"/>
        <v>0.96741067163569183</v>
      </c>
      <c r="J1282" s="53">
        <f t="shared" si="214"/>
        <v>0.40917170862578206</v>
      </c>
      <c r="K1282" s="53">
        <f t="shared" si="215"/>
        <v>2.0426402751747079</v>
      </c>
      <c r="L1282" s="53">
        <f t="shared" si="216"/>
        <v>41.685718781033387</v>
      </c>
      <c r="M1282" s="93">
        <f t="shared" si="217"/>
        <v>6.5271416996881904</v>
      </c>
      <c r="N1282" s="53">
        <f t="shared" si="218"/>
        <v>28.346288771102707</v>
      </c>
      <c r="O1282">
        <f t="shared" si="219"/>
        <v>1.3586571485671137</v>
      </c>
      <c r="P1282" s="53">
        <f t="shared" si="220"/>
        <v>22.48254785226381</v>
      </c>
      <c r="Q1282" s="53">
        <v>0.2</v>
      </c>
      <c r="R1282" s="53">
        <f t="shared" si="221"/>
        <v>9.6093462788232209</v>
      </c>
    </row>
    <row r="1283" spans="2:18" ht="15">
      <c r="B1283" s="84">
        <v>31586</v>
      </c>
      <c r="C1283" s="85">
        <v>0</v>
      </c>
      <c r="D1283" s="86">
        <v>32</v>
      </c>
      <c r="E1283" s="87">
        <v>18</v>
      </c>
      <c r="F1283" s="96">
        <f t="shared" si="212"/>
        <v>25</v>
      </c>
      <c r="G1283" s="96"/>
      <c r="H1283" s="74">
        <f t="shared" si="213"/>
        <v>174</v>
      </c>
      <c r="I1283" s="53">
        <f t="shared" si="211"/>
        <v>0.96728967989546932</v>
      </c>
      <c r="J1283" s="53">
        <f t="shared" si="214"/>
        <v>0.40912254756976801</v>
      </c>
      <c r="K1283" s="53">
        <f t="shared" si="215"/>
        <v>2.0425715496702246</v>
      </c>
      <c r="L1283" s="53">
        <f t="shared" si="216"/>
        <v>41.678528758947735</v>
      </c>
      <c r="M1283" s="93">
        <f t="shared" si="217"/>
        <v>6.2505702488100434</v>
      </c>
      <c r="N1283" s="53">
        <f t="shared" si="218"/>
        <v>26.510951750133781</v>
      </c>
      <c r="O1283">
        <f t="shared" si="219"/>
        <v>1.4333386753343602</v>
      </c>
      <c r="P1283" s="53">
        <f t="shared" si="220"/>
        <v>23.878257206163344</v>
      </c>
      <c r="Q1283" s="53">
        <v>0.2</v>
      </c>
      <c r="R1283" s="53">
        <f t="shared" si="221"/>
        <v>9.222482759650978</v>
      </c>
    </row>
    <row r="1284" spans="2:18" ht="15">
      <c r="B1284" s="84">
        <v>31587</v>
      </c>
      <c r="C1284" s="85">
        <v>22</v>
      </c>
      <c r="D1284" s="86">
        <v>29</v>
      </c>
      <c r="E1284" s="87">
        <v>16</v>
      </c>
      <c r="F1284" s="96">
        <f t="shared" si="212"/>
        <v>22.5</v>
      </c>
      <c r="G1284" s="96"/>
      <c r="H1284" s="74">
        <f t="shared" si="213"/>
        <v>175</v>
      </c>
      <c r="I1284" s="53">
        <f t="shared" si="211"/>
        <v>0.96717836766522414</v>
      </c>
      <c r="J1284" s="53">
        <f t="shared" si="214"/>
        <v>0.4089533622158914</v>
      </c>
      <c r="K1284" s="53">
        <f t="shared" si="215"/>
        <v>2.0423350750274194</v>
      </c>
      <c r="L1284" s="53">
        <f t="shared" si="216"/>
        <v>41.666931303590367</v>
      </c>
      <c r="M1284" s="93">
        <f t="shared" si="217"/>
        <v>5.6697996456530078</v>
      </c>
      <c r="N1284" s="53">
        <f t="shared" si="218"/>
        <v>25.539483742076214</v>
      </c>
      <c r="O1284">
        <f t="shared" si="219"/>
        <v>1.2529627418997087</v>
      </c>
      <c r="P1284" s="53">
        <f t="shared" si="220"/>
        <v>20.524760720033569</v>
      </c>
      <c r="Q1284" s="53">
        <v>0.2</v>
      </c>
      <c r="R1284" s="53">
        <f t="shared" si="221"/>
        <v>8.8890565237583541</v>
      </c>
    </row>
    <row r="1285" spans="2:18" ht="15">
      <c r="B1285" s="84">
        <v>31588</v>
      </c>
      <c r="C1285" s="85">
        <v>0.2</v>
      </c>
      <c r="D1285" s="86">
        <v>29</v>
      </c>
      <c r="E1285" s="87">
        <v>15</v>
      </c>
      <c r="F1285" s="96">
        <f t="shared" si="212"/>
        <v>22</v>
      </c>
      <c r="G1285" s="96"/>
      <c r="H1285" s="74">
        <f t="shared" si="213"/>
        <v>176</v>
      </c>
      <c r="I1285" s="53">
        <f t="shared" si="211"/>
        <v>0.96707676788403607</v>
      </c>
      <c r="J1285" s="53">
        <f t="shared" si="214"/>
        <v>0.40866426641022918</v>
      </c>
      <c r="K1285" s="53">
        <f t="shared" si="215"/>
        <v>2.0419311447020565</v>
      </c>
      <c r="L1285" s="53">
        <f t="shared" si="216"/>
        <v>41.650933761636104</v>
      </c>
      <c r="M1285" s="93">
        <f t="shared" si="217"/>
        <v>5.8085977950712966</v>
      </c>
      <c r="N1285" s="53">
        <f t="shared" si="218"/>
        <v>26.493399075793839</v>
      </c>
      <c r="O1285">
        <f t="shared" si="219"/>
        <v>1.2193540774631728</v>
      </c>
      <c r="P1285" s="53">
        <f t="shared" si="220"/>
        <v>19.906714554451806</v>
      </c>
      <c r="Q1285" s="53">
        <v>0.2</v>
      </c>
      <c r="R1285" s="53">
        <f t="shared" si="221"/>
        <v>9.0888319749240534</v>
      </c>
    </row>
    <row r="1286" spans="2:18" ht="15">
      <c r="B1286" s="84">
        <v>31589</v>
      </c>
      <c r="C1286" s="85">
        <v>0</v>
      </c>
      <c r="D1286" s="86">
        <v>30</v>
      </c>
      <c r="E1286" s="87">
        <v>18</v>
      </c>
      <c r="F1286" s="96">
        <f t="shared" si="212"/>
        <v>24</v>
      </c>
      <c r="G1286" s="96"/>
      <c r="H1286" s="74">
        <f t="shared" si="213"/>
        <v>177</v>
      </c>
      <c r="I1286" s="53">
        <f t="shared" si="211"/>
        <v>0.96698491061691505</v>
      </c>
      <c r="J1286" s="53">
        <f t="shared" si="214"/>
        <v>0.40825542092030154</v>
      </c>
      <c r="K1286" s="53">
        <f t="shared" si="215"/>
        <v>2.0413602121365115</v>
      </c>
      <c r="L1286" s="53">
        <f t="shared" si="216"/>
        <v>41.630544869084666</v>
      </c>
      <c r="M1286" s="93">
        <f t="shared" si="217"/>
        <v>5.6451888283414728</v>
      </c>
      <c r="N1286" s="53">
        <f t="shared" si="218"/>
        <v>24.51611441241036</v>
      </c>
      <c r="O1286">
        <f t="shared" si="219"/>
        <v>1.3586571485671137</v>
      </c>
      <c r="P1286" s="53">
        <f t="shared" si="220"/>
        <v>22.48254785226381</v>
      </c>
      <c r="Q1286" s="53">
        <v>0.2</v>
      </c>
      <c r="R1286" s="53">
        <f t="shared" si="221"/>
        <v>8.7141956217900525</v>
      </c>
    </row>
    <row r="1287" spans="2:18" ht="15">
      <c r="B1287" s="84">
        <v>31590</v>
      </c>
      <c r="C1287" s="85">
        <v>0</v>
      </c>
      <c r="D1287" s="86">
        <v>33</v>
      </c>
      <c r="E1287" s="87">
        <v>18</v>
      </c>
      <c r="F1287" s="96">
        <f t="shared" si="212"/>
        <v>25.5</v>
      </c>
      <c r="G1287" s="96"/>
      <c r="H1287" s="74">
        <f t="shared" si="213"/>
        <v>178</v>
      </c>
      <c r="I1287" s="53">
        <f t="shared" si="211"/>
        <v>0.96690282304590414</v>
      </c>
      <c r="J1287" s="53">
        <f t="shared" si="214"/>
        <v>0.40772703319360154</v>
      </c>
      <c r="K1287" s="53">
        <f t="shared" si="215"/>
        <v>2.0406228891187692</v>
      </c>
      <c r="L1287" s="53">
        <f t="shared" si="216"/>
        <v>41.605774737537843</v>
      </c>
      <c r="M1287" s="93">
        <f t="shared" si="217"/>
        <v>6.5341125784453054</v>
      </c>
      <c r="N1287" s="53">
        <f t="shared" si="218"/>
        <v>27.393540352972028</v>
      </c>
      <c r="O1287">
        <f t="shared" si="219"/>
        <v>1.4719947804869402</v>
      </c>
      <c r="P1287" s="53">
        <f t="shared" si="220"/>
        <v>24.604553444924591</v>
      </c>
      <c r="Q1287" s="53">
        <v>0.2</v>
      </c>
      <c r="R1287" s="53">
        <f t="shared" si="221"/>
        <v>9.4501272125332356</v>
      </c>
    </row>
    <row r="1288" spans="2:18" ht="15">
      <c r="B1288" s="84">
        <v>31591</v>
      </c>
      <c r="C1288" s="85">
        <v>0</v>
      </c>
      <c r="D1288" s="86">
        <v>31</v>
      </c>
      <c r="E1288" s="87">
        <v>18</v>
      </c>
      <c r="F1288" s="96">
        <f t="shared" si="212"/>
        <v>24.5</v>
      </c>
      <c r="G1288" s="96"/>
      <c r="H1288" s="74">
        <f t="shared" si="213"/>
        <v>179</v>
      </c>
      <c r="I1288" s="53">
        <f t="shared" si="211"/>
        <v>0.96683052946203629</v>
      </c>
      <c r="J1288" s="53">
        <f t="shared" si="214"/>
        <v>0.40707935705464793</v>
      </c>
      <c r="K1288" s="53">
        <f t="shared" si="215"/>
        <v>2.0397199435822722</v>
      </c>
      <c r="L1288" s="53">
        <f t="shared" si="216"/>
        <v>41.576634837724463</v>
      </c>
      <c r="M1288" s="93">
        <f t="shared" si="217"/>
        <v>5.9382824716216343</v>
      </c>
      <c r="N1288" s="53">
        <f t="shared" si="218"/>
        <v>25.484137090671855</v>
      </c>
      <c r="O1288">
        <f t="shared" si="219"/>
        <v>1.395565076951925</v>
      </c>
      <c r="P1288" s="53">
        <f t="shared" si="220"/>
        <v>23.171067686527078</v>
      </c>
      <c r="Q1288" s="53">
        <v>0.2</v>
      </c>
      <c r="R1288" s="53">
        <f t="shared" si="221"/>
        <v>8.9613114722350247</v>
      </c>
    </row>
    <row r="1289" spans="2:18" ht="15">
      <c r="B1289" s="84">
        <v>31592</v>
      </c>
      <c r="C1289" s="85">
        <v>2</v>
      </c>
      <c r="D1289" s="86">
        <v>33</v>
      </c>
      <c r="E1289" s="87">
        <v>16</v>
      </c>
      <c r="F1289" s="96">
        <f t="shared" si="212"/>
        <v>24.5</v>
      </c>
      <c r="G1289" s="96"/>
      <c r="H1289" s="74">
        <f t="shared" si="213"/>
        <v>180</v>
      </c>
      <c r="I1289" s="53">
        <f t="shared" si="211"/>
        <v>0.96676805125814624</v>
      </c>
      <c r="J1289" s="53">
        <f t="shared" si="214"/>
        <v>0.40631269234167094</v>
      </c>
      <c r="K1289" s="53">
        <f t="shared" si="215"/>
        <v>2.0386522968629022</v>
      </c>
      <c r="L1289" s="53">
        <f t="shared" si="216"/>
        <v>41.543137980369544</v>
      </c>
      <c r="M1289" s="93">
        <f t="shared" si="217"/>
        <v>6.7852147841383923</v>
      </c>
      <c r="N1289" s="53">
        <f t="shared" si="218"/>
        <v>29.118746805154302</v>
      </c>
      <c r="O1289">
        <f t="shared" si="219"/>
        <v>1.395565076951925</v>
      </c>
      <c r="P1289" s="53">
        <f t="shared" si="220"/>
        <v>23.171067686527078</v>
      </c>
      <c r="Q1289" s="53">
        <v>0.2</v>
      </c>
      <c r="R1289" s="53">
        <f t="shared" si="221"/>
        <v>9.8117842034318734</v>
      </c>
    </row>
    <row r="1290" spans="2:18" ht="15">
      <c r="B1290" s="84">
        <v>31593</v>
      </c>
      <c r="C1290" s="85">
        <v>0</v>
      </c>
      <c r="D1290" s="86">
        <v>29</v>
      </c>
      <c r="E1290" s="87">
        <v>18</v>
      </c>
      <c r="F1290" s="96">
        <f t="shared" si="212"/>
        <v>23.5</v>
      </c>
      <c r="G1290" s="96"/>
      <c r="H1290" s="74">
        <f t="shared" si="213"/>
        <v>181</v>
      </c>
      <c r="I1290" s="53">
        <f t="shared" ref="I1290:I1353" si="222">1+0.0334*COS($I$7*H1290-0.0552)</f>
        <v>0.96671540692253943</v>
      </c>
      <c r="J1290" s="53">
        <f t="shared" si="214"/>
        <v>0.40542738448427046</v>
      </c>
      <c r="K1290" s="53">
        <f t="shared" si="215"/>
        <v>2.0374210204332197</v>
      </c>
      <c r="L1290" s="53">
        <f t="shared" si="216"/>
        <v>41.505298294525524</v>
      </c>
      <c r="M1290" s="93">
        <f t="shared" si="217"/>
        <v>5.3241392688052773</v>
      </c>
      <c r="N1290" s="53">
        <f t="shared" si="218"/>
        <v>23.401775213302241</v>
      </c>
      <c r="O1290">
        <f t="shared" si="219"/>
        <v>1.322598302772739</v>
      </c>
      <c r="P1290" s="53">
        <f t="shared" si="220"/>
        <v>21.812269025567122</v>
      </c>
      <c r="Q1290" s="53">
        <v>0.2</v>
      </c>
      <c r="R1290" s="53">
        <f t="shared" si="221"/>
        <v>8.4332242558902184</v>
      </c>
    </row>
    <row r="1291" spans="2:18" ht="15">
      <c r="B1291" s="84">
        <v>31594</v>
      </c>
      <c r="C1291" s="85">
        <v>0</v>
      </c>
      <c r="D1291" s="86">
        <v>29</v>
      </c>
      <c r="E1291" s="87">
        <v>18</v>
      </c>
      <c r="F1291" s="96">
        <f t="shared" si="212"/>
        <v>23.5</v>
      </c>
      <c r="G1291" s="96"/>
      <c r="H1291" s="74">
        <f t="shared" si="213"/>
        <v>182</v>
      </c>
      <c r="I1291" s="53">
        <f t="shared" si="222"/>
        <v>0.96667261203352184</v>
      </c>
      <c r="J1291" s="53">
        <f t="shared" si="214"/>
        <v>0.4044238240236096</v>
      </c>
      <c r="K1291" s="53">
        <f t="shared" si="215"/>
        <v>2.0360273321377047</v>
      </c>
      <c r="L1291" s="53">
        <f t="shared" si="216"/>
        <v>41.463131203502378</v>
      </c>
      <c r="M1291" s="93">
        <f t="shared" si="217"/>
        <v>5.3187302373227299</v>
      </c>
      <c r="N1291" s="53">
        <f t="shared" si="218"/>
        <v>23.378000302000071</v>
      </c>
      <c r="O1291">
        <f t="shared" si="219"/>
        <v>1.322598302772739</v>
      </c>
      <c r="P1291" s="53">
        <f t="shared" si="220"/>
        <v>21.812269025567122</v>
      </c>
      <c r="Q1291" s="53">
        <v>0.2</v>
      </c>
      <c r="R1291" s="53">
        <f t="shared" si="221"/>
        <v>8.4276747295278049</v>
      </c>
    </row>
    <row r="1292" spans="2:18" ht="15">
      <c r="B1292" s="84">
        <v>31595</v>
      </c>
      <c r="C1292" s="85">
        <v>0</v>
      </c>
      <c r="D1292" s="86">
        <v>29</v>
      </c>
      <c r="E1292" s="87">
        <v>17</v>
      </c>
      <c r="F1292" s="96">
        <f t="shared" si="212"/>
        <v>23</v>
      </c>
      <c r="G1292" s="96"/>
      <c r="H1292" s="74">
        <f t="shared" si="213"/>
        <v>183</v>
      </c>
      <c r="I1292" s="53">
        <f t="shared" si="222"/>
        <v>0.96663967925478966</v>
      </c>
      <c r="J1292" s="53">
        <f t="shared" si="214"/>
        <v>0.40330244607692034</v>
      </c>
      <c r="K1292" s="53">
        <f t="shared" si="215"/>
        <v>2.0344725919560269</v>
      </c>
      <c r="L1292" s="53">
        <f t="shared" si="216"/>
        <v>41.416653398551674</v>
      </c>
      <c r="M1292" s="93">
        <f t="shared" si="217"/>
        <v>5.4818262126279143</v>
      </c>
      <c r="N1292" s="53">
        <f t="shared" si="218"/>
        <v>24.39015430835898</v>
      </c>
      <c r="O1292">
        <f t="shared" si="219"/>
        <v>1.2873721991508951</v>
      </c>
      <c r="P1292" s="53">
        <f t="shared" si="220"/>
        <v>21.159810760487982</v>
      </c>
      <c r="Q1292" s="53">
        <v>0.2</v>
      </c>
      <c r="R1292" s="53">
        <f t="shared" si="221"/>
        <v>8.6428405616791935</v>
      </c>
    </row>
    <row r="1293" spans="2:18" ht="15">
      <c r="B1293" s="84">
        <v>31596</v>
      </c>
      <c r="C1293" s="85">
        <v>0</v>
      </c>
      <c r="D1293" s="86">
        <v>30</v>
      </c>
      <c r="E1293" s="87">
        <v>16</v>
      </c>
      <c r="F1293" s="96">
        <f t="shared" si="212"/>
        <v>23</v>
      </c>
      <c r="G1293" s="96"/>
      <c r="H1293" s="74">
        <f t="shared" si="213"/>
        <v>184</v>
      </c>
      <c r="I1293" s="53">
        <f t="shared" si="222"/>
        <v>0.966616618331682</v>
      </c>
      <c r="J1293" s="53">
        <f t="shared" si="214"/>
        <v>0.4020637297482984</v>
      </c>
      <c r="K1293" s="53">
        <f t="shared" si="215"/>
        <v>2.0327582973243699</v>
      </c>
      <c r="L1293" s="53">
        <f t="shared" si="216"/>
        <v>41.365882810476329</v>
      </c>
      <c r="M1293" s="93">
        <f t="shared" si="217"/>
        <v>5.9137907240221548</v>
      </c>
      <c r="N1293" s="53">
        <f t="shared" si="218"/>
        <v>26.312083366301476</v>
      </c>
      <c r="O1293">
        <f t="shared" si="219"/>
        <v>1.2873721991508951</v>
      </c>
      <c r="P1293" s="53">
        <f t="shared" si="220"/>
        <v>21.159810760487982</v>
      </c>
      <c r="Q1293" s="53">
        <v>0.2</v>
      </c>
      <c r="R1293" s="53">
        <f t="shared" si="221"/>
        <v>9.0908815385786443</v>
      </c>
    </row>
    <row r="1294" spans="2:18" ht="15">
      <c r="B1294" s="84">
        <v>31597</v>
      </c>
      <c r="C1294" s="85">
        <v>7.4</v>
      </c>
      <c r="D1294" s="86">
        <v>29</v>
      </c>
      <c r="E1294" s="87">
        <v>15</v>
      </c>
      <c r="F1294" s="96">
        <f t="shared" si="212"/>
        <v>22</v>
      </c>
      <c r="G1294" s="96"/>
      <c r="H1294" s="74">
        <f t="shared" si="213"/>
        <v>185</v>
      </c>
      <c r="I1294" s="53">
        <f t="shared" si="222"/>
        <v>0.96660343608829691</v>
      </c>
      <c r="J1294" s="53">
        <f t="shared" si="214"/>
        <v>0.40070819748795422</v>
      </c>
      <c r="K1294" s="53">
        <f t="shared" si="215"/>
        <v>2.0308860780474474</v>
      </c>
      <c r="L1294" s="53">
        <f t="shared" si="216"/>
        <v>41.310838579351461</v>
      </c>
      <c r="M1294" s="93">
        <f t="shared" si="217"/>
        <v>5.7611684592192267</v>
      </c>
      <c r="N1294" s="53">
        <f t="shared" si="218"/>
        <v>26.277070735123576</v>
      </c>
      <c r="O1294">
        <f t="shared" si="219"/>
        <v>1.2193540774631728</v>
      </c>
      <c r="P1294" s="53">
        <f t="shared" si="220"/>
        <v>19.906714554451806</v>
      </c>
      <c r="Q1294" s="53">
        <v>0.2</v>
      </c>
      <c r="R1294" s="53">
        <f t="shared" si="221"/>
        <v>9.0385363389080862</v>
      </c>
    </row>
    <row r="1295" spans="2:18" ht="15">
      <c r="B1295" s="84">
        <v>31598</v>
      </c>
      <c r="C1295" s="85">
        <v>0</v>
      </c>
      <c r="D1295" s="86">
        <v>30</v>
      </c>
      <c r="E1295" s="87">
        <v>17</v>
      </c>
      <c r="F1295" s="96">
        <f t="shared" ref="F1295:F1358" si="223">0.5*(D1295+E1295)</f>
        <v>23.5</v>
      </c>
      <c r="G1295" s="96"/>
      <c r="H1295" s="74">
        <f t="shared" ref="H1295:H1358" si="224">B1295-DATE(YEAR(B1295),1,0)</f>
        <v>186</v>
      </c>
      <c r="I1295" s="53">
        <f t="shared" si="222"/>
        <v>0.96660013642547238</v>
      </c>
      <c r="J1295" s="53">
        <f t="shared" ref="J1295:J1358" si="225">ASIN(0.39785*SIN(4.869+$I$7*H1295+0.03345*SIN(6.224+$I$7*H1295)))</f>
        <v>0.39923641440225827</v>
      </c>
      <c r="K1295" s="53">
        <f t="shared" ref="K1295:K1358" si="226">ACOS(-TAN(J1295)*TAN($E$7*$I$8))</f>
        <v>2.0288576908360731</v>
      </c>
      <c r="L1295" s="53">
        <f t="shared" ref="L1295:L1358" si="227">117.5*I1295*((K1295*SIN($E$7*$I$8)*SIN(J1295)+COS($E$7*$I$8)*COS(J1295)*SIN(K1295))/PI())</f>
        <v>41.251541022555166</v>
      </c>
      <c r="M1295" s="93">
        <f t="shared" ref="M1295:M1358" si="228">0.0023*L1295/2.456*(0.5*(D1295+E1295)+17.8)*SQRT(D1295-E1295)</f>
        <v>5.7525629306456647</v>
      </c>
      <c r="N1295" s="53">
        <f t="shared" ref="N1295:N1358" si="229">0.17*L1295*SQRT(D1295-E1295)</f>
        <v>25.284872879283906</v>
      </c>
      <c r="O1295">
        <f t="shared" ref="O1295:O1358" si="230">5336/(F1295+273.15)^2*EXP(21.07-5336/(F1295+273.15))</f>
        <v>1.322598302772739</v>
      </c>
      <c r="P1295" s="53">
        <f t="shared" ref="P1295:P1358" si="231">EXP(21.07-5336/(F1295+273.15))</f>
        <v>21.812269025567122</v>
      </c>
      <c r="Q1295" s="53">
        <v>0.2</v>
      </c>
      <c r="R1295" s="53">
        <f t="shared" ref="R1295:R1358" si="232">(O1295*N1295*0.6+$L$8*6.43*(1+0.536*Q1295)*P1295*(1- G1295/100))/($O$7*(O1295+$L$8))</f>
        <v>8.8727758490609947</v>
      </c>
    </row>
    <row r="1296" spans="2:18" ht="15">
      <c r="B1296" s="84">
        <v>31599</v>
      </c>
      <c r="C1296" s="85">
        <v>0</v>
      </c>
      <c r="D1296" s="86">
        <v>24</v>
      </c>
      <c r="E1296" s="87">
        <v>14</v>
      </c>
      <c r="F1296" s="96">
        <f t="shared" si="223"/>
        <v>19</v>
      </c>
      <c r="G1296" s="96"/>
      <c r="H1296" s="74">
        <f t="shared" si="224"/>
        <v>187</v>
      </c>
      <c r="I1296" s="53">
        <f t="shared" si="222"/>
        <v>0.96660672031963157</v>
      </c>
      <c r="J1296" s="53">
        <f t="shared" si="225"/>
        <v>0.39764898751708555</v>
      </c>
      <c r="K1296" s="53">
        <f t="shared" si="226"/>
        <v>2.0266750135070062</v>
      </c>
      <c r="L1296" s="53">
        <f t="shared" si="227"/>
        <v>41.188011601317754</v>
      </c>
      <c r="M1296" s="93">
        <f t="shared" si="228"/>
        <v>4.4886745548179858</v>
      </c>
      <c r="N1296" s="53">
        <f t="shared" si="229"/>
        <v>22.142147922112539</v>
      </c>
      <c r="O1296">
        <f t="shared" si="230"/>
        <v>1.0336608681468451</v>
      </c>
      <c r="P1296" s="53">
        <f t="shared" si="231"/>
        <v>16.533851613772821</v>
      </c>
      <c r="Q1296" s="53">
        <v>0.2</v>
      </c>
      <c r="R1296" s="53">
        <f t="shared" si="232"/>
        <v>7.9456547289526283</v>
      </c>
    </row>
    <row r="1297" spans="2:18" ht="15">
      <c r="B1297" s="84">
        <v>31600</v>
      </c>
      <c r="C1297" s="85">
        <v>5.2</v>
      </c>
      <c r="D1297" s="86">
        <v>25</v>
      </c>
      <c r="E1297" s="87">
        <v>11</v>
      </c>
      <c r="F1297" s="96">
        <f t="shared" si="223"/>
        <v>18</v>
      </c>
      <c r="G1297" s="96"/>
      <c r="H1297" s="74">
        <f t="shared" si="224"/>
        <v>188</v>
      </c>
      <c r="I1297" s="53">
        <f t="shared" si="222"/>
        <v>0.96662318582249451</v>
      </c>
      <c r="J1297" s="53">
        <f t="shared" si="225"/>
        <v>0.39594656499710279</v>
      </c>
      <c r="K1297" s="53">
        <f t="shared" si="226"/>
        <v>2.0243400388832118</v>
      </c>
      <c r="L1297" s="53">
        <f t="shared" si="227"/>
        <v>41.120272886006703</v>
      </c>
      <c r="M1297" s="93">
        <f t="shared" si="228"/>
        <v>5.1582514167490947</v>
      </c>
      <c r="N1297" s="53">
        <f t="shared" si="229"/>
        <v>26.155855374314825</v>
      </c>
      <c r="O1297">
        <f t="shared" si="230"/>
        <v>0.97748894673792364</v>
      </c>
      <c r="P1297" s="53">
        <f t="shared" si="231"/>
        <v>15.528504174899853</v>
      </c>
      <c r="Q1297" s="53">
        <v>0.2</v>
      </c>
      <c r="R1297" s="53">
        <f t="shared" si="232"/>
        <v>8.8209724834272549</v>
      </c>
    </row>
    <row r="1298" spans="2:18" ht="15">
      <c r="B1298" s="84">
        <v>31601</v>
      </c>
      <c r="C1298" s="85">
        <v>1.2</v>
      </c>
      <c r="D1298" s="86">
        <v>25</v>
      </c>
      <c r="E1298" s="87">
        <v>12</v>
      </c>
      <c r="F1298" s="96">
        <f t="shared" si="223"/>
        <v>18.5</v>
      </c>
      <c r="G1298" s="96"/>
      <c r="H1298" s="74">
        <f t="shared" si="224"/>
        <v>189</v>
      </c>
      <c r="I1298" s="53">
        <f t="shared" si="222"/>
        <v>0.96664952806165383</v>
      </c>
      <c r="J1298" s="53">
        <f t="shared" si="225"/>
        <v>0.39412983532377216</v>
      </c>
      <c r="K1298" s="53">
        <f t="shared" si="226"/>
        <v>2.0218548684336888</v>
      </c>
      <c r="L1298" s="53">
        <f t="shared" si="227"/>
        <v>41.048348520370595</v>
      </c>
      <c r="M1298" s="93">
        <f t="shared" si="228"/>
        <v>5.0312218031689593</v>
      </c>
      <c r="N1298" s="53">
        <f t="shared" si="229"/>
        <v>25.160327311763133</v>
      </c>
      <c r="O1298">
        <f t="shared" si="230"/>
        <v>1.0052337064307559</v>
      </c>
      <c r="P1298" s="53">
        <f t="shared" si="231"/>
        <v>16.024156693524468</v>
      </c>
      <c r="Q1298" s="53">
        <v>0.2</v>
      </c>
      <c r="R1298" s="53">
        <f t="shared" si="232"/>
        <v>8.6168940138539138</v>
      </c>
    </row>
    <row r="1299" spans="2:18" ht="15">
      <c r="B1299" s="84">
        <v>31602</v>
      </c>
      <c r="C1299" s="85">
        <v>0</v>
      </c>
      <c r="D1299" s="86">
        <v>25</v>
      </c>
      <c r="E1299" s="87">
        <v>14</v>
      </c>
      <c r="F1299" s="96">
        <f t="shared" si="223"/>
        <v>19.5</v>
      </c>
      <c r="G1299" s="96"/>
      <c r="H1299" s="74">
        <f t="shared" si="224"/>
        <v>190</v>
      </c>
      <c r="I1299" s="53">
        <f t="shared" si="222"/>
        <v>0.96668573924201728</v>
      </c>
      <c r="J1299" s="53">
        <f t="shared" si="225"/>
        <v>0.39219952643495892</v>
      </c>
      <c r="K1299" s="53">
        <f t="shared" si="226"/>
        <v>2.0192217056926434</v>
      </c>
      <c r="L1299" s="53">
        <f t="shared" si="227"/>
        <v>40.972263184969115</v>
      </c>
      <c r="M1299" s="93">
        <f t="shared" si="228"/>
        <v>4.7467307921331248</v>
      </c>
      <c r="N1299" s="53">
        <f t="shared" si="229"/>
        <v>23.101236045359862</v>
      </c>
      <c r="O1299">
        <f t="shared" si="230"/>
        <v>1.0627844323448907</v>
      </c>
      <c r="P1299" s="53">
        <f t="shared" si="231"/>
        <v>17.057933627510408</v>
      </c>
      <c r="Q1299" s="53">
        <v>0.2</v>
      </c>
      <c r="R1299" s="53">
        <f t="shared" si="232"/>
        <v>8.1896577895285247</v>
      </c>
    </row>
    <row r="1300" spans="2:18" ht="15">
      <c r="B1300" s="84">
        <v>31603</v>
      </c>
      <c r="C1300" s="85">
        <v>0</v>
      </c>
      <c r="D1300" s="86">
        <v>26</v>
      </c>
      <c r="E1300" s="87">
        <v>14</v>
      </c>
      <c r="F1300" s="96">
        <f t="shared" si="223"/>
        <v>20</v>
      </c>
      <c r="G1300" s="96"/>
      <c r="H1300" s="74">
        <f t="shared" si="224"/>
        <v>191</v>
      </c>
      <c r="I1300" s="53">
        <f t="shared" si="222"/>
        <v>0.96673180864811381</v>
      </c>
      <c r="J1300" s="53">
        <f t="shared" si="225"/>
        <v>0.390156404829125</v>
      </c>
      <c r="K1300" s="53">
        <f t="shared" si="226"/>
        <v>2.0164428494980022</v>
      </c>
      <c r="L1300" s="53">
        <f t="shared" si="227"/>
        <v>40.892042560018361</v>
      </c>
      <c r="M1300" s="93">
        <f t="shared" si="228"/>
        <v>5.0144199257262603</v>
      </c>
      <c r="N1300" s="53">
        <f t="shared" si="229"/>
        <v>24.081212415335042</v>
      </c>
      <c r="O1300">
        <f t="shared" si="230"/>
        <v>1.0926186229103982</v>
      </c>
      <c r="P1300" s="53">
        <f t="shared" si="231"/>
        <v>17.596754482591379</v>
      </c>
      <c r="Q1300" s="53">
        <v>0.2</v>
      </c>
      <c r="R1300" s="53">
        <f t="shared" si="232"/>
        <v>8.4388760545494357</v>
      </c>
    </row>
    <row r="1301" spans="2:18" ht="15">
      <c r="B1301" s="84">
        <v>31604</v>
      </c>
      <c r="C1301" s="85">
        <v>0</v>
      </c>
      <c r="D1301" s="86">
        <v>27</v>
      </c>
      <c r="E1301" s="87">
        <v>13</v>
      </c>
      <c r="F1301" s="96">
        <f t="shared" si="223"/>
        <v>20</v>
      </c>
      <c r="G1301" s="96"/>
      <c r="H1301" s="74">
        <f t="shared" si="224"/>
        <v>192</v>
      </c>
      <c r="I1301" s="53">
        <f t="shared" si="222"/>
        <v>0.9667877226472652</v>
      </c>
      <c r="J1301" s="53">
        <f t="shared" si="225"/>
        <v>0.38800127463716422</v>
      </c>
      <c r="K1301" s="53">
        <f t="shared" si="226"/>
        <v>2.0135206870890685</v>
      </c>
      <c r="L1301" s="53">
        <f t="shared" si="227"/>
        <v>40.807713287879828</v>
      </c>
      <c r="M1301" s="93">
        <f t="shared" si="228"/>
        <v>5.4050230508920514</v>
      </c>
      <c r="N1301" s="53">
        <f t="shared" si="229"/>
        <v>25.957041916361277</v>
      </c>
      <c r="O1301">
        <f t="shared" si="230"/>
        <v>1.0926186229103982</v>
      </c>
      <c r="P1301" s="53">
        <f t="shared" si="231"/>
        <v>17.596754482591379</v>
      </c>
      <c r="Q1301" s="53">
        <v>0.2</v>
      </c>
      <c r="R1301" s="53">
        <f t="shared" si="232"/>
        <v>8.872453631035615</v>
      </c>
    </row>
    <row r="1302" spans="2:18" ht="15">
      <c r="B1302" s="84">
        <v>31605</v>
      </c>
      <c r="C1302" s="85">
        <v>4.2</v>
      </c>
      <c r="D1302" s="86">
        <v>26</v>
      </c>
      <c r="E1302" s="87">
        <v>13</v>
      </c>
      <c r="F1302" s="96">
        <f t="shared" si="223"/>
        <v>19.5</v>
      </c>
      <c r="G1302" s="96"/>
      <c r="H1302" s="74">
        <f t="shared" si="224"/>
        <v>193</v>
      </c>
      <c r="I1302" s="53">
        <f t="shared" si="222"/>
        <v>0.96685346469361932</v>
      </c>
      <c r="J1302" s="53">
        <f t="shared" si="225"/>
        <v>0.38573497666500367</v>
      </c>
      <c r="K1302" s="53">
        <f t="shared" si="226"/>
        <v>2.0104576871026358</v>
      </c>
      <c r="L1302" s="53">
        <f t="shared" si="227"/>
        <v>40.719302935419954</v>
      </c>
      <c r="M1302" s="93">
        <f t="shared" si="228"/>
        <v>5.1283813991531657</v>
      </c>
      <c r="N1302" s="53">
        <f t="shared" si="229"/>
        <v>24.958640887917358</v>
      </c>
      <c r="O1302">
        <f t="shared" si="230"/>
        <v>1.0627844323448907</v>
      </c>
      <c r="P1302" s="53">
        <f t="shared" si="231"/>
        <v>17.057933627510408</v>
      </c>
      <c r="Q1302" s="53">
        <v>0.2</v>
      </c>
      <c r="R1302" s="53">
        <f t="shared" si="232"/>
        <v>8.6183006838273215</v>
      </c>
    </row>
    <row r="1303" spans="2:18" ht="15">
      <c r="B1303" s="84">
        <v>31606</v>
      </c>
      <c r="C1303" s="85">
        <v>22.8</v>
      </c>
      <c r="D1303" s="86">
        <v>26</v>
      </c>
      <c r="E1303" s="87">
        <v>12</v>
      </c>
      <c r="F1303" s="96">
        <f t="shared" si="223"/>
        <v>19</v>
      </c>
      <c r="G1303" s="96"/>
      <c r="H1303" s="74">
        <f t="shared" si="224"/>
        <v>194</v>
      </c>
      <c r="I1303" s="53">
        <f t="shared" si="222"/>
        <v>0.9669290153330472</v>
      </c>
      <c r="J1303" s="53">
        <f t="shared" si="225"/>
        <v>0.38335838741013006</v>
      </c>
      <c r="K1303" s="53">
        <f t="shared" si="226"/>
        <v>2.0072563925059632</v>
      </c>
      <c r="L1303" s="53">
        <f t="shared" si="227"/>
        <v>40.626839956461978</v>
      </c>
      <c r="M1303" s="93">
        <f t="shared" si="228"/>
        <v>5.2387099459997604</v>
      </c>
      <c r="N1303" s="53">
        <f t="shared" si="229"/>
        <v>25.841991690144376</v>
      </c>
      <c r="O1303">
        <f t="shared" si="230"/>
        <v>1.0336608681468451</v>
      </c>
      <c r="P1303" s="53">
        <f t="shared" si="231"/>
        <v>16.533851613772821</v>
      </c>
      <c r="Q1303" s="53">
        <v>0.2</v>
      </c>
      <c r="R1303" s="53">
        <f t="shared" si="232"/>
        <v>8.7981016926959672</v>
      </c>
    </row>
    <row r="1304" spans="2:18" ht="15">
      <c r="B1304" s="84">
        <v>31607</v>
      </c>
      <c r="C1304" s="85">
        <v>1.4</v>
      </c>
      <c r="D1304" s="86">
        <v>24</v>
      </c>
      <c r="E1304" s="87">
        <v>13</v>
      </c>
      <c r="F1304" s="96">
        <f t="shared" si="223"/>
        <v>18.5</v>
      </c>
      <c r="G1304" s="96"/>
      <c r="H1304" s="74">
        <f t="shared" si="224"/>
        <v>195</v>
      </c>
      <c r="I1304" s="53">
        <f t="shared" si="222"/>
        <v>0.96701435220889898</v>
      </c>
      <c r="J1304" s="53">
        <f t="shared" si="225"/>
        <v>0.38087241805523475</v>
      </c>
      <c r="K1304" s="53">
        <f t="shared" si="226"/>
        <v>2.0039194135038811</v>
      </c>
      <c r="L1304" s="53">
        <f t="shared" si="227"/>
        <v>40.530353654546474</v>
      </c>
      <c r="M1304" s="93">
        <f t="shared" si="228"/>
        <v>4.5696489130986144</v>
      </c>
      <c r="N1304" s="53">
        <f t="shared" si="229"/>
        <v>22.85207586773187</v>
      </c>
      <c r="O1304">
        <f t="shared" si="230"/>
        <v>1.0052337064307559</v>
      </c>
      <c r="P1304" s="53">
        <f t="shared" si="231"/>
        <v>16.024156693524468</v>
      </c>
      <c r="Q1304" s="53">
        <v>0.2</v>
      </c>
      <c r="R1304" s="53">
        <f t="shared" si="232"/>
        <v>8.0859598364423224</v>
      </c>
    </row>
    <row r="1305" spans="2:18" ht="15">
      <c r="B1305" s="84">
        <v>31608</v>
      </c>
      <c r="C1305" s="85">
        <v>0</v>
      </c>
      <c r="D1305" s="86">
        <v>28</v>
      </c>
      <c r="E1305" s="87">
        <v>12</v>
      </c>
      <c r="F1305" s="96">
        <f t="shared" si="223"/>
        <v>20</v>
      </c>
      <c r="G1305" s="96"/>
      <c r="H1305" s="74">
        <f t="shared" si="224"/>
        <v>196</v>
      </c>
      <c r="I1305" s="53">
        <f t="shared" si="222"/>
        <v>0.96710945006862015</v>
      </c>
      <c r="J1305" s="53">
        <f t="shared" si="225"/>
        <v>0.37827801344217543</v>
      </c>
      <c r="K1305" s="53">
        <f t="shared" si="226"/>
        <v>2.0004494204558152</v>
      </c>
      <c r="L1305" s="53">
        <f t="shared" si="227"/>
        <v>40.42987414620918</v>
      </c>
      <c r="M1305" s="93">
        <f t="shared" si="228"/>
        <v>5.724712147021866</v>
      </c>
      <c r="N1305" s="53">
        <f t="shared" si="229"/>
        <v>27.492314419422243</v>
      </c>
      <c r="O1305">
        <f t="shared" si="230"/>
        <v>1.0926186229103982</v>
      </c>
      <c r="P1305" s="53">
        <f t="shared" si="231"/>
        <v>17.596754482591379</v>
      </c>
      <c r="Q1305" s="53">
        <v>0.2</v>
      </c>
      <c r="R1305" s="53">
        <f t="shared" si="232"/>
        <v>9.2273151633651107</v>
      </c>
    </row>
    <row r="1306" spans="2:18" ht="15">
      <c r="B1306" s="84">
        <v>31609</v>
      </c>
      <c r="C1306" s="85">
        <v>0</v>
      </c>
      <c r="D1306" s="86">
        <v>28</v>
      </c>
      <c r="E1306" s="87">
        <v>13</v>
      </c>
      <c r="F1306" s="96">
        <f t="shared" si="223"/>
        <v>20.5</v>
      </c>
      <c r="G1306" s="96"/>
      <c r="H1306" s="74">
        <f t="shared" si="224"/>
        <v>197</v>
      </c>
      <c r="I1306" s="53">
        <f t="shared" si="222"/>
        <v>0.96721428077122407</v>
      </c>
      <c r="J1306" s="53">
        <f t="shared" si="225"/>
        <v>0.37557615102945135</v>
      </c>
      <c r="K1306" s="53">
        <f t="shared" si="226"/>
        <v>1.9968491368368348</v>
      </c>
      <c r="L1306" s="53">
        <f t="shared" si="227"/>
        <v>40.325432324975182</v>
      </c>
      <c r="M1306" s="93">
        <f t="shared" si="228"/>
        <v>5.6017395048654262</v>
      </c>
      <c r="N1306" s="53">
        <f t="shared" si="229"/>
        <v>26.550553729951332</v>
      </c>
      <c r="O1306">
        <f t="shared" si="230"/>
        <v>1.1231778894918711</v>
      </c>
      <c r="P1306" s="53">
        <f t="shared" si="231"/>
        <v>18.150673095156183</v>
      </c>
      <c r="Q1306" s="53">
        <v>0.2</v>
      </c>
      <c r="R1306" s="53">
        <f t="shared" si="232"/>
        <v>9.0332535730189143</v>
      </c>
    </row>
    <row r="1307" spans="2:18" ht="15">
      <c r="B1307" s="84">
        <v>31610</v>
      </c>
      <c r="C1307" s="85">
        <v>0</v>
      </c>
      <c r="D1307" s="86">
        <v>29</v>
      </c>
      <c r="E1307" s="87">
        <v>17</v>
      </c>
      <c r="F1307" s="96">
        <f t="shared" si="223"/>
        <v>23</v>
      </c>
      <c r="G1307" s="96"/>
      <c r="H1307" s="74">
        <f t="shared" si="224"/>
        <v>198</v>
      </c>
      <c r="I1307" s="53">
        <f t="shared" si="222"/>
        <v>0.96732881329561926</v>
      </c>
      <c r="J1307" s="53">
        <f t="shared" si="225"/>
        <v>0.37276783983636436</v>
      </c>
      <c r="K1307" s="53">
        <f t="shared" si="226"/>
        <v>1.9931213322749191</v>
      </c>
      <c r="L1307" s="53">
        <f t="shared" si="227"/>
        <v>40.217059826258478</v>
      </c>
      <c r="M1307" s="93">
        <f t="shared" si="228"/>
        <v>5.3230503833542047</v>
      </c>
      <c r="N1307" s="53">
        <f t="shared" si="229"/>
        <v>23.683716923039729</v>
      </c>
      <c r="O1307">
        <f t="shared" si="230"/>
        <v>1.2873721991508951</v>
      </c>
      <c r="P1307" s="53">
        <f t="shared" si="231"/>
        <v>21.159810760487982</v>
      </c>
      <c r="Q1307" s="53">
        <v>0.2</v>
      </c>
      <c r="R1307" s="53">
        <f t="shared" si="232"/>
        <v>8.4781555568249711</v>
      </c>
    </row>
    <row r="1308" spans="2:18" ht="15">
      <c r="B1308" s="84">
        <v>31611</v>
      </c>
      <c r="C1308" s="85">
        <v>0</v>
      </c>
      <c r="D1308" s="86">
        <v>29</v>
      </c>
      <c r="E1308" s="87">
        <v>16</v>
      </c>
      <c r="F1308" s="96">
        <f t="shared" si="223"/>
        <v>22.5</v>
      </c>
      <c r="G1308" s="96"/>
      <c r="H1308" s="74">
        <f t="shared" si="224"/>
        <v>199</v>
      </c>
      <c r="I1308" s="53">
        <f t="shared" si="222"/>
        <v>0.9674530137497892</v>
      </c>
      <c r="J1308" s="53">
        <f t="shared" si="225"/>
        <v>0.36985411937700441</v>
      </c>
      <c r="K1308" s="53">
        <f t="shared" si="226"/>
        <v>1.9892688156945499</v>
      </c>
      <c r="L1308" s="53">
        <f t="shared" si="227"/>
        <v>40.104788993343924</v>
      </c>
      <c r="M1308" s="93">
        <f t="shared" si="228"/>
        <v>5.457232181719526</v>
      </c>
      <c r="N1308" s="53">
        <f t="shared" si="229"/>
        <v>24.581978428218108</v>
      </c>
      <c r="O1308">
        <f t="shared" si="230"/>
        <v>1.2529627418997087</v>
      </c>
      <c r="P1308" s="53">
        <f t="shared" si="231"/>
        <v>20.524760720033569</v>
      </c>
      <c r="Q1308" s="53">
        <v>0.2</v>
      </c>
      <c r="R1308" s="53">
        <f t="shared" si="232"/>
        <v>8.6661368615356249</v>
      </c>
    </row>
    <row r="1309" spans="2:18" ht="15">
      <c r="B1309" s="84">
        <v>31612</v>
      </c>
      <c r="C1309" s="85">
        <v>4.8</v>
      </c>
      <c r="D1309" s="86">
        <v>19</v>
      </c>
      <c r="E1309" s="87">
        <v>15</v>
      </c>
      <c r="F1309" s="96">
        <f t="shared" si="223"/>
        <v>17</v>
      </c>
      <c r="G1309" s="96"/>
      <c r="H1309" s="74">
        <f t="shared" si="224"/>
        <v>200</v>
      </c>
      <c r="I1309" s="53">
        <f t="shared" si="222"/>
        <v>0.96758684538082118</v>
      </c>
      <c r="J1309" s="53">
        <f t="shared" si="225"/>
        <v>0.36683605858715096</v>
      </c>
      <c r="K1309" s="53">
        <f t="shared" si="226"/>
        <v>1.985294428594524</v>
      </c>
      <c r="L1309" s="53">
        <f t="shared" si="227"/>
        <v>39.98865284461607</v>
      </c>
      <c r="M1309" s="93">
        <f t="shared" si="228"/>
        <v>2.6064265258005457</v>
      </c>
      <c r="N1309" s="53">
        <f t="shared" si="229"/>
        <v>13.596141967169464</v>
      </c>
      <c r="O1309">
        <f t="shared" si="230"/>
        <v>0.92399173474224472</v>
      </c>
      <c r="P1309" s="53">
        <f t="shared" si="231"/>
        <v>14.577982189385189</v>
      </c>
      <c r="Q1309" s="53">
        <v>0.2</v>
      </c>
      <c r="R1309" s="53">
        <f t="shared" si="232"/>
        <v>5.8964125683837816</v>
      </c>
    </row>
    <row r="1310" spans="2:18" ht="15">
      <c r="B1310" s="84">
        <v>31613</v>
      </c>
      <c r="C1310" s="85">
        <v>5</v>
      </c>
      <c r="D1310" s="86">
        <v>27</v>
      </c>
      <c r="E1310" s="87">
        <v>13</v>
      </c>
      <c r="F1310" s="96">
        <f t="shared" si="223"/>
        <v>20</v>
      </c>
      <c r="G1310" s="96"/>
      <c r="H1310" s="74">
        <f t="shared" si="224"/>
        <v>201</v>
      </c>
      <c r="I1310" s="53">
        <f t="shared" si="222"/>
        <v>0.96773026858578248</v>
      </c>
      <c r="J1310" s="53">
        <f t="shared" si="225"/>
        <v>0.36371475474710996</v>
      </c>
      <c r="K1310" s="53">
        <f t="shared" si="226"/>
        <v>1.981201038485537</v>
      </c>
      <c r="L1310" s="53">
        <f t="shared" si="227"/>
        <v>39.868685042185774</v>
      </c>
      <c r="M1310" s="93">
        <f t="shared" si="228"/>
        <v>5.2806478064962192</v>
      </c>
      <c r="N1310" s="53">
        <f t="shared" si="229"/>
        <v>25.359743181139887</v>
      </c>
      <c r="O1310">
        <f t="shared" si="230"/>
        <v>1.0926186229103982</v>
      </c>
      <c r="P1310" s="53">
        <f t="shared" si="231"/>
        <v>17.596754482591379</v>
      </c>
      <c r="Q1310" s="53">
        <v>0.2</v>
      </c>
      <c r="R1310" s="53">
        <f t="shared" si="232"/>
        <v>8.7343945281619959</v>
      </c>
    </row>
    <row r="1311" spans="2:18" ht="15">
      <c r="B1311" s="84">
        <v>31614</v>
      </c>
      <c r="C1311" s="85">
        <v>0</v>
      </c>
      <c r="D1311" s="86">
        <v>30</v>
      </c>
      <c r="E1311" s="87">
        <v>15</v>
      </c>
      <c r="F1311" s="96">
        <f t="shared" si="223"/>
        <v>22.5</v>
      </c>
      <c r="G1311" s="96"/>
      <c r="H1311" s="74">
        <f t="shared" si="224"/>
        <v>202</v>
      </c>
      <c r="I1311" s="53">
        <f t="shared" si="222"/>
        <v>0.96788324092343936</v>
      </c>
      <c r="J1311" s="53">
        <f t="shared" si="225"/>
        <v>0.36049133240344439</v>
      </c>
      <c r="K1311" s="53">
        <f t="shared" si="226"/>
        <v>1.9769915325107041</v>
      </c>
      <c r="L1311" s="53">
        <f t="shared" si="227"/>
        <v>39.74491986205139</v>
      </c>
      <c r="M1311" s="93">
        <f t="shared" si="228"/>
        <v>5.8094066144987719</v>
      </c>
      <c r="N1311" s="53">
        <f t="shared" si="229"/>
        <v>26.168340162752482</v>
      </c>
      <c r="O1311">
        <f t="shared" si="230"/>
        <v>1.2529627418997087</v>
      </c>
      <c r="P1311" s="53">
        <f t="shared" si="231"/>
        <v>20.524760720033569</v>
      </c>
      <c r="Q1311" s="53">
        <v>0.2</v>
      </c>
      <c r="R1311" s="53">
        <f t="shared" si="232"/>
        <v>9.0354624589054922</v>
      </c>
    </row>
    <row r="1312" spans="2:18" ht="15">
      <c r="B1312" s="84">
        <v>31615</v>
      </c>
      <c r="C1312" s="85">
        <v>0</v>
      </c>
      <c r="D1312" s="86">
        <v>28</v>
      </c>
      <c r="E1312" s="87">
        <v>17</v>
      </c>
      <c r="F1312" s="96">
        <f t="shared" si="223"/>
        <v>22.5</v>
      </c>
      <c r="G1312" s="96"/>
      <c r="H1312" s="74">
        <f t="shared" si="224"/>
        <v>203</v>
      </c>
      <c r="I1312" s="53">
        <f t="shared" si="222"/>
        <v>0.96804571712681597</v>
      </c>
      <c r="J1312" s="53">
        <f t="shared" si="225"/>
        <v>0.35716694229246182</v>
      </c>
      <c r="K1312" s="53">
        <f t="shared" si="226"/>
        <v>1.9726688112697344</v>
      </c>
      <c r="L1312" s="53">
        <f t="shared" si="227"/>
        <v>39.61739216591679</v>
      </c>
      <c r="M1312" s="93">
        <f t="shared" si="228"/>
        <v>4.958915943004186</v>
      </c>
      <c r="N1312" s="53">
        <f t="shared" si="229"/>
        <v>22.337324247740945</v>
      </c>
      <c r="O1312">
        <f t="shared" si="230"/>
        <v>1.2529627418997087</v>
      </c>
      <c r="P1312" s="53">
        <f t="shared" si="231"/>
        <v>20.524760720033569</v>
      </c>
      <c r="Q1312" s="53">
        <v>0.2</v>
      </c>
      <c r="R1312" s="53">
        <f t="shared" si="232"/>
        <v>8.1435522403572627</v>
      </c>
    </row>
    <row r="1313" spans="2:18" ht="15">
      <c r="B1313" s="84">
        <v>31616</v>
      </c>
      <c r="C1313" s="85">
        <v>0</v>
      </c>
      <c r="D1313" s="86">
        <v>28</v>
      </c>
      <c r="E1313" s="87">
        <v>17</v>
      </c>
      <c r="F1313" s="96">
        <f t="shared" si="223"/>
        <v>22.5</v>
      </c>
      <c r="G1313" s="96"/>
      <c r="H1313" s="74">
        <f t="shared" si="224"/>
        <v>204</v>
      </c>
      <c r="I1313" s="53">
        <f t="shared" si="222"/>
        <v>0.9682176491165897</v>
      </c>
      <c r="J1313" s="53">
        <f t="shared" si="225"/>
        <v>0.35374276026822699</v>
      </c>
      <c r="K1313" s="53">
        <f t="shared" si="226"/>
        <v>1.9682357828650181</v>
      </c>
      <c r="L1313" s="53">
        <f t="shared" si="227"/>
        <v>39.486137374773513</v>
      </c>
      <c r="M1313" s="93">
        <f t="shared" si="228"/>
        <v>4.9424867577193456</v>
      </c>
      <c r="N1313" s="53">
        <f t="shared" si="229"/>
        <v>22.263319355733962</v>
      </c>
      <c r="O1313">
        <f t="shared" si="230"/>
        <v>1.2529627418997087</v>
      </c>
      <c r="P1313" s="53">
        <f t="shared" si="231"/>
        <v>20.524760720033569</v>
      </c>
      <c r="Q1313" s="53">
        <v>0.2</v>
      </c>
      <c r="R1313" s="53">
        <f t="shared" si="232"/>
        <v>8.126322941166686</v>
      </c>
    </row>
    <row r="1314" spans="2:18" ht="15">
      <c r="B1314" s="84">
        <v>31617</v>
      </c>
      <c r="C1314" s="85">
        <v>0</v>
      </c>
      <c r="D1314" s="86">
        <v>25</v>
      </c>
      <c r="E1314" s="87">
        <v>14</v>
      </c>
      <c r="F1314" s="96">
        <f t="shared" si="223"/>
        <v>19.5</v>
      </c>
      <c r="G1314" s="96"/>
      <c r="H1314" s="74">
        <f t="shared" si="224"/>
        <v>205</v>
      </c>
      <c r="I1314" s="53">
        <f t="shared" si="222"/>
        <v>0.96839898601531871</v>
      </c>
      <c r="J1314" s="53">
        <f t="shared" si="225"/>
        <v>0.35021998623776601</v>
      </c>
      <c r="K1314" s="53">
        <f t="shared" si="226"/>
        <v>1.9636953571854612</v>
      </c>
      <c r="L1314" s="53">
        <f t="shared" si="227"/>
        <v>39.351191444339129</v>
      </c>
      <c r="M1314" s="93">
        <f t="shared" si="228"/>
        <v>4.5589259078198729</v>
      </c>
      <c r="N1314" s="53">
        <f t="shared" si="229"/>
        <v>22.187233302633803</v>
      </c>
      <c r="O1314">
        <f t="shared" si="230"/>
        <v>1.0627844323448907</v>
      </c>
      <c r="P1314" s="53">
        <f t="shared" si="231"/>
        <v>17.057933627510408</v>
      </c>
      <c r="Q1314" s="53">
        <v>0.2</v>
      </c>
      <c r="R1314" s="53">
        <f t="shared" si="232"/>
        <v>7.9787286630061205</v>
      </c>
    </row>
    <row r="1315" spans="2:18" ht="15">
      <c r="B1315" s="84">
        <v>31618</v>
      </c>
      <c r="C1315" s="85">
        <v>33.200000000000003</v>
      </c>
      <c r="D1315" s="86">
        <v>26</v>
      </c>
      <c r="E1315" s="87">
        <v>10</v>
      </c>
      <c r="F1315" s="96">
        <f t="shared" si="223"/>
        <v>18</v>
      </c>
      <c r="G1315" s="96"/>
      <c r="H1315" s="74">
        <f t="shared" si="224"/>
        <v>206</v>
      </c>
      <c r="I1315" s="53">
        <f t="shared" si="222"/>
        <v>0.96858967416249719</v>
      </c>
      <c r="J1315" s="53">
        <f t="shared" si="225"/>
        <v>0.34659984310601538</v>
      </c>
      <c r="K1315" s="53">
        <f t="shared" si="226"/>
        <v>1.9590504404414957</v>
      </c>
      <c r="L1315" s="53">
        <f t="shared" si="227"/>
        <v>39.212590842429222</v>
      </c>
      <c r="M1315" s="93">
        <f t="shared" si="228"/>
        <v>5.2585744787713713</v>
      </c>
      <c r="N1315" s="53">
        <f t="shared" si="229"/>
        <v>26.664561772851872</v>
      </c>
      <c r="O1315">
        <f t="shared" si="230"/>
        <v>0.97748894673792364</v>
      </c>
      <c r="P1315" s="53">
        <f t="shared" si="231"/>
        <v>15.528504174899853</v>
      </c>
      <c r="Q1315" s="53">
        <v>0.2</v>
      </c>
      <c r="R1315" s="53">
        <f t="shared" si="232"/>
        <v>8.9377814870091878</v>
      </c>
    </row>
    <row r="1316" spans="2:18" ht="15">
      <c r="B1316" s="84">
        <v>31619</v>
      </c>
      <c r="C1316" s="85">
        <v>0.2</v>
      </c>
      <c r="D1316" s="86">
        <v>30</v>
      </c>
      <c r="E1316" s="87">
        <v>11</v>
      </c>
      <c r="F1316" s="96">
        <f t="shared" si="223"/>
        <v>20.5</v>
      </c>
      <c r="G1316" s="96"/>
      <c r="H1316" s="74">
        <f t="shared" si="224"/>
        <v>207</v>
      </c>
      <c r="I1316" s="53">
        <f t="shared" si="222"/>
        <v>0.96878965713043452</v>
      </c>
      <c r="J1316" s="53">
        <f t="shared" si="225"/>
        <v>0.34288357573294348</v>
      </c>
      <c r="K1316" s="53">
        <f t="shared" si="226"/>
        <v>1.9543039299623644</v>
      </c>
      <c r="L1316" s="53">
        <f t="shared" si="227"/>
        <v>39.070372528325017</v>
      </c>
      <c r="M1316" s="93">
        <f t="shared" si="228"/>
        <v>6.1083315267893088</v>
      </c>
      <c r="N1316" s="53">
        <f t="shared" si="229"/>
        <v>28.951646941367603</v>
      </c>
      <c r="O1316">
        <f t="shared" si="230"/>
        <v>1.1231778894918711</v>
      </c>
      <c r="P1316" s="53">
        <f t="shared" si="231"/>
        <v>18.150673095156183</v>
      </c>
      <c r="Q1316" s="53">
        <v>0.2</v>
      </c>
      <c r="R1316" s="53">
        <f t="shared" si="232"/>
        <v>9.5890897860593753</v>
      </c>
    </row>
    <row r="1317" spans="2:18" ht="15">
      <c r="B1317" s="84">
        <v>31620</v>
      </c>
      <c r="C1317" s="85">
        <v>0</v>
      </c>
      <c r="D1317" s="86">
        <v>31</v>
      </c>
      <c r="E1317" s="87">
        <v>16</v>
      </c>
      <c r="F1317" s="96">
        <f t="shared" si="223"/>
        <v>23.5</v>
      </c>
      <c r="G1317" s="96"/>
      <c r="H1317" s="74">
        <f t="shared" si="224"/>
        <v>208</v>
      </c>
      <c r="I1317" s="53">
        <f t="shared" si="222"/>
        <v>0.96899887574095311</v>
      </c>
      <c r="J1317" s="53">
        <f t="shared" si="225"/>
        <v>0.33907244990515634</v>
      </c>
      <c r="K1317" s="53">
        <f t="shared" si="226"/>
        <v>1.9494587092645352</v>
      </c>
      <c r="L1317" s="53">
        <f t="shared" si="227"/>
        <v>38.924573934184473</v>
      </c>
      <c r="M1317" s="93">
        <f t="shared" si="228"/>
        <v>5.8306775184197663</v>
      </c>
      <c r="N1317" s="53">
        <f t="shared" si="229"/>
        <v>25.628218522903683</v>
      </c>
      <c r="O1317">
        <f t="shared" si="230"/>
        <v>1.322598302772739</v>
      </c>
      <c r="P1317" s="53">
        <f t="shared" si="231"/>
        <v>21.812269025567122</v>
      </c>
      <c r="Q1317" s="53">
        <v>0.2</v>
      </c>
      <c r="R1317" s="53">
        <f t="shared" si="232"/>
        <v>8.952919395191218</v>
      </c>
    </row>
    <row r="1318" spans="2:18" ht="15">
      <c r="B1318" s="84">
        <v>31621</v>
      </c>
      <c r="C1318" s="85">
        <v>0</v>
      </c>
      <c r="D1318" s="86">
        <v>32</v>
      </c>
      <c r="E1318" s="87">
        <v>17</v>
      </c>
      <c r="F1318" s="96">
        <f t="shared" si="223"/>
        <v>24.5</v>
      </c>
      <c r="G1318" s="96"/>
      <c r="H1318" s="74">
        <f t="shared" si="224"/>
        <v>209</v>
      </c>
      <c r="I1318" s="53">
        <f t="shared" si="222"/>
        <v>0.9692172680829001</v>
      </c>
      <c r="J1318" s="53">
        <f t="shared" si="225"/>
        <v>0.33516775132416116</v>
      </c>
      <c r="K1318" s="53">
        <f t="shared" si="226"/>
        <v>1.9445176433979374</v>
      </c>
      <c r="L1318" s="53">
        <f t="shared" si="227"/>
        <v>38.775232948530139</v>
      </c>
      <c r="M1318" s="93">
        <f t="shared" si="228"/>
        <v>5.9489440725790157</v>
      </c>
      <c r="N1318" s="53">
        <f t="shared" si="229"/>
        <v>25.529891347344961</v>
      </c>
      <c r="O1318">
        <f t="shared" si="230"/>
        <v>1.395565076951925</v>
      </c>
      <c r="P1318" s="53">
        <f t="shared" si="231"/>
        <v>23.171067686527078</v>
      </c>
      <c r="Q1318" s="53">
        <v>0.2</v>
      </c>
      <c r="R1318" s="53">
        <f t="shared" si="232"/>
        <v>8.9720176417259623</v>
      </c>
    </row>
    <row r="1319" spans="2:18" ht="15">
      <c r="B1319" s="84">
        <v>31622</v>
      </c>
      <c r="C1319" s="85">
        <v>2</v>
      </c>
      <c r="D1319" s="86">
        <v>33</v>
      </c>
      <c r="E1319" s="87">
        <v>18</v>
      </c>
      <c r="F1319" s="96">
        <f t="shared" si="223"/>
        <v>25.5</v>
      </c>
      <c r="G1319" s="96"/>
      <c r="H1319" s="74">
        <f t="shared" si="224"/>
        <v>210</v>
      </c>
      <c r="I1319" s="53">
        <f t="shared" si="222"/>
        <v>0.96944476953046788</v>
      </c>
      <c r="J1319" s="53">
        <f t="shared" si="225"/>
        <v>0.331170784613324</v>
      </c>
      <c r="K1319" s="53">
        <f t="shared" si="226"/>
        <v>1.9394835745746699</v>
      </c>
      <c r="L1319" s="53">
        <f t="shared" si="227"/>
        <v>38.622387901833285</v>
      </c>
      <c r="M1319" s="93">
        <f t="shared" si="228"/>
        <v>6.0655770068204973</v>
      </c>
      <c r="N1319" s="53">
        <f t="shared" si="229"/>
        <v>25.429257072875735</v>
      </c>
      <c r="O1319">
        <f t="shared" si="230"/>
        <v>1.4719947804869402</v>
      </c>
      <c r="P1319" s="53">
        <f t="shared" si="231"/>
        <v>24.604553444924591</v>
      </c>
      <c r="Q1319" s="53">
        <v>0.2</v>
      </c>
      <c r="R1319" s="53">
        <f t="shared" si="232"/>
        <v>8.9894337913707112</v>
      </c>
    </row>
    <row r="1320" spans="2:18" ht="15">
      <c r="B1320" s="84">
        <v>31623</v>
      </c>
      <c r="C1320" s="85">
        <v>0</v>
      </c>
      <c r="D1320" s="86">
        <v>32</v>
      </c>
      <c r="E1320" s="87">
        <v>17</v>
      </c>
      <c r="F1320" s="96">
        <f t="shared" si="223"/>
        <v>24.5</v>
      </c>
      <c r="G1320" s="96"/>
      <c r="H1320" s="74">
        <f t="shared" si="224"/>
        <v>211</v>
      </c>
      <c r="I1320" s="53">
        <f t="shared" si="222"/>
        <v>0.96968131276231795</v>
      </c>
      <c r="J1320" s="53">
        <f t="shared" si="225"/>
        <v>0.3270828723454352</v>
      </c>
      <c r="K1320" s="53">
        <f t="shared" si="226"/>
        <v>1.9343593180829393</v>
      </c>
      <c r="L1320" s="53">
        <f t="shared" si="227"/>
        <v>38.466077554200737</v>
      </c>
      <c r="M1320" s="93">
        <f t="shared" si="228"/>
        <v>5.9015130706030128</v>
      </c>
      <c r="N1320" s="53">
        <f t="shared" si="229"/>
        <v>25.326341219428208</v>
      </c>
      <c r="O1320">
        <f t="shared" si="230"/>
        <v>1.395565076951925</v>
      </c>
      <c r="P1320" s="53">
        <f t="shared" si="231"/>
        <v>23.171067686527078</v>
      </c>
      <c r="Q1320" s="53">
        <v>0.2</v>
      </c>
      <c r="R1320" s="53">
        <f t="shared" si="232"/>
        <v>8.9243883646305342</v>
      </c>
    </row>
    <row r="1321" spans="2:18" ht="15">
      <c r="B1321" s="84">
        <v>31624</v>
      </c>
      <c r="C1321" s="85">
        <v>0</v>
      </c>
      <c r="D1321" s="86">
        <v>26</v>
      </c>
      <c r="E1321" s="87">
        <v>17</v>
      </c>
      <c r="F1321" s="96">
        <f t="shared" si="223"/>
        <v>21.5</v>
      </c>
      <c r="G1321" s="96"/>
      <c r="H1321" s="74">
        <f t="shared" si="224"/>
        <v>212</v>
      </c>
      <c r="I1321" s="53">
        <f t="shared" si="222"/>
        <v>0.96992682778150241</v>
      </c>
      <c r="J1321" s="53">
        <f t="shared" si="225"/>
        <v>0.32290535409264154</v>
      </c>
      <c r="K1321" s="53">
        <f t="shared" si="226"/>
        <v>1.9291476584871665</v>
      </c>
      <c r="L1321" s="53">
        <f t="shared" si="227"/>
        <v>38.306341085158301</v>
      </c>
      <c r="M1321" s="93">
        <f t="shared" si="228"/>
        <v>4.2294505342273521</v>
      </c>
      <c r="N1321" s="53">
        <f t="shared" si="229"/>
        <v>19.536233953430738</v>
      </c>
      <c r="O1321">
        <f t="shared" si="230"/>
        <v>1.1865305921643348</v>
      </c>
      <c r="P1321" s="53">
        <f t="shared" si="231"/>
        <v>19.305275780700303</v>
      </c>
      <c r="Q1321" s="53">
        <v>0.2</v>
      </c>
      <c r="R1321" s="53">
        <f t="shared" si="232"/>
        <v>7.4509601408425024</v>
      </c>
    </row>
    <row r="1322" spans="2:18" ht="15">
      <c r="B1322" s="84">
        <v>31625</v>
      </c>
      <c r="C1322" s="85">
        <v>2.4</v>
      </c>
      <c r="D1322" s="86">
        <v>30</v>
      </c>
      <c r="E1322" s="87">
        <v>16</v>
      </c>
      <c r="F1322" s="96">
        <f t="shared" si="223"/>
        <v>23</v>
      </c>
      <c r="G1322" s="96"/>
      <c r="H1322" s="74">
        <f t="shared" si="224"/>
        <v>213</v>
      </c>
      <c r="I1322" s="53">
        <f t="shared" si="222"/>
        <v>0.97018124193617716</v>
      </c>
      <c r="J1322" s="53">
        <f t="shared" si="225"/>
        <v>0.31863958550036658</v>
      </c>
      <c r="K1322" s="53">
        <f t="shared" si="226"/>
        <v>1.9238513461135693</v>
      </c>
      <c r="L1322" s="53">
        <f t="shared" si="227"/>
        <v>38.143218085512331</v>
      </c>
      <c r="M1322" s="93">
        <f t="shared" si="228"/>
        <v>5.4530689054055141</v>
      </c>
      <c r="N1322" s="53">
        <f t="shared" si="229"/>
        <v>24.262205129847725</v>
      </c>
      <c r="O1322">
        <f t="shared" si="230"/>
        <v>1.2873721991508951</v>
      </c>
      <c r="P1322" s="53">
        <f t="shared" si="231"/>
        <v>21.159810760487982</v>
      </c>
      <c r="Q1322" s="53">
        <v>0.2</v>
      </c>
      <c r="R1322" s="53">
        <f t="shared" si="232"/>
        <v>8.61301299093887</v>
      </c>
    </row>
    <row r="1323" spans="2:18" ht="15">
      <c r="B1323" s="84">
        <v>31626</v>
      </c>
      <c r="C1323" s="85">
        <v>0.2</v>
      </c>
      <c r="D1323" s="86">
        <v>32</v>
      </c>
      <c r="E1323" s="87">
        <v>17</v>
      </c>
      <c r="F1323" s="96">
        <f t="shared" si="223"/>
        <v>24.5</v>
      </c>
      <c r="G1323" s="96"/>
      <c r="H1323" s="74">
        <f t="shared" si="224"/>
        <v>214</v>
      </c>
      <c r="I1323" s="53">
        <f t="shared" si="222"/>
        <v>0.97044447994110072</v>
      </c>
      <c r="J1323" s="53">
        <f t="shared" si="225"/>
        <v>0.31428693738671398</v>
      </c>
      <c r="K1323" s="53">
        <f t="shared" si="226"/>
        <v>1.9184730938190306</v>
      </c>
      <c r="L1323" s="53">
        <f t="shared" si="227"/>
        <v>37.976748551260783</v>
      </c>
      <c r="M1323" s="93">
        <f t="shared" si="228"/>
        <v>5.8264396113295467</v>
      </c>
      <c r="N1323" s="53">
        <f t="shared" si="229"/>
        <v>25.004163495963745</v>
      </c>
      <c r="O1323">
        <f t="shared" si="230"/>
        <v>1.395565076951925</v>
      </c>
      <c r="P1323" s="53">
        <f t="shared" si="231"/>
        <v>23.171067686527078</v>
      </c>
      <c r="Q1323" s="53">
        <v>0.2</v>
      </c>
      <c r="R1323" s="53">
        <f t="shared" si="232"/>
        <v>8.8490010768802652</v>
      </c>
    </row>
    <row r="1324" spans="2:18" ht="15">
      <c r="B1324" s="84">
        <v>31627</v>
      </c>
      <c r="C1324" s="85">
        <v>0</v>
      </c>
      <c r="D1324" s="86">
        <v>34</v>
      </c>
      <c r="E1324" s="87">
        <v>18</v>
      </c>
      <c r="F1324" s="96">
        <f t="shared" si="223"/>
        <v>26</v>
      </c>
      <c r="G1324" s="96"/>
      <c r="H1324" s="74">
        <f t="shared" si="224"/>
        <v>215</v>
      </c>
      <c r="I1324" s="53">
        <f t="shared" si="222"/>
        <v>0.97071646389991229</v>
      </c>
      <c r="J1324" s="53">
        <f t="shared" si="225"/>
        <v>0.30984879486868599</v>
      </c>
      <c r="K1324" s="53">
        <f t="shared" si="226"/>
        <v>1.9130155740396677</v>
      </c>
      <c r="L1324" s="53">
        <f t="shared" si="227"/>
        <v>37.806972879513552</v>
      </c>
      <c r="M1324" s="93">
        <f t="shared" si="228"/>
        <v>6.203052846713673</v>
      </c>
      <c r="N1324" s="53">
        <f t="shared" si="229"/>
        <v>25.708741558069217</v>
      </c>
      <c r="O1324">
        <f t="shared" si="230"/>
        <v>1.5115504809261888</v>
      </c>
      <c r="P1324" s="53">
        <f t="shared" si="231"/>
        <v>25.350401917786186</v>
      </c>
      <c r="Q1324" s="53">
        <v>0.2</v>
      </c>
      <c r="R1324" s="53">
        <f t="shared" si="232"/>
        <v>9.0751706587124836</v>
      </c>
    </row>
    <row r="1325" spans="2:18" ht="15">
      <c r="B1325" s="84">
        <v>31628</v>
      </c>
      <c r="C1325" s="85">
        <v>0</v>
      </c>
      <c r="D1325" s="86">
        <v>34</v>
      </c>
      <c r="E1325" s="87">
        <v>18</v>
      </c>
      <c r="F1325" s="96">
        <f t="shared" si="223"/>
        <v>26</v>
      </c>
      <c r="G1325" s="96"/>
      <c r="H1325" s="74">
        <f t="shared" si="224"/>
        <v>216</v>
      </c>
      <c r="I1325" s="53">
        <f t="shared" si="222"/>
        <v>0.97099711332818273</v>
      </c>
      <c r="J1325" s="53">
        <f t="shared" si="225"/>
        <v>0.3053265565164347</v>
      </c>
      <c r="K1325" s="53">
        <f t="shared" si="226"/>
        <v>1.9074814161143292</v>
      </c>
      <c r="L1325" s="53">
        <f t="shared" si="227"/>
        <v>37.633931866373523</v>
      </c>
      <c r="M1325" s="93">
        <f t="shared" si="228"/>
        <v>6.1746617202255196</v>
      </c>
      <c r="N1325" s="53">
        <f t="shared" si="229"/>
        <v>25.591073669133998</v>
      </c>
      <c r="O1325">
        <f t="shared" si="230"/>
        <v>1.5115504809261888</v>
      </c>
      <c r="P1325" s="53">
        <f t="shared" si="231"/>
        <v>25.350401917786186</v>
      </c>
      <c r="Q1325" s="53">
        <v>0.2</v>
      </c>
      <c r="R1325" s="53">
        <f t="shared" si="232"/>
        <v>9.0475428125392945</v>
      </c>
    </row>
    <row r="1326" spans="2:18" ht="15">
      <c r="B1326" s="84">
        <v>31629</v>
      </c>
      <c r="C1326" s="85">
        <v>0</v>
      </c>
      <c r="D1326" s="86">
        <v>33</v>
      </c>
      <c r="E1326" s="87">
        <v>20</v>
      </c>
      <c r="F1326" s="96">
        <f t="shared" si="223"/>
        <v>26.5</v>
      </c>
      <c r="G1326" s="96"/>
      <c r="H1326" s="74">
        <f t="shared" si="224"/>
        <v>217</v>
      </c>
      <c r="I1326" s="53">
        <f t="shared" si="222"/>
        <v>0.97128634517723078</v>
      </c>
      <c r="J1326" s="53">
        <f t="shared" si="225"/>
        <v>0.3007216335366113</v>
      </c>
      <c r="K1326" s="53">
        <f t="shared" si="226"/>
        <v>1.9018732038771378</v>
      </c>
      <c r="L1326" s="53">
        <f t="shared" si="227"/>
        <v>37.457666706720282</v>
      </c>
      <c r="M1326" s="93">
        <f t="shared" si="228"/>
        <v>5.6029351644120267</v>
      </c>
      <c r="N1326" s="53">
        <f t="shared" si="229"/>
        <v>22.959441454954455</v>
      </c>
      <c r="O1326">
        <f t="shared" si="230"/>
        <v>1.5520231192935496</v>
      </c>
      <c r="P1326" s="53">
        <f t="shared" si="231"/>
        <v>26.116256747413775</v>
      </c>
      <c r="Q1326" s="53">
        <v>0.2</v>
      </c>
      <c r="R1326" s="53">
        <f t="shared" si="232"/>
        <v>8.4489044157713824</v>
      </c>
    </row>
    <row r="1327" spans="2:18" ht="15">
      <c r="B1327" s="84">
        <v>31630</v>
      </c>
      <c r="C1327" s="85">
        <v>0</v>
      </c>
      <c r="D1327" s="86">
        <v>32</v>
      </c>
      <c r="E1327" s="87">
        <v>19</v>
      </c>
      <c r="F1327" s="96">
        <f t="shared" si="223"/>
        <v>25.5</v>
      </c>
      <c r="G1327" s="96"/>
      <c r="H1327" s="74">
        <f t="shared" si="224"/>
        <v>218</v>
      </c>
      <c r="I1327" s="53">
        <f t="shared" si="222"/>
        <v>0.97158407385869927</v>
      </c>
      <c r="J1327" s="53">
        <f t="shared" si="225"/>
        <v>0.29603544898574469</v>
      </c>
      <c r="K1327" s="53">
        <f t="shared" si="226"/>
        <v>1.8961934735122559</v>
      </c>
      <c r="L1327" s="53">
        <f t="shared" si="227"/>
        <v>37.278218995830599</v>
      </c>
      <c r="M1327" s="93">
        <f t="shared" si="228"/>
        <v>5.4502221121436643</v>
      </c>
      <c r="N1327" s="53">
        <f t="shared" si="229"/>
        <v>22.849450108065298</v>
      </c>
      <c r="O1327">
        <f t="shared" si="230"/>
        <v>1.4719947804869402</v>
      </c>
      <c r="P1327" s="53">
        <f t="shared" si="231"/>
        <v>24.604553444924591</v>
      </c>
      <c r="Q1327" s="53">
        <v>0.2</v>
      </c>
      <c r="R1327" s="53">
        <f t="shared" si="232"/>
        <v>8.3843784469607296</v>
      </c>
    </row>
    <row r="1328" spans="2:18" ht="15">
      <c r="B1328" s="84">
        <v>31631</v>
      </c>
      <c r="C1328" s="85">
        <v>0</v>
      </c>
      <c r="D1328" s="86">
        <v>33</v>
      </c>
      <c r="E1328" s="87">
        <v>20</v>
      </c>
      <c r="F1328" s="96">
        <f t="shared" si="223"/>
        <v>26.5</v>
      </c>
      <c r="G1328" s="96"/>
      <c r="H1328" s="74">
        <f t="shared" si="224"/>
        <v>219</v>
      </c>
      <c r="I1328" s="53">
        <f t="shared" si="222"/>
        <v>0.97189021126988129</v>
      </c>
      <c r="J1328" s="53">
        <f t="shared" si="225"/>
        <v>0.29126943701446972</v>
      </c>
      <c r="K1328" s="53">
        <f t="shared" si="226"/>
        <v>1.8904447116632572</v>
      </c>
      <c r="L1328" s="53">
        <f t="shared" si="227"/>
        <v>37.095630732763354</v>
      </c>
      <c r="M1328" s="93">
        <f t="shared" si="228"/>
        <v>5.548781655461573</v>
      </c>
      <c r="N1328" s="53">
        <f t="shared" si="229"/>
        <v>22.737533779451532</v>
      </c>
      <c r="O1328">
        <f t="shared" si="230"/>
        <v>1.5520231192935496</v>
      </c>
      <c r="P1328" s="53">
        <f t="shared" si="231"/>
        <v>26.116256747413775</v>
      </c>
      <c r="Q1328" s="53">
        <v>0.2</v>
      </c>
      <c r="R1328" s="53">
        <f t="shared" si="232"/>
        <v>8.396745465027653</v>
      </c>
    </row>
    <row r="1329" spans="2:18" ht="15">
      <c r="B1329" s="84">
        <v>31632</v>
      </c>
      <c r="C1329" s="85">
        <v>2.8</v>
      </c>
      <c r="D1329" s="86">
        <v>27</v>
      </c>
      <c r="E1329" s="87">
        <v>18</v>
      </c>
      <c r="F1329" s="96">
        <f t="shared" si="223"/>
        <v>22.5</v>
      </c>
      <c r="G1329" s="96"/>
      <c r="H1329" s="74">
        <f t="shared" si="224"/>
        <v>220</v>
      </c>
      <c r="I1329" s="53">
        <f t="shared" si="222"/>
        <v>0.97220466681979145</v>
      </c>
      <c r="J1329" s="53">
        <f t="shared" si="225"/>
        <v>0.28642504214327263</v>
      </c>
      <c r="K1329" s="53">
        <f t="shared" si="226"/>
        <v>1.8846293537887708</v>
      </c>
      <c r="L1329" s="53">
        <f t="shared" si="227"/>
        <v>36.909944325429443</v>
      </c>
      <c r="M1329" s="93">
        <f t="shared" si="228"/>
        <v>4.1789691443697734</v>
      </c>
      <c r="N1329" s="53">
        <f t="shared" si="229"/>
        <v>18.824071605969017</v>
      </c>
      <c r="O1329">
        <f t="shared" si="230"/>
        <v>1.2529627418997087</v>
      </c>
      <c r="P1329" s="53">
        <f t="shared" si="231"/>
        <v>20.524760720033569</v>
      </c>
      <c r="Q1329" s="53">
        <v>0.2</v>
      </c>
      <c r="R1329" s="53">
        <f t="shared" si="232"/>
        <v>7.3256214353038169</v>
      </c>
    </row>
    <row r="1330" spans="2:18" ht="15">
      <c r="B1330" s="84">
        <v>31633</v>
      </c>
      <c r="C1330" s="85">
        <v>0</v>
      </c>
      <c r="D1330" s="86">
        <v>31</v>
      </c>
      <c r="E1330" s="87">
        <v>14</v>
      </c>
      <c r="F1330" s="96">
        <f t="shared" si="223"/>
        <v>22.5</v>
      </c>
      <c r="G1330" s="96"/>
      <c r="H1330" s="74">
        <f t="shared" si="224"/>
        <v>221</v>
      </c>
      <c r="I1330" s="53">
        <f t="shared" si="222"/>
        <v>0.97252734745597369</v>
      </c>
      <c r="J1330" s="53">
        <f t="shared" si="225"/>
        <v>0.28150371857031276</v>
      </c>
      <c r="K1330" s="53">
        <f t="shared" si="226"/>
        <v>1.8787497827555195</v>
      </c>
      <c r="L1330" s="53">
        <f t="shared" si="227"/>
        <v>36.721202597262263</v>
      </c>
      <c r="M1330" s="93">
        <f t="shared" si="228"/>
        <v>5.71407420549337</v>
      </c>
      <c r="N1330" s="53">
        <f t="shared" si="229"/>
        <v>25.738917491397043</v>
      </c>
      <c r="O1330">
        <f t="shared" si="230"/>
        <v>1.2529627418997087</v>
      </c>
      <c r="P1330" s="53">
        <f t="shared" si="231"/>
        <v>20.524760720033569</v>
      </c>
      <c r="Q1330" s="53">
        <v>0.2</v>
      </c>
      <c r="R1330" s="53">
        <f t="shared" si="232"/>
        <v>8.9354872885707994</v>
      </c>
    </row>
    <row r="1331" spans="2:18" ht="15">
      <c r="B1331" s="84">
        <v>31634</v>
      </c>
      <c r="C1331" s="85">
        <v>0</v>
      </c>
      <c r="D1331" s="86">
        <v>30</v>
      </c>
      <c r="E1331" s="87">
        <v>16</v>
      </c>
      <c r="F1331" s="96">
        <f t="shared" si="223"/>
        <v>23</v>
      </c>
      <c r="G1331" s="96"/>
      <c r="H1331" s="74">
        <f t="shared" si="224"/>
        <v>222</v>
      </c>
      <c r="I1331" s="53">
        <f t="shared" si="222"/>
        <v>0.9728581576920361</v>
      </c>
      <c r="J1331" s="53">
        <f t="shared" si="225"/>
        <v>0.27650692951176753</v>
      </c>
      <c r="K1331" s="53">
        <f t="shared" si="226"/>
        <v>1.872808327659421</v>
      </c>
      <c r="L1331" s="53">
        <f t="shared" si="227"/>
        <v>36.529448795399666</v>
      </c>
      <c r="M1331" s="93">
        <f t="shared" si="228"/>
        <v>5.2223596056111656</v>
      </c>
      <c r="N1331" s="53">
        <f t="shared" si="229"/>
        <v>23.235715926414894</v>
      </c>
      <c r="O1331">
        <f t="shared" si="230"/>
        <v>1.2873721991508951</v>
      </c>
      <c r="P1331" s="53">
        <f t="shared" si="231"/>
        <v>21.159810760487982</v>
      </c>
      <c r="Q1331" s="53">
        <v>0.2</v>
      </c>
      <c r="R1331" s="53">
        <f t="shared" si="232"/>
        <v>8.3737173605501312</v>
      </c>
    </row>
    <row r="1332" spans="2:18" ht="15">
      <c r="B1332" s="84">
        <v>31635</v>
      </c>
      <c r="C1332" s="85">
        <v>3.8</v>
      </c>
      <c r="D1332" s="86">
        <v>31</v>
      </c>
      <c r="E1332" s="87">
        <v>15</v>
      </c>
      <c r="F1332" s="96">
        <f t="shared" si="223"/>
        <v>23</v>
      </c>
      <c r="G1332" s="96"/>
      <c r="H1332" s="74">
        <f t="shared" si="224"/>
        <v>223</v>
      </c>
      <c r="I1332" s="53">
        <f t="shared" si="222"/>
        <v>0.97319699963590767</v>
      </c>
      <c r="J1332" s="53">
        <f t="shared" si="225"/>
        <v>0.2714361465750153</v>
      </c>
      <c r="K1332" s="53">
        <f t="shared" si="226"/>
        <v>1.8668072628650605</v>
      </c>
      <c r="L1332" s="53">
        <f t="shared" si="227"/>
        <v>36.334726600283837</v>
      </c>
      <c r="M1332" s="93">
        <f t="shared" si="228"/>
        <v>5.5531771077697645</v>
      </c>
      <c r="N1332" s="53">
        <f t="shared" si="229"/>
        <v>24.707614088193012</v>
      </c>
      <c r="O1332">
        <f t="shared" si="230"/>
        <v>1.2873721991508951</v>
      </c>
      <c r="P1332" s="53">
        <f t="shared" si="231"/>
        <v>21.159810760487982</v>
      </c>
      <c r="Q1332" s="53">
        <v>0.2</v>
      </c>
      <c r="R1332" s="53">
        <f t="shared" si="232"/>
        <v>8.7168469300700195</v>
      </c>
    </row>
    <row r="1333" spans="2:18" ht="15">
      <c r="B1333" s="84">
        <v>31636</v>
      </c>
      <c r="C1333" s="85">
        <v>0</v>
      </c>
      <c r="D1333" s="86">
        <v>25</v>
      </c>
      <c r="E1333" s="87">
        <v>17</v>
      </c>
      <c r="F1333" s="96">
        <f t="shared" si="223"/>
        <v>21</v>
      </c>
      <c r="G1333" s="96"/>
      <c r="H1333" s="74">
        <f t="shared" si="224"/>
        <v>224</v>
      </c>
      <c r="I1333" s="53">
        <f t="shared" si="222"/>
        <v>0.9735437730188059</v>
      </c>
      <c r="J1333" s="53">
        <f t="shared" si="225"/>
        <v>0.26629284916488616</v>
      </c>
      <c r="K1333" s="53">
        <f t="shared" si="226"/>
        <v>1.860748807253622</v>
      </c>
      <c r="L1333" s="53">
        <f t="shared" si="227"/>
        <v>36.137080136583045</v>
      </c>
      <c r="M1333" s="93">
        <f t="shared" si="228"/>
        <v>3.7138918386979594</v>
      </c>
      <c r="N1333" s="53">
        <f t="shared" si="229"/>
        <v>17.375886603464501</v>
      </c>
      <c r="O1333">
        <f t="shared" si="230"/>
        <v>1.1544769098420939</v>
      </c>
      <c r="P1333" s="53">
        <f t="shared" si="231"/>
        <v>18.720055663097781</v>
      </c>
      <c r="Q1333" s="53">
        <v>0.2</v>
      </c>
      <c r="R1333" s="53">
        <f t="shared" si="232"/>
        <v>6.9295055472630036</v>
      </c>
    </row>
    <row r="1334" spans="2:18" ht="15">
      <c r="B1334" s="84">
        <v>31637</v>
      </c>
      <c r="C1334" s="85">
        <v>1.2</v>
      </c>
      <c r="D1334" s="86">
        <v>31</v>
      </c>
      <c r="E1334" s="87">
        <v>18</v>
      </c>
      <c r="F1334" s="96">
        <f t="shared" si="223"/>
        <v>24.5</v>
      </c>
      <c r="G1334" s="96"/>
      <c r="H1334" s="74">
        <f t="shared" si="224"/>
        <v>225</v>
      </c>
      <c r="I1334" s="53">
        <f t="shared" si="222"/>
        <v>0.97389837522490752</v>
      </c>
      <c r="J1334" s="53">
        <f t="shared" si="225"/>
        <v>0.26107852392308678</v>
      </c>
      <c r="K1334" s="53">
        <f t="shared" si="226"/>
        <v>1.8546351236691809</v>
      </c>
      <c r="L1334" s="53">
        <f t="shared" si="227"/>
        <v>35.936553985335735</v>
      </c>
      <c r="M1334" s="93">
        <f t="shared" si="228"/>
        <v>5.13272441251004</v>
      </c>
      <c r="N1334" s="53">
        <f t="shared" si="229"/>
        <v>22.027084969793322</v>
      </c>
      <c r="O1334">
        <f t="shared" si="230"/>
        <v>1.395565076951925</v>
      </c>
      <c r="P1334" s="53">
        <f t="shared" si="231"/>
        <v>23.171067686527078</v>
      </c>
      <c r="Q1334" s="53">
        <v>0.2</v>
      </c>
      <c r="R1334" s="53">
        <f t="shared" si="232"/>
        <v>8.1523859506258649</v>
      </c>
    </row>
    <row r="1335" spans="2:18" ht="15">
      <c r="B1335" s="84">
        <v>31638</v>
      </c>
      <c r="C1335" s="85">
        <v>0</v>
      </c>
      <c r="D1335" s="86">
        <v>31</v>
      </c>
      <c r="E1335" s="87">
        <v>16</v>
      </c>
      <c r="F1335" s="96">
        <f t="shared" si="223"/>
        <v>23.5</v>
      </c>
      <c r="G1335" s="96"/>
      <c r="H1335" s="74">
        <f t="shared" si="224"/>
        <v>226</v>
      </c>
      <c r="I1335" s="53">
        <f t="shared" si="222"/>
        <v>0.97426070132171483</v>
      </c>
      <c r="J1335" s="53">
        <f t="shared" si="225"/>
        <v>0.25579466420081692</v>
      </c>
      <c r="K1335" s="53">
        <f t="shared" si="226"/>
        <v>1.8484683185532087</v>
      </c>
      <c r="L1335" s="53">
        <f t="shared" si="227"/>
        <v>35.733193197215876</v>
      </c>
      <c r="M1335" s="93">
        <f t="shared" si="228"/>
        <v>5.3526270213938041</v>
      </c>
      <c r="N1335" s="53">
        <f t="shared" si="229"/>
        <v>23.526990567136973</v>
      </c>
      <c r="O1335">
        <f t="shared" si="230"/>
        <v>1.322598302772739</v>
      </c>
      <c r="P1335" s="53">
        <f t="shared" si="231"/>
        <v>21.812269025567122</v>
      </c>
      <c r="Q1335" s="53">
        <v>0.2</v>
      </c>
      <c r="R1335" s="53">
        <f t="shared" si="232"/>
        <v>8.4624519530308273</v>
      </c>
    </row>
    <row r="1336" spans="2:18" ht="15">
      <c r="B1336" s="84">
        <v>31639</v>
      </c>
      <c r="C1336" s="85">
        <v>0</v>
      </c>
      <c r="D1336" s="86">
        <v>31</v>
      </c>
      <c r="E1336" s="87">
        <v>16</v>
      </c>
      <c r="F1336" s="96">
        <f t="shared" si="223"/>
        <v>23.5</v>
      </c>
      <c r="G1336" s="96"/>
      <c r="H1336" s="74">
        <f t="shared" si="224"/>
        <v>227</v>
      </c>
      <c r="I1336" s="53">
        <f t="shared" si="222"/>
        <v>0.97463064409110667</v>
      </c>
      <c r="J1336" s="53">
        <f t="shared" si="225"/>
        <v>0.2504427695645105</v>
      </c>
      <c r="K1336" s="53">
        <f t="shared" si="226"/>
        <v>1.8422504417571395</v>
      </c>
      <c r="L1336" s="53">
        <f t="shared" si="227"/>
        <v>35.527043306817113</v>
      </c>
      <c r="M1336" s="93">
        <f t="shared" si="228"/>
        <v>5.3217469523298453</v>
      </c>
      <c r="N1336" s="53">
        <f t="shared" si="229"/>
        <v>23.391260001439704</v>
      </c>
      <c r="O1336">
        <f t="shared" si="230"/>
        <v>1.322598302772739</v>
      </c>
      <c r="P1336" s="53">
        <f t="shared" si="231"/>
        <v>21.812269025567122</v>
      </c>
      <c r="Q1336" s="53">
        <v>0.2</v>
      </c>
      <c r="R1336" s="53">
        <f t="shared" si="232"/>
        <v>8.4307698010787657</v>
      </c>
    </row>
    <row r="1337" spans="2:18" ht="15">
      <c r="B1337" s="84">
        <v>31640</v>
      </c>
      <c r="C1337" s="85">
        <v>2</v>
      </c>
      <c r="D1337" s="86">
        <v>32</v>
      </c>
      <c r="E1337" s="87">
        <v>15</v>
      </c>
      <c r="F1337" s="96">
        <f t="shared" si="223"/>
        <v>23.5</v>
      </c>
      <c r="G1337" s="96"/>
      <c r="H1337" s="74">
        <f t="shared" si="224"/>
        <v>228</v>
      </c>
      <c r="I1337" s="53">
        <f t="shared" si="222"/>
        <v>0.97500809406106548</v>
      </c>
      <c r="J1337" s="53">
        <f t="shared" si="225"/>
        <v>0.24502434533453546</v>
      </c>
      <c r="K1337" s="53">
        <f t="shared" si="226"/>
        <v>1.8359834865229152</v>
      </c>
      <c r="L1337" s="53">
        <f t="shared" si="227"/>
        <v>35.31815034785236</v>
      </c>
      <c r="M1337" s="93">
        <f t="shared" si="228"/>
        <v>5.6321204853387536</v>
      </c>
      <c r="N1337" s="53">
        <f t="shared" si="229"/>
        <v>24.75547894555887</v>
      </c>
      <c r="O1337">
        <f t="shared" si="230"/>
        <v>1.322598302772739</v>
      </c>
      <c r="P1337" s="53">
        <f t="shared" si="231"/>
        <v>21.812269025567122</v>
      </c>
      <c r="Q1337" s="53">
        <v>0.2</v>
      </c>
      <c r="R1337" s="53">
        <f t="shared" si="232"/>
        <v>8.7492050161788466</v>
      </c>
    </row>
    <row r="1338" spans="2:18" ht="15">
      <c r="B1338" s="84">
        <v>31641</v>
      </c>
      <c r="C1338" s="85">
        <v>0</v>
      </c>
      <c r="D1338" s="86">
        <v>31</v>
      </c>
      <c r="E1338" s="87">
        <v>17</v>
      </c>
      <c r="F1338" s="96">
        <f t="shared" si="223"/>
        <v>24</v>
      </c>
      <c r="G1338" s="96"/>
      <c r="H1338" s="74">
        <f t="shared" si="224"/>
        <v>229</v>
      </c>
      <c r="I1338" s="53">
        <f t="shared" si="222"/>
        <v>0.97539293953807282</v>
      </c>
      <c r="J1338" s="53">
        <f t="shared" si="225"/>
        <v>0.23954090215660312</v>
      </c>
      <c r="K1338" s="53">
        <f t="shared" si="226"/>
        <v>1.8296693896215483</v>
      </c>
      <c r="L1338" s="53">
        <f t="shared" si="227"/>
        <v>35.106560869164369</v>
      </c>
      <c r="M1338" s="93">
        <f t="shared" si="228"/>
        <v>5.1419524959383063</v>
      </c>
      <c r="N1338" s="53">
        <f t="shared" si="229"/>
        <v>22.330642876057439</v>
      </c>
      <c r="O1338">
        <f t="shared" si="230"/>
        <v>1.3586571485671137</v>
      </c>
      <c r="P1338" s="53">
        <f t="shared" si="231"/>
        <v>22.48254785226381</v>
      </c>
      <c r="Q1338" s="53">
        <v>0.2</v>
      </c>
      <c r="R1338" s="53">
        <f t="shared" si="232"/>
        <v>8.2034287223005187</v>
      </c>
    </row>
    <row r="1339" spans="2:18" ht="15">
      <c r="B1339" s="84">
        <v>31642</v>
      </c>
      <c r="C1339" s="85">
        <v>0</v>
      </c>
      <c r="D1339" s="86">
        <v>31</v>
      </c>
      <c r="E1339" s="87">
        <v>17</v>
      </c>
      <c r="F1339" s="96">
        <f t="shared" si="223"/>
        <v>24</v>
      </c>
      <c r="G1339" s="96"/>
      <c r="H1339" s="74">
        <f t="shared" si="224"/>
        <v>230</v>
      </c>
      <c r="I1339" s="53">
        <f t="shared" si="222"/>
        <v>0.9757850666401604</v>
      </c>
      <c r="J1339" s="53">
        <f t="shared" si="225"/>
        <v>0.23399395560558103</v>
      </c>
      <c r="K1339" s="53">
        <f t="shared" si="226"/>
        <v>1.8233100316399484</v>
      </c>
      <c r="L1339" s="53">
        <f t="shared" si="227"/>
        <v>34.892321951444117</v>
      </c>
      <c r="M1339" s="93">
        <f t="shared" si="228"/>
        <v>5.1105735653217685</v>
      </c>
      <c r="N1339" s="53">
        <f t="shared" si="229"/>
        <v>22.194369409123624</v>
      </c>
      <c r="O1339">
        <f t="shared" si="230"/>
        <v>1.3586571485671137</v>
      </c>
      <c r="P1339" s="53">
        <f t="shared" si="231"/>
        <v>22.48254785226381</v>
      </c>
      <c r="Q1339" s="53">
        <v>0.2</v>
      </c>
      <c r="R1339" s="53">
        <f t="shared" si="232"/>
        <v>8.1715802287234176</v>
      </c>
    </row>
    <row r="1340" spans="2:18" ht="15">
      <c r="B1340" s="84">
        <v>31643</v>
      </c>
      <c r="C1340" s="85">
        <v>18.399999999999999</v>
      </c>
      <c r="D1340" s="86">
        <v>28</v>
      </c>
      <c r="E1340" s="87">
        <v>14</v>
      </c>
      <c r="F1340" s="96">
        <f t="shared" si="223"/>
        <v>21</v>
      </c>
      <c r="G1340" s="96"/>
      <c r="H1340" s="74">
        <f t="shared" si="224"/>
        <v>231</v>
      </c>
      <c r="I1340" s="53">
        <f t="shared" si="222"/>
        <v>0.97618435933060999</v>
      </c>
      <c r="J1340" s="53">
        <f t="shared" si="225"/>
        <v>0.22838502582131925</v>
      </c>
      <c r="K1340" s="53">
        <f t="shared" si="226"/>
        <v>1.8169072374064701</v>
      </c>
      <c r="L1340" s="53">
        <f t="shared" si="227"/>
        <v>34.675481224553344</v>
      </c>
      <c r="M1340" s="93">
        <f t="shared" si="228"/>
        <v>4.7143054056142999</v>
      </c>
      <c r="N1340" s="53">
        <f t="shared" si="229"/>
        <v>22.056440978844496</v>
      </c>
      <c r="O1340">
        <f t="shared" si="230"/>
        <v>1.1544769098420939</v>
      </c>
      <c r="P1340" s="53">
        <f t="shared" si="231"/>
        <v>18.720055663097781</v>
      </c>
      <c r="Q1340" s="53">
        <v>0.2</v>
      </c>
      <c r="R1340" s="53">
        <f t="shared" si="232"/>
        <v>8.0146313082756695</v>
      </c>
    </row>
    <row r="1341" spans="2:18" ht="15">
      <c r="B1341" s="84">
        <v>31644</v>
      </c>
      <c r="C1341" s="85">
        <v>0</v>
      </c>
      <c r="D1341" s="86">
        <v>31</v>
      </c>
      <c r="E1341" s="87">
        <v>15</v>
      </c>
      <c r="F1341" s="96">
        <f t="shared" si="223"/>
        <v>23</v>
      </c>
      <c r="G1341" s="96"/>
      <c r="H1341" s="74">
        <f t="shared" si="224"/>
        <v>232</v>
      </c>
      <c r="I1341" s="53">
        <f t="shared" si="222"/>
        <v>0.97659069945229038</v>
      </c>
      <c r="J1341" s="53">
        <f t="shared" si="225"/>
        <v>0.22271563717602461</v>
      </c>
      <c r="K1341" s="53">
        <f t="shared" si="226"/>
        <v>1.810462776545904</v>
      </c>
      <c r="L1341" s="53">
        <f t="shared" si="227"/>
        <v>34.456086885348398</v>
      </c>
      <c r="M1341" s="93">
        <f t="shared" si="228"/>
        <v>5.266057318112531</v>
      </c>
      <c r="N1341" s="53">
        <f t="shared" si="229"/>
        <v>23.430139082036913</v>
      </c>
      <c r="O1341">
        <f t="shared" si="230"/>
        <v>1.2873721991508951</v>
      </c>
      <c r="P1341" s="53">
        <f t="shared" si="231"/>
        <v>21.159810760487982</v>
      </c>
      <c r="Q1341" s="53">
        <v>0.2</v>
      </c>
      <c r="R1341" s="53">
        <f t="shared" si="232"/>
        <v>8.4190413750951922</v>
      </c>
    </row>
    <row r="1342" spans="2:18" ht="15">
      <c r="B1342" s="84">
        <v>31645</v>
      </c>
      <c r="C1342" s="85">
        <v>0</v>
      </c>
      <c r="D1342" s="86">
        <v>28</v>
      </c>
      <c r="E1342" s="87">
        <v>15</v>
      </c>
      <c r="F1342" s="96">
        <f t="shared" si="223"/>
        <v>21.5</v>
      </c>
      <c r="G1342" s="96"/>
      <c r="H1342" s="74">
        <f t="shared" si="224"/>
        <v>233</v>
      </c>
      <c r="I1342" s="53">
        <f t="shared" si="222"/>
        <v>0.97700396676262224</v>
      </c>
      <c r="J1342" s="53">
        <f t="shared" si="225"/>
        <v>0.21698731797268575</v>
      </c>
      <c r="K1342" s="53">
        <f t="shared" si="226"/>
        <v>1.8039783641549574</v>
      </c>
      <c r="L1342" s="53">
        <f t="shared" si="227"/>
        <v>34.234187715904213</v>
      </c>
      <c r="M1342" s="93">
        <f t="shared" si="228"/>
        <v>4.5428011575738072</v>
      </c>
      <c r="N1342" s="53">
        <f t="shared" si="229"/>
        <v>20.983630261203853</v>
      </c>
      <c r="O1342">
        <f t="shared" si="230"/>
        <v>1.1865305921643348</v>
      </c>
      <c r="P1342" s="53">
        <f t="shared" si="231"/>
        <v>19.305275780700303</v>
      </c>
      <c r="Q1342" s="53">
        <v>0.2</v>
      </c>
      <c r="R1342" s="53">
        <f t="shared" si="232"/>
        <v>7.7870043376078275</v>
      </c>
    </row>
    <row r="1343" spans="2:18" ht="15">
      <c r="B1343" s="84">
        <v>31646</v>
      </c>
      <c r="C1343" s="85">
        <v>0</v>
      </c>
      <c r="D1343" s="86">
        <v>29</v>
      </c>
      <c r="E1343" s="87">
        <v>17</v>
      </c>
      <c r="F1343" s="96">
        <f t="shared" si="223"/>
        <v>23</v>
      </c>
      <c r="G1343" s="96"/>
      <c r="H1343" s="74">
        <f t="shared" si="224"/>
        <v>234</v>
      </c>
      <c r="I1343" s="53">
        <f t="shared" si="222"/>
        <v>0.97742403896915975</v>
      </c>
      <c r="J1343" s="53">
        <f t="shared" si="225"/>
        <v>0.21120160017397474</v>
      </c>
      <c r="K1343" s="53">
        <f t="shared" si="226"/>
        <v>1.7974556615895867</v>
      </c>
      <c r="L1343" s="53">
        <f t="shared" si="227"/>
        <v>34.009833102038442</v>
      </c>
      <c r="M1343" s="93">
        <f t="shared" si="228"/>
        <v>4.501474148376615</v>
      </c>
      <c r="N1343" s="53">
        <f t="shared" si="229"/>
        <v>20.028298022487263</v>
      </c>
      <c r="O1343">
        <f t="shared" si="230"/>
        <v>1.2873721991508951</v>
      </c>
      <c r="P1343" s="53">
        <f t="shared" si="231"/>
        <v>21.159810760487982</v>
      </c>
      <c r="Q1343" s="53">
        <v>0.2</v>
      </c>
      <c r="R1343" s="53">
        <f t="shared" si="232"/>
        <v>7.6260026386868036</v>
      </c>
    </row>
    <row r="1344" spans="2:18" ht="15">
      <c r="B1344" s="84">
        <v>31647</v>
      </c>
      <c r="C1344" s="85">
        <v>0</v>
      </c>
      <c r="D1344" s="86">
        <v>25</v>
      </c>
      <c r="E1344" s="87">
        <v>14</v>
      </c>
      <c r="F1344" s="96">
        <f t="shared" si="223"/>
        <v>19.5</v>
      </c>
      <c r="G1344" s="96"/>
      <c r="H1344" s="74">
        <f t="shared" si="224"/>
        <v>235</v>
      </c>
      <c r="I1344" s="53">
        <f t="shared" si="222"/>
        <v>0.97785079176577849</v>
      </c>
      <c r="J1344" s="53">
        <f t="shared" si="225"/>
        <v>0.20536001916100194</v>
      </c>
      <c r="K1344" s="53">
        <f t="shared" si="226"/>
        <v>1.7908962773558934</v>
      </c>
      <c r="L1344" s="53">
        <f t="shared" si="227"/>
        <v>33.783073052036812</v>
      </c>
      <c r="M1344" s="93">
        <f t="shared" si="228"/>
        <v>3.9138466036168209</v>
      </c>
      <c r="N1344" s="53">
        <f t="shared" si="229"/>
        <v>19.04778218839137</v>
      </c>
      <c r="O1344">
        <f t="shared" si="230"/>
        <v>1.0627844323448907</v>
      </c>
      <c r="P1344" s="53">
        <f t="shared" si="231"/>
        <v>17.057933627510408</v>
      </c>
      <c r="Q1344" s="53">
        <v>0.2</v>
      </c>
      <c r="R1344" s="53">
        <f t="shared" si="232"/>
        <v>7.2542213389778594</v>
      </c>
    </row>
    <row r="1345" spans="2:18" ht="15">
      <c r="B1345" s="84">
        <v>31648</v>
      </c>
      <c r="C1345" s="85">
        <v>15.8</v>
      </c>
      <c r="D1345" s="86">
        <v>14</v>
      </c>
      <c r="E1345" s="87">
        <v>11</v>
      </c>
      <c r="F1345" s="96">
        <f t="shared" si="223"/>
        <v>12.5</v>
      </c>
      <c r="G1345" s="96"/>
      <c r="H1345" s="74">
        <f t="shared" si="224"/>
        <v>236</v>
      </c>
      <c r="I1345" s="53">
        <f t="shared" si="222"/>
        <v>0.97828409886946033</v>
      </c>
      <c r="J1345" s="53">
        <f t="shared" si="225"/>
        <v>0.19946411352127225</v>
      </c>
      <c r="K1345" s="53">
        <f t="shared" si="226"/>
        <v>1.7843017680966851</v>
      </c>
      <c r="L1345" s="53">
        <f t="shared" si="227"/>
        <v>33.553958215483732</v>
      </c>
      <c r="M1345" s="93">
        <f t="shared" si="228"/>
        <v>1.6490980903773396</v>
      </c>
      <c r="N1345" s="53">
        <f t="shared" si="229"/>
        <v>9.8799172721243647</v>
      </c>
      <c r="O1345">
        <f t="shared" si="230"/>
        <v>0.7135476731207917</v>
      </c>
      <c r="P1345" s="53">
        <f t="shared" si="231"/>
        <v>10.911278230138578</v>
      </c>
      <c r="Q1345" s="53">
        <v>0.2</v>
      </c>
      <c r="R1345" s="53">
        <f t="shared" si="232"/>
        <v>4.8660520315114528</v>
      </c>
    </row>
    <row r="1346" spans="2:18" ht="15">
      <c r="B1346" s="84">
        <v>31649</v>
      </c>
      <c r="C1346" s="85">
        <v>9.8000000000000007</v>
      </c>
      <c r="D1346" s="86">
        <v>27</v>
      </c>
      <c r="E1346" s="87">
        <v>7</v>
      </c>
      <c r="F1346" s="96">
        <f t="shared" si="223"/>
        <v>17</v>
      </c>
      <c r="G1346" s="96"/>
      <c r="H1346" s="74">
        <f t="shared" si="224"/>
        <v>237</v>
      </c>
      <c r="I1346" s="53">
        <f t="shared" si="222"/>
        <v>0.97872383205766189</v>
      </c>
      <c r="J1346" s="53">
        <f t="shared" si="225"/>
        <v>0.19351542486513199</v>
      </c>
      <c r="K1346" s="53">
        <f t="shared" si="226"/>
        <v>1.7776736396661694</v>
      </c>
      <c r="L1346" s="53">
        <f t="shared" si="227"/>
        <v>33.322539902103479</v>
      </c>
      <c r="M1346" s="93">
        <f t="shared" si="228"/>
        <v>4.8565941456843387</v>
      </c>
      <c r="N1346" s="53">
        <f t="shared" si="229"/>
        <v>25.333897897377874</v>
      </c>
      <c r="O1346">
        <f t="shared" si="230"/>
        <v>0.92399173474224472</v>
      </c>
      <c r="P1346" s="53">
        <f t="shared" si="231"/>
        <v>14.577982189385189</v>
      </c>
      <c r="Q1346" s="53">
        <v>0.2</v>
      </c>
      <c r="R1346" s="53">
        <f t="shared" si="232"/>
        <v>8.5819322056603866</v>
      </c>
    </row>
    <row r="1347" spans="2:18" ht="15">
      <c r="B1347" s="84">
        <v>31650</v>
      </c>
      <c r="C1347" s="85">
        <v>0</v>
      </c>
      <c r="D1347" s="86">
        <v>26</v>
      </c>
      <c r="E1347" s="87">
        <v>10</v>
      </c>
      <c r="F1347" s="96">
        <f t="shared" si="223"/>
        <v>18</v>
      </c>
      <c r="G1347" s="96"/>
      <c r="H1347" s="74">
        <f t="shared" si="224"/>
        <v>238</v>
      </c>
      <c r="I1347" s="53">
        <f t="shared" si="222"/>
        <v>0.97916986120625815</v>
      </c>
      <c r="J1347" s="53">
        <f t="shared" si="225"/>
        <v>0.18751549766996503</v>
      </c>
      <c r="K1347" s="53">
        <f t="shared" si="226"/>
        <v>1.7710133482856545</v>
      </c>
      <c r="L1347" s="53">
        <f t="shared" si="227"/>
        <v>33.088870100519358</v>
      </c>
      <c r="M1347" s="93">
        <f t="shared" si="228"/>
        <v>4.4373575962162279</v>
      </c>
      <c r="N1347" s="53">
        <f t="shared" si="229"/>
        <v>22.500431668353166</v>
      </c>
      <c r="O1347">
        <f t="shared" si="230"/>
        <v>0.97748894673792364</v>
      </c>
      <c r="P1347" s="53">
        <f t="shared" si="231"/>
        <v>15.528504174899853</v>
      </c>
      <c r="Q1347" s="53">
        <v>0.2</v>
      </c>
      <c r="R1347" s="53">
        <f t="shared" si="232"/>
        <v>7.9816152392661843</v>
      </c>
    </row>
    <row r="1348" spans="2:18" ht="15">
      <c r="B1348" s="84">
        <v>31651</v>
      </c>
      <c r="C1348" s="85">
        <v>0.4</v>
      </c>
      <c r="D1348" s="86">
        <v>24</v>
      </c>
      <c r="E1348" s="87">
        <v>15</v>
      </c>
      <c r="F1348" s="96">
        <f t="shared" si="223"/>
        <v>19.5</v>
      </c>
      <c r="G1348" s="96"/>
      <c r="H1348" s="74">
        <f t="shared" si="224"/>
        <v>239</v>
      </c>
      <c r="I1348" s="53">
        <f t="shared" si="222"/>
        <v>0.97962205432804828</v>
      </c>
      <c r="J1348" s="53">
        <f t="shared" si="225"/>
        <v>0.18146587915136539</v>
      </c>
      <c r="K1348" s="53">
        <f t="shared" si="226"/>
        <v>1.764322301773517</v>
      </c>
      <c r="L1348" s="53">
        <f t="shared" si="227"/>
        <v>32.853001496841131</v>
      </c>
      <c r="M1348" s="93">
        <f t="shared" si="228"/>
        <v>3.4427430762385995</v>
      </c>
      <c r="N1348" s="53">
        <f t="shared" si="229"/>
        <v>16.755030763388977</v>
      </c>
      <c r="O1348">
        <f t="shared" si="230"/>
        <v>1.0627844323448907</v>
      </c>
      <c r="P1348" s="53">
        <f t="shared" si="231"/>
        <v>17.057933627510408</v>
      </c>
      <c r="Q1348" s="53">
        <v>0.2</v>
      </c>
      <c r="R1348" s="53">
        <f t="shared" si="232"/>
        <v>6.7251112687319345</v>
      </c>
    </row>
    <row r="1349" spans="2:18" ht="15">
      <c r="B1349" s="84">
        <v>31652</v>
      </c>
      <c r="C1349" s="85">
        <v>19.600000000000001</v>
      </c>
      <c r="D1349" s="86">
        <v>23</v>
      </c>
      <c r="E1349" s="87">
        <v>15</v>
      </c>
      <c r="F1349" s="96">
        <f t="shared" si="223"/>
        <v>19</v>
      </c>
      <c r="G1349" s="96"/>
      <c r="H1349" s="74">
        <f t="shared" si="224"/>
        <v>240</v>
      </c>
      <c r="I1349" s="53">
        <f t="shared" si="222"/>
        <v>0.98008027761181238</v>
      </c>
      <c r="J1349" s="53">
        <f t="shared" si="225"/>
        <v>0.17536811916049025</v>
      </c>
      <c r="K1349" s="53">
        <f t="shared" si="226"/>
        <v>1.7576018608431281</v>
      </c>
      <c r="L1349" s="53">
        <f t="shared" si="227"/>
        <v>32.614987492993194</v>
      </c>
      <c r="M1349" s="93">
        <f t="shared" si="228"/>
        <v>3.1791388920439476</v>
      </c>
      <c r="N1349" s="53">
        <f t="shared" si="229"/>
        <v>15.682349600734751</v>
      </c>
      <c r="O1349">
        <f t="shared" si="230"/>
        <v>1.0336608681468451</v>
      </c>
      <c r="P1349" s="53">
        <f t="shared" si="231"/>
        <v>16.533851613772821</v>
      </c>
      <c r="Q1349" s="53">
        <v>0.2</v>
      </c>
      <c r="R1349" s="53">
        <f t="shared" si="232"/>
        <v>6.4573120283682437</v>
      </c>
    </row>
    <row r="1350" spans="2:18" ht="15">
      <c r="B1350" s="84">
        <v>31653</v>
      </c>
      <c r="C1350" s="85">
        <v>4.8</v>
      </c>
      <c r="D1350" s="86">
        <v>24</v>
      </c>
      <c r="E1350" s="87">
        <v>10</v>
      </c>
      <c r="F1350" s="96">
        <f t="shared" si="223"/>
        <v>17</v>
      </c>
      <c r="G1350" s="96"/>
      <c r="H1350" s="74">
        <f t="shared" si="224"/>
        <v>241</v>
      </c>
      <c r="I1350" s="53">
        <f t="shared" si="222"/>
        <v>0.98054439546190864</v>
      </c>
      <c r="J1350" s="53">
        <f t="shared" si="225"/>
        <v>0.1692237701067511</v>
      </c>
      <c r="K1350" s="53">
        <f t="shared" si="226"/>
        <v>1.7508533404627868</v>
      </c>
      <c r="L1350" s="53">
        <f t="shared" si="227"/>
        <v>32.374882224697821</v>
      </c>
      <c r="M1350" s="93">
        <f t="shared" si="228"/>
        <v>3.9477617290093798</v>
      </c>
      <c r="N1350" s="53">
        <f t="shared" si="229"/>
        <v>20.593071927736084</v>
      </c>
      <c r="O1350">
        <f t="shared" si="230"/>
        <v>0.92399173474224472</v>
      </c>
      <c r="P1350" s="53">
        <f t="shared" si="231"/>
        <v>14.577982189385189</v>
      </c>
      <c r="Q1350" s="53">
        <v>0.2</v>
      </c>
      <c r="R1350" s="53">
        <f t="shared" si="232"/>
        <v>7.4972630990539182</v>
      </c>
    </row>
    <row r="1351" spans="2:18" ht="15">
      <c r="B1351" s="84">
        <v>31654</v>
      </c>
      <c r="C1351" s="85">
        <v>1</v>
      </c>
      <c r="D1351" s="86">
        <v>25</v>
      </c>
      <c r="E1351" s="87">
        <v>9</v>
      </c>
      <c r="F1351" s="96">
        <f t="shared" si="223"/>
        <v>17</v>
      </c>
      <c r="G1351" s="96"/>
      <c r="H1351" s="74">
        <f t="shared" si="224"/>
        <v>242</v>
      </c>
      <c r="I1351" s="53">
        <f t="shared" si="222"/>
        <v>0.98101427053839818</v>
      </c>
      <c r="J1351" s="53">
        <f t="shared" si="225"/>
        <v>0.16303438690500505</v>
      </c>
      <c r="K1351" s="53">
        <f t="shared" si="226"/>
        <v>1.7440780112721548</v>
      </c>
      <c r="L1351" s="53">
        <f t="shared" si="227"/>
        <v>32.132740579031577</v>
      </c>
      <c r="M1351" s="93">
        <f t="shared" si="228"/>
        <v>4.1887696350906962</v>
      </c>
      <c r="N1351" s="53">
        <f t="shared" si="229"/>
        <v>21.850263593741474</v>
      </c>
      <c r="O1351">
        <f t="shared" si="230"/>
        <v>0.92399173474224472</v>
      </c>
      <c r="P1351" s="53">
        <f t="shared" si="231"/>
        <v>14.577982189385189</v>
      </c>
      <c r="Q1351" s="53">
        <v>0.2</v>
      </c>
      <c r="R1351" s="53">
        <f t="shared" si="232"/>
        <v>7.7849000994271247</v>
      </c>
    </row>
    <row r="1352" spans="2:18" ht="15">
      <c r="B1352" s="84">
        <v>31655</v>
      </c>
      <c r="C1352" s="85">
        <v>0</v>
      </c>
      <c r="D1352" s="86">
        <v>24</v>
      </c>
      <c r="E1352" s="87">
        <v>10</v>
      </c>
      <c r="F1352" s="96">
        <f t="shared" si="223"/>
        <v>17</v>
      </c>
      <c r="G1352" s="96"/>
      <c r="H1352" s="74">
        <f t="shared" si="224"/>
        <v>243</v>
      </c>
      <c r="I1352" s="53">
        <f t="shared" si="222"/>
        <v>0.98148976379768649</v>
      </c>
      <c r="J1352" s="53">
        <f t="shared" si="225"/>
        <v>0.15680152694636912</v>
      </c>
      <c r="K1352" s="53">
        <f t="shared" si="226"/>
        <v>1.7372771010500481</v>
      </c>
      <c r="L1352" s="53">
        <f t="shared" si="227"/>
        <v>31.88861821147421</v>
      </c>
      <c r="M1352" s="93">
        <f t="shared" si="228"/>
        <v>3.888467167000619</v>
      </c>
      <c r="N1352" s="53">
        <f t="shared" si="229"/>
        <v>20.283768260446006</v>
      </c>
      <c r="O1352">
        <f t="shared" si="230"/>
        <v>0.92399173474224472</v>
      </c>
      <c r="P1352" s="53">
        <f t="shared" si="231"/>
        <v>14.577982189385189</v>
      </c>
      <c r="Q1352" s="53">
        <v>0.2</v>
      </c>
      <c r="R1352" s="53">
        <f t="shared" si="232"/>
        <v>7.4264964996009999</v>
      </c>
    </row>
    <row r="1353" spans="2:18" ht="15">
      <c r="B1353" s="84">
        <v>31656</v>
      </c>
      <c r="C1353" s="85">
        <v>1.6</v>
      </c>
      <c r="D1353" s="86">
        <v>25</v>
      </c>
      <c r="E1353" s="87">
        <v>11</v>
      </c>
      <c r="F1353" s="96">
        <f t="shared" si="223"/>
        <v>18</v>
      </c>
      <c r="G1353" s="96"/>
      <c r="H1353" s="74">
        <f t="shared" si="224"/>
        <v>244</v>
      </c>
      <c r="I1353" s="53">
        <f t="shared" si="222"/>
        <v>0.98197073453366823</v>
      </c>
      <c r="J1353" s="53">
        <f t="shared" si="225"/>
        <v>0.15052675009176728</v>
      </c>
      <c r="K1353" s="53">
        <f t="shared" si="226"/>
        <v>1.730451796228839</v>
      </c>
      <c r="L1353" s="53">
        <f t="shared" si="227"/>
        <v>31.642571562372726</v>
      </c>
      <c r="M1353" s="93">
        <f t="shared" si="228"/>
        <v>3.9693398933336819</v>
      </c>
      <c r="N1353" s="53">
        <f t="shared" si="229"/>
        <v>20.127262475888745</v>
      </c>
      <c r="O1353">
        <f t="shared" si="230"/>
        <v>0.97748894673792364</v>
      </c>
      <c r="P1353" s="53">
        <f t="shared" si="231"/>
        <v>15.528504174899853</v>
      </c>
      <c r="Q1353" s="53">
        <v>0.2</v>
      </c>
      <c r="R1353" s="53">
        <f t="shared" si="232"/>
        <v>7.4366888740773209</v>
      </c>
    </row>
    <row r="1354" spans="2:18" ht="15">
      <c r="B1354" s="84">
        <v>31657</v>
      </c>
      <c r="C1354" s="85">
        <v>0</v>
      </c>
      <c r="D1354" s="86">
        <v>25</v>
      </c>
      <c r="E1354" s="87">
        <v>11</v>
      </c>
      <c r="F1354" s="96">
        <f t="shared" si="223"/>
        <v>18</v>
      </c>
      <c r="G1354" s="96"/>
      <c r="H1354" s="74">
        <f t="shared" si="224"/>
        <v>245</v>
      </c>
      <c r="I1354" s="53">
        <f t="shared" ref="I1354:I1417" si="233">1+0.0334*COS($I$7*H1354-0.0552)</f>
        <v>0.98245704041936432</v>
      </c>
      <c r="J1354" s="53">
        <f t="shared" si="225"/>
        <v>0.14421161868731239</v>
      </c>
      <c r="K1354" s="53">
        <f t="shared" si="226"/>
        <v>1.7236032434511035</v>
      </c>
      <c r="L1354" s="53">
        <f t="shared" si="227"/>
        <v>31.39465787274569</v>
      </c>
      <c r="M1354" s="93">
        <f t="shared" si="228"/>
        <v>3.9382408501854211</v>
      </c>
      <c r="N1354" s="53">
        <f t="shared" si="229"/>
        <v>19.969569100915933</v>
      </c>
      <c r="O1354">
        <f t="shared" si="230"/>
        <v>0.97748894673792364</v>
      </c>
      <c r="P1354" s="53">
        <f t="shared" si="231"/>
        <v>15.528504174899853</v>
      </c>
      <c r="Q1354" s="53">
        <v>0.2</v>
      </c>
      <c r="R1354" s="53">
        <f t="shared" si="232"/>
        <v>7.4004793708058481</v>
      </c>
    </row>
    <row r="1355" spans="2:18" ht="15">
      <c r="B1355" s="84">
        <v>31658</v>
      </c>
      <c r="C1355" s="85">
        <v>0</v>
      </c>
      <c r="D1355" s="86">
        <v>25</v>
      </c>
      <c r="E1355" s="87">
        <v>13</v>
      </c>
      <c r="F1355" s="96">
        <f t="shared" si="223"/>
        <v>19</v>
      </c>
      <c r="G1355" s="96"/>
      <c r="H1355" s="74">
        <f t="shared" si="224"/>
        <v>246</v>
      </c>
      <c r="I1355" s="53">
        <f t="shared" si="233"/>
        <v>0.98294853754903944</v>
      </c>
      <c r="J1355" s="53">
        <f t="shared" si="225"/>
        <v>0.13785769760061342</v>
      </c>
      <c r="K1355" s="53">
        <f t="shared" si="226"/>
        <v>1.7167325511645151</v>
      </c>
      <c r="L1355" s="53">
        <f t="shared" si="227"/>
        <v>31.144935199355523</v>
      </c>
      <c r="M1355" s="93">
        <f t="shared" si="228"/>
        <v>3.7181366484182461</v>
      </c>
      <c r="N1355" s="53">
        <f t="shared" si="229"/>
        <v>18.341167455666188</v>
      </c>
      <c r="O1355">
        <f t="shared" si="230"/>
        <v>1.0336608681468451</v>
      </c>
      <c r="P1355" s="53">
        <f t="shared" si="231"/>
        <v>16.533851613772821</v>
      </c>
      <c r="Q1355" s="53">
        <v>0.2</v>
      </c>
      <c r="R1355" s="53">
        <f t="shared" si="232"/>
        <v>7.0699057889930508</v>
      </c>
    </row>
    <row r="1356" spans="2:18" ht="15">
      <c r="B1356" s="84">
        <v>31659</v>
      </c>
      <c r="C1356" s="85">
        <v>0</v>
      </c>
      <c r="D1356" s="86">
        <v>27</v>
      </c>
      <c r="E1356" s="87">
        <v>18</v>
      </c>
      <c r="F1356" s="96">
        <f t="shared" si="223"/>
        <v>22.5</v>
      </c>
      <c r="G1356" s="96"/>
      <c r="H1356" s="74">
        <f t="shared" si="224"/>
        <v>247</v>
      </c>
      <c r="I1356" s="53">
        <f t="shared" si="233"/>
        <v>0.98344508048078549</v>
      </c>
      <c r="J1356" s="53">
        <f t="shared" si="225"/>
        <v>0.13146655427706003</v>
      </c>
      <c r="K1356" s="53">
        <f t="shared" si="226"/>
        <v>1.7098407912513223</v>
      </c>
      <c r="L1356" s="53">
        <f t="shared" si="227"/>
        <v>30.893462428978044</v>
      </c>
      <c r="M1356" s="93">
        <f t="shared" si="228"/>
        <v>3.4977789485447581</v>
      </c>
      <c r="N1356" s="53">
        <f t="shared" si="229"/>
        <v>15.755665838778803</v>
      </c>
      <c r="O1356">
        <f t="shared" si="230"/>
        <v>1.2529627418997087</v>
      </c>
      <c r="P1356" s="53">
        <f t="shared" si="231"/>
        <v>20.524760720033569</v>
      </c>
      <c r="Q1356" s="53">
        <v>0.2</v>
      </c>
      <c r="R1356" s="53">
        <f t="shared" si="232"/>
        <v>6.6112567552497454</v>
      </c>
    </row>
    <row r="1357" spans="2:18" ht="15">
      <c r="B1357" s="84">
        <v>31660</v>
      </c>
      <c r="C1357" s="85">
        <v>0</v>
      </c>
      <c r="D1357" s="86">
        <v>24</v>
      </c>
      <c r="E1357" s="87">
        <v>8</v>
      </c>
      <c r="F1357" s="96">
        <f t="shared" si="223"/>
        <v>16</v>
      </c>
      <c r="G1357" s="96"/>
      <c r="H1357" s="74">
        <f t="shared" si="224"/>
        <v>248</v>
      </c>
      <c r="I1357" s="53">
        <f t="shared" si="233"/>
        <v>0.98394652227956025</v>
      </c>
      <c r="J1357" s="53">
        <f t="shared" si="225"/>
        <v>0.12503975881517998</v>
      </c>
      <c r="K1357" s="53">
        <f t="shared" si="226"/>
        <v>1.7029290006891302</v>
      </c>
      <c r="L1357" s="53">
        <f t="shared" si="227"/>
        <v>30.640299291803014</v>
      </c>
      <c r="M1357" s="93">
        <f t="shared" si="228"/>
        <v>3.8794411513758407</v>
      </c>
      <c r="N1357" s="53">
        <f t="shared" si="229"/>
        <v>20.835403518426052</v>
      </c>
      <c r="O1357">
        <f t="shared" si="230"/>
        <v>0.87306160859956128</v>
      </c>
      <c r="P1357" s="53">
        <f t="shared" si="231"/>
        <v>13.679665048200096</v>
      </c>
      <c r="Q1357" s="53">
        <v>0.2</v>
      </c>
      <c r="R1357" s="53">
        <f t="shared" si="232"/>
        <v>7.5047487614691741</v>
      </c>
    </row>
    <row r="1358" spans="2:18" ht="15">
      <c r="B1358" s="84">
        <v>31661</v>
      </c>
      <c r="C1358" s="85">
        <v>0</v>
      </c>
      <c r="D1358" s="86">
        <v>27</v>
      </c>
      <c r="E1358" s="87">
        <v>9</v>
      </c>
      <c r="F1358" s="96">
        <f t="shared" si="223"/>
        <v>18</v>
      </c>
      <c r="G1358" s="96"/>
      <c r="H1358" s="74">
        <f t="shared" si="224"/>
        <v>249</v>
      </c>
      <c r="I1358" s="53">
        <f t="shared" si="233"/>
        <v>0.98445271456066819</v>
      </c>
      <c r="J1358" s="53">
        <f t="shared" si="225"/>
        <v>0.11857888406010814</v>
      </c>
      <c r="K1358" s="53">
        <f t="shared" si="226"/>
        <v>1.6959981832400011</v>
      </c>
      <c r="L1358" s="53">
        <f t="shared" si="227"/>
        <v>30.385506373899808</v>
      </c>
      <c r="M1358" s="93">
        <f t="shared" si="228"/>
        <v>4.3220046619093839</v>
      </c>
      <c r="N1358" s="53">
        <f t="shared" si="229"/>
        <v>21.915513558907048</v>
      </c>
      <c r="O1358">
        <f t="shared" si="230"/>
        <v>0.97748894673792364</v>
      </c>
      <c r="P1358" s="53">
        <f t="shared" si="231"/>
        <v>15.528504174899853</v>
      </c>
      <c r="Q1358" s="53">
        <v>0.2</v>
      </c>
      <c r="R1358" s="53">
        <f t="shared" si="232"/>
        <v>7.8473065265432531</v>
      </c>
    </row>
    <row r="1359" spans="2:18" ht="15">
      <c r="B1359" s="84">
        <v>31662</v>
      </c>
      <c r="C1359" s="85">
        <v>0</v>
      </c>
      <c r="D1359" s="86">
        <v>27</v>
      </c>
      <c r="E1359" s="87">
        <v>11</v>
      </c>
      <c r="F1359" s="96">
        <f t="shared" ref="F1359:F1422" si="234">0.5*(D1359+E1359)</f>
        <v>19</v>
      </c>
      <c r="G1359" s="96"/>
      <c r="H1359" s="74">
        <f t="shared" ref="H1359:H1422" si="235">B1359-DATE(YEAR(B1359),1,0)</f>
        <v>250</v>
      </c>
      <c r="I1359" s="53">
        <f t="shared" si="233"/>
        <v>0.98496350753366935</v>
      </c>
      <c r="J1359" s="53">
        <f t="shared" ref="J1359:J1422" si="236">ASIN(0.39785*SIN(4.869+$I$7*H1359+0.03345*SIN(6.224+$I$7*H1359)))</f>
        <v>0.11208550571421658</v>
      </c>
      <c r="K1359" s="53">
        <f t="shared" ref="K1359:K1422" si="237">ACOS(-TAN(J1359)*TAN($E$7*$I$8))</f>
        <v>1.6890493111652076</v>
      </c>
      <c r="L1359" s="53">
        <f t="shared" ref="L1359:L1422" si="238">117.5*I1359*((K1359*SIN($E$7*$I$8)*SIN(J1359)+COS($E$7*$I$8)*COS(J1359)*SIN(K1359))/PI())</f>
        <v>30.129145128685611</v>
      </c>
      <c r="M1359" s="93">
        <f t="shared" ref="M1359:M1422" si="239">0.0023*L1359/2.456*(0.5*(D1359+E1359)+17.8)*SQRT(D1359-E1359)</f>
        <v>4.1533075630162051</v>
      </c>
      <c r="N1359" s="53">
        <f t="shared" ref="N1359:N1422" si="240">0.17*L1359*SQRT(D1359-E1359)</f>
        <v>20.487818687506216</v>
      </c>
      <c r="O1359">
        <f t="shared" ref="O1359:O1422" si="241">5336/(F1359+273.15)^2*EXP(21.07-5336/(F1359+273.15))</f>
        <v>1.0336608681468451</v>
      </c>
      <c r="P1359" s="53">
        <f t="shared" ref="P1359:P1422" si="242">EXP(21.07-5336/(F1359+273.15))</f>
        <v>16.533851613772821</v>
      </c>
      <c r="Q1359" s="53">
        <v>0.2</v>
      </c>
      <c r="R1359" s="53">
        <f t="shared" ref="R1359:R1422" si="243">(O1359*N1359*0.6+$L$8*6.43*(1+0.536*Q1359)*P1359*(1- G1359/100))/($O$7*(O1359+$L$8))</f>
        <v>7.5644959499639191</v>
      </c>
    </row>
    <row r="1360" spans="2:18" ht="15">
      <c r="B1360" s="84">
        <v>31663</v>
      </c>
      <c r="C1360" s="85">
        <v>0</v>
      </c>
      <c r="D1360" s="86">
        <v>25</v>
      </c>
      <c r="E1360" s="87">
        <v>11</v>
      </c>
      <c r="F1360" s="96">
        <f t="shared" si="234"/>
        <v>18</v>
      </c>
      <c r="G1360" s="96"/>
      <c r="H1360" s="74">
        <f t="shared" si="235"/>
        <v>251</v>
      </c>
      <c r="I1360" s="53">
        <f t="shared" si="233"/>
        <v>0.98547875004670527</v>
      </c>
      <c r="J1360" s="53">
        <f t="shared" si="236"/>
        <v>0.10556120246396537</v>
      </c>
      <c r="K1360" s="53">
        <f t="shared" si="237"/>
        <v>1.6820833269633033</v>
      </c>
      <c r="L1360" s="53">
        <f t="shared" si="238"/>
        <v>29.871277887336458</v>
      </c>
      <c r="M1360" s="93">
        <f t="shared" si="239"/>
        <v>3.7471434566985593</v>
      </c>
      <c r="N1360" s="53">
        <f t="shared" si="240"/>
        <v>19.000574885120024</v>
      </c>
      <c r="O1360">
        <f t="shared" si="241"/>
        <v>0.97748894673792364</v>
      </c>
      <c r="P1360" s="53">
        <f t="shared" si="242"/>
        <v>15.528504174899853</v>
      </c>
      <c r="Q1360" s="53">
        <v>0.2</v>
      </c>
      <c r="R1360" s="53">
        <f t="shared" si="243"/>
        <v>7.1779792230796069</v>
      </c>
    </row>
    <row r="1361" spans="2:18" ht="15">
      <c r="B1361" s="84">
        <v>31664</v>
      </c>
      <c r="C1361" s="85">
        <v>0</v>
      </c>
      <c r="D1361" s="86">
        <v>21</v>
      </c>
      <c r="E1361" s="87">
        <v>13</v>
      </c>
      <c r="F1361" s="96">
        <f t="shared" si="234"/>
        <v>17</v>
      </c>
      <c r="G1361" s="96"/>
      <c r="H1361" s="74">
        <f t="shared" si="235"/>
        <v>252</v>
      </c>
      <c r="I1361" s="53">
        <f t="shared" si="233"/>
        <v>0.98599828963122671</v>
      </c>
      <c r="J1361" s="53">
        <f t="shared" si="236"/>
        <v>9.9007556122011842E-2</v>
      </c>
      <c r="K1361" s="53">
        <f t="shared" si="237"/>
        <v>1.6751011451294322</v>
      </c>
      <c r="L1361" s="53">
        <f t="shared" si="238"/>
        <v>29.611967868082775</v>
      </c>
      <c r="M1361" s="93">
        <f t="shared" si="239"/>
        <v>2.7295495368653264</v>
      </c>
      <c r="N1361" s="53">
        <f t="shared" si="240"/>
        <v>14.238399832983651</v>
      </c>
      <c r="O1361">
        <f t="shared" si="241"/>
        <v>0.92399173474224472</v>
      </c>
      <c r="P1361" s="53">
        <f t="shared" si="242"/>
        <v>14.577982189385189</v>
      </c>
      <c r="Q1361" s="53">
        <v>0.2</v>
      </c>
      <c r="R1361" s="53">
        <f t="shared" si="243"/>
        <v>6.0433568498200998</v>
      </c>
    </row>
    <row r="1362" spans="2:18" ht="15">
      <c r="B1362" s="84">
        <v>31665</v>
      </c>
      <c r="C1362" s="85">
        <v>21.6</v>
      </c>
      <c r="D1362" s="86">
        <v>27</v>
      </c>
      <c r="E1362" s="87">
        <v>11</v>
      </c>
      <c r="F1362" s="96">
        <f t="shared" si="234"/>
        <v>19</v>
      </c>
      <c r="G1362" s="96"/>
      <c r="H1362" s="74">
        <f t="shared" si="235"/>
        <v>253</v>
      </c>
      <c r="I1362" s="53">
        <f t="shared" si="233"/>
        <v>0.98652197254711216</v>
      </c>
      <c r="J1362" s="53">
        <f t="shared" si="236"/>
        <v>9.2426151783599267E-2</v>
      </c>
      <c r="K1362" s="53">
        <f t="shared" si="237"/>
        <v>1.6681036539340635</v>
      </c>
      <c r="L1362" s="53">
        <f t="shared" si="238"/>
        <v>29.35127918433329</v>
      </c>
      <c r="M1362" s="93">
        <f t="shared" si="239"/>
        <v>4.0460786158989732</v>
      </c>
      <c r="N1362" s="53">
        <f t="shared" si="240"/>
        <v>19.958869845346637</v>
      </c>
      <c r="O1362">
        <f t="shared" si="241"/>
        <v>1.0336608681468451</v>
      </c>
      <c r="P1362" s="53">
        <f t="shared" si="242"/>
        <v>16.533851613772821</v>
      </c>
      <c r="Q1362" s="53">
        <v>0.2</v>
      </c>
      <c r="R1362" s="53">
        <f t="shared" si="243"/>
        <v>7.4426257136121965</v>
      </c>
    </row>
    <row r="1363" spans="2:18" ht="15">
      <c r="B1363" s="84">
        <v>31666</v>
      </c>
      <c r="C1363" s="85">
        <v>0</v>
      </c>
      <c r="D1363" s="86">
        <v>25</v>
      </c>
      <c r="E1363" s="87">
        <v>14</v>
      </c>
      <c r="F1363" s="96">
        <f t="shared" si="234"/>
        <v>19.5</v>
      </c>
      <c r="G1363" s="96"/>
      <c r="H1363" s="74">
        <f t="shared" si="235"/>
        <v>254</v>
      </c>
      <c r="I1363" s="53">
        <f t="shared" si="233"/>
        <v>0.98704964382816152</v>
      </c>
      <c r="J1363" s="53">
        <f t="shared" si="236"/>
        <v>8.5818577996283743E-2</v>
      </c>
      <c r="K1363" s="53">
        <f t="shared" si="237"/>
        <v>1.6610917172196329</v>
      </c>
      <c r="L1363" s="53">
        <f t="shared" si="238"/>
        <v>29.089276851574645</v>
      </c>
      <c r="M1363" s="93">
        <f t="shared" si="239"/>
        <v>3.3700595334189316</v>
      </c>
      <c r="N1363" s="53">
        <f t="shared" si="240"/>
        <v>16.40129684570547</v>
      </c>
      <c r="O1363">
        <f t="shared" si="241"/>
        <v>1.0627844323448907</v>
      </c>
      <c r="P1363" s="53">
        <f t="shared" si="242"/>
        <v>17.057933627510408</v>
      </c>
      <c r="Q1363" s="53">
        <v>0.2</v>
      </c>
      <c r="R1363" s="53">
        <f t="shared" si="243"/>
        <v>6.643478268314678</v>
      </c>
    </row>
    <row r="1364" spans="2:18" ht="15">
      <c r="B1364" s="84">
        <v>31667</v>
      </c>
      <c r="C1364" s="85">
        <v>0</v>
      </c>
      <c r="D1364" s="86">
        <v>25</v>
      </c>
      <c r="E1364" s="87">
        <v>14</v>
      </c>
      <c r="F1364" s="96">
        <f t="shared" si="234"/>
        <v>19.5</v>
      </c>
      <c r="G1364" s="96"/>
      <c r="H1364" s="74">
        <f t="shared" si="235"/>
        <v>255</v>
      </c>
      <c r="I1364" s="53">
        <f t="shared" si="233"/>
        <v>0.98758114732795332</v>
      </c>
      <c r="J1364" s="53">
        <f t="shared" si="236"/>
        <v>7.9186426942016705E-2</v>
      </c>
      <c r="K1364" s="53">
        <f t="shared" si="237"/>
        <v>1.6540661762137756</v>
      </c>
      <c r="L1364" s="53">
        <f t="shared" si="238"/>
        <v>28.826026792994792</v>
      </c>
      <c r="M1364" s="93">
        <f t="shared" si="239"/>
        <v>3.3395614095186086</v>
      </c>
      <c r="N1364" s="53">
        <f t="shared" si="240"/>
        <v>16.252869561746234</v>
      </c>
      <c r="O1364">
        <f t="shared" si="241"/>
        <v>1.0627844323448907</v>
      </c>
      <c r="P1364" s="53">
        <f t="shared" si="242"/>
        <v>17.057933627510408</v>
      </c>
      <c r="Q1364" s="53">
        <v>0.2</v>
      </c>
      <c r="R1364" s="53">
        <f t="shared" si="243"/>
        <v>6.6092249385443109</v>
      </c>
    </row>
    <row r="1365" spans="2:18" ht="15">
      <c r="B1365" s="84">
        <v>31668</v>
      </c>
      <c r="C1365" s="85">
        <v>0</v>
      </c>
      <c r="D1365" s="86">
        <v>26</v>
      </c>
      <c r="E1365" s="87">
        <v>15</v>
      </c>
      <c r="F1365" s="96">
        <f t="shared" si="234"/>
        <v>20.5</v>
      </c>
      <c r="G1365" s="96"/>
      <c r="H1365" s="74">
        <f t="shared" si="235"/>
        <v>256</v>
      </c>
      <c r="I1365" s="53">
        <f t="shared" si="233"/>
        <v>0.98811632576605091</v>
      </c>
      <c r="J1365" s="53">
        <f t="shared" si="236"/>
        <v>7.253129463059875E-2</v>
      </c>
      <c r="K1365" s="53">
        <f t="shared" si="237"/>
        <v>1.6470278513580558</v>
      </c>
      <c r="L1365" s="53">
        <f t="shared" si="238"/>
        <v>28.561595843780513</v>
      </c>
      <c r="M1365" s="93">
        <f t="shared" si="239"/>
        <v>3.3976376423219761</v>
      </c>
      <c r="N1365" s="53">
        <f t="shared" si="240"/>
        <v>16.103776460691016</v>
      </c>
      <c r="O1365">
        <f t="shared" si="241"/>
        <v>1.1231778894918711</v>
      </c>
      <c r="P1365" s="53">
        <f t="shared" si="242"/>
        <v>18.150673095156183</v>
      </c>
      <c r="Q1365" s="53">
        <v>0.2</v>
      </c>
      <c r="R1365" s="53">
        <f t="shared" si="243"/>
        <v>6.6148980138868412</v>
      </c>
    </row>
    <row r="1366" spans="2:18" ht="15">
      <c r="B1366" s="84">
        <v>31669</v>
      </c>
      <c r="C1366" s="85">
        <v>0</v>
      </c>
      <c r="D1366" s="86">
        <v>27</v>
      </c>
      <c r="E1366" s="87">
        <v>15</v>
      </c>
      <c r="F1366" s="96">
        <f t="shared" si="234"/>
        <v>21</v>
      </c>
      <c r="G1366" s="96"/>
      <c r="H1366" s="74">
        <f t="shared" si="235"/>
        <v>257</v>
      </c>
      <c r="I1366" s="53">
        <f t="shared" si="233"/>
        <v>0.98865502077454437</v>
      </c>
      <c r="J1366" s="53">
        <f t="shared" si="236"/>
        <v>6.5854781103554014E-2</v>
      </c>
      <c r="K1366" s="53">
        <f t="shared" si="237"/>
        <v>1.6399775441513531</v>
      </c>
      <c r="L1366" s="53">
        <f t="shared" si="238"/>
        <v>28.296051754042864</v>
      </c>
      <c r="M1366" s="93">
        <f t="shared" si="239"/>
        <v>3.5616206716469425</v>
      </c>
      <c r="N1366" s="53">
        <f t="shared" si="240"/>
        <v>16.663467759144233</v>
      </c>
      <c r="O1366">
        <f t="shared" si="241"/>
        <v>1.1544769098420939</v>
      </c>
      <c r="P1366" s="53">
        <f t="shared" si="242"/>
        <v>18.720055663097781</v>
      </c>
      <c r="Q1366" s="53">
        <v>0.2</v>
      </c>
      <c r="R1366" s="53">
        <f t="shared" si="243"/>
        <v>6.7643404880407116</v>
      </c>
    </row>
    <row r="1367" spans="2:18" ht="15">
      <c r="B1367" s="84">
        <v>31670</v>
      </c>
      <c r="C1367" s="85">
        <v>0</v>
      </c>
      <c r="D1367" s="86">
        <v>27</v>
      </c>
      <c r="E1367" s="87">
        <v>16</v>
      </c>
      <c r="F1367" s="96">
        <f t="shared" si="234"/>
        <v>21.5</v>
      </c>
      <c r="G1367" s="96"/>
      <c r="H1367" s="74">
        <f t="shared" si="235"/>
        <v>258</v>
      </c>
      <c r="I1367" s="53">
        <f t="shared" si="233"/>
        <v>0.98919707294491366</v>
      </c>
      <c r="J1367" s="53">
        <f t="shared" si="236"/>
        <v>5.9158490647416836E-2</v>
      </c>
      <c r="K1367" s="53">
        <f t="shared" si="237"/>
        <v>1.6329160390071908</v>
      </c>
      <c r="L1367" s="53">
        <f t="shared" si="238"/>
        <v>28.029463190324265</v>
      </c>
      <c r="M1367" s="93">
        <f t="shared" si="239"/>
        <v>3.4213944526997984</v>
      </c>
      <c r="N1367" s="53">
        <f t="shared" si="240"/>
        <v>15.803746121155216</v>
      </c>
      <c r="O1367">
        <f t="shared" si="241"/>
        <v>1.1865305921643348</v>
      </c>
      <c r="P1367" s="53">
        <f t="shared" si="242"/>
        <v>19.305275780700303</v>
      </c>
      <c r="Q1367" s="53">
        <v>0.2</v>
      </c>
      <c r="R1367" s="53">
        <f t="shared" si="243"/>
        <v>6.5843827778926478</v>
      </c>
    </row>
    <row r="1368" spans="2:18" ht="15">
      <c r="B1368" s="84">
        <v>31671</v>
      </c>
      <c r="C1368" s="85">
        <v>0</v>
      </c>
      <c r="D1368" s="86">
        <v>27</v>
      </c>
      <c r="E1368" s="87">
        <v>15</v>
      </c>
      <c r="F1368" s="96">
        <f t="shared" si="234"/>
        <v>21</v>
      </c>
      <c r="G1368" s="96"/>
      <c r="H1368" s="74">
        <f t="shared" si="235"/>
        <v>259</v>
      </c>
      <c r="I1368" s="53">
        <f t="shared" si="233"/>
        <v>0.98974232187520095</v>
      </c>
      <c r="J1368" s="53">
        <f t="shared" si="236"/>
        <v>5.2444032015460371E-2</v>
      </c>
      <c r="K1368" s="53">
        <f t="shared" si="237"/>
        <v>1.6258441051245258</v>
      </c>
      <c r="L1368" s="53">
        <f t="shared" si="238"/>
        <v>27.76189973564469</v>
      </c>
      <c r="M1368" s="93">
        <f t="shared" si="239"/>
        <v>3.4943870205684995</v>
      </c>
      <c r="N1368" s="53">
        <f t="shared" si="240"/>
        <v>16.348907091301658</v>
      </c>
      <c r="O1368">
        <f t="shared" si="241"/>
        <v>1.1544769098420939</v>
      </c>
      <c r="P1368" s="53">
        <f t="shared" si="242"/>
        <v>18.720055663097781</v>
      </c>
      <c r="Q1368" s="53">
        <v>0.2</v>
      </c>
      <c r="R1368" s="53">
        <f t="shared" si="243"/>
        <v>6.6914136813631142</v>
      </c>
    </row>
    <row r="1369" spans="2:18" ht="15">
      <c r="B1369" s="84">
        <v>31672</v>
      </c>
      <c r="C1369" s="85">
        <v>0</v>
      </c>
      <c r="D1369" s="86">
        <v>28</v>
      </c>
      <c r="E1369" s="87">
        <v>14</v>
      </c>
      <c r="F1369" s="96">
        <f t="shared" si="234"/>
        <v>21</v>
      </c>
      <c r="G1369" s="96"/>
      <c r="H1369" s="74">
        <f t="shared" si="235"/>
        <v>260</v>
      </c>
      <c r="I1369" s="53">
        <f t="shared" si="233"/>
        <v>0.99029060621747567</v>
      </c>
      <c r="J1369" s="53">
        <f t="shared" si="236"/>
        <v>4.5713018656867978E-2</v>
      </c>
      <c r="K1369" s="53">
        <f t="shared" si="237"/>
        <v>1.6187624983716393</v>
      </c>
      <c r="L1369" s="53">
        <f t="shared" si="238"/>
        <v>27.493431888045265</v>
      </c>
      <c r="M1369" s="93">
        <f t="shared" si="239"/>
        <v>3.7378698143898617</v>
      </c>
      <c r="N1369" s="53">
        <f t="shared" si="240"/>
        <v>17.488070426984038</v>
      </c>
      <c r="O1369">
        <f t="shared" si="241"/>
        <v>1.1544769098420939</v>
      </c>
      <c r="P1369" s="53">
        <f t="shared" si="242"/>
        <v>18.720055663097781</v>
      </c>
      <c r="Q1369" s="53">
        <v>0.2</v>
      </c>
      <c r="R1369" s="53">
        <f t="shared" si="243"/>
        <v>6.9555139101847701</v>
      </c>
    </row>
    <row r="1370" spans="2:18" ht="15">
      <c r="B1370" s="84">
        <v>31673</v>
      </c>
      <c r="C1370" s="85">
        <v>12.6</v>
      </c>
      <c r="D1370" s="86">
        <v>28</v>
      </c>
      <c r="E1370" s="87">
        <v>17</v>
      </c>
      <c r="F1370" s="96">
        <f t="shared" si="234"/>
        <v>22.5</v>
      </c>
      <c r="G1370" s="96"/>
      <c r="H1370" s="74">
        <f t="shared" si="235"/>
        <v>261</v>
      </c>
      <c r="I1370" s="53">
        <f t="shared" si="233"/>
        <v>0.99084176372557964</v>
      </c>
      <c r="J1370" s="53">
        <f t="shared" si="236"/>
        <v>3.8967068952359983E-2</v>
      </c>
      <c r="K1370" s="53">
        <f t="shared" si="237"/>
        <v>1.6116719631829455</v>
      </c>
      <c r="L1370" s="53">
        <f t="shared" si="238"/>
        <v>27.224131057590537</v>
      </c>
      <c r="M1370" s="93">
        <f t="shared" si="239"/>
        <v>3.4076492710710218</v>
      </c>
      <c r="N1370" s="53">
        <f t="shared" si="240"/>
        <v>15.349678753453157</v>
      </c>
      <c r="O1370">
        <f t="shared" si="241"/>
        <v>1.2529627418997087</v>
      </c>
      <c r="P1370" s="53">
        <f t="shared" si="242"/>
        <v>20.524760720033569</v>
      </c>
      <c r="Q1370" s="53">
        <v>0.2</v>
      </c>
      <c r="R1370" s="53">
        <f t="shared" si="243"/>
        <v>6.5167376934568466</v>
      </c>
    </row>
    <row r="1371" spans="2:18" ht="15">
      <c r="B1371" s="84">
        <v>31674</v>
      </c>
      <c r="C1371" s="85">
        <v>10.199999999999999</v>
      </c>
      <c r="D1371" s="86">
        <v>21</v>
      </c>
      <c r="E1371" s="87">
        <v>14</v>
      </c>
      <c r="F1371" s="96">
        <f t="shared" si="234"/>
        <v>17.5</v>
      </c>
      <c r="G1371" s="96"/>
      <c r="H1371" s="74">
        <f t="shared" si="235"/>
        <v>262</v>
      </c>
      <c r="I1371" s="53">
        <f t="shared" si="233"/>
        <v>0.99139563130313912</v>
      </c>
      <c r="J1371" s="53">
        <f t="shared" si="236"/>
        <v>3.2207806455252445E-2</v>
      </c>
      <c r="K1371" s="53">
        <f t="shared" si="237"/>
        <v>1.6045732344686192</v>
      </c>
      <c r="L1371" s="53">
        <f t="shared" si="238"/>
        <v>26.954069561791201</v>
      </c>
      <c r="M1371" s="93">
        <f t="shared" si="239"/>
        <v>2.3574774310830477</v>
      </c>
      <c r="N1371" s="53">
        <f t="shared" si="240"/>
        <v>12.123340029877994</v>
      </c>
      <c r="O1371">
        <f t="shared" si="241"/>
        <v>0.95041280970568121</v>
      </c>
      <c r="P1371" s="53">
        <f t="shared" si="242"/>
        <v>15.046556310891852</v>
      </c>
      <c r="Q1371" s="53">
        <v>0.2</v>
      </c>
      <c r="R1371" s="53">
        <f t="shared" si="243"/>
        <v>5.5792541372212314</v>
      </c>
    </row>
    <row r="1372" spans="2:18" ht="15">
      <c r="B1372" s="84">
        <v>31675</v>
      </c>
      <c r="C1372" s="85">
        <v>0</v>
      </c>
      <c r="D1372" s="86">
        <v>24</v>
      </c>
      <c r="E1372" s="87">
        <v>15</v>
      </c>
      <c r="F1372" s="96">
        <f t="shared" si="234"/>
        <v>19.5</v>
      </c>
      <c r="G1372" s="96"/>
      <c r="H1372" s="74">
        <f t="shared" si="235"/>
        <v>263</v>
      </c>
      <c r="I1372" s="53">
        <f t="shared" si="233"/>
        <v>0.99195204505182699</v>
      </c>
      <c r="J1372" s="53">
        <f t="shared" si="236"/>
        <v>2.543686013695582E-2</v>
      </c>
      <c r="K1372" s="53">
        <f t="shared" si="237"/>
        <v>1.597467039537108</v>
      </c>
      <c r="L1372" s="53">
        <f t="shared" si="238"/>
        <v>26.683320619412729</v>
      </c>
      <c r="M1372" s="93">
        <f t="shared" si="239"/>
        <v>2.796207747483002</v>
      </c>
      <c r="N1372" s="53">
        <f t="shared" si="240"/>
        <v>13.608493515900495</v>
      </c>
      <c r="O1372">
        <f t="shared" si="241"/>
        <v>1.0627844323448907</v>
      </c>
      <c r="P1372" s="53">
        <f t="shared" si="242"/>
        <v>17.057933627510408</v>
      </c>
      <c r="Q1372" s="53">
        <v>0.2</v>
      </c>
      <c r="R1372" s="53">
        <f t="shared" si="243"/>
        <v>5.998968641190741</v>
      </c>
    </row>
    <row r="1373" spans="2:18" ht="15">
      <c r="B1373" s="84">
        <v>31676</v>
      </c>
      <c r="C1373" s="85">
        <v>0.8</v>
      </c>
      <c r="D1373" s="86">
        <v>27</v>
      </c>
      <c r="E1373" s="87">
        <v>11</v>
      </c>
      <c r="F1373" s="96">
        <f t="shared" si="234"/>
        <v>19</v>
      </c>
      <c r="G1373" s="96"/>
      <c r="H1373" s="74">
        <f t="shared" si="235"/>
        <v>264</v>
      </c>
      <c r="I1373" s="53">
        <f t="shared" si="233"/>
        <v>0.99251084031986314</v>
      </c>
      <c r="J1373" s="53">
        <f t="shared" si="236"/>
        <v>1.8655864635881831E-2</v>
      </c>
      <c r="K1373" s="53">
        <f t="shared" si="237"/>
        <v>1.5903541000306476</v>
      </c>
      <c r="L1373" s="53">
        <f t="shared" si="238"/>
        <v>26.41195834263598</v>
      </c>
      <c r="M1373" s="93">
        <f t="shared" si="239"/>
        <v>3.6408927591542497</v>
      </c>
      <c r="N1373" s="53">
        <f t="shared" si="240"/>
        <v>17.960131672992468</v>
      </c>
      <c r="O1373">
        <f t="shared" si="241"/>
        <v>1.0336608681468451</v>
      </c>
      <c r="P1373" s="53">
        <f t="shared" si="242"/>
        <v>16.533851613772821</v>
      </c>
      <c r="Q1373" s="53">
        <v>0.2</v>
      </c>
      <c r="R1373" s="53">
        <f t="shared" si="243"/>
        <v>6.9821148398658757</v>
      </c>
    </row>
    <row r="1374" spans="2:18" ht="15">
      <c r="B1374" s="84">
        <v>31677</v>
      </c>
      <c r="C1374" s="85">
        <v>0</v>
      </c>
      <c r="D1374" s="86">
        <v>21</v>
      </c>
      <c r="E1374" s="87">
        <v>9</v>
      </c>
      <c r="F1374" s="96">
        <f t="shared" si="234"/>
        <v>15</v>
      </c>
      <c r="G1374" s="96"/>
      <c r="H1374" s="74">
        <f t="shared" si="235"/>
        <v>265</v>
      </c>
      <c r="I1374" s="53">
        <f t="shared" si="233"/>
        <v>0.99307185175073753</v>
      </c>
      <c r="J1374" s="53">
        <f t="shared" si="236"/>
        <v>1.1866460508729712E-2</v>
      </c>
      <c r="K1374" s="53">
        <f t="shared" si="237"/>
        <v>1.5832351338740018</v>
      </c>
      <c r="L1374" s="53">
        <f t="shared" si="238"/>
        <v>26.14005772753843</v>
      </c>
      <c r="M1374" s="93">
        <f t="shared" si="239"/>
        <v>2.7814450381340614</v>
      </c>
      <c r="N1374" s="53">
        <f t="shared" si="240"/>
        <v>15.393808752939204</v>
      </c>
      <c r="O1374">
        <f t="shared" si="241"/>
        <v>0.8245943710158492</v>
      </c>
      <c r="P1374" s="53">
        <f t="shared" si="242"/>
        <v>12.831038046583151</v>
      </c>
      <c r="Q1374" s="53">
        <v>0.2</v>
      </c>
      <c r="R1374" s="53">
        <f t="shared" si="243"/>
        <v>6.2201291938845156</v>
      </c>
    </row>
    <row r="1375" spans="2:18" ht="15">
      <c r="B1375" s="84">
        <v>31678</v>
      </c>
      <c r="C1375" s="85">
        <v>0</v>
      </c>
      <c r="D1375" s="86">
        <v>26</v>
      </c>
      <c r="E1375" s="87">
        <v>8</v>
      </c>
      <c r="F1375" s="96">
        <f t="shared" si="234"/>
        <v>17</v>
      </c>
      <c r="G1375" s="96"/>
      <c r="H1375" s="74">
        <f t="shared" si="235"/>
        <v>266</v>
      </c>
      <c r="I1375" s="53">
        <f t="shared" si="233"/>
        <v>0.99363491333214227</v>
      </c>
      <c r="J1375" s="53">
        <f t="shared" si="236"/>
        <v>5.0702944830984184E-3</v>
      </c>
      <c r="K1375" s="53">
        <f t="shared" si="237"/>
        <v>1.5761108572366898</v>
      </c>
      <c r="L1375" s="53">
        <f t="shared" si="238"/>
        <v>25.867694642866169</v>
      </c>
      <c r="M1375" s="93">
        <f t="shared" si="239"/>
        <v>3.576619134875846</v>
      </c>
      <c r="N1375" s="53">
        <f t="shared" si="240"/>
        <v>18.657046741546267</v>
      </c>
      <c r="O1375">
        <f t="shared" si="241"/>
        <v>0.92399173474224472</v>
      </c>
      <c r="P1375" s="53">
        <f t="shared" si="242"/>
        <v>14.577982189385189</v>
      </c>
      <c r="Q1375" s="53">
        <v>0.2</v>
      </c>
      <c r="R1375" s="53">
        <f t="shared" si="243"/>
        <v>7.0543135534432411</v>
      </c>
    </row>
    <row r="1376" spans="2:18" ht="15">
      <c r="B1376" s="84">
        <v>31679</v>
      </c>
      <c r="C1376" s="85">
        <v>0</v>
      </c>
      <c r="D1376" s="86">
        <v>22</v>
      </c>
      <c r="E1376" s="87">
        <v>9</v>
      </c>
      <c r="F1376" s="96">
        <f t="shared" si="234"/>
        <v>15.5</v>
      </c>
      <c r="G1376" s="96"/>
      <c r="H1376" s="74">
        <f t="shared" si="235"/>
        <v>267</v>
      </c>
      <c r="I1376" s="53">
        <f t="shared" si="233"/>
        <v>0.99419985844509629</v>
      </c>
      <c r="J1376" s="53">
        <f t="shared" si="236"/>
        <v>-1.7309802896011053E-3</v>
      </c>
      <c r="K1376" s="53">
        <f t="shared" si="237"/>
        <v>1.5689819865090537</v>
      </c>
      <c r="L1376" s="53">
        <f t="shared" si="238"/>
        <v>25.594945817070318</v>
      </c>
      <c r="M1376" s="93">
        <f t="shared" si="239"/>
        <v>2.8778595682309556</v>
      </c>
      <c r="N1376" s="53">
        <f t="shared" si="240"/>
        <v>15.68826122114883</v>
      </c>
      <c r="O1376">
        <f t="shared" si="241"/>
        <v>0.84852650924855288</v>
      </c>
      <c r="P1376" s="53">
        <f t="shared" si="242"/>
        <v>13.249293405289498</v>
      </c>
      <c r="Q1376" s="53">
        <v>0.2</v>
      </c>
      <c r="R1376" s="53">
        <f t="shared" si="243"/>
        <v>6.3094459488345924</v>
      </c>
    </row>
    <row r="1377" spans="2:18" ht="15">
      <c r="B1377" s="84">
        <v>31680</v>
      </c>
      <c r="C1377" s="85">
        <v>0.2</v>
      </c>
      <c r="D1377" s="86">
        <v>18</v>
      </c>
      <c r="E1377" s="87">
        <v>12</v>
      </c>
      <c r="F1377" s="96">
        <f t="shared" si="234"/>
        <v>15</v>
      </c>
      <c r="G1377" s="96"/>
      <c r="H1377" s="74">
        <f t="shared" si="235"/>
        <v>268</v>
      </c>
      <c r="I1377" s="53">
        <f t="shared" si="233"/>
        <v>0.99476651991325171</v>
      </c>
      <c r="J1377" s="53">
        <f t="shared" si="236"/>
        <v>-8.535703982037365E-3</v>
      </c>
      <c r="K1377" s="53">
        <f t="shared" si="237"/>
        <v>1.5618492402924882</v>
      </c>
      <c r="L1377" s="53">
        <f t="shared" si="238"/>
        <v>25.321888823581272</v>
      </c>
      <c r="M1377" s="93">
        <f t="shared" si="239"/>
        <v>1.9052195975767618</v>
      </c>
      <c r="N1377" s="53">
        <f t="shared" si="240"/>
        <v>10.544370180013914</v>
      </c>
      <c r="O1377">
        <f t="shared" si="241"/>
        <v>0.8245943710158492</v>
      </c>
      <c r="P1377" s="53">
        <f t="shared" si="242"/>
        <v>12.831038046583151</v>
      </c>
      <c r="Q1377" s="53">
        <v>0.2</v>
      </c>
      <c r="R1377" s="53">
        <f t="shared" si="243"/>
        <v>5.1193360931392302</v>
      </c>
    </row>
    <row r="1378" spans="2:18" ht="15">
      <c r="B1378" s="84">
        <v>31681</v>
      </c>
      <c r="C1378" s="85">
        <v>7</v>
      </c>
      <c r="D1378" s="86">
        <v>23</v>
      </c>
      <c r="E1378" s="87">
        <v>13</v>
      </c>
      <c r="F1378" s="96">
        <f t="shared" si="234"/>
        <v>18</v>
      </c>
      <c r="G1378" s="96"/>
      <c r="H1378" s="74">
        <f t="shared" si="235"/>
        <v>269</v>
      </c>
      <c r="I1378" s="53">
        <f t="shared" si="233"/>
        <v>0.9953347300523635</v>
      </c>
      <c r="J1378" s="53">
        <f t="shared" si="236"/>
        <v>-1.5342209840722851E-2</v>
      </c>
      <c r="K1378" s="53">
        <f t="shared" si="237"/>
        <v>1.554713341404206</v>
      </c>
      <c r="L1378" s="53">
        <f t="shared" si="238"/>
        <v>25.048602064298048</v>
      </c>
      <c r="M1378" s="93">
        <f t="shared" si="239"/>
        <v>2.6556203841082673</v>
      </c>
      <c r="N1378" s="53">
        <f t="shared" si="240"/>
        <v>13.465807903484139</v>
      </c>
      <c r="O1378">
        <f t="shared" si="241"/>
        <v>0.97748894673792364</v>
      </c>
      <c r="P1378" s="53">
        <f t="shared" si="242"/>
        <v>15.528504174899853</v>
      </c>
      <c r="Q1378" s="53">
        <v>0.2</v>
      </c>
      <c r="R1378" s="53">
        <f t="shared" si="243"/>
        <v>5.9070877657629195</v>
      </c>
    </row>
    <row r="1379" spans="2:18" ht="15">
      <c r="B1379" s="84">
        <v>31682</v>
      </c>
      <c r="C1379" s="85">
        <v>0.6</v>
      </c>
      <c r="D1379" s="86">
        <v>22</v>
      </c>
      <c r="E1379" s="87">
        <v>12</v>
      </c>
      <c r="F1379" s="96">
        <f t="shared" si="234"/>
        <v>17</v>
      </c>
      <c r="G1379" s="96"/>
      <c r="H1379" s="74">
        <f t="shared" si="235"/>
        <v>270</v>
      </c>
      <c r="I1379" s="53">
        <f t="shared" si="233"/>
        <v>0.99590432071990964</v>
      </c>
      <c r="J1379" s="53">
        <f t="shared" si="236"/>
        <v>-2.21488239387348E-2</v>
      </c>
      <c r="K1379" s="53">
        <f t="shared" si="237"/>
        <v>1.5475750188969246</v>
      </c>
      <c r="L1379" s="53">
        <f t="shared" si="238"/>
        <v>24.775164751272744</v>
      </c>
      <c r="M1379" s="93">
        <f t="shared" si="239"/>
        <v>2.5532613353404185</v>
      </c>
      <c r="N1379" s="53">
        <f t="shared" si="240"/>
        <v>13.318811503389952</v>
      </c>
      <c r="O1379">
        <f t="shared" si="241"/>
        <v>0.92399173474224472</v>
      </c>
      <c r="P1379" s="53">
        <f t="shared" si="242"/>
        <v>14.577982189385189</v>
      </c>
      <c r="Q1379" s="53">
        <v>0.2</v>
      </c>
      <c r="R1379" s="53">
        <f t="shared" si="243"/>
        <v>5.8329612229201961</v>
      </c>
    </row>
    <row r="1380" spans="2:18" ht="15">
      <c r="B1380" s="84">
        <v>31683</v>
      </c>
      <c r="C1380" s="85">
        <v>0</v>
      </c>
      <c r="D1380" s="86">
        <v>19</v>
      </c>
      <c r="E1380" s="87">
        <v>10</v>
      </c>
      <c r="F1380" s="96">
        <f t="shared" si="234"/>
        <v>14.5</v>
      </c>
      <c r="G1380" s="96"/>
      <c r="H1380" s="74">
        <f t="shared" si="235"/>
        <v>271</v>
      </c>
      <c r="I1380" s="53">
        <f t="shared" si="233"/>
        <v>0.996475123364848</v>
      </c>
      <c r="J1380" s="53">
        <f t="shared" si="236"/>
        <v>-2.8953864932543451E-2</v>
      </c>
      <c r="K1380" s="53">
        <f t="shared" si="237"/>
        <v>1.5404350100937725</v>
      </c>
      <c r="L1380" s="53">
        <f t="shared" si="238"/>
        <v>24.501656886570064</v>
      </c>
      <c r="M1380" s="93">
        <f t="shared" si="239"/>
        <v>2.2234056475203055</v>
      </c>
      <c r="N1380" s="53">
        <f t="shared" si="240"/>
        <v>12.495845012150735</v>
      </c>
      <c r="O1380">
        <f t="shared" si="241"/>
        <v>0.80125269250101316</v>
      </c>
      <c r="P1380" s="53">
        <f t="shared" si="242"/>
        <v>12.424600625459268</v>
      </c>
      <c r="Q1380" s="53">
        <v>0.2</v>
      </c>
      <c r="R1380" s="53">
        <f t="shared" si="243"/>
        <v>5.5410564244655971</v>
      </c>
    </row>
    <row r="1381" spans="2:18" ht="15">
      <c r="B1381" s="84">
        <v>31684</v>
      </c>
      <c r="C1381" s="85">
        <v>0</v>
      </c>
      <c r="D1381" s="86">
        <v>23</v>
      </c>
      <c r="E1381" s="87">
        <v>7</v>
      </c>
      <c r="F1381" s="96">
        <f t="shared" si="234"/>
        <v>15</v>
      </c>
      <c r="G1381" s="96"/>
      <c r="H1381" s="74">
        <f t="shared" si="235"/>
        <v>272</v>
      </c>
      <c r="I1381" s="53">
        <f t="shared" si="233"/>
        <v>0.99704696907749246</v>
      </c>
      <c r="J1381" s="53">
        <f t="shared" si="236"/>
        <v>-3.575564382406738E-2</v>
      </c>
      <c r="K1381" s="53">
        <f t="shared" si="237"/>
        <v>1.5332940626387306</v>
      </c>
      <c r="L1381" s="53">
        <f t="shared" si="238"/>
        <v>24.228159240286629</v>
      </c>
      <c r="M1381" s="93">
        <f t="shared" si="239"/>
        <v>2.9768279040508521</v>
      </c>
      <c r="N1381" s="53">
        <f t="shared" si="240"/>
        <v>16.475148283394908</v>
      </c>
      <c r="O1381">
        <f t="shared" si="241"/>
        <v>0.8245943710158492</v>
      </c>
      <c r="P1381" s="53">
        <f t="shared" si="242"/>
        <v>12.831038046583151</v>
      </c>
      <c r="Q1381" s="53">
        <v>0.2</v>
      </c>
      <c r="R1381" s="53">
        <f t="shared" si="243"/>
        <v>6.465586699282043</v>
      </c>
    </row>
    <row r="1382" spans="2:18" ht="15">
      <c r="B1382" s="84">
        <v>31685</v>
      </c>
      <c r="C1382" s="85">
        <v>0</v>
      </c>
      <c r="D1382" s="86">
        <v>24</v>
      </c>
      <c r="E1382" s="87">
        <v>8</v>
      </c>
      <c r="F1382" s="96">
        <f t="shared" si="234"/>
        <v>16</v>
      </c>
      <c r="G1382" s="96"/>
      <c r="H1382" s="74">
        <f t="shared" si="235"/>
        <v>273</v>
      </c>
      <c r="I1382" s="53">
        <f t="shared" si="233"/>
        <v>0.99761968863949657</v>
      </c>
      <c r="J1382" s="53">
        <f t="shared" si="236"/>
        <v>-4.255246372909955E-2</v>
      </c>
      <c r="K1382" s="53">
        <f t="shared" si="237"/>
        <v>1.5261529365628643</v>
      </c>
      <c r="L1382" s="53">
        <f t="shared" si="238"/>
        <v>23.954753326716986</v>
      </c>
      <c r="M1382" s="93">
        <f t="shared" si="239"/>
        <v>3.0329682795097366</v>
      </c>
      <c r="N1382" s="53">
        <f t="shared" si="240"/>
        <v>16.289232262167552</v>
      </c>
      <c r="O1382">
        <f t="shared" si="241"/>
        <v>0.87306160859956128</v>
      </c>
      <c r="P1382" s="53">
        <f t="shared" si="242"/>
        <v>13.679665048200096</v>
      </c>
      <c r="Q1382" s="53">
        <v>0.2</v>
      </c>
      <c r="R1382" s="53">
        <f t="shared" si="243"/>
        <v>6.4685902159039097</v>
      </c>
    </row>
    <row r="1383" spans="2:18" ht="15">
      <c r="B1383" s="84">
        <v>31686</v>
      </c>
      <c r="C1383" s="85">
        <v>0</v>
      </c>
      <c r="D1383" s="86">
        <v>25</v>
      </c>
      <c r="E1383" s="87">
        <v>7</v>
      </c>
      <c r="F1383" s="96">
        <f t="shared" si="234"/>
        <v>16</v>
      </c>
      <c r="G1383" s="96"/>
      <c r="H1383" s="74">
        <f t="shared" si="235"/>
        <v>274</v>
      </c>
      <c r="I1383" s="53">
        <f t="shared" si="233"/>
        <v>0.99819311257392784</v>
      </c>
      <c r="J1383" s="53">
        <f t="shared" si="236"/>
        <v>-4.9342619653318411E-2</v>
      </c>
      <c r="K1383" s="53">
        <f t="shared" si="237"/>
        <v>1.5190124063664594</v>
      </c>
      <c r="L1383" s="53">
        <f t="shared" si="238"/>
        <v>23.681521378654168</v>
      </c>
      <c r="M1383" s="93">
        <f t="shared" si="239"/>
        <v>3.180255598556315</v>
      </c>
      <c r="N1383" s="53">
        <f t="shared" si="240"/>
        <v>17.08027164277377</v>
      </c>
      <c r="O1383">
        <f t="shared" si="241"/>
        <v>0.87306160859956128</v>
      </c>
      <c r="P1383" s="53">
        <f t="shared" si="242"/>
        <v>13.679665048200096</v>
      </c>
      <c r="Q1383" s="53">
        <v>0.2</v>
      </c>
      <c r="R1383" s="53">
        <f t="shared" si="243"/>
        <v>6.6488830750797314</v>
      </c>
    </row>
    <row r="1384" spans="2:18" ht="15">
      <c r="B1384" s="84">
        <v>31687</v>
      </c>
      <c r="C1384" s="85">
        <v>0</v>
      </c>
      <c r="D1384" s="86">
        <v>25</v>
      </c>
      <c r="E1384" s="87">
        <v>8</v>
      </c>
      <c r="F1384" s="96">
        <f t="shared" si="234"/>
        <v>16.5</v>
      </c>
      <c r="G1384" s="96"/>
      <c r="H1384" s="74">
        <f t="shared" si="235"/>
        <v>275</v>
      </c>
      <c r="I1384" s="53">
        <f t="shared" si="233"/>
        <v>0.99876707119541852</v>
      </c>
      <c r="J1384" s="53">
        <f t="shared" si="236"/>
        <v>-5.6124398277060894E-2</v>
      </c>
      <c r="K1384" s="53">
        <f t="shared" si="237"/>
        <v>1.5118732631171512</v>
      </c>
      <c r="L1384" s="53">
        <f t="shared" si="238"/>
        <v>23.408546319817695</v>
      </c>
      <c r="M1384" s="93">
        <f t="shared" si="239"/>
        <v>3.1002198951510245</v>
      </c>
      <c r="N1384" s="53">
        <f t="shared" si="240"/>
        <v>16.407704533191229</v>
      </c>
      <c r="O1384">
        <f t="shared" si="241"/>
        <v>0.89821237770744478</v>
      </c>
      <c r="P1384" s="53">
        <f t="shared" si="242"/>
        <v>14.122457624351155</v>
      </c>
      <c r="Q1384" s="53">
        <v>0.2</v>
      </c>
      <c r="R1384" s="53">
        <f t="shared" si="243"/>
        <v>6.5177849759809208</v>
      </c>
    </row>
    <row r="1385" spans="2:18" ht="15">
      <c r="B1385" s="84">
        <v>31688</v>
      </c>
      <c r="C1385" s="85">
        <v>0</v>
      </c>
      <c r="D1385" s="86">
        <v>26</v>
      </c>
      <c r="E1385" s="87">
        <v>8</v>
      </c>
      <c r="F1385" s="96">
        <f t="shared" si="234"/>
        <v>17</v>
      </c>
      <c r="G1385" s="96"/>
      <c r="H1385" s="74">
        <f t="shared" si="235"/>
        <v>276</v>
      </c>
      <c r="I1385" s="53">
        <f t="shared" si="233"/>
        <v>0.9993413946603783</v>
      </c>
      <c r="J1385" s="53">
        <f t="shared" si="236"/>
        <v>-6.2896077750080936E-2</v>
      </c>
      <c r="K1385" s="53">
        <f t="shared" si="237"/>
        <v>1.5047363165639849</v>
      </c>
      <c r="L1385" s="53">
        <f t="shared" si="238"/>
        <v>23.135911735404175</v>
      </c>
      <c r="M1385" s="93">
        <f t="shared" si="239"/>
        <v>3.1989068124578957</v>
      </c>
      <c r="N1385" s="53">
        <f t="shared" si="240"/>
        <v>16.686751278578473</v>
      </c>
      <c r="O1385">
        <f t="shared" si="241"/>
        <v>0.92399173474224472</v>
      </c>
      <c r="P1385" s="53">
        <f t="shared" si="242"/>
        <v>14.577982189385189</v>
      </c>
      <c r="Q1385" s="53">
        <v>0.2</v>
      </c>
      <c r="R1385" s="53">
        <f t="shared" si="243"/>
        <v>6.6035231989241669</v>
      </c>
    </row>
    <row r="1386" spans="2:18" ht="15">
      <c r="B1386" s="84">
        <v>31689</v>
      </c>
      <c r="C1386" s="85">
        <v>0</v>
      </c>
      <c r="D1386" s="86">
        <v>28</v>
      </c>
      <c r="E1386" s="87">
        <v>9</v>
      </c>
      <c r="F1386" s="96">
        <f t="shared" si="234"/>
        <v>18.5</v>
      </c>
      <c r="G1386" s="96"/>
      <c r="H1386" s="74">
        <f t="shared" si="235"/>
        <v>277</v>
      </c>
      <c r="I1386" s="53">
        <f t="shared" si="233"/>
        <v>0.99991591301725413</v>
      </c>
      <c r="J1386" s="53">
        <f t="shared" si="236"/>
        <v>-6.9655927497567424E-2</v>
      </c>
      <c r="K1386" s="53">
        <f t="shared" si="237"/>
        <v>1.4976023972671788</v>
      </c>
      <c r="L1386" s="53">
        <f t="shared" si="238"/>
        <v>22.863701840757685</v>
      </c>
      <c r="M1386" s="93">
        <f t="shared" si="239"/>
        <v>3.3878911394818796</v>
      </c>
      <c r="N1386" s="53">
        <f t="shared" si="240"/>
        <v>16.942296185848299</v>
      </c>
      <c r="O1386">
        <f t="shared" si="241"/>
        <v>1.0052337064307559</v>
      </c>
      <c r="P1386" s="53">
        <f t="shared" si="242"/>
        <v>16.024156693524468</v>
      </c>
      <c r="Q1386" s="53">
        <v>0.2</v>
      </c>
      <c r="R1386" s="53">
        <f t="shared" si="243"/>
        <v>6.7266174553520131</v>
      </c>
    </row>
    <row r="1387" spans="2:18" ht="15">
      <c r="B1387" s="84">
        <v>31690</v>
      </c>
      <c r="C1387" s="85">
        <v>0</v>
      </c>
      <c r="D1387" s="86">
        <v>27</v>
      </c>
      <c r="E1387" s="87">
        <v>9</v>
      </c>
      <c r="F1387" s="96">
        <f t="shared" si="234"/>
        <v>18</v>
      </c>
      <c r="G1387" s="96"/>
      <c r="H1387" s="74">
        <f t="shared" si="235"/>
        <v>278</v>
      </c>
      <c r="I1387" s="53">
        <f t="shared" si="233"/>
        <v>1.0004904562568209</v>
      </c>
      <c r="J1387" s="53">
        <f t="shared" si="236"/>
        <v>-7.6402208038679448E-2</v>
      </c>
      <c r="K1387" s="53">
        <f t="shared" si="237"/>
        <v>1.49047235874324</v>
      </c>
      <c r="L1387" s="53">
        <f t="shared" si="238"/>
        <v>22.59200144816208</v>
      </c>
      <c r="M1387" s="93">
        <f t="shared" si="239"/>
        <v>3.213464155551875</v>
      </c>
      <c r="N1387" s="53">
        <f t="shared" si="240"/>
        <v>16.294456573063144</v>
      </c>
      <c r="O1387">
        <f t="shared" si="241"/>
        <v>0.97748894673792364</v>
      </c>
      <c r="P1387" s="53">
        <f t="shared" si="242"/>
        <v>15.528504174899853</v>
      </c>
      <c r="Q1387" s="53">
        <v>0.2</v>
      </c>
      <c r="R1387" s="53">
        <f t="shared" si="243"/>
        <v>6.5566011855411883</v>
      </c>
    </row>
    <row r="1388" spans="2:18" ht="15">
      <c r="B1388" s="84">
        <v>31691</v>
      </c>
      <c r="C1388" s="85">
        <v>0</v>
      </c>
      <c r="D1388" s="86">
        <v>25</v>
      </c>
      <c r="E1388" s="87">
        <v>10</v>
      </c>
      <c r="F1388" s="96">
        <f t="shared" si="234"/>
        <v>17.5</v>
      </c>
      <c r="G1388" s="96"/>
      <c r="H1388" s="74">
        <f t="shared" si="235"/>
        <v>279</v>
      </c>
      <c r="I1388" s="53">
        <f t="shared" si="233"/>
        <v>1.0010648543624907</v>
      </c>
      <c r="J1388" s="53">
        <f t="shared" si="236"/>
        <v>-8.3133170818912028E-2</v>
      </c>
      <c r="K1388" s="53">
        <f t="shared" si="237"/>
        <v>1.4833470796248718</v>
      </c>
      <c r="L1388" s="53">
        <f t="shared" si="238"/>
        <v>22.320895931759992</v>
      </c>
      <c r="M1388" s="93">
        <f t="shared" si="239"/>
        <v>2.8577973626091318</v>
      </c>
      <c r="N1388" s="53">
        <f t="shared" si="240"/>
        <v>14.696237896743009</v>
      </c>
      <c r="O1388">
        <f t="shared" si="241"/>
        <v>0.95041280970568121</v>
      </c>
      <c r="P1388" s="53">
        <f t="shared" si="242"/>
        <v>15.046556310891852</v>
      </c>
      <c r="Q1388" s="53">
        <v>0.2</v>
      </c>
      <c r="R1388" s="53">
        <f t="shared" si="243"/>
        <v>6.1689939865957992</v>
      </c>
    </row>
    <row r="1389" spans="2:18" ht="15">
      <c r="B1389" s="84">
        <v>31692</v>
      </c>
      <c r="C1389" s="85">
        <v>0</v>
      </c>
      <c r="D1389" s="86">
        <v>26</v>
      </c>
      <c r="E1389" s="87">
        <v>11</v>
      </c>
      <c r="F1389" s="96">
        <f t="shared" si="234"/>
        <v>18.5</v>
      </c>
      <c r="G1389" s="96"/>
      <c r="H1389" s="74">
        <f t="shared" si="235"/>
        <v>280</v>
      </c>
      <c r="I1389" s="53">
        <f t="shared" si="233"/>
        <v>1.0016389373606227</v>
      </c>
      <c r="J1389" s="53">
        <f t="shared" si="236"/>
        <v>-8.984705805761542E-2</v>
      </c>
      <c r="K1389" s="53">
        <f t="shared" si="237"/>
        <v>1.4762274658349086</v>
      </c>
      <c r="L1389" s="53">
        <f t="shared" si="238"/>
        <v>22.050471190607464</v>
      </c>
      <c r="M1389" s="93">
        <f t="shared" si="239"/>
        <v>2.9031508475746457</v>
      </c>
      <c r="N1389" s="53">
        <f t="shared" si="240"/>
        <v>14.518188308532356</v>
      </c>
      <c r="O1389">
        <f t="shared" si="241"/>
        <v>1.0052337064307559</v>
      </c>
      <c r="P1389" s="53">
        <f t="shared" si="242"/>
        <v>16.024156693524468</v>
      </c>
      <c r="Q1389" s="53">
        <v>0.2</v>
      </c>
      <c r="R1389" s="53">
        <f t="shared" si="243"/>
        <v>6.169034474031772</v>
      </c>
    </row>
    <row r="1390" spans="2:18" ht="15">
      <c r="B1390" s="84">
        <v>31693</v>
      </c>
      <c r="C1390" s="85">
        <v>0</v>
      </c>
      <c r="D1390" s="86">
        <v>26</v>
      </c>
      <c r="E1390" s="87">
        <v>10</v>
      </c>
      <c r="F1390" s="96">
        <f t="shared" si="234"/>
        <v>18</v>
      </c>
      <c r="G1390" s="96"/>
      <c r="H1390" s="74">
        <f t="shared" si="235"/>
        <v>281</v>
      </c>
      <c r="I1390" s="53">
        <f t="shared" si="233"/>
        <v>1.0022125353708218</v>
      </c>
      <c r="J1390" s="53">
        <f t="shared" si="236"/>
        <v>-9.6542102612042532E-2</v>
      </c>
      <c r="K1390" s="53">
        <f t="shared" si="237"/>
        <v>1.4691144527732658</v>
      </c>
      <c r="L1390" s="53">
        <f t="shared" si="238"/>
        <v>21.780813609876329</v>
      </c>
      <c r="M1390" s="93">
        <f t="shared" si="239"/>
        <v>2.9208993365426985</v>
      </c>
      <c r="N1390" s="53">
        <f t="shared" si="240"/>
        <v>14.810953254715905</v>
      </c>
      <c r="O1390">
        <f t="shared" si="241"/>
        <v>0.97748894673792364</v>
      </c>
      <c r="P1390" s="53">
        <f t="shared" si="242"/>
        <v>15.528504174899853</v>
      </c>
      <c r="Q1390" s="53">
        <v>0.2</v>
      </c>
      <c r="R1390" s="53">
        <f t="shared" si="243"/>
        <v>6.2159596191583493</v>
      </c>
    </row>
    <row r="1391" spans="2:18" ht="15">
      <c r="B1391" s="84">
        <v>31694</v>
      </c>
      <c r="C1391" s="85">
        <v>0</v>
      </c>
      <c r="D1391" s="86">
        <v>22</v>
      </c>
      <c r="E1391" s="87">
        <v>9</v>
      </c>
      <c r="F1391" s="96">
        <f t="shared" si="234"/>
        <v>15.5</v>
      </c>
      <c r="G1391" s="96"/>
      <c r="H1391" s="74">
        <f t="shared" si="235"/>
        <v>282</v>
      </c>
      <c r="I1391" s="53">
        <f t="shared" si="233"/>
        <v>1.0027854786562083</v>
      </c>
      <c r="J1391" s="53">
        <f t="shared" si="236"/>
        <v>-0.10321652785929418</v>
      </c>
      <c r="K1391" s="53">
        <f t="shared" si="237"/>
        <v>1.4620090075156542</v>
      </c>
      <c r="L1391" s="53">
        <f t="shared" si="238"/>
        <v>21.512010020221862</v>
      </c>
      <c r="M1391" s="93">
        <f t="shared" si="239"/>
        <v>2.418780032239269</v>
      </c>
      <c r="N1391" s="53">
        <f t="shared" si="240"/>
        <v>13.18565137825486</v>
      </c>
      <c r="O1391">
        <f t="shared" si="241"/>
        <v>0.84852650924855288</v>
      </c>
      <c r="P1391" s="53">
        <f t="shared" si="242"/>
        <v>13.249293405289498</v>
      </c>
      <c r="Q1391" s="53">
        <v>0.2</v>
      </c>
      <c r="R1391" s="53">
        <f t="shared" si="243"/>
        <v>5.740194938229437</v>
      </c>
    </row>
    <row r="1392" spans="2:18" ht="15">
      <c r="B1392" s="84">
        <v>31695</v>
      </c>
      <c r="C1392" s="85">
        <v>0</v>
      </c>
      <c r="D1392" s="86">
        <v>23</v>
      </c>
      <c r="E1392" s="87">
        <v>10</v>
      </c>
      <c r="F1392" s="96">
        <f t="shared" si="234"/>
        <v>16.5</v>
      </c>
      <c r="G1392" s="96"/>
      <c r="H1392" s="74">
        <f t="shared" si="235"/>
        <v>283</v>
      </c>
      <c r="I1392" s="53">
        <f t="shared" si="233"/>
        <v>1.0033575976736464</v>
      </c>
      <c r="J1392" s="53">
        <f t="shared" si="236"/>
        <v>-0.10986854759758873</v>
      </c>
      <c r="K1392" s="53">
        <f t="shared" si="237"/>
        <v>1.4549121310225004</v>
      </c>
      <c r="L1392" s="53">
        <f t="shared" si="238"/>
        <v>21.244147655336615</v>
      </c>
      <c r="M1392" s="93">
        <f t="shared" si="239"/>
        <v>2.4603935567216864</v>
      </c>
      <c r="N1392" s="53">
        <f t="shared" si="240"/>
        <v>13.021466824723523</v>
      </c>
      <c r="O1392">
        <f t="shared" si="241"/>
        <v>0.89821237770744478</v>
      </c>
      <c r="P1392" s="53">
        <f t="shared" si="242"/>
        <v>14.122457624351155</v>
      </c>
      <c r="Q1392" s="53">
        <v>0.2</v>
      </c>
      <c r="R1392" s="53">
        <f t="shared" si="243"/>
        <v>5.7444960482959226</v>
      </c>
    </row>
    <row r="1393" spans="2:18" ht="15">
      <c r="B1393" s="84">
        <v>31696</v>
      </c>
      <c r="C1393" s="85">
        <v>0</v>
      </c>
      <c r="D1393" s="86">
        <v>23</v>
      </c>
      <c r="E1393" s="87">
        <v>9</v>
      </c>
      <c r="F1393" s="96">
        <f t="shared" si="234"/>
        <v>16</v>
      </c>
      <c r="G1393" s="96"/>
      <c r="H1393" s="74">
        <f t="shared" si="235"/>
        <v>284</v>
      </c>
      <c r="I1393" s="53">
        <f t="shared" si="233"/>
        <v>1.0039287231239142</v>
      </c>
      <c r="J1393" s="53">
        <f t="shared" si="236"/>
        <v>-0.116496365968295</v>
      </c>
      <c r="K1393" s="53">
        <f t="shared" si="237"/>
        <v>1.4478248603562074</v>
      </c>
      <c r="L1393" s="53">
        <f t="shared" si="238"/>
        <v>20.977314107716502</v>
      </c>
      <c r="M1393" s="93">
        <f t="shared" si="239"/>
        <v>2.4844489244703709</v>
      </c>
      <c r="N1393" s="53">
        <f t="shared" si="240"/>
        <v>13.343286788588493</v>
      </c>
      <c r="O1393">
        <f t="shared" si="241"/>
        <v>0.87306160859956128</v>
      </c>
      <c r="P1393" s="53">
        <f t="shared" si="242"/>
        <v>13.679665048200096</v>
      </c>
      <c r="Q1393" s="53">
        <v>0.2</v>
      </c>
      <c r="R1393" s="53">
        <f t="shared" si="243"/>
        <v>5.7971534386342309</v>
      </c>
    </row>
    <row r="1394" spans="2:18" ht="15">
      <c r="B1394" s="84">
        <v>31697</v>
      </c>
      <c r="C1394" s="85">
        <v>0</v>
      </c>
      <c r="D1394" s="86">
        <v>22</v>
      </c>
      <c r="E1394" s="87">
        <v>6</v>
      </c>
      <c r="F1394" s="96">
        <f t="shared" si="234"/>
        <v>14</v>
      </c>
      <c r="G1394" s="96"/>
      <c r="H1394" s="74">
        <f t="shared" si="235"/>
        <v>285</v>
      </c>
      <c r="I1394" s="53">
        <f t="shared" si="233"/>
        <v>1.0044986860018028</v>
      </c>
      <c r="J1394" s="53">
        <f t="shared" si="236"/>
        <v>-0.12309817740020416</v>
      </c>
      <c r="K1394" s="53">
        <f t="shared" si="237"/>
        <v>1.4407482709045429</v>
      </c>
      <c r="L1394" s="53">
        <f t="shared" si="238"/>
        <v>20.711597282669892</v>
      </c>
      <c r="M1394" s="93">
        <f t="shared" si="239"/>
        <v>2.4671762626294393</v>
      </c>
      <c r="N1394" s="53">
        <f t="shared" si="240"/>
        <v>14.083886152215527</v>
      </c>
      <c r="O1394">
        <f t="shared" si="241"/>
        <v>0.77848917725545741</v>
      </c>
      <c r="P1394" s="53">
        <f t="shared" si="242"/>
        <v>12.02968899466322</v>
      </c>
      <c r="Q1394" s="53">
        <v>0.2</v>
      </c>
      <c r="R1394" s="53">
        <f t="shared" si="243"/>
        <v>5.8784458311287251</v>
      </c>
    </row>
    <row r="1395" spans="2:18" ht="15">
      <c r="B1395" s="84">
        <v>31698</v>
      </c>
      <c r="C1395" s="85">
        <v>0</v>
      </c>
      <c r="D1395" s="86">
        <v>21</v>
      </c>
      <c r="E1395" s="87">
        <v>6</v>
      </c>
      <c r="F1395" s="96">
        <f t="shared" si="234"/>
        <v>13.5</v>
      </c>
      <c r="G1395" s="96"/>
      <c r="H1395" s="74">
        <f t="shared" si="235"/>
        <v>286</v>
      </c>
      <c r="I1395" s="53">
        <f t="shared" si="233"/>
        <v>1.0050673176461264</v>
      </c>
      <c r="J1395" s="53">
        <f t="shared" si="236"/>
        <v>-0.12967216657752278</v>
      </c>
      <c r="K1395" s="53">
        <f t="shared" si="237"/>
        <v>1.4336834786075918</v>
      </c>
      <c r="L1395" s="53">
        <f t="shared" si="238"/>
        <v>20.447085350606343</v>
      </c>
      <c r="M1395" s="93">
        <f t="shared" si="239"/>
        <v>2.3212443008016881</v>
      </c>
      <c r="N1395" s="53">
        <f t="shared" si="240"/>
        <v>13.462507577034602</v>
      </c>
      <c r="O1395">
        <f t="shared" si="241"/>
        <v>0.75629173150346363</v>
      </c>
      <c r="P1395" s="53">
        <f t="shared" si="242"/>
        <v>11.646017104401583</v>
      </c>
      <c r="Q1395" s="53">
        <v>0.2</v>
      </c>
      <c r="R1395" s="53">
        <f t="shared" si="243"/>
        <v>5.7156918341775054</v>
      </c>
    </row>
    <row r="1396" spans="2:18" ht="15">
      <c r="B1396" s="84">
        <v>31699</v>
      </c>
      <c r="C1396" s="85">
        <v>0</v>
      </c>
      <c r="D1396" s="86">
        <v>20</v>
      </c>
      <c r="E1396" s="87">
        <v>7</v>
      </c>
      <c r="F1396" s="96">
        <f t="shared" si="234"/>
        <v>13.5</v>
      </c>
      <c r="G1396" s="96"/>
      <c r="H1396" s="74">
        <f t="shared" si="235"/>
        <v>287</v>
      </c>
      <c r="I1396" s="53">
        <f t="shared" si="233"/>
        <v>1.0056344497896332</v>
      </c>
      <c r="J1396" s="53">
        <f t="shared" si="236"/>
        <v>-0.13621650843313457</v>
      </c>
      <c r="K1396" s="53">
        <f t="shared" si="237"/>
        <v>1.4266316421852574</v>
      </c>
      <c r="L1396" s="53">
        <f t="shared" si="238"/>
        <v>20.183866697645719</v>
      </c>
      <c r="M1396" s="93">
        <f t="shared" si="239"/>
        <v>2.133142440982184</v>
      </c>
      <c r="N1396" s="53">
        <f t="shared" si="240"/>
        <v>12.371574273633582</v>
      </c>
      <c r="O1396">
        <f t="shared" si="241"/>
        <v>0.75629173150346363</v>
      </c>
      <c r="P1396" s="53">
        <f t="shared" si="242"/>
        <v>11.646017104401583</v>
      </c>
      <c r="Q1396" s="53">
        <v>0.2</v>
      </c>
      <c r="R1396" s="53">
        <f t="shared" si="243"/>
        <v>5.4696809080496802</v>
      </c>
    </row>
    <row r="1397" spans="2:18" ht="15">
      <c r="B1397" s="84">
        <v>31700</v>
      </c>
      <c r="C1397" s="85">
        <v>0</v>
      </c>
      <c r="D1397" s="86">
        <v>20</v>
      </c>
      <c r="E1397" s="87">
        <v>5</v>
      </c>
      <c r="F1397" s="96">
        <f t="shared" si="234"/>
        <v>12.5</v>
      </c>
      <c r="G1397" s="96"/>
      <c r="H1397" s="74">
        <f t="shared" si="235"/>
        <v>288</v>
      </c>
      <c r="I1397" s="53">
        <f t="shared" si="233"/>
        <v>1.0061999146087979</v>
      </c>
      <c r="J1397" s="53">
        <f t="shared" si="236"/>
        <v>-0.14272936816864831</v>
      </c>
      <c r="K1397" s="53">
        <f t="shared" si="237"/>
        <v>1.4195939653619358</v>
      </c>
      <c r="L1397" s="53">
        <f t="shared" si="238"/>
        <v>19.922029874595928</v>
      </c>
      <c r="M1397" s="93">
        <f t="shared" si="239"/>
        <v>2.1893808676749225</v>
      </c>
      <c r="N1397" s="53">
        <f t="shared" si="240"/>
        <v>13.116807287582635</v>
      </c>
      <c r="O1397">
        <f t="shared" si="241"/>
        <v>0.7135476731207917</v>
      </c>
      <c r="P1397" s="53">
        <f t="shared" si="242"/>
        <v>10.911278230138578</v>
      </c>
      <c r="Q1397" s="53">
        <v>0.2</v>
      </c>
      <c r="R1397" s="53">
        <f t="shared" si="243"/>
        <v>5.5925407499937281</v>
      </c>
    </row>
    <row r="1398" spans="2:18" ht="15">
      <c r="B1398" s="84">
        <v>31701</v>
      </c>
      <c r="C1398" s="85">
        <v>0</v>
      </c>
      <c r="D1398" s="86">
        <v>20</v>
      </c>
      <c r="E1398" s="87">
        <v>6</v>
      </c>
      <c r="F1398" s="96">
        <f t="shared" si="234"/>
        <v>13</v>
      </c>
      <c r="G1398" s="96"/>
      <c r="H1398" s="74">
        <f t="shared" si="235"/>
        <v>289</v>
      </c>
      <c r="I1398" s="53">
        <f t="shared" si="233"/>
        <v>1.0067635447734826</v>
      </c>
      <c r="J1398" s="53">
        <f t="shared" si="236"/>
        <v>-0.14920890130282444</v>
      </c>
      <c r="K1398" s="53">
        <f t="shared" si="237"/>
        <v>1.4125716990844581</v>
      </c>
      <c r="L1398" s="53">
        <f t="shared" si="238"/>
        <v>19.661663544351988</v>
      </c>
      <c r="M1398" s="93">
        <f t="shared" si="239"/>
        <v>2.1219466856043434</v>
      </c>
      <c r="N1398" s="53">
        <f t="shared" si="240"/>
        <v>12.50642546828805</v>
      </c>
      <c r="O1398">
        <f t="shared" si="241"/>
        <v>0.73464846187074995</v>
      </c>
      <c r="P1398" s="53">
        <f t="shared" si="242"/>
        <v>11.273304901573978</v>
      </c>
      <c r="Q1398" s="53">
        <v>0.2</v>
      </c>
      <c r="R1398" s="53">
        <f t="shared" si="243"/>
        <v>5.4779701688009084</v>
      </c>
    </row>
    <row r="1399" spans="2:18" ht="15">
      <c r="B1399" s="84">
        <v>31702</v>
      </c>
      <c r="C1399" s="85">
        <v>0</v>
      </c>
      <c r="D1399" s="86">
        <v>20</v>
      </c>
      <c r="E1399" s="87">
        <v>5</v>
      </c>
      <c r="F1399" s="96">
        <f t="shared" si="234"/>
        <v>12.5</v>
      </c>
      <c r="G1399" s="96"/>
      <c r="H1399" s="74">
        <f t="shared" si="235"/>
        <v>290</v>
      </c>
      <c r="I1399" s="53">
        <f t="shared" si="233"/>
        <v>1.0073251734964539</v>
      </c>
      <c r="J1399" s="53">
        <f t="shared" si="236"/>
        <v>-0.15565325374995273</v>
      </c>
      <c r="K1399" s="53">
        <f t="shared" si="237"/>
        <v>1.4055661437289482</v>
      </c>
      <c r="L1399" s="53">
        <f t="shared" si="238"/>
        <v>19.402856427776385</v>
      </c>
      <c r="M1399" s="93">
        <f t="shared" si="239"/>
        <v>2.1323250144999908</v>
      </c>
      <c r="N1399" s="53">
        <f t="shared" si="240"/>
        <v>12.774979768317351</v>
      </c>
      <c r="O1399">
        <f t="shared" si="241"/>
        <v>0.7135476731207917</v>
      </c>
      <c r="P1399" s="53">
        <f t="shared" si="242"/>
        <v>10.911278230138578</v>
      </c>
      <c r="Q1399" s="53">
        <v>0.2</v>
      </c>
      <c r="R1399" s="53">
        <f t="shared" si="243"/>
        <v>5.5158208629332925</v>
      </c>
    </row>
    <row r="1400" spans="2:18" ht="15">
      <c r="B1400" s="84">
        <v>31703</v>
      </c>
      <c r="C1400" s="85">
        <v>0</v>
      </c>
      <c r="D1400" s="86">
        <v>19</v>
      </c>
      <c r="E1400" s="87">
        <v>5</v>
      </c>
      <c r="F1400" s="96">
        <f t="shared" si="234"/>
        <v>12</v>
      </c>
      <c r="G1400" s="96"/>
      <c r="H1400" s="74">
        <f t="shared" si="235"/>
        <v>291</v>
      </c>
      <c r="I1400" s="53">
        <f t="shared" si="233"/>
        <v>1.0078846345827368</v>
      </c>
      <c r="J1400" s="53">
        <f t="shared" si="236"/>
        <v>-0.16206056192979862</v>
      </c>
      <c r="K1400" s="53">
        <f t="shared" si="237"/>
        <v>1.3985786512916953</v>
      </c>
      <c r="L1400" s="53">
        <f t="shared" si="238"/>
        <v>19.145697248126826</v>
      </c>
      <c r="M1400" s="93">
        <f t="shared" si="239"/>
        <v>1.9991756000075882</v>
      </c>
      <c r="N1400" s="53">
        <f t="shared" si="240"/>
        <v>12.178228720676515</v>
      </c>
      <c r="O1400">
        <f t="shared" si="241"/>
        <v>0.69297786589913757</v>
      </c>
      <c r="P1400" s="53">
        <f t="shared" si="242"/>
        <v>10.559668732607534</v>
      </c>
      <c r="Q1400" s="53">
        <v>0.2</v>
      </c>
      <c r="R1400" s="53">
        <f t="shared" si="243"/>
        <v>5.3593328083666512</v>
      </c>
    </row>
    <row r="1401" spans="2:18" ht="15">
      <c r="B1401" s="84">
        <v>31704</v>
      </c>
      <c r="C1401" s="85">
        <v>0.3</v>
      </c>
      <c r="D1401" s="86">
        <v>12</v>
      </c>
      <c r="E1401" s="87">
        <v>4</v>
      </c>
      <c r="F1401" s="96">
        <f t="shared" si="234"/>
        <v>8</v>
      </c>
      <c r="G1401" s="96"/>
      <c r="H1401" s="74">
        <f t="shared" si="235"/>
        <v>292</v>
      </c>
      <c r="I1401" s="53">
        <f t="shared" si="233"/>
        <v>1.0084417624787954</v>
      </c>
      <c r="J1401" s="53">
        <f t="shared" si="236"/>
        <v>-0.16842895291072263</v>
      </c>
      <c r="K1401" s="53">
        <f t="shared" si="237"/>
        <v>1.3916106275586073</v>
      </c>
      <c r="L1401" s="53">
        <f t="shared" si="238"/>
        <v>18.89027467410472</v>
      </c>
      <c r="M1401" s="93">
        <f t="shared" si="239"/>
        <v>1.290929263779484</v>
      </c>
      <c r="N1401" s="53">
        <f t="shared" si="240"/>
        <v>9.0830600979644451</v>
      </c>
      <c r="O1401">
        <f t="shared" si="241"/>
        <v>0.54621768965488293</v>
      </c>
      <c r="P1401" s="53">
        <f t="shared" si="242"/>
        <v>8.0914455460972867</v>
      </c>
      <c r="Q1401" s="53">
        <v>0.2</v>
      </c>
      <c r="R1401" s="53">
        <f t="shared" si="243"/>
        <v>4.4895238709862042</v>
      </c>
    </row>
    <row r="1402" spans="2:18" ht="15">
      <c r="B1402" s="84">
        <v>31705</v>
      </c>
      <c r="C1402" s="85">
        <v>1</v>
      </c>
      <c r="D1402" s="86">
        <v>19</v>
      </c>
      <c r="E1402" s="87">
        <v>5</v>
      </c>
      <c r="F1402" s="96">
        <f t="shared" si="234"/>
        <v>12</v>
      </c>
      <c r="G1402" s="96"/>
      <c r="H1402" s="74">
        <f t="shared" si="235"/>
        <v>293</v>
      </c>
      <c r="I1402" s="53">
        <f t="shared" si="233"/>
        <v>1.0089963923215213</v>
      </c>
      <c r="J1402" s="53">
        <f t="shared" si="236"/>
        <v>-0.17475654458762296</v>
      </c>
      <c r="K1402" s="53">
        <f t="shared" si="237"/>
        <v>1.3846635342471949</v>
      </c>
      <c r="L1402" s="53">
        <f t="shared" si="238"/>
        <v>18.636677261603971</v>
      </c>
      <c r="M1402" s="93">
        <f t="shared" si="239"/>
        <v>1.9460242144098536</v>
      </c>
      <c r="N1402" s="53">
        <f t="shared" si="240"/>
        <v>11.854450393936418</v>
      </c>
      <c r="O1402">
        <f t="shared" si="241"/>
        <v>0.69297786589913757</v>
      </c>
      <c r="P1402" s="53">
        <f t="shared" si="242"/>
        <v>10.559668732607534</v>
      </c>
      <c r="Q1402" s="53">
        <v>0.2</v>
      </c>
      <c r="R1402" s="53">
        <f t="shared" si="243"/>
        <v>5.2868436320903571</v>
      </c>
    </row>
    <row r="1403" spans="2:18" ht="15">
      <c r="B1403" s="84">
        <v>31706</v>
      </c>
      <c r="C1403" s="85">
        <v>0.4</v>
      </c>
      <c r="D1403" s="86">
        <v>22</v>
      </c>
      <c r="E1403" s="87">
        <v>5</v>
      </c>
      <c r="F1403" s="96">
        <f t="shared" si="234"/>
        <v>13.5</v>
      </c>
      <c r="G1403" s="96"/>
      <c r="H1403" s="74">
        <f t="shared" si="235"/>
        <v>294</v>
      </c>
      <c r="I1403" s="53">
        <f t="shared" si="233"/>
        <v>1.0095483599870214</v>
      </c>
      <c r="J1403" s="53">
        <f t="shared" si="236"/>
        <v>-0.18104144589631799</v>
      </c>
      <c r="K1403" s="53">
        <f t="shared" si="237"/>
        <v>1.3777388911144641</v>
      </c>
      <c r="L1403" s="53">
        <f t="shared" si="238"/>
        <v>18.384993394248252</v>
      </c>
      <c r="M1403" s="93">
        <f t="shared" si="239"/>
        <v>2.2219370460254169</v>
      </c>
      <c r="N1403" s="53">
        <f t="shared" si="240"/>
        <v>12.886555847430644</v>
      </c>
      <c r="O1403">
        <f t="shared" si="241"/>
        <v>0.75629173150346363</v>
      </c>
      <c r="P1403" s="53">
        <f t="shared" si="242"/>
        <v>11.646017104401583</v>
      </c>
      <c r="Q1403" s="53">
        <v>0.2</v>
      </c>
      <c r="R1403" s="53">
        <f t="shared" si="243"/>
        <v>5.5858118332983784</v>
      </c>
    </row>
    <row r="1404" spans="2:18" ht="15">
      <c r="B1404" s="84">
        <v>31707</v>
      </c>
      <c r="C1404" s="85">
        <v>0</v>
      </c>
      <c r="D1404" s="86">
        <v>18</v>
      </c>
      <c r="E1404" s="87">
        <v>6</v>
      </c>
      <c r="F1404" s="96">
        <f t="shared" si="234"/>
        <v>12</v>
      </c>
      <c r="G1404" s="96"/>
      <c r="H1404" s="74">
        <f t="shared" si="235"/>
        <v>295</v>
      </c>
      <c r="I1404" s="53">
        <f t="shared" si="233"/>
        <v>1.0100975021391829</v>
      </c>
      <c r="J1404" s="53">
        <f t="shared" si="236"/>
        <v>-0.18728175706601952</v>
      </c>
      <c r="K1404" s="53">
        <f t="shared" si="237"/>
        <v>1.370838278023415</v>
      </c>
      <c r="L1404" s="53">
        <f t="shared" si="238"/>
        <v>18.135311222811147</v>
      </c>
      <c r="M1404" s="93">
        <f t="shared" si="239"/>
        <v>1.7531996433007269</v>
      </c>
      <c r="N1404" s="53">
        <f t="shared" si="240"/>
        <v>10.67983535265421</v>
      </c>
      <c r="O1404">
        <f t="shared" si="241"/>
        <v>0.69297786589913757</v>
      </c>
      <c r="P1404" s="53">
        <f t="shared" si="242"/>
        <v>10.559668732607534</v>
      </c>
      <c r="Q1404" s="53">
        <v>0.2</v>
      </c>
      <c r="R1404" s="53">
        <f t="shared" si="243"/>
        <v>5.0238647056082213</v>
      </c>
    </row>
    <row r="1405" spans="2:18" ht="15">
      <c r="B1405" s="84">
        <v>31708</v>
      </c>
      <c r="C1405" s="85">
        <v>0</v>
      </c>
      <c r="D1405" s="86">
        <v>12</v>
      </c>
      <c r="E1405" s="87">
        <v>6</v>
      </c>
      <c r="F1405" s="96">
        <f t="shared" si="234"/>
        <v>9</v>
      </c>
      <c r="G1405" s="96"/>
      <c r="H1405" s="74">
        <f t="shared" si="235"/>
        <v>296</v>
      </c>
      <c r="I1405" s="53">
        <f t="shared" si="233"/>
        <v>1.0106436562780083</v>
      </c>
      <c r="J1405" s="53">
        <f t="shared" si="236"/>
        <v>-0.19347556991152742</v>
      </c>
      <c r="K1405" s="53">
        <f t="shared" si="237"/>
        <v>1.3639633369601956</v>
      </c>
      <c r="L1405" s="53">
        <f t="shared" si="238"/>
        <v>17.887718603622275</v>
      </c>
      <c r="M1405" s="93">
        <f t="shared" si="239"/>
        <v>1.099676253663564</v>
      </c>
      <c r="N1405" s="53">
        <f t="shared" si="240"/>
        <v>7.4486831510319815</v>
      </c>
      <c r="O1405">
        <f t="shared" si="241"/>
        <v>0.58008978738759875</v>
      </c>
      <c r="P1405" s="53">
        <f t="shared" si="242"/>
        <v>8.6544506934491388</v>
      </c>
      <c r="Q1405" s="53">
        <v>0.2</v>
      </c>
      <c r="R1405" s="53">
        <f t="shared" si="243"/>
        <v>4.1756281515559781</v>
      </c>
    </row>
    <row r="1406" spans="2:18" ht="15">
      <c r="B1406" s="84">
        <v>31709</v>
      </c>
      <c r="C1406" s="85">
        <v>13</v>
      </c>
      <c r="D1406" s="86">
        <v>18</v>
      </c>
      <c r="E1406" s="87">
        <v>1</v>
      </c>
      <c r="F1406" s="96">
        <f t="shared" si="234"/>
        <v>9.5</v>
      </c>
      <c r="G1406" s="96"/>
      <c r="H1406" s="74">
        <f t="shared" si="235"/>
        <v>297</v>
      </c>
      <c r="I1406" s="53">
        <f t="shared" si="233"/>
        <v>1.0111866607877009</v>
      </c>
      <c r="J1406" s="53">
        <f t="shared" si="236"/>
        <v>-0.19962096816676864</v>
      </c>
      <c r="K1406" s="53">
        <f t="shared" si="237"/>
        <v>1.3571157739932649</v>
      </c>
      <c r="L1406" s="53">
        <f t="shared" si="238"/>
        <v>17.642303036069933</v>
      </c>
      <c r="M1406" s="93">
        <f t="shared" si="239"/>
        <v>1.8596955797779153</v>
      </c>
      <c r="N1406" s="53">
        <f t="shared" si="240"/>
        <v>12.365983412468152</v>
      </c>
      <c r="O1406">
        <f t="shared" si="241"/>
        <v>0.59770450458842328</v>
      </c>
      <c r="P1406" s="53">
        <f t="shared" si="242"/>
        <v>8.9488800645474278</v>
      </c>
      <c r="Q1406" s="53">
        <v>0.2</v>
      </c>
      <c r="R1406" s="53">
        <f t="shared" si="243"/>
        <v>5.2831490741185778</v>
      </c>
    </row>
    <row r="1407" spans="2:18" ht="15">
      <c r="B1407" s="84">
        <v>31710</v>
      </c>
      <c r="C1407" s="85">
        <v>0</v>
      </c>
      <c r="D1407" s="86">
        <v>11</v>
      </c>
      <c r="E1407" s="87">
        <v>2</v>
      </c>
      <c r="F1407" s="96">
        <f t="shared" si="234"/>
        <v>6.5</v>
      </c>
      <c r="G1407" s="96"/>
      <c r="H1407" s="74">
        <f t="shared" si="235"/>
        <v>298</v>
      </c>
      <c r="I1407" s="53">
        <f t="shared" si="233"/>
        <v>1.0117263549844906</v>
      </c>
      <c r="J1407" s="53">
        <f t="shared" si="236"/>
        <v>-0.20571602786129212</v>
      </c>
      <c r="K1407" s="53">
        <f t="shared" si="237"/>
        <v>1.3502973611651965</v>
      </c>
      <c r="L1407" s="53">
        <f t="shared" si="238"/>
        <v>17.399151599318937</v>
      </c>
      <c r="M1407" s="93">
        <f t="shared" si="239"/>
        <v>1.1878321452189764</v>
      </c>
      <c r="N1407" s="53">
        <f t="shared" si="240"/>
        <v>8.8735673156526591</v>
      </c>
      <c r="O1407">
        <f t="shared" si="241"/>
        <v>0.4986553243273773</v>
      </c>
      <c r="P1407" s="53">
        <f t="shared" si="242"/>
        <v>7.3082650054301794</v>
      </c>
      <c r="Q1407" s="53">
        <v>0.2</v>
      </c>
      <c r="R1407" s="53">
        <f t="shared" si="243"/>
        <v>4.3726768892521299</v>
      </c>
    </row>
    <row r="1408" spans="2:18" ht="15">
      <c r="B1408" s="84">
        <v>31711</v>
      </c>
      <c r="C1408" s="85">
        <v>17.8</v>
      </c>
      <c r="D1408" s="86">
        <v>10</v>
      </c>
      <c r="E1408" s="87">
        <v>5</v>
      </c>
      <c r="F1408" s="96">
        <f t="shared" si="234"/>
        <v>7.5</v>
      </c>
      <c r="G1408" s="96"/>
      <c r="H1408" s="74">
        <f t="shared" si="235"/>
        <v>299</v>
      </c>
      <c r="I1408" s="53">
        <f t="shared" si="233"/>
        <v>1.0122625791641815</v>
      </c>
      <c r="J1408" s="53">
        <f t="shared" si="236"/>
        <v>-0.21175881774130711</v>
      </c>
      <c r="K1408" s="53">
        <f t="shared" si="237"/>
        <v>1.3435099383070224</v>
      </c>
      <c r="L1408" s="53">
        <f t="shared" si="238"/>
        <v>17.158350888370411</v>
      </c>
      <c r="M1408" s="93">
        <f t="shared" si="239"/>
        <v>0.90903486789860932</v>
      </c>
      <c r="N1408" s="53">
        <f t="shared" si="240"/>
        <v>6.5224306245923245</v>
      </c>
      <c r="O1408">
        <f t="shared" si="241"/>
        <v>0.52994046015629992</v>
      </c>
      <c r="P1408" s="53">
        <f t="shared" si="242"/>
        <v>7.8224239699391331</v>
      </c>
      <c r="Q1408" s="53">
        <v>0.2</v>
      </c>
      <c r="R1408" s="53">
        <f t="shared" si="243"/>
        <v>3.9074944811302279</v>
      </c>
    </row>
    <row r="1409" spans="2:18" ht="15">
      <c r="B1409" s="84">
        <v>31712</v>
      </c>
      <c r="C1409" s="85">
        <v>0</v>
      </c>
      <c r="D1409" s="86">
        <v>12</v>
      </c>
      <c r="E1409" s="87">
        <v>5</v>
      </c>
      <c r="F1409" s="96">
        <f t="shared" si="234"/>
        <v>8.5</v>
      </c>
      <c r="G1409" s="96"/>
      <c r="H1409" s="74">
        <f t="shared" si="235"/>
        <v>300</v>
      </c>
      <c r="I1409" s="53">
        <f t="shared" si="233"/>
        <v>1.0127951746494115</v>
      </c>
      <c r="J1409" s="53">
        <f t="shared" si="236"/>
        <v>-0.2177473997368205</v>
      </c>
      <c r="K1409" s="53">
        <f t="shared" si="237"/>
        <v>1.3367554147642666</v>
      </c>
      <c r="L1409" s="53">
        <f t="shared" si="238"/>
        <v>16.919986949598503</v>
      </c>
      <c r="M1409" s="93">
        <f t="shared" si="239"/>
        <v>1.1025651617902106</v>
      </c>
      <c r="N1409" s="53">
        <f t="shared" si="240"/>
        <v>7.6102332013663219</v>
      </c>
      <c r="O1409">
        <f t="shared" si="241"/>
        <v>0.56293085323359648</v>
      </c>
      <c r="P1409" s="53">
        <f t="shared" si="242"/>
        <v>8.3687143143084199</v>
      </c>
      <c r="Q1409" s="53">
        <v>0.2</v>
      </c>
      <c r="R1409" s="53">
        <f t="shared" si="243"/>
        <v>4.1893509278845427</v>
      </c>
    </row>
    <row r="1410" spans="2:18" ht="15">
      <c r="B1410" s="84">
        <v>31713</v>
      </c>
      <c r="C1410" s="85">
        <v>0</v>
      </c>
      <c r="D1410" s="86">
        <v>16</v>
      </c>
      <c r="E1410" s="87">
        <v>1</v>
      </c>
      <c r="F1410" s="96">
        <f t="shared" si="234"/>
        <v>8.5</v>
      </c>
      <c r="G1410" s="96"/>
      <c r="H1410" s="74">
        <f t="shared" si="235"/>
        <v>301</v>
      </c>
      <c r="I1410" s="53">
        <f t="shared" si="233"/>
        <v>1.0133239838366084</v>
      </c>
      <c r="J1410" s="53">
        <f t="shared" si="236"/>
        <v>-0.22367982947638354</v>
      </c>
      <c r="K1410" s="53">
        <f t="shared" si="237"/>
        <v>1.3300357710230664</v>
      </c>
      <c r="L1410" s="53">
        <f t="shared" si="238"/>
        <v>16.684145215907556</v>
      </c>
      <c r="M1410" s="93">
        <f t="shared" si="239"/>
        <v>1.5914932932136627</v>
      </c>
      <c r="N1410" s="53">
        <f t="shared" si="240"/>
        <v>10.98496081637574</v>
      </c>
      <c r="O1410">
        <f t="shared" si="241"/>
        <v>0.56293085323359648</v>
      </c>
      <c r="P1410" s="53">
        <f t="shared" si="242"/>
        <v>8.3687143143084199</v>
      </c>
      <c r="Q1410" s="53">
        <v>0.2</v>
      </c>
      <c r="R1410" s="53">
        <f t="shared" si="243"/>
        <v>4.9302171971854243</v>
      </c>
    </row>
    <row r="1411" spans="2:18" ht="15">
      <c r="B1411" s="84">
        <v>31714</v>
      </c>
      <c r="C1411" s="85">
        <v>0</v>
      </c>
      <c r="D1411" s="86">
        <v>16</v>
      </c>
      <c r="E1411" s="87">
        <v>0</v>
      </c>
      <c r="F1411" s="96">
        <f t="shared" si="234"/>
        <v>8</v>
      </c>
      <c r="G1411" s="96"/>
      <c r="H1411" s="74">
        <f t="shared" si="235"/>
        <v>302</v>
      </c>
      <c r="I1411" s="53">
        <f t="shared" si="233"/>
        <v>1.0138488502426257</v>
      </c>
      <c r="J1411" s="53">
        <f t="shared" si="236"/>
        <v>-0.22955415685093136</v>
      </c>
      <c r="K1411" s="53">
        <f t="shared" si="237"/>
        <v>1.3233530602239887</v>
      </c>
      <c r="L1411" s="53">
        <f t="shared" si="238"/>
        <v>16.450910441660312</v>
      </c>
      <c r="M1411" s="93">
        <f t="shared" si="239"/>
        <v>1.5898974358438485</v>
      </c>
      <c r="N1411" s="53">
        <f t="shared" si="240"/>
        <v>11.186619100329013</v>
      </c>
      <c r="O1411">
        <f t="shared" si="241"/>
        <v>0.54621768965488293</v>
      </c>
      <c r="P1411" s="53">
        <f t="shared" si="242"/>
        <v>8.0914455460972867</v>
      </c>
      <c r="Q1411" s="53">
        <v>0.2</v>
      </c>
      <c r="R1411" s="53">
        <f t="shared" si="243"/>
        <v>4.9498669995788962</v>
      </c>
    </row>
    <row r="1412" spans="2:18" ht="15">
      <c r="B1412" s="84">
        <v>31715</v>
      </c>
      <c r="C1412" s="85">
        <v>0</v>
      </c>
      <c r="D1412" s="86">
        <v>20</v>
      </c>
      <c r="E1412" s="87">
        <v>4</v>
      </c>
      <c r="F1412" s="96">
        <f t="shared" si="234"/>
        <v>12</v>
      </c>
      <c r="G1412" s="96"/>
      <c r="H1412" s="74">
        <f t="shared" si="235"/>
        <v>303</v>
      </c>
      <c r="I1412" s="53">
        <f t="shared" si="233"/>
        <v>1.0143696185510496</v>
      </c>
      <c r="J1412" s="53">
        <f t="shared" si="236"/>
        <v>-0.23536842662812049</v>
      </c>
      <c r="K1412" s="53">
        <f t="shared" si="237"/>
        <v>1.3167094095504064</v>
      </c>
      <c r="L1412" s="53">
        <f t="shared" si="238"/>
        <v>16.220366637536831</v>
      </c>
      <c r="M1412" s="93">
        <f t="shared" si="239"/>
        <v>1.8106578653693395</v>
      </c>
      <c r="N1412" s="53">
        <f t="shared" si="240"/>
        <v>11.029849313525046</v>
      </c>
      <c r="O1412">
        <f t="shared" si="241"/>
        <v>0.69297786589913757</v>
      </c>
      <c r="P1412" s="53">
        <f t="shared" si="242"/>
        <v>10.559668732607534</v>
      </c>
      <c r="Q1412" s="53">
        <v>0.2</v>
      </c>
      <c r="R1412" s="53">
        <f t="shared" si="243"/>
        <v>5.1022276521469401</v>
      </c>
    </row>
    <row r="1413" spans="2:18" ht="15">
      <c r="B1413" s="84">
        <v>31716</v>
      </c>
      <c r="C1413" s="85">
        <v>0</v>
      </c>
      <c r="D1413" s="86">
        <v>17</v>
      </c>
      <c r="E1413" s="87">
        <v>2</v>
      </c>
      <c r="F1413" s="96">
        <f t="shared" si="234"/>
        <v>9.5</v>
      </c>
      <c r="G1413" s="96"/>
      <c r="H1413" s="74">
        <f t="shared" si="235"/>
        <v>304</v>
      </c>
      <c r="I1413" s="53">
        <f t="shared" si="233"/>
        <v>1.0148861346581595</v>
      </c>
      <c r="J1413" s="53">
        <f t="shared" si="236"/>
        <v>-0.24112067911849694</v>
      </c>
      <c r="K1413" s="53">
        <f t="shared" si="237"/>
        <v>1.3101070214775534</v>
      </c>
      <c r="L1413" s="53">
        <f t="shared" si="238"/>
        <v>15.992597005491556</v>
      </c>
      <c r="M1413" s="93">
        <f t="shared" si="239"/>
        <v>1.5835316345665824</v>
      </c>
      <c r="N1413" s="53">
        <f t="shared" si="240"/>
        <v>10.529640517028819</v>
      </c>
      <c r="O1413">
        <f t="shared" si="241"/>
        <v>0.59770450458842328</v>
      </c>
      <c r="P1413" s="53">
        <f t="shared" si="242"/>
        <v>8.9488800645474278</v>
      </c>
      <c r="Q1413" s="53">
        <v>0.2</v>
      </c>
      <c r="R1413" s="53">
        <f t="shared" si="243"/>
        <v>4.8775661284055678</v>
      </c>
    </row>
    <row r="1414" spans="2:18" ht="15">
      <c r="B1414" s="84">
        <v>31717</v>
      </c>
      <c r="C1414" s="85">
        <v>0</v>
      </c>
      <c r="D1414" s="86">
        <v>11</v>
      </c>
      <c r="E1414" s="87">
        <v>2</v>
      </c>
      <c r="F1414" s="96">
        <f t="shared" si="234"/>
        <v>6.5</v>
      </c>
      <c r="G1414" s="96"/>
      <c r="H1414" s="74">
        <f t="shared" si="235"/>
        <v>305</v>
      </c>
      <c r="I1414" s="53">
        <f t="shared" si="233"/>
        <v>1.0153982457185289</v>
      </c>
      <c r="J1414" s="53">
        <f t="shared" si="236"/>
        <v>-0.24680895089479327</v>
      </c>
      <c r="K1414" s="53">
        <f t="shared" si="237"/>
        <v>1.3035481748675748</v>
      </c>
      <c r="L1414" s="53">
        <f t="shared" si="238"/>
        <v>15.767683873981852</v>
      </c>
      <c r="M1414" s="93">
        <f t="shared" si="239"/>
        <v>1.0764525876020103</v>
      </c>
      <c r="N1414" s="53">
        <f t="shared" si="240"/>
        <v>8.0415187757307454</v>
      </c>
      <c r="O1414">
        <f t="shared" si="241"/>
        <v>0.4986553243273773</v>
      </c>
      <c r="P1414" s="53">
        <f t="shared" si="242"/>
        <v>7.3082650054301794</v>
      </c>
      <c r="Q1414" s="53">
        <v>0.2</v>
      </c>
      <c r="R1414" s="53">
        <f t="shared" si="243"/>
        <v>4.1924206673594089</v>
      </c>
    </row>
    <row r="1415" spans="2:18" ht="15">
      <c r="B1415" s="84">
        <v>31718</v>
      </c>
      <c r="C1415" s="85">
        <v>0</v>
      </c>
      <c r="D1415" s="86">
        <v>8</v>
      </c>
      <c r="E1415" s="87">
        <v>2</v>
      </c>
      <c r="F1415" s="96">
        <f t="shared" si="234"/>
        <v>5</v>
      </c>
      <c r="G1415" s="96"/>
      <c r="H1415" s="74">
        <f t="shared" si="235"/>
        <v>306</v>
      </c>
      <c r="I1415" s="53">
        <f t="shared" si="233"/>
        <v>1.0159058001902563</v>
      </c>
      <c r="J1415" s="53">
        <f t="shared" si="236"/>
        <v>-0.25243127556549821</v>
      </c>
      <c r="K1415" s="53">
        <f t="shared" si="237"/>
        <v>1.2970352258952598</v>
      </c>
      <c r="L1415" s="53">
        <f t="shared" si="238"/>
        <v>15.545708633651007</v>
      </c>
      <c r="M1415" s="93">
        <f t="shared" si="239"/>
        <v>0.81305601933905391</v>
      </c>
      <c r="N1415" s="53">
        <f t="shared" si="240"/>
        <v>6.4734391532120856</v>
      </c>
      <c r="O1415">
        <f t="shared" si="241"/>
        <v>0.4547610930964518</v>
      </c>
      <c r="P1415" s="53">
        <f t="shared" si="242"/>
        <v>6.5936457320380466</v>
      </c>
      <c r="Q1415" s="53">
        <v>0.2</v>
      </c>
      <c r="R1415" s="53">
        <f t="shared" si="243"/>
        <v>3.7843488582175904</v>
      </c>
    </row>
    <row r="1416" spans="2:18" ht="15">
      <c r="B1416" s="84">
        <v>31719</v>
      </c>
      <c r="C1416" s="85">
        <v>4.5</v>
      </c>
      <c r="D1416" s="86">
        <v>19</v>
      </c>
      <c r="E1416" s="87">
        <v>5</v>
      </c>
      <c r="F1416" s="96">
        <f t="shared" si="234"/>
        <v>12</v>
      </c>
      <c r="G1416" s="96"/>
      <c r="H1416" s="74">
        <f t="shared" si="235"/>
        <v>307</v>
      </c>
      <c r="I1416" s="53">
        <f t="shared" si="233"/>
        <v>1.0164086478798078</v>
      </c>
      <c r="J1416" s="53">
        <f t="shared" si="236"/>
        <v>-0.25798568460379556</v>
      </c>
      <c r="K1416" s="53">
        <f t="shared" si="237"/>
        <v>1.2905706087883901</v>
      </c>
      <c r="L1416" s="53">
        <f t="shared" si="238"/>
        <v>15.326751673653153</v>
      </c>
      <c r="M1416" s="93">
        <f t="shared" si="239"/>
        <v>1.6004049148087665</v>
      </c>
      <c r="N1416" s="53">
        <f t="shared" si="240"/>
        <v>9.7490671145456123</v>
      </c>
      <c r="O1416">
        <f t="shared" si="241"/>
        <v>0.69297786589913757</v>
      </c>
      <c r="P1416" s="53">
        <f t="shared" si="242"/>
        <v>10.559668732607534</v>
      </c>
      <c r="Q1416" s="53">
        <v>0.2</v>
      </c>
      <c r="R1416" s="53">
        <f t="shared" si="243"/>
        <v>4.8154794700554087</v>
      </c>
    </row>
    <row r="1417" spans="2:18" ht="15">
      <c r="B1417" s="84">
        <v>31720</v>
      </c>
      <c r="C1417" s="85">
        <v>0</v>
      </c>
      <c r="D1417" s="86">
        <v>15</v>
      </c>
      <c r="E1417" s="87">
        <v>-2</v>
      </c>
      <c r="F1417" s="96">
        <f t="shared" si="234"/>
        <v>6.5</v>
      </c>
      <c r="G1417" s="96"/>
      <c r="H1417" s="74">
        <f t="shared" si="235"/>
        <v>308</v>
      </c>
      <c r="I1417" s="53">
        <f t="shared" si="233"/>
        <v>1.0169066399864619</v>
      </c>
      <c r="J1417" s="53">
        <f t="shared" si="236"/>
        <v>-0.26347020823283013</v>
      </c>
      <c r="K1417" s="53">
        <f t="shared" si="237"/>
        <v>1.2841568363660321</v>
      </c>
      <c r="L1417" s="53">
        <f t="shared" si="238"/>
        <v>15.110892318814727</v>
      </c>
      <c r="M1417" s="93">
        <f t="shared" si="239"/>
        <v>1.417817454638914</v>
      </c>
      <c r="N1417" s="53">
        <f t="shared" si="240"/>
        <v>10.59164687172731</v>
      </c>
      <c r="O1417">
        <f t="shared" si="241"/>
        <v>0.4986553243273773</v>
      </c>
      <c r="P1417" s="53">
        <f t="shared" si="242"/>
        <v>7.3082650054301794</v>
      </c>
      <c r="Q1417" s="53">
        <v>0.2</v>
      </c>
      <c r="R1417" s="53">
        <f t="shared" si="243"/>
        <v>4.7448841762431071</v>
      </c>
    </row>
    <row r="1418" spans="2:18" ht="15">
      <c r="B1418" s="84">
        <v>31721</v>
      </c>
      <c r="C1418" s="85">
        <v>0</v>
      </c>
      <c r="D1418" s="86">
        <v>14</v>
      </c>
      <c r="E1418" s="87">
        <v>-1</v>
      </c>
      <c r="F1418" s="96">
        <f t="shared" si="234"/>
        <v>6.5</v>
      </c>
      <c r="G1418" s="96"/>
      <c r="H1418" s="74">
        <f t="shared" si="235"/>
        <v>309</v>
      </c>
      <c r="I1418" s="53">
        <f t="shared" ref="I1418:I1481" si="244">1+0.0334*COS($I$7*H1418-0.0552)</f>
        <v>1.0173996291463423</v>
      </c>
      <c r="J1418" s="53">
        <f t="shared" si="236"/>
        <v>-0.26888287636813218</v>
      </c>
      <c r="K1418" s="53">
        <f t="shared" si="237"/>
        <v>1.2777965003575227</v>
      </c>
      <c r="L1418" s="53">
        <f t="shared" si="238"/>
        <v>14.89820876783244</v>
      </c>
      <c r="M1418" s="93">
        <f t="shared" si="239"/>
        <v>1.3130626027665151</v>
      </c>
      <c r="N1418" s="53">
        <f t="shared" si="240"/>
        <v>9.8090874558431818</v>
      </c>
      <c r="O1418">
        <f t="shared" si="241"/>
        <v>0.4986553243273773</v>
      </c>
      <c r="P1418" s="53">
        <f t="shared" si="242"/>
        <v>7.3082650054301794</v>
      </c>
      <c r="Q1418" s="53">
        <v>0.2</v>
      </c>
      <c r="R1418" s="53">
        <f t="shared" si="243"/>
        <v>4.5753493511148937</v>
      </c>
    </row>
    <row r="1419" spans="2:18" ht="15">
      <c r="B1419" s="84">
        <v>31722</v>
      </c>
      <c r="C1419" s="85">
        <v>0</v>
      </c>
      <c r="D1419" s="86">
        <v>15</v>
      </c>
      <c r="E1419" s="87">
        <v>1</v>
      </c>
      <c r="F1419" s="96">
        <f t="shared" si="234"/>
        <v>8</v>
      </c>
      <c r="G1419" s="96"/>
      <c r="H1419" s="74">
        <f t="shared" si="235"/>
        <v>310</v>
      </c>
      <c r="I1419" s="53">
        <f t="shared" si="244"/>
        <v>1.0178874694760252</v>
      </c>
      <c r="J1419" s="53">
        <f t="shared" si="236"/>
        <v>-0.27422171961789704</v>
      </c>
      <c r="K1419" s="53">
        <f t="shared" si="237"/>
        <v>1.2714922714843895</v>
      </c>
      <c r="L1419" s="53">
        <f t="shared" si="238"/>
        <v>14.688778032712165</v>
      </c>
      <c r="M1419" s="93">
        <f t="shared" si="239"/>
        <v>1.3279106849917841</v>
      </c>
      <c r="N1419" s="53">
        <f t="shared" si="240"/>
        <v>9.3432637208926472</v>
      </c>
      <c r="O1419">
        <f t="shared" si="241"/>
        <v>0.54621768965488293</v>
      </c>
      <c r="P1419" s="53">
        <f t="shared" si="242"/>
        <v>8.0914455460972867</v>
      </c>
      <c r="Q1419" s="53">
        <v>0.2</v>
      </c>
      <c r="R1419" s="53">
        <f t="shared" si="243"/>
        <v>4.5464668660318752</v>
      </c>
    </row>
    <row r="1420" spans="2:18" ht="15">
      <c r="B1420" s="84">
        <v>31723</v>
      </c>
      <c r="C1420" s="85">
        <v>0</v>
      </c>
      <c r="D1420" s="86">
        <v>19</v>
      </c>
      <c r="E1420" s="87">
        <v>0</v>
      </c>
      <c r="F1420" s="96">
        <f t="shared" si="234"/>
        <v>9.5</v>
      </c>
      <c r="G1420" s="96"/>
      <c r="H1420" s="74">
        <f t="shared" si="235"/>
        <v>311</v>
      </c>
      <c r="I1420" s="53">
        <f t="shared" si="244"/>
        <v>1.0183700166157084</v>
      </c>
      <c r="J1420" s="53">
        <f t="shared" si="236"/>
        <v>-0.27948477034166919</v>
      </c>
      <c r="K1420" s="53">
        <f t="shared" si="237"/>
        <v>1.2652468992870076</v>
      </c>
      <c r="L1420" s="53">
        <f t="shared" si="238"/>
        <v>14.482675879656613</v>
      </c>
      <c r="M1420" s="93">
        <f t="shared" si="239"/>
        <v>1.6139412898773833</v>
      </c>
      <c r="N1420" s="53">
        <f t="shared" si="240"/>
        <v>10.731848500551127</v>
      </c>
      <c r="O1420">
        <f t="shared" si="241"/>
        <v>0.59770450458842328</v>
      </c>
      <c r="P1420" s="53">
        <f t="shared" si="242"/>
        <v>8.9488800645474278</v>
      </c>
      <c r="Q1420" s="53">
        <v>0.2</v>
      </c>
      <c r="R1420" s="53">
        <f t="shared" si="243"/>
        <v>4.9222266925122762</v>
      </c>
    </row>
    <row r="1421" spans="2:18" ht="15">
      <c r="B1421" s="84">
        <v>31724</v>
      </c>
      <c r="C1421" s="85">
        <v>0</v>
      </c>
      <c r="D1421" s="86">
        <v>14</v>
      </c>
      <c r="E1421" s="87">
        <v>-2</v>
      </c>
      <c r="F1421" s="96">
        <f t="shared" si="234"/>
        <v>6</v>
      </c>
      <c r="G1421" s="96"/>
      <c r="H1421" s="74">
        <f t="shared" si="235"/>
        <v>312</v>
      </c>
      <c r="I1421" s="53">
        <f t="shared" si="244"/>
        <v>1.0188471277719298</v>
      </c>
      <c r="J1421" s="53">
        <f t="shared" si="236"/>
        <v>-0.28467006376778992</v>
      </c>
      <c r="K1421" s="53">
        <f t="shared" si="237"/>
        <v>1.2590632116775065</v>
      </c>
      <c r="L1421" s="53">
        <f t="shared" si="238"/>
        <v>14.279976771613258</v>
      </c>
      <c r="M1421" s="93">
        <f t="shared" si="239"/>
        <v>1.273104118042524</v>
      </c>
      <c r="N1421" s="53">
        <f t="shared" si="240"/>
        <v>9.7103842046970161</v>
      </c>
      <c r="O1421">
        <f t="shared" si="241"/>
        <v>0.48362860546481151</v>
      </c>
      <c r="P1421" s="53">
        <f t="shared" si="242"/>
        <v>7.0627108084534136</v>
      </c>
      <c r="Q1421" s="53">
        <v>0.2</v>
      </c>
      <c r="R1421" s="53">
        <f t="shared" si="243"/>
        <v>4.5289757347556483</v>
      </c>
    </row>
    <row r="1422" spans="2:18" ht="15">
      <c r="B1422" s="84">
        <v>31725</v>
      </c>
      <c r="C1422" s="85">
        <v>0</v>
      </c>
      <c r="D1422" s="86">
        <v>13</v>
      </c>
      <c r="E1422" s="87">
        <v>-2</v>
      </c>
      <c r="F1422" s="96">
        <f t="shared" si="234"/>
        <v>5.5</v>
      </c>
      <c r="G1422" s="96"/>
      <c r="H1422" s="74">
        <f t="shared" si="235"/>
        <v>313</v>
      </c>
      <c r="I1422" s="53">
        <f t="shared" si="244"/>
        <v>1.0193186617598224</v>
      </c>
      <c r="J1422" s="53">
        <f t="shared" si="236"/>
        <v>-0.28977563916981031</v>
      </c>
      <c r="K1422" s="53">
        <f t="shared" si="237"/>
        <v>1.2529441142002091</v>
      </c>
      <c r="L1422" s="53">
        <f t="shared" si="238"/>
        <v>14.080753812694676</v>
      </c>
      <c r="M1422" s="93">
        <f t="shared" si="239"/>
        <v>1.1899451122750304</v>
      </c>
      <c r="N1422" s="53">
        <f t="shared" si="240"/>
        <v>9.2708692531642232</v>
      </c>
      <c r="O1422">
        <f t="shared" si="241"/>
        <v>0.46900019134232457</v>
      </c>
      <c r="P1422" s="53">
        <f t="shared" si="242"/>
        <v>6.8245700167601502</v>
      </c>
      <c r="Q1422" s="53">
        <v>0.2</v>
      </c>
      <c r="R1422" s="53">
        <f t="shared" si="243"/>
        <v>4.4090894268480305</v>
      </c>
    </row>
    <row r="1423" spans="2:18" ht="15">
      <c r="B1423" s="84">
        <v>31726</v>
      </c>
      <c r="C1423" s="85">
        <v>0</v>
      </c>
      <c r="D1423" s="86">
        <v>13</v>
      </c>
      <c r="E1423" s="87">
        <v>-2</v>
      </c>
      <c r="F1423" s="96">
        <f t="shared" ref="F1423:F1486" si="245">0.5*(D1423+E1423)</f>
        <v>5.5</v>
      </c>
      <c r="G1423" s="96"/>
      <c r="H1423" s="74">
        <f t="shared" ref="H1423:H1486" si="246">B1423-DATE(YEAR(B1423),1,0)</f>
        <v>314</v>
      </c>
      <c r="I1423" s="53">
        <f t="shared" si="244"/>
        <v>1.0197844790448929</v>
      </c>
      <c r="J1423" s="53">
        <f t="shared" ref="J1423:J1486" si="247">ASIN(0.39785*SIN(4.869+$I$7*H1423+0.03345*SIN(6.224+$I$7*H1423)))</f>
        <v>-0.29479954110186718</v>
      </c>
      <c r="K1423" s="53">
        <f t="shared" ref="K1423:K1486" si="248">ACOS(-TAN(J1423)*TAN($E$7*$I$8))</f>
        <v>1.2468925889808187</v>
      </c>
      <c r="L1423" s="53">
        <f t="shared" ref="L1423:L1486" si="249">117.5*I1423*((K1423*SIN($E$7*$I$8)*SIN(J1423)+COS($E$7*$I$8)*COS(J1423)*SIN(K1423))/PI())</f>
        <v>13.885078694683791</v>
      </c>
      <c r="M1423" s="93">
        <f t="shared" ref="M1423:M1486" si="250">0.0023*L1423/2.456*(0.5*(D1423+E1423)+17.8)*SQRT(D1423-E1423)</f>
        <v>1.1734088775415623</v>
      </c>
      <c r="N1423" s="53">
        <f t="shared" ref="N1423:N1486" si="251">0.17*L1423*SQRT(D1423-E1423)</f>
        <v>9.1420353526992582</v>
      </c>
      <c r="O1423">
        <f t="shared" ref="O1423:O1486" si="252">5336/(F1423+273.15)^2*EXP(21.07-5336/(F1423+273.15))</f>
        <v>0.46900019134232457</v>
      </c>
      <c r="P1423" s="53">
        <f t="shared" ref="P1423:P1486" si="253">EXP(21.07-5336/(F1423+273.15))</f>
        <v>6.8245700167601502</v>
      </c>
      <c r="Q1423" s="53">
        <v>0.2</v>
      </c>
      <c r="R1423" s="53">
        <f t="shared" ref="R1423:R1486" si="254">(O1423*N1423*0.6+$L$8*6.43*(1+0.536*Q1423)*P1423*(1- G1423/100))/($O$7*(O1423+$L$8))</f>
        <v>4.3813808112130079</v>
      </c>
    </row>
    <row r="1424" spans="2:18" ht="15">
      <c r="B1424" s="84">
        <v>31727</v>
      </c>
      <c r="C1424" s="85">
        <v>0</v>
      </c>
      <c r="D1424" s="86">
        <v>13</v>
      </c>
      <c r="E1424" s="87">
        <v>-2</v>
      </c>
      <c r="F1424" s="96">
        <f t="shared" si="245"/>
        <v>5.5</v>
      </c>
      <c r="G1424" s="96"/>
      <c r="H1424" s="74">
        <f t="shared" si="246"/>
        <v>315</v>
      </c>
      <c r="I1424" s="53">
        <f t="shared" si="244"/>
        <v>1.0202444417843124</v>
      </c>
      <c r="J1424" s="53">
        <f t="shared" si="247"/>
        <v>-0.29973982069280281</v>
      </c>
      <c r="K1424" s="53">
        <f t="shared" si="248"/>
        <v>1.2409116933456585</v>
      </c>
      <c r="L1424" s="53">
        <f t="shared" si="249"/>
        <v>13.693021645835916</v>
      </c>
      <c r="M1424" s="93">
        <f t="shared" si="250"/>
        <v>1.1571784008501473</v>
      </c>
      <c r="N1424" s="53">
        <f t="shared" si="251"/>
        <v>9.0155836149086319</v>
      </c>
      <c r="O1424">
        <f t="shared" si="252"/>
        <v>0.46900019134232457</v>
      </c>
      <c r="P1424" s="53">
        <f t="shared" si="253"/>
        <v>6.8245700167601502</v>
      </c>
      <c r="Q1424" s="53">
        <v>0.2</v>
      </c>
      <c r="R1424" s="53">
        <f t="shared" si="254"/>
        <v>4.3541845330115727</v>
      </c>
    </row>
    <row r="1425" spans="2:18" ht="15">
      <c r="B1425" s="84">
        <v>31728</v>
      </c>
      <c r="C1425" s="85">
        <v>0</v>
      </c>
      <c r="D1425" s="86">
        <v>13</v>
      </c>
      <c r="E1425" s="87">
        <v>-2</v>
      </c>
      <c r="F1425" s="96">
        <f t="shared" si="245"/>
        <v>5.5</v>
      </c>
      <c r="G1425" s="96"/>
      <c r="H1425" s="74">
        <f t="shared" si="246"/>
        <v>316</v>
      </c>
      <c r="I1425" s="53">
        <f t="shared" si="244"/>
        <v>1.020698413867706</v>
      </c>
      <c r="J1425" s="53">
        <f t="shared" si="247"/>
        <v>-0.30459453699858596</v>
      </c>
      <c r="K1425" s="53">
        <f t="shared" si="248"/>
        <v>1.2350045580925202</v>
      </c>
      <c r="L1425" s="53">
        <f t="shared" si="249"/>
        <v>13.504651382186657</v>
      </c>
      <c r="M1425" s="93">
        <f t="shared" si="250"/>
        <v>1.1412594892983163</v>
      </c>
      <c r="N1425" s="53">
        <f t="shared" si="251"/>
        <v>8.8915592829228025</v>
      </c>
      <c r="O1425">
        <f t="shared" si="252"/>
        <v>0.46900019134232457</v>
      </c>
      <c r="P1425" s="53">
        <f t="shared" si="253"/>
        <v>6.8245700167601502</v>
      </c>
      <c r="Q1425" s="53">
        <v>0.2</v>
      </c>
      <c r="R1425" s="53">
        <f t="shared" si="254"/>
        <v>4.3275103227921869</v>
      </c>
    </row>
    <row r="1426" spans="2:18" ht="15">
      <c r="B1426" s="84">
        <v>31729</v>
      </c>
      <c r="C1426" s="85">
        <v>0</v>
      </c>
      <c r="D1426" s="86">
        <v>6</v>
      </c>
      <c r="E1426" s="87">
        <v>-2</v>
      </c>
      <c r="F1426" s="96">
        <f t="shared" si="245"/>
        <v>2</v>
      </c>
      <c r="G1426" s="96"/>
      <c r="H1426" s="74">
        <f t="shared" si="246"/>
        <v>317</v>
      </c>
      <c r="I1426" s="53">
        <f t="shared" si="244"/>
        <v>1.0211462609574309</v>
      </c>
      <c r="J1426" s="53">
        <f t="shared" si="247"/>
        <v>-0.3093617584123764</v>
      </c>
      <c r="K1426" s="53">
        <f t="shared" si="248"/>
        <v>1.2291743853950863</v>
      </c>
      <c r="L1426" s="53">
        <f t="shared" si="249"/>
        <v>13.320035061569568</v>
      </c>
      <c r="M1426" s="93">
        <f t="shared" si="250"/>
        <v>0.69857819436331425</v>
      </c>
      <c r="N1426" s="53">
        <f t="shared" si="251"/>
        <v>6.4047072400213212</v>
      </c>
      <c r="O1426">
        <f t="shared" si="252"/>
        <v>0.37701905417423626</v>
      </c>
      <c r="P1426" s="53">
        <f t="shared" si="253"/>
        <v>5.3491713880855905</v>
      </c>
      <c r="Q1426" s="53">
        <v>0.2</v>
      </c>
      <c r="R1426" s="53">
        <f t="shared" si="254"/>
        <v>3.6246681771289415</v>
      </c>
    </row>
    <row r="1427" spans="2:18" ht="15">
      <c r="B1427" s="84">
        <v>31730</v>
      </c>
      <c r="C1427" s="85">
        <v>0</v>
      </c>
      <c r="D1427" s="86">
        <v>7</v>
      </c>
      <c r="E1427" s="87">
        <v>1</v>
      </c>
      <c r="F1427" s="96">
        <f t="shared" si="245"/>
        <v>4</v>
      </c>
      <c r="G1427" s="96"/>
      <c r="H1427" s="74">
        <f t="shared" si="246"/>
        <v>318</v>
      </c>
      <c r="I1427" s="53">
        <f t="shared" si="244"/>
        <v>1.0215878505283278</v>
      </c>
      <c r="J1427" s="53">
        <f t="shared" si="247"/>
        <v>-0.31403956413128459</v>
      </c>
      <c r="K1427" s="53">
        <f t="shared" si="248"/>
        <v>1.2234244463235751</v>
      </c>
      <c r="L1427" s="53">
        <f t="shared" si="249"/>
        <v>13.139238240542905</v>
      </c>
      <c r="M1427" s="93">
        <f t="shared" si="250"/>
        <v>0.6570550834737231</v>
      </c>
      <c r="N1427" s="53">
        <f t="shared" si="251"/>
        <v>5.4713529806930374</v>
      </c>
      <c r="O1427">
        <f t="shared" si="252"/>
        <v>0.42741570243698762</v>
      </c>
      <c r="P1427" s="53">
        <f t="shared" si="253"/>
        <v>6.152681276989024</v>
      </c>
      <c r="Q1427" s="53">
        <v>0.2</v>
      </c>
      <c r="R1427" s="53">
        <f t="shared" si="254"/>
        <v>3.5242272078233436</v>
      </c>
    </row>
    <row r="1428" spans="2:18" ht="15">
      <c r="B1428" s="84">
        <v>31731</v>
      </c>
      <c r="C1428" s="85">
        <v>3.7</v>
      </c>
      <c r="D1428" s="86">
        <v>10</v>
      </c>
      <c r="E1428" s="87">
        <v>5</v>
      </c>
      <c r="F1428" s="96">
        <f t="shared" si="245"/>
        <v>7.5</v>
      </c>
      <c r="G1428" s="96"/>
      <c r="H1428" s="74">
        <f t="shared" si="246"/>
        <v>319</v>
      </c>
      <c r="I1428" s="53">
        <f t="shared" si="244"/>
        <v>1.0220230519069382</v>
      </c>
      <c r="J1428" s="53">
        <f t="shared" si="247"/>
        <v>-0.3186260456786566</v>
      </c>
      <c r="K1428" s="53">
        <f t="shared" si="248"/>
        <v>1.2177580779650874</v>
      </c>
      <c r="L1428" s="53">
        <f t="shared" si="249"/>
        <v>12.962324834415274</v>
      </c>
      <c r="M1428" s="93">
        <f t="shared" si="250"/>
        <v>0.68673296869677458</v>
      </c>
      <c r="N1428" s="53">
        <f t="shared" si="251"/>
        <v>4.9273887109516643</v>
      </c>
      <c r="O1428">
        <f t="shared" si="252"/>
        <v>0.52994046015629992</v>
      </c>
      <c r="P1428" s="53">
        <f t="shared" si="253"/>
        <v>7.8224239699391331</v>
      </c>
      <c r="Q1428" s="53">
        <v>0.2</v>
      </c>
      <c r="R1428" s="53">
        <f t="shared" si="254"/>
        <v>3.5595723724207873</v>
      </c>
    </row>
    <row r="1429" spans="2:18" ht="15">
      <c r="B1429" s="84">
        <v>31732</v>
      </c>
      <c r="C1429" s="85">
        <v>0</v>
      </c>
      <c r="D1429" s="86">
        <v>14</v>
      </c>
      <c r="E1429" s="87">
        <v>3</v>
      </c>
      <c r="F1429" s="96">
        <f t="shared" si="245"/>
        <v>8.5</v>
      </c>
      <c r="G1429" s="96"/>
      <c r="H1429" s="74">
        <f t="shared" si="246"/>
        <v>320</v>
      </c>
      <c r="I1429" s="53">
        <f t="shared" si="244"/>
        <v>1.0224517363101726</v>
      </c>
      <c r="J1429" s="53">
        <f t="shared" si="247"/>
        <v>-0.32311930848040749</v>
      </c>
      <c r="K1429" s="53">
        <f t="shared" si="248"/>
        <v>1.2121786801282579</v>
      </c>
      <c r="L1429" s="53">
        <f t="shared" si="249"/>
        <v>12.789357080551207</v>
      </c>
      <c r="M1429" s="93">
        <f t="shared" si="250"/>
        <v>1.0447208872758065</v>
      </c>
      <c r="N1429" s="53">
        <f t="shared" si="251"/>
        <v>7.2109747868307945</v>
      </c>
      <c r="O1429">
        <f t="shared" si="252"/>
        <v>0.56293085323359648</v>
      </c>
      <c r="P1429" s="53">
        <f t="shared" si="253"/>
        <v>8.3687143143084199</v>
      </c>
      <c r="Q1429" s="53">
        <v>0.2</v>
      </c>
      <c r="R1429" s="53">
        <f t="shared" si="254"/>
        <v>4.1017002710586903</v>
      </c>
    </row>
    <row r="1430" spans="2:18" ht="15">
      <c r="B1430" s="84">
        <v>31733</v>
      </c>
      <c r="C1430" s="85">
        <v>0</v>
      </c>
      <c r="D1430" s="86">
        <v>10</v>
      </c>
      <c r="E1430" s="87">
        <v>2</v>
      </c>
      <c r="F1430" s="96">
        <f t="shared" si="245"/>
        <v>6</v>
      </c>
      <c r="G1430" s="96"/>
      <c r="H1430" s="74">
        <f t="shared" si="246"/>
        <v>321</v>
      </c>
      <c r="I1430" s="53">
        <f t="shared" si="244"/>
        <v>1.0228737768834191</v>
      </c>
      <c r="J1430" s="53">
        <f t="shared" si="247"/>
        <v>-0.32751747349366472</v>
      </c>
      <c r="K1430" s="53">
        <f t="shared" si="248"/>
        <v>1.2066897116181678</v>
      </c>
      <c r="L1430" s="53">
        <f t="shared" si="249"/>
        <v>12.620395505124998</v>
      </c>
      <c r="M1430" s="93">
        <f t="shared" si="250"/>
        <v>0.79559929458956724</v>
      </c>
      <c r="N1430" s="53">
        <f t="shared" si="251"/>
        <v>6.0682977251924752</v>
      </c>
      <c r="O1430">
        <f t="shared" si="252"/>
        <v>0.48362860546481151</v>
      </c>
      <c r="P1430" s="53">
        <f t="shared" si="253"/>
        <v>7.0627108084534136</v>
      </c>
      <c r="Q1430" s="53">
        <v>0.2</v>
      </c>
      <c r="R1430" s="53">
        <f t="shared" si="254"/>
        <v>3.742767283756645</v>
      </c>
    </row>
    <row r="1431" spans="2:18" ht="15">
      <c r="B1431" s="84">
        <v>31734</v>
      </c>
      <c r="C1431" s="85">
        <v>0</v>
      </c>
      <c r="D1431" s="86">
        <v>12</v>
      </c>
      <c r="E1431" s="87">
        <v>2</v>
      </c>
      <c r="F1431" s="96">
        <f t="shared" si="245"/>
        <v>7</v>
      </c>
      <c r="G1431" s="96"/>
      <c r="H1431" s="74">
        <f t="shared" si="246"/>
        <v>322</v>
      </c>
      <c r="I1431" s="53">
        <f t="shared" si="244"/>
        <v>1.0232890487380821</v>
      </c>
      <c r="J1431" s="53">
        <f t="shared" si="247"/>
        <v>-0.33181867888566741</v>
      </c>
      <c r="K1431" s="53">
        <f t="shared" si="248"/>
        <v>1.2012946860691214</v>
      </c>
      <c r="L1431" s="53">
        <f t="shared" si="249"/>
        <v>12.455498893477454</v>
      </c>
      <c r="M1431" s="93">
        <f t="shared" si="250"/>
        <v>0.91477077604655554</v>
      </c>
      <c r="N1431" s="53">
        <f t="shared" si="251"/>
        <v>6.6959168025062734</v>
      </c>
      <c r="O1431">
        <f t="shared" si="252"/>
        <v>0.51408950205511061</v>
      </c>
      <c r="P1431" s="53">
        <f t="shared" si="253"/>
        <v>7.561434041661748</v>
      </c>
      <c r="Q1431" s="53">
        <v>0.2</v>
      </c>
      <c r="R1431" s="53">
        <f t="shared" si="254"/>
        <v>3.9232675031413953</v>
      </c>
    </row>
    <row r="1432" spans="2:18" ht="15">
      <c r="B1432" s="84">
        <v>31735</v>
      </c>
      <c r="C1432" s="85">
        <v>0</v>
      </c>
      <c r="D1432" s="86">
        <v>14</v>
      </c>
      <c r="E1432" s="87">
        <v>0</v>
      </c>
      <c r="F1432" s="96">
        <f t="shared" si="245"/>
        <v>7</v>
      </c>
      <c r="G1432" s="96"/>
      <c r="H1432" s="74">
        <f t="shared" si="246"/>
        <v>323</v>
      </c>
      <c r="I1432" s="53">
        <f t="shared" si="244"/>
        <v>1.0236974289885385</v>
      </c>
      <c r="J1432" s="53">
        <f t="shared" si="247"/>
        <v>-0.33602108176058221</v>
      </c>
      <c r="K1432" s="53">
        <f t="shared" si="248"/>
        <v>1.1959971673247867</v>
      </c>
      <c r="L1432" s="53">
        <f t="shared" si="249"/>
        <v>12.294724264213732</v>
      </c>
      <c r="M1432" s="93">
        <f t="shared" si="250"/>
        <v>1.068400211702963</v>
      </c>
      <c r="N1432" s="53">
        <f t="shared" si="251"/>
        <v>7.8204497964625013</v>
      </c>
      <c r="O1432">
        <f t="shared" si="252"/>
        <v>0.51408950205511061</v>
      </c>
      <c r="P1432" s="53">
        <f t="shared" si="253"/>
        <v>7.561434041661748</v>
      </c>
      <c r="Q1432" s="53">
        <v>0.2</v>
      </c>
      <c r="R1432" s="53">
        <f t="shared" si="254"/>
        <v>4.1677348227087396</v>
      </c>
    </row>
    <row r="1433" spans="2:18" ht="15">
      <c r="B1433" s="84">
        <v>31736</v>
      </c>
      <c r="C1433" s="85">
        <v>0</v>
      </c>
      <c r="D1433" s="86">
        <v>8</v>
      </c>
      <c r="E1433" s="87">
        <v>2</v>
      </c>
      <c r="F1433" s="96">
        <f t="shared" si="245"/>
        <v>5</v>
      </c>
      <c r="G1433" s="96"/>
      <c r="H1433" s="74">
        <f t="shared" si="246"/>
        <v>324</v>
      </c>
      <c r="I1433" s="53">
        <f t="shared" si="244"/>
        <v>1.0240987967885025</v>
      </c>
      <c r="J1433" s="53">
        <f t="shared" si="247"/>
        <v>-0.34012285993158092</v>
      </c>
      <c r="K1433" s="53">
        <f t="shared" si="248"/>
        <v>1.190800764357423</v>
      </c>
      <c r="L1433" s="53">
        <f t="shared" si="249"/>
        <v>12.138126847161859</v>
      </c>
      <c r="M1433" s="93">
        <f t="shared" si="250"/>
        <v>0.63483610359344111</v>
      </c>
      <c r="N1433" s="53">
        <f t="shared" si="251"/>
        <v>5.0544769254830948</v>
      </c>
      <c r="O1433">
        <f t="shared" si="252"/>
        <v>0.4547610930964518</v>
      </c>
      <c r="P1433" s="53">
        <f t="shared" si="253"/>
        <v>6.5936457320380466</v>
      </c>
      <c r="Q1433" s="53">
        <v>0.2</v>
      </c>
      <c r="R1433" s="53">
        <f t="shared" si="254"/>
        <v>3.4803285774085886</v>
      </c>
    </row>
    <row r="1434" spans="2:18" ht="15">
      <c r="B1434" s="84">
        <v>31737</v>
      </c>
      <c r="C1434" s="85">
        <v>4.0999999999999996</v>
      </c>
      <c r="D1434" s="86">
        <v>5</v>
      </c>
      <c r="E1434" s="87">
        <v>4</v>
      </c>
      <c r="F1434" s="96">
        <f t="shared" si="245"/>
        <v>4.5</v>
      </c>
      <c r="G1434" s="96"/>
      <c r="H1434" s="74">
        <f t="shared" si="246"/>
        <v>325</v>
      </c>
      <c r="I1434" s="53">
        <f t="shared" si="244"/>
        <v>1.0244930333667843</v>
      </c>
      <c r="J1434" s="53">
        <f t="shared" si="247"/>
        <v>-0.34412221373519702</v>
      </c>
      <c r="K1434" s="53">
        <f t="shared" si="248"/>
        <v>1.1857091257204355</v>
      </c>
      <c r="L1434" s="53">
        <f t="shared" si="249"/>
        <v>11.985760065291743</v>
      </c>
      <c r="M1434" s="93">
        <f t="shared" si="250"/>
        <v>0.25030522546775791</v>
      </c>
      <c r="N1434" s="53">
        <f t="shared" si="251"/>
        <v>2.0375792110995965</v>
      </c>
      <c r="O1434">
        <f t="shared" si="252"/>
        <v>0.44090248501484264</v>
      </c>
      <c r="P1434" s="53">
        <f t="shared" si="253"/>
        <v>6.3697455095310378</v>
      </c>
      <c r="Q1434" s="53">
        <v>0.2</v>
      </c>
      <c r="R1434" s="53">
        <f t="shared" si="254"/>
        <v>2.8142624373186882</v>
      </c>
    </row>
    <row r="1435" spans="2:18" ht="15">
      <c r="B1435" s="84">
        <v>31738</v>
      </c>
      <c r="C1435" s="85">
        <v>7.6</v>
      </c>
      <c r="D1435" s="86">
        <v>5</v>
      </c>
      <c r="E1435" s="87">
        <v>3</v>
      </c>
      <c r="F1435" s="96">
        <f t="shared" si="245"/>
        <v>4</v>
      </c>
      <c r="G1435" s="96"/>
      <c r="H1435" s="74">
        <f t="shared" si="246"/>
        <v>326</v>
      </c>
      <c r="I1435" s="53">
        <f t="shared" si="244"/>
        <v>1.0248800220624379</v>
      </c>
      <c r="J1435" s="53">
        <f t="shared" si="247"/>
        <v>-0.34801736788468596</v>
      </c>
      <c r="K1435" s="53">
        <f t="shared" si="248"/>
        <v>1.1807259335312856</v>
      </c>
      <c r="L1435" s="53">
        <f t="shared" si="249"/>
        <v>11.837675520670564</v>
      </c>
      <c r="M1435" s="93">
        <f t="shared" si="250"/>
        <v>0.3417727213325642</v>
      </c>
      <c r="N1435" s="53">
        <f t="shared" si="251"/>
        <v>2.8459702156117315</v>
      </c>
      <c r="O1435">
        <f t="shared" si="252"/>
        <v>0.42741570243698762</v>
      </c>
      <c r="P1435" s="53">
        <f t="shared" si="253"/>
        <v>6.152681276989024</v>
      </c>
      <c r="Q1435" s="53">
        <v>0.2</v>
      </c>
      <c r="R1435" s="53">
        <f t="shared" si="254"/>
        <v>2.9661920461215376</v>
      </c>
    </row>
    <row r="1436" spans="2:18" ht="15">
      <c r="B1436" s="84">
        <v>31739</v>
      </c>
      <c r="C1436" s="85">
        <v>2.8</v>
      </c>
      <c r="D1436" s="86">
        <v>6</v>
      </c>
      <c r="E1436" s="87">
        <v>5</v>
      </c>
      <c r="F1436" s="96">
        <f t="shared" si="245"/>
        <v>5.5</v>
      </c>
      <c r="G1436" s="96"/>
      <c r="H1436" s="74">
        <f t="shared" si="246"/>
        <v>327</v>
      </c>
      <c r="I1436" s="53">
        <f t="shared" si="244"/>
        <v>1.0252596483592822</v>
      </c>
      <c r="J1436" s="53">
        <f t="shared" si="247"/>
        <v>-0.3518065733587763</v>
      </c>
      <c r="K1436" s="53">
        <f t="shared" si="248"/>
        <v>1.1758548969849183</v>
      </c>
      <c r="L1436" s="53">
        <f t="shared" si="249"/>
        <v>11.69392298450672</v>
      </c>
      <c r="M1436" s="93">
        <f t="shared" si="250"/>
        <v>0.25516178043148013</v>
      </c>
      <c r="N1436" s="53">
        <f t="shared" si="251"/>
        <v>1.9879669073661426</v>
      </c>
      <c r="O1436">
        <f t="shared" si="252"/>
        <v>0.46900019134232457</v>
      </c>
      <c r="P1436" s="53">
        <f t="shared" si="253"/>
        <v>6.8245700167601502</v>
      </c>
      <c r="Q1436" s="53">
        <v>0.2</v>
      </c>
      <c r="R1436" s="53">
        <f t="shared" si="254"/>
        <v>2.8427381708600667</v>
      </c>
    </row>
    <row r="1437" spans="2:18" ht="15">
      <c r="B1437" s="84">
        <v>31740</v>
      </c>
      <c r="C1437" s="85">
        <v>7.2</v>
      </c>
      <c r="D1437" s="86">
        <v>14</v>
      </c>
      <c r="E1437" s="87">
        <v>1</v>
      </c>
      <c r="F1437" s="96">
        <f t="shared" si="245"/>
        <v>7.5</v>
      </c>
      <c r="G1437" s="96"/>
      <c r="H1437" s="74">
        <f t="shared" si="246"/>
        <v>328</v>
      </c>
      <c r="I1437" s="53">
        <f t="shared" si="244"/>
        <v>1.0256317999197884</v>
      </c>
      <c r="J1437" s="53">
        <f t="shared" si="247"/>
        <v>-0.35548810932188296</v>
      </c>
      <c r="K1437" s="53">
        <f t="shared" si="248"/>
        <v>1.171099745401277</v>
      </c>
      <c r="L1437" s="53">
        <f t="shared" si="249"/>
        <v>11.554550391307496</v>
      </c>
      <c r="M1437" s="93">
        <f t="shared" si="250"/>
        <v>0.98706265707942487</v>
      </c>
      <c r="N1437" s="53">
        <f t="shared" si="251"/>
        <v>7.0822890631345849</v>
      </c>
      <c r="O1437">
        <f t="shared" si="252"/>
        <v>0.52994046015629992</v>
      </c>
      <c r="P1437" s="53">
        <f t="shared" si="253"/>
        <v>7.8224239699391331</v>
      </c>
      <c r="Q1437" s="53">
        <v>0.2</v>
      </c>
      <c r="R1437" s="53">
        <f t="shared" si="254"/>
        <v>4.0296148635794893</v>
      </c>
    </row>
    <row r="1438" spans="2:18" ht="15">
      <c r="B1438" s="84">
        <v>31741</v>
      </c>
      <c r="C1438" s="85">
        <v>0</v>
      </c>
      <c r="D1438" s="86">
        <v>11</v>
      </c>
      <c r="E1438" s="87">
        <v>1</v>
      </c>
      <c r="F1438" s="96">
        <f t="shared" si="245"/>
        <v>6</v>
      </c>
      <c r="G1438" s="96"/>
      <c r="H1438" s="74">
        <f t="shared" si="246"/>
        <v>329</v>
      </c>
      <c r="I1438" s="53">
        <f t="shared" si="244"/>
        <v>1.0259963666183221</v>
      </c>
      <c r="J1438" s="53">
        <f t="shared" si="247"/>
        <v>-0.35906028507154886</v>
      </c>
      <c r="K1438" s="53">
        <f t="shared" si="248"/>
        <v>1.1664642208141567</v>
      </c>
      <c r="L1438" s="53">
        <f t="shared" si="249"/>
        <v>11.419603837146985</v>
      </c>
      <c r="M1438" s="93">
        <f t="shared" si="250"/>
        <v>0.80487320297780873</v>
      </c>
      <c r="N1438" s="53">
        <f t="shared" si="251"/>
        <v>6.1390328773711129</v>
      </c>
      <c r="O1438">
        <f t="shared" si="252"/>
        <v>0.48362860546481151</v>
      </c>
      <c r="P1438" s="53">
        <f t="shared" si="253"/>
        <v>7.0627108084534136</v>
      </c>
      <c r="Q1438" s="53">
        <v>0.2</v>
      </c>
      <c r="R1438" s="53">
        <f t="shared" si="254"/>
        <v>3.7580367109760426</v>
      </c>
    </row>
    <row r="1439" spans="2:18" ht="15">
      <c r="B1439" s="84">
        <v>31742</v>
      </c>
      <c r="C1439" s="85">
        <v>0</v>
      </c>
      <c r="D1439" s="86">
        <v>12</v>
      </c>
      <c r="E1439" s="87">
        <v>-2</v>
      </c>
      <c r="F1439" s="96">
        <f t="shared" si="245"/>
        <v>5</v>
      </c>
      <c r="G1439" s="96"/>
      <c r="H1439" s="74">
        <f t="shared" si="246"/>
        <v>330</v>
      </c>
      <c r="I1439" s="53">
        <f t="shared" si="244"/>
        <v>1.0263532405737323</v>
      </c>
      <c r="J1439" s="53">
        <f t="shared" si="247"/>
        <v>-0.3625214420085765</v>
      </c>
      <c r="K1439" s="53">
        <f t="shared" si="248"/>
        <v>1.1619520701125954</v>
      </c>
      <c r="L1439" s="53">
        <f t="shared" si="249"/>
        <v>11.289127582010664</v>
      </c>
      <c r="M1439" s="93">
        <f t="shared" si="250"/>
        <v>0.90190069077174018</v>
      </c>
      <c r="N1439" s="53">
        <f t="shared" si="251"/>
        <v>7.1808080932688201</v>
      </c>
      <c r="O1439">
        <f t="shared" si="252"/>
        <v>0.4547610930964518</v>
      </c>
      <c r="P1439" s="53">
        <f t="shared" si="253"/>
        <v>6.5936457320380466</v>
      </c>
      <c r="Q1439" s="53">
        <v>0.2</v>
      </c>
      <c r="R1439" s="53">
        <f t="shared" si="254"/>
        <v>3.9359064540359121</v>
      </c>
    </row>
    <row r="1440" spans="2:18" ht="15">
      <c r="B1440" s="84">
        <v>31743</v>
      </c>
      <c r="C1440" s="85">
        <v>0</v>
      </c>
      <c r="D1440" s="86">
        <v>16</v>
      </c>
      <c r="E1440" s="87">
        <v>-1</v>
      </c>
      <c r="F1440" s="96">
        <f t="shared" si="245"/>
        <v>7.5</v>
      </c>
      <c r="G1440" s="96"/>
      <c r="H1440" s="74">
        <f t="shared" si="246"/>
        <v>331</v>
      </c>
      <c r="I1440" s="53">
        <f t="shared" si="244"/>
        <v>1.0267023161812738</v>
      </c>
      <c r="J1440" s="53">
        <f t="shared" si="247"/>
        <v>-0.36586995562498681</v>
      </c>
      <c r="K1440" s="53">
        <f t="shared" si="248"/>
        <v>1.1575670367502422</v>
      </c>
      <c r="L1440" s="53">
        <f t="shared" si="249"/>
        <v>11.16316405615237</v>
      </c>
      <c r="M1440" s="93">
        <f t="shared" si="250"/>
        <v>1.0905152988584605</v>
      </c>
      <c r="N1440" s="53">
        <f t="shared" si="251"/>
        <v>7.8245737683344991</v>
      </c>
      <c r="O1440">
        <f t="shared" si="252"/>
        <v>0.52994046015629992</v>
      </c>
      <c r="P1440" s="53">
        <f t="shared" si="253"/>
        <v>7.8224239699391331</v>
      </c>
      <c r="Q1440" s="53">
        <v>0.2</v>
      </c>
      <c r="R1440" s="53">
        <f t="shared" si="254"/>
        <v>4.1915273861830178</v>
      </c>
    </row>
    <row r="1441" spans="2:18" ht="15">
      <c r="B1441" s="84">
        <v>31744</v>
      </c>
      <c r="C1441" s="85">
        <v>0</v>
      </c>
      <c r="D1441" s="86">
        <v>11</v>
      </c>
      <c r="E1441" s="87">
        <v>-2</v>
      </c>
      <c r="F1441" s="96">
        <f t="shared" si="245"/>
        <v>4.5</v>
      </c>
      <c r="G1441" s="96"/>
      <c r="H1441" s="74">
        <f t="shared" si="246"/>
        <v>332</v>
      </c>
      <c r="I1441" s="53">
        <f t="shared" si="244"/>
        <v>1.0270434901438583</v>
      </c>
      <c r="J1441" s="53">
        <f t="shared" si="247"/>
        <v>-0.36910423750469384</v>
      </c>
      <c r="K1441" s="53">
        <f t="shared" si="248"/>
        <v>1.15331285204249</v>
      </c>
      <c r="L1441" s="53">
        <f t="shared" si="249"/>
        <v>11.041753870365781</v>
      </c>
      <c r="M1441" s="93">
        <f t="shared" si="250"/>
        <v>0.83140776226025503</v>
      </c>
      <c r="N1441" s="53">
        <f t="shared" si="251"/>
        <v>6.7679736576116527</v>
      </c>
      <c r="O1441">
        <f t="shared" si="252"/>
        <v>0.44090248501484264</v>
      </c>
      <c r="P1441" s="53">
        <f t="shared" si="253"/>
        <v>6.3697455095310378</v>
      </c>
      <c r="Q1441" s="53">
        <v>0.2</v>
      </c>
      <c r="R1441" s="53">
        <f t="shared" si="254"/>
        <v>3.8238043940494557</v>
      </c>
    </row>
    <row r="1442" spans="2:18" ht="15">
      <c r="B1442" s="84">
        <v>31745</v>
      </c>
      <c r="C1442" s="85">
        <v>0</v>
      </c>
      <c r="D1442" s="86">
        <v>10</v>
      </c>
      <c r="E1442" s="87">
        <v>-3</v>
      </c>
      <c r="F1442" s="96">
        <f t="shared" si="245"/>
        <v>3.5</v>
      </c>
      <c r="G1442" s="96"/>
      <c r="H1442" s="74">
        <f t="shared" si="246"/>
        <v>333</v>
      </c>
      <c r="I1442" s="53">
        <f t="shared" si="244"/>
        <v>1.0273766615026212</v>
      </c>
      <c r="J1442" s="53">
        <f t="shared" si="247"/>
        <v>-0.37222273733148808</v>
      </c>
      <c r="K1442" s="53">
        <f t="shared" si="248"/>
        <v>1.1491932260757747</v>
      </c>
      <c r="L1442" s="53">
        <f t="shared" si="249"/>
        <v>10.924935830039601</v>
      </c>
      <c r="M1442" s="93">
        <f t="shared" si="250"/>
        <v>0.78572332872090833</v>
      </c>
      <c r="N1442" s="53">
        <f t="shared" si="251"/>
        <v>6.6963707737814584</v>
      </c>
      <c r="O1442">
        <f t="shared" si="252"/>
        <v>0.41429223966637557</v>
      </c>
      <c r="P1442" s="53">
        <f t="shared" si="253"/>
        <v>5.9422692546644251</v>
      </c>
      <c r="Q1442" s="53">
        <v>0.2</v>
      </c>
      <c r="R1442" s="53">
        <f t="shared" si="254"/>
        <v>3.7603653598975768</v>
      </c>
    </row>
    <row r="1443" spans="2:18" ht="15">
      <c r="B1443" s="84">
        <v>31746</v>
      </c>
      <c r="C1443" s="85">
        <v>0</v>
      </c>
      <c r="D1443" s="86">
        <v>10</v>
      </c>
      <c r="E1443" s="87">
        <v>-4</v>
      </c>
      <c r="F1443" s="96">
        <f t="shared" si="245"/>
        <v>3</v>
      </c>
      <c r="G1443" s="96"/>
      <c r="H1443" s="74">
        <f t="shared" si="246"/>
        <v>334</v>
      </c>
      <c r="I1443" s="53">
        <f t="shared" si="244"/>
        <v>1.0277017316667976</v>
      </c>
      <c r="J1443" s="53">
        <f t="shared" si="247"/>
        <v>-0.37522394489866523</v>
      </c>
      <c r="K1443" s="53">
        <f t="shared" si="248"/>
        <v>1.145211838258156</v>
      </c>
      <c r="L1443" s="53">
        <f t="shared" si="249"/>
        <v>10.812746952832439</v>
      </c>
      <c r="M1443" s="93">
        <f t="shared" si="250"/>
        <v>0.78806649887345237</v>
      </c>
      <c r="N1443" s="53">
        <f t="shared" si="251"/>
        <v>6.8777910662550967</v>
      </c>
      <c r="O1443">
        <f t="shared" si="252"/>
        <v>0.40152374789424572</v>
      </c>
      <c r="P1443" s="53">
        <f t="shared" si="253"/>
        <v>5.738329876349705</v>
      </c>
      <c r="Q1443" s="53">
        <v>0.2</v>
      </c>
      <c r="R1443" s="53">
        <f t="shared" si="254"/>
        <v>3.7740204469831009</v>
      </c>
    </row>
    <row r="1444" spans="2:18" ht="15">
      <c r="B1444" s="84">
        <v>31747</v>
      </c>
      <c r="C1444" s="85">
        <v>0</v>
      </c>
      <c r="D1444" s="86">
        <v>10</v>
      </c>
      <c r="E1444" s="87">
        <v>-4</v>
      </c>
      <c r="F1444" s="96">
        <f t="shared" si="245"/>
        <v>3</v>
      </c>
      <c r="G1444" s="96"/>
      <c r="H1444" s="74">
        <f t="shared" si="246"/>
        <v>335</v>
      </c>
      <c r="I1444" s="53">
        <f t="shared" si="244"/>
        <v>1.0280186044428956</v>
      </c>
      <c r="J1444" s="53">
        <f t="shared" si="247"/>
        <v>-0.37810639211441766</v>
      </c>
      <c r="K1444" s="53">
        <f t="shared" si="248"/>
        <v>1.1413723275450454</v>
      </c>
      <c r="L1444" s="53">
        <f t="shared" si="249"/>
        <v>10.705222489768387</v>
      </c>
      <c r="M1444" s="93">
        <f t="shared" si="250"/>
        <v>0.7802297828641187</v>
      </c>
      <c r="N1444" s="53">
        <f t="shared" si="251"/>
        <v>6.8093967170030698</v>
      </c>
      <c r="O1444">
        <f t="shared" si="252"/>
        <v>0.40152374789424572</v>
      </c>
      <c r="P1444" s="53">
        <f t="shared" si="253"/>
        <v>5.738329876349705</v>
      </c>
      <c r="Q1444" s="53">
        <v>0.2</v>
      </c>
      <c r="R1444" s="53">
        <f t="shared" si="254"/>
        <v>3.7596057298204175</v>
      </c>
    </row>
    <row r="1445" spans="2:18" ht="15">
      <c r="B1445" s="84">
        <v>31748</v>
      </c>
      <c r="C1445" s="85">
        <v>0</v>
      </c>
      <c r="D1445" s="86">
        <v>11</v>
      </c>
      <c r="E1445" s="87">
        <v>-4</v>
      </c>
      <c r="F1445" s="96">
        <f t="shared" si="245"/>
        <v>3.5</v>
      </c>
      <c r="G1445" s="96"/>
      <c r="H1445" s="74">
        <f t="shared" si="246"/>
        <v>336</v>
      </c>
      <c r="I1445" s="53">
        <f t="shared" si="244"/>
        <v>1.0283271860631631</v>
      </c>
      <c r="J1445" s="53">
        <f t="shared" si="247"/>
        <v>-0.38086865499689021</v>
      </c>
      <c r="K1445" s="53">
        <f t="shared" si="248"/>
        <v>1.1376782823787612</v>
      </c>
      <c r="L1445" s="53">
        <f t="shared" si="249"/>
        <v>10.602395949521458</v>
      </c>
      <c r="M1445" s="93">
        <f t="shared" si="250"/>
        <v>0.81908453385499247</v>
      </c>
      <c r="N1445" s="53">
        <f t="shared" si="251"/>
        <v>6.9806935002069093</v>
      </c>
      <c r="O1445">
        <f t="shared" si="252"/>
        <v>0.41429223966637557</v>
      </c>
      <c r="P1445" s="53">
        <f t="shared" si="253"/>
        <v>5.9422692546644251</v>
      </c>
      <c r="Q1445" s="53">
        <v>0.2</v>
      </c>
      <c r="R1445" s="53">
        <f t="shared" si="254"/>
        <v>3.8205474654363405</v>
      </c>
    </row>
    <row r="1446" spans="2:18" ht="15">
      <c r="B1446" s="84">
        <v>31749</v>
      </c>
      <c r="C1446" s="85">
        <v>0</v>
      </c>
      <c r="D1446" s="86">
        <v>12</v>
      </c>
      <c r="E1446" s="87">
        <v>-3</v>
      </c>
      <c r="F1446" s="96">
        <f t="shared" si="245"/>
        <v>4.5</v>
      </c>
      <c r="G1446" s="96"/>
      <c r="H1446" s="74">
        <f t="shared" si="246"/>
        <v>337</v>
      </c>
      <c r="I1446" s="53">
        <f t="shared" si="244"/>
        <v>1.0286273852133336</v>
      </c>
      <c r="J1446" s="53">
        <f t="shared" si="247"/>
        <v>-0.38350935565260669</v>
      </c>
      <c r="K1446" s="53">
        <f t="shared" si="248"/>
        <v>1.1341332303853497</v>
      </c>
      <c r="L1446" s="53">
        <f t="shared" si="249"/>
        <v>10.504299125624341</v>
      </c>
      <c r="M1446" s="93">
        <f t="shared" si="250"/>
        <v>0.84960497449132766</v>
      </c>
      <c r="N1446" s="53">
        <f t="shared" si="251"/>
        <v>6.9161058481111155</v>
      </c>
      <c r="O1446">
        <f t="shared" si="252"/>
        <v>0.44090248501484264</v>
      </c>
      <c r="P1446" s="53">
        <f t="shared" si="253"/>
        <v>6.3697455095310378</v>
      </c>
      <c r="Q1446" s="53">
        <v>0.2</v>
      </c>
      <c r="R1446" s="53">
        <f t="shared" si="254"/>
        <v>3.8554181766087319</v>
      </c>
    </row>
    <row r="1447" spans="2:18" ht="15">
      <c r="B1447" s="84">
        <v>31750</v>
      </c>
      <c r="C1447" s="85">
        <v>0</v>
      </c>
      <c r="D1447" s="86">
        <v>11</v>
      </c>
      <c r="E1447" s="87">
        <v>-3</v>
      </c>
      <c r="F1447" s="96">
        <f t="shared" si="245"/>
        <v>4</v>
      </c>
      <c r="G1447" s="96"/>
      <c r="H1447" s="74">
        <f t="shared" si="246"/>
        <v>338</v>
      </c>
      <c r="I1447" s="53">
        <f t="shared" si="244"/>
        <v>1.0289191130596493</v>
      </c>
      <c r="J1447" s="53">
        <f t="shared" si="247"/>
        <v>-0.38602716423183553</v>
      </c>
      <c r="K1447" s="53">
        <f t="shared" si="248"/>
        <v>1.1307406278767171</v>
      </c>
      <c r="L1447" s="53">
        <f t="shared" si="249"/>
        <v>10.410962126304899</v>
      </c>
      <c r="M1447" s="93">
        <f t="shared" si="250"/>
        <v>0.79526313625150125</v>
      </c>
      <c r="N1447" s="53">
        <f t="shared" si="251"/>
        <v>6.6222230683631196</v>
      </c>
      <c r="O1447">
        <f t="shared" si="252"/>
        <v>0.42741570243698762</v>
      </c>
      <c r="P1447" s="53">
        <f t="shared" si="253"/>
        <v>6.152681276989024</v>
      </c>
      <c r="Q1447" s="53">
        <v>0.2</v>
      </c>
      <c r="R1447" s="53">
        <f t="shared" si="254"/>
        <v>3.7688490526882603</v>
      </c>
    </row>
    <row r="1448" spans="2:18" ht="15">
      <c r="B1448" s="84">
        <v>31751</v>
      </c>
      <c r="C1448" s="85">
        <v>0</v>
      </c>
      <c r="D1448" s="86">
        <v>10</v>
      </c>
      <c r="E1448" s="87">
        <v>-4</v>
      </c>
      <c r="F1448" s="96">
        <f t="shared" si="245"/>
        <v>3</v>
      </c>
      <c r="G1448" s="96"/>
      <c r="H1448" s="74">
        <f t="shared" si="246"/>
        <v>339</v>
      </c>
      <c r="I1448" s="53">
        <f t="shared" si="244"/>
        <v>1.0292022832751471</v>
      </c>
      <c r="J1448" s="53">
        <f t="shared" si="247"/>
        <v>-0.38842080085433023</v>
      </c>
      <c r="K1448" s="53">
        <f t="shared" si="248"/>
        <v>1.127503849210568</v>
      </c>
      <c r="L1448" s="53">
        <f t="shared" si="249"/>
        <v>10.322413406624438</v>
      </c>
      <c r="M1448" s="93">
        <f t="shared" si="250"/>
        <v>0.75232947083367929</v>
      </c>
      <c r="N1448" s="53">
        <f t="shared" si="251"/>
        <v>6.5658988432792178</v>
      </c>
      <c r="O1448">
        <f t="shared" si="252"/>
        <v>0.40152374789424572</v>
      </c>
      <c r="P1448" s="53">
        <f t="shared" si="253"/>
        <v>5.738329876349705</v>
      </c>
      <c r="Q1448" s="53">
        <v>0.2</v>
      </c>
      <c r="R1448" s="53">
        <f t="shared" si="254"/>
        <v>3.7082863881229011</v>
      </c>
    </row>
    <row r="1449" spans="2:18" ht="15">
      <c r="B1449" s="84">
        <v>31752</v>
      </c>
      <c r="C1449" s="85">
        <v>0</v>
      </c>
      <c r="D1449" s="86">
        <v>8</v>
      </c>
      <c r="E1449" s="87">
        <v>-4</v>
      </c>
      <c r="F1449" s="96">
        <f t="shared" si="245"/>
        <v>2</v>
      </c>
      <c r="G1449" s="96"/>
      <c r="H1449" s="74">
        <f t="shared" si="246"/>
        <v>340</v>
      </c>
      <c r="I1449" s="53">
        <f t="shared" si="244"/>
        <v>1.029476812065204</v>
      </c>
      <c r="J1449" s="53">
        <f t="shared" si="247"/>
        <v>-0.3906890374987888</v>
      </c>
      <c r="K1449" s="53">
        <f t="shared" si="248"/>
        <v>1.1244261760648075</v>
      </c>
      <c r="L1449" s="53">
        <f t="shared" si="249"/>
        <v>10.238679802564082</v>
      </c>
      <c r="M1449" s="93">
        <f t="shared" si="250"/>
        <v>0.65765669892200007</v>
      </c>
      <c r="N1449" s="53">
        <f t="shared" si="251"/>
        <v>6.0295306309598926</v>
      </c>
      <c r="O1449">
        <f t="shared" si="252"/>
        <v>0.37701905417423626</v>
      </c>
      <c r="P1449" s="53">
        <f t="shared" si="253"/>
        <v>5.3491713880855905</v>
      </c>
      <c r="Q1449" s="53">
        <v>0.2</v>
      </c>
      <c r="R1449" s="53">
        <f t="shared" si="254"/>
        <v>3.5463063689564502</v>
      </c>
    </row>
    <row r="1450" spans="2:18" ht="15">
      <c r="B1450" s="84">
        <v>31753</v>
      </c>
      <c r="C1450" s="85">
        <v>0</v>
      </c>
      <c r="D1450" s="86">
        <v>9</v>
      </c>
      <c r="E1450" s="87">
        <v>-5</v>
      </c>
      <c r="F1450" s="96">
        <f t="shared" si="245"/>
        <v>2</v>
      </c>
      <c r="G1450" s="96"/>
      <c r="H1450" s="74">
        <f t="shared" si="246"/>
        <v>341</v>
      </c>
      <c r="I1450" s="53">
        <f t="shared" si="244"/>
        <v>1.0297426181923344</v>
      </c>
      <c r="J1450" s="53">
        <f t="shared" si="247"/>
        <v>-0.39283069984933006</v>
      </c>
      <c r="K1450" s="53">
        <f t="shared" si="248"/>
        <v>1.121510786686871</v>
      </c>
      <c r="L1450" s="53">
        <f t="shared" si="249"/>
        <v>10.159786566680642</v>
      </c>
      <c r="M1450" s="93">
        <f t="shared" si="250"/>
        <v>0.7048768804286939</v>
      </c>
      <c r="N1450" s="53">
        <f t="shared" si="251"/>
        <v>6.4624548773954391</v>
      </c>
      <c r="O1450">
        <f t="shared" si="252"/>
        <v>0.37701905417423626</v>
      </c>
      <c r="P1450" s="53">
        <f t="shared" si="253"/>
        <v>5.3491713880855905</v>
      </c>
      <c r="Q1450" s="53">
        <v>0.2</v>
      </c>
      <c r="R1450" s="53">
        <f t="shared" si="254"/>
        <v>3.6367297214071033</v>
      </c>
    </row>
    <row r="1451" spans="2:18" ht="15">
      <c r="B1451" s="84">
        <v>31754</v>
      </c>
      <c r="C1451" s="85">
        <v>0</v>
      </c>
      <c r="D1451" s="86">
        <v>9</v>
      </c>
      <c r="E1451" s="87">
        <v>-5</v>
      </c>
      <c r="F1451" s="96">
        <f t="shared" si="245"/>
        <v>2</v>
      </c>
      <c r="G1451" s="96"/>
      <c r="H1451" s="74">
        <f t="shared" si="246"/>
        <v>342</v>
      </c>
      <c r="I1451" s="53">
        <f t="shared" si="244"/>
        <v>1.0299996230002291</v>
      </c>
      <c r="J1451" s="53">
        <f t="shared" si="247"/>
        <v>-0.39484466909226873</v>
      </c>
      <c r="K1451" s="53">
        <f t="shared" si="248"/>
        <v>1.1187607451818207</v>
      </c>
      <c r="L1451" s="53">
        <f t="shared" si="249"/>
        <v>10.085757404931572</v>
      </c>
      <c r="M1451" s="93">
        <f t="shared" si="250"/>
        <v>0.69974080357787038</v>
      </c>
      <c r="N1451" s="53">
        <f t="shared" si="251"/>
        <v>6.4153662782132734</v>
      </c>
      <c r="O1451">
        <f t="shared" si="252"/>
        <v>0.37701905417423626</v>
      </c>
      <c r="P1451" s="53">
        <f t="shared" si="253"/>
        <v>5.3491713880855905</v>
      </c>
      <c r="Q1451" s="53">
        <v>0.2</v>
      </c>
      <c r="R1451" s="53">
        <f t="shared" si="254"/>
        <v>3.6268944926452269</v>
      </c>
    </row>
    <row r="1452" spans="2:18" ht="15">
      <c r="B1452" s="84">
        <v>31755</v>
      </c>
      <c r="C1452" s="85">
        <v>0</v>
      </c>
      <c r="D1452" s="86">
        <v>2</v>
      </c>
      <c r="E1452" s="87">
        <v>-6</v>
      </c>
      <c r="F1452" s="96">
        <f t="shared" si="245"/>
        <v>-2</v>
      </c>
      <c r="G1452" s="96"/>
      <c r="H1452" s="74">
        <f t="shared" si="246"/>
        <v>343</v>
      </c>
      <c r="I1452" s="53">
        <f t="shared" si="244"/>
        <v>1.0302477504370307</v>
      </c>
      <c r="J1452" s="53">
        <f t="shared" si="247"/>
        <v>-0.39672988365648837</v>
      </c>
      <c r="K1452" s="53">
        <f t="shared" si="248"/>
        <v>1.1161789909059217</v>
      </c>
      <c r="L1452" s="53">
        <f t="shared" si="249"/>
        <v>10.016614514250763</v>
      </c>
      <c r="M1452" s="93">
        <f t="shared" si="250"/>
        <v>0.4192011973424577</v>
      </c>
      <c r="N1452" s="53">
        <f t="shared" si="251"/>
        <v>4.816314912339652</v>
      </c>
      <c r="O1452">
        <f t="shared" si="252"/>
        <v>0.29163357525279388</v>
      </c>
      <c r="P1452" s="53">
        <f t="shared" si="253"/>
        <v>4.0182866888238244</v>
      </c>
      <c r="Q1452" s="53">
        <v>0.2</v>
      </c>
      <c r="R1452" s="53">
        <f t="shared" si="254"/>
        <v>3.0936328448552501</v>
      </c>
    </row>
    <row r="1453" spans="2:18" ht="15">
      <c r="B1453" s="84">
        <v>31756</v>
      </c>
      <c r="C1453" s="85">
        <v>0</v>
      </c>
      <c r="D1453" s="86">
        <v>10</v>
      </c>
      <c r="E1453" s="87">
        <v>-3</v>
      </c>
      <c r="F1453" s="96">
        <f t="shared" si="245"/>
        <v>3.5</v>
      </c>
      <c r="G1453" s="96"/>
      <c r="H1453" s="74">
        <f t="shared" si="246"/>
        <v>344</v>
      </c>
      <c r="I1453" s="53">
        <f t="shared" si="244"/>
        <v>1.0304869270778381</v>
      </c>
      <c r="J1453" s="53">
        <f t="shared" si="247"/>
        <v>-0.39848534089079213</v>
      </c>
      <c r="K1453" s="53">
        <f t="shared" si="248"/>
        <v>1.1137683280346726</v>
      </c>
      <c r="L1453" s="53">
        <f t="shared" si="249"/>
        <v>9.9523786204424596</v>
      </c>
      <c r="M1453" s="93">
        <f t="shared" si="250"/>
        <v>0.71577684116397267</v>
      </c>
      <c r="N1453" s="53">
        <f t="shared" si="251"/>
        <v>6.1002479429022642</v>
      </c>
      <c r="O1453">
        <f t="shared" si="252"/>
        <v>0.41429223966637557</v>
      </c>
      <c r="P1453" s="53">
        <f t="shared" si="253"/>
        <v>5.9422692546644251</v>
      </c>
      <c r="Q1453" s="53">
        <v>0.2</v>
      </c>
      <c r="R1453" s="53">
        <f t="shared" si="254"/>
        <v>3.6341850591770677</v>
      </c>
    </row>
    <row r="1454" spans="2:18" ht="15">
      <c r="B1454" s="84">
        <v>31757</v>
      </c>
      <c r="C1454" s="85">
        <v>0</v>
      </c>
      <c r="D1454" s="86">
        <v>10</v>
      </c>
      <c r="E1454" s="87">
        <v>-4</v>
      </c>
      <c r="F1454" s="96">
        <f t="shared" si="245"/>
        <v>3</v>
      </c>
      <c r="G1454" s="96"/>
      <c r="H1454" s="74">
        <f t="shared" si="246"/>
        <v>345</v>
      </c>
      <c r="I1454" s="53">
        <f t="shared" si="244"/>
        <v>1.030717082146436</v>
      </c>
      <c r="J1454" s="53">
        <f t="shared" si="247"/>
        <v>-0.40011009867171005</v>
      </c>
      <c r="K1454" s="53">
        <f t="shared" si="248"/>
        <v>1.111531415375884</v>
      </c>
      <c r="L1454" s="53">
        <f t="shared" si="249"/>
        <v>9.8930690159512942</v>
      </c>
      <c r="M1454" s="93">
        <f t="shared" si="250"/>
        <v>0.72103752141095567</v>
      </c>
      <c r="N1454" s="53">
        <f t="shared" si="251"/>
        <v>6.2928007094377572</v>
      </c>
      <c r="O1454">
        <f t="shared" si="252"/>
        <v>0.40152374789424572</v>
      </c>
      <c r="P1454" s="53">
        <f t="shared" si="253"/>
        <v>5.738329876349705</v>
      </c>
      <c r="Q1454" s="53">
        <v>0.2</v>
      </c>
      <c r="R1454" s="53">
        <f t="shared" si="254"/>
        <v>3.6507285284454145</v>
      </c>
    </row>
    <row r="1455" spans="2:18" ht="15">
      <c r="B1455" s="84">
        <v>31758</v>
      </c>
      <c r="C1455" s="85">
        <v>0</v>
      </c>
      <c r="D1455" s="86">
        <v>6</v>
      </c>
      <c r="E1455" s="87">
        <v>-5</v>
      </c>
      <c r="F1455" s="96">
        <f t="shared" si="245"/>
        <v>0.5</v>
      </c>
      <c r="G1455" s="96"/>
      <c r="H1455" s="74">
        <f t="shared" si="246"/>
        <v>346</v>
      </c>
      <c r="I1455" s="53">
        <f t="shared" si="244"/>
        <v>1.0309381475362362</v>
      </c>
      <c r="J1455" s="53">
        <f t="shared" si="247"/>
        <v>-0.4016032769353951</v>
      </c>
      <c r="K1455" s="53">
        <f t="shared" si="248"/>
        <v>1.1094707564992956</v>
      </c>
      <c r="L1455" s="53">
        <f t="shared" si="249"/>
        <v>9.8387035970613468</v>
      </c>
      <c r="M1455" s="93">
        <f t="shared" si="250"/>
        <v>0.5592226883761372</v>
      </c>
      <c r="N1455" s="53">
        <f t="shared" si="251"/>
        <v>5.5473190033453266</v>
      </c>
      <c r="O1455">
        <f t="shared" si="252"/>
        <v>0.34272436873217466</v>
      </c>
      <c r="P1455" s="53">
        <f t="shared" si="253"/>
        <v>4.8097230428690185</v>
      </c>
      <c r="Q1455" s="53">
        <v>0.2</v>
      </c>
      <c r="R1455" s="53">
        <f t="shared" si="254"/>
        <v>3.3710910674689671</v>
      </c>
    </row>
    <row r="1456" spans="2:18" ht="15">
      <c r="B1456" s="84">
        <v>31759</v>
      </c>
      <c r="C1456" s="85">
        <v>0</v>
      </c>
      <c r="D1456" s="86">
        <v>3</v>
      </c>
      <c r="E1456" s="87">
        <v>-7</v>
      </c>
      <c r="F1456" s="96">
        <f t="shared" si="245"/>
        <v>-2</v>
      </c>
      <c r="G1456" s="96"/>
      <c r="H1456" s="74">
        <f t="shared" si="246"/>
        <v>347</v>
      </c>
      <c r="I1456" s="53">
        <f t="shared" si="244"/>
        <v>1.0311500578304336</v>
      </c>
      <c r="J1456" s="53">
        <f t="shared" si="247"/>
        <v>-0.40296405912744149</v>
      </c>
      <c r="K1456" s="53">
        <f t="shared" si="248"/>
        <v>1.1075886902543202</v>
      </c>
      <c r="L1456" s="53">
        <f t="shared" si="249"/>
        <v>9.7892989000773021</v>
      </c>
      <c r="M1456" s="93">
        <f t="shared" si="250"/>
        <v>0.45804500307420881</v>
      </c>
      <c r="N1456" s="53">
        <f t="shared" si="251"/>
        <v>5.2626018074723087</v>
      </c>
      <c r="O1456">
        <f t="shared" si="252"/>
        <v>0.29163357525279388</v>
      </c>
      <c r="P1456" s="53">
        <f t="shared" si="253"/>
        <v>4.0182866888238244</v>
      </c>
      <c r="Q1456" s="53">
        <v>0.2</v>
      </c>
      <c r="R1456" s="53">
        <f t="shared" si="254"/>
        <v>3.1829976537515119</v>
      </c>
    </row>
    <row r="1457" spans="2:18" ht="15">
      <c r="B1457" s="84">
        <v>31760</v>
      </c>
      <c r="C1457" s="85">
        <v>0</v>
      </c>
      <c r="D1457" s="86">
        <v>3</v>
      </c>
      <c r="E1457" s="87">
        <v>-3</v>
      </c>
      <c r="F1457" s="96">
        <f t="shared" si="245"/>
        <v>0</v>
      </c>
      <c r="G1457" s="96"/>
      <c r="H1457" s="74">
        <f t="shared" si="246"/>
        <v>348</v>
      </c>
      <c r="I1457" s="53">
        <f t="shared" si="244"/>
        <v>1.0313527503213626</v>
      </c>
      <c r="J1457" s="53">
        <f t="shared" si="247"/>
        <v>-0.40419169356469214</v>
      </c>
      <c r="K1457" s="53">
        <f t="shared" si="248"/>
        <v>1.1058873817468056</v>
      </c>
      <c r="L1457" s="53">
        <f t="shared" si="249"/>
        <v>9.7448701360461847</v>
      </c>
      <c r="M1457" s="93">
        <f t="shared" si="250"/>
        <v>0.39789745097572843</v>
      </c>
      <c r="N1457" s="53">
        <f t="shared" si="251"/>
        <v>4.057893105309871</v>
      </c>
      <c r="O1457">
        <f t="shared" si="252"/>
        <v>0.33191890507593597</v>
      </c>
      <c r="P1457" s="53">
        <f t="shared" si="253"/>
        <v>4.6410749068413626</v>
      </c>
      <c r="Q1457" s="53">
        <v>0.2</v>
      </c>
      <c r="R1457" s="53">
        <f t="shared" si="254"/>
        <v>3.0405862393880843</v>
      </c>
    </row>
    <row r="1458" spans="2:18" ht="15">
      <c r="B1458" s="84">
        <v>31761</v>
      </c>
      <c r="C1458" s="85">
        <v>13.9</v>
      </c>
      <c r="D1458" s="86">
        <v>8</v>
      </c>
      <c r="E1458" s="87">
        <v>0</v>
      </c>
      <c r="F1458" s="96">
        <f t="shared" si="245"/>
        <v>4</v>
      </c>
      <c r="G1458" s="96"/>
      <c r="H1458" s="74">
        <f t="shared" si="246"/>
        <v>349</v>
      </c>
      <c r="I1458" s="53">
        <f t="shared" si="244"/>
        <v>1.0315461650290545</v>
      </c>
      <c r="J1458" s="53">
        <f t="shared" si="247"/>
        <v>-0.40528549470338404</v>
      </c>
      <c r="K1458" s="53">
        <f t="shared" si="248"/>
        <v>1.1043688138441321</v>
      </c>
      <c r="L1458" s="53">
        <f t="shared" si="249"/>
        <v>9.7054312235887465</v>
      </c>
      <c r="M1458" s="93">
        <f t="shared" si="250"/>
        <v>0.56042280179074633</v>
      </c>
      <c r="N1458" s="53">
        <f t="shared" si="251"/>
        <v>4.666687838126693</v>
      </c>
      <c r="O1458">
        <f t="shared" si="252"/>
        <v>0.42741570243698762</v>
      </c>
      <c r="P1458" s="53">
        <f t="shared" si="253"/>
        <v>6.152681276989024</v>
      </c>
      <c r="Q1458" s="53">
        <v>0.2</v>
      </c>
      <c r="R1458" s="53">
        <f t="shared" si="254"/>
        <v>3.3531925499745436</v>
      </c>
    </row>
    <row r="1459" spans="2:18" ht="15">
      <c r="B1459" s="84">
        <v>31762</v>
      </c>
      <c r="C1459" s="85">
        <v>0</v>
      </c>
      <c r="D1459" s="86">
        <v>7</v>
      </c>
      <c r="E1459" s="87">
        <v>-4</v>
      </c>
      <c r="F1459" s="96">
        <f t="shared" si="245"/>
        <v>1.5</v>
      </c>
      <c r="G1459" s="96"/>
      <c r="H1459" s="74">
        <f t="shared" si="246"/>
        <v>350</v>
      </c>
      <c r="I1459" s="53">
        <f t="shared" si="244"/>
        <v>1.0317302447189851</v>
      </c>
      <c r="J1459" s="53">
        <f t="shared" si="247"/>
        <v>-0.40624484430830238</v>
      </c>
      <c r="K1459" s="53">
        <f t="shared" si="248"/>
        <v>1.103034779275549</v>
      </c>
      <c r="L1459" s="53">
        <f t="shared" si="249"/>
        <v>9.6709948194257951</v>
      </c>
      <c r="M1459" s="93">
        <f t="shared" si="250"/>
        <v>0.57972799883421089</v>
      </c>
      <c r="N1459" s="53">
        <f t="shared" si="251"/>
        <v>5.4527603981360606</v>
      </c>
      <c r="O1459">
        <f t="shared" si="252"/>
        <v>0.36526692052720544</v>
      </c>
      <c r="P1459" s="53">
        <f t="shared" si="253"/>
        <v>5.1636135172163016</v>
      </c>
      <c r="Q1459" s="53">
        <v>0.2</v>
      </c>
      <c r="R1459" s="53">
        <f t="shared" si="254"/>
        <v>3.401432886906548</v>
      </c>
    </row>
    <row r="1460" spans="2:18" ht="15">
      <c r="B1460" s="84">
        <v>31763</v>
      </c>
      <c r="C1460" s="85">
        <v>0</v>
      </c>
      <c r="D1460" s="86">
        <v>5</v>
      </c>
      <c r="E1460" s="87">
        <v>-6</v>
      </c>
      <c r="F1460" s="96">
        <f t="shared" si="245"/>
        <v>-0.5</v>
      </c>
      <c r="G1460" s="96"/>
      <c r="H1460" s="74">
        <f t="shared" si="246"/>
        <v>351</v>
      </c>
      <c r="I1460" s="53">
        <f t="shared" si="244"/>
        <v>1.031904934919013</v>
      </c>
      <c r="J1460" s="53">
        <f t="shared" si="247"/>
        <v>-0.40706919251797818</v>
      </c>
      <c r="K1460" s="53">
        <f t="shared" si="248"/>
        <v>1.1018868733913387</v>
      </c>
      <c r="L1460" s="53">
        <f t="shared" si="249"/>
        <v>9.6415723462058764</v>
      </c>
      <c r="M1460" s="93">
        <f t="shared" si="250"/>
        <v>0.51807159776317535</v>
      </c>
      <c r="N1460" s="53">
        <f t="shared" si="251"/>
        <v>5.4361712364433528</v>
      </c>
      <c r="O1460">
        <f t="shared" si="252"/>
        <v>0.3214141917235559</v>
      </c>
      <c r="P1460" s="53">
        <f t="shared" si="253"/>
        <v>4.4777540135241773</v>
      </c>
      <c r="Q1460" s="53">
        <v>0.2</v>
      </c>
      <c r="R1460" s="53">
        <f t="shared" si="254"/>
        <v>3.2970824453693397</v>
      </c>
    </row>
    <row r="1461" spans="2:18" ht="15">
      <c r="B1461" s="84">
        <v>31764</v>
      </c>
      <c r="C1461" s="85">
        <v>0</v>
      </c>
      <c r="D1461" s="86">
        <v>7</v>
      </c>
      <c r="E1461" s="87">
        <v>-4</v>
      </c>
      <c r="F1461" s="96">
        <f t="shared" si="245"/>
        <v>1.5</v>
      </c>
      <c r="G1461" s="96"/>
      <c r="H1461" s="74">
        <f t="shared" si="246"/>
        <v>352</v>
      </c>
      <c r="I1461" s="53">
        <f t="shared" si="244"/>
        <v>1.0320701839354971</v>
      </c>
      <c r="J1461" s="53">
        <f t="shared" si="247"/>
        <v>-0.40775805880135896</v>
      </c>
      <c r="K1461" s="53">
        <f t="shared" si="248"/>
        <v>1.1009264876402602</v>
      </c>
      <c r="L1461" s="53">
        <f t="shared" si="249"/>
        <v>9.6171740172675761</v>
      </c>
      <c r="M1461" s="93">
        <f t="shared" si="250"/>
        <v>0.57650170965575287</v>
      </c>
      <c r="N1461" s="53">
        <f t="shared" si="251"/>
        <v>5.422414819001351</v>
      </c>
      <c r="O1461">
        <f t="shared" si="252"/>
        <v>0.36526692052720544</v>
      </c>
      <c r="P1461" s="53">
        <f t="shared" si="253"/>
        <v>5.1636135172163016</v>
      </c>
      <c r="Q1461" s="53">
        <v>0.2</v>
      </c>
      <c r="R1461" s="53">
        <f t="shared" si="254"/>
        <v>3.395124575233742</v>
      </c>
    </row>
    <row r="1462" spans="2:18" ht="15">
      <c r="B1462" s="84">
        <v>31765</v>
      </c>
      <c r="C1462" s="85">
        <v>0</v>
      </c>
      <c r="D1462" s="86">
        <v>8</v>
      </c>
      <c r="E1462" s="87">
        <v>-5</v>
      </c>
      <c r="F1462" s="96">
        <f t="shared" si="245"/>
        <v>1.5</v>
      </c>
      <c r="G1462" s="96"/>
      <c r="H1462" s="74">
        <f t="shared" si="246"/>
        <v>353</v>
      </c>
      <c r="I1462" s="53">
        <f t="shared" si="244"/>
        <v>1.0322259428685951</v>
      </c>
      <c r="J1462" s="53">
        <f t="shared" si="247"/>
        <v>-0.40831103280181863</v>
      </c>
      <c r="K1462" s="53">
        <f t="shared" si="248"/>
        <v>1.1001548038197617</v>
      </c>
      <c r="L1462" s="53">
        <f t="shared" si="249"/>
        <v>9.59780885800091</v>
      </c>
      <c r="M1462" s="93">
        <f t="shared" si="250"/>
        <v>0.62546146153568516</v>
      </c>
      <c r="N1462" s="53">
        <f t="shared" si="251"/>
        <v>5.8829166348362083</v>
      </c>
      <c r="O1462">
        <f t="shared" si="252"/>
        <v>0.36526692052720544</v>
      </c>
      <c r="P1462" s="53">
        <f t="shared" si="253"/>
        <v>5.1636135172163016</v>
      </c>
      <c r="Q1462" s="53">
        <v>0.2</v>
      </c>
      <c r="R1462" s="53">
        <f t="shared" si="254"/>
        <v>3.4908547956814595</v>
      </c>
    </row>
    <row r="1463" spans="2:18" ht="15">
      <c r="B1463" s="84">
        <v>31766</v>
      </c>
      <c r="C1463" s="85">
        <v>1.6</v>
      </c>
      <c r="D1463" s="86">
        <v>6</v>
      </c>
      <c r="E1463" s="87">
        <v>-4</v>
      </c>
      <c r="F1463" s="96">
        <f t="shared" si="245"/>
        <v>1</v>
      </c>
      <c r="G1463" s="96"/>
      <c r="H1463" s="74">
        <f t="shared" si="246"/>
        <v>354</v>
      </c>
      <c r="I1463" s="53">
        <f t="shared" si="244"/>
        <v>1.0323721656267328</v>
      </c>
      <c r="J1463" s="53">
        <f t="shared" si="247"/>
        <v>-0.4087277750648376</v>
      </c>
      <c r="K1463" s="53">
        <f t="shared" si="248"/>
        <v>1.0995727891477078</v>
      </c>
      <c r="L1463" s="53">
        <f t="shared" si="249"/>
        <v>9.5834847235086311</v>
      </c>
      <c r="M1463" s="93">
        <f t="shared" si="250"/>
        <v>0.53355694558927214</v>
      </c>
      <c r="N1463" s="53">
        <f t="shared" si="251"/>
        <v>5.1519587401117688</v>
      </c>
      <c r="O1463">
        <f t="shared" si="252"/>
        <v>0.35383789041177988</v>
      </c>
      <c r="P1463" s="53">
        <f t="shared" si="253"/>
        <v>4.9838506177847011</v>
      </c>
      <c r="Q1463" s="53">
        <v>0.2</v>
      </c>
      <c r="R1463" s="53">
        <f t="shared" si="254"/>
        <v>3.3144701313085139</v>
      </c>
    </row>
    <row r="1464" spans="2:18" ht="15">
      <c r="B1464" s="84">
        <v>31767</v>
      </c>
      <c r="C1464" s="85">
        <v>0</v>
      </c>
      <c r="D1464" s="86">
        <v>2</v>
      </c>
      <c r="E1464" s="87">
        <v>-5</v>
      </c>
      <c r="F1464" s="96">
        <f t="shared" si="245"/>
        <v>-1.5</v>
      </c>
      <c r="G1464" s="96"/>
      <c r="H1464" s="74">
        <f t="shared" si="246"/>
        <v>355</v>
      </c>
      <c r="I1464" s="53">
        <f t="shared" si="244"/>
        <v>1.0325088089402437</v>
      </c>
      <c r="J1464" s="53">
        <f t="shared" si="247"/>
        <v>-0.40900801764618</v>
      </c>
      <c r="K1464" s="53">
        <f t="shared" si="248"/>
        <v>1.099181192197944</v>
      </c>
      <c r="L1464" s="53">
        <f t="shared" si="249"/>
        <v>9.574208312308178</v>
      </c>
      <c r="M1464" s="93">
        <f t="shared" si="250"/>
        <v>0.3866686573937746</v>
      </c>
      <c r="N1464" s="53">
        <f t="shared" si="251"/>
        <v>4.3062656130981267</v>
      </c>
      <c r="O1464">
        <f t="shared" si="252"/>
        <v>0.30127848666516421</v>
      </c>
      <c r="P1464" s="53">
        <f t="shared" si="253"/>
        <v>4.1665031934387322</v>
      </c>
      <c r="Q1464" s="53">
        <v>0.2</v>
      </c>
      <c r="R1464" s="53">
        <f t="shared" si="254"/>
        <v>3.0169719419291434</v>
      </c>
    </row>
    <row r="1465" spans="2:18" ht="15">
      <c r="B1465" s="84">
        <v>31768</v>
      </c>
      <c r="C1465" s="85">
        <v>0</v>
      </c>
      <c r="D1465" s="86">
        <v>4</v>
      </c>
      <c r="E1465" s="87">
        <v>-7</v>
      </c>
      <c r="F1465" s="96">
        <f t="shared" si="245"/>
        <v>-1.5</v>
      </c>
      <c r="G1465" s="96"/>
      <c r="H1465" s="74">
        <f t="shared" si="246"/>
        <v>356</v>
      </c>
      <c r="I1465" s="53">
        <f t="shared" si="244"/>
        <v>1.0326358323741724</v>
      </c>
      <c r="J1465" s="53">
        <f t="shared" si="247"/>
        <v>-0.40915156459791246</v>
      </c>
      <c r="K1465" s="53">
        <f t="shared" si="248"/>
        <v>1.0989805397349679</v>
      </c>
      <c r="L1465" s="53">
        <f t="shared" si="249"/>
        <v>9.5699851758593226</v>
      </c>
      <c r="M1465" s="93">
        <f t="shared" si="250"/>
        <v>0.48450100871693835</v>
      </c>
      <c r="N1465" s="53">
        <f t="shared" si="251"/>
        <v>5.3958085131900813</v>
      </c>
      <c r="O1465">
        <f t="shared" si="252"/>
        <v>0.30127848666516421</v>
      </c>
      <c r="P1465" s="53">
        <f t="shared" si="253"/>
        <v>4.1665031934387322</v>
      </c>
      <c r="Q1465" s="53">
        <v>0.2</v>
      </c>
      <c r="R1465" s="53">
        <f t="shared" si="254"/>
        <v>3.2364238759374748</v>
      </c>
    </row>
    <row r="1466" spans="2:18" ht="15">
      <c r="B1466" s="84">
        <v>31769</v>
      </c>
      <c r="C1466" s="85">
        <v>0</v>
      </c>
      <c r="D1466" s="86">
        <v>6</v>
      </c>
      <c r="E1466" s="87">
        <v>-7</v>
      </c>
      <c r="F1466" s="96">
        <f t="shared" si="245"/>
        <v>-0.5</v>
      </c>
      <c r="G1466" s="96"/>
      <c r="H1466" s="74">
        <f t="shared" si="246"/>
        <v>357</v>
      </c>
      <c r="I1466" s="53">
        <f t="shared" si="244"/>
        <v>1.0327531983402416</v>
      </c>
      <c r="J1466" s="53">
        <f t="shared" si="247"/>
        <v>-0.40915829233015166</v>
      </c>
      <c r="K1466" s="53">
        <f t="shared" si="248"/>
        <v>1.0989711344754025</v>
      </c>
      <c r="L1466" s="53">
        <f t="shared" si="249"/>
        <v>9.5708197237494961</v>
      </c>
      <c r="M1466" s="93">
        <f t="shared" si="250"/>
        <v>0.55907025790837694</v>
      </c>
      <c r="N1466" s="53">
        <f t="shared" si="251"/>
        <v>5.8663738145741533</v>
      </c>
      <c r="O1466">
        <f t="shared" si="252"/>
        <v>0.3214141917235559</v>
      </c>
      <c r="P1466" s="53">
        <f t="shared" si="253"/>
        <v>4.4777540135241773</v>
      </c>
      <c r="Q1466" s="53">
        <v>0.2</v>
      </c>
      <c r="R1466" s="53">
        <f t="shared" si="254"/>
        <v>3.3847069942752728</v>
      </c>
    </row>
    <row r="1467" spans="2:18" ht="15">
      <c r="B1467" s="84">
        <v>31770</v>
      </c>
      <c r="C1467" s="85">
        <v>0</v>
      </c>
      <c r="D1467" s="86">
        <v>4</v>
      </c>
      <c r="E1467" s="87">
        <v>-9</v>
      </c>
      <c r="F1467" s="96">
        <f t="shared" si="245"/>
        <v>-2.5</v>
      </c>
      <c r="G1467" s="96"/>
      <c r="H1467" s="74">
        <f t="shared" si="246"/>
        <v>358</v>
      </c>
      <c r="I1467" s="53">
        <f t="shared" si="244"/>
        <v>1.0328608721079737</v>
      </c>
      <c r="J1467" s="53">
        <f t="shared" si="247"/>
        <v>-0.40902814984698338</v>
      </c>
      <c r="K1467" s="53">
        <f t="shared" si="248"/>
        <v>1.0991530537959764</v>
      </c>
      <c r="L1467" s="53">
        <f t="shared" si="249"/>
        <v>9.5767152244181233</v>
      </c>
      <c r="M1467" s="93">
        <f t="shared" si="250"/>
        <v>0.49474242545031583</v>
      </c>
      <c r="N1467" s="53">
        <f t="shared" si="251"/>
        <v>5.8699874246665482</v>
      </c>
      <c r="O1467">
        <f t="shared" si="252"/>
        <v>0.28226157084235826</v>
      </c>
      <c r="P1467" s="53">
        <f t="shared" si="253"/>
        <v>3.8748241344241494</v>
      </c>
      <c r="Q1467" s="53">
        <v>0.2</v>
      </c>
      <c r="R1467" s="53">
        <f t="shared" si="254"/>
        <v>3.2769350859618505</v>
      </c>
    </row>
    <row r="1468" spans="2:18" ht="15">
      <c r="B1468" s="84">
        <v>31771</v>
      </c>
      <c r="C1468" s="85">
        <v>0</v>
      </c>
      <c r="D1468" s="86">
        <v>5</v>
      </c>
      <c r="E1468" s="87">
        <v>-8</v>
      </c>
      <c r="F1468" s="96">
        <f t="shared" si="245"/>
        <v>-1.5</v>
      </c>
      <c r="G1468" s="96"/>
      <c r="H1468" s="74">
        <f t="shared" si="246"/>
        <v>359</v>
      </c>
      <c r="I1468" s="53">
        <f t="shared" si="244"/>
        <v>1.0329588218149683</v>
      </c>
      <c r="J1468" s="53">
        <f t="shared" si="247"/>
        <v>-0.40876115885556835</v>
      </c>
      <c r="K1468" s="53">
        <f t="shared" si="248"/>
        <v>1.0995261493994379</v>
      </c>
      <c r="L1468" s="53">
        <f t="shared" si="249"/>
        <v>9.5876738013529614</v>
      </c>
      <c r="M1468" s="93">
        <f t="shared" si="250"/>
        <v>0.52768166444421816</v>
      </c>
      <c r="N1468" s="53">
        <f t="shared" si="251"/>
        <v>5.8767044155441432</v>
      </c>
      <c r="O1468">
        <f t="shared" si="252"/>
        <v>0.30127848666516421</v>
      </c>
      <c r="P1468" s="53">
        <f t="shared" si="253"/>
        <v>4.1665031934387322</v>
      </c>
      <c r="Q1468" s="53">
        <v>0.2</v>
      </c>
      <c r="R1468" s="53">
        <f t="shared" si="254"/>
        <v>3.3332842527242663</v>
      </c>
    </row>
    <row r="1469" spans="2:18" ht="15">
      <c r="B1469" s="84">
        <v>31772</v>
      </c>
      <c r="C1469" s="85">
        <v>0</v>
      </c>
      <c r="D1469" s="86">
        <v>1</v>
      </c>
      <c r="E1469" s="87">
        <v>-10</v>
      </c>
      <c r="F1469" s="96">
        <f t="shared" si="245"/>
        <v>-4.5</v>
      </c>
      <c r="G1469" s="96"/>
      <c r="H1469" s="74">
        <f t="shared" si="246"/>
        <v>360</v>
      </c>
      <c r="I1469" s="53">
        <f t="shared" si="244"/>
        <v>1.0330470184763316</v>
      </c>
      <c r="J1469" s="53">
        <f t="shared" si="247"/>
        <v>-0.40835741374802598</v>
      </c>
      <c r="K1469" s="53">
        <f t="shared" si="248"/>
        <v>1.1000900479413622</v>
      </c>
      <c r="L1469" s="53">
        <f t="shared" si="249"/>
        <v>9.6036964247436707</v>
      </c>
      <c r="M1469" s="93">
        <f t="shared" si="250"/>
        <v>0.39672163080169759</v>
      </c>
      <c r="N1469" s="53">
        <f t="shared" si="251"/>
        <v>5.4148157990299053</v>
      </c>
      <c r="O1469">
        <f t="shared" si="252"/>
        <v>0.24737210416333413</v>
      </c>
      <c r="P1469" s="53">
        <f t="shared" si="253"/>
        <v>3.3458663727945699</v>
      </c>
      <c r="Q1469" s="53">
        <v>0.2</v>
      </c>
      <c r="R1469" s="53">
        <f t="shared" si="254"/>
        <v>3.0740958895140573</v>
      </c>
    </row>
    <row r="1470" spans="2:18" ht="15">
      <c r="B1470" s="84">
        <v>31773</v>
      </c>
      <c r="C1470" s="85">
        <v>0</v>
      </c>
      <c r="D1470" s="86">
        <v>0</v>
      </c>
      <c r="E1470" s="87">
        <v>-11</v>
      </c>
      <c r="F1470" s="96">
        <f t="shared" si="245"/>
        <v>-5.5</v>
      </c>
      <c r="G1470" s="96"/>
      <c r="H1470" s="74">
        <f t="shared" si="246"/>
        <v>361</v>
      </c>
      <c r="I1470" s="53">
        <f t="shared" si="244"/>
        <v>1.0331254359932522</v>
      </c>
      <c r="J1470" s="53">
        <f t="shared" si="247"/>
        <v>-0.40781708145626755</v>
      </c>
      <c r="K1470" s="53">
        <f t="shared" si="248"/>
        <v>1.1008441526123156</v>
      </c>
      <c r="L1470" s="53">
        <f t="shared" si="249"/>
        <v>9.6247828986306558</v>
      </c>
      <c r="M1470" s="93">
        <f t="shared" si="250"/>
        <v>0.3676985097346181</v>
      </c>
      <c r="N1470" s="53">
        <f t="shared" si="251"/>
        <v>5.4267049057758134</v>
      </c>
      <c r="O1470">
        <f t="shared" si="252"/>
        <v>0.23139873278303469</v>
      </c>
      <c r="P1470" s="53">
        <f t="shared" si="253"/>
        <v>3.1065593192435066</v>
      </c>
      <c r="Q1470" s="53">
        <v>0.2</v>
      </c>
      <c r="R1470" s="53">
        <f t="shared" si="254"/>
        <v>3.0179894302595902</v>
      </c>
    </row>
    <row r="1471" spans="2:18" ht="15">
      <c r="B1471" s="84">
        <v>31774</v>
      </c>
      <c r="C1471" s="85">
        <v>0</v>
      </c>
      <c r="D1471" s="86">
        <v>9</v>
      </c>
      <c r="E1471" s="87">
        <v>-4</v>
      </c>
      <c r="F1471" s="96">
        <f t="shared" si="245"/>
        <v>2.5</v>
      </c>
      <c r="G1471" s="96"/>
      <c r="H1471" s="74">
        <f t="shared" si="246"/>
        <v>362</v>
      </c>
      <c r="I1471" s="53">
        <f t="shared" si="244"/>
        <v>1.0331940511607254</v>
      </c>
      <c r="J1471" s="53">
        <f t="shared" si="247"/>
        <v>-0.40714040118053302</v>
      </c>
      <c r="K1471" s="53">
        <f t="shared" si="248"/>
        <v>1.1017876456614124</v>
      </c>
      <c r="L1471" s="53">
        <f t="shared" si="249"/>
        <v>9.6509318436394924</v>
      </c>
      <c r="M1471" s="93">
        <f t="shared" si="250"/>
        <v>0.66151003415151122</v>
      </c>
      <c r="N1471" s="53">
        <f t="shared" si="251"/>
        <v>5.9154780351025682</v>
      </c>
      <c r="O1471">
        <f t="shared" si="252"/>
        <v>0.38910203313511127</v>
      </c>
      <c r="P1471" s="53">
        <f t="shared" si="253"/>
        <v>5.5406877114500723</v>
      </c>
      <c r="Q1471" s="53">
        <v>0.2</v>
      </c>
      <c r="R1471" s="53">
        <f t="shared" si="254"/>
        <v>3.5470095565846078</v>
      </c>
    </row>
    <row r="1472" spans="2:18" ht="15">
      <c r="B1472" s="84">
        <v>31775</v>
      </c>
      <c r="C1472" s="85">
        <v>0</v>
      </c>
      <c r="D1472" s="86">
        <v>6</v>
      </c>
      <c r="E1472" s="87">
        <v>-5</v>
      </c>
      <c r="F1472" s="96">
        <f t="shared" si="245"/>
        <v>0.5</v>
      </c>
      <c r="G1472" s="96"/>
      <c r="H1472" s="74">
        <f t="shared" si="246"/>
        <v>363</v>
      </c>
      <c r="I1472" s="53">
        <f t="shared" si="244"/>
        <v>1.0332528436744193</v>
      </c>
      <c r="J1472" s="53">
        <f t="shared" si="247"/>
        <v>-0.40632768399295233</v>
      </c>
      <c r="K1472" s="53">
        <f t="shared" si="248"/>
        <v>1.1029194918391061</v>
      </c>
      <c r="L1472" s="53">
        <f t="shared" si="249"/>
        <v>9.682140675442648</v>
      </c>
      <c r="M1472" s="93">
        <f t="shared" si="250"/>
        <v>0.5503237986937829</v>
      </c>
      <c r="N1472" s="53">
        <f t="shared" si="251"/>
        <v>5.459044723939849</v>
      </c>
      <c r="O1472">
        <f t="shared" si="252"/>
        <v>0.34272436873217466</v>
      </c>
      <c r="P1472" s="53">
        <f t="shared" si="253"/>
        <v>4.8097230428690185</v>
      </c>
      <c r="Q1472" s="53">
        <v>0.2</v>
      </c>
      <c r="R1472" s="53">
        <f t="shared" si="254"/>
        <v>3.3529210384171915</v>
      </c>
    </row>
    <row r="1473" spans="2:18" ht="15">
      <c r="B1473" s="84">
        <v>31776</v>
      </c>
      <c r="C1473" s="85">
        <v>0</v>
      </c>
      <c r="D1473" s="86">
        <v>6</v>
      </c>
      <c r="E1473" s="87">
        <v>-6</v>
      </c>
      <c r="F1473" s="96">
        <f t="shared" si="245"/>
        <v>0</v>
      </c>
      <c r="G1473" s="96"/>
      <c r="H1473" s="74">
        <f t="shared" si="246"/>
        <v>364</v>
      </c>
      <c r="I1473" s="53">
        <f t="shared" si="244"/>
        <v>1.033301796136683</v>
      </c>
      <c r="J1473" s="53">
        <f t="shared" si="247"/>
        <v>-0.40537931231802116</v>
      </c>
      <c r="K1473" s="53">
        <f t="shared" si="248"/>
        <v>1.1042384427291654</v>
      </c>
      <c r="L1473" s="53">
        <f t="shared" si="249"/>
        <v>9.7184055791392172</v>
      </c>
      <c r="M1473" s="93">
        <f t="shared" si="250"/>
        <v>0.56118379084929215</v>
      </c>
      <c r="N1473" s="53">
        <f t="shared" si="251"/>
        <v>5.723142558754188</v>
      </c>
      <c r="O1473">
        <f t="shared" si="252"/>
        <v>0.33191890507593597</v>
      </c>
      <c r="P1473" s="53">
        <f t="shared" si="253"/>
        <v>4.6410749068413626</v>
      </c>
      <c r="Q1473" s="53">
        <v>0.2</v>
      </c>
      <c r="R1473" s="53">
        <f t="shared" si="254"/>
        <v>3.3815839665621397</v>
      </c>
    </row>
    <row r="1474" spans="2:18" ht="15">
      <c r="B1474" s="84">
        <v>31777</v>
      </c>
      <c r="C1474" s="85">
        <v>0</v>
      </c>
      <c r="D1474" s="86">
        <v>5</v>
      </c>
      <c r="E1474" s="87">
        <v>-5</v>
      </c>
      <c r="F1474" s="96">
        <f t="shared" si="245"/>
        <v>0</v>
      </c>
      <c r="G1474" s="96"/>
      <c r="H1474" s="74">
        <f t="shared" si="246"/>
        <v>365</v>
      </c>
      <c r="I1474" s="53">
        <f t="shared" si="244"/>
        <v>1.0333408940616957</v>
      </c>
      <c r="J1474" s="53">
        <f t="shared" si="247"/>
        <v>-0.40429573929242196</v>
      </c>
      <c r="K1474" s="53">
        <f t="shared" si="248"/>
        <v>1.105743041932377</v>
      </c>
      <c r="L1474" s="53">
        <f t="shared" si="249"/>
        <v>9.7597214797904073</v>
      </c>
      <c r="M1474" s="93">
        <f t="shared" si="250"/>
        <v>0.51446626239941928</v>
      </c>
      <c r="N1474" s="53">
        <f t="shared" si="251"/>
        <v>5.2467013648511367</v>
      </c>
      <c r="O1474">
        <f t="shared" si="252"/>
        <v>0.33191890507593597</v>
      </c>
      <c r="P1474" s="53">
        <f t="shared" si="253"/>
        <v>4.6410749068413626</v>
      </c>
      <c r="Q1474" s="53">
        <v>0.2</v>
      </c>
      <c r="R1474" s="53">
        <f t="shared" si="254"/>
        <v>3.2840217881647842</v>
      </c>
    </row>
    <row r="1475" spans="2:18" ht="15">
      <c r="B1475" s="84">
        <v>31778</v>
      </c>
      <c r="C1475" s="85">
        <v>0</v>
      </c>
      <c r="D1475" s="86">
        <v>6</v>
      </c>
      <c r="E1475" s="87">
        <v>-5</v>
      </c>
      <c r="F1475" s="96">
        <f t="shared" si="245"/>
        <v>0.5</v>
      </c>
      <c r="G1475" s="96"/>
      <c r="H1475" s="74">
        <f t="shared" si="246"/>
        <v>1</v>
      </c>
      <c r="I1475" s="53">
        <f t="shared" si="244"/>
        <v>1.0333758911771727</v>
      </c>
      <c r="J1475" s="53">
        <f t="shared" si="247"/>
        <v>-0.40275194959871613</v>
      </c>
      <c r="K1475" s="53">
        <f t="shared" si="248"/>
        <v>1.1078823137278251</v>
      </c>
      <c r="L1475" s="53">
        <f t="shared" si="249"/>
        <v>9.8184594927911633</v>
      </c>
      <c r="M1475" s="93">
        <f t="shared" si="250"/>
        <v>0.55807203246887715</v>
      </c>
      <c r="N1475" s="53">
        <f t="shared" si="251"/>
        <v>5.535904846671551</v>
      </c>
      <c r="O1475">
        <f t="shared" si="252"/>
        <v>0.34272436873217466</v>
      </c>
      <c r="P1475" s="53">
        <f t="shared" si="253"/>
        <v>4.8097230428690185</v>
      </c>
      <c r="Q1475" s="53">
        <v>0.2</v>
      </c>
      <c r="R1475" s="53">
        <f t="shared" si="254"/>
        <v>3.368741622537093</v>
      </c>
    </row>
    <row r="1476" spans="2:18" ht="15">
      <c r="B1476" s="84">
        <v>31779</v>
      </c>
      <c r="C1476" s="85">
        <v>0</v>
      </c>
      <c r="D1476" s="86">
        <v>8</v>
      </c>
      <c r="E1476" s="87">
        <v>-3</v>
      </c>
      <c r="F1476" s="96">
        <f t="shared" si="245"/>
        <v>2.5</v>
      </c>
      <c r="G1476" s="96"/>
      <c r="H1476" s="74">
        <f t="shared" si="246"/>
        <v>2</v>
      </c>
      <c r="I1476" s="53">
        <f t="shared" si="244"/>
        <v>1.0333927785396284</v>
      </c>
      <c r="J1476" s="53">
        <f t="shared" si="247"/>
        <v>-0.40136619123597461</v>
      </c>
      <c r="K1476" s="53">
        <f t="shared" si="248"/>
        <v>1.1097982614009767</v>
      </c>
      <c r="L1476" s="53">
        <f t="shared" si="249"/>
        <v>9.871114824725435</v>
      </c>
      <c r="M1476" s="93">
        <f t="shared" si="250"/>
        <v>0.62238348180613456</v>
      </c>
      <c r="N1476" s="53">
        <f t="shared" si="251"/>
        <v>5.5655933031419433</v>
      </c>
      <c r="O1476">
        <f t="shared" si="252"/>
        <v>0.38910203313511127</v>
      </c>
      <c r="P1476" s="53">
        <f t="shared" si="253"/>
        <v>5.5406877114500723</v>
      </c>
      <c r="Q1476" s="53">
        <v>0.2</v>
      </c>
      <c r="R1476" s="53">
        <f t="shared" si="254"/>
        <v>3.4735949521387384</v>
      </c>
    </row>
    <row r="1477" spans="2:18" ht="15">
      <c r="B1477" s="84">
        <v>31780</v>
      </c>
      <c r="C1477" s="85">
        <v>0</v>
      </c>
      <c r="D1477" s="86">
        <v>8</v>
      </c>
      <c r="E1477" s="87">
        <v>-4</v>
      </c>
      <c r="F1477" s="96">
        <f t="shared" si="245"/>
        <v>2</v>
      </c>
      <c r="G1477" s="96"/>
      <c r="H1477" s="74">
        <f t="shared" si="246"/>
        <v>3</v>
      </c>
      <c r="I1477" s="53">
        <f t="shared" si="244"/>
        <v>1.033399784441676</v>
      </c>
      <c r="J1477" s="53">
        <f t="shared" si="247"/>
        <v>-0.39984718264332159</v>
      </c>
      <c r="K1477" s="53">
        <f t="shared" si="248"/>
        <v>1.1118937651648177</v>
      </c>
      <c r="L1477" s="53">
        <f t="shared" si="249"/>
        <v>9.9287955373261916</v>
      </c>
      <c r="M1477" s="93">
        <f t="shared" si="250"/>
        <v>0.63775203671416514</v>
      </c>
      <c r="N1477" s="53">
        <f t="shared" si="251"/>
        <v>5.8470406317281123</v>
      </c>
      <c r="O1477">
        <f t="shared" si="252"/>
        <v>0.37701905417423626</v>
      </c>
      <c r="P1477" s="53">
        <f t="shared" si="253"/>
        <v>5.3491713880855905</v>
      </c>
      <c r="Q1477" s="53">
        <v>0.2</v>
      </c>
      <c r="R1477" s="53">
        <f t="shared" si="254"/>
        <v>3.508190329822312</v>
      </c>
    </row>
    <row r="1478" spans="2:18" ht="15">
      <c r="B1478" s="84">
        <v>31781</v>
      </c>
      <c r="C1478" s="85">
        <v>0</v>
      </c>
      <c r="D1478" s="86">
        <v>9</v>
      </c>
      <c r="E1478" s="87">
        <v>-3</v>
      </c>
      <c r="F1478" s="96">
        <f t="shared" si="245"/>
        <v>3</v>
      </c>
      <c r="G1478" s="96"/>
      <c r="H1478" s="74">
        <f t="shared" si="246"/>
        <v>4</v>
      </c>
      <c r="I1478" s="53">
        <f t="shared" si="244"/>
        <v>1.0333969068101565</v>
      </c>
      <c r="J1478" s="53">
        <f t="shared" si="247"/>
        <v>-0.39819566767609194</v>
      </c>
      <c r="K1478" s="53">
        <f t="shared" si="248"/>
        <v>1.1141665602883304</v>
      </c>
      <c r="L1478" s="53">
        <f t="shared" si="249"/>
        <v>9.9914907953246939</v>
      </c>
      <c r="M1478" s="93">
        <f t="shared" si="250"/>
        <v>0.67419220072402386</v>
      </c>
      <c r="N1478" s="53">
        <f t="shared" si="251"/>
        <v>5.8839616982921079</v>
      </c>
      <c r="O1478">
        <f t="shared" si="252"/>
        <v>0.40152374789424572</v>
      </c>
      <c r="P1478" s="53">
        <f t="shared" si="253"/>
        <v>5.738329876349705</v>
      </c>
      <c r="Q1478" s="53">
        <v>0.2</v>
      </c>
      <c r="R1478" s="53">
        <f t="shared" si="254"/>
        <v>3.5645620720760536</v>
      </c>
    </row>
    <row r="1479" spans="2:18" ht="15">
      <c r="B1479" s="84">
        <v>31782</v>
      </c>
      <c r="C1479" s="85">
        <v>0</v>
      </c>
      <c r="D1479" s="86">
        <v>4</v>
      </c>
      <c r="E1479" s="87">
        <v>-7</v>
      </c>
      <c r="F1479" s="96">
        <f t="shared" si="245"/>
        <v>-1.5</v>
      </c>
      <c r="G1479" s="96"/>
      <c r="H1479" s="74">
        <f t="shared" si="246"/>
        <v>5</v>
      </c>
      <c r="I1479" s="53">
        <f t="shared" si="244"/>
        <v>1.0333841464966074</v>
      </c>
      <c r="J1479" s="53">
        <f t="shared" si="247"/>
        <v>-0.39641245569908973</v>
      </c>
      <c r="K1479" s="53">
        <f t="shared" si="248"/>
        <v>1.1166142132456969</v>
      </c>
      <c r="L1479" s="53">
        <f t="shared" si="249"/>
        <v>10.059188298363679</v>
      </c>
      <c r="M1479" s="93">
        <f t="shared" si="250"/>
        <v>0.5092679651923494</v>
      </c>
      <c r="N1479" s="53">
        <f t="shared" si="251"/>
        <v>5.671634057805008</v>
      </c>
      <c r="O1479">
        <f t="shared" si="252"/>
        <v>0.30127848666516421</v>
      </c>
      <c r="P1479" s="53">
        <f t="shared" si="253"/>
        <v>4.1665031934387322</v>
      </c>
      <c r="Q1479" s="53">
        <v>0.2</v>
      </c>
      <c r="R1479" s="53">
        <f t="shared" si="254"/>
        <v>3.2919796959144012</v>
      </c>
    </row>
    <row r="1480" spans="2:18" ht="15">
      <c r="B1480" s="84">
        <v>31783</v>
      </c>
      <c r="C1480" s="85">
        <v>0</v>
      </c>
      <c r="D1480" s="86">
        <v>6</v>
      </c>
      <c r="E1480" s="87">
        <v>-8</v>
      </c>
      <c r="F1480" s="96">
        <f t="shared" si="245"/>
        <v>-1</v>
      </c>
      <c r="G1480" s="96"/>
      <c r="H1480" s="74">
        <f t="shared" si="246"/>
        <v>6</v>
      </c>
      <c r="I1480" s="53">
        <f t="shared" si="244"/>
        <v>1.0333615072770106</v>
      </c>
      <c r="J1480" s="53">
        <f t="shared" si="247"/>
        <v>-0.39449842027803839</v>
      </c>
      <c r="K1480" s="53">
        <f t="shared" si="248"/>
        <v>1.1192341310037945</v>
      </c>
      <c r="L1480" s="53">
        <f t="shared" si="249"/>
        <v>10.131874235267977</v>
      </c>
      <c r="M1480" s="93">
        <f t="shared" si="250"/>
        <v>0.5964342345884418</v>
      </c>
      <c r="N1480" s="53">
        <f t="shared" si="251"/>
        <v>6.4447003526233511</v>
      </c>
      <c r="O1480">
        <f t="shared" si="252"/>
        <v>0.31120306167098138</v>
      </c>
      <c r="P1480" s="53">
        <f t="shared" si="253"/>
        <v>4.3196117853386662</v>
      </c>
      <c r="Q1480" s="53">
        <v>0.2</v>
      </c>
      <c r="R1480" s="53">
        <f t="shared" si="254"/>
        <v>3.475286331479849</v>
      </c>
    </row>
    <row r="1481" spans="2:18" ht="15">
      <c r="B1481" s="84">
        <v>31784</v>
      </c>
      <c r="C1481" s="85">
        <v>0</v>
      </c>
      <c r="D1481" s="86">
        <v>3</v>
      </c>
      <c r="E1481" s="87">
        <v>-5</v>
      </c>
      <c r="F1481" s="96">
        <f t="shared" si="245"/>
        <v>-1</v>
      </c>
      <c r="G1481" s="96"/>
      <c r="H1481" s="74">
        <f t="shared" si="246"/>
        <v>7</v>
      </c>
      <c r="I1481" s="53">
        <f t="shared" si="244"/>
        <v>1.0333289958506755</v>
      </c>
      <c r="J1481" s="53">
        <f t="shared" si="247"/>
        <v>-0.39245449778199326</v>
      </c>
      <c r="K1481" s="53">
        <f t="shared" si="248"/>
        <v>1.1220235707296449</v>
      </c>
      <c r="L1481" s="53">
        <f t="shared" si="249"/>
        <v>10.209533237229058</v>
      </c>
      <c r="M1481" s="93">
        <f t="shared" si="250"/>
        <v>0.45431767807889994</v>
      </c>
      <c r="N1481" s="53">
        <f t="shared" si="251"/>
        <v>4.9090765256599962</v>
      </c>
      <c r="O1481">
        <f t="shared" si="252"/>
        <v>0.31120306167098138</v>
      </c>
      <c r="P1481" s="53">
        <f t="shared" si="253"/>
        <v>4.3196117853386662</v>
      </c>
      <c r="Q1481" s="53">
        <v>0.2</v>
      </c>
      <c r="R1481" s="53">
        <f t="shared" si="254"/>
        <v>3.1642250337696045</v>
      </c>
    </row>
    <row r="1482" spans="2:18" ht="15">
      <c r="B1482" s="84">
        <v>31785</v>
      </c>
      <c r="C1482" s="85">
        <v>0</v>
      </c>
      <c r="D1482" s="86">
        <v>4</v>
      </c>
      <c r="E1482" s="87">
        <v>-9</v>
      </c>
      <c r="F1482" s="96">
        <f t="shared" si="245"/>
        <v>-2.5</v>
      </c>
      <c r="G1482" s="96"/>
      <c r="H1482" s="74">
        <f t="shared" si="246"/>
        <v>8</v>
      </c>
      <c r="I1482" s="53">
        <f t="shared" ref="I1482:I1545" si="255">1+0.0334*COS($I$7*H1482-0.0552)</f>
        <v>1.0332866218382564</v>
      </c>
      <c r="J1482" s="53">
        <f t="shared" si="247"/>
        <v>-0.39028168590257256</v>
      </c>
      <c r="K1482" s="53">
        <f t="shared" si="248"/>
        <v>1.1249796498464379</v>
      </c>
      <c r="L1482" s="53">
        <f t="shared" si="249"/>
        <v>10.292148330364833</v>
      </c>
      <c r="M1482" s="93">
        <f t="shared" si="250"/>
        <v>0.53170239573125666</v>
      </c>
      <c r="N1482" s="53">
        <f t="shared" si="251"/>
        <v>6.3085076517679539</v>
      </c>
      <c r="O1482">
        <f t="shared" si="252"/>
        <v>0.28226157084235826</v>
      </c>
      <c r="P1482" s="53">
        <f t="shared" si="253"/>
        <v>3.8748241344241494</v>
      </c>
      <c r="Q1482" s="53">
        <v>0.2</v>
      </c>
      <c r="R1482" s="53">
        <f t="shared" si="254"/>
        <v>3.3642162367939705</v>
      </c>
    </row>
    <row r="1483" spans="2:18" ht="15">
      <c r="B1483" s="84">
        <v>31786</v>
      </c>
      <c r="C1483" s="85">
        <v>0</v>
      </c>
      <c r="D1483" s="86">
        <v>-2</v>
      </c>
      <c r="E1483" s="87">
        <v>-11</v>
      </c>
      <c r="F1483" s="96">
        <f t="shared" si="245"/>
        <v>-6.5</v>
      </c>
      <c r="G1483" s="96"/>
      <c r="H1483" s="74">
        <f t="shared" si="246"/>
        <v>9</v>
      </c>
      <c r="I1483" s="53">
        <f t="shared" si="255"/>
        <v>1.0332343977789049</v>
      </c>
      <c r="J1483" s="53">
        <f t="shared" si="247"/>
        <v>-0.38798104209611167</v>
      </c>
      <c r="K1483" s="53">
        <f t="shared" si="248"/>
        <v>1.1280993563664865</v>
      </c>
      <c r="L1483" s="53">
        <f t="shared" si="249"/>
        <v>10.379700888119451</v>
      </c>
      <c r="M1483" s="93">
        <f t="shared" si="250"/>
        <v>0.32952169309717982</v>
      </c>
      <c r="N1483" s="53">
        <f t="shared" si="251"/>
        <v>5.2936474529409203</v>
      </c>
      <c r="O1483">
        <f t="shared" si="252"/>
        <v>0.21634238951300319</v>
      </c>
      <c r="P1483" s="53">
        <f t="shared" si="253"/>
        <v>2.882763252499104</v>
      </c>
      <c r="Q1483" s="53">
        <v>0.2</v>
      </c>
      <c r="R1483" s="53">
        <f t="shared" si="254"/>
        <v>2.9329961660662263</v>
      </c>
    </row>
    <row r="1484" spans="2:18" ht="15">
      <c r="B1484" s="84">
        <v>31787</v>
      </c>
      <c r="C1484" s="85">
        <v>0</v>
      </c>
      <c r="D1484" s="86">
        <v>-3</v>
      </c>
      <c r="E1484" s="87">
        <v>-8</v>
      </c>
      <c r="F1484" s="96">
        <f t="shared" si="245"/>
        <v>-5.5</v>
      </c>
      <c r="G1484" s="96"/>
      <c r="H1484" s="74">
        <f t="shared" si="246"/>
        <v>10</v>
      </c>
      <c r="I1484" s="53">
        <f t="shared" si="255"/>
        <v>1.0331723391265606</v>
      </c>
      <c r="J1484" s="53">
        <f t="shared" si="247"/>
        <v>-0.38555368195503947</v>
      </c>
      <c r="K1484" s="53">
        <f t="shared" si="248"/>
        <v>1.131379559430016</v>
      </c>
      <c r="L1484" s="53">
        <f t="shared" si="249"/>
        <v>10.472170583965546</v>
      </c>
      <c r="M1484" s="93">
        <f t="shared" si="250"/>
        <v>0.26972816330314198</v>
      </c>
      <c r="N1484" s="53">
        <f t="shared" si="251"/>
        <v>3.9808025006125076</v>
      </c>
      <c r="O1484">
        <f t="shared" si="252"/>
        <v>0.23139873278303469</v>
      </c>
      <c r="P1484" s="53">
        <f t="shared" si="253"/>
        <v>3.1065593192435066</v>
      </c>
      <c r="Q1484" s="53">
        <v>0.2</v>
      </c>
      <c r="R1484" s="53">
        <f t="shared" si="254"/>
        <v>2.7415812136736686</v>
      </c>
    </row>
    <row r="1485" spans="2:18" ht="15">
      <c r="B1485" s="84">
        <v>31788</v>
      </c>
      <c r="C1485" s="85">
        <v>7.7</v>
      </c>
      <c r="D1485" s="86">
        <v>1</v>
      </c>
      <c r="E1485" s="87">
        <v>-5</v>
      </c>
      <c r="F1485" s="96">
        <f t="shared" si="245"/>
        <v>-2</v>
      </c>
      <c r="G1485" s="96"/>
      <c r="H1485" s="74">
        <f t="shared" si="246"/>
        <v>11</v>
      </c>
      <c r="I1485" s="53">
        <f t="shared" si="255"/>
        <v>1.0331004642453772</v>
      </c>
      <c r="J1485" s="53">
        <f t="shared" si="247"/>
        <v>-0.38300077751493156</v>
      </c>
      <c r="K1485" s="53">
        <f t="shared" si="248"/>
        <v>1.134817019979989</v>
      </c>
      <c r="L1485" s="53">
        <f t="shared" si="249"/>
        <v>10.569535344865164</v>
      </c>
      <c r="M1485" s="93">
        <f t="shared" si="250"/>
        <v>0.38307876715669059</v>
      </c>
      <c r="N1485" s="53">
        <f t="shared" si="251"/>
        <v>4.4012946302493514</v>
      </c>
      <c r="O1485">
        <f t="shared" si="252"/>
        <v>0.29163357525279388</v>
      </c>
      <c r="P1485" s="53">
        <f t="shared" si="253"/>
        <v>4.0182866888238244</v>
      </c>
      <c r="Q1485" s="53">
        <v>0.2</v>
      </c>
      <c r="R1485" s="53">
        <f t="shared" si="254"/>
        <v>3.0105288850447161</v>
      </c>
    </row>
    <row r="1486" spans="2:18" ht="15">
      <c r="B1486" s="84">
        <v>31789</v>
      </c>
      <c r="C1486" s="85">
        <v>0.1</v>
      </c>
      <c r="D1486" s="86">
        <v>-3</v>
      </c>
      <c r="E1486" s="87">
        <v>-13</v>
      </c>
      <c r="F1486" s="96">
        <f t="shared" si="245"/>
        <v>-8</v>
      </c>
      <c r="G1486" s="96"/>
      <c r="H1486" s="74">
        <f t="shared" si="246"/>
        <v>12</v>
      </c>
      <c r="I1486" s="53">
        <f t="shared" si="255"/>
        <v>1.0330187944042881</v>
      </c>
      <c r="J1486" s="53">
        <f t="shared" si="247"/>
        <v>-0.3803235555038128</v>
      </c>
      <c r="K1486" s="53">
        <f t="shared" si="248"/>
        <v>1.1384084015051339</v>
      </c>
      <c r="L1486" s="53">
        <f t="shared" si="249"/>
        <v>10.671771305933273</v>
      </c>
      <c r="M1486" s="93">
        <f t="shared" si="250"/>
        <v>0.30971487135640408</v>
      </c>
      <c r="N1486" s="53">
        <f t="shared" si="251"/>
        <v>5.7370076791803832</v>
      </c>
      <c r="O1486">
        <f t="shared" si="252"/>
        <v>0.19537828557569595</v>
      </c>
      <c r="P1486" s="53">
        <f t="shared" si="253"/>
        <v>2.5742085971266753</v>
      </c>
      <c r="Q1486" s="53">
        <v>0.2</v>
      </c>
      <c r="R1486" s="53">
        <f t="shared" si="254"/>
        <v>2.9222769045331027</v>
      </c>
    </row>
    <row r="1487" spans="2:18" ht="15">
      <c r="B1487" s="84">
        <v>31790</v>
      </c>
      <c r="C1487" s="85">
        <v>0</v>
      </c>
      <c r="D1487" s="86">
        <v>-6</v>
      </c>
      <c r="E1487" s="87">
        <v>-15</v>
      </c>
      <c r="F1487" s="96">
        <f t="shared" ref="F1487:F1550" si="256">0.5*(D1487+E1487)</f>
        <v>-10.5</v>
      </c>
      <c r="G1487" s="96"/>
      <c r="H1487" s="74">
        <f t="shared" ref="H1487:H1550" si="257">B1487-DATE(YEAR(B1487),1,0)</f>
        <v>13</v>
      </c>
      <c r="I1487" s="53">
        <f t="shared" si="255"/>
        <v>1.0329273537707138</v>
      </c>
      <c r="J1487" s="53">
        <f t="shared" ref="J1487:J1550" si="258">ASIN(0.39785*SIN(4.869+$I$7*H1487+0.03345*SIN(6.224+$I$7*H1487)))</f>
        <v>-0.3775232955403422</v>
      </c>
      <c r="K1487" s="53">
        <f t="shared" ref="K1487:K1550" si="259">ACOS(-TAN(J1487)*TAN($E$7*$I$8))</f>
        <v>1.1421502807859754</v>
      </c>
      <c r="L1487" s="53">
        <f t="shared" ref="L1487:L1550" si="260">117.5*I1487*((K1487*SIN($E$7*$I$8)*SIN(J1487)+COS($E$7*$I$8)*COS(J1487)*SIN(K1487))/PI())</f>
        <v>10.778852766732642</v>
      </c>
      <c r="M1487" s="93">
        <f t="shared" ref="M1487:M1550" si="261">0.0023*L1487/2.456*(0.5*(D1487+E1487)+17.8)*SQRT(D1487-E1487)</f>
        <v>0.22106303495941504</v>
      </c>
      <c r="N1487" s="53">
        <f t="shared" ref="N1487:N1550" si="262">0.17*L1487*SQRT(D1487-E1487)</f>
        <v>5.4972149110336481</v>
      </c>
      <c r="O1487">
        <f t="shared" ref="O1487:O1550" si="263">5336/(F1487+273.15)^2*EXP(21.07-5336/(F1487+273.15))</f>
        <v>0.16440489755721846</v>
      </c>
      <c r="P1487" s="53">
        <f t="shared" ref="P1487:P1550" si="264">EXP(21.07-5336/(F1487+273.15))</f>
        <v>2.1254639349878013</v>
      </c>
      <c r="Q1487" s="53">
        <v>0.2</v>
      </c>
      <c r="R1487" s="53">
        <f t="shared" ref="R1487:R1550" si="265">(O1487*N1487*0.6+$L$8*6.43*(1+0.536*Q1487)*P1487*(1- G1487/100))/($O$7*(O1487+$L$8))</f>
        <v>2.7153906019904492</v>
      </c>
    </row>
    <row r="1488" spans="2:18" ht="15">
      <c r="B1488" s="84">
        <v>31791</v>
      </c>
      <c r="C1488" s="85">
        <v>0</v>
      </c>
      <c r="D1488" s="86">
        <v>-2</v>
      </c>
      <c r="E1488" s="87">
        <v>-6</v>
      </c>
      <c r="F1488" s="96">
        <f t="shared" si="256"/>
        <v>-4</v>
      </c>
      <c r="G1488" s="96"/>
      <c r="H1488" s="74">
        <f t="shared" si="257"/>
        <v>14</v>
      </c>
      <c r="I1488" s="53">
        <f t="shared" si="255"/>
        <v>1.0328261694034082</v>
      </c>
      <c r="J1488" s="53">
        <f t="shared" si="258"/>
        <v>-0.37460132828755749</v>
      </c>
      <c r="K1488" s="53">
        <f t="shared" si="259"/>
        <v>1.146039158581782</v>
      </c>
      <c r="L1488" s="53">
        <f t="shared" si="260"/>
        <v>10.890752149608147</v>
      </c>
      <c r="M1488" s="93">
        <f t="shared" si="261"/>
        <v>0.28149224204280343</v>
      </c>
      <c r="N1488" s="53">
        <f t="shared" si="262"/>
        <v>3.7028557308667702</v>
      </c>
      <c r="O1488">
        <f t="shared" si="263"/>
        <v>0.25571741631567341</v>
      </c>
      <c r="P1488" s="53">
        <f t="shared" si="264"/>
        <v>3.4716285815511583</v>
      </c>
      <c r="Q1488" s="53">
        <v>0.2</v>
      </c>
      <c r="R1488" s="53">
        <f t="shared" si="265"/>
        <v>2.7684737684920133</v>
      </c>
    </row>
    <row r="1489" spans="2:18" ht="15">
      <c r="B1489" s="84">
        <v>31792</v>
      </c>
      <c r="C1489" s="85">
        <v>12.2</v>
      </c>
      <c r="D1489" s="86">
        <v>2</v>
      </c>
      <c r="E1489" s="87">
        <v>-3</v>
      </c>
      <c r="F1489" s="96">
        <f t="shared" si="256"/>
        <v>-0.5</v>
      </c>
      <c r="G1489" s="96"/>
      <c r="H1489" s="74">
        <f t="shared" si="257"/>
        <v>15</v>
      </c>
      <c r="I1489" s="53">
        <f t="shared" si="255"/>
        <v>1.0327152712444541</v>
      </c>
      <c r="J1489" s="53">
        <f t="shared" si="258"/>
        <v>-0.3715590335688283</v>
      </c>
      <c r="K1489" s="53">
        <f t="shared" si="259"/>
        <v>1.1500714701999954</v>
      </c>
      <c r="L1489" s="53">
        <f t="shared" si="260"/>
        <v>11.007439960446153</v>
      </c>
      <c r="M1489" s="93">
        <f t="shared" si="261"/>
        <v>0.39876488182009312</v>
      </c>
      <c r="N1489" s="53">
        <f t="shared" si="262"/>
        <v>4.184275281666884</v>
      </c>
      <c r="O1489">
        <f t="shared" si="263"/>
        <v>0.3214141917235559</v>
      </c>
      <c r="P1489" s="53">
        <f t="shared" si="264"/>
        <v>4.4777540135241773</v>
      </c>
      <c r="Q1489" s="53">
        <v>0.2</v>
      </c>
      <c r="R1489" s="53">
        <f t="shared" si="265"/>
        <v>3.0420936938117</v>
      </c>
    </row>
    <row r="1490" spans="2:18" ht="15">
      <c r="B1490" s="84">
        <v>31793</v>
      </c>
      <c r="C1490" s="85">
        <v>0</v>
      </c>
      <c r="D1490" s="86">
        <v>2</v>
      </c>
      <c r="E1490" s="87">
        <v>-4</v>
      </c>
      <c r="F1490" s="96">
        <f t="shared" si="256"/>
        <v>-1</v>
      </c>
      <c r="G1490" s="96"/>
      <c r="H1490" s="74">
        <f t="shared" si="257"/>
        <v>16</v>
      </c>
      <c r="I1490" s="53">
        <f t="shared" si="255"/>
        <v>1.0325946921104006</v>
      </c>
      <c r="J1490" s="53">
        <f t="shared" si="258"/>
        <v>-0.36839783845263269</v>
      </c>
      <c r="K1490" s="53">
        <f t="shared" si="259"/>
        <v>1.1542435958936998</v>
      </c>
      <c r="L1490" s="53">
        <f t="shared" si="260"/>
        <v>11.128884752217326</v>
      </c>
      <c r="M1490" s="93">
        <f t="shared" si="261"/>
        <v>0.42888022836320172</v>
      </c>
      <c r="N1490" s="53">
        <f t="shared" si="262"/>
        <v>4.6342151383593162</v>
      </c>
      <c r="O1490">
        <f t="shared" si="263"/>
        <v>0.31120306167098138</v>
      </c>
      <c r="P1490" s="53">
        <f t="shared" si="264"/>
        <v>4.3196117853386662</v>
      </c>
      <c r="Q1490" s="53">
        <v>0.2</v>
      </c>
      <c r="R1490" s="53">
        <f t="shared" si="265"/>
        <v>3.1085481561886814</v>
      </c>
    </row>
    <row r="1491" spans="2:18" ht="15">
      <c r="B1491" s="84">
        <v>31794</v>
      </c>
      <c r="C1491" s="85">
        <v>0</v>
      </c>
      <c r="D1491" s="86">
        <v>5</v>
      </c>
      <c r="E1491" s="87">
        <v>-7</v>
      </c>
      <c r="F1491" s="96">
        <f t="shared" si="256"/>
        <v>-1</v>
      </c>
      <c r="G1491" s="96"/>
      <c r="H1491" s="74">
        <f t="shared" si="257"/>
        <v>17</v>
      </c>
      <c r="I1491" s="53">
        <f t="shared" si="255"/>
        <v>1.0324644676825534</v>
      </c>
      <c r="J1491" s="53">
        <f t="shared" si="258"/>
        <v>-0.36511921531268005</v>
      </c>
      <c r="K1491" s="53">
        <f t="shared" si="259"/>
        <v>1.1585518710370053</v>
      </c>
      <c r="L1491" s="53">
        <f t="shared" si="260"/>
        <v>11.255053091632707</v>
      </c>
      <c r="M1491" s="93">
        <f t="shared" si="261"/>
        <v>0.613404455619181</v>
      </c>
      <c r="N1491" s="53">
        <f t="shared" si="262"/>
        <v>6.6280700908416268</v>
      </c>
      <c r="O1491">
        <f t="shared" si="263"/>
        <v>0.31120306167098138</v>
      </c>
      <c r="P1491" s="53">
        <f t="shared" si="264"/>
        <v>4.3196117853386662</v>
      </c>
      <c r="Q1491" s="53">
        <v>0.2</v>
      </c>
      <c r="R1491" s="53">
        <f t="shared" si="265"/>
        <v>3.512430342747086</v>
      </c>
    </row>
    <row r="1492" spans="2:18" ht="15">
      <c r="B1492" s="84">
        <v>31795</v>
      </c>
      <c r="C1492" s="85">
        <v>0</v>
      </c>
      <c r="D1492" s="86">
        <v>7</v>
      </c>
      <c r="E1492" s="87">
        <v>-2</v>
      </c>
      <c r="F1492" s="96">
        <f t="shared" si="256"/>
        <v>2.5</v>
      </c>
      <c r="G1492" s="96"/>
      <c r="H1492" s="74">
        <f t="shared" si="257"/>
        <v>18</v>
      </c>
      <c r="I1492" s="53">
        <f t="shared" si="255"/>
        <v>1.032324636496416</v>
      </c>
      <c r="J1492" s="53">
        <f t="shared" si="258"/>
        <v>-0.36172467986978218</v>
      </c>
      <c r="K1492" s="53">
        <f t="shared" si="259"/>
        <v>1.1629925960327789</v>
      </c>
      <c r="L1492" s="53">
        <f t="shared" si="260"/>
        <v>11.385909529211714</v>
      </c>
      <c r="M1492" s="93">
        <f t="shared" si="261"/>
        <v>0.64935844778366647</v>
      </c>
      <c r="N1492" s="53">
        <f t="shared" si="262"/>
        <v>5.806813859897975</v>
      </c>
      <c r="O1492">
        <f t="shared" si="263"/>
        <v>0.38910203313511127</v>
      </c>
      <c r="P1492" s="53">
        <f t="shared" si="264"/>
        <v>5.5406877114500723</v>
      </c>
      <c r="Q1492" s="53">
        <v>0.2</v>
      </c>
      <c r="R1492" s="53">
        <f t="shared" si="265"/>
        <v>3.5242090834248367</v>
      </c>
    </row>
    <row r="1493" spans="2:18" ht="15">
      <c r="B1493" s="84">
        <v>31796</v>
      </c>
      <c r="C1493" s="85">
        <v>0</v>
      </c>
      <c r="D1493" s="86">
        <v>8</v>
      </c>
      <c r="E1493" s="87">
        <v>-1</v>
      </c>
      <c r="F1493" s="96">
        <f t="shared" si="256"/>
        <v>3.5</v>
      </c>
      <c r="G1493" s="96"/>
      <c r="H1493" s="74">
        <f t="shared" si="257"/>
        <v>19</v>
      </c>
      <c r="I1493" s="53">
        <f t="shared" si="255"/>
        <v>1.0321752399302859</v>
      </c>
      <c r="J1493" s="53">
        <f t="shared" si="258"/>
        <v>-0.35821578922172775</v>
      </c>
      <c r="K1493" s="53">
        <f t="shared" si="259"/>
        <v>1.1675620459118377</v>
      </c>
      <c r="L1493" s="53">
        <f t="shared" si="260"/>
        <v>11.521416573027933</v>
      </c>
      <c r="M1493" s="93">
        <f t="shared" si="261"/>
        <v>0.68945545347634984</v>
      </c>
      <c r="N1493" s="53">
        <f t="shared" si="262"/>
        <v>5.8759224522442466</v>
      </c>
      <c r="O1493">
        <f t="shared" si="263"/>
        <v>0.41429223966637557</v>
      </c>
      <c r="P1493" s="53">
        <f t="shared" si="264"/>
        <v>5.9422692546644251</v>
      </c>
      <c r="Q1493" s="53">
        <v>0.2</v>
      </c>
      <c r="R1493" s="53">
        <f t="shared" si="265"/>
        <v>3.5867024659860678</v>
      </c>
    </row>
    <row r="1494" spans="2:18" ht="15">
      <c r="B1494" s="84">
        <v>31797</v>
      </c>
      <c r="C1494" s="85">
        <v>0</v>
      </c>
      <c r="D1494" s="86">
        <v>6</v>
      </c>
      <c r="E1494" s="87">
        <v>-5</v>
      </c>
      <c r="F1494" s="96">
        <f t="shared" si="256"/>
        <v>0.5</v>
      </c>
      <c r="G1494" s="96"/>
      <c r="H1494" s="74">
        <f t="shared" si="257"/>
        <v>20</v>
      </c>
      <c r="I1494" s="53">
        <f t="shared" si="255"/>
        <v>1.0320163221930105</v>
      </c>
      <c r="J1494" s="53">
        <f t="shared" si="258"/>
        <v>-0.35459413986723526</v>
      </c>
      <c r="K1494" s="53">
        <f t="shared" si="259"/>
        <v>1.1722564795875074</v>
      </c>
      <c r="L1494" s="53">
        <f t="shared" si="260"/>
        <v>11.661534666364656</v>
      </c>
      <c r="M1494" s="93">
        <f t="shared" si="261"/>
        <v>0.66283069739633094</v>
      </c>
      <c r="N1494" s="53">
        <f t="shared" si="262"/>
        <v>6.5750789445691638</v>
      </c>
      <c r="O1494">
        <f t="shared" si="263"/>
        <v>0.34272436873217466</v>
      </c>
      <c r="P1494" s="53">
        <f t="shared" si="264"/>
        <v>4.8097230428690185</v>
      </c>
      <c r="Q1494" s="53">
        <v>0.2</v>
      </c>
      <c r="R1494" s="53">
        <f t="shared" si="265"/>
        <v>3.5826411148447042</v>
      </c>
    </row>
    <row r="1495" spans="2:18" ht="15">
      <c r="B1495" s="84">
        <v>31798</v>
      </c>
      <c r="C1495" s="85">
        <v>0</v>
      </c>
      <c r="D1495" s="86">
        <v>5</v>
      </c>
      <c r="E1495" s="87">
        <v>-7</v>
      </c>
      <c r="F1495" s="96">
        <f t="shared" si="256"/>
        <v>-1</v>
      </c>
      <c r="G1495" s="96"/>
      <c r="H1495" s="74">
        <f t="shared" si="257"/>
        <v>21</v>
      </c>
      <c r="I1495" s="53">
        <f t="shared" si="255"/>
        <v>1.0318479303109052</v>
      </c>
      <c r="J1495" s="53">
        <f t="shared" si="258"/>
        <v>-0.35086136572984739</v>
      </c>
      <c r="K1495" s="53">
        <f t="shared" si="259"/>
        <v>1.1770721487342466</v>
      </c>
      <c r="L1495" s="53">
        <f t="shared" si="260"/>
        <v>11.806222169477898</v>
      </c>
      <c r="M1495" s="93">
        <f t="shared" si="261"/>
        <v>0.64344336928730939</v>
      </c>
      <c r="N1495" s="53">
        <f t="shared" si="262"/>
        <v>6.9526520586138041</v>
      </c>
      <c r="O1495">
        <f t="shared" si="263"/>
        <v>0.31120306167098138</v>
      </c>
      <c r="P1495" s="53">
        <f t="shared" si="264"/>
        <v>4.3196117853386662</v>
      </c>
      <c r="Q1495" s="53">
        <v>0.2</v>
      </c>
      <c r="R1495" s="53">
        <f t="shared" si="265"/>
        <v>3.5781787938558534</v>
      </c>
    </row>
    <row r="1496" spans="2:18" ht="15">
      <c r="B1496" s="84">
        <v>31799</v>
      </c>
      <c r="C1496" s="85">
        <v>0</v>
      </c>
      <c r="D1496" s="86">
        <v>3</v>
      </c>
      <c r="E1496" s="87">
        <v>-8</v>
      </c>
      <c r="F1496" s="96">
        <f t="shared" si="256"/>
        <v>-2.5</v>
      </c>
      <c r="G1496" s="96"/>
      <c r="H1496" s="74">
        <f t="shared" si="257"/>
        <v>22</v>
      </c>
      <c r="I1496" s="53">
        <f t="shared" si="255"/>
        <v>1.0316701141138369</v>
      </c>
      <c r="J1496" s="53">
        <f t="shared" si="258"/>
        <v>-0.34701913618740743</v>
      </c>
      <c r="K1496" s="53">
        <f t="shared" si="259"/>
        <v>1.1820053062637619</v>
      </c>
      <c r="L1496" s="53">
        <f t="shared" si="260"/>
        <v>11.955435345629594</v>
      </c>
      <c r="M1496" s="93">
        <f t="shared" si="261"/>
        <v>0.56813643540517655</v>
      </c>
      <c r="N1496" s="53">
        <f t="shared" si="262"/>
        <v>6.7407878519570685</v>
      </c>
      <c r="O1496">
        <f t="shared" si="263"/>
        <v>0.28226157084235826</v>
      </c>
      <c r="P1496" s="53">
        <f t="shared" si="264"/>
        <v>3.8748241344241494</v>
      </c>
      <c r="Q1496" s="53">
        <v>0.2</v>
      </c>
      <c r="R1496" s="53">
        <f t="shared" si="265"/>
        <v>3.4502553999218319</v>
      </c>
    </row>
    <row r="1497" spans="2:18" ht="15">
      <c r="B1497" s="84">
        <v>31800</v>
      </c>
      <c r="C1497" s="85">
        <v>0</v>
      </c>
      <c r="D1497" s="86">
        <v>7</v>
      </c>
      <c r="E1497" s="87">
        <v>-8</v>
      </c>
      <c r="F1497" s="96">
        <f t="shared" si="256"/>
        <v>-0.5</v>
      </c>
      <c r="G1497" s="96"/>
      <c r="H1497" s="74">
        <f t="shared" si="257"/>
        <v>23</v>
      </c>
      <c r="I1497" s="53">
        <f t="shared" si="255"/>
        <v>1.0314829262204792</v>
      </c>
      <c r="J1497" s="53">
        <f t="shared" si="258"/>
        <v>-0.34306915411250505</v>
      </c>
      <c r="K1497" s="53">
        <f t="shared" si="259"/>
        <v>1.1870522143766915</v>
      </c>
      <c r="L1497" s="53">
        <f t="shared" si="260"/>
        <v>12.109128351519114</v>
      </c>
      <c r="M1497" s="93">
        <f t="shared" si="261"/>
        <v>0.75980839685990831</v>
      </c>
      <c r="N1497" s="53">
        <f t="shared" si="262"/>
        <v>7.9727369152286736</v>
      </c>
      <c r="O1497">
        <f t="shared" si="263"/>
        <v>0.3214141917235559</v>
      </c>
      <c r="P1497" s="53">
        <f t="shared" si="264"/>
        <v>4.4777540135241773</v>
      </c>
      <c r="Q1497" s="53">
        <v>0.2</v>
      </c>
      <c r="R1497" s="53">
        <f t="shared" si="265"/>
        <v>3.8137353774358171</v>
      </c>
    </row>
    <row r="1498" spans="2:18" ht="15">
      <c r="B1498" s="84">
        <v>31801</v>
      </c>
      <c r="C1498" s="85">
        <v>0</v>
      </c>
      <c r="D1498" s="86">
        <v>10</v>
      </c>
      <c r="E1498" s="87">
        <v>-5</v>
      </c>
      <c r="F1498" s="96">
        <f t="shared" si="256"/>
        <v>2.5</v>
      </c>
      <c r="G1498" s="96"/>
      <c r="H1498" s="74">
        <f t="shared" si="257"/>
        <v>24</v>
      </c>
      <c r="I1498" s="53">
        <f t="shared" si="255"/>
        <v>1.0312864220227413</v>
      </c>
      <c r="J1498" s="53">
        <f t="shared" si="258"/>
        <v>-0.33901315392900844</v>
      </c>
      <c r="K1498" s="53">
        <f t="shared" si="259"/>
        <v>1.1922091521724227</v>
      </c>
      <c r="L1498" s="53">
        <f t="shared" si="260"/>
        <v>12.267253232207459</v>
      </c>
      <c r="M1498" s="93">
        <f t="shared" si="261"/>
        <v>0.90320944717831786</v>
      </c>
      <c r="N1498" s="53">
        <f t="shared" si="262"/>
        <v>8.0768474702482607</v>
      </c>
      <c r="O1498">
        <f t="shared" si="263"/>
        <v>0.38910203313511127</v>
      </c>
      <c r="P1498" s="53">
        <f t="shared" si="264"/>
        <v>5.5406877114500723</v>
      </c>
      <c r="Q1498" s="53">
        <v>0.2</v>
      </c>
      <c r="R1498" s="53">
        <f t="shared" si="265"/>
        <v>4.000519148882197</v>
      </c>
    </row>
    <row r="1499" spans="2:18" ht="15">
      <c r="B1499" s="84">
        <v>31802</v>
      </c>
      <c r="C1499" s="85">
        <v>0</v>
      </c>
      <c r="D1499" s="86">
        <v>7</v>
      </c>
      <c r="E1499" s="87">
        <v>-6</v>
      </c>
      <c r="F1499" s="96">
        <f t="shared" si="256"/>
        <v>0.5</v>
      </c>
      <c r="G1499" s="96"/>
      <c r="H1499" s="74">
        <f t="shared" si="257"/>
        <v>25</v>
      </c>
      <c r="I1499" s="53">
        <f t="shared" si="255"/>
        <v>1.0310806596693767</v>
      </c>
      <c r="J1499" s="53">
        <f t="shared" si="258"/>
        <v>-0.33485289968952081</v>
      </c>
      <c r="K1499" s="53">
        <f t="shared" si="259"/>
        <v>1.1974724228038927</v>
      </c>
      <c r="L1499" s="53">
        <f t="shared" si="260"/>
        <v>12.429759920595002</v>
      </c>
      <c r="M1499" s="93">
        <f t="shared" si="261"/>
        <v>0.76804201758693458</v>
      </c>
      <c r="N1499" s="53">
        <f t="shared" si="262"/>
        <v>7.6187432450201218</v>
      </c>
      <c r="O1499">
        <f t="shared" si="263"/>
        <v>0.34272436873217466</v>
      </c>
      <c r="P1499" s="53">
        <f t="shared" si="264"/>
        <v>4.8097230428690185</v>
      </c>
      <c r="Q1499" s="53">
        <v>0.2</v>
      </c>
      <c r="R1499" s="53">
        <f t="shared" si="265"/>
        <v>3.7974648527127677</v>
      </c>
    </row>
    <row r="1500" spans="2:18" ht="15">
      <c r="B1500" s="84">
        <v>31803</v>
      </c>
      <c r="C1500" s="85">
        <v>0</v>
      </c>
      <c r="D1500" s="86">
        <v>4</v>
      </c>
      <c r="E1500" s="87">
        <v>-7</v>
      </c>
      <c r="F1500" s="96">
        <f t="shared" si="256"/>
        <v>-1.5</v>
      </c>
      <c r="G1500" s="96"/>
      <c r="H1500" s="74">
        <f t="shared" si="257"/>
        <v>26</v>
      </c>
      <c r="I1500" s="53">
        <f t="shared" si="255"/>
        <v>1.0308657000487762</v>
      </c>
      <c r="J1500" s="53">
        <f t="shared" si="258"/>
        <v>-0.33059018317830297</v>
      </c>
      <c r="K1500" s="53">
        <f t="shared" si="259"/>
        <v>1.2028383601683015</v>
      </c>
      <c r="L1500" s="53">
        <f t="shared" si="260"/>
        <v>12.596596241481892</v>
      </c>
      <c r="M1500" s="93">
        <f t="shared" si="261"/>
        <v>0.63772968016640175</v>
      </c>
      <c r="N1500" s="53">
        <f t="shared" si="262"/>
        <v>7.1022911726614053</v>
      </c>
      <c r="O1500">
        <f t="shared" si="263"/>
        <v>0.30127848666516421</v>
      </c>
      <c r="P1500" s="53">
        <f t="shared" si="264"/>
        <v>4.1665031934387322</v>
      </c>
      <c r="Q1500" s="53">
        <v>0.2</v>
      </c>
      <c r="R1500" s="53">
        <f t="shared" si="265"/>
        <v>3.5801376663178783</v>
      </c>
    </row>
    <row r="1501" spans="2:18" ht="15">
      <c r="B1501" s="84">
        <v>31804</v>
      </c>
      <c r="C1501" s="85">
        <v>0</v>
      </c>
      <c r="D1501" s="86">
        <v>4</v>
      </c>
      <c r="E1501" s="87">
        <v>-6</v>
      </c>
      <c r="F1501" s="96">
        <f t="shared" si="256"/>
        <v>-1</v>
      </c>
      <c r="G1501" s="96"/>
      <c r="H1501" s="74">
        <f t="shared" si="257"/>
        <v>27</v>
      </c>
      <c r="I1501" s="53">
        <f t="shared" si="255"/>
        <v>1.0306416067709498</v>
      </c>
      <c r="J1501" s="53">
        <f t="shared" si="258"/>
        <v>-0.32622682204390219</v>
      </c>
      <c r="K1501" s="53">
        <f t="shared" si="259"/>
        <v>1.2083033351284647</v>
      </c>
      <c r="L1501" s="53">
        <f t="shared" si="260"/>
        <v>12.767707920209469</v>
      </c>
      <c r="M1501" s="93">
        <f t="shared" si="261"/>
        <v>0.63521638846406769</v>
      </c>
      <c r="N1501" s="53">
        <f t="shared" si="262"/>
        <v>6.8637563796976604</v>
      </c>
      <c r="O1501">
        <f t="shared" si="263"/>
        <v>0.31120306167098138</v>
      </c>
      <c r="P1501" s="53">
        <f t="shared" si="264"/>
        <v>4.3196117853386662</v>
      </c>
      <c r="Q1501" s="53">
        <v>0.2</v>
      </c>
      <c r="R1501" s="53">
        <f t="shared" si="265"/>
        <v>3.560171776278398</v>
      </c>
    </row>
    <row r="1502" spans="2:18" ht="15">
      <c r="B1502" s="84">
        <v>31805</v>
      </c>
      <c r="C1502" s="85">
        <v>0</v>
      </c>
      <c r="D1502" s="86">
        <v>5</v>
      </c>
      <c r="E1502" s="87">
        <v>-4</v>
      </c>
      <c r="F1502" s="96">
        <f t="shared" si="256"/>
        <v>0.5</v>
      </c>
      <c r="G1502" s="96"/>
      <c r="H1502" s="74">
        <f t="shared" si="257"/>
        <v>28</v>
      </c>
      <c r="I1502" s="53">
        <f t="shared" si="255"/>
        <v>1.030408446148704</v>
      </c>
      <c r="J1502" s="53">
        <f t="shared" si="258"/>
        <v>-0.32176465796541182</v>
      </c>
      <c r="K1502" s="53">
        <f t="shared" si="259"/>
        <v>1.2138637612630909</v>
      </c>
      <c r="L1502" s="53">
        <f t="shared" si="260"/>
        <v>12.9430385958524</v>
      </c>
      <c r="M1502" s="93">
        <f t="shared" si="261"/>
        <v>0.66543871477943095</v>
      </c>
      <c r="N1502" s="53">
        <f t="shared" si="262"/>
        <v>6.6009496838847248</v>
      </c>
      <c r="O1502">
        <f t="shared" si="263"/>
        <v>0.34272436873217466</v>
      </c>
      <c r="P1502" s="53">
        <f t="shared" si="264"/>
        <v>4.8097230428690185</v>
      </c>
      <c r="Q1502" s="53">
        <v>0.2</v>
      </c>
      <c r="R1502" s="53">
        <f t="shared" si="265"/>
        <v>3.5879662456542736</v>
      </c>
    </row>
    <row r="1503" spans="2:18" ht="15">
      <c r="B1503" s="84">
        <v>31806</v>
      </c>
      <c r="C1503" s="85">
        <v>0</v>
      </c>
      <c r="D1503" s="86">
        <v>8</v>
      </c>
      <c r="E1503" s="87">
        <v>-6</v>
      </c>
      <c r="F1503" s="96">
        <f t="shared" si="256"/>
        <v>1</v>
      </c>
      <c r="G1503" s="96"/>
      <c r="H1503" s="74">
        <f t="shared" si="257"/>
        <v>29</v>
      </c>
      <c r="I1503" s="53">
        <f t="shared" si="255"/>
        <v>1.0301662871780179</v>
      </c>
      <c r="J1503" s="53">
        <f t="shared" si="258"/>
        <v>-0.31720555485597807</v>
      </c>
      <c r="K1503" s="53">
        <f t="shared" si="259"/>
        <v>1.2195161001475012</v>
      </c>
      <c r="L1503" s="53">
        <f t="shared" si="260"/>
        <v>13.122529838904034</v>
      </c>
      <c r="M1503" s="93">
        <f t="shared" si="261"/>
        <v>0.86444807120510381</v>
      </c>
      <c r="N1503" s="53">
        <f t="shared" si="262"/>
        <v>8.347001819832446</v>
      </c>
      <c r="O1503">
        <f t="shared" si="263"/>
        <v>0.35383789041177988</v>
      </c>
      <c r="P1503" s="53">
        <f t="shared" si="264"/>
        <v>4.9838506177847011</v>
      </c>
      <c r="Q1503" s="53">
        <v>0.2</v>
      </c>
      <c r="R1503" s="53">
        <f t="shared" si="265"/>
        <v>3.97543645367465</v>
      </c>
    </row>
    <row r="1504" spans="2:18" ht="15">
      <c r="B1504" s="84">
        <v>31807</v>
      </c>
      <c r="C1504" s="85">
        <v>0</v>
      </c>
      <c r="D1504" s="86">
        <v>6</v>
      </c>
      <c r="E1504" s="87">
        <v>-6</v>
      </c>
      <c r="F1504" s="96">
        <f t="shared" si="256"/>
        <v>0</v>
      </c>
      <c r="G1504" s="96"/>
      <c r="H1504" s="74">
        <f t="shared" si="257"/>
        <v>30</v>
      </c>
      <c r="I1504" s="53">
        <f t="shared" si="255"/>
        <v>1.0299152015176269</v>
      </c>
      <c r="J1504" s="53">
        <f t="shared" si="258"/>
        <v>-0.31255139710685492</v>
      </c>
      <c r="K1504" s="53">
        <f t="shared" si="259"/>
        <v>1.2252568661692629</v>
      </c>
      <c r="L1504" s="53">
        <f t="shared" si="260"/>
        <v>13.306121173372119</v>
      </c>
      <c r="M1504" s="93">
        <f t="shared" si="261"/>
        <v>0.76835438290427704</v>
      </c>
      <c r="N1504" s="53">
        <f t="shared" si="262"/>
        <v>7.8359384941424963</v>
      </c>
      <c r="O1504">
        <f t="shared" si="263"/>
        <v>0.33191890507593597</v>
      </c>
      <c r="P1504" s="53">
        <f t="shared" si="264"/>
        <v>4.6410749068413626</v>
      </c>
      <c r="Q1504" s="53">
        <v>0.2</v>
      </c>
      <c r="R1504" s="53">
        <f t="shared" si="265"/>
        <v>3.8142270222075481</v>
      </c>
    </row>
    <row r="1505" spans="2:18" ht="15">
      <c r="B1505" s="84">
        <v>31808</v>
      </c>
      <c r="C1505" s="85">
        <v>0</v>
      </c>
      <c r="D1505" s="86">
        <v>4</v>
      </c>
      <c r="E1505" s="87">
        <v>-9</v>
      </c>
      <c r="F1505" s="96">
        <f t="shared" si="256"/>
        <v>-2.5</v>
      </c>
      <c r="G1505" s="96"/>
      <c r="H1505" s="74">
        <f t="shared" si="257"/>
        <v>31</v>
      </c>
      <c r="I1505" s="53">
        <f t="shared" si="255"/>
        <v>1.0296552634678175</v>
      </c>
      <c r="J1505" s="53">
        <f t="shared" si="258"/>
        <v>-0.30780408787498542</v>
      </c>
      <c r="K1505" s="53">
        <f t="shared" si="259"/>
        <v>1.2310826308858673</v>
      </c>
      <c r="L1505" s="53">
        <f t="shared" si="260"/>
        <v>13.493750103179497</v>
      </c>
      <c r="M1505" s="93">
        <f t="shared" si="261"/>
        <v>0.6971002580765473</v>
      </c>
      <c r="N1505" s="53">
        <f t="shared" si="262"/>
        <v>8.2709093422028985</v>
      </c>
      <c r="O1505">
        <f t="shared" si="263"/>
        <v>0.28226157084235826</v>
      </c>
      <c r="P1505" s="53">
        <f t="shared" si="264"/>
        <v>3.8748241344241494</v>
      </c>
      <c r="Q1505" s="53">
        <v>0.2</v>
      </c>
      <c r="R1505" s="53">
        <f t="shared" si="265"/>
        <v>3.7548040987683522</v>
      </c>
    </row>
    <row r="1506" spans="2:18" ht="15">
      <c r="B1506" s="84">
        <v>31809</v>
      </c>
      <c r="C1506" s="85">
        <v>0</v>
      </c>
      <c r="D1506" s="86">
        <v>6</v>
      </c>
      <c r="E1506" s="87">
        <v>-10</v>
      </c>
      <c r="F1506" s="96">
        <f t="shared" si="256"/>
        <v>-2</v>
      </c>
      <c r="G1506" s="96"/>
      <c r="H1506" s="74">
        <f t="shared" si="257"/>
        <v>32</v>
      </c>
      <c r="I1506" s="53">
        <f t="shared" si="255"/>
        <v>1.0293865499484409</v>
      </c>
      <c r="J1506" s="53">
        <f t="shared" si="258"/>
        <v>-0.30296554741678583</v>
      </c>
      <c r="K1506" s="53">
        <f t="shared" si="259"/>
        <v>1.23699002693392</v>
      </c>
      <c r="L1506" s="53">
        <f t="shared" si="260"/>
        <v>13.685352142743081</v>
      </c>
      <c r="M1506" s="93">
        <f t="shared" si="261"/>
        <v>0.80997670499557584</v>
      </c>
      <c r="N1506" s="53">
        <f t="shared" si="262"/>
        <v>9.306039457065296</v>
      </c>
      <c r="O1506">
        <f t="shared" si="263"/>
        <v>0.29163357525279388</v>
      </c>
      <c r="P1506" s="53">
        <f t="shared" si="264"/>
        <v>4.0182866888238244</v>
      </c>
      <c r="Q1506" s="53">
        <v>0.2</v>
      </c>
      <c r="R1506" s="53">
        <f t="shared" si="265"/>
        <v>3.9926585171573699</v>
      </c>
    </row>
    <row r="1507" spans="2:18" ht="15">
      <c r="B1507" s="84">
        <v>31810</v>
      </c>
      <c r="C1507" s="85">
        <v>0</v>
      </c>
      <c r="D1507" s="86">
        <v>7</v>
      </c>
      <c r="E1507" s="87">
        <v>-9</v>
      </c>
      <c r="F1507" s="96">
        <f t="shared" si="256"/>
        <v>-1</v>
      </c>
      <c r="G1507" s="96"/>
      <c r="H1507" s="74">
        <f t="shared" si="257"/>
        <v>33</v>
      </c>
      <c r="I1507" s="53">
        <f t="shared" si="255"/>
        <v>1.0291091404761501</v>
      </c>
      <c r="J1507" s="53">
        <f t="shared" si="258"/>
        <v>-0.29803771147049535</v>
      </c>
      <c r="K1507" s="53">
        <f t="shared" si="259"/>
        <v>1.2429757515013611</v>
      </c>
      <c r="L1507" s="53">
        <f t="shared" si="260"/>
        <v>13.880860851585737</v>
      </c>
      <c r="M1507" s="93">
        <f t="shared" si="261"/>
        <v>0.87354472851021647</v>
      </c>
      <c r="N1507" s="53">
        <f t="shared" si="262"/>
        <v>9.4389853790783018</v>
      </c>
      <c r="O1507">
        <f t="shared" si="263"/>
        <v>0.31120306167098138</v>
      </c>
      <c r="P1507" s="53">
        <f t="shared" si="264"/>
        <v>4.3196117853386662</v>
      </c>
      <c r="Q1507" s="53">
        <v>0.2</v>
      </c>
      <c r="R1507" s="53">
        <f t="shared" si="265"/>
        <v>4.0818191096832557</v>
      </c>
    </row>
    <row r="1508" spans="2:18" ht="15">
      <c r="B1508" s="84">
        <v>31811</v>
      </c>
      <c r="C1508" s="85">
        <v>0</v>
      </c>
      <c r="D1508" s="86">
        <v>2</v>
      </c>
      <c r="E1508" s="87">
        <v>-8</v>
      </c>
      <c r="F1508" s="96">
        <f t="shared" si="256"/>
        <v>-3</v>
      </c>
      <c r="G1508" s="96"/>
      <c r="H1508" s="74">
        <f t="shared" si="257"/>
        <v>34</v>
      </c>
      <c r="I1508" s="53">
        <f t="shared" si="255"/>
        <v>1.0288231171408715</v>
      </c>
      <c r="J1508" s="53">
        <f t="shared" si="258"/>
        <v>-0.29302252968915588</v>
      </c>
      <c r="K1508" s="53">
        <f t="shared" si="259"/>
        <v>1.2490365693760106</v>
      </c>
      <c r="L1508" s="53">
        <f t="shared" si="260"/>
        <v>14.080207872819296</v>
      </c>
      <c r="M1508" s="93">
        <f t="shared" si="261"/>
        <v>0.61712090085567806</v>
      </c>
      <c r="N1508" s="53">
        <f t="shared" si="262"/>
        <v>7.5693395571463782</v>
      </c>
      <c r="O1508">
        <f t="shared" si="263"/>
        <v>0.2731558497796604</v>
      </c>
      <c r="P1508" s="53">
        <f t="shared" si="264"/>
        <v>3.7359807381514267</v>
      </c>
      <c r="Q1508" s="53">
        <v>0.2</v>
      </c>
      <c r="R1508" s="53">
        <f t="shared" si="265"/>
        <v>3.5850028261440348</v>
      </c>
    </row>
    <row r="1509" spans="2:18" ht="15">
      <c r="B1509" s="84">
        <v>31812</v>
      </c>
      <c r="C1509" s="85">
        <v>0</v>
      </c>
      <c r="D1509" s="86">
        <v>6</v>
      </c>
      <c r="E1509" s="87">
        <v>-7</v>
      </c>
      <c r="F1509" s="96">
        <f t="shared" si="256"/>
        <v>-0.5</v>
      </c>
      <c r="G1509" s="96"/>
      <c r="H1509" s="74">
        <f t="shared" si="257"/>
        <v>35</v>
      </c>
      <c r="I1509" s="53">
        <f t="shared" si="255"/>
        <v>1.0285285645815117</v>
      </c>
      <c r="J1509" s="53">
        <f t="shared" si="258"/>
        <v>-0.28792196412598908</v>
      </c>
      <c r="K1509" s="53">
        <f t="shared" si="259"/>
        <v>1.2551693155852104</v>
      </c>
      <c r="L1509" s="53">
        <f t="shared" si="260"/>
        <v>14.283322975322376</v>
      </c>
      <c r="M1509" s="93">
        <f t="shared" si="261"/>
        <v>0.83434661712275437</v>
      </c>
      <c r="N1509" s="53">
        <f t="shared" si="262"/>
        <v>8.7548730731614093</v>
      </c>
      <c r="O1509">
        <f t="shared" si="263"/>
        <v>0.3214141917235559</v>
      </c>
      <c r="P1509" s="53">
        <f t="shared" si="264"/>
        <v>4.4777540135241773</v>
      </c>
      <c r="Q1509" s="53">
        <v>0.2</v>
      </c>
      <c r="R1509" s="53">
        <f t="shared" si="265"/>
        <v>3.9730424841473861</v>
      </c>
    </row>
    <row r="1510" spans="2:18" ht="15">
      <c r="B1510" s="84">
        <v>31813</v>
      </c>
      <c r="C1510" s="85">
        <v>0</v>
      </c>
      <c r="D1510" s="86">
        <v>8</v>
      </c>
      <c r="E1510" s="87">
        <v>-6</v>
      </c>
      <c r="F1510" s="96">
        <f t="shared" si="256"/>
        <v>1</v>
      </c>
      <c r="G1510" s="96"/>
      <c r="H1510" s="74">
        <f t="shared" si="257"/>
        <v>36</v>
      </c>
      <c r="I1510" s="53">
        <f t="shared" si="255"/>
        <v>1.0282255699609115</v>
      </c>
      <c r="J1510" s="53">
        <f t="shared" si="258"/>
        <v>-0.28273798777366221</v>
      </c>
      <c r="K1510" s="53">
        <f t="shared" si="259"/>
        <v>1.2613708976425573</v>
      </c>
      <c r="L1510" s="53">
        <f t="shared" si="260"/>
        <v>14.490134099424376</v>
      </c>
      <c r="M1510" s="93">
        <f t="shared" si="261"/>
        <v>0.95453914965506748</v>
      </c>
      <c r="N1510" s="53">
        <f t="shared" si="262"/>
        <v>9.2169099390375528</v>
      </c>
      <c r="O1510">
        <f t="shared" si="263"/>
        <v>0.35383789041177988</v>
      </c>
      <c r="P1510" s="53">
        <f t="shared" si="264"/>
        <v>4.9838506177847011</v>
      </c>
      <c r="Q1510" s="53">
        <v>0.2</v>
      </c>
      <c r="R1510" s="53">
        <f t="shared" si="265"/>
        <v>4.1553964592210262</v>
      </c>
    </row>
    <row r="1511" spans="2:18" ht="15">
      <c r="B1511" s="84">
        <v>31814</v>
      </c>
      <c r="C1511" s="85">
        <v>0</v>
      </c>
      <c r="D1511" s="86">
        <v>10</v>
      </c>
      <c r="E1511" s="87">
        <v>-5</v>
      </c>
      <c r="F1511" s="96">
        <f t="shared" si="256"/>
        <v>2.5</v>
      </c>
      <c r="G1511" s="96"/>
      <c r="H1511" s="74">
        <f t="shared" si="257"/>
        <v>37</v>
      </c>
      <c r="I1511" s="53">
        <f t="shared" si="255"/>
        <v>1.0279142229400544</v>
      </c>
      <c r="J1511" s="53">
        <f t="shared" si="258"/>
        <v>-0.2774725831586547</v>
      </c>
      <c r="K1511" s="53">
        <f t="shared" si="259"/>
        <v>1.2676382974187046</v>
      </c>
      <c r="L1511" s="53">
        <f t="shared" si="260"/>
        <v>14.700567405896869</v>
      </c>
      <c r="M1511" s="93">
        <f t="shared" si="261"/>
        <v>1.0823687347569677</v>
      </c>
      <c r="N1511" s="53">
        <f t="shared" si="262"/>
        <v>9.6789589662824849</v>
      </c>
      <c r="O1511">
        <f t="shared" si="263"/>
        <v>0.38910203313511127</v>
      </c>
      <c r="P1511" s="53">
        <f t="shared" si="264"/>
        <v>5.5406877114500723</v>
      </c>
      <c r="Q1511" s="53">
        <v>0.2</v>
      </c>
      <c r="R1511" s="53">
        <f t="shared" si="265"/>
        <v>4.3366823792707976</v>
      </c>
    </row>
    <row r="1512" spans="2:18" ht="15">
      <c r="B1512" s="84">
        <v>31815</v>
      </c>
      <c r="C1512" s="85">
        <v>0</v>
      </c>
      <c r="D1512" s="86">
        <v>10</v>
      </c>
      <c r="E1512" s="87">
        <v>-1</v>
      </c>
      <c r="F1512" s="96">
        <f t="shared" si="256"/>
        <v>4.5</v>
      </c>
      <c r="G1512" s="96"/>
      <c r="H1512" s="74">
        <f t="shared" si="257"/>
        <v>38</v>
      </c>
      <c r="I1512" s="53">
        <f t="shared" si="255"/>
        <v>1.0275946156515323</v>
      </c>
      <c r="J1512" s="53">
        <f t="shared" si="258"/>
        <v>-0.27212774099167591</v>
      </c>
      <c r="K1512" s="53">
        <f t="shared" si="259"/>
        <v>1.2739685726539534</v>
      </c>
      <c r="L1512" s="53">
        <f t="shared" si="260"/>
        <v>14.914547328045117</v>
      </c>
      <c r="M1512" s="93">
        <f t="shared" si="261"/>
        <v>1.0330248189367979</v>
      </c>
      <c r="N1512" s="53">
        <f t="shared" si="262"/>
        <v>8.4092127588709662</v>
      </c>
      <c r="O1512">
        <f t="shared" si="263"/>
        <v>0.44090248501484264</v>
      </c>
      <c r="P1512" s="53">
        <f t="shared" si="264"/>
        <v>6.3697455095310378</v>
      </c>
      <c r="Q1512" s="53">
        <v>0.2</v>
      </c>
      <c r="R1512" s="53">
        <f t="shared" si="265"/>
        <v>4.1740711112298978</v>
      </c>
    </row>
    <row r="1513" spans="2:18" ht="15">
      <c r="B1513" s="84">
        <v>31816</v>
      </c>
      <c r="C1513" s="85">
        <v>0</v>
      </c>
      <c r="D1513" s="86">
        <v>13</v>
      </c>
      <c r="E1513" s="87">
        <v>-1</v>
      </c>
      <c r="F1513" s="96">
        <f t="shared" si="256"/>
        <v>6</v>
      </c>
      <c r="G1513" s="96"/>
      <c r="H1513" s="74">
        <f t="shared" si="257"/>
        <v>39</v>
      </c>
      <c r="I1513" s="53">
        <f t="shared" si="255"/>
        <v>1.0272668426722846</v>
      </c>
      <c r="J1513" s="53">
        <f t="shared" si="258"/>
        <v>-0.26670545887483604</v>
      </c>
      <c r="K1513" s="53">
        <f t="shared" si="259"/>
        <v>1.2803588581308856</v>
      </c>
      <c r="L1513" s="53">
        <f t="shared" si="260"/>
        <v>15.131996626686488</v>
      </c>
      <c r="M1513" s="93">
        <f t="shared" si="261"/>
        <v>1.2619341239047734</v>
      </c>
      <c r="N1513" s="53">
        <f t="shared" si="262"/>
        <v>9.6251869823295788</v>
      </c>
      <c r="O1513">
        <f t="shared" si="263"/>
        <v>0.48362860546481151</v>
      </c>
      <c r="P1513" s="53">
        <f t="shared" si="264"/>
        <v>7.0627108084534136</v>
      </c>
      <c r="Q1513" s="53">
        <v>0.2</v>
      </c>
      <c r="R1513" s="53">
        <f t="shared" si="265"/>
        <v>4.5105844152183829</v>
      </c>
    </row>
    <row r="1514" spans="2:18" ht="15">
      <c r="B1514" s="84">
        <v>31817</v>
      </c>
      <c r="C1514" s="85">
        <v>0</v>
      </c>
      <c r="D1514" s="86">
        <v>11</v>
      </c>
      <c r="E1514" s="87">
        <v>-3</v>
      </c>
      <c r="F1514" s="96">
        <f t="shared" si="256"/>
        <v>4</v>
      </c>
      <c r="G1514" s="96"/>
      <c r="H1514" s="74">
        <f t="shared" si="257"/>
        <v>40</v>
      </c>
      <c r="I1514" s="53">
        <f t="shared" si="255"/>
        <v>1.0269310009956087</v>
      </c>
      <c r="J1514" s="53">
        <f t="shared" si="258"/>
        <v>-0.26120774006603953</v>
      </c>
      <c r="K1514" s="53">
        <f t="shared" si="259"/>
        <v>1.2868063665256193</v>
      </c>
      <c r="L1514" s="53">
        <f t="shared" si="260"/>
        <v>15.352836447797053</v>
      </c>
      <c r="M1514" s="93">
        <f t="shared" si="261"/>
        <v>1.1727585515830614</v>
      </c>
      <c r="N1514" s="53">
        <f t="shared" si="262"/>
        <v>9.7656591634814465</v>
      </c>
      <c r="O1514">
        <f t="shared" si="263"/>
        <v>0.42741570243698762</v>
      </c>
      <c r="P1514" s="53">
        <f t="shared" si="264"/>
        <v>6.152681276989024</v>
      </c>
      <c r="Q1514" s="53">
        <v>0.2</v>
      </c>
      <c r="R1514" s="53">
        <f t="shared" si="265"/>
        <v>4.436998433787867</v>
      </c>
    </row>
    <row r="1515" spans="2:18" ht="15">
      <c r="B1515" s="84">
        <v>31818</v>
      </c>
      <c r="C1515" s="85">
        <v>0</v>
      </c>
      <c r="D1515" s="86">
        <v>3</v>
      </c>
      <c r="E1515" s="87">
        <v>0</v>
      </c>
      <c r="F1515" s="96">
        <f t="shared" si="256"/>
        <v>1.5</v>
      </c>
      <c r="G1515" s="96"/>
      <c r="H1515" s="74">
        <f t="shared" si="257"/>
        <v>41</v>
      </c>
      <c r="I1515" s="53">
        <f t="shared" si="255"/>
        <v>1.0265871900024599</v>
      </c>
      <c r="J1515" s="53">
        <f t="shared" si="258"/>
        <v>-0.25563659230083863</v>
      </c>
      <c r="K1515" s="53">
        <f t="shared" si="259"/>
        <v>1.2933083889564396</v>
      </c>
      <c r="L1515" s="53">
        <f t="shared" si="260"/>
        <v>15.576986382605625</v>
      </c>
      <c r="M1515" s="93">
        <f t="shared" si="261"/>
        <v>0.48764171520038391</v>
      </c>
      <c r="N1515" s="53">
        <f t="shared" si="262"/>
        <v>4.5866224133918516</v>
      </c>
      <c r="O1515">
        <f t="shared" si="263"/>
        <v>0.36526692052720544</v>
      </c>
      <c r="P1515" s="53">
        <f t="shared" si="264"/>
        <v>5.1636135172163016</v>
      </c>
      <c r="Q1515" s="53">
        <v>0.2</v>
      </c>
      <c r="R1515" s="53">
        <f t="shared" si="265"/>
        <v>3.2213780481055667</v>
      </c>
    </row>
    <row r="1516" spans="2:18" ht="15">
      <c r="B1516" s="84">
        <v>31819</v>
      </c>
      <c r="C1516" s="85">
        <v>2.9</v>
      </c>
      <c r="D1516" s="86">
        <v>3</v>
      </c>
      <c r="E1516" s="87">
        <v>1</v>
      </c>
      <c r="F1516" s="96">
        <f t="shared" si="256"/>
        <v>2</v>
      </c>
      <c r="G1516" s="96"/>
      <c r="H1516" s="74">
        <f t="shared" si="257"/>
        <v>42</v>
      </c>
      <c r="I1516" s="53">
        <f t="shared" si="255"/>
        <v>1.0262355114320429</v>
      </c>
      <c r="J1516" s="53">
        <f t="shared" si="258"/>
        <v>-0.24999402667178106</v>
      </c>
      <c r="K1516" s="53">
        <f t="shared" si="259"/>
        <v>1.2998622952485448</v>
      </c>
      <c r="L1516" s="53">
        <f t="shared" si="260"/>
        <v>15.804364529912229</v>
      </c>
      <c r="M1516" s="93">
        <f t="shared" si="261"/>
        <v>0.41443526181922558</v>
      </c>
      <c r="N1516" s="53">
        <f t="shared" si="262"/>
        <v>3.7996269326913272</v>
      </c>
      <c r="O1516">
        <f t="shared" si="263"/>
        <v>0.37701905417423626</v>
      </c>
      <c r="P1516" s="53">
        <f t="shared" si="264"/>
        <v>5.3491713880855905</v>
      </c>
      <c r="Q1516" s="53">
        <v>0.2</v>
      </c>
      <c r="R1516" s="53">
        <f t="shared" si="265"/>
        <v>3.0805542894651663</v>
      </c>
    </row>
    <row r="1517" spans="2:18" ht="15">
      <c r="B1517" s="84">
        <v>31820</v>
      </c>
      <c r="C1517" s="85">
        <v>5.0999999999999996</v>
      </c>
      <c r="D1517" s="86">
        <v>5</v>
      </c>
      <c r="E1517" s="87">
        <v>1</v>
      </c>
      <c r="F1517" s="96">
        <f t="shared" si="256"/>
        <v>3</v>
      </c>
      <c r="G1517" s="96"/>
      <c r="H1517" s="74">
        <f t="shared" si="257"/>
        <v>43</v>
      </c>
      <c r="I1517" s="53">
        <f t="shared" si="255"/>
        <v>1.0258760693517042</v>
      </c>
      <c r="J1517" s="53">
        <f t="shared" si="258"/>
        <v>-0.24428205656508803</v>
      </c>
      <c r="K1517" s="53">
        <f t="shared" si="259"/>
        <v>1.3064655339335101</v>
      </c>
      <c r="L1517" s="53">
        <f t="shared" si="260"/>
        <v>16.034887560408439</v>
      </c>
      <c r="M1517" s="93">
        <f t="shared" si="261"/>
        <v>0.62468161310255677</v>
      </c>
      <c r="N1517" s="53">
        <f t="shared" si="262"/>
        <v>5.4518617705388701</v>
      </c>
      <c r="O1517">
        <f t="shared" si="263"/>
        <v>0.40152374789424572</v>
      </c>
      <c r="P1517" s="53">
        <f t="shared" si="264"/>
        <v>5.738329876349705</v>
      </c>
      <c r="Q1517" s="53">
        <v>0.2</v>
      </c>
      <c r="R1517" s="53">
        <f t="shared" si="265"/>
        <v>3.473493170731194</v>
      </c>
    </row>
    <row r="1518" spans="2:18" ht="15">
      <c r="B1518" s="84">
        <v>31821</v>
      </c>
      <c r="C1518" s="85">
        <v>3.6</v>
      </c>
      <c r="D1518" s="86">
        <v>6</v>
      </c>
      <c r="E1518" s="87">
        <v>2</v>
      </c>
      <c r="F1518" s="96">
        <f t="shared" si="256"/>
        <v>4</v>
      </c>
      <c r="G1518" s="96"/>
      <c r="H1518" s="74">
        <f t="shared" si="257"/>
        <v>44</v>
      </c>
      <c r="I1518" s="53">
        <f t="shared" si="255"/>
        <v>1.0255089701261384</v>
      </c>
      <c r="J1518" s="53">
        <f t="shared" si="258"/>
        <v>-0.23850269665431623</v>
      </c>
      <c r="K1518" s="53">
        <f t="shared" si="259"/>
        <v>1.3131156320018036</v>
      </c>
      <c r="L1518" s="53">
        <f t="shared" si="260"/>
        <v>16.268470782777829</v>
      </c>
      <c r="M1518" s="93">
        <f t="shared" si="261"/>
        <v>0.66425173049550523</v>
      </c>
      <c r="N1518" s="53">
        <f t="shared" si="262"/>
        <v>5.5312800661444621</v>
      </c>
      <c r="O1518">
        <f t="shared" si="263"/>
        <v>0.42741570243698762</v>
      </c>
      <c r="P1518" s="53">
        <f t="shared" si="264"/>
        <v>6.152681276989024</v>
      </c>
      <c r="Q1518" s="53">
        <v>0.2</v>
      </c>
      <c r="R1518" s="53">
        <f t="shared" si="265"/>
        <v>3.5369649393514804</v>
      </c>
    </row>
    <row r="1519" spans="2:18" ht="15">
      <c r="B1519" s="84">
        <v>31822</v>
      </c>
      <c r="C1519" s="85">
        <v>2.5</v>
      </c>
      <c r="D1519" s="86">
        <v>6</v>
      </c>
      <c r="E1519" s="87">
        <v>2</v>
      </c>
      <c r="F1519" s="96">
        <f t="shared" si="256"/>
        <v>4</v>
      </c>
      <c r="G1519" s="96"/>
      <c r="H1519" s="74">
        <f t="shared" si="257"/>
        <v>45</v>
      </c>
      <c r="I1519" s="53">
        <f t="shared" si="255"/>
        <v>1.0251343223859126</v>
      </c>
      <c r="J1519" s="53">
        <f t="shared" si="258"/>
        <v>-0.2326579619504911</v>
      </c>
      <c r="K1519" s="53">
        <f t="shared" si="259"/>
        <v>1.3198101944263136</v>
      </c>
      <c r="L1519" s="53">
        <f t="shared" si="260"/>
        <v>16.505028211357502</v>
      </c>
      <c r="M1519" s="93">
        <f t="shared" si="261"/>
        <v>0.67391051670803359</v>
      </c>
      <c r="N1519" s="53">
        <f t="shared" si="262"/>
        <v>5.6117095918615512</v>
      </c>
      <c r="O1519">
        <f t="shared" si="263"/>
        <v>0.42741570243698762</v>
      </c>
      <c r="P1519" s="53">
        <f t="shared" si="264"/>
        <v>6.152681276989024</v>
      </c>
      <c r="Q1519" s="53">
        <v>0.2</v>
      </c>
      <c r="R1519" s="53">
        <f t="shared" si="265"/>
        <v>3.5540605430806171</v>
      </c>
    </row>
    <row r="1520" spans="2:18" ht="15">
      <c r="B1520" s="84">
        <v>31823</v>
      </c>
      <c r="C1520" s="85">
        <v>18.399999999999999</v>
      </c>
      <c r="D1520" s="86">
        <v>6</v>
      </c>
      <c r="E1520" s="87">
        <v>4</v>
      </c>
      <c r="F1520" s="96">
        <f t="shared" si="256"/>
        <v>5</v>
      </c>
      <c r="G1520" s="96"/>
      <c r="H1520" s="74">
        <f t="shared" si="257"/>
        <v>46</v>
      </c>
      <c r="I1520" s="53">
        <f t="shared" si="255"/>
        <v>1.0247522369953201</v>
      </c>
      <c r="J1520" s="53">
        <f t="shared" si="258"/>
        <v>-0.22674986690804186</v>
      </c>
      <c r="K1520" s="53">
        <f t="shared" si="259"/>
        <v>1.3265469034743758</v>
      </c>
      <c r="L1520" s="53">
        <f t="shared" si="260"/>
        <v>16.744472635144707</v>
      </c>
      <c r="M1520" s="93">
        <f t="shared" si="261"/>
        <v>0.50561598122603124</v>
      </c>
      <c r="N1520" s="53">
        <f t="shared" si="262"/>
        <v>4.0256442502191572</v>
      </c>
      <c r="O1520">
        <f t="shared" si="263"/>
        <v>0.4547610930964518</v>
      </c>
      <c r="P1520" s="53">
        <f t="shared" si="264"/>
        <v>6.5936457320380466</v>
      </c>
      <c r="Q1520" s="53">
        <v>0.2</v>
      </c>
      <c r="R1520" s="53">
        <f t="shared" si="265"/>
        <v>3.259895649225697</v>
      </c>
    </row>
    <row r="1521" spans="2:18" ht="15">
      <c r="B1521" s="84">
        <v>31824</v>
      </c>
      <c r="C1521" s="85">
        <v>8</v>
      </c>
      <c r="D1521" s="86">
        <v>6</v>
      </c>
      <c r="E1521" s="87">
        <v>3</v>
      </c>
      <c r="F1521" s="96">
        <f t="shared" si="256"/>
        <v>4.5</v>
      </c>
      <c r="G1521" s="96"/>
      <c r="H1521" s="74">
        <f t="shared" si="257"/>
        <v>47</v>
      </c>
      <c r="I1521" s="53">
        <f t="shared" si="255"/>
        <v>1.0243628270195759</v>
      </c>
      <c r="J1521" s="53">
        <f t="shared" si="258"/>
        <v>-0.22078042458572791</v>
      </c>
      <c r="K1521" s="53">
        <f t="shared" si="259"/>
        <v>1.3333235178252498</v>
      </c>
      <c r="L1521" s="53">
        <f t="shared" si="260"/>
        <v>16.986715687937249</v>
      </c>
      <c r="M1521" s="93">
        <f t="shared" si="261"/>
        <v>0.61443278653431754</v>
      </c>
      <c r="N1521" s="53">
        <f t="shared" si="262"/>
        <v>5.0017152862898868</v>
      </c>
      <c r="O1521">
        <f t="shared" si="263"/>
        <v>0.44090248501484264</v>
      </c>
      <c r="P1521" s="53">
        <f t="shared" si="264"/>
        <v>6.3697455095310378</v>
      </c>
      <c r="Q1521" s="53">
        <v>0.2</v>
      </c>
      <c r="R1521" s="53">
        <f t="shared" si="265"/>
        <v>3.4468565618045042</v>
      </c>
    </row>
    <row r="1522" spans="2:18" ht="15">
      <c r="B1522" s="84">
        <v>31825</v>
      </c>
      <c r="C1522" s="85">
        <v>0.5</v>
      </c>
      <c r="D1522" s="86">
        <v>7</v>
      </c>
      <c r="E1522" s="87">
        <v>1</v>
      </c>
      <c r="F1522" s="96">
        <f t="shared" si="256"/>
        <v>4</v>
      </c>
      <c r="G1522" s="96"/>
      <c r="H1522" s="74">
        <f t="shared" si="257"/>
        <v>48</v>
      </c>
      <c r="I1522" s="53">
        <f t="shared" si="255"/>
        <v>1.023966207691356</v>
      </c>
      <c r="J1522" s="53">
        <f t="shared" si="258"/>
        <v>-0.21475164586162002</v>
      </c>
      <c r="K1522" s="53">
        <f t="shared" si="259"/>
        <v>1.3401378715093815</v>
      </c>
      <c r="L1522" s="53">
        <f t="shared" si="260"/>
        <v>17.231667919401065</v>
      </c>
      <c r="M1522" s="93">
        <f t="shared" si="261"/>
        <v>0.86170558718065526</v>
      </c>
      <c r="N1522" s="53">
        <f t="shared" si="262"/>
        <v>7.1754949493352056</v>
      </c>
      <c r="O1522">
        <f t="shared" si="263"/>
        <v>0.42741570243698762</v>
      </c>
      <c r="P1522" s="53">
        <f t="shared" si="264"/>
        <v>6.152681276989024</v>
      </c>
      <c r="Q1522" s="53">
        <v>0.2</v>
      </c>
      <c r="R1522" s="53">
        <f t="shared" si="265"/>
        <v>3.8864491099712439</v>
      </c>
    </row>
    <row r="1523" spans="2:18" ht="15">
      <c r="B1523" s="84">
        <v>31826</v>
      </c>
      <c r="C1523" s="85">
        <v>8.1999999999999993</v>
      </c>
      <c r="D1523" s="86">
        <v>8</v>
      </c>
      <c r="E1523" s="87">
        <v>0</v>
      </c>
      <c r="F1523" s="96">
        <f t="shared" si="256"/>
        <v>4</v>
      </c>
      <c r="G1523" s="96"/>
      <c r="H1523" s="74">
        <f t="shared" si="257"/>
        <v>49</v>
      </c>
      <c r="I1523" s="53">
        <f t="shared" si="255"/>
        <v>1.0235624963767014</v>
      </c>
      <c r="J1523" s="53">
        <f t="shared" si="258"/>
        <v>-0.20866553870108739</v>
      </c>
      <c r="K1523" s="53">
        <f t="shared" si="259"/>
        <v>1.346987872685115</v>
      </c>
      <c r="L1523" s="53">
        <f t="shared" si="260"/>
        <v>17.479238866864325</v>
      </c>
      <c r="M1523" s="93">
        <f t="shared" si="261"/>
        <v>1.00930744788851</v>
      </c>
      <c r="N1523" s="53">
        <f t="shared" si="262"/>
        <v>8.4045880662626775</v>
      </c>
      <c r="O1523">
        <f t="shared" si="263"/>
        <v>0.42741570243698762</v>
      </c>
      <c r="P1523" s="53">
        <f t="shared" si="264"/>
        <v>6.152681276989024</v>
      </c>
      <c r="Q1523" s="53">
        <v>0.2</v>
      </c>
      <c r="R1523" s="53">
        <f t="shared" si="265"/>
        <v>4.1476975592921024</v>
      </c>
    </row>
    <row r="1524" spans="2:18" ht="15">
      <c r="B1524" s="84">
        <v>31827</v>
      </c>
      <c r="C1524" s="85">
        <v>4.4000000000000004</v>
      </c>
      <c r="D1524" s="86">
        <v>3</v>
      </c>
      <c r="E1524" s="87">
        <v>0</v>
      </c>
      <c r="F1524" s="96">
        <f t="shared" si="256"/>
        <v>1.5</v>
      </c>
      <c r="G1524" s="96"/>
      <c r="H1524" s="74">
        <f t="shared" si="257"/>
        <v>50</v>
      </c>
      <c r="I1524" s="53">
        <f t="shared" si="255"/>
        <v>1.0231518125402845</v>
      </c>
      <c r="J1524" s="53">
        <f t="shared" si="258"/>
        <v>-0.20252410747662677</v>
      </c>
      <c r="K1524" s="53">
        <f t="shared" si="259"/>
        <v>1.3538715022678474</v>
      </c>
      <c r="L1524" s="53">
        <f t="shared" si="260"/>
        <v>17.729337127643955</v>
      </c>
      <c r="M1524" s="93">
        <f t="shared" si="261"/>
        <v>0.55502162959739121</v>
      </c>
      <c r="N1524" s="53">
        <f t="shared" si="262"/>
        <v>5.2203791572314211</v>
      </c>
      <c r="O1524">
        <f t="shared" si="263"/>
        <v>0.36526692052720544</v>
      </c>
      <c r="P1524" s="53">
        <f t="shared" si="264"/>
        <v>5.1636135172163016</v>
      </c>
      <c r="Q1524" s="53">
        <v>0.2</v>
      </c>
      <c r="R1524" s="53">
        <f t="shared" si="265"/>
        <v>3.3531249179588367</v>
      </c>
    </row>
    <row r="1525" spans="2:18" ht="15">
      <c r="B1525" s="84">
        <v>31828</v>
      </c>
      <c r="C1525" s="85">
        <v>19.600000000000001</v>
      </c>
      <c r="D1525" s="86">
        <v>8</v>
      </c>
      <c r="E1525" s="87">
        <v>0</v>
      </c>
      <c r="F1525" s="96">
        <f t="shared" si="256"/>
        <v>4</v>
      </c>
      <c r="G1525" s="96"/>
      <c r="H1525" s="74">
        <f t="shared" si="257"/>
        <v>51</v>
      </c>
      <c r="I1525" s="53">
        <f t="shared" si="255"/>
        <v>1.0227342777100603</v>
      </c>
      <c r="J1525" s="53">
        <f t="shared" si="258"/>
        <v>-0.19632935233829593</v>
      </c>
      <c r="K1525" s="53">
        <f t="shared" si="259"/>
        <v>1.3607868124258506</v>
      </c>
      <c r="L1525" s="53">
        <f t="shared" si="260"/>
        <v>17.981870431716864</v>
      </c>
      <c r="M1525" s="93">
        <f t="shared" si="261"/>
        <v>1.0383310104025067</v>
      </c>
      <c r="N1525" s="53">
        <f t="shared" si="262"/>
        <v>8.6462697140657099</v>
      </c>
      <c r="O1525">
        <f t="shared" si="263"/>
        <v>0.42741570243698762</v>
      </c>
      <c r="P1525" s="53">
        <f t="shared" si="264"/>
        <v>6.152681276989024</v>
      </c>
      <c r="Q1525" s="53">
        <v>0.2</v>
      </c>
      <c r="R1525" s="53">
        <f t="shared" si="265"/>
        <v>4.1990679191519718</v>
      </c>
    </row>
    <row r="1526" spans="2:18" ht="15">
      <c r="B1526" s="84">
        <v>31829</v>
      </c>
      <c r="C1526" s="85">
        <v>3.2</v>
      </c>
      <c r="D1526" s="86">
        <v>8</v>
      </c>
      <c r="E1526" s="87">
        <v>2</v>
      </c>
      <c r="F1526" s="96">
        <f t="shared" si="256"/>
        <v>5</v>
      </c>
      <c r="G1526" s="96"/>
      <c r="H1526" s="74">
        <f t="shared" si="257"/>
        <v>52</v>
      </c>
      <c r="I1526" s="53">
        <f t="shared" si="255"/>
        <v>1.0223100154413023</v>
      </c>
      <c r="J1526" s="53">
        <f t="shared" si="258"/>
        <v>-0.19008326863341693</v>
      </c>
      <c r="K1526" s="53">
        <f t="shared" si="259"/>
        <v>1.3677319249562678</v>
      </c>
      <c r="L1526" s="53">
        <f t="shared" si="260"/>
        <v>18.236745714555813</v>
      </c>
      <c r="M1526" s="93">
        <f t="shared" si="261"/>
        <v>0.95379993448989331</v>
      </c>
      <c r="N1526" s="53">
        <f t="shared" si="262"/>
        <v>7.594022666823423</v>
      </c>
      <c r="O1526">
        <f t="shared" si="263"/>
        <v>0.4547610930964518</v>
      </c>
      <c r="P1526" s="53">
        <f t="shared" si="264"/>
        <v>6.5936457320380466</v>
      </c>
      <c r="Q1526" s="53">
        <v>0.2</v>
      </c>
      <c r="R1526" s="53">
        <f t="shared" si="265"/>
        <v>4.0244398964570696</v>
      </c>
    </row>
    <row r="1527" spans="2:18" ht="15">
      <c r="B1527" s="84">
        <v>31830</v>
      </c>
      <c r="C1527" s="85">
        <v>0</v>
      </c>
      <c r="D1527" s="86">
        <v>10</v>
      </c>
      <c r="E1527" s="87">
        <v>0</v>
      </c>
      <c r="F1527" s="96">
        <f t="shared" si="256"/>
        <v>5</v>
      </c>
      <c r="G1527" s="96"/>
      <c r="H1527" s="74">
        <f t="shared" si="257"/>
        <v>53</v>
      </c>
      <c r="I1527" s="53">
        <f t="shared" si="255"/>
        <v>1.0218791512800416</v>
      </c>
      <c r="J1527" s="53">
        <f t="shared" si="258"/>
        <v>-0.18378784637416273</v>
      </c>
      <c r="K1527" s="53">
        <f t="shared" si="259"/>
        <v>1.3747050295540015</v>
      </c>
      <c r="L1527" s="53">
        <f t="shared" si="260"/>
        <v>18.493869189956964</v>
      </c>
      <c r="M1527" s="93">
        <f t="shared" si="261"/>
        <v>1.2487114731205959</v>
      </c>
      <c r="N1527" s="53">
        <f t="shared" si="262"/>
        <v>9.9420673962111223</v>
      </c>
      <c r="O1527">
        <f t="shared" si="263"/>
        <v>0.4547610930964518</v>
      </c>
      <c r="P1527" s="53">
        <f t="shared" si="264"/>
        <v>6.5936457320380466</v>
      </c>
      <c r="Q1527" s="53">
        <v>0.2</v>
      </c>
      <c r="R1527" s="53">
        <f t="shared" si="265"/>
        <v>4.527521094836148</v>
      </c>
    </row>
    <row r="1528" spans="2:18" ht="15">
      <c r="B1528" s="84">
        <v>31831</v>
      </c>
      <c r="C1528" s="85">
        <v>0</v>
      </c>
      <c r="D1528" s="86">
        <v>13</v>
      </c>
      <c r="E1528" s="87">
        <v>-2</v>
      </c>
      <c r="F1528" s="96">
        <f t="shared" si="256"/>
        <v>5.5</v>
      </c>
      <c r="G1528" s="96"/>
      <c r="H1528" s="74">
        <f t="shared" si="257"/>
        <v>54</v>
      </c>
      <c r="I1528" s="53">
        <f t="shared" si="255"/>
        <v>1.0214418127259153</v>
      </c>
      <c r="J1528" s="53">
        <f t="shared" si="258"/>
        <v>-0.17744506975156121</v>
      </c>
      <c r="K1528" s="53">
        <f t="shared" si="259"/>
        <v>1.3817043819854726</v>
      </c>
      <c r="L1528" s="53">
        <f t="shared" si="260"/>
        <v>18.753146422694368</v>
      </c>
      <c r="M1528" s="93">
        <f t="shared" si="261"/>
        <v>1.5848025767870877</v>
      </c>
      <c r="N1528" s="53">
        <f t="shared" si="262"/>
        <v>12.347206043294362</v>
      </c>
      <c r="O1528">
        <f t="shared" si="263"/>
        <v>0.46900019134232457</v>
      </c>
      <c r="P1528" s="53">
        <f t="shared" si="264"/>
        <v>6.8245700167601502</v>
      </c>
      <c r="Q1528" s="53">
        <v>0.2</v>
      </c>
      <c r="R1528" s="53">
        <f t="shared" si="265"/>
        <v>5.0707245506311276</v>
      </c>
    </row>
    <row r="1529" spans="2:18" ht="15">
      <c r="B1529" s="84">
        <v>31832</v>
      </c>
      <c r="C1529" s="85">
        <v>0</v>
      </c>
      <c r="D1529" s="86">
        <v>4</v>
      </c>
      <c r="E1529" s="87">
        <v>0</v>
      </c>
      <c r="F1529" s="96">
        <f t="shared" si="256"/>
        <v>2</v>
      </c>
      <c r="G1529" s="96"/>
      <c r="H1529" s="74">
        <f t="shared" si="257"/>
        <v>55</v>
      </c>
      <c r="I1529" s="53">
        <f t="shared" si="255"/>
        <v>1.0209981291944379</v>
      </c>
      <c r="J1529" s="53">
        <f t="shared" si="258"/>
        <v>-0.17105691669442086</v>
      </c>
      <c r="K1529" s="53">
        <f t="shared" si="259"/>
        <v>1.3887283021784398</v>
      </c>
      <c r="L1529" s="53">
        <f t="shared" si="260"/>
        <v>19.014482400844027</v>
      </c>
      <c r="M1529" s="93">
        <f t="shared" si="261"/>
        <v>0.70514619587494864</v>
      </c>
      <c r="N1529" s="53">
        <f t="shared" si="262"/>
        <v>6.4649240162869699</v>
      </c>
      <c r="O1529">
        <f t="shared" si="263"/>
        <v>0.37701905417423626</v>
      </c>
      <c r="P1529" s="53">
        <f t="shared" si="264"/>
        <v>5.3491713880855905</v>
      </c>
      <c r="Q1529" s="53">
        <v>0.2</v>
      </c>
      <c r="R1529" s="53">
        <f t="shared" si="265"/>
        <v>3.6372454416932198</v>
      </c>
    </row>
    <row r="1530" spans="2:18" ht="15">
      <c r="B1530" s="84">
        <v>31833</v>
      </c>
      <c r="C1530" s="85">
        <v>0</v>
      </c>
      <c r="D1530" s="86">
        <v>6</v>
      </c>
      <c r="E1530" s="87">
        <v>-3</v>
      </c>
      <c r="F1530" s="96">
        <f t="shared" si="256"/>
        <v>1.5</v>
      </c>
      <c r="G1530" s="96"/>
      <c r="H1530" s="74">
        <f t="shared" si="257"/>
        <v>56</v>
      </c>
      <c r="I1530" s="53">
        <f t="shared" si="255"/>
        <v>1.0205482319787045</v>
      </c>
      <c r="J1530" s="53">
        <f t="shared" si="258"/>
        <v>-0.1646253584716291</v>
      </c>
      <c r="K1530" s="53">
        <f t="shared" si="259"/>
        <v>1.3957751722383314</v>
      </c>
      <c r="L1530" s="53">
        <f t="shared" si="260"/>
        <v>19.277781607628423</v>
      </c>
      <c r="M1530" s="93">
        <f t="shared" si="261"/>
        <v>1.0452859025602106</v>
      </c>
      <c r="N1530" s="53">
        <f t="shared" si="262"/>
        <v>9.8316686198904968</v>
      </c>
      <c r="O1530">
        <f t="shared" si="263"/>
        <v>0.36526692052720544</v>
      </c>
      <c r="P1530" s="53">
        <f t="shared" si="264"/>
        <v>5.1636135172163016</v>
      </c>
      <c r="Q1530" s="53">
        <v>0.2</v>
      </c>
      <c r="R1530" s="53">
        <f t="shared" si="265"/>
        <v>4.3117308161968033</v>
      </c>
    </row>
    <row r="1531" spans="2:18" ht="15">
      <c r="B1531" s="84">
        <v>31834</v>
      </c>
      <c r="C1531" s="85">
        <v>0</v>
      </c>
      <c r="D1531" s="86">
        <v>5</v>
      </c>
      <c r="E1531" s="87">
        <v>-2</v>
      </c>
      <c r="F1531" s="96">
        <f t="shared" si="256"/>
        <v>1.5</v>
      </c>
      <c r="G1531" s="96"/>
      <c r="H1531" s="74">
        <f t="shared" si="257"/>
        <v>57</v>
      </c>
      <c r="I1531" s="53">
        <f t="shared" si="255"/>
        <v>1.0200922542105393</v>
      </c>
      <c r="J1531" s="53">
        <f t="shared" si="258"/>
        <v>-0.15815235933624114</v>
      </c>
      <c r="K1531" s="53">
        <f t="shared" si="259"/>
        <v>1.4028434344007965</v>
      </c>
      <c r="L1531" s="53">
        <f t="shared" si="260"/>
        <v>19.542948092640525</v>
      </c>
      <c r="M1531" s="93">
        <f t="shared" si="261"/>
        <v>0.93453566697451429</v>
      </c>
      <c r="N1531" s="53">
        <f t="shared" si="262"/>
        <v>8.7899826914890564</v>
      </c>
      <c r="O1531">
        <f t="shared" si="263"/>
        <v>0.36526692052720544</v>
      </c>
      <c r="P1531" s="53">
        <f t="shared" si="264"/>
        <v>5.1636135172163016</v>
      </c>
      <c r="Q1531" s="53">
        <v>0.2</v>
      </c>
      <c r="R1531" s="53">
        <f t="shared" si="265"/>
        <v>4.0951826504043023</v>
      </c>
    </row>
    <row r="1532" spans="2:18" ht="15">
      <c r="B1532" s="84">
        <v>31835</v>
      </c>
      <c r="C1532" s="85">
        <v>0</v>
      </c>
      <c r="D1532" s="86">
        <v>10</v>
      </c>
      <c r="E1532" s="87">
        <v>-1</v>
      </c>
      <c r="F1532" s="96">
        <f t="shared" si="256"/>
        <v>4.5</v>
      </c>
      <c r="G1532" s="96"/>
      <c r="H1532" s="74">
        <f t="shared" si="257"/>
        <v>58</v>
      </c>
      <c r="I1532" s="53">
        <f t="shared" si="255"/>
        <v>1.0196303308210999</v>
      </c>
      <c r="J1532" s="53">
        <f t="shared" si="258"/>
        <v>-0.15163987620976144</v>
      </c>
      <c r="K1532" s="53">
        <f t="shared" si="259"/>
        <v>1.4099315889294484</v>
      </c>
      <c r="L1532" s="53">
        <f t="shared" si="260"/>
        <v>19.809885542313861</v>
      </c>
      <c r="M1532" s="93">
        <f t="shared" si="261"/>
        <v>1.3720901463115165</v>
      </c>
      <c r="N1532" s="53">
        <f t="shared" si="262"/>
        <v>11.169332772236</v>
      </c>
      <c r="O1532">
        <f t="shared" si="263"/>
        <v>0.44090248501484264</v>
      </c>
      <c r="P1532" s="53">
        <f t="shared" si="264"/>
        <v>6.3697455095310378</v>
      </c>
      <c r="Q1532" s="53">
        <v>0.2</v>
      </c>
      <c r="R1532" s="53">
        <f t="shared" si="265"/>
        <v>4.7631249397449533</v>
      </c>
    </row>
    <row r="1533" spans="2:18" ht="15">
      <c r="B1533" s="84">
        <v>31836</v>
      </c>
      <c r="C1533" s="85">
        <v>0</v>
      </c>
      <c r="D1533" s="86">
        <v>14</v>
      </c>
      <c r="E1533" s="87">
        <v>-2</v>
      </c>
      <c r="F1533" s="96">
        <f t="shared" si="256"/>
        <v>6</v>
      </c>
      <c r="G1533" s="96"/>
      <c r="H1533" s="74">
        <f t="shared" si="257"/>
        <v>59</v>
      </c>
      <c r="I1533" s="53">
        <f t="shared" si="255"/>
        <v>1.0191625985009487</v>
      </c>
      <c r="J1533" s="53">
        <f t="shared" si="258"/>
        <v>-0.14508985840499172</v>
      </c>
      <c r="K1533" s="53">
        <f t="shared" si="259"/>
        <v>1.4170381919670834</v>
      </c>
      <c r="L1533" s="53">
        <f t="shared" si="260"/>
        <v>20.078497349513505</v>
      </c>
      <c r="M1533" s="93">
        <f t="shared" si="261"/>
        <v>1.7900601708670507</v>
      </c>
      <c r="N1533" s="53">
        <f t="shared" si="262"/>
        <v>13.653378197669184</v>
      </c>
      <c r="O1533">
        <f t="shared" si="263"/>
        <v>0.48362860546481151</v>
      </c>
      <c r="P1533" s="53">
        <f t="shared" si="264"/>
        <v>7.0627108084534136</v>
      </c>
      <c r="Q1533" s="53">
        <v>0.2</v>
      </c>
      <c r="R1533" s="53">
        <f t="shared" si="265"/>
        <v>5.3801403671601857</v>
      </c>
    </row>
    <row r="1534" spans="2:18" ht="15">
      <c r="B1534" s="84">
        <v>31837</v>
      </c>
      <c r="C1534" s="85">
        <v>0</v>
      </c>
      <c r="D1534" s="86">
        <v>18</v>
      </c>
      <c r="E1534" s="87">
        <v>-1</v>
      </c>
      <c r="F1534" s="96">
        <f t="shared" si="256"/>
        <v>8.5</v>
      </c>
      <c r="G1534" s="96"/>
      <c r="H1534" s="74">
        <f t="shared" si="257"/>
        <v>60</v>
      </c>
      <c r="I1534" s="53">
        <f t="shared" si="255"/>
        <v>1.0186891956596047</v>
      </c>
      <c r="J1534" s="53">
        <f t="shared" si="258"/>
        <v>-0.13850424738581349</v>
      </c>
      <c r="K1534" s="53">
        <f t="shared" si="259"/>
        <v>1.4241618533479681</v>
      </c>
      <c r="L1534" s="53">
        <f t="shared" si="260"/>
        <v>20.34868668213046</v>
      </c>
      <c r="M1534" s="93">
        <f t="shared" si="261"/>
        <v>2.1845822836410815</v>
      </c>
      <c r="N1534" s="53">
        <f t="shared" si="262"/>
        <v>15.07863770980037</v>
      </c>
      <c r="O1534">
        <f t="shared" si="263"/>
        <v>0.56293085323359648</v>
      </c>
      <c r="P1534" s="53">
        <f t="shared" si="264"/>
        <v>8.3687143143084199</v>
      </c>
      <c r="Q1534" s="53">
        <v>0.2</v>
      </c>
      <c r="R1534" s="53">
        <f t="shared" si="265"/>
        <v>5.8289170253628955</v>
      </c>
    </row>
    <row r="1535" spans="2:18" ht="15">
      <c r="B1535" s="84">
        <v>31838</v>
      </c>
      <c r="C1535" s="85">
        <v>0</v>
      </c>
      <c r="D1535" s="86">
        <v>15</v>
      </c>
      <c r="E1535" s="87">
        <v>1</v>
      </c>
      <c r="F1535" s="96">
        <f t="shared" si="256"/>
        <v>8</v>
      </c>
      <c r="G1535" s="96"/>
      <c r="H1535" s="74">
        <f t="shared" si="257"/>
        <v>61</v>
      </c>
      <c r="I1535" s="53">
        <f t="shared" si="255"/>
        <v>1.0182102623845848</v>
      </c>
      <c r="J1535" s="53">
        <f t="shared" si="258"/>
        <v>-0.13188497656225967</v>
      </c>
      <c r="K1535" s="53">
        <f t="shared" si="259"/>
        <v>1.4313012343781424</v>
      </c>
      <c r="L1535" s="53">
        <f t="shared" si="260"/>
        <v>20.620356550569728</v>
      </c>
      <c r="M1535" s="93">
        <f t="shared" si="261"/>
        <v>1.86414361568142</v>
      </c>
      <c r="N1535" s="53">
        <f t="shared" si="262"/>
        <v>13.116232598909782</v>
      </c>
      <c r="O1535">
        <f t="shared" si="263"/>
        <v>0.54621768965488293</v>
      </c>
      <c r="P1535" s="53">
        <f t="shared" si="264"/>
        <v>8.0914455460972867</v>
      </c>
      <c r="Q1535" s="53">
        <v>0.2</v>
      </c>
      <c r="R1535" s="53">
        <f t="shared" si="265"/>
        <v>5.3721438712582055</v>
      </c>
    </row>
    <row r="1536" spans="2:18" ht="15">
      <c r="B1536" s="84">
        <v>31839</v>
      </c>
      <c r="C1536" s="85">
        <v>0</v>
      </c>
      <c r="D1536" s="86">
        <v>13</v>
      </c>
      <c r="E1536" s="87">
        <v>2</v>
      </c>
      <c r="F1536" s="96">
        <f t="shared" si="256"/>
        <v>7.5</v>
      </c>
      <c r="G1536" s="96"/>
      <c r="H1536" s="74">
        <f t="shared" si="257"/>
        <v>62</v>
      </c>
      <c r="I1536" s="53">
        <f t="shared" si="255"/>
        <v>1.0177259403999503</v>
      </c>
      <c r="J1536" s="53">
        <f t="shared" si="258"/>
        <v>-0.12523397111924095</v>
      </c>
      <c r="K1536" s="53">
        <f t="shared" si="259"/>
        <v>1.4384550455900516</v>
      </c>
      <c r="L1536" s="53">
        <f t="shared" si="260"/>
        <v>20.893409874029718</v>
      </c>
      <c r="M1536" s="93">
        <f t="shared" si="261"/>
        <v>1.6418204521687658</v>
      </c>
      <c r="N1536" s="53">
        <f t="shared" si="262"/>
        <v>11.780252194354754</v>
      </c>
      <c r="O1536">
        <f t="shared" si="263"/>
        <v>0.52994046015629992</v>
      </c>
      <c r="P1536" s="53">
        <f t="shared" si="264"/>
        <v>7.8224239699391331</v>
      </c>
      <c r="Q1536" s="53">
        <v>0.2</v>
      </c>
      <c r="R1536" s="53">
        <f t="shared" si="265"/>
        <v>5.054368649216725</v>
      </c>
    </row>
    <row r="1537" spans="2:18" ht="15">
      <c r="B1537" s="84">
        <v>31840</v>
      </c>
      <c r="C1537" s="85">
        <v>0</v>
      </c>
      <c r="D1537" s="86">
        <v>5</v>
      </c>
      <c r="E1537" s="87">
        <v>-6</v>
      </c>
      <c r="F1537" s="96">
        <f t="shared" si="256"/>
        <v>-0.5</v>
      </c>
      <c r="G1537" s="96"/>
      <c r="H1537" s="74">
        <f t="shared" si="257"/>
        <v>63</v>
      </c>
      <c r="I1537" s="53">
        <f t="shared" si="255"/>
        <v>1.0172363730243685</v>
      </c>
      <c r="J1537" s="53">
        <f t="shared" si="258"/>
        <v>-0.11855314787728338</v>
      </c>
      <c r="K1537" s="53">
        <f t="shared" si="259"/>
        <v>1.4456220444772312</v>
      </c>
      <c r="L1537" s="53">
        <f t="shared" si="260"/>
        <v>21.167749545477854</v>
      </c>
      <c r="M1537" s="93">
        <f t="shared" si="261"/>
        <v>1.1374088617809222</v>
      </c>
      <c r="N1537" s="53">
        <f t="shared" si="262"/>
        <v>11.934932092756238</v>
      </c>
      <c r="O1537">
        <f t="shared" si="263"/>
        <v>0.3214141917235559</v>
      </c>
      <c r="P1537" s="53">
        <f t="shared" si="264"/>
        <v>4.4777540135241773</v>
      </c>
      <c r="Q1537" s="53">
        <v>0.2</v>
      </c>
      <c r="R1537" s="53">
        <f t="shared" si="265"/>
        <v>4.6207634678220098</v>
      </c>
    </row>
    <row r="1538" spans="2:18" ht="15">
      <c r="B1538" s="84">
        <v>31841</v>
      </c>
      <c r="C1538" s="85">
        <v>0</v>
      </c>
      <c r="D1538" s="86">
        <v>8</v>
      </c>
      <c r="E1538" s="87">
        <v>-4</v>
      </c>
      <c r="F1538" s="96">
        <f t="shared" si="256"/>
        <v>2</v>
      </c>
      <c r="G1538" s="96"/>
      <c r="H1538" s="74">
        <f t="shared" si="257"/>
        <v>64</v>
      </c>
      <c r="I1538" s="53">
        <f t="shared" si="255"/>
        <v>1.0167417051287022</v>
      </c>
      <c r="J1538" s="53">
        <f t="shared" si="258"/>
        <v>-0.11184441518364702</v>
      </c>
      <c r="K1538" s="53">
        <f t="shared" si="259"/>
        <v>1.452801033214203</v>
      </c>
      <c r="L1538" s="53">
        <f t="shared" si="260"/>
        <v>21.443278495234836</v>
      </c>
      <c r="M1538" s="93">
        <f t="shared" si="261"/>
        <v>1.377356848849751</v>
      </c>
      <c r="N1538" s="53">
        <f t="shared" si="262"/>
        <v>12.627888263762586</v>
      </c>
      <c r="O1538">
        <f t="shared" si="263"/>
        <v>0.37701905417423626</v>
      </c>
      <c r="P1538" s="53">
        <f t="shared" si="264"/>
        <v>5.3491713880855905</v>
      </c>
      <c r="Q1538" s="53">
        <v>0.2</v>
      </c>
      <c r="R1538" s="53">
        <f t="shared" si="265"/>
        <v>4.9244819337089831</v>
      </c>
    </row>
    <row r="1539" spans="2:18" ht="15">
      <c r="B1539" s="84">
        <v>31842</v>
      </c>
      <c r="C1539" s="85">
        <v>0</v>
      </c>
      <c r="D1539" s="86">
        <v>8</v>
      </c>
      <c r="E1539" s="87">
        <v>-5</v>
      </c>
      <c r="F1539" s="96">
        <f t="shared" si="256"/>
        <v>1.5</v>
      </c>
      <c r="G1539" s="96"/>
      <c r="H1539" s="74">
        <f t="shared" si="257"/>
        <v>65</v>
      </c>
      <c r="I1539" s="53">
        <f t="shared" si="255"/>
        <v>1.0162420830931402</v>
      </c>
      <c r="J1539" s="53">
        <f t="shared" si="258"/>
        <v>-0.10510967283220894</v>
      </c>
      <c r="K1539" s="53">
        <f t="shared" si="259"/>
        <v>1.459990856366197</v>
      </c>
      <c r="L1539" s="53">
        <f t="shared" si="260"/>
        <v>21.719899753086207</v>
      </c>
      <c r="M1539" s="93">
        <f t="shared" si="261"/>
        <v>1.4154230871819451</v>
      </c>
      <c r="N1539" s="53">
        <f t="shared" si="262"/>
        <v>13.313076083807294</v>
      </c>
      <c r="O1539">
        <f t="shared" si="263"/>
        <v>0.36526692052720544</v>
      </c>
      <c r="P1539" s="53">
        <f t="shared" si="264"/>
        <v>5.1636135172163016</v>
      </c>
      <c r="Q1539" s="53">
        <v>0.2</v>
      </c>
      <c r="R1539" s="53">
        <f t="shared" si="265"/>
        <v>5.0354541382967986</v>
      </c>
    </row>
    <row r="1540" spans="2:18" ht="15">
      <c r="B1540" s="84">
        <v>31843</v>
      </c>
      <c r="C1540" s="85">
        <v>0</v>
      </c>
      <c r="D1540" s="86">
        <v>8</v>
      </c>
      <c r="E1540" s="87">
        <v>-5</v>
      </c>
      <c r="F1540" s="96">
        <f t="shared" si="256"/>
        <v>1.5</v>
      </c>
      <c r="G1540" s="96"/>
      <c r="H1540" s="74">
        <f t="shared" si="257"/>
        <v>66</v>
      </c>
      <c r="I1540" s="53">
        <f t="shared" si="255"/>
        <v>1.015737654763881</v>
      </c>
      <c r="J1540" s="53">
        <f t="shared" si="258"/>
        <v>-9.8350812010502386E-2</v>
      </c>
      <c r="K1540" s="53">
        <f t="shared" si="259"/>
        <v>1.4671903985928214</v>
      </c>
      <c r="L1540" s="53">
        <f t="shared" si="260"/>
        <v>21.997516508847159</v>
      </c>
      <c r="M1540" s="93">
        <f t="shared" si="261"/>
        <v>1.4335145687246611</v>
      </c>
      <c r="N1540" s="53">
        <f t="shared" si="262"/>
        <v>13.483239529937388</v>
      </c>
      <c r="O1540">
        <f t="shared" si="263"/>
        <v>0.36526692052720544</v>
      </c>
      <c r="P1540" s="53">
        <f t="shared" si="264"/>
        <v>5.1636135172163016</v>
      </c>
      <c r="Q1540" s="53">
        <v>0.2</v>
      </c>
      <c r="R1540" s="53">
        <f t="shared" si="265"/>
        <v>5.0708281230456853</v>
      </c>
    </row>
    <row r="1541" spans="2:18" ht="15">
      <c r="B1541" s="84">
        <v>31844</v>
      </c>
      <c r="C1541" s="85">
        <v>0</v>
      </c>
      <c r="D1541" s="86">
        <v>7</v>
      </c>
      <c r="E1541" s="87">
        <v>-5</v>
      </c>
      <c r="F1541" s="96">
        <f t="shared" si="256"/>
        <v>1</v>
      </c>
      <c r="G1541" s="96"/>
      <c r="H1541" s="74">
        <f t="shared" si="257"/>
        <v>67</v>
      </c>
      <c r="I1541" s="53">
        <f t="shared" si="255"/>
        <v>1.0152285694093826</v>
      </c>
      <c r="J1541" s="53">
        <f t="shared" si="258"/>
        <v>-9.1569715272326185E-2</v>
      </c>
      <c r="K1541" s="53">
        <f t="shared" si="259"/>
        <v>1.4743985823493233</v>
      </c>
      <c r="L1541" s="53">
        <f t="shared" si="260"/>
        <v>22.276032171312455</v>
      </c>
      <c r="M1541" s="93">
        <f t="shared" si="261"/>
        <v>1.3585817684756982</v>
      </c>
      <c r="N1541" s="53">
        <f t="shared" si="262"/>
        <v>13.11829463399569</v>
      </c>
      <c r="O1541">
        <f t="shared" si="263"/>
        <v>0.35383789041177988</v>
      </c>
      <c r="P1541" s="53">
        <f t="shared" si="264"/>
        <v>4.9838506177847011</v>
      </c>
      <c r="Q1541" s="53">
        <v>0.2</v>
      </c>
      <c r="R1541" s="53">
        <f t="shared" si="265"/>
        <v>4.9624853871698313</v>
      </c>
    </row>
    <row r="1542" spans="2:18" ht="15">
      <c r="B1542" s="84">
        <v>31845</v>
      </c>
      <c r="C1542" s="85">
        <v>0</v>
      </c>
      <c r="D1542" s="86">
        <v>9</v>
      </c>
      <c r="E1542" s="87">
        <v>-6</v>
      </c>
      <c r="F1542" s="96">
        <f t="shared" si="256"/>
        <v>1.5</v>
      </c>
      <c r="G1542" s="96"/>
      <c r="H1542" s="74">
        <f t="shared" si="257"/>
        <v>68</v>
      </c>
      <c r="I1542" s="53">
        <f t="shared" si="255"/>
        <v>1.0147149776761919</v>
      </c>
      <c r="J1542" s="53">
        <f t="shared" si="258"/>
        <v>-8.4768256534351258E-2</v>
      </c>
      <c r="K1542" s="53">
        <f t="shared" si="259"/>
        <v>1.481614365588644</v>
      </c>
      <c r="L1542" s="53">
        <f t="shared" si="260"/>
        <v>22.555350425529952</v>
      </c>
      <c r="M1542" s="93">
        <f t="shared" si="261"/>
        <v>1.5788904244961381</v>
      </c>
      <c r="N1542" s="53">
        <f t="shared" si="262"/>
        <v>14.850604416211482</v>
      </c>
      <c r="O1542">
        <f t="shared" si="263"/>
        <v>0.36526692052720544</v>
      </c>
      <c r="P1542" s="53">
        <f t="shared" si="264"/>
        <v>5.1636135172163016</v>
      </c>
      <c r="Q1542" s="53">
        <v>0.2</v>
      </c>
      <c r="R1542" s="53">
        <f t="shared" si="265"/>
        <v>5.3550792106514482</v>
      </c>
    </row>
    <row r="1543" spans="2:18" ht="15">
      <c r="B1543" s="84">
        <v>31846</v>
      </c>
      <c r="C1543" s="85">
        <v>0</v>
      </c>
      <c r="D1543" s="86">
        <v>8</v>
      </c>
      <c r="E1543" s="87">
        <v>-5</v>
      </c>
      <c r="F1543" s="96">
        <f t="shared" si="256"/>
        <v>1.5</v>
      </c>
      <c r="G1543" s="96"/>
      <c r="H1543" s="74">
        <f t="shared" si="257"/>
        <v>69</v>
      </c>
      <c r="I1543" s="53">
        <f t="shared" si="255"/>
        <v>1.0141970315443654</v>
      </c>
      <c r="J1543" s="53">
        <f t="shared" si="258"/>
        <v>-7.7948301095184719E-2</v>
      </c>
      <c r="K1543" s="53">
        <f t="shared" si="259"/>
        <v>1.4888367394670605</v>
      </c>
      <c r="L1543" s="53">
        <f t="shared" si="260"/>
        <v>22.83537528834152</v>
      </c>
      <c r="M1543" s="93">
        <f t="shared" si="261"/>
        <v>1.4881154036169078</v>
      </c>
      <c r="N1543" s="53">
        <f t="shared" si="262"/>
        <v>13.996799804418368</v>
      </c>
      <c r="O1543">
        <f t="shared" si="263"/>
        <v>0.36526692052720544</v>
      </c>
      <c r="P1543" s="53">
        <f t="shared" si="264"/>
        <v>5.1636135172163016</v>
      </c>
      <c r="Q1543" s="53">
        <v>0.2</v>
      </c>
      <c r="R1543" s="53">
        <f t="shared" si="265"/>
        <v>5.177588262959846</v>
      </c>
    </row>
    <row r="1544" spans="2:18" ht="15">
      <c r="B1544" s="84">
        <v>31847</v>
      </c>
      <c r="C1544" s="85">
        <v>0</v>
      </c>
      <c r="D1544" s="86">
        <v>12</v>
      </c>
      <c r="E1544" s="87">
        <v>-5</v>
      </c>
      <c r="F1544" s="96">
        <f t="shared" si="256"/>
        <v>3.5</v>
      </c>
      <c r="G1544" s="96"/>
      <c r="H1544" s="74">
        <f t="shared" si="257"/>
        <v>70</v>
      </c>
      <c r="I1544" s="53">
        <f t="shared" si="255"/>
        <v>1.0136748842824967</v>
      </c>
      <c r="J1544" s="53">
        <f t="shared" si="258"/>
        <v>-7.1111705675353992E-2</v>
      </c>
      <c r="K1544" s="53">
        <f t="shared" si="259"/>
        <v>1.4960647260558331</v>
      </c>
      <c r="L1544" s="53">
        <f t="shared" si="260"/>
        <v>23.116011162141763</v>
      </c>
      <c r="M1544" s="93">
        <f t="shared" si="261"/>
        <v>1.9011502157989639</v>
      </c>
      <c r="N1544" s="53">
        <f t="shared" si="262"/>
        <v>16.202658462959448</v>
      </c>
      <c r="O1544">
        <f t="shared" si="263"/>
        <v>0.41429223966637557</v>
      </c>
      <c r="P1544" s="53">
        <f t="shared" si="264"/>
        <v>5.9422692546644251</v>
      </c>
      <c r="Q1544" s="53">
        <v>0.2</v>
      </c>
      <c r="R1544" s="53">
        <f t="shared" si="265"/>
        <v>5.7725450269421188</v>
      </c>
    </row>
    <row r="1545" spans="2:18" ht="15">
      <c r="B1545" s="84">
        <v>31848</v>
      </c>
      <c r="C1545" s="85">
        <v>0</v>
      </c>
      <c r="D1545" s="86">
        <v>8</v>
      </c>
      <c r="E1545" s="87">
        <v>-5</v>
      </c>
      <c r="F1545" s="96">
        <f t="shared" si="256"/>
        <v>1.5</v>
      </c>
      <c r="G1545" s="96"/>
      <c r="H1545" s="74">
        <f t="shared" si="257"/>
        <v>71</v>
      </c>
      <c r="I1545" s="53">
        <f t="shared" si="255"/>
        <v>1.0131486904023612</v>
      </c>
      <c r="J1545" s="53">
        <f t="shared" si="258"/>
        <v>-6.4260318476718287E-2</v>
      </c>
      <c r="K1545" s="53">
        <f t="shared" si="259"/>
        <v>1.5032973760609161</v>
      </c>
      <c r="L1545" s="53">
        <f t="shared" si="260"/>
        <v>23.397162886809447</v>
      </c>
      <c r="M1545" s="93">
        <f t="shared" si="261"/>
        <v>1.5247254776045198</v>
      </c>
      <c r="N1545" s="53">
        <f t="shared" si="262"/>
        <v>14.341143983091669</v>
      </c>
      <c r="O1545">
        <f t="shared" si="263"/>
        <v>0.36526692052720544</v>
      </c>
      <c r="P1545" s="53">
        <f t="shared" si="264"/>
        <v>5.1636135172163016</v>
      </c>
      <c r="Q1545" s="53">
        <v>0.2</v>
      </c>
      <c r="R1545" s="53">
        <f t="shared" si="265"/>
        <v>5.2491713555791906</v>
      </c>
    </row>
    <row r="1546" spans="2:18" ht="15">
      <c r="B1546" s="84">
        <v>31849</v>
      </c>
      <c r="C1546" s="85">
        <v>0</v>
      </c>
      <c r="D1546" s="86">
        <v>10</v>
      </c>
      <c r="E1546" s="87">
        <v>-3</v>
      </c>
      <c r="F1546" s="96">
        <f t="shared" si="256"/>
        <v>3.5</v>
      </c>
      <c r="G1546" s="96"/>
      <c r="H1546" s="74">
        <f t="shared" si="257"/>
        <v>72</v>
      </c>
      <c r="I1546" s="53">
        <f t="shared" ref="I1546:I1609" si="266">1+0.0334*COS($I$7*H1546-0.0552)</f>
        <v>1.0126186056131936</v>
      </c>
      <c r="J1546" s="53">
        <f t="shared" si="258"/>
        <v>-5.7395979259826993E-2</v>
      </c>
      <c r="K1546" s="53">
        <f t="shared" si="259"/>
        <v>1.5105337665524803</v>
      </c>
      <c r="L1546" s="53">
        <f t="shared" si="260"/>
        <v>23.678735789772343</v>
      </c>
      <c r="M1546" s="93">
        <f t="shared" si="261"/>
        <v>1.7029788910508772</v>
      </c>
      <c r="N1546" s="53">
        <f t="shared" si="262"/>
        <v>14.513732324792041</v>
      </c>
      <c r="O1546">
        <f t="shared" si="263"/>
        <v>0.41429223966637557</v>
      </c>
      <c r="P1546" s="53">
        <f t="shared" si="264"/>
        <v>5.9422692546644251</v>
      </c>
      <c r="Q1546" s="53">
        <v>0.2</v>
      </c>
      <c r="R1546" s="53">
        <f t="shared" si="265"/>
        <v>5.4150529179846645</v>
      </c>
    </row>
    <row r="1547" spans="2:18" ht="15">
      <c r="B1547" s="84">
        <v>31850</v>
      </c>
      <c r="C1547" s="85">
        <v>0</v>
      </c>
      <c r="D1547" s="86">
        <v>11</v>
      </c>
      <c r="E1547" s="87">
        <v>-4</v>
      </c>
      <c r="F1547" s="96">
        <f t="shared" si="256"/>
        <v>3.5</v>
      </c>
      <c r="G1547" s="96"/>
      <c r="H1547" s="74">
        <f t="shared" si="257"/>
        <v>73</v>
      </c>
      <c r="I1547" s="53">
        <f t="shared" si="266"/>
        <v>1.0120847867756111</v>
      </c>
      <c r="J1547" s="53">
        <f t="shared" si="258"/>
        <v>-5.0520519437772707E-2</v>
      </c>
      <c r="K1547" s="53">
        <f t="shared" si="259"/>
        <v>1.5177729987056969</v>
      </c>
      <c r="L1547" s="53">
        <f t="shared" si="260"/>
        <v>23.960635734170932</v>
      </c>
      <c r="M1547" s="93">
        <f t="shared" si="261"/>
        <v>1.8510708564962139</v>
      </c>
      <c r="N1547" s="53">
        <f t="shared" si="262"/>
        <v>15.775854337707679</v>
      </c>
      <c r="O1547">
        <f t="shared" si="263"/>
        <v>0.41429223966637557</v>
      </c>
      <c r="P1547" s="53">
        <f t="shared" si="264"/>
        <v>5.9422692546644251</v>
      </c>
      <c r="Q1547" s="53">
        <v>0.2</v>
      </c>
      <c r="R1547" s="53">
        <f t="shared" si="265"/>
        <v>5.682204127242648</v>
      </c>
    </row>
    <row r="1548" spans="2:18" ht="15">
      <c r="B1548" s="84">
        <v>31851</v>
      </c>
      <c r="C1548" s="85">
        <v>0</v>
      </c>
      <c r="D1548" s="86">
        <v>8</v>
      </c>
      <c r="E1548" s="87">
        <v>-4</v>
      </c>
      <c r="F1548" s="96">
        <f t="shared" si="256"/>
        <v>2</v>
      </c>
      <c r="G1548" s="96"/>
      <c r="H1548" s="74">
        <f t="shared" si="257"/>
        <v>74</v>
      </c>
      <c r="I1548" s="53">
        <f t="shared" si="266"/>
        <v>1.0115473918551963</v>
      </c>
      <c r="J1548" s="53">
        <f t="shared" si="258"/>
        <v>-4.3635762185105259E-2</v>
      </c>
      <c r="K1548" s="53">
        <f t="shared" si="259"/>
        <v>1.5250141955539771</v>
      </c>
      <c r="L1548" s="53">
        <f t="shared" si="260"/>
        <v>24.242769165091758</v>
      </c>
      <c r="M1548" s="93">
        <f t="shared" si="261"/>
        <v>1.5571753242883495</v>
      </c>
      <c r="N1548" s="53">
        <f t="shared" si="262"/>
        <v>14.276500689435037</v>
      </c>
      <c r="O1548">
        <f t="shared" si="263"/>
        <v>0.37701905417423626</v>
      </c>
      <c r="P1548" s="53">
        <f t="shared" si="264"/>
        <v>5.3491713880855905</v>
      </c>
      <c r="Q1548" s="53">
        <v>0.2</v>
      </c>
      <c r="R1548" s="53">
        <f t="shared" si="265"/>
        <v>5.2688217660202694</v>
      </c>
    </row>
    <row r="1549" spans="2:18" ht="15">
      <c r="B1549" s="84">
        <v>31852</v>
      </c>
      <c r="C1549" s="85">
        <v>0</v>
      </c>
      <c r="D1549" s="86">
        <v>10</v>
      </c>
      <c r="E1549" s="87">
        <v>-2</v>
      </c>
      <c r="F1549" s="96">
        <f t="shared" si="256"/>
        <v>4</v>
      </c>
      <c r="G1549" s="96"/>
      <c r="H1549" s="74">
        <f t="shared" si="257"/>
        <v>75</v>
      </c>
      <c r="I1549" s="53">
        <f t="shared" si="266"/>
        <v>1.0110065798757517</v>
      </c>
      <c r="J1549" s="53">
        <f t="shared" si="258"/>
        <v>-3.6743522560419961E-2</v>
      </c>
      <c r="K1549" s="53">
        <f t="shared" si="259"/>
        <v>1.532256499755605</v>
      </c>
      <c r="L1549" s="53">
        <f t="shared" si="260"/>
        <v>24.525043153844361</v>
      </c>
      <c r="M1549" s="93">
        <f t="shared" si="261"/>
        <v>1.7344283769755076</v>
      </c>
      <c r="N1549" s="53">
        <f t="shared" si="262"/>
        <v>14.442731072094414</v>
      </c>
      <c r="O1549">
        <f t="shared" si="263"/>
        <v>0.42741570243698762</v>
      </c>
      <c r="P1549" s="53">
        <f t="shared" si="264"/>
        <v>6.152681276989024</v>
      </c>
      <c r="Q1549" s="53">
        <v>0.2</v>
      </c>
      <c r="R1549" s="53">
        <f t="shared" si="265"/>
        <v>5.4311279807352753</v>
      </c>
    </row>
    <row r="1550" spans="2:18" ht="15">
      <c r="B1550" s="84">
        <v>31853</v>
      </c>
      <c r="C1550" s="85">
        <v>0</v>
      </c>
      <c r="D1550" s="86">
        <v>11</v>
      </c>
      <c r="E1550" s="87">
        <v>-4</v>
      </c>
      <c r="F1550" s="96">
        <f t="shared" si="256"/>
        <v>3.5</v>
      </c>
      <c r="G1550" s="96"/>
      <c r="H1550" s="74">
        <f t="shared" si="257"/>
        <v>76</v>
      </c>
      <c r="I1550" s="53">
        <f t="shared" si="266"/>
        <v>1.0104625108722431</v>
      </c>
      <c r="J1550" s="53">
        <f t="shared" si="258"/>
        <v>-2.9845607641223473E-2</v>
      </c>
      <c r="K1550" s="53">
        <f t="shared" si="259"/>
        <v>1.5394990713745209</v>
      </c>
      <c r="L1550" s="53">
        <f t="shared" si="260"/>
        <v>24.807365440262192</v>
      </c>
      <c r="M1550" s="93">
        <f t="shared" si="261"/>
        <v>1.9164846752138818</v>
      </c>
      <c r="N1550" s="53">
        <f t="shared" si="262"/>
        <v>16.333347246280873</v>
      </c>
      <c r="O1550">
        <f t="shared" si="263"/>
        <v>0.41429223966637557</v>
      </c>
      <c r="P1550" s="53">
        <f t="shared" si="264"/>
        <v>5.9422692546644251</v>
      </c>
      <c r="Q1550" s="53">
        <v>0.2</v>
      </c>
      <c r="R1550" s="53">
        <f t="shared" si="265"/>
        <v>5.8002076983348143</v>
      </c>
    </row>
    <row r="1551" spans="2:18" ht="15">
      <c r="B1551" s="84">
        <v>31854</v>
      </c>
      <c r="C1551" s="85">
        <v>0</v>
      </c>
      <c r="D1551" s="86">
        <v>12</v>
      </c>
      <c r="E1551" s="87">
        <v>-4</v>
      </c>
      <c r="F1551" s="96">
        <f t="shared" ref="F1551:F1614" si="267">0.5*(D1551+E1551)</f>
        <v>4</v>
      </c>
      <c r="G1551" s="96"/>
      <c r="H1551" s="74">
        <f t="shared" ref="H1551:H1614" si="268">B1551-DATE(YEAR(B1551),1,0)</f>
        <v>77</v>
      </c>
      <c r="I1551" s="53">
        <f t="shared" si="266"/>
        <v>1.0099153458434418</v>
      </c>
      <c r="J1551" s="53">
        <f t="shared" ref="J1551:J1614" si="269">ASIN(0.39785*SIN(4.869+$I$7*H1551+0.03345*SIN(6.224+$I$7*H1551)))</f>
        <v>-2.2943816669741025E-2</v>
      </c>
      <c r="K1551" s="53">
        <f t="shared" ref="K1551:K1614" si="270">ACOS(-TAN(J1551)*TAN($E$7*$I$8))</f>
        <v>1.546741085675797</v>
      </c>
      <c r="L1551" s="53">
        <f t="shared" ref="L1551:L1614" si="271">117.5*I1551*((K1551*SIN($E$7*$I$8)*SIN(J1551)+COS($E$7*$I$8)*COS(J1551)*SIN(K1551))/PI())</f>
        <v>25.089644473010019</v>
      </c>
      <c r="M1551" s="93">
        <f t="shared" ref="M1551:M1614" si="272">0.0023*L1551/2.456*(0.5*(D1551+E1551)+17.8)*SQRT(D1551-E1551)</f>
        <v>2.0488514232519908</v>
      </c>
      <c r="N1551" s="53">
        <f t="shared" ref="N1551:N1614" si="273">0.17*L1551*SQRT(D1551-E1551)</f>
        <v>17.060958241646812</v>
      </c>
      <c r="O1551">
        <f t="shared" ref="O1551:O1614" si="274">5336/(F1551+273.15)^2*EXP(21.07-5336/(F1551+273.15))</f>
        <v>0.42741570243698762</v>
      </c>
      <c r="P1551" s="53">
        <f t="shared" ref="P1551:P1614" si="275">EXP(21.07-5336/(F1551+273.15))</f>
        <v>6.152681276989024</v>
      </c>
      <c r="Q1551" s="53">
        <v>0.2</v>
      </c>
      <c r="R1551" s="53">
        <f t="shared" ref="R1551:R1614" si="276">(O1551*N1551*0.6+$L$8*6.43*(1+0.536*Q1551)*P1551*(1- G1551/100))/($O$7*(O1551+$L$8))</f>
        <v>5.987642193202114</v>
      </c>
    </row>
    <row r="1552" spans="2:18" ht="15">
      <c r="B1552" s="84">
        <v>31855</v>
      </c>
      <c r="C1552" s="85">
        <v>0</v>
      </c>
      <c r="D1552" s="86">
        <v>14</v>
      </c>
      <c r="E1552" s="87">
        <v>4</v>
      </c>
      <c r="F1552" s="96">
        <f t="shared" si="267"/>
        <v>9</v>
      </c>
      <c r="G1552" s="96"/>
      <c r="H1552" s="74">
        <f t="shared" si="268"/>
        <v>78</v>
      </c>
      <c r="I1552" s="53">
        <f t="shared" si="266"/>
        <v>1.0093652467042828</v>
      </c>
      <c r="J1552" s="53">
        <f t="shared" si="269"/>
        <v>-1.6039941208328922E-2</v>
      </c>
      <c r="K1552" s="53">
        <f t="shared" si="270"/>
        <v>1.5539817309362038</v>
      </c>
      <c r="L1552" s="53">
        <f t="shared" si="271"/>
        <v>25.371789447885813</v>
      </c>
      <c r="M1552" s="93">
        <f t="shared" si="272"/>
        <v>2.0136563976558479</v>
      </c>
      <c r="N1552" s="53">
        <f t="shared" si="273"/>
        <v>13.639549304822674</v>
      </c>
      <c r="O1552">
        <f t="shared" si="274"/>
        <v>0.58008978738759875</v>
      </c>
      <c r="P1552" s="53">
        <f t="shared" si="275"/>
        <v>8.6544506934491388</v>
      </c>
      <c r="Q1552" s="53">
        <v>0.2</v>
      </c>
      <c r="R1552" s="53">
        <f t="shared" si="276"/>
        <v>5.5389081450235267</v>
      </c>
    </row>
    <row r="1553" spans="2:18" ht="15">
      <c r="B1553" s="84">
        <v>31856</v>
      </c>
      <c r="C1553" s="85">
        <v>4</v>
      </c>
      <c r="D1553" s="86">
        <v>11</v>
      </c>
      <c r="E1553" s="87">
        <v>0</v>
      </c>
      <c r="F1553" s="96">
        <f t="shared" si="267"/>
        <v>5.5</v>
      </c>
      <c r="G1553" s="96"/>
      <c r="H1553" s="74">
        <f t="shared" si="268"/>
        <v>79</v>
      </c>
      <c r="I1553" s="53">
        <f t="shared" si="266"/>
        <v>1.0088123762379517</v>
      </c>
      <c r="J1553" s="53">
        <f t="shared" si="269"/>
        <v>-9.1357653031883066E-3</v>
      </c>
      <c r="K1553" s="53">
        <f t="shared" si="270"/>
        <v>1.5612202062701253</v>
      </c>
      <c r="L1553" s="53">
        <f t="shared" si="271"/>
        <v>25.653710344108205</v>
      </c>
      <c r="M1553" s="93">
        <f t="shared" si="272"/>
        <v>1.856529796973575</v>
      </c>
      <c r="N1553" s="53">
        <f t="shared" si="273"/>
        <v>14.464234387617225</v>
      </c>
      <c r="O1553">
        <f t="shared" si="274"/>
        <v>0.46900019134232457</v>
      </c>
      <c r="P1553" s="53">
        <f t="shared" si="275"/>
        <v>6.8245700167601502</v>
      </c>
      <c r="Q1553" s="53">
        <v>0.2</v>
      </c>
      <c r="R1553" s="53">
        <f t="shared" si="276"/>
        <v>5.5260389086501434</v>
      </c>
    </row>
    <row r="1554" spans="2:18" ht="15">
      <c r="B1554" s="84">
        <v>31857</v>
      </c>
      <c r="C1554" s="85">
        <v>0</v>
      </c>
      <c r="D1554" s="86">
        <v>10</v>
      </c>
      <c r="E1554" s="87">
        <v>-4</v>
      </c>
      <c r="F1554" s="96">
        <f t="shared" si="267"/>
        <v>3</v>
      </c>
      <c r="G1554" s="96"/>
      <c r="H1554" s="74">
        <f t="shared" si="268"/>
        <v>80</v>
      </c>
      <c r="I1554" s="53">
        <f t="shared" si="266"/>
        <v>1.0082568980477142</v>
      </c>
      <c r="J1554" s="53">
        <f t="shared" si="269"/>
        <v>-2.2330656551013675E-3</v>
      </c>
      <c r="K1554" s="53">
        <f t="shared" si="270"/>
        <v>1.5684557194709616</v>
      </c>
      <c r="L1554" s="53">
        <f t="shared" si="271"/>
        <v>25.935317958584541</v>
      </c>
      <c r="M1554" s="93">
        <f t="shared" si="272"/>
        <v>1.8902463277786676</v>
      </c>
      <c r="N1554" s="53">
        <f t="shared" si="273"/>
        <v>16.496982583071681</v>
      </c>
      <c r="O1554">
        <f t="shared" si="274"/>
        <v>0.40152374789424572</v>
      </c>
      <c r="P1554" s="53">
        <f t="shared" si="275"/>
        <v>5.738329876349705</v>
      </c>
      <c r="Q1554" s="53">
        <v>0.2</v>
      </c>
      <c r="R1554" s="53">
        <f t="shared" si="276"/>
        <v>5.8013505782728902</v>
      </c>
    </row>
    <row r="1555" spans="2:18" ht="15">
      <c r="B1555" s="84">
        <v>31858</v>
      </c>
      <c r="C1555" s="85">
        <v>0</v>
      </c>
      <c r="D1555" s="86">
        <v>12</v>
      </c>
      <c r="E1555" s="87">
        <v>-2</v>
      </c>
      <c r="F1555" s="96">
        <f t="shared" si="267"/>
        <v>5</v>
      </c>
      <c r="G1555" s="96"/>
      <c r="H1555" s="74">
        <f t="shared" si="268"/>
        <v>81</v>
      </c>
      <c r="I1555" s="53">
        <f t="shared" si="266"/>
        <v>1.0076989765085038</v>
      </c>
      <c r="J1555" s="53">
        <f t="shared" si="269"/>
        <v>4.6663882040709195E-3</v>
      </c>
      <c r="K1555" s="53">
        <f t="shared" si="270"/>
        <v>1.5756874848680738</v>
      </c>
      <c r="L1555" s="53">
        <f t="shared" si="271"/>
        <v>26.216523938157994</v>
      </c>
      <c r="M1555" s="93">
        <f t="shared" si="272"/>
        <v>2.0944666341743376</v>
      </c>
      <c r="N1555" s="53">
        <f t="shared" si="273"/>
        <v>16.675852576286605</v>
      </c>
      <c r="O1555">
        <f t="shared" si="274"/>
        <v>0.4547610930964518</v>
      </c>
      <c r="P1555" s="53">
        <f t="shared" si="275"/>
        <v>6.5936457320380466</v>
      </c>
      <c r="Q1555" s="53">
        <v>0.2</v>
      </c>
      <c r="R1555" s="53">
        <f t="shared" si="276"/>
        <v>5.9702707476091801</v>
      </c>
    </row>
    <row r="1556" spans="2:18" ht="15">
      <c r="B1556" s="84">
        <v>31859</v>
      </c>
      <c r="C1556" s="85">
        <v>0</v>
      </c>
      <c r="D1556" s="86">
        <v>18</v>
      </c>
      <c r="E1556" s="87">
        <v>-2</v>
      </c>
      <c r="F1556" s="96">
        <f t="shared" si="267"/>
        <v>8</v>
      </c>
      <c r="G1556" s="96"/>
      <c r="H1556" s="74">
        <f t="shared" si="268"/>
        <v>82</v>
      </c>
      <c r="I1556" s="53">
        <f t="shared" si="266"/>
        <v>1.00713877671828</v>
      </c>
      <c r="J1556" s="53">
        <f t="shared" si="269"/>
        <v>1.1560833730371266E-2</v>
      </c>
      <c r="K1556" s="53">
        <f t="shared" si="270"/>
        <v>1.5829147211992498</v>
      </c>
      <c r="L1556" s="53">
        <f t="shared" si="271"/>
        <v>26.497240809835752</v>
      </c>
      <c r="M1556" s="93">
        <f t="shared" si="272"/>
        <v>2.8630888787607951</v>
      </c>
      <c r="N1556" s="53">
        <f t="shared" si="273"/>
        <v>20.144874766771274</v>
      </c>
      <c r="O1556">
        <f t="shared" si="274"/>
        <v>0.54621768965488293</v>
      </c>
      <c r="P1556" s="53">
        <f t="shared" si="275"/>
        <v>8.0914455460972867</v>
      </c>
      <c r="Q1556" s="53">
        <v>0.2</v>
      </c>
      <c r="R1556" s="53">
        <f t="shared" si="276"/>
        <v>6.9102928471960423</v>
      </c>
    </row>
    <row r="1557" spans="2:18" ht="15">
      <c r="B1557" s="84">
        <v>31860</v>
      </c>
      <c r="C1557" s="85">
        <v>0</v>
      </c>
      <c r="D1557" s="86">
        <v>16</v>
      </c>
      <c r="E1557" s="87">
        <v>1</v>
      </c>
      <c r="F1557" s="96">
        <f t="shared" si="267"/>
        <v>8.5</v>
      </c>
      <c r="G1557" s="96"/>
      <c r="H1557" s="74">
        <f t="shared" si="268"/>
        <v>83</v>
      </c>
      <c r="I1557" s="53">
        <f t="shared" si="266"/>
        <v>1.0065764644491733</v>
      </c>
      <c r="J1557" s="53">
        <f t="shared" si="269"/>
        <v>1.8448515183421749E-2</v>
      </c>
      <c r="K1557" s="53">
        <f t="shared" si="270"/>
        <v>1.5901366494986231</v>
      </c>
      <c r="L1557" s="53">
        <f t="shared" si="271"/>
        <v>26.777382009003592</v>
      </c>
      <c r="M1557" s="93">
        <f t="shared" si="272"/>
        <v>2.5542827232477583</v>
      </c>
      <c r="N1557" s="53">
        <f t="shared" si="273"/>
        <v>17.630420277903852</v>
      </c>
      <c r="O1557">
        <f t="shared" si="274"/>
        <v>0.56293085323359648</v>
      </c>
      <c r="P1557" s="53">
        <f t="shared" si="275"/>
        <v>8.3687143143084199</v>
      </c>
      <c r="Q1557" s="53">
        <v>0.2</v>
      </c>
      <c r="R1557" s="53">
        <f t="shared" si="276"/>
        <v>6.3891191652006514</v>
      </c>
    </row>
    <row r="1558" spans="2:18" ht="15">
      <c r="B1558" s="84">
        <v>31861</v>
      </c>
      <c r="C1558" s="85">
        <v>0</v>
      </c>
      <c r="D1558" s="86">
        <v>18</v>
      </c>
      <c r="E1558" s="87">
        <v>0</v>
      </c>
      <c r="F1558" s="96">
        <f t="shared" si="267"/>
        <v>9</v>
      </c>
      <c r="G1558" s="96"/>
      <c r="H1558" s="74">
        <f t="shared" si="268"/>
        <v>84</v>
      </c>
      <c r="I1558" s="53">
        <f t="shared" si="266"/>
        <v>1.0060122060984309</v>
      </c>
      <c r="J1558" s="53">
        <f t="shared" si="269"/>
        <v>2.532768343999826E-2</v>
      </c>
      <c r="K1558" s="53">
        <f t="shared" si="270"/>
        <v>1.5973524909999501</v>
      </c>
      <c r="L1558" s="53">
        <f t="shared" si="271"/>
        <v>27.056861905635163</v>
      </c>
      <c r="M1558" s="93">
        <f t="shared" si="272"/>
        <v>2.881031092028902</v>
      </c>
      <c r="N1558" s="53">
        <f t="shared" si="273"/>
        <v>19.514732341724649</v>
      </c>
      <c r="O1558">
        <f t="shared" si="274"/>
        <v>0.58008978738759875</v>
      </c>
      <c r="P1558" s="53">
        <f t="shared" si="275"/>
        <v>8.6544506934491388</v>
      </c>
      <c r="Q1558" s="53">
        <v>0.2</v>
      </c>
      <c r="R1558" s="53">
        <f t="shared" si="276"/>
        <v>6.832672101988436</v>
      </c>
    </row>
    <row r="1559" spans="2:18" ht="15">
      <c r="B1559" s="84">
        <v>31862</v>
      </c>
      <c r="C1559" s="85">
        <v>2.4</v>
      </c>
      <c r="D1559" s="86">
        <v>16</v>
      </c>
      <c r="E1559" s="87">
        <v>7</v>
      </c>
      <c r="F1559" s="96">
        <f t="shared" si="267"/>
        <v>11.5</v>
      </c>
      <c r="G1559" s="96"/>
      <c r="H1559" s="74">
        <f t="shared" si="268"/>
        <v>85</v>
      </c>
      <c r="I1559" s="53">
        <f t="shared" si="266"/>
        <v>1.0054461686391769</v>
      </c>
      <c r="J1559" s="53">
        <f t="shared" si="269"/>
        <v>3.2196595806683208E-2</v>
      </c>
      <c r="K1559" s="53">
        <f t="shared" si="270"/>
        <v>1.6045614650551407</v>
      </c>
      <c r="L1559" s="53">
        <f t="shared" si="271"/>
        <v>27.335595828507749</v>
      </c>
      <c r="M1559" s="93">
        <f t="shared" si="272"/>
        <v>2.2501780979842883</v>
      </c>
      <c r="N1559" s="53">
        <f t="shared" si="273"/>
        <v>13.941153872538955</v>
      </c>
      <c r="O1559">
        <f t="shared" si="274"/>
        <v>0.67292773448592091</v>
      </c>
      <c r="P1559" s="53">
        <f t="shared" si="275"/>
        <v>10.218213752667999</v>
      </c>
      <c r="Q1559" s="53">
        <v>0.2</v>
      </c>
      <c r="R1559" s="53">
        <f t="shared" si="276"/>
        <v>5.7301515346660308</v>
      </c>
    </row>
    <row r="1560" spans="2:18" ht="15">
      <c r="B1560" s="84">
        <v>31863</v>
      </c>
      <c r="C1560" s="85">
        <v>0</v>
      </c>
      <c r="D1560" s="86">
        <v>15</v>
      </c>
      <c r="E1560" s="87">
        <v>8</v>
      </c>
      <c r="F1560" s="96">
        <f t="shared" si="267"/>
        <v>11.5</v>
      </c>
      <c r="G1560" s="96"/>
      <c r="H1560" s="74">
        <f t="shared" si="268"/>
        <v>86</v>
      </c>
      <c r="I1560" s="53">
        <f t="shared" si="266"/>
        <v>1.0048785195710022</v>
      </c>
      <c r="J1560" s="53">
        <f t="shared" si="269"/>
        <v>3.9053515832760941E-2</v>
      </c>
      <c r="K1560" s="53">
        <f t="shared" si="270"/>
        <v>1.6117627870679505</v>
      </c>
      <c r="L1560" s="53">
        <f t="shared" si="271"/>
        <v>27.613500087438954</v>
      </c>
      <c r="M1560" s="93">
        <f t="shared" si="272"/>
        <v>2.0046454475018605</v>
      </c>
      <c r="N1560" s="53">
        <f t="shared" si="273"/>
        <v>12.419937190102049</v>
      </c>
      <c r="O1560">
        <f t="shared" si="274"/>
        <v>0.67292773448592091</v>
      </c>
      <c r="P1560" s="53">
        <f t="shared" si="275"/>
        <v>10.218213752667999</v>
      </c>
      <c r="Q1560" s="53">
        <v>0.2</v>
      </c>
      <c r="R1560" s="53">
        <f t="shared" si="276"/>
        <v>5.3904420984339776</v>
      </c>
    </row>
    <row r="1561" spans="2:18" ht="15">
      <c r="B1561" s="84">
        <v>31864</v>
      </c>
      <c r="C1561" s="85">
        <v>0</v>
      </c>
      <c r="D1561" s="86">
        <v>11</v>
      </c>
      <c r="E1561" s="87">
        <v>9</v>
      </c>
      <c r="F1561" s="96">
        <f t="shared" si="267"/>
        <v>10</v>
      </c>
      <c r="G1561" s="96"/>
      <c r="H1561" s="74">
        <f t="shared" si="268"/>
        <v>87</v>
      </c>
      <c r="I1561" s="53">
        <f t="shared" si="266"/>
        <v>1.0043094268703985</v>
      </c>
      <c r="J1561" s="53">
        <f t="shared" si="269"/>
        <v>4.5896713124505203E-2</v>
      </c>
      <c r="K1561" s="53">
        <f t="shared" si="270"/>
        <v>1.6189556664427691</v>
      </c>
      <c r="L1561" s="53">
        <f t="shared" si="271"/>
        <v>27.890491993561984</v>
      </c>
      <c r="M1561" s="93">
        <f t="shared" si="272"/>
        <v>1.0268699445216269</v>
      </c>
      <c r="N1561" s="53">
        <f t="shared" si="273"/>
        <v>6.7053290465541089</v>
      </c>
      <c r="O1561">
        <f t="shared" si="274"/>
        <v>0.61578519545801924</v>
      </c>
      <c r="P1561" s="53">
        <f t="shared" si="275"/>
        <v>9.2522328593138266</v>
      </c>
      <c r="Q1561" s="53">
        <v>0.2</v>
      </c>
      <c r="R1561" s="53">
        <f t="shared" si="276"/>
        <v>4.0536286109488913</v>
      </c>
    </row>
    <row r="1562" spans="2:18" ht="15">
      <c r="B1562" s="84">
        <v>31865</v>
      </c>
      <c r="C1562" s="85">
        <v>12.8</v>
      </c>
      <c r="D1562" s="86">
        <v>13</v>
      </c>
      <c r="E1562" s="87">
        <v>5</v>
      </c>
      <c r="F1562" s="96">
        <f t="shared" si="267"/>
        <v>9</v>
      </c>
      <c r="G1562" s="96"/>
      <c r="H1562" s="74">
        <f t="shared" si="268"/>
        <v>88</v>
      </c>
      <c r="I1562" s="53">
        <f t="shared" si="266"/>
        <v>1.0037390589410518</v>
      </c>
      <c r="J1562" s="53">
        <f t="shared" si="269"/>
        <v>5.2724463162001092E-2</v>
      </c>
      <c r="K1562" s="53">
        <f t="shared" si="270"/>
        <v>1.6261393045485024</v>
      </c>
      <c r="L1562" s="53">
        <f t="shared" si="271"/>
        <v>28.16648987766035</v>
      </c>
      <c r="M1562" s="93">
        <f t="shared" si="272"/>
        <v>1.9994566350395555</v>
      </c>
      <c r="N1562" s="53">
        <f t="shared" si="273"/>
        <v>13.543366876406802</v>
      </c>
      <c r="O1562">
        <f t="shared" si="274"/>
        <v>0.58008978738759875</v>
      </c>
      <c r="P1562" s="53">
        <f t="shared" si="275"/>
        <v>8.6544506934491388</v>
      </c>
      <c r="Q1562" s="53">
        <v>0.2</v>
      </c>
      <c r="R1562" s="53">
        <f t="shared" si="276"/>
        <v>5.5177279778021431</v>
      </c>
    </row>
    <row r="1563" spans="2:18" ht="15">
      <c r="B1563" s="84">
        <v>31866</v>
      </c>
      <c r="C1563" s="85">
        <v>0</v>
      </c>
      <c r="D1563" s="86">
        <v>12</v>
      </c>
      <c r="E1563" s="87">
        <v>7</v>
      </c>
      <c r="F1563" s="96">
        <f t="shared" si="267"/>
        <v>9.5</v>
      </c>
      <c r="G1563" s="96"/>
      <c r="H1563" s="74">
        <f t="shared" si="268"/>
        <v>89</v>
      </c>
      <c r="I1563" s="53">
        <f t="shared" si="266"/>
        <v>1.0031675845640089</v>
      </c>
      <c r="J1563" s="53">
        <f t="shared" si="269"/>
        <v>5.9535047119606721E-2</v>
      </c>
      <c r="K1563" s="53">
        <f t="shared" si="270"/>
        <v>1.6333128926975893</v>
      </c>
      <c r="L1563" s="53">
        <f t="shared" si="271"/>
        <v>28.441413106584648</v>
      </c>
      <c r="M1563" s="93">
        <f t="shared" si="272"/>
        <v>1.6259167053129946</v>
      </c>
      <c r="N1563" s="53">
        <f t="shared" si="273"/>
        <v>10.811478624021047</v>
      </c>
      <c r="O1563">
        <f t="shared" si="274"/>
        <v>0.59770450458842328</v>
      </c>
      <c r="P1563" s="53">
        <f t="shared" si="275"/>
        <v>8.9488800645474278</v>
      </c>
      <c r="Q1563" s="53">
        <v>0.2</v>
      </c>
      <c r="R1563" s="53">
        <f t="shared" si="276"/>
        <v>4.9398141594960459</v>
      </c>
    </row>
    <row r="1564" spans="2:18" ht="15">
      <c r="B1564" s="84">
        <v>31867</v>
      </c>
      <c r="C1564" s="85">
        <v>0</v>
      </c>
      <c r="D1564" s="86">
        <v>13</v>
      </c>
      <c r="E1564" s="87">
        <v>4</v>
      </c>
      <c r="F1564" s="96">
        <f t="shared" si="267"/>
        <v>8.5</v>
      </c>
      <c r="G1564" s="96"/>
      <c r="H1564" s="74">
        <f t="shared" si="268"/>
        <v>90</v>
      </c>
      <c r="I1564" s="53">
        <f t="shared" si="266"/>
        <v>1.0025951728477318</v>
      </c>
      <c r="J1564" s="53">
        <f t="shared" si="269"/>
        <v>6.6326751691181615E-2</v>
      </c>
      <c r="K1564" s="53">
        <f t="shared" si="270"/>
        <v>1.6404756101403113</v>
      </c>
      <c r="L1564" s="53">
        <f t="shared" si="271"/>
        <v>28.715182097778587</v>
      </c>
      <c r="M1564" s="93">
        <f t="shared" si="272"/>
        <v>2.1217199085032084</v>
      </c>
      <c r="N1564" s="53">
        <f t="shared" si="273"/>
        <v>14.644742869867081</v>
      </c>
      <c r="O1564">
        <f t="shared" si="274"/>
        <v>0.56293085323359648</v>
      </c>
      <c r="P1564" s="53">
        <f t="shared" si="275"/>
        <v>8.3687143143084199</v>
      </c>
      <c r="Q1564" s="53">
        <v>0.2</v>
      </c>
      <c r="R1564" s="53">
        <f t="shared" si="276"/>
        <v>5.7336625076647652</v>
      </c>
    </row>
    <row r="1565" spans="2:18" ht="15">
      <c r="B1565" s="84">
        <v>31868</v>
      </c>
      <c r="C1565" s="85">
        <v>0</v>
      </c>
      <c r="D1565" s="86">
        <v>16</v>
      </c>
      <c r="E1565" s="87">
        <v>1</v>
      </c>
      <c r="F1565" s="96">
        <f t="shared" si="267"/>
        <v>8.5</v>
      </c>
      <c r="G1565" s="96"/>
      <c r="H1565" s="74">
        <f t="shared" si="268"/>
        <v>91</v>
      </c>
      <c r="I1565" s="53">
        <f t="shared" si="266"/>
        <v>1.002021993178057</v>
      </c>
      <c r="J1565" s="53">
        <f t="shared" si="269"/>
        <v>7.3097868921165612E-2</v>
      </c>
      <c r="K1565" s="53">
        <f t="shared" si="270"/>
        <v>1.6476266220746334</v>
      </c>
      <c r="L1565" s="53">
        <f t="shared" si="271"/>
        <v>28.987718331942702</v>
      </c>
      <c r="M1565" s="93">
        <f t="shared" si="272"/>
        <v>2.7651257354717318</v>
      </c>
      <c r="N1565" s="53">
        <f t="shared" si="273"/>
        <v>19.085721558508141</v>
      </c>
      <c r="O1565">
        <f t="shared" si="274"/>
        <v>0.56293085323359648</v>
      </c>
      <c r="P1565" s="53">
        <f t="shared" si="275"/>
        <v>8.3687143143084199</v>
      </c>
      <c r="Q1565" s="53">
        <v>0.2</v>
      </c>
      <c r="R1565" s="53">
        <f t="shared" si="276"/>
        <v>6.7086067664146789</v>
      </c>
    </row>
    <row r="1566" spans="2:18" ht="15">
      <c r="B1566" s="84">
        <v>31869</v>
      </c>
      <c r="C1566" s="85">
        <v>0</v>
      </c>
      <c r="D1566" s="86">
        <v>16</v>
      </c>
      <c r="E1566" s="87">
        <v>-3</v>
      </c>
      <c r="F1566" s="96">
        <f t="shared" si="267"/>
        <v>6.5</v>
      </c>
      <c r="G1566" s="96"/>
      <c r="H1566" s="74">
        <f t="shared" si="268"/>
        <v>92</v>
      </c>
      <c r="I1566" s="53">
        <f t="shared" si="266"/>
        <v>1.0014482151680699</v>
      </c>
      <c r="J1566" s="53">
        <f t="shared" si="269"/>
        <v>7.9846696042596615E-2</v>
      </c>
      <c r="K1566" s="53">
        <f t="shared" si="270"/>
        <v>1.6547650776719465</v>
      </c>
      <c r="L1566" s="53">
        <f t="shared" si="271"/>
        <v>29.258944363867705</v>
      </c>
      <c r="M1566" s="93">
        <f t="shared" si="272"/>
        <v>2.9022926416592583</v>
      </c>
      <c r="N1566" s="53">
        <f t="shared" si="273"/>
        <v>21.681252885052313</v>
      </c>
      <c r="O1566">
        <f t="shared" si="274"/>
        <v>0.4986553243273773</v>
      </c>
      <c r="P1566" s="53">
        <f t="shared" si="275"/>
        <v>7.3082650054301794</v>
      </c>
      <c r="Q1566" s="53">
        <v>0.2</v>
      </c>
      <c r="R1566" s="53">
        <f t="shared" si="276"/>
        <v>7.1473527659101954</v>
      </c>
    </row>
    <row r="1567" spans="2:18" ht="15">
      <c r="B1567" s="84">
        <v>31870</v>
      </c>
      <c r="C1567" s="85">
        <v>0</v>
      </c>
      <c r="D1567" s="86">
        <v>8</v>
      </c>
      <c r="E1567" s="87">
        <v>6</v>
      </c>
      <c r="F1567" s="96">
        <f t="shared" si="267"/>
        <v>7</v>
      </c>
      <c r="G1567" s="96"/>
      <c r="H1567" s="74">
        <f t="shared" si="268"/>
        <v>93</v>
      </c>
      <c r="I1567" s="53">
        <f t="shared" si="266"/>
        <v>1.0008740086079151</v>
      </c>
      <c r="J1567" s="53">
        <f t="shared" si="269"/>
        <v>8.6571535323147847E-2</v>
      </c>
      <c r="K1567" s="53">
        <f t="shared" si="270"/>
        <v>1.6618901081192283</v>
      </c>
      <c r="L1567" s="53">
        <f t="shared" si="271"/>
        <v>29.528783831472477</v>
      </c>
      <c r="M1567" s="93">
        <f t="shared" si="272"/>
        <v>0.96986595074492821</v>
      </c>
      <c r="N1567" s="53">
        <f t="shared" si="273"/>
        <v>7.0992011177247978</v>
      </c>
      <c r="O1567">
        <f t="shared" si="274"/>
        <v>0.51408950205511061</v>
      </c>
      <c r="P1567" s="53">
        <f t="shared" si="275"/>
        <v>7.561434041661748</v>
      </c>
      <c r="Q1567" s="53">
        <v>0.2</v>
      </c>
      <c r="R1567" s="53">
        <f t="shared" si="276"/>
        <v>4.0109393065432455</v>
      </c>
    </row>
    <row r="1568" spans="2:18" ht="15">
      <c r="B1568" s="84">
        <v>31871</v>
      </c>
      <c r="C1568" s="85">
        <v>10.199999999999999</v>
      </c>
      <c r="D1568" s="86">
        <v>7</v>
      </c>
      <c r="E1568" s="87">
        <v>5</v>
      </c>
      <c r="F1568" s="96">
        <f t="shared" si="267"/>
        <v>6</v>
      </c>
      <c r="G1568" s="96"/>
      <c r="H1568" s="74">
        <f t="shared" si="268"/>
        <v>94</v>
      </c>
      <c r="I1568" s="53">
        <f t="shared" si="266"/>
        <v>1.0002995434145516</v>
      </c>
      <c r="J1568" s="53">
        <f t="shared" si="269"/>
        <v>9.3270693920241857E-2</v>
      </c>
      <c r="K1568" s="53">
        <f t="shared" si="270"/>
        <v>1.6690008246782839</v>
      </c>
      <c r="L1568" s="53">
        <f t="shared" si="271"/>
        <v>29.79716146308386</v>
      </c>
      <c r="M1568" s="93">
        <f t="shared" si="272"/>
        <v>0.93921781734867082</v>
      </c>
      <c r="N1568" s="53">
        <f t="shared" si="273"/>
        <v>7.163723476423403</v>
      </c>
      <c r="O1568">
        <f t="shared" si="274"/>
        <v>0.48362860546481151</v>
      </c>
      <c r="P1568" s="53">
        <f t="shared" si="275"/>
        <v>7.0627108084534136</v>
      </c>
      <c r="Q1568" s="53">
        <v>0.2</v>
      </c>
      <c r="R1568" s="53">
        <f t="shared" si="276"/>
        <v>3.979234206743286</v>
      </c>
    </row>
    <row r="1569" spans="2:18" ht="15">
      <c r="B1569" s="84">
        <v>31872</v>
      </c>
      <c r="C1569" s="85">
        <v>17</v>
      </c>
      <c r="D1569" s="86">
        <v>17</v>
      </c>
      <c r="E1569" s="87">
        <v>2</v>
      </c>
      <c r="F1569" s="96">
        <f t="shared" si="267"/>
        <v>9.5</v>
      </c>
      <c r="G1569" s="96"/>
      <c r="H1569" s="74">
        <f t="shared" si="268"/>
        <v>95</v>
      </c>
      <c r="I1569" s="53">
        <f t="shared" si="266"/>
        <v>0.99972498958147271</v>
      </c>
      <c r="J1569" s="53">
        <f t="shared" si="269"/>
        <v>9.9942483746302629E-2</v>
      </c>
      <c r="K1569" s="53">
        <f t="shared" si="270"/>
        <v>1.6760963167629146</v>
      </c>
      <c r="L1569" s="53">
        <f t="shared" si="271"/>
        <v>30.064003082998685</v>
      </c>
      <c r="M1569" s="93">
        <f t="shared" si="272"/>
        <v>2.9768335891467927</v>
      </c>
      <c r="N1569" s="53">
        <f t="shared" si="273"/>
        <v>19.794355154333001</v>
      </c>
      <c r="O1569">
        <f t="shared" si="274"/>
        <v>0.59770450458842328</v>
      </c>
      <c r="P1569" s="53">
        <f t="shared" si="275"/>
        <v>8.9488800645474278</v>
      </c>
      <c r="Q1569" s="53">
        <v>0.2</v>
      </c>
      <c r="R1569" s="53">
        <f t="shared" si="276"/>
        <v>6.9238126453934949</v>
      </c>
    </row>
    <row r="1570" spans="2:18" ht="15">
      <c r="B1570" s="84">
        <v>31873</v>
      </c>
      <c r="C1570" s="85">
        <v>2.2000000000000002</v>
      </c>
      <c r="D1570" s="86">
        <v>21</v>
      </c>
      <c r="E1570" s="87">
        <v>6</v>
      </c>
      <c r="F1570" s="96">
        <f t="shared" si="267"/>
        <v>13.5</v>
      </c>
      <c r="G1570" s="96"/>
      <c r="H1570" s="74">
        <f t="shared" si="268"/>
        <v>96</v>
      </c>
      <c r="I1570" s="53">
        <f t="shared" si="266"/>
        <v>0.99915051712840108</v>
      </c>
      <c r="J1570" s="53">
        <f t="shared" si="269"/>
        <v>0.10658522134519043</v>
      </c>
      <c r="K1570" s="53">
        <f t="shared" si="270"/>
        <v>1.6831756500350499</v>
      </c>
      <c r="L1570" s="53">
        <f t="shared" si="271"/>
        <v>30.32923561537109</v>
      </c>
      <c r="M1570" s="93">
        <f t="shared" si="272"/>
        <v>3.4431100625187163</v>
      </c>
      <c r="N1570" s="53">
        <f t="shared" si="273"/>
        <v>19.968986155060627</v>
      </c>
      <c r="O1570">
        <f t="shared" si="274"/>
        <v>0.75629173150346363</v>
      </c>
      <c r="P1570" s="53">
        <f t="shared" si="275"/>
        <v>11.646017104401583</v>
      </c>
      <c r="Q1570" s="53">
        <v>0.2</v>
      </c>
      <c r="R1570" s="53">
        <f t="shared" si="276"/>
        <v>7.182935354767551</v>
      </c>
    </row>
    <row r="1571" spans="2:18" ht="15">
      <c r="B1571" s="84">
        <v>31874</v>
      </c>
      <c r="C1571" s="85">
        <v>0</v>
      </c>
      <c r="D1571" s="86">
        <v>20</v>
      </c>
      <c r="E1571" s="87">
        <v>3</v>
      </c>
      <c r="F1571" s="96">
        <f t="shared" si="267"/>
        <v>11.5</v>
      </c>
      <c r="G1571" s="96"/>
      <c r="H1571" s="74">
        <f t="shared" si="268"/>
        <v>97</v>
      </c>
      <c r="I1571" s="53">
        <f t="shared" si="266"/>
        <v>0.99857629605097809</v>
      </c>
      <c r="J1571" s="53">
        <f t="shared" si="269"/>
        <v>0.11319722778085846</v>
      </c>
      <c r="K1571" s="53">
        <f t="shared" si="270"/>
        <v>1.690237864521094</v>
      </c>
      <c r="L1571" s="53">
        <f t="shared" si="271"/>
        <v>30.592787086471208</v>
      </c>
      <c r="M1571" s="93">
        <f t="shared" si="272"/>
        <v>3.461071719967614</v>
      </c>
      <c r="N1571" s="53">
        <f t="shared" si="273"/>
        <v>21.44333973172397</v>
      </c>
      <c r="O1571">
        <f t="shared" si="274"/>
        <v>0.67292773448592091</v>
      </c>
      <c r="P1571" s="53">
        <f t="shared" si="275"/>
        <v>10.218213752667999</v>
      </c>
      <c r="Q1571" s="53">
        <v>0.2</v>
      </c>
      <c r="R1571" s="53">
        <f t="shared" si="276"/>
        <v>7.4054969066673149</v>
      </c>
    </row>
    <row r="1572" spans="2:18" ht="15">
      <c r="B1572" s="84">
        <v>31875</v>
      </c>
      <c r="C1572" s="85">
        <v>0</v>
      </c>
      <c r="D1572" s="86">
        <v>15</v>
      </c>
      <c r="E1572" s="87">
        <v>8</v>
      </c>
      <c r="F1572" s="96">
        <f t="shared" si="267"/>
        <v>11.5</v>
      </c>
      <c r="G1572" s="96"/>
      <c r="H1572" s="74">
        <f t="shared" si="268"/>
        <v>98</v>
      </c>
      <c r="I1572" s="53">
        <f t="shared" si="266"/>
        <v>0.99800249627045878</v>
      </c>
      <c r="J1572" s="53">
        <f t="shared" si="269"/>
        <v>0.11977682853925833</v>
      </c>
      <c r="K1572" s="53">
        <f t="shared" si="270"/>
        <v>1.6972819727499531</v>
      </c>
      <c r="L1572" s="53">
        <f t="shared" si="271"/>
        <v>30.854586625364004</v>
      </c>
      <c r="M1572" s="93">
        <f t="shared" si="272"/>
        <v>2.2399372197378091</v>
      </c>
      <c r="N1572" s="53">
        <f t="shared" si="273"/>
        <v>13.877705712790176</v>
      </c>
      <c r="O1572">
        <f t="shared" si="274"/>
        <v>0.67292773448592091</v>
      </c>
      <c r="P1572" s="53">
        <f t="shared" si="275"/>
        <v>10.218213752667999</v>
      </c>
      <c r="Q1572" s="53">
        <v>0.2</v>
      </c>
      <c r="R1572" s="53">
        <f t="shared" si="276"/>
        <v>5.7159826533836542</v>
      </c>
    </row>
    <row r="1573" spans="2:18" ht="15">
      <c r="B1573" s="84">
        <v>31876</v>
      </c>
      <c r="C1573" s="85">
        <v>3.8</v>
      </c>
      <c r="D1573" s="86">
        <v>16</v>
      </c>
      <c r="E1573" s="87">
        <v>9</v>
      </c>
      <c r="F1573" s="96">
        <f t="shared" si="267"/>
        <v>12.5</v>
      </c>
      <c r="G1573" s="96"/>
      <c r="H1573" s="74">
        <f t="shared" si="268"/>
        <v>99</v>
      </c>
      <c r="I1573" s="53">
        <f t="shared" si="266"/>
        <v>0.99742928758342975</v>
      </c>
      <c r="J1573" s="53">
        <f t="shared" si="269"/>
        <v>0.12632235344451542</v>
      </c>
      <c r="K1573" s="53">
        <f t="shared" si="270"/>
        <v>1.7043069579144707</v>
      </c>
      <c r="L1573" s="53">
        <f t="shared" si="271"/>
        <v>31.11456446305997</v>
      </c>
      <c r="M1573" s="93">
        <f t="shared" si="272"/>
        <v>2.3359032355783826</v>
      </c>
      <c r="N1573" s="53">
        <f t="shared" si="273"/>
        <v>13.994637952628588</v>
      </c>
      <c r="O1573">
        <f t="shared" si="274"/>
        <v>0.7135476731207917</v>
      </c>
      <c r="P1573" s="53">
        <f t="shared" si="275"/>
        <v>10.911278230138578</v>
      </c>
      <c r="Q1573" s="53">
        <v>0.2</v>
      </c>
      <c r="R1573" s="53">
        <f t="shared" si="276"/>
        <v>5.7895613691213725</v>
      </c>
    </row>
    <row r="1574" spans="2:18" ht="15">
      <c r="B1574" s="84">
        <v>31877</v>
      </c>
      <c r="C1574" s="85">
        <v>33</v>
      </c>
      <c r="D1574" s="86">
        <v>16</v>
      </c>
      <c r="E1574" s="87">
        <v>8</v>
      </c>
      <c r="F1574" s="96">
        <f t="shared" si="267"/>
        <v>12</v>
      </c>
      <c r="G1574" s="96"/>
      <c r="H1574" s="74">
        <f t="shared" si="268"/>
        <v>100</v>
      </c>
      <c r="I1574" s="53">
        <f t="shared" si="266"/>
        <v>0.99685683961156368</v>
      </c>
      <c r="J1574" s="53">
        <f t="shared" si="269"/>
        <v>0.13283213659038717</v>
      </c>
      <c r="K1574" s="53">
        <f t="shared" si="270"/>
        <v>1.7113117720582456</v>
      </c>
      <c r="L1574" s="53">
        <f t="shared" si="271"/>
        <v>31.37265193019261</v>
      </c>
      <c r="M1574" s="93">
        <f t="shared" si="272"/>
        <v>2.4763496333332067</v>
      </c>
      <c r="N1574" s="53">
        <f t="shared" si="273"/>
        <v>15.084994148078209</v>
      </c>
      <c r="O1574">
        <f t="shared" si="274"/>
        <v>0.69297786589913757</v>
      </c>
      <c r="P1574" s="53">
        <f t="shared" si="275"/>
        <v>10.559668732607534</v>
      </c>
      <c r="Q1574" s="53">
        <v>0.2</v>
      </c>
      <c r="R1574" s="53">
        <f t="shared" si="276"/>
        <v>6.010114574960622</v>
      </c>
    </row>
    <row r="1575" spans="2:18" ht="15">
      <c r="B1575" s="84">
        <v>31878</v>
      </c>
      <c r="C1575" s="85">
        <v>1.4</v>
      </c>
      <c r="D1575" s="86">
        <v>20</v>
      </c>
      <c r="E1575" s="87">
        <v>7</v>
      </c>
      <c r="F1575" s="96">
        <f t="shared" si="267"/>
        <v>13.5</v>
      </c>
      <c r="G1575" s="96"/>
      <c r="H1575" s="74">
        <f t="shared" si="268"/>
        <v>101</v>
      </c>
      <c r="I1575" s="53">
        <f t="shared" si="266"/>
        <v>0.99628532175142503</v>
      </c>
      <c r="J1575" s="53">
        <f t="shared" si="269"/>
        <v>0.1393045162879965</v>
      </c>
      <c r="K1575" s="53">
        <f t="shared" si="270"/>
        <v>1.7182953342900864</v>
      </c>
      <c r="L1575" s="53">
        <f t="shared" si="271"/>
        <v>31.628781453279863</v>
      </c>
      <c r="M1575" s="93">
        <f t="shared" si="272"/>
        <v>3.3427042045621076</v>
      </c>
      <c r="N1575" s="53">
        <f t="shared" si="273"/>
        <v>19.386662862741645</v>
      </c>
      <c r="O1575">
        <f t="shared" si="274"/>
        <v>0.75629173150346363</v>
      </c>
      <c r="P1575" s="53">
        <f t="shared" si="275"/>
        <v>11.646017104401583</v>
      </c>
      <c r="Q1575" s="53">
        <v>0.2</v>
      </c>
      <c r="R1575" s="53">
        <f t="shared" si="276"/>
        <v>7.0516185345709497</v>
      </c>
    </row>
    <row r="1576" spans="2:18" ht="15">
      <c r="B1576" s="84">
        <v>31879</v>
      </c>
      <c r="C1576" s="85">
        <v>0</v>
      </c>
      <c r="D1576" s="86">
        <v>20</v>
      </c>
      <c r="E1576" s="87">
        <v>2</v>
      </c>
      <c r="F1576" s="96">
        <f t="shared" si="267"/>
        <v>11</v>
      </c>
      <c r="G1576" s="96"/>
      <c r="H1576" s="74">
        <f t="shared" si="268"/>
        <v>102</v>
      </c>
      <c r="I1576" s="53">
        <f t="shared" si="266"/>
        <v>0.99571490312434352</v>
      </c>
      <c r="J1576" s="53">
        <f t="shared" si="269"/>
        <v>0.14573783503083854</v>
      </c>
      <c r="K1576" s="53">
        <f t="shared" si="270"/>
        <v>1.7252565290286555</v>
      </c>
      <c r="L1576" s="53">
        <f t="shared" si="271"/>
        <v>31.882886549630676</v>
      </c>
      <c r="M1576" s="93">
        <f t="shared" si="272"/>
        <v>3.6482605552497924</v>
      </c>
      <c r="N1576" s="53">
        <f t="shared" si="273"/>
        <v>22.99549738870612</v>
      </c>
      <c r="O1576">
        <f t="shared" si="274"/>
        <v>0.65338616455683207</v>
      </c>
      <c r="P1576" s="53">
        <f t="shared" si="275"/>
        <v>9.8866562389251857</v>
      </c>
      <c r="Q1576" s="53">
        <v>0.2</v>
      </c>
      <c r="R1576" s="53">
        <f t="shared" si="276"/>
        <v>7.7225746508040194</v>
      </c>
    </row>
    <row r="1577" spans="2:18" ht="15">
      <c r="B1577" s="84">
        <v>31880</v>
      </c>
      <c r="C1577" s="85">
        <v>6.6</v>
      </c>
      <c r="D1577" s="86">
        <v>18</v>
      </c>
      <c r="E1577" s="87">
        <v>6</v>
      </c>
      <c r="F1577" s="96">
        <f t="shared" si="267"/>
        <v>12</v>
      </c>
      <c r="G1577" s="96"/>
      <c r="H1577" s="74">
        <f t="shared" si="268"/>
        <v>103</v>
      </c>
      <c r="I1577" s="53">
        <f t="shared" si="266"/>
        <v>0.99514575252636817</v>
      </c>
      <c r="J1577" s="53">
        <f t="shared" si="269"/>
        <v>0.15213043947803545</v>
      </c>
      <c r="K1577" s="53">
        <f t="shared" si="270"/>
        <v>1.7321942042801588</v>
      </c>
      <c r="L1577" s="53">
        <f t="shared" si="271"/>
        <v>32.134901820960117</v>
      </c>
      <c r="M1577" s="93">
        <f t="shared" si="272"/>
        <v>3.1065856944956298</v>
      </c>
      <c r="N1577" s="53">
        <f t="shared" si="273"/>
        <v>18.924156101047789</v>
      </c>
      <c r="O1577">
        <f t="shared" si="274"/>
        <v>0.69297786589913757</v>
      </c>
      <c r="P1577" s="53">
        <f t="shared" si="275"/>
        <v>10.559668732607534</v>
      </c>
      <c r="Q1577" s="53">
        <v>0.2</v>
      </c>
      <c r="R1577" s="53">
        <f t="shared" si="276"/>
        <v>6.869646126575101</v>
      </c>
    </row>
    <row r="1578" spans="2:18" ht="15">
      <c r="B1578" s="84">
        <v>31881</v>
      </c>
      <c r="C1578" s="85">
        <v>0</v>
      </c>
      <c r="D1578" s="86">
        <v>21</v>
      </c>
      <c r="E1578" s="87">
        <v>5</v>
      </c>
      <c r="F1578" s="96">
        <f t="shared" si="267"/>
        <v>13</v>
      </c>
      <c r="G1578" s="96"/>
      <c r="H1578" s="74">
        <f t="shared" si="268"/>
        <v>104</v>
      </c>
      <c r="I1578" s="53">
        <f t="shared" si="266"/>
        <v>0.9945780383783176</v>
      </c>
      <c r="J1578" s="53">
        <f t="shared" si="269"/>
        <v>0.15848068045680108</v>
      </c>
      <c r="K1578" s="53">
        <f t="shared" si="270"/>
        <v>1.7391071699522611</v>
      </c>
      <c r="L1578" s="53">
        <f t="shared" si="271"/>
        <v>32.384762945779599</v>
      </c>
      <c r="M1578" s="93">
        <f t="shared" si="272"/>
        <v>3.7363788388909231</v>
      </c>
      <c r="N1578" s="53">
        <f t="shared" si="273"/>
        <v>22.021638803130127</v>
      </c>
      <c r="O1578">
        <f t="shared" si="274"/>
        <v>0.73464846187074995</v>
      </c>
      <c r="P1578" s="53">
        <f t="shared" si="275"/>
        <v>11.273304901573978</v>
      </c>
      <c r="Q1578" s="53">
        <v>0.2</v>
      </c>
      <c r="R1578" s="53">
        <f t="shared" si="276"/>
        <v>7.6187042666757216</v>
      </c>
    </row>
    <row r="1579" spans="2:18" ht="15">
      <c r="B1579" s="84">
        <v>31882</v>
      </c>
      <c r="C1579" s="85">
        <v>0</v>
      </c>
      <c r="D1579" s="86">
        <v>20</v>
      </c>
      <c r="E1579" s="87">
        <v>2</v>
      </c>
      <c r="F1579" s="96">
        <f t="shared" si="267"/>
        <v>11</v>
      </c>
      <c r="G1579" s="96"/>
      <c r="H1579" s="74">
        <f t="shared" si="268"/>
        <v>105</v>
      </c>
      <c r="I1579" s="53">
        <f t="shared" si="266"/>
        <v>0.9940119286759419</v>
      </c>
      <c r="J1579" s="53">
        <f t="shared" si="269"/>
        <v>0.16478691298506745</v>
      </c>
      <c r="K1579" s="53">
        <f t="shared" si="270"/>
        <v>1.7459941962077394</v>
      </c>
      <c r="L1579" s="53">
        <f t="shared" si="271"/>
        <v>32.63240667063225</v>
      </c>
      <c r="M1579" s="93">
        <f t="shared" si="272"/>
        <v>3.734025835271082</v>
      </c>
      <c r="N1579" s="53">
        <f t="shared" si="273"/>
        <v>23.536087964106017</v>
      </c>
      <c r="O1579">
        <f t="shared" si="274"/>
        <v>0.65338616455683207</v>
      </c>
      <c r="P1579" s="53">
        <f t="shared" si="275"/>
        <v>9.8866562389251857</v>
      </c>
      <c r="Q1579" s="53">
        <v>0.2</v>
      </c>
      <c r="R1579" s="53">
        <f t="shared" si="276"/>
        <v>7.842978882001332</v>
      </c>
    </row>
    <row r="1580" spans="2:18" ht="15">
      <c r="B1580" s="84">
        <v>31883</v>
      </c>
      <c r="C1580" s="85">
        <v>0</v>
      </c>
      <c r="D1580" s="86">
        <v>21</v>
      </c>
      <c r="E1580" s="87">
        <v>4</v>
      </c>
      <c r="F1580" s="96">
        <f t="shared" si="267"/>
        <v>12.5</v>
      </c>
      <c r="G1580" s="96"/>
      <c r="H1580" s="74">
        <f t="shared" si="268"/>
        <v>106</v>
      </c>
      <c r="I1580" s="53">
        <f t="shared" si="266"/>
        <v>0.99344759094020973</v>
      </c>
      <c r="J1580" s="53">
        <f t="shared" si="269"/>
        <v>0.17104749631521274</v>
      </c>
      <c r="K1580" s="53">
        <f t="shared" si="270"/>
        <v>1.7528540118617566</v>
      </c>
      <c r="L1580" s="53">
        <f t="shared" si="271"/>
        <v>32.877770800246196</v>
      </c>
      <c r="M1580" s="93">
        <f t="shared" si="272"/>
        <v>3.8465282493313104</v>
      </c>
      <c r="N1580" s="53">
        <f t="shared" si="273"/>
        <v>23.044948696524738</v>
      </c>
      <c r="O1580">
        <f t="shared" si="274"/>
        <v>0.7135476731207917</v>
      </c>
      <c r="P1580" s="53">
        <f t="shared" si="275"/>
        <v>10.911278230138578</v>
      </c>
      <c r="Q1580" s="53">
        <v>0.2</v>
      </c>
      <c r="R1580" s="53">
        <f t="shared" si="276"/>
        <v>7.8208162535319623</v>
      </c>
    </row>
    <row r="1581" spans="2:18" ht="15">
      <c r="B1581" s="84">
        <v>31884</v>
      </c>
      <c r="C1581" s="85">
        <v>0</v>
      </c>
      <c r="D1581" s="86">
        <v>22</v>
      </c>
      <c r="E1581" s="87">
        <v>5</v>
      </c>
      <c r="F1581" s="96">
        <f t="shared" si="267"/>
        <v>13.5</v>
      </c>
      <c r="G1581" s="96"/>
      <c r="H1581" s="74">
        <f t="shared" si="268"/>
        <v>107</v>
      </c>
      <c r="I1581" s="53">
        <f t="shared" si="266"/>
        <v>0.99288519216773652</v>
      </c>
      <c r="J1581" s="53">
        <f t="shared" si="269"/>
        <v>0.17726079399979452</v>
      </c>
      <c r="K1581" s="53">
        <f t="shared" si="270"/>
        <v>1.7596853028269679</v>
      </c>
      <c r="L1581" s="53">
        <f t="shared" si="271"/>
        <v>33.120794186681486</v>
      </c>
      <c r="M1581" s="93">
        <f t="shared" si="272"/>
        <v>4.0028472145219389</v>
      </c>
      <c r="N1581" s="53">
        <f t="shared" si="273"/>
        <v>23.215290582125299</v>
      </c>
      <c r="O1581">
        <f t="shared" si="274"/>
        <v>0.75629173150346363</v>
      </c>
      <c r="P1581" s="53">
        <f t="shared" si="275"/>
        <v>11.646017104401583</v>
      </c>
      <c r="Q1581" s="53">
        <v>0.2</v>
      </c>
      <c r="R1581" s="53">
        <f t="shared" si="276"/>
        <v>7.9149932689455289</v>
      </c>
    </row>
    <row r="1582" spans="2:18" ht="15">
      <c r="B1582" s="84">
        <v>31885</v>
      </c>
      <c r="C1582" s="85">
        <v>0</v>
      </c>
      <c r="D1582" s="86">
        <v>27</v>
      </c>
      <c r="E1582" s="87">
        <v>6</v>
      </c>
      <c r="F1582" s="96">
        <f t="shared" si="267"/>
        <v>16.5</v>
      </c>
      <c r="G1582" s="96"/>
      <c r="H1582" s="74">
        <f t="shared" si="268"/>
        <v>108</v>
      </c>
      <c r="I1582" s="53">
        <f t="shared" si="266"/>
        <v>0.99232489878136709</v>
      </c>
      <c r="J1582" s="53">
        <f t="shared" si="269"/>
        <v>0.18342517398019959</v>
      </c>
      <c r="K1582" s="53">
        <f t="shared" si="270"/>
        <v>1.7664867106110842</v>
      </c>
      <c r="L1582" s="53">
        <f t="shared" si="271"/>
        <v>33.361416717549993</v>
      </c>
      <c r="M1582" s="93">
        <f t="shared" si="272"/>
        <v>4.9107488764731251</v>
      </c>
      <c r="N1582" s="53">
        <f t="shared" si="273"/>
        <v>25.989806957853467</v>
      </c>
      <c r="O1582">
        <f t="shared" si="274"/>
        <v>0.89821237770744478</v>
      </c>
      <c r="P1582" s="53">
        <f t="shared" si="275"/>
        <v>14.122457624351155</v>
      </c>
      <c r="Q1582" s="53">
        <v>0.2</v>
      </c>
      <c r="R1582" s="53">
        <f t="shared" si="276"/>
        <v>8.7059756308796974</v>
      </c>
    </row>
    <row r="1583" spans="2:18" ht="15">
      <c r="B1583" s="84">
        <v>31886</v>
      </c>
      <c r="C1583" s="85">
        <v>0</v>
      </c>
      <c r="D1583" s="86">
        <v>26</v>
      </c>
      <c r="E1583" s="87">
        <v>7</v>
      </c>
      <c r="F1583" s="96">
        <f t="shared" si="267"/>
        <v>16.5</v>
      </c>
      <c r="G1583" s="96"/>
      <c r="H1583" s="74">
        <f t="shared" si="268"/>
        <v>109</v>
      </c>
      <c r="I1583" s="53">
        <f t="shared" si="266"/>
        <v>0.99176687658092877</v>
      </c>
      <c r="J1583" s="53">
        <f t="shared" si="269"/>
        <v>0.18953900869906945</v>
      </c>
      <c r="K1583" s="53">
        <f t="shared" si="270"/>
        <v>1.773256830871865</v>
      </c>
      <c r="L1583" s="53">
        <f t="shared" si="271"/>
        <v>33.599579303390037</v>
      </c>
      <c r="M1583" s="93">
        <f t="shared" si="272"/>
        <v>4.7043999180812257</v>
      </c>
      <c r="N1583" s="53">
        <f t="shared" si="273"/>
        <v>24.897719023922846</v>
      </c>
      <c r="O1583">
        <f t="shared" si="274"/>
        <v>0.89821237770744478</v>
      </c>
      <c r="P1583" s="53">
        <f t="shared" si="275"/>
        <v>14.122457624351155</v>
      </c>
      <c r="Q1583" s="53">
        <v>0.2</v>
      </c>
      <c r="R1583" s="53">
        <f t="shared" si="276"/>
        <v>8.4565839519508508</v>
      </c>
    </row>
    <row r="1584" spans="2:18" ht="15">
      <c r="B1584" s="84">
        <v>31887</v>
      </c>
      <c r="C1584" s="85">
        <v>0</v>
      </c>
      <c r="D1584" s="86">
        <v>22</v>
      </c>
      <c r="E1584" s="87">
        <v>9</v>
      </c>
      <c r="F1584" s="96">
        <f t="shared" si="267"/>
        <v>15.5</v>
      </c>
      <c r="G1584" s="96"/>
      <c r="H1584" s="74">
        <f t="shared" si="268"/>
        <v>110</v>
      </c>
      <c r="I1584" s="53">
        <f t="shared" si="266"/>
        <v>0.99121129069416836</v>
      </c>
      <c r="J1584" s="53">
        <f t="shared" si="269"/>
        <v>0.19560067523736388</v>
      </c>
      <c r="K1584" s="53">
        <f t="shared" si="270"/>
        <v>1.7799942120349357</v>
      </c>
      <c r="L1584" s="53">
        <f t="shared" si="271"/>
        <v>33.835223864280934</v>
      </c>
      <c r="M1584" s="93">
        <f t="shared" si="272"/>
        <v>3.8043847967873097</v>
      </c>
      <c r="N1584" s="53">
        <f t="shared" si="273"/>
        <v>20.739087875109515</v>
      </c>
      <c r="O1584">
        <f t="shared" si="274"/>
        <v>0.84852650924855288</v>
      </c>
      <c r="P1584" s="53">
        <f t="shared" si="275"/>
        <v>13.249293405289498</v>
      </c>
      <c r="Q1584" s="53">
        <v>0.2</v>
      </c>
      <c r="R1584" s="53">
        <f t="shared" si="276"/>
        <v>7.4583218654392205</v>
      </c>
    </row>
    <row r="1585" spans="2:18" ht="15">
      <c r="B1585" s="84">
        <v>31888</v>
      </c>
      <c r="C1585" s="85">
        <v>7</v>
      </c>
      <c r="D1585" s="86">
        <v>20</v>
      </c>
      <c r="E1585" s="87">
        <v>8</v>
      </c>
      <c r="F1585" s="96">
        <f t="shared" si="267"/>
        <v>14</v>
      </c>
      <c r="G1585" s="96"/>
      <c r="H1585" s="74">
        <f t="shared" si="268"/>
        <v>111</v>
      </c>
      <c r="I1585" s="53">
        <f t="shared" si="266"/>
        <v>0.99065830552788836</v>
      </c>
      <c r="J1585" s="53">
        <f t="shared" si="269"/>
        <v>0.20160855547686729</v>
      </c>
      <c r="K1585" s="53">
        <f t="shared" si="270"/>
        <v>1.7866973539801925</v>
      </c>
      <c r="L1585" s="53">
        <f t="shared" si="271"/>
        <v>34.068293315785375</v>
      </c>
      <c r="M1585" s="93">
        <f t="shared" si="272"/>
        <v>3.5145327471093433</v>
      </c>
      <c r="N1585" s="53">
        <f t="shared" si="273"/>
        <v>20.062725083033811</v>
      </c>
      <c r="O1585">
        <f t="shared" si="274"/>
        <v>0.77848917725545741</v>
      </c>
      <c r="P1585" s="53">
        <f t="shared" si="275"/>
        <v>12.02968899466322</v>
      </c>
      <c r="Q1585" s="53">
        <v>0.2</v>
      </c>
      <c r="R1585" s="53">
        <f t="shared" si="276"/>
        <v>7.2297551196523449</v>
      </c>
    </row>
    <row r="1586" spans="2:18" ht="15">
      <c r="B1586" s="84">
        <v>31889</v>
      </c>
      <c r="C1586" s="85">
        <v>0</v>
      </c>
      <c r="D1586" s="86">
        <v>22</v>
      </c>
      <c r="E1586" s="87">
        <v>3</v>
      </c>
      <c r="F1586" s="96">
        <f t="shared" si="267"/>
        <v>12.5</v>
      </c>
      <c r="G1586" s="96"/>
      <c r="H1586" s="74">
        <f t="shared" si="268"/>
        <v>112</v>
      </c>
      <c r="I1586" s="53">
        <f t="shared" si="266"/>
        <v>0.99010808471929601</v>
      </c>
      <c r="J1586" s="53">
        <f t="shared" si="269"/>
        <v>0.20756103628894179</v>
      </c>
      <c r="K1586" s="53">
        <f t="shared" si="270"/>
        <v>1.7933647068029879</v>
      </c>
      <c r="L1586" s="53">
        <f t="shared" si="271"/>
        <v>34.298731554310635</v>
      </c>
      <c r="M1586" s="93">
        <f t="shared" si="272"/>
        <v>4.2422568701597951</v>
      </c>
      <c r="N1586" s="53">
        <f t="shared" si="273"/>
        <v>25.41579980526787</v>
      </c>
      <c r="O1586">
        <f t="shared" si="274"/>
        <v>0.7135476731207917</v>
      </c>
      <c r="P1586" s="53">
        <f t="shared" si="275"/>
        <v>10.911278230138578</v>
      </c>
      <c r="Q1586" s="53">
        <v>0.2</v>
      </c>
      <c r="R1586" s="53">
        <f t="shared" si="276"/>
        <v>8.3529308992188724</v>
      </c>
    </row>
    <row r="1587" spans="2:18" ht="15">
      <c r="B1587" s="84">
        <v>31890</v>
      </c>
      <c r="C1587" s="85">
        <v>0</v>
      </c>
      <c r="D1587" s="86">
        <v>21</v>
      </c>
      <c r="E1587" s="87">
        <v>4</v>
      </c>
      <c r="F1587" s="96">
        <f t="shared" si="267"/>
        <v>12.5</v>
      </c>
      <c r="G1587" s="96"/>
      <c r="H1587" s="74">
        <f t="shared" si="268"/>
        <v>113</v>
      </c>
      <c r="I1587" s="53">
        <f t="shared" si="266"/>
        <v>0.98956079108758077</v>
      </c>
      <c r="J1587" s="53">
        <f t="shared" si="269"/>
        <v>0.21345650975027131</v>
      </c>
      <c r="K1587" s="53">
        <f t="shared" si="270"/>
        <v>1.7999946696566702</v>
      </c>
      <c r="L1587" s="53">
        <f t="shared" si="271"/>
        <v>34.526483441982286</v>
      </c>
      <c r="M1587" s="93">
        <f t="shared" si="272"/>
        <v>4.0394190566186472</v>
      </c>
      <c r="N1587" s="53">
        <f t="shared" si="273"/>
        <v>24.20057747911347</v>
      </c>
      <c r="O1587">
        <f t="shared" si="274"/>
        <v>0.7135476731207917</v>
      </c>
      <c r="P1587" s="53">
        <f t="shared" si="275"/>
        <v>10.911278230138578</v>
      </c>
      <c r="Q1587" s="53">
        <v>0.2</v>
      </c>
      <c r="R1587" s="53">
        <f t="shared" si="276"/>
        <v>8.0801859785750469</v>
      </c>
    </row>
    <row r="1588" spans="2:18" ht="15">
      <c r="B1588" s="84">
        <v>31891</v>
      </c>
      <c r="C1588" s="85">
        <v>0</v>
      </c>
      <c r="D1588" s="86">
        <v>21</v>
      </c>
      <c r="E1588" s="87">
        <v>6</v>
      </c>
      <c r="F1588" s="96">
        <f t="shared" si="267"/>
        <v>13.5</v>
      </c>
      <c r="G1588" s="96"/>
      <c r="H1588" s="74">
        <f t="shared" si="268"/>
        <v>114</v>
      </c>
      <c r="I1588" s="53">
        <f t="shared" si="266"/>
        <v>0.98901658658573355</v>
      </c>
      <c r="J1588" s="53">
        <f t="shared" si="269"/>
        <v>0.21929337338631621</v>
      </c>
      <c r="K1588" s="53">
        <f t="shared" si="270"/>
        <v>1.8065855896834622</v>
      </c>
      <c r="L1588" s="53">
        <f t="shared" si="271"/>
        <v>34.751494791126646</v>
      </c>
      <c r="M1588" s="93">
        <f t="shared" si="272"/>
        <v>3.9451446426250762</v>
      </c>
      <c r="N1588" s="53">
        <f t="shared" si="273"/>
        <v>22.880633298914045</v>
      </c>
      <c r="O1588">
        <f t="shared" si="274"/>
        <v>0.75629173150346363</v>
      </c>
      <c r="P1588" s="53">
        <f t="shared" si="275"/>
        <v>11.646017104401583</v>
      </c>
      <c r="Q1588" s="53">
        <v>0.2</v>
      </c>
      <c r="R1588" s="53">
        <f t="shared" si="276"/>
        <v>7.8395263747535946</v>
      </c>
    </row>
    <row r="1589" spans="2:18" ht="15">
      <c r="B1589" s="84">
        <v>31892</v>
      </c>
      <c r="C1589" s="85">
        <v>0</v>
      </c>
      <c r="D1589" s="86">
        <v>21</v>
      </c>
      <c r="E1589" s="87">
        <v>10</v>
      </c>
      <c r="F1589" s="96">
        <f t="shared" si="267"/>
        <v>15.5</v>
      </c>
      <c r="G1589" s="96"/>
      <c r="H1589" s="74">
        <f t="shared" si="268"/>
        <v>115</v>
      </c>
      <c r="I1589" s="53">
        <f t="shared" si="266"/>
        <v>0.98847563225262169</v>
      </c>
      <c r="J1589" s="53">
        <f t="shared" si="269"/>
        <v>0.22507003044315249</v>
      </c>
      <c r="K1589" s="53">
        <f t="shared" si="270"/>
        <v>1.8131357610410594</v>
      </c>
      <c r="L1589" s="53">
        <f t="shared" si="271"/>
        <v>34.973712348461028</v>
      </c>
      <c r="M1589" s="93">
        <f t="shared" si="272"/>
        <v>3.6172771365342236</v>
      </c>
      <c r="N1589" s="53">
        <f t="shared" si="273"/>
        <v>19.719095835562985</v>
      </c>
      <c r="O1589">
        <f t="shared" si="274"/>
        <v>0.84852650924855288</v>
      </c>
      <c r="P1589" s="53">
        <f t="shared" si="275"/>
        <v>13.249293405289498</v>
      </c>
      <c r="Q1589" s="53">
        <v>0.2</v>
      </c>
      <c r="R1589" s="53">
        <f t="shared" si="276"/>
        <v>7.2263114699835533</v>
      </c>
    </row>
    <row r="1590" spans="2:18" ht="15">
      <c r="B1590" s="84">
        <v>31893</v>
      </c>
      <c r="C1590" s="85">
        <v>0</v>
      </c>
      <c r="D1590" s="86">
        <v>24</v>
      </c>
      <c r="E1590" s="87">
        <v>11</v>
      </c>
      <c r="F1590" s="96">
        <f t="shared" si="267"/>
        <v>17.5</v>
      </c>
      <c r="G1590" s="96"/>
      <c r="H1590" s="74">
        <f t="shared" si="268"/>
        <v>116</v>
      </c>
      <c r="I1590" s="53">
        <f t="shared" si="266"/>
        <v>0.98793808816533546</v>
      </c>
      <c r="J1590" s="53">
        <f t="shared" si="269"/>
        <v>0.2307848901883201</v>
      </c>
      <c r="K1590" s="53">
        <f t="shared" si="270"/>
        <v>1.8196434240327124</v>
      </c>
      <c r="L1590" s="53">
        <f t="shared" si="271"/>
        <v>35.193083779092866</v>
      </c>
      <c r="M1590" s="93">
        <f t="shared" si="272"/>
        <v>4.1947219485444363</v>
      </c>
      <c r="N1590" s="53">
        <f t="shared" si="273"/>
        <v>21.571379578227283</v>
      </c>
      <c r="O1590">
        <f t="shared" si="274"/>
        <v>0.95041280970568121</v>
      </c>
      <c r="P1590" s="53">
        <f t="shared" si="275"/>
        <v>15.046556310891852</v>
      </c>
      <c r="Q1590" s="53">
        <v>0.2</v>
      </c>
      <c r="R1590" s="53">
        <f t="shared" si="276"/>
        <v>7.7448610553526587</v>
      </c>
    </row>
    <row r="1591" spans="2:18" ht="15">
      <c r="B1591" s="84">
        <v>31894</v>
      </c>
      <c r="C1591" s="85">
        <v>0</v>
      </c>
      <c r="D1591" s="86">
        <v>25</v>
      </c>
      <c r="E1591" s="87">
        <v>9</v>
      </c>
      <c r="F1591" s="96">
        <f t="shared" si="267"/>
        <v>17</v>
      </c>
      <c r="G1591" s="96"/>
      <c r="H1591" s="74">
        <f t="shared" si="268"/>
        <v>117</v>
      </c>
      <c r="I1591" s="53">
        <f t="shared" si="266"/>
        <v>0.98740411339181866</v>
      </c>
      <c r="J1591" s="53">
        <f t="shared" si="269"/>
        <v>0.2364363682412613</v>
      </c>
      <c r="K1591" s="53">
        <f t="shared" si="270"/>
        <v>1.8261067643489397</v>
      </c>
      <c r="L1591" s="53">
        <f t="shared" si="271"/>
        <v>35.409557650431303</v>
      </c>
      <c r="M1591" s="93">
        <f t="shared" si="272"/>
        <v>4.6159299582093185</v>
      </c>
      <c r="N1591" s="53">
        <f t="shared" si="273"/>
        <v>24.078499202293287</v>
      </c>
      <c r="O1591">
        <f t="shared" si="274"/>
        <v>0.92399173474224472</v>
      </c>
      <c r="P1591" s="53">
        <f t="shared" si="275"/>
        <v>14.577982189385189</v>
      </c>
      <c r="Q1591" s="53">
        <v>0.2</v>
      </c>
      <c r="R1591" s="53">
        <f t="shared" si="276"/>
        <v>8.2947054249787051</v>
      </c>
    </row>
    <row r="1592" spans="2:18" ht="15">
      <c r="B1592" s="84">
        <v>31895</v>
      </c>
      <c r="C1592" s="85">
        <v>0</v>
      </c>
      <c r="D1592" s="86">
        <v>20</v>
      </c>
      <c r="E1592" s="87">
        <v>9</v>
      </c>
      <c r="F1592" s="96">
        <f t="shared" si="267"/>
        <v>14.5</v>
      </c>
      <c r="G1592" s="96"/>
      <c r="H1592" s="74">
        <f t="shared" si="268"/>
        <v>118</v>
      </c>
      <c r="I1592" s="53">
        <f t="shared" si="266"/>
        <v>0.98687386594379756</v>
      </c>
      <c r="J1592" s="53">
        <f t="shared" si="269"/>
        <v>0.24202288693386306</v>
      </c>
      <c r="K1592" s="53">
        <f t="shared" si="270"/>
        <v>1.8325239124293682</v>
      </c>
      <c r="L1592" s="53">
        <f t="shared" si="271"/>
        <v>35.623083416116273</v>
      </c>
      <c r="M1592" s="93">
        <f t="shared" si="272"/>
        <v>3.5737967232885977</v>
      </c>
      <c r="N1592" s="53">
        <f t="shared" si="273"/>
        <v>20.085228266354228</v>
      </c>
      <c r="O1592">
        <f t="shared" si="274"/>
        <v>0.80125269250101316</v>
      </c>
      <c r="P1592" s="53">
        <f t="shared" si="275"/>
        <v>12.424600625459268</v>
      </c>
      <c r="Q1592" s="53">
        <v>0.2</v>
      </c>
      <c r="R1592" s="53">
        <f t="shared" si="276"/>
        <v>7.2601391120385026</v>
      </c>
    </row>
    <row r="1593" spans="2:18" ht="15">
      <c r="B1593" s="84">
        <v>31896</v>
      </c>
      <c r="C1593" s="85">
        <v>0</v>
      </c>
      <c r="D1593" s="86">
        <v>23</v>
      </c>
      <c r="E1593" s="87">
        <v>7</v>
      </c>
      <c r="F1593" s="96">
        <f t="shared" si="267"/>
        <v>15</v>
      </c>
      <c r="G1593" s="96"/>
      <c r="H1593" s="74">
        <f t="shared" si="268"/>
        <v>119</v>
      </c>
      <c r="I1593" s="53">
        <f t="shared" si="266"/>
        <v>0.98634750273002292</v>
      </c>
      <c r="J1593" s="53">
        <f t="shared" si="269"/>
        <v>0.24754287570157374</v>
      </c>
      <c r="K1593" s="53">
        <f t="shared" si="270"/>
        <v>1.8388929429535461</v>
      </c>
      <c r="L1593" s="53">
        <f t="shared" si="271"/>
        <v>35.833611400072293</v>
      </c>
      <c r="M1593" s="93">
        <f t="shared" si="272"/>
        <v>4.4027486058981333</v>
      </c>
      <c r="N1593" s="53">
        <f t="shared" si="273"/>
        <v>24.366855752049162</v>
      </c>
      <c r="O1593">
        <f t="shared" si="274"/>
        <v>0.8245943710158492</v>
      </c>
      <c r="P1593" s="53">
        <f t="shared" si="275"/>
        <v>12.831038046583151</v>
      </c>
      <c r="Q1593" s="53">
        <v>0.2</v>
      </c>
      <c r="R1593" s="53">
        <f t="shared" si="276"/>
        <v>8.2569563607301646</v>
      </c>
    </row>
    <row r="1594" spans="2:18" ht="15">
      <c r="B1594" s="84">
        <v>31897</v>
      </c>
      <c r="C1594" s="85">
        <v>0</v>
      </c>
      <c r="D1594" s="86">
        <v>22</v>
      </c>
      <c r="E1594" s="87">
        <v>8</v>
      </c>
      <c r="F1594" s="96">
        <f t="shared" si="267"/>
        <v>15</v>
      </c>
      <c r="G1594" s="96"/>
      <c r="H1594" s="74">
        <f t="shared" si="268"/>
        <v>120</v>
      </c>
      <c r="I1594" s="53">
        <f t="shared" si="266"/>
        <v>0.98582517950983806</v>
      </c>
      <c r="J1594" s="53">
        <f t="shared" si="269"/>
        <v>0.25299477150548283</v>
      </c>
      <c r="K1594" s="53">
        <f t="shared" si="270"/>
        <v>1.8452118744698753</v>
      </c>
      <c r="L1594" s="53">
        <f t="shared" si="271"/>
        <v>36.041092780795132</v>
      </c>
      <c r="M1594" s="93">
        <f t="shared" si="272"/>
        <v>4.1422402616260268</v>
      </c>
      <c r="N1594" s="53">
        <f t="shared" si="273"/>
        <v>22.925081575213405</v>
      </c>
      <c r="O1594">
        <f t="shared" si="274"/>
        <v>0.8245943710158492</v>
      </c>
      <c r="P1594" s="53">
        <f t="shared" si="275"/>
        <v>12.831038046583151</v>
      </c>
      <c r="Q1594" s="53">
        <v>0.2</v>
      </c>
      <c r="R1594" s="53">
        <f t="shared" si="276"/>
        <v>7.9296823798709459</v>
      </c>
    </row>
    <row r="1595" spans="2:18" ht="15">
      <c r="B1595" s="84">
        <v>31898</v>
      </c>
      <c r="C1595" s="85">
        <v>0</v>
      </c>
      <c r="D1595" s="86">
        <v>26</v>
      </c>
      <c r="E1595" s="87">
        <v>10</v>
      </c>
      <c r="F1595" s="96">
        <f t="shared" si="267"/>
        <v>18</v>
      </c>
      <c r="G1595" s="96"/>
      <c r="H1595" s="74">
        <f t="shared" si="268"/>
        <v>121</v>
      </c>
      <c r="I1595" s="53">
        <f t="shared" si="266"/>
        <v>0.98530705084708703</v>
      </c>
      <c r="J1595" s="53">
        <f t="shared" si="269"/>
        <v>0.25837701928569073</v>
      </c>
      <c r="K1595" s="53">
        <f t="shared" si="270"/>
        <v>1.8514786691720928</v>
      </c>
      <c r="L1595" s="53">
        <f t="shared" si="271"/>
        <v>36.245479575980454</v>
      </c>
      <c r="M1595" s="93">
        <f t="shared" si="272"/>
        <v>4.8606722936257825</v>
      </c>
      <c r="N1595" s="53">
        <f t="shared" si="273"/>
        <v>24.646926111666712</v>
      </c>
      <c r="O1595">
        <f t="shared" si="274"/>
        <v>0.97748894673792364</v>
      </c>
      <c r="P1595" s="53">
        <f t="shared" si="275"/>
        <v>15.528504174899853</v>
      </c>
      <c r="Q1595" s="53">
        <v>0.2</v>
      </c>
      <c r="R1595" s="53">
        <f t="shared" si="276"/>
        <v>8.4744926196936134</v>
      </c>
    </row>
    <row r="1596" spans="2:18" ht="15">
      <c r="B1596" s="84">
        <v>31899</v>
      </c>
      <c r="C1596" s="85">
        <v>0</v>
      </c>
      <c r="D1596" s="86">
        <v>27</v>
      </c>
      <c r="E1596" s="87">
        <v>11</v>
      </c>
      <c r="F1596" s="96">
        <f t="shared" si="267"/>
        <v>19</v>
      </c>
      <c r="G1596" s="96"/>
      <c r="H1596" s="74">
        <f t="shared" si="268"/>
        <v>122</v>
      </c>
      <c r="I1596" s="53">
        <f t="shared" si="266"/>
        <v>0.98479327006437722</v>
      </c>
      <c r="J1596" s="53">
        <f t="shared" si="269"/>
        <v>0.26368807244622355</v>
      </c>
      <c r="K1596" s="53">
        <f t="shared" si="270"/>
        <v>1.8576912328329742</v>
      </c>
      <c r="L1596" s="53">
        <f t="shared" si="271"/>
        <v>36.446724627604532</v>
      </c>
      <c r="M1596" s="93">
        <f t="shared" si="272"/>
        <v>5.0241869258639209</v>
      </c>
      <c r="N1596" s="53">
        <f t="shared" si="273"/>
        <v>24.783772746771085</v>
      </c>
      <c r="O1596">
        <f t="shared" si="274"/>
        <v>1.0336608681468451</v>
      </c>
      <c r="P1596" s="53">
        <f t="shared" si="275"/>
        <v>16.533851613772821</v>
      </c>
      <c r="Q1596" s="53">
        <v>0.2</v>
      </c>
      <c r="R1596" s="53">
        <f t="shared" si="276"/>
        <v>8.5542872016494673</v>
      </c>
    </row>
    <row r="1597" spans="2:18" ht="15">
      <c r="B1597" s="84">
        <v>31900</v>
      </c>
      <c r="C1597" s="85">
        <v>0.8</v>
      </c>
      <c r="D1597" s="86">
        <v>15</v>
      </c>
      <c r="E1597" s="87">
        <v>12</v>
      </c>
      <c r="F1597" s="96">
        <f t="shared" si="267"/>
        <v>13.5</v>
      </c>
      <c r="G1597" s="96"/>
      <c r="H1597" s="74">
        <f t="shared" si="268"/>
        <v>123</v>
      </c>
      <c r="I1597" s="53">
        <f t="shared" si="266"/>
        <v>0.98428398919770821</v>
      </c>
      <c r="J1597" s="53">
        <f t="shared" si="269"/>
        <v>0.26892639337166119</v>
      </c>
      <c r="K1597" s="53">
        <f t="shared" si="270"/>
        <v>1.863847414905129</v>
      </c>
      <c r="L1597" s="53">
        <f t="shared" si="271"/>
        <v>36.64478158756696</v>
      </c>
      <c r="M1597" s="93">
        <f t="shared" si="272"/>
        <v>1.8604438879411951</v>
      </c>
      <c r="N1597" s="53">
        <f t="shared" si="273"/>
        <v>10.790006002128182</v>
      </c>
      <c r="O1597">
        <f t="shared" si="274"/>
        <v>0.75629173150346363</v>
      </c>
      <c r="P1597" s="53">
        <f t="shared" si="275"/>
        <v>11.646017104401583</v>
      </c>
      <c r="Q1597" s="53">
        <v>0.2</v>
      </c>
      <c r="R1597" s="53">
        <f t="shared" si="276"/>
        <v>5.1130293382475216</v>
      </c>
    </row>
    <row r="1598" spans="2:18" ht="15">
      <c r="B1598" s="84">
        <v>31901</v>
      </c>
      <c r="C1598" s="85">
        <v>19</v>
      </c>
      <c r="D1598" s="86">
        <v>13</v>
      </c>
      <c r="E1598" s="87">
        <v>4</v>
      </c>
      <c r="F1598" s="96">
        <f t="shared" si="267"/>
        <v>8.5</v>
      </c>
      <c r="G1598" s="96"/>
      <c r="H1598" s="74">
        <f t="shared" si="268"/>
        <v>124</v>
      </c>
      <c r="I1598" s="53">
        <f t="shared" si="266"/>
        <v>0.98377935895148183</v>
      </c>
      <c r="J1598" s="53">
        <f t="shared" si="269"/>
        <v>0.27409045397556114</v>
      </c>
      <c r="K1598" s="53">
        <f t="shared" si="270"/>
        <v>1.8699450087988925</v>
      </c>
      <c r="L1598" s="53">
        <f t="shared" si="271"/>
        <v>36.839604904004887</v>
      </c>
      <c r="M1598" s="93">
        <f t="shared" si="272"/>
        <v>2.722020806974661</v>
      </c>
      <c r="N1598" s="53">
        <f t="shared" si="273"/>
        <v>18.788198501042494</v>
      </c>
      <c r="O1598">
        <f t="shared" si="274"/>
        <v>0.56293085323359648</v>
      </c>
      <c r="P1598" s="53">
        <f t="shared" si="275"/>
        <v>8.3687143143084199</v>
      </c>
      <c r="Q1598" s="53">
        <v>0.2</v>
      </c>
      <c r="R1598" s="53">
        <f t="shared" si="276"/>
        <v>6.6432904438068325</v>
      </c>
    </row>
    <row r="1599" spans="2:18" ht="15">
      <c r="B1599" s="84">
        <v>31902</v>
      </c>
      <c r="C1599" s="85">
        <v>4.5999999999999996</v>
      </c>
      <c r="D1599" s="86">
        <v>17</v>
      </c>
      <c r="E1599" s="87">
        <v>5</v>
      </c>
      <c r="F1599" s="96">
        <f t="shared" si="267"/>
        <v>11</v>
      </c>
      <c r="G1599" s="96"/>
      <c r="H1599" s="74">
        <f t="shared" si="268"/>
        <v>125</v>
      </c>
      <c r="I1599" s="53">
        <f t="shared" si="266"/>
        <v>0.98327952865390666</v>
      </c>
      <c r="J1599" s="53">
        <f t="shared" si="269"/>
        <v>0.27917873628067436</v>
      </c>
      <c r="K1599" s="53">
        <f t="shared" si="270"/>
        <v>1.875981752347422</v>
      </c>
      <c r="L1599" s="53">
        <f t="shared" si="271"/>
        <v>37.031149808387767</v>
      </c>
      <c r="M1599" s="93">
        <f t="shared" si="272"/>
        <v>3.4597903365941827</v>
      </c>
      <c r="N1599" s="53">
        <f t="shared" si="273"/>
        <v>21.807543196479514</v>
      </c>
      <c r="O1599">
        <f t="shared" si="274"/>
        <v>0.65338616455683207</v>
      </c>
      <c r="P1599" s="53">
        <f t="shared" si="275"/>
        <v>9.8866562389251857</v>
      </c>
      <c r="Q1599" s="53">
        <v>0.2</v>
      </c>
      <c r="R1599" s="53">
        <f t="shared" si="276"/>
        <v>7.4579849266734044</v>
      </c>
    </row>
    <row r="1600" spans="2:18" ht="15">
      <c r="B1600" s="84">
        <v>31903</v>
      </c>
      <c r="C1600" s="85">
        <v>1.4</v>
      </c>
      <c r="D1600" s="86">
        <v>20</v>
      </c>
      <c r="E1600" s="87">
        <v>7</v>
      </c>
      <c r="F1600" s="96">
        <f t="shared" si="267"/>
        <v>13.5</v>
      </c>
      <c r="G1600" s="96"/>
      <c r="H1600" s="74">
        <f t="shared" si="268"/>
        <v>126</v>
      </c>
      <c r="I1600" s="53">
        <f t="shared" si="266"/>
        <v>0.98278464621280937</v>
      </c>
      <c r="J1600" s="53">
        <f t="shared" si="269"/>
        <v>0.28418973303085449</v>
      </c>
      <c r="K1600" s="53">
        <f t="shared" si="270"/>
        <v>1.8819553284691202</v>
      </c>
      <c r="L1600" s="53">
        <f t="shared" si="271"/>
        <v>37.219372303500279</v>
      </c>
      <c r="M1600" s="93">
        <f t="shared" si="272"/>
        <v>3.9335487038553403</v>
      </c>
      <c r="N1600" s="53">
        <f t="shared" si="273"/>
        <v>22.813380397745266</v>
      </c>
      <c r="O1600">
        <f t="shared" si="274"/>
        <v>0.75629173150346363</v>
      </c>
      <c r="P1600" s="53">
        <f t="shared" si="275"/>
        <v>11.646017104401583</v>
      </c>
      <c r="Q1600" s="53">
        <v>0.2</v>
      </c>
      <c r="R1600" s="53">
        <f t="shared" si="276"/>
        <v>7.8243605085638501</v>
      </c>
    </row>
    <row r="1601" spans="2:18" ht="15">
      <c r="B1601" s="84">
        <v>31904</v>
      </c>
      <c r="C1601" s="85">
        <v>0</v>
      </c>
      <c r="D1601" s="86">
        <v>19</v>
      </c>
      <c r="E1601" s="87">
        <v>10</v>
      </c>
      <c r="F1601" s="96">
        <f t="shared" si="267"/>
        <v>14.5</v>
      </c>
      <c r="G1601" s="96"/>
      <c r="H1601" s="74">
        <f t="shared" si="268"/>
        <v>127</v>
      </c>
      <c r="I1601" s="53">
        <f t="shared" si="266"/>
        <v>0.98229485807186612</v>
      </c>
      <c r="J1601" s="53">
        <f t="shared" si="269"/>
        <v>0.28912194833444604</v>
      </c>
      <c r="K1601" s="53">
        <f t="shared" si="270"/>
        <v>1.8878633660374464</v>
      </c>
      <c r="L1601" s="53">
        <f t="shared" si="271"/>
        <v>37.404229152418324</v>
      </c>
      <c r="M1601" s="93">
        <f t="shared" si="272"/>
        <v>3.3942510387619995</v>
      </c>
      <c r="N1601" s="53">
        <f t="shared" si="273"/>
        <v>19.076156867733346</v>
      </c>
      <c r="O1601">
        <f t="shared" si="274"/>
        <v>0.80125269250101316</v>
      </c>
      <c r="P1601" s="53">
        <f t="shared" si="275"/>
        <v>12.424600625459268</v>
      </c>
      <c r="Q1601" s="53">
        <v>0.2</v>
      </c>
      <c r="R1601" s="53">
        <f t="shared" si="276"/>
        <v>7.031572822289812</v>
      </c>
    </row>
    <row r="1602" spans="2:18" ht="15">
      <c r="B1602" s="84">
        <v>31905</v>
      </c>
      <c r="C1602" s="85">
        <v>0</v>
      </c>
      <c r="D1602" s="86">
        <v>23</v>
      </c>
      <c r="E1602" s="87">
        <v>5</v>
      </c>
      <c r="F1602" s="96">
        <f t="shared" si="267"/>
        <v>14</v>
      </c>
      <c r="G1602" s="96"/>
      <c r="H1602" s="74">
        <f t="shared" si="268"/>
        <v>128</v>
      </c>
      <c r="I1602" s="53">
        <f t="shared" si="266"/>
        <v>0.98181030916726786</v>
      </c>
      <c r="J1602" s="53">
        <f t="shared" si="269"/>
        <v>0.29397389833885346</v>
      </c>
      <c r="K1602" s="53">
        <f t="shared" si="270"/>
        <v>1.8937034409680653</v>
      </c>
      <c r="L1602" s="53">
        <f t="shared" si="271"/>
        <v>37.585677868581648</v>
      </c>
      <c r="M1602" s="93">
        <f t="shared" si="272"/>
        <v>4.7488148064632707</v>
      </c>
      <c r="N1602" s="53">
        <f t="shared" si="273"/>
        <v>27.108629450294568</v>
      </c>
      <c r="O1602">
        <f t="shared" si="274"/>
        <v>0.77848917725545741</v>
      </c>
      <c r="P1602" s="53">
        <f t="shared" si="275"/>
        <v>12.02968899466322</v>
      </c>
      <c r="Q1602" s="53">
        <v>0.2</v>
      </c>
      <c r="R1602" s="53">
        <f t="shared" si="276"/>
        <v>8.822237561092777</v>
      </c>
    </row>
    <row r="1603" spans="2:18" ht="15">
      <c r="B1603" s="84">
        <v>31906</v>
      </c>
      <c r="C1603" s="85">
        <v>0</v>
      </c>
      <c r="D1603" s="86">
        <v>21</v>
      </c>
      <c r="E1603" s="87">
        <v>6</v>
      </c>
      <c r="F1603" s="96">
        <f t="shared" si="267"/>
        <v>13.5</v>
      </c>
      <c r="G1603" s="96"/>
      <c r="H1603" s="74">
        <f t="shared" si="268"/>
        <v>129</v>
      </c>
      <c r="I1603" s="53">
        <f t="shared" si="266"/>
        <v>0.98133114288483081</v>
      </c>
      <c r="J1603" s="53">
        <f t="shared" si="269"/>
        <v>0.29874411193586303</v>
      </c>
      <c r="K1603" s="53">
        <f t="shared" si="270"/>
        <v>1.8994730775330462</v>
      </c>
      <c r="L1603" s="53">
        <f t="shared" si="271"/>
        <v>37.763676707062153</v>
      </c>
      <c r="M1603" s="93">
        <f t="shared" si="272"/>
        <v>4.2871009647830345</v>
      </c>
      <c r="N1603" s="53">
        <f t="shared" si="273"/>
        <v>24.863875466262158</v>
      </c>
      <c r="O1603">
        <f t="shared" si="274"/>
        <v>0.75629173150346363</v>
      </c>
      <c r="P1603" s="53">
        <f t="shared" si="275"/>
        <v>11.646017104401583</v>
      </c>
      <c r="Q1603" s="53">
        <v>0.2</v>
      </c>
      <c r="R1603" s="53">
        <f t="shared" si="276"/>
        <v>8.2867574206883212</v>
      </c>
    </row>
    <row r="1604" spans="2:18" ht="15">
      <c r="B1604" s="84">
        <v>31907</v>
      </c>
      <c r="C1604" s="85">
        <v>0</v>
      </c>
      <c r="D1604" s="86">
        <v>23</v>
      </c>
      <c r="E1604" s="87">
        <v>7</v>
      </c>
      <c r="F1604" s="96">
        <f t="shared" si="267"/>
        <v>15</v>
      </c>
      <c r="G1604" s="96"/>
      <c r="H1604" s="74">
        <f t="shared" si="268"/>
        <v>130</v>
      </c>
      <c r="I1604" s="53">
        <f t="shared" si="266"/>
        <v>0.9808575010175673</v>
      </c>
      <c r="J1604" s="53">
        <f t="shared" si="269"/>
        <v>0.3034311314971781</v>
      </c>
      <c r="K1604" s="53">
        <f t="shared" si="270"/>
        <v>1.9051697499115063</v>
      </c>
      <c r="L1604" s="53">
        <f t="shared" si="271"/>
        <v>37.938184657123458</v>
      </c>
      <c r="M1604" s="93">
        <f t="shared" si="272"/>
        <v>4.6613300497286536</v>
      </c>
      <c r="N1604" s="53">
        <f t="shared" si="273"/>
        <v>25.797965566843953</v>
      </c>
      <c r="O1604">
        <f t="shared" si="274"/>
        <v>0.8245943710158492</v>
      </c>
      <c r="P1604" s="53">
        <f t="shared" si="275"/>
        <v>12.831038046583151</v>
      </c>
      <c r="Q1604" s="53">
        <v>0.2</v>
      </c>
      <c r="R1604" s="53">
        <f t="shared" si="276"/>
        <v>8.5818095961810226</v>
      </c>
    </row>
    <row r="1605" spans="2:18" ht="15">
      <c r="B1605" s="84">
        <v>31908</v>
      </c>
      <c r="C1605" s="85">
        <v>0</v>
      </c>
      <c r="D1605" s="86">
        <v>20</v>
      </c>
      <c r="E1605" s="87">
        <v>12</v>
      </c>
      <c r="F1605" s="96">
        <f t="shared" si="267"/>
        <v>16</v>
      </c>
      <c r="G1605" s="96"/>
      <c r="H1605" s="74">
        <f t="shared" si="268"/>
        <v>131</v>
      </c>
      <c r="I1605" s="53">
        <f t="shared" si="266"/>
        <v>0.98038952372372579</v>
      </c>
      <c r="J1605" s="53">
        <f t="shared" si="269"/>
        <v>0.3080335136395152</v>
      </c>
      <c r="K1605" s="53">
        <f t="shared" si="270"/>
        <v>1.9107908839856864</v>
      </c>
      <c r="L1605" s="53">
        <f t="shared" si="271"/>
        <v>38.109161436162658</v>
      </c>
      <c r="M1605" s="93">
        <f t="shared" si="272"/>
        <v>3.4118549529475768</v>
      </c>
      <c r="N1605" s="53">
        <f t="shared" si="273"/>
        <v>18.324127604253572</v>
      </c>
      <c r="O1605">
        <f t="shared" si="274"/>
        <v>0.87306160859956128</v>
      </c>
      <c r="P1605" s="53">
        <f t="shared" si="275"/>
        <v>13.679665048200096</v>
      </c>
      <c r="Q1605" s="53">
        <v>0.2</v>
      </c>
      <c r="R1605" s="53">
        <f t="shared" si="276"/>
        <v>6.9323814105560562</v>
      </c>
    </row>
    <row r="1606" spans="2:18" ht="15">
      <c r="B1606" s="84">
        <v>31909</v>
      </c>
      <c r="C1606" s="85">
        <v>0.4</v>
      </c>
      <c r="D1606" s="86">
        <v>18</v>
      </c>
      <c r="E1606" s="87">
        <v>12</v>
      </c>
      <c r="F1606" s="96">
        <f t="shared" si="267"/>
        <v>15</v>
      </c>
      <c r="G1606" s="96"/>
      <c r="H1606" s="74">
        <f t="shared" si="268"/>
        <v>132</v>
      </c>
      <c r="I1606" s="53">
        <f t="shared" si="266"/>
        <v>0.97992734948531668</v>
      </c>
      <c r="J1606" s="53">
        <f t="shared" si="269"/>
        <v>0.31254983001847564</v>
      </c>
      <c r="K1606" s="53">
        <f t="shared" si="270"/>
        <v>1.9163338593908965</v>
      </c>
      <c r="L1606" s="53">
        <f t="shared" si="271"/>
        <v>38.276567485119223</v>
      </c>
      <c r="M1606" s="93">
        <f t="shared" si="272"/>
        <v>2.8799299692330296</v>
      </c>
      <c r="N1606" s="53">
        <f t="shared" si="273"/>
        <v>15.938870105437099</v>
      </c>
      <c r="O1606">
        <f t="shared" si="274"/>
        <v>0.8245943710158492</v>
      </c>
      <c r="P1606" s="53">
        <f t="shared" si="275"/>
        <v>12.831038046583151</v>
      </c>
      <c r="Q1606" s="53">
        <v>0.2</v>
      </c>
      <c r="R1606" s="53">
        <f t="shared" si="276"/>
        <v>6.3438548102192422</v>
      </c>
    </row>
    <row r="1607" spans="2:18" ht="15">
      <c r="B1607" s="84">
        <v>31910</v>
      </c>
      <c r="C1607" s="85">
        <v>1.4</v>
      </c>
      <c r="D1607" s="86">
        <v>13</v>
      </c>
      <c r="E1607" s="87">
        <v>6</v>
      </c>
      <c r="F1607" s="96">
        <f t="shared" si="267"/>
        <v>9.5</v>
      </c>
      <c r="G1607" s="96"/>
      <c r="H1607" s="74">
        <f t="shared" si="268"/>
        <v>133</v>
      </c>
      <c r="I1607" s="53">
        <f t="shared" si="266"/>
        <v>0.9794711150671328</v>
      </c>
      <c r="J1607" s="53">
        <f t="shared" si="269"/>
        <v>0.31697866815027703</v>
      </c>
      <c r="K1607" s="53">
        <f t="shared" si="270"/>
        <v>1.9217960118271209</v>
      </c>
      <c r="L1607" s="53">
        <f t="shared" si="271"/>
        <v>38.440363965429789</v>
      </c>
      <c r="M1607" s="93">
        <f t="shared" si="272"/>
        <v>2.6001513707380712</v>
      </c>
      <c r="N1607" s="53">
        <f t="shared" si="273"/>
        <v>17.289619371087106</v>
      </c>
      <c r="O1607">
        <f t="shared" si="274"/>
        <v>0.59770450458842328</v>
      </c>
      <c r="P1607" s="53">
        <f t="shared" si="275"/>
        <v>8.9488800645474278</v>
      </c>
      <c r="Q1607" s="53">
        <v>0.2</v>
      </c>
      <c r="R1607" s="53">
        <f t="shared" si="276"/>
        <v>6.3706054422482419</v>
      </c>
    </row>
    <row r="1608" spans="2:18" ht="15">
      <c r="B1608" s="84">
        <v>31911</v>
      </c>
      <c r="C1608" s="85">
        <v>15.2</v>
      </c>
      <c r="D1608" s="86">
        <v>21</v>
      </c>
      <c r="E1608" s="87">
        <v>4</v>
      </c>
      <c r="F1608" s="96">
        <f t="shared" si="267"/>
        <v>12.5</v>
      </c>
      <c r="G1608" s="96"/>
      <c r="H1608" s="74">
        <f t="shared" si="268"/>
        <v>134</v>
      </c>
      <c r="I1608" s="53">
        <f t="shared" si="266"/>
        <v>0.97902095547627854</v>
      </c>
      <c r="J1608" s="53">
        <f t="shared" si="269"/>
        <v>0.32131863226031454</v>
      </c>
      <c r="K1608" s="53">
        <f t="shared" si="270"/>
        <v>1.9271746356393107</v>
      </c>
      <c r="L1608" s="53">
        <f t="shared" si="271"/>
        <v>38.600512757600903</v>
      </c>
      <c r="M1608" s="93">
        <f t="shared" si="272"/>
        <v>4.5160593053247293</v>
      </c>
      <c r="N1608" s="53">
        <f t="shared" si="273"/>
        <v>27.056178521440394</v>
      </c>
      <c r="O1608">
        <f t="shared" si="274"/>
        <v>0.7135476731207917</v>
      </c>
      <c r="P1608" s="53">
        <f t="shared" si="275"/>
        <v>10.911278230138578</v>
      </c>
      <c r="Q1608" s="53">
        <v>0.2</v>
      </c>
      <c r="R1608" s="53">
        <f t="shared" si="276"/>
        <v>8.721098067595479</v>
      </c>
    </row>
    <row r="1609" spans="2:18" ht="15">
      <c r="B1609" s="84">
        <v>31912</v>
      </c>
      <c r="C1609" s="85">
        <v>0</v>
      </c>
      <c r="D1609" s="86">
        <v>19</v>
      </c>
      <c r="E1609" s="87">
        <v>10</v>
      </c>
      <c r="F1609" s="96">
        <f t="shared" si="267"/>
        <v>14.5</v>
      </c>
      <c r="G1609" s="96"/>
      <c r="H1609" s="74">
        <f t="shared" si="268"/>
        <v>135</v>
      </c>
      <c r="I1609" s="53">
        <f t="shared" si="266"/>
        <v>0.97857700392221925</v>
      </c>
      <c r="J1609" s="53">
        <f t="shared" si="269"/>
        <v>0.32556834415736297</v>
      </c>
      <c r="K1609" s="53">
        <f t="shared" si="270"/>
        <v>1.9324669866724546</v>
      </c>
      <c r="L1609" s="53">
        <f t="shared" si="271"/>
        <v>38.756976461462735</v>
      </c>
      <c r="M1609" s="93">
        <f t="shared" si="272"/>
        <v>3.5170062475432404</v>
      </c>
      <c r="N1609" s="53">
        <f t="shared" si="273"/>
        <v>19.766057995345996</v>
      </c>
      <c r="O1609">
        <f t="shared" si="274"/>
        <v>0.80125269250101316</v>
      </c>
      <c r="P1609" s="53">
        <f t="shared" si="275"/>
        <v>12.424600625459268</v>
      </c>
      <c r="Q1609" s="53">
        <v>0.2</v>
      </c>
      <c r="R1609" s="53">
        <f t="shared" si="276"/>
        <v>7.1878433708826837</v>
      </c>
    </row>
    <row r="1610" spans="2:18" ht="15">
      <c r="B1610" s="84">
        <v>31913</v>
      </c>
      <c r="C1610" s="85">
        <v>10.4</v>
      </c>
      <c r="D1610" s="86">
        <v>20</v>
      </c>
      <c r="E1610" s="87">
        <v>9</v>
      </c>
      <c r="F1610" s="96">
        <f t="shared" si="267"/>
        <v>14.5</v>
      </c>
      <c r="G1610" s="96"/>
      <c r="H1610" s="74">
        <f t="shared" si="268"/>
        <v>136</v>
      </c>
      <c r="I1610" s="53">
        <f t="shared" ref="I1610:I1673" si="277">1+0.0334*COS($I$7*H1610-0.0552)</f>
        <v>0.9781393917773622</v>
      </c>
      <c r="J1610" s="53">
        <f t="shared" si="269"/>
        <v>0.32972644413211488</v>
      </c>
      <c r="K1610" s="53">
        <f t="shared" si="270"/>
        <v>1.9376702854065053</v>
      </c>
      <c r="L1610" s="53">
        <f t="shared" si="271"/>
        <v>38.909718398159015</v>
      </c>
      <c r="M1610" s="93">
        <f t="shared" si="272"/>
        <v>3.9035201554875103</v>
      </c>
      <c r="N1610" s="53">
        <f t="shared" si="273"/>
        <v>21.938319226263904</v>
      </c>
      <c r="O1610">
        <f t="shared" si="274"/>
        <v>0.80125269250101316</v>
      </c>
      <c r="P1610" s="53">
        <f t="shared" si="275"/>
        <v>12.424600625459268</v>
      </c>
      <c r="Q1610" s="53">
        <v>0.2</v>
      </c>
      <c r="R1610" s="53">
        <f t="shared" si="276"/>
        <v>7.6798855500529735</v>
      </c>
    </row>
    <row r="1611" spans="2:18" ht="15">
      <c r="B1611" s="84">
        <v>31914</v>
      </c>
      <c r="C1611" s="85">
        <v>0.4</v>
      </c>
      <c r="D1611" s="86">
        <v>16</v>
      </c>
      <c r="E1611" s="87">
        <v>4</v>
      </c>
      <c r="F1611" s="96">
        <f t="shared" si="267"/>
        <v>10</v>
      </c>
      <c r="G1611" s="96"/>
      <c r="H1611" s="74">
        <f t="shared" si="268"/>
        <v>137</v>
      </c>
      <c r="I1611" s="53">
        <f t="shared" si="277"/>
        <v>0.97770824853818161</v>
      </c>
      <c r="J1611" s="53">
        <f t="shared" si="269"/>
        <v>0.33379159187860519</v>
      </c>
      <c r="K1611" s="53">
        <f t="shared" si="270"/>
        <v>1.9427817203750397</v>
      </c>
      <c r="L1611" s="53">
        <f t="shared" si="271"/>
        <v>39.058702613918172</v>
      </c>
      <c r="M1611" s="93">
        <f t="shared" si="272"/>
        <v>3.5225138228644886</v>
      </c>
      <c r="N1611" s="53">
        <f t="shared" si="273"/>
        <v>23.001563517710061</v>
      </c>
      <c r="O1611">
        <f t="shared" si="274"/>
        <v>0.61578519545801924</v>
      </c>
      <c r="P1611" s="53">
        <f t="shared" si="275"/>
        <v>9.2522328593138266</v>
      </c>
      <c r="Q1611" s="53">
        <v>0.2</v>
      </c>
      <c r="R1611" s="53">
        <f t="shared" si="276"/>
        <v>7.6632894015410011</v>
      </c>
    </row>
    <row r="1612" spans="2:18" ht="15">
      <c r="B1612" s="84">
        <v>31915</v>
      </c>
      <c r="C1612" s="85">
        <v>4.8</v>
      </c>
      <c r="D1612" s="86">
        <v>16</v>
      </c>
      <c r="E1612" s="87">
        <v>9</v>
      </c>
      <c r="F1612" s="96">
        <f t="shared" si="267"/>
        <v>12.5</v>
      </c>
      <c r="G1612" s="96"/>
      <c r="H1612" s="74">
        <f t="shared" si="268"/>
        <v>138</v>
      </c>
      <c r="I1612" s="53">
        <f t="shared" si="277"/>
        <v>0.97728370178689827</v>
      </c>
      <c r="J1612" s="53">
        <f t="shared" si="269"/>
        <v>0.33776246743693233</v>
      </c>
      <c r="K1612" s="53">
        <f t="shared" si="270"/>
        <v>1.9477984518702081</v>
      </c>
      <c r="L1612" s="53">
        <f t="shared" si="271"/>
        <v>39.203893885640284</v>
      </c>
      <c r="M1612" s="93">
        <f t="shared" si="272"/>
        <v>2.9432037425258111</v>
      </c>
      <c r="N1612" s="53">
        <f t="shared" si="273"/>
        <v>17.633038119950882</v>
      </c>
      <c r="O1612">
        <f t="shared" si="274"/>
        <v>0.7135476731207917</v>
      </c>
      <c r="P1612" s="53">
        <f t="shared" si="275"/>
        <v>10.911278230138578</v>
      </c>
      <c r="Q1612" s="53">
        <v>0.2</v>
      </c>
      <c r="R1612" s="53">
        <f t="shared" si="276"/>
        <v>6.6061651654383278</v>
      </c>
    </row>
    <row r="1613" spans="2:18" ht="15">
      <c r="B1613" s="84">
        <v>31916</v>
      </c>
      <c r="C1613" s="85">
        <v>0.6</v>
      </c>
      <c r="D1613" s="86">
        <v>21</v>
      </c>
      <c r="E1613" s="87">
        <v>11</v>
      </c>
      <c r="F1613" s="96">
        <f t="shared" si="267"/>
        <v>16</v>
      </c>
      <c r="G1613" s="96"/>
      <c r="H1613" s="74">
        <f t="shared" si="268"/>
        <v>139</v>
      </c>
      <c r="I1613" s="53">
        <f t="shared" si="277"/>
        <v>0.97686587715372641</v>
      </c>
      <c r="J1613" s="53">
        <f t="shared" si="269"/>
        <v>0.34163777215554814</v>
      </c>
      <c r="K1613" s="53">
        <f t="shared" si="270"/>
        <v>1.9527176159350688</v>
      </c>
      <c r="L1613" s="53">
        <f t="shared" si="271"/>
        <v>39.345257728323297</v>
      </c>
      <c r="M1613" s="93">
        <f t="shared" si="272"/>
        <v>3.9382979401666924</v>
      </c>
      <c r="N1613" s="53">
        <f t="shared" si="273"/>
        <v>21.15150702313349</v>
      </c>
      <c r="O1613">
        <f t="shared" si="274"/>
        <v>0.87306160859956128</v>
      </c>
      <c r="P1613" s="53">
        <f t="shared" si="275"/>
        <v>13.679665048200096</v>
      </c>
      <c r="Q1613" s="53">
        <v>0.2</v>
      </c>
      <c r="R1613" s="53">
        <f t="shared" si="276"/>
        <v>7.5767947380114888</v>
      </c>
    </row>
    <row r="1614" spans="2:18" ht="15">
      <c r="B1614" s="84">
        <v>31917</v>
      </c>
      <c r="C1614" s="85">
        <v>3</v>
      </c>
      <c r="D1614" s="86">
        <v>25</v>
      </c>
      <c r="E1614" s="87">
        <v>11</v>
      </c>
      <c r="F1614" s="96">
        <f t="shared" si="267"/>
        <v>18</v>
      </c>
      <c r="G1614" s="96"/>
      <c r="H1614" s="74">
        <f t="shared" si="268"/>
        <v>140</v>
      </c>
      <c r="I1614" s="53">
        <f t="shared" si="277"/>
        <v>0.97645489827969689</v>
      </c>
      <c r="J1614" s="53">
        <f t="shared" si="269"/>
        <v>0.34541622967126201</v>
      </c>
      <c r="K1614" s="53">
        <f t="shared" si="270"/>
        <v>1.9575363286427967</v>
      </c>
      <c r="L1614" s="53">
        <f t="shared" si="271"/>
        <v>39.48276040433997</v>
      </c>
      <c r="M1614" s="93">
        <f t="shared" si="272"/>
        <v>4.9528368976889316</v>
      </c>
      <c r="N1614" s="53">
        <f t="shared" si="273"/>
        <v>25.114263559911137</v>
      </c>
      <c r="O1614">
        <f t="shared" si="274"/>
        <v>0.97748894673792364</v>
      </c>
      <c r="P1614" s="53">
        <f t="shared" si="275"/>
        <v>15.528504174899853</v>
      </c>
      <c r="Q1614" s="53">
        <v>0.2</v>
      </c>
      <c r="R1614" s="53">
        <f t="shared" si="276"/>
        <v>8.5818024978924008</v>
      </c>
    </row>
    <row r="1615" spans="2:18" ht="15">
      <c r="B1615" s="84">
        <v>31918</v>
      </c>
      <c r="C1615" s="85">
        <v>0</v>
      </c>
      <c r="D1615" s="86">
        <v>22</v>
      </c>
      <c r="E1615" s="87">
        <v>10</v>
      </c>
      <c r="F1615" s="96">
        <f t="shared" ref="F1615:F1678" si="278">0.5*(D1615+E1615)</f>
        <v>16</v>
      </c>
      <c r="G1615" s="96"/>
      <c r="H1615" s="74">
        <f t="shared" ref="H1615:H1678" si="279">B1615-DATE(YEAR(B1615),1,0)</f>
        <v>141</v>
      </c>
      <c r="I1615" s="53">
        <f t="shared" si="277"/>
        <v>0.97605088678007079</v>
      </c>
      <c r="J1615" s="53">
        <f t="shared" ref="J1615:J1678" si="280">ASIN(0.39785*SIN(4.869+$I$7*H1615+0.03345*SIN(6.224+$I$7*H1615)))</f>
        <v>0.34909658690494949</v>
      </c>
      <c r="K1615" s="53">
        <f t="shared" ref="K1615:K1678" si="281">ACOS(-TAN(J1615)*TAN($E$7*$I$8))</f>
        <v>1.9622516906604992</v>
      </c>
      <c r="L1615" s="53">
        <f t="shared" ref="L1615:L1678" si="282">117.5*I1615*((K1615*SIN($E$7*$I$8)*SIN(J1615)+COS($E$7*$I$8)*COS(J1615)*SIN(K1615))/PI())</f>
        <v>39.616368934564271</v>
      </c>
      <c r="M1615" s="93">
        <f t="shared" ref="M1615:M1678" si="283">0.0023*L1615/2.456*(0.5*(D1615+E1615)+17.8)*SQRT(D1615-E1615)</f>
        <v>4.343916457885177</v>
      </c>
      <c r="N1615" s="53">
        <f t="shared" ref="N1615:N1678" si="284">0.17*L1615*SQRT(D1615-E1615)</f>
        <v>23.329971694059935</v>
      </c>
      <c r="O1615">
        <f t="shared" ref="O1615:O1678" si="285">5336/(F1615+273.15)^2*EXP(21.07-5336/(F1615+273.15))</f>
        <v>0.87306160859956128</v>
      </c>
      <c r="P1615" s="53">
        <f t="shared" ref="P1615:P1678" si="286">EXP(21.07-5336/(F1615+273.15))</f>
        <v>13.679665048200096</v>
      </c>
      <c r="Q1615" s="53">
        <v>0.2</v>
      </c>
      <c r="R1615" s="53">
        <f t="shared" ref="R1615:R1678" si="287">(O1615*N1615*0.6+$L$8*6.43*(1+0.536*Q1615)*P1615*(1- G1615/100))/($O$7*(O1615+$L$8))</f>
        <v>8.0733081022814837</v>
      </c>
    </row>
    <row r="1616" spans="2:18" ht="15">
      <c r="B1616" s="84">
        <v>31919</v>
      </c>
      <c r="C1616" s="85">
        <v>0</v>
      </c>
      <c r="D1616" s="86">
        <v>22</v>
      </c>
      <c r="E1616" s="87">
        <v>6</v>
      </c>
      <c r="F1616" s="96">
        <f t="shared" si="278"/>
        <v>14</v>
      </c>
      <c r="G1616" s="96"/>
      <c r="H1616" s="74">
        <f t="shared" si="279"/>
        <v>142</v>
      </c>
      <c r="I1616" s="53">
        <f t="shared" si="277"/>
        <v>0.97565396220835066</v>
      </c>
      <c r="J1616" s="53">
        <f t="shared" si="280"/>
        <v>0.35267761507084294</v>
      </c>
      <c r="K1616" s="53">
        <f t="shared" si="281"/>
        <v>1.9668607920935126</v>
      </c>
      <c r="L1616" s="53">
        <f t="shared" si="282"/>
        <v>39.746051111332555</v>
      </c>
      <c r="M1616" s="93">
        <f t="shared" si="283"/>
        <v>4.7345703229362588</v>
      </c>
      <c r="N1616" s="53">
        <f t="shared" si="284"/>
        <v>27.02731475570614</v>
      </c>
      <c r="O1616">
        <f t="shared" si="285"/>
        <v>0.77848917725545741</v>
      </c>
      <c r="P1616" s="53">
        <f t="shared" si="286"/>
        <v>12.02968899466322</v>
      </c>
      <c r="Q1616" s="53">
        <v>0.2</v>
      </c>
      <c r="R1616" s="53">
        <f t="shared" si="287"/>
        <v>8.8038591930915224</v>
      </c>
    </row>
    <row r="1617" spans="2:18" ht="15">
      <c r="B1617" s="84">
        <v>31920</v>
      </c>
      <c r="C1617" s="85">
        <v>0</v>
      </c>
      <c r="D1617" s="86">
        <v>26</v>
      </c>
      <c r="E1617" s="87">
        <v>6</v>
      </c>
      <c r="F1617" s="96">
        <f t="shared" si="278"/>
        <v>16</v>
      </c>
      <c r="G1617" s="96"/>
      <c r="H1617" s="74">
        <f t="shared" si="279"/>
        <v>143</v>
      </c>
      <c r="I1617" s="53">
        <f t="shared" si="277"/>
        <v>0.975264242020903</v>
      </c>
      <c r="J1617" s="53">
        <f t="shared" si="280"/>
        <v>0.35615811069714032</v>
      </c>
      <c r="K1617" s="53">
        <f t="shared" si="281"/>
        <v>1.9713607176040358</v>
      </c>
      <c r="L1617" s="53">
        <f t="shared" si="282"/>
        <v>39.871775513211347</v>
      </c>
      <c r="M1617" s="93">
        <f t="shared" si="283"/>
        <v>5.6441266070991585</v>
      </c>
      <c r="N1617" s="53">
        <f t="shared" si="284"/>
        <v>30.313040146591732</v>
      </c>
      <c r="O1617">
        <f t="shared" si="285"/>
        <v>0.87306160859956128</v>
      </c>
      <c r="P1617" s="53">
        <f t="shared" si="286"/>
        <v>13.679665048200096</v>
      </c>
      <c r="Q1617" s="53">
        <v>0.2</v>
      </c>
      <c r="R1617" s="53">
        <f t="shared" si="287"/>
        <v>9.6648816800249886</v>
      </c>
    </row>
    <row r="1618" spans="2:18" ht="15">
      <c r="B1618" s="84">
        <v>31921</v>
      </c>
      <c r="C1618" s="85">
        <v>0</v>
      </c>
      <c r="D1618" s="86">
        <v>24</v>
      </c>
      <c r="E1618" s="87">
        <v>8</v>
      </c>
      <c r="F1618" s="96">
        <f t="shared" si="278"/>
        <v>16</v>
      </c>
      <c r="G1618" s="96"/>
      <c r="H1618" s="74">
        <f t="shared" si="279"/>
        <v>144</v>
      </c>
      <c r="I1618" s="53">
        <f t="shared" si="277"/>
        <v>0.97488184154220159</v>
      </c>
      <c r="J1618" s="53">
        <f t="shared" si="280"/>
        <v>0.35953689665554506</v>
      </c>
      <c r="K1618" s="53">
        <f t="shared" si="281"/>
        <v>1.9757485517958431</v>
      </c>
      <c r="L1618" s="53">
        <f t="shared" si="282"/>
        <v>39.993511521528674</v>
      </c>
      <c r="M1618" s="93">
        <f t="shared" si="283"/>
        <v>5.0636735923186302</v>
      </c>
      <c r="N1618" s="53">
        <f t="shared" si="284"/>
        <v>27.1955878346395</v>
      </c>
      <c r="O1618">
        <f t="shared" si="285"/>
        <v>0.87306160859956128</v>
      </c>
      <c r="P1618" s="53">
        <f t="shared" si="286"/>
        <v>13.679665048200096</v>
      </c>
      <c r="Q1618" s="53">
        <v>0.2</v>
      </c>
      <c r="R1618" s="53">
        <f t="shared" si="287"/>
        <v>8.9543552455061253</v>
      </c>
    </row>
    <row r="1619" spans="2:18" ht="15">
      <c r="B1619" s="84">
        <v>31922</v>
      </c>
      <c r="C1619" s="85">
        <v>0</v>
      </c>
      <c r="D1619" s="86">
        <v>25</v>
      </c>
      <c r="E1619" s="87">
        <v>11</v>
      </c>
      <c r="F1619" s="96">
        <f t="shared" si="278"/>
        <v>18</v>
      </c>
      <c r="G1619" s="96"/>
      <c r="H1619" s="74">
        <f t="shared" si="279"/>
        <v>145</v>
      </c>
      <c r="I1619" s="53">
        <f t="shared" si="277"/>
        <v>0.97450687393070012</v>
      </c>
      <c r="J1619" s="53">
        <f t="shared" si="280"/>
        <v>0.36281282319723712</v>
      </c>
      <c r="K1619" s="53">
        <f t="shared" si="281"/>
        <v>1.9800213848546073</v>
      </c>
      <c r="L1619" s="53">
        <f t="shared" si="282"/>
        <v>40.111229338611665</v>
      </c>
      <c r="M1619" s="93">
        <f t="shared" si="283"/>
        <v>5.0316739418782221</v>
      </c>
      <c r="N1619" s="53">
        <f t="shared" si="284"/>
        <v>25.514021183057999</v>
      </c>
      <c r="O1619">
        <f t="shared" si="285"/>
        <v>0.97748894673792364</v>
      </c>
      <c r="P1619" s="53">
        <f t="shared" si="286"/>
        <v>15.528504174899853</v>
      </c>
      <c r="Q1619" s="53">
        <v>0.2</v>
      </c>
      <c r="R1619" s="53">
        <f t="shared" si="287"/>
        <v>8.6735947178612385</v>
      </c>
    </row>
    <row r="1620" spans="2:18" ht="15">
      <c r="B1620" s="84">
        <v>31923</v>
      </c>
      <c r="C1620" s="85">
        <v>0.4</v>
      </c>
      <c r="D1620" s="86">
        <v>27</v>
      </c>
      <c r="E1620" s="87">
        <v>10</v>
      </c>
      <c r="F1620" s="96">
        <f t="shared" si="278"/>
        <v>18.5</v>
      </c>
      <c r="G1620" s="96"/>
      <c r="H1620" s="74">
        <f t="shared" si="279"/>
        <v>146</v>
      </c>
      <c r="I1620" s="53">
        <f t="shared" si="277"/>
        <v>0.97413945014534753</v>
      </c>
      <c r="J1620" s="53">
        <f t="shared" si="280"/>
        <v>0.36598476899265636</v>
      </c>
      <c r="K1620" s="53">
        <f t="shared" si="281"/>
        <v>1.9841763184310419</v>
      </c>
      <c r="L1620" s="53">
        <f t="shared" si="282"/>
        <v>40.224900007658086</v>
      </c>
      <c r="M1620" s="93">
        <f t="shared" si="283"/>
        <v>5.6380059837515102</v>
      </c>
      <c r="N1620" s="53">
        <f t="shared" si="284"/>
        <v>28.194756956952098</v>
      </c>
      <c r="O1620">
        <f t="shared" si="285"/>
        <v>1.0052337064307559</v>
      </c>
      <c r="P1620" s="53">
        <f t="shared" si="286"/>
        <v>16.024156693524468</v>
      </c>
      <c r="Q1620" s="53">
        <v>0.2</v>
      </c>
      <c r="R1620" s="53">
        <f t="shared" si="287"/>
        <v>9.3148606117944173</v>
      </c>
    </row>
    <row r="1621" spans="2:18" ht="15">
      <c r="B1621" s="84">
        <v>31924</v>
      </c>
      <c r="C1621" s="85">
        <v>0</v>
      </c>
      <c r="D1621" s="86">
        <v>23</v>
      </c>
      <c r="E1621" s="87">
        <v>13</v>
      </c>
      <c r="F1621" s="96">
        <f t="shared" si="278"/>
        <v>18</v>
      </c>
      <c r="G1621" s="96"/>
      <c r="H1621" s="74">
        <f t="shared" si="279"/>
        <v>147</v>
      </c>
      <c r="I1621" s="53">
        <f t="shared" si="277"/>
        <v>0.97377967891275308</v>
      </c>
      <c r="J1621" s="53">
        <f t="shared" si="280"/>
        <v>0.36905164217237768</v>
      </c>
      <c r="K1621" s="53">
        <f t="shared" si="281"/>
        <v>1.98821047175171</v>
      </c>
      <c r="L1621" s="53">
        <f t="shared" si="282"/>
        <v>40.334495434154263</v>
      </c>
      <c r="M1621" s="93">
        <f t="shared" si="283"/>
        <v>4.2762110229828343</v>
      </c>
      <c r="N1621" s="53">
        <f t="shared" si="284"/>
        <v>21.683308553750219</v>
      </c>
      <c r="O1621">
        <f t="shared" si="285"/>
        <v>0.97748894673792364</v>
      </c>
      <c r="P1621" s="53">
        <f t="shared" si="286"/>
        <v>15.528504174899853</v>
      </c>
      <c r="Q1621" s="53">
        <v>0.2</v>
      </c>
      <c r="R1621" s="53">
        <f t="shared" si="287"/>
        <v>7.793987686133323</v>
      </c>
    </row>
    <row r="1622" spans="2:18" ht="15">
      <c r="B1622" s="84">
        <v>31925</v>
      </c>
      <c r="C1622" s="85">
        <v>2.4</v>
      </c>
      <c r="D1622" s="86">
        <v>26</v>
      </c>
      <c r="E1622" s="87">
        <v>11</v>
      </c>
      <c r="F1622" s="96">
        <f t="shared" si="278"/>
        <v>18.5</v>
      </c>
      <c r="G1622" s="96"/>
      <c r="H1622" s="74">
        <f t="shared" si="279"/>
        <v>148</v>
      </c>
      <c r="I1622" s="53">
        <f t="shared" si="277"/>
        <v>0.97342766669501279</v>
      </c>
      <c r="J1622" s="53">
        <f t="shared" si="280"/>
        <v>0.37201238136626164</v>
      </c>
      <c r="K1622" s="53">
        <f t="shared" si="281"/>
        <v>1.9921209879399151</v>
      </c>
      <c r="L1622" s="53">
        <f t="shared" si="282"/>
        <v>40.439988408737037</v>
      </c>
      <c r="M1622" s="93">
        <f t="shared" si="283"/>
        <v>5.3243028509405512</v>
      </c>
      <c r="N1622" s="53">
        <f t="shared" si="284"/>
        <v>26.625978276736124</v>
      </c>
      <c r="O1622">
        <f t="shared" si="285"/>
        <v>1.0052337064307559</v>
      </c>
      <c r="P1622" s="53">
        <f t="shared" si="286"/>
        <v>16.024156693524468</v>
      </c>
      <c r="Q1622" s="53">
        <v>0.2</v>
      </c>
      <c r="R1622" s="53">
        <f t="shared" si="287"/>
        <v>8.9540168136566134</v>
      </c>
    </row>
    <row r="1623" spans="2:18" ht="15">
      <c r="B1623" s="84">
        <v>31926</v>
      </c>
      <c r="C1623" s="85">
        <v>0</v>
      </c>
      <c r="D1623" s="86">
        <v>24</v>
      </c>
      <c r="E1623" s="87">
        <v>12</v>
      </c>
      <c r="F1623" s="96">
        <f t="shared" si="278"/>
        <v>18</v>
      </c>
      <c r="G1623" s="96"/>
      <c r="H1623" s="74">
        <f t="shared" si="279"/>
        <v>149</v>
      </c>
      <c r="I1623" s="53">
        <f t="shared" si="277"/>
        <v>0.97308351765820522</v>
      </c>
      <c r="J1623" s="53">
        <f t="shared" si="280"/>
        <v>0.37486595673797907</v>
      </c>
      <c r="K1623" s="53">
        <f t="shared" si="281"/>
        <v>1.9959050405266516</v>
      </c>
      <c r="L1623" s="53">
        <f t="shared" si="282"/>
        <v>40.541352631382395</v>
      </c>
      <c r="M1623" s="93">
        <f t="shared" si="283"/>
        <v>4.7083783895863363</v>
      </c>
      <c r="N1623" s="53">
        <f t="shared" si="284"/>
        <v>23.874692072140974</v>
      </c>
      <c r="O1623">
        <f t="shared" si="285"/>
        <v>0.97748894673792364</v>
      </c>
      <c r="P1623" s="53">
        <f t="shared" si="286"/>
        <v>15.528504174899853</v>
      </c>
      <c r="Q1623" s="53">
        <v>0.2</v>
      </c>
      <c r="R1623" s="53">
        <f t="shared" si="287"/>
        <v>8.2971724818921935</v>
      </c>
    </row>
    <row r="1624" spans="2:18" ht="15">
      <c r="B1624" s="84">
        <v>31927</v>
      </c>
      <c r="C1624" s="85">
        <v>0.2</v>
      </c>
      <c r="D1624" s="86">
        <v>28</v>
      </c>
      <c r="E1624" s="87">
        <v>10</v>
      </c>
      <c r="F1624" s="96">
        <f t="shared" si="278"/>
        <v>19</v>
      </c>
      <c r="G1624" s="96"/>
      <c r="H1624" s="74">
        <f t="shared" si="279"/>
        <v>150</v>
      </c>
      <c r="I1624" s="53">
        <f t="shared" si="277"/>
        <v>0.97274733364156707</v>
      </c>
      <c r="J1624" s="53">
        <f t="shared" si="280"/>
        <v>0.37761137101192943</v>
      </c>
      <c r="K1624" s="53">
        <f t="shared" si="281"/>
        <v>1.9995598401291379</v>
      </c>
      <c r="L1624" s="53">
        <f t="shared" si="282"/>
        <v>40.638562736788892</v>
      </c>
      <c r="M1624" s="93">
        <f t="shared" si="283"/>
        <v>5.9418527452010705</v>
      </c>
      <c r="N1624" s="53">
        <f t="shared" si="284"/>
        <v>29.310519354635534</v>
      </c>
      <c r="O1624">
        <f t="shared" si="285"/>
        <v>1.0336608681468451</v>
      </c>
      <c r="P1624" s="53">
        <f t="shared" si="286"/>
        <v>16.533851613772821</v>
      </c>
      <c r="Q1624" s="53">
        <v>0.2</v>
      </c>
      <c r="R1624" s="53">
        <f t="shared" si="287"/>
        <v>9.5972532411485449</v>
      </c>
    </row>
    <row r="1625" spans="2:18" ht="15">
      <c r="B1625" s="84">
        <v>31928</v>
      </c>
      <c r="C1625" s="85">
        <v>0</v>
      </c>
      <c r="D1625" s="86">
        <v>26</v>
      </c>
      <c r="E1625" s="87">
        <v>12</v>
      </c>
      <c r="F1625" s="96">
        <f t="shared" si="278"/>
        <v>19</v>
      </c>
      <c r="G1625" s="96"/>
      <c r="H1625" s="74">
        <f t="shared" si="279"/>
        <v>151</v>
      </c>
      <c r="I1625" s="53">
        <f t="shared" si="277"/>
        <v>0.97241921412735777</v>
      </c>
      <c r="J1625" s="53">
        <f t="shared" si="280"/>
        <v>0.38024766048951475</v>
      </c>
      <c r="K1625" s="53">
        <f t="shared" si="281"/>
        <v>2.0030826412720568</v>
      </c>
      <c r="L1625" s="53">
        <f t="shared" si="282"/>
        <v>40.731594320810181</v>
      </c>
      <c r="M1625" s="93">
        <f t="shared" si="283"/>
        <v>5.2522177091185718</v>
      </c>
      <c r="N1625" s="53">
        <f t="shared" si="284"/>
        <v>25.90862403014162</v>
      </c>
      <c r="O1625">
        <f t="shared" si="285"/>
        <v>1.0336608681468451</v>
      </c>
      <c r="P1625" s="53">
        <f t="shared" si="286"/>
        <v>16.533851613772821</v>
      </c>
      <c r="Q1625" s="53">
        <v>0.2</v>
      </c>
      <c r="R1625" s="53">
        <f t="shared" si="287"/>
        <v>8.8134538371320499</v>
      </c>
    </row>
    <row r="1626" spans="2:18" ht="15">
      <c r="B1626" s="84">
        <v>31929</v>
      </c>
      <c r="C1626" s="85">
        <v>8</v>
      </c>
      <c r="D1626" s="86">
        <v>24</v>
      </c>
      <c r="E1626" s="87">
        <v>12</v>
      </c>
      <c r="F1626" s="96">
        <f t="shared" si="278"/>
        <v>18</v>
      </c>
      <c r="G1626" s="96"/>
      <c r="H1626" s="74">
        <f t="shared" si="279"/>
        <v>152</v>
      </c>
      <c r="I1626" s="53">
        <f t="shared" si="277"/>
        <v>0.97209925621142024</v>
      </c>
      <c r="J1626" s="53">
        <f t="shared" si="280"/>
        <v>0.382773896051676</v>
      </c>
      <c r="K1626" s="53">
        <f t="shared" si="281"/>
        <v>2.0064707493242668</v>
      </c>
      <c r="L1626" s="53">
        <f t="shared" si="282"/>
        <v>40.820423967777174</v>
      </c>
      <c r="M1626" s="93">
        <f t="shared" si="283"/>
        <v>4.7407890854351233</v>
      </c>
      <c r="N1626" s="53">
        <f t="shared" si="284"/>
        <v>24.039036421555419</v>
      </c>
      <c r="O1626">
        <f t="shared" si="285"/>
        <v>0.97748894673792364</v>
      </c>
      <c r="P1626" s="53">
        <f t="shared" si="286"/>
        <v>15.528504174899853</v>
      </c>
      <c r="Q1626" s="53">
        <v>0.2</v>
      </c>
      <c r="R1626" s="53">
        <f t="shared" si="287"/>
        <v>8.334909179827644</v>
      </c>
    </row>
    <row r="1627" spans="2:18" ht="15">
      <c r="B1627" s="84">
        <v>31930</v>
      </c>
      <c r="C1627" s="85">
        <v>0</v>
      </c>
      <c r="D1627" s="86">
        <v>26</v>
      </c>
      <c r="E1627" s="87">
        <v>13</v>
      </c>
      <c r="F1627" s="96">
        <f t="shared" si="278"/>
        <v>19.5</v>
      </c>
      <c r="G1627" s="96"/>
      <c r="H1627" s="74">
        <f t="shared" si="279"/>
        <v>153</v>
      </c>
      <c r="I1627" s="53">
        <f t="shared" si="277"/>
        <v>0.97178755457444954</v>
      </c>
      <c r="J1627" s="53">
        <f t="shared" si="280"/>
        <v>0.38518918414456371</v>
      </c>
      <c r="K1627" s="53">
        <f t="shared" si="281"/>
        <v>2.009721527521509</v>
      </c>
      <c r="L1627" s="53">
        <f t="shared" si="282"/>
        <v>40.905029278538173</v>
      </c>
      <c r="M1627" s="93">
        <f t="shared" si="283"/>
        <v>5.1517726523111786</v>
      </c>
      <c r="N1627" s="53">
        <f t="shared" si="284"/>
        <v>25.072480682981276</v>
      </c>
      <c r="O1627">
        <f t="shared" si="285"/>
        <v>1.0627844323448907</v>
      </c>
      <c r="P1627" s="53">
        <f t="shared" si="286"/>
        <v>17.057933627510408</v>
      </c>
      <c r="Q1627" s="53">
        <v>0.2</v>
      </c>
      <c r="R1627" s="53">
        <f t="shared" si="287"/>
        <v>8.6445720804149353</v>
      </c>
    </row>
    <row r="1628" spans="2:18" ht="15">
      <c r="B1628" s="84">
        <v>31931</v>
      </c>
      <c r="C1628" s="85">
        <v>0</v>
      </c>
      <c r="D1628" s="86">
        <v>24</v>
      </c>
      <c r="E1628" s="87">
        <v>15</v>
      </c>
      <c r="F1628" s="96">
        <f t="shared" si="278"/>
        <v>19.5</v>
      </c>
      <c r="G1628" s="96"/>
      <c r="H1628" s="74">
        <f t="shared" si="279"/>
        <v>154</v>
      </c>
      <c r="I1628" s="53">
        <f t="shared" si="277"/>
        <v>0.97148420145397496</v>
      </c>
      <c r="J1628" s="53">
        <f t="shared" si="280"/>
        <v>0.38749266774519064</v>
      </c>
      <c r="K1628" s="53">
        <f t="shared" si="281"/>
        <v>2.0128324040434848</v>
      </c>
      <c r="L1628" s="53">
        <f t="shared" si="282"/>
        <v>40.985388899033893</v>
      </c>
      <c r="M1628" s="93">
        <f t="shared" si="283"/>
        <v>4.2949550248144757</v>
      </c>
      <c r="N1628" s="53">
        <f t="shared" si="284"/>
        <v>20.902548338507287</v>
      </c>
      <c r="O1628">
        <f t="shared" si="285"/>
        <v>1.0627844323448907</v>
      </c>
      <c r="P1628" s="53">
        <f t="shared" si="286"/>
        <v>17.057933627510408</v>
      </c>
      <c r="Q1628" s="53">
        <v>0.2</v>
      </c>
      <c r="R1628" s="53">
        <f t="shared" si="287"/>
        <v>7.6822552886139706</v>
      </c>
    </row>
    <row r="1629" spans="2:18" ht="15">
      <c r="B1629" s="84">
        <v>31932</v>
      </c>
      <c r="C1629" s="85">
        <v>0.2</v>
      </c>
      <c r="D1629" s="86">
        <v>18</v>
      </c>
      <c r="E1629" s="87">
        <v>13</v>
      </c>
      <c r="F1629" s="96">
        <f t="shared" si="278"/>
        <v>15.5</v>
      </c>
      <c r="G1629" s="96"/>
      <c r="H1629" s="74">
        <f t="shared" si="279"/>
        <v>155</v>
      </c>
      <c r="I1629" s="53">
        <f t="shared" si="277"/>
        <v>0.97118928661706516</v>
      </c>
      <c r="J1629" s="53">
        <f t="shared" si="280"/>
        <v>0.38968352730391004</v>
      </c>
      <c r="K1629" s="53">
        <f t="shared" si="281"/>
        <v>2.0158008791117585</v>
      </c>
      <c r="L1629" s="53">
        <f t="shared" si="282"/>
        <v>41.061482549213466</v>
      </c>
      <c r="M1629" s="93">
        <f t="shared" si="283"/>
        <v>2.86327680418932</v>
      </c>
      <c r="N1629" s="53">
        <f t="shared" si="284"/>
        <v>15.608765260283654</v>
      </c>
      <c r="O1629">
        <f t="shared" si="285"/>
        <v>0.84852650924855288</v>
      </c>
      <c r="P1629" s="53">
        <f t="shared" si="286"/>
        <v>13.249293405289498</v>
      </c>
      <c r="Q1629" s="53">
        <v>0.2</v>
      </c>
      <c r="R1629" s="53">
        <f t="shared" si="287"/>
        <v>6.291363563284154</v>
      </c>
    </row>
    <row r="1630" spans="2:18" ht="15">
      <c r="B1630" s="84">
        <v>31933</v>
      </c>
      <c r="C1630" s="85">
        <v>10.8</v>
      </c>
      <c r="D1630" s="86">
        <v>24</v>
      </c>
      <c r="E1630" s="87">
        <v>10</v>
      </c>
      <c r="F1630" s="96">
        <f t="shared" si="278"/>
        <v>17</v>
      </c>
      <c r="G1630" s="96"/>
      <c r="H1630" s="74">
        <f t="shared" si="279"/>
        <v>156</v>
      </c>
      <c r="I1630" s="53">
        <f t="shared" si="277"/>
        <v>0.97090289733376511</v>
      </c>
      <c r="J1630" s="53">
        <f t="shared" si="280"/>
        <v>0.39176098166056555</v>
      </c>
      <c r="K1630" s="53">
        <f t="shared" si="281"/>
        <v>2.0186245320731344</v>
      </c>
      <c r="L1630" s="53">
        <f t="shared" si="282"/>
        <v>41.133291052089184</v>
      </c>
      <c r="M1630" s="93">
        <f t="shared" si="283"/>
        <v>5.0157536041865018</v>
      </c>
      <c r="N1630" s="53">
        <f t="shared" si="284"/>
        <v>26.164135992253232</v>
      </c>
      <c r="O1630">
        <f t="shared" si="285"/>
        <v>0.92399173474224472</v>
      </c>
      <c r="P1630" s="53">
        <f t="shared" si="286"/>
        <v>14.577982189385189</v>
      </c>
      <c r="Q1630" s="53">
        <v>0.2</v>
      </c>
      <c r="R1630" s="53">
        <f t="shared" si="287"/>
        <v>8.7718850996087703</v>
      </c>
    </row>
    <row r="1631" spans="2:18" ht="15">
      <c r="B1631" s="84">
        <v>31934</v>
      </c>
      <c r="C1631" s="85">
        <v>0</v>
      </c>
      <c r="D1631" s="86">
        <v>27</v>
      </c>
      <c r="E1631" s="87">
        <v>11</v>
      </c>
      <c r="F1631" s="96">
        <f t="shared" si="278"/>
        <v>19</v>
      </c>
      <c r="G1631" s="96"/>
      <c r="H1631" s="74">
        <f t="shared" si="279"/>
        <v>157</v>
      </c>
      <c r="I1631" s="53">
        <f t="shared" si="277"/>
        <v>0.97062511835127152</v>
      </c>
      <c r="J1631" s="53">
        <f t="shared" si="280"/>
        <v>0.39372428893118894</v>
      </c>
      <c r="K1631" s="53">
        <f t="shared" si="281"/>
        <v>2.0213010284316693</v>
      </c>
      <c r="L1631" s="53">
        <f t="shared" si="282"/>
        <v>41.20079636272002</v>
      </c>
      <c r="M1631" s="93">
        <f t="shared" si="283"/>
        <v>5.6795364888283748</v>
      </c>
      <c r="N1631" s="53">
        <f t="shared" si="284"/>
        <v>28.016541526649615</v>
      </c>
      <c r="O1631">
        <f t="shared" si="285"/>
        <v>1.0336608681468451</v>
      </c>
      <c r="P1631" s="53">
        <f t="shared" si="286"/>
        <v>16.533851613772821</v>
      </c>
      <c r="Q1631" s="53">
        <v>0.2</v>
      </c>
      <c r="R1631" s="53">
        <f t="shared" si="287"/>
        <v>9.2991197144984259</v>
      </c>
    </row>
    <row r="1632" spans="2:18" ht="15">
      <c r="B1632" s="84">
        <v>31935</v>
      </c>
      <c r="C1632" s="85">
        <v>0</v>
      </c>
      <c r="D1632" s="86">
        <v>28</v>
      </c>
      <c r="E1632" s="87">
        <v>16</v>
      </c>
      <c r="F1632" s="96">
        <f t="shared" si="278"/>
        <v>22</v>
      </c>
      <c r="G1632" s="96"/>
      <c r="H1632" s="74">
        <f t="shared" si="279"/>
        <v>158</v>
      </c>
      <c r="I1632" s="53">
        <f t="shared" si="277"/>
        <v>0.97035603186885411</v>
      </c>
      <c r="J1632" s="53">
        <f t="shared" si="280"/>
        <v>0.39557274736216064</v>
      </c>
      <c r="K1632" s="53">
        <f t="shared" si="281"/>
        <v>2.0238281267911979</v>
      </c>
      <c r="L1632" s="53">
        <f t="shared" si="282"/>
        <v>41.26398159690806</v>
      </c>
      <c r="M1632" s="93">
        <f t="shared" si="283"/>
        <v>5.3277556676200772</v>
      </c>
      <c r="N1632" s="53">
        <f t="shared" si="284"/>
        <v>24.300246300466846</v>
      </c>
      <c r="O1632">
        <f t="shared" si="285"/>
        <v>1.2193540774631728</v>
      </c>
      <c r="P1632" s="53">
        <f t="shared" si="286"/>
        <v>19.906714554451806</v>
      </c>
      <c r="Q1632" s="53">
        <v>0.2</v>
      </c>
      <c r="R1632" s="53">
        <f t="shared" si="287"/>
        <v>8.5789310836516037</v>
      </c>
    </row>
    <row r="1633" spans="2:18" ht="15">
      <c r="B1633" s="84">
        <v>31936</v>
      </c>
      <c r="C1633" s="85">
        <v>0</v>
      </c>
      <c r="D1633" s="86">
        <v>23</v>
      </c>
      <c r="E1633" s="87">
        <v>14</v>
      </c>
      <c r="F1633" s="96">
        <f t="shared" si="278"/>
        <v>18.5</v>
      </c>
      <c r="G1633" s="96"/>
      <c r="H1633" s="74">
        <f t="shared" si="279"/>
        <v>159</v>
      </c>
      <c r="I1633" s="53">
        <f t="shared" si="277"/>
        <v>0.9700957175135323</v>
      </c>
      <c r="J1633" s="53">
        <f t="shared" si="280"/>
        <v>0.39730569614880368</v>
      </c>
      <c r="K1633" s="53">
        <f t="shared" si="281"/>
        <v>2.0262036856692989</v>
      </c>
      <c r="L1633" s="53">
        <f t="shared" si="282"/>
        <v>41.322831059388477</v>
      </c>
      <c r="M1633" s="93">
        <f t="shared" si="283"/>
        <v>4.2142221072658916</v>
      </c>
      <c r="N1633" s="53">
        <f t="shared" si="284"/>
        <v>21.074643840288125</v>
      </c>
      <c r="O1633">
        <f t="shared" si="285"/>
        <v>1.0052337064307559</v>
      </c>
      <c r="P1633" s="53">
        <f t="shared" si="286"/>
        <v>16.024156693524468</v>
      </c>
      <c r="Q1633" s="53">
        <v>0.2</v>
      </c>
      <c r="R1633" s="53">
        <f t="shared" si="287"/>
        <v>7.6771224830265545</v>
      </c>
    </row>
    <row r="1634" spans="2:18" ht="15">
      <c r="B1634" s="84">
        <v>31937</v>
      </c>
      <c r="C1634" s="85">
        <v>11</v>
      </c>
      <c r="D1634" s="86">
        <v>26</v>
      </c>
      <c r="E1634" s="87">
        <v>11</v>
      </c>
      <c r="F1634" s="96">
        <f t="shared" si="278"/>
        <v>18.5</v>
      </c>
      <c r="G1634" s="96"/>
      <c r="H1634" s="74">
        <f t="shared" si="279"/>
        <v>160</v>
      </c>
      <c r="I1634" s="53">
        <f t="shared" si="277"/>
        <v>0.96984425231651183</v>
      </c>
      <c r="J1634" s="53">
        <f t="shared" si="280"/>
        <v>0.39892251621546049</v>
      </c>
      <c r="K1634" s="53">
        <f t="shared" si="281"/>
        <v>2.028425670142993</v>
      </c>
      <c r="L1634" s="53">
        <f t="shared" si="282"/>
        <v>41.377330271291243</v>
      </c>
      <c r="M1634" s="93">
        <f t="shared" si="283"/>
        <v>5.4477126773890916</v>
      </c>
      <c r="N1634" s="53">
        <f t="shared" si="284"/>
        <v>27.243130878709952</v>
      </c>
      <c r="O1634">
        <f t="shared" si="285"/>
        <v>1.0052337064307559</v>
      </c>
      <c r="P1634" s="53">
        <f t="shared" si="286"/>
        <v>16.024156693524468</v>
      </c>
      <c r="Q1634" s="53">
        <v>0.2</v>
      </c>
      <c r="R1634" s="53">
        <f t="shared" si="287"/>
        <v>9.0959716296770647</v>
      </c>
    </row>
    <row r="1635" spans="2:18" ht="15">
      <c r="B1635" s="84">
        <v>31938</v>
      </c>
      <c r="C1635" s="85">
        <v>0.4</v>
      </c>
      <c r="D1635" s="86">
        <v>26</v>
      </c>
      <c r="E1635" s="87">
        <v>11</v>
      </c>
      <c r="F1635" s="96">
        <f t="shared" si="278"/>
        <v>18.5</v>
      </c>
      <c r="G1635" s="96"/>
      <c r="H1635" s="74">
        <f t="shared" si="279"/>
        <v>161</v>
      </c>
      <c r="I1635" s="53">
        <f t="shared" si="277"/>
        <v>0.96960171069039036</v>
      </c>
      <c r="J1635" s="53">
        <f t="shared" si="280"/>
        <v>0.40042263095419273</v>
      </c>
      <c r="K1635" s="53">
        <f t="shared" si="281"/>
        <v>2.0304921582861954</v>
      </c>
      <c r="L1635" s="53">
        <f t="shared" si="282"/>
        <v>41.427465996652963</v>
      </c>
      <c r="M1635" s="93">
        <f t="shared" si="283"/>
        <v>5.4543135147280983</v>
      </c>
      <c r="N1635" s="53">
        <f t="shared" si="284"/>
        <v>27.276140599703869</v>
      </c>
      <c r="O1635">
        <f t="shared" si="285"/>
        <v>1.0052337064307559</v>
      </c>
      <c r="P1635" s="53">
        <f t="shared" si="286"/>
        <v>16.024156693524468</v>
      </c>
      <c r="Q1635" s="53">
        <v>0.2</v>
      </c>
      <c r="R1635" s="53">
        <f t="shared" si="287"/>
        <v>9.1035643852703991</v>
      </c>
    </row>
    <row r="1636" spans="2:18" ht="15">
      <c r="B1636" s="84">
        <v>31939</v>
      </c>
      <c r="C1636" s="85">
        <v>0</v>
      </c>
      <c r="D1636" s="86">
        <v>28</v>
      </c>
      <c r="E1636" s="87">
        <v>12</v>
      </c>
      <c r="F1636" s="96">
        <f t="shared" si="278"/>
        <v>20</v>
      </c>
      <c r="G1636" s="96"/>
      <c r="H1636" s="74">
        <f t="shared" si="279"/>
        <v>162</v>
      </c>
      <c r="I1636" s="53">
        <f t="shared" si="277"/>
        <v>0.96936816440713691</v>
      </c>
      <c r="J1636" s="53">
        <f t="shared" si="280"/>
        <v>0.40180550691935146</v>
      </c>
      <c r="K1636" s="53">
        <f t="shared" si="281"/>
        <v>2.0324013473590288</v>
      </c>
      <c r="L1636" s="53">
        <f t="shared" si="282"/>
        <v>41.473226267759372</v>
      </c>
      <c r="M1636" s="93">
        <f t="shared" si="283"/>
        <v>5.8724467291840377</v>
      </c>
      <c r="N1636" s="53">
        <f t="shared" si="284"/>
        <v>28.201793862076375</v>
      </c>
      <c r="O1636">
        <f t="shared" si="285"/>
        <v>1.0926186229103982</v>
      </c>
      <c r="P1636" s="53">
        <f t="shared" si="286"/>
        <v>17.596754482591379</v>
      </c>
      <c r="Q1636" s="53">
        <v>0.2</v>
      </c>
      <c r="R1636" s="53">
        <f t="shared" si="287"/>
        <v>9.3913036160173675</v>
      </c>
    </row>
    <row r="1637" spans="2:18" ht="15">
      <c r="B1637" s="84">
        <v>31940</v>
      </c>
      <c r="C1637" s="85">
        <v>0</v>
      </c>
      <c r="D1637" s="86">
        <v>29</v>
      </c>
      <c r="E1637" s="87">
        <v>14</v>
      </c>
      <c r="F1637" s="96">
        <f t="shared" si="278"/>
        <v>21.5</v>
      </c>
      <c r="G1637" s="96"/>
      <c r="H1637" s="74">
        <f t="shared" si="279"/>
        <v>163</v>
      </c>
      <c r="I1637" s="53">
        <f t="shared" si="277"/>
        <v>0.96914368257685435</v>
      </c>
      <c r="J1637" s="53">
        <f t="shared" si="280"/>
        <v>0.40307065447539192</v>
      </c>
      <c r="K1637" s="53">
        <f t="shared" si="281"/>
        <v>2.0341515597096045</v>
      </c>
      <c r="L1637" s="53">
        <f t="shared" si="282"/>
        <v>41.514600409103238</v>
      </c>
      <c r="M1637" s="93">
        <f t="shared" si="283"/>
        <v>5.9175033915495101</v>
      </c>
      <c r="N1637" s="53">
        <f t="shared" si="284"/>
        <v>27.33351052151512</v>
      </c>
      <c r="O1637">
        <f t="shared" si="285"/>
        <v>1.1865305921643348</v>
      </c>
      <c r="P1637" s="53">
        <f t="shared" si="286"/>
        <v>19.305275780700303</v>
      </c>
      <c r="Q1637" s="53">
        <v>0.2</v>
      </c>
      <c r="R1637" s="53">
        <f t="shared" si="287"/>
        <v>9.2612656716824695</v>
      </c>
    </row>
    <row r="1638" spans="2:18" ht="15">
      <c r="B1638" s="84">
        <v>31941</v>
      </c>
      <c r="C1638" s="85">
        <v>0</v>
      </c>
      <c r="D1638" s="86">
        <v>30</v>
      </c>
      <c r="E1638" s="87">
        <v>17</v>
      </c>
      <c r="F1638" s="96">
        <f t="shared" si="278"/>
        <v>23.5</v>
      </c>
      <c r="G1638" s="96"/>
      <c r="H1638" s="74">
        <f t="shared" si="279"/>
        <v>164</v>
      </c>
      <c r="I1638" s="53">
        <f t="shared" si="277"/>
        <v>0.96892833162732761</v>
      </c>
      <c r="J1638" s="53">
        <f t="shared" si="280"/>
        <v>0.40421762839545172</v>
      </c>
      <c r="K1638" s="53">
        <f t="shared" si="281"/>
        <v>2.0357412483497721</v>
      </c>
      <c r="L1638" s="53">
        <f t="shared" si="282"/>
        <v>41.551579059748867</v>
      </c>
      <c r="M1638" s="93">
        <f t="shared" si="283"/>
        <v>5.794403493392168</v>
      </c>
      <c r="N1638" s="53">
        <f t="shared" si="284"/>
        <v>25.468779308991454</v>
      </c>
      <c r="O1638">
        <f t="shared" si="285"/>
        <v>1.322598302772739</v>
      </c>
      <c r="P1638" s="53">
        <f t="shared" si="286"/>
        <v>21.812269025567122</v>
      </c>
      <c r="Q1638" s="53">
        <v>0.2</v>
      </c>
      <c r="R1638" s="53">
        <f t="shared" si="287"/>
        <v>8.9157031839691196</v>
      </c>
    </row>
    <row r="1639" spans="2:18" ht="15">
      <c r="B1639" s="84">
        <v>31942</v>
      </c>
      <c r="C1639" s="85">
        <v>0</v>
      </c>
      <c r="D1639" s="86">
        <v>31</v>
      </c>
      <c r="E1639" s="87">
        <v>17</v>
      </c>
      <c r="F1639" s="96">
        <f t="shared" si="278"/>
        <v>24</v>
      </c>
      <c r="G1639" s="96"/>
      <c r="H1639" s="74">
        <f t="shared" si="279"/>
        <v>165</v>
      </c>
      <c r="I1639" s="53">
        <f t="shared" si="277"/>
        <v>0.96872217528436744</v>
      </c>
      <c r="J1639" s="53">
        <f t="shared" si="280"/>
        <v>0.4052460284083601</v>
      </c>
      <c r="K1639" s="53">
        <f t="shared" si="281"/>
        <v>2.0371690021676367</v>
      </c>
      <c r="L1639" s="53">
        <f t="shared" si="282"/>
        <v>41.584154193902762</v>
      </c>
      <c r="M1639" s="93">
        <f t="shared" si="283"/>
        <v>6.0907061288544631</v>
      </c>
      <c r="N1639" s="53">
        <f t="shared" si="284"/>
        <v>26.450921811101686</v>
      </c>
      <c r="O1639">
        <f t="shared" si="285"/>
        <v>1.3586571485671137</v>
      </c>
      <c r="P1639" s="53">
        <f t="shared" si="286"/>
        <v>22.48254785226381</v>
      </c>
      <c r="Q1639" s="53">
        <v>0.2</v>
      </c>
      <c r="R1639" s="53">
        <f t="shared" si="287"/>
        <v>9.1663797658984354</v>
      </c>
    </row>
    <row r="1640" spans="2:18" ht="15">
      <c r="B1640" s="84">
        <v>31943</v>
      </c>
      <c r="C1640" s="85">
        <v>4.4000000000000004</v>
      </c>
      <c r="D1640" s="86">
        <v>25</v>
      </c>
      <c r="E1640" s="87">
        <v>14</v>
      </c>
      <c r="F1640" s="96">
        <f t="shared" si="278"/>
        <v>19.5</v>
      </c>
      <c r="G1640" s="96"/>
      <c r="H1640" s="74">
        <f t="shared" si="279"/>
        <v>166</v>
      </c>
      <c r="I1640" s="53">
        <f t="shared" si="277"/>
        <v>0.96852527455295245</v>
      </c>
      <c r="J1640" s="53">
        <f t="shared" si="280"/>
        <v>0.40615549969192977</v>
      </c>
      <c r="K1640" s="53">
        <f t="shared" si="281"/>
        <v>2.0384335507413596</v>
      </c>
      <c r="L1640" s="53">
        <f t="shared" si="282"/>
        <v>41.612319139501366</v>
      </c>
      <c r="M1640" s="93">
        <f t="shared" si="283"/>
        <v>4.8208827445002811</v>
      </c>
      <c r="N1640" s="53">
        <f t="shared" si="284"/>
        <v>23.462116371182621</v>
      </c>
      <c r="O1640">
        <f t="shared" si="285"/>
        <v>1.0627844323448907</v>
      </c>
      <c r="P1640" s="53">
        <f t="shared" si="286"/>
        <v>17.057933627510408</v>
      </c>
      <c r="Q1640" s="53">
        <v>0.2</v>
      </c>
      <c r="R1640" s="53">
        <f t="shared" si="287"/>
        <v>8.27294000340666</v>
      </c>
    </row>
    <row r="1641" spans="2:18" ht="15">
      <c r="B1641" s="84">
        <v>31944</v>
      </c>
      <c r="C1641" s="85">
        <v>22.2</v>
      </c>
      <c r="D1641" s="86">
        <v>22</v>
      </c>
      <c r="E1641" s="87">
        <v>11</v>
      </c>
      <c r="F1641" s="96">
        <f t="shared" si="278"/>
        <v>16.5</v>
      </c>
      <c r="G1641" s="96"/>
      <c r="H1641" s="74">
        <f t="shared" si="279"/>
        <v>167</v>
      </c>
      <c r="I1641" s="53">
        <f t="shared" si="277"/>
        <v>0.96833768769917694</v>
      </c>
      <c r="J1641" s="53">
        <f t="shared" si="280"/>
        <v>0.40694573331055683</v>
      </c>
      <c r="K1641" s="53">
        <f t="shared" si="281"/>
        <v>2.0395337687208768</v>
      </c>
      <c r="L1641" s="53">
        <f t="shared" si="282"/>
        <v>41.636068594638665</v>
      </c>
      <c r="M1641" s="93">
        <f t="shared" si="283"/>
        <v>4.4356743203335798</v>
      </c>
      <c r="N1641" s="53">
        <f t="shared" si="284"/>
        <v>23.475506936565807</v>
      </c>
      <c r="O1641">
        <f t="shared" si="285"/>
        <v>0.89821237770744478</v>
      </c>
      <c r="P1641" s="53">
        <f t="shared" si="286"/>
        <v>14.122457624351155</v>
      </c>
      <c r="Q1641" s="53">
        <v>0.2</v>
      </c>
      <c r="R1641" s="53">
        <f t="shared" si="287"/>
        <v>8.1318043721762745</v>
      </c>
    </row>
    <row r="1642" spans="2:18" ht="15">
      <c r="B1642" s="84">
        <v>31945</v>
      </c>
      <c r="C1642" s="85">
        <v>2</v>
      </c>
      <c r="D1642" s="86">
        <v>22</v>
      </c>
      <c r="E1642" s="87">
        <v>7</v>
      </c>
      <c r="F1642" s="96">
        <f t="shared" si="278"/>
        <v>14.5</v>
      </c>
      <c r="G1642" s="96"/>
      <c r="H1642" s="74">
        <f t="shared" si="279"/>
        <v>168</v>
      </c>
      <c r="I1642" s="53">
        <f t="shared" si="277"/>
        <v>0.96815947023300886</v>
      </c>
      <c r="J1642" s="53">
        <f t="shared" si="280"/>
        <v>0.40761646659536283</v>
      </c>
      <c r="K1642" s="53">
        <f t="shared" si="281"/>
        <v>2.0404686797466649</v>
      </c>
      <c r="L1642" s="53">
        <f t="shared" si="282"/>
        <v>41.655398641672008</v>
      </c>
      <c r="M1642" s="93">
        <f t="shared" si="283"/>
        <v>4.8799898693430928</v>
      </c>
      <c r="N1642" s="53">
        <f t="shared" si="284"/>
        <v>27.426213087200548</v>
      </c>
      <c r="O1642">
        <f t="shared" si="285"/>
        <v>0.80125269250101316</v>
      </c>
      <c r="P1642" s="53">
        <f t="shared" si="286"/>
        <v>12.424600625459268</v>
      </c>
      <c r="Q1642" s="53">
        <v>0.2</v>
      </c>
      <c r="R1642" s="53">
        <f t="shared" si="287"/>
        <v>8.9229566945163352</v>
      </c>
    </row>
    <row r="1643" spans="2:18" ht="15">
      <c r="B1643" s="84">
        <v>31946</v>
      </c>
      <c r="C1643" s="85">
        <v>0</v>
      </c>
      <c r="D1643" s="86">
        <v>24</v>
      </c>
      <c r="E1643" s="87">
        <v>9</v>
      </c>
      <c r="F1643" s="96">
        <f t="shared" si="278"/>
        <v>16.5</v>
      </c>
      <c r="G1643" s="96"/>
      <c r="H1643" s="74">
        <f t="shared" si="279"/>
        <v>169</v>
      </c>
      <c r="I1643" s="53">
        <f t="shared" si="277"/>
        <v>0.96799067489186363</v>
      </c>
      <c r="J1643" s="53">
        <f t="shared" si="280"/>
        <v>0.40816748346531739</v>
      </c>
      <c r="K1643" s="53">
        <f t="shared" si="281"/>
        <v>2.041237459877554</v>
      </c>
      <c r="L1643" s="53">
        <f t="shared" si="282"/>
        <v>41.670306758860512</v>
      </c>
      <c r="M1643" s="93">
        <f t="shared" si="283"/>
        <v>5.1840110749647161</v>
      </c>
      <c r="N1643" s="53">
        <f t="shared" si="284"/>
        <v>27.436028698431592</v>
      </c>
      <c r="O1643">
        <f t="shared" si="285"/>
        <v>0.89821237770744478</v>
      </c>
      <c r="P1643" s="53">
        <f t="shared" si="286"/>
        <v>14.122457624351155</v>
      </c>
      <c r="Q1643" s="53">
        <v>0.2</v>
      </c>
      <c r="R1643" s="53">
        <f t="shared" si="287"/>
        <v>9.0362381095502951</v>
      </c>
    </row>
    <row r="1644" spans="2:18" ht="15">
      <c r="B1644" s="84">
        <v>31947</v>
      </c>
      <c r="C1644" s="85">
        <v>0</v>
      </c>
      <c r="D1644" s="86">
        <v>19</v>
      </c>
      <c r="E1644" s="87">
        <v>10</v>
      </c>
      <c r="F1644" s="96">
        <f t="shared" si="278"/>
        <v>14.5</v>
      </c>
      <c r="G1644" s="96"/>
      <c r="H1644" s="74">
        <f t="shared" si="279"/>
        <v>170</v>
      </c>
      <c r="I1644" s="53">
        <f t="shared" si="277"/>
        <v>0.96783135162499845</v>
      </c>
      <c r="J1644" s="53">
        <f t="shared" si="280"/>
        <v>0.40859861468800307</v>
      </c>
      <c r="K1644" s="53">
        <f t="shared" si="281"/>
        <v>2.0418394405028018</v>
      </c>
      <c r="L1644" s="53">
        <f t="shared" si="282"/>
        <v>41.68079182940884</v>
      </c>
      <c r="M1644" s="93">
        <f t="shared" si="283"/>
        <v>3.7823282064415098</v>
      </c>
      <c r="N1644" s="53">
        <f t="shared" si="284"/>
        <v>21.25720383299851</v>
      </c>
      <c r="O1644">
        <f t="shared" si="285"/>
        <v>0.80125269250101316</v>
      </c>
      <c r="P1644" s="53">
        <f t="shared" si="286"/>
        <v>12.424600625459268</v>
      </c>
      <c r="Q1644" s="53">
        <v>0.2</v>
      </c>
      <c r="R1644" s="53">
        <f t="shared" si="287"/>
        <v>7.5256050714444589</v>
      </c>
    </row>
    <row r="1645" spans="2:18" ht="15">
      <c r="B1645" s="84">
        <v>31948</v>
      </c>
      <c r="C1645" s="85">
        <v>6.8</v>
      </c>
      <c r="D1645" s="86">
        <v>25</v>
      </c>
      <c r="E1645" s="87">
        <v>11</v>
      </c>
      <c r="F1645" s="96">
        <f t="shared" si="278"/>
        <v>18</v>
      </c>
      <c r="G1645" s="96"/>
      <c r="H1645" s="74">
        <f t="shared" si="279"/>
        <v>171</v>
      </c>
      <c r="I1645" s="53">
        <f t="shared" si="277"/>
        <v>0.96768154757873115</v>
      </c>
      <c r="J1645" s="53">
        <f t="shared" si="280"/>
        <v>0.4089097380789154</v>
      </c>
      <c r="K1645" s="53">
        <f t="shared" si="281"/>
        <v>2.0422741107171487</v>
      </c>
      <c r="L1645" s="53">
        <f t="shared" si="282"/>
        <v>41.686854147808901</v>
      </c>
      <c r="M1645" s="93">
        <f t="shared" si="283"/>
        <v>5.2293250840979626</v>
      </c>
      <c r="N1645" s="53">
        <f t="shared" si="284"/>
        <v>26.516247378097908</v>
      </c>
      <c r="O1645">
        <f t="shared" si="285"/>
        <v>0.97748894673792364</v>
      </c>
      <c r="P1645" s="53">
        <f t="shared" si="286"/>
        <v>15.528504174899853</v>
      </c>
      <c r="Q1645" s="53">
        <v>0.2</v>
      </c>
      <c r="R1645" s="53">
        <f t="shared" si="287"/>
        <v>8.9037255822321093</v>
      </c>
    </row>
    <row r="1646" spans="2:18" ht="15">
      <c r="B1646" s="84">
        <v>31949</v>
      </c>
      <c r="C1646" s="85">
        <v>9.8000000000000007</v>
      </c>
      <c r="D1646" s="86">
        <v>29</v>
      </c>
      <c r="E1646" s="87">
        <v>11</v>
      </c>
      <c r="F1646" s="96">
        <f t="shared" si="278"/>
        <v>20</v>
      </c>
      <c r="G1646" s="96"/>
      <c r="H1646" s="74">
        <f t="shared" si="279"/>
        <v>172</v>
      </c>
      <c r="I1646" s="53">
        <f t="shared" si="277"/>
        <v>0.96754130708248931</v>
      </c>
      <c r="J1646" s="53">
        <f t="shared" si="280"/>
        <v>0.40910077863842559</v>
      </c>
      <c r="K1646" s="53">
        <f t="shared" si="281"/>
        <v>2.0425411191413518</v>
      </c>
      <c r="L1646" s="53">
        <f t="shared" si="282"/>
        <v>41.688495423392943</v>
      </c>
      <c r="M1646" s="93">
        <f t="shared" si="283"/>
        <v>6.2610006266735603</v>
      </c>
      <c r="N1646" s="53">
        <f t="shared" si="284"/>
        <v>30.067782167572414</v>
      </c>
      <c r="O1646">
        <f t="shared" si="285"/>
        <v>1.0926186229103982</v>
      </c>
      <c r="P1646" s="53">
        <f t="shared" si="286"/>
        <v>17.596754482591379</v>
      </c>
      <c r="Q1646" s="53">
        <v>0.2</v>
      </c>
      <c r="R1646" s="53">
        <f t="shared" si="287"/>
        <v>9.8226065072481052</v>
      </c>
    </row>
    <row r="1647" spans="2:18" ht="15">
      <c r="B1647" s="84">
        <v>31950</v>
      </c>
      <c r="C1647" s="85">
        <v>0</v>
      </c>
      <c r="D1647" s="86">
        <v>30</v>
      </c>
      <c r="E1647" s="87">
        <v>15</v>
      </c>
      <c r="F1647" s="96">
        <f t="shared" si="278"/>
        <v>22.5</v>
      </c>
      <c r="G1647" s="96"/>
      <c r="H1647" s="74">
        <f t="shared" si="279"/>
        <v>173</v>
      </c>
      <c r="I1647" s="53">
        <f t="shared" si="277"/>
        <v>0.96741067163569183</v>
      </c>
      <c r="J1647" s="53">
        <f t="shared" si="280"/>
        <v>0.40917170862578206</v>
      </c>
      <c r="K1647" s="53">
        <f t="shared" si="281"/>
        <v>2.0426402751747079</v>
      </c>
      <c r="L1647" s="53">
        <f t="shared" si="282"/>
        <v>41.685718781033387</v>
      </c>
      <c r="M1647" s="93">
        <f t="shared" si="283"/>
        <v>6.0930879029874516</v>
      </c>
      <c r="N1647" s="53">
        <f t="shared" si="284"/>
        <v>27.446176084316772</v>
      </c>
      <c r="O1647">
        <f t="shared" si="285"/>
        <v>1.2529627418997087</v>
      </c>
      <c r="P1647" s="53">
        <f t="shared" si="286"/>
        <v>20.524760720033569</v>
      </c>
      <c r="Q1647" s="53">
        <v>0.2</v>
      </c>
      <c r="R1647" s="53">
        <f t="shared" si="287"/>
        <v>9.3329592434020796</v>
      </c>
    </row>
    <row r="1648" spans="2:18" ht="15">
      <c r="B1648" s="84">
        <v>31951</v>
      </c>
      <c r="C1648" s="85">
        <v>0</v>
      </c>
      <c r="D1648" s="86">
        <v>30</v>
      </c>
      <c r="E1648" s="87">
        <v>11</v>
      </c>
      <c r="F1648" s="96">
        <f t="shared" si="278"/>
        <v>20.5</v>
      </c>
      <c r="G1648" s="96"/>
      <c r="H1648" s="74">
        <f t="shared" si="279"/>
        <v>174</v>
      </c>
      <c r="I1648" s="53">
        <f t="shared" si="277"/>
        <v>0.96728967989546932</v>
      </c>
      <c r="J1648" s="53">
        <f t="shared" si="280"/>
        <v>0.40912254756976801</v>
      </c>
      <c r="K1648" s="53">
        <f t="shared" si="281"/>
        <v>2.0425715496702246</v>
      </c>
      <c r="L1648" s="53">
        <f t="shared" si="282"/>
        <v>41.678528758947735</v>
      </c>
      <c r="M1648" s="93">
        <f t="shared" si="283"/>
        <v>6.5160953104275325</v>
      </c>
      <c r="N1648" s="53">
        <f t="shared" si="284"/>
        <v>30.88432414587017</v>
      </c>
      <c r="O1648">
        <f t="shared" si="285"/>
        <v>1.1231778894918711</v>
      </c>
      <c r="P1648" s="53">
        <f t="shared" si="286"/>
        <v>18.150673095156183</v>
      </c>
      <c r="Q1648" s="53">
        <v>0.2</v>
      </c>
      <c r="R1648" s="53">
        <f t="shared" si="287"/>
        <v>10.036490983677478</v>
      </c>
    </row>
    <row r="1649" spans="2:18" ht="15">
      <c r="B1649" s="84">
        <v>31952</v>
      </c>
      <c r="C1649" s="85">
        <v>0</v>
      </c>
      <c r="D1649" s="86">
        <v>29</v>
      </c>
      <c r="E1649" s="87">
        <v>16</v>
      </c>
      <c r="F1649" s="96">
        <f t="shared" si="278"/>
        <v>22.5</v>
      </c>
      <c r="G1649" s="96"/>
      <c r="H1649" s="74">
        <f t="shared" si="279"/>
        <v>175</v>
      </c>
      <c r="I1649" s="53">
        <f t="shared" si="277"/>
        <v>0.96717836766522414</v>
      </c>
      <c r="J1649" s="53">
        <f t="shared" si="280"/>
        <v>0.4089533622158914</v>
      </c>
      <c r="K1649" s="53">
        <f t="shared" si="281"/>
        <v>2.0423350750274194</v>
      </c>
      <c r="L1649" s="53">
        <f t="shared" si="282"/>
        <v>41.666931303590367</v>
      </c>
      <c r="M1649" s="93">
        <f t="shared" si="283"/>
        <v>5.6697996456530078</v>
      </c>
      <c r="N1649" s="53">
        <f t="shared" si="284"/>
        <v>25.539483742076214</v>
      </c>
      <c r="O1649">
        <f t="shared" si="285"/>
        <v>1.2529627418997087</v>
      </c>
      <c r="P1649" s="53">
        <f t="shared" si="286"/>
        <v>20.524760720033569</v>
      </c>
      <c r="Q1649" s="53">
        <v>0.2</v>
      </c>
      <c r="R1649" s="53">
        <f t="shared" si="287"/>
        <v>8.8890565237583541</v>
      </c>
    </row>
    <row r="1650" spans="2:18" ht="15">
      <c r="B1650" s="84">
        <v>31953</v>
      </c>
      <c r="C1650" s="85">
        <v>7.8</v>
      </c>
      <c r="D1650" s="86">
        <v>29</v>
      </c>
      <c r="E1650" s="87">
        <v>15</v>
      </c>
      <c r="F1650" s="96">
        <f t="shared" si="278"/>
        <v>22</v>
      </c>
      <c r="G1650" s="96"/>
      <c r="H1650" s="74">
        <f t="shared" si="279"/>
        <v>176</v>
      </c>
      <c r="I1650" s="53">
        <f t="shared" si="277"/>
        <v>0.96707676788403607</v>
      </c>
      <c r="J1650" s="53">
        <f t="shared" si="280"/>
        <v>0.40866426641022918</v>
      </c>
      <c r="K1650" s="53">
        <f t="shared" si="281"/>
        <v>2.0419311447020565</v>
      </c>
      <c r="L1650" s="53">
        <f t="shared" si="282"/>
        <v>41.650933761636104</v>
      </c>
      <c r="M1650" s="93">
        <f t="shared" si="283"/>
        <v>5.8085977950712966</v>
      </c>
      <c r="N1650" s="53">
        <f t="shared" si="284"/>
        <v>26.493399075793839</v>
      </c>
      <c r="O1650">
        <f t="shared" si="285"/>
        <v>1.2193540774631728</v>
      </c>
      <c r="P1650" s="53">
        <f t="shared" si="286"/>
        <v>19.906714554451806</v>
      </c>
      <c r="Q1650" s="53">
        <v>0.2</v>
      </c>
      <c r="R1650" s="53">
        <f t="shared" si="287"/>
        <v>9.0888319749240534</v>
      </c>
    </row>
    <row r="1651" spans="2:18" ht="15">
      <c r="B1651" s="84">
        <v>31954</v>
      </c>
      <c r="C1651" s="85">
        <v>10.199999999999999</v>
      </c>
      <c r="D1651" s="86">
        <v>23</v>
      </c>
      <c r="E1651" s="87">
        <v>16</v>
      </c>
      <c r="F1651" s="96">
        <f t="shared" si="278"/>
        <v>19.5</v>
      </c>
      <c r="G1651" s="96"/>
      <c r="H1651" s="74">
        <f t="shared" si="279"/>
        <v>177</v>
      </c>
      <c r="I1651" s="53">
        <f t="shared" si="277"/>
        <v>0.96698491061691505</v>
      </c>
      <c r="J1651" s="53">
        <f t="shared" si="280"/>
        <v>0.40825542092030154</v>
      </c>
      <c r="K1651" s="53">
        <f t="shared" si="281"/>
        <v>2.0413602121365115</v>
      </c>
      <c r="L1651" s="53">
        <f t="shared" si="282"/>
        <v>41.630544869084666</v>
      </c>
      <c r="M1651" s="93">
        <f t="shared" si="283"/>
        <v>3.8474184246755638</v>
      </c>
      <c r="N1651" s="53">
        <f t="shared" si="284"/>
        <v>18.724491673511384</v>
      </c>
      <c r="O1651">
        <f t="shared" si="285"/>
        <v>1.0627844323448907</v>
      </c>
      <c r="P1651" s="53">
        <f t="shared" si="286"/>
        <v>17.057933627510408</v>
      </c>
      <c r="Q1651" s="53">
        <v>0.2</v>
      </c>
      <c r="R1651" s="53">
        <f t="shared" si="287"/>
        <v>7.1796139196245763</v>
      </c>
    </row>
    <row r="1652" spans="2:18" ht="15">
      <c r="B1652" s="84">
        <v>31955</v>
      </c>
      <c r="C1652" s="85">
        <v>33.200000000000003</v>
      </c>
      <c r="D1652" s="86">
        <v>28</v>
      </c>
      <c r="E1652" s="87">
        <v>14</v>
      </c>
      <c r="F1652" s="96">
        <f t="shared" si="278"/>
        <v>21</v>
      </c>
      <c r="G1652" s="96"/>
      <c r="H1652" s="74">
        <f t="shared" si="279"/>
        <v>178</v>
      </c>
      <c r="I1652" s="53">
        <f t="shared" si="277"/>
        <v>0.96690282304590414</v>
      </c>
      <c r="J1652" s="53">
        <f t="shared" si="280"/>
        <v>0.40772703319360154</v>
      </c>
      <c r="K1652" s="53">
        <f t="shared" si="281"/>
        <v>2.0406228891187692</v>
      </c>
      <c r="L1652" s="53">
        <f t="shared" si="282"/>
        <v>41.605774737537843</v>
      </c>
      <c r="M1652" s="93">
        <f t="shared" si="283"/>
        <v>5.6565135312688666</v>
      </c>
      <c r="N1652" s="53">
        <f t="shared" si="284"/>
        <v>26.464674244457392</v>
      </c>
      <c r="O1652">
        <f t="shared" si="285"/>
        <v>1.1544769098420939</v>
      </c>
      <c r="P1652" s="53">
        <f t="shared" si="286"/>
        <v>18.720055663097781</v>
      </c>
      <c r="Q1652" s="53">
        <v>0.2</v>
      </c>
      <c r="R1652" s="53">
        <f t="shared" si="287"/>
        <v>9.0366229557247379</v>
      </c>
    </row>
    <row r="1653" spans="2:18" ht="15">
      <c r="B1653" s="84">
        <v>31956</v>
      </c>
      <c r="C1653" s="85">
        <v>0</v>
      </c>
      <c r="D1653" s="86">
        <v>32</v>
      </c>
      <c r="E1653" s="87">
        <v>13</v>
      </c>
      <c r="F1653" s="96">
        <f t="shared" si="278"/>
        <v>22.5</v>
      </c>
      <c r="G1653" s="96"/>
      <c r="H1653" s="74">
        <f t="shared" si="279"/>
        <v>179</v>
      </c>
      <c r="I1653" s="53">
        <f t="shared" si="277"/>
        <v>0.96683052946203629</v>
      </c>
      <c r="J1653" s="53">
        <f t="shared" si="280"/>
        <v>0.40707935705464793</v>
      </c>
      <c r="K1653" s="53">
        <f t="shared" si="281"/>
        <v>2.0397199435822722</v>
      </c>
      <c r="L1653" s="53">
        <f t="shared" si="282"/>
        <v>41.576634837724463</v>
      </c>
      <c r="M1653" s="93">
        <f t="shared" si="283"/>
        <v>6.839599238975846</v>
      </c>
      <c r="N1653" s="53">
        <f t="shared" si="284"/>
        <v>30.808819443922705</v>
      </c>
      <c r="O1653">
        <f t="shared" si="285"/>
        <v>1.2529627418997087</v>
      </c>
      <c r="P1653" s="53">
        <f t="shared" si="286"/>
        <v>20.524760720033569</v>
      </c>
      <c r="Q1653" s="53">
        <v>0.2</v>
      </c>
      <c r="R1653" s="53">
        <f t="shared" si="287"/>
        <v>10.115826253171955</v>
      </c>
    </row>
    <row r="1654" spans="2:18" ht="15">
      <c r="B1654" s="84">
        <v>31957</v>
      </c>
      <c r="C1654" s="85">
        <v>0</v>
      </c>
      <c r="D1654" s="86">
        <v>33</v>
      </c>
      <c r="E1654" s="87">
        <v>16</v>
      </c>
      <c r="F1654" s="96">
        <f t="shared" si="278"/>
        <v>24.5</v>
      </c>
      <c r="G1654" s="96"/>
      <c r="H1654" s="74">
        <f t="shared" si="279"/>
        <v>180</v>
      </c>
      <c r="I1654" s="53">
        <f t="shared" si="277"/>
        <v>0.96676805125814624</v>
      </c>
      <c r="J1654" s="53">
        <f t="shared" si="280"/>
        <v>0.40631269234167094</v>
      </c>
      <c r="K1654" s="53">
        <f t="shared" si="281"/>
        <v>2.0386522968629022</v>
      </c>
      <c r="L1654" s="53">
        <f t="shared" si="282"/>
        <v>41.543137980369544</v>
      </c>
      <c r="M1654" s="93">
        <f t="shared" si="283"/>
        <v>6.7852147841383923</v>
      </c>
      <c r="N1654" s="53">
        <f t="shared" si="284"/>
        <v>29.118746805154302</v>
      </c>
      <c r="O1654">
        <f t="shared" si="285"/>
        <v>1.395565076951925</v>
      </c>
      <c r="P1654" s="53">
        <f t="shared" si="286"/>
        <v>23.171067686527078</v>
      </c>
      <c r="Q1654" s="53">
        <v>0.2</v>
      </c>
      <c r="R1654" s="53">
        <f t="shared" si="287"/>
        <v>9.8117842034318734</v>
      </c>
    </row>
    <row r="1655" spans="2:18" ht="15">
      <c r="B1655" s="84">
        <v>31958</v>
      </c>
      <c r="C1655" s="85">
        <v>0.8</v>
      </c>
      <c r="D1655" s="86">
        <v>24</v>
      </c>
      <c r="E1655" s="87">
        <v>19</v>
      </c>
      <c r="F1655" s="96">
        <f t="shared" si="278"/>
        <v>21.5</v>
      </c>
      <c r="G1655" s="96"/>
      <c r="H1655" s="74">
        <f t="shared" si="279"/>
        <v>181</v>
      </c>
      <c r="I1655" s="53">
        <f t="shared" si="277"/>
        <v>0.96671540692253943</v>
      </c>
      <c r="J1655" s="53">
        <f t="shared" si="280"/>
        <v>0.40542738448427046</v>
      </c>
      <c r="K1655" s="53">
        <f t="shared" si="281"/>
        <v>2.0374210204332197</v>
      </c>
      <c r="L1655" s="53">
        <f t="shared" si="282"/>
        <v>41.505298294525524</v>
      </c>
      <c r="M1655" s="93">
        <f t="shared" si="283"/>
        <v>3.4157066522182085</v>
      </c>
      <c r="N1655" s="53">
        <f t="shared" si="284"/>
        <v>15.77747363020408</v>
      </c>
      <c r="O1655">
        <f t="shared" si="285"/>
        <v>1.1865305921643348</v>
      </c>
      <c r="P1655" s="53">
        <f t="shared" si="286"/>
        <v>19.305275780700303</v>
      </c>
      <c r="Q1655" s="53">
        <v>0.2</v>
      </c>
      <c r="R1655" s="53">
        <f t="shared" si="287"/>
        <v>6.5782830538078993</v>
      </c>
    </row>
    <row r="1656" spans="2:18" ht="15">
      <c r="B1656" s="84">
        <v>31959</v>
      </c>
      <c r="C1656" s="85">
        <v>0</v>
      </c>
      <c r="D1656" s="86">
        <v>28</v>
      </c>
      <c r="E1656" s="87">
        <v>20</v>
      </c>
      <c r="F1656" s="96">
        <f t="shared" si="278"/>
        <v>24</v>
      </c>
      <c r="G1656" s="96"/>
      <c r="H1656" s="74">
        <f t="shared" si="279"/>
        <v>182</v>
      </c>
      <c r="I1656" s="53">
        <f t="shared" si="277"/>
        <v>0.96667261203352184</v>
      </c>
      <c r="J1656" s="53">
        <f t="shared" si="280"/>
        <v>0.4044238240236096</v>
      </c>
      <c r="K1656" s="53">
        <f t="shared" si="281"/>
        <v>2.0360273321377047</v>
      </c>
      <c r="L1656" s="53">
        <f t="shared" si="282"/>
        <v>41.463131203502378</v>
      </c>
      <c r="M1656" s="93">
        <f t="shared" si="283"/>
        <v>4.590741563393423</v>
      </c>
      <c r="N1656" s="53">
        <f t="shared" si="284"/>
        <v>19.936825645392368</v>
      </c>
      <c r="O1656">
        <f t="shared" si="285"/>
        <v>1.3586571485671137</v>
      </c>
      <c r="P1656" s="53">
        <f t="shared" si="286"/>
        <v>22.48254785226381</v>
      </c>
      <c r="Q1656" s="53">
        <v>0.2</v>
      </c>
      <c r="R1656" s="53">
        <f t="shared" si="287"/>
        <v>7.6439693175389198</v>
      </c>
    </row>
    <row r="1657" spans="2:18" ht="15">
      <c r="B1657" s="84">
        <v>31960</v>
      </c>
      <c r="C1657" s="85">
        <v>0</v>
      </c>
      <c r="D1657" s="86">
        <v>33</v>
      </c>
      <c r="E1657" s="87">
        <v>18</v>
      </c>
      <c r="F1657" s="96">
        <f t="shared" si="278"/>
        <v>25.5</v>
      </c>
      <c r="G1657" s="96"/>
      <c r="H1657" s="74">
        <f t="shared" si="279"/>
        <v>183</v>
      </c>
      <c r="I1657" s="53">
        <f t="shared" si="277"/>
        <v>0.96663967925478966</v>
      </c>
      <c r="J1657" s="53">
        <f t="shared" si="280"/>
        <v>0.40330244607692034</v>
      </c>
      <c r="K1657" s="53">
        <f t="shared" si="281"/>
        <v>2.0344725919560269</v>
      </c>
      <c r="L1657" s="53">
        <f t="shared" si="282"/>
        <v>41.416653398551674</v>
      </c>
      <c r="M1657" s="93">
        <f t="shared" si="283"/>
        <v>6.5044114100926578</v>
      </c>
      <c r="N1657" s="53">
        <f t="shared" si="284"/>
        <v>27.269021507600026</v>
      </c>
      <c r="O1657">
        <f t="shared" si="285"/>
        <v>1.4719947804869402</v>
      </c>
      <c r="P1657" s="53">
        <f t="shared" si="286"/>
        <v>24.604553444924591</v>
      </c>
      <c r="Q1657" s="53">
        <v>0.2</v>
      </c>
      <c r="R1657" s="53">
        <f t="shared" si="287"/>
        <v>9.4209231697890434</v>
      </c>
    </row>
    <row r="1658" spans="2:18" ht="15">
      <c r="B1658" s="84">
        <v>31961</v>
      </c>
      <c r="C1658" s="85">
        <v>1</v>
      </c>
      <c r="D1658" s="86">
        <v>31</v>
      </c>
      <c r="E1658" s="87">
        <v>19</v>
      </c>
      <c r="F1658" s="96">
        <f t="shared" si="278"/>
        <v>25</v>
      </c>
      <c r="G1658" s="96"/>
      <c r="H1658" s="74">
        <f t="shared" si="279"/>
        <v>184</v>
      </c>
      <c r="I1658" s="53">
        <f t="shared" si="277"/>
        <v>0.966616618331682</v>
      </c>
      <c r="J1658" s="53">
        <f t="shared" si="280"/>
        <v>0.4020637297482984</v>
      </c>
      <c r="K1658" s="53">
        <f t="shared" si="281"/>
        <v>2.0327582973243699</v>
      </c>
      <c r="L1658" s="53">
        <f t="shared" si="282"/>
        <v>41.365882810476329</v>
      </c>
      <c r="M1658" s="93">
        <f t="shared" si="283"/>
        <v>5.7434938827632873</v>
      </c>
      <c r="N1658" s="53">
        <f t="shared" si="284"/>
        <v>24.360255647412924</v>
      </c>
      <c r="O1658">
        <f t="shared" si="285"/>
        <v>1.4333386753343602</v>
      </c>
      <c r="P1658" s="53">
        <f t="shared" si="286"/>
        <v>23.878257206163344</v>
      </c>
      <c r="Q1658" s="53">
        <v>0.2</v>
      </c>
      <c r="R1658" s="53">
        <f t="shared" si="287"/>
        <v>8.7186439662752875</v>
      </c>
    </row>
    <row r="1659" spans="2:18" ht="15">
      <c r="B1659" s="84">
        <v>31962</v>
      </c>
      <c r="C1659" s="85">
        <v>0</v>
      </c>
      <c r="D1659" s="86">
        <v>33</v>
      </c>
      <c r="E1659" s="87">
        <v>20</v>
      </c>
      <c r="F1659" s="96">
        <f t="shared" si="278"/>
        <v>26.5</v>
      </c>
      <c r="G1659" s="96"/>
      <c r="H1659" s="74">
        <f t="shared" si="279"/>
        <v>185</v>
      </c>
      <c r="I1659" s="53">
        <f t="shared" si="277"/>
        <v>0.96660343608829691</v>
      </c>
      <c r="J1659" s="53">
        <f t="shared" si="280"/>
        <v>0.40070819748795422</v>
      </c>
      <c r="K1659" s="53">
        <f t="shared" si="281"/>
        <v>2.0308860780474474</v>
      </c>
      <c r="L1659" s="53">
        <f t="shared" si="282"/>
        <v>41.310838579351461</v>
      </c>
      <c r="M1659" s="93">
        <f t="shared" si="283"/>
        <v>6.1792944007927391</v>
      </c>
      <c r="N1659" s="53">
        <f t="shared" si="284"/>
        <v>25.3212189441455</v>
      </c>
      <c r="O1659">
        <f t="shared" si="285"/>
        <v>1.5520231192935496</v>
      </c>
      <c r="P1659" s="53">
        <f t="shared" si="286"/>
        <v>26.116256747413775</v>
      </c>
      <c r="Q1659" s="53">
        <v>0.2</v>
      </c>
      <c r="R1659" s="53">
        <f t="shared" si="287"/>
        <v>9.0040354424345139</v>
      </c>
    </row>
    <row r="1660" spans="2:18" ht="15">
      <c r="B1660" s="84">
        <v>31963</v>
      </c>
      <c r="C1660" s="85">
        <v>0</v>
      </c>
      <c r="D1660" s="86">
        <v>32</v>
      </c>
      <c r="E1660" s="87">
        <v>19</v>
      </c>
      <c r="F1660" s="96">
        <f t="shared" si="278"/>
        <v>25.5</v>
      </c>
      <c r="G1660" s="96"/>
      <c r="H1660" s="74">
        <f t="shared" si="279"/>
        <v>186</v>
      </c>
      <c r="I1660" s="53">
        <f t="shared" si="277"/>
        <v>0.96660013642547238</v>
      </c>
      <c r="J1660" s="53">
        <f t="shared" si="280"/>
        <v>0.39923641440225827</v>
      </c>
      <c r="K1660" s="53">
        <f t="shared" si="281"/>
        <v>2.0288576908360731</v>
      </c>
      <c r="L1660" s="53">
        <f t="shared" si="282"/>
        <v>41.251541022555166</v>
      </c>
      <c r="M1660" s="93">
        <f t="shared" si="283"/>
        <v>6.0311374067059882</v>
      </c>
      <c r="N1660" s="53">
        <f t="shared" si="284"/>
        <v>25.284872879283906</v>
      </c>
      <c r="O1660">
        <f t="shared" si="285"/>
        <v>1.4719947804869402</v>
      </c>
      <c r="P1660" s="53">
        <f t="shared" si="286"/>
        <v>24.604553444924591</v>
      </c>
      <c r="Q1660" s="53">
        <v>0.2</v>
      </c>
      <c r="R1660" s="53">
        <f t="shared" si="287"/>
        <v>8.9555706267337083</v>
      </c>
    </row>
    <row r="1661" spans="2:18" ht="15">
      <c r="B1661" s="84">
        <v>31964</v>
      </c>
      <c r="C1661" s="85">
        <v>0</v>
      </c>
      <c r="D1661" s="86">
        <v>30</v>
      </c>
      <c r="E1661" s="87">
        <v>23</v>
      </c>
      <c r="F1661" s="96">
        <f t="shared" si="278"/>
        <v>26.5</v>
      </c>
      <c r="G1661" s="96"/>
      <c r="H1661" s="74">
        <f t="shared" si="279"/>
        <v>187</v>
      </c>
      <c r="I1661" s="53">
        <f t="shared" si="277"/>
        <v>0.96660672031963157</v>
      </c>
      <c r="J1661" s="53">
        <f t="shared" si="280"/>
        <v>0.39764898751708555</v>
      </c>
      <c r="K1661" s="53">
        <f t="shared" si="281"/>
        <v>2.0266750135070062</v>
      </c>
      <c r="L1661" s="53">
        <f t="shared" si="282"/>
        <v>41.188011601317754</v>
      </c>
      <c r="M1661" s="93">
        <f t="shared" si="283"/>
        <v>4.5208806941756041</v>
      </c>
      <c r="N1661" s="53">
        <f t="shared" si="284"/>
        <v>18.525450068036104</v>
      </c>
      <c r="O1661">
        <f t="shared" si="285"/>
        <v>1.5520231192935496</v>
      </c>
      <c r="P1661" s="53">
        <f t="shared" si="286"/>
        <v>26.116256747413775</v>
      </c>
      <c r="Q1661" s="53">
        <v>0.2</v>
      </c>
      <c r="R1661" s="53">
        <f t="shared" si="287"/>
        <v>7.4067036995309401</v>
      </c>
    </row>
    <row r="1662" spans="2:18" ht="15">
      <c r="B1662" s="84">
        <v>31965</v>
      </c>
      <c r="C1662" s="85">
        <v>0</v>
      </c>
      <c r="D1662" s="86">
        <v>30</v>
      </c>
      <c r="E1662" s="87">
        <v>21</v>
      </c>
      <c r="F1662" s="96">
        <f t="shared" si="278"/>
        <v>25.5</v>
      </c>
      <c r="G1662" s="96"/>
      <c r="H1662" s="74">
        <f t="shared" si="279"/>
        <v>188</v>
      </c>
      <c r="I1662" s="53">
        <f t="shared" si="277"/>
        <v>0.96662318582249451</v>
      </c>
      <c r="J1662" s="53">
        <f t="shared" si="280"/>
        <v>0.39594656499710279</v>
      </c>
      <c r="K1662" s="53">
        <f t="shared" si="281"/>
        <v>2.0243400388832118</v>
      </c>
      <c r="L1662" s="53">
        <f t="shared" si="282"/>
        <v>41.120272886006703</v>
      </c>
      <c r="M1662" s="93">
        <f t="shared" si="283"/>
        <v>5.0022410139056275</v>
      </c>
      <c r="N1662" s="53">
        <f t="shared" si="284"/>
        <v>20.97133917186342</v>
      </c>
      <c r="O1662">
        <f t="shared" si="285"/>
        <v>1.4719947804869402</v>
      </c>
      <c r="P1662" s="53">
        <f t="shared" si="286"/>
        <v>24.604553444924591</v>
      </c>
      <c r="Q1662" s="53">
        <v>0.2</v>
      </c>
      <c r="R1662" s="53">
        <f t="shared" si="287"/>
        <v>7.9438954670927844</v>
      </c>
    </row>
    <row r="1663" spans="2:18" ht="15">
      <c r="B1663" s="84">
        <v>31966</v>
      </c>
      <c r="C1663" s="85">
        <v>0</v>
      </c>
      <c r="D1663" s="86">
        <v>31</v>
      </c>
      <c r="E1663" s="87">
        <v>20</v>
      </c>
      <c r="F1663" s="96">
        <f t="shared" si="278"/>
        <v>25.5</v>
      </c>
      <c r="G1663" s="96"/>
      <c r="H1663" s="74">
        <f t="shared" si="279"/>
        <v>189</v>
      </c>
      <c r="I1663" s="53">
        <f t="shared" si="277"/>
        <v>0.96664952806165383</v>
      </c>
      <c r="J1663" s="53">
        <f t="shared" si="280"/>
        <v>0.39412983532377216</v>
      </c>
      <c r="K1663" s="53">
        <f t="shared" si="281"/>
        <v>2.0218548684336888</v>
      </c>
      <c r="L1663" s="53">
        <f t="shared" si="282"/>
        <v>41.048348520370595</v>
      </c>
      <c r="M1663" s="93">
        <f t="shared" si="283"/>
        <v>5.520512549981909</v>
      </c>
      <c r="N1663" s="53">
        <f t="shared" si="284"/>
        <v>23.144134951987617</v>
      </c>
      <c r="O1663">
        <f t="shared" si="285"/>
        <v>1.4719947804869402</v>
      </c>
      <c r="P1663" s="53">
        <f t="shared" si="286"/>
        <v>24.604553444924591</v>
      </c>
      <c r="Q1663" s="53">
        <v>0.2</v>
      </c>
      <c r="R1663" s="53">
        <f t="shared" si="287"/>
        <v>8.4534923931450425</v>
      </c>
    </row>
    <row r="1664" spans="2:18" ht="15">
      <c r="B1664" s="84">
        <v>31967</v>
      </c>
      <c r="C1664" s="85">
        <v>9.8000000000000007</v>
      </c>
      <c r="D1664" s="86">
        <v>33</v>
      </c>
      <c r="E1664" s="87">
        <v>18</v>
      </c>
      <c r="F1664" s="96">
        <f t="shared" si="278"/>
        <v>25.5</v>
      </c>
      <c r="G1664" s="96"/>
      <c r="H1664" s="74">
        <f t="shared" si="279"/>
        <v>190</v>
      </c>
      <c r="I1664" s="53">
        <f t="shared" si="277"/>
        <v>0.96668573924201728</v>
      </c>
      <c r="J1664" s="53">
        <f t="shared" si="280"/>
        <v>0.39219952643495892</v>
      </c>
      <c r="K1664" s="53">
        <f t="shared" si="281"/>
        <v>2.0192217056926434</v>
      </c>
      <c r="L1664" s="53">
        <f t="shared" si="282"/>
        <v>40.972263184969115</v>
      </c>
      <c r="M1664" s="93">
        <f t="shared" si="283"/>
        <v>6.4346207211167838</v>
      </c>
      <c r="N1664" s="53">
        <f t="shared" si="284"/>
        <v>26.976431805208154</v>
      </c>
      <c r="O1664">
        <f t="shared" si="285"/>
        <v>1.4719947804869402</v>
      </c>
      <c r="P1664" s="53">
        <f t="shared" si="286"/>
        <v>24.604553444924591</v>
      </c>
      <c r="Q1664" s="53">
        <v>0.2</v>
      </c>
      <c r="R1664" s="53">
        <f t="shared" si="287"/>
        <v>9.3523006078817676</v>
      </c>
    </row>
    <row r="1665" spans="2:18" ht="15">
      <c r="B1665" s="84">
        <v>31968</v>
      </c>
      <c r="C1665" s="85">
        <v>0</v>
      </c>
      <c r="D1665" s="86">
        <v>30</v>
      </c>
      <c r="E1665" s="87">
        <v>16</v>
      </c>
      <c r="F1665" s="96">
        <f t="shared" si="278"/>
        <v>23</v>
      </c>
      <c r="G1665" s="96"/>
      <c r="H1665" s="74">
        <f t="shared" si="279"/>
        <v>191</v>
      </c>
      <c r="I1665" s="53">
        <f t="shared" si="277"/>
        <v>0.96673180864811381</v>
      </c>
      <c r="J1665" s="53">
        <f t="shared" si="280"/>
        <v>0.390156404829125</v>
      </c>
      <c r="K1665" s="53">
        <f t="shared" si="281"/>
        <v>2.0164428494980022</v>
      </c>
      <c r="L1665" s="53">
        <f t="shared" si="282"/>
        <v>40.892042560018361</v>
      </c>
      <c r="M1665" s="93">
        <f t="shared" si="283"/>
        <v>5.8460491000692629</v>
      </c>
      <c r="N1665" s="53">
        <f t="shared" si="284"/>
        <v>26.010682227844409</v>
      </c>
      <c r="O1665">
        <f t="shared" si="285"/>
        <v>1.2873721991508951</v>
      </c>
      <c r="P1665" s="53">
        <f t="shared" si="286"/>
        <v>21.159810760487982</v>
      </c>
      <c r="Q1665" s="53">
        <v>0.2</v>
      </c>
      <c r="R1665" s="53">
        <f t="shared" si="287"/>
        <v>9.0206187679759253</v>
      </c>
    </row>
    <row r="1666" spans="2:18" ht="15">
      <c r="B1666" s="84">
        <v>31969</v>
      </c>
      <c r="C1666" s="85">
        <v>0</v>
      </c>
      <c r="D1666" s="86">
        <v>32</v>
      </c>
      <c r="E1666" s="87">
        <v>19</v>
      </c>
      <c r="F1666" s="96">
        <f t="shared" si="278"/>
        <v>25.5</v>
      </c>
      <c r="G1666" s="96"/>
      <c r="H1666" s="74">
        <f t="shared" si="279"/>
        <v>192</v>
      </c>
      <c r="I1666" s="53">
        <f t="shared" si="277"/>
        <v>0.9667877226472652</v>
      </c>
      <c r="J1666" s="53">
        <f t="shared" si="280"/>
        <v>0.38800127463716422</v>
      </c>
      <c r="K1666" s="53">
        <f t="shared" si="281"/>
        <v>2.0135206870890685</v>
      </c>
      <c r="L1666" s="53">
        <f t="shared" si="282"/>
        <v>40.807713287879828</v>
      </c>
      <c r="M1666" s="93">
        <f t="shared" si="283"/>
        <v>5.9662480477540303</v>
      </c>
      <c r="N1666" s="53">
        <f t="shared" si="284"/>
        <v>25.012831457960264</v>
      </c>
      <c r="O1666">
        <f t="shared" si="285"/>
        <v>1.4719947804869402</v>
      </c>
      <c r="P1666" s="53">
        <f t="shared" si="286"/>
        <v>24.604553444924591</v>
      </c>
      <c r="Q1666" s="53">
        <v>0.2</v>
      </c>
      <c r="R1666" s="53">
        <f t="shared" si="287"/>
        <v>8.8917673584590027</v>
      </c>
    </row>
    <row r="1667" spans="2:18" ht="15">
      <c r="B1667" s="84">
        <v>31970</v>
      </c>
      <c r="C1667" s="85">
        <v>0</v>
      </c>
      <c r="D1667" s="86">
        <v>33</v>
      </c>
      <c r="E1667" s="87">
        <v>20</v>
      </c>
      <c r="F1667" s="96">
        <f t="shared" si="278"/>
        <v>26.5</v>
      </c>
      <c r="G1667" s="96"/>
      <c r="H1667" s="74">
        <f t="shared" si="279"/>
        <v>193</v>
      </c>
      <c r="I1667" s="53">
        <f t="shared" si="277"/>
        <v>0.96685346469361932</v>
      </c>
      <c r="J1667" s="53">
        <f t="shared" si="280"/>
        <v>0.38573497666500367</v>
      </c>
      <c r="K1667" s="53">
        <f t="shared" si="281"/>
        <v>2.0104576871026358</v>
      </c>
      <c r="L1667" s="53">
        <f t="shared" si="282"/>
        <v>40.719302935419954</v>
      </c>
      <c r="M1667" s="93">
        <f t="shared" si="283"/>
        <v>6.0908122247315077</v>
      </c>
      <c r="N1667" s="53">
        <f t="shared" si="284"/>
        <v>24.958640887917358</v>
      </c>
      <c r="O1667">
        <f t="shared" si="285"/>
        <v>1.5520231192935496</v>
      </c>
      <c r="P1667" s="53">
        <f t="shared" si="286"/>
        <v>26.116256747413775</v>
      </c>
      <c r="Q1667" s="53">
        <v>0.2</v>
      </c>
      <c r="R1667" s="53">
        <f t="shared" si="287"/>
        <v>8.9188122029377244</v>
      </c>
    </row>
    <row r="1668" spans="2:18" ht="15">
      <c r="B1668" s="84">
        <v>31971</v>
      </c>
      <c r="C1668" s="85">
        <v>0</v>
      </c>
      <c r="D1668" s="86">
        <v>33</v>
      </c>
      <c r="E1668" s="87">
        <v>22</v>
      </c>
      <c r="F1668" s="96">
        <f t="shared" si="278"/>
        <v>27.5</v>
      </c>
      <c r="G1668" s="96"/>
      <c r="H1668" s="74">
        <f t="shared" si="279"/>
        <v>194</v>
      </c>
      <c r="I1668" s="53">
        <f t="shared" si="277"/>
        <v>0.9669290153330472</v>
      </c>
      <c r="J1668" s="53">
        <f t="shared" si="280"/>
        <v>0.38335838741013006</v>
      </c>
      <c r="K1668" s="53">
        <f t="shared" si="281"/>
        <v>2.0072563925059632</v>
      </c>
      <c r="L1668" s="53">
        <f t="shared" si="282"/>
        <v>40.626839956461978</v>
      </c>
      <c r="M1668" s="93">
        <f t="shared" si="283"/>
        <v>5.7161953381999462</v>
      </c>
      <c r="N1668" s="53">
        <f t="shared" si="284"/>
        <v>22.906477374078527</v>
      </c>
      <c r="O1668">
        <f t="shared" si="285"/>
        <v>1.6357898653024261</v>
      </c>
      <c r="P1668" s="53">
        <f t="shared" si="286"/>
        <v>27.709845773220458</v>
      </c>
      <c r="Q1668" s="53">
        <v>0.2</v>
      </c>
      <c r="R1668" s="53">
        <f t="shared" si="287"/>
        <v>8.4743161322586023</v>
      </c>
    </row>
    <row r="1669" spans="2:18" ht="15">
      <c r="B1669" s="84">
        <v>31972</v>
      </c>
      <c r="C1669" s="85">
        <v>0</v>
      </c>
      <c r="D1669" s="86">
        <v>33</v>
      </c>
      <c r="E1669" s="87">
        <v>22</v>
      </c>
      <c r="F1669" s="96">
        <f t="shared" si="278"/>
        <v>27.5</v>
      </c>
      <c r="G1669" s="96"/>
      <c r="H1669" s="74">
        <f t="shared" si="279"/>
        <v>195</v>
      </c>
      <c r="I1669" s="53">
        <f t="shared" si="277"/>
        <v>0.96701435220889898</v>
      </c>
      <c r="J1669" s="53">
        <f t="shared" si="280"/>
        <v>0.38087241805523475</v>
      </c>
      <c r="K1669" s="53">
        <f t="shared" si="281"/>
        <v>2.0039194135038811</v>
      </c>
      <c r="L1669" s="53">
        <f t="shared" si="282"/>
        <v>40.530353654546474</v>
      </c>
      <c r="M1669" s="93">
        <f t="shared" si="283"/>
        <v>5.7026197179990978</v>
      </c>
      <c r="N1669" s="53">
        <f t="shared" si="284"/>
        <v>22.85207586773187</v>
      </c>
      <c r="O1669">
        <f t="shared" si="285"/>
        <v>1.6357898653024261</v>
      </c>
      <c r="P1669" s="53">
        <f t="shared" si="286"/>
        <v>27.709845773220458</v>
      </c>
      <c r="Q1669" s="53">
        <v>0.2</v>
      </c>
      <c r="R1669" s="53">
        <f t="shared" si="287"/>
        <v>8.4615027770342053</v>
      </c>
    </row>
    <row r="1670" spans="2:18" ht="15">
      <c r="B1670" s="84">
        <v>31973</v>
      </c>
      <c r="C1670" s="85">
        <v>0</v>
      </c>
      <c r="D1670" s="86">
        <v>34</v>
      </c>
      <c r="E1670" s="87">
        <v>22</v>
      </c>
      <c r="F1670" s="96">
        <f t="shared" si="278"/>
        <v>28</v>
      </c>
      <c r="G1670" s="96"/>
      <c r="H1670" s="74">
        <f t="shared" si="279"/>
        <v>196</v>
      </c>
      <c r="I1670" s="53">
        <f t="shared" si="277"/>
        <v>0.96710945006862015</v>
      </c>
      <c r="J1670" s="53">
        <f t="shared" si="280"/>
        <v>0.37827801344217543</v>
      </c>
      <c r="K1670" s="53">
        <f t="shared" si="281"/>
        <v>2.0004494204558152</v>
      </c>
      <c r="L1670" s="53">
        <f t="shared" si="282"/>
        <v>40.42987414620918</v>
      </c>
      <c r="M1670" s="93">
        <f t="shared" si="283"/>
        <v>6.0070045928381637</v>
      </c>
      <c r="N1670" s="53">
        <f t="shared" si="284"/>
        <v>23.809042696048891</v>
      </c>
      <c r="O1670">
        <f t="shared" si="285"/>
        <v>1.6791199503065635</v>
      </c>
      <c r="P1670" s="53">
        <f t="shared" si="286"/>
        <v>28.538532408065311</v>
      </c>
      <c r="Q1670" s="53">
        <v>0.2</v>
      </c>
      <c r="R1670" s="53">
        <f t="shared" si="287"/>
        <v>8.7057407969678344</v>
      </c>
    </row>
    <row r="1671" spans="2:18" ht="15">
      <c r="B1671" s="84">
        <v>31974</v>
      </c>
      <c r="C1671" s="85">
        <v>1.2</v>
      </c>
      <c r="D1671" s="86">
        <v>30</v>
      </c>
      <c r="E1671" s="87">
        <v>18</v>
      </c>
      <c r="F1671" s="96">
        <f t="shared" si="278"/>
        <v>24</v>
      </c>
      <c r="G1671" s="96"/>
      <c r="H1671" s="74">
        <f t="shared" si="279"/>
        <v>197</v>
      </c>
      <c r="I1671" s="53">
        <f t="shared" si="277"/>
        <v>0.96721428077122407</v>
      </c>
      <c r="J1671" s="53">
        <f t="shared" si="280"/>
        <v>0.37557615102945135</v>
      </c>
      <c r="K1671" s="53">
        <f t="shared" si="281"/>
        <v>1.9968491368368348</v>
      </c>
      <c r="L1671" s="53">
        <f t="shared" si="282"/>
        <v>40.325432324975182</v>
      </c>
      <c r="M1671" s="93">
        <f t="shared" si="283"/>
        <v>5.4682128416734148</v>
      </c>
      <c r="N1671" s="53">
        <f t="shared" si="284"/>
        <v>23.747537192172707</v>
      </c>
      <c r="O1671">
        <f t="shared" si="285"/>
        <v>1.3586571485671137</v>
      </c>
      <c r="P1671" s="53">
        <f t="shared" si="286"/>
        <v>22.48254785226381</v>
      </c>
      <c r="Q1671" s="53">
        <v>0.2</v>
      </c>
      <c r="R1671" s="53">
        <f t="shared" si="287"/>
        <v>8.5345713177123255</v>
      </c>
    </row>
    <row r="1672" spans="2:18" ht="15">
      <c r="B1672" s="84">
        <v>31975</v>
      </c>
      <c r="C1672" s="85">
        <v>10.8</v>
      </c>
      <c r="D1672" s="86">
        <v>28</v>
      </c>
      <c r="E1672" s="87">
        <v>18</v>
      </c>
      <c r="F1672" s="96">
        <f t="shared" si="278"/>
        <v>23</v>
      </c>
      <c r="G1672" s="96"/>
      <c r="H1672" s="74">
        <f t="shared" si="279"/>
        <v>198</v>
      </c>
      <c r="I1672" s="53">
        <f t="shared" si="277"/>
        <v>0.96732881329561926</v>
      </c>
      <c r="J1672" s="53">
        <f t="shared" si="280"/>
        <v>0.37276783983636436</v>
      </c>
      <c r="K1672" s="53">
        <f t="shared" si="281"/>
        <v>1.9931213322749191</v>
      </c>
      <c r="L1672" s="53">
        <f t="shared" si="282"/>
        <v>40.217059826258478</v>
      </c>
      <c r="M1672" s="93">
        <f t="shared" si="283"/>
        <v>4.8592579494993666</v>
      </c>
      <c r="N1672" s="53">
        <f t="shared" si="284"/>
        <v>21.620176673859508</v>
      </c>
      <c r="O1672">
        <f t="shared" si="285"/>
        <v>1.2873721991508951</v>
      </c>
      <c r="P1672" s="53">
        <f t="shared" si="286"/>
        <v>21.159810760487982</v>
      </c>
      <c r="Q1672" s="53">
        <v>0.2</v>
      </c>
      <c r="R1672" s="53">
        <f t="shared" si="287"/>
        <v>7.9971021145591008</v>
      </c>
    </row>
    <row r="1673" spans="2:18" ht="15">
      <c r="B1673" s="84">
        <v>31976</v>
      </c>
      <c r="C1673" s="85">
        <v>2.6</v>
      </c>
      <c r="D1673" s="86">
        <v>28</v>
      </c>
      <c r="E1673" s="87">
        <v>20</v>
      </c>
      <c r="F1673" s="96">
        <f t="shared" si="278"/>
        <v>24</v>
      </c>
      <c r="G1673" s="96"/>
      <c r="H1673" s="74">
        <f t="shared" si="279"/>
        <v>199</v>
      </c>
      <c r="I1673" s="53">
        <f t="shared" si="277"/>
        <v>0.9674530137497892</v>
      </c>
      <c r="J1673" s="53">
        <f t="shared" si="280"/>
        <v>0.36985411937700441</v>
      </c>
      <c r="K1673" s="53">
        <f t="shared" si="281"/>
        <v>1.9892688156945499</v>
      </c>
      <c r="L1673" s="53">
        <f t="shared" si="282"/>
        <v>40.104788993343924</v>
      </c>
      <c r="M1673" s="93">
        <f t="shared" si="283"/>
        <v>4.4403477590548031</v>
      </c>
      <c r="N1673" s="53">
        <f t="shared" si="284"/>
        <v>19.283690413569392</v>
      </c>
      <c r="O1673">
        <f t="shared" si="285"/>
        <v>1.3586571485671137</v>
      </c>
      <c r="P1673" s="53">
        <f t="shared" si="286"/>
        <v>22.48254785226381</v>
      </c>
      <c r="Q1673" s="53">
        <v>0.2</v>
      </c>
      <c r="R1673" s="53">
        <f t="shared" si="287"/>
        <v>7.4913249788886409</v>
      </c>
    </row>
    <row r="1674" spans="2:18" ht="15">
      <c r="B1674" s="84">
        <v>31977</v>
      </c>
      <c r="C1674" s="85">
        <v>17.8</v>
      </c>
      <c r="D1674" s="86">
        <v>24</v>
      </c>
      <c r="E1674" s="87">
        <v>18</v>
      </c>
      <c r="F1674" s="96">
        <f t="shared" si="278"/>
        <v>21</v>
      </c>
      <c r="G1674" s="96"/>
      <c r="H1674" s="74">
        <f t="shared" si="279"/>
        <v>200</v>
      </c>
      <c r="I1674" s="53">
        <f t="shared" ref="I1674:I1737" si="288">1+0.0334*COS($I$7*H1674-0.0552)</f>
        <v>0.96758684538082118</v>
      </c>
      <c r="J1674" s="53">
        <f t="shared" si="280"/>
        <v>0.36683605858715096</v>
      </c>
      <c r="K1674" s="53">
        <f t="shared" si="281"/>
        <v>1.985294428594524</v>
      </c>
      <c r="L1674" s="53">
        <f t="shared" si="282"/>
        <v>39.98865284461607</v>
      </c>
      <c r="M1674" s="93">
        <f t="shared" si="283"/>
        <v>3.5591279247462286</v>
      </c>
      <c r="N1674" s="53">
        <f t="shared" si="284"/>
        <v>16.651805145002751</v>
      </c>
      <c r="O1674">
        <f t="shared" si="285"/>
        <v>1.1544769098420939</v>
      </c>
      <c r="P1674" s="53">
        <f t="shared" si="286"/>
        <v>18.720055663097781</v>
      </c>
      <c r="Q1674" s="53">
        <v>0.2</v>
      </c>
      <c r="R1674" s="53">
        <f t="shared" si="287"/>
        <v>6.7616366623759054</v>
      </c>
    </row>
    <row r="1675" spans="2:18" ht="15">
      <c r="B1675" s="84">
        <v>31978</v>
      </c>
      <c r="C1675" s="85">
        <v>12.2</v>
      </c>
      <c r="D1675" s="86">
        <v>29</v>
      </c>
      <c r="E1675" s="87">
        <v>16</v>
      </c>
      <c r="F1675" s="96">
        <f t="shared" si="278"/>
        <v>22.5</v>
      </c>
      <c r="G1675" s="96"/>
      <c r="H1675" s="74">
        <f t="shared" si="279"/>
        <v>201</v>
      </c>
      <c r="I1675" s="53">
        <f t="shared" si="288"/>
        <v>0.96773026858578248</v>
      </c>
      <c r="J1675" s="53">
        <f t="shared" si="280"/>
        <v>0.36371475474710996</v>
      </c>
      <c r="K1675" s="53">
        <f t="shared" si="281"/>
        <v>1.981201038485537</v>
      </c>
      <c r="L1675" s="53">
        <f t="shared" si="282"/>
        <v>39.868685042185774</v>
      </c>
      <c r="M1675" s="93">
        <f t="shared" si="283"/>
        <v>5.4251044954049243</v>
      </c>
      <c r="N1675" s="53">
        <f t="shared" si="284"/>
        <v>24.437259994837248</v>
      </c>
      <c r="O1675">
        <f t="shared" si="285"/>
        <v>1.2529627418997087</v>
      </c>
      <c r="P1675" s="53">
        <f t="shared" si="286"/>
        <v>20.524760720033569</v>
      </c>
      <c r="Q1675" s="53">
        <v>0.2</v>
      </c>
      <c r="R1675" s="53">
        <f t="shared" si="287"/>
        <v>8.6324445322923804</v>
      </c>
    </row>
    <row r="1676" spans="2:18" ht="15">
      <c r="B1676" s="84">
        <v>31979</v>
      </c>
      <c r="C1676" s="85">
        <v>0</v>
      </c>
      <c r="D1676" s="86">
        <v>28</v>
      </c>
      <c r="E1676" s="87">
        <v>16</v>
      </c>
      <c r="F1676" s="96">
        <f t="shared" si="278"/>
        <v>22</v>
      </c>
      <c r="G1676" s="96"/>
      <c r="H1676" s="74">
        <f t="shared" si="279"/>
        <v>202</v>
      </c>
      <c r="I1676" s="53">
        <f t="shared" si="288"/>
        <v>0.96788324092343936</v>
      </c>
      <c r="J1676" s="53">
        <f t="shared" si="280"/>
        <v>0.36049133240344439</v>
      </c>
      <c r="K1676" s="53">
        <f t="shared" si="281"/>
        <v>1.9769915325107041</v>
      </c>
      <c r="L1676" s="53">
        <f t="shared" si="282"/>
        <v>39.74491986205139</v>
      </c>
      <c r="M1676" s="93">
        <f t="shared" si="283"/>
        <v>5.1316236063370271</v>
      </c>
      <c r="N1676" s="53">
        <f t="shared" si="284"/>
        <v>23.405674984900983</v>
      </c>
      <c r="O1676">
        <f t="shared" si="285"/>
        <v>1.2193540774631728</v>
      </c>
      <c r="P1676" s="53">
        <f t="shared" si="286"/>
        <v>19.906714554451806</v>
      </c>
      <c r="Q1676" s="53">
        <v>0.2</v>
      </c>
      <c r="R1676" s="53">
        <f t="shared" si="287"/>
        <v>8.3709461606469606</v>
      </c>
    </row>
    <row r="1677" spans="2:18" ht="15">
      <c r="B1677" s="84">
        <v>31980</v>
      </c>
      <c r="C1677" s="85">
        <v>1.8</v>
      </c>
      <c r="D1677" s="86">
        <v>31</v>
      </c>
      <c r="E1677" s="87">
        <v>14</v>
      </c>
      <c r="F1677" s="96">
        <f t="shared" si="278"/>
        <v>22.5</v>
      </c>
      <c r="G1677" s="96"/>
      <c r="H1677" s="74">
        <f t="shared" si="279"/>
        <v>203</v>
      </c>
      <c r="I1677" s="53">
        <f t="shared" si="288"/>
        <v>0.96804571712681597</v>
      </c>
      <c r="J1677" s="53">
        <f t="shared" si="280"/>
        <v>0.35716694229246182</v>
      </c>
      <c r="K1677" s="53">
        <f t="shared" si="281"/>
        <v>1.9726688112697344</v>
      </c>
      <c r="L1677" s="53">
        <f t="shared" si="282"/>
        <v>39.61739216591679</v>
      </c>
      <c r="M1677" s="93">
        <f t="shared" si="283"/>
        <v>6.1647414205616906</v>
      </c>
      <c r="N1677" s="53">
        <f t="shared" si="284"/>
        <v>27.768937726970734</v>
      </c>
      <c r="O1677">
        <f t="shared" si="285"/>
        <v>1.2529627418997087</v>
      </c>
      <c r="P1677" s="53">
        <f t="shared" si="286"/>
        <v>20.524760720033569</v>
      </c>
      <c r="Q1677" s="53">
        <v>0.2</v>
      </c>
      <c r="R1677" s="53">
        <f t="shared" si="287"/>
        <v>9.4081023421583296</v>
      </c>
    </row>
    <row r="1678" spans="2:18" ht="15">
      <c r="B1678" s="84">
        <v>31981</v>
      </c>
      <c r="C1678" s="85">
        <v>0</v>
      </c>
      <c r="D1678" s="86">
        <v>31</v>
      </c>
      <c r="E1678" s="87">
        <v>19</v>
      </c>
      <c r="F1678" s="96">
        <f t="shared" si="278"/>
        <v>25</v>
      </c>
      <c r="G1678" s="96"/>
      <c r="H1678" s="74">
        <f t="shared" si="279"/>
        <v>204</v>
      </c>
      <c r="I1678" s="53">
        <f t="shared" si="288"/>
        <v>0.9682176491165897</v>
      </c>
      <c r="J1678" s="53">
        <f t="shared" si="280"/>
        <v>0.35374276026822699</v>
      </c>
      <c r="K1678" s="53">
        <f t="shared" si="281"/>
        <v>1.9682357828650181</v>
      </c>
      <c r="L1678" s="53">
        <f t="shared" si="282"/>
        <v>39.486137374773513</v>
      </c>
      <c r="M1678" s="93">
        <f t="shared" si="283"/>
        <v>5.4824984518044921</v>
      </c>
      <c r="N1678" s="53">
        <f t="shared" si="284"/>
        <v>23.25327868343571</v>
      </c>
      <c r="O1678">
        <f t="shared" si="285"/>
        <v>1.4333386753343602</v>
      </c>
      <c r="P1678" s="53">
        <f t="shared" si="286"/>
        <v>23.878257206163344</v>
      </c>
      <c r="Q1678" s="53">
        <v>0.2</v>
      </c>
      <c r="R1678" s="53">
        <f t="shared" si="287"/>
        <v>8.4593149345634764</v>
      </c>
    </row>
    <row r="1679" spans="2:18" ht="15">
      <c r="B1679" s="84">
        <v>31982</v>
      </c>
      <c r="C1679" s="85">
        <v>0</v>
      </c>
      <c r="D1679" s="86">
        <v>33</v>
      </c>
      <c r="E1679" s="87">
        <v>19</v>
      </c>
      <c r="F1679" s="96">
        <f t="shared" ref="F1679:F1742" si="289">0.5*(D1679+E1679)</f>
        <v>26</v>
      </c>
      <c r="G1679" s="96"/>
      <c r="H1679" s="74">
        <f t="shared" ref="H1679:H1742" si="290">B1679-DATE(YEAR(B1679),1,0)</f>
        <v>205</v>
      </c>
      <c r="I1679" s="53">
        <f t="shared" si="288"/>
        <v>0.96839898601531871</v>
      </c>
      <c r="J1679" s="53">
        <f t="shared" ref="J1679:J1742" si="291">ASIN(0.39785*SIN(4.869+$I$7*H1679+0.03345*SIN(6.224+$I$7*H1679)))</f>
        <v>0.35021998623776601</v>
      </c>
      <c r="K1679" s="53">
        <f t="shared" ref="K1679:K1742" si="292">ACOS(-TAN(J1679)*TAN($E$7*$I$8))</f>
        <v>1.9636953571854612</v>
      </c>
      <c r="L1679" s="53">
        <f t="shared" ref="L1679:L1742" si="293">117.5*I1679*((K1679*SIN($E$7*$I$8)*SIN(J1679)+COS($E$7*$I$8)*COS(J1679)*SIN(K1679))/PI())</f>
        <v>39.351191444339129</v>
      </c>
      <c r="M1679" s="93">
        <f t="shared" ref="M1679:M1742" si="294">0.0023*L1679/2.456*(0.5*(D1679+E1679)+17.8)*SQRT(D1679-E1679)</f>
        <v>6.0394235484343612</v>
      </c>
      <c r="N1679" s="53">
        <f t="shared" ref="N1679:N1742" si="295">0.17*L1679*SQRT(D1679-E1679)</f>
        <v>25.030574944831397</v>
      </c>
      <c r="O1679">
        <f t="shared" ref="O1679:O1742" si="296">5336/(F1679+273.15)^2*EXP(21.07-5336/(F1679+273.15))</f>
        <v>1.5115504809261888</v>
      </c>
      <c r="P1679" s="53">
        <f t="shared" ref="P1679:P1742" si="297">EXP(21.07-5336/(F1679+273.15))</f>
        <v>25.350401917786186</v>
      </c>
      <c r="Q1679" s="53">
        <v>0.2</v>
      </c>
      <c r="R1679" s="53">
        <f t="shared" ref="R1679:R1742" si="298">(O1679*N1679*0.6+$L$8*6.43*(1+0.536*Q1679)*P1679*(1- G1679/100))/($O$7*(O1679+$L$8))</f>
        <v>8.9159404469710104</v>
      </c>
    </row>
    <row r="1680" spans="2:18" ht="15">
      <c r="B1680" s="84">
        <v>31983</v>
      </c>
      <c r="C1680" s="85">
        <v>0</v>
      </c>
      <c r="D1680" s="86">
        <v>30</v>
      </c>
      <c r="E1680" s="87">
        <v>20</v>
      </c>
      <c r="F1680" s="96">
        <f t="shared" si="289"/>
        <v>25</v>
      </c>
      <c r="G1680" s="96"/>
      <c r="H1680" s="74">
        <f t="shared" si="290"/>
        <v>206</v>
      </c>
      <c r="I1680" s="53">
        <f t="shared" si="288"/>
        <v>0.96858967416249719</v>
      </c>
      <c r="J1680" s="53">
        <f t="shared" si="291"/>
        <v>0.34659984310601538</v>
      </c>
      <c r="K1680" s="53">
        <f t="shared" si="292"/>
        <v>1.9590504404414957</v>
      </c>
      <c r="L1680" s="53">
        <f t="shared" si="293"/>
        <v>39.212590842429222</v>
      </c>
      <c r="M1680" s="93">
        <f t="shared" si="294"/>
        <v>4.9701418101812314</v>
      </c>
      <c r="N1680" s="53">
        <f t="shared" si="295"/>
        <v>21.08018700311731</v>
      </c>
      <c r="O1680">
        <f t="shared" si="296"/>
        <v>1.4333386753343602</v>
      </c>
      <c r="P1680" s="53">
        <f t="shared" si="297"/>
        <v>23.878257206163344</v>
      </c>
      <c r="Q1680" s="53">
        <v>0.2</v>
      </c>
      <c r="R1680" s="53">
        <f t="shared" si="298"/>
        <v>7.950229579026157</v>
      </c>
    </row>
    <row r="1681" spans="2:18" ht="15">
      <c r="B1681" s="84">
        <v>31984</v>
      </c>
      <c r="C1681" s="85">
        <v>0.4</v>
      </c>
      <c r="D1681" s="86">
        <v>30</v>
      </c>
      <c r="E1681" s="87">
        <v>18</v>
      </c>
      <c r="F1681" s="96">
        <f t="shared" si="289"/>
        <v>24</v>
      </c>
      <c r="G1681" s="96"/>
      <c r="H1681" s="74">
        <f t="shared" si="290"/>
        <v>207</v>
      </c>
      <c r="I1681" s="53">
        <f t="shared" si="288"/>
        <v>0.96878965713043452</v>
      </c>
      <c r="J1681" s="53">
        <f t="shared" si="291"/>
        <v>0.34288357573294348</v>
      </c>
      <c r="K1681" s="53">
        <f t="shared" si="292"/>
        <v>1.9543039299623644</v>
      </c>
      <c r="L1681" s="53">
        <f t="shared" si="293"/>
        <v>39.070372528325017</v>
      </c>
      <c r="M1681" s="93">
        <f t="shared" si="294"/>
        <v>5.2980241120944394</v>
      </c>
      <c r="N1681" s="53">
        <f t="shared" si="295"/>
        <v>23.008435898498757</v>
      </c>
      <c r="O1681">
        <f t="shared" si="296"/>
        <v>1.3586571485671137</v>
      </c>
      <c r="P1681" s="53">
        <f t="shared" si="297"/>
        <v>22.48254785226381</v>
      </c>
      <c r="Q1681" s="53">
        <v>0.2</v>
      </c>
      <c r="R1681" s="53">
        <f t="shared" si="298"/>
        <v>8.361835837108206</v>
      </c>
    </row>
    <row r="1682" spans="2:18" ht="15">
      <c r="B1682" s="84">
        <v>31985</v>
      </c>
      <c r="C1682" s="85">
        <v>0</v>
      </c>
      <c r="D1682" s="86">
        <v>26</v>
      </c>
      <c r="E1682" s="87">
        <v>13</v>
      </c>
      <c r="F1682" s="96">
        <f t="shared" si="289"/>
        <v>19.5</v>
      </c>
      <c r="G1682" s="96"/>
      <c r="H1682" s="74">
        <f t="shared" si="290"/>
        <v>208</v>
      </c>
      <c r="I1682" s="53">
        <f t="shared" si="288"/>
        <v>0.96899887574095311</v>
      </c>
      <c r="J1682" s="53">
        <f t="shared" si="291"/>
        <v>0.33907244990515634</v>
      </c>
      <c r="K1682" s="53">
        <f t="shared" si="292"/>
        <v>1.9494587092645352</v>
      </c>
      <c r="L1682" s="53">
        <f t="shared" si="293"/>
        <v>38.924573934184473</v>
      </c>
      <c r="M1682" s="93">
        <f t="shared" si="294"/>
        <v>4.9023447491384484</v>
      </c>
      <c r="N1682" s="53">
        <f t="shared" si="295"/>
        <v>23.858573023199501</v>
      </c>
      <c r="O1682">
        <f t="shared" si="296"/>
        <v>1.0627844323448907</v>
      </c>
      <c r="P1682" s="53">
        <f t="shared" si="297"/>
        <v>17.057933627510408</v>
      </c>
      <c r="Q1682" s="53">
        <v>0.2</v>
      </c>
      <c r="R1682" s="53">
        <f t="shared" si="298"/>
        <v>8.3644323495505084</v>
      </c>
    </row>
    <row r="1683" spans="2:18" ht="15">
      <c r="B1683" s="84">
        <v>31986</v>
      </c>
      <c r="C1683" s="85">
        <v>0</v>
      </c>
      <c r="D1683" s="86">
        <v>32</v>
      </c>
      <c r="E1683" s="87">
        <v>15</v>
      </c>
      <c r="F1683" s="96">
        <f t="shared" si="289"/>
        <v>23.5</v>
      </c>
      <c r="G1683" s="96"/>
      <c r="H1683" s="74">
        <f t="shared" si="290"/>
        <v>209</v>
      </c>
      <c r="I1683" s="53">
        <f t="shared" si="288"/>
        <v>0.9692172680829001</v>
      </c>
      <c r="J1683" s="53">
        <f t="shared" si="291"/>
        <v>0.33516775132416116</v>
      </c>
      <c r="K1683" s="53">
        <f t="shared" si="292"/>
        <v>1.9445176433979374</v>
      </c>
      <c r="L1683" s="53">
        <f t="shared" si="293"/>
        <v>38.775232948530139</v>
      </c>
      <c r="M1683" s="93">
        <f t="shared" si="294"/>
        <v>6.1834150900396336</v>
      </c>
      <c r="N1683" s="53">
        <f t="shared" si="295"/>
        <v>27.17864478780238</v>
      </c>
      <c r="O1683">
        <f t="shared" si="296"/>
        <v>1.322598302772739</v>
      </c>
      <c r="P1683" s="53">
        <f t="shared" si="297"/>
        <v>21.812269025567122</v>
      </c>
      <c r="Q1683" s="53">
        <v>0.2</v>
      </c>
      <c r="R1683" s="53">
        <f t="shared" si="298"/>
        <v>9.3148190178933543</v>
      </c>
    </row>
    <row r="1684" spans="2:18" ht="15">
      <c r="B1684" s="84">
        <v>31987</v>
      </c>
      <c r="C1684" s="85">
        <v>0</v>
      </c>
      <c r="D1684" s="86">
        <v>30</v>
      </c>
      <c r="E1684" s="87">
        <v>16</v>
      </c>
      <c r="F1684" s="96">
        <f t="shared" si="289"/>
        <v>23</v>
      </c>
      <c r="G1684" s="96"/>
      <c r="H1684" s="74">
        <f t="shared" si="290"/>
        <v>210</v>
      </c>
      <c r="I1684" s="53">
        <f t="shared" si="288"/>
        <v>0.96944476953046788</v>
      </c>
      <c r="J1684" s="53">
        <f t="shared" si="291"/>
        <v>0.331170784613324</v>
      </c>
      <c r="K1684" s="53">
        <f t="shared" si="292"/>
        <v>1.9394835745746699</v>
      </c>
      <c r="L1684" s="53">
        <f t="shared" si="293"/>
        <v>38.622387901833285</v>
      </c>
      <c r="M1684" s="93">
        <f t="shared" si="294"/>
        <v>5.5215724600854248</v>
      </c>
      <c r="N1684" s="53">
        <f t="shared" si="295"/>
        <v>24.566996307916316</v>
      </c>
      <c r="O1684">
        <f t="shared" si="296"/>
        <v>1.2873721991508951</v>
      </c>
      <c r="P1684" s="53">
        <f t="shared" si="297"/>
        <v>21.159810760487982</v>
      </c>
      <c r="Q1684" s="53">
        <v>0.2</v>
      </c>
      <c r="R1684" s="53">
        <f t="shared" si="298"/>
        <v>8.6840660491190587</v>
      </c>
    </row>
    <row r="1685" spans="2:18" ht="15">
      <c r="B1685" s="84">
        <v>31988</v>
      </c>
      <c r="C1685" s="85">
        <v>0</v>
      </c>
      <c r="D1685" s="86">
        <v>29</v>
      </c>
      <c r="E1685" s="87">
        <v>18</v>
      </c>
      <c r="F1685" s="96">
        <f t="shared" si="289"/>
        <v>23.5</v>
      </c>
      <c r="G1685" s="96"/>
      <c r="H1685" s="74">
        <f t="shared" si="290"/>
        <v>211</v>
      </c>
      <c r="I1685" s="53">
        <f t="shared" si="288"/>
        <v>0.96968131276231795</v>
      </c>
      <c r="J1685" s="53">
        <f t="shared" si="291"/>
        <v>0.3270828723454352</v>
      </c>
      <c r="K1685" s="53">
        <f t="shared" si="292"/>
        <v>1.9343593180829393</v>
      </c>
      <c r="L1685" s="53">
        <f t="shared" si="293"/>
        <v>38.466077554200737</v>
      </c>
      <c r="M1685" s="93">
        <f t="shared" si="294"/>
        <v>4.9342797772457399</v>
      </c>
      <c r="N1685" s="53">
        <f t="shared" si="295"/>
        <v>21.68818288867925</v>
      </c>
      <c r="O1685">
        <f t="shared" si="296"/>
        <v>1.322598302772739</v>
      </c>
      <c r="P1685" s="53">
        <f t="shared" si="297"/>
        <v>21.812269025567122</v>
      </c>
      <c r="Q1685" s="53">
        <v>0.2</v>
      </c>
      <c r="R1685" s="53">
        <f t="shared" si="298"/>
        <v>8.0332385037223428</v>
      </c>
    </row>
    <row r="1686" spans="2:18" ht="15">
      <c r="B1686" s="84">
        <v>31989</v>
      </c>
      <c r="C1686" s="85">
        <v>0.4</v>
      </c>
      <c r="D1686" s="86">
        <v>32</v>
      </c>
      <c r="E1686" s="87">
        <v>15</v>
      </c>
      <c r="F1686" s="96">
        <f t="shared" si="289"/>
        <v>23.5</v>
      </c>
      <c r="G1686" s="96"/>
      <c r="H1686" s="74">
        <f t="shared" si="290"/>
        <v>212</v>
      </c>
      <c r="I1686" s="53">
        <f t="shared" si="288"/>
        <v>0.96992682778150241</v>
      </c>
      <c r="J1686" s="53">
        <f t="shared" si="291"/>
        <v>0.32290535409264154</v>
      </c>
      <c r="K1686" s="53">
        <f t="shared" si="292"/>
        <v>1.9291476584871665</v>
      </c>
      <c r="L1686" s="53">
        <f t="shared" si="293"/>
        <v>38.306341085158301</v>
      </c>
      <c r="M1686" s="93">
        <f t="shared" si="294"/>
        <v>6.1086417668872288</v>
      </c>
      <c r="N1686" s="53">
        <f t="shared" si="295"/>
        <v>26.849985372257674</v>
      </c>
      <c r="O1686">
        <f t="shared" si="296"/>
        <v>1.322598302772739</v>
      </c>
      <c r="P1686" s="53">
        <f t="shared" si="297"/>
        <v>21.812269025567122</v>
      </c>
      <c r="Q1686" s="53">
        <v>0.2</v>
      </c>
      <c r="R1686" s="53">
        <f t="shared" si="298"/>
        <v>9.2381035228221293</v>
      </c>
    </row>
    <row r="1687" spans="2:18" ht="15">
      <c r="B1687" s="84">
        <v>31990</v>
      </c>
      <c r="C1687" s="85">
        <v>0</v>
      </c>
      <c r="D1687" s="86">
        <v>30</v>
      </c>
      <c r="E1687" s="87">
        <v>14</v>
      </c>
      <c r="F1687" s="96">
        <f t="shared" si="289"/>
        <v>22</v>
      </c>
      <c r="G1687" s="96"/>
      <c r="H1687" s="74">
        <f t="shared" si="290"/>
        <v>213</v>
      </c>
      <c r="I1687" s="53">
        <f t="shared" si="288"/>
        <v>0.97018124193617716</v>
      </c>
      <c r="J1687" s="53">
        <f t="shared" si="291"/>
        <v>0.31863958550036658</v>
      </c>
      <c r="K1687" s="53">
        <f t="shared" si="292"/>
        <v>1.9238513461135693</v>
      </c>
      <c r="L1687" s="53">
        <f t="shared" si="293"/>
        <v>38.143218085512331</v>
      </c>
      <c r="M1687" s="93">
        <f t="shared" si="294"/>
        <v>5.6866941100127013</v>
      </c>
      <c r="N1687" s="53">
        <f t="shared" si="295"/>
        <v>25.937388298148388</v>
      </c>
      <c r="O1687">
        <f t="shared" si="296"/>
        <v>1.2193540774631728</v>
      </c>
      <c r="P1687" s="53">
        <f t="shared" si="297"/>
        <v>19.906714554451806</v>
      </c>
      <c r="Q1687" s="53">
        <v>0.2</v>
      </c>
      <c r="R1687" s="53">
        <f t="shared" si="298"/>
        <v>8.9595612764720354</v>
      </c>
    </row>
    <row r="1688" spans="2:18" ht="15">
      <c r="B1688" s="84">
        <v>31991</v>
      </c>
      <c r="C1688" s="85">
        <v>0</v>
      </c>
      <c r="D1688" s="86">
        <v>30</v>
      </c>
      <c r="E1688" s="87">
        <v>17</v>
      </c>
      <c r="F1688" s="96">
        <f t="shared" si="289"/>
        <v>23.5</v>
      </c>
      <c r="G1688" s="96"/>
      <c r="H1688" s="74">
        <f t="shared" si="290"/>
        <v>214</v>
      </c>
      <c r="I1688" s="53">
        <f t="shared" si="288"/>
        <v>0.97044447994110072</v>
      </c>
      <c r="J1688" s="53">
        <f t="shared" si="291"/>
        <v>0.31428693738671398</v>
      </c>
      <c r="K1688" s="53">
        <f t="shared" si="292"/>
        <v>1.9184730938190306</v>
      </c>
      <c r="L1688" s="53">
        <f t="shared" si="293"/>
        <v>37.976748551260783</v>
      </c>
      <c r="M1688" s="93">
        <f t="shared" si="294"/>
        <v>5.2958902995401926</v>
      </c>
      <c r="N1688" s="53">
        <f t="shared" si="295"/>
        <v>23.2776094100855</v>
      </c>
      <c r="O1688">
        <f t="shared" si="296"/>
        <v>1.322598302772739</v>
      </c>
      <c r="P1688" s="53">
        <f t="shared" si="297"/>
        <v>21.812269025567122</v>
      </c>
      <c r="Q1688" s="53">
        <v>0.2</v>
      </c>
      <c r="R1688" s="53">
        <f t="shared" si="298"/>
        <v>8.4042415442618239</v>
      </c>
    </row>
    <row r="1689" spans="2:18" ht="15">
      <c r="B1689" s="84">
        <v>31992</v>
      </c>
      <c r="C1689" s="85">
        <v>0</v>
      </c>
      <c r="D1689" s="86">
        <v>32</v>
      </c>
      <c r="E1689" s="87">
        <v>18</v>
      </c>
      <c r="F1689" s="96">
        <f t="shared" si="289"/>
        <v>25</v>
      </c>
      <c r="G1689" s="96"/>
      <c r="H1689" s="74">
        <f t="shared" si="290"/>
        <v>215</v>
      </c>
      <c r="I1689" s="53">
        <f t="shared" si="288"/>
        <v>0.97071646389991229</v>
      </c>
      <c r="J1689" s="53">
        <f t="shared" si="291"/>
        <v>0.30984879486868599</v>
      </c>
      <c r="K1689" s="53">
        <f t="shared" si="292"/>
        <v>1.9130155740396677</v>
      </c>
      <c r="L1689" s="53">
        <f t="shared" si="293"/>
        <v>37.806972879513552</v>
      </c>
      <c r="M1689" s="93">
        <f t="shared" si="294"/>
        <v>5.6699491780290439</v>
      </c>
      <c r="N1689" s="53">
        <f t="shared" si="295"/>
        <v>24.048325688852973</v>
      </c>
      <c r="O1689">
        <f t="shared" si="296"/>
        <v>1.4333386753343602</v>
      </c>
      <c r="P1689" s="53">
        <f t="shared" si="297"/>
        <v>23.878257206163344</v>
      </c>
      <c r="Q1689" s="53">
        <v>0.2</v>
      </c>
      <c r="R1689" s="53">
        <f t="shared" si="298"/>
        <v>8.6455688285374404</v>
      </c>
    </row>
    <row r="1690" spans="2:18" ht="15">
      <c r="B1690" s="84">
        <v>31993</v>
      </c>
      <c r="C1690" s="85">
        <v>0</v>
      </c>
      <c r="D1690" s="86">
        <v>32</v>
      </c>
      <c r="E1690" s="87">
        <v>18</v>
      </c>
      <c r="F1690" s="96">
        <f t="shared" si="289"/>
        <v>25</v>
      </c>
      <c r="G1690" s="96"/>
      <c r="H1690" s="74">
        <f t="shared" si="290"/>
        <v>216</v>
      </c>
      <c r="I1690" s="53">
        <f t="shared" si="288"/>
        <v>0.97099711332818273</v>
      </c>
      <c r="J1690" s="53">
        <f t="shared" si="291"/>
        <v>0.3053265565164347</v>
      </c>
      <c r="K1690" s="53">
        <f t="shared" si="292"/>
        <v>1.9074814161143292</v>
      </c>
      <c r="L1690" s="53">
        <f t="shared" si="293"/>
        <v>37.633931866373523</v>
      </c>
      <c r="M1690" s="93">
        <f t="shared" si="294"/>
        <v>5.6439980458570664</v>
      </c>
      <c r="N1690" s="53">
        <f t="shared" si="295"/>
        <v>23.938257457397832</v>
      </c>
      <c r="O1690">
        <f t="shared" si="296"/>
        <v>1.4333386753343602</v>
      </c>
      <c r="P1690" s="53">
        <f t="shared" si="297"/>
        <v>23.878257206163344</v>
      </c>
      <c r="Q1690" s="53">
        <v>0.2</v>
      </c>
      <c r="R1690" s="53">
        <f t="shared" si="298"/>
        <v>8.6197833887185862</v>
      </c>
    </row>
    <row r="1691" spans="2:18" ht="15">
      <c r="B1691" s="84">
        <v>31994</v>
      </c>
      <c r="C1691" s="85">
        <v>3.2</v>
      </c>
      <c r="D1691" s="86">
        <v>28</v>
      </c>
      <c r="E1691" s="87">
        <v>15</v>
      </c>
      <c r="F1691" s="96">
        <f t="shared" si="289"/>
        <v>21.5</v>
      </c>
      <c r="G1691" s="96"/>
      <c r="H1691" s="74">
        <f t="shared" si="290"/>
        <v>217</v>
      </c>
      <c r="I1691" s="53">
        <f t="shared" si="288"/>
        <v>0.97128634517723078</v>
      </c>
      <c r="J1691" s="53">
        <f t="shared" si="291"/>
        <v>0.3007216335366113</v>
      </c>
      <c r="K1691" s="53">
        <f t="shared" si="292"/>
        <v>1.9018732038771378</v>
      </c>
      <c r="L1691" s="53">
        <f t="shared" si="293"/>
        <v>37.457666706720282</v>
      </c>
      <c r="M1691" s="93">
        <f t="shared" si="294"/>
        <v>4.9705497056747765</v>
      </c>
      <c r="N1691" s="53">
        <f t="shared" si="295"/>
        <v>22.959441454954455</v>
      </c>
      <c r="O1691">
        <f t="shared" si="296"/>
        <v>1.1865305921643348</v>
      </c>
      <c r="P1691" s="53">
        <f t="shared" si="297"/>
        <v>19.305275780700303</v>
      </c>
      <c r="Q1691" s="53">
        <v>0.2</v>
      </c>
      <c r="R1691" s="53">
        <f t="shared" si="298"/>
        <v>8.2457314201616008</v>
      </c>
    </row>
    <row r="1692" spans="2:18" ht="15">
      <c r="B1692" s="84">
        <v>31995</v>
      </c>
      <c r="C1692" s="85">
        <v>0</v>
      </c>
      <c r="D1692" s="86">
        <v>24</v>
      </c>
      <c r="E1692" s="87">
        <v>10</v>
      </c>
      <c r="F1692" s="96">
        <f t="shared" si="289"/>
        <v>17</v>
      </c>
      <c r="G1692" s="96"/>
      <c r="H1692" s="74">
        <f t="shared" si="290"/>
        <v>218</v>
      </c>
      <c r="I1692" s="53">
        <f t="shared" si="288"/>
        <v>0.97158407385869927</v>
      </c>
      <c r="J1692" s="53">
        <f t="shared" si="291"/>
        <v>0.29603544898574469</v>
      </c>
      <c r="K1692" s="53">
        <f t="shared" si="292"/>
        <v>1.8961934735122559</v>
      </c>
      <c r="L1692" s="53">
        <f t="shared" si="293"/>
        <v>37.278218995830599</v>
      </c>
      <c r="M1692" s="93">
        <f t="shared" si="294"/>
        <v>4.5456698577609762</v>
      </c>
      <c r="N1692" s="53">
        <f t="shared" si="295"/>
        <v>23.711994990159461</v>
      </c>
      <c r="O1692">
        <f t="shared" si="296"/>
        <v>0.92399173474224472</v>
      </c>
      <c r="P1692" s="53">
        <f t="shared" si="297"/>
        <v>14.577982189385189</v>
      </c>
      <c r="Q1692" s="53">
        <v>0.2</v>
      </c>
      <c r="R1692" s="53">
        <f t="shared" si="298"/>
        <v>8.2108517254570703</v>
      </c>
    </row>
    <row r="1693" spans="2:18" ht="15">
      <c r="B1693" s="84">
        <v>31996</v>
      </c>
      <c r="C1693" s="85">
        <v>0.3</v>
      </c>
      <c r="D1693" s="86">
        <v>22</v>
      </c>
      <c r="E1693" s="87">
        <v>11</v>
      </c>
      <c r="F1693" s="96">
        <f t="shared" si="289"/>
        <v>16.5</v>
      </c>
      <c r="G1693" s="96"/>
      <c r="H1693" s="74">
        <f t="shared" si="290"/>
        <v>219</v>
      </c>
      <c r="I1693" s="53">
        <f t="shared" si="288"/>
        <v>0.97189021126988129</v>
      </c>
      <c r="J1693" s="53">
        <f t="shared" si="291"/>
        <v>0.29126943701446972</v>
      </c>
      <c r="K1693" s="53">
        <f t="shared" si="292"/>
        <v>1.8904447116632572</v>
      </c>
      <c r="L1693" s="53">
        <f t="shared" si="293"/>
        <v>37.095630732763354</v>
      </c>
      <c r="M1693" s="93">
        <f t="shared" si="294"/>
        <v>3.9519614169115695</v>
      </c>
      <c r="N1693" s="53">
        <f t="shared" si="295"/>
        <v>20.915489045365941</v>
      </c>
      <c r="O1693">
        <f t="shared" si="296"/>
        <v>0.89821237770744478</v>
      </c>
      <c r="P1693" s="53">
        <f t="shared" si="297"/>
        <v>14.122457624351155</v>
      </c>
      <c r="Q1693" s="53">
        <v>0.2</v>
      </c>
      <c r="R1693" s="53">
        <f t="shared" si="298"/>
        <v>7.547192876949568</v>
      </c>
    </row>
    <row r="1694" spans="2:18" ht="15">
      <c r="B1694" s="84">
        <v>31997</v>
      </c>
      <c r="C1694" s="85">
        <v>0</v>
      </c>
      <c r="D1694" s="86">
        <v>30</v>
      </c>
      <c r="E1694" s="87">
        <v>16</v>
      </c>
      <c r="F1694" s="96">
        <f t="shared" si="289"/>
        <v>23</v>
      </c>
      <c r="G1694" s="96"/>
      <c r="H1694" s="74">
        <f t="shared" si="290"/>
        <v>220</v>
      </c>
      <c r="I1694" s="53">
        <f t="shared" si="288"/>
        <v>0.97220466681979145</v>
      </c>
      <c r="J1694" s="53">
        <f t="shared" si="291"/>
        <v>0.28642504214327263</v>
      </c>
      <c r="K1694" s="53">
        <f t="shared" si="292"/>
        <v>1.8846293537887708</v>
      </c>
      <c r="L1694" s="53">
        <f t="shared" si="293"/>
        <v>36.909944325429443</v>
      </c>
      <c r="M1694" s="93">
        <f t="shared" si="294"/>
        <v>5.2767563882528279</v>
      </c>
      <c r="N1694" s="53">
        <f t="shared" si="295"/>
        <v>23.477742191211863</v>
      </c>
      <c r="O1694">
        <f t="shared" si="296"/>
        <v>1.2873721991508951</v>
      </c>
      <c r="P1694" s="53">
        <f t="shared" si="297"/>
        <v>21.159810760487982</v>
      </c>
      <c r="Q1694" s="53">
        <v>0.2</v>
      </c>
      <c r="R1694" s="53">
        <f t="shared" si="298"/>
        <v>8.4301386335762256</v>
      </c>
    </row>
    <row r="1695" spans="2:18" ht="15">
      <c r="B1695" s="84">
        <v>31998</v>
      </c>
      <c r="C1695" s="85">
        <v>0</v>
      </c>
      <c r="D1695" s="86">
        <v>26</v>
      </c>
      <c r="E1695" s="87">
        <v>16</v>
      </c>
      <c r="F1695" s="96">
        <f t="shared" si="289"/>
        <v>21</v>
      </c>
      <c r="G1695" s="96"/>
      <c r="H1695" s="74">
        <f t="shared" si="290"/>
        <v>221</v>
      </c>
      <c r="I1695" s="53">
        <f t="shared" si="288"/>
        <v>0.97252734745597369</v>
      </c>
      <c r="J1695" s="53">
        <f t="shared" si="291"/>
        <v>0.28150371857031276</v>
      </c>
      <c r="K1695" s="53">
        <f t="shared" si="292"/>
        <v>1.8787497827555195</v>
      </c>
      <c r="L1695" s="53">
        <f t="shared" si="293"/>
        <v>36.721202597262263</v>
      </c>
      <c r="M1695" s="93">
        <f t="shared" si="294"/>
        <v>4.2193747032363191</v>
      </c>
      <c r="N1695" s="53">
        <f t="shared" si="295"/>
        <v>19.740848566732719</v>
      </c>
      <c r="O1695">
        <f t="shared" si="296"/>
        <v>1.1544769098420939</v>
      </c>
      <c r="P1695" s="53">
        <f t="shared" si="297"/>
        <v>18.720055663097781</v>
      </c>
      <c r="Q1695" s="53">
        <v>0.2</v>
      </c>
      <c r="R1695" s="53">
        <f t="shared" si="298"/>
        <v>7.4777912724873978</v>
      </c>
    </row>
    <row r="1696" spans="2:18" ht="15">
      <c r="B1696" s="84">
        <v>31999</v>
      </c>
      <c r="C1696" s="85">
        <v>0</v>
      </c>
      <c r="D1696" s="86">
        <v>28</v>
      </c>
      <c r="E1696" s="87">
        <v>18</v>
      </c>
      <c r="F1696" s="96">
        <f t="shared" si="289"/>
        <v>23</v>
      </c>
      <c r="G1696" s="96"/>
      <c r="H1696" s="74">
        <f t="shared" si="290"/>
        <v>222</v>
      </c>
      <c r="I1696" s="53">
        <f t="shared" si="288"/>
        <v>0.9728581576920361</v>
      </c>
      <c r="J1696" s="53">
        <f t="shared" si="291"/>
        <v>0.27650692951176753</v>
      </c>
      <c r="K1696" s="53">
        <f t="shared" si="292"/>
        <v>1.872808327659421</v>
      </c>
      <c r="L1696" s="53">
        <f t="shared" si="293"/>
        <v>36.529448795399666</v>
      </c>
      <c r="M1696" s="93">
        <f t="shared" si="294"/>
        <v>4.4136994404046144</v>
      </c>
      <c r="N1696" s="53">
        <f t="shared" si="295"/>
        <v>19.637764176872704</v>
      </c>
      <c r="O1696">
        <f t="shared" si="296"/>
        <v>1.2873721991508951</v>
      </c>
      <c r="P1696" s="53">
        <f t="shared" si="297"/>
        <v>21.159810760487982</v>
      </c>
      <c r="Q1696" s="53">
        <v>0.2</v>
      </c>
      <c r="R1696" s="53">
        <f t="shared" si="298"/>
        <v>7.5349612108160127</v>
      </c>
    </row>
    <row r="1697" spans="2:18" ht="15">
      <c r="B1697" s="84">
        <v>32000</v>
      </c>
      <c r="C1697" s="85">
        <v>0</v>
      </c>
      <c r="D1697" s="86">
        <v>29</v>
      </c>
      <c r="E1697" s="87">
        <v>17</v>
      </c>
      <c r="F1697" s="96">
        <f t="shared" si="289"/>
        <v>23</v>
      </c>
      <c r="G1697" s="96"/>
      <c r="H1697" s="74">
        <f t="shared" si="290"/>
        <v>223</v>
      </c>
      <c r="I1697" s="53">
        <f t="shared" si="288"/>
        <v>0.97319699963590767</v>
      </c>
      <c r="J1697" s="53">
        <f t="shared" si="291"/>
        <v>0.2714361465750153</v>
      </c>
      <c r="K1697" s="53">
        <f t="shared" si="292"/>
        <v>1.8668072628650605</v>
      </c>
      <c r="L1697" s="53">
        <f t="shared" si="293"/>
        <v>36.334726600283837</v>
      </c>
      <c r="M1697" s="93">
        <f t="shared" si="294"/>
        <v>4.8091924470428111</v>
      </c>
      <c r="N1697" s="53">
        <f t="shared" si="295"/>
        <v>21.397421467277436</v>
      </c>
      <c r="O1697">
        <f t="shared" si="296"/>
        <v>1.2873721991508951</v>
      </c>
      <c r="P1697" s="53">
        <f t="shared" si="297"/>
        <v>21.159810760487982</v>
      </c>
      <c r="Q1697" s="53">
        <v>0.2</v>
      </c>
      <c r="R1697" s="53">
        <f t="shared" si="298"/>
        <v>7.9451733193967478</v>
      </c>
    </row>
    <row r="1698" spans="2:18" ht="15">
      <c r="B1698" s="84">
        <v>32001</v>
      </c>
      <c r="C1698" s="85">
        <v>0</v>
      </c>
      <c r="D1698" s="86">
        <v>28</v>
      </c>
      <c r="E1698" s="87">
        <v>20</v>
      </c>
      <c r="F1698" s="96">
        <f t="shared" si="289"/>
        <v>24</v>
      </c>
      <c r="G1698" s="96"/>
      <c r="H1698" s="74">
        <f t="shared" si="290"/>
        <v>224</v>
      </c>
      <c r="I1698" s="53">
        <f t="shared" si="288"/>
        <v>0.9735437730188059</v>
      </c>
      <c r="J1698" s="53">
        <f t="shared" si="291"/>
        <v>0.26629284916488616</v>
      </c>
      <c r="K1698" s="53">
        <f t="shared" si="292"/>
        <v>1.860748807253622</v>
      </c>
      <c r="L1698" s="53">
        <f t="shared" si="293"/>
        <v>36.137080136583045</v>
      </c>
      <c r="M1698" s="93">
        <f t="shared" si="294"/>
        <v>4.0010484241642965</v>
      </c>
      <c r="N1698" s="53">
        <f t="shared" si="295"/>
        <v>17.375886603464501</v>
      </c>
      <c r="O1698">
        <f t="shared" si="296"/>
        <v>1.3586571485671137</v>
      </c>
      <c r="P1698" s="53">
        <f t="shared" si="297"/>
        <v>22.48254785226381</v>
      </c>
      <c r="Q1698" s="53">
        <v>0.2</v>
      </c>
      <c r="R1698" s="53">
        <f t="shared" si="298"/>
        <v>7.0454518477529549</v>
      </c>
    </row>
    <row r="1699" spans="2:18" ht="15">
      <c r="B1699" s="84">
        <v>32002</v>
      </c>
      <c r="C1699" s="85">
        <v>0</v>
      </c>
      <c r="D1699" s="86">
        <v>33</v>
      </c>
      <c r="E1699" s="87">
        <v>15</v>
      </c>
      <c r="F1699" s="96">
        <f t="shared" si="289"/>
        <v>24</v>
      </c>
      <c r="G1699" s="96"/>
      <c r="H1699" s="74">
        <f t="shared" si="290"/>
        <v>225</v>
      </c>
      <c r="I1699" s="53">
        <f t="shared" si="288"/>
        <v>0.97389837522490752</v>
      </c>
      <c r="J1699" s="53">
        <f t="shared" si="291"/>
        <v>0.26107852392308678</v>
      </c>
      <c r="K1699" s="53">
        <f t="shared" si="292"/>
        <v>1.8546351236691809</v>
      </c>
      <c r="L1699" s="53">
        <f t="shared" si="293"/>
        <v>35.936553985335735</v>
      </c>
      <c r="M1699" s="93">
        <f t="shared" si="294"/>
        <v>5.9682696616389483</v>
      </c>
      <c r="N1699" s="53">
        <f t="shared" si="295"/>
        <v>25.919200635817493</v>
      </c>
      <c r="O1699">
        <f t="shared" si="296"/>
        <v>1.3586571485671137</v>
      </c>
      <c r="P1699" s="53">
        <f t="shared" si="297"/>
        <v>22.48254785226381</v>
      </c>
      <c r="Q1699" s="53">
        <v>0.2</v>
      </c>
      <c r="R1699" s="53">
        <f t="shared" si="298"/>
        <v>9.0421111256643663</v>
      </c>
    </row>
    <row r="1700" spans="2:18" ht="15">
      <c r="B1700" s="84">
        <v>32003</v>
      </c>
      <c r="C1700" s="85">
        <v>0</v>
      </c>
      <c r="D1700" s="86">
        <v>30</v>
      </c>
      <c r="E1700" s="87">
        <v>18</v>
      </c>
      <c r="F1700" s="96">
        <f t="shared" si="289"/>
        <v>24</v>
      </c>
      <c r="G1700" s="96"/>
      <c r="H1700" s="74">
        <f t="shared" si="290"/>
        <v>226</v>
      </c>
      <c r="I1700" s="53">
        <f t="shared" si="288"/>
        <v>0.97426070132171483</v>
      </c>
      <c r="J1700" s="53">
        <f t="shared" si="291"/>
        <v>0.25579466420081692</v>
      </c>
      <c r="K1700" s="53">
        <f t="shared" si="292"/>
        <v>1.8484683185532087</v>
      </c>
      <c r="L1700" s="53">
        <f t="shared" si="293"/>
        <v>35.733193197215876</v>
      </c>
      <c r="M1700" s="93">
        <f t="shared" si="294"/>
        <v>4.8454956252011661</v>
      </c>
      <c r="N1700" s="53">
        <f t="shared" si="295"/>
        <v>21.04318008564584</v>
      </c>
      <c r="O1700">
        <f t="shared" si="296"/>
        <v>1.3586571485671137</v>
      </c>
      <c r="P1700" s="53">
        <f t="shared" si="297"/>
        <v>22.48254785226381</v>
      </c>
      <c r="Q1700" s="53">
        <v>0.2</v>
      </c>
      <c r="R1700" s="53">
        <f t="shared" si="298"/>
        <v>7.9025355892954297</v>
      </c>
    </row>
    <row r="1701" spans="2:18" ht="15">
      <c r="B1701" s="84">
        <v>32004</v>
      </c>
      <c r="C1701" s="85">
        <v>0.6</v>
      </c>
      <c r="D1701" s="86">
        <v>26</v>
      </c>
      <c r="E1701" s="87">
        <v>19</v>
      </c>
      <c r="F1701" s="96">
        <f t="shared" si="289"/>
        <v>22.5</v>
      </c>
      <c r="G1701" s="96"/>
      <c r="H1701" s="74">
        <f t="shared" si="290"/>
        <v>227</v>
      </c>
      <c r="I1701" s="53">
        <f t="shared" si="288"/>
        <v>0.97463064409110667</v>
      </c>
      <c r="J1701" s="53">
        <f t="shared" si="291"/>
        <v>0.2504427695645105</v>
      </c>
      <c r="K1701" s="53">
        <f t="shared" si="292"/>
        <v>1.8422504417571395</v>
      </c>
      <c r="L1701" s="53">
        <f t="shared" si="293"/>
        <v>35.527043306817113</v>
      </c>
      <c r="M1701" s="93">
        <f t="shared" si="294"/>
        <v>3.5474199581591677</v>
      </c>
      <c r="N1701" s="53">
        <f t="shared" si="295"/>
        <v>15.979272639234178</v>
      </c>
      <c r="O1701">
        <f t="shared" si="296"/>
        <v>1.2529627418997087</v>
      </c>
      <c r="P1701" s="53">
        <f t="shared" si="297"/>
        <v>20.524760720033569</v>
      </c>
      <c r="Q1701" s="53">
        <v>0.2</v>
      </c>
      <c r="R1701" s="53">
        <f t="shared" si="298"/>
        <v>6.6633153200501534</v>
      </c>
    </row>
    <row r="1702" spans="2:18" ht="15">
      <c r="B1702" s="84">
        <v>32005</v>
      </c>
      <c r="C1702" s="85">
        <v>0.4</v>
      </c>
      <c r="D1702" s="86">
        <v>34</v>
      </c>
      <c r="E1702" s="87">
        <v>12</v>
      </c>
      <c r="F1702" s="96">
        <f t="shared" si="289"/>
        <v>23</v>
      </c>
      <c r="G1702" s="96"/>
      <c r="H1702" s="74">
        <f t="shared" si="290"/>
        <v>228</v>
      </c>
      <c r="I1702" s="53">
        <f t="shared" si="288"/>
        <v>0.97500809406106548</v>
      </c>
      <c r="J1702" s="53">
        <f t="shared" si="291"/>
        <v>0.24502434533453546</v>
      </c>
      <c r="K1702" s="53">
        <f t="shared" si="292"/>
        <v>1.8359834865229152</v>
      </c>
      <c r="L1702" s="53">
        <f t="shared" si="293"/>
        <v>35.31815034785236</v>
      </c>
      <c r="M1702" s="93">
        <f t="shared" si="294"/>
        <v>6.3294930604649116</v>
      </c>
      <c r="N1702" s="53">
        <f t="shared" si="295"/>
        <v>28.161657529894612</v>
      </c>
      <c r="O1702">
        <f t="shared" si="296"/>
        <v>1.2873721991508951</v>
      </c>
      <c r="P1702" s="53">
        <f t="shared" si="297"/>
        <v>21.159810760487982</v>
      </c>
      <c r="Q1702" s="53">
        <v>0.2</v>
      </c>
      <c r="R1702" s="53">
        <f t="shared" si="298"/>
        <v>9.5220551095695463</v>
      </c>
    </row>
    <row r="1703" spans="2:18" ht="15">
      <c r="B1703" s="84">
        <v>32006</v>
      </c>
      <c r="C1703" s="85">
        <v>0</v>
      </c>
      <c r="D1703" s="86">
        <v>34</v>
      </c>
      <c r="E1703" s="87">
        <v>16</v>
      </c>
      <c r="F1703" s="96">
        <f t="shared" si="289"/>
        <v>25</v>
      </c>
      <c r="G1703" s="96"/>
      <c r="H1703" s="74">
        <f t="shared" si="290"/>
        <v>229</v>
      </c>
      <c r="I1703" s="53">
        <f t="shared" si="288"/>
        <v>0.97539293953807282</v>
      </c>
      <c r="J1703" s="53">
        <f t="shared" si="291"/>
        <v>0.23954090215660312</v>
      </c>
      <c r="K1703" s="53">
        <f t="shared" si="292"/>
        <v>1.8296693896215483</v>
      </c>
      <c r="L1703" s="53">
        <f t="shared" si="293"/>
        <v>35.106560869164369</v>
      </c>
      <c r="M1703" s="93">
        <f t="shared" si="294"/>
        <v>5.9699099739944748</v>
      </c>
      <c r="N1703" s="53">
        <f t="shared" si="295"/>
        <v>25.32056899981891</v>
      </c>
      <c r="O1703">
        <f t="shared" si="296"/>
        <v>1.4333386753343602</v>
      </c>
      <c r="P1703" s="53">
        <f t="shared" si="297"/>
        <v>23.878257206163344</v>
      </c>
      <c r="Q1703" s="53">
        <v>0.2</v>
      </c>
      <c r="R1703" s="53">
        <f t="shared" si="298"/>
        <v>8.9436144398473942</v>
      </c>
    </row>
    <row r="1704" spans="2:18" ht="15">
      <c r="B1704" s="84">
        <v>32007</v>
      </c>
      <c r="C1704" s="85">
        <v>0</v>
      </c>
      <c r="D1704" s="86">
        <v>31</v>
      </c>
      <c r="E1704" s="87">
        <v>20</v>
      </c>
      <c r="F1704" s="96">
        <f t="shared" si="289"/>
        <v>25.5</v>
      </c>
      <c r="G1704" s="96"/>
      <c r="H1704" s="74">
        <f t="shared" si="290"/>
        <v>230</v>
      </c>
      <c r="I1704" s="53">
        <f t="shared" si="288"/>
        <v>0.9757850666401604</v>
      </c>
      <c r="J1704" s="53">
        <f t="shared" si="291"/>
        <v>0.23399395560558103</v>
      </c>
      <c r="K1704" s="53">
        <f t="shared" si="292"/>
        <v>1.8233100316399484</v>
      </c>
      <c r="L1704" s="53">
        <f t="shared" si="293"/>
        <v>34.892321951444117</v>
      </c>
      <c r="M1704" s="93">
        <f t="shared" si="294"/>
        <v>4.6926005107212889</v>
      </c>
      <c r="N1704" s="53">
        <f t="shared" si="295"/>
        <v>19.673205796127647</v>
      </c>
      <c r="O1704">
        <f t="shared" si="296"/>
        <v>1.4719947804869402</v>
      </c>
      <c r="P1704" s="53">
        <f t="shared" si="297"/>
        <v>24.604553444924591</v>
      </c>
      <c r="Q1704" s="53">
        <v>0.2</v>
      </c>
      <c r="R1704" s="53">
        <f t="shared" si="298"/>
        <v>7.6394375958413159</v>
      </c>
    </row>
    <row r="1705" spans="2:18" ht="15">
      <c r="B1705" s="84">
        <v>32008</v>
      </c>
      <c r="C1705" s="85">
        <v>0</v>
      </c>
      <c r="D1705" s="86">
        <v>34</v>
      </c>
      <c r="E1705" s="87">
        <v>16</v>
      </c>
      <c r="F1705" s="96">
        <f t="shared" si="289"/>
        <v>25</v>
      </c>
      <c r="G1705" s="96"/>
      <c r="H1705" s="74">
        <f t="shared" si="290"/>
        <v>231</v>
      </c>
      <c r="I1705" s="53">
        <f t="shared" si="288"/>
        <v>0.97618435933060999</v>
      </c>
      <c r="J1705" s="53">
        <f t="shared" si="291"/>
        <v>0.22838502582131925</v>
      </c>
      <c r="K1705" s="53">
        <f t="shared" si="292"/>
        <v>1.8169072374064701</v>
      </c>
      <c r="L1705" s="53">
        <f t="shared" si="293"/>
        <v>34.675481224553344</v>
      </c>
      <c r="M1705" s="93">
        <f t="shared" si="294"/>
        <v>5.8966043978789342</v>
      </c>
      <c r="N1705" s="53">
        <f t="shared" si="295"/>
        <v>25.009653273084247</v>
      </c>
      <c r="O1705">
        <f t="shared" si="296"/>
        <v>1.4333386753343602</v>
      </c>
      <c r="P1705" s="53">
        <f t="shared" si="297"/>
        <v>23.878257206163344</v>
      </c>
      <c r="Q1705" s="53">
        <v>0.2</v>
      </c>
      <c r="R1705" s="53">
        <f t="shared" si="298"/>
        <v>8.8707769039438631</v>
      </c>
    </row>
    <row r="1706" spans="2:18" ht="15">
      <c r="B1706" s="84">
        <v>32009</v>
      </c>
      <c r="C1706" s="85">
        <v>0</v>
      </c>
      <c r="D1706" s="86">
        <v>34</v>
      </c>
      <c r="E1706" s="87">
        <v>16</v>
      </c>
      <c r="F1706" s="96">
        <f t="shared" si="289"/>
        <v>25</v>
      </c>
      <c r="G1706" s="96"/>
      <c r="H1706" s="74">
        <f t="shared" si="290"/>
        <v>232</v>
      </c>
      <c r="I1706" s="53">
        <f t="shared" si="288"/>
        <v>0.97659069945229038</v>
      </c>
      <c r="J1706" s="53">
        <f t="shared" si="291"/>
        <v>0.22271563717602461</v>
      </c>
      <c r="K1706" s="53">
        <f t="shared" si="292"/>
        <v>1.810462776545904</v>
      </c>
      <c r="L1706" s="53">
        <f t="shared" si="293"/>
        <v>34.456086885348398</v>
      </c>
      <c r="M1706" s="93">
        <f t="shared" si="294"/>
        <v>5.859296144907681</v>
      </c>
      <c r="N1706" s="53">
        <f t="shared" si="295"/>
        <v>24.851415343578374</v>
      </c>
      <c r="O1706">
        <f t="shared" si="296"/>
        <v>1.4333386753343602</v>
      </c>
      <c r="P1706" s="53">
        <f t="shared" si="297"/>
        <v>23.878257206163344</v>
      </c>
      <c r="Q1706" s="53">
        <v>0.2</v>
      </c>
      <c r="R1706" s="53">
        <f t="shared" si="298"/>
        <v>8.8337068560799885</v>
      </c>
    </row>
    <row r="1707" spans="2:18" ht="15">
      <c r="B1707" s="84">
        <v>32010</v>
      </c>
      <c r="C1707" s="85">
        <v>0</v>
      </c>
      <c r="D1707" s="86">
        <v>32</v>
      </c>
      <c r="E1707" s="87">
        <v>20</v>
      </c>
      <c r="F1707" s="96">
        <f t="shared" si="289"/>
        <v>26</v>
      </c>
      <c r="G1707" s="96"/>
      <c r="H1707" s="74">
        <f t="shared" si="290"/>
        <v>233</v>
      </c>
      <c r="I1707" s="53">
        <f t="shared" si="288"/>
        <v>0.97700396676262224</v>
      </c>
      <c r="J1707" s="53">
        <f t="shared" si="291"/>
        <v>0.21698731797268575</v>
      </c>
      <c r="K1707" s="53">
        <f t="shared" si="292"/>
        <v>1.8039783641549574</v>
      </c>
      <c r="L1707" s="53">
        <f t="shared" si="293"/>
        <v>34.234187715904213</v>
      </c>
      <c r="M1707" s="93">
        <f t="shared" si="294"/>
        <v>4.8643434925201072</v>
      </c>
      <c r="N1707" s="53">
        <f t="shared" si="295"/>
        <v>20.160419843130786</v>
      </c>
      <c r="O1707">
        <f t="shared" si="296"/>
        <v>1.5115504809261888</v>
      </c>
      <c r="P1707" s="53">
        <f t="shared" si="297"/>
        <v>25.350401917786186</v>
      </c>
      <c r="Q1707" s="53">
        <v>0.2</v>
      </c>
      <c r="R1707" s="53">
        <f t="shared" si="298"/>
        <v>7.772451792530779</v>
      </c>
    </row>
    <row r="1708" spans="2:18" ht="15">
      <c r="B1708" s="84">
        <v>32011</v>
      </c>
      <c r="C1708" s="85">
        <v>0</v>
      </c>
      <c r="D1708" s="86">
        <v>31</v>
      </c>
      <c r="E1708" s="87">
        <v>21</v>
      </c>
      <c r="F1708" s="96">
        <f t="shared" si="289"/>
        <v>26</v>
      </c>
      <c r="G1708" s="96"/>
      <c r="H1708" s="74">
        <f t="shared" si="290"/>
        <v>234</v>
      </c>
      <c r="I1708" s="53">
        <f t="shared" si="288"/>
        <v>0.97742403896915975</v>
      </c>
      <c r="J1708" s="53">
        <f t="shared" si="291"/>
        <v>0.21120160017397474</v>
      </c>
      <c r="K1708" s="53">
        <f t="shared" si="292"/>
        <v>1.7974556615895867</v>
      </c>
      <c r="L1708" s="53">
        <f t="shared" si="293"/>
        <v>34.009833102038442</v>
      </c>
      <c r="M1708" s="93">
        <f t="shared" si="294"/>
        <v>4.4114167185228625</v>
      </c>
      <c r="N1708" s="53">
        <f t="shared" si="295"/>
        <v>18.283251025587312</v>
      </c>
      <c r="O1708">
        <f t="shared" si="296"/>
        <v>1.5115504809261888</v>
      </c>
      <c r="P1708" s="53">
        <f t="shared" si="297"/>
        <v>25.350401917786186</v>
      </c>
      <c r="Q1708" s="53">
        <v>0.2</v>
      </c>
      <c r="R1708" s="53">
        <f t="shared" si="298"/>
        <v>7.3317017136307436</v>
      </c>
    </row>
    <row r="1709" spans="2:18" ht="15">
      <c r="B1709" s="84">
        <v>32012</v>
      </c>
      <c r="C1709" s="85">
        <v>0</v>
      </c>
      <c r="D1709" s="86">
        <v>30</v>
      </c>
      <c r="E1709" s="87">
        <v>19</v>
      </c>
      <c r="F1709" s="96">
        <f t="shared" si="289"/>
        <v>24.5</v>
      </c>
      <c r="G1709" s="96"/>
      <c r="H1709" s="74">
        <f t="shared" si="290"/>
        <v>235</v>
      </c>
      <c r="I1709" s="53">
        <f t="shared" si="288"/>
        <v>0.97785079176577849</v>
      </c>
      <c r="J1709" s="53">
        <f t="shared" si="291"/>
        <v>0.20536001916100194</v>
      </c>
      <c r="K1709" s="53">
        <f t="shared" si="292"/>
        <v>1.7908962773558934</v>
      </c>
      <c r="L1709" s="53">
        <f t="shared" si="293"/>
        <v>33.783073052036812</v>
      </c>
      <c r="M1709" s="93">
        <f t="shared" si="294"/>
        <v>4.4384909204555374</v>
      </c>
      <c r="N1709" s="53">
        <f t="shared" si="295"/>
        <v>19.04778218839137</v>
      </c>
      <c r="O1709">
        <f t="shared" si="296"/>
        <v>1.395565076951925</v>
      </c>
      <c r="P1709" s="53">
        <f t="shared" si="297"/>
        <v>23.171067686527078</v>
      </c>
      <c r="Q1709" s="53">
        <v>0.2</v>
      </c>
      <c r="R1709" s="53">
        <f t="shared" si="298"/>
        <v>7.4552503645228914</v>
      </c>
    </row>
    <row r="1710" spans="2:18" ht="15">
      <c r="B1710" s="84">
        <v>32013</v>
      </c>
      <c r="C1710" s="85">
        <v>39.5</v>
      </c>
      <c r="D1710" s="86">
        <v>24</v>
      </c>
      <c r="E1710" s="87">
        <v>17</v>
      </c>
      <c r="F1710" s="96">
        <f t="shared" si="289"/>
        <v>20.5</v>
      </c>
      <c r="G1710" s="96"/>
      <c r="H1710" s="74">
        <f t="shared" si="290"/>
        <v>236</v>
      </c>
      <c r="I1710" s="53">
        <f t="shared" si="288"/>
        <v>0.97828409886946033</v>
      </c>
      <c r="J1710" s="53">
        <f t="shared" si="291"/>
        <v>0.19946411352127225</v>
      </c>
      <c r="K1710" s="53">
        <f t="shared" si="292"/>
        <v>1.7843017680966851</v>
      </c>
      <c r="L1710" s="53">
        <f t="shared" si="293"/>
        <v>33.553958215483732</v>
      </c>
      <c r="M1710" s="93">
        <f t="shared" si="294"/>
        <v>3.1841317326248322</v>
      </c>
      <c r="N1710" s="53">
        <f t="shared" si="295"/>
        <v>15.091822919803839</v>
      </c>
      <c r="O1710">
        <f t="shared" si="296"/>
        <v>1.1231778894918711</v>
      </c>
      <c r="P1710" s="53">
        <f t="shared" si="297"/>
        <v>18.150673095156183</v>
      </c>
      <c r="Q1710" s="53">
        <v>0.2</v>
      </c>
      <c r="R1710" s="53">
        <f t="shared" si="298"/>
        <v>6.3806378771852597</v>
      </c>
    </row>
    <row r="1711" spans="2:18" ht="15">
      <c r="B1711" s="84">
        <v>32014</v>
      </c>
      <c r="C1711" s="85">
        <v>48.4</v>
      </c>
      <c r="D1711" s="86">
        <v>25</v>
      </c>
      <c r="E1711" s="87">
        <v>14</v>
      </c>
      <c r="F1711" s="96">
        <f t="shared" si="289"/>
        <v>19.5</v>
      </c>
      <c r="G1711" s="96"/>
      <c r="H1711" s="74">
        <f t="shared" si="290"/>
        <v>237</v>
      </c>
      <c r="I1711" s="53">
        <f t="shared" si="288"/>
        <v>0.97872383205766189</v>
      </c>
      <c r="J1711" s="53">
        <f t="shared" si="291"/>
        <v>0.19351542486513199</v>
      </c>
      <c r="K1711" s="53">
        <f t="shared" si="292"/>
        <v>1.7776736396661694</v>
      </c>
      <c r="L1711" s="53">
        <f t="shared" si="293"/>
        <v>33.322539902103479</v>
      </c>
      <c r="M1711" s="93">
        <f t="shared" si="294"/>
        <v>3.8604927804775482</v>
      </c>
      <c r="N1711" s="53">
        <f t="shared" si="295"/>
        <v>18.788121525876978</v>
      </c>
      <c r="O1711">
        <f t="shared" si="296"/>
        <v>1.0627844323448907</v>
      </c>
      <c r="P1711" s="53">
        <f t="shared" si="297"/>
        <v>17.057933627510408</v>
      </c>
      <c r="Q1711" s="53">
        <v>0.2</v>
      </c>
      <c r="R1711" s="53">
        <f t="shared" si="298"/>
        <v>7.1942981087991011</v>
      </c>
    </row>
    <row r="1712" spans="2:18" ht="15">
      <c r="B1712" s="84">
        <v>32015</v>
      </c>
      <c r="C1712" s="85">
        <v>14.8</v>
      </c>
      <c r="D1712" s="86">
        <v>27</v>
      </c>
      <c r="E1712" s="87">
        <v>14</v>
      </c>
      <c r="F1712" s="96">
        <f t="shared" si="289"/>
        <v>20.5</v>
      </c>
      <c r="G1712" s="96"/>
      <c r="H1712" s="74">
        <f t="shared" si="290"/>
        <v>238</v>
      </c>
      <c r="I1712" s="53">
        <f t="shared" si="288"/>
        <v>0.97916986120625815</v>
      </c>
      <c r="J1712" s="53">
        <f t="shared" si="291"/>
        <v>0.18751549766996503</v>
      </c>
      <c r="K1712" s="53">
        <f t="shared" si="292"/>
        <v>1.7710133482856545</v>
      </c>
      <c r="L1712" s="53">
        <f t="shared" si="293"/>
        <v>33.088870100519358</v>
      </c>
      <c r="M1712" s="93">
        <f t="shared" si="294"/>
        <v>4.2790943369403163</v>
      </c>
      <c r="N1712" s="53">
        <f t="shared" si="295"/>
        <v>20.281615025080271</v>
      </c>
      <c r="O1712">
        <f t="shared" si="296"/>
        <v>1.1231778894918711</v>
      </c>
      <c r="P1712" s="53">
        <f t="shared" si="297"/>
        <v>18.150673095156183</v>
      </c>
      <c r="Q1712" s="53">
        <v>0.2</v>
      </c>
      <c r="R1712" s="53">
        <f t="shared" si="298"/>
        <v>7.582038296189662</v>
      </c>
    </row>
    <row r="1713" spans="2:18" ht="15">
      <c r="B1713" s="84">
        <v>32016</v>
      </c>
      <c r="C1713" s="85">
        <v>0</v>
      </c>
      <c r="D1713" s="86">
        <v>26</v>
      </c>
      <c r="E1713" s="87">
        <v>16</v>
      </c>
      <c r="F1713" s="96">
        <f t="shared" si="289"/>
        <v>21</v>
      </c>
      <c r="G1713" s="96"/>
      <c r="H1713" s="74">
        <f t="shared" si="290"/>
        <v>239</v>
      </c>
      <c r="I1713" s="53">
        <f t="shared" si="288"/>
        <v>0.97962205432804828</v>
      </c>
      <c r="J1713" s="53">
        <f t="shared" si="291"/>
        <v>0.18146587915136539</v>
      </c>
      <c r="K1713" s="53">
        <f t="shared" si="292"/>
        <v>1.764322301773517</v>
      </c>
      <c r="L1713" s="53">
        <f t="shared" si="293"/>
        <v>32.853001496841131</v>
      </c>
      <c r="M1713" s="93">
        <f t="shared" si="294"/>
        <v>3.7749069648250324</v>
      </c>
      <c r="N1713" s="53">
        <f t="shared" si="295"/>
        <v>17.661353159499637</v>
      </c>
      <c r="O1713">
        <f t="shared" si="296"/>
        <v>1.1544769098420939</v>
      </c>
      <c r="P1713" s="53">
        <f t="shared" si="297"/>
        <v>18.720055663097781</v>
      </c>
      <c r="Q1713" s="53">
        <v>0.2</v>
      </c>
      <c r="R1713" s="53">
        <f t="shared" si="298"/>
        <v>6.9956872618672996</v>
      </c>
    </row>
    <row r="1714" spans="2:18" ht="15">
      <c r="B1714" s="84">
        <v>32017</v>
      </c>
      <c r="C1714" s="85">
        <v>0</v>
      </c>
      <c r="D1714" s="86">
        <v>31</v>
      </c>
      <c r="E1714" s="87">
        <v>15</v>
      </c>
      <c r="F1714" s="96">
        <f t="shared" si="289"/>
        <v>23</v>
      </c>
      <c r="G1714" s="96"/>
      <c r="H1714" s="74">
        <f t="shared" si="290"/>
        <v>240</v>
      </c>
      <c r="I1714" s="53">
        <f t="shared" si="288"/>
        <v>0.98008027761181238</v>
      </c>
      <c r="J1714" s="53">
        <f t="shared" si="291"/>
        <v>0.17536811916049025</v>
      </c>
      <c r="K1714" s="53">
        <f t="shared" si="292"/>
        <v>1.7576018608431281</v>
      </c>
      <c r="L1714" s="53">
        <f t="shared" si="293"/>
        <v>32.614987492993194</v>
      </c>
      <c r="M1714" s="93">
        <f t="shared" si="294"/>
        <v>4.9846749614698389</v>
      </c>
      <c r="N1714" s="53">
        <f t="shared" si="295"/>
        <v>22.178191495235374</v>
      </c>
      <c r="O1714">
        <f t="shared" si="296"/>
        <v>1.2873721991508951</v>
      </c>
      <c r="P1714" s="53">
        <f t="shared" si="297"/>
        <v>21.159810760487982</v>
      </c>
      <c r="Q1714" s="53">
        <v>0.2</v>
      </c>
      <c r="R1714" s="53">
        <f t="shared" si="298"/>
        <v>8.1271867837410454</v>
      </c>
    </row>
    <row r="1715" spans="2:18" ht="15">
      <c r="B1715" s="84">
        <v>32018</v>
      </c>
      <c r="C1715" s="85">
        <v>0</v>
      </c>
      <c r="D1715" s="86">
        <v>32</v>
      </c>
      <c r="E1715" s="87">
        <v>13</v>
      </c>
      <c r="F1715" s="96">
        <f t="shared" si="289"/>
        <v>22.5</v>
      </c>
      <c r="G1715" s="96"/>
      <c r="H1715" s="74">
        <f t="shared" si="290"/>
        <v>241</v>
      </c>
      <c r="I1715" s="53">
        <f t="shared" si="288"/>
        <v>0.98054439546190864</v>
      </c>
      <c r="J1715" s="53">
        <f t="shared" si="291"/>
        <v>0.1692237701067511</v>
      </c>
      <c r="K1715" s="53">
        <f t="shared" si="292"/>
        <v>1.7508533404627868</v>
      </c>
      <c r="L1715" s="53">
        <f t="shared" si="293"/>
        <v>32.374882224697821</v>
      </c>
      <c r="M1715" s="93">
        <f t="shared" si="294"/>
        <v>5.3258571957598821</v>
      </c>
      <c r="N1715" s="53">
        <f t="shared" si="295"/>
        <v>23.990202787503144</v>
      </c>
      <c r="O1715">
        <f t="shared" si="296"/>
        <v>1.2529627418997087</v>
      </c>
      <c r="P1715" s="53">
        <f t="shared" si="297"/>
        <v>20.524760720033569</v>
      </c>
      <c r="Q1715" s="53">
        <v>0.2</v>
      </c>
      <c r="R1715" s="53">
        <f t="shared" si="298"/>
        <v>8.5283638131456616</v>
      </c>
    </row>
    <row r="1716" spans="2:18" ht="15">
      <c r="B1716" s="84">
        <v>32019</v>
      </c>
      <c r="C1716" s="85">
        <v>0</v>
      </c>
      <c r="D1716" s="86">
        <v>30</v>
      </c>
      <c r="E1716" s="87">
        <v>14</v>
      </c>
      <c r="F1716" s="96">
        <f t="shared" si="289"/>
        <v>22</v>
      </c>
      <c r="G1716" s="96"/>
      <c r="H1716" s="74">
        <f t="shared" si="290"/>
        <v>242</v>
      </c>
      <c r="I1716" s="53">
        <f t="shared" si="288"/>
        <v>0.98101427053839818</v>
      </c>
      <c r="J1716" s="53">
        <f t="shared" si="291"/>
        <v>0.16303438690500505</v>
      </c>
      <c r="K1716" s="53">
        <f t="shared" si="292"/>
        <v>1.7440780112721548</v>
      </c>
      <c r="L1716" s="53">
        <f t="shared" si="293"/>
        <v>32.132740579031577</v>
      </c>
      <c r="M1716" s="93">
        <f t="shared" si="294"/>
        <v>4.7906043527761408</v>
      </c>
      <c r="N1716" s="53">
        <f t="shared" si="295"/>
        <v>21.850263593741474</v>
      </c>
      <c r="O1716">
        <f t="shared" si="296"/>
        <v>1.2193540774631728</v>
      </c>
      <c r="P1716" s="53">
        <f t="shared" si="297"/>
        <v>19.906714554451806</v>
      </c>
      <c r="Q1716" s="53">
        <v>0.2</v>
      </c>
      <c r="R1716" s="53">
        <f t="shared" si="298"/>
        <v>8.0093180681720497</v>
      </c>
    </row>
    <row r="1717" spans="2:18" ht="15">
      <c r="B1717" s="84">
        <v>32020</v>
      </c>
      <c r="C1717" s="85">
        <v>0</v>
      </c>
      <c r="D1717" s="86">
        <v>31</v>
      </c>
      <c r="E1717" s="87">
        <v>17</v>
      </c>
      <c r="F1717" s="96">
        <f t="shared" si="289"/>
        <v>24</v>
      </c>
      <c r="G1717" s="96"/>
      <c r="H1717" s="74">
        <f t="shared" si="290"/>
        <v>243</v>
      </c>
      <c r="I1717" s="53">
        <f t="shared" si="288"/>
        <v>0.98148976379768649</v>
      </c>
      <c r="J1717" s="53">
        <f t="shared" si="291"/>
        <v>0.15680152694636912</v>
      </c>
      <c r="K1717" s="53">
        <f t="shared" si="292"/>
        <v>1.7372771010500481</v>
      </c>
      <c r="L1717" s="53">
        <f t="shared" si="293"/>
        <v>31.88861821147421</v>
      </c>
      <c r="M1717" s="93">
        <f t="shared" si="294"/>
        <v>4.6706301028915478</v>
      </c>
      <c r="N1717" s="53">
        <f t="shared" si="295"/>
        <v>20.283768260446006</v>
      </c>
      <c r="O1717">
        <f t="shared" si="296"/>
        <v>1.3586571485671137</v>
      </c>
      <c r="P1717" s="53">
        <f t="shared" si="297"/>
        <v>22.48254785226381</v>
      </c>
      <c r="Q1717" s="53">
        <v>0.2</v>
      </c>
      <c r="R1717" s="53">
        <f t="shared" si="298"/>
        <v>7.7250533311460963</v>
      </c>
    </row>
    <row r="1718" spans="2:18" ht="15">
      <c r="B1718" s="84">
        <v>32021</v>
      </c>
      <c r="C1718" s="85">
        <v>0</v>
      </c>
      <c r="D1718" s="86">
        <v>30</v>
      </c>
      <c r="E1718" s="87">
        <v>20</v>
      </c>
      <c r="F1718" s="96">
        <f t="shared" si="289"/>
        <v>25</v>
      </c>
      <c r="G1718" s="96"/>
      <c r="H1718" s="74">
        <f t="shared" si="290"/>
        <v>244</v>
      </c>
      <c r="I1718" s="53">
        <f t="shared" si="288"/>
        <v>0.98197073453366823</v>
      </c>
      <c r="J1718" s="53">
        <f t="shared" si="291"/>
        <v>0.15052675009176728</v>
      </c>
      <c r="K1718" s="53">
        <f t="shared" si="292"/>
        <v>1.730451796228839</v>
      </c>
      <c r="L1718" s="53">
        <f t="shared" si="293"/>
        <v>31.642571562372726</v>
      </c>
      <c r="M1718" s="93">
        <f t="shared" si="294"/>
        <v>4.0106523064431512</v>
      </c>
      <c r="N1718" s="53">
        <f t="shared" si="295"/>
        <v>17.010641517534992</v>
      </c>
      <c r="O1718">
        <f t="shared" si="296"/>
        <v>1.4333386753343602</v>
      </c>
      <c r="P1718" s="53">
        <f t="shared" si="297"/>
        <v>23.878257206163344</v>
      </c>
      <c r="Q1718" s="53">
        <v>0.2</v>
      </c>
      <c r="R1718" s="53">
        <f t="shared" si="298"/>
        <v>6.9968662077672805</v>
      </c>
    </row>
    <row r="1719" spans="2:18" ht="15">
      <c r="B1719" s="84">
        <v>32022</v>
      </c>
      <c r="C1719" s="85">
        <v>0</v>
      </c>
      <c r="D1719" s="86">
        <v>30</v>
      </c>
      <c r="E1719" s="87">
        <v>19</v>
      </c>
      <c r="F1719" s="96">
        <f t="shared" si="289"/>
        <v>24.5</v>
      </c>
      <c r="G1719" s="96"/>
      <c r="H1719" s="74">
        <f t="shared" si="290"/>
        <v>245</v>
      </c>
      <c r="I1719" s="53">
        <f t="shared" si="288"/>
        <v>0.98245704041936432</v>
      </c>
      <c r="J1719" s="53">
        <f t="shared" si="291"/>
        <v>0.14421161868731239</v>
      </c>
      <c r="K1719" s="53">
        <f t="shared" si="292"/>
        <v>1.7236032434511035</v>
      </c>
      <c r="L1719" s="53">
        <f t="shared" si="293"/>
        <v>31.39465787274569</v>
      </c>
      <c r="M1719" s="93">
        <f t="shared" si="294"/>
        <v>4.1246959299514776</v>
      </c>
      <c r="N1719" s="53">
        <f t="shared" si="295"/>
        <v>17.701131099530699</v>
      </c>
      <c r="O1719">
        <f t="shared" si="296"/>
        <v>1.395565076951925</v>
      </c>
      <c r="P1719" s="53">
        <f t="shared" si="297"/>
        <v>23.171067686527078</v>
      </c>
      <c r="Q1719" s="53">
        <v>0.2</v>
      </c>
      <c r="R1719" s="53">
        <f t="shared" si="298"/>
        <v>7.1401436214387495</v>
      </c>
    </row>
    <row r="1720" spans="2:18" ht="15">
      <c r="B1720" s="84">
        <v>32023</v>
      </c>
      <c r="C1720" s="85">
        <v>1.9</v>
      </c>
      <c r="D1720" s="86">
        <v>29</v>
      </c>
      <c r="E1720" s="87">
        <v>16</v>
      </c>
      <c r="F1720" s="96">
        <f t="shared" si="289"/>
        <v>22.5</v>
      </c>
      <c r="G1720" s="96"/>
      <c r="H1720" s="74">
        <f t="shared" si="290"/>
        <v>246</v>
      </c>
      <c r="I1720" s="53">
        <f t="shared" si="288"/>
        <v>0.98294853754903944</v>
      </c>
      <c r="J1720" s="53">
        <f t="shared" si="291"/>
        <v>0.13785769760061342</v>
      </c>
      <c r="K1720" s="53">
        <f t="shared" si="292"/>
        <v>1.7167325511645151</v>
      </c>
      <c r="L1720" s="53">
        <f t="shared" si="293"/>
        <v>31.144935199355523</v>
      </c>
      <c r="M1720" s="93">
        <f t="shared" si="294"/>
        <v>4.2380261044560239</v>
      </c>
      <c r="N1720" s="53">
        <f t="shared" si="295"/>
        <v>19.090092341487534</v>
      </c>
      <c r="O1720">
        <f t="shared" si="296"/>
        <v>1.2529627418997087</v>
      </c>
      <c r="P1720" s="53">
        <f t="shared" si="297"/>
        <v>20.524760720033569</v>
      </c>
      <c r="Q1720" s="53">
        <v>0.2</v>
      </c>
      <c r="R1720" s="53">
        <f t="shared" si="298"/>
        <v>7.3875545145752888</v>
      </c>
    </row>
    <row r="1721" spans="2:18" ht="15">
      <c r="B1721" s="84">
        <v>32024</v>
      </c>
      <c r="C1721" s="85">
        <v>0</v>
      </c>
      <c r="D1721" s="86">
        <v>28</v>
      </c>
      <c r="E1721" s="87">
        <v>17</v>
      </c>
      <c r="F1721" s="96">
        <f t="shared" si="289"/>
        <v>22.5</v>
      </c>
      <c r="G1721" s="96"/>
      <c r="H1721" s="74">
        <f t="shared" si="290"/>
        <v>247</v>
      </c>
      <c r="I1721" s="53">
        <f t="shared" si="288"/>
        <v>0.98344508048078549</v>
      </c>
      <c r="J1721" s="53">
        <f t="shared" si="291"/>
        <v>0.13146655427706003</v>
      </c>
      <c r="K1721" s="53">
        <f t="shared" si="292"/>
        <v>1.7098407912513223</v>
      </c>
      <c r="L1721" s="53">
        <f t="shared" si="293"/>
        <v>30.893462428978044</v>
      </c>
      <c r="M1721" s="93">
        <f t="shared" si="294"/>
        <v>3.8669401239755965</v>
      </c>
      <c r="N1721" s="53">
        <f t="shared" si="295"/>
        <v>17.418543969816497</v>
      </c>
      <c r="O1721">
        <f t="shared" si="296"/>
        <v>1.2529627418997087</v>
      </c>
      <c r="P1721" s="53">
        <f t="shared" si="297"/>
        <v>20.524760720033569</v>
      </c>
      <c r="Q1721" s="53">
        <v>0.2</v>
      </c>
      <c r="R1721" s="53">
        <f t="shared" si="298"/>
        <v>6.9983963626477053</v>
      </c>
    </row>
    <row r="1722" spans="2:18" ht="15">
      <c r="B1722" s="84">
        <v>32025</v>
      </c>
      <c r="C1722" s="85">
        <v>0</v>
      </c>
      <c r="D1722" s="86">
        <v>30</v>
      </c>
      <c r="E1722" s="87">
        <v>16</v>
      </c>
      <c r="F1722" s="96">
        <f t="shared" si="289"/>
        <v>23</v>
      </c>
      <c r="G1722" s="96"/>
      <c r="H1722" s="74">
        <f t="shared" si="290"/>
        <v>248</v>
      </c>
      <c r="I1722" s="53">
        <f t="shared" si="288"/>
        <v>0.98394652227956025</v>
      </c>
      <c r="J1722" s="53">
        <f t="shared" si="291"/>
        <v>0.12503975881517998</v>
      </c>
      <c r="K1722" s="53">
        <f t="shared" si="292"/>
        <v>1.7029290006891302</v>
      </c>
      <c r="L1722" s="53">
        <f t="shared" si="293"/>
        <v>30.640299291803014</v>
      </c>
      <c r="M1722" s="93">
        <f t="shared" si="294"/>
        <v>4.3804291223113081</v>
      </c>
      <c r="N1722" s="53">
        <f t="shared" si="295"/>
        <v>19.48973537028365</v>
      </c>
      <c r="O1722">
        <f t="shared" si="296"/>
        <v>1.2873721991508951</v>
      </c>
      <c r="P1722" s="53">
        <f t="shared" si="297"/>
        <v>21.159810760487982</v>
      </c>
      <c r="Q1722" s="53">
        <v>0.2</v>
      </c>
      <c r="R1722" s="53">
        <f t="shared" si="298"/>
        <v>7.5004526680374255</v>
      </c>
    </row>
    <row r="1723" spans="2:18" ht="15">
      <c r="B1723" s="84">
        <v>32026</v>
      </c>
      <c r="C1723" s="85">
        <v>48.1</v>
      </c>
      <c r="D1723" s="86">
        <v>30</v>
      </c>
      <c r="E1723" s="87">
        <v>15</v>
      </c>
      <c r="F1723" s="96">
        <f t="shared" si="289"/>
        <v>22.5</v>
      </c>
      <c r="G1723" s="96"/>
      <c r="H1723" s="74">
        <f t="shared" si="290"/>
        <v>249</v>
      </c>
      <c r="I1723" s="53">
        <f t="shared" si="288"/>
        <v>0.98445271456066819</v>
      </c>
      <c r="J1723" s="53">
        <f t="shared" si="291"/>
        <v>0.11857888406010814</v>
      </c>
      <c r="K1723" s="53">
        <f t="shared" si="292"/>
        <v>1.6959981832400011</v>
      </c>
      <c r="L1723" s="53">
        <f t="shared" si="293"/>
        <v>30.385506373899808</v>
      </c>
      <c r="M1723" s="93">
        <f t="shared" si="294"/>
        <v>4.441366653300812</v>
      </c>
      <c r="N1723" s="53">
        <f t="shared" si="295"/>
        <v>20.006035225872857</v>
      </c>
      <c r="O1723">
        <f t="shared" si="296"/>
        <v>1.2529627418997087</v>
      </c>
      <c r="P1723" s="53">
        <f t="shared" si="297"/>
        <v>20.524760720033569</v>
      </c>
      <c r="Q1723" s="53">
        <v>0.2</v>
      </c>
      <c r="R1723" s="53">
        <f t="shared" si="298"/>
        <v>7.600797903878032</v>
      </c>
    </row>
    <row r="1724" spans="2:18" ht="15">
      <c r="B1724" s="84">
        <v>32027</v>
      </c>
      <c r="C1724" s="85">
        <v>0</v>
      </c>
      <c r="D1724" s="86">
        <v>29</v>
      </c>
      <c r="E1724" s="87">
        <v>12</v>
      </c>
      <c r="F1724" s="96">
        <f t="shared" si="289"/>
        <v>20.5</v>
      </c>
      <c r="G1724" s="96"/>
      <c r="H1724" s="74">
        <f t="shared" si="290"/>
        <v>250</v>
      </c>
      <c r="I1724" s="53">
        <f t="shared" si="288"/>
        <v>0.98496350753366935</v>
      </c>
      <c r="J1724" s="53">
        <f t="shared" si="291"/>
        <v>0.11208550571421658</v>
      </c>
      <c r="K1724" s="53">
        <f t="shared" si="292"/>
        <v>1.6890493111652076</v>
      </c>
      <c r="L1724" s="53">
        <f t="shared" si="293"/>
        <v>30.129145128685611</v>
      </c>
      <c r="M1724" s="93">
        <f t="shared" si="294"/>
        <v>4.4556340848988611</v>
      </c>
      <c r="N1724" s="53">
        <f t="shared" si="295"/>
        <v>21.118360121772877</v>
      </c>
      <c r="O1724">
        <f t="shared" si="296"/>
        <v>1.1231778894918711</v>
      </c>
      <c r="P1724" s="53">
        <f t="shared" si="297"/>
        <v>18.150673095156183</v>
      </c>
      <c r="Q1724" s="53">
        <v>0.2</v>
      </c>
      <c r="R1724" s="53">
        <f t="shared" si="298"/>
        <v>7.7757389087333371</v>
      </c>
    </row>
    <row r="1725" spans="2:18" ht="15">
      <c r="B1725" s="84">
        <v>32028</v>
      </c>
      <c r="C1725" s="85">
        <v>0</v>
      </c>
      <c r="D1725" s="86">
        <v>28</v>
      </c>
      <c r="E1725" s="87">
        <v>13</v>
      </c>
      <c r="F1725" s="96">
        <f t="shared" si="289"/>
        <v>20.5</v>
      </c>
      <c r="G1725" s="96"/>
      <c r="H1725" s="74">
        <f t="shared" si="290"/>
        <v>251</v>
      </c>
      <c r="I1725" s="53">
        <f t="shared" si="288"/>
        <v>0.98547875004670527</v>
      </c>
      <c r="J1725" s="53">
        <f t="shared" si="291"/>
        <v>0.10556120246396537</v>
      </c>
      <c r="K1725" s="53">
        <f t="shared" si="292"/>
        <v>1.6820833269633033</v>
      </c>
      <c r="L1725" s="53">
        <f t="shared" si="293"/>
        <v>29.871277887336458</v>
      </c>
      <c r="M1725" s="93">
        <f t="shared" si="294"/>
        <v>4.1495182507608401</v>
      </c>
      <c r="N1725" s="53">
        <f t="shared" si="295"/>
        <v>19.667463503889955</v>
      </c>
      <c r="O1725">
        <f t="shared" si="296"/>
        <v>1.1231778894918711</v>
      </c>
      <c r="P1725" s="53">
        <f t="shared" si="297"/>
        <v>18.150673095156183</v>
      </c>
      <c r="Q1725" s="53">
        <v>0.2</v>
      </c>
      <c r="R1725" s="53">
        <f t="shared" si="298"/>
        <v>7.4398665328660254</v>
      </c>
    </row>
    <row r="1726" spans="2:18" ht="15">
      <c r="B1726" s="84">
        <v>32029</v>
      </c>
      <c r="C1726" s="85">
        <v>0</v>
      </c>
      <c r="D1726" s="86">
        <v>22</v>
      </c>
      <c r="E1726" s="87">
        <v>15</v>
      </c>
      <c r="F1726" s="96">
        <f t="shared" si="289"/>
        <v>18.5</v>
      </c>
      <c r="G1726" s="96"/>
      <c r="H1726" s="74">
        <f t="shared" si="290"/>
        <v>252</v>
      </c>
      <c r="I1726" s="53">
        <f t="shared" si="288"/>
        <v>0.98599828963122671</v>
      </c>
      <c r="J1726" s="53">
        <f t="shared" si="291"/>
        <v>9.9007556122011842E-2</v>
      </c>
      <c r="K1726" s="53">
        <f t="shared" si="292"/>
        <v>1.6751011451294322</v>
      </c>
      <c r="L1726" s="53">
        <f t="shared" si="293"/>
        <v>29.611967868082775</v>
      </c>
      <c r="M1726" s="93">
        <f t="shared" si="294"/>
        <v>2.6633140983803498</v>
      </c>
      <c r="N1726" s="53">
        <f t="shared" si="295"/>
        <v>13.318803477731032</v>
      </c>
      <c r="O1726">
        <f t="shared" si="296"/>
        <v>1.0052337064307559</v>
      </c>
      <c r="P1726" s="53">
        <f t="shared" si="297"/>
        <v>16.024156693524468</v>
      </c>
      <c r="Q1726" s="53">
        <v>0.2</v>
      </c>
      <c r="R1726" s="53">
        <f t="shared" si="298"/>
        <v>5.8931570776640232</v>
      </c>
    </row>
    <row r="1727" spans="2:18" ht="15">
      <c r="B1727" s="84">
        <v>32030</v>
      </c>
      <c r="C1727" s="85">
        <v>0.5</v>
      </c>
      <c r="D1727" s="86">
        <v>27</v>
      </c>
      <c r="E1727" s="87">
        <v>15</v>
      </c>
      <c r="F1727" s="96">
        <f t="shared" si="289"/>
        <v>21</v>
      </c>
      <c r="G1727" s="96"/>
      <c r="H1727" s="74">
        <f t="shared" si="290"/>
        <v>253</v>
      </c>
      <c r="I1727" s="53">
        <f t="shared" si="288"/>
        <v>0.98652197254711216</v>
      </c>
      <c r="J1727" s="53">
        <f t="shared" si="291"/>
        <v>9.2426151783599267E-2</v>
      </c>
      <c r="K1727" s="53">
        <f t="shared" si="292"/>
        <v>1.6681036539340635</v>
      </c>
      <c r="L1727" s="53">
        <f t="shared" si="293"/>
        <v>29.35127918433329</v>
      </c>
      <c r="M1727" s="93">
        <f t="shared" si="294"/>
        <v>3.6944420228969195</v>
      </c>
      <c r="N1727" s="53">
        <f t="shared" si="295"/>
        <v>17.284888316897376</v>
      </c>
      <c r="O1727">
        <f t="shared" si="296"/>
        <v>1.1544769098420939</v>
      </c>
      <c r="P1727" s="53">
        <f t="shared" si="297"/>
        <v>18.720055663097781</v>
      </c>
      <c r="Q1727" s="53">
        <v>0.2</v>
      </c>
      <c r="R1727" s="53">
        <f t="shared" si="298"/>
        <v>6.908408776016973</v>
      </c>
    </row>
    <row r="1728" spans="2:18" ht="15">
      <c r="B1728" s="84">
        <v>32031</v>
      </c>
      <c r="C1728" s="85">
        <v>0</v>
      </c>
      <c r="D1728" s="86">
        <v>29</v>
      </c>
      <c r="E1728" s="87">
        <v>17</v>
      </c>
      <c r="F1728" s="96">
        <f t="shared" si="289"/>
        <v>23</v>
      </c>
      <c r="G1728" s="96"/>
      <c r="H1728" s="74">
        <f t="shared" si="290"/>
        <v>254</v>
      </c>
      <c r="I1728" s="53">
        <f t="shared" si="288"/>
        <v>0.98704964382816152</v>
      </c>
      <c r="J1728" s="53">
        <f t="shared" si="291"/>
        <v>8.5818577996283743E-2</v>
      </c>
      <c r="K1728" s="53">
        <f t="shared" si="292"/>
        <v>1.6610917172196329</v>
      </c>
      <c r="L1728" s="53">
        <f t="shared" si="293"/>
        <v>29.089276851574645</v>
      </c>
      <c r="M1728" s="93">
        <f t="shared" si="294"/>
        <v>3.8501990688829681</v>
      </c>
      <c r="N1728" s="53">
        <f t="shared" si="295"/>
        <v>17.130595857203936</v>
      </c>
      <c r="O1728">
        <f t="shared" si="296"/>
        <v>1.2873721991508951</v>
      </c>
      <c r="P1728" s="53">
        <f t="shared" si="297"/>
        <v>21.159810760487982</v>
      </c>
      <c r="Q1728" s="53">
        <v>0.2</v>
      </c>
      <c r="R1728" s="53">
        <f t="shared" si="298"/>
        <v>6.9504889908068623</v>
      </c>
    </row>
    <row r="1729" spans="2:18" ht="15">
      <c r="B1729" s="84">
        <v>32032</v>
      </c>
      <c r="C1729" s="85">
        <v>0</v>
      </c>
      <c r="D1729" s="86">
        <v>28</v>
      </c>
      <c r="E1729" s="87">
        <v>18</v>
      </c>
      <c r="F1729" s="96">
        <f t="shared" si="289"/>
        <v>23</v>
      </c>
      <c r="G1729" s="96"/>
      <c r="H1729" s="74">
        <f t="shared" si="290"/>
        <v>255</v>
      </c>
      <c r="I1729" s="53">
        <f t="shared" si="288"/>
        <v>0.98758114732795332</v>
      </c>
      <c r="J1729" s="53">
        <f t="shared" si="291"/>
        <v>7.9186426942016705E-2</v>
      </c>
      <c r="K1729" s="53">
        <f t="shared" si="292"/>
        <v>1.6540661762137756</v>
      </c>
      <c r="L1729" s="53">
        <f t="shared" si="293"/>
        <v>28.826026792994792</v>
      </c>
      <c r="M1729" s="93">
        <f t="shared" si="294"/>
        <v>3.4829274057196327</v>
      </c>
      <c r="N1729" s="53">
        <f t="shared" si="295"/>
        <v>15.496503095013441</v>
      </c>
      <c r="O1729">
        <f t="shared" si="296"/>
        <v>1.2873721991508951</v>
      </c>
      <c r="P1729" s="53">
        <f t="shared" si="297"/>
        <v>21.159810760487982</v>
      </c>
      <c r="Q1729" s="53">
        <v>0.2</v>
      </c>
      <c r="R1729" s="53">
        <f t="shared" si="298"/>
        <v>6.5695485422036581</v>
      </c>
    </row>
    <row r="1730" spans="2:18" ht="15">
      <c r="B1730" s="84">
        <v>32033</v>
      </c>
      <c r="C1730" s="85">
        <v>0</v>
      </c>
      <c r="D1730" s="86">
        <v>30</v>
      </c>
      <c r="E1730" s="87">
        <v>17</v>
      </c>
      <c r="F1730" s="96">
        <f t="shared" si="289"/>
        <v>23.5</v>
      </c>
      <c r="G1730" s="96"/>
      <c r="H1730" s="74">
        <f t="shared" si="290"/>
        <v>256</v>
      </c>
      <c r="I1730" s="53">
        <f t="shared" si="288"/>
        <v>0.98811632576605091</v>
      </c>
      <c r="J1730" s="53">
        <f t="shared" si="291"/>
        <v>7.253129463059875E-2</v>
      </c>
      <c r="K1730" s="53">
        <f t="shared" si="292"/>
        <v>1.6470278513580558</v>
      </c>
      <c r="L1730" s="53">
        <f t="shared" si="293"/>
        <v>28.561595843780513</v>
      </c>
      <c r="M1730" s="93">
        <f t="shared" si="294"/>
        <v>3.9829391440474726</v>
      </c>
      <c r="N1730" s="53">
        <f t="shared" si="295"/>
        <v>17.506650715051066</v>
      </c>
      <c r="O1730">
        <f t="shared" si="296"/>
        <v>1.322598302772739</v>
      </c>
      <c r="P1730" s="53">
        <f t="shared" si="297"/>
        <v>21.812269025567122</v>
      </c>
      <c r="Q1730" s="53">
        <v>0.2</v>
      </c>
      <c r="R1730" s="53">
        <f t="shared" si="298"/>
        <v>7.0571876264806823</v>
      </c>
    </row>
    <row r="1731" spans="2:18" ht="15">
      <c r="B1731" s="84">
        <v>32034</v>
      </c>
      <c r="C1731" s="85">
        <v>0</v>
      </c>
      <c r="D1731" s="86">
        <v>31</v>
      </c>
      <c r="E1731" s="87">
        <v>18</v>
      </c>
      <c r="F1731" s="96">
        <f t="shared" si="289"/>
        <v>24.5</v>
      </c>
      <c r="G1731" s="96"/>
      <c r="H1731" s="74">
        <f t="shared" si="290"/>
        <v>257</v>
      </c>
      <c r="I1731" s="53">
        <f t="shared" si="288"/>
        <v>0.98865502077454437</v>
      </c>
      <c r="J1731" s="53">
        <f t="shared" si="291"/>
        <v>6.5854781103554014E-2</v>
      </c>
      <c r="K1731" s="53">
        <f t="shared" si="292"/>
        <v>1.6399775441513531</v>
      </c>
      <c r="L1731" s="53">
        <f t="shared" si="293"/>
        <v>28.296051754042864</v>
      </c>
      <c r="M1731" s="93">
        <f t="shared" si="294"/>
        <v>4.0414513777500281</v>
      </c>
      <c r="N1731" s="53">
        <f t="shared" si="295"/>
        <v>17.34388713370533</v>
      </c>
      <c r="O1731">
        <f t="shared" si="296"/>
        <v>1.395565076951925</v>
      </c>
      <c r="P1731" s="53">
        <f t="shared" si="297"/>
        <v>23.171067686527078</v>
      </c>
      <c r="Q1731" s="53">
        <v>0.2</v>
      </c>
      <c r="R1731" s="53">
        <f t="shared" si="298"/>
        <v>7.0565510832609997</v>
      </c>
    </row>
    <row r="1732" spans="2:18" ht="15">
      <c r="B1732" s="84">
        <v>32035</v>
      </c>
      <c r="C1732" s="85">
        <v>0</v>
      </c>
      <c r="D1732" s="86">
        <v>32</v>
      </c>
      <c r="E1732" s="87">
        <v>19</v>
      </c>
      <c r="F1732" s="96">
        <f t="shared" si="289"/>
        <v>25.5</v>
      </c>
      <c r="G1732" s="96"/>
      <c r="H1732" s="74">
        <f t="shared" si="290"/>
        <v>258</v>
      </c>
      <c r="I1732" s="53">
        <f t="shared" si="288"/>
        <v>0.98919707294491366</v>
      </c>
      <c r="J1732" s="53">
        <f t="shared" si="291"/>
        <v>5.9158490647416836E-2</v>
      </c>
      <c r="K1732" s="53">
        <f t="shared" si="292"/>
        <v>1.6329160390071908</v>
      </c>
      <c r="L1732" s="53">
        <f t="shared" si="293"/>
        <v>28.029463190324265</v>
      </c>
      <c r="M1732" s="93">
        <f t="shared" si="294"/>
        <v>4.0980176678641351</v>
      </c>
      <c r="N1732" s="53">
        <f t="shared" si="295"/>
        <v>17.180483348595583</v>
      </c>
      <c r="O1732">
        <f t="shared" si="296"/>
        <v>1.4719947804869402</v>
      </c>
      <c r="P1732" s="53">
        <f t="shared" si="297"/>
        <v>24.604553444924591</v>
      </c>
      <c r="Q1732" s="53">
        <v>0.2</v>
      </c>
      <c r="R1732" s="53">
        <f t="shared" si="298"/>
        <v>7.0548066294229317</v>
      </c>
    </row>
    <row r="1733" spans="2:18" ht="15">
      <c r="B1733" s="84">
        <v>32036</v>
      </c>
      <c r="C1733" s="85">
        <v>0</v>
      </c>
      <c r="D1733" s="86">
        <v>31</v>
      </c>
      <c r="E1733" s="87">
        <v>16</v>
      </c>
      <c r="F1733" s="96">
        <f t="shared" si="289"/>
        <v>23.5</v>
      </c>
      <c r="G1733" s="96"/>
      <c r="H1733" s="74">
        <f t="shared" si="290"/>
        <v>259</v>
      </c>
      <c r="I1733" s="53">
        <f t="shared" si="288"/>
        <v>0.98974232187520095</v>
      </c>
      <c r="J1733" s="53">
        <f t="shared" si="291"/>
        <v>5.2444032015460371E-2</v>
      </c>
      <c r="K1733" s="53">
        <f t="shared" si="292"/>
        <v>1.6258441051245258</v>
      </c>
      <c r="L1733" s="53">
        <f t="shared" si="293"/>
        <v>27.76189973564469</v>
      </c>
      <c r="M1733" s="93">
        <f t="shared" si="294"/>
        <v>4.1585730631488946</v>
      </c>
      <c r="N1733" s="53">
        <f t="shared" si="295"/>
        <v>18.278633806989436</v>
      </c>
      <c r="O1733">
        <f t="shared" si="296"/>
        <v>1.322598302772739</v>
      </c>
      <c r="P1733" s="53">
        <f t="shared" si="297"/>
        <v>21.812269025567122</v>
      </c>
      <c r="Q1733" s="53">
        <v>0.2</v>
      </c>
      <c r="R1733" s="53">
        <f t="shared" si="298"/>
        <v>7.2373834836007749</v>
      </c>
    </row>
    <row r="1734" spans="2:18" ht="15">
      <c r="B1734" s="84">
        <v>32037</v>
      </c>
      <c r="C1734" s="85">
        <v>0</v>
      </c>
      <c r="D1734" s="86">
        <v>31</v>
      </c>
      <c r="E1734" s="87">
        <v>15</v>
      </c>
      <c r="F1734" s="96">
        <f t="shared" si="289"/>
        <v>23</v>
      </c>
      <c r="G1734" s="96"/>
      <c r="H1734" s="74">
        <f t="shared" si="290"/>
        <v>260</v>
      </c>
      <c r="I1734" s="53">
        <f t="shared" si="288"/>
        <v>0.99029060621747567</v>
      </c>
      <c r="J1734" s="53">
        <f t="shared" si="291"/>
        <v>4.5713018656867978E-2</v>
      </c>
      <c r="K1734" s="53">
        <f t="shared" si="292"/>
        <v>1.6187624983716393</v>
      </c>
      <c r="L1734" s="53">
        <f t="shared" si="293"/>
        <v>27.493431888045265</v>
      </c>
      <c r="M1734" s="93">
        <f t="shared" si="294"/>
        <v>4.201927766081706</v>
      </c>
      <c r="N1734" s="53">
        <f t="shared" si="295"/>
        <v>18.695533683870782</v>
      </c>
      <c r="O1734">
        <f t="shared" si="296"/>
        <v>1.2873721991508951</v>
      </c>
      <c r="P1734" s="53">
        <f t="shared" si="297"/>
        <v>21.159810760487982</v>
      </c>
      <c r="Q1734" s="53">
        <v>0.2</v>
      </c>
      <c r="R1734" s="53">
        <f t="shared" si="298"/>
        <v>7.3153080093596756</v>
      </c>
    </row>
    <row r="1735" spans="2:18" ht="15">
      <c r="B1735" s="84">
        <v>32038</v>
      </c>
      <c r="C1735" s="85">
        <v>0</v>
      </c>
      <c r="D1735" s="86">
        <v>31</v>
      </c>
      <c r="E1735" s="87">
        <v>14</v>
      </c>
      <c r="F1735" s="96">
        <f t="shared" si="289"/>
        <v>22.5</v>
      </c>
      <c r="G1735" s="96"/>
      <c r="H1735" s="74">
        <f t="shared" si="290"/>
        <v>261</v>
      </c>
      <c r="I1735" s="53">
        <f t="shared" si="288"/>
        <v>0.99084176372557964</v>
      </c>
      <c r="J1735" s="53">
        <f t="shared" si="291"/>
        <v>3.8967068952359983E-2</v>
      </c>
      <c r="K1735" s="53">
        <f t="shared" si="292"/>
        <v>1.6116719631829455</v>
      </c>
      <c r="L1735" s="53">
        <f t="shared" si="293"/>
        <v>27.224131057590537</v>
      </c>
      <c r="M1735" s="93">
        <f t="shared" si="294"/>
        <v>4.236263903152965</v>
      </c>
      <c r="N1735" s="53">
        <f t="shared" si="295"/>
        <v>19.082154545737684</v>
      </c>
      <c r="O1735">
        <f t="shared" si="296"/>
        <v>1.2529627418997087</v>
      </c>
      <c r="P1735" s="53">
        <f t="shared" si="297"/>
        <v>20.524760720033569</v>
      </c>
      <c r="Q1735" s="53">
        <v>0.2</v>
      </c>
      <c r="R1735" s="53">
        <f t="shared" si="298"/>
        <v>7.3857064927191809</v>
      </c>
    </row>
    <row r="1736" spans="2:18" ht="15">
      <c r="B1736" s="84">
        <v>32039</v>
      </c>
      <c r="C1736" s="85">
        <v>0</v>
      </c>
      <c r="D1736" s="86">
        <v>31</v>
      </c>
      <c r="E1736" s="87">
        <v>14</v>
      </c>
      <c r="F1736" s="96">
        <f t="shared" si="289"/>
        <v>22.5</v>
      </c>
      <c r="G1736" s="96"/>
      <c r="H1736" s="74">
        <f t="shared" si="290"/>
        <v>262</v>
      </c>
      <c r="I1736" s="53">
        <f t="shared" si="288"/>
        <v>0.99139563130313912</v>
      </c>
      <c r="J1736" s="53">
        <f t="shared" si="291"/>
        <v>3.2207806455252445E-2</v>
      </c>
      <c r="K1736" s="53">
        <f t="shared" si="292"/>
        <v>1.6045732344686192</v>
      </c>
      <c r="L1736" s="53">
        <f t="shared" si="293"/>
        <v>26.954069561791201</v>
      </c>
      <c r="M1736" s="93">
        <f t="shared" si="294"/>
        <v>4.1942404584426054</v>
      </c>
      <c r="N1736" s="53">
        <f t="shared" si="295"/>
        <v>18.892860893396882</v>
      </c>
      <c r="O1736">
        <f t="shared" si="296"/>
        <v>1.2529627418997087</v>
      </c>
      <c r="P1736" s="53">
        <f t="shared" si="297"/>
        <v>20.524760720033569</v>
      </c>
      <c r="Q1736" s="53">
        <v>0.2</v>
      </c>
      <c r="R1736" s="53">
        <f t="shared" si="298"/>
        <v>7.3416364740675961</v>
      </c>
    </row>
    <row r="1737" spans="2:18" ht="15">
      <c r="B1737" s="84">
        <v>32040</v>
      </c>
      <c r="C1737" s="85">
        <v>0</v>
      </c>
      <c r="D1737" s="86">
        <v>30</v>
      </c>
      <c r="E1737" s="87">
        <v>15</v>
      </c>
      <c r="F1737" s="96">
        <f t="shared" si="289"/>
        <v>22.5</v>
      </c>
      <c r="G1737" s="96"/>
      <c r="H1737" s="74">
        <f t="shared" si="290"/>
        <v>263</v>
      </c>
      <c r="I1737" s="53">
        <f t="shared" si="288"/>
        <v>0.99195204505182699</v>
      </c>
      <c r="J1737" s="53">
        <f t="shared" si="291"/>
        <v>2.543686013695582E-2</v>
      </c>
      <c r="K1737" s="53">
        <f t="shared" si="292"/>
        <v>1.597467039537108</v>
      </c>
      <c r="L1737" s="53">
        <f t="shared" si="293"/>
        <v>26.683320619412729</v>
      </c>
      <c r="M1737" s="93">
        <f t="shared" si="294"/>
        <v>3.9002282515913693</v>
      </c>
      <c r="N1737" s="53">
        <f t="shared" si="295"/>
        <v>17.568489584684745</v>
      </c>
      <c r="O1737">
        <f t="shared" si="296"/>
        <v>1.2529627418997087</v>
      </c>
      <c r="P1737" s="53">
        <f t="shared" si="297"/>
        <v>20.524760720033569</v>
      </c>
      <c r="Q1737" s="53">
        <v>0.2</v>
      </c>
      <c r="R1737" s="53">
        <f t="shared" si="298"/>
        <v>7.0333056475722193</v>
      </c>
    </row>
    <row r="1738" spans="2:18" ht="15">
      <c r="B1738" s="84">
        <v>32041</v>
      </c>
      <c r="C1738" s="85">
        <v>0</v>
      </c>
      <c r="D1738" s="86">
        <v>29</v>
      </c>
      <c r="E1738" s="87">
        <v>14</v>
      </c>
      <c r="F1738" s="96">
        <f t="shared" si="289"/>
        <v>21.5</v>
      </c>
      <c r="G1738" s="96"/>
      <c r="H1738" s="74">
        <f t="shared" si="290"/>
        <v>264</v>
      </c>
      <c r="I1738" s="53">
        <f t="shared" ref="I1738:I1801" si="299">1+0.0334*COS($I$7*H1738-0.0552)</f>
        <v>0.99251084031986314</v>
      </c>
      <c r="J1738" s="53">
        <f t="shared" si="291"/>
        <v>1.8655864635881831E-2</v>
      </c>
      <c r="K1738" s="53">
        <f t="shared" si="292"/>
        <v>1.5903541000306476</v>
      </c>
      <c r="L1738" s="53">
        <f t="shared" si="293"/>
        <v>26.41195834263598</v>
      </c>
      <c r="M1738" s="93">
        <f t="shared" si="294"/>
        <v>3.7647683352322767</v>
      </c>
      <c r="N1738" s="53">
        <f t="shared" si="295"/>
        <v>17.389822716298045</v>
      </c>
      <c r="O1738">
        <f t="shared" si="296"/>
        <v>1.1865305921643348</v>
      </c>
      <c r="P1738" s="53">
        <f t="shared" si="297"/>
        <v>19.305275780700303</v>
      </c>
      <c r="Q1738" s="53">
        <v>0.2</v>
      </c>
      <c r="R1738" s="53">
        <f t="shared" si="298"/>
        <v>6.9526245873823287</v>
      </c>
    </row>
    <row r="1739" spans="2:18" ht="15">
      <c r="B1739" s="84">
        <v>32042</v>
      </c>
      <c r="C1739" s="85">
        <v>0</v>
      </c>
      <c r="D1739" s="86">
        <v>30</v>
      </c>
      <c r="E1739" s="87">
        <v>17</v>
      </c>
      <c r="F1739" s="96">
        <f t="shared" si="289"/>
        <v>23.5</v>
      </c>
      <c r="G1739" s="96"/>
      <c r="H1739" s="74">
        <f t="shared" si="290"/>
        <v>265</v>
      </c>
      <c r="I1739" s="53">
        <f t="shared" si="299"/>
        <v>0.99307185175073753</v>
      </c>
      <c r="J1739" s="53">
        <f t="shared" si="291"/>
        <v>1.1866460508729712E-2</v>
      </c>
      <c r="K1739" s="53">
        <f t="shared" si="292"/>
        <v>1.5832351338740018</v>
      </c>
      <c r="L1739" s="53">
        <f t="shared" si="293"/>
        <v>26.14005772753843</v>
      </c>
      <c r="M1739" s="93">
        <f t="shared" si="294"/>
        <v>3.6452535677674689</v>
      </c>
      <c r="N1739" s="53">
        <f t="shared" si="295"/>
        <v>16.022384141638845</v>
      </c>
      <c r="O1739">
        <f t="shared" si="296"/>
        <v>1.322598302772739</v>
      </c>
      <c r="P1739" s="53">
        <f t="shared" si="297"/>
        <v>21.812269025567122</v>
      </c>
      <c r="Q1739" s="53">
        <v>0.2</v>
      </c>
      <c r="R1739" s="53">
        <f t="shared" si="298"/>
        <v>6.7107309615825468</v>
      </c>
    </row>
    <row r="1740" spans="2:18" ht="15">
      <c r="B1740" s="84">
        <v>32043</v>
      </c>
      <c r="C1740" s="85">
        <v>0</v>
      </c>
      <c r="D1740" s="86">
        <v>29</v>
      </c>
      <c r="E1740" s="87">
        <v>17</v>
      </c>
      <c r="F1740" s="96">
        <f t="shared" si="289"/>
        <v>23</v>
      </c>
      <c r="G1740" s="96"/>
      <c r="H1740" s="74">
        <f t="shared" si="290"/>
        <v>266</v>
      </c>
      <c r="I1740" s="53">
        <f t="shared" si="299"/>
        <v>0.99363491333214227</v>
      </c>
      <c r="J1740" s="53">
        <f t="shared" si="291"/>
        <v>5.0702944830984184E-3</v>
      </c>
      <c r="K1740" s="53">
        <f t="shared" si="292"/>
        <v>1.5761108572366898</v>
      </c>
      <c r="L1740" s="53">
        <f t="shared" si="293"/>
        <v>25.867694642866169</v>
      </c>
      <c r="M1740" s="93">
        <f t="shared" si="294"/>
        <v>3.4237968285114317</v>
      </c>
      <c r="N1740" s="53">
        <f t="shared" si="295"/>
        <v>15.2334148746813</v>
      </c>
      <c r="O1740">
        <f t="shared" si="296"/>
        <v>1.2873721991508951</v>
      </c>
      <c r="P1740" s="53">
        <f t="shared" si="297"/>
        <v>21.159810760487982</v>
      </c>
      <c r="Q1740" s="53">
        <v>0.2</v>
      </c>
      <c r="R1740" s="53">
        <f t="shared" si="298"/>
        <v>6.508217296515256</v>
      </c>
    </row>
    <row r="1741" spans="2:18" ht="15">
      <c r="B1741" s="84">
        <v>32044</v>
      </c>
      <c r="C1741" s="85">
        <v>6.5</v>
      </c>
      <c r="D1741" s="86">
        <v>25</v>
      </c>
      <c r="E1741" s="87">
        <v>15</v>
      </c>
      <c r="F1741" s="96">
        <f t="shared" si="289"/>
        <v>20</v>
      </c>
      <c r="G1741" s="96"/>
      <c r="H1741" s="74">
        <f t="shared" si="290"/>
        <v>267</v>
      </c>
      <c r="I1741" s="53">
        <f t="shared" si="299"/>
        <v>0.99419985844509629</v>
      </c>
      <c r="J1741" s="53">
        <f t="shared" si="291"/>
        <v>-1.7309802896011053E-3</v>
      </c>
      <c r="K1741" s="53">
        <f t="shared" si="292"/>
        <v>1.5689819865090537</v>
      </c>
      <c r="L1741" s="53">
        <f t="shared" si="293"/>
        <v>25.594945817070318</v>
      </c>
      <c r="M1741" s="93">
        <f t="shared" si="294"/>
        <v>2.8651376252910765</v>
      </c>
      <c r="N1741" s="53">
        <f t="shared" si="295"/>
        <v>13.75951531299207</v>
      </c>
      <c r="O1741">
        <f t="shared" si="296"/>
        <v>1.0926186229103982</v>
      </c>
      <c r="P1741" s="53">
        <f t="shared" si="297"/>
        <v>17.596754482591379</v>
      </c>
      <c r="Q1741" s="53">
        <v>0.2</v>
      </c>
      <c r="R1741" s="53">
        <f t="shared" si="298"/>
        <v>6.0531280894971964</v>
      </c>
    </row>
    <row r="1742" spans="2:18" ht="15">
      <c r="B1742" s="84">
        <v>32045</v>
      </c>
      <c r="C1742" s="85">
        <v>0</v>
      </c>
      <c r="D1742" s="86">
        <v>26</v>
      </c>
      <c r="E1742" s="87">
        <v>15</v>
      </c>
      <c r="F1742" s="96">
        <f t="shared" si="289"/>
        <v>20.5</v>
      </c>
      <c r="G1742" s="96"/>
      <c r="H1742" s="74">
        <f t="shared" si="290"/>
        <v>268</v>
      </c>
      <c r="I1742" s="53">
        <f t="shared" si="299"/>
        <v>0.99476651991325171</v>
      </c>
      <c r="J1742" s="53">
        <f t="shared" si="291"/>
        <v>-8.535703982037365E-3</v>
      </c>
      <c r="K1742" s="53">
        <f t="shared" si="292"/>
        <v>1.5618492402924882</v>
      </c>
      <c r="L1742" s="53">
        <f t="shared" si="293"/>
        <v>25.321888823581272</v>
      </c>
      <c r="M1742" s="93">
        <f t="shared" si="294"/>
        <v>3.0122477438678028</v>
      </c>
      <c r="N1742" s="53">
        <f t="shared" si="295"/>
        <v>14.277144715855206</v>
      </c>
      <c r="O1742">
        <f t="shared" si="296"/>
        <v>1.1231778894918711</v>
      </c>
      <c r="P1742" s="53">
        <f t="shared" si="297"/>
        <v>18.150673095156183</v>
      </c>
      <c r="Q1742" s="53">
        <v>0.2</v>
      </c>
      <c r="R1742" s="53">
        <f t="shared" si="298"/>
        <v>6.1920455953128224</v>
      </c>
    </row>
    <row r="1743" spans="2:18" ht="15">
      <c r="B1743" s="84">
        <v>32046</v>
      </c>
      <c r="C1743" s="85">
        <v>0</v>
      </c>
      <c r="D1743" s="86">
        <v>24</v>
      </c>
      <c r="E1743" s="87">
        <v>18</v>
      </c>
      <c r="F1743" s="96">
        <f t="shared" ref="F1743:F1806" si="300">0.5*(D1743+E1743)</f>
        <v>21</v>
      </c>
      <c r="G1743" s="96"/>
      <c r="H1743" s="74">
        <f t="shared" ref="H1743:H1806" si="301">B1743-DATE(YEAR(B1743),1,0)</f>
        <v>269</v>
      </c>
      <c r="I1743" s="53">
        <f t="shared" si="299"/>
        <v>0.9953347300523635</v>
      </c>
      <c r="J1743" s="53">
        <f t="shared" ref="J1743:J1806" si="302">ASIN(0.39785*SIN(4.869+$I$7*H1743+0.03345*SIN(6.224+$I$7*H1743)))</f>
        <v>-1.5342209840722851E-2</v>
      </c>
      <c r="K1743" s="53">
        <f t="shared" ref="K1743:K1806" si="303">ACOS(-TAN(J1743)*TAN($E$7*$I$8))</f>
        <v>1.554713341404206</v>
      </c>
      <c r="L1743" s="53">
        <f t="shared" ref="L1743:L1806" si="304">117.5*I1743*((K1743*SIN($E$7*$I$8)*SIN(J1743)+COS($E$7*$I$8)*COS(J1743)*SIN(K1743))/PI())</f>
        <v>25.048602064298048</v>
      </c>
      <c r="M1743" s="93">
        <f t="shared" ref="M1743:M1806" si="305">0.0023*L1743/2.456*(0.5*(D1743+E1743)+17.8)*SQRT(D1743-E1743)</f>
        <v>2.2294119141575988</v>
      </c>
      <c r="N1743" s="53">
        <f t="shared" ref="N1743:N1806" si="306">0.17*L1743*SQRT(D1743-E1743)</f>
        <v>10.430569950684454</v>
      </c>
      <c r="O1743">
        <f t="shared" ref="O1743:O1806" si="307">5336/(F1743+273.15)^2*EXP(21.07-5336/(F1743+273.15))</f>
        <v>1.1544769098420939</v>
      </c>
      <c r="P1743" s="53">
        <f t="shared" ref="P1743:P1806" si="308">EXP(21.07-5336/(F1743+273.15))</f>
        <v>18.720055663097781</v>
      </c>
      <c r="Q1743" s="53">
        <v>0.2</v>
      </c>
      <c r="R1743" s="53">
        <f t="shared" ref="R1743:R1806" si="309">(O1743*N1743*0.6+$L$8*6.43*(1+0.536*Q1743)*P1743*(1- G1743/100))/($O$7*(O1743+$L$8))</f>
        <v>5.319324057231702</v>
      </c>
    </row>
    <row r="1744" spans="2:18" ht="15">
      <c r="B1744" s="84">
        <v>32047</v>
      </c>
      <c r="C1744" s="85">
        <v>17.899999999999999</v>
      </c>
      <c r="D1744" s="86">
        <v>24</v>
      </c>
      <c r="E1744" s="87">
        <v>12</v>
      </c>
      <c r="F1744" s="96">
        <f t="shared" si="300"/>
        <v>18</v>
      </c>
      <c r="G1744" s="96"/>
      <c r="H1744" s="74">
        <f t="shared" si="301"/>
        <v>270</v>
      </c>
      <c r="I1744" s="53">
        <f t="shared" si="299"/>
        <v>0.99590432071990964</v>
      </c>
      <c r="J1744" s="53">
        <f t="shared" si="302"/>
        <v>-2.21488239387348E-2</v>
      </c>
      <c r="K1744" s="53">
        <f t="shared" si="303"/>
        <v>1.5475750188969246</v>
      </c>
      <c r="L1744" s="53">
        <f t="shared" si="304"/>
        <v>24.775164751272744</v>
      </c>
      <c r="M1744" s="93">
        <f t="shared" si="305"/>
        <v>2.8773300036130576</v>
      </c>
      <c r="N1744" s="53">
        <f t="shared" si="306"/>
        <v>14.59002699913194</v>
      </c>
      <c r="O1744">
        <f t="shared" si="307"/>
        <v>0.97748894673792364</v>
      </c>
      <c r="P1744" s="53">
        <f t="shared" si="308"/>
        <v>15.528504174899853</v>
      </c>
      <c r="Q1744" s="53">
        <v>0.2</v>
      </c>
      <c r="R1744" s="53">
        <f t="shared" si="309"/>
        <v>6.1652306016856686</v>
      </c>
    </row>
    <row r="1745" spans="2:18" ht="15">
      <c r="B1745" s="84">
        <v>32048</v>
      </c>
      <c r="C1745" s="85">
        <v>3.3</v>
      </c>
      <c r="D1745" s="86">
        <v>23</v>
      </c>
      <c r="E1745" s="87">
        <v>9</v>
      </c>
      <c r="F1745" s="96">
        <f t="shared" si="300"/>
        <v>16</v>
      </c>
      <c r="G1745" s="96"/>
      <c r="H1745" s="74">
        <f t="shared" si="301"/>
        <v>271</v>
      </c>
      <c r="I1745" s="53">
        <f t="shared" si="299"/>
        <v>0.996475123364848</v>
      </c>
      <c r="J1745" s="53">
        <f t="shared" si="302"/>
        <v>-2.8953864932543451E-2</v>
      </c>
      <c r="K1745" s="53">
        <f t="shared" si="303"/>
        <v>1.5404350100937725</v>
      </c>
      <c r="L1745" s="53">
        <f t="shared" si="304"/>
        <v>24.501656886570064</v>
      </c>
      <c r="M1745" s="93">
        <f t="shared" si="305"/>
        <v>2.9018545838138969</v>
      </c>
      <c r="N1745" s="53">
        <f t="shared" si="306"/>
        <v>15.585056931232035</v>
      </c>
      <c r="O1745">
        <f t="shared" si="307"/>
        <v>0.87306160859956128</v>
      </c>
      <c r="P1745" s="53">
        <f t="shared" si="308"/>
        <v>13.679665048200096</v>
      </c>
      <c r="Q1745" s="53">
        <v>0.2</v>
      </c>
      <c r="R1745" s="53">
        <f t="shared" si="309"/>
        <v>6.3080953190782276</v>
      </c>
    </row>
    <row r="1746" spans="2:18" ht="15">
      <c r="B1746" s="84">
        <v>32049</v>
      </c>
      <c r="C1746" s="85">
        <v>0</v>
      </c>
      <c r="D1746" s="86">
        <v>19</v>
      </c>
      <c r="E1746" s="87">
        <v>10</v>
      </c>
      <c r="F1746" s="96">
        <f t="shared" si="300"/>
        <v>14.5</v>
      </c>
      <c r="G1746" s="96"/>
      <c r="H1746" s="74">
        <f t="shared" si="301"/>
        <v>272</v>
      </c>
      <c r="I1746" s="53">
        <f t="shared" si="299"/>
        <v>0.99704696907749246</v>
      </c>
      <c r="J1746" s="53">
        <f t="shared" si="302"/>
        <v>-3.575564382406738E-2</v>
      </c>
      <c r="K1746" s="53">
        <f t="shared" si="303"/>
        <v>1.5332940626387306</v>
      </c>
      <c r="L1746" s="53">
        <f t="shared" si="304"/>
        <v>24.228159240286629</v>
      </c>
      <c r="M1746" s="93">
        <f t="shared" si="305"/>
        <v>2.1985870724278014</v>
      </c>
      <c r="N1746" s="53">
        <f t="shared" si="306"/>
        <v>12.356361212546181</v>
      </c>
      <c r="O1746">
        <f t="shared" si="307"/>
        <v>0.80125269250101316</v>
      </c>
      <c r="P1746" s="53">
        <f t="shared" si="308"/>
        <v>12.424600625459268</v>
      </c>
      <c r="Q1746" s="53">
        <v>0.2</v>
      </c>
      <c r="R1746" s="53">
        <f t="shared" si="309"/>
        <v>5.5094617379060171</v>
      </c>
    </row>
    <row r="1747" spans="2:18" ht="15">
      <c r="B1747" s="84">
        <v>32050</v>
      </c>
      <c r="C1747" s="85">
        <v>0</v>
      </c>
      <c r="D1747" s="86">
        <v>17</v>
      </c>
      <c r="E1747" s="87">
        <v>11</v>
      </c>
      <c r="F1747" s="96">
        <f t="shared" si="300"/>
        <v>14</v>
      </c>
      <c r="G1747" s="96"/>
      <c r="H1747" s="74">
        <f t="shared" si="301"/>
        <v>273</v>
      </c>
      <c r="I1747" s="53">
        <f t="shared" si="299"/>
        <v>0.99761968863949657</v>
      </c>
      <c r="J1747" s="53">
        <f t="shared" si="302"/>
        <v>-4.255246372909955E-2</v>
      </c>
      <c r="K1747" s="53">
        <f t="shared" si="303"/>
        <v>1.5261529365628643</v>
      </c>
      <c r="L1747" s="53">
        <f t="shared" si="304"/>
        <v>23.954753326716986</v>
      </c>
      <c r="M1747" s="93">
        <f t="shared" si="305"/>
        <v>1.7474063991782383</v>
      </c>
      <c r="N1747" s="53">
        <f t="shared" si="306"/>
        <v>9.9750768359980597</v>
      </c>
      <c r="O1747">
        <f t="shared" si="307"/>
        <v>0.77848917725545741</v>
      </c>
      <c r="P1747" s="53">
        <f t="shared" si="308"/>
        <v>12.02968899466322</v>
      </c>
      <c r="Q1747" s="53">
        <v>0.2</v>
      </c>
      <c r="R1747" s="53">
        <f t="shared" si="309"/>
        <v>4.9497919138677107</v>
      </c>
    </row>
    <row r="1748" spans="2:18" ht="15">
      <c r="B1748" s="84">
        <v>32051</v>
      </c>
      <c r="C1748" s="85">
        <v>0</v>
      </c>
      <c r="D1748" s="86">
        <v>20</v>
      </c>
      <c r="E1748" s="87">
        <v>9</v>
      </c>
      <c r="F1748" s="96">
        <f t="shared" si="300"/>
        <v>14.5</v>
      </c>
      <c r="G1748" s="96"/>
      <c r="H1748" s="74">
        <f t="shared" si="301"/>
        <v>274</v>
      </c>
      <c r="I1748" s="53">
        <f t="shared" si="299"/>
        <v>0.99819311257392784</v>
      </c>
      <c r="J1748" s="53">
        <f t="shared" si="302"/>
        <v>-4.9342619653318411E-2</v>
      </c>
      <c r="K1748" s="53">
        <f t="shared" si="303"/>
        <v>1.5190124063664594</v>
      </c>
      <c r="L1748" s="53">
        <f t="shared" si="304"/>
        <v>23.681521378654168</v>
      </c>
      <c r="M1748" s="93">
        <f t="shared" si="305"/>
        <v>2.3757893868118742</v>
      </c>
      <c r="N1748" s="53">
        <f t="shared" si="306"/>
        <v>13.352262549221885</v>
      </c>
      <c r="O1748">
        <f t="shared" si="307"/>
        <v>0.80125269250101316</v>
      </c>
      <c r="P1748" s="53">
        <f t="shared" si="308"/>
        <v>12.424600625459268</v>
      </c>
      <c r="Q1748" s="53">
        <v>0.2</v>
      </c>
      <c r="R1748" s="53">
        <f t="shared" si="309"/>
        <v>5.7350448569903882</v>
      </c>
    </row>
    <row r="1749" spans="2:18" ht="15">
      <c r="B1749" s="84">
        <v>32052</v>
      </c>
      <c r="C1749" s="85">
        <v>0</v>
      </c>
      <c r="D1749" s="86">
        <v>19</v>
      </c>
      <c r="E1749" s="87">
        <v>8</v>
      </c>
      <c r="F1749" s="96">
        <f t="shared" si="300"/>
        <v>13.5</v>
      </c>
      <c r="G1749" s="96"/>
      <c r="H1749" s="74">
        <f t="shared" si="301"/>
        <v>275</v>
      </c>
      <c r="I1749" s="53">
        <f t="shared" si="299"/>
        <v>0.99876707119541852</v>
      </c>
      <c r="J1749" s="53">
        <f t="shared" si="302"/>
        <v>-5.6124398277060894E-2</v>
      </c>
      <c r="K1749" s="53">
        <f t="shared" si="303"/>
        <v>1.5118732631171512</v>
      </c>
      <c r="L1749" s="53">
        <f t="shared" si="304"/>
        <v>23.408546319817695</v>
      </c>
      <c r="M1749" s="93">
        <f t="shared" si="305"/>
        <v>2.2756978454987693</v>
      </c>
      <c r="N1749" s="53">
        <f t="shared" si="306"/>
        <v>13.198352055183307</v>
      </c>
      <c r="O1749">
        <f t="shared" si="307"/>
        <v>0.75629173150346363</v>
      </c>
      <c r="P1749" s="53">
        <f t="shared" si="308"/>
        <v>11.646017104401583</v>
      </c>
      <c r="Q1749" s="53">
        <v>0.2</v>
      </c>
      <c r="R1749" s="53">
        <f t="shared" si="309"/>
        <v>5.6561234404271064</v>
      </c>
    </row>
    <row r="1750" spans="2:18" ht="15">
      <c r="B1750" s="84">
        <v>32053</v>
      </c>
      <c r="C1750" s="85">
        <v>0</v>
      </c>
      <c r="D1750" s="86">
        <v>16</v>
      </c>
      <c r="E1750" s="87">
        <v>10</v>
      </c>
      <c r="F1750" s="96">
        <f t="shared" si="300"/>
        <v>13</v>
      </c>
      <c r="G1750" s="96"/>
      <c r="H1750" s="74">
        <f t="shared" si="301"/>
        <v>276</v>
      </c>
      <c r="I1750" s="53">
        <f t="shared" si="299"/>
        <v>0.9993413946603783</v>
      </c>
      <c r="J1750" s="53">
        <f t="shared" si="302"/>
        <v>-6.2896077750080936E-2</v>
      </c>
      <c r="K1750" s="53">
        <f t="shared" si="303"/>
        <v>1.5047363165639849</v>
      </c>
      <c r="L1750" s="53">
        <f t="shared" si="304"/>
        <v>23.135911735404175</v>
      </c>
      <c r="M1750" s="93">
        <f t="shared" si="305"/>
        <v>1.6346035358040485</v>
      </c>
      <c r="N1750" s="53">
        <f t="shared" si="306"/>
        <v>9.6341003425876135</v>
      </c>
      <c r="O1750">
        <f t="shared" si="307"/>
        <v>0.73464846187074995</v>
      </c>
      <c r="P1750" s="53">
        <f t="shared" si="308"/>
        <v>11.273304901573978</v>
      </c>
      <c r="Q1750" s="53">
        <v>0.2</v>
      </c>
      <c r="R1750" s="53">
        <f t="shared" si="309"/>
        <v>4.8317540388636031</v>
      </c>
    </row>
    <row r="1751" spans="2:18" ht="15">
      <c r="B1751" s="84">
        <v>32054</v>
      </c>
      <c r="C1751" s="85">
        <v>0</v>
      </c>
      <c r="D1751" s="86">
        <v>19</v>
      </c>
      <c r="E1751" s="87">
        <v>10</v>
      </c>
      <c r="F1751" s="96">
        <f t="shared" si="300"/>
        <v>14.5</v>
      </c>
      <c r="G1751" s="96"/>
      <c r="H1751" s="74">
        <f t="shared" si="301"/>
        <v>277</v>
      </c>
      <c r="I1751" s="53">
        <f t="shared" si="299"/>
        <v>0.99991591301725413</v>
      </c>
      <c r="J1751" s="53">
        <f t="shared" si="302"/>
        <v>-6.9655927497567424E-2</v>
      </c>
      <c r="K1751" s="53">
        <f t="shared" si="303"/>
        <v>1.4976023972671788</v>
      </c>
      <c r="L1751" s="53">
        <f t="shared" si="304"/>
        <v>22.863701840757685</v>
      </c>
      <c r="M1751" s="93">
        <f t="shared" si="305"/>
        <v>2.074769230150515</v>
      </c>
      <c r="N1751" s="53">
        <f t="shared" si="306"/>
        <v>11.660487938786419</v>
      </c>
      <c r="O1751">
        <f t="shared" si="307"/>
        <v>0.80125269250101316</v>
      </c>
      <c r="P1751" s="53">
        <f t="shared" si="308"/>
        <v>12.424600625459268</v>
      </c>
      <c r="Q1751" s="53">
        <v>0.2</v>
      </c>
      <c r="R1751" s="53">
        <f t="shared" si="309"/>
        <v>5.3518384294504173</v>
      </c>
    </row>
    <row r="1752" spans="2:18" ht="15">
      <c r="B1752" s="84">
        <v>32055</v>
      </c>
      <c r="C1752" s="85">
        <v>0</v>
      </c>
      <c r="D1752" s="86">
        <v>15</v>
      </c>
      <c r="E1752" s="87">
        <v>11</v>
      </c>
      <c r="F1752" s="96">
        <f t="shared" si="300"/>
        <v>13</v>
      </c>
      <c r="G1752" s="96"/>
      <c r="H1752" s="74">
        <f t="shared" si="301"/>
        <v>278</v>
      </c>
      <c r="I1752" s="53">
        <f t="shared" si="299"/>
        <v>1.0004904562568209</v>
      </c>
      <c r="J1752" s="53">
        <f t="shared" si="302"/>
        <v>-7.6402208038679448E-2</v>
      </c>
      <c r="K1752" s="53">
        <f t="shared" si="303"/>
        <v>1.49047235874324</v>
      </c>
      <c r="L1752" s="53">
        <f t="shared" si="304"/>
        <v>22.59200144816208</v>
      </c>
      <c r="M1752" s="93">
        <f t="shared" si="305"/>
        <v>1.303271484192021</v>
      </c>
      <c r="N1752" s="53">
        <f t="shared" si="306"/>
        <v>7.6812804923751079</v>
      </c>
      <c r="O1752">
        <f t="shared" si="307"/>
        <v>0.73464846187074995</v>
      </c>
      <c r="P1752" s="53">
        <f t="shared" si="308"/>
        <v>11.273304901573978</v>
      </c>
      <c r="Q1752" s="53">
        <v>0.2</v>
      </c>
      <c r="R1752" s="53">
        <f t="shared" si="309"/>
        <v>4.3924083412691015</v>
      </c>
    </row>
    <row r="1753" spans="2:18" ht="15">
      <c r="B1753" s="84">
        <v>32056</v>
      </c>
      <c r="C1753" s="85">
        <v>8.3000000000000007</v>
      </c>
      <c r="D1753" s="86">
        <v>18</v>
      </c>
      <c r="E1753" s="87">
        <v>11</v>
      </c>
      <c r="F1753" s="96">
        <f t="shared" si="300"/>
        <v>14.5</v>
      </c>
      <c r="G1753" s="96"/>
      <c r="H1753" s="74">
        <f t="shared" si="301"/>
        <v>279</v>
      </c>
      <c r="I1753" s="53">
        <f t="shared" si="299"/>
        <v>1.0010648543624907</v>
      </c>
      <c r="J1753" s="53">
        <f t="shared" si="302"/>
        <v>-8.3133170818912028E-2</v>
      </c>
      <c r="K1753" s="53">
        <f t="shared" si="303"/>
        <v>1.4833470796248718</v>
      </c>
      <c r="L1753" s="53">
        <f t="shared" si="304"/>
        <v>22.320895931759992</v>
      </c>
      <c r="M1753" s="93">
        <f t="shared" si="305"/>
        <v>1.7863338935258966</v>
      </c>
      <c r="N1753" s="53">
        <f t="shared" si="306"/>
        <v>10.03944174485035</v>
      </c>
      <c r="O1753">
        <f t="shared" si="307"/>
        <v>0.80125269250101316</v>
      </c>
      <c r="P1753" s="53">
        <f t="shared" si="308"/>
        <v>12.424600625459268</v>
      </c>
      <c r="Q1753" s="53">
        <v>0.2</v>
      </c>
      <c r="R1753" s="53">
        <f t="shared" si="309"/>
        <v>4.9846528025804089</v>
      </c>
    </row>
    <row r="1754" spans="2:18" ht="15">
      <c r="B1754" s="84">
        <v>32057</v>
      </c>
      <c r="C1754" s="85">
        <v>14.1</v>
      </c>
      <c r="D1754" s="86">
        <v>21</v>
      </c>
      <c r="E1754" s="87">
        <v>12</v>
      </c>
      <c r="F1754" s="96">
        <f t="shared" si="300"/>
        <v>16.5</v>
      </c>
      <c r="G1754" s="96"/>
      <c r="H1754" s="74">
        <f t="shared" si="301"/>
        <v>280</v>
      </c>
      <c r="I1754" s="53">
        <f t="shared" si="299"/>
        <v>1.0016389373606227</v>
      </c>
      <c r="J1754" s="53">
        <f t="shared" si="302"/>
        <v>-8.984705805761542E-2</v>
      </c>
      <c r="K1754" s="53">
        <f t="shared" si="303"/>
        <v>1.4762274658349086</v>
      </c>
      <c r="L1754" s="53">
        <f t="shared" si="304"/>
        <v>22.050471190607464</v>
      </c>
      <c r="M1754" s="93">
        <f t="shared" si="305"/>
        <v>2.1248717494629759</v>
      </c>
      <c r="N1754" s="53">
        <f t="shared" si="306"/>
        <v>11.245740307209807</v>
      </c>
      <c r="O1754">
        <f t="shared" si="307"/>
        <v>0.89821237770744478</v>
      </c>
      <c r="P1754" s="53">
        <f t="shared" si="308"/>
        <v>14.122457624351155</v>
      </c>
      <c r="Q1754" s="53">
        <v>0.2</v>
      </c>
      <c r="R1754" s="53">
        <f t="shared" si="309"/>
        <v>5.3389871110006268</v>
      </c>
    </row>
    <row r="1755" spans="2:18" ht="15">
      <c r="B1755" s="84">
        <v>32058</v>
      </c>
      <c r="C1755" s="85">
        <v>0</v>
      </c>
      <c r="D1755" s="86">
        <v>20</v>
      </c>
      <c r="E1755" s="87">
        <v>11</v>
      </c>
      <c r="F1755" s="96">
        <f t="shared" si="300"/>
        <v>15.5</v>
      </c>
      <c r="G1755" s="96"/>
      <c r="H1755" s="74">
        <f t="shared" si="301"/>
        <v>281</v>
      </c>
      <c r="I1755" s="53">
        <f t="shared" si="299"/>
        <v>1.0022125353708218</v>
      </c>
      <c r="J1755" s="53">
        <f t="shared" si="302"/>
        <v>-9.6542102612042532E-2</v>
      </c>
      <c r="K1755" s="53">
        <f t="shared" si="303"/>
        <v>1.4691144527732658</v>
      </c>
      <c r="L1755" s="53">
        <f t="shared" si="304"/>
        <v>21.780813609876329</v>
      </c>
      <c r="M1755" s="93">
        <f t="shared" si="305"/>
        <v>2.0376944393897736</v>
      </c>
      <c r="N1755" s="53">
        <f t="shared" si="306"/>
        <v>11.108214941036929</v>
      </c>
      <c r="O1755">
        <f t="shared" si="307"/>
        <v>0.84852650924855288</v>
      </c>
      <c r="P1755" s="53">
        <f t="shared" si="308"/>
        <v>13.249293405289498</v>
      </c>
      <c r="Q1755" s="53">
        <v>0.2</v>
      </c>
      <c r="R1755" s="53">
        <f t="shared" si="309"/>
        <v>5.2676551235586988</v>
      </c>
    </row>
    <row r="1756" spans="2:18" ht="15">
      <c r="B1756" s="84">
        <v>32059</v>
      </c>
      <c r="C1756" s="85">
        <v>0</v>
      </c>
      <c r="D1756" s="86">
        <v>24</v>
      </c>
      <c r="E1756" s="87">
        <v>12</v>
      </c>
      <c r="F1756" s="96">
        <f t="shared" si="300"/>
        <v>18</v>
      </c>
      <c r="G1756" s="96"/>
      <c r="H1756" s="74">
        <f t="shared" si="301"/>
        <v>282</v>
      </c>
      <c r="I1756" s="53">
        <f t="shared" si="299"/>
        <v>1.0027854786562083</v>
      </c>
      <c r="J1756" s="53">
        <f t="shared" si="302"/>
        <v>-0.10321652785929418</v>
      </c>
      <c r="K1756" s="53">
        <f t="shared" si="303"/>
        <v>1.4620090075156542</v>
      </c>
      <c r="L1756" s="53">
        <f t="shared" si="304"/>
        <v>21.512010020221862</v>
      </c>
      <c r="M1756" s="93">
        <f t="shared" si="305"/>
        <v>2.4983548037164653</v>
      </c>
      <c r="N1756" s="53">
        <f t="shared" si="306"/>
        <v>12.668364071504719</v>
      </c>
      <c r="O1756">
        <f t="shared" si="307"/>
        <v>0.97748894673792364</v>
      </c>
      <c r="P1756" s="53">
        <f t="shared" si="308"/>
        <v>15.528504174899853</v>
      </c>
      <c r="Q1756" s="53">
        <v>0.2</v>
      </c>
      <c r="R1756" s="53">
        <f t="shared" si="309"/>
        <v>5.7239789633300147</v>
      </c>
    </row>
    <row r="1757" spans="2:18" ht="15">
      <c r="B1757" s="84">
        <v>32060</v>
      </c>
      <c r="C1757" s="85">
        <v>0</v>
      </c>
      <c r="D1757" s="86">
        <v>20</v>
      </c>
      <c r="E1757" s="87">
        <v>9</v>
      </c>
      <c r="F1757" s="96">
        <f t="shared" si="300"/>
        <v>14.5</v>
      </c>
      <c r="G1757" s="96"/>
      <c r="H1757" s="74">
        <f t="shared" si="301"/>
        <v>283</v>
      </c>
      <c r="I1757" s="53">
        <f t="shared" si="299"/>
        <v>1.0033575976736464</v>
      </c>
      <c r="J1757" s="53">
        <f t="shared" si="302"/>
        <v>-0.10986854759758873</v>
      </c>
      <c r="K1757" s="53">
        <f t="shared" si="303"/>
        <v>1.4549121310225004</v>
      </c>
      <c r="L1757" s="53">
        <f t="shared" si="304"/>
        <v>21.244147655336615</v>
      </c>
      <c r="M1757" s="93">
        <f t="shared" si="305"/>
        <v>2.1312659657460493</v>
      </c>
      <c r="N1757" s="53">
        <f t="shared" si="306"/>
        <v>11.978007349822194</v>
      </c>
      <c r="O1757">
        <f t="shared" si="307"/>
        <v>0.80125269250101316</v>
      </c>
      <c r="P1757" s="53">
        <f t="shared" si="308"/>
        <v>12.424600625459268</v>
      </c>
      <c r="Q1757" s="53">
        <v>0.2</v>
      </c>
      <c r="R1757" s="53">
        <f t="shared" si="309"/>
        <v>5.4237602318152698</v>
      </c>
    </row>
    <row r="1758" spans="2:18" ht="15">
      <c r="B1758" s="84">
        <v>32061</v>
      </c>
      <c r="C1758" s="85">
        <v>15.5</v>
      </c>
      <c r="D1758" s="86">
        <v>15</v>
      </c>
      <c r="E1758" s="87">
        <v>13</v>
      </c>
      <c r="F1758" s="96">
        <f t="shared" si="300"/>
        <v>14</v>
      </c>
      <c r="G1758" s="96"/>
      <c r="H1758" s="74">
        <f t="shared" si="301"/>
        <v>284</v>
      </c>
      <c r="I1758" s="53">
        <f t="shared" si="299"/>
        <v>1.0039287231239142</v>
      </c>
      <c r="J1758" s="53">
        <f t="shared" si="302"/>
        <v>-0.116496365968295</v>
      </c>
      <c r="K1758" s="53">
        <f t="shared" si="303"/>
        <v>1.4478248603562074</v>
      </c>
      <c r="L1758" s="53">
        <f t="shared" si="304"/>
        <v>20.977314107716502</v>
      </c>
      <c r="M1758" s="93">
        <f t="shared" si="305"/>
        <v>0.88346932026313529</v>
      </c>
      <c r="N1758" s="53">
        <f t="shared" si="306"/>
        <v>5.0432883592598339</v>
      </c>
      <c r="O1758">
        <f t="shared" si="307"/>
        <v>0.77848917725545741</v>
      </c>
      <c r="P1758" s="53">
        <f t="shared" si="308"/>
        <v>12.02968899466322</v>
      </c>
      <c r="Q1758" s="53">
        <v>0.2</v>
      </c>
      <c r="R1758" s="53">
        <f t="shared" si="309"/>
        <v>3.8351320853016291</v>
      </c>
    </row>
    <row r="1759" spans="2:18" ht="15">
      <c r="B1759" s="84">
        <v>32062</v>
      </c>
      <c r="C1759" s="85">
        <v>38.1</v>
      </c>
      <c r="D1759" s="86">
        <v>16</v>
      </c>
      <c r="E1759" s="87">
        <v>11</v>
      </c>
      <c r="F1759" s="96">
        <f t="shared" si="300"/>
        <v>13.5</v>
      </c>
      <c r="G1759" s="96"/>
      <c r="H1759" s="74">
        <f t="shared" si="301"/>
        <v>285</v>
      </c>
      <c r="I1759" s="53">
        <f t="shared" si="299"/>
        <v>1.0044986860018028</v>
      </c>
      <c r="J1759" s="53">
        <f t="shared" si="302"/>
        <v>-0.12309817740020416</v>
      </c>
      <c r="K1759" s="53">
        <f t="shared" si="303"/>
        <v>1.4407482709045429</v>
      </c>
      <c r="L1759" s="53">
        <f t="shared" si="304"/>
        <v>20.711597282669892</v>
      </c>
      <c r="M1759" s="93">
        <f t="shared" si="305"/>
        <v>1.3575080271841693</v>
      </c>
      <c r="N1759" s="53">
        <f t="shared" si="306"/>
        <v>7.8731317059304677</v>
      </c>
      <c r="O1759">
        <f t="shared" si="307"/>
        <v>0.75629173150346363</v>
      </c>
      <c r="P1759" s="53">
        <f t="shared" si="308"/>
        <v>11.646017104401583</v>
      </c>
      <c r="Q1759" s="53">
        <v>0.2</v>
      </c>
      <c r="R1759" s="53">
        <f t="shared" si="309"/>
        <v>4.4552595692167642</v>
      </c>
    </row>
    <row r="1760" spans="2:18" ht="15">
      <c r="B1760" s="84">
        <v>32063</v>
      </c>
      <c r="C1760" s="85">
        <v>5.5</v>
      </c>
      <c r="D1760" s="86">
        <v>21</v>
      </c>
      <c r="E1760" s="87">
        <v>7</v>
      </c>
      <c r="F1760" s="96">
        <f t="shared" si="300"/>
        <v>14</v>
      </c>
      <c r="G1760" s="96"/>
      <c r="H1760" s="74">
        <f t="shared" si="301"/>
        <v>286</v>
      </c>
      <c r="I1760" s="53">
        <f t="shared" si="299"/>
        <v>1.0050673176461264</v>
      </c>
      <c r="J1760" s="53">
        <f t="shared" si="302"/>
        <v>-0.12967216657752278</v>
      </c>
      <c r="K1760" s="53">
        <f t="shared" si="303"/>
        <v>1.4336834786075918</v>
      </c>
      <c r="L1760" s="53">
        <f t="shared" si="304"/>
        <v>20.447085350606343</v>
      </c>
      <c r="M1760" s="93">
        <f t="shared" si="305"/>
        <v>2.2783582890628811</v>
      </c>
      <c r="N1760" s="53">
        <f t="shared" si="306"/>
        <v>13.00601794981589</v>
      </c>
      <c r="O1760">
        <f t="shared" si="307"/>
        <v>0.77848917725545741</v>
      </c>
      <c r="P1760" s="53">
        <f t="shared" si="308"/>
        <v>12.02968899466322</v>
      </c>
      <c r="Q1760" s="53">
        <v>0.2</v>
      </c>
      <c r="R1760" s="53">
        <f t="shared" si="309"/>
        <v>5.6348310874367513</v>
      </c>
    </row>
    <row r="1761" spans="2:18" ht="15">
      <c r="B1761" s="84">
        <v>32064</v>
      </c>
      <c r="C1761" s="85">
        <v>0</v>
      </c>
      <c r="D1761" s="86">
        <v>18</v>
      </c>
      <c r="E1761" s="87">
        <v>9</v>
      </c>
      <c r="F1761" s="96">
        <f t="shared" si="300"/>
        <v>13.5</v>
      </c>
      <c r="G1761" s="96"/>
      <c r="H1761" s="74">
        <f t="shared" si="301"/>
        <v>287</v>
      </c>
      <c r="I1761" s="53">
        <f t="shared" si="299"/>
        <v>1.0056344497896332</v>
      </c>
      <c r="J1761" s="53">
        <f t="shared" si="302"/>
        <v>-0.13621650843313457</v>
      </c>
      <c r="K1761" s="53">
        <f t="shared" si="303"/>
        <v>1.4266316421852574</v>
      </c>
      <c r="L1761" s="53">
        <f t="shared" si="304"/>
        <v>20.183866697645719</v>
      </c>
      <c r="M1761" s="93">
        <f t="shared" si="305"/>
        <v>1.7748817958837726</v>
      </c>
      <c r="N1761" s="53">
        <f t="shared" si="306"/>
        <v>10.293772015799318</v>
      </c>
      <c r="O1761">
        <f t="shared" si="307"/>
        <v>0.75629173150346363</v>
      </c>
      <c r="P1761" s="53">
        <f t="shared" si="308"/>
        <v>11.646017104401583</v>
      </c>
      <c r="Q1761" s="53">
        <v>0.2</v>
      </c>
      <c r="R1761" s="53">
        <f t="shared" si="309"/>
        <v>5.0011260879092276</v>
      </c>
    </row>
    <row r="1762" spans="2:18" ht="15">
      <c r="B1762" s="84">
        <v>32065</v>
      </c>
      <c r="C1762" s="85">
        <v>0.5</v>
      </c>
      <c r="D1762" s="86">
        <v>14</v>
      </c>
      <c r="E1762" s="87">
        <v>11</v>
      </c>
      <c r="F1762" s="96">
        <f t="shared" si="300"/>
        <v>12.5</v>
      </c>
      <c r="G1762" s="96"/>
      <c r="H1762" s="74">
        <f t="shared" si="301"/>
        <v>288</v>
      </c>
      <c r="I1762" s="53">
        <f t="shared" si="299"/>
        <v>1.0061999146087979</v>
      </c>
      <c r="J1762" s="53">
        <f t="shared" si="302"/>
        <v>-0.14272936816864831</v>
      </c>
      <c r="K1762" s="53">
        <f t="shared" si="303"/>
        <v>1.4195939653619358</v>
      </c>
      <c r="L1762" s="53">
        <f t="shared" si="304"/>
        <v>19.922029874595928</v>
      </c>
      <c r="M1762" s="93">
        <f t="shared" si="305"/>
        <v>0.97912088975171974</v>
      </c>
      <c r="N1762" s="53">
        <f t="shared" si="306"/>
        <v>5.86601454855988</v>
      </c>
      <c r="O1762">
        <f t="shared" si="307"/>
        <v>0.7135476731207917</v>
      </c>
      <c r="P1762" s="53">
        <f t="shared" si="308"/>
        <v>10.911278230138578</v>
      </c>
      <c r="Q1762" s="53">
        <v>0.2</v>
      </c>
      <c r="R1762" s="53">
        <f t="shared" si="309"/>
        <v>3.9651703111475229</v>
      </c>
    </row>
    <row r="1763" spans="2:18" ht="15">
      <c r="B1763" s="84">
        <v>32066</v>
      </c>
      <c r="C1763" s="85">
        <v>1.8</v>
      </c>
      <c r="D1763" s="86">
        <v>17</v>
      </c>
      <c r="E1763" s="87">
        <v>12</v>
      </c>
      <c r="F1763" s="96">
        <f t="shared" si="300"/>
        <v>14.5</v>
      </c>
      <c r="G1763" s="96"/>
      <c r="H1763" s="74">
        <f t="shared" si="301"/>
        <v>289</v>
      </c>
      <c r="I1763" s="53">
        <f t="shared" si="299"/>
        <v>1.0067635447734826</v>
      </c>
      <c r="J1763" s="53">
        <f t="shared" si="302"/>
        <v>-0.14920890130282444</v>
      </c>
      <c r="K1763" s="53">
        <f t="shared" si="303"/>
        <v>1.4125716990844581</v>
      </c>
      <c r="L1763" s="53">
        <f t="shared" si="304"/>
        <v>19.661663544351988</v>
      </c>
      <c r="M1763" s="93">
        <f t="shared" si="305"/>
        <v>1.3298640872007523</v>
      </c>
      <c r="N1763" s="53">
        <f t="shared" si="306"/>
        <v>7.4740187601030854</v>
      </c>
      <c r="O1763">
        <f t="shared" si="307"/>
        <v>0.80125269250101316</v>
      </c>
      <c r="P1763" s="53">
        <f t="shared" si="308"/>
        <v>12.424600625459268</v>
      </c>
      <c r="Q1763" s="53">
        <v>0.2</v>
      </c>
      <c r="R1763" s="53">
        <f t="shared" si="309"/>
        <v>4.4035549594930945</v>
      </c>
    </row>
    <row r="1764" spans="2:18" ht="15">
      <c r="B1764" s="84">
        <v>32067</v>
      </c>
      <c r="C1764" s="85">
        <v>0</v>
      </c>
      <c r="D1764" s="86">
        <v>24</v>
      </c>
      <c r="E1764" s="87">
        <v>10</v>
      </c>
      <c r="F1764" s="96">
        <f t="shared" si="300"/>
        <v>17</v>
      </c>
      <c r="G1764" s="96"/>
      <c r="H1764" s="74">
        <f t="shared" si="301"/>
        <v>290</v>
      </c>
      <c r="I1764" s="53">
        <f t="shared" si="299"/>
        <v>1.0073251734964539</v>
      </c>
      <c r="J1764" s="53">
        <f t="shared" si="302"/>
        <v>-0.15565325374995273</v>
      </c>
      <c r="K1764" s="53">
        <f t="shared" si="303"/>
        <v>1.4055661437289482</v>
      </c>
      <c r="L1764" s="53">
        <f t="shared" si="304"/>
        <v>19.402856427776385</v>
      </c>
      <c r="M1764" s="93">
        <f t="shared" si="305"/>
        <v>2.3659654885355863</v>
      </c>
      <c r="N1764" s="53">
        <f t="shared" si="306"/>
        <v>12.34180298317564</v>
      </c>
      <c r="O1764">
        <f t="shared" si="307"/>
        <v>0.92399173474224472</v>
      </c>
      <c r="P1764" s="53">
        <f t="shared" si="308"/>
        <v>14.577982189385189</v>
      </c>
      <c r="Q1764" s="53">
        <v>0.2</v>
      </c>
      <c r="R1764" s="53">
        <f t="shared" si="309"/>
        <v>5.6094282424746309</v>
      </c>
    </row>
    <row r="1765" spans="2:18" ht="15">
      <c r="B1765" s="84">
        <v>32068</v>
      </c>
      <c r="C1765" s="85">
        <v>23.1</v>
      </c>
      <c r="D1765" s="86">
        <v>23</v>
      </c>
      <c r="E1765" s="87">
        <v>10</v>
      </c>
      <c r="F1765" s="96">
        <f t="shared" si="300"/>
        <v>16.5</v>
      </c>
      <c r="G1765" s="96"/>
      <c r="H1765" s="74">
        <f t="shared" si="301"/>
        <v>291</v>
      </c>
      <c r="I1765" s="53">
        <f t="shared" si="299"/>
        <v>1.0078846345827368</v>
      </c>
      <c r="J1765" s="53">
        <f t="shared" si="302"/>
        <v>-0.16206056192979862</v>
      </c>
      <c r="K1765" s="53">
        <f t="shared" si="303"/>
        <v>1.3985786512916953</v>
      </c>
      <c r="L1765" s="53">
        <f t="shared" si="304"/>
        <v>19.145697248126826</v>
      </c>
      <c r="M1765" s="93">
        <f t="shared" si="305"/>
        <v>2.2173612663816225</v>
      </c>
      <c r="N1765" s="53">
        <f t="shared" si="306"/>
        <v>11.735234832547281</v>
      </c>
      <c r="O1765">
        <f t="shared" si="307"/>
        <v>0.89821237770744478</v>
      </c>
      <c r="P1765" s="53">
        <f t="shared" si="308"/>
        <v>14.122457624351155</v>
      </c>
      <c r="Q1765" s="53">
        <v>0.2</v>
      </c>
      <c r="R1765" s="53">
        <f t="shared" si="309"/>
        <v>5.4507691916440955</v>
      </c>
    </row>
    <row r="1766" spans="2:18" ht="15">
      <c r="B1766" s="84">
        <v>32069</v>
      </c>
      <c r="C1766" s="85">
        <v>0</v>
      </c>
      <c r="D1766" s="86">
        <v>21</v>
      </c>
      <c r="E1766" s="87">
        <v>5</v>
      </c>
      <c r="F1766" s="96">
        <f t="shared" si="300"/>
        <v>13</v>
      </c>
      <c r="G1766" s="96"/>
      <c r="H1766" s="74">
        <f t="shared" si="301"/>
        <v>292</v>
      </c>
      <c r="I1766" s="53">
        <f t="shared" si="299"/>
        <v>1.0084417624787954</v>
      </c>
      <c r="J1766" s="53">
        <f t="shared" si="302"/>
        <v>-0.16842895291072263</v>
      </c>
      <c r="K1766" s="53">
        <f t="shared" si="303"/>
        <v>1.3916106275586073</v>
      </c>
      <c r="L1766" s="53">
        <f t="shared" si="304"/>
        <v>18.89027467410472</v>
      </c>
      <c r="M1766" s="93">
        <f t="shared" si="305"/>
        <v>2.1794577490449161</v>
      </c>
      <c r="N1766" s="53">
        <f t="shared" si="306"/>
        <v>12.845386778391211</v>
      </c>
      <c r="O1766">
        <f t="shared" si="307"/>
        <v>0.73464846187074995</v>
      </c>
      <c r="P1766" s="53">
        <f t="shared" si="308"/>
        <v>11.273304901573978</v>
      </c>
      <c r="Q1766" s="53">
        <v>0.2</v>
      </c>
      <c r="R1766" s="53">
        <f t="shared" si="309"/>
        <v>5.5542297342844398</v>
      </c>
    </row>
    <row r="1767" spans="2:18" ht="15">
      <c r="B1767" s="84">
        <v>32070</v>
      </c>
      <c r="C1767" s="85">
        <v>0</v>
      </c>
      <c r="D1767" s="86">
        <v>20</v>
      </c>
      <c r="E1767" s="87">
        <v>5</v>
      </c>
      <c r="F1767" s="96">
        <f t="shared" si="300"/>
        <v>12.5</v>
      </c>
      <c r="G1767" s="96"/>
      <c r="H1767" s="74">
        <f t="shared" si="301"/>
        <v>293</v>
      </c>
      <c r="I1767" s="53">
        <f t="shared" si="299"/>
        <v>1.0089963923215213</v>
      </c>
      <c r="J1767" s="53">
        <f t="shared" si="302"/>
        <v>-0.17475654458762296</v>
      </c>
      <c r="K1767" s="53">
        <f t="shared" si="303"/>
        <v>1.3846635342471949</v>
      </c>
      <c r="L1767" s="53">
        <f t="shared" si="304"/>
        <v>18.636677261603971</v>
      </c>
      <c r="M1767" s="93">
        <f t="shared" si="305"/>
        <v>2.0481238553717205</v>
      </c>
      <c r="N1767" s="53">
        <f t="shared" si="306"/>
        <v>12.270521912681888</v>
      </c>
      <c r="O1767">
        <f t="shared" si="307"/>
        <v>0.7135476731207917</v>
      </c>
      <c r="P1767" s="53">
        <f t="shared" si="308"/>
        <v>10.911278230138578</v>
      </c>
      <c r="Q1767" s="53">
        <v>0.2</v>
      </c>
      <c r="R1767" s="53">
        <f t="shared" si="309"/>
        <v>5.4026001667345565</v>
      </c>
    </row>
    <row r="1768" spans="2:18" ht="15">
      <c r="B1768" s="84">
        <v>32071</v>
      </c>
      <c r="C1768" s="85">
        <v>0</v>
      </c>
      <c r="D1768" s="86">
        <v>18</v>
      </c>
      <c r="E1768" s="87">
        <v>8</v>
      </c>
      <c r="F1768" s="96">
        <f t="shared" si="300"/>
        <v>13</v>
      </c>
      <c r="G1768" s="96"/>
      <c r="H1768" s="74">
        <f t="shared" si="301"/>
        <v>294</v>
      </c>
      <c r="I1768" s="53">
        <f t="shared" si="299"/>
        <v>1.0095483599870214</v>
      </c>
      <c r="J1768" s="53">
        <f t="shared" si="302"/>
        <v>-0.18104144589631799</v>
      </c>
      <c r="K1768" s="53">
        <f t="shared" si="303"/>
        <v>1.3777388911144641</v>
      </c>
      <c r="L1768" s="53">
        <f t="shared" si="304"/>
        <v>18.384993394248252</v>
      </c>
      <c r="M1768" s="93">
        <f t="shared" si="305"/>
        <v>1.6769251114732537</v>
      </c>
      <c r="N1768" s="53">
        <f t="shared" si="306"/>
        <v>9.8835371618056609</v>
      </c>
      <c r="O1768">
        <f t="shared" si="307"/>
        <v>0.73464846187074995</v>
      </c>
      <c r="P1768" s="53">
        <f t="shared" si="308"/>
        <v>11.273304901573978</v>
      </c>
      <c r="Q1768" s="53">
        <v>0.2</v>
      </c>
      <c r="R1768" s="53">
        <f t="shared" si="309"/>
        <v>4.8878723711988572</v>
      </c>
    </row>
    <row r="1769" spans="2:18" ht="15">
      <c r="B1769" s="84">
        <v>32072</v>
      </c>
      <c r="C1769" s="85">
        <v>0</v>
      </c>
      <c r="D1769" s="86">
        <v>15</v>
      </c>
      <c r="E1769" s="87">
        <v>10</v>
      </c>
      <c r="F1769" s="96">
        <f t="shared" si="300"/>
        <v>12.5</v>
      </c>
      <c r="G1769" s="96"/>
      <c r="H1769" s="74">
        <f t="shared" si="301"/>
        <v>295</v>
      </c>
      <c r="I1769" s="53">
        <f t="shared" si="299"/>
        <v>1.0100975021391829</v>
      </c>
      <c r="J1769" s="53">
        <f t="shared" si="302"/>
        <v>-0.18728175706601952</v>
      </c>
      <c r="K1769" s="53">
        <f t="shared" si="303"/>
        <v>1.370838278023415</v>
      </c>
      <c r="L1769" s="53">
        <f t="shared" si="304"/>
        <v>18.135311222811147</v>
      </c>
      <c r="M1769" s="93">
        <f t="shared" si="305"/>
        <v>1.1506735153173331</v>
      </c>
      <c r="N1769" s="53">
        <f t="shared" si="306"/>
        <v>6.8938040768444955</v>
      </c>
      <c r="O1769">
        <f t="shared" si="307"/>
        <v>0.7135476731207917</v>
      </c>
      <c r="P1769" s="53">
        <f t="shared" si="308"/>
        <v>10.911278230138578</v>
      </c>
      <c r="Q1769" s="53">
        <v>0.2</v>
      </c>
      <c r="R1769" s="53">
        <f t="shared" si="309"/>
        <v>4.1958477495859983</v>
      </c>
    </row>
    <row r="1770" spans="2:18" ht="15">
      <c r="B1770" s="84">
        <v>32073</v>
      </c>
      <c r="C1770" s="85">
        <v>3.7</v>
      </c>
      <c r="D1770" s="86">
        <v>12</v>
      </c>
      <c r="E1770" s="87">
        <v>10</v>
      </c>
      <c r="F1770" s="96">
        <f t="shared" si="300"/>
        <v>11</v>
      </c>
      <c r="G1770" s="96"/>
      <c r="H1770" s="74">
        <f t="shared" si="301"/>
        <v>296</v>
      </c>
      <c r="I1770" s="53">
        <f t="shared" si="299"/>
        <v>1.0106436562780083</v>
      </c>
      <c r="J1770" s="53">
        <f t="shared" si="302"/>
        <v>-0.19347556991152742</v>
      </c>
      <c r="K1770" s="53">
        <f t="shared" si="303"/>
        <v>1.3639633369601956</v>
      </c>
      <c r="L1770" s="53">
        <f t="shared" si="304"/>
        <v>17.887718603622275</v>
      </c>
      <c r="M1770" s="93">
        <f t="shared" si="305"/>
        <v>0.68227885727365756</v>
      </c>
      <c r="N1770" s="53">
        <f t="shared" si="306"/>
        <v>4.300499222356545</v>
      </c>
      <c r="O1770">
        <f t="shared" si="307"/>
        <v>0.65338616455683207</v>
      </c>
      <c r="P1770" s="53">
        <f t="shared" si="308"/>
        <v>9.8866562389251857</v>
      </c>
      <c r="Q1770" s="53">
        <v>0.2</v>
      </c>
      <c r="R1770" s="53">
        <f t="shared" si="309"/>
        <v>3.5586898479855993</v>
      </c>
    </row>
    <row r="1771" spans="2:18" ht="15">
      <c r="B1771" s="84">
        <v>32074</v>
      </c>
      <c r="C1771" s="85">
        <v>15.4</v>
      </c>
      <c r="D1771" s="86">
        <v>21</v>
      </c>
      <c r="E1771" s="87">
        <v>11</v>
      </c>
      <c r="F1771" s="96">
        <f t="shared" si="300"/>
        <v>16</v>
      </c>
      <c r="G1771" s="96"/>
      <c r="H1771" s="74">
        <f t="shared" si="301"/>
        <v>297</v>
      </c>
      <c r="I1771" s="53">
        <f t="shared" si="299"/>
        <v>1.0111866607877009</v>
      </c>
      <c r="J1771" s="53">
        <f t="shared" si="302"/>
        <v>-0.19962096816676864</v>
      </c>
      <c r="K1771" s="53">
        <f t="shared" si="303"/>
        <v>1.3571157739932649</v>
      </c>
      <c r="L1771" s="53">
        <f t="shared" si="304"/>
        <v>17.642303036069933</v>
      </c>
      <c r="M1771" s="93">
        <f t="shared" si="305"/>
        <v>1.7659217328428902</v>
      </c>
      <c r="N1771" s="53">
        <f t="shared" si="306"/>
        <v>9.4842763300304043</v>
      </c>
      <c r="O1771">
        <f t="shared" si="307"/>
        <v>0.87306160859956128</v>
      </c>
      <c r="P1771" s="53">
        <f t="shared" si="308"/>
        <v>13.679665048200096</v>
      </c>
      <c r="Q1771" s="53">
        <v>0.2</v>
      </c>
      <c r="R1771" s="53">
        <f t="shared" si="309"/>
        <v>4.9176118554710166</v>
      </c>
    </row>
    <row r="1772" spans="2:18" ht="15">
      <c r="B1772" s="84">
        <v>32075</v>
      </c>
      <c r="C1772" s="85">
        <v>5.3</v>
      </c>
      <c r="D1772" s="86">
        <v>17</v>
      </c>
      <c r="E1772" s="87">
        <v>12</v>
      </c>
      <c r="F1772" s="96">
        <f t="shared" si="300"/>
        <v>14.5</v>
      </c>
      <c r="G1772" s="96"/>
      <c r="H1772" s="74">
        <f t="shared" si="301"/>
        <v>298</v>
      </c>
      <c r="I1772" s="53">
        <f t="shared" si="299"/>
        <v>1.0117263549844906</v>
      </c>
      <c r="J1772" s="53">
        <f t="shared" si="302"/>
        <v>-0.20571602786129212</v>
      </c>
      <c r="K1772" s="53">
        <f t="shared" si="303"/>
        <v>1.3502973611651965</v>
      </c>
      <c r="L1772" s="53">
        <f t="shared" si="304"/>
        <v>17.399151599318937</v>
      </c>
      <c r="M1772" s="93">
        <f t="shared" si="305"/>
        <v>1.1768336289297634</v>
      </c>
      <c r="N1772" s="53">
        <f t="shared" si="306"/>
        <v>6.6139665735732267</v>
      </c>
      <c r="O1772">
        <f t="shared" si="307"/>
        <v>0.80125269250101316</v>
      </c>
      <c r="P1772" s="53">
        <f t="shared" si="308"/>
        <v>12.424600625459268</v>
      </c>
      <c r="Q1772" s="53">
        <v>0.2</v>
      </c>
      <c r="R1772" s="53">
        <f t="shared" si="309"/>
        <v>4.2087432370183038</v>
      </c>
    </row>
    <row r="1773" spans="2:18" ht="15">
      <c r="B1773" s="84">
        <v>32076</v>
      </c>
      <c r="C1773" s="85">
        <v>0.4</v>
      </c>
      <c r="D1773" s="86">
        <v>15</v>
      </c>
      <c r="E1773" s="87">
        <v>12</v>
      </c>
      <c r="F1773" s="96">
        <f t="shared" si="300"/>
        <v>13.5</v>
      </c>
      <c r="G1773" s="96"/>
      <c r="H1773" s="74">
        <f t="shared" si="301"/>
        <v>299</v>
      </c>
      <c r="I1773" s="53">
        <f t="shared" si="299"/>
        <v>1.0122625791641815</v>
      </c>
      <c r="J1773" s="53">
        <f t="shared" si="302"/>
        <v>-0.21175881774130711</v>
      </c>
      <c r="K1773" s="53">
        <f t="shared" si="303"/>
        <v>1.3435099383070224</v>
      </c>
      <c r="L1773" s="53">
        <f t="shared" si="304"/>
        <v>17.158350888370411</v>
      </c>
      <c r="M1773" s="93">
        <f t="shared" si="305"/>
        <v>0.87112400877973373</v>
      </c>
      <c r="N1773" s="53">
        <f t="shared" si="306"/>
        <v>5.052253037167862</v>
      </c>
      <c r="O1773">
        <f t="shared" si="307"/>
        <v>0.75629173150346363</v>
      </c>
      <c r="P1773" s="53">
        <f t="shared" si="308"/>
        <v>11.646017104401583</v>
      </c>
      <c r="Q1773" s="53">
        <v>0.2</v>
      </c>
      <c r="R1773" s="53">
        <f t="shared" si="309"/>
        <v>3.8191372951665983</v>
      </c>
    </row>
    <row r="1774" spans="2:18" ht="15">
      <c r="B1774" s="84">
        <v>32077</v>
      </c>
      <c r="C1774" s="85">
        <v>0</v>
      </c>
      <c r="D1774" s="86">
        <v>18</v>
      </c>
      <c r="E1774" s="87">
        <v>11</v>
      </c>
      <c r="F1774" s="96">
        <f t="shared" si="300"/>
        <v>14.5</v>
      </c>
      <c r="G1774" s="96"/>
      <c r="H1774" s="74">
        <f t="shared" si="301"/>
        <v>300</v>
      </c>
      <c r="I1774" s="53">
        <f t="shared" si="299"/>
        <v>1.0127951746494115</v>
      </c>
      <c r="J1774" s="53">
        <f t="shared" si="302"/>
        <v>-0.2177473997368205</v>
      </c>
      <c r="K1774" s="53">
        <f t="shared" si="303"/>
        <v>1.3367554147642666</v>
      </c>
      <c r="L1774" s="53">
        <f t="shared" si="304"/>
        <v>16.919986949598503</v>
      </c>
      <c r="M1774" s="93">
        <f t="shared" si="305"/>
        <v>1.3541009401453916</v>
      </c>
      <c r="N1774" s="53">
        <f t="shared" si="306"/>
        <v>7.6102332013663219</v>
      </c>
      <c r="O1774">
        <f t="shared" si="307"/>
        <v>0.80125269250101316</v>
      </c>
      <c r="P1774" s="53">
        <f t="shared" si="308"/>
        <v>12.424600625459268</v>
      </c>
      <c r="Q1774" s="53">
        <v>0.2</v>
      </c>
      <c r="R1774" s="53">
        <f t="shared" si="309"/>
        <v>4.4344090987465501</v>
      </c>
    </row>
    <row r="1775" spans="2:18" ht="15">
      <c r="B1775" s="84">
        <v>32078</v>
      </c>
      <c r="C1775" s="85">
        <v>0</v>
      </c>
      <c r="D1775" s="86">
        <v>15</v>
      </c>
      <c r="E1775" s="87">
        <v>11</v>
      </c>
      <c r="F1775" s="96">
        <f t="shared" si="300"/>
        <v>13</v>
      </c>
      <c r="G1775" s="96"/>
      <c r="H1775" s="74">
        <f t="shared" si="301"/>
        <v>301</v>
      </c>
      <c r="I1775" s="53">
        <f t="shared" si="299"/>
        <v>1.0133239838366084</v>
      </c>
      <c r="J1775" s="53">
        <f t="shared" si="302"/>
        <v>-0.22367982947638354</v>
      </c>
      <c r="K1775" s="53">
        <f t="shared" si="303"/>
        <v>1.3300357710230664</v>
      </c>
      <c r="L1775" s="53">
        <f t="shared" si="304"/>
        <v>16.684145215907556</v>
      </c>
      <c r="M1775" s="93">
        <f t="shared" si="305"/>
        <v>0.96246323053329896</v>
      </c>
      <c r="N1775" s="53">
        <f t="shared" si="306"/>
        <v>5.6726093734085694</v>
      </c>
      <c r="O1775">
        <f t="shared" si="307"/>
        <v>0.73464846187074995</v>
      </c>
      <c r="P1775" s="53">
        <f t="shared" si="308"/>
        <v>11.273304901573978</v>
      </c>
      <c r="Q1775" s="53">
        <v>0.2</v>
      </c>
      <c r="R1775" s="53">
        <f t="shared" si="309"/>
        <v>3.9404972170021861</v>
      </c>
    </row>
    <row r="1776" spans="2:18" ht="15">
      <c r="B1776" s="84">
        <v>32079</v>
      </c>
      <c r="C1776" s="85">
        <v>0</v>
      </c>
      <c r="D1776" s="86">
        <v>14</v>
      </c>
      <c r="E1776" s="87">
        <v>10</v>
      </c>
      <c r="F1776" s="96">
        <f t="shared" si="300"/>
        <v>12</v>
      </c>
      <c r="G1776" s="96"/>
      <c r="H1776" s="74">
        <f t="shared" si="301"/>
        <v>302</v>
      </c>
      <c r="I1776" s="53">
        <f t="shared" si="299"/>
        <v>1.0138488502426257</v>
      </c>
      <c r="J1776" s="53">
        <f t="shared" si="302"/>
        <v>-0.22955415685093136</v>
      </c>
      <c r="K1776" s="53">
        <f t="shared" si="303"/>
        <v>1.3233530602239887</v>
      </c>
      <c r="L1776" s="53">
        <f t="shared" si="304"/>
        <v>16.450910441660312</v>
      </c>
      <c r="M1776" s="93">
        <f t="shared" si="305"/>
        <v>0.91819658116563341</v>
      </c>
      <c r="N1776" s="53">
        <f t="shared" si="306"/>
        <v>5.5933095501645065</v>
      </c>
      <c r="O1776">
        <f t="shared" si="307"/>
        <v>0.69297786589913757</v>
      </c>
      <c r="P1776" s="53">
        <f t="shared" si="308"/>
        <v>10.559668732607534</v>
      </c>
      <c r="Q1776" s="53">
        <v>0.2</v>
      </c>
      <c r="R1776" s="53">
        <f t="shared" si="309"/>
        <v>3.8850668458411151</v>
      </c>
    </row>
    <row r="1777" spans="2:18" ht="15">
      <c r="B1777" s="84">
        <v>32080</v>
      </c>
      <c r="C1777" s="85">
        <v>0.5</v>
      </c>
      <c r="D1777" s="86">
        <v>19</v>
      </c>
      <c r="E1777" s="87">
        <v>8</v>
      </c>
      <c r="F1777" s="96">
        <f t="shared" si="300"/>
        <v>13.5</v>
      </c>
      <c r="G1777" s="96"/>
      <c r="H1777" s="74">
        <f t="shared" si="301"/>
        <v>303</v>
      </c>
      <c r="I1777" s="53">
        <f t="shared" si="299"/>
        <v>1.0143696185510496</v>
      </c>
      <c r="J1777" s="53">
        <f t="shared" si="302"/>
        <v>-0.23536842662812049</v>
      </c>
      <c r="K1777" s="53">
        <f t="shared" si="303"/>
        <v>1.3167094095504064</v>
      </c>
      <c r="L1777" s="53">
        <f t="shared" si="304"/>
        <v>16.220366637536831</v>
      </c>
      <c r="M1777" s="93">
        <f t="shared" si="305"/>
        <v>1.5768878983737831</v>
      </c>
      <c r="N1777" s="53">
        <f t="shared" si="306"/>
        <v>9.1454679167804152</v>
      </c>
      <c r="O1777">
        <f t="shared" si="307"/>
        <v>0.75629173150346363</v>
      </c>
      <c r="P1777" s="53">
        <f t="shared" si="308"/>
        <v>11.646017104401583</v>
      </c>
      <c r="Q1777" s="53">
        <v>0.2</v>
      </c>
      <c r="R1777" s="53">
        <f t="shared" si="309"/>
        <v>4.7421777599084862</v>
      </c>
    </row>
    <row r="1778" spans="2:18" ht="15">
      <c r="B1778" s="84">
        <v>32081</v>
      </c>
      <c r="C1778" s="85">
        <v>0</v>
      </c>
      <c r="D1778" s="86">
        <v>20</v>
      </c>
      <c r="E1778" s="87">
        <v>9</v>
      </c>
      <c r="F1778" s="96">
        <f t="shared" si="300"/>
        <v>14.5</v>
      </c>
      <c r="G1778" s="96"/>
      <c r="H1778" s="74">
        <f t="shared" si="301"/>
        <v>304</v>
      </c>
      <c r="I1778" s="53">
        <f t="shared" si="299"/>
        <v>1.0148861346581595</v>
      </c>
      <c r="J1778" s="53">
        <f t="shared" si="302"/>
        <v>-0.24112067911849694</v>
      </c>
      <c r="K1778" s="53">
        <f t="shared" si="303"/>
        <v>1.3101070214775534</v>
      </c>
      <c r="L1778" s="53">
        <f t="shared" si="304"/>
        <v>15.992597005491556</v>
      </c>
      <c r="M1778" s="93">
        <f t="shared" si="305"/>
        <v>1.6044172849238403</v>
      </c>
      <c r="N1778" s="53">
        <f t="shared" si="306"/>
        <v>9.0170454273980614</v>
      </c>
      <c r="O1778">
        <f t="shared" si="307"/>
        <v>0.80125269250101316</v>
      </c>
      <c r="P1778" s="53">
        <f t="shared" si="308"/>
        <v>12.424600625459268</v>
      </c>
      <c r="Q1778" s="53">
        <v>0.2</v>
      </c>
      <c r="R1778" s="53">
        <f t="shared" si="309"/>
        <v>4.7530682652997198</v>
      </c>
    </row>
    <row r="1779" spans="2:18" ht="15">
      <c r="B1779" s="84">
        <v>32082</v>
      </c>
      <c r="C1779" s="85">
        <v>0</v>
      </c>
      <c r="D1779" s="86">
        <v>17</v>
      </c>
      <c r="E1779" s="87">
        <v>10</v>
      </c>
      <c r="F1779" s="96">
        <f t="shared" si="300"/>
        <v>13.5</v>
      </c>
      <c r="G1779" s="96"/>
      <c r="H1779" s="74">
        <f t="shared" si="301"/>
        <v>305</v>
      </c>
      <c r="I1779" s="53">
        <f t="shared" si="299"/>
        <v>1.0153982457185289</v>
      </c>
      <c r="J1779" s="53">
        <f t="shared" si="302"/>
        <v>-0.24680895089479327</v>
      </c>
      <c r="K1779" s="53">
        <f t="shared" si="303"/>
        <v>1.3035481748675748</v>
      </c>
      <c r="L1779" s="53">
        <f t="shared" si="304"/>
        <v>15.767683873981852</v>
      </c>
      <c r="M1779" s="93">
        <f t="shared" si="305"/>
        <v>1.2228149375423547</v>
      </c>
      <c r="N1779" s="53">
        <f t="shared" si="306"/>
        <v>7.091952947946714</v>
      </c>
      <c r="O1779">
        <f t="shared" si="307"/>
        <v>0.75629173150346363</v>
      </c>
      <c r="P1779" s="53">
        <f t="shared" si="308"/>
        <v>11.646017104401583</v>
      </c>
      <c r="Q1779" s="53">
        <v>0.2</v>
      </c>
      <c r="R1779" s="53">
        <f t="shared" si="309"/>
        <v>4.2790998451311166</v>
      </c>
    </row>
    <row r="1780" spans="2:18" ht="15">
      <c r="B1780" s="84">
        <v>32083</v>
      </c>
      <c r="C1780" s="85">
        <v>0</v>
      </c>
      <c r="D1780" s="86">
        <v>20</v>
      </c>
      <c r="E1780" s="87">
        <v>7</v>
      </c>
      <c r="F1780" s="96">
        <f t="shared" si="300"/>
        <v>13.5</v>
      </c>
      <c r="G1780" s="96"/>
      <c r="H1780" s="74">
        <f t="shared" si="301"/>
        <v>306</v>
      </c>
      <c r="I1780" s="53">
        <f t="shared" si="299"/>
        <v>1.0159058001902563</v>
      </c>
      <c r="J1780" s="53">
        <f t="shared" si="302"/>
        <v>-0.25243127556549821</v>
      </c>
      <c r="K1780" s="53">
        <f t="shared" si="303"/>
        <v>1.2970352258952598</v>
      </c>
      <c r="L1780" s="53">
        <f t="shared" si="304"/>
        <v>15.545708633651007</v>
      </c>
      <c r="M1780" s="93">
        <f t="shared" si="305"/>
        <v>1.6429562956562782</v>
      </c>
      <c r="N1780" s="53">
        <f t="shared" si="306"/>
        <v>9.5286444306488285</v>
      </c>
      <c r="O1780">
        <f t="shared" si="307"/>
        <v>0.75629173150346363</v>
      </c>
      <c r="P1780" s="53">
        <f t="shared" si="308"/>
        <v>11.646017104401583</v>
      </c>
      <c r="Q1780" s="53">
        <v>0.2</v>
      </c>
      <c r="R1780" s="53">
        <f t="shared" si="309"/>
        <v>4.8285859837232001</v>
      </c>
    </row>
    <row r="1781" spans="2:18" ht="15">
      <c r="B1781" s="84">
        <v>32084</v>
      </c>
      <c r="C1781" s="85">
        <v>0</v>
      </c>
      <c r="D1781" s="86">
        <v>18</v>
      </c>
      <c r="E1781" s="87">
        <v>4</v>
      </c>
      <c r="F1781" s="96">
        <f t="shared" si="300"/>
        <v>11</v>
      </c>
      <c r="G1781" s="96"/>
      <c r="H1781" s="74">
        <f t="shared" si="301"/>
        <v>307</v>
      </c>
      <c r="I1781" s="53">
        <f t="shared" si="299"/>
        <v>1.0164086478798078</v>
      </c>
      <c r="J1781" s="53">
        <f t="shared" si="302"/>
        <v>-0.25798568460379556</v>
      </c>
      <c r="K1781" s="53">
        <f t="shared" si="303"/>
        <v>1.2905706087883901</v>
      </c>
      <c r="L1781" s="53">
        <f t="shared" si="304"/>
        <v>15.326751673653153</v>
      </c>
      <c r="M1781" s="93">
        <f t="shared" si="305"/>
        <v>1.5467000518957206</v>
      </c>
      <c r="N1781" s="53">
        <f t="shared" si="306"/>
        <v>9.7490671145456123</v>
      </c>
      <c r="O1781">
        <f t="shared" si="307"/>
        <v>0.65338616455683207</v>
      </c>
      <c r="P1781" s="53">
        <f t="shared" si="308"/>
        <v>9.8866562389251857</v>
      </c>
      <c r="Q1781" s="53">
        <v>0.2</v>
      </c>
      <c r="R1781" s="53">
        <f t="shared" si="309"/>
        <v>4.7722341790167055</v>
      </c>
    </row>
    <row r="1782" spans="2:18" ht="15">
      <c r="B1782" s="84">
        <v>32085</v>
      </c>
      <c r="C1782" s="85">
        <v>0</v>
      </c>
      <c r="D1782" s="86">
        <v>17</v>
      </c>
      <c r="E1782" s="87">
        <v>2</v>
      </c>
      <c r="F1782" s="96">
        <f t="shared" si="300"/>
        <v>9.5</v>
      </c>
      <c r="G1782" s="96"/>
      <c r="H1782" s="74">
        <f t="shared" si="301"/>
        <v>308</v>
      </c>
      <c r="I1782" s="53">
        <f t="shared" si="299"/>
        <v>1.0169066399864619</v>
      </c>
      <c r="J1782" s="53">
        <f t="shared" si="302"/>
        <v>-0.26347020823283013</v>
      </c>
      <c r="K1782" s="53">
        <f t="shared" si="303"/>
        <v>1.2841568363660321</v>
      </c>
      <c r="L1782" s="53">
        <f t="shared" si="304"/>
        <v>15.110892318814727</v>
      </c>
      <c r="M1782" s="93">
        <f t="shared" si="305"/>
        <v>1.4962282864475158</v>
      </c>
      <c r="N1782" s="53">
        <f t="shared" si="306"/>
        <v>9.9491198305075148</v>
      </c>
      <c r="O1782">
        <f t="shared" si="307"/>
        <v>0.59770450458842328</v>
      </c>
      <c r="P1782" s="53">
        <f t="shared" si="308"/>
        <v>8.9488800645474278</v>
      </c>
      <c r="Q1782" s="53">
        <v>0.2</v>
      </c>
      <c r="R1782" s="53">
        <f t="shared" si="309"/>
        <v>4.7493497203091275</v>
      </c>
    </row>
    <row r="1783" spans="2:18" ht="15">
      <c r="B1783" s="84">
        <v>32086</v>
      </c>
      <c r="C1783" s="85">
        <v>0</v>
      </c>
      <c r="D1783" s="86">
        <v>15</v>
      </c>
      <c r="E1783" s="87">
        <v>3</v>
      </c>
      <c r="F1783" s="96">
        <f t="shared" si="300"/>
        <v>9</v>
      </c>
      <c r="G1783" s="96"/>
      <c r="H1783" s="74">
        <f t="shared" si="301"/>
        <v>309</v>
      </c>
      <c r="I1783" s="53">
        <f t="shared" si="299"/>
        <v>1.0173996291463423</v>
      </c>
      <c r="J1783" s="53">
        <f t="shared" si="302"/>
        <v>-0.26888287636813218</v>
      </c>
      <c r="K1783" s="53">
        <f t="shared" si="303"/>
        <v>1.2777965003575227</v>
      </c>
      <c r="L1783" s="53">
        <f t="shared" si="304"/>
        <v>14.89820876783244</v>
      </c>
      <c r="M1783" s="93">
        <f t="shared" si="305"/>
        <v>1.295265942251292</v>
      </c>
      <c r="N1783" s="53">
        <f t="shared" si="306"/>
        <v>8.7735145394023277</v>
      </c>
      <c r="O1783">
        <f t="shared" si="307"/>
        <v>0.58008978738759875</v>
      </c>
      <c r="P1783" s="53">
        <f t="shared" si="308"/>
        <v>8.6544506934491388</v>
      </c>
      <c r="Q1783" s="53">
        <v>0.2</v>
      </c>
      <c r="R1783" s="53">
        <f t="shared" si="309"/>
        <v>4.4673669941696623</v>
      </c>
    </row>
    <row r="1784" spans="2:18" ht="15">
      <c r="B1784" s="84">
        <v>32087</v>
      </c>
      <c r="C1784" s="85">
        <v>0</v>
      </c>
      <c r="D1784" s="86">
        <v>17</v>
      </c>
      <c r="E1784" s="87">
        <v>1</v>
      </c>
      <c r="F1784" s="96">
        <f t="shared" si="300"/>
        <v>9</v>
      </c>
      <c r="G1784" s="96"/>
      <c r="H1784" s="74">
        <f t="shared" si="301"/>
        <v>310</v>
      </c>
      <c r="I1784" s="53">
        <f t="shared" si="299"/>
        <v>1.0178874694760252</v>
      </c>
      <c r="J1784" s="53">
        <f t="shared" si="302"/>
        <v>-0.27422171961789704</v>
      </c>
      <c r="K1784" s="53">
        <f t="shared" si="303"/>
        <v>1.2714922714843895</v>
      </c>
      <c r="L1784" s="53">
        <f t="shared" si="304"/>
        <v>14.688778032712165</v>
      </c>
      <c r="M1784" s="93">
        <f t="shared" si="305"/>
        <v>1.4746193451732539</v>
      </c>
      <c r="N1784" s="53">
        <f t="shared" si="306"/>
        <v>9.9883690622442725</v>
      </c>
      <c r="O1784">
        <f t="shared" si="307"/>
        <v>0.58008978738759875</v>
      </c>
      <c r="P1784" s="53">
        <f t="shared" si="308"/>
        <v>8.6544506934491388</v>
      </c>
      <c r="Q1784" s="53">
        <v>0.2</v>
      </c>
      <c r="R1784" s="53">
        <f t="shared" si="309"/>
        <v>4.734888020278408</v>
      </c>
    </row>
    <row r="1785" spans="2:18" ht="15">
      <c r="B1785" s="84">
        <v>32088</v>
      </c>
      <c r="C1785" s="85">
        <v>0</v>
      </c>
      <c r="D1785" s="86">
        <v>17</v>
      </c>
      <c r="E1785" s="87">
        <v>0</v>
      </c>
      <c r="F1785" s="96">
        <f t="shared" si="300"/>
        <v>8.5</v>
      </c>
      <c r="G1785" s="96"/>
      <c r="H1785" s="74">
        <f t="shared" si="301"/>
        <v>311</v>
      </c>
      <c r="I1785" s="53">
        <f t="shared" si="299"/>
        <v>1.0183700166157084</v>
      </c>
      <c r="J1785" s="53">
        <f t="shared" si="302"/>
        <v>-0.27948477034166919</v>
      </c>
      <c r="K1785" s="53">
        <f t="shared" si="303"/>
        <v>1.2652468992870076</v>
      </c>
      <c r="L1785" s="53">
        <f t="shared" si="304"/>
        <v>14.482675879656613</v>
      </c>
      <c r="M1785" s="93">
        <f t="shared" si="305"/>
        <v>1.470714905853963</v>
      </c>
      <c r="N1785" s="53">
        <f t="shared" si="306"/>
        <v>10.151312406879596</v>
      </c>
      <c r="O1785">
        <f t="shared" si="307"/>
        <v>0.56293085323359648</v>
      </c>
      <c r="P1785" s="53">
        <f t="shared" si="308"/>
        <v>8.3687143143084199</v>
      </c>
      <c r="Q1785" s="53">
        <v>0.2</v>
      </c>
      <c r="R1785" s="53">
        <f t="shared" si="309"/>
        <v>4.7472033194712377</v>
      </c>
    </row>
    <row r="1786" spans="2:18" ht="15">
      <c r="B1786" s="84">
        <v>32089</v>
      </c>
      <c r="C1786" s="85">
        <v>0</v>
      </c>
      <c r="D1786" s="86">
        <v>13</v>
      </c>
      <c r="E1786" s="87">
        <v>-1</v>
      </c>
      <c r="F1786" s="96">
        <f t="shared" si="300"/>
        <v>6</v>
      </c>
      <c r="G1786" s="96"/>
      <c r="H1786" s="74">
        <f t="shared" si="301"/>
        <v>312</v>
      </c>
      <c r="I1786" s="53">
        <f t="shared" si="299"/>
        <v>1.0188471277719298</v>
      </c>
      <c r="J1786" s="53">
        <f t="shared" si="302"/>
        <v>-0.28467006376778992</v>
      </c>
      <c r="K1786" s="53">
        <f t="shared" si="303"/>
        <v>1.2590632116775065</v>
      </c>
      <c r="L1786" s="53">
        <f t="shared" si="304"/>
        <v>14.279976771613258</v>
      </c>
      <c r="M1786" s="93">
        <f t="shared" si="305"/>
        <v>1.1908798568515333</v>
      </c>
      <c r="N1786" s="53">
        <f t="shared" si="306"/>
        <v>9.0832326969793993</v>
      </c>
      <c r="O1786">
        <f t="shared" si="307"/>
        <v>0.48362860546481151</v>
      </c>
      <c r="P1786" s="53">
        <f t="shared" si="308"/>
        <v>7.0627108084534136</v>
      </c>
      <c r="Q1786" s="53">
        <v>0.2</v>
      </c>
      <c r="R1786" s="53">
        <f t="shared" si="309"/>
        <v>4.3935940467592021</v>
      </c>
    </row>
    <row r="1787" spans="2:18" ht="15">
      <c r="B1787" s="84">
        <v>32090</v>
      </c>
      <c r="C1787" s="85">
        <v>0</v>
      </c>
      <c r="D1787" s="86">
        <v>13</v>
      </c>
      <c r="E1787" s="87">
        <v>3</v>
      </c>
      <c r="F1787" s="96">
        <f t="shared" si="300"/>
        <v>8</v>
      </c>
      <c r="G1787" s="96"/>
      <c r="H1787" s="74">
        <f t="shared" si="301"/>
        <v>313</v>
      </c>
      <c r="I1787" s="53">
        <f t="shared" si="299"/>
        <v>1.0193186617598224</v>
      </c>
      <c r="J1787" s="53">
        <f t="shared" si="302"/>
        <v>-0.28977563916981031</v>
      </c>
      <c r="K1787" s="53">
        <f t="shared" si="303"/>
        <v>1.2529441142002091</v>
      </c>
      <c r="L1787" s="53">
        <f t="shared" si="304"/>
        <v>14.080753812694676</v>
      </c>
      <c r="M1787" s="93">
        <f t="shared" si="305"/>
        <v>1.0758335529672494</v>
      </c>
      <c r="N1787" s="53">
        <f t="shared" si="306"/>
        <v>7.569633047436569</v>
      </c>
      <c r="O1787">
        <f t="shared" si="307"/>
        <v>0.54621768965488293</v>
      </c>
      <c r="P1787" s="53">
        <f t="shared" si="308"/>
        <v>8.0914455460972867</v>
      </c>
      <c r="Q1787" s="53">
        <v>0.2</v>
      </c>
      <c r="R1787" s="53">
        <f t="shared" si="309"/>
        <v>4.1583252963069715</v>
      </c>
    </row>
    <row r="1788" spans="2:18" ht="15">
      <c r="B1788" s="84">
        <v>32091</v>
      </c>
      <c r="C1788" s="85">
        <v>0</v>
      </c>
      <c r="D1788" s="86">
        <v>10</v>
      </c>
      <c r="E1788" s="87">
        <v>3</v>
      </c>
      <c r="F1788" s="96">
        <f t="shared" si="300"/>
        <v>6.5</v>
      </c>
      <c r="G1788" s="96"/>
      <c r="H1788" s="74">
        <f t="shared" si="301"/>
        <v>314</v>
      </c>
      <c r="I1788" s="53">
        <f t="shared" si="299"/>
        <v>1.0197844790448929</v>
      </c>
      <c r="J1788" s="53">
        <f t="shared" si="302"/>
        <v>-0.29479954110186718</v>
      </c>
      <c r="K1788" s="53">
        <f t="shared" si="303"/>
        <v>1.2468925889808187</v>
      </c>
      <c r="L1788" s="53">
        <f t="shared" si="304"/>
        <v>13.885078694683791</v>
      </c>
      <c r="M1788" s="93">
        <f t="shared" si="305"/>
        <v>0.83599390791173633</v>
      </c>
      <c r="N1788" s="53">
        <f t="shared" si="306"/>
        <v>6.2451990773180919</v>
      </c>
      <c r="O1788">
        <f t="shared" si="307"/>
        <v>0.4986553243273773</v>
      </c>
      <c r="P1788" s="53">
        <f t="shared" si="308"/>
        <v>7.3082650054301794</v>
      </c>
      <c r="Q1788" s="53">
        <v>0.2</v>
      </c>
      <c r="R1788" s="53">
        <f t="shared" si="309"/>
        <v>3.8032633206285031</v>
      </c>
    </row>
    <row r="1789" spans="2:18" ht="15">
      <c r="B1789" s="84">
        <v>32092</v>
      </c>
      <c r="C1789" s="85">
        <v>1.1000000000000001</v>
      </c>
      <c r="D1789" s="86">
        <v>19</v>
      </c>
      <c r="E1789" s="87">
        <v>5</v>
      </c>
      <c r="F1789" s="96">
        <f t="shared" si="300"/>
        <v>12</v>
      </c>
      <c r="G1789" s="96"/>
      <c r="H1789" s="74">
        <f t="shared" si="301"/>
        <v>315</v>
      </c>
      <c r="I1789" s="53">
        <f t="shared" si="299"/>
        <v>1.0202444417843124</v>
      </c>
      <c r="J1789" s="53">
        <f t="shared" si="302"/>
        <v>-0.29973982069280281</v>
      </c>
      <c r="K1789" s="53">
        <f t="shared" si="303"/>
        <v>1.2409116933456585</v>
      </c>
      <c r="L1789" s="53">
        <f t="shared" si="304"/>
        <v>13.693021645835916</v>
      </c>
      <c r="M1789" s="93">
        <f t="shared" si="305"/>
        <v>1.4298123703700163</v>
      </c>
      <c r="N1789" s="53">
        <f t="shared" si="306"/>
        <v>8.7098812500275642</v>
      </c>
      <c r="O1789">
        <f t="shared" si="307"/>
        <v>0.69297786589913757</v>
      </c>
      <c r="P1789" s="53">
        <f t="shared" si="308"/>
        <v>10.559668732607534</v>
      </c>
      <c r="Q1789" s="53">
        <v>0.2</v>
      </c>
      <c r="R1789" s="53">
        <f t="shared" si="309"/>
        <v>4.5828211322496459</v>
      </c>
    </row>
    <row r="1790" spans="2:18" ht="15">
      <c r="B1790" s="84">
        <v>32093</v>
      </c>
      <c r="C1790" s="85">
        <v>0</v>
      </c>
      <c r="D1790" s="86">
        <v>11</v>
      </c>
      <c r="E1790" s="87">
        <v>3</v>
      </c>
      <c r="F1790" s="96">
        <f t="shared" si="300"/>
        <v>7</v>
      </c>
      <c r="G1790" s="96"/>
      <c r="H1790" s="74">
        <f t="shared" si="301"/>
        <v>316</v>
      </c>
      <c r="I1790" s="53">
        <f t="shared" si="299"/>
        <v>1.020698413867706</v>
      </c>
      <c r="J1790" s="53">
        <f t="shared" si="302"/>
        <v>-0.30459453699858596</v>
      </c>
      <c r="K1790" s="53">
        <f t="shared" si="303"/>
        <v>1.2350045580925202</v>
      </c>
      <c r="L1790" s="53">
        <f t="shared" si="304"/>
        <v>13.504651382186657</v>
      </c>
      <c r="M1790" s="93">
        <f t="shared" si="305"/>
        <v>0.88711418844845413</v>
      </c>
      <c r="N1790" s="53">
        <f t="shared" si="306"/>
        <v>6.4934767875350383</v>
      </c>
      <c r="O1790">
        <f t="shared" si="307"/>
        <v>0.51408950205511061</v>
      </c>
      <c r="P1790" s="53">
        <f t="shared" si="308"/>
        <v>7.561434041661748</v>
      </c>
      <c r="Q1790" s="53">
        <v>0.2</v>
      </c>
      <c r="R1790" s="53">
        <f t="shared" si="309"/>
        <v>3.8792581516157632</v>
      </c>
    </row>
    <row r="1791" spans="2:18" ht="15">
      <c r="B1791" s="84">
        <v>32094</v>
      </c>
      <c r="C1791" s="85">
        <v>0</v>
      </c>
      <c r="D1791" s="86">
        <v>8</v>
      </c>
      <c r="E1791" s="87">
        <v>5</v>
      </c>
      <c r="F1791" s="96">
        <f t="shared" si="300"/>
        <v>6.5</v>
      </c>
      <c r="G1791" s="96"/>
      <c r="H1791" s="74">
        <f t="shared" si="301"/>
        <v>317</v>
      </c>
      <c r="I1791" s="53">
        <f t="shared" si="299"/>
        <v>1.0211462609574309</v>
      </c>
      <c r="J1791" s="53">
        <f t="shared" si="302"/>
        <v>-0.3093617584123764</v>
      </c>
      <c r="K1791" s="53">
        <f t="shared" si="303"/>
        <v>1.2291743853950863</v>
      </c>
      <c r="L1791" s="53">
        <f t="shared" si="304"/>
        <v>13.320035061569568</v>
      </c>
      <c r="M1791" s="93">
        <f t="shared" si="305"/>
        <v>0.52501503731674037</v>
      </c>
      <c r="N1791" s="53">
        <f t="shared" si="306"/>
        <v>3.9220661724903461</v>
      </c>
      <c r="O1791">
        <f t="shared" si="307"/>
        <v>0.4986553243273773</v>
      </c>
      <c r="P1791" s="53">
        <f t="shared" si="308"/>
        <v>7.3082650054301794</v>
      </c>
      <c r="Q1791" s="53">
        <v>0.2</v>
      </c>
      <c r="R1791" s="53">
        <f t="shared" si="309"/>
        <v>3.2999763844862793</v>
      </c>
    </row>
    <row r="1792" spans="2:18" ht="15">
      <c r="B1792" s="84">
        <v>32095</v>
      </c>
      <c r="C1792" s="85">
        <v>1.6</v>
      </c>
      <c r="D1792" s="86">
        <v>11</v>
      </c>
      <c r="E1792" s="87">
        <v>4</v>
      </c>
      <c r="F1792" s="96">
        <f t="shared" si="300"/>
        <v>7.5</v>
      </c>
      <c r="G1792" s="96"/>
      <c r="H1792" s="74">
        <f t="shared" si="301"/>
        <v>318</v>
      </c>
      <c r="I1792" s="53">
        <f t="shared" si="299"/>
        <v>1.0215878505283278</v>
      </c>
      <c r="J1792" s="53">
        <f t="shared" si="302"/>
        <v>-0.31403956413128459</v>
      </c>
      <c r="K1792" s="53">
        <f t="shared" si="303"/>
        <v>1.2234244463235751</v>
      </c>
      <c r="L1792" s="53">
        <f t="shared" si="304"/>
        <v>13.139238240542905</v>
      </c>
      <c r="M1792" s="93">
        <f t="shared" si="305"/>
        <v>0.82364336085831402</v>
      </c>
      <c r="N1792" s="53">
        <f t="shared" si="306"/>
        <v>5.9097366562220879</v>
      </c>
      <c r="O1792">
        <f t="shared" si="307"/>
        <v>0.52994046015629992</v>
      </c>
      <c r="P1792" s="53">
        <f t="shared" si="308"/>
        <v>7.8224239699391331</v>
      </c>
      <c r="Q1792" s="53">
        <v>0.2</v>
      </c>
      <c r="R1792" s="53">
        <f t="shared" si="309"/>
        <v>3.7738492297760664</v>
      </c>
    </row>
    <row r="1793" spans="2:18" ht="15">
      <c r="B1793" s="84">
        <v>32096</v>
      </c>
      <c r="C1793" s="85">
        <v>0</v>
      </c>
      <c r="D1793" s="86">
        <v>16</v>
      </c>
      <c r="E1793" s="87">
        <v>0</v>
      </c>
      <c r="F1793" s="96">
        <f t="shared" si="300"/>
        <v>8</v>
      </c>
      <c r="G1793" s="96"/>
      <c r="H1793" s="74">
        <f t="shared" si="301"/>
        <v>319</v>
      </c>
      <c r="I1793" s="53">
        <f t="shared" si="299"/>
        <v>1.0220230519069382</v>
      </c>
      <c r="J1793" s="53">
        <f t="shared" si="302"/>
        <v>-0.3186260456786566</v>
      </c>
      <c r="K1793" s="53">
        <f t="shared" si="303"/>
        <v>1.2177580779650874</v>
      </c>
      <c r="L1793" s="53">
        <f t="shared" si="304"/>
        <v>12.962324834415274</v>
      </c>
      <c r="M1793" s="93">
        <f t="shared" si="305"/>
        <v>1.252743250283717</v>
      </c>
      <c r="N1793" s="53">
        <f t="shared" si="306"/>
        <v>8.8143808874023861</v>
      </c>
      <c r="O1793">
        <f t="shared" si="307"/>
        <v>0.54621768965488293</v>
      </c>
      <c r="P1793" s="53">
        <f t="shared" si="308"/>
        <v>8.0914455460972867</v>
      </c>
      <c r="Q1793" s="53">
        <v>0.2</v>
      </c>
      <c r="R1793" s="53">
        <f t="shared" si="309"/>
        <v>4.4307260772286146</v>
      </c>
    </row>
    <row r="1794" spans="2:18" ht="15">
      <c r="B1794" s="84">
        <v>32097</v>
      </c>
      <c r="C1794" s="85">
        <v>0</v>
      </c>
      <c r="D1794" s="86">
        <v>12</v>
      </c>
      <c r="E1794" s="87">
        <v>1</v>
      </c>
      <c r="F1794" s="96">
        <f t="shared" si="300"/>
        <v>6.5</v>
      </c>
      <c r="G1794" s="96"/>
      <c r="H1794" s="74">
        <f t="shared" si="301"/>
        <v>320</v>
      </c>
      <c r="I1794" s="53">
        <f t="shared" si="299"/>
        <v>1.0224517363101726</v>
      </c>
      <c r="J1794" s="53">
        <f t="shared" si="302"/>
        <v>-0.32311930848040749</v>
      </c>
      <c r="K1794" s="53">
        <f t="shared" si="303"/>
        <v>1.2121786801282579</v>
      </c>
      <c r="L1794" s="53">
        <f t="shared" si="304"/>
        <v>12.789357080551207</v>
      </c>
      <c r="M1794" s="93">
        <f t="shared" si="305"/>
        <v>0.96527443196966156</v>
      </c>
      <c r="N1794" s="53">
        <f t="shared" si="306"/>
        <v>7.2109747868307945</v>
      </c>
      <c r="O1794">
        <f t="shared" si="307"/>
        <v>0.4986553243273773</v>
      </c>
      <c r="P1794" s="53">
        <f t="shared" si="308"/>
        <v>7.3082650054301794</v>
      </c>
      <c r="Q1794" s="53">
        <v>0.2</v>
      </c>
      <c r="R1794" s="53">
        <f t="shared" si="309"/>
        <v>4.0124903936173686</v>
      </c>
    </row>
    <row r="1795" spans="2:18" ht="15">
      <c r="B1795" s="84">
        <v>32098</v>
      </c>
      <c r="C1795" s="85">
        <v>0</v>
      </c>
      <c r="D1795" s="86">
        <v>16</v>
      </c>
      <c r="E1795" s="87">
        <v>0</v>
      </c>
      <c r="F1795" s="96">
        <f t="shared" si="300"/>
        <v>8</v>
      </c>
      <c r="G1795" s="96"/>
      <c r="H1795" s="74">
        <f t="shared" si="301"/>
        <v>321</v>
      </c>
      <c r="I1795" s="53">
        <f t="shared" si="299"/>
        <v>1.0228737768834191</v>
      </c>
      <c r="J1795" s="53">
        <f t="shared" si="302"/>
        <v>-0.32751747349366472</v>
      </c>
      <c r="K1795" s="53">
        <f t="shared" si="303"/>
        <v>1.2066897116181678</v>
      </c>
      <c r="L1795" s="53">
        <f t="shared" si="304"/>
        <v>12.620395505124998</v>
      </c>
      <c r="M1795" s="93">
        <f t="shared" si="305"/>
        <v>1.2196975069611034</v>
      </c>
      <c r="N1795" s="53">
        <f t="shared" si="306"/>
        <v>8.5818689434849986</v>
      </c>
      <c r="O1795">
        <f t="shared" si="307"/>
        <v>0.54621768965488293</v>
      </c>
      <c r="P1795" s="53">
        <f t="shared" si="308"/>
        <v>8.0914455460972867</v>
      </c>
      <c r="Q1795" s="53">
        <v>0.2</v>
      </c>
      <c r="R1795" s="53">
        <f t="shared" si="309"/>
        <v>4.3798431328577729</v>
      </c>
    </row>
    <row r="1796" spans="2:18" ht="15">
      <c r="B1796" s="84">
        <v>32099</v>
      </c>
      <c r="C1796" s="85">
        <v>0</v>
      </c>
      <c r="D1796" s="86">
        <v>17</v>
      </c>
      <c r="E1796" s="87">
        <v>0</v>
      </c>
      <c r="F1796" s="96">
        <f t="shared" si="300"/>
        <v>8.5</v>
      </c>
      <c r="G1796" s="96"/>
      <c r="H1796" s="74">
        <f t="shared" si="301"/>
        <v>322</v>
      </c>
      <c r="I1796" s="53">
        <f t="shared" si="299"/>
        <v>1.0232890487380821</v>
      </c>
      <c r="J1796" s="53">
        <f t="shared" si="302"/>
        <v>-0.33181867888566741</v>
      </c>
      <c r="K1796" s="53">
        <f t="shared" si="303"/>
        <v>1.2012946860691214</v>
      </c>
      <c r="L1796" s="53">
        <f t="shared" si="304"/>
        <v>12.455498893477454</v>
      </c>
      <c r="M1796" s="93">
        <f t="shared" si="305"/>
        <v>1.264855199046212</v>
      </c>
      <c r="N1796" s="53">
        <f t="shared" si="306"/>
        <v>8.7304073847871457</v>
      </c>
      <c r="O1796">
        <f t="shared" si="307"/>
        <v>0.56293085323359648</v>
      </c>
      <c r="P1796" s="53">
        <f t="shared" si="308"/>
        <v>8.3687143143084199</v>
      </c>
      <c r="Q1796" s="53">
        <v>0.2</v>
      </c>
      <c r="R1796" s="53">
        <f t="shared" si="309"/>
        <v>4.435266854416537</v>
      </c>
    </row>
    <row r="1797" spans="2:18" ht="15">
      <c r="B1797" s="84">
        <v>32100</v>
      </c>
      <c r="C1797" s="85">
        <v>0</v>
      </c>
      <c r="D1797" s="86">
        <v>10</v>
      </c>
      <c r="E1797" s="87">
        <v>-1</v>
      </c>
      <c r="F1797" s="96">
        <f t="shared" si="300"/>
        <v>4.5</v>
      </c>
      <c r="G1797" s="96"/>
      <c r="H1797" s="74">
        <f t="shared" si="301"/>
        <v>323</v>
      </c>
      <c r="I1797" s="53">
        <f t="shared" si="299"/>
        <v>1.0236974289885385</v>
      </c>
      <c r="J1797" s="53">
        <f t="shared" si="302"/>
        <v>-0.33602108176058221</v>
      </c>
      <c r="K1797" s="53">
        <f t="shared" si="303"/>
        <v>1.1959971673247867</v>
      </c>
      <c r="L1797" s="53">
        <f t="shared" si="304"/>
        <v>12.294724264213732</v>
      </c>
      <c r="M1797" s="93">
        <f t="shared" si="305"/>
        <v>0.85156827274502078</v>
      </c>
      <c r="N1797" s="53">
        <f t="shared" si="306"/>
        <v>6.9320878384968045</v>
      </c>
      <c r="O1797">
        <f t="shared" si="307"/>
        <v>0.44090248501484264</v>
      </c>
      <c r="P1797" s="53">
        <f t="shared" si="308"/>
        <v>6.3697455095310378</v>
      </c>
      <c r="Q1797" s="53">
        <v>0.2</v>
      </c>
      <c r="R1797" s="53">
        <f t="shared" si="309"/>
        <v>3.858828989391653</v>
      </c>
    </row>
    <row r="1798" spans="2:18" ht="15">
      <c r="B1798" s="84">
        <v>32101</v>
      </c>
      <c r="C1798" s="85">
        <v>0</v>
      </c>
      <c r="D1798" s="86">
        <v>15</v>
      </c>
      <c r="E1798" s="87">
        <v>0</v>
      </c>
      <c r="F1798" s="96">
        <f t="shared" si="300"/>
        <v>7.5</v>
      </c>
      <c r="G1798" s="96"/>
      <c r="H1798" s="74">
        <f t="shared" si="301"/>
        <v>324</v>
      </c>
      <c r="I1798" s="53">
        <f t="shared" si="299"/>
        <v>1.0240987967885025</v>
      </c>
      <c r="J1798" s="53">
        <f t="shared" si="302"/>
        <v>-0.34012285993158092</v>
      </c>
      <c r="K1798" s="53">
        <f t="shared" si="303"/>
        <v>1.190800764357423</v>
      </c>
      <c r="L1798" s="53">
        <f t="shared" si="304"/>
        <v>12.138126847161859</v>
      </c>
      <c r="M1798" s="93">
        <f t="shared" si="305"/>
        <v>1.1138258577856472</v>
      </c>
      <c r="N1798" s="53">
        <f t="shared" si="306"/>
        <v>7.9918297326458738</v>
      </c>
      <c r="O1798">
        <f t="shared" si="307"/>
        <v>0.52994046015629992</v>
      </c>
      <c r="P1798" s="53">
        <f t="shared" si="308"/>
        <v>7.8224239699391331</v>
      </c>
      <c r="Q1798" s="53">
        <v>0.2</v>
      </c>
      <c r="R1798" s="53">
        <f t="shared" si="309"/>
        <v>4.2280104699815002</v>
      </c>
    </row>
    <row r="1799" spans="2:18" ht="15">
      <c r="B1799" s="84">
        <v>32102</v>
      </c>
      <c r="C1799" s="85">
        <v>0</v>
      </c>
      <c r="D1799" s="86">
        <v>16</v>
      </c>
      <c r="E1799" s="87">
        <v>0</v>
      </c>
      <c r="F1799" s="96">
        <f t="shared" si="300"/>
        <v>8</v>
      </c>
      <c r="G1799" s="96"/>
      <c r="H1799" s="74">
        <f t="shared" si="301"/>
        <v>325</v>
      </c>
      <c r="I1799" s="53">
        <f t="shared" si="299"/>
        <v>1.0244930333667843</v>
      </c>
      <c r="J1799" s="53">
        <f t="shared" si="302"/>
        <v>-0.34412221373519702</v>
      </c>
      <c r="K1799" s="53">
        <f t="shared" si="303"/>
        <v>1.1857091257204355</v>
      </c>
      <c r="L1799" s="53">
        <f t="shared" si="304"/>
        <v>11.985760065291743</v>
      </c>
      <c r="M1799" s="93">
        <f t="shared" si="305"/>
        <v>1.1583631958866645</v>
      </c>
      <c r="N1799" s="53">
        <f t="shared" si="306"/>
        <v>8.150316844398386</v>
      </c>
      <c r="O1799">
        <f t="shared" si="307"/>
        <v>0.54621768965488293</v>
      </c>
      <c r="P1799" s="53">
        <f t="shared" si="308"/>
        <v>8.0914455460972867</v>
      </c>
      <c r="Q1799" s="53">
        <v>0.2</v>
      </c>
      <c r="R1799" s="53">
        <f t="shared" si="309"/>
        <v>4.285402214765643</v>
      </c>
    </row>
    <row r="1800" spans="2:18" ht="15">
      <c r="B1800" s="84">
        <v>32103</v>
      </c>
      <c r="C1800" s="85">
        <v>0</v>
      </c>
      <c r="D1800" s="86">
        <v>12</v>
      </c>
      <c r="E1800" s="87">
        <v>0</v>
      </c>
      <c r="F1800" s="96">
        <f t="shared" si="300"/>
        <v>6</v>
      </c>
      <c r="G1800" s="96"/>
      <c r="H1800" s="74">
        <f t="shared" si="301"/>
        <v>326</v>
      </c>
      <c r="I1800" s="53">
        <f t="shared" si="299"/>
        <v>1.0248800220624379</v>
      </c>
      <c r="J1800" s="53">
        <f t="shared" si="302"/>
        <v>-0.34801736788468596</v>
      </c>
      <c r="K1800" s="53">
        <f t="shared" si="303"/>
        <v>1.1807259335312856</v>
      </c>
      <c r="L1800" s="53">
        <f t="shared" si="304"/>
        <v>11.837675520670564</v>
      </c>
      <c r="M1800" s="93">
        <f t="shared" si="305"/>
        <v>0.91397325006236618</v>
      </c>
      <c r="N1800" s="53">
        <f t="shared" si="306"/>
        <v>6.9711748514073655</v>
      </c>
      <c r="O1800">
        <f t="shared" si="307"/>
        <v>0.48362860546481151</v>
      </c>
      <c r="P1800" s="53">
        <f t="shared" si="308"/>
        <v>7.0627108084534136</v>
      </c>
      <c r="Q1800" s="53">
        <v>0.2</v>
      </c>
      <c r="R1800" s="53">
        <f t="shared" si="309"/>
        <v>3.937669198040791</v>
      </c>
    </row>
    <row r="1801" spans="2:18" ht="15">
      <c r="B1801" s="84">
        <v>32104</v>
      </c>
      <c r="C1801" s="85">
        <v>0</v>
      </c>
      <c r="D1801" s="86">
        <v>8</v>
      </c>
      <c r="E1801" s="87">
        <v>1</v>
      </c>
      <c r="F1801" s="96">
        <f t="shared" si="300"/>
        <v>4.5</v>
      </c>
      <c r="G1801" s="96"/>
      <c r="H1801" s="74">
        <f t="shared" si="301"/>
        <v>327</v>
      </c>
      <c r="I1801" s="53">
        <f t="shared" si="299"/>
        <v>1.0252596483592822</v>
      </c>
      <c r="J1801" s="53">
        <f t="shared" si="302"/>
        <v>-0.3518065733587763</v>
      </c>
      <c r="K1801" s="53">
        <f t="shared" si="303"/>
        <v>1.1758548969849183</v>
      </c>
      <c r="L1801" s="53">
        <f t="shared" si="304"/>
        <v>11.69392298450672</v>
      </c>
      <c r="M1801" s="93">
        <f t="shared" si="305"/>
        <v>0.64612059729427695</v>
      </c>
      <c r="N1801" s="53">
        <f t="shared" si="306"/>
        <v>5.2596660515169917</v>
      </c>
      <c r="O1801">
        <f t="shared" si="307"/>
        <v>0.44090248501484264</v>
      </c>
      <c r="P1801" s="53">
        <f t="shared" si="308"/>
        <v>6.3697455095310378</v>
      </c>
      <c r="Q1801" s="53">
        <v>0.2</v>
      </c>
      <c r="R1801" s="53">
        <f t="shared" si="309"/>
        <v>3.5019073875257263</v>
      </c>
    </row>
    <row r="1802" spans="2:18" ht="15">
      <c r="B1802" s="84">
        <v>32105</v>
      </c>
      <c r="C1802" s="85">
        <v>0.6</v>
      </c>
      <c r="D1802" s="86">
        <v>4</v>
      </c>
      <c r="E1802" s="87">
        <v>2</v>
      </c>
      <c r="F1802" s="96">
        <f t="shared" si="300"/>
        <v>3</v>
      </c>
      <c r="G1802" s="96"/>
      <c r="H1802" s="74">
        <f t="shared" si="301"/>
        <v>328</v>
      </c>
      <c r="I1802" s="53">
        <f t="shared" ref="I1802:I1865" si="310">1+0.0334*COS($I$7*H1802-0.0552)</f>
        <v>1.0256317999197884</v>
      </c>
      <c r="J1802" s="53">
        <f t="shared" si="302"/>
        <v>-0.35548810932188296</v>
      </c>
      <c r="K1802" s="53">
        <f t="shared" si="303"/>
        <v>1.171099745401277</v>
      </c>
      <c r="L1802" s="53">
        <f t="shared" si="304"/>
        <v>11.554550391307496</v>
      </c>
      <c r="M1802" s="93">
        <f t="shared" si="305"/>
        <v>0.31829576281971422</v>
      </c>
      <c r="N1802" s="53">
        <f t="shared" si="306"/>
        <v>2.7779023179867703</v>
      </c>
      <c r="O1802">
        <f t="shared" si="307"/>
        <v>0.40152374789424572</v>
      </c>
      <c r="P1802" s="53">
        <f t="shared" si="308"/>
        <v>5.738329876349705</v>
      </c>
      <c r="Q1802" s="53">
        <v>0.2</v>
      </c>
      <c r="R1802" s="53">
        <f t="shared" si="309"/>
        <v>2.9099324433531333</v>
      </c>
    </row>
    <row r="1803" spans="2:18" ht="15">
      <c r="B1803" s="84">
        <v>32106</v>
      </c>
      <c r="C1803" s="85">
        <v>51.2</v>
      </c>
      <c r="D1803" s="86">
        <v>5</v>
      </c>
      <c r="E1803" s="87">
        <v>2</v>
      </c>
      <c r="F1803" s="96">
        <f t="shared" si="300"/>
        <v>3.5</v>
      </c>
      <c r="G1803" s="96"/>
      <c r="H1803" s="74">
        <f t="shared" si="301"/>
        <v>329</v>
      </c>
      <c r="I1803" s="53">
        <f t="shared" si="310"/>
        <v>1.0259963666183221</v>
      </c>
      <c r="J1803" s="53">
        <f t="shared" si="302"/>
        <v>-0.35906028507154886</v>
      </c>
      <c r="K1803" s="53">
        <f t="shared" si="303"/>
        <v>1.1664642208141567</v>
      </c>
      <c r="L1803" s="53">
        <f t="shared" si="304"/>
        <v>11.419603837146985</v>
      </c>
      <c r="M1803" s="93">
        <f t="shared" si="305"/>
        <v>0.39453972924414688</v>
      </c>
      <c r="N1803" s="53">
        <f t="shared" si="306"/>
        <v>3.3624867882020046</v>
      </c>
      <c r="O1803">
        <f t="shared" si="307"/>
        <v>0.41429223966637557</v>
      </c>
      <c r="P1803" s="53">
        <f t="shared" si="308"/>
        <v>5.9422692546644251</v>
      </c>
      <c r="Q1803" s="53">
        <v>0.2</v>
      </c>
      <c r="R1803" s="53">
        <f t="shared" si="309"/>
        <v>3.0546878349363613</v>
      </c>
    </row>
    <row r="1804" spans="2:18" ht="15">
      <c r="B1804" s="84">
        <v>32107</v>
      </c>
      <c r="C1804" s="85">
        <v>14.7</v>
      </c>
      <c r="D1804" s="86">
        <v>7</v>
      </c>
      <c r="E1804" s="87">
        <v>2</v>
      </c>
      <c r="F1804" s="96">
        <f t="shared" si="300"/>
        <v>4.5</v>
      </c>
      <c r="G1804" s="96"/>
      <c r="H1804" s="74">
        <f t="shared" si="301"/>
        <v>330</v>
      </c>
      <c r="I1804" s="53">
        <f t="shared" si="310"/>
        <v>1.0263532405737323</v>
      </c>
      <c r="J1804" s="53">
        <f t="shared" si="302"/>
        <v>-0.3625214420085765</v>
      </c>
      <c r="K1804" s="53">
        <f t="shared" si="303"/>
        <v>1.1619520701125954</v>
      </c>
      <c r="L1804" s="53">
        <f t="shared" si="304"/>
        <v>11.289127582010664</v>
      </c>
      <c r="M1804" s="93">
        <f t="shared" si="305"/>
        <v>0.52716882537436494</v>
      </c>
      <c r="N1804" s="53">
        <f t="shared" si="306"/>
        <v>4.2913536356074253</v>
      </c>
      <c r="O1804">
        <f t="shared" si="307"/>
        <v>0.44090248501484264</v>
      </c>
      <c r="P1804" s="53">
        <f t="shared" si="308"/>
        <v>6.3697455095310378</v>
      </c>
      <c r="Q1804" s="53">
        <v>0.2</v>
      </c>
      <c r="R1804" s="53">
        <f t="shared" si="309"/>
        <v>3.2952540054161572</v>
      </c>
    </row>
    <row r="1805" spans="2:18" ht="15">
      <c r="B1805" s="84">
        <v>32108</v>
      </c>
      <c r="C1805" s="85">
        <v>0</v>
      </c>
      <c r="D1805" s="86">
        <v>7</v>
      </c>
      <c r="E1805" s="87">
        <v>2</v>
      </c>
      <c r="F1805" s="96">
        <f t="shared" si="300"/>
        <v>4.5</v>
      </c>
      <c r="G1805" s="96"/>
      <c r="H1805" s="74">
        <f t="shared" si="301"/>
        <v>331</v>
      </c>
      <c r="I1805" s="53">
        <f t="shared" si="310"/>
        <v>1.0267023161812738</v>
      </c>
      <c r="J1805" s="53">
        <f t="shared" si="302"/>
        <v>-0.36586995562498681</v>
      </c>
      <c r="K1805" s="53">
        <f t="shared" si="303"/>
        <v>1.1575670367502422</v>
      </c>
      <c r="L1805" s="53">
        <f t="shared" si="304"/>
        <v>11.16316405615237</v>
      </c>
      <c r="M1805" s="93">
        <f t="shared" si="305"/>
        <v>0.52128670175725345</v>
      </c>
      <c r="N1805" s="53">
        <f t="shared" si="306"/>
        <v>4.2434709245016267</v>
      </c>
      <c r="O1805">
        <f t="shared" si="307"/>
        <v>0.44090248501484264</v>
      </c>
      <c r="P1805" s="53">
        <f t="shared" si="308"/>
        <v>6.3697455095310378</v>
      </c>
      <c r="Q1805" s="53">
        <v>0.2</v>
      </c>
      <c r="R1805" s="53">
        <f t="shared" si="309"/>
        <v>3.2850350677757736</v>
      </c>
    </row>
    <row r="1806" spans="2:18" ht="15">
      <c r="B1806" s="84">
        <v>32109</v>
      </c>
      <c r="C1806" s="85">
        <v>0.1</v>
      </c>
      <c r="D1806" s="86">
        <v>9</v>
      </c>
      <c r="E1806" s="87">
        <v>4</v>
      </c>
      <c r="F1806" s="96">
        <f t="shared" si="300"/>
        <v>6.5</v>
      </c>
      <c r="G1806" s="96"/>
      <c r="H1806" s="74">
        <f t="shared" si="301"/>
        <v>332</v>
      </c>
      <c r="I1806" s="53">
        <f t="shared" si="310"/>
        <v>1.0270434901438583</v>
      </c>
      <c r="J1806" s="53">
        <f t="shared" si="302"/>
        <v>-0.36910423750469384</v>
      </c>
      <c r="K1806" s="53">
        <f t="shared" si="303"/>
        <v>1.15331285204249</v>
      </c>
      <c r="L1806" s="53">
        <f t="shared" si="304"/>
        <v>11.041753870365781</v>
      </c>
      <c r="M1806" s="93">
        <f t="shared" si="305"/>
        <v>0.56186090120959875</v>
      </c>
      <c r="N1806" s="53">
        <f t="shared" si="306"/>
        <v>4.1973190816430792</v>
      </c>
      <c r="O1806">
        <f t="shared" si="307"/>
        <v>0.4986553243273773</v>
      </c>
      <c r="P1806" s="53">
        <f t="shared" si="308"/>
        <v>7.3082650054301794</v>
      </c>
      <c r="Q1806" s="53">
        <v>0.2</v>
      </c>
      <c r="R1806" s="53">
        <f t="shared" si="309"/>
        <v>3.3596075803700058</v>
      </c>
    </row>
    <row r="1807" spans="2:18" ht="15">
      <c r="B1807" s="84">
        <v>32110</v>
      </c>
      <c r="C1807" s="85">
        <v>0.8</v>
      </c>
      <c r="D1807" s="86">
        <v>8</v>
      </c>
      <c r="E1807" s="87">
        <v>3</v>
      </c>
      <c r="F1807" s="96">
        <f t="shared" ref="F1807:F1870" si="311">0.5*(D1807+E1807)</f>
        <v>5.5</v>
      </c>
      <c r="G1807" s="96"/>
      <c r="H1807" s="74">
        <f t="shared" ref="H1807:H1870" si="312">B1807-DATE(YEAR(B1807),1,0)</f>
        <v>333</v>
      </c>
      <c r="I1807" s="53">
        <f t="shared" si="310"/>
        <v>1.0273766615026212</v>
      </c>
      <c r="J1807" s="53">
        <f t="shared" ref="J1807:J1870" si="313">ASIN(0.39785*SIN(4.869+$I$7*H1807+0.03345*SIN(6.224+$I$7*H1807)))</f>
        <v>-0.37222273733148808</v>
      </c>
      <c r="K1807" s="53">
        <f t="shared" ref="K1807:K1870" si="314">ACOS(-TAN(J1807)*TAN($E$7*$I$8))</f>
        <v>1.1491932260757747</v>
      </c>
      <c r="L1807" s="53">
        <f t="shared" ref="L1807:L1870" si="315">117.5*I1807*((K1807*SIN($E$7*$I$8)*SIN(J1807)+COS($E$7*$I$8)*COS(J1807)*SIN(K1807))/PI())</f>
        <v>10.924935830039601</v>
      </c>
      <c r="M1807" s="93">
        <f t="shared" ref="M1807:M1870" si="316">0.0023*L1807/2.456*(0.5*(D1807+E1807)+17.8)*SQRT(D1807-E1807)</f>
        <v>0.53303937552718805</v>
      </c>
      <c r="N1807" s="53">
        <f t="shared" ref="N1807:N1870" si="317">0.17*L1807*SQRT(D1807-E1807)</f>
        <v>4.1529128581845782</v>
      </c>
      <c r="O1807">
        <f t="shared" ref="O1807:O1870" si="318">5336/(F1807+273.15)^2*EXP(21.07-5336/(F1807+273.15))</f>
        <v>0.46900019134232457</v>
      </c>
      <c r="P1807" s="53">
        <f t="shared" ref="P1807:P1870" si="319">EXP(21.07-5336/(F1807+273.15))</f>
        <v>6.8245700167601502</v>
      </c>
      <c r="Q1807" s="53">
        <v>0.2</v>
      </c>
      <c r="R1807" s="53">
        <f t="shared" ref="R1807:R1870" si="320">(O1807*N1807*0.6+$L$8*6.43*(1+0.536*Q1807)*P1807*(1- G1807/100))/($O$7*(O1807+$L$8))</f>
        <v>3.3083582833097434</v>
      </c>
    </row>
    <row r="1808" spans="2:18" ht="15">
      <c r="B1808" s="84">
        <v>32111</v>
      </c>
      <c r="C1808" s="85">
        <v>0</v>
      </c>
      <c r="D1808" s="86">
        <v>9</v>
      </c>
      <c r="E1808" s="87">
        <v>3</v>
      </c>
      <c r="F1808" s="96">
        <f t="shared" si="311"/>
        <v>6</v>
      </c>
      <c r="G1808" s="96"/>
      <c r="H1808" s="74">
        <f t="shared" si="312"/>
        <v>334</v>
      </c>
      <c r="I1808" s="53">
        <f t="shared" si="310"/>
        <v>1.0277017316667976</v>
      </c>
      <c r="J1808" s="53">
        <f t="shared" si="313"/>
        <v>-0.37522394489866523</v>
      </c>
      <c r="K1808" s="53">
        <f t="shared" si="314"/>
        <v>1.145211838258156</v>
      </c>
      <c r="L1808" s="53">
        <f t="shared" si="315"/>
        <v>10.812746952832439</v>
      </c>
      <c r="M1808" s="93">
        <f t="shared" si="316"/>
        <v>0.59032081272778125</v>
      </c>
      <c r="N1808" s="53">
        <f t="shared" si="317"/>
        <v>4.5025711678864306</v>
      </c>
      <c r="O1808">
        <f t="shared" si="318"/>
        <v>0.48362860546481151</v>
      </c>
      <c r="P1808" s="53">
        <f t="shared" si="319"/>
        <v>7.0627108084534136</v>
      </c>
      <c r="Q1808" s="53">
        <v>0.2</v>
      </c>
      <c r="R1808" s="53">
        <f t="shared" si="320"/>
        <v>3.4047776565924255</v>
      </c>
    </row>
    <row r="1809" spans="2:18" ht="15">
      <c r="B1809" s="84">
        <v>32112</v>
      </c>
      <c r="C1809" s="85">
        <v>0</v>
      </c>
      <c r="D1809" s="86">
        <v>10</v>
      </c>
      <c r="E1809" s="87">
        <v>3</v>
      </c>
      <c r="F1809" s="96">
        <f t="shared" si="311"/>
        <v>6.5</v>
      </c>
      <c r="G1809" s="96"/>
      <c r="H1809" s="74">
        <f t="shared" si="312"/>
        <v>335</v>
      </c>
      <c r="I1809" s="53">
        <f t="shared" si="310"/>
        <v>1.0280186044428956</v>
      </c>
      <c r="J1809" s="53">
        <f t="shared" si="313"/>
        <v>-0.37810639211441766</v>
      </c>
      <c r="K1809" s="53">
        <f t="shared" si="314"/>
        <v>1.1413723275450454</v>
      </c>
      <c r="L1809" s="53">
        <f t="shared" si="315"/>
        <v>10.705222489768387</v>
      </c>
      <c r="M1809" s="93">
        <f t="shared" si="316"/>
        <v>0.6445408759341491</v>
      </c>
      <c r="N1809" s="53">
        <f t="shared" si="317"/>
        <v>4.8149705943822854</v>
      </c>
      <c r="O1809">
        <f t="shared" si="318"/>
        <v>0.4986553243273773</v>
      </c>
      <c r="P1809" s="53">
        <f t="shared" si="319"/>
        <v>7.3082650054301794</v>
      </c>
      <c r="Q1809" s="53">
        <v>0.2</v>
      </c>
      <c r="R1809" s="53">
        <f t="shared" si="320"/>
        <v>3.4934165143333313</v>
      </c>
    </row>
    <row r="1810" spans="2:18" ht="15">
      <c r="B1810" s="84">
        <v>32113</v>
      </c>
      <c r="C1810" s="85">
        <v>0</v>
      </c>
      <c r="D1810" s="86">
        <v>7</v>
      </c>
      <c r="E1810" s="87">
        <v>0</v>
      </c>
      <c r="F1810" s="96">
        <f t="shared" si="311"/>
        <v>3.5</v>
      </c>
      <c r="G1810" s="96"/>
      <c r="H1810" s="74">
        <f t="shared" si="312"/>
        <v>336</v>
      </c>
      <c r="I1810" s="53">
        <f t="shared" si="310"/>
        <v>1.0283271860631631</v>
      </c>
      <c r="J1810" s="53">
        <f t="shared" si="313"/>
        <v>-0.38086865499689021</v>
      </c>
      <c r="K1810" s="53">
        <f t="shared" si="314"/>
        <v>1.1376782823787612</v>
      </c>
      <c r="L1810" s="53">
        <f t="shared" si="315"/>
        <v>10.602395949521458</v>
      </c>
      <c r="M1810" s="93">
        <f t="shared" si="316"/>
        <v>0.55954125943807176</v>
      </c>
      <c r="N1810" s="53">
        <f t="shared" si="317"/>
        <v>4.7687215072582925</v>
      </c>
      <c r="O1810">
        <f t="shared" si="318"/>
        <v>0.41429223966637557</v>
      </c>
      <c r="P1810" s="53">
        <f t="shared" si="319"/>
        <v>5.9422692546644251</v>
      </c>
      <c r="Q1810" s="53">
        <v>0.2</v>
      </c>
      <c r="R1810" s="53">
        <f t="shared" si="320"/>
        <v>3.3523431343860488</v>
      </c>
    </row>
    <row r="1811" spans="2:18" ht="15">
      <c r="B1811" s="84">
        <v>32114</v>
      </c>
      <c r="C1811" s="85">
        <v>0</v>
      </c>
      <c r="D1811" s="86">
        <v>9</v>
      </c>
      <c r="E1811" s="87">
        <v>-2</v>
      </c>
      <c r="F1811" s="96">
        <f t="shared" si="311"/>
        <v>3.5</v>
      </c>
      <c r="G1811" s="96"/>
      <c r="H1811" s="74">
        <f t="shared" si="312"/>
        <v>337</v>
      </c>
      <c r="I1811" s="53">
        <f t="shared" si="310"/>
        <v>1.0286273852133336</v>
      </c>
      <c r="J1811" s="53">
        <f t="shared" si="313"/>
        <v>-0.38350935565260669</v>
      </c>
      <c r="K1811" s="53">
        <f t="shared" si="314"/>
        <v>1.1341332303853497</v>
      </c>
      <c r="L1811" s="53">
        <f t="shared" si="315"/>
        <v>10.504299125624341</v>
      </c>
      <c r="M1811" s="93">
        <f t="shared" si="316"/>
        <v>0.69493230341755063</v>
      </c>
      <c r="N1811" s="53">
        <f t="shared" si="317"/>
        <v>5.9225992105102208</v>
      </c>
      <c r="O1811">
        <f t="shared" si="318"/>
        <v>0.41429223966637557</v>
      </c>
      <c r="P1811" s="53">
        <f t="shared" si="319"/>
        <v>5.9422692546644251</v>
      </c>
      <c r="Q1811" s="53">
        <v>0.2</v>
      </c>
      <c r="R1811" s="53">
        <f t="shared" si="320"/>
        <v>3.5965824556284249</v>
      </c>
    </row>
    <row r="1812" spans="2:18" ht="15">
      <c r="B1812" s="84">
        <v>32115</v>
      </c>
      <c r="C1812" s="85">
        <v>0</v>
      </c>
      <c r="D1812" s="86">
        <v>3</v>
      </c>
      <c r="E1812" s="87">
        <v>-4</v>
      </c>
      <c r="F1812" s="96">
        <f t="shared" si="311"/>
        <v>-0.5</v>
      </c>
      <c r="G1812" s="96"/>
      <c r="H1812" s="74">
        <f t="shared" si="312"/>
        <v>338</v>
      </c>
      <c r="I1812" s="53">
        <f t="shared" si="310"/>
        <v>1.0289191130596493</v>
      </c>
      <c r="J1812" s="53">
        <f t="shared" si="313"/>
        <v>-0.38602716423183553</v>
      </c>
      <c r="K1812" s="53">
        <f t="shared" si="314"/>
        <v>1.1307406278767171</v>
      </c>
      <c r="L1812" s="53">
        <f t="shared" si="315"/>
        <v>10.410962126304899</v>
      </c>
      <c r="M1812" s="93">
        <f t="shared" si="316"/>
        <v>0.44625743334634588</v>
      </c>
      <c r="N1812" s="53">
        <f t="shared" si="317"/>
        <v>4.6826188381695477</v>
      </c>
      <c r="O1812">
        <f t="shared" si="318"/>
        <v>0.3214141917235559</v>
      </c>
      <c r="P1812" s="53">
        <f t="shared" si="319"/>
        <v>4.4777540135241773</v>
      </c>
      <c r="Q1812" s="53">
        <v>0.2</v>
      </c>
      <c r="R1812" s="53">
        <f t="shared" si="320"/>
        <v>3.143597337812289</v>
      </c>
    </row>
    <row r="1813" spans="2:18" ht="15">
      <c r="B1813" s="84">
        <v>32116</v>
      </c>
      <c r="C1813" s="85">
        <v>0</v>
      </c>
      <c r="D1813" s="86">
        <v>5</v>
      </c>
      <c r="E1813" s="87">
        <v>1</v>
      </c>
      <c r="F1813" s="96">
        <f t="shared" si="311"/>
        <v>3</v>
      </c>
      <c r="G1813" s="96"/>
      <c r="H1813" s="74">
        <f t="shared" si="312"/>
        <v>339</v>
      </c>
      <c r="I1813" s="53">
        <f t="shared" si="310"/>
        <v>1.0292022832751471</v>
      </c>
      <c r="J1813" s="53">
        <f t="shared" si="313"/>
        <v>-0.38842080085433023</v>
      </c>
      <c r="K1813" s="53">
        <f t="shared" si="314"/>
        <v>1.127503849210568</v>
      </c>
      <c r="L1813" s="53">
        <f t="shared" si="315"/>
        <v>10.322413406624438</v>
      </c>
      <c r="M1813" s="93">
        <f t="shared" si="316"/>
        <v>0.40213701740465241</v>
      </c>
      <c r="N1813" s="53">
        <f t="shared" si="317"/>
        <v>3.5096205582523092</v>
      </c>
      <c r="O1813">
        <f t="shared" si="318"/>
        <v>0.40152374789424572</v>
      </c>
      <c r="P1813" s="53">
        <f t="shared" si="319"/>
        <v>5.738329876349705</v>
      </c>
      <c r="Q1813" s="53">
        <v>0.2</v>
      </c>
      <c r="R1813" s="53">
        <f t="shared" si="320"/>
        <v>3.0641485678071776</v>
      </c>
    </row>
    <row r="1814" spans="2:18" ht="15">
      <c r="B1814" s="84">
        <v>32117</v>
      </c>
      <c r="C1814" s="85">
        <v>3.2</v>
      </c>
      <c r="D1814" s="86">
        <v>5</v>
      </c>
      <c r="E1814" s="87">
        <v>2</v>
      </c>
      <c r="F1814" s="96">
        <f t="shared" si="311"/>
        <v>3.5</v>
      </c>
      <c r="G1814" s="96"/>
      <c r="H1814" s="74">
        <f t="shared" si="312"/>
        <v>340</v>
      </c>
      <c r="I1814" s="53">
        <f t="shared" si="310"/>
        <v>1.029476812065204</v>
      </c>
      <c r="J1814" s="53">
        <f t="shared" si="313"/>
        <v>-0.3906890374987888</v>
      </c>
      <c r="K1814" s="53">
        <f t="shared" si="314"/>
        <v>1.1244261760648075</v>
      </c>
      <c r="L1814" s="53">
        <f t="shared" si="315"/>
        <v>10.238679802564082</v>
      </c>
      <c r="M1814" s="93">
        <f t="shared" si="316"/>
        <v>0.35373958805653039</v>
      </c>
      <c r="N1814" s="53">
        <f t="shared" si="317"/>
        <v>3.0147653154799463</v>
      </c>
      <c r="O1814">
        <f t="shared" si="318"/>
        <v>0.41429223966637557</v>
      </c>
      <c r="P1814" s="53">
        <f t="shared" si="319"/>
        <v>5.9422692546644251</v>
      </c>
      <c r="Q1814" s="53">
        <v>0.2</v>
      </c>
      <c r="R1814" s="53">
        <f t="shared" si="320"/>
        <v>2.9810862251299772</v>
      </c>
    </row>
    <row r="1815" spans="2:18" ht="15">
      <c r="B1815" s="84">
        <v>32118</v>
      </c>
      <c r="C1815" s="85">
        <v>2.2000000000000002</v>
      </c>
      <c r="D1815" s="86">
        <v>11</v>
      </c>
      <c r="E1815" s="87">
        <v>2</v>
      </c>
      <c r="F1815" s="96">
        <f t="shared" si="311"/>
        <v>6.5</v>
      </c>
      <c r="G1815" s="96"/>
      <c r="H1815" s="74">
        <f t="shared" si="312"/>
        <v>341</v>
      </c>
      <c r="I1815" s="53">
        <f t="shared" si="310"/>
        <v>1.0297426181923344</v>
      </c>
      <c r="J1815" s="53">
        <f t="shared" si="313"/>
        <v>-0.39283069984933006</v>
      </c>
      <c r="K1815" s="53">
        <f t="shared" si="314"/>
        <v>1.121510786686871</v>
      </c>
      <c r="L1815" s="53">
        <f t="shared" si="315"/>
        <v>10.159786566680642</v>
      </c>
      <c r="M1815" s="93">
        <f t="shared" si="316"/>
        <v>0.69360399577986298</v>
      </c>
      <c r="N1815" s="53">
        <f t="shared" si="317"/>
        <v>5.1814911490071278</v>
      </c>
      <c r="O1815">
        <f t="shared" si="318"/>
        <v>0.4986553243273773</v>
      </c>
      <c r="P1815" s="53">
        <f t="shared" si="319"/>
        <v>7.3082650054301794</v>
      </c>
      <c r="Q1815" s="53">
        <v>0.2</v>
      </c>
      <c r="R1815" s="53">
        <f t="shared" si="320"/>
        <v>3.5728200674348116</v>
      </c>
    </row>
    <row r="1816" spans="2:18" ht="15">
      <c r="B1816" s="84">
        <v>32119</v>
      </c>
      <c r="C1816" s="85">
        <v>0</v>
      </c>
      <c r="D1816" s="86">
        <v>12</v>
      </c>
      <c r="E1816" s="87">
        <v>4</v>
      </c>
      <c r="F1816" s="96">
        <f t="shared" si="311"/>
        <v>8</v>
      </c>
      <c r="G1816" s="96"/>
      <c r="H1816" s="74">
        <f t="shared" si="312"/>
        <v>342</v>
      </c>
      <c r="I1816" s="53">
        <f t="shared" si="310"/>
        <v>1.0299996230002291</v>
      </c>
      <c r="J1816" s="53">
        <f t="shared" si="313"/>
        <v>-0.39484466909226873</v>
      </c>
      <c r="K1816" s="53">
        <f t="shared" si="314"/>
        <v>1.1187607451818207</v>
      </c>
      <c r="L1816" s="53">
        <f t="shared" si="315"/>
        <v>10.085757404931572</v>
      </c>
      <c r="M1816" s="93">
        <f t="shared" si="316"/>
        <v>0.68924351847858234</v>
      </c>
      <c r="N1816" s="53">
        <f t="shared" si="317"/>
        <v>4.8495610690120952</v>
      </c>
      <c r="O1816">
        <f t="shared" si="318"/>
        <v>0.54621768965488293</v>
      </c>
      <c r="P1816" s="53">
        <f t="shared" si="319"/>
        <v>8.0914455460972867</v>
      </c>
      <c r="Q1816" s="53">
        <v>0.2</v>
      </c>
      <c r="R1816" s="53">
        <f t="shared" si="320"/>
        <v>3.5630643869919973</v>
      </c>
    </row>
    <row r="1817" spans="2:18" ht="15">
      <c r="B1817" s="84">
        <v>32120</v>
      </c>
      <c r="C1817" s="85">
        <v>0</v>
      </c>
      <c r="D1817" s="86">
        <v>6</v>
      </c>
      <c r="E1817" s="87">
        <v>0</v>
      </c>
      <c r="F1817" s="96">
        <f t="shared" si="311"/>
        <v>3</v>
      </c>
      <c r="G1817" s="96"/>
      <c r="H1817" s="74">
        <f t="shared" si="312"/>
        <v>343</v>
      </c>
      <c r="I1817" s="53">
        <f t="shared" si="310"/>
        <v>1.0302477504370307</v>
      </c>
      <c r="J1817" s="53">
        <f t="shared" si="313"/>
        <v>-0.39672988365648837</v>
      </c>
      <c r="K1817" s="53">
        <f t="shared" si="314"/>
        <v>1.1161789909059217</v>
      </c>
      <c r="L1817" s="53">
        <f t="shared" si="315"/>
        <v>10.016614514250763</v>
      </c>
      <c r="M1817" s="93">
        <f t="shared" si="316"/>
        <v>0.47792460967498596</v>
      </c>
      <c r="N1817" s="53">
        <f t="shared" si="317"/>
        <v>4.1710510667119598</v>
      </c>
      <c r="O1817">
        <f t="shared" si="318"/>
        <v>0.40152374789424572</v>
      </c>
      <c r="P1817" s="53">
        <f t="shared" si="319"/>
        <v>5.738329876349705</v>
      </c>
      <c r="Q1817" s="53">
        <v>0.2</v>
      </c>
      <c r="R1817" s="53">
        <f t="shared" si="320"/>
        <v>3.2035509278922536</v>
      </c>
    </row>
    <row r="1818" spans="2:18" ht="15">
      <c r="B1818" s="84">
        <v>32121</v>
      </c>
      <c r="C1818" s="85">
        <v>0</v>
      </c>
      <c r="D1818" s="86">
        <v>6</v>
      </c>
      <c r="E1818" s="87">
        <v>-4</v>
      </c>
      <c r="F1818" s="96">
        <f t="shared" si="311"/>
        <v>1</v>
      </c>
      <c r="G1818" s="96"/>
      <c r="H1818" s="74">
        <f t="shared" si="312"/>
        <v>344</v>
      </c>
      <c r="I1818" s="53">
        <f t="shared" si="310"/>
        <v>1.0304869270778381</v>
      </c>
      <c r="J1818" s="53">
        <f t="shared" si="313"/>
        <v>-0.39848534089079213</v>
      </c>
      <c r="K1818" s="53">
        <f t="shared" si="314"/>
        <v>1.1137683280346726</v>
      </c>
      <c r="L1818" s="53">
        <f t="shared" si="315"/>
        <v>9.9523786204424596</v>
      </c>
      <c r="M1818" s="93">
        <f t="shared" si="316"/>
        <v>0.55409497602111646</v>
      </c>
      <c r="N1818" s="53">
        <f t="shared" si="317"/>
        <v>5.3502713780836402</v>
      </c>
      <c r="O1818">
        <f t="shared" si="318"/>
        <v>0.35383789041177988</v>
      </c>
      <c r="P1818" s="53">
        <f t="shared" si="319"/>
        <v>4.9838506177847011</v>
      </c>
      <c r="Q1818" s="53">
        <v>0.2</v>
      </c>
      <c r="R1818" s="53">
        <f t="shared" si="320"/>
        <v>3.3554955484088222</v>
      </c>
    </row>
    <row r="1819" spans="2:18" ht="15">
      <c r="B1819" s="84">
        <v>32122</v>
      </c>
      <c r="C1819" s="85">
        <v>0</v>
      </c>
      <c r="D1819" s="86">
        <v>5</v>
      </c>
      <c r="E1819" s="87">
        <v>-5</v>
      </c>
      <c r="F1819" s="96">
        <f t="shared" si="311"/>
        <v>0</v>
      </c>
      <c r="G1819" s="96"/>
      <c r="H1819" s="74">
        <f t="shared" si="312"/>
        <v>345</v>
      </c>
      <c r="I1819" s="53">
        <f t="shared" si="310"/>
        <v>1.030717082146436</v>
      </c>
      <c r="J1819" s="53">
        <f t="shared" si="313"/>
        <v>-0.40011009867171005</v>
      </c>
      <c r="K1819" s="53">
        <f t="shared" si="314"/>
        <v>1.111531415375884</v>
      </c>
      <c r="L1819" s="53">
        <f t="shared" si="315"/>
        <v>9.8930690159512942</v>
      </c>
      <c r="M1819" s="93">
        <f t="shared" si="316"/>
        <v>0.52149543927407904</v>
      </c>
      <c r="N1819" s="53">
        <f t="shared" si="317"/>
        <v>5.3183872937399483</v>
      </c>
      <c r="O1819">
        <f t="shared" si="318"/>
        <v>0.33191890507593597</v>
      </c>
      <c r="P1819" s="53">
        <f t="shared" si="319"/>
        <v>4.6410749068413626</v>
      </c>
      <c r="Q1819" s="53">
        <v>0.2</v>
      </c>
      <c r="R1819" s="53">
        <f t="shared" si="320"/>
        <v>3.2987011136981965</v>
      </c>
    </row>
    <row r="1820" spans="2:18" ht="15">
      <c r="B1820" s="84">
        <v>32123</v>
      </c>
      <c r="C1820" s="85">
        <v>0</v>
      </c>
      <c r="D1820" s="86">
        <v>5</v>
      </c>
      <c r="E1820" s="87">
        <v>-6</v>
      </c>
      <c r="F1820" s="96">
        <f t="shared" si="311"/>
        <v>-0.5</v>
      </c>
      <c r="G1820" s="96"/>
      <c r="H1820" s="74">
        <f t="shared" si="312"/>
        <v>346</v>
      </c>
      <c r="I1820" s="53">
        <f t="shared" si="310"/>
        <v>1.0309381475362362</v>
      </c>
      <c r="J1820" s="53">
        <f t="shared" si="313"/>
        <v>-0.4016032769353951</v>
      </c>
      <c r="K1820" s="53">
        <f t="shared" si="314"/>
        <v>1.1094707564992956</v>
      </c>
      <c r="L1820" s="53">
        <f t="shared" si="315"/>
        <v>9.8387035970613468</v>
      </c>
      <c r="M1820" s="93">
        <f t="shared" si="316"/>
        <v>0.52866407152498218</v>
      </c>
      <c r="N1820" s="53">
        <f t="shared" si="317"/>
        <v>5.5473190033453266</v>
      </c>
      <c r="O1820">
        <f t="shared" si="318"/>
        <v>0.3214141917235559</v>
      </c>
      <c r="P1820" s="53">
        <f t="shared" si="319"/>
        <v>4.4777540135241773</v>
      </c>
      <c r="Q1820" s="53">
        <v>0.2</v>
      </c>
      <c r="R1820" s="53">
        <f t="shared" si="320"/>
        <v>3.3197212519032377</v>
      </c>
    </row>
    <row r="1821" spans="2:18" ht="15">
      <c r="B1821" s="84">
        <v>32124</v>
      </c>
      <c r="C1821" s="85">
        <v>0</v>
      </c>
      <c r="D1821" s="86">
        <v>1</v>
      </c>
      <c r="E1821" s="87">
        <v>-5</v>
      </c>
      <c r="F1821" s="96">
        <f t="shared" si="311"/>
        <v>-2</v>
      </c>
      <c r="G1821" s="96"/>
      <c r="H1821" s="74">
        <f t="shared" si="312"/>
        <v>347</v>
      </c>
      <c r="I1821" s="53">
        <f t="shared" si="310"/>
        <v>1.0311500578304336</v>
      </c>
      <c r="J1821" s="53">
        <f t="shared" si="313"/>
        <v>-0.40296405912744149</v>
      </c>
      <c r="K1821" s="53">
        <f t="shared" si="314"/>
        <v>1.1075886902543202</v>
      </c>
      <c r="L1821" s="53">
        <f t="shared" si="315"/>
        <v>9.7892989000773021</v>
      </c>
      <c r="M1821" s="93">
        <f t="shared" si="316"/>
        <v>0.35480013374398711</v>
      </c>
      <c r="N1821" s="53">
        <f t="shared" si="317"/>
        <v>4.0763938316122594</v>
      </c>
      <c r="O1821">
        <f t="shared" si="318"/>
        <v>0.29163357525279388</v>
      </c>
      <c r="P1821" s="53">
        <f t="shared" si="319"/>
        <v>4.0182866888238244</v>
      </c>
      <c r="Q1821" s="53">
        <v>0.2</v>
      </c>
      <c r="R1821" s="53">
        <f t="shared" si="320"/>
        <v>2.9454705154239451</v>
      </c>
    </row>
    <row r="1822" spans="2:18" ht="15">
      <c r="B1822" s="84">
        <v>32125</v>
      </c>
      <c r="C1822" s="85">
        <v>0</v>
      </c>
      <c r="D1822" s="86">
        <v>6</v>
      </c>
      <c r="E1822" s="87">
        <v>-2</v>
      </c>
      <c r="F1822" s="96">
        <f t="shared" si="311"/>
        <v>2</v>
      </c>
      <c r="G1822" s="96"/>
      <c r="H1822" s="74">
        <f t="shared" si="312"/>
        <v>348</v>
      </c>
      <c r="I1822" s="53">
        <f t="shared" si="310"/>
        <v>1.0313527503213626</v>
      </c>
      <c r="J1822" s="53">
        <f t="shared" si="313"/>
        <v>-0.40419169356469214</v>
      </c>
      <c r="K1822" s="53">
        <f t="shared" si="314"/>
        <v>1.1058873817468056</v>
      </c>
      <c r="L1822" s="53">
        <f t="shared" si="315"/>
        <v>9.7448701360461847</v>
      </c>
      <c r="M1822" s="93">
        <f t="shared" si="316"/>
        <v>0.51107626612673196</v>
      </c>
      <c r="N1822" s="53">
        <f t="shared" si="317"/>
        <v>4.6856513533867616</v>
      </c>
      <c r="O1822">
        <f t="shared" si="318"/>
        <v>0.37701905417423626</v>
      </c>
      <c r="P1822" s="53">
        <f t="shared" si="319"/>
        <v>5.3491713880855905</v>
      </c>
      <c r="Q1822" s="53">
        <v>0.2</v>
      </c>
      <c r="R1822" s="53">
        <f t="shared" si="320"/>
        <v>3.265615068878815</v>
      </c>
    </row>
    <row r="1823" spans="2:18" ht="15">
      <c r="B1823" s="84">
        <v>32126</v>
      </c>
      <c r="C1823" s="85">
        <v>0</v>
      </c>
      <c r="D1823" s="86">
        <v>7</v>
      </c>
      <c r="E1823" s="87">
        <v>-3</v>
      </c>
      <c r="F1823" s="96">
        <f t="shared" si="311"/>
        <v>2</v>
      </c>
      <c r="G1823" s="96"/>
      <c r="H1823" s="74">
        <f t="shared" si="312"/>
        <v>349</v>
      </c>
      <c r="I1823" s="53">
        <f t="shared" si="310"/>
        <v>1.0315461650290545</v>
      </c>
      <c r="J1823" s="53">
        <f t="shared" si="313"/>
        <v>-0.40528549470338404</v>
      </c>
      <c r="K1823" s="53">
        <f t="shared" si="314"/>
        <v>1.1043688138441321</v>
      </c>
      <c r="L1823" s="53">
        <f t="shared" si="315"/>
        <v>9.7054312235887465</v>
      </c>
      <c r="M1823" s="93">
        <f t="shared" si="316"/>
        <v>0.56908809455759157</v>
      </c>
      <c r="N1823" s="53">
        <f t="shared" si="317"/>
        <v>5.2175156179114106</v>
      </c>
      <c r="O1823">
        <f t="shared" si="318"/>
        <v>0.37701905417423626</v>
      </c>
      <c r="P1823" s="53">
        <f t="shared" si="319"/>
        <v>5.3491713880855905</v>
      </c>
      <c r="Q1823" s="53">
        <v>0.2</v>
      </c>
      <c r="R1823" s="53">
        <f t="shared" si="320"/>
        <v>3.3767036721228925</v>
      </c>
    </row>
    <row r="1824" spans="2:18" ht="15">
      <c r="B1824" s="84">
        <v>32127</v>
      </c>
      <c r="C1824" s="85">
        <v>0</v>
      </c>
      <c r="D1824" s="86">
        <v>8</v>
      </c>
      <c r="E1824" s="87">
        <v>-3</v>
      </c>
      <c r="F1824" s="96">
        <f t="shared" si="311"/>
        <v>2.5</v>
      </c>
      <c r="G1824" s="96"/>
      <c r="H1824" s="74">
        <f t="shared" si="312"/>
        <v>350</v>
      </c>
      <c r="I1824" s="53">
        <f t="shared" si="310"/>
        <v>1.0317302447189851</v>
      </c>
      <c r="J1824" s="53">
        <f t="shared" si="313"/>
        <v>-0.40624484430830238</v>
      </c>
      <c r="K1824" s="53">
        <f t="shared" si="314"/>
        <v>1.103034779275549</v>
      </c>
      <c r="L1824" s="53">
        <f t="shared" si="315"/>
        <v>9.6709948194257951</v>
      </c>
      <c r="M1824" s="93">
        <f t="shared" si="316"/>
        <v>0.60976571898106124</v>
      </c>
      <c r="N1824" s="53">
        <f t="shared" si="317"/>
        <v>5.4527603981360606</v>
      </c>
      <c r="O1824">
        <f t="shared" si="318"/>
        <v>0.38910203313511127</v>
      </c>
      <c r="P1824" s="53">
        <f t="shared" si="319"/>
        <v>5.5406877114500723</v>
      </c>
      <c r="Q1824" s="53">
        <v>0.2</v>
      </c>
      <c r="R1824" s="53">
        <f t="shared" si="320"/>
        <v>3.4499197747651293</v>
      </c>
    </row>
    <row r="1825" spans="2:18" ht="15">
      <c r="B1825" s="84">
        <v>32128</v>
      </c>
      <c r="C1825" s="85">
        <v>0</v>
      </c>
      <c r="D1825" s="86">
        <v>9</v>
      </c>
      <c r="E1825" s="87">
        <v>-2</v>
      </c>
      <c r="F1825" s="96">
        <f t="shared" si="311"/>
        <v>3.5</v>
      </c>
      <c r="G1825" s="96"/>
      <c r="H1825" s="74">
        <f t="shared" si="312"/>
        <v>351</v>
      </c>
      <c r="I1825" s="53">
        <f t="shared" si="310"/>
        <v>1.031904934919013</v>
      </c>
      <c r="J1825" s="53">
        <f t="shared" si="313"/>
        <v>-0.40706919251797818</v>
      </c>
      <c r="K1825" s="53">
        <f t="shared" si="314"/>
        <v>1.1018868733913387</v>
      </c>
      <c r="L1825" s="53">
        <f t="shared" si="315"/>
        <v>9.6415723462058764</v>
      </c>
      <c r="M1825" s="93">
        <f t="shared" si="316"/>
        <v>0.63785693828645296</v>
      </c>
      <c r="N1825" s="53">
        <f t="shared" si="317"/>
        <v>5.4361712364433528</v>
      </c>
      <c r="O1825">
        <f t="shared" si="318"/>
        <v>0.41429223966637557</v>
      </c>
      <c r="P1825" s="53">
        <f t="shared" si="319"/>
        <v>5.9422692546644251</v>
      </c>
      <c r="Q1825" s="53">
        <v>0.2</v>
      </c>
      <c r="R1825" s="53">
        <f t="shared" si="320"/>
        <v>3.4936210777591992</v>
      </c>
    </row>
    <row r="1826" spans="2:18" ht="15">
      <c r="B1826" s="84">
        <v>32129</v>
      </c>
      <c r="C1826" s="85">
        <v>0</v>
      </c>
      <c r="D1826" s="86">
        <v>3</v>
      </c>
      <c r="E1826" s="87">
        <v>-1</v>
      </c>
      <c r="F1826" s="96">
        <f t="shared" si="311"/>
        <v>1</v>
      </c>
      <c r="G1826" s="96"/>
      <c r="H1826" s="74">
        <f t="shared" si="312"/>
        <v>352</v>
      </c>
      <c r="I1826" s="53">
        <f t="shared" si="310"/>
        <v>1.0320701839354971</v>
      </c>
      <c r="J1826" s="53">
        <f t="shared" si="313"/>
        <v>-0.40775805880135896</v>
      </c>
      <c r="K1826" s="53">
        <f t="shared" si="314"/>
        <v>1.1009264876402602</v>
      </c>
      <c r="L1826" s="53">
        <f t="shared" si="315"/>
        <v>9.6171740172675761</v>
      </c>
      <c r="M1826" s="93">
        <f t="shared" si="316"/>
        <v>0.3386373000868485</v>
      </c>
      <c r="N1826" s="53">
        <f t="shared" si="317"/>
        <v>3.2698391658709762</v>
      </c>
      <c r="O1826">
        <f t="shared" si="318"/>
        <v>0.35383789041177988</v>
      </c>
      <c r="P1826" s="53">
        <f t="shared" si="319"/>
        <v>4.9838506177847011</v>
      </c>
      <c r="Q1826" s="53">
        <v>0.2</v>
      </c>
      <c r="R1826" s="53">
        <f t="shared" si="320"/>
        <v>2.9251114834908409</v>
      </c>
    </row>
    <row r="1827" spans="2:18" ht="15">
      <c r="B1827" s="84">
        <v>32130</v>
      </c>
      <c r="C1827" s="85">
        <v>0</v>
      </c>
      <c r="D1827" s="86">
        <v>9</v>
      </c>
      <c r="E1827" s="87">
        <v>0</v>
      </c>
      <c r="F1827" s="96">
        <f t="shared" si="311"/>
        <v>4.5</v>
      </c>
      <c r="G1827" s="96"/>
      <c r="H1827" s="74">
        <f t="shared" si="312"/>
        <v>353</v>
      </c>
      <c r="I1827" s="53">
        <f t="shared" si="310"/>
        <v>1.0322259428685951</v>
      </c>
      <c r="J1827" s="53">
        <f t="shared" si="313"/>
        <v>-0.40831103280181863</v>
      </c>
      <c r="K1827" s="53">
        <f t="shared" si="314"/>
        <v>1.1001548038197617</v>
      </c>
      <c r="L1827" s="53">
        <f t="shared" si="315"/>
        <v>9.59780885800091</v>
      </c>
      <c r="M1827" s="93">
        <f t="shared" si="316"/>
        <v>0.6013089775979642</v>
      </c>
      <c r="N1827" s="53">
        <f t="shared" si="317"/>
        <v>4.8948825175804647</v>
      </c>
      <c r="O1827">
        <f t="shared" si="318"/>
        <v>0.44090248501484264</v>
      </c>
      <c r="P1827" s="53">
        <f t="shared" si="319"/>
        <v>6.3697455095310378</v>
      </c>
      <c r="Q1827" s="53">
        <v>0.2</v>
      </c>
      <c r="R1827" s="53">
        <f t="shared" si="320"/>
        <v>3.4240567374800444</v>
      </c>
    </row>
    <row r="1828" spans="2:18" ht="15">
      <c r="B1828" s="84">
        <v>32131</v>
      </c>
      <c r="C1828" s="85">
        <v>0</v>
      </c>
      <c r="D1828" s="86">
        <v>13</v>
      </c>
      <c r="E1828" s="87">
        <v>0</v>
      </c>
      <c r="F1828" s="96">
        <f t="shared" si="311"/>
        <v>6.5</v>
      </c>
      <c r="G1828" s="96"/>
      <c r="H1828" s="74">
        <f t="shared" si="312"/>
        <v>354</v>
      </c>
      <c r="I1828" s="53">
        <f t="shared" si="310"/>
        <v>1.0323721656267328</v>
      </c>
      <c r="J1828" s="53">
        <f t="shared" si="313"/>
        <v>-0.4087277750648376</v>
      </c>
      <c r="K1828" s="53">
        <f t="shared" si="314"/>
        <v>1.0995727891477078</v>
      </c>
      <c r="L1828" s="53">
        <f t="shared" si="315"/>
        <v>9.5834847235086311</v>
      </c>
      <c r="M1828" s="93">
        <f t="shared" si="316"/>
        <v>0.78632281751169442</v>
      </c>
      <c r="N1828" s="53">
        <f t="shared" si="317"/>
        <v>5.8741367466001551</v>
      </c>
      <c r="O1828">
        <f t="shared" si="318"/>
        <v>0.4986553243273773</v>
      </c>
      <c r="P1828" s="53">
        <f t="shared" si="319"/>
        <v>7.3082650054301794</v>
      </c>
      <c r="Q1828" s="53">
        <v>0.2</v>
      </c>
      <c r="R1828" s="53">
        <f t="shared" si="320"/>
        <v>3.7228758304609229</v>
      </c>
    </row>
    <row r="1829" spans="2:18" ht="15">
      <c r="B1829" s="84">
        <v>32132</v>
      </c>
      <c r="C1829" s="85">
        <v>0</v>
      </c>
      <c r="D1829" s="86">
        <v>11</v>
      </c>
      <c r="E1829" s="87">
        <v>0</v>
      </c>
      <c r="F1829" s="96">
        <f t="shared" si="311"/>
        <v>5.5</v>
      </c>
      <c r="G1829" s="96"/>
      <c r="H1829" s="74">
        <f t="shared" si="312"/>
        <v>355</v>
      </c>
      <c r="I1829" s="53">
        <f t="shared" si="310"/>
        <v>1.0325088089402437</v>
      </c>
      <c r="J1829" s="53">
        <f t="shared" si="313"/>
        <v>-0.40900801764618</v>
      </c>
      <c r="K1829" s="53">
        <f t="shared" si="314"/>
        <v>1.099181192197944</v>
      </c>
      <c r="L1829" s="53">
        <f t="shared" si="315"/>
        <v>9.574208312308178</v>
      </c>
      <c r="M1829" s="93">
        <f t="shared" si="316"/>
        <v>0.69287455014531618</v>
      </c>
      <c r="N1829" s="53">
        <f t="shared" si="317"/>
        <v>5.398189628226767</v>
      </c>
      <c r="O1829">
        <f t="shared" si="318"/>
        <v>0.46900019134232457</v>
      </c>
      <c r="P1829" s="53">
        <f t="shared" si="319"/>
        <v>6.8245700167601502</v>
      </c>
      <c r="Q1829" s="53">
        <v>0.2</v>
      </c>
      <c r="R1829" s="53">
        <f t="shared" si="320"/>
        <v>3.5761829416938551</v>
      </c>
    </row>
    <row r="1830" spans="2:18" ht="15">
      <c r="B1830" s="84">
        <v>32133</v>
      </c>
      <c r="C1830" s="85">
        <v>0</v>
      </c>
      <c r="D1830" s="86">
        <v>13</v>
      </c>
      <c r="E1830" s="87">
        <v>0</v>
      </c>
      <c r="F1830" s="96">
        <f t="shared" si="311"/>
        <v>6.5</v>
      </c>
      <c r="G1830" s="96"/>
      <c r="H1830" s="74">
        <f t="shared" si="312"/>
        <v>356</v>
      </c>
      <c r="I1830" s="53">
        <f t="shared" si="310"/>
        <v>1.0326358323741724</v>
      </c>
      <c r="J1830" s="53">
        <f t="shared" si="313"/>
        <v>-0.40915156459791246</v>
      </c>
      <c r="K1830" s="53">
        <f t="shared" si="314"/>
        <v>1.0989805397349679</v>
      </c>
      <c r="L1830" s="53">
        <f t="shared" si="315"/>
        <v>9.5699851758593226</v>
      </c>
      <c r="M1830" s="93">
        <f t="shared" si="316"/>
        <v>0.78521518259089162</v>
      </c>
      <c r="N1830" s="53">
        <f t="shared" si="317"/>
        <v>5.8658622836884788</v>
      </c>
      <c r="O1830">
        <f t="shared" si="318"/>
        <v>0.4986553243273773</v>
      </c>
      <c r="P1830" s="53">
        <f t="shared" si="319"/>
        <v>7.3082650054301794</v>
      </c>
      <c r="Q1830" s="53">
        <v>0.2</v>
      </c>
      <c r="R1830" s="53">
        <f t="shared" si="320"/>
        <v>3.7210832386215209</v>
      </c>
    </row>
    <row r="1831" spans="2:18" ht="15">
      <c r="B1831" s="84">
        <v>32134</v>
      </c>
      <c r="C1831" s="85">
        <v>0</v>
      </c>
      <c r="D1831" s="86">
        <v>14</v>
      </c>
      <c r="E1831" s="87">
        <v>1</v>
      </c>
      <c r="F1831" s="96">
        <f t="shared" si="311"/>
        <v>7.5</v>
      </c>
      <c r="G1831" s="96"/>
      <c r="H1831" s="74">
        <f t="shared" si="312"/>
        <v>357</v>
      </c>
      <c r="I1831" s="53">
        <f t="shared" si="310"/>
        <v>1.0327531983402416</v>
      </c>
      <c r="J1831" s="53">
        <f t="shared" si="313"/>
        <v>-0.40915829233015166</v>
      </c>
      <c r="K1831" s="53">
        <f t="shared" si="314"/>
        <v>1.0989711344754025</v>
      </c>
      <c r="L1831" s="53">
        <f t="shared" si="315"/>
        <v>9.5708197237494961</v>
      </c>
      <c r="M1831" s="93">
        <f t="shared" si="316"/>
        <v>0.81759985694115245</v>
      </c>
      <c r="N1831" s="53">
        <f t="shared" si="317"/>
        <v>5.8663738145741533</v>
      </c>
      <c r="O1831">
        <f t="shared" si="318"/>
        <v>0.52994046015629992</v>
      </c>
      <c r="P1831" s="53">
        <f t="shared" si="319"/>
        <v>7.8224239699391331</v>
      </c>
      <c r="Q1831" s="53">
        <v>0.2</v>
      </c>
      <c r="R1831" s="53">
        <f t="shared" si="320"/>
        <v>3.7643906123085507</v>
      </c>
    </row>
    <row r="1832" spans="2:18" ht="15">
      <c r="B1832" s="84">
        <v>32135</v>
      </c>
      <c r="C1832" s="85">
        <v>0</v>
      </c>
      <c r="D1832" s="86">
        <v>10</v>
      </c>
      <c r="E1832" s="87">
        <v>-2</v>
      </c>
      <c r="F1832" s="96">
        <f t="shared" si="311"/>
        <v>4</v>
      </c>
      <c r="G1832" s="96"/>
      <c r="H1832" s="74">
        <f t="shared" si="312"/>
        <v>358</v>
      </c>
      <c r="I1832" s="53">
        <f t="shared" si="310"/>
        <v>1.0328608721079737</v>
      </c>
      <c r="J1832" s="53">
        <f t="shared" si="313"/>
        <v>-0.40902814984698338</v>
      </c>
      <c r="K1832" s="53">
        <f t="shared" si="314"/>
        <v>1.0991530537959764</v>
      </c>
      <c r="L1832" s="53">
        <f t="shared" si="315"/>
        <v>9.5767152244181233</v>
      </c>
      <c r="M1832" s="93">
        <f t="shared" si="316"/>
        <v>0.67727206591440725</v>
      </c>
      <c r="N1832" s="53">
        <f t="shared" si="317"/>
        <v>5.6397014950255944</v>
      </c>
      <c r="O1832">
        <f t="shared" si="318"/>
        <v>0.42741570243698762</v>
      </c>
      <c r="P1832" s="53">
        <f t="shared" si="319"/>
        <v>6.152681276989024</v>
      </c>
      <c r="Q1832" s="53">
        <v>0.2</v>
      </c>
      <c r="R1832" s="53">
        <f t="shared" si="320"/>
        <v>3.5600103293046477</v>
      </c>
    </row>
    <row r="1833" spans="2:18" ht="15">
      <c r="B1833" s="84">
        <v>32136</v>
      </c>
      <c r="C1833" s="85">
        <v>0</v>
      </c>
      <c r="D1833" s="86">
        <v>5</v>
      </c>
      <c r="E1833" s="87">
        <v>-3</v>
      </c>
      <c r="F1833" s="96">
        <f t="shared" si="311"/>
        <v>1</v>
      </c>
      <c r="G1833" s="96"/>
      <c r="H1833" s="74">
        <f t="shared" si="312"/>
        <v>359</v>
      </c>
      <c r="I1833" s="53">
        <f t="shared" si="310"/>
        <v>1.0329588218149683</v>
      </c>
      <c r="J1833" s="53">
        <f t="shared" si="313"/>
        <v>-0.40876115885556835</v>
      </c>
      <c r="K1833" s="53">
        <f t="shared" si="314"/>
        <v>1.0995261493994379</v>
      </c>
      <c r="L1833" s="53">
        <f t="shared" si="315"/>
        <v>9.5876738013529614</v>
      </c>
      <c r="M1833" s="93">
        <f t="shared" si="316"/>
        <v>0.47743644317663375</v>
      </c>
      <c r="N1833" s="53">
        <f t="shared" si="317"/>
        <v>4.6100662293040724</v>
      </c>
      <c r="O1833">
        <f t="shared" si="318"/>
        <v>0.35383789041177988</v>
      </c>
      <c r="P1833" s="53">
        <f t="shared" si="319"/>
        <v>4.9838506177847011</v>
      </c>
      <c r="Q1833" s="53">
        <v>0.2</v>
      </c>
      <c r="R1833" s="53">
        <f t="shared" si="320"/>
        <v>3.2023675113909045</v>
      </c>
    </row>
    <row r="1834" spans="2:18" ht="15">
      <c r="B1834" s="84">
        <v>32137</v>
      </c>
      <c r="C1834" s="85">
        <v>0</v>
      </c>
      <c r="D1834" s="86">
        <v>7</v>
      </c>
      <c r="E1834" s="87">
        <v>-4</v>
      </c>
      <c r="F1834" s="96">
        <f t="shared" si="311"/>
        <v>1.5</v>
      </c>
      <c r="G1834" s="96"/>
      <c r="H1834" s="74">
        <f t="shared" si="312"/>
        <v>360</v>
      </c>
      <c r="I1834" s="53">
        <f t="shared" si="310"/>
        <v>1.0330470184763316</v>
      </c>
      <c r="J1834" s="53">
        <f t="shared" si="313"/>
        <v>-0.40835741374802598</v>
      </c>
      <c r="K1834" s="53">
        <f t="shared" si="314"/>
        <v>1.1000900479413622</v>
      </c>
      <c r="L1834" s="53">
        <f t="shared" si="315"/>
        <v>9.6036964247436707</v>
      </c>
      <c r="M1834" s="93">
        <f t="shared" si="316"/>
        <v>0.57569379507314011</v>
      </c>
      <c r="N1834" s="53">
        <f t="shared" si="317"/>
        <v>5.4148157990299053</v>
      </c>
      <c r="O1834">
        <f t="shared" si="318"/>
        <v>0.36526692052720544</v>
      </c>
      <c r="P1834" s="53">
        <f t="shared" si="319"/>
        <v>5.1636135172163016</v>
      </c>
      <c r="Q1834" s="53">
        <v>0.2</v>
      </c>
      <c r="R1834" s="53">
        <f t="shared" si="320"/>
        <v>3.393544872761268</v>
      </c>
    </row>
    <row r="1835" spans="2:18" ht="15">
      <c r="B1835" s="84">
        <v>32138</v>
      </c>
      <c r="C1835" s="85">
        <v>0</v>
      </c>
      <c r="D1835" s="86">
        <v>5</v>
      </c>
      <c r="E1835" s="87">
        <v>-3</v>
      </c>
      <c r="F1835" s="96">
        <f t="shared" si="311"/>
        <v>1</v>
      </c>
      <c r="G1835" s="96"/>
      <c r="H1835" s="74">
        <f t="shared" si="312"/>
        <v>361</v>
      </c>
      <c r="I1835" s="53">
        <f t="shared" si="310"/>
        <v>1.0331254359932522</v>
      </c>
      <c r="J1835" s="53">
        <f t="shared" si="313"/>
        <v>-0.40781708145626755</v>
      </c>
      <c r="K1835" s="53">
        <f t="shared" si="314"/>
        <v>1.1008441526123156</v>
      </c>
      <c r="L1835" s="53">
        <f t="shared" si="315"/>
        <v>9.6247828986306558</v>
      </c>
      <c r="M1835" s="93">
        <f t="shared" si="316"/>
        <v>0.47928436122024276</v>
      </c>
      <c r="N1835" s="53">
        <f t="shared" si="317"/>
        <v>4.6279094934476355</v>
      </c>
      <c r="O1835">
        <f t="shared" si="318"/>
        <v>0.35383789041177988</v>
      </c>
      <c r="P1835" s="53">
        <f t="shared" si="319"/>
        <v>4.9838506177847011</v>
      </c>
      <c r="Q1835" s="53">
        <v>0.2</v>
      </c>
      <c r="R1835" s="53">
        <f t="shared" si="320"/>
        <v>3.2060587907839224</v>
      </c>
    </row>
    <row r="1836" spans="2:18" ht="15">
      <c r="B1836" s="84">
        <v>32139</v>
      </c>
      <c r="C1836" s="85">
        <v>0</v>
      </c>
      <c r="D1836" s="86">
        <v>12</v>
      </c>
      <c r="E1836" s="87">
        <v>-1</v>
      </c>
      <c r="F1836" s="96">
        <f t="shared" si="311"/>
        <v>5.5</v>
      </c>
      <c r="G1836" s="96"/>
      <c r="H1836" s="74">
        <f t="shared" si="312"/>
        <v>362</v>
      </c>
      <c r="I1836" s="53">
        <f t="shared" si="310"/>
        <v>1.0331940511607254</v>
      </c>
      <c r="J1836" s="53">
        <f t="shared" si="313"/>
        <v>-0.40714040118053302</v>
      </c>
      <c r="K1836" s="53">
        <f t="shared" si="314"/>
        <v>1.1017876456614124</v>
      </c>
      <c r="L1836" s="53">
        <f t="shared" si="315"/>
        <v>9.6509318436394924</v>
      </c>
      <c r="M1836" s="93">
        <f t="shared" si="316"/>
        <v>0.75927013772069996</v>
      </c>
      <c r="N1836" s="53">
        <f t="shared" si="317"/>
        <v>5.9154780351025682</v>
      </c>
      <c r="O1836">
        <f t="shared" si="318"/>
        <v>0.46900019134232457</v>
      </c>
      <c r="P1836" s="53">
        <f t="shared" si="319"/>
        <v>6.8245700167601502</v>
      </c>
      <c r="Q1836" s="53">
        <v>0.2</v>
      </c>
      <c r="R1836" s="53">
        <f t="shared" si="320"/>
        <v>3.6874373986872824</v>
      </c>
    </row>
    <row r="1837" spans="2:18" ht="15">
      <c r="B1837" s="84">
        <v>32140</v>
      </c>
      <c r="C1837" s="85">
        <v>0</v>
      </c>
      <c r="D1837" s="86">
        <v>13</v>
      </c>
      <c r="E1837" s="87">
        <v>-1</v>
      </c>
      <c r="F1837" s="96">
        <f t="shared" si="311"/>
        <v>6</v>
      </c>
      <c r="G1837" s="96"/>
      <c r="H1837" s="74">
        <f t="shared" si="312"/>
        <v>363</v>
      </c>
      <c r="I1837" s="53">
        <f t="shared" si="310"/>
        <v>1.0332528436744193</v>
      </c>
      <c r="J1837" s="53">
        <f t="shared" si="313"/>
        <v>-0.40632768399295233</v>
      </c>
      <c r="K1837" s="53">
        <f t="shared" si="314"/>
        <v>1.1029194918391061</v>
      </c>
      <c r="L1837" s="53">
        <f t="shared" si="315"/>
        <v>9.682140675442648</v>
      </c>
      <c r="M1837" s="93">
        <f t="shared" si="316"/>
        <v>0.80744293117536592</v>
      </c>
      <c r="N1837" s="53">
        <f t="shared" si="317"/>
        <v>6.158633040269252</v>
      </c>
      <c r="O1837">
        <f t="shared" si="318"/>
        <v>0.48362860546481151</v>
      </c>
      <c r="P1837" s="53">
        <f t="shared" si="319"/>
        <v>7.0627108084534136</v>
      </c>
      <c r="Q1837" s="53">
        <v>0.2</v>
      </c>
      <c r="R1837" s="53">
        <f t="shared" si="320"/>
        <v>3.7622677510126237</v>
      </c>
    </row>
    <row r="1838" spans="2:18" ht="15">
      <c r="B1838" s="84">
        <v>32141</v>
      </c>
      <c r="C1838" s="85">
        <v>0</v>
      </c>
      <c r="D1838" s="86">
        <v>14</v>
      </c>
      <c r="E1838" s="87">
        <v>-1</v>
      </c>
      <c r="F1838" s="96">
        <f t="shared" si="311"/>
        <v>6.5</v>
      </c>
      <c r="G1838" s="96"/>
      <c r="H1838" s="74">
        <f t="shared" si="312"/>
        <v>364</v>
      </c>
      <c r="I1838" s="53">
        <f t="shared" si="310"/>
        <v>1.033301796136683</v>
      </c>
      <c r="J1838" s="53">
        <f t="shared" si="313"/>
        <v>-0.40537931231802116</v>
      </c>
      <c r="K1838" s="53">
        <f t="shared" si="314"/>
        <v>1.1042384427291654</v>
      </c>
      <c r="L1838" s="53">
        <f t="shared" si="315"/>
        <v>9.7184055791392172</v>
      </c>
      <c r="M1838" s="93">
        <f t="shared" si="316"/>
        <v>0.85653752899730373</v>
      </c>
      <c r="N1838" s="53">
        <f t="shared" si="317"/>
        <v>6.3986679031482243</v>
      </c>
      <c r="O1838">
        <f t="shared" si="318"/>
        <v>0.4986553243273773</v>
      </c>
      <c r="P1838" s="53">
        <f t="shared" si="319"/>
        <v>7.3082650054301794</v>
      </c>
      <c r="Q1838" s="53">
        <v>0.2</v>
      </c>
      <c r="R1838" s="53">
        <f t="shared" si="320"/>
        <v>3.8365110332259529</v>
      </c>
    </row>
    <row r="1839" spans="2:18" ht="15">
      <c r="B1839" s="84">
        <v>32142</v>
      </c>
      <c r="C1839" s="85">
        <v>0</v>
      </c>
      <c r="D1839" s="86">
        <v>1</v>
      </c>
      <c r="E1839" s="87">
        <v>0</v>
      </c>
      <c r="F1839" s="96">
        <f t="shared" si="311"/>
        <v>0.5</v>
      </c>
      <c r="G1839" s="96"/>
      <c r="H1839" s="74">
        <f t="shared" si="312"/>
        <v>365</v>
      </c>
      <c r="I1839" s="53">
        <f t="shared" si="310"/>
        <v>1.0333408940616957</v>
      </c>
      <c r="J1839" s="53">
        <f t="shared" si="313"/>
        <v>-0.40429573929242196</v>
      </c>
      <c r="K1839" s="53">
        <f t="shared" si="314"/>
        <v>1.105743041932377</v>
      </c>
      <c r="L1839" s="53">
        <f t="shared" si="315"/>
        <v>9.7597214797904073</v>
      </c>
      <c r="M1839" s="93">
        <f t="shared" si="316"/>
        <v>0.16725841900829735</v>
      </c>
      <c r="N1839" s="53">
        <f t="shared" si="317"/>
        <v>1.6591526515643693</v>
      </c>
      <c r="O1839">
        <f t="shared" si="318"/>
        <v>0.34272436873217466</v>
      </c>
      <c r="P1839" s="53">
        <f t="shared" si="319"/>
        <v>4.8097230428690185</v>
      </c>
      <c r="Q1839" s="53">
        <v>0.2</v>
      </c>
      <c r="R1839" s="53">
        <f t="shared" si="320"/>
        <v>2.5707662611289348</v>
      </c>
    </row>
    <row r="1840" spans="2:18" ht="15">
      <c r="B1840" s="84">
        <v>32143</v>
      </c>
      <c r="C1840" s="85">
        <v>0</v>
      </c>
      <c r="D1840" s="86">
        <v>1</v>
      </c>
      <c r="E1840" s="87">
        <v>0</v>
      </c>
      <c r="F1840" s="96">
        <f t="shared" si="311"/>
        <v>0.5</v>
      </c>
      <c r="G1840" s="96"/>
      <c r="H1840" s="74">
        <f t="shared" si="312"/>
        <v>1</v>
      </c>
      <c r="I1840" s="53">
        <f t="shared" si="310"/>
        <v>1.0333758911771727</v>
      </c>
      <c r="J1840" s="53">
        <f t="shared" si="313"/>
        <v>-0.40275194959871613</v>
      </c>
      <c r="K1840" s="53">
        <f t="shared" si="314"/>
        <v>1.1078823137278251</v>
      </c>
      <c r="L1840" s="53">
        <f t="shared" si="315"/>
        <v>9.8184594927911633</v>
      </c>
      <c r="M1840" s="93">
        <f t="shared" si="316"/>
        <v>0.16826504888093652</v>
      </c>
      <c r="N1840" s="53">
        <f t="shared" si="317"/>
        <v>1.6691381137744978</v>
      </c>
      <c r="O1840">
        <f t="shared" si="318"/>
        <v>0.34272436873217466</v>
      </c>
      <c r="P1840" s="53">
        <f t="shared" si="319"/>
        <v>4.8097230428690185</v>
      </c>
      <c r="Q1840" s="53">
        <v>0.2</v>
      </c>
      <c r="R1840" s="53">
        <f t="shared" si="320"/>
        <v>2.5728216292347454</v>
      </c>
    </row>
    <row r="1841" spans="2:18" ht="15">
      <c r="B1841" s="84">
        <v>32144</v>
      </c>
      <c r="C1841" s="85">
        <v>0</v>
      </c>
      <c r="D1841" s="86">
        <v>8</v>
      </c>
      <c r="E1841" s="87">
        <v>-2</v>
      </c>
      <c r="F1841" s="96">
        <f t="shared" si="311"/>
        <v>3</v>
      </c>
      <c r="G1841" s="96"/>
      <c r="H1841" s="74">
        <f t="shared" si="312"/>
        <v>2</v>
      </c>
      <c r="I1841" s="53">
        <f t="shared" si="310"/>
        <v>1.0333927785396284</v>
      </c>
      <c r="J1841" s="53">
        <f t="shared" si="313"/>
        <v>-0.40136619123597461</v>
      </c>
      <c r="K1841" s="53">
        <f t="shared" si="314"/>
        <v>1.1097982614009767</v>
      </c>
      <c r="L1841" s="53">
        <f t="shared" si="315"/>
        <v>9.871114824725435</v>
      </c>
      <c r="M1841" s="93">
        <f t="shared" si="316"/>
        <v>0.60803560661007561</v>
      </c>
      <c r="N1841" s="53">
        <f t="shared" si="317"/>
        <v>5.3065850015016469</v>
      </c>
      <c r="O1841">
        <f t="shared" si="318"/>
        <v>0.40152374789424572</v>
      </c>
      <c r="P1841" s="53">
        <f t="shared" si="319"/>
        <v>5.738329876349705</v>
      </c>
      <c r="Q1841" s="53">
        <v>0.2</v>
      </c>
      <c r="R1841" s="53">
        <f t="shared" si="320"/>
        <v>3.4428748000780378</v>
      </c>
    </row>
    <row r="1842" spans="2:18" ht="15">
      <c r="B1842" s="84">
        <v>32145</v>
      </c>
      <c r="C1842" s="85">
        <v>0</v>
      </c>
      <c r="D1842" s="86">
        <v>5</v>
      </c>
      <c r="E1842" s="87">
        <v>0</v>
      </c>
      <c r="F1842" s="96">
        <f t="shared" si="311"/>
        <v>2.5</v>
      </c>
      <c r="G1842" s="96"/>
      <c r="H1842" s="74">
        <f t="shared" si="312"/>
        <v>3</v>
      </c>
      <c r="I1842" s="53">
        <f t="shared" si="310"/>
        <v>1.033399784441676</v>
      </c>
      <c r="J1842" s="53">
        <f t="shared" si="313"/>
        <v>-0.39984718264332159</v>
      </c>
      <c r="K1842" s="53">
        <f t="shared" si="314"/>
        <v>1.1118937651648177</v>
      </c>
      <c r="L1842" s="53">
        <f t="shared" si="315"/>
        <v>9.9287955373261916</v>
      </c>
      <c r="M1842" s="93">
        <f t="shared" si="316"/>
        <v>0.42206280512826266</v>
      </c>
      <c r="N1842" s="53">
        <f t="shared" si="317"/>
        <v>3.7742484985468461</v>
      </c>
      <c r="O1842">
        <f t="shared" si="318"/>
        <v>0.38910203313511127</v>
      </c>
      <c r="P1842" s="53">
        <f t="shared" si="319"/>
        <v>5.5406877114500723</v>
      </c>
      <c r="Q1842" s="53">
        <v>0.2</v>
      </c>
      <c r="R1842" s="53">
        <f t="shared" si="320"/>
        <v>3.0977258208434835</v>
      </c>
    </row>
    <row r="1843" spans="2:18" ht="15">
      <c r="B1843" s="84">
        <v>32146</v>
      </c>
      <c r="C1843" s="85">
        <v>0</v>
      </c>
      <c r="D1843" s="86">
        <v>6</v>
      </c>
      <c r="E1843" s="87">
        <v>-4</v>
      </c>
      <c r="F1843" s="96">
        <f t="shared" si="311"/>
        <v>1</v>
      </c>
      <c r="G1843" s="96"/>
      <c r="H1843" s="74">
        <f t="shared" si="312"/>
        <v>4</v>
      </c>
      <c r="I1843" s="53">
        <f t="shared" si="310"/>
        <v>1.0333969068101565</v>
      </c>
      <c r="J1843" s="53">
        <f t="shared" si="313"/>
        <v>-0.39819566767609194</v>
      </c>
      <c r="K1843" s="53">
        <f t="shared" si="314"/>
        <v>1.1141665602883304</v>
      </c>
      <c r="L1843" s="53">
        <f t="shared" si="315"/>
        <v>9.9914907953246939</v>
      </c>
      <c r="M1843" s="93">
        <f t="shared" si="316"/>
        <v>0.55627253180250447</v>
      </c>
      <c r="N1843" s="53">
        <f t="shared" si="317"/>
        <v>5.3712975827516569</v>
      </c>
      <c r="O1843">
        <f t="shared" si="318"/>
        <v>0.35383789041177988</v>
      </c>
      <c r="P1843" s="53">
        <f t="shared" si="319"/>
        <v>4.9838506177847011</v>
      </c>
      <c r="Q1843" s="53">
        <v>0.2</v>
      </c>
      <c r="R1843" s="53">
        <f t="shared" si="320"/>
        <v>3.3598452904392024</v>
      </c>
    </row>
    <row r="1844" spans="2:18" ht="15">
      <c r="B1844" s="84">
        <v>32147</v>
      </c>
      <c r="C1844" s="85">
        <v>0</v>
      </c>
      <c r="D1844" s="86">
        <v>5</v>
      </c>
      <c r="E1844" s="87">
        <v>-4</v>
      </c>
      <c r="F1844" s="96">
        <f t="shared" si="311"/>
        <v>0.5</v>
      </c>
      <c r="G1844" s="96"/>
      <c r="H1844" s="74">
        <f t="shared" si="312"/>
        <v>5</v>
      </c>
      <c r="I1844" s="53">
        <f t="shared" si="310"/>
        <v>1.0333841464966074</v>
      </c>
      <c r="J1844" s="53">
        <f t="shared" si="313"/>
        <v>-0.39641245569908973</v>
      </c>
      <c r="K1844" s="53">
        <f t="shared" si="314"/>
        <v>1.1166142132456969</v>
      </c>
      <c r="L1844" s="53">
        <f t="shared" si="315"/>
        <v>10.059188298363679</v>
      </c>
      <c r="M1844" s="93">
        <f t="shared" si="316"/>
        <v>0.51717170457425965</v>
      </c>
      <c r="N1844" s="53">
        <f t="shared" si="317"/>
        <v>5.1301860321654766</v>
      </c>
      <c r="O1844">
        <f t="shared" si="318"/>
        <v>0.34272436873217466</v>
      </c>
      <c r="P1844" s="53">
        <f t="shared" si="319"/>
        <v>4.8097230428690185</v>
      </c>
      <c r="Q1844" s="53">
        <v>0.2</v>
      </c>
      <c r="R1844" s="53">
        <f t="shared" si="320"/>
        <v>3.2852300640618872</v>
      </c>
    </row>
    <row r="1845" spans="2:18" ht="15">
      <c r="B1845" s="84">
        <v>32148</v>
      </c>
      <c r="C1845" s="85">
        <v>0</v>
      </c>
      <c r="D1845" s="86">
        <v>5</v>
      </c>
      <c r="E1845" s="87">
        <v>0</v>
      </c>
      <c r="F1845" s="96">
        <f t="shared" si="311"/>
        <v>2.5</v>
      </c>
      <c r="G1845" s="96"/>
      <c r="H1845" s="74">
        <f t="shared" si="312"/>
        <v>6</v>
      </c>
      <c r="I1845" s="53">
        <f t="shared" si="310"/>
        <v>1.0333615072770106</v>
      </c>
      <c r="J1845" s="53">
        <f t="shared" si="313"/>
        <v>-0.39449842027803839</v>
      </c>
      <c r="K1845" s="53">
        <f t="shared" si="314"/>
        <v>1.1192341310037945</v>
      </c>
      <c r="L1845" s="53">
        <f t="shared" si="315"/>
        <v>10.131874235267977</v>
      </c>
      <c r="M1845" s="93">
        <f t="shared" si="316"/>
        <v>0.43069547004646752</v>
      </c>
      <c r="N1845" s="53">
        <f t="shared" si="317"/>
        <v>3.8514451200214426</v>
      </c>
      <c r="O1845">
        <f t="shared" si="318"/>
        <v>0.38910203313511127</v>
      </c>
      <c r="P1845" s="53">
        <f t="shared" si="319"/>
        <v>5.5406877114500723</v>
      </c>
      <c r="Q1845" s="53">
        <v>0.2</v>
      </c>
      <c r="R1845" s="53">
        <f t="shared" si="320"/>
        <v>3.1139236108938158</v>
      </c>
    </row>
    <row r="1846" spans="2:18" ht="15">
      <c r="B1846" s="84">
        <v>32149</v>
      </c>
      <c r="C1846" s="85">
        <v>6.3</v>
      </c>
      <c r="D1846" s="86">
        <v>4</v>
      </c>
      <c r="E1846" s="87">
        <v>2</v>
      </c>
      <c r="F1846" s="96">
        <f t="shared" si="311"/>
        <v>3</v>
      </c>
      <c r="G1846" s="96"/>
      <c r="H1846" s="74">
        <f t="shared" si="312"/>
        <v>7</v>
      </c>
      <c r="I1846" s="53">
        <f t="shared" si="310"/>
        <v>1.0333289958506755</v>
      </c>
      <c r="J1846" s="53">
        <f t="shared" si="313"/>
        <v>-0.39245449778199326</v>
      </c>
      <c r="K1846" s="53">
        <f t="shared" si="314"/>
        <v>1.1220235707296449</v>
      </c>
      <c r="L1846" s="53">
        <f t="shared" si="315"/>
        <v>10.209533237229058</v>
      </c>
      <c r="M1846" s="93">
        <f t="shared" si="316"/>
        <v>0.28124427690598564</v>
      </c>
      <c r="N1846" s="53">
        <f t="shared" si="317"/>
        <v>2.4545382628299981</v>
      </c>
      <c r="O1846">
        <f t="shared" si="318"/>
        <v>0.40152374789424572</v>
      </c>
      <c r="P1846" s="53">
        <f t="shared" si="319"/>
        <v>5.738329876349705</v>
      </c>
      <c r="Q1846" s="53">
        <v>0.2</v>
      </c>
      <c r="R1846" s="53">
        <f t="shared" si="320"/>
        <v>2.8417805938708467</v>
      </c>
    </row>
    <row r="1847" spans="2:18" ht="15">
      <c r="B1847" s="84">
        <v>32150</v>
      </c>
      <c r="C1847" s="85">
        <v>0</v>
      </c>
      <c r="D1847" s="86">
        <v>7</v>
      </c>
      <c r="E1847" s="87">
        <v>-2</v>
      </c>
      <c r="F1847" s="96">
        <f t="shared" si="311"/>
        <v>2.5</v>
      </c>
      <c r="G1847" s="96"/>
      <c r="H1847" s="74">
        <f t="shared" si="312"/>
        <v>8</v>
      </c>
      <c r="I1847" s="53">
        <f t="shared" si="310"/>
        <v>1.0332866218382564</v>
      </c>
      <c r="J1847" s="53">
        <f t="shared" si="313"/>
        <v>-0.39028168590257256</v>
      </c>
      <c r="K1847" s="53">
        <f t="shared" si="314"/>
        <v>1.1249796498464379</v>
      </c>
      <c r="L1847" s="53">
        <f t="shared" si="315"/>
        <v>10.292148330364833</v>
      </c>
      <c r="M1847" s="93">
        <f t="shared" si="316"/>
        <v>0.58697932273379561</v>
      </c>
      <c r="N1847" s="53">
        <f t="shared" si="317"/>
        <v>5.2489956484860656</v>
      </c>
      <c r="O1847">
        <f t="shared" si="318"/>
        <v>0.38910203313511127</v>
      </c>
      <c r="P1847" s="53">
        <f t="shared" si="319"/>
        <v>5.5406877114500723</v>
      </c>
      <c r="Q1847" s="53">
        <v>0.2</v>
      </c>
      <c r="R1847" s="53">
        <f t="shared" si="320"/>
        <v>3.4071648125473164</v>
      </c>
    </row>
    <row r="1848" spans="2:18" ht="15">
      <c r="B1848" s="84">
        <v>32151</v>
      </c>
      <c r="C1848" s="85">
        <v>0</v>
      </c>
      <c r="D1848" s="86">
        <v>12</v>
      </c>
      <c r="E1848" s="87">
        <v>-4</v>
      </c>
      <c r="F1848" s="96">
        <f t="shared" si="311"/>
        <v>4</v>
      </c>
      <c r="G1848" s="96"/>
      <c r="H1848" s="74">
        <f t="shared" si="312"/>
        <v>9</v>
      </c>
      <c r="I1848" s="53">
        <f t="shared" si="310"/>
        <v>1.0332343977789049</v>
      </c>
      <c r="J1848" s="53">
        <f t="shared" si="313"/>
        <v>-0.38798104209611167</v>
      </c>
      <c r="K1848" s="53">
        <f t="shared" si="314"/>
        <v>1.1280993563664865</v>
      </c>
      <c r="L1848" s="53">
        <f t="shared" si="315"/>
        <v>10.379700888119451</v>
      </c>
      <c r="M1848" s="93">
        <f t="shared" si="316"/>
        <v>0.84761922236206733</v>
      </c>
      <c r="N1848" s="53">
        <f t="shared" si="317"/>
        <v>7.0581966039212274</v>
      </c>
      <c r="O1848">
        <f t="shared" si="318"/>
        <v>0.42741570243698762</v>
      </c>
      <c r="P1848" s="53">
        <f t="shared" si="319"/>
        <v>6.152681276989024</v>
      </c>
      <c r="Q1848" s="53">
        <v>0.2</v>
      </c>
      <c r="R1848" s="53">
        <f t="shared" si="320"/>
        <v>3.8615168974112155</v>
      </c>
    </row>
    <row r="1849" spans="2:18" ht="15">
      <c r="B1849" s="84">
        <v>32152</v>
      </c>
      <c r="C1849" s="85">
        <v>0</v>
      </c>
      <c r="D1849" s="86">
        <v>8</v>
      </c>
      <c r="E1849" s="87">
        <v>-6</v>
      </c>
      <c r="F1849" s="96">
        <f t="shared" si="311"/>
        <v>1</v>
      </c>
      <c r="G1849" s="96"/>
      <c r="H1849" s="74">
        <f t="shared" si="312"/>
        <v>10</v>
      </c>
      <c r="I1849" s="53">
        <f t="shared" si="310"/>
        <v>1.0331723391265606</v>
      </c>
      <c r="J1849" s="53">
        <f t="shared" si="313"/>
        <v>-0.38555368195503947</v>
      </c>
      <c r="K1849" s="53">
        <f t="shared" si="314"/>
        <v>1.131379559430016</v>
      </c>
      <c r="L1849" s="53">
        <f t="shared" si="315"/>
        <v>10.472170583965546</v>
      </c>
      <c r="M1849" s="93">
        <f t="shared" si="316"/>
        <v>0.68985536887877263</v>
      </c>
      <c r="N1849" s="53">
        <f t="shared" si="317"/>
        <v>6.6611566515787493</v>
      </c>
      <c r="O1849">
        <f t="shared" si="318"/>
        <v>0.35383789041177988</v>
      </c>
      <c r="P1849" s="53">
        <f t="shared" si="319"/>
        <v>4.9838506177847011</v>
      </c>
      <c r="Q1849" s="53">
        <v>0.2</v>
      </c>
      <c r="R1849" s="53">
        <f t="shared" si="320"/>
        <v>3.6266815689559184</v>
      </c>
    </row>
    <row r="1850" spans="2:18" ht="15">
      <c r="B1850" s="84">
        <v>32153</v>
      </c>
      <c r="C1850" s="85">
        <v>0</v>
      </c>
      <c r="D1850" s="86">
        <v>7</v>
      </c>
      <c r="E1850" s="87">
        <v>-5</v>
      </c>
      <c r="F1850" s="96">
        <f t="shared" si="311"/>
        <v>1</v>
      </c>
      <c r="G1850" s="96"/>
      <c r="H1850" s="74">
        <f t="shared" si="312"/>
        <v>11</v>
      </c>
      <c r="I1850" s="53">
        <f t="shared" si="310"/>
        <v>1.0331004642453772</v>
      </c>
      <c r="J1850" s="53">
        <f t="shared" si="313"/>
        <v>-0.38300077751493156</v>
      </c>
      <c r="K1850" s="53">
        <f t="shared" si="314"/>
        <v>1.134817019979989</v>
      </c>
      <c r="L1850" s="53">
        <f t="shared" si="315"/>
        <v>10.569535344865164</v>
      </c>
      <c r="M1850" s="93">
        <f t="shared" si="316"/>
        <v>0.64462009707841439</v>
      </c>
      <c r="N1850" s="53">
        <f t="shared" si="317"/>
        <v>6.22437055809851</v>
      </c>
      <c r="O1850">
        <f t="shared" si="318"/>
        <v>0.35383789041177988</v>
      </c>
      <c r="P1850" s="53">
        <f t="shared" si="319"/>
        <v>4.9838506177847011</v>
      </c>
      <c r="Q1850" s="53">
        <v>0.2</v>
      </c>
      <c r="R1850" s="53">
        <f t="shared" si="320"/>
        <v>3.5363225688846129</v>
      </c>
    </row>
    <row r="1851" spans="2:18" ht="15">
      <c r="B1851" s="84">
        <v>32154</v>
      </c>
      <c r="C1851" s="85">
        <v>0</v>
      </c>
      <c r="D1851" s="86">
        <v>2</v>
      </c>
      <c r="E1851" s="87">
        <v>-6</v>
      </c>
      <c r="F1851" s="96">
        <f t="shared" si="311"/>
        <v>-2</v>
      </c>
      <c r="G1851" s="96"/>
      <c r="H1851" s="74">
        <f t="shared" si="312"/>
        <v>12</v>
      </c>
      <c r="I1851" s="53">
        <f t="shared" si="310"/>
        <v>1.0330187944042881</v>
      </c>
      <c r="J1851" s="53">
        <f t="shared" si="313"/>
        <v>-0.3803235555038128</v>
      </c>
      <c r="K1851" s="53">
        <f t="shared" si="314"/>
        <v>1.1384084015051339</v>
      </c>
      <c r="L1851" s="53">
        <f t="shared" si="315"/>
        <v>10.671771305933273</v>
      </c>
      <c r="M1851" s="93">
        <f t="shared" si="316"/>
        <v>0.44661989366241828</v>
      </c>
      <c r="N1851" s="53">
        <f t="shared" si="317"/>
        <v>5.1313356632342568</v>
      </c>
      <c r="O1851">
        <f t="shared" si="318"/>
        <v>0.29163357525279388</v>
      </c>
      <c r="P1851" s="53">
        <f t="shared" si="319"/>
        <v>4.0182866888238244</v>
      </c>
      <c r="Q1851" s="53">
        <v>0.2</v>
      </c>
      <c r="R1851" s="53">
        <f t="shared" si="320"/>
        <v>3.1567128266093305</v>
      </c>
    </row>
    <row r="1852" spans="2:18" ht="15">
      <c r="B1852" s="84">
        <v>32155</v>
      </c>
      <c r="C1852" s="85">
        <v>0</v>
      </c>
      <c r="D1852" s="86">
        <v>6</v>
      </c>
      <c r="E1852" s="87">
        <v>-3</v>
      </c>
      <c r="F1852" s="96">
        <f t="shared" si="311"/>
        <v>1.5</v>
      </c>
      <c r="G1852" s="96"/>
      <c r="H1852" s="74">
        <f t="shared" si="312"/>
        <v>13</v>
      </c>
      <c r="I1852" s="53">
        <f t="shared" si="310"/>
        <v>1.0329273537707138</v>
      </c>
      <c r="J1852" s="53">
        <f t="shared" si="313"/>
        <v>-0.3775232955403422</v>
      </c>
      <c r="K1852" s="53">
        <f t="shared" si="314"/>
        <v>1.1421502807859754</v>
      </c>
      <c r="L1852" s="53">
        <f t="shared" si="315"/>
        <v>10.778852766732642</v>
      </c>
      <c r="M1852" s="93">
        <f t="shared" si="316"/>
        <v>0.58445432530365882</v>
      </c>
      <c r="N1852" s="53">
        <f t="shared" si="317"/>
        <v>5.4972149110336481</v>
      </c>
      <c r="O1852">
        <f t="shared" si="318"/>
        <v>0.36526692052720544</v>
      </c>
      <c r="P1852" s="53">
        <f t="shared" si="319"/>
        <v>5.1636135172163016</v>
      </c>
      <c r="Q1852" s="53">
        <v>0.2</v>
      </c>
      <c r="R1852" s="53">
        <f t="shared" si="320"/>
        <v>3.4106741975230261</v>
      </c>
    </row>
    <row r="1853" spans="2:18" ht="15">
      <c r="B1853" s="84">
        <v>32156</v>
      </c>
      <c r="C1853" s="85">
        <v>0.5</v>
      </c>
      <c r="D1853" s="86">
        <v>7</v>
      </c>
      <c r="E1853" s="87">
        <v>1</v>
      </c>
      <c r="F1853" s="96">
        <f t="shared" si="311"/>
        <v>4</v>
      </c>
      <c r="G1853" s="96"/>
      <c r="H1853" s="74">
        <f t="shared" si="312"/>
        <v>14</v>
      </c>
      <c r="I1853" s="53">
        <f t="shared" si="310"/>
        <v>1.0328261694034082</v>
      </c>
      <c r="J1853" s="53">
        <f t="shared" si="313"/>
        <v>-0.37460132828755749</v>
      </c>
      <c r="K1853" s="53">
        <f t="shared" si="314"/>
        <v>1.146039158581782</v>
      </c>
      <c r="L1853" s="53">
        <f t="shared" si="315"/>
        <v>10.890752149608147</v>
      </c>
      <c r="M1853" s="93">
        <f t="shared" si="316"/>
        <v>0.54461483472246841</v>
      </c>
      <c r="N1853" s="53">
        <f t="shared" si="317"/>
        <v>4.5350535658820306</v>
      </c>
      <c r="O1853">
        <f t="shared" si="318"/>
        <v>0.42741570243698762</v>
      </c>
      <c r="P1853" s="53">
        <f t="shared" si="319"/>
        <v>6.152681276989024</v>
      </c>
      <c r="Q1853" s="53">
        <v>0.2</v>
      </c>
      <c r="R1853" s="53">
        <f t="shared" si="320"/>
        <v>3.3252131812613213</v>
      </c>
    </row>
    <row r="1854" spans="2:18" ht="15">
      <c r="B1854" s="84">
        <v>32157</v>
      </c>
      <c r="C1854" s="85">
        <v>2.8</v>
      </c>
      <c r="D1854" s="86">
        <v>4</v>
      </c>
      <c r="E1854" s="87">
        <v>1</v>
      </c>
      <c r="F1854" s="96">
        <f t="shared" si="311"/>
        <v>2.5</v>
      </c>
      <c r="G1854" s="96"/>
      <c r="H1854" s="74">
        <f t="shared" si="312"/>
        <v>15</v>
      </c>
      <c r="I1854" s="53">
        <f t="shared" si="310"/>
        <v>1.0327152712444541</v>
      </c>
      <c r="J1854" s="53">
        <f t="shared" si="313"/>
        <v>-0.3715590335688283</v>
      </c>
      <c r="K1854" s="53">
        <f t="shared" si="314"/>
        <v>1.1500714701999954</v>
      </c>
      <c r="L1854" s="53">
        <f t="shared" si="315"/>
        <v>11.007439960446153</v>
      </c>
      <c r="M1854" s="93">
        <f t="shared" si="316"/>
        <v>0.36244529307207241</v>
      </c>
      <c r="N1854" s="53">
        <f t="shared" si="317"/>
        <v>3.2411256963686372</v>
      </c>
      <c r="O1854">
        <f t="shared" si="318"/>
        <v>0.38910203313511127</v>
      </c>
      <c r="P1854" s="53">
        <f t="shared" si="319"/>
        <v>5.5406877114500723</v>
      </c>
      <c r="Q1854" s="53">
        <v>0.2</v>
      </c>
      <c r="R1854" s="53">
        <f t="shared" si="320"/>
        <v>2.9858632670713696</v>
      </c>
    </row>
    <row r="1855" spans="2:18" ht="15">
      <c r="B1855" s="84">
        <v>32158</v>
      </c>
      <c r="C1855" s="85">
        <v>3</v>
      </c>
      <c r="D1855" s="86">
        <v>5</v>
      </c>
      <c r="E1855" s="87">
        <v>2</v>
      </c>
      <c r="F1855" s="96">
        <f t="shared" si="311"/>
        <v>3.5</v>
      </c>
      <c r="G1855" s="96"/>
      <c r="H1855" s="74">
        <f t="shared" si="312"/>
        <v>16</v>
      </c>
      <c r="I1855" s="53">
        <f t="shared" si="310"/>
        <v>1.0325946921104006</v>
      </c>
      <c r="J1855" s="53">
        <f t="shared" si="313"/>
        <v>-0.36839783845263269</v>
      </c>
      <c r="K1855" s="53">
        <f t="shared" si="314"/>
        <v>1.1542435958936998</v>
      </c>
      <c r="L1855" s="53">
        <f t="shared" si="315"/>
        <v>11.128884752217326</v>
      </c>
      <c r="M1855" s="93">
        <f t="shared" si="316"/>
        <v>0.38449557791543404</v>
      </c>
      <c r="N1855" s="53">
        <f t="shared" si="317"/>
        <v>3.2768849498112274</v>
      </c>
      <c r="O1855">
        <f t="shared" si="318"/>
        <v>0.41429223966637557</v>
      </c>
      <c r="P1855" s="53">
        <f t="shared" si="319"/>
        <v>5.9422692546644251</v>
      </c>
      <c r="Q1855" s="53">
        <v>0.2</v>
      </c>
      <c r="R1855" s="53">
        <f t="shared" si="320"/>
        <v>3.036568640114639</v>
      </c>
    </row>
    <row r="1856" spans="2:18" ht="15">
      <c r="B1856" s="84">
        <v>32159</v>
      </c>
      <c r="C1856" s="85">
        <v>0</v>
      </c>
      <c r="D1856" s="86">
        <v>10</v>
      </c>
      <c r="E1856" s="87">
        <v>-1</v>
      </c>
      <c r="F1856" s="96">
        <f t="shared" si="311"/>
        <v>4.5</v>
      </c>
      <c r="G1856" s="96"/>
      <c r="H1856" s="74">
        <f t="shared" si="312"/>
        <v>17</v>
      </c>
      <c r="I1856" s="53">
        <f t="shared" si="310"/>
        <v>1.0324644676825534</v>
      </c>
      <c r="J1856" s="53">
        <f t="shared" si="313"/>
        <v>-0.36511921531268005</v>
      </c>
      <c r="K1856" s="53">
        <f t="shared" si="314"/>
        <v>1.1585518710370053</v>
      </c>
      <c r="L1856" s="53">
        <f t="shared" si="315"/>
        <v>11.255053091632707</v>
      </c>
      <c r="M1856" s="93">
        <f t="shared" si="316"/>
        <v>0.77955763097450093</v>
      </c>
      <c r="N1856" s="53">
        <f t="shared" si="317"/>
        <v>6.3458939770807881</v>
      </c>
      <c r="O1856">
        <f t="shared" si="318"/>
        <v>0.44090248501484264</v>
      </c>
      <c r="P1856" s="53">
        <f t="shared" si="319"/>
        <v>6.3697455095310378</v>
      </c>
      <c r="Q1856" s="53">
        <v>0.2</v>
      </c>
      <c r="R1856" s="53">
        <f t="shared" si="320"/>
        <v>3.7337258284250567</v>
      </c>
    </row>
    <row r="1857" spans="2:18" ht="15">
      <c r="B1857" s="84">
        <v>32160</v>
      </c>
      <c r="C1857" s="85">
        <v>0</v>
      </c>
      <c r="D1857" s="86">
        <v>4</v>
      </c>
      <c r="E1857" s="87">
        <v>-2</v>
      </c>
      <c r="F1857" s="96">
        <f t="shared" si="311"/>
        <v>1</v>
      </c>
      <c r="G1857" s="96"/>
      <c r="H1857" s="74">
        <f t="shared" si="312"/>
        <v>18</v>
      </c>
      <c r="I1857" s="53">
        <f t="shared" si="310"/>
        <v>1.032324636496416</v>
      </c>
      <c r="J1857" s="53">
        <f t="shared" si="313"/>
        <v>-0.36172467986978218</v>
      </c>
      <c r="K1857" s="53">
        <f t="shared" si="314"/>
        <v>1.1629925960327789</v>
      </c>
      <c r="L1857" s="53">
        <f t="shared" si="315"/>
        <v>11.385909529211714</v>
      </c>
      <c r="M1857" s="93">
        <f t="shared" si="316"/>
        <v>0.49102168991840889</v>
      </c>
      <c r="N1857" s="53">
        <f t="shared" si="317"/>
        <v>4.7412436626904277</v>
      </c>
      <c r="O1857">
        <f t="shared" si="318"/>
        <v>0.35383789041177988</v>
      </c>
      <c r="P1857" s="53">
        <f t="shared" si="319"/>
        <v>4.9838506177847011</v>
      </c>
      <c r="Q1857" s="53">
        <v>0.2</v>
      </c>
      <c r="R1857" s="53">
        <f t="shared" si="320"/>
        <v>3.2295045056534004</v>
      </c>
    </row>
    <row r="1858" spans="2:18" ht="15">
      <c r="B1858" s="84">
        <v>32161</v>
      </c>
      <c r="C1858" s="85">
        <v>0</v>
      </c>
      <c r="D1858" s="86">
        <v>4</v>
      </c>
      <c r="E1858" s="87">
        <v>2</v>
      </c>
      <c r="F1858" s="96">
        <f t="shared" si="311"/>
        <v>3</v>
      </c>
      <c r="G1858" s="96"/>
      <c r="H1858" s="74">
        <f t="shared" si="312"/>
        <v>19</v>
      </c>
      <c r="I1858" s="53">
        <f t="shared" si="310"/>
        <v>1.0321752399302859</v>
      </c>
      <c r="J1858" s="53">
        <f t="shared" si="313"/>
        <v>-0.35821578922172775</v>
      </c>
      <c r="K1858" s="53">
        <f t="shared" si="314"/>
        <v>1.1675620459118377</v>
      </c>
      <c r="L1858" s="53">
        <f t="shared" si="315"/>
        <v>11.521416573027933</v>
      </c>
      <c r="M1858" s="93">
        <f t="shared" si="316"/>
        <v>0.31738301817736475</v>
      </c>
      <c r="N1858" s="53">
        <f t="shared" si="317"/>
        <v>2.7699364078054627</v>
      </c>
      <c r="O1858">
        <f t="shared" si="318"/>
        <v>0.40152374789424572</v>
      </c>
      <c r="P1858" s="53">
        <f t="shared" si="319"/>
        <v>5.738329876349705</v>
      </c>
      <c r="Q1858" s="53">
        <v>0.2</v>
      </c>
      <c r="R1858" s="53">
        <f t="shared" si="320"/>
        <v>2.9082535569617485</v>
      </c>
    </row>
    <row r="1859" spans="2:18" ht="15">
      <c r="B1859" s="84">
        <v>32162</v>
      </c>
      <c r="C1859" s="85">
        <v>0</v>
      </c>
      <c r="D1859" s="86">
        <v>9</v>
      </c>
      <c r="E1859" s="87">
        <v>1</v>
      </c>
      <c r="F1859" s="96">
        <f t="shared" si="311"/>
        <v>5</v>
      </c>
      <c r="G1859" s="96"/>
      <c r="H1859" s="74">
        <f t="shared" si="312"/>
        <v>20</v>
      </c>
      <c r="I1859" s="53">
        <f t="shared" si="310"/>
        <v>1.0320163221930105</v>
      </c>
      <c r="J1859" s="53">
        <f t="shared" si="313"/>
        <v>-0.35459413986723526</v>
      </c>
      <c r="K1859" s="53">
        <f t="shared" si="314"/>
        <v>1.1722564795875074</v>
      </c>
      <c r="L1859" s="53">
        <f t="shared" si="315"/>
        <v>11.661534666364656</v>
      </c>
      <c r="M1859" s="93">
        <f t="shared" si="316"/>
        <v>0.70426324213517266</v>
      </c>
      <c r="N1859" s="53">
        <f t="shared" si="317"/>
        <v>5.6072461643073472</v>
      </c>
      <c r="O1859">
        <f t="shared" si="318"/>
        <v>0.4547610930964518</v>
      </c>
      <c r="P1859" s="53">
        <f t="shared" si="319"/>
        <v>6.5936457320380466</v>
      </c>
      <c r="Q1859" s="53">
        <v>0.2</v>
      </c>
      <c r="R1859" s="53">
        <f t="shared" si="320"/>
        <v>3.5987623566353206</v>
      </c>
    </row>
    <row r="1860" spans="2:18" ht="15">
      <c r="B1860" s="84">
        <v>32163</v>
      </c>
      <c r="C1860" s="85">
        <v>0.7</v>
      </c>
      <c r="D1860" s="86">
        <v>9</v>
      </c>
      <c r="E1860" s="87">
        <v>3</v>
      </c>
      <c r="F1860" s="96">
        <f t="shared" si="311"/>
        <v>6</v>
      </c>
      <c r="G1860" s="96"/>
      <c r="H1860" s="74">
        <f t="shared" si="312"/>
        <v>21</v>
      </c>
      <c r="I1860" s="53">
        <f t="shared" si="310"/>
        <v>1.0318479303109052</v>
      </c>
      <c r="J1860" s="53">
        <f t="shared" si="313"/>
        <v>-0.35086136572984739</v>
      </c>
      <c r="K1860" s="53">
        <f t="shared" si="314"/>
        <v>1.1770721487342466</v>
      </c>
      <c r="L1860" s="53">
        <f t="shared" si="315"/>
        <v>11.806222169477898</v>
      </c>
      <c r="M1860" s="93">
        <f t="shared" si="316"/>
        <v>0.64455949045448324</v>
      </c>
      <c r="N1860" s="53">
        <f t="shared" si="317"/>
        <v>4.9162674178764298</v>
      </c>
      <c r="O1860">
        <f t="shared" si="318"/>
        <v>0.48362860546481151</v>
      </c>
      <c r="P1860" s="53">
        <f t="shared" si="319"/>
        <v>7.0627108084534136</v>
      </c>
      <c r="Q1860" s="53">
        <v>0.2</v>
      </c>
      <c r="R1860" s="53">
        <f t="shared" si="320"/>
        <v>3.4940812713525502</v>
      </c>
    </row>
    <row r="1861" spans="2:18" ht="15">
      <c r="B1861" s="84">
        <v>32164</v>
      </c>
      <c r="C1861" s="85">
        <v>7.6</v>
      </c>
      <c r="D1861" s="86">
        <v>6</v>
      </c>
      <c r="E1861" s="87">
        <v>2</v>
      </c>
      <c r="F1861" s="96">
        <f t="shared" si="311"/>
        <v>4</v>
      </c>
      <c r="G1861" s="96"/>
      <c r="H1861" s="74">
        <f t="shared" si="312"/>
        <v>22</v>
      </c>
      <c r="I1861" s="53">
        <f t="shared" si="310"/>
        <v>1.0316701141138369</v>
      </c>
      <c r="J1861" s="53">
        <f t="shared" si="313"/>
        <v>-0.34701913618740743</v>
      </c>
      <c r="K1861" s="53">
        <f t="shared" si="314"/>
        <v>1.1820053062637619</v>
      </c>
      <c r="L1861" s="53">
        <f t="shared" si="315"/>
        <v>11.955435345629594</v>
      </c>
      <c r="M1861" s="93">
        <f t="shared" si="316"/>
        <v>0.48814782429142339</v>
      </c>
      <c r="N1861" s="53">
        <f t="shared" si="317"/>
        <v>4.0648480175140618</v>
      </c>
      <c r="O1861">
        <f t="shared" si="318"/>
        <v>0.42741570243698762</v>
      </c>
      <c r="P1861" s="53">
        <f t="shared" si="319"/>
        <v>6.152681276989024</v>
      </c>
      <c r="Q1861" s="53">
        <v>0.2</v>
      </c>
      <c r="R1861" s="53">
        <f t="shared" si="320"/>
        <v>3.2252691911100486</v>
      </c>
    </row>
    <row r="1862" spans="2:18" ht="15">
      <c r="B1862" s="84">
        <v>32165</v>
      </c>
      <c r="C1862" s="85">
        <v>0.7</v>
      </c>
      <c r="D1862" s="86">
        <v>7</v>
      </c>
      <c r="E1862" s="87">
        <v>1</v>
      </c>
      <c r="F1862" s="96">
        <f t="shared" si="311"/>
        <v>4</v>
      </c>
      <c r="G1862" s="96"/>
      <c r="H1862" s="74">
        <f t="shared" si="312"/>
        <v>23</v>
      </c>
      <c r="I1862" s="53">
        <f t="shared" si="310"/>
        <v>1.0314829262204792</v>
      </c>
      <c r="J1862" s="53">
        <f t="shared" si="313"/>
        <v>-0.34306915411250505</v>
      </c>
      <c r="K1862" s="53">
        <f t="shared" si="314"/>
        <v>1.1870522143766915</v>
      </c>
      <c r="L1862" s="53">
        <f t="shared" si="315"/>
        <v>12.109128351519114</v>
      </c>
      <c r="M1862" s="93">
        <f t="shared" si="316"/>
        <v>0.6055422844264271</v>
      </c>
      <c r="N1862" s="53">
        <f t="shared" si="317"/>
        <v>5.0424015674854781</v>
      </c>
      <c r="O1862">
        <f t="shared" si="318"/>
        <v>0.42741570243698762</v>
      </c>
      <c r="P1862" s="53">
        <f t="shared" si="319"/>
        <v>6.152681276989024</v>
      </c>
      <c r="Q1862" s="53">
        <v>0.2</v>
      </c>
      <c r="R1862" s="53">
        <f t="shared" si="320"/>
        <v>3.4330519421001049</v>
      </c>
    </row>
    <row r="1863" spans="2:18" ht="15">
      <c r="B1863" s="84">
        <v>32166</v>
      </c>
      <c r="C1863" s="85">
        <v>0</v>
      </c>
      <c r="D1863" s="86">
        <v>11</v>
      </c>
      <c r="E1863" s="87">
        <v>-3</v>
      </c>
      <c r="F1863" s="96">
        <f t="shared" si="311"/>
        <v>4</v>
      </c>
      <c r="G1863" s="96"/>
      <c r="H1863" s="74">
        <f t="shared" si="312"/>
        <v>24</v>
      </c>
      <c r="I1863" s="53">
        <f t="shared" si="310"/>
        <v>1.0312864220227413</v>
      </c>
      <c r="J1863" s="53">
        <f t="shared" si="313"/>
        <v>-0.33901315392900844</v>
      </c>
      <c r="K1863" s="53">
        <f t="shared" si="314"/>
        <v>1.1922091521724227</v>
      </c>
      <c r="L1863" s="53">
        <f t="shared" si="315"/>
        <v>12.267253232207459</v>
      </c>
      <c r="M1863" s="93">
        <f t="shared" si="316"/>
        <v>0.93705981832240115</v>
      </c>
      <c r="N1863" s="53">
        <f t="shared" si="317"/>
        <v>7.8029759741916429</v>
      </c>
      <c r="O1863">
        <f t="shared" si="318"/>
        <v>0.42741570243698762</v>
      </c>
      <c r="P1863" s="53">
        <f t="shared" si="319"/>
        <v>6.152681276989024</v>
      </c>
      <c r="Q1863" s="53">
        <v>0.2</v>
      </c>
      <c r="R1863" s="53">
        <f t="shared" si="320"/>
        <v>4.0198226050013046</v>
      </c>
    </row>
    <row r="1864" spans="2:18" ht="15">
      <c r="B1864" s="84">
        <v>32167</v>
      </c>
      <c r="C1864" s="85">
        <v>0</v>
      </c>
      <c r="D1864" s="86">
        <v>3</v>
      </c>
      <c r="E1864" s="87">
        <v>-3</v>
      </c>
      <c r="F1864" s="96">
        <f t="shared" si="311"/>
        <v>0</v>
      </c>
      <c r="G1864" s="96"/>
      <c r="H1864" s="74">
        <f t="shared" si="312"/>
        <v>25</v>
      </c>
      <c r="I1864" s="53">
        <f t="shared" si="310"/>
        <v>1.0310806596693767</v>
      </c>
      <c r="J1864" s="53">
        <f t="shared" si="313"/>
        <v>-0.33485289968952081</v>
      </c>
      <c r="K1864" s="53">
        <f t="shared" si="314"/>
        <v>1.1974724228038927</v>
      </c>
      <c r="L1864" s="53">
        <f t="shared" si="315"/>
        <v>12.429759920595002</v>
      </c>
      <c r="M1864" s="93">
        <f t="shared" si="316"/>
        <v>0.50752546925696496</v>
      </c>
      <c r="N1864" s="53">
        <f t="shared" si="317"/>
        <v>5.1759168032283336</v>
      </c>
      <c r="O1864">
        <f t="shared" si="318"/>
        <v>0.33191890507593597</v>
      </c>
      <c r="P1864" s="53">
        <f t="shared" si="319"/>
        <v>4.6410749068413626</v>
      </c>
      <c r="Q1864" s="53">
        <v>0.2</v>
      </c>
      <c r="R1864" s="53">
        <f t="shared" si="320"/>
        <v>3.2695270380944783</v>
      </c>
    </row>
    <row r="1865" spans="2:18" ht="15">
      <c r="B1865" s="84">
        <v>32168</v>
      </c>
      <c r="C1865" s="85">
        <v>11.1</v>
      </c>
      <c r="D1865" s="86">
        <v>1</v>
      </c>
      <c r="E1865" s="87">
        <v>-3</v>
      </c>
      <c r="F1865" s="96">
        <f t="shared" si="311"/>
        <v>-1</v>
      </c>
      <c r="G1865" s="96"/>
      <c r="H1865" s="74">
        <f t="shared" si="312"/>
        <v>26</v>
      </c>
      <c r="I1865" s="53">
        <f t="shared" si="310"/>
        <v>1.0308657000487762</v>
      </c>
      <c r="J1865" s="53">
        <f t="shared" si="313"/>
        <v>-0.33059018317830297</v>
      </c>
      <c r="K1865" s="53">
        <f t="shared" si="314"/>
        <v>1.2028383601683015</v>
      </c>
      <c r="L1865" s="53">
        <f t="shared" si="315"/>
        <v>12.596596241481892</v>
      </c>
      <c r="M1865" s="93">
        <f t="shared" si="316"/>
        <v>0.39636195339646602</v>
      </c>
      <c r="N1865" s="53">
        <f t="shared" si="317"/>
        <v>4.2828427221038439</v>
      </c>
      <c r="O1865">
        <f t="shared" si="318"/>
        <v>0.31120306167098138</v>
      </c>
      <c r="P1865" s="53">
        <f t="shared" si="319"/>
        <v>4.3196117853386662</v>
      </c>
      <c r="Q1865" s="53">
        <v>0.2</v>
      </c>
      <c r="R1865" s="53">
        <f t="shared" si="320"/>
        <v>3.0373729387552917</v>
      </c>
    </row>
    <row r="1866" spans="2:18" ht="15">
      <c r="B1866" s="84">
        <v>32169</v>
      </c>
      <c r="C1866" s="85">
        <v>0</v>
      </c>
      <c r="D1866" s="86">
        <v>1</v>
      </c>
      <c r="E1866" s="87">
        <v>-2</v>
      </c>
      <c r="F1866" s="96">
        <f t="shared" si="311"/>
        <v>-0.5</v>
      </c>
      <c r="G1866" s="96"/>
      <c r="H1866" s="74">
        <f t="shared" si="312"/>
        <v>27</v>
      </c>
      <c r="I1866" s="53">
        <f t="shared" ref="I1866:I1929" si="321">1+0.0334*COS($I$7*H1866-0.0552)</f>
        <v>1.0306416067709498</v>
      </c>
      <c r="J1866" s="53">
        <f t="shared" si="313"/>
        <v>-0.32622682204390219</v>
      </c>
      <c r="K1866" s="53">
        <f t="shared" si="314"/>
        <v>1.2083033351284647</v>
      </c>
      <c r="L1866" s="53">
        <f t="shared" si="315"/>
        <v>12.767707920209469</v>
      </c>
      <c r="M1866" s="93">
        <f t="shared" si="316"/>
        <v>0.35827717655095842</v>
      </c>
      <c r="N1866" s="53">
        <f t="shared" si="317"/>
        <v>3.759434198380402</v>
      </c>
      <c r="O1866">
        <f t="shared" si="318"/>
        <v>0.3214141917235559</v>
      </c>
      <c r="P1866" s="53">
        <f t="shared" si="319"/>
        <v>4.4777540135241773</v>
      </c>
      <c r="Q1866" s="53">
        <v>0.2</v>
      </c>
      <c r="R1866" s="53">
        <f t="shared" si="320"/>
        <v>2.955561185239965</v>
      </c>
    </row>
    <row r="1867" spans="2:18" ht="15">
      <c r="B1867" s="84">
        <v>32170</v>
      </c>
      <c r="C1867" s="85">
        <v>0</v>
      </c>
      <c r="D1867" s="86">
        <v>6</v>
      </c>
      <c r="E1867" s="87">
        <v>-2</v>
      </c>
      <c r="F1867" s="96">
        <f t="shared" si="311"/>
        <v>2</v>
      </c>
      <c r="G1867" s="96"/>
      <c r="H1867" s="74">
        <f t="shared" si="312"/>
        <v>28</v>
      </c>
      <c r="I1867" s="53">
        <f t="shared" si="321"/>
        <v>1.030408446148704</v>
      </c>
      <c r="J1867" s="53">
        <f t="shared" si="313"/>
        <v>-0.32176465796541182</v>
      </c>
      <c r="K1867" s="53">
        <f t="shared" si="314"/>
        <v>1.2138637612630909</v>
      </c>
      <c r="L1867" s="53">
        <f t="shared" si="315"/>
        <v>12.9430385958524</v>
      </c>
      <c r="M1867" s="93">
        <f t="shared" si="316"/>
        <v>0.67880636124990967</v>
      </c>
      <c r="N1867" s="53">
        <f t="shared" si="317"/>
        <v>6.2234350449947824</v>
      </c>
      <c r="O1867">
        <f t="shared" si="318"/>
        <v>0.37701905417423626</v>
      </c>
      <c r="P1867" s="53">
        <f t="shared" si="319"/>
        <v>5.3491713880855905</v>
      </c>
      <c r="Q1867" s="53">
        <v>0.2</v>
      </c>
      <c r="R1867" s="53">
        <f t="shared" si="320"/>
        <v>3.5868064964415125</v>
      </c>
    </row>
    <row r="1868" spans="2:18" ht="15">
      <c r="B1868" s="84">
        <v>32171</v>
      </c>
      <c r="C1868" s="85">
        <v>9.5</v>
      </c>
      <c r="D1868" s="86">
        <v>2</v>
      </c>
      <c r="E1868" s="87">
        <v>1</v>
      </c>
      <c r="F1868" s="96">
        <f t="shared" si="311"/>
        <v>1.5</v>
      </c>
      <c r="G1868" s="96"/>
      <c r="H1868" s="74">
        <f t="shared" si="312"/>
        <v>29</v>
      </c>
      <c r="I1868" s="53">
        <f t="shared" si="321"/>
        <v>1.0301662871780179</v>
      </c>
      <c r="J1868" s="53">
        <f t="shared" si="313"/>
        <v>-0.31720555485597807</v>
      </c>
      <c r="K1868" s="53">
        <f t="shared" si="314"/>
        <v>1.2195161001475012</v>
      </c>
      <c r="L1868" s="53">
        <f t="shared" si="315"/>
        <v>13.122529838904034</v>
      </c>
      <c r="M1868" s="93">
        <f t="shared" si="316"/>
        <v>0.23717797212905131</v>
      </c>
      <c r="N1868" s="53">
        <f t="shared" si="317"/>
        <v>2.2308300726136858</v>
      </c>
      <c r="O1868">
        <f t="shared" si="318"/>
        <v>0.36526692052720544</v>
      </c>
      <c r="P1868" s="53">
        <f t="shared" si="319"/>
        <v>5.1636135172163016</v>
      </c>
      <c r="Q1868" s="53">
        <v>0.2</v>
      </c>
      <c r="R1868" s="53">
        <f t="shared" si="320"/>
        <v>2.7316502938232423</v>
      </c>
    </row>
    <row r="1869" spans="2:18" ht="15">
      <c r="B1869" s="84">
        <v>32172</v>
      </c>
      <c r="C1869" s="85">
        <v>14.5</v>
      </c>
      <c r="D1869" s="86">
        <v>4</v>
      </c>
      <c r="E1869" s="87">
        <v>2</v>
      </c>
      <c r="F1869" s="96">
        <f t="shared" si="311"/>
        <v>3</v>
      </c>
      <c r="G1869" s="96"/>
      <c r="H1869" s="74">
        <f t="shared" si="312"/>
        <v>30</v>
      </c>
      <c r="I1869" s="53">
        <f t="shared" si="321"/>
        <v>1.0299152015176269</v>
      </c>
      <c r="J1869" s="53">
        <f t="shared" si="313"/>
        <v>-0.31255139710685492</v>
      </c>
      <c r="K1869" s="53">
        <f t="shared" si="314"/>
        <v>1.2252568661692629</v>
      </c>
      <c r="L1869" s="53">
        <f t="shared" si="315"/>
        <v>13.306121173372119</v>
      </c>
      <c r="M1869" s="93">
        <f t="shared" si="316"/>
        <v>0.3665466717109338</v>
      </c>
      <c r="N1869" s="53">
        <f t="shared" si="317"/>
        <v>3.1990084944136514</v>
      </c>
      <c r="O1869">
        <f t="shared" si="318"/>
        <v>0.40152374789424572</v>
      </c>
      <c r="P1869" s="53">
        <f t="shared" si="319"/>
        <v>5.738329876349705</v>
      </c>
      <c r="Q1869" s="53">
        <v>0.2</v>
      </c>
      <c r="R1869" s="53">
        <f t="shared" si="320"/>
        <v>2.9986843138663617</v>
      </c>
    </row>
    <row r="1870" spans="2:18" ht="15">
      <c r="B1870" s="84">
        <v>32173</v>
      </c>
      <c r="C1870" s="85">
        <v>0</v>
      </c>
      <c r="D1870" s="86">
        <v>12</v>
      </c>
      <c r="E1870" s="87">
        <v>-2</v>
      </c>
      <c r="F1870" s="96">
        <f t="shared" si="311"/>
        <v>5</v>
      </c>
      <c r="G1870" s="96"/>
      <c r="H1870" s="74">
        <f t="shared" si="312"/>
        <v>31</v>
      </c>
      <c r="I1870" s="53">
        <f t="shared" si="321"/>
        <v>1.0296552634678175</v>
      </c>
      <c r="J1870" s="53">
        <f t="shared" si="313"/>
        <v>-0.30780408787498542</v>
      </c>
      <c r="K1870" s="53">
        <f t="shared" si="314"/>
        <v>1.2310826308858673</v>
      </c>
      <c r="L1870" s="53">
        <f t="shared" si="315"/>
        <v>13.493750103179497</v>
      </c>
      <c r="M1870" s="93">
        <f t="shared" si="316"/>
        <v>1.0780303837253002</v>
      </c>
      <c r="N1870" s="53">
        <f t="shared" si="317"/>
        <v>8.5831282573033434</v>
      </c>
      <c r="O1870">
        <f t="shared" si="318"/>
        <v>0.4547610930964518</v>
      </c>
      <c r="P1870" s="53">
        <f t="shared" si="319"/>
        <v>6.5936457320380466</v>
      </c>
      <c r="Q1870" s="53">
        <v>0.2</v>
      </c>
      <c r="R1870" s="53">
        <f t="shared" si="320"/>
        <v>4.2363610832872043</v>
      </c>
    </row>
    <row r="1871" spans="2:18" ht="15">
      <c r="B1871" s="84">
        <v>32174</v>
      </c>
      <c r="C1871" s="85">
        <v>0</v>
      </c>
      <c r="D1871" s="86">
        <v>12</v>
      </c>
      <c r="E1871" s="87">
        <v>-4</v>
      </c>
      <c r="F1871" s="96">
        <f t="shared" ref="F1871:F1934" si="322">0.5*(D1871+E1871)</f>
        <v>4</v>
      </c>
      <c r="G1871" s="96"/>
      <c r="H1871" s="74">
        <f t="shared" ref="H1871:H1934" si="323">B1871-DATE(YEAR(B1871),1,0)</f>
        <v>32</v>
      </c>
      <c r="I1871" s="53">
        <f t="shared" si="321"/>
        <v>1.0293865499484409</v>
      </c>
      <c r="J1871" s="53">
        <f t="shared" ref="J1871:J1934" si="324">ASIN(0.39785*SIN(4.869+$I$7*H1871+0.03345*SIN(6.224+$I$7*H1871)))</f>
        <v>-0.30296554741678583</v>
      </c>
      <c r="K1871" s="53">
        <f t="shared" ref="K1871:K1934" si="325">ACOS(-TAN(J1871)*TAN($E$7*$I$8))</f>
        <v>1.23699002693392</v>
      </c>
      <c r="L1871" s="53">
        <f t="shared" ref="L1871:L1934" si="326">117.5*I1871*((K1871*SIN($E$7*$I$8)*SIN(J1871)+COS($E$7*$I$8)*COS(J1871)*SIN(K1871))/PI())</f>
        <v>13.685352142743081</v>
      </c>
      <c r="M1871" s="93">
        <f t="shared" ref="M1871:M1934" si="327">0.0023*L1871/2.456*(0.5*(D1871+E1871)+17.8)*SQRT(D1871-E1871)</f>
        <v>1.117562795500225</v>
      </c>
      <c r="N1871" s="53">
        <f t="shared" ref="N1871:N1934" si="328">0.17*L1871*SQRT(D1871-E1871)</f>
        <v>9.306039457065296</v>
      </c>
      <c r="O1871">
        <f t="shared" ref="O1871:O1934" si="329">5336/(F1871+273.15)^2*EXP(21.07-5336/(F1871+273.15))</f>
        <v>0.42741570243698762</v>
      </c>
      <c r="P1871" s="53">
        <f t="shared" ref="P1871:P1934" si="330">EXP(21.07-5336/(F1871+273.15))</f>
        <v>6.152681276989024</v>
      </c>
      <c r="Q1871" s="53">
        <v>0.2</v>
      </c>
      <c r="R1871" s="53">
        <f t="shared" ref="R1871:R1934" si="331">(O1871*N1871*0.6+$L$8*6.43*(1+0.536*Q1871)*P1871*(1- G1871/100))/($O$7*(O1871+$L$8))</f>
        <v>4.339304504886293</v>
      </c>
    </row>
    <row r="1872" spans="2:18" ht="15">
      <c r="B1872" s="84">
        <v>32175</v>
      </c>
      <c r="C1872" s="85">
        <v>4.5999999999999996</v>
      </c>
      <c r="D1872" s="86">
        <v>7</v>
      </c>
      <c r="E1872" s="87">
        <v>-2</v>
      </c>
      <c r="F1872" s="96">
        <f t="shared" si="322"/>
        <v>2.5</v>
      </c>
      <c r="G1872" s="96"/>
      <c r="H1872" s="74">
        <f t="shared" si="323"/>
        <v>33</v>
      </c>
      <c r="I1872" s="53">
        <f t="shared" si="321"/>
        <v>1.0291091404761501</v>
      </c>
      <c r="J1872" s="53">
        <f t="shared" si="324"/>
        <v>-0.29803771147049535</v>
      </c>
      <c r="K1872" s="53">
        <f t="shared" si="325"/>
        <v>1.2429757515013611</v>
      </c>
      <c r="L1872" s="53">
        <f t="shared" si="326"/>
        <v>13.880860851585737</v>
      </c>
      <c r="M1872" s="93">
        <f t="shared" si="327"/>
        <v>0.79164991021238373</v>
      </c>
      <c r="N1872" s="53">
        <f t="shared" si="328"/>
        <v>7.0792390343087259</v>
      </c>
      <c r="O1872">
        <f t="shared" si="329"/>
        <v>0.38910203313511127</v>
      </c>
      <c r="P1872" s="53">
        <f t="shared" si="330"/>
        <v>5.5406877114500723</v>
      </c>
      <c r="Q1872" s="53">
        <v>0.2</v>
      </c>
      <c r="R1872" s="53">
        <f t="shared" si="331"/>
        <v>3.7911958431581674</v>
      </c>
    </row>
    <row r="1873" spans="2:18" ht="15">
      <c r="B1873" s="84">
        <v>32176</v>
      </c>
      <c r="C1873" s="85">
        <v>0.4</v>
      </c>
      <c r="D1873" s="86">
        <v>8</v>
      </c>
      <c r="E1873" s="87">
        <v>-5</v>
      </c>
      <c r="F1873" s="96">
        <f t="shared" si="322"/>
        <v>1.5</v>
      </c>
      <c r="G1873" s="96"/>
      <c r="H1873" s="74">
        <f t="shared" si="323"/>
        <v>34</v>
      </c>
      <c r="I1873" s="53">
        <f t="shared" si="321"/>
        <v>1.0288231171408715</v>
      </c>
      <c r="J1873" s="53">
        <f t="shared" si="324"/>
        <v>-0.29302252968915588</v>
      </c>
      <c r="K1873" s="53">
        <f t="shared" si="325"/>
        <v>1.2490365693760106</v>
      </c>
      <c r="L1873" s="53">
        <f t="shared" si="326"/>
        <v>14.080207872819296</v>
      </c>
      <c r="M1873" s="93">
        <f t="shared" si="327"/>
        <v>0.91756644929623177</v>
      </c>
      <c r="N1873" s="53">
        <f t="shared" si="328"/>
        <v>8.6303749472890914</v>
      </c>
      <c r="O1873">
        <f t="shared" si="329"/>
        <v>0.36526692052720544</v>
      </c>
      <c r="P1873" s="53">
        <f t="shared" si="330"/>
        <v>5.1636135172163016</v>
      </c>
      <c r="Q1873" s="53">
        <v>0.2</v>
      </c>
      <c r="R1873" s="53">
        <f t="shared" si="331"/>
        <v>4.0620030102551627</v>
      </c>
    </row>
    <row r="1874" spans="2:18" ht="15">
      <c r="B1874" s="84">
        <v>32177</v>
      </c>
      <c r="C1874" s="85">
        <v>0</v>
      </c>
      <c r="D1874" s="86">
        <v>9</v>
      </c>
      <c r="E1874" s="87">
        <v>-3</v>
      </c>
      <c r="F1874" s="96">
        <f t="shared" si="322"/>
        <v>3</v>
      </c>
      <c r="G1874" s="96"/>
      <c r="H1874" s="74">
        <f t="shared" si="323"/>
        <v>35</v>
      </c>
      <c r="I1874" s="53">
        <f t="shared" si="321"/>
        <v>1.0285285645815117</v>
      </c>
      <c r="J1874" s="53">
        <f t="shared" si="324"/>
        <v>-0.28792196412598908</v>
      </c>
      <c r="K1874" s="53">
        <f t="shared" si="325"/>
        <v>1.2551693155852104</v>
      </c>
      <c r="L1874" s="53">
        <f t="shared" si="326"/>
        <v>14.283322975322376</v>
      </c>
      <c r="M1874" s="93">
        <f t="shared" si="327"/>
        <v>0.96379060418997919</v>
      </c>
      <c r="N1874" s="53">
        <f t="shared" si="328"/>
        <v>8.4114099720192357</v>
      </c>
      <c r="O1874">
        <f t="shared" si="329"/>
        <v>0.40152374789424572</v>
      </c>
      <c r="P1874" s="53">
        <f t="shared" si="330"/>
        <v>5.738329876349705</v>
      </c>
      <c r="Q1874" s="53">
        <v>0.2</v>
      </c>
      <c r="R1874" s="53">
        <f t="shared" si="331"/>
        <v>4.0972442659637087</v>
      </c>
    </row>
    <row r="1875" spans="2:18" ht="15">
      <c r="B1875" s="84">
        <v>32178</v>
      </c>
      <c r="C1875" s="85">
        <v>0</v>
      </c>
      <c r="D1875" s="86">
        <v>6</v>
      </c>
      <c r="E1875" s="87">
        <v>-1</v>
      </c>
      <c r="F1875" s="96">
        <f t="shared" si="322"/>
        <v>2.5</v>
      </c>
      <c r="G1875" s="96"/>
      <c r="H1875" s="74">
        <f t="shared" si="323"/>
        <v>36</v>
      </c>
      <c r="I1875" s="53">
        <f t="shared" si="321"/>
        <v>1.0282255699609115</v>
      </c>
      <c r="J1875" s="53">
        <f t="shared" si="324"/>
        <v>-0.28273798777366221</v>
      </c>
      <c r="K1875" s="53">
        <f t="shared" si="325"/>
        <v>1.2613708976425573</v>
      </c>
      <c r="L1875" s="53">
        <f t="shared" si="326"/>
        <v>14.490134099424376</v>
      </c>
      <c r="M1875" s="93">
        <f t="shared" si="327"/>
        <v>0.72881438533359155</v>
      </c>
      <c r="N1875" s="53">
        <f t="shared" si="328"/>
        <v>6.5173395194791421</v>
      </c>
      <c r="O1875">
        <f t="shared" si="329"/>
        <v>0.38910203313511127</v>
      </c>
      <c r="P1875" s="53">
        <f t="shared" si="330"/>
        <v>5.5406877114500723</v>
      </c>
      <c r="Q1875" s="53">
        <v>0.2</v>
      </c>
      <c r="R1875" s="53">
        <f t="shared" si="331"/>
        <v>3.6732952123178872</v>
      </c>
    </row>
    <row r="1876" spans="2:18" ht="15">
      <c r="B1876" s="84">
        <v>32179</v>
      </c>
      <c r="C1876" s="85">
        <v>0</v>
      </c>
      <c r="D1876" s="86">
        <v>7</v>
      </c>
      <c r="E1876" s="87">
        <v>0</v>
      </c>
      <c r="F1876" s="96">
        <f t="shared" si="322"/>
        <v>3.5</v>
      </c>
      <c r="G1876" s="96"/>
      <c r="H1876" s="74">
        <f t="shared" si="323"/>
        <v>37</v>
      </c>
      <c r="I1876" s="53">
        <f t="shared" si="321"/>
        <v>1.0279142229400544</v>
      </c>
      <c r="J1876" s="53">
        <f t="shared" si="324"/>
        <v>-0.2774725831586547</v>
      </c>
      <c r="K1876" s="53">
        <f t="shared" si="325"/>
        <v>1.2676382974187046</v>
      </c>
      <c r="L1876" s="53">
        <f t="shared" si="326"/>
        <v>14.700567405896869</v>
      </c>
      <c r="M1876" s="93">
        <f t="shared" si="327"/>
        <v>0.775822185844801</v>
      </c>
      <c r="N1876" s="53">
        <f t="shared" si="328"/>
        <v>6.6119877328826551</v>
      </c>
      <c r="O1876">
        <f t="shared" si="329"/>
        <v>0.41429223966637557</v>
      </c>
      <c r="P1876" s="53">
        <f t="shared" si="330"/>
        <v>5.9422692546644251</v>
      </c>
      <c r="Q1876" s="53">
        <v>0.2</v>
      </c>
      <c r="R1876" s="53">
        <f t="shared" si="331"/>
        <v>3.742504145857815</v>
      </c>
    </row>
    <row r="1877" spans="2:18" ht="15">
      <c r="B1877" s="84">
        <v>32180</v>
      </c>
      <c r="C1877" s="85">
        <v>11.9</v>
      </c>
      <c r="D1877" s="86">
        <v>2</v>
      </c>
      <c r="E1877" s="87">
        <v>1</v>
      </c>
      <c r="F1877" s="96">
        <f t="shared" si="322"/>
        <v>1.5</v>
      </c>
      <c r="G1877" s="96"/>
      <c r="H1877" s="74">
        <f t="shared" si="323"/>
        <v>38</v>
      </c>
      <c r="I1877" s="53">
        <f t="shared" si="321"/>
        <v>1.0275946156515323</v>
      </c>
      <c r="J1877" s="53">
        <f t="shared" si="324"/>
        <v>-0.27212774099167591</v>
      </c>
      <c r="K1877" s="53">
        <f t="shared" si="325"/>
        <v>1.2739685726539534</v>
      </c>
      <c r="L1877" s="53">
        <f t="shared" si="326"/>
        <v>14.914547328045117</v>
      </c>
      <c r="M1877" s="93">
        <f t="shared" si="327"/>
        <v>0.26956708301788385</v>
      </c>
      <c r="N1877" s="53">
        <f t="shared" si="328"/>
        <v>2.5354730457676702</v>
      </c>
      <c r="O1877">
        <f t="shared" si="329"/>
        <v>0.36526692052720544</v>
      </c>
      <c r="P1877" s="53">
        <f t="shared" si="330"/>
        <v>5.1636135172163016</v>
      </c>
      <c r="Q1877" s="53">
        <v>0.2</v>
      </c>
      <c r="R1877" s="53">
        <f t="shared" si="331"/>
        <v>2.7949802047487995</v>
      </c>
    </row>
    <row r="1878" spans="2:18" ht="15">
      <c r="B1878" s="84">
        <v>32181</v>
      </c>
      <c r="C1878" s="85">
        <v>6.1</v>
      </c>
      <c r="D1878" s="86">
        <v>5</v>
      </c>
      <c r="E1878" s="87">
        <v>1</v>
      </c>
      <c r="F1878" s="96">
        <f t="shared" si="322"/>
        <v>3</v>
      </c>
      <c r="G1878" s="96"/>
      <c r="H1878" s="74">
        <f t="shared" si="323"/>
        <v>39</v>
      </c>
      <c r="I1878" s="53">
        <f t="shared" si="321"/>
        <v>1.0272668426722846</v>
      </c>
      <c r="J1878" s="53">
        <f t="shared" si="324"/>
        <v>-0.26670545887483604</v>
      </c>
      <c r="K1878" s="53">
        <f t="shared" si="325"/>
        <v>1.2803588581308856</v>
      </c>
      <c r="L1878" s="53">
        <f t="shared" si="326"/>
        <v>15.131996626686488</v>
      </c>
      <c r="M1878" s="93">
        <f t="shared" si="327"/>
        <v>0.58950709985397531</v>
      </c>
      <c r="N1878" s="53">
        <f t="shared" si="328"/>
        <v>5.1448788530734069</v>
      </c>
      <c r="O1878">
        <f t="shared" si="329"/>
        <v>0.40152374789424572</v>
      </c>
      <c r="P1878" s="53">
        <f t="shared" si="330"/>
        <v>5.738329876349705</v>
      </c>
      <c r="Q1878" s="53">
        <v>0.2</v>
      </c>
      <c r="R1878" s="53">
        <f t="shared" si="331"/>
        <v>3.4087937916533413</v>
      </c>
    </row>
    <row r="1879" spans="2:18" ht="15">
      <c r="B1879" s="84">
        <v>32182</v>
      </c>
      <c r="C1879" s="85">
        <v>1.3</v>
      </c>
      <c r="D1879" s="86">
        <v>9</v>
      </c>
      <c r="E1879" s="87">
        <v>0</v>
      </c>
      <c r="F1879" s="96">
        <f t="shared" si="322"/>
        <v>4.5</v>
      </c>
      <c r="G1879" s="96"/>
      <c r="H1879" s="74">
        <f t="shared" si="323"/>
        <v>40</v>
      </c>
      <c r="I1879" s="53">
        <f t="shared" si="321"/>
        <v>1.0269310009956087</v>
      </c>
      <c r="J1879" s="53">
        <f t="shared" si="324"/>
        <v>-0.26120774006603953</v>
      </c>
      <c r="K1879" s="53">
        <f t="shared" si="325"/>
        <v>1.2868063665256193</v>
      </c>
      <c r="L1879" s="53">
        <f t="shared" si="326"/>
        <v>15.352836447797053</v>
      </c>
      <c r="M1879" s="93">
        <f t="shared" si="327"/>
        <v>0.96186520530233421</v>
      </c>
      <c r="N1879" s="53">
        <f t="shared" si="328"/>
        <v>7.8299465883764974</v>
      </c>
      <c r="O1879">
        <f t="shared" si="329"/>
        <v>0.44090248501484264</v>
      </c>
      <c r="P1879" s="53">
        <f t="shared" si="330"/>
        <v>6.3697455095310378</v>
      </c>
      <c r="Q1879" s="53">
        <v>0.2</v>
      </c>
      <c r="R1879" s="53">
        <f t="shared" si="331"/>
        <v>4.0504464304889245</v>
      </c>
    </row>
    <row r="1880" spans="2:18" ht="15">
      <c r="B1880" s="84">
        <v>32183</v>
      </c>
      <c r="C1880" s="85">
        <v>0</v>
      </c>
      <c r="D1880" s="86">
        <v>11</v>
      </c>
      <c r="E1880" s="87">
        <v>-1</v>
      </c>
      <c r="F1880" s="96">
        <f t="shared" si="322"/>
        <v>5</v>
      </c>
      <c r="G1880" s="96"/>
      <c r="H1880" s="74">
        <f t="shared" si="323"/>
        <v>41</v>
      </c>
      <c r="I1880" s="53">
        <f t="shared" si="321"/>
        <v>1.0265871900024599</v>
      </c>
      <c r="J1880" s="53">
        <f t="shared" si="324"/>
        <v>-0.25563659230083863</v>
      </c>
      <c r="K1880" s="53">
        <f t="shared" si="325"/>
        <v>1.2933083889564396</v>
      </c>
      <c r="L1880" s="53">
        <f t="shared" si="326"/>
        <v>15.576986382605625</v>
      </c>
      <c r="M1880" s="93">
        <f t="shared" si="327"/>
        <v>1.1521483011988345</v>
      </c>
      <c r="N1880" s="53">
        <f t="shared" si="328"/>
        <v>9.1732448267837032</v>
      </c>
      <c r="O1880">
        <f t="shared" si="329"/>
        <v>0.4547610930964518</v>
      </c>
      <c r="P1880" s="53">
        <f t="shared" si="330"/>
        <v>6.5936457320380466</v>
      </c>
      <c r="Q1880" s="53">
        <v>0.2</v>
      </c>
      <c r="R1880" s="53">
        <f t="shared" si="331"/>
        <v>4.362796728759319</v>
      </c>
    </row>
    <row r="1881" spans="2:18" ht="15">
      <c r="B1881" s="84">
        <v>32184</v>
      </c>
      <c r="C1881" s="85">
        <v>0</v>
      </c>
      <c r="D1881" s="86">
        <v>9</v>
      </c>
      <c r="E1881" s="87">
        <v>-3</v>
      </c>
      <c r="F1881" s="96">
        <f t="shared" si="322"/>
        <v>3</v>
      </c>
      <c r="G1881" s="96"/>
      <c r="H1881" s="74">
        <f t="shared" si="323"/>
        <v>42</v>
      </c>
      <c r="I1881" s="53">
        <f t="shared" si="321"/>
        <v>1.0262355114320429</v>
      </c>
      <c r="J1881" s="53">
        <f t="shared" si="324"/>
        <v>-0.24999402667178106</v>
      </c>
      <c r="K1881" s="53">
        <f t="shared" si="325"/>
        <v>1.2998622952485448</v>
      </c>
      <c r="L1881" s="53">
        <f t="shared" si="326"/>
        <v>15.804364529912229</v>
      </c>
      <c r="M1881" s="93">
        <f t="shared" si="327"/>
        <v>1.0664253735240485</v>
      </c>
      <c r="N1881" s="53">
        <f t="shared" si="328"/>
        <v>9.3071471980301137</v>
      </c>
      <c r="O1881">
        <f t="shared" si="329"/>
        <v>0.40152374789424572</v>
      </c>
      <c r="P1881" s="53">
        <f t="shared" si="330"/>
        <v>5.738329876349705</v>
      </c>
      <c r="Q1881" s="53">
        <v>0.2</v>
      </c>
      <c r="R1881" s="53">
        <f t="shared" si="331"/>
        <v>4.2860288498692345</v>
      </c>
    </row>
    <row r="1882" spans="2:18" ht="15">
      <c r="B1882" s="84">
        <v>32185</v>
      </c>
      <c r="C1882" s="85">
        <v>6.2</v>
      </c>
      <c r="D1882" s="86">
        <v>9</v>
      </c>
      <c r="E1882" s="87">
        <v>-1</v>
      </c>
      <c r="F1882" s="96">
        <f t="shared" si="322"/>
        <v>4</v>
      </c>
      <c r="G1882" s="96"/>
      <c r="H1882" s="74">
        <f t="shared" si="323"/>
        <v>43</v>
      </c>
      <c r="I1882" s="53">
        <f t="shared" si="321"/>
        <v>1.0258760693517042</v>
      </c>
      <c r="J1882" s="53">
        <f t="shared" si="324"/>
        <v>-0.24428205656508803</v>
      </c>
      <c r="K1882" s="53">
        <f t="shared" si="325"/>
        <v>1.3064655339335101</v>
      </c>
      <c r="L1882" s="53">
        <f t="shared" si="326"/>
        <v>16.034887560408439</v>
      </c>
      <c r="M1882" s="93">
        <f t="shared" si="327"/>
        <v>1.0351943335178158</v>
      </c>
      <c r="N1882" s="53">
        <f t="shared" si="328"/>
        <v>8.6201503416505485</v>
      </c>
      <c r="O1882">
        <f t="shared" si="329"/>
        <v>0.42741570243698762</v>
      </c>
      <c r="P1882" s="53">
        <f t="shared" si="330"/>
        <v>6.152681276989024</v>
      </c>
      <c r="Q1882" s="53">
        <v>0.2</v>
      </c>
      <c r="R1882" s="53">
        <f t="shared" si="331"/>
        <v>4.1935161465102428</v>
      </c>
    </row>
    <row r="1883" spans="2:18" ht="15">
      <c r="B1883" s="84">
        <v>32186</v>
      </c>
      <c r="C1883" s="85">
        <v>0.1</v>
      </c>
      <c r="D1883" s="86">
        <v>7</v>
      </c>
      <c r="E1883" s="87">
        <v>1</v>
      </c>
      <c r="F1883" s="96">
        <f t="shared" si="322"/>
        <v>4</v>
      </c>
      <c r="G1883" s="96"/>
      <c r="H1883" s="74">
        <f t="shared" si="323"/>
        <v>44</v>
      </c>
      <c r="I1883" s="53">
        <f t="shared" si="321"/>
        <v>1.0255089701261384</v>
      </c>
      <c r="J1883" s="53">
        <f t="shared" si="324"/>
        <v>-0.23850269665431623</v>
      </c>
      <c r="K1883" s="53">
        <f t="shared" si="325"/>
        <v>1.3131156320018036</v>
      </c>
      <c r="L1883" s="53">
        <f t="shared" si="326"/>
        <v>16.268470782777829</v>
      </c>
      <c r="M1883" s="93">
        <f t="shared" si="327"/>
        <v>0.81353890023735798</v>
      </c>
      <c r="N1883" s="53">
        <f t="shared" si="328"/>
        <v>6.7744068932409585</v>
      </c>
      <c r="O1883">
        <f t="shared" si="329"/>
        <v>0.42741570243698762</v>
      </c>
      <c r="P1883" s="53">
        <f t="shared" si="330"/>
        <v>6.152681276989024</v>
      </c>
      <c r="Q1883" s="53">
        <v>0.2</v>
      </c>
      <c r="R1883" s="53">
        <f t="shared" si="331"/>
        <v>3.801196307516634</v>
      </c>
    </row>
    <row r="1884" spans="2:18" ht="15">
      <c r="B1884" s="84">
        <v>32187</v>
      </c>
      <c r="C1884" s="85">
        <v>0</v>
      </c>
      <c r="D1884" s="86">
        <v>11</v>
      </c>
      <c r="E1884" s="87">
        <v>-4</v>
      </c>
      <c r="F1884" s="96">
        <f t="shared" si="322"/>
        <v>3.5</v>
      </c>
      <c r="G1884" s="96"/>
      <c r="H1884" s="74">
        <f t="shared" si="323"/>
        <v>45</v>
      </c>
      <c r="I1884" s="53">
        <f t="shared" si="321"/>
        <v>1.0251343223859126</v>
      </c>
      <c r="J1884" s="53">
        <f t="shared" si="324"/>
        <v>-0.2326579619504911</v>
      </c>
      <c r="K1884" s="53">
        <f t="shared" si="325"/>
        <v>1.3198101944263136</v>
      </c>
      <c r="L1884" s="53">
        <f t="shared" si="326"/>
        <v>16.505028211357502</v>
      </c>
      <c r="M1884" s="93">
        <f t="shared" si="327"/>
        <v>1.2750904043885898</v>
      </c>
      <c r="N1884" s="53">
        <f t="shared" si="328"/>
        <v>10.867028896516105</v>
      </c>
      <c r="O1884">
        <f t="shared" si="329"/>
        <v>0.41429223966637557</v>
      </c>
      <c r="P1884" s="53">
        <f t="shared" si="330"/>
        <v>5.9422692546644251</v>
      </c>
      <c r="Q1884" s="53">
        <v>0.2</v>
      </c>
      <c r="R1884" s="53">
        <f t="shared" si="331"/>
        <v>4.6431614362581151</v>
      </c>
    </row>
    <row r="1885" spans="2:18" ht="15">
      <c r="B1885" s="84">
        <v>32188</v>
      </c>
      <c r="C1885" s="85">
        <v>0</v>
      </c>
      <c r="D1885" s="86">
        <v>10</v>
      </c>
      <c r="E1885" s="87">
        <v>-4</v>
      </c>
      <c r="F1885" s="96">
        <f t="shared" si="322"/>
        <v>3</v>
      </c>
      <c r="G1885" s="96"/>
      <c r="H1885" s="74">
        <f t="shared" si="323"/>
        <v>46</v>
      </c>
      <c r="I1885" s="53">
        <f t="shared" si="321"/>
        <v>1.0247522369953201</v>
      </c>
      <c r="J1885" s="53">
        <f t="shared" si="324"/>
        <v>-0.22674986690804186</v>
      </c>
      <c r="K1885" s="53">
        <f t="shared" si="325"/>
        <v>1.3265469034743758</v>
      </c>
      <c r="L1885" s="53">
        <f t="shared" si="326"/>
        <v>16.744472635144707</v>
      </c>
      <c r="M1885" s="93">
        <f t="shared" si="327"/>
        <v>1.2203890447657377</v>
      </c>
      <c r="N1885" s="53">
        <f t="shared" si="328"/>
        <v>10.650853552896965</v>
      </c>
      <c r="O1885">
        <f t="shared" si="329"/>
        <v>0.40152374789424572</v>
      </c>
      <c r="P1885" s="53">
        <f t="shared" si="330"/>
        <v>5.738329876349705</v>
      </c>
      <c r="Q1885" s="53">
        <v>0.2</v>
      </c>
      <c r="R1885" s="53">
        <f t="shared" si="331"/>
        <v>4.5692269103366563</v>
      </c>
    </row>
    <row r="1886" spans="2:18" ht="15">
      <c r="B1886" s="84">
        <v>32189</v>
      </c>
      <c r="C1886" s="85">
        <v>0</v>
      </c>
      <c r="D1886" s="86">
        <v>13</v>
      </c>
      <c r="E1886" s="87">
        <v>-3</v>
      </c>
      <c r="F1886" s="96">
        <f t="shared" si="322"/>
        <v>5</v>
      </c>
      <c r="G1886" s="96"/>
      <c r="H1886" s="74">
        <f t="shared" si="323"/>
        <v>47</v>
      </c>
      <c r="I1886" s="53">
        <f t="shared" si="321"/>
        <v>1.0243628270195759</v>
      </c>
      <c r="J1886" s="53">
        <f t="shared" si="324"/>
        <v>-0.22078042458572791</v>
      </c>
      <c r="K1886" s="53">
        <f t="shared" si="325"/>
        <v>1.3333235178252498</v>
      </c>
      <c r="L1886" s="53">
        <f t="shared" si="326"/>
        <v>16.986715687937249</v>
      </c>
      <c r="M1886" s="93">
        <f t="shared" si="327"/>
        <v>1.4507872486570508</v>
      </c>
      <c r="N1886" s="53">
        <f t="shared" si="328"/>
        <v>11.550966667797329</v>
      </c>
      <c r="O1886">
        <f t="shared" si="329"/>
        <v>0.4547610930964518</v>
      </c>
      <c r="P1886" s="53">
        <f t="shared" si="330"/>
        <v>6.5936457320380466</v>
      </c>
      <c r="Q1886" s="53">
        <v>0.2</v>
      </c>
      <c r="R1886" s="53">
        <f t="shared" si="331"/>
        <v>4.8722364077475353</v>
      </c>
    </row>
    <row r="1887" spans="2:18" ht="15">
      <c r="B1887" s="84">
        <v>32190</v>
      </c>
      <c r="C1887" s="85">
        <v>0</v>
      </c>
      <c r="D1887" s="86">
        <v>15</v>
      </c>
      <c r="E1887" s="87">
        <v>-2</v>
      </c>
      <c r="F1887" s="96">
        <f t="shared" si="322"/>
        <v>6.5</v>
      </c>
      <c r="G1887" s="96"/>
      <c r="H1887" s="74">
        <f t="shared" si="323"/>
        <v>48</v>
      </c>
      <c r="I1887" s="53">
        <f t="shared" si="321"/>
        <v>1.023966207691356</v>
      </c>
      <c r="J1887" s="53">
        <f t="shared" si="324"/>
        <v>-0.21475164586162002</v>
      </c>
      <c r="K1887" s="53">
        <f t="shared" si="325"/>
        <v>1.3401378715093815</v>
      </c>
      <c r="L1887" s="53">
        <f t="shared" si="326"/>
        <v>17.231667919401065</v>
      </c>
      <c r="M1887" s="93">
        <f t="shared" si="327"/>
        <v>1.6168045561577133</v>
      </c>
      <c r="N1887" s="53">
        <f t="shared" si="328"/>
        <v>12.078157779333845</v>
      </c>
      <c r="O1887">
        <f t="shared" si="329"/>
        <v>0.4986553243273773</v>
      </c>
      <c r="P1887" s="53">
        <f t="shared" si="330"/>
        <v>7.3082650054301794</v>
      </c>
      <c r="Q1887" s="53">
        <v>0.2</v>
      </c>
      <c r="R1887" s="53">
        <f t="shared" si="331"/>
        <v>5.066924089963309</v>
      </c>
    </row>
    <row r="1888" spans="2:18" ht="15">
      <c r="B1888" s="84">
        <v>32191</v>
      </c>
      <c r="C1888" s="85">
        <v>0</v>
      </c>
      <c r="D1888" s="86">
        <v>14</v>
      </c>
      <c r="E1888" s="87">
        <v>-3</v>
      </c>
      <c r="F1888" s="96">
        <f t="shared" si="322"/>
        <v>5.5</v>
      </c>
      <c r="G1888" s="96"/>
      <c r="H1888" s="74">
        <f t="shared" si="323"/>
        <v>49</v>
      </c>
      <c r="I1888" s="53">
        <f t="shared" si="321"/>
        <v>1.0235624963767014</v>
      </c>
      <c r="J1888" s="53">
        <f t="shared" si="324"/>
        <v>-0.20866553870108739</v>
      </c>
      <c r="K1888" s="53">
        <f t="shared" si="325"/>
        <v>1.346987872685115</v>
      </c>
      <c r="L1888" s="53">
        <f t="shared" si="326"/>
        <v>17.479238866864325</v>
      </c>
      <c r="M1888" s="93">
        <f t="shared" si="327"/>
        <v>1.5725424311342275</v>
      </c>
      <c r="N1888" s="53">
        <f t="shared" si="328"/>
        <v>12.251687177592139</v>
      </c>
      <c r="O1888">
        <f t="shared" si="329"/>
        <v>0.46900019134232457</v>
      </c>
      <c r="P1888" s="53">
        <f t="shared" si="330"/>
        <v>6.8245700167601502</v>
      </c>
      <c r="Q1888" s="53">
        <v>0.2</v>
      </c>
      <c r="R1888" s="53">
        <f t="shared" si="331"/>
        <v>5.0501810793391444</v>
      </c>
    </row>
    <row r="1889" spans="2:18" ht="15">
      <c r="B1889" s="84">
        <v>32192</v>
      </c>
      <c r="C1889" s="85">
        <v>0</v>
      </c>
      <c r="D1889" s="86">
        <v>18</v>
      </c>
      <c r="E1889" s="87">
        <v>-2</v>
      </c>
      <c r="F1889" s="96">
        <f t="shared" si="322"/>
        <v>8</v>
      </c>
      <c r="G1889" s="96"/>
      <c r="H1889" s="74">
        <f t="shared" si="323"/>
        <v>50</v>
      </c>
      <c r="I1889" s="53">
        <f t="shared" si="321"/>
        <v>1.0231518125402845</v>
      </c>
      <c r="J1889" s="53">
        <f t="shared" si="324"/>
        <v>-0.20252410747662677</v>
      </c>
      <c r="K1889" s="53">
        <f t="shared" si="325"/>
        <v>1.3538715022678474</v>
      </c>
      <c r="L1889" s="53">
        <f t="shared" si="326"/>
        <v>17.729337127643955</v>
      </c>
      <c r="M1889" s="93">
        <f t="shared" si="327"/>
        <v>1.9156963671144189</v>
      </c>
      <c r="N1889" s="53">
        <f t="shared" si="328"/>
        <v>13.478961024563736</v>
      </c>
      <c r="O1889">
        <f t="shared" si="329"/>
        <v>0.54621768965488293</v>
      </c>
      <c r="P1889" s="53">
        <f t="shared" si="330"/>
        <v>8.0914455460972867</v>
      </c>
      <c r="Q1889" s="53">
        <v>0.2</v>
      </c>
      <c r="R1889" s="53">
        <f t="shared" si="331"/>
        <v>5.4515234076093826</v>
      </c>
    </row>
    <row r="1890" spans="2:18" ht="15">
      <c r="B1890" s="84">
        <v>32193</v>
      </c>
      <c r="C1890" s="85">
        <v>0</v>
      </c>
      <c r="D1890" s="86">
        <v>17</v>
      </c>
      <c r="E1890" s="87">
        <v>0</v>
      </c>
      <c r="F1890" s="96">
        <f t="shared" si="322"/>
        <v>8.5</v>
      </c>
      <c r="G1890" s="96"/>
      <c r="H1890" s="74">
        <f t="shared" si="323"/>
        <v>51</v>
      </c>
      <c r="I1890" s="53">
        <f t="shared" si="321"/>
        <v>1.0227342777100603</v>
      </c>
      <c r="J1890" s="53">
        <f t="shared" si="324"/>
        <v>-0.19632935233829593</v>
      </c>
      <c r="K1890" s="53">
        <f t="shared" si="325"/>
        <v>1.3607868124258506</v>
      </c>
      <c r="L1890" s="53">
        <f t="shared" si="326"/>
        <v>17.981870431716864</v>
      </c>
      <c r="M1890" s="93">
        <f t="shared" si="327"/>
        <v>1.8260579121437657</v>
      </c>
      <c r="N1890" s="53">
        <f t="shared" si="328"/>
        <v>12.603995693143744</v>
      </c>
      <c r="O1890">
        <f t="shared" si="329"/>
        <v>0.56293085323359648</v>
      </c>
      <c r="P1890" s="53">
        <f t="shared" si="330"/>
        <v>8.3687143143084199</v>
      </c>
      <c r="Q1890" s="53">
        <v>0.2</v>
      </c>
      <c r="R1890" s="53">
        <f t="shared" si="331"/>
        <v>5.2856498323066372</v>
      </c>
    </row>
    <row r="1891" spans="2:18" ht="15">
      <c r="B1891" s="84">
        <v>32194</v>
      </c>
      <c r="C1891" s="85">
        <v>0</v>
      </c>
      <c r="D1891" s="86">
        <v>16</v>
      </c>
      <c r="E1891" s="87">
        <v>-2</v>
      </c>
      <c r="F1891" s="96">
        <f t="shared" si="322"/>
        <v>7</v>
      </c>
      <c r="G1891" s="96"/>
      <c r="H1891" s="74">
        <f t="shared" si="323"/>
        <v>52</v>
      </c>
      <c r="I1891" s="53">
        <f t="shared" si="321"/>
        <v>1.0223100154413023</v>
      </c>
      <c r="J1891" s="53">
        <f t="shared" si="324"/>
        <v>-0.19008326863341693</v>
      </c>
      <c r="K1891" s="53">
        <f t="shared" si="325"/>
        <v>1.3677319249562678</v>
      </c>
      <c r="L1891" s="53">
        <f t="shared" si="326"/>
        <v>18.236745714555813</v>
      </c>
      <c r="M1891" s="93">
        <f t="shared" si="327"/>
        <v>1.7969448544057269</v>
      </c>
      <c r="N1891" s="53">
        <f t="shared" si="328"/>
        <v>13.153233092767868</v>
      </c>
      <c r="O1891">
        <f t="shared" si="329"/>
        <v>0.51408950205511061</v>
      </c>
      <c r="P1891" s="53">
        <f t="shared" si="330"/>
        <v>7.561434041661748</v>
      </c>
      <c r="Q1891" s="53">
        <v>0.2</v>
      </c>
      <c r="R1891" s="53">
        <f t="shared" si="331"/>
        <v>5.3270527309319142</v>
      </c>
    </row>
    <row r="1892" spans="2:18" ht="15">
      <c r="B1892" s="84">
        <v>32195</v>
      </c>
      <c r="C1892" s="85">
        <v>0</v>
      </c>
      <c r="D1892" s="86">
        <v>14</v>
      </c>
      <c r="E1892" s="87">
        <v>-4</v>
      </c>
      <c r="F1892" s="96">
        <f t="shared" si="322"/>
        <v>5</v>
      </c>
      <c r="G1892" s="96"/>
      <c r="H1892" s="74">
        <f t="shared" si="323"/>
        <v>53</v>
      </c>
      <c r="I1892" s="53">
        <f t="shared" si="321"/>
        <v>1.0218791512800416</v>
      </c>
      <c r="J1892" s="53">
        <f t="shared" si="324"/>
        <v>-0.18378784637416273</v>
      </c>
      <c r="K1892" s="53">
        <f t="shared" si="325"/>
        <v>1.3747050295540015</v>
      </c>
      <c r="L1892" s="53">
        <f t="shared" si="326"/>
        <v>18.493869189956964</v>
      </c>
      <c r="M1892" s="93">
        <f t="shared" si="327"/>
        <v>1.6753222429089323</v>
      </c>
      <c r="N1892" s="53">
        <f t="shared" si="328"/>
        <v>13.338683120887442</v>
      </c>
      <c r="O1892">
        <f t="shared" si="329"/>
        <v>0.4547610930964518</v>
      </c>
      <c r="P1892" s="53">
        <f t="shared" si="330"/>
        <v>6.5936457320380466</v>
      </c>
      <c r="Q1892" s="53">
        <v>0.2</v>
      </c>
      <c r="R1892" s="53">
        <f t="shared" si="331"/>
        <v>5.2552642625095256</v>
      </c>
    </row>
    <row r="1893" spans="2:18" ht="15">
      <c r="B1893" s="84">
        <v>32196</v>
      </c>
      <c r="C1893" s="85">
        <v>0</v>
      </c>
      <c r="D1893" s="86">
        <v>14</v>
      </c>
      <c r="E1893" s="87">
        <v>-3</v>
      </c>
      <c r="F1893" s="96">
        <f t="shared" si="322"/>
        <v>5.5</v>
      </c>
      <c r="G1893" s="96"/>
      <c r="H1893" s="74">
        <f t="shared" si="323"/>
        <v>54</v>
      </c>
      <c r="I1893" s="53">
        <f t="shared" si="321"/>
        <v>1.0214418127259153</v>
      </c>
      <c r="J1893" s="53">
        <f t="shared" si="324"/>
        <v>-0.17744506975156121</v>
      </c>
      <c r="K1893" s="53">
        <f t="shared" si="325"/>
        <v>1.3817043819854726</v>
      </c>
      <c r="L1893" s="53">
        <f t="shared" si="326"/>
        <v>18.753146422694368</v>
      </c>
      <c r="M1893" s="93">
        <f t="shared" si="327"/>
        <v>1.6871511792693008</v>
      </c>
      <c r="N1893" s="53">
        <f t="shared" si="328"/>
        <v>13.144604597285285</v>
      </c>
      <c r="O1893">
        <f t="shared" si="329"/>
        <v>0.46900019134232457</v>
      </c>
      <c r="P1893" s="53">
        <f t="shared" si="330"/>
        <v>6.8245700167601502</v>
      </c>
      <c r="Q1893" s="53">
        <v>0.2</v>
      </c>
      <c r="R1893" s="53">
        <f t="shared" si="331"/>
        <v>5.242222968056331</v>
      </c>
    </row>
    <row r="1894" spans="2:18" ht="15">
      <c r="B1894" s="84">
        <v>32197</v>
      </c>
      <c r="C1894" s="85">
        <v>0.5</v>
      </c>
      <c r="D1894" s="86">
        <v>8</v>
      </c>
      <c r="E1894" s="87">
        <v>1</v>
      </c>
      <c r="F1894" s="96">
        <f t="shared" si="322"/>
        <v>4.5</v>
      </c>
      <c r="G1894" s="96"/>
      <c r="H1894" s="74">
        <f t="shared" si="323"/>
        <v>55</v>
      </c>
      <c r="I1894" s="53">
        <f t="shared" si="321"/>
        <v>1.0209981291944379</v>
      </c>
      <c r="J1894" s="53">
        <f t="shared" si="324"/>
        <v>-0.17105691669442086</v>
      </c>
      <c r="K1894" s="53">
        <f t="shared" si="325"/>
        <v>1.3887283021784398</v>
      </c>
      <c r="L1894" s="53">
        <f t="shared" si="326"/>
        <v>19.014482400844027</v>
      </c>
      <c r="M1894" s="93">
        <f t="shared" si="327"/>
        <v>1.0506011320881892</v>
      </c>
      <c r="N1894" s="53">
        <f t="shared" si="328"/>
        <v>8.5522905960121047</v>
      </c>
      <c r="O1894">
        <f t="shared" si="329"/>
        <v>0.44090248501484264</v>
      </c>
      <c r="P1894" s="53">
        <f t="shared" si="330"/>
        <v>6.3697455095310378</v>
      </c>
      <c r="Q1894" s="53">
        <v>0.2</v>
      </c>
      <c r="R1894" s="53">
        <f t="shared" si="331"/>
        <v>4.204606213810778</v>
      </c>
    </row>
    <row r="1895" spans="2:18" ht="15">
      <c r="B1895" s="84">
        <v>32198</v>
      </c>
      <c r="C1895" s="85">
        <v>0</v>
      </c>
      <c r="D1895" s="86">
        <v>11</v>
      </c>
      <c r="E1895" s="87">
        <v>-3</v>
      </c>
      <c r="F1895" s="96">
        <f t="shared" si="322"/>
        <v>4</v>
      </c>
      <c r="G1895" s="96"/>
      <c r="H1895" s="74">
        <f t="shared" si="323"/>
        <v>56</v>
      </c>
      <c r="I1895" s="53">
        <f t="shared" si="321"/>
        <v>1.0205482319787045</v>
      </c>
      <c r="J1895" s="53">
        <f t="shared" si="324"/>
        <v>-0.1646253584716291</v>
      </c>
      <c r="K1895" s="53">
        <f t="shared" si="325"/>
        <v>1.3957751722383314</v>
      </c>
      <c r="L1895" s="53">
        <f t="shared" si="326"/>
        <v>19.277781607628423</v>
      </c>
      <c r="M1895" s="93">
        <f t="shared" si="327"/>
        <v>1.4725737040689242</v>
      </c>
      <c r="N1895" s="53">
        <f t="shared" si="328"/>
        <v>12.262245171975612</v>
      </c>
      <c r="O1895">
        <f t="shared" si="329"/>
        <v>0.42741570243698762</v>
      </c>
      <c r="P1895" s="53">
        <f t="shared" si="330"/>
        <v>6.152681276989024</v>
      </c>
      <c r="Q1895" s="53">
        <v>0.2</v>
      </c>
      <c r="R1895" s="53">
        <f t="shared" si="331"/>
        <v>4.9676573515968911</v>
      </c>
    </row>
    <row r="1896" spans="2:18" ht="15">
      <c r="B1896" s="84">
        <v>32199</v>
      </c>
      <c r="C1896" s="85">
        <v>0</v>
      </c>
      <c r="D1896" s="86">
        <v>8</v>
      </c>
      <c r="E1896" s="87">
        <v>-3</v>
      </c>
      <c r="F1896" s="96">
        <f t="shared" si="322"/>
        <v>2.5</v>
      </c>
      <c r="G1896" s="96"/>
      <c r="H1896" s="74">
        <f t="shared" si="323"/>
        <v>57</v>
      </c>
      <c r="I1896" s="53">
        <f t="shared" si="321"/>
        <v>1.0200922542105393</v>
      </c>
      <c r="J1896" s="53">
        <f t="shared" si="324"/>
        <v>-0.15815235933624114</v>
      </c>
      <c r="K1896" s="53">
        <f t="shared" si="325"/>
        <v>1.4028434344007965</v>
      </c>
      <c r="L1896" s="53">
        <f t="shared" si="326"/>
        <v>19.542948092640525</v>
      </c>
      <c r="M1896" s="93">
        <f t="shared" si="327"/>
        <v>1.2322020657876895</v>
      </c>
      <c r="N1896" s="53">
        <f t="shared" si="328"/>
        <v>11.01882644051566</v>
      </c>
      <c r="O1896">
        <f t="shared" si="329"/>
        <v>0.38910203313511127</v>
      </c>
      <c r="P1896" s="53">
        <f t="shared" si="330"/>
        <v>5.5406877114500723</v>
      </c>
      <c r="Q1896" s="53">
        <v>0.2</v>
      </c>
      <c r="R1896" s="53">
        <f t="shared" si="331"/>
        <v>4.617820227382972</v>
      </c>
    </row>
    <row r="1897" spans="2:18" ht="15">
      <c r="B1897" s="84">
        <v>32200</v>
      </c>
      <c r="C1897" s="85">
        <v>0</v>
      </c>
      <c r="D1897" s="86">
        <v>10</v>
      </c>
      <c r="E1897" s="87">
        <v>-2</v>
      </c>
      <c r="F1897" s="96">
        <f t="shared" si="322"/>
        <v>4</v>
      </c>
      <c r="G1897" s="96"/>
      <c r="H1897" s="74">
        <f t="shared" si="323"/>
        <v>58</v>
      </c>
      <c r="I1897" s="53">
        <f t="shared" si="321"/>
        <v>1.0196303308210999</v>
      </c>
      <c r="J1897" s="53">
        <f t="shared" si="324"/>
        <v>-0.15163987620976144</v>
      </c>
      <c r="K1897" s="53">
        <f t="shared" si="325"/>
        <v>1.4099315889294484</v>
      </c>
      <c r="L1897" s="53">
        <f t="shared" si="326"/>
        <v>19.809885542313861</v>
      </c>
      <c r="M1897" s="93">
        <f t="shared" si="327"/>
        <v>1.4009690997766979</v>
      </c>
      <c r="N1897" s="53">
        <f t="shared" si="328"/>
        <v>11.665987605479994</v>
      </c>
      <c r="O1897">
        <f t="shared" si="329"/>
        <v>0.42741570243698762</v>
      </c>
      <c r="P1897" s="53">
        <f t="shared" si="330"/>
        <v>6.152681276989024</v>
      </c>
      <c r="Q1897" s="53">
        <v>0.2</v>
      </c>
      <c r="R1897" s="53">
        <f t="shared" si="331"/>
        <v>4.8409205222245077</v>
      </c>
    </row>
    <row r="1898" spans="2:18" ht="15">
      <c r="B1898" s="84">
        <v>32201</v>
      </c>
      <c r="C1898" s="85">
        <v>0</v>
      </c>
      <c r="D1898" s="86">
        <v>9</v>
      </c>
      <c r="E1898" s="87">
        <v>0</v>
      </c>
      <c r="F1898" s="96">
        <f t="shared" si="322"/>
        <v>4.5</v>
      </c>
      <c r="G1898" s="96"/>
      <c r="H1898" s="74">
        <f t="shared" si="323"/>
        <v>59</v>
      </c>
      <c r="I1898" s="53">
        <f t="shared" si="321"/>
        <v>1.0191625985009487</v>
      </c>
      <c r="J1898" s="53">
        <f t="shared" si="324"/>
        <v>-0.14508985840499172</v>
      </c>
      <c r="K1898" s="53">
        <f t="shared" si="325"/>
        <v>1.4170381919670834</v>
      </c>
      <c r="L1898" s="53">
        <f t="shared" si="326"/>
        <v>20.078497349513505</v>
      </c>
      <c r="M1898" s="93">
        <f t="shared" si="327"/>
        <v>1.2579309394013205</v>
      </c>
      <c r="N1898" s="53">
        <f t="shared" si="328"/>
        <v>10.240033648251888</v>
      </c>
      <c r="O1898">
        <f t="shared" si="329"/>
        <v>0.44090248501484264</v>
      </c>
      <c r="P1898" s="53">
        <f t="shared" si="330"/>
        <v>6.3697455095310378</v>
      </c>
      <c r="Q1898" s="53">
        <v>0.2</v>
      </c>
      <c r="R1898" s="53">
        <f t="shared" si="331"/>
        <v>4.5647976191328512</v>
      </c>
    </row>
    <row r="1899" spans="2:18" ht="15">
      <c r="B1899" s="84">
        <v>32202</v>
      </c>
      <c r="C1899" s="85">
        <v>0</v>
      </c>
      <c r="D1899" s="86">
        <v>15</v>
      </c>
      <c r="E1899" s="87">
        <v>-1</v>
      </c>
      <c r="F1899" s="96">
        <f t="shared" si="322"/>
        <v>7</v>
      </c>
      <c r="G1899" s="96"/>
      <c r="H1899" s="74">
        <f t="shared" si="323"/>
        <v>60</v>
      </c>
      <c r="I1899" s="53">
        <f t="shared" si="321"/>
        <v>1.0186891956596047</v>
      </c>
      <c r="J1899" s="53">
        <f t="shared" si="324"/>
        <v>-0.13850424738581349</v>
      </c>
      <c r="K1899" s="53">
        <f t="shared" si="325"/>
        <v>1.4241618533479681</v>
      </c>
      <c r="L1899" s="53">
        <f t="shared" si="326"/>
        <v>20.34868668213046</v>
      </c>
      <c r="M1899" s="93">
        <f t="shared" si="327"/>
        <v>1.890373108059807</v>
      </c>
      <c r="N1899" s="53">
        <f t="shared" si="328"/>
        <v>13.837106943848713</v>
      </c>
      <c r="O1899">
        <f t="shared" si="329"/>
        <v>0.51408950205511061</v>
      </c>
      <c r="P1899" s="53">
        <f t="shared" si="330"/>
        <v>7.561434041661748</v>
      </c>
      <c r="Q1899" s="53">
        <v>0.2</v>
      </c>
      <c r="R1899" s="53">
        <f t="shared" si="331"/>
        <v>5.4757231640756823</v>
      </c>
    </row>
    <row r="1900" spans="2:18" ht="15">
      <c r="B1900" s="84">
        <v>32203</v>
      </c>
      <c r="C1900" s="85">
        <v>0</v>
      </c>
      <c r="D1900" s="86">
        <v>11</v>
      </c>
      <c r="E1900" s="87">
        <v>-4</v>
      </c>
      <c r="F1900" s="96">
        <f t="shared" si="322"/>
        <v>3.5</v>
      </c>
      <c r="G1900" s="96"/>
      <c r="H1900" s="74">
        <f t="shared" si="323"/>
        <v>61</v>
      </c>
      <c r="I1900" s="53">
        <f t="shared" si="321"/>
        <v>1.0182102623845848</v>
      </c>
      <c r="J1900" s="53">
        <f t="shared" si="324"/>
        <v>-0.13188497656225967</v>
      </c>
      <c r="K1900" s="53">
        <f t="shared" si="325"/>
        <v>1.4313012343781424</v>
      </c>
      <c r="L1900" s="53">
        <f t="shared" si="326"/>
        <v>20.620356550569728</v>
      </c>
      <c r="M1900" s="93">
        <f t="shared" si="327"/>
        <v>1.5930187113894265</v>
      </c>
      <c r="N1900" s="53">
        <f t="shared" si="328"/>
        <v>13.576590577246648</v>
      </c>
      <c r="O1900">
        <f t="shared" si="329"/>
        <v>0.41429223966637557</v>
      </c>
      <c r="P1900" s="53">
        <f t="shared" si="330"/>
        <v>5.9422692546644251</v>
      </c>
      <c r="Q1900" s="53">
        <v>0.2</v>
      </c>
      <c r="R1900" s="53">
        <f t="shared" si="331"/>
        <v>5.2166897260421239</v>
      </c>
    </row>
    <row r="1901" spans="2:18" ht="15">
      <c r="B1901" s="84">
        <v>32204</v>
      </c>
      <c r="C1901" s="85">
        <v>0</v>
      </c>
      <c r="D1901" s="86">
        <v>12</v>
      </c>
      <c r="E1901" s="87">
        <v>-3</v>
      </c>
      <c r="F1901" s="96">
        <f t="shared" si="322"/>
        <v>4.5</v>
      </c>
      <c r="G1901" s="96"/>
      <c r="H1901" s="74">
        <f t="shared" si="323"/>
        <v>62</v>
      </c>
      <c r="I1901" s="53">
        <f t="shared" si="321"/>
        <v>1.0177259403999503</v>
      </c>
      <c r="J1901" s="53">
        <f t="shared" si="324"/>
        <v>-0.12523397111924095</v>
      </c>
      <c r="K1901" s="53">
        <f t="shared" si="325"/>
        <v>1.4384550455900516</v>
      </c>
      <c r="L1901" s="53">
        <f t="shared" si="326"/>
        <v>20.893409874029718</v>
      </c>
      <c r="M1901" s="93">
        <f t="shared" si="327"/>
        <v>1.6898933237496512</v>
      </c>
      <c r="N1901" s="53">
        <f t="shared" si="328"/>
        <v>13.75637084289246</v>
      </c>
      <c r="O1901">
        <f t="shared" si="329"/>
        <v>0.44090248501484264</v>
      </c>
      <c r="P1901" s="53">
        <f t="shared" si="330"/>
        <v>6.3697455095310378</v>
      </c>
      <c r="Q1901" s="53">
        <v>0.2</v>
      </c>
      <c r="R1901" s="53">
        <f t="shared" si="331"/>
        <v>5.3152403088793951</v>
      </c>
    </row>
    <row r="1902" spans="2:18" ht="15">
      <c r="B1902" s="84">
        <v>32205</v>
      </c>
      <c r="C1902" s="85">
        <v>0</v>
      </c>
      <c r="D1902" s="86">
        <v>12</v>
      </c>
      <c r="E1902" s="87">
        <v>-4</v>
      </c>
      <c r="F1902" s="96">
        <f t="shared" si="322"/>
        <v>4</v>
      </c>
      <c r="G1902" s="96"/>
      <c r="H1902" s="74">
        <f t="shared" si="323"/>
        <v>63</v>
      </c>
      <c r="I1902" s="53">
        <f t="shared" si="321"/>
        <v>1.0172363730243685</v>
      </c>
      <c r="J1902" s="53">
        <f t="shared" si="324"/>
        <v>-0.11855314787728338</v>
      </c>
      <c r="K1902" s="53">
        <f t="shared" si="325"/>
        <v>1.4456220444772312</v>
      </c>
      <c r="L1902" s="53">
        <f t="shared" si="326"/>
        <v>21.167749545477854</v>
      </c>
      <c r="M1902" s="93">
        <f t="shared" si="327"/>
        <v>1.7285846290069375</v>
      </c>
      <c r="N1902" s="53">
        <f t="shared" si="328"/>
        <v>14.394069690924942</v>
      </c>
      <c r="O1902">
        <f t="shared" si="329"/>
        <v>0.42741570243698762</v>
      </c>
      <c r="P1902" s="53">
        <f t="shared" si="330"/>
        <v>6.152681276989024</v>
      </c>
      <c r="Q1902" s="53">
        <v>0.2</v>
      </c>
      <c r="R1902" s="53">
        <f t="shared" si="331"/>
        <v>5.4207848177989186</v>
      </c>
    </row>
    <row r="1903" spans="2:18" ht="15">
      <c r="B1903" s="84">
        <v>32206</v>
      </c>
      <c r="C1903" s="85">
        <v>0</v>
      </c>
      <c r="D1903" s="86">
        <v>11</v>
      </c>
      <c r="E1903" s="87">
        <v>-4</v>
      </c>
      <c r="F1903" s="96">
        <f t="shared" si="322"/>
        <v>3.5</v>
      </c>
      <c r="G1903" s="96"/>
      <c r="H1903" s="74">
        <f t="shared" si="323"/>
        <v>64</v>
      </c>
      <c r="I1903" s="53">
        <f t="shared" si="321"/>
        <v>1.0167417051287022</v>
      </c>
      <c r="J1903" s="53">
        <f t="shared" si="324"/>
        <v>-0.11184441518364702</v>
      </c>
      <c r="K1903" s="53">
        <f t="shared" si="325"/>
        <v>1.452801033214203</v>
      </c>
      <c r="L1903" s="53">
        <f t="shared" si="326"/>
        <v>21.443278495234836</v>
      </c>
      <c r="M1903" s="93">
        <f t="shared" si="327"/>
        <v>1.6565932695038577</v>
      </c>
      <c r="N1903" s="53">
        <f t="shared" si="328"/>
        <v>14.118408285022468</v>
      </c>
      <c r="O1903">
        <f t="shared" si="329"/>
        <v>0.41429223966637557</v>
      </c>
      <c r="P1903" s="53">
        <f t="shared" si="330"/>
        <v>5.9422692546644251</v>
      </c>
      <c r="Q1903" s="53">
        <v>0.2</v>
      </c>
      <c r="R1903" s="53">
        <f t="shared" si="331"/>
        <v>5.3313753541735247</v>
      </c>
    </row>
    <row r="1904" spans="2:18" ht="15">
      <c r="B1904" s="84">
        <v>32207</v>
      </c>
      <c r="C1904" s="85">
        <v>0.4</v>
      </c>
      <c r="D1904" s="86">
        <v>10</v>
      </c>
      <c r="E1904" s="87">
        <v>2</v>
      </c>
      <c r="F1904" s="96">
        <f t="shared" si="322"/>
        <v>6</v>
      </c>
      <c r="G1904" s="96"/>
      <c r="H1904" s="74">
        <f t="shared" si="323"/>
        <v>65</v>
      </c>
      <c r="I1904" s="53">
        <f t="shared" si="321"/>
        <v>1.0162420830931402</v>
      </c>
      <c r="J1904" s="53">
        <f t="shared" si="324"/>
        <v>-0.10510967283220894</v>
      </c>
      <c r="K1904" s="53">
        <f t="shared" si="325"/>
        <v>1.459990856366197</v>
      </c>
      <c r="L1904" s="53">
        <f t="shared" si="326"/>
        <v>21.719899753086207</v>
      </c>
      <c r="M1904" s="93">
        <f t="shared" si="327"/>
        <v>1.3692389366953002</v>
      </c>
      <c r="N1904" s="53">
        <f t="shared" si="328"/>
        <v>10.443636113427509</v>
      </c>
      <c r="O1904">
        <f t="shared" si="329"/>
        <v>0.48362860546481151</v>
      </c>
      <c r="P1904" s="53">
        <f t="shared" si="330"/>
        <v>7.0627108084534136</v>
      </c>
      <c r="Q1904" s="53">
        <v>0.2</v>
      </c>
      <c r="R1904" s="53">
        <f t="shared" si="331"/>
        <v>4.6872610612022303</v>
      </c>
    </row>
    <row r="1905" spans="2:18" ht="15">
      <c r="B1905" s="84">
        <v>32208</v>
      </c>
      <c r="C1905" s="85">
        <v>0</v>
      </c>
      <c r="D1905" s="86">
        <v>7</v>
      </c>
      <c r="E1905" s="87">
        <v>2</v>
      </c>
      <c r="F1905" s="96">
        <f t="shared" si="322"/>
        <v>4.5</v>
      </c>
      <c r="G1905" s="96"/>
      <c r="H1905" s="74">
        <f t="shared" si="323"/>
        <v>66</v>
      </c>
      <c r="I1905" s="53">
        <f t="shared" si="321"/>
        <v>1.015737654763881</v>
      </c>
      <c r="J1905" s="53">
        <f t="shared" si="324"/>
        <v>-9.8350812010502386E-2</v>
      </c>
      <c r="K1905" s="53">
        <f t="shared" si="325"/>
        <v>1.4671903985928214</v>
      </c>
      <c r="L1905" s="53">
        <f t="shared" si="326"/>
        <v>21.997516508847159</v>
      </c>
      <c r="M1905" s="93">
        <f t="shared" si="327"/>
        <v>1.0272188754072673</v>
      </c>
      <c r="N1905" s="53">
        <f t="shared" si="328"/>
        <v>8.3619501824925386</v>
      </c>
      <c r="O1905">
        <f t="shared" si="329"/>
        <v>0.44090248501484264</v>
      </c>
      <c r="P1905" s="53">
        <f t="shared" si="330"/>
        <v>6.3697455095310378</v>
      </c>
      <c r="Q1905" s="53">
        <v>0.2</v>
      </c>
      <c r="R1905" s="53">
        <f t="shared" si="331"/>
        <v>4.1639845202750152</v>
      </c>
    </row>
    <row r="1906" spans="2:18" ht="15">
      <c r="B1906" s="84">
        <v>32209</v>
      </c>
      <c r="C1906" s="85">
        <v>0</v>
      </c>
      <c r="D1906" s="86">
        <v>15</v>
      </c>
      <c r="E1906" s="87">
        <v>1</v>
      </c>
      <c r="F1906" s="96">
        <f t="shared" si="322"/>
        <v>8</v>
      </c>
      <c r="G1906" s="96"/>
      <c r="H1906" s="74">
        <f t="shared" si="323"/>
        <v>67</v>
      </c>
      <c r="I1906" s="53">
        <f t="shared" si="321"/>
        <v>1.0152285694093826</v>
      </c>
      <c r="J1906" s="53">
        <f t="shared" si="324"/>
        <v>-9.1569715272326185E-2</v>
      </c>
      <c r="K1906" s="53">
        <f t="shared" si="325"/>
        <v>1.4743985823493233</v>
      </c>
      <c r="L1906" s="53">
        <f t="shared" si="326"/>
        <v>22.276032171312455</v>
      </c>
      <c r="M1906" s="93">
        <f t="shared" si="327"/>
        <v>2.0138217810651144</v>
      </c>
      <c r="N1906" s="53">
        <f t="shared" si="328"/>
        <v>14.169377654706887</v>
      </c>
      <c r="O1906">
        <f t="shared" si="329"/>
        <v>0.54621768965488293</v>
      </c>
      <c r="P1906" s="53">
        <f t="shared" si="330"/>
        <v>8.0914455460972867</v>
      </c>
      <c r="Q1906" s="53">
        <v>0.2</v>
      </c>
      <c r="R1906" s="53">
        <f t="shared" si="331"/>
        <v>5.6026142737059619</v>
      </c>
    </row>
    <row r="1907" spans="2:18" ht="15">
      <c r="B1907" s="84">
        <v>32210</v>
      </c>
      <c r="C1907" s="85">
        <v>0</v>
      </c>
      <c r="D1907" s="86">
        <v>13</v>
      </c>
      <c r="E1907" s="87">
        <v>0</v>
      </c>
      <c r="F1907" s="96">
        <f t="shared" si="322"/>
        <v>6.5</v>
      </c>
      <c r="G1907" s="96"/>
      <c r="H1907" s="74">
        <f t="shared" si="323"/>
        <v>68</v>
      </c>
      <c r="I1907" s="53">
        <f t="shared" si="321"/>
        <v>1.0147149776761919</v>
      </c>
      <c r="J1907" s="53">
        <f t="shared" si="324"/>
        <v>-8.4768256534351258E-2</v>
      </c>
      <c r="K1907" s="53">
        <f t="shared" si="325"/>
        <v>1.481614365588644</v>
      </c>
      <c r="L1907" s="53">
        <f t="shared" si="326"/>
        <v>22.555350425529952</v>
      </c>
      <c r="M1907" s="93">
        <f t="shared" si="327"/>
        <v>1.8506615503919766</v>
      </c>
      <c r="N1907" s="53">
        <f t="shared" si="328"/>
        <v>13.825160324202148</v>
      </c>
      <c r="O1907">
        <f t="shared" si="329"/>
        <v>0.4986553243273773</v>
      </c>
      <c r="P1907" s="53">
        <f t="shared" si="330"/>
        <v>7.3082650054301794</v>
      </c>
      <c r="Q1907" s="53">
        <v>0.2</v>
      </c>
      <c r="R1907" s="53">
        <f t="shared" si="331"/>
        <v>5.4453972958708414</v>
      </c>
    </row>
    <row r="1908" spans="2:18" ht="15">
      <c r="B1908" s="84">
        <v>32211</v>
      </c>
      <c r="C1908" s="85">
        <v>0</v>
      </c>
      <c r="D1908" s="86">
        <v>10</v>
      </c>
      <c r="E1908" s="87">
        <v>1</v>
      </c>
      <c r="F1908" s="96">
        <f t="shared" si="322"/>
        <v>5.5</v>
      </c>
      <c r="G1908" s="96"/>
      <c r="H1908" s="74">
        <f t="shared" si="323"/>
        <v>69</v>
      </c>
      <c r="I1908" s="53">
        <f t="shared" si="321"/>
        <v>1.0141970315443654</v>
      </c>
      <c r="J1908" s="53">
        <f t="shared" si="324"/>
        <v>-7.7948301095184719E-2</v>
      </c>
      <c r="K1908" s="53">
        <f t="shared" si="325"/>
        <v>1.4888367394670605</v>
      </c>
      <c r="L1908" s="53">
        <f t="shared" si="326"/>
        <v>22.83537528834152</v>
      </c>
      <c r="M1908" s="93">
        <f t="shared" si="327"/>
        <v>1.4948058978447341</v>
      </c>
      <c r="N1908" s="53">
        <f t="shared" si="328"/>
        <v>11.646041397054177</v>
      </c>
      <c r="O1908">
        <f t="shared" si="329"/>
        <v>0.46900019134232457</v>
      </c>
      <c r="P1908" s="53">
        <f t="shared" si="330"/>
        <v>6.8245700167601502</v>
      </c>
      <c r="Q1908" s="53">
        <v>0.2</v>
      </c>
      <c r="R1908" s="53">
        <f t="shared" si="331"/>
        <v>4.9199233903043904</v>
      </c>
    </row>
    <row r="1909" spans="2:18" ht="15">
      <c r="B1909" s="84">
        <v>32212</v>
      </c>
      <c r="C1909" s="85">
        <v>0</v>
      </c>
      <c r="D1909" s="86">
        <v>9</v>
      </c>
      <c r="E1909" s="87">
        <v>-3</v>
      </c>
      <c r="F1909" s="96">
        <f t="shared" si="322"/>
        <v>3</v>
      </c>
      <c r="G1909" s="96"/>
      <c r="H1909" s="74">
        <f t="shared" si="323"/>
        <v>70</v>
      </c>
      <c r="I1909" s="53">
        <f t="shared" si="321"/>
        <v>1.0136748842824967</v>
      </c>
      <c r="J1909" s="53">
        <f t="shared" si="324"/>
        <v>-7.1111705675353992E-2</v>
      </c>
      <c r="K1909" s="53">
        <f t="shared" si="325"/>
        <v>1.4960647260558331</v>
      </c>
      <c r="L1909" s="53">
        <f t="shared" si="326"/>
        <v>23.116011162141763</v>
      </c>
      <c r="M1909" s="93">
        <f t="shared" si="327"/>
        <v>1.5597907015695751</v>
      </c>
      <c r="N1909" s="53">
        <f t="shared" si="328"/>
        <v>13.612955972394001</v>
      </c>
      <c r="O1909">
        <f t="shared" si="329"/>
        <v>0.40152374789424572</v>
      </c>
      <c r="P1909" s="53">
        <f t="shared" si="330"/>
        <v>5.738329876349705</v>
      </c>
      <c r="Q1909" s="53">
        <v>0.2</v>
      </c>
      <c r="R1909" s="53">
        <f t="shared" si="331"/>
        <v>5.1935163297243783</v>
      </c>
    </row>
    <row r="1910" spans="2:18" ht="15">
      <c r="B1910" s="84">
        <v>32213</v>
      </c>
      <c r="C1910" s="85">
        <v>0</v>
      </c>
      <c r="D1910" s="86">
        <v>14</v>
      </c>
      <c r="E1910" s="87">
        <v>-2</v>
      </c>
      <c r="F1910" s="96">
        <f t="shared" si="322"/>
        <v>6</v>
      </c>
      <c r="G1910" s="96"/>
      <c r="H1910" s="74">
        <f t="shared" si="323"/>
        <v>71</v>
      </c>
      <c r="I1910" s="53">
        <f t="shared" si="321"/>
        <v>1.0131486904023612</v>
      </c>
      <c r="J1910" s="53">
        <f t="shared" si="324"/>
        <v>-6.4260318476718287E-2</v>
      </c>
      <c r="K1910" s="53">
        <f t="shared" si="325"/>
        <v>1.5032973760609161</v>
      </c>
      <c r="L1910" s="53">
        <f t="shared" si="326"/>
        <v>23.397162886809447</v>
      </c>
      <c r="M1910" s="93">
        <f t="shared" si="327"/>
        <v>2.0859294730031746</v>
      </c>
      <c r="N1910" s="53">
        <f t="shared" si="328"/>
        <v>15.910070763030426</v>
      </c>
      <c r="O1910">
        <f t="shared" si="329"/>
        <v>0.48362860546481151</v>
      </c>
      <c r="P1910" s="53">
        <f t="shared" si="330"/>
        <v>7.0627108084534136</v>
      </c>
      <c r="Q1910" s="53">
        <v>0.2</v>
      </c>
      <c r="R1910" s="53">
        <f t="shared" si="331"/>
        <v>5.8672871650679026</v>
      </c>
    </row>
    <row r="1911" spans="2:18" ht="15">
      <c r="B1911" s="84">
        <v>32214</v>
      </c>
      <c r="C1911" s="85">
        <v>0</v>
      </c>
      <c r="D1911" s="86">
        <v>16</v>
      </c>
      <c r="E1911" s="87">
        <v>-1</v>
      </c>
      <c r="F1911" s="96">
        <f t="shared" si="322"/>
        <v>7.5</v>
      </c>
      <c r="G1911" s="96"/>
      <c r="H1911" s="74">
        <f t="shared" si="323"/>
        <v>72</v>
      </c>
      <c r="I1911" s="53">
        <f t="shared" si="321"/>
        <v>1.0126186056131936</v>
      </c>
      <c r="J1911" s="53">
        <f t="shared" si="324"/>
        <v>-5.7395979259826993E-2</v>
      </c>
      <c r="K1911" s="53">
        <f t="shared" si="325"/>
        <v>1.5105337665524803</v>
      </c>
      <c r="L1911" s="53">
        <f t="shared" si="326"/>
        <v>23.678735789772343</v>
      </c>
      <c r="M1911" s="93">
        <f t="shared" si="327"/>
        <v>2.3131455836790997</v>
      </c>
      <c r="N1911" s="53">
        <f t="shared" si="328"/>
        <v>16.59708788619518</v>
      </c>
      <c r="O1911">
        <f t="shared" si="329"/>
        <v>0.52994046015629992</v>
      </c>
      <c r="P1911" s="53">
        <f t="shared" si="330"/>
        <v>7.8224239699391331</v>
      </c>
      <c r="Q1911" s="53">
        <v>0.2</v>
      </c>
      <c r="R1911" s="53">
        <f t="shared" si="331"/>
        <v>6.1050517797852741</v>
      </c>
    </row>
    <row r="1912" spans="2:18" ht="15">
      <c r="B1912" s="84">
        <v>32215</v>
      </c>
      <c r="C1912" s="85">
        <v>0</v>
      </c>
      <c r="D1912" s="86">
        <v>17</v>
      </c>
      <c r="E1912" s="87">
        <v>2</v>
      </c>
      <c r="F1912" s="96">
        <f t="shared" si="322"/>
        <v>9.5</v>
      </c>
      <c r="G1912" s="96"/>
      <c r="H1912" s="74">
        <f t="shared" si="323"/>
        <v>73</v>
      </c>
      <c r="I1912" s="53">
        <f t="shared" si="321"/>
        <v>1.0120847867756111</v>
      </c>
      <c r="J1912" s="53">
        <f t="shared" si="324"/>
        <v>-5.0520519437772707E-2</v>
      </c>
      <c r="K1912" s="53">
        <f t="shared" si="325"/>
        <v>1.5177729987056969</v>
      </c>
      <c r="L1912" s="53">
        <f t="shared" si="326"/>
        <v>23.960635734170932</v>
      </c>
      <c r="M1912" s="93">
        <f t="shared" si="327"/>
        <v>2.3724992667768379</v>
      </c>
      <c r="N1912" s="53">
        <f t="shared" si="328"/>
        <v>15.775854337707679</v>
      </c>
      <c r="O1912">
        <f t="shared" si="329"/>
        <v>0.59770450458842328</v>
      </c>
      <c r="P1912" s="53">
        <f t="shared" si="330"/>
        <v>8.9488800645474278</v>
      </c>
      <c r="Q1912" s="53">
        <v>0.2</v>
      </c>
      <c r="R1912" s="53">
        <f t="shared" si="331"/>
        <v>6.0362684930432877</v>
      </c>
    </row>
    <row r="1913" spans="2:18" ht="15">
      <c r="B1913" s="84">
        <v>32216</v>
      </c>
      <c r="C1913" s="85">
        <v>0</v>
      </c>
      <c r="D1913" s="86">
        <v>19</v>
      </c>
      <c r="E1913" s="87">
        <v>0</v>
      </c>
      <c r="F1913" s="96">
        <f t="shared" si="322"/>
        <v>9.5</v>
      </c>
      <c r="G1913" s="96"/>
      <c r="H1913" s="74">
        <f t="shared" si="323"/>
        <v>74</v>
      </c>
      <c r="I1913" s="53">
        <f t="shared" si="321"/>
        <v>1.0115473918551963</v>
      </c>
      <c r="J1913" s="53">
        <f t="shared" si="324"/>
        <v>-4.3635762185105259E-2</v>
      </c>
      <c r="K1913" s="53">
        <f t="shared" si="325"/>
        <v>1.5250141955539771</v>
      </c>
      <c r="L1913" s="53">
        <f t="shared" si="326"/>
        <v>24.242769165091758</v>
      </c>
      <c r="M1913" s="93">
        <f t="shared" si="327"/>
        <v>2.7016006200530636</v>
      </c>
      <c r="N1913" s="53">
        <f t="shared" si="328"/>
        <v>17.964202753377212</v>
      </c>
      <c r="O1913">
        <f t="shared" si="329"/>
        <v>0.59770450458842328</v>
      </c>
      <c r="P1913" s="53">
        <f t="shared" si="330"/>
        <v>8.9488800645474278</v>
      </c>
      <c r="Q1913" s="53">
        <v>0.2</v>
      </c>
      <c r="R1913" s="53">
        <f t="shared" si="331"/>
        <v>6.5195969601165906</v>
      </c>
    </row>
    <row r="1914" spans="2:18" ht="15">
      <c r="B1914" s="84">
        <v>32217</v>
      </c>
      <c r="C1914" s="85">
        <v>0</v>
      </c>
      <c r="D1914" s="86">
        <v>19</v>
      </c>
      <c r="E1914" s="87">
        <v>4</v>
      </c>
      <c r="F1914" s="96">
        <f t="shared" si="322"/>
        <v>11.5</v>
      </c>
      <c r="G1914" s="96"/>
      <c r="H1914" s="74">
        <f t="shared" si="323"/>
        <v>75</v>
      </c>
      <c r="I1914" s="53">
        <f t="shared" si="321"/>
        <v>1.0110065798757517</v>
      </c>
      <c r="J1914" s="53">
        <f t="shared" si="324"/>
        <v>-3.6743522560419961E-2</v>
      </c>
      <c r="K1914" s="53">
        <f t="shared" si="325"/>
        <v>1.532256499755605</v>
      </c>
      <c r="L1914" s="53">
        <f t="shared" si="326"/>
        <v>24.525043153844361</v>
      </c>
      <c r="M1914" s="93">
        <f t="shared" si="327"/>
        <v>2.6062885954940525</v>
      </c>
      <c r="N1914" s="53">
        <f t="shared" si="328"/>
        <v>16.147464228975764</v>
      </c>
      <c r="O1914">
        <f t="shared" si="329"/>
        <v>0.67292773448592091</v>
      </c>
      <c r="P1914" s="53">
        <f t="shared" si="330"/>
        <v>10.218213752667999</v>
      </c>
      <c r="Q1914" s="53">
        <v>0.2</v>
      </c>
      <c r="R1914" s="53">
        <f t="shared" si="331"/>
        <v>6.2228521840813542</v>
      </c>
    </row>
    <row r="1915" spans="2:18" ht="15">
      <c r="B1915" s="84">
        <v>32218</v>
      </c>
      <c r="C1915" s="85">
        <v>0</v>
      </c>
      <c r="D1915" s="86">
        <v>18</v>
      </c>
      <c r="E1915" s="87">
        <v>10</v>
      </c>
      <c r="F1915" s="96">
        <f t="shared" si="322"/>
        <v>14</v>
      </c>
      <c r="G1915" s="96"/>
      <c r="H1915" s="74">
        <f t="shared" si="323"/>
        <v>76</v>
      </c>
      <c r="I1915" s="53">
        <f t="shared" si="321"/>
        <v>1.0104625108722431</v>
      </c>
      <c r="J1915" s="53">
        <f t="shared" si="324"/>
        <v>-2.9845607641223473E-2</v>
      </c>
      <c r="K1915" s="53">
        <f t="shared" si="325"/>
        <v>1.5394990713745209</v>
      </c>
      <c r="L1915" s="53">
        <f t="shared" si="326"/>
        <v>24.807365440262192</v>
      </c>
      <c r="M1915" s="93">
        <f t="shared" si="327"/>
        <v>2.0895474197018995</v>
      </c>
      <c r="N1915" s="53">
        <f t="shared" si="328"/>
        <v>11.928190301803898</v>
      </c>
      <c r="O1915">
        <f t="shared" si="329"/>
        <v>0.77848917725545741</v>
      </c>
      <c r="P1915" s="53">
        <f t="shared" si="330"/>
        <v>12.02968899466322</v>
      </c>
      <c r="Q1915" s="53">
        <v>0.2</v>
      </c>
      <c r="R1915" s="53">
        <f t="shared" si="331"/>
        <v>5.3912255096583186</v>
      </c>
    </row>
    <row r="1916" spans="2:18" ht="15">
      <c r="B1916" s="84">
        <v>32219</v>
      </c>
      <c r="C1916" s="85">
        <v>0.2</v>
      </c>
      <c r="D1916" s="86">
        <v>11</v>
      </c>
      <c r="E1916" s="87">
        <v>4</v>
      </c>
      <c r="F1916" s="96">
        <f t="shared" si="322"/>
        <v>7.5</v>
      </c>
      <c r="G1916" s="96"/>
      <c r="H1916" s="74">
        <f t="shared" si="323"/>
        <v>77</v>
      </c>
      <c r="I1916" s="53">
        <f t="shared" si="321"/>
        <v>1.0099153458434418</v>
      </c>
      <c r="J1916" s="53">
        <f t="shared" si="324"/>
        <v>-2.2943816669741025E-2</v>
      </c>
      <c r="K1916" s="53">
        <f t="shared" si="325"/>
        <v>1.546741085675797</v>
      </c>
      <c r="L1916" s="53">
        <f t="shared" si="326"/>
        <v>25.089644473010019</v>
      </c>
      <c r="M1916" s="93">
        <f t="shared" si="327"/>
        <v>1.5727638633361392</v>
      </c>
      <c r="N1916" s="53">
        <f t="shared" si="328"/>
        <v>11.284763158963822</v>
      </c>
      <c r="O1916">
        <f t="shared" si="329"/>
        <v>0.52994046015629992</v>
      </c>
      <c r="P1916" s="53">
        <f t="shared" si="330"/>
        <v>7.8224239699391331</v>
      </c>
      <c r="Q1916" s="53">
        <v>0.2</v>
      </c>
      <c r="R1916" s="53">
        <f t="shared" si="331"/>
        <v>4.9462889877599681</v>
      </c>
    </row>
    <row r="1917" spans="2:18" ht="15">
      <c r="B1917" s="84">
        <v>32220</v>
      </c>
      <c r="C1917" s="85">
        <v>0</v>
      </c>
      <c r="D1917" s="86">
        <v>18</v>
      </c>
      <c r="E1917" s="87">
        <v>3</v>
      </c>
      <c r="F1917" s="96">
        <f t="shared" si="322"/>
        <v>10.5</v>
      </c>
      <c r="G1917" s="96"/>
      <c r="H1917" s="74">
        <f t="shared" si="323"/>
        <v>78</v>
      </c>
      <c r="I1917" s="53">
        <f t="shared" si="321"/>
        <v>1.0093652467042828</v>
      </c>
      <c r="J1917" s="53">
        <f t="shared" si="324"/>
        <v>-1.6039941208328922E-2</v>
      </c>
      <c r="K1917" s="53">
        <f t="shared" si="325"/>
        <v>1.5539817309362038</v>
      </c>
      <c r="L1917" s="53">
        <f t="shared" si="326"/>
        <v>25.371789447885813</v>
      </c>
      <c r="M1917" s="93">
        <f t="shared" si="327"/>
        <v>2.6042497867686674</v>
      </c>
      <c r="N1917" s="53">
        <f t="shared" si="328"/>
        <v>16.704968059174284</v>
      </c>
      <c r="O1917">
        <f t="shared" si="329"/>
        <v>0.63434223095270703</v>
      </c>
      <c r="P1917" s="53">
        <f t="shared" si="330"/>
        <v>9.564744649762261</v>
      </c>
      <c r="Q1917" s="53">
        <v>0.2</v>
      </c>
      <c r="R1917" s="53">
        <f t="shared" si="331"/>
        <v>6.2952479089584532</v>
      </c>
    </row>
    <row r="1918" spans="2:18" ht="15">
      <c r="B1918" s="84">
        <v>32221</v>
      </c>
      <c r="C1918" s="85">
        <v>0</v>
      </c>
      <c r="D1918" s="86">
        <v>14</v>
      </c>
      <c r="E1918" s="87">
        <v>3</v>
      </c>
      <c r="F1918" s="96">
        <f t="shared" si="322"/>
        <v>8.5</v>
      </c>
      <c r="G1918" s="96"/>
      <c r="H1918" s="74">
        <f t="shared" si="323"/>
        <v>79</v>
      </c>
      <c r="I1918" s="53">
        <f t="shared" si="321"/>
        <v>1.0088123762379517</v>
      </c>
      <c r="J1918" s="53">
        <f t="shared" si="324"/>
        <v>-9.1357653031883066E-3</v>
      </c>
      <c r="K1918" s="53">
        <f t="shared" si="325"/>
        <v>1.5612202062701253</v>
      </c>
      <c r="L1918" s="53">
        <f t="shared" si="326"/>
        <v>25.653710344108205</v>
      </c>
      <c r="M1918" s="93">
        <f t="shared" si="327"/>
        <v>2.0955679682577264</v>
      </c>
      <c r="N1918" s="53">
        <f t="shared" si="328"/>
        <v>14.464234387617225</v>
      </c>
      <c r="O1918">
        <f t="shared" si="329"/>
        <v>0.56293085323359648</v>
      </c>
      <c r="P1918" s="53">
        <f t="shared" si="330"/>
        <v>8.3687143143084199</v>
      </c>
      <c r="Q1918" s="53">
        <v>0.2</v>
      </c>
      <c r="R1918" s="53">
        <f t="shared" si="331"/>
        <v>5.6940348217955936</v>
      </c>
    </row>
    <row r="1919" spans="2:18" ht="15">
      <c r="B1919" s="84">
        <v>32222</v>
      </c>
      <c r="C1919" s="85">
        <v>0</v>
      </c>
      <c r="D1919" s="86">
        <v>15</v>
      </c>
      <c r="E1919" s="87">
        <v>4</v>
      </c>
      <c r="F1919" s="96">
        <f t="shared" si="322"/>
        <v>9.5</v>
      </c>
      <c r="G1919" s="96"/>
      <c r="H1919" s="74">
        <f t="shared" si="323"/>
        <v>80</v>
      </c>
      <c r="I1919" s="53">
        <f t="shared" si="321"/>
        <v>1.0082568980477142</v>
      </c>
      <c r="J1919" s="53">
        <f t="shared" si="324"/>
        <v>-2.2330656551013675E-3</v>
      </c>
      <c r="K1919" s="53">
        <f t="shared" si="325"/>
        <v>1.5684557194709616</v>
      </c>
      <c r="L1919" s="53">
        <f t="shared" si="326"/>
        <v>25.935317958584541</v>
      </c>
      <c r="M1919" s="93">
        <f t="shared" si="327"/>
        <v>2.1991256285874301</v>
      </c>
      <c r="N1919" s="53">
        <f t="shared" si="328"/>
        <v>14.623012142822487</v>
      </c>
      <c r="O1919">
        <f t="shared" si="329"/>
        <v>0.59770450458842328</v>
      </c>
      <c r="P1919" s="53">
        <f t="shared" si="330"/>
        <v>8.9488800645474278</v>
      </c>
      <c r="Q1919" s="53">
        <v>0.2</v>
      </c>
      <c r="R1919" s="53">
        <f t="shared" si="331"/>
        <v>5.7816465841911695</v>
      </c>
    </row>
    <row r="1920" spans="2:18" ht="15">
      <c r="B1920" s="84">
        <v>32223</v>
      </c>
      <c r="C1920" s="85">
        <v>0</v>
      </c>
      <c r="D1920" s="86">
        <v>17</v>
      </c>
      <c r="E1920" s="87">
        <v>2</v>
      </c>
      <c r="F1920" s="96">
        <f t="shared" si="322"/>
        <v>9.5</v>
      </c>
      <c r="G1920" s="96"/>
      <c r="H1920" s="74">
        <f t="shared" si="323"/>
        <v>81</v>
      </c>
      <c r="I1920" s="53">
        <f t="shared" si="321"/>
        <v>1.0076989765085038</v>
      </c>
      <c r="J1920" s="53">
        <f t="shared" si="324"/>
        <v>4.6663882040709195E-3</v>
      </c>
      <c r="K1920" s="53">
        <f t="shared" si="325"/>
        <v>1.5756874848680738</v>
      </c>
      <c r="L1920" s="53">
        <f t="shared" si="326"/>
        <v>26.216523938157994</v>
      </c>
      <c r="M1920" s="93">
        <f t="shared" si="327"/>
        <v>2.5958695132622864</v>
      </c>
      <c r="N1920" s="53">
        <f t="shared" si="328"/>
        <v>17.261147303348782</v>
      </c>
      <c r="O1920">
        <f t="shared" si="329"/>
        <v>0.59770450458842328</v>
      </c>
      <c r="P1920" s="53">
        <f t="shared" si="330"/>
        <v>8.9488800645474278</v>
      </c>
      <c r="Q1920" s="53">
        <v>0.2</v>
      </c>
      <c r="R1920" s="53">
        <f t="shared" si="331"/>
        <v>6.3643169733939065</v>
      </c>
    </row>
    <row r="1921" spans="2:18" ht="15">
      <c r="B1921" s="84">
        <v>32224</v>
      </c>
      <c r="C1921" s="85">
        <v>2.2999999999999998</v>
      </c>
      <c r="D1921" s="86">
        <v>16</v>
      </c>
      <c r="E1921" s="87">
        <v>2</v>
      </c>
      <c r="F1921" s="96">
        <f t="shared" si="322"/>
        <v>9</v>
      </c>
      <c r="G1921" s="96"/>
      <c r="H1921" s="74">
        <f t="shared" si="323"/>
        <v>82</v>
      </c>
      <c r="I1921" s="53">
        <f t="shared" si="321"/>
        <v>1.00713877671828</v>
      </c>
      <c r="J1921" s="53">
        <f t="shared" si="324"/>
        <v>1.1560833730371266E-2</v>
      </c>
      <c r="K1921" s="53">
        <f t="shared" si="325"/>
        <v>1.5829147211992498</v>
      </c>
      <c r="L1921" s="53">
        <f t="shared" si="326"/>
        <v>26.497240809835752</v>
      </c>
      <c r="M1921" s="93">
        <f t="shared" si="327"/>
        <v>2.4882782194933237</v>
      </c>
      <c r="N1921" s="53">
        <f t="shared" si="328"/>
        <v>16.854411456892482</v>
      </c>
      <c r="O1921">
        <f t="shared" si="329"/>
        <v>0.58008978738759875</v>
      </c>
      <c r="P1921" s="53">
        <f t="shared" si="330"/>
        <v>8.6544506934491388</v>
      </c>
      <c r="Q1921" s="53">
        <v>0.2</v>
      </c>
      <c r="R1921" s="53">
        <f t="shared" si="331"/>
        <v>6.2468474130998057</v>
      </c>
    </row>
    <row r="1922" spans="2:18" ht="15">
      <c r="B1922" s="84">
        <v>32225</v>
      </c>
      <c r="C1922" s="85">
        <v>2.2000000000000002</v>
      </c>
      <c r="D1922" s="86">
        <v>10</v>
      </c>
      <c r="E1922" s="87">
        <v>2</v>
      </c>
      <c r="F1922" s="96">
        <f t="shared" si="322"/>
        <v>6</v>
      </c>
      <c r="G1922" s="96"/>
      <c r="H1922" s="74">
        <f t="shared" si="323"/>
        <v>83</v>
      </c>
      <c r="I1922" s="53">
        <f t="shared" si="321"/>
        <v>1.0065764644491733</v>
      </c>
      <c r="J1922" s="53">
        <f t="shared" si="324"/>
        <v>1.8448515183421749E-2</v>
      </c>
      <c r="K1922" s="53">
        <f t="shared" si="325"/>
        <v>1.5901366494986231</v>
      </c>
      <c r="L1922" s="53">
        <f t="shared" si="326"/>
        <v>26.777382009003592</v>
      </c>
      <c r="M1922" s="93">
        <f t="shared" si="327"/>
        <v>1.6880664499513731</v>
      </c>
      <c r="N1922" s="53">
        <f t="shared" si="328"/>
        <v>12.875438512672586</v>
      </c>
      <c r="O1922">
        <f t="shared" si="329"/>
        <v>0.48362860546481151</v>
      </c>
      <c r="P1922" s="53">
        <f t="shared" si="330"/>
        <v>7.0627108084534136</v>
      </c>
      <c r="Q1922" s="53">
        <v>0.2</v>
      </c>
      <c r="R1922" s="53">
        <f t="shared" si="331"/>
        <v>5.2122083979019953</v>
      </c>
    </row>
    <row r="1923" spans="2:18" ht="15">
      <c r="B1923" s="84">
        <v>32226</v>
      </c>
      <c r="C1923" s="85">
        <v>0</v>
      </c>
      <c r="D1923" s="86">
        <v>18</v>
      </c>
      <c r="E1923" s="87">
        <v>7</v>
      </c>
      <c r="F1923" s="96">
        <f t="shared" si="322"/>
        <v>12.5</v>
      </c>
      <c r="G1923" s="96"/>
      <c r="H1923" s="74">
        <f t="shared" si="323"/>
        <v>84</v>
      </c>
      <c r="I1923" s="53">
        <f t="shared" si="321"/>
        <v>1.0060122060984309</v>
      </c>
      <c r="J1923" s="53">
        <f t="shared" si="324"/>
        <v>2.532768343999826E-2</v>
      </c>
      <c r="K1923" s="53">
        <f t="shared" si="325"/>
        <v>1.5973524909999501</v>
      </c>
      <c r="L1923" s="53">
        <f t="shared" si="326"/>
        <v>27.056861905635163</v>
      </c>
      <c r="M1923" s="93">
        <f t="shared" si="327"/>
        <v>2.5463369356305239</v>
      </c>
      <c r="N1923" s="53">
        <f t="shared" si="328"/>
        <v>15.25536802072688</v>
      </c>
      <c r="O1923">
        <f t="shared" si="329"/>
        <v>0.7135476731207917</v>
      </c>
      <c r="P1923" s="53">
        <f t="shared" si="330"/>
        <v>10.911278230138578</v>
      </c>
      <c r="Q1923" s="53">
        <v>0.2</v>
      </c>
      <c r="R1923" s="53">
        <f t="shared" si="331"/>
        <v>6.072520063161253</v>
      </c>
    </row>
    <row r="1924" spans="2:18" ht="15">
      <c r="B1924" s="84">
        <v>32227</v>
      </c>
      <c r="C1924" s="85">
        <v>0</v>
      </c>
      <c r="D1924" s="86">
        <v>19</v>
      </c>
      <c r="E1924" s="87">
        <v>5</v>
      </c>
      <c r="F1924" s="96">
        <f t="shared" si="322"/>
        <v>12</v>
      </c>
      <c r="G1924" s="96"/>
      <c r="H1924" s="74">
        <f t="shared" si="323"/>
        <v>85</v>
      </c>
      <c r="I1924" s="53">
        <f t="shared" si="321"/>
        <v>1.0054461686391769</v>
      </c>
      <c r="J1924" s="53">
        <f t="shared" si="324"/>
        <v>3.2196595806683208E-2</v>
      </c>
      <c r="K1924" s="53">
        <f t="shared" si="325"/>
        <v>1.6045614650551407</v>
      </c>
      <c r="L1924" s="53">
        <f t="shared" si="326"/>
        <v>27.335595828507749</v>
      </c>
      <c r="M1924" s="93">
        <f t="shared" si="327"/>
        <v>2.8543570643460696</v>
      </c>
      <c r="N1924" s="53">
        <f t="shared" si="328"/>
        <v>17.387673789112505</v>
      </c>
      <c r="O1924">
        <f t="shared" si="329"/>
        <v>0.69297786589913757</v>
      </c>
      <c r="P1924" s="53">
        <f t="shared" si="330"/>
        <v>10.559668732607534</v>
      </c>
      <c r="Q1924" s="53">
        <v>0.2</v>
      </c>
      <c r="R1924" s="53">
        <f t="shared" si="331"/>
        <v>6.5256504728922931</v>
      </c>
    </row>
    <row r="1925" spans="2:18" ht="15">
      <c r="B1925" s="84">
        <v>32228</v>
      </c>
      <c r="C1925" s="85">
        <v>0</v>
      </c>
      <c r="D1925" s="86">
        <v>17</v>
      </c>
      <c r="E1925" s="87">
        <v>4</v>
      </c>
      <c r="F1925" s="96">
        <f t="shared" si="322"/>
        <v>10.5</v>
      </c>
      <c r="G1925" s="96"/>
      <c r="H1925" s="74">
        <f t="shared" si="323"/>
        <v>86</v>
      </c>
      <c r="I1925" s="53">
        <f t="shared" si="321"/>
        <v>1.0048785195710022</v>
      </c>
      <c r="J1925" s="53">
        <f t="shared" si="324"/>
        <v>3.9053515832760941E-2</v>
      </c>
      <c r="K1925" s="53">
        <f t="shared" si="325"/>
        <v>1.6117627870679505</v>
      </c>
      <c r="L1925" s="53">
        <f t="shared" si="326"/>
        <v>27.613500087438954</v>
      </c>
      <c r="M1925" s="93">
        <f t="shared" si="327"/>
        <v>2.638633326571787</v>
      </c>
      <c r="N1925" s="53">
        <f t="shared" si="328"/>
        <v>16.925521378249385</v>
      </c>
      <c r="O1925">
        <f t="shared" si="329"/>
        <v>0.63434223095270703</v>
      </c>
      <c r="P1925" s="53">
        <f t="shared" si="330"/>
        <v>9.564744649762261</v>
      </c>
      <c r="Q1925" s="53">
        <v>0.2</v>
      </c>
      <c r="R1925" s="53">
        <f t="shared" si="331"/>
        <v>6.3442379860930487</v>
      </c>
    </row>
    <row r="1926" spans="2:18" ht="15">
      <c r="B1926" s="84">
        <v>32229</v>
      </c>
      <c r="C1926" s="85">
        <v>0</v>
      </c>
      <c r="D1926" s="86">
        <v>19</v>
      </c>
      <c r="E1926" s="87">
        <v>2</v>
      </c>
      <c r="F1926" s="96">
        <f t="shared" si="322"/>
        <v>10.5</v>
      </c>
      <c r="G1926" s="96"/>
      <c r="H1926" s="74">
        <f t="shared" si="323"/>
        <v>87</v>
      </c>
      <c r="I1926" s="53">
        <f t="shared" si="321"/>
        <v>1.0043094268703985</v>
      </c>
      <c r="J1926" s="53">
        <f t="shared" si="324"/>
        <v>4.5896713124505203E-2</v>
      </c>
      <c r="K1926" s="53">
        <f t="shared" si="325"/>
        <v>1.6189556664427691</v>
      </c>
      <c r="L1926" s="53">
        <f t="shared" si="326"/>
        <v>27.890491993561984</v>
      </c>
      <c r="M1926" s="93">
        <f t="shared" si="327"/>
        <v>3.047660211153532</v>
      </c>
      <c r="N1926" s="53">
        <f t="shared" si="328"/>
        <v>19.549225554782954</v>
      </c>
      <c r="O1926">
        <f t="shared" si="329"/>
        <v>0.63434223095270703</v>
      </c>
      <c r="P1926" s="53">
        <f t="shared" si="330"/>
        <v>9.564744649762261</v>
      </c>
      <c r="Q1926" s="53">
        <v>0.2</v>
      </c>
      <c r="R1926" s="53">
        <f t="shared" si="331"/>
        <v>6.9270243641251614</v>
      </c>
    </row>
    <row r="1927" spans="2:18" ht="15">
      <c r="B1927" s="84">
        <v>32230</v>
      </c>
      <c r="C1927" s="85">
        <v>0</v>
      </c>
      <c r="D1927" s="86">
        <v>17</v>
      </c>
      <c r="E1927" s="87">
        <v>2</v>
      </c>
      <c r="F1927" s="96">
        <f t="shared" si="322"/>
        <v>9.5</v>
      </c>
      <c r="G1927" s="96"/>
      <c r="H1927" s="74">
        <f t="shared" si="323"/>
        <v>88</v>
      </c>
      <c r="I1927" s="53">
        <f t="shared" si="321"/>
        <v>1.0037390589410518</v>
      </c>
      <c r="J1927" s="53">
        <f t="shared" si="324"/>
        <v>5.2724463162001092E-2</v>
      </c>
      <c r="K1927" s="53">
        <f t="shared" si="325"/>
        <v>1.6261393045485024</v>
      </c>
      <c r="L1927" s="53">
        <f t="shared" si="326"/>
        <v>28.16648987766035</v>
      </c>
      <c r="M1927" s="93">
        <f t="shared" si="327"/>
        <v>2.7889483953518575</v>
      </c>
      <c r="N1927" s="53">
        <f t="shared" si="328"/>
        <v>18.545018856940715</v>
      </c>
      <c r="O1927">
        <f t="shared" si="329"/>
        <v>0.59770450458842328</v>
      </c>
      <c r="P1927" s="53">
        <f t="shared" si="330"/>
        <v>8.9488800645474278</v>
      </c>
      <c r="Q1927" s="53">
        <v>0.2</v>
      </c>
      <c r="R1927" s="53">
        <f t="shared" si="331"/>
        <v>6.6478786153487857</v>
      </c>
    </row>
    <row r="1928" spans="2:18" ht="15">
      <c r="B1928" s="84">
        <v>32231</v>
      </c>
      <c r="C1928" s="85">
        <v>0</v>
      </c>
      <c r="D1928" s="86">
        <v>17</v>
      </c>
      <c r="E1928" s="87">
        <v>3</v>
      </c>
      <c r="F1928" s="96">
        <f t="shared" si="322"/>
        <v>10</v>
      </c>
      <c r="G1928" s="96"/>
      <c r="H1928" s="74">
        <f t="shared" si="323"/>
        <v>89</v>
      </c>
      <c r="I1928" s="53">
        <f t="shared" si="321"/>
        <v>1.0031675845640089</v>
      </c>
      <c r="J1928" s="53">
        <f t="shared" si="324"/>
        <v>5.9535047119606721E-2</v>
      </c>
      <c r="K1928" s="53">
        <f t="shared" si="325"/>
        <v>1.6333128926975893</v>
      </c>
      <c r="L1928" s="53">
        <f t="shared" si="326"/>
        <v>28.441413106584648</v>
      </c>
      <c r="M1928" s="93">
        <f t="shared" si="327"/>
        <v>2.7705083138388571</v>
      </c>
      <c r="N1928" s="53">
        <f t="shared" si="328"/>
        <v>18.091063984892077</v>
      </c>
      <c r="O1928">
        <f t="shared" si="329"/>
        <v>0.61578519545801924</v>
      </c>
      <c r="P1928" s="53">
        <f t="shared" si="330"/>
        <v>9.2522328593138266</v>
      </c>
      <c r="Q1928" s="53">
        <v>0.2</v>
      </c>
      <c r="R1928" s="53">
        <f t="shared" si="331"/>
        <v>6.5756002389183523</v>
      </c>
    </row>
    <row r="1929" spans="2:18" ht="15">
      <c r="B1929" s="84">
        <v>32232</v>
      </c>
      <c r="C1929" s="85">
        <v>0</v>
      </c>
      <c r="D1929" s="86">
        <v>17</v>
      </c>
      <c r="E1929" s="87">
        <v>7</v>
      </c>
      <c r="F1929" s="96">
        <f t="shared" si="322"/>
        <v>12</v>
      </c>
      <c r="G1929" s="96"/>
      <c r="H1929" s="74">
        <f t="shared" si="323"/>
        <v>90</v>
      </c>
      <c r="I1929" s="53">
        <f t="shared" si="321"/>
        <v>1.0025951728477318</v>
      </c>
      <c r="J1929" s="53">
        <f t="shared" si="324"/>
        <v>6.6326751691181615E-2</v>
      </c>
      <c r="K1929" s="53">
        <f t="shared" si="325"/>
        <v>1.6404756101403113</v>
      </c>
      <c r="L1929" s="53">
        <f t="shared" si="326"/>
        <v>28.715182097778587</v>
      </c>
      <c r="M1929" s="93">
        <f t="shared" si="327"/>
        <v>2.5341207926523066</v>
      </c>
      <c r="N1929" s="53">
        <f t="shared" si="328"/>
        <v>15.436914405430278</v>
      </c>
      <c r="O1929">
        <f t="shared" si="329"/>
        <v>0.69297786589913757</v>
      </c>
      <c r="P1929" s="53">
        <f t="shared" si="330"/>
        <v>10.559668732607534</v>
      </c>
      <c r="Q1929" s="53">
        <v>0.2</v>
      </c>
      <c r="R1929" s="53">
        <f t="shared" si="331"/>
        <v>6.0889043130732379</v>
      </c>
    </row>
    <row r="1930" spans="2:18" ht="15">
      <c r="B1930" s="84">
        <v>32233</v>
      </c>
      <c r="C1930" s="85">
        <v>9.1</v>
      </c>
      <c r="D1930" s="86">
        <v>10</v>
      </c>
      <c r="E1930" s="87">
        <v>5</v>
      </c>
      <c r="F1930" s="96">
        <f t="shared" si="322"/>
        <v>7.5</v>
      </c>
      <c r="G1930" s="96"/>
      <c r="H1930" s="74">
        <f t="shared" si="323"/>
        <v>91</v>
      </c>
      <c r="I1930" s="53">
        <f t="shared" ref="I1930:I1993" si="332">1+0.0334*COS($I$7*H1930-0.0552)</f>
        <v>1.002021993178057</v>
      </c>
      <c r="J1930" s="53">
        <f t="shared" si="324"/>
        <v>7.3097868921165612E-2</v>
      </c>
      <c r="K1930" s="53">
        <f t="shared" si="325"/>
        <v>1.6476266220746334</v>
      </c>
      <c r="L1930" s="53">
        <f t="shared" si="326"/>
        <v>28.987718331942702</v>
      </c>
      <c r="M1930" s="93">
        <f t="shared" si="327"/>
        <v>1.5357447155611974</v>
      </c>
      <c r="N1930" s="53">
        <f t="shared" si="328"/>
        <v>11.019146479482918</v>
      </c>
      <c r="O1930">
        <f t="shared" si="329"/>
        <v>0.52994046015629992</v>
      </c>
      <c r="P1930" s="53">
        <f t="shared" si="330"/>
        <v>7.8224239699391331</v>
      </c>
      <c r="Q1930" s="53">
        <v>0.2</v>
      </c>
      <c r="R1930" s="53">
        <f t="shared" si="331"/>
        <v>4.8883507515023004</v>
      </c>
    </row>
    <row r="1931" spans="2:18" ht="15">
      <c r="B1931" s="84">
        <v>32234</v>
      </c>
      <c r="C1931" s="85">
        <v>2.4</v>
      </c>
      <c r="D1931" s="86">
        <v>9</v>
      </c>
      <c r="E1931" s="87">
        <v>5</v>
      </c>
      <c r="F1931" s="96">
        <f t="shared" si="322"/>
        <v>7</v>
      </c>
      <c r="G1931" s="96"/>
      <c r="H1931" s="74">
        <f t="shared" si="323"/>
        <v>92</v>
      </c>
      <c r="I1931" s="53">
        <f t="shared" si="332"/>
        <v>1.0014482151680699</v>
      </c>
      <c r="J1931" s="53">
        <f t="shared" si="324"/>
        <v>7.9846696042596615E-2</v>
      </c>
      <c r="K1931" s="53">
        <f t="shared" si="325"/>
        <v>1.6547650776719465</v>
      </c>
      <c r="L1931" s="53">
        <f t="shared" si="326"/>
        <v>29.258944363867705</v>
      </c>
      <c r="M1931" s="93">
        <f t="shared" si="327"/>
        <v>1.3590636698004999</v>
      </c>
      <c r="N1931" s="53">
        <f t="shared" si="328"/>
        <v>9.9480410837150206</v>
      </c>
      <c r="O1931">
        <f t="shared" si="329"/>
        <v>0.51408950205511061</v>
      </c>
      <c r="P1931" s="53">
        <f t="shared" si="330"/>
        <v>7.561434041661748</v>
      </c>
      <c r="Q1931" s="53">
        <v>0.2</v>
      </c>
      <c r="R1931" s="53">
        <f t="shared" si="331"/>
        <v>4.6302615266159295</v>
      </c>
    </row>
    <row r="1932" spans="2:18" ht="15">
      <c r="B1932" s="84">
        <v>32235</v>
      </c>
      <c r="C1932" s="85">
        <v>0</v>
      </c>
      <c r="D1932" s="86">
        <v>18</v>
      </c>
      <c r="E1932" s="87">
        <v>5</v>
      </c>
      <c r="F1932" s="96">
        <f t="shared" si="322"/>
        <v>11.5</v>
      </c>
      <c r="G1932" s="96"/>
      <c r="H1932" s="74">
        <f t="shared" si="323"/>
        <v>93</v>
      </c>
      <c r="I1932" s="53">
        <f t="shared" si="332"/>
        <v>1.0008740086079151</v>
      </c>
      <c r="J1932" s="53">
        <f t="shared" si="324"/>
        <v>8.6571535323147847E-2</v>
      </c>
      <c r="K1932" s="53">
        <f t="shared" si="325"/>
        <v>1.6618901081192283</v>
      </c>
      <c r="L1932" s="53">
        <f t="shared" si="326"/>
        <v>29.528783831472477</v>
      </c>
      <c r="M1932" s="93">
        <f t="shared" si="327"/>
        <v>2.9213549690854008</v>
      </c>
      <c r="N1932" s="53">
        <f t="shared" si="328"/>
        <v>18.099482515099222</v>
      </c>
      <c r="O1932">
        <f t="shared" si="329"/>
        <v>0.67292773448592091</v>
      </c>
      <c r="P1932" s="53">
        <f t="shared" si="330"/>
        <v>10.218213752667999</v>
      </c>
      <c r="Q1932" s="53">
        <v>0.2</v>
      </c>
      <c r="R1932" s="53">
        <f t="shared" si="331"/>
        <v>6.6587657782127145</v>
      </c>
    </row>
    <row r="1933" spans="2:18" ht="15">
      <c r="B1933" s="84">
        <v>32236</v>
      </c>
      <c r="C1933" s="85">
        <v>0</v>
      </c>
      <c r="D1933" s="86">
        <v>16</v>
      </c>
      <c r="E1933" s="87">
        <v>6</v>
      </c>
      <c r="F1933" s="96">
        <f t="shared" si="322"/>
        <v>11</v>
      </c>
      <c r="G1933" s="96"/>
      <c r="H1933" s="74">
        <f t="shared" si="323"/>
        <v>94</v>
      </c>
      <c r="I1933" s="53">
        <f t="shared" si="332"/>
        <v>1.0002995434145516</v>
      </c>
      <c r="J1933" s="53">
        <f t="shared" si="324"/>
        <v>9.3270693920241857E-2</v>
      </c>
      <c r="K1933" s="53">
        <f t="shared" si="325"/>
        <v>1.6690008246782839</v>
      </c>
      <c r="L1933" s="53">
        <f t="shared" si="326"/>
        <v>29.79716146308386</v>
      </c>
      <c r="M1933" s="93">
        <f t="shared" si="327"/>
        <v>2.5413638947812416</v>
      </c>
      <c r="N1933" s="53">
        <f t="shared" si="328"/>
        <v>16.018572665293842</v>
      </c>
      <c r="O1933">
        <f t="shared" si="329"/>
        <v>0.65338616455683207</v>
      </c>
      <c r="P1933" s="53">
        <f t="shared" si="330"/>
        <v>9.8866562389251857</v>
      </c>
      <c r="Q1933" s="53">
        <v>0.2</v>
      </c>
      <c r="R1933" s="53">
        <f t="shared" si="331"/>
        <v>6.1686236652128246</v>
      </c>
    </row>
    <row r="1934" spans="2:18" ht="15">
      <c r="B1934" s="84">
        <v>32237</v>
      </c>
      <c r="C1934" s="85">
        <v>0</v>
      </c>
      <c r="D1934" s="86">
        <v>14</v>
      </c>
      <c r="E1934" s="87">
        <v>7</v>
      </c>
      <c r="F1934" s="96">
        <f t="shared" si="322"/>
        <v>10.5</v>
      </c>
      <c r="G1934" s="96"/>
      <c r="H1934" s="74">
        <f t="shared" si="323"/>
        <v>95</v>
      </c>
      <c r="I1934" s="53">
        <f t="shared" si="332"/>
        <v>0.99972498958147271</v>
      </c>
      <c r="J1934" s="53">
        <f t="shared" si="324"/>
        <v>9.9942483746302629E-2</v>
      </c>
      <c r="K1934" s="53">
        <f t="shared" si="325"/>
        <v>1.6760963167629146</v>
      </c>
      <c r="L1934" s="53">
        <f t="shared" si="326"/>
        <v>30.064003082998685</v>
      </c>
      <c r="M1934" s="93">
        <f t="shared" si="327"/>
        <v>2.1080540232193123</v>
      </c>
      <c r="N1934" s="53">
        <f t="shared" si="328"/>
        <v>13.522118847357925</v>
      </c>
      <c r="O1934">
        <f t="shared" si="329"/>
        <v>0.63434223095270703</v>
      </c>
      <c r="P1934" s="53">
        <f t="shared" si="330"/>
        <v>9.564744649762261</v>
      </c>
      <c r="Q1934" s="53">
        <v>0.2</v>
      </c>
      <c r="R1934" s="53">
        <f t="shared" si="331"/>
        <v>5.5882622737000078</v>
      </c>
    </row>
    <row r="1935" spans="2:18" ht="15">
      <c r="B1935" s="84">
        <v>32238</v>
      </c>
      <c r="C1935" s="85">
        <v>0</v>
      </c>
      <c r="D1935" s="86">
        <v>14</v>
      </c>
      <c r="E1935" s="87">
        <v>8</v>
      </c>
      <c r="F1935" s="96">
        <f t="shared" ref="F1935:F1998" si="333">0.5*(D1935+E1935)</f>
        <v>11</v>
      </c>
      <c r="G1935" s="96"/>
      <c r="H1935" s="74">
        <f t="shared" ref="H1935:H1998" si="334">B1935-DATE(YEAR(B1935),1,0)</f>
        <v>96</v>
      </c>
      <c r="I1935" s="53">
        <f t="shared" si="332"/>
        <v>0.99915051712840108</v>
      </c>
      <c r="J1935" s="53">
        <f t="shared" ref="J1935:J1998" si="335">ASIN(0.39785*SIN(4.869+$I$7*H1935+0.03345*SIN(6.224+$I$7*H1935)))</f>
        <v>0.10658522134519043</v>
      </c>
      <c r="K1935" s="53">
        <f t="shared" ref="K1935:K1998" si="336">ACOS(-TAN(J1935)*TAN($E$7*$I$8))</f>
        <v>1.6831756500350499</v>
      </c>
      <c r="L1935" s="53">
        <f t="shared" ref="L1935:L1998" si="337">117.5*I1935*((K1935*SIN($E$7*$I$8)*SIN(J1935)+COS($E$7*$I$8)*COS(J1935)*SIN(K1935))/PI())</f>
        <v>30.32923561537109</v>
      </c>
      <c r="M1935" s="93">
        <f t="shared" ref="M1935:M1998" si="338">0.0023*L1935/2.456*(0.5*(D1935+E1935)+17.8)*SQRT(D1935-E1935)</f>
        <v>2.0036831752554116</v>
      </c>
      <c r="N1935" s="53">
        <f t="shared" ref="N1935:N1998" si="339">0.17*L1935*SQRT(D1935-E1935)</f>
        <v>12.629495762871974</v>
      </c>
      <c r="O1935">
        <f t="shared" ref="O1935:O1998" si="340">5336/(F1935+273.15)^2*EXP(21.07-5336/(F1935+273.15))</f>
        <v>0.65338616455683207</v>
      </c>
      <c r="P1935" s="53">
        <f t="shared" ref="P1935:P1998" si="341">EXP(21.07-5336/(F1935+273.15))</f>
        <v>9.8866562389251857</v>
      </c>
      <c r="Q1935" s="53">
        <v>0.2</v>
      </c>
      <c r="R1935" s="53">
        <f t="shared" ref="R1935:R1998" si="342">(O1935*N1935*0.6+$L$8*6.43*(1+0.536*Q1935)*P1935*(1- G1935/100))/($O$7*(O1935+$L$8))</f>
        <v>5.4137840185859529</v>
      </c>
    </row>
    <row r="1936" spans="2:18" ht="15">
      <c r="B1936" s="84">
        <v>32239</v>
      </c>
      <c r="C1936" s="85">
        <v>0.5</v>
      </c>
      <c r="D1936" s="86">
        <v>16</v>
      </c>
      <c r="E1936" s="87">
        <v>8</v>
      </c>
      <c r="F1936" s="96">
        <f t="shared" si="333"/>
        <v>12</v>
      </c>
      <c r="G1936" s="96"/>
      <c r="H1936" s="74">
        <f t="shared" si="334"/>
        <v>97</v>
      </c>
      <c r="I1936" s="53">
        <f t="shared" si="332"/>
        <v>0.99857629605097809</v>
      </c>
      <c r="J1936" s="53">
        <f t="shared" si="335"/>
        <v>0.11319722778085846</v>
      </c>
      <c r="K1936" s="53">
        <f t="shared" si="336"/>
        <v>1.690237864521094</v>
      </c>
      <c r="L1936" s="53">
        <f t="shared" si="337"/>
        <v>30.592787086471208</v>
      </c>
      <c r="M1936" s="93">
        <f t="shared" si="338"/>
        <v>2.4147922608772183</v>
      </c>
      <c r="N1936" s="53">
        <f t="shared" si="339"/>
        <v>14.710009698883225</v>
      </c>
      <c r="O1936">
        <f t="shared" si="340"/>
        <v>0.69297786589913757</v>
      </c>
      <c r="P1936" s="53">
        <f t="shared" si="341"/>
        <v>10.559668732607534</v>
      </c>
      <c r="Q1936" s="53">
        <v>0.2</v>
      </c>
      <c r="R1936" s="53">
        <f t="shared" si="342"/>
        <v>5.9261611055846917</v>
      </c>
    </row>
    <row r="1937" spans="2:18" ht="15">
      <c r="B1937" s="84">
        <v>32240</v>
      </c>
      <c r="C1937" s="85">
        <v>11.2</v>
      </c>
      <c r="D1937" s="86">
        <v>13</v>
      </c>
      <c r="E1937" s="87">
        <v>9</v>
      </c>
      <c r="F1937" s="96">
        <f t="shared" si="333"/>
        <v>11</v>
      </c>
      <c r="G1937" s="96"/>
      <c r="H1937" s="74">
        <f t="shared" si="334"/>
        <v>98</v>
      </c>
      <c r="I1937" s="53">
        <f t="shared" si="332"/>
        <v>0.99800249627045878</v>
      </c>
      <c r="J1937" s="53">
        <f t="shared" si="335"/>
        <v>0.11977682853925833</v>
      </c>
      <c r="K1937" s="53">
        <f t="shared" si="336"/>
        <v>1.6972819727499531</v>
      </c>
      <c r="L1937" s="53">
        <f t="shared" si="337"/>
        <v>30.854586625364004</v>
      </c>
      <c r="M1937" s="93">
        <f t="shared" si="338"/>
        <v>1.6643386140587231</v>
      </c>
      <c r="N1937" s="53">
        <f t="shared" si="339"/>
        <v>10.490559452623762</v>
      </c>
      <c r="O1937">
        <f t="shared" si="340"/>
        <v>0.65338616455683207</v>
      </c>
      <c r="P1937" s="53">
        <f t="shared" si="341"/>
        <v>9.8866562389251857</v>
      </c>
      <c r="Q1937" s="53">
        <v>0.2</v>
      </c>
      <c r="R1937" s="53">
        <f t="shared" si="342"/>
        <v>4.9373846995172794</v>
      </c>
    </row>
    <row r="1938" spans="2:18" ht="15">
      <c r="B1938" s="84">
        <v>32241</v>
      </c>
      <c r="C1938" s="85">
        <v>2.6</v>
      </c>
      <c r="D1938" s="86">
        <v>14</v>
      </c>
      <c r="E1938" s="87">
        <v>8</v>
      </c>
      <c r="F1938" s="96">
        <f t="shared" si="333"/>
        <v>11</v>
      </c>
      <c r="G1938" s="96"/>
      <c r="H1938" s="74">
        <f t="shared" si="334"/>
        <v>99</v>
      </c>
      <c r="I1938" s="53">
        <f t="shared" si="332"/>
        <v>0.99742928758342975</v>
      </c>
      <c r="J1938" s="53">
        <f t="shared" si="335"/>
        <v>0.12632235344451542</v>
      </c>
      <c r="K1938" s="53">
        <f t="shared" si="336"/>
        <v>1.7043069579144707</v>
      </c>
      <c r="L1938" s="53">
        <f t="shared" si="337"/>
        <v>31.11456446305997</v>
      </c>
      <c r="M1938" s="93">
        <f t="shared" si="338"/>
        <v>2.0555654653042725</v>
      </c>
      <c r="N1938" s="53">
        <f t="shared" si="339"/>
        <v>12.956517105583334</v>
      </c>
      <c r="O1938">
        <f t="shared" si="340"/>
        <v>0.65338616455683207</v>
      </c>
      <c r="P1938" s="53">
        <f t="shared" si="341"/>
        <v>9.8866562389251857</v>
      </c>
      <c r="Q1938" s="53">
        <v>0.2</v>
      </c>
      <c r="R1938" s="53">
        <f t="shared" si="342"/>
        <v>5.4866205702131197</v>
      </c>
    </row>
    <row r="1939" spans="2:18" ht="15">
      <c r="B1939" s="84">
        <v>32242</v>
      </c>
      <c r="C1939" s="85">
        <v>0</v>
      </c>
      <c r="D1939" s="86">
        <v>17</v>
      </c>
      <c r="E1939" s="87">
        <v>8</v>
      </c>
      <c r="F1939" s="96">
        <f t="shared" si="333"/>
        <v>12.5</v>
      </c>
      <c r="G1939" s="96"/>
      <c r="H1939" s="74">
        <f t="shared" si="334"/>
        <v>100</v>
      </c>
      <c r="I1939" s="53">
        <f t="shared" si="332"/>
        <v>0.99685683961156368</v>
      </c>
      <c r="J1939" s="53">
        <f t="shared" si="335"/>
        <v>0.13283213659038717</v>
      </c>
      <c r="K1939" s="53">
        <f t="shared" si="336"/>
        <v>1.7113117720582456</v>
      </c>
      <c r="L1939" s="53">
        <f t="shared" si="337"/>
        <v>31.37265193019261</v>
      </c>
      <c r="M1939" s="93">
        <f t="shared" si="338"/>
        <v>2.6706353172008832</v>
      </c>
      <c r="N1939" s="53">
        <f t="shared" si="339"/>
        <v>16.000052484398232</v>
      </c>
      <c r="O1939">
        <f t="shared" si="340"/>
        <v>0.7135476731207917</v>
      </c>
      <c r="P1939" s="53">
        <f t="shared" si="341"/>
        <v>10.911278230138578</v>
      </c>
      <c r="Q1939" s="53">
        <v>0.2</v>
      </c>
      <c r="R1939" s="53">
        <f t="shared" si="342"/>
        <v>6.2396573026419295</v>
      </c>
    </row>
    <row r="1940" spans="2:18" ht="15">
      <c r="B1940" s="84">
        <v>32243</v>
      </c>
      <c r="C1940" s="85">
        <v>0</v>
      </c>
      <c r="D1940" s="86">
        <v>20</v>
      </c>
      <c r="E1940" s="87">
        <v>9</v>
      </c>
      <c r="F1940" s="96">
        <f t="shared" si="333"/>
        <v>14.5</v>
      </c>
      <c r="G1940" s="96"/>
      <c r="H1940" s="74">
        <f t="shared" si="334"/>
        <v>101</v>
      </c>
      <c r="I1940" s="53">
        <f t="shared" si="332"/>
        <v>0.99628532175142503</v>
      </c>
      <c r="J1940" s="53">
        <f t="shared" si="335"/>
        <v>0.1393045162879965</v>
      </c>
      <c r="K1940" s="53">
        <f t="shared" si="336"/>
        <v>1.7182953342900864</v>
      </c>
      <c r="L1940" s="53">
        <f t="shared" si="337"/>
        <v>31.628781453279863</v>
      </c>
      <c r="M1940" s="93">
        <f t="shared" si="338"/>
        <v>3.1730783716550643</v>
      </c>
      <c r="N1940" s="53">
        <f t="shared" si="339"/>
        <v>17.833136111635785</v>
      </c>
      <c r="O1940">
        <f t="shared" si="340"/>
        <v>0.80125269250101316</v>
      </c>
      <c r="P1940" s="53">
        <f t="shared" si="341"/>
        <v>12.424600625459268</v>
      </c>
      <c r="Q1940" s="53">
        <v>0.2</v>
      </c>
      <c r="R1940" s="53">
        <f t="shared" si="342"/>
        <v>6.7500143094926655</v>
      </c>
    </row>
    <row r="1941" spans="2:18" ht="15">
      <c r="B1941" s="84">
        <v>32244</v>
      </c>
      <c r="C1941" s="85">
        <v>0</v>
      </c>
      <c r="D1941" s="86">
        <v>23</v>
      </c>
      <c r="E1941" s="87">
        <v>10</v>
      </c>
      <c r="F1941" s="96">
        <f t="shared" si="333"/>
        <v>16.5</v>
      </c>
      <c r="G1941" s="96"/>
      <c r="H1941" s="74">
        <f t="shared" si="334"/>
        <v>102</v>
      </c>
      <c r="I1941" s="53">
        <f t="shared" si="332"/>
        <v>0.99571490312434352</v>
      </c>
      <c r="J1941" s="53">
        <f t="shared" si="335"/>
        <v>0.14573783503083854</v>
      </c>
      <c r="K1941" s="53">
        <f t="shared" si="336"/>
        <v>1.7252565290286555</v>
      </c>
      <c r="L1941" s="53">
        <f t="shared" si="337"/>
        <v>31.882886549630676</v>
      </c>
      <c r="M1941" s="93">
        <f t="shared" si="338"/>
        <v>3.6925204018102495</v>
      </c>
      <c r="N1941" s="53">
        <f t="shared" si="339"/>
        <v>19.542414984964076</v>
      </c>
      <c r="O1941">
        <f t="shared" si="340"/>
        <v>0.89821237770744478</v>
      </c>
      <c r="P1941" s="53">
        <f t="shared" si="341"/>
        <v>14.122457624351155</v>
      </c>
      <c r="Q1941" s="53">
        <v>0.2</v>
      </c>
      <c r="R1941" s="53">
        <f t="shared" si="342"/>
        <v>7.2336345685221586</v>
      </c>
    </row>
    <row r="1942" spans="2:18" ht="15">
      <c r="B1942" s="84">
        <v>32245</v>
      </c>
      <c r="C1942" s="85">
        <v>0</v>
      </c>
      <c r="D1942" s="86">
        <v>20</v>
      </c>
      <c r="E1942" s="87">
        <v>8</v>
      </c>
      <c r="F1942" s="96">
        <f t="shared" si="333"/>
        <v>14</v>
      </c>
      <c r="G1942" s="96"/>
      <c r="H1942" s="74">
        <f t="shared" si="334"/>
        <v>103</v>
      </c>
      <c r="I1942" s="53">
        <f t="shared" si="332"/>
        <v>0.99514575252636817</v>
      </c>
      <c r="J1942" s="53">
        <f t="shared" si="335"/>
        <v>0.15213043947803545</v>
      </c>
      <c r="K1942" s="53">
        <f t="shared" si="336"/>
        <v>1.7321942042801588</v>
      </c>
      <c r="L1942" s="53">
        <f t="shared" si="337"/>
        <v>32.134901820960117</v>
      </c>
      <c r="M1942" s="93">
        <f t="shared" si="338"/>
        <v>3.3150813786899676</v>
      </c>
      <c r="N1942" s="53">
        <f t="shared" si="339"/>
        <v>18.924156101047789</v>
      </c>
      <c r="O1942">
        <f t="shared" si="340"/>
        <v>0.77848917725545741</v>
      </c>
      <c r="P1942" s="53">
        <f t="shared" si="341"/>
        <v>12.02968899466322</v>
      </c>
      <c r="Q1942" s="53">
        <v>0.2</v>
      </c>
      <c r="R1942" s="53">
        <f t="shared" si="342"/>
        <v>6.9724210688800445</v>
      </c>
    </row>
    <row r="1943" spans="2:18" ht="15">
      <c r="B1943" s="84">
        <v>32246</v>
      </c>
      <c r="C1943" s="85">
        <v>7.2</v>
      </c>
      <c r="D1943" s="86">
        <v>17</v>
      </c>
      <c r="E1943" s="87">
        <v>9</v>
      </c>
      <c r="F1943" s="96">
        <f t="shared" si="333"/>
        <v>13</v>
      </c>
      <c r="G1943" s="96"/>
      <c r="H1943" s="74">
        <f t="shared" si="334"/>
        <v>104</v>
      </c>
      <c r="I1943" s="53">
        <f t="shared" si="332"/>
        <v>0.9945780383783176</v>
      </c>
      <c r="J1943" s="53">
        <f t="shared" si="335"/>
        <v>0.15848068045680108</v>
      </c>
      <c r="K1943" s="53">
        <f t="shared" si="336"/>
        <v>1.7391071699522611</v>
      </c>
      <c r="L1943" s="53">
        <f t="shared" si="337"/>
        <v>32.384762945779599</v>
      </c>
      <c r="M1943" s="93">
        <f t="shared" si="338"/>
        <v>2.6420188140616907</v>
      </c>
      <c r="N1943" s="53">
        <f t="shared" si="339"/>
        <v>15.57165013053412</v>
      </c>
      <c r="O1943">
        <f t="shared" si="340"/>
        <v>0.73464846187074995</v>
      </c>
      <c r="P1943" s="53">
        <f t="shared" si="341"/>
        <v>11.273304901573978</v>
      </c>
      <c r="Q1943" s="53">
        <v>0.2</v>
      </c>
      <c r="R1943" s="53">
        <f t="shared" si="342"/>
        <v>6.1675848648886316</v>
      </c>
    </row>
    <row r="1944" spans="2:18" ht="15">
      <c r="B1944" s="84">
        <v>32247</v>
      </c>
      <c r="C1944" s="85">
        <v>0.1</v>
      </c>
      <c r="D1944" s="86">
        <v>21</v>
      </c>
      <c r="E1944" s="87">
        <v>6</v>
      </c>
      <c r="F1944" s="96">
        <f t="shared" si="333"/>
        <v>13.5</v>
      </c>
      <c r="G1944" s="96"/>
      <c r="H1944" s="74">
        <f t="shared" si="334"/>
        <v>105</v>
      </c>
      <c r="I1944" s="53">
        <f t="shared" si="332"/>
        <v>0.9940119286759419</v>
      </c>
      <c r="J1944" s="53">
        <f t="shared" si="335"/>
        <v>0.16478691298506745</v>
      </c>
      <c r="K1944" s="53">
        <f t="shared" si="336"/>
        <v>1.7459941962077394</v>
      </c>
      <c r="L1944" s="53">
        <f t="shared" si="337"/>
        <v>32.63240667063225</v>
      </c>
      <c r="M1944" s="93">
        <f t="shared" si="338"/>
        <v>3.704576310354271</v>
      </c>
      <c r="N1944" s="53">
        <f t="shared" si="339"/>
        <v>21.485410488944513</v>
      </c>
      <c r="O1944">
        <f t="shared" si="340"/>
        <v>0.75629173150346363</v>
      </c>
      <c r="P1944" s="53">
        <f t="shared" si="341"/>
        <v>11.646017104401583</v>
      </c>
      <c r="Q1944" s="53">
        <v>0.2</v>
      </c>
      <c r="R1944" s="53">
        <f t="shared" si="342"/>
        <v>7.5248966402270101</v>
      </c>
    </row>
    <row r="1945" spans="2:18" ht="15">
      <c r="B1945" s="84">
        <v>32248</v>
      </c>
      <c r="C1945" s="85">
        <v>0</v>
      </c>
      <c r="D1945" s="86">
        <v>23</v>
      </c>
      <c r="E1945" s="87">
        <v>8</v>
      </c>
      <c r="F1945" s="96">
        <f t="shared" si="333"/>
        <v>15.5</v>
      </c>
      <c r="G1945" s="96"/>
      <c r="H1945" s="74">
        <f t="shared" si="334"/>
        <v>106</v>
      </c>
      <c r="I1945" s="53">
        <f t="shared" si="332"/>
        <v>0.99344759094020973</v>
      </c>
      <c r="J1945" s="53">
        <f t="shared" si="335"/>
        <v>0.17104749631521274</v>
      </c>
      <c r="K1945" s="53">
        <f t="shared" si="336"/>
        <v>1.7528540118617566</v>
      </c>
      <c r="L1945" s="53">
        <f t="shared" si="337"/>
        <v>32.877770800246196</v>
      </c>
      <c r="M1945" s="93">
        <f t="shared" si="338"/>
        <v>3.9709251429874985</v>
      </c>
      <c r="N1945" s="53">
        <f t="shared" si="339"/>
        <v>21.646959990862268</v>
      </c>
      <c r="O1945">
        <f t="shared" si="340"/>
        <v>0.84852650924855288</v>
      </c>
      <c r="P1945" s="53">
        <f t="shared" si="341"/>
        <v>13.249293405289498</v>
      </c>
      <c r="Q1945" s="53">
        <v>0.2</v>
      </c>
      <c r="R1945" s="53">
        <f t="shared" si="342"/>
        <v>7.664829132586731</v>
      </c>
    </row>
    <row r="1946" spans="2:18" ht="15">
      <c r="B1946" s="84">
        <v>32249</v>
      </c>
      <c r="C1946" s="85">
        <v>0</v>
      </c>
      <c r="D1946" s="86">
        <v>18</v>
      </c>
      <c r="E1946" s="87">
        <v>7</v>
      </c>
      <c r="F1946" s="96">
        <f t="shared" si="333"/>
        <v>12.5</v>
      </c>
      <c r="G1946" s="96"/>
      <c r="H1946" s="74">
        <f t="shared" si="334"/>
        <v>107</v>
      </c>
      <c r="I1946" s="53">
        <f t="shared" si="332"/>
        <v>0.99288519216773652</v>
      </c>
      <c r="J1946" s="53">
        <f t="shared" si="335"/>
        <v>0.17726079399979452</v>
      </c>
      <c r="K1946" s="53">
        <f t="shared" si="336"/>
        <v>1.7596853028269679</v>
      </c>
      <c r="L1946" s="53">
        <f t="shared" si="337"/>
        <v>33.120794186681486</v>
      </c>
      <c r="M1946" s="93">
        <f t="shared" si="338"/>
        <v>3.117017112668151</v>
      </c>
      <c r="N1946" s="53">
        <f t="shared" si="339"/>
        <v>18.674372002887164</v>
      </c>
      <c r="O1946">
        <f t="shared" si="340"/>
        <v>0.7135476731207917</v>
      </c>
      <c r="P1946" s="53">
        <f t="shared" si="341"/>
        <v>10.911278230138578</v>
      </c>
      <c r="Q1946" s="53">
        <v>0.2</v>
      </c>
      <c r="R1946" s="53">
        <f t="shared" si="342"/>
        <v>6.839882503535601</v>
      </c>
    </row>
    <row r="1947" spans="2:18" ht="15">
      <c r="B1947" s="84">
        <v>32250</v>
      </c>
      <c r="C1947" s="85">
        <v>0</v>
      </c>
      <c r="D1947" s="86">
        <v>21</v>
      </c>
      <c r="E1947" s="87">
        <v>5</v>
      </c>
      <c r="F1947" s="96">
        <f t="shared" si="333"/>
        <v>13</v>
      </c>
      <c r="G1947" s="96"/>
      <c r="H1947" s="74">
        <f t="shared" si="334"/>
        <v>108</v>
      </c>
      <c r="I1947" s="53">
        <f t="shared" si="332"/>
        <v>0.99232489878136709</v>
      </c>
      <c r="J1947" s="53">
        <f t="shared" si="335"/>
        <v>0.18342517398019959</v>
      </c>
      <c r="K1947" s="53">
        <f t="shared" si="336"/>
        <v>1.7664867106110842</v>
      </c>
      <c r="L1947" s="53">
        <f t="shared" si="337"/>
        <v>33.361416717549993</v>
      </c>
      <c r="M1947" s="93">
        <f t="shared" si="338"/>
        <v>3.8490598701486016</v>
      </c>
      <c r="N1947" s="53">
        <f t="shared" si="339"/>
        <v>22.685763367933998</v>
      </c>
      <c r="O1947">
        <f t="shared" si="340"/>
        <v>0.73464846187074995</v>
      </c>
      <c r="P1947" s="53">
        <f t="shared" si="341"/>
        <v>11.273304901573978</v>
      </c>
      <c r="Q1947" s="53">
        <v>0.2</v>
      </c>
      <c r="R1947" s="53">
        <f t="shared" si="342"/>
        <v>7.7681191091055801</v>
      </c>
    </row>
    <row r="1948" spans="2:18" ht="15">
      <c r="B1948" s="84">
        <v>32251</v>
      </c>
      <c r="C1948" s="85">
        <v>0</v>
      </c>
      <c r="D1948" s="86">
        <v>20</v>
      </c>
      <c r="E1948" s="87">
        <v>7</v>
      </c>
      <c r="F1948" s="96">
        <f t="shared" si="333"/>
        <v>13.5</v>
      </c>
      <c r="G1948" s="96"/>
      <c r="H1948" s="74">
        <f t="shared" si="334"/>
        <v>109</v>
      </c>
      <c r="I1948" s="53">
        <f t="shared" si="332"/>
        <v>0.99176687658092877</v>
      </c>
      <c r="J1948" s="53">
        <f t="shared" si="335"/>
        <v>0.18953900869906945</v>
      </c>
      <c r="K1948" s="53">
        <f t="shared" si="336"/>
        <v>1.773256830871865</v>
      </c>
      <c r="L1948" s="53">
        <f t="shared" si="337"/>
        <v>33.599579303390037</v>
      </c>
      <c r="M1948" s="93">
        <f t="shared" si="338"/>
        <v>3.5509889995244532</v>
      </c>
      <c r="N1948" s="53">
        <f t="shared" si="339"/>
        <v>20.59465102210654</v>
      </c>
      <c r="O1948">
        <f t="shared" si="340"/>
        <v>0.75629173150346363</v>
      </c>
      <c r="P1948" s="53">
        <f t="shared" si="341"/>
        <v>11.646017104401583</v>
      </c>
      <c r="Q1948" s="53">
        <v>0.2</v>
      </c>
      <c r="R1948" s="53">
        <f t="shared" si="342"/>
        <v>7.3240259172315954</v>
      </c>
    </row>
    <row r="1949" spans="2:18" ht="15">
      <c r="B1949" s="84">
        <v>32252</v>
      </c>
      <c r="C1949" s="85">
        <v>0</v>
      </c>
      <c r="D1949" s="86">
        <v>24</v>
      </c>
      <c r="E1949" s="87">
        <v>8</v>
      </c>
      <c r="F1949" s="96">
        <f t="shared" si="333"/>
        <v>16</v>
      </c>
      <c r="G1949" s="96"/>
      <c r="H1949" s="74">
        <f t="shared" si="334"/>
        <v>110</v>
      </c>
      <c r="I1949" s="53">
        <f t="shared" si="332"/>
        <v>0.99121129069416836</v>
      </c>
      <c r="J1949" s="53">
        <f t="shared" si="335"/>
        <v>0.19560067523736388</v>
      </c>
      <c r="K1949" s="53">
        <f t="shared" si="336"/>
        <v>1.7799942120349357</v>
      </c>
      <c r="L1949" s="53">
        <f t="shared" si="337"/>
        <v>33.835223864280934</v>
      </c>
      <c r="M1949" s="93">
        <f t="shared" si="338"/>
        <v>4.2839581485491847</v>
      </c>
      <c r="N1949" s="53">
        <f t="shared" si="339"/>
        <v>23.007952227711037</v>
      </c>
      <c r="O1949">
        <f t="shared" si="340"/>
        <v>0.87306160859956128</v>
      </c>
      <c r="P1949" s="53">
        <f t="shared" si="341"/>
        <v>13.679665048200096</v>
      </c>
      <c r="Q1949" s="53">
        <v>0.2</v>
      </c>
      <c r="R1949" s="53">
        <f t="shared" si="342"/>
        <v>7.9999137660174355</v>
      </c>
    </row>
    <row r="1950" spans="2:18" ht="15">
      <c r="B1950" s="84">
        <v>32253</v>
      </c>
      <c r="C1950" s="85">
        <v>0</v>
      </c>
      <c r="D1950" s="86">
        <v>26</v>
      </c>
      <c r="E1950" s="87">
        <v>9</v>
      </c>
      <c r="F1950" s="96">
        <f t="shared" si="333"/>
        <v>17.5</v>
      </c>
      <c r="G1950" s="96"/>
      <c r="H1950" s="74">
        <f t="shared" si="334"/>
        <v>111</v>
      </c>
      <c r="I1950" s="53">
        <f t="shared" si="332"/>
        <v>0.99065830552788836</v>
      </c>
      <c r="J1950" s="53">
        <f t="shared" si="335"/>
        <v>0.20160855547686729</v>
      </c>
      <c r="K1950" s="53">
        <f t="shared" si="336"/>
        <v>1.7866973539801925</v>
      </c>
      <c r="L1950" s="53">
        <f t="shared" si="337"/>
        <v>34.068293315785375</v>
      </c>
      <c r="M1950" s="93">
        <f t="shared" si="338"/>
        <v>4.6435381435313232</v>
      </c>
      <c r="N1950" s="53">
        <f t="shared" si="339"/>
        <v>23.879419210336231</v>
      </c>
      <c r="O1950">
        <f t="shared" si="340"/>
        <v>0.95041280970568121</v>
      </c>
      <c r="P1950" s="53">
        <f t="shared" si="341"/>
        <v>15.046556310891852</v>
      </c>
      <c r="Q1950" s="53">
        <v>0.2</v>
      </c>
      <c r="R1950" s="53">
        <f t="shared" si="342"/>
        <v>8.2738921383660582</v>
      </c>
    </row>
    <row r="1951" spans="2:18" ht="15">
      <c r="B1951" s="84">
        <v>32254</v>
      </c>
      <c r="C1951" s="85">
        <v>0.1</v>
      </c>
      <c r="D1951" s="86">
        <v>22</v>
      </c>
      <c r="E1951" s="87">
        <v>10</v>
      </c>
      <c r="F1951" s="96">
        <f t="shared" si="333"/>
        <v>16</v>
      </c>
      <c r="G1951" s="96"/>
      <c r="H1951" s="74">
        <f t="shared" si="334"/>
        <v>112</v>
      </c>
      <c r="I1951" s="53">
        <f t="shared" si="332"/>
        <v>0.99010808471929601</v>
      </c>
      <c r="J1951" s="53">
        <f t="shared" si="335"/>
        <v>0.20756103628894179</v>
      </c>
      <c r="K1951" s="53">
        <f t="shared" si="336"/>
        <v>1.7933647068029879</v>
      </c>
      <c r="L1951" s="53">
        <f t="shared" si="337"/>
        <v>34.298731554310635</v>
      </c>
      <c r="M1951" s="93">
        <f t="shared" si="338"/>
        <v>3.7608399883757371</v>
      </c>
      <c r="N1951" s="53">
        <f t="shared" si="339"/>
        <v>20.198429533658839</v>
      </c>
      <c r="O1951">
        <f t="shared" si="340"/>
        <v>0.87306160859956128</v>
      </c>
      <c r="P1951" s="53">
        <f t="shared" si="341"/>
        <v>13.679665048200096</v>
      </c>
      <c r="Q1951" s="53">
        <v>0.2</v>
      </c>
      <c r="R1951" s="53">
        <f t="shared" si="342"/>
        <v>7.3595703244028838</v>
      </c>
    </row>
    <row r="1952" spans="2:18" ht="15">
      <c r="B1952" s="84">
        <v>32255</v>
      </c>
      <c r="C1952" s="85">
        <v>0</v>
      </c>
      <c r="D1952" s="86">
        <v>22</v>
      </c>
      <c r="E1952" s="87">
        <v>9</v>
      </c>
      <c r="F1952" s="96">
        <f t="shared" si="333"/>
        <v>15.5</v>
      </c>
      <c r="G1952" s="96"/>
      <c r="H1952" s="74">
        <f t="shared" si="334"/>
        <v>113</v>
      </c>
      <c r="I1952" s="53">
        <f t="shared" si="332"/>
        <v>0.98956079108758077</v>
      </c>
      <c r="J1952" s="53">
        <f t="shared" si="335"/>
        <v>0.21345650975027131</v>
      </c>
      <c r="K1952" s="53">
        <f t="shared" si="336"/>
        <v>1.7999946696566702</v>
      </c>
      <c r="L1952" s="53">
        <f t="shared" si="337"/>
        <v>34.526483441982286</v>
      </c>
      <c r="M1952" s="93">
        <f t="shared" si="338"/>
        <v>3.8821090476623525</v>
      </c>
      <c r="N1952" s="53">
        <f t="shared" si="339"/>
        <v>21.162791089959342</v>
      </c>
      <c r="O1952">
        <f t="shared" si="340"/>
        <v>0.84852650924855288</v>
      </c>
      <c r="P1952" s="53">
        <f t="shared" si="341"/>
        <v>13.249293405289498</v>
      </c>
      <c r="Q1952" s="53">
        <v>0.2</v>
      </c>
      <c r="R1952" s="53">
        <f t="shared" si="342"/>
        <v>7.5546986474353321</v>
      </c>
    </row>
    <row r="1953" spans="2:18" ht="15">
      <c r="B1953" s="84">
        <v>32256</v>
      </c>
      <c r="C1953" s="85">
        <v>0</v>
      </c>
      <c r="D1953" s="86">
        <v>26</v>
      </c>
      <c r="E1953" s="87">
        <v>9</v>
      </c>
      <c r="F1953" s="96">
        <f t="shared" si="333"/>
        <v>17.5</v>
      </c>
      <c r="G1953" s="96"/>
      <c r="H1953" s="74">
        <f t="shared" si="334"/>
        <v>114</v>
      </c>
      <c r="I1953" s="53">
        <f t="shared" si="332"/>
        <v>0.98901658658573355</v>
      </c>
      <c r="J1953" s="53">
        <f t="shared" si="335"/>
        <v>0.21929337338631621</v>
      </c>
      <c r="K1953" s="53">
        <f t="shared" si="336"/>
        <v>1.8065855896834622</v>
      </c>
      <c r="L1953" s="53">
        <f t="shared" si="337"/>
        <v>34.751494791126646</v>
      </c>
      <c r="M1953" s="93">
        <f t="shared" si="338"/>
        <v>4.7366591015158592</v>
      </c>
      <c r="N1953" s="53">
        <f t="shared" si="339"/>
        <v>24.358294224225912</v>
      </c>
      <c r="O1953">
        <f t="shared" si="340"/>
        <v>0.95041280970568121</v>
      </c>
      <c r="P1953" s="53">
        <f t="shared" si="341"/>
        <v>15.046556310891852</v>
      </c>
      <c r="Q1953" s="53">
        <v>0.2</v>
      </c>
      <c r="R1953" s="53">
        <f t="shared" si="342"/>
        <v>8.3836561838797063</v>
      </c>
    </row>
    <row r="1954" spans="2:18" ht="15">
      <c r="B1954" s="84">
        <v>32257</v>
      </c>
      <c r="C1954" s="85">
        <v>0</v>
      </c>
      <c r="D1954" s="86">
        <v>24</v>
      </c>
      <c r="E1954" s="87">
        <v>13</v>
      </c>
      <c r="F1954" s="96">
        <f t="shared" si="333"/>
        <v>18.5</v>
      </c>
      <c r="G1954" s="96"/>
      <c r="H1954" s="74">
        <f t="shared" si="334"/>
        <v>115</v>
      </c>
      <c r="I1954" s="53">
        <f t="shared" si="332"/>
        <v>0.98847563225262169</v>
      </c>
      <c r="J1954" s="53">
        <f t="shared" si="335"/>
        <v>0.22507003044315249</v>
      </c>
      <c r="K1954" s="53">
        <f t="shared" si="336"/>
        <v>1.8131357610410594</v>
      </c>
      <c r="L1954" s="53">
        <f t="shared" si="337"/>
        <v>34.973712348461028</v>
      </c>
      <c r="M1954" s="93">
        <f t="shared" si="338"/>
        <v>3.943157959645414</v>
      </c>
      <c r="N1954" s="53">
        <f t="shared" si="339"/>
        <v>19.719095835562985</v>
      </c>
      <c r="O1954">
        <f t="shared" si="340"/>
        <v>1.0052337064307559</v>
      </c>
      <c r="P1954" s="53">
        <f t="shared" si="341"/>
        <v>16.024156693524468</v>
      </c>
      <c r="Q1954" s="53">
        <v>0.2</v>
      </c>
      <c r="R1954" s="53">
        <f t="shared" si="342"/>
        <v>7.365325097740949</v>
      </c>
    </row>
    <row r="1955" spans="2:18" ht="15">
      <c r="B1955" s="84">
        <v>32258</v>
      </c>
      <c r="C1955" s="85">
        <v>0</v>
      </c>
      <c r="D1955" s="86">
        <v>19</v>
      </c>
      <c r="E1955" s="87">
        <v>7</v>
      </c>
      <c r="F1955" s="96">
        <f t="shared" si="333"/>
        <v>13</v>
      </c>
      <c r="G1955" s="96"/>
      <c r="H1955" s="74">
        <f t="shared" si="334"/>
        <v>116</v>
      </c>
      <c r="I1955" s="53">
        <f t="shared" si="332"/>
        <v>0.98793808816533546</v>
      </c>
      <c r="J1955" s="53">
        <f t="shared" si="335"/>
        <v>0.2307848901883201</v>
      </c>
      <c r="K1955" s="53">
        <f t="shared" si="336"/>
        <v>1.8196434240327124</v>
      </c>
      <c r="L1955" s="53">
        <f t="shared" si="337"/>
        <v>35.193083779092866</v>
      </c>
      <c r="M1955" s="93">
        <f t="shared" si="338"/>
        <v>3.5163989074435973</v>
      </c>
      <c r="N1955" s="53">
        <f t="shared" si="339"/>
        <v>20.725111121341765</v>
      </c>
      <c r="O1955">
        <f t="shared" si="340"/>
        <v>0.73464846187074995</v>
      </c>
      <c r="P1955" s="53">
        <f t="shared" si="341"/>
        <v>11.273304901573978</v>
      </c>
      <c r="Q1955" s="53">
        <v>0.2</v>
      </c>
      <c r="R1955" s="53">
        <f t="shared" si="342"/>
        <v>7.3270112778196816</v>
      </c>
    </row>
    <row r="1956" spans="2:18" ht="15">
      <c r="B1956" s="84">
        <v>32259</v>
      </c>
      <c r="C1956" s="85">
        <v>0</v>
      </c>
      <c r="D1956" s="86">
        <v>20</v>
      </c>
      <c r="E1956" s="87">
        <v>6</v>
      </c>
      <c r="F1956" s="96">
        <f t="shared" si="333"/>
        <v>13</v>
      </c>
      <c r="G1956" s="96"/>
      <c r="H1956" s="74">
        <f t="shared" si="334"/>
        <v>117</v>
      </c>
      <c r="I1956" s="53">
        <f t="shared" si="332"/>
        <v>0.98740411339181866</v>
      </c>
      <c r="J1956" s="53">
        <f t="shared" si="335"/>
        <v>0.2364363682412613</v>
      </c>
      <c r="K1956" s="53">
        <f t="shared" si="336"/>
        <v>1.8261067643489397</v>
      </c>
      <c r="L1956" s="53">
        <f t="shared" si="337"/>
        <v>35.409557650431303</v>
      </c>
      <c r="M1956" s="93">
        <f t="shared" si="338"/>
        <v>3.8215074388572043</v>
      </c>
      <c r="N1956" s="53">
        <f t="shared" si="339"/>
        <v>22.523373600672784</v>
      </c>
      <c r="O1956">
        <f t="shared" si="340"/>
        <v>0.73464846187074995</v>
      </c>
      <c r="P1956" s="53">
        <f t="shared" si="341"/>
        <v>11.273304901573978</v>
      </c>
      <c r="Q1956" s="53">
        <v>0.2</v>
      </c>
      <c r="R1956" s="53">
        <f t="shared" si="342"/>
        <v>7.7315846353435358</v>
      </c>
    </row>
    <row r="1957" spans="2:18" ht="15">
      <c r="B1957" s="84">
        <v>32260</v>
      </c>
      <c r="C1957" s="85">
        <v>0</v>
      </c>
      <c r="D1957" s="86">
        <v>21</v>
      </c>
      <c r="E1957" s="87">
        <v>8</v>
      </c>
      <c r="F1957" s="96">
        <f t="shared" si="333"/>
        <v>14.5</v>
      </c>
      <c r="G1957" s="96"/>
      <c r="H1957" s="74">
        <f t="shared" si="334"/>
        <v>118</v>
      </c>
      <c r="I1957" s="53">
        <f t="shared" si="332"/>
        <v>0.98687386594379756</v>
      </c>
      <c r="J1957" s="53">
        <f t="shared" si="335"/>
        <v>0.24202288693386306</v>
      </c>
      <c r="K1957" s="53">
        <f t="shared" si="336"/>
        <v>1.8325239124293682</v>
      </c>
      <c r="L1957" s="53">
        <f t="shared" si="337"/>
        <v>35.623083416116273</v>
      </c>
      <c r="M1957" s="93">
        <f t="shared" si="338"/>
        <v>3.8851266418114947</v>
      </c>
      <c r="N1957" s="53">
        <f t="shared" si="339"/>
        <v>21.834945153979483</v>
      </c>
      <c r="O1957">
        <f t="shared" si="340"/>
        <v>0.80125269250101316</v>
      </c>
      <c r="P1957" s="53">
        <f t="shared" si="341"/>
        <v>12.424600625459268</v>
      </c>
      <c r="Q1957" s="53">
        <v>0.2</v>
      </c>
      <c r="R1957" s="53">
        <f t="shared" si="342"/>
        <v>7.6564701324813766</v>
      </c>
    </row>
    <row r="1958" spans="2:18" ht="15">
      <c r="B1958" s="84">
        <v>32261</v>
      </c>
      <c r="C1958" s="85">
        <v>0</v>
      </c>
      <c r="D1958" s="86">
        <v>22</v>
      </c>
      <c r="E1958" s="87">
        <v>10</v>
      </c>
      <c r="F1958" s="96">
        <f t="shared" si="333"/>
        <v>16</v>
      </c>
      <c r="G1958" s="96"/>
      <c r="H1958" s="74">
        <f t="shared" si="334"/>
        <v>119</v>
      </c>
      <c r="I1958" s="53">
        <f t="shared" si="332"/>
        <v>0.98634750273002292</v>
      </c>
      <c r="J1958" s="53">
        <f t="shared" si="335"/>
        <v>0.24754287570157374</v>
      </c>
      <c r="K1958" s="53">
        <f t="shared" si="336"/>
        <v>1.8388929429535461</v>
      </c>
      <c r="L1958" s="53">
        <f t="shared" si="337"/>
        <v>35.833611400072293</v>
      </c>
      <c r="M1958" s="93">
        <f t="shared" si="338"/>
        <v>3.9291388507448017</v>
      </c>
      <c r="N1958" s="53">
        <f t="shared" si="339"/>
        <v>21.102316091625546</v>
      </c>
      <c r="O1958">
        <f t="shared" si="340"/>
        <v>0.87306160859956128</v>
      </c>
      <c r="P1958" s="53">
        <f t="shared" si="341"/>
        <v>13.679665048200096</v>
      </c>
      <c r="Q1958" s="53">
        <v>0.2</v>
      </c>
      <c r="R1958" s="53">
        <f t="shared" si="342"/>
        <v>7.5655831929171171</v>
      </c>
    </row>
    <row r="1959" spans="2:18" ht="15">
      <c r="B1959" s="84">
        <v>32262</v>
      </c>
      <c r="C1959" s="85">
        <v>0.2</v>
      </c>
      <c r="D1959" s="86">
        <v>19</v>
      </c>
      <c r="E1959" s="87">
        <v>9</v>
      </c>
      <c r="F1959" s="96">
        <f t="shared" si="333"/>
        <v>14</v>
      </c>
      <c r="G1959" s="96"/>
      <c r="H1959" s="74">
        <f t="shared" si="334"/>
        <v>120</v>
      </c>
      <c r="I1959" s="53">
        <f t="shared" si="332"/>
        <v>0.98582517950983806</v>
      </c>
      <c r="J1959" s="53">
        <f t="shared" si="335"/>
        <v>0.25299477150548283</v>
      </c>
      <c r="K1959" s="53">
        <f t="shared" si="336"/>
        <v>1.8452118744698753</v>
      </c>
      <c r="L1959" s="53">
        <f t="shared" si="337"/>
        <v>36.041092780795132</v>
      </c>
      <c r="M1959" s="93">
        <f t="shared" si="338"/>
        <v>3.3940992988667027</v>
      </c>
      <c r="N1959" s="53">
        <f t="shared" si="339"/>
        <v>19.375230233289933</v>
      </c>
      <c r="O1959">
        <f t="shared" si="340"/>
        <v>0.77848917725545741</v>
      </c>
      <c r="P1959" s="53">
        <f t="shared" si="341"/>
        <v>12.02968899466322</v>
      </c>
      <c r="Q1959" s="53">
        <v>0.2</v>
      </c>
      <c r="R1959" s="53">
        <f t="shared" si="342"/>
        <v>7.0743707403404406</v>
      </c>
    </row>
    <row r="1960" spans="2:18" ht="15">
      <c r="B1960" s="84">
        <v>32263</v>
      </c>
      <c r="C1960" s="85">
        <v>0.1</v>
      </c>
      <c r="D1960" s="86">
        <v>18</v>
      </c>
      <c r="E1960" s="87">
        <v>11</v>
      </c>
      <c r="F1960" s="96">
        <f t="shared" si="333"/>
        <v>14.5</v>
      </c>
      <c r="G1960" s="96"/>
      <c r="H1960" s="74">
        <f t="shared" si="334"/>
        <v>121</v>
      </c>
      <c r="I1960" s="53">
        <f t="shared" si="332"/>
        <v>0.98530705084708703</v>
      </c>
      <c r="J1960" s="53">
        <f t="shared" si="335"/>
        <v>0.25837701928569073</v>
      </c>
      <c r="K1960" s="53">
        <f t="shared" si="336"/>
        <v>1.8514786691720928</v>
      </c>
      <c r="L1960" s="53">
        <f t="shared" si="337"/>
        <v>36.245479575980454</v>
      </c>
      <c r="M1960" s="93">
        <f t="shared" si="338"/>
        <v>2.9007137012608832</v>
      </c>
      <c r="N1960" s="53">
        <f t="shared" si="339"/>
        <v>16.302409268413573</v>
      </c>
      <c r="O1960">
        <f t="shared" si="340"/>
        <v>0.80125269250101316</v>
      </c>
      <c r="P1960" s="53">
        <f t="shared" si="341"/>
        <v>12.424600625459268</v>
      </c>
      <c r="Q1960" s="53">
        <v>0.2</v>
      </c>
      <c r="R1960" s="53">
        <f t="shared" si="342"/>
        <v>6.4032870554527586</v>
      </c>
    </row>
    <row r="1961" spans="2:18" ht="15">
      <c r="B1961" s="84">
        <v>32264</v>
      </c>
      <c r="C1961" s="85">
        <v>0</v>
      </c>
      <c r="D1961" s="86">
        <v>21</v>
      </c>
      <c r="E1961" s="87">
        <v>11</v>
      </c>
      <c r="F1961" s="96">
        <f t="shared" si="333"/>
        <v>16</v>
      </c>
      <c r="G1961" s="96"/>
      <c r="H1961" s="74">
        <f t="shared" si="334"/>
        <v>122</v>
      </c>
      <c r="I1961" s="53">
        <f t="shared" si="332"/>
        <v>0.98479327006437722</v>
      </c>
      <c r="J1961" s="53">
        <f t="shared" si="335"/>
        <v>0.26368807244622355</v>
      </c>
      <c r="K1961" s="53">
        <f t="shared" si="336"/>
        <v>1.8576912328329742</v>
      </c>
      <c r="L1961" s="53">
        <f t="shared" si="337"/>
        <v>36.446724627604532</v>
      </c>
      <c r="M1961" s="93">
        <f t="shared" si="338"/>
        <v>3.6481667375987077</v>
      </c>
      <c r="N1961" s="53">
        <f t="shared" si="339"/>
        <v>19.593292722951031</v>
      </c>
      <c r="O1961">
        <f t="shared" si="340"/>
        <v>0.87306160859956128</v>
      </c>
      <c r="P1961" s="53">
        <f t="shared" si="341"/>
        <v>13.679665048200096</v>
      </c>
      <c r="Q1961" s="53">
        <v>0.2</v>
      </c>
      <c r="R1961" s="53">
        <f t="shared" si="342"/>
        <v>7.2216481823833041</v>
      </c>
    </row>
    <row r="1962" spans="2:18" ht="15">
      <c r="B1962" s="84">
        <v>32265</v>
      </c>
      <c r="C1962" s="85">
        <v>0</v>
      </c>
      <c r="D1962" s="86">
        <v>21</v>
      </c>
      <c r="E1962" s="87">
        <v>12</v>
      </c>
      <c r="F1962" s="96">
        <f t="shared" si="333"/>
        <v>16.5</v>
      </c>
      <c r="G1962" s="96"/>
      <c r="H1962" s="74">
        <f t="shared" si="334"/>
        <v>123</v>
      </c>
      <c r="I1962" s="53">
        <f t="shared" si="332"/>
        <v>0.98428398919770821</v>
      </c>
      <c r="J1962" s="53">
        <f t="shared" si="335"/>
        <v>0.26892639337166119</v>
      </c>
      <c r="K1962" s="53">
        <f t="shared" si="336"/>
        <v>1.863847414905129</v>
      </c>
      <c r="L1962" s="53">
        <f t="shared" si="337"/>
        <v>36.64478158756696</v>
      </c>
      <c r="M1962" s="93">
        <f t="shared" si="338"/>
        <v>3.531237971632522</v>
      </c>
      <c r="N1962" s="53">
        <f t="shared" si="339"/>
        <v>18.68883860965915</v>
      </c>
      <c r="O1962">
        <f t="shared" si="340"/>
        <v>0.89821237770744478</v>
      </c>
      <c r="P1962" s="53">
        <f t="shared" si="341"/>
        <v>14.122457624351155</v>
      </c>
      <c r="Q1962" s="53">
        <v>0.2</v>
      </c>
      <c r="R1962" s="53">
        <f t="shared" si="342"/>
        <v>7.0387099303887428</v>
      </c>
    </row>
    <row r="1963" spans="2:18" ht="15">
      <c r="B1963" s="84">
        <v>32266</v>
      </c>
      <c r="C1963" s="85">
        <v>8.9</v>
      </c>
      <c r="D1963" s="86">
        <v>21</v>
      </c>
      <c r="E1963" s="87">
        <v>12</v>
      </c>
      <c r="F1963" s="96">
        <f t="shared" si="333"/>
        <v>16.5</v>
      </c>
      <c r="G1963" s="96"/>
      <c r="H1963" s="74">
        <f t="shared" si="334"/>
        <v>124</v>
      </c>
      <c r="I1963" s="53">
        <f t="shared" si="332"/>
        <v>0.98377935895148183</v>
      </c>
      <c r="J1963" s="53">
        <f t="shared" si="335"/>
        <v>0.27409045397556114</v>
      </c>
      <c r="K1963" s="53">
        <f t="shared" si="336"/>
        <v>1.8699450087988925</v>
      </c>
      <c r="L1963" s="53">
        <f t="shared" si="337"/>
        <v>36.839604904004887</v>
      </c>
      <c r="M1963" s="93">
        <f t="shared" si="338"/>
        <v>3.5500119269669526</v>
      </c>
      <c r="N1963" s="53">
        <f t="shared" si="339"/>
        <v>18.788198501042494</v>
      </c>
      <c r="O1963">
        <f t="shared" si="340"/>
        <v>0.89821237770744478</v>
      </c>
      <c r="P1963" s="53">
        <f t="shared" si="341"/>
        <v>14.122457624351155</v>
      </c>
      <c r="Q1963" s="53">
        <v>0.2</v>
      </c>
      <c r="R1963" s="53">
        <f t="shared" si="342"/>
        <v>7.0613999806680221</v>
      </c>
    </row>
    <row r="1964" spans="2:18" ht="15">
      <c r="B1964" s="84">
        <v>32267</v>
      </c>
      <c r="C1964" s="85">
        <v>6.8</v>
      </c>
      <c r="D1964" s="86">
        <v>20</v>
      </c>
      <c r="E1964" s="87">
        <v>10</v>
      </c>
      <c r="F1964" s="96">
        <f t="shared" si="333"/>
        <v>15</v>
      </c>
      <c r="G1964" s="96"/>
      <c r="H1964" s="74">
        <f t="shared" si="334"/>
        <v>125</v>
      </c>
      <c r="I1964" s="53">
        <f t="shared" si="332"/>
        <v>0.98327952865390666</v>
      </c>
      <c r="J1964" s="53">
        <f t="shared" si="335"/>
        <v>0.27917873628067436</v>
      </c>
      <c r="K1964" s="53">
        <f t="shared" si="336"/>
        <v>1.875981752347422</v>
      </c>
      <c r="L1964" s="53">
        <f t="shared" si="337"/>
        <v>37.031149808387767</v>
      </c>
      <c r="M1964" s="93">
        <f t="shared" si="338"/>
        <v>3.5970006331125943</v>
      </c>
      <c r="N1964" s="53">
        <f t="shared" si="339"/>
        <v>19.907472220800244</v>
      </c>
      <c r="O1964">
        <f t="shared" si="340"/>
        <v>0.8245943710158492</v>
      </c>
      <c r="P1964" s="53">
        <f t="shared" si="341"/>
        <v>12.831038046583151</v>
      </c>
      <c r="Q1964" s="53">
        <v>0.2</v>
      </c>
      <c r="R1964" s="53">
        <f t="shared" si="342"/>
        <v>7.2447033852656624</v>
      </c>
    </row>
    <row r="1965" spans="2:18" ht="15">
      <c r="B1965" s="84">
        <v>32268</v>
      </c>
      <c r="C1965" s="85">
        <v>3.8</v>
      </c>
      <c r="D1965" s="86">
        <v>21</v>
      </c>
      <c r="E1965" s="87">
        <v>10</v>
      </c>
      <c r="F1965" s="96">
        <f t="shared" si="333"/>
        <v>15.5</v>
      </c>
      <c r="G1965" s="96"/>
      <c r="H1965" s="74">
        <f t="shared" si="334"/>
        <v>126</v>
      </c>
      <c r="I1965" s="53">
        <f t="shared" si="332"/>
        <v>0.98278464621280937</v>
      </c>
      <c r="J1965" s="53">
        <f t="shared" si="335"/>
        <v>0.28418973303085449</v>
      </c>
      <c r="K1965" s="53">
        <f t="shared" si="336"/>
        <v>1.8819553284691202</v>
      </c>
      <c r="L1965" s="53">
        <f t="shared" si="337"/>
        <v>37.219372303500279</v>
      </c>
      <c r="M1965" s="93">
        <f t="shared" si="338"/>
        <v>3.8495422827348493</v>
      </c>
      <c r="N1965" s="53">
        <f t="shared" si="339"/>
        <v>20.985257786753554</v>
      </c>
      <c r="O1965">
        <f t="shared" si="340"/>
        <v>0.84852650924855288</v>
      </c>
      <c r="P1965" s="53">
        <f t="shared" si="341"/>
        <v>13.249293405289498</v>
      </c>
      <c r="Q1965" s="53">
        <v>0.2</v>
      </c>
      <c r="R1965" s="53">
        <f t="shared" si="342"/>
        <v>7.5143163990585338</v>
      </c>
    </row>
    <row r="1966" spans="2:18" ht="15">
      <c r="B1966" s="84">
        <v>32269</v>
      </c>
      <c r="C1966" s="85">
        <v>0</v>
      </c>
      <c r="D1966" s="86">
        <v>24</v>
      </c>
      <c r="E1966" s="87">
        <v>13</v>
      </c>
      <c r="F1966" s="96">
        <f t="shared" si="333"/>
        <v>18.5</v>
      </c>
      <c r="G1966" s="96"/>
      <c r="H1966" s="74">
        <f t="shared" si="334"/>
        <v>127</v>
      </c>
      <c r="I1966" s="53">
        <f t="shared" si="332"/>
        <v>0.98229485807186612</v>
      </c>
      <c r="J1966" s="53">
        <f t="shared" si="335"/>
        <v>0.28912194833444604</v>
      </c>
      <c r="K1966" s="53">
        <f t="shared" si="336"/>
        <v>1.8878633660374464</v>
      </c>
      <c r="L1966" s="53">
        <f t="shared" si="337"/>
        <v>37.404229152418324</v>
      </c>
      <c r="M1966" s="93">
        <f t="shared" si="338"/>
        <v>4.2171898263825431</v>
      </c>
      <c r="N1966" s="53">
        <f t="shared" si="339"/>
        <v>21.08948492407761</v>
      </c>
      <c r="O1966">
        <f t="shared" si="340"/>
        <v>1.0052337064307559</v>
      </c>
      <c r="P1966" s="53">
        <f t="shared" si="341"/>
        <v>16.024156693524468</v>
      </c>
      <c r="Q1966" s="53">
        <v>0.2</v>
      </c>
      <c r="R1966" s="53">
        <f t="shared" si="342"/>
        <v>7.6805361659829927</v>
      </c>
    </row>
    <row r="1967" spans="2:18" ht="15">
      <c r="B1967" s="84">
        <v>32270</v>
      </c>
      <c r="C1967" s="85">
        <v>0</v>
      </c>
      <c r="D1967" s="86">
        <v>29</v>
      </c>
      <c r="E1967" s="87">
        <v>13</v>
      </c>
      <c r="F1967" s="96">
        <f t="shared" si="333"/>
        <v>21</v>
      </c>
      <c r="G1967" s="96"/>
      <c r="H1967" s="74">
        <f t="shared" si="334"/>
        <v>128</v>
      </c>
      <c r="I1967" s="53">
        <f t="shared" si="332"/>
        <v>0.98181030916726786</v>
      </c>
      <c r="J1967" s="53">
        <f t="shared" si="335"/>
        <v>0.29397389833885346</v>
      </c>
      <c r="K1967" s="53">
        <f t="shared" si="336"/>
        <v>1.8937034409680653</v>
      </c>
      <c r="L1967" s="53">
        <f t="shared" si="337"/>
        <v>37.585677868581648</v>
      </c>
      <c r="M1967" s="93">
        <f t="shared" si="338"/>
        <v>5.4627783273489028</v>
      </c>
      <c r="N1967" s="53">
        <f t="shared" si="339"/>
        <v>25.558260950635521</v>
      </c>
      <c r="O1967">
        <f t="shared" si="340"/>
        <v>1.1544769098420939</v>
      </c>
      <c r="P1967" s="53">
        <f t="shared" si="341"/>
        <v>18.720055663097781</v>
      </c>
      <c r="Q1967" s="53">
        <v>0.2</v>
      </c>
      <c r="R1967" s="53">
        <f t="shared" si="342"/>
        <v>8.8264828021514532</v>
      </c>
    </row>
    <row r="1968" spans="2:18" ht="15">
      <c r="B1968" s="84">
        <v>32271</v>
      </c>
      <c r="C1968" s="85">
        <v>0</v>
      </c>
      <c r="D1968" s="86">
        <v>27</v>
      </c>
      <c r="E1968" s="87">
        <v>15</v>
      </c>
      <c r="F1968" s="96">
        <f t="shared" si="333"/>
        <v>21</v>
      </c>
      <c r="G1968" s="96"/>
      <c r="H1968" s="74">
        <f t="shared" si="334"/>
        <v>129</v>
      </c>
      <c r="I1968" s="53">
        <f t="shared" si="332"/>
        <v>0.98133114288483081</v>
      </c>
      <c r="J1968" s="53">
        <f t="shared" si="335"/>
        <v>0.29874411193586303</v>
      </c>
      <c r="K1968" s="53">
        <f t="shared" si="336"/>
        <v>1.8994730775330462</v>
      </c>
      <c r="L1968" s="53">
        <f t="shared" si="337"/>
        <v>37.763676707062153</v>
      </c>
      <c r="M1968" s="93">
        <f t="shared" si="338"/>
        <v>4.7533094993738034</v>
      </c>
      <c r="N1968" s="53">
        <f t="shared" si="339"/>
        <v>22.238926290660583</v>
      </c>
      <c r="O1968">
        <f t="shared" si="340"/>
        <v>1.1544769098420939</v>
      </c>
      <c r="P1968" s="53">
        <f t="shared" si="341"/>
        <v>18.720055663097781</v>
      </c>
      <c r="Q1968" s="53">
        <v>0.2</v>
      </c>
      <c r="R1968" s="53">
        <f t="shared" si="342"/>
        <v>8.0569381584854778</v>
      </c>
    </row>
    <row r="1969" spans="2:18" ht="15">
      <c r="B1969" s="84">
        <v>32272</v>
      </c>
      <c r="C1969" s="85">
        <v>0</v>
      </c>
      <c r="D1969" s="86">
        <v>27</v>
      </c>
      <c r="E1969" s="87">
        <v>14</v>
      </c>
      <c r="F1969" s="96">
        <f t="shared" si="333"/>
        <v>20.5</v>
      </c>
      <c r="G1969" s="96"/>
      <c r="H1969" s="74">
        <f t="shared" si="334"/>
        <v>130</v>
      </c>
      <c r="I1969" s="53">
        <f t="shared" si="332"/>
        <v>0.9808575010175673</v>
      </c>
      <c r="J1969" s="53">
        <f t="shared" si="335"/>
        <v>0.3034311314971781</v>
      </c>
      <c r="K1969" s="53">
        <f t="shared" si="336"/>
        <v>1.9051697499115063</v>
      </c>
      <c r="L1969" s="53">
        <f t="shared" si="337"/>
        <v>37.938184657123458</v>
      </c>
      <c r="M1969" s="93">
        <f t="shared" si="338"/>
        <v>4.9062138001969702</v>
      </c>
      <c r="N1969" s="53">
        <f t="shared" si="339"/>
        <v>23.253971913477571</v>
      </c>
      <c r="O1969">
        <f t="shared" si="340"/>
        <v>1.1231778894918711</v>
      </c>
      <c r="P1969" s="53">
        <f t="shared" si="341"/>
        <v>18.150673095156183</v>
      </c>
      <c r="Q1969" s="53">
        <v>0.2</v>
      </c>
      <c r="R1969" s="53">
        <f t="shared" si="342"/>
        <v>8.2701180378657355</v>
      </c>
    </row>
    <row r="1970" spans="2:18" ht="15">
      <c r="B1970" s="84">
        <v>32273</v>
      </c>
      <c r="C1970" s="85">
        <v>0</v>
      </c>
      <c r="D1970" s="86">
        <v>26</v>
      </c>
      <c r="E1970" s="87">
        <v>15</v>
      </c>
      <c r="F1970" s="96">
        <f t="shared" si="333"/>
        <v>20.5</v>
      </c>
      <c r="G1970" s="96"/>
      <c r="H1970" s="74">
        <f t="shared" si="334"/>
        <v>131</v>
      </c>
      <c r="I1970" s="53">
        <f t="shared" si="332"/>
        <v>0.98038952372372579</v>
      </c>
      <c r="J1970" s="53">
        <f t="shared" si="335"/>
        <v>0.3080335136395152</v>
      </c>
      <c r="K1970" s="53">
        <f t="shared" si="336"/>
        <v>1.9107908839856864</v>
      </c>
      <c r="L1970" s="53">
        <f t="shared" si="337"/>
        <v>38.109161436162658</v>
      </c>
      <c r="M1970" s="93">
        <f t="shared" si="338"/>
        <v>4.533399398305213</v>
      </c>
      <c r="N1970" s="53">
        <f t="shared" si="339"/>
        <v>21.486944225001622</v>
      </c>
      <c r="O1970">
        <f t="shared" si="340"/>
        <v>1.1231778894918711</v>
      </c>
      <c r="P1970" s="53">
        <f t="shared" si="341"/>
        <v>18.150673095156183</v>
      </c>
      <c r="Q1970" s="53">
        <v>0.2</v>
      </c>
      <c r="R1970" s="53">
        <f t="shared" si="342"/>
        <v>7.8610635396770627</v>
      </c>
    </row>
    <row r="1971" spans="2:18" ht="15">
      <c r="B1971" s="84">
        <v>32274</v>
      </c>
      <c r="C1971" s="85">
        <v>2.2999999999999998</v>
      </c>
      <c r="D1971" s="86">
        <v>23</v>
      </c>
      <c r="E1971" s="87">
        <v>14</v>
      </c>
      <c r="F1971" s="96">
        <f t="shared" si="333"/>
        <v>18.5</v>
      </c>
      <c r="G1971" s="96"/>
      <c r="H1971" s="74">
        <f t="shared" si="334"/>
        <v>132</v>
      </c>
      <c r="I1971" s="53">
        <f t="shared" si="332"/>
        <v>0.97992734948531668</v>
      </c>
      <c r="J1971" s="53">
        <f t="shared" si="335"/>
        <v>0.31254983001847564</v>
      </c>
      <c r="K1971" s="53">
        <f t="shared" si="336"/>
        <v>1.9163338593908965</v>
      </c>
      <c r="L1971" s="53">
        <f t="shared" si="337"/>
        <v>38.276567485119223</v>
      </c>
      <c r="M1971" s="93">
        <f t="shared" si="338"/>
        <v>3.9035553167743529</v>
      </c>
      <c r="N1971" s="53">
        <f t="shared" si="339"/>
        <v>19.521049417410804</v>
      </c>
      <c r="O1971">
        <f t="shared" si="340"/>
        <v>1.0052337064307559</v>
      </c>
      <c r="P1971" s="53">
        <f t="shared" si="341"/>
        <v>16.024156693524468</v>
      </c>
      <c r="Q1971" s="53">
        <v>0.2</v>
      </c>
      <c r="R1971" s="53">
        <f t="shared" si="342"/>
        <v>7.3197713031650435</v>
      </c>
    </row>
    <row r="1972" spans="2:18" ht="15">
      <c r="B1972" s="84">
        <v>32275</v>
      </c>
      <c r="C1972" s="85">
        <v>2.7</v>
      </c>
      <c r="D1972" s="86">
        <v>21</v>
      </c>
      <c r="E1972" s="87">
        <v>13</v>
      </c>
      <c r="F1972" s="96">
        <f t="shared" si="333"/>
        <v>17</v>
      </c>
      <c r="G1972" s="96"/>
      <c r="H1972" s="74">
        <f t="shared" si="334"/>
        <v>133</v>
      </c>
      <c r="I1972" s="53">
        <f t="shared" si="332"/>
        <v>0.9794711150671328</v>
      </c>
      <c r="J1972" s="53">
        <f t="shared" si="335"/>
        <v>0.31697866815027703</v>
      </c>
      <c r="K1972" s="53">
        <f t="shared" si="336"/>
        <v>1.9217960118271209</v>
      </c>
      <c r="L1972" s="53">
        <f t="shared" si="337"/>
        <v>38.440363965429789</v>
      </c>
      <c r="M1972" s="93">
        <f t="shared" si="338"/>
        <v>3.5433267429641724</v>
      </c>
      <c r="N1972" s="53">
        <f t="shared" si="339"/>
        <v>18.483380581239402</v>
      </c>
      <c r="O1972">
        <f t="shared" si="340"/>
        <v>0.92399173474224472</v>
      </c>
      <c r="P1972" s="53">
        <f t="shared" si="341"/>
        <v>14.577982189385189</v>
      </c>
      <c r="Q1972" s="53">
        <v>0.2</v>
      </c>
      <c r="R1972" s="53">
        <f t="shared" si="342"/>
        <v>7.0145799036206018</v>
      </c>
    </row>
    <row r="1973" spans="2:18" ht="15">
      <c r="B1973" s="84">
        <v>32276</v>
      </c>
      <c r="C1973" s="85">
        <v>4.2</v>
      </c>
      <c r="D1973" s="86">
        <v>22</v>
      </c>
      <c r="E1973" s="87">
        <v>12</v>
      </c>
      <c r="F1973" s="96">
        <f t="shared" si="333"/>
        <v>17</v>
      </c>
      <c r="G1973" s="96"/>
      <c r="H1973" s="74">
        <f t="shared" si="334"/>
        <v>134</v>
      </c>
      <c r="I1973" s="53">
        <f t="shared" si="332"/>
        <v>0.97902095547627854</v>
      </c>
      <c r="J1973" s="53">
        <f t="shared" si="335"/>
        <v>0.32131863226031454</v>
      </c>
      <c r="K1973" s="53">
        <f t="shared" si="336"/>
        <v>1.9271746356393107</v>
      </c>
      <c r="L1973" s="53">
        <f t="shared" si="337"/>
        <v>38.600512757600903</v>
      </c>
      <c r="M1973" s="93">
        <f t="shared" si="338"/>
        <v>3.9780642323774611</v>
      </c>
      <c r="N1973" s="53">
        <f t="shared" si="339"/>
        <v>20.751141657948999</v>
      </c>
      <c r="O1973">
        <f t="shared" si="340"/>
        <v>0.92399173474224472</v>
      </c>
      <c r="P1973" s="53">
        <f t="shared" si="341"/>
        <v>14.577982189385189</v>
      </c>
      <c r="Q1973" s="53">
        <v>0.2</v>
      </c>
      <c r="R1973" s="53">
        <f t="shared" si="342"/>
        <v>7.5334283905346604</v>
      </c>
    </row>
    <row r="1974" spans="2:18" ht="15">
      <c r="B1974" s="84">
        <v>32277</v>
      </c>
      <c r="C1974" s="85">
        <v>0.2</v>
      </c>
      <c r="D1974" s="86">
        <v>19</v>
      </c>
      <c r="E1974" s="87">
        <v>12</v>
      </c>
      <c r="F1974" s="96">
        <f t="shared" si="333"/>
        <v>15.5</v>
      </c>
      <c r="G1974" s="96"/>
      <c r="H1974" s="74">
        <f t="shared" si="334"/>
        <v>135</v>
      </c>
      <c r="I1974" s="53">
        <f t="shared" si="332"/>
        <v>0.97857700392221925</v>
      </c>
      <c r="J1974" s="53">
        <f t="shared" si="335"/>
        <v>0.32556834415736297</v>
      </c>
      <c r="K1974" s="53">
        <f t="shared" si="336"/>
        <v>1.9324669866724546</v>
      </c>
      <c r="L1974" s="53">
        <f t="shared" si="337"/>
        <v>38.756976461462735</v>
      </c>
      <c r="M1974" s="93">
        <f t="shared" si="338"/>
        <v>3.1977360738112917</v>
      </c>
      <c r="N1974" s="53">
        <f t="shared" si="339"/>
        <v>17.432024618588468</v>
      </c>
      <c r="O1974">
        <f t="shared" si="340"/>
        <v>0.84852650924855288</v>
      </c>
      <c r="P1974" s="53">
        <f t="shared" si="341"/>
        <v>13.249293405289498</v>
      </c>
      <c r="Q1974" s="53">
        <v>0.2</v>
      </c>
      <c r="R1974" s="53">
        <f t="shared" si="342"/>
        <v>6.7060875104696747</v>
      </c>
    </row>
    <row r="1975" spans="2:18" ht="15">
      <c r="B1975" s="84">
        <v>32278</v>
      </c>
      <c r="C1975" s="85">
        <v>0.2</v>
      </c>
      <c r="D1975" s="86">
        <v>26</v>
      </c>
      <c r="E1975" s="87">
        <v>15</v>
      </c>
      <c r="F1975" s="96">
        <f t="shared" si="333"/>
        <v>20.5</v>
      </c>
      <c r="G1975" s="96"/>
      <c r="H1975" s="74">
        <f t="shared" si="334"/>
        <v>136</v>
      </c>
      <c r="I1975" s="53">
        <f t="shared" si="332"/>
        <v>0.9781393917773622</v>
      </c>
      <c r="J1975" s="53">
        <f t="shared" si="335"/>
        <v>0.32972644413211488</v>
      </c>
      <c r="K1975" s="53">
        <f t="shared" si="336"/>
        <v>1.9376702854065053</v>
      </c>
      <c r="L1975" s="53">
        <f t="shared" si="337"/>
        <v>38.909718398159015</v>
      </c>
      <c r="M1975" s="93">
        <f t="shared" si="338"/>
        <v>4.6286322586740445</v>
      </c>
      <c r="N1975" s="53">
        <f t="shared" si="339"/>
        <v>21.938319226263904</v>
      </c>
      <c r="O1975">
        <f t="shared" si="340"/>
        <v>1.1231778894918711</v>
      </c>
      <c r="P1975" s="53">
        <f t="shared" si="341"/>
        <v>18.150673095156183</v>
      </c>
      <c r="Q1975" s="53">
        <v>0.2</v>
      </c>
      <c r="R1975" s="53">
        <f t="shared" si="342"/>
        <v>7.9655536819880215</v>
      </c>
    </row>
    <row r="1976" spans="2:18" ht="15">
      <c r="B1976" s="84">
        <v>32279</v>
      </c>
      <c r="C1976" s="85">
        <v>0</v>
      </c>
      <c r="D1976" s="86">
        <v>23</v>
      </c>
      <c r="E1976" s="87">
        <v>14</v>
      </c>
      <c r="F1976" s="96">
        <f t="shared" si="333"/>
        <v>18.5</v>
      </c>
      <c r="G1976" s="96"/>
      <c r="H1976" s="74">
        <f t="shared" si="334"/>
        <v>137</v>
      </c>
      <c r="I1976" s="53">
        <f t="shared" si="332"/>
        <v>0.97770824853818161</v>
      </c>
      <c r="J1976" s="53">
        <f t="shared" si="335"/>
        <v>0.33379159187860519</v>
      </c>
      <c r="K1976" s="53">
        <f t="shared" si="336"/>
        <v>1.9427817203750397</v>
      </c>
      <c r="L1976" s="53">
        <f t="shared" si="337"/>
        <v>39.058702613918172</v>
      </c>
      <c r="M1976" s="93">
        <f t="shared" si="338"/>
        <v>3.9833197246368419</v>
      </c>
      <c r="N1976" s="53">
        <f t="shared" si="339"/>
        <v>19.919938333098269</v>
      </c>
      <c r="O1976">
        <f t="shared" si="340"/>
        <v>1.0052337064307559</v>
      </c>
      <c r="P1976" s="53">
        <f t="shared" si="341"/>
        <v>16.024156693524468</v>
      </c>
      <c r="Q1976" s="53">
        <v>0.2</v>
      </c>
      <c r="R1976" s="53">
        <f t="shared" si="342"/>
        <v>7.4115220346015009</v>
      </c>
    </row>
    <row r="1977" spans="2:18" ht="15">
      <c r="B1977" s="84">
        <v>32280</v>
      </c>
      <c r="C1977" s="85">
        <v>5.5</v>
      </c>
      <c r="D1977" s="86">
        <v>26</v>
      </c>
      <c r="E1977" s="87">
        <v>15</v>
      </c>
      <c r="F1977" s="96">
        <f t="shared" si="333"/>
        <v>20.5</v>
      </c>
      <c r="G1977" s="96"/>
      <c r="H1977" s="74">
        <f t="shared" si="334"/>
        <v>138</v>
      </c>
      <c r="I1977" s="53">
        <f t="shared" si="332"/>
        <v>0.97728370178689827</v>
      </c>
      <c r="J1977" s="53">
        <f t="shared" si="335"/>
        <v>0.33776246743693233</v>
      </c>
      <c r="K1977" s="53">
        <f t="shared" si="336"/>
        <v>1.9477984518702081</v>
      </c>
      <c r="L1977" s="53">
        <f t="shared" si="337"/>
        <v>39.203893885640284</v>
      </c>
      <c r="M1977" s="93">
        <f t="shared" si="338"/>
        <v>4.6636268617481038</v>
      </c>
      <c r="N1977" s="53">
        <f t="shared" si="339"/>
        <v>22.104183077728102</v>
      </c>
      <c r="O1977">
        <f t="shared" si="340"/>
        <v>1.1231778894918711</v>
      </c>
      <c r="P1977" s="53">
        <f t="shared" si="341"/>
        <v>18.150673095156183</v>
      </c>
      <c r="Q1977" s="53">
        <v>0.2</v>
      </c>
      <c r="R1977" s="53">
        <f t="shared" si="342"/>
        <v>8.0039499985657461</v>
      </c>
    </row>
    <row r="1978" spans="2:18" ht="15">
      <c r="B1978" s="84">
        <v>32281</v>
      </c>
      <c r="C1978" s="85">
        <v>0</v>
      </c>
      <c r="D1978" s="86">
        <v>24</v>
      </c>
      <c r="E1978" s="87">
        <v>15</v>
      </c>
      <c r="F1978" s="96">
        <f t="shared" si="333"/>
        <v>19.5</v>
      </c>
      <c r="G1978" s="96"/>
      <c r="H1978" s="74">
        <f t="shared" si="334"/>
        <v>139</v>
      </c>
      <c r="I1978" s="53">
        <f t="shared" si="332"/>
        <v>0.97686587715372641</v>
      </c>
      <c r="J1978" s="53">
        <f t="shared" si="335"/>
        <v>0.34163777215554814</v>
      </c>
      <c r="K1978" s="53">
        <f t="shared" si="336"/>
        <v>1.9527176159350688</v>
      </c>
      <c r="L1978" s="53">
        <f t="shared" si="337"/>
        <v>39.345257728323297</v>
      </c>
      <c r="M1978" s="93">
        <f t="shared" si="338"/>
        <v>4.1230818328740089</v>
      </c>
      <c r="N1978" s="53">
        <f t="shared" si="339"/>
        <v>20.066081441444883</v>
      </c>
      <c r="O1978">
        <f t="shared" si="340"/>
        <v>1.0627844323448907</v>
      </c>
      <c r="P1978" s="53">
        <f t="shared" si="341"/>
        <v>17.057933627510408</v>
      </c>
      <c r="Q1978" s="53">
        <v>0.2</v>
      </c>
      <c r="R1978" s="53">
        <f t="shared" si="342"/>
        <v>7.4892195090537781</v>
      </c>
    </row>
    <row r="1979" spans="2:18" ht="15">
      <c r="B1979" s="84">
        <v>32282</v>
      </c>
      <c r="C1979" s="85">
        <v>0</v>
      </c>
      <c r="D1979" s="86">
        <v>23</v>
      </c>
      <c r="E1979" s="87">
        <v>13</v>
      </c>
      <c r="F1979" s="96">
        <f t="shared" si="333"/>
        <v>18</v>
      </c>
      <c r="G1979" s="96"/>
      <c r="H1979" s="74">
        <f t="shared" si="334"/>
        <v>140</v>
      </c>
      <c r="I1979" s="53">
        <f t="shared" si="332"/>
        <v>0.97645489827969689</v>
      </c>
      <c r="J1979" s="53">
        <f t="shared" si="335"/>
        <v>0.34541622967126201</v>
      </c>
      <c r="K1979" s="53">
        <f t="shared" si="336"/>
        <v>1.9575363286427967</v>
      </c>
      <c r="L1979" s="53">
        <f t="shared" si="337"/>
        <v>39.48276040433997</v>
      </c>
      <c r="M1979" s="93">
        <f t="shared" si="338"/>
        <v>4.1859111770581876</v>
      </c>
      <c r="N1979" s="53">
        <f t="shared" si="339"/>
        <v>21.225426702032241</v>
      </c>
      <c r="O1979">
        <f t="shared" si="340"/>
        <v>0.97748894673792364</v>
      </c>
      <c r="P1979" s="53">
        <f t="shared" si="341"/>
        <v>15.528504174899853</v>
      </c>
      <c r="Q1979" s="53">
        <v>0.2</v>
      </c>
      <c r="R1979" s="53">
        <f t="shared" si="342"/>
        <v>7.6888489990414364</v>
      </c>
    </row>
    <row r="1980" spans="2:18" ht="15">
      <c r="B1980" s="84">
        <v>32283</v>
      </c>
      <c r="C1980" s="85">
        <v>1.6</v>
      </c>
      <c r="D1980" s="86">
        <v>22</v>
      </c>
      <c r="E1980" s="87">
        <v>13</v>
      </c>
      <c r="F1980" s="96">
        <f t="shared" si="333"/>
        <v>17.5</v>
      </c>
      <c r="G1980" s="96"/>
      <c r="H1980" s="74">
        <f t="shared" si="334"/>
        <v>141</v>
      </c>
      <c r="I1980" s="53">
        <f t="shared" si="332"/>
        <v>0.97605088678007079</v>
      </c>
      <c r="J1980" s="53">
        <f t="shared" si="335"/>
        <v>0.34909658690494949</v>
      </c>
      <c r="K1980" s="53">
        <f t="shared" si="336"/>
        <v>1.9622516906604992</v>
      </c>
      <c r="L1980" s="53">
        <f t="shared" si="337"/>
        <v>39.616368934564271</v>
      </c>
      <c r="M1980" s="93">
        <f t="shared" si="338"/>
        <v>3.9288920934005773</v>
      </c>
      <c r="N1980" s="53">
        <f t="shared" si="339"/>
        <v>20.20434815662778</v>
      </c>
      <c r="O1980">
        <f t="shared" si="340"/>
        <v>0.95041280970568121</v>
      </c>
      <c r="P1980" s="53">
        <f t="shared" si="341"/>
        <v>15.046556310891852</v>
      </c>
      <c r="Q1980" s="53">
        <v>0.2</v>
      </c>
      <c r="R1980" s="53">
        <f t="shared" si="342"/>
        <v>7.4315206328481649</v>
      </c>
    </row>
    <row r="1981" spans="2:18" ht="15">
      <c r="B1981" s="84">
        <v>32284</v>
      </c>
      <c r="C1981" s="85">
        <v>0.2</v>
      </c>
      <c r="D1981" s="86">
        <v>20</v>
      </c>
      <c r="E1981" s="87">
        <v>13</v>
      </c>
      <c r="F1981" s="96">
        <f t="shared" si="333"/>
        <v>16.5</v>
      </c>
      <c r="G1981" s="96"/>
      <c r="H1981" s="74">
        <f t="shared" si="334"/>
        <v>142</v>
      </c>
      <c r="I1981" s="53">
        <f t="shared" si="332"/>
        <v>0.97565396220835066</v>
      </c>
      <c r="J1981" s="53">
        <f t="shared" si="335"/>
        <v>0.35267761507084294</v>
      </c>
      <c r="K1981" s="53">
        <f t="shared" si="336"/>
        <v>1.9668607920935126</v>
      </c>
      <c r="L1981" s="53">
        <f t="shared" si="337"/>
        <v>39.746051111332555</v>
      </c>
      <c r="M1981" s="93">
        <f t="shared" si="338"/>
        <v>3.3778207580644537</v>
      </c>
      <c r="N1981" s="53">
        <f t="shared" si="339"/>
        <v>17.87688836236622</v>
      </c>
      <c r="O1981">
        <f t="shared" si="340"/>
        <v>0.89821237770744478</v>
      </c>
      <c r="P1981" s="53">
        <f t="shared" si="341"/>
        <v>14.122457624351155</v>
      </c>
      <c r="Q1981" s="53">
        <v>0.2</v>
      </c>
      <c r="R1981" s="53">
        <f t="shared" si="342"/>
        <v>6.8532911293126562</v>
      </c>
    </row>
    <row r="1982" spans="2:18" ht="15">
      <c r="B1982" s="84">
        <v>32285</v>
      </c>
      <c r="C1982" s="85">
        <v>0</v>
      </c>
      <c r="D1982" s="86">
        <v>23</v>
      </c>
      <c r="E1982" s="87">
        <v>7</v>
      </c>
      <c r="F1982" s="96">
        <f t="shared" si="333"/>
        <v>15</v>
      </c>
      <c r="G1982" s="96"/>
      <c r="H1982" s="74">
        <f t="shared" si="334"/>
        <v>143</v>
      </c>
      <c r="I1982" s="53">
        <f t="shared" si="332"/>
        <v>0.975264242020903</v>
      </c>
      <c r="J1982" s="53">
        <f t="shared" si="335"/>
        <v>0.35615811069714032</v>
      </c>
      <c r="K1982" s="53">
        <f t="shared" si="336"/>
        <v>1.9713607176040358</v>
      </c>
      <c r="L1982" s="53">
        <f t="shared" si="337"/>
        <v>39.871775513211347</v>
      </c>
      <c r="M1982" s="93">
        <f t="shared" si="338"/>
        <v>4.8989034930238819</v>
      </c>
      <c r="N1982" s="53">
        <f t="shared" si="339"/>
        <v>27.112807348983718</v>
      </c>
      <c r="O1982">
        <f t="shared" si="340"/>
        <v>0.8245943710158492</v>
      </c>
      <c r="P1982" s="53">
        <f t="shared" si="341"/>
        <v>12.831038046583151</v>
      </c>
      <c r="Q1982" s="53">
        <v>0.2</v>
      </c>
      <c r="R1982" s="53">
        <f t="shared" si="342"/>
        <v>8.8802706944268763</v>
      </c>
    </row>
    <row r="1983" spans="2:18" ht="15">
      <c r="B1983" s="84">
        <v>32286</v>
      </c>
      <c r="C1983" s="85">
        <v>0</v>
      </c>
      <c r="D1983" s="86">
        <v>21</v>
      </c>
      <c r="E1983" s="87">
        <v>12</v>
      </c>
      <c r="F1983" s="96">
        <f t="shared" si="333"/>
        <v>16.5</v>
      </c>
      <c r="G1983" s="96"/>
      <c r="H1983" s="74">
        <f t="shared" si="334"/>
        <v>144</v>
      </c>
      <c r="I1983" s="53">
        <f t="shared" si="332"/>
        <v>0.97488184154220159</v>
      </c>
      <c r="J1983" s="53">
        <f t="shared" si="335"/>
        <v>0.35953689665554506</v>
      </c>
      <c r="K1983" s="53">
        <f t="shared" si="336"/>
        <v>1.9757485517958431</v>
      </c>
      <c r="L1983" s="53">
        <f t="shared" si="337"/>
        <v>39.993511521528674</v>
      </c>
      <c r="M1983" s="93">
        <f t="shared" si="338"/>
        <v>3.8539350048046375</v>
      </c>
      <c r="N1983" s="53">
        <f t="shared" si="339"/>
        <v>20.396690875979626</v>
      </c>
      <c r="O1983">
        <f t="shared" si="340"/>
        <v>0.89821237770744478</v>
      </c>
      <c r="P1983" s="53">
        <f t="shared" si="341"/>
        <v>14.122457624351155</v>
      </c>
      <c r="Q1983" s="53">
        <v>0.2</v>
      </c>
      <c r="R1983" s="53">
        <f t="shared" si="342"/>
        <v>7.428718949650702</v>
      </c>
    </row>
    <row r="1984" spans="2:18" ht="15">
      <c r="B1984" s="84">
        <v>32287</v>
      </c>
      <c r="C1984" s="85">
        <v>0</v>
      </c>
      <c r="D1984" s="86">
        <v>25</v>
      </c>
      <c r="E1984" s="87">
        <v>12</v>
      </c>
      <c r="F1984" s="96">
        <f t="shared" si="333"/>
        <v>18.5</v>
      </c>
      <c r="G1984" s="96"/>
      <c r="H1984" s="74">
        <f t="shared" si="334"/>
        <v>145</v>
      </c>
      <c r="I1984" s="53">
        <f t="shared" si="332"/>
        <v>0.97450687393070012</v>
      </c>
      <c r="J1984" s="53">
        <f t="shared" si="335"/>
        <v>0.36281282319723712</v>
      </c>
      <c r="K1984" s="53">
        <f t="shared" si="336"/>
        <v>1.9800213848546073</v>
      </c>
      <c r="L1984" s="53">
        <f t="shared" si="337"/>
        <v>40.111229338611665</v>
      </c>
      <c r="M1984" s="93">
        <f t="shared" si="338"/>
        <v>4.9163608007319528</v>
      </c>
      <c r="N1984" s="53">
        <f t="shared" si="339"/>
        <v>24.58592599738418</v>
      </c>
      <c r="O1984">
        <f t="shared" si="340"/>
        <v>1.0052337064307559</v>
      </c>
      <c r="P1984" s="53">
        <f t="shared" si="341"/>
        <v>16.024156693524468</v>
      </c>
      <c r="Q1984" s="53">
        <v>0.2</v>
      </c>
      <c r="R1984" s="53">
        <f t="shared" si="342"/>
        <v>8.484772667133857</v>
      </c>
    </row>
    <row r="1985" spans="2:18" ht="15">
      <c r="B1985" s="84">
        <v>32288</v>
      </c>
      <c r="C1985" s="85">
        <v>0</v>
      </c>
      <c r="D1985" s="86">
        <v>29</v>
      </c>
      <c r="E1985" s="87">
        <v>12</v>
      </c>
      <c r="F1985" s="96">
        <f t="shared" si="333"/>
        <v>20.5</v>
      </c>
      <c r="G1985" s="96"/>
      <c r="H1985" s="74">
        <f t="shared" si="334"/>
        <v>146</v>
      </c>
      <c r="I1985" s="53">
        <f t="shared" si="332"/>
        <v>0.97413945014534753</v>
      </c>
      <c r="J1985" s="53">
        <f t="shared" si="335"/>
        <v>0.36598476899265636</v>
      </c>
      <c r="K1985" s="53">
        <f t="shared" si="336"/>
        <v>1.9841763184310419</v>
      </c>
      <c r="L1985" s="53">
        <f t="shared" si="337"/>
        <v>40.224900007658086</v>
      </c>
      <c r="M1985" s="93">
        <f t="shared" si="338"/>
        <v>5.9486399222502158</v>
      </c>
      <c r="N1985" s="53">
        <f t="shared" si="339"/>
        <v>28.194756956952098</v>
      </c>
      <c r="O1985">
        <f t="shared" si="340"/>
        <v>1.1231778894918711</v>
      </c>
      <c r="P1985" s="53">
        <f t="shared" si="341"/>
        <v>18.150673095156183</v>
      </c>
      <c r="Q1985" s="53">
        <v>0.2</v>
      </c>
      <c r="R1985" s="53">
        <f t="shared" si="342"/>
        <v>9.4138750711014278</v>
      </c>
    </row>
    <row r="1986" spans="2:18" ht="15">
      <c r="B1986" s="84">
        <v>32289</v>
      </c>
      <c r="C1986" s="85">
        <v>0</v>
      </c>
      <c r="D1986" s="86">
        <v>29</v>
      </c>
      <c r="E1986" s="87">
        <v>16</v>
      </c>
      <c r="F1986" s="96">
        <f t="shared" si="333"/>
        <v>22.5</v>
      </c>
      <c r="G1986" s="96"/>
      <c r="H1986" s="74">
        <f t="shared" si="334"/>
        <v>147</v>
      </c>
      <c r="I1986" s="53">
        <f t="shared" si="332"/>
        <v>0.97377967891275308</v>
      </c>
      <c r="J1986" s="53">
        <f t="shared" si="335"/>
        <v>0.36905164217237768</v>
      </c>
      <c r="K1986" s="53">
        <f t="shared" si="336"/>
        <v>1.98821047175171</v>
      </c>
      <c r="L1986" s="53">
        <f t="shared" si="337"/>
        <v>40.334495434154263</v>
      </c>
      <c r="M1986" s="93">
        <f t="shared" si="338"/>
        <v>5.4884893311174805</v>
      </c>
      <c r="N1986" s="53">
        <f t="shared" si="339"/>
        <v>24.722775547827929</v>
      </c>
      <c r="O1986">
        <f t="shared" si="340"/>
        <v>1.2529627418997087</v>
      </c>
      <c r="P1986" s="53">
        <f t="shared" si="341"/>
        <v>20.524760720033569</v>
      </c>
      <c r="Q1986" s="53">
        <v>0.2</v>
      </c>
      <c r="R1986" s="53">
        <f t="shared" si="342"/>
        <v>8.6989162580476798</v>
      </c>
    </row>
    <row r="1987" spans="2:18" ht="15">
      <c r="B1987" s="84">
        <v>32290</v>
      </c>
      <c r="C1987" s="85">
        <v>2.8</v>
      </c>
      <c r="D1987" s="86">
        <v>26</v>
      </c>
      <c r="E1987" s="87">
        <v>14</v>
      </c>
      <c r="F1987" s="96">
        <f t="shared" si="333"/>
        <v>20</v>
      </c>
      <c r="G1987" s="96"/>
      <c r="H1987" s="74">
        <f t="shared" si="334"/>
        <v>148</v>
      </c>
      <c r="I1987" s="53">
        <f t="shared" si="332"/>
        <v>0.97342766669501279</v>
      </c>
      <c r="J1987" s="53">
        <f t="shared" si="335"/>
        <v>0.37201238136626164</v>
      </c>
      <c r="K1987" s="53">
        <f t="shared" si="336"/>
        <v>1.9921209879399151</v>
      </c>
      <c r="L1987" s="53">
        <f t="shared" si="337"/>
        <v>40.439988408737037</v>
      </c>
      <c r="M1987" s="93">
        <f t="shared" si="338"/>
        <v>4.958986418330162</v>
      </c>
      <c r="N1987" s="53">
        <f t="shared" si="339"/>
        <v>23.814998957685869</v>
      </c>
      <c r="O1987">
        <f t="shared" si="340"/>
        <v>1.0926186229103982</v>
      </c>
      <c r="P1987" s="53">
        <f t="shared" si="341"/>
        <v>17.596754482591379</v>
      </c>
      <c r="Q1987" s="53">
        <v>0.2</v>
      </c>
      <c r="R1987" s="53">
        <f t="shared" si="342"/>
        <v>8.3773437107343991</v>
      </c>
    </row>
    <row r="1988" spans="2:18" ht="15">
      <c r="B1988" s="84">
        <v>32291</v>
      </c>
      <c r="C1988" s="85">
        <v>0.7</v>
      </c>
      <c r="D1988" s="86">
        <v>21</v>
      </c>
      <c r="E1988" s="87">
        <v>13</v>
      </c>
      <c r="F1988" s="96">
        <f t="shared" si="333"/>
        <v>17</v>
      </c>
      <c r="G1988" s="96"/>
      <c r="H1988" s="74">
        <f t="shared" si="334"/>
        <v>149</v>
      </c>
      <c r="I1988" s="53">
        <f t="shared" si="332"/>
        <v>0.97308351765820522</v>
      </c>
      <c r="J1988" s="53">
        <f t="shared" si="335"/>
        <v>0.37486595673797907</v>
      </c>
      <c r="K1988" s="53">
        <f t="shared" si="336"/>
        <v>1.9959050405266516</v>
      </c>
      <c r="L1988" s="53">
        <f t="shared" si="337"/>
        <v>40.541352631382395</v>
      </c>
      <c r="M1988" s="93">
        <f t="shared" si="338"/>
        <v>3.73699008427461</v>
      </c>
      <c r="N1988" s="53">
        <f t="shared" si="339"/>
        <v>19.493604447605392</v>
      </c>
      <c r="O1988">
        <f t="shared" si="340"/>
        <v>0.92399173474224472</v>
      </c>
      <c r="P1988" s="53">
        <f t="shared" si="341"/>
        <v>14.577982189385189</v>
      </c>
      <c r="Q1988" s="53">
        <v>0.2</v>
      </c>
      <c r="R1988" s="53">
        <f t="shared" si="342"/>
        <v>7.2457123319401591</v>
      </c>
    </row>
    <row r="1989" spans="2:18" ht="15">
      <c r="B1989" s="84">
        <v>32292</v>
      </c>
      <c r="C1989" s="85">
        <v>7.6</v>
      </c>
      <c r="D1989" s="86">
        <v>19</v>
      </c>
      <c r="E1989" s="87">
        <v>12</v>
      </c>
      <c r="F1989" s="96">
        <f t="shared" si="333"/>
        <v>15.5</v>
      </c>
      <c r="G1989" s="96"/>
      <c r="H1989" s="74">
        <f t="shared" si="334"/>
        <v>150</v>
      </c>
      <c r="I1989" s="53">
        <f t="shared" si="332"/>
        <v>0.97274733364156707</v>
      </c>
      <c r="J1989" s="53">
        <f t="shared" si="335"/>
        <v>0.37761137101192943</v>
      </c>
      <c r="K1989" s="53">
        <f t="shared" si="336"/>
        <v>1.9995598401291379</v>
      </c>
      <c r="L1989" s="53">
        <f t="shared" si="337"/>
        <v>40.638562736788892</v>
      </c>
      <c r="M1989" s="93">
        <f t="shared" si="338"/>
        <v>3.3529808028365644</v>
      </c>
      <c r="N1989" s="53">
        <f t="shared" si="339"/>
        <v>18.278320208908774</v>
      </c>
      <c r="O1989">
        <f t="shared" si="340"/>
        <v>0.84852650924855288</v>
      </c>
      <c r="P1989" s="53">
        <f t="shared" si="341"/>
        <v>13.249293405289498</v>
      </c>
      <c r="Q1989" s="53">
        <v>0.2</v>
      </c>
      <c r="R1989" s="53">
        <f t="shared" si="342"/>
        <v>6.8985883996627848</v>
      </c>
    </row>
    <row r="1990" spans="2:18" ht="15">
      <c r="B1990" s="84">
        <v>32293</v>
      </c>
      <c r="C1990" s="85">
        <v>1.7</v>
      </c>
      <c r="D1990" s="86">
        <v>24</v>
      </c>
      <c r="E1990" s="87">
        <v>13</v>
      </c>
      <c r="F1990" s="96">
        <f t="shared" si="333"/>
        <v>18.5</v>
      </c>
      <c r="G1990" s="96"/>
      <c r="H1990" s="74">
        <f t="shared" si="334"/>
        <v>151</v>
      </c>
      <c r="I1990" s="53">
        <f t="shared" si="332"/>
        <v>0.97241921412735777</v>
      </c>
      <c r="J1990" s="53">
        <f t="shared" si="335"/>
        <v>0.38024766048951475</v>
      </c>
      <c r="K1990" s="53">
        <f t="shared" si="336"/>
        <v>2.0030826412720568</v>
      </c>
      <c r="L1990" s="53">
        <f t="shared" si="337"/>
        <v>40.731594320810181</v>
      </c>
      <c r="M1990" s="93">
        <f t="shared" si="338"/>
        <v>4.5923380610814135</v>
      </c>
      <c r="N1990" s="53">
        <f t="shared" si="339"/>
        <v>22.965540630766707</v>
      </c>
      <c r="O1990">
        <f t="shared" si="340"/>
        <v>1.0052337064307559</v>
      </c>
      <c r="P1990" s="53">
        <f t="shared" si="341"/>
        <v>16.024156693524468</v>
      </c>
      <c r="Q1990" s="53">
        <v>0.2</v>
      </c>
      <c r="R1990" s="53">
        <f t="shared" si="342"/>
        <v>8.1120585185347256</v>
      </c>
    </row>
    <row r="1991" spans="2:18" ht="15">
      <c r="B1991" s="84">
        <v>32294</v>
      </c>
      <c r="C1991" s="85">
        <v>0</v>
      </c>
      <c r="D1991" s="86">
        <v>25</v>
      </c>
      <c r="E1991" s="87">
        <v>13</v>
      </c>
      <c r="F1991" s="96">
        <f t="shared" si="333"/>
        <v>19</v>
      </c>
      <c r="G1991" s="96"/>
      <c r="H1991" s="74">
        <f t="shared" si="334"/>
        <v>152</v>
      </c>
      <c r="I1991" s="53">
        <f t="shared" si="332"/>
        <v>0.97209925621142024</v>
      </c>
      <c r="J1991" s="53">
        <f t="shared" si="335"/>
        <v>0.382773896051676</v>
      </c>
      <c r="K1991" s="53">
        <f t="shared" si="336"/>
        <v>2.0064707493242668</v>
      </c>
      <c r="L1991" s="53">
        <f t="shared" si="337"/>
        <v>40.820423967777174</v>
      </c>
      <c r="M1991" s="93">
        <f t="shared" si="338"/>
        <v>4.8732133615645958</v>
      </c>
      <c r="N1991" s="53">
        <f t="shared" si="339"/>
        <v>24.039036421555419</v>
      </c>
      <c r="O1991">
        <f t="shared" si="340"/>
        <v>1.0336608681468451</v>
      </c>
      <c r="P1991" s="53">
        <f t="shared" si="341"/>
        <v>16.533851613772821</v>
      </c>
      <c r="Q1991" s="53">
        <v>0.2</v>
      </c>
      <c r="R1991" s="53">
        <f t="shared" si="342"/>
        <v>8.3826993565883292</v>
      </c>
    </row>
    <row r="1992" spans="2:18" ht="15">
      <c r="B1992" s="84">
        <v>32295</v>
      </c>
      <c r="C1992" s="85">
        <v>4.0999999999999996</v>
      </c>
      <c r="D1992" s="86">
        <v>24</v>
      </c>
      <c r="E1992" s="87">
        <v>12</v>
      </c>
      <c r="F1992" s="96">
        <f t="shared" si="333"/>
        <v>18</v>
      </c>
      <c r="G1992" s="96"/>
      <c r="H1992" s="74">
        <f t="shared" si="334"/>
        <v>153</v>
      </c>
      <c r="I1992" s="53">
        <f t="shared" si="332"/>
        <v>0.97178755457444954</v>
      </c>
      <c r="J1992" s="53">
        <f t="shared" si="335"/>
        <v>0.38518918414456371</v>
      </c>
      <c r="K1992" s="53">
        <f t="shared" si="336"/>
        <v>2.009721527521509</v>
      </c>
      <c r="L1992" s="53">
        <f t="shared" si="337"/>
        <v>40.905029278538173</v>
      </c>
      <c r="M1992" s="93">
        <f t="shared" si="338"/>
        <v>4.7506149494227747</v>
      </c>
      <c r="N1992" s="53">
        <f t="shared" si="339"/>
        <v>24.088860258477009</v>
      </c>
      <c r="O1992">
        <f t="shared" si="340"/>
        <v>0.97748894673792364</v>
      </c>
      <c r="P1992" s="53">
        <f t="shared" si="341"/>
        <v>15.528504174899853</v>
      </c>
      <c r="Q1992" s="53">
        <v>0.2</v>
      </c>
      <c r="R1992" s="53">
        <f t="shared" si="342"/>
        <v>8.3463497136250879</v>
      </c>
    </row>
    <row r="1993" spans="2:18" ht="15">
      <c r="B1993" s="84">
        <v>32296</v>
      </c>
      <c r="C1993" s="85">
        <v>0</v>
      </c>
      <c r="D1993" s="86">
        <v>27</v>
      </c>
      <c r="E1993" s="87">
        <v>11</v>
      </c>
      <c r="F1993" s="96">
        <f t="shared" si="333"/>
        <v>19</v>
      </c>
      <c r="G1993" s="96"/>
      <c r="H1993" s="74">
        <f t="shared" si="334"/>
        <v>154</v>
      </c>
      <c r="I1993" s="53">
        <f t="shared" si="332"/>
        <v>0.97148420145397496</v>
      </c>
      <c r="J1993" s="53">
        <f t="shared" si="335"/>
        <v>0.38749266774519064</v>
      </c>
      <c r="K1993" s="53">
        <f t="shared" si="336"/>
        <v>2.0128324040434848</v>
      </c>
      <c r="L1993" s="53">
        <f t="shared" si="337"/>
        <v>40.985388899033893</v>
      </c>
      <c r="M1993" s="93">
        <f t="shared" si="338"/>
        <v>5.6498425348765933</v>
      </c>
      <c r="N1993" s="53">
        <f t="shared" si="339"/>
        <v>27.870064451343048</v>
      </c>
      <c r="O1993">
        <f t="shared" si="340"/>
        <v>1.0336608681468451</v>
      </c>
      <c r="P1993" s="53">
        <f t="shared" si="341"/>
        <v>16.533851613772821</v>
      </c>
      <c r="Q1993" s="53">
        <v>0.2</v>
      </c>
      <c r="R1993" s="53">
        <f t="shared" si="342"/>
        <v>9.2653712791774634</v>
      </c>
    </row>
    <row r="1994" spans="2:18" ht="15">
      <c r="B1994" s="84">
        <v>32297</v>
      </c>
      <c r="C1994" s="85">
        <v>0</v>
      </c>
      <c r="D1994" s="86">
        <v>28</v>
      </c>
      <c r="E1994" s="87">
        <v>11</v>
      </c>
      <c r="F1994" s="96">
        <f t="shared" si="333"/>
        <v>19.5</v>
      </c>
      <c r="G1994" s="96"/>
      <c r="H1994" s="74">
        <f t="shared" si="334"/>
        <v>155</v>
      </c>
      <c r="I1994" s="53">
        <f t="shared" ref="I1994:I2057" si="343">1+0.0334*COS($I$7*H1994-0.0552)</f>
        <v>0.97118928661706516</v>
      </c>
      <c r="J1994" s="53">
        <f t="shared" si="335"/>
        <v>0.38968352730391004</v>
      </c>
      <c r="K1994" s="53">
        <f t="shared" si="336"/>
        <v>2.0158008791117585</v>
      </c>
      <c r="L1994" s="53">
        <f t="shared" si="337"/>
        <v>41.061482549213466</v>
      </c>
      <c r="M1994" s="93">
        <f t="shared" si="338"/>
        <v>5.9138103336817309</v>
      </c>
      <c r="N1994" s="53">
        <f t="shared" si="339"/>
        <v>28.781141048126788</v>
      </c>
      <c r="O1994">
        <f t="shared" si="340"/>
        <v>1.0627844323448907</v>
      </c>
      <c r="P1994" s="53">
        <f t="shared" si="341"/>
        <v>17.057933627510408</v>
      </c>
      <c r="Q1994" s="53">
        <v>0.2</v>
      </c>
      <c r="R1994" s="53">
        <f t="shared" si="342"/>
        <v>9.5004387587306507</v>
      </c>
    </row>
    <row r="1995" spans="2:18" ht="15">
      <c r="B1995" s="84">
        <v>32298</v>
      </c>
      <c r="C1995" s="85">
        <v>0</v>
      </c>
      <c r="D1995" s="86">
        <v>28</v>
      </c>
      <c r="E1995" s="87">
        <v>19</v>
      </c>
      <c r="F1995" s="96">
        <f t="shared" si="333"/>
        <v>23.5</v>
      </c>
      <c r="G1995" s="96"/>
      <c r="H1995" s="74">
        <f t="shared" si="334"/>
        <v>156</v>
      </c>
      <c r="I1995" s="53">
        <f t="shared" si="343"/>
        <v>0.97090289733376511</v>
      </c>
      <c r="J1995" s="53">
        <f t="shared" si="335"/>
        <v>0.39176098166056555</v>
      </c>
      <c r="K1995" s="53">
        <f t="shared" si="336"/>
        <v>2.0186245320731344</v>
      </c>
      <c r="L1995" s="53">
        <f t="shared" si="337"/>
        <v>41.133291052089184</v>
      </c>
      <c r="M1995" s="93">
        <f t="shared" si="338"/>
        <v>4.772701120160364</v>
      </c>
      <c r="N1995" s="53">
        <f t="shared" si="339"/>
        <v>20.977978436565486</v>
      </c>
      <c r="O1995">
        <f t="shared" si="340"/>
        <v>1.322598302772739</v>
      </c>
      <c r="P1995" s="53">
        <f t="shared" si="341"/>
        <v>21.812269025567122</v>
      </c>
      <c r="Q1995" s="53">
        <v>0.2</v>
      </c>
      <c r="R1995" s="53">
        <f t="shared" si="342"/>
        <v>7.8674629818027988</v>
      </c>
    </row>
    <row r="1996" spans="2:18" ht="15">
      <c r="B1996" s="84">
        <v>32299</v>
      </c>
      <c r="C1996" s="85">
        <v>3.1</v>
      </c>
      <c r="D1996" s="86">
        <v>28</v>
      </c>
      <c r="E1996" s="87">
        <v>13</v>
      </c>
      <c r="F1996" s="96">
        <f t="shared" si="333"/>
        <v>20.5</v>
      </c>
      <c r="G1996" s="96"/>
      <c r="H1996" s="74">
        <f t="shared" si="334"/>
        <v>157</v>
      </c>
      <c r="I1996" s="53">
        <f t="shared" si="343"/>
        <v>0.97062511835127152</v>
      </c>
      <c r="J1996" s="53">
        <f t="shared" si="335"/>
        <v>0.39372428893118894</v>
      </c>
      <c r="K1996" s="53">
        <f t="shared" si="336"/>
        <v>2.0213010284316693</v>
      </c>
      <c r="L1996" s="53">
        <f t="shared" si="337"/>
        <v>41.20079636272002</v>
      </c>
      <c r="M1996" s="93">
        <f t="shared" si="338"/>
        <v>5.7233392256534596</v>
      </c>
      <c r="N1996" s="53">
        <f t="shared" si="339"/>
        <v>27.12689968776062</v>
      </c>
      <c r="O1996">
        <f t="shared" si="340"/>
        <v>1.1231778894918711</v>
      </c>
      <c r="P1996" s="53">
        <f t="shared" si="341"/>
        <v>18.150673095156183</v>
      </c>
      <c r="Q1996" s="53">
        <v>0.2</v>
      </c>
      <c r="R1996" s="53">
        <f t="shared" si="342"/>
        <v>9.1666736139680669</v>
      </c>
    </row>
    <row r="1997" spans="2:18" ht="15">
      <c r="B1997" s="84">
        <v>32300</v>
      </c>
      <c r="C1997" s="85">
        <v>19</v>
      </c>
      <c r="D1997" s="86">
        <v>14</v>
      </c>
      <c r="E1997" s="87">
        <v>9</v>
      </c>
      <c r="F1997" s="96">
        <f t="shared" si="333"/>
        <v>11.5</v>
      </c>
      <c r="G1997" s="96"/>
      <c r="H1997" s="74">
        <f t="shared" si="334"/>
        <v>158</v>
      </c>
      <c r="I1997" s="53">
        <f t="shared" si="343"/>
        <v>0.97035603186885411</v>
      </c>
      <c r="J1997" s="53">
        <f t="shared" si="335"/>
        <v>0.39557274736216064</v>
      </c>
      <c r="K1997" s="53">
        <f t="shared" si="336"/>
        <v>2.0238281267911979</v>
      </c>
      <c r="L1997" s="53">
        <f t="shared" si="337"/>
        <v>41.26398159690806</v>
      </c>
      <c r="M1997" s="93">
        <f t="shared" si="338"/>
        <v>2.531764040700561</v>
      </c>
      <c r="N1997" s="53">
        <f t="shared" si="339"/>
        <v>15.685741538407751</v>
      </c>
      <c r="O1997">
        <f t="shared" si="340"/>
        <v>0.67292773448592091</v>
      </c>
      <c r="P1997" s="53">
        <f t="shared" si="341"/>
        <v>10.218213752667999</v>
      </c>
      <c r="Q1997" s="53">
        <v>0.2</v>
      </c>
      <c r="R1997" s="53">
        <f t="shared" si="342"/>
        <v>6.1197429053577341</v>
      </c>
    </row>
    <row r="1998" spans="2:18" ht="15">
      <c r="B1998" s="84">
        <v>32301</v>
      </c>
      <c r="C1998" s="85">
        <v>3</v>
      </c>
      <c r="D1998" s="86">
        <v>18</v>
      </c>
      <c r="E1998" s="87">
        <v>10</v>
      </c>
      <c r="F1998" s="96">
        <f t="shared" si="333"/>
        <v>14</v>
      </c>
      <c r="G1998" s="96"/>
      <c r="H1998" s="74">
        <f t="shared" si="334"/>
        <v>159</v>
      </c>
      <c r="I1998" s="53">
        <f t="shared" si="343"/>
        <v>0.9700957175135323</v>
      </c>
      <c r="J1998" s="53">
        <f t="shared" si="335"/>
        <v>0.39730569614880368</v>
      </c>
      <c r="K1998" s="53">
        <f t="shared" si="336"/>
        <v>2.0262036856692989</v>
      </c>
      <c r="L1998" s="53">
        <f t="shared" si="337"/>
        <v>41.322831059388477</v>
      </c>
      <c r="M1998" s="93">
        <f t="shared" si="338"/>
        <v>3.4806604201018332</v>
      </c>
      <c r="N1998" s="53">
        <f t="shared" si="339"/>
        <v>19.869364760745384</v>
      </c>
      <c r="O1998">
        <f t="shared" si="340"/>
        <v>0.77848917725545741</v>
      </c>
      <c r="P1998" s="53">
        <f t="shared" si="341"/>
        <v>12.02968899466322</v>
      </c>
      <c r="Q1998" s="53">
        <v>0.2</v>
      </c>
      <c r="R1998" s="53">
        <f t="shared" si="342"/>
        <v>7.186052721483791</v>
      </c>
    </row>
    <row r="1999" spans="2:18" ht="15">
      <c r="B1999" s="84">
        <v>32302</v>
      </c>
      <c r="C1999" s="85">
        <v>1.9</v>
      </c>
      <c r="D1999" s="86">
        <v>19</v>
      </c>
      <c r="E1999" s="87">
        <v>11</v>
      </c>
      <c r="F1999" s="96">
        <f t="shared" ref="F1999:F2062" si="344">0.5*(D1999+E1999)</f>
        <v>15</v>
      </c>
      <c r="G1999" s="96"/>
      <c r="H1999" s="74">
        <f t="shared" ref="H1999:H2062" si="345">B1999-DATE(YEAR(B1999),1,0)</f>
        <v>160</v>
      </c>
      <c r="I1999" s="53">
        <f t="shared" si="343"/>
        <v>0.96984425231651183</v>
      </c>
      <c r="J1999" s="53">
        <f t="shared" ref="J1999:J2062" si="346">ASIN(0.39785*SIN(4.869+$I$7*H1999+0.03345*SIN(6.224+$I$7*H1999)))</f>
        <v>0.39892251621546049</v>
      </c>
      <c r="K1999" s="53">
        <f t="shared" ref="K1999:K2062" si="347">ACOS(-TAN(J1999)*TAN($E$7*$I$8))</f>
        <v>2.028425670142993</v>
      </c>
      <c r="L1999" s="53">
        <f t="shared" ref="L1999:L2062" si="348">117.5*I1999*((K1999*SIN($E$7*$I$8)*SIN(J1999)+COS($E$7*$I$8)*COS(J1999)*SIN(K1999))/PI())</f>
        <v>41.377330271291243</v>
      </c>
      <c r="M1999" s="93">
        <f t="shared" ref="M1999:M2062" si="349">0.0023*L1999/2.456*(0.5*(D1999+E1999)+17.8)*SQRT(D1999-E1999)</f>
        <v>3.5948500254538884</v>
      </c>
      <c r="N1999" s="53">
        <f t="shared" ref="N1999:N2062" si="350">0.17*L1999*SQRT(D1999-E1999)</f>
        <v>19.895569759113307</v>
      </c>
      <c r="O1999">
        <f t="shared" ref="O1999:O2062" si="351">5336/(F1999+273.15)^2*EXP(21.07-5336/(F1999+273.15))</f>
        <v>0.8245943710158492</v>
      </c>
      <c r="P1999" s="53">
        <f t="shared" ref="P1999:P2062" si="352">EXP(21.07-5336/(F1999+273.15))</f>
        <v>12.831038046583151</v>
      </c>
      <c r="Q1999" s="53">
        <v>0.2</v>
      </c>
      <c r="R1999" s="53">
        <f t="shared" ref="R1999:R2062" si="353">(O1999*N1999*0.6+$L$8*6.43*(1+0.536*Q1999)*P1999*(1- G1999/100))/($O$7*(O1999+$L$8))</f>
        <v>7.2420015987578354</v>
      </c>
    </row>
    <row r="2000" spans="2:18" ht="15">
      <c r="B2000" s="84">
        <v>32303</v>
      </c>
      <c r="C2000" s="85">
        <v>0</v>
      </c>
      <c r="D2000" s="86">
        <v>23</v>
      </c>
      <c r="E2000" s="87">
        <v>10</v>
      </c>
      <c r="F2000" s="96">
        <f t="shared" si="344"/>
        <v>16.5</v>
      </c>
      <c r="G2000" s="96"/>
      <c r="H2000" s="74">
        <f t="shared" si="345"/>
        <v>161</v>
      </c>
      <c r="I2000" s="53">
        <f t="shared" si="343"/>
        <v>0.96960171069039036</v>
      </c>
      <c r="J2000" s="53">
        <f t="shared" si="346"/>
        <v>0.40042263095419273</v>
      </c>
      <c r="K2000" s="53">
        <f t="shared" si="347"/>
        <v>2.0304921582861954</v>
      </c>
      <c r="L2000" s="53">
        <f t="shared" si="348"/>
        <v>41.427465996652963</v>
      </c>
      <c r="M2000" s="93">
        <f t="shared" si="349"/>
        <v>4.7979270368075699</v>
      </c>
      <c r="N2000" s="53">
        <f t="shared" si="350"/>
        <v>25.392704986790434</v>
      </c>
      <c r="O2000">
        <f t="shared" si="351"/>
        <v>0.89821237770744478</v>
      </c>
      <c r="P2000" s="53">
        <f t="shared" si="352"/>
        <v>14.122457624351155</v>
      </c>
      <c r="Q2000" s="53">
        <v>0.2</v>
      </c>
      <c r="R2000" s="53">
        <f t="shared" si="353"/>
        <v>8.569620069730723</v>
      </c>
    </row>
    <row r="2001" spans="2:18" ht="15">
      <c r="B2001" s="84">
        <v>32304</v>
      </c>
      <c r="C2001" s="85">
        <v>0</v>
      </c>
      <c r="D2001" s="86">
        <v>28</v>
      </c>
      <c r="E2001" s="87">
        <v>11</v>
      </c>
      <c r="F2001" s="96">
        <f t="shared" si="344"/>
        <v>19.5</v>
      </c>
      <c r="G2001" s="96"/>
      <c r="H2001" s="74">
        <f t="shared" si="345"/>
        <v>162</v>
      </c>
      <c r="I2001" s="53">
        <f t="shared" si="343"/>
        <v>0.96936816440713691</v>
      </c>
      <c r="J2001" s="53">
        <f t="shared" si="346"/>
        <v>0.40180550691935146</v>
      </c>
      <c r="K2001" s="53">
        <f t="shared" si="347"/>
        <v>2.0324013473590288</v>
      </c>
      <c r="L2001" s="53">
        <f t="shared" si="348"/>
        <v>41.473226267759372</v>
      </c>
      <c r="M2001" s="93">
        <f t="shared" si="349"/>
        <v>5.9731110239246359</v>
      </c>
      <c r="N2001" s="53">
        <f t="shared" si="350"/>
        <v>29.069743731309178</v>
      </c>
      <c r="O2001">
        <f t="shared" si="351"/>
        <v>1.0627844323448907</v>
      </c>
      <c r="P2001" s="53">
        <f t="shared" si="352"/>
        <v>17.057933627510408</v>
      </c>
      <c r="Q2001" s="53">
        <v>0.2</v>
      </c>
      <c r="R2001" s="53">
        <f t="shared" si="353"/>
        <v>9.5670410882752233</v>
      </c>
    </row>
    <row r="2002" spans="2:18" ht="15">
      <c r="B2002" s="84">
        <v>32305</v>
      </c>
      <c r="C2002" s="85">
        <v>0</v>
      </c>
      <c r="D2002" s="86">
        <v>28</v>
      </c>
      <c r="E2002" s="87">
        <v>13</v>
      </c>
      <c r="F2002" s="96">
        <f t="shared" si="344"/>
        <v>20.5</v>
      </c>
      <c r="G2002" s="96"/>
      <c r="H2002" s="74">
        <f t="shared" si="345"/>
        <v>163</v>
      </c>
      <c r="I2002" s="53">
        <f t="shared" si="343"/>
        <v>0.96914368257685435</v>
      </c>
      <c r="J2002" s="53">
        <f t="shared" si="346"/>
        <v>0.40307065447539192</v>
      </c>
      <c r="K2002" s="53">
        <f t="shared" si="347"/>
        <v>2.0341515597096045</v>
      </c>
      <c r="L2002" s="53">
        <f t="shared" si="348"/>
        <v>41.514600409103238</v>
      </c>
      <c r="M2002" s="93">
        <f t="shared" si="349"/>
        <v>5.7669307861665704</v>
      </c>
      <c r="N2002" s="53">
        <f t="shared" si="350"/>
        <v>27.33351052151512</v>
      </c>
      <c r="O2002">
        <f t="shared" si="351"/>
        <v>1.1231778894918711</v>
      </c>
      <c r="P2002" s="53">
        <f t="shared" si="352"/>
        <v>18.150673095156183</v>
      </c>
      <c r="Q2002" s="53">
        <v>0.2</v>
      </c>
      <c r="R2002" s="53">
        <f t="shared" si="353"/>
        <v>9.2145025707370944</v>
      </c>
    </row>
    <row r="2003" spans="2:18" ht="15">
      <c r="B2003" s="84">
        <v>32306</v>
      </c>
      <c r="C2003" s="85">
        <v>12.9</v>
      </c>
      <c r="D2003" s="86">
        <v>28</v>
      </c>
      <c r="E2003" s="87">
        <v>15</v>
      </c>
      <c r="F2003" s="96">
        <f t="shared" si="344"/>
        <v>21.5</v>
      </c>
      <c r="G2003" s="96"/>
      <c r="H2003" s="74">
        <f t="shared" si="345"/>
        <v>164</v>
      </c>
      <c r="I2003" s="53">
        <f t="shared" si="343"/>
        <v>0.96892833162732761</v>
      </c>
      <c r="J2003" s="53">
        <f t="shared" si="346"/>
        <v>0.40421762839545172</v>
      </c>
      <c r="K2003" s="53">
        <f t="shared" si="347"/>
        <v>2.0357412483497721</v>
      </c>
      <c r="L2003" s="53">
        <f t="shared" si="348"/>
        <v>41.551579059748867</v>
      </c>
      <c r="M2003" s="93">
        <f t="shared" si="349"/>
        <v>5.5138028399591335</v>
      </c>
      <c r="N2003" s="53">
        <f t="shared" si="350"/>
        <v>25.468779308991454</v>
      </c>
      <c r="O2003">
        <f t="shared" si="351"/>
        <v>1.1865305921643348</v>
      </c>
      <c r="P2003" s="53">
        <f t="shared" si="352"/>
        <v>19.305275780700303</v>
      </c>
      <c r="Q2003" s="53">
        <v>0.2</v>
      </c>
      <c r="R2003" s="53">
        <f t="shared" si="353"/>
        <v>8.8283281969006993</v>
      </c>
    </row>
    <row r="2004" spans="2:18" ht="15">
      <c r="B2004" s="84">
        <v>32307</v>
      </c>
      <c r="C2004" s="85">
        <v>0.2</v>
      </c>
      <c r="D2004" s="86">
        <v>23</v>
      </c>
      <c r="E2004" s="87">
        <v>14</v>
      </c>
      <c r="F2004" s="96">
        <f t="shared" si="344"/>
        <v>18.5</v>
      </c>
      <c r="G2004" s="96"/>
      <c r="H2004" s="74">
        <f t="shared" si="345"/>
        <v>165</v>
      </c>
      <c r="I2004" s="53">
        <f t="shared" si="343"/>
        <v>0.96872217528436744</v>
      </c>
      <c r="J2004" s="53">
        <f t="shared" si="346"/>
        <v>0.4052460284083601</v>
      </c>
      <c r="K2004" s="53">
        <f t="shared" si="347"/>
        <v>2.0371690021676367</v>
      </c>
      <c r="L2004" s="53">
        <f t="shared" si="348"/>
        <v>41.584154193902762</v>
      </c>
      <c r="M2004" s="93">
        <f t="shared" si="349"/>
        <v>4.2408725981053843</v>
      </c>
      <c r="N2004" s="53">
        <f t="shared" si="350"/>
        <v>21.207918638890412</v>
      </c>
      <c r="O2004">
        <f t="shared" si="351"/>
        <v>1.0052337064307559</v>
      </c>
      <c r="P2004" s="53">
        <f t="shared" si="352"/>
        <v>16.024156693524468</v>
      </c>
      <c r="Q2004" s="53">
        <v>0.2</v>
      </c>
      <c r="R2004" s="53">
        <f t="shared" si="353"/>
        <v>7.7077777852244918</v>
      </c>
    </row>
    <row r="2005" spans="2:18" ht="15">
      <c r="B2005" s="84">
        <v>32308</v>
      </c>
      <c r="C2005" s="85">
        <v>0.5</v>
      </c>
      <c r="D2005" s="86">
        <v>29</v>
      </c>
      <c r="E2005" s="87">
        <v>16</v>
      </c>
      <c r="F2005" s="96">
        <f t="shared" si="344"/>
        <v>22.5</v>
      </c>
      <c r="G2005" s="96"/>
      <c r="H2005" s="74">
        <f t="shared" si="345"/>
        <v>166</v>
      </c>
      <c r="I2005" s="53">
        <f t="shared" si="343"/>
        <v>0.96852527455295245</v>
      </c>
      <c r="J2005" s="53">
        <f t="shared" si="346"/>
        <v>0.40615549969192977</v>
      </c>
      <c r="K2005" s="53">
        <f t="shared" si="347"/>
        <v>2.0384335507413596</v>
      </c>
      <c r="L2005" s="53">
        <f t="shared" si="348"/>
        <v>41.612319139501366</v>
      </c>
      <c r="M2005" s="93">
        <f t="shared" si="349"/>
        <v>5.6623683321650038</v>
      </c>
      <c r="N2005" s="53">
        <f t="shared" si="350"/>
        <v>25.506009559235434</v>
      </c>
      <c r="O2005">
        <f t="shared" si="351"/>
        <v>1.2529627418997087</v>
      </c>
      <c r="P2005" s="53">
        <f t="shared" si="352"/>
        <v>20.524760720033569</v>
      </c>
      <c r="Q2005" s="53">
        <v>0.2</v>
      </c>
      <c r="R2005" s="53">
        <f t="shared" si="353"/>
        <v>8.8812632996121827</v>
      </c>
    </row>
    <row r="2006" spans="2:18" ht="15">
      <c r="B2006" s="84">
        <v>32309</v>
      </c>
      <c r="C2006" s="85">
        <v>0</v>
      </c>
      <c r="D2006" s="86">
        <v>27</v>
      </c>
      <c r="E2006" s="87">
        <v>16</v>
      </c>
      <c r="F2006" s="96">
        <f t="shared" si="344"/>
        <v>21.5</v>
      </c>
      <c r="G2006" s="96"/>
      <c r="H2006" s="74">
        <f t="shared" si="345"/>
        <v>167</v>
      </c>
      <c r="I2006" s="53">
        <f t="shared" si="343"/>
        <v>0.96833768769917694</v>
      </c>
      <c r="J2006" s="53">
        <f t="shared" si="346"/>
        <v>0.40694573331055683</v>
      </c>
      <c r="K2006" s="53">
        <f t="shared" si="347"/>
        <v>2.0395337687208768</v>
      </c>
      <c r="L2006" s="53">
        <f t="shared" si="348"/>
        <v>41.636068594638665</v>
      </c>
      <c r="M2006" s="93">
        <f t="shared" si="349"/>
        <v>5.0822740754842473</v>
      </c>
      <c r="N2006" s="53">
        <f t="shared" si="350"/>
        <v>23.475506936565807</v>
      </c>
      <c r="O2006">
        <f t="shared" si="351"/>
        <v>1.1865305921643348</v>
      </c>
      <c r="P2006" s="53">
        <f t="shared" si="352"/>
        <v>19.305275780700303</v>
      </c>
      <c r="Q2006" s="53">
        <v>0.2</v>
      </c>
      <c r="R2006" s="53">
        <f t="shared" si="353"/>
        <v>8.365547126001843</v>
      </c>
    </row>
    <row r="2007" spans="2:18" ht="15">
      <c r="B2007" s="84">
        <v>32310</v>
      </c>
      <c r="C2007" s="85">
        <v>0</v>
      </c>
      <c r="D2007" s="86">
        <v>29</v>
      </c>
      <c r="E2007" s="87">
        <v>15</v>
      </c>
      <c r="F2007" s="96">
        <f t="shared" si="344"/>
        <v>22</v>
      </c>
      <c r="G2007" s="96"/>
      <c r="H2007" s="74">
        <f t="shared" si="345"/>
        <v>168</v>
      </c>
      <c r="I2007" s="53">
        <f t="shared" si="343"/>
        <v>0.96815947023300886</v>
      </c>
      <c r="J2007" s="53">
        <f t="shared" si="346"/>
        <v>0.40761646659536283</v>
      </c>
      <c r="K2007" s="53">
        <f t="shared" si="347"/>
        <v>2.0404686797466649</v>
      </c>
      <c r="L2007" s="53">
        <f t="shared" si="348"/>
        <v>41.655398641672008</v>
      </c>
      <c r="M2007" s="93">
        <f t="shared" si="349"/>
        <v>5.8092204628001936</v>
      </c>
      <c r="N2007" s="53">
        <f t="shared" si="350"/>
        <v>26.496239104526296</v>
      </c>
      <c r="O2007">
        <f t="shared" si="351"/>
        <v>1.2193540774631728</v>
      </c>
      <c r="P2007" s="53">
        <f t="shared" si="352"/>
        <v>19.906714554451806</v>
      </c>
      <c r="Q2007" s="53">
        <v>0.2</v>
      </c>
      <c r="R2007" s="53">
        <f t="shared" si="353"/>
        <v>9.0894922723726452</v>
      </c>
    </row>
    <row r="2008" spans="2:18" ht="15">
      <c r="B2008" s="84">
        <v>32311</v>
      </c>
      <c r="C2008" s="85">
        <v>0.6</v>
      </c>
      <c r="D2008" s="86">
        <v>29</v>
      </c>
      <c r="E2008" s="87">
        <v>15</v>
      </c>
      <c r="F2008" s="96">
        <f t="shared" si="344"/>
        <v>22</v>
      </c>
      <c r="G2008" s="96"/>
      <c r="H2008" s="74">
        <f t="shared" si="345"/>
        <v>169</v>
      </c>
      <c r="I2008" s="53">
        <f t="shared" si="343"/>
        <v>0.96799067489186363</v>
      </c>
      <c r="J2008" s="53">
        <f t="shared" si="346"/>
        <v>0.40816748346531739</v>
      </c>
      <c r="K2008" s="53">
        <f t="shared" si="347"/>
        <v>2.041237459877554</v>
      </c>
      <c r="L2008" s="53">
        <f t="shared" si="348"/>
        <v>41.670306758860512</v>
      </c>
      <c r="M2008" s="93">
        <f t="shared" si="349"/>
        <v>5.8112995339952214</v>
      </c>
      <c r="N2008" s="53">
        <f t="shared" si="350"/>
        <v>26.505721885882512</v>
      </c>
      <c r="O2008">
        <f t="shared" si="351"/>
        <v>1.2193540774631728</v>
      </c>
      <c r="P2008" s="53">
        <f t="shared" si="352"/>
        <v>19.906714554451806</v>
      </c>
      <c r="Q2008" s="53">
        <v>0.2</v>
      </c>
      <c r="R2008" s="53">
        <f t="shared" si="353"/>
        <v>9.0916969882135454</v>
      </c>
    </row>
    <row r="2009" spans="2:18" ht="15">
      <c r="B2009" s="84">
        <v>32312</v>
      </c>
      <c r="C2009" s="85">
        <v>3.1</v>
      </c>
      <c r="D2009" s="86">
        <v>25</v>
      </c>
      <c r="E2009" s="87">
        <v>14</v>
      </c>
      <c r="F2009" s="96">
        <f t="shared" si="344"/>
        <v>19.5</v>
      </c>
      <c r="G2009" s="96"/>
      <c r="H2009" s="74">
        <f t="shared" si="345"/>
        <v>170</v>
      </c>
      <c r="I2009" s="53">
        <f t="shared" si="343"/>
        <v>0.96783135162499845</v>
      </c>
      <c r="J2009" s="53">
        <f t="shared" si="346"/>
        <v>0.40859861468800307</v>
      </c>
      <c r="K2009" s="53">
        <f t="shared" si="347"/>
        <v>2.0418394405028018</v>
      </c>
      <c r="L2009" s="53">
        <f t="shared" si="348"/>
        <v>41.68079182940884</v>
      </c>
      <c r="M2009" s="93">
        <f t="shared" si="349"/>
        <v>4.8288154628892226</v>
      </c>
      <c r="N2009" s="53">
        <f t="shared" si="350"/>
        <v>23.500723068720227</v>
      </c>
      <c r="O2009">
        <f t="shared" si="351"/>
        <v>1.0627844323448907</v>
      </c>
      <c r="P2009" s="53">
        <f t="shared" si="352"/>
        <v>17.057933627510408</v>
      </c>
      <c r="Q2009" s="53">
        <v>0.2</v>
      </c>
      <c r="R2009" s="53">
        <f t="shared" si="353"/>
        <v>8.2818494700951693</v>
      </c>
    </row>
    <row r="2010" spans="2:18" ht="15">
      <c r="B2010" s="84">
        <v>32313</v>
      </c>
      <c r="C2010" s="85">
        <v>0.8</v>
      </c>
      <c r="D2010" s="86">
        <v>18</v>
      </c>
      <c r="E2010" s="87">
        <v>13</v>
      </c>
      <c r="F2010" s="96">
        <f t="shared" si="344"/>
        <v>15.5</v>
      </c>
      <c r="G2010" s="96"/>
      <c r="H2010" s="74">
        <f t="shared" si="345"/>
        <v>171</v>
      </c>
      <c r="I2010" s="53">
        <f t="shared" si="343"/>
        <v>0.96768154757873115</v>
      </c>
      <c r="J2010" s="53">
        <f t="shared" si="346"/>
        <v>0.4089097380789154</v>
      </c>
      <c r="K2010" s="53">
        <f t="shared" si="347"/>
        <v>2.0422741107171487</v>
      </c>
      <c r="L2010" s="53">
        <f t="shared" si="348"/>
        <v>41.686854147808901</v>
      </c>
      <c r="M2010" s="93">
        <f t="shared" si="349"/>
        <v>2.9068848738714363</v>
      </c>
      <c r="N2010" s="53">
        <f t="shared" si="350"/>
        <v>15.846488739245363</v>
      </c>
      <c r="O2010">
        <f t="shared" si="351"/>
        <v>0.84852650924855288</v>
      </c>
      <c r="P2010" s="53">
        <f t="shared" si="352"/>
        <v>13.249293405289498</v>
      </c>
      <c r="Q2010" s="53">
        <v>0.2</v>
      </c>
      <c r="R2010" s="53">
        <f t="shared" si="353"/>
        <v>6.3454368464320536</v>
      </c>
    </row>
    <row r="2011" spans="2:18" ht="15">
      <c r="B2011" s="84">
        <v>32314</v>
      </c>
      <c r="C2011" s="85">
        <v>0</v>
      </c>
      <c r="D2011" s="86">
        <v>30</v>
      </c>
      <c r="E2011" s="87">
        <v>14</v>
      </c>
      <c r="F2011" s="96">
        <f t="shared" si="344"/>
        <v>22</v>
      </c>
      <c r="G2011" s="96"/>
      <c r="H2011" s="74">
        <f t="shared" si="345"/>
        <v>172</v>
      </c>
      <c r="I2011" s="53">
        <f t="shared" si="343"/>
        <v>0.96754130708248931</v>
      </c>
      <c r="J2011" s="53">
        <f t="shared" si="346"/>
        <v>0.40910077863842559</v>
      </c>
      <c r="K2011" s="53">
        <f t="shared" si="347"/>
        <v>2.0425411191413518</v>
      </c>
      <c r="L2011" s="53">
        <f t="shared" si="348"/>
        <v>41.688495423392943</v>
      </c>
      <c r="M2011" s="93">
        <f t="shared" si="349"/>
        <v>6.2152522329924906</v>
      </c>
      <c r="N2011" s="53">
        <f t="shared" si="350"/>
        <v>28.348176887907204</v>
      </c>
      <c r="O2011">
        <f t="shared" si="351"/>
        <v>1.2193540774631728</v>
      </c>
      <c r="P2011" s="53">
        <f t="shared" si="352"/>
        <v>19.906714554451806</v>
      </c>
      <c r="Q2011" s="53">
        <v>0.2</v>
      </c>
      <c r="R2011" s="53">
        <f t="shared" si="353"/>
        <v>9.5200617871599871</v>
      </c>
    </row>
    <row r="2012" spans="2:18" ht="15">
      <c r="B2012" s="84">
        <v>32315</v>
      </c>
      <c r="C2012" s="85">
        <v>0</v>
      </c>
      <c r="D2012" s="86">
        <v>30</v>
      </c>
      <c r="E2012" s="87">
        <v>13</v>
      </c>
      <c r="F2012" s="96">
        <f t="shared" si="344"/>
        <v>21.5</v>
      </c>
      <c r="G2012" s="96"/>
      <c r="H2012" s="74">
        <f t="shared" si="345"/>
        <v>173</v>
      </c>
      <c r="I2012" s="53">
        <f t="shared" si="343"/>
        <v>0.96741067163569183</v>
      </c>
      <c r="J2012" s="53">
        <f t="shared" si="346"/>
        <v>0.40917170862578206</v>
      </c>
      <c r="K2012" s="53">
        <f t="shared" si="347"/>
        <v>2.0426402751747079</v>
      </c>
      <c r="L2012" s="53">
        <f t="shared" si="348"/>
        <v>41.685718781033387</v>
      </c>
      <c r="M2012" s="93">
        <f t="shared" si="349"/>
        <v>6.3256299054108149</v>
      </c>
      <c r="N2012" s="53">
        <f t="shared" si="350"/>
        <v>29.218685674379074</v>
      </c>
      <c r="O2012">
        <f t="shared" si="351"/>
        <v>1.1865305921643348</v>
      </c>
      <c r="P2012" s="53">
        <f t="shared" si="352"/>
        <v>19.305275780700303</v>
      </c>
      <c r="Q2012" s="53">
        <v>0.2</v>
      </c>
      <c r="R2012" s="53">
        <f t="shared" si="353"/>
        <v>9.6989496471105898</v>
      </c>
    </row>
    <row r="2013" spans="2:18" ht="15">
      <c r="B2013" s="84">
        <v>32316</v>
      </c>
      <c r="C2013" s="85">
        <v>0</v>
      </c>
      <c r="D2013" s="86">
        <v>29</v>
      </c>
      <c r="E2013" s="87">
        <v>13</v>
      </c>
      <c r="F2013" s="96">
        <f t="shared" si="344"/>
        <v>21</v>
      </c>
      <c r="G2013" s="96"/>
      <c r="H2013" s="74">
        <f t="shared" si="345"/>
        <v>174</v>
      </c>
      <c r="I2013" s="53">
        <f t="shared" si="343"/>
        <v>0.96728967989546932</v>
      </c>
      <c r="J2013" s="53">
        <f t="shared" si="346"/>
        <v>0.40912254756976801</v>
      </c>
      <c r="K2013" s="53">
        <f t="shared" si="347"/>
        <v>2.0425715496702246</v>
      </c>
      <c r="L2013" s="53">
        <f t="shared" si="348"/>
        <v>41.678528758947735</v>
      </c>
      <c r="M2013" s="93">
        <f t="shared" si="349"/>
        <v>6.0576415414470617</v>
      </c>
      <c r="N2013" s="53">
        <f t="shared" si="350"/>
        <v>28.341399556084461</v>
      </c>
      <c r="O2013">
        <f t="shared" si="351"/>
        <v>1.1544769098420939</v>
      </c>
      <c r="P2013" s="53">
        <f t="shared" si="352"/>
        <v>18.720055663097781</v>
      </c>
      <c r="Q2013" s="53">
        <v>0.2</v>
      </c>
      <c r="R2013" s="53">
        <f t="shared" si="353"/>
        <v>9.4717173523849016</v>
      </c>
    </row>
    <row r="2014" spans="2:18" ht="15">
      <c r="B2014" s="84">
        <v>32317</v>
      </c>
      <c r="C2014" s="85">
        <v>0</v>
      </c>
      <c r="D2014" s="86">
        <v>30</v>
      </c>
      <c r="E2014" s="87">
        <v>15</v>
      </c>
      <c r="F2014" s="96">
        <f t="shared" si="344"/>
        <v>22.5</v>
      </c>
      <c r="G2014" s="96"/>
      <c r="H2014" s="74">
        <f t="shared" si="345"/>
        <v>175</v>
      </c>
      <c r="I2014" s="53">
        <f t="shared" si="343"/>
        <v>0.96717836766522414</v>
      </c>
      <c r="J2014" s="53">
        <f t="shared" si="346"/>
        <v>0.4089533622158914</v>
      </c>
      <c r="K2014" s="53">
        <f t="shared" si="347"/>
        <v>2.0423350750274194</v>
      </c>
      <c r="L2014" s="53">
        <f t="shared" si="348"/>
        <v>41.666931303590367</v>
      </c>
      <c r="M2014" s="93">
        <f t="shared" si="349"/>
        <v>6.0903417886134381</v>
      </c>
      <c r="N2014" s="53">
        <f t="shared" si="350"/>
        <v>27.43380627448358</v>
      </c>
      <c r="O2014">
        <f t="shared" si="351"/>
        <v>1.2529627418997087</v>
      </c>
      <c r="P2014" s="53">
        <f t="shared" si="352"/>
        <v>20.524760720033569</v>
      </c>
      <c r="Q2014" s="53">
        <v>0.2</v>
      </c>
      <c r="R2014" s="53">
        <f t="shared" si="353"/>
        <v>9.3300793911549285</v>
      </c>
    </row>
    <row r="2015" spans="2:18" ht="15">
      <c r="B2015" s="84">
        <v>32318</v>
      </c>
      <c r="C2015" s="85">
        <v>0</v>
      </c>
      <c r="D2015" s="86">
        <v>29</v>
      </c>
      <c r="E2015" s="87">
        <v>16</v>
      </c>
      <c r="F2015" s="96">
        <f t="shared" si="344"/>
        <v>22.5</v>
      </c>
      <c r="G2015" s="96"/>
      <c r="H2015" s="74">
        <f t="shared" si="345"/>
        <v>176</v>
      </c>
      <c r="I2015" s="53">
        <f t="shared" si="343"/>
        <v>0.96707676788403607</v>
      </c>
      <c r="J2015" s="53">
        <f t="shared" si="346"/>
        <v>0.40866426641022918</v>
      </c>
      <c r="K2015" s="53">
        <f t="shared" si="347"/>
        <v>2.0419311447020565</v>
      </c>
      <c r="L2015" s="53">
        <f t="shared" si="348"/>
        <v>41.650933761636104</v>
      </c>
      <c r="M2015" s="93">
        <f t="shared" si="349"/>
        <v>5.6676227908939492</v>
      </c>
      <c r="N2015" s="53">
        <f t="shared" si="350"/>
        <v>25.529678149250643</v>
      </c>
      <c r="O2015">
        <f t="shared" si="351"/>
        <v>1.2529627418997087</v>
      </c>
      <c r="P2015" s="53">
        <f t="shared" si="352"/>
        <v>20.524760720033569</v>
      </c>
      <c r="Q2015" s="53">
        <v>0.2</v>
      </c>
      <c r="R2015" s="53">
        <f t="shared" si="353"/>
        <v>8.8867736545053759</v>
      </c>
    </row>
    <row r="2016" spans="2:18" ht="15">
      <c r="B2016" s="84">
        <v>32319</v>
      </c>
      <c r="C2016" s="85">
        <v>1.3</v>
      </c>
      <c r="D2016" s="86">
        <v>27</v>
      </c>
      <c r="E2016" s="87">
        <v>16</v>
      </c>
      <c r="F2016" s="96">
        <f t="shared" si="344"/>
        <v>21.5</v>
      </c>
      <c r="G2016" s="96"/>
      <c r="H2016" s="74">
        <f t="shared" si="345"/>
        <v>177</v>
      </c>
      <c r="I2016" s="53">
        <f t="shared" si="343"/>
        <v>0.96698491061691505</v>
      </c>
      <c r="J2016" s="53">
        <f t="shared" si="346"/>
        <v>0.40825542092030154</v>
      </c>
      <c r="K2016" s="53">
        <f t="shared" si="347"/>
        <v>2.0413602121365115</v>
      </c>
      <c r="L2016" s="53">
        <f t="shared" si="348"/>
        <v>41.630544869084666</v>
      </c>
      <c r="M2016" s="93">
        <f t="shared" si="349"/>
        <v>5.0815998262544149</v>
      </c>
      <c r="N2016" s="53">
        <f t="shared" si="350"/>
        <v>23.472392515297532</v>
      </c>
      <c r="O2016">
        <f t="shared" si="351"/>
        <v>1.1865305921643348</v>
      </c>
      <c r="P2016" s="53">
        <f t="shared" si="352"/>
        <v>19.305275780700303</v>
      </c>
      <c r="Q2016" s="53">
        <v>0.2</v>
      </c>
      <c r="R2016" s="53">
        <f t="shared" si="353"/>
        <v>8.3648240460907886</v>
      </c>
    </row>
    <row r="2017" spans="2:18" ht="15">
      <c r="B2017" s="84">
        <v>32320</v>
      </c>
      <c r="C2017" s="85">
        <v>7.5</v>
      </c>
      <c r="D2017" s="86">
        <v>26</v>
      </c>
      <c r="E2017" s="87">
        <v>15</v>
      </c>
      <c r="F2017" s="96">
        <f t="shared" si="344"/>
        <v>20.5</v>
      </c>
      <c r="G2017" s="96"/>
      <c r="H2017" s="74">
        <f t="shared" si="345"/>
        <v>178</v>
      </c>
      <c r="I2017" s="53">
        <f t="shared" si="343"/>
        <v>0.96690282304590414</v>
      </c>
      <c r="J2017" s="53">
        <f t="shared" si="346"/>
        <v>0.40772703319360154</v>
      </c>
      <c r="K2017" s="53">
        <f t="shared" si="347"/>
        <v>2.0406228891187692</v>
      </c>
      <c r="L2017" s="53">
        <f t="shared" si="348"/>
        <v>41.605774737537843</v>
      </c>
      <c r="M2017" s="93">
        <f t="shared" si="349"/>
        <v>4.9493504200329799</v>
      </c>
      <c r="N2017" s="53">
        <f t="shared" si="350"/>
        <v>23.458426465798276</v>
      </c>
      <c r="O2017">
        <f t="shared" si="351"/>
        <v>1.1231778894918711</v>
      </c>
      <c r="P2017" s="53">
        <f t="shared" si="352"/>
        <v>18.150673095156183</v>
      </c>
      <c r="Q2017" s="53">
        <v>0.2</v>
      </c>
      <c r="R2017" s="53">
        <f t="shared" si="353"/>
        <v>8.317447830628673</v>
      </c>
    </row>
    <row r="2018" spans="2:18" ht="15">
      <c r="B2018" s="84">
        <v>32321</v>
      </c>
      <c r="C2018" s="85">
        <v>0.3</v>
      </c>
      <c r="D2018" s="86">
        <v>25</v>
      </c>
      <c r="E2018" s="87">
        <v>15</v>
      </c>
      <c r="F2018" s="96">
        <f t="shared" si="344"/>
        <v>20</v>
      </c>
      <c r="G2018" s="96"/>
      <c r="H2018" s="74">
        <f t="shared" si="345"/>
        <v>179</v>
      </c>
      <c r="I2018" s="53">
        <f t="shared" si="343"/>
        <v>0.96683052946203629</v>
      </c>
      <c r="J2018" s="53">
        <f t="shared" si="346"/>
        <v>0.40707935705464793</v>
      </c>
      <c r="K2018" s="53">
        <f t="shared" si="347"/>
        <v>2.0397199435822722</v>
      </c>
      <c r="L2018" s="53">
        <f t="shared" si="348"/>
        <v>41.576634837724463</v>
      </c>
      <c r="M2018" s="93">
        <f t="shared" si="349"/>
        <v>4.6541524900241926</v>
      </c>
      <c r="N2018" s="53">
        <f t="shared" si="350"/>
        <v>22.351066800493456</v>
      </c>
      <c r="O2018">
        <f t="shared" si="351"/>
        <v>1.0926186229103982</v>
      </c>
      <c r="P2018" s="53">
        <f t="shared" si="352"/>
        <v>17.596754482591379</v>
      </c>
      <c r="Q2018" s="53">
        <v>0.2</v>
      </c>
      <c r="R2018" s="53">
        <f t="shared" si="353"/>
        <v>8.038971723030599</v>
      </c>
    </row>
    <row r="2019" spans="2:18" ht="15">
      <c r="B2019" s="84">
        <v>32322</v>
      </c>
      <c r="C2019" s="85">
        <v>0</v>
      </c>
      <c r="D2019" s="86">
        <v>27</v>
      </c>
      <c r="E2019" s="87">
        <v>16</v>
      </c>
      <c r="F2019" s="96">
        <f t="shared" si="344"/>
        <v>21.5</v>
      </c>
      <c r="G2019" s="96"/>
      <c r="H2019" s="74">
        <f t="shared" si="345"/>
        <v>180</v>
      </c>
      <c r="I2019" s="53">
        <f t="shared" si="343"/>
        <v>0.96676805125814624</v>
      </c>
      <c r="J2019" s="53">
        <f t="shared" si="346"/>
        <v>0.40631269234167094</v>
      </c>
      <c r="K2019" s="53">
        <f t="shared" si="347"/>
        <v>2.0386522968629022</v>
      </c>
      <c r="L2019" s="53">
        <f t="shared" si="348"/>
        <v>41.543137980369544</v>
      </c>
      <c r="M2019" s="93">
        <f t="shared" si="349"/>
        <v>5.0709305728995773</v>
      </c>
      <c r="N2019" s="53">
        <f t="shared" si="350"/>
        <v>23.423110220124261</v>
      </c>
      <c r="O2019">
        <f t="shared" si="351"/>
        <v>1.1865305921643348</v>
      </c>
      <c r="P2019" s="53">
        <f t="shared" si="352"/>
        <v>19.305275780700303</v>
      </c>
      <c r="Q2019" s="53">
        <v>0.2</v>
      </c>
      <c r="R2019" s="53">
        <f t="shared" si="353"/>
        <v>8.3533821008493128</v>
      </c>
    </row>
    <row r="2020" spans="2:18" ht="15">
      <c r="B2020" s="84">
        <v>32323</v>
      </c>
      <c r="C2020" s="85">
        <v>0.5</v>
      </c>
      <c r="D2020" s="86">
        <v>28</v>
      </c>
      <c r="E2020" s="87">
        <v>17</v>
      </c>
      <c r="F2020" s="96">
        <f t="shared" si="344"/>
        <v>22.5</v>
      </c>
      <c r="G2020" s="96"/>
      <c r="H2020" s="74">
        <f t="shared" si="345"/>
        <v>181</v>
      </c>
      <c r="I2020" s="53">
        <f t="shared" si="343"/>
        <v>0.96671540692253943</v>
      </c>
      <c r="J2020" s="53">
        <f t="shared" si="346"/>
        <v>0.40542738448427046</v>
      </c>
      <c r="K2020" s="53">
        <f t="shared" si="347"/>
        <v>2.0374210204332197</v>
      </c>
      <c r="L2020" s="53">
        <f t="shared" si="348"/>
        <v>41.505298294525524</v>
      </c>
      <c r="M2020" s="93">
        <f t="shared" si="349"/>
        <v>5.1952254850569659</v>
      </c>
      <c r="N2020" s="53">
        <f t="shared" si="350"/>
        <v>23.401775213302241</v>
      </c>
      <c r="O2020">
        <f t="shared" si="351"/>
        <v>1.2529627418997087</v>
      </c>
      <c r="P2020" s="53">
        <f t="shared" si="352"/>
        <v>20.524760720033569</v>
      </c>
      <c r="Q2020" s="53">
        <v>0.2</v>
      </c>
      <c r="R2020" s="53">
        <f t="shared" si="353"/>
        <v>8.3913702380866688</v>
      </c>
    </row>
    <row r="2021" spans="2:18" ht="15">
      <c r="B2021" s="84">
        <v>32324</v>
      </c>
      <c r="C2021" s="85">
        <v>0</v>
      </c>
      <c r="D2021" s="86">
        <v>29</v>
      </c>
      <c r="E2021" s="87">
        <v>19</v>
      </c>
      <c r="F2021" s="96">
        <f t="shared" si="344"/>
        <v>24</v>
      </c>
      <c r="G2021" s="96"/>
      <c r="H2021" s="74">
        <f t="shared" si="345"/>
        <v>182</v>
      </c>
      <c r="I2021" s="53">
        <f t="shared" si="343"/>
        <v>0.96667261203352184</v>
      </c>
      <c r="J2021" s="53">
        <f t="shared" si="346"/>
        <v>0.4044238240236096</v>
      </c>
      <c r="K2021" s="53">
        <f t="shared" si="347"/>
        <v>2.0360273321377047</v>
      </c>
      <c r="L2021" s="53">
        <f t="shared" si="348"/>
        <v>41.463131203502378</v>
      </c>
      <c r="M2021" s="93">
        <f t="shared" si="349"/>
        <v>5.1326051014406762</v>
      </c>
      <c r="N2021" s="53">
        <f t="shared" si="350"/>
        <v>22.290048699329226</v>
      </c>
      <c r="O2021">
        <f t="shared" si="351"/>
        <v>1.3586571485671137</v>
      </c>
      <c r="P2021" s="53">
        <f t="shared" si="352"/>
        <v>22.48254785226381</v>
      </c>
      <c r="Q2021" s="53">
        <v>0.2</v>
      </c>
      <c r="R2021" s="53">
        <f t="shared" si="353"/>
        <v>8.1939414508170376</v>
      </c>
    </row>
    <row r="2022" spans="2:18" ht="15">
      <c r="B2022" s="84">
        <v>32325</v>
      </c>
      <c r="C2022" s="85">
        <v>0.1</v>
      </c>
      <c r="D2022" s="86">
        <v>27</v>
      </c>
      <c r="E2022" s="87">
        <v>17</v>
      </c>
      <c r="F2022" s="96">
        <f t="shared" si="344"/>
        <v>22</v>
      </c>
      <c r="G2022" s="96"/>
      <c r="H2022" s="74">
        <f t="shared" si="345"/>
        <v>183</v>
      </c>
      <c r="I2022" s="53">
        <f t="shared" si="343"/>
        <v>0.96663967925478966</v>
      </c>
      <c r="J2022" s="53">
        <f t="shared" si="346"/>
        <v>0.40330244607692034</v>
      </c>
      <c r="K2022" s="53">
        <f t="shared" si="347"/>
        <v>2.0344725919560269</v>
      </c>
      <c r="L2022" s="53">
        <f t="shared" si="348"/>
        <v>41.416653398551674</v>
      </c>
      <c r="M2022" s="93">
        <f t="shared" si="349"/>
        <v>4.8815478327034691</v>
      </c>
      <c r="N2022" s="53">
        <f t="shared" si="350"/>
        <v>22.265062826200047</v>
      </c>
      <c r="O2022">
        <f t="shared" si="351"/>
        <v>1.2193540774631728</v>
      </c>
      <c r="P2022" s="53">
        <f t="shared" si="352"/>
        <v>19.906714554451806</v>
      </c>
      <c r="Q2022" s="53">
        <v>0.2</v>
      </c>
      <c r="R2022" s="53">
        <f t="shared" si="353"/>
        <v>8.1057575413857741</v>
      </c>
    </row>
    <row r="2023" spans="2:18" ht="15">
      <c r="B2023" s="84">
        <v>32326</v>
      </c>
      <c r="C2023" s="85">
        <v>24.3</v>
      </c>
      <c r="D2023" s="86">
        <v>27</v>
      </c>
      <c r="E2023" s="87">
        <v>17</v>
      </c>
      <c r="F2023" s="96">
        <f t="shared" si="344"/>
        <v>22</v>
      </c>
      <c r="G2023" s="96"/>
      <c r="H2023" s="74">
        <f t="shared" si="345"/>
        <v>184</v>
      </c>
      <c r="I2023" s="53">
        <f t="shared" si="343"/>
        <v>0.966616618331682</v>
      </c>
      <c r="J2023" s="53">
        <f t="shared" si="346"/>
        <v>0.4020637297482984</v>
      </c>
      <c r="K2023" s="53">
        <f t="shared" si="347"/>
        <v>2.0327582973243699</v>
      </c>
      <c r="L2023" s="53">
        <f t="shared" si="348"/>
        <v>41.365882810476329</v>
      </c>
      <c r="M2023" s="93">
        <f t="shared" si="349"/>
        <v>4.8755637892367183</v>
      </c>
      <c r="N2023" s="53">
        <f t="shared" si="350"/>
        <v>22.237769207801122</v>
      </c>
      <c r="O2023">
        <f t="shared" si="351"/>
        <v>1.2193540774631728</v>
      </c>
      <c r="P2023" s="53">
        <f t="shared" si="352"/>
        <v>19.906714554451806</v>
      </c>
      <c r="Q2023" s="53">
        <v>0.2</v>
      </c>
      <c r="R2023" s="53">
        <f t="shared" si="353"/>
        <v>8.0994118638277737</v>
      </c>
    </row>
    <row r="2024" spans="2:18" ht="15">
      <c r="B2024" s="84">
        <v>32327</v>
      </c>
      <c r="C2024" s="85">
        <v>0</v>
      </c>
      <c r="D2024" s="86">
        <v>29</v>
      </c>
      <c r="E2024" s="87">
        <v>16</v>
      </c>
      <c r="F2024" s="96">
        <f t="shared" si="344"/>
        <v>22.5</v>
      </c>
      <c r="G2024" s="96"/>
      <c r="H2024" s="74">
        <f t="shared" si="345"/>
        <v>185</v>
      </c>
      <c r="I2024" s="53">
        <f t="shared" si="343"/>
        <v>0.96660343608829691</v>
      </c>
      <c r="J2024" s="53">
        <f t="shared" si="346"/>
        <v>0.40070819748795422</v>
      </c>
      <c r="K2024" s="53">
        <f t="shared" si="347"/>
        <v>2.0308860780474474</v>
      </c>
      <c r="L2024" s="53">
        <f t="shared" si="348"/>
        <v>41.310838579351461</v>
      </c>
      <c r="M2024" s="93">
        <f t="shared" si="349"/>
        <v>5.6213445677640497</v>
      </c>
      <c r="N2024" s="53">
        <f t="shared" si="350"/>
        <v>25.3212189441455</v>
      </c>
      <c r="O2024">
        <f t="shared" si="351"/>
        <v>1.2529627418997087</v>
      </c>
      <c r="P2024" s="53">
        <f t="shared" si="352"/>
        <v>20.524760720033569</v>
      </c>
      <c r="Q2024" s="53">
        <v>0.2</v>
      </c>
      <c r="R2024" s="53">
        <f t="shared" si="353"/>
        <v>8.8382416464666775</v>
      </c>
    </row>
    <row r="2025" spans="2:18" ht="15">
      <c r="B2025" s="84">
        <v>32328</v>
      </c>
      <c r="C2025" s="85">
        <v>12.3</v>
      </c>
      <c r="D2025" s="86">
        <v>25</v>
      </c>
      <c r="E2025" s="87">
        <v>15</v>
      </c>
      <c r="F2025" s="96">
        <f t="shared" si="344"/>
        <v>20</v>
      </c>
      <c r="G2025" s="96"/>
      <c r="H2025" s="74">
        <f t="shared" si="345"/>
        <v>186</v>
      </c>
      <c r="I2025" s="53">
        <f t="shared" si="343"/>
        <v>0.96660013642547238</v>
      </c>
      <c r="J2025" s="53">
        <f t="shared" si="346"/>
        <v>0.39923641440225827</v>
      </c>
      <c r="K2025" s="53">
        <f t="shared" si="347"/>
        <v>2.0288576908360731</v>
      </c>
      <c r="L2025" s="53">
        <f t="shared" si="348"/>
        <v>41.251541022555166</v>
      </c>
      <c r="M2025" s="93">
        <f t="shared" si="349"/>
        <v>4.6177609880359469</v>
      </c>
      <c r="N2025" s="53">
        <f t="shared" si="350"/>
        <v>22.176300525934767</v>
      </c>
      <c r="O2025">
        <f t="shared" si="351"/>
        <v>1.0926186229103982</v>
      </c>
      <c r="P2025" s="53">
        <f t="shared" si="352"/>
        <v>17.596754482591379</v>
      </c>
      <c r="Q2025" s="53">
        <v>0.2</v>
      </c>
      <c r="R2025" s="53">
        <f t="shared" si="353"/>
        <v>7.9985764004635866</v>
      </c>
    </row>
    <row r="2026" spans="2:18" ht="15">
      <c r="B2026" s="84">
        <v>32329</v>
      </c>
      <c r="C2026" s="85">
        <v>2.5</v>
      </c>
      <c r="D2026" s="86">
        <v>25</v>
      </c>
      <c r="E2026" s="87">
        <v>15</v>
      </c>
      <c r="F2026" s="96">
        <f t="shared" si="344"/>
        <v>20</v>
      </c>
      <c r="G2026" s="96"/>
      <c r="H2026" s="74">
        <f t="shared" si="345"/>
        <v>187</v>
      </c>
      <c r="I2026" s="53">
        <f t="shared" si="343"/>
        <v>0.96660672031963157</v>
      </c>
      <c r="J2026" s="53">
        <f t="shared" si="346"/>
        <v>0.39764898751708555</v>
      </c>
      <c r="K2026" s="53">
        <f t="shared" si="347"/>
        <v>2.0266750135070062</v>
      </c>
      <c r="L2026" s="53">
        <f t="shared" si="348"/>
        <v>41.188011601317754</v>
      </c>
      <c r="M2026" s="93">
        <f t="shared" si="349"/>
        <v>4.6106494068510822</v>
      </c>
      <c r="N2026" s="53">
        <f t="shared" si="350"/>
        <v>22.142147922112539</v>
      </c>
      <c r="O2026">
        <f t="shared" si="351"/>
        <v>1.0926186229103982</v>
      </c>
      <c r="P2026" s="53">
        <f t="shared" si="352"/>
        <v>17.596754482591379</v>
      </c>
      <c r="Q2026" s="53">
        <v>0.2</v>
      </c>
      <c r="R2026" s="53">
        <f t="shared" si="353"/>
        <v>7.9906823977368813</v>
      </c>
    </row>
    <row r="2027" spans="2:18" ht="15">
      <c r="B2027" s="84">
        <v>32330</v>
      </c>
      <c r="C2027" s="85">
        <v>0</v>
      </c>
      <c r="D2027" s="86">
        <v>32</v>
      </c>
      <c r="E2027" s="87">
        <v>20</v>
      </c>
      <c r="F2027" s="96">
        <f t="shared" si="344"/>
        <v>26</v>
      </c>
      <c r="G2027" s="96"/>
      <c r="H2027" s="74">
        <f t="shared" si="345"/>
        <v>188</v>
      </c>
      <c r="I2027" s="53">
        <f t="shared" si="343"/>
        <v>0.96662318582249451</v>
      </c>
      <c r="J2027" s="53">
        <f t="shared" si="346"/>
        <v>0.39594656499710279</v>
      </c>
      <c r="K2027" s="53">
        <f t="shared" si="347"/>
        <v>2.0243400388832118</v>
      </c>
      <c r="L2027" s="53">
        <f t="shared" si="348"/>
        <v>41.120272886006703</v>
      </c>
      <c r="M2027" s="93">
        <f t="shared" si="349"/>
        <v>5.8427888952298037</v>
      </c>
      <c r="N2027" s="53">
        <f t="shared" si="350"/>
        <v>24.215616632284579</v>
      </c>
      <c r="O2027">
        <f t="shared" si="351"/>
        <v>1.5115504809261888</v>
      </c>
      <c r="P2027" s="53">
        <f t="shared" si="352"/>
        <v>25.350401917786186</v>
      </c>
      <c r="Q2027" s="53">
        <v>0.2</v>
      </c>
      <c r="R2027" s="53">
        <f t="shared" si="353"/>
        <v>8.7245922116933219</v>
      </c>
    </row>
    <row r="2028" spans="2:18" ht="15">
      <c r="B2028" s="84">
        <v>32331</v>
      </c>
      <c r="C2028" s="85">
        <v>0</v>
      </c>
      <c r="D2028" s="86">
        <v>34</v>
      </c>
      <c r="E2028" s="87">
        <v>17</v>
      </c>
      <c r="F2028" s="96">
        <f t="shared" si="344"/>
        <v>25.5</v>
      </c>
      <c r="G2028" s="96"/>
      <c r="H2028" s="74">
        <f t="shared" si="345"/>
        <v>189</v>
      </c>
      <c r="I2028" s="53">
        <f t="shared" si="343"/>
        <v>0.96664952806165383</v>
      </c>
      <c r="J2028" s="53">
        <f t="shared" si="346"/>
        <v>0.39412983532377216</v>
      </c>
      <c r="K2028" s="53">
        <f t="shared" si="347"/>
        <v>2.0218548684336888</v>
      </c>
      <c r="L2028" s="53">
        <f t="shared" si="348"/>
        <v>41.048348520370595</v>
      </c>
      <c r="M2028" s="93">
        <f t="shared" si="349"/>
        <v>6.8628976112441809</v>
      </c>
      <c r="N2028" s="53">
        <f t="shared" si="350"/>
        <v>28.771935040131243</v>
      </c>
      <c r="O2028">
        <f t="shared" si="351"/>
        <v>1.4719947804869402</v>
      </c>
      <c r="P2028" s="53">
        <f t="shared" si="352"/>
        <v>24.604553444924591</v>
      </c>
      <c r="Q2028" s="53">
        <v>0.2</v>
      </c>
      <c r="R2028" s="53">
        <f t="shared" si="353"/>
        <v>9.773409180350269</v>
      </c>
    </row>
    <row r="2029" spans="2:18" ht="15">
      <c r="B2029" s="84">
        <v>32332</v>
      </c>
      <c r="C2029" s="85">
        <v>0</v>
      </c>
      <c r="D2029" s="86">
        <v>32</v>
      </c>
      <c r="E2029" s="87">
        <v>18</v>
      </c>
      <c r="F2029" s="96">
        <f t="shared" si="344"/>
        <v>25</v>
      </c>
      <c r="G2029" s="96"/>
      <c r="H2029" s="74">
        <f t="shared" si="345"/>
        <v>190</v>
      </c>
      <c r="I2029" s="53">
        <f t="shared" si="343"/>
        <v>0.96668573924201728</v>
      </c>
      <c r="J2029" s="53">
        <f t="shared" si="346"/>
        <v>0.39219952643495892</v>
      </c>
      <c r="K2029" s="53">
        <f t="shared" si="347"/>
        <v>2.0192217056926434</v>
      </c>
      <c r="L2029" s="53">
        <f t="shared" si="348"/>
        <v>40.972263184969115</v>
      </c>
      <c r="M2029" s="93">
        <f t="shared" si="349"/>
        <v>6.1446509009846535</v>
      </c>
      <c r="N2029" s="53">
        <f t="shared" si="350"/>
        <v>26.061709103810571</v>
      </c>
      <c r="O2029">
        <f t="shared" si="351"/>
        <v>1.4333386753343602</v>
      </c>
      <c r="P2029" s="53">
        <f t="shared" si="352"/>
        <v>23.878257206163344</v>
      </c>
      <c r="Q2029" s="53">
        <v>0.2</v>
      </c>
      <c r="R2029" s="53">
        <f t="shared" si="353"/>
        <v>9.1172396838998129</v>
      </c>
    </row>
    <row r="2030" spans="2:18" ht="15">
      <c r="B2030" s="84">
        <v>32333</v>
      </c>
      <c r="C2030" s="85">
        <v>0.5</v>
      </c>
      <c r="D2030" s="86">
        <v>28</v>
      </c>
      <c r="E2030" s="87">
        <v>16</v>
      </c>
      <c r="F2030" s="96">
        <f t="shared" si="344"/>
        <v>22</v>
      </c>
      <c r="G2030" s="96"/>
      <c r="H2030" s="74">
        <f t="shared" si="345"/>
        <v>191</v>
      </c>
      <c r="I2030" s="53">
        <f t="shared" si="343"/>
        <v>0.96673180864811381</v>
      </c>
      <c r="J2030" s="53">
        <f t="shared" si="346"/>
        <v>0.390156404829125</v>
      </c>
      <c r="K2030" s="53">
        <f t="shared" si="347"/>
        <v>2.0164428494980022</v>
      </c>
      <c r="L2030" s="53">
        <f t="shared" si="348"/>
        <v>40.892042560018361</v>
      </c>
      <c r="M2030" s="93">
        <f t="shared" si="349"/>
        <v>5.27973314930966</v>
      </c>
      <c r="N2030" s="53">
        <f t="shared" si="350"/>
        <v>24.081212415335042</v>
      </c>
      <c r="O2030">
        <f t="shared" si="351"/>
        <v>1.2193540774631728</v>
      </c>
      <c r="P2030" s="53">
        <f t="shared" si="352"/>
        <v>19.906714554451806</v>
      </c>
      <c r="Q2030" s="53">
        <v>0.2</v>
      </c>
      <c r="R2030" s="53">
        <f t="shared" si="353"/>
        <v>8.5280064173428798</v>
      </c>
    </row>
    <row r="2031" spans="2:18" ht="15">
      <c r="B2031" s="84">
        <v>32334</v>
      </c>
      <c r="C2031" s="85">
        <v>0</v>
      </c>
      <c r="D2031" s="86">
        <v>32</v>
      </c>
      <c r="E2031" s="87">
        <v>15</v>
      </c>
      <c r="F2031" s="96">
        <f t="shared" si="344"/>
        <v>23.5</v>
      </c>
      <c r="G2031" s="96"/>
      <c r="H2031" s="74">
        <f t="shared" si="345"/>
        <v>192</v>
      </c>
      <c r="I2031" s="53">
        <f t="shared" si="343"/>
        <v>0.9667877226472652</v>
      </c>
      <c r="J2031" s="53">
        <f t="shared" si="346"/>
        <v>0.38800127463716422</v>
      </c>
      <c r="K2031" s="53">
        <f t="shared" si="347"/>
        <v>2.0135206870890685</v>
      </c>
      <c r="L2031" s="53">
        <f t="shared" si="348"/>
        <v>40.807713287879828</v>
      </c>
      <c r="M2031" s="93">
        <f t="shared" si="349"/>
        <v>6.5075309919924598</v>
      </c>
      <c r="N2031" s="53">
        <f t="shared" si="350"/>
        <v>28.603267078394481</v>
      </c>
      <c r="O2031">
        <f t="shared" si="351"/>
        <v>1.322598302772739</v>
      </c>
      <c r="P2031" s="53">
        <f t="shared" si="352"/>
        <v>21.812269025567122</v>
      </c>
      <c r="Q2031" s="53">
        <v>0.2</v>
      </c>
      <c r="R2031" s="53">
        <f t="shared" si="353"/>
        <v>9.6473535479969339</v>
      </c>
    </row>
    <row r="2032" spans="2:18" ht="15">
      <c r="B2032" s="84">
        <v>32335</v>
      </c>
      <c r="C2032" s="85">
        <v>0</v>
      </c>
      <c r="D2032" s="86">
        <v>32</v>
      </c>
      <c r="E2032" s="87">
        <v>20</v>
      </c>
      <c r="F2032" s="96">
        <f t="shared" si="344"/>
        <v>26</v>
      </c>
      <c r="G2032" s="96"/>
      <c r="H2032" s="74">
        <f t="shared" si="345"/>
        <v>193</v>
      </c>
      <c r="I2032" s="53">
        <f t="shared" si="343"/>
        <v>0.96685346469361932</v>
      </c>
      <c r="J2032" s="53">
        <f t="shared" si="346"/>
        <v>0.38573497666500367</v>
      </c>
      <c r="K2032" s="53">
        <f t="shared" si="347"/>
        <v>2.0104576871026358</v>
      </c>
      <c r="L2032" s="53">
        <f t="shared" si="348"/>
        <v>40.719302935419954</v>
      </c>
      <c r="M2032" s="93">
        <f t="shared" si="349"/>
        <v>5.7858149840618562</v>
      </c>
      <c r="N2032" s="53">
        <f t="shared" si="350"/>
        <v>23.979486521198204</v>
      </c>
      <c r="O2032">
        <f t="shared" si="351"/>
        <v>1.5115504809261888</v>
      </c>
      <c r="P2032" s="53">
        <f t="shared" si="352"/>
        <v>25.350401917786186</v>
      </c>
      <c r="Q2032" s="53">
        <v>0.2</v>
      </c>
      <c r="R2032" s="53">
        <f t="shared" si="353"/>
        <v>8.6691500137837139</v>
      </c>
    </row>
    <row r="2033" spans="2:18" ht="15">
      <c r="B2033" s="84">
        <v>32336</v>
      </c>
      <c r="C2033" s="85">
        <v>14.4</v>
      </c>
      <c r="D2033" s="86">
        <v>32</v>
      </c>
      <c r="E2033" s="87">
        <v>19</v>
      </c>
      <c r="F2033" s="96">
        <f t="shared" si="344"/>
        <v>25.5</v>
      </c>
      <c r="G2033" s="96"/>
      <c r="H2033" s="74">
        <f t="shared" si="345"/>
        <v>194</v>
      </c>
      <c r="I2033" s="53">
        <f t="shared" si="343"/>
        <v>0.9669290153330472</v>
      </c>
      <c r="J2033" s="53">
        <f t="shared" si="346"/>
        <v>0.38335838741013006</v>
      </c>
      <c r="K2033" s="53">
        <f t="shared" si="347"/>
        <v>2.0072563925059632</v>
      </c>
      <c r="L2033" s="53">
        <f t="shared" si="348"/>
        <v>40.626839956461978</v>
      </c>
      <c r="M2033" s="93">
        <f t="shared" si="349"/>
        <v>5.9398036559095342</v>
      </c>
      <c r="N2033" s="53">
        <f t="shared" si="350"/>
        <v>24.901966285925788</v>
      </c>
      <c r="O2033">
        <f t="shared" si="351"/>
        <v>1.4719947804869402</v>
      </c>
      <c r="P2033" s="53">
        <f t="shared" si="352"/>
        <v>24.604553444924591</v>
      </c>
      <c r="Q2033" s="53">
        <v>0.2</v>
      </c>
      <c r="R2033" s="53">
        <f t="shared" si="353"/>
        <v>8.8657655816736138</v>
      </c>
    </row>
    <row r="2034" spans="2:18" ht="15">
      <c r="B2034" s="84">
        <v>32337</v>
      </c>
      <c r="C2034" s="85">
        <v>9.1999999999999993</v>
      </c>
      <c r="D2034" s="86">
        <v>30</v>
      </c>
      <c r="E2034" s="87">
        <v>15</v>
      </c>
      <c r="F2034" s="96">
        <f t="shared" si="344"/>
        <v>22.5</v>
      </c>
      <c r="G2034" s="96"/>
      <c r="H2034" s="74">
        <f t="shared" si="345"/>
        <v>195</v>
      </c>
      <c r="I2034" s="53">
        <f t="shared" si="343"/>
        <v>0.96701435220889898</v>
      </c>
      <c r="J2034" s="53">
        <f t="shared" si="346"/>
        <v>0.38087241805523475</v>
      </c>
      <c r="K2034" s="53">
        <f t="shared" si="347"/>
        <v>2.0039194135038811</v>
      </c>
      <c r="L2034" s="53">
        <f t="shared" si="348"/>
        <v>40.530353654546474</v>
      </c>
      <c r="M2034" s="93">
        <f t="shared" si="349"/>
        <v>5.9242113313080891</v>
      </c>
      <c r="N2034" s="53">
        <f t="shared" si="350"/>
        <v>26.685475402392424</v>
      </c>
      <c r="O2034">
        <f t="shared" si="351"/>
        <v>1.2529627418997087</v>
      </c>
      <c r="P2034" s="53">
        <f t="shared" si="352"/>
        <v>20.524760720033569</v>
      </c>
      <c r="Q2034" s="53">
        <v>0.2</v>
      </c>
      <c r="R2034" s="53">
        <f t="shared" si="353"/>
        <v>9.1558582533470982</v>
      </c>
    </row>
    <row r="2035" spans="2:18" ht="15">
      <c r="B2035" s="84">
        <v>32338</v>
      </c>
      <c r="C2035" s="85">
        <v>6.5</v>
      </c>
      <c r="D2035" s="86">
        <v>31</v>
      </c>
      <c r="E2035" s="87">
        <v>19</v>
      </c>
      <c r="F2035" s="96">
        <f t="shared" si="344"/>
        <v>25</v>
      </c>
      <c r="G2035" s="96"/>
      <c r="H2035" s="74">
        <f t="shared" si="345"/>
        <v>196</v>
      </c>
      <c r="I2035" s="53">
        <f t="shared" si="343"/>
        <v>0.96710945006862015</v>
      </c>
      <c r="J2035" s="53">
        <f t="shared" si="346"/>
        <v>0.37827801344217543</v>
      </c>
      <c r="K2035" s="53">
        <f t="shared" si="347"/>
        <v>2.0004494204558152</v>
      </c>
      <c r="L2035" s="53">
        <f t="shared" si="348"/>
        <v>40.42987414620918</v>
      </c>
      <c r="M2035" s="93">
        <f t="shared" si="349"/>
        <v>5.6135326762767122</v>
      </c>
      <c r="N2035" s="53">
        <f t="shared" si="350"/>
        <v>23.809042696048891</v>
      </c>
      <c r="O2035">
        <f t="shared" si="351"/>
        <v>1.4333386753343602</v>
      </c>
      <c r="P2035" s="53">
        <f t="shared" si="352"/>
        <v>23.878257206163344</v>
      </c>
      <c r="Q2035" s="53">
        <v>0.2</v>
      </c>
      <c r="R2035" s="53">
        <f t="shared" si="353"/>
        <v>8.5895125339185903</v>
      </c>
    </row>
    <row r="2036" spans="2:18" ht="15">
      <c r="B2036" s="84">
        <v>32339</v>
      </c>
      <c r="C2036" s="85">
        <v>41.7</v>
      </c>
      <c r="D2036" s="86">
        <v>30</v>
      </c>
      <c r="E2036" s="87">
        <v>15</v>
      </c>
      <c r="F2036" s="96">
        <f t="shared" si="344"/>
        <v>22.5</v>
      </c>
      <c r="G2036" s="96"/>
      <c r="H2036" s="74">
        <f t="shared" si="345"/>
        <v>197</v>
      </c>
      <c r="I2036" s="53">
        <f t="shared" si="343"/>
        <v>0.96721428077122407</v>
      </c>
      <c r="J2036" s="53">
        <f t="shared" si="346"/>
        <v>0.37557615102945135</v>
      </c>
      <c r="K2036" s="53">
        <f t="shared" si="347"/>
        <v>1.9968491368368348</v>
      </c>
      <c r="L2036" s="53">
        <f t="shared" si="348"/>
        <v>40.325432324975182</v>
      </c>
      <c r="M2036" s="93">
        <f t="shared" si="349"/>
        <v>5.8942585390620543</v>
      </c>
      <c r="N2036" s="53">
        <f t="shared" si="350"/>
        <v>26.550553729951332</v>
      </c>
      <c r="O2036">
        <f t="shared" si="351"/>
        <v>1.2529627418997087</v>
      </c>
      <c r="P2036" s="53">
        <f t="shared" si="352"/>
        <v>20.524760720033569</v>
      </c>
      <c r="Q2036" s="53">
        <v>0.2</v>
      </c>
      <c r="R2036" s="53">
        <f t="shared" si="353"/>
        <v>9.1244467371792091</v>
      </c>
    </row>
    <row r="2037" spans="2:18" ht="15">
      <c r="B2037" s="84">
        <v>32340</v>
      </c>
      <c r="C2037" s="85">
        <v>3.1</v>
      </c>
      <c r="D2037" s="86">
        <v>28</v>
      </c>
      <c r="E2037" s="87">
        <v>12</v>
      </c>
      <c r="F2037" s="96">
        <f t="shared" si="344"/>
        <v>20</v>
      </c>
      <c r="G2037" s="96"/>
      <c r="H2037" s="74">
        <f t="shared" si="345"/>
        <v>198</v>
      </c>
      <c r="I2037" s="53">
        <f t="shared" si="343"/>
        <v>0.96732881329561926</v>
      </c>
      <c r="J2037" s="53">
        <f t="shared" si="346"/>
        <v>0.37276783983636436</v>
      </c>
      <c r="K2037" s="53">
        <f t="shared" si="347"/>
        <v>1.9931213322749191</v>
      </c>
      <c r="L2037" s="53">
        <f t="shared" si="348"/>
        <v>40.217059826258478</v>
      </c>
      <c r="M2037" s="93">
        <f t="shared" si="349"/>
        <v>5.694578471164351</v>
      </c>
      <c r="N2037" s="53">
        <f t="shared" si="350"/>
        <v>27.347600681855766</v>
      </c>
      <c r="O2037">
        <f t="shared" si="351"/>
        <v>1.0926186229103982</v>
      </c>
      <c r="P2037" s="53">
        <f t="shared" si="352"/>
        <v>17.596754482591379</v>
      </c>
      <c r="Q2037" s="53">
        <v>0.2</v>
      </c>
      <c r="R2037" s="53">
        <f t="shared" si="353"/>
        <v>9.1938661576937513</v>
      </c>
    </row>
    <row r="2038" spans="2:18" ht="15">
      <c r="B2038" s="84">
        <v>32341</v>
      </c>
      <c r="C2038" s="85">
        <v>0</v>
      </c>
      <c r="D2038" s="86">
        <v>27</v>
      </c>
      <c r="E2038" s="87">
        <v>13</v>
      </c>
      <c r="F2038" s="96">
        <f t="shared" si="344"/>
        <v>20</v>
      </c>
      <c r="G2038" s="96"/>
      <c r="H2038" s="74">
        <f t="shared" si="345"/>
        <v>199</v>
      </c>
      <c r="I2038" s="53">
        <f t="shared" si="343"/>
        <v>0.9674530137497892</v>
      </c>
      <c r="J2038" s="53">
        <f t="shared" si="346"/>
        <v>0.36985411937700441</v>
      </c>
      <c r="K2038" s="53">
        <f t="shared" si="347"/>
        <v>1.9892688156945499</v>
      </c>
      <c r="L2038" s="53">
        <f t="shared" si="348"/>
        <v>40.104788993343924</v>
      </c>
      <c r="M2038" s="93">
        <f t="shared" si="349"/>
        <v>5.311920014507824</v>
      </c>
      <c r="N2038" s="53">
        <f t="shared" si="350"/>
        <v>25.509924596932443</v>
      </c>
      <c r="O2038">
        <f t="shared" si="351"/>
        <v>1.0926186229103982</v>
      </c>
      <c r="P2038" s="53">
        <f t="shared" si="352"/>
        <v>17.596754482591379</v>
      </c>
      <c r="Q2038" s="53">
        <v>0.2</v>
      </c>
      <c r="R2038" s="53">
        <f t="shared" si="353"/>
        <v>8.7691073281563323</v>
      </c>
    </row>
    <row r="2039" spans="2:18" ht="15">
      <c r="B2039" s="84">
        <v>32342</v>
      </c>
      <c r="C2039" s="85">
        <v>0</v>
      </c>
      <c r="D2039" s="86">
        <v>28</v>
      </c>
      <c r="E2039" s="87">
        <v>17</v>
      </c>
      <c r="F2039" s="96">
        <f t="shared" si="344"/>
        <v>22.5</v>
      </c>
      <c r="G2039" s="96"/>
      <c r="H2039" s="74">
        <f t="shared" si="345"/>
        <v>200</v>
      </c>
      <c r="I2039" s="53">
        <f t="shared" si="343"/>
        <v>0.96758684538082118</v>
      </c>
      <c r="J2039" s="53">
        <f t="shared" si="346"/>
        <v>0.36683605858715096</v>
      </c>
      <c r="K2039" s="53">
        <f t="shared" si="347"/>
        <v>1.985294428594524</v>
      </c>
      <c r="L2039" s="53">
        <f t="shared" si="348"/>
        <v>39.98865284461607</v>
      </c>
      <c r="M2039" s="93">
        <f t="shared" si="349"/>
        <v>5.0053867074326508</v>
      </c>
      <c r="N2039" s="53">
        <f t="shared" si="350"/>
        <v>22.546650750752839</v>
      </c>
      <c r="O2039">
        <f t="shared" si="351"/>
        <v>1.2529627418997087</v>
      </c>
      <c r="P2039" s="53">
        <f t="shared" si="352"/>
        <v>20.524760720033569</v>
      </c>
      <c r="Q2039" s="53">
        <v>0.2</v>
      </c>
      <c r="R2039" s="53">
        <f t="shared" si="353"/>
        <v>8.192286166603223</v>
      </c>
    </row>
    <row r="2040" spans="2:18" ht="15">
      <c r="B2040" s="84">
        <v>32343</v>
      </c>
      <c r="C2040" s="85">
        <v>0</v>
      </c>
      <c r="D2040" s="86">
        <v>29</v>
      </c>
      <c r="E2040" s="87">
        <v>18</v>
      </c>
      <c r="F2040" s="96">
        <f t="shared" si="344"/>
        <v>23.5</v>
      </c>
      <c r="G2040" s="96"/>
      <c r="H2040" s="74">
        <f t="shared" si="345"/>
        <v>201</v>
      </c>
      <c r="I2040" s="53">
        <f t="shared" si="343"/>
        <v>0.96773026858578248</v>
      </c>
      <c r="J2040" s="53">
        <f t="shared" si="346"/>
        <v>0.36371475474710996</v>
      </c>
      <c r="K2040" s="53">
        <f t="shared" si="347"/>
        <v>1.981201038485537</v>
      </c>
      <c r="L2040" s="53">
        <f t="shared" si="348"/>
        <v>39.868685042185774</v>
      </c>
      <c r="M2040" s="93">
        <f t="shared" si="349"/>
        <v>5.114200845455156</v>
      </c>
      <c r="N2040" s="53">
        <f t="shared" si="350"/>
        <v>22.479009758863427</v>
      </c>
      <c r="O2040">
        <f t="shared" si="351"/>
        <v>1.322598302772739</v>
      </c>
      <c r="P2040" s="53">
        <f t="shared" si="352"/>
        <v>21.812269025567122</v>
      </c>
      <c r="Q2040" s="53">
        <v>0.2</v>
      </c>
      <c r="R2040" s="53">
        <f t="shared" si="353"/>
        <v>8.2178328649131096</v>
      </c>
    </row>
    <row r="2041" spans="2:18" ht="15">
      <c r="B2041" s="84">
        <v>32344</v>
      </c>
      <c r="C2041" s="85">
        <v>0</v>
      </c>
      <c r="D2041" s="86">
        <v>32</v>
      </c>
      <c r="E2041" s="87">
        <v>16</v>
      </c>
      <c r="F2041" s="96">
        <f t="shared" si="344"/>
        <v>24</v>
      </c>
      <c r="G2041" s="96"/>
      <c r="H2041" s="74">
        <f t="shared" si="345"/>
        <v>202</v>
      </c>
      <c r="I2041" s="53">
        <f t="shared" si="343"/>
        <v>0.96788324092343936</v>
      </c>
      <c r="J2041" s="53">
        <f t="shared" si="346"/>
        <v>0.36049133240344439</v>
      </c>
      <c r="K2041" s="53">
        <f t="shared" si="347"/>
        <v>1.9769915325107041</v>
      </c>
      <c r="L2041" s="53">
        <f t="shared" si="348"/>
        <v>39.74491986205139</v>
      </c>
      <c r="M2041" s="93">
        <f t="shared" si="349"/>
        <v>6.2232517842632253</v>
      </c>
      <c r="N2041" s="53">
        <f t="shared" si="350"/>
        <v>27.026545506194946</v>
      </c>
      <c r="O2041">
        <f t="shared" si="351"/>
        <v>1.3586571485671137</v>
      </c>
      <c r="P2041" s="53">
        <f t="shared" si="352"/>
        <v>22.48254785226381</v>
      </c>
      <c r="Q2041" s="53">
        <v>0.2</v>
      </c>
      <c r="R2041" s="53">
        <f t="shared" si="353"/>
        <v>9.3009088710022851</v>
      </c>
    </row>
    <row r="2042" spans="2:18" ht="15">
      <c r="B2042" s="84">
        <v>32345</v>
      </c>
      <c r="C2042" s="85">
        <v>0</v>
      </c>
      <c r="D2042" s="86">
        <v>33</v>
      </c>
      <c r="E2042" s="87">
        <v>20</v>
      </c>
      <c r="F2042" s="96">
        <f t="shared" si="344"/>
        <v>26.5</v>
      </c>
      <c r="G2042" s="96"/>
      <c r="H2042" s="74">
        <f t="shared" si="345"/>
        <v>203</v>
      </c>
      <c r="I2042" s="53">
        <f t="shared" si="343"/>
        <v>0.96804571712681597</v>
      </c>
      <c r="J2042" s="53">
        <f t="shared" si="346"/>
        <v>0.35716694229246182</v>
      </c>
      <c r="K2042" s="53">
        <f t="shared" si="347"/>
        <v>1.9726688112697344</v>
      </c>
      <c r="L2042" s="53">
        <f t="shared" si="348"/>
        <v>39.61739216591679</v>
      </c>
      <c r="M2042" s="93">
        <f t="shared" si="349"/>
        <v>5.9259879005995959</v>
      </c>
      <c r="N2042" s="53">
        <f t="shared" si="350"/>
        <v>24.283231605244318</v>
      </c>
      <c r="O2042">
        <f t="shared" si="351"/>
        <v>1.5520231192935496</v>
      </c>
      <c r="P2042" s="53">
        <f t="shared" si="352"/>
        <v>26.116256747413775</v>
      </c>
      <c r="Q2042" s="53">
        <v>0.2</v>
      </c>
      <c r="R2042" s="53">
        <f t="shared" si="353"/>
        <v>8.7600586157670222</v>
      </c>
    </row>
    <row r="2043" spans="2:18" ht="15">
      <c r="B2043" s="84">
        <v>32346</v>
      </c>
      <c r="C2043" s="85">
        <v>0</v>
      </c>
      <c r="D2043" s="86">
        <v>34</v>
      </c>
      <c r="E2043" s="87">
        <v>20</v>
      </c>
      <c r="F2043" s="96">
        <f t="shared" si="344"/>
        <v>27</v>
      </c>
      <c r="G2043" s="96"/>
      <c r="H2043" s="74">
        <f t="shared" si="345"/>
        <v>204</v>
      </c>
      <c r="I2043" s="53">
        <f t="shared" si="343"/>
        <v>0.9682176491165897</v>
      </c>
      <c r="J2043" s="53">
        <f t="shared" si="346"/>
        <v>0.35374276026822699</v>
      </c>
      <c r="K2043" s="53">
        <f t="shared" si="347"/>
        <v>1.9682357828650181</v>
      </c>
      <c r="L2043" s="53">
        <f t="shared" si="348"/>
        <v>39.486137374773513</v>
      </c>
      <c r="M2043" s="93">
        <f t="shared" si="349"/>
        <v>6.1984936054572506</v>
      </c>
      <c r="N2043" s="53">
        <f t="shared" si="350"/>
        <v>25.116411589193628</v>
      </c>
      <c r="O2043">
        <f t="shared" si="351"/>
        <v>1.5934302947383236</v>
      </c>
      <c r="P2043" s="53">
        <f t="shared" si="352"/>
        <v>26.902580791821066</v>
      </c>
      <c r="Q2043" s="53">
        <v>0.2</v>
      </c>
      <c r="R2043" s="53">
        <f t="shared" si="353"/>
        <v>8.975471735544799</v>
      </c>
    </row>
    <row r="2044" spans="2:18" ht="15">
      <c r="B2044" s="84">
        <v>32347</v>
      </c>
      <c r="C2044" s="85">
        <v>0</v>
      </c>
      <c r="D2044" s="86">
        <v>34</v>
      </c>
      <c r="E2044" s="87">
        <v>20</v>
      </c>
      <c r="F2044" s="96">
        <f t="shared" si="344"/>
        <v>27</v>
      </c>
      <c r="G2044" s="96"/>
      <c r="H2044" s="74">
        <f t="shared" si="345"/>
        <v>205</v>
      </c>
      <c r="I2044" s="53">
        <f t="shared" si="343"/>
        <v>0.96839898601531871</v>
      </c>
      <c r="J2044" s="53">
        <f t="shared" si="346"/>
        <v>0.35021998623776601</v>
      </c>
      <c r="K2044" s="53">
        <f t="shared" si="347"/>
        <v>1.9636953571854612</v>
      </c>
      <c r="L2044" s="53">
        <f t="shared" si="348"/>
        <v>39.351191444339129</v>
      </c>
      <c r="M2044" s="93">
        <f t="shared" si="349"/>
        <v>6.1773099308187076</v>
      </c>
      <c r="N2044" s="53">
        <f t="shared" si="350"/>
        <v>25.030574944831397</v>
      </c>
      <c r="O2044">
        <f t="shared" si="351"/>
        <v>1.5934302947383236</v>
      </c>
      <c r="P2044" s="53">
        <f t="shared" si="352"/>
        <v>26.902580791821066</v>
      </c>
      <c r="Q2044" s="53">
        <v>0.2</v>
      </c>
      <c r="R2044" s="53">
        <f t="shared" si="353"/>
        <v>8.9552748963165705</v>
      </c>
    </row>
    <row r="2045" spans="2:18" ht="15">
      <c r="B2045" s="84">
        <v>32348</v>
      </c>
      <c r="C2045" s="85">
        <v>0</v>
      </c>
      <c r="D2045" s="86">
        <v>35</v>
      </c>
      <c r="E2045" s="87">
        <v>21</v>
      </c>
      <c r="F2045" s="96">
        <f t="shared" si="344"/>
        <v>28</v>
      </c>
      <c r="G2045" s="96"/>
      <c r="H2045" s="74">
        <f t="shared" si="345"/>
        <v>206</v>
      </c>
      <c r="I2045" s="53">
        <f t="shared" si="343"/>
        <v>0.96858967416249719</v>
      </c>
      <c r="J2045" s="53">
        <f t="shared" si="346"/>
        <v>0.34659984310601538</v>
      </c>
      <c r="K2045" s="53">
        <f t="shared" si="347"/>
        <v>1.9590504404414957</v>
      </c>
      <c r="L2045" s="53">
        <f t="shared" si="348"/>
        <v>39.212590842429222</v>
      </c>
      <c r="M2045" s="93">
        <f t="shared" si="349"/>
        <v>6.2929532761293929</v>
      </c>
      <c r="N2045" s="53">
        <f t="shared" si="350"/>
        <v>24.942413630620319</v>
      </c>
      <c r="O2045">
        <f t="shared" si="351"/>
        <v>1.6791199503065635</v>
      </c>
      <c r="P2045" s="53">
        <f t="shared" si="352"/>
        <v>28.538532408065311</v>
      </c>
      <c r="Q2045" s="53">
        <v>0.2</v>
      </c>
      <c r="R2045" s="53">
        <f t="shared" si="353"/>
        <v>8.9729508420623798</v>
      </c>
    </row>
    <row r="2046" spans="2:18" ht="15">
      <c r="B2046" s="84">
        <v>32349</v>
      </c>
      <c r="C2046" s="85">
        <v>0</v>
      </c>
      <c r="D2046" s="86">
        <v>34</v>
      </c>
      <c r="E2046" s="87">
        <v>18</v>
      </c>
      <c r="F2046" s="96">
        <f t="shared" si="344"/>
        <v>26</v>
      </c>
      <c r="G2046" s="96"/>
      <c r="H2046" s="74">
        <f t="shared" si="345"/>
        <v>207</v>
      </c>
      <c r="I2046" s="53">
        <f t="shared" si="343"/>
        <v>0.96878965713043452</v>
      </c>
      <c r="J2046" s="53">
        <f t="shared" si="346"/>
        <v>0.34288357573294348</v>
      </c>
      <c r="K2046" s="53">
        <f t="shared" si="347"/>
        <v>1.9543039299623644</v>
      </c>
      <c r="L2046" s="53">
        <f t="shared" si="348"/>
        <v>39.070372528325017</v>
      </c>
      <c r="M2046" s="93">
        <f t="shared" si="349"/>
        <v>6.4103409259014041</v>
      </c>
      <c r="N2046" s="53">
        <f t="shared" si="350"/>
        <v>26.567853319261012</v>
      </c>
      <c r="O2046">
        <f t="shared" si="351"/>
        <v>1.5115504809261888</v>
      </c>
      <c r="P2046" s="53">
        <f t="shared" si="352"/>
        <v>25.350401917786186</v>
      </c>
      <c r="Q2046" s="53">
        <v>0.2</v>
      </c>
      <c r="R2046" s="53">
        <f t="shared" si="353"/>
        <v>9.2768859082896373</v>
      </c>
    </row>
    <row r="2047" spans="2:18" ht="15">
      <c r="B2047" s="84">
        <v>32350</v>
      </c>
      <c r="C2047" s="85">
        <v>0</v>
      </c>
      <c r="D2047" s="86">
        <v>35</v>
      </c>
      <c r="E2047" s="87">
        <v>19</v>
      </c>
      <c r="F2047" s="96">
        <f t="shared" si="344"/>
        <v>27</v>
      </c>
      <c r="G2047" s="96"/>
      <c r="H2047" s="74">
        <f t="shared" si="345"/>
        <v>208</v>
      </c>
      <c r="I2047" s="53">
        <f t="shared" si="343"/>
        <v>0.96899887574095311</v>
      </c>
      <c r="J2047" s="53">
        <f t="shared" si="346"/>
        <v>0.33907244990515634</v>
      </c>
      <c r="K2047" s="53">
        <f t="shared" si="347"/>
        <v>1.9494587092645352</v>
      </c>
      <c r="L2047" s="53">
        <f t="shared" si="348"/>
        <v>38.924573934184473</v>
      </c>
      <c r="M2047" s="93">
        <f t="shared" si="349"/>
        <v>6.5322281729289378</v>
      </c>
      <c r="N2047" s="53">
        <f t="shared" si="350"/>
        <v>26.468710275245442</v>
      </c>
      <c r="O2047">
        <f t="shared" si="351"/>
        <v>1.5934302947383236</v>
      </c>
      <c r="P2047" s="53">
        <f t="shared" si="352"/>
        <v>26.902580791821066</v>
      </c>
      <c r="Q2047" s="53">
        <v>0.2</v>
      </c>
      <c r="R2047" s="53">
        <f t="shared" si="353"/>
        <v>9.293659373862484</v>
      </c>
    </row>
    <row r="2048" spans="2:18" ht="15">
      <c r="B2048" s="84">
        <v>32351</v>
      </c>
      <c r="C2048" s="85">
        <v>0</v>
      </c>
      <c r="D2048" s="86">
        <v>35</v>
      </c>
      <c r="E2048" s="87">
        <v>19</v>
      </c>
      <c r="F2048" s="96">
        <f t="shared" si="344"/>
        <v>27</v>
      </c>
      <c r="G2048" s="96"/>
      <c r="H2048" s="74">
        <f t="shared" si="345"/>
        <v>209</v>
      </c>
      <c r="I2048" s="53">
        <f t="shared" si="343"/>
        <v>0.9692172680829001</v>
      </c>
      <c r="J2048" s="53">
        <f t="shared" si="346"/>
        <v>0.33516775132416116</v>
      </c>
      <c r="K2048" s="53">
        <f t="shared" si="347"/>
        <v>1.9445176433979374</v>
      </c>
      <c r="L2048" s="53">
        <f t="shared" si="348"/>
        <v>38.775232948530139</v>
      </c>
      <c r="M2048" s="93">
        <f t="shared" si="349"/>
        <v>6.5071661286914413</v>
      </c>
      <c r="N2048" s="53">
        <f t="shared" si="350"/>
        <v>26.367158405000495</v>
      </c>
      <c r="O2048">
        <f t="shared" si="351"/>
        <v>1.5934302947383236</v>
      </c>
      <c r="P2048" s="53">
        <f t="shared" si="352"/>
        <v>26.902580791821066</v>
      </c>
      <c r="Q2048" s="53">
        <v>0.2</v>
      </c>
      <c r="R2048" s="53">
        <f t="shared" si="353"/>
        <v>9.2697648377712571</v>
      </c>
    </row>
    <row r="2049" spans="2:18" ht="15">
      <c r="B2049" s="84">
        <v>32352</v>
      </c>
      <c r="C2049" s="85">
        <v>0</v>
      </c>
      <c r="D2049" s="86">
        <v>31</v>
      </c>
      <c r="E2049" s="87">
        <v>18</v>
      </c>
      <c r="F2049" s="96">
        <f t="shared" si="344"/>
        <v>24.5</v>
      </c>
      <c r="G2049" s="96"/>
      <c r="H2049" s="74">
        <f t="shared" si="345"/>
        <v>210</v>
      </c>
      <c r="I2049" s="53">
        <f t="shared" si="343"/>
        <v>0.96944476953046788</v>
      </c>
      <c r="J2049" s="53">
        <f t="shared" si="346"/>
        <v>0.331170784613324</v>
      </c>
      <c r="K2049" s="53">
        <f t="shared" si="347"/>
        <v>1.9394835745746699</v>
      </c>
      <c r="L2049" s="53">
        <f t="shared" si="348"/>
        <v>38.622387901833285</v>
      </c>
      <c r="M2049" s="93">
        <f t="shared" si="349"/>
        <v>5.516335075813477</v>
      </c>
      <c r="N2049" s="53">
        <f t="shared" si="350"/>
        <v>23.673349993356393</v>
      </c>
      <c r="O2049">
        <f t="shared" si="351"/>
        <v>1.395565076951925</v>
      </c>
      <c r="P2049" s="53">
        <f t="shared" si="352"/>
        <v>23.171067686527078</v>
      </c>
      <c r="Q2049" s="53">
        <v>0.2</v>
      </c>
      <c r="R2049" s="53">
        <f t="shared" si="353"/>
        <v>8.5376002159387792</v>
      </c>
    </row>
    <row r="2050" spans="2:18" ht="15">
      <c r="B2050" s="84">
        <v>32353</v>
      </c>
      <c r="C2050" s="85">
        <v>0</v>
      </c>
      <c r="D2050" s="86">
        <v>33</v>
      </c>
      <c r="E2050" s="87">
        <v>22</v>
      </c>
      <c r="F2050" s="96">
        <f t="shared" si="344"/>
        <v>27.5</v>
      </c>
      <c r="G2050" s="96"/>
      <c r="H2050" s="74">
        <f t="shared" si="345"/>
        <v>211</v>
      </c>
      <c r="I2050" s="53">
        <f t="shared" si="343"/>
        <v>0.96968131276231795</v>
      </c>
      <c r="J2050" s="53">
        <f t="shared" si="346"/>
        <v>0.3270828723454352</v>
      </c>
      <c r="K2050" s="53">
        <f t="shared" si="347"/>
        <v>1.9343593180829393</v>
      </c>
      <c r="L2050" s="53">
        <f t="shared" si="348"/>
        <v>38.466077554200737</v>
      </c>
      <c r="M2050" s="93">
        <f t="shared" si="349"/>
        <v>5.4121761237102186</v>
      </c>
      <c r="N2050" s="53">
        <f t="shared" si="350"/>
        <v>21.68818288867925</v>
      </c>
      <c r="O2050">
        <f t="shared" si="351"/>
        <v>1.6357898653024261</v>
      </c>
      <c r="P2050" s="53">
        <f t="shared" si="352"/>
        <v>27.709845773220458</v>
      </c>
      <c r="Q2050" s="53">
        <v>0.2</v>
      </c>
      <c r="R2050" s="53">
        <f t="shared" si="353"/>
        <v>8.1873674601047028</v>
      </c>
    </row>
    <row r="2051" spans="2:18" ht="15">
      <c r="B2051" s="84">
        <v>32354</v>
      </c>
      <c r="C2051" s="85">
        <v>5.2</v>
      </c>
      <c r="D2051" s="86">
        <v>34</v>
      </c>
      <c r="E2051" s="87">
        <v>17</v>
      </c>
      <c r="F2051" s="96">
        <f t="shared" si="344"/>
        <v>25.5</v>
      </c>
      <c r="G2051" s="96"/>
      <c r="H2051" s="74">
        <f t="shared" si="345"/>
        <v>212</v>
      </c>
      <c r="I2051" s="53">
        <f t="shared" si="343"/>
        <v>0.96992682778150241</v>
      </c>
      <c r="J2051" s="53">
        <f t="shared" si="346"/>
        <v>0.32290535409264154</v>
      </c>
      <c r="K2051" s="53">
        <f t="shared" si="347"/>
        <v>1.9291476584871665</v>
      </c>
      <c r="L2051" s="53">
        <f t="shared" si="348"/>
        <v>38.306341085158301</v>
      </c>
      <c r="M2051" s="93">
        <f t="shared" si="349"/>
        <v>6.4044597701263202</v>
      </c>
      <c r="N2051" s="53">
        <f t="shared" si="350"/>
        <v>26.849985372257674</v>
      </c>
      <c r="O2051">
        <f t="shared" si="351"/>
        <v>1.4719947804869402</v>
      </c>
      <c r="P2051" s="53">
        <f t="shared" si="352"/>
        <v>24.604553444924591</v>
      </c>
      <c r="Q2051" s="53">
        <v>0.2</v>
      </c>
      <c r="R2051" s="53">
        <f t="shared" si="353"/>
        <v>9.3226444781473141</v>
      </c>
    </row>
    <row r="2052" spans="2:18" ht="15">
      <c r="B2052" s="84">
        <v>32355</v>
      </c>
      <c r="C2052" s="85">
        <v>0</v>
      </c>
      <c r="D2052" s="86">
        <v>32</v>
      </c>
      <c r="E2052" s="87">
        <v>20</v>
      </c>
      <c r="F2052" s="96">
        <f t="shared" si="344"/>
        <v>26</v>
      </c>
      <c r="G2052" s="96"/>
      <c r="H2052" s="74">
        <f t="shared" si="345"/>
        <v>213</v>
      </c>
      <c r="I2052" s="53">
        <f t="shared" si="343"/>
        <v>0.97018124193617716</v>
      </c>
      <c r="J2052" s="53">
        <f t="shared" si="346"/>
        <v>0.31863958550036658</v>
      </c>
      <c r="K2052" s="53">
        <f t="shared" si="347"/>
        <v>1.9238513461135693</v>
      </c>
      <c r="L2052" s="53">
        <f t="shared" si="348"/>
        <v>38.143218085512331</v>
      </c>
      <c r="M2052" s="93">
        <f t="shared" si="349"/>
        <v>5.4197785038095088</v>
      </c>
      <c r="N2052" s="53">
        <f t="shared" si="350"/>
        <v>22.46243717401773</v>
      </c>
      <c r="O2052">
        <f t="shared" si="351"/>
        <v>1.5115504809261888</v>
      </c>
      <c r="P2052" s="53">
        <f t="shared" si="352"/>
        <v>25.350401917786186</v>
      </c>
      <c r="Q2052" s="53">
        <v>0.2</v>
      </c>
      <c r="R2052" s="53">
        <f t="shared" si="353"/>
        <v>8.3129542293576506</v>
      </c>
    </row>
    <row r="2053" spans="2:18" ht="15">
      <c r="B2053" s="84">
        <v>32356</v>
      </c>
      <c r="C2053" s="85">
        <v>0</v>
      </c>
      <c r="D2053" s="86">
        <v>31</v>
      </c>
      <c r="E2053" s="87">
        <v>19</v>
      </c>
      <c r="F2053" s="96">
        <f t="shared" si="344"/>
        <v>25</v>
      </c>
      <c r="G2053" s="96"/>
      <c r="H2053" s="74">
        <f t="shared" si="345"/>
        <v>214</v>
      </c>
      <c r="I2053" s="53">
        <f t="shared" si="343"/>
        <v>0.97044447994110072</v>
      </c>
      <c r="J2053" s="53">
        <f t="shared" si="346"/>
        <v>0.31428693738671398</v>
      </c>
      <c r="K2053" s="53">
        <f t="shared" si="347"/>
        <v>1.9184730938190306</v>
      </c>
      <c r="L2053" s="53">
        <f t="shared" si="348"/>
        <v>37.976748551260783</v>
      </c>
      <c r="M2053" s="93">
        <f t="shared" si="349"/>
        <v>5.2729256133792681</v>
      </c>
      <c r="N2053" s="53">
        <f t="shared" si="350"/>
        <v>22.364403718997487</v>
      </c>
      <c r="O2053">
        <f t="shared" si="351"/>
        <v>1.4333386753343602</v>
      </c>
      <c r="P2053" s="53">
        <f t="shared" si="352"/>
        <v>23.878257206163344</v>
      </c>
      <c r="Q2053" s="53">
        <v>0.2</v>
      </c>
      <c r="R2053" s="53">
        <f t="shared" si="353"/>
        <v>8.2510801732795187</v>
      </c>
    </row>
    <row r="2054" spans="2:18" ht="15">
      <c r="B2054" s="84">
        <v>32357</v>
      </c>
      <c r="C2054" s="85">
        <v>0</v>
      </c>
      <c r="D2054" s="86">
        <v>33</v>
      </c>
      <c r="E2054" s="87">
        <v>19</v>
      </c>
      <c r="F2054" s="96">
        <f t="shared" si="344"/>
        <v>26</v>
      </c>
      <c r="G2054" s="96"/>
      <c r="H2054" s="74">
        <f t="shared" si="345"/>
        <v>215</v>
      </c>
      <c r="I2054" s="53">
        <f t="shared" si="343"/>
        <v>0.97071646389991229</v>
      </c>
      <c r="J2054" s="53">
        <f t="shared" si="346"/>
        <v>0.30984879486868599</v>
      </c>
      <c r="K2054" s="53">
        <f t="shared" si="347"/>
        <v>1.9130155740396677</v>
      </c>
      <c r="L2054" s="53">
        <f t="shared" si="348"/>
        <v>37.806972879513552</v>
      </c>
      <c r="M2054" s="93">
        <f t="shared" si="349"/>
        <v>5.8024246261138348</v>
      </c>
      <c r="N2054" s="53">
        <f t="shared" si="350"/>
        <v>24.048325688852973</v>
      </c>
      <c r="O2054">
        <f t="shared" si="351"/>
        <v>1.5115504809261888</v>
      </c>
      <c r="P2054" s="53">
        <f t="shared" si="352"/>
        <v>25.350401917786186</v>
      </c>
      <c r="Q2054" s="53">
        <v>0.2</v>
      </c>
      <c r="R2054" s="53">
        <f t="shared" si="353"/>
        <v>8.6853131144551572</v>
      </c>
    </row>
    <row r="2055" spans="2:18" ht="15">
      <c r="B2055" s="84">
        <v>32358</v>
      </c>
      <c r="C2055" s="85">
        <v>0.2</v>
      </c>
      <c r="D2055" s="86">
        <v>34</v>
      </c>
      <c r="E2055" s="87">
        <v>20</v>
      </c>
      <c r="F2055" s="96">
        <f t="shared" si="344"/>
        <v>27</v>
      </c>
      <c r="G2055" s="96"/>
      <c r="H2055" s="74">
        <f t="shared" si="345"/>
        <v>216</v>
      </c>
      <c r="I2055" s="53">
        <f t="shared" si="343"/>
        <v>0.97099711332818273</v>
      </c>
      <c r="J2055" s="53">
        <f t="shared" si="346"/>
        <v>0.3053265565164347</v>
      </c>
      <c r="K2055" s="53">
        <f t="shared" si="347"/>
        <v>1.9074814161143292</v>
      </c>
      <c r="L2055" s="53">
        <f t="shared" si="348"/>
        <v>37.633931866373523</v>
      </c>
      <c r="M2055" s="93">
        <f t="shared" si="349"/>
        <v>5.9077362722989859</v>
      </c>
      <c r="N2055" s="53">
        <f t="shared" si="350"/>
        <v>23.938257457397832</v>
      </c>
      <c r="O2055">
        <f t="shared" si="351"/>
        <v>1.5934302947383236</v>
      </c>
      <c r="P2055" s="53">
        <f t="shared" si="352"/>
        <v>26.902580791821066</v>
      </c>
      <c r="Q2055" s="53">
        <v>0.2</v>
      </c>
      <c r="R2055" s="53">
        <f t="shared" si="353"/>
        <v>8.6982592494003281</v>
      </c>
    </row>
    <row r="2056" spans="2:18" ht="15">
      <c r="B2056" s="84">
        <v>32359</v>
      </c>
      <c r="C2056" s="85">
        <v>1.2</v>
      </c>
      <c r="D2056" s="86">
        <v>35</v>
      </c>
      <c r="E2056" s="87">
        <v>19</v>
      </c>
      <c r="F2056" s="96">
        <f t="shared" si="344"/>
        <v>27</v>
      </c>
      <c r="G2056" s="96"/>
      <c r="H2056" s="74">
        <f t="shared" si="345"/>
        <v>217</v>
      </c>
      <c r="I2056" s="53">
        <f t="shared" si="343"/>
        <v>0.97128634517723078</v>
      </c>
      <c r="J2056" s="53">
        <f t="shared" si="346"/>
        <v>0.3007216335366113</v>
      </c>
      <c r="K2056" s="53">
        <f t="shared" si="347"/>
        <v>1.9018732038771378</v>
      </c>
      <c r="L2056" s="53">
        <f t="shared" si="348"/>
        <v>37.457666706720282</v>
      </c>
      <c r="M2056" s="93">
        <f t="shared" si="349"/>
        <v>6.2860553378834814</v>
      </c>
      <c r="N2056" s="53">
        <f t="shared" si="350"/>
        <v>25.471213360569795</v>
      </c>
      <c r="O2056">
        <f t="shared" si="351"/>
        <v>1.5934302947383236</v>
      </c>
      <c r="P2056" s="53">
        <f t="shared" si="352"/>
        <v>26.902580791821066</v>
      </c>
      <c r="Q2056" s="53">
        <v>0.2</v>
      </c>
      <c r="R2056" s="53">
        <f t="shared" si="353"/>
        <v>9.0589544297672724</v>
      </c>
    </row>
    <row r="2057" spans="2:18" ht="15">
      <c r="B2057" s="84">
        <v>32360</v>
      </c>
      <c r="C2057" s="85">
        <v>4.4000000000000004</v>
      </c>
      <c r="D2057" s="86">
        <v>22</v>
      </c>
      <c r="E2057" s="87">
        <v>13</v>
      </c>
      <c r="F2057" s="96">
        <f t="shared" si="344"/>
        <v>17.5</v>
      </c>
      <c r="G2057" s="96"/>
      <c r="H2057" s="74">
        <f t="shared" si="345"/>
        <v>218</v>
      </c>
      <c r="I2057" s="53">
        <f t="shared" si="343"/>
        <v>0.97158407385869927</v>
      </c>
      <c r="J2057" s="53">
        <f t="shared" si="346"/>
        <v>0.29603544898574469</v>
      </c>
      <c r="K2057" s="53">
        <f t="shared" si="347"/>
        <v>1.8961934735122559</v>
      </c>
      <c r="L2057" s="53">
        <f t="shared" si="348"/>
        <v>37.278218995830599</v>
      </c>
      <c r="M2057" s="93">
        <f t="shared" si="349"/>
        <v>3.6970096908853654</v>
      </c>
      <c r="N2057" s="53">
        <f t="shared" si="350"/>
        <v>19.011891687873607</v>
      </c>
      <c r="O2057">
        <f t="shared" si="351"/>
        <v>0.95041280970568121</v>
      </c>
      <c r="P2057" s="53">
        <f t="shared" si="352"/>
        <v>15.046556310891852</v>
      </c>
      <c r="Q2057" s="53">
        <v>0.2</v>
      </c>
      <c r="R2057" s="53">
        <f t="shared" si="353"/>
        <v>7.1581949375978962</v>
      </c>
    </row>
    <row r="2058" spans="2:18" ht="15">
      <c r="B2058" s="84">
        <v>32361</v>
      </c>
      <c r="C2058" s="85">
        <v>0</v>
      </c>
      <c r="D2058" s="86">
        <v>31</v>
      </c>
      <c r="E2058" s="87">
        <v>15</v>
      </c>
      <c r="F2058" s="96">
        <f t="shared" si="344"/>
        <v>23</v>
      </c>
      <c r="G2058" s="96"/>
      <c r="H2058" s="74">
        <f t="shared" si="345"/>
        <v>219</v>
      </c>
      <c r="I2058" s="53">
        <f t="shared" ref="I2058:I2121" si="354">1+0.0334*COS($I$7*H2058-0.0552)</f>
        <v>0.97189021126988129</v>
      </c>
      <c r="J2058" s="53">
        <f t="shared" si="346"/>
        <v>0.29126943701446972</v>
      </c>
      <c r="K2058" s="53">
        <f t="shared" si="347"/>
        <v>1.8904447116632572</v>
      </c>
      <c r="L2058" s="53">
        <f t="shared" si="348"/>
        <v>37.095630732763354</v>
      </c>
      <c r="M2058" s="93">
        <f t="shared" si="349"/>
        <v>5.6694690357695645</v>
      </c>
      <c r="N2058" s="53">
        <f t="shared" si="350"/>
        <v>25.225028898279081</v>
      </c>
      <c r="O2058">
        <f t="shared" si="351"/>
        <v>1.2873721991508951</v>
      </c>
      <c r="P2058" s="53">
        <f t="shared" si="352"/>
        <v>21.159810760487982</v>
      </c>
      <c r="Q2058" s="53">
        <v>0.2</v>
      </c>
      <c r="R2058" s="53">
        <f t="shared" si="353"/>
        <v>8.837466906137907</v>
      </c>
    </row>
    <row r="2059" spans="2:18" ht="15">
      <c r="B2059" s="84">
        <v>32362</v>
      </c>
      <c r="C2059" s="85">
        <v>0</v>
      </c>
      <c r="D2059" s="86">
        <v>33</v>
      </c>
      <c r="E2059" s="87">
        <v>15</v>
      </c>
      <c r="F2059" s="96">
        <f t="shared" si="344"/>
        <v>24</v>
      </c>
      <c r="G2059" s="96"/>
      <c r="H2059" s="74">
        <f t="shared" si="345"/>
        <v>220</v>
      </c>
      <c r="I2059" s="53">
        <f t="shared" si="354"/>
        <v>0.97220466681979145</v>
      </c>
      <c r="J2059" s="53">
        <f t="shared" si="346"/>
        <v>0.28642504214327263</v>
      </c>
      <c r="K2059" s="53">
        <f t="shared" si="347"/>
        <v>1.8846293537887708</v>
      </c>
      <c r="L2059" s="53">
        <f t="shared" si="348"/>
        <v>36.909944325429443</v>
      </c>
      <c r="M2059" s="93">
        <f t="shared" si="349"/>
        <v>6.1299283459436333</v>
      </c>
      <c r="N2059" s="53">
        <f t="shared" si="350"/>
        <v>26.621257364243672</v>
      </c>
      <c r="O2059">
        <f t="shared" si="351"/>
        <v>1.3586571485671137</v>
      </c>
      <c r="P2059" s="53">
        <f t="shared" si="352"/>
        <v>22.48254785226381</v>
      </c>
      <c r="Q2059" s="53">
        <v>0.2</v>
      </c>
      <c r="R2059" s="53">
        <f t="shared" si="353"/>
        <v>9.2061889150472513</v>
      </c>
    </row>
    <row r="2060" spans="2:18" ht="15">
      <c r="B2060" s="84">
        <v>32363</v>
      </c>
      <c r="C2060" s="85">
        <v>0</v>
      </c>
      <c r="D2060" s="86">
        <v>33</v>
      </c>
      <c r="E2060" s="87">
        <v>18</v>
      </c>
      <c r="F2060" s="96">
        <f t="shared" si="344"/>
        <v>25.5</v>
      </c>
      <c r="G2060" s="96"/>
      <c r="H2060" s="74">
        <f t="shared" si="345"/>
        <v>221</v>
      </c>
      <c r="I2060" s="53">
        <f t="shared" si="354"/>
        <v>0.97252734745597369</v>
      </c>
      <c r="J2060" s="53">
        <f t="shared" si="346"/>
        <v>0.28150371857031276</v>
      </c>
      <c r="K2060" s="53">
        <f t="shared" si="347"/>
        <v>1.8787497827555195</v>
      </c>
      <c r="L2060" s="53">
        <f t="shared" si="348"/>
        <v>36.721202597262263</v>
      </c>
      <c r="M2060" s="93">
        <f t="shared" si="349"/>
        <v>5.7669992519074302</v>
      </c>
      <c r="N2060" s="53">
        <f t="shared" si="350"/>
        <v>24.1775030390239</v>
      </c>
      <c r="O2060">
        <f t="shared" si="351"/>
        <v>1.4719947804869402</v>
      </c>
      <c r="P2060" s="53">
        <f t="shared" si="352"/>
        <v>24.604553444924591</v>
      </c>
      <c r="Q2060" s="53">
        <v>0.2</v>
      </c>
      <c r="R2060" s="53">
        <f t="shared" si="353"/>
        <v>8.6958535047834715</v>
      </c>
    </row>
    <row r="2061" spans="2:18" ht="15">
      <c r="B2061" s="84">
        <v>32364</v>
      </c>
      <c r="C2061" s="85">
        <v>0.4</v>
      </c>
      <c r="D2061" s="86">
        <v>32</v>
      </c>
      <c r="E2061" s="87">
        <v>17</v>
      </c>
      <c r="F2061" s="96">
        <f t="shared" si="344"/>
        <v>24.5</v>
      </c>
      <c r="G2061" s="96"/>
      <c r="H2061" s="74">
        <f t="shared" si="345"/>
        <v>222</v>
      </c>
      <c r="I2061" s="53">
        <f t="shared" si="354"/>
        <v>0.9728581576920361</v>
      </c>
      <c r="J2061" s="53">
        <f t="shared" si="346"/>
        <v>0.27650692951176753</v>
      </c>
      <c r="K2061" s="53">
        <f t="shared" si="347"/>
        <v>1.872808327659421</v>
      </c>
      <c r="L2061" s="53">
        <f t="shared" si="348"/>
        <v>36.529448795399666</v>
      </c>
      <c r="M2061" s="93">
        <f t="shared" si="349"/>
        <v>5.6043930973781348</v>
      </c>
      <c r="N2061" s="53">
        <f t="shared" si="350"/>
        <v>24.051250961222316</v>
      </c>
      <c r="O2061">
        <f t="shared" si="351"/>
        <v>1.395565076951925</v>
      </c>
      <c r="P2061" s="53">
        <f t="shared" si="352"/>
        <v>23.171067686527078</v>
      </c>
      <c r="Q2061" s="53">
        <v>0.2</v>
      </c>
      <c r="R2061" s="53">
        <f t="shared" si="353"/>
        <v>8.6260263451548642</v>
      </c>
    </row>
    <row r="2062" spans="2:18" ht="15">
      <c r="B2062" s="84">
        <v>32365</v>
      </c>
      <c r="C2062" s="85">
        <v>0</v>
      </c>
      <c r="D2062" s="86">
        <v>34</v>
      </c>
      <c r="E2062" s="87">
        <v>16</v>
      </c>
      <c r="F2062" s="96">
        <f t="shared" si="344"/>
        <v>25</v>
      </c>
      <c r="G2062" s="96"/>
      <c r="H2062" s="74">
        <f t="shared" si="345"/>
        <v>223</v>
      </c>
      <c r="I2062" s="53">
        <f t="shared" si="354"/>
        <v>0.97319699963590767</v>
      </c>
      <c r="J2062" s="53">
        <f t="shared" si="346"/>
        <v>0.2714361465750153</v>
      </c>
      <c r="K2062" s="53">
        <f t="shared" si="347"/>
        <v>1.8668072628650605</v>
      </c>
      <c r="L2062" s="53">
        <f t="shared" si="348"/>
        <v>36.334726600283837</v>
      </c>
      <c r="M2062" s="93">
        <f t="shared" si="349"/>
        <v>6.1787609313768703</v>
      </c>
      <c r="N2062" s="53">
        <f t="shared" si="350"/>
        <v>26.206382203052328</v>
      </c>
      <c r="O2062">
        <f t="shared" si="351"/>
        <v>1.4333386753343602</v>
      </c>
      <c r="P2062" s="53">
        <f t="shared" si="352"/>
        <v>23.878257206163344</v>
      </c>
      <c r="Q2062" s="53">
        <v>0.2</v>
      </c>
      <c r="R2062" s="53">
        <f t="shared" si="353"/>
        <v>9.1511319291424904</v>
      </c>
    </row>
    <row r="2063" spans="2:18" ht="15">
      <c r="B2063" s="84">
        <v>32366</v>
      </c>
      <c r="C2063" s="85">
        <v>0</v>
      </c>
      <c r="D2063" s="86">
        <v>34</v>
      </c>
      <c r="E2063" s="87">
        <v>20</v>
      </c>
      <c r="F2063" s="96">
        <f t="shared" ref="F2063:F2126" si="355">0.5*(D2063+E2063)</f>
        <v>27</v>
      </c>
      <c r="G2063" s="96"/>
      <c r="H2063" s="74">
        <f t="shared" ref="H2063:H2126" si="356">B2063-DATE(YEAR(B2063),1,0)</f>
        <v>224</v>
      </c>
      <c r="I2063" s="53">
        <f t="shared" si="354"/>
        <v>0.9735437730188059</v>
      </c>
      <c r="J2063" s="53">
        <f t="shared" ref="J2063:J2126" si="357">ASIN(0.39785*SIN(4.869+$I$7*H2063+0.03345*SIN(6.224+$I$7*H2063)))</f>
        <v>0.26629284916488616</v>
      </c>
      <c r="K2063" s="53">
        <f t="shared" ref="K2063:K2126" si="358">ACOS(-TAN(J2063)*TAN($E$7*$I$8))</f>
        <v>1.860748807253622</v>
      </c>
      <c r="L2063" s="53">
        <f t="shared" ref="L2063:L2126" si="359">117.5*I2063*((K2063*SIN($E$7*$I$8)*SIN(J2063)+COS($E$7*$I$8)*COS(J2063)*SIN(K2063))/PI())</f>
        <v>36.137080136583045</v>
      </c>
      <c r="M2063" s="93">
        <f t="shared" ref="M2063:M2126" si="360">0.0023*L2063/2.456*(0.5*(D2063+E2063)+17.8)*SQRT(D2063-E2063)</f>
        <v>5.6727620131719965</v>
      </c>
      <c r="N2063" s="53">
        <f t="shared" ref="N2063:N2126" si="361">0.17*L2063*SQRT(D2063-E2063)</f>
        <v>22.986137381012931</v>
      </c>
      <c r="O2063">
        <f t="shared" ref="O2063:O2126" si="362">5336/(F2063+273.15)^2*EXP(21.07-5336/(F2063+273.15))</f>
        <v>1.5934302947383236</v>
      </c>
      <c r="P2063" s="53">
        <f t="shared" ref="P2063:P2126" si="363">EXP(21.07-5336/(F2063+273.15))</f>
        <v>26.902580791821066</v>
      </c>
      <c r="Q2063" s="53">
        <v>0.2</v>
      </c>
      <c r="R2063" s="53">
        <f t="shared" ref="R2063:R2126" si="364">(O2063*N2063*0.6+$L$8*6.43*(1+0.536*Q2063)*P2063*(1- G2063/100))/($O$7*(O2063+$L$8))</f>
        <v>8.4742311987747154</v>
      </c>
    </row>
    <row r="2064" spans="2:18" ht="15">
      <c r="B2064" s="84">
        <v>32367</v>
      </c>
      <c r="C2064" s="85">
        <v>0</v>
      </c>
      <c r="D2064" s="86">
        <v>35</v>
      </c>
      <c r="E2064" s="87">
        <v>19</v>
      </c>
      <c r="F2064" s="96">
        <f t="shared" si="355"/>
        <v>27</v>
      </c>
      <c r="G2064" s="96"/>
      <c r="H2064" s="74">
        <f t="shared" si="356"/>
        <v>225</v>
      </c>
      <c r="I2064" s="53">
        <f t="shared" si="354"/>
        <v>0.97389837522490752</v>
      </c>
      <c r="J2064" s="53">
        <f t="shared" si="357"/>
        <v>0.26107852392308678</v>
      </c>
      <c r="K2064" s="53">
        <f t="shared" si="358"/>
        <v>1.8546351236691809</v>
      </c>
      <c r="L2064" s="53">
        <f t="shared" si="359"/>
        <v>35.936553985335735</v>
      </c>
      <c r="M2064" s="93">
        <f t="shared" si="360"/>
        <v>6.0307858675065047</v>
      </c>
      <c r="N2064" s="53">
        <f t="shared" si="361"/>
        <v>24.436856710028302</v>
      </c>
      <c r="O2064">
        <f t="shared" si="362"/>
        <v>1.5934302947383236</v>
      </c>
      <c r="P2064" s="53">
        <f t="shared" si="363"/>
        <v>26.902580791821066</v>
      </c>
      <c r="Q2064" s="53">
        <v>0.2</v>
      </c>
      <c r="R2064" s="53">
        <f t="shared" si="364"/>
        <v>8.8155766144897232</v>
      </c>
    </row>
    <row r="2065" spans="2:18" ht="15">
      <c r="B2065" s="84">
        <v>32368</v>
      </c>
      <c r="C2065" s="85">
        <v>7.4</v>
      </c>
      <c r="D2065" s="86">
        <v>32</v>
      </c>
      <c r="E2065" s="87">
        <v>19</v>
      </c>
      <c r="F2065" s="96">
        <f t="shared" si="355"/>
        <v>25.5</v>
      </c>
      <c r="G2065" s="96"/>
      <c r="H2065" s="74">
        <f t="shared" si="356"/>
        <v>226</v>
      </c>
      <c r="I2065" s="53">
        <f t="shared" si="354"/>
        <v>0.97426070132171483</v>
      </c>
      <c r="J2065" s="53">
        <f t="shared" si="357"/>
        <v>0.25579466420081692</v>
      </c>
      <c r="K2065" s="53">
        <f t="shared" si="358"/>
        <v>1.8484683185532087</v>
      </c>
      <c r="L2065" s="53">
        <f t="shared" si="359"/>
        <v>35.733193197215876</v>
      </c>
      <c r="M2065" s="93">
        <f t="shared" si="360"/>
        <v>5.2243332687849131</v>
      </c>
      <c r="N2065" s="53">
        <f t="shared" si="361"/>
        <v>21.902436252465883</v>
      </c>
      <c r="O2065">
        <f t="shared" si="362"/>
        <v>1.4719947804869402</v>
      </c>
      <c r="P2065" s="53">
        <f t="shared" si="363"/>
        <v>24.604553444924591</v>
      </c>
      <c r="Q2065" s="53">
        <v>0.2</v>
      </c>
      <c r="R2065" s="53">
        <f t="shared" si="364"/>
        <v>8.1622704356340634</v>
      </c>
    </row>
    <row r="2066" spans="2:18" ht="15">
      <c r="B2066" s="84">
        <v>32369</v>
      </c>
      <c r="C2066" s="85">
        <v>0</v>
      </c>
      <c r="D2066" s="86">
        <v>35</v>
      </c>
      <c r="E2066" s="87">
        <v>20</v>
      </c>
      <c r="F2066" s="96">
        <f t="shared" si="355"/>
        <v>27.5</v>
      </c>
      <c r="G2066" s="96"/>
      <c r="H2066" s="74">
        <f t="shared" si="356"/>
        <v>227</v>
      </c>
      <c r="I2066" s="53">
        <f t="shared" si="354"/>
        <v>0.97463064409110667</v>
      </c>
      <c r="J2066" s="53">
        <f t="shared" si="357"/>
        <v>0.2504427695645105</v>
      </c>
      <c r="K2066" s="53">
        <f t="shared" si="358"/>
        <v>1.8422504417571395</v>
      </c>
      <c r="L2066" s="53">
        <f t="shared" si="359"/>
        <v>35.527043306817113</v>
      </c>
      <c r="M2066" s="93">
        <f t="shared" si="360"/>
        <v>5.8371703859695394</v>
      </c>
      <c r="N2066" s="53">
        <f t="shared" si="361"/>
        <v>23.391260001439704</v>
      </c>
      <c r="O2066">
        <f t="shared" si="362"/>
        <v>1.6357898653024261</v>
      </c>
      <c r="P2066" s="53">
        <f t="shared" si="363"/>
        <v>27.709845773220458</v>
      </c>
      <c r="Q2066" s="53">
        <v>0.2</v>
      </c>
      <c r="R2066" s="53">
        <f t="shared" si="364"/>
        <v>8.5884984854348776</v>
      </c>
    </row>
    <row r="2067" spans="2:18" ht="15">
      <c r="B2067" s="84">
        <v>32370</v>
      </c>
      <c r="C2067" s="85">
        <v>0</v>
      </c>
      <c r="D2067" s="86">
        <v>36</v>
      </c>
      <c r="E2067" s="87">
        <v>21</v>
      </c>
      <c r="F2067" s="96">
        <f t="shared" si="355"/>
        <v>28.5</v>
      </c>
      <c r="G2067" s="96"/>
      <c r="H2067" s="74">
        <f t="shared" si="356"/>
        <v>228</v>
      </c>
      <c r="I2067" s="53">
        <f t="shared" si="354"/>
        <v>0.97500809406106548</v>
      </c>
      <c r="J2067" s="53">
        <f t="shared" si="357"/>
        <v>0.24502434533453546</v>
      </c>
      <c r="K2067" s="53">
        <f t="shared" si="358"/>
        <v>1.8359834865229152</v>
      </c>
      <c r="L2067" s="53">
        <f t="shared" si="359"/>
        <v>35.31815034785236</v>
      </c>
      <c r="M2067" s="93">
        <f t="shared" si="360"/>
        <v>5.9309470269876048</v>
      </c>
      <c r="N2067" s="53">
        <f t="shared" si="361"/>
        <v>23.253723379733923</v>
      </c>
      <c r="O2067">
        <f t="shared" si="362"/>
        <v>1.7234389327377053</v>
      </c>
      <c r="P2067" s="53">
        <f t="shared" si="363"/>
        <v>29.389130538286764</v>
      </c>
      <c r="Q2067" s="53">
        <v>0.2</v>
      </c>
      <c r="R2067" s="53">
        <f t="shared" si="364"/>
        <v>8.5933329949861683</v>
      </c>
    </row>
    <row r="2068" spans="2:18" ht="15">
      <c r="B2068" s="84">
        <v>32371</v>
      </c>
      <c r="C2068" s="85">
        <v>0</v>
      </c>
      <c r="D2068" s="86">
        <v>35</v>
      </c>
      <c r="E2068" s="87">
        <v>20</v>
      </c>
      <c r="F2068" s="96">
        <f t="shared" si="355"/>
        <v>27.5</v>
      </c>
      <c r="G2068" s="96"/>
      <c r="H2068" s="74">
        <f t="shared" si="356"/>
        <v>229</v>
      </c>
      <c r="I2068" s="53">
        <f t="shared" si="354"/>
        <v>0.97539293953807282</v>
      </c>
      <c r="J2068" s="53">
        <f t="shared" si="357"/>
        <v>0.23954090215660312</v>
      </c>
      <c r="K2068" s="53">
        <f t="shared" si="358"/>
        <v>1.8296693896215483</v>
      </c>
      <c r="L2068" s="53">
        <f t="shared" si="359"/>
        <v>35.106560869164369</v>
      </c>
      <c r="M2068" s="93">
        <f t="shared" si="360"/>
        <v>5.7680842081052557</v>
      </c>
      <c r="N2068" s="53">
        <f t="shared" si="361"/>
        <v>23.114411350111403</v>
      </c>
      <c r="O2068">
        <f t="shared" si="362"/>
        <v>1.6357898653024261</v>
      </c>
      <c r="P2068" s="53">
        <f t="shared" si="363"/>
        <v>27.709845773220458</v>
      </c>
      <c r="Q2068" s="53">
        <v>0.2</v>
      </c>
      <c r="R2068" s="53">
        <f t="shared" si="364"/>
        <v>8.5232914654259027</v>
      </c>
    </row>
    <row r="2069" spans="2:18" ht="15">
      <c r="B2069" s="84">
        <v>32372</v>
      </c>
      <c r="C2069" s="85">
        <v>0.2</v>
      </c>
      <c r="D2069" s="86">
        <v>34</v>
      </c>
      <c r="E2069" s="87">
        <v>18</v>
      </c>
      <c r="F2069" s="96">
        <f t="shared" si="355"/>
        <v>26</v>
      </c>
      <c r="G2069" s="96"/>
      <c r="H2069" s="74">
        <f t="shared" si="356"/>
        <v>230</v>
      </c>
      <c r="I2069" s="53">
        <f t="shared" si="354"/>
        <v>0.9757850666401604</v>
      </c>
      <c r="J2069" s="53">
        <f t="shared" si="357"/>
        <v>0.23399395560558103</v>
      </c>
      <c r="K2069" s="53">
        <f t="shared" si="358"/>
        <v>1.8233100316399484</v>
      </c>
      <c r="L2069" s="53">
        <f t="shared" si="359"/>
        <v>34.892321951444117</v>
      </c>
      <c r="M2069" s="93">
        <f t="shared" si="360"/>
        <v>5.7248412270170688</v>
      </c>
      <c r="N2069" s="53">
        <f t="shared" si="361"/>
        <v>23.726778926982</v>
      </c>
      <c r="O2069">
        <f t="shared" si="362"/>
        <v>1.5115504809261888</v>
      </c>
      <c r="P2069" s="53">
        <f t="shared" si="363"/>
        <v>25.350401917786186</v>
      </c>
      <c r="Q2069" s="53">
        <v>0.2</v>
      </c>
      <c r="R2069" s="53">
        <f t="shared" si="364"/>
        <v>8.6098155037234037</v>
      </c>
    </row>
    <row r="2070" spans="2:18" ht="15">
      <c r="B2070" s="84">
        <v>32373</v>
      </c>
      <c r="C2070" s="85">
        <v>0</v>
      </c>
      <c r="D2070" s="86">
        <v>36</v>
      </c>
      <c r="E2070" s="87">
        <v>17</v>
      </c>
      <c r="F2070" s="96">
        <f t="shared" si="355"/>
        <v>26.5</v>
      </c>
      <c r="G2070" s="96"/>
      <c r="H2070" s="74">
        <f t="shared" si="356"/>
        <v>231</v>
      </c>
      <c r="I2070" s="53">
        <f t="shared" si="354"/>
        <v>0.97618435933060999</v>
      </c>
      <c r="J2070" s="53">
        <f t="shared" si="357"/>
        <v>0.22838502582131925</v>
      </c>
      <c r="K2070" s="53">
        <f t="shared" si="358"/>
        <v>1.8169072374064701</v>
      </c>
      <c r="L2070" s="53">
        <f t="shared" si="359"/>
        <v>34.675481224553344</v>
      </c>
      <c r="M2070" s="93">
        <f t="shared" si="360"/>
        <v>6.2705046920063241</v>
      </c>
      <c r="N2070" s="53">
        <f t="shared" si="361"/>
        <v>25.694976140999909</v>
      </c>
      <c r="O2070">
        <f t="shared" si="362"/>
        <v>1.5520231192935496</v>
      </c>
      <c r="P2070" s="53">
        <f t="shared" si="363"/>
        <v>26.116256747413775</v>
      </c>
      <c r="Q2070" s="53">
        <v>0.2</v>
      </c>
      <c r="R2070" s="53">
        <f t="shared" si="364"/>
        <v>9.0918863163471073</v>
      </c>
    </row>
    <row r="2071" spans="2:18" ht="15">
      <c r="B2071" s="84">
        <v>32374</v>
      </c>
      <c r="C2071" s="85">
        <v>0</v>
      </c>
      <c r="D2071" s="86">
        <v>34</v>
      </c>
      <c r="E2071" s="87">
        <v>21</v>
      </c>
      <c r="F2071" s="96">
        <f t="shared" si="355"/>
        <v>27.5</v>
      </c>
      <c r="G2071" s="96"/>
      <c r="H2071" s="74">
        <f t="shared" si="356"/>
        <v>232</v>
      </c>
      <c r="I2071" s="53">
        <f t="shared" si="354"/>
        <v>0.97659069945229038</v>
      </c>
      <c r="J2071" s="53">
        <f t="shared" si="357"/>
        <v>0.22271563717602461</v>
      </c>
      <c r="K2071" s="53">
        <f t="shared" si="358"/>
        <v>1.810462776545904</v>
      </c>
      <c r="L2071" s="53">
        <f t="shared" si="359"/>
        <v>34.456086885348398</v>
      </c>
      <c r="M2071" s="93">
        <f t="shared" si="360"/>
        <v>5.2702996170552456</v>
      </c>
      <c r="N2071" s="53">
        <f t="shared" si="361"/>
        <v>21.119641962884213</v>
      </c>
      <c r="O2071">
        <f t="shared" si="362"/>
        <v>1.6357898653024261</v>
      </c>
      <c r="P2071" s="53">
        <f t="shared" si="363"/>
        <v>27.709845773220458</v>
      </c>
      <c r="Q2071" s="53">
        <v>0.2</v>
      </c>
      <c r="R2071" s="53">
        <f t="shared" si="364"/>
        <v>8.053457255571054</v>
      </c>
    </row>
    <row r="2072" spans="2:18" ht="15">
      <c r="B2072" s="84">
        <v>32375</v>
      </c>
      <c r="C2072" s="85">
        <v>0</v>
      </c>
      <c r="D2072" s="86">
        <v>35</v>
      </c>
      <c r="E2072" s="87">
        <v>22</v>
      </c>
      <c r="F2072" s="96">
        <f t="shared" si="355"/>
        <v>28.5</v>
      </c>
      <c r="G2072" s="96"/>
      <c r="H2072" s="74">
        <f t="shared" si="356"/>
        <v>233</v>
      </c>
      <c r="I2072" s="53">
        <f t="shared" si="354"/>
        <v>0.97700396676262224</v>
      </c>
      <c r="J2072" s="53">
        <f t="shared" si="357"/>
        <v>0.21698731797268575</v>
      </c>
      <c r="K2072" s="53">
        <f t="shared" si="358"/>
        <v>1.8039783641549574</v>
      </c>
      <c r="L2072" s="53">
        <f t="shared" si="359"/>
        <v>34.234187715904213</v>
      </c>
      <c r="M2072" s="93">
        <f t="shared" si="360"/>
        <v>5.3519514909838994</v>
      </c>
      <c r="N2072" s="53">
        <f t="shared" si="361"/>
        <v>20.983630261203853</v>
      </c>
      <c r="O2072">
        <f t="shared" si="362"/>
        <v>1.7234389327377053</v>
      </c>
      <c r="P2072" s="53">
        <f t="shared" si="363"/>
        <v>29.389130538286764</v>
      </c>
      <c r="Q2072" s="53">
        <v>0.2</v>
      </c>
      <c r="R2072" s="53">
        <f t="shared" si="364"/>
        <v>8.0576090758467824</v>
      </c>
    </row>
    <row r="2073" spans="2:18" ht="15">
      <c r="B2073" s="84">
        <v>32376</v>
      </c>
      <c r="C2073" s="85">
        <v>2.5</v>
      </c>
      <c r="D2073" s="86">
        <v>31</v>
      </c>
      <c r="E2073" s="87">
        <v>15</v>
      </c>
      <c r="F2073" s="96">
        <f t="shared" si="355"/>
        <v>23</v>
      </c>
      <c r="G2073" s="96"/>
      <c r="H2073" s="74">
        <f t="shared" si="356"/>
        <v>234</v>
      </c>
      <c r="I2073" s="53">
        <f t="shared" si="354"/>
        <v>0.97742403896915975</v>
      </c>
      <c r="J2073" s="53">
        <f t="shared" si="357"/>
        <v>0.21120160017397474</v>
      </c>
      <c r="K2073" s="53">
        <f t="shared" si="358"/>
        <v>1.7974556615895867</v>
      </c>
      <c r="L2073" s="53">
        <f t="shared" si="359"/>
        <v>34.009833102038442</v>
      </c>
      <c r="M2073" s="93">
        <f t="shared" si="360"/>
        <v>5.1978546226307607</v>
      </c>
      <c r="N2073" s="53">
        <f t="shared" si="361"/>
        <v>23.126686509386143</v>
      </c>
      <c r="O2073">
        <f t="shared" si="362"/>
        <v>1.2873721991508951</v>
      </c>
      <c r="P2073" s="53">
        <f t="shared" si="363"/>
        <v>21.159810760487982</v>
      </c>
      <c r="Q2073" s="53">
        <v>0.2</v>
      </c>
      <c r="R2073" s="53">
        <f t="shared" si="364"/>
        <v>8.3483003732193737</v>
      </c>
    </row>
    <row r="2074" spans="2:18" ht="15">
      <c r="B2074" s="84">
        <v>32377</v>
      </c>
      <c r="C2074" s="85">
        <v>3.9</v>
      </c>
      <c r="D2074" s="86">
        <v>29</v>
      </c>
      <c r="E2074" s="87">
        <v>14</v>
      </c>
      <c r="F2074" s="96">
        <f t="shared" si="355"/>
        <v>21.5</v>
      </c>
      <c r="G2074" s="96"/>
      <c r="H2074" s="74">
        <f t="shared" si="356"/>
        <v>235</v>
      </c>
      <c r="I2074" s="53">
        <f t="shared" si="354"/>
        <v>0.97785079176577849</v>
      </c>
      <c r="J2074" s="53">
        <f t="shared" si="357"/>
        <v>0.20536001916100194</v>
      </c>
      <c r="K2074" s="53">
        <f t="shared" si="358"/>
        <v>1.7908962773558934</v>
      </c>
      <c r="L2074" s="53">
        <f t="shared" si="359"/>
        <v>33.783073052036812</v>
      </c>
      <c r="M2074" s="93">
        <f t="shared" si="360"/>
        <v>4.8154492008203569</v>
      </c>
      <c r="N2074" s="53">
        <f t="shared" si="361"/>
        <v>22.243017483422019</v>
      </c>
      <c r="O2074">
        <f t="shared" si="362"/>
        <v>1.1865305921643348</v>
      </c>
      <c r="P2074" s="53">
        <f t="shared" si="363"/>
        <v>19.305275780700303</v>
      </c>
      <c r="Q2074" s="53">
        <v>0.2</v>
      </c>
      <c r="R2074" s="53">
        <f t="shared" si="364"/>
        <v>8.0793981797324825</v>
      </c>
    </row>
    <row r="2075" spans="2:18" ht="15">
      <c r="B2075" s="84">
        <v>32378</v>
      </c>
      <c r="C2075" s="85">
        <v>0.7</v>
      </c>
      <c r="D2075" s="86">
        <v>24</v>
      </c>
      <c r="E2075" s="87">
        <v>12</v>
      </c>
      <c r="F2075" s="96">
        <f t="shared" si="355"/>
        <v>18</v>
      </c>
      <c r="G2075" s="96"/>
      <c r="H2075" s="74">
        <f t="shared" si="356"/>
        <v>236</v>
      </c>
      <c r="I2075" s="53">
        <f t="shared" si="354"/>
        <v>0.97828409886946033</v>
      </c>
      <c r="J2075" s="53">
        <f t="shared" si="357"/>
        <v>0.19946411352127225</v>
      </c>
      <c r="K2075" s="53">
        <f t="shared" si="358"/>
        <v>1.7843017680966851</v>
      </c>
      <c r="L2075" s="53">
        <f t="shared" si="359"/>
        <v>33.553958215483732</v>
      </c>
      <c r="M2075" s="93">
        <f t="shared" si="360"/>
        <v>3.8968786558091586</v>
      </c>
      <c r="N2075" s="53">
        <f t="shared" si="361"/>
        <v>19.759834544248729</v>
      </c>
      <c r="O2075">
        <f t="shared" si="362"/>
        <v>0.97748894673792364</v>
      </c>
      <c r="P2075" s="53">
        <f t="shared" si="363"/>
        <v>15.528504174899853</v>
      </c>
      <c r="Q2075" s="53">
        <v>0.2</v>
      </c>
      <c r="R2075" s="53">
        <f t="shared" si="364"/>
        <v>7.3523201877260815</v>
      </c>
    </row>
    <row r="2076" spans="2:18" ht="15">
      <c r="B2076" s="84">
        <v>32379</v>
      </c>
      <c r="C2076" s="85">
        <v>0</v>
      </c>
      <c r="D2076" s="86">
        <v>29</v>
      </c>
      <c r="E2076" s="87">
        <v>16</v>
      </c>
      <c r="F2076" s="96">
        <f t="shared" si="355"/>
        <v>22.5</v>
      </c>
      <c r="G2076" s="96"/>
      <c r="H2076" s="74">
        <f t="shared" si="356"/>
        <v>237</v>
      </c>
      <c r="I2076" s="53">
        <f t="shared" si="354"/>
        <v>0.97872383205766189</v>
      </c>
      <c r="J2076" s="53">
        <f t="shared" si="357"/>
        <v>0.19351542486513199</v>
      </c>
      <c r="K2076" s="53">
        <f t="shared" si="358"/>
        <v>1.7776736396661694</v>
      </c>
      <c r="L2076" s="53">
        <f t="shared" si="359"/>
        <v>33.322539902103479</v>
      </c>
      <c r="M2076" s="93">
        <f t="shared" si="360"/>
        <v>4.5343421993960131</v>
      </c>
      <c r="N2076" s="53">
        <f t="shared" si="361"/>
        <v>20.424841461773909</v>
      </c>
      <c r="O2076">
        <f t="shared" si="362"/>
        <v>1.2529627418997087</v>
      </c>
      <c r="P2076" s="53">
        <f t="shared" si="363"/>
        <v>20.524760720033569</v>
      </c>
      <c r="Q2076" s="53">
        <v>0.2</v>
      </c>
      <c r="R2076" s="53">
        <f t="shared" si="364"/>
        <v>7.6983014302737836</v>
      </c>
    </row>
    <row r="2077" spans="2:18" ht="15">
      <c r="B2077" s="84">
        <v>32380</v>
      </c>
      <c r="C2077" s="85">
        <v>0</v>
      </c>
      <c r="D2077" s="86">
        <v>25</v>
      </c>
      <c r="E2077" s="87">
        <v>15</v>
      </c>
      <c r="F2077" s="96">
        <f t="shared" si="355"/>
        <v>20</v>
      </c>
      <c r="G2077" s="96"/>
      <c r="H2077" s="74">
        <f t="shared" si="356"/>
        <v>238</v>
      </c>
      <c r="I2077" s="53">
        <f t="shared" si="354"/>
        <v>0.97916986120625815</v>
      </c>
      <c r="J2077" s="53">
        <f t="shared" si="357"/>
        <v>0.18751549766996503</v>
      </c>
      <c r="K2077" s="53">
        <f t="shared" si="358"/>
        <v>1.7710133482856545</v>
      </c>
      <c r="L2077" s="53">
        <f t="shared" si="359"/>
        <v>33.088870100519358</v>
      </c>
      <c r="M2077" s="93">
        <f t="shared" si="360"/>
        <v>3.7040190427024915</v>
      </c>
      <c r="N2077" s="53">
        <f t="shared" si="361"/>
        <v>17.788153102244589</v>
      </c>
      <c r="O2077">
        <f t="shared" si="362"/>
        <v>1.0926186229103982</v>
      </c>
      <c r="P2077" s="53">
        <f t="shared" si="363"/>
        <v>17.596754482591379</v>
      </c>
      <c r="Q2077" s="53">
        <v>0.2</v>
      </c>
      <c r="R2077" s="53">
        <f t="shared" si="364"/>
        <v>6.9843038750625395</v>
      </c>
    </row>
    <row r="2078" spans="2:18" ht="15">
      <c r="B2078" s="84">
        <v>32381</v>
      </c>
      <c r="C2078" s="85">
        <v>10.7</v>
      </c>
      <c r="D2078" s="86">
        <v>25</v>
      </c>
      <c r="E2078" s="87">
        <v>9</v>
      </c>
      <c r="F2078" s="96">
        <f t="shared" si="355"/>
        <v>17</v>
      </c>
      <c r="G2078" s="96"/>
      <c r="H2078" s="74">
        <f t="shared" si="356"/>
        <v>239</v>
      </c>
      <c r="I2078" s="53">
        <f t="shared" si="354"/>
        <v>0.97962205432804828</v>
      </c>
      <c r="J2078" s="53">
        <f t="shared" si="357"/>
        <v>0.18146587915136539</v>
      </c>
      <c r="K2078" s="53">
        <f t="shared" si="358"/>
        <v>1.764322301773517</v>
      </c>
      <c r="L2078" s="53">
        <f t="shared" si="359"/>
        <v>32.853001496841131</v>
      </c>
      <c r="M2078" s="93">
        <f t="shared" si="360"/>
        <v>4.2826616283504295</v>
      </c>
      <c r="N2078" s="53">
        <f t="shared" si="361"/>
        <v>22.34004101785197</v>
      </c>
      <c r="O2078">
        <f t="shared" si="362"/>
        <v>0.92399173474224472</v>
      </c>
      <c r="P2078" s="53">
        <f t="shared" si="363"/>
        <v>14.577982189385189</v>
      </c>
      <c r="Q2078" s="53">
        <v>0.2</v>
      </c>
      <c r="R2078" s="53">
        <f t="shared" si="364"/>
        <v>7.8969578810136714</v>
      </c>
    </row>
    <row r="2079" spans="2:18" ht="15">
      <c r="B2079" s="84">
        <v>32382</v>
      </c>
      <c r="C2079" s="85">
        <v>0</v>
      </c>
      <c r="D2079" s="86">
        <v>27</v>
      </c>
      <c r="E2079" s="87">
        <v>13</v>
      </c>
      <c r="F2079" s="96">
        <f t="shared" si="355"/>
        <v>20</v>
      </c>
      <c r="G2079" s="96"/>
      <c r="H2079" s="74">
        <f t="shared" si="356"/>
        <v>240</v>
      </c>
      <c r="I2079" s="53">
        <f t="shared" si="354"/>
        <v>0.98008027761181238</v>
      </c>
      <c r="J2079" s="53">
        <f t="shared" si="357"/>
        <v>0.17536811916049025</v>
      </c>
      <c r="K2079" s="53">
        <f t="shared" si="358"/>
        <v>1.7576018608431281</v>
      </c>
      <c r="L2079" s="53">
        <f t="shared" si="359"/>
        <v>32.614987492993194</v>
      </c>
      <c r="M2079" s="93">
        <f t="shared" si="360"/>
        <v>4.3198882025213097</v>
      </c>
      <c r="N2079" s="53">
        <f t="shared" si="361"/>
        <v>20.745798508358611</v>
      </c>
      <c r="O2079">
        <f t="shared" si="362"/>
        <v>1.0926186229103982</v>
      </c>
      <c r="P2079" s="53">
        <f t="shared" si="363"/>
        <v>17.596754482591379</v>
      </c>
      <c r="Q2079" s="53">
        <v>0.2</v>
      </c>
      <c r="R2079" s="53">
        <f t="shared" si="364"/>
        <v>7.6679314257470992</v>
      </c>
    </row>
    <row r="2080" spans="2:18" ht="15">
      <c r="B2080" s="84">
        <v>32383</v>
      </c>
      <c r="C2080" s="85">
        <v>0</v>
      </c>
      <c r="D2080" s="86">
        <v>30</v>
      </c>
      <c r="E2080" s="87">
        <v>13</v>
      </c>
      <c r="F2080" s="96">
        <f t="shared" si="355"/>
        <v>21.5</v>
      </c>
      <c r="G2080" s="96"/>
      <c r="H2080" s="74">
        <f t="shared" si="356"/>
        <v>241</v>
      </c>
      <c r="I2080" s="53">
        <f t="shared" si="354"/>
        <v>0.98054439546190864</v>
      </c>
      <c r="J2080" s="53">
        <f t="shared" si="357"/>
        <v>0.1692237701067511</v>
      </c>
      <c r="K2080" s="53">
        <f t="shared" si="358"/>
        <v>1.7508533404627868</v>
      </c>
      <c r="L2080" s="53">
        <f t="shared" si="359"/>
        <v>32.374882224697821</v>
      </c>
      <c r="M2080" s="93">
        <f t="shared" si="360"/>
        <v>4.9127501977458961</v>
      </c>
      <c r="N2080" s="53">
        <f t="shared" si="361"/>
        <v>22.692460034991335</v>
      </c>
      <c r="O2080">
        <f t="shared" si="362"/>
        <v>1.1865305921643348</v>
      </c>
      <c r="P2080" s="53">
        <f t="shared" si="363"/>
        <v>19.305275780700303</v>
      </c>
      <c r="Q2080" s="53">
        <v>0.2</v>
      </c>
      <c r="R2080" s="53">
        <f t="shared" si="364"/>
        <v>8.1837459388245595</v>
      </c>
    </row>
    <row r="2081" spans="2:18" ht="15">
      <c r="B2081" s="84">
        <v>32384</v>
      </c>
      <c r="C2081" s="85">
        <v>0</v>
      </c>
      <c r="D2081" s="86">
        <v>29</v>
      </c>
      <c r="E2081" s="87">
        <v>17</v>
      </c>
      <c r="F2081" s="96">
        <f t="shared" si="355"/>
        <v>23</v>
      </c>
      <c r="G2081" s="96"/>
      <c r="H2081" s="74">
        <f t="shared" si="356"/>
        <v>242</v>
      </c>
      <c r="I2081" s="53">
        <f t="shared" si="354"/>
        <v>0.98101427053839818</v>
      </c>
      <c r="J2081" s="53">
        <f t="shared" si="357"/>
        <v>0.16303438690500505</v>
      </c>
      <c r="K2081" s="53">
        <f t="shared" si="358"/>
        <v>1.7440780112721548</v>
      </c>
      <c r="L2081" s="53">
        <f t="shared" si="359"/>
        <v>32.132740579031577</v>
      </c>
      <c r="M2081" s="93">
        <f t="shared" si="360"/>
        <v>4.2530258998634531</v>
      </c>
      <c r="N2081" s="53">
        <f t="shared" si="361"/>
        <v>18.922883351566377</v>
      </c>
      <c r="O2081">
        <f t="shared" si="362"/>
        <v>1.2873721991508951</v>
      </c>
      <c r="P2081" s="53">
        <f t="shared" si="363"/>
        <v>21.159810760487982</v>
      </c>
      <c r="Q2081" s="53">
        <v>0.2</v>
      </c>
      <c r="R2081" s="53">
        <f t="shared" si="364"/>
        <v>7.3683078673883324</v>
      </c>
    </row>
    <row r="2082" spans="2:18" ht="15">
      <c r="B2082" s="84">
        <v>32385</v>
      </c>
      <c r="C2082" s="85">
        <v>6.1</v>
      </c>
      <c r="D2082" s="86">
        <v>26</v>
      </c>
      <c r="E2082" s="87">
        <v>13</v>
      </c>
      <c r="F2082" s="96">
        <f t="shared" si="355"/>
        <v>19.5</v>
      </c>
      <c r="G2082" s="96"/>
      <c r="H2082" s="74">
        <f t="shared" si="356"/>
        <v>243</v>
      </c>
      <c r="I2082" s="53">
        <f t="shared" si="354"/>
        <v>0.98148976379768649</v>
      </c>
      <c r="J2082" s="53">
        <f t="shared" si="357"/>
        <v>0.15680152694636912</v>
      </c>
      <c r="K2082" s="53">
        <f t="shared" si="358"/>
        <v>1.7372771010500481</v>
      </c>
      <c r="L2082" s="53">
        <f t="shared" si="359"/>
        <v>31.88861821147421</v>
      </c>
      <c r="M2082" s="93">
        <f t="shared" si="360"/>
        <v>4.0162032424717049</v>
      </c>
      <c r="N2082" s="53">
        <f t="shared" si="361"/>
        <v>19.545928171078057</v>
      </c>
      <c r="O2082">
        <f t="shared" si="362"/>
        <v>1.0627844323448907</v>
      </c>
      <c r="P2082" s="53">
        <f t="shared" si="363"/>
        <v>17.057933627510408</v>
      </c>
      <c r="Q2082" s="53">
        <v>0.2</v>
      </c>
      <c r="R2082" s="53">
        <f t="shared" si="364"/>
        <v>7.3691810563801958</v>
      </c>
    </row>
    <row r="2083" spans="2:18" ht="15">
      <c r="B2083" s="84">
        <v>32386</v>
      </c>
      <c r="C2083" s="85">
        <v>0</v>
      </c>
      <c r="D2083" s="86">
        <v>30</v>
      </c>
      <c r="E2083" s="87">
        <v>14</v>
      </c>
      <c r="F2083" s="96">
        <f t="shared" si="355"/>
        <v>22</v>
      </c>
      <c r="G2083" s="96"/>
      <c r="H2083" s="74">
        <f t="shared" si="356"/>
        <v>244</v>
      </c>
      <c r="I2083" s="53">
        <f t="shared" si="354"/>
        <v>0.98197073453366823</v>
      </c>
      <c r="J2083" s="53">
        <f t="shared" si="357"/>
        <v>0.15052675009176728</v>
      </c>
      <c r="K2083" s="53">
        <f t="shared" si="358"/>
        <v>1.730451796228839</v>
      </c>
      <c r="L2083" s="53">
        <f t="shared" si="359"/>
        <v>31.642571562372726</v>
      </c>
      <c r="M2083" s="93">
        <f t="shared" si="360"/>
        <v>4.7175260599667741</v>
      </c>
      <c r="N2083" s="53">
        <f t="shared" si="361"/>
        <v>21.516948662413455</v>
      </c>
      <c r="O2083">
        <f t="shared" si="362"/>
        <v>1.2193540774631728</v>
      </c>
      <c r="P2083" s="53">
        <f t="shared" si="363"/>
        <v>19.906714554451806</v>
      </c>
      <c r="Q2083" s="53">
        <v>0.2</v>
      </c>
      <c r="R2083" s="53">
        <f t="shared" si="364"/>
        <v>7.9318234301009589</v>
      </c>
    </row>
    <row r="2084" spans="2:18" ht="15">
      <c r="B2084" s="84">
        <v>32387</v>
      </c>
      <c r="C2084" s="85">
        <v>0</v>
      </c>
      <c r="D2084" s="86">
        <v>29</v>
      </c>
      <c r="E2084" s="87">
        <v>17</v>
      </c>
      <c r="F2084" s="96">
        <f t="shared" si="355"/>
        <v>23</v>
      </c>
      <c r="G2084" s="96"/>
      <c r="H2084" s="74">
        <f t="shared" si="356"/>
        <v>245</v>
      </c>
      <c r="I2084" s="53">
        <f t="shared" si="354"/>
        <v>0.98245704041936432</v>
      </c>
      <c r="J2084" s="53">
        <f t="shared" si="357"/>
        <v>0.14421161868731239</v>
      </c>
      <c r="K2084" s="53">
        <f t="shared" si="358"/>
        <v>1.7236032434511035</v>
      </c>
      <c r="L2084" s="53">
        <f t="shared" si="359"/>
        <v>31.39465787274569</v>
      </c>
      <c r="M2084" s="93">
        <f t="shared" si="360"/>
        <v>4.1553347347306655</v>
      </c>
      <c r="N2084" s="53">
        <f t="shared" si="361"/>
        <v>18.488228457424849</v>
      </c>
      <c r="O2084">
        <f t="shared" si="362"/>
        <v>1.2873721991508951</v>
      </c>
      <c r="P2084" s="53">
        <f t="shared" si="363"/>
        <v>21.159810760487982</v>
      </c>
      <c r="Q2084" s="53">
        <v>0.2</v>
      </c>
      <c r="R2084" s="53">
        <f t="shared" si="364"/>
        <v>7.2669809205998916</v>
      </c>
    </row>
    <row r="2085" spans="2:18" ht="15">
      <c r="B2085" s="84">
        <v>32388</v>
      </c>
      <c r="C2085" s="85">
        <v>2.5</v>
      </c>
      <c r="D2085" s="86">
        <v>30</v>
      </c>
      <c r="E2085" s="87">
        <v>18</v>
      </c>
      <c r="F2085" s="96">
        <f t="shared" si="355"/>
        <v>24</v>
      </c>
      <c r="G2085" s="96"/>
      <c r="H2085" s="74">
        <f t="shared" si="356"/>
        <v>246</v>
      </c>
      <c r="I2085" s="53">
        <f t="shared" si="354"/>
        <v>0.98294853754903944</v>
      </c>
      <c r="J2085" s="53">
        <f t="shared" si="357"/>
        <v>0.13785769760061342</v>
      </c>
      <c r="K2085" s="53">
        <f t="shared" si="358"/>
        <v>1.7167325511645151</v>
      </c>
      <c r="L2085" s="53">
        <f t="shared" si="359"/>
        <v>31.144935199355523</v>
      </c>
      <c r="M2085" s="93">
        <f t="shared" si="360"/>
        <v>4.2233182582576818</v>
      </c>
      <c r="N2085" s="53">
        <f t="shared" si="361"/>
        <v>18.341167455666188</v>
      </c>
      <c r="O2085">
        <f t="shared" si="362"/>
        <v>1.3586571485671137</v>
      </c>
      <c r="P2085" s="53">
        <f t="shared" si="363"/>
        <v>22.48254785226381</v>
      </c>
      <c r="Q2085" s="53">
        <v>0.2</v>
      </c>
      <c r="R2085" s="53">
        <f t="shared" si="364"/>
        <v>7.271047788864335</v>
      </c>
    </row>
    <row r="2086" spans="2:18" ht="15">
      <c r="B2086" s="84">
        <v>32389</v>
      </c>
      <c r="C2086" s="85">
        <v>17.2</v>
      </c>
      <c r="D2086" s="86">
        <v>18</v>
      </c>
      <c r="E2086" s="87">
        <v>9</v>
      </c>
      <c r="F2086" s="96">
        <f t="shared" si="355"/>
        <v>13.5</v>
      </c>
      <c r="G2086" s="96"/>
      <c r="H2086" s="74">
        <f t="shared" si="356"/>
        <v>247</v>
      </c>
      <c r="I2086" s="53">
        <f t="shared" si="354"/>
        <v>0.98344508048078549</v>
      </c>
      <c r="J2086" s="53">
        <f t="shared" si="357"/>
        <v>0.13146655427706003</v>
      </c>
      <c r="K2086" s="53">
        <f t="shared" si="358"/>
        <v>1.7098407912513223</v>
      </c>
      <c r="L2086" s="53">
        <f t="shared" si="359"/>
        <v>30.893462428978044</v>
      </c>
      <c r="M2086" s="93">
        <f t="shared" si="360"/>
        <v>2.7166372478771943</v>
      </c>
      <c r="N2086" s="53">
        <f t="shared" si="361"/>
        <v>15.755665838778803</v>
      </c>
      <c r="O2086">
        <f t="shared" si="362"/>
        <v>0.75629173150346363</v>
      </c>
      <c r="P2086" s="53">
        <f t="shared" si="363"/>
        <v>11.646017104401583</v>
      </c>
      <c r="Q2086" s="53">
        <v>0.2</v>
      </c>
      <c r="R2086" s="53">
        <f t="shared" si="364"/>
        <v>6.2328105122585908</v>
      </c>
    </row>
    <row r="2087" spans="2:18" ht="15">
      <c r="B2087" s="84">
        <v>32390</v>
      </c>
      <c r="C2087" s="85">
        <v>0</v>
      </c>
      <c r="D2087" s="86">
        <v>28</v>
      </c>
      <c r="E2087" s="87">
        <v>11</v>
      </c>
      <c r="F2087" s="96">
        <f t="shared" si="355"/>
        <v>19.5</v>
      </c>
      <c r="G2087" s="96"/>
      <c r="H2087" s="74">
        <f t="shared" si="356"/>
        <v>248</v>
      </c>
      <c r="I2087" s="53">
        <f t="shared" si="354"/>
        <v>0.98394652227956025</v>
      </c>
      <c r="J2087" s="53">
        <f t="shared" si="357"/>
        <v>0.12503975881517998</v>
      </c>
      <c r="K2087" s="53">
        <f t="shared" si="358"/>
        <v>1.7029290006891302</v>
      </c>
      <c r="L2087" s="53">
        <f t="shared" si="359"/>
        <v>30.640299291803014</v>
      </c>
      <c r="M2087" s="93">
        <f t="shared" si="360"/>
        <v>4.4129171020990485</v>
      </c>
      <c r="N2087" s="53">
        <f t="shared" si="361"/>
        <v>21.476642364709114</v>
      </c>
      <c r="O2087">
        <f t="shared" si="362"/>
        <v>1.0627844323448907</v>
      </c>
      <c r="P2087" s="53">
        <f t="shared" si="363"/>
        <v>17.057933627510408</v>
      </c>
      <c r="Q2087" s="53">
        <v>0.2</v>
      </c>
      <c r="R2087" s="53">
        <f t="shared" si="364"/>
        <v>7.8147419276882868</v>
      </c>
    </row>
    <row r="2088" spans="2:18" ht="15">
      <c r="B2088" s="84">
        <v>32391</v>
      </c>
      <c r="C2088" s="85">
        <v>0</v>
      </c>
      <c r="D2088" s="86">
        <v>29</v>
      </c>
      <c r="E2088" s="87">
        <v>13</v>
      </c>
      <c r="F2088" s="96">
        <f t="shared" si="355"/>
        <v>21</v>
      </c>
      <c r="G2088" s="96"/>
      <c r="H2088" s="74">
        <f t="shared" si="356"/>
        <v>249</v>
      </c>
      <c r="I2088" s="53">
        <f t="shared" si="354"/>
        <v>0.98445271456066819</v>
      </c>
      <c r="J2088" s="53">
        <f t="shared" si="357"/>
        <v>0.11857888406010814</v>
      </c>
      <c r="K2088" s="53">
        <f t="shared" si="358"/>
        <v>1.6959981832400011</v>
      </c>
      <c r="L2088" s="53">
        <f t="shared" si="359"/>
        <v>30.385506373899808</v>
      </c>
      <c r="M2088" s="93">
        <f t="shared" si="360"/>
        <v>4.41629086124889</v>
      </c>
      <c r="N2088" s="53">
        <f t="shared" si="361"/>
        <v>20.66214433425187</v>
      </c>
      <c r="O2088">
        <f t="shared" si="362"/>
        <v>1.1544769098420939</v>
      </c>
      <c r="P2088" s="53">
        <f t="shared" si="363"/>
        <v>18.720055663097781</v>
      </c>
      <c r="Q2088" s="53">
        <v>0.2</v>
      </c>
      <c r="R2088" s="53">
        <f t="shared" si="364"/>
        <v>7.6913817343578064</v>
      </c>
    </row>
    <row r="2089" spans="2:18" ht="15">
      <c r="B2089" s="84">
        <v>32392</v>
      </c>
      <c r="C2089" s="85">
        <v>0</v>
      </c>
      <c r="D2089" s="86">
        <v>30</v>
      </c>
      <c r="E2089" s="87">
        <v>16</v>
      </c>
      <c r="F2089" s="96">
        <f t="shared" si="355"/>
        <v>23</v>
      </c>
      <c r="G2089" s="96"/>
      <c r="H2089" s="74">
        <f t="shared" si="356"/>
        <v>250</v>
      </c>
      <c r="I2089" s="53">
        <f t="shared" si="354"/>
        <v>0.98496350753366935</v>
      </c>
      <c r="J2089" s="53">
        <f t="shared" si="357"/>
        <v>0.11208550571421658</v>
      </c>
      <c r="K2089" s="53">
        <f t="shared" si="358"/>
        <v>1.6890493111652076</v>
      </c>
      <c r="L2089" s="53">
        <f t="shared" si="359"/>
        <v>30.129145128685611</v>
      </c>
      <c r="M2089" s="93">
        <f t="shared" si="360"/>
        <v>4.307352989445036</v>
      </c>
      <c r="N2089" s="53">
        <f t="shared" si="361"/>
        <v>19.164599532748209</v>
      </c>
      <c r="O2089">
        <f t="shared" si="362"/>
        <v>1.2873721991508951</v>
      </c>
      <c r="P2089" s="53">
        <f t="shared" si="363"/>
        <v>21.159810760487982</v>
      </c>
      <c r="Q2089" s="53">
        <v>0.2</v>
      </c>
      <c r="R2089" s="53">
        <f t="shared" si="364"/>
        <v>7.424656853580907</v>
      </c>
    </row>
    <row r="2090" spans="2:18" ht="15">
      <c r="B2090" s="84">
        <v>32393</v>
      </c>
      <c r="C2090" s="85">
        <v>0</v>
      </c>
      <c r="D2090" s="86">
        <v>33</v>
      </c>
      <c r="E2090" s="87">
        <v>17</v>
      </c>
      <c r="F2090" s="96">
        <f t="shared" si="355"/>
        <v>25</v>
      </c>
      <c r="G2090" s="96"/>
      <c r="H2090" s="74">
        <f t="shared" si="356"/>
        <v>251</v>
      </c>
      <c r="I2090" s="53">
        <f t="shared" si="354"/>
        <v>0.98547875004670527</v>
      </c>
      <c r="J2090" s="53">
        <f t="shared" si="357"/>
        <v>0.10556120246396537</v>
      </c>
      <c r="K2090" s="53">
        <f t="shared" si="358"/>
        <v>1.6820833269633033</v>
      </c>
      <c r="L2090" s="53">
        <f t="shared" si="359"/>
        <v>29.871277887336458</v>
      </c>
      <c r="M2090" s="93">
        <f t="shared" si="360"/>
        <v>4.7891345199175905</v>
      </c>
      <c r="N2090" s="53">
        <f t="shared" si="361"/>
        <v>20.312468963388792</v>
      </c>
      <c r="O2090">
        <f t="shared" si="362"/>
        <v>1.4333386753343602</v>
      </c>
      <c r="P2090" s="53">
        <f t="shared" si="363"/>
        <v>23.878257206163344</v>
      </c>
      <c r="Q2090" s="53">
        <v>0.2</v>
      </c>
      <c r="R2090" s="53">
        <f t="shared" si="364"/>
        <v>7.7703779810713298</v>
      </c>
    </row>
    <row r="2091" spans="2:18" ht="15">
      <c r="B2091" s="84">
        <v>32394</v>
      </c>
      <c r="C2091" s="85">
        <v>0</v>
      </c>
      <c r="D2091" s="86">
        <v>30</v>
      </c>
      <c r="E2091" s="87">
        <v>12</v>
      </c>
      <c r="F2091" s="96">
        <f t="shared" si="355"/>
        <v>21</v>
      </c>
      <c r="G2091" s="96"/>
      <c r="H2091" s="74">
        <f t="shared" si="356"/>
        <v>252</v>
      </c>
      <c r="I2091" s="53">
        <f t="shared" si="354"/>
        <v>0.98599828963122671</v>
      </c>
      <c r="J2091" s="53">
        <f t="shared" si="357"/>
        <v>9.9007556122011842E-2</v>
      </c>
      <c r="K2091" s="53">
        <f t="shared" si="358"/>
        <v>1.6751011451294322</v>
      </c>
      <c r="L2091" s="53">
        <f t="shared" si="359"/>
        <v>29.611967868082775</v>
      </c>
      <c r="M2091" s="93">
        <f t="shared" si="360"/>
        <v>4.5649362944126999</v>
      </c>
      <c r="N2091" s="53">
        <f t="shared" si="361"/>
        <v>21.357599749475472</v>
      </c>
      <c r="O2091">
        <f t="shared" si="362"/>
        <v>1.1544769098420939</v>
      </c>
      <c r="P2091" s="53">
        <f t="shared" si="363"/>
        <v>18.720055663097781</v>
      </c>
      <c r="Q2091" s="53">
        <v>0.2</v>
      </c>
      <c r="R2091" s="53">
        <f t="shared" si="364"/>
        <v>7.8526140427921289</v>
      </c>
    </row>
    <row r="2092" spans="2:18" ht="15">
      <c r="B2092" s="84">
        <v>32395</v>
      </c>
      <c r="C2092" s="85">
        <v>0</v>
      </c>
      <c r="D2092" s="86">
        <v>27</v>
      </c>
      <c r="E2092" s="87">
        <v>14</v>
      </c>
      <c r="F2092" s="96">
        <f t="shared" si="355"/>
        <v>20.5</v>
      </c>
      <c r="G2092" s="96"/>
      <c r="H2092" s="74">
        <f t="shared" si="356"/>
        <v>253</v>
      </c>
      <c r="I2092" s="53">
        <f t="shared" si="354"/>
        <v>0.98652197254711216</v>
      </c>
      <c r="J2092" s="53">
        <f t="shared" si="357"/>
        <v>9.2426151783599267E-2</v>
      </c>
      <c r="K2092" s="53">
        <f t="shared" si="358"/>
        <v>1.6681036539340635</v>
      </c>
      <c r="L2092" s="53">
        <f t="shared" si="359"/>
        <v>29.35127918433329</v>
      </c>
      <c r="M2092" s="93">
        <f t="shared" si="360"/>
        <v>3.7957443744101558</v>
      </c>
      <c r="N2092" s="53">
        <f t="shared" si="361"/>
        <v>17.990682156927331</v>
      </c>
      <c r="O2092">
        <f t="shared" si="362"/>
        <v>1.1231778894918711</v>
      </c>
      <c r="P2092" s="53">
        <f t="shared" si="363"/>
        <v>18.150673095156183</v>
      </c>
      <c r="Q2092" s="53">
        <v>0.2</v>
      </c>
      <c r="R2092" s="53">
        <f t="shared" si="364"/>
        <v>7.0517034288427354</v>
      </c>
    </row>
    <row r="2093" spans="2:18" ht="15">
      <c r="B2093" s="84">
        <v>32396</v>
      </c>
      <c r="C2093" s="85">
        <v>0</v>
      </c>
      <c r="D2093" s="86">
        <v>28</v>
      </c>
      <c r="E2093" s="87">
        <v>13</v>
      </c>
      <c r="F2093" s="96">
        <f t="shared" si="355"/>
        <v>20.5</v>
      </c>
      <c r="G2093" s="96"/>
      <c r="H2093" s="74">
        <f t="shared" si="356"/>
        <v>254</v>
      </c>
      <c r="I2093" s="53">
        <f t="shared" si="354"/>
        <v>0.98704964382816152</v>
      </c>
      <c r="J2093" s="53">
        <f t="shared" si="357"/>
        <v>8.5818577996283743E-2</v>
      </c>
      <c r="K2093" s="53">
        <f t="shared" si="358"/>
        <v>1.6610917172196329</v>
      </c>
      <c r="L2093" s="53">
        <f t="shared" si="359"/>
        <v>29.089276851574645</v>
      </c>
      <c r="M2093" s="93">
        <f t="shared" si="360"/>
        <v>4.0408878941270805</v>
      </c>
      <c r="N2093" s="53">
        <f t="shared" si="361"/>
        <v>19.15258841589214</v>
      </c>
      <c r="O2093">
        <f t="shared" si="362"/>
        <v>1.1231778894918711</v>
      </c>
      <c r="P2093" s="53">
        <f t="shared" si="363"/>
        <v>18.150673095156183</v>
      </c>
      <c r="Q2093" s="53">
        <v>0.2</v>
      </c>
      <c r="R2093" s="53">
        <f t="shared" si="364"/>
        <v>7.320676566503673</v>
      </c>
    </row>
    <row r="2094" spans="2:18" ht="15">
      <c r="B2094" s="84">
        <v>32397</v>
      </c>
      <c r="C2094" s="85">
        <v>0</v>
      </c>
      <c r="D2094" s="86">
        <v>27</v>
      </c>
      <c r="E2094" s="87">
        <v>16</v>
      </c>
      <c r="F2094" s="96">
        <f t="shared" si="355"/>
        <v>21.5</v>
      </c>
      <c r="G2094" s="96"/>
      <c r="H2094" s="74">
        <f t="shared" si="356"/>
        <v>255</v>
      </c>
      <c r="I2094" s="53">
        <f t="shared" si="354"/>
        <v>0.98758114732795332</v>
      </c>
      <c r="J2094" s="53">
        <f t="shared" si="357"/>
        <v>7.9186426942016705E-2</v>
      </c>
      <c r="K2094" s="53">
        <f t="shared" si="358"/>
        <v>1.6540661762137756</v>
      </c>
      <c r="L2094" s="53">
        <f t="shared" si="359"/>
        <v>28.826026792994792</v>
      </c>
      <c r="M2094" s="93">
        <f t="shared" si="360"/>
        <v>3.5186263644525821</v>
      </c>
      <c r="N2094" s="53">
        <f t="shared" si="361"/>
        <v>16.252869561746234</v>
      </c>
      <c r="O2094">
        <f t="shared" si="362"/>
        <v>1.1865305921643348</v>
      </c>
      <c r="P2094" s="53">
        <f t="shared" si="363"/>
        <v>19.305275780700303</v>
      </c>
      <c r="Q2094" s="53">
        <v>0.2</v>
      </c>
      <c r="R2094" s="53">
        <f t="shared" si="364"/>
        <v>6.6886564485047373</v>
      </c>
    </row>
    <row r="2095" spans="2:18" ht="15">
      <c r="B2095" s="84">
        <v>32398</v>
      </c>
      <c r="C2095" s="85">
        <v>0</v>
      </c>
      <c r="D2095" s="86">
        <v>27</v>
      </c>
      <c r="E2095" s="87">
        <v>17</v>
      </c>
      <c r="F2095" s="96">
        <f t="shared" si="355"/>
        <v>22</v>
      </c>
      <c r="G2095" s="96"/>
      <c r="H2095" s="74">
        <f t="shared" si="356"/>
        <v>256</v>
      </c>
      <c r="I2095" s="53">
        <f t="shared" si="354"/>
        <v>0.98811632576605091</v>
      </c>
      <c r="J2095" s="53">
        <f t="shared" si="357"/>
        <v>7.253129463059875E-2</v>
      </c>
      <c r="K2095" s="53">
        <f t="shared" si="358"/>
        <v>1.6470278513580558</v>
      </c>
      <c r="L2095" s="53">
        <f t="shared" si="359"/>
        <v>28.561595843780513</v>
      </c>
      <c r="M2095" s="93">
        <f t="shared" si="360"/>
        <v>3.3663945502326555</v>
      </c>
      <c r="N2095" s="53">
        <f t="shared" si="361"/>
        <v>15.354348400842678</v>
      </c>
      <c r="O2095">
        <f t="shared" si="362"/>
        <v>1.2193540774631728</v>
      </c>
      <c r="P2095" s="53">
        <f t="shared" si="363"/>
        <v>19.906714554451806</v>
      </c>
      <c r="Q2095" s="53">
        <v>0.2</v>
      </c>
      <c r="R2095" s="53">
        <f t="shared" si="364"/>
        <v>6.4990389012337113</v>
      </c>
    </row>
    <row r="2096" spans="2:18" ht="15">
      <c r="B2096" s="84">
        <v>32399</v>
      </c>
      <c r="C2096" s="85">
        <v>0</v>
      </c>
      <c r="D2096" s="86">
        <v>27</v>
      </c>
      <c r="E2096" s="87">
        <v>16</v>
      </c>
      <c r="F2096" s="96">
        <f t="shared" si="355"/>
        <v>21.5</v>
      </c>
      <c r="G2096" s="96"/>
      <c r="H2096" s="74">
        <f t="shared" si="356"/>
        <v>257</v>
      </c>
      <c r="I2096" s="53">
        <f t="shared" si="354"/>
        <v>0.98865502077454437</v>
      </c>
      <c r="J2096" s="53">
        <f t="shared" si="357"/>
        <v>6.5854781103554014E-2</v>
      </c>
      <c r="K2096" s="53">
        <f t="shared" si="358"/>
        <v>1.6399775441513531</v>
      </c>
      <c r="L2096" s="53">
        <f t="shared" si="359"/>
        <v>28.296051754042864</v>
      </c>
      <c r="M2096" s="93">
        <f t="shared" si="360"/>
        <v>3.4539353767576975</v>
      </c>
      <c r="N2096" s="53">
        <f t="shared" si="361"/>
        <v>15.954055741828453</v>
      </c>
      <c r="O2096">
        <f t="shared" si="362"/>
        <v>1.1865305921643348</v>
      </c>
      <c r="P2096" s="53">
        <f t="shared" si="363"/>
        <v>19.305275780700303</v>
      </c>
      <c r="Q2096" s="53">
        <v>0.2</v>
      </c>
      <c r="R2096" s="53">
        <f t="shared" si="364"/>
        <v>6.6192803905741044</v>
      </c>
    </row>
    <row r="2097" spans="2:18" ht="15">
      <c r="B2097" s="84">
        <v>32400</v>
      </c>
      <c r="C2097" s="85">
        <v>32.299999999999997</v>
      </c>
      <c r="D2097" s="86">
        <v>23</v>
      </c>
      <c r="E2097" s="87">
        <v>9</v>
      </c>
      <c r="F2097" s="96">
        <f t="shared" si="355"/>
        <v>16</v>
      </c>
      <c r="G2097" s="96"/>
      <c r="H2097" s="74">
        <f t="shared" si="356"/>
        <v>258</v>
      </c>
      <c r="I2097" s="53">
        <f t="shared" si="354"/>
        <v>0.98919707294491366</v>
      </c>
      <c r="J2097" s="53">
        <f t="shared" si="357"/>
        <v>5.9158490647416836E-2</v>
      </c>
      <c r="K2097" s="53">
        <f t="shared" si="358"/>
        <v>1.6329160390071908</v>
      </c>
      <c r="L2097" s="53">
        <f t="shared" si="359"/>
        <v>28.029463190324265</v>
      </c>
      <c r="M2097" s="93">
        <f t="shared" si="360"/>
        <v>3.319670445849249</v>
      </c>
      <c r="N2097" s="53">
        <f t="shared" si="361"/>
        <v>17.829030158875465</v>
      </c>
      <c r="O2097">
        <f t="shared" si="362"/>
        <v>0.87306160859956128</v>
      </c>
      <c r="P2097" s="53">
        <f t="shared" si="363"/>
        <v>13.679665048200096</v>
      </c>
      <c r="Q2097" s="53">
        <v>0.2</v>
      </c>
      <c r="R2097" s="53">
        <f t="shared" si="364"/>
        <v>6.8195393243258389</v>
      </c>
    </row>
    <row r="2098" spans="2:18" ht="15">
      <c r="B2098" s="84">
        <v>32401</v>
      </c>
      <c r="C2098" s="85">
        <v>0</v>
      </c>
      <c r="D2098" s="86">
        <v>22</v>
      </c>
      <c r="E2098" s="87">
        <v>7</v>
      </c>
      <c r="F2098" s="96">
        <f t="shared" si="355"/>
        <v>14.5</v>
      </c>
      <c r="G2098" s="96"/>
      <c r="H2098" s="74">
        <f t="shared" si="356"/>
        <v>259</v>
      </c>
      <c r="I2098" s="53">
        <f t="shared" si="354"/>
        <v>0.98974232187520095</v>
      </c>
      <c r="J2098" s="53">
        <f t="shared" si="357"/>
        <v>5.2444032015460371E-2</v>
      </c>
      <c r="K2098" s="53">
        <f t="shared" si="358"/>
        <v>1.6258441051245258</v>
      </c>
      <c r="L2098" s="53">
        <f t="shared" si="359"/>
        <v>27.76189973564469</v>
      </c>
      <c r="M2098" s="93">
        <f t="shared" si="360"/>
        <v>3.2523464876442927</v>
      </c>
      <c r="N2098" s="53">
        <f t="shared" si="361"/>
        <v>18.278633806989436</v>
      </c>
      <c r="O2098">
        <f t="shared" si="362"/>
        <v>0.80125269250101316</v>
      </c>
      <c r="P2098" s="53">
        <f t="shared" si="363"/>
        <v>12.424600625459268</v>
      </c>
      <c r="Q2098" s="53">
        <v>0.2</v>
      </c>
      <c r="R2098" s="53">
        <f t="shared" si="364"/>
        <v>6.8509246667357147</v>
      </c>
    </row>
    <row r="2099" spans="2:18" ht="15">
      <c r="B2099" s="84">
        <v>32402</v>
      </c>
      <c r="C2099" s="85">
        <v>0</v>
      </c>
      <c r="D2099" s="86">
        <v>19</v>
      </c>
      <c r="E2099" s="87">
        <v>9</v>
      </c>
      <c r="F2099" s="96">
        <f t="shared" si="355"/>
        <v>14</v>
      </c>
      <c r="G2099" s="96"/>
      <c r="H2099" s="74">
        <f t="shared" si="356"/>
        <v>260</v>
      </c>
      <c r="I2099" s="53">
        <f t="shared" si="354"/>
        <v>0.99029060621747567</v>
      </c>
      <c r="J2099" s="53">
        <f t="shared" si="357"/>
        <v>4.5713018656867978E-2</v>
      </c>
      <c r="K2099" s="53">
        <f t="shared" si="358"/>
        <v>1.6187624983716393</v>
      </c>
      <c r="L2099" s="53">
        <f t="shared" si="359"/>
        <v>27.493431888045265</v>
      </c>
      <c r="M2099" s="93">
        <f t="shared" si="360"/>
        <v>2.589140081356744</v>
      </c>
      <c r="N2099" s="53">
        <f t="shared" si="361"/>
        <v>14.780117128357505</v>
      </c>
      <c r="O2099">
        <f t="shared" si="362"/>
        <v>0.77848917725545741</v>
      </c>
      <c r="P2099" s="53">
        <f t="shared" si="363"/>
        <v>12.02968899466322</v>
      </c>
      <c r="Q2099" s="53">
        <v>0.2</v>
      </c>
      <c r="R2099" s="53">
        <f t="shared" si="364"/>
        <v>6.0358047089819129</v>
      </c>
    </row>
    <row r="2100" spans="2:18" ht="15">
      <c r="B2100" s="84">
        <v>32403</v>
      </c>
      <c r="C2100" s="85">
        <v>0</v>
      </c>
      <c r="D2100" s="86">
        <v>22</v>
      </c>
      <c r="E2100" s="87">
        <v>7</v>
      </c>
      <c r="F2100" s="96">
        <f t="shared" si="355"/>
        <v>14.5</v>
      </c>
      <c r="G2100" s="96"/>
      <c r="H2100" s="74">
        <f t="shared" si="356"/>
        <v>261</v>
      </c>
      <c r="I2100" s="53">
        <f t="shared" si="354"/>
        <v>0.99084176372557964</v>
      </c>
      <c r="J2100" s="53">
        <f t="shared" si="357"/>
        <v>3.8967068952359983E-2</v>
      </c>
      <c r="K2100" s="53">
        <f t="shared" si="358"/>
        <v>1.6116719631829455</v>
      </c>
      <c r="L2100" s="53">
        <f t="shared" si="359"/>
        <v>27.224131057590537</v>
      </c>
      <c r="M2100" s="93">
        <f t="shared" si="360"/>
        <v>3.1893461134664083</v>
      </c>
      <c r="N2100" s="53">
        <f t="shared" si="361"/>
        <v>17.924563054172769</v>
      </c>
      <c r="O2100">
        <f t="shared" si="362"/>
        <v>0.80125269250101316</v>
      </c>
      <c r="P2100" s="53">
        <f t="shared" si="363"/>
        <v>12.424600625459268</v>
      </c>
      <c r="Q2100" s="53">
        <v>0.2</v>
      </c>
      <c r="R2100" s="53">
        <f t="shared" si="364"/>
        <v>6.7707235646229815</v>
      </c>
    </row>
    <row r="2101" spans="2:18" ht="15">
      <c r="B2101" s="84">
        <v>32404</v>
      </c>
      <c r="C2101" s="85">
        <v>0</v>
      </c>
      <c r="D2101" s="86">
        <v>27</v>
      </c>
      <c r="E2101" s="87">
        <v>11</v>
      </c>
      <c r="F2101" s="96">
        <f t="shared" si="355"/>
        <v>19</v>
      </c>
      <c r="G2101" s="96"/>
      <c r="H2101" s="74">
        <f t="shared" si="356"/>
        <v>262</v>
      </c>
      <c r="I2101" s="53">
        <f t="shared" si="354"/>
        <v>0.99139563130313912</v>
      </c>
      <c r="J2101" s="53">
        <f t="shared" si="357"/>
        <v>3.2207806455252445E-2</v>
      </c>
      <c r="K2101" s="53">
        <f t="shared" si="358"/>
        <v>1.6045732344686192</v>
      </c>
      <c r="L2101" s="53">
        <f t="shared" si="359"/>
        <v>26.954069561791201</v>
      </c>
      <c r="M2101" s="93">
        <f t="shared" si="360"/>
        <v>3.7156228790065264</v>
      </c>
      <c r="N2101" s="53">
        <f t="shared" si="361"/>
        <v>18.328767302018019</v>
      </c>
      <c r="O2101">
        <f t="shared" si="362"/>
        <v>1.0336608681468451</v>
      </c>
      <c r="P2101" s="53">
        <f t="shared" si="363"/>
        <v>16.533851613772821</v>
      </c>
      <c r="Q2101" s="53">
        <v>0.2</v>
      </c>
      <c r="R2101" s="53">
        <f t="shared" si="364"/>
        <v>7.0670487836733482</v>
      </c>
    </row>
    <row r="2102" spans="2:18" ht="15">
      <c r="B2102" s="84">
        <v>32405</v>
      </c>
      <c r="C2102" s="85">
        <v>0</v>
      </c>
      <c r="D2102" s="86">
        <v>27</v>
      </c>
      <c r="E2102" s="87">
        <v>9</v>
      </c>
      <c r="F2102" s="96">
        <f t="shared" si="355"/>
        <v>18</v>
      </c>
      <c r="G2102" s="96"/>
      <c r="H2102" s="74">
        <f t="shared" si="356"/>
        <v>263</v>
      </c>
      <c r="I2102" s="53">
        <f t="shared" si="354"/>
        <v>0.99195204505182699</v>
      </c>
      <c r="J2102" s="53">
        <f t="shared" si="357"/>
        <v>2.543686013695582E-2</v>
      </c>
      <c r="K2102" s="53">
        <f t="shared" si="358"/>
        <v>1.597467039537108</v>
      </c>
      <c r="L2102" s="53">
        <f t="shared" si="359"/>
        <v>26.683320619412729</v>
      </c>
      <c r="M2102" s="93">
        <f t="shared" si="360"/>
        <v>3.7954093867392489</v>
      </c>
      <c r="N2102" s="53">
        <f t="shared" si="361"/>
        <v>19.2453160936528</v>
      </c>
      <c r="O2102">
        <f t="shared" si="362"/>
        <v>0.97748894673792364</v>
      </c>
      <c r="P2102" s="53">
        <f t="shared" si="363"/>
        <v>15.528504174899853</v>
      </c>
      <c r="Q2102" s="53">
        <v>0.2</v>
      </c>
      <c r="R2102" s="53">
        <f t="shared" si="364"/>
        <v>7.2341766225744157</v>
      </c>
    </row>
    <row r="2103" spans="2:18" ht="15">
      <c r="B2103" s="84">
        <v>32406</v>
      </c>
      <c r="C2103" s="85">
        <v>0</v>
      </c>
      <c r="D2103" s="86">
        <v>26</v>
      </c>
      <c r="E2103" s="87">
        <v>8</v>
      </c>
      <c r="F2103" s="96">
        <f t="shared" si="355"/>
        <v>17</v>
      </c>
      <c r="G2103" s="96"/>
      <c r="H2103" s="74">
        <f t="shared" si="356"/>
        <v>264</v>
      </c>
      <c r="I2103" s="53">
        <f t="shared" si="354"/>
        <v>0.99251084031986314</v>
      </c>
      <c r="J2103" s="53">
        <f t="shared" si="357"/>
        <v>1.8655864635881831E-2</v>
      </c>
      <c r="K2103" s="53">
        <f t="shared" si="358"/>
        <v>1.5903541000306476</v>
      </c>
      <c r="L2103" s="53">
        <f t="shared" si="359"/>
        <v>26.41195834263598</v>
      </c>
      <c r="M2103" s="93">
        <f t="shared" si="360"/>
        <v>3.6518722252609939</v>
      </c>
      <c r="N2103" s="53">
        <f t="shared" si="361"/>
        <v>19.049596345464398</v>
      </c>
      <c r="O2103">
        <f t="shared" si="362"/>
        <v>0.92399173474224472</v>
      </c>
      <c r="P2103" s="53">
        <f t="shared" si="363"/>
        <v>14.577982189385189</v>
      </c>
      <c r="Q2103" s="53">
        <v>0.2</v>
      </c>
      <c r="R2103" s="53">
        <f t="shared" si="364"/>
        <v>7.1441262634872613</v>
      </c>
    </row>
    <row r="2104" spans="2:18" ht="15">
      <c r="B2104" s="84">
        <v>32407</v>
      </c>
      <c r="C2104" s="85">
        <v>0</v>
      </c>
      <c r="D2104" s="86">
        <v>24</v>
      </c>
      <c r="E2104" s="87">
        <v>15</v>
      </c>
      <c r="F2104" s="96">
        <f t="shared" si="355"/>
        <v>19.5</v>
      </c>
      <c r="G2104" s="96"/>
      <c r="H2104" s="74">
        <f t="shared" si="356"/>
        <v>265</v>
      </c>
      <c r="I2104" s="53">
        <f t="shared" si="354"/>
        <v>0.99307185175073753</v>
      </c>
      <c r="J2104" s="53">
        <f t="shared" si="357"/>
        <v>1.1866460508729712E-2</v>
      </c>
      <c r="K2104" s="53">
        <f t="shared" si="358"/>
        <v>1.5832351338740018</v>
      </c>
      <c r="L2104" s="53">
        <f t="shared" si="359"/>
        <v>26.14005772753843</v>
      </c>
      <c r="M2104" s="93">
        <f t="shared" si="360"/>
        <v>2.7392779549415982</v>
      </c>
      <c r="N2104" s="53">
        <f t="shared" si="361"/>
        <v>13.331429441044602</v>
      </c>
      <c r="O2104">
        <f t="shared" si="362"/>
        <v>1.0627844323448907</v>
      </c>
      <c r="P2104" s="53">
        <f t="shared" si="363"/>
        <v>17.057933627510408</v>
      </c>
      <c r="Q2104" s="53">
        <v>0.2</v>
      </c>
      <c r="R2104" s="53">
        <f t="shared" si="364"/>
        <v>5.9350291357951788</v>
      </c>
    </row>
    <row r="2105" spans="2:18" ht="15">
      <c r="B2105" s="84">
        <v>32408</v>
      </c>
      <c r="C2105" s="85">
        <v>0</v>
      </c>
      <c r="D2105" s="86">
        <v>23</v>
      </c>
      <c r="E2105" s="87">
        <v>11</v>
      </c>
      <c r="F2105" s="96">
        <f t="shared" si="355"/>
        <v>17</v>
      </c>
      <c r="G2105" s="96"/>
      <c r="H2105" s="74">
        <f t="shared" si="356"/>
        <v>266</v>
      </c>
      <c r="I2105" s="53">
        <f t="shared" si="354"/>
        <v>0.99363491333214227</v>
      </c>
      <c r="J2105" s="53">
        <f t="shared" si="357"/>
        <v>5.0702944830984184E-3</v>
      </c>
      <c r="K2105" s="53">
        <f t="shared" si="358"/>
        <v>1.5761108572366898</v>
      </c>
      <c r="L2105" s="53">
        <f t="shared" si="359"/>
        <v>25.867694642866169</v>
      </c>
      <c r="M2105" s="93">
        <f t="shared" si="360"/>
        <v>2.9202972949068098</v>
      </c>
      <c r="N2105" s="53">
        <f t="shared" si="361"/>
        <v>15.2334148746813</v>
      </c>
      <c r="O2105">
        <f t="shared" si="362"/>
        <v>0.92399173474224472</v>
      </c>
      <c r="P2105" s="53">
        <f t="shared" si="363"/>
        <v>14.577982189385189</v>
      </c>
      <c r="Q2105" s="53">
        <v>0.2</v>
      </c>
      <c r="R2105" s="53">
        <f t="shared" si="364"/>
        <v>6.2710096013130503</v>
      </c>
    </row>
    <row r="2106" spans="2:18" ht="15">
      <c r="B2106" s="84">
        <v>32409</v>
      </c>
      <c r="C2106" s="85">
        <v>0</v>
      </c>
      <c r="D2106" s="86">
        <v>26</v>
      </c>
      <c r="E2106" s="87">
        <v>12</v>
      </c>
      <c r="F2106" s="96">
        <f t="shared" si="355"/>
        <v>19</v>
      </c>
      <c r="G2106" s="96"/>
      <c r="H2106" s="74">
        <f t="shared" si="356"/>
        <v>267</v>
      </c>
      <c r="I2106" s="53">
        <f t="shared" si="354"/>
        <v>0.99419985844509629</v>
      </c>
      <c r="J2106" s="53">
        <f t="shared" si="357"/>
        <v>-1.7309802896011053E-3</v>
      </c>
      <c r="K2106" s="53">
        <f t="shared" si="358"/>
        <v>1.5689819865090537</v>
      </c>
      <c r="L2106" s="53">
        <f t="shared" si="359"/>
        <v>25.594945817070318</v>
      </c>
      <c r="M2106" s="93">
        <f t="shared" si="360"/>
        <v>3.3003919911788304</v>
      </c>
      <c r="N2106" s="53">
        <f t="shared" si="361"/>
        <v>16.280478073688393</v>
      </c>
      <c r="O2106">
        <f t="shared" si="362"/>
        <v>1.0336608681468451</v>
      </c>
      <c r="P2106" s="53">
        <f t="shared" si="363"/>
        <v>16.533851613772821</v>
      </c>
      <c r="Q2106" s="53">
        <v>0.2</v>
      </c>
      <c r="R2106" s="53">
        <f t="shared" si="364"/>
        <v>6.5951213069932715</v>
      </c>
    </row>
    <row r="2107" spans="2:18" ht="15">
      <c r="B2107" s="84">
        <v>32410</v>
      </c>
      <c r="C2107" s="85">
        <v>0</v>
      </c>
      <c r="D2107" s="86">
        <v>22</v>
      </c>
      <c r="E2107" s="87">
        <v>11</v>
      </c>
      <c r="F2107" s="96">
        <f t="shared" si="355"/>
        <v>16.5</v>
      </c>
      <c r="G2107" s="96"/>
      <c r="H2107" s="74">
        <f t="shared" si="356"/>
        <v>268</v>
      </c>
      <c r="I2107" s="53">
        <f t="shared" si="354"/>
        <v>0.99476651991325171</v>
      </c>
      <c r="J2107" s="53">
        <f t="shared" si="357"/>
        <v>-8.535703982037365E-3</v>
      </c>
      <c r="K2107" s="53">
        <f t="shared" si="358"/>
        <v>1.5618492402924882</v>
      </c>
      <c r="L2107" s="53">
        <f t="shared" si="359"/>
        <v>25.321888823581272</v>
      </c>
      <c r="M2107" s="93">
        <f t="shared" si="360"/>
        <v>2.6976526792340896</v>
      </c>
      <c r="N2107" s="53">
        <f t="shared" si="361"/>
        <v>14.277144715855206</v>
      </c>
      <c r="O2107">
        <f t="shared" si="362"/>
        <v>0.89821237770744478</v>
      </c>
      <c r="P2107" s="53">
        <f t="shared" si="363"/>
        <v>14.122457624351155</v>
      </c>
      <c r="Q2107" s="53">
        <v>0.2</v>
      </c>
      <c r="R2107" s="53">
        <f t="shared" si="364"/>
        <v>6.0312455010950776</v>
      </c>
    </row>
    <row r="2108" spans="2:18" ht="15">
      <c r="B2108" s="84">
        <v>32411</v>
      </c>
      <c r="C2108" s="85">
        <v>0</v>
      </c>
      <c r="D2108" s="86">
        <v>25</v>
      </c>
      <c r="E2108" s="87">
        <v>15</v>
      </c>
      <c r="F2108" s="96">
        <f t="shared" si="355"/>
        <v>20</v>
      </c>
      <c r="G2108" s="96"/>
      <c r="H2108" s="74">
        <f t="shared" si="356"/>
        <v>269</v>
      </c>
      <c r="I2108" s="53">
        <f t="shared" si="354"/>
        <v>0.9953347300523635</v>
      </c>
      <c r="J2108" s="53">
        <f t="shared" si="357"/>
        <v>-1.5342209840722851E-2</v>
      </c>
      <c r="K2108" s="53">
        <f t="shared" si="358"/>
        <v>1.554713341404206</v>
      </c>
      <c r="L2108" s="53">
        <f t="shared" si="359"/>
        <v>25.048602064298048</v>
      </c>
      <c r="M2108" s="93">
        <f t="shared" si="360"/>
        <v>2.8039790647847065</v>
      </c>
      <c r="N2108" s="53">
        <f t="shared" si="361"/>
        <v>13.465807903484139</v>
      </c>
      <c r="O2108">
        <f t="shared" si="362"/>
        <v>1.0926186229103982</v>
      </c>
      <c r="P2108" s="53">
        <f t="shared" si="363"/>
        <v>17.596754482591379</v>
      </c>
      <c r="Q2108" s="53">
        <v>0.2</v>
      </c>
      <c r="R2108" s="53">
        <f t="shared" si="364"/>
        <v>5.9852408178977177</v>
      </c>
    </row>
    <row r="2109" spans="2:18" ht="15">
      <c r="B2109" s="84">
        <v>32412</v>
      </c>
      <c r="C2109" s="85">
        <v>0</v>
      </c>
      <c r="D2109" s="86">
        <v>26</v>
      </c>
      <c r="E2109" s="87">
        <v>15</v>
      </c>
      <c r="F2109" s="96">
        <f t="shared" si="355"/>
        <v>20.5</v>
      </c>
      <c r="G2109" s="96"/>
      <c r="H2109" s="74">
        <f t="shared" si="356"/>
        <v>270</v>
      </c>
      <c r="I2109" s="53">
        <f t="shared" si="354"/>
        <v>0.99590432071990964</v>
      </c>
      <c r="J2109" s="53">
        <f t="shared" si="357"/>
        <v>-2.21488239387348E-2</v>
      </c>
      <c r="K2109" s="53">
        <f t="shared" si="358"/>
        <v>1.5475750188969246</v>
      </c>
      <c r="L2109" s="53">
        <f t="shared" si="359"/>
        <v>24.775164751272744</v>
      </c>
      <c r="M2109" s="93">
        <f t="shared" si="360"/>
        <v>2.9472104014798242</v>
      </c>
      <c r="N2109" s="53">
        <f t="shared" si="361"/>
        <v>13.96888735186578</v>
      </c>
      <c r="O2109">
        <f t="shared" si="362"/>
        <v>1.1231778894918711</v>
      </c>
      <c r="P2109" s="53">
        <f t="shared" si="363"/>
        <v>18.150673095156183</v>
      </c>
      <c r="Q2109" s="53">
        <v>0.2</v>
      </c>
      <c r="R2109" s="53">
        <f t="shared" si="364"/>
        <v>6.1206861807648743</v>
      </c>
    </row>
    <row r="2110" spans="2:18" ht="15">
      <c r="B2110" s="84">
        <v>32413</v>
      </c>
      <c r="C2110" s="85">
        <v>0</v>
      </c>
      <c r="D2110" s="86">
        <v>28</v>
      </c>
      <c r="E2110" s="87">
        <v>11</v>
      </c>
      <c r="F2110" s="96">
        <f t="shared" si="355"/>
        <v>19.5</v>
      </c>
      <c r="G2110" s="96"/>
      <c r="H2110" s="74">
        <f t="shared" si="356"/>
        <v>271</v>
      </c>
      <c r="I2110" s="53">
        <f t="shared" si="354"/>
        <v>0.996475123364848</v>
      </c>
      <c r="J2110" s="53">
        <f t="shared" si="357"/>
        <v>-2.8953864932543451E-2</v>
      </c>
      <c r="K2110" s="53">
        <f t="shared" si="358"/>
        <v>1.5404350100937725</v>
      </c>
      <c r="L2110" s="53">
        <f t="shared" si="359"/>
        <v>24.501656886570064</v>
      </c>
      <c r="M2110" s="93">
        <f t="shared" si="360"/>
        <v>3.5288095483268846</v>
      </c>
      <c r="N2110" s="53">
        <f t="shared" si="361"/>
        <v>17.173896288815026</v>
      </c>
      <c r="O2110">
        <f t="shared" si="362"/>
        <v>1.0627844323448907</v>
      </c>
      <c r="P2110" s="53">
        <f t="shared" si="363"/>
        <v>17.057933627510408</v>
      </c>
      <c r="Q2110" s="53">
        <v>0.2</v>
      </c>
      <c r="R2110" s="53">
        <f t="shared" si="364"/>
        <v>6.8217750261567245</v>
      </c>
    </row>
    <row r="2111" spans="2:18" ht="15">
      <c r="B2111" s="84">
        <v>32414</v>
      </c>
      <c r="C2111" s="85">
        <v>0</v>
      </c>
      <c r="D2111" s="86">
        <v>28</v>
      </c>
      <c r="E2111" s="87">
        <v>12</v>
      </c>
      <c r="F2111" s="96">
        <f t="shared" si="355"/>
        <v>20</v>
      </c>
      <c r="G2111" s="96"/>
      <c r="H2111" s="74">
        <f t="shared" si="356"/>
        <v>272</v>
      </c>
      <c r="I2111" s="53">
        <f t="shared" si="354"/>
        <v>0.99704696907749246</v>
      </c>
      <c r="J2111" s="53">
        <f t="shared" si="357"/>
        <v>-3.575564382406738E-2</v>
      </c>
      <c r="K2111" s="53">
        <f t="shared" si="358"/>
        <v>1.5332940626387306</v>
      </c>
      <c r="L2111" s="53">
        <f t="shared" si="359"/>
        <v>24.228159240286629</v>
      </c>
      <c r="M2111" s="93">
        <f t="shared" si="360"/>
        <v>3.4306126455220189</v>
      </c>
      <c r="N2111" s="53">
        <f t="shared" si="361"/>
        <v>16.475148283394908</v>
      </c>
      <c r="O2111">
        <f t="shared" si="362"/>
        <v>1.0926186229103982</v>
      </c>
      <c r="P2111" s="53">
        <f t="shared" si="363"/>
        <v>17.596754482591379</v>
      </c>
      <c r="Q2111" s="53">
        <v>0.2</v>
      </c>
      <c r="R2111" s="53">
        <f t="shared" si="364"/>
        <v>6.6808170992334608</v>
      </c>
    </row>
    <row r="2112" spans="2:18" ht="15">
      <c r="B2112" s="84">
        <v>32415</v>
      </c>
      <c r="C2112" s="85">
        <v>0</v>
      </c>
      <c r="D2112" s="86">
        <v>28</v>
      </c>
      <c r="E2112" s="87">
        <v>14</v>
      </c>
      <c r="F2112" s="96">
        <f t="shared" si="355"/>
        <v>21</v>
      </c>
      <c r="G2112" s="96"/>
      <c r="H2112" s="74">
        <f t="shared" si="356"/>
        <v>273</v>
      </c>
      <c r="I2112" s="53">
        <f t="shared" si="354"/>
        <v>0.99761968863949657</v>
      </c>
      <c r="J2112" s="53">
        <f t="shared" si="357"/>
        <v>-4.255246372909955E-2</v>
      </c>
      <c r="K2112" s="53">
        <f t="shared" si="358"/>
        <v>1.5261529365628643</v>
      </c>
      <c r="L2112" s="53">
        <f t="shared" si="359"/>
        <v>23.954753326716986</v>
      </c>
      <c r="M2112" s="93">
        <f t="shared" si="360"/>
        <v>3.2567687342817448</v>
      </c>
      <c r="N2112" s="53">
        <f t="shared" si="361"/>
        <v>15.237181554653905</v>
      </c>
      <c r="O2112">
        <f t="shared" si="362"/>
        <v>1.1544769098420939</v>
      </c>
      <c r="P2112" s="53">
        <f t="shared" si="363"/>
        <v>18.720055663097781</v>
      </c>
      <c r="Q2112" s="53">
        <v>0.2</v>
      </c>
      <c r="R2112" s="53">
        <f t="shared" si="364"/>
        <v>6.4336745500034498</v>
      </c>
    </row>
    <row r="2113" spans="2:18" ht="15">
      <c r="B2113" s="84">
        <v>32416</v>
      </c>
      <c r="C2113" s="85">
        <v>0</v>
      </c>
      <c r="D2113" s="86">
        <v>26</v>
      </c>
      <c r="E2113" s="87">
        <v>12</v>
      </c>
      <c r="F2113" s="96">
        <f t="shared" si="355"/>
        <v>19</v>
      </c>
      <c r="G2113" s="96"/>
      <c r="H2113" s="74">
        <f t="shared" si="356"/>
        <v>274</v>
      </c>
      <c r="I2113" s="53">
        <f t="shared" si="354"/>
        <v>0.99819311257392784</v>
      </c>
      <c r="J2113" s="53">
        <f t="shared" si="357"/>
        <v>-4.9342619653318411E-2</v>
      </c>
      <c r="K2113" s="53">
        <f t="shared" si="358"/>
        <v>1.5190124063664594</v>
      </c>
      <c r="L2113" s="53">
        <f t="shared" si="359"/>
        <v>23.681521378654168</v>
      </c>
      <c r="M2113" s="93">
        <f t="shared" si="360"/>
        <v>3.0536616117746767</v>
      </c>
      <c r="N2113" s="53">
        <f t="shared" si="361"/>
        <v>15.063383697402683</v>
      </c>
      <c r="O2113">
        <f t="shared" si="362"/>
        <v>1.0336608681468451</v>
      </c>
      <c r="P2113" s="53">
        <f t="shared" si="363"/>
        <v>16.533851613772821</v>
      </c>
      <c r="Q2113" s="53">
        <v>0.2</v>
      </c>
      <c r="R2113" s="53">
        <f t="shared" si="364"/>
        <v>6.314701789115694</v>
      </c>
    </row>
    <row r="2114" spans="2:18" ht="15">
      <c r="B2114" s="84">
        <v>32417</v>
      </c>
      <c r="C2114" s="85">
        <v>0</v>
      </c>
      <c r="D2114" s="86">
        <v>27</v>
      </c>
      <c r="E2114" s="87">
        <v>11</v>
      </c>
      <c r="F2114" s="96">
        <f t="shared" si="355"/>
        <v>19</v>
      </c>
      <c r="G2114" s="96"/>
      <c r="H2114" s="74">
        <f t="shared" si="356"/>
        <v>275</v>
      </c>
      <c r="I2114" s="53">
        <f t="shared" si="354"/>
        <v>0.99876707119541852</v>
      </c>
      <c r="J2114" s="53">
        <f t="shared" si="357"/>
        <v>-5.6124398277060894E-2</v>
      </c>
      <c r="K2114" s="53">
        <f t="shared" si="358"/>
        <v>1.5118732631171512</v>
      </c>
      <c r="L2114" s="53">
        <f t="shared" si="359"/>
        <v>23.408546319817695</v>
      </c>
      <c r="M2114" s="93">
        <f t="shared" si="360"/>
        <v>3.2268719226536962</v>
      </c>
      <c r="N2114" s="53">
        <f t="shared" si="361"/>
        <v>15.917811497476034</v>
      </c>
      <c r="O2114">
        <f t="shared" si="362"/>
        <v>1.0336608681468451</v>
      </c>
      <c r="P2114" s="53">
        <f t="shared" si="363"/>
        <v>16.533851613772821</v>
      </c>
      <c r="Q2114" s="53">
        <v>0.2</v>
      </c>
      <c r="R2114" s="53">
        <f t="shared" si="364"/>
        <v>6.5115626377287379</v>
      </c>
    </row>
    <row r="2115" spans="2:18" ht="15">
      <c r="B2115" s="84">
        <v>32418</v>
      </c>
      <c r="C2115" s="85">
        <v>0</v>
      </c>
      <c r="D2115" s="86">
        <v>26</v>
      </c>
      <c r="E2115" s="87">
        <v>10</v>
      </c>
      <c r="F2115" s="96">
        <f t="shared" si="355"/>
        <v>18</v>
      </c>
      <c r="G2115" s="96"/>
      <c r="H2115" s="74">
        <f t="shared" si="356"/>
        <v>276</v>
      </c>
      <c r="I2115" s="53">
        <f t="shared" si="354"/>
        <v>0.9993413946603783</v>
      </c>
      <c r="J2115" s="53">
        <f t="shared" si="357"/>
        <v>-6.2896077750080936E-2</v>
      </c>
      <c r="K2115" s="53">
        <f t="shared" si="358"/>
        <v>1.5047363165639849</v>
      </c>
      <c r="L2115" s="53">
        <f t="shared" si="359"/>
        <v>23.135911735404175</v>
      </c>
      <c r="M2115" s="93">
        <f t="shared" si="360"/>
        <v>3.1026237333765136</v>
      </c>
      <c r="N2115" s="53">
        <f t="shared" si="361"/>
        <v>15.732419980074841</v>
      </c>
      <c r="O2115">
        <f t="shared" si="362"/>
        <v>0.97748894673792364</v>
      </c>
      <c r="P2115" s="53">
        <f t="shared" si="363"/>
        <v>15.528504174899853</v>
      </c>
      <c r="Q2115" s="53">
        <v>0.2</v>
      </c>
      <c r="R2115" s="53">
        <f t="shared" si="364"/>
        <v>6.4275465194462686</v>
      </c>
    </row>
    <row r="2116" spans="2:18" ht="15">
      <c r="B2116" s="84">
        <v>32419</v>
      </c>
      <c r="C2116" s="85">
        <v>0</v>
      </c>
      <c r="D2116" s="86">
        <v>27</v>
      </c>
      <c r="E2116" s="87">
        <v>11</v>
      </c>
      <c r="F2116" s="96">
        <f t="shared" si="355"/>
        <v>19</v>
      </c>
      <c r="G2116" s="96"/>
      <c r="H2116" s="74">
        <f t="shared" si="356"/>
        <v>277</v>
      </c>
      <c r="I2116" s="53">
        <f t="shared" si="354"/>
        <v>0.99991591301725413</v>
      </c>
      <c r="J2116" s="53">
        <f t="shared" si="357"/>
        <v>-6.9655927497567424E-2</v>
      </c>
      <c r="K2116" s="53">
        <f t="shared" si="358"/>
        <v>1.4976023972671788</v>
      </c>
      <c r="L2116" s="53">
        <f t="shared" si="359"/>
        <v>22.863701840757685</v>
      </c>
      <c r="M2116" s="93">
        <f t="shared" si="360"/>
        <v>3.1517650224783882</v>
      </c>
      <c r="N2116" s="53">
        <f t="shared" si="361"/>
        <v>15.547317251715226</v>
      </c>
      <c r="O2116">
        <f t="shared" si="362"/>
        <v>1.0336608681468451</v>
      </c>
      <c r="P2116" s="53">
        <f t="shared" si="363"/>
        <v>16.533851613772821</v>
      </c>
      <c r="Q2116" s="53">
        <v>0.2</v>
      </c>
      <c r="R2116" s="53">
        <f t="shared" si="364"/>
        <v>6.4262004671387123</v>
      </c>
    </row>
    <row r="2117" spans="2:18" ht="15">
      <c r="B2117" s="84">
        <v>32420</v>
      </c>
      <c r="C2117" s="85">
        <v>0</v>
      </c>
      <c r="D2117" s="86">
        <v>24</v>
      </c>
      <c r="E2117" s="87">
        <v>15</v>
      </c>
      <c r="F2117" s="96">
        <f t="shared" si="355"/>
        <v>19.5</v>
      </c>
      <c r="G2117" s="96"/>
      <c r="H2117" s="74">
        <f t="shared" si="356"/>
        <v>278</v>
      </c>
      <c r="I2117" s="53">
        <f t="shared" si="354"/>
        <v>1.0004904562568209</v>
      </c>
      <c r="J2117" s="53">
        <f t="shared" si="357"/>
        <v>-7.6402208038679448E-2</v>
      </c>
      <c r="K2117" s="53">
        <f t="shared" si="358"/>
        <v>1.49047235874324</v>
      </c>
      <c r="L2117" s="53">
        <f t="shared" si="359"/>
        <v>22.59200144816208</v>
      </c>
      <c r="M2117" s="93">
        <f t="shared" si="360"/>
        <v>2.3674688162514146</v>
      </c>
      <c r="N2117" s="53">
        <f t="shared" si="361"/>
        <v>11.521920738562661</v>
      </c>
      <c r="O2117">
        <f t="shared" si="362"/>
        <v>1.0627844323448907</v>
      </c>
      <c r="P2117" s="53">
        <f t="shared" si="363"/>
        <v>17.057933627510408</v>
      </c>
      <c r="Q2117" s="53">
        <v>0.2</v>
      </c>
      <c r="R2117" s="53">
        <f t="shared" si="364"/>
        <v>5.5174394807457503</v>
      </c>
    </row>
    <row r="2118" spans="2:18" ht="15">
      <c r="B2118" s="84">
        <v>32421</v>
      </c>
      <c r="C2118" s="85">
        <v>1.4</v>
      </c>
      <c r="D2118" s="86">
        <v>20</v>
      </c>
      <c r="E2118" s="87">
        <v>12</v>
      </c>
      <c r="F2118" s="96">
        <f t="shared" si="355"/>
        <v>16</v>
      </c>
      <c r="G2118" s="96"/>
      <c r="H2118" s="74">
        <f t="shared" si="356"/>
        <v>279</v>
      </c>
      <c r="I2118" s="53">
        <f t="shared" si="354"/>
        <v>1.0010648543624907</v>
      </c>
      <c r="J2118" s="53">
        <f t="shared" si="357"/>
        <v>-8.3133170818912028E-2</v>
      </c>
      <c r="K2118" s="53">
        <f t="shared" si="358"/>
        <v>1.4833470796248718</v>
      </c>
      <c r="L2118" s="53">
        <f t="shared" si="359"/>
        <v>22.320895931759992</v>
      </c>
      <c r="M2118" s="93">
        <f t="shared" si="360"/>
        <v>1.9983556832278369</v>
      </c>
      <c r="N2118" s="53">
        <f t="shared" si="361"/>
        <v>10.732614675344566</v>
      </c>
      <c r="O2118">
        <f t="shared" si="362"/>
        <v>0.87306160859956128</v>
      </c>
      <c r="P2118" s="53">
        <f t="shared" si="363"/>
        <v>13.679665048200096</v>
      </c>
      <c r="Q2118" s="53">
        <v>0.2</v>
      </c>
      <c r="R2118" s="53">
        <f t="shared" si="364"/>
        <v>5.2021318111311574</v>
      </c>
    </row>
    <row r="2119" spans="2:18" ht="15">
      <c r="B2119" s="84">
        <v>32422</v>
      </c>
      <c r="C2119" s="85">
        <v>1.1000000000000001</v>
      </c>
      <c r="D2119" s="86">
        <v>17</v>
      </c>
      <c r="E2119" s="87">
        <v>13</v>
      </c>
      <c r="F2119" s="96">
        <f t="shared" si="355"/>
        <v>15</v>
      </c>
      <c r="G2119" s="96"/>
      <c r="H2119" s="74">
        <f t="shared" si="356"/>
        <v>280</v>
      </c>
      <c r="I2119" s="53">
        <f t="shared" si="354"/>
        <v>1.0016389373606227</v>
      </c>
      <c r="J2119" s="53">
        <f t="shared" si="357"/>
        <v>-8.984705805761542E-2</v>
      </c>
      <c r="K2119" s="53">
        <f t="shared" si="358"/>
        <v>1.4762274658349086</v>
      </c>
      <c r="L2119" s="53">
        <f t="shared" si="359"/>
        <v>22.050471190607464</v>
      </c>
      <c r="M2119" s="93">
        <f t="shared" si="360"/>
        <v>1.3546315526216832</v>
      </c>
      <c r="N2119" s="53">
        <f t="shared" si="361"/>
        <v>7.497160204806538</v>
      </c>
      <c r="O2119">
        <f t="shared" si="362"/>
        <v>0.8245943710158492</v>
      </c>
      <c r="P2119" s="53">
        <f t="shared" si="363"/>
        <v>12.831038046583151</v>
      </c>
      <c r="Q2119" s="53">
        <v>0.2</v>
      </c>
      <c r="R2119" s="53">
        <f t="shared" si="364"/>
        <v>4.4276379374067263</v>
      </c>
    </row>
    <row r="2120" spans="2:18" ht="15">
      <c r="B2120" s="84">
        <v>32423</v>
      </c>
      <c r="C2120" s="85">
        <v>0</v>
      </c>
      <c r="D2120" s="86">
        <v>23</v>
      </c>
      <c r="E2120" s="87">
        <v>15</v>
      </c>
      <c r="F2120" s="96">
        <f t="shared" si="355"/>
        <v>19</v>
      </c>
      <c r="G2120" s="96"/>
      <c r="H2120" s="74">
        <f t="shared" si="356"/>
        <v>281</v>
      </c>
      <c r="I2120" s="53">
        <f t="shared" si="354"/>
        <v>1.0022125353708218</v>
      </c>
      <c r="J2120" s="53">
        <f t="shared" si="357"/>
        <v>-9.6542102612042532E-2</v>
      </c>
      <c r="K2120" s="53">
        <f t="shared" si="358"/>
        <v>1.4691144527732658</v>
      </c>
      <c r="L2120" s="53">
        <f t="shared" si="359"/>
        <v>21.780813609876329</v>
      </c>
      <c r="M2120" s="93">
        <f t="shared" si="360"/>
        <v>2.1230801226704128</v>
      </c>
      <c r="N2120" s="53">
        <f t="shared" si="361"/>
        <v>10.472925482246584</v>
      </c>
      <c r="O2120">
        <f t="shared" si="362"/>
        <v>1.0336608681468451</v>
      </c>
      <c r="P2120" s="53">
        <f t="shared" si="363"/>
        <v>16.533851613772821</v>
      </c>
      <c r="Q2120" s="53">
        <v>0.2</v>
      </c>
      <c r="R2120" s="53">
        <f t="shared" si="364"/>
        <v>5.2570565443322623</v>
      </c>
    </row>
    <row r="2121" spans="2:18" ht="15">
      <c r="B2121" s="84">
        <v>32424</v>
      </c>
      <c r="C2121" s="85">
        <v>0</v>
      </c>
      <c r="D2121" s="86">
        <v>20</v>
      </c>
      <c r="E2121" s="87">
        <v>10</v>
      </c>
      <c r="F2121" s="96">
        <f t="shared" si="355"/>
        <v>15</v>
      </c>
      <c r="G2121" s="96"/>
      <c r="H2121" s="74">
        <f t="shared" si="356"/>
        <v>282</v>
      </c>
      <c r="I2121" s="53">
        <f t="shared" si="354"/>
        <v>1.0027854786562083</v>
      </c>
      <c r="J2121" s="53">
        <f t="shared" si="357"/>
        <v>-0.10321652785929418</v>
      </c>
      <c r="K2121" s="53">
        <f t="shared" si="358"/>
        <v>1.4620090075156542</v>
      </c>
      <c r="L2121" s="53">
        <f t="shared" si="359"/>
        <v>21.512010020221862</v>
      </c>
      <c r="M2121" s="93">
        <f t="shared" si="360"/>
        <v>2.0895574148425657</v>
      </c>
      <c r="N2121" s="53">
        <f t="shared" si="361"/>
        <v>11.564581281085209</v>
      </c>
      <c r="O2121">
        <f t="shared" si="362"/>
        <v>0.8245943710158492</v>
      </c>
      <c r="P2121" s="53">
        <f t="shared" si="363"/>
        <v>12.831038046583151</v>
      </c>
      <c r="Q2121" s="53">
        <v>0.2</v>
      </c>
      <c r="R2121" s="53">
        <f t="shared" si="364"/>
        <v>5.3509178163582938</v>
      </c>
    </row>
    <row r="2122" spans="2:18" ht="15">
      <c r="B2122" s="84">
        <v>32425</v>
      </c>
      <c r="C2122" s="85">
        <v>0</v>
      </c>
      <c r="D2122" s="86">
        <v>23</v>
      </c>
      <c r="E2122" s="87">
        <v>5</v>
      </c>
      <c r="F2122" s="96">
        <f t="shared" si="355"/>
        <v>14</v>
      </c>
      <c r="G2122" s="96"/>
      <c r="H2122" s="74">
        <f t="shared" si="356"/>
        <v>283</v>
      </c>
      <c r="I2122" s="53">
        <f t="shared" ref="I2122:I2185" si="365">1+0.0334*COS($I$7*H2122-0.0552)</f>
        <v>1.0033575976736464</v>
      </c>
      <c r="J2122" s="53">
        <f t="shared" si="357"/>
        <v>-0.10986854759758873</v>
      </c>
      <c r="K2122" s="53">
        <f t="shared" si="358"/>
        <v>1.4549121310225004</v>
      </c>
      <c r="L2122" s="53">
        <f t="shared" si="359"/>
        <v>21.244147655336615</v>
      </c>
      <c r="M2122" s="93">
        <f t="shared" si="360"/>
        <v>2.6841214169157008</v>
      </c>
      <c r="N2122" s="53">
        <f t="shared" si="361"/>
        <v>15.322318484969152</v>
      </c>
      <c r="O2122">
        <f t="shared" si="362"/>
        <v>0.77848917725545741</v>
      </c>
      <c r="P2122" s="53">
        <f t="shared" si="363"/>
        <v>12.02968899466322</v>
      </c>
      <c r="Q2122" s="53">
        <v>0.2</v>
      </c>
      <c r="R2122" s="53">
        <f t="shared" si="364"/>
        <v>6.1583505306568824</v>
      </c>
    </row>
    <row r="2123" spans="2:18" ht="15">
      <c r="B2123" s="84">
        <v>32426</v>
      </c>
      <c r="C2123" s="85">
        <v>0</v>
      </c>
      <c r="D2123" s="86">
        <v>23</v>
      </c>
      <c r="E2123" s="87">
        <v>8</v>
      </c>
      <c r="F2123" s="96">
        <f t="shared" si="355"/>
        <v>15.5</v>
      </c>
      <c r="G2123" s="96"/>
      <c r="H2123" s="74">
        <f t="shared" si="356"/>
        <v>284</v>
      </c>
      <c r="I2123" s="53">
        <f t="shared" si="365"/>
        <v>1.0039287231239142</v>
      </c>
      <c r="J2123" s="53">
        <f t="shared" si="357"/>
        <v>-0.116496365968295</v>
      </c>
      <c r="K2123" s="53">
        <f t="shared" si="358"/>
        <v>1.4478248603562074</v>
      </c>
      <c r="L2123" s="53">
        <f t="shared" si="359"/>
        <v>20.977314107716502</v>
      </c>
      <c r="M2123" s="93">
        <f t="shared" si="360"/>
        <v>2.5336068107772705</v>
      </c>
      <c r="N2123" s="53">
        <f t="shared" si="361"/>
        <v>13.811613991849146</v>
      </c>
      <c r="O2123">
        <f t="shared" si="362"/>
        <v>0.84852650924855288</v>
      </c>
      <c r="P2123" s="53">
        <f t="shared" si="363"/>
        <v>13.249293405289498</v>
      </c>
      <c r="Q2123" s="53">
        <v>0.2</v>
      </c>
      <c r="R2123" s="53">
        <f t="shared" si="364"/>
        <v>5.8825782391668051</v>
      </c>
    </row>
    <row r="2124" spans="2:18" ht="15">
      <c r="B2124" s="84">
        <v>32427</v>
      </c>
      <c r="C2124" s="85">
        <v>0.5</v>
      </c>
      <c r="D2124" s="86">
        <v>14</v>
      </c>
      <c r="E2124" s="87">
        <v>11</v>
      </c>
      <c r="F2124" s="96">
        <f t="shared" si="355"/>
        <v>12.5</v>
      </c>
      <c r="G2124" s="96"/>
      <c r="H2124" s="74">
        <f t="shared" si="356"/>
        <v>285</v>
      </c>
      <c r="I2124" s="53">
        <f t="shared" si="365"/>
        <v>1.0044986860018028</v>
      </c>
      <c r="J2124" s="53">
        <f t="shared" si="357"/>
        <v>-0.12309817740020416</v>
      </c>
      <c r="K2124" s="53">
        <f t="shared" si="358"/>
        <v>1.4407482709045429</v>
      </c>
      <c r="L2124" s="53">
        <f t="shared" si="359"/>
        <v>20.711597282669892</v>
      </c>
      <c r="M2124" s="93">
        <f t="shared" si="360"/>
        <v>1.0179262699252609</v>
      </c>
      <c r="N2124" s="53">
        <f t="shared" si="361"/>
        <v>6.0985015959132571</v>
      </c>
      <c r="O2124">
        <f t="shared" si="362"/>
        <v>0.7135476731207917</v>
      </c>
      <c r="P2124" s="53">
        <f t="shared" si="363"/>
        <v>10.911278230138578</v>
      </c>
      <c r="Q2124" s="53">
        <v>0.2</v>
      </c>
      <c r="R2124" s="53">
        <f t="shared" si="364"/>
        <v>4.0173497847437458</v>
      </c>
    </row>
    <row r="2125" spans="2:18" ht="15">
      <c r="B2125" s="84">
        <v>32428</v>
      </c>
      <c r="C2125" s="85">
        <v>14.3</v>
      </c>
      <c r="D2125" s="86">
        <v>16</v>
      </c>
      <c r="E2125" s="87">
        <v>13</v>
      </c>
      <c r="F2125" s="96">
        <f t="shared" si="355"/>
        <v>14.5</v>
      </c>
      <c r="G2125" s="96"/>
      <c r="H2125" s="74">
        <f t="shared" si="356"/>
        <v>286</v>
      </c>
      <c r="I2125" s="53">
        <f t="shared" si="365"/>
        <v>1.0050673176461264</v>
      </c>
      <c r="J2125" s="53">
        <f t="shared" si="357"/>
        <v>-0.12967216657752278</v>
      </c>
      <c r="K2125" s="53">
        <f t="shared" si="358"/>
        <v>1.4336834786075918</v>
      </c>
      <c r="L2125" s="53">
        <f t="shared" si="359"/>
        <v>20.447085350606343</v>
      </c>
      <c r="M2125" s="93">
        <f t="shared" si="360"/>
        <v>1.0712578887025073</v>
      </c>
      <c r="N2125" s="53">
        <f t="shared" si="361"/>
        <v>6.0206164179710706</v>
      </c>
      <c r="O2125">
        <f t="shared" si="362"/>
        <v>0.80125269250101316</v>
      </c>
      <c r="P2125" s="53">
        <f t="shared" si="363"/>
        <v>12.424600625459268</v>
      </c>
      <c r="Q2125" s="53">
        <v>0.2</v>
      </c>
      <c r="R2125" s="53">
        <f t="shared" si="364"/>
        <v>4.074342595227102</v>
      </c>
    </row>
    <row r="2126" spans="2:18" ht="15">
      <c r="B2126" s="84">
        <v>32429</v>
      </c>
      <c r="C2126" s="85">
        <v>52.7</v>
      </c>
      <c r="D2126" s="86">
        <v>16</v>
      </c>
      <c r="E2126" s="87">
        <v>12</v>
      </c>
      <c r="F2126" s="96">
        <f t="shared" si="355"/>
        <v>14</v>
      </c>
      <c r="G2126" s="96"/>
      <c r="H2126" s="74">
        <f t="shared" si="356"/>
        <v>287</v>
      </c>
      <c r="I2126" s="53">
        <f t="shared" si="365"/>
        <v>1.0056344497896332</v>
      </c>
      <c r="J2126" s="53">
        <f t="shared" si="357"/>
        <v>-0.13621650843313457</v>
      </c>
      <c r="K2126" s="53">
        <f t="shared" si="358"/>
        <v>1.4266316421852574</v>
      </c>
      <c r="L2126" s="53">
        <f t="shared" si="359"/>
        <v>20.183866697645719</v>
      </c>
      <c r="M2126" s="93">
        <f t="shared" si="360"/>
        <v>1.2021563601513092</v>
      </c>
      <c r="N2126" s="53">
        <f t="shared" si="361"/>
        <v>6.8625146771995453</v>
      </c>
      <c r="O2126">
        <f t="shared" si="362"/>
        <v>0.77848917725545741</v>
      </c>
      <c r="P2126" s="53">
        <f t="shared" si="363"/>
        <v>12.02968899466322</v>
      </c>
      <c r="Q2126" s="53">
        <v>0.2</v>
      </c>
      <c r="R2126" s="53">
        <f t="shared" si="364"/>
        <v>4.2463051324106438</v>
      </c>
    </row>
    <row r="2127" spans="2:18" ht="15">
      <c r="B2127" s="84">
        <v>32430</v>
      </c>
      <c r="C2127" s="85">
        <v>4.0999999999999996</v>
      </c>
      <c r="D2127" s="86">
        <v>24</v>
      </c>
      <c r="E2127" s="87">
        <v>14</v>
      </c>
      <c r="F2127" s="96">
        <f t="shared" ref="F2127:F2190" si="366">0.5*(D2127+E2127)</f>
        <v>19</v>
      </c>
      <c r="G2127" s="96"/>
      <c r="H2127" s="74">
        <f t="shared" ref="H2127:H2190" si="367">B2127-DATE(YEAR(B2127),1,0)</f>
        <v>288</v>
      </c>
      <c r="I2127" s="53">
        <f t="shared" si="365"/>
        <v>1.0061999146087979</v>
      </c>
      <c r="J2127" s="53">
        <f t="shared" ref="J2127:J2190" si="368">ASIN(0.39785*SIN(4.869+$I$7*H2127+0.03345*SIN(6.224+$I$7*H2127)))</f>
        <v>-0.14272936816864831</v>
      </c>
      <c r="K2127" s="53">
        <f t="shared" ref="K2127:K2190" si="369">ACOS(-TAN(J2127)*TAN($E$7*$I$8))</f>
        <v>1.4195939653619358</v>
      </c>
      <c r="L2127" s="53">
        <f t="shared" ref="L2127:L2190" si="370">117.5*I2127*((K2127*SIN($E$7*$I$8)*SIN(J2127)+COS($E$7*$I$8)*COS(J2127)*SIN(K2127))/PI())</f>
        <v>19.922029874595928</v>
      </c>
      <c r="M2127" s="93">
        <f t="shared" ref="M2127:M2190" si="371">0.0023*L2127/2.456*(0.5*(D2127+E2127)+17.8)*SQRT(D2127-E2127)</f>
        <v>2.1711052585884358</v>
      </c>
      <c r="N2127" s="53">
        <f t="shared" ref="N2127:N2190" si="372">0.17*L2127*SQRT(D2127-E2127)</f>
        <v>10.709828302999101</v>
      </c>
      <c r="O2127">
        <f t="shared" ref="O2127:O2190" si="373">5336/(F2127+273.15)^2*EXP(21.07-5336/(F2127+273.15))</f>
        <v>1.0336608681468451</v>
      </c>
      <c r="P2127" s="53">
        <f t="shared" ref="P2127:P2190" si="374">EXP(21.07-5336/(F2127+273.15))</f>
        <v>16.533851613772821</v>
      </c>
      <c r="Q2127" s="53">
        <v>0.2</v>
      </c>
      <c r="R2127" s="53">
        <f t="shared" ref="R2127:R2190" si="375">(O2127*N2127*0.6+$L$8*6.43*(1+0.536*Q2127)*P2127*(1- G2127/100))/($O$7*(O2127+$L$8))</f>
        <v>5.3116391437375725</v>
      </c>
    </row>
    <row r="2128" spans="2:18" ht="15">
      <c r="B2128" s="84">
        <v>32431</v>
      </c>
      <c r="C2128" s="85">
        <v>1</v>
      </c>
      <c r="D2128" s="86">
        <v>20</v>
      </c>
      <c r="E2128" s="87">
        <v>13</v>
      </c>
      <c r="F2128" s="96">
        <f t="shared" si="366"/>
        <v>16.5</v>
      </c>
      <c r="G2128" s="96"/>
      <c r="H2128" s="74">
        <f t="shared" si="367"/>
        <v>289</v>
      </c>
      <c r="I2128" s="53">
        <f t="shared" si="365"/>
        <v>1.0067635447734826</v>
      </c>
      <c r="J2128" s="53">
        <f t="shared" si="368"/>
        <v>-0.14920890130282444</v>
      </c>
      <c r="K2128" s="53">
        <f t="shared" si="369"/>
        <v>1.4125716990844581</v>
      </c>
      <c r="L2128" s="53">
        <f t="shared" si="370"/>
        <v>19.661663544351988</v>
      </c>
      <c r="M2128" s="93">
        <f t="shared" si="371"/>
        <v>1.6709477646511444</v>
      </c>
      <c r="N2128" s="53">
        <f t="shared" si="372"/>
        <v>8.8433782570306239</v>
      </c>
      <c r="O2128">
        <f t="shared" si="373"/>
        <v>0.89821237770744478</v>
      </c>
      <c r="P2128" s="53">
        <f t="shared" si="374"/>
        <v>14.122457624351155</v>
      </c>
      <c r="Q2128" s="53">
        <v>0.2</v>
      </c>
      <c r="R2128" s="53">
        <f t="shared" si="375"/>
        <v>4.790378261406655</v>
      </c>
    </row>
    <row r="2129" spans="2:18" ht="15">
      <c r="B2129" s="84">
        <v>32432</v>
      </c>
      <c r="C2129" s="85">
        <v>0</v>
      </c>
      <c r="D2129" s="86">
        <v>25</v>
      </c>
      <c r="E2129" s="87">
        <v>11</v>
      </c>
      <c r="F2129" s="96">
        <f t="shared" si="366"/>
        <v>18</v>
      </c>
      <c r="G2129" s="96"/>
      <c r="H2129" s="74">
        <f t="shared" si="367"/>
        <v>290</v>
      </c>
      <c r="I2129" s="53">
        <f t="shared" si="365"/>
        <v>1.0073251734964539</v>
      </c>
      <c r="J2129" s="53">
        <f t="shared" si="368"/>
        <v>-0.15565325374995273</v>
      </c>
      <c r="K2129" s="53">
        <f t="shared" si="369"/>
        <v>1.4055661437289482</v>
      </c>
      <c r="L2129" s="53">
        <f t="shared" si="370"/>
        <v>19.402856427776385</v>
      </c>
      <c r="M2129" s="93">
        <f t="shared" si="371"/>
        <v>2.4339530025739653</v>
      </c>
      <c r="N2129" s="53">
        <f t="shared" si="372"/>
        <v>12.34180298317564</v>
      </c>
      <c r="O2129">
        <f t="shared" si="373"/>
        <v>0.97748894673792364</v>
      </c>
      <c r="P2129" s="53">
        <f t="shared" si="374"/>
        <v>15.528504174899853</v>
      </c>
      <c r="Q2129" s="53">
        <v>0.2</v>
      </c>
      <c r="R2129" s="53">
        <f t="shared" si="375"/>
        <v>5.6489941087143647</v>
      </c>
    </row>
    <row r="2130" spans="2:18" ht="15">
      <c r="B2130" s="84">
        <v>32433</v>
      </c>
      <c r="C2130" s="85">
        <v>0</v>
      </c>
      <c r="D2130" s="86">
        <v>26</v>
      </c>
      <c r="E2130" s="87">
        <v>11</v>
      </c>
      <c r="F2130" s="96">
        <f t="shared" si="366"/>
        <v>18.5</v>
      </c>
      <c r="G2130" s="96"/>
      <c r="H2130" s="74">
        <f t="shared" si="367"/>
        <v>291</v>
      </c>
      <c r="I2130" s="53">
        <f t="shared" si="365"/>
        <v>1.0078846345827368</v>
      </c>
      <c r="J2130" s="53">
        <f t="shared" si="368"/>
        <v>-0.16206056192979862</v>
      </c>
      <c r="K2130" s="53">
        <f t="shared" si="369"/>
        <v>1.3985786512916953</v>
      </c>
      <c r="L2130" s="53">
        <f t="shared" si="370"/>
        <v>19.145697248126826</v>
      </c>
      <c r="M2130" s="93">
        <f t="shared" si="371"/>
        <v>2.5207101795168358</v>
      </c>
      <c r="N2130" s="53">
        <f t="shared" si="372"/>
        <v>12.605664320899143</v>
      </c>
      <c r="O2130">
        <f t="shared" si="373"/>
        <v>1.0052337064307559</v>
      </c>
      <c r="P2130" s="53">
        <f t="shared" si="374"/>
        <v>16.024156693524468</v>
      </c>
      <c r="Q2130" s="53">
        <v>0.2</v>
      </c>
      <c r="R2130" s="53">
        <f t="shared" si="375"/>
        <v>5.7291238426403401</v>
      </c>
    </row>
    <row r="2131" spans="2:18" ht="15">
      <c r="B2131" s="84">
        <v>32434</v>
      </c>
      <c r="C2131" s="85">
        <v>0</v>
      </c>
      <c r="D2131" s="86">
        <v>25</v>
      </c>
      <c r="E2131" s="87">
        <v>11</v>
      </c>
      <c r="F2131" s="96">
        <f t="shared" si="366"/>
        <v>18</v>
      </c>
      <c r="G2131" s="96"/>
      <c r="H2131" s="74">
        <f t="shared" si="367"/>
        <v>292</v>
      </c>
      <c r="I2131" s="53">
        <f t="shared" si="365"/>
        <v>1.0084417624787954</v>
      </c>
      <c r="J2131" s="53">
        <f t="shared" si="368"/>
        <v>-0.16842895291072263</v>
      </c>
      <c r="K2131" s="53">
        <f t="shared" si="369"/>
        <v>1.3916106275586073</v>
      </c>
      <c r="L2131" s="53">
        <f t="shared" si="370"/>
        <v>18.89027467410472</v>
      </c>
      <c r="M2131" s="93">
        <f t="shared" si="371"/>
        <v>2.3696531968697001</v>
      </c>
      <c r="N2131" s="53">
        <f t="shared" si="372"/>
        <v>12.015759081333949</v>
      </c>
      <c r="O2131">
        <f t="shared" si="373"/>
        <v>0.97748894673792364</v>
      </c>
      <c r="P2131" s="53">
        <f t="shared" si="374"/>
        <v>15.528504174899853</v>
      </c>
      <c r="Q2131" s="53">
        <v>0.2</v>
      </c>
      <c r="R2131" s="53">
        <f t="shared" si="375"/>
        <v>5.5741280102976374</v>
      </c>
    </row>
    <row r="2132" spans="2:18" ht="15">
      <c r="B2132" s="84">
        <v>32435</v>
      </c>
      <c r="C2132" s="85">
        <v>0</v>
      </c>
      <c r="D2132" s="86">
        <v>21</v>
      </c>
      <c r="E2132" s="87">
        <v>12</v>
      </c>
      <c r="F2132" s="96">
        <f t="shared" si="366"/>
        <v>16.5</v>
      </c>
      <c r="G2132" s="96"/>
      <c r="H2132" s="74">
        <f t="shared" si="367"/>
        <v>293</v>
      </c>
      <c r="I2132" s="53">
        <f t="shared" si="365"/>
        <v>1.0089963923215213</v>
      </c>
      <c r="J2132" s="53">
        <f t="shared" si="368"/>
        <v>-0.17475654458762296</v>
      </c>
      <c r="K2132" s="53">
        <f t="shared" si="369"/>
        <v>1.3846635342471949</v>
      </c>
      <c r="L2132" s="53">
        <f t="shared" si="370"/>
        <v>18.636677261603971</v>
      </c>
      <c r="M2132" s="93">
        <f t="shared" si="371"/>
        <v>1.7959048890487832</v>
      </c>
      <c r="N2132" s="53">
        <f t="shared" si="372"/>
        <v>9.5047054034180256</v>
      </c>
      <c r="O2132">
        <f t="shared" si="373"/>
        <v>0.89821237770744478</v>
      </c>
      <c r="P2132" s="53">
        <f t="shared" si="374"/>
        <v>14.122457624351155</v>
      </c>
      <c r="Q2132" s="53">
        <v>0.2</v>
      </c>
      <c r="R2132" s="53">
        <f t="shared" si="375"/>
        <v>4.9414004293424973</v>
      </c>
    </row>
    <row r="2133" spans="2:18" ht="15">
      <c r="B2133" s="84">
        <v>32436</v>
      </c>
      <c r="C2133" s="85">
        <v>3.5</v>
      </c>
      <c r="D2133" s="86">
        <v>16</v>
      </c>
      <c r="E2133" s="87">
        <v>13</v>
      </c>
      <c r="F2133" s="96">
        <f t="shared" si="366"/>
        <v>14.5</v>
      </c>
      <c r="G2133" s="96"/>
      <c r="H2133" s="74">
        <f t="shared" si="367"/>
        <v>294</v>
      </c>
      <c r="I2133" s="53">
        <f t="shared" si="365"/>
        <v>1.0095483599870214</v>
      </c>
      <c r="J2133" s="53">
        <f t="shared" si="368"/>
        <v>-0.18104144589631799</v>
      </c>
      <c r="K2133" s="53">
        <f t="shared" si="369"/>
        <v>1.3777388911144641</v>
      </c>
      <c r="L2133" s="53">
        <f t="shared" si="370"/>
        <v>18.384993394248252</v>
      </c>
      <c r="M2133" s="93">
        <f t="shared" si="371"/>
        <v>0.96322135256054386</v>
      </c>
      <c r="N2133" s="53">
        <f t="shared" si="372"/>
        <v>5.4134362514615466</v>
      </c>
      <c r="O2133">
        <f t="shared" si="373"/>
        <v>0.80125269250101316</v>
      </c>
      <c r="P2133" s="53">
        <f t="shared" si="374"/>
        <v>12.424600625459268</v>
      </c>
      <c r="Q2133" s="53">
        <v>0.2</v>
      </c>
      <c r="R2133" s="53">
        <f t="shared" si="375"/>
        <v>3.9368092967333097</v>
      </c>
    </row>
    <row r="2134" spans="2:18" ht="15">
      <c r="B2134" s="84">
        <v>32437</v>
      </c>
      <c r="C2134" s="85">
        <v>0.5</v>
      </c>
      <c r="D2134" s="86">
        <v>25</v>
      </c>
      <c r="E2134" s="87">
        <v>12</v>
      </c>
      <c r="F2134" s="96">
        <f t="shared" si="366"/>
        <v>18.5</v>
      </c>
      <c r="G2134" s="96"/>
      <c r="H2134" s="74">
        <f t="shared" si="367"/>
        <v>295</v>
      </c>
      <c r="I2134" s="53">
        <f t="shared" si="365"/>
        <v>1.0100975021391829</v>
      </c>
      <c r="J2134" s="53">
        <f t="shared" si="368"/>
        <v>-0.18728175706601952</v>
      </c>
      <c r="K2134" s="53">
        <f t="shared" si="369"/>
        <v>1.370838278023415</v>
      </c>
      <c r="L2134" s="53">
        <f t="shared" si="370"/>
        <v>18.135311222811147</v>
      </c>
      <c r="M2134" s="93">
        <f t="shared" si="371"/>
        <v>2.2228122816240012</v>
      </c>
      <c r="N2134" s="53">
        <f t="shared" si="372"/>
        <v>11.115925066758333</v>
      </c>
      <c r="O2134">
        <f t="shared" si="373"/>
        <v>1.0052337064307559</v>
      </c>
      <c r="P2134" s="53">
        <f t="shared" si="374"/>
        <v>16.024156693524468</v>
      </c>
      <c r="Q2134" s="53">
        <v>0.2</v>
      </c>
      <c r="R2134" s="53">
        <f t="shared" si="375"/>
        <v>5.3864603570394625</v>
      </c>
    </row>
    <row r="2135" spans="2:18" ht="15">
      <c r="B2135" s="84">
        <v>32438</v>
      </c>
      <c r="C2135" s="85">
        <v>0</v>
      </c>
      <c r="D2135" s="86">
        <v>22</v>
      </c>
      <c r="E2135" s="87">
        <v>12</v>
      </c>
      <c r="F2135" s="96">
        <f t="shared" si="366"/>
        <v>17</v>
      </c>
      <c r="G2135" s="96"/>
      <c r="H2135" s="74">
        <f t="shared" si="367"/>
        <v>296</v>
      </c>
      <c r="I2135" s="53">
        <f t="shared" si="365"/>
        <v>1.0106436562780083</v>
      </c>
      <c r="J2135" s="53">
        <f t="shared" si="368"/>
        <v>-0.19347556991152742</v>
      </c>
      <c r="K2135" s="53">
        <f t="shared" si="369"/>
        <v>1.3639633369601956</v>
      </c>
      <c r="L2135" s="53">
        <f t="shared" si="370"/>
        <v>17.887718603622275</v>
      </c>
      <c r="M2135" s="93">
        <f t="shared" si="371"/>
        <v>1.8434598012403531</v>
      </c>
      <c r="N2135" s="53">
        <f t="shared" si="372"/>
        <v>9.616208598374218</v>
      </c>
      <c r="O2135">
        <f t="shared" si="373"/>
        <v>0.92399173474224472</v>
      </c>
      <c r="P2135" s="53">
        <f t="shared" si="374"/>
        <v>14.577982189385189</v>
      </c>
      <c r="Q2135" s="53">
        <v>0.2</v>
      </c>
      <c r="R2135" s="53">
        <f t="shared" si="375"/>
        <v>4.9858305729407837</v>
      </c>
    </row>
    <row r="2136" spans="2:18" ht="15">
      <c r="B2136" s="84">
        <v>32439</v>
      </c>
      <c r="C2136" s="85">
        <v>0.2</v>
      </c>
      <c r="D2136" s="86">
        <v>21</v>
      </c>
      <c r="E2136" s="87">
        <v>10</v>
      </c>
      <c r="F2136" s="96">
        <f t="shared" si="366"/>
        <v>15.5</v>
      </c>
      <c r="G2136" s="96"/>
      <c r="H2136" s="74">
        <f t="shared" si="367"/>
        <v>297</v>
      </c>
      <c r="I2136" s="53">
        <f t="shared" si="365"/>
        <v>1.0111866607877009</v>
      </c>
      <c r="J2136" s="53">
        <f t="shared" si="368"/>
        <v>-0.19962096816676864</v>
      </c>
      <c r="K2136" s="53">
        <f t="shared" si="369"/>
        <v>1.3571157739932649</v>
      </c>
      <c r="L2136" s="53">
        <f t="shared" si="370"/>
        <v>17.642303036069933</v>
      </c>
      <c r="M2136" s="93">
        <f t="shared" si="371"/>
        <v>1.8247161974783117</v>
      </c>
      <c r="N2136" s="53">
        <f t="shared" si="372"/>
        <v>9.9471929334266207</v>
      </c>
      <c r="O2136">
        <f t="shared" si="373"/>
        <v>0.84852650924855288</v>
      </c>
      <c r="P2136" s="53">
        <f t="shared" si="374"/>
        <v>13.249293405289498</v>
      </c>
      <c r="Q2136" s="53">
        <v>0.2</v>
      </c>
      <c r="R2136" s="53">
        <f t="shared" si="375"/>
        <v>5.0035656359209755</v>
      </c>
    </row>
    <row r="2137" spans="2:18" ht="15">
      <c r="B2137" s="84">
        <v>32440</v>
      </c>
      <c r="C2137" s="85">
        <v>0</v>
      </c>
      <c r="D2137" s="86">
        <v>19</v>
      </c>
      <c r="E2137" s="87">
        <v>9</v>
      </c>
      <c r="F2137" s="96">
        <f t="shared" si="366"/>
        <v>14</v>
      </c>
      <c r="G2137" s="96"/>
      <c r="H2137" s="74">
        <f t="shared" si="367"/>
        <v>298</v>
      </c>
      <c r="I2137" s="53">
        <f t="shared" si="365"/>
        <v>1.0117263549844906</v>
      </c>
      <c r="J2137" s="53">
        <f t="shared" si="368"/>
        <v>-0.20571602786129212</v>
      </c>
      <c r="K2137" s="53">
        <f t="shared" si="369"/>
        <v>1.3502973611651965</v>
      </c>
      <c r="L2137" s="53">
        <f t="shared" si="370"/>
        <v>17.399151599318937</v>
      </c>
      <c r="M2137" s="93">
        <f t="shared" si="371"/>
        <v>1.6385310124556391</v>
      </c>
      <c r="N2137" s="53">
        <f t="shared" si="372"/>
        <v>9.353561229429566</v>
      </c>
      <c r="O2137">
        <f t="shared" si="373"/>
        <v>0.77848917725545741</v>
      </c>
      <c r="P2137" s="53">
        <f t="shared" si="374"/>
        <v>12.02968899466322</v>
      </c>
      <c r="Q2137" s="53">
        <v>0.2</v>
      </c>
      <c r="R2137" s="53">
        <f t="shared" si="375"/>
        <v>4.8093198553566028</v>
      </c>
    </row>
    <row r="2138" spans="2:18" ht="15">
      <c r="B2138" s="84">
        <v>32441</v>
      </c>
      <c r="C2138" s="85">
        <v>0</v>
      </c>
      <c r="D2138" s="86">
        <v>21</v>
      </c>
      <c r="E2138" s="87">
        <v>6</v>
      </c>
      <c r="F2138" s="96">
        <f t="shared" si="366"/>
        <v>13.5</v>
      </c>
      <c r="G2138" s="96"/>
      <c r="H2138" s="74">
        <f t="shared" si="367"/>
        <v>299</v>
      </c>
      <c r="I2138" s="53">
        <f t="shared" si="365"/>
        <v>1.0122625791641815</v>
      </c>
      <c r="J2138" s="53">
        <f t="shared" si="368"/>
        <v>-0.21175881774130711</v>
      </c>
      <c r="K2138" s="53">
        <f t="shared" si="369"/>
        <v>1.3435099383070224</v>
      </c>
      <c r="L2138" s="53">
        <f t="shared" si="370"/>
        <v>17.158350888370411</v>
      </c>
      <c r="M2138" s="93">
        <f t="shared" si="371"/>
        <v>1.9478925004636083</v>
      </c>
      <c r="N2138" s="53">
        <f t="shared" si="372"/>
        <v>11.297181230637113</v>
      </c>
      <c r="O2138">
        <f t="shared" si="373"/>
        <v>0.75629173150346363</v>
      </c>
      <c r="P2138" s="53">
        <f t="shared" si="374"/>
        <v>11.646017104401583</v>
      </c>
      <c r="Q2138" s="53">
        <v>0.2</v>
      </c>
      <c r="R2138" s="53">
        <f t="shared" si="375"/>
        <v>5.2273998935194133</v>
      </c>
    </row>
    <row r="2139" spans="2:18" ht="15">
      <c r="B2139" s="84">
        <v>32442</v>
      </c>
      <c r="C2139" s="85">
        <v>0</v>
      </c>
      <c r="D2139" s="86">
        <v>22</v>
      </c>
      <c r="E2139" s="87">
        <v>4</v>
      </c>
      <c r="F2139" s="96">
        <f t="shared" si="366"/>
        <v>13</v>
      </c>
      <c r="G2139" s="96"/>
      <c r="H2139" s="74">
        <f t="shared" si="367"/>
        <v>300</v>
      </c>
      <c r="I2139" s="53">
        <f t="shared" si="365"/>
        <v>1.0127951746494115</v>
      </c>
      <c r="J2139" s="53">
        <f t="shared" si="368"/>
        <v>-0.2177473997368205</v>
      </c>
      <c r="K2139" s="53">
        <f t="shared" si="369"/>
        <v>1.3367554147642666</v>
      </c>
      <c r="L2139" s="53">
        <f t="shared" si="370"/>
        <v>16.919986949598503</v>
      </c>
      <c r="M2139" s="93">
        <f t="shared" si="371"/>
        <v>2.0705535468653116</v>
      </c>
      <c r="N2139" s="53">
        <f t="shared" si="372"/>
        <v>12.203522259841968</v>
      </c>
      <c r="O2139">
        <f t="shared" si="373"/>
        <v>0.73464846187074995</v>
      </c>
      <c r="P2139" s="53">
        <f t="shared" si="374"/>
        <v>11.273304901573978</v>
      </c>
      <c r="Q2139" s="53">
        <v>0.2</v>
      </c>
      <c r="R2139" s="53">
        <f t="shared" si="375"/>
        <v>5.4098229603403452</v>
      </c>
    </row>
    <row r="2140" spans="2:18" ht="15">
      <c r="B2140" s="84">
        <v>32443</v>
      </c>
      <c r="C2140" s="85">
        <v>0</v>
      </c>
      <c r="D2140" s="86">
        <v>14</v>
      </c>
      <c r="E2140" s="87">
        <v>9</v>
      </c>
      <c r="F2140" s="96">
        <f t="shared" si="366"/>
        <v>11.5</v>
      </c>
      <c r="G2140" s="96"/>
      <c r="H2140" s="74">
        <f t="shared" si="367"/>
        <v>301</v>
      </c>
      <c r="I2140" s="53">
        <f t="shared" si="365"/>
        <v>1.0133239838366084</v>
      </c>
      <c r="J2140" s="53">
        <f t="shared" si="368"/>
        <v>-0.22367982947638354</v>
      </c>
      <c r="K2140" s="53">
        <f t="shared" si="369"/>
        <v>1.3300357710230664</v>
      </c>
      <c r="L2140" s="53">
        <f t="shared" si="370"/>
        <v>16.684145215907556</v>
      </c>
      <c r="M2140" s="93">
        <f t="shared" si="371"/>
        <v>1.0236607635223001</v>
      </c>
      <c r="N2140" s="53">
        <f t="shared" si="372"/>
        <v>6.3421700843720252</v>
      </c>
      <c r="O2140">
        <f t="shared" si="373"/>
        <v>0.67292773448592091</v>
      </c>
      <c r="P2140" s="53">
        <f t="shared" si="374"/>
        <v>10.218213752667999</v>
      </c>
      <c r="Q2140" s="53">
        <v>0.2</v>
      </c>
      <c r="R2140" s="53">
        <f t="shared" si="375"/>
        <v>4.0331898010625311</v>
      </c>
    </row>
    <row r="2141" spans="2:18" ht="15">
      <c r="B2141" s="84">
        <v>32444</v>
      </c>
      <c r="C2141" s="85">
        <v>0</v>
      </c>
      <c r="D2141" s="86">
        <v>20</v>
      </c>
      <c r="E2141" s="87">
        <v>7</v>
      </c>
      <c r="F2141" s="96">
        <f t="shared" si="366"/>
        <v>13.5</v>
      </c>
      <c r="G2141" s="96"/>
      <c r="H2141" s="74">
        <f t="shared" si="367"/>
        <v>302</v>
      </c>
      <c r="I2141" s="53">
        <f t="shared" si="365"/>
        <v>1.0138488502426257</v>
      </c>
      <c r="J2141" s="53">
        <f t="shared" si="368"/>
        <v>-0.22955415685093136</v>
      </c>
      <c r="K2141" s="53">
        <f t="shared" si="369"/>
        <v>1.3233530602239887</v>
      </c>
      <c r="L2141" s="53">
        <f t="shared" si="370"/>
        <v>16.450910441660312</v>
      </c>
      <c r="M2141" s="93">
        <f t="shared" si="371"/>
        <v>1.7386230191460681</v>
      </c>
      <c r="N2141" s="53">
        <f t="shared" si="372"/>
        <v>10.083482191330274</v>
      </c>
      <c r="O2141">
        <f t="shared" si="373"/>
        <v>0.75629173150346363</v>
      </c>
      <c r="P2141" s="53">
        <f t="shared" si="374"/>
        <v>11.646017104401583</v>
      </c>
      <c r="Q2141" s="53">
        <v>0.2</v>
      </c>
      <c r="R2141" s="53">
        <f t="shared" si="375"/>
        <v>4.9537046788170249</v>
      </c>
    </row>
    <row r="2142" spans="2:18" ht="15">
      <c r="B2142" s="84">
        <v>32445</v>
      </c>
      <c r="C2142" s="85">
        <v>0</v>
      </c>
      <c r="D2142" s="86">
        <v>19</v>
      </c>
      <c r="E2142" s="87">
        <v>5</v>
      </c>
      <c r="F2142" s="96">
        <f t="shared" si="366"/>
        <v>12</v>
      </c>
      <c r="G2142" s="96"/>
      <c r="H2142" s="74">
        <f t="shared" si="367"/>
        <v>303</v>
      </c>
      <c r="I2142" s="53">
        <f t="shared" si="365"/>
        <v>1.0143696185510496</v>
      </c>
      <c r="J2142" s="53">
        <f t="shared" si="368"/>
        <v>-0.23536842662812049</v>
      </c>
      <c r="K2142" s="53">
        <f t="shared" si="369"/>
        <v>1.3167094095504064</v>
      </c>
      <c r="L2142" s="53">
        <f t="shared" si="370"/>
        <v>16.220366637536831</v>
      </c>
      <c r="M2142" s="93">
        <f t="shared" si="371"/>
        <v>1.6937153442198813</v>
      </c>
      <c r="N2142" s="53">
        <f t="shared" si="372"/>
        <v>10.317479289738619</v>
      </c>
      <c r="O2142">
        <f t="shared" si="373"/>
        <v>0.69297786589913757</v>
      </c>
      <c r="P2142" s="53">
        <f t="shared" si="374"/>
        <v>10.559668732607534</v>
      </c>
      <c r="Q2142" s="53">
        <v>0.2</v>
      </c>
      <c r="R2142" s="53">
        <f t="shared" si="375"/>
        <v>4.9427385450528307</v>
      </c>
    </row>
    <row r="2143" spans="2:18" ht="15">
      <c r="B2143" s="84">
        <v>32446</v>
      </c>
      <c r="C2143" s="85">
        <v>0</v>
      </c>
      <c r="D2143" s="86">
        <v>19</v>
      </c>
      <c r="E2143" s="87">
        <v>6</v>
      </c>
      <c r="F2143" s="96">
        <f t="shared" si="366"/>
        <v>12.5</v>
      </c>
      <c r="G2143" s="96"/>
      <c r="H2143" s="74">
        <f t="shared" si="367"/>
        <v>304</v>
      </c>
      <c r="I2143" s="53">
        <f t="shared" si="365"/>
        <v>1.0148861346581595</v>
      </c>
      <c r="J2143" s="53">
        <f t="shared" si="368"/>
        <v>-0.24112067911849694</v>
      </c>
      <c r="K2143" s="53">
        <f t="shared" si="369"/>
        <v>1.3101070214775534</v>
      </c>
      <c r="L2143" s="53">
        <f t="shared" si="370"/>
        <v>15.992597005491556</v>
      </c>
      <c r="M2143" s="93">
        <f t="shared" si="371"/>
        <v>1.6361863751362233</v>
      </c>
      <c r="N2143" s="53">
        <f t="shared" si="372"/>
        <v>9.8025618502923813</v>
      </c>
      <c r="O2143">
        <f t="shared" si="373"/>
        <v>0.7135476731207917</v>
      </c>
      <c r="P2143" s="53">
        <f t="shared" si="374"/>
        <v>10.911278230138578</v>
      </c>
      <c r="Q2143" s="53">
        <v>0.2</v>
      </c>
      <c r="R2143" s="53">
        <f t="shared" si="375"/>
        <v>4.8486903537880854</v>
      </c>
    </row>
    <row r="2144" spans="2:18" ht="15">
      <c r="B2144" s="84">
        <v>32447</v>
      </c>
      <c r="C2144" s="85">
        <v>0</v>
      </c>
      <c r="D2144" s="86">
        <v>18</v>
      </c>
      <c r="E2144" s="87">
        <v>4</v>
      </c>
      <c r="F2144" s="96">
        <f t="shared" si="366"/>
        <v>11</v>
      </c>
      <c r="G2144" s="96"/>
      <c r="H2144" s="74">
        <f t="shared" si="367"/>
        <v>305</v>
      </c>
      <c r="I2144" s="53">
        <f t="shared" si="365"/>
        <v>1.0153982457185289</v>
      </c>
      <c r="J2144" s="53">
        <f t="shared" si="368"/>
        <v>-0.24680895089479327</v>
      </c>
      <c r="K2144" s="53">
        <f t="shared" si="369"/>
        <v>1.3035481748675748</v>
      </c>
      <c r="L2144" s="53">
        <f t="shared" si="370"/>
        <v>15.767683873981852</v>
      </c>
      <c r="M2144" s="93">
        <f t="shared" si="371"/>
        <v>1.5911967509779694</v>
      </c>
      <c r="N2144" s="53">
        <f t="shared" si="372"/>
        <v>10.029536042698096</v>
      </c>
      <c r="O2144">
        <f t="shared" si="373"/>
        <v>0.65338616455683207</v>
      </c>
      <c r="P2144" s="53">
        <f t="shared" si="374"/>
        <v>9.8866562389251857</v>
      </c>
      <c r="Q2144" s="53">
        <v>0.2</v>
      </c>
      <c r="R2144" s="53">
        <f t="shared" si="375"/>
        <v>4.8347022411799303</v>
      </c>
    </row>
    <row r="2145" spans="2:18" ht="15">
      <c r="B2145" s="84">
        <v>32448</v>
      </c>
      <c r="C2145" s="85">
        <v>0</v>
      </c>
      <c r="D2145" s="86">
        <v>17</v>
      </c>
      <c r="E2145" s="87">
        <v>-1</v>
      </c>
      <c r="F2145" s="96">
        <f t="shared" si="366"/>
        <v>8</v>
      </c>
      <c r="G2145" s="96"/>
      <c r="H2145" s="74">
        <f t="shared" si="367"/>
        <v>306</v>
      </c>
      <c r="I2145" s="53">
        <f t="shared" si="365"/>
        <v>1.0159058001902563</v>
      </c>
      <c r="J2145" s="53">
        <f t="shared" si="368"/>
        <v>-0.25243127556549821</v>
      </c>
      <c r="K2145" s="53">
        <f t="shared" si="369"/>
        <v>1.2970352258952598</v>
      </c>
      <c r="L2145" s="53">
        <f t="shared" si="370"/>
        <v>15.545708633651007</v>
      </c>
      <c r="M2145" s="93">
        <f t="shared" si="371"/>
        <v>1.5935509579074378</v>
      </c>
      <c r="N2145" s="53">
        <f t="shared" si="372"/>
        <v>11.212325513068981</v>
      </c>
      <c r="O2145">
        <f t="shared" si="373"/>
        <v>0.54621768965488293</v>
      </c>
      <c r="P2145" s="53">
        <f t="shared" si="374"/>
        <v>8.0914455460972867</v>
      </c>
      <c r="Q2145" s="53">
        <v>0.2</v>
      </c>
      <c r="R2145" s="53">
        <f t="shared" si="375"/>
        <v>4.9554925943220471</v>
      </c>
    </row>
    <row r="2146" spans="2:18" ht="15">
      <c r="B2146" s="84">
        <v>32449</v>
      </c>
      <c r="C2146" s="85">
        <v>0</v>
      </c>
      <c r="D2146" s="86">
        <v>16</v>
      </c>
      <c r="E2146" s="87">
        <v>-2</v>
      </c>
      <c r="F2146" s="96">
        <f t="shared" si="366"/>
        <v>7</v>
      </c>
      <c r="G2146" s="96"/>
      <c r="H2146" s="74">
        <f t="shared" si="367"/>
        <v>307</v>
      </c>
      <c r="I2146" s="53">
        <f t="shared" si="365"/>
        <v>1.0164086478798078</v>
      </c>
      <c r="J2146" s="53">
        <f t="shared" si="368"/>
        <v>-0.25798568460379556</v>
      </c>
      <c r="K2146" s="53">
        <f t="shared" si="369"/>
        <v>1.2905706087883901</v>
      </c>
      <c r="L2146" s="53">
        <f t="shared" si="370"/>
        <v>15.326751673653153</v>
      </c>
      <c r="M2146" s="93">
        <f t="shared" si="371"/>
        <v>1.5102106475467854</v>
      </c>
      <c r="N2146" s="53">
        <f t="shared" si="372"/>
        <v>11.054403042842459</v>
      </c>
      <c r="O2146">
        <f t="shared" si="373"/>
        <v>0.51408950205511061</v>
      </c>
      <c r="P2146" s="53">
        <f t="shared" si="374"/>
        <v>7.561434041661748</v>
      </c>
      <c r="Q2146" s="53">
        <v>0.2</v>
      </c>
      <c r="R2146" s="53">
        <f t="shared" si="375"/>
        <v>4.8707785626413651</v>
      </c>
    </row>
    <row r="2147" spans="2:18" ht="15">
      <c r="B2147" s="84">
        <v>32450</v>
      </c>
      <c r="C2147" s="85">
        <v>0</v>
      </c>
      <c r="D2147" s="86">
        <v>11</v>
      </c>
      <c r="E2147" s="87">
        <v>2</v>
      </c>
      <c r="F2147" s="96">
        <f t="shared" si="366"/>
        <v>6.5</v>
      </c>
      <c r="G2147" s="96"/>
      <c r="H2147" s="74">
        <f t="shared" si="367"/>
        <v>308</v>
      </c>
      <c r="I2147" s="53">
        <f t="shared" si="365"/>
        <v>1.0169066399864619</v>
      </c>
      <c r="J2147" s="53">
        <f t="shared" si="368"/>
        <v>-0.26347020823283013</v>
      </c>
      <c r="K2147" s="53">
        <f t="shared" si="369"/>
        <v>1.2841568363660321</v>
      </c>
      <c r="L2147" s="53">
        <f t="shared" si="370"/>
        <v>15.110892318814727</v>
      </c>
      <c r="M2147" s="93">
        <f t="shared" si="371"/>
        <v>1.031613727644815</v>
      </c>
      <c r="N2147" s="53">
        <f t="shared" si="372"/>
        <v>7.7065550825955125</v>
      </c>
      <c r="O2147">
        <f t="shared" si="373"/>
        <v>0.4986553243273773</v>
      </c>
      <c r="P2147" s="53">
        <f t="shared" si="374"/>
        <v>7.3082650054301794</v>
      </c>
      <c r="Q2147" s="53">
        <v>0.2</v>
      </c>
      <c r="R2147" s="53">
        <f t="shared" si="375"/>
        <v>4.1198536392369194</v>
      </c>
    </row>
    <row r="2148" spans="2:18" ht="15">
      <c r="B2148" s="84">
        <v>32451</v>
      </c>
      <c r="C2148" s="85">
        <v>0</v>
      </c>
      <c r="D2148" s="86">
        <v>18</v>
      </c>
      <c r="E2148" s="87">
        <v>0</v>
      </c>
      <c r="F2148" s="96">
        <f t="shared" si="366"/>
        <v>9</v>
      </c>
      <c r="G2148" s="96"/>
      <c r="H2148" s="74">
        <f t="shared" si="367"/>
        <v>309</v>
      </c>
      <c r="I2148" s="53">
        <f t="shared" si="365"/>
        <v>1.0173996291463423</v>
      </c>
      <c r="J2148" s="53">
        <f t="shared" si="368"/>
        <v>-0.26888287636813218</v>
      </c>
      <c r="K2148" s="53">
        <f t="shared" si="369"/>
        <v>1.2777965003575227</v>
      </c>
      <c r="L2148" s="53">
        <f t="shared" si="370"/>
        <v>14.89820876783244</v>
      </c>
      <c r="M2148" s="93">
        <f t="shared" si="371"/>
        <v>1.586370319860464</v>
      </c>
      <c r="N2148" s="53">
        <f t="shared" si="372"/>
        <v>10.745316936212541</v>
      </c>
      <c r="O2148">
        <f t="shared" si="373"/>
        <v>0.58008978738759875</v>
      </c>
      <c r="P2148" s="53">
        <f t="shared" si="374"/>
        <v>8.6544506934491388</v>
      </c>
      <c r="Q2148" s="53">
        <v>0.2</v>
      </c>
      <c r="R2148" s="53">
        <f t="shared" si="375"/>
        <v>4.9015742103920283</v>
      </c>
    </row>
    <row r="2149" spans="2:18" ht="15">
      <c r="B2149" s="84">
        <v>32452</v>
      </c>
      <c r="C2149" s="85">
        <v>0</v>
      </c>
      <c r="D2149" s="86">
        <v>13</v>
      </c>
      <c r="E2149" s="87">
        <v>-3</v>
      </c>
      <c r="F2149" s="96">
        <f t="shared" si="366"/>
        <v>5</v>
      </c>
      <c r="G2149" s="96"/>
      <c r="H2149" s="74">
        <f t="shared" si="367"/>
        <v>310</v>
      </c>
      <c r="I2149" s="53">
        <f t="shared" si="365"/>
        <v>1.0178874694760252</v>
      </c>
      <c r="J2149" s="53">
        <f t="shared" si="368"/>
        <v>-0.27422171961789704</v>
      </c>
      <c r="K2149" s="53">
        <f t="shared" si="369"/>
        <v>1.2714922714843895</v>
      </c>
      <c r="L2149" s="53">
        <f t="shared" si="370"/>
        <v>14.688778032712165</v>
      </c>
      <c r="M2149" s="93">
        <f t="shared" si="371"/>
        <v>1.2545269055951564</v>
      </c>
      <c r="N2149" s="53">
        <f t="shared" si="372"/>
        <v>9.9883690622442725</v>
      </c>
      <c r="O2149">
        <f t="shared" si="373"/>
        <v>0.4547610930964518</v>
      </c>
      <c r="P2149" s="53">
        <f t="shared" si="374"/>
        <v>6.5936457320380466</v>
      </c>
      <c r="Q2149" s="53">
        <v>0.2</v>
      </c>
      <c r="R2149" s="53">
        <f t="shared" si="375"/>
        <v>4.5374414755441332</v>
      </c>
    </row>
    <row r="2150" spans="2:18" ht="15">
      <c r="B2150" s="84">
        <v>32453</v>
      </c>
      <c r="C2150" s="85">
        <v>0</v>
      </c>
      <c r="D2150" s="86">
        <v>11</v>
      </c>
      <c r="E2150" s="87">
        <v>-5</v>
      </c>
      <c r="F2150" s="96">
        <f t="shared" si="366"/>
        <v>3</v>
      </c>
      <c r="G2150" s="96"/>
      <c r="H2150" s="74">
        <f t="shared" si="367"/>
        <v>311</v>
      </c>
      <c r="I2150" s="53">
        <f t="shared" si="365"/>
        <v>1.0183700166157084</v>
      </c>
      <c r="J2150" s="53">
        <f t="shared" si="368"/>
        <v>-0.27948477034166919</v>
      </c>
      <c r="K2150" s="53">
        <f t="shared" si="369"/>
        <v>1.2652468992870076</v>
      </c>
      <c r="L2150" s="53">
        <f t="shared" si="370"/>
        <v>14.482675879656613</v>
      </c>
      <c r="M2150" s="93">
        <f t="shared" si="371"/>
        <v>1.1284221727732449</v>
      </c>
      <c r="N2150" s="53">
        <f t="shared" si="372"/>
        <v>9.8482195981664979</v>
      </c>
      <c r="O2150">
        <f t="shared" si="373"/>
        <v>0.40152374789424572</v>
      </c>
      <c r="P2150" s="53">
        <f t="shared" si="374"/>
        <v>5.738329876349705</v>
      </c>
      <c r="Q2150" s="53">
        <v>0.2</v>
      </c>
      <c r="R2150" s="53">
        <f t="shared" si="375"/>
        <v>4.4000646685851921</v>
      </c>
    </row>
    <row r="2151" spans="2:18" ht="15">
      <c r="B2151" s="84">
        <v>32454</v>
      </c>
      <c r="C2151" s="85">
        <v>0</v>
      </c>
      <c r="D2151" s="86">
        <v>12</v>
      </c>
      <c r="E2151" s="87">
        <v>-2</v>
      </c>
      <c r="F2151" s="96">
        <f t="shared" si="366"/>
        <v>5</v>
      </c>
      <c r="G2151" s="96"/>
      <c r="H2151" s="74">
        <f t="shared" si="367"/>
        <v>312</v>
      </c>
      <c r="I2151" s="53">
        <f t="shared" si="365"/>
        <v>1.0188471277719298</v>
      </c>
      <c r="J2151" s="53">
        <f t="shared" si="368"/>
        <v>-0.28467006376778992</v>
      </c>
      <c r="K2151" s="53">
        <f t="shared" si="369"/>
        <v>1.2590632116775065</v>
      </c>
      <c r="L2151" s="53">
        <f t="shared" si="370"/>
        <v>14.279976771613258</v>
      </c>
      <c r="M2151" s="93">
        <f t="shared" si="371"/>
        <v>1.1408428880762589</v>
      </c>
      <c r="N2151" s="53">
        <f t="shared" si="372"/>
        <v>9.0832326969793993</v>
      </c>
      <c r="O2151">
        <f t="shared" si="373"/>
        <v>0.4547610930964518</v>
      </c>
      <c r="P2151" s="53">
        <f t="shared" si="374"/>
        <v>6.5936457320380466</v>
      </c>
      <c r="Q2151" s="53">
        <v>0.2</v>
      </c>
      <c r="R2151" s="53">
        <f t="shared" si="375"/>
        <v>4.3435111463494769</v>
      </c>
    </row>
    <row r="2152" spans="2:18" ht="15">
      <c r="B2152" s="84">
        <v>32455</v>
      </c>
      <c r="C2152" s="85">
        <v>0</v>
      </c>
      <c r="D2152" s="86">
        <v>13</v>
      </c>
      <c r="E2152" s="87">
        <v>-5</v>
      </c>
      <c r="F2152" s="96">
        <f t="shared" si="366"/>
        <v>4</v>
      </c>
      <c r="G2152" s="96"/>
      <c r="H2152" s="74">
        <f t="shared" si="367"/>
        <v>313</v>
      </c>
      <c r="I2152" s="53">
        <f t="shared" si="365"/>
        <v>1.0193186617598224</v>
      </c>
      <c r="J2152" s="53">
        <f t="shared" si="368"/>
        <v>-0.28977563916981031</v>
      </c>
      <c r="K2152" s="53">
        <f t="shared" si="369"/>
        <v>1.2529441142002091</v>
      </c>
      <c r="L2152" s="53">
        <f t="shared" si="370"/>
        <v>14.080753812694676</v>
      </c>
      <c r="M2152" s="93">
        <f t="shared" si="371"/>
        <v>1.2196019921078047</v>
      </c>
      <c r="N2152" s="53">
        <f t="shared" si="372"/>
        <v>10.155728435278233</v>
      </c>
      <c r="O2152">
        <f t="shared" si="373"/>
        <v>0.42741570243698762</v>
      </c>
      <c r="P2152" s="53">
        <f t="shared" si="374"/>
        <v>6.152681276989024</v>
      </c>
      <c r="Q2152" s="53">
        <v>0.2</v>
      </c>
      <c r="R2152" s="53">
        <f t="shared" si="375"/>
        <v>4.5199091514390828</v>
      </c>
    </row>
    <row r="2153" spans="2:18" ht="15">
      <c r="B2153" s="84">
        <v>32456</v>
      </c>
      <c r="C2153" s="85">
        <v>0</v>
      </c>
      <c r="D2153" s="86">
        <v>12</v>
      </c>
      <c r="E2153" s="87">
        <v>-4</v>
      </c>
      <c r="F2153" s="96">
        <f t="shared" si="366"/>
        <v>4</v>
      </c>
      <c r="G2153" s="96"/>
      <c r="H2153" s="74">
        <f t="shared" si="367"/>
        <v>314</v>
      </c>
      <c r="I2153" s="53">
        <f t="shared" si="365"/>
        <v>1.0197844790448929</v>
      </c>
      <c r="J2153" s="53">
        <f t="shared" si="368"/>
        <v>-0.29479954110186718</v>
      </c>
      <c r="K2153" s="53">
        <f t="shared" si="369"/>
        <v>1.2468925889808187</v>
      </c>
      <c r="L2153" s="53">
        <f t="shared" si="370"/>
        <v>13.885078694683791</v>
      </c>
      <c r="M2153" s="93">
        <f t="shared" si="371"/>
        <v>1.1338727129502366</v>
      </c>
      <c r="N2153" s="53">
        <f t="shared" si="372"/>
        <v>9.4418535123849789</v>
      </c>
      <c r="O2153">
        <f t="shared" si="373"/>
        <v>0.42741570243698762</v>
      </c>
      <c r="P2153" s="53">
        <f t="shared" si="374"/>
        <v>6.152681276989024</v>
      </c>
      <c r="Q2153" s="53">
        <v>0.2</v>
      </c>
      <c r="R2153" s="53">
        <f t="shared" si="375"/>
        <v>4.3681723025003105</v>
      </c>
    </row>
    <row r="2154" spans="2:18" ht="15">
      <c r="B2154" s="84">
        <v>32457</v>
      </c>
      <c r="C2154" s="85">
        <v>0</v>
      </c>
      <c r="D2154" s="86">
        <v>11</v>
      </c>
      <c r="E2154" s="87">
        <v>-2</v>
      </c>
      <c r="F2154" s="96">
        <f t="shared" si="366"/>
        <v>4.5</v>
      </c>
      <c r="G2154" s="96"/>
      <c r="H2154" s="74">
        <f t="shared" si="367"/>
        <v>315</v>
      </c>
      <c r="I2154" s="53">
        <f t="shared" si="365"/>
        <v>1.0202444417843124</v>
      </c>
      <c r="J2154" s="53">
        <f t="shared" si="368"/>
        <v>-0.29973982069280281</v>
      </c>
      <c r="K2154" s="53">
        <f t="shared" si="369"/>
        <v>1.2409116933456585</v>
      </c>
      <c r="L2154" s="53">
        <f t="shared" si="370"/>
        <v>13.693021645835916</v>
      </c>
      <c r="M2154" s="93">
        <f t="shared" si="371"/>
        <v>1.0310395086508606</v>
      </c>
      <c r="N2154" s="53">
        <f t="shared" si="372"/>
        <v>8.39305158221695</v>
      </c>
      <c r="O2154">
        <f t="shared" si="373"/>
        <v>0.44090248501484264</v>
      </c>
      <c r="P2154" s="53">
        <f t="shared" si="374"/>
        <v>6.3697455095310378</v>
      </c>
      <c r="Q2154" s="53">
        <v>0.2</v>
      </c>
      <c r="R2154" s="53">
        <f t="shared" si="375"/>
        <v>4.1706220572267165</v>
      </c>
    </row>
    <row r="2155" spans="2:18" ht="15">
      <c r="B2155" s="84">
        <v>32458</v>
      </c>
      <c r="C2155" s="85">
        <v>0</v>
      </c>
      <c r="D2155" s="86">
        <v>12</v>
      </c>
      <c r="E2155" s="87">
        <v>1</v>
      </c>
      <c r="F2155" s="96">
        <f t="shared" si="366"/>
        <v>6.5</v>
      </c>
      <c r="G2155" s="96"/>
      <c r="H2155" s="74">
        <f t="shared" si="367"/>
        <v>316</v>
      </c>
      <c r="I2155" s="53">
        <f t="shared" si="365"/>
        <v>1.020698413867706</v>
      </c>
      <c r="J2155" s="53">
        <f t="shared" si="368"/>
        <v>-0.30459453699858596</v>
      </c>
      <c r="K2155" s="53">
        <f t="shared" si="369"/>
        <v>1.2350045580925202</v>
      </c>
      <c r="L2155" s="53">
        <f t="shared" si="370"/>
        <v>13.504651382186657</v>
      </c>
      <c r="M2155" s="93">
        <f t="shared" si="371"/>
        <v>1.0192611411023882</v>
      </c>
      <c r="N2155" s="53">
        <f t="shared" si="372"/>
        <v>7.6142764650754886</v>
      </c>
      <c r="O2155">
        <f t="shared" si="373"/>
        <v>0.4986553243273773</v>
      </c>
      <c r="P2155" s="53">
        <f t="shared" si="374"/>
        <v>7.3082650054301794</v>
      </c>
      <c r="Q2155" s="53">
        <v>0.2</v>
      </c>
      <c r="R2155" s="53">
        <f t="shared" si="375"/>
        <v>4.0998622635448188</v>
      </c>
    </row>
    <row r="2156" spans="2:18" ht="15">
      <c r="B2156" s="84">
        <v>32459</v>
      </c>
      <c r="C2156" s="85">
        <v>0</v>
      </c>
      <c r="D2156" s="86">
        <v>13</v>
      </c>
      <c r="E2156" s="87">
        <v>-2</v>
      </c>
      <c r="F2156" s="96">
        <f t="shared" si="366"/>
        <v>5.5</v>
      </c>
      <c r="G2156" s="96"/>
      <c r="H2156" s="74">
        <f t="shared" si="367"/>
        <v>317</v>
      </c>
      <c r="I2156" s="53">
        <f t="shared" si="365"/>
        <v>1.0211462609574309</v>
      </c>
      <c r="J2156" s="53">
        <f t="shared" si="368"/>
        <v>-0.3093617584123764</v>
      </c>
      <c r="K2156" s="53">
        <f t="shared" si="369"/>
        <v>1.2291743853950863</v>
      </c>
      <c r="L2156" s="53">
        <f t="shared" si="370"/>
        <v>13.320035061569568</v>
      </c>
      <c r="M2156" s="93">
        <f t="shared" si="371"/>
        <v>1.1256578183020911</v>
      </c>
      <c r="N2156" s="53">
        <f t="shared" si="372"/>
        <v>8.7700065739408295</v>
      </c>
      <c r="O2156">
        <f t="shared" si="373"/>
        <v>0.46900019134232457</v>
      </c>
      <c r="P2156" s="53">
        <f t="shared" si="374"/>
        <v>6.8245700167601502</v>
      </c>
      <c r="Q2156" s="53">
        <v>0.2</v>
      </c>
      <c r="R2156" s="53">
        <f t="shared" si="375"/>
        <v>4.3013676904537892</v>
      </c>
    </row>
    <row r="2157" spans="2:18" ht="15">
      <c r="B2157" s="84">
        <v>32460</v>
      </c>
      <c r="C2157" s="85">
        <v>0</v>
      </c>
      <c r="D2157" s="86">
        <v>13</v>
      </c>
      <c r="E2157" s="87">
        <v>0</v>
      </c>
      <c r="F2157" s="96">
        <f t="shared" si="366"/>
        <v>6.5</v>
      </c>
      <c r="G2157" s="96"/>
      <c r="H2157" s="74">
        <f t="shared" si="367"/>
        <v>318</v>
      </c>
      <c r="I2157" s="53">
        <f t="shared" si="365"/>
        <v>1.0215878505283278</v>
      </c>
      <c r="J2157" s="53">
        <f t="shared" si="368"/>
        <v>-0.31403956413128459</v>
      </c>
      <c r="K2157" s="53">
        <f t="shared" si="369"/>
        <v>1.2234244463235751</v>
      </c>
      <c r="L2157" s="53">
        <f t="shared" si="370"/>
        <v>13.139238240542905</v>
      </c>
      <c r="M2157" s="93">
        <f t="shared" si="371"/>
        <v>1.0780716129193701</v>
      </c>
      <c r="N2157" s="53">
        <f t="shared" si="372"/>
        <v>8.0536135234584982</v>
      </c>
      <c r="O2157">
        <f t="shared" si="373"/>
        <v>0.4986553243273773</v>
      </c>
      <c r="P2157" s="53">
        <f t="shared" si="374"/>
        <v>7.3082650054301794</v>
      </c>
      <c r="Q2157" s="53">
        <v>0.2</v>
      </c>
      <c r="R2157" s="53">
        <f t="shared" si="375"/>
        <v>4.1950408913313844</v>
      </c>
    </row>
    <row r="2158" spans="2:18" ht="15">
      <c r="B2158" s="84">
        <v>32461</v>
      </c>
      <c r="C2158" s="85">
        <v>0</v>
      </c>
      <c r="D2158" s="86">
        <v>9</v>
      </c>
      <c r="E2158" s="87">
        <v>0</v>
      </c>
      <c r="F2158" s="96">
        <f t="shared" si="366"/>
        <v>4.5</v>
      </c>
      <c r="G2158" s="96"/>
      <c r="H2158" s="74">
        <f t="shared" si="367"/>
        <v>319</v>
      </c>
      <c r="I2158" s="53">
        <f t="shared" si="365"/>
        <v>1.0220230519069382</v>
      </c>
      <c r="J2158" s="53">
        <f t="shared" si="368"/>
        <v>-0.3186260456786566</v>
      </c>
      <c r="K2158" s="53">
        <f t="shared" si="369"/>
        <v>1.2177580779650874</v>
      </c>
      <c r="L2158" s="53">
        <f t="shared" si="370"/>
        <v>12.962324834415274</v>
      </c>
      <c r="M2158" s="93">
        <f t="shared" si="371"/>
        <v>0.81209809538740974</v>
      </c>
      <c r="N2158" s="53">
        <f t="shared" si="372"/>
        <v>6.6107856655517896</v>
      </c>
      <c r="O2158">
        <f t="shared" si="373"/>
        <v>0.44090248501484264</v>
      </c>
      <c r="P2158" s="53">
        <f t="shared" si="374"/>
        <v>6.3697455095310378</v>
      </c>
      <c r="Q2158" s="53">
        <v>0.2</v>
      </c>
      <c r="R2158" s="53">
        <f t="shared" si="375"/>
        <v>3.7902579583614755</v>
      </c>
    </row>
    <row r="2159" spans="2:18" ht="15">
      <c r="B2159" s="84">
        <v>32462</v>
      </c>
      <c r="C2159" s="85">
        <v>0</v>
      </c>
      <c r="D2159" s="86">
        <v>15</v>
      </c>
      <c r="E2159" s="87">
        <v>0</v>
      </c>
      <c r="F2159" s="96">
        <f t="shared" si="366"/>
        <v>7.5</v>
      </c>
      <c r="G2159" s="96"/>
      <c r="H2159" s="74">
        <f t="shared" si="367"/>
        <v>320</v>
      </c>
      <c r="I2159" s="53">
        <f t="shared" si="365"/>
        <v>1.0224517363101726</v>
      </c>
      <c r="J2159" s="53">
        <f t="shared" si="368"/>
        <v>-0.32311930848040749</v>
      </c>
      <c r="K2159" s="53">
        <f t="shared" si="369"/>
        <v>1.2121786801282579</v>
      </c>
      <c r="L2159" s="53">
        <f t="shared" si="370"/>
        <v>12.789357080551207</v>
      </c>
      <c r="M2159" s="93">
        <f t="shared" si="371"/>
        <v>1.1735844253516501</v>
      </c>
      <c r="N2159" s="53">
        <f t="shared" si="372"/>
        <v>8.4206043868847065</v>
      </c>
      <c r="O2159">
        <f t="shared" si="373"/>
        <v>0.52994046015629992</v>
      </c>
      <c r="P2159" s="53">
        <f t="shared" si="374"/>
        <v>7.8224239699391331</v>
      </c>
      <c r="Q2159" s="53">
        <v>0.2</v>
      </c>
      <c r="R2159" s="53">
        <f t="shared" si="375"/>
        <v>4.321537906839529</v>
      </c>
    </row>
    <row r="2160" spans="2:18" ht="15">
      <c r="B2160" s="84">
        <v>32463</v>
      </c>
      <c r="C2160" s="85">
        <v>0</v>
      </c>
      <c r="D2160" s="86">
        <v>18</v>
      </c>
      <c r="E2160" s="87">
        <v>-1</v>
      </c>
      <c r="F2160" s="96">
        <f t="shared" si="366"/>
        <v>8.5</v>
      </c>
      <c r="G2160" s="96"/>
      <c r="H2160" s="74">
        <f t="shared" si="367"/>
        <v>321</v>
      </c>
      <c r="I2160" s="53">
        <f t="shared" si="365"/>
        <v>1.0228737768834191</v>
      </c>
      <c r="J2160" s="53">
        <f t="shared" si="368"/>
        <v>-0.32751747349366472</v>
      </c>
      <c r="K2160" s="53">
        <f t="shared" si="369"/>
        <v>1.2066897116181678</v>
      </c>
      <c r="L2160" s="53">
        <f t="shared" si="370"/>
        <v>12.620395505124998</v>
      </c>
      <c r="M2160" s="93">
        <f t="shared" si="371"/>
        <v>1.3548929650212229</v>
      </c>
      <c r="N2160" s="53">
        <f t="shared" si="372"/>
        <v>9.351874867840321</v>
      </c>
      <c r="O2160">
        <f t="shared" si="373"/>
        <v>0.56293085323359648</v>
      </c>
      <c r="P2160" s="53">
        <f t="shared" si="374"/>
        <v>8.3687143143084199</v>
      </c>
      <c r="Q2160" s="53">
        <v>0.2</v>
      </c>
      <c r="R2160" s="53">
        <f t="shared" si="375"/>
        <v>4.5716998790001009</v>
      </c>
    </row>
    <row r="2161" spans="2:18" ht="15">
      <c r="B2161" s="84">
        <v>32464</v>
      </c>
      <c r="C2161" s="85">
        <v>0</v>
      </c>
      <c r="D2161" s="86">
        <v>17</v>
      </c>
      <c r="E2161" s="87">
        <v>-2</v>
      </c>
      <c r="F2161" s="96">
        <f t="shared" si="366"/>
        <v>7.5</v>
      </c>
      <c r="G2161" s="96"/>
      <c r="H2161" s="74">
        <f t="shared" si="367"/>
        <v>322</v>
      </c>
      <c r="I2161" s="53">
        <f t="shared" si="365"/>
        <v>1.0232890487380821</v>
      </c>
      <c r="J2161" s="53">
        <f t="shared" si="368"/>
        <v>-0.33181867888566741</v>
      </c>
      <c r="K2161" s="53">
        <f t="shared" si="369"/>
        <v>1.2012946860691214</v>
      </c>
      <c r="L2161" s="53">
        <f t="shared" si="370"/>
        <v>12.455498893477454</v>
      </c>
      <c r="M2161" s="93">
        <f t="shared" si="371"/>
        <v>1.2863463622682747</v>
      </c>
      <c r="N2161" s="53">
        <f t="shared" si="372"/>
        <v>9.229684364568655</v>
      </c>
      <c r="O2161">
        <f t="shared" si="373"/>
        <v>0.52994046015629992</v>
      </c>
      <c r="P2161" s="53">
        <f t="shared" si="374"/>
        <v>7.8224239699391331</v>
      </c>
      <c r="Q2161" s="53">
        <v>0.2</v>
      </c>
      <c r="R2161" s="53">
        <f t="shared" si="375"/>
        <v>4.4980202986456943</v>
      </c>
    </row>
    <row r="2162" spans="2:18" ht="15">
      <c r="B2162" s="84">
        <v>32465</v>
      </c>
      <c r="C2162" s="85">
        <v>0</v>
      </c>
      <c r="D2162" s="86">
        <v>11</v>
      </c>
      <c r="E2162" s="87">
        <v>-3</v>
      </c>
      <c r="F2162" s="96">
        <f t="shared" si="366"/>
        <v>4</v>
      </c>
      <c r="G2162" s="96"/>
      <c r="H2162" s="74">
        <f t="shared" si="367"/>
        <v>323</v>
      </c>
      <c r="I2162" s="53">
        <f t="shared" si="365"/>
        <v>1.0236974289885385</v>
      </c>
      <c r="J2162" s="53">
        <f t="shared" si="368"/>
        <v>-0.33602108176058221</v>
      </c>
      <c r="K2162" s="53">
        <f t="shared" si="369"/>
        <v>1.1959971673247867</v>
      </c>
      <c r="L2162" s="53">
        <f t="shared" si="370"/>
        <v>12.294724264213732</v>
      </c>
      <c r="M2162" s="93">
        <f t="shared" si="371"/>
        <v>0.93915825060986258</v>
      </c>
      <c r="N2162" s="53">
        <f t="shared" si="372"/>
        <v>7.8204497964625013</v>
      </c>
      <c r="O2162">
        <f t="shared" si="373"/>
        <v>0.42741570243698762</v>
      </c>
      <c r="P2162" s="53">
        <f t="shared" si="374"/>
        <v>6.152681276989024</v>
      </c>
      <c r="Q2162" s="53">
        <v>0.2</v>
      </c>
      <c r="R2162" s="53">
        <f t="shared" si="375"/>
        <v>4.0235367328481697</v>
      </c>
    </row>
    <row r="2163" spans="2:18" ht="15">
      <c r="B2163" s="84">
        <v>32466</v>
      </c>
      <c r="C2163" s="85">
        <v>0</v>
      </c>
      <c r="D2163" s="86">
        <v>9</v>
      </c>
      <c r="E2163" s="87">
        <v>-2</v>
      </c>
      <c r="F2163" s="96">
        <f t="shared" si="366"/>
        <v>3.5</v>
      </c>
      <c r="G2163" s="96"/>
      <c r="H2163" s="74">
        <f t="shared" si="367"/>
        <v>324</v>
      </c>
      <c r="I2163" s="53">
        <f t="shared" si="365"/>
        <v>1.0240987967885025</v>
      </c>
      <c r="J2163" s="53">
        <f t="shared" si="368"/>
        <v>-0.34012285993158092</v>
      </c>
      <c r="K2163" s="53">
        <f t="shared" si="369"/>
        <v>1.190800764357423</v>
      </c>
      <c r="L2163" s="53">
        <f t="shared" si="370"/>
        <v>12.138126847161859</v>
      </c>
      <c r="M2163" s="93">
        <f t="shared" si="371"/>
        <v>0.80302134851583851</v>
      </c>
      <c r="N2163" s="53">
        <f t="shared" si="372"/>
        <v>6.8437941096618271</v>
      </c>
      <c r="O2163">
        <f t="shared" si="373"/>
        <v>0.41429223966637557</v>
      </c>
      <c r="P2163" s="53">
        <f t="shared" si="374"/>
        <v>5.9422692546644251</v>
      </c>
      <c r="Q2163" s="53">
        <v>0.2</v>
      </c>
      <c r="R2163" s="53">
        <f t="shared" si="375"/>
        <v>3.7915702054277673</v>
      </c>
    </row>
    <row r="2164" spans="2:18" ht="15">
      <c r="B2164" s="84">
        <v>32467</v>
      </c>
      <c r="C2164" s="85">
        <v>0</v>
      </c>
      <c r="D2164" s="86">
        <v>13</v>
      </c>
      <c r="E2164" s="87">
        <v>-1</v>
      </c>
      <c r="F2164" s="96">
        <f t="shared" si="366"/>
        <v>6</v>
      </c>
      <c r="G2164" s="96"/>
      <c r="H2164" s="74">
        <f t="shared" si="367"/>
        <v>325</v>
      </c>
      <c r="I2164" s="53">
        <f t="shared" si="365"/>
        <v>1.0244930333667843</v>
      </c>
      <c r="J2164" s="53">
        <f t="shared" si="368"/>
        <v>-0.34412221373519702</v>
      </c>
      <c r="K2164" s="53">
        <f t="shared" si="369"/>
        <v>1.1857091257204355</v>
      </c>
      <c r="L2164" s="53">
        <f t="shared" si="370"/>
        <v>11.985760065291743</v>
      </c>
      <c r="M2164" s="93">
        <f t="shared" si="371"/>
        <v>0.99955346280293134</v>
      </c>
      <c r="N2164" s="53">
        <f t="shared" si="372"/>
        <v>7.6239233063478249</v>
      </c>
      <c r="O2164">
        <f t="shared" si="373"/>
        <v>0.48362860546481151</v>
      </c>
      <c r="P2164" s="53">
        <f t="shared" si="374"/>
        <v>7.0627108084534136</v>
      </c>
      <c r="Q2164" s="53">
        <v>0.2</v>
      </c>
      <c r="R2164" s="53">
        <f t="shared" si="375"/>
        <v>4.0785764374868307</v>
      </c>
    </row>
    <row r="2165" spans="2:18" ht="15">
      <c r="B2165" s="84">
        <v>32468</v>
      </c>
      <c r="C2165" s="85">
        <v>2</v>
      </c>
      <c r="D2165" s="86">
        <v>9</v>
      </c>
      <c r="E2165" s="87">
        <v>3</v>
      </c>
      <c r="F2165" s="96">
        <f t="shared" si="366"/>
        <v>6</v>
      </c>
      <c r="G2165" s="96"/>
      <c r="H2165" s="74">
        <f t="shared" si="367"/>
        <v>326</v>
      </c>
      <c r="I2165" s="53">
        <f t="shared" si="365"/>
        <v>1.0248800220624379</v>
      </c>
      <c r="J2165" s="53">
        <f t="shared" si="368"/>
        <v>-0.34801736788468596</v>
      </c>
      <c r="K2165" s="53">
        <f t="shared" si="369"/>
        <v>1.1807259335312856</v>
      </c>
      <c r="L2165" s="53">
        <f t="shared" si="370"/>
        <v>11.837675520670564</v>
      </c>
      <c r="M2165" s="93">
        <f t="shared" si="371"/>
        <v>0.64627668294220719</v>
      </c>
      <c r="N2165" s="53">
        <f t="shared" si="372"/>
        <v>4.9293650102672713</v>
      </c>
      <c r="O2165">
        <f t="shared" si="373"/>
        <v>0.48362860546481151</v>
      </c>
      <c r="P2165" s="53">
        <f t="shared" si="374"/>
        <v>7.0627108084534136</v>
      </c>
      <c r="Q2165" s="53">
        <v>0.2</v>
      </c>
      <c r="R2165" s="53">
        <f t="shared" si="375"/>
        <v>3.4969086171290353</v>
      </c>
    </row>
    <row r="2166" spans="2:18" ht="15">
      <c r="B2166" s="84">
        <v>32469</v>
      </c>
      <c r="C2166" s="85">
        <v>0</v>
      </c>
      <c r="D2166" s="86">
        <v>6</v>
      </c>
      <c r="E2166" s="87">
        <v>0</v>
      </c>
      <c r="F2166" s="96">
        <f t="shared" si="366"/>
        <v>3</v>
      </c>
      <c r="G2166" s="96"/>
      <c r="H2166" s="74">
        <f t="shared" si="367"/>
        <v>327</v>
      </c>
      <c r="I2166" s="53">
        <f t="shared" si="365"/>
        <v>1.0252596483592822</v>
      </c>
      <c r="J2166" s="53">
        <f t="shared" si="368"/>
        <v>-0.3518065733587763</v>
      </c>
      <c r="K2166" s="53">
        <f t="shared" si="369"/>
        <v>1.1758548969849183</v>
      </c>
      <c r="L2166" s="53">
        <f t="shared" si="370"/>
        <v>11.69392298450672</v>
      </c>
      <c r="M2166" s="93">
        <f t="shared" si="371"/>
        <v>0.55795434375441377</v>
      </c>
      <c r="N2166" s="53">
        <f t="shared" si="372"/>
        <v>4.8695045485857618</v>
      </c>
      <c r="O2166">
        <f t="shared" si="373"/>
        <v>0.40152374789424572</v>
      </c>
      <c r="P2166" s="53">
        <f t="shared" si="374"/>
        <v>5.738329876349705</v>
      </c>
      <c r="Q2166" s="53">
        <v>0.2</v>
      </c>
      <c r="R2166" s="53">
        <f t="shared" si="375"/>
        <v>3.3507562087759473</v>
      </c>
    </row>
    <row r="2167" spans="2:18" ht="15">
      <c r="B2167" s="84">
        <v>32470</v>
      </c>
      <c r="C2167" s="85">
        <v>0</v>
      </c>
      <c r="D2167" s="86">
        <v>6</v>
      </c>
      <c r="E2167" s="87">
        <v>-8</v>
      </c>
      <c r="F2167" s="96">
        <f t="shared" si="366"/>
        <v>-1</v>
      </c>
      <c r="G2167" s="96"/>
      <c r="H2167" s="74">
        <f t="shared" si="367"/>
        <v>328</v>
      </c>
      <c r="I2167" s="53">
        <f t="shared" si="365"/>
        <v>1.0256317999197884</v>
      </c>
      <c r="J2167" s="53">
        <f t="shared" si="368"/>
        <v>-0.35548810932188296</v>
      </c>
      <c r="K2167" s="53">
        <f t="shared" si="369"/>
        <v>1.171099745401277</v>
      </c>
      <c r="L2167" s="53">
        <f t="shared" si="370"/>
        <v>11.554550391307496</v>
      </c>
      <c r="M2167" s="93">
        <f t="shared" si="371"/>
        <v>0.68018307951991619</v>
      </c>
      <c r="N2167" s="53">
        <f t="shared" si="372"/>
        <v>7.3496386998228624</v>
      </c>
      <c r="O2167">
        <f t="shared" si="373"/>
        <v>0.31120306167098138</v>
      </c>
      <c r="P2167" s="53">
        <f t="shared" si="374"/>
        <v>4.3196117853386662</v>
      </c>
      <c r="Q2167" s="53">
        <v>0.2</v>
      </c>
      <c r="R2167" s="53">
        <f t="shared" si="375"/>
        <v>3.6585937871763941</v>
      </c>
    </row>
    <row r="2168" spans="2:18" ht="15">
      <c r="B2168" s="84">
        <v>32471</v>
      </c>
      <c r="C2168" s="85">
        <v>0</v>
      </c>
      <c r="D2168" s="86">
        <v>8</v>
      </c>
      <c r="E2168" s="87">
        <v>-8</v>
      </c>
      <c r="F2168" s="96">
        <f t="shared" si="366"/>
        <v>0</v>
      </c>
      <c r="G2168" s="96"/>
      <c r="H2168" s="74">
        <f t="shared" si="367"/>
        <v>329</v>
      </c>
      <c r="I2168" s="53">
        <f t="shared" si="365"/>
        <v>1.0259963666183221</v>
      </c>
      <c r="J2168" s="53">
        <f t="shared" si="368"/>
        <v>-0.35906028507154886</v>
      </c>
      <c r="K2168" s="53">
        <f t="shared" si="369"/>
        <v>1.1664642208141567</v>
      </c>
      <c r="L2168" s="53">
        <f t="shared" si="370"/>
        <v>11.419603837146985</v>
      </c>
      <c r="M2168" s="93">
        <f t="shared" si="371"/>
        <v>0.76143091383191785</v>
      </c>
      <c r="N2168" s="53">
        <f t="shared" si="372"/>
        <v>7.7653306092599506</v>
      </c>
      <c r="O2168">
        <f t="shared" si="373"/>
        <v>0.33191890507593597</v>
      </c>
      <c r="P2168" s="53">
        <f t="shared" si="374"/>
        <v>4.6410749068413626</v>
      </c>
      <c r="Q2168" s="53">
        <v>0.2</v>
      </c>
      <c r="R2168" s="53">
        <f t="shared" si="375"/>
        <v>3.799768450721027</v>
      </c>
    </row>
    <row r="2169" spans="2:18" ht="15">
      <c r="B2169" s="84">
        <v>32472</v>
      </c>
      <c r="C2169" s="85">
        <v>0</v>
      </c>
      <c r="D2169" s="86">
        <v>6</v>
      </c>
      <c r="E2169" s="87">
        <v>-7</v>
      </c>
      <c r="F2169" s="96">
        <f t="shared" si="366"/>
        <v>-0.5</v>
      </c>
      <c r="G2169" s="96"/>
      <c r="H2169" s="74">
        <f t="shared" si="367"/>
        <v>330</v>
      </c>
      <c r="I2169" s="53">
        <f t="shared" si="365"/>
        <v>1.0263532405737323</v>
      </c>
      <c r="J2169" s="53">
        <f t="shared" si="368"/>
        <v>-0.3625214420085765</v>
      </c>
      <c r="K2169" s="53">
        <f t="shared" si="369"/>
        <v>1.1619520701125954</v>
      </c>
      <c r="L2169" s="53">
        <f t="shared" si="370"/>
        <v>11.289127582010664</v>
      </c>
      <c r="M2169" s="93">
        <f t="shared" si="371"/>
        <v>0.65944356397956416</v>
      </c>
      <c r="N2169" s="53">
        <f t="shared" si="372"/>
        <v>6.9195998198730226</v>
      </c>
      <c r="O2169">
        <f t="shared" si="373"/>
        <v>0.3214141917235559</v>
      </c>
      <c r="P2169" s="53">
        <f t="shared" si="374"/>
        <v>4.4777540135241773</v>
      </c>
      <c r="Q2169" s="53">
        <v>0.2</v>
      </c>
      <c r="R2169" s="53">
        <f t="shared" si="375"/>
        <v>3.5992302405359022</v>
      </c>
    </row>
    <row r="2170" spans="2:18" ht="15">
      <c r="B2170" s="84">
        <v>32473</v>
      </c>
      <c r="C2170" s="85">
        <v>0</v>
      </c>
      <c r="D2170" s="86">
        <v>6</v>
      </c>
      <c r="E2170" s="87">
        <v>-6</v>
      </c>
      <c r="F2170" s="96">
        <f t="shared" si="366"/>
        <v>0</v>
      </c>
      <c r="G2170" s="96"/>
      <c r="H2170" s="74">
        <f t="shared" si="367"/>
        <v>331</v>
      </c>
      <c r="I2170" s="53">
        <f t="shared" si="365"/>
        <v>1.0267023161812738</v>
      </c>
      <c r="J2170" s="53">
        <f t="shared" si="368"/>
        <v>-0.36586995562498681</v>
      </c>
      <c r="K2170" s="53">
        <f t="shared" si="369"/>
        <v>1.1575670367502422</v>
      </c>
      <c r="L2170" s="53">
        <f t="shared" si="370"/>
        <v>11.16316405615237</v>
      </c>
      <c r="M2170" s="93">
        <f t="shared" si="371"/>
        <v>0.64461054561781483</v>
      </c>
      <c r="N2170" s="53">
        <f t="shared" si="372"/>
        <v>6.5739568882840755</v>
      </c>
      <c r="O2170">
        <f t="shared" si="373"/>
        <v>0.33191890507593597</v>
      </c>
      <c r="P2170" s="53">
        <f t="shared" si="374"/>
        <v>4.6410749068413626</v>
      </c>
      <c r="Q2170" s="53">
        <v>0.2</v>
      </c>
      <c r="R2170" s="53">
        <f t="shared" si="375"/>
        <v>3.5558075653249133</v>
      </c>
    </row>
    <row r="2171" spans="2:18" ht="15">
      <c r="B2171" s="84">
        <v>32474</v>
      </c>
      <c r="C2171" s="85">
        <v>0</v>
      </c>
      <c r="D2171" s="86">
        <v>9</v>
      </c>
      <c r="E2171" s="87">
        <v>-5</v>
      </c>
      <c r="F2171" s="96">
        <f t="shared" si="366"/>
        <v>2</v>
      </c>
      <c r="G2171" s="96"/>
      <c r="H2171" s="74">
        <f t="shared" si="367"/>
        <v>332</v>
      </c>
      <c r="I2171" s="53">
        <f t="shared" si="365"/>
        <v>1.0270434901438583</v>
      </c>
      <c r="J2171" s="53">
        <f t="shared" si="368"/>
        <v>-0.36910423750469384</v>
      </c>
      <c r="K2171" s="53">
        <f t="shared" si="369"/>
        <v>1.15331285204249</v>
      </c>
      <c r="L2171" s="53">
        <f t="shared" si="370"/>
        <v>11.041753870365781</v>
      </c>
      <c r="M2171" s="93">
        <f t="shared" si="371"/>
        <v>0.76606698098656412</v>
      </c>
      <c r="N2171" s="53">
        <f t="shared" si="372"/>
        <v>7.0234581884389602</v>
      </c>
      <c r="O2171">
        <f t="shared" si="373"/>
        <v>0.37701905417423626</v>
      </c>
      <c r="P2171" s="53">
        <f t="shared" si="374"/>
        <v>5.3491713880855905</v>
      </c>
      <c r="Q2171" s="53">
        <v>0.2</v>
      </c>
      <c r="R2171" s="53">
        <f t="shared" si="375"/>
        <v>3.7539044939871467</v>
      </c>
    </row>
    <row r="2172" spans="2:18" ht="15">
      <c r="B2172" s="84">
        <v>32475</v>
      </c>
      <c r="C2172" s="85">
        <v>0</v>
      </c>
      <c r="D2172" s="86">
        <v>9</v>
      </c>
      <c r="E2172" s="87">
        <v>-6</v>
      </c>
      <c r="F2172" s="96">
        <f t="shared" si="366"/>
        <v>1.5</v>
      </c>
      <c r="G2172" s="96"/>
      <c r="H2172" s="74">
        <f t="shared" si="367"/>
        <v>333</v>
      </c>
      <c r="I2172" s="53">
        <f t="shared" si="365"/>
        <v>1.0273766615026212</v>
      </c>
      <c r="J2172" s="53">
        <f t="shared" si="368"/>
        <v>-0.37222273733148808</v>
      </c>
      <c r="K2172" s="53">
        <f t="shared" si="369"/>
        <v>1.1491932260757747</v>
      </c>
      <c r="L2172" s="53">
        <f t="shared" si="370"/>
        <v>10.924935830039601</v>
      </c>
      <c r="M2172" s="93">
        <f t="shared" si="371"/>
        <v>0.76475320688257542</v>
      </c>
      <c r="N2172" s="53">
        <f t="shared" si="372"/>
        <v>7.1930560697817736</v>
      </c>
      <c r="O2172">
        <f t="shared" si="373"/>
        <v>0.36526692052720544</v>
      </c>
      <c r="P2172" s="53">
        <f t="shared" si="374"/>
        <v>5.1636135172163016</v>
      </c>
      <c r="Q2172" s="53">
        <v>0.2</v>
      </c>
      <c r="R2172" s="53">
        <f t="shared" si="375"/>
        <v>3.7632097194013778</v>
      </c>
    </row>
    <row r="2173" spans="2:18" ht="15">
      <c r="B2173" s="84">
        <v>32476</v>
      </c>
      <c r="C2173" s="85">
        <v>0</v>
      </c>
      <c r="D2173" s="86">
        <v>7</v>
      </c>
      <c r="E2173" s="87">
        <v>-5</v>
      </c>
      <c r="F2173" s="96">
        <f t="shared" si="366"/>
        <v>1</v>
      </c>
      <c r="G2173" s="96"/>
      <c r="H2173" s="74">
        <f t="shared" si="367"/>
        <v>334</v>
      </c>
      <c r="I2173" s="53">
        <f t="shared" si="365"/>
        <v>1.0277017316667976</v>
      </c>
      <c r="J2173" s="53">
        <f t="shared" si="368"/>
        <v>-0.37522394489866523</v>
      </c>
      <c r="K2173" s="53">
        <f t="shared" si="369"/>
        <v>1.145211838258156</v>
      </c>
      <c r="L2173" s="53">
        <f t="shared" si="370"/>
        <v>10.812746952832439</v>
      </c>
      <c r="M2173" s="93">
        <f t="shared" si="371"/>
        <v>0.65945320801688412</v>
      </c>
      <c r="N2173" s="53">
        <f t="shared" si="372"/>
        <v>6.3675972111750569</v>
      </c>
      <c r="O2173">
        <f t="shared" si="373"/>
        <v>0.35383789041177988</v>
      </c>
      <c r="P2173" s="53">
        <f t="shared" si="374"/>
        <v>4.9838506177847011</v>
      </c>
      <c r="Q2173" s="53">
        <v>0.2</v>
      </c>
      <c r="R2173" s="53">
        <f t="shared" si="375"/>
        <v>3.56595221449086</v>
      </c>
    </row>
    <row r="2174" spans="2:18" ht="15">
      <c r="B2174" s="84">
        <v>32477</v>
      </c>
      <c r="C2174" s="85">
        <v>0</v>
      </c>
      <c r="D2174" s="86">
        <v>8</v>
      </c>
      <c r="E2174" s="87">
        <v>-3</v>
      </c>
      <c r="F2174" s="96">
        <f t="shared" si="366"/>
        <v>2.5</v>
      </c>
      <c r="G2174" s="96"/>
      <c r="H2174" s="74">
        <f t="shared" si="367"/>
        <v>335</v>
      </c>
      <c r="I2174" s="53">
        <f t="shared" si="365"/>
        <v>1.0280186044428956</v>
      </c>
      <c r="J2174" s="53">
        <f t="shared" si="368"/>
        <v>-0.37810639211441766</v>
      </c>
      <c r="K2174" s="53">
        <f t="shared" si="369"/>
        <v>1.1413723275450454</v>
      </c>
      <c r="L2174" s="53">
        <f t="shared" si="370"/>
        <v>10.705222489768387</v>
      </c>
      <c r="M2174" s="93">
        <f t="shared" si="371"/>
        <v>0.67497478906864106</v>
      </c>
      <c r="N2174" s="53">
        <f t="shared" si="372"/>
        <v>6.0358850702921183</v>
      </c>
      <c r="O2174">
        <f t="shared" si="373"/>
        <v>0.38910203313511127</v>
      </c>
      <c r="P2174" s="53">
        <f t="shared" si="374"/>
        <v>5.5406877114500723</v>
      </c>
      <c r="Q2174" s="53">
        <v>0.2</v>
      </c>
      <c r="R2174" s="53">
        <f t="shared" si="375"/>
        <v>3.5722739767020752</v>
      </c>
    </row>
    <row r="2175" spans="2:18" ht="15">
      <c r="B2175" s="84">
        <v>32478</v>
      </c>
      <c r="C2175" s="85">
        <v>1.7</v>
      </c>
      <c r="D2175" s="86">
        <v>5</v>
      </c>
      <c r="E2175" s="87">
        <v>0</v>
      </c>
      <c r="F2175" s="96">
        <f t="shared" si="366"/>
        <v>2.5</v>
      </c>
      <c r="G2175" s="96"/>
      <c r="H2175" s="74">
        <f t="shared" si="367"/>
        <v>336</v>
      </c>
      <c r="I2175" s="53">
        <f t="shared" si="365"/>
        <v>1.0283271860631631</v>
      </c>
      <c r="J2175" s="53">
        <f t="shared" si="368"/>
        <v>-0.38086865499689021</v>
      </c>
      <c r="K2175" s="53">
        <f t="shared" si="369"/>
        <v>1.1376782823787612</v>
      </c>
      <c r="L2175" s="53">
        <f t="shared" si="370"/>
        <v>10.602395949521458</v>
      </c>
      <c r="M2175" s="93">
        <f t="shared" si="371"/>
        <v>0.45069686033041562</v>
      </c>
      <c r="N2175" s="53">
        <f t="shared" si="372"/>
        <v>4.0303052714747301</v>
      </c>
      <c r="O2175">
        <f t="shared" si="373"/>
        <v>0.38910203313511127</v>
      </c>
      <c r="P2175" s="53">
        <f t="shared" si="374"/>
        <v>5.5406877114500723</v>
      </c>
      <c r="Q2175" s="53">
        <v>0.2</v>
      </c>
      <c r="R2175" s="53">
        <f t="shared" si="375"/>
        <v>3.1514529629078076</v>
      </c>
    </row>
    <row r="2176" spans="2:18" ht="15">
      <c r="B2176" s="84">
        <v>32479</v>
      </c>
      <c r="C2176" s="85">
        <v>13.5</v>
      </c>
      <c r="D2176" s="86">
        <v>4</v>
      </c>
      <c r="E2176" s="87">
        <v>2</v>
      </c>
      <c r="F2176" s="96">
        <f t="shared" si="366"/>
        <v>3</v>
      </c>
      <c r="G2176" s="96"/>
      <c r="H2176" s="74">
        <f t="shared" si="367"/>
        <v>337</v>
      </c>
      <c r="I2176" s="53">
        <f t="shared" si="365"/>
        <v>1.0286273852133336</v>
      </c>
      <c r="J2176" s="53">
        <f t="shared" si="368"/>
        <v>-0.38350935565260669</v>
      </c>
      <c r="K2176" s="53">
        <f t="shared" si="369"/>
        <v>1.1341332303853497</v>
      </c>
      <c r="L2176" s="53">
        <f t="shared" si="370"/>
        <v>10.504299125624341</v>
      </c>
      <c r="M2176" s="93">
        <f t="shared" si="371"/>
        <v>0.28936425822266154</v>
      </c>
      <c r="N2176" s="53">
        <f t="shared" si="372"/>
        <v>2.5254047887359041</v>
      </c>
      <c r="O2176">
        <f t="shared" si="373"/>
        <v>0.40152374789424572</v>
      </c>
      <c r="P2176" s="53">
        <f t="shared" si="374"/>
        <v>5.738329876349705</v>
      </c>
      <c r="Q2176" s="53">
        <v>0.2</v>
      </c>
      <c r="R2176" s="53">
        <f t="shared" si="375"/>
        <v>2.8567163442421433</v>
      </c>
    </row>
    <row r="2177" spans="2:18" ht="15">
      <c r="B2177" s="84">
        <v>32480</v>
      </c>
      <c r="C2177" s="85">
        <v>6.6</v>
      </c>
      <c r="D2177" s="86">
        <v>6</v>
      </c>
      <c r="E2177" s="87">
        <v>3</v>
      </c>
      <c r="F2177" s="96">
        <f t="shared" si="366"/>
        <v>4.5</v>
      </c>
      <c r="G2177" s="96"/>
      <c r="H2177" s="74">
        <f t="shared" si="367"/>
        <v>338</v>
      </c>
      <c r="I2177" s="53">
        <f t="shared" si="365"/>
        <v>1.0289191130596493</v>
      </c>
      <c r="J2177" s="53">
        <f t="shared" si="368"/>
        <v>-0.38602716423183553</v>
      </c>
      <c r="K2177" s="53">
        <f t="shared" si="369"/>
        <v>1.1307406278767171</v>
      </c>
      <c r="L2177" s="53">
        <f t="shared" si="370"/>
        <v>10.410962126304899</v>
      </c>
      <c r="M2177" s="93">
        <f t="shared" si="371"/>
        <v>0.37657876821423103</v>
      </c>
      <c r="N2177" s="53">
        <f t="shared" si="372"/>
        <v>3.0654936109340176</v>
      </c>
      <c r="O2177">
        <f t="shared" si="373"/>
        <v>0.44090248501484264</v>
      </c>
      <c r="P2177" s="53">
        <f t="shared" si="374"/>
        <v>6.3697455095310378</v>
      </c>
      <c r="Q2177" s="53">
        <v>0.2</v>
      </c>
      <c r="R2177" s="53">
        <f t="shared" si="375"/>
        <v>3.0336358376332719</v>
      </c>
    </row>
    <row r="2178" spans="2:18" ht="15">
      <c r="B2178" s="84">
        <v>32481</v>
      </c>
      <c r="C2178" s="85">
        <v>0</v>
      </c>
      <c r="D2178" s="86">
        <v>9</v>
      </c>
      <c r="E2178" s="87">
        <v>0</v>
      </c>
      <c r="F2178" s="96">
        <f t="shared" si="366"/>
        <v>4.5</v>
      </c>
      <c r="G2178" s="96"/>
      <c r="H2178" s="74">
        <f t="shared" si="367"/>
        <v>339</v>
      </c>
      <c r="I2178" s="53">
        <f t="shared" si="365"/>
        <v>1.0292022832751471</v>
      </c>
      <c r="J2178" s="53">
        <f t="shared" si="368"/>
        <v>-0.38842080085433023</v>
      </c>
      <c r="K2178" s="53">
        <f t="shared" si="369"/>
        <v>1.127503849210568</v>
      </c>
      <c r="L2178" s="53">
        <f t="shared" si="370"/>
        <v>10.322413406624438</v>
      </c>
      <c r="M2178" s="93">
        <f t="shared" si="371"/>
        <v>0.64670592462430876</v>
      </c>
      <c r="N2178" s="53">
        <f t="shared" si="372"/>
        <v>5.2644308373784643</v>
      </c>
      <c r="O2178">
        <f t="shared" si="373"/>
        <v>0.44090248501484264</v>
      </c>
      <c r="P2178" s="53">
        <f t="shared" si="374"/>
        <v>6.3697455095310378</v>
      </c>
      <c r="Q2178" s="53">
        <v>0.2</v>
      </c>
      <c r="R2178" s="53">
        <f t="shared" si="375"/>
        <v>3.5029242691613667</v>
      </c>
    </row>
    <row r="2179" spans="2:18" ht="15">
      <c r="B2179" s="84">
        <v>32482</v>
      </c>
      <c r="C2179" s="85">
        <v>1.8</v>
      </c>
      <c r="D2179" s="86">
        <v>5</v>
      </c>
      <c r="E2179" s="87">
        <v>2</v>
      </c>
      <c r="F2179" s="96">
        <f t="shared" si="366"/>
        <v>3.5</v>
      </c>
      <c r="G2179" s="96"/>
      <c r="H2179" s="74">
        <f t="shared" si="367"/>
        <v>340</v>
      </c>
      <c r="I2179" s="53">
        <f t="shared" si="365"/>
        <v>1.029476812065204</v>
      </c>
      <c r="J2179" s="53">
        <f t="shared" si="368"/>
        <v>-0.3906890374987888</v>
      </c>
      <c r="K2179" s="53">
        <f t="shared" si="369"/>
        <v>1.1244261760648075</v>
      </c>
      <c r="L2179" s="53">
        <f t="shared" si="370"/>
        <v>10.238679802564082</v>
      </c>
      <c r="M2179" s="93">
        <f t="shared" si="371"/>
        <v>0.35373958805653039</v>
      </c>
      <c r="N2179" s="53">
        <f t="shared" si="372"/>
        <v>3.0147653154799463</v>
      </c>
      <c r="O2179">
        <f t="shared" si="373"/>
        <v>0.41429223966637557</v>
      </c>
      <c r="P2179" s="53">
        <f t="shared" si="374"/>
        <v>5.9422692546644251</v>
      </c>
      <c r="Q2179" s="53">
        <v>0.2</v>
      </c>
      <c r="R2179" s="53">
        <f t="shared" si="375"/>
        <v>2.9810862251299772</v>
      </c>
    </row>
    <row r="2180" spans="2:18" ht="15">
      <c r="B2180" s="84">
        <v>32483</v>
      </c>
      <c r="C2180" s="85">
        <v>0.7</v>
      </c>
      <c r="D2180" s="86">
        <v>12</v>
      </c>
      <c r="E2180" s="87">
        <v>0</v>
      </c>
      <c r="F2180" s="96">
        <f t="shared" si="366"/>
        <v>6</v>
      </c>
      <c r="G2180" s="96"/>
      <c r="H2180" s="74">
        <f t="shared" si="367"/>
        <v>341</v>
      </c>
      <c r="I2180" s="53">
        <f t="shared" si="365"/>
        <v>1.0297426181923344</v>
      </c>
      <c r="J2180" s="53">
        <f t="shared" si="368"/>
        <v>-0.39283069984933006</v>
      </c>
      <c r="K2180" s="53">
        <f t="shared" si="369"/>
        <v>1.121510786686871</v>
      </c>
      <c r="L2180" s="53">
        <f t="shared" si="370"/>
        <v>10.159786566680642</v>
      </c>
      <c r="M2180" s="93">
        <f t="shared" si="371"/>
        <v>0.78442538250643556</v>
      </c>
      <c r="N2180" s="53">
        <f t="shared" si="372"/>
        <v>5.9830706193658569</v>
      </c>
      <c r="O2180">
        <f t="shared" si="373"/>
        <v>0.48362860546481151</v>
      </c>
      <c r="P2180" s="53">
        <f t="shared" si="374"/>
        <v>7.0627108084534136</v>
      </c>
      <c r="Q2180" s="53">
        <v>0.2</v>
      </c>
      <c r="R2180" s="53">
        <f t="shared" si="375"/>
        <v>3.724369513348901</v>
      </c>
    </row>
    <row r="2181" spans="2:18" ht="15">
      <c r="B2181" s="84">
        <v>32484</v>
      </c>
      <c r="C2181" s="85">
        <v>0</v>
      </c>
      <c r="D2181" s="86">
        <v>13</v>
      </c>
      <c r="E2181" s="87">
        <v>-4</v>
      </c>
      <c r="F2181" s="96">
        <f t="shared" si="366"/>
        <v>4.5</v>
      </c>
      <c r="G2181" s="96"/>
      <c r="H2181" s="74">
        <f t="shared" si="367"/>
        <v>342</v>
      </c>
      <c r="I2181" s="53">
        <f t="shared" si="365"/>
        <v>1.0299996230002291</v>
      </c>
      <c r="J2181" s="53">
        <f t="shared" si="368"/>
        <v>-0.39484466909226873</v>
      </c>
      <c r="K2181" s="53">
        <f t="shared" si="369"/>
        <v>1.1187607451818207</v>
      </c>
      <c r="L2181" s="53">
        <f t="shared" si="370"/>
        <v>10.085757404931572</v>
      </c>
      <c r="M2181" s="93">
        <f t="shared" si="371"/>
        <v>0.868434993622485</v>
      </c>
      <c r="N2181" s="53">
        <f t="shared" si="372"/>
        <v>7.0693893261310192</v>
      </c>
      <c r="O2181">
        <f t="shared" si="373"/>
        <v>0.44090248501484264</v>
      </c>
      <c r="P2181" s="53">
        <f t="shared" si="374"/>
        <v>6.3697455095310378</v>
      </c>
      <c r="Q2181" s="53">
        <v>0.2</v>
      </c>
      <c r="R2181" s="53">
        <f t="shared" si="375"/>
        <v>3.8881313264495057</v>
      </c>
    </row>
    <row r="2182" spans="2:18" ht="15">
      <c r="B2182" s="84">
        <v>32485</v>
      </c>
      <c r="C2182" s="85">
        <v>0</v>
      </c>
      <c r="D2182" s="86">
        <v>8</v>
      </c>
      <c r="E2182" s="87">
        <v>-5</v>
      </c>
      <c r="F2182" s="96">
        <f t="shared" si="366"/>
        <v>1.5</v>
      </c>
      <c r="G2182" s="96"/>
      <c r="H2182" s="74">
        <f t="shared" si="367"/>
        <v>343</v>
      </c>
      <c r="I2182" s="53">
        <f t="shared" si="365"/>
        <v>1.0302477504370307</v>
      </c>
      <c r="J2182" s="53">
        <f t="shared" si="368"/>
        <v>-0.39672988365648837</v>
      </c>
      <c r="K2182" s="53">
        <f t="shared" si="369"/>
        <v>1.1161789909059217</v>
      </c>
      <c r="L2182" s="53">
        <f t="shared" si="370"/>
        <v>10.016614514250763</v>
      </c>
      <c r="M2182" s="93">
        <f t="shared" si="371"/>
        <v>0.65275381562742996</v>
      </c>
      <c r="N2182" s="53">
        <f t="shared" si="372"/>
        <v>6.1396209304069513</v>
      </c>
      <c r="O2182">
        <f t="shared" si="373"/>
        <v>0.36526692052720544</v>
      </c>
      <c r="P2182" s="53">
        <f t="shared" si="374"/>
        <v>5.1636135172163016</v>
      </c>
      <c r="Q2182" s="53">
        <v>0.2</v>
      </c>
      <c r="R2182" s="53">
        <f t="shared" si="375"/>
        <v>3.5442190994905807</v>
      </c>
    </row>
    <row r="2183" spans="2:18" ht="15">
      <c r="B2183" s="84">
        <v>32486</v>
      </c>
      <c r="C2183" s="85">
        <v>0</v>
      </c>
      <c r="D2183" s="86">
        <v>10</v>
      </c>
      <c r="E2183" s="87">
        <v>-3</v>
      </c>
      <c r="F2183" s="96">
        <f t="shared" si="366"/>
        <v>3.5</v>
      </c>
      <c r="G2183" s="96"/>
      <c r="H2183" s="74">
        <f t="shared" si="367"/>
        <v>344</v>
      </c>
      <c r="I2183" s="53">
        <f t="shared" si="365"/>
        <v>1.0304869270778381</v>
      </c>
      <c r="J2183" s="53">
        <f t="shared" si="368"/>
        <v>-0.39848534089079213</v>
      </c>
      <c r="K2183" s="53">
        <f t="shared" si="369"/>
        <v>1.1137683280346726</v>
      </c>
      <c r="L2183" s="53">
        <f t="shared" si="370"/>
        <v>9.9523786204424596</v>
      </c>
      <c r="M2183" s="93">
        <f t="shared" si="371"/>
        <v>0.71577684116397267</v>
      </c>
      <c r="N2183" s="53">
        <f t="shared" si="372"/>
        <v>6.1002479429022642</v>
      </c>
      <c r="O2183">
        <f t="shared" si="373"/>
        <v>0.41429223966637557</v>
      </c>
      <c r="P2183" s="53">
        <f t="shared" si="374"/>
        <v>5.9422692546644251</v>
      </c>
      <c r="Q2183" s="53">
        <v>0.2</v>
      </c>
      <c r="R2183" s="53">
        <f t="shared" si="375"/>
        <v>3.6341850591770677</v>
      </c>
    </row>
    <row r="2184" spans="2:18" ht="15">
      <c r="B2184" s="84">
        <v>32487</v>
      </c>
      <c r="C2184" s="85">
        <v>0</v>
      </c>
      <c r="D2184" s="86">
        <v>9</v>
      </c>
      <c r="E2184" s="87">
        <v>-3</v>
      </c>
      <c r="F2184" s="96">
        <f t="shared" si="366"/>
        <v>3</v>
      </c>
      <c r="G2184" s="96"/>
      <c r="H2184" s="74">
        <f t="shared" si="367"/>
        <v>345</v>
      </c>
      <c r="I2184" s="53">
        <f t="shared" si="365"/>
        <v>1.030717082146436</v>
      </c>
      <c r="J2184" s="53">
        <f t="shared" si="368"/>
        <v>-0.40011009867171005</v>
      </c>
      <c r="K2184" s="53">
        <f t="shared" si="369"/>
        <v>1.111531415375884</v>
      </c>
      <c r="L2184" s="53">
        <f t="shared" si="370"/>
        <v>9.8930690159512942</v>
      </c>
      <c r="M2184" s="93">
        <f t="shared" si="371"/>
        <v>0.6675510300124442</v>
      </c>
      <c r="N2184" s="53">
        <f t="shared" si="372"/>
        <v>5.8260013806604469</v>
      </c>
      <c r="O2184">
        <f t="shared" si="373"/>
        <v>0.40152374789424572</v>
      </c>
      <c r="P2184" s="53">
        <f t="shared" si="374"/>
        <v>5.738329876349705</v>
      </c>
      <c r="Q2184" s="53">
        <v>0.2</v>
      </c>
      <c r="R2184" s="53">
        <f t="shared" si="375"/>
        <v>3.5523464198407937</v>
      </c>
    </row>
    <row r="2185" spans="2:18" ht="15">
      <c r="B2185" s="84">
        <v>32488</v>
      </c>
      <c r="C2185" s="85">
        <v>0</v>
      </c>
      <c r="D2185" s="86">
        <v>10</v>
      </c>
      <c r="E2185" s="87">
        <v>-2</v>
      </c>
      <c r="F2185" s="96">
        <f t="shared" si="366"/>
        <v>4</v>
      </c>
      <c r="G2185" s="96"/>
      <c r="H2185" s="74">
        <f t="shared" si="367"/>
        <v>346</v>
      </c>
      <c r="I2185" s="53">
        <f t="shared" si="365"/>
        <v>1.0309381475362362</v>
      </c>
      <c r="J2185" s="53">
        <f t="shared" si="368"/>
        <v>-0.4016032769353951</v>
      </c>
      <c r="K2185" s="53">
        <f t="shared" si="369"/>
        <v>1.1094707564992956</v>
      </c>
      <c r="L2185" s="53">
        <f t="shared" si="370"/>
        <v>9.8387035970613468</v>
      </c>
      <c r="M2185" s="93">
        <f t="shared" si="371"/>
        <v>0.69580006870321431</v>
      </c>
      <c r="N2185" s="53">
        <f t="shared" si="372"/>
        <v>5.7939857336451137</v>
      </c>
      <c r="O2185">
        <f t="shared" si="373"/>
        <v>0.42741570243698762</v>
      </c>
      <c r="P2185" s="53">
        <f t="shared" si="374"/>
        <v>6.152681276989024</v>
      </c>
      <c r="Q2185" s="53">
        <v>0.2</v>
      </c>
      <c r="R2185" s="53">
        <f t="shared" si="375"/>
        <v>3.5928040351182147</v>
      </c>
    </row>
    <row r="2186" spans="2:18" ht="15">
      <c r="B2186" s="84">
        <v>32489</v>
      </c>
      <c r="C2186" s="85">
        <v>0</v>
      </c>
      <c r="D2186" s="86">
        <v>13</v>
      </c>
      <c r="E2186" s="87">
        <v>-1</v>
      </c>
      <c r="F2186" s="96">
        <f t="shared" si="366"/>
        <v>6</v>
      </c>
      <c r="G2186" s="96"/>
      <c r="H2186" s="74">
        <f t="shared" si="367"/>
        <v>347</v>
      </c>
      <c r="I2186" s="53">
        <f t="shared" ref="I2186:I2249" si="376">1+0.0334*COS($I$7*H2186-0.0552)</f>
        <v>1.0311500578304336</v>
      </c>
      <c r="J2186" s="53">
        <f t="shared" si="368"/>
        <v>-0.40296405912744149</v>
      </c>
      <c r="K2186" s="53">
        <f t="shared" si="369"/>
        <v>1.1075886902543202</v>
      </c>
      <c r="L2186" s="53">
        <f t="shared" si="370"/>
        <v>9.7892989000773021</v>
      </c>
      <c r="M2186" s="93">
        <f t="shared" si="371"/>
        <v>0.81637940027852718</v>
      </c>
      <c r="N2186" s="53">
        <f t="shared" si="372"/>
        <v>6.2267944319380844</v>
      </c>
      <c r="O2186">
        <f t="shared" si="373"/>
        <v>0.48362860546481151</v>
      </c>
      <c r="P2186" s="53">
        <f t="shared" si="374"/>
        <v>7.0627108084534136</v>
      </c>
      <c r="Q2186" s="53">
        <v>0.2</v>
      </c>
      <c r="R2186" s="53">
        <f t="shared" si="375"/>
        <v>3.7769815867393302</v>
      </c>
    </row>
    <row r="2187" spans="2:18" ht="15">
      <c r="B2187" s="84">
        <v>32490</v>
      </c>
      <c r="C2187" s="85">
        <v>0</v>
      </c>
      <c r="D2187" s="86">
        <v>6</v>
      </c>
      <c r="E2187" s="87">
        <v>-2</v>
      </c>
      <c r="F2187" s="96">
        <f t="shared" si="366"/>
        <v>2</v>
      </c>
      <c r="G2187" s="96"/>
      <c r="H2187" s="74">
        <f t="shared" si="367"/>
        <v>348</v>
      </c>
      <c r="I2187" s="53">
        <f t="shared" si="376"/>
        <v>1.0313527503213626</v>
      </c>
      <c r="J2187" s="53">
        <f t="shared" si="368"/>
        <v>-0.40419169356469214</v>
      </c>
      <c r="K2187" s="53">
        <f t="shared" si="369"/>
        <v>1.1058873817468056</v>
      </c>
      <c r="L2187" s="53">
        <f t="shared" si="370"/>
        <v>9.7448701360461847</v>
      </c>
      <c r="M2187" s="93">
        <f t="shared" si="371"/>
        <v>0.51107626612673196</v>
      </c>
      <c r="N2187" s="53">
        <f t="shared" si="372"/>
        <v>4.6856513533867616</v>
      </c>
      <c r="O2187">
        <f t="shared" si="373"/>
        <v>0.37701905417423626</v>
      </c>
      <c r="P2187" s="53">
        <f t="shared" si="374"/>
        <v>5.3491713880855905</v>
      </c>
      <c r="Q2187" s="53">
        <v>0.2</v>
      </c>
      <c r="R2187" s="53">
        <f t="shared" si="375"/>
        <v>3.265615068878815</v>
      </c>
    </row>
    <row r="2188" spans="2:18" ht="15">
      <c r="B2188" s="84">
        <v>32491</v>
      </c>
      <c r="C2188" s="85">
        <v>0</v>
      </c>
      <c r="D2188" s="86">
        <v>13</v>
      </c>
      <c r="E2188" s="87">
        <v>-2</v>
      </c>
      <c r="F2188" s="96">
        <f t="shared" si="366"/>
        <v>5.5</v>
      </c>
      <c r="G2188" s="96"/>
      <c r="H2188" s="74">
        <f t="shared" si="367"/>
        <v>349</v>
      </c>
      <c r="I2188" s="53">
        <f t="shared" si="376"/>
        <v>1.0315461650290545</v>
      </c>
      <c r="J2188" s="53">
        <f t="shared" si="368"/>
        <v>-0.40528549470338404</v>
      </c>
      <c r="K2188" s="53">
        <f t="shared" si="369"/>
        <v>1.1043688138441321</v>
      </c>
      <c r="L2188" s="53">
        <f t="shared" si="370"/>
        <v>9.7054312235887465</v>
      </c>
      <c r="M2188" s="93">
        <f t="shared" si="371"/>
        <v>0.82019262609497634</v>
      </c>
      <c r="N2188" s="53">
        <f t="shared" si="372"/>
        <v>6.3901254944425174</v>
      </c>
      <c r="O2188">
        <f t="shared" si="373"/>
        <v>0.46900019134232457</v>
      </c>
      <c r="P2188" s="53">
        <f t="shared" si="374"/>
        <v>6.8245700167601502</v>
      </c>
      <c r="Q2188" s="53">
        <v>0.2</v>
      </c>
      <c r="R2188" s="53">
        <f t="shared" si="375"/>
        <v>3.7895209649344075</v>
      </c>
    </row>
    <row r="2189" spans="2:18" ht="15">
      <c r="B2189" s="84">
        <v>32492</v>
      </c>
      <c r="C2189" s="85">
        <v>0</v>
      </c>
      <c r="D2189" s="86">
        <v>15</v>
      </c>
      <c r="E2189" s="87">
        <v>2</v>
      </c>
      <c r="F2189" s="96">
        <f t="shared" si="366"/>
        <v>8.5</v>
      </c>
      <c r="G2189" s="96"/>
      <c r="H2189" s="74">
        <f t="shared" si="367"/>
        <v>350</v>
      </c>
      <c r="I2189" s="53">
        <f t="shared" si="376"/>
        <v>1.0317302447189851</v>
      </c>
      <c r="J2189" s="53">
        <f t="shared" si="368"/>
        <v>-0.40624484430830238</v>
      </c>
      <c r="K2189" s="53">
        <f t="shared" si="369"/>
        <v>1.103034779275549</v>
      </c>
      <c r="L2189" s="53">
        <f t="shared" si="370"/>
        <v>9.6709948194257951</v>
      </c>
      <c r="M2189" s="93">
        <f t="shared" si="371"/>
        <v>0.8588118906951181</v>
      </c>
      <c r="N2189" s="53">
        <f t="shared" si="372"/>
        <v>5.9277755100516725</v>
      </c>
      <c r="O2189">
        <f t="shared" si="373"/>
        <v>0.56293085323359648</v>
      </c>
      <c r="P2189" s="53">
        <f t="shared" si="374"/>
        <v>8.3687143143084199</v>
      </c>
      <c r="Q2189" s="53">
        <v>0.2</v>
      </c>
      <c r="R2189" s="53">
        <f t="shared" si="375"/>
        <v>3.819994850826046</v>
      </c>
    </row>
    <row r="2190" spans="2:18" ht="15">
      <c r="B2190" s="84">
        <v>32493</v>
      </c>
      <c r="C2190" s="85">
        <v>0</v>
      </c>
      <c r="D2190" s="86">
        <v>12</v>
      </c>
      <c r="E2190" s="87">
        <v>-5</v>
      </c>
      <c r="F2190" s="96">
        <f t="shared" si="366"/>
        <v>3.5</v>
      </c>
      <c r="G2190" s="96"/>
      <c r="H2190" s="74">
        <f t="shared" si="367"/>
        <v>351</v>
      </c>
      <c r="I2190" s="53">
        <f t="shared" si="376"/>
        <v>1.031904934919013</v>
      </c>
      <c r="J2190" s="53">
        <f t="shared" si="368"/>
        <v>-0.40706919251797818</v>
      </c>
      <c r="K2190" s="53">
        <f t="shared" si="369"/>
        <v>1.1018868733913387</v>
      </c>
      <c r="L2190" s="53">
        <f t="shared" si="370"/>
        <v>9.6415723462058764</v>
      </c>
      <c r="M2190" s="93">
        <f t="shared" si="371"/>
        <v>0.79296022216197493</v>
      </c>
      <c r="N2190" s="53">
        <f t="shared" si="372"/>
        <v>6.7580476006749901</v>
      </c>
      <c r="O2190">
        <f t="shared" si="373"/>
        <v>0.41429223966637557</v>
      </c>
      <c r="P2190" s="53">
        <f t="shared" si="374"/>
        <v>5.9422692546644251</v>
      </c>
      <c r="Q2190" s="53">
        <v>0.2</v>
      </c>
      <c r="R2190" s="53">
        <f t="shared" si="375"/>
        <v>3.7734203884282485</v>
      </c>
    </row>
    <row r="2191" spans="2:18" ht="15">
      <c r="B2191" s="84">
        <v>32494</v>
      </c>
      <c r="C2191" s="85">
        <v>0</v>
      </c>
      <c r="D2191" s="86">
        <v>7</v>
      </c>
      <c r="E2191" s="87">
        <v>-8</v>
      </c>
      <c r="F2191" s="96">
        <f t="shared" ref="F2191:F2254" si="377">0.5*(D2191+E2191)</f>
        <v>-0.5</v>
      </c>
      <c r="G2191" s="96"/>
      <c r="H2191" s="74">
        <f t="shared" ref="H2191:H2254" si="378">B2191-DATE(YEAR(B2191),1,0)</f>
        <v>352</v>
      </c>
      <c r="I2191" s="53">
        <f t="shared" si="376"/>
        <v>1.0320701839354971</v>
      </c>
      <c r="J2191" s="53">
        <f t="shared" ref="J2191:J2254" si="379">ASIN(0.39785*SIN(4.869+$I$7*H2191+0.03345*SIN(6.224+$I$7*H2191)))</f>
        <v>-0.40775805880135896</v>
      </c>
      <c r="K2191" s="53">
        <f t="shared" ref="K2191:K2254" si="380">ACOS(-TAN(J2191)*TAN($E$7*$I$8))</f>
        <v>1.1009264876402602</v>
      </c>
      <c r="L2191" s="53">
        <f t="shared" ref="L2191:L2254" si="381">117.5*I2191*((K2191*SIN($E$7*$I$8)*SIN(J2191)+COS($E$7*$I$8)*COS(J2191)*SIN(K2191))/PI())</f>
        <v>9.6171740172675761</v>
      </c>
      <c r="M2191" s="93">
        <f t="shared" ref="M2191:M2254" si="382">0.0023*L2191/2.456*(0.5*(D2191+E2191)+17.8)*SQRT(D2191-E2191)</f>
        <v>0.60344637204759133</v>
      </c>
      <c r="N2191" s="53">
        <f t="shared" ref="N2191:N2254" si="383">0.17*L2191*SQRT(D2191-E2191)</f>
        <v>6.332016317097521</v>
      </c>
      <c r="O2191">
        <f t="shared" ref="O2191:O2254" si="384">5336/(F2191+273.15)^2*EXP(21.07-5336/(F2191+273.15))</f>
        <v>0.3214141917235559</v>
      </c>
      <c r="P2191" s="53">
        <f t="shared" ref="P2191:P2254" si="385">EXP(21.07-5336/(F2191+273.15))</f>
        <v>4.4777540135241773</v>
      </c>
      <c r="Q2191" s="53">
        <v>0.2</v>
      </c>
      <c r="R2191" s="53">
        <f t="shared" ref="R2191:R2254" si="386">(O2191*N2191*0.6+$L$8*6.43*(1+0.536*Q2191)*P2191*(1- G2191/100))/($O$7*(O2191+$L$8))</f>
        <v>3.4795500201174714</v>
      </c>
    </row>
    <row r="2192" spans="2:18" ht="15">
      <c r="B2192" s="84">
        <v>32495</v>
      </c>
      <c r="C2192" s="85">
        <v>0</v>
      </c>
      <c r="D2192" s="86">
        <v>3</v>
      </c>
      <c r="E2192" s="87">
        <v>-7</v>
      </c>
      <c r="F2192" s="96">
        <f t="shared" si="377"/>
        <v>-2</v>
      </c>
      <c r="G2192" s="96"/>
      <c r="H2192" s="74">
        <f t="shared" si="378"/>
        <v>353</v>
      </c>
      <c r="I2192" s="53">
        <f t="shared" si="376"/>
        <v>1.0322259428685951</v>
      </c>
      <c r="J2192" s="53">
        <f t="shared" si="379"/>
        <v>-0.40831103280181863</v>
      </c>
      <c r="K2192" s="53">
        <f t="shared" si="380"/>
        <v>1.1001548038197617</v>
      </c>
      <c r="L2192" s="53">
        <f t="shared" si="381"/>
        <v>9.59780885800091</v>
      </c>
      <c r="M2192" s="93">
        <f t="shared" si="382"/>
        <v>0.44908511148167934</v>
      </c>
      <c r="N2192" s="53">
        <f t="shared" si="383"/>
        <v>5.1596592114978197</v>
      </c>
      <c r="O2192">
        <f t="shared" si="384"/>
        <v>0.29163357525279388</v>
      </c>
      <c r="P2192" s="53">
        <f t="shared" si="385"/>
        <v>4.0182866888238244</v>
      </c>
      <c r="Q2192" s="53">
        <v>0.2</v>
      </c>
      <c r="R2192" s="53">
        <f t="shared" si="386"/>
        <v>3.1623843542868011</v>
      </c>
    </row>
    <row r="2193" spans="2:18" ht="15">
      <c r="B2193" s="84">
        <v>32496</v>
      </c>
      <c r="C2193" s="85">
        <v>0</v>
      </c>
      <c r="D2193" s="86">
        <v>9</v>
      </c>
      <c r="E2193" s="87">
        <v>-5</v>
      </c>
      <c r="F2193" s="96">
        <f t="shared" si="377"/>
        <v>2</v>
      </c>
      <c r="G2193" s="96"/>
      <c r="H2193" s="74">
        <f t="shared" si="378"/>
        <v>354</v>
      </c>
      <c r="I2193" s="53">
        <f t="shared" si="376"/>
        <v>1.0323721656267328</v>
      </c>
      <c r="J2193" s="53">
        <f t="shared" si="379"/>
        <v>-0.4087277750648376</v>
      </c>
      <c r="K2193" s="53">
        <f t="shared" si="380"/>
        <v>1.0995727891477078</v>
      </c>
      <c r="L2193" s="53">
        <f t="shared" si="381"/>
        <v>9.5834847235086311</v>
      </c>
      <c r="M2193" s="93">
        <f t="shared" si="382"/>
        <v>0.66489357539228588</v>
      </c>
      <c r="N2193" s="53">
        <f t="shared" si="383"/>
        <v>6.0958797891477206</v>
      </c>
      <c r="O2193">
        <f t="shared" si="384"/>
        <v>0.37701905417423626</v>
      </c>
      <c r="P2193" s="53">
        <f t="shared" si="385"/>
        <v>5.3491713880855905</v>
      </c>
      <c r="Q2193" s="53">
        <v>0.2</v>
      </c>
      <c r="R2193" s="53">
        <f t="shared" si="386"/>
        <v>3.5601644823908876</v>
      </c>
    </row>
    <row r="2194" spans="2:18" ht="15">
      <c r="B2194" s="84">
        <v>32497</v>
      </c>
      <c r="C2194" s="85">
        <v>0</v>
      </c>
      <c r="D2194" s="86">
        <v>7</v>
      </c>
      <c r="E2194" s="87">
        <v>-2</v>
      </c>
      <c r="F2194" s="96">
        <f t="shared" si="377"/>
        <v>2.5</v>
      </c>
      <c r="G2194" s="96"/>
      <c r="H2194" s="74">
        <f t="shared" si="378"/>
        <v>355</v>
      </c>
      <c r="I2194" s="53">
        <f t="shared" si="376"/>
        <v>1.0325088089402437</v>
      </c>
      <c r="J2194" s="53">
        <f t="shared" si="379"/>
        <v>-0.40900801764618</v>
      </c>
      <c r="K2194" s="53">
        <f t="shared" si="380"/>
        <v>1.099181192197944</v>
      </c>
      <c r="L2194" s="53">
        <f t="shared" si="381"/>
        <v>9.574208312308178</v>
      </c>
      <c r="M2194" s="93">
        <f t="shared" si="382"/>
        <v>0.5460339406779342</v>
      </c>
      <c r="N2194" s="53">
        <f t="shared" si="383"/>
        <v>4.8828462392771712</v>
      </c>
      <c r="O2194">
        <f t="shared" si="384"/>
        <v>0.38910203313511127</v>
      </c>
      <c r="P2194" s="53">
        <f t="shared" si="385"/>
        <v>5.5406877114500723</v>
      </c>
      <c r="Q2194" s="53">
        <v>0.2</v>
      </c>
      <c r="R2194" s="53">
        <f t="shared" si="386"/>
        <v>3.3303374703122599</v>
      </c>
    </row>
    <row r="2195" spans="2:18" ht="15">
      <c r="B2195" s="84">
        <v>32498</v>
      </c>
      <c r="C2195" s="85">
        <v>0</v>
      </c>
      <c r="D2195" s="86">
        <v>13</v>
      </c>
      <c r="E2195" s="87">
        <v>-4</v>
      </c>
      <c r="F2195" s="96">
        <f t="shared" si="377"/>
        <v>4.5</v>
      </c>
      <c r="G2195" s="96"/>
      <c r="H2195" s="74">
        <f t="shared" si="378"/>
        <v>356</v>
      </c>
      <c r="I2195" s="53">
        <f t="shared" si="376"/>
        <v>1.0326358323741724</v>
      </c>
      <c r="J2195" s="53">
        <f t="shared" si="379"/>
        <v>-0.40915156459791246</v>
      </c>
      <c r="K2195" s="53">
        <f t="shared" si="380"/>
        <v>1.0989805397349679</v>
      </c>
      <c r="L2195" s="53">
        <f t="shared" si="381"/>
        <v>9.5699851758593226</v>
      </c>
      <c r="M2195" s="93">
        <f t="shared" si="382"/>
        <v>0.82402438225422026</v>
      </c>
      <c r="N2195" s="53">
        <f t="shared" si="383"/>
        <v>6.7078701516627426</v>
      </c>
      <c r="O2195">
        <f t="shared" si="384"/>
        <v>0.44090248501484264</v>
      </c>
      <c r="P2195" s="53">
        <f t="shared" si="385"/>
        <v>6.3697455095310378</v>
      </c>
      <c r="Q2195" s="53">
        <v>0.2</v>
      </c>
      <c r="R2195" s="53">
        <f t="shared" si="386"/>
        <v>3.810977343010026</v>
      </c>
    </row>
    <row r="2196" spans="2:18" ht="15">
      <c r="B2196" s="84">
        <v>32499</v>
      </c>
      <c r="C2196" s="85">
        <v>0</v>
      </c>
      <c r="D2196" s="86">
        <v>9</v>
      </c>
      <c r="E2196" s="87">
        <v>-5</v>
      </c>
      <c r="F2196" s="96">
        <f t="shared" si="377"/>
        <v>2</v>
      </c>
      <c r="G2196" s="96"/>
      <c r="H2196" s="74">
        <f t="shared" si="378"/>
        <v>357</v>
      </c>
      <c r="I2196" s="53">
        <f t="shared" si="376"/>
        <v>1.0327531983402416</v>
      </c>
      <c r="J2196" s="53">
        <f t="shared" si="379"/>
        <v>-0.40915829233015166</v>
      </c>
      <c r="K2196" s="53">
        <f t="shared" si="380"/>
        <v>1.0989711344754025</v>
      </c>
      <c r="L2196" s="53">
        <f t="shared" si="381"/>
        <v>9.5708197237494961</v>
      </c>
      <c r="M2196" s="93">
        <f t="shared" si="382"/>
        <v>0.66401488906730666</v>
      </c>
      <c r="N2196" s="53">
        <f t="shared" si="383"/>
        <v>6.087823813864337</v>
      </c>
      <c r="O2196">
        <f t="shared" si="384"/>
        <v>0.37701905417423626</v>
      </c>
      <c r="P2196" s="53">
        <f t="shared" si="385"/>
        <v>5.3491713880855905</v>
      </c>
      <c r="Q2196" s="53">
        <v>0.2</v>
      </c>
      <c r="R2196" s="53">
        <f t="shared" si="386"/>
        <v>3.5584818593953389</v>
      </c>
    </row>
    <row r="2197" spans="2:18" ht="15">
      <c r="B2197" s="84">
        <v>32500</v>
      </c>
      <c r="C2197" s="85">
        <v>0</v>
      </c>
      <c r="D2197" s="86">
        <v>9</v>
      </c>
      <c r="E2197" s="87">
        <v>-4</v>
      </c>
      <c r="F2197" s="96">
        <f t="shared" si="377"/>
        <v>2.5</v>
      </c>
      <c r="G2197" s="96"/>
      <c r="H2197" s="74">
        <f t="shared" si="378"/>
        <v>358</v>
      </c>
      <c r="I2197" s="53">
        <f t="shared" si="376"/>
        <v>1.0328608721079737</v>
      </c>
      <c r="J2197" s="53">
        <f t="shared" si="379"/>
        <v>-0.40902814984698338</v>
      </c>
      <c r="K2197" s="53">
        <f t="shared" si="380"/>
        <v>1.0991530537959764</v>
      </c>
      <c r="L2197" s="53">
        <f t="shared" si="381"/>
        <v>9.5767152244181233</v>
      </c>
      <c r="M2197" s="93">
        <f t="shared" si="382"/>
        <v>0.65642295664322947</v>
      </c>
      <c r="N2197" s="53">
        <f t="shared" si="383"/>
        <v>5.8699874246665482</v>
      </c>
      <c r="O2197">
        <f t="shared" si="384"/>
        <v>0.38910203313511127</v>
      </c>
      <c r="P2197" s="53">
        <f t="shared" si="385"/>
        <v>5.5406877114500723</v>
      </c>
      <c r="Q2197" s="53">
        <v>0.2</v>
      </c>
      <c r="R2197" s="53">
        <f t="shared" si="386"/>
        <v>3.5374644839761311</v>
      </c>
    </row>
    <row r="2198" spans="2:18" ht="15">
      <c r="B2198" s="84">
        <v>32501</v>
      </c>
      <c r="C2198" s="85">
        <v>0</v>
      </c>
      <c r="D2198" s="86">
        <v>4</v>
      </c>
      <c r="E2198" s="87">
        <v>-5</v>
      </c>
      <c r="F2198" s="96">
        <f t="shared" si="377"/>
        <v>-0.5</v>
      </c>
      <c r="G2198" s="96"/>
      <c r="H2198" s="74">
        <f t="shared" si="378"/>
        <v>359</v>
      </c>
      <c r="I2198" s="53">
        <f t="shared" si="376"/>
        <v>1.0329588218149683</v>
      </c>
      <c r="J2198" s="53">
        <f t="shared" si="379"/>
        <v>-0.40876115885556835</v>
      </c>
      <c r="K2198" s="53">
        <f t="shared" si="380"/>
        <v>1.0995261493994379</v>
      </c>
      <c r="L2198" s="53">
        <f t="shared" si="381"/>
        <v>9.5876738013529614</v>
      </c>
      <c r="M2198" s="93">
        <f t="shared" si="382"/>
        <v>0.46599373846396708</v>
      </c>
      <c r="N2198" s="53">
        <f t="shared" si="383"/>
        <v>4.8897136386900106</v>
      </c>
      <c r="O2198">
        <f t="shared" si="384"/>
        <v>0.3214141917235559</v>
      </c>
      <c r="P2198" s="53">
        <f t="shared" si="385"/>
        <v>4.4777540135241773</v>
      </c>
      <c r="Q2198" s="53">
        <v>0.2</v>
      </c>
      <c r="R2198" s="53">
        <f t="shared" si="386"/>
        <v>3.1857788341557454</v>
      </c>
    </row>
    <row r="2199" spans="2:18" ht="15">
      <c r="B2199" s="84">
        <v>32502</v>
      </c>
      <c r="C2199" s="85">
        <v>0</v>
      </c>
      <c r="D2199" s="86">
        <v>7</v>
      </c>
      <c r="E2199" s="87">
        <v>-4</v>
      </c>
      <c r="F2199" s="96">
        <f t="shared" si="377"/>
        <v>1.5</v>
      </c>
      <c r="G2199" s="96"/>
      <c r="H2199" s="74">
        <f t="shared" si="378"/>
        <v>360</v>
      </c>
      <c r="I2199" s="53">
        <f t="shared" si="376"/>
        <v>1.0330470184763316</v>
      </c>
      <c r="J2199" s="53">
        <f t="shared" si="379"/>
        <v>-0.40835741374802598</v>
      </c>
      <c r="K2199" s="53">
        <f t="shared" si="380"/>
        <v>1.1000900479413622</v>
      </c>
      <c r="L2199" s="53">
        <f t="shared" si="381"/>
        <v>9.6036964247436707</v>
      </c>
      <c r="M2199" s="93">
        <f t="shared" si="382"/>
        <v>0.57569379507314011</v>
      </c>
      <c r="N2199" s="53">
        <f t="shared" si="383"/>
        <v>5.4148157990299053</v>
      </c>
      <c r="O2199">
        <f t="shared" si="384"/>
        <v>0.36526692052720544</v>
      </c>
      <c r="P2199" s="53">
        <f t="shared" si="385"/>
        <v>5.1636135172163016</v>
      </c>
      <c r="Q2199" s="53">
        <v>0.2</v>
      </c>
      <c r="R2199" s="53">
        <f t="shared" si="386"/>
        <v>3.393544872761268</v>
      </c>
    </row>
    <row r="2200" spans="2:18" ht="15">
      <c r="B2200" s="84">
        <v>32503</v>
      </c>
      <c r="C2200" s="85">
        <v>0</v>
      </c>
      <c r="D2200" s="86">
        <v>12</v>
      </c>
      <c r="E2200" s="87">
        <v>-2</v>
      </c>
      <c r="F2200" s="96">
        <f t="shared" si="377"/>
        <v>5</v>
      </c>
      <c r="G2200" s="96"/>
      <c r="H2200" s="74">
        <f t="shared" si="378"/>
        <v>361</v>
      </c>
      <c r="I2200" s="53">
        <f t="shared" si="376"/>
        <v>1.0331254359932522</v>
      </c>
      <c r="J2200" s="53">
        <f t="shared" si="379"/>
        <v>-0.40781708145626755</v>
      </c>
      <c r="K2200" s="53">
        <f t="shared" si="380"/>
        <v>1.1008441526123156</v>
      </c>
      <c r="L2200" s="53">
        <f t="shared" si="381"/>
        <v>9.6247828986306558</v>
      </c>
      <c r="M2200" s="93">
        <f t="shared" si="382"/>
        <v>0.76893438237296907</v>
      </c>
      <c r="N2200" s="53">
        <f t="shared" si="383"/>
        <v>6.1221488048886732</v>
      </c>
      <c r="O2200">
        <f t="shared" si="384"/>
        <v>0.4547610930964518</v>
      </c>
      <c r="P2200" s="53">
        <f t="shared" si="385"/>
        <v>6.5936457320380466</v>
      </c>
      <c r="Q2200" s="53">
        <v>0.2</v>
      </c>
      <c r="R2200" s="53">
        <f t="shared" si="386"/>
        <v>3.7090830137463779</v>
      </c>
    </row>
    <row r="2201" spans="2:18" ht="15">
      <c r="B2201" s="84">
        <v>32504</v>
      </c>
      <c r="C2201" s="85">
        <v>0</v>
      </c>
      <c r="D2201" s="86">
        <v>9</v>
      </c>
      <c r="E2201" s="87">
        <v>-4</v>
      </c>
      <c r="F2201" s="96">
        <f t="shared" si="377"/>
        <v>2.5</v>
      </c>
      <c r="G2201" s="96"/>
      <c r="H2201" s="74">
        <f t="shared" si="378"/>
        <v>362</v>
      </c>
      <c r="I2201" s="53">
        <f t="shared" si="376"/>
        <v>1.0331940511607254</v>
      </c>
      <c r="J2201" s="53">
        <f t="shared" si="379"/>
        <v>-0.40714040118053302</v>
      </c>
      <c r="K2201" s="53">
        <f t="shared" si="380"/>
        <v>1.1017876456614124</v>
      </c>
      <c r="L2201" s="53">
        <f t="shared" si="381"/>
        <v>9.6509318436394924</v>
      </c>
      <c r="M2201" s="93">
        <f t="shared" si="382"/>
        <v>0.66151003415151122</v>
      </c>
      <c r="N2201" s="53">
        <f t="shared" si="383"/>
        <v>5.9154780351025682</v>
      </c>
      <c r="O2201">
        <f t="shared" si="384"/>
        <v>0.38910203313511127</v>
      </c>
      <c r="P2201" s="53">
        <f t="shared" si="385"/>
        <v>5.5406877114500723</v>
      </c>
      <c r="Q2201" s="53">
        <v>0.2</v>
      </c>
      <c r="R2201" s="53">
        <f t="shared" si="386"/>
        <v>3.5470095565846078</v>
      </c>
    </row>
    <row r="2202" spans="2:18" ht="15">
      <c r="B2202" s="84">
        <v>32505</v>
      </c>
      <c r="C2202" s="85">
        <v>0</v>
      </c>
      <c r="D2202" s="86">
        <v>10</v>
      </c>
      <c r="E2202" s="87">
        <v>-3</v>
      </c>
      <c r="F2202" s="96">
        <f t="shared" si="377"/>
        <v>3.5</v>
      </c>
      <c r="G2202" s="96"/>
      <c r="H2202" s="74">
        <f t="shared" si="378"/>
        <v>363</v>
      </c>
      <c r="I2202" s="53">
        <f t="shared" si="376"/>
        <v>1.0332528436744193</v>
      </c>
      <c r="J2202" s="53">
        <f t="shared" si="379"/>
        <v>-0.40632768399295233</v>
      </c>
      <c r="K2202" s="53">
        <f t="shared" si="380"/>
        <v>1.1029194918391061</v>
      </c>
      <c r="L2202" s="53">
        <f t="shared" si="381"/>
        <v>9.682140675442648</v>
      </c>
      <c r="M2202" s="93">
        <f t="shared" si="382"/>
        <v>0.69634128007737006</v>
      </c>
      <c r="N2202" s="53">
        <f t="shared" si="383"/>
        <v>5.9346072924658824</v>
      </c>
      <c r="O2202">
        <f t="shared" si="384"/>
        <v>0.41429223966637557</v>
      </c>
      <c r="P2202" s="53">
        <f t="shared" si="385"/>
        <v>5.9422692546644251</v>
      </c>
      <c r="Q2202" s="53">
        <v>0.2</v>
      </c>
      <c r="R2202" s="53">
        <f t="shared" si="386"/>
        <v>3.5991241858117955</v>
      </c>
    </row>
    <row r="2203" spans="2:18" ht="15">
      <c r="B2203" s="84">
        <v>32506</v>
      </c>
      <c r="C2203" s="85">
        <v>0</v>
      </c>
      <c r="D2203" s="86">
        <v>12</v>
      </c>
      <c r="E2203" s="87">
        <v>-3</v>
      </c>
      <c r="F2203" s="96">
        <f t="shared" si="377"/>
        <v>4.5</v>
      </c>
      <c r="G2203" s="96"/>
      <c r="H2203" s="74">
        <f t="shared" si="378"/>
        <v>364</v>
      </c>
      <c r="I2203" s="53">
        <f t="shared" si="376"/>
        <v>1.033301796136683</v>
      </c>
      <c r="J2203" s="53">
        <f t="shared" si="379"/>
        <v>-0.40537931231802116</v>
      </c>
      <c r="K2203" s="53">
        <f t="shared" si="380"/>
        <v>1.1042384427291654</v>
      </c>
      <c r="L2203" s="53">
        <f t="shared" si="381"/>
        <v>9.7184055791392172</v>
      </c>
      <c r="M2203" s="93">
        <f t="shared" si="382"/>
        <v>0.78604061303044748</v>
      </c>
      <c r="N2203" s="53">
        <f t="shared" si="383"/>
        <v>6.3986679031482243</v>
      </c>
      <c r="O2203">
        <f t="shared" si="384"/>
        <v>0.44090248501484264</v>
      </c>
      <c r="P2203" s="53">
        <f t="shared" si="385"/>
        <v>6.3697455095310378</v>
      </c>
      <c r="Q2203" s="53">
        <v>0.2</v>
      </c>
      <c r="R2203" s="53">
        <f t="shared" si="386"/>
        <v>3.7449886296964747</v>
      </c>
    </row>
    <row r="2204" spans="2:18" ht="15">
      <c r="B2204" s="84">
        <v>32507</v>
      </c>
      <c r="C2204" s="85">
        <v>0</v>
      </c>
      <c r="D2204" s="86">
        <v>12</v>
      </c>
      <c r="E2204" s="87">
        <v>-4</v>
      </c>
      <c r="F2204" s="96">
        <f t="shared" si="377"/>
        <v>4</v>
      </c>
      <c r="G2204" s="96"/>
      <c r="H2204" s="74">
        <f t="shared" si="378"/>
        <v>365</v>
      </c>
      <c r="I2204" s="53">
        <f t="shared" si="376"/>
        <v>1.0333408940616957</v>
      </c>
      <c r="J2204" s="53">
        <f t="shared" si="379"/>
        <v>-0.40429573929242196</v>
      </c>
      <c r="K2204" s="53">
        <f t="shared" si="380"/>
        <v>1.105743041932377</v>
      </c>
      <c r="L2204" s="53">
        <f t="shared" si="381"/>
        <v>9.7597214797904073</v>
      </c>
      <c r="M2204" s="93">
        <f t="shared" si="382"/>
        <v>0.7969909364766955</v>
      </c>
      <c r="N2204" s="53">
        <f t="shared" si="383"/>
        <v>6.6366106062574772</v>
      </c>
      <c r="O2204">
        <f t="shared" si="384"/>
        <v>0.42741570243698762</v>
      </c>
      <c r="P2204" s="53">
        <f t="shared" si="385"/>
        <v>6.152681276989024</v>
      </c>
      <c r="Q2204" s="53">
        <v>0.2</v>
      </c>
      <c r="R2204" s="53">
        <f t="shared" si="386"/>
        <v>3.7719071789707042</v>
      </c>
    </row>
    <row r="2205" spans="2:18" ht="15">
      <c r="B2205" s="84">
        <v>32508</v>
      </c>
      <c r="C2205" s="85">
        <v>0</v>
      </c>
      <c r="D2205" s="86">
        <v>11</v>
      </c>
      <c r="E2205" s="87">
        <v>-4</v>
      </c>
      <c r="F2205" s="96">
        <f t="shared" si="377"/>
        <v>3.5</v>
      </c>
      <c r="G2205" s="96"/>
      <c r="H2205" s="74">
        <f t="shared" si="378"/>
        <v>366</v>
      </c>
      <c r="I2205" s="53">
        <f t="shared" si="376"/>
        <v>1.0333701258797519</v>
      </c>
      <c r="J2205" s="53">
        <f t="shared" si="379"/>
        <v>-0.40307748800714915</v>
      </c>
      <c r="K2205" s="53">
        <f t="shared" si="380"/>
        <v>1.1074316310576369</v>
      </c>
      <c r="L2205" s="53">
        <f t="shared" si="381"/>
        <v>9.8060820093920142</v>
      </c>
      <c r="M2205" s="93">
        <f t="shared" si="382"/>
        <v>0.75756556818359655</v>
      </c>
      <c r="N2205" s="53">
        <f t="shared" si="383"/>
        <v>6.4563946933663052</v>
      </c>
      <c r="O2205">
        <f t="shared" si="384"/>
        <v>0.41429223966637557</v>
      </c>
      <c r="P2205" s="53">
        <f t="shared" si="385"/>
        <v>5.9422692546644251</v>
      </c>
      <c r="Q2205" s="53">
        <v>0.2</v>
      </c>
      <c r="R2205" s="53">
        <f t="shared" si="386"/>
        <v>3.7095700331226333</v>
      </c>
    </row>
    <row r="2206" spans="2:18" ht="15">
      <c r="B2206" s="84">
        <v>32509</v>
      </c>
      <c r="C2206" s="85">
        <v>0</v>
      </c>
      <c r="D2206" s="86">
        <v>10</v>
      </c>
      <c r="E2206" s="87">
        <v>-4</v>
      </c>
      <c r="F2206" s="96">
        <f t="shared" si="377"/>
        <v>3</v>
      </c>
      <c r="G2206" s="96"/>
      <c r="H2206" s="74">
        <f t="shared" si="378"/>
        <v>1</v>
      </c>
      <c r="I2206" s="53">
        <f t="shared" si="376"/>
        <v>1.0333758911771727</v>
      </c>
      <c r="J2206" s="53">
        <f t="shared" si="379"/>
        <v>-0.40275194959871613</v>
      </c>
      <c r="K2206" s="53">
        <f t="shared" si="380"/>
        <v>1.1078823137278251</v>
      </c>
      <c r="L2206" s="53">
        <f t="shared" si="381"/>
        <v>9.8184594927911633</v>
      </c>
      <c r="M2206" s="93">
        <f t="shared" si="382"/>
        <v>0.71559974820162164</v>
      </c>
      <c r="N2206" s="53">
        <f t="shared" si="383"/>
        <v>6.2453429529502733</v>
      </c>
      <c r="O2206">
        <f t="shared" si="384"/>
        <v>0.40152374789424572</v>
      </c>
      <c r="P2206" s="53">
        <f t="shared" si="385"/>
        <v>5.738329876349705</v>
      </c>
      <c r="Q2206" s="53">
        <v>0.2</v>
      </c>
      <c r="R2206" s="53">
        <f t="shared" si="386"/>
        <v>3.6407263843439801</v>
      </c>
    </row>
    <row r="2207" spans="2:18" ht="15">
      <c r="B2207" s="84">
        <v>32510</v>
      </c>
      <c r="C2207" s="85">
        <v>0</v>
      </c>
      <c r="D2207" s="86">
        <v>8</v>
      </c>
      <c r="E2207" s="87">
        <v>-5</v>
      </c>
      <c r="F2207" s="96">
        <f t="shared" si="377"/>
        <v>1.5</v>
      </c>
      <c r="G2207" s="96"/>
      <c r="H2207" s="74">
        <f t="shared" si="378"/>
        <v>2</v>
      </c>
      <c r="I2207" s="53">
        <f t="shared" si="376"/>
        <v>1.0333927785396284</v>
      </c>
      <c r="J2207" s="53">
        <f t="shared" si="379"/>
        <v>-0.40136619123597461</v>
      </c>
      <c r="K2207" s="53">
        <f t="shared" si="380"/>
        <v>1.1097982614009767</v>
      </c>
      <c r="L2207" s="53">
        <f t="shared" si="381"/>
        <v>9.871114824725435</v>
      </c>
      <c r="M2207" s="93">
        <f t="shared" si="382"/>
        <v>0.64327202141690687</v>
      </c>
      <c r="N2207" s="53">
        <f t="shared" si="383"/>
        <v>6.0504378099118492</v>
      </c>
      <c r="O2207">
        <f t="shared" si="384"/>
        <v>0.36526692052720544</v>
      </c>
      <c r="P2207" s="53">
        <f t="shared" si="385"/>
        <v>5.1636135172163016</v>
      </c>
      <c r="Q2207" s="53">
        <v>0.2</v>
      </c>
      <c r="R2207" s="53">
        <f t="shared" si="386"/>
        <v>3.5256794987949056</v>
      </c>
    </row>
    <row r="2208" spans="2:18" ht="15">
      <c r="B2208" s="84">
        <v>32511</v>
      </c>
      <c r="C2208" s="85">
        <v>0</v>
      </c>
      <c r="D2208" s="86">
        <v>7</v>
      </c>
      <c r="E2208" s="87">
        <v>-7</v>
      </c>
      <c r="F2208" s="96">
        <f t="shared" si="377"/>
        <v>0</v>
      </c>
      <c r="G2208" s="96"/>
      <c r="H2208" s="74">
        <f t="shared" si="378"/>
        <v>3</v>
      </c>
      <c r="I2208" s="53">
        <f t="shared" si="376"/>
        <v>1.033399784441676</v>
      </c>
      <c r="J2208" s="53">
        <f t="shared" si="379"/>
        <v>-0.39984718264332159</v>
      </c>
      <c r="K2208" s="53">
        <f t="shared" si="380"/>
        <v>1.1118937651648177</v>
      </c>
      <c r="L2208" s="53">
        <f t="shared" si="381"/>
        <v>9.9287955373261916</v>
      </c>
      <c r="M2208" s="93">
        <f t="shared" si="382"/>
        <v>0.61927002795372643</v>
      </c>
      <c r="N2208" s="53">
        <f t="shared" si="383"/>
        <v>6.3155256978807977</v>
      </c>
      <c r="O2208">
        <f t="shared" si="384"/>
        <v>0.33191890507593597</v>
      </c>
      <c r="P2208" s="53">
        <f t="shared" si="385"/>
        <v>4.6410749068413626</v>
      </c>
      <c r="Q2208" s="53">
        <v>0.2</v>
      </c>
      <c r="R2208" s="53">
        <f t="shared" si="386"/>
        <v>3.5028878971177675</v>
      </c>
    </row>
    <row r="2209" spans="2:18" ht="15">
      <c r="B2209" s="84">
        <v>32512</v>
      </c>
      <c r="C2209" s="85">
        <v>0</v>
      </c>
      <c r="D2209" s="86">
        <v>6</v>
      </c>
      <c r="E2209" s="87">
        <v>-7</v>
      </c>
      <c r="F2209" s="96">
        <f t="shared" si="377"/>
        <v>-0.5</v>
      </c>
      <c r="G2209" s="96"/>
      <c r="H2209" s="74">
        <f t="shared" si="378"/>
        <v>4</v>
      </c>
      <c r="I2209" s="53">
        <f t="shared" si="376"/>
        <v>1.0333969068101565</v>
      </c>
      <c r="J2209" s="53">
        <f t="shared" si="379"/>
        <v>-0.39819566767609194</v>
      </c>
      <c r="K2209" s="53">
        <f t="shared" si="380"/>
        <v>1.1141665602883304</v>
      </c>
      <c r="L2209" s="53">
        <f t="shared" si="381"/>
        <v>9.9914907953246939</v>
      </c>
      <c r="M2209" s="93">
        <f t="shared" si="382"/>
        <v>0.58364335522589739</v>
      </c>
      <c r="N2209" s="53">
        <f t="shared" si="383"/>
        <v>6.1242215047478421</v>
      </c>
      <c r="O2209">
        <f t="shared" si="384"/>
        <v>0.3214141917235559</v>
      </c>
      <c r="P2209" s="53">
        <f t="shared" si="385"/>
        <v>4.4777540135241773</v>
      </c>
      <c r="Q2209" s="53">
        <v>0.2</v>
      </c>
      <c r="R2209" s="53">
        <f t="shared" si="386"/>
        <v>3.4372259439200534</v>
      </c>
    </row>
    <row r="2210" spans="2:18" ht="15">
      <c r="B2210" s="84">
        <v>32513</v>
      </c>
      <c r="C2210" s="85">
        <v>0</v>
      </c>
      <c r="D2210" s="86">
        <v>4</v>
      </c>
      <c r="E2210" s="87">
        <v>-8</v>
      </c>
      <c r="F2210" s="96">
        <f t="shared" si="377"/>
        <v>-2</v>
      </c>
      <c r="G2210" s="96"/>
      <c r="H2210" s="74">
        <f t="shared" si="378"/>
        <v>5</v>
      </c>
      <c r="I2210" s="53">
        <f t="shared" si="376"/>
        <v>1.0333841464966074</v>
      </c>
      <c r="J2210" s="53">
        <f t="shared" si="379"/>
        <v>-0.39641245569908973</v>
      </c>
      <c r="K2210" s="53">
        <f t="shared" si="380"/>
        <v>1.1166142132456969</v>
      </c>
      <c r="L2210" s="53">
        <f t="shared" si="381"/>
        <v>10.059188298363679</v>
      </c>
      <c r="M2210" s="93">
        <f t="shared" si="382"/>
        <v>0.51559669082848758</v>
      </c>
      <c r="N2210" s="53">
        <f t="shared" si="383"/>
        <v>5.9238285733271923</v>
      </c>
      <c r="O2210">
        <f t="shared" si="384"/>
        <v>0.29163357525279388</v>
      </c>
      <c r="P2210" s="53">
        <f t="shared" si="385"/>
        <v>4.0182866888238244</v>
      </c>
      <c r="Q2210" s="53">
        <v>0.2</v>
      </c>
      <c r="R2210" s="53">
        <f t="shared" si="386"/>
        <v>3.3154021769677948</v>
      </c>
    </row>
    <row r="2211" spans="2:18" ht="15">
      <c r="B2211" s="84">
        <v>32514</v>
      </c>
      <c r="C2211" s="85">
        <v>0</v>
      </c>
      <c r="D2211" s="86">
        <v>2</v>
      </c>
      <c r="E2211" s="87">
        <v>-7</v>
      </c>
      <c r="F2211" s="96">
        <f t="shared" si="377"/>
        <v>-2.5</v>
      </c>
      <c r="G2211" s="96"/>
      <c r="H2211" s="74">
        <f t="shared" si="378"/>
        <v>6</v>
      </c>
      <c r="I2211" s="53">
        <f t="shared" si="376"/>
        <v>1.0333615072770106</v>
      </c>
      <c r="J2211" s="53">
        <f t="shared" si="379"/>
        <v>-0.39449842027803839</v>
      </c>
      <c r="K2211" s="53">
        <f t="shared" si="380"/>
        <v>1.1192341310037945</v>
      </c>
      <c r="L2211" s="53">
        <f t="shared" si="381"/>
        <v>10.131874235267977</v>
      </c>
      <c r="M2211" s="93">
        <f t="shared" si="382"/>
        <v>0.43551382859008153</v>
      </c>
      <c r="N2211" s="53">
        <f t="shared" si="383"/>
        <v>5.1672558599866685</v>
      </c>
      <c r="O2211">
        <f t="shared" si="384"/>
        <v>0.28226157084235826</v>
      </c>
      <c r="P2211" s="53">
        <f t="shared" si="385"/>
        <v>3.8748241344241494</v>
      </c>
      <c r="Q2211" s="53">
        <v>0.2</v>
      </c>
      <c r="R2211" s="53">
        <f t="shared" si="386"/>
        <v>3.1370664644007924</v>
      </c>
    </row>
    <row r="2212" spans="2:18" ht="15">
      <c r="B2212" s="84">
        <v>32515</v>
      </c>
      <c r="C2212" s="85">
        <v>0</v>
      </c>
      <c r="D2212" s="86">
        <v>5</v>
      </c>
      <c r="E2212" s="87">
        <v>-7</v>
      </c>
      <c r="F2212" s="96">
        <f t="shared" si="377"/>
        <v>-1</v>
      </c>
      <c r="G2212" s="96"/>
      <c r="H2212" s="74">
        <f t="shared" si="378"/>
        <v>7</v>
      </c>
      <c r="I2212" s="53">
        <f t="shared" si="376"/>
        <v>1.0333289958506755</v>
      </c>
      <c r="J2212" s="53">
        <f t="shared" si="379"/>
        <v>-0.39245449778199326</v>
      </c>
      <c r="K2212" s="53">
        <f t="shared" si="380"/>
        <v>1.1220235707296449</v>
      </c>
      <c r="L2212" s="53">
        <f t="shared" si="381"/>
        <v>10.209533237229058</v>
      </c>
      <c r="M2212" s="93">
        <f t="shared" si="382"/>
        <v>0.55642324620966754</v>
      </c>
      <c r="N2212" s="53">
        <f t="shared" si="383"/>
        <v>6.0123662980709209</v>
      </c>
      <c r="O2212">
        <f t="shared" si="384"/>
        <v>0.31120306167098138</v>
      </c>
      <c r="P2212" s="53">
        <f t="shared" si="385"/>
        <v>4.3196117853386662</v>
      </c>
      <c r="Q2212" s="53">
        <v>0.2</v>
      </c>
      <c r="R2212" s="53">
        <f t="shared" si="386"/>
        <v>3.3877112433025935</v>
      </c>
    </row>
    <row r="2213" spans="2:18" ht="15">
      <c r="B2213" s="84">
        <v>32516</v>
      </c>
      <c r="C2213" s="85">
        <v>0</v>
      </c>
      <c r="D2213" s="86">
        <v>10</v>
      </c>
      <c r="E2213" s="87">
        <v>-5</v>
      </c>
      <c r="F2213" s="96">
        <f t="shared" si="377"/>
        <v>2.5</v>
      </c>
      <c r="G2213" s="96"/>
      <c r="H2213" s="74">
        <f t="shared" si="378"/>
        <v>8</v>
      </c>
      <c r="I2213" s="53">
        <f t="shared" si="376"/>
        <v>1.0332866218382564</v>
      </c>
      <c r="J2213" s="53">
        <f t="shared" si="379"/>
        <v>-0.39028168590257256</v>
      </c>
      <c r="K2213" s="53">
        <f t="shared" si="380"/>
        <v>1.1249796498464379</v>
      </c>
      <c r="L2213" s="53">
        <f t="shared" si="381"/>
        <v>10.292148330364833</v>
      </c>
      <c r="M2213" s="93">
        <f t="shared" si="382"/>
        <v>0.75778704717203305</v>
      </c>
      <c r="N2213" s="53">
        <f t="shared" si="383"/>
        <v>6.7764242436339108</v>
      </c>
      <c r="O2213">
        <f t="shared" si="384"/>
        <v>0.38910203313511127</v>
      </c>
      <c r="P2213" s="53">
        <f t="shared" si="385"/>
        <v>5.5406877114500723</v>
      </c>
      <c r="Q2213" s="53">
        <v>0.2</v>
      </c>
      <c r="R2213" s="53">
        <f t="shared" si="386"/>
        <v>3.7276576945994244</v>
      </c>
    </row>
    <row r="2214" spans="2:18" ht="15">
      <c r="B2214" s="84">
        <v>32517</v>
      </c>
      <c r="C2214" s="85">
        <v>0</v>
      </c>
      <c r="D2214" s="86">
        <v>12</v>
      </c>
      <c r="E2214" s="87">
        <v>-3</v>
      </c>
      <c r="F2214" s="96">
        <f t="shared" si="377"/>
        <v>4.5</v>
      </c>
      <c r="G2214" s="96"/>
      <c r="H2214" s="74">
        <f t="shared" si="378"/>
        <v>9</v>
      </c>
      <c r="I2214" s="53">
        <f t="shared" si="376"/>
        <v>1.0332343977789049</v>
      </c>
      <c r="J2214" s="53">
        <f t="shared" si="379"/>
        <v>-0.38798104209611167</v>
      </c>
      <c r="K2214" s="53">
        <f t="shared" si="380"/>
        <v>1.1280993563664865</v>
      </c>
      <c r="L2214" s="53">
        <f t="shared" si="381"/>
        <v>10.379700888119451</v>
      </c>
      <c r="M2214" s="93">
        <f t="shared" si="382"/>
        <v>0.83952726429562585</v>
      </c>
      <c r="N2214" s="53">
        <f t="shared" si="383"/>
        <v>6.8340694753111659</v>
      </c>
      <c r="O2214">
        <f t="shared" si="384"/>
        <v>0.44090248501484264</v>
      </c>
      <c r="P2214" s="53">
        <f t="shared" si="385"/>
        <v>6.3697455095310378</v>
      </c>
      <c r="Q2214" s="53">
        <v>0.2</v>
      </c>
      <c r="R2214" s="53">
        <f t="shared" si="386"/>
        <v>3.8379103004144701</v>
      </c>
    </row>
    <row r="2215" spans="2:18" ht="15">
      <c r="B2215" s="84">
        <v>32518</v>
      </c>
      <c r="C2215" s="85">
        <v>0</v>
      </c>
      <c r="D2215" s="86">
        <v>8</v>
      </c>
      <c r="E2215" s="87">
        <v>-4</v>
      </c>
      <c r="F2215" s="96">
        <f t="shared" si="377"/>
        <v>2</v>
      </c>
      <c r="G2215" s="96"/>
      <c r="H2215" s="74">
        <f t="shared" si="378"/>
        <v>10</v>
      </c>
      <c r="I2215" s="53">
        <f t="shared" si="376"/>
        <v>1.0331723391265606</v>
      </c>
      <c r="J2215" s="53">
        <f t="shared" si="379"/>
        <v>-0.38555368195503947</v>
      </c>
      <c r="K2215" s="53">
        <f t="shared" si="380"/>
        <v>1.131379559430016</v>
      </c>
      <c r="L2215" s="53">
        <f t="shared" si="381"/>
        <v>10.472170583965546</v>
      </c>
      <c r="M2215" s="93">
        <f t="shared" si="382"/>
        <v>0.6726544114675912</v>
      </c>
      <c r="N2215" s="53">
        <f t="shared" si="383"/>
        <v>6.1670327157652327</v>
      </c>
      <c r="O2215">
        <f t="shared" si="384"/>
        <v>0.37701905417423626</v>
      </c>
      <c r="P2215" s="53">
        <f t="shared" si="385"/>
        <v>5.3491713880855905</v>
      </c>
      <c r="Q2215" s="53">
        <v>0.2</v>
      </c>
      <c r="R2215" s="53">
        <f t="shared" si="386"/>
        <v>3.5750259419058112</v>
      </c>
    </row>
    <row r="2216" spans="2:18" ht="15">
      <c r="B2216" s="84">
        <v>32519</v>
      </c>
      <c r="C2216" s="85">
        <v>0</v>
      </c>
      <c r="D2216" s="86">
        <v>6</v>
      </c>
      <c r="E2216" s="87">
        <v>-4</v>
      </c>
      <c r="F2216" s="96">
        <f t="shared" si="377"/>
        <v>1</v>
      </c>
      <c r="G2216" s="96"/>
      <c r="H2216" s="74">
        <f t="shared" si="378"/>
        <v>11</v>
      </c>
      <c r="I2216" s="53">
        <f t="shared" si="376"/>
        <v>1.0331004642453772</v>
      </c>
      <c r="J2216" s="53">
        <f t="shared" si="379"/>
        <v>-0.38300077751493156</v>
      </c>
      <c r="K2216" s="53">
        <f t="shared" si="380"/>
        <v>1.134817019979989</v>
      </c>
      <c r="L2216" s="53">
        <f t="shared" si="381"/>
        <v>10.569535344865164</v>
      </c>
      <c r="M2216" s="93">
        <f t="shared" si="382"/>
        <v>0.58845494698502943</v>
      </c>
      <c r="N2216" s="53">
        <f t="shared" si="383"/>
        <v>5.6820469349026235</v>
      </c>
      <c r="O2216">
        <f t="shared" si="384"/>
        <v>0.35383789041177988</v>
      </c>
      <c r="P2216" s="53">
        <f t="shared" si="385"/>
        <v>4.9838506177847011</v>
      </c>
      <c r="Q2216" s="53">
        <v>0.2</v>
      </c>
      <c r="R2216" s="53">
        <f t="shared" si="386"/>
        <v>3.4241307637001266</v>
      </c>
    </row>
    <row r="2217" spans="2:18" ht="15">
      <c r="B2217" s="84">
        <v>32520</v>
      </c>
      <c r="C2217" s="85">
        <v>0</v>
      </c>
      <c r="D2217" s="86">
        <v>6</v>
      </c>
      <c r="E2217" s="87">
        <v>-3</v>
      </c>
      <c r="F2217" s="96">
        <f t="shared" si="377"/>
        <v>1.5</v>
      </c>
      <c r="G2217" s="96"/>
      <c r="H2217" s="74">
        <f t="shared" si="378"/>
        <v>12</v>
      </c>
      <c r="I2217" s="53">
        <f t="shared" si="376"/>
        <v>1.0330187944042881</v>
      </c>
      <c r="J2217" s="53">
        <f t="shared" si="379"/>
        <v>-0.3803235555038128</v>
      </c>
      <c r="K2217" s="53">
        <f t="shared" si="380"/>
        <v>1.1384084015051339</v>
      </c>
      <c r="L2217" s="53">
        <f t="shared" si="381"/>
        <v>10.671771305933273</v>
      </c>
      <c r="M2217" s="93">
        <f t="shared" si="382"/>
        <v>0.57864812085143891</v>
      </c>
      <c r="N2217" s="53">
        <f t="shared" si="383"/>
        <v>5.4426033660259696</v>
      </c>
      <c r="O2217">
        <f t="shared" si="384"/>
        <v>0.36526692052720544</v>
      </c>
      <c r="P2217" s="53">
        <f t="shared" si="385"/>
        <v>5.1636135172163016</v>
      </c>
      <c r="Q2217" s="53">
        <v>0.2</v>
      </c>
      <c r="R2217" s="53">
        <f t="shared" si="386"/>
        <v>3.3993214187438641</v>
      </c>
    </row>
    <row r="2218" spans="2:18" ht="15">
      <c r="B2218" s="84">
        <v>32521</v>
      </c>
      <c r="C2218" s="85">
        <v>0</v>
      </c>
      <c r="D2218" s="86">
        <v>9</v>
      </c>
      <c r="E2218" s="87">
        <v>-4</v>
      </c>
      <c r="F2218" s="96">
        <f t="shared" si="377"/>
        <v>2.5</v>
      </c>
      <c r="G2218" s="96"/>
      <c r="H2218" s="74">
        <f t="shared" si="378"/>
        <v>13</v>
      </c>
      <c r="I2218" s="53">
        <f t="shared" si="376"/>
        <v>1.0329273537707138</v>
      </c>
      <c r="J2218" s="53">
        <f t="shared" si="379"/>
        <v>-0.3775232955403422</v>
      </c>
      <c r="K2218" s="53">
        <f t="shared" si="380"/>
        <v>1.1421502807859754</v>
      </c>
      <c r="L2218" s="53">
        <f t="shared" si="381"/>
        <v>10.778852766732642</v>
      </c>
      <c r="M2218" s="93">
        <f t="shared" si="382"/>
        <v>0.73882184408282836</v>
      </c>
      <c r="N2218" s="53">
        <f t="shared" si="383"/>
        <v>6.6068300779923428</v>
      </c>
      <c r="O2218">
        <f t="shared" si="384"/>
        <v>0.38910203313511127</v>
      </c>
      <c r="P2218" s="53">
        <f t="shared" si="385"/>
        <v>5.5406877114500723</v>
      </c>
      <c r="Q2218" s="53">
        <v>0.2</v>
      </c>
      <c r="R2218" s="53">
        <f t="shared" si="386"/>
        <v>3.6920725791325841</v>
      </c>
    </row>
    <row r="2219" spans="2:18" ht="15">
      <c r="B2219" s="84">
        <v>32522</v>
      </c>
      <c r="C2219" s="85">
        <v>0</v>
      </c>
      <c r="D2219" s="86">
        <v>9</v>
      </c>
      <c r="E2219" s="87">
        <v>-5</v>
      </c>
      <c r="F2219" s="96">
        <f t="shared" si="377"/>
        <v>2</v>
      </c>
      <c r="G2219" s="96"/>
      <c r="H2219" s="74">
        <f t="shared" si="378"/>
        <v>14</v>
      </c>
      <c r="I2219" s="53">
        <f t="shared" si="376"/>
        <v>1.0328261694034082</v>
      </c>
      <c r="J2219" s="53">
        <f t="shared" si="379"/>
        <v>-0.37460132828755749</v>
      </c>
      <c r="K2219" s="53">
        <f t="shared" si="380"/>
        <v>1.146039158581782</v>
      </c>
      <c r="L2219" s="53">
        <f t="shared" si="381"/>
        <v>10.890752149608147</v>
      </c>
      <c r="M2219" s="93">
        <f t="shared" si="382"/>
        <v>0.75559061702277064</v>
      </c>
      <c r="N2219" s="53">
        <f t="shared" si="383"/>
        <v>6.9274087487779363</v>
      </c>
      <c r="O2219">
        <f t="shared" si="384"/>
        <v>0.37701905417423626</v>
      </c>
      <c r="P2219" s="53">
        <f t="shared" si="385"/>
        <v>5.3491713880855905</v>
      </c>
      <c r="Q2219" s="53">
        <v>0.2</v>
      </c>
      <c r="R2219" s="53">
        <f t="shared" si="386"/>
        <v>3.7338429880616526</v>
      </c>
    </row>
    <row r="2220" spans="2:18" ht="15">
      <c r="B2220" s="84">
        <v>32523</v>
      </c>
      <c r="C2220" s="85">
        <v>0</v>
      </c>
      <c r="D2220" s="86">
        <v>12</v>
      </c>
      <c r="E2220" s="87">
        <v>-4</v>
      </c>
      <c r="F2220" s="96">
        <f t="shared" si="377"/>
        <v>4</v>
      </c>
      <c r="G2220" s="96"/>
      <c r="H2220" s="74">
        <f t="shared" si="378"/>
        <v>15</v>
      </c>
      <c r="I2220" s="53">
        <f t="shared" si="376"/>
        <v>1.0327152712444541</v>
      </c>
      <c r="J2220" s="53">
        <f t="shared" si="379"/>
        <v>-0.3715590335688283</v>
      </c>
      <c r="K2220" s="53">
        <f t="shared" si="380"/>
        <v>1.1500714701999954</v>
      </c>
      <c r="L2220" s="53">
        <f t="shared" si="381"/>
        <v>11.007439960446153</v>
      </c>
      <c r="M2220" s="93">
        <f t="shared" si="382"/>
        <v>0.89888117201428352</v>
      </c>
      <c r="N2220" s="53">
        <f t="shared" si="383"/>
        <v>7.4850591731033846</v>
      </c>
      <c r="O2220">
        <f t="shared" si="384"/>
        <v>0.42741570243698762</v>
      </c>
      <c r="P2220" s="53">
        <f t="shared" si="385"/>
        <v>6.152681276989024</v>
      </c>
      <c r="Q2220" s="53">
        <v>0.2</v>
      </c>
      <c r="R2220" s="53">
        <f t="shared" si="386"/>
        <v>3.952248171336767</v>
      </c>
    </row>
    <row r="2221" spans="2:18" ht="15">
      <c r="B2221" s="84">
        <v>32524</v>
      </c>
      <c r="C2221" s="85">
        <v>0</v>
      </c>
      <c r="D2221" s="86">
        <v>12</v>
      </c>
      <c r="E2221" s="87">
        <v>-3</v>
      </c>
      <c r="F2221" s="96">
        <f t="shared" si="377"/>
        <v>4.5</v>
      </c>
      <c r="G2221" s="96"/>
      <c r="H2221" s="74">
        <f t="shared" si="378"/>
        <v>16</v>
      </c>
      <c r="I2221" s="53">
        <f t="shared" si="376"/>
        <v>1.0325946921104006</v>
      </c>
      <c r="J2221" s="53">
        <f t="shared" si="379"/>
        <v>-0.36839783845263269</v>
      </c>
      <c r="K2221" s="53">
        <f t="shared" si="380"/>
        <v>1.1542435958936998</v>
      </c>
      <c r="L2221" s="53">
        <f t="shared" si="381"/>
        <v>11.128884752217326</v>
      </c>
      <c r="M2221" s="93">
        <f t="shared" si="382"/>
        <v>0.90012248632176517</v>
      </c>
      <c r="N2221" s="53">
        <f t="shared" si="383"/>
        <v>7.3273375022238918</v>
      </c>
      <c r="O2221">
        <f t="shared" si="384"/>
        <v>0.44090248501484264</v>
      </c>
      <c r="P2221" s="53">
        <f t="shared" si="385"/>
        <v>6.3697455095310378</v>
      </c>
      <c r="Q2221" s="53">
        <v>0.2</v>
      </c>
      <c r="R2221" s="53">
        <f t="shared" si="386"/>
        <v>3.9431815996080037</v>
      </c>
    </row>
    <row r="2222" spans="2:18" ht="15">
      <c r="B2222" s="84">
        <v>32525</v>
      </c>
      <c r="C2222" s="85">
        <v>0</v>
      </c>
      <c r="D2222" s="86">
        <v>11</v>
      </c>
      <c r="E2222" s="87">
        <v>-4</v>
      </c>
      <c r="F2222" s="96">
        <f t="shared" si="377"/>
        <v>3.5</v>
      </c>
      <c r="G2222" s="96"/>
      <c r="H2222" s="74">
        <f t="shared" si="378"/>
        <v>17</v>
      </c>
      <c r="I2222" s="53">
        <f t="shared" si="376"/>
        <v>1.0324644676825534</v>
      </c>
      <c r="J2222" s="53">
        <f t="shared" si="379"/>
        <v>-0.36511921531268005</v>
      </c>
      <c r="K2222" s="53">
        <f t="shared" si="380"/>
        <v>1.1585518710370053</v>
      </c>
      <c r="L2222" s="53">
        <f t="shared" si="381"/>
        <v>11.255053091632707</v>
      </c>
      <c r="M2222" s="93">
        <f t="shared" si="382"/>
        <v>0.86950534190238982</v>
      </c>
      <c r="N2222" s="53">
        <f t="shared" si="383"/>
        <v>7.4104076413775424</v>
      </c>
      <c r="O2222">
        <f t="shared" si="384"/>
        <v>0.41429223966637557</v>
      </c>
      <c r="P2222" s="53">
        <f t="shared" si="385"/>
        <v>5.9422692546644251</v>
      </c>
      <c r="Q2222" s="53">
        <v>0.2</v>
      </c>
      <c r="R2222" s="53">
        <f t="shared" si="386"/>
        <v>3.9115043232315649</v>
      </c>
    </row>
    <row r="2223" spans="2:18" ht="15">
      <c r="B2223" s="84">
        <v>32526</v>
      </c>
      <c r="C2223" s="85">
        <v>0</v>
      </c>
      <c r="D2223" s="86">
        <v>9</v>
      </c>
      <c r="E2223" s="87">
        <v>-6</v>
      </c>
      <c r="F2223" s="96">
        <f t="shared" si="377"/>
        <v>1.5</v>
      </c>
      <c r="G2223" s="96"/>
      <c r="H2223" s="74">
        <f t="shared" si="378"/>
        <v>18</v>
      </c>
      <c r="I2223" s="53">
        <f t="shared" si="376"/>
        <v>1.032324636496416</v>
      </c>
      <c r="J2223" s="53">
        <f t="shared" si="379"/>
        <v>-0.36172467986978218</v>
      </c>
      <c r="K2223" s="53">
        <f t="shared" si="380"/>
        <v>1.1629925960327789</v>
      </c>
      <c r="L2223" s="53">
        <f t="shared" si="381"/>
        <v>11.385909529211714</v>
      </c>
      <c r="M2223" s="93">
        <f t="shared" si="382"/>
        <v>0.79702169067184092</v>
      </c>
      <c r="N2223" s="53">
        <f t="shared" si="383"/>
        <v>7.4965644579704218</v>
      </c>
      <c r="O2223">
        <f t="shared" si="384"/>
        <v>0.36526692052720544</v>
      </c>
      <c r="P2223" s="53">
        <f t="shared" si="385"/>
        <v>5.1636135172163016</v>
      </c>
      <c r="Q2223" s="53">
        <v>0.2</v>
      </c>
      <c r="R2223" s="53">
        <f t="shared" si="386"/>
        <v>3.8263037700868372</v>
      </c>
    </row>
    <row r="2224" spans="2:18" ht="15">
      <c r="B2224" s="84">
        <v>32527</v>
      </c>
      <c r="C2224" s="85">
        <v>0</v>
      </c>
      <c r="D2224" s="86">
        <v>10</v>
      </c>
      <c r="E2224" s="87">
        <v>-6</v>
      </c>
      <c r="F2224" s="96">
        <f t="shared" si="377"/>
        <v>2</v>
      </c>
      <c r="G2224" s="96"/>
      <c r="H2224" s="74">
        <f t="shared" si="378"/>
        <v>19</v>
      </c>
      <c r="I2224" s="53">
        <f t="shared" si="376"/>
        <v>1.0321752399302859</v>
      </c>
      <c r="J2224" s="53">
        <f t="shared" si="379"/>
        <v>-0.35821578922172775</v>
      </c>
      <c r="K2224" s="53">
        <f t="shared" si="380"/>
        <v>1.1675620459118377</v>
      </c>
      <c r="L2224" s="53">
        <f t="shared" si="381"/>
        <v>11.521416573027933</v>
      </c>
      <c r="M2224" s="93">
        <f t="shared" si="382"/>
        <v>0.85453633670308149</v>
      </c>
      <c r="N2224" s="53">
        <f t="shared" si="383"/>
        <v>7.8345632696589949</v>
      </c>
      <c r="O2224">
        <f t="shared" si="384"/>
        <v>0.37701905417423626</v>
      </c>
      <c r="P2224" s="53">
        <f t="shared" si="385"/>
        <v>5.3491713880855905</v>
      </c>
      <c r="Q2224" s="53">
        <v>0.2</v>
      </c>
      <c r="R2224" s="53">
        <f t="shared" si="386"/>
        <v>3.9233171365857946</v>
      </c>
    </row>
    <row r="2225" spans="2:18" ht="15">
      <c r="B2225" s="84">
        <v>32528</v>
      </c>
      <c r="C2225" s="85">
        <v>0</v>
      </c>
      <c r="D2225" s="86">
        <v>10</v>
      </c>
      <c r="E2225" s="87">
        <v>-5</v>
      </c>
      <c r="F2225" s="96">
        <f t="shared" si="377"/>
        <v>2.5</v>
      </c>
      <c r="G2225" s="96"/>
      <c r="H2225" s="74">
        <f t="shared" si="378"/>
        <v>20</v>
      </c>
      <c r="I2225" s="53">
        <f t="shared" si="376"/>
        <v>1.0320163221930105</v>
      </c>
      <c r="J2225" s="53">
        <f t="shared" si="379"/>
        <v>-0.35459413986723526</v>
      </c>
      <c r="K2225" s="53">
        <f t="shared" si="380"/>
        <v>1.1722564795875074</v>
      </c>
      <c r="L2225" s="53">
        <f t="shared" si="381"/>
        <v>11.661534666364656</v>
      </c>
      <c r="M2225" s="93">
        <f t="shared" si="382"/>
        <v>0.85861179188869341</v>
      </c>
      <c r="N2225" s="53">
        <f t="shared" si="383"/>
        <v>7.6780380241886332</v>
      </c>
      <c r="O2225">
        <f t="shared" si="384"/>
        <v>0.38910203313511127</v>
      </c>
      <c r="P2225" s="53">
        <f t="shared" si="385"/>
        <v>5.5406877114500723</v>
      </c>
      <c r="Q2225" s="53">
        <v>0.2</v>
      </c>
      <c r="R2225" s="53">
        <f t="shared" si="386"/>
        <v>3.9168389106286488</v>
      </c>
    </row>
    <row r="2226" spans="2:18" ht="15">
      <c r="B2226" s="84">
        <v>32529</v>
      </c>
      <c r="C2226" s="85">
        <v>0</v>
      </c>
      <c r="D2226" s="86">
        <v>9</v>
      </c>
      <c r="E2226" s="87">
        <v>-6</v>
      </c>
      <c r="F2226" s="96">
        <f t="shared" si="377"/>
        <v>1.5</v>
      </c>
      <c r="G2226" s="96"/>
      <c r="H2226" s="74">
        <f t="shared" si="378"/>
        <v>21</v>
      </c>
      <c r="I2226" s="53">
        <f t="shared" si="376"/>
        <v>1.0318479303109052</v>
      </c>
      <c r="J2226" s="53">
        <f t="shared" si="379"/>
        <v>-0.35086136572984739</v>
      </c>
      <c r="K2226" s="53">
        <f t="shared" si="380"/>
        <v>1.1770721487342466</v>
      </c>
      <c r="L2226" s="53">
        <f t="shared" si="381"/>
        <v>11.806222169477898</v>
      </c>
      <c r="M2226" s="93">
        <f t="shared" si="382"/>
        <v>0.82644387168392675</v>
      </c>
      <c r="N2226" s="53">
        <f t="shared" si="383"/>
        <v>7.7733013134821594</v>
      </c>
      <c r="O2226">
        <f t="shared" si="384"/>
        <v>0.36526692052720544</v>
      </c>
      <c r="P2226" s="53">
        <f t="shared" si="385"/>
        <v>5.1636135172163016</v>
      </c>
      <c r="Q2226" s="53">
        <v>0.2</v>
      </c>
      <c r="R2226" s="53">
        <f t="shared" si="386"/>
        <v>3.883832490437523</v>
      </c>
    </row>
    <row r="2227" spans="2:18" ht="15">
      <c r="B2227" s="84">
        <v>32530</v>
      </c>
      <c r="C2227" s="85">
        <v>0</v>
      </c>
      <c r="D2227" s="86">
        <v>7</v>
      </c>
      <c r="E2227" s="87">
        <v>-6</v>
      </c>
      <c r="F2227" s="96">
        <f t="shared" si="377"/>
        <v>0.5</v>
      </c>
      <c r="G2227" s="96"/>
      <c r="H2227" s="74">
        <f t="shared" si="378"/>
        <v>22</v>
      </c>
      <c r="I2227" s="53">
        <f t="shared" si="376"/>
        <v>1.0316701141138369</v>
      </c>
      <c r="J2227" s="53">
        <f t="shared" si="379"/>
        <v>-0.34701913618740743</v>
      </c>
      <c r="K2227" s="53">
        <f t="shared" si="380"/>
        <v>1.1820053062637619</v>
      </c>
      <c r="L2227" s="53">
        <f t="shared" si="381"/>
        <v>11.955435345629594</v>
      </c>
      <c r="M2227" s="93">
        <f t="shared" si="382"/>
        <v>0.73873322917309869</v>
      </c>
      <c r="N2227" s="53">
        <f t="shared" si="383"/>
        <v>7.3280089770575465</v>
      </c>
      <c r="O2227">
        <f t="shared" si="384"/>
        <v>0.34272436873217466</v>
      </c>
      <c r="P2227" s="53">
        <f t="shared" si="385"/>
        <v>4.8097230428690185</v>
      </c>
      <c r="Q2227" s="53">
        <v>0.2</v>
      </c>
      <c r="R2227" s="53">
        <f t="shared" si="386"/>
        <v>3.7376212591903402</v>
      </c>
    </row>
    <row r="2228" spans="2:18" ht="15">
      <c r="B2228" s="84">
        <v>32531</v>
      </c>
      <c r="C2228" s="85">
        <v>0</v>
      </c>
      <c r="D2228" s="86">
        <v>11</v>
      </c>
      <c r="E2228" s="87">
        <v>-5</v>
      </c>
      <c r="F2228" s="96">
        <f t="shared" si="377"/>
        <v>3</v>
      </c>
      <c r="G2228" s="96"/>
      <c r="H2228" s="74">
        <f t="shared" si="378"/>
        <v>23</v>
      </c>
      <c r="I2228" s="53">
        <f t="shared" si="376"/>
        <v>1.0314829262204792</v>
      </c>
      <c r="J2228" s="53">
        <f t="shared" si="379"/>
        <v>-0.34306915411250505</v>
      </c>
      <c r="K2228" s="53">
        <f t="shared" si="380"/>
        <v>1.1870522143766915</v>
      </c>
      <c r="L2228" s="53">
        <f t="shared" si="381"/>
        <v>12.109128351519114</v>
      </c>
      <c r="M2228" s="93">
        <f t="shared" si="382"/>
        <v>0.94348648263302026</v>
      </c>
      <c r="N2228" s="53">
        <f t="shared" si="383"/>
        <v>8.234207279032999</v>
      </c>
      <c r="O2228">
        <f t="shared" si="384"/>
        <v>0.40152374789424572</v>
      </c>
      <c r="P2228" s="53">
        <f t="shared" si="385"/>
        <v>5.738329876349705</v>
      </c>
      <c r="Q2228" s="53">
        <v>0.2</v>
      </c>
      <c r="R2228" s="53">
        <f t="shared" si="386"/>
        <v>4.0598972230018706</v>
      </c>
    </row>
    <row r="2229" spans="2:18" ht="15">
      <c r="B2229" s="84">
        <v>32532</v>
      </c>
      <c r="C2229" s="85">
        <v>0</v>
      </c>
      <c r="D2229" s="86">
        <v>10</v>
      </c>
      <c r="E2229" s="87">
        <v>-5</v>
      </c>
      <c r="F2229" s="96">
        <f t="shared" si="377"/>
        <v>2.5</v>
      </c>
      <c r="G2229" s="96"/>
      <c r="H2229" s="74">
        <f t="shared" si="378"/>
        <v>24</v>
      </c>
      <c r="I2229" s="53">
        <f t="shared" si="376"/>
        <v>1.0312864220227413</v>
      </c>
      <c r="J2229" s="53">
        <f t="shared" si="379"/>
        <v>-0.33901315392900844</v>
      </c>
      <c r="K2229" s="53">
        <f t="shared" si="380"/>
        <v>1.1922091521724227</v>
      </c>
      <c r="L2229" s="53">
        <f t="shared" si="381"/>
        <v>12.267253232207459</v>
      </c>
      <c r="M2229" s="93">
        <f t="shared" si="382"/>
        <v>0.90320944717831786</v>
      </c>
      <c r="N2229" s="53">
        <f t="shared" si="383"/>
        <v>8.0768474702482607</v>
      </c>
      <c r="O2229">
        <f t="shared" si="384"/>
        <v>0.38910203313511127</v>
      </c>
      <c r="P2229" s="53">
        <f t="shared" si="385"/>
        <v>5.5406877114500723</v>
      </c>
      <c r="Q2229" s="53">
        <v>0.2</v>
      </c>
      <c r="R2229" s="53">
        <f t="shared" si="386"/>
        <v>4.000519148882197</v>
      </c>
    </row>
    <row r="2230" spans="2:18" ht="15">
      <c r="B2230" s="84">
        <v>32533</v>
      </c>
      <c r="C2230" s="85">
        <v>0</v>
      </c>
      <c r="D2230" s="86">
        <v>11</v>
      </c>
      <c r="E2230" s="87">
        <v>-6</v>
      </c>
      <c r="F2230" s="96">
        <f t="shared" si="377"/>
        <v>2.5</v>
      </c>
      <c r="G2230" s="96"/>
      <c r="H2230" s="74">
        <f t="shared" si="378"/>
        <v>25</v>
      </c>
      <c r="I2230" s="53">
        <f t="shared" si="376"/>
        <v>1.0310806596693767</v>
      </c>
      <c r="J2230" s="53">
        <f t="shared" si="379"/>
        <v>-0.33485289968952081</v>
      </c>
      <c r="K2230" s="53">
        <f t="shared" si="380"/>
        <v>1.1974724228038927</v>
      </c>
      <c r="L2230" s="53">
        <f t="shared" si="381"/>
        <v>12.429759920595002</v>
      </c>
      <c r="M2230" s="93">
        <f t="shared" si="382"/>
        <v>0.97427758854903135</v>
      </c>
      <c r="N2230" s="53">
        <f t="shared" si="383"/>
        <v>8.7123662191259701</v>
      </c>
      <c r="O2230">
        <f t="shared" si="384"/>
        <v>0.38910203313511127</v>
      </c>
      <c r="P2230" s="53">
        <f t="shared" si="385"/>
        <v>5.5406877114500723</v>
      </c>
      <c r="Q2230" s="53">
        <v>0.2</v>
      </c>
      <c r="R2230" s="53">
        <f t="shared" si="386"/>
        <v>4.1338669440413227</v>
      </c>
    </row>
    <row r="2231" spans="2:18" ht="15">
      <c r="B2231" s="84">
        <v>32534</v>
      </c>
      <c r="C2231" s="85">
        <v>0</v>
      </c>
      <c r="D2231" s="86">
        <v>11</v>
      </c>
      <c r="E2231" s="87">
        <v>-5</v>
      </c>
      <c r="F2231" s="96">
        <f t="shared" si="377"/>
        <v>3</v>
      </c>
      <c r="G2231" s="96"/>
      <c r="H2231" s="74">
        <f t="shared" si="378"/>
        <v>26</v>
      </c>
      <c r="I2231" s="53">
        <f t="shared" si="376"/>
        <v>1.0308657000487762</v>
      </c>
      <c r="J2231" s="53">
        <f t="shared" si="379"/>
        <v>-0.33059018317830297</v>
      </c>
      <c r="K2231" s="53">
        <f t="shared" si="380"/>
        <v>1.2028383601683015</v>
      </c>
      <c r="L2231" s="53">
        <f t="shared" si="381"/>
        <v>12.596596241481892</v>
      </c>
      <c r="M2231" s="93">
        <f t="shared" si="382"/>
        <v>0.98146769412458257</v>
      </c>
      <c r="N2231" s="53">
        <f t="shared" si="383"/>
        <v>8.5656854442076877</v>
      </c>
      <c r="O2231">
        <f t="shared" si="384"/>
        <v>0.40152374789424572</v>
      </c>
      <c r="P2231" s="53">
        <f t="shared" si="385"/>
        <v>5.738329876349705</v>
      </c>
      <c r="Q2231" s="53">
        <v>0.2</v>
      </c>
      <c r="R2231" s="53">
        <f t="shared" si="386"/>
        <v>4.1297591933086739</v>
      </c>
    </row>
    <row r="2232" spans="2:18" ht="15">
      <c r="B2232" s="84">
        <v>32535</v>
      </c>
      <c r="C2232" s="85">
        <v>0</v>
      </c>
      <c r="D2232" s="86">
        <v>11</v>
      </c>
      <c r="E2232" s="87">
        <v>-5</v>
      </c>
      <c r="F2232" s="96">
        <f t="shared" si="377"/>
        <v>3</v>
      </c>
      <c r="G2232" s="96"/>
      <c r="H2232" s="74">
        <f t="shared" si="378"/>
        <v>27</v>
      </c>
      <c r="I2232" s="53">
        <f t="shared" si="376"/>
        <v>1.0306416067709498</v>
      </c>
      <c r="J2232" s="53">
        <f t="shared" si="379"/>
        <v>-0.32622682204390219</v>
      </c>
      <c r="K2232" s="53">
        <f t="shared" si="380"/>
        <v>1.2083033351284647</v>
      </c>
      <c r="L2232" s="53">
        <f t="shared" si="381"/>
        <v>12.767707920209469</v>
      </c>
      <c r="M2232" s="93">
        <f t="shared" si="382"/>
        <v>0.99479991352250985</v>
      </c>
      <c r="N2232" s="53">
        <f t="shared" si="383"/>
        <v>8.6820413857424406</v>
      </c>
      <c r="O2232">
        <f t="shared" si="384"/>
        <v>0.40152374789424572</v>
      </c>
      <c r="P2232" s="53">
        <f t="shared" si="385"/>
        <v>5.738329876349705</v>
      </c>
      <c r="Q2232" s="53">
        <v>0.2</v>
      </c>
      <c r="R2232" s="53">
        <f t="shared" si="386"/>
        <v>4.1542822424459747</v>
      </c>
    </row>
    <row r="2233" spans="2:18" ht="15">
      <c r="B2233" s="84">
        <v>32536</v>
      </c>
      <c r="C2233" s="85">
        <v>0</v>
      </c>
      <c r="D2233" s="86">
        <v>12</v>
      </c>
      <c r="E2233" s="87">
        <v>-5</v>
      </c>
      <c r="F2233" s="96">
        <f t="shared" si="377"/>
        <v>3.5</v>
      </c>
      <c r="G2233" s="96"/>
      <c r="H2233" s="74">
        <f t="shared" si="378"/>
        <v>28</v>
      </c>
      <c r="I2233" s="53">
        <f t="shared" si="376"/>
        <v>1.030408446148704</v>
      </c>
      <c r="J2233" s="53">
        <f t="shared" si="379"/>
        <v>-0.32176465796541182</v>
      </c>
      <c r="K2233" s="53">
        <f t="shared" si="380"/>
        <v>1.2138637612630909</v>
      </c>
      <c r="L2233" s="53">
        <f t="shared" si="381"/>
        <v>12.9430385958524</v>
      </c>
      <c r="M2233" s="93">
        <f t="shared" si="382"/>
        <v>1.0644855830446496</v>
      </c>
      <c r="N2233" s="53">
        <f t="shared" si="383"/>
        <v>9.0721375920147427</v>
      </c>
      <c r="O2233">
        <f t="shared" si="384"/>
        <v>0.41429223966637557</v>
      </c>
      <c r="P2233" s="53">
        <f t="shared" si="385"/>
        <v>5.9422692546644251</v>
      </c>
      <c r="Q2233" s="53">
        <v>0.2</v>
      </c>
      <c r="R2233" s="53">
        <f t="shared" si="386"/>
        <v>4.2632398616581568</v>
      </c>
    </row>
    <row r="2234" spans="2:18" ht="15">
      <c r="B2234" s="84">
        <v>32537</v>
      </c>
      <c r="C2234" s="85">
        <v>0</v>
      </c>
      <c r="D2234" s="86">
        <v>12</v>
      </c>
      <c r="E2234" s="87">
        <v>-5</v>
      </c>
      <c r="F2234" s="96">
        <f t="shared" si="377"/>
        <v>3.5</v>
      </c>
      <c r="G2234" s="96"/>
      <c r="H2234" s="74">
        <f t="shared" si="378"/>
        <v>29</v>
      </c>
      <c r="I2234" s="53">
        <f t="shared" si="376"/>
        <v>1.0301662871780179</v>
      </c>
      <c r="J2234" s="53">
        <f t="shared" si="379"/>
        <v>-0.31720555485597807</v>
      </c>
      <c r="K2234" s="53">
        <f t="shared" si="380"/>
        <v>1.2195161001475012</v>
      </c>
      <c r="L2234" s="53">
        <f t="shared" si="381"/>
        <v>13.122529838904034</v>
      </c>
      <c r="M2234" s="93">
        <f t="shared" si="382"/>
        <v>1.0792476374954845</v>
      </c>
      <c r="N2234" s="53">
        <f t="shared" si="383"/>
        <v>9.197948022190543</v>
      </c>
      <c r="O2234">
        <f t="shared" si="384"/>
        <v>0.41429223966637557</v>
      </c>
      <c r="P2234" s="53">
        <f t="shared" si="385"/>
        <v>5.9422692546644251</v>
      </c>
      <c r="Q2234" s="53">
        <v>0.2</v>
      </c>
      <c r="R2234" s="53">
        <f t="shared" si="386"/>
        <v>4.2898699403785869</v>
      </c>
    </row>
    <row r="2235" spans="2:18" ht="15">
      <c r="B2235" s="84">
        <v>32538</v>
      </c>
      <c r="C2235" s="85">
        <v>0</v>
      </c>
      <c r="D2235" s="86">
        <v>13</v>
      </c>
      <c r="E2235" s="87">
        <v>-5</v>
      </c>
      <c r="F2235" s="96">
        <f t="shared" si="377"/>
        <v>4</v>
      </c>
      <c r="G2235" s="96"/>
      <c r="H2235" s="74">
        <f t="shared" si="378"/>
        <v>30</v>
      </c>
      <c r="I2235" s="53">
        <f t="shared" si="376"/>
        <v>1.0299152015176269</v>
      </c>
      <c r="J2235" s="53">
        <f t="shared" si="379"/>
        <v>-0.31255139710685492</v>
      </c>
      <c r="K2235" s="53">
        <f t="shared" si="380"/>
        <v>1.2252568661692629</v>
      </c>
      <c r="L2235" s="53">
        <f t="shared" si="381"/>
        <v>13.306121173372119</v>
      </c>
      <c r="M2235" s="93">
        <f t="shared" si="382"/>
        <v>1.1525073235526473</v>
      </c>
      <c r="N2235" s="53">
        <f t="shared" si="383"/>
        <v>9.5970254832409534</v>
      </c>
      <c r="O2235">
        <f t="shared" si="384"/>
        <v>0.42741570243698762</v>
      </c>
      <c r="P2235" s="53">
        <f t="shared" si="385"/>
        <v>6.152681276989024</v>
      </c>
      <c r="Q2235" s="53">
        <v>0.2</v>
      </c>
      <c r="R2235" s="53">
        <f t="shared" si="386"/>
        <v>4.4011546992006707</v>
      </c>
    </row>
    <row r="2236" spans="2:18" ht="15">
      <c r="B2236" s="84">
        <v>32539</v>
      </c>
      <c r="C2236" s="85">
        <v>0</v>
      </c>
      <c r="D2236" s="86">
        <v>14</v>
      </c>
      <c r="E2236" s="87">
        <v>-4</v>
      </c>
      <c r="F2236" s="96">
        <f t="shared" si="377"/>
        <v>5</v>
      </c>
      <c r="G2236" s="96"/>
      <c r="H2236" s="74">
        <f t="shared" si="378"/>
        <v>31</v>
      </c>
      <c r="I2236" s="53">
        <f t="shared" si="376"/>
        <v>1.0296552634678175</v>
      </c>
      <c r="J2236" s="53">
        <f t="shared" si="379"/>
        <v>-0.30780408787498542</v>
      </c>
      <c r="K2236" s="53">
        <f t="shared" si="380"/>
        <v>1.2310826308858673</v>
      </c>
      <c r="L2236" s="53">
        <f t="shared" si="381"/>
        <v>13.493750103179497</v>
      </c>
      <c r="M2236" s="93">
        <f t="shared" si="382"/>
        <v>1.2223715576180043</v>
      </c>
      <c r="N2236" s="53">
        <f t="shared" si="383"/>
        <v>9.7323526456267953</v>
      </c>
      <c r="O2236">
        <f t="shared" si="384"/>
        <v>0.4547610930964518</v>
      </c>
      <c r="P2236" s="53">
        <f t="shared" si="385"/>
        <v>6.5936457320380466</v>
      </c>
      <c r="Q2236" s="53">
        <v>0.2</v>
      </c>
      <c r="R2236" s="53">
        <f t="shared" si="386"/>
        <v>4.4825885828097505</v>
      </c>
    </row>
    <row r="2237" spans="2:18" ht="15">
      <c r="B2237" s="84">
        <v>32540</v>
      </c>
      <c r="C2237" s="85">
        <v>0</v>
      </c>
      <c r="D2237" s="86">
        <v>15</v>
      </c>
      <c r="E2237" s="87">
        <v>-3</v>
      </c>
      <c r="F2237" s="96">
        <f t="shared" si="377"/>
        <v>6</v>
      </c>
      <c r="G2237" s="96"/>
      <c r="H2237" s="74">
        <f t="shared" si="378"/>
        <v>32</v>
      </c>
      <c r="I2237" s="53">
        <f t="shared" si="376"/>
        <v>1.0293865499484409</v>
      </c>
      <c r="J2237" s="53">
        <f t="shared" si="379"/>
        <v>-0.30296554741678583</v>
      </c>
      <c r="K2237" s="53">
        <f t="shared" si="380"/>
        <v>1.23699002693392</v>
      </c>
      <c r="L2237" s="53">
        <f t="shared" si="381"/>
        <v>13.685352142743081</v>
      </c>
      <c r="M2237" s="93">
        <f t="shared" si="382"/>
        <v>1.2941024518472539</v>
      </c>
      <c r="N2237" s="53">
        <f t="shared" si="383"/>
        <v>9.8705454091206715</v>
      </c>
      <c r="O2237">
        <f t="shared" si="384"/>
        <v>0.48362860546481151</v>
      </c>
      <c r="P2237" s="53">
        <f t="shared" si="385"/>
        <v>7.0627108084534136</v>
      </c>
      <c r="Q2237" s="53">
        <v>0.2</v>
      </c>
      <c r="R2237" s="53">
        <f t="shared" si="386"/>
        <v>4.563549348849838</v>
      </c>
    </row>
    <row r="2238" spans="2:18" ht="15">
      <c r="B2238" s="84">
        <v>32541</v>
      </c>
      <c r="C2238" s="85">
        <v>0</v>
      </c>
      <c r="D2238" s="86">
        <v>14</v>
      </c>
      <c r="E2238" s="87">
        <v>-3</v>
      </c>
      <c r="F2238" s="96">
        <f t="shared" si="377"/>
        <v>5.5</v>
      </c>
      <c r="G2238" s="96"/>
      <c r="H2238" s="74">
        <f t="shared" si="378"/>
        <v>33</v>
      </c>
      <c r="I2238" s="53">
        <f t="shared" si="376"/>
        <v>1.0291091404761501</v>
      </c>
      <c r="J2238" s="53">
        <f t="shared" si="379"/>
        <v>-0.29803771147049535</v>
      </c>
      <c r="K2238" s="53">
        <f t="shared" si="380"/>
        <v>1.2429757515013611</v>
      </c>
      <c r="L2238" s="53">
        <f t="shared" si="381"/>
        <v>13.880860851585737</v>
      </c>
      <c r="M2238" s="93">
        <f t="shared" si="382"/>
        <v>1.2488096785020033</v>
      </c>
      <c r="N2238" s="53">
        <f t="shared" si="383"/>
        <v>9.7294834291501484</v>
      </c>
      <c r="O2238">
        <f t="shared" si="384"/>
        <v>0.46900019134232457</v>
      </c>
      <c r="P2238" s="53">
        <f t="shared" si="385"/>
        <v>6.8245700167601502</v>
      </c>
      <c r="Q2238" s="53">
        <v>0.2</v>
      </c>
      <c r="R2238" s="53">
        <f t="shared" si="386"/>
        <v>4.5077246764314465</v>
      </c>
    </row>
    <row r="2239" spans="2:18" ht="15">
      <c r="B2239" s="84">
        <v>32542</v>
      </c>
      <c r="C2239" s="85">
        <v>0</v>
      </c>
      <c r="D2239" s="86">
        <v>10</v>
      </c>
      <c r="E2239" s="87">
        <v>-5</v>
      </c>
      <c r="F2239" s="96">
        <f t="shared" si="377"/>
        <v>2.5</v>
      </c>
      <c r="G2239" s="96"/>
      <c r="H2239" s="74">
        <f t="shared" si="378"/>
        <v>34</v>
      </c>
      <c r="I2239" s="53">
        <f t="shared" si="376"/>
        <v>1.0288231171408715</v>
      </c>
      <c r="J2239" s="53">
        <f t="shared" si="379"/>
        <v>-0.29302252968915588</v>
      </c>
      <c r="K2239" s="53">
        <f t="shared" si="380"/>
        <v>1.2490365693760106</v>
      </c>
      <c r="L2239" s="53">
        <f t="shared" si="381"/>
        <v>14.080207872819296</v>
      </c>
      <c r="M2239" s="93">
        <f t="shared" si="382"/>
        <v>1.036693098955165</v>
      </c>
      <c r="N2239" s="53">
        <f t="shared" si="383"/>
        <v>9.2705098024365089</v>
      </c>
      <c r="O2239">
        <f t="shared" si="384"/>
        <v>0.38910203313511127</v>
      </c>
      <c r="P2239" s="53">
        <f t="shared" si="385"/>
        <v>5.5406877114500723</v>
      </c>
      <c r="Q2239" s="53">
        <v>0.2</v>
      </c>
      <c r="R2239" s="53">
        <f t="shared" si="386"/>
        <v>4.2509794861151935</v>
      </c>
    </row>
    <row r="2240" spans="2:18" ht="15">
      <c r="B2240" s="84">
        <v>32543</v>
      </c>
      <c r="C2240" s="85">
        <v>0</v>
      </c>
      <c r="D2240" s="86">
        <v>8</v>
      </c>
      <c r="E2240" s="87">
        <v>-5</v>
      </c>
      <c r="F2240" s="96">
        <f t="shared" si="377"/>
        <v>1.5</v>
      </c>
      <c r="G2240" s="96"/>
      <c r="H2240" s="74">
        <f t="shared" si="378"/>
        <v>35</v>
      </c>
      <c r="I2240" s="53">
        <f t="shared" si="376"/>
        <v>1.0285285645815117</v>
      </c>
      <c r="J2240" s="53">
        <f t="shared" si="379"/>
        <v>-0.28792196412598908</v>
      </c>
      <c r="K2240" s="53">
        <f t="shared" si="380"/>
        <v>1.2551693155852104</v>
      </c>
      <c r="L2240" s="53">
        <f t="shared" si="381"/>
        <v>14.283322975322376</v>
      </c>
      <c r="M2240" s="93">
        <f t="shared" si="382"/>
        <v>0.93080287343752366</v>
      </c>
      <c r="N2240" s="53">
        <f t="shared" si="383"/>
        <v>8.7548730731614093</v>
      </c>
      <c r="O2240">
        <f t="shared" si="384"/>
        <v>0.36526692052720544</v>
      </c>
      <c r="P2240" s="53">
        <f t="shared" si="385"/>
        <v>5.1636135172163016</v>
      </c>
      <c r="Q2240" s="53">
        <v>0.2</v>
      </c>
      <c r="R2240" s="53">
        <f t="shared" si="386"/>
        <v>4.0878839788534682</v>
      </c>
    </row>
    <row r="2241" spans="2:18" ht="15">
      <c r="B2241" s="84">
        <v>32544</v>
      </c>
      <c r="C2241" s="85">
        <v>0</v>
      </c>
      <c r="D2241" s="86">
        <v>11</v>
      </c>
      <c r="E2241" s="87">
        <v>-5</v>
      </c>
      <c r="F2241" s="96">
        <f t="shared" si="377"/>
        <v>3</v>
      </c>
      <c r="G2241" s="96"/>
      <c r="H2241" s="74">
        <f t="shared" si="378"/>
        <v>36</v>
      </c>
      <c r="I2241" s="53">
        <f t="shared" si="376"/>
        <v>1.0282255699609115</v>
      </c>
      <c r="J2241" s="53">
        <f t="shared" si="379"/>
        <v>-0.28273798777366221</v>
      </c>
      <c r="K2241" s="53">
        <f t="shared" si="380"/>
        <v>1.2613708976425573</v>
      </c>
      <c r="L2241" s="53">
        <f t="shared" si="381"/>
        <v>14.490134099424376</v>
      </c>
      <c r="M2241" s="93">
        <f t="shared" si="382"/>
        <v>1.1290032822743683</v>
      </c>
      <c r="N2241" s="53">
        <f t="shared" si="383"/>
        <v>9.8532911876085763</v>
      </c>
      <c r="O2241">
        <f t="shared" si="384"/>
        <v>0.40152374789424572</v>
      </c>
      <c r="P2241" s="53">
        <f t="shared" si="385"/>
        <v>5.738329876349705</v>
      </c>
      <c r="Q2241" s="53">
        <v>0.2</v>
      </c>
      <c r="R2241" s="53">
        <f t="shared" si="386"/>
        <v>4.4011335511489165</v>
      </c>
    </row>
    <row r="2242" spans="2:18" ht="15">
      <c r="B2242" s="84">
        <v>32545</v>
      </c>
      <c r="C2242" s="85">
        <v>0</v>
      </c>
      <c r="D2242" s="86">
        <v>15</v>
      </c>
      <c r="E2242" s="87">
        <v>-3</v>
      </c>
      <c r="F2242" s="96">
        <f t="shared" si="377"/>
        <v>6</v>
      </c>
      <c r="G2242" s="96"/>
      <c r="H2242" s="74">
        <f t="shared" si="378"/>
        <v>37</v>
      </c>
      <c r="I2242" s="53">
        <f t="shared" si="376"/>
        <v>1.0279142229400544</v>
      </c>
      <c r="J2242" s="53">
        <f t="shared" si="379"/>
        <v>-0.2774725831586547</v>
      </c>
      <c r="K2242" s="53">
        <f t="shared" si="380"/>
        <v>1.2676382974187046</v>
      </c>
      <c r="L2242" s="53">
        <f t="shared" si="381"/>
        <v>14.700567405896869</v>
      </c>
      <c r="M2242" s="93">
        <f t="shared" si="382"/>
        <v>1.3901023609103711</v>
      </c>
      <c r="N2242" s="53">
        <f t="shared" si="383"/>
        <v>10.602768317999601</v>
      </c>
      <c r="O2242">
        <f t="shared" si="384"/>
        <v>0.48362860546481151</v>
      </c>
      <c r="P2242" s="53">
        <f t="shared" si="385"/>
        <v>7.0627108084534136</v>
      </c>
      <c r="Q2242" s="53">
        <v>0.2</v>
      </c>
      <c r="R2242" s="53">
        <f t="shared" si="386"/>
        <v>4.7216125475726756</v>
      </c>
    </row>
    <row r="2243" spans="2:18" ht="15">
      <c r="B2243" s="84">
        <v>32546</v>
      </c>
      <c r="C2243" s="85">
        <v>0</v>
      </c>
      <c r="D2243" s="86">
        <v>15</v>
      </c>
      <c r="E2243" s="87">
        <v>-2</v>
      </c>
      <c r="F2243" s="96">
        <f t="shared" si="377"/>
        <v>6.5</v>
      </c>
      <c r="G2243" s="96"/>
      <c r="H2243" s="74">
        <f t="shared" si="378"/>
        <v>38</v>
      </c>
      <c r="I2243" s="53">
        <f t="shared" si="376"/>
        <v>1.0275946156515323</v>
      </c>
      <c r="J2243" s="53">
        <f t="shared" si="379"/>
        <v>-0.27212774099167591</v>
      </c>
      <c r="K2243" s="53">
        <f t="shared" si="380"/>
        <v>1.2739685726539534</v>
      </c>
      <c r="L2243" s="53">
        <f t="shared" si="381"/>
        <v>14.914547328045117</v>
      </c>
      <c r="M2243" s="93">
        <f t="shared" si="382"/>
        <v>1.3993948923460533</v>
      </c>
      <c r="N2243" s="53">
        <f t="shared" si="383"/>
        <v>10.454023178606626</v>
      </c>
      <c r="O2243">
        <f t="shared" si="384"/>
        <v>0.4986553243273773</v>
      </c>
      <c r="P2243" s="53">
        <f t="shared" si="385"/>
        <v>7.3082650054301794</v>
      </c>
      <c r="Q2243" s="53">
        <v>0.2</v>
      </c>
      <c r="R2243" s="53">
        <f t="shared" si="386"/>
        <v>4.7150691765470718</v>
      </c>
    </row>
    <row r="2244" spans="2:18" ht="15">
      <c r="B2244" s="84">
        <v>32547</v>
      </c>
      <c r="C2244" s="85">
        <v>0</v>
      </c>
      <c r="D2244" s="86">
        <v>16</v>
      </c>
      <c r="E2244" s="87">
        <v>-2</v>
      </c>
      <c r="F2244" s="96">
        <f t="shared" si="377"/>
        <v>7</v>
      </c>
      <c r="G2244" s="96"/>
      <c r="H2244" s="74">
        <f t="shared" si="378"/>
        <v>39</v>
      </c>
      <c r="I2244" s="53">
        <f t="shared" si="376"/>
        <v>1.0272668426722846</v>
      </c>
      <c r="J2244" s="53">
        <f t="shared" si="379"/>
        <v>-0.26670545887483604</v>
      </c>
      <c r="K2244" s="53">
        <f t="shared" si="380"/>
        <v>1.2803588581308856</v>
      </c>
      <c r="L2244" s="53">
        <f t="shared" si="381"/>
        <v>15.131996626686488</v>
      </c>
      <c r="M2244" s="93">
        <f t="shared" si="382"/>
        <v>1.4910205965917531</v>
      </c>
      <c r="N2244" s="53">
        <f t="shared" si="383"/>
        <v>10.913936176174419</v>
      </c>
      <c r="O2244">
        <f t="shared" si="384"/>
        <v>0.51408950205511061</v>
      </c>
      <c r="P2244" s="53">
        <f t="shared" si="385"/>
        <v>7.561434041661748</v>
      </c>
      <c r="Q2244" s="53">
        <v>0.2</v>
      </c>
      <c r="R2244" s="53">
        <f t="shared" si="386"/>
        <v>4.8402418344467124</v>
      </c>
    </row>
    <row r="2245" spans="2:18" ht="15">
      <c r="B2245" s="84">
        <v>32548</v>
      </c>
      <c r="C2245" s="85">
        <v>0</v>
      </c>
      <c r="D2245" s="86">
        <v>17</v>
      </c>
      <c r="E2245" s="87">
        <v>-2</v>
      </c>
      <c r="F2245" s="96">
        <f t="shared" si="377"/>
        <v>7.5</v>
      </c>
      <c r="G2245" s="96"/>
      <c r="H2245" s="74">
        <f t="shared" si="378"/>
        <v>40</v>
      </c>
      <c r="I2245" s="53">
        <f t="shared" si="376"/>
        <v>1.0269310009956087</v>
      </c>
      <c r="J2245" s="53">
        <f t="shared" si="379"/>
        <v>-0.26120774006603953</v>
      </c>
      <c r="K2245" s="53">
        <f t="shared" si="380"/>
        <v>1.2868063665256193</v>
      </c>
      <c r="L2245" s="53">
        <f t="shared" si="381"/>
        <v>15.352836447797053</v>
      </c>
      <c r="M2245" s="93">
        <f t="shared" si="382"/>
        <v>1.585569994748703</v>
      </c>
      <c r="N2245" s="53">
        <f t="shared" si="383"/>
        <v>11.376648637351405</v>
      </c>
      <c r="O2245">
        <f t="shared" si="384"/>
        <v>0.52994046015629992</v>
      </c>
      <c r="P2245" s="53">
        <f t="shared" si="385"/>
        <v>7.8224239699391331</v>
      </c>
      <c r="Q2245" s="53">
        <v>0.2</v>
      </c>
      <c r="R2245" s="53">
        <f t="shared" si="386"/>
        <v>4.966331714616854</v>
      </c>
    </row>
    <row r="2246" spans="2:18" ht="15">
      <c r="B2246" s="84">
        <v>32549</v>
      </c>
      <c r="C2246" s="85">
        <v>0</v>
      </c>
      <c r="D2246" s="86">
        <v>12</v>
      </c>
      <c r="E2246" s="87">
        <v>-4</v>
      </c>
      <c r="F2246" s="96">
        <f t="shared" si="377"/>
        <v>4</v>
      </c>
      <c r="G2246" s="96"/>
      <c r="H2246" s="74">
        <f t="shared" si="378"/>
        <v>41</v>
      </c>
      <c r="I2246" s="53">
        <f t="shared" si="376"/>
        <v>1.0265871900024599</v>
      </c>
      <c r="J2246" s="53">
        <f t="shared" si="379"/>
        <v>-0.25563659230083863</v>
      </c>
      <c r="K2246" s="53">
        <f t="shared" si="380"/>
        <v>1.2933083889564396</v>
      </c>
      <c r="L2246" s="53">
        <f t="shared" si="381"/>
        <v>15.576986382605625</v>
      </c>
      <c r="M2246" s="93">
        <f t="shared" si="382"/>
        <v>1.2720359889639188</v>
      </c>
      <c r="N2246" s="53">
        <f t="shared" si="383"/>
        <v>10.592350740171826</v>
      </c>
      <c r="O2246">
        <f t="shared" si="384"/>
        <v>0.42741570243698762</v>
      </c>
      <c r="P2246" s="53">
        <f t="shared" si="385"/>
        <v>6.152681276989024</v>
      </c>
      <c r="Q2246" s="53">
        <v>0.2</v>
      </c>
      <c r="R2246" s="53">
        <f t="shared" si="386"/>
        <v>4.6127148945690255</v>
      </c>
    </row>
    <row r="2247" spans="2:18" ht="15">
      <c r="B2247" s="84">
        <v>32550</v>
      </c>
      <c r="C2247" s="85">
        <v>0</v>
      </c>
      <c r="D2247" s="86">
        <v>14</v>
      </c>
      <c r="E2247" s="87">
        <v>-4</v>
      </c>
      <c r="F2247" s="96">
        <f t="shared" si="377"/>
        <v>5</v>
      </c>
      <c r="G2247" s="96"/>
      <c r="H2247" s="74">
        <f t="shared" si="378"/>
        <v>42</v>
      </c>
      <c r="I2247" s="53">
        <f t="shared" si="376"/>
        <v>1.0262355114320429</v>
      </c>
      <c r="J2247" s="53">
        <f t="shared" si="379"/>
        <v>-0.24999402667178106</v>
      </c>
      <c r="K2247" s="53">
        <f t="shared" si="380"/>
        <v>1.2998622952485448</v>
      </c>
      <c r="L2247" s="53">
        <f t="shared" si="381"/>
        <v>15.804364529912229</v>
      </c>
      <c r="M2247" s="93">
        <f t="shared" si="382"/>
        <v>1.431685449920961</v>
      </c>
      <c r="N2247" s="53">
        <f t="shared" si="383"/>
        <v>11.39888079807398</v>
      </c>
      <c r="O2247">
        <f t="shared" si="384"/>
        <v>0.4547610930964518</v>
      </c>
      <c r="P2247" s="53">
        <f t="shared" si="385"/>
        <v>6.5936457320380466</v>
      </c>
      <c r="Q2247" s="53">
        <v>0.2</v>
      </c>
      <c r="R2247" s="53">
        <f t="shared" si="386"/>
        <v>4.8396511930625925</v>
      </c>
    </row>
    <row r="2248" spans="2:18" ht="15">
      <c r="B2248" s="84">
        <v>32551</v>
      </c>
      <c r="C2248" s="85">
        <v>0</v>
      </c>
      <c r="D2248" s="86">
        <v>14</v>
      </c>
      <c r="E2248" s="87">
        <v>-3</v>
      </c>
      <c r="F2248" s="96">
        <f t="shared" si="377"/>
        <v>5.5</v>
      </c>
      <c r="G2248" s="96"/>
      <c r="H2248" s="74">
        <f t="shared" si="378"/>
        <v>43</v>
      </c>
      <c r="I2248" s="53">
        <f t="shared" si="376"/>
        <v>1.0258760693517042</v>
      </c>
      <c r="J2248" s="53">
        <f t="shared" si="379"/>
        <v>-0.24428205656508803</v>
      </c>
      <c r="K2248" s="53">
        <f t="shared" si="380"/>
        <v>1.3064655339335101</v>
      </c>
      <c r="L2248" s="53">
        <f t="shared" si="381"/>
        <v>16.034887560408439</v>
      </c>
      <c r="M2248" s="93">
        <f t="shared" si="382"/>
        <v>1.4425994895584486</v>
      </c>
      <c r="N2248" s="53">
        <f t="shared" si="383"/>
        <v>11.239300968099338</v>
      </c>
      <c r="O2248">
        <f t="shared" si="384"/>
        <v>0.46900019134232457</v>
      </c>
      <c r="P2248" s="53">
        <f t="shared" si="385"/>
        <v>6.8245700167601502</v>
      </c>
      <c r="Q2248" s="53">
        <v>0.2</v>
      </c>
      <c r="R2248" s="53">
        <f t="shared" si="386"/>
        <v>4.8324447517747835</v>
      </c>
    </row>
    <row r="2249" spans="2:18" ht="15">
      <c r="B2249" s="84">
        <v>32552</v>
      </c>
      <c r="C2249" s="85">
        <v>0</v>
      </c>
      <c r="D2249" s="86">
        <v>14</v>
      </c>
      <c r="E2249" s="87">
        <v>-1</v>
      </c>
      <c r="F2249" s="96">
        <f t="shared" si="377"/>
        <v>6.5</v>
      </c>
      <c r="G2249" s="96"/>
      <c r="H2249" s="74">
        <f t="shared" si="378"/>
        <v>44</v>
      </c>
      <c r="I2249" s="53">
        <f t="shared" si="376"/>
        <v>1.0255089701261384</v>
      </c>
      <c r="J2249" s="53">
        <f t="shared" si="379"/>
        <v>-0.23850269665431623</v>
      </c>
      <c r="K2249" s="53">
        <f t="shared" si="380"/>
        <v>1.3131156320018036</v>
      </c>
      <c r="L2249" s="53">
        <f t="shared" si="381"/>
        <v>16.268470782777829</v>
      </c>
      <c r="M2249" s="93">
        <f t="shared" si="382"/>
        <v>1.4338314707462096</v>
      </c>
      <c r="N2249" s="53">
        <f t="shared" si="383"/>
        <v>10.71127778969328</v>
      </c>
      <c r="O2249">
        <f t="shared" si="384"/>
        <v>0.4986553243273773</v>
      </c>
      <c r="P2249" s="53">
        <f t="shared" si="385"/>
        <v>7.3082650054301794</v>
      </c>
      <c r="Q2249" s="53">
        <v>0.2</v>
      </c>
      <c r="R2249" s="53">
        <f t="shared" si="386"/>
        <v>4.7708011946133668</v>
      </c>
    </row>
    <row r="2250" spans="2:18" ht="15">
      <c r="B2250" s="84">
        <v>32553</v>
      </c>
      <c r="C2250" s="85">
        <v>0</v>
      </c>
      <c r="D2250" s="86">
        <v>12</v>
      </c>
      <c r="E2250" s="87">
        <v>-3</v>
      </c>
      <c r="F2250" s="96">
        <f t="shared" si="377"/>
        <v>4.5</v>
      </c>
      <c r="G2250" s="96"/>
      <c r="H2250" s="74">
        <f t="shared" si="378"/>
        <v>45</v>
      </c>
      <c r="I2250" s="53">
        <f t="shared" ref="I2250:I2313" si="387">1+0.0334*COS($I$7*H2250-0.0552)</f>
        <v>1.0251343223859126</v>
      </c>
      <c r="J2250" s="53">
        <f t="shared" si="379"/>
        <v>-0.2326579619504911</v>
      </c>
      <c r="K2250" s="53">
        <f t="shared" si="380"/>
        <v>1.3198101944263136</v>
      </c>
      <c r="L2250" s="53">
        <f t="shared" si="381"/>
        <v>16.505028211357502</v>
      </c>
      <c r="M2250" s="93">
        <f t="shared" si="382"/>
        <v>1.3349538036556596</v>
      </c>
      <c r="N2250" s="53">
        <f t="shared" si="383"/>
        <v>10.867028896516105</v>
      </c>
      <c r="O2250">
        <f t="shared" si="384"/>
        <v>0.44090248501484264</v>
      </c>
      <c r="P2250" s="53">
        <f t="shared" si="385"/>
        <v>6.3697455095310378</v>
      </c>
      <c r="Q2250" s="53">
        <v>0.2</v>
      </c>
      <c r="R2250" s="53">
        <f t="shared" si="386"/>
        <v>4.6986084496990577</v>
      </c>
    </row>
    <row r="2251" spans="2:18" ht="15">
      <c r="B2251" s="84">
        <v>32554</v>
      </c>
      <c r="C2251" s="85">
        <v>0</v>
      </c>
      <c r="D2251" s="86">
        <v>14</v>
      </c>
      <c r="E2251" s="87">
        <v>-2</v>
      </c>
      <c r="F2251" s="96">
        <f t="shared" si="377"/>
        <v>6</v>
      </c>
      <c r="G2251" s="96"/>
      <c r="H2251" s="74">
        <f t="shared" si="378"/>
        <v>46</v>
      </c>
      <c r="I2251" s="53">
        <f t="shared" si="387"/>
        <v>1.0247522369953201</v>
      </c>
      <c r="J2251" s="53">
        <f t="shared" si="379"/>
        <v>-0.22674986690804186</v>
      </c>
      <c r="K2251" s="53">
        <f t="shared" si="380"/>
        <v>1.3265469034743758</v>
      </c>
      <c r="L2251" s="53">
        <f t="shared" si="381"/>
        <v>16.744472635144707</v>
      </c>
      <c r="M2251" s="93">
        <f t="shared" si="382"/>
        <v>1.4928215505664841</v>
      </c>
      <c r="N2251" s="53">
        <f t="shared" si="383"/>
        <v>11.386241391898402</v>
      </c>
      <c r="O2251">
        <f t="shared" si="384"/>
        <v>0.48362860546481151</v>
      </c>
      <c r="P2251" s="53">
        <f t="shared" si="385"/>
        <v>7.0627108084534136</v>
      </c>
      <c r="Q2251" s="53">
        <v>0.2</v>
      </c>
      <c r="R2251" s="53">
        <f t="shared" si="386"/>
        <v>4.8907389961882499</v>
      </c>
    </row>
    <row r="2252" spans="2:18" ht="15">
      <c r="B2252" s="84">
        <v>32555</v>
      </c>
      <c r="C2252" s="85">
        <v>0</v>
      </c>
      <c r="D2252" s="86">
        <v>14</v>
      </c>
      <c r="E2252" s="87">
        <v>-3</v>
      </c>
      <c r="F2252" s="96">
        <f t="shared" si="377"/>
        <v>5.5</v>
      </c>
      <c r="G2252" s="96"/>
      <c r="H2252" s="74">
        <f t="shared" si="378"/>
        <v>47</v>
      </c>
      <c r="I2252" s="53">
        <f t="shared" si="387"/>
        <v>1.0243628270195759</v>
      </c>
      <c r="J2252" s="53">
        <f t="shared" si="379"/>
        <v>-0.22078042458572791</v>
      </c>
      <c r="K2252" s="53">
        <f t="shared" si="380"/>
        <v>1.3333235178252498</v>
      </c>
      <c r="L2252" s="53">
        <f t="shared" si="381"/>
        <v>16.986715687937249</v>
      </c>
      <c r="M2252" s="93">
        <f t="shared" si="382"/>
        <v>1.5282319435278018</v>
      </c>
      <c r="N2252" s="53">
        <f t="shared" si="383"/>
        <v>11.906463912329313</v>
      </c>
      <c r="O2252">
        <f t="shared" si="384"/>
        <v>0.46900019134232457</v>
      </c>
      <c r="P2252" s="53">
        <f t="shared" si="385"/>
        <v>6.8245700167601502</v>
      </c>
      <c r="Q2252" s="53">
        <v>0.2</v>
      </c>
      <c r="R2252" s="53">
        <f t="shared" si="386"/>
        <v>4.9759330845884415</v>
      </c>
    </row>
    <row r="2253" spans="2:18" ht="15">
      <c r="B2253" s="84">
        <v>32556</v>
      </c>
      <c r="C2253" s="85">
        <v>0</v>
      </c>
      <c r="D2253" s="86">
        <v>12</v>
      </c>
      <c r="E2253" s="87">
        <v>-4</v>
      </c>
      <c r="F2253" s="96">
        <f t="shared" si="377"/>
        <v>4</v>
      </c>
      <c r="G2253" s="96"/>
      <c r="H2253" s="74">
        <f t="shared" si="378"/>
        <v>48</v>
      </c>
      <c r="I2253" s="53">
        <f t="shared" si="387"/>
        <v>1.023966207691356</v>
      </c>
      <c r="J2253" s="53">
        <f t="shared" si="379"/>
        <v>-0.21475164586162002</v>
      </c>
      <c r="K2253" s="53">
        <f t="shared" si="380"/>
        <v>1.3401378715093815</v>
      </c>
      <c r="L2253" s="53">
        <f t="shared" si="381"/>
        <v>17.231667919401065</v>
      </c>
      <c r="M2253" s="93">
        <f t="shared" si="382"/>
        <v>1.4071593313986472</v>
      </c>
      <c r="N2253" s="53">
        <f t="shared" si="383"/>
        <v>11.717534185192726</v>
      </c>
      <c r="O2253">
        <f t="shared" si="384"/>
        <v>0.42741570243698762</v>
      </c>
      <c r="P2253" s="53">
        <f t="shared" si="385"/>
        <v>6.152681276989024</v>
      </c>
      <c r="Q2253" s="53">
        <v>0.2</v>
      </c>
      <c r="R2253" s="53">
        <f t="shared" si="386"/>
        <v>4.8518769451612895</v>
      </c>
    </row>
    <row r="2254" spans="2:18" ht="15">
      <c r="B2254" s="84">
        <v>32557</v>
      </c>
      <c r="C2254" s="85">
        <v>0</v>
      </c>
      <c r="D2254" s="86">
        <v>10</v>
      </c>
      <c r="E2254" s="87">
        <v>-3</v>
      </c>
      <c r="F2254" s="96">
        <f t="shared" si="377"/>
        <v>3.5</v>
      </c>
      <c r="G2254" s="96"/>
      <c r="H2254" s="74">
        <f t="shared" si="378"/>
        <v>49</v>
      </c>
      <c r="I2254" s="53">
        <f t="shared" si="387"/>
        <v>1.0235624963767014</v>
      </c>
      <c r="J2254" s="53">
        <f t="shared" si="379"/>
        <v>-0.20866553870108739</v>
      </c>
      <c r="K2254" s="53">
        <f t="shared" si="380"/>
        <v>1.346987872685115</v>
      </c>
      <c r="L2254" s="53">
        <f t="shared" si="381"/>
        <v>17.479238866864325</v>
      </c>
      <c r="M2254" s="93">
        <f t="shared" si="382"/>
        <v>1.2571099693068617</v>
      </c>
      <c r="N2254" s="53">
        <f t="shared" si="383"/>
        <v>10.713789638395609</v>
      </c>
      <c r="O2254">
        <f t="shared" si="384"/>
        <v>0.41429223966637557</v>
      </c>
      <c r="P2254" s="53">
        <f t="shared" si="385"/>
        <v>5.9422692546644251</v>
      </c>
      <c r="Q2254" s="53">
        <v>0.2</v>
      </c>
      <c r="R2254" s="53">
        <f t="shared" si="386"/>
        <v>4.6107255444079156</v>
      </c>
    </row>
    <row r="2255" spans="2:18" ht="15">
      <c r="B2255" s="84">
        <v>32558</v>
      </c>
      <c r="C2255" s="85">
        <v>0</v>
      </c>
      <c r="D2255" s="86">
        <v>15</v>
      </c>
      <c r="E2255" s="87">
        <v>-1</v>
      </c>
      <c r="F2255" s="96">
        <f t="shared" ref="F2255:F2318" si="388">0.5*(D2255+E2255)</f>
        <v>7</v>
      </c>
      <c r="G2255" s="96"/>
      <c r="H2255" s="74">
        <f t="shared" ref="H2255:H2318" si="389">B2255-DATE(YEAR(B2255),1,0)</f>
        <v>50</v>
      </c>
      <c r="I2255" s="53">
        <f t="shared" si="387"/>
        <v>1.0231518125402845</v>
      </c>
      <c r="J2255" s="53">
        <f t="shared" ref="J2255:J2318" si="390">ASIN(0.39785*SIN(4.869+$I$7*H2255+0.03345*SIN(6.224+$I$7*H2255)))</f>
        <v>-0.20252410747662677</v>
      </c>
      <c r="K2255" s="53">
        <f t="shared" ref="K2255:K2318" si="391">ACOS(-TAN(J2255)*TAN($E$7*$I$8))</f>
        <v>1.3538715022678474</v>
      </c>
      <c r="L2255" s="53">
        <f t="shared" ref="L2255:L2318" si="392">117.5*I2255*((K2255*SIN($E$7*$I$8)*SIN(J2255)+COS($E$7*$I$8)*COS(J2255)*SIN(K2255))/PI())</f>
        <v>17.729337127643955</v>
      </c>
      <c r="M2255" s="93">
        <f t="shared" ref="M2255:M2318" si="393">0.0023*L2255/2.456*(0.5*(D2255+E2255)+17.8)*SQRT(D2255-E2255)</f>
        <v>1.6470380940729827</v>
      </c>
      <c r="N2255" s="53">
        <f t="shared" ref="N2255:N2318" si="394">0.17*L2255*SQRT(D2255-E2255)</f>
        <v>12.055949246797891</v>
      </c>
      <c r="O2255">
        <f t="shared" ref="O2255:O2318" si="395">5336/(F2255+273.15)^2*EXP(21.07-5336/(F2255+273.15))</f>
        <v>0.51408950205511061</v>
      </c>
      <c r="P2255" s="53">
        <f t="shared" ref="P2255:P2318" si="396">EXP(21.07-5336/(F2255+273.15))</f>
        <v>7.561434041661748</v>
      </c>
      <c r="Q2255" s="53">
        <v>0.2</v>
      </c>
      <c r="R2255" s="53">
        <f t="shared" ref="R2255:R2318" si="397">(O2255*N2255*0.6+$L$8*6.43*(1+0.536*Q2255)*P2255*(1- G2255/100))/($O$7*(O2255+$L$8))</f>
        <v>5.0885092270324916</v>
      </c>
    </row>
    <row r="2256" spans="2:18" ht="15">
      <c r="B2256" s="84">
        <v>32559</v>
      </c>
      <c r="C2256" s="85">
        <v>0</v>
      </c>
      <c r="D2256" s="86">
        <v>15</v>
      </c>
      <c r="E2256" s="87">
        <v>-2</v>
      </c>
      <c r="F2256" s="96">
        <f t="shared" si="388"/>
        <v>6.5</v>
      </c>
      <c r="G2256" s="96"/>
      <c r="H2256" s="74">
        <f t="shared" si="389"/>
        <v>51</v>
      </c>
      <c r="I2256" s="53">
        <f t="shared" si="387"/>
        <v>1.0227342777100603</v>
      </c>
      <c r="J2256" s="53">
        <f t="shared" si="390"/>
        <v>-0.19632935233829593</v>
      </c>
      <c r="K2256" s="53">
        <f t="shared" si="391"/>
        <v>1.3607868124258506</v>
      </c>
      <c r="L2256" s="53">
        <f t="shared" si="392"/>
        <v>17.981870431716864</v>
      </c>
      <c r="M2256" s="93">
        <f t="shared" si="393"/>
        <v>1.6871941925891065</v>
      </c>
      <c r="N2256" s="53">
        <f t="shared" si="394"/>
        <v>12.603995693143744</v>
      </c>
      <c r="O2256">
        <f t="shared" si="395"/>
        <v>0.4986553243273773</v>
      </c>
      <c r="P2256" s="53">
        <f t="shared" si="396"/>
        <v>7.3082650054301794</v>
      </c>
      <c r="Q2256" s="53">
        <v>0.2</v>
      </c>
      <c r="R2256" s="53">
        <f t="shared" si="397"/>
        <v>5.1808423905473324</v>
      </c>
    </row>
    <row r="2257" spans="2:18" ht="15">
      <c r="B2257" s="84">
        <v>32560</v>
      </c>
      <c r="C2257" s="85">
        <v>0</v>
      </c>
      <c r="D2257" s="86">
        <v>7</v>
      </c>
      <c r="E2257" s="87">
        <v>2</v>
      </c>
      <c r="F2257" s="96">
        <f t="shared" si="388"/>
        <v>4.5</v>
      </c>
      <c r="G2257" s="96"/>
      <c r="H2257" s="74">
        <f t="shared" si="389"/>
        <v>52</v>
      </c>
      <c r="I2257" s="53">
        <f t="shared" si="387"/>
        <v>1.0223100154413023</v>
      </c>
      <c r="J2257" s="53">
        <f t="shared" si="390"/>
        <v>-0.19008326863341693</v>
      </c>
      <c r="K2257" s="53">
        <f t="shared" si="391"/>
        <v>1.3677319249562678</v>
      </c>
      <c r="L2257" s="53">
        <f t="shared" si="392"/>
        <v>18.236745714555813</v>
      </c>
      <c r="M2257" s="93">
        <f t="shared" si="393"/>
        <v>0.85160201682131098</v>
      </c>
      <c r="N2257" s="53">
        <f t="shared" si="394"/>
        <v>6.9323625280412129</v>
      </c>
      <c r="O2257">
        <f t="shared" si="395"/>
        <v>0.44090248501484264</v>
      </c>
      <c r="P2257" s="53">
        <f t="shared" si="396"/>
        <v>6.3697455095310378</v>
      </c>
      <c r="Q2257" s="53">
        <v>0.2</v>
      </c>
      <c r="R2257" s="53">
        <f t="shared" si="397"/>
        <v>3.8588876125410105</v>
      </c>
    </row>
    <row r="2258" spans="2:18" ht="15">
      <c r="B2258" s="84">
        <v>32561</v>
      </c>
      <c r="C2258" s="85">
        <v>0</v>
      </c>
      <c r="D2258" s="86">
        <v>7</v>
      </c>
      <c r="E2258" s="87">
        <v>5</v>
      </c>
      <c r="F2258" s="96">
        <f t="shared" si="388"/>
        <v>6</v>
      </c>
      <c r="G2258" s="96"/>
      <c r="H2258" s="74">
        <f t="shared" si="389"/>
        <v>53</v>
      </c>
      <c r="I2258" s="53">
        <f t="shared" si="387"/>
        <v>1.0218791512800416</v>
      </c>
      <c r="J2258" s="53">
        <f t="shared" si="390"/>
        <v>-0.18378784637416273</v>
      </c>
      <c r="K2258" s="53">
        <f t="shared" si="391"/>
        <v>1.3747050295540015</v>
      </c>
      <c r="L2258" s="53">
        <f t="shared" si="392"/>
        <v>18.493869189956964</v>
      </c>
      <c r="M2258" s="93">
        <f t="shared" si="393"/>
        <v>0.5829337628835175</v>
      </c>
      <c r="N2258" s="53">
        <f t="shared" si="394"/>
        <v>4.4462277069624809</v>
      </c>
      <c r="O2258">
        <f t="shared" si="395"/>
        <v>0.48362860546481151</v>
      </c>
      <c r="P2258" s="53">
        <f t="shared" si="396"/>
        <v>7.0627108084534136</v>
      </c>
      <c r="Q2258" s="53">
        <v>0.2</v>
      </c>
      <c r="R2258" s="53">
        <f t="shared" si="397"/>
        <v>3.3926149291596137</v>
      </c>
    </row>
    <row r="2259" spans="2:18" ht="15">
      <c r="B2259" s="84">
        <v>32562</v>
      </c>
      <c r="C2259" s="85">
        <v>0.5</v>
      </c>
      <c r="D2259" s="86">
        <v>8</v>
      </c>
      <c r="E2259" s="87">
        <v>5</v>
      </c>
      <c r="F2259" s="96">
        <f t="shared" si="388"/>
        <v>6.5</v>
      </c>
      <c r="G2259" s="96"/>
      <c r="H2259" s="74">
        <f t="shared" si="389"/>
        <v>54</v>
      </c>
      <c r="I2259" s="53">
        <f t="shared" si="387"/>
        <v>1.0214418127259153</v>
      </c>
      <c r="J2259" s="53">
        <f t="shared" si="390"/>
        <v>-0.17744506975156121</v>
      </c>
      <c r="K2259" s="53">
        <f t="shared" si="391"/>
        <v>1.3817043819854726</v>
      </c>
      <c r="L2259" s="53">
        <f t="shared" si="392"/>
        <v>18.753146422694368</v>
      </c>
      <c r="M2259" s="93">
        <f t="shared" si="393"/>
        <v>0.73916350996128777</v>
      </c>
      <c r="N2259" s="53">
        <f t="shared" si="394"/>
        <v>5.5218384090004804</v>
      </c>
      <c r="O2259">
        <f t="shared" si="395"/>
        <v>0.4986553243273773</v>
      </c>
      <c r="P2259" s="53">
        <f t="shared" si="396"/>
        <v>7.3082650054301794</v>
      </c>
      <c r="Q2259" s="53">
        <v>0.2</v>
      </c>
      <c r="R2259" s="53">
        <f t="shared" si="397"/>
        <v>3.6465533994152972</v>
      </c>
    </row>
    <row r="2260" spans="2:18" ht="15">
      <c r="B2260" s="84">
        <v>32563</v>
      </c>
      <c r="C2260" s="85">
        <v>2</v>
      </c>
      <c r="D2260" s="86">
        <v>7</v>
      </c>
      <c r="E2260" s="87">
        <v>3</v>
      </c>
      <c r="F2260" s="96">
        <f t="shared" si="388"/>
        <v>5</v>
      </c>
      <c r="G2260" s="96"/>
      <c r="H2260" s="74">
        <f t="shared" si="389"/>
        <v>55</v>
      </c>
      <c r="I2260" s="53">
        <f t="shared" si="387"/>
        <v>1.0209981291944379</v>
      </c>
      <c r="J2260" s="53">
        <f t="shared" si="390"/>
        <v>-0.17105691669442086</v>
      </c>
      <c r="K2260" s="53">
        <f t="shared" si="391"/>
        <v>1.3887283021784398</v>
      </c>
      <c r="L2260" s="53">
        <f t="shared" si="392"/>
        <v>19.014482400844027</v>
      </c>
      <c r="M2260" s="93">
        <f t="shared" si="393"/>
        <v>0.81198652858327414</v>
      </c>
      <c r="N2260" s="53">
        <f t="shared" si="394"/>
        <v>6.4649240162869699</v>
      </c>
      <c r="O2260">
        <f t="shared" si="395"/>
        <v>0.4547610930964518</v>
      </c>
      <c r="P2260" s="53">
        <f t="shared" si="396"/>
        <v>6.5936457320380466</v>
      </c>
      <c r="Q2260" s="53">
        <v>0.2</v>
      </c>
      <c r="R2260" s="53">
        <f t="shared" si="397"/>
        <v>3.7825244443829509</v>
      </c>
    </row>
    <row r="2261" spans="2:18" ht="15">
      <c r="B2261" s="84">
        <v>32564</v>
      </c>
      <c r="C2261" s="85">
        <v>24.1</v>
      </c>
      <c r="D2261" s="86">
        <v>10</v>
      </c>
      <c r="E2261" s="87">
        <v>3</v>
      </c>
      <c r="F2261" s="96">
        <f t="shared" si="388"/>
        <v>6.5</v>
      </c>
      <c r="G2261" s="96"/>
      <c r="H2261" s="74">
        <f t="shared" si="389"/>
        <v>56</v>
      </c>
      <c r="I2261" s="53">
        <f t="shared" si="387"/>
        <v>1.0205482319787045</v>
      </c>
      <c r="J2261" s="53">
        <f t="shared" si="390"/>
        <v>-0.1646253584716291</v>
      </c>
      <c r="K2261" s="53">
        <f t="shared" si="391"/>
        <v>1.3957751722383314</v>
      </c>
      <c r="L2261" s="53">
        <f t="shared" si="392"/>
        <v>19.277781607628423</v>
      </c>
      <c r="M2261" s="93">
        <f t="shared" si="393"/>
        <v>1.1606781881762533</v>
      </c>
      <c r="N2261" s="53">
        <f t="shared" si="394"/>
        <v>8.6707167136759598</v>
      </c>
      <c r="O2261">
        <f t="shared" si="395"/>
        <v>0.4986553243273773</v>
      </c>
      <c r="P2261" s="53">
        <f t="shared" si="396"/>
        <v>7.3082650054301794</v>
      </c>
      <c r="Q2261" s="53">
        <v>0.2</v>
      </c>
      <c r="R2261" s="53">
        <f t="shared" si="397"/>
        <v>4.328731035895526</v>
      </c>
    </row>
    <row r="2262" spans="2:18" ht="15">
      <c r="B2262" s="84">
        <v>32565</v>
      </c>
      <c r="C2262" s="85">
        <v>28.1</v>
      </c>
      <c r="D2262" s="86">
        <v>11</v>
      </c>
      <c r="E2262" s="87">
        <v>0</v>
      </c>
      <c r="F2262" s="96">
        <f t="shared" si="388"/>
        <v>5.5</v>
      </c>
      <c r="G2262" s="96"/>
      <c r="H2262" s="74">
        <f t="shared" si="389"/>
        <v>57</v>
      </c>
      <c r="I2262" s="53">
        <f t="shared" si="387"/>
        <v>1.0200922542105393</v>
      </c>
      <c r="J2262" s="53">
        <f t="shared" si="390"/>
        <v>-0.15815235933624114</v>
      </c>
      <c r="K2262" s="53">
        <f t="shared" si="391"/>
        <v>1.4028434344007965</v>
      </c>
      <c r="L2262" s="53">
        <f t="shared" si="392"/>
        <v>19.542948092640525</v>
      </c>
      <c r="M2262" s="93">
        <f t="shared" si="393"/>
        <v>1.4143008932439984</v>
      </c>
      <c r="N2262" s="53">
        <f t="shared" si="394"/>
        <v>11.01882644051566</v>
      </c>
      <c r="O2262">
        <f t="shared" si="395"/>
        <v>0.46900019134232457</v>
      </c>
      <c r="P2262" s="53">
        <f t="shared" si="396"/>
        <v>6.8245700167601502</v>
      </c>
      <c r="Q2262" s="53">
        <v>0.2</v>
      </c>
      <c r="R2262" s="53">
        <f t="shared" si="397"/>
        <v>4.7850267669114697</v>
      </c>
    </row>
    <row r="2263" spans="2:18" ht="15">
      <c r="B2263" s="84">
        <v>32566</v>
      </c>
      <c r="C2263" s="85">
        <v>0</v>
      </c>
      <c r="D2263" s="86">
        <v>12</v>
      </c>
      <c r="E2263" s="87">
        <v>-1</v>
      </c>
      <c r="F2263" s="96">
        <f t="shared" si="388"/>
        <v>5.5</v>
      </c>
      <c r="G2263" s="96"/>
      <c r="H2263" s="74">
        <f t="shared" si="389"/>
        <v>58</v>
      </c>
      <c r="I2263" s="53">
        <f t="shared" si="387"/>
        <v>1.0196303308210999</v>
      </c>
      <c r="J2263" s="53">
        <f t="shared" si="390"/>
        <v>-0.15163987620976144</v>
      </c>
      <c r="K2263" s="53">
        <f t="shared" si="391"/>
        <v>1.4099315889294484</v>
      </c>
      <c r="L2263" s="53">
        <f t="shared" si="392"/>
        <v>19.809885542313861</v>
      </c>
      <c r="M2263" s="93">
        <f t="shared" si="393"/>
        <v>1.5585080039557888</v>
      </c>
      <c r="N2263" s="53">
        <f t="shared" si="394"/>
        <v>12.142344874260514</v>
      </c>
      <c r="O2263">
        <f t="shared" si="395"/>
        <v>0.46900019134232457</v>
      </c>
      <c r="P2263" s="53">
        <f t="shared" si="396"/>
        <v>6.8245700167601502</v>
      </c>
      <c r="Q2263" s="53">
        <v>0.2</v>
      </c>
      <c r="R2263" s="53">
        <f t="shared" si="397"/>
        <v>5.0266645681978241</v>
      </c>
    </row>
    <row r="2264" spans="2:18" ht="15">
      <c r="B2264" s="84">
        <v>32567</v>
      </c>
      <c r="C2264" s="85">
        <v>0</v>
      </c>
      <c r="D2264" s="86">
        <v>8</v>
      </c>
      <c r="E2264" s="87">
        <v>-3</v>
      </c>
      <c r="F2264" s="96">
        <f t="shared" si="388"/>
        <v>2.5</v>
      </c>
      <c r="G2264" s="96"/>
      <c r="H2264" s="74">
        <f t="shared" si="389"/>
        <v>59</v>
      </c>
      <c r="I2264" s="53">
        <f t="shared" si="387"/>
        <v>1.0191625985009487</v>
      </c>
      <c r="J2264" s="53">
        <f t="shared" si="390"/>
        <v>-0.14508985840499172</v>
      </c>
      <c r="K2264" s="53">
        <f t="shared" si="391"/>
        <v>1.4170381919670834</v>
      </c>
      <c r="L2264" s="53">
        <f t="shared" si="392"/>
        <v>20.078497349513505</v>
      </c>
      <c r="M2264" s="93">
        <f t="shared" si="393"/>
        <v>1.2659689722708751</v>
      </c>
      <c r="N2264" s="53">
        <f t="shared" si="394"/>
        <v>11.320783150621885</v>
      </c>
      <c r="O2264">
        <f t="shared" si="395"/>
        <v>0.38910203313511127</v>
      </c>
      <c r="P2264" s="53">
        <f t="shared" si="396"/>
        <v>5.5406877114500723</v>
      </c>
      <c r="Q2264" s="53">
        <v>0.2</v>
      </c>
      <c r="R2264" s="53">
        <f t="shared" si="397"/>
        <v>4.6811783290869347</v>
      </c>
    </row>
    <row r="2265" spans="2:18" ht="15">
      <c r="B2265" s="84">
        <v>32568</v>
      </c>
      <c r="C2265" s="85">
        <v>0</v>
      </c>
      <c r="D2265" s="86">
        <v>12</v>
      </c>
      <c r="E2265" s="87">
        <v>-3</v>
      </c>
      <c r="F2265" s="96">
        <f t="shared" si="388"/>
        <v>4.5</v>
      </c>
      <c r="G2265" s="96"/>
      <c r="H2265" s="74">
        <f t="shared" si="389"/>
        <v>60</v>
      </c>
      <c r="I2265" s="53">
        <f t="shared" si="387"/>
        <v>1.0186891956596047</v>
      </c>
      <c r="J2265" s="53">
        <f t="shared" si="390"/>
        <v>-0.13850424738581349</v>
      </c>
      <c r="K2265" s="53">
        <f t="shared" si="391"/>
        <v>1.4241618533479681</v>
      </c>
      <c r="L2265" s="53">
        <f t="shared" si="392"/>
        <v>20.34868668213046</v>
      </c>
      <c r="M2265" s="93">
        <f t="shared" si="393"/>
        <v>1.6458352168713499</v>
      </c>
      <c r="N2265" s="53">
        <f t="shared" si="394"/>
        <v>13.397721188304269</v>
      </c>
      <c r="O2265">
        <f t="shared" si="395"/>
        <v>0.44090248501484264</v>
      </c>
      <c r="P2265" s="53">
        <f t="shared" si="396"/>
        <v>6.3697455095310378</v>
      </c>
      <c r="Q2265" s="53">
        <v>0.2</v>
      </c>
      <c r="R2265" s="53">
        <f t="shared" si="397"/>
        <v>5.2386987269525962</v>
      </c>
    </row>
    <row r="2266" spans="2:18" ht="15">
      <c r="B2266" s="84">
        <v>32569</v>
      </c>
      <c r="C2266" s="85">
        <v>0</v>
      </c>
      <c r="D2266" s="86">
        <v>15</v>
      </c>
      <c r="E2266" s="87">
        <v>-3</v>
      </c>
      <c r="F2266" s="96">
        <f t="shared" si="388"/>
        <v>6</v>
      </c>
      <c r="G2266" s="96"/>
      <c r="H2266" s="74">
        <f t="shared" si="389"/>
        <v>61</v>
      </c>
      <c r="I2266" s="53">
        <f t="shared" si="387"/>
        <v>1.0182102623845848</v>
      </c>
      <c r="J2266" s="53">
        <f t="shared" si="390"/>
        <v>-0.13188497656225967</v>
      </c>
      <c r="K2266" s="53">
        <f t="shared" si="391"/>
        <v>1.4313012343781424</v>
      </c>
      <c r="L2266" s="53">
        <f t="shared" si="392"/>
        <v>20.620356550569728</v>
      </c>
      <c r="M2266" s="93">
        <f t="shared" si="393"/>
        <v>1.9498843501960614</v>
      </c>
      <c r="N2266" s="53">
        <f t="shared" si="394"/>
        <v>14.872409826340146</v>
      </c>
      <c r="O2266">
        <f t="shared" si="395"/>
        <v>0.48362860546481151</v>
      </c>
      <c r="P2266" s="53">
        <f t="shared" si="396"/>
        <v>7.0627108084534136</v>
      </c>
      <c r="Q2266" s="53">
        <v>0.2</v>
      </c>
      <c r="R2266" s="53">
        <f t="shared" si="397"/>
        <v>5.6432897937016904</v>
      </c>
    </row>
    <row r="2267" spans="2:18" ht="15">
      <c r="B2267" s="84">
        <v>32570</v>
      </c>
      <c r="C2267" s="85">
        <v>1.1000000000000001</v>
      </c>
      <c r="D2267" s="86">
        <v>9</v>
      </c>
      <c r="E2267" s="87">
        <v>1</v>
      </c>
      <c r="F2267" s="96">
        <f t="shared" si="388"/>
        <v>5</v>
      </c>
      <c r="G2267" s="96"/>
      <c r="H2267" s="74">
        <f t="shared" si="389"/>
        <v>62</v>
      </c>
      <c r="I2267" s="53">
        <f t="shared" si="387"/>
        <v>1.0177259403999503</v>
      </c>
      <c r="J2267" s="53">
        <f t="shared" si="390"/>
        <v>-0.12523397111924095</v>
      </c>
      <c r="K2267" s="53">
        <f t="shared" si="391"/>
        <v>1.4384550455900516</v>
      </c>
      <c r="L2267" s="53">
        <f t="shared" si="392"/>
        <v>20.893409874029718</v>
      </c>
      <c r="M2267" s="93">
        <f t="shared" si="393"/>
        <v>1.2617945234587427</v>
      </c>
      <c r="N2267" s="53">
        <f t="shared" si="394"/>
        <v>10.046232826744742</v>
      </c>
      <c r="O2267">
        <f t="shared" si="395"/>
        <v>0.4547610930964518</v>
      </c>
      <c r="P2267" s="53">
        <f t="shared" si="396"/>
        <v>6.5936457320380466</v>
      </c>
      <c r="Q2267" s="53">
        <v>0.2</v>
      </c>
      <c r="R2267" s="53">
        <f t="shared" si="397"/>
        <v>4.5498390979672854</v>
      </c>
    </row>
    <row r="2268" spans="2:18" ht="15">
      <c r="B2268" s="84">
        <v>32571</v>
      </c>
      <c r="C2268" s="85">
        <v>0.8</v>
      </c>
      <c r="D2268" s="86">
        <v>19</v>
      </c>
      <c r="E2268" s="87">
        <v>-1</v>
      </c>
      <c r="F2268" s="96">
        <f t="shared" si="388"/>
        <v>9</v>
      </c>
      <c r="G2268" s="96"/>
      <c r="H2268" s="74">
        <f t="shared" si="389"/>
        <v>63</v>
      </c>
      <c r="I2268" s="53">
        <f t="shared" si="387"/>
        <v>1.0172363730243685</v>
      </c>
      <c r="J2268" s="53">
        <f t="shared" si="390"/>
        <v>-0.11855314787728338</v>
      </c>
      <c r="K2268" s="53">
        <f t="shared" si="391"/>
        <v>1.4456220444772312</v>
      </c>
      <c r="L2268" s="53">
        <f t="shared" si="392"/>
        <v>21.167749545477854</v>
      </c>
      <c r="M2268" s="93">
        <f t="shared" si="393"/>
        <v>2.3758770024448754</v>
      </c>
      <c r="N2268" s="53">
        <f t="shared" si="394"/>
        <v>16.093059150888781</v>
      </c>
      <c r="O2268">
        <f t="shared" si="395"/>
        <v>0.58008978738759875</v>
      </c>
      <c r="P2268" s="53">
        <f t="shared" si="396"/>
        <v>8.6544506934491388</v>
      </c>
      <c r="Q2268" s="53">
        <v>0.2</v>
      </c>
      <c r="R2268" s="53">
        <f t="shared" si="397"/>
        <v>6.079191330578996</v>
      </c>
    </row>
    <row r="2269" spans="2:18" ht="15">
      <c r="B2269" s="84">
        <v>32572</v>
      </c>
      <c r="C2269" s="85">
        <v>0</v>
      </c>
      <c r="D2269" s="86">
        <v>18</v>
      </c>
      <c r="E2269" s="87">
        <v>0</v>
      </c>
      <c r="F2269" s="96">
        <f t="shared" si="388"/>
        <v>9</v>
      </c>
      <c r="G2269" s="96"/>
      <c r="H2269" s="74">
        <f t="shared" si="389"/>
        <v>64</v>
      </c>
      <c r="I2269" s="53">
        <f t="shared" si="387"/>
        <v>1.0167417051287022</v>
      </c>
      <c r="J2269" s="53">
        <f t="shared" si="390"/>
        <v>-0.11184441518364702</v>
      </c>
      <c r="K2269" s="53">
        <f t="shared" si="391"/>
        <v>1.452801033214203</v>
      </c>
      <c r="L2269" s="53">
        <f t="shared" si="392"/>
        <v>21.443278495234836</v>
      </c>
      <c r="M2269" s="93">
        <f t="shared" si="393"/>
        <v>2.2832933203883319</v>
      </c>
      <c r="N2269" s="53">
        <f t="shared" si="394"/>
        <v>15.465941387549265</v>
      </c>
      <c r="O2269">
        <f t="shared" si="395"/>
        <v>0.58008978738759875</v>
      </c>
      <c r="P2269" s="53">
        <f t="shared" si="396"/>
        <v>8.6544506934491388</v>
      </c>
      <c r="Q2269" s="53">
        <v>0.2</v>
      </c>
      <c r="R2269" s="53">
        <f t="shared" si="397"/>
        <v>5.9410948059456201</v>
      </c>
    </row>
    <row r="2270" spans="2:18" ht="15">
      <c r="B2270" s="84">
        <v>32573</v>
      </c>
      <c r="C2270" s="85">
        <v>0</v>
      </c>
      <c r="D2270" s="86">
        <v>19</v>
      </c>
      <c r="E2270" s="87">
        <v>-1</v>
      </c>
      <c r="F2270" s="96">
        <f t="shared" si="388"/>
        <v>9</v>
      </c>
      <c r="G2270" s="96"/>
      <c r="H2270" s="74">
        <f t="shared" si="389"/>
        <v>65</v>
      </c>
      <c r="I2270" s="53">
        <f t="shared" si="387"/>
        <v>1.0162420830931402</v>
      </c>
      <c r="J2270" s="53">
        <f t="shared" si="390"/>
        <v>-0.10510967283220894</v>
      </c>
      <c r="K2270" s="53">
        <f t="shared" si="391"/>
        <v>1.459990856366197</v>
      </c>
      <c r="L2270" s="53">
        <f t="shared" si="392"/>
        <v>21.719899753086207</v>
      </c>
      <c r="M2270" s="93">
        <f t="shared" si="393"/>
        <v>2.4378505711198741</v>
      </c>
      <c r="N2270" s="53">
        <f t="shared" si="394"/>
        <v>16.512838586209764</v>
      </c>
      <c r="O2270">
        <f t="shared" si="395"/>
        <v>0.58008978738759875</v>
      </c>
      <c r="P2270" s="53">
        <f t="shared" si="396"/>
        <v>8.6544506934491388</v>
      </c>
      <c r="Q2270" s="53">
        <v>0.2</v>
      </c>
      <c r="R2270" s="53">
        <f t="shared" si="397"/>
        <v>6.171630238419346</v>
      </c>
    </row>
    <row r="2271" spans="2:18" ht="15">
      <c r="B2271" s="84">
        <v>32574</v>
      </c>
      <c r="C2271" s="85">
        <v>0</v>
      </c>
      <c r="D2271" s="86">
        <v>18</v>
      </c>
      <c r="E2271" s="87">
        <v>0</v>
      </c>
      <c r="F2271" s="96">
        <f t="shared" si="388"/>
        <v>9</v>
      </c>
      <c r="G2271" s="96"/>
      <c r="H2271" s="74">
        <f t="shared" si="389"/>
        <v>66</v>
      </c>
      <c r="I2271" s="53">
        <f t="shared" si="387"/>
        <v>1.015737654763881</v>
      </c>
      <c r="J2271" s="53">
        <f t="shared" si="390"/>
        <v>-9.8350812010502386E-2</v>
      </c>
      <c r="K2271" s="53">
        <f t="shared" si="391"/>
        <v>1.4671903985928214</v>
      </c>
      <c r="L2271" s="53">
        <f t="shared" si="392"/>
        <v>21.997516508847159</v>
      </c>
      <c r="M2271" s="93">
        <f t="shared" si="393"/>
        <v>2.3423089207624792</v>
      </c>
      <c r="N2271" s="53">
        <f t="shared" si="394"/>
        <v>15.865684954522232</v>
      </c>
      <c r="O2271">
        <f t="shared" si="395"/>
        <v>0.58008978738759875</v>
      </c>
      <c r="P2271" s="53">
        <f t="shared" si="396"/>
        <v>8.6544506934491388</v>
      </c>
      <c r="Q2271" s="53">
        <v>0.2</v>
      </c>
      <c r="R2271" s="53">
        <f t="shared" si="397"/>
        <v>6.0291216496592295</v>
      </c>
    </row>
    <row r="2272" spans="2:18" ht="15">
      <c r="B2272" s="84">
        <v>32575</v>
      </c>
      <c r="C2272" s="85">
        <v>0</v>
      </c>
      <c r="D2272" s="86">
        <v>12</v>
      </c>
      <c r="E2272" s="87">
        <v>4</v>
      </c>
      <c r="F2272" s="96">
        <f t="shared" si="388"/>
        <v>8</v>
      </c>
      <c r="G2272" s="96"/>
      <c r="H2272" s="74">
        <f t="shared" si="389"/>
        <v>67</v>
      </c>
      <c r="I2272" s="53">
        <f t="shared" si="387"/>
        <v>1.0152285694093826</v>
      </c>
      <c r="J2272" s="53">
        <f t="shared" si="390"/>
        <v>-9.1569715272326185E-2</v>
      </c>
      <c r="K2272" s="53">
        <f t="shared" si="391"/>
        <v>1.4743985823493233</v>
      </c>
      <c r="L2272" s="53">
        <f t="shared" si="392"/>
        <v>22.276032171312455</v>
      </c>
      <c r="M2272" s="93">
        <f t="shared" si="393"/>
        <v>1.5223061764295587</v>
      </c>
      <c r="N2272" s="53">
        <f t="shared" si="394"/>
        <v>10.711042716260017</v>
      </c>
      <c r="O2272">
        <f t="shared" si="395"/>
        <v>0.54621768965488293</v>
      </c>
      <c r="P2272" s="53">
        <f t="shared" si="396"/>
        <v>8.0914455460972867</v>
      </c>
      <c r="Q2272" s="53">
        <v>0.2</v>
      </c>
      <c r="R2272" s="53">
        <f t="shared" si="397"/>
        <v>4.8457918011741787</v>
      </c>
    </row>
    <row r="2273" spans="2:18" ht="15">
      <c r="B2273" s="84">
        <v>32576</v>
      </c>
      <c r="C2273" s="85">
        <v>0.7</v>
      </c>
      <c r="D2273" s="86">
        <v>19</v>
      </c>
      <c r="E2273" s="87">
        <v>2</v>
      </c>
      <c r="F2273" s="96">
        <f t="shared" si="388"/>
        <v>10.5</v>
      </c>
      <c r="G2273" s="96"/>
      <c r="H2273" s="74">
        <f t="shared" si="389"/>
        <v>68</v>
      </c>
      <c r="I2273" s="53">
        <f t="shared" si="387"/>
        <v>1.0147149776761919</v>
      </c>
      <c r="J2273" s="53">
        <f t="shared" si="390"/>
        <v>-8.4768256534351258E-2</v>
      </c>
      <c r="K2273" s="53">
        <f t="shared" si="391"/>
        <v>1.481614365588644</v>
      </c>
      <c r="L2273" s="53">
        <f t="shared" si="392"/>
        <v>22.555350425529952</v>
      </c>
      <c r="M2273" s="93">
        <f t="shared" si="393"/>
        <v>2.4646766380593124</v>
      </c>
      <c r="N2273" s="53">
        <f t="shared" si="394"/>
        <v>15.809675678637642</v>
      </c>
      <c r="O2273">
        <f t="shared" si="395"/>
        <v>0.63434223095270703</v>
      </c>
      <c r="P2273" s="53">
        <f t="shared" si="396"/>
        <v>9.564744649762261</v>
      </c>
      <c r="Q2273" s="53">
        <v>0.2</v>
      </c>
      <c r="R2273" s="53">
        <f t="shared" si="397"/>
        <v>6.0963824238937256</v>
      </c>
    </row>
    <row r="2274" spans="2:18" ht="15">
      <c r="B2274" s="84">
        <v>32577</v>
      </c>
      <c r="C2274" s="85">
        <v>0</v>
      </c>
      <c r="D2274" s="86">
        <v>18</v>
      </c>
      <c r="E2274" s="87">
        <v>1</v>
      </c>
      <c r="F2274" s="96">
        <f t="shared" si="388"/>
        <v>9.5</v>
      </c>
      <c r="G2274" s="96"/>
      <c r="H2274" s="74">
        <f t="shared" si="389"/>
        <v>69</v>
      </c>
      <c r="I2274" s="53">
        <f t="shared" si="387"/>
        <v>1.0141970315443654</v>
      </c>
      <c r="J2274" s="53">
        <f t="shared" si="390"/>
        <v>-7.7948301095184719E-2</v>
      </c>
      <c r="K2274" s="53">
        <f t="shared" si="391"/>
        <v>1.4888367394670605</v>
      </c>
      <c r="L2274" s="53">
        <f t="shared" si="392"/>
        <v>22.83537528834152</v>
      </c>
      <c r="M2274" s="93">
        <f t="shared" si="393"/>
        <v>2.4071033356288298</v>
      </c>
      <c r="N2274" s="53">
        <f t="shared" si="394"/>
        <v>16.005952933456744</v>
      </c>
      <c r="O2274">
        <f t="shared" si="395"/>
        <v>0.59770450458842328</v>
      </c>
      <c r="P2274" s="53">
        <f t="shared" si="396"/>
        <v>8.9488800645474278</v>
      </c>
      <c r="Q2274" s="53">
        <v>0.2</v>
      </c>
      <c r="R2274" s="53">
        <f t="shared" si="397"/>
        <v>6.087089103126571</v>
      </c>
    </row>
    <row r="2275" spans="2:18" ht="15">
      <c r="B2275" s="84">
        <v>32578</v>
      </c>
      <c r="C2275" s="85">
        <v>0</v>
      </c>
      <c r="D2275" s="86">
        <v>21</v>
      </c>
      <c r="E2275" s="87">
        <v>1</v>
      </c>
      <c r="F2275" s="96">
        <f t="shared" si="388"/>
        <v>11</v>
      </c>
      <c r="G2275" s="96"/>
      <c r="H2275" s="74">
        <f t="shared" si="389"/>
        <v>70</v>
      </c>
      <c r="I2275" s="53">
        <f t="shared" si="387"/>
        <v>1.0136748842824967</v>
      </c>
      <c r="J2275" s="53">
        <f t="shared" si="390"/>
        <v>-7.1111705675353992E-2</v>
      </c>
      <c r="K2275" s="53">
        <f t="shared" si="391"/>
        <v>1.4960647260558331</v>
      </c>
      <c r="L2275" s="53">
        <f t="shared" si="392"/>
        <v>23.116011162141763</v>
      </c>
      <c r="M2275" s="93">
        <f t="shared" si="393"/>
        <v>2.7881738818837607</v>
      </c>
      <c r="N2275" s="53">
        <f t="shared" si="394"/>
        <v>17.574250591245587</v>
      </c>
      <c r="O2275">
        <f t="shared" si="395"/>
        <v>0.65338616455683207</v>
      </c>
      <c r="P2275" s="53">
        <f t="shared" si="396"/>
        <v>9.8866562389251857</v>
      </c>
      <c r="Q2275" s="53">
        <v>0.2</v>
      </c>
      <c r="R2275" s="53">
        <f t="shared" si="397"/>
        <v>6.5151154710055721</v>
      </c>
    </row>
    <row r="2276" spans="2:18" ht="15">
      <c r="B2276" s="84">
        <v>32579</v>
      </c>
      <c r="C2276" s="85">
        <v>0</v>
      </c>
      <c r="D2276" s="86">
        <v>19</v>
      </c>
      <c r="E2276" s="87">
        <v>3</v>
      </c>
      <c r="F2276" s="96">
        <f t="shared" si="388"/>
        <v>11</v>
      </c>
      <c r="G2276" s="96"/>
      <c r="H2276" s="74">
        <f t="shared" si="389"/>
        <v>71</v>
      </c>
      <c r="I2276" s="53">
        <f t="shared" si="387"/>
        <v>1.0131486904023612</v>
      </c>
      <c r="J2276" s="53">
        <f t="shared" si="390"/>
        <v>-6.4260318476718287E-2</v>
      </c>
      <c r="K2276" s="53">
        <f t="shared" si="391"/>
        <v>1.5032973760609161</v>
      </c>
      <c r="L2276" s="53">
        <f t="shared" si="392"/>
        <v>23.397162886809447</v>
      </c>
      <c r="M2276" s="93">
        <f t="shared" si="393"/>
        <v>2.5241499505248499</v>
      </c>
      <c r="N2276" s="53">
        <f t="shared" si="394"/>
        <v>15.910070763030426</v>
      </c>
      <c r="O2276">
        <f t="shared" si="395"/>
        <v>0.65338616455683207</v>
      </c>
      <c r="P2276" s="53">
        <f t="shared" si="396"/>
        <v>9.8866562389251857</v>
      </c>
      <c r="Q2276" s="53">
        <v>0.2</v>
      </c>
      <c r="R2276" s="53">
        <f t="shared" si="397"/>
        <v>6.1444573391243464</v>
      </c>
    </row>
    <row r="2277" spans="2:18" ht="15">
      <c r="B2277" s="84">
        <v>32580</v>
      </c>
      <c r="C2277" s="85">
        <v>0</v>
      </c>
      <c r="D2277" s="86">
        <v>21</v>
      </c>
      <c r="E2277" s="87">
        <v>6</v>
      </c>
      <c r="F2277" s="96">
        <f t="shared" si="388"/>
        <v>13.5</v>
      </c>
      <c r="G2277" s="96"/>
      <c r="H2277" s="74">
        <f t="shared" si="389"/>
        <v>72</v>
      </c>
      <c r="I2277" s="53">
        <f t="shared" si="387"/>
        <v>1.0126186056131936</v>
      </c>
      <c r="J2277" s="53">
        <f t="shared" si="390"/>
        <v>-5.7395979259826993E-2</v>
      </c>
      <c r="K2277" s="53">
        <f t="shared" si="391"/>
        <v>1.5105337665524803</v>
      </c>
      <c r="L2277" s="53">
        <f t="shared" si="392"/>
        <v>23.678735789772343</v>
      </c>
      <c r="M2277" s="93">
        <f t="shared" si="393"/>
        <v>2.6881156683081047</v>
      </c>
      <c r="N2277" s="53">
        <f t="shared" si="394"/>
        <v>15.590249393415748</v>
      </c>
      <c r="O2277">
        <f t="shared" si="395"/>
        <v>0.75629173150346363</v>
      </c>
      <c r="P2277" s="53">
        <f t="shared" si="396"/>
        <v>11.646017104401583</v>
      </c>
      <c r="Q2277" s="53">
        <v>0.2</v>
      </c>
      <c r="R2277" s="53">
        <f t="shared" si="397"/>
        <v>6.1955082749965387</v>
      </c>
    </row>
    <row r="2278" spans="2:18" ht="15">
      <c r="B2278" s="84">
        <v>32581</v>
      </c>
      <c r="C2278" s="85">
        <v>0.2</v>
      </c>
      <c r="D2278" s="86">
        <v>22</v>
      </c>
      <c r="E2278" s="87">
        <v>5</v>
      </c>
      <c r="F2278" s="96">
        <f t="shared" si="388"/>
        <v>13.5</v>
      </c>
      <c r="G2278" s="96"/>
      <c r="H2278" s="74">
        <f t="shared" si="389"/>
        <v>73</v>
      </c>
      <c r="I2278" s="53">
        <f t="shared" si="387"/>
        <v>1.0120847867756111</v>
      </c>
      <c r="J2278" s="53">
        <f t="shared" si="390"/>
        <v>-5.0520519437772707E-2</v>
      </c>
      <c r="K2278" s="53">
        <f t="shared" si="391"/>
        <v>1.5177729987056969</v>
      </c>
      <c r="L2278" s="53">
        <f t="shared" si="392"/>
        <v>23.960635734170932</v>
      </c>
      <c r="M2278" s="93">
        <f t="shared" si="393"/>
        <v>2.8957869629004409</v>
      </c>
      <c r="N2278" s="53">
        <f t="shared" si="394"/>
        <v>16.794679438119072</v>
      </c>
      <c r="O2278">
        <f t="shared" si="395"/>
        <v>0.75629173150346363</v>
      </c>
      <c r="P2278" s="53">
        <f t="shared" si="396"/>
        <v>11.646017104401583</v>
      </c>
      <c r="Q2278" s="53">
        <v>0.2</v>
      </c>
      <c r="R2278" s="53">
        <f t="shared" si="397"/>
        <v>6.4671132849727764</v>
      </c>
    </row>
    <row r="2279" spans="2:18" ht="15">
      <c r="B2279" s="84">
        <v>32582</v>
      </c>
      <c r="C2279" s="85">
        <v>0</v>
      </c>
      <c r="D2279" s="86">
        <v>14</v>
      </c>
      <c r="E2279" s="87">
        <v>7</v>
      </c>
      <c r="F2279" s="96">
        <f t="shared" si="388"/>
        <v>10.5</v>
      </c>
      <c r="G2279" s="96"/>
      <c r="H2279" s="74">
        <f t="shared" si="389"/>
        <v>74</v>
      </c>
      <c r="I2279" s="53">
        <f t="shared" si="387"/>
        <v>1.0115473918551963</v>
      </c>
      <c r="J2279" s="53">
        <f t="shared" si="390"/>
        <v>-4.3635762185105259E-2</v>
      </c>
      <c r="K2279" s="53">
        <f t="shared" si="391"/>
        <v>1.5250141955539771</v>
      </c>
      <c r="L2279" s="53">
        <f t="shared" si="392"/>
        <v>24.242769165091758</v>
      </c>
      <c r="M2279" s="93">
        <f t="shared" si="393"/>
        <v>1.6998756596505573</v>
      </c>
      <c r="N2279" s="53">
        <f t="shared" si="394"/>
        <v>10.903857511404217</v>
      </c>
      <c r="O2279">
        <f t="shared" si="395"/>
        <v>0.63434223095270703</v>
      </c>
      <c r="P2279" s="53">
        <f t="shared" si="396"/>
        <v>9.564744649762261</v>
      </c>
      <c r="Q2279" s="53">
        <v>0.2</v>
      </c>
      <c r="R2279" s="53">
        <f t="shared" si="397"/>
        <v>5.0066848785159275</v>
      </c>
    </row>
    <row r="2280" spans="2:18" ht="15">
      <c r="B2280" s="84">
        <v>32583</v>
      </c>
      <c r="C2280" s="85">
        <v>0.2</v>
      </c>
      <c r="D2280" s="86">
        <v>9</v>
      </c>
      <c r="E2280" s="87">
        <v>7</v>
      </c>
      <c r="F2280" s="96">
        <f t="shared" si="388"/>
        <v>8</v>
      </c>
      <c r="G2280" s="96"/>
      <c r="H2280" s="74">
        <f t="shared" si="389"/>
        <v>75</v>
      </c>
      <c r="I2280" s="53">
        <f t="shared" si="387"/>
        <v>1.0110065798757517</v>
      </c>
      <c r="J2280" s="53">
        <f t="shared" si="390"/>
        <v>-3.6743522560419961E-2</v>
      </c>
      <c r="K2280" s="53">
        <f t="shared" si="391"/>
        <v>1.532256499755605</v>
      </c>
      <c r="L2280" s="53">
        <f t="shared" si="392"/>
        <v>24.525043153844361</v>
      </c>
      <c r="M2280" s="93">
        <f t="shared" si="393"/>
        <v>0.83799988218680743</v>
      </c>
      <c r="N2280" s="53">
        <f t="shared" si="394"/>
        <v>5.8962202698118613</v>
      </c>
      <c r="O2280">
        <f t="shared" si="395"/>
        <v>0.54621768965488293</v>
      </c>
      <c r="P2280" s="53">
        <f t="shared" si="396"/>
        <v>8.0914455460972867</v>
      </c>
      <c r="Q2280" s="53">
        <v>0.2</v>
      </c>
      <c r="R2280" s="53">
        <f t="shared" si="397"/>
        <v>3.7921154240795634</v>
      </c>
    </row>
    <row r="2281" spans="2:18" ht="15">
      <c r="B2281" s="84">
        <v>32584</v>
      </c>
      <c r="C2281" s="85">
        <v>0.6</v>
      </c>
      <c r="D2281" s="86">
        <v>16</v>
      </c>
      <c r="E2281" s="87">
        <v>7</v>
      </c>
      <c r="F2281" s="96">
        <f t="shared" si="388"/>
        <v>11.5</v>
      </c>
      <c r="G2281" s="96"/>
      <c r="H2281" s="74">
        <f t="shared" si="389"/>
        <v>76</v>
      </c>
      <c r="I2281" s="53">
        <f t="shared" si="387"/>
        <v>1.0104625108722431</v>
      </c>
      <c r="J2281" s="53">
        <f t="shared" si="390"/>
        <v>-2.9845607641223473E-2</v>
      </c>
      <c r="K2281" s="53">
        <f t="shared" si="391"/>
        <v>1.5394990713745209</v>
      </c>
      <c r="L2281" s="53">
        <f t="shared" si="392"/>
        <v>24.807365440262192</v>
      </c>
      <c r="M2281" s="93">
        <f t="shared" si="393"/>
        <v>2.0420623253492702</v>
      </c>
      <c r="N2281" s="53">
        <f t="shared" si="394"/>
        <v>12.651756374533718</v>
      </c>
      <c r="O2281">
        <f t="shared" si="395"/>
        <v>0.67292773448592091</v>
      </c>
      <c r="P2281" s="53">
        <f t="shared" si="396"/>
        <v>10.218213752667999</v>
      </c>
      <c r="Q2281" s="53">
        <v>0.2</v>
      </c>
      <c r="R2281" s="53">
        <f t="shared" si="397"/>
        <v>5.4422106369730781</v>
      </c>
    </row>
    <row r="2282" spans="2:18" ht="15">
      <c r="B2282" s="84">
        <v>32585</v>
      </c>
      <c r="C2282" s="85">
        <v>9.8000000000000007</v>
      </c>
      <c r="D2282" s="86">
        <v>10</v>
      </c>
      <c r="E2282" s="87">
        <v>7</v>
      </c>
      <c r="F2282" s="96">
        <f t="shared" si="388"/>
        <v>8.5</v>
      </c>
      <c r="G2282" s="96"/>
      <c r="H2282" s="74">
        <f t="shared" si="389"/>
        <v>77</v>
      </c>
      <c r="I2282" s="53">
        <f t="shared" si="387"/>
        <v>1.0099153458434418</v>
      </c>
      <c r="J2282" s="53">
        <f t="shared" si="390"/>
        <v>-2.2943816669741025E-2</v>
      </c>
      <c r="K2282" s="53">
        <f t="shared" si="391"/>
        <v>1.546741085675797</v>
      </c>
      <c r="L2282" s="53">
        <f t="shared" si="392"/>
        <v>25.089644473010019</v>
      </c>
      <c r="M2282" s="93">
        <f t="shared" si="393"/>
        <v>1.0703119064989481</v>
      </c>
      <c r="N2282" s="53">
        <f t="shared" si="394"/>
        <v>7.387611625085813</v>
      </c>
      <c r="O2282">
        <f t="shared" si="395"/>
        <v>0.56293085323359648</v>
      </c>
      <c r="P2282" s="53">
        <f t="shared" si="396"/>
        <v>8.3687143143084199</v>
      </c>
      <c r="Q2282" s="53">
        <v>0.2</v>
      </c>
      <c r="R2282" s="53">
        <f t="shared" si="397"/>
        <v>4.1404780007922151</v>
      </c>
    </row>
    <row r="2283" spans="2:18" ht="15">
      <c r="B2283" s="84">
        <v>32586</v>
      </c>
      <c r="C2283" s="85">
        <v>8.1999999999999993</v>
      </c>
      <c r="D2283" s="86">
        <v>13</v>
      </c>
      <c r="E2283" s="87">
        <v>5</v>
      </c>
      <c r="F2283" s="96">
        <f t="shared" si="388"/>
        <v>9</v>
      </c>
      <c r="G2283" s="96"/>
      <c r="H2283" s="74">
        <f t="shared" si="389"/>
        <v>78</v>
      </c>
      <c r="I2283" s="53">
        <f t="shared" si="387"/>
        <v>1.0093652467042828</v>
      </c>
      <c r="J2283" s="53">
        <f t="shared" si="390"/>
        <v>-1.6039941208328922E-2</v>
      </c>
      <c r="K2283" s="53">
        <f t="shared" si="391"/>
        <v>1.5539817309362038</v>
      </c>
      <c r="L2283" s="53">
        <f t="shared" si="392"/>
        <v>25.371789447885813</v>
      </c>
      <c r="M2283" s="93">
        <f t="shared" si="393"/>
        <v>1.8010690353943295</v>
      </c>
      <c r="N2283" s="53">
        <f t="shared" si="394"/>
        <v>12.1995837712174</v>
      </c>
      <c r="O2283">
        <f t="shared" si="395"/>
        <v>0.58008978738759875</v>
      </c>
      <c r="P2283" s="53">
        <f t="shared" si="396"/>
        <v>8.6544506934491388</v>
      </c>
      <c r="Q2283" s="53">
        <v>0.2</v>
      </c>
      <c r="R2283" s="53">
        <f t="shared" si="397"/>
        <v>5.2218158102062251</v>
      </c>
    </row>
    <row r="2284" spans="2:18" ht="15">
      <c r="B2284" s="84">
        <v>32587</v>
      </c>
      <c r="C2284" s="85">
        <v>0.6</v>
      </c>
      <c r="D2284" s="86">
        <v>18</v>
      </c>
      <c r="E2284" s="87">
        <v>6</v>
      </c>
      <c r="F2284" s="96">
        <f t="shared" si="388"/>
        <v>12</v>
      </c>
      <c r="G2284" s="96"/>
      <c r="H2284" s="74">
        <f t="shared" si="389"/>
        <v>79</v>
      </c>
      <c r="I2284" s="53">
        <f t="shared" si="387"/>
        <v>1.0088123762379517</v>
      </c>
      <c r="J2284" s="53">
        <f t="shared" si="390"/>
        <v>-9.1357653031883066E-3</v>
      </c>
      <c r="K2284" s="53">
        <f t="shared" si="391"/>
        <v>1.5612202062701253</v>
      </c>
      <c r="L2284" s="53">
        <f t="shared" si="392"/>
        <v>25.653710344108205</v>
      </c>
      <c r="M2284" s="93">
        <f t="shared" si="393"/>
        <v>2.4800277906484669</v>
      </c>
      <c r="N2284" s="53">
        <f t="shared" si="394"/>
        <v>15.107400104341229</v>
      </c>
      <c r="O2284">
        <f t="shared" si="395"/>
        <v>0.69297786589913757</v>
      </c>
      <c r="P2284" s="53">
        <f t="shared" si="396"/>
        <v>10.559668732607534</v>
      </c>
      <c r="Q2284" s="53">
        <v>0.2</v>
      </c>
      <c r="R2284" s="53">
        <f t="shared" si="397"/>
        <v>6.0151309370177799</v>
      </c>
    </row>
    <row r="2285" spans="2:18" ht="15">
      <c r="B2285" s="84">
        <v>32588</v>
      </c>
      <c r="C2285" s="85">
        <v>5.2</v>
      </c>
      <c r="D2285" s="86">
        <v>16</v>
      </c>
      <c r="E2285" s="87">
        <v>7</v>
      </c>
      <c r="F2285" s="96">
        <f t="shared" si="388"/>
        <v>11.5</v>
      </c>
      <c r="G2285" s="96"/>
      <c r="H2285" s="74">
        <f t="shared" si="389"/>
        <v>80</v>
      </c>
      <c r="I2285" s="53">
        <f t="shared" si="387"/>
        <v>1.0082568980477142</v>
      </c>
      <c r="J2285" s="53">
        <f t="shared" si="390"/>
        <v>-2.2330656551013675E-3</v>
      </c>
      <c r="K2285" s="53">
        <f t="shared" si="391"/>
        <v>1.5684557194709616</v>
      </c>
      <c r="L2285" s="53">
        <f t="shared" si="392"/>
        <v>25.935317958584541</v>
      </c>
      <c r="M2285" s="93">
        <f t="shared" si="393"/>
        <v>2.1349117392862529</v>
      </c>
      <c r="N2285" s="53">
        <f t="shared" si="394"/>
        <v>13.227012158878118</v>
      </c>
      <c r="O2285">
        <f t="shared" si="395"/>
        <v>0.67292773448592091</v>
      </c>
      <c r="P2285" s="53">
        <f t="shared" si="396"/>
        <v>10.218213752667999</v>
      </c>
      <c r="Q2285" s="53">
        <v>0.2</v>
      </c>
      <c r="R2285" s="53">
        <f t="shared" si="397"/>
        <v>5.5706734788844683</v>
      </c>
    </row>
    <row r="2286" spans="2:18" ht="15">
      <c r="B2286" s="84">
        <v>32589</v>
      </c>
      <c r="C2286" s="85">
        <v>0</v>
      </c>
      <c r="D2286" s="86">
        <v>19</v>
      </c>
      <c r="E2286" s="87">
        <v>4</v>
      </c>
      <c r="F2286" s="96">
        <f t="shared" si="388"/>
        <v>11.5</v>
      </c>
      <c r="G2286" s="96"/>
      <c r="H2286" s="74">
        <f t="shared" si="389"/>
        <v>81</v>
      </c>
      <c r="I2286" s="53">
        <f t="shared" si="387"/>
        <v>1.0076989765085038</v>
      </c>
      <c r="J2286" s="53">
        <f t="shared" si="390"/>
        <v>4.6663882040709195E-3</v>
      </c>
      <c r="K2286" s="53">
        <f t="shared" si="391"/>
        <v>1.5756874848680738</v>
      </c>
      <c r="L2286" s="53">
        <f t="shared" si="392"/>
        <v>26.216523938157994</v>
      </c>
      <c r="M2286" s="93">
        <f t="shared" si="393"/>
        <v>2.7860431039774722</v>
      </c>
      <c r="N2286" s="53">
        <f t="shared" si="394"/>
        <v>17.261147303348782</v>
      </c>
      <c r="O2286">
        <f t="shared" si="395"/>
        <v>0.67292773448592091</v>
      </c>
      <c r="P2286" s="53">
        <f t="shared" si="396"/>
        <v>10.218213752667999</v>
      </c>
      <c r="Q2286" s="53">
        <v>0.2</v>
      </c>
      <c r="R2286" s="53">
        <f t="shared" si="397"/>
        <v>6.4715535385329597</v>
      </c>
    </row>
    <row r="2287" spans="2:18" ht="15">
      <c r="B2287" s="84">
        <v>32590</v>
      </c>
      <c r="C2287" s="85">
        <v>0</v>
      </c>
      <c r="D2287" s="86">
        <v>15</v>
      </c>
      <c r="E2287" s="87">
        <v>3</v>
      </c>
      <c r="F2287" s="96">
        <f t="shared" si="388"/>
        <v>9</v>
      </c>
      <c r="G2287" s="96"/>
      <c r="H2287" s="74">
        <f t="shared" si="389"/>
        <v>82</v>
      </c>
      <c r="I2287" s="53">
        <f t="shared" si="387"/>
        <v>1.00713877671828</v>
      </c>
      <c r="J2287" s="53">
        <f t="shared" si="390"/>
        <v>1.1560833730371266E-2</v>
      </c>
      <c r="K2287" s="53">
        <f t="shared" si="391"/>
        <v>1.5829147211992498</v>
      </c>
      <c r="L2287" s="53">
        <f t="shared" si="392"/>
        <v>26.497240809835752</v>
      </c>
      <c r="M2287" s="93">
        <f t="shared" si="393"/>
        <v>2.3036979894331755</v>
      </c>
      <c r="N2287" s="53">
        <f t="shared" si="394"/>
        <v>15.604152896627831</v>
      </c>
      <c r="O2287">
        <f t="shared" si="395"/>
        <v>0.58008978738759875</v>
      </c>
      <c r="P2287" s="53">
        <f t="shared" si="396"/>
        <v>8.6544506934491388</v>
      </c>
      <c r="Q2287" s="53">
        <v>0.2</v>
      </c>
      <c r="R2287" s="53">
        <f t="shared" si="397"/>
        <v>5.9715301247706609</v>
      </c>
    </row>
    <row r="2288" spans="2:18" ht="15">
      <c r="B2288" s="84">
        <v>32591</v>
      </c>
      <c r="C2288" s="85">
        <v>0</v>
      </c>
      <c r="D2288" s="86">
        <v>18</v>
      </c>
      <c r="E2288" s="87">
        <v>2</v>
      </c>
      <c r="F2288" s="96">
        <f t="shared" si="388"/>
        <v>10</v>
      </c>
      <c r="G2288" s="96"/>
      <c r="H2288" s="74">
        <f t="shared" si="389"/>
        <v>83</v>
      </c>
      <c r="I2288" s="53">
        <f t="shared" si="387"/>
        <v>1.0065764644491733</v>
      </c>
      <c r="J2288" s="53">
        <f t="shared" si="390"/>
        <v>1.8448515183421749E-2</v>
      </c>
      <c r="K2288" s="53">
        <f t="shared" si="391"/>
        <v>1.5901366494986231</v>
      </c>
      <c r="L2288" s="53">
        <f t="shared" si="392"/>
        <v>26.777382009003592</v>
      </c>
      <c r="M2288" s="93">
        <f t="shared" si="393"/>
        <v>2.7885110841297878</v>
      </c>
      <c r="N2288" s="53">
        <f t="shared" si="394"/>
        <v>18.208619766122442</v>
      </c>
      <c r="O2288">
        <f t="shared" si="395"/>
        <v>0.61578519545801924</v>
      </c>
      <c r="P2288" s="53">
        <f t="shared" si="396"/>
        <v>9.2522328593138266</v>
      </c>
      <c r="Q2288" s="53">
        <v>0.2</v>
      </c>
      <c r="R2288" s="53">
        <f t="shared" si="397"/>
        <v>6.6016391680320545</v>
      </c>
    </row>
    <row r="2289" spans="2:18" ht="15">
      <c r="B2289" s="84">
        <v>32592</v>
      </c>
      <c r="C2289" s="85">
        <v>0</v>
      </c>
      <c r="D2289" s="86">
        <v>24</v>
      </c>
      <c r="E2289" s="87">
        <v>1</v>
      </c>
      <c r="F2289" s="96">
        <f t="shared" si="388"/>
        <v>12.5</v>
      </c>
      <c r="G2289" s="96"/>
      <c r="H2289" s="74">
        <f t="shared" si="389"/>
        <v>84</v>
      </c>
      <c r="I2289" s="53">
        <f t="shared" si="387"/>
        <v>1.0060122060984309</v>
      </c>
      <c r="J2289" s="53">
        <f t="shared" si="390"/>
        <v>2.532768343999826E-2</v>
      </c>
      <c r="K2289" s="53">
        <f t="shared" si="391"/>
        <v>1.5973524909999501</v>
      </c>
      <c r="L2289" s="53">
        <f t="shared" si="392"/>
        <v>27.056861905635163</v>
      </c>
      <c r="M2289" s="93">
        <f t="shared" si="393"/>
        <v>3.6819971256271633</v>
      </c>
      <c r="N2289" s="53">
        <f t="shared" si="394"/>
        <v>22.059225712323911</v>
      </c>
      <c r="O2289">
        <f t="shared" si="395"/>
        <v>0.7135476731207917</v>
      </c>
      <c r="P2289" s="53">
        <f t="shared" si="396"/>
        <v>10.911278230138578</v>
      </c>
      <c r="Q2289" s="53">
        <v>0.2</v>
      </c>
      <c r="R2289" s="53">
        <f t="shared" si="397"/>
        <v>7.5995802448474974</v>
      </c>
    </row>
    <row r="2290" spans="2:18" ht="15">
      <c r="B2290" s="84">
        <v>32593</v>
      </c>
      <c r="C2290" s="85">
        <v>0</v>
      </c>
      <c r="D2290" s="86">
        <v>26</v>
      </c>
      <c r="E2290" s="87">
        <v>7</v>
      </c>
      <c r="F2290" s="96">
        <f t="shared" si="388"/>
        <v>16.5</v>
      </c>
      <c r="G2290" s="96"/>
      <c r="H2290" s="74">
        <f t="shared" si="389"/>
        <v>85</v>
      </c>
      <c r="I2290" s="53">
        <f t="shared" si="387"/>
        <v>1.0054461686391769</v>
      </c>
      <c r="J2290" s="53">
        <f t="shared" si="390"/>
        <v>3.2196595806683208E-2</v>
      </c>
      <c r="K2290" s="53">
        <f t="shared" si="391"/>
        <v>1.6045614650551407</v>
      </c>
      <c r="L2290" s="53">
        <f t="shared" si="392"/>
        <v>27.335595828507749</v>
      </c>
      <c r="M2290" s="93">
        <f t="shared" si="393"/>
        <v>3.8273566944142798</v>
      </c>
      <c r="N2290" s="53">
        <f t="shared" si="394"/>
        <v>20.25602696224934</v>
      </c>
      <c r="O2290">
        <f t="shared" si="395"/>
        <v>0.89821237770744478</v>
      </c>
      <c r="P2290" s="53">
        <f t="shared" si="396"/>
        <v>14.122457624351155</v>
      </c>
      <c r="Q2290" s="53">
        <v>0.2</v>
      </c>
      <c r="R2290" s="53">
        <f t="shared" si="397"/>
        <v>7.3965966190947396</v>
      </c>
    </row>
    <row r="2291" spans="2:18" ht="15">
      <c r="B2291" s="84">
        <v>32594</v>
      </c>
      <c r="C2291" s="85">
        <v>0</v>
      </c>
      <c r="D2291" s="86">
        <v>25</v>
      </c>
      <c r="E2291" s="87">
        <v>5</v>
      </c>
      <c r="F2291" s="96">
        <f t="shared" si="388"/>
        <v>15</v>
      </c>
      <c r="G2291" s="96"/>
      <c r="H2291" s="74">
        <f t="shared" si="389"/>
        <v>86</v>
      </c>
      <c r="I2291" s="53">
        <f t="shared" si="387"/>
        <v>1.0048785195710022</v>
      </c>
      <c r="J2291" s="53">
        <f t="shared" si="390"/>
        <v>3.9053515832760941E-2</v>
      </c>
      <c r="K2291" s="53">
        <f t="shared" si="391"/>
        <v>1.6117627870679505</v>
      </c>
      <c r="L2291" s="53">
        <f t="shared" si="392"/>
        <v>27.613500087438954</v>
      </c>
      <c r="M2291" s="93">
        <f t="shared" si="393"/>
        <v>3.793235210720125</v>
      </c>
      <c r="N2291" s="53">
        <f t="shared" si="394"/>
        <v>20.993525519351365</v>
      </c>
      <c r="O2291">
        <f t="shared" si="395"/>
        <v>0.8245943710158492</v>
      </c>
      <c r="P2291" s="53">
        <f t="shared" si="396"/>
        <v>12.831038046583151</v>
      </c>
      <c r="Q2291" s="53">
        <v>0.2</v>
      </c>
      <c r="R2291" s="53">
        <f t="shared" si="397"/>
        <v>7.4912308873895981</v>
      </c>
    </row>
    <row r="2292" spans="2:18" ht="15">
      <c r="B2292" s="84">
        <v>32595</v>
      </c>
      <c r="C2292" s="85">
        <v>0</v>
      </c>
      <c r="D2292" s="86">
        <v>25</v>
      </c>
      <c r="E2292" s="87">
        <v>6</v>
      </c>
      <c r="F2292" s="96">
        <f t="shared" si="388"/>
        <v>15.5</v>
      </c>
      <c r="G2292" s="96"/>
      <c r="H2292" s="74">
        <f t="shared" si="389"/>
        <v>87</v>
      </c>
      <c r="I2292" s="53">
        <f t="shared" si="387"/>
        <v>1.0043094268703985</v>
      </c>
      <c r="J2292" s="53">
        <f t="shared" si="390"/>
        <v>4.5896713124505203E-2</v>
      </c>
      <c r="K2292" s="53">
        <f t="shared" si="391"/>
        <v>1.6189556664427691</v>
      </c>
      <c r="L2292" s="53">
        <f t="shared" si="392"/>
        <v>27.890491993561984</v>
      </c>
      <c r="M2292" s="93">
        <f t="shared" si="393"/>
        <v>3.7911998883524314</v>
      </c>
      <c r="N2292" s="53">
        <f t="shared" si="394"/>
        <v>20.667212134546382</v>
      </c>
      <c r="O2292">
        <f t="shared" si="395"/>
        <v>0.84852650924855288</v>
      </c>
      <c r="P2292" s="53">
        <f t="shared" si="396"/>
        <v>13.249293405289498</v>
      </c>
      <c r="Q2292" s="53">
        <v>0.2</v>
      </c>
      <c r="R2292" s="53">
        <f t="shared" si="397"/>
        <v>7.4419727976571473</v>
      </c>
    </row>
    <row r="2293" spans="2:18" ht="15">
      <c r="B2293" s="84">
        <v>32596</v>
      </c>
      <c r="C2293" s="85">
        <v>0</v>
      </c>
      <c r="D2293" s="86">
        <v>26</v>
      </c>
      <c r="E2293" s="87">
        <v>7</v>
      </c>
      <c r="F2293" s="96">
        <f t="shared" si="388"/>
        <v>16.5</v>
      </c>
      <c r="G2293" s="96"/>
      <c r="H2293" s="74">
        <f t="shared" si="389"/>
        <v>88</v>
      </c>
      <c r="I2293" s="53">
        <f t="shared" si="387"/>
        <v>1.0037390589410518</v>
      </c>
      <c r="J2293" s="53">
        <f t="shared" si="390"/>
        <v>5.2724463162001092E-2</v>
      </c>
      <c r="K2293" s="53">
        <f t="shared" si="391"/>
        <v>1.6261393045485024</v>
      </c>
      <c r="L2293" s="53">
        <f t="shared" si="392"/>
        <v>28.16648987766035</v>
      </c>
      <c r="M2293" s="93">
        <f t="shared" si="393"/>
        <v>3.9436932074840523</v>
      </c>
      <c r="N2293" s="53">
        <f t="shared" si="394"/>
        <v>20.871730105067073</v>
      </c>
      <c r="O2293">
        <f t="shared" si="395"/>
        <v>0.89821237770744478</v>
      </c>
      <c r="P2293" s="53">
        <f t="shared" si="396"/>
        <v>14.122457624351155</v>
      </c>
      <c r="Q2293" s="53">
        <v>0.2</v>
      </c>
      <c r="R2293" s="53">
        <f t="shared" si="397"/>
        <v>7.5371999860382992</v>
      </c>
    </row>
    <row r="2294" spans="2:18" ht="15">
      <c r="B2294" s="84">
        <v>32597</v>
      </c>
      <c r="C2294" s="85">
        <v>0</v>
      </c>
      <c r="D2294" s="86">
        <v>26</v>
      </c>
      <c r="E2294" s="87">
        <v>7</v>
      </c>
      <c r="F2294" s="96">
        <f t="shared" si="388"/>
        <v>16.5</v>
      </c>
      <c r="G2294" s="96"/>
      <c r="H2294" s="74">
        <f t="shared" si="389"/>
        <v>89</v>
      </c>
      <c r="I2294" s="53">
        <f t="shared" si="387"/>
        <v>1.0031675845640089</v>
      </c>
      <c r="J2294" s="53">
        <f t="shared" si="390"/>
        <v>5.9535047119606721E-2</v>
      </c>
      <c r="K2294" s="53">
        <f t="shared" si="391"/>
        <v>1.6333128926975893</v>
      </c>
      <c r="L2294" s="53">
        <f t="shared" si="392"/>
        <v>28.441413106584648</v>
      </c>
      <c r="M2294" s="93">
        <f t="shared" si="393"/>
        <v>3.9821862137193884</v>
      </c>
      <c r="N2294" s="53">
        <f t="shared" si="394"/>
        <v>21.075451742326269</v>
      </c>
      <c r="O2294">
        <f t="shared" si="395"/>
        <v>0.89821237770744478</v>
      </c>
      <c r="P2294" s="53">
        <f t="shared" si="396"/>
        <v>14.122457624351155</v>
      </c>
      <c r="Q2294" s="53">
        <v>0.2</v>
      </c>
      <c r="R2294" s="53">
        <f t="shared" si="397"/>
        <v>7.5837223214397556</v>
      </c>
    </row>
    <row r="2295" spans="2:18" ht="15">
      <c r="B2295" s="84">
        <v>32598</v>
      </c>
      <c r="C2295" s="85">
        <v>0</v>
      </c>
      <c r="D2295" s="86">
        <v>23</v>
      </c>
      <c r="E2295" s="87">
        <v>7</v>
      </c>
      <c r="F2295" s="96">
        <f t="shared" si="388"/>
        <v>15</v>
      </c>
      <c r="G2295" s="96"/>
      <c r="H2295" s="74">
        <f t="shared" si="389"/>
        <v>90</v>
      </c>
      <c r="I2295" s="53">
        <f t="shared" si="387"/>
        <v>1.0025951728477318</v>
      </c>
      <c r="J2295" s="53">
        <f t="shared" si="390"/>
        <v>6.6326751691181615E-2</v>
      </c>
      <c r="K2295" s="53">
        <f t="shared" si="391"/>
        <v>1.6404756101403113</v>
      </c>
      <c r="L2295" s="53">
        <f t="shared" si="392"/>
        <v>28.715182097778587</v>
      </c>
      <c r="M2295" s="93">
        <f t="shared" si="393"/>
        <v>3.5281324714273881</v>
      </c>
      <c r="N2295" s="53">
        <f t="shared" si="394"/>
        <v>19.526323826489442</v>
      </c>
      <c r="O2295">
        <f t="shared" si="395"/>
        <v>0.8245943710158492</v>
      </c>
      <c r="P2295" s="53">
        <f t="shared" si="396"/>
        <v>12.831038046583151</v>
      </c>
      <c r="Q2295" s="53">
        <v>0.2</v>
      </c>
      <c r="R2295" s="53">
        <f t="shared" si="397"/>
        <v>7.1581850148382209</v>
      </c>
    </row>
    <row r="2296" spans="2:18" ht="15">
      <c r="B2296" s="84">
        <v>32599</v>
      </c>
      <c r="C2296" s="85">
        <v>0</v>
      </c>
      <c r="D2296" s="86">
        <v>21</v>
      </c>
      <c r="E2296" s="87">
        <v>8</v>
      </c>
      <c r="F2296" s="96">
        <f t="shared" si="388"/>
        <v>14.5</v>
      </c>
      <c r="G2296" s="96"/>
      <c r="H2296" s="74">
        <f t="shared" si="389"/>
        <v>91</v>
      </c>
      <c r="I2296" s="53">
        <f t="shared" si="387"/>
        <v>1.002021993178057</v>
      </c>
      <c r="J2296" s="53">
        <f t="shared" si="390"/>
        <v>7.3097868921165612E-2</v>
      </c>
      <c r="K2296" s="53">
        <f t="shared" si="391"/>
        <v>1.6476266220746334</v>
      </c>
      <c r="L2296" s="53">
        <f t="shared" si="392"/>
        <v>28.987718331942702</v>
      </c>
      <c r="M2296" s="93">
        <f t="shared" si="393"/>
        <v>3.1614600976906764</v>
      </c>
      <c r="N2296" s="53">
        <f t="shared" si="394"/>
        <v>17.767839816769566</v>
      </c>
      <c r="O2296">
        <f t="shared" si="395"/>
        <v>0.80125269250101316</v>
      </c>
      <c r="P2296" s="53">
        <f t="shared" si="396"/>
        <v>12.424600625459268</v>
      </c>
      <c r="Q2296" s="53">
        <v>0.2</v>
      </c>
      <c r="R2296" s="53">
        <f t="shared" si="397"/>
        <v>6.7352239469154433</v>
      </c>
    </row>
    <row r="2297" spans="2:18" ht="15">
      <c r="B2297" s="84">
        <v>32600</v>
      </c>
      <c r="C2297" s="85">
        <v>1</v>
      </c>
      <c r="D2297" s="86">
        <v>21</v>
      </c>
      <c r="E2297" s="87">
        <v>9</v>
      </c>
      <c r="F2297" s="96">
        <f t="shared" si="388"/>
        <v>15</v>
      </c>
      <c r="G2297" s="96"/>
      <c r="H2297" s="74">
        <f t="shared" si="389"/>
        <v>92</v>
      </c>
      <c r="I2297" s="53">
        <f t="shared" si="387"/>
        <v>1.0014482151680699</v>
      </c>
      <c r="J2297" s="53">
        <f t="shared" si="390"/>
        <v>7.9846696042596615E-2</v>
      </c>
      <c r="K2297" s="53">
        <f t="shared" si="391"/>
        <v>1.6547650776719465</v>
      </c>
      <c r="L2297" s="53">
        <f t="shared" si="392"/>
        <v>29.258944363867705</v>
      </c>
      <c r="M2297" s="93">
        <f t="shared" si="393"/>
        <v>3.1133116257882123</v>
      </c>
      <c r="N2297" s="53">
        <f t="shared" si="394"/>
        <v>17.230512592776968</v>
      </c>
      <c r="O2297">
        <f t="shared" si="395"/>
        <v>0.8245943710158492</v>
      </c>
      <c r="P2297" s="53">
        <f t="shared" si="396"/>
        <v>12.831038046583151</v>
      </c>
      <c r="Q2297" s="53">
        <v>0.2</v>
      </c>
      <c r="R2297" s="53">
        <f t="shared" si="397"/>
        <v>6.637049809457169</v>
      </c>
    </row>
    <row r="2298" spans="2:18" ht="15">
      <c r="B2298" s="84">
        <v>32601</v>
      </c>
      <c r="C2298" s="85">
        <v>0</v>
      </c>
      <c r="D2298" s="86">
        <v>19</v>
      </c>
      <c r="E2298" s="87">
        <v>8</v>
      </c>
      <c r="F2298" s="96">
        <f t="shared" si="388"/>
        <v>13.5</v>
      </c>
      <c r="G2298" s="96"/>
      <c r="H2298" s="74">
        <f t="shared" si="389"/>
        <v>93</v>
      </c>
      <c r="I2298" s="53">
        <f t="shared" si="387"/>
        <v>1.0008740086079151</v>
      </c>
      <c r="J2298" s="53">
        <f t="shared" si="390"/>
        <v>8.6571535323147847E-2</v>
      </c>
      <c r="K2298" s="53">
        <f t="shared" si="391"/>
        <v>1.6618901081192283</v>
      </c>
      <c r="L2298" s="53">
        <f t="shared" si="392"/>
        <v>29.528783831472477</v>
      </c>
      <c r="M2298" s="93">
        <f t="shared" si="393"/>
        <v>2.8706861514330955</v>
      </c>
      <c r="N2298" s="53">
        <f t="shared" si="394"/>
        <v>16.649102402366246</v>
      </c>
      <c r="O2298">
        <f t="shared" si="395"/>
        <v>0.75629173150346363</v>
      </c>
      <c r="P2298" s="53">
        <f t="shared" si="396"/>
        <v>11.646017104401583</v>
      </c>
      <c r="Q2298" s="53">
        <v>0.2</v>
      </c>
      <c r="R2298" s="53">
        <f t="shared" si="397"/>
        <v>6.4342849339848218</v>
      </c>
    </row>
    <row r="2299" spans="2:18" ht="15">
      <c r="B2299" s="84">
        <v>32602</v>
      </c>
      <c r="C2299" s="85">
        <v>12</v>
      </c>
      <c r="D2299" s="86">
        <v>10</v>
      </c>
      <c r="E2299" s="87">
        <v>6</v>
      </c>
      <c r="F2299" s="96">
        <f t="shared" si="388"/>
        <v>8</v>
      </c>
      <c r="G2299" s="96"/>
      <c r="H2299" s="74">
        <f t="shared" si="389"/>
        <v>94</v>
      </c>
      <c r="I2299" s="53">
        <f t="shared" si="387"/>
        <v>1.0002995434145516</v>
      </c>
      <c r="J2299" s="53">
        <f t="shared" si="390"/>
        <v>9.3270693920241857E-2</v>
      </c>
      <c r="K2299" s="53">
        <f t="shared" si="391"/>
        <v>1.6690008246782839</v>
      </c>
      <c r="L2299" s="53">
        <f t="shared" si="392"/>
        <v>29.79716146308386</v>
      </c>
      <c r="M2299" s="93">
        <f t="shared" si="393"/>
        <v>1.4398726068561858</v>
      </c>
      <c r="N2299" s="53">
        <f t="shared" si="394"/>
        <v>10.131034897448513</v>
      </c>
      <c r="O2299">
        <f t="shared" si="395"/>
        <v>0.54621768965488293</v>
      </c>
      <c r="P2299" s="53">
        <f t="shared" si="396"/>
        <v>8.0914455460972867</v>
      </c>
      <c r="Q2299" s="53">
        <v>0.2</v>
      </c>
      <c r="R2299" s="53">
        <f t="shared" si="397"/>
        <v>4.7188628138627804</v>
      </c>
    </row>
    <row r="2300" spans="2:18" ht="15">
      <c r="B2300" s="84">
        <v>32603</v>
      </c>
      <c r="C2300" s="85">
        <v>40.4</v>
      </c>
      <c r="D2300" s="86">
        <v>16</v>
      </c>
      <c r="E2300" s="87">
        <v>8</v>
      </c>
      <c r="F2300" s="96">
        <f t="shared" si="388"/>
        <v>12</v>
      </c>
      <c r="G2300" s="96"/>
      <c r="H2300" s="74">
        <f t="shared" si="389"/>
        <v>95</v>
      </c>
      <c r="I2300" s="53">
        <f t="shared" si="387"/>
        <v>0.99972498958147271</v>
      </c>
      <c r="J2300" s="53">
        <f t="shared" si="390"/>
        <v>9.9942483746302629E-2</v>
      </c>
      <c r="K2300" s="53">
        <f t="shared" si="391"/>
        <v>1.6760963167629146</v>
      </c>
      <c r="L2300" s="53">
        <f t="shared" si="392"/>
        <v>30.064003082998685</v>
      </c>
      <c r="M2300" s="93">
        <f t="shared" si="393"/>
        <v>2.3730535492112321</v>
      </c>
      <c r="N2300" s="53">
        <f t="shared" si="394"/>
        <v>14.455753105729118</v>
      </c>
      <c r="O2300">
        <f t="shared" si="395"/>
        <v>0.69297786589913757</v>
      </c>
      <c r="P2300" s="53">
        <f t="shared" si="396"/>
        <v>10.559668732607534</v>
      </c>
      <c r="Q2300" s="53">
        <v>0.2</v>
      </c>
      <c r="R2300" s="53">
        <f t="shared" si="397"/>
        <v>5.8692368167166702</v>
      </c>
    </row>
    <row r="2301" spans="2:18" ht="15">
      <c r="B2301" s="84">
        <v>32604</v>
      </c>
      <c r="C2301" s="85">
        <v>0.4</v>
      </c>
      <c r="D2301" s="86">
        <v>13</v>
      </c>
      <c r="E2301" s="87">
        <v>6</v>
      </c>
      <c r="F2301" s="96">
        <f t="shared" si="388"/>
        <v>9.5</v>
      </c>
      <c r="G2301" s="96"/>
      <c r="H2301" s="74">
        <f t="shared" si="389"/>
        <v>96</v>
      </c>
      <c r="I2301" s="53">
        <f t="shared" si="387"/>
        <v>0.99915051712840108</v>
      </c>
      <c r="J2301" s="53">
        <f t="shared" si="390"/>
        <v>0.10658522134519043</v>
      </c>
      <c r="K2301" s="53">
        <f t="shared" si="391"/>
        <v>1.6831756500350499</v>
      </c>
      <c r="L2301" s="53">
        <f t="shared" si="392"/>
        <v>30.32923561537109</v>
      </c>
      <c r="M2301" s="93">
        <f t="shared" si="393"/>
        <v>2.0515051217950488</v>
      </c>
      <c r="N2301" s="53">
        <f t="shared" si="394"/>
        <v>13.64141453180234</v>
      </c>
      <c r="O2301">
        <f t="shared" si="395"/>
        <v>0.59770450458842328</v>
      </c>
      <c r="P2301" s="53">
        <f t="shared" si="396"/>
        <v>8.9488800645474278</v>
      </c>
      <c r="Q2301" s="53">
        <v>0.2</v>
      </c>
      <c r="R2301" s="53">
        <f t="shared" si="397"/>
        <v>5.564846523825997</v>
      </c>
    </row>
    <row r="2302" spans="2:18" ht="15">
      <c r="B2302" s="84">
        <v>32605</v>
      </c>
      <c r="C2302" s="85">
        <v>0</v>
      </c>
      <c r="D2302" s="86">
        <v>19</v>
      </c>
      <c r="E2302" s="87">
        <v>3</v>
      </c>
      <c r="F2302" s="96">
        <f t="shared" si="388"/>
        <v>11</v>
      </c>
      <c r="G2302" s="96"/>
      <c r="H2302" s="74">
        <f t="shared" si="389"/>
        <v>97</v>
      </c>
      <c r="I2302" s="53">
        <f t="shared" si="387"/>
        <v>0.99857629605097809</v>
      </c>
      <c r="J2302" s="53">
        <f t="shared" si="390"/>
        <v>0.11319722778085846</v>
      </c>
      <c r="K2302" s="53">
        <f t="shared" si="391"/>
        <v>1.690237864521094</v>
      </c>
      <c r="L2302" s="53">
        <f t="shared" si="392"/>
        <v>30.592787086471208</v>
      </c>
      <c r="M2302" s="93">
        <f t="shared" si="393"/>
        <v>3.3004335775372198</v>
      </c>
      <c r="N2302" s="53">
        <f t="shared" si="394"/>
        <v>20.803095218800422</v>
      </c>
      <c r="O2302">
        <f t="shared" si="395"/>
        <v>0.65338616455683207</v>
      </c>
      <c r="P2302" s="53">
        <f t="shared" si="396"/>
        <v>9.8866562389251857</v>
      </c>
      <c r="Q2302" s="53">
        <v>0.2</v>
      </c>
      <c r="R2302" s="53">
        <f t="shared" si="397"/>
        <v>7.234267029925606</v>
      </c>
    </row>
    <row r="2303" spans="2:18" ht="15">
      <c r="B2303" s="84">
        <v>32606</v>
      </c>
      <c r="C2303" s="85">
        <v>2</v>
      </c>
      <c r="D2303" s="86">
        <v>13</v>
      </c>
      <c r="E2303" s="87">
        <v>8</v>
      </c>
      <c r="F2303" s="96">
        <f t="shared" si="388"/>
        <v>10.5</v>
      </c>
      <c r="G2303" s="96"/>
      <c r="H2303" s="74">
        <f t="shared" si="389"/>
        <v>98</v>
      </c>
      <c r="I2303" s="53">
        <f t="shared" si="387"/>
        <v>0.99800249627045878</v>
      </c>
      <c r="J2303" s="53">
        <f t="shared" si="390"/>
        <v>0.11977682853925833</v>
      </c>
      <c r="K2303" s="53">
        <f t="shared" si="391"/>
        <v>1.6972819727499531</v>
      </c>
      <c r="L2303" s="53">
        <f t="shared" si="392"/>
        <v>30.854586625364004</v>
      </c>
      <c r="M2303" s="93">
        <f t="shared" si="393"/>
        <v>1.8284818070269184</v>
      </c>
      <c r="N2303" s="53">
        <f t="shared" si="394"/>
        <v>11.728802029034858</v>
      </c>
      <c r="O2303">
        <f t="shared" si="395"/>
        <v>0.63434223095270703</v>
      </c>
      <c r="P2303" s="53">
        <f t="shared" si="396"/>
        <v>9.564744649762261</v>
      </c>
      <c r="Q2303" s="53">
        <v>0.2</v>
      </c>
      <c r="R2303" s="53">
        <f t="shared" si="397"/>
        <v>5.189924449427691</v>
      </c>
    </row>
    <row r="2304" spans="2:18" ht="15">
      <c r="B2304" s="84">
        <v>32607</v>
      </c>
      <c r="C2304" s="85">
        <v>6.4</v>
      </c>
      <c r="D2304" s="86">
        <v>20</v>
      </c>
      <c r="E2304" s="87">
        <v>8</v>
      </c>
      <c r="F2304" s="96">
        <f t="shared" si="388"/>
        <v>14</v>
      </c>
      <c r="G2304" s="96"/>
      <c r="H2304" s="74">
        <f t="shared" si="389"/>
        <v>99</v>
      </c>
      <c r="I2304" s="53">
        <f t="shared" si="387"/>
        <v>0.99742928758342975</v>
      </c>
      <c r="J2304" s="53">
        <f t="shared" si="390"/>
        <v>0.12632235344451542</v>
      </c>
      <c r="K2304" s="53">
        <f t="shared" si="391"/>
        <v>1.7043069579144707</v>
      </c>
      <c r="L2304" s="53">
        <f t="shared" si="392"/>
        <v>31.11456446305997</v>
      </c>
      <c r="M2304" s="93">
        <f t="shared" si="393"/>
        <v>3.2098219509810502</v>
      </c>
      <c r="N2304" s="53">
        <f t="shared" si="394"/>
        <v>18.32328221183495</v>
      </c>
      <c r="O2304">
        <f t="shared" si="395"/>
        <v>0.77848917725545741</v>
      </c>
      <c r="P2304" s="53">
        <f t="shared" si="396"/>
        <v>12.02968899466322</v>
      </c>
      <c r="Q2304" s="53">
        <v>0.2</v>
      </c>
      <c r="R2304" s="53">
        <f t="shared" si="397"/>
        <v>6.8366143550481526</v>
      </c>
    </row>
    <row r="2305" spans="2:18" ht="15">
      <c r="B2305" s="84">
        <v>32608</v>
      </c>
      <c r="C2305" s="85">
        <v>0</v>
      </c>
      <c r="D2305" s="86">
        <v>22</v>
      </c>
      <c r="E2305" s="87">
        <v>8</v>
      </c>
      <c r="F2305" s="96">
        <f t="shared" si="388"/>
        <v>15</v>
      </c>
      <c r="G2305" s="96"/>
      <c r="H2305" s="74">
        <f t="shared" si="389"/>
        <v>100</v>
      </c>
      <c r="I2305" s="53">
        <f t="shared" si="387"/>
        <v>0.99685683961156368</v>
      </c>
      <c r="J2305" s="53">
        <f t="shared" si="390"/>
        <v>0.13283213659038717</v>
      </c>
      <c r="K2305" s="53">
        <f t="shared" si="391"/>
        <v>1.7113117720582456</v>
      </c>
      <c r="L2305" s="53">
        <f t="shared" si="392"/>
        <v>31.37265193019261</v>
      </c>
      <c r="M2305" s="93">
        <f t="shared" si="393"/>
        <v>3.6056915013539812</v>
      </c>
      <c r="N2305" s="53">
        <f t="shared" si="394"/>
        <v>19.955571522339799</v>
      </c>
      <c r="O2305">
        <f t="shared" si="395"/>
        <v>0.8245943710158492</v>
      </c>
      <c r="P2305" s="53">
        <f t="shared" si="396"/>
        <v>12.831038046583151</v>
      </c>
      <c r="Q2305" s="53">
        <v>0.2</v>
      </c>
      <c r="R2305" s="53">
        <f t="shared" si="397"/>
        <v>7.2556216345617806</v>
      </c>
    </row>
    <row r="2306" spans="2:18" ht="15">
      <c r="B2306" s="84">
        <v>32609</v>
      </c>
      <c r="C2306" s="85">
        <v>0</v>
      </c>
      <c r="D2306" s="86">
        <v>17</v>
      </c>
      <c r="E2306" s="87">
        <v>9</v>
      </c>
      <c r="F2306" s="96">
        <f t="shared" si="388"/>
        <v>13</v>
      </c>
      <c r="G2306" s="96"/>
      <c r="H2306" s="74">
        <f t="shared" si="389"/>
        <v>101</v>
      </c>
      <c r="I2306" s="53">
        <f t="shared" si="387"/>
        <v>0.99628532175142503</v>
      </c>
      <c r="J2306" s="53">
        <f t="shared" si="390"/>
        <v>0.1393045162879965</v>
      </c>
      <c r="K2306" s="53">
        <f t="shared" si="391"/>
        <v>1.7182953342900864</v>
      </c>
      <c r="L2306" s="53">
        <f t="shared" si="392"/>
        <v>31.628781453279863</v>
      </c>
      <c r="M2306" s="93">
        <f t="shared" si="393"/>
        <v>2.5803442132745626</v>
      </c>
      <c r="N2306" s="53">
        <f t="shared" si="394"/>
        <v>15.208149575471419</v>
      </c>
      <c r="O2306">
        <f t="shared" si="395"/>
        <v>0.73464846187074995</v>
      </c>
      <c r="P2306" s="53">
        <f t="shared" si="396"/>
        <v>11.273304901573978</v>
      </c>
      <c r="Q2306" s="53">
        <v>0.2</v>
      </c>
      <c r="R2306" s="53">
        <f t="shared" si="397"/>
        <v>6.085804456458928</v>
      </c>
    </row>
    <row r="2307" spans="2:18" ht="15">
      <c r="B2307" s="84">
        <v>32610</v>
      </c>
      <c r="C2307" s="85">
        <v>3.8</v>
      </c>
      <c r="D2307" s="86">
        <v>14</v>
      </c>
      <c r="E2307" s="87">
        <v>10</v>
      </c>
      <c r="F2307" s="96">
        <f t="shared" si="388"/>
        <v>12</v>
      </c>
      <c r="G2307" s="96"/>
      <c r="H2307" s="74">
        <f t="shared" si="389"/>
        <v>102</v>
      </c>
      <c r="I2307" s="53">
        <f t="shared" si="387"/>
        <v>0.99571490312434352</v>
      </c>
      <c r="J2307" s="53">
        <f t="shared" si="390"/>
        <v>0.14573783503083854</v>
      </c>
      <c r="K2307" s="53">
        <f t="shared" si="391"/>
        <v>1.7252565290286555</v>
      </c>
      <c r="L2307" s="53">
        <f t="shared" si="392"/>
        <v>31.882886549630676</v>
      </c>
      <c r="M2307" s="93">
        <f t="shared" si="393"/>
        <v>1.7795220228922528</v>
      </c>
      <c r="N2307" s="53">
        <f t="shared" si="394"/>
        <v>10.84018142687443</v>
      </c>
      <c r="O2307">
        <f t="shared" si="395"/>
        <v>0.69297786589913757</v>
      </c>
      <c r="P2307" s="53">
        <f t="shared" si="396"/>
        <v>10.559668732607534</v>
      </c>
      <c r="Q2307" s="53">
        <v>0.2</v>
      </c>
      <c r="R2307" s="53">
        <f t="shared" si="397"/>
        <v>5.0597638189194445</v>
      </c>
    </row>
    <row r="2308" spans="2:18" ht="15">
      <c r="B2308" s="84">
        <v>32611</v>
      </c>
      <c r="C2308" s="85">
        <v>9.1999999999999993</v>
      </c>
      <c r="D2308" s="86">
        <v>12</v>
      </c>
      <c r="E2308" s="87">
        <v>7</v>
      </c>
      <c r="F2308" s="96">
        <f t="shared" si="388"/>
        <v>9.5</v>
      </c>
      <c r="G2308" s="96"/>
      <c r="H2308" s="74">
        <f t="shared" si="389"/>
        <v>103</v>
      </c>
      <c r="I2308" s="53">
        <f t="shared" si="387"/>
        <v>0.99514575252636817</v>
      </c>
      <c r="J2308" s="53">
        <f t="shared" si="390"/>
        <v>0.15213043947803545</v>
      </c>
      <c r="K2308" s="53">
        <f t="shared" si="391"/>
        <v>1.7321942042801588</v>
      </c>
      <c r="L2308" s="53">
        <f t="shared" si="392"/>
        <v>32.134901820960117</v>
      </c>
      <c r="M2308" s="93">
        <f t="shared" si="393"/>
        <v>1.8370632112577983</v>
      </c>
      <c r="N2308" s="53">
        <f t="shared" si="394"/>
        <v>12.215490236731263</v>
      </c>
      <c r="O2308">
        <f t="shared" si="395"/>
        <v>0.59770450458842328</v>
      </c>
      <c r="P2308" s="53">
        <f t="shared" si="396"/>
        <v>8.9488800645474278</v>
      </c>
      <c r="Q2308" s="53">
        <v>0.2</v>
      </c>
      <c r="R2308" s="53">
        <f t="shared" si="397"/>
        <v>5.2499104749023502</v>
      </c>
    </row>
    <row r="2309" spans="2:18" ht="15">
      <c r="B2309" s="84">
        <v>32612</v>
      </c>
      <c r="C2309" s="85">
        <v>22.6</v>
      </c>
      <c r="D2309" s="86">
        <v>17</v>
      </c>
      <c r="E2309" s="87">
        <v>6</v>
      </c>
      <c r="F2309" s="96">
        <f t="shared" si="388"/>
        <v>11.5</v>
      </c>
      <c r="G2309" s="96"/>
      <c r="H2309" s="74">
        <f t="shared" si="389"/>
        <v>104</v>
      </c>
      <c r="I2309" s="53">
        <f t="shared" si="387"/>
        <v>0.9945780383783176</v>
      </c>
      <c r="J2309" s="53">
        <f t="shared" si="390"/>
        <v>0.15848068045680108</v>
      </c>
      <c r="K2309" s="53">
        <f t="shared" si="391"/>
        <v>1.7391071699522611</v>
      </c>
      <c r="L2309" s="53">
        <f t="shared" si="392"/>
        <v>32.384762945779599</v>
      </c>
      <c r="M2309" s="93">
        <f t="shared" si="393"/>
        <v>2.9471630180072346</v>
      </c>
      <c r="N2309" s="53">
        <f t="shared" si="394"/>
        <v>18.259378294678449</v>
      </c>
      <c r="O2309">
        <f t="shared" si="395"/>
        <v>0.67292773448592091</v>
      </c>
      <c r="P2309" s="53">
        <f t="shared" si="396"/>
        <v>10.218213752667999</v>
      </c>
      <c r="Q2309" s="53">
        <v>0.2</v>
      </c>
      <c r="R2309" s="53">
        <f t="shared" si="397"/>
        <v>6.6944727920549045</v>
      </c>
    </row>
    <row r="2310" spans="2:18" ht="15">
      <c r="B2310" s="84">
        <v>32613</v>
      </c>
      <c r="C2310" s="85">
        <v>0.2</v>
      </c>
      <c r="D2310" s="86">
        <v>19</v>
      </c>
      <c r="E2310" s="87">
        <v>8</v>
      </c>
      <c r="F2310" s="96">
        <f t="shared" si="388"/>
        <v>13.5</v>
      </c>
      <c r="G2310" s="96"/>
      <c r="H2310" s="74">
        <f t="shared" si="389"/>
        <v>105</v>
      </c>
      <c r="I2310" s="53">
        <f t="shared" si="387"/>
        <v>0.9940119286759419</v>
      </c>
      <c r="J2310" s="53">
        <f t="shared" si="390"/>
        <v>0.16478691298506745</v>
      </c>
      <c r="K2310" s="53">
        <f t="shared" si="391"/>
        <v>1.7459941962077394</v>
      </c>
      <c r="L2310" s="53">
        <f t="shared" si="392"/>
        <v>32.63240667063225</v>
      </c>
      <c r="M2310" s="93">
        <f t="shared" si="393"/>
        <v>3.1724096207942494</v>
      </c>
      <c r="N2310" s="53">
        <f t="shared" si="394"/>
        <v>18.399006318572233</v>
      </c>
      <c r="O2310">
        <f t="shared" si="395"/>
        <v>0.75629173150346363</v>
      </c>
      <c r="P2310" s="53">
        <f t="shared" si="396"/>
        <v>11.646017104401583</v>
      </c>
      <c r="Q2310" s="53">
        <v>0.2</v>
      </c>
      <c r="R2310" s="53">
        <f t="shared" si="397"/>
        <v>6.8288970351265332</v>
      </c>
    </row>
    <row r="2311" spans="2:18" ht="15">
      <c r="B2311" s="84">
        <v>32614</v>
      </c>
      <c r="C2311" s="85">
        <v>0</v>
      </c>
      <c r="D2311" s="86">
        <v>23</v>
      </c>
      <c r="E2311" s="87">
        <v>4</v>
      </c>
      <c r="F2311" s="96">
        <f t="shared" si="388"/>
        <v>13.5</v>
      </c>
      <c r="G2311" s="96"/>
      <c r="H2311" s="74">
        <f t="shared" si="389"/>
        <v>106</v>
      </c>
      <c r="I2311" s="53">
        <f t="shared" si="387"/>
        <v>0.99344759094020973</v>
      </c>
      <c r="J2311" s="53">
        <f t="shared" si="390"/>
        <v>0.17104749631521274</v>
      </c>
      <c r="K2311" s="53">
        <f t="shared" si="391"/>
        <v>1.7528540118617566</v>
      </c>
      <c r="L2311" s="53">
        <f t="shared" si="392"/>
        <v>32.877770800246196</v>
      </c>
      <c r="M2311" s="93">
        <f t="shared" si="393"/>
        <v>4.2007126549315341</v>
      </c>
      <c r="N2311" s="53">
        <f t="shared" si="394"/>
        <v>24.36284966921815</v>
      </c>
      <c r="O2311">
        <f t="shared" si="395"/>
        <v>0.75629173150346363</v>
      </c>
      <c r="P2311" s="53">
        <f t="shared" si="396"/>
        <v>11.646017104401583</v>
      </c>
      <c r="Q2311" s="53">
        <v>0.2</v>
      </c>
      <c r="R2311" s="53">
        <f t="shared" si="397"/>
        <v>8.1737735930240003</v>
      </c>
    </row>
    <row r="2312" spans="2:18" ht="15">
      <c r="B2312" s="84">
        <v>32615</v>
      </c>
      <c r="C2312" s="85">
        <v>12.2</v>
      </c>
      <c r="D2312" s="86">
        <v>16</v>
      </c>
      <c r="E2312" s="87">
        <v>6</v>
      </c>
      <c r="F2312" s="96">
        <f t="shared" si="388"/>
        <v>11</v>
      </c>
      <c r="G2312" s="96"/>
      <c r="H2312" s="74">
        <f t="shared" si="389"/>
        <v>107</v>
      </c>
      <c r="I2312" s="53">
        <f t="shared" si="387"/>
        <v>0.99288519216773652</v>
      </c>
      <c r="J2312" s="53">
        <f t="shared" si="390"/>
        <v>0.17726079399979452</v>
      </c>
      <c r="K2312" s="53">
        <f t="shared" si="391"/>
        <v>1.7596853028269679</v>
      </c>
      <c r="L2312" s="53">
        <f t="shared" si="392"/>
        <v>33.120794186681486</v>
      </c>
      <c r="M2312" s="93">
        <f t="shared" si="393"/>
        <v>2.8248325135531682</v>
      </c>
      <c r="N2312" s="53">
        <f t="shared" si="394"/>
        <v>17.805315082408192</v>
      </c>
      <c r="O2312">
        <f t="shared" si="395"/>
        <v>0.65338616455683207</v>
      </c>
      <c r="P2312" s="53">
        <f t="shared" si="396"/>
        <v>9.8866562389251857</v>
      </c>
      <c r="Q2312" s="53">
        <v>0.2</v>
      </c>
      <c r="R2312" s="53">
        <f t="shared" si="397"/>
        <v>6.5665798207028487</v>
      </c>
    </row>
    <row r="2313" spans="2:18" ht="15">
      <c r="B2313" s="84">
        <v>32616</v>
      </c>
      <c r="C2313" s="85">
        <v>0</v>
      </c>
      <c r="D2313" s="86">
        <v>19</v>
      </c>
      <c r="E2313" s="87">
        <v>5</v>
      </c>
      <c r="F2313" s="96">
        <f t="shared" si="388"/>
        <v>12</v>
      </c>
      <c r="G2313" s="96"/>
      <c r="H2313" s="74">
        <f t="shared" si="389"/>
        <v>108</v>
      </c>
      <c r="I2313" s="53">
        <f t="shared" si="387"/>
        <v>0.99232489878136709</v>
      </c>
      <c r="J2313" s="53">
        <f t="shared" si="390"/>
        <v>0.18342517398019959</v>
      </c>
      <c r="K2313" s="53">
        <f t="shared" si="391"/>
        <v>1.7664867106110842</v>
      </c>
      <c r="L2313" s="53">
        <f t="shared" si="392"/>
        <v>33.361416717549993</v>
      </c>
      <c r="M2313" s="93">
        <f t="shared" si="393"/>
        <v>3.4835675827860757</v>
      </c>
      <c r="N2313" s="53">
        <f t="shared" si="394"/>
        <v>21.220588520058982</v>
      </c>
      <c r="O2313">
        <f t="shared" si="395"/>
        <v>0.69297786589913757</v>
      </c>
      <c r="P2313" s="53">
        <f t="shared" si="396"/>
        <v>10.559668732607534</v>
      </c>
      <c r="Q2313" s="53">
        <v>0.2</v>
      </c>
      <c r="R2313" s="53">
        <f t="shared" si="397"/>
        <v>7.383783363938508</v>
      </c>
    </row>
    <row r="2314" spans="2:18" ht="15">
      <c r="B2314" s="84">
        <v>32617</v>
      </c>
      <c r="C2314" s="85">
        <v>0.6</v>
      </c>
      <c r="D2314" s="86">
        <v>16</v>
      </c>
      <c r="E2314" s="87">
        <v>9</v>
      </c>
      <c r="F2314" s="96">
        <f t="shared" si="388"/>
        <v>12.5</v>
      </c>
      <c r="G2314" s="96"/>
      <c r="H2314" s="74">
        <f t="shared" si="389"/>
        <v>109</v>
      </c>
      <c r="I2314" s="53">
        <f t="shared" ref="I2314:I2377" si="398">1+0.0334*COS($I$7*H2314-0.0552)</f>
        <v>0.99176687658092877</v>
      </c>
      <c r="J2314" s="53">
        <f t="shared" si="390"/>
        <v>0.18953900869906945</v>
      </c>
      <c r="K2314" s="53">
        <f t="shared" si="391"/>
        <v>1.773256830871865</v>
      </c>
      <c r="L2314" s="53">
        <f t="shared" si="392"/>
        <v>33.599579303390037</v>
      </c>
      <c r="M2314" s="93">
        <f t="shared" si="393"/>
        <v>2.522463912424072</v>
      </c>
      <c r="N2314" s="53">
        <f t="shared" si="394"/>
        <v>15.11234226883769</v>
      </c>
      <c r="O2314">
        <f t="shared" si="395"/>
        <v>0.7135476731207917</v>
      </c>
      <c r="P2314" s="53">
        <f t="shared" si="396"/>
        <v>10.911278230138578</v>
      </c>
      <c r="Q2314" s="53">
        <v>0.2</v>
      </c>
      <c r="R2314" s="53">
        <f t="shared" si="397"/>
        <v>6.0404193137679405</v>
      </c>
    </row>
    <row r="2315" spans="2:18" ht="15">
      <c r="B2315" s="84">
        <v>32618</v>
      </c>
      <c r="C2315" s="85">
        <v>0</v>
      </c>
      <c r="D2315" s="86">
        <v>19</v>
      </c>
      <c r="E2315" s="87">
        <v>7</v>
      </c>
      <c r="F2315" s="96">
        <f t="shared" si="388"/>
        <v>13</v>
      </c>
      <c r="G2315" s="96"/>
      <c r="H2315" s="74">
        <f t="shared" si="389"/>
        <v>110</v>
      </c>
      <c r="I2315" s="53">
        <f t="shared" si="398"/>
        <v>0.99121129069416836</v>
      </c>
      <c r="J2315" s="53">
        <f t="shared" si="390"/>
        <v>0.19560067523736388</v>
      </c>
      <c r="K2315" s="53">
        <f t="shared" si="391"/>
        <v>1.7799942120349357</v>
      </c>
      <c r="L2315" s="53">
        <f t="shared" si="392"/>
        <v>33.835223864280934</v>
      </c>
      <c r="M2315" s="93">
        <f t="shared" si="393"/>
        <v>3.380725172488245</v>
      </c>
      <c r="N2315" s="53">
        <f t="shared" si="394"/>
        <v>19.925471118256525</v>
      </c>
      <c r="O2315">
        <f t="shared" si="395"/>
        <v>0.73464846187074995</v>
      </c>
      <c r="P2315" s="53">
        <f t="shared" si="396"/>
        <v>11.273304901573978</v>
      </c>
      <c r="Q2315" s="53">
        <v>0.2</v>
      </c>
      <c r="R2315" s="53">
        <f t="shared" si="397"/>
        <v>7.1471081521208504</v>
      </c>
    </row>
    <row r="2316" spans="2:18" ht="15">
      <c r="B2316" s="84">
        <v>32619</v>
      </c>
      <c r="C2316" s="85">
        <v>0.2</v>
      </c>
      <c r="D2316" s="86">
        <v>13</v>
      </c>
      <c r="E2316" s="87">
        <v>7</v>
      </c>
      <c r="F2316" s="96">
        <f t="shared" si="388"/>
        <v>10</v>
      </c>
      <c r="G2316" s="96"/>
      <c r="H2316" s="74">
        <f t="shared" si="389"/>
        <v>111</v>
      </c>
      <c r="I2316" s="53">
        <f t="shared" si="398"/>
        <v>0.99065830552788836</v>
      </c>
      <c r="J2316" s="53">
        <f t="shared" si="390"/>
        <v>0.20160855547686729</v>
      </c>
      <c r="K2316" s="53">
        <f t="shared" si="391"/>
        <v>1.7866973539801925</v>
      </c>
      <c r="L2316" s="53">
        <f t="shared" si="392"/>
        <v>34.068293315785375</v>
      </c>
      <c r="M2316" s="93">
        <f t="shared" si="393"/>
        <v>2.1725524616821699</v>
      </c>
      <c r="N2316" s="53">
        <f t="shared" si="394"/>
        <v>14.186488955294648</v>
      </c>
      <c r="O2316">
        <f t="shared" si="395"/>
        <v>0.61578519545801924</v>
      </c>
      <c r="P2316" s="53">
        <f t="shared" si="396"/>
        <v>9.2522328593138266</v>
      </c>
      <c r="Q2316" s="53">
        <v>0.2</v>
      </c>
      <c r="R2316" s="53">
        <f t="shared" si="397"/>
        <v>5.7107261225567276</v>
      </c>
    </row>
    <row r="2317" spans="2:18" ht="15">
      <c r="B2317" s="84">
        <v>32620</v>
      </c>
      <c r="C2317" s="85">
        <v>14.4</v>
      </c>
      <c r="D2317" s="86">
        <v>13</v>
      </c>
      <c r="E2317" s="87">
        <v>4</v>
      </c>
      <c r="F2317" s="96">
        <f t="shared" si="388"/>
        <v>8.5</v>
      </c>
      <c r="G2317" s="96"/>
      <c r="H2317" s="74">
        <f t="shared" si="389"/>
        <v>112</v>
      </c>
      <c r="I2317" s="53">
        <f t="shared" si="398"/>
        <v>0.99010808471929601</v>
      </c>
      <c r="J2317" s="53">
        <f t="shared" si="390"/>
        <v>0.20756103628894179</v>
      </c>
      <c r="K2317" s="53">
        <f t="shared" si="391"/>
        <v>1.7933647068029879</v>
      </c>
      <c r="L2317" s="53">
        <f t="shared" si="392"/>
        <v>34.298731554310635</v>
      </c>
      <c r="M2317" s="93">
        <f t="shared" si="393"/>
        <v>2.5342796478667555</v>
      </c>
      <c r="N2317" s="53">
        <f t="shared" si="394"/>
        <v>17.492353092698426</v>
      </c>
      <c r="O2317">
        <f t="shared" si="395"/>
        <v>0.56293085323359648</v>
      </c>
      <c r="P2317" s="53">
        <f t="shared" si="396"/>
        <v>8.3687143143084199</v>
      </c>
      <c r="Q2317" s="53">
        <v>0.2</v>
      </c>
      <c r="R2317" s="53">
        <f t="shared" si="397"/>
        <v>6.3588087721600175</v>
      </c>
    </row>
    <row r="2318" spans="2:18" ht="15">
      <c r="B2318" s="84">
        <v>32621</v>
      </c>
      <c r="C2318" s="85">
        <v>0.6</v>
      </c>
      <c r="D2318" s="86">
        <v>20</v>
      </c>
      <c r="E2318" s="87">
        <v>2</v>
      </c>
      <c r="F2318" s="96">
        <f t="shared" si="388"/>
        <v>11</v>
      </c>
      <c r="G2318" s="96"/>
      <c r="H2318" s="74">
        <f t="shared" si="389"/>
        <v>113</v>
      </c>
      <c r="I2318" s="53">
        <f t="shared" si="398"/>
        <v>0.98956079108758077</v>
      </c>
      <c r="J2318" s="53">
        <f t="shared" si="390"/>
        <v>0.21345650975027131</v>
      </c>
      <c r="K2318" s="53">
        <f t="shared" si="391"/>
        <v>1.7999946696566702</v>
      </c>
      <c r="L2318" s="53">
        <f t="shared" si="392"/>
        <v>34.526483441982286</v>
      </c>
      <c r="M2318" s="93">
        <f t="shared" si="393"/>
        <v>3.9507592092325208</v>
      </c>
      <c r="N2318" s="53">
        <f t="shared" si="394"/>
        <v>24.90218878379774</v>
      </c>
      <c r="O2318">
        <f t="shared" si="395"/>
        <v>0.65338616455683207</v>
      </c>
      <c r="P2318" s="53">
        <f t="shared" si="396"/>
        <v>9.8866562389251857</v>
      </c>
      <c r="Q2318" s="53">
        <v>0.2</v>
      </c>
      <c r="R2318" s="53">
        <f t="shared" si="397"/>
        <v>8.1472467076313393</v>
      </c>
    </row>
    <row r="2319" spans="2:18" ht="15">
      <c r="B2319" s="84">
        <v>32622</v>
      </c>
      <c r="C2319" s="85">
        <v>0</v>
      </c>
      <c r="D2319" s="86">
        <v>21</v>
      </c>
      <c r="E2319" s="87">
        <v>4</v>
      </c>
      <c r="F2319" s="96">
        <f t="shared" ref="F2319:F2382" si="399">0.5*(D2319+E2319)</f>
        <v>12.5</v>
      </c>
      <c r="G2319" s="96"/>
      <c r="H2319" s="74">
        <f t="shared" ref="H2319:H2382" si="400">B2319-DATE(YEAR(B2319),1,0)</f>
        <v>114</v>
      </c>
      <c r="I2319" s="53">
        <f t="shared" si="398"/>
        <v>0.98901658658573355</v>
      </c>
      <c r="J2319" s="53">
        <f t="shared" ref="J2319:J2382" si="401">ASIN(0.39785*SIN(4.869+$I$7*H2319+0.03345*SIN(6.224+$I$7*H2319)))</f>
        <v>0.21929337338631621</v>
      </c>
      <c r="K2319" s="53">
        <f t="shared" ref="K2319:K2382" si="402">ACOS(-TAN(J2319)*TAN($E$7*$I$8))</f>
        <v>1.8065855896834622</v>
      </c>
      <c r="L2319" s="53">
        <f t="shared" ref="L2319:L2382" si="403">117.5*I2319*((K2319*SIN($E$7*$I$8)*SIN(J2319)+COS($E$7*$I$8)*COS(J2319)*SIN(K2319))/PI())</f>
        <v>34.751494791126646</v>
      </c>
      <c r="M2319" s="93">
        <f t="shared" ref="M2319:M2382" si="404">0.0023*L2319/2.456*(0.5*(D2319+E2319)+17.8)*SQRT(D2319-E2319)</f>
        <v>4.065744214615596</v>
      </c>
      <c r="N2319" s="53">
        <f t="shared" ref="N2319:N2382" si="405">0.17*L2319*SQRT(D2319-E2319)</f>
        <v>24.358294224225912</v>
      </c>
      <c r="O2319">
        <f t="shared" ref="O2319:O2382" si="406">5336/(F2319+273.15)^2*EXP(21.07-5336/(F2319+273.15))</f>
        <v>0.7135476731207917</v>
      </c>
      <c r="P2319" s="53">
        <f t="shared" ref="P2319:P2382" si="407">EXP(21.07-5336/(F2319+273.15))</f>
        <v>10.911278230138578</v>
      </c>
      <c r="Q2319" s="53">
        <v>0.2</v>
      </c>
      <c r="R2319" s="53">
        <f t="shared" ref="R2319:R2382" si="408">(O2319*N2319*0.6+$L$8*6.43*(1+0.536*Q2319)*P2319*(1- G2319/100))/($O$7*(O2319+$L$8))</f>
        <v>8.1155839795861215</v>
      </c>
    </row>
    <row r="2320" spans="2:18" ht="15">
      <c r="B2320" s="84">
        <v>32623</v>
      </c>
      <c r="C2320" s="85">
        <v>0</v>
      </c>
      <c r="D2320" s="86">
        <v>12</v>
      </c>
      <c r="E2320" s="87">
        <v>6</v>
      </c>
      <c r="F2320" s="96">
        <f t="shared" si="399"/>
        <v>9</v>
      </c>
      <c r="G2320" s="96"/>
      <c r="H2320" s="74">
        <f t="shared" si="400"/>
        <v>115</v>
      </c>
      <c r="I2320" s="53">
        <f t="shared" si="398"/>
        <v>0.98847563225262169</v>
      </c>
      <c r="J2320" s="53">
        <f t="shared" si="401"/>
        <v>0.22507003044315249</v>
      </c>
      <c r="K2320" s="53">
        <f t="shared" si="402"/>
        <v>1.8131357610410594</v>
      </c>
      <c r="L2320" s="53">
        <f t="shared" si="403"/>
        <v>34.973712348461028</v>
      </c>
      <c r="M2320" s="93">
        <f t="shared" si="404"/>
        <v>2.1500651829504198</v>
      </c>
      <c r="N2320" s="53">
        <f t="shared" si="405"/>
        <v>14.563517442982791</v>
      </c>
      <c r="O2320">
        <f t="shared" si="406"/>
        <v>0.58008978738759875</v>
      </c>
      <c r="P2320" s="53">
        <f t="shared" si="407"/>
        <v>8.6544506934491388</v>
      </c>
      <c r="Q2320" s="53">
        <v>0.2</v>
      </c>
      <c r="R2320" s="53">
        <f t="shared" si="408"/>
        <v>5.7423735804026892</v>
      </c>
    </row>
    <row r="2321" spans="2:18" ht="15">
      <c r="B2321" s="84">
        <v>32624</v>
      </c>
      <c r="C2321" s="85">
        <v>19</v>
      </c>
      <c r="D2321" s="86">
        <v>9</v>
      </c>
      <c r="E2321" s="87">
        <v>6</v>
      </c>
      <c r="F2321" s="96">
        <f t="shared" si="399"/>
        <v>7.5</v>
      </c>
      <c r="G2321" s="96"/>
      <c r="H2321" s="74">
        <f t="shared" si="400"/>
        <v>116</v>
      </c>
      <c r="I2321" s="53">
        <f t="shared" si="398"/>
        <v>0.98793808816533546</v>
      </c>
      <c r="J2321" s="53">
        <f t="shared" si="401"/>
        <v>0.2307848901883201</v>
      </c>
      <c r="K2321" s="53">
        <f t="shared" si="402"/>
        <v>1.8196434240327124</v>
      </c>
      <c r="L2321" s="53">
        <f t="shared" si="403"/>
        <v>35.193083779092866</v>
      </c>
      <c r="M2321" s="93">
        <f t="shared" si="404"/>
        <v>1.4442352655571915</v>
      </c>
      <c r="N2321" s="53">
        <f t="shared" si="405"/>
        <v>10.362555560670883</v>
      </c>
      <c r="O2321">
        <f t="shared" si="406"/>
        <v>0.52994046015629992</v>
      </c>
      <c r="P2321" s="53">
        <f t="shared" si="407"/>
        <v>7.8224239699391331</v>
      </c>
      <c r="Q2321" s="53">
        <v>0.2</v>
      </c>
      <c r="R2321" s="53">
        <f t="shared" si="408"/>
        <v>4.7451303789973949</v>
      </c>
    </row>
    <row r="2322" spans="2:18" ht="15">
      <c r="B2322" s="84">
        <v>32625</v>
      </c>
      <c r="C2322" s="85">
        <v>16.8</v>
      </c>
      <c r="D2322" s="86">
        <v>12</v>
      </c>
      <c r="E2322" s="87">
        <v>7</v>
      </c>
      <c r="F2322" s="96">
        <f t="shared" si="399"/>
        <v>9.5</v>
      </c>
      <c r="G2322" s="96"/>
      <c r="H2322" s="74">
        <f t="shared" si="400"/>
        <v>117</v>
      </c>
      <c r="I2322" s="53">
        <f t="shared" si="398"/>
        <v>0.98740411339181866</v>
      </c>
      <c r="J2322" s="53">
        <f t="shared" si="401"/>
        <v>0.2364363682412613</v>
      </c>
      <c r="K2322" s="53">
        <f t="shared" si="402"/>
        <v>1.8261067643489397</v>
      </c>
      <c r="L2322" s="53">
        <f t="shared" si="403"/>
        <v>35.409557650431303</v>
      </c>
      <c r="M2322" s="93">
        <f t="shared" si="404"/>
        <v>2.0242662028016718</v>
      </c>
      <c r="N2322" s="53">
        <f t="shared" si="405"/>
        <v>13.460290253125564</v>
      </c>
      <c r="O2322">
        <f t="shared" si="406"/>
        <v>0.59770450458842328</v>
      </c>
      <c r="P2322" s="53">
        <f t="shared" si="407"/>
        <v>8.9488800645474278</v>
      </c>
      <c r="Q2322" s="53">
        <v>0.2</v>
      </c>
      <c r="R2322" s="53">
        <f t="shared" si="408"/>
        <v>5.5248426015365846</v>
      </c>
    </row>
    <row r="2323" spans="2:18" ht="15">
      <c r="B2323" s="84">
        <v>32626</v>
      </c>
      <c r="C2323" s="85">
        <v>15</v>
      </c>
      <c r="D2323" s="86">
        <v>16</v>
      </c>
      <c r="E2323" s="87">
        <v>5</v>
      </c>
      <c r="F2323" s="96">
        <f t="shared" si="399"/>
        <v>10.5</v>
      </c>
      <c r="G2323" s="96"/>
      <c r="H2323" s="74">
        <f t="shared" si="400"/>
        <v>118</v>
      </c>
      <c r="I2323" s="53">
        <f t="shared" si="398"/>
        <v>0.98687386594379756</v>
      </c>
      <c r="J2323" s="53">
        <f t="shared" si="401"/>
        <v>0.24202288693386306</v>
      </c>
      <c r="K2323" s="53">
        <f t="shared" si="402"/>
        <v>1.8325239124293682</v>
      </c>
      <c r="L2323" s="53">
        <f t="shared" si="403"/>
        <v>35.623083416116273</v>
      </c>
      <c r="M2323" s="93">
        <f t="shared" si="404"/>
        <v>3.1312212776801029</v>
      </c>
      <c r="N2323" s="53">
        <f t="shared" si="405"/>
        <v>20.085228266354228</v>
      </c>
      <c r="O2323">
        <f t="shared" si="406"/>
        <v>0.63434223095270703</v>
      </c>
      <c r="P2323" s="53">
        <f t="shared" si="407"/>
        <v>9.564744649762261</v>
      </c>
      <c r="Q2323" s="53">
        <v>0.2</v>
      </c>
      <c r="R2323" s="53">
        <f t="shared" si="408"/>
        <v>7.0460831672043733</v>
      </c>
    </row>
    <row r="2324" spans="2:18" ht="15">
      <c r="B2324" s="84">
        <v>32627</v>
      </c>
      <c r="C2324" s="85">
        <v>1</v>
      </c>
      <c r="D2324" s="86">
        <v>20</v>
      </c>
      <c r="E2324" s="87">
        <v>4</v>
      </c>
      <c r="F2324" s="96">
        <f t="shared" si="399"/>
        <v>12</v>
      </c>
      <c r="G2324" s="96"/>
      <c r="H2324" s="74">
        <f t="shared" si="400"/>
        <v>119</v>
      </c>
      <c r="I2324" s="53">
        <f t="shared" si="398"/>
        <v>0.98634750273002292</v>
      </c>
      <c r="J2324" s="53">
        <f t="shared" si="401"/>
        <v>0.24754287570157374</v>
      </c>
      <c r="K2324" s="53">
        <f t="shared" si="402"/>
        <v>1.8388929429535461</v>
      </c>
      <c r="L2324" s="53">
        <f t="shared" si="403"/>
        <v>35.833611400072293</v>
      </c>
      <c r="M2324" s="93">
        <f t="shared" si="404"/>
        <v>4.0000581846269627</v>
      </c>
      <c r="N2324" s="53">
        <f t="shared" si="405"/>
        <v>24.366855752049162</v>
      </c>
      <c r="O2324">
        <f t="shared" si="406"/>
        <v>0.69297786589913757</v>
      </c>
      <c r="P2324" s="53">
        <f t="shared" si="407"/>
        <v>10.559668732607534</v>
      </c>
      <c r="Q2324" s="53">
        <v>0.2</v>
      </c>
      <c r="R2324" s="53">
        <f t="shared" si="408"/>
        <v>8.0881860405733228</v>
      </c>
    </row>
    <row r="2325" spans="2:18" ht="15">
      <c r="B2325" s="84">
        <v>32628</v>
      </c>
      <c r="C2325" s="85">
        <v>0</v>
      </c>
      <c r="D2325" s="86">
        <v>20</v>
      </c>
      <c r="E2325" s="87">
        <v>4</v>
      </c>
      <c r="F2325" s="96">
        <f t="shared" si="399"/>
        <v>12</v>
      </c>
      <c r="G2325" s="96"/>
      <c r="H2325" s="74">
        <f t="shared" si="400"/>
        <v>120</v>
      </c>
      <c r="I2325" s="53">
        <f t="shared" si="398"/>
        <v>0.98582517950983806</v>
      </c>
      <c r="J2325" s="53">
        <f t="shared" si="401"/>
        <v>0.25299477150548283</v>
      </c>
      <c r="K2325" s="53">
        <f t="shared" si="402"/>
        <v>1.8452118744698753</v>
      </c>
      <c r="L2325" s="53">
        <f t="shared" si="403"/>
        <v>36.041092780795132</v>
      </c>
      <c r="M2325" s="93">
        <f t="shared" si="404"/>
        <v>4.0232190540646551</v>
      </c>
      <c r="N2325" s="53">
        <f t="shared" si="405"/>
        <v>24.507943090940692</v>
      </c>
      <c r="O2325">
        <f t="shared" si="406"/>
        <v>0.69297786589913757</v>
      </c>
      <c r="P2325" s="53">
        <f t="shared" si="407"/>
        <v>10.559668732607534</v>
      </c>
      <c r="Q2325" s="53">
        <v>0.2</v>
      </c>
      <c r="R2325" s="53">
        <f t="shared" si="408"/>
        <v>8.1197734080238657</v>
      </c>
    </row>
    <row r="2326" spans="2:18" ht="15">
      <c r="B2326" s="84">
        <v>32629</v>
      </c>
      <c r="C2326" s="85">
        <v>0</v>
      </c>
      <c r="D2326" s="86">
        <v>20</v>
      </c>
      <c r="E2326" s="87">
        <v>8</v>
      </c>
      <c r="F2326" s="96">
        <f t="shared" si="399"/>
        <v>14</v>
      </c>
      <c r="G2326" s="96"/>
      <c r="H2326" s="74">
        <f t="shared" si="400"/>
        <v>121</v>
      </c>
      <c r="I2326" s="53">
        <f t="shared" si="398"/>
        <v>0.98530705084708703</v>
      </c>
      <c r="J2326" s="53">
        <f t="shared" si="401"/>
        <v>0.25837701928569073</v>
      </c>
      <c r="K2326" s="53">
        <f t="shared" si="402"/>
        <v>1.8514786691720928</v>
      </c>
      <c r="L2326" s="53">
        <f t="shared" si="403"/>
        <v>36.245479575980454</v>
      </c>
      <c r="M2326" s="93">
        <f t="shared" si="404"/>
        <v>3.7391343242146662</v>
      </c>
      <c r="N2326" s="53">
        <f t="shared" si="405"/>
        <v>21.344864137901386</v>
      </c>
      <c r="O2326">
        <f t="shared" si="406"/>
        <v>0.77848917725545741</v>
      </c>
      <c r="P2326" s="53">
        <f t="shared" si="407"/>
        <v>12.02968899466322</v>
      </c>
      <c r="Q2326" s="53">
        <v>0.2</v>
      </c>
      <c r="R2326" s="53">
        <f t="shared" si="408"/>
        <v>7.5195382086549323</v>
      </c>
    </row>
    <row r="2327" spans="2:18" ht="15">
      <c r="B2327" s="84">
        <v>32630</v>
      </c>
      <c r="C2327" s="85">
        <v>0</v>
      </c>
      <c r="D2327" s="86">
        <v>26</v>
      </c>
      <c r="E2327" s="87">
        <v>6</v>
      </c>
      <c r="F2327" s="96">
        <f t="shared" si="399"/>
        <v>16</v>
      </c>
      <c r="G2327" s="96"/>
      <c r="H2327" s="74">
        <f t="shared" si="400"/>
        <v>122</v>
      </c>
      <c r="I2327" s="53">
        <f t="shared" si="398"/>
        <v>0.98479327006437722</v>
      </c>
      <c r="J2327" s="53">
        <f t="shared" si="401"/>
        <v>0.26368807244622355</v>
      </c>
      <c r="K2327" s="53">
        <f t="shared" si="402"/>
        <v>1.8576912328329742</v>
      </c>
      <c r="L2327" s="53">
        <f t="shared" si="403"/>
        <v>36.446724627604532</v>
      </c>
      <c r="M2327" s="93">
        <f t="shared" si="404"/>
        <v>5.1592868781105006</v>
      </c>
      <c r="N2327" s="53">
        <f t="shared" si="405"/>
        <v>27.709100300343415</v>
      </c>
      <c r="O2327">
        <f t="shared" si="406"/>
        <v>0.87306160859956128</v>
      </c>
      <c r="P2327" s="53">
        <f t="shared" si="407"/>
        <v>13.679665048200096</v>
      </c>
      <c r="Q2327" s="53">
        <v>0.2</v>
      </c>
      <c r="R2327" s="53">
        <f t="shared" si="408"/>
        <v>9.0713944636967963</v>
      </c>
    </row>
    <row r="2328" spans="2:18" ht="15">
      <c r="B2328" s="84">
        <v>32631</v>
      </c>
      <c r="C2328" s="85">
        <v>0</v>
      </c>
      <c r="D2328" s="86">
        <v>27</v>
      </c>
      <c r="E2328" s="87">
        <v>7</v>
      </c>
      <c r="F2328" s="96">
        <f t="shared" si="399"/>
        <v>17</v>
      </c>
      <c r="G2328" s="96"/>
      <c r="H2328" s="74">
        <f t="shared" si="400"/>
        <v>123</v>
      </c>
      <c r="I2328" s="53">
        <f t="shared" si="398"/>
        <v>0.98428398919770821</v>
      </c>
      <c r="J2328" s="53">
        <f t="shared" si="401"/>
        <v>0.26892639337166119</v>
      </c>
      <c r="K2328" s="53">
        <f t="shared" si="402"/>
        <v>1.863847414905129</v>
      </c>
      <c r="L2328" s="53">
        <f t="shared" si="403"/>
        <v>36.64478158756696</v>
      </c>
      <c r="M2328" s="93">
        <f t="shared" si="404"/>
        <v>5.3407943167268801</v>
      </c>
      <c r="N2328" s="53">
        <f t="shared" si="405"/>
        <v>27.859675701147015</v>
      </c>
      <c r="O2328">
        <f t="shared" si="406"/>
        <v>0.92399173474224472</v>
      </c>
      <c r="P2328" s="53">
        <f t="shared" si="407"/>
        <v>14.577982189385189</v>
      </c>
      <c r="Q2328" s="53">
        <v>0.2</v>
      </c>
      <c r="R2328" s="53">
        <f t="shared" si="408"/>
        <v>9.1598131849336504</v>
      </c>
    </row>
    <row r="2329" spans="2:18" ht="15">
      <c r="B2329" s="84">
        <v>32632</v>
      </c>
      <c r="C2329" s="85">
        <v>0</v>
      </c>
      <c r="D2329" s="86">
        <v>27</v>
      </c>
      <c r="E2329" s="87">
        <v>9</v>
      </c>
      <c r="F2329" s="96">
        <f t="shared" si="399"/>
        <v>18</v>
      </c>
      <c r="G2329" s="96"/>
      <c r="H2329" s="74">
        <f t="shared" si="400"/>
        <v>124</v>
      </c>
      <c r="I2329" s="53">
        <f t="shared" si="398"/>
        <v>0.98377935895148183</v>
      </c>
      <c r="J2329" s="53">
        <f t="shared" si="401"/>
        <v>0.27409045397556114</v>
      </c>
      <c r="K2329" s="53">
        <f t="shared" si="402"/>
        <v>1.8699450087988925</v>
      </c>
      <c r="L2329" s="53">
        <f t="shared" si="403"/>
        <v>36.839604904004887</v>
      </c>
      <c r="M2329" s="93">
        <f t="shared" si="404"/>
        <v>5.2400293145937074</v>
      </c>
      <c r="N2329" s="53">
        <f t="shared" si="405"/>
        <v>26.570525132732147</v>
      </c>
      <c r="O2329">
        <f t="shared" si="406"/>
        <v>0.97748894673792364</v>
      </c>
      <c r="P2329" s="53">
        <f t="shared" si="407"/>
        <v>15.528504174899853</v>
      </c>
      <c r="Q2329" s="53">
        <v>0.2</v>
      </c>
      <c r="R2329" s="53">
        <f t="shared" si="408"/>
        <v>8.9161888232169346</v>
      </c>
    </row>
    <row r="2330" spans="2:18" ht="15">
      <c r="B2330" s="84">
        <v>32633</v>
      </c>
      <c r="C2330" s="85">
        <v>0</v>
      </c>
      <c r="D2330" s="86">
        <v>29</v>
      </c>
      <c r="E2330" s="87">
        <v>8</v>
      </c>
      <c r="F2330" s="96">
        <f t="shared" si="399"/>
        <v>18.5</v>
      </c>
      <c r="G2330" s="96"/>
      <c r="H2330" s="74">
        <f t="shared" si="400"/>
        <v>125</v>
      </c>
      <c r="I2330" s="53">
        <f t="shared" si="398"/>
        <v>0.98327952865390666</v>
      </c>
      <c r="J2330" s="53">
        <f t="shared" si="401"/>
        <v>0.27917873628067436</v>
      </c>
      <c r="K2330" s="53">
        <f t="shared" si="402"/>
        <v>1.875981752347422</v>
      </c>
      <c r="L2330" s="53">
        <f t="shared" si="403"/>
        <v>37.031149808387767</v>
      </c>
      <c r="M2330" s="93">
        <f t="shared" si="404"/>
        <v>5.7687662661738113</v>
      </c>
      <c r="N2330" s="53">
        <f t="shared" si="405"/>
        <v>28.848668001591687</v>
      </c>
      <c r="O2330">
        <f t="shared" si="406"/>
        <v>1.0052337064307559</v>
      </c>
      <c r="P2330" s="53">
        <f t="shared" si="407"/>
        <v>16.024156693524468</v>
      </c>
      <c r="Q2330" s="53">
        <v>0.2</v>
      </c>
      <c r="R2330" s="53">
        <f t="shared" si="408"/>
        <v>9.4652704484193801</v>
      </c>
    </row>
    <row r="2331" spans="2:18" ht="15">
      <c r="B2331" s="84">
        <v>32634</v>
      </c>
      <c r="C2331" s="85">
        <v>0</v>
      </c>
      <c r="D2331" s="86">
        <v>30</v>
      </c>
      <c r="E2331" s="87">
        <v>10</v>
      </c>
      <c r="F2331" s="96">
        <f t="shared" si="399"/>
        <v>20</v>
      </c>
      <c r="G2331" s="96"/>
      <c r="H2331" s="74">
        <f t="shared" si="400"/>
        <v>126</v>
      </c>
      <c r="I2331" s="53">
        <f t="shared" si="398"/>
        <v>0.98278464621280937</v>
      </c>
      <c r="J2331" s="53">
        <f t="shared" si="401"/>
        <v>0.28418973303085449</v>
      </c>
      <c r="K2331" s="53">
        <f t="shared" si="402"/>
        <v>1.8819553284691202</v>
      </c>
      <c r="L2331" s="53">
        <f t="shared" si="403"/>
        <v>37.219372303500279</v>
      </c>
      <c r="M2331" s="93">
        <f t="shared" si="404"/>
        <v>5.8921706409612629</v>
      </c>
      <c r="N2331" s="53">
        <f t="shared" si="405"/>
        <v>28.296515827169852</v>
      </c>
      <c r="O2331">
        <f t="shared" si="406"/>
        <v>1.0926186229103982</v>
      </c>
      <c r="P2331" s="53">
        <f t="shared" si="407"/>
        <v>17.596754482591379</v>
      </c>
      <c r="Q2331" s="53">
        <v>0.2</v>
      </c>
      <c r="R2331" s="53">
        <f t="shared" si="408"/>
        <v>9.4131975674893802</v>
      </c>
    </row>
    <row r="2332" spans="2:18" ht="15">
      <c r="B2332" s="84">
        <v>32635</v>
      </c>
      <c r="C2332" s="85">
        <v>0</v>
      </c>
      <c r="D2332" s="86">
        <v>24</v>
      </c>
      <c r="E2332" s="87">
        <v>8</v>
      </c>
      <c r="F2332" s="96">
        <f t="shared" si="399"/>
        <v>16</v>
      </c>
      <c r="G2332" s="96"/>
      <c r="H2332" s="74">
        <f t="shared" si="400"/>
        <v>127</v>
      </c>
      <c r="I2332" s="53">
        <f t="shared" si="398"/>
        <v>0.98229485807186612</v>
      </c>
      <c r="J2332" s="53">
        <f t="shared" si="401"/>
        <v>0.28912194833444604</v>
      </c>
      <c r="K2332" s="53">
        <f t="shared" si="402"/>
        <v>1.8878633660374464</v>
      </c>
      <c r="L2332" s="53">
        <f t="shared" si="403"/>
        <v>37.404229152418324</v>
      </c>
      <c r="M2332" s="93">
        <f t="shared" si="404"/>
        <v>4.7358383946400648</v>
      </c>
      <c r="N2332" s="53">
        <f t="shared" si="405"/>
        <v>25.434875823644461</v>
      </c>
      <c r="O2332">
        <f t="shared" si="406"/>
        <v>0.87306160859956128</v>
      </c>
      <c r="P2332" s="53">
        <f t="shared" si="407"/>
        <v>13.679665048200096</v>
      </c>
      <c r="Q2332" s="53">
        <v>0.2</v>
      </c>
      <c r="R2332" s="53">
        <f t="shared" si="408"/>
        <v>8.5530556257523855</v>
      </c>
    </row>
    <row r="2333" spans="2:18" ht="15">
      <c r="B2333" s="84">
        <v>32636</v>
      </c>
      <c r="C2333" s="85">
        <v>0</v>
      </c>
      <c r="D2333" s="86">
        <v>24</v>
      </c>
      <c r="E2333" s="87">
        <v>6</v>
      </c>
      <c r="F2333" s="96">
        <f t="shared" si="399"/>
        <v>15</v>
      </c>
      <c r="G2333" s="96"/>
      <c r="H2333" s="74">
        <f t="shared" si="400"/>
        <v>128</v>
      </c>
      <c r="I2333" s="53">
        <f t="shared" si="398"/>
        <v>0.98181030916726786</v>
      </c>
      <c r="J2333" s="53">
        <f t="shared" si="401"/>
        <v>0.29397389833885346</v>
      </c>
      <c r="K2333" s="53">
        <f t="shared" si="402"/>
        <v>1.8937034409680653</v>
      </c>
      <c r="L2333" s="53">
        <f t="shared" si="403"/>
        <v>37.585677868581648</v>
      </c>
      <c r="M2333" s="93">
        <f t="shared" si="404"/>
        <v>4.8981486054086556</v>
      </c>
      <c r="N2333" s="53">
        <f t="shared" si="405"/>
        <v>27.108629450294568</v>
      </c>
      <c r="O2333">
        <f t="shared" si="406"/>
        <v>0.8245943710158492</v>
      </c>
      <c r="P2333" s="53">
        <f t="shared" si="407"/>
        <v>12.831038046583151</v>
      </c>
      <c r="Q2333" s="53">
        <v>0.2</v>
      </c>
      <c r="R2333" s="53">
        <f t="shared" si="408"/>
        <v>8.8793223368008398</v>
      </c>
    </row>
    <row r="2334" spans="2:18" ht="15">
      <c r="B2334" s="84">
        <v>32637</v>
      </c>
      <c r="C2334" s="85">
        <v>0</v>
      </c>
      <c r="D2334" s="86">
        <v>24</v>
      </c>
      <c r="E2334" s="87">
        <v>7</v>
      </c>
      <c r="F2334" s="96">
        <f t="shared" si="399"/>
        <v>15.5</v>
      </c>
      <c r="G2334" s="96"/>
      <c r="H2334" s="74">
        <f t="shared" si="400"/>
        <v>129</v>
      </c>
      <c r="I2334" s="53">
        <f t="shared" si="398"/>
        <v>0.98133114288483081</v>
      </c>
      <c r="J2334" s="53">
        <f t="shared" si="401"/>
        <v>0.29874411193586303</v>
      </c>
      <c r="K2334" s="53">
        <f t="shared" si="402"/>
        <v>1.8994730775330462</v>
      </c>
      <c r="L2334" s="53">
        <f t="shared" si="403"/>
        <v>37.763676707062153</v>
      </c>
      <c r="M2334" s="93">
        <f t="shared" si="404"/>
        <v>4.8555948122712449</v>
      </c>
      <c r="N2334" s="53">
        <f t="shared" si="405"/>
        <v>26.469616738732082</v>
      </c>
      <c r="O2334">
        <f t="shared" si="406"/>
        <v>0.84852650924855288</v>
      </c>
      <c r="P2334" s="53">
        <f t="shared" si="407"/>
        <v>13.249293405289498</v>
      </c>
      <c r="Q2334" s="53">
        <v>0.2</v>
      </c>
      <c r="R2334" s="53">
        <f t="shared" si="408"/>
        <v>8.7618048498851362</v>
      </c>
    </row>
    <row r="2335" spans="2:18" ht="15">
      <c r="B2335" s="84">
        <v>32638</v>
      </c>
      <c r="C2335" s="85">
        <v>0</v>
      </c>
      <c r="D2335" s="86">
        <v>23</v>
      </c>
      <c r="E2335" s="87">
        <v>9</v>
      </c>
      <c r="F2335" s="96">
        <f t="shared" si="399"/>
        <v>16</v>
      </c>
      <c r="G2335" s="96"/>
      <c r="H2335" s="74">
        <f t="shared" si="400"/>
        <v>130</v>
      </c>
      <c r="I2335" s="53">
        <f t="shared" si="398"/>
        <v>0.9808575010175673</v>
      </c>
      <c r="J2335" s="53">
        <f t="shared" si="401"/>
        <v>0.3034311314971781</v>
      </c>
      <c r="K2335" s="53">
        <f t="shared" si="402"/>
        <v>1.9051697499115063</v>
      </c>
      <c r="L2335" s="53">
        <f t="shared" si="403"/>
        <v>37.938184657123458</v>
      </c>
      <c r="M2335" s="93">
        <f t="shared" si="404"/>
        <v>4.4932102167015193</v>
      </c>
      <c r="N2335" s="53">
        <f t="shared" si="405"/>
        <v>24.131787106730368</v>
      </c>
      <c r="O2335">
        <f t="shared" si="406"/>
        <v>0.87306160859956128</v>
      </c>
      <c r="P2335" s="53">
        <f t="shared" si="407"/>
        <v>13.679665048200096</v>
      </c>
      <c r="Q2335" s="53">
        <v>0.2</v>
      </c>
      <c r="R2335" s="53">
        <f t="shared" si="408"/>
        <v>8.2560570232907118</v>
      </c>
    </row>
    <row r="2336" spans="2:18" ht="15">
      <c r="B2336" s="84">
        <v>32639</v>
      </c>
      <c r="C2336" s="85">
        <v>0</v>
      </c>
      <c r="D2336" s="86">
        <v>22</v>
      </c>
      <c r="E2336" s="87">
        <v>12</v>
      </c>
      <c r="F2336" s="96">
        <f t="shared" si="399"/>
        <v>17</v>
      </c>
      <c r="G2336" s="96"/>
      <c r="H2336" s="74">
        <f t="shared" si="400"/>
        <v>131</v>
      </c>
      <c r="I2336" s="53">
        <f t="shared" si="398"/>
        <v>0.98038952372372579</v>
      </c>
      <c r="J2336" s="53">
        <f t="shared" si="401"/>
        <v>0.3080335136395152</v>
      </c>
      <c r="K2336" s="53">
        <f t="shared" si="402"/>
        <v>1.9107908839856864</v>
      </c>
      <c r="L2336" s="53">
        <f t="shared" si="403"/>
        <v>38.109161436162658</v>
      </c>
      <c r="M2336" s="93">
        <f t="shared" si="404"/>
        <v>3.927426896816161</v>
      </c>
      <c r="N2336" s="53">
        <f t="shared" si="405"/>
        <v>20.486997475745675</v>
      </c>
      <c r="O2336">
        <f t="shared" si="406"/>
        <v>0.92399173474224472</v>
      </c>
      <c r="P2336" s="53">
        <f t="shared" si="407"/>
        <v>14.577982189385189</v>
      </c>
      <c r="Q2336" s="53">
        <v>0.2</v>
      </c>
      <c r="R2336" s="53">
        <f t="shared" si="408"/>
        <v>7.4729939776368965</v>
      </c>
    </row>
    <row r="2337" spans="2:18" ht="15">
      <c r="B2337" s="84">
        <v>32640</v>
      </c>
      <c r="C2337" s="85">
        <v>0</v>
      </c>
      <c r="D2337" s="86">
        <v>22</v>
      </c>
      <c r="E2337" s="87">
        <v>14</v>
      </c>
      <c r="F2337" s="96">
        <f t="shared" si="399"/>
        <v>18</v>
      </c>
      <c r="G2337" s="96"/>
      <c r="H2337" s="74">
        <f t="shared" si="400"/>
        <v>132</v>
      </c>
      <c r="I2337" s="53">
        <f t="shared" si="398"/>
        <v>0.97992734948531668</v>
      </c>
      <c r="J2337" s="53">
        <f t="shared" si="401"/>
        <v>0.31254983001847564</v>
      </c>
      <c r="K2337" s="53">
        <f t="shared" si="402"/>
        <v>1.9163338593908965</v>
      </c>
      <c r="L2337" s="53">
        <f t="shared" si="403"/>
        <v>38.276567485119223</v>
      </c>
      <c r="M2337" s="93">
        <f t="shared" si="404"/>
        <v>3.6296143096844995</v>
      </c>
      <c r="N2337" s="53">
        <f t="shared" si="405"/>
        <v>18.40462189190518</v>
      </c>
      <c r="O2337">
        <f t="shared" si="406"/>
        <v>0.97748894673792364</v>
      </c>
      <c r="P2337" s="53">
        <f t="shared" si="407"/>
        <v>15.528504174899853</v>
      </c>
      <c r="Q2337" s="53">
        <v>0.2</v>
      </c>
      <c r="R2337" s="53">
        <f t="shared" si="408"/>
        <v>7.0411366838088405</v>
      </c>
    </row>
    <row r="2338" spans="2:18" ht="15">
      <c r="B2338" s="84">
        <v>32641</v>
      </c>
      <c r="C2338" s="85">
        <v>31.2</v>
      </c>
      <c r="D2338" s="86">
        <v>24</v>
      </c>
      <c r="E2338" s="87">
        <v>12</v>
      </c>
      <c r="F2338" s="96">
        <f t="shared" si="399"/>
        <v>18</v>
      </c>
      <c r="G2338" s="96"/>
      <c r="H2338" s="74">
        <f t="shared" si="400"/>
        <v>133</v>
      </c>
      <c r="I2338" s="53">
        <f t="shared" si="398"/>
        <v>0.9794711150671328</v>
      </c>
      <c r="J2338" s="53">
        <f t="shared" si="401"/>
        <v>0.31697866815027703</v>
      </c>
      <c r="K2338" s="53">
        <f t="shared" si="402"/>
        <v>1.9217960118271209</v>
      </c>
      <c r="L2338" s="53">
        <f t="shared" si="403"/>
        <v>38.440363965429789</v>
      </c>
      <c r="M2338" s="93">
        <f t="shared" si="404"/>
        <v>4.4643744531246901</v>
      </c>
      <c r="N2338" s="53">
        <f t="shared" si="405"/>
        <v>22.637425572851843</v>
      </c>
      <c r="O2338">
        <f t="shared" si="406"/>
        <v>0.97748894673792364</v>
      </c>
      <c r="P2338" s="53">
        <f t="shared" si="407"/>
        <v>15.528504174899853</v>
      </c>
      <c r="Q2338" s="53">
        <v>0.2</v>
      </c>
      <c r="R2338" s="53">
        <f t="shared" si="408"/>
        <v>8.0130717366236155</v>
      </c>
    </row>
    <row r="2339" spans="2:18" ht="15">
      <c r="B2339" s="84">
        <v>32642</v>
      </c>
      <c r="C2339" s="85">
        <v>9.8000000000000007</v>
      </c>
      <c r="D2339" s="86">
        <v>20</v>
      </c>
      <c r="E2339" s="87">
        <v>12</v>
      </c>
      <c r="F2339" s="96">
        <f t="shared" si="399"/>
        <v>16</v>
      </c>
      <c r="G2339" s="96"/>
      <c r="H2339" s="74">
        <f t="shared" si="400"/>
        <v>134</v>
      </c>
      <c r="I2339" s="53">
        <f t="shared" si="398"/>
        <v>0.97902095547627854</v>
      </c>
      <c r="J2339" s="53">
        <f t="shared" si="401"/>
        <v>0.32131863226031454</v>
      </c>
      <c r="K2339" s="53">
        <f t="shared" si="402"/>
        <v>1.9271746356393107</v>
      </c>
      <c r="L2339" s="53">
        <f t="shared" si="403"/>
        <v>38.600512757600903</v>
      </c>
      <c r="M2339" s="93">
        <f t="shared" si="404"/>
        <v>3.4558448854601198</v>
      </c>
      <c r="N2339" s="53">
        <f t="shared" si="405"/>
        <v>18.560385343160661</v>
      </c>
      <c r="O2339">
        <f t="shared" si="406"/>
        <v>0.87306160859956128</v>
      </c>
      <c r="P2339" s="53">
        <f t="shared" si="407"/>
        <v>13.679665048200096</v>
      </c>
      <c r="Q2339" s="53">
        <v>0.2</v>
      </c>
      <c r="R2339" s="53">
        <f t="shared" si="408"/>
        <v>6.9862290245867644</v>
      </c>
    </row>
    <row r="2340" spans="2:18" ht="15">
      <c r="B2340" s="84">
        <v>32643</v>
      </c>
      <c r="C2340" s="85">
        <v>0.4</v>
      </c>
      <c r="D2340" s="86">
        <v>23</v>
      </c>
      <c r="E2340" s="87">
        <v>11</v>
      </c>
      <c r="F2340" s="96">
        <f t="shared" si="399"/>
        <v>17</v>
      </c>
      <c r="G2340" s="96"/>
      <c r="H2340" s="74">
        <f t="shared" si="400"/>
        <v>135</v>
      </c>
      <c r="I2340" s="53">
        <f t="shared" si="398"/>
        <v>0.97857700392221925</v>
      </c>
      <c r="J2340" s="53">
        <f t="shared" si="401"/>
        <v>0.32556834415736297</v>
      </c>
      <c r="K2340" s="53">
        <f t="shared" si="402"/>
        <v>1.9324669866724546</v>
      </c>
      <c r="L2340" s="53">
        <f t="shared" si="403"/>
        <v>38.756976461462735</v>
      </c>
      <c r="M2340" s="93">
        <f t="shared" si="404"/>
        <v>4.3754147820973284</v>
      </c>
      <c r="N2340" s="53">
        <f t="shared" si="405"/>
        <v>22.823877808861528</v>
      </c>
      <c r="O2340">
        <f t="shared" si="406"/>
        <v>0.92399173474224472</v>
      </c>
      <c r="P2340" s="53">
        <f t="shared" si="407"/>
        <v>14.577982189385189</v>
      </c>
      <c r="Q2340" s="53">
        <v>0.2</v>
      </c>
      <c r="R2340" s="53">
        <f t="shared" si="408"/>
        <v>8.0076564856889512</v>
      </c>
    </row>
    <row r="2341" spans="2:18" ht="15">
      <c r="B2341" s="84">
        <v>32644</v>
      </c>
      <c r="C2341" s="85">
        <v>0</v>
      </c>
      <c r="D2341" s="86">
        <v>24</v>
      </c>
      <c r="E2341" s="87">
        <v>9</v>
      </c>
      <c r="F2341" s="96">
        <f t="shared" si="399"/>
        <v>16.5</v>
      </c>
      <c r="G2341" s="96"/>
      <c r="H2341" s="74">
        <f t="shared" si="400"/>
        <v>136</v>
      </c>
      <c r="I2341" s="53">
        <f t="shared" si="398"/>
        <v>0.9781393917773622</v>
      </c>
      <c r="J2341" s="53">
        <f t="shared" si="401"/>
        <v>0.32972644413211488</v>
      </c>
      <c r="K2341" s="53">
        <f t="shared" si="402"/>
        <v>1.9376702854065053</v>
      </c>
      <c r="L2341" s="53">
        <f t="shared" si="403"/>
        <v>38.909718398159015</v>
      </c>
      <c r="M2341" s="93">
        <f t="shared" si="404"/>
        <v>4.8405789827051056</v>
      </c>
      <c r="N2341" s="53">
        <f t="shared" si="405"/>
        <v>25.618437531487334</v>
      </c>
      <c r="O2341">
        <f t="shared" si="406"/>
        <v>0.89821237770744478</v>
      </c>
      <c r="P2341" s="53">
        <f t="shared" si="407"/>
        <v>14.122457624351155</v>
      </c>
      <c r="Q2341" s="53">
        <v>0.2</v>
      </c>
      <c r="R2341" s="53">
        <f t="shared" si="408"/>
        <v>8.6211688659052417</v>
      </c>
    </row>
    <row r="2342" spans="2:18" ht="15">
      <c r="B2342" s="84">
        <v>32645</v>
      </c>
      <c r="C2342" s="85">
        <v>0</v>
      </c>
      <c r="D2342" s="86">
        <v>25</v>
      </c>
      <c r="E2342" s="87">
        <v>10</v>
      </c>
      <c r="F2342" s="96">
        <f t="shared" si="399"/>
        <v>17.5</v>
      </c>
      <c r="G2342" s="96"/>
      <c r="H2342" s="74">
        <f t="shared" si="400"/>
        <v>137</v>
      </c>
      <c r="I2342" s="53">
        <f t="shared" si="398"/>
        <v>0.97770824853818161</v>
      </c>
      <c r="J2342" s="53">
        <f t="shared" si="401"/>
        <v>0.33379159187860519</v>
      </c>
      <c r="K2342" s="53">
        <f t="shared" si="402"/>
        <v>1.9427817203750397</v>
      </c>
      <c r="L2342" s="53">
        <f t="shared" si="403"/>
        <v>39.058702613918172</v>
      </c>
      <c r="M2342" s="93">
        <f t="shared" si="404"/>
        <v>5.0007785376645684</v>
      </c>
      <c r="N2342" s="53">
        <f t="shared" si="405"/>
        <v>25.716529807189445</v>
      </c>
      <c r="O2342">
        <f t="shared" si="406"/>
        <v>0.95041280970568121</v>
      </c>
      <c r="P2342" s="53">
        <f t="shared" si="407"/>
        <v>15.046556310891852</v>
      </c>
      <c r="Q2342" s="53">
        <v>0.2</v>
      </c>
      <c r="R2342" s="53">
        <f t="shared" si="408"/>
        <v>8.6949804919402105</v>
      </c>
    </row>
    <row r="2343" spans="2:18" ht="15">
      <c r="B2343" s="84">
        <v>32646</v>
      </c>
      <c r="C2343" s="85">
        <v>0</v>
      </c>
      <c r="D2343" s="86">
        <v>24</v>
      </c>
      <c r="E2343" s="87">
        <v>12</v>
      </c>
      <c r="F2343" s="96">
        <f t="shared" si="399"/>
        <v>18</v>
      </c>
      <c r="G2343" s="96"/>
      <c r="H2343" s="74">
        <f t="shared" si="400"/>
        <v>138</v>
      </c>
      <c r="I2343" s="53">
        <f t="shared" si="398"/>
        <v>0.97728370178689827</v>
      </c>
      <c r="J2343" s="53">
        <f t="shared" si="401"/>
        <v>0.33776246743693233</v>
      </c>
      <c r="K2343" s="53">
        <f t="shared" si="402"/>
        <v>1.9477984518702081</v>
      </c>
      <c r="L2343" s="53">
        <f t="shared" si="403"/>
        <v>39.203893885640284</v>
      </c>
      <c r="M2343" s="93">
        <f t="shared" si="404"/>
        <v>4.5530490419774265</v>
      </c>
      <c r="N2343" s="53">
        <f t="shared" si="405"/>
        <v>23.087066261919063</v>
      </c>
      <c r="O2343">
        <f t="shared" si="406"/>
        <v>0.97748894673792364</v>
      </c>
      <c r="P2343" s="53">
        <f t="shared" si="407"/>
        <v>15.528504174899853</v>
      </c>
      <c r="Q2343" s="53">
        <v>0.2</v>
      </c>
      <c r="R2343" s="53">
        <f t="shared" si="408"/>
        <v>8.1163180905340049</v>
      </c>
    </row>
    <row r="2344" spans="2:18" ht="15">
      <c r="B2344" s="84">
        <v>32647</v>
      </c>
      <c r="C2344" s="85">
        <v>0.2</v>
      </c>
      <c r="D2344" s="86">
        <v>24</v>
      </c>
      <c r="E2344" s="87">
        <v>11</v>
      </c>
      <c r="F2344" s="96">
        <f t="shared" si="399"/>
        <v>17.5</v>
      </c>
      <c r="G2344" s="96"/>
      <c r="H2344" s="74">
        <f t="shared" si="400"/>
        <v>139</v>
      </c>
      <c r="I2344" s="53">
        <f t="shared" si="398"/>
        <v>0.97686587715372641</v>
      </c>
      <c r="J2344" s="53">
        <f t="shared" si="401"/>
        <v>0.34163777215554814</v>
      </c>
      <c r="K2344" s="53">
        <f t="shared" si="402"/>
        <v>1.9527176159350688</v>
      </c>
      <c r="L2344" s="53">
        <f t="shared" si="403"/>
        <v>39.345257728323297</v>
      </c>
      <c r="M2344" s="93">
        <f t="shared" si="404"/>
        <v>4.6896264391068225</v>
      </c>
      <c r="N2344" s="53">
        <f t="shared" si="405"/>
        <v>24.116428511588627</v>
      </c>
      <c r="O2344">
        <f t="shared" si="406"/>
        <v>0.95041280970568121</v>
      </c>
      <c r="P2344" s="53">
        <f t="shared" si="407"/>
        <v>15.046556310891852</v>
      </c>
      <c r="Q2344" s="53">
        <v>0.2</v>
      </c>
      <c r="R2344" s="53">
        <f t="shared" si="408"/>
        <v>8.3282175865002532</v>
      </c>
    </row>
    <row r="2345" spans="2:18" ht="15">
      <c r="B2345" s="84">
        <v>32648</v>
      </c>
      <c r="C2345" s="85">
        <v>4.2</v>
      </c>
      <c r="D2345" s="86">
        <v>27</v>
      </c>
      <c r="E2345" s="87">
        <v>12</v>
      </c>
      <c r="F2345" s="96">
        <f t="shared" si="399"/>
        <v>19.5</v>
      </c>
      <c r="G2345" s="96"/>
      <c r="H2345" s="74">
        <f t="shared" si="400"/>
        <v>140</v>
      </c>
      <c r="I2345" s="53">
        <f t="shared" si="398"/>
        <v>0.97645489827969689</v>
      </c>
      <c r="J2345" s="53">
        <f t="shared" si="401"/>
        <v>0.34541622967126201</v>
      </c>
      <c r="K2345" s="53">
        <f t="shared" si="402"/>
        <v>1.9575363286427967</v>
      </c>
      <c r="L2345" s="53">
        <f t="shared" si="403"/>
        <v>39.48276040433997</v>
      </c>
      <c r="M2345" s="93">
        <f t="shared" si="404"/>
        <v>5.3414779911553749</v>
      </c>
      <c r="N2345" s="53">
        <f t="shared" si="405"/>
        <v>25.995732496412078</v>
      </c>
      <c r="O2345">
        <f t="shared" si="406"/>
        <v>1.0627844323448907</v>
      </c>
      <c r="P2345" s="53">
        <f t="shared" si="407"/>
        <v>17.057933627510408</v>
      </c>
      <c r="Q2345" s="53">
        <v>0.2</v>
      </c>
      <c r="R2345" s="53">
        <f t="shared" si="408"/>
        <v>8.8576356626820534</v>
      </c>
    </row>
    <row r="2346" spans="2:18" ht="15">
      <c r="B2346" s="84">
        <v>32649</v>
      </c>
      <c r="C2346" s="85">
        <v>0</v>
      </c>
      <c r="D2346" s="86">
        <v>28</v>
      </c>
      <c r="E2346" s="87">
        <v>11</v>
      </c>
      <c r="F2346" s="96">
        <f t="shared" si="399"/>
        <v>19.5</v>
      </c>
      <c r="G2346" s="96"/>
      <c r="H2346" s="74">
        <f t="shared" si="400"/>
        <v>141</v>
      </c>
      <c r="I2346" s="53">
        <f t="shared" si="398"/>
        <v>0.97605088678007079</v>
      </c>
      <c r="J2346" s="53">
        <f t="shared" si="401"/>
        <v>0.34909658690494949</v>
      </c>
      <c r="K2346" s="53">
        <f t="shared" si="402"/>
        <v>1.9622516906604992</v>
      </c>
      <c r="L2346" s="53">
        <f t="shared" si="403"/>
        <v>39.616368934564271</v>
      </c>
      <c r="M2346" s="93">
        <f t="shared" si="404"/>
        <v>5.7056802980111065</v>
      </c>
      <c r="N2346" s="53">
        <f t="shared" si="405"/>
        <v>27.768220515509938</v>
      </c>
      <c r="O2346">
        <f t="shared" si="406"/>
        <v>1.0627844323448907</v>
      </c>
      <c r="P2346" s="53">
        <f t="shared" si="407"/>
        <v>17.057933627510408</v>
      </c>
      <c r="Q2346" s="53">
        <v>0.2</v>
      </c>
      <c r="R2346" s="53">
        <f t="shared" si="408"/>
        <v>9.2666818637083814</v>
      </c>
    </row>
    <row r="2347" spans="2:18" ht="15">
      <c r="B2347" s="84">
        <v>32650</v>
      </c>
      <c r="C2347" s="85">
        <v>0</v>
      </c>
      <c r="D2347" s="86">
        <v>28</v>
      </c>
      <c r="E2347" s="87">
        <v>14</v>
      </c>
      <c r="F2347" s="96">
        <f t="shared" si="399"/>
        <v>21</v>
      </c>
      <c r="G2347" s="96"/>
      <c r="H2347" s="74">
        <f t="shared" si="400"/>
        <v>142</v>
      </c>
      <c r="I2347" s="53">
        <f t="shared" si="398"/>
        <v>0.97565396220835066</v>
      </c>
      <c r="J2347" s="53">
        <f t="shared" si="401"/>
        <v>0.35267761507084294</v>
      </c>
      <c r="K2347" s="53">
        <f t="shared" si="402"/>
        <v>1.9668607920935126</v>
      </c>
      <c r="L2347" s="53">
        <f t="shared" si="403"/>
        <v>39.746051111332555</v>
      </c>
      <c r="M2347" s="93">
        <f t="shared" si="404"/>
        <v>5.403674786589522</v>
      </c>
      <c r="N2347" s="53">
        <f t="shared" si="405"/>
        <v>25.281737975088056</v>
      </c>
      <c r="O2347">
        <f t="shared" si="406"/>
        <v>1.1544769098420939</v>
      </c>
      <c r="P2347" s="53">
        <f t="shared" si="407"/>
        <v>18.720055663097781</v>
      </c>
      <c r="Q2347" s="53">
        <v>0.2</v>
      </c>
      <c r="R2347" s="53">
        <f t="shared" si="408"/>
        <v>8.7623745405624476</v>
      </c>
    </row>
    <row r="2348" spans="2:18" ht="15">
      <c r="B2348" s="84">
        <v>32651</v>
      </c>
      <c r="C2348" s="85">
        <v>0</v>
      </c>
      <c r="D2348" s="86">
        <v>23</v>
      </c>
      <c r="E2348" s="87">
        <v>16</v>
      </c>
      <c r="F2348" s="96">
        <f t="shared" si="399"/>
        <v>19.5</v>
      </c>
      <c r="G2348" s="96"/>
      <c r="H2348" s="74">
        <f t="shared" si="400"/>
        <v>143</v>
      </c>
      <c r="I2348" s="53">
        <f t="shared" si="398"/>
        <v>0.975264242020903</v>
      </c>
      <c r="J2348" s="53">
        <f t="shared" si="401"/>
        <v>0.35615811069714032</v>
      </c>
      <c r="K2348" s="53">
        <f t="shared" si="402"/>
        <v>1.9713607176040358</v>
      </c>
      <c r="L2348" s="53">
        <f t="shared" si="403"/>
        <v>39.871775513211347</v>
      </c>
      <c r="M2348" s="93">
        <f t="shared" si="404"/>
        <v>3.6848761940652981</v>
      </c>
      <c r="N2348" s="53">
        <f t="shared" si="405"/>
        <v>17.933436397553837</v>
      </c>
      <c r="O2348">
        <f t="shared" si="406"/>
        <v>1.0627844323448907</v>
      </c>
      <c r="P2348" s="53">
        <f t="shared" si="407"/>
        <v>17.057933627510408</v>
      </c>
      <c r="Q2348" s="53">
        <v>0.2</v>
      </c>
      <c r="R2348" s="53">
        <f t="shared" si="408"/>
        <v>6.9970580140580276</v>
      </c>
    </row>
    <row r="2349" spans="2:18" ht="15">
      <c r="B2349" s="84">
        <v>32652</v>
      </c>
      <c r="C2349" s="85">
        <v>0</v>
      </c>
      <c r="D2349" s="86">
        <v>25</v>
      </c>
      <c r="E2349" s="87">
        <v>14</v>
      </c>
      <c r="F2349" s="96">
        <f t="shared" si="399"/>
        <v>19.5</v>
      </c>
      <c r="G2349" s="96"/>
      <c r="H2349" s="74">
        <f t="shared" si="400"/>
        <v>144</v>
      </c>
      <c r="I2349" s="53">
        <f t="shared" si="398"/>
        <v>0.97488184154220159</v>
      </c>
      <c r="J2349" s="53">
        <f t="shared" si="401"/>
        <v>0.35953689665554506</v>
      </c>
      <c r="K2349" s="53">
        <f t="shared" si="402"/>
        <v>1.9757485517958431</v>
      </c>
      <c r="L2349" s="53">
        <f t="shared" si="403"/>
        <v>39.993511521528674</v>
      </c>
      <c r="M2349" s="93">
        <f t="shared" si="404"/>
        <v>4.6333401639969507</v>
      </c>
      <c r="N2349" s="53">
        <f t="shared" si="405"/>
        <v>22.549390200163273</v>
      </c>
      <c r="O2349">
        <f t="shared" si="406"/>
        <v>1.0627844323448907</v>
      </c>
      <c r="P2349" s="53">
        <f t="shared" si="407"/>
        <v>17.057933627510408</v>
      </c>
      <c r="Q2349" s="53">
        <v>0.2</v>
      </c>
      <c r="R2349" s="53">
        <f t="shared" si="408"/>
        <v>8.0623054779203951</v>
      </c>
    </row>
    <row r="2350" spans="2:18" ht="15">
      <c r="B2350" s="84">
        <v>32653</v>
      </c>
      <c r="C2350" s="85">
        <v>0</v>
      </c>
      <c r="D2350" s="86">
        <v>25</v>
      </c>
      <c r="E2350" s="87">
        <v>16</v>
      </c>
      <c r="F2350" s="96">
        <f t="shared" si="399"/>
        <v>20.5</v>
      </c>
      <c r="G2350" s="96"/>
      <c r="H2350" s="74">
        <f t="shared" si="400"/>
        <v>145</v>
      </c>
      <c r="I2350" s="53">
        <f t="shared" si="398"/>
        <v>0.97450687393070012</v>
      </c>
      <c r="J2350" s="53">
        <f t="shared" si="401"/>
        <v>0.36281282319723712</v>
      </c>
      <c r="K2350" s="53">
        <f t="shared" si="402"/>
        <v>1.9800213848546073</v>
      </c>
      <c r="L2350" s="53">
        <f t="shared" si="403"/>
        <v>40.111229338611665</v>
      </c>
      <c r="M2350" s="93">
        <f t="shared" si="404"/>
        <v>4.3160401373432018</v>
      </c>
      <c r="N2350" s="53">
        <f t="shared" si="405"/>
        <v>20.456726962691953</v>
      </c>
      <c r="O2350">
        <f t="shared" si="406"/>
        <v>1.1231778894918711</v>
      </c>
      <c r="P2350" s="53">
        <f t="shared" si="407"/>
        <v>18.150673095156183</v>
      </c>
      <c r="Q2350" s="53">
        <v>0.2</v>
      </c>
      <c r="R2350" s="53">
        <f t="shared" si="408"/>
        <v>7.6225754797514957</v>
      </c>
    </row>
    <row r="2351" spans="2:18" ht="15">
      <c r="B2351" s="84">
        <v>32654</v>
      </c>
      <c r="C2351" s="85">
        <v>0</v>
      </c>
      <c r="D2351" s="86">
        <v>27</v>
      </c>
      <c r="E2351" s="87">
        <v>11</v>
      </c>
      <c r="F2351" s="96">
        <f t="shared" si="399"/>
        <v>19</v>
      </c>
      <c r="G2351" s="96"/>
      <c r="H2351" s="74">
        <f t="shared" si="400"/>
        <v>146</v>
      </c>
      <c r="I2351" s="53">
        <f t="shared" si="398"/>
        <v>0.97413945014534753</v>
      </c>
      <c r="J2351" s="53">
        <f t="shared" si="401"/>
        <v>0.36598476899265636</v>
      </c>
      <c r="K2351" s="53">
        <f t="shared" si="402"/>
        <v>1.9841763184310419</v>
      </c>
      <c r="L2351" s="53">
        <f t="shared" si="403"/>
        <v>40.224900007658086</v>
      </c>
      <c r="M2351" s="93">
        <f t="shared" si="404"/>
        <v>5.5450090173423128</v>
      </c>
      <c r="N2351" s="53">
        <f t="shared" si="405"/>
        <v>27.352932005207499</v>
      </c>
      <c r="O2351">
        <f t="shared" si="406"/>
        <v>1.0336608681468451</v>
      </c>
      <c r="P2351" s="53">
        <f t="shared" si="407"/>
        <v>16.533851613772821</v>
      </c>
      <c r="Q2351" s="53">
        <v>0.2</v>
      </c>
      <c r="R2351" s="53">
        <f t="shared" si="408"/>
        <v>9.1462235499218796</v>
      </c>
    </row>
    <row r="2352" spans="2:18" ht="15">
      <c r="B2352" s="84">
        <v>32655</v>
      </c>
      <c r="C2352" s="85">
        <v>7.6</v>
      </c>
      <c r="D2352" s="86">
        <v>27</v>
      </c>
      <c r="E2352" s="87">
        <v>11</v>
      </c>
      <c r="F2352" s="96">
        <f t="shared" si="399"/>
        <v>19</v>
      </c>
      <c r="G2352" s="96"/>
      <c r="H2352" s="74">
        <f t="shared" si="400"/>
        <v>147</v>
      </c>
      <c r="I2352" s="53">
        <f t="shared" si="398"/>
        <v>0.97377967891275308</v>
      </c>
      <c r="J2352" s="53">
        <f t="shared" si="401"/>
        <v>0.36905164217237768</v>
      </c>
      <c r="K2352" s="53">
        <f t="shared" si="402"/>
        <v>1.98821047175171</v>
      </c>
      <c r="L2352" s="53">
        <f t="shared" si="403"/>
        <v>40.334495434154263</v>
      </c>
      <c r="M2352" s="93">
        <f t="shared" si="404"/>
        <v>5.5601167647342287</v>
      </c>
      <c r="N2352" s="53">
        <f t="shared" si="405"/>
        <v>27.4274568952249</v>
      </c>
      <c r="O2352">
        <f t="shared" si="406"/>
        <v>1.0336608681468451</v>
      </c>
      <c r="P2352" s="53">
        <f t="shared" si="407"/>
        <v>16.533851613772821</v>
      </c>
      <c r="Q2352" s="53">
        <v>0.2</v>
      </c>
      <c r="R2352" s="53">
        <f t="shared" si="408"/>
        <v>9.1633941441960349</v>
      </c>
    </row>
    <row r="2353" spans="2:18" ht="15">
      <c r="B2353" s="84">
        <v>32656</v>
      </c>
      <c r="C2353" s="85">
        <v>0</v>
      </c>
      <c r="D2353" s="86">
        <v>26</v>
      </c>
      <c r="E2353" s="87">
        <v>13</v>
      </c>
      <c r="F2353" s="96">
        <f t="shared" si="399"/>
        <v>19.5</v>
      </c>
      <c r="G2353" s="96"/>
      <c r="H2353" s="74">
        <f t="shared" si="400"/>
        <v>148</v>
      </c>
      <c r="I2353" s="53">
        <f t="shared" si="398"/>
        <v>0.97342766669501279</v>
      </c>
      <c r="J2353" s="53">
        <f t="shared" si="401"/>
        <v>0.37201238136626164</v>
      </c>
      <c r="K2353" s="53">
        <f t="shared" si="402"/>
        <v>1.9921209879399151</v>
      </c>
      <c r="L2353" s="53">
        <f t="shared" si="403"/>
        <v>40.439988408737037</v>
      </c>
      <c r="M2353" s="93">
        <f t="shared" si="404"/>
        <v>5.0932032079786822</v>
      </c>
      <c r="N2353" s="53">
        <f t="shared" si="405"/>
        <v>24.787436803768031</v>
      </c>
      <c r="O2353">
        <f t="shared" si="406"/>
        <v>1.0627844323448907</v>
      </c>
      <c r="P2353" s="53">
        <f t="shared" si="407"/>
        <v>17.057933627510408</v>
      </c>
      <c r="Q2353" s="53">
        <v>0.2</v>
      </c>
      <c r="R2353" s="53">
        <f t="shared" si="408"/>
        <v>8.5787910344153513</v>
      </c>
    </row>
    <row r="2354" spans="2:18" ht="15">
      <c r="B2354" s="84">
        <v>32657</v>
      </c>
      <c r="C2354" s="85">
        <v>0</v>
      </c>
      <c r="D2354" s="86">
        <v>26</v>
      </c>
      <c r="E2354" s="87">
        <v>10</v>
      </c>
      <c r="F2354" s="96">
        <f t="shared" si="399"/>
        <v>18</v>
      </c>
      <c r="G2354" s="96"/>
      <c r="H2354" s="74">
        <f t="shared" si="400"/>
        <v>149</v>
      </c>
      <c r="I2354" s="53">
        <f t="shared" si="398"/>
        <v>0.97308351765820522</v>
      </c>
      <c r="J2354" s="53">
        <f t="shared" si="401"/>
        <v>0.37486595673797907</v>
      </c>
      <c r="K2354" s="53">
        <f t="shared" si="402"/>
        <v>1.9959050405266516</v>
      </c>
      <c r="L2354" s="53">
        <f t="shared" si="403"/>
        <v>40.541352631382395</v>
      </c>
      <c r="M2354" s="93">
        <f t="shared" si="404"/>
        <v>5.4367670613485766</v>
      </c>
      <c r="N2354" s="53">
        <f t="shared" si="405"/>
        <v>27.568119789340031</v>
      </c>
      <c r="O2354">
        <f t="shared" si="406"/>
        <v>0.97748894673792364</v>
      </c>
      <c r="P2354" s="53">
        <f t="shared" si="407"/>
        <v>15.528504174899853</v>
      </c>
      <c r="Q2354" s="53">
        <v>0.2</v>
      </c>
      <c r="R2354" s="53">
        <f t="shared" si="408"/>
        <v>9.1452561951865885</v>
      </c>
    </row>
    <row r="2355" spans="2:18" ht="15">
      <c r="B2355" s="84">
        <v>32658</v>
      </c>
      <c r="C2355" s="85">
        <v>15.4</v>
      </c>
      <c r="D2355" s="86">
        <v>26</v>
      </c>
      <c r="E2355" s="87">
        <v>12</v>
      </c>
      <c r="F2355" s="96">
        <f t="shared" si="399"/>
        <v>19</v>
      </c>
      <c r="G2355" s="96"/>
      <c r="H2355" s="74">
        <f t="shared" si="400"/>
        <v>150</v>
      </c>
      <c r="I2355" s="53">
        <f t="shared" si="398"/>
        <v>0.97274733364156707</v>
      </c>
      <c r="J2355" s="53">
        <f t="shared" si="401"/>
        <v>0.37761137101192943</v>
      </c>
      <c r="K2355" s="53">
        <f t="shared" si="402"/>
        <v>1.9995598401291379</v>
      </c>
      <c r="L2355" s="53">
        <f t="shared" si="403"/>
        <v>40.638562736788892</v>
      </c>
      <c r="M2355" s="93">
        <f t="shared" si="404"/>
        <v>5.2402215635894906</v>
      </c>
      <c r="N2355" s="53">
        <f t="shared" si="405"/>
        <v>25.849448336837007</v>
      </c>
      <c r="O2355">
        <f t="shared" si="406"/>
        <v>1.0336608681468451</v>
      </c>
      <c r="P2355" s="53">
        <f t="shared" si="407"/>
        <v>16.533851613772821</v>
      </c>
      <c r="Q2355" s="53">
        <v>0.2</v>
      </c>
      <c r="R2355" s="53">
        <f t="shared" si="408"/>
        <v>8.7998197100586903</v>
      </c>
    </row>
    <row r="2356" spans="2:18" ht="15">
      <c r="B2356" s="84">
        <v>32659</v>
      </c>
      <c r="C2356" s="85">
        <v>0</v>
      </c>
      <c r="D2356" s="86">
        <v>22</v>
      </c>
      <c r="E2356" s="87">
        <v>14</v>
      </c>
      <c r="F2356" s="96">
        <f t="shared" si="399"/>
        <v>18</v>
      </c>
      <c r="G2356" s="96"/>
      <c r="H2356" s="74">
        <f t="shared" si="400"/>
        <v>151</v>
      </c>
      <c r="I2356" s="53">
        <f t="shared" si="398"/>
        <v>0.97241921412735777</v>
      </c>
      <c r="J2356" s="53">
        <f t="shared" si="401"/>
        <v>0.38024766048951475</v>
      </c>
      <c r="K2356" s="53">
        <f t="shared" si="402"/>
        <v>2.0030826412720568</v>
      </c>
      <c r="L2356" s="53">
        <f t="shared" si="403"/>
        <v>40.731594320810181</v>
      </c>
      <c r="M2356" s="93">
        <f t="shared" si="404"/>
        <v>3.8624147178440764</v>
      </c>
      <c r="N2356" s="53">
        <f t="shared" si="405"/>
        <v>19.585078855893361</v>
      </c>
      <c r="O2356">
        <f t="shared" si="406"/>
        <v>0.97748894673792364</v>
      </c>
      <c r="P2356" s="53">
        <f t="shared" si="407"/>
        <v>15.528504174899853</v>
      </c>
      <c r="Q2356" s="53">
        <v>0.2</v>
      </c>
      <c r="R2356" s="53">
        <f t="shared" si="408"/>
        <v>7.3121928414104671</v>
      </c>
    </row>
    <row r="2357" spans="2:18" ht="15">
      <c r="B2357" s="84">
        <v>32660</v>
      </c>
      <c r="C2357" s="85">
        <v>0.6</v>
      </c>
      <c r="D2357" s="86">
        <v>23</v>
      </c>
      <c r="E2357" s="87">
        <v>14</v>
      </c>
      <c r="F2357" s="96">
        <f t="shared" si="399"/>
        <v>18.5</v>
      </c>
      <c r="G2357" s="96"/>
      <c r="H2357" s="74">
        <f t="shared" si="400"/>
        <v>152</v>
      </c>
      <c r="I2357" s="53">
        <f t="shared" si="398"/>
        <v>0.97209925621142024</v>
      </c>
      <c r="J2357" s="53">
        <f t="shared" si="401"/>
        <v>0.382773896051676</v>
      </c>
      <c r="K2357" s="53">
        <f t="shared" si="402"/>
        <v>2.0064707493242668</v>
      </c>
      <c r="L2357" s="53">
        <f t="shared" si="403"/>
        <v>40.820423967777174</v>
      </c>
      <c r="M2357" s="93">
        <f t="shared" si="404"/>
        <v>4.1629851755737564</v>
      </c>
      <c r="N2357" s="53">
        <f t="shared" si="405"/>
        <v>20.818416223566359</v>
      </c>
      <c r="O2357">
        <f t="shared" si="406"/>
        <v>1.0052337064307559</v>
      </c>
      <c r="P2357" s="53">
        <f t="shared" si="407"/>
        <v>16.024156693524468</v>
      </c>
      <c r="Q2357" s="53">
        <v>0.2</v>
      </c>
      <c r="R2357" s="53">
        <f t="shared" si="408"/>
        <v>7.6181860966696524</v>
      </c>
    </row>
    <row r="2358" spans="2:18" ht="15">
      <c r="B2358" s="84">
        <v>32661</v>
      </c>
      <c r="C2358" s="85">
        <v>21.8</v>
      </c>
      <c r="D2358" s="86">
        <v>24</v>
      </c>
      <c r="E2358" s="87">
        <v>12</v>
      </c>
      <c r="F2358" s="96">
        <f t="shared" si="399"/>
        <v>18</v>
      </c>
      <c r="G2358" s="96"/>
      <c r="H2358" s="74">
        <f t="shared" si="400"/>
        <v>153</v>
      </c>
      <c r="I2358" s="53">
        <f t="shared" si="398"/>
        <v>0.97178755457444954</v>
      </c>
      <c r="J2358" s="53">
        <f t="shared" si="401"/>
        <v>0.38518918414456371</v>
      </c>
      <c r="K2358" s="53">
        <f t="shared" si="402"/>
        <v>2.009721527521509</v>
      </c>
      <c r="L2358" s="53">
        <f t="shared" si="403"/>
        <v>40.905029278538173</v>
      </c>
      <c r="M2358" s="93">
        <f t="shared" si="404"/>
        <v>4.7506149494227747</v>
      </c>
      <c r="N2358" s="53">
        <f t="shared" si="405"/>
        <v>24.088860258477009</v>
      </c>
      <c r="O2358">
        <f t="shared" si="406"/>
        <v>0.97748894673792364</v>
      </c>
      <c r="P2358" s="53">
        <f t="shared" si="407"/>
        <v>15.528504174899853</v>
      </c>
      <c r="Q2358" s="53">
        <v>0.2</v>
      </c>
      <c r="R2358" s="53">
        <f t="shared" si="408"/>
        <v>8.3463497136250879</v>
      </c>
    </row>
    <row r="2359" spans="2:18" ht="15">
      <c r="B2359" s="84">
        <v>32662</v>
      </c>
      <c r="C2359" s="85">
        <v>4.2</v>
      </c>
      <c r="D2359" s="86">
        <v>18</v>
      </c>
      <c r="E2359" s="87">
        <v>10</v>
      </c>
      <c r="F2359" s="96">
        <f t="shared" si="399"/>
        <v>14</v>
      </c>
      <c r="G2359" s="96"/>
      <c r="H2359" s="74">
        <f t="shared" si="400"/>
        <v>154</v>
      </c>
      <c r="I2359" s="53">
        <f t="shared" si="398"/>
        <v>0.97148420145397496</v>
      </c>
      <c r="J2359" s="53">
        <f t="shared" si="401"/>
        <v>0.38749266774519064</v>
      </c>
      <c r="K2359" s="53">
        <f t="shared" si="402"/>
        <v>2.0128324040434848</v>
      </c>
      <c r="L2359" s="53">
        <f t="shared" si="403"/>
        <v>40.985388899033893</v>
      </c>
      <c r="M2359" s="93">
        <f t="shared" si="404"/>
        <v>3.4522373536877278</v>
      </c>
      <c r="N2359" s="53">
        <f t="shared" si="405"/>
        <v>19.707111565650806</v>
      </c>
      <c r="O2359">
        <f t="shared" si="406"/>
        <v>0.77848917725545741</v>
      </c>
      <c r="P2359" s="53">
        <f t="shared" si="407"/>
        <v>12.02968899466322</v>
      </c>
      <c r="Q2359" s="53">
        <v>0.2</v>
      </c>
      <c r="R2359" s="53">
        <f t="shared" si="408"/>
        <v>7.149381011113106</v>
      </c>
    </row>
    <row r="2360" spans="2:18" ht="15">
      <c r="B2360" s="84">
        <v>32663</v>
      </c>
      <c r="C2360" s="85">
        <v>21.6</v>
      </c>
      <c r="D2360" s="86">
        <v>20</v>
      </c>
      <c r="E2360" s="87">
        <v>9</v>
      </c>
      <c r="F2360" s="96">
        <f t="shared" si="399"/>
        <v>14.5</v>
      </c>
      <c r="G2360" s="96"/>
      <c r="H2360" s="74">
        <f t="shared" si="400"/>
        <v>155</v>
      </c>
      <c r="I2360" s="53">
        <f t="shared" si="398"/>
        <v>0.97118928661706516</v>
      </c>
      <c r="J2360" s="53">
        <f t="shared" si="401"/>
        <v>0.38968352730391004</v>
      </c>
      <c r="K2360" s="53">
        <f t="shared" si="402"/>
        <v>2.0158008791117585</v>
      </c>
      <c r="L2360" s="53">
        <f t="shared" si="403"/>
        <v>41.061482549213466</v>
      </c>
      <c r="M2360" s="93">
        <f t="shared" si="404"/>
        <v>4.1193905107428677</v>
      </c>
      <c r="N2360" s="53">
        <f t="shared" si="405"/>
        <v>23.151540261749396</v>
      </c>
      <c r="O2360">
        <f t="shared" si="406"/>
        <v>0.80125269250101316</v>
      </c>
      <c r="P2360" s="53">
        <f t="shared" si="407"/>
        <v>12.424600625459268</v>
      </c>
      <c r="Q2360" s="53">
        <v>0.2</v>
      </c>
      <c r="R2360" s="53">
        <f t="shared" si="408"/>
        <v>7.9546940830318844</v>
      </c>
    </row>
    <row r="2361" spans="2:18" ht="15">
      <c r="B2361" s="84">
        <v>32664</v>
      </c>
      <c r="C2361" s="85">
        <v>5</v>
      </c>
      <c r="D2361" s="86">
        <v>21</v>
      </c>
      <c r="E2361" s="87">
        <v>9</v>
      </c>
      <c r="F2361" s="96">
        <f t="shared" si="399"/>
        <v>15</v>
      </c>
      <c r="G2361" s="96"/>
      <c r="H2361" s="74">
        <f t="shared" si="400"/>
        <v>156</v>
      </c>
      <c r="I2361" s="53">
        <f t="shared" si="398"/>
        <v>0.97090289733376511</v>
      </c>
      <c r="J2361" s="53">
        <f t="shared" si="401"/>
        <v>0.39176098166056555</v>
      </c>
      <c r="K2361" s="53">
        <f t="shared" si="402"/>
        <v>2.0186245320731344</v>
      </c>
      <c r="L2361" s="53">
        <f t="shared" si="403"/>
        <v>41.133291052089184</v>
      </c>
      <c r="M2361" s="93">
        <f t="shared" si="404"/>
        <v>4.3768070251209599</v>
      </c>
      <c r="N2361" s="53">
        <f t="shared" si="405"/>
        <v>24.223282994810493</v>
      </c>
      <c r="O2361">
        <f t="shared" si="406"/>
        <v>0.8245943710158492</v>
      </c>
      <c r="P2361" s="53">
        <f t="shared" si="407"/>
        <v>12.831038046583151</v>
      </c>
      <c r="Q2361" s="53">
        <v>0.2</v>
      </c>
      <c r="R2361" s="53">
        <f t="shared" si="408"/>
        <v>8.2243662168925518</v>
      </c>
    </row>
    <row r="2362" spans="2:18" ht="15">
      <c r="B2362" s="84">
        <v>32665</v>
      </c>
      <c r="C2362" s="85">
        <v>7.2</v>
      </c>
      <c r="D2362" s="86">
        <v>24</v>
      </c>
      <c r="E2362" s="87">
        <v>8</v>
      </c>
      <c r="F2362" s="96">
        <f t="shared" si="399"/>
        <v>16</v>
      </c>
      <c r="G2362" s="96"/>
      <c r="H2362" s="74">
        <f t="shared" si="400"/>
        <v>157</v>
      </c>
      <c r="I2362" s="53">
        <f t="shared" si="398"/>
        <v>0.97062511835127152</v>
      </c>
      <c r="J2362" s="53">
        <f t="shared" si="401"/>
        <v>0.39372428893118894</v>
      </c>
      <c r="K2362" s="53">
        <f t="shared" si="402"/>
        <v>2.0213010284316693</v>
      </c>
      <c r="L2362" s="53">
        <f t="shared" si="403"/>
        <v>41.20079636272002</v>
      </c>
      <c r="M2362" s="93">
        <f t="shared" si="404"/>
        <v>5.2165307968043226</v>
      </c>
      <c r="N2362" s="53">
        <f t="shared" si="405"/>
        <v>28.016541526649615</v>
      </c>
      <c r="O2362">
        <f t="shared" si="406"/>
        <v>0.87306160859956128</v>
      </c>
      <c r="P2362" s="53">
        <f t="shared" si="407"/>
        <v>13.679665048200096</v>
      </c>
      <c r="Q2362" s="53">
        <v>0.2</v>
      </c>
      <c r="R2362" s="53">
        <f t="shared" si="408"/>
        <v>9.1414661429054682</v>
      </c>
    </row>
    <row r="2363" spans="2:18" ht="15">
      <c r="B2363" s="84">
        <v>32666</v>
      </c>
      <c r="C2363" s="85">
        <v>0</v>
      </c>
      <c r="D2363" s="86">
        <v>23</v>
      </c>
      <c r="E2363" s="87">
        <v>8</v>
      </c>
      <c r="F2363" s="96">
        <f t="shared" si="399"/>
        <v>15.5</v>
      </c>
      <c r="G2363" s="96"/>
      <c r="H2363" s="74">
        <f t="shared" si="400"/>
        <v>158</v>
      </c>
      <c r="I2363" s="53">
        <f t="shared" si="398"/>
        <v>0.97035603186885411</v>
      </c>
      <c r="J2363" s="53">
        <f t="shared" si="401"/>
        <v>0.39557274736216064</v>
      </c>
      <c r="K2363" s="53">
        <f t="shared" si="402"/>
        <v>2.0238281267911979</v>
      </c>
      <c r="L2363" s="53">
        <f t="shared" si="403"/>
        <v>41.26398159690806</v>
      </c>
      <c r="M2363" s="93">
        <f t="shared" si="404"/>
        <v>4.9837984156063495</v>
      </c>
      <c r="N2363" s="53">
        <f t="shared" si="405"/>
        <v>27.168501298915825</v>
      </c>
      <c r="O2363">
        <f t="shared" si="406"/>
        <v>0.84852650924855288</v>
      </c>
      <c r="P2363" s="53">
        <f t="shared" si="407"/>
        <v>13.249293405289498</v>
      </c>
      <c r="Q2363" s="53">
        <v>0.2</v>
      </c>
      <c r="R2363" s="53">
        <f t="shared" si="408"/>
        <v>8.9207751917107245</v>
      </c>
    </row>
    <row r="2364" spans="2:18" ht="15">
      <c r="B2364" s="84">
        <v>32667</v>
      </c>
      <c r="C2364" s="85">
        <v>2.8</v>
      </c>
      <c r="D2364" s="86">
        <v>22</v>
      </c>
      <c r="E2364" s="87">
        <v>10</v>
      </c>
      <c r="F2364" s="96">
        <f t="shared" si="399"/>
        <v>16</v>
      </c>
      <c r="G2364" s="96"/>
      <c r="H2364" s="74">
        <f t="shared" si="400"/>
        <v>159</v>
      </c>
      <c r="I2364" s="53">
        <f t="shared" si="398"/>
        <v>0.9700957175135323</v>
      </c>
      <c r="J2364" s="53">
        <f t="shared" si="401"/>
        <v>0.39730569614880368</v>
      </c>
      <c r="K2364" s="53">
        <f t="shared" si="402"/>
        <v>2.0262036856692989</v>
      </c>
      <c r="L2364" s="53">
        <f t="shared" si="403"/>
        <v>41.322831059388477</v>
      </c>
      <c r="M2364" s="93">
        <f t="shared" si="404"/>
        <v>4.5310292374795269</v>
      </c>
      <c r="N2364" s="53">
        <f t="shared" si="405"/>
        <v>24.334902588531673</v>
      </c>
      <c r="O2364">
        <f t="shared" si="406"/>
        <v>0.87306160859956128</v>
      </c>
      <c r="P2364" s="53">
        <f t="shared" si="407"/>
        <v>13.679665048200096</v>
      </c>
      <c r="Q2364" s="53">
        <v>0.2</v>
      </c>
      <c r="R2364" s="53">
        <f t="shared" si="408"/>
        <v>8.3023508891267799</v>
      </c>
    </row>
    <row r="2365" spans="2:18" ht="15">
      <c r="B2365" s="84">
        <v>32668</v>
      </c>
      <c r="C2365" s="85">
        <v>0</v>
      </c>
      <c r="D2365" s="86">
        <v>25</v>
      </c>
      <c r="E2365" s="87">
        <v>7</v>
      </c>
      <c r="F2365" s="96">
        <f t="shared" si="399"/>
        <v>16</v>
      </c>
      <c r="G2365" s="96"/>
      <c r="H2365" s="74">
        <f t="shared" si="400"/>
        <v>160</v>
      </c>
      <c r="I2365" s="53">
        <f t="shared" si="398"/>
        <v>0.96984425231651183</v>
      </c>
      <c r="J2365" s="53">
        <f t="shared" si="401"/>
        <v>0.39892251621546049</v>
      </c>
      <c r="K2365" s="53">
        <f t="shared" si="402"/>
        <v>2.028425670142993</v>
      </c>
      <c r="L2365" s="53">
        <f t="shared" si="403"/>
        <v>41.377330271291243</v>
      </c>
      <c r="M2365" s="93">
        <f t="shared" si="404"/>
        <v>5.5566736673936621</v>
      </c>
      <c r="N2365" s="53">
        <f t="shared" si="405"/>
        <v>29.843354638669954</v>
      </c>
      <c r="O2365">
        <f t="shared" si="406"/>
        <v>0.87306160859956128</v>
      </c>
      <c r="P2365" s="53">
        <f t="shared" si="407"/>
        <v>13.679665048200096</v>
      </c>
      <c r="Q2365" s="53">
        <v>0.2</v>
      </c>
      <c r="R2365" s="53">
        <f t="shared" si="408"/>
        <v>9.5578314557090138</v>
      </c>
    </row>
    <row r="2366" spans="2:18" ht="15">
      <c r="B2366" s="84">
        <v>32669</v>
      </c>
      <c r="C2366" s="85">
        <v>0</v>
      </c>
      <c r="D2366" s="86">
        <v>27</v>
      </c>
      <c r="E2366" s="87">
        <v>9</v>
      </c>
      <c r="F2366" s="96">
        <f t="shared" si="399"/>
        <v>18</v>
      </c>
      <c r="G2366" s="96"/>
      <c r="H2366" s="74">
        <f t="shared" si="400"/>
        <v>161</v>
      </c>
      <c r="I2366" s="53">
        <f t="shared" si="398"/>
        <v>0.96960171069039036</v>
      </c>
      <c r="J2366" s="53">
        <f t="shared" si="401"/>
        <v>0.40042263095419273</v>
      </c>
      <c r="K2366" s="53">
        <f t="shared" si="402"/>
        <v>2.0304921582861954</v>
      </c>
      <c r="L2366" s="53">
        <f t="shared" si="403"/>
        <v>41.427465996652963</v>
      </c>
      <c r="M2366" s="93">
        <f t="shared" si="404"/>
        <v>5.8926021822833476</v>
      </c>
      <c r="N2366" s="53">
        <f t="shared" si="405"/>
        <v>29.879514976280593</v>
      </c>
      <c r="O2366">
        <f t="shared" si="406"/>
        <v>0.97748894673792364</v>
      </c>
      <c r="P2366" s="53">
        <f t="shared" si="407"/>
        <v>15.528504174899853</v>
      </c>
      <c r="Q2366" s="53">
        <v>0.2</v>
      </c>
      <c r="R2366" s="53">
        <f t="shared" si="408"/>
        <v>9.6759980326139399</v>
      </c>
    </row>
    <row r="2367" spans="2:18" ht="15">
      <c r="B2367" s="84">
        <v>32670</v>
      </c>
      <c r="C2367" s="85">
        <v>0</v>
      </c>
      <c r="D2367" s="86">
        <v>29</v>
      </c>
      <c r="E2367" s="87">
        <v>12</v>
      </c>
      <c r="F2367" s="96">
        <f t="shared" si="399"/>
        <v>20.5</v>
      </c>
      <c r="G2367" s="96"/>
      <c r="H2367" s="74">
        <f t="shared" si="400"/>
        <v>162</v>
      </c>
      <c r="I2367" s="53">
        <f t="shared" si="398"/>
        <v>0.96936816440713691</v>
      </c>
      <c r="J2367" s="53">
        <f t="shared" si="401"/>
        <v>0.40180550691935146</v>
      </c>
      <c r="K2367" s="53">
        <f t="shared" si="402"/>
        <v>2.0324013473590288</v>
      </c>
      <c r="L2367" s="53">
        <f t="shared" si="403"/>
        <v>41.473226267759372</v>
      </c>
      <c r="M2367" s="93">
        <f t="shared" si="404"/>
        <v>6.1332480486947336</v>
      </c>
      <c r="N2367" s="53">
        <f t="shared" si="405"/>
        <v>29.069743731309178</v>
      </c>
      <c r="O2367">
        <f t="shared" si="406"/>
        <v>1.1231778894918711</v>
      </c>
      <c r="P2367" s="53">
        <f t="shared" si="407"/>
        <v>18.150673095156183</v>
      </c>
      <c r="Q2367" s="53">
        <v>0.2</v>
      </c>
      <c r="R2367" s="53">
        <f t="shared" si="408"/>
        <v>9.6164283634129148</v>
      </c>
    </row>
    <row r="2368" spans="2:18" ht="15">
      <c r="B2368" s="84">
        <v>32671</v>
      </c>
      <c r="C2368" s="85">
        <v>0</v>
      </c>
      <c r="D2368" s="86">
        <v>29</v>
      </c>
      <c r="E2368" s="87">
        <v>12</v>
      </c>
      <c r="F2368" s="96">
        <f t="shared" si="399"/>
        <v>20.5</v>
      </c>
      <c r="G2368" s="96"/>
      <c r="H2368" s="74">
        <f t="shared" si="400"/>
        <v>163</v>
      </c>
      <c r="I2368" s="53">
        <f t="shared" si="398"/>
        <v>0.96914368257685435</v>
      </c>
      <c r="J2368" s="53">
        <f t="shared" si="401"/>
        <v>0.40307065447539192</v>
      </c>
      <c r="K2368" s="53">
        <f t="shared" si="402"/>
        <v>2.0341515597096045</v>
      </c>
      <c r="L2368" s="53">
        <f t="shared" si="403"/>
        <v>41.514600409103238</v>
      </c>
      <c r="M2368" s="93">
        <f t="shared" si="404"/>
        <v>6.1393666436172838</v>
      </c>
      <c r="N2368" s="53">
        <f t="shared" si="405"/>
        <v>29.098744023647278</v>
      </c>
      <c r="O2368">
        <f t="shared" si="406"/>
        <v>1.1231778894918711</v>
      </c>
      <c r="P2368" s="53">
        <f t="shared" si="407"/>
        <v>18.150673095156183</v>
      </c>
      <c r="Q2368" s="53">
        <v>0.2</v>
      </c>
      <c r="R2368" s="53">
        <f t="shared" si="408"/>
        <v>9.6231417273896369</v>
      </c>
    </row>
    <row r="2369" spans="2:18" ht="15">
      <c r="B2369" s="84">
        <v>32672</v>
      </c>
      <c r="C2369" s="85">
        <v>0</v>
      </c>
      <c r="D2369" s="86">
        <v>29</v>
      </c>
      <c r="E2369" s="87">
        <v>11</v>
      </c>
      <c r="F2369" s="96">
        <f t="shared" si="399"/>
        <v>20</v>
      </c>
      <c r="G2369" s="96"/>
      <c r="H2369" s="74">
        <f t="shared" si="400"/>
        <v>164</v>
      </c>
      <c r="I2369" s="53">
        <f t="shared" si="398"/>
        <v>0.96892833162732761</v>
      </c>
      <c r="J2369" s="53">
        <f t="shared" si="401"/>
        <v>0.40421762839545172</v>
      </c>
      <c r="K2369" s="53">
        <f t="shared" si="402"/>
        <v>2.0357412483497721</v>
      </c>
      <c r="L2369" s="53">
        <f t="shared" si="403"/>
        <v>41.551579059748867</v>
      </c>
      <c r="M2369" s="93">
        <f t="shared" si="404"/>
        <v>6.2404377968119578</v>
      </c>
      <c r="N2369" s="53">
        <f t="shared" si="405"/>
        <v>29.969031388600516</v>
      </c>
      <c r="O2369">
        <f t="shared" si="406"/>
        <v>1.0926186229103982</v>
      </c>
      <c r="P2369" s="53">
        <f t="shared" si="407"/>
        <v>17.596754482591379</v>
      </c>
      <c r="Q2369" s="53">
        <v>0.2</v>
      </c>
      <c r="R2369" s="53">
        <f t="shared" si="408"/>
        <v>9.7997813392894333</v>
      </c>
    </row>
    <row r="2370" spans="2:18" ht="15">
      <c r="B2370" s="84">
        <v>32673</v>
      </c>
      <c r="C2370" s="85">
        <v>0</v>
      </c>
      <c r="D2370" s="86">
        <v>29</v>
      </c>
      <c r="E2370" s="87">
        <v>14</v>
      </c>
      <c r="F2370" s="96">
        <f t="shared" si="399"/>
        <v>21.5</v>
      </c>
      <c r="G2370" s="96"/>
      <c r="H2370" s="74">
        <f t="shared" si="400"/>
        <v>165</v>
      </c>
      <c r="I2370" s="53">
        <f t="shared" si="398"/>
        <v>0.96872217528436744</v>
      </c>
      <c r="J2370" s="53">
        <f t="shared" si="401"/>
        <v>0.4052460284083601</v>
      </c>
      <c r="K2370" s="53">
        <f t="shared" si="402"/>
        <v>2.0371690021676367</v>
      </c>
      <c r="L2370" s="53">
        <f t="shared" si="403"/>
        <v>41.584154193902762</v>
      </c>
      <c r="M2370" s="93">
        <f t="shared" si="404"/>
        <v>5.9274176085572705</v>
      </c>
      <c r="N2370" s="53">
        <f t="shared" si="405"/>
        <v>27.379305232048143</v>
      </c>
      <c r="O2370">
        <f t="shared" si="406"/>
        <v>1.1865305921643348</v>
      </c>
      <c r="P2370" s="53">
        <f t="shared" si="407"/>
        <v>19.305275780700303</v>
      </c>
      <c r="Q2370" s="53">
        <v>0.2</v>
      </c>
      <c r="R2370" s="53">
        <f t="shared" si="408"/>
        <v>9.271897899106655</v>
      </c>
    </row>
    <row r="2371" spans="2:18" ht="15">
      <c r="B2371" s="84">
        <v>32674</v>
      </c>
      <c r="C2371" s="85">
        <v>0</v>
      </c>
      <c r="D2371" s="86">
        <v>32</v>
      </c>
      <c r="E2371" s="87">
        <v>16</v>
      </c>
      <c r="F2371" s="96">
        <f t="shared" si="399"/>
        <v>24</v>
      </c>
      <c r="G2371" s="96"/>
      <c r="H2371" s="74">
        <f t="shared" si="400"/>
        <v>166</v>
      </c>
      <c r="I2371" s="53">
        <f t="shared" si="398"/>
        <v>0.96852527455295245</v>
      </c>
      <c r="J2371" s="53">
        <f t="shared" si="401"/>
        <v>0.40615549969192977</v>
      </c>
      <c r="K2371" s="53">
        <f t="shared" si="402"/>
        <v>2.0384335507413596</v>
      </c>
      <c r="L2371" s="53">
        <f t="shared" si="403"/>
        <v>41.612319139501366</v>
      </c>
      <c r="M2371" s="93">
        <f t="shared" si="404"/>
        <v>6.5156487981623155</v>
      </c>
      <c r="N2371" s="53">
        <f t="shared" si="405"/>
        <v>28.29637701486093</v>
      </c>
      <c r="O2371">
        <f t="shared" si="406"/>
        <v>1.3586571485671137</v>
      </c>
      <c r="P2371" s="53">
        <f t="shared" si="407"/>
        <v>22.48254785226381</v>
      </c>
      <c r="Q2371" s="53">
        <v>0.2</v>
      </c>
      <c r="R2371" s="53">
        <f t="shared" si="408"/>
        <v>9.5976813943533763</v>
      </c>
    </row>
    <row r="2372" spans="2:18" ht="15">
      <c r="B2372" s="84">
        <v>32675</v>
      </c>
      <c r="C2372" s="85">
        <v>0</v>
      </c>
      <c r="D2372" s="86">
        <v>28</v>
      </c>
      <c r="E2372" s="87">
        <v>14</v>
      </c>
      <c r="F2372" s="96">
        <f t="shared" si="399"/>
        <v>21</v>
      </c>
      <c r="G2372" s="96"/>
      <c r="H2372" s="74">
        <f t="shared" si="400"/>
        <v>167</v>
      </c>
      <c r="I2372" s="53">
        <f t="shared" si="398"/>
        <v>0.96833768769917694</v>
      </c>
      <c r="J2372" s="53">
        <f t="shared" si="401"/>
        <v>0.40694573331055683</v>
      </c>
      <c r="K2372" s="53">
        <f t="shared" si="402"/>
        <v>2.0395337687208768</v>
      </c>
      <c r="L2372" s="53">
        <f t="shared" si="403"/>
        <v>41.636068594638665</v>
      </c>
      <c r="M2372" s="93">
        <f t="shared" si="404"/>
        <v>5.6606321329217879</v>
      </c>
      <c r="N2372" s="53">
        <f t="shared" si="405"/>
        <v>26.483943614270569</v>
      </c>
      <c r="O2372">
        <f t="shared" si="406"/>
        <v>1.1544769098420939</v>
      </c>
      <c r="P2372" s="53">
        <f t="shared" si="407"/>
        <v>18.720055663097781</v>
      </c>
      <c r="Q2372" s="53">
        <v>0.2</v>
      </c>
      <c r="R2372" s="53">
        <f t="shared" si="408"/>
        <v>9.0410903089281831</v>
      </c>
    </row>
    <row r="2373" spans="2:18" ht="15">
      <c r="B2373" s="84">
        <v>32676</v>
      </c>
      <c r="C2373" s="85">
        <v>0</v>
      </c>
      <c r="D2373" s="86">
        <v>30</v>
      </c>
      <c r="E2373" s="87">
        <v>11</v>
      </c>
      <c r="F2373" s="96">
        <f t="shared" si="399"/>
        <v>20.5</v>
      </c>
      <c r="G2373" s="96"/>
      <c r="H2373" s="74">
        <f t="shared" si="400"/>
        <v>168</v>
      </c>
      <c r="I2373" s="53">
        <f t="shared" si="398"/>
        <v>0.96815947023300886</v>
      </c>
      <c r="J2373" s="53">
        <f t="shared" si="401"/>
        <v>0.40761646659536283</v>
      </c>
      <c r="K2373" s="53">
        <f t="shared" si="402"/>
        <v>2.0404686797466649</v>
      </c>
      <c r="L2373" s="53">
        <f t="shared" si="403"/>
        <v>41.655398641672008</v>
      </c>
      <c r="M2373" s="93">
        <f t="shared" si="404"/>
        <v>6.5124791067562899</v>
      </c>
      <c r="N2373" s="53">
        <f t="shared" si="405"/>
        <v>30.867184432431458</v>
      </c>
      <c r="O2373">
        <f t="shared" si="406"/>
        <v>1.1231778894918711</v>
      </c>
      <c r="P2373" s="53">
        <f t="shared" si="407"/>
        <v>18.150673095156183</v>
      </c>
      <c r="Q2373" s="53">
        <v>0.2</v>
      </c>
      <c r="R2373" s="53">
        <f t="shared" si="408"/>
        <v>10.032523260406645</v>
      </c>
    </row>
    <row r="2374" spans="2:18" ht="15">
      <c r="B2374" s="84">
        <v>32677</v>
      </c>
      <c r="C2374" s="85">
        <v>0</v>
      </c>
      <c r="D2374" s="86">
        <v>32</v>
      </c>
      <c r="E2374" s="87">
        <v>13</v>
      </c>
      <c r="F2374" s="96">
        <f t="shared" si="399"/>
        <v>22.5</v>
      </c>
      <c r="G2374" s="96"/>
      <c r="H2374" s="74">
        <f t="shared" si="400"/>
        <v>169</v>
      </c>
      <c r="I2374" s="53">
        <f t="shared" si="398"/>
        <v>0.96799067489186363</v>
      </c>
      <c r="J2374" s="53">
        <f t="shared" si="401"/>
        <v>0.40816748346531739</v>
      </c>
      <c r="K2374" s="53">
        <f t="shared" si="402"/>
        <v>2.041237459877554</v>
      </c>
      <c r="L2374" s="53">
        <f t="shared" si="403"/>
        <v>41.670306758860512</v>
      </c>
      <c r="M2374" s="93">
        <f t="shared" si="404"/>
        <v>6.855008817048148</v>
      </c>
      <c r="N2374" s="53">
        <f t="shared" si="405"/>
        <v>30.878231538396193</v>
      </c>
      <c r="O2374">
        <f t="shared" si="406"/>
        <v>1.2529627418997087</v>
      </c>
      <c r="P2374" s="53">
        <f t="shared" si="407"/>
        <v>20.524760720033569</v>
      </c>
      <c r="Q2374" s="53">
        <v>0.2</v>
      </c>
      <c r="R2374" s="53">
        <f t="shared" si="408"/>
        <v>10.131986289497867</v>
      </c>
    </row>
    <row r="2375" spans="2:18" ht="15">
      <c r="B2375" s="84">
        <v>32678</v>
      </c>
      <c r="C2375" s="85">
        <v>0</v>
      </c>
      <c r="D2375" s="86">
        <v>27</v>
      </c>
      <c r="E2375" s="87">
        <v>15</v>
      </c>
      <c r="F2375" s="96">
        <f t="shared" si="399"/>
        <v>21</v>
      </c>
      <c r="G2375" s="96"/>
      <c r="H2375" s="74">
        <f t="shared" si="400"/>
        <v>170</v>
      </c>
      <c r="I2375" s="53">
        <f t="shared" si="398"/>
        <v>0.96783135162499845</v>
      </c>
      <c r="J2375" s="53">
        <f t="shared" si="401"/>
        <v>0.40859861468800307</v>
      </c>
      <c r="K2375" s="53">
        <f t="shared" si="402"/>
        <v>2.0418394405028018</v>
      </c>
      <c r="L2375" s="53">
        <f t="shared" si="403"/>
        <v>41.68079182940884</v>
      </c>
      <c r="M2375" s="93">
        <f t="shared" si="404"/>
        <v>5.2463563143230818</v>
      </c>
      <c r="N2375" s="53">
        <f t="shared" si="405"/>
        <v>24.545704710400866</v>
      </c>
      <c r="O2375">
        <f t="shared" si="406"/>
        <v>1.1544769098420939</v>
      </c>
      <c r="P2375" s="53">
        <f t="shared" si="407"/>
        <v>18.720055663097781</v>
      </c>
      <c r="Q2375" s="53">
        <v>0.2</v>
      </c>
      <c r="R2375" s="53">
        <f t="shared" si="408"/>
        <v>8.5917347845806624</v>
      </c>
    </row>
    <row r="2376" spans="2:18" ht="15">
      <c r="B2376" s="84">
        <v>32679</v>
      </c>
      <c r="C2376" s="85">
        <v>0</v>
      </c>
      <c r="D2376" s="86">
        <v>31</v>
      </c>
      <c r="E2376" s="87">
        <v>13</v>
      </c>
      <c r="F2376" s="96">
        <f t="shared" si="399"/>
        <v>22</v>
      </c>
      <c r="G2376" s="96"/>
      <c r="H2376" s="74">
        <f t="shared" si="400"/>
        <v>171</v>
      </c>
      <c r="I2376" s="53">
        <f t="shared" si="398"/>
        <v>0.96768154757873115</v>
      </c>
      <c r="J2376" s="53">
        <f t="shared" si="401"/>
        <v>0.4089097380789154</v>
      </c>
      <c r="K2376" s="53">
        <f t="shared" si="402"/>
        <v>2.0422741107171487</v>
      </c>
      <c r="L2376" s="53">
        <f t="shared" si="403"/>
        <v>41.686854147808901</v>
      </c>
      <c r="M2376" s="93">
        <f t="shared" si="404"/>
        <v>6.5920109634871302</v>
      </c>
      <c r="N2376" s="53">
        <f t="shared" si="405"/>
        <v>30.066598399335234</v>
      </c>
      <c r="O2376">
        <f t="shared" si="406"/>
        <v>1.2193540774631728</v>
      </c>
      <c r="P2376" s="53">
        <f t="shared" si="407"/>
        <v>19.906714554451806</v>
      </c>
      <c r="Q2376" s="53">
        <v>0.2</v>
      </c>
      <c r="R2376" s="53">
        <f t="shared" si="408"/>
        <v>9.9195892027219337</v>
      </c>
    </row>
    <row r="2377" spans="2:18" ht="15">
      <c r="B2377" s="84">
        <v>32680</v>
      </c>
      <c r="C2377" s="85">
        <v>0</v>
      </c>
      <c r="D2377" s="86">
        <v>31</v>
      </c>
      <c r="E2377" s="87">
        <v>15</v>
      </c>
      <c r="F2377" s="96">
        <f t="shared" si="399"/>
        <v>23</v>
      </c>
      <c r="G2377" s="96"/>
      <c r="H2377" s="74">
        <f t="shared" si="400"/>
        <v>172</v>
      </c>
      <c r="I2377" s="53">
        <f t="shared" si="398"/>
        <v>0.96754130708248931</v>
      </c>
      <c r="J2377" s="53">
        <f t="shared" si="401"/>
        <v>0.40910077863842559</v>
      </c>
      <c r="K2377" s="53">
        <f t="shared" si="402"/>
        <v>2.0425411191413518</v>
      </c>
      <c r="L2377" s="53">
        <f t="shared" si="403"/>
        <v>41.688495423392943</v>
      </c>
      <c r="M2377" s="93">
        <f t="shared" si="404"/>
        <v>6.3714143493993376</v>
      </c>
      <c r="N2377" s="53">
        <f t="shared" si="405"/>
        <v>28.348176887907204</v>
      </c>
      <c r="O2377">
        <f t="shared" si="406"/>
        <v>1.2873721991508951</v>
      </c>
      <c r="P2377" s="53">
        <f t="shared" si="407"/>
        <v>21.159810760487982</v>
      </c>
      <c r="Q2377" s="53">
        <v>0.2</v>
      </c>
      <c r="R2377" s="53">
        <f t="shared" si="408"/>
        <v>9.5655365872178866</v>
      </c>
    </row>
    <row r="2378" spans="2:18" ht="15">
      <c r="B2378" s="84">
        <v>32681</v>
      </c>
      <c r="C2378" s="85">
        <v>0</v>
      </c>
      <c r="D2378" s="86">
        <v>27</v>
      </c>
      <c r="E2378" s="87">
        <v>15</v>
      </c>
      <c r="F2378" s="96">
        <f t="shared" si="399"/>
        <v>21</v>
      </c>
      <c r="G2378" s="96"/>
      <c r="H2378" s="74">
        <f t="shared" si="400"/>
        <v>173</v>
      </c>
      <c r="I2378" s="53">
        <f t="shared" ref="I2378:I2441" si="409">1+0.0334*COS($I$7*H2378-0.0552)</f>
        <v>0.96741067163569183</v>
      </c>
      <c r="J2378" s="53">
        <f t="shared" si="401"/>
        <v>0.40917170862578206</v>
      </c>
      <c r="K2378" s="53">
        <f t="shared" si="402"/>
        <v>2.0426402751747079</v>
      </c>
      <c r="L2378" s="53">
        <f t="shared" si="403"/>
        <v>41.685718781033387</v>
      </c>
      <c r="M2378" s="93">
        <f t="shared" si="404"/>
        <v>5.2469764691385556</v>
      </c>
      <c r="N2378" s="53">
        <f t="shared" si="405"/>
        <v>24.548606178784521</v>
      </c>
      <c r="O2378">
        <f t="shared" si="406"/>
        <v>1.1544769098420939</v>
      </c>
      <c r="P2378" s="53">
        <f t="shared" si="407"/>
        <v>18.720055663097781</v>
      </c>
      <c r="Q2378" s="53">
        <v>0.2</v>
      </c>
      <c r="R2378" s="53">
        <f t="shared" si="408"/>
        <v>8.5924074523536138</v>
      </c>
    </row>
    <row r="2379" spans="2:18" ht="15">
      <c r="B2379" s="84">
        <v>32682</v>
      </c>
      <c r="C2379" s="85">
        <v>6</v>
      </c>
      <c r="D2379" s="86">
        <v>24</v>
      </c>
      <c r="E2379" s="87">
        <v>13</v>
      </c>
      <c r="F2379" s="96">
        <f t="shared" si="399"/>
        <v>18.5</v>
      </c>
      <c r="G2379" s="96"/>
      <c r="H2379" s="74">
        <f t="shared" si="400"/>
        <v>174</v>
      </c>
      <c r="I2379" s="53">
        <f t="shared" si="409"/>
        <v>0.96728967989546932</v>
      </c>
      <c r="J2379" s="53">
        <f t="shared" si="401"/>
        <v>0.40912254756976801</v>
      </c>
      <c r="K2379" s="53">
        <f t="shared" si="402"/>
        <v>2.0425715496702246</v>
      </c>
      <c r="L2379" s="53">
        <f t="shared" si="403"/>
        <v>41.678528758947735</v>
      </c>
      <c r="M2379" s="93">
        <f t="shared" si="404"/>
        <v>4.6991014503894064</v>
      </c>
      <c r="N2379" s="53">
        <f t="shared" si="405"/>
        <v>23.49944709026931</v>
      </c>
      <c r="O2379">
        <f t="shared" si="406"/>
        <v>1.0052337064307559</v>
      </c>
      <c r="P2379" s="53">
        <f t="shared" si="407"/>
        <v>16.024156693524468</v>
      </c>
      <c r="Q2379" s="53">
        <v>0.2</v>
      </c>
      <c r="R2379" s="53">
        <f t="shared" si="408"/>
        <v>8.2348654110090056</v>
      </c>
    </row>
    <row r="2380" spans="2:18" ht="15">
      <c r="B2380" s="84">
        <v>32683</v>
      </c>
      <c r="C2380" s="85">
        <v>29.8</v>
      </c>
      <c r="D2380" s="86">
        <v>29</v>
      </c>
      <c r="E2380" s="87">
        <v>12</v>
      </c>
      <c r="F2380" s="96">
        <f t="shared" si="399"/>
        <v>20.5</v>
      </c>
      <c r="G2380" s="96"/>
      <c r="H2380" s="74">
        <f t="shared" si="400"/>
        <v>175</v>
      </c>
      <c r="I2380" s="53">
        <f t="shared" si="409"/>
        <v>0.96717836766522414</v>
      </c>
      <c r="J2380" s="53">
        <f t="shared" si="401"/>
        <v>0.4089533622158914</v>
      </c>
      <c r="K2380" s="53">
        <f t="shared" si="402"/>
        <v>2.0423350750274194</v>
      </c>
      <c r="L2380" s="53">
        <f t="shared" si="403"/>
        <v>41.666931303590367</v>
      </c>
      <c r="M2380" s="93">
        <f t="shared" si="404"/>
        <v>6.1618940244228471</v>
      </c>
      <c r="N2380" s="53">
        <f t="shared" si="405"/>
        <v>29.20551700620987</v>
      </c>
      <c r="O2380">
        <f t="shared" si="406"/>
        <v>1.1231778894918711</v>
      </c>
      <c r="P2380" s="53">
        <f t="shared" si="407"/>
        <v>18.150673095156183</v>
      </c>
      <c r="Q2380" s="53">
        <v>0.2</v>
      </c>
      <c r="R2380" s="53">
        <f t="shared" si="408"/>
        <v>9.6478589228739491</v>
      </c>
    </row>
    <row r="2381" spans="2:18" ht="15">
      <c r="B2381" s="84">
        <v>32684</v>
      </c>
      <c r="C2381" s="85">
        <v>0</v>
      </c>
      <c r="D2381" s="86">
        <v>29</v>
      </c>
      <c r="E2381" s="87">
        <v>13</v>
      </c>
      <c r="F2381" s="96">
        <f t="shared" si="399"/>
        <v>21</v>
      </c>
      <c r="G2381" s="96"/>
      <c r="H2381" s="74">
        <f t="shared" si="400"/>
        <v>176</v>
      </c>
      <c r="I2381" s="53">
        <f t="shared" si="409"/>
        <v>0.96707676788403607</v>
      </c>
      <c r="J2381" s="53">
        <f t="shared" si="401"/>
        <v>0.40866426641022918</v>
      </c>
      <c r="K2381" s="53">
        <f t="shared" si="402"/>
        <v>2.0419311447020565</v>
      </c>
      <c r="L2381" s="53">
        <f t="shared" si="403"/>
        <v>41.650933761636104</v>
      </c>
      <c r="M2381" s="93">
        <f t="shared" si="404"/>
        <v>6.0536308288084779</v>
      </c>
      <c r="N2381" s="53">
        <f t="shared" si="405"/>
        <v>28.322634957912552</v>
      </c>
      <c r="O2381">
        <f t="shared" si="406"/>
        <v>1.1544769098420939</v>
      </c>
      <c r="P2381" s="53">
        <f t="shared" si="407"/>
        <v>18.720055663097781</v>
      </c>
      <c r="Q2381" s="53">
        <v>0.2</v>
      </c>
      <c r="R2381" s="53">
        <f t="shared" si="408"/>
        <v>9.467367023932681</v>
      </c>
    </row>
    <row r="2382" spans="2:18" ht="15">
      <c r="B2382" s="84">
        <v>32685</v>
      </c>
      <c r="C2382" s="85">
        <v>0</v>
      </c>
      <c r="D2382" s="86">
        <v>29</v>
      </c>
      <c r="E2382" s="87">
        <v>17</v>
      </c>
      <c r="F2382" s="96">
        <f t="shared" si="399"/>
        <v>23</v>
      </c>
      <c r="G2382" s="96"/>
      <c r="H2382" s="74">
        <f t="shared" si="400"/>
        <v>177</v>
      </c>
      <c r="I2382" s="53">
        <f t="shared" si="409"/>
        <v>0.96698491061691505</v>
      </c>
      <c r="J2382" s="53">
        <f t="shared" si="401"/>
        <v>0.40825542092030154</v>
      </c>
      <c r="K2382" s="53">
        <f t="shared" si="402"/>
        <v>2.0413602121365115</v>
      </c>
      <c r="L2382" s="53">
        <f t="shared" si="403"/>
        <v>41.630544869084666</v>
      </c>
      <c r="M2382" s="93">
        <f t="shared" si="404"/>
        <v>5.5101364640270836</v>
      </c>
      <c r="N2382" s="53">
        <f t="shared" si="405"/>
        <v>24.51611441241036</v>
      </c>
      <c r="O2382">
        <f t="shared" si="406"/>
        <v>1.2873721991508951</v>
      </c>
      <c r="P2382" s="53">
        <f t="shared" si="407"/>
        <v>21.159810760487982</v>
      </c>
      <c r="Q2382" s="53">
        <v>0.2</v>
      </c>
      <c r="R2382" s="53">
        <f t="shared" si="408"/>
        <v>8.6722044384759549</v>
      </c>
    </row>
    <row r="2383" spans="2:18" ht="15">
      <c r="B2383" s="84">
        <v>32686</v>
      </c>
      <c r="C2383" s="85">
        <v>0</v>
      </c>
      <c r="D2383" s="86">
        <v>29</v>
      </c>
      <c r="E2383" s="87">
        <v>13</v>
      </c>
      <c r="F2383" s="96">
        <f t="shared" ref="F2383:F2446" si="410">0.5*(D2383+E2383)</f>
        <v>21</v>
      </c>
      <c r="G2383" s="96"/>
      <c r="H2383" s="74">
        <f t="shared" ref="H2383:H2446" si="411">B2383-DATE(YEAR(B2383),1,0)</f>
        <v>178</v>
      </c>
      <c r="I2383" s="53">
        <f t="shared" si="409"/>
        <v>0.96690282304590414</v>
      </c>
      <c r="J2383" s="53">
        <f t="shared" ref="J2383:J2446" si="412">ASIN(0.39785*SIN(4.869+$I$7*H2383+0.03345*SIN(6.224+$I$7*H2383)))</f>
        <v>0.40772703319360154</v>
      </c>
      <c r="K2383" s="53">
        <f t="shared" ref="K2383:K2446" si="413">ACOS(-TAN(J2383)*TAN($E$7*$I$8))</f>
        <v>2.0406228891187692</v>
      </c>
      <c r="L2383" s="53">
        <f t="shared" ref="L2383:L2446" si="414">117.5*I2383*((K2383*SIN($E$7*$I$8)*SIN(J2383)+COS($E$7*$I$8)*COS(J2383)*SIN(K2383))/PI())</f>
        <v>41.605774737537843</v>
      </c>
      <c r="M2383" s="93">
        <f t="shared" ref="M2383:M2446" si="415">0.0023*L2383/2.456*(0.5*(D2383+E2383)+17.8)*SQRT(D2383-E2383)</f>
        <v>6.0470673250454023</v>
      </c>
      <c r="N2383" s="53">
        <f t="shared" ref="N2383:N2446" si="416">0.17*L2383*SQRT(D2383-E2383)</f>
        <v>28.291926821525735</v>
      </c>
      <c r="O2383">
        <f t="shared" ref="O2383:O2446" si="417">5336/(F2383+273.15)^2*EXP(21.07-5336/(F2383+273.15))</f>
        <v>1.1544769098420939</v>
      </c>
      <c r="P2383" s="53">
        <f t="shared" ref="P2383:P2446" si="418">EXP(21.07-5336/(F2383+273.15))</f>
        <v>18.720055663097781</v>
      </c>
      <c r="Q2383" s="53">
        <v>0.2</v>
      </c>
      <c r="R2383" s="53">
        <f t="shared" ref="R2383:R2446" si="419">(O2383*N2383*0.6+$L$8*6.43*(1+0.536*Q2383)*P2383*(1- G2383/100))/($O$7*(O2383+$L$8))</f>
        <v>9.4602477412166621</v>
      </c>
    </row>
    <row r="2384" spans="2:18" ht="15">
      <c r="B2384" s="84">
        <v>32687</v>
      </c>
      <c r="C2384" s="85">
        <v>2.6</v>
      </c>
      <c r="D2384" s="86">
        <v>24</v>
      </c>
      <c r="E2384" s="87">
        <v>16</v>
      </c>
      <c r="F2384" s="96">
        <f t="shared" si="410"/>
        <v>20</v>
      </c>
      <c r="G2384" s="96"/>
      <c r="H2384" s="74">
        <f t="shared" si="411"/>
        <v>179</v>
      </c>
      <c r="I2384" s="53">
        <f t="shared" si="409"/>
        <v>0.96683052946203629</v>
      </c>
      <c r="J2384" s="53">
        <f t="shared" si="412"/>
        <v>0.40707935705464793</v>
      </c>
      <c r="K2384" s="53">
        <f t="shared" si="413"/>
        <v>2.0397199435822722</v>
      </c>
      <c r="L2384" s="53">
        <f t="shared" si="414"/>
        <v>41.576634837724463</v>
      </c>
      <c r="M2384" s="93">
        <f t="shared" si="415"/>
        <v>4.1628005381376028</v>
      </c>
      <c r="N2384" s="53">
        <f t="shared" si="416"/>
        <v>19.991401894216839</v>
      </c>
      <c r="O2384">
        <f t="shared" si="417"/>
        <v>1.0926186229103982</v>
      </c>
      <c r="P2384" s="53">
        <f t="shared" si="418"/>
        <v>17.596754482591379</v>
      </c>
      <c r="Q2384" s="53">
        <v>0.2</v>
      </c>
      <c r="R2384" s="53">
        <f t="shared" si="419"/>
        <v>7.4935608576917252</v>
      </c>
    </row>
    <row r="2385" spans="2:18" ht="15">
      <c r="B2385" s="84">
        <v>32688</v>
      </c>
      <c r="C2385" s="85">
        <v>0.8</v>
      </c>
      <c r="D2385" s="86">
        <v>26</v>
      </c>
      <c r="E2385" s="87">
        <v>13</v>
      </c>
      <c r="F2385" s="96">
        <f t="shared" si="410"/>
        <v>19.5</v>
      </c>
      <c r="G2385" s="96"/>
      <c r="H2385" s="74">
        <f t="shared" si="411"/>
        <v>180</v>
      </c>
      <c r="I2385" s="53">
        <f t="shared" si="409"/>
        <v>0.96676805125814624</v>
      </c>
      <c r="J2385" s="53">
        <f t="shared" si="412"/>
        <v>0.40631269234167094</v>
      </c>
      <c r="K2385" s="53">
        <f t="shared" si="413"/>
        <v>2.0386522968629022</v>
      </c>
      <c r="L2385" s="53">
        <f t="shared" si="414"/>
        <v>41.543137980369544</v>
      </c>
      <c r="M2385" s="93">
        <f t="shared" si="415"/>
        <v>5.2321390771072966</v>
      </c>
      <c r="N2385" s="53">
        <f t="shared" si="416"/>
        <v>25.463605402422644</v>
      </c>
      <c r="O2385">
        <f t="shared" si="417"/>
        <v>1.0627844323448907</v>
      </c>
      <c r="P2385" s="53">
        <f t="shared" si="418"/>
        <v>17.057933627510408</v>
      </c>
      <c r="Q2385" s="53">
        <v>0.2</v>
      </c>
      <c r="R2385" s="53">
        <f t="shared" si="419"/>
        <v>8.7348339489811391</v>
      </c>
    </row>
    <row r="2386" spans="2:18" ht="15">
      <c r="B2386" s="84">
        <v>32689</v>
      </c>
      <c r="C2386" s="85">
        <v>2.8</v>
      </c>
      <c r="D2386" s="86">
        <v>27</v>
      </c>
      <c r="E2386" s="87">
        <v>15</v>
      </c>
      <c r="F2386" s="96">
        <f t="shared" si="410"/>
        <v>21</v>
      </c>
      <c r="G2386" s="96"/>
      <c r="H2386" s="74">
        <f t="shared" si="411"/>
        <v>181</v>
      </c>
      <c r="I2386" s="53">
        <f t="shared" si="409"/>
        <v>0.96671540692253943</v>
      </c>
      <c r="J2386" s="53">
        <f t="shared" si="412"/>
        <v>0.40542738448427046</v>
      </c>
      <c r="K2386" s="53">
        <f t="shared" si="413"/>
        <v>2.0374210204332197</v>
      </c>
      <c r="L2386" s="53">
        <f t="shared" si="414"/>
        <v>41.505298294525524</v>
      </c>
      <c r="M2386" s="93">
        <f t="shared" si="415"/>
        <v>5.2242669639425463</v>
      </c>
      <c r="N2386" s="53">
        <f t="shared" si="416"/>
        <v>24.442357046002826</v>
      </c>
      <c r="O2386">
        <f t="shared" si="417"/>
        <v>1.1544769098420939</v>
      </c>
      <c r="P2386" s="53">
        <f t="shared" si="418"/>
        <v>18.720055663097781</v>
      </c>
      <c r="Q2386" s="53">
        <v>0.2</v>
      </c>
      <c r="R2386" s="53">
        <f t="shared" si="419"/>
        <v>8.5677749704251642</v>
      </c>
    </row>
    <row r="2387" spans="2:18" ht="15">
      <c r="B2387" s="84">
        <v>32690</v>
      </c>
      <c r="C2387" s="85">
        <v>0</v>
      </c>
      <c r="D2387" s="86">
        <v>28</v>
      </c>
      <c r="E2387" s="87">
        <v>15</v>
      </c>
      <c r="F2387" s="96">
        <f t="shared" si="410"/>
        <v>21.5</v>
      </c>
      <c r="G2387" s="96"/>
      <c r="H2387" s="74">
        <f t="shared" si="411"/>
        <v>182</v>
      </c>
      <c r="I2387" s="53">
        <f t="shared" si="409"/>
        <v>0.96667261203352184</v>
      </c>
      <c r="J2387" s="53">
        <f t="shared" si="412"/>
        <v>0.4044238240236096</v>
      </c>
      <c r="K2387" s="53">
        <f t="shared" si="413"/>
        <v>2.0360273321377047</v>
      </c>
      <c r="L2387" s="53">
        <f t="shared" si="414"/>
        <v>41.463131203502378</v>
      </c>
      <c r="M2387" s="93">
        <f t="shared" si="415"/>
        <v>5.5020660046331171</v>
      </c>
      <c r="N2387" s="53">
        <f t="shared" si="416"/>
        <v>25.414565751238186</v>
      </c>
      <c r="O2387">
        <f t="shared" si="417"/>
        <v>1.1865305921643348</v>
      </c>
      <c r="P2387" s="53">
        <f t="shared" si="418"/>
        <v>19.305275780700303</v>
      </c>
      <c r="Q2387" s="53">
        <v>0.2</v>
      </c>
      <c r="R2387" s="53">
        <f t="shared" si="419"/>
        <v>8.8157413529443147</v>
      </c>
    </row>
    <row r="2388" spans="2:18" ht="15">
      <c r="B2388" s="84">
        <v>32691</v>
      </c>
      <c r="C2388" s="85">
        <v>31.2</v>
      </c>
      <c r="D2388" s="86">
        <v>19</v>
      </c>
      <c r="E2388" s="87">
        <v>14</v>
      </c>
      <c r="F2388" s="96">
        <f t="shared" si="410"/>
        <v>16.5</v>
      </c>
      <c r="G2388" s="96"/>
      <c r="H2388" s="74">
        <f t="shared" si="411"/>
        <v>183</v>
      </c>
      <c r="I2388" s="53">
        <f t="shared" si="409"/>
        <v>0.96663967925478966</v>
      </c>
      <c r="J2388" s="53">
        <f t="shared" si="412"/>
        <v>0.40330244607692034</v>
      </c>
      <c r="K2388" s="53">
        <f t="shared" si="413"/>
        <v>2.0344725919560269</v>
      </c>
      <c r="L2388" s="53">
        <f t="shared" si="414"/>
        <v>41.416653398551674</v>
      </c>
      <c r="M2388" s="93">
        <f t="shared" si="415"/>
        <v>2.9747714127903344</v>
      </c>
      <c r="N2388" s="53">
        <f t="shared" si="416"/>
        <v>15.74377690795057</v>
      </c>
      <c r="O2388">
        <f t="shared" si="417"/>
        <v>0.89821237770744478</v>
      </c>
      <c r="P2388" s="53">
        <f t="shared" si="418"/>
        <v>14.122457624351155</v>
      </c>
      <c r="Q2388" s="53">
        <v>0.2</v>
      </c>
      <c r="R2388" s="53">
        <f t="shared" si="419"/>
        <v>6.3661689567927349</v>
      </c>
    </row>
    <row r="2389" spans="2:18" ht="15">
      <c r="B2389" s="84">
        <v>32692</v>
      </c>
      <c r="C2389" s="85">
        <v>26</v>
      </c>
      <c r="D2389" s="86">
        <v>16</v>
      </c>
      <c r="E2389" s="87">
        <v>13</v>
      </c>
      <c r="F2389" s="96">
        <f t="shared" si="410"/>
        <v>14.5</v>
      </c>
      <c r="G2389" s="96"/>
      <c r="H2389" s="74">
        <f t="shared" si="411"/>
        <v>184</v>
      </c>
      <c r="I2389" s="53">
        <f t="shared" si="409"/>
        <v>0.966616618331682</v>
      </c>
      <c r="J2389" s="53">
        <f t="shared" si="412"/>
        <v>0.4020637297482984</v>
      </c>
      <c r="K2389" s="53">
        <f t="shared" si="413"/>
        <v>2.0327582973243699</v>
      </c>
      <c r="L2389" s="53">
        <f t="shared" si="414"/>
        <v>41.365882810476329</v>
      </c>
      <c r="M2389" s="93">
        <f t="shared" si="415"/>
        <v>2.167229584266988</v>
      </c>
      <c r="N2389" s="53">
        <f t="shared" si="416"/>
        <v>12.180127823706462</v>
      </c>
      <c r="O2389">
        <f t="shared" si="417"/>
        <v>0.80125269250101316</v>
      </c>
      <c r="P2389" s="53">
        <f t="shared" si="418"/>
        <v>12.424600625459268</v>
      </c>
      <c r="Q2389" s="53">
        <v>0.2</v>
      </c>
      <c r="R2389" s="53">
        <f t="shared" si="419"/>
        <v>5.4695428462676405</v>
      </c>
    </row>
    <row r="2390" spans="2:18" ht="15">
      <c r="B2390" s="84">
        <v>32693</v>
      </c>
      <c r="C2390" s="85">
        <v>24.8</v>
      </c>
      <c r="D2390" s="86">
        <v>18</v>
      </c>
      <c r="E2390" s="87">
        <v>12</v>
      </c>
      <c r="F2390" s="96">
        <f t="shared" si="410"/>
        <v>15</v>
      </c>
      <c r="G2390" s="96"/>
      <c r="H2390" s="74">
        <f t="shared" si="411"/>
        <v>185</v>
      </c>
      <c r="I2390" s="53">
        <f t="shared" si="409"/>
        <v>0.96660343608829691</v>
      </c>
      <c r="J2390" s="53">
        <f t="shared" si="412"/>
        <v>0.40070819748795422</v>
      </c>
      <c r="K2390" s="53">
        <f t="shared" si="413"/>
        <v>2.0308860780474474</v>
      </c>
      <c r="L2390" s="53">
        <f t="shared" si="414"/>
        <v>41.310838579351461</v>
      </c>
      <c r="M2390" s="93">
        <f t="shared" si="415"/>
        <v>3.1082286081445303</v>
      </c>
      <c r="N2390" s="53">
        <f t="shared" si="416"/>
        <v>17.20238081220181</v>
      </c>
      <c r="O2390">
        <f t="shared" si="417"/>
        <v>0.8245943710158492</v>
      </c>
      <c r="P2390" s="53">
        <f t="shared" si="418"/>
        <v>12.831038046583151</v>
      </c>
      <c r="Q2390" s="53">
        <v>0.2</v>
      </c>
      <c r="R2390" s="53">
        <f t="shared" si="419"/>
        <v>6.6306640661379932</v>
      </c>
    </row>
    <row r="2391" spans="2:18" ht="15">
      <c r="B2391" s="84">
        <v>32694</v>
      </c>
      <c r="C2391" s="85">
        <v>3.4</v>
      </c>
      <c r="D2391" s="86">
        <v>26</v>
      </c>
      <c r="E2391" s="87">
        <v>13</v>
      </c>
      <c r="F2391" s="96">
        <f t="shared" si="410"/>
        <v>19.5</v>
      </c>
      <c r="G2391" s="96"/>
      <c r="H2391" s="74">
        <f t="shared" si="411"/>
        <v>186</v>
      </c>
      <c r="I2391" s="53">
        <f t="shared" si="409"/>
        <v>0.96660013642547238</v>
      </c>
      <c r="J2391" s="53">
        <f t="shared" si="412"/>
        <v>0.39923641440225827</v>
      </c>
      <c r="K2391" s="53">
        <f t="shared" si="413"/>
        <v>2.0288576908360731</v>
      </c>
      <c r="L2391" s="53">
        <f t="shared" si="414"/>
        <v>41.251541022555166</v>
      </c>
      <c r="M2391" s="93">
        <f t="shared" si="415"/>
        <v>5.1954139785250195</v>
      </c>
      <c r="N2391" s="53">
        <f t="shared" si="416"/>
        <v>25.284872879283906</v>
      </c>
      <c r="O2391">
        <f t="shared" si="417"/>
        <v>1.0627844323448907</v>
      </c>
      <c r="P2391" s="53">
        <f t="shared" si="418"/>
        <v>17.057933627510408</v>
      </c>
      <c r="Q2391" s="53">
        <v>0.2</v>
      </c>
      <c r="R2391" s="53">
        <f t="shared" si="419"/>
        <v>8.6935869228788345</v>
      </c>
    </row>
    <row r="2392" spans="2:18" ht="15">
      <c r="B2392" s="84">
        <v>32695</v>
      </c>
      <c r="C2392" s="85">
        <v>0</v>
      </c>
      <c r="D2392" s="86">
        <v>32</v>
      </c>
      <c r="E2392" s="87">
        <v>15</v>
      </c>
      <c r="F2392" s="96">
        <f t="shared" si="410"/>
        <v>23.5</v>
      </c>
      <c r="G2392" s="96"/>
      <c r="H2392" s="74">
        <f t="shared" si="411"/>
        <v>187</v>
      </c>
      <c r="I2392" s="53">
        <f t="shared" si="409"/>
        <v>0.96660672031963157</v>
      </c>
      <c r="J2392" s="53">
        <f t="shared" si="412"/>
        <v>0.39764898751708555</v>
      </c>
      <c r="K2392" s="53">
        <f t="shared" si="413"/>
        <v>2.0266750135070062</v>
      </c>
      <c r="L2392" s="53">
        <f t="shared" si="414"/>
        <v>41.188011601317754</v>
      </c>
      <c r="M2392" s="93">
        <f t="shared" si="415"/>
        <v>6.5681764646618319</v>
      </c>
      <c r="N2392" s="53">
        <f t="shared" si="416"/>
        <v>28.86982879803778</v>
      </c>
      <c r="O2392">
        <f t="shared" si="417"/>
        <v>1.322598302772739</v>
      </c>
      <c r="P2392" s="53">
        <f t="shared" si="418"/>
        <v>21.812269025567122</v>
      </c>
      <c r="Q2392" s="53">
        <v>0.2</v>
      </c>
      <c r="R2392" s="53">
        <f t="shared" si="419"/>
        <v>9.7095742339784383</v>
      </c>
    </row>
    <row r="2393" spans="2:18" ht="15">
      <c r="B2393" s="84">
        <v>32696</v>
      </c>
      <c r="C2393" s="85">
        <v>3.2</v>
      </c>
      <c r="D2393" s="86">
        <v>27</v>
      </c>
      <c r="E2393" s="87">
        <v>18</v>
      </c>
      <c r="F2393" s="96">
        <f t="shared" si="410"/>
        <v>22.5</v>
      </c>
      <c r="G2393" s="96"/>
      <c r="H2393" s="74">
        <f t="shared" si="411"/>
        <v>188</v>
      </c>
      <c r="I2393" s="53">
        <f t="shared" si="409"/>
        <v>0.96662318582249451</v>
      </c>
      <c r="J2393" s="53">
        <f t="shared" si="412"/>
        <v>0.39594656499710279</v>
      </c>
      <c r="K2393" s="53">
        <f t="shared" si="413"/>
        <v>2.0243400388832118</v>
      </c>
      <c r="L2393" s="53">
        <f t="shared" si="414"/>
        <v>41.120272886006703</v>
      </c>
      <c r="M2393" s="93">
        <f t="shared" si="415"/>
        <v>4.6556654240276396</v>
      </c>
      <c r="N2393" s="53">
        <f t="shared" si="416"/>
        <v>20.97133917186342</v>
      </c>
      <c r="O2393">
        <f t="shared" si="417"/>
        <v>1.2529627418997087</v>
      </c>
      <c r="P2393" s="53">
        <f t="shared" si="418"/>
        <v>20.524760720033569</v>
      </c>
      <c r="Q2393" s="53">
        <v>0.2</v>
      </c>
      <c r="R2393" s="53">
        <f t="shared" si="419"/>
        <v>7.8255331888608719</v>
      </c>
    </row>
    <row r="2394" spans="2:18" ht="15">
      <c r="B2394" s="84">
        <v>32697</v>
      </c>
      <c r="C2394" s="85">
        <v>15.4</v>
      </c>
      <c r="D2394" s="86">
        <v>31</v>
      </c>
      <c r="E2394" s="87">
        <v>17</v>
      </c>
      <c r="F2394" s="96">
        <f t="shared" si="410"/>
        <v>24</v>
      </c>
      <c r="G2394" s="96"/>
      <c r="H2394" s="74">
        <f t="shared" si="411"/>
        <v>189</v>
      </c>
      <c r="I2394" s="53">
        <f t="shared" si="409"/>
        <v>0.96664952806165383</v>
      </c>
      <c r="J2394" s="53">
        <f t="shared" si="412"/>
        <v>0.39412983532377216</v>
      </c>
      <c r="K2394" s="53">
        <f t="shared" si="413"/>
        <v>2.0218548684336888</v>
      </c>
      <c r="L2394" s="53">
        <f t="shared" si="414"/>
        <v>41.048348520370595</v>
      </c>
      <c r="M2394" s="93">
        <f t="shared" si="415"/>
        <v>6.0122282816331332</v>
      </c>
      <c r="N2394" s="53">
        <f t="shared" si="416"/>
        <v>26.11010559753969</v>
      </c>
      <c r="O2394">
        <f t="shared" si="417"/>
        <v>1.3586571485671137</v>
      </c>
      <c r="P2394" s="53">
        <f t="shared" si="418"/>
        <v>22.48254785226381</v>
      </c>
      <c r="Q2394" s="53">
        <v>0.2</v>
      </c>
      <c r="R2394" s="53">
        <f t="shared" si="419"/>
        <v>9.0867275545558339</v>
      </c>
    </row>
    <row r="2395" spans="2:18" ht="15">
      <c r="B2395" s="84">
        <v>32698</v>
      </c>
      <c r="C2395" s="85">
        <v>0</v>
      </c>
      <c r="D2395" s="86">
        <v>30</v>
      </c>
      <c r="E2395" s="87">
        <v>18</v>
      </c>
      <c r="F2395" s="96">
        <f t="shared" si="410"/>
        <v>24</v>
      </c>
      <c r="G2395" s="96"/>
      <c r="H2395" s="74">
        <f t="shared" si="411"/>
        <v>190</v>
      </c>
      <c r="I2395" s="53">
        <f t="shared" si="409"/>
        <v>0.96668573924201728</v>
      </c>
      <c r="J2395" s="53">
        <f t="shared" si="412"/>
        <v>0.39219952643495892</v>
      </c>
      <c r="K2395" s="53">
        <f t="shared" si="413"/>
        <v>2.0192217056926434</v>
      </c>
      <c r="L2395" s="53">
        <f t="shared" si="414"/>
        <v>40.972263184969115</v>
      </c>
      <c r="M2395" s="93">
        <f t="shared" si="415"/>
        <v>5.5559244571746538</v>
      </c>
      <c r="N2395" s="53">
        <f t="shared" si="416"/>
        <v>24.128454122733118</v>
      </c>
      <c r="O2395">
        <f t="shared" si="417"/>
        <v>1.3586571485671137</v>
      </c>
      <c r="P2395" s="53">
        <f t="shared" si="418"/>
        <v>22.48254785226381</v>
      </c>
      <c r="Q2395" s="53">
        <v>0.2</v>
      </c>
      <c r="R2395" s="53">
        <f t="shared" si="419"/>
        <v>8.6235954739866703</v>
      </c>
    </row>
    <row r="2396" spans="2:18" ht="15">
      <c r="B2396" s="84">
        <v>32699</v>
      </c>
      <c r="C2396" s="85">
        <v>21.8</v>
      </c>
      <c r="D2396" s="86">
        <v>31</v>
      </c>
      <c r="E2396" s="87">
        <v>16</v>
      </c>
      <c r="F2396" s="96">
        <f t="shared" si="410"/>
        <v>23.5</v>
      </c>
      <c r="G2396" s="96"/>
      <c r="H2396" s="74">
        <f t="shared" si="411"/>
        <v>191</v>
      </c>
      <c r="I2396" s="53">
        <f t="shared" si="409"/>
        <v>0.96673180864811381</v>
      </c>
      <c r="J2396" s="53">
        <f t="shared" si="412"/>
        <v>0.390156404829125</v>
      </c>
      <c r="K2396" s="53">
        <f t="shared" si="413"/>
        <v>2.0164428494980022</v>
      </c>
      <c r="L2396" s="53">
        <f t="shared" si="414"/>
        <v>40.892042560018361</v>
      </c>
      <c r="M2396" s="93">
        <f t="shared" si="415"/>
        <v>6.1253930136810046</v>
      </c>
      <c r="N2396" s="53">
        <f t="shared" si="416"/>
        <v>26.923613970650528</v>
      </c>
      <c r="O2396">
        <f t="shared" si="417"/>
        <v>1.322598302772739</v>
      </c>
      <c r="P2396" s="53">
        <f t="shared" si="418"/>
        <v>21.812269025567122</v>
      </c>
      <c r="Q2396" s="53">
        <v>0.2</v>
      </c>
      <c r="R2396" s="53">
        <f t="shared" si="419"/>
        <v>9.2552898686559981</v>
      </c>
    </row>
    <row r="2397" spans="2:18" ht="15">
      <c r="B2397" s="84">
        <v>32700</v>
      </c>
      <c r="C2397" s="85">
        <v>5.4</v>
      </c>
      <c r="D2397" s="86">
        <v>29</v>
      </c>
      <c r="E2397" s="87">
        <v>15</v>
      </c>
      <c r="F2397" s="96">
        <f t="shared" si="410"/>
        <v>22</v>
      </c>
      <c r="G2397" s="96"/>
      <c r="H2397" s="74">
        <f t="shared" si="411"/>
        <v>192</v>
      </c>
      <c r="I2397" s="53">
        <f t="shared" si="409"/>
        <v>0.9667877226472652</v>
      </c>
      <c r="J2397" s="53">
        <f t="shared" si="412"/>
        <v>0.38800127463716422</v>
      </c>
      <c r="K2397" s="53">
        <f t="shared" si="413"/>
        <v>2.0135206870890685</v>
      </c>
      <c r="L2397" s="53">
        <f t="shared" si="414"/>
        <v>40.807713287879828</v>
      </c>
      <c r="M2397" s="93">
        <f t="shared" si="415"/>
        <v>5.6910031064948052</v>
      </c>
      <c r="N2397" s="53">
        <f t="shared" si="416"/>
        <v>25.957041916361277</v>
      </c>
      <c r="O2397">
        <f t="shared" si="417"/>
        <v>1.2193540774631728</v>
      </c>
      <c r="P2397" s="53">
        <f t="shared" si="418"/>
        <v>19.906714554451806</v>
      </c>
      <c r="Q2397" s="53">
        <v>0.2</v>
      </c>
      <c r="R2397" s="53">
        <f t="shared" si="419"/>
        <v>8.9641306788211192</v>
      </c>
    </row>
    <row r="2398" spans="2:18" ht="15">
      <c r="B2398" s="84">
        <v>32701</v>
      </c>
      <c r="C2398" s="85">
        <v>23.2</v>
      </c>
      <c r="D2398" s="86">
        <v>29</v>
      </c>
      <c r="E2398" s="87">
        <v>17</v>
      </c>
      <c r="F2398" s="96">
        <f t="shared" si="410"/>
        <v>23</v>
      </c>
      <c r="G2398" s="96"/>
      <c r="H2398" s="74">
        <f t="shared" si="411"/>
        <v>193</v>
      </c>
      <c r="I2398" s="53">
        <f t="shared" si="409"/>
        <v>0.96685346469361932</v>
      </c>
      <c r="J2398" s="53">
        <f t="shared" si="412"/>
        <v>0.38573497666500367</v>
      </c>
      <c r="K2398" s="53">
        <f t="shared" si="413"/>
        <v>2.0104576871026358</v>
      </c>
      <c r="L2398" s="53">
        <f t="shared" si="414"/>
        <v>40.719302935419954</v>
      </c>
      <c r="M2398" s="93">
        <f t="shared" si="415"/>
        <v>5.389526286523374</v>
      </c>
      <c r="N2398" s="53">
        <f t="shared" si="416"/>
        <v>23.979486521198204</v>
      </c>
      <c r="O2398">
        <f t="shared" si="417"/>
        <v>1.2873721991508951</v>
      </c>
      <c r="P2398" s="53">
        <f t="shared" si="418"/>
        <v>21.159810760487982</v>
      </c>
      <c r="Q2398" s="53">
        <v>0.2</v>
      </c>
      <c r="R2398" s="53">
        <f t="shared" si="419"/>
        <v>8.5471055001896588</v>
      </c>
    </row>
    <row r="2399" spans="2:18" ht="15">
      <c r="B2399" s="84">
        <v>32702</v>
      </c>
      <c r="C2399" s="85">
        <v>0</v>
      </c>
      <c r="D2399" s="86">
        <v>29</v>
      </c>
      <c r="E2399" s="87">
        <v>16</v>
      </c>
      <c r="F2399" s="96">
        <f t="shared" si="410"/>
        <v>22.5</v>
      </c>
      <c r="G2399" s="96"/>
      <c r="H2399" s="74">
        <f t="shared" si="411"/>
        <v>194</v>
      </c>
      <c r="I2399" s="53">
        <f t="shared" si="409"/>
        <v>0.9669290153330472</v>
      </c>
      <c r="J2399" s="53">
        <f t="shared" si="412"/>
        <v>0.38335838741013006</v>
      </c>
      <c r="K2399" s="53">
        <f t="shared" si="413"/>
        <v>2.0072563925059632</v>
      </c>
      <c r="L2399" s="53">
        <f t="shared" si="414"/>
        <v>40.626839956461978</v>
      </c>
      <c r="M2399" s="93">
        <f t="shared" si="415"/>
        <v>5.5282699153153398</v>
      </c>
      <c r="N2399" s="53">
        <f t="shared" si="416"/>
        <v>24.901966285925788</v>
      </c>
      <c r="O2399">
        <f t="shared" si="417"/>
        <v>1.2529627418997087</v>
      </c>
      <c r="P2399" s="53">
        <f t="shared" si="418"/>
        <v>20.524760720033569</v>
      </c>
      <c r="Q2399" s="53">
        <v>0.2</v>
      </c>
      <c r="R2399" s="53">
        <f t="shared" si="419"/>
        <v>8.7406341871621027</v>
      </c>
    </row>
    <row r="2400" spans="2:18" ht="15">
      <c r="B2400" s="84">
        <v>32703</v>
      </c>
      <c r="C2400" s="85">
        <v>0</v>
      </c>
      <c r="D2400" s="86">
        <v>27</v>
      </c>
      <c r="E2400" s="87">
        <v>18</v>
      </c>
      <c r="F2400" s="96">
        <f t="shared" si="410"/>
        <v>22.5</v>
      </c>
      <c r="G2400" s="96"/>
      <c r="H2400" s="74">
        <f t="shared" si="411"/>
        <v>195</v>
      </c>
      <c r="I2400" s="53">
        <f t="shared" si="409"/>
        <v>0.96701435220889898</v>
      </c>
      <c r="J2400" s="53">
        <f t="shared" si="412"/>
        <v>0.38087241805523475</v>
      </c>
      <c r="K2400" s="53">
        <f t="shared" si="413"/>
        <v>2.0039194135038811</v>
      </c>
      <c r="L2400" s="53">
        <f t="shared" si="414"/>
        <v>40.530353654546474</v>
      </c>
      <c r="M2400" s="93">
        <f t="shared" si="415"/>
        <v>4.5888743651138997</v>
      </c>
      <c r="N2400" s="53">
        <f t="shared" si="416"/>
        <v>20.670480363818704</v>
      </c>
      <c r="O2400">
        <f t="shared" si="417"/>
        <v>1.2529627418997087</v>
      </c>
      <c r="P2400" s="53">
        <f t="shared" si="418"/>
        <v>20.524760720033569</v>
      </c>
      <c r="Q2400" s="53">
        <v>0.2</v>
      </c>
      <c r="R2400" s="53">
        <f t="shared" si="419"/>
        <v>7.7554893542258192</v>
      </c>
    </row>
    <row r="2401" spans="2:18" ht="15">
      <c r="B2401" s="84">
        <v>32704</v>
      </c>
      <c r="C2401" s="85">
        <v>0</v>
      </c>
      <c r="D2401" s="86">
        <v>28</v>
      </c>
      <c r="E2401" s="87">
        <v>14</v>
      </c>
      <c r="F2401" s="96">
        <f t="shared" si="410"/>
        <v>21</v>
      </c>
      <c r="G2401" s="96"/>
      <c r="H2401" s="74">
        <f t="shared" si="411"/>
        <v>196</v>
      </c>
      <c r="I2401" s="53">
        <f t="shared" si="409"/>
        <v>0.96710945006862015</v>
      </c>
      <c r="J2401" s="53">
        <f t="shared" si="412"/>
        <v>0.37827801344217543</v>
      </c>
      <c r="K2401" s="53">
        <f t="shared" si="413"/>
        <v>2.0004494204558152</v>
      </c>
      <c r="L2401" s="53">
        <f t="shared" si="414"/>
        <v>40.42987414620918</v>
      </c>
      <c r="M2401" s="93">
        <f t="shared" si="415"/>
        <v>5.4966439543114047</v>
      </c>
      <c r="N2401" s="53">
        <f t="shared" si="416"/>
        <v>25.716705331735746</v>
      </c>
      <c r="O2401">
        <f t="shared" si="417"/>
        <v>1.1544769098420939</v>
      </c>
      <c r="P2401" s="53">
        <f t="shared" si="418"/>
        <v>18.720055663097781</v>
      </c>
      <c r="Q2401" s="53">
        <v>0.2</v>
      </c>
      <c r="R2401" s="53">
        <f t="shared" si="419"/>
        <v>8.8632160747150497</v>
      </c>
    </row>
    <row r="2402" spans="2:18" ht="15">
      <c r="B2402" s="84">
        <v>32705</v>
      </c>
      <c r="C2402" s="85">
        <v>0</v>
      </c>
      <c r="D2402" s="86">
        <v>30</v>
      </c>
      <c r="E2402" s="87">
        <v>14</v>
      </c>
      <c r="F2402" s="96">
        <f t="shared" si="410"/>
        <v>22</v>
      </c>
      <c r="G2402" s="96"/>
      <c r="H2402" s="74">
        <f t="shared" si="411"/>
        <v>197</v>
      </c>
      <c r="I2402" s="53">
        <f t="shared" si="409"/>
        <v>0.96721428077122407</v>
      </c>
      <c r="J2402" s="53">
        <f t="shared" si="412"/>
        <v>0.37557615102945135</v>
      </c>
      <c r="K2402" s="53">
        <f t="shared" si="413"/>
        <v>1.9968491368368348</v>
      </c>
      <c r="L2402" s="53">
        <f t="shared" si="414"/>
        <v>40.325432324975182</v>
      </c>
      <c r="M2402" s="93">
        <f t="shared" si="415"/>
        <v>6.0120359528147045</v>
      </c>
      <c r="N2402" s="53">
        <f t="shared" si="416"/>
        <v>27.421293980983126</v>
      </c>
      <c r="O2402">
        <f t="shared" si="417"/>
        <v>1.2193540774631728</v>
      </c>
      <c r="P2402" s="53">
        <f t="shared" si="418"/>
        <v>19.906714554451806</v>
      </c>
      <c r="Q2402" s="53">
        <v>0.2</v>
      </c>
      <c r="R2402" s="53">
        <f t="shared" si="419"/>
        <v>9.3045645241955661</v>
      </c>
    </row>
    <row r="2403" spans="2:18" ht="15">
      <c r="B2403" s="84">
        <v>32706</v>
      </c>
      <c r="C2403" s="85">
        <v>0</v>
      </c>
      <c r="D2403" s="86">
        <v>31</v>
      </c>
      <c r="E2403" s="87">
        <v>18</v>
      </c>
      <c r="F2403" s="96">
        <f t="shared" si="410"/>
        <v>24.5</v>
      </c>
      <c r="G2403" s="96"/>
      <c r="H2403" s="74">
        <f t="shared" si="411"/>
        <v>198</v>
      </c>
      <c r="I2403" s="53">
        <f t="shared" si="409"/>
        <v>0.96732881329561926</v>
      </c>
      <c r="J2403" s="53">
        <f t="shared" si="412"/>
        <v>0.37276783983636436</v>
      </c>
      <c r="K2403" s="53">
        <f t="shared" si="413"/>
        <v>1.9931213322749191</v>
      </c>
      <c r="L2403" s="53">
        <f t="shared" si="414"/>
        <v>40.217059826258478</v>
      </c>
      <c r="M2403" s="93">
        <f t="shared" si="415"/>
        <v>5.7440979136131594</v>
      </c>
      <c r="N2403" s="53">
        <f t="shared" si="416"/>
        <v>24.650794129836228</v>
      </c>
      <c r="O2403">
        <f t="shared" si="417"/>
        <v>1.395565076951925</v>
      </c>
      <c r="P2403" s="53">
        <f t="shared" si="418"/>
        <v>23.171067686527078</v>
      </c>
      <c r="Q2403" s="53">
        <v>0.2</v>
      </c>
      <c r="R2403" s="53">
        <f t="shared" si="419"/>
        <v>8.7663151673768933</v>
      </c>
    </row>
    <row r="2404" spans="2:18" ht="15">
      <c r="B2404" s="84">
        <v>32707</v>
      </c>
      <c r="C2404" s="85">
        <v>0</v>
      </c>
      <c r="D2404" s="86">
        <v>27</v>
      </c>
      <c r="E2404" s="87">
        <v>13</v>
      </c>
      <c r="F2404" s="96">
        <f t="shared" si="410"/>
        <v>20</v>
      </c>
      <c r="G2404" s="96"/>
      <c r="H2404" s="74">
        <f t="shared" si="411"/>
        <v>199</v>
      </c>
      <c r="I2404" s="53">
        <f t="shared" si="409"/>
        <v>0.9674530137497892</v>
      </c>
      <c r="J2404" s="53">
        <f t="shared" si="412"/>
        <v>0.36985411937700441</v>
      </c>
      <c r="K2404" s="53">
        <f t="shared" si="413"/>
        <v>1.9892688156945499</v>
      </c>
      <c r="L2404" s="53">
        <f t="shared" si="414"/>
        <v>40.104788993343924</v>
      </c>
      <c r="M2404" s="93">
        <f t="shared" si="415"/>
        <v>5.311920014507824</v>
      </c>
      <c r="N2404" s="53">
        <f t="shared" si="416"/>
        <v>25.509924596932443</v>
      </c>
      <c r="O2404">
        <f t="shared" si="417"/>
        <v>1.0926186229103982</v>
      </c>
      <c r="P2404" s="53">
        <f t="shared" si="418"/>
        <v>17.596754482591379</v>
      </c>
      <c r="Q2404" s="53">
        <v>0.2</v>
      </c>
      <c r="R2404" s="53">
        <f t="shared" si="419"/>
        <v>8.7691073281563323</v>
      </c>
    </row>
    <row r="2405" spans="2:18" ht="15">
      <c r="B2405" s="84">
        <v>32708</v>
      </c>
      <c r="C2405" s="85">
        <v>0</v>
      </c>
      <c r="D2405" s="86">
        <v>31</v>
      </c>
      <c r="E2405" s="87">
        <v>15</v>
      </c>
      <c r="F2405" s="96">
        <f t="shared" si="410"/>
        <v>23</v>
      </c>
      <c r="G2405" s="96"/>
      <c r="H2405" s="74">
        <f t="shared" si="411"/>
        <v>200</v>
      </c>
      <c r="I2405" s="53">
        <f t="shared" si="409"/>
        <v>0.96758684538082118</v>
      </c>
      <c r="J2405" s="53">
        <f t="shared" si="412"/>
        <v>0.36683605858715096</v>
      </c>
      <c r="K2405" s="53">
        <f t="shared" si="413"/>
        <v>1.985294428594524</v>
      </c>
      <c r="L2405" s="53">
        <f t="shared" si="414"/>
        <v>39.98865284461607</v>
      </c>
      <c r="M2405" s="93">
        <f t="shared" si="415"/>
        <v>6.1116208191185208</v>
      </c>
      <c r="N2405" s="53">
        <f t="shared" si="416"/>
        <v>27.192283934338928</v>
      </c>
      <c r="O2405">
        <f t="shared" si="417"/>
        <v>1.2873721991508951</v>
      </c>
      <c r="P2405" s="53">
        <f t="shared" si="418"/>
        <v>21.159810760487982</v>
      </c>
      <c r="Q2405" s="53">
        <v>0.2</v>
      </c>
      <c r="R2405" s="53">
        <f t="shared" si="419"/>
        <v>9.2960742956896354</v>
      </c>
    </row>
    <row r="2406" spans="2:18" ht="15">
      <c r="B2406" s="84">
        <v>32709</v>
      </c>
      <c r="C2406" s="85">
        <v>2.2000000000000002</v>
      </c>
      <c r="D2406" s="86">
        <v>29</v>
      </c>
      <c r="E2406" s="87">
        <v>16</v>
      </c>
      <c r="F2406" s="96">
        <f t="shared" si="410"/>
        <v>22.5</v>
      </c>
      <c r="G2406" s="96"/>
      <c r="H2406" s="74">
        <f t="shared" si="411"/>
        <v>201</v>
      </c>
      <c r="I2406" s="53">
        <f t="shared" si="409"/>
        <v>0.96773026858578248</v>
      </c>
      <c r="J2406" s="53">
        <f t="shared" si="412"/>
        <v>0.36371475474710996</v>
      </c>
      <c r="K2406" s="53">
        <f t="shared" si="413"/>
        <v>1.981201038485537</v>
      </c>
      <c r="L2406" s="53">
        <f t="shared" si="414"/>
        <v>39.868685042185774</v>
      </c>
      <c r="M2406" s="93">
        <f t="shared" si="415"/>
        <v>5.4251044954049243</v>
      </c>
      <c r="N2406" s="53">
        <f t="shared" si="416"/>
        <v>24.437259994837248</v>
      </c>
      <c r="O2406">
        <f t="shared" si="417"/>
        <v>1.2529627418997087</v>
      </c>
      <c r="P2406" s="53">
        <f t="shared" si="418"/>
        <v>20.524760720033569</v>
      </c>
      <c r="Q2406" s="53">
        <v>0.2</v>
      </c>
      <c r="R2406" s="53">
        <f t="shared" si="419"/>
        <v>8.6324445322923804</v>
      </c>
    </row>
    <row r="2407" spans="2:18" ht="15">
      <c r="B2407" s="84">
        <v>32710</v>
      </c>
      <c r="C2407" s="85">
        <v>0</v>
      </c>
      <c r="D2407" s="86">
        <v>30</v>
      </c>
      <c r="E2407" s="87">
        <v>17</v>
      </c>
      <c r="F2407" s="96">
        <f t="shared" si="410"/>
        <v>23.5</v>
      </c>
      <c r="G2407" s="96"/>
      <c r="H2407" s="74">
        <f t="shared" si="411"/>
        <v>202</v>
      </c>
      <c r="I2407" s="53">
        <f t="shared" si="409"/>
        <v>0.96788324092343936</v>
      </c>
      <c r="J2407" s="53">
        <f t="shared" si="412"/>
        <v>0.36049133240344439</v>
      </c>
      <c r="K2407" s="53">
        <f t="shared" si="413"/>
        <v>1.9769915325107041</v>
      </c>
      <c r="L2407" s="53">
        <f t="shared" si="414"/>
        <v>39.74491986205139</v>
      </c>
      <c r="M2407" s="93">
        <f t="shared" si="415"/>
        <v>5.5424633119744113</v>
      </c>
      <c r="N2407" s="53">
        <f t="shared" si="416"/>
        <v>24.361398905311681</v>
      </c>
      <c r="O2407">
        <f t="shared" si="417"/>
        <v>1.322598302772739</v>
      </c>
      <c r="P2407" s="53">
        <f t="shared" si="418"/>
        <v>21.812269025567122</v>
      </c>
      <c r="Q2407" s="53">
        <v>0.2</v>
      </c>
      <c r="R2407" s="53">
        <f t="shared" si="419"/>
        <v>8.6572190758547389</v>
      </c>
    </row>
    <row r="2408" spans="2:18" ht="15">
      <c r="B2408" s="84">
        <v>32711</v>
      </c>
      <c r="C2408" s="85">
        <v>0</v>
      </c>
      <c r="D2408" s="86">
        <v>29</v>
      </c>
      <c r="E2408" s="87">
        <v>19</v>
      </c>
      <c r="F2408" s="96">
        <f t="shared" si="410"/>
        <v>24</v>
      </c>
      <c r="G2408" s="96"/>
      <c r="H2408" s="74">
        <f t="shared" si="411"/>
        <v>203</v>
      </c>
      <c r="I2408" s="53">
        <f t="shared" si="409"/>
        <v>0.96804571712681597</v>
      </c>
      <c r="J2408" s="53">
        <f t="shared" si="412"/>
        <v>0.35716694229246182</v>
      </c>
      <c r="K2408" s="53">
        <f t="shared" si="413"/>
        <v>1.9726688112697344</v>
      </c>
      <c r="L2408" s="53">
        <f t="shared" si="414"/>
        <v>39.61739216591679</v>
      </c>
      <c r="M2408" s="93">
        <f t="shared" si="415"/>
        <v>4.904126225744001</v>
      </c>
      <c r="N2408" s="53">
        <f t="shared" si="416"/>
        <v>21.297803014069434</v>
      </c>
      <c r="O2408">
        <f t="shared" si="417"/>
        <v>1.3586571485671137</v>
      </c>
      <c r="P2408" s="53">
        <f t="shared" si="418"/>
        <v>22.48254785226381</v>
      </c>
      <c r="Q2408" s="53">
        <v>0.2</v>
      </c>
      <c r="R2408" s="53">
        <f t="shared" si="419"/>
        <v>7.9620435542936336</v>
      </c>
    </row>
    <row r="2409" spans="2:18" ht="15">
      <c r="B2409" s="84">
        <v>32712</v>
      </c>
      <c r="C2409" s="85">
        <v>4</v>
      </c>
      <c r="D2409" s="86">
        <v>30</v>
      </c>
      <c r="E2409" s="87">
        <v>17</v>
      </c>
      <c r="F2409" s="96">
        <f t="shared" si="410"/>
        <v>23.5</v>
      </c>
      <c r="G2409" s="96"/>
      <c r="H2409" s="74">
        <f t="shared" si="411"/>
        <v>204</v>
      </c>
      <c r="I2409" s="53">
        <f t="shared" si="409"/>
        <v>0.9682176491165897</v>
      </c>
      <c r="J2409" s="53">
        <f t="shared" si="412"/>
        <v>0.35374276026822699</v>
      </c>
      <c r="K2409" s="53">
        <f t="shared" si="413"/>
        <v>1.9682357828650181</v>
      </c>
      <c r="L2409" s="53">
        <f t="shared" si="414"/>
        <v>39.486137374773513</v>
      </c>
      <c r="M2409" s="93">
        <f t="shared" si="415"/>
        <v>5.5063758712021746</v>
      </c>
      <c r="N2409" s="53">
        <f t="shared" si="416"/>
        <v>24.202779805709358</v>
      </c>
      <c r="O2409">
        <f t="shared" si="417"/>
        <v>1.322598302772739</v>
      </c>
      <c r="P2409" s="53">
        <f t="shared" si="418"/>
        <v>21.812269025567122</v>
      </c>
      <c r="Q2409" s="53">
        <v>0.2</v>
      </c>
      <c r="R2409" s="53">
        <f t="shared" si="419"/>
        <v>8.6201942952514621</v>
      </c>
    </row>
    <row r="2410" spans="2:18" ht="15">
      <c r="B2410" s="84">
        <v>32713</v>
      </c>
      <c r="C2410" s="85">
        <v>0.6</v>
      </c>
      <c r="D2410" s="86">
        <v>33</v>
      </c>
      <c r="E2410" s="87">
        <v>17</v>
      </c>
      <c r="F2410" s="96">
        <f t="shared" si="410"/>
        <v>25</v>
      </c>
      <c r="G2410" s="96"/>
      <c r="H2410" s="74">
        <f t="shared" si="411"/>
        <v>205</v>
      </c>
      <c r="I2410" s="53">
        <f t="shared" si="409"/>
        <v>0.96839898601531871</v>
      </c>
      <c r="J2410" s="53">
        <f t="shared" si="412"/>
        <v>0.35021998623776601</v>
      </c>
      <c r="K2410" s="53">
        <f t="shared" si="413"/>
        <v>1.9636953571854612</v>
      </c>
      <c r="L2410" s="53">
        <f t="shared" si="414"/>
        <v>39.351191444339129</v>
      </c>
      <c r="M2410" s="93">
        <f t="shared" si="415"/>
        <v>6.3090086087634267</v>
      </c>
      <c r="N2410" s="53">
        <f t="shared" si="416"/>
        <v>26.758810182150611</v>
      </c>
      <c r="O2410">
        <f t="shared" si="417"/>
        <v>1.4333386753343602</v>
      </c>
      <c r="P2410" s="53">
        <f t="shared" si="418"/>
        <v>23.878257206163344</v>
      </c>
      <c r="Q2410" s="53">
        <v>0.2</v>
      </c>
      <c r="R2410" s="53">
        <f t="shared" si="419"/>
        <v>9.2805480033445722</v>
      </c>
    </row>
    <row r="2411" spans="2:18" ht="15">
      <c r="B2411" s="84">
        <v>32714</v>
      </c>
      <c r="C2411" s="85">
        <v>1.8</v>
      </c>
      <c r="D2411" s="86">
        <v>26</v>
      </c>
      <c r="E2411" s="87">
        <v>17</v>
      </c>
      <c r="F2411" s="96">
        <f t="shared" si="410"/>
        <v>21.5</v>
      </c>
      <c r="G2411" s="96"/>
      <c r="H2411" s="74">
        <f t="shared" si="411"/>
        <v>206</v>
      </c>
      <c r="I2411" s="53">
        <f t="shared" si="409"/>
        <v>0.96858967416249719</v>
      </c>
      <c r="J2411" s="53">
        <f t="shared" si="412"/>
        <v>0.34659984310601538</v>
      </c>
      <c r="K2411" s="53">
        <f t="shared" si="413"/>
        <v>1.9590504404414957</v>
      </c>
      <c r="L2411" s="53">
        <f t="shared" si="414"/>
        <v>39.212590842429222</v>
      </c>
      <c r="M2411" s="93">
        <f t="shared" si="415"/>
        <v>4.3295106916700048</v>
      </c>
      <c r="N2411" s="53">
        <f t="shared" si="416"/>
        <v>19.998421329638905</v>
      </c>
      <c r="O2411">
        <f t="shared" si="417"/>
        <v>1.1865305921643348</v>
      </c>
      <c r="P2411" s="53">
        <f t="shared" si="418"/>
        <v>19.305275780700303</v>
      </c>
      <c r="Q2411" s="53">
        <v>0.2</v>
      </c>
      <c r="R2411" s="53">
        <f t="shared" si="419"/>
        <v>7.558266885207428</v>
      </c>
    </row>
    <row r="2412" spans="2:18" ht="15">
      <c r="B2412" s="84">
        <v>32715</v>
      </c>
      <c r="C2412" s="85">
        <v>0.6</v>
      </c>
      <c r="D2412" s="86">
        <v>34</v>
      </c>
      <c r="E2412" s="87">
        <v>17</v>
      </c>
      <c r="F2412" s="96">
        <f t="shared" si="410"/>
        <v>25.5</v>
      </c>
      <c r="G2412" s="96"/>
      <c r="H2412" s="74">
        <f t="shared" si="411"/>
        <v>207</v>
      </c>
      <c r="I2412" s="53">
        <f t="shared" si="409"/>
        <v>0.96878965713043452</v>
      </c>
      <c r="J2412" s="53">
        <f t="shared" si="412"/>
        <v>0.34288357573294348</v>
      </c>
      <c r="K2412" s="53">
        <f t="shared" si="413"/>
        <v>1.9543039299623644</v>
      </c>
      <c r="L2412" s="53">
        <f t="shared" si="414"/>
        <v>39.070372528325017</v>
      </c>
      <c r="M2412" s="93">
        <f t="shared" si="415"/>
        <v>6.5321986379548802</v>
      </c>
      <c r="N2412" s="53">
        <f t="shared" si="416"/>
        <v>27.385516370307478</v>
      </c>
      <c r="O2412">
        <f t="shared" si="417"/>
        <v>1.4719947804869402</v>
      </c>
      <c r="P2412" s="53">
        <f t="shared" si="418"/>
        <v>24.604553444924591</v>
      </c>
      <c r="Q2412" s="53">
        <v>0.2</v>
      </c>
      <c r="R2412" s="53">
        <f t="shared" si="419"/>
        <v>9.4482453067701844</v>
      </c>
    </row>
    <row r="2413" spans="2:18" ht="15">
      <c r="B2413" s="84">
        <v>32716</v>
      </c>
      <c r="C2413" s="85">
        <v>0.6</v>
      </c>
      <c r="D2413" s="86">
        <v>32</v>
      </c>
      <c r="E2413" s="87">
        <v>17</v>
      </c>
      <c r="F2413" s="96">
        <f t="shared" si="410"/>
        <v>24.5</v>
      </c>
      <c r="G2413" s="96"/>
      <c r="H2413" s="74">
        <f t="shared" si="411"/>
        <v>208</v>
      </c>
      <c r="I2413" s="53">
        <f t="shared" si="409"/>
        <v>0.96899887574095311</v>
      </c>
      <c r="J2413" s="53">
        <f t="shared" si="412"/>
        <v>0.33907244990515634</v>
      </c>
      <c r="K2413" s="53">
        <f t="shared" si="413"/>
        <v>1.9494587092645352</v>
      </c>
      <c r="L2413" s="53">
        <f t="shared" si="414"/>
        <v>38.924573934184473</v>
      </c>
      <c r="M2413" s="93">
        <f t="shared" si="415"/>
        <v>5.9718561508270245</v>
      </c>
      <c r="N2413" s="53">
        <f t="shared" si="416"/>
        <v>25.628218522903683</v>
      </c>
      <c r="O2413">
        <f t="shared" si="417"/>
        <v>1.395565076951925</v>
      </c>
      <c r="P2413" s="53">
        <f t="shared" si="418"/>
        <v>23.171067686527078</v>
      </c>
      <c r="Q2413" s="53">
        <v>0.2</v>
      </c>
      <c r="R2413" s="53">
        <f t="shared" si="419"/>
        <v>8.9950254989974301</v>
      </c>
    </row>
    <row r="2414" spans="2:18" ht="15">
      <c r="B2414" s="84">
        <v>32717</v>
      </c>
      <c r="C2414" s="85">
        <v>0</v>
      </c>
      <c r="D2414" s="86">
        <v>32</v>
      </c>
      <c r="E2414" s="87">
        <v>18</v>
      </c>
      <c r="F2414" s="96">
        <f t="shared" si="410"/>
        <v>25</v>
      </c>
      <c r="G2414" s="96"/>
      <c r="H2414" s="74">
        <f t="shared" si="411"/>
        <v>209</v>
      </c>
      <c r="I2414" s="53">
        <f t="shared" si="409"/>
        <v>0.9692172680829001</v>
      </c>
      <c r="J2414" s="53">
        <f t="shared" si="412"/>
        <v>0.33516775132416116</v>
      </c>
      <c r="K2414" s="53">
        <f t="shared" si="413"/>
        <v>1.9445176433979374</v>
      </c>
      <c r="L2414" s="53">
        <f t="shared" si="414"/>
        <v>38.775232948530139</v>
      </c>
      <c r="M2414" s="93">
        <f t="shared" si="415"/>
        <v>5.8151600998326725</v>
      </c>
      <c r="N2414" s="53">
        <f t="shared" si="416"/>
        <v>24.664218253577179</v>
      </c>
      <c r="O2414">
        <f t="shared" si="417"/>
        <v>1.4333386753343602</v>
      </c>
      <c r="P2414" s="53">
        <f t="shared" si="418"/>
        <v>23.878257206163344</v>
      </c>
      <c r="Q2414" s="53">
        <v>0.2</v>
      </c>
      <c r="R2414" s="53">
        <f t="shared" si="419"/>
        <v>8.7898526100847878</v>
      </c>
    </row>
    <row r="2415" spans="2:18" ht="15">
      <c r="B2415" s="84">
        <v>32718</v>
      </c>
      <c r="C2415" s="85">
        <v>0</v>
      </c>
      <c r="D2415" s="86">
        <v>29</v>
      </c>
      <c r="E2415" s="87">
        <v>17</v>
      </c>
      <c r="F2415" s="96">
        <f t="shared" si="410"/>
        <v>23</v>
      </c>
      <c r="G2415" s="96"/>
      <c r="H2415" s="74">
        <f t="shared" si="411"/>
        <v>210</v>
      </c>
      <c r="I2415" s="53">
        <f t="shared" si="409"/>
        <v>0.96944476953046788</v>
      </c>
      <c r="J2415" s="53">
        <f t="shared" si="412"/>
        <v>0.331170784613324</v>
      </c>
      <c r="K2415" s="53">
        <f t="shared" si="413"/>
        <v>1.9394835745746699</v>
      </c>
      <c r="L2415" s="53">
        <f t="shared" si="414"/>
        <v>38.622387901833285</v>
      </c>
      <c r="M2415" s="93">
        <f t="shared" si="415"/>
        <v>5.1119827658976602</v>
      </c>
      <c r="N2415" s="53">
        <f t="shared" si="416"/>
        <v>22.744618972906984</v>
      </c>
      <c r="O2415">
        <f t="shared" si="417"/>
        <v>1.2873721991508951</v>
      </c>
      <c r="P2415" s="53">
        <f t="shared" si="418"/>
        <v>21.159810760487982</v>
      </c>
      <c r="Q2415" s="53">
        <v>0.2</v>
      </c>
      <c r="R2415" s="53">
        <f t="shared" si="419"/>
        <v>8.2592326151883118</v>
      </c>
    </row>
    <row r="2416" spans="2:18" ht="15">
      <c r="B2416" s="84">
        <v>32719</v>
      </c>
      <c r="C2416" s="85">
        <v>0</v>
      </c>
      <c r="D2416" s="86">
        <v>28</v>
      </c>
      <c r="E2416" s="87">
        <v>19</v>
      </c>
      <c r="F2416" s="96">
        <f t="shared" si="410"/>
        <v>23.5</v>
      </c>
      <c r="G2416" s="96"/>
      <c r="H2416" s="74">
        <f t="shared" si="411"/>
        <v>211</v>
      </c>
      <c r="I2416" s="53">
        <f t="shared" si="409"/>
        <v>0.96968131276231795</v>
      </c>
      <c r="J2416" s="53">
        <f t="shared" si="412"/>
        <v>0.3270828723454352</v>
      </c>
      <c r="K2416" s="53">
        <f t="shared" si="413"/>
        <v>1.9343593180829393</v>
      </c>
      <c r="L2416" s="53">
        <f t="shared" si="414"/>
        <v>38.466077554200737</v>
      </c>
      <c r="M2416" s="93">
        <f t="shared" si="415"/>
        <v>4.4632239904806932</v>
      </c>
      <c r="N2416" s="53">
        <f t="shared" si="416"/>
        <v>19.617699552642378</v>
      </c>
      <c r="O2416">
        <f t="shared" si="417"/>
        <v>1.322598302772739</v>
      </c>
      <c r="P2416" s="53">
        <f t="shared" si="418"/>
        <v>21.812269025567122</v>
      </c>
      <c r="Q2416" s="53">
        <v>0.2</v>
      </c>
      <c r="R2416" s="53">
        <f t="shared" si="419"/>
        <v>7.5499474533273956</v>
      </c>
    </row>
    <row r="2417" spans="2:18" ht="15">
      <c r="B2417" s="84">
        <v>32720</v>
      </c>
      <c r="C2417" s="85">
        <v>0</v>
      </c>
      <c r="D2417" s="86">
        <v>26</v>
      </c>
      <c r="E2417" s="87">
        <v>15</v>
      </c>
      <c r="F2417" s="96">
        <f t="shared" si="410"/>
        <v>20.5</v>
      </c>
      <c r="G2417" s="96"/>
      <c r="H2417" s="74">
        <f t="shared" si="411"/>
        <v>212</v>
      </c>
      <c r="I2417" s="53">
        <f t="shared" si="409"/>
        <v>0.96992682778150241</v>
      </c>
      <c r="J2417" s="53">
        <f t="shared" si="412"/>
        <v>0.32290535409264154</v>
      </c>
      <c r="K2417" s="53">
        <f t="shared" si="413"/>
        <v>1.9291476584871665</v>
      </c>
      <c r="L2417" s="53">
        <f t="shared" si="414"/>
        <v>38.306341085158301</v>
      </c>
      <c r="M2417" s="93">
        <f t="shared" si="415"/>
        <v>4.5568555455524384</v>
      </c>
      <c r="N2417" s="53">
        <f t="shared" si="416"/>
        <v>21.598119280043754</v>
      </c>
      <c r="O2417">
        <f t="shared" si="417"/>
        <v>1.1231778894918711</v>
      </c>
      <c r="P2417" s="53">
        <f t="shared" si="418"/>
        <v>18.150673095156183</v>
      </c>
      <c r="Q2417" s="53">
        <v>0.2</v>
      </c>
      <c r="R2417" s="53">
        <f t="shared" si="419"/>
        <v>7.8867997840200035</v>
      </c>
    </row>
    <row r="2418" spans="2:18" ht="15">
      <c r="B2418" s="84">
        <v>32721</v>
      </c>
      <c r="C2418" s="85">
        <v>10.8</v>
      </c>
      <c r="D2418" s="86">
        <v>24</v>
      </c>
      <c r="E2418" s="87">
        <v>12</v>
      </c>
      <c r="F2418" s="96">
        <f t="shared" si="410"/>
        <v>18</v>
      </c>
      <c r="G2418" s="96"/>
      <c r="H2418" s="74">
        <f t="shared" si="411"/>
        <v>213</v>
      </c>
      <c r="I2418" s="53">
        <f t="shared" si="409"/>
        <v>0.97018124193617716</v>
      </c>
      <c r="J2418" s="53">
        <f t="shared" si="412"/>
        <v>0.31863958550036658</v>
      </c>
      <c r="K2418" s="53">
        <f t="shared" si="413"/>
        <v>1.9238513461135693</v>
      </c>
      <c r="L2418" s="53">
        <f t="shared" si="414"/>
        <v>38.143218085512331</v>
      </c>
      <c r="M2418" s="93">
        <f t="shared" si="415"/>
        <v>4.4298646218351685</v>
      </c>
      <c r="N2418" s="53">
        <f t="shared" si="416"/>
        <v>22.46243717401773</v>
      </c>
      <c r="O2418">
        <f t="shared" si="417"/>
        <v>0.97748894673792364</v>
      </c>
      <c r="P2418" s="53">
        <f t="shared" si="418"/>
        <v>15.528504174899853</v>
      </c>
      <c r="Q2418" s="53">
        <v>0.2</v>
      </c>
      <c r="R2418" s="53">
        <f t="shared" si="419"/>
        <v>7.9728909554009029</v>
      </c>
    </row>
    <row r="2419" spans="2:18" ht="15">
      <c r="B2419" s="84">
        <v>32722</v>
      </c>
      <c r="C2419" s="85">
        <v>0</v>
      </c>
      <c r="D2419" s="86">
        <v>26</v>
      </c>
      <c r="E2419" s="87">
        <v>9</v>
      </c>
      <c r="F2419" s="96">
        <f t="shared" si="410"/>
        <v>17.5</v>
      </c>
      <c r="G2419" s="96"/>
      <c r="H2419" s="74">
        <f t="shared" si="411"/>
        <v>214</v>
      </c>
      <c r="I2419" s="53">
        <f t="shared" si="409"/>
        <v>0.97044447994110072</v>
      </c>
      <c r="J2419" s="53">
        <f t="shared" si="412"/>
        <v>0.31428693738671398</v>
      </c>
      <c r="K2419" s="53">
        <f t="shared" si="413"/>
        <v>1.9184730938190306</v>
      </c>
      <c r="L2419" s="53">
        <f t="shared" si="414"/>
        <v>37.976748551260783</v>
      </c>
      <c r="M2419" s="93">
        <f t="shared" si="415"/>
        <v>5.1762640068432217</v>
      </c>
      <c r="N2419" s="53">
        <f t="shared" si="416"/>
        <v>26.618964751043016</v>
      </c>
      <c r="O2419">
        <f t="shared" si="417"/>
        <v>0.95041280970568121</v>
      </c>
      <c r="P2419" s="53">
        <f t="shared" si="418"/>
        <v>15.046556310891852</v>
      </c>
      <c r="Q2419" s="53">
        <v>0.2</v>
      </c>
      <c r="R2419" s="53">
        <f t="shared" si="419"/>
        <v>8.9018296851058221</v>
      </c>
    </row>
    <row r="2420" spans="2:18" ht="15">
      <c r="B2420" s="84">
        <v>32723</v>
      </c>
      <c r="C2420" s="85">
        <v>0</v>
      </c>
      <c r="D2420" s="86">
        <v>28</v>
      </c>
      <c r="E2420" s="87">
        <v>9</v>
      </c>
      <c r="F2420" s="96">
        <f t="shared" si="410"/>
        <v>18.5</v>
      </c>
      <c r="G2420" s="96"/>
      <c r="H2420" s="74">
        <f t="shared" si="411"/>
        <v>215</v>
      </c>
      <c r="I2420" s="53">
        <f t="shared" si="409"/>
        <v>0.97071646389991229</v>
      </c>
      <c r="J2420" s="53">
        <f t="shared" si="412"/>
        <v>0.30984879486868599</v>
      </c>
      <c r="K2420" s="53">
        <f t="shared" si="413"/>
        <v>1.9130155740396677</v>
      </c>
      <c r="L2420" s="53">
        <f t="shared" si="414"/>
        <v>37.806972879513552</v>
      </c>
      <c r="M2420" s="93">
        <f t="shared" si="415"/>
        <v>5.6021509255690596</v>
      </c>
      <c r="N2420" s="53">
        <f t="shared" si="416"/>
        <v>28.015451604307032</v>
      </c>
      <c r="O2420">
        <f t="shared" si="417"/>
        <v>1.0052337064307559</v>
      </c>
      <c r="P2420" s="53">
        <f t="shared" si="418"/>
        <v>16.024156693524468</v>
      </c>
      <c r="Q2420" s="53">
        <v>0.2</v>
      </c>
      <c r="R2420" s="53">
        <f t="shared" si="419"/>
        <v>9.273617557378369</v>
      </c>
    </row>
    <row r="2421" spans="2:18" ht="15">
      <c r="B2421" s="84">
        <v>32724</v>
      </c>
      <c r="C2421" s="85">
        <v>0</v>
      </c>
      <c r="D2421" s="86">
        <v>27</v>
      </c>
      <c r="E2421" s="87">
        <v>10</v>
      </c>
      <c r="F2421" s="96">
        <f t="shared" si="410"/>
        <v>18.5</v>
      </c>
      <c r="G2421" s="96"/>
      <c r="H2421" s="74">
        <f t="shared" si="411"/>
        <v>216</v>
      </c>
      <c r="I2421" s="53">
        <f t="shared" si="409"/>
        <v>0.97099711332818273</v>
      </c>
      <c r="J2421" s="53">
        <f t="shared" si="412"/>
        <v>0.3053265565164347</v>
      </c>
      <c r="K2421" s="53">
        <f t="shared" si="413"/>
        <v>1.9074814161143292</v>
      </c>
      <c r="L2421" s="53">
        <f t="shared" si="414"/>
        <v>37.633931866373523</v>
      </c>
      <c r="M2421" s="93">
        <f t="shared" si="415"/>
        <v>5.2748504785422785</v>
      </c>
      <c r="N2421" s="53">
        <f t="shared" si="416"/>
        <v>26.378674952700592</v>
      </c>
      <c r="O2421">
        <f t="shared" si="417"/>
        <v>1.0052337064307559</v>
      </c>
      <c r="P2421" s="53">
        <f t="shared" si="418"/>
        <v>16.024156693524468</v>
      </c>
      <c r="Q2421" s="53">
        <v>0.2</v>
      </c>
      <c r="R2421" s="53">
        <f t="shared" si="419"/>
        <v>8.8971331551377446</v>
      </c>
    </row>
    <row r="2422" spans="2:18" ht="15">
      <c r="B2422" s="84">
        <v>32725</v>
      </c>
      <c r="C2422" s="85">
        <v>0</v>
      </c>
      <c r="D2422" s="86">
        <v>28</v>
      </c>
      <c r="E2422" s="87">
        <v>16</v>
      </c>
      <c r="F2422" s="96">
        <f t="shared" si="410"/>
        <v>22</v>
      </c>
      <c r="G2422" s="96"/>
      <c r="H2422" s="74">
        <f t="shared" si="411"/>
        <v>217</v>
      </c>
      <c r="I2422" s="53">
        <f t="shared" si="409"/>
        <v>0.97128634517723078</v>
      </c>
      <c r="J2422" s="53">
        <f t="shared" si="412"/>
        <v>0.3007216335366113</v>
      </c>
      <c r="K2422" s="53">
        <f t="shared" si="413"/>
        <v>1.9018732038771378</v>
      </c>
      <c r="L2422" s="53">
        <f t="shared" si="414"/>
        <v>37.457666706720282</v>
      </c>
      <c r="M2422" s="93">
        <f t="shared" si="415"/>
        <v>4.8363073161971952</v>
      </c>
      <c r="N2422" s="53">
        <f t="shared" si="416"/>
        <v>22.058717835467043</v>
      </c>
      <c r="O2422">
        <f t="shared" si="417"/>
        <v>1.2193540774631728</v>
      </c>
      <c r="P2422" s="53">
        <f t="shared" si="418"/>
        <v>19.906714554451806</v>
      </c>
      <c r="Q2422" s="53">
        <v>0.2</v>
      </c>
      <c r="R2422" s="53">
        <f t="shared" si="419"/>
        <v>8.0577830017786667</v>
      </c>
    </row>
    <row r="2423" spans="2:18" ht="15">
      <c r="B2423" s="84">
        <v>32726</v>
      </c>
      <c r="C2423" s="85">
        <v>0</v>
      </c>
      <c r="D2423" s="86">
        <v>27</v>
      </c>
      <c r="E2423" s="87">
        <v>17</v>
      </c>
      <c r="F2423" s="96">
        <f t="shared" si="410"/>
        <v>22</v>
      </c>
      <c r="G2423" s="96"/>
      <c r="H2423" s="74">
        <f t="shared" si="411"/>
        <v>218</v>
      </c>
      <c r="I2423" s="53">
        <f t="shared" si="409"/>
        <v>0.97158407385869927</v>
      </c>
      <c r="J2423" s="53">
        <f t="shared" si="412"/>
        <v>0.29603544898574469</v>
      </c>
      <c r="K2423" s="53">
        <f t="shared" si="413"/>
        <v>1.8961934735122559</v>
      </c>
      <c r="L2423" s="53">
        <f t="shared" si="414"/>
        <v>37.278218995830599</v>
      </c>
      <c r="M2423" s="93">
        <f t="shared" si="415"/>
        <v>4.3937738618085875</v>
      </c>
      <c r="N2423" s="53">
        <f t="shared" si="416"/>
        <v>20.04029345403454</v>
      </c>
      <c r="O2423">
        <f t="shared" si="417"/>
        <v>1.2193540774631728</v>
      </c>
      <c r="P2423" s="53">
        <f t="shared" si="418"/>
        <v>19.906714554451806</v>
      </c>
      <c r="Q2423" s="53">
        <v>0.2</v>
      </c>
      <c r="R2423" s="53">
        <f t="shared" si="419"/>
        <v>7.5885058941202503</v>
      </c>
    </row>
    <row r="2424" spans="2:18" ht="15">
      <c r="B2424" s="84">
        <v>32727</v>
      </c>
      <c r="C2424" s="85">
        <v>0.4</v>
      </c>
      <c r="D2424" s="86">
        <v>30</v>
      </c>
      <c r="E2424" s="87">
        <v>15</v>
      </c>
      <c r="F2424" s="96">
        <f t="shared" si="410"/>
        <v>22.5</v>
      </c>
      <c r="G2424" s="96"/>
      <c r="H2424" s="74">
        <f t="shared" si="411"/>
        <v>219</v>
      </c>
      <c r="I2424" s="53">
        <f t="shared" si="409"/>
        <v>0.97189021126988129</v>
      </c>
      <c r="J2424" s="53">
        <f t="shared" si="412"/>
        <v>0.29126943701446972</v>
      </c>
      <c r="K2424" s="53">
        <f t="shared" si="413"/>
        <v>1.8904447116632572</v>
      </c>
      <c r="L2424" s="53">
        <f t="shared" si="414"/>
        <v>37.095630732763354</v>
      </c>
      <c r="M2424" s="93">
        <f t="shared" si="415"/>
        <v>5.4221672429055028</v>
      </c>
      <c r="N2424" s="53">
        <f t="shared" si="416"/>
        <v>24.424029207658929</v>
      </c>
      <c r="O2424">
        <f t="shared" si="417"/>
        <v>1.2529627418997087</v>
      </c>
      <c r="P2424" s="53">
        <f t="shared" si="418"/>
        <v>20.524760720033569</v>
      </c>
      <c r="Q2424" s="53">
        <v>0.2</v>
      </c>
      <c r="R2424" s="53">
        <f t="shared" si="419"/>
        <v>8.6293642333467311</v>
      </c>
    </row>
    <row r="2425" spans="2:18" ht="15">
      <c r="B2425" s="84">
        <v>32728</v>
      </c>
      <c r="C2425" s="85">
        <v>0</v>
      </c>
      <c r="D2425" s="86">
        <v>30</v>
      </c>
      <c r="E2425" s="87">
        <v>16</v>
      </c>
      <c r="F2425" s="96">
        <f t="shared" si="410"/>
        <v>23</v>
      </c>
      <c r="G2425" s="96"/>
      <c r="H2425" s="74">
        <f t="shared" si="411"/>
        <v>220</v>
      </c>
      <c r="I2425" s="53">
        <f t="shared" si="409"/>
        <v>0.97220466681979145</v>
      </c>
      <c r="J2425" s="53">
        <f t="shared" si="412"/>
        <v>0.28642504214327263</v>
      </c>
      <c r="K2425" s="53">
        <f t="shared" si="413"/>
        <v>1.8846293537887708</v>
      </c>
      <c r="L2425" s="53">
        <f t="shared" si="414"/>
        <v>36.909944325429443</v>
      </c>
      <c r="M2425" s="93">
        <f t="shared" si="415"/>
        <v>5.2767563882528279</v>
      </c>
      <c r="N2425" s="53">
        <f t="shared" si="416"/>
        <v>23.477742191211863</v>
      </c>
      <c r="O2425">
        <f t="shared" si="417"/>
        <v>1.2873721991508951</v>
      </c>
      <c r="P2425" s="53">
        <f t="shared" si="418"/>
        <v>21.159810760487982</v>
      </c>
      <c r="Q2425" s="53">
        <v>0.2</v>
      </c>
      <c r="R2425" s="53">
        <f t="shared" si="419"/>
        <v>8.4301386335762256</v>
      </c>
    </row>
    <row r="2426" spans="2:18" ht="15">
      <c r="B2426" s="84">
        <v>32729</v>
      </c>
      <c r="C2426" s="85">
        <v>37</v>
      </c>
      <c r="D2426" s="86">
        <v>32</v>
      </c>
      <c r="E2426" s="87">
        <v>14</v>
      </c>
      <c r="F2426" s="96">
        <f t="shared" si="410"/>
        <v>23</v>
      </c>
      <c r="G2426" s="96"/>
      <c r="H2426" s="74">
        <f t="shared" si="411"/>
        <v>221</v>
      </c>
      <c r="I2426" s="53">
        <f t="shared" si="409"/>
        <v>0.97252734745597369</v>
      </c>
      <c r="J2426" s="53">
        <f t="shared" si="412"/>
        <v>0.28150371857031276</v>
      </c>
      <c r="K2426" s="53">
        <f t="shared" si="413"/>
        <v>1.8787497827555195</v>
      </c>
      <c r="L2426" s="53">
        <f t="shared" si="414"/>
        <v>36.721202597262263</v>
      </c>
      <c r="M2426" s="93">
        <f t="shared" si="415"/>
        <v>5.952683401335463</v>
      </c>
      <c r="N2426" s="53">
        <f t="shared" si="416"/>
        <v>26.485127597246191</v>
      </c>
      <c r="O2426">
        <f t="shared" si="417"/>
        <v>1.2873721991508951</v>
      </c>
      <c r="P2426" s="53">
        <f t="shared" si="418"/>
        <v>21.159810760487982</v>
      </c>
      <c r="Q2426" s="53">
        <v>0.2</v>
      </c>
      <c r="R2426" s="53">
        <f t="shared" si="419"/>
        <v>9.131221688470692</v>
      </c>
    </row>
    <row r="2427" spans="2:18" ht="15">
      <c r="B2427" s="84">
        <v>32730</v>
      </c>
      <c r="C2427" s="85">
        <v>0</v>
      </c>
      <c r="D2427" s="86">
        <v>29</v>
      </c>
      <c r="E2427" s="87">
        <v>16</v>
      </c>
      <c r="F2427" s="96">
        <f t="shared" si="410"/>
        <v>22.5</v>
      </c>
      <c r="G2427" s="96"/>
      <c r="H2427" s="74">
        <f t="shared" si="411"/>
        <v>222</v>
      </c>
      <c r="I2427" s="53">
        <f t="shared" si="409"/>
        <v>0.9728581576920361</v>
      </c>
      <c r="J2427" s="53">
        <f t="shared" si="412"/>
        <v>0.27650692951176753</v>
      </c>
      <c r="K2427" s="53">
        <f t="shared" si="413"/>
        <v>1.872808327659421</v>
      </c>
      <c r="L2427" s="53">
        <f t="shared" si="414"/>
        <v>36.529448795399666</v>
      </c>
      <c r="M2427" s="93">
        <f t="shared" si="415"/>
        <v>4.9707201695991001</v>
      </c>
      <c r="N2427" s="53">
        <f t="shared" si="416"/>
        <v>22.390496118362456</v>
      </c>
      <c r="O2427">
        <f t="shared" si="417"/>
        <v>1.2529627418997087</v>
      </c>
      <c r="P2427" s="53">
        <f t="shared" si="418"/>
        <v>20.524760720033569</v>
      </c>
      <c r="Q2427" s="53">
        <v>0.2</v>
      </c>
      <c r="R2427" s="53">
        <f t="shared" si="419"/>
        <v>8.1559313418276638</v>
      </c>
    </row>
    <row r="2428" spans="2:18" ht="15">
      <c r="B2428" s="84">
        <v>32731</v>
      </c>
      <c r="C2428" s="85">
        <v>0</v>
      </c>
      <c r="D2428" s="86">
        <v>26</v>
      </c>
      <c r="E2428" s="87">
        <v>16</v>
      </c>
      <c r="F2428" s="96">
        <f t="shared" si="410"/>
        <v>21</v>
      </c>
      <c r="G2428" s="96"/>
      <c r="H2428" s="74">
        <f t="shared" si="411"/>
        <v>223</v>
      </c>
      <c r="I2428" s="53">
        <f t="shared" si="409"/>
        <v>0.97319699963590767</v>
      </c>
      <c r="J2428" s="53">
        <f t="shared" si="412"/>
        <v>0.2714361465750153</v>
      </c>
      <c r="K2428" s="53">
        <f t="shared" si="413"/>
        <v>1.8668072628650605</v>
      </c>
      <c r="L2428" s="53">
        <f t="shared" si="414"/>
        <v>36.334726600283837</v>
      </c>
      <c r="M2428" s="93">
        <f t="shared" si="415"/>
        <v>4.1749674690031906</v>
      </c>
      <c r="N2428" s="53">
        <f t="shared" si="416"/>
        <v>19.533084016788571</v>
      </c>
      <c r="O2428">
        <f t="shared" si="417"/>
        <v>1.1544769098420939</v>
      </c>
      <c r="P2428" s="53">
        <f t="shared" si="418"/>
        <v>18.720055663097781</v>
      </c>
      <c r="Q2428" s="53">
        <v>0.2</v>
      </c>
      <c r="R2428" s="53">
        <f t="shared" si="419"/>
        <v>7.4296237591356729</v>
      </c>
    </row>
    <row r="2429" spans="2:18" ht="15">
      <c r="B2429" s="84">
        <v>32732</v>
      </c>
      <c r="C2429" s="85">
        <v>0</v>
      </c>
      <c r="D2429" s="86">
        <v>31</v>
      </c>
      <c r="E2429" s="87">
        <v>16</v>
      </c>
      <c r="F2429" s="96">
        <f t="shared" si="410"/>
        <v>23.5</v>
      </c>
      <c r="G2429" s="96"/>
      <c r="H2429" s="74">
        <f t="shared" si="411"/>
        <v>224</v>
      </c>
      <c r="I2429" s="53">
        <f t="shared" si="409"/>
        <v>0.9735437730188059</v>
      </c>
      <c r="J2429" s="53">
        <f t="shared" si="412"/>
        <v>0.26629284916488616</v>
      </c>
      <c r="K2429" s="53">
        <f t="shared" si="413"/>
        <v>1.860748807253622</v>
      </c>
      <c r="L2429" s="53">
        <f t="shared" si="414"/>
        <v>36.137080136583045</v>
      </c>
      <c r="M2429" s="93">
        <f t="shared" si="415"/>
        <v>5.4131269642148441</v>
      </c>
      <c r="N2429" s="53">
        <f t="shared" si="416"/>
        <v>23.792912623423327</v>
      </c>
      <c r="O2429">
        <f t="shared" si="417"/>
        <v>1.322598302772739</v>
      </c>
      <c r="P2429" s="53">
        <f t="shared" si="418"/>
        <v>21.812269025567122</v>
      </c>
      <c r="Q2429" s="53">
        <v>0.2</v>
      </c>
      <c r="R2429" s="53">
        <f t="shared" si="419"/>
        <v>8.5245233291529914</v>
      </c>
    </row>
    <row r="2430" spans="2:18" ht="15">
      <c r="B2430" s="84">
        <v>32733</v>
      </c>
      <c r="C2430" s="85">
        <v>0</v>
      </c>
      <c r="D2430" s="86">
        <v>31</v>
      </c>
      <c r="E2430" s="87">
        <v>16</v>
      </c>
      <c r="F2430" s="96">
        <f t="shared" si="410"/>
        <v>23.5</v>
      </c>
      <c r="G2430" s="96"/>
      <c r="H2430" s="74">
        <f t="shared" si="411"/>
        <v>225</v>
      </c>
      <c r="I2430" s="53">
        <f t="shared" si="409"/>
        <v>0.97389837522490752</v>
      </c>
      <c r="J2430" s="53">
        <f t="shared" si="412"/>
        <v>0.26107852392308678</v>
      </c>
      <c r="K2430" s="53">
        <f t="shared" si="413"/>
        <v>1.8546351236691809</v>
      </c>
      <c r="L2430" s="53">
        <f t="shared" si="414"/>
        <v>35.936553985335735</v>
      </c>
      <c r="M2430" s="93">
        <f t="shared" si="415"/>
        <v>5.3830892989623003</v>
      </c>
      <c r="N2430" s="53">
        <f t="shared" si="416"/>
        <v>23.660884767899145</v>
      </c>
      <c r="O2430">
        <f t="shared" si="417"/>
        <v>1.322598302772739</v>
      </c>
      <c r="P2430" s="53">
        <f t="shared" si="418"/>
        <v>21.812269025567122</v>
      </c>
      <c r="Q2430" s="53">
        <v>0.2</v>
      </c>
      <c r="R2430" s="53">
        <f t="shared" si="419"/>
        <v>8.4937054617173562</v>
      </c>
    </row>
    <row r="2431" spans="2:18" ht="15">
      <c r="B2431" s="84">
        <v>32734</v>
      </c>
      <c r="C2431" s="85">
        <v>0</v>
      </c>
      <c r="D2431" s="86">
        <v>33</v>
      </c>
      <c r="E2431" s="87">
        <v>18</v>
      </c>
      <c r="F2431" s="96">
        <f t="shared" si="410"/>
        <v>25.5</v>
      </c>
      <c r="G2431" s="96"/>
      <c r="H2431" s="74">
        <f t="shared" si="411"/>
        <v>226</v>
      </c>
      <c r="I2431" s="53">
        <f t="shared" si="409"/>
        <v>0.97426070132171483</v>
      </c>
      <c r="J2431" s="53">
        <f t="shared" si="412"/>
        <v>0.25579466420081692</v>
      </c>
      <c r="K2431" s="53">
        <f t="shared" si="413"/>
        <v>1.8484683185532087</v>
      </c>
      <c r="L2431" s="53">
        <f t="shared" si="414"/>
        <v>35.733193197215876</v>
      </c>
      <c r="M2431" s="93">
        <f t="shared" si="415"/>
        <v>5.6118341410738903</v>
      </c>
      <c r="N2431" s="53">
        <f t="shared" si="416"/>
        <v>23.526990567136973</v>
      </c>
      <c r="O2431">
        <f t="shared" si="417"/>
        <v>1.4719947804869402</v>
      </c>
      <c r="P2431" s="53">
        <f t="shared" si="418"/>
        <v>24.604553444924591</v>
      </c>
      <c r="Q2431" s="53">
        <v>0.2</v>
      </c>
      <c r="R2431" s="53">
        <f t="shared" si="419"/>
        <v>8.5432854820246629</v>
      </c>
    </row>
    <row r="2432" spans="2:18" ht="15">
      <c r="B2432" s="84">
        <v>32735</v>
      </c>
      <c r="C2432" s="85">
        <v>7.4</v>
      </c>
      <c r="D2432" s="86">
        <v>33</v>
      </c>
      <c r="E2432" s="87">
        <v>19</v>
      </c>
      <c r="F2432" s="96">
        <f t="shared" si="410"/>
        <v>26</v>
      </c>
      <c r="G2432" s="96"/>
      <c r="H2432" s="74">
        <f t="shared" si="411"/>
        <v>227</v>
      </c>
      <c r="I2432" s="53">
        <f t="shared" si="409"/>
        <v>0.97463064409110667</v>
      </c>
      <c r="J2432" s="53">
        <f t="shared" si="412"/>
        <v>0.2504427695645105</v>
      </c>
      <c r="K2432" s="53">
        <f t="shared" si="413"/>
        <v>1.8422504417571395</v>
      </c>
      <c r="L2432" s="53">
        <f t="shared" si="414"/>
        <v>35.527043306817113</v>
      </c>
      <c r="M2432" s="93">
        <f t="shared" si="415"/>
        <v>5.4525124673017897</v>
      </c>
      <c r="N2432" s="53">
        <f t="shared" si="416"/>
        <v>22.598104083262296</v>
      </c>
      <c r="O2432">
        <f t="shared" si="417"/>
        <v>1.5115504809261888</v>
      </c>
      <c r="P2432" s="53">
        <f t="shared" si="418"/>
        <v>25.350401917786186</v>
      </c>
      <c r="Q2432" s="53">
        <v>0.2</v>
      </c>
      <c r="R2432" s="53">
        <f t="shared" si="419"/>
        <v>8.3448081576750397</v>
      </c>
    </row>
    <row r="2433" spans="2:18" ht="15">
      <c r="B2433" s="84">
        <v>32736</v>
      </c>
      <c r="C2433" s="85">
        <v>0</v>
      </c>
      <c r="D2433" s="86">
        <v>33</v>
      </c>
      <c r="E2433" s="87">
        <v>18</v>
      </c>
      <c r="F2433" s="96">
        <f t="shared" si="410"/>
        <v>25.5</v>
      </c>
      <c r="G2433" s="96"/>
      <c r="H2433" s="74">
        <f t="shared" si="411"/>
        <v>228</v>
      </c>
      <c r="I2433" s="53">
        <f t="shared" si="409"/>
        <v>0.97500809406106548</v>
      </c>
      <c r="J2433" s="53">
        <f t="shared" si="412"/>
        <v>0.24502434533453546</v>
      </c>
      <c r="K2433" s="53">
        <f t="shared" si="413"/>
        <v>1.8359834865229152</v>
      </c>
      <c r="L2433" s="53">
        <f t="shared" si="414"/>
        <v>35.31815034785236</v>
      </c>
      <c r="M2433" s="93">
        <f t="shared" si="415"/>
        <v>5.5466524032087099</v>
      </c>
      <c r="N2433" s="53">
        <f t="shared" si="416"/>
        <v>23.253723379733923</v>
      </c>
      <c r="O2433">
        <f t="shared" si="417"/>
        <v>1.4719947804869402</v>
      </c>
      <c r="P2433" s="53">
        <f t="shared" si="418"/>
        <v>24.604553444924591</v>
      </c>
      <c r="Q2433" s="53">
        <v>0.2</v>
      </c>
      <c r="R2433" s="53">
        <f t="shared" si="419"/>
        <v>8.4791947285514677</v>
      </c>
    </row>
    <row r="2434" spans="2:18" ht="15">
      <c r="B2434" s="84">
        <v>32737</v>
      </c>
      <c r="C2434" s="85">
        <v>0</v>
      </c>
      <c r="D2434" s="86">
        <v>33</v>
      </c>
      <c r="E2434" s="87">
        <v>18</v>
      </c>
      <c r="F2434" s="96">
        <f t="shared" si="410"/>
        <v>25.5</v>
      </c>
      <c r="G2434" s="96"/>
      <c r="H2434" s="74">
        <f t="shared" si="411"/>
        <v>229</v>
      </c>
      <c r="I2434" s="53">
        <f t="shared" si="409"/>
        <v>0.97539293953807282</v>
      </c>
      <c r="J2434" s="53">
        <f t="shared" si="412"/>
        <v>0.23954090215660312</v>
      </c>
      <c r="K2434" s="53">
        <f t="shared" si="413"/>
        <v>1.8296693896215483</v>
      </c>
      <c r="L2434" s="53">
        <f t="shared" si="414"/>
        <v>35.106560869164369</v>
      </c>
      <c r="M2434" s="93">
        <f t="shared" si="415"/>
        <v>5.5134226536635227</v>
      </c>
      <c r="N2434" s="53">
        <f t="shared" si="416"/>
        <v>23.114411350111403</v>
      </c>
      <c r="O2434">
        <f t="shared" si="417"/>
        <v>1.4719947804869402</v>
      </c>
      <c r="P2434" s="53">
        <f t="shared" si="418"/>
        <v>24.604553444924591</v>
      </c>
      <c r="Q2434" s="53">
        <v>0.2</v>
      </c>
      <c r="R2434" s="53">
        <f t="shared" si="419"/>
        <v>8.4465211645160672</v>
      </c>
    </row>
    <row r="2435" spans="2:18" ht="15">
      <c r="B2435" s="84">
        <v>32738</v>
      </c>
      <c r="C2435" s="85">
        <v>0.6</v>
      </c>
      <c r="D2435" s="86">
        <v>32</v>
      </c>
      <c r="E2435" s="87">
        <v>17</v>
      </c>
      <c r="F2435" s="96">
        <f t="shared" si="410"/>
        <v>24.5</v>
      </c>
      <c r="G2435" s="96"/>
      <c r="H2435" s="74">
        <f t="shared" si="411"/>
        <v>230</v>
      </c>
      <c r="I2435" s="53">
        <f t="shared" si="409"/>
        <v>0.9757850666401604</v>
      </c>
      <c r="J2435" s="53">
        <f t="shared" si="412"/>
        <v>0.23399395560558103</v>
      </c>
      <c r="K2435" s="53">
        <f t="shared" si="413"/>
        <v>1.8233100316399484</v>
      </c>
      <c r="L2435" s="53">
        <f t="shared" si="414"/>
        <v>34.892321951444117</v>
      </c>
      <c r="M2435" s="93">
        <f t="shared" si="415"/>
        <v>5.3532230773981899</v>
      </c>
      <c r="N2435" s="53">
        <f t="shared" si="416"/>
        <v>22.973354910836594</v>
      </c>
      <c r="O2435">
        <f t="shared" si="417"/>
        <v>1.395565076951925</v>
      </c>
      <c r="P2435" s="53">
        <f t="shared" si="418"/>
        <v>23.171067686527078</v>
      </c>
      <c r="Q2435" s="53">
        <v>0.2</v>
      </c>
      <c r="R2435" s="53">
        <f t="shared" si="419"/>
        <v>8.3738063628373478</v>
      </c>
    </row>
    <row r="2436" spans="2:18" ht="15">
      <c r="B2436" s="84">
        <v>32739</v>
      </c>
      <c r="C2436" s="85">
        <v>4.5999999999999996</v>
      </c>
      <c r="D2436" s="86">
        <v>32</v>
      </c>
      <c r="E2436" s="87">
        <v>14</v>
      </c>
      <c r="F2436" s="96">
        <f t="shared" si="410"/>
        <v>23</v>
      </c>
      <c r="G2436" s="96"/>
      <c r="H2436" s="74">
        <f t="shared" si="411"/>
        <v>231</v>
      </c>
      <c r="I2436" s="53">
        <f t="shared" si="409"/>
        <v>0.97618435933060999</v>
      </c>
      <c r="J2436" s="53">
        <f t="shared" si="412"/>
        <v>0.22838502582131925</v>
      </c>
      <c r="K2436" s="53">
        <f t="shared" si="413"/>
        <v>1.8169072374064701</v>
      </c>
      <c r="L2436" s="53">
        <f t="shared" si="414"/>
        <v>34.675481224553344</v>
      </c>
      <c r="M2436" s="93">
        <f t="shared" si="415"/>
        <v>5.6210621362958069</v>
      </c>
      <c r="N2436" s="53">
        <f t="shared" si="416"/>
        <v>25.009653273084247</v>
      </c>
      <c r="O2436">
        <f t="shared" si="417"/>
        <v>1.2873721991508951</v>
      </c>
      <c r="P2436" s="53">
        <f t="shared" si="418"/>
        <v>21.159810760487982</v>
      </c>
      <c r="Q2436" s="53">
        <v>0.2</v>
      </c>
      <c r="R2436" s="53">
        <f t="shared" si="419"/>
        <v>8.7872584423479232</v>
      </c>
    </row>
    <row r="2437" spans="2:18" ht="15">
      <c r="B2437" s="84">
        <v>32740</v>
      </c>
      <c r="C2437" s="85">
        <v>0</v>
      </c>
      <c r="D2437" s="86">
        <v>32</v>
      </c>
      <c r="E2437" s="87">
        <v>18</v>
      </c>
      <c r="F2437" s="96">
        <f t="shared" si="410"/>
        <v>25</v>
      </c>
      <c r="G2437" s="96"/>
      <c r="H2437" s="74">
        <f t="shared" si="411"/>
        <v>232</v>
      </c>
      <c r="I2437" s="53">
        <f t="shared" si="409"/>
        <v>0.97659069945229038</v>
      </c>
      <c r="J2437" s="53">
        <f t="shared" si="412"/>
        <v>0.22271563717602461</v>
      </c>
      <c r="K2437" s="53">
        <f t="shared" si="413"/>
        <v>1.810462776545904</v>
      </c>
      <c r="L2437" s="53">
        <f t="shared" si="414"/>
        <v>34.456086885348398</v>
      </c>
      <c r="M2437" s="93">
        <f t="shared" si="415"/>
        <v>5.1674134857684004</v>
      </c>
      <c r="N2437" s="53">
        <f t="shared" si="416"/>
        <v>21.916888242361058</v>
      </c>
      <c r="O2437">
        <f t="shared" si="417"/>
        <v>1.4333386753343602</v>
      </c>
      <c r="P2437" s="53">
        <f t="shared" si="418"/>
        <v>23.878257206163344</v>
      </c>
      <c r="Q2437" s="53">
        <v>0.2</v>
      </c>
      <c r="R2437" s="53">
        <f t="shared" si="419"/>
        <v>8.1462417177300832</v>
      </c>
    </row>
    <row r="2438" spans="2:18" ht="15">
      <c r="B2438" s="84">
        <v>32741</v>
      </c>
      <c r="C2438" s="85">
        <v>0</v>
      </c>
      <c r="D2438" s="86">
        <v>33</v>
      </c>
      <c r="E2438" s="87">
        <v>18</v>
      </c>
      <c r="F2438" s="96">
        <f t="shared" si="410"/>
        <v>25.5</v>
      </c>
      <c r="G2438" s="96"/>
      <c r="H2438" s="74">
        <f t="shared" si="411"/>
        <v>233</v>
      </c>
      <c r="I2438" s="53">
        <f t="shared" si="409"/>
        <v>0.97700396676262224</v>
      </c>
      <c r="J2438" s="53">
        <f t="shared" si="412"/>
        <v>0.21698731797268575</v>
      </c>
      <c r="K2438" s="53">
        <f t="shared" si="413"/>
        <v>1.8039783641549574</v>
      </c>
      <c r="L2438" s="53">
        <f t="shared" si="414"/>
        <v>34.234187715904213</v>
      </c>
      <c r="M2438" s="93">
        <f t="shared" si="415"/>
        <v>5.3764180087608926</v>
      </c>
      <c r="N2438" s="53">
        <f t="shared" si="416"/>
        <v>22.540034612088046</v>
      </c>
      <c r="O2438">
        <f t="shared" si="417"/>
        <v>1.4719947804869402</v>
      </c>
      <c r="P2438" s="53">
        <f t="shared" si="418"/>
        <v>24.604553444924591</v>
      </c>
      <c r="Q2438" s="53">
        <v>0.2</v>
      </c>
      <c r="R2438" s="53">
        <f t="shared" si="419"/>
        <v>8.311809645481409</v>
      </c>
    </row>
    <row r="2439" spans="2:18" ht="15">
      <c r="B2439" s="84">
        <v>32742</v>
      </c>
      <c r="C2439" s="85">
        <v>0</v>
      </c>
      <c r="D2439" s="86">
        <v>32</v>
      </c>
      <c r="E2439" s="87">
        <v>18</v>
      </c>
      <c r="F2439" s="96">
        <f t="shared" si="410"/>
        <v>25</v>
      </c>
      <c r="G2439" s="96"/>
      <c r="H2439" s="74">
        <f t="shared" si="411"/>
        <v>234</v>
      </c>
      <c r="I2439" s="53">
        <f t="shared" si="409"/>
        <v>0.97742403896915975</v>
      </c>
      <c r="J2439" s="53">
        <f t="shared" si="412"/>
        <v>0.21120160017397474</v>
      </c>
      <c r="K2439" s="53">
        <f t="shared" si="413"/>
        <v>1.7974556615895867</v>
      </c>
      <c r="L2439" s="53">
        <f t="shared" si="414"/>
        <v>34.009833102038442</v>
      </c>
      <c r="M2439" s="93">
        <f t="shared" si="415"/>
        <v>5.1004883637827225</v>
      </c>
      <c r="N2439" s="53">
        <f t="shared" si="416"/>
        <v>21.633034352362479</v>
      </c>
      <c r="O2439">
        <f t="shared" si="417"/>
        <v>1.4333386753343602</v>
      </c>
      <c r="P2439" s="53">
        <f t="shared" si="418"/>
        <v>23.878257206163344</v>
      </c>
      <c r="Q2439" s="53">
        <v>0.2</v>
      </c>
      <c r="R2439" s="53">
        <f t="shared" si="419"/>
        <v>8.0797438981399754</v>
      </c>
    </row>
    <row r="2440" spans="2:18" ht="15">
      <c r="B2440" s="84">
        <v>32743</v>
      </c>
      <c r="C2440" s="85">
        <v>0</v>
      </c>
      <c r="D2440" s="86">
        <v>32</v>
      </c>
      <c r="E2440" s="87">
        <v>17</v>
      </c>
      <c r="F2440" s="96">
        <f t="shared" si="410"/>
        <v>24.5</v>
      </c>
      <c r="G2440" s="96"/>
      <c r="H2440" s="74">
        <f t="shared" si="411"/>
        <v>235</v>
      </c>
      <c r="I2440" s="53">
        <f t="shared" si="409"/>
        <v>0.97785079176577849</v>
      </c>
      <c r="J2440" s="53">
        <f t="shared" si="412"/>
        <v>0.20536001916100194</v>
      </c>
      <c r="K2440" s="53">
        <f t="shared" si="413"/>
        <v>1.7908962773558934</v>
      </c>
      <c r="L2440" s="53">
        <f t="shared" si="414"/>
        <v>33.783073052036812</v>
      </c>
      <c r="M2440" s="93">
        <f t="shared" si="415"/>
        <v>5.1830407428677132</v>
      </c>
      <c r="N2440" s="53">
        <f t="shared" si="416"/>
        <v>22.243017483422019</v>
      </c>
      <c r="O2440">
        <f t="shared" si="417"/>
        <v>1.395565076951925</v>
      </c>
      <c r="P2440" s="53">
        <f t="shared" si="418"/>
        <v>23.171067686527078</v>
      </c>
      <c r="Q2440" s="53">
        <v>0.2</v>
      </c>
      <c r="R2440" s="53">
        <f t="shared" si="419"/>
        <v>8.2029126175987326</v>
      </c>
    </row>
    <row r="2441" spans="2:18" ht="15">
      <c r="B2441" s="84">
        <v>32744</v>
      </c>
      <c r="C2441" s="85">
        <v>0</v>
      </c>
      <c r="D2441" s="86">
        <v>32</v>
      </c>
      <c r="E2441" s="87">
        <v>17</v>
      </c>
      <c r="F2441" s="96">
        <f t="shared" si="410"/>
        <v>24.5</v>
      </c>
      <c r="G2441" s="96"/>
      <c r="H2441" s="74">
        <f t="shared" si="411"/>
        <v>236</v>
      </c>
      <c r="I2441" s="53">
        <f t="shared" si="409"/>
        <v>0.97828409886946033</v>
      </c>
      <c r="J2441" s="53">
        <f t="shared" si="412"/>
        <v>0.19946411352127225</v>
      </c>
      <c r="K2441" s="53">
        <f t="shared" si="413"/>
        <v>1.7843017680966851</v>
      </c>
      <c r="L2441" s="53">
        <f t="shared" si="414"/>
        <v>33.553958215483732</v>
      </c>
      <c r="M2441" s="93">
        <f t="shared" si="415"/>
        <v>5.1478896620047925</v>
      </c>
      <c r="N2441" s="53">
        <f t="shared" si="416"/>
        <v>22.09216663254437</v>
      </c>
      <c r="O2441">
        <f t="shared" si="417"/>
        <v>1.395565076951925</v>
      </c>
      <c r="P2441" s="53">
        <f t="shared" si="418"/>
        <v>23.171067686527078</v>
      </c>
      <c r="Q2441" s="53">
        <v>0.2</v>
      </c>
      <c r="R2441" s="53">
        <f t="shared" si="419"/>
        <v>8.1676145951898675</v>
      </c>
    </row>
    <row r="2442" spans="2:18" ht="15">
      <c r="B2442" s="84">
        <v>32745</v>
      </c>
      <c r="C2442" s="85">
        <v>0</v>
      </c>
      <c r="D2442" s="86">
        <v>31</v>
      </c>
      <c r="E2442" s="87">
        <v>20</v>
      </c>
      <c r="F2442" s="96">
        <f t="shared" si="410"/>
        <v>25.5</v>
      </c>
      <c r="G2442" s="96"/>
      <c r="H2442" s="74">
        <f t="shared" si="411"/>
        <v>237</v>
      </c>
      <c r="I2442" s="53">
        <f t="shared" ref="I2442:I2505" si="420">1+0.0334*COS($I$7*H2442-0.0552)</f>
        <v>0.97872383205766189</v>
      </c>
      <c r="J2442" s="53">
        <f t="shared" si="412"/>
        <v>0.19351542486513199</v>
      </c>
      <c r="K2442" s="53">
        <f t="shared" si="413"/>
        <v>1.7776736396661694</v>
      </c>
      <c r="L2442" s="53">
        <f t="shared" si="414"/>
        <v>33.322539902103479</v>
      </c>
      <c r="M2442" s="93">
        <f t="shared" si="415"/>
        <v>4.4814835762648206</v>
      </c>
      <c r="N2442" s="53">
        <f t="shared" si="416"/>
        <v>18.788121525876978</v>
      </c>
      <c r="O2442">
        <f t="shared" si="417"/>
        <v>1.4719947804869402</v>
      </c>
      <c r="P2442" s="53">
        <f t="shared" si="418"/>
        <v>24.604553444924591</v>
      </c>
      <c r="Q2442" s="53">
        <v>0.2</v>
      </c>
      <c r="R2442" s="53">
        <f t="shared" si="419"/>
        <v>7.4318542474462062</v>
      </c>
    </row>
    <row r="2443" spans="2:18" ht="15">
      <c r="B2443" s="84">
        <v>32746</v>
      </c>
      <c r="C2443" s="85">
        <v>0</v>
      </c>
      <c r="D2443" s="86">
        <v>29</v>
      </c>
      <c r="E2443" s="87">
        <v>17</v>
      </c>
      <c r="F2443" s="96">
        <f t="shared" si="410"/>
        <v>23</v>
      </c>
      <c r="G2443" s="96"/>
      <c r="H2443" s="74">
        <f t="shared" si="411"/>
        <v>238</v>
      </c>
      <c r="I2443" s="53">
        <f t="shared" si="420"/>
        <v>0.97916986120625815</v>
      </c>
      <c r="J2443" s="53">
        <f t="shared" si="412"/>
        <v>0.18751549766996503</v>
      </c>
      <c r="K2443" s="53">
        <f t="shared" si="413"/>
        <v>1.7710133482856545</v>
      </c>
      <c r="L2443" s="53">
        <f t="shared" si="414"/>
        <v>33.088870100519358</v>
      </c>
      <c r="M2443" s="93">
        <f t="shared" si="415"/>
        <v>4.3795773095855717</v>
      </c>
      <c r="N2443" s="53">
        <f t="shared" si="416"/>
        <v>19.485945420909719</v>
      </c>
      <c r="O2443">
        <f t="shared" si="417"/>
        <v>1.2873721991508951</v>
      </c>
      <c r="P2443" s="53">
        <f t="shared" si="418"/>
        <v>21.159810760487982</v>
      </c>
      <c r="Q2443" s="53">
        <v>0.2</v>
      </c>
      <c r="R2443" s="53">
        <f t="shared" si="419"/>
        <v>7.4995691533140905</v>
      </c>
    </row>
    <row r="2444" spans="2:18" ht="15">
      <c r="B2444" s="84">
        <v>32747</v>
      </c>
      <c r="C2444" s="85">
        <v>2.6</v>
      </c>
      <c r="D2444" s="86">
        <v>26</v>
      </c>
      <c r="E2444" s="87">
        <v>16</v>
      </c>
      <c r="F2444" s="96">
        <f t="shared" si="410"/>
        <v>21</v>
      </c>
      <c r="G2444" s="96"/>
      <c r="H2444" s="74">
        <f t="shared" si="411"/>
        <v>239</v>
      </c>
      <c r="I2444" s="53">
        <f t="shared" si="420"/>
        <v>0.97962205432804828</v>
      </c>
      <c r="J2444" s="53">
        <f t="shared" si="412"/>
        <v>0.18146587915136539</v>
      </c>
      <c r="K2444" s="53">
        <f t="shared" si="413"/>
        <v>1.764322301773517</v>
      </c>
      <c r="L2444" s="53">
        <f t="shared" si="414"/>
        <v>32.853001496841131</v>
      </c>
      <c r="M2444" s="93">
        <f t="shared" si="415"/>
        <v>3.7749069648250324</v>
      </c>
      <c r="N2444" s="53">
        <f t="shared" si="416"/>
        <v>17.661353159499637</v>
      </c>
      <c r="O2444">
        <f t="shared" si="417"/>
        <v>1.1544769098420939</v>
      </c>
      <c r="P2444" s="53">
        <f t="shared" si="418"/>
        <v>18.720055663097781</v>
      </c>
      <c r="Q2444" s="53">
        <v>0.2</v>
      </c>
      <c r="R2444" s="53">
        <f t="shared" si="419"/>
        <v>6.9956872618672996</v>
      </c>
    </row>
    <row r="2445" spans="2:18" ht="15">
      <c r="B2445" s="84">
        <v>32748</v>
      </c>
      <c r="C2445" s="85">
        <v>15.8</v>
      </c>
      <c r="D2445" s="86">
        <v>22</v>
      </c>
      <c r="E2445" s="87">
        <v>11</v>
      </c>
      <c r="F2445" s="96">
        <f t="shared" si="410"/>
        <v>16.5</v>
      </c>
      <c r="G2445" s="96"/>
      <c r="H2445" s="74">
        <f t="shared" si="411"/>
        <v>240</v>
      </c>
      <c r="I2445" s="53">
        <f t="shared" si="420"/>
        <v>0.98008027761181238</v>
      </c>
      <c r="J2445" s="53">
        <f t="shared" si="412"/>
        <v>0.17536811916049025</v>
      </c>
      <c r="K2445" s="53">
        <f t="shared" si="413"/>
        <v>1.7576018608431281</v>
      </c>
      <c r="L2445" s="53">
        <f t="shared" si="414"/>
        <v>32.614987492993194</v>
      </c>
      <c r="M2445" s="93">
        <f t="shared" si="415"/>
        <v>3.4746186987332277</v>
      </c>
      <c r="N2445" s="53">
        <f t="shared" si="416"/>
        <v>18.389184929586733</v>
      </c>
      <c r="O2445">
        <f t="shared" si="417"/>
        <v>0.89821237770744478</v>
      </c>
      <c r="P2445" s="53">
        <f t="shared" si="418"/>
        <v>14.122457624351155</v>
      </c>
      <c r="Q2445" s="53">
        <v>0.2</v>
      </c>
      <c r="R2445" s="53">
        <f t="shared" si="419"/>
        <v>6.9702803359864891</v>
      </c>
    </row>
    <row r="2446" spans="2:18" ht="15">
      <c r="B2446" s="84">
        <v>32749</v>
      </c>
      <c r="C2446" s="85">
        <v>0</v>
      </c>
      <c r="D2446" s="86">
        <v>25</v>
      </c>
      <c r="E2446" s="87">
        <v>9</v>
      </c>
      <c r="F2446" s="96">
        <f t="shared" si="410"/>
        <v>17</v>
      </c>
      <c r="G2446" s="96"/>
      <c r="H2446" s="74">
        <f t="shared" si="411"/>
        <v>241</v>
      </c>
      <c r="I2446" s="53">
        <f t="shared" si="420"/>
        <v>0.98054439546190864</v>
      </c>
      <c r="J2446" s="53">
        <f t="shared" si="412"/>
        <v>0.1692237701067511</v>
      </c>
      <c r="K2446" s="53">
        <f t="shared" si="413"/>
        <v>1.7508533404627868</v>
      </c>
      <c r="L2446" s="53">
        <f t="shared" si="414"/>
        <v>32.374882224697821</v>
      </c>
      <c r="M2446" s="93">
        <f t="shared" si="415"/>
        <v>4.2203348098775466</v>
      </c>
      <c r="N2446" s="53">
        <f t="shared" si="416"/>
        <v>22.014919912794518</v>
      </c>
      <c r="O2446">
        <f t="shared" si="417"/>
        <v>0.92399173474224472</v>
      </c>
      <c r="P2446" s="53">
        <f t="shared" si="418"/>
        <v>14.577982189385189</v>
      </c>
      <c r="Q2446" s="53">
        <v>0.2</v>
      </c>
      <c r="R2446" s="53">
        <f t="shared" si="419"/>
        <v>7.8225723581491353</v>
      </c>
    </row>
    <row r="2447" spans="2:18" ht="15">
      <c r="B2447" s="84">
        <v>32750</v>
      </c>
      <c r="C2447" s="85">
        <v>0</v>
      </c>
      <c r="D2447" s="86">
        <v>28</v>
      </c>
      <c r="E2447" s="87">
        <v>8</v>
      </c>
      <c r="F2447" s="96">
        <f t="shared" ref="F2447:F2510" si="421">0.5*(D2447+E2447)</f>
        <v>18</v>
      </c>
      <c r="G2447" s="96"/>
      <c r="H2447" s="74">
        <f t="shared" ref="H2447:H2510" si="422">B2447-DATE(YEAR(B2447),1,0)</f>
        <v>242</v>
      </c>
      <c r="I2447" s="53">
        <f t="shared" si="420"/>
        <v>0.98101427053839818</v>
      </c>
      <c r="J2447" s="53">
        <f t="shared" ref="J2447:J2510" si="423">ASIN(0.39785*SIN(4.869+$I$7*H2447+0.03345*SIN(6.224+$I$7*H2447)))</f>
        <v>0.16303438690500505</v>
      </c>
      <c r="K2447" s="53">
        <f t="shared" ref="K2447:K2510" si="424">ACOS(-TAN(J2447)*TAN($E$7*$I$8))</f>
        <v>1.7440780112721548</v>
      </c>
      <c r="L2447" s="53">
        <f t="shared" ref="L2447:L2510" si="425">117.5*I2447*((K2447*SIN($E$7*$I$8)*SIN(J2447)+COS($E$7*$I$8)*COS(J2447)*SIN(K2447))/PI())</f>
        <v>32.132740579031577</v>
      </c>
      <c r="M2447" s="93">
        <f t="shared" ref="M2447:M2510" si="426">0.0023*L2447/2.456*(0.5*(D2447+E2447)+17.8)*SQRT(D2447-E2447)</f>
        <v>4.8177611570712982</v>
      </c>
      <c r="N2447" s="53">
        <f t="shared" ref="N2447:N2510" si="427">0.17*L2447*SQRT(D2447-E2447)</f>
        <v>24.429337360947393</v>
      </c>
      <c r="O2447">
        <f t="shared" ref="O2447:O2510" si="428">5336/(F2447+273.15)^2*EXP(21.07-5336/(F2447+273.15))</f>
        <v>0.97748894673792364</v>
      </c>
      <c r="P2447" s="53">
        <f t="shared" ref="P2447:P2510" si="429">EXP(21.07-5336/(F2447+273.15))</f>
        <v>15.528504174899853</v>
      </c>
      <c r="Q2447" s="53">
        <v>0.2</v>
      </c>
      <c r="R2447" s="53">
        <f t="shared" ref="R2447:R2510" si="430">(O2447*N2447*0.6+$L$8*6.43*(1+0.536*Q2447)*P2447*(1- G2447/100))/($O$7*(O2447+$L$8))</f>
        <v>8.4245299590405249</v>
      </c>
    </row>
    <row r="2448" spans="2:18" ht="15">
      <c r="B2448" s="84">
        <v>32751</v>
      </c>
      <c r="C2448" s="85">
        <v>0</v>
      </c>
      <c r="D2448" s="86">
        <v>26</v>
      </c>
      <c r="E2448" s="87">
        <v>8</v>
      </c>
      <c r="F2448" s="96">
        <f t="shared" si="421"/>
        <v>17</v>
      </c>
      <c r="G2448" s="96"/>
      <c r="H2448" s="74">
        <f t="shared" si="422"/>
        <v>243</v>
      </c>
      <c r="I2448" s="53">
        <f t="shared" si="420"/>
        <v>0.98148976379768649</v>
      </c>
      <c r="J2448" s="53">
        <f t="shared" si="423"/>
        <v>0.15680152694636912</v>
      </c>
      <c r="K2448" s="53">
        <f t="shared" si="424"/>
        <v>1.7372771010500481</v>
      </c>
      <c r="L2448" s="53">
        <f t="shared" si="425"/>
        <v>31.88861821147421</v>
      </c>
      <c r="M2448" s="93">
        <f t="shared" si="426"/>
        <v>4.4091073307672151</v>
      </c>
      <c r="N2448" s="53">
        <f t="shared" si="427"/>
        <v>22.999631343602292</v>
      </c>
      <c r="O2448">
        <f t="shared" si="428"/>
        <v>0.92399173474224472</v>
      </c>
      <c r="P2448" s="53">
        <f t="shared" si="429"/>
        <v>14.577982189385189</v>
      </c>
      <c r="Q2448" s="53">
        <v>0.2</v>
      </c>
      <c r="R2448" s="53">
        <f t="shared" si="430"/>
        <v>8.0478677127474718</v>
      </c>
    </row>
    <row r="2449" spans="2:18" ht="15">
      <c r="B2449" s="84">
        <v>32752</v>
      </c>
      <c r="C2449" s="85">
        <v>0</v>
      </c>
      <c r="D2449" s="86">
        <v>24</v>
      </c>
      <c r="E2449" s="87">
        <v>10</v>
      </c>
      <c r="F2449" s="96">
        <f t="shared" si="421"/>
        <v>17</v>
      </c>
      <c r="G2449" s="96"/>
      <c r="H2449" s="74">
        <f t="shared" si="422"/>
        <v>244</v>
      </c>
      <c r="I2449" s="53">
        <f t="shared" si="420"/>
        <v>0.98197073453366823</v>
      </c>
      <c r="J2449" s="53">
        <f t="shared" si="423"/>
        <v>0.15052675009176728</v>
      </c>
      <c r="K2449" s="53">
        <f t="shared" si="424"/>
        <v>1.730451796228839</v>
      </c>
      <c r="L2449" s="53">
        <f t="shared" si="425"/>
        <v>31.642571562372726</v>
      </c>
      <c r="M2449" s="93">
        <f t="shared" si="426"/>
        <v>3.8584644773187748</v>
      </c>
      <c r="N2449" s="53">
        <f t="shared" si="427"/>
        <v>20.127262475888745</v>
      </c>
      <c r="O2449">
        <f t="shared" si="428"/>
        <v>0.92399173474224472</v>
      </c>
      <c r="P2449" s="53">
        <f t="shared" si="429"/>
        <v>14.577982189385189</v>
      </c>
      <c r="Q2449" s="53">
        <v>0.2</v>
      </c>
      <c r="R2449" s="53">
        <f t="shared" si="430"/>
        <v>7.390689028370983</v>
      </c>
    </row>
    <row r="2450" spans="2:18" ht="15">
      <c r="B2450" s="84">
        <v>32753</v>
      </c>
      <c r="C2450" s="85">
        <v>0</v>
      </c>
      <c r="D2450" s="86">
        <v>17</v>
      </c>
      <c r="E2450" s="87">
        <v>12</v>
      </c>
      <c r="F2450" s="96">
        <f t="shared" si="421"/>
        <v>14.5</v>
      </c>
      <c r="G2450" s="96"/>
      <c r="H2450" s="74">
        <f t="shared" si="422"/>
        <v>245</v>
      </c>
      <c r="I2450" s="53">
        <f t="shared" si="420"/>
        <v>0.98245704041936432</v>
      </c>
      <c r="J2450" s="53">
        <f t="shared" si="423"/>
        <v>0.14421161868731239</v>
      </c>
      <c r="K2450" s="53">
        <f t="shared" si="424"/>
        <v>1.7236032434511035</v>
      </c>
      <c r="L2450" s="53">
        <f t="shared" si="425"/>
        <v>31.39465787274569</v>
      </c>
      <c r="M2450" s="93">
        <f t="shared" si="426"/>
        <v>2.1234534880906426</v>
      </c>
      <c r="N2450" s="53">
        <f t="shared" si="427"/>
        <v>11.934100152747414</v>
      </c>
      <c r="O2450">
        <f t="shared" si="428"/>
        <v>0.80125269250101316</v>
      </c>
      <c r="P2450" s="53">
        <f t="shared" si="429"/>
        <v>12.424600625459268</v>
      </c>
      <c r="Q2450" s="53">
        <v>0.2</v>
      </c>
      <c r="R2450" s="53">
        <f t="shared" si="430"/>
        <v>5.413814746151556</v>
      </c>
    </row>
    <row r="2451" spans="2:18" ht="15">
      <c r="B2451" s="84">
        <v>32754</v>
      </c>
      <c r="C2451" s="85">
        <v>18.399999999999999</v>
      </c>
      <c r="D2451" s="86">
        <v>22</v>
      </c>
      <c r="E2451" s="87">
        <v>12</v>
      </c>
      <c r="F2451" s="96">
        <f t="shared" si="421"/>
        <v>17</v>
      </c>
      <c r="G2451" s="96"/>
      <c r="H2451" s="74">
        <f t="shared" si="422"/>
        <v>246</v>
      </c>
      <c r="I2451" s="53">
        <f t="shared" si="420"/>
        <v>0.98294853754903944</v>
      </c>
      <c r="J2451" s="53">
        <f t="shared" si="423"/>
        <v>0.13785769760061342</v>
      </c>
      <c r="K2451" s="53">
        <f t="shared" si="424"/>
        <v>1.7167325511645151</v>
      </c>
      <c r="L2451" s="53">
        <f t="shared" si="425"/>
        <v>31.144935199355523</v>
      </c>
      <c r="M2451" s="93">
        <f t="shared" si="426"/>
        <v>3.2097126148116586</v>
      </c>
      <c r="N2451" s="53">
        <f t="shared" si="427"/>
        <v>16.743118577413345</v>
      </c>
      <c r="O2451">
        <f t="shared" si="428"/>
        <v>0.92399173474224472</v>
      </c>
      <c r="P2451" s="53">
        <f t="shared" si="429"/>
        <v>14.577982189385189</v>
      </c>
      <c r="Q2451" s="53">
        <v>0.2</v>
      </c>
      <c r="R2451" s="53">
        <f t="shared" si="430"/>
        <v>6.6164196579084349</v>
      </c>
    </row>
    <row r="2452" spans="2:18" ht="15">
      <c r="B2452" s="84">
        <v>32755</v>
      </c>
      <c r="C2452" s="85">
        <v>0.8</v>
      </c>
      <c r="D2452" s="86">
        <v>19</v>
      </c>
      <c r="E2452" s="87">
        <v>10</v>
      </c>
      <c r="F2452" s="96">
        <f t="shared" si="421"/>
        <v>14.5</v>
      </c>
      <c r="G2452" s="96"/>
      <c r="H2452" s="74">
        <f t="shared" si="422"/>
        <v>247</v>
      </c>
      <c r="I2452" s="53">
        <f t="shared" si="420"/>
        <v>0.98344508048078549</v>
      </c>
      <c r="J2452" s="53">
        <f t="shared" si="423"/>
        <v>0.13146655427706003</v>
      </c>
      <c r="K2452" s="53">
        <f t="shared" si="424"/>
        <v>1.7098407912513223</v>
      </c>
      <c r="L2452" s="53">
        <f t="shared" si="425"/>
        <v>30.893462428978044</v>
      </c>
      <c r="M2452" s="93">
        <f t="shared" si="426"/>
        <v>2.8034307701735903</v>
      </c>
      <c r="N2452" s="53">
        <f t="shared" si="427"/>
        <v>15.755665838778803</v>
      </c>
      <c r="O2452">
        <f t="shared" si="428"/>
        <v>0.80125269250101316</v>
      </c>
      <c r="P2452" s="53">
        <f t="shared" si="429"/>
        <v>12.424600625459268</v>
      </c>
      <c r="Q2452" s="53">
        <v>0.2</v>
      </c>
      <c r="R2452" s="53">
        <f t="shared" si="430"/>
        <v>6.2794433737005173</v>
      </c>
    </row>
    <row r="2453" spans="2:18" ht="15">
      <c r="B2453" s="84">
        <v>32756</v>
      </c>
      <c r="C2453" s="85">
        <v>0</v>
      </c>
      <c r="D2453" s="86">
        <v>26</v>
      </c>
      <c r="E2453" s="87">
        <v>7</v>
      </c>
      <c r="F2453" s="96">
        <f t="shared" si="421"/>
        <v>16.5</v>
      </c>
      <c r="G2453" s="96"/>
      <c r="H2453" s="74">
        <f t="shared" si="422"/>
        <v>248</v>
      </c>
      <c r="I2453" s="53">
        <f t="shared" si="420"/>
        <v>0.98394652227956025</v>
      </c>
      <c r="J2453" s="53">
        <f t="shared" si="423"/>
        <v>0.12503975881517998</v>
      </c>
      <c r="K2453" s="53">
        <f t="shared" si="424"/>
        <v>1.7029290006891302</v>
      </c>
      <c r="L2453" s="53">
        <f t="shared" si="425"/>
        <v>30.640299291803014</v>
      </c>
      <c r="M2453" s="93">
        <f t="shared" si="426"/>
        <v>4.2900603063145759</v>
      </c>
      <c r="N2453" s="53">
        <f t="shared" si="427"/>
        <v>22.704854596177739</v>
      </c>
      <c r="O2453">
        <f t="shared" si="428"/>
        <v>0.89821237770744478</v>
      </c>
      <c r="P2453" s="53">
        <f t="shared" si="429"/>
        <v>14.122457624351155</v>
      </c>
      <c r="Q2453" s="53">
        <v>0.2</v>
      </c>
      <c r="R2453" s="53">
        <f t="shared" si="430"/>
        <v>7.9558164548406376</v>
      </c>
    </row>
    <row r="2454" spans="2:18" ht="15">
      <c r="B2454" s="84">
        <v>32757</v>
      </c>
      <c r="C2454" s="85">
        <v>0</v>
      </c>
      <c r="D2454" s="86">
        <v>25</v>
      </c>
      <c r="E2454" s="87">
        <v>11</v>
      </c>
      <c r="F2454" s="96">
        <f t="shared" si="421"/>
        <v>18</v>
      </c>
      <c r="G2454" s="96"/>
      <c r="H2454" s="74">
        <f t="shared" si="422"/>
        <v>249</v>
      </c>
      <c r="I2454" s="53">
        <f t="shared" si="420"/>
        <v>0.98445271456066819</v>
      </c>
      <c r="J2454" s="53">
        <f t="shared" si="423"/>
        <v>0.11857888406010814</v>
      </c>
      <c r="K2454" s="53">
        <f t="shared" si="424"/>
        <v>1.6959981832400011</v>
      </c>
      <c r="L2454" s="53">
        <f t="shared" si="425"/>
        <v>30.385506373899808</v>
      </c>
      <c r="M2454" s="93">
        <f t="shared" si="426"/>
        <v>3.8116498335580089</v>
      </c>
      <c r="N2454" s="53">
        <f t="shared" si="427"/>
        <v>19.327666243710713</v>
      </c>
      <c r="O2454">
        <f t="shared" si="428"/>
        <v>0.97748894673792364</v>
      </c>
      <c r="P2454" s="53">
        <f t="shared" si="429"/>
        <v>15.528504174899853</v>
      </c>
      <c r="Q2454" s="53">
        <v>0.2</v>
      </c>
      <c r="R2454" s="53">
        <f t="shared" si="430"/>
        <v>7.253085838186311</v>
      </c>
    </row>
    <row r="2455" spans="2:18" ht="15">
      <c r="B2455" s="84">
        <v>32758</v>
      </c>
      <c r="C2455" s="85">
        <v>0</v>
      </c>
      <c r="D2455" s="86">
        <v>25</v>
      </c>
      <c r="E2455" s="87">
        <v>13</v>
      </c>
      <c r="F2455" s="96">
        <f t="shared" si="421"/>
        <v>19</v>
      </c>
      <c r="G2455" s="96"/>
      <c r="H2455" s="74">
        <f t="shared" si="422"/>
        <v>250</v>
      </c>
      <c r="I2455" s="53">
        <f t="shared" si="420"/>
        <v>0.98496350753366935</v>
      </c>
      <c r="J2455" s="53">
        <f t="shared" si="423"/>
        <v>0.11208550571421658</v>
      </c>
      <c r="K2455" s="53">
        <f t="shared" si="424"/>
        <v>1.6890493111652076</v>
      </c>
      <c r="L2455" s="53">
        <f t="shared" si="425"/>
        <v>30.129145128685611</v>
      </c>
      <c r="M2455" s="93">
        <f t="shared" si="426"/>
        <v>3.5968698593020716</v>
      </c>
      <c r="N2455" s="53">
        <f t="shared" si="427"/>
        <v>17.742971451509938</v>
      </c>
      <c r="O2455">
        <f t="shared" si="428"/>
        <v>1.0336608681468451</v>
      </c>
      <c r="P2455" s="53">
        <f t="shared" si="429"/>
        <v>16.533851613772821</v>
      </c>
      <c r="Q2455" s="53">
        <v>0.2</v>
      </c>
      <c r="R2455" s="53">
        <f t="shared" si="430"/>
        <v>6.9320809511249228</v>
      </c>
    </row>
    <row r="2456" spans="2:18" ht="15">
      <c r="B2456" s="84">
        <v>32759</v>
      </c>
      <c r="C2456" s="85">
        <v>0</v>
      </c>
      <c r="D2456" s="86">
        <v>24</v>
      </c>
      <c r="E2456" s="87">
        <v>14</v>
      </c>
      <c r="F2456" s="96">
        <f t="shared" si="421"/>
        <v>19</v>
      </c>
      <c r="G2456" s="96"/>
      <c r="H2456" s="74">
        <f t="shared" si="422"/>
        <v>251</v>
      </c>
      <c r="I2456" s="53">
        <f t="shared" si="420"/>
        <v>0.98547875004670527</v>
      </c>
      <c r="J2456" s="53">
        <f t="shared" si="423"/>
        <v>0.10556120246396537</v>
      </c>
      <c r="K2456" s="53">
        <f t="shared" si="424"/>
        <v>1.6820833269633033</v>
      </c>
      <c r="L2456" s="53">
        <f t="shared" si="425"/>
        <v>29.871277887336458</v>
      </c>
      <c r="M2456" s="93">
        <f t="shared" si="426"/>
        <v>3.2553755270015148</v>
      </c>
      <c r="N2456" s="53">
        <f t="shared" si="427"/>
        <v>16.058416706446984</v>
      </c>
      <c r="O2456">
        <f t="shared" si="428"/>
        <v>1.0336608681468451</v>
      </c>
      <c r="P2456" s="53">
        <f t="shared" si="429"/>
        <v>16.533851613772821</v>
      </c>
      <c r="Q2456" s="53">
        <v>0.2</v>
      </c>
      <c r="R2456" s="53">
        <f t="shared" si="430"/>
        <v>6.5439581903489348</v>
      </c>
    </row>
    <row r="2457" spans="2:18" ht="15">
      <c r="B2457" s="84">
        <v>32760</v>
      </c>
      <c r="C2457" s="85">
        <v>0</v>
      </c>
      <c r="D2457" s="86">
        <v>18</v>
      </c>
      <c r="E2457" s="87">
        <v>13</v>
      </c>
      <c r="F2457" s="96">
        <f t="shared" si="421"/>
        <v>15.5</v>
      </c>
      <c r="G2457" s="96"/>
      <c r="H2457" s="74">
        <f t="shared" si="422"/>
        <v>252</v>
      </c>
      <c r="I2457" s="53">
        <f t="shared" si="420"/>
        <v>0.98599828963122671</v>
      </c>
      <c r="J2457" s="53">
        <f t="shared" si="423"/>
        <v>9.9007556122011842E-2</v>
      </c>
      <c r="K2457" s="53">
        <f t="shared" si="424"/>
        <v>1.6751011451294322</v>
      </c>
      <c r="L2457" s="53">
        <f t="shared" si="425"/>
        <v>29.611967868082775</v>
      </c>
      <c r="M2457" s="93">
        <f t="shared" si="426"/>
        <v>2.0648855194514883</v>
      </c>
      <c r="N2457" s="53">
        <f t="shared" si="427"/>
        <v>11.256443427097345</v>
      </c>
      <c r="O2457">
        <f t="shared" si="428"/>
        <v>0.84852650924855288</v>
      </c>
      <c r="P2457" s="53">
        <f t="shared" si="429"/>
        <v>13.249293405289498</v>
      </c>
      <c r="Q2457" s="53">
        <v>0.2</v>
      </c>
      <c r="R2457" s="53">
        <f t="shared" si="430"/>
        <v>5.3013716118598841</v>
      </c>
    </row>
    <row r="2458" spans="2:18" ht="15">
      <c r="B2458" s="84">
        <v>32761</v>
      </c>
      <c r="C2458" s="85">
        <v>1.6</v>
      </c>
      <c r="D2458" s="86">
        <v>23</v>
      </c>
      <c r="E2458" s="87">
        <v>12</v>
      </c>
      <c r="F2458" s="96">
        <f t="shared" si="421"/>
        <v>17.5</v>
      </c>
      <c r="G2458" s="96"/>
      <c r="H2458" s="74">
        <f t="shared" si="422"/>
        <v>253</v>
      </c>
      <c r="I2458" s="53">
        <f t="shared" si="420"/>
        <v>0.98652197254711216</v>
      </c>
      <c r="J2458" s="53">
        <f t="shared" si="423"/>
        <v>9.2426151783599267E-2</v>
      </c>
      <c r="K2458" s="53">
        <f t="shared" si="424"/>
        <v>1.6681036539340635</v>
      </c>
      <c r="L2458" s="53">
        <f t="shared" si="425"/>
        <v>29.35127918433329</v>
      </c>
      <c r="M2458" s="93">
        <f t="shared" si="426"/>
        <v>3.2180853249658568</v>
      </c>
      <c r="N2458" s="53">
        <f t="shared" si="427"/>
        <v>16.549020629138376</v>
      </c>
      <c r="O2458">
        <f t="shared" si="428"/>
        <v>0.95041280970568121</v>
      </c>
      <c r="P2458" s="53">
        <f t="shared" si="429"/>
        <v>15.046556310891852</v>
      </c>
      <c r="Q2458" s="53">
        <v>0.2</v>
      </c>
      <c r="R2458" s="53">
        <f t="shared" si="430"/>
        <v>6.5936745864744148</v>
      </c>
    </row>
    <row r="2459" spans="2:18" ht="15">
      <c r="B2459" s="84">
        <v>32762</v>
      </c>
      <c r="C2459" s="85">
        <v>0</v>
      </c>
      <c r="D2459" s="86">
        <v>22</v>
      </c>
      <c r="E2459" s="87">
        <v>13</v>
      </c>
      <c r="F2459" s="96">
        <f t="shared" si="421"/>
        <v>17.5</v>
      </c>
      <c r="G2459" s="96"/>
      <c r="H2459" s="74">
        <f t="shared" si="422"/>
        <v>254</v>
      </c>
      <c r="I2459" s="53">
        <f t="shared" si="420"/>
        <v>0.98704964382816152</v>
      </c>
      <c r="J2459" s="53">
        <f t="shared" si="423"/>
        <v>8.5818577996283743E-2</v>
      </c>
      <c r="K2459" s="53">
        <f t="shared" si="424"/>
        <v>1.6610917172196329</v>
      </c>
      <c r="L2459" s="53">
        <f t="shared" si="425"/>
        <v>29.089276851574645</v>
      </c>
      <c r="M2459" s="93">
        <f t="shared" si="426"/>
        <v>2.8848840239161384</v>
      </c>
      <c r="N2459" s="53">
        <f t="shared" si="427"/>
        <v>14.835531194303069</v>
      </c>
      <c r="O2459">
        <f t="shared" si="428"/>
        <v>0.95041280970568121</v>
      </c>
      <c r="P2459" s="53">
        <f t="shared" si="429"/>
        <v>15.046556310891852</v>
      </c>
      <c r="Q2459" s="53">
        <v>0.2</v>
      </c>
      <c r="R2459" s="53">
        <f t="shared" si="430"/>
        <v>6.200921724334588</v>
      </c>
    </row>
    <row r="2460" spans="2:18" ht="15">
      <c r="B2460" s="84">
        <v>32763</v>
      </c>
      <c r="C2460" s="85">
        <v>4</v>
      </c>
      <c r="D2460" s="86">
        <v>26</v>
      </c>
      <c r="E2460" s="87">
        <v>13</v>
      </c>
      <c r="F2460" s="96">
        <f t="shared" si="421"/>
        <v>19.5</v>
      </c>
      <c r="G2460" s="96"/>
      <c r="H2460" s="74">
        <f t="shared" si="422"/>
        <v>255</v>
      </c>
      <c r="I2460" s="53">
        <f t="shared" si="420"/>
        <v>0.98758114732795332</v>
      </c>
      <c r="J2460" s="53">
        <f t="shared" si="423"/>
        <v>7.9186426942016705E-2</v>
      </c>
      <c r="K2460" s="53">
        <f t="shared" si="424"/>
        <v>1.6540661762137756</v>
      </c>
      <c r="L2460" s="53">
        <f t="shared" si="425"/>
        <v>28.826026792994792</v>
      </c>
      <c r="M2460" s="93">
        <f t="shared" si="426"/>
        <v>3.6304860093293407</v>
      </c>
      <c r="N2460" s="53">
        <f t="shared" si="427"/>
        <v>17.668732003907056</v>
      </c>
      <c r="O2460">
        <f t="shared" si="428"/>
        <v>1.0627844323448907</v>
      </c>
      <c r="P2460" s="53">
        <f t="shared" si="429"/>
        <v>17.057933627510408</v>
      </c>
      <c r="Q2460" s="53">
        <v>0.2</v>
      </c>
      <c r="R2460" s="53">
        <f t="shared" si="430"/>
        <v>6.9359708160349323</v>
      </c>
    </row>
    <row r="2461" spans="2:18" ht="15">
      <c r="B2461" s="84">
        <v>32764</v>
      </c>
      <c r="C2461" s="85">
        <v>0</v>
      </c>
      <c r="D2461" s="86">
        <v>24</v>
      </c>
      <c r="E2461" s="87">
        <v>13</v>
      </c>
      <c r="F2461" s="96">
        <f t="shared" si="421"/>
        <v>18.5</v>
      </c>
      <c r="G2461" s="96"/>
      <c r="H2461" s="74">
        <f t="shared" si="422"/>
        <v>256</v>
      </c>
      <c r="I2461" s="53">
        <f t="shared" si="420"/>
        <v>0.98811632576605091</v>
      </c>
      <c r="J2461" s="53">
        <f t="shared" si="423"/>
        <v>7.253129463059875E-2</v>
      </c>
      <c r="K2461" s="53">
        <f t="shared" si="424"/>
        <v>1.6470278513580558</v>
      </c>
      <c r="L2461" s="53">
        <f t="shared" si="425"/>
        <v>28.561595843780513</v>
      </c>
      <c r="M2461" s="93">
        <f t="shared" si="426"/>
        <v>3.2202153111302279</v>
      </c>
      <c r="N2461" s="53">
        <f t="shared" si="427"/>
        <v>16.103776460691016</v>
      </c>
      <c r="O2461">
        <f t="shared" si="428"/>
        <v>1.0052337064307559</v>
      </c>
      <c r="P2461" s="53">
        <f t="shared" si="429"/>
        <v>16.024156693524468</v>
      </c>
      <c r="Q2461" s="53">
        <v>0.2</v>
      </c>
      <c r="R2461" s="53">
        <f t="shared" si="430"/>
        <v>6.5337447153951151</v>
      </c>
    </row>
    <row r="2462" spans="2:18" ht="15">
      <c r="B2462" s="84">
        <v>32765</v>
      </c>
      <c r="C2462" s="85">
        <v>13.2</v>
      </c>
      <c r="D2462" s="86">
        <v>25</v>
      </c>
      <c r="E2462" s="87">
        <v>12</v>
      </c>
      <c r="F2462" s="96">
        <f t="shared" si="421"/>
        <v>18.5</v>
      </c>
      <c r="G2462" s="96"/>
      <c r="H2462" s="74">
        <f t="shared" si="422"/>
        <v>257</v>
      </c>
      <c r="I2462" s="53">
        <f t="shared" si="420"/>
        <v>0.98865502077454437</v>
      </c>
      <c r="J2462" s="53">
        <f t="shared" si="423"/>
        <v>6.5854781103554014E-2</v>
      </c>
      <c r="K2462" s="53">
        <f t="shared" si="424"/>
        <v>1.6399775441513531</v>
      </c>
      <c r="L2462" s="53">
        <f t="shared" si="425"/>
        <v>28.296051754042864</v>
      </c>
      <c r="M2462" s="93">
        <f t="shared" si="426"/>
        <v>3.4681958631755561</v>
      </c>
      <c r="N2462" s="53">
        <f t="shared" si="427"/>
        <v>17.34388713370533</v>
      </c>
      <c r="O2462">
        <f t="shared" si="428"/>
        <v>1.0052337064307559</v>
      </c>
      <c r="P2462" s="53">
        <f t="shared" si="429"/>
        <v>16.024156693524468</v>
      </c>
      <c r="Q2462" s="53">
        <v>0.2</v>
      </c>
      <c r="R2462" s="53">
        <f t="shared" si="430"/>
        <v>6.8189896967331505</v>
      </c>
    </row>
    <row r="2463" spans="2:18" ht="15">
      <c r="B2463" s="84">
        <v>32766</v>
      </c>
      <c r="C2463" s="85">
        <v>0</v>
      </c>
      <c r="D2463" s="86">
        <v>23</v>
      </c>
      <c r="E2463" s="87">
        <v>12</v>
      </c>
      <c r="F2463" s="96">
        <f t="shared" si="421"/>
        <v>17.5</v>
      </c>
      <c r="G2463" s="96"/>
      <c r="H2463" s="74">
        <f t="shared" si="422"/>
        <v>258</v>
      </c>
      <c r="I2463" s="53">
        <f t="shared" si="420"/>
        <v>0.98919707294491366</v>
      </c>
      <c r="J2463" s="53">
        <f t="shared" si="423"/>
        <v>5.9158490647416836E-2</v>
      </c>
      <c r="K2463" s="53">
        <f t="shared" si="424"/>
        <v>1.6329160390071908</v>
      </c>
      <c r="L2463" s="53">
        <f t="shared" si="425"/>
        <v>28.029463190324265</v>
      </c>
      <c r="M2463" s="93">
        <f t="shared" si="426"/>
        <v>3.0731609206183941</v>
      </c>
      <c r="N2463" s="53">
        <f t="shared" si="427"/>
        <v>15.803746121155216</v>
      </c>
      <c r="O2463">
        <f t="shared" si="428"/>
        <v>0.95041280970568121</v>
      </c>
      <c r="P2463" s="53">
        <f t="shared" si="429"/>
        <v>15.046556310891852</v>
      </c>
      <c r="Q2463" s="53">
        <v>0.2</v>
      </c>
      <c r="R2463" s="53">
        <f t="shared" si="430"/>
        <v>6.4228484989949957</v>
      </c>
    </row>
    <row r="2464" spans="2:18" ht="15">
      <c r="B2464" s="84">
        <v>32767</v>
      </c>
      <c r="C2464" s="85">
        <v>0</v>
      </c>
      <c r="D2464" s="86">
        <v>29</v>
      </c>
      <c r="E2464" s="87">
        <v>11</v>
      </c>
      <c r="F2464" s="96">
        <f t="shared" si="421"/>
        <v>20</v>
      </c>
      <c r="G2464" s="96"/>
      <c r="H2464" s="74">
        <f t="shared" si="422"/>
        <v>259</v>
      </c>
      <c r="I2464" s="53">
        <f t="shared" si="420"/>
        <v>0.98974232187520095</v>
      </c>
      <c r="J2464" s="53">
        <f t="shared" si="423"/>
        <v>5.2444032015460371E-2</v>
      </c>
      <c r="K2464" s="53">
        <f t="shared" si="424"/>
        <v>1.6258441051245258</v>
      </c>
      <c r="L2464" s="53">
        <f t="shared" si="425"/>
        <v>27.76189973564469</v>
      </c>
      <c r="M2464" s="93">
        <f t="shared" si="426"/>
        <v>4.1694301959620432</v>
      </c>
      <c r="N2464" s="53">
        <f t="shared" si="427"/>
        <v>20.023240112929287</v>
      </c>
      <c r="O2464">
        <f t="shared" si="428"/>
        <v>1.0926186229103982</v>
      </c>
      <c r="P2464" s="53">
        <f t="shared" si="429"/>
        <v>17.596754482591379</v>
      </c>
      <c r="Q2464" s="53">
        <v>0.2</v>
      </c>
      <c r="R2464" s="53">
        <f t="shared" si="430"/>
        <v>7.5009199154853201</v>
      </c>
    </row>
    <row r="2465" spans="2:18" ht="15">
      <c r="B2465" s="84">
        <v>32768</v>
      </c>
      <c r="C2465" s="85">
        <v>0</v>
      </c>
      <c r="D2465" s="86">
        <v>28</v>
      </c>
      <c r="E2465" s="87">
        <v>16</v>
      </c>
      <c r="F2465" s="96">
        <f t="shared" si="421"/>
        <v>22</v>
      </c>
      <c r="G2465" s="96"/>
      <c r="H2465" s="74">
        <f t="shared" si="422"/>
        <v>260</v>
      </c>
      <c r="I2465" s="53">
        <f t="shared" si="420"/>
        <v>0.99029060621747567</v>
      </c>
      <c r="J2465" s="53">
        <f t="shared" si="423"/>
        <v>4.5713018656867978E-2</v>
      </c>
      <c r="K2465" s="53">
        <f t="shared" si="424"/>
        <v>1.6187624983716393</v>
      </c>
      <c r="L2465" s="53">
        <f t="shared" si="425"/>
        <v>27.493431888045265</v>
      </c>
      <c r="M2465" s="93">
        <f t="shared" si="426"/>
        <v>3.5497855973945915</v>
      </c>
      <c r="N2465" s="53">
        <f t="shared" si="427"/>
        <v>16.190807107539765</v>
      </c>
      <c r="O2465">
        <f t="shared" si="428"/>
        <v>1.2193540774631728</v>
      </c>
      <c r="P2465" s="53">
        <f t="shared" si="429"/>
        <v>19.906714554451806</v>
      </c>
      <c r="Q2465" s="53">
        <v>0.2</v>
      </c>
      <c r="R2465" s="53">
        <f t="shared" si="430"/>
        <v>6.693512831575319</v>
      </c>
    </row>
    <row r="2466" spans="2:18" ht="15">
      <c r="B2466" s="84">
        <v>32769</v>
      </c>
      <c r="C2466" s="85">
        <v>0</v>
      </c>
      <c r="D2466" s="86">
        <v>28</v>
      </c>
      <c r="E2466" s="87">
        <v>17</v>
      </c>
      <c r="F2466" s="96">
        <f t="shared" si="421"/>
        <v>22.5</v>
      </c>
      <c r="G2466" s="96"/>
      <c r="H2466" s="74">
        <f t="shared" si="422"/>
        <v>261</v>
      </c>
      <c r="I2466" s="53">
        <f t="shared" si="420"/>
        <v>0.99084176372557964</v>
      </c>
      <c r="J2466" s="53">
        <f t="shared" si="423"/>
        <v>3.8967068952359983E-2</v>
      </c>
      <c r="K2466" s="53">
        <f t="shared" si="424"/>
        <v>1.6116719631829455</v>
      </c>
      <c r="L2466" s="53">
        <f t="shared" si="425"/>
        <v>27.224131057590537</v>
      </c>
      <c r="M2466" s="93">
        <f t="shared" si="426"/>
        <v>3.4076492710710218</v>
      </c>
      <c r="N2466" s="53">
        <f t="shared" si="427"/>
        <v>15.349678753453157</v>
      </c>
      <c r="O2466">
        <f t="shared" si="428"/>
        <v>1.2529627418997087</v>
      </c>
      <c r="P2466" s="53">
        <f t="shared" si="429"/>
        <v>20.524760720033569</v>
      </c>
      <c r="Q2466" s="53">
        <v>0.2</v>
      </c>
      <c r="R2466" s="53">
        <f t="shared" si="430"/>
        <v>6.5167376934568466</v>
      </c>
    </row>
    <row r="2467" spans="2:18" ht="15">
      <c r="B2467" s="84">
        <v>32770</v>
      </c>
      <c r="C2467" s="85">
        <v>0</v>
      </c>
      <c r="D2467" s="86">
        <v>29</v>
      </c>
      <c r="E2467" s="87">
        <v>16</v>
      </c>
      <c r="F2467" s="96">
        <f t="shared" si="421"/>
        <v>22.5</v>
      </c>
      <c r="G2467" s="96"/>
      <c r="H2467" s="74">
        <f t="shared" si="422"/>
        <v>262</v>
      </c>
      <c r="I2467" s="53">
        <f t="shared" si="420"/>
        <v>0.99139563130313912</v>
      </c>
      <c r="J2467" s="53">
        <f t="shared" si="423"/>
        <v>3.2207806455252445E-2</v>
      </c>
      <c r="K2467" s="53">
        <f t="shared" si="424"/>
        <v>1.6045732344686192</v>
      </c>
      <c r="L2467" s="53">
        <f t="shared" si="425"/>
        <v>26.954069561791201</v>
      </c>
      <c r="M2467" s="93">
        <f t="shared" si="426"/>
        <v>3.6677568822348503</v>
      </c>
      <c r="N2467" s="53">
        <f t="shared" si="427"/>
        <v>16.52132758086843</v>
      </c>
      <c r="O2467">
        <f t="shared" si="428"/>
        <v>1.2529627418997087</v>
      </c>
      <c r="P2467" s="53">
        <f t="shared" si="429"/>
        <v>20.524760720033569</v>
      </c>
      <c r="Q2467" s="53">
        <v>0.2</v>
      </c>
      <c r="R2467" s="53">
        <f t="shared" si="430"/>
        <v>6.789512744488861</v>
      </c>
    </row>
    <row r="2468" spans="2:18" ht="15">
      <c r="B2468" s="84">
        <v>32771</v>
      </c>
      <c r="C2468" s="85">
        <v>0</v>
      </c>
      <c r="D2468" s="86">
        <v>30</v>
      </c>
      <c r="E2468" s="87">
        <v>14</v>
      </c>
      <c r="F2468" s="96">
        <f t="shared" si="421"/>
        <v>22</v>
      </c>
      <c r="G2468" s="96"/>
      <c r="H2468" s="74">
        <f t="shared" si="422"/>
        <v>263</v>
      </c>
      <c r="I2468" s="53">
        <f t="shared" si="420"/>
        <v>0.99195204505182699</v>
      </c>
      <c r="J2468" s="53">
        <f t="shared" si="423"/>
        <v>2.543686013695582E-2</v>
      </c>
      <c r="K2468" s="53">
        <f t="shared" si="424"/>
        <v>1.597467039537108</v>
      </c>
      <c r="L2468" s="53">
        <f t="shared" si="425"/>
        <v>26.683320619412729</v>
      </c>
      <c r="M2468" s="93">
        <f t="shared" si="426"/>
        <v>3.9781615138453437</v>
      </c>
      <c r="N2468" s="53">
        <f t="shared" si="427"/>
        <v>18.144658021200659</v>
      </c>
      <c r="O2468">
        <f t="shared" si="428"/>
        <v>1.2193540774631728</v>
      </c>
      <c r="P2468" s="53">
        <f t="shared" si="429"/>
        <v>19.906714554451806</v>
      </c>
      <c r="Q2468" s="53">
        <v>0.2</v>
      </c>
      <c r="R2468" s="53">
        <f t="shared" si="430"/>
        <v>7.1477768178772507</v>
      </c>
    </row>
    <row r="2469" spans="2:18" ht="15">
      <c r="B2469" s="84">
        <v>32772</v>
      </c>
      <c r="C2469" s="85">
        <v>0</v>
      </c>
      <c r="D2469" s="86">
        <v>29</v>
      </c>
      <c r="E2469" s="87">
        <v>14</v>
      </c>
      <c r="F2469" s="96">
        <f t="shared" si="421"/>
        <v>21.5</v>
      </c>
      <c r="G2469" s="96"/>
      <c r="H2469" s="74">
        <f t="shared" si="422"/>
        <v>264</v>
      </c>
      <c r="I2469" s="53">
        <f t="shared" si="420"/>
        <v>0.99251084031986314</v>
      </c>
      <c r="J2469" s="53">
        <f t="shared" si="423"/>
        <v>1.8655864635881831E-2</v>
      </c>
      <c r="K2469" s="53">
        <f t="shared" si="424"/>
        <v>1.5903541000306476</v>
      </c>
      <c r="L2469" s="53">
        <f t="shared" si="425"/>
        <v>26.41195834263598</v>
      </c>
      <c r="M2469" s="93">
        <f t="shared" si="426"/>
        <v>3.7647683352322767</v>
      </c>
      <c r="N2469" s="53">
        <f t="shared" si="427"/>
        <v>17.389822716298045</v>
      </c>
      <c r="O2469">
        <f t="shared" si="428"/>
        <v>1.1865305921643348</v>
      </c>
      <c r="P2469" s="53">
        <f t="shared" si="429"/>
        <v>19.305275780700303</v>
      </c>
      <c r="Q2469" s="53">
        <v>0.2</v>
      </c>
      <c r="R2469" s="53">
        <f t="shared" si="430"/>
        <v>6.9526245873823287</v>
      </c>
    </row>
    <row r="2470" spans="2:18" ht="15">
      <c r="B2470" s="84">
        <v>32773</v>
      </c>
      <c r="C2470" s="85">
        <v>0</v>
      </c>
      <c r="D2470" s="86">
        <v>28</v>
      </c>
      <c r="E2470" s="87">
        <v>14</v>
      </c>
      <c r="F2470" s="96">
        <f t="shared" si="421"/>
        <v>21</v>
      </c>
      <c r="G2470" s="96"/>
      <c r="H2470" s="74">
        <f t="shared" si="422"/>
        <v>265</v>
      </c>
      <c r="I2470" s="53">
        <f t="shared" si="420"/>
        <v>0.99307185175073753</v>
      </c>
      <c r="J2470" s="53">
        <f t="shared" si="423"/>
        <v>1.1866460508729712E-2</v>
      </c>
      <c r="K2470" s="53">
        <f t="shared" si="424"/>
        <v>1.5832351338740018</v>
      </c>
      <c r="L2470" s="53">
        <f t="shared" si="425"/>
        <v>26.14005772753843</v>
      </c>
      <c r="M2470" s="93">
        <f t="shared" si="426"/>
        <v>3.5538718165141088</v>
      </c>
      <c r="N2470" s="53">
        <f t="shared" si="427"/>
        <v>16.627213814780042</v>
      </c>
      <c r="O2470">
        <f t="shared" si="428"/>
        <v>1.1544769098420939</v>
      </c>
      <c r="P2470" s="53">
        <f t="shared" si="429"/>
        <v>18.720055663097781</v>
      </c>
      <c r="Q2470" s="53">
        <v>0.2</v>
      </c>
      <c r="R2470" s="53">
        <f t="shared" si="430"/>
        <v>6.755935481750253</v>
      </c>
    </row>
    <row r="2471" spans="2:18" ht="15">
      <c r="B2471" s="84">
        <v>32774</v>
      </c>
      <c r="C2471" s="85">
        <v>0</v>
      </c>
      <c r="D2471" s="86">
        <v>28</v>
      </c>
      <c r="E2471" s="87">
        <v>13</v>
      </c>
      <c r="F2471" s="96">
        <f t="shared" si="421"/>
        <v>20.5</v>
      </c>
      <c r="G2471" s="96"/>
      <c r="H2471" s="74">
        <f t="shared" si="422"/>
        <v>266</v>
      </c>
      <c r="I2471" s="53">
        <f t="shared" si="420"/>
        <v>0.99363491333214227</v>
      </c>
      <c r="J2471" s="53">
        <f t="shared" si="423"/>
        <v>5.0702944830984184E-3</v>
      </c>
      <c r="K2471" s="53">
        <f t="shared" si="424"/>
        <v>1.5761108572366898</v>
      </c>
      <c r="L2471" s="53">
        <f t="shared" si="425"/>
        <v>25.867694642866169</v>
      </c>
      <c r="M2471" s="93">
        <f t="shared" si="426"/>
        <v>3.5933672282291731</v>
      </c>
      <c r="N2471" s="53">
        <f t="shared" si="427"/>
        <v>17.031475594621913</v>
      </c>
      <c r="O2471">
        <f t="shared" si="428"/>
        <v>1.1231778894918711</v>
      </c>
      <c r="P2471" s="53">
        <f t="shared" si="429"/>
        <v>18.150673095156183</v>
      </c>
      <c r="Q2471" s="53">
        <v>0.2</v>
      </c>
      <c r="R2471" s="53">
        <f t="shared" si="430"/>
        <v>6.8296538471853383</v>
      </c>
    </row>
    <row r="2472" spans="2:18" ht="15">
      <c r="B2472" s="84">
        <v>32775</v>
      </c>
      <c r="C2472" s="85">
        <v>0</v>
      </c>
      <c r="D2472" s="86">
        <v>27</v>
      </c>
      <c r="E2472" s="87">
        <v>13</v>
      </c>
      <c r="F2472" s="96">
        <f t="shared" si="421"/>
        <v>20</v>
      </c>
      <c r="G2472" s="96"/>
      <c r="H2472" s="74">
        <f t="shared" si="422"/>
        <v>267</v>
      </c>
      <c r="I2472" s="53">
        <f t="shared" si="420"/>
        <v>0.99419985844509629</v>
      </c>
      <c r="J2472" s="53">
        <f t="shared" si="423"/>
        <v>-1.7309802896011053E-3</v>
      </c>
      <c r="K2472" s="53">
        <f t="shared" si="424"/>
        <v>1.5689819865090537</v>
      </c>
      <c r="L2472" s="53">
        <f t="shared" si="425"/>
        <v>25.594945817070318</v>
      </c>
      <c r="M2472" s="93">
        <f t="shared" si="426"/>
        <v>3.390076556156516</v>
      </c>
      <c r="N2472" s="53">
        <f t="shared" si="427"/>
        <v>16.280478073688393</v>
      </c>
      <c r="O2472">
        <f t="shared" si="428"/>
        <v>1.0926186229103982</v>
      </c>
      <c r="P2472" s="53">
        <f t="shared" si="429"/>
        <v>17.596754482591379</v>
      </c>
      <c r="Q2472" s="53">
        <v>0.2</v>
      </c>
      <c r="R2472" s="53">
        <f t="shared" si="430"/>
        <v>6.6358211986505831</v>
      </c>
    </row>
    <row r="2473" spans="2:18" ht="15">
      <c r="B2473" s="84">
        <v>32776</v>
      </c>
      <c r="C2473" s="85">
        <v>0</v>
      </c>
      <c r="D2473" s="86">
        <v>25</v>
      </c>
      <c r="E2473" s="87">
        <v>14</v>
      </c>
      <c r="F2473" s="96">
        <f t="shared" si="421"/>
        <v>19.5</v>
      </c>
      <c r="G2473" s="96"/>
      <c r="H2473" s="74">
        <f t="shared" si="422"/>
        <v>268</v>
      </c>
      <c r="I2473" s="53">
        <f t="shared" si="420"/>
        <v>0.99476651991325171</v>
      </c>
      <c r="J2473" s="53">
        <f t="shared" si="423"/>
        <v>-8.535703982037365E-3</v>
      </c>
      <c r="K2473" s="53">
        <f t="shared" si="424"/>
        <v>1.5618492402924882</v>
      </c>
      <c r="L2473" s="53">
        <f t="shared" si="425"/>
        <v>25.321888823581272</v>
      </c>
      <c r="M2473" s="93">
        <f t="shared" si="426"/>
        <v>2.9335989777093747</v>
      </c>
      <c r="N2473" s="53">
        <f t="shared" si="427"/>
        <v>14.277144715855206</v>
      </c>
      <c r="O2473">
        <f t="shared" si="428"/>
        <v>1.0627844323448907</v>
      </c>
      <c r="P2473" s="53">
        <f t="shared" si="429"/>
        <v>17.057933627510408</v>
      </c>
      <c r="Q2473" s="53">
        <v>0.2</v>
      </c>
      <c r="R2473" s="53">
        <f t="shared" si="430"/>
        <v>6.1532767268907378</v>
      </c>
    </row>
    <row r="2474" spans="2:18" ht="15">
      <c r="B2474" s="84">
        <v>32777</v>
      </c>
      <c r="C2474" s="85">
        <v>3.2</v>
      </c>
      <c r="D2474" s="86">
        <v>19</v>
      </c>
      <c r="E2474" s="87">
        <v>13</v>
      </c>
      <c r="F2474" s="96">
        <f t="shared" si="421"/>
        <v>16</v>
      </c>
      <c r="G2474" s="96"/>
      <c r="H2474" s="74">
        <f t="shared" si="422"/>
        <v>269</v>
      </c>
      <c r="I2474" s="53">
        <f t="shared" si="420"/>
        <v>0.9953347300523635</v>
      </c>
      <c r="J2474" s="53">
        <f t="shared" si="423"/>
        <v>-1.5342209840722851E-2</v>
      </c>
      <c r="K2474" s="53">
        <f t="shared" si="424"/>
        <v>1.554713341404206</v>
      </c>
      <c r="L2474" s="53">
        <f t="shared" si="425"/>
        <v>25.048602064298048</v>
      </c>
      <c r="M2474" s="93">
        <f t="shared" si="426"/>
        <v>1.9421165643950213</v>
      </c>
      <c r="N2474" s="53">
        <f t="shared" si="427"/>
        <v>10.430569950684454</v>
      </c>
      <c r="O2474">
        <f t="shared" si="428"/>
        <v>0.87306160859956128</v>
      </c>
      <c r="P2474" s="53">
        <f t="shared" si="429"/>
        <v>13.679665048200096</v>
      </c>
      <c r="Q2474" s="53">
        <v>0.2</v>
      </c>
      <c r="R2474" s="53">
        <f t="shared" si="430"/>
        <v>5.1332900968713542</v>
      </c>
    </row>
    <row r="2475" spans="2:18" ht="15">
      <c r="B2475" s="84">
        <v>32778</v>
      </c>
      <c r="C2475" s="85">
        <v>0</v>
      </c>
      <c r="D2475" s="86">
        <v>22</v>
      </c>
      <c r="E2475" s="87">
        <v>11</v>
      </c>
      <c r="F2475" s="96">
        <f t="shared" si="421"/>
        <v>16.5</v>
      </c>
      <c r="G2475" s="96"/>
      <c r="H2475" s="74">
        <f t="shared" si="422"/>
        <v>270</v>
      </c>
      <c r="I2475" s="53">
        <f t="shared" si="420"/>
        <v>0.99590432071990964</v>
      </c>
      <c r="J2475" s="53">
        <f t="shared" si="423"/>
        <v>-2.21488239387348E-2</v>
      </c>
      <c r="K2475" s="53">
        <f t="shared" si="424"/>
        <v>1.5475750188969246</v>
      </c>
      <c r="L2475" s="53">
        <f t="shared" si="425"/>
        <v>24.775164751272744</v>
      </c>
      <c r="M2475" s="93">
        <f t="shared" si="426"/>
        <v>2.6394077485837593</v>
      </c>
      <c r="N2475" s="53">
        <f t="shared" si="427"/>
        <v>13.96888735186578</v>
      </c>
      <c r="O2475">
        <f t="shared" si="428"/>
        <v>0.89821237770744478</v>
      </c>
      <c r="P2475" s="53">
        <f t="shared" si="429"/>
        <v>14.122457624351155</v>
      </c>
      <c r="Q2475" s="53">
        <v>0.2</v>
      </c>
      <c r="R2475" s="53">
        <f t="shared" si="430"/>
        <v>5.960851149908712</v>
      </c>
    </row>
    <row r="2476" spans="2:18" ht="15">
      <c r="B2476" s="84">
        <v>32779</v>
      </c>
      <c r="C2476" s="85">
        <v>0</v>
      </c>
      <c r="D2476" s="86">
        <v>18</v>
      </c>
      <c r="E2476" s="87">
        <v>9</v>
      </c>
      <c r="F2476" s="96">
        <f t="shared" si="421"/>
        <v>13.5</v>
      </c>
      <c r="G2476" s="96"/>
      <c r="H2476" s="74">
        <f t="shared" si="422"/>
        <v>271</v>
      </c>
      <c r="I2476" s="53">
        <f t="shared" si="420"/>
        <v>0.996475123364848</v>
      </c>
      <c r="J2476" s="53">
        <f t="shared" si="423"/>
        <v>-2.8953864932543451E-2</v>
      </c>
      <c r="K2476" s="53">
        <f t="shared" si="424"/>
        <v>1.5404350100937725</v>
      </c>
      <c r="L2476" s="53">
        <f t="shared" si="425"/>
        <v>24.501656886570064</v>
      </c>
      <c r="M2476" s="93">
        <f t="shared" si="426"/>
        <v>2.1545695593617822</v>
      </c>
      <c r="N2476" s="53">
        <f t="shared" si="427"/>
        <v>12.495845012150735</v>
      </c>
      <c r="O2476">
        <f t="shared" si="428"/>
        <v>0.75629173150346363</v>
      </c>
      <c r="P2476" s="53">
        <f t="shared" si="429"/>
        <v>11.646017104401583</v>
      </c>
      <c r="Q2476" s="53">
        <v>0.2</v>
      </c>
      <c r="R2476" s="53">
        <f t="shared" si="430"/>
        <v>5.4977045822540367</v>
      </c>
    </row>
    <row r="2477" spans="2:18" ht="15">
      <c r="B2477" s="84">
        <v>32780</v>
      </c>
      <c r="C2477" s="85">
        <v>0</v>
      </c>
      <c r="D2477" s="86">
        <v>24</v>
      </c>
      <c r="E2477" s="87">
        <v>10</v>
      </c>
      <c r="F2477" s="96">
        <f t="shared" si="421"/>
        <v>17</v>
      </c>
      <c r="G2477" s="96"/>
      <c r="H2477" s="74">
        <f t="shared" si="422"/>
        <v>272</v>
      </c>
      <c r="I2477" s="53">
        <f t="shared" si="420"/>
        <v>0.99704696907749246</v>
      </c>
      <c r="J2477" s="53">
        <f t="shared" si="423"/>
        <v>-3.575564382406738E-2</v>
      </c>
      <c r="K2477" s="53">
        <f t="shared" si="424"/>
        <v>1.5332940626387306</v>
      </c>
      <c r="L2477" s="53">
        <f t="shared" si="425"/>
        <v>24.228159240286629</v>
      </c>
      <c r="M2477" s="93">
        <f t="shared" si="426"/>
        <v>2.9543582320797546</v>
      </c>
      <c r="N2477" s="53">
        <f t="shared" si="427"/>
        <v>15.411090068190145</v>
      </c>
      <c r="O2477">
        <f t="shared" si="428"/>
        <v>0.92399173474224472</v>
      </c>
      <c r="P2477" s="53">
        <f t="shared" si="429"/>
        <v>14.577982189385189</v>
      </c>
      <c r="Q2477" s="53">
        <v>0.2</v>
      </c>
      <c r="R2477" s="53">
        <f t="shared" si="430"/>
        <v>6.3116604909773102</v>
      </c>
    </row>
    <row r="2478" spans="2:18" ht="15">
      <c r="B2478" s="84">
        <v>32781</v>
      </c>
      <c r="C2478" s="85">
        <v>0</v>
      </c>
      <c r="D2478" s="86">
        <v>24</v>
      </c>
      <c r="E2478" s="87">
        <v>7</v>
      </c>
      <c r="F2478" s="96">
        <f t="shared" si="421"/>
        <v>15.5</v>
      </c>
      <c r="G2478" s="96"/>
      <c r="H2478" s="74">
        <f t="shared" si="422"/>
        <v>273</v>
      </c>
      <c r="I2478" s="53">
        <f t="shared" si="420"/>
        <v>0.99761968863949657</v>
      </c>
      <c r="J2478" s="53">
        <f t="shared" si="423"/>
        <v>-4.255246372909955E-2</v>
      </c>
      <c r="K2478" s="53">
        <f t="shared" si="424"/>
        <v>1.5261529365628643</v>
      </c>
      <c r="L2478" s="53">
        <f t="shared" si="425"/>
        <v>23.954753326716986</v>
      </c>
      <c r="M2478" s="93">
        <f t="shared" si="426"/>
        <v>3.0800649228281425</v>
      </c>
      <c r="N2478" s="53">
        <f t="shared" si="427"/>
        <v>16.790556294283931</v>
      </c>
      <c r="O2478">
        <f t="shared" si="428"/>
        <v>0.84852650924855288</v>
      </c>
      <c r="P2478" s="53">
        <f t="shared" si="429"/>
        <v>13.249293405289498</v>
      </c>
      <c r="Q2478" s="53">
        <v>0.2</v>
      </c>
      <c r="R2478" s="53">
        <f t="shared" si="430"/>
        <v>6.5601772348754208</v>
      </c>
    </row>
    <row r="2479" spans="2:18" ht="15">
      <c r="B2479" s="84">
        <v>32782</v>
      </c>
      <c r="C2479" s="85">
        <v>0</v>
      </c>
      <c r="D2479" s="86">
        <v>24</v>
      </c>
      <c r="E2479" s="87">
        <v>5</v>
      </c>
      <c r="F2479" s="96">
        <f t="shared" si="421"/>
        <v>14.5</v>
      </c>
      <c r="G2479" s="96"/>
      <c r="H2479" s="74">
        <f t="shared" si="422"/>
        <v>274</v>
      </c>
      <c r="I2479" s="53">
        <f t="shared" si="420"/>
        <v>0.99819311257392784</v>
      </c>
      <c r="J2479" s="53">
        <f t="shared" si="423"/>
        <v>-4.9342619653318411E-2</v>
      </c>
      <c r="K2479" s="53">
        <f t="shared" si="424"/>
        <v>1.5190124063664594</v>
      </c>
      <c r="L2479" s="53">
        <f t="shared" si="425"/>
        <v>23.681521378654168</v>
      </c>
      <c r="M2479" s="93">
        <f t="shared" si="426"/>
        <v>3.1223989757188435</v>
      </c>
      <c r="N2479" s="53">
        <f t="shared" si="427"/>
        <v>17.548310948204762</v>
      </c>
      <c r="O2479">
        <f t="shared" si="428"/>
        <v>0.80125269250101316</v>
      </c>
      <c r="P2479" s="53">
        <f t="shared" si="429"/>
        <v>12.424600625459268</v>
      </c>
      <c r="Q2479" s="53">
        <v>0.2</v>
      </c>
      <c r="R2479" s="53">
        <f t="shared" si="430"/>
        <v>6.6854981306360761</v>
      </c>
    </row>
    <row r="2480" spans="2:18" ht="15">
      <c r="B2480" s="84">
        <v>32783</v>
      </c>
      <c r="C2480" s="85">
        <v>0</v>
      </c>
      <c r="D2480" s="86">
        <v>23</v>
      </c>
      <c r="E2480" s="87">
        <v>5</v>
      </c>
      <c r="F2480" s="96">
        <f t="shared" si="421"/>
        <v>14</v>
      </c>
      <c r="G2480" s="96"/>
      <c r="H2480" s="74">
        <f t="shared" si="422"/>
        <v>275</v>
      </c>
      <c r="I2480" s="53">
        <f t="shared" si="420"/>
        <v>0.99876707119541852</v>
      </c>
      <c r="J2480" s="53">
        <f t="shared" si="423"/>
        <v>-5.6124398277060894E-2</v>
      </c>
      <c r="K2480" s="53">
        <f t="shared" si="424"/>
        <v>1.5118732631171512</v>
      </c>
      <c r="L2480" s="53">
        <f t="shared" si="425"/>
        <v>23.408546319817695</v>
      </c>
      <c r="M2480" s="93">
        <f t="shared" si="426"/>
        <v>2.9575853799953418</v>
      </c>
      <c r="N2480" s="53">
        <f t="shared" si="427"/>
        <v>16.883388677271743</v>
      </c>
      <c r="O2480">
        <f t="shared" si="428"/>
        <v>0.77848917725545741</v>
      </c>
      <c r="P2480" s="53">
        <f t="shared" si="429"/>
        <v>12.02968899466322</v>
      </c>
      <c r="Q2480" s="53">
        <v>0.2</v>
      </c>
      <c r="R2480" s="53">
        <f t="shared" si="430"/>
        <v>6.5111763343463522</v>
      </c>
    </row>
    <row r="2481" spans="2:18" ht="15">
      <c r="B2481" s="84">
        <v>32784</v>
      </c>
      <c r="C2481" s="85">
        <v>0</v>
      </c>
      <c r="D2481" s="86">
        <v>25</v>
      </c>
      <c r="E2481" s="87">
        <v>5</v>
      </c>
      <c r="F2481" s="96">
        <f t="shared" si="421"/>
        <v>15</v>
      </c>
      <c r="G2481" s="96"/>
      <c r="H2481" s="74">
        <f t="shared" si="422"/>
        <v>276</v>
      </c>
      <c r="I2481" s="53">
        <f t="shared" si="420"/>
        <v>0.9993413946603783</v>
      </c>
      <c r="J2481" s="53">
        <f t="shared" si="423"/>
        <v>-6.2896077750080936E-2</v>
      </c>
      <c r="K2481" s="53">
        <f t="shared" si="424"/>
        <v>1.5047363165639849</v>
      </c>
      <c r="L2481" s="53">
        <f t="shared" si="425"/>
        <v>23.135911735404175</v>
      </c>
      <c r="M2481" s="93">
        <f t="shared" si="426"/>
        <v>3.1781539735619755</v>
      </c>
      <c r="N2481" s="53">
        <f t="shared" si="427"/>
        <v>17.589380263011616</v>
      </c>
      <c r="O2481">
        <f t="shared" si="428"/>
        <v>0.8245943710158492</v>
      </c>
      <c r="P2481" s="53">
        <f t="shared" si="429"/>
        <v>12.831038046583151</v>
      </c>
      <c r="Q2481" s="53">
        <v>0.2</v>
      </c>
      <c r="R2481" s="53">
        <f t="shared" si="430"/>
        <v>6.7185105908516105</v>
      </c>
    </row>
    <row r="2482" spans="2:18" ht="15">
      <c r="B2482" s="84">
        <v>32785</v>
      </c>
      <c r="C2482" s="85">
        <v>0</v>
      </c>
      <c r="D2482" s="86">
        <v>21</v>
      </c>
      <c r="E2482" s="87">
        <v>4</v>
      </c>
      <c r="F2482" s="96">
        <f t="shared" si="421"/>
        <v>12.5</v>
      </c>
      <c r="G2482" s="96"/>
      <c r="H2482" s="74">
        <f t="shared" si="422"/>
        <v>277</v>
      </c>
      <c r="I2482" s="53">
        <f t="shared" si="420"/>
        <v>0.99991591301725413</v>
      </c>
      <c r="J2482" s="53">
        <f t="shared" si="423"/>
        <v>-6.9655927497567424E-2</v>
      </c>
      <c r="K2482" s="53">
        <f t="shared" si="424"/>
        <v>1.4976023972671788</v>
      </c>
      <c r="L2482" s="53">
        <f t="shared" si="425"/>
        <v>22.863701840757685</v>
      </c>
      <c r="M2482" s="93">
        <f t="shared" si="426"/>
        <v>2.674934245058493</v>
      </c>
      <c r="N2482" s="53">
        <f t="shared" si="427"/>
        <v>16.02580780595239</v>
      </c>
      <c r="O2482">
        <f t="shared" si="428"/>
        <v>0.7135476731207917</v>
      </c>
      <c r="P2482" s="53">
        <f t="shared" si="429"/>
        <v>10.911278230138578</v>
      </c>
      <c r="Q2482" s="53">
        <v>0.2</v>
      </c>
      <c r="R2482" s="53">
        <f t="shared" si="430"/>
        <v>6.2454378359503284</v>
      </c>
    </row>
    <row r="2483" spans="2:18" ht="15">
      <c r="B2483" s="84">
        <v>32786</v>
      </c>
      <c r="C2483" s="85">
        <v>0</v>
      </c>
      <c r="D2483" s="86">
        <v>22</v>
      </c>
      <c r="E2483" s="87">
        <v>3</v>
      </c>
      <c r="F2483" s="96">
        <f t="shared" si="421"/>
        <v>12.5</v>
      </c>
      <c r="G2483" s="96"/>
      <c r="H2483" s="74">
        <f t="shared" si="422"/>
        <v>278</v>
      </c>
      <c r="I2483" s="53">
        <f t="shared" si="420"/>
        <v>1.0004904562568209</v>
      </c>
      <c r="J2483" s="53">
        <f t="shared" si="423"/>
        <v>-7.6402208038679448E-2</v>
      </c>
      <c r="K2483" s="53">
        <f t="shared" si="424"/>
        <v>1.49047235874324</v>
      </c>
      <c r="L2483" s="53">
        <f t="shared" si="425"/>
        <v>22.59200144816208</v>
      </c>
      <c r="M2483" s="93">
        <f t="shared" si="426"/>
        <v>2.7943037252664928</v>
      </c>
      <c r="N2483" s="53">
        <f t="shared" si="427"/>
        <v>16.740962711626722</v>
      </c>
      <c r="O2483">
        <f t="shared" si="428"/>
        <v>0.7135476731207917</v>
      </c>
      <c r="P2483" s="53">
        <f t="shared" si="429"/>
        <v>10.911278230138578</v>
      </c>
      <c r="Q2483" s="53">
        <v>0.2</v>
      </c>
      <c r="R2483" s="53">
        <f t="shared" si="430"/>
        <v>6.4059474511854635</v>
      </c>
    </row>
    <row r="2484" spans="2:18" ht="15">
      <c r="B2484" s="84">
        <v>32787</v>
      </c>
      <c r="C2484" s="85">
        <v>0</v>
      </c>
      <c r="D2484" s="86">
        <v>23</v>
      </c>
      <c r="E2484" s="87">
        <v>4</v>
      </c>
      <c r="F2484" s="96">
        <f t="shared" si="421"/>
        <v>13.5</v>
      </c>
      <c r="G2484" s="96"/>
      <c r="H2484" s="74">
        <f t="shared" si="422"/>
        <v>279</v>
      </c>
      <c r="I2484" s="53">
        <f t="shared" si="420"/>
        <v>1.0010648543624907</v>
      </c>
      <c r="J2484" s="53">
        <f t="shared" si="423"/>
        <v>-8.3133170818912028E-2</v>
      </c>
      <c r="K2484" s="53">
        <f t="shared" si="424"/>
        <v>1.4833470796248718</v>
      </c>
      <c r="L2484" s="53">
        <f t="shared" si="425"/>
        <v>22.320895931759992</v>
      </c>
      <c r="M2484" s="93">
        <f t="shared" si="426"/>
        <v>2.851886479154234</v>
      </c>
      <c r="N2484" s="53">
        <f t="shared" si="427"/>
        <v>16.540070048291096</v>
      </c>
      <c r="O2484">
        <f t="shared" si="428"/>
        <v>0.75629173150346363</v>
      </c>
      <c r="P2484" s="53">
        <f t="shared" si="429"/>
        <v>11.646017104401583</v>
      </c>
      <c r="Q2484" s="53">
        <v>0.2</v>
      </c>
      <c r="R2484" s="53">
        <f t="shared" si="430"/>
        <v>6.4096975918253127</v>
      </c>
    </row>
    <row r="2485" spans="2:18" ht="15">
      <c r="B2485" s="84">
        <v>32788</v>
      </c>
      <c r="C2485" s="85">
        <v>0</v>
      </c>
      <c r="D2485" s="86">
        <v>19</v>
      </c>
      <c r="E2485" s="87">
        <v>8</v>
      </c>
      <c r="F2485" s="96">
        <f t="shared" si="421"/>
        <v>13.5</v>
      </c>
      <c r="G2485" s="96"/>
      <c r="H2485" s="74">
        <f t="shared" si="422"/>
        <v>280</v>
      </c>
      <c r="I2485" s="53">
        <f t="shared" si="420"/>
        <v>1.0016389373606227</v>
      </c>
      <c r="J2485" s="53">
        <f t="shared" si="423"/>
        <v>-8.984705805761542E-2</v>
      </c>
      <c r="K2485" s="53">
        <f t="shared" si="424"/>
        <v>1.4762274658349086</v>
      </c>
      <c r="L2485" s="53">
        <f t="shared" si="425"/>
        <v>22.050471190607464</v>
      </c>
      <c r="M2485" s="93">
        <f t="shared" si="426"/>
        <v>2.1436704823577823</v>
      </c>
      <c r="N2485" s="53">
        <f t="shared" si="427"/>
        <v>12.432633696263665</v>
      </c>
      <c r="O2485">
        <f t="shared" si="428"/>
        <v>0.75629173150346363</v>
      </c>
      <c r="P2485" s="53">
        <f t="shared" si="429"/>
        <v>11.646017104401583</v>
      </c>
      <c r="Q2485" s="53">
        <v>0.2</v>
      </c>
      <c r="R2485" s="53">
        <f t="shared" si="430"/>
        <v>5.4834501137960139</v>
      </c>
    </row>
    <row r="2486" spans="2:18" ht="15">
      <c r="B2486" s="84">
        <v>32789</v>
      </c>
      <c r="C2486" s="85">
        <v>3.6</v>
      </c>
      <c r="D2486" s="86">
        <v>12</v>
      </c>
      <c r="E2486" s="87">
        <v>5</v>
      </c>
      <c r="F2486" s="96">
        <f t="shared" si="421"/>
        <v>8.5</v>
      </c>
      <c r="G2486" s="96"/>
      <c r="H2486" s="74">
        <f t="shared" si="422"/>
        <v>281</v>
      </c>
      <c r="I2486" s="53">
        <f t="shared" si="420"/>
        <v>1.0022125353708218</v>
      </c>
      <c r="J2486" s="53">
        <f t="shared" si="423"/>
        <v>-9.6542102612042532E-2</v>
      </c>
      <c r="K2486" s="53">
        <f t="shared" si="424"/>
        <v>1.4691144527732658</v>
      </c>
      <c r="L2486" s="53">
        <f t="shared" si="425"/>
        <v>21.780813609876329</v>
      </c>
      <c r="M2486" s="93">
        <f t="shared" si="426"/>
        <v>1.4193135227131819</v>
      </c>
      <c r="N2486" s="53">
        <f t="shared" si="427"/>
        <v>9.7965247479452433</v>
      </c>
      <c r="O2486">
        <f t="shared" si="428"/>
        <v>0.56293085323359648</v>
      </c>
      <c r="P2486" s="53">
        <f t="shared" si="429"/>
        <v>8.3687143143084199</v>
      </c>
      <c r="Q2486" s="53">
        <v>0.2</v>
      </c>
      <c r="R2486" s="53">
        <f t="shared" si="430"/>
        <v>4.6693154899173397</v>
      </c>
    </row>
    <row r="2487" spans="2:18" ht="15">
      <c r="B2487" s="84">
        <v>32790</v>
      </c>
      <c r="C2487" s="85">
        <v>8.1999999999999993</v>
      </c>
      <c r="D2487" s="86">
        <v>21</v>
      </c>
      <c r="E2487" s="87">
        <v>3</v>
      </c>
      <c r="F2487" s="96">
        <f t="shared" si="421"/>
        <v>12</v>
      </c>
      <c r="G2487" s="96"/>
      <c r="H2487" s="74">
        <f t="shared" si="422"/>
        <v>282</v>
      </c>
      <c r="I2487" s="53">
        <f t="shared" si="420"/>
        <v>1.0027854786562083</v>
      </c>
      <c r="J2487" s="53">
        <f t="shared" si="423"/>
        <v>-0.10321652785929418</v>
      </c>
      <c r="K2487" s="53">
        <f t="shared" si="424"/>
        <v>1.4620090075156542</v>
      </c>
      <c r="L2487" s="53">
        <f t="shared" si="425"/>
        <v>21.512010020221862</v>
      </c>
      <c r="M2487" s="93">
        <f t="shared" si="426"/>
        <v>2.5470236742037646</v>
      </c>
      <c r="N2487" s="53">
        <f t="shared" si="427"/>
        <v>15.515513925496876</v>
      </c>
      <c r="O2487">
        <f t="shared" si="428"/>
        <v>0.69297786589913757</v>
      </c>
      <c r="P2487" s="53">
        <f t="shared" si="429"/>
        <v>10.559668732607534</v>
      </c>
      <c r="Q2487" s="53">
        <v>0.2</v>
      </c>
      <c r="R2487" s="53">
        <f t="shared" si="430"/>
        <v>6.1065015825467857</v>
      </c>
    </row>
    <row r="2488" spans="2:18" ht="15">
      <c r="B2488" s="84">
        <v>32791</v>
      </c>
      <c r="C2488" s="85">
        <v>0</v>
      </c>
      <c r="D2488" s="86">
        <v>22</v>
      </c>
      <c r="E2488" s="87">
        <v>3</v>
      </c>
      <c r="F2488" s="96">
        <f t="shared" si="421"/>
        <v>12.5</v>
      </c>
      <c r="G2488" s="96"/>
      <c r="H2488" s="74">
        <f t="shared" si="422"/>
        <v>283</v>
      </c>
      <c r="I2488" s="53">
        <f t="shared" si="420"/>
        <v>1.0033575976736464</v>
      </c>
      <c r="J2488" s="53">
        <f t="shared" si="423"/>
        <v>-0.10986854759758873</v>
      </c>
      <c r="K2488" s="53">
        <f t="shared" si="424"/>
        <v>1.4549121310225004</v>
      </c>
      <c r="L2488" s="53">
        <f t="shared" si="425"/>
        <v>21.244147655336615</v>
      </c>
      <c r="M2488" s="93">
        <f t="shared" si="426"/>
        <v>2.6275937114127554</v>
      </c>
      <c r="N2488" s="53">
        <f t="shared" si="427"/>
        <v>15.742185771115707</v>
      </c>
      <c r="O2488">
        <f t="shared" si="428"/>
        <v>0.7135476731207917</v>
      </c>
      <c r="P2488" s="53">
        <f t="shared" si="429"/>
        <v>10.911278230138578</v>
      </c>
      <c r="Q2488" s="53">
        <v>0.2</v>
      </c>
      <c r="R2488" s="53">
        <f t="shared" si="430"/>
        <v>6.1817816080161618</v>
      </c>
    </row>
    <row r="2489" spans="2:18" ht="15">
      <c r="B2489" s="84">
        <v>32792</v>
      </c>
      <c r="C2489" s="85">
        <v>0</v>
      </c>
      <c r="D2489" s="86">
        <v>20</v>
      </c>
      <c r="E2489" s="87">
        <v>2</v>
      </c>
      <c r="F2489" s="96">
        <f t="shared" si="421"/>
        <v>11</v>
      </c>
      <c r="G2489" s="96"/>
      <c r="H2489" s="74">
        <f t="shared" si="422"/>
        <v>284</v>
      </c>
      <c r="I2489" s="53">
        <f t="shared" si="420"/>
        <v>1.0039287231239142</v>
      </c>
      <c r="J2489" s="53">
        <f t="shared" si="423"/>
        <v>-0.116496365968295</v>
      </c>
      <c r="K2489" s="53">
        <f t="shared" si="424"/>
        <v>1.4478248603562074</v>
      </c>
      <c r="L2489" s="53">
        <f t="shared" si="425"/>
        <v>20.977314107716502</v>
      </c>
      <c r="M2489" s="93">
        <f t="shared" si="426"/>
        <v>2.4003694739224803</v>
      </c>
      <c r="N2489" s="53">
        <f t="shared" si="427"/>
        <v>15.129865077779501</v>
      </c>
      <c r="O2489">
        <f t="shared" si="428"/>
        <v>0.65338616455683207</v>
      </c>
      <c r="P2489" s="53">
        <f t="shared" si="429"/>
        <v>9.8866562389251857</v>
      </c>
      <c r="Q2489" s="53">
        <v>0.2</v>
      </c>
      <c r="R2489" s="53">
        <f t="shared" si="430"/>
        <v>5.9706843027762391</v>
      </c>
    </row>
    <row r="2490" spans="2:18" ht="15">
      <c r="B2490" s="84">
        <v>32793</v>
      </c>
      <c r="C2490" s="85">
        <v>0</v>
      </c>
      <c r="D2490" s="86">
        <v>22</v>
      </c>
      <c r="E2490" s="87">
        <v>2</v>
      </c>
      <c r="F2490" s="96">
        <f t="shared" si="421"/>
        <v>12</v>
      </c>
      <c r="G2490" s="96"/>
      <c r="H2490" s="74">
        <f t="shared" si="422"/>
        <v>285</v>
      </c>
      <c r="I2490" s="53">
        <f t="shared" si="420"/>
        <v>1.0044986860018028</v>
      </c>
      <c r="J2490" s="53">
        <f t="shared" si="423"/>
        <v>-0.12309817740020416</v>
      </c>
      <c r="K2490" s="53">
        <f t="shared" si="424"/>
        <v>1.4407482709045429</v>
      </c>
      <c r="L2490" s="53">
        <f t="shared" si="425"/>
        <v>20.711597282669892</v>
      </c>
      <c r="M2490" s="93">
        <f t="shared" si="426"/>
        <v>2.5849034639034021</v>
      </c>
      <c r="N2490" s="53">
        <f t="shared" si="427"/>
        <v>15.746263411860935</v>
      </c>
      <c r="O2490">
        <f t="shared" si="428"/>
        <v>0.69297786589913757</v>
      </c>
      <c r="P2490" s="53">
        <f t="shared" si="429"/>
        <v>10.559668732607534</v>
      </c>
      <c r="Q2490" s="53">
        <v>0.2</v>
      </c>
      <c r="R2490" s="53">
        <f t="shared" si="430"/>
        <v>6.158162978048825</v>
      </c>
    </row>
    <row r="2491" spans="2:18" ht="15">
      <c r="B2491" s="84">
        <v>32794</v>
      </c>
      <c r="C2491" s="85">
        <v>0</v>
      </c>
      <c r="D2491" s="86">
        <v>20</v>
      </c>
      <c r="E2491" s="87">
        <v>6</v>
      </c>
      <c r="F2491" s="96">
        <f t="shared" si="421"/>
        <v>13</v>
      </c>
      <c r="G2491" s="96"/>
      <c r="H2491" s="74">
        <f t="shared" si="422"/>
        <v>286</v>
      </c>
      <c r="I2491" s="53">
        <f t="shared" si="420"/>
        <v>1.0050673176461264</v>
      </c>
      <c r="J2491" s="53">
        <f t="shared" si="423"/>
        <v>-0.12967216657752278</v>
      </c>
      <c r="K2491" s="53">
        <f t="shared" si="424"/>
        <v>1.4336834786075918</v>
      </c>
      <c r="L2491" s="53">
        <f t="shared" si="425"/>
        <v>20.447085350606343</v>
      </c>
      <c r="M2491" s="93">
        <f t="shared" si="426"/>
        <v>2.2067118019854322</v>
      </c>
      <c r="N2491" s="53">
        <f t="shared" si="427"/>
        <v>13.00601794981589</v>
      </c>
      <c r="O2491">
        <f t="shared" si="428"/>
        <v>0.73464846187074995</v>
      </c>
      <c r="P2491" s="53">
        <f t="shared" si="429"/>
        <v>11.273304901573978</v>
      </c>
      <c r="Q2491" s="53">
        <v>0.2</v>
      </c>
      <c r="R2491" s="53">
        <f t="shared" si="430"/>
        <v>5.590368558896099</v>
      </c>
    </row>
    <row r="2492" spans="2:18" ht="15">
      <c r="B2492" s="84">
        <v>32795</v>
      </c>
      <c r="C2492" s="85">
        <v>0</v>
      </c>
      <c r="D2492" s="86">
        <v>18</v>
      </c>
      <c r="E2492" s="87">
        <v>10</v>
      </c>
      <c r="F2492" s="96">
        <f t="shared" si="421"/>
        <v>14</v>
      </c>
      <c r="G2492" s="96"/>
      <c r="H2492" s="74">
        <f t="shared" si="422"/>
        <v>287</v>
      </c>
      <c r="I2492" s="53">
        <f t="shared" si="420"/>
        <v>1.0056344497896332</v>
      </c>
      <c r="J2492" s="53">
        <f t="shared" si="423"/>
        <v>-0.13621650843313457</v>
      </c>
      <c r="K2492" s="53">
        <f t="shared" si="424"/>
        <v>1.4266316421852574</v>
      </c>
      <c r="L2492" s="53">
        <f t="shared" si="425"/>
        <v>20.183866697645719</v>
      </c>
      <c r="M2492" s="93">
        <f t="shared" si="426"/>
        <v>1.7001058286190567</v>
      </c>
      <c r="N2492" s="53">
        <f t="shared" si="427"/>
        <v>9.7050613284800207</v>
      </c>
      <c r="O2492">
        <f t="shared" si="428"/>
        <v>0.77848917725545741</v>
      </c>
      <c r="P2492" s="53">
        <f t="shared" si="429"/>
        <v>12.02968899466322</v>
      </c>
      <c r="Q2492" s="53">
        <v>0.2</v>
      </c>
      <c r="R2492" s="53">
        <f t="shared" si="430"/>
        <v>4.8887642682702062</v>
      </c>
    </row>
    <row r="2493" spans="2:18" ht="15">
      <c r="B2493" s="84">
        <v>32796</v>
      </c>
      <c r="C2493" s="85">
        <v>1.8</v>
      </c>
      <c r="D2493" s="86">
        <v>22</v>
      </c>
      <c r="E2493" s="87">
        <v>7</v>
      </c>
      <c r="F2493" s="96">
        <f t="shared" si="421"/>
        <v>14.5</v>
      </c>
      <c r="G2493" s="96"/>
      <c r="H2493" s="74">
        <f t="shared" si="422"/>
        <v>288</v>
      </c>
      <c r="I2493" s="53">
        <f t="shared" si="420"/>
        <v>1.0061999146087979</v>
      </c>
      <c r="J2493" s="53">
        <f t="shared" si="423"/>
        <v>-0.14272936816864831</v>
      </c>
      <c r="K2493" s="53">
        <f t="shared" si="424"/>
        <v>1.4195939653619358</v>
      </c>
      <c r="L2493" s="53">
        <f t="shared" si="425"/>
        <v>19.922029874595928</v>
      </c>
      <c r="M2493" s="93">
        <f t="shared" si="426"/>
        <v>2.3338944563003299</v>
      </c>
      <c r="N2493" s="53">
        <f t="shared" si="427"/>
        <v>13.116807287582635</v>
      </c>
      <c r="O2493">
        <f t="shared" si="428"/>
        <v>0.80125269250101316</v>
      </c>
      <c r="P2493" s="53">
        <f t="shared" si="429"/>
        <v>12.424600625459268</v>
      </c>
      <c r="Q2493" s="53">
        <v>0.2</v>
      </c>
      <c r="R2493" s="53">
        <f t="shared" si="430"/>
        <v>5.6817115293108564</v>
      </c>
    </row>
    <row r="2494" spans="2:18" ht="15">
      <c r="B2494" s="84">
        <v>32797</v>
      </c>
      <c r="C2494" s="85">
        <v>0</v>
      </c>
      <c r="D2494" s="86">
        <v>19</v>
      </c>
      <c r="E2494" s="87">
        <v>1</v>
      </c>
      <c r="F2494" s="96">
        <f t="shared" si="421"/>
        <v>10</v>
      </c>
      <c r="G2494" s="96"/>
      <c r="H2494" s="74">
        <f t="shared" si="422"/>
        <v>289</v>
      </c>
      <c r="I2494" s="53">
        <f t="shared" si="420"/>
        <v>1.0067635447734826</v>
      </c>
      <c r="J2494" s="53">
        <f t="shared" si="423"/>
        <v>-0.14920890130282444</v>
      </c>
      <c r="K2494" s="53">
        <f t="shared" si="424"/>
        <v>1.4125716990844581</v>
      </c>
      <c r="L2494" s="53">
        <f t="shared" si="425"/>
        <v>19.661663544351988</v>
      </c>
      <c r="M2494" s="93">
        <f t="shared" si="426"/>
        <v>2.1717047541849146</v>
      </c>
      <c r="N2494" s="53">
        <f t="shared" si="427"/>
        <v>14.180953534052012</v>
      </c>
      <c r="O2494">
        <f t="shared" si="428"/>
        <v>0.61578519545801924</v>
      </c>
      <c r="P2494" s="53">
        <f t="shared" si="429"/>
        <v>9.2522328593138266</v>
      </c>
      <c r="Q2494" s="53">
        <v>0.2</v>
      </c>
      <c r="R2494" s="53">
        <f t="shared" si="430"/>
        <v>5.7095000115152894</v>
      </c>
    </row>
    <row r="2495" spans="2:18" ht="15">
      <c r="B2495" s="84">
        <v>32798</v>
      </c>
      <c r="C2495" s="85">
        <v>0</v>
      </c>
      <c r="D2495" s="86">
        <v>21</v>
      </c>
      <c r="E2495" s="87">
        <v>1</v>
      </c>
      <c r="F2495" s="96">
        <f t="shared" si="421"/>
        <v>11</v>
      </c>
      <c r="G2495" s="96"/>
      <c r="H2495" s="74">
        <f t="shared" si="422"/>
        <v>290</v>
      </c>
      <c r="I2495" s="53">
        <f t="shared" si="420"/>
        <v>1.0073251734964539</v>
      </c>
      <c r="J2495" s="53">
        <f t="shared" si="423"/>
        <v>-0.15565325374995273</v>
      </c>
      <c r="K2495" s="53">
        <f t="shared" si="424"/>
        <v>1.4055661437289482</v>
      </c>
      <c r="L2495" s="53">
        <f t="shared" si="425"/>
        <v>19.402856427776385</v>
      </c>
      <c r="M2495" s="93">
        <f t="shared" si="426"/>
        <v>2.3403059094583933</v>
      </c>
      <c r="N2495" s="53">
        <f t="shared" si="427"/>
        <v>14.751276016260091</v>
      </c>
      <c r="O2495">
        <f t="shared" si="428"/>
        <v>0.65338616455683207</v>
      </c>
      <c r="P2495" s="53">
        <f t="shared" si="429"/>
        <v>9.8866562389251857</v>
      </c>
      <c r="Q2495" s="53">
        <v>0.2</v>
      </c>
      <c r="R2495" s="53">
        <f t="shared" si="430"/>
        <v>5.8863622169569725</v>
      </c>
    </row>
    <row r="2496" spans="2:18" ht="15">
      <c r="B2496" s="84">
        <v>32799</v>
      </c>
      <c r="C2496" s="85">
        <v>0</v>
      </c>
      <c r="D2496" s="86">
        <v>21</v>
      </c>
      <c r="E2496" s="87">
        <v>2</v>
      </c>
      <c r="F2496" s="96">
        <f t="shared" si="421"/>
        <v>11.5</v>
      </c>
      <c r="G2496" s="96"/>
      <c r="H2496" s="74">
        <f t="shared" si="422"/>
        <v>291</v>
      </c>
      <c r="I2496" s="53">
        <f t="shared" si="420"/>
        <v>1.0078846345827368</v>
      </c>
      <c r="J2496" s="53">
        <f t="shared" si="423"/>
        <v>-0.16206056192979862</v>
      </c>
      <c r="K2496" s="53">
        <f t="shared" si="424"/>
        <v>1.3985786512916953</v>
      </c>
      <c r="L2496" s="53">
        <f t="shared" si="425"/>
        <v>19.145697248126826</v>
      </c>
      <c r="M2496" s="93">
        <f t="shared" si="426"/>
        <v>2.2898924304797412</v>
      </c>
      <c r="N2496" s="53">
        <f t="shared" si="427"/>
        <v>14.187207116395633</v>
      </c>
      <c r="O2496">
        <f t="shared" si="428"/>
        <v>0.67292773448592091</v>
      </c>
      <c r="P2496" s="53">
        <f t="shared" si="429"/>
        <v>10.218213752667999</v>
      </c>
      <c r="Q2496" s="53">
        <v>0.2</v>
      </c>
      <c r="R2496" s="53">
        <f t="shared" si="430"/>
        <v>5.785098742199752</v>
      </c>
    </row>
    <row r="2497" spans="2:18" ht="15">
      <c r="B2497" s="84">
        <v>32800</v>
      </c>
      <c r="C2497" s="85">
        <v>0</v>
      </c>
      <c r="D2497" s="86">
        <v>20</v>
      </c>
      <c r="E2497" s="87">
        <v>3</v>
      </c>
      <c r="F2497" s="96">
        <f t="shared" si="421"/>
        <v>11.5</v>
      </c>
      <c r="G2497" s="96"/>
      <c r="H2497" s="74">
        <f t="shared" si="422"/>
        <v>292</v>
      </c>
      <c r="I2497" s="53">
        <f t="shared" si="420"/>
        <v>1.0084417624787954</v>
      </c>
      <c r="J2497" s="53">
        <f t="shared" si="423"/>
        <v>-0.16842895291072263</v>
      </c>
      <c r="K2497" s="53">
        <f t="shared" si="424"/>
        <v>1.3916106275586073</v>
      </c>
      <c r="L2497" s="53">
        <f t="shared" si="425"/>
        <v>18.89027467410472</v>
      </c>
      <c r="M2497" s="93">
        <f t="shared" si="426"/>
        <v>2.137124521285509</v>
      </c>
      <c r="N2497" s="53">
        <f t="shared" si="427"/>
        <v>13.24072162230488</v>
      </c>
      <c r="O2497">
        <f t="shared" si="428"/>
        <v>0.67292773448592091</v>
      </c>
      <c r="P2497" s="53">
        <f t="shared" si="429"/>
        <v>10.218213752667999</v>
      </c>
      <c r="Q2497" s="53">
        <v>0.2</v>
      </c>
      <c r="R2497" s="53">
        <f t="shared" si="430"/>
        <v>5.573734998091771</v>
      </c>
    </row>
    <row r="2498" spans="2:18" ht="15">
      <c r="B2498" s="84">
        <v>32801</v>
      </c>
      <c r="C2498" s="85">
        <v>0</v>
      </c>
      <c r="D2498" s="86">
        <v>19</v>
      </c>
      <c r="E2498" s="87">
        <v>5</v>
      </c>
      <c r="F2498" s="96">
        <f t="shared" si="421"/>
        <v>12</v>
      </c>
      <c r="G2498" s="96"/>
      <c r="H2498" s="74">
        <f t="shared" si="422"/>
        <v>293</v>
      </c>
      <c r="I2498" s="53">
        <f t="shared" si="420"/>
        <v>1.0089963923215213</v>
      </c>
      <c r="J2498" s="53">
        <f t="shared" si="423"/>
        <v>-0.17475654458762296</v>
      </c>
      <c r="K2498" s="53">
        <f t="shared" si="424"/>
        <v>1.3846635342471949</v>
      </c>
      <c r="L2498" s="53">
        <f t="shared" si="425"/>
        <v>18.636677261603971</v>
      </c>
      <c r="M2498" s="93">
        <f t="shared" si="426"/>
        <v>1.9460242144098536</v>
      </c>
      <c r="N2498" s="53">
        <f t="shared" si="427"/>
        <v>11.854450393936418</v>
      </c>
      <c r="O2498">
        <f t="shared" si="428"/>
        <v>0.69297786589913757</v>
      </c>
      <c r="P2498" s="53">
        <f t="shared" si="429"/>
        <v>10.559668732607534</v>
      </c>
      <c r="Q2498" s="53">
        <v>0.2</v>
      </c>
      <c r="R2498" s="53">
        <f t="shared" si="430"/>
        <v>5.2868436320903571</v>
      </c>
    </row>
    <row r="2499" spans="2:18" ht="15">
      <c r="B2499" s="84">
        <v>32802</v>
      </c>
      <c r="C2499" s="85">
        <v>0</v>
      </c>
      <c r="D2499" s="86">
        <v>19</v>
      </c>
      <c r="E2499" s="87">
        <v>6</v>
      </c>
      <c r="F2499" s="96">
        <f t="shared" si="421"/>
        <v>12.5</v>
      </c>
      <c r="G2499" s="96"/>
      <c r="H2499" s="74">
        <f t="shared" si="422"/>
        <v>294</v>
      </c>
      <c r="I2499" s="53">
        <f t="shared" si="420"/>
        <v>1.0095483599870214</v>
      </c>
      <c r="J2499" s="53">
        <f t="shared" si="423"/>
        <v>-0.18104144589631799</v>
      </c>
      <c r="K2499" s="53">
        <f t="shared" si="424"/>
        <v>1.3777388911144641</v>
      </c>
      <c r="L2499" s="53">
        <f t="shared" si="425"/>
        <v>18.384993394248252</v>
      </c>
      <c r="M2499" s="93">
        <f t="shared" si="426"/>
        <v>1.8809500225828937</v>
      </c>
      <c r="N2499" s="53">
        <f t="shared" si="427"/>
        <v>11.268966184944896</v>
      </c>
      <c r="O2499">
        <f t="shared" si="428"/>
        <v>0.7135476731207917</v>
      </c>
      <c r="P2499" s="53">
        <f t="shared" si="429"/>
        <v>10.911278230138578</v>
      </c>
      <c r="Q2499" s="53">
        <v>0.2</v>
      </c>
      <c r="R2499" s="53">
        <f t="shared" si="430"/>
        <v>5.177810651595836</v>
      </c>
    </row>
    <row r="2500" spans="2:18" ht="15">
      <c r="B2500" s="84">
        <v>32803</v>
      </c>
      <c r="C2500" s="85">
        <v>0</v>
      </c>
      <c r="D2500" s="86">
        <v>22</v>
      </c>
      <c r="E2500" s="87">
        <v>4</v>
      </c>
      <c r="F2500" s="96">
        <f t="shared" si="421"/>
        <v>13</v>
      </c>
      <c r="G2500" s="96"/>
      <c r="H2500" s="74">
        <f t="shared" si="422"/>
        <v>295</v>
      </c>
      <c r="I2500" s="53">
        <f t="shared" si="420"/>
        <v>1.0100975021391829</v>
      </c>
      <c r="J2500" s="53">
        <f t="shared" si="423"/>
        <v>-0.18728175706601952</v>
      </c>
      <c r="K2500" s="53">
        <f t="shared" si="424"/>
        <v>1.370838278023415</v>
      </c>
      <c r="L2500" s="53">
        <f t="shared" si="425"/>
        <v>18.135311222811147</v>
      </c>
      <c r="M2500" s="93">
        <f t="shared" si="426"/>
        <v>2.2192767103043747</v>
      </c>
      <c r="N2500" s="53">
        <f t="shared" si="427"/>
        <v>13.080073575469825</v>
      </c>
      <c r="O2500">
        <f t="shared" si="428"/>
        <v>0.73464846187074995</v>
      </c>
      <c r="P2500" s="53">
        <f t="shared" si="429"/>
        <v>11.273304901573978</v>
      </c>
      <c r="Q2500" s="53">
        <v>0.2</v>
      </c>
      <c r="R2500" s="53">
        <f t="shared" si="430"/>
        <v>5.6070296044657573</v>
      </c>
    </row>
    <row r="2501" spans="2:18" ht="15">
      <c r="B2501" s="84">
        <v>32804</v>
      </c>
      <c r="C2501" s="85">
        <v>0</v>
      </c>
      <c r="D2501" s="86">
        <v>22</v>
      </c>
      <c r="E2501" s="87">
        <v>4</v>
      </c>
      <c r="F2501" s="96">
        <f t="shared" si="421"/>
        <v>13</v>
      </c>
      <c r="G2501" s="96"/>
      <c r="H2501" s="74">
        <f t="shared" si="422"/>
        <v>296</v>
      </c>
      <c r="I2501" s="53">
        <f t="shared" si="420"/>
        <v>1.0106436562780083</v>
      </c>
      <c r="J2501" s="53">
        <f t="shared" si="423"/>
        <v>-0.19347556991152742</v>
      </c>
      <c r="K2501" s="53">
        <f t="shared" si="424"/>
        <v>1.3639633369601956</v>
      </c>
      <c r="L2501" s="53">
        <f t="shared" si="425"/>
        <v>17.887718603622275</v>
      </c>
      <c r="M2501" s="93">
        <f t="shared" si="426"/>
        <v>2.1889780004196511</v>
      </c>
      <c r="N2501" s="53">
        <f t="shared" si="427"/>
        <v>12.901497667069632</v>
      </c>
      <c r="O2501">
        <f t="shared" si="428"/>
        <v>0.73464846187074995</v>
      </c>
      <c r="P2501" s="53">
        <f t="shared" si="429"/>
        <v>11.273304901573978</v>
      </c>
      <c r="Q2501" s="53">
        <v>0.2</v>
      </c>
      <c r="R2501" s="53">
        <f t="shared" si="430"/>
        <v>5.5668535702856889</v>
      </c>
    </row>
    <row r="2502" spans="2:18" ht="15">
      <c r="B2502" s="84">
        <v>32805</v>
      </c>
      <c r="C2502" s="85">
        <v>0</v>
      </c>
      <c r="D2502" s="86">
        <v>23</v>
      </c>
      <c r="E2502" s="87">
        <v>5</v>
      </c>
      <c r="F2502" s="96">
        <f t="shared" si="421"/>
        <v>14</v>
      </c>
      <c r="G2502" s="96"/>
      <c r="H2502" s="74">
        <f t="shared" si="422"/>
        <v>297</v>
      </c>
      <c r="I2502" s="53">
        <f t="shared" si="420"/>
        <v>1.0111866607877009</v>
      </c>
      <c r="J2502" s="53">
        <f t="shared" si="423"/>
        <v>-0.19962096816676864</v>
      </c>
      <c r="K2502" s="53">
        <f t="shared" si="424"/>
        <v>1.3571157739932649</v>
      </c>
      <c r="L2502" s="53">
        <f t="shared" si="425"/>
        <v>17.642303036069933</v>
      </c>
      <c r="M2502" s="93">
        <f t="shared" si="426"/>
        <v>2.2290413431078124</v>
      </c>
      <c r="N2502" s="53">
        <f t="shared" si="427"/>
        <v>12.724491954804126</v>
      </c>
      <c r="O2502">
        <f t="shared" si="428"/>
        <v>0.77848917725545741</v>
      </c>
      <c r="P2502" s="53">
        <f t="shared" si="429"/>
        <v>12.02968899466322</v>
      </c>
      <c r="Q2502" s="53">
        <v>0.2</v>
      </c>
      <c r="R2502" s="53">
        <f t="shared" si="430"/>
        <v>5.5712018951433597</v>
      </c>
    </row>
    <row r="2503" spans="2:18" ht="15">
      <c r="B2503" s="84">
        <v>32806</v>
      </c>
      <c r="C2503" s="85">
        <v>0</v>
      </c>
      <c r="D2503" s="86">
        <v>23</v>
      </c>
      <c r="E2503" s="87">
        <v>5</v>
      </c>
      <c r="F2503" s="96">
        <f t="shared" si="421"/>
        <v>14</v>
      </c>
      <c r="G2503" s="96"/>
      <c r="H2503" s="74">
        <f t="shared" si="422"/>
        <v>298</v>
      </c>
      <c r="I2503" s="53">
        <f t="shared" si="420"/>
        <v>1.0117263549844906</v>
      </c>
      <c r="J2503" s="53">
        <f t="shared" si="423"/>
        <v>-0.20571602786129212</v>
      </c>
      <c r="K2503" s="53">
        <f t="shared" si="424"/>
        <v>1.3502973611651965</v>
      </c>
      <c r="L2503" s="53">
        <f t="shared" si="425"/>
        <v>17.399151599318937</v>
      </c>
      <c r="M2503" s="93">
        <f t="shared" si="426"/>
        <v>2.1983200362554176</v>
      </c>
      <c r="N2503" s="53">
        <f t="shared" si="427"/>
        <v>12.549119244426608</v>
      </c>
      <c r="O2503">
        <f t="shared" si="428"/>
        <v>0.77848917725545741</v>
      </c>
      <c r="P2503" s="53">
        <f t="shared" si="429"/>
        <v>12.02968899466322</v>
      </c>
      <c r="Q2503" s="53">
        <v>0.2</v>
      </c>
      <c r="R2503" s="53">
        <f t="shared" si="430"/>
        <v>5.531564973120731</v>
      </c>
    </row>
    <row r="2504" spans="2:18" ht="15">
      <c r="B2504" s="84">
        <v>32807</v>
      </c>
      <c r="C2504" s="85">
        <v>0</v>
      </c>
      <c r="D2504" s="86">
        <v>23</v>
      </c>
      <c r="E2504" s="87">
        <v>5</v>
      </c>
      <c r="F2504" s="96">
        <f t="shared" si="421"/>
        <v>14</v>
      </c>
      <c r="G2504" s="96"/>
      <c r="H2504" s="74">
        <f t="shared" si="422"/>
        <v>299</v>
      </c>
      <c r="I2504" s="53">
        <f t="shared" si="420"/>
        <v>1.0122625791641815</v>
      </c>
      <c r="J2504" s="53">
        <f t="shared" si="423"/>
        <v>-0.21175881774130711</v>
      </c>
      <c r="K2504" s="53">
        <f t="shared" si="424"/>
        <v>1.3435099383070224</v>
      </c>
      <c r="L2504" s="53">
        <f t="shared" si="425"/>
        <v>17.158350888370411</v>
      </c>
      <c r="M2504" s="93">
        <f t="shared" si="426"/>
        <v>2.1678957351278028</v>
      </c>
      <c r="N2504" s="53">
        <f t="shared" si="427"/>
        <v>12.375441992487836</v>
      </c>
      <c r="O2504">
        <f t="shared" si="428"/>
        <v>0.77848917725545741</v>
      </c>
      <c r="P2504" s="53">
        <f t="shared" si="429"/>
        <v>12.02968899466322</v>
      </c>
      <c r="Q2504" s="53">
        <v>0.2</v>
      </c>
      <c r="R2504" s="53">
        <f t="shared" si="430"/>
        <v>5.492311250706436</v>
      </c>
    </row>
    <row r="2505" spans="2:18" ht="15">
      <c r="B2505" s="84">
        <v>32808</v>
      </c>
      <c r="C2505" s="85">
        <v>0</v>
      </c>
      <c r="D2505" s="86">
        <v>22</v>
      </c>
      <c r="E2505" s="87">
        <v>5</v>
      </c>
      <c r="F2505" s="96">
        <f t="shared" si="421"/>
        <v>13.5</v>
      </c>
      <c r="G2505" s="96"/>
      <c r="H2505" s="74">
        <f t="shared" si="422"/>
        <v>300</v>
      </c>
      <c r="I2505" s="53">
        <f t="shared" si="420"/>
        <v>1.0127951746494115</v>
      </c>
      <c r="J2505" s="53">
        <f t="shared" si="423"/>
        <v>-0.2177473997368205</v>
      </c>
      <c r="K2505" s="53">
        <f t="shared" si="424"/>
        <v>1.3367554147642666</v>
      </c>
      <c r="L2505" s="53">
        <f t="shared" si="425"/>
        <v>16.919986949598503</v>
      </c>
      <c r="M2505" s="93">
        <f t="shared" si="426"/>
        <v>2.0448822044908184</v>
      </c>
      <c r="N2505" s="53">
        <f t="shared" si="427"/>
        <v>11.85969187413539</v>
      </c>
      <c r="O2505">
        <f t="shared" si="428"/>
        <v>0.75629173150346363</v>
      </c>
      <c r="P2505" s="53">
        <f t="shared" si="429"/>
        <v>11.646017104401583</v>
      </c>
      <c r="Q2505" s="53">
        <v>0.2</v>
      </c>
      <c r="R2505" s="53">
        <f t="shared" si="430"/>
        <v>5.3542488621340425</v>
      </c>
    </row>
    <row r="2506" spans="2:18" ht="15">
      <c r="B2506" s="84">
        <v>32809</v>
      </c>
      <c r="C2506" s="85">
        <v>0</v>
      </c>
      <c r="D2506" s="86">
        <v>21</v>
      </c>
      <c r="E2506" s="87">
        <v>2</v>
      </c>
      <c r="F2506" s="96">
        <f t="shared" si="421"/>
        <v>11.5</v>
      </c>
      <c r="G2506" s="96"/>
      <c r="H2506" s="74">
        <f t="shared" si="422"/>
        <v>301</v>
      </c>
      <c r="I2506" s="53">
        <f t="shared" ref="I2506:I2569" si="431">1+0.0334*COS($I$7*H2506-0.0552)</f>
        <v>1.0133239838366084</v>
      </c>
      <c r="J2506" s="53">
        <f t="shared" si="423"/>
        <v>-0.22367982947638354</v>
      </c>
      <c r="K2506" s="53">
        <f t="shared" si="424"/>
        <v>1.3300357710230664</v>
      </c>
      <c r="L2506" s="53">
        <f t="shared" si="425"/>
        <v>16.684145215907556</v>
      </c>
      <c r="M2506" s="93">
        <f t="shared" si="426"/>
        <v>1.9954821881803961</v>
      </c>
      <c r="N2506" s="53">
        <f t="shared" si="427"/>
        <v>12.36316550243477</v>
      </c>
      <c r="O2506">
        <f t="shared" si="428"/>
        <v>0.67292773448592091</v>
      </c>
      <c r="P2506" s="53">
        <f t="shared" si="429"/>
        <v>10.218213752667999</v>
      </c>
      <c r="Q2506" s="53">
        <v>0.2</v>
      </c>
      <c r="R2506" s="53">
        <f t="shared" si="430"/>
        <v>5.377764168830617</v>
      </c>
    </row>
    <row r="2507" spans="2:18" ht="15">
      <c r="B2507" s="84">
        <v>32810</v>
      </c>
      <c r="C2507" s="85">
        <v>0.2</v>
      </c>
      <c r="D2507" s="86">
        <v>11</v>
      </c>
      <c r="E2507" s="87">
        <v>7</v>
      </c>
      <c r="F2507" s="96">
        <f t="shared" si="421"/>
        <v>9</v>
      </c>
      <c r="G2507" s="96"/>
      <c r="H2507" s="74">
        <f t="shared" si="422"/>
        <v>302</v>
      </c>
      <c r="I2507" s="53">
        <f t="shared" si="431"/>
        <v>1.0138488502426257</v>
      </c>
      <c r="J2507" s="53">
        <f t="shared" si="423"/>
        <v>-0.22955415685093136</v>
      </c>
      <c r="K2507" s="53">
        <f t="shared" si="424"/>
        <v>1.3233530602239887</v>
      </c>
      <c r="L2507" s="53">
        <f t="shared" si="425"/>
        <v>16.450910441660312</v>
      </c>
      <c r="M2507" s="93">
        <f t="shared" si="426"/>
        <v>0.8257606837328515</v>
      </c>
      <c r="N2507" s="53">
        <f t="shared" si="427"/>
        <v>5.5933095501645065</v>
      </c>
      <c r="O2507">
        <f t="shared" si="428"/>
        <v>0.58008978738759875</v>
      </c>
      <c r="P2507" s="53">
        <f t="shared" si="429"/>
        <v>8.6544506934491388</v>
      </c>
      <c r="Q2507" s="53">
        <v>0.2</v>
      </c>
      <c r="R2507" s="53">
        <f t="shared" si="430"/>
        <v>3.7670595203440564</v>
      </c>
    </row>
    <row r="2508" spans="2:18" ht="15">
      <c r="B2508" s="84">
        <v>32811</v>
      </c>
      <c r="C2508" s="85">
        <v>0.8</v>
      </c>
      <c r="D2508" s="86">
        <v>17</v>
      </c>
      <c r="E2508" s="87">
        <v>5</v>
      </c>
      <c r="F2508" s="96">
        <f t="shared" si="421"/>
        <v>11</v>
      </c>
      <c r="G2508" s="96"/>
      <c r="H2508" s="74">
        <f t="shared" si="422"/>
        <v>303</v>
      </c>
      <c r="I2508" s="53">
        <f t="shared" si="431"/>
        <v>1.0143696185510496</v>
      </c>
      <c r="J2508" s="53">
        <f t="shared" si="423"/>
        <v>-0.23536842662812049</v>
      </c>
      <c r="K2508" s="53">
        <f t="shared" si="424"/>
        <v>1.3167094095504064</v>
      </c>
      <c r="L2508" s="53">
        <f t="shared" si="425"/>
        <v>16.220366637536831</v>
      </c>
      <c r="M2508" s="93">
        <f t="shared" si="426"/>
        <v>1.5154557187379936</v>
      </c>
      <c r="N2508" s="53">
        <f t="shared" si="427"/>
        <v>9.552129705427042</v>
      </c>
      <c r="O2508">
        <f t="shared" si="428"/>
        <v>0.65338616455683207</v>
      </c>
      <c r="P2508" s="53">
        <f t="shared" si="429"/>
        <v>9.8866562389251857</v>
      </c>
      <c r="Q2508" s="53">
        <v>0.2</v>
      </c>
      <c r="R2508" s="53">
        <f t="shared" si="430"/>
        <v>4.7283708591255449</v>
      </c>
    </row>
    <row r="2509" spans="2:18" ht="15">
      <c r="B2509" s="84">
        <v>32812</v>
      </c>
      <c r="C2509" s="85">
        <v>0</v>
      </c>
      <c r="D2509" s="86">
        <v>16</v>
      </c>
      <c r="E2509" s="87">
        <v>4</v>
      </c>
      <c r="F2509" s="96">
        <f t="shared" si="421"/>
        <v>10</v>
      </c>
      <c r="G2509" s="96"/>
      <c r="H2509" s="74">
        <f t="shared" si="422"/>
        <v>304</v>
      </c>
      <c r="I2509" s="53">
        <f t="shared" si="431"/>
        <v>1.0148861346581595</v>
      </c>
      <c r="J2509" s="53">
        <f t="shared" si="423"/>
        <v>-0.24112067911849694</v>
      </c>
      <c r="K2509" s="53">
        <f t="shared" si="424"/>
        <v>1.3101070214775534</v>
      </c>
      <c r="L2509" s="53">
        <f t="shared" si="425"/>
        <v>15.992597005491556</v>
      </c>
      <c r="M2509" s="93">
        <f t="shared" si="426"/>
        <v>1.4422942966690124</v>
      </c>
      <c r="N2509" s="53">
        <f t="shared" si="427"/>
        <v>9.4179967898849881</v>
      </c>
      <c r="O2509">
        <f t="shared" si="428"/>
        <v>0.61578519545801924</v>
      </c>
      <c r="P2509" s="53">
        <f t="shared" si="429"/>
        <v>9.2522328593138266</v>
      </c>
      <c r="Q2509" s="53">
        <v>0.2</v>
      </c>
      <c r="R2509" s="53">
        <f t="shared" si="430"/>
        <v>4.654491982688957</v>
      </c>
    </row>
    <row r="2510" spans="2:18" ht="15">
      <c r="B2510" s="84">
        <v>32813</v>
      </c>
      <c r="C2510" s="85">
        <v>0</v>
      </c>
      <c r="D2510" s="86">
        <v>16</v>
      </c>
      <c r="E2510" s="87">
        <v>3</v>
      </c>
      <c r="F2510" s="96">
        <f t="shared" si="421"/>
        <v>9.5</v>
      </c>
      <c r="G2510" s="96"/>
      <c r="H2510" s="74">
        <f t="shared" si="422"/>
        <v>305</v>
      </c>
      <c r="I2510" s="53">
        <f t="shared" si="431"/>
        <v>1.0153982457185289</v>
      </c>
      <c r="J2510" s="53">
        <f t="shared" si="423"/>
        <v>-0.24680895089479327</v>
      </c>
      <c r="K2510" s="53">
        <f t="shared" si="424"/>
        <v>1.3035481748675748</v>
      </c>
      <c r="L2510" s="53">
        <f t="shared" si="425"/>
        <v>15.767683873981852</v>
      </c>
      <c r="M2510" s="93">
        <f t="shared" si="426"/>
        <v>1.4534553704471174</v>
      </c>
      <c r="N2510" s="53">
        <f t="shared" si="427"/>
        <v>9.6647027595012016</v>
      </c>
      <c r="O2510">
        <f t="shared" si="428"/>
        <v>0.59770450458842328</v>
      </c>
      <c r="P2510" s="53">
        <f t="shared" si="429"/>
        <v>8.9488800645474278</v>
      </c>
      <c r="Q2510" s="53">
        <v>0.2</v>
      </c>
      <c r="R2510" s="53">
        <f t="shared" si="430"/>
        <v>4.6865320876348076</v>
      </c>
    </row>
    <row r="2511" spans="2:18" ht="15">
      <c r="B2511" s="84">
        <v>32814</v>
      </c>
      <c r="C2511" s="85">
        <v>0</v>
      </c>
      <c r="D2511" s="86">
        <v>15</v>
      </c>
      <c r="E2511" s="87">
        <v>9</v>
      </c>
      <c r="F2511" s="96">
        <f t="shared" ref="F2511:F2574" si="432">0.5*(D2511+E2511)</f>
        <v>12</v>
      </c>
      <c r="G2511" s="96"/>
      <c r="H2511" s="74">
        <f t="shared" ref="H2511:H2574" si="433">B2511-DATE(YEAR(B2511),1,0)</f>
        <v>306</v>
      </c>
      <c r="I2511" s="53">
        <f t="shared" si="431"/>
        <v>1.0159058001902563</v>
      </c>
      <c r="J2511" s="53">
        <f t="shared" ref="J2511:J2574" si="434">ASIN(0.39785*SIN(4.869+$I$7*H2511+0.03345*SIN(6.224+$I$7*H2511)))</f>
        <v>-0.25243127556549821</v>
      </c>
      <c r="K2511" s="53">
        <f t="shared" ref="K2511:K2574" si="435">ACOS(-TAN(J2511)*TAN($E$7*$I$8))</f>
        <v>1.2970352258952598</v>
      </c>
      <c r="L2511" s="53">
        <f t="shared" ref="L2511:L2574" si="436">117.5*I2511*((K2511*SIN($E$7*$I$8)*SIN(J2511)+COS($E$7*$I$8)*COS(J2511)*SIN(K2511))/PI())</f>
        <v>15.545708633651007</v>
      </c>
      <c r="M2511" s="93">
        <f t="shared" ref="M2511:M2574" si="437">0.0023*L2511/2.456*(0.5*(D2511+E2511)+17.8)*SQRT(D2511-E2511)</f>
        <v>1.0626784814168335</v>
      </c>
      <c r="N2511" s="53">
        <f t="shared" ref="N2511:N2574" si="438">0.17*L2511*SQRT(D2511-E2511)</f>
        <v>6.4734391532120856</v>
      </c>
      <c r="O2511">
        <f t="shared" ref="O2511:O2574" si="439">5336/(F2511+273.15)^2*EXP(21.07-5336/(F2511+273.15))</f>
        <v>0.69297786589913757</v>
      </c>
      <c r="P2511" s="53">
        <f t="shared" ref="P2511:P2574" si="440">EXP(21.07-5336/(F2511+273.15))</f>
        <v>10.559668732607534</v>
      </c>
      <c r="Q2511" s="53">
        <v>0.2</v>
      </c>
      <c r="R2511" s="53">
        <f t="shared" ref="R2511:R2574" si="441">(O2511*N2511*0.6+$L$8*6.43*(1+0.536*Q2511)*P2511*(1- G2511/100))/($O$7*(O2511+$L$8))</f>
        <v>4.0821148403244347</v>
      </c>
    </row>
    <row r="2512" spans="2:18" ht="15">
      <c r="B2512" s="84">
        <v>32815</v>
      </c>
      <c r="C2512" s="85">
        <v>0.4</v>
      </c>
      <c r="D2512" s="86">
        <v>11</v>
      </c>
      <c r="E2512" s="87">
        <v>8</v>
      </c>
      <c r="F2512" s="96">
        <f t="shared" si="432"/>
        <v>9.5</v>
      </c>
      <c r="G2512" s="96"/>
      <c r="H2512" s="74">
        <f t="shared" si="433"/>
        <v>307</v>
      </c>
      <c r="I2512" s="53">
        <f t="shared" si="431"/>
        <v>1.0164086478798078</v>
      </c>
      <c r="J2512" s="53">
        <f t="shared" si="434"/>
        <v>-0.25798568460379556</v>
      </c>
      <c r="K2512" s="53">
        <f t="shared" si="435"/>
        <v>1.2905706087883901</v>
      </c>
      <c r="L2512" s="53">
        <f t="shared" si="436"/>
        <v>15.326751673653153</v>
      </c>
      <c r="M2512" s="93">
        <f t="shared" si="437"/>
        <v>0.6786922170268328</v>
      </c>
      <c r="N2512" s="53">
        <f t="shared" si="438"/>
        <v>4.51294114433896</v>
      </c>
      <c r="O2512">
        <f t="shared" si="439"/>
        <v>0.59770450458842328</v>
      </c>
      <c r="P2512" s="53">
        <f t="shared" si="440"/>
        <v>8.9488800645474278</v>
      </c>
      <c r="Q2512" s="53">
        <v>0.2</v>
      </c>
      <c r="R2512" s="53">
        <f t="shared" si="441"/>
        <v>3.5486908616426325</v>
      </c>
    </row>
    <row r="2513" spans="2:18" ht="15">
      <c r="B2513" s="84">
        <v>32816</v>
      </c>
      <c r="C2513" s="85">
        <v>14.2</v>
      </c>
      <c r="D2513" s="86">
        <v>19</v>
      </c>
      <c r="E2513" s="87">
        <v>7</v>
      </c>
      <c r="F2513" s="96">
        <f t="shared" si="432"/>
        <v>13</v>
      </c>
      <c r="G2513" s="96"/>
      <c r="H2513" s="74">
        <f t="shared" si="433"/>
        <v>308</v>
      </c>
      <c r="I2513" s="53">
        <f t="shared" si="431"/>
        <v>1.0169066399864619</v>
      </c>
      <c r="J2513" s="53">
        <f t="shared" si="434"/>
        <v>-0.26347020823283013</v>
      </c>
      <c r="K2513" s="53">
        <f t="shared" si="435"/>
        <v>1.2841568363660321</v>
      </c>
      <c r="L2513" s="53">
        <f t="shared" si="436"/>
        <v>15.110892318814727</v>
      </c>
      <c r="M2513" s="93">
        <f t="shared" si="437"/>
        <v>1.5098399894113392</v>
      </c>
      <c r="N2513" s="53">
        <f t="shared" si="438"/>
        <v>8.8987633029223936</v>
      </c>
      <c r="O2513">
        <f t="shared" si="439"/>
        <v>0.73464846187074995</v>
      </c>
      <c r="P2513" s="53">
        <f t="shared" si="440"/>
        <v>11.273304901573978</v>
      </c>
      <c r="Q2513" s="53">
        <v>0.2</v>
      </c>
      <c r="R2513" s="53">
        <f t="shared" si="441"/>
        <v>4.6663178033482611</v>
      </c>
    </row>
    <row r="2514" spans="2:18" ht="15">
      <c r="B2514" s="84">
        <v>32817</v>
      </c>
      <c r="C2514" s="85">
        <v>0</v>
      </c>
      <c r="D2514" s="86">
        <v>8</v>
      </c>
      <c r="E2514" s="87">
        <v>4</v>
      </c>
      <c r="F2514" s="96">
        <f t="shared" si="432"/>
        <v>6</v>
      </c>
      <c r="G2514" s="96"/>
      <c r="H2514" s="74">
        <f t="shared" si="433"/>
        <v>309</v>
      </c>
      <c r="I2514" s="53">
        <f t="shared" si="431"/>
        <v>1.0173996291463423</v>
      </c>
      <c r="J2514" s="53">
        <f t="shared" si="434"/>
        <v>-0.26888287636813218</v>
      </c>
      <c r="K2514" s="53">
        <f t="shared" si="435"/>
        <v>1.2777965003575227</v>
      </c>
      <c r="L2514" s="53">
        <f t="shared" si="436"/>
        <v>14.89820876783244</v>
      </c>
      <c r="M2514" s="93">
        <f t="shared" si="437"/>
        <v>0.66411070680060891</v>
      </c>
      <c r="N2514" s="53">
        <f t="shared" si="438"/>
        <v>5.0653909810630298</v>
      </c>
      <c r="O2514">
        <f t="shared" si="439"/>
        <v>0.48362860546481151</v>
      </c>
      <c r="P2514" s="53">
        <f t="shared" si="440"/>
        <v>7.0627108084534136</v>
      </c>
      <c r="Q2514" s="53">
        <v>0.2</v>
      </c>
      <c r="R2514" s="53">
        <f t="shared" si="441"/>
        <v>3.5262722163727074</v>
      </c>
    </row>
    <row r="2515" spans="2:18" ht="15">
      <c r="B2515" s="84">
        <v>32818</v>
      </c>
      <c r="C2515" s="85">
        <v>21.2</v>
      </c>
      <c r="D2515" s="86">
        <v>6</v>
      </c>
      <c r="E2515" s="87">
        <v>5</v>
      </c>
      <c r="F2515" s="96">
        <f t="shared" si="432"/>
        <v>5.5</v>
      </c>
      <c r="G2515" s="96"/>
      <c r="H2515" s="74">
        <f t="shared" si="433"/>
        <v>310</v>
      </c>
      <c r="I2515" s="53">
        <f t="shared" si="431"/>
        <v>1.0178874694760252</v>
      </c>
      <c r="J2515" s="53">
        <f t="shared" si="434"/>
        <v>-0.27422171961789704</v>
      </c>
      <c r="K2515" s="53">
        <f t="shared" si="435"/>
        <v>1.2714922714843895</v>
      </c>
      <c r="L2515" s="53">
        <f t="shared" si="436"/>
        <v>14.688778032712165</v>
      </c>
      <c r="M2515" s="93">
        <f t="shared" si="437"/>
        <v>0.32050961513560466</v>
      </c>
      <c r="N2515" s="53">
        <f t="shared" si="438"/>
        <v>2.4970922655610681</v>
      </c>
      <c r="O2515">
        <f t="shared" si="439"/>
        <v>0.46900019134232457</v>
      </c>
      <c r="P2515" s="53">
        <f t="shared" si="440"/>
        <v>6.8245700167601502</v>
      </c>
      <c r="Q2515" s="53">
        <v>0.2</v>
      </c>
      <c r="R2515" s="53">
        <f t="shared" si="441"/>
        <v>2.9522369814165548</v>
      </c>
    </row>
    <row r="2516" spans="2:18" ht="15">
      <c r="B2516" s="84">
        <v>32819</v>
      </c>
      <c r="C2516" s="85">
        <v>19.399999999999999</v>
      </c>
      <c r="D2516" s="86">
        <v>15</v>
      </c>
      <c r="E2516" s="87">
        <v>1</v>
      </c>
      <c r="F2516" s="96">
        <f t="shared" si="432"/>
        <v>8</v>
      </c>
      <c r="G2516" s="96"/>
      <c r="H2516" s="74">
        <f t="shared" si="433"/>
        <v>311</v>
      </c>
      <c r="I2516" s="53">
        <f t="shared" si="431"/>
        <v>1.0183700166157084</v>
      </c>
      <c r="J2516" s="53">
        <f t="shared" si="434"/>
        <v>-0.27948477034166919</v>
      </c>
      <c r="K2516" s="53">
        <f t="shared" si="435"/>
        <v>1.2652468992870076</v>
      </c>
      <c r="L2516" s="53">
        <f t="shared" si="436"/>
        <v>14.482675879656613</v>
      </c>
      <c r="M2516" s="93">
        <f t="shared" si="437"/>
        <v>1.3092784168321876</v>
      </c>
      <c r="N2516" s="53">
        <f t="shared" si="438"/>
        <v>9.2121659015128934</v>
      </c>
      <c r="O2516">
        <f t="shared" si="439"/>
        <v>0.54621768965488293</v>
      </c>
      <c r="P2516" s="53">
        <f t="shared" si="440"/>
        <v>8.0914455460972867</v>
      </c>
      <c r="Q2516" s="53">
        <v>0.2</v>
      </c>
      <c r="R2516" s="53">
        <f t="shared" si="441"/>
        <v>4.5177774020058514</v>
      </c>
    </row>
    <row r="2517" spans="2:18" ht="15">
      <c r="B2517" s="84">
        <v>32820</v>
      </c>
      <c r="C2517" s="85">
        <v>0</v>
      </c>
      <c r="D2517" s="86">
        <v>13</v>
      </c>
      <c r="E2517" s="87">
        <v>-1</v>
      </c>
      <c r="F2517" s="96">
        <f t="shared" si="432"/>
        <v>6</v>
      </c>
      <c r="G2517" s="96"/>
      <c r="H2517" s="74">
        <f t="shared" si="433"/>
        <v>312</v>
      </c>
      <c r="I2517" s="53">
        <f t="shared" si="431"/>
        <v>1.0188471277719298</v>
      </c>
      <c r="J2517" s="53">
        <f t="shared" si="434"/>
        <v>-0.28467006376778992</v>
      </c>
      <c r="K2517" s="53">
        <f t="shared" si="435"/>
        <v>1.2590632116775065</v>
      </c>
      <c r="L2517" s="53">
        <f t="shared" si="436"/>
        <v>14.279976771613258</v>
      </c>
      <c r="M2517" s="93">
        <f t="shared" si="437"/>
        <v>1.1908798568515333</v>
      </c>
      <c r="N2517" s="53">
        <f t="shared" si="438"/>
        <v>9.0832326969793993</v>
      </c>
      <c r="O2517">
        <f t="shared" si="439"/>
        <v>0.48362860546481151</v>
      </c>
      <c r="P2517" s="53">
        <f t="shared" si="440"/>
        <v>7.0627108084534136</v>
      </c>
      <c r="Q2517" s="53">
        <v>0.2</v>
      </c>
      <c r="R2517" s="53">
        <f t="shared" si="441"/>
        <v>4.3935940467592021</v>
      </c>
    </row>
    <row r="2518" spans="2:18" ht="15">
      <c r="B2518" s="84">
        <v>32821</v>
      </c>
      <c r="C2518" s="85">
        <v>0.2</v>
      </c>
      <c r="D2518" s="86">
        <v>7</v>
      </c>
      <c r="E2518" s="87">
        <v>3</v>
      </c>
      <c r="F2518" s="96">
        <f t="shared" si="432"/>
        <v>5</v>
      </c>
      <c r="G2518" s="96"/>
      <c r="H2518" s="74">
        <f t="shared" si="433"/>
        <v>313</v>
      </c>
      <c r="I2518" s="53">
        <f t="shared" si="431"/>
        <v>1.0193186617598224</v>
      </c>
      <c r="J2518" s="53">
        <f t="shared" si="434"/>
        <v>-0.28977563916981031</v>
      </c>
      <c r="K2518" s="53">
        <f t="shared" si="435"/>
        <v>1.2529441142002091</v>
      </c>
      <c r="L2518" s="53">
        <f t="shared" si="436"/>
        <v>14.080753812694676</v>
      </c>
      <c r="M2518" s="93">
        <f t="shared" si="437"/>
        <v>0.6012986400144209</v>
      </c>
      <c r="N2518" s="53">
        <f t="shared" si="438"/>
        <v>4.78745629631619</v>
      </c>
      <c r="O2518">
        <f t="shared" si="439"/>
        <v>0.4547610930964518</v>
      </c>
      <c r="P2518" s="53">
        <f t="shared" si="440"/>
        <v>6.5936457320380466</v>
      </c>
      <c r="Q2518" s="53">
        <v>0.2</v>
      </c>
      <c r="R2518" s="53">
        <f t="shared" si="441"/>
        <v>3.4231179730142451</v>
      </c>
    </row>
    <row r="2519" spans="2:18" ht="15">
      <c r="B2519" s="84">
        <v>32822</v>
      </c>
      <c r="C2519" s="85">
        <v>3.4</v>
      </c>
      <c r="D2519" s="86">
        <v>11</v>
      </c>
      <c r="E2519" s="87">
        <v>1</v>
      </c>
      <c r="F2519" s="96">
        <f t="shared" si="432"/>
        <v>6</v>
      </c>
      <c r="G2519" s="96"/>
      <c r="H2519" s="74">
        <f t="shared" si="433"/>
        <v>314</v>
      </c>
      <c r="I2519" s="53">
        <f t="shared" si="431"/>
        <v>1.0197844790448929</v>
      </c>
      <c r="J2519" s="53">
        <f t="shared" si="434"/>
        <v>-0.29479954110186718</v>
      </c>
      <c r="K2519" s="53">
        <f t="shared" si="435"/>
        <v>1.2468925889808187</v>
      </c>
      <c r="L2519" s="53">
        <f t="shared" si="436"/>
        <v>13.885078694683791</v>
      </c>
      <c r="M2519" s="93">
        <f t="shared" si="437"/>
        <v>0.97864408625414812</v>
      </c>
      <c r="N2519" s="53">
        <f t="shared" si="438"/>
        <v>7.4644406081993422</v>
      </c>
      <c r="O2519">
        <f t="shared" si="439"/>
        <v>0.48362860546481151</v>
      </c>
      <c r="P2519" s="53">
        <f t="shared" si="440"/>
        <v>7.0627108084534136</v>
      </c>
      <c r="Q2519" s="53">
        <v>0.2</v>
      </c>
      <c r="R2519" s="53">
        <f t="shared" si="441"/>
        <v>4.0441492909108065</v>
      </c>
    </row>
    <row r="2520" spans="2:18" ht="15">
      <c r="B2520" s="84">
        <v>32823</v>
      </c>
      <c r="C2520" s="85">
        <v>0</v>
      </c>
      <c r="D2520" s="86">
        <v>13</v>
      </c>
      <c r="E2520" s="87">
        <v>-1</v>
      </c>
      <c r="F2520" s="96">
        <f t="shared" si="432"/>
        <v>6</v>
      </c>
      <c r="G2520" s="96"/>
      <c r="H2520" s="74">
        <f t="shared" si="433"/>
        <v>315</v>
      </c>
      <c r="I2520" s="53">
        <f t="shared" si="431"/>
        <v>1.0202444417843124</v>
      </c>
      <c r="J2520" s="53">
        <f t="shared" si="434"/>
        <v>-0.29973982069280281</v>
      </c>
      <c r="K2520" s="53">
        <f t="shared" si="435"/>
        <v>1.2409116933456585</v>
      </c>
      <c r="L2520" s="53">
        <f t="shared" si="436"/>
        <v>13.693021645835916</v>
      </c>
      <c r="M2520" s="93">
        <f t="shared" si="437"/>
        <v>1.141930685060617</v>
      </c>
      <c r="N2520" s="53">
        <f t="shared" si="438"/>
        <v>8.7098812500275642</v>
      </c>
      <c r="O2520">
        <f t="shared" si="439"/>
        <v>0.48362860546481151</v>
      </c>
      <c r="P2520" s="53">
        <f t="shared" si="440"/>
        <v>7.0627108084534136</v>
      </c>
      <c r="Q2520" s="53">
        <v>0.2</v>
      </c>
      <c r="R2520" s="53">
        <f t="shared" si="441"/>
        <v>4.3129995676225708</v>
      </c>
    </row>
    <row r="2521" spans="2:18" ht="15">
      <c r="B2521" s="84">
        <v>32824</v>
      </c>
      <c r="C2521" s="85">
        <v>0</v>
      </c>
      <c r="D2521" s="86">
        <v>14</v>
      </c>
      <c r="E2521" s="87">
        <v>-1</v>
      </c>
      <c r="F2521" s="96">
        <f t="shared" si="432"/>
        <v>6.5</v>
      </c>
      <c r="G2521" s="96"/>
      <c r="H2521" s="74">
        <f t="shared" si="433"/>
        <v>316</v>
      </c>
      <c r="I2521" s="53">
        <f t="shared" si="431"/>
        <v>1.020698413867706</v>
      </c>
      <c r="J2521" s="53">
        <f t="shared" si="434"/>
        <v>-0.30459453699858596</v>
      </c>
      <c r="K2521" s="53">
        <f t="shared" si="435"/>
        <v>1.2350045580925202</v>
      </c>
      <c r="L2521" s="53">
        <f t="shared" si="436"/>
        <v>13.504651382186657</v>
      </c>
      <c r="M2521" s="93">
        <f t="shared" si="437"/>
        <v>1.1902405832596175</v>
      </c>
      <c r="N2521" s="53">
        <f t="shared" si="438"/>
        <v>8.8915592829228025</v>
      </c>
      <c r="O2521">
        <f t="shared" si="439"/>
        <v>0.4986553243273773</v>
      </c>
      <c r="P2521" s="53">
        <f t="shared" si="440"/>
        <v>7.3082650054301794</v>
      </c>
      <c r="Q2521" s="53">
        <v>0.2</v>
      </c>
      <c r="R2521" s="53">
        <f t="shared" si="441"/>
        <v>4.3765746955566014</v>
      </c>
    </row>
    <row r="2522" spans="2:18" ht="15">
      <c r="B2522" s="84">
        <v>32825</v>
      </c>
      <c r="C2522" s="85">
        <v>0</v>
      </c>
      <c r="D2522" s="86">
        <v>14</v>
      </c>
      <c r="E2522" s="87">
        <v>-1</v>
      </c>
      <c r="F2522" s="96">
        <f t="shared" si="432"/>
        <v>6.5</v>
      </c>
      <c r="G2522" s="96"/>
      <c r="H2522" s="74">
        <f t="shared" si="433"/>
        <v>317</v>
      </c>
      <c r="I2522" s="53">
        <f t="shared" si="431"/>
        <v>1.0211462609574309</v>
      </c>
      <c r="J2522" s="53">
        <f t="shared" si="434"/>
        <v>-0.3093617584123764</v>
      </c>
      <c r="K2522" s="53">
        <f t="shared" si="435"/>
        <v>1.2291743853950863</v>
      </c>
      <c r="L2522" s="53">
        <f t="shared" si="436"/>
        <v>13.320035061569568</v>
      </c>
      <c r="M2522" s="93">
        <f t="shared" si="437"/>
        <v>1.1739693126498203</v>
      </c>
      <c r="N2522" s="53">
        <f t="shared" si="438"/>
        <v>8.7700065739408295</v>
      </c>
      <c r="O2522">
        <f t="shared" si="439"/>
        <v>0.4986553243273773</v>
      </c>
      <c r="P2522" s="53">
        <f t="shared" si="440"/>
        <v>7.3082650054301794</v>
      </c>
      <c r="Q2522" s="53">
        <v>0.2</v>
      </c>
      <c r="R2522" s="53">
        <f t="shared" si="441"/>
        <v>4.350241337548459</v>
      </c>
    </row>
    <row r="2523" spans="2:18" ht="15">
      <c r="B2523" s="84">
        <v>32826</v>
      </c>
      <c r="C2523" s="85">
        <v>0</v>
      </c>
      <c r="D2523" s="86">
        <v>13</v>
      </c>
      <c r="E2523" s="87">
        <v>-2</v>
      </c>
      <c r="F2523" s="96">
        <f t="shared" si="432"/>
        <v>5.5</v>
      </c>
      <c r="G2523" s="96"/>
      <c r="H2523" s="74">
        <f t="shared" si="433"/>
        <v>318</v>
      </c>
      <c r="I2523" s="53">
        <f t="shared" si="431"/>
        <v>1.0215878505283278</v>
      </c>
      <c r="J2523" s="53">
        <f t="shared" si="434"/>
        <v>-0.31403956413128459</v>
      </c>
      <c r="K2523" s="53">
        <f t="shared" si="435"/>
        <v>1.2234244463235751</v>
      </c>
      <c r="L2523" s="53">
        <f t="shared" si="436"/>
        <v>13.139238240542905</v>
      </c>
      <c r="M2523" s="93">
        <f t="shared" si="437"/>
        <v>1.1103789279559237</v>
      </c>
      <c r="N2523" s="53">
        <f t="shared" si="438"/>
        <v>8.6509686508706345</v>
      </c>
      <c r="O2523">
        <f t="shared" si="439"/>
        <v>0.46900019134232457</v>
      </c>
      <c r="P2523" s="53">
        <f t="shared" si="440"/>
        <v>6.8245700167601502</v>
      </c>
      <c r="Q2523" s="53">
        <v>0.2</v>
      </c>
      <c r="R2523" s="53">
        <f t="shared" si="441"/>
        <v>4.2757659191463961</v>
      </c>
    </row>
    <row r="2524" spans="2:18" ht="15">
      <c r="B2524" s="84">
        <v>32827</v>
      </c>
      <c r="C2524" s="85">
        <v>0</v>
      </c>
      <c r="D2524" s="86">
        <v>13</v>
      </c>
      <c r="E2524" s="87">
        <v>-3</v>
      </c>
      <c r="F2524" s="96">
        <f t="shared" si="432"/>
        <v>5</v>
      </c>
      <c r="G2524" s="96"/>
      <c r="H2524" s="74">
        <f t="shared" si="433"/>
        <v>319</v>
      </c>
      <c r="I2524" s="53">
        <f t="shared" si="431"/>
        <v>1.0220230519069382</v>
      </c>
      <c r="J2524" s="53">
        <f t="shared" si="434"/>
        <v>-0.3186260456786566</v>
      </c>
      <c r="K2524" s="53">
        <f t="shared" si="435"/>
        <v>1.2177580779650874</v>
      </c>
      <c r="L2524" s="53">
        <f t="shared" si="436"/>
        <v>12.962324834415274</v>
      </c>
      <c r="M2524" s="93">
        <f t="shared" si="437"/>
        <v>1.1070754304832848</v>
      </c>
      <c r="N2524" s="53">
        <f t="shared" si="438"/>
        <v>8.8143808874023861</v>
      </c>
      <c r="O2524">
        <f t="shared" si="439"/>
        <v>0.4547610930964518</v>
      </c>
      <c r="P2524" s="53">
        <f t="shared" si="440"/>
        <v>6.5936457320380466</v>
      </c>
      <c r="Q2524" s="53">
        <v>0.2</v>
      </c>
      <c r="R2524" s="53">
        <f t="shared" si="441"/>
        <v>4.2859082017140659</v>
      </c>
    </row>
    <row r="2525" spans="2:18" ht="15">
      <c r="B2525" s="84">
        <v>32828</v>
      </c>
      <c r="C2525" s="85">
        <v>0</v>
      </c>
      <c r="D2525" s="86">
        <v>12</v>
      </c>
      <c r="E2525" s="87">
        <v>-3</v>
      </c>
      <c r="F2525" s="96">
        <f t="shared" si="432"/>
        <v>4.5</v>
      </c>
      <c r="G2525" s="96"/>
      <c r="H2525" s="74">
        <f t="shared" si="433"/>
        <v>320</v>
      </c>
      <c r="I2525" s="53">
        <f t="shared" si="431"/>
        <v>1.0224517363101726</v>
      </c>
      <c r="J2525" s="53">
        <f t="shared" si="434"/>
        <v>-0.32311930848040749</v>
      </c>
      <c r="K2525" s="53">
        <f t="shared" si="435"/>
        <v>1.2121786801282579</v>
      </c>
      <c r="L2525" s="53">
        <f t="shared" si="436"/>
        <v>12.789357080551207</v>
      </c>
      <c r="M2525" s="93">
        <f t="shared" si="437"/>
        <v>1.0344242168119289</v>
      </c>
      <c r="N2525" s="53">
        <f t="shared" si="438"/>
        <v>8.4206043868847065</v>
      </c>
      <c r="O2525">
        <f t="shared" si="439"/>
        <v>0.44090248501484264</v>
      </c>
      <c r="P2525" s="53">
        <f t="shared" si="440"/>
        <v>6.3697455095310378</v>
      </c>
      <c r="Q2525" s="53">
        <v>0.2</v>
      </c>
      <c r="R2525" s="53">
        <f t="shared" si="441"/>
        <v>4.1765022671441407</v>
      </c>
    </row>
    <row r="2526" spans="2:18" ht="15">
      <c r="B2526" s="84">
        <v>32829</v>
      </c>
      <c r="C2526" s="85">
        <v>0</v>
      </c>
      <c r="D2526" s="86">
        <v>7</v>
      </c>
      <c r="E2526" s="87">
        <v>-3</v>
      </c>
      <c r="F2526" s="96">
        <f t="shared" si="432"/>
        <v>2</v>
      </c>
      <c r="G2526" s="96"/>
      <c r="H2526" s="74">
        <f t="shared" si="433"/>
        <v>321</v>
      </c>
      <c r="I2526" s="53">
        <f t="shared" si="431"/>
        <v>1.0228737768834191</v>
      </c>
      <c r="J2526" s="53">
        <f t="shared" si="434"/>
        <v>-0.32751747349366472</v>
      </c>
      <c r="K2526" s="53">
        <f t="shared" si="435"/>
        <v>1.2066897116181678</v>
      </c>
      <c r="L2526" s="53">
        <f t="shared" si="436"/>
        <v>12.620395505124998</v>
      </c>
      <c r="M2526" s="93">
        <f t="shared" si="437"/>
        <v>0.74001006911664768</v>
      </c>
      <c r="N2526" s="53">
        <f t="shared" si="438"/>
        <v>6.7845631106188558</v>
      </c>
      <c r="O2526">
        <f t="shared" si="439"/>
        <v>0.37701905417423626</v>
      </c>
      <c r="P2526" s="53">
        <f t="shared" si="440"/>
        <v>5.3491713880855905</v>
      </c>
      <c r="Q2526" s="53">
        <v>0.2</v>
      </c>
      <c r="R2526" s="53">
        <f t="shared" si="441"/>
        <v>3.7040073260684871</v>
      </c>
    </row>
    <row r="2527" spans="2:18" ht="15">
      <c r="B2527" s="84">
        <v>32830</v>
      </c>
      <c r="C2527" s="85">
        <v>0</v>
      </c>
      <c r="D2527" s="86">
        <v>8</v>
      </c>
      <c r="E2527" s="87">
        <v>0</v>
      </c>
      <c r="F2527" s="96">
        <f t="shared" si="432"/>
        <v>4</v>
      </c>
      <c r="G2527" s="96"/>
      <c r="H2527" s="74">
        <f t="shared" si="433"/>
        <v>322</v>
      </c>
      <c r="I2527" s="53">
        <f t="shared" si="431"/>
        <v>1.0232890487380821</v>
      </c>
      <c r="J2527" s="53">
        <f t="shared" si="434"/>
        <v>-0.33181867888566741</v>
      </c>
      <c r="K2527" s="53">
        <f t="shared" si="435"/>
        <v>1.2012946860691214</v>
      </c>
      <c r="L2527" s="53">
        <f t="shared" si="436"/>
        <v>12.455498893477454</v>
      </c>
      <c r="M2527" s="93">
        <f t="shared" si="437"/>
        <v>0.71922055051182732</v>
      </c>
      <c r="N2527" s="53">
        <f t="shared" si="438"/>
        <v>5.9890100568348252</v>
      </c>
      <c r="O2527">
        <f t="shared" si="439"/>
        <v>0.42741570243698762</v>
      </c>
      <c r="P2527" s="53">
        <f t="shared" si="440"/>
        <v>6.152681276989024</v>
      </c>
      <c r="Q2527" s="53">
        <v>0.2</v>
      </c>
      <c r="R2527" s="53">
        <f t="shared" si="441"/>
        <v>3.634257201938095</v>
      </c>
    </row>
    <row r="2528" spans="2:18" ht="15">
      <c r="B2528" s="84">
        <v>32831</v>
      </c>
      <c r="C2528" s="85">
        <v>0</v>
      </c>
      <c r="D2528" s="86">
        <v>6</v>
      </c>
      <c r="E2528" s="87">
        <v>-1</v>
      </c>
      <c r="F2528" s="96">
        <f t="shared" si="432"/>
        <v>2.5</v>
      </c>
      <c r="G2528" s="96"/>
      <c r="H2528" s="74">
        <f t="shared" si="433"/>
        <v>323</v>
      </c>
      <c r="I2528" s="53">
        <f t="shared" si="431"/>
        <v>1.0236974289885385</v>
      </c>
      <c r="J2528" s="53">
        <f t="shared" si="434"/>
        <v>-0.33602108176058221</v>
      </c>
      <c r="K2528" s="53">
        <f t="shared" si="435"/>
        <v>1.1959971673247867</v>
      </c>
      <c r="L2528" s="53">
        <f t="shared" si="436"/>
        <v>12.294724264213732</v>
      </c>
      <c r="M2528" s="93">
        <f t="shared" si="437"/>
        <v>0.61839123406213925</v>
      </c>
      <c r="N2528" s="53">
        <f t="shared" si="438"/>
        <v>5.5298930830075905</v>
      </c>
      <c r="O2528">
        <f t="shared" si="439"/>
        <v>0.38910203313511127</v>
      </c>
      <c r="P2528" s="53">
        <f t="shared" si="440"/>
        <v>5.5406877114500723</v>
      </c>
      <c r="Q2528" s="53">
        <v>0.2</v>
      </c>
      <c r="R2528" s="53">
        <f t="shared" si="441"/>
        <v>3.4661041493103109</v>
      </c>
    </row>
    <row r="2529" spans="2:18" ht="15">
      <c r="B2529" s="84">
        <v>32832</v>
      </c>
      <c r="C2529" s="85">
        <v>0</v>
      </c>
      <c r="D2529" s="86">
        <v>11</v>
      </c>
      <c r="E2529" s="87">
        <v>-2</v>
      </c>
      <c r="F2529" s="96">
        <f t="shared" si="432"/>
        <v>4.5</v>
      </c>
      <c r="G2529" s="96"/>
      <c r="H2529" s="74">
        <f t="shared" si="433"/>
        <v>324</v>
      </c>
      <c r="I2529" s="53">
        <f t="shared" si="431"/>
        <v>1.0240987967885025</v>
      </c>
      <c r="J2529" s="53">
        <f t="shared" si="434"/>
        <v>-0.34012285993158092</v>
      </c>
      <c r="K2529" s="53">
        <f t="shared" si="435"/>
        <v>1.190800764357423</v>
      </c>
      <c r="L2529" s="53">
        <f t="shared" si="436"/>
        <v>12.138126847161859</v>
      </c>
      <c r="M2529" s="93">
        <f t="shared" si="437"/>
        <v>0.91396104264871247</v>
      </c>
      <c r="N2529" s="53">
        <f t="shared" si="438"/>
        <v>7.4399885850397824</v>
      </c>
      <c r="O2529">
        <f t="shared" si="439"/>
        <v>0.44090248501484264</v>
      </c>
      <c r="P2529" s="53">
        <f t="shared" si="440"/>
        <v>6.3697455095310378</v>
      </c>
      <c r="Q2529" s="53">
        <v>0.2</v>
      </c>
      <c r="R2529" s="53">
        <f t="shared" si="441"/>
        <v>3.9672231453733149</v>
      </c>
    </row>
    <row r="2530" spans="2:18" ht="15">
      <c r="B2530" s="84">
        <v>32833</v>
      </c>
      <c r="C2530" s="85">
        <v>0</v>
      </c>
      <c r="D2530" s="86">
        <v>10</v>
      </c>
      <c r="E2530" s="87">
        <v>-2</v>
      </c>
      <c r="F2530" s="96">
        <f t="shared" si="432"/>
        <v>4</v>
      </c>
      <c r="G2530" s="96"/>
      <c r="H2530" s="74">
        <f t="shared" si="433"/>
        <v>325</v>
      </c>
      <c r="I2530" s="53">
        <f t="shared" si="431"/>
        <v>1.0244930333667843</v>
      </c>
      <c r="J2530" s="53">
        <f t="shared" si="434"/>
        <v>-0.34412221373519702</v>
      </c>
      <c r="K2530" s="53">
        <f t="shared" si="435"/>
        <v>1.1857091257204355</v>
      </c>
      <c r="L2530" s="53">
        <f t="shared" si="436"/>
        <v>11.985760065291743</v>
      </c>
      <c r="M2530" s="93">
        <f t="shared" si="437"/>
        <v>0.84764141887363698</v>
      </c>
      <c r="N2530" s="53">
        <f t="shared" si="438"/>
        <v>7.0583814361412234</v>
      </c>
      <c r="O2530">
        <f t="shared" si="439"/>
        <v>0.42741570243698762</v>
      </c>
      <c r="P2530" s="53">
        <f t="shared" si="440"/>
        <v>6.152681276989024</v>
      </c>
      <c r="Q2530" s="53">
        <v>0.2</v>
      </c>
      <c r="R2530" s="53">
        <f t="shared" si="441"/>
        <v>3.8615561842074668</v>
      </c>
    </row>
    <row r="2531" spans="2:18" ht="15">
      <c r="B2531" s="84">
        <v>32834</v>
      </c>
      <c r="C2531" s="85">
        <v>0</v>
      </c>
      <c r="D2531" s="86">
        <v>7</v>
      </c>
      <c r="E2531" s="87">
        <v>4</v>
      </c>
      <c r="F2531" s="96">
        <f t="shared" si="432"/>
        <v>5.5</v>
      </c>
      <c r="G2531" s="96"/>
      <c r="H2531" s="74">
        <f t="shared" si="433"/>
        <v>326</v>
      </c>
      <c r="I2531" s="53">
        <f t="shared" si="431"/>
        <v>1.0248800220624379</v>
      </c>
      <c r="J2531" s="53">
        <f t="shared" si="434"/>
        <v>-0.34801736788468596</v>
      </c>
      <c r="K2531" s="53">
        <f t="shared" si="435"/>
        <v>1.1807259335312856</v>
      </c>
      <c r="L2531" s="53">
        <f t="shared" si="436"/>
        <v>11.837675520670564</v>
      </c>
      <c r="M2531" s="93">
        <f t="shared" si="437"/>
        <v>0.44738606568178846</v>
      </c>
      <c r="N2531" s="53">
        <f t="shared" si="438"/>
        <v>3.4855874257036827</v>
      </c>
      <c r="O2531">
        <f t="shared" si="439"/>
        <v>0.46900019134232457</v>
      </c>
      <c r="P2531" s="53">
        <f t="shared" si="440"/>
        <v>6.8245700167601502</v>
      </c>
      <c r="Q2531" s="53">
        <v>0.2</v>
      </c>
      <c r="R2531" s="53">
        <f t="shared" si="441"/>
        <v>3.1648350037586677</v>
      </c>
    </row>
    <row r="2532" spans="2:18" ht="15">
      <c r="B2532" s="84">
        <v>32835</v>
      </c>
      <c r="C2532" s="85">
        <v>1.8</v>
      </c>
      <c r="D2532" s="86">
        <v>11</v>
      </c>
      <c r="E2532" s="87">
        <v>-3</v>
      </c>
      <c r="F2532" s="96">
        <f t="shared" si="432"/>
        <v>4</v>
      </c>
      <c r="G2532" s="96"/>
      <c r="H2532" s="74">
        <f t="shared" si="433"/>
        <v>327</v>
      </c>
      <c r="I2532" s="53">
        <f t="shared" si="431"/>
        <v>1.0252596483592822</v>
      </c>
      <c r="J2532" s="53">
        <f t="shared" si="434"/>
        <v>-0.3518065733587763</v>
      </c>
      <c r="K2532" s="53">
        <f t="shared" si="435"/>
        <v>1.1758548969849183</v>
      </c>
      <c r="L2532" s="53">
        <f t="shared" si="436"/>
        <v>11.69392298450672</v>
      </c>
      <c r="M2532" s="93">
        <f t="shared" si="437"/>
        <v>0.89326478714633784</v>
      </c>
      <c r="N2532" s="53">
        <f t="shared" si="438"/>
        <v>7.4382910636086752</v>
      </c>
      <c r="O2532">
        <f t="shared" si="439"/>
        <v>0.42741570243698762</v>
      </c>
      <c r="P2532" s="53">
        <f t="shared" si="440"/>
        <v>6.152681276989024</v>
      </c>
      <c r="Q2532" s="53">
        <v>0.2</v>
      </c>
      <c r="R2532" s="53">
        <f t="shared" si="441"/>
        <v>3.9423074305459438</v>
      </c>
    </row>
    <row r="2533" spans="2:18" ht="15">
      <c r="B2533" s="84">
        <v>32836</v>
      </c>
      <c r="C2533" s="85">
        <v>0</v>
      </c>
      <c r="D2533" s="86">
        <v>7</v>
      </c>
      <c r="E2533" s="87">
        <v>-4</v>
      </c>
      <c r="F2533" s="96">
        <f t="shared" si="432"/>
        <v>1.5</v>
      </c>
      <c r="G2533" s="96"/>
      <c r="H2533" s="74">
        <f t="shared" si="433"/>
        <v>328</v>
      </c>
      <c r="I2533" s="53">
        <f t="shared" si="431"/>
        <v>1.0256317999197884</v>
      </c>
      <c r="J2533" s="53">
        <f t="shared" si="434"/>
        <v>-0.35548810932188296</v>
      </c>
      <c r="K2533" s="53">
        <f t="shared" si="435"/>
        <v>1.171099745401277</v>
      </c>
      <c r="L2533" s="53">
        <f t="shared" si="436"/>
        <v>11.554550391307496</v>
      </c>
      <c r="M2533" s="93">
        <f t="shared" si="437"/>
        <v>0.69263777934475801</v>
      </c>
      <c r="N2533" s="53">
        <f t="shared" si="438"/>
        <v>6.5147584057675916</v>
      </c>
      <c r="O2533">
        <f t="shared" si="439"/>
        <v>0.36526692052720544</v>
      </c>
      <c r="P2533" s="53">
        <f t="shared" si="440"/>
        <v>5.1636135172163016</v>
      </c>
      <c r="Q2533" s="53">
        <v>0.2</v>
      </c>
      <c r="R2533" s="53">
        <f t="shared" si="441"/>
        <v>3.6222035763799236</v>
      </c>
    </row>
    <row r="2534" spans="2:18" ht="15">
      <c r="B2534" s="84">
        <v>32837</v>
      </c>
      <c r="C2534" s="85">
        <v>0</v>
      </c>
      <c r="D2534" s="86">
        <v>8</v>
      </c>
      <c r="E2534" s="87">
        <v>-6</v>
      </c>
      <c r="F2534" s="96">
        <f t="shared" si="432"/>
        <v>1</v>
      </c>
      <c r="G2534" s="96"/>
      <c r="H2534" s="74">
        <f t="shared" si="433"/>
        <v>329</v>
      </c>
      <c r="I2534" s="53">
        <f t="shared" si="431"/>
        <v>1.0259963666183221</v>
      </c>
      <c r="J2534" s="53">
        <f t="shared" si="434"/>
        <v>-0.35906028507154886</v>
      </c>
      <c r="K2534" s="53">
        <f t="shared" si="435"/>
        <v>1.1664642208141567</v>
      </c>
      <c r="L2534" s="53">
        <f t="shared" si="436"/>
        <v>11.419603837146985</v>
      </c>
      <c r="M2534" s="93">
        <f t="shared" si="437"/>
        <v>0.75226763681511077</v>
      </c>
      <c r="N2534" s="53">
        <f t="shared" si="438"/>
        <v>7.2638016587198209</v>
      </c>
      <c r="O2534">
        <f t="shared" si="439"/>
        <v>0.35383789041177988</v>
      </c>
      <c r="P2534" s="53">
        <f t="shared" si="440"/>
        <v>4.9838506177847011</v>
      </c>
      <c r="Q2534" s="53">
        <v>0.2</v>
      </c>
      <c r="R2534" s="53">
        <f t="shared" si="441"/>
        <v>3.7513522053522115</v>
      </c>
    </row>
    <row r="2535" spans="2:18" ht="15">
      <c r="B2535" s="84">
        <v>32838</v>
      </c>
      <c r="C2535" s="85">
        <v>0</v>
      </c>
      <c r="D2535" s="86">
        <v>8</v>
      </c>
      <c r="E2535" s="87">
        <v>-5</v>
      </c>
      <c r="F2535" s="96">
        <f t="shared" si="432"/>
        <v>1.5</v>
      </c>
      <c r="G2535" s="96"/>
      <c r="H2535" s="74">
        <f t="shared" si="433"/>
        <v>330</v>
      </c>
      <c r="I2535" s="53">
        <f t="shared" si="431"/>
        <v>1.0263532405737323</v>
      </c>
      <c r="J2535" s="53">
        <f t="shared" si="434"/>
        <v>-0.3625214420085765</v>
      </c>
      <c r="K2535" s="53">
        <f t="shared" si="435"/>
        <v>1.1619520701125954</v>
      </c>
      <c r="L2535" s="53">
        <f t="shared" si="436"/>
        <v>11.289127582010664</v>
      </c>
      <c r="M2535" s="93">
        <f t="shared" si="437"/>
        <v>0.7356798141506119</v>
      </c>
      <c r="N2535" s="53">
        <f t="shared" si="438"/>
        <v>6.9195998198730226</v>
      </c>
      <c r="O2535">
        <f t="shared" si="439"/>
        <v>0.36526692052720544</v>
      </c>
      <c r="P2535" s="53">
        <f t="shared" si="440"/>
        <v>5.1636135172163016</v>
      </c>
      <c r="Q2535" s="53">
        <v>0.2</v>
      </c>
      <c r="R2535" s="53">
        <f t="shared" si="441"/>
        <v>3.7063629792009904</v>
      </c>
    </row>
    <row r="2536" spans="2:18" ht="15">
      <c r="B2536" s="84">
        <v>32839</v>
      </c>
      <c r="C2536" s="85">
        <v>0</v>
      </c>
      <c r="D2536" s="86">
        <v>8</v>
      </c>
      <c r="E2536" s="87">
        <v>-7</v>
      </c>
      <c r="F2536" s="96">
        <f t="shared" si="432"/>
        <v>0.5</v>
      </c>
      <c r="G2536" s="96"/>
      <c r="H2536" s="74">
        <f t="shared" si="433"/>
        <v>331</v>
      </c>
      <c r="I2536" s="53">
        <f t="shared" si="431"/>
        <v>1.0267023161812738</v>
      </c>
      <c r="J2536" s="53">
        <f t="shared" si="434"/>
        <v>-0.36586995562498681</v>
      </c>
      <c r="K2536" s="53">
        <f t="shared" si="435"/>
        <v>1.1575670367502422</v>
      </c>
      <c r="L2536" s="53">
        <f t="shared" si="436"/>
        <v>11.16316405615237</v>
      </c>
      <c r="M2536" s="93">
        <f t="shared" si="437"/>
        <v>0.74094078320135781</v>
      </c>
      <c r="N2536" s="53">
        <f t="shared" si="438"/>
        <v>7.3499072416780926</v>
      </c>
      <c r="O2536">
        <f t="shared" si="439"/>
        <v>0.34272436873217466</v>
      </c>
      <c r="P2536" s="53">
        <f t="shared" si="440"/>
        <v>4.8097230428690185</v>
      </c>
      <c r="Q2536" s="53">
        <v>0.2</v>
      </c>
      <c r="R2536" s="53">
        <f t="shared" si="441"/>
        <v>3.7421287114971569</v>
      </c>
    </row>
    <row r="2537" spans="2:18" ht="15">
      <c r="B2537" s="84">
        <v>32840</v>
      </c>
      <c r="C2537" s="85">
        <v>0</v>
      </c>
      <c r="D2537" s="86">
        <v>9</v>
      </c>
      <c r="E2537" s="87">
        <v>-6</v>
      </c>
      <c r="F2537" s="96">
        <f t="shared" si="432"/>
        <v>1.5</v>
      </c>
      <c r="G2537" s="96"/>
      <c r="H2537" s="74">
        <f t="shared" si="433"/>
        <v>332</v>
      </c>
      <c r="I2537" s="53">
        <f t="shared" si="431"/>
        <v>1.0270434901438583</v>
      </c>
      <c r="J2537" s="53">
        <f t="shared" si="434"/>
        <v>-0.36910423750469384</v>
      </c>
      <c r="K2537" s="53">
        <f t="shared" si="435"/>
        <v>1.15331285204249</v>
      </c>
      <c r="L2537" s="53">
        <f t="shared" si="436"/>
        <v>11.041753870365781</v>
      </c>
      <c r="M2537" s="93">
        <f t="shared" si="437"/>
        <v>0.77293055202684091</v>
      </c>
      <c r="N2537" s="53">
        <f t="shared" si="438"/>
        <v>7.2699699049841531</v>
      </c>
      <c r="O2537">
        <f t="shared" si="439"/>
        <v>0.36526692052720544</v>
      </c>
      <c r="P2537" s="53">
        <f t="shared" si="440"/>
        <v>5.1636135172163016</v>
      </c>
      <c r="Q2537" s="53">
        <v>0.2</v>
      </c>
      <c r="R2537" s="53">
        <f t="shared" si="441"/>
        <v>3.779198751683595</v>
      </c>
    </row>
    <row r="2538" spans="2:18" ht="15">
      <c r="B2538" s="84">
        <v>32841</v>
      </c>
      <c r="C2538" s="85">
        <v>0</v>
      </c>
      <c r="D2538" s="86">
        <v>8</v>
      </c>
      <c r="E2538" s="87">
        <v>-7</v>
      </c>
      <c r="F2538" s="96">
        <f t="shared" si="432"/>
        <v>0.5</v>
      </c>
      <c r="G2538" s="96"/>
      <c r="H2538" s="74">
        <f t="shared" si="433"/>
        <v>333</v>
      </c>
      <c r="I2538" s="53">
        <f t="shared" si="431"/>
        <v>1.0273766615026212</v>
      </c>
      <c r="J2538" s="53">
        <f t="shared" si="434"/>
        <v>-0.37222273733148808</v>
      </c>
      <c r="K2538" s="53">
        <f t="shared" si="435"/>
        <v>1.1491932260757747</v>
      </c>
      <c r="L2538" s="53">
        <f t="shared" si="436"/>
        <v>10.924935830039601</v>
      </c>
      <c r="M2538" s="93">
        <f t="shared" si="437"/>
        <v>0.72512868839125033</v>
      </c>
      <c r="N2538" s="53">
        <f t="shared" si="438"/>
        <v>7.1930560697817736</v>
      </c>
      <c r="O2538">
        <f t="shared" si="439"/>
        <v>0.34272436873217466</v>
      </c>
      <c r="P2538" s="53">
        <f t="shared" si="440"/>
        <v>4.8097230428690185</v>
      </c>
      <c r="Q2538" s="53">
        <v>0.2</v>
      </c>
      <c r="R2538" s="53">
        <f t="shared" si="441"/>
        <v>3.709843085725351</v>
      </c>
    </row>
    <row r="2539" spans="2:18" ht="15">
      <c r="B2539" s="84">
        <v>32842</v>
      </c>
      <c r="C2539" s="85">
        <v>0</v>
      </c>
      <c r="D2539" s="86">
        <v>6</v>
      </c>
      <c r="E2539" s="87">
        <v>-7</v>
      </c>
      <c r="F2539" s="96">
        <f t="shared" si="432"/>
        <v>-0.5</v>
      </c>
      <c r="G2539" s="96"/>
      <c r="H2539" s="74">
        <f t="shared" si="433"/>
        <v>334</v>
      </c>
      <c r="I2539" s="53">
        <f t="shared" si="431"/>
        <v>1.0277017316667976</v>
      </c>
      <c r="J2539" s="53">
        <f t="shared" si="434"/>
        <v>-0.37522394489866523</v>
      </c>
      <c r="K2539" s="53">
        <f t="shared" si="435"/>
        <v>1.145211838258156</v>
      </c>
      <c r="L2539" s="53">
        <f t="shared" si="436"/>
        <v>10.812746952832439</v>
      </c>
      <c r="M2539" s="93">
        <f t="shared" si="437"/>
        <v>0.63161624626754609</v>
      </c>
      <c r="N2539" s="53">
        <f t="shared" si="438"/>
        <v>6.6276053063992419</v>
      </c>
      <c r="O2539">
        <f t="shared" si="439"/>
        <v>0.3214141917235559</v>
      </c>
      <c r="P2539" s="53">
        <f t="shared" si="440"/>
        <v>4.4777540135241773</v>
      </c>
      <c r="Q2539" s="53">
        <v>0.2</v>
      </c>
      <c r="R2539" s="53">
        <f t="shared" si="441"/>
        <v>3.5397561954538941</v>
      </c>
    </row>
    <row r="2540" spans="2:18" ht="15">
      <c r="B2540" s="84">
        <v>32843</v>
      </c>
      <c r="C2540" s="85">
        <v>0</v>
      </c>
      <c r="D2540" s="86">
        <v>7</v>
      </c>
      <c r="E2540" s="87">
        <v>-7</v>
      </c>
      <c r="F2540" s="96">
        <f t="shared" si="432"/>
        <v>0</v>
      </c>
      <c r="G2540" s="96"/>
      <c r="H2540" s="74">
        <f t="shared" si="433"/>
        <v>335</v>
      </c>
      <c r="I2540" s="53">
        <f t="shared" si="431"/>
        <v>1.0280186044428956</v>
      </c>
      <c r="J2540" s="53">
        <f t="shared" si="434"/>
        <v>-0.37810639211441766</v>
      </c>
      <c r="K2540" s="53">
        <f t="shared" si="435"/>
        <v>1.1413723275450454</v>
      </c>
      <c r="L2540" s="53">
        <f t="shared" si="436"/>
        <v>10.705222489768387</v>
      </c>
      <c r="M2540" s="93">
        <f t="shared" si="437"/>
        <v>0.66769664110487092</v>
      </c>
      <c r="N2540" s="53">
        <f t="shared" si="438"/>
        <v>6.8093967170030698</v>
      </c>
      <c r="O2540">
        <f t="shared" si="439"/>
        <v>0.33191890507593597</v>
      </c>
      <c r="P2540" s="53">
        <f t="shared" si="440"/>
        <v>4.6410749068413626</v>
      </c>
      <c r="Q2540" s="53">
        <v>0.2</v>
      </c>
      <c r="R2540" s="53">
        <f t="shared" si="441"/>
        <v>3.6040192289368536</v>
      </c>
    </row>
    <row r="2541" spans="2:18" ht="15">
      <c r="B2541" s="84">
        <v>32844</v>
      </c>
      <c r="C2541" s="85">
        <v>0</v>
      </c>
      <c r="D2541" s="86">
        <v>7</v>
      </c>
      <c r="E2541" s="87">
        <v>-7</v>
      </c>
      <c r="F2541" s="96">
        <f t="shared" si="432"/>
        <v>0</v>
      </c>
      <c r="G2541" s="96"/>
      <c r="H2541" s="74">
        <f t="shared" si="433"/>
        <v>336</v>
      </c>
      <c r="I2541" s="53">
        <f t="shared" si="431"/>
        <v>1.0283271860631631</v>
      </c>
      <c r="J2541" s="53">
        <f t="shared" si="434"/>
        <v>-0.38086865499689021</v>
      </c>
      <c r="K2541" s="53">
        <f t="shared" si="435"/>
        <v>1.1376782823787612</v>
      </c>
      <c r="L2541" s="53">
        <f t="shared" si="436"/>
        <v>10.602395949521458</v>
      </c>
      <c r="M2541" s="93">
        <f t="shared" si="437"/>
        <v>0.66128323534848144</v>
      </c>
      <c r="N2541" s="53">
        <f t="shared" si="438"/>
        <v>6.7439906307449444</v>
      </c>
      <c r="O2541">
        <f t="shared" si="439"/>
        <v>0.33191890507593597</v>
      </c>
      <c r="P2541" s="53">
        <f t="shared" si="440"/>
        <v>4.6410749068413626</v>
      </c>
      <c r="Q2541" s="53">
        <v>0.2</v>
      </c>
      <c r="R2541" s="53">
        <f t="shared" si="441"/>
        <v>3.5906258441131929</v>
      </c>
    </row>
    <row r="2542" spans="2:18" ht="15">
      <c r="B2542" s="84">
        <v>32845</v>
      </c>
      <c r="C2542" s="85">
        <v>0</v>
      </c>
      <c r="D2542" s="86">
        <v>9</v>
      </c>
      <c r="E2542" s="87">
        <v>-5</v>
      </c>
      <c r="F2542" s="96">
        <f t="shared" si="432"/>
        <v>2</v>
      </c>
      <c r="G2542" s="96"/>
      <c r="H2542" s="74">
        <f t="shared" si="433"/>
        <v>337</v>
      </c>
      <c r="I2542" s="53">
        <f t="shared" si="431"/>
        <v>1.0286273852133336</v>
      </c>
      <c r="J2542" s="53">
        <f t="shared" si="434"/>
        <v>-0.38350935565260669</v>
      </c>
      <c r="K2542" s="53">
        <f t="shared" si="435"/>
        <v>1.1341332303853497</v>
      </c>
      <c r="L2542" s="53">
        <f t="shared" si="436"/>
        <v>10.504299125624341</v>
      </c>
      <c r="M2542" s="93">
        <f t="shared" si="437"/>
        <v>0.72877885280015486</v>
      </c>
      <c r="N2542" s="53">
        <f t="shared" si="438"/>
        <v>6.6815930307668134</v>
      </c>
      <c r="O2542">
        <f t="shared" si="439"/>
        <v>0.37701905417423626</v>
      </c>
      <c r="P2542" s="53">
        <f t="shared" si="440"/>
        <v>5.3491713880855905</v>
      </c>
      <c r="Q2542" s="53">
        <v>0.2</v>
      </c>
      <c r="R2542" s="53">
        <f t="shared" si="441"/>
        <v>3.6825003305629367</v>
      </c>
    </row>
    <row r="2543" spans="2:18" ht="15">
      <c r="B2543" s="84">
        <v>32846</v>
      </c>
      <c r="C2543" s="85">
        <v>0</v>
      </c>
      <c r="D2543" s="86">
        <v>8</v>
      </c>
      <c r="E2543" s="87">
        <v>-6</v>
      </c>
      <c r="F2543" s="96">
        <f t="shared" si="432"/>
        <v>1</v>
      </c>
      <c r="G2543" s="96"/>
      <c r="H2543" s="74">
        <f t="shared" si="433"/>
        <v>338</v>
      </c>
      <c r="I2543" s="53">
        <f t="shared" si="431"/>
        <v>1.0289191130596493</v>
      </c>
      <c r="J2543" s="53">
        <f t="shared" si="434"/>
        <v>-0.38602716423183553</v>
      </c>
      <c r="K2543" s="53">
        <f t="shared" si="435"/>
        <v>1.1307406278767171</v>
      </c>
      <c r="L2543" s="53">
        <f t="shared" si="436"/>
        <v>10.410962126304899</v>
      </c>
      <c r="M2543" s="93">
        <f t="shared" si="437"/>
        <v>0.68582325511597353</v>
      </c>
      <c r="N2543" s="53">
        <f t="shared" si="438"/>
        <v>6.6222230683631196</v>
      </c>
      <c r="O2543">
        <f t="shared" si="439"/>
        <v>0.35383789041177988</v>
      </c>
      <c r="P2543" s="53">
        <f t="shared" si="440"/>
        <v>4.9838506177847011</v>
      </c>
      <c r="Q2543" s="53">
        <v>0.2</v>
      </c>
      <c r="R2543" s="53">
        <f t="shared" si="441"/>
        <v>3.6186272840300262</v>
      </c>
    </row>
    <row r="2544" spans="2:18" ht="15">
      <c r="B2544" s="84">
        <v>32847</v>
      </c>
      <c r="C2544" s="85">
        <v>0</v>
      </c>
      <c r="D2544" s="86">
        <v>8</v>
      </c>
      <c r="E2544" s="87">
        <v>-6</v>
      </c>
      <c r="F2544" s="96">
        <f t="shared" si="432"/>
        <v>1</v>
      </c>
      <c r="G2544" s="96"/>
      <c r="H2544" s="74">
        <f t="shared" si="433"/>
        <v>339</v>
      </c>
      <c r="I2544" s="53">
        <f t="shared" si="431"/>
        <v>1.0292022832751471</v>
      </c>
      <c r="J2544" s="53">
        <f t="shared" si="434"/>
        <v>-0.38842080085433023</v>
      </c>
      <c r="K2544" s="53">
        <f t="shared" si="435"/>
        <v>1.127503849210568</v>
      </c>
      <c r="L2544" s="53">
        <f t="shared" si="436"/>
        <v>10.322413406624438</v>
      </c>
      <c r="M2544" s="93">
        <f t="shared" si="437"/>
        <v>0.6799900986381332</v>
      </c>
      <c r="N2544" s="53">
        <f t="shared" si="438"/>
        <v>6.5658988432792178</v>
      </c>
      <c r="O2544">
        <f t="shared" si="439"/>
        <v>0.35383789041177988</v>
      </c>
      <c r="P2544" s="53">
        <f t="shared" si="440"/>
        <v>4.9838506177847011</v>
      </c>
      <c r="Q2544" s="53">
        <v>0.2</v>
      </c>
      <c r="R2544" s="53">
        <f t="shared" si="441"/>
        <v>3.606975354780583</v>
      </c>
    </row>
    <row r="2545" spans="2:18" ht="15">
      <c r="B2545" s="84">
        <v>32848</v>
      </c>
      <c r="C2545" s="85">
        <v>0</v>
      </c>
      <c r="D2545" s="86">
        <v>6</v>
      </c>
      <c r="E2545" s="87">
        <v>-7</v>
      </c>
      <c r="F2545" s="96">
        <f t="shared" si="432"/>
        <v>-0.5</v>
      </c>
      <c r="G2545" s="96"/>
      <c r="H2545" s="74">
        <f t="shared" si="433"/>
        <v>340</v>
      </c>
      <c r="I2545" s="53">
        <f t="shared" si="431"/>
        <v>1.029476812065204</v>
      </c>
      <c r="J2545" s="53">
        <f t="shared" si="434"/>
        <v>-0.3906890374987888</v>
      </c>
      <c r="K2545" s="53">
        <f t="shared" si="435"/>
        <v>1.1244261760648075</v>
      </c>
      <c r="L2545" s="53">
        <f t="shared" si="436"/>
        <v>10.238679802564082</v>
      </c>
      <c r="M2545" s="93">
        <f t="shared" si="437"/>
        <v>0.59808266408535837</v>
      </c>
      <c r="N2545" s="53">
        <f t="shared" si="438"/>
        <v>6.275734453604394</v>
      </c>
      <c r="O2545">
        <f t="shared" si="439"/>
        <v>0.3214141917235559</v>
      </c>
      <c r="P2545" s="53">
        <f t="shared" si="440"/>
        <v>4.4777540135241773</v>
      </c>
      <c r="Q2545" s="53">
        <v>0.2</v>
      </c>
      <c r="R2545" s="53">
        <f t="shared" si="441"/>
        <v>3.4680864140145085</v>
      </c>
    </row>
    <row r="2546" spans="2:18" ht="15">
      <c r="B2546" s="84">
        <v>32849</v>
      </c>
      <c r="C2546" s="85">
        <v>0</v>
      </c>
      <c r="D2546" s="86">
        <v>7</v>
      </c>
      <c r="E2546" s="87">
        <v>-7</v>
      </c>
      <c r="F2546" s="96">
        <f t="shared" si="432"/>
        <v>0</v>
      </c>
      <c r="G2546" s="96"/>
      <c r="H2546" s="74">
        <f t="shared" si="433"/>
        <v>341</v>
      </c>
      <c r="I2546" s="53">
        <f t="shared" si="431"/>
        <v>1.0297426181923344</v>
      </c>
      <c r="J2546" s="53">
        <f t="shared" si="434"/>
        <v>-0.39283069984933006</v>
      </c>
      <c r="K2546" s="53">
        <f t="shared" si="435"/>
        <v>1.121510786686871</v>
      </c>
      <c r="L2546" s="53">
        <f t="shared" si="436"/>
        <v>10.159786566680642</v>
      </c>
      <c r="M2546" s="93">
        <f t="shared" si="437"/>
        <v>0.6336771955369066</v>
      </c>
      <c r="N2546" s="53">
        <f t="shared" si="438"/>
        <v>6.4624548773954391</v>
      </c>
      <c r="O2546">
        <f t="shared" si="439"/>
        <v>0.33191890507593597</v>
      </c>
      <c r="P2546" s="53">
        <f t="shared" si="440"/>
        <v>4.6410749068413626</v>
      </c>
      <c r="Q2546" s="53">
        <v>0.2</v>
      </c>
      <c r="R2546" s="53">
        <f t="shared" si="441"/>
        <v>3.5329749907759651</v>
      </c>
    </row>
    <row r="2547" spans="2:18" ht="15">
      <c r="B2547" s="84">
        <v>32850</v>
      </c>
      <c r="C2547" s="85">
        <v>0</v>
      </c>
      <c r="D2547" s="86">
        <v>6</v>
      </c>
      <c r="E2547" s="87">
        <v>-8</v>
      </c>
      <c r="F2547" s="96">
        <f t="shared" si="432"/>
        <v>-1</v>
      </c>
      <c r="G2547" s="96"/>
      <c r="H2547" s="74">
        <f t="shared" si="433"/>
        <v>342</v>
      </c>
      <c r="I2547" s="53">
        <f t="shared" si="431"/>
        <v>1.0299996230002291</v>
      </c>
      <c r="J2547" s="53">
        <f t="shared" si="434"/>
        <v>-0.39484466909226873</v>
      </c>
      <c r="K2547" s="53">
        <f t="shared" si="435"/>
        <v>1.1187607451818207</v>
      </c>
      <c r="L2547" s="53">
        <f t="shared" si="436"/>
        <v>10.085757404931572</v>
      </c>
      <c r="M2547" s="93">
        <f t="shared" si="437"/>
        <v>0.5937194697024355</v>
      </c>
      <c r="N2547" s="53">
        <f t="shared" si="438"/>
        <v>6.4153662782132734</v>
      </c>
      <c r="O2547">
        <f t="shared" si="439"/>
        <v>0.31120306167098138</v>
      </c>
      <c r="P2547" s="53">
        <f t="shared" si="440"/>
        <v>4.3196117853386662</v>
      </c>
      <c r="Q2547" s="53">
        <v>0.2</v>
      </c>
      <c r="R2547" s="53">
        <f t="shared" si="441"/>
        <v>3.4693443194500073</v>
      </c>
    </row>
    <row r="2548" spans="2:18" ht="15">
      <c r="B2548" s="84">
        <v>32851</v>
      </c>
      <c r="C2548" s="85">
        <v>0</v>
      </c>
      <c r="D2548" s="86">
        <v>6</v>
      </c>
      <c r="E2548" s="87">
        <v>-8</v>
      </c>
      <c r="F2548" s="96">
        <f t="shared" si="432"/>
        <v>-1</v>
      </c>
      <c r="G2548" s="96"/>
      <c r="H2548" s="74">
        <f t="shared" si="433"/>
        <v>343</v>
      </c>
      <c r="I2548" s="53">
        <f t="shared" si="431"/>
        <v>1.0302477504370307</v>
      </c>
      <c r="J2548" s="53">
        <f t="shared" si="434"/>
        <v>-0.39672988365648837</v>
      </c>
      <c r="K2548" s="53">
        <f t="shared" si="435"/>
        <v>1.1161789909059217</v>
      </c>
      <c r="L2548" s="53">
        <f t="shared" si="436"/>
        <v>10.016614514250763</v>
      </c>
      <c r="M2548" s="93">
        <f t="shared" si="437"/>
        <v>0.5896492270086513</v>
      </c>
      <c r="N2548" s="53">
        <f t="shared" si="438"/>
        <v>6.3713857469112858</v>
      </c>
      <c r="O2548">
        <f t="shared" si="439"/>
        <v>0.31120306167098138</v>
      </c>
      <c r="P2548" s="53">
        <f t="shared" si="440"/>
        <v>4.3196117853386662</v>
      </c>
      <c r="Q2548" s="53">
        <v>0.2</v>
      </c>
      <c r="R2548" s="53">
        <f t="shared" si="441"/>
        <v>3.4604354702249758</v>
      </c>
    </row>
    <row r="2549" spans="2:18" ht="15">
      <c r="B2549" s="84">
        <v>32852</v>
      </c>
      <c r="C2549" s="85">
        <v>0</v>
      </c>
      <c r="D2549" s="86">
        <v>6</v>
      </c>
      <c r="E2549" s="87">
        <v>-9</v>
      </c>
      <c r="F2549" s="96">
        <f t="shared" si="432"/>
        <v>-1.5</v>
      </c>
      <c r="G2549" s="96"/>
      <c r="H2549" s="74">
        <f t="shared" si="433"/>
        <v>344</v>
      </c>
      <c r="I2549" s="53">
        <f t="shared" si="431"/>
        <v>1.0304869270778381</v>
      </c>
      <c r="J2549" s="53">
        <f t="shared" si="434"/>
        <v>-0.39848534089079213</v>
      </c>
      <c r="K2549" s="53">
        <f t="shared" si="435"/>
        <v>1.1137683280346726</v>
      </c>
      <c r="L2549" s="53">
        <f t="shared" si="436"/>
        <v>9.9523786204424596</v>
      </c>
      <c r="M2549" s="93">
        <f t="shared" si="437"/>
        <v>0.58838229661569363</v>
      </c>
      <c r="N2549" s="53">
        <f t="shared" si="438"/>
        <v>6.5527174308611471</v>
      </c>
      <c r="O2549">
        <f t="shared" si="439"/>
        <v>0.30127848666516421</v>
      </c>
      <c r="P2549" s="53">
        <f t="shared" si="440"/>
        <v>4.1665031934387322</v>
      </c>
      <c r="Q2549" s="53">
        <v>0.2</v>
      </c>
      <c r="R2549" s="53">
        <f t="shared" si="441"/>
        <v>3.4694444384439844</v>
      </c>
    </row>
    <row r="2550" spans="2:18" ht="15">
      <c r="B2550" s="84">
        <v>32853</v>
      </c>
      <c r="C2550" s="85">
        <v>0</v>
      </c>
      <c r="D2550" s="86">
        <v>4</v>
      </c>
      <c r="E2550" s="87">
        <v>-8</v>
      </c>
      <c r="F2550" s="96">
        <f t="shared" si="432"/>
        <v>-2</v>
      </c>
      <c r="G2550" s="96"/>
      <c r="H2550" s="74">
        <f t="shared" si="433"/>
        <v>345</v>
      </c>
      <c r="I2550" s="53">
        <f t="shared" si="431"/>
        <v>1.030717082146436</v>
      </c>
      <c r="J2550" s="53">
        <f t="shared" si="434"/>
        <v>-0.40011009867171005</v>
      </c>
      <c r="K2550" s="53">
        <f t="shared" si="435"/>
        <v>1.111531415375884</v>
      </c>
      <c r="L2550" s="53">
        <f t="shared" si="436"/>
        <v>9.8930690159512942</v>
      </c>
      <c r="M2550" s="93">
        <f t="shared" si="437"/>
        <v>0.50708203241329897</v>
      </c>
      <c r="N2550" s="53">
        <f t="shared" si="438"/>
        <v>5.8260013806604469</v>
      </c>
      <c r="O2550">
        <f t="shared" si="439"/>
        <v>0.29163357525279388</v>
      </c>
      <c r="P2550" s="53">
        <f t="shared" si="440"/>
        <v>4.0182866888238244</v>
      </c>
      <c r="Q2550" s="53">
        <v>0.2</v>
      </c>
      <c r="R2550" s="53">
        <f t="shared" si="441"/>
        <v>3.2958131895409446</v>
      </c>
    </row>
    <row r="2551" spans="2:18" ht="15">
      <c r="B2551" s="84">
        <v>32854</v>
      </c>
      <c r="C2551" s="85">
        <v>0</v>
      </c>
      <c r="D2551" s="86">
        <v>0</v>
      </c>
      <c r="E2551" s="87">
        <v>-9</v>
      </c>
      <c r="F2551" s="96">
        <f t="shared" si="432"/>
        <v>-4.5</v>
      </c>
      <c r="G2551" s="96"/>
      <c r="H2551" s="74">
        <f t="shared" si="433"/>
        <v>346</v>
      </c>
      <c r="I2551" s="53">
        <f t="shared" si="431"/>
        <v>1.0309381475362362</v>
      </c>
      <c r="J2551" s="53">
        <f t="shared" si="434"/>
        <v>-0.4016032769353951</v>
      </c>
      <c r="K2551" s="53">
        <f t="shared" si="435"/>
        <v>1.1094707564992956</v>
      </c>
      <c r="L2551" s="53">
        <f t="shared" si="436"/>
        <v>9.8387035970613468</v>
      </c>
      <c r="M2551" s="93">
        <f t="shared" si="437"/>
        <v>0.36762940924361559</v>
      </c>
      <c r="N2551" s="53">
        <f t="shared" si="438"/>
        <v>5.0177388345012872</v>
      </c>
      <c r="O2551">
        <f t="shared" si="439"/>
        <v>0.24737210416333413</v>
      </c>
      <c r="P2551" s="53">
        <f t="shared" si="440"/>
        <v>3.3458663727945699</v>
      </c>
      <c r="Q2551" s="53">
        <v>0.2</v>
      </c>
      <c r="R2551" s="53">
        <f t="shared" si="441"/>
        <v>2.9970971766491394</v>
      </c>
    </row>
    <row r="2552" spans="2:18" ht="15">
      <c r="B2552" s="84">
        <v>32855</v>
      </c>
      <c r="C2552" s="85">
        <v>0</v>
      </c>
      <c r="D2552" s="86">
        <v>0</v>
      </c>
      <c r="E2552" s="87">
        <v>-5</v>
      </c>
      <c r="F2552" s="96">
        <f t="shared" si="432"/>
        <v>-2.5</v>
      </c>
      <c r="G2552" s="96"/>
      <c r="H2552" s="74">
        <f t="shared" si="433"/>
        <v>347</v>
      </c>
      <c r="I2552" s="53">
        <f t="shared" si="431"/>
        <v>1.0311500578304336</v>
      </c>
      <c r="J2552" s="53">
        <f t="shared" si="434"/>
        <v>-0.40296405912744149</v>
      </c>
      <c r="K2552" s="53">
        <f t="shared" si="435"/>
        <v>1.1075886902543202</v>
      </c>
      <c r="L2552" s="53">
        <f t="shared" si="436"/>
        <v>9.7892989000773021</v>
      </c>
      <c r="M2552" s="93">
        <f t="shared" si="437"/>
        <v>0.31363714776990548</v>
      </c>
      <c r="N2552" s="53">
        <f t="shared" si="438"/>
        <v>3.7212214247482511</v>
      </c>
      <c r="O2552">
        <f t="shared" si="439"/>
        <v>0.28226157084235826</v>
      </c>
      <c r="P2552" s="53">
        <f t="shared" si="440"/>
        <v>3.8748241344241494</v>
      </c>
      <c r="Q2552" s="53">
        <v>0.2</v>
      </c>
      <c r="R2552" s="53">
        <f t="shared" si="441"/>
        <v>2.8492540857455726</v>
      </c>
    </row>
    <row r="2553" spans="2:18" ht="15">
      <c r="B2553" s="84">
        <v>32856</v>
      </c>
      <c r="C2553" s="85">
        <v>0</v>
      </c>
      <c r="D2553" s="86">
        <v>3</v>
      </c>
      <c r="E2553" s="87">
        <v>-5</v>
      </c>
      <c r="F2553" s="96">
        <f t="shared" si="432"/>
        <v>-1</v>
      </c>
      <c r="G2553" s="96"/>
      <c r="H2553" s="74">
        <f t="shared" si="433"/>
        <v>348</v>
      </c>
      <c r="I2553" s="53">
        <f t="shared" si="431"/>
        <v>1.0313527503213626</v>
      </c>
      <c r="J2553" s="53">
        <f t="shared" si="434"/>
        <v>-0.40419169356469214</v>
      </c>
      <c r="K2553" s="53">
        <f t="shared" si="435"/>
        <v>1.1058873817468056</v>
      </c>
      <c r="L2553" s="53">
        <f t="shared" si="436"/>
        <v>9.7448701360461847</v>
      </c>
      <c r="M2553" s="93">
        <f t="shared" si="437"/>
        <v>0.4336404682287423</v>
      </c>
      <c r="N2553" s="53">
        <f t="shared" si="438"/>
        <v>4.6856513533867616</v>
      </c>
      <c r="O2553">
        <f t="shared" si="439"/>
        <v>0.31120306167098138</v>
      </c>
      <c r="P2553" s="53">
        <f t="shared" si="440"/>
        <v>4.3196117853386662</v>
      </c>
      <c r="Q2553" s="53">
        <v>0.2</v>
      </c>
      <c r="R2553" s="53">
        <f t="shared" si="441"/>
        <v>3.1189672546129223</v>
      </c>
    </row>
    <row r="2554" spans="2:18" ht="15">
      <c r="B2554" s="84">
        <v>32857</v>
      </c>
      <c r="C2554" s="85">
        <v>0</v>
      </c>
      <c r="D2554" s="86">
        <v>4</v>
      </c>
      <c r="E2554" s="87">
        <v>-1</v>
      </c>
      <c r="F2554" s="96">
        <f t="shared" si="432"/>
        <v>1.5</v>
      </c>
      <c r="G2554" s="96"/>
      <c r="H2554" s="74">
        <f t="shared" si="433"/>
        <v>349</v>
      </c>
      <c r="I2554" s="53">
        <f t="shared" si="431"/>
        <v>1.0315461650290545</v>
      </c>
      <c r="J2554" s="53">
        <f t="shared" si="434"/>
        <v>-0.40528549470338404</v>
      </c>
      <c r="K2554" s="53">
        <f t="shared" si="435"/>
        <v>1.1043688138441321</v>
      </c>
      <c r="L2554" s="53">
        <f t="shared" si="436"/>
        <v>9.7054312235887465</v>
      </c>
      <c r="M2554" s="93">
        <f t="shared" si="437"/>
        <v>0.39224428179576465</v>
      </c>
      <c r="N2554" s="53">
        <f t="shared" si="438"/>
        <v>3.689340674371878</v>
      </c>
      <c r="O2554">
        <f t="shared" si="439"/>
        <v>0.36526692052720544</v>
      </c>
      <c r="P2554" s="53">
        <f t="shared" si="440"/>
        <v>5.1636135172163016</v>
      </c>
      <c r="Q2554" s="53">
        <v>0.2</v>
      </c>
      <c r="R2554" s="53">
        <f t="shared" si="441"/>
        <v>3.0348489710717055</v>
      </c>
    </row>
    <row r="2555" spans="2:18" ht="15">
      <c r="B2555" s="84">
        <v>32858</v>
      </c>
      <c r="C2555" s="85">
        <v>0</v>
      </c>
      <c r="D2555" s="86">
        <v>7</v>
      </c>
      <c r="E2555" s="87">
        <v>-2</v>
      </c>
      <c r="F2555" s="96">
        <f t="shared" si="432"/>
        <v>2.5</v>
      </c>
      <c r="G2555" s="96"/>
      <c r="H2555" s="74">
        <f t="shared" si="433"/>
        <v>350</v>
      </c>
      <c r="I2555" s="53">
        <f t="shared" si="431"/>
        <v>1.0317302447189851</v>
      </c>
      <c r="J2555" s="53">
        <f t="shared" si="434"/>
        <v>-0.40624484430830238</v>
      </c>
      <c r="K2555" s="53">
        <f t="shared" si="435"/>
        <v>1.103034779275549</v>
      </c>
      <c r="L2555" s="53">
        <f t="shared" si="436"/>
        <v>9.6709948194257951</v>
      </c>
      <c r="M2555" s="93">
        <f t="shared" si="437"/>
        <v>0.55155384542221964</v>
      </c>
      <c r="N2555" s="53">
        <f t="shared" si="438"/>
        <v>4.9322073579071564</v>
      </c>
      <c r="O2555">
        <f t="shared" si="439"/>
        <v>0.38910203313511127</v>
      </c>
      <c r="P2555" s="53">
        <f t="shared" si="440"/>
        <v>5.5406877114500723</v>
      </c>
      <c r="Q2555" s="53">
        <v>0.2</v>
      </c>
      <c r="R2555" s="53">
        <f t="shared" si="441"/>
        <v>3.340694672751245</v>
      </c>
    </row>
    <row r="2556" spans="2:18" ht="15">
      <c r="B2556" s="84">
        <v>32859</v>
      </c>
      <c r="C2556" s="85">
        <v>6.2</v>
      </c>
      <c r="D2556" s="86">
        <v>17</v>
      </c>
      <c r="E2556" s="87">
        <v>2</v>
      </c>
      <c r="F2556" s="96">
        <f t="shared" si="432"/>
        <v>9.5</v>
      </c>
      <c r="G2556" s="96"/>
      <c r="H2556" s="74">
        <f t="shared" si="433"/>
        <v>351</v>
      </c>
      <c r="I2556" s="53">
        <f t="shared" si="431"/>
        <v>1.031904934919013</v>
      </c>
      <c r="J2556" s="53">
        <f t="shared" si="434"/>
        <v>-0.40706919251797818</v>
      </c>
      <c r="K2556" s="53">
        <f t="shared" si="435"/>
        <v>1.1018868733913387</v>
      </c>
      <c r="L2556" s="53">
        <f t="shared" si="436"/>
        <v>9.6415723462058764</v>
      </c>
      <c r="M2556" s="93">
        <f t="shared" si="437"/>
        <v>0.95467514200080827</v>
      </c>
      <c r="N2556" s="53">
        <f t="shared" si="438"/>
        <v>6.3480803517785862</v>
      </c>
      <c r="O2556">
        <f t="shared" si="439"/>
        <v>0.59770450458842328</v>
      </c>
      <c r="P2556" s="53">
        <f t="shared" si="440"/>
        <v>8.9488800645474278</v>
      </c>
      <c r="Q2556" s="53">
        <v>0.2</v>
      </c>
      <c r="R2556" s="53">
        <f t="shared" si="441"/>
        <v>3.954007955413799</v>
      </c>
    </row>
    <row r="2557" spans="2:18" ht="15">
      <c r="B2557" s="84">
        <v>32860</v>
      </c>
      <c r="C2557" s="85">
        <v>2.2000000000000002</v>
      </c>
      <c r="D2557" s="86">
        <v>10</v>
      </c>
      <c r="E2557" s="87">
        <v>4</v>
      </c>
      <c r="F2557" s="96">
        <f t="shared" si="432"/>
        <v>7</v>
      </c>
      <c r="G2557" s="96"/>
      <c r="H2557" s="74">
        <f t="shared" si="433"/>
        <v>352</v>
      </c>
      <c r="I2557" s="53">
        <f t="shared" si="431"/>
        <v>1.0320701839354971</v>
      </c>
      <c r="J2557" s="53">
        <f t="shared" si="434"/>
        <v>-0.40775805880135896</v>
      </c>
      <c r="K2557" s="53">
        <f t="shared" si="435"/>
        <v>1.1009264876402602</v>
      </c>
      <c r="L2557" s="53">
        <f t="shared" si="436"/>
        <v>9.6171740172675761</v>
      </c>
      <c r="M2557" s="93">
        <f t="shared" si="437"/>
        <v>0.54710949756770755</v>
      </c>
      <c r="N2557" s="53">
        <f t="shared" si="438"/>
        <v>4.0047187486758293</v>
      </c>
      <c r="O2557">
        <f t="shared" si="439"/>
        <v>0.51408950205511061</v>
      </c>
      <c r="P2557" s="53">
        <f t="shared" si="440"/>
        <v>7.561434041661748</v>
      </c>
      <c r="Q2557" s="53">
        <v>0.2</v>
      </c>
      <c r="R2557" s="53">
        <f t="shared" si="441"/>
        <v>3.3382157721733394</v>
      </c>
    </row>
    <row r="2558" spans="2:18" ht="15">
      <c r="B2558" s="84">
        <v>32861</v>
      </c>
      <c r="C2558" s="85">
        <v>10.199999999999999</v>
      </c>
      <c r="D2558" s="86">
        <v>12</v>
      </c>
      <c r="E2558" s="87">
        <v>3</v>
      </c>
      <c r="F2558" s="96">
        <f t="shared" si="432"/>
        <v>7.5</v>
      </c>
      <c r="G2558" s="96"/>
      <c r="H2558" s="74">
        <f t="shared" si="433"/>
        <v>353</v>
      </c>
      <c r="I2558" s="53">
        <f t="shared" si="431"/>
        <v>1.0322259428685951</v>
      </c>
      <c r="J2558" s="53">
        <f t="shared" si="434"/>
        <v>-0.40831103280181863</v>
      </c>
      <c r="K2558" s="53">
        <f t="shared" si="435"/>
        <v>1.1001548038197617</v>
      </c>
      <c r="L2558" s="53">
        <f t="shared" si="436"/>
        <v>9.59780885800091</v>
      </c>
      <c r="M2558" s="93">
        <f t="shared" si="437"/>
        <v>0.68220256202818352</v>
      </c>
      <c r="N2558" s="53">
        <f t="shared" si="438"/>
        <v>4.8948825175804647</v>
      </c>
      <c r="O2558">
        <f t="shared" si="439"/>
        <v>0.52994046015629992</v>
      </c>
      <c r="P2558" s="53">
        <f t="shared" si="440"/>
        <v>7.8224239699391331</v>
      </c>
      <c r="Q2558" s="53">
        <v>0.2</v>
      </c>
      <c r="R2558" s="53">
        <f t="shared" si="441"/>
        <v>3.5524818858027829</v>
      </c>
    </row>
    <row r="2559" spans="2:18" ht="15">
      <c r="B2559" s="84">
        <v>32862</v>
      </c>
      <c r="C2559" s="85">
        <v>3.8</v>
      </c>
      <c r="D2559" s="86">
        <v>8</v>
      </c>
      <c r="E2559" s="87">
        <v>1</v>
      </c>
      <c r="F2559" s="96">
        <f t="shared" si="432"/>
        <v>4.5</v>
      </c>
      <c r="G2559" s="96"/>
      <c r="H2559" s="74">
        <f t="shared" si="433"/>
        <v>354</v>
      </c>
      <c r="I2559" s="53">
        <f t="shared" si="431"/>
        <v>1.0323721656267328</v>
      </c>
      <c r="J2559" s="53">
        <f t="shared" si="434"/>
        <v>-0.4087277750648376</v>
      </c>
      <c r="K2559" s="53">
        <f t="shared" si="435"/>
        <v>1.0995727891477078</v>
      </c>
      <c r="L2559" s="53">
        <f t="shared" si="436"/>
        <v>9.5834847235086311</v>
      </c>
      <c r="M2559" s="93">
        <f t="shared" si="437"/>
        <v>0.52951322510998855</v>
      </c>
      <c r="N2559" s="53">
        <f t="shared" si="438"/>
        <v>4.3104379362043748</v>
      </c>
      <c r="O2559">
        <f t="shared" si="439"/>
        <v>0.44090248501484264</v>
      </c>
      <c r="P2559" s="53">
        <f t="shared" si="440"/>
        <v>6.3697455095310378</v>
      </c>
      <c r="Q2559" s="53">
        <v>0.2</v>
      </c>
      <c r="R2559" s="53">
        <f t="shared" si="441"/>
        <v>3.2993269008977779</v>
      </c>
    </row>
    <row r="2560" spans="2:18" ht="15">
      <c r="B2560" s="84">
        <v>32863</v>
      </c>
      <c r="C2560" s="85">
        <v>0</v>
      </c>
      <c r="D2560" s="86">
        <v>7</v>
      </c>
      <c r="E2560" s="87">
        <v>4</v>
      </c>
      <c r="F2560" s="96">
        <f t="shared" si="432"/>
        <v>5.5</v>
      </c>
      <c r="G2560" s="96"/>
      <c r="H2560" s="74">
        <f t="shared" si="433"/>
        <v>355</v>
      </c>
      <c r="I2560" s="53">
        <f t="shared" si="431"/>
        <v>1.0325088089402437</v>
      </c>
      <c r="J2560" s="53">
        <f t="shared" si="434"/>
        <v>-0.40900801764618</v>
      </c>
      <c r="K2560" s="53">
        <f t="shared" si="435"/>
        <v>1.099181192197944</v>
      </c>
      <c r="L2560" s="53">
        <f t="shared" si="436"/>
        <v>9.574208312308178</v>
      </c>
      <c r="M2560" s="93">
        <f t="shared" si="437"/>
        <v>0.36184193268196574</v>
      </c>
      <c r="N2560" s="53">
        <f t="shared" si="438"/>
        <v>2.8191125906582264</v>
      </c>
      <c r="O2560">
        <f t="shared" si="439"/>
        <v>0.46900019134232457</v>
      </c>
      <c r="P2560" s="53">
        <f t="shared" si="440"/>
        <v>6.8245700167601502</v>
      </c>
      <c r="Q2560" s="53">
        <v>0.2</v>
      </c>
      <c r="R2560" s="53">
        <f t="shared" si="441"/>
        <v>3.0214946642359051</v>
      </c>
    </row>
    <row r="2561" spans="2:18" ht="15">
      <c r="B2561" s="84">
        <v>32864</v>
      </c>
      <c r="C2561" s="85">
        <v>0</v>
      </c>
      <c r="D2561" s="86">
        <v>8</v>
      </c>
      <c r="E2561" s="87">
        <v>4</v>
      </c>
      <c r="F2561" s="96">
        <f t="shared" si="432"/>
        <v>6</v>
      </c>
      <c r="G2561" s="96"/>
      <c r="H2561" s="74">
        <f t="shared" si="433"/>
        <v>356</v>
      </c>
      <c r="I2561" s="53">
        <f t="shared" si="431"/>
        <v>1.0326358323741724</v>
      </c>
      <c r="J2561" s="53">
        <f t="shared" si="434"/>
        <v>-0.40915156459791246</v>
      </c>
      <c r="K2561" s="53">
        <f t="shared" si="435"/>
        <v>1.0989805397349679</v>
      </c>
      <c r="L2561" s="53">
        <f t="shared" si="436"/>
        <v>9.5699851758593226</v>
      </c>
      <c r="M2561" s="93">
        <f t="shared" si="437"/>
        <v>0.42659689619425023</v>
      </c>
      <c r="N2561" s="53">
        <f t="shared" si="438"/>
        <v>3.2537949597921698</v>
      </c>
      <c r="O2561">
        <f t="shared" si="439"/>
        <v>0.48362860546481151</v>
      </c>
      <c r="P2561" s="53">
        <f t="shared" si="440"/>
        <v>7.0627108084534136</v>
      </c>
      <c r="Q2561" s="53">
        <v>0.2</v>
      </c>
      <c r="R2561" s="53">
        <f t="shared" si="441"/>
        <v>3.1352073392111213</v>
      </c>
    </row>
    <row r="2562" spans="2:18" ht="15">
      <c r="B2562" s="84">
        <v>32865</v>
      </c>
      <c r="C2562" s="85">
        <v>4.2</v>
      </c>
      <c r="D2562" s="86">
        <v>14</v>
      </c>
      <c r="E2562" s="87">
        <v>-1</v>
      </c>
      <c r="F2562" s="96">
        <f t="shared" si="432"/>
        <v>6.5</v>
      </c>
      <c r="G2562" s="96"/>
      <c r="H2562" s="74">
        <f t="shared" si="433"/>
        <v>357</v>
      </c>
      <c r="I2562" s="53">
        <f t="shared" si="431"/>
        <v>1.0327531983402416</v>
      </c>
      <c r="J2562" s="53">
        <f t="shared" si="434"/>
        <v>-0.40915829233015166</v>
      </c>
      <c r="K2562" s="53">
        <f t="shared" si="435"/>
        <v>1.0989711344754025</v>
      </c>
      <c r="L2562" s="53">
        <f t="shared" si="436"/>
        <v>9.5708197237494961</v>
      </c>
      <c r="M2562" s="93">
        <f t="shared" si="437"/>
        <v>0.84352996074332864</v>
      </c>
      <c r="N2562" s="53">
        <f t="shared" si="438"/>
        <v>6.301496317937997</v>
      </c>
      <c r="O2562">
        <f t="shared" si="439"/>
        <v>0.4986553243273773</v>
      </c>
      <c r="P2562" s="53">
        <f t="shared" si="440"/>
        <v>7.3082650054301794</v>
      </c>
      <c r="Q2562" s="53">
        <v>0.2</v>
      </c>
      <c r="R2562" s="53">
        <f t="shared" si="441"/>
        <v>3.8154596378025976</v>
      </c>
    </row>
    <row r="2563" spans="2:18" ht="15">
      <c r="B2563" s="84">
        <v>32866</v>
      </c>
      <c r="C2563" s="85">
        <v>0</v>
      </c>
      <c r="D2563" s="86">
        <v>10</v>
      </c>
      <c r="E2563" s="87">
        <v>-2</v>
      </c>
      <c r="F2563" s="96">
        <f t="shared" si="432"/>
        <v>4</v>
      </c>
      <c r="G2563" s="96"/>
      <c r="H2563" s="74">
        <f t="shared" si="433"/>
        <v>358</v>
      </c>
      <c r="I2563" s="53">
        <f t="shared" si="431"/>
        <v>1.0328608721079737</v>
      </c>
      <c r="J2563" s="53">
        <f t="shared" si="434"/>
        <v>-0.40902814984698338</v>
      </c>
      <c r="K2563" s="53">
        <f t="shared" si="435"/>
        <v>1.0991530537959764</v>
      </c>
      <c r="L2563" s="53">
        <f t="shared" si="436"/>
        <v>9.5767152244181233</v>
      </c>
      <c r="M2563" s="93">
        <f t="shared" si="437"/>
        <v>0.67727206591440725</v>
      </c>
      <c r="N2563" s="53">
        <f t="shared" si="438"/>
        <v>5.6397014950255944</v>
      </c>
      <c r="O2563">
        <f t="shared" si="439"/>
        <v>0.42741570243698762</v>
      </c>
      <c r="P2563" s="53">
        <f t="shared" si="440"/>
        <v>6.152681276989024</v>
      </c>
      <c r="Q2563" s="53">
        <v>0.2</v>
      </c>
      <c r="R2563" s="53">
        <f t="shared" si="441"/>
        <v>3.5600103293046477</v>
      </c>
    </row>
    <row r="2564" spans="2:18" ht="15">
      <c r="B2564" s="84">
        <v>32867</v>
      </c>
      <c r="C2564" s="85">
        <v>0</v>
      </c>
      <c r="D2564" s="86">
        <v>8</v>
      </c>
      <c r="E2564" s="87">
        <v>-3</v>
      </c>
      <c r="F2564" s="96">
        <f t="shared" si="432"/>
        <v>2.5</v>
      </c>
      <c r="G2564" s="96"/>
      <c r="H2564" s="74">
        <f t="shared" si="433"/>
        <v>359</v>
      </c>
      <c r="I2564" s="53">
        <f t="shared" si="431"/>
        <v>1.0329588218149683</v>
      </c>
      <c r="J2564" s="53">
        <f t="shared" si="434"/>
        <v>-0.40876115885556835</v>
      </c>
      <c r="K2564" s="53">
        <f t="shared" si="435"/>
        <v>1.0995261493994379</v>
      </c>
      <c r="L2564" s="53">
        <f t="shared" si="436"/>
        <v>9.5876738013529614</v>
      </c>
      <c r="M2564" s="93">
        <f t="shared" si="437"/>
        <v>0.60451224698153505</v>
      </c>
      <c r="N2564" s="53">
        <f t="shared" si="438"/>
        <v>5.4057818239393987</v>
      </c>
      <c r="O2564">
        <f t="shared" si="439"/>
        <v>0.38910203313511127</v>
      </c>
      <c r="P2564" s="53">
        <f t="shared" si="440"/>
        <v>5.5406877114500723</v>
      </c>
      <c r="Q2564" s="53">
        <v>0.2</v>
      </c>
      <c r="R2564" s="53">
        <f t="shared" si="441"/>
        <v>3.4400624899880761</v>
      </c>
    </row>
    <row r="2565" spans="2:18" ht="15">
      <c r="B2565" s="84">
        <v>32868</v>
      </c>
      <c r="C2565" s="85">
        <v>0</v>
      </c>
      <c r="D2565" s="86">
        <v>6</v>
      </c>
      <c r="E2565" s="87">
        <v>-5</v>
      </c>
      <c r="F2565" s="96">
        <f t="shared" si="432"/>
        <v>0.5</v>
      </c>
      <c r="G2565" s="96"/>
      <c r="H2565" s="74">
        <f t="shared" si="433"/>
        <v>360</v>
      </c>
      <c r="I2565" s="53">
        <f t="shared" si="431"/>
        <v>1.0330470184763316</v>
      </c>
      <c r="J2565" s="53">
        <f t="shared" si="434"/>
        <v>-0.40835741374802598</v>
      </c>
      <c r="K2565" s="53">
        <f t="shared" si="435"/>
        <v>1.1000900479413622</v>
      </c>
      <c r="L2565" s="53">
        <f t="shared" si="436"/>
        <v>9.6036964247436707</v>
      </c>
      <c r="M2565" s="93">
        <f t="shared" si="437"/>
        <v>0.54586510102789976</v>
      </c>
      <c r="N2565" s="53">
        <f t="shared" si="438"/>
        <v>5.4148157990299053</v>
      </c>
      <c r="O2565">
        <f t="shared" si="439"/>
        <v>0.34272436873217466</v>
      </c>
      <c r="P2565" s="53">
        <f t="shared" si="440"/>
        <v>4.8097230428690185</v>
      </c>
      <c r="Q2565" s="53">
        <v>0.2</v>
      </c>
      <c r="R2565" s="53">
        <f t="shared" si="441"/>
        <v>3.3438171311867393</v>
      </c>
    </row>
    <row r="2566" spans="2:18" ht="15">
      <c r="B2566" s="84">
        <v>32869</v>
      </c>
      <c r="C2566" s="85">
        <v>0</v>
      </c>
      <c r="D2566" s="86">
        <v>5</v>
      </c>
      <c r="E2566" s="87">
        <v>-6</v>
      </c>
      <c r="F2566" s="96">
        <f t="shared" si="432"/>
        <v>-0.5</v>
      </c>
      <c r="G2566" s="96"/>
      <c r="H2566" s="74">
        <f t="shared" si="433"/>
        <v>361</v>
      </c>
      <c r="I2566" s="53">
        <f t="shared" si="431"/>
        <v>1.0331254359932522</v>
      </c>
      <c r="J2566" s="53">
        <f t="shared" si="434"/>
        <v>-0.40781708145626755</v>
      </c>
      <c r="K2566" s="53">
        <f t="shared" si="435"/>
        <v>1.1008441526123156</v>
      </c>
      <c r="L2566" s="53">
        <f t="shared" si="436"/>
        <v>9.6247828986306558</v>
      </c>
      <c r="M2566" s="93">
        <f t="shared" si="437"/>
        <v>0.51716944865112957</v>
      </c>
      <c r="N2566" s="53">
        <f t="shared" si="438"/>
        <v>5.4267049057758134</v>
      </c>
      <c r="O2566">
        <f t="shared" si="439"/>
        <v>0.3214141917235559</v>
      </c>
      <c r="P2566" s="53">
        <f t="shared" si="440"/>
        <v>4.4777540135241773</v>
      </c>
      <c r="Q2566" s="53">
        <v>0.2</v>
      </c>
      <c r="R2566" s="53">
        <f t="shared" si="441"/>
        <v>3.2951543236036787</v>
      </c>
    </row>
    <row r="2567" spans="2:18" ht="15">
      <c r="B2567" s="84">
        <v>32870</v>
      </c>
      <c r="C2567" s="85">
        <v>0</v>
      </c>
      <c r="D2567" s="86">
        <v>4</v>
      </c>
      <c r="E2567" s="87">
        <v>-7</v>
      </c>
      <c r="F2567" s="96">
        <f t="shared" si="432"/>
        <v>-1.5</v>
      </c>
      <c r="G2567" s="96"/>
      <c r="H2567" s="74">
        <f t="shared" si="433"/>
        <v>362</v>
      </c>
      <c r="I2567" s="53">
        <f t="shared" si="431"/>
        <v>1.0331940511607254</v>
      </c>
      <c r="J2567" s="53">
        <f t="shared" si="434"/>
        <v>-0.40714040118053302</v>
      </c>
      <c r="K2567" s="53">
        <f t="shared" si="435"/>
        <v>1.1017876456614124</v>
      </c>
      <c r="L2567" s="53">
        <f t="shared" si="436"/>
        <v>9.6509318436394924</v>
      </c>
      <c r="M2567" s="93">
        <f t="shared" si="437"/>
        <v>0.48859910724803113</v>
      </c>
      <c r="N2567" s="53">
        <f t="shared" si="438"/>
        <v>5.4414483664496647</v>
      </c>
      <c r="O2567">
        <f t="shared" si="439"/>
        <v>0.30127848666516421</v>
      </c>
      <c r="P2567" s="53">
        <f t="shared" si="440"/>
        <v>4.1665031934387322</v>
      </c>
      <c r="Q2567" s="53">
        <v>0.2</v>
      </c>
      <c r="R2567" s="53">
        <f t="shared" si="441"/>
        <v>3.2456164961315275</v>
      </c>
    </row>
    <row r="2568" spans="2:18" ht="15">
      <c r="B2568" s="84">
        <v>32871</v>
      </c>
      <c r="C2568" s="85">
        <v>0</v>
      </c>
      <c r="D2568" s="86">
        <v>5</v>
      </c>
      <c r="E2568" s="87">
        <v>-8</v>
      </c>
      <c r="F2568" s="96">
        <f t="shared" si="432"/>
        <v>-1.5</v>
      </c>
      <c r="G2568" s="96"/>
      <c r="H2568" s="74">
        <f t="shared" si="433"/>
        <v>363</v>
      </c>
      <c r="I2568" s="53">
        <f t="shared" si="431"/>
        <v>1.0332528436744193</v>
      </c>
      <c r="J2568" s="53">
        <f t="shared" si="434"/>
        <v>-0.40632768399295233</v>
      </c>
      <c r="K2568" s="53">
        <f t="shared" si="435"/>
        <v>1.1029194918391061</v>
      </c>
      <c r="L2568" s="53">
        <f t="shared" si="436"/>
        <v>9.682140675442648</v>
      </c>
      <c r="M2568" s="93">
        <f t="shared" si="437"/>
        <v>0.53288088569301084</v>
      </c>
      <c r="N2568" s="53">
        <f t="shared" si="438"/>
        <v>5.9346072924658824</v>
      </c>
      <c r="O2568">
        <f t="shared" si="439"/>
        <v>0.30127848666516421</v>
      </c>
      <c r="P2568" s="53">
        <f t="shared" si="440"/>
        <v>4.1665031934387322</v>
      </c>
      <c r="Q2568" s="53">
        <v>0.2</v>
      </c>
      <c r="R2568" s="53">
        <f t="shared" si="441"/>
        <v>3.3449468484091631</v>
      </c>
    </row>
    <row r="2569" spans="2:18" ht="15">
      <c r="B2569" s="84">
        <v>32872</v>
      </c>
      <c r="C2569" s="85">
        <v>0</v>
      </c>
      <c r="D2569" s="86">
        <v>4</v>
      </c>
      <c r="E2569" s="87">
        <v>-8</v>
      </c>
      <c r="F2569" s="96">
        <f t="shared" si="432"/>
        <v>-2</v>
      </c>
      <c r="G2569" s="96"/>
      <c r="H2569" s="74">
        <f t="shared" si="433"/>
        <v>364</v>
      </c>
      <c r="I2569" s="53">
        <f t="shared" si="431"/>
        <v>1.033301796136683</v>
      </c>
      <c r="J2569" s="53">
        <f t="shared" si="434"/>
        <v>-0.40537931231802116</v>
      </c>
      <c r="K2569" s="53">
        <f t="shared" si="435"/>
        <v>1.1042384427291654</v>
      </c>
      <c r="L2569" s="53">
        <f t="shared" si="436"/>
        <v>9.7184055791392172</v>
      </c>
      <c r="M2569" s="93">
        <f t="shared" si="437"/>
        <v>0.49812943232689977</v>
      </c>
      <c r="N2569" s="53">
        <f t="shared" si="438"/>
        <v>5.723142558754188</v>
      </c>
      <c r="O2569">
        <f t="shared" si="439"/>
        <v>0.29163357525279388</v>
      </c>
      <c r="P2569" s="53">
        <f t="shared" si="440"/>
        <v>4.0182866888238244</v>
      </c>
      <c r="Q2569" s="53">
        <v>0.2</v>
      </c>
      <c r="R2569" s="53">
        <f t="shared" si="441"/>
        <v>3.2752166650559156</v>
      </c>
    </row>
    <row r="2570" spans="2:18" ht="15">
      <c r="B2570" s="84">
        <v>32873</v>
      </c>
      <c r="C2570" s="85">
        <v>0</v>
      </c>
      <c r="D2570" s="86">
        <v>4</v>
      </c>
      <c r="E2570" s="87">
        <v>-8</v>
      </c>
      <c r="F2570" s="96">
        <f t="shared" si="432"/>
        <v>-2</v>
      </c>
      <c r="G2570" s="96"/>
      <c r="H2570" s="74">
        <f t="shared" si="433"/>
        <v>365</v>
      </c>
      <c r="I2570" s="53">
        <f t="shared" ref="I2570:I2633" si="442">1+0.0334*COS($I$7*H2570-0.0552)</f>
        <v>1.0333408940616957</v>
      </c>
      <c r="J2570" s="53">
        <f t="shared" si="434"/>
        <v>-0.40429573929242196</v>
      </c>
      <c r="K2570" s="53">
        <f t="shared" si="435"/>
        <v>1.105743041932377</v>
      </c>
      <c r="L2570" s="53">
        <f t="shared" si="436"/>
        <v>9.7597214797904073</v>
      </c>
      <c r="M2570" s="93">
        <f t="shared" si="437"/>
        <v>0.50024713218721728</v>
      </c>
      <c r="N2570" s="53">
        <f t="shared" si="438"/>
        <v>5.7474733800442195</v>
      </c>
      <c r="O2570">
        <f t="shared" si="439"/>
        <v>0.29163357525279388</v>
      </c>
      <c r="P2570" s="53">
        <f t="shared" si="440"/>
        <v>4.0182866888238244</v>
      </c>
      <c r="Q2570" s="53">
        <v>0.2</v>
      </c>
      <c r="R2570" s="53">
        <f t="shared" si="441"/>
        <v>3.2800886862122316</v>
      </c>
    </row>
    <row r="2571" spans="2:18" ht="15">
      <c r="B2571" s="84">
        <v>32874</v>
      </c>
      <c r="C2571" s="85">
        <v>0</v>
      </c>
      <c r="D2571" s="86">
        <v>5</v>
      </c>
      <c r="E2571" s="87">
        <v>-8</v>
      </c>
      <c r="F2571" s="96">
        <f t="shared" si="432"/>
        <v>-1.5</v>
      </c>
      <c r="G2571" s="96"/>
      <c r="H2571" s="74">
        <f t="shared" si="433"/>
        <v>1</v>
      </c>
      <c r="I2571" s="53">
        <f t="shared" si="442"/>
        <v>1.0333758911771727</v>
      </c>
      <c r="J2571" s="53">
        <f t="shared" si="434"/>
        <v>-0.40275194959871613</v>
      </c>
      <c r="K2571" s="53">
        <f t="shared" si="435"/>
        <v>1.1078823137278251</v>
      </c>
      <c r="L2571" s="53">
        <f t="shared" si="436"/>
        <v>9.8184594927911633</v>
      </c>
      <c r="M2571" s="93">
        <f t="shared" si="437"/>
        <v>0.5403835335640077</v>
      </c>
      <c r="N2571" s="53">
        <f t="shared" si="438"/>
        <v>6.0181630550451972</v>
      </c>
      <c r="O2571">
        <f t="shared" si="439"/>
        <v>0.30127848666516421</v>
      </c>
      <c r="P2571" s="53">
        <f t="shared" si="440"/>
        <v>4.1665031934387322</v>
      </c>
      <c r="Q2571" s="53">
        <v>0.2</v>
      </c>
      <c r="R2571" s="53">
        <f t="shared" si="441"/>
        <v>3.3617763589259351</v>
      </c>
    </row>
    <row r="2572" spans="2:18" ht="15">
      <c r="B2572" s="84">
        <v>32875</v>
      </c>
      <c r="C2572" s="85">
        <v>0</v>
      </c>
      <c r="D2572" s="86">
        <v>6</v>
      </c>
      <c r="E2572" s="87">
        <v>-7</v>
      </c>
      <c r="F2572" s="96">
        <f t="shared" si="432"/>
        <v>-0.5</v>
      </c>
      <c r="G2572" s="96"/>
      <c r="H2572" s="74">
        <f t="shared" si="433"/>
        <v>2</v>
      </c>
      <c r="I2572" s="53">
        <f t="shared" si="442"/>
        <v>1.0333927785396284</v>
      </c>
      <c r="J2572" s="53">
        <f t="shared" si="434"/>
        <v>-0.40136619123597461</v>
      </c>
      <c r="K2572" s="53">
        <f t="shared" si="435"/>
        <v>1.1097982614009767</v>
      </c>
      <c r="L2572" s="53">
        <f t="shared" si="436"/>
        <v>9.871114824725435</v>
      </c>
      <c r="M2572" s="93">
        <f t="shared" si="437"/>
        <v>0.57661170831670938</v>
      </c>
      <c r="N2572" s="53">
        <f t="shared" si="438"/>
        <v>6.0504378099118492</v>
      </c>
      <c r="O2572">
        <f t="shared" si="439"/>
        <v>0.3214141917235559</v>
      </c>
      <c r="P2572" s="53">
        <f t="shared" si="440"/>
        <v>4.4777540135241773</v>
      </c>
      <c r="Q2572" s="53">
        <v>0.2</v>
      </c>
      <c r="R2572" s="53">
        <f t="shared" si="441"/>
        <v>3.4221975286913304</v>
      </c>
    </row>
    <row r="2573" spans="2:18" ht="15">
      <c r="B2573" s="84">
        <v>32876</v>
      </c>
      <c r="C2573" s="85">
        <v>0</v>
      </c>
      <c r="D2573" s="86">
        <v>6</v>
      </c>
      <c r="E2573" s="87">
        <v>-7</v>
      </c>
      <c r="F2573" s="96">
        <f t="shared" si="432"/>
        <v>-0.5</v>
      </c>
      <c r="G2573" s="96"/>
      <c r="H2573" s="74">
        <f t="shared" si="433"/>
        <v>3</v>
      </c>
      <c r="I2573" s="53">
        <f t="shared" si="442"/>
        <v>1.033399784441676</v>
      </c>
      <c r="J2573" s="53">
        <f t="shared" si="434"/>
        <v>-0.39984718264332159</v>
      </c>
      <c r="K2573" s="53">
        <f t="shared" si="435"/>
        <v>1.1118937651648177</v>
      </c>
      <c r="L2573" s="53">
        <f t="shared" si="436"/>
        <v>9.9287955373261916</v>
      </c>
      <c r="M2573" s="93">
        <f t="shared" si="437"/>
        <v>0.57998107184050685</v>
      </c>
      <c r="N2573" s="53">
        <f t="shared" si="438"/>
        <v>6.0857928402826946</v>
      </c>
      <c r="O2573">
        <f t="shared" si="439"/>
        <v>0.3214141917235559</v>
      </c>
      <c r="P2573" s="53">
        <f t="shared" si="440"/>
        <v>4.4777540135241773</v>
      </c>
      <c r="Q2573" s="53">
        <v>0.2</v>
      </c>
      <c r="R2573" s="53">
        <f t="shared" si="441"/>
        <v>3.4293987142380584</v>
      </c>
    </row>
    <row r="2574" spans="2:18" ht="15">
      <c r="B2574" s="84">
        <v>32877</v>
      </c>
      <c r="C2574" s="85">
        <v>0</v>
      </c>
      <c r="D2574" s="86">
        <v>6</v>
      </c>
      <c r="E2574" s="87">
        <v>-7</v>
      </c>
      <c r="F2574" s="96">
        <f t="shared" si="432"/>
        <v>-0.5</v>
      </c>
      <c r="G2574" s="96"/>
      <c r="H2574" s="74">
        <f t="shared" si="433"/>
        <v>4</v>
      </c>
      <c r="I2574" s="53">
        <f t="shared" si="442"/>
        <v>1.0333969068101565</v>
      </c>
      <c r="J2574" s="53">
        <f t="shared" si="434"/>
        <v>-0.39819566767609194</v>
      </c>
      <c r="K2574" s="53">
        <f t="shared" si="435"/>
        <v>1.1141665602883304</v>
      </c>
      <c r="L2574" s="53">
        <f t="shared" si="436"/>
        <v>9.9914907953246939</v>
      </c>
      <c r="M2574" s="93">
        <f t="shared" si="437"/>
        <v>0.58364335522589739</v>
      </c>
      <c r="N2574" s="53">
        <f t="shared" si="438"/>
        <v>6.1242215047478421</v>
      </c>
      <c r="O2574">
        <f t="shared" si="439"/>
        <v>0.3214141917235559</v>
      </c>
      <c r="P2574" s="53">
        <f t="shared" si="440"/>
        <v>4.4777540135241773</v>
      </c>
      <c r="Q2574" s="53">
        <v>0.2</v>
      </c>
      <c r="R2574" s="53">
        <f t="shared" si="441"/>
        <v>3.4372259439200534</v>
      </c>
    </row>
    <row r="2575" spans="2:18" ht="15">
      <c r="B2575" s="84">
        <v>32878</v>
      </c>
      <c r="C2575" s="85">
        <v>0</v>
      </c>
      <c r="D2575" s="86">
        <v>4</v>
      </c>
      <c r="E2575" s="87">
        <v>-9</v>
      </c>
      <c r="F2575" s="96">
        <f t="shared" ref="F2575:F2638" si="443">0.5*(D2575+E2575)</f>
        <v>-2.5</v>
      </c>
      <c r="G2575" s="96"/>
      <c r="H2575" s="74">
        <f t="shared" ref="H2575:H2638" si="444">B2575-DATE(YEAR(B2575),1,0)</f>
        <v>5</v>
      </c>
      <c r="I2575" s="53">
        <f t="shared" si="442"/>
        <v>1.0333841464966074</v>
      </c>
      <c r="J2575" s="53">
        <f t="shared" ref="J2575:J2638" si="445">ASIN(0.39785*SIN(4.869+$I$7*H2575+0.03345*SIN(6.224+$I$7*H2575)))</f>
        <v>-0.39641245569908973</v>
      </c>
      <c r="K2575" s="53">
        <f t="shared" ref="K2575:K2638" si="446">ACOS(-TAN(J2575)*TAN($E$7*$I$8))</f>
        <v>1.1166142132456969</v>
      </c>
      <c r="L2575" s="53">
        <f t="shared" ref="L2575:L2638" si="447">117.5*I2575*((K2575*SIN($E$7*$I$8)*SIN(J2575)+COS($E$7*$I$8)*COS(J2575)*SIN(K2575))/PI())</f>
        <v>10.059188298363679</v>
      </c>
      <c r="M2575" s="93">
        <f t="shared" ref="M2575:M2638" si="448">0.0023*L2575/2.456*(0.5*(D2575+E2575)+17.8)*SQRT(D2575-E2575)</f>
        <v>0.51966745383684143</v>
      </c>
      <c r="N2575" s="53">
        <f t="shared" ref="N2575:N2638" si="449">0.17*L2575*SQRT(D2575-E2575)</f>
        <v>6.1657162638805918</v>
      </c>
      <c r="O2575">
        <f t="shared" ref="O2575:O2638" si="450">5336/(F2575+273.15)^2*EXP(21.07-5336/(F2575+273.15))</f>
        <v>0.28226157084235826</v>
      </c>
      <c r="P2575" s="53">
        <f t="shared" ref="P2575:P2638" si="451">EXP(21.07-5336/(F2575+273.15))</f>
        <v>3.8748241344241494</v>
      </c>
      <c r="Q2575" s="53">
        <v>0.2</v>
      </c>
      <c r="R2575" s="53">
        <f t="shared" ref="R2575:R2638" si="452">(O2575*N2575*0.6+$L$8*6.43*(1+0.536*Q2575)*P2575*(1- G2575/100))/($O$7*(O2575+$L$8))</f>
        <v>3.3357956625684571</v>
      </c>
    </row>
    <row r="2576" spans="2:18" ht="15">
      <c r="B2576" s="84">
        <v>32879</v>
      </c>
      <c r="C2576" s="85">
        <v>0</v>
      </c>
      <c r="D2576" s="86">
        <v>5</v>
      </c>
      <c r="E2576" s="87">
        <v>-7</v>
      </c>
      <c r="F2576" s="96">
        <f t="shared" si="443"/>
        <v>-1</v>
      </c>
      <c r="G2576" s="96"/>
      <c r="H2576" s="74">
        <f t="shared" si="444"/>
        <v>6</v>
      </c>
      <c r="I2576" s="53">
        <f t="shared" si="442"/>
        <v>1.0333615072770106</v>
      </c>
      <c r="J2576" s="53">
        <f t="shared" si="445"/>
        <v>-0.39449842027803839</v>
      </c>
      <c r="K2576" s="53">
        <f t="shared" si="446"/>
        <v>1.1192341310037945</v>
      </c>
      <c r="L2576" s="53">
        <f t="shared" si="447"/>
        <v>10.131874235267977</v>
      </c>
      <c r="M2576" s="93">
        <f t="shared" si="448"/>
        <v>0.55219080257443653</v>
      </c>
      <c r="N2576" s="53">
        <f t="shared" si="449"/>
        <v>5.9666331234699488</v>
      </c>
      <c r="O2576">
        <f t="shared" si="450"/>
        <v>0.31120306167098138</v>
      </c>
      <c r="P2576" s="53">
        <f t="shared" si="451"/>
        <v>4.3196117853386662</v>
      </c>
      <c r="Q2576" s="53">
        <v>0.2</v>
      </c>
      <c r="R2576" s="53">
        <f t="shared" si="452"/>
        <v>3.3784473725615936</v>
      </c>
    </row>
    <row r="2577" spans="2:18" ht="15">
      <c r="B2577" s="84">
        <v>32880</v>
      </c>
      <c r="C2577" s="85">
        <v>0</v>
      </c>
      <c r="D2577" s="86">
        <v>5</v>
      </c>
      <c r="E2577" s="87">
        <v>-8</v>
      </c>
      <c r="F2577" s="96">
        <f t="shared" si="443"/>
        <v>-1.5</v>
      </c>
      <c r="G2577" s="96"/>
      <c r="H2577" s="74">
        <f t="shared" si="444"/>
        <v>7</v>
      </c>
      <c r="I2577" s="53">
        <f t="shared" si="442"/>
        <v>1.0333289958506755</v>
      </c>
      <c r="J2577" s="53">
        <f t="shared" si="445"/>
        <v>-0.39245449778199326</v>
      </c>
      <c r="K2577" s="53">
        <f t="shared" si="446"/>
        <v>1.1220235707296449</v>
      </c>
      <c r="L2577" s="53">
        <f t="shared" si="447"/>
        <v>10.209533237229058</v>
      </c>
      <c r="M2577" s="93">
        <f t="shared" si="448"/>
        <v>0.56190725753095161</v>
      </c>
      <c r="N2577" s="53">
        <f t="shared" si="449"/>
        <v>6.2578692495151476</v>
      </c>
      <c r="O2577">
        <f t="shared" si="450"/>
        <v>0.30127848666516421</v>
      </c>
      <c r="P2577" s="53">
        <f t="shared" si="451"/>
        <v>4.1665031934387322</v>
      </c>
      <c r="Q2577" s="53">
        <v>0.2</v>
      </c>
      <c r="R2577" s="53">
        <f t="shared" si="452"/>
        <v>3.4100571452683246</v>
      </c>
    </row>
    <row r="2578" spans="2:18" ht="15">
      <c r="B2578" s="84">
        <v>32881</v>
      </c>
      <c r="C2578" s="85">
        <v>0</v>
      </c>
      <c r="D2578" s="86">
        <v>4</v>
      </c>
      <c r="E2578" s="87">
        <v>-10</v>
      </c>
      <c r="F2578" s="96">
        <f t="shared" si="443"/>
        <v>-3</v>
      </c>
      <c r="G2578" s="96"/>
      <c r="H2578" s="74">
        <f t="shared" si="444"/>
        <v>8</v>
      </c>
      <c r="I2578" s="53">
        <f t="shared" si="442"/>
        <v>1.0332866218382564</v>
      </c>
      <c r="J2578" s="53">
        <f t="shared" si="445"/>
        <v>-0.39028168590257256</v>
      </c>
      <c r="K2578" s="53">
        <f t="shared" si="446"/>
        <v>1.1249796498464379</v>
      </c>
      <c r="L2578" s="53">
        <f t="shared" si="447"/>
        <v>10.292148330364833</v>
      </c>
      <c r="M2578" s="93">
        <f t="shared" si="448"/>
        <v>0.53374183379472884</v>
      </c>
      <c r="N2578" s="53">
        <f t="shared" si="449"/>
        <v>6.5466477804340535</v>
      </c>
      <c r="O2578">
        <f t="shared" si="450"/>
        <v>0.2731558497796604</v>
      </c>
      <c r="P2578" s="53">
        <f t="shared" si="451"/>
        <v>3.7359807381514267</v>
      </c>
      <c r="Q2578" s="53">
        <v>0.2</v>
      </c>
      <c r="R2578" s="53">
        <f t="shared" si="452"/>
        <v>3.3827135592168038</v>
      </c>
    </row>
    <row r="2579" spans="2:18" ht="15">
      <c r="B2579" s="84">
        <v>32882</v>
      </c>
      <c r="C2579" s="85">
        <v>0</v>
      </c>
      <c r="D2579" s="86">
        <v>5</v>
      </c>
      <c r="E2579" s="87">
        <v>-9</v>
      </c>
      <c r="F2579" s="96">
        <f t="shared" si="443"/>
        <v>-2</v>
      </c>
      <c r="G2579" s="96"/>
      <c r="H2579" s="74">
        <f t="shared" si="444"/>
        <v>9</v>
      </c>
      <c r="I2579" s="53">
        <f t="shared" si="442"/>
        <v>1.0332343977789049</v>
      </c>
      <c r="J2579" s="53">
        <f t="shared" si="445"/>
        <v>-0.38798104209611167</v>
      </c>
      <c r="K2579" s="53">
        <f t="shared" si="446"/>
        <v>1.1280993563664865</v>
      </c>
      <c r="L2579" s="53">
        <f t="shared" si="447"/>
        <v>10.379700888119451</v>
      </c>
      <c r="M2579" s="93">
        <f t="shared" si="448"/>
        <v>0.57465265421395972</v>
      </c>
      <c r="N2579" s="53">
        <f t="shared" si="449"/>
        <v>6.6023383650911516</v>
      </c>
      <c r="O2579">
        <f t="shared" si="450"/>
        <v>0.29163357525279388</v>
      </c>
      <c r="P2579" s="53">
        <f t="shared" si="451"/>
        <v>4.0182866888238244</v>
      </c>
      <c r="Q2579" s="53">
        <v>0.2</v>
      </c>
      <c r="R2579" s="53">
        <f t="shared" si="452"/>
        <v>3.4512674657238205</v>
      </c>
    </row>
    <row r="2580" spans="2:18" ht="15">
      <c r="B2580" s="84">
        <v>32883</v>
      </c>
      <c r="C2580" s="85">
        <v>0</v>
      </c>
      <c r="D2580" s="86">
        <v>6</v>
      </c>
      <c r="E2580" s="87">
        <v>-8</v>
      </c>
      <c r="F2580" s="96">
        <f t="shared" si="443"/>
        <v>-1</v>
      </c>
      <c r="G2580" s="96"/>
      <c r="H2580" s="74">
        <f t="shared" si="444"/>
        <v>10</v>
      </c>
      <c r="I2580" s="53">
        <f t="shared" si="442"/>
        <v>1.0331723391265606</v>
      </c>
      <c r="J2580" s="53">
        <f t="shared" si="445"/>
        <v>-0.38555368195503947</v>
      </c>
      <c r="K2580" s="53">
        <f t="shared" si="446"/>
        <v>1.131379559430016</v>
      </c>
      <c r="L2580" s="53">
        <f t="shared" si="447"/>
        <v>10.472170583965546</v>
      </c>
      <c r="M2580" s="93">
        <f t="shared" si="448"/>
        <v>0.61646649984911583</v>
      </c>
      <c r="N2580" s="53">
        <f t="shared" si="449"/>
        <v>6.6611566515787493</v>
      </c>
      <c r="O2580">
        <f t="shared" si="450"/>
        <v>0.31120306167098138</v>
      </c>
      <c r="P2580" s="53">
        <f t="shared" si="451"/>
        <v>4.3196117853386662</v>
      </c>
      <c r="Q2580" s="53">
        <v>0.2</v>
      </c>
      <c r="R2580" s="53">
        <f t="shared" si="452"/>
        <v>3.519132471444848</v>
      </c>
    </row>
    <row r="2581" spans="2:18" ht="15">
      <c r="B2581" s="84">
        <v>32884</v>
      </c>
      <c r="C2581" s="85">
        <v>0</v>
      </c>
      <c r="D2581" s="86">
        <v>7</v>
      </c>
      <c r="E2581" s="87">
        <v>-8</v>
      </c>
      <c r="F2581" s="96">
        <f t="shared" si="443"/>
        <v>-0.5</v>
      </c>
      <c r="G2581" s="96"/>
      <c r="H2581" s="74">
        <f t="shared" si="444"/>
        <v>11</v>
      </c>
      <c r="I2581" s="53">
        <f t="shared" si="442"/>
        <v>1.0331004642453772</v>
      </c>
      <c r="J2581" s="53">
        <f t="shared" si="445"/>
        <v>-0.38300077751493156</v>
      </c>
      <c r="K2581" s="53">
        <f t="shared" si="446"/>
        <v>1.134817019979989</v>
      </c>
      <c r="L2581" s="53">
        <f t="shared" si="447"/>
        <v>10.569535344865164</v>
      </c>
      <c r="M2581" s="93">
        <f t="shared" si="448"/>
        <v>0.66320394604857391</v>
      </c>
      <c r="N2581" s="53">
        <f t="shared" si="449"/>
        <v>6.9590578425282867</v>
      </c>
      <c r="O2581">
        <f t="shared" si="450"/>
        <v>0.3214141917235559</v>
      </c>
      <c r="P2581" s="53">
        <f t="shared" si="451"/>
        <v>4.4777540135241773</v>
      </c>
      <c r="Q2581" s="53">
        <v>0.2</v>
      </c>
      <c r="R2581" s="53">
        <f t="shared" si="452"/>
        <v>3.6072671320183063</v>
      </c>
    </row>
    <row r="2582" spans="2:18" ht="15">
      <c r="B2582" s="84">
        <v>32885</v>
      </c>
      <c r="C2582" s="85">
        <v>0</v>
      </c>
      <c r="D2582" s="86">
        <v>7</v>
      </c>
      <c r="E2582" s="87">
        <v>-8</v>
      </c>
      <c r="F2582" s="96">
        <f t="shared" si="443"/>
        <v>-0.5</v>
      </c>
      <c r="G2582" s="96"/>
      <c r="H2582" s="74">
        <f t="shared" si="444"/>
        <v>12</v>
      </c>
      <c r="I2582" s="53">
        <f t="shared" si="442"/>
        <v>1.0330187944042881</v>
      </c>
      <c r="J2582" s="53">
        <f t="shared" si="445"/>
        <v>-0.3803235555038128</v>
      </c>
      <c r="K2582" s="53">
        <f t="shared" si="446"/>
        <v>1.1384084015051339</v>
      </c>
      <c r="L2582" s="53">
        <f t="shared" si="447"/>
        <v>10.671771305933273</v>
      </c>
      <c r="M2582" s="93">
        <f t="shared" si="448"/>
        <v>0.66961891989521294</v>
      </c>
      <c r="N2582" s="53">
        <f t="shared" si="449"/>
        <v>7.0263707322103368</v>
      </c>
      <c r="O2582">
        <f t="shared" si="450"/>
        <v>0.3214141917235559</v>
      </c>
      <c r="P2582" s="53">
        <f t="shared" si="451"/>
        <v>4.4777540135241773</v>
      </c>
      <c r="Q2582" s="53">
        <v>0.2</v>
      </c>
      <c r="R2582" s="53">
        <f t="shared" si="452"/>
        <v>3.6209775602997269</v>
      </c>
    </row>
    <row r="2583" spans="2:18" ht="15">
      <c r="B2583" s="84">
        <v>32886</v>
      </c>
      <c r="C2583" s="85">
        <v>0</v>
      </c>
      <c r="D2583" s="86">
        <v>6</v>
      </c>
      <c r="E2583" s="87">
        <v>-8</v>
      </c>
      <c r="F2583" s="96">
        <f t="shared" si="443"/>
        <v>-1</v>
      </c>
      <c r="G2583" s="96"/>
      <c r="H2583" s="74">
        <f t="shared" si="444"/>
        <v>13</v>
      </c>
      <c r="I2583" s="53">
        <f t="shared" si="442"/>
        <v>1.0329273537707138</v>
      </c>
      <c r="J2583" s="53">
        <f t="shared" si="445"/>
        <v>-0.3775232955403422</v>
      </c>
      <c r="K2583" s="53">
        <f t="shared" si="446"/>
        <v>1.1421502807859754</v>
      </c>
      <c r="L2583" s="53">
        <f t="shared" si="447"/>
        <v>10.778852766732642</v>
      </c>
      <c r="M2583" s="93">
        <f t="shared" si="448"/>
        <v>0.6345199960427319</v>
      </c>
      <c r="N2583" s="53">
        <f t="shared" si="449"/>
        <v>6.8562315928509676</v>
      </c>
      <c r="O2583">
        <f t="shared" si="450"/>
        <v>0.31120306167098138</v>
      </c>
      <c r="P2583" s="53">
        <f t="shared" si="451"/>
        <v>4.3196117853386662</v>
      </c>
      <c r="Q2583" s="53">
        <v>0.2</v>
      </c>
      <c r="R2583" s="53">
        <f t="shared" si="452"/>
        <v>3.5586475293108615</v>
      </c>
    </row>
    <row r="2584" spans="2:18" ht="15">
      <c r="B2584" s="84">
        <v>32887</v>
      </c>
      <c r="C2584" s="85">
        <v>0</v>
      </c>
      <c r="D2584" s="86">
        <v>7</v>
      </c>
      <c r="E2584" s="87">
        <v>-8</v>
      </c>
      <c r="F2584" s="96">
        <f t="shared" si="443"/>
        <v>-0.5</v>
      </c>
      <c r="G2584" s="96"/>
      <c r="H2584" s="74">
        <f t="shared" si="444"/>
        <v>14</v>
      </c>
      <c r="I2584" s="53">
        <f t="shared" si="442"/>
        <v>1.0328261694034082</v>
      </c>
      <c r="J2584" s="53">
        <f t="shared" si="445"/>
        <v>-0.37460132828755749</v>
      </c>
      <c r="K2584" s="53">
        <f t="shared" si="446"/>
        <v>1.146039158581782</v>
      </c>
      <c r="L2584" s="53">
        <f t="shared" si="447"/>
        <v>10.890752149608147</v>
      </c>
      <c r="M2584" s="93">
        <f t="shared" si="448"/>
        <v>0.68335925519810559</v>
      </c>
      <c r="N2584" s="53">
        <f t="shared" si="449"/>
        <v>7.1705492895278473</v>
      </c>
      <c r="O2584">
        <f t="shared" si="450"/>
        <v>0.3214141917235559</v>
      </c>
      <c r="P2584" s="53">
        <f t="shared" si="451"/>
        <v>4.4777540135241773</v>
      </c>
      <c r="Q2584" s="53">
        <v>0.2</v>
      </c>
      <c r="R2584" s="53">
        <f t="shared" si="452"/>
        <v>3.6503441463898127</v>
      </c>
    </row>
    <row r="2585" spans="2:18" ht="15">
      <c r="B2585" s="84">
        <v>32888</v>
      </c>
      <c r="C2585" s="85">
        <v>0</v>
      </c>
      <c r="D2585" s="86">
        <v>7</v>
      </c>
      <c r="E2585" s="87">
        <v>-8</v>
      </c>
      <c r="F2585" s="96">
        <f t="shared" si="443"/>
        <v>-0.5</v>
      </c>
      <c r="G2585" s="96"/>
      <c r="H2585" s="74">
        <f t="shared" si="444"/>
        <v>15</v>
      </c>
      <c r="I2585" s="53">
        <f t="shared" si="442"/>
        <v>1.0327152712444541</v>
      </c>
      <c r="J2585" s="53">
        <f t="shared" si="445"/>
        <v>-0.3715590335688283</v>
      </c>
      <c r="K2585" s="53">
        <f t="shared" si="446"/>
        <v>1.1500714701999954</v>
      </c>
      <c r="L2585" s="53">
        <f t="shared" si="447"/>
        <v>11.007439960446153</v>
      </c>
      <c r="M2585" s="93">
        <f t="shared" si="448"/>
        <v>0.69068103558660021</v>
      </c>
      <c r="N2585" s="53">
        <f t="shared" si="449"/>
        <v>7.2473773807016171</v>
      </c>
      <c r="O2585">
        <f t="shared" si="450"/>
        <v>0.3214141917235559</v>
      </c>
      <c r="P2585" s="53">
        <f t="shared" si="451"/>
        <v>4.4777540135241773</v>
      </c>
      <c r="Q2585" s="53">
        <v>0.2</v>
      </c>
      <c r="R2585" s="53">
        <f t="shared" si="452"/>
        <v>3.6659926505472162</v>
      </c>
    </row>
    <row r="2586" spans="2:18" ht="15">
      <c r="B2586" s="84">
        <v>32889</v>
      </c>
      <c r="C2586" s="85">
        <v>0</v>
      </c>
      <c r="D2586" s="86">
        <v>9</v>
      </c>
      <c r="E2586" s="87">
        <v>-6</v>
      </c>
      <c r="F2586" s="96">
        <f t="shared" si="443"/>
        <v>1.5</v>
      </c>
      <c r="G2586" s="96"/>
      <c r="H2586" s="74">
        <f t="shared" si="444"/>
        <v>16</v>
      </c>
      <c r="I2586" s="53">
        <f t="shared" si="442"/>
        <v>1.0325946921104006</v>
      </c>
      <c r="J2586" s="53">
        <f t="shared" si="445"/>
        <v>-0.36839783845263269</v>
      </c>
      <c r="K2586" s="53">
        <f t="shared" si="446"/>
        <v>1.1542435958936998</v>
      </c>
      <c r="L2586" s="53">
        <f t="shared" si="447"/>
        <v>11.128884752217326</v>
      </c>
      <c r="M2586" s="93">
        <f t="shared" si="448"/>
        <v>0.77902977515740224</v>
      </c>
      <c r="N2586" s="53">
        <f t="shared" si="449"/>
        <v>7.3273375022238918</v>
      </c>
      <c r="O2586">
        <f t="shared" si="450"/>
        <v>0.36526692052720544</v>
      </c>
      <c r="P2586" s="53">
        <f t="shared" si="451"/>
        <v>5.1636135172163016</v>
      </c>
      <c r="Q2586" s="53">
        <v>0.2</v>
      </c>
      <c r="R2586" s="53">
        <f t="shared" si="452"/>
        <v>3.7911244652019223</v>
      </c>
    </row>
    <row r="2587" spans="2:18" ht="15">
      <c r="B2587" s="84">
        <v>32890</v>
      </c>
      <c r="C2587" s="85">
        <v>0</v>
      </c>
      <c r="D2587" s="86">
        <v>9</v>
      </c>
      <c r="E2587" s="87">
        <v>-5</v>
      </c>
      <c r="F2587" s="96">
        <f t="shared" si="443"/>
        <v>2</v>
      </c>
      <c r="G2587" s="96"/>
      <c r="H2587" s="74">
        <f t="shared" si="444"/>
        <v>17</v>
      </c>
      <c r="I2587" s="53">
        <f t="shared" si="442"/>
        <v>1.0324644676825534</v>
      </c>
      <c r="J2587" s="53">
        <f t="shared" si="445"/>
        <v>-0.36511921531268005</v>
      </c>
      <c r="K2587" s="53">
        <f t="shared" si="446"/>
        <v>1.1585518710370053</v>
      </c>
      <c r="L2587" s="53">
        <f t="shared" si="447"/>
        <v>11.255053091632707</v>
      </c>
      <c r="M2587" s="93">
        <f t="shared" si="448"/>
        <v>0.78086548966563207</v>
      </c>
      <c r="N2587" s="53">
        <f t="shared" si="449"/>
        <v>7.1591339316028693</v>
      </c>
      <c r="O2587">
        <f t="shared" si="450"/>
        <v>0.37701905417423626</v>
      </c>
      <c r="P2587" s="53">
        <f t="shared" si="451"/>
        <v>5.3491713880855905</v>
      </c>
      <c r="Q2587" s="53">
        <v>0.2</v>
      </c>
      <c r="R2587" s="53">
        <f t="shared" si="452"/>
        <v>3.7822426054330269</v>
      </c>
    </row>
    <row r="2588" spans="2:18" ht="15">
      <c r="B2588" s="84">
        <v>32891</v>
      </c>
      <c r="C2588" s="85">
        <v>0</v>
      </c>
      <c r="D2588" s="86">
        <v>4</v>
      </c>
      <c r="E2588" s="87">
        <v>-5</v>
      </c>
      <c r="F2588" s="96">
        <f t="shared" si="443"/>
        <v>-0.5</v>
      </c>
      <c r="G2588" s="96"/>
      <c r="H2588" s="74">
        <f t="shared" si="444"/>
        <v>18</v>
      </c>
      <c r="I2588" s="53">
        <f t="shared" si="442"/>
        <v>1.032324636496416</v>
      </c>
      <c r="J2588" s="53">
        <f t="shared" si="445"/>
        <v>-0.36172467986978218</v>
      </c>
      <c r="K2588" s="53">
        <f t="shared" si="446"/>
        <v>1.1629925960327789</v>
      </c>
      <c r="L2588" s="53">
        <f t="shared" si="447"/>
        <v>11.385909529211714</v>
      </c>
      <c r="M2588" s="93">
        <f t="shared" si="448"/>
        <v>0.55339414515553842</v>
      </c>
      <c r="N2588" s="53">
        <f t="shared" si="449"/>
        <v>5.806813859897975</v>
      </c>
      <c r="O2588">
        <f t="shared" si="450"/>
        <v>0.3214141917235559</v>
      </c>
      <c r="P2588" s="53">
        <f t="shared" si="451"/>
        <v>4.4777540135241773</v>
      </c>
      <c r="Q2588" s="53">
        <v>0.2</v>
      </c>
      <c r="R2588" s="53">
        <f t="shared" si="452"/>
        <v>3.3725756997952776</v>
      </c>
    </row>
    <row r="2589" spans="2:18" ht="15">
      <c r="B2589" s="84">
        <v>32892</v>
      </c>
      <c r="C2589" s="85">
        <v>0</v>
      </c>
      <c r="D2589" s="86">
        <v>10</v>
      </c>
      <c r="E2589" s="87">
        <v>-5</v>
      </c>
      <c r="F2589" s="96">
        <f t="shared" si="443"/>
        <v>2.5</v>
      </c>
      <c r="G2589" s="96"/>
      <c r="H2589" s="74">
        <f t="shared" si="444"/>
        <v>19</v>
      </c>
      <c r="I2589" s="53">
        <f t="shared" si="442"/>
        <v>1.0321752399302859</v>
      </c>
      <c r="J2589" s="53">
        <f t="shared" si="445"/>
        <v>-0.35821578922172775</v>
      </c>
      <c r="K2589" s="53">
        <f t="shared" si="446"/>
        <v>1.1675620459118377</v>
      </c>
      <c r="L2589" s="53">
        <f t="shared" si="447"/>
        <v>11.521416573027933</v>
      </c>
      <c r="M2589" s="93">
        <f t="shared" si="448"/>
        <v>0.84829522115955325</v>
      </c>
      <c r="N2589" s="53">
        <f t="shared" si="449"/>
        <v>7.5857832670494041</v>
      </c>
      <c r="O2589">
        <f t="shared" si="450"/>
        <v>0.38910203313511127</v>
      </c>
      <c r="P2589" s="53">
        <f t="shared" si="451"/>
        <v>5.5406877114500723</v>
      </c>
      <c r="Q2589" s="53">
        <v>0.2</v>
      </c>
      <c r="R2589" s="53">
        <f t="shared" si="452"/>
        <v>3.8974815455167908</v>
      </c>
    </row>
    <row r="2590" spans="2:18" ht="15">
      <c r="B2590" s="84">
        <v>32893</v>
      </c>
      <c r="C2590" s="85">
        <v>0</v>
      </c>
      <c r="D2590" s="86">
        <v>9</v>
      </c>
      <c r="E2590" s="87">
        <v>-5</v>
      </c>
      <c r="F2590" s="96">
        <f t="shared" si="443"/>
        <v>2</v>
      </c>
      <c r="G2590" s="96"/>
      <c r="H2590" s="74">
        <f t="shared" si="444"/>
        <v>20</v>
      </c>
      <c r="I2590" s="53">
        <f t="shared" si="442"/>
        <v>1.0320163221930105</v>
      </c>
      <c r="J2590" s="53">
        <f t="shared" si="445"/>
        <v>-0.35459413986723526</v>
      </c>
      <c r="K2590" s="53">
        <f t="shared" si="446"/>
        <v>1.1722564795875074</v>
      </c>
      <c r="L2590" s="53">
        <f t="shared" si="447"/>
        <v>11.661534666364656</v>
      </c>
      <c r="M2590" s="93">
        <f t="shared" si="448"/>
        <v>0.80906681677701531</v>
      </c>
      <c r="N2590" s="53">
        <f t="shared" si="449"/>
        <v>7.4176894453390299</v>
      </c>
      <c r="O2590">
        <f t="shared" si="450"/>
        <v>0.37701905417423626</v>
      </c>
      <c r="P2590" s="53">
        <f t="shared" si="451"/>
        <v>5.3491713880855905</v>
      </c>
      <c r="Q2590" s="53">
        <v>0.2</v>
      </c>
      <c r="R2590" s="53">
        <f t="shared" si="452"/>
        <v>3.8362461788967854</v>
      </c>
    </row>
    <row r="2591" spans="2:18" ht="15">
      <c r="B2591" s="84">
        <v>32894</v>
      </c>
      <c r="C2591" s="85">
        <v>0</v>
      </c>
      <c r="D2591" s="86">
        <v>12</v>
      </c>
      <c r="E2591" s="87">
        <v>-5</v>
      </c>
      <c r="F2591" s="96">
        <f t="shared" si="443"/>
        <v>3.5</v>
      </c>
      <c r="G2591" s="96"/>
      <c r="H2591" s="74">
        <f t="shared" si="444"/>
        <v>21</v>
      </c>
      <c r="I2591" s="53">
        <f t="shared" si="442"/>
        <v>1.0318479303109052</v>
      </c>
      <c r="J2591" s="53">
        <f t="shared" si="445"/>
        <v>-0.35086136572984739</v>
      </c>
      <c r="K2591" s="53">
        <f t="shared" si="446"/>
        <v>1.1770721487342466</v>
      </c>
      <c r="L2591" s="53">
        <f t="shared" si="447"/>
        <v>11.806222169477898</v>
      </c>
      <c r="M2591" s="93">
        <f t="shared" si="448"/>
        <v>0.97098940071604423</v>
      </c>
      <c r="N2591" s="53">
        <f t="shared" si="449"/>
        <v>8.2753111775252659</v>
      </c>
      <c r="O2591">
        <f t="shared" si="450"/>
        <v>0.41429223966637557</v>
      </c>
      <c r="P2591" s="53">
        <f t="shared" si="451"/>
        <v>5.9422692546644251</v>
      </c>
      <c r="Q2591" s="53">
        <v>0.2</v>
      </c>
      <c r="R2591" s="53">
        <f t="shared" si="452"/>
        <v>4.0945769764369366</v>
      </c>
    </row>
    <row r="2592" spans="2:18" ht="15">
      <c r="B2592" s="84">
        <v>32895</v>
      </c>
      <c r="C2592" s="85">
        <v>0</v>
      </c>
      <c r="D2592" s="86">
        <v>12</v>
      </c>
      <c r="E2592" s="87">
        <v>-3</v>
      </c>
      <c r="F2592" s="96">
        <f t="shared" si="443"/>
        <v>4.5</v>
      </c>
      <c r="G2592" s="96"/>
      <c r="H2592" s="74">
        <f t="shared" si="444"/>
        <v>22</v>
      </c>
      <c r="I2592" s="53">
        <f t="shared" si="442"/>
        <v>1.0316701141138369</v>
      </c>
      <c r="J2592" s="53">
        <f t="shared" si="445"/>
        <v>-0.34701913618740743</v>
      </c>
      <c r="K2592" s="53">
        <f t="shared" si="446"/>
        <v>1.1820053062637619</v>
      </c>
      <c r="L2592" s="53">
        <f t="shared" si="447"/>
        <v>11.955435345629594</v>
      </c>
      <c r="M2592" s="93">
        <f t="shared" si="448"/>
        <v>0.96697525654788752</v>
      </c>
      <c r="N2592" s="53">
        <f t="shared" si="449"/>
        <v>7.8715443383480981</v>
      </c>
      <c r="O2592">
        <f t="shared" si="450"/>
        <v>0.44090248501484264</v>
      </c>
      <c r="P2592" s="53">
        <f t="shared" si="451"/>
        <v>6.3697455095310378</v>
      </c>
      <c r="Q2592" s="53">
        <v>0.2</v>
      </c>
      <c r="R2592" s="53">
        <f t="shared" si="452"/>
        <v>4.0593240567369619</v>
      </c>
    </row>
    <row r="2593" spans="2:18" ht="15">
      <c r="B2593" s="84">
        <v>32896</v>
      </c>
      <c r="C2593" s="85">
        <v>0</v>
      </c>
      <c r="D2593" s="86">
        <v>12</v>
      </c>
      <c r="E2593" s="87">
        <v>-4</v>
      </c>
      <c r="F2593" s="96">
        <f t="shared" si="443"/>
        <v>4</v>
      </c>
      <c r="G2593" s="96"/>
      <c r="H2593" s="74">
        <f t="shared" si="444"/>
        <v>23</v>
      </c>
      <c r="I2593" s="53">
        <f t="shared" si="442"/>
        <v>1.0314829262204792</v>
      </c>
      <c r="J2593" s="53">
        <f t="shared" si="445"/>
        <v>-0.34306915411250505</v>
      </c>
      <c r="K2593" s="53">
        <f t="shared" si="446"/>
        <v>1.1870522143766915</v>
      </c>
      <c r="L2593" s="53">
        <f t="shared" si="447"/>
        <v>12.109128351519114</v>
      </c>
      <c r="M2593" s="93">
        <f t="shared" si="448"/>
        <v>0.98884640968268467</v>
      </c>
      <c r="N2593" s="53">
        <f t="shared" si="449"/>
        <v>8.234207279032999</v>
      </c>
      <c r="O2593">
        <f t="shared" si="450"/>
        <v>0.42741570243698762</v>
      </c>
      <c r="P2593" s="53">
        <f t="shared" si="451"/>
        <v>6.152681276989024</v>
      </c>
      <c r="Q2593" s="53">
        <v>0.2</v>
      </c>
      <c r="R2593" s="53">
        <f t="shared" si="452"/>
        <v>4.1114824704230895</v>
      </c>
    </row>
    <row r="2594" spans="2:18" ht="15">
      <c r="B2594" s="84">
        <v>32897</v>
      </c>
      <c r="C2594" s="85">
        <v>0</v>
      </c>
      <c r="D2594" s="86">
        <v>4</v>
      </c>
      <c r="E2594" s="87">
        <v>-3</v>
      </c>
      <c r="F2594" s="96">
        <f t="shared" si="443"/>
        <v>0.5</v>
      </c>
      <c r="G2594" s="96"/>
      <c r="H2594" s="74">
        <f t="shared" si="444"/>
        <v>24</v>
      </c>
      <c r="I2594" s="53">
        <f t="shared" si="442"/>
        <v>1.0312864220227413</v>
      </c>
      <c r="J2594" s="53">
        <f t="shared" si="445"/>
        <v>-0.33901315392900844</v>
      </c>
      <c r="K2594" s="53">
        <f t="shared" si="446"/>
        <v>1.1922091521724227</v>
      </c>
      <c r="L2594" s="53">
        <f t="shared" si="447"/>
        <v>12.267253232207459</v>
      </c>
      <c r="M2594" s="93">
        <f t="shared" si="448"/>
        <v>0.55622040091796499</v>
      </c>
      <c r="N2594" s="53">
        <f t="shared" si="449"/>
        <v>5.5175372247866177</v>
      </c>
      <c r="O2594">
        <f t="shared" si="450"/>
        <v>0.34272436873217466</v>
      </c>
      <c r="P2594" s="53">
        <f t="shared" si="451"/>
        <v>4.8097230428690185</v>
      </c>
      <c r="Q2594" s="53">
        <v>0.2</v>
      </c>
      <c r="R2594" s="53">
        <f t="shared" si="452"/>
        <v>3.3649609037874297</v>
      </c>
    </row>
    <row r="2595" spans="2:18" ht="15">
      <c r="B2595" s="84">
        <v>32898</v>
      </c>
      <c r="C2595" s="85">
        <v>0</v>
      </c>
      <c r="D2595" s="86">
        <v>6</v>
      </c>
      <c r="E2595" s="87">
        <v>-1</v>
      </c>
      <c r="F2595" s="96">
        <f t="shared" si="443"/>
        <v>2.5</v>
      </c>
      <c r="G2595" s="96"/>
      <c r="H2595" s="74">
        <f t="shared" si="444"/>
        <v>25</v>
      </c>
      <c r="I2595" s="53">
        <f t="shared" si="442"/>
        <v>1.0310806596693767</v>
      </c>
      <c r="J2595" s="53">
        <f t="shared" si="445"/>
        <v>-0.33485289968952081</v>
      </c>
      <c r="K2595" s="53">
        <f t="shared" si="446"/>
        <v>1.1974724228038927</v>
      </c>
      <c r="L2595" s="53">
        <f t="shared" si="447"/>
        <v>12.429759920595002</v>
      </c>
      <c r="M2595" s="93">
        <f t="shared" si="448"/>
        <v>0.62518316077781699</v>
      </c>
      <c r="N2595" s="53">
        <f t="shared" si="449"/>
        <v>5.5906291130424961</v>
      </c>
      <c r="O2595">
        <f t="shared" si="450"/>
        <v>0.38910203313511127</v>
      </c>
      <c r="P2595" s="53">
        <f t="shared" si="451"/>
        <v>5.5406877114500723</v>
      </c>
      <c r="Q2595" s="53">
        <v>0.2</v>
      </c>
      <c r="R2595" s="53">
        <f t="shared" si="452"/>
        <v>3.47884809385353</v>
      </c>
    </row>
    <row r="2596" spans="2:18" ht="15">
      <c r="B2596" s="84">
        <v>32899</v>
      </c>
      <c r="C2596" s="85">
        <v>0</v>
      </c>
      <c r="D2596" s="86">
        <v>6</v>
      </c>
      <c r="E2596" s="87">
        <v>0</v>
      </c>
      <c r="F2596" s="96">
        <f t="shared" si="443"/>
        <v>3</v>
      </c>
      <c r="G2596" s="96"/>
      <c r="H2596" s="74">
        <f t="shared" si="444"/>
        <v>26</v>
      </c>
      <c r="I2596" s="53">
        <f t="shared" si="442"/>
        <v>1.0308657000487762</v>
      </c>
      <c r="J2596" s="53">
        <f t="shared" si="445"/>
        <v>-0.33059018317830297</v>
      </c>
      <c r="K2596" s="53">
        <f t="shared" si="446"/>
        <v>1.2028383601683015</v>
      </c>
      <c r="L2596" s="53">
        <f t="shared" si="447"/>
        <v>12.596596241481892</v>
      </c>
      <c r="M2596" s="93">
        <f t="shared" si="448"/>
        <v>0.60102376240780564</v>
      </c>
      <c r="N2596" s="53">
        <f t="shared" si="449"/>
        <v>5.2453896588734752</v>
      </c>
      <c r="O2596">
        <f t="shared" si="450"/>
        <v>0.40152374789424572</v>
      </c>
      <c r="P2596" s="53">
        <f t="shared" si="451"/>
        <v>5.738329876349705</v>
      </c>
      <c r="Q2596" s="53">
        <v>0.2</v>
      </c>
      <c r="R2596" s="53">
        <f t="shared" si="452"/>
        <v>3.4299773375638747</v>
      </c>
    </row>
    <row r="2597" spans="2:18" ht="15">
      <c r="B2597" s="84">
        <v>32900</v>
      </c>
      <c r="C2597" s="85">
        <v>0.2</v>
      </c>
      <c r="D2597" s="86">
        <v>7</v>
      </c>
      <c r="E2597" s="87">
        <v>-4</v>
      </c>
      <c r="F2597" s="96">
        <f t="shared" si="443"/>
        <v>1.5</v>
      </c>
      <c r="G2597" s="96"/>
      <c r="H2597" s="74">
        <f t="shared" si="444"/>
        <v>27</v>
      </c>
      <c r="I2597" s="53">
        <f t="shared" si="442"/>
        <v>1.0306416067709498</v>
      </c>
      <c r="J2597" s="53">
        <f t="shared" si="445"/>
        <v>-0.32622682204390219</v>
      </c>
      <c r="K2597" s="53">
        <f t="shared" si="446"/>
        <v>1.2083033351284647</v>
      </c>
      <c r="L2597" s="53">
        <f t="shared" si="447"/>
        <v>12.767707920209469</v>
      </c>
      <c r="M2597" s="93">
        <f t="shared" si="448"/>
        <v>0.76536053430770157</v>
      </c>
      <c r="N2597" s="53">
        <f t="shared" si="449"/>
        <v>7.1987684227112316</v>
      </c>
      <c r="O2597">
        <f t="shared" si="450"/>
        <v>0.36526692052720544</v>
      </c>
      <c r="P2597" s="53">
        <f t="shared" si="451"/>
        <v>5.1636135172163016</v>
      </c>
      <c r="Q2597" s="53">
        <v>0.2</v>
      </c>
      <c r="R2597" s="53">
        <f t="shared" si="452"/>
        <v>3.7643972170103086</v>
      </c>
    </row>
    <row r="2598" spans="2:18" ht="15">
      <c r="B2598" s="84">
        <v>32901</v>
      </c>
      <c r="C2598" s="85">
        <v>1.4</v>
      </c>
      <c r="D2598" s="86">
        <v>1</v>
      </c>
      <c r="E2598" s="87">
        <v>0</v>
      </c>
      <c r="F2598" s="96">
        <f t="shared" si="443"/>
        <v>0.5</v>
      </c>
      <c r="G2598" s="96"/>
      <c r="H2598" s="74">
        <f t="shared" si="444"/>
        <v>28</v>
      </c>
      <c r="I2598" s="53">
        <f t="shared" si="442"/>
        <v>1.030408446148704</v>
      </c>
      <c r="J2598" s="53">
        <f t="shared" si="445"/>
        <v>-0.32176465796541182</v>
      </c>
      <c r="K2598" s="53">
        <f t="shared" si="446"/>
        <v>1.2138637612630909</v>
      </c>
      <c r="L2598" s="53">
        <f t="shared" si="447"/>
        <v>12.9430385958524</v>
      </c>
      <c r="M2598" s="93">
        <f t="shared" si="448"/>
        <v>0.22181290492647698</v>
      </c>
      <c r="N2598" s="53">
        <f t="shared" si="449"/>
        <v>2.2003165612949083</v>
      </c>
      <c r="O2598">
        <f t="shared" si="450"/>
        <v>0.34272436873217466</v>
      </c>
      <c r="P2598" s="53">
        <f t="shared" si="451"/>
        <v>4.8097230428690185</v>
      </c>
      <c r="Q2598" s="53">
        <v>0.2</v>
      </c>
      <c r="R2598" s="53">
        <f t="shared" si="452"/>
        <v>2.6821573030926937</v>
      </c>
    </row>
    <row r="2599" spans="2:18" ht="15">
      <c r="B2599" s="84">
        <v>32902</v>
      </c>
      <c r="C2599" s="85">
        <v>16.600000000000001</v>
      </c>
      <c r="D2599" s="86">
        <v>4</v>
      </c>
      <c r="E2599" s="87">
        <v>1</v>
      </c>
      <c r="F2599" s="96">
        <f t="shared" si="443"/>
        <v>2.5</v>
      </c>
      <c r="G2599" s="96"/>
      <c r="H2599" s="74">
        <f t="shared" si="444"/>
        <v>29</v>
      </c>
      <c r="I2599" s="53">
        <f t="shared" si="442"/>
        <v>1.0301662871780179</v>
      </c>
      <c r="J2599" s="53">
        <f t="shared" si="445"/>
        <v>-0.31720555485597807</v>
      </c>
      <c r="K2599" s="53">
        <f t="shared" si="446"/>
        <v>1.2195161001475012</v>
      </c>
      <c r="L2599" s="53">
        <f t="shared" si="447"/>
        <v>13.122529838904034</v>
      </c>
      <c r="M2599" s="93">
        <f t="shared" si="448"/>
        <v>0.43208949495971721</v>
      </c>
      <c r="N2599" s="53">
        <f t="shared" si="449"/>
        <v>3.8639110288194716</v>
      </c>
      <c r="O2599">
        <f t="shared" si="450"/>
        <v>0.38910203313511127</v>
      </c>
      <c r="P2599" s="53">
        <f t="shared" si="451"/>
        <v>5.5406877114500723</v>
      </c>
      <c r="Q2599" s="53">
        <v>0.2</v>
      </c>
      <c r="R2599" s="53">
        <f t="shared" si="452"/>
        <v>3.1165392716525386</v>
      </c>
    </row>
    <row r="2600" spans="2:18" ht="15">
      <c r="B2600" s="84">
        <v>32903</v>
      </c>
      <c r="C2600" s="85">
        <v>0</v>
      </c>
      <c r="D2600" s="86">
        <v>6</v>
      </c>
      <c r="E2600" s="87">
        <v>2</v>
      </c>
      <c r="F2600" s="96">
        <f t="shared" si="443"/>
        <v>4</v>
      </c>
      <c r="G2600" s="96"/>
      <c r="H2600" s="74">
        <f t="shared" si="444"/>
        <v>30</v>
      </c>
      <c r="I2600" s="53">
        <f t="shared" si="442"/>
        <v>1.0299152015176269</v>
      </c>
      <c r="J2600" s="53">
        <f t="shared" si="445"/>
        <v>-0.31255139710685492</v>
      </c>
      <c r="K2600" s="53">
        <f t="shared" si="446"/>
        <v>1.2252568661692629</v>
      </c>
      <c r="L2600" s="53">
        <f t="shared" si="447"/>
        <v>13.306121173372119</v>
      </c>
      <c r="M2600" s="93">
        <f t="shared" si="448"/>
        <v>0.54329716256749028</v>
      </c>
      <c r="N2600" s="53">
        <f t="shared" si="449"/>
        <v>4.5240811989465213</v>
      </c>
      <c r="O2600">
        <f t="shared" si="450"/>
        <v>0.42741570243698762</v>
      </c>
      <c r="P2600" s="53">
        <f t="shared" si="451"/>
        <v>6.152681276989024</v>
      </c>
      <c r="Q2600" s="53">
        <v>0.2</v>
      </c>
      <c r="R2600" s="53">
        <f t="shared" si="452"/>
        <v>3.3228809626459834</v>
      </c>
    </row>
    <row r="2601" spans="2:18" ht="15">
      <c r="B2601" s="84">
        <v>32904</v>
      </c>
      <c r="C2601" s="85">
        <v>1</v>
      </c>
      <c r="D2601" s="86">
        <v>9</v>
      </c>
      <c r="E2601" s="87">
        <v>3</v>
      </c>
      <c r="F2601" s="96">
        <f t="shared" si="443"/>
        <v>6</v>
      </c>
      <c r="G2601" s="96"/>
      <c r="H2601" s="74">
        <f t="shared" si="444"/>
        <v>31</v>
      </c>
      <c r="I2601" s="53">
        <f t="shared" si="442"/>
        <v>1.0296552634678175</v>
      </c>
      <c r="J2601" s="53">
        <f t="shared" si="445"/>
        <v>-0.30780408787498542</v>
      </c>
      <c r="K2601" s="53">
        <f t="shared" si="446"/>
        <v>1.2310826308858673</v>
      </c>
      <c r="L2601" s="53">
        <f t="shared" si="447"/>
        <v>13.493750103179497</v>
      </c>
      <c r="M2601" s="93">
        <f t="shared" si="448"/>
        <v>0.73668990520192223</v>
      </c>
      <c r="N2601" s="53">
        <f t="shared" si="449"/>
        <v>5.6189764198009966</v>
      </c>
      <c r="O2601">
        <f t="shared" si="450"/>
        <v>0.48362860546481151</v>
      </c>
      <c r="P2601" s="53">
        <f t="shared" si="451"/>
        <v>7.0627108084534136</v>
      </c>
      <c r="Q2601" s="53">
        <v>0.2</v>
      </c>
      <c r="R2601" s="53">
        <f t="shared" si="452"/>
        <v>3.6457733739468101</v>
      </c>
    </row>
    <row r="2602" spans="2:18" ht="15">
      <c r="B2602" s="84">
        <v>32905</v>
      </c>
      <c r="C2602" s="85">
        <v>0</v>
      </c>
      <c r="D2602" s="86">
        <v>8</v>
      </c>
      <c r="E2602" s="87">
        <v>1</v>
      </c>
      <c r="F2602" s="96">
        <f t="shared" si="443"/>
        <v>4.5</v>
      </c>
      <c r="G2602" s="96"/>
      <c r="H2602" s="74">
        <f t="shared" si="444"/>
        <v>32</v>
      </c>
      <c r="I2602" s="53">
        <f t="shared" si="442"/>
        <v>1.0293865499484409</v>
      </c>
      <c r="J2602" s="53">
        <f t="shared" si="445"/>
        <v>-0.30296554741678583</v>
      </c>
      <c r="K2602" s="53">
        <f t="shared" si="446"/>
        <v>1.23699002693392</v>
      </c>
      <c r="L2602" s="53">
        <f t="shared" si="447"/>
        <v>13.685352142743081</v>
      </c>
      <c r="M2602" s="93">
        <f t="shared" si="448"/>
        <v>0.75615239747747198</v>
      </c>
      <c r="N2602" s="53">
        <f t="shared" si="449"/>
        <v>6.1553665235873298</v>
      </c>
      <c r="O2602">
        <f t="shared" si="450"/>
        <v>0.44090248501484264</v>
      </c>
      <c r="P2602" s="53">
        <f t="shared" si="451"/>
        <v>6.3697455095310378</v>
      </c>
      <c r="Q2602" s="53">
        <v>0.2</v>
      </c>
      <c r="R2602" s="53">
        <f t="shared" si="452"/>
        <v>3.6930642175624486</v>
      </c>
    </row>
    <row r="2603" spans="2:18" ht="15">
      <c r="B2603" s="84">
        <v>32906</v>
      </c>
      <c r="C2603" s="85">
        <v>0</v>
      </c>
      <c r="D2603" s="86">
        <v>5</v>
      </c>
      <c r="E2603" s="87">
        <v>2</v>
      </c>
      <c r="F2603" s="96">
        <f t="shared" si="443"/>
        <v>3.5</v>
      </c>
      <c r="G2603" s="96"/>
      <c r="H2603" s="74">
        <f t="shared" si="444"/>
        <v>33</v>
      </c>
      <c r="I2603" s="53">
        <f t="shared" si="442"/>
        <v>1.0291091404761501</v>
      </c>
      <c r="J2603" s="53">
        <f t="shared" si="445"/>
        <v>-0.29803771147049535</v>
      </c>
      <c r="K2603" s="53">
        <f t="shared" si="446"/>
        <v>1.2429757515013611</v>
      </c>
      <c r="L2603" s="53">
        <f t="shared" si="447"/>
        <v>13.880860851585737</v>
      </c>
      <c r="M2603" s="93">
        <f t="shared" si="448"/>
        <v>0.47957452466481953</v>
      </c>
      <c r="N2603" s="53">
        <f t="shared" si="449"/>
        <v>4.0872005621158491</v>
      </c>
      <c r="O2603">
        <f t="shared" si="450"/>
        <v>0.41429223966637557</v>
      </c>
      <c r="P2603" s="53">
        <f t="shared" si="451"/>
        <v>5.9422692546644251</v>
      </c>
      <c r="Q2603" s="53">
        <v>0.2</v>
      </c>
      <c r="R2603" s="53">
        <f t="shared" si="452"/>
        <v>3.2080867607816876</v>
      </c>
    </row>
    <row r="2604" spans="2:18" ht="15">
      <c r="B2604" s="84">
        <v>32907</v>
      </c>
      <c r="C2604" s="85">
        <v>1</v>
      </c>
      <c r="D2604" s="86">
        <v>7</v>
      </c>
      <c r="E2604" s="87">
        <v>3</v>
      </c>
      <c r="F2604" s="96">
        <f t="shared" si="443"/>
        <v>5</v>
      </c>
      <c r="G2604" s="96"/>
      <c r="H2604" s="74">
        <f t="shared" si="444"/>
        <v>34</v>
      </c>
      <c r="I2604" s="53">
        <f t="shared" si="442"/>
        <v>1.0288231171408715</v>
      </c>
      <c r="J2604" s="53">
        <f t="shared" si="445"/>
        <v>-0.29302252968915588</v>
      </c>
      <c r="K2604" s="53">
        <f t="shared" si="446"/>
        <v>1.2490365693760106</v>
      </c>
      <c r="L2604" s="53">
        <f t="shared" si="447"/>
        <v>14.080207872819296</v>
      </c>
      <c r="M2604" s="93">
        <f t="shared" si="448"/>
        <v>0.60127532642560566</v>
      </c>
      <c r="N2604" s="53">
        <f t="shared" si="449"/>
        <v>4.7872706767585607</v>
      </c>
      <c r="O2604">
        <f t="shared" si="450"/>
        <v>0.4547610930964518</v>
      </c>
      <c r="P2604" s="53">
        <f t="shared" si="451"/>
        <v>6.5936457320380466</v>
      </c>
      <c r="Q2604" s="53">
        <v>0.2</v>
      </c>
      <c r="R2604" s="53">
        <f t="shared" si="452"/>
        <v>3.4230782030267632</v>
      </c>
    </row>
    <row r="2605" spans="2:18" ht="15">
      <c r="B2605" s="84">
        <v>32908</v>
      </c>
      <c r="C2605" s="85">
        <v>0</v>
      </c>
      <c r="D2605" s="86">
        <v>15</v>
      </c>
      <c r="E2605" s="87">
        <v>0</v>
      </c>
      <c r="F2605" s="96">
        <f t="shared" si="443"/>
        <v>7.5</v>
      </c>
      <c r="G2605" s="96"/>
      <c r="H2605" s="74">
        <f t="shared" si="444"/>
        <v>35</v>
      </c>
      <c r="I2605" s="53">
        <f t="shared" si="442"/>
        <v>1.0285285645815117</v>
      </c>
      <c r="J2605" s="53">
        <f t="shared" si="445"/>
        <v>-0.28792196412598908</v>
      </c>
      <c r="K2605" s="53">
        <f t="shared" si="446"/>
        <v>1.2551693155852104</v>
      </c>
      <c r="L2605" s="53">
        <f t="shared" si="447"/>
        <v>14.283322975322376</v>
      </c>
      <c r="M2605" s="93">
        <f t="shared" si="448"/>
        <v>1.3106745929861301</v>
      </c>
      <c r="N2605" s="53">
        <f t="shared" si="449"/>
        <v>9.4042422420273084</v>
      </c>
      <c r="O2605">
        <f t="shared" si="450"/>
        <v>0.52994046015629992</v>
      </c>
      <c r="P2605" s="53">
        <f t="shared" si="451"/>
        <v>7.8224239699391331</v>
      </c>
      <c r="Q2605" s="53">
        <v>0.2</v>
      </c>
      <c r="R2605" s="53">
        <f t="shared" si="452"/>
        <v>4.5360961286899579</v>
      </c>
    </row>
    <row r="2606" spans="2:18" ht="15">
      <c r="B2606" s="84">
        <v>32909</v>
      </c>
      <c r="C2606" s="85">
        <v>0</v>
      </c>
      <c r="D2606" s="86">
        <v>13</v>
      </c>
      <c r="E2606" s="87">
        <v>-3</v>
      </c>
      <c r="F2606" s="96">
        <f t="shared" si="443"/>
        <v>5</v>
      </c>
      <c r="G2606" s="96"/>
      <c r="H2606" s="74">
        <f t="shared" si="444"/>
        <v>36</v>
      </c>
      <c r="I2606" s="53">
        <f t="shared" si="442"/>
        <v>1.0282255699609115</v>
      </c>
      <c r="J2606" s="53">
        <f t="shared" si="445"/>
        <v>-0.28273798777366221</v>
      </c>
      <c r="K2606" s="53">
        <f t="shared" si="446"/>
        <v>1.2613708976425573</v>
      </c>
      <c r="L2606" s="53">
        <f t="shared" si="447"/>
        <v>14.490134099424376</v>
      </c>
      <c r="M2606" s="93">
        <f t="shared" si="448"/>
        <v>1.2375612901853654</v>
      </c>
      <c r="N2606" s="53">
        <f t="shared" si="449"/>
        <v>9.8532911876085763</v>
      </c>
      <c r="O2606">
        <f t="shared" si="450"/>
        <v>0.4547610930964518</v>
      </c>
      <c r="P2606" s="53">
        <f t="shared" si="451"/>
        <v>6.5936457320380466</v>
      </c>
      <c r="Q2606" s="53">
        <v>0.2</v>
      </c>
      <c r="R2606" s="53">
        <f t="shared" si="452"/>
        <v>4.5085003151838938</v>
      </c>
    </row>
    <row r="2607" spans="2:18" ht="15">
      <c r="B2607" s="84">
        <v>32910</v>
      </c>
      <c r="C2607" s="85">
        <v>0</v>
      </c>
      <c r="D2607" s="86">
        <v>13</v>
      </c>
      <c r="E2607" s="87">
        <v>-3</v>
      </c>
      <c r="F2607" s="96">
        <f t="shared" si="443"/>
        <v>5</v>
      </c>
      <c r="G2607" s="96"/>
      <c r="H2607" s="74">
        <f t="shared" si="444"/>
        <v>37</v>
      </c>
      <c r="I2607" s="53">
        <f t="shared" si="442"/>
        <v>1.0279142229400544</v>
      </c>
      <c r="J2607" s="53">
        <f t="shared" si="445"/>
        <v>-0.2774725831586547</v>
      </c>
      <c r="K2607" s="53">
        <f t="shared" si="446"/>
        <v>1.2676382974187046</v>
      </c>
      <c r="L2607" s="53">
        <f t="shared" si="447"/>
        <v>14.700567405896869</v>
      </c>
      <c r="M2607" s="93">
        <f t="shared" si="448"/>
        <v>1.2555338025492375</v>
      </c>
      <c r="N2607" s="53">
        <f t="shared" si="449"/>
        <v>9.9963858360098712</v>
      </c>
      <c r="O2607">
        <f t="shared" si="450"/>
        <v>0.4547610930964518</v>
      </c>
      <c r="P2607" s="53">
        <f t="shared" si="451"/>
        <v>6.5936457320380466</v>
      </c>
      <c r="Q2607" s="53">
        <v>0.2</v>
      </c>
      <c r="R2607" s="53">
        <f t="shared" si="452"/>
        <v>4.5391591123943407</v>
      </c>
    </row>
    <row r="2608" spans="2:18" ht="15">
      <c r="B2608" s="84">
        <v>32911</v>
      </c>
      <c r="C2608" s="85">
        <v>0</v>
      </c>
      <c r="D2608" s="86">
        <v>14</v>
      </c>
      <c r="E2608" s="87">
        <v>-3</v>
      </c>
      <c r="F2608" s="96">
        <f t="shared" si="443"/>
        <v>5.5</v>
      </c>
      <c r="G2608" s="96"/>
      <c r="H2608" s="74">
        <f t="shared" si="444"/>
        <v>38</v>
      </c>
      <c r="I2608" s="53">
        <f t="shared" si="442"/>
        <v>1.0275946156515323</v>
      </c>
      <c r="J2608" s="53">
        <f t="shared" si="445"/>
        <v>-0.27212774099167591</v>
      </c>
      <c r="K2608" s="53">
        <f t="shared" si="446"/>
        <v>1.2739685726539534</v>
      </c>
      <c r="L2608" s="53">
        <f t="shared" si="447"/>
        <v>14.914547328045117</v>
      </c>
      <c r="M2608" s="93">
        <f t="shared" si="448"/>
        <v>1.3418066251713185</v>
      </c>
      <c r="N2608" s="53">
        <f t="shared" si="449"/>
        <v>10.454023178606626</v>
      </c>
      <c r="O2608">
        <f t="shared" si="450"/>
        <v>0.46900019134232457</v>
      </c>
      <c r="P2608" s="53">
        <f t="shared" si="451"/>
        <v>6.8245700167601502</v>
      </c>
      <c r="Q2608" s="53">
        <v>0.2</v>
      </c>
      <c r="R2608" s="53">
        <f t="shared" si="452"/>
        <v>4.6635531762093043</v>
      </c>
    </row>
    <row r="2609" spans="2:18" ht="15">
      <c r="B2609" s="84">
        <v>32912</v>
      </c>
      <c r="C2609" s="85">
        <v>0</v>
      </c>
      <c r="D2609" s="86">
        <v>9</v>
      </c>
      <c r="E2609" s="87">
        <v>-3</v>
      </c>
      <c r="F2609" s="96">
        <f t="shared" si="443"/>
        <v>3</v>
      </c>
      <c r="G2609" s="96"/>
      <c r="H2609" s="74">
        <f t="shared" si="444"/>
        <v>39</v>
      </c>
      <c r="I2609" s="53">
        <f t="shared" si="442"/>
        <v>1.0272668426722846</v>
      </c>
      <c r="J2609" s="53">
        <f t="shared" si="445"/>
        <v>-0.26670545887483604</v>
      </c>
      <c r="K2609" s="53">
        <f t="shared" si="446"/>
        <v>1.2803588581308856</v>
      </c>
      <c r="L2609" s="53">
        <f t="shared" si="447"/>
        <v>15.131996626686488</v>
      </c>
      <c r="M2609" s="93">
        <f t="shared" si="448"/>
        <v>1.0210562483696646</v>
      </c>
      <c r="N2609" s="53">
        <f t="shared" si="449"/>
        <v>8.9111915723098338</v>
      </c>
      <c r="O2609">
        <f t="shared" si="450"/>
        <v>0.40152374789424572</v>
      </c>
      <c r="P2609" s="53">
        <f t="shared" si="451"/>
        <v>5.738329876349705</v>
      </c>
      <c r="Q2609" s="53">
        <v>0.2</v>
      </c>
      <c r="R2609" s="53">
        <f t="shared" si="452"/>
        <v>4.2025776815176039</v>
      </c>
    </row>
    <row r="2610" spans="2:18" ht="15">
      <c r="B2610" s="84">
        <v>32913</v>
      </c>
      <c r="C2610" s="85">
        <v>0</v>
      </c>
      <c r="D2610" s="86">
        <v>16</v>
      </c>
      <c r="E2610" s="87">
        <v>-3</v>
      </c>
      <c r="F2610" s="96">
        <f t="shared" si="443"/>
        <v>6.5</v>
      </c>
      <c r="G2610" s="96"/>
      <c r="H2610" s="74">
        <f t="shared" si="444"/>
        <v>40</v>
      </c>
      <c r="I2610" s="53">
        <f t="shared" si="442"/>
        <v>1.0269310009956087</v>
      </c>
      <c r="J2610" s="53">
        <f t="shared" si="445"/>
        <v>-0.26120774006603953</v>
      </c>
      <c r="K2610" s="53">
        <f t="shared" si="446"/>
        <v>1.2868063665256193</v>
      </c>
      <c r="L2610" s="53">
        <f t="shared" si="447"/>
        <v>15.352836447797053</v>
      </c>
      <c r="M2610" s="93">
        <f t="shared" si="448"/>
        <v>1.5228992439681217</v>
      </c>
      <c r="N2610" s="53">
        <f t="shared" si="449"/>
        <v>11.376648637351405</v>
      </c>
      <c r="O2610">
        <f t="shared" si="450"/>
        <v>0.4986553243273773</v>
      </c>
      <c r="P2610" s="53">
        <f t="shared" si="451"/>
        <v>7.3082650054301794</v>
      </c>
      <c r="Q2610" s="53">
        <v>0.2</v>
      </c>
      <c r="R2610" s="53">
        <f t="shared" si="452"/>
        <v>4.9149481156183192</v>
      </c>
    </row>
    <row r="2611" spans="2:18" ht="15">
      <c r="B2611" s="84">
        <v>32914</v>
      </c>
      <c r="C2611" s="85">
        <v>0</v>
      </c>
      <c r="D2611" s="86">
        <v>10</v>
      </c>
      <c r="E2611" s="87">
        <v>-4</v>
      </c>
      <c r="F2611" s="96">
        <f t="shared" si="443"/>
        <v>3</v>
      </c>
      <c r="G2611" s="96"/>
      <c r="H2611" s="74">
        <f t="shared" si="444"/>
        <v>41</v>
      </c>
      <c r="I2611" s="53">
        <f t="shared" si="442"/>
        <v>1.0265871900024599</v>
      </c>
      <c r="J2611" s="53">
        <f t="shared" si="445"/>
        <v>-0.25563659230083863</v>
      </c>
      <c r="K2611" s="53">
        <f t="shared" si="446"/>
        <v>1.2933083889564396</v>
      </c>
      <c r="L2611" s="53">
        <f t="shared" si="447"/>
        <v>15.576986382605625</v>
      </c>
      <c r="M2611" s="93">
        <f t="shared" si="448"/>
        <v>1.1352990294777772</v>
      </c>
      <c r="N2611" s="53">
        <f t="shared" si="449"/>
        <v>9.9082368475660836</v>
      </c>
      <c r="O2611">
        <f t="shared" si="450"/>
        <v>0.40152374789424572</v>
      </c>
      <c r="P2611" s="53">
        <f t="shared" si="451"/>
        <v>5.738329876349705</v>
      </c>
      <c r="Q2611" s="53">
        <v>0.2</v>
      </c>
      <c r="R2611" s="53">
        <f t="shared" si="452"/>
        <v>4.4127138374776296</v>
      </c>
    </row>
    <row r="2612" spans="2:18" ht="15">
      <c r="B2612" s="84">
        <v>32915</v>
      </c>
      <c r="C2612" s="85">
        <v>0</v>
      </c>
      <c r="D2612" s="86">
        <v>2</v>
      </c>
      <c r="E2612" s="87">
        <v>-2</v>
      </c>
      <c r="F2612" s="96">
        <f t="shared" si="443"/>
        <v>0</v>
      </c>
      <c r="G2612" s="96"/>
      <c r="H2612" s="74">
        <f t="shared" si="444"/>
        <v>42</v>
      </c>
      <c r="I2612" s="53">
        <f t="shared" si="442"/>
        <v>1.0262355114320429</v>
      </c>
      <c r="J2612" s="53">
        <f t="shared" si="445"/>
        <v>-0.24999402667178106</v>
      </c>
      <c r="K2612" s="53">
        <f t="shared" si="446"/>
        <v>1.2998622952485448</v>
      </c>
      <c r="L2612" s="53">
        <f t="shared" si="447"/>
        <v>15.804364529912229</v>
      </c>
      <c r="M2612" s="93">
        <f t="shared" si="448"/>
        <v>0.5268979510216667</v>
      </c>
      <c r="N2612" s="53">
        <f t="shared" si="449"/>
        <v>5.373483940170158</v>
      </c>
      <c r="O2612">
        <f t="shared" si="450"/>
        <v>0.33191890507593597</v>
      </c>
      <c r="P2612" s="53">
        <f t="shared" si="451"/>
        <v>4.6410749068413626</v>
      </c>
      <c r="Q2612" s="53">
        <v>0.2</v>
      </c>
      <c r="R2612" s="53">
        <f t="shared" si="452"/>
        <v>3.309983406071122</v>
      </c>
    </row>
    <row r="2613" spans="2:18" ht="15">
      <c r="B2613" s="84">
        <v>32916</v>
      </c>
      <c r="C2613" s="85">
        <v>2.8</v>
      </c>
      <c r="D2613" s="86">
        <v>3</v>
      </c>
      <c r="E2613" s="87">
        <v>-3</v>
      </c>
      <c r="F2613" s="96">
        <f t="shared" si="443"/>
        <v>0</v>
      </c>
      <c r="G2613" s="96"/>
      <c r="H2613" s="74">
        <f t="shared" si="444"/>
        <v>43</v>
      </c>
      <c r="I2613" s="53">
        <f t="shared" si="442"/>
        <v>1.0258760693517042</v>
      </c>
      <c r="J2613" s="53">
        <f t="shared" si="445"/>
        <v>-0.24428205656508803</v>
      </c>
      <c r="K2613" s="53">
        <f t="shared" si="446"/>
        <v>1.3064655339335101</v>
      </c>
      <c r="L2613" s="53">
        <f t="shared" si="447"/>
        <v>16.034887560408439</v>
      </c>
      <c r="M2613" s="93">
        <f t="shared" si="448"/>
        <v>0.65472815931825312</v>
      </c>
      <c r="N2613" s="53">
        <f t="shared" si="449"/>
        <v>6.677139743003349</v>
      </c>
      <c r="O2613">
        <f t="shared" si="450"/>
        <v>0.33191890507593597</v>
      </c>
      <c r="P2613" s="53">
        <f t="shared" si="451"/>
        <v>4.6410749068413626</v>
      </c>
      <c r="Q2613" s="53">
        <v>0.2</v>
      </c>
      <c r="R2613" s="53">
        <f t="shared" si="452"/>
        <v>3.5769366033016725</v>
      </c>
    </row>
    <row r="2614" spans="2:18" ht="15">
      <c r="B2614" s="84">
        <v>32917</v>
      </c>
      <c r="C2614" s="85">
        <v>0</v>
      </c>
      <c r="D2614" s="86">
        <v>7</v>
      </c>
      <c r="E2614" s="87">
        <v>-5</v>
      </c>
      <c r="F2614" s="96">
        <f t="shared" si="443"/>
        <v>1</v>
      </c>
      <c r="G2614" s="96"/>
      <c r="H2614" s="74">
        <f t="shared" si="444"/>
        <v>44</v>
      </c>
      <c r="I2614" s="53">
        <f t="shared" si="442"/>
        <v>1.0255089701261384</v>
      </c>
      <c r="J2614" s="53">
        <f t="shared" si="445"/>
        <v>-0.23850269665431623</v>
      </c>
      <c r="K2614" s="53">
        <f t="shared" si="446"/>
        <v>1.3131156320018036</v>
      </c>
      <c r="L2614" s="53">
        <f t="shared" si="447"/>
        <v>16.268470782777829</v>
      </c>
      <c r="M2614" s="93">
        <f t="shared" si="448"/>
        <v>0.99218961601810829</v>
      </c>
      <c r="N2614" s="53">
        <f t="shared" si="449"/>
        <v>9.5804581054551488</v>
      </c>
      <c r="O2614">
        <f t="shared" si="450"/>
        <v>0.35383789041177988</v>
      </c>
      <c r="P2614" s="53">
        <f t="shared" si="451"/>
        <v>4.9838506177847011</v>
      </c>
      <c r="Q2614" s="53">
        <v>0.2</v>
      </c>
      <c r="R2614" s="53">
        <f t="shared" si="452"/>
        <v>4.2306045514327275</v>
      </c>
    </row>
    <row r="2615" spans="2:18" ht="15">
      <c r="B2615" s="84">
        <v>32918</v>
      </c>
      <c r="C2615" s="85">
        <v>0.4</v>
      </c>
      <c r="D2615" s="86">
        <v>9</v>
      </c>
      <c r="E2615" s="87">
        <v>0</v>
      </c>
      <c r="F2615" s="96">
        <f t="shared" si="443"/>
        <v>4.5</v>
      </c>
      <c r="G2615" s="96"/>
      <c r="H2615" s="74">
        <f t="shared" si="444"/>
        <v>45</v>
      </c>
      <c r="I2615" s="53">
        <f t="shared" si="442"/>
        <v>1.0251343223859126</v>
      </c>
      <c r="J2615" s="53">
        <f t="shared" si="445"/>
        <v>-0.2326579619504911</v>
      </c>
      <c r="K2615" s="53">
        <f t="shared" si="446"/>
        <v>1.3198101944263136</v>
      </c>
      <c r="L2615" s="53">
        <f t="shared" si="447"/>
        <v>16.505028211357502</v>
      </c>
      <c r="M2615" s="93">
        <f t="shared" si="448"/>
        <v>1.0340507699029231</v>
      </c>
      <c r="N2615" s="53">
        <f t="shared" si="449"/>
        <v>8.4175643877923267</v>
      </c>
      <c r="O2615">
        <f t="shared" si="450"/>
        <v>0.44090248501484264</v>
      </c>
      <c r="P2615" s="53">
        <f t="shared" si="451"/>
        <v>6.3697455095310378</v>
      </c>
      <c r="Q2615" s="53">
        <v>0.2</v>
      </c>
      <c r="R2615" s="53">
        <f t="shared" si="452"/>
        <v>4.1758534826364464</v>
      </c>
    </row>
    <row r="2616" spans="2:18" ht="15">
      <c r="B2616" s="84">
        <v>32919</v>
      </c>
      <c r="C2616" s="85">
        <v>0.4</v>
      </c>
      <c r="D2616" s="86">
        <v>17</v>
      </c>
      <c r="E2616" s="87">
        <v>0</v>
      </c>
      <c r="F2616" s="96">
        <f t="shared" si="443"/>
        <v>8.5</v>
      </c>
      <c r="G2616" s="96"/>
      <c r="H2616" s="74">
        <f t="shared" si="444"/>
        <v>46</v>
      </c>
      <c r="I2616" s="53">
        <f t="shared" si="442"/>
        <v>1.0247522369953201</v>
      </c>
      <c r="J2616" s="53">
        <f t="shared" si="445"/>
        <v>-0.22674986690804186</v>
      </c>
      <c r="K2616" s="53">
        <f t="shared" si="446"/>
        <v>1.3265469034743758</v>
      </c>
      <c r="L2616" s="53">
        <f t="shared" si="447"/>
        <v>16.744472635144707</v>
      </c>
      <c r="M2616" s="93">
        <f t="shared" si="448"/>
        <v>1.7004002367934652</v>
      </c>
      <c r="N2616" s="53">
        <f t="shared" si="449"/>
        <v>11.736668984394241</v>
      </c>
      <c r="O2616">
        <f t="shared" si="450"/>
        <v>0.56293085323359648</v>
      </c>
      <c r="P2616" s="53">
        <f t="shared" si="451"/>
        <v>8.3687143143084199</v>
      </c>
      <c r="Q2616" s="53">
        <v>0.2</v>
      </c>
      <c r="R2616" s="53">
        <f t="shared" si="452"/>
        <v>5.095242434649311</v>
      </c>
    </row>
    <row r="2617" spans="2:18" ht="15">
      <c r="B2617" s="84">
        <v>32920</v>
      </c>
      <c r="C2617" s="85">
        <v>0</v>
      </c>
      <c r="D2617" s="86">
        <v>12</v>
      </c>
      <c r="E2617" s="87">
        <v>0</v>
      </c>
      <c r="F2617" s="96">
        <f t="shared" si="443"/>
        <v>6</v>
      </c>
      <c r="G2617" s="96"/>
      <c r="H2617" s="74">
        <f t="shared" si="444"/>
        <v>47</v>
      </c>
      <c r="I2617" s="53">
        <f t="shared" si="442"/>
        <v>1.0243628270195759</v>
      </c>
      <c r="J2617" s="53">
        <f t="shared" si="445"/>
        <v>-0.22078042458572791</v>
      </c>
      <c r="K2617" s="53">
        <f t="shared" si="446"/>
        <v>1.3333235178252498</v>
      </c>
      <c r="L2617" s="53">
        <f t="shared" si="447"/>
        <v>16.986715687937249</v>
      </c>
      <c r="M2617" s="93">
        <f t="shared" si="448"/>
        <v>1.3115246923333415</v>
      </c>
      <c r="N2617" s="53">
        <f t="shared" si="449"/>
        <v>10.003430572579774</v>
      </c>
      <c r="O2617">
        <f t="shared" si="450"/>
        <v>0.48362860546481151</v>
      </c>
      <c r="P2617" s="53">
        <f t="shared" si="451"/>
        <v>7.0627108084534136</v>
      </c>
      <c r="Q2617" s="53">
        <v>0.2</v>
      </c>
      <c r="R2617" s="53">
        <f t="shared" si="452"/>
        <v>4.5922349495657615</v>
      </c>
    </row>
    <row r="2618" spans="2:18" ht="15">
      <c r="B2618" s="84">
        <v>32921</v>
      </c>
      <c r="C2618" s="85">
        <v>0</v>
      </c>
      <c r="D2618" s="86">
        <v>15</v>
      </c>
      <c r="E2618" s="87">
        <v>-3</v>
      </c>
      <c r="F2618" s="96">
        <f t="shared" si="443"/>
        <v>6</v>
      </c>
      <c r="G2618" s="96"/>
      <c r="H2618" s="74">
        <f t="shared" si="444"/>
        <v>48</v>
      </c>
      <c r="I2618" s="53">
        <f t="shared" si="442"/>
        <v>1.023966207691356</v>
      </c>
      <c r="J2618" s="53">
        <f t="shared" si="445"/>
        <v>-0.21475164586162002</v>
      </c>
      <c r="K2618" s="53">
        <f t="shared" si="446"/>
        <v>1.3401378715093815</v>
      </c>
      <c r="L2618" s="53">
        <f t="shared" si="447"/>
        <v>17.231667919401065</v>
      </c>
      <c r="M2618" s="93">
        <f t="shared" si="448"/>
        <v>1.6294461020310202</v>
      </c>
      <c r="N2618" s="53">
        <f t="shared" si="449"/>
        <v>12.428321821702443</v>
      </c>
      <c r="O2618">
        <f t="shared" si="450"/>
        <v>0.48362860546481151</v>
      </c>
      <c r="P2618" s="53">
        <f t="shared" si="451"/>
        <v>7.0627108084534136</v>
      </c>
      <c r="Q2618" s="53">
        <v>0.2</v>
      </c>
      <c r="R2618" s="53">
        <f t="shared" si="452"/>
        <v>5.1156903929063384</v>
      </c>
    </row>
    <row r="2619" spans="2:18" ht="15">
      <c r="B2619" s="84">
        <v>32922</v>
      </c>
      <c r="C2619" s="85">
        <v>0</v>
      </c>
      <c r="D2619" s="86">
        <v>14</v>
      </c>
      <c r="E2619" s="87">
        <v>-3</v>
      </c>
      <c r="F2619" s="96">
        <f t="shared" si="443"/>
        <v>5.5</v>
      </c>
      <c r="G2619" s="96"/>
      <c r="H2619" s="74">
        <f t="shared" si="444"/>
        <v>49</v>
      </c>
      <c r="I2619" s="53">
        <f t="shared" si="442"/>
        <v>1.0235624963767014</v>
      </c>
      <c r="J2619" s="53">
        <f t="shared" si="445"/>
        <v>-0.20866553870108739</v>
      </c>
      <c r="K2619" s="53">
        <f t="shared" si="446"/>
        <v>1.346987872685115</v>
      </c>
      <c r="L2619" s="53">
        <f t="shared" si="447"/>
        <v>17.479238866864325</v>
      </c>
      <c r="M2619" s="93">
        <f t="shared" si="448"/>
        <v>1.5725424311342275</v>
      </c>
      <c r="N2619" s="53">
        <f t="shared" si="449"/>
        <v>12.251687177592139</v>
      </c>
      <c r="O2619">
        <f t="shared" si="450"/>
        <v>0.46900019134232457</v>
      </c>
      <c r="P2619" s="53">
        <f t="shared" si="451"/>
        <v>6.8245700167601502</v>
      </c>
      <c r="Q2619" s="53">
        <v>0.2</v>
      </c>
      <c r="R2619" s="53">
        <f t="shared" si="452"/>
        <v>5.0501810793391444</v>
      </c>
    </row>
    <row r="2620" spans="2:18" ht="15">
      <c r="B2620" s="84">
        <v>32923</v>
      </c>
      <c r="C2620" s="85">
        <v>0</v>
      </c>
      <c r="D2620" s="86">
        <v>13</v>
      </c>
      <c r="E2620" s="87">
        <v>-2</v>
      </c>
      <c r="F2620" s="96">
        <f t="shared" si="443"/>
        <v>5.5</v>
      </c>
      <c r="G2620" s="96"/>
      <c r="H2620" s="74">
        <f t="shared" si="444"/>
        <v>50</v>
      </c>
      <c r="I2620" s="53">
        <f t="shared" si="442"/>
        <v>1.0231518125402845</v>
      </c>
      <c r="J2620" s="53">
        <f t="shared" si="445"/>
        <v>-0.20252410747662677</v>
      </c>
      <c r="K2620" s="53">
        <f t="shared" si="446"/>
        <v>1.3538715022678474</v>
      </c>
      <c r="L2620" s="53">
        <f t="shared" si="447"/>
        <v>17.729337127643955</v>
      </c>
      <c r="M2620" s="93">
        <f t="shared" si="448"/>
        <v>1.4982818632831967</v>
      </c>
      <c r="N2620" s="53">
        <f t="shared" si="449"/>
        <v>11.673122663892521</v>
      </c>
      <c r="O2620">
        <f t="shared" si="450"/>
        <v>0.46900019134232457</v>
      </c>
      <c r="P2620" s="53">
        <f t="shared" si="451"/>
        <v>6.8245700167601502</v>
      </c>
      <c r="Q2620" s="53">
        <v>0.2</v>
      </c>
      <c r="R2620" s="53">
        <f t="shared" si="452"/>
        <v>4.9257478232449818</v>
      </c>
    </row>
    <row r="2621" spans="2:18" ht="15">
      <c r="B2621" s="84">
        <v>32924</v>
      </c>
      <c r="C2621" s="85">
        <v>0</v>
      </c>
      <c r="D2621" s="86">
        <v>17</v>
      </c>
      <c r="E2621" s="87">
        <v>-1</v>
      </c>
      <c r="F2621" s="96">
        <f t="shared" si="443"/>
        <v>8</v>
      </c>
      <c r="G2621" s="96"/>
      <c r="H2621" s="74">
        <f t="shared" si="444"/>
        <v>51</v>
      </c>
      <c r="I2621" s="53">
        <f t="shared" si="442"/>
        <v>1.0227342777100603</v>
      </c>
      <c r="J2621" s="53">
        <f t="shared" si="445"/>
        <v>-0.19632935233829593</v>
      </c>
      <c r="K2621" s="53">
        <f t="shared" si="446"/>
        <v>1.3607868124258506</v>
      </c>
      <c r="L2621" s="53">
        <f t="shared" si="447"/>
        <v>17.981870431716864</v>
      </c>
      <c r="M2621" s="93">
        <f t="shared" si="448"/>
        <v>1.8432756927787619</v>
      </c>
      <c r="N2621" s="53">
        <f t="shared" si="449"/>
        <v>12.969404571098561</v>
      </c>
      <c r="O2621">
        <f t="shared" si="450"/>
        <v>0.54621768965488293</v>
      </c>
      <c r="P2621" s="53">
        <f t="shared" si="451"/>
        <v>8.0914455460972867</v>
      </c>
      <c r="Q2621" s="53">
        <v>0.2</v>
      </c>
      <c r="R2621" s="53">
        <f t="shared" si="452"/>
        <v>5.3400120063512864</v>
      </c>
    </row>
    <row r="2622" spans="2:18" ht="15">
      <c r="B2622" s="84">
        <v>32925</v>
      </c>
      <c r="C2622" s="85">
        <v>0</v>
      </c>
      <c r="D2622" s="86">
        <v>19</v>
      </c>
      <c r="E2622" s="87">
        <v>0</v>
      </c>
      <c r="F2622" s="96">
        <f t="shared" si="443"/>
        <v>9.5</v>
      </c>
      <c r="G2622" s="96"/>
      <c r="H2622" s="74">
        <f t="shared" si="444"/>
        <v>52</v>
      </c>
      <c r="I2622" s="53">
        <f t="shared" si="442"/>
        <v>1.0223100154413023</v>
      </c>
      <c r="J2622" s="53">
        <f t="shared" si="445"/>
        <v>-0.19008326863341693</v>
      </c>
      <c r="K2622" s="53">
        <f t="shared" si="446"/>
        <v>1.3677319249562678</v>
      </c>
      <c r="L2622" s="53">
        <f t="shared" si="447"/>
        <v>18.236745714555813</v>
      </c>
      <c r="M2622" s="93">
        <f t="shared" si="448"/>
        <v>2.0322927300375322</v>
      </c>
      <c r="N2622" s="53">
        <f t="shared" si="449"/>
        <v>13.513662376895534</v>
      </c>
      <c r="O2622">
        <f t="shared" si="450"/>
        <v>0.59770450458842328</v>
      </c>
      <c r="P2622" s="53">
        <f t="shared" si="451"/>
        <v>8.9488800645474278</v>
      </c>
      <c r="Q2622" s="53">
        <v>0.2</v>
      </c>
      <c r="R2622" s="53">
        <f t="shared" si="452"/>
        <v>5.5366306086845665</v>
      </c>
    </row>
    <row r="2623" spans="2:18" ht="15">
      <c r="B2623" s="84">
        <v>32926</v>
      </c>
      <c r="C2623" s="85">
        <v>0</v>
      </c>
      <c r="D2623" s="86">
        <v>22</v>
      </c>
      <c r="E2623" s="87">
        <v>2</v>
      </c>
      <c r="F2623" s="96">
        <f t="shared" si="443"/>
        <v>12</v>
      </c>
      <c r="G2623" s="96"/>
      <c r="H2623" s="74">
        <f t="shared" si="444"/>
        <v>53</v>
      </c>
      <c r="I2623" s="53">
        <f t="shared" si="442"/>
        <v>1.0218791512800416</v>
      </c>
      <c r="J2623" s="53">
        <f t="shared" si="445"/>
        <v>-0.18378784637416273</v>
      </c>
      <c r="K2623" s="53">
        <f t="shared" si="446"/>
        <v>1.3747050295540015</v>
      </c>
      <c r="L2623" s="53">
        <f t="shared" si="447"/>
        <v>18.493869189956964</v>
      </c>
      <c r="M2623" s="93">
        <f t="shared" si="448"/>
        <v>2.3081207054028683</v>
      </c>
      <c r="N2623" s="53">
        <f t="shared" si="449"/>
        <v>14.060206549749134</v>
      </c>
      <c r="O2623">
        <f t="shared" si="450"/>
        <v>0.69297786589913757</v>
      </c>
      <c r="P2623" s="53">
        <f t="shared" si="451"/>
        <v>10.559668732607534</v>
      </c>
      <c r="Q2623" s="53">
        <v>0.2</v>
      </c>
      <c r="R2623" s="53">
        <f t="shared" si="452"/>
        <v>5.7806797958975142</v>
      </c>
    </row>
    <row r="2624" spans="2:18" ht="15">
      <c r="B2624" s="84">
        <v>32927</v>
      </c>
      <c r="C2624" s="85">
        <v>0</v>
      </c>
      <c r="D2624" s="86">
        <v>21</v>
      </c>
      <c r="E2624" s="87">
        <v>1</v>
      </c>
      <c r="F2624" s="96">
        <f t="shared" si="443"/>
        <v>11</v>
      </c>
      <c r="G2624" s="96"/>
      <c r="H2624" s="74">
        <f t="shared" si="444"/>
        <v>54</v>
      </c>
      <c r="I2624" s="53">
        <f t="shared" si="442"/>
        <v>1.0214418127259153</v>
      </c>
      <c r="J2624" s="53">
        <f t="shared" si="445"/>
        <v>-0.17744506975156121</v>
      </c>
      <c r="K2624" s="53">
        <f t="shared" si="446"/>
        <v>1.3817043819854726</v>
      </c>
      <c r="L2624" s="53">
        <f t="shared" si="447"/>
        <v>18.753146422694368</v>
      </c>
      <c r="M2624" s="93">
        <f t="shared" si="448"/>
        <v>2.2619401198651161</v>
      </c>
      <c r="N2624" s="53">
        <f t="shared" si="449"/>
        <v>14.257325465671549</v>
      </c>
      <c r="O2624">
        <f t="shared" si="450"/>
        <v>0.65338616455683207</v>
      </c>
      <c r="P2624" s="53">
        <f t="shared" si="451"/>
        <v>9.8866562389251857</v>
      </c>
      <c r="Q2624" s="53">
        <v>0.2</v>
      </c>
      <c r="R2624" s="53">
        <f t="shared" si="452"/>
        <v>5.7763459884107977</v>
      </c>
    </row>
    <row r="2625" spans="2:18" ht="15">
      <c r="B2625" s="84">
        <v>32928</v>
      </c>
      <c r="C2625" s="85">
        <v>0</v>
      </c>
      <c r="D2625" s="86">
        <v>22</v>
      </c>
      <c r="E2625" s="87">
        <v>2</v>
      </c>
      <c r="F2625" s="96">
        <f t="shared" si="443"/>
        <v>12</v>
      </c>
      <c r="G2625" s="96"/>
      <c r="H2625" s="74">
        <f t="shared" si="444"/>
        <v>55</v>
      </c>
      <c r="I2625" s="53">
        <f t="shared" si="442"/>
        <v>1.0209981291944379</v>
      </c>
      <c r="J2625" s="53">
        <f t="shared" si="445"/>
        <v>-0.17105691669442086</v>
      </c>
      <c r="K2625" s="53">
        <f t="shared" si="446"/>
        <v>1.3887283021784398</v>
      </c>
      <c r="L2625" s="53">
        <f t="shared" si="447"/>
        <v>19.014482400844027</v>
      </c>
      <c r="M2625" s="93">
        <f t="shared" si="448"/>
        <v>2.3730956503001344</v>
      </c>
      <c r="N2625" s="53">
        <f t="shared" si="449"/>
        <v>14.456009569788623</v>
      </c>
      <c r="O2625">
        <f t="shared" si="450"/>
        <v>0.69297786589913757</v>
      </c>
      <c r="P2625" s="53">
        <f t="shared" si="451"/>
        <v>10.559668732607534</v>
      </c>
      <c r="Q2625" s="53">
        <v>0.2</v>
      </c>
      <c r="R2625" s="53">
        <f t="shared" si="452"/>
        <v>5.86929423522459</v>
      </c>
    </row>
    <row r="2626" spans="2:18" ht="15">
      <c r="B2626" s="84">
        <v>32929</v>
      </c>
      <c r="C2626" s="85">
        <v>0</v>
      </c>
      <c r="D2626" s="86">
        <v>20</v>
      </c>
      <c r="E2626" s="87">
        <v>1</v>
      </c>
      <c r="F2626" s="96">
        <f t="shared" si="443"/>
        <v>10.5</v>
      </c>
      <c r="G2626" s="96"/>
      <c r="H2626" s="74">
        <f t="shared" si="444"/>
        <v>56</v>
      </c>
      <c r="I2626" s="53">
        <f t="shared" si="442"/>
        <v>1.0205482319787045</v>
      </c>
      <c r="J2626" s="53">
        <f t="shared" si="445"/>
        <v>-0.1646253584716291</v>
      </c>
      <c r="K2626" s="53">
        <f t="shared" si="446"/>
        <v>1.3957751722383314</v>
      </c>
      <c r="L2626" s="53">
        <f t="shared" si="447"/>
        <v>19.277781607628423</v>
      </c>
      <c r="M2626" s="93">
        <f t="shared" si="448"/>
        <v>2.2269976846840214</v>
      </c>
      <c r="N2626" s="53">
        <f t="shared" si="449"/>
        <v>14.285083320160894</v>
      </c>
      <c r="O2626">
        <f t="shared" si="450"/>
        <v>0.63434223095270703</v>
      </c>
      <c r="P2626" s="53">
        <f t="shared" si="451"/>
        <v>9.564744649762261</v>
      </c>
      <c r="Q2626" s="53">
        <v>0.2</v>
      </c>
      <c r="R2626" s="53">
        <f t="shared" si="452"/>
        <v>5.7577346195722807</v>
      </c>
    </row>
    <row r="2627" spans="2:18" ht="15">
      <c r="B2627" s="84">
        <v>32930</v>
      </c>
      <c r="C2627" s="85">
        <v>0</v>
      </c>
      <c r="D2627" s="86">
        <v>9</v>
      </c>
      <c r="E2627" s="87">
        <v>5</v>
      </c>
      <c r="F2627" s="96">
        <f t="shared" si="443"/>
        <v>7</v>
      </c>
      <c r="G2627" s="96"/>
      <c r="H2627" s="74">
        <f t="shared" si="444"/>
        <v>57</v>
      </c>
      <c r="I2627" s="53">
        <f t="shared" si="442"/>
        <v>1.0200922542105393</v>
      </c>
      <c r="J2627" s="53">
        <f t="shared" si="445"/>
        <v>-0.15815235933624114</v>
      </c>
      <c r="K2627" s="53">
        <f t="shared" si="446"/>
        <v>1.4028434344007965</v>
      </c>
      <c r="L2627" s="53">
        <f t="shared" si="447"/>
        <v>19.542948092640525</v>
      </c>
      <c r="M2627" s="93">
        <f t="shared" si="448"/>
        <v>0.90776039023144606</v>
      </c>
      <c r="N2627" s="53">
        <f t="shared" si="449"/>
        <v>6.6446023514977792</v>
      </c>
      <c r="O2627">
        <f t="shared" si="450"/>
        <v>0.51408950205511061</v>
      </c>
      <c r="P2627" s="53">
        <f t="shared" si="451"/>
        <v>7.561434041661748</v>
      </c>
      <c r="Q2627" s="53">
        <v>0.2</v>
      </c>
      <c r="R2627" s="53">
        <f t="shared" si="452"/>
        <v>3.9121120222790835</v>
      </c>
    </row>
    <row r="2628" spans="2:18" ht="15">
      <c r="B2628" s="84">
        <v>32931</v>
      </c>
      <c r="C2628" s="85">
        <v>0</v>
      </c>
      <c r="D2628" s="86">
        <v>11</v>
      </c>
      <c r="E2628" s="87">
        <v>5</v>
      </c>
      <c r="F2628" s="96">
        <f t="shared" si="443"/>
        <v>8</v>
      </c>
      <c r="G2628" s="96"/>
      <c r="H2628" s="74">
        <f t="shared" si="444"/>
        <v>58</v>
      </c>
      <c r="I2628" s="53">
        <f t="shared" si="442"/>
        <v>1.0196303308210999</v>
      </c>
      <c r="J2628" s="53">
        <f t="shared" si="445"/>
        <v>-0.15163987620976144</v>
      </c>
      <c r="K2628" s="53">
        <f t="shared" si="446"/>
        <v>1.4099315889294484</v>
      </c>
      <c r="L2628" s="53">
        <f t="shared" si="447"/>
        <v>19.809885542313861</v>
      </c>
      <c r="M2628" s="93">
        <f t="shared" si="448"/>
        <v>1.1724025948472858</v>
      </c>
      <c r="N2628" s="53">
        <f t="shared" si="449"/>
        <v>8.2490989450731185</v>
      </c>
      <c r="O2628">
        <f t="shared" si="450"/>
        <v>0.54621768965488293</v>
      </c>
      <c r="P2628" s="53">
        <f t="shared" si="451"/>
        <v>8.0914455460972867</v>
      </c>
      <c r="Q2628" s="53">
        <v>0.2</v>
      </c>
      <c r="R2628" s="53">
        <f t="shared" si="452"/>
        <v>4.3070197026623216</v>
      </c>
    </row>
    <row r="2629" spans="2:18" ht="15">
      <c r="B2629" s="84">
        <v>32932</v>
      </c>
      <c r="C2629" s="85">
        <v>1.4</v>
      </c>
      <c r="D2629" s="86">
        <v>9</v>
      </c>
      <c r="E2629" s="87">
        <v>1</v>
      </c>
      <c r="F2629" s="96">
        <f t="shared" si="443"/>
        <v>5</v>
      </c>
      <c r="G2629" s="96"/>
      <c r="H2629" s="74">
        <f t="shared" si="444"/>
        <v>59</v>
      </c>
      <c r="I2629" s="53">
        <f t="shared" si="442"/>
        <v>1.0191625985009487</v>
      </c>
      <c r="J2629" s="53">
        <f t="shared" si="445"/>
        <v>-0.14508985840499172</v>
      </c>
      <c r="K2629" s="53">
        <f t="shared" si="446"/>
        <v>1.4170381919670834</v>
      </c>
      <c r="L2629" s="53">
        <f t="shared" si="447"/>
        <v>20.078497349513505</v>
      </c>
      <c r="M2629" s="93">
        <f t="shared" si="448"/>
        <v>1.2125803374196029</v>
      </c>
      <c r="N2629" s="53">
        <f t="shared" si="449"/>
        <v>9.6543963096764429</v>
      </c>
      <c r="O2629">
        <f t="shared" si="450"/>
        <v>0.4547610930964518</v>
      </c>
      <c r="P2629" s="53">
        <f t="shared" si="451"/>
        <v>6.5936457320380466</v>
      </c>
      <c r="Q2629" s="53">
        <v>0.2</v>
      </c>
      <c r="R2629" s="53">
        <f t="shared" si="452"/>
        <v>4.4658860190040883</v>
      </c>
    </row>
    <row r="2630" spans="2:18" ht="15">
      <c r="B2630" s="84">
        <v>32933</v>
      </c>
      <c r="C2630" s="85">
        <v>0</v>
      </c>
      <c r="D2630" s="86">
        <v>15</v>
      </c>
      <c r="E2630" s="87">
        <v>0</v>
      </c>
      <c r="F2630" s="96">
        <f t="shared" si="443"/>
        <v>7.5</v>
      </c>
      <c r="G2630" s="96"/>
      <c r="H2630" s="74">
        <f t="shared" si="444"/>
        <v>60</v>
      </c>
      <c r="I2630" s="53">
        <f t="shared" si="442"/>
        <v>1.0186891956596047</v>
      </c>
      <c r="J2630" s="53">
        <f t="shared" si="445"/>
        <v>-0.13850424738581349</v>
      </c>
      <c r="K2630" s="53">
        <f t="shared" si="446"/>
        <v>1.4241618533479681</v>
      </c>
      <c r="L2630" s="53">
        <f t="shared" si="447"/>
        <v>20.34868668213046</v>
      </c>
      <c r="M2630" s="93">
        <f t="shared" si="448"/>
        <v>1.8672480263159261</v>
      </c>
      <c r="N2630" s="53">
        <f t="shared" si="449"/>
        <v>13.397721188304269</v>
      </c>
      <c r="O2630">
        <f t="shared" si="450"/>
        <v>0.52994046015629992</v>
      </c>
      <c r="P2630" s="53">
        <f t="shared" si="451"/>
        <v>7.8224239699391331</v>
      </c>
      <c r="Q2630" s="53">
        <v>0.2</v>
      </c>
      <c r="R2630" s="53">
        <f t="shared" si="452"/>
        <v>5.4071827153139456</v>
      </c>
    </row>
    <row r="2631" spans="2:18" ht="15">
      <c r="B2631" s="84">
        <v>32934</v>
      </c>
      <c r="C2631" s="85">
        <v>0</v>
      </c>
      <c r="D2631" s="86">
        <v>14</v>
      </c>
      <c r="E2631" s="87">
        <v>1</v>
      </c>
      <c r="F2631" s="96">
        <f t="shared" si="443"/>
        <v>7.5</v>
      </c>
      <c r="G2631" s="96"/>
      <c r="H2631" s="74">
        <f t="shared" si="444"/>
        <v>61</v>
      </c>
      <c r="I2631" s="53">
        <f t="shared" si="442"/>
        <v>1.0182102623845848</v>
      </c>
      <c r="J2631" s="53">
        <f t="shared" si="445"/>
        <v>-0.13188497656225967</v>
      </c>
      <c r="K2631" s="53">
        <f t="shared" si="446"/>
        <v>1.4313012343781424</v>
      </c>
      <c r="L2631" s="53">
        <f t="shared" si="447"/>
        <v>20.620356550569728</v>
      </c>
      <c r="M2631" s="93">
        <f t="shared" si="448"/>
        <v>1.7615210663707443</v>
      </c>
      <c r="N2631" s="53">
        <f t="shared" si="449"/>
        <v>12.639117986442916</v>
      </c>
      <c r="O2631">
        <f t="shared" si="450"/>
        <v>0.52994046015629992</v>
      </c>
      <c r="P2631" s="53">
        <f t="shared" si="451"/>
        <v>7.8224239699391331</v>
      </c>
      <c r="Q2631" s="53">
        <v>0.2</v>
      </c>
      <c r="R2631" s="53">
        <f t="shared" si="452"/>
        <v>5.2417106838844347</v>
      </c>
    </row>
    <row r="2632" spans="2:18" ht="15">
      <c r="B2632" s="84">
        <v>32935</v>
      </c>
      <c r="C2632" s="85">
        <v>0</v>
      </c>
      <c r="D2632" s="86">
        <v>12</v>
      </c>
      <c r="E2632" s="87">
        <v>-2</v>
      </c>
      <c r="F2632" s="96">
        <f t="shared" si="443"/>
        <v>5</v>
      </c>
      <c r="G2632" s="96"/>
      <c r="H2632" s="74">
        <f t="shared" si="444"/>
        <v>62</v>
      </c>
      <c r="I2632" s="53">
        <f t="shared" si="442"/>
        <v>1.0177259403999503</v>
      </c>
      <c r="J2632" s="53">
        <f t="shared" si="445"/>
        <v>-0.12523397111924095</v>
      </c>
      <c r="K2632" s="53">
        <f t="shared" si="446"/>
        <v>1.4384550455900516</v>
      </c>
      <c r="L2632" s="53">
        <f t="shared" si="447"/>
        <v>20.893409874029718</v>
      </c>
      <c r="M2632" s="93">
        <f t="shared" si="448"/>
        <v>1.6691972573675442</v>
      </c>
      <c r="N2632" s="53">
        <f t="shared" si="449"/>
        <v>13.289916836310013</v>
      </c>
      <c r="O2632">
        <f t="shared" si="450"/>
        <v>0.4547610930964518</v>
      </c>
      <c r="P2632" s="53">
        <f t="shared" si="451"/>
        <v>6.5936457320380466</v>
      </c>
      <c r="Q2632" s="53">
        <v>0.2</v>
      </c>
      <c r="R2632" s="53">
        <f t="shared" si="452"/>
        <v>5.2448158240370164</v>
      </c>
    </row>
    <row r="2633" spans="2:18" ht="15">
      <c r="B2633" s="84">
        <v>32936</v>
      </c>
      <c r="C2633" s="85">
        <v>0</v>
      </c>
      <c r="D2633" s="86">
        <v>15</v>
      </c>
      <c r="E2633" s="87">
        <v>-2</v>
      </c>
      <c r="F2633" s="96">
        <f t="shared" si="443"/>
        <v>6.5</v>
      </c>
      <c r="G2633" s="96"/>
      <c r="H2633" s="74">
        <f t="shared" si="444"/>
        <v>63</v>
      </c>
      <c r="I2633" s="53">
        <f t="shared" si="442"/>
        <v>1.0172363730243685</v>
      </c>
      <c r="J2633" s="53">
        <f t="shared" si="445"/>
        <v>-0.11855314787728338</v>
      </c>
      <c r="K2633" s="53">
        <f t="shared" si="446"/>
        <v>1.4456220444772312</v>
      </c>
      <c r="L2633" s="53">
        <f t="shared" si="447"/>
        <v>21.167749545477854</v>
      </c>
      <c r="M2633" s="93">
        <f t="shared" si="448"/>
        <v>1.9861173084818544</v>
      </c>
      <c r="N2633" s="53">
        <f t="shared" si="449"/>
        <v>14.837067429546323</v>
      </c>
      <c r="O2633">
        <f t="shared" si="450"/>
        <v>0.4986553243273773</v>
      </c>
      <c r="P2633" s="53">
        <f t="shared" si="451"/>
        <v>7.3082650054301794</v>
      </c>
      <c r="Q2633" s="53">
        <v>0.2</v>
      </c>
      <c r="R2633" s="53">
        <f t="shared" si="452"/>
        <v>5.6646183424372571</v>
      </c>
    </row>
    <row r="2634" spans="2:18" ht="15">
      <c r="B2634" s="84">
        <v>32937</v>
      </c>
      <c r="C2634" s="85">
        <v>0</v>
      </c>
      <c r="D2634" s="86">
        <v>17</v>
      </c>
      <c r="E2634" s="87">
        <v>-3</v>
      </c>
      <c r="F2634" s="96">
        <f t="shared" si="443"/>
        <v>7</v>
      </c>
      <c r="G2634" s="96"/>
      <c r="H2634" s="74">
        <f t="shared" si="444"/>
        <v>64</v>
      </c>
      <c r="I2634" s="53">
        <f t="shared" ref="I2634:I2697" si="453">1+0.0334*COS($I$7*H2634-0.0552)</f>
        <v>1.0167417051287022</v>
      </c>
      <c r="J2634" s="53">
        <f t="shared" si="445"/>
        <v>-0.11184441518364702</v>
      </c>
      <c r="K2634" s="53">
        <f t="shared" si="446"/>
        <v>1.452801033214203</v>
      </c>
      <c r="L2634" s="53">
        <f t="shared" si="447"/>
        <v>21.443278495234836</v>
      </c>
      <c r="M2634" s="93">
        <f t="shared" si="448"/>
        <v>2.2271903603875312</v>
      </c>
      <c r="N2634" s="53">
        <f t="shared" si="449"/>
        <v>16.302533647773529</v>
      </c>
      <c r="O2634">
        <f t="shared" si="450"/>
        <v>0.51408950205511061</v>
      </c>
      <c r="P2634" s="53">
        <f t="shared" si="451"/>
        <v>7.561434041661748</v>
      </c>
      <c r="Q2634" s="53">
        <v>0.2</v>
      </c>
      <c r="R2634" s="53">
        <f t="shared" si="452"/>
        <v>6.0116934389698242</v>
      </c>
    </row>
    <row r="2635" spans="2:18" ht="15">
      <c r="B2635" s="84">
        <v>32938</v>
      </c>
      <c r="C2635" s="85">
        <v>0</v>
      </c>
      <c r="D2635" s="86">
        <v>17</v>
      </c>
      <c r="E2635" s="87">
        <v>-2</v>
      </c>
      <c r="F2635" s="96">
        <f t="shared" si="443"/>
        <v>7.5</v>
      </c>
      <c r="G2635" s="96"/>
      <c r="H2635" s="74">
        <f t="shared" si="444"/>
        <v>65</v>
      </c>
      <c r="I2635" s="53">
        <f t="shared" si="453"/>
        <v>1.0162420830931402</v>
      </c>
      <c r="J2635" s="53">
        <f t="shared" si="445"/>
        <v>-0.10510967283220894</v>
      </c>
      <c r="K2635" s="53">
        <f t="shared" si="446"/>
        <v>1.459990856366197</v>
      </c>
      <c r="L2635" s="53">
        <f t="shared" si="447"/>
        <v>21.719899753086207</v>
      </c>
      <c r="M2635" s="93">
        <f t="shared" si="448"/>
        <v>2.2431308673508821</v>
      </c>
      <c r="N2635" s="53">
        <f t="shared" si="449"/>
        <v>16.094724174881261</v>
      </c>
      <c r="O2635">
        <f t="shared" si="450"/>
        <v>0.52994046015629992</v>
      </c>
      <c r="P2635" s="53">
        <f t="shared" si="451"/>
        <v>7.8224239699391331</v>
      </c>
      <c r="Q2635" s="53">
        <v>0.2</v>
      </c>
      <c r="R2635" s="53">
        <f t="shared" si="452"/>
        <v>5.9954725641642268</v>
      </c>
    </row>
    <row r="2636" spans="2:18" ht="15">
      <c r="B2636" s="84">
        <v>32939</v>
      </c>
      <c r="C2636" s="85">
        <v>0</v>
      </c>
      <c r="D2636" s="86">
        <v>21</v>
      </c>
      <c r="E2636" s="87">
        <v>-2</v>
      </c>
      <c r="F2636" s="96">
        <f t="shared" si="443"/>
        <v>9.5</v>
      </c>
      <c r="G2636" s="96"/>
      <c r="H2636" s="74">
        <f t="shared" si="444"/>
        <v>66</v>
      </c>
      <c r="I2636" s="53">
        <f t="shared" si="453"/>
        <v>1.015737654763881</v>
      </c>
      <c r="J2636" s="53">
        <f t="shared" si="445"/>
        <v>-9.8350812010502386E-2</v>
      </c>
      <c r="K2636" s="53">
        <f t="shared" si="446"/>
        <v>1.4671903985928214</v>
      </c>
      <c r="L2636" s="53">
        <f t="shared" si="447"/>
        <v>21.997516508847159</v>
      </c>
      <c r="M2636" s="93">
        <f t="shared" si="448"/>
        <v>2.6971164068948741</v>
      </c>
      <c r="N2636" s="53">
        <f t="shared" si="449"/>
        <v>17.934385128312599</v>
      </c>
      <c r="O2636">
        <f t="shared" si="450"/>
        <v>0.59770450458842328</v>
      </c>
      <c r="P2636" s="53">
        <f t="shared" si="451"/>
        <v>8.9488800645474278</v>
      </c>
      <c r="Q2636" s="53">
        <v>0.2</v>
      </c>
      <c r="R2636" s="53">
        <f t="shared" si="452"/>
        <v>6.5130113054232845</v>
      </c>
    </row>
    <row r="2637" spans="2:18" ht="15">
      <c r="B2637" s="84">
        <v>32940</v>
      </c>
      <c r="C2637" s="85">
        <v>0</v>
      </c>
      <c r="D2637" s="86">
        <v>15</v>
      </c>
      <c r="E2637" s="87">
        <v>0</v>
      </c>
      <c r="F2637" s="96">
        <f t="shared" si="443"/>
        <v>7.5</v>
      </c>
      <c r="G2637" s="96"/>
      <c r="H2637" s="74">
        <f t="shared" si="444"/>
        <v>67</v>
      </c>
      <c r="I2637" s="53">
        <f t="shared" si="453"/>
        <v>1.0152285694093826</v>
      </c>
      <c r="J2637" s="53">
        <f t="shared" si="445"/>
        <v>-9.1569715272326185E-2</v>
      </c>
      <c r="K2637" s="53">
        <f t="shared" si="446"/>
        <v>1.4743985823493233</v>
      </c>
      <c r="L2637" s="53">
        <f t="shared" si="447"/>
        <v>22.276032171312455</v>
      </c>
      <c r="M2637" s="93">
        <f t="shared" si="448"/>
        <v>2.0441062244356285</v>
      </c>
      <c r="N2637" s="53">
        <f t="shared" si="449"/>
        <v>14.666699275242545</v>
      </c>
      <c r="O2637">
        <f t="shared" si="450"/>
        <v>0.52994046015629992</v>
      </c>
      <c r="P2637" s="53">
        <f t="shared" si="451"/>
        <v>7.8224239699391331</v>
      </c>
      <c r="Q2637" s="53">
        <v>0.2</v>
      </c>
      <c r="R2637" s="53">
        <f t="shared" si="452"/>
        <v>5.6839814176790187</v>
      </c>
    </row>
    <row r="2638" spans="2:18" ht="15">
      <c r="B2638" s="84">
        <v>32941</v>
      </c>
      <c r="C2638" s="85">
        <v>0</v>
      </c>
      <c r="D2638" s="86">
        <v>11</v>
      </c>
      <c r="E2638" s="87">
        <v>4</v>
      </c>
      <c r="F2638" s="96">
        <f t="shared" si="443"/>
        <v>7.5</v>
      </c>
      <c r="G2638" s="96"/>
      <c r="H2638" s="74">
        <f t="shared" si="444"/>
        <v>68</v>
      </c>
      <c r="I2638" s="53">
        <f t="shared" si="453"/>
        <v>1.0147149776761919</v>
      </c>
      <c r="J2638" s="53">
        <f t="shared" si="445"/>
        <v>-8.4768256534351258E-2</v>
      </c>
      <c r="K2638" s="53">
        <f t="shared" si="446"/>
        <v>1.481614365588644</v>
      </c>
      <c r="L2638" s="53">
        <f t="shared" si="447"/>
        <v>22.555350425529952</v>
      </c>
      <c r="M2638" s="93">
        <f t="shared" si="448"/>
        <v>1.4138996713292629</v>
      </c>
      <c r="N2638" s="53">
        <f t="shared" si="449"/>
        <v>10.144894153177415</v>
      </c>
      <c r="O2638">
        <f t="shared" si="450"/>
        <v>0.52994046015629992</v>
      </c>
      <c r="P2638" s="53">
        <f t="shared" si="451"/>
        <v>7.8224239699391331</v>
      </c>
      <c r="Q2638" s="53">
        <v>0.2</v>
      </c>
      <c r="R2638" s="53">
        <f t="shared" si="452"/>
        <v>4.6976524944150757</v>
      </c>
    </row>
    <row r="2639" spans="2:18" ht="15">
      <c r="B2639" s="84">
        <v>32942</v>
      </c>
      <c r="C2639" s="85">
        <v>1</v>
      </c>
      <c r="D2639" s="86">
        <v>24</v>
      </c>
      <c r="E2639" s="87">
        <v>2</v>
      </c>
      <c r="F2639" s="96">
        <f t="shared" ref="F2639:F2702" si="454">0.5*(D2639+E2639)</f>
        <v>13</v>
      </c>
      <c r="G2639" s="96"/>
      <c r="H2639" s="74">
        <f t="shared" ref="H2639:H2702" si="455">B2639-DATE(YEAR(B2639),1,0)</f>
        <v>69</v>
      </c>
      <c r="I2639" s="53">
        <f t="shared" si="453"/>
        <v>1.0141970315443654</v>
      </c>
      <c r="J2639" s="53">
        <f t="shared" ref="J2639:J2702" si="456">ASIN(0.39785*SIN(4.869+$I$7*H2639+0.03345*SIN(6.224+$I$7*H2639)))</f>
        <v>-7.7948301095184719E-2</v>
      </c>
      <c r="K2639" s="53">
        <f t="shared" ref="K2639:K2702" si="457">ACOS(-TAN(J2639)*TAN($E$7*$I$8))</f>
        <v>1.4888367394670605</v>
      </c>
      <c r="L2639" s="53">
        <f t="shared" ref="L2639:L2702" si="458">117.5*I2639*((K2639*SIN($E$7*$I$8)*SIN(J2639)+COS($E$7*$I$8)*COS(J2639)*SIN(K2639))/PI())</f>
        <v>22.83537528834152</v>
      </c>
      <c r="M2639" s="93">
        <f t="shared" ref="M2639:M2702" si="459">0.0023*L2639/2.456*(0.5*(D2639+E2639)+17.8)*SQRT(D2639-E2639)</f>
        <v>3.0893682853611</v>
      </c>
      <c r="N2639" s="53">
        <f t="shared" ref="N2639:N2702" si="460">0.17*L2639*SQRT(D2639-E2639)</f>
        <v>18.208258702766326</v>
      </c>
      <c r="O2639">
        <f t="shared" ref="O2639:O2702" si="461">5336/(F2639+273.15)^2*EXP(21.07-5336/(F2639+273.15))</f>
        <v>0.73464846187074995</v>
      </c>
      <c r="P2639" s="53">
        <f t="shared" ref="P2639:P2702" si="462">EXP(21.07-5336/(F2639+273.15))</f>
        <v>11.273304901573978</v>
      </c>
      <c r="Q2639" s="53">
        <v>0.2</v>
      </c>
      <c r="R2639" s="53">
        <f t="shared" ref="R2639:R2702" si="463">(O2639*N2639*0.6+$L$8*6.43*(1+0.536*Q2639)*P2639*(1- G2639/100))/($O$7*(O2639+$L$8))</f>
        <v>6.7607694499003754</v>
      </c>
    </row>
    <row r="2640" spans="2:18" ht="15">
      <c r="B2640" s="84">
        <v>32943</v>
      </c>
      <c r="C2640" s="85">
        <v>0</v>
      </c>
      <c r="D2640" s="86">
        <v>28</v>
      </c>
      <c r="E2640" s="87">
        <v>4</v>
      </c>
      <c r="F2640" s="96">
        <f t="shared" si="454"/>
        <v>16</v>
      </c>
      <c r="G2640" s="96"/>
      <c r="H2640" s="74">
        <f t="shared" si="455"/>
        <v>70</v>
      </c>
      <c r="I2640" s="53">
        <f t="shared" si="453"/>
        <v>1.0136748842824967</v>
      </c>
      <c r="J2640" s="53">
        <f t="shared" si="456"/>
        <v>-7.1111705675353992E-2</v>
      </c>
      <c r="K2640" s="53">
        <f t="shared" si="457"/>
        <v>1.4960647260558331</v>
      </c>
      <c r="L2640" s="53">
        <f t="shared" si="458"/>
        <v>23.116011162141763</v>
      </c>
      <c r="M2640" s="93">
        <f t="shared" si="459"/>
        <v>3.5845503925125985</v>
      </c>
      <c r="N2640" s="53">
        <f t="shared" si="460"/>
        <v>19.251626960147419</v>
      </c>
      <c r="O2640">
        <f t="shared" si="461"/>
        <v>0.87306160859956128</v>
      </c>
      <c r="P2640" s="53">
        <f t="shared" si="462"/>
        <v>13.679665048200096</v>
      </c>
      <c r="Q2640" s="53">
        <v>0.2</v>
      </c>
      <c r="R2640" s="53">
        <f t="shared" si="463"/>
        <v>7.1437760830054664</v>
      </c>
    </row>
    <row r="2641" spans="2:18" ht="15">
      <c r="B2641" s="84">
        <v>32944</v>
      </c>
      <c r="C2641" s="85">
        <v>0</v>
      </c>
      <c r="D2641" s="86">
        <v>23</v>
      </c>
      <c r="E2641" s="87">
        <v>4</v>
      </c>
      <c r="F2641" s="96">
        <f t="shared" si="454"/>
        <v>13.5</v>
      </c>
      <c r="G2641" s="96"/>
      <c r="H2641" s="74">
        <f t="shared" si="455"/>
        <v>71</v>
      </c>
      <c r="I2641" s="53">
        <f t="shared" si="453"/>
        <v>1.0131486904023612</v>
      </c>
      <c r="J2641" s="53">
        <f t="shared" si="456"/>
        <v>-6.4260318476718287E-2</v>
      </c>
      <c r="K2641" s="53">
        <f t="shared" si="457"/>
        <v>1.5032973760609161</v>
      </c>
      <c r="L2641" s="53">
        <f t="shared" si="458"/>
        <v>23.397162886809447</v>
      </c>
      <c r="M2641" s="93">
        <f t="shared" si="459"/>
        <v>2.989398485233643</v>
      </c>
      <c r="N2641" s="53">
        <f t="shared" si="460"/>
        <v>17.337597660157673</v>
      </c>
      <c r="O2641">
        <f t="shared" si="461"/>
        <v>0.75629173150346363</v>
      </c>
      <c r="P2641" s="53">
        <f t="shared" si="462"/>
        <v>11.646017104401583</v>
      </c>
      <c r="Q2641" s="53">
        <v>0.2</v>
      </c>
      <c r="R2641" s="53">
        <f t="shared" si="463"/>
        <v>6.5895440643788126</v>
      </c>
    </row>
    <row r="2642" spans="2:18" ht="15">
      <c r="B2642" s="84">
        <v>32945</v>
      </c>
      <c r="C2642" s="85">
        <v>0</v>
      </c>
      <c r="D2642" s="86">
        <v>25</v>
      </c>
      <c r="E2642" s="87">
        <v>6</v>
      </c>
      <c r="F2642" s="96">
        <f t="shared" si="454"/>
        <v>15.5</v>
      </c>
      <c r="G2642" s="96"/>
      <c r="H2642" s="74">
        <f t="shared" si="455"/>
        <v>72</v>
      </c>
      <c r="I2642" s="53">
        <f t="shared" si="453"/>
        <v>1.0126186056131936</v>
      </c>
      <c r="J2642" s="53">
        <f t="shared" si="456"/>
        <v>-5.7395979259826993E-2</v>
      </c>
      <c r="K2642" s="53">
        <f t="shared" si="457"/>
        <v>1.5105337665524803</v>
      </c>
      <c r="L2642" s="53">
        <f t="shared" si="458"/>
        <v>23.678735789772343</v>
      </c>
      <c r="M2642" s="93">
        <f t="shared" si="459"/>
        <v>3.2186890250352564</v>
      </c>
      <c r="N2642" s="53">
        <f t="shared" si="460"/>
        <v>17.546246791130962</v>
      </c>
      <c r="O2642">
        <f t="shared" si="461"/>
        <v>0.84852650924855288</v>
      </c>
      <c r="P2642" s="53">
        <f t="shared" si="462"/>
        <v>13.249293405289498</v>
      </c>
      <c r="Q2642" s="53">
        <v>0.2</v>
      </c>
      <c r="R2642" s="53">
        <f t="shared" si="463"/>
        <v>6.7320688224740026</v>
      </c>
    </row>
    <row r="2643" spans="2:18" ht="15">
      <c r="B2643" s="84">
        <v>32946</v>
      </c>
      <c r="C2643" s="85">
        <v>0</v>
      </c>
      <c r="D2643" s="86">
        <v>25</v>
      </c>
      <c r="E2643" s="87">
        <v>4</v>
      </c>
      <c r="F2643" s="96">
        <f t="shared" si="454"/>
        <v>14.5</v>
      </c>
      <c r="G2643" s="96"/>
      <c r="H2643" s="74">
        <f t="shared" si="455"/>
        <v>73</v>
      </c>
      <c r="I2643" s="53">
        <f t="shared" si="453"/>
        <v>1.0120847867756111</v>
      </c>
      <c r="J2643" s="53">
        <f t="shared" si="456"/>
        <v>-5.0520519437772707E-2</v>
      </c>
      <c r="K2643" s="53">
        <f t="shared" si="457"/>
        <v>1.5177729987056969</v>
      </c>
      <c r="L2643" s="53">
        <f t="shared" si="458"/>
        <v>23.960635734170932</v>
      </c>
      <c r="M2643" s="93">
        <f t="shared" si="459"/>
        <v>3.3213143355852499</v>
      </c>
      <c r="N2643" s="53">
        <f t="shared" si="460"/>
        <v>18.666242581687357</v>
      </c>
      <c r="O2643">
        <f t="shared" si="461"/>
        <v>0.80125269250101316</v>
      </c>
      <c r="P2643" s="53">
        <f t="shared" si="462"/>
        <v>12.424600625459268</v>
      </c>
      <c r="Q2643" s="53">
        <v>0.2</v>
      </c>
      <c r="R2643" s="53">
        <f t="shared" si="463"/>
        <v>6.9387225169451492</v>
      </c>
    </row>
    <row r="2644" spans="2:18" ht="15">
      <c r="B2644" s="84">
        <v>32947</v>
      </c>
      <c r="C2644" s="85">
        <v>0</v>
      </c>
      <c r="D2644" s="86">
        <v>23</v>
      </c>
      <c r="E2644" s="87">
        <v>6</v>
      </c>
      <c r="F2644" s="96">
        <f t="shared" si="454"/>
        <v>14.5</v>
      </c>
      <c r="G2644" s="96"/>
      <c r="H2644" s="74">
        <f t="shared" si="455"/>
        <v>74</v>
      </c>
      <c r="I2644" s="53">
        <f t="shared" si="453"/>
        <v>1.0115473918551963</v>
      </c>
      <c r="J2644" s="53">
        <f t="shared" si="456"/>
        <v>-4.3635762185105259E-2</v>
      </c>
      <c r="K2644" s="53">
        <f t="shared" si="457"/>
        <v>1.5250141955539771</v>
      </c>
      <c r="L2644" s="53">
        <f t="shared" si="458"/>
        <v>24.242769165091758</v>
      </c>
      <c r="M2644" s="93">
        <f t="shared" si="459"/>
        <v>3.0234910182649286</v>
      </c>
      <c r="N2644" s="53">
        <f t="shared" si="460"/>
        <v>16.992434647273832</v>
      </c>
      <c r="O2644">
        <f t="shared" si="461"/>
        <v>0.80125269250101316</v>
      </c>
      <c r="P2644" s="53">
        <f t="shared" si="462"/>
        <v>12.424600625459268</v>
      </c>
      <c r="Q2644" s="53">
        <v>0.2</v>
      </c>
      <c r="R2644" s="53">
        <f t="shared" si="463"/>
        <v>6.5595857483837827</v>
      </c>
    </row>
    <row r="2645" spans="2:18" ht="15">
      <c r="B2645" s="84">
        <v>32948</v>
      </c>
      <c r="C2645" s="85">
        <v>0</v>
      </c>
      <c r="D2645" s="86">
        <v>20</v>
      </c>
      <c r="E2645" s="87">
        <v>4</v>
      </c>
      <c r="F2645" s="96">
        <f t="shared" si="454"/>
        <v>12</v>
      </c>
      <c r="G2645" s="96"/>
      <c r="H2645" s="74">
        <f t="shared" si="455"/>
        <v>75</v>
      </c>
      <c r="I2645" s="53">
        <f t="shared" si="453"/>
        <v>1.0110065798757517</v>
      </c>
      <c r="J2645" s="53">
        <f t="shared" si="456"/>
        <v>-3.6743522560419961E-2</v>
      </c>
      <c r="K2645" s="53">
        <f t="shared" si="457"/>
        <v>1.532256499755605</v>
      </c>
      <c r="L2645" s="53">
        <f t="shared" si="458"/>
        <v>24.525043153844361</v>
      </c>
      <c r="M2645" s="93">
        <f t="shared" si="459"/>
        <v>2.7376978139486852</v>
      </c>
      <c r="N2645" s="53">
        <f t="shared" si="460"/>
        <v>16.677029344614166</v>
      </c>
      <c r="O2645">
        <f t="shared" si="461"/>
        <v>0.69297786589913757</v>
      </c>
      <c r="P2645" s="53">
        <f t="shared" si="462"/>
        <v>10.559668732607534</v>
      </c>
      <c r="Q2645" s="53">
        <v>0.2</v>
      </c>
      <c r="R2645" s="53">
        <f t="shared" si="463"/>
        <v>6.3665476974666833</v>
      </c>
    </row>
    <row r="2646" spans="2:18" ht="15">
      <c r="B2646" s="84">
        <v>32949</v>
      </c>
      <c r="C2646" s="85">
        <v>0</v>
      </c>
      <c r="D2646" s="86">
        <v>19</v>
      </c>
      <c r="E2646" s="87">
        <v>4</v>
      </c>
      <c r="F2646" s="96">
        <f t="shared" si="454"/>
        <v>11.5</v>
      </c>
      <c r="G2646" s="96"/>
      <c r="H2646" s="74">
        <f t="shared" si="455"/>
        <v>76</v>
      </c>
      <c r="I2646" s="53">
        <f t="shared" si="453"/>
        <v>1.0104625108722431</v>
      </c>
      <c r="J2646" s="53">
        <f t="shared" si="456"/>
        <v>-2.9845607641223473E-2</v>
      </c>
      <c r="K2646" s="53">
        <f t="shared" si="457"/>
        <v>1.5394990713745209</v>
      </c>
      <c r="L2646" s="53">
        <f t="shared" si="458"/>
        <v>24.807365440262192</v>
      </c>
      <c r="M2646" s="93">
        <f t="shared" si="459"/>
        <v>2.6362911259984383</v>
      </c>
      <c r="N2646" s="53">
        <f t="shared" si="460"/>
        <v>16.333347246280873</v>
      </c>
      <c r="O2646">
        <f t="shared" si="461"/>
        <v>0.67292773448592091</v>
      </c>
      <c r="P2646" s="53">
        <f t="shared" si="462"/>
        <v>10.218213752667999</v>
      </c>
      <c r="Q2646" s="53">
        <v>0.2</v>
      </c>
      <c r="R2646" s="53">
        <f t="shared" si="463"/>
        <v>6.2643625196850072</v>
      </c>
    </row>
    <row r="2647" spans="2:18" ht="15">
      <c r="B2647" s="84">
        <v>32950</v>
      </c>
      <c r="C2647" s="85">
        <v>0</v>
      </c>
      <c r="D2647" s="86">
        <v>22</v>
      </c>
      <c r="E2647" s="87">
        <v>4</v>
      </c>
      <c r="F2647" s="96">
        <f t="shared" si="454"/>
        <v>13</v>
      </c>
      <c r="G2647" s="96"/>
      <c r="H2647" s="74">
        <f t="shared" si="455"/>
        <v>77</v>
      </c>
      <c r="I2647" s="53">
        <f t="shared" si="453"/>
        <v>1.0099153458434418</v>
      </c>
      <c r="J2647" s="53">
        <f t="shared" si="456"/>
        <v>-2.2943816669741025E-2</v>
      </c>
      <c r="K2647" s="53">
        <f t="shared" si="457"/>
        <v>1.546741085675797</v>
      </c>
      <c r="L2647" s="53">
        <f t="shared" si="458"/>
        <v>25.089644473010019</v>
      </c>
      <c r="M2647" s="93">
        <f t="shared" si="459"/>
        <v>3.0703009705579749</v>
      </c>
      <c r="N2647" s="53">
        <f t="shared" si="460"/>
        <v>18.095878899313465</v>
      </c>
      <c r="O2647">
        <f t="shared" si="461"/>
        <v>0.73464846187074995</v>
      </c>
      <c r="P2647" s="53">
        <f t="shared" si="462"/>
        <v>11.273304901573978</v>
      </c>
      <c r="Q2647" s="53">
        <v>0.2</v>
      </c>
      <c r="R2647" s="53">
        <f t="shared" si="463"/>
        <v>6.7354862251635117</v>
      </c>
    </row>
    <row r="2648" spans="2:18" ht="15">
      <c r="B2648" s="84">
        <v>32951</v>
      </c>
      <c r="C2648" s="85">
        <v>0</v>
      </c>
      <c r="D2648" s="86">
        <v>24</v>
      </c>
      <c r="E2648" s="87">
        <v>2</v>
      </c>
      <c r="F2648" s="96">
        <f t="shared" si="454"/>
        <v>13</v>
      </c>
      <c r="G2648" s="96"/>
      <c r="H2648" s="74">
        <f t="shared" si="455"/>
        <v>78</v>
      </c>
      <c r="I2648" s="53">
        <f t="shared" si="453"/>
        <v>1.0093652467042828</v>
      </c>
      <c r="J2648" s="53">
        <f t="shared" si="456"/>
        <v>-1.6039941208328922E-2</v>
      </c>
      <c r="K2648" s="53">
        <f t="shared" si="457"/>
        <v>1.5539817309362038</v>
      </c>
      <c r="L2648" s="53">
        <f t="shared" si="458"/>
        <v>25.371789447885813</v>
      </c>
      <c r="M2648" s="93">
        <f t="shared" si="459"/>
        <v>3.4325164650644377</v>
      </c>
      <c r="N2648" s="53">
        <f t="shared" si="460"/>
        <v>20.230720983818522</v>
      </c>
      <c r="O2648">
        <f t="shared" si="461"/>
        <v>0.73464846187074995</v>
      </c>
      <c r="P2648" s="53">
        <f t="shared" si="462"/>
        <v>11.273304901573978</v>
      </c>
      <c r="Q2648" s="53">
        <v>0.2</v>
      </c>
      <c r="R2648" s="53">
        <f t="shared" si="463"/>
        <v>7.2157833118450654</v>
      </c>
    </row>
    <row r="2649" spans="2:18" ht="15">
      <c r="B2649" s="84">
        <v>32952</v>
      </c>
      <c r="C2649" s="85">
        <v>0</v>
      </c>
      <c r="D2649" s="86">
        <v>28</v>
      </c>
      <c r="E2649" s="87">
        <v>3</v>
      </c>
      <c r="F2649" s="96">
        <f t="shared" si="454"/>
        <v>15.5</v>
      </c>
      <c r="G2649" s="96"/>
      <c r="H2649" s="74">
        <f t="shared" si="455"/>
        <v>79</v>
      </c>
      <c r="I2649" s="53">
        <f t="shared" si="453"/>
        <v>1.0088123762379517</v>
      </c>
      <c r="J2649" s="53">
        <f t="shared" si="456"/>
        <v>-9.1357653031883066E-3</v>
      </c>
      <c r="K2649" s="53">
        <f t="shared" si="457"/>
        <v>1.5612202062701253</v>
      </c>
      <c r="L2649" s="53">
        <f t="shared" si="458"/>
        <v>25.653710344108205</v>
      </c>
      <c r="M2649" s="93">
        <f t="shared" si="459"/>
        <v>4.0000359838258284</v>
      </c>
      <c r="N2649" s="53">
        <f t="shared" si="460"/>
        <v>21.805653792491974</v>
      </c>
      <c r="O2649">
        <f t="shared" si="461"/>
        <v>0.84852650924855288</v>
      </c>
      <c r="P2649" s="53">
        <f t="shared" si="462"/>
        <v>13.249293405289498</v>
      </c>
      <c r="Q2649" s="53">
        <v>0.2</v>
      </c>
      <c r="R2649" s="53">
        <f t="shared" si="463"/>
        <v>7.7009260924108887</v>
      </c>
    </row>
    <row r="2650" spans="2:18" ht="15">
      <c r="B2650" s="84">
        <v>32953</v>
      </c>
      <c r="C2650" s="85">
        <v>0</v>
      </c>
      <c r="D2650" s="86">
        <v>24</v>
      </c>
      <c r="E2650" s="87">
        <v>7</v>
      </c>
      <c r="F2650" s="96">
        <f t="shared" si="454"/>
        <v>15.5</v>
      </c>
      <c r="G2650" s="96"/>
      <c r="H2650" s="74">
        <f t="shared" si="455"/>
        <v>80</v>
      </c>
      <c r="I2650" s="53">
        <f t="shared" si="453"/>
        <v>1.0082568980477142</v>
      </c>
      <c r="J2650" s="53">
        <f t="shared" si="456"/>
        <v>-2.2330656551013675E-3</v>
      </c>
      <c r="K2650" s="53">
        <f t="shared" si="457"/>
        <v>1.5684557194709616</v>
      </c>
      <c r="L2650" s="53">
        <f t="shared" si="458"/>
        <v>25.935317958584541</v>
      </c>
      <c r="M2650" s="93">
        <f t="shared" si="459"/>
        <v>3.3347228425657507</v>
      </c>
      <c r="N2650" s="53">
        <f t="shared" si="460"/>
        <v>18.178789414127856</v>
      </c>
      <c r="O2650">
        <f t="shared" si="461"/>
        <v>0.84852650924855288</v>
      </c>
      <c r="P2650" s="53">
        <f t="shared" si="462"/>
        <v>13.249293405289498</v>
      </c>
      <c r="Q2650" s="53">
        <v>0.2</v>
      </c>
      <c r="R2650" s="53">
        <f t="shared" si="463"/>
        <v>6.8759488317428206</v>
      </c>
    </row>
    <row r="2651" spans="2:18" ht="15">
      <c r="B2651" s="84">
        <v>32954</v>
      </c>
      <c r="C2651" s="85">
        <v>0</v>
      </c>
      <c r="D2651" s="86">
        <v>25</v>
      </c>
      <c r="E2651" s="87">
        <v>7</v>
      </c>
      <c r="F2651" s="96">
        <f t="shared" si="454"/>
        <v>16</v>
      </c>
      <c r="G2651" s="96"/>
      <c r="H2651" s="74">
        <f t="shared" si="455"/>
        <v>81</v>
      </c>
      <c r="I2651" s="53">
        <f t="shared" si="453"/>
        <v>1.0076989765085038</v>
      </c>
      <c r="J2651" s="53">
        <f t="shared" si="456"/>
        <v>4.6663882040709195E-3</v>
      </c>
      <c r="K2651" s="53">
        <f t="shared" si="457"/>
        <v>1.5756874848680738</v>
      </c>
      <c r="L2651" s="53">
        <f t="shared" si="458"/>
        <v>26.216523938157994</v>
      </c>
      <c r="M2651" s="93">
        <f t="shared" si="459"/>
        <v>3.5206879531044248</v>
      </c>
      <c r="N2651" s="53">
        <f t="shared" si="460"/>
        <v>18.90863949292719</v>
      </c>
      <c r="O2651">
        <f t="shared" si="461"/>
        <v>0.87306160859956128</v>
      </c>
      <c r="P2651" s="53">
        <f t="shared" si="462"/>
        <v>13.679665048200096</v>
      </c>
      <c r="Q2651" s="53">
        <v>0.2</v>
      </c>
      <c r="R2651" s="53">
        <f t="shared" si="463"/>
        <v>7.0656027421545744</v>
      </c>
    </row>
    <row r="2652" spans="2:18" ht="15">
      <c r="B2652" s="84">
        <v>32955</v>
      </c>
      <c r="C2652" s="85">
        <v>0</v>
      </c>
      <c r="D2652" s="86">
        <v>24</v>
      </c>
      <c r="E2652" s="87">
        <v>9</v>
      </c>
      <c r="F2652" s="96">
        <f t="shared" si="454"/>
        <v>16.5</v>
      </c>
      <c r="G2652" s="96"/>
      <c r="H2652" s="74">
        <f t="shared" si="455"/>
        <v>82</v>
      </c>
      <c r="I2652" s="53">
        <f t="shared" si="453"/>
        <v>1.00713877671828</v>
      </c>
      <c r="J2652" s="53">
        <f t="shared" si="456"/>
        <v>1.1560833730371266E-2</v>
      </c>
      <c r="K2652" s="53">
        <f t="shared" si="457"/>
        <v>1.5829147211992498</v>
      </c>
      <c r="L2652" s="53">
        <f t="shared" si="458"/>
        <v>26.497240809835752</v>
      </c>
      <c r="M2652" s="93">
        <f t="shared" si="459"/>
        <v>3.2963997747625839</v>
      </c>
      <c r="N2652" s="53">
        <f t="shared" si="460"/>
        <v>17.445973304080042</v>
      </c>
      <c r="O2652">
        <f t="shared" si="461"/>
        <v>0.89821237770744478</v>
      </c>
      <c r="P2652" s="53">
        <f t="shared" si="462"/>
        <v>14.122457624351155</v>
      </c>
      <c r="Q2652" s="53">
        <v>0.2</v>
      </c>
      <c r="R2652" s="53">
        <f t="shared" si="463"/>
        <v>6.7548863887026931</v>
      </c>
    </row>
    <row r="2653" spans="2:18" ht="15">
      <c r="B2653" s="84">
        <v>32956</v>
      </c>
      <c r="C2653" s="85">
        <v>0.2</v>
      </c>
      <c r="D2653" s="86">
        <v>21</v>
      </c>
      <c r="E2653" s="87">
        <v>9</v>
      </c>
      <c r="F2653" s="96">
        <f t="shared" si="454"/>
        <v>15</v>
      </c>
      <c r="G2653" s="96"/>
      <c r="H2653" s="74">
        <f t="shared" si="455"/>
        <v>83</v>
      </c>
      <c r="I2653" s="53">
        <f t="shared" si="453"/>
        <v>1.0065764644491733</v>
      </c>
      <c r="J2653" s="53">
        <f t="shared" si="456"/>
        <v>1.8448515183421749E-2</v>
      </c>
      <c r="K2653" s="53">
        <f t="shared" si="457"/>
        <v>1.5901366494986231</v>
      </c>
      <c r="L2653" s="53">
        <f t="shared" si="458"/>
        <v>26.777382009003592</v>
      </c>
      <c r="M2653" s="93">
        <f t="shared" si="459"/>
        <v>2.8492598256467958</v>
      </c>
      <c r="N2653" s="53">
        <f t="shared" si="460"/>
        <v>15.769127285313498</v>
      </c>
      <c r="O2653">
        <f t="shared" si="461"/>
        <v>0.8245943710158492</v>
      </c>
      <c r="P2653" s="53">
        <f t="shared" si="462"/>
        <v>12.831038046583151</v>
      </c>
      <c r="Q2653" s="53">
        <v>0.2</v>
      </c>
      <c r="R2653" s="53">
        <f t="shared" si="463"/>
        <v>6.3053242210627349</v>
      </c>
    </row>
    <row r="2654" spans="2:18" ht="15">
      <c r="B2654" s="84">
        <v>32957</v>
      </c>
      <c r="C2654" s="85">
        <v>1.6</v>
      </c>
      <c r="D2654" s="86">
        <v>15</v>
      </c>
      <c r="E2654" s="87">
        <v>8</v>
      </c>
      <c r="F2654" s="96">
        <f t="shared" si="454"/>
        <v>11.5</v>
      </c>
      <c r="G2654" s="96"/>
      <c r="H2654" s="74">
        <f t="shared" si="455"/>
        <v>84</v>
      </c>
      <c r="I2654" s="53">
        <f t="shared" si="453"/>
        <v>1.0060122060984309</v>
      </c>
      <c r="J2654" s="53">
        <f t="shared" si="456"/>
        <v>2.532768343999826E-2</v>
      </c>
      <c r="K2654" s="53">
        <f t="shared" si="457"/>
        <v>1.5973524909999501</v>
      </c>
      <c r="L2654" s="53">
        <f t="shared" si="458"/>
        <v>27.056861905635163</v>
      </c>
      <c r="M2654" s="93">
        <f t="shared" si="459"/>
        <v>1.9642354236539141</v>
      </c>
      <c r="N2654" s="53">
        <f t="shared" si="460"/>
        <v>12.16957373622173</v>
      </c>
      <c r="O2654">
        <f t="shared" si="461"/>
        <v>0.67292773448592091</v>
      </c>
      <c r="P2654" s="53">
        <f t="shared" si="462"/>
        <v>10.218213752667999</v>
      </c>
      <c r="Q2654" s="53">
        <v>0.2</v>
      </c>
      <c r="R2654" s="53">
        <f t="shared" si="463"/>
        <v>5.3345323593726457</v>
      </c>
    </row>
    <row r="2655" spans="2:18" ht="15">
      <c r="B2655" s="84">
        <v>32958</v>
      </c>
      <c r="C2655" s="85">
        <v>20.2</v>
      </c>
      <c r="D2655" s="86">
        <v>8</v>
      </c>
      <c r="E2655" s="87">
        <v>5</v>
      </c>
      <c r="F2655" s="96">
        <f t="shared" si="454"/>
        <v>6.5</v>
      </c>
      <c r="G2655" s="96"/>
      <c r="H2655" s="74">
        <f t="shared" si="455"/>
        <v>85</v>
      </c>
      <c r="I2655" s="53">
        <f t="shared" si="453"/>
        <v>1.0054461686391769</v>
      </c>
      <c r="J2655" s="53">
        <f t="shared" si="456"/>
        <v>3.2196595806683208E-2</v>
      </c>
      <c r="K2655" s="53">
        <f t="shared" si="457"/>
        <v>1.6045614650551407</v>
      </c>
      <c r="L2655" s="53">
        <f t="shared" si="458"/>
        <v>27.335595828507749</v>
      </c>
      <c r="M2655" s="93">
        <f t="shared" si="459"/>
        <v>1.0774445260572916</v>
      </c>
      <c r="N2655" s="53">
        <f t="shared" si="460"/>
        <v>8.048928941124359</v>
      </c>
      <c r="O2655">
        <f t="shared" si="461"/>
        <v>0.4986553243273773</v>
      </c>
      <c r="P2655" s="53">
        <f t="shared" si="462"/>
        <v>7.3082650054301794</v>
      </c>
      <c r="Q2655" s="53">
        <v>0.2</v>
      </c>
      <c r="R2655" s="53">
        <f t="shared" si="463"/>
        <v>4.1940260165107679</v>
      </c>
    </row>
    <row r="2656" spans="2:18" ht="15">
      <c r="B2656" s="84">
        <v>32959</v>
      </c>
      <c r="C2656" s="85">
        <v>0.8</v>
      </c>
      <c r="D2656" s="86">
        <v>11</v>
      </c>
      <c r="E2656" s="87">
        <v>4</v>
      </c>
      <c r="F2656" s="96">
        <f t="shared" si="454"/>
        <v>7.5</v>
      </c>
      <c r="G2656" s="96"/>
      <c r="H2656" s="74">
        <f t="shared" si="455"/>
        <v>86</v>
      </c>
      <c r="I2656" s="53">
        <f t="shared" si="453"/>
        <v>1.0048785195710022</v>
      </c>
      <c r="J2656" s="53">
        <f t="shared" si="456"/>
        <v>3.9053515832760941E-2</v>
      </c>
      <c r="K2656" s="53">
        <f t="shared" si="457"/>
        <v>1.6117627870679505</v>
      </c>
      <c r="L2656" s="53">
        <f t="shared" si="458"/>
        <v>27.613500087438954</v>
      </c>
      <c r="M2656" s="93">
        <f t="shared" si="459"/>
        <v>1.7309737140545076</v>
      </c>
      <c r="N2656" s="53">
        <f t="shared" si="460"/>
        <v>12.419937190102049</v>
      </c>
      <c r="O2656">
        <f t="shared" si="461"/>
        <v>0.52994046015629992</v>
      </c>
      <c r="P2656" s="53">
        <f t="shared" si="462"/>
        <v>7.8224239699391331</v>
      </c>
      <c r="Q2656" s="53">
        <v>0.2</v>
      </c>
      <c r="R2656" s="53">
        <f t="shared" si="463"/>
        <v>5.1939013791888149</v>
      </c>
    </row>
    <row r="2657" spans="2:18" ht="15">
      <c r="B2657" s="84">
        <v>32960</v>
      </c>
      <c r="C2657" s="85">
        <v>4.8</v>
      </c>
      <c r="D2657" s="86">
        <v>14</v>
      </c>
      <c r="E2657" s="87">
        <v>4</v>
      </c>
      <c r="F2657" s="96">
        <f t="shared" si="454"/>
        <v>9</v>
      </c>
      <c r="G2657" s="96"/>
      <c r="H2657" s="74">
        <f t="shared" si="455"/>
        <v>87</v>
      </c>
      <c r="I2657" s="53">
        <f t="shared" si="453"/>
        <v>1.0043094268703985</v>
      </c>
      <c r="J2657" s="53">
        <f t="shared" si="456"/>
        <v>4.5896713124505203E-2</v>
      </c>
      <c r="K2657" s="53">
        <f t="shared" si="457"/>
        <v>1.6189556664427691</v>
      </c>
      <c r="L2657" s="53">
        <f t="shared" si="458"/>
        <v>27.890491993561984</v>
      </c>
      <c r="M2657" s="93">
        <f t="shared" si="459"/>
        <v>2.2135556402895009</v>
      </c>
      <c r="N2657" s="53">
        <f t="shared" si="460"/>
        <v>14.993571559598839</v>
      </c>
      <c r="O2657">
        <f t="shared" si="461"/>
        <v>0.58008978738759875</v>
      </c>
      <c r="P2657" s="53">
        <f t="shared" si="462"/>
        <v>8.6544506934491388</v>
      </c>
      <c r="Q2657" s="53">
        <v>0.2</v>
      </c>
      <c r="R2657" s="53">
        <f t="shared" si="463"/>
        <v>5.8370750581485833</v>
      </c>
    </row>
    <row r="2658" spans="2:18" ht="15">
      <c r="B2658" s="84">
        <v>32961</v>
      </c>
      <c r="C2658" s="85">
        <v>0</v>
      </c>
      <c r="D2658" s="86">
        <v>19</v>
      </c>
      <c r="E2658" s="87">
        <v>2</v>
      </c>
      <c r="F2658" s="96">
        <f t="shared" si="454"/>
        <v>10.5</v>
      </c>
      <c r="G2658" s="96"/>
      <c r="H2658" s="74">
        <f t="shared" si="455"/>
        <v>88</v>
      </c>
      <c r="I2658" s="53">
        <f t="shared" si="453"/>
        <v>1.0037390589410518</v>
      </c>
      <c r="J2658" s="53">
        <f t="shared" si="456"/>
        <v>5.2724463162001092E-2</v>
      </c>
      <c r="K2658" s="53">
        <f t="shared" si="457"/>
        <v>1.6261393045485024</v>
      </c>
      <c r="L2658" s="53">
        <f t="shared" si="458"/>
        <v>28.16648987766035</v>
      </c>
      <c r="M2658" s="93">
        <f t="shared" si="459"/>
        <v>3.0778191545641866</v>
      </c>
      <c r="N2658" s="53">
        <f t="shared" si="460"/>
        <v>19.742680187642328</v>
      </c>
      <c r="O2658">
        <f t="shared" si="461"/>
        <v>0.63434223095270703</v>
      </c>
      <c r="P2658" s="53">
        <f t="shared" si="462"/>
        <v>9.564744649762261</v>
      </c>
      <c r="Q2658" s="53">
        <v>0.2</v>
      </c>
      <c r="R2658" s="53">
        <f t="shared" si="463"/>
        <v>6.9699951859906824</v>
      </c>
    </row>
    <row r="2659" spans="2:18" ht="15">
      <c r="B2659" s="84">
        <v>32962</v>
      </c>
      <c r="C2659" s="85">
        <v>0</v>
      </c>
      <c r="D2659" s="86">
        <v>23</v>
      </c>
      <c r="E2659" s="87">
        <v>4</v>
      </c>
      <c r="F2659" s="96">
        <f t="shared" si="454"/>
        <v>13.5</v>
      </c>
      <c r="G2659" s="96"/>
      <c r="H2659" s="74">
        <f t="shared" si="455"/>
        <v>89</v>
      </c>
      <c r="I2659" s="53">
        <f t="shared" si="453"/>
        <v>1.0031675845640089</v>
      </c>
      <c r="J2659" s="53">
        <f t="shared" si="456"/>
        <v>5.9535047119606721E-2</v>
      </c>
      <c r="K2659" s="53">
        <f t="shared" si="457"/>
        <v>1.6333128926975893</v>
      </c>
      <c r="L2659" s="53">
        <f t="shared" si="458"/>
        <v>28.441413106584648</v>
      </c>
      <c r="M2659" s="93">
        <f t="shared" si="459"/>
        <v>3.6338900434232326</v>
      </c>
      <c r="N2659" s="53">
        <f t="shared" si="460"/>
        <v>21.075451742326269</v>
      </c>
      <c r="O2659">
        <f t="shared" si="461"/>
        <v>0.75629173150346363</v>
      </c>
      <c r="P2659" s="53">
        <f t="shared" si="462"/>
        <v>11.646017104401583</v>
      </c>
      <c r="Q2659" s="53">
        <v>0.2</v>
      </c>
      <c r="R2659" s="53">
        <f t="shared" si="463"/>
        <v>7.4324488887326332</v>
      </c>
    </row>
    <row r="2660" spans="2:18" ht="15">
      <c r="B2660" s="84">
        <v>32963</v>
      </c>
      <c r="C2660" s="85">
        <v>0</v>
      </c>
      <c r="D2660" s="86">
        <v>22</v>
      </c>
      <c r="E2660" s="87">
        <v>4</v>
      </c>
      <c r="F2660" s="96">
        <f t="shared" si="454"/>
        <v>13</v>
      </c>
      <c r="G2660" s="96"/>
      <c r="H2660" s="74">
        <f t="shared" si="455"/>
        <v>90</v>
      </c>
      <c r="I2660" s="53">
        <f t="shared" si="453"/>
        <v>1.0025951728477318</v>
      </c>
      <c r="J2660" s="53">
        <f t="shared" si="456"/>
        <v>6.6326751691181615E-2</v>
      </c>
      <c r="K2660" s="53">
        <f t="shared" si="457"/>
        <v>1.6404756101403113</v>
      </c>
      <c r="L2660" s="53">
        <f t="shared" si="458"/>
        <v>28.715182097778587</v>
      </c>
      <c r="M2660" s="93">
        <f t="shared" si="459"/>
        <v>3.5139697399618623</v>
      </c>
      <c r="N2660" s="53">
        <f t="shared" si="460"/>
        <v>20.710793984032708</v>
      </c>
      <c r="O2660">
        <f t="shared" si="461"/>
        <v>0.73464846187074995</v>
      </c>
      <c r="P2660" s="53">
        <f t="shared" si="462"/>
        <v>11.273304901573978</v>
      </c>
      <c r="Q2660" s="53">
        <v>0.2</v>
      </c>
      <c r="R2660" s="53">
        <f t="shared" si="463"/>
        <v>7.3237902061586579</v>
      </c>
    </row>
    <row r="2661" spans="2:18" ht="15">
      <c r="B2661" s="84">
        <v>32964</v>
      </c>
      <c r="C2661" s="85">
        <v>0</v>
      </c>
      <c r="D2661" s="86">
        <v>22</v>
      </c>
      <c r="E2661" s="87">
        <v>4</v>
      </c>
      <c r="F2661" s="96">
        <f t="shared" si="454"/>
        <v>13</v>
      </c>
      <c r="G2661" s="96"/>
      <c r="H2661" s="74">
        <f t="shared" si="455"/>
        <v>91</v>
      </c>
      <c r="I2661" s="53">
        <f t="shared" si="453"/>
        <v>1.002021993178057</v>
      </c>
      <c r="J2661" s="53">
        <f t="shared" si="456"/>
        <v>7.3097868921165612E-2</v>
      </c>
      <c r="K2661" s="53">
        <f t="shared" si="457"/>
        <v>1.6476266220746334</v>
      </c>
      <c r="L2661" s="53">
        <f t="shared" si="458"/>
        <v>28.987718331942702</v>
      </c>
      <c r="M2661" s="93">
        <f t="shared" si="459"/>
        <v>3.5473208807150303</v>
      </c>
      <c r="N2661" s="53">
        <f t="shared" si="460"/>
        <v>20.907360447715124</v>
      </c>
      <c r="O2661">
        <f t="shared" si="461"/>
        <v>0.73464846187074995</v>
      </c>
      <c r="P2661" s="53">
        <f t="shared" si="462"/>
        <v>11.273304901573978</v>
      </c>
      <c r="Q2661" s="53">
        <v>0.2</v>
      </c>
      <c r="R2661" s="53">
        <f t="shared" si="463"/>
        <v>7.3680137581165299</v>
      </c>
    </row>
    <row r="2662" spans="2:18" ht="15">
      <c r="B2662" s="84">
        <v>32965</v>
      </c>
      <c r="C2662" s="85">
        <v>0</v>
      </c>
      <c r="D2662" s="86">
        <v>21</v>
      </c>
      <c r="E2662" s="87">
        <v>6</v>
      </c>
      <c r="F2662" s="96">
        <f t="shared" si="454"/>
        <v>13.5</v>
      </c>
      <c r="G2662" s="96"/>
      <c r="H2662" s="74">
        <f t="shared" si="455"/>
        <v>92</v>
      </c>
      <c r="I2662" s="53">
        <f t="shared" si="453"/>
        <v>1.0014482151680699</v>
      </c>
      <c r="J2662" s="53">
        <f t="shared" si="456"/>
        <v>7.9846696042596615E-2</v>
      </c>
      <c r="K2662" s="53">
        <f t="shared" si="457"/>
        <v>1.6547650776719465</v>
      </c>
      <c r="L2662" s="53">
        <f t="shared" si="458"/>
        <v>29.258944363867705</v>
      </c>
      <c r="M2662" s="93">
        <f t="shared" si="459"/>
        <v>3.3216058273111067</v>
      </c>
      <c r="N2662" s="53">
        <f t="shared" si="460"/>
        <v>19.264298722307728</v>
      </c>
      <c r="O2662">
        <f t="shared" si="461"/>
        <v>0.75629173150346363</v>
      </c>
      <c r="P2662" s="53">
        <f t="shared" si="462"/>
        <v>11.646017104401583</v>
      </c>
      <c r="Q2662" s="53">
        <v>0.2</v>
      </c>
      <c r="R2662" s="53">
        <f t="shared" si="463"/>
        <v>7.0240248077875282</v>
      </c>
    </row>
    <row r="2663" spans="2:18" ht="15">
      <c r="B2663" s="84">
        <v>32966</v>
      </c>
      <c r="C2663" s="85">
        <v>0</v>
      </c>
      <c r="D2663" s="86">
        <v>13</v>
      </c>
      <c r="E2663" s="87">
        <v>8</v>
      </c>
      <c r="F2663" s="96">
        <f t="shared" si="454"/>
        <v>10.5</v>
      </c>
      <c r="G2663" s="96"/>
      <c r="H2663" s="74">
        <f t="shared" si="455"/>
        <v>93</v>
      </c>
      <c r="I2663" s="53">
        <f t="shared" si="453"/>
        <v>1.0008740086079151</v>
      </c>
      <c r="J2663" s="53">
        <f t="shared" si="456"/>
        <v>8.6571535323147847E-2</v>
      </c>
      <c r="K2663" s="53">
        <f t="shared" si="457"/>
        <v>1.6618901081192283</v>
      </c>
      <c r="L2663" s="53">
        <f t="shared" si="458"/>
        <v>29.528783831472477</v>
      </c>
      <c r="M2663" s="93">
        <f t="shared" si="459"/>
        <v>1.749913057499634</v>
      </c>
      <c r="N2663" s="53">
        <f t="shared" si="460"/>
        <v>11.224822549811758</v>
      </c>
      <c r="O2663">
        <f t="shared" si="461"/>
        <v>0.63434223095270703</v>
      </c>
      <c r="P2663" s="53">
        <f t="shared" si="462"/>
        <v>9.564744649762261</v>
      </c>
      <c r="Q2663" s="53">
        <v>0.2</v>
      </c>
      <c r="R2663" s="53">
        <f t="shared" si="463"/>
        <v>5.0779787590842789</v>
      </c>
    </row>
    <row r="2664" spans="2:18" ht="15">
      <c r="B2664" s="84">
        <v>32967</v>
      </c>
      <c r="C2664" s="85">
        <v>4</v>
      </c>
      <c r="D2664" s="86">
        <v>10</v>
      </c>
      <c r="E2664" s="87">
        <v>8</v>
      </c>
      <c r="F2664" s="96">
        <f t="shared" si="454"/>
        <v>9</v>
      </c>
      <c r="G2664" s="96"/>
      <c r="H2664" s="74">
        <f t="shared" si="455"/>
        <v>94</v>
      </c>
      <c r="I2664" s="53">
        <f t="shared" si="453"/>
        <v>1.0002995434145516</v>
      </c>
      <c r="J2664" s="53">
        <f t="shared" si="456"/>
        <v>9.3270693920241857E-2</v>
      </c>
      <c r="K2664" s="53">
        <f t="shared" si="457"/>
        <v>1.6690008246782839</v>
      </c>
      <c r="L2664" s="53">
        <f t="shared" si="458"/>
        <v>29.79716146308386</v>
      </c>
      <c r="M2664" s="93">
        <f t="shared" si="459"/>
        <v>1.0576066178548058</v>
      </c>
      <c r="N2664" s="53">
        <f t="shared" si="460"/>
        <v>7.163723476423403</v>
      </c>
      <c r="O2664">
        <f t="shared" si="461"/>
        <v>0.58008978738759875</v>
      </c>
      <c r="P2664" s="53">
        <f t="shared" si="462"/>
        <v>8.6544506934491388</v>
      </c>
      <c r="Q2664" s="53">
        <v>0.2</v>
      </c>
      <c r="R2664" s="53">
        <f t="shared" si="463"/>
        <v>4.1128776714634574</v>
      </c>
    </row>
    <row r="2665" spans="2:18" ht="15">
      <c r="B2665" s="84">
        <v>32968</v>
      </c>
      <c r="C2665" s="85">
        <v>2</v>
      </c>
      <c r="D2665" s="86">
        <v>18</v>
      </c>
      <c r="E2665" s="87">
        <v>6</v>
      </c>
      <c r="F2665" s="96">
        <f t="shared" si="454"/>
        <v>12</v>
      </c>
      <c r="G2665" s="96"/>
      <c r="H2665" s="74">
        <f t="shared" si="455"/>
        <v>95</v>
      </c>
      <c r="I2665" s="53">
        <f t="shared" si="453"/>
        <v>0.99972498958147271</v>
      </c>
      <c r="J2665" s="53">
        <f t="shared" si="456"/>
        <v>9.9942483746302629E-2</v>
      </c>
      <c r="K2665" s="53">
        <f t="shared" si="457"/>
        <v>1.6760963167629146</v>
      </c>
      <c r="L2665" s="53">
        <f t="shared" si="458"/>
        <v>30.064003082998685</v>
      </c>
      <c r="M2665" s="93">
        <f t="shared" si="459"/>
        <v>2.9063851639340643</v>
      </c>
      <c r="N2665" s="53">
        <f t="shared" si="460"/>
        <v>17.704609478344771</v>
      </c>
      <c r="O2665">
        <f t="shared" si="461"/>
        <v>0.69297786589913757</v>
      </c>
      <c r="P2665" s="53">
        <f t="shared" si="462"/>
        <v>10.559668732607534</v>
      </c>
      <c r="Q2665" s="53">
        <v>0.2</v>
      </c>
      <c r="R2665" s="53">
        <f t="shared" si="463"/>
        <v>6.5966076838839012</v>
      </c>
    </row>
    <row r="2666" spans="2:18" ht="15">
      <c r="B2666" s="84">
        <v>32969</v>
      </c>
      <c r="C2666" s="85">
        <v>0</v>
      </c>
      <c r="D2666" s="86">
        <v>13</v>
      </c>
      <c r="E2666" s="87">
        <v>8</v>
      </c>
      <c r="F2666" s="96">
        <f t="shared" si="454"/>
        <v>10.5</v>
      </c>
      <c r="G2666" s="96"/>
      <c r="H2666" s="74">
        <f t="shared" si="455"/>
        <v>96</v>
      </c>
      <c r="I2666" s="53">
        <f t="shared" si="453"/>
        <v>0.99915051712840108</v>
      </c>
      <c r="J2666" s="53">
        <f t="shared" si="456"/>
        <v>0.10658522134519043</v>
      </c>
      <c r="K2666" s="53">
        <f t="shared" si="457"/>
        <v>1.6831756500350499</v>
      </c>
      <c r="L2666" s="53">
        <f t="shared" si="458"/>
        <v>30.32923561537109</v>
      </c>
      <c r="M2666" s="93">
        <f t="shared" si="459"/>
        <v>1.7973488420729946</v>
      </c>
      <c r="N2666" s="53">
        <f t="shared" si="460"/>
        <v>11.529099532068162</v>
      </c>
      <c r="O2666">
        <f t="shared" si="461"/>
        <v>0.63434223095270703</v>
      </c>
      <c r="P2666" s="53">
        <f t="shared" si="462"/>
        <v>9.564744649762261</v>
      </c>
      <c r="Q2666" s="53">
        <v>0.2</v>
      </c>
      <c r="R2666" s="53">
        <f t="shared" si="463"/>
        <v>5.145565830063461</v>
      </c>
    </row>
    <row r="2667" spans="2:18" ht="15">
      <c r="B2667" s="84">
        <v>32970</v>
      </c>
      <c r="C2667" s="85">
        <v>13.2</v>
      </c>
      <c r="D2667" s="86">
        <v>12</v>
      </c>
      <c r="E2667" s="87">
        <v>8</v>
      </c>
      <c r="F2667" s="96">
        <f t="shared" si="454"/>
        <v>10</v>
      </c>
      <c r="G2667" s="96"/>
      <c r="H2667" s="74">
        <f t="shared" si="455"/>
        <v>97</v>
      </c>
      <c r="I2667" s="53">
        <f t="shared" si="453"/>
        <v>0.99857629605097809</v>
      </c>
      <c r="J2667" s="53">
        <f t="shared" si="456"/>
        <v>0.11319722778085846</v>
      </c>
      <c r="K2667" s="53">
        <f t="shared" si="457"/>
        <v>1.690237864521094</v>
      </c>
      <c r="L2667" s="53">
        <f t="shared" si="458"/>
        <v>30.592787086471208</v>
      </c>
      <c r="M2667" s="93">
        <f t="shared" si="459"/>
        <v>1.5929175947141443</v>
      </c>
      <c r="N2667" s="53">
        <f t="shared" si="460"/>
        <v>10.401547609400211</v>
      </c>
      <c r="O2667">
        <f t="shared" si="461"/>
        <v>0.61578519545801924</v>
      </c>
      <c r="P2667" s="53">
        <f t="shared" si="462"/>
        <v>9.2522328593138266</v>
      </c>
      <c r="Q2667" s="53">
        <v>0.2</v>
      </c>
      <c r="R2667" s="53">
        <f t="shared" si="463"/>
        <v>4.8723511964258961</v>
      </c>
    </row>
    <row r="2668" spans="2:18" ht="15">
      <c r="B2668" s="84">
        <v>32971</v>
      </c>
      <c r="C2668" s="85">
        <v>9.8000000000000007</v>
      </c>
      <c r="D2668" s="86">
        <v>20</v>
      </c>
      <c r="E2668" s="87">
        <v>7</v>
      </c>
      <c r="F2668" s="96">
        <f t="shared" si="454"/>
        <v>13.5</v>
      </c>
      <c r="G2668" s="96"/>
      <c r="H2668" s="74">
        <f t="shared" si="455"/>
        <v>98</v>
      </c>
      <c r="I2668" s="53">
        <f t="shared" si="453"/>
        <v>0.99800249627045878</v>
      </c>
      <c r="J2668" s="53">
        <f t="shared" si="456"/>
        <v>0.11977682853925833</v>
      </c>
      <c r="K2668" s="53">
        <f t="shared" si="457"/>
        <v>1.6972819727499531</v>
      </c>
      <c r="L2668" s="53">
        <f t="shared" si="458"/>
        <v>30.854586625364004</v>
      </c>
      <c r="M2668" s="93">
        <f t="shared" si="459"/>
        <v>3.2608830218444846</v>
      </c>
      <c r="N2668" s="53">
        <f t="shared" si="460"/>
        <v>18.912125007369205</v>
      </c>
      <c r="O2668">
        <f t="shared" si="461"/>
        <v>0.75629173150346363</v>
      </c>
      <c r="P2668" s="53">
        <f t="shared" si="462"/>
        <v>11.646017104401583</v>
      </c>
      <c r="Q2668" s="53">
        <v>0.2</v>
      </c>
      <c r="R2668" s="53">
        <f t="shared" si="463"/>
        <v>6.9446078704735736</v>
      </c>
    </row>
    <row r="2669" spans="2:18" ht="15">
      <c r="B2669" s="84">
        <v>32972</v>
      </c>
      <c r="C2669" s="85">
        <v>16.8</v>
      </c>
      <c r="D2669" s="86">
        <v>12</v>
      </c>
      <c r="E2669" s="87">
        <v>5</v>
      </c>
      <c r="F2669" s="96">
        <f t="shared" si="454"/>
        <v>8.5</v>
      </c>
      <c r="G2669" s="96"/>
      <c r="H2669" s="74">
        <f t="shared" si="455"/>
        <v>99</v>
      </c>
      <c r="I2669" s="53">
        <f t="shared" si="453"/>
        <v>0.99742928758342975</v>
      </c>
      <c r="J2669" s="53">
        <f t="shared" si="456"/>
        <v>0.12632235344451542</v>
      </c>
      <c r="K2669" s="53">
        <f t="shared" si="457"/>
        <v>1.7043069579144707</v>
      </c>
      <c r="L2669" s="53">
        <f t="shared" si="458"/>
        <v>31.11456446305997</v>
      </c>
      <c r="M2669" s="93">
        <f t="shared" si="459"/>
        <v>2.0275331714756257</v>
      </c>
      <c r="N2669" s="53">
        <f t="shared" si="460"/>
        <v>13.994637952628588</v>
      </c>
      <c r="O2669">
        <f t="shared" si="461"/>
        <v>0.56293085323359648</v>
      </c>
      <c r="P2669" s="53">
        <f t="shared" si="462"/>
        <v>8.3687143143084199</v>
      </c>
      <c r="Q2669" s="53">
        <v>0.2</v>
      </c>
      <c r="R2669" s="53">
        <f t="shared" si="463"/>
        <v>5.5909426026429507</v>
      </c>
    </row>
    <row r="2670" spans="2:18" ht="15">
      <c r="B2670" s="84">
        <v>32973</v>
      </c>
      <c r="C2670" s="85">
        <v>0.2</v>
      </c>
      <c r="D2670" s="86">
        <v>18</v>
      </c>
      <c r="E2670" s="87">
        <v>3</v>
      </c>
      <c r="F2670" s="96">
        <f t="shared" si="454"/>
        <v>10.5</v>
      </c>
      <c r="G2670" s="96"/>
      <c r="H2670" s="74">
        <f t="shared" si="455"/>
        <v>100</v>
      </c>
      <c r="I2670" s="53">
        <f t="shared" si="453"/>
        <v>0.99685683961156368</v>
      </c>
      <c r="J2670" s="53">
        <f t="shared" si="456"/>
        <v>0.13283213659038717</v>
      </c>
      <c r="K2670" s="53">
        <f t="shared" si="457"/>
        <v>1.7113117720582456</v>
      </c>
      <c r="L2670" s="53">
        <f t="shared" si="458"/>
        <v>31.37265193019261</v>
      </c>
      <c r="M2670" s="93">
        <f t="shared" si="459"/>
        <v>3.2201994371500593</v>
      </c>
      <c r="N2670" s="53">
        <f t="shared" si="460"/>
        <v>20.655978936839652</v>
      </c>
      <c r="O2670">
        <f t="shared" si="461"/>
        <v>0.63434223095270703</v>
      </c>
      <c r="P2670" s="53">
        <f t="shared" si="462"/>
        <v>9.564744649762261</v>
      </c>
      <c r="Q2670" s="53">
        <v>0.2</v>
      </c>
      <c r="R2670" s="53">
        <f t="shared" si="463"/>
        <v>7.1728603088450384</v>
      </c>
    </row>
    <row r="2671" spans="2:18" ht="15">
      <c r="B2671" s="84">
        <v>32974</v>
      </c>
      <c r="C2671" s="85">
        <v>0</v>
      </c>
      <c r="D2671" s="86">
        <v>19</v>
      </c>
      <c r="E2671" s="87">
        <v>3</v>
      </c>
      <c r="F2671" s="96">
        <f t="shared" si="454"/>
        <v>11</v>
      </c>
      <c r="G2671" s="96"/>
      <c r="H2671" s="74">
        <f t="shared" si="455"/>
        <v>101</v>
      </c>
      <c r="I2671" s="53">
        <f t="shared" si="453"/>
        <v>0.99628532175142503</v>
      </c>
      <c r="J2671" s="53">
        <f t="shared" si="456"/>
        <v>0.1393045162879965</v>
      </c>
      <c r="K2671" s="53">
        <f t="shared" si="457"/>
        <v>1.7182953342900864</v>
      </c>
      <c r="L2671" s="53">
        <f t="shared" si="458"/>
        <v>31.628781453279863</v>
      </c>
      <c r="M2671" s="93">
        <f t="shared" si="459"/>
        <v>3.4121994844711048</v>
      </c>
      <c r="N2671" s="53">
        <f t="shared" si="460"/>
        <v>21.507571388230307</v>
      </c>
      <c r="O2671">
        <f t="shared" si="461"/>
        <v>0.65338616455683207</v>
      </c>
      <c r="P2671" s="53">
        <f t="shared" si="462"/>
        <v>9.8866562389251857</v>
      </c>
      <c r="Q2671" s="53">
        <v>0.2</v>
      </c>
      <c r="R2671" s="53">
        <f t="shared" si="463"/>
        <v>7.3911730424181235</v>
      </c>
    </row>
    <row r="2672" spans="2:18" ht="15">
      <c r="B2672" s="84">
        <v>32975</v>
      </c>
      <c r="C2672" s="85">
        <v>0</v>
      </c>
      <c r="D2672" s="86">
        <v>18</v>
      </c>
      <c r="E2672" s="87">
        <v>4</v>
      </c>
      <c r="F2672" s="96">
        <f t="shared" si="454"/>
        <v>11</v>
      </c>
      <c r="G2672" s="96"/>
      <c r="H2672" s="74">
        <f t="shared" si="455"/>
        <v>102</v>
      </c>
      <c r="I2672" s="53">
        <f t="shared" si="453"/>
        <v>0.99571490312434352</v>
      </c>
      <c r="J2672" s="53">
        <f t="shared" si="456"/>
        <v>0.14573783503083854</v>
      </c>
      <c r="K2672" s="53">
        <f t="shared" si="457"/>
        <v>1.7252565290286555</v>
      </c>
      <c r="L2672" s="53">
        <f t="shared" si="458"/>
        <v>31.882886549630676</v>
      </c>
      <c r="M2672" s="93">
        <f t="shared" si="459"/>
        <v>3.2174633823857901</v>
      </c>
      <c r="N2672" s="53">
        <f t="shared" si="460"/>
        <v>20.280122454917198</v>
      </c>
      <c r="O2672">
        <f t="shared" si="461"/>
        <v>0.65338616455683207</v>
      </c>
      <c r="P2672" s="53">
        <f t="shared" si="462"/>
        <v>9.8866562389251857</v>
      </c>
      <c r="Q2672" s="53">
        <v>0.2</v>
      </c>
      <c r="R2672" s="53">
        <f t="shared" si="463"/>
        <v>7.1177867647528119</v>
      </c>
    </row>
    <row r="2673" spans="2:18" ht="15">
      <c r="B2673" s="84">
        <v>32976</v>
      </c>
      <c r="C2673" s="85">
        <v>0</v>
      </c>
      <c r="D2673" s="86">
        <v>20</v>
      </c>
      <c r="E2673" s="87">
        <v>1</v>
      </c>
      <c r="F2673" s="96">
        <f t="shared" si="454"/>
        <v>10.5</v>
      </c>
      <c r="G2673" s="96"/>
      <c r="H2673" s="74">
        <f t="shared" si="455"/>
        <v>103</v>
      </c>
      <c r="I2673" s="53">
        <f t="shared" si="453"/>
        <v>0.99514575252636817</v>
      </c>
      <c r="J2673" s="53">
        <f t="shared" si="456"/>
        <v>0.15213043947803545</v>
      </c>
      <c r="K2673" s="53">
        <f t="shared" si="457"/>
        <v>1.7321942042801588</v>
      </c>
      <c r="L2673" s="53">
        <f t="shared" si="458"/>
        <v>32.134901820960117</v>
      </c>
      <c r="M2673" s="93">
        <f t="shared" si="459"/>
        <v>3.7122711217201334</v>
      </c>
      <c r="N2673" s="53">
        <f t="shared" si="460"/>
        <v>23.812374231688278</v>
      </c>
      <c r="O2673">
        <f t="shared" si="461"/>
        <v>0.63434223095270703</v>
      </c>
      <c r="P2673" s="53">
        <f t="shared" si="462"/>
        <v>9.564744649762261</v>
      </c>
      <c r="Q2673" s="53">
        <v>0.2</v>
      </c>
      <c r="R2673" s="53">
        <f t="shared" si="463"/>
        <v>7.8739699072422091</v>
      </c>
    </row>
    <row r="2674" spans="2:18" ht="15">
      <c r="B2674" s="84">
        <v>32977</v>
      </c>
      <c r="C2674" s="85">
        <v>0</v>
      </c>
      <c r="D2674" s="86">
        <v>18</v>
      </c>
      <c r="E2674" s="87">
        <v>4</v>
      </c>
      <c r="F2674" s="96">
        <f t="shared" si="454"/>
        <v>11</v>
      </c>
      <c r="G2674" s="96"/>
      <c r="H2674" s="74">
        <f t="shared" si="455"/>
        <v>104</v>
      </c>
      <c r="I2674" s="53">
        <f t="shared" si="453"/>
        <v>0.9945780383783176</v>
      </c>
      <c r="J2674" s="53">
        <f t="shared" si="456"/>
        <v>0.15848068045680108</v>
      </c>
      <c r="K2674" s="53">
        <f t="shared" si="457"/>
        <v>1.7391071699522611</v>
      </c>
      <c r="L2674" s="53">
        <f t="shared" si="458"/>
        <v>32.384762945779599</v>
      </c>
      <c r="M2674" s="93">
        <f t="shared" si="459"/>
        <v>3.2681102685947683</v>
      </c>
      <c r="N2674" s="53">
        <f t="shared" si="460"/>
        <v>20.599356874149873</v>
      </c>
      <c r="O2674">
        <f t="shared" si="461"/>
        <v>0.65338616455683207</v>
      </c>
      <c r="P2674" s="53">
        <f t="shared" si="462"/>
        <v>9.8866562389251857</v>
      </c>
      <c r="Q2674" s="53">
        <v>0.2</v>
      </c>
      <c r="R2674" s="53">
        <f t="shared" si="463"/>
        <v>7.1888889566306435</v>
      </c>
    </row>
    <row r="2675" spans="2:18" ht="15">
      <c r="B2675" s="84">
        <v>32978</v>
      </c>
      <c r="C2675" s="85">
        <v>0</v>
      </c>
      <c r="D2675" s="86">
        <v>13</v>
      </c>
      <c r="E2675" s="87">
        <v>7</v>
      </c>
      <c r="F2675" s="96">
        <f t="shared" si="454"/>
        <v>10</v>
      </c>
      <c r="G2675" s="96"/>
      <c r="H2675" s="74">
        <f t="shared" si="455"/>
        <v>105</v>
      </c>
      <c r="I2675" s="53">
        <f t="shared" si="453"/>
        <v>0.9940119286759419</v>
      </c>
      <c r="J2675" s="53">
        <f t="shared" si="456"/>
        <v>0.16478691298506745</v>
      </c>
      <c r="K2675" s="53">
        <f t="shared" si="457"/>
        <v>1.7459941962077394</v>
      </c>
      <c r="L2675" s="53">
        <f t="shared" si="458"/>
        <v>32.63240667063225</v>
      </c>
      <c r="M2675" s="93">
        <f t="shared" si="459"/>
        <v>2.0809852370869026</v>
      </c>
      <c r="N2675" s="53">
        <f t="shared" si="460"/>
        <v>13.58856672174732</v>
      </c>
      <c r="O2675">
        <f t="shared" si="461"/>
        <v>0.61578519545801924</v>
      </c>
      <c r="P2675" s="53">
        <f t="shared" si="462"/>
        <v>9.2522328593138266</v>
      </c>
      <c r="Q2675" s="53">
        <v>0.2</v>
      </c>
      <c r="R2675" s="53">
        <f t="shared" si="463"/>
        <v>5.5782847020507091</v>
      </c>
    </row>
    <row r="2676" spans="2:18" ht="15">
      <c r="B2676" s="84">
        <v>32979</v>
      </c>
      <c r="C2676" s="85">
        <v>3.2</v>
      </c>
      <c r="D2676" s="86">
        <v>20</v>
      </c>
      <c r="E2676" s="87">
        <v>6</v>
      </c>
      <c r="F2676" s="96">
        <f t="shared" si="454"/>
        <v>13</v>
      </c>
      <c r="G2676" s="96"/>
      <c r="H2676" s="74">
        <f t="shared" si="455"/>
        <v>106</v>
      </c>
      <c r="I2676" s="53">
        <f t="shared" si="453"/>
        <v>0.99344759094020973</v>
      </c>
      <c r="J2676" s="53">
        <f t="shared" si="456"/>
        <v>0.17104749631521274</v>
      </c>
      <c r="K2676" s="53">
        <f t="shared" si="457"/>
        <v>1.7528540118617566</v>
      </c>
      <c r="L2676" s="53">
        <f t="shared" si="458"/>
        <v>32.877770800246196</v>
      </c>
      <c r="M2676" s="93">
        <f t="shared" si="459"/>
        <v>3.5482692816032007</v>
      </c>
      <c r="N2676" s="53">
        <f t="shared" si="460"/>
        <v>20.912950175818306</v>
      </c>
      <c r="O2676">
        <f t="shared" si="461"/>
        <v>0.73464846187074995</v>
      </c>
      <c r="P2676" s="53">
        <f t="shared" si="462"/>
        <v>11.273304901573978</v>
      </c>
      <c r="Q2676" s="53">
        <v>0.2</v>
      </c>
      <c r="R2676" s="53">
        <f t="shared" si="463"/>
        <v>7.3692713359686746</v>
      </c>
    </row>
    <row r="2677" spans="2:18" ht="15">
      <c r="B2677" s="84">
        <v>32980</v>
      </c>
      <c r="C2677" s="85">
        <v>0</v>
      </c>
      <c r="D2677" s="86">
        <v>19</v>
      </c>
      <c r="E2677" s="87">
        <v>3</v>
      </c>
      <c r="F2677" s="96">
        <f t="shared" si="454"/>
        <v>11</v>
      </c>
      <c r="G2677" s="96"/>
      <c r="H2677" s="74">
        <f t="shared" si="455"/>
        <v>107</v>
      </c>
      <c r="I2677" s="53">
        <f t="shared" si="453"/>
        <v>0.99288519216773652</v>
      </c>
      <c r="J2677" s="53">
        <f t="shared" si="456"/>
        <v>0.17726079399979452</v>
      </c>
      <c r="K2677" s="53">
        <f t="shared" si="457"/>
        <v>1.7596853028269679</v>
      </c>
      <c r="L2677" s="53">
        <f t="shared" si="458"/>
        <v>33.120794186681486</v>
      </c>
      <c r="M2677" s="93">
        <f t="shared" si="459"/>
        <v>3.5731619005305895</v>
      </c>
      <c r="N2677" s="53">
        <f t="shared" si="460"/>
        <v>22.522140046943413</v>
      </c>
      <c r="O2677">
        <f t="shared" si="461"/>
        <v>0.65338616455683207</v>
      </c>
      <c r="P2677" s="53">
        <f t="shared" si="462"/>
        <v>9.8866562389251857</v>
      </c>
      <c r="Q2677" s="53">
        <v>0.2</v>
      </c>
      <c r="R2677" s="53">
        <f t="shared" si="463"/>
        <v>7.6171450902269013</v>
      </c>
    </row>
    <row r="2678" spans="2:18" ht="15">
      <c r="B2678" s="84">
        <v>32981</v>
      </c>
      <c r="C2678" s="85">
        <v>1.8</v>
      </c>
      <c r="D2678" s="86">
        <v>11</v>
      </c>
      <c r="E2678" s="87">
        <v>6</v>
      </c>
      <c r="F2678" s="96">
        <f t="shared" si="454"/>
        <v>8.5</v>
      </c>
      <c r="G2678" s="96"/>
      <c r="H2678" s="74">
        <f t="shared" si="455"/>
        <v>108</v>
      </c>
      <c r="I2678" s="53">
        <f t="shared" si="453"/>
        <v>0.99232489878136709</v>
      </c>
      <c r="J2678" s="53">
        <f t="shared" si="456"/>
        <v>0.18342517398019959</v>
      </c>
      <c r="K2678" s="53">
        <f t="shared" si="457"/>
        <v>1.7664867106110842</v>
      </c>
      <c r="L2678" s="53">
        <f t="shared" si="458"/>
        <v>33.361416717549993</v>
      </c>
      <c r="M2678" s="93">
        <f t="shared" si="459"/>
        <v>1.8373196051365592</v>
      </c>
      <c r="N2678" s="53">
        <f t="shared" si="460"/>
        <v>12.681727253043748</v>
      </c>
      <c r="O2678">
        <f t="shared" si="461"/>
        <v>0.56293085323359648</v>
      </c>
      <c r="P2678" s="53">
        <f t="shared" si="462"/>
        <v>8.3687143143084199</v>
      </c>
      <c r="Q2678" s="53">
        <v>0.2</v>
      </c>
      <c r="R2678" s="53">
        <f t="shared" si="463"/>
        <v>5.3027145253307264</v>
      </c>
    </row>
    <row r="2679" spans="2:18" ht="15">
      <c r="B2679" s="84">
        <v>32982</v>
      </c>
      <c r="C2679" s="85">
        <v>6.4</v>
      </c>
      <c r="D2679" s="86">
        <v>16</v>
      </c>
      <c r="E2679" s="87">
        <v>5</v>
      </c>
      <c r="F2679" s="96">
        <f t="shared" si="454"/>
        <v>10.5</v>
      </c>
      <c r="G2679" s="96"/>
      <c r="H2679" s="74">
        <f t="shared" si="455"/>
        <v>109</v>
      </c>
      <c r="I2679" s="53">
        <f t="shared" si="453"/>
        <v>0.99176687658092877</v>
      </c>
      <c r="J2679" s="53">
        <f t="shared" si="456"/>
        <v>0.18953900869906945</v>
      </c>
      <c r="K2679" s="53">
        <f t="shared" si="457"/>
        <v>1.773256830871865</v>
      </c>
      <c r="L2679" s="53">
        <f t="shared" si="458"/>
        <v>33.599579303390037</v>
      </c>
      <c r="M2679" s="93">
        <f t="shared" si="459"/>
        <v>2.9533579787839974</v>
      </c>
      <c r="N2679" s="53">
        <f t="shared" si="460"/>
        <v>18.944323602733053</v>
      </c>
      <c r="O2679">
        <f t="shared" si="461"/>
        <v>0.63434223095270703</v>
      </c>
      <c r="P2679" s="53">
        <f t="shared" si="462"/>
        <v>9.564744649762261</v>
      </c>
      <c r="Q2679" s="53">
        <v>0.2</v>
      </c>
      <c r="R2679" s="53">
        <f t="shared" si="463"/>
        <v>6.7926614199896393</v>
      </c>
    </row>
    <row r="2680" spans="2:18" ht="15">
      <c r="B2680" s="84">
        <v>32983</v>
      </c>
      <c r="C2680" s="85">
        <v>1.4</v>
      </c>
      <c r="D2680" s="86">
        <v>15</v>
      </c>
      <c r="E2680" s="87">
        <v>4</v>
      </c>
      <c r="F2680" s="96">
        <f t="shared" si="454"/>
        <v>9.5</v>
      </c>
      <c r="G2680" s="96"/>
      <c r="H2680" s="74">
        <f t="shared" si="455"/>
        <v>110</v>
      </c>
      <c r="I2680" s="53">
        <f t="shared" si="453"/>
        <v>0.99121129069416836</v>
      </c>
      <c r="J2680" s="53">
        <f t="shared" si="456"/>
        <v>0.19560067523736388</v>
      </c>
      <c r="K2680" s="53">
        <f t="shared" si="457"/>
        <v>1.7799942120349357</v>
      </c>
      <c r="L2680" s="53">
        <f t="shared" si="458"/>
        <v>33.835223864280934</v>
      </c>
      <c r="M2680" s="93">
        <f t="shared" si="459"/>
        <v>2.8689799781037331</v>
      </c>
      <c r="N2680" s="53">
        <f t="shared" si="460"/>
        <v>19.077186183434794</v>
      </c>
      <c r="O2680">
        <f t="shared" si="461"/>
        <v>0.59770450458842328</v>
      </c>
      <c r="P2680" s="53">
        <f t="shared" si="462"/>
        <v>8.9488800645474278</v>
      </c>
      <c r="Q2680" s="53">
        <v>0.2</v>
      </c>
      <c r="R2680" s="53">
        <f t="shared" si="463"/>
        <v>6.7654154830153477</v>
      </c>
    </row>
    <row r="2681" spans="2:18" ht="15">
      <c r="B2681" s="84">
        <v>32984</v>
      </c>
      <c r="C2681" s="85">
        <v>0.2</v>
      </c>
      <c r="D2681" s="86">
        <v>17</v>
      </c>
      <c r="E2681" s="87">
        <v>5</v>
      </c>
      <c r="F2681" s="96">
        <f t="shared" si="454"/>
        <v>11</v>
      </c>
      <c r="G2681" s="96"/>
      <c r="H2681" s="74">
        <f t="shared" si="455"/>
        <v>111</v>
      </c>
      <c r="I2681" s="53">
        <f t="shared" si="453"/>
        <v>0.99065830552788836</v>
      </c>
      <c r="J2681" s="53">
        <f t="shared" si="456"/>
        <v>0.20160855547686729</v>
      </c>
      <c r="K2681" s="53">
        <f t="shared" si="457"/>
        <v>1.7866973539801925</v>
      </c>
      <c r="L2681" s="53">
        <f t="shared" si="458"/>
        <v>34.068293315785375</v>
      </c>
      <c r="M2681" s="93">
        <f t="shared" si="459"/>
        <v>3.1829730539858199</v>
      </c>
      <c r="N2681" s="53">
        <f t="shared" si="460"/>
        <v>20.062725083033811</v>
      </c>
      <c r="O2681">
        <f t="shared" si="461"/>
        <v>0.65338616455683207</v>
      </c>
      <c r="P2681" s="53">
        <f t="shared" si="462"/>
        <v>9.8866562389251857</v>
      </c>
      <c r="Q2681" s="53">
        <v>0.2</v>
      </c>
      <c r="R2681" s="53">
        <f t="shared" si="463"/>
        <v>7.0693664544161541</v>
      </c>
    </row>
    <row r="2682" spans="2:18" ht="15">
      <c r="B2682" s="84">
        <v>32985</v>
      </c>
      <c r="C2682" s="85">
        <v>0.2</v>
      </c>
      <c r="D2682" s="86">
        <v>16</v>
      </c>
      <c r="E2682" s="87">
        <v>4</v>
      </c>
      <c r="F2682" s="96">
        <f t="shared" si="454"/>
        <v>10</v>
      </c>
      <c r="G2682" s="96"/>
      <c r="H2682" s="74">
        <f t="shared" si="455"/>
        <v>112</v>
      </c>
      <c r="I2682" s="53">
        <f t="shared" si="453"/>
        <v>0.99010808471929601</v>
      </c>
      <c r="J2682" s="53">
        <f t="shared" si="456"/>
        <v>0.20756103628894179</v>
      </c>
      <c r="K2682" s="53">
        <f t="shared" si="457"/>
        <v>1.7933647068029879</v>
      </c>
      <c r="L2682" s="53">
        <f t="shared" si="458"/>
        <v>34.298731554310635</v>
      </c>
      <c r="M2682" s="93">
        <f t="shared" si="459"/>
        <v>3.0932352567114054</v>
      </c>
      <c r="N2682" s="53">
        <f t="shared" si="460"/>
        <v>20.198429533658839</v>
      </c>
      <c r="O2682">
        <f t="shared" si="461"/>
        <v>0.61578519545801924</v>
      </c>
      <c r="P2682" s="53">
        <f t="shared" si="462"/>
        <v>9.2522328593138266</v>
      </c>
      <c r="Q2682" s="53">
        <v>0.2</v>
      </c>
      <c r="R2682" s="53">
        <f t="shared" si="463"/>
        <v>7.042387508473908</v>
      </c>
    </row>
    <row r="2683" spans="2:18" ht="15">
      <c r="B2683" s="84">
        <v>32986</v>
      </c>
      <c r="C2683" s="85">
        <v>10.199999999999999</v>
      </c>
      <c r="D2683" s="86">
        <v>10</v>
      </c>
      <c r="E2683" s="87">
        <v>5</v>
      </c>
      <c r="F2683" s="96">
        <f t="shared" si="454"/>
        <v>7.5</v>
      </c>
      <c r="G2683" s="96"/>
      <c r="H2683" s="74">
        <f t="shared" si="455"/>
        <v>113</v>
      </c>
      <c r="I2683" s="53">
        <f t="shared" si="453"/>
        <v>0.98956079108758077</v>
      </c>
      <c r="J2683" s="53">
        <f t="shared" si="456"/>
        <v>0.21345650975027131</v>
      </c>
      <c r="K2683" s="53">
        <f t="shared" si="457"/>
        <v>1.7999946696566702</v>
      </c>
      <c r="L2683" s="53">
        <f t="shared" si="458"/>
        <v>34.526483441982286</v>
      </c>
      <c r="M2683" s="93">
        <f t="shared" si="459"/>
        <v>1.8291837903815422</v>
      </c>
      <c r="N2683" s="53">
        <f t="shared" si="460"/>
        <v>13.124605880049865</v>
      </c>
      <c r="O2683">
        <f t="shared" si="461"/>
        <v>0.52994046015629992</v>
      </c>
      <c r="P2683" s="53">
        <f t="shared" si="462"/>
        <v>7.8224239699391331</v>
      </c>
      <c r="Q2683" s="53">
        <v>0.2</v>
      </c>
      <c r="R2683" s="53">
        <f t="shared" si="463"/>
        <v>5.3476088237716137</v>
      </c>
    </row>
    <row r="2684" spans="2:18" ht="15">
      <c r="B2684" s="84">
        <v>32987</v>
      </c>
      <c r="C2684" s="85">
        <v>4</v>
      </c>
      <c r="D2684" s="86">
        <v>18</v>
      </c>
      <c r="E2684" s="87">
        <v>5</v>
      </c>
      <c r="F2684" s="96">
        <f t="shared" si="454"/>
        <v>11.5</v>
      </c>
      <c r="G2684" s="96"/>
      <c r="H2684" s="74">
        <f t="shared" si="455"/>
        <v>114</v>
      </c>
      <c r="I2684" s="53">
        <f t="shared" si="453"/>
        <v>0.98901658658573355</v>
      </c>
      <c r="J2684" s="53">
        <f t="shared" si="456"/>
        <v>0.21929337338631621</v>
      </c>
      <c r="K2684" s="53">
        <f t="shared" si="457"/>
        <v>1.8065855896834622</v>
      </c>
      <c r="L2684" s="53">
        <f t="shared" si="458"/>
        <v>34.751494791126646</v>
      </c>
      <c r="M2684" s="93">
        <f t="shared" si="459"/>
        <v>3.4380505668844812</v>
      </c>
      <c r="N2684" s="53">
        <f t="shared" si="460"/>
        <v>21.30071038263257</v>
      </c>
      <c r="O2684">
        <f t="shared" si="461"/>
        <v>0.67292773448592091</v>
      </c>
      <c r="P2684" s="53">
        <f t="shared" si="462"/>
        <v>10.218213752667999</v>
      </c>
      <c r="Q2684" s="53">
        <v>0.2</v>
      </c>
      <c r="R2684" s="53">
        <f t="shared" si="463"/>
        <v>7.3736457336362866</v>
      </c>
    </row>
    <row r="2685" spans="2:18" ht="15">
      <c r="B2685" s="84">
        <v>32988</v>
      </c>
      <c r="C2685" s="85">
        <v>0</v>
      </c>
      <c r="D2685" s="86">
        <v>22</v>
      </c>
      <c r="E2685" s="87">
        <v>6</v>
      </c>
      <c r="F2685" s="96">
        <f t="shared" si="454"/>
        <v>14</v>
      </c>
      <c r="G2685" s="96"/>
      <c r="H2685" s="74">
        <f t="shared" si="455"/>
        <v>115</v>
      </c>
      <c r="I2685" s="53">
        <f t="shared" si="453"/>
        <v>0.98847563225262169</v>
      </c>
      <c r="J2685" s="53">
        <f t="shared" si="456"/>
        <v>0.22507003044315249</v>
      </c>
      <c r="K2685" s="53">
        <f t="shared" si="457"/>
        <v>1.8131357610410594</v>
      </c>
      <c r="L2685" s="53">
        <f t="shared" si="458"/>
        <v>34.973712348461028</v>
      </c>
      <c r="M2685" s="93">
        <f t="shared" si="459"/>
        <v>4.1660868422906185</v>
      </c>
      <c r="N2685" s="53">
        <f t="shared" si="460"/>
        <v>23.782124396953499</v>
      </c>
      <c r="O2685">
        <f t="shared" si="461"/>
        <v>0.77848917725545741</v>
      </c>
      <c r="P2685" s="53">
        <f t="shared" si="462"/>
        <v>12.02968899466322</v>
      </c>
      <c r="Q2685" s="53">
        <v>0.2</v>
      </c>
      <c r="R2685" s="53">
        <f t="shared" si="463"/>
        <v>8.0703964044879228</v>
      </c>
    </row>
    <row r="2686" spans="2:18" ht="15">
      <c r="B2686" s="84">
        <v>32989</v>
      </c>
      <c r="C2686" s="85">
        <v>0</v>
      </c>
      <c r="D2686" s="86">
        <v>23</v>
      </c>
      <c r="E2686" s="87">
        <v>8</v>
      </c>
      <c r="F2686" s="96">
        <f t="shared" si="454"/>
        <v>15.5</v>
      </c>
      <c r="G2686" s="96"/>
      <c r="H2686" s="74">
        <f t="shared" si="455"/>
        <v>116</v>
      </c>
      <c r="I2686" s="53">
        <f t="shared" si="453"/>
        <v>0.98793808816533546</v>
      </c>
      <c r="J2686" s="53">
        <f t="shared" si="456"/>
        <v>0.2307848901883201</v>
      </c>
      <c r="K2686" s="53">
        <f t="shared" si="457"/>
        <v>1.8196434240327124</v>
      </c>
      <c r="L2686" s="53">
        <f t="shared" si="458"/>
        <v>35.193083779092866</v>
      </c>
      <c r="M2686" s="93">
        <f t="shared" si="459"/>
        <v>4.2505649816324809</v>
      </c>
      <c r="N2686" s="53">
        <f t="shared" si="460"/>
        <v>23.171378654278541</v>
      </c>
      <c r="O2686">
        <f t="shared" si="461"/>
        <v>0.84852650924855288</v>
      </c>
      <c r="P2686" s="53">
        <f t="shared" si="462"/>
        <v>13.249293405289498</v>
      </c>
      <c r="Q2686" s="53">
        <v>0.2</v>
      </c>
      <c r="R2686" s="53">
        <f t="shared" si="463"/>
        <v>8.0115778945637857</v>
      </c>
    </row>
    <row r="2687" spans="2:18" ht="15">
      <c r="B2687" s="84">
        <v>32990</v>
      </c>
      <c r="C2687" s="85">
        <v>0</v>
      </c>
      <c r="D2687" s="86">
        <v>24</v>
      </c>
      <c r="E2687" s="87">
        <v>6</v>
      </c>
      <c r="F2687" s="96">
        <f t="shared" si="454"/>
        <v>15</v>
      </c>
      <c r="G2687" s="96"/>
      <c r="H2687" s="74">
        <f t="shared" si="455"/>
        <v>117</v>
      </c>
      <c r="I2687" s="53">
        <f t="shared" si="453"/>
        <v>0.98740411339181866</v>
      </c>
      <c r="J2687" s="53">
        <f t="shared" si="456"/>
        <v>0.2364363682412613</v>
      </c>
      <c r="K2687" s="53">
        <f t="shared" si="457"/>
        <v>1.8261067643489397</v>
      </c>
      <c r="L2687" s="53">
        <f t="shared" si="458"/>
        <v>35.409557650431303</v>
      </c>
      <c r="M2687" s="93">
        <f t="shared" si="459"/>
        <v>4.6145575990417163</v>
      </c>
      <c r="N2687" s="53">
        <f t="shared" si="460"/>
        <v>25.539105100104685</v>
      </c>
      <c r="O2687">
        <f t="shared" si="461"/>
        <v>0.8245943710158492</v>
      </c>
      <c r="P2687" s="53">
        <f t="shared" si="462"/>
        <v>12.831038046583151</v>
      </c>
      <c r="Q2687" s="53">
        <v>0.2</v>
      </c>
      <c r="R2687" s="53">
        <f t="shared" si="463"/>
        <v>8.523049842540015</v>
      </c>
    </row>
    <row r="2688" spans="2:18" ht="15">
      <c r="B2688" s="84">
        <v>32991</v>
      </c>
      <c r="C2688" s="85">
        <v>0</v>
      </c>
      <c r="D2688" s="86">
        <v>26</v>
      </c>
      <c r="E2688" s="87">
        <v>6</v>
      </c>
      <c r="F2688" s="96">
        <f t="shared" si="454"/>
        <v>16</v>
      </c>
      <c r="G2688" s="96"/>
      <c r="H2688" s="74">
        <f t="shared" si="455"/>
        <v>118</v>
      </c>
      <c r="I2688" s="53">
        <f t="shared" si="453"/>
        <v>0.98687386594379756</v>
      </c>
      <c r="J2688" s="53">
        <f t="shared" si="456"/>
        <v>0.24202288693386306</v>
      </c>
      <c r="K2688" s="53">
        <f t="shared" si="457"/>
        <v>1.8325239124293682</v>
      </c>
      <c r="L2688" s="53">
        <f t="shared" si="458"/>
        <v>35.623083416116273</v>
      </c>
      <c r="M2688" s="93">
        <f t="shared" si="459"/>
        <v>5.0426947470446573</v>
      </c>
      <c r="N2688" s="53">
        <f t="shared" si="460"/>
        <v>27.082916269437685</v>
      </c>
      <c r="O2688">
        <f t="shared" si="461"/>
        <v>0.87306160859956128</v>
      </c>
      <c r="P2688" s="53">
        <f t="shared" si="462"/>
        <v>13.679665048200096</v>
      </c>
      <c r="Q2688" s="53">
        <v>0.2</v>
      </c>
      <c r="R2688" s="53">
        <f t="shared" si="463"/>
        <v>8.9286752615052229</v>
      </c>
    </row>
    <row r="2689" spans="2:18" ht="15">
      <c r="B2689" s="84">
        <v>32992</v>
      </c>
      <c r="C2689" s="85">
        <v>0</v>
      </c>
      <c r="D2689" s="86">
        <v>25</v>
      </c>
      <c r="E2689" s="87">
        <v>7</v>
      </c>
      <c r="F2689" s="96">
        <f t="shared" si="454"/>
        <v>16</v>
      </c>
      <c r="G2689" s="96"/>
      <c r="H2689" s="74">
        <f t="shared" si="455"/>
        <v>119</v>
      </c>
      <c r="I2689" s="53">
        <f t="shared" si="453"/>
        <v>0.98634750273002292</v>
      </c>
      <c r="J2689" s="53">
        <f t="shared" si="456"/>
        <v>0.24754287570157374</v>
      </c>
      <c r="K2689" s="53">
        <f t="shared" si="457"/>
        <v>1.8388929429535461</v>
      </c>
      <c r="L2689" s="53">
        <f t="shared" si="458"/>
        <v>35.833611400072293</v>
      </c>
      <c r="M2689" s="93">
        <f t="shared" si="459"/>
        <v>4.8121926564351378</v>
      </c>
      <c r="N2689" s="53">
        <f t="shared" si="460"/>
        <v>25.844953407702587</v>
      </c>
      <c r="O2689">
        <f t="shared" si="461"/>
        <v>0.87306160859956128</v>
      </c>
      <c r="P2689" s="53">
        <f t="shared" si="462"/>
        <v>13.679665048200096</v>
      </c>
      <c r="Q2689" s="53">
        <v>0.2</v>
      </c>
      <c r="R2689" s="53">
        <f t="shared" si="463"/>
        <v>8.6465200750912974</v>
      </c>
    </row>
    <row r="2690" spans="2:18" ht="15">
      <c r="B2690" s="84">
        <v>32993</v>
      </c>
      <c r="C2690" s="85">
        <v>0</v>
      </c>
      <c r="D2690" s="86">
        <v>24</v>
      </c>
      <c r="E2690" s="87">
        <v>8</v>
      </c>
      <c r="F2690" s="96">
        <f t="shared" si="454"/>
        <v>16</v>
      </c>
      <c r="G2690" s="96"/>
      <c r="H2690" s="74">
        <f t="shared" si="455"/>
        <v>120</v>
      </c>
      <c r="I2690" s="53">
        <f t="shared" si="453"/>
        <v>0.98582517950983806</v>
      </c>
      <c r="J2690" s="53">
        <f t="shared" si="456"/>
        <v>0.25299477150548283</v>
      </c>
      <c r="K2690" s="53">
        <f t="shared" si="457"/>
        <v>1.8452118744698753</v>
      </c>
      <c r="L2690" s="53">
        <f t="shared" si="458"/>
        <v>36.041092780795132</v>
      </c>
      <c r="M2690" s="93">
        <f t="shared" si="459"/>
        <v>4.5632484572948098</v>
      </c>
      <c r="N2690" s="53">
        <f t="shared" si="460"/>
        <v>24.507943090940692</v>
      </c>
      <c r="O2690">
        <f t="shared" si="461"/>
        <v>0.87306160859956128</v>
      </c>
      <c r="P2690" s="53">
        <f t="shared" si="462"/>
        <v>13.679665048200096</v>
      </c>
      <c r="Q2690" s="53">
        <v>0.2</v>
      </c>
      <c r="R2690" s="53">
        <f t="shared" si="463"/>
        <v>8.3417900974613062</v>
      </c>
    </row>
    <row r="2691" spans="2:18" ht="15">
      <c r="B2691" s="84">
        <v>32994</v>
      </c>
      <c r="C2691" s="85">
        <v>0</v>
      </c>
      <c r="D2691" s="86">
        <v>28</v>
      </c>
      <c r="E2691" s="87">
        <v>7</v>
      </c>
      <c r="F2691" s="96">
        <f t="shared" si="454"/>
        <v>17.5</v>
      </c>
      <c r="G2691" s="96"/>
      <c r="H2691" s="74">
        <f t="shared" si="455"/>
        <v>121</v>
      </c>
      <c r="I2691" s="53">
        <f t="shared" si="453"/>
        <v>0.98530705084708703</v>
      </c>
      <c r="J2691" s="53">
        <f t="shared" si="456"/>
        <v>0.25837701928569073</v>
      </c>
      <c r="K2691" s="53">
        <f t="shared" si="457"/>
        <v>1.8514786691720928</v>
      </c>
      <c r="L2691" s="53">
        <f t="shared" si="458"/>
        <v>36.245479575980454</v>
      </c>
      <c r="M2691" s="93">
        <f t="shared" si="459"/>
        <v>5.4908259399524528</v>
      </c>
      <c r="N2691" s="53">
        <f t="shared" si="460"/>
        <v>28.236601138674079</v>
      </c>
      <c r="O2691">
        <f t="shared" si="461"/>
        <v>0.95041280970568121</v>
      </c>
      <c r="P2691" s="53">
        <f t="shared" si="462"/>
        <v>15.046556310891852</v>
      </c>
      <c r="Q2691" s="53">
        <v>0.2</v>
      </c>
      <c r="R2691" s="53">
        <f t="shared" si="463"/>
        <v>9.2726118494001089</v>
      </c>
    </row>
    <row r="2692" spans="2:18" ht="15">
      <c r="B2692" s="84">
        <v>32995</v>
      </c>
      <c r="C2692" s="85">
        <v>0</v>
      </c>
      <c r="D2692" s="86">
        <v>28</v>
      </c>
      <c r="E2692" s="87">
        <v>9</v>
      </c>
      <c r="F2692" s="96">
        <f t="shared" si="454"/>
        <v>18.5</v>
      </c>
      <c r="G2692" s="96"/>
      <c r="H2692" s="74">
        <f t="shared" si="455"/>
        <v>122</v>
      </c>
      <c r="I2692" s="53">
        <f t="shared" si="453"/>
        <v>0.98479327006437722</v>
      </c>
      <c r="J2692" s="53">
        <f t="shared" si="456"/>
        <v>0.26368807244622355</v>
      </c>
      <c r="K2692" s="53">
        <f t="shared" si="457"/>
        <v>1.8576912328329742</v>
      </c>
      <c r="L2692" s="53">
        <f t="shared" si="458"/>
        <v>36.446724627604532</v>
      </c>
      <c r="M2692" s="93">
        <f t="shared" si="459"/>
        <v>5.4005924451342233</v>
      </c>
      <c r="N2692" s="53">
        <f t="shared" si="460"/>
        <v>27.007490210713158</v>
      </c>
      <c r="O2692">
        <f t="shared" si="461"/>
        <v>1.0052337064307559</v>
      </c>
      <c r="P2692" s="53">
        <f t="shared" si="462"/>
        <v>16.024156693524468</v>
      </c>
      <c r="Q2692" s="53">
        <v>0.2</v>
      </c>
      <c r="R2692" s="53">
        <f t="shared" si="463"/>
        <v>9.0417705656850504</v>
      </c>
    </row>
    <row r="2693" spans="2:18" ht="15">
      <c r="B2693" s="84">
        <v>32996</v>
      </c>
      <c r="C2693" s="85">
        <v>0</v>
      </c>
      <c r="D2693" s="86">
        <v>27</v>
      </c>
      <c r="E2693" s="87">
        <v>12</v>
      </c>
      <c r="F2693" s="96">
        <f t="shared" si="454"/>
        <v>19.5</v>
      </c>
      <c r="G2693" s="96"/>
      <c r="H2693" s="74">
        <f t="shared" si="455"/>
        <v>123</v>
      </c>
      <c r="I2693" s="53">
        <f t="shared" si="453"/>
        <v>0.98428398919770821</v>
      </c>
      <c r="J2693" s="53">
        <f t="shared" si="456"/>
        <v>0.26892639337166119</v>
      </c>
      <c r="K2693" s="53">
        <f t="shared" si="457"/>
        <v>1.863847414905129</v>
      </c>
      <c r="L2693" s="53">
        <f t="shared" si="458"/>
        <v>36.64478158756696</v>
      </c>
      <c r="M2693" s="93">
        <f t="shared" si="459"/>
        <v>4.9575382353248294</v>
      </c>
      <c r="N2693" s="53">
        <f t="shared" si="460"/>
        <v>24.127186898389358</v>
      </c>
      <c r="O2693">
        <f t="shared" si="461"/>
        <v>1.0627844323448907</v>
      </c>
      <c r="P2693" s="53">
        <f t="shared" si="462"/>
        <v>17.057933627510408</v>
      </c>
      <c r="Q2693" s="53">
        <v>0.2</v>
      </c>
      <c r="R2693" s="53">
        <f t="shared" si="463"/>
        <v>8.4264217587907986</v>
      </c>
    </row>
    <row r="2694" spans="2:18" ht="15">
      <c r="B2694" s="84">
        <v>32997</v>
      </c>
      <c r="C2694" s="85">
        <v>0</v>
      </c>
      <c r="D2694" s="86">
        <v>25</v>
      </c>
      <c r="E2694" s="87">
        <v>11</v>
      </c>
      <c r="F2694" s="96">
        <f t="shared" si="454"/>
        <v>18</v>
      </c>
      <c r="G2694" s="96"/>
      <c r="H2694" s="74">
        <f t="shared" si="455"/>
        <v>124</v>
      </c>
      <c r="I2694" s="53">
        <f t="shared" si="453"/>
        <v>0.98377935895148183</v>
      </c>
      <c r="J2694" s="53">
        <f t="shared" si="456"/>
        <v>0.27409045397556114</v>
      </c>
      <c r="K2694" s="53">
        <f t="shared" si="457"/>
        <v>1.8699450087988925</v>
      </c>
      <c r="L2694" s="53">
        <f t="shared" si="458"/>
        <v>36.839604904004887</v>
      </c>
      <c r="M2694" s="93">
        <f t="shared" si="459"/>
        <v>4.6212714763677294</v>
      </c>
      <c r="N2694" s="53">
        <f t="shared" si="460"/>
        <v>23.433000568533579</v>
      </c>
      <c r="O2694">
        <f t="shared" si="461"/>
        <v>0.97748894673792364</v>
      </c>
      <c r="P2694" s="53">
        <f t="shared" si="462"/>
        <v>15.528504174899853</v>
      </c>
      <c r="Q2694" s="53">
        <v>0.2</v>
      </c>
      <c r="R2694" s="53">
        <f t="shared" si="463"/>
        <v>8.1957514174523531</v>
      </c>
    </row>
    <row r="2695" spans="2:18" ht="15">
      <c r="B2695" s="84">
        <v>32998</v>
      </c>
      <c r="C2695" s="85">
        <v>0</v>
      </c>
      <c r="D2695" s="86">
        <v>26</v>
      </c>
      <c r="E2695" s="87">
        <v>11</v>
      </c>
      <c r="F2695" s="96">
        <f t="shared" si="454"/>
        <v>18.5</v>
      </c>
      <c r="G2695" s="96"/>
      <c r="H2695" s="74">
        <f t="shared" si="455"/>
        <v>125</v>
      </c>
      <c r="I2695" s="53">
        <f t="shared" si="453"/>
        <v>0.98327952865390666</v>
      </c>
      <c r="J2695" s="53">
        <f t="shared" si="456"/>
        <v>0.27917873628067436</v>
      </c>
      <c r="K2695" s="53">
        <f t="shared" si="457"/>
        <v>1.875981752347422</v>
      </c>
      <c r="L2695" s="53">
        <f t="shared" si="458"/>
        <v>37.031149808387767</v>
      </c>
      <c r="M2695" s="93">
        <f t="shared" si="459"/>
        <v>4.8754973543911353</v>
      </c>
      <c r="N2695" s="53">
        <f t="shared" si="460"/>
        <v>24.381574504795626</v>
      </c>
      <c r="O2695">
        <f t="shared" si="461"/>
        <v>1.0052337064307559</v>
      </c>
      <c r="P2695" s="53">
        <f t="shared" si="462"/>
        <v>16.024156693524468</v>
      </c>
      <c r="Q2695" s="53">
        <v>0.2</v>
      </c>
      <c r="R2695" s="53">
        <f t="shared" si="463"/>
        <v>8.4377686061590929</v>
      </c>
    </row>
    <row r="2696" spans="2:18" ht="15">
      <c r="B2696" s="84">
        <v>32999</v>
      </c>
      <c r="C2696" s="85">
        <v>0</v>
      </c>
      <c r="D2696" s="86">
        <v>27</v>
      </c>
      <c r="E2696" s="87">
        <v>10</v>
      </c>
      <c r="F2696" s="96">
        <f t="shared" si="454"/>
        <v>18.5</v>
      </c>
      <c r="G2696" s="96"/>
      <c r="H2696" s="74">
        <f t="shared" si="455"/>
        <v>126</v>
      </c>
      <c r="I2696" s="53">
        <f t="shared" si="453"/>
        <v>0.98278464621280937</v>
      </c>
      <c r="J2696" s="53">
        <f t="shared" si="456"/>
        <v>0.28418973303085449</v>
      </c>
      <c r="K2696" s="53">
        <f t="shared" si="457"/>
        <v>1.8819553284691202</v>
      </c>
      <c r="L2696" s="53">
        <f t="shared" si="458"/>
        <v>37.219372303500279</v>
      </c>
      <c r="M2696" s="93">
        <f t="shared" si="459"/>
        <v>5.2167449445159457</v>
      </c>
      <c r="N2696" s="53">
        <f t="shared" si="460"/>
        <v>26.088098565508425</v>
      </c>
      <c r="O2696">
        <f t="shared" si="461"/>
        <v>1.0052337064307559</v>
      </c>
      <c r="P2696" s="53">
        <f t="shared" si="462"/>
        <v>16.024156693524468</v>
      </c>
      <c r="Q2696" s="53">
        <v>0.2</v>
      </c>
      <c r="R2696" s="53">
        <f t="shared" si="463"/>
        <v>8.8302960107235009</v>
      </c>
    </row>
    <row r="2697" spans="2:18" ht="15">
      <c r="B2697" s="84">
        <v>33000</v>
      </c>
      <c r="C2697" s="85">
        <v>0</v>
      </c>
      <c r="D2697" s="86">
        <v>27</v>
      </c>
      <c r="E2697" s="87">
        <v>9</v>
      </c>
      <c r="F2697" s="96">
        <f t="shared" si="454"/>
        <v>18</v>
      </c>
      <c r="G2697" s="96"/>
      <c r="H2697" s="74">
        <f t="shared" si="455"/>
        <v>127</v>
      </c>
      <c r="I2697" s="53">
        <f t="shared" si="453"/>
        <v>0.98229485807186612</v>
      </c>
      <c r="J2697" s="53">
        <f t="shared" si="456"/>
        <v>0.28912194833444604</v>
      </c>
      <c r="K2697" s="53">
        <f t="shared" si="457"/>
        <v>1.8878633660374464</v>
      </c>
      <c r="L2697" s="53">
        <f t="shared" si="458"/>
        <v>37.404229152418324</v>
      </c>
      <c r="M2697" s="93">
        <f t="shared" si="459"/>
        <v>5.3203409145993632</v>
      </c>
      <c r="N2697" s="53">
        <f t="shared" si="460"/>
        <v>26.977759760305155</v>
      </c>
      <c r="O2697">
        <f t="shared" si="461"/>
        <v>0.97748894673792364</v>
      </c>
      <c r="P2697" s="53">
        <f t="shared" si="462"/>
        <v>15.528504174899853</v>
      </c>
      <c r="Q2697" s="53">
        <v>0.2</v>
      </c>
      <c r="R2697" s="53">
        <f t="shared" si="463"/>
        <v>9.0096979105955537</v>
      </c>
    </row>
    <row r="2698" spans="2:18" ht="15">
      <c r="B2698" s="84">
        <v>33001</v>
      </c>
      <c r="C2698" s="85">
        <v>0.2</v>
      </c>
      <c r="D2698" s="86">
        <v>28</v>
      </c>
      <c r="E2698" s="87">
        <v>10</v>
      </c>
      <c r="F2698" s="96">
        <f t="shared" si="454"/>
        <v>19</v>
      </c>
      <c r="G2698" s="96"/>
      <c r="H2698" s="74">
        <f t="shared" si="455"/>
        <v>128</v>
      </c>
      <c r="I2698" s="53">
        <f t="shared" ref="I2698:I2761" si="464">1+0.0334*COS($I$7*H2698-0.0552)</f>
        <v>0.98181030916726786</v>
      </c>
      <c r="J2698" s="53">
        <f t="shared" si="456"/>
        <v>0.29397389833885346</v>
      </c>
      <c r="K2698" s="53">
        <f t="shared" si="457"/>
        <v>1.8937034409680653</v>
      </c>
      <c r="L2698" s="53">
        <f t="shared" si="458"/>
        <v>37.585677868581648</v>
      </c>
      <c r="M2698" s="93">
        <f t="shared" si="459"/>
        <v>5.4954838011901987</v>
      </c>
      <c r="N2698" s="53">
        <f t="shared" si="460"/>
        <v>27.108629450294568</v>
      </c>
      <c r="O2698">
        <f t="shared" si="461"/>
        <v>1.0336608681468451</v>
      </c>
      <c r="P2698" s="53">
        <f t="shared" si="462"/>
        <v>16.533851613772821</v>
      </c>
      <c r="Q2698" s="53">
        <v>0.2</v>
      </c>
      <c r="R2698" s="53">
        <f t="shared" si="463"/>
        <v>9.0899360458467964</v>
      </c>
    </row>
    <row r="2699" spans="2:18" ht="15">
      <c r="B2699" s="84">
        <v>33002</v>
      </c>
      <c r="C2699" s="85">
        <v>0</v>
      </c>
      <c r="D2699" s="86">
        <v>27</v>
      </c>
      <c r="E2699" s="87">
        <v>10</v>
      </c>
      <c r="F2699" s="96">
        <f t="shared" si="454"/>
        <v>18.5</v>
      </c>
      <c r="G2699" s="96"/>
      <c r="H2699" s="74">
        <f t="shared" si="455"/>
        <v>129</v>
      </c>
      <c r="I2699" s="53">
        <f t="shared" si="464"/>
        <v>0.98133114288483081</v>
      </c>
      <c r="J2699" s="53">
        <f t="shared" si="456"/>
        <v>0.29874411193586303</v>
      </c>
      <c r="K2699" s="53">
        <f t="shared" si="457"/>
        <v>1.8994730775330462</v>
      </c>
      <c r="L2699" s="53">
        <f t="shared" si="458"/>
        <v>37.763676707062153</v>
      </c>
      <c r="M2699" s="93">
        <f t="shared" si="459"/>
        <v>5.2930357863497344</v>
      </c>
      <c r="N2699" s="53">
        <f t="shared" si="460"/>
        <v>26.469616738732082</v>
      </c>
      <c r="O2699">
        <f t="shared" si="461"/>
        <v>1.0052337064307559</v>
      </c>
      <c r="P2699" s="53">
        <f t="shared" si="462"/>
        <v>16.024156693524468</v>
      </c>
      <c r="Q2699" s="53">
        <v>0.2</v>
      </c>
      <c r="R2699" s="53">
        <f t="shared" si="463"/>
        <v>8.9180511978769044</v>
      </c>
    </row>
    <row r="2700" spans="2:18" ht="15">
      <c r="B2700" s="84">
        <v>33003</v>
      </c>
      <c r="C2700" s="85">
        <v>0</v>
      </c>
      <c r="D2700" s="86">
        <v>28</v>
      </c>
      <c r="E2700" s="87">
        <v>10</v>
      </c>
      <c r="F2700" s="96">
        <f t="shared" si="454"/>
        <v>19</v>
      </c>
      <c r="G2700" s="96"/>
      <c r="H2700" s="74">
        <f t="shared" si="455"/>
        <v>130</v>
      </c>
      <c r="I2700" s="53">
        <f t="shared" si="464"/>
        <v>0.9808575010175673</v>
      </c>
      <c r="J2700" s="53">
        <f t="shared" si="456"/>
        <v>0.3034311314971781</v>
      </c>
      <c r="K2700" s="53">
        <f t="shared" si="457"/>
        <v>1.9051697499115063</v>
      </c>
      <c r="L2700" s="53">
        <f t="shared" si="458"/>
        <v>37.938184657123458</v>
      </c>
      <c r="M2700" s="93">
        <f t="shared" si="459"/>
        <v>5.5470245863002754</v>
      </c>
      <c r="N2700" s="53">
        <f t="shared" si="460"/>
        <v>27.36287458969862</v>
      </c>
      <c r="O2700">
        <f t="shared" si="461"/>
        <v>1.0336608681468451</v>
      </c>
      <c r="P2700" s="53">
        <f t="shared" si="462"/>
        <v>16.533851613772821</v>
      </c>
      <c r="Q2700" s="53">
        <v>0.2</v>
      </c>
      <c r="R2700" s="53">
        <f t="shared" si="463"/>
        <v>9.1485143293419338</v>
      </c>
    </row>
    <row r="2701" spans="2:18" ht="15">
      <c r="B2701" s="84">
        <v>33004</v>
      </c>
      <c r="C2701" s="85">
        <v>0</v>
      </c>
      <c r="D2701" s="86">
        <v>24</v>
      </c>
      <c r="E2701" s="87">
        <v>10</v>
      </c>
      <c r="F2701" s="96">
        <f t="shared" si="454"/>
        <v>17</v>
      </c>
      <c r="G2701" s="96"/>
      <c r="H2701" s="74">
        <f t="shared" si="455"/>
        <v>131</v>
      </c>
      <c r="I2701" s="53">
        <f t="shared" si="464"/>
        <v>0.98038952372372579</v>
      </c>
      <c r="J2701" s="53">
        <f t="shared" si="456"/>
        <v>0.3080335136395152</v>
      </c>
      <c r="K2701" s="53">
        <f t="shared" si="457"/>
        <v>1.9107908839856864</v>
      </c>
      <c r="L2701" s="53">
        <f t="shared" si="458"/>
        <v>38.109161436162658</v>
      </c>
      <c r="M2701" s="93">
        <f t="shared" si="459"/>
        <v>4.6469941727711497</v>
      </c>
      <c r="N2701" s="53">
        <f t="shared" si="460"/>
        <v>24.24054231653437</v>
      </c>
      <c r="O2701">
        <f t="shared" si="461"/>
        <v>0.92399173474224472</v>
      </c>
      <c r="P2701" s="53">
        <f t="shared" si="462"/>
        <v>14.577982189385189</v>
      </c>
      <c r="Q2701" s="53">
        <v>0.2</v>
      </c>
      <c r="R2701" s="53">
        <f t="shared" si="463"/>
        <v>8.3317798000097874</v>
      </c>
    </row>
    <row r="2702" spans="2:18" ht="15">
      <c r="B2702" s="84">
        <v>33005</v>
      </c>
      <c r="C2702" s="85">
        <v>0</v>
      </c>
      <c r="D2702" s="86">
        <v>24</v>
      </c>
      <c r="E2702" s="87">
        <v>11</v>
      </c>
      <c r="F2702" s="96">
        <f t="shared" si="454"/>
        <v>17.5</v>
      </c>
      <c r="G2702" s="96"/>
      <c r="H2702" s="74">
        <f t="shared" si="455"/>
        <v>132</v>
      </c>
      <c r="I2702" s="53">
        <f t="shared" si="464"/>
        <v>0.97992734948531668</v>
      </c>
      <c r="J2702" s="53">
        <f t="shared" si="456"/>
        <v>0.31254983001847564</v>
      </c>
      <c r="K2702" s="53">
        <f t="shared" si="457"/>
        <v>1.9163338593908965</v>
      </c>
      <c r="L2702" s="53">
        <f t="shared" si="458"/>
        <v>38.276567485119223</v>
      </c>
      <c r="M2702" s="93">
        <f t="shared" si="459"/>
        <v>4.5622474788684313</v>
      </c>
      <c r="N2702" s="53">
        <f t="shared" si="460"/>
        <v>23.461381541780362</v>
      </c>
      <c r="O2702">
        <f t="shared" si="461"/>
        <v>0.95041280970568121</v>
      </c>
      <c r="P2702" s="53">
        <f t="shared" si="462"/>
        <v>15.046556310891852</v>
      </c>
      <c r="Q2702" s="53">
        <v>0.2</v>
      </c>
      <c r="R2702" s="53">
        <f t="shared" si="463"/>
        <v>8.1780727609776243</v>
      </c>
    </row>
    <row r="2703" spans="2:18" ht="15">
      <c r="B2703" s="84">
        <v>33006</v>
      </c>
      <c r="C2703" s="85">
        <v>0</v>
      </c>
      <c r="D2703" s="86">
        <v>26</v>
      </c>
      <c r="E2703" s="87">
        <v>12</v>
      </c>
      <c r="F2703" s="96">
        <f t="shared" ref="F2703:F2766" si="465">0.5*(D2703+E2703)</f>
        <v>19</v>
      </c>
      <c r="G2703" s="96"/>
      <c r="H2703" s="74">
        <f t="shared" ref="H2703:H2766" si="466">B2703-DATE(YEAR(B2703),1,0)</f>
        <v>133</v>
      </c>
      <c r="I2703" s="53">
        <f t="shared" si="464"/>
        <v>0.9794711150671328</v>
      </c>
      <c r="J2703" s="53">
        <f t="shared" ref="J2703:J2766" si="467">ASIN(0.39785*SIN(4.869+$I$7*H2703+0.03345*SIN(6.224+$I$7*H2703)))</f>
        <v>0.31697866815027703</v>
      </c>
      <c r="K2703" s="53">
        <f t="shared" ref="K2703:K2766" si="468">ACOS(-TAN(J2703)*TAN($E$7*$I$8))</f>
        <v>1.9217960118271209</v>
      </c>
      <c r="L2703" s="53">
        <f t="shared" ref="L2703:L2766" si="469">117.5*I2703*((K2703*SIN($E$7*$I$8)*SIN(J2703)+COS($E$7*$I$8)*COS(J2703)*SIN(K2703))/PI())</f>
        <v>38.440363965429789</v>
      </c>
      <c r="M2703" s="93">
        <f t="shared" ref="M2703:M2766" si="470">0.0023*L2703/2.456*(0.5*(D2703+E2703)+17.8)*SQRT(D2703-E2703)</f>
        <v>4.9567703825686618</v>
      </c>
      <c r="N2703" s="53">
        <f t="shared" ref="N2703:N2766" si="471">0.17*L2703*SQRT(D2703-E2703)</f>
        <v>24.451214202859969</v>
      </c>
      <c r="O2703">
        <f t="shared" ref="O2703:O2766" si="472">5336/(F2703+273.15)^2*EXP(21.07-5336/(F2703+273.15))</f>
        <v>1.0336608681468451</v>
      </c>
      <c r="P2703" s="53">
        <f t="shared" ref="P2703:P2766" si="473">EXP(21.07-5336/(F2703+273.15))</f>
        <v>16.533851613772821</v>
      </c>
      <c r="Q2703" s="53">
        <v>0.2</v>
      </c>
      <c r="R2703" s="53">
        <f t="shared" ref="R2703:R2766" si="474">(O2703*N2703*0.6+$L$8*6.43*(1+0.536*Q2703)*P2703*(1- G2703/100))/($O$7*(O2703+$L$8))</f>
        <v>8.4776654471112387</v>
      </c>
    </row>
    <row r="2704" spans="2:18" ht="15">
      <c r="B2704" s="84">
        <v>33007</v>
      </c>
      <c r="C2704" s="85">
        <v>0</v>
      </c>
      <c r="D2704" s="86">
        <v>27</v>
      </c>
      <c r="E2704" s="87">
        <v>14</v>
      </c>
      <c r="F2704" s="96">
        <f t="shared" si="465"/>
        <v>20.5</v>
      </c>
      <c r="G2704" s="96"/>
      <c r="H2704" s="74">
        <f t="shared" si="466"/>
        <v>134</v>
      </c>
      <c r="I2704" s="53">
        <f t="shared" si="464"/>
        <v>0.97902095547627854</v>
      </c>
      <c r="J2704" s="53">
        <f t="shared" si="467"/>
        <v>0.32131863226031454</v>
      </c>
      <c r="K2704" s="53">
        <f t="shared" si="468"/>
        <v>1.9271746356393107</v>
      </c>
      <c r="L2704" s="53">
        <f t="shared" si="469"/>
        <v>38.600512757600903</v>
      </c>
      <c r="M2704" s="93">
        <f t="shared" si="470"/>
        <v>4.9918669039548096</v>
      </c>
      <c r="N2704" s="53">
        <f t="shared" si="471"/>
        <v>23.659941761144427</v>
      </c>
      <c r="O2704">
        <f t="shared" si="472"/>
        <v>1.1231778894918711</v>
      </c>
      <c r="P2704" s="53">
        <f t="shared" si="473"/>
        <v>18.150673095156183</v>
      </c>
      <c r="Q2704" s="53">
        <v>0.2</v>
      </c>
      <c r="R2704" s="53">
        <f t="shared" si="474"/>
        <v>8.3640972060474912</v>
      </c>
    </row>
    <row r="2705" spans="2:18" ht="15">
      <c r="B2705" s="84">
        <v>33008</v>
      </c>
      <c r="C2705" s="85">
        <v>0</v>
      </c>
      <c r="D2705" s="86">
        <v>28</v>
      </c>
      <c r="E2705" s="87">
        <v>15</v>
      </c>
      <c r="F2705" s="96">
        <f t="shared" si="465"/>
        <v>21.5</v>
      </c>
      <c r="G2705" s="96"/>
      <c r="H2705" s="74">
        <f t="shared" si="466"/>
        <v>135</v>
      </c>
      <c r="I2705" s="53">
        <f t="shared" si="464"/>
        <v>0.97857700392221925</v>
      </c>
      <c r="J2705" s="53">
        <f t="shared" si="467"/>
        <v>0.32556834415736297</v>
      </c>
      <c r="K2705" s="53">
        <f t="shared" si="468"/>
        <v>1.9324669866724546</v>
      </c>
      <c r="L2705" s="53">
        <f t="shared" si="469"/>
        <v>38.756976461462735</v>
      </c>
      <c r="M2705" s="93">
        <f t="shared" si="470"/>
        <v>5.1429652426483274</v>
      </c>
      <c r="N2705" s="53">
        <f t="shared" si="471"/>
        <v>23.755845205338311</v>
      </c>
      <c r="O2705">
        <f t="shared" si="472"/>
        <v>1.1865305921643348</v>
      </c>
      <c r="P2705" s="53">
        <f t="shared" si="473"/>
        <v>19.305275780700303</v>
      </c>
      <c r="Q2705" s="53">
        <v>0.2</v>
      </c>
      <c r="R2705" s="53">
        <f t="shared" si="474"/>
        <v>8.4306336871919694</v>
      </c>
    </row>
    <row r="2706" spans="2:18" ht="15">
      <c r="B2706" s="84">
        <v>33009</v>
      </c>
      <c r="C2706" s="85">
        <v>0</v>
      </c>
      <c r="D2706" s="86">
        <v>29</v>
      </c>
      <c r="E2706" s="87">
        <v>15</v>
      </c>
      <c r="F2706" s="96">
        <f t="shared" si="465"/>
        <v>22</v>
      </c>
      <c r="G2706" s="96"/>
      <c r="H2706" s="74">
        <f t="shared" si="466"/>
        <v>136</v>
      </c>
      <c r="I2706" s="53">
        <f t="shared" si="464"/>
        <v>0.9781393917773622</v>
      </c>
      <c r="J2706" s="53">
        <f t="shared" si="467"/>
        <v>0.32972644413211488</v>
      </c>
      <c r="K2706" s="53">
        <f t="shared" si="468"/>
        <v>1.9376702854065053</v>
      </c>
      <c r="L2706" s="53">
        <f t="shared" si="469"/>
        <v>38.909718398159015</v>
      </c>
      <c r="M2706" s="93">
        <f t="shared" si="470"/>
        <v>5.4263106269796513</v>
      </c>
      <c r="N2706" s="53">
        <f t="shared" si="471"/>
        <v>24.749761994500155</v>
      </c>
      <c r="O2706">
        <f t="shared" si="472"/>
        <v>1.2193540774631728</v>
      </c>
      <c r="P2706" s="53">
        <f t="shared" si="473"/>
        <v>19.906714554451806</v>
      </c>
      <c r="Q2706" s="53">
        <v>0.2</v>
      </c>
      <c r="R2706" s="53">
        <f t="shared" si="474"/>
        <v>8.6834420213332528</v>
      </c>
    </row>
    <row r="2707" spans="2:18" ht="15">
      <c r="B2707" s="84">
        <v>33010</v>
      </c>
      <c r="C2707" s="85">
        <v>0</v>
      </c>
      <c r="D2707" s="86">
        <v>27</v>
      </c>
      <c r="E2707" s="87">
        <v>16</v>
      </c>
      <c r="F2707" s="96">
        <f t="shared" si="465"/>
        <v>21.5</v>
      </c>
      <c r="G2707" s="96"/>
      <c r="H2707" s="74">
        <f t="shared" si="466"/>
        <v>137</v>
      </c>
      <c r="I2707" s="53">
        <f t="shared" si="464"/>
        <v>0.97770824853818161</v>
      </c>
      <c r="J2707" s="53">
        <f t="shared" si="467"/>
        <v>0.33379159187860519</v>
      </c>
      <c r="K2707" s="53">
        <f t="shared" si="468"/>
        <v>1.9427817203750397</v>
      </c>
      <c r="L2707" s="53">
        <f t="shared" si="469"/>
        <v>39.058702613918172</v>
      </c>
      <c r="M2707" s="93">
        <f t="shared" si="470"/>
        <v>4.7676699173832722</v>
      </c>
      <c r="N2707" s="53">
        <f t="shared" si="471"/>
        <v>22.022320432634846</v>
      </c>
      <c r="O2707">
        <f t="shared" si="472"/>
        <v>1.1865305921643348</v>
      </c>
      <c r="P2707" s="53">
        <f t="shared" si="473"/>
        <v>19.305275780700303</v>
      </c>
      <c r="Q2707" s="53">
        <v>0.2</v>
      </c>
      <c r="R2707" s="53">
        <f t="shared" si="474"/>
        <v>8.0281586106096654</v>
      </c>
    </row>
    <row r="2708" spans="2:18" ht="15">
      <c r="B2708" s="84">
        <v>33011</v>
      </c>
      <c r="C2708" s="85">
        <v>0.4</v>
      </c>
      <c r="D2708" s="86">
        <v>24</v>
      </c>
      <c r="E2708" s="87">
        <v>13</v>
      </c>
      <c r="F2708" s="96">
        <f t="shared" si="465"/>
        <v>18.5</v>
      </c>
      <c r="G2708" s="96"/>
      <c r="H2708" s="74">
        <f t="shared" si="466"/>
        <v>138</v>
      </c>
      <c r="I2708" s="53">
        <f t="shared" si="464"/>
        <v>0.97728370178689827</v>
      </c>
      <c r="J2708" s="53">
        <f t="shared" si="467"/>
        <v>0.33776246743693233</v>
      </c>
      <c r="K2708" s="53">
        <f t="shared" si="468"/>
        <v>1.9477984518702081</v>
      </c>
      <c r="L2708" s="53">
        <f t="shared" si="469"/>
        <v>39.203893885640284</v>
      </c>
      <c r="M2708" s="93">
        <f t="shared" si="470"/>
        <v>4.4200954329361917</v>
      </c>
      <c r="N2708" s="53">
        <f t="shared" si="471"/>
        <v>22.104183077728102</v>
      </c>
      <c r="O2708">
        <f t="shared" si="472"/>
        <v>1.0052337064307559</v>
      </c>
      <c r="P2708" s="53">
        <f t="shared" si="473"/>
        <v>16.024156693524468</v>
      </c>
      <c r="Q2708" s="53">
        <v>0.2</v>
      </c>
      <c r="R2708" s="53">
        <f t="shared" si="474"/>
        <v>7.9139327185650661</v>
      </c>
    </row>
    <row r="2709" spans="2:18" ht="15">
      <c r="B2709" s="84">
        <v>33012</v>
      </c>
      <c r="C2709" s="85">
        <v>6.2</v>
      </c>
      <c r="D2709" s="86">
        <v>26</v>
      </c>
      <c r="E2709" s="87">
        <v>11</v>
      </c>
      <c r="F2709" s="96">
        <f t="shared" si="465"/>
        <v>18.5</v>
      </c>
      <c r="G2709" s="96"/>
      <c r="H2709" s="74">
        <f t="shared" si="466"/>
        <v>139</v>
      </c>
      <c r="I2709" s="53">
        <f t="shared" si="464"/>
        <v>0.97686587715372641</v>
      </c>
      <c r="J2709" s="53">
        <f t="shared" si="467"/>
        <v>0.34163777215554814</v>
      </c>
      <c r="K2709" s="53">
        <f t="shared" si="468"/>
        <v>1.9527176159350688</v>
      </c>
      <c r="L2709" s="53">
        <f t="shared" si="469"/>
        <v>39.345257728323297</v>
      </c>
      <c r="M2709" s="93">
        <f t="shared" si="470"/>
        <v>5.1801713140116314</v>
      </c>
      <c r="N2709" s="53">
        <f t="shared" si="471"/>
        <v>25.905199748785918</v>
      </c>
      <c r="O2709">
        <f t="shared" si="472"/>
        <v>1.0052337064307559</v>
      </c>
      <c r="P2709" s="53">
        <f t="shared" si="473"/>
        <v>16.024156693524468</v>
      </c>
      <c r="Q2709" s="53">
        <v>0.2</v>
      </c>
      <c r="R2709" s="53">
        <f t="shared" si="474"/>
        <v>8.7882264029876449</v>
      </c>
    </row>
    <row r="2710" spans="2:18" ht="15">
      <c r="B2710" s="84">
        <v>33013</v>
      </c>
      <c r="C2710" s="85">
        <v>0.8</v>
      </c>
      <c r="D2710" s="86">
        <v>23</v>
      </c>
      <c r="E2710" s="87">
        <v>14</v>
      </c>
      <c r="F2710" s="96">
        <f t="shared" si="465"/>
        <v>18.5</v>
      </c>
      <c r="G2710" s="96"/>
      <c r="H2710" s="74">
        <f t="shared" si="466"/>
        <v>140</v>
      </c>
      <c r="I2710" s="53">
        <f t="shared" si="464"/>
        <v>0.97645489827969689</v>
      </c>
      <c r="J2710" s="53">
        <f t="shared" si="467"/>
        <v>0.34541622967126201</v>
      </c>
      <c r="K2710" s="53">
        <f t="shared" si="468"/>
        <v>1.9575363286427967</v>
      </c>
      <c r="L2710" s="53">
        <f t="shared" si="469"/>
        <v>39.48276040433997</v>
      </c>
      <c r="M2710" s="93">
        <f t="shared" si="470"/>
        <v>4.0265663674572609</v>
      </c>
      <c r="N2710" s="53">
        <f t="shared" si="471"/>
        <v>20.136207806213385</v>
      </c>
      <c r="O2710">
        <f t="shared" si="472"/>
        <v>1.0052337064307559</v>
      </c>
      <c r="P2710" s="53">
        <f t="shared" si="473"/>
        <v>16.024156693524468</v>
      </c>
      <c r="Q2710" s="53">
        <v>0.2</v>
      </c>
      <c r="R2710" s="53">
        <f t="shared" si="474"/>
        <v>7.4612674187556092</v>
      </c>
    </row>
    <row r="2711" spans="2:18" ht="15">
      <c r="B2711" s="84">
        <v>33014</v>
      </c>
      <c r="C2711" s="85">
        <v>1.4</v>
      </c>
      <c r="D2711" s="86">
        <v>26</v>
      </c>
      <c r="E2711" s="87">
        <v>14</v>
      </c>
      <c r="F2711" s="96">
        <f t="shared" si="465"/>
        <v>20</v>
      </c>
      <c r="G2711" s="96"/>
      <c r="H2711" s="74">
        <f t="shared" si="466"/>
        <v>141</v>
      </c>
      <c r="I2711" s="53">
        <f t="shared" si="464"/>
        <v>0.97605088678007079</v>
      </c>
      <c r="J2711" s="53">
        <f t="shared" si="467"/>
        <v>0.34909658690494949</v>
      </c>
      <c r="K2711" s="53">
        <f t="shared" si="468"/>
        <v>1.9622516906604992</v>
      </c>
      <c r="L2711" s="53">
        <f t="shared" si="469"/>
        <v>39.616368934564271</v>
      </c>
      <c r="M2711" s="93">
        <f t="shared" si="470"/>
        <v>4.8579894114810553</v>
      </c>
      <c r="N2711" s="53">
        <f t="shared" si="471"/>
        <v>23.329971694059935</v>
      </c>
      <c r="O2711">
        <f t="shared" si="472"/>
        <v>1.0926186229103982</v>
      </c>
      <c r="P2711" s="53">
        <f t="shared" si="473"/>
        <v>17.596754482591379</v>
      </c>
      <c r="Q2711" s="53">
        <v>0.2</v>
      </c>
      <c r="R2711" s="53">
        <f t="shared" si="474"/>
        <v>8.2652349367879356</v>
      </c>
    </row>
    <row r="2712" spans="2:18" ht="15">
      <c r="B2712" s="84">
        <v>33015</v>
      </c>
      <c r="C2712" s="85">
        <v>0.6</v>
      </c>
      <c r="D2712" s="86">
        <v>26</v>
      </c>
      <c r="E2712" s="87">
        <v>14</v>
      </c>
      <c r="F2712" s="96">
        <f t="shared" si="465"/>
        <v>20</v>
      </c>
      <c r="G2712" s="96"/>
      <c r="H2712" s="74">
        <f t="shared" si="466"/>
        <v>142</v>
      </c>
      <c r="I2712" s="53">
        <f t="shared" si="464"/>
        <v>0.97565396220835066</v>
      </c>
      <c r="J2712" s="53">
        <f t="shared" si="467"/>
        <v>0.35267761507084294</v>
      </c>
      <c r="K2712" s="53">
        <f t="shared" si="468"/>
        <v>1.9668607920935126</v>
      </c>
      <c r="L2712" s="53">
        <f t="shared" si="469"/>
        <v>39.746051111332555</v>
      </c>
      <c r="M2712" s="93">
        <f t="shared" si="470"/>
        <v>4.8738917937170125</v>
      </c>
      <c r="N2712" s="53">
        <f t="shared" si="471"/>
        <v>23.406341174519525</v>
      </c>
      <c r="O2712">
        <f t="shared" si="472"/>
        <v>1.0926186229103982</v>
      </c>
      <c r="P2712" s="53">
        <f t="shared" si="473"/>
        <v>17.596754482591379</v>
      </c>
      <c r="Q2712" s="53">
        <v>0.2</v>
      </c>
      <c r="R2712" s="53">
        <f t="shared" si="474"/>
        <v>8.2828869111475782</v>
      </c>
    </row>
    <row r="2713" spans="2:18" ht="15">
      <c r="B2713" s="84">
        <v>33016</v>
      </c>
      <c r="C2713" s="85">
        <v>0</v>
      </c>
      <c r="D2713" s="86">
        <v>27</v>
      </c>
      <c r="E2713" s="87">
        <v>12</v>
      </c>
      <c r="F2713" s="96">
        <f t="shared" si="465"/>
        <v>19.5</v>
      </c>
      <c r="G2713" s="96"/>
      <c r="H2713" s="74">
        <f t="shared" si="466"/>
        <v>143</v>
      </c>
      <c r="I2713" s="53">
        <f t="shared" si="464"/>
        <v>0.975264242020903</v>
      </c>
      <c r="J2713" s="53">
        <f t="shared" si="467"/>
        <v>0.35615811069714032</v>
      </c>
      <c r="K2713" s="53">
        <f t="shared" si="468"/>
        <v>1.9713607176040358</v>
      </c>
      <c r="L2713" s="53">
        <f t="shared" si="469"/>
        <v>39.871775513211347</v>
      </c>
      <c r="M2713" s="93">
        <f t="shared" si="470"/>
        <v>5.3941064198919566</v>
      </c>
      <c r="N2713" s="53">
        <f t="shared" si="471"/>
        <v>26.251862832886001</v>
      </c>
      <c r="O2713">
        <f t="shared" si="472"/>
        <v>1.0627844323448907</v>
      </c>
      <c r="P2713" s="53">
        <f t="shared" si="473"/>
        <v>17.057933627510408</v>
      </c>
      <c r="Q2713" s="53">
        <v>0.2</v>
      </c>
      <c r="R2713" s="53">
        <f t="shared" si="474"/>
        <v>8.9167441813142858</v>
      </c>
    </row>
    <row r="2714" spans="2:18" ht="15">
      <c r="B2714" s="84">
        <v>33017</v>
      </c>
      <c r="C2714" s="85">
        <v>2.4</v>
      </c>
      <c r="D2714" s="86">
        <v>19</v>
      </c>
      <c r="E2714" s="87">
        <v>15</v>
      </c>
      <c r="F2714" s="96">
        <f t="shared" si="465"/>
        <v>17</v>
      </c>
      <c r="G2714" s="96"/>
      <c r="H2714" s="74">
        <f t="shared" si="466"/>
        <v>144</v>
      </c>
      <c r="I2714" s="53">
        <f t="shared" si="464"/>
        <v>0.97488184154220159</v>
      </c>
      <c r="J2714" s="53">
        <f t="shared" si="467"/>
        <v>0.35953689665554506</v>
      </c>
      <c r="K2714" s="53">
        <f t="shared" si="468"/>
        <v>1.9757485517958431</v>
      </c>
      <c r="L2714" s="53">
        <f t="shared" si="469"/>
        <v>39.993511521528674</v>
      </c>
      <c r="M2714" s="93">
        <f t="shared" si="470"/>
        <v>2.6067432102468686</v>
      </c>
      <c r="N2714" s="53">
        <f t="shared" si="471"/>
        <v>13.59779391731975</v>
      </c>
      <c r="O2714">
        <f t="shared" si="472"/>
        <v>0.92399173474224472</v>
      </c>
      <c r="P2714" s="53">
        <f t="shared" si="473"/>
        <v>14.577982189385189</v>
      </c>
      <c r="Q2714" s="53">
        <v>0.2</v>
      </c>
      <c r="R2714" s="53">
        <f t="shared" si="474"/>
        <v>5.8967905234711742</v>
      </c>
    </row>
    <row r="2715" spans="2:18" ht="15">
      <c r="B2715" s="84">
        <v>33018</v>
      </c>
      <c r="C2715" s="85">
        <v>4.4000000000000004</v>
      </c>
      <c r="D2715" s="86">
        <v>24</v>
      </c>
      <c r="E2715" s="87">
        <v>13</v>
      </c>
      <c r="F2715" s="96">
        <f t="shared" si="465"/>
        <v>18.5</v>
      </c>
      <c r="G2715" s="96"/>
      <c r="H2715" s="74">
        <f t="shared" si="466"/>
        <v>145</v>
      </c>
      <c r="I2715" s="53">
        <f t="shared" si="464"/>
        <v>0.97450687393070012</v>
      </c>
      <c r="J2715" s="53">
        <f t="shared" si="467"/>
        <v>0.36281282319723712</v>
      </c>
      <c r="K2715" s="53">
        <f t="shared" si="468"/>
        <v>1.9800213848546073</v>
      </c>
      <c r="L2715" s="53">
        <f t="shared" si="469"/>
        <v>40.111229338611665</v>
      </c>
      <c r="M2715" s="93">
        <f t="shared" si="470"/>
        <v>4.5223941817165745</v>
      </c>
      <c r="N2715" s="53">
        <f t="shared" si="471"/>
        <v>22.615762591331951</v>
      </c>
      <c r="O2715">
        <f t="shared" si="472"/>
        <v>1.0052337064307559</v>
      </c>
      <c r="P2715" s="53">
        <f t="shared" si="473"/>
        <v>16.024156693524468</v>
      </c>
      <c r="Q2715" s="53">
        <v>0.2</v>
      </c>
      <c r="R2715" s="53">
        <f t="shared" si="474"/>
        <v>8.0316040619268261</v>
      </c>
    </row>
    <row r="2716" spans="2:18" ht="15">
      <c r="B2716" s="84">
        <v>33019</v>
      </c>
      <c r="C2716" s="85">
        <v>0</v>
      </c>
      <c r="D2716" s="86">
        <v>23</v>
      </c>
      <c r="E2716" s="87">
        <v>10</v>
      </c>
      <c r="F2716" s="96">
        <f t="shared" si="465"/>
        <v>16.5</v>
      </c>
      <c r="G2716" s="96"/>
      <c r="H2716" s="74">
        <f t="shared" si="466"/>
        <v>146</v>
      </c>
      <c r="I2716" s="53">
        <f t="shared" si="464"/>
        <v>0.97413945014534753</v>
      </c>
      <c r="J2716" s="53">
        <f t="shared" si="467"/>
        <v>0.36598476899265636</v>
      </c>
      <c r="K2716" s="53">
        <f t="shared" si="468"/>
        <v>1.9841763184310419</v>
      </c>
      <c r="L2716" s="53">
        <f t="shared" si="469"/>
        <v>40.224900007658086</v>
      </c>
      <c r="M2716" s="93">
        <f t="shared" si="470"/>
        <v>4.6586517098394689</v>
      </c>
      <c r="N2716" s="53">
        <f t="shared" si="471"/>
        <v>24.655599719763917</v>
      </c>
      <c r="O2716">
        <f t="shared" si="472"/>
        <v>0.89821237770744478</v>
      </c>
      <c r="P2716" s="53">
        <f t="shared" si="473"/>
        <v>14.122457624351155</v>
      </c>
      <c r="Q2716" s="53">
        <v>0.2</v>
      </c>
      <c r="R2716" s="53">
        <f t="shared" si="474"/>
        <v>8.4012930381981885</v>
      </c>
    </row>
    <row r="2717" spans="2:18" ht="15">
      <c r="B2717" s="84">
        <v>33020</v>
      </c>
      <c r="C2717" s="85">
        <v>4.5999999999999996</v>
      </c>
      <c r="D2717" s="86">
        <v>22</v>
      </c>
      <c r="E2717" s="87">
        <v>12</v>
      </c>
      <c r="F2717" s="96">
        <f t="shared" si="465"/>
        <v>17</v>
      </c>
      <c r="G2717" s="96"/>
      <c r="H2717" s="74">
        <f t="shared" si="466"/>
        <v>147</v>
      </c>
      <c r="I2717" s="53">
        <f t="shared" si="464"/>
        <v>0.97377967891275308</v>
      </c>
      <c r="J2717" s="53">
        <f t="shared" si="467"/>
        <v>0.36905164217237768</v>
      </c>
      <c r="K2717" s="53">
        <f t="shared" si="468"/>
        <v>1.98821047175171</v>
      </c>
      <c r="L2717" s="53">
        <f t="shared" si="469"/>
        <v>40.334495434154263</v>
      </c>
      <c r="M2717" s="93">
        <f t="shared" si="470"/>
        <v>4.1567637877039845</v>
      </c>
      <c r="N2717" s="53">
        <f t="shared" si="471"/>
        <v>21.683308553750219</v>
      </c>
      <c r="O2717">
        <f t="shared" si="472"/>
        <v>0.92399173474224472</v>
      </c>
      <c r="P2717" s="53">
        <f t="shared" si="473"/>
        <v>14.577982189385189</v>
      </c>
      <c r="Q2717" s="53">
        <v>0.2</v>
      </c>
      <c r="R2717" s="53">
        <f t="shared" si="474"/>
        <v>7.7467019088100484</v>
      </c>
    </row>
    <row r="2718" spans="2:18" ht="15">
      <c r="B2718" s="84">
        <v>33021</v>
      </c>
      <c r="C2718" s="85">
        <v>0</v>
      </c>
      <c r="D2718" s="86">
        <v>24</v>
      </c>
      <c r="E2718" s="87">
        <v>9</v>
      </c>
      <c r="F2718" s="96">
        <f t="shared" si="465"/>
        <v>16.5</v>
      </c>
      <c r="G2718" s="96"/>
      <c r="H2718" s="74">
        <f t="shared" si="466"/>
        <v>148</v>
      </c>
      <c r="I2718" s="53">
        <f t="shared" si="464"/>
        <v>0.97342766669501279</v>
      </c>
      <c r="J2718" s="53">
        <f t="shared" si="467"/>
        <v>0.37201238136626164</v>
      </c>
      <c r="K2718" s="53">
        <f t="shared" si="468"/>
        <v>1.9921209879399151</v>
      </c>
      <c r="L2718" s="53">
        <f t="shared" si="469"/>
        <v>40.439988408737037</v>
      </c>
      <c r="M2718" s="93">
        <f t="shared" si="470"/>
        <v>5.0309528316049832</v>
      </c>
      <c r="N2718" s="53">
        <f t="shared" si="471"/>
        <v>26.625978276736124</v>
      </c>
      <c r="O2718">
        <f t="shared" si="472"/>
        <v>0.89821237770744478</v>
      </c>
      <c r="P2718" s="53">
        <f t="shared" si="473"/>
        <v>14.122457624351155</v>
      </c>
      <c r="Q2718" s="53">
        <v>0.2</v>
      </c>
      <c r="R2718" s="53">
        <f t="shared" si="474"/>
        <v>8.8512531569590269</v>
      </c>
    </row>
    <row r="2719" spans="2:18" ht="15">
      <c r="B2719" s="84">
        <v>33022</v>
      </c>
      <c r="C2719" s="85">
        <v>0</v>
      </c>
      <c r="D2719" s="86">
        <v>24</v>
      </c>
      <c r="E2719" s="87">
        <v>8</v>
      </c>
      <c r="F2719" s="96">
        <f t="shared" si="465"/>
        <v>16</v>
      </c>
      <c r="G2719" s="96"/>
      <c r="H2719" s="74">
        <f t="shared" si="466"/>
        <v>149</v>
      </c>
      <c r="I2719" s="53">
        <f t="shared" si="464"/>
        <v>0.97308351765820522</v>
      </c>
      <c r="J2719" s="53">
        <f t="shared" si="467"/>
        <v>0.37486595673797907</v>
      </c>
      <c r="K2719" s="53">
        <f t="shared" si="468"/>
        <v>1.9959050405266516</v>
      </c>
      <c r="L2719" s="53">
        <f t="shared" si="469"/>
        <v>40.541352631382395</v>
      </c>
      <c r="M2719" s="93">
        <f t="shared" si="470"/>
        <v>5.133037057921281</v>
      </c>
      <c r="N2719" s="53">
        <f t="shared" si="471"/>
        <v>27.568119789340031</v>
      </c>
      <c r="O2719">
        <f t="shared" si="472"/>
        <v>0.87306160859956128</v>
      </c>
      <c r="P2719" s="53">
        <f t="shared" si="473"/>
        <v>13.679665048200096</v>
      </c>
      <c r="Q2719" s="53">
        <v>0.2</v>
      </c>
      <c r="R2719" s="53">
        <f t="shared" si="474"/>
        <v>9.0392623347029293</v>
      </c>
    </row>
    <row r="2720" spans="2:18" ht="15">
      <c r="B2720" s="84">
        <v>33023</v>
      </c>
      <c r="C2720" s="85">
        <v>0</v>
      </c>
      <c r="D2720" s="86">
        <v>22</v>
      </c>
      <c r="E2720" s="87">
        <v>7</v>
      </c>
      <c r="F2720" s="96">
        <f t="shared" si="465"/>
        <v>14.5</v>
      </c>
      <c r="G2720" s="96"/>
      <c r="H2720" s="74">
        <f t="shared" si="466"/>
        <v>150</v>
      </c>
      <c r="I2720" s="53">
        <f t="shared" si="464"/>
        <v>0.97274733364156707</v>
      </c>
      <c r="J2720" s="53">
        <f t="shared" si="467"/>
        <v>0.37761137101192943</v>
      </c>
      <c r="K2720" s="53">
        <f t="shared" si="468"/>
        <v>1.9995598401291379</v>
      </c>
      <c r="L2720" s="53">
        <f t="shared" si="469"/>
        <v>40.638562736788892</v>
      </c>
      <c r="M2720" s="93">
        <f t="shared" si="470"/>
        <v>4.7608660804364185</v>
      </c>
      <c r="N2720" s="53">
        <f t="shared" si="471"/>
        <v>26.75672103787608</v>
      </c>
      <c r="O2720">
        <f t="shared" si="472"/>
        <v>0.80125269250101316</v>
      </c>
      <c r="P2720" s="53">
        <f t="shared" si="473"/>
        <v>12.424600625459268</v>
      </c>
      <c r="Q2720" s="53">
        <v>0.2</v>
      </c>
      <c r="R2720" s="53">
        <f t="shared" si="474"/>
        <v>8.7713090371360138</v>
      </c>
    </row>
    <row r="2721" spans="2:18" ht="15">
      <c r="B2721" s="84">
        <v>33024</v>
      </c>
      <c r="C2721" s="85">
        <v>0</v>
      </c>
      <c r="D2721" s="86">
        <v>26</v>
      </c>
      <c r="E2721" s="87">
        <v>8</v>
      </c>
      <c r="F2721" s="96">
        <f t="shared" si="465"/>
        <v>17</v>
      </c>
      <c r="G2721" s="96"/>
      <c r="H2721" s="74">
        <f t="shared" si="466"/>
        <v>151</v>
      </c>
      <c r="I2721" s="53">
        <f t="shared" si="464"/>
        <v>0.97241921412735777</v>
      </c>
      <c r="J2721" s="53">
        <f t="shared" si="467"/>
        <v>0.38024766048951475</v>
      </c>
      <c r="K2721" s="53">
        <f t="shared" si="468"/>
        <v>2.0030826412720568</v>
      </c>
      <c r="L2721" s="53">
        <f t="shared" si="469"/>
        <v>40.731594320810181</v>
      </c>
      <c r="M2721" s="93">
        <f t="shared" si="470"/>
        <v>5.6317890578620311</v>
      </c>
      <c r="N2721" s="53">
        <f t="shared" si="471"/>
        <v>29.377618283840036</v>
      </c>
      <c r="O2721">
        <f t="shared" si="472"/>
        <v>0.92399173474224472</v>
      </c>
      <c r="P2721" s="53">
        <f t="shared" si="473"/>
        <v>14.577982189385189</v>
      </c>
      <c r="Q2721" s="53">
        <v>0.2</v>
      </c>
      <c r="R2721" s="53">
        <f t="shared" si="474"/>
        <v>9.507108241869469</v>
      </c>
    </row>
    <row r="2722" spans="2:18" ht="15">
      <c r="B2722" s="84">
        <v>33025</v>
      </c>
      <c r="C2722" s="85">
        <v>0</v>
      </c>
      <c r="D2722" s="86">
        <v>27</v>
      </c>
      <c r="E2722" s="87">
        <v>12</v>
      </c>
      <c r="F2722" s="96">
        <f t="shared" si="465"/>
        <v>19.5</v>
      </c>
      <c r="G2722" s="96"/>
      <c r="H2722" s="74">
        <f t="shared" si="466"/>
        <v>152</v>
      </c>
      <c r="I2722" s="53">
        <f t="shared" si="464"/>
        <v>0.97209925621142024</v>
      </c>
      <c r="J2722" s="53">
        <f t="shared" si="467"/>
        <v>0.382773896051676</v>
      </c>
      <c r="K2722" s="53">
        <f t="shared" si="468"/>
        <v>2.0064707493242668</v>
      </c>
      <c r="L2722" s="53">
        <f t="shared" si="469"/>
        <v>40.820423967777174</v>
      </c>
      <c r="M2722" s="93">
        <f t="shared" si="470"/>
        <v>5.5224455934835248</v>
      </c>
      <c r="N2722" s="53">
        <f t="shared" si="471"/>
        <v>26.876459776095608</v>
      </c>
      <c r="O2722">
        <f t="shared" si="472"/>
        <v>1.0627844323448907</v>
      </c>
      <c r="P2722" s="53">
        <f t="shared" si="473"/>
        <v>17.057933627510408</v>
      </c>
      <c r="Q2722" s="53">
        <v>0.2</v>
      </c>
      <c r="R2722" s="53">
        <f t="shared" si="474"/>
        <v>9.0608856389939714</v>
      </c>
    </row>
    <row r="2723" spans="2:18" ht="15">
      <c r="B2723" s="84">
        <v>33026</v>
      </c>
      <c r="C2723" s="85">
        <v>0</v>
      </c>
      <c r="D2723" s="86">
        <v>25</v>
      </c>
      <c r="E2723" s="87">
        <v>14</v>
      </c>
      <c r="F2723" s="96">
        <f t="shared" si="465"/>
        <v>19.5</v>
      </c>
      <c r="G2723" s="96"/>
      <c r="H2723" s="74">
        <f t="shared" si="466"/>
        <v>153</v>
      </c>
      <c r="I2723" s="53">
        <f t="shared" si="464"/>
        <v>0.97178755457444954</v>
      </c>
      <c r="J2723" s="53">
        <f t="shared" si="467"/>
        <v>0.38518918414456371</v>
      </c>
      <c r="K2723" s="53">
        <f t="shared" si="468"/>
        <v>2.009721527521509</v>
      </c>
      <c r="L2723" s="53">
        <f t="shared" si="469"/>
        <v>40.905029278538173</v>
      </c>
      <c r="M2723" s="93">
        <f t="shared" si="470"/>
        <v>4.738941589655087</v>
      </c>
      <c r="N2723" s="53">
        <f t="shared" si="471"/>
        <v>23.06332780642024</v>
      </c>
      <c r="O2723">
        <f t="shared" si="472"/>
        <v>1.0627844323448907</v>
      </c>
      <c r="P2723" s="53">
        <f t="shared" si="473"/>
        <v>17.057933627510408</v>
      </c>
      <c r="Q2723" s="53">
        <v>0.2</v>
      </c>
      <c r="R2723" s="53">
        <f t="shared" si="474"/>
        <v>8.1809095097326789</v>
      </c>
    </row>
    <row r="2724" spans="2:18" ht="15">
      <c r="B2724" s="84">
        <v>33027</v>
      </c>
      <c r="C2724" s="85">
        <v>0.2</v>
      </c>
      <c r="D2724" s="86">
        <v>27</v>
      </c>
      <c r="E2724" s="87">
        <v>12</v>
      </c>
      <c r="F2724" s="96">
        <f t="shared" si="465"/>
        <v>19.5</v>
      </c>
      <c r="G2724" s="96"/>
      <c r="H2724" s="74">
        <f t="shared" si="466"/>
        <v>154</v>
      </c>
      <c r="I2724" s="53">
        <f t="shared" si="464"/>
        <v>0.97148420145397496</v>
      </c>
      <c r="J2724" s="53">
        <f t="shared" si="467"/>
        <v>0.38749266774519064</v>
      </c>
      <c r="K2724" s="53">
        <f t="shared" si="468"/>
        <v>2.0128324040434848</v>
      </c>
      <c r="L2724" s="53">
        <f t="shared" si="469"/>
        <v>40.985388899033893</v>
      </c>
      <c r="M2724" s="93">
        <f t="shared" si="470"/>
        <v>5.5447630946054423</v>
      </c>
      <c r="N2724" s="53">
        <f t="shared" si="471"/>
        <v>26.985073869444744</v>
      </c>
      <c r="O2724">
        <f t="shared" si="472"/>
        <v>1.0627844323448907</v>
      </c>
      <c r="P2724" s="53">
        <f t="shared" si="473"/>
        <v>17.057933627510408</v>
      </c>
      <c r="Q2724" s="53">
        <v>0.2</v>
      </c>
      <c r="R2724" s="53">
        <f t="shared" si="474"/>
        <v>9.0859510734475126</v>
      </c>
    </row>
    <row r="2725" spans="2:18" ht="15">
      <c r="B2725" s="84">
        <v>33028</v>
      </c>
      <c r="C2725" s="85">
        <v>7.4</v>
      </c>
      <c r="D2725" s="86">
        <v>17</v>
      </c>
      <c r="E2725" s="87">
        <v>13</v>
      </c>
      <c r="F2725" s="96">
        <f t="shared" si="465"/>
        <v>15</v>
      </c>
      <c r="G2725" s="96"/>
      <c r="H2725" s="74">
        <f t="shared" si="466"/>
        <v>155</v>
      </c>
      <c r="I2725" s="53">
        <f t="shared" si="464"/>
        <v>0.97118928661706516</v>
      </c>
      <c r="J2725" s="53">
        <f t="shared" si="467"/>
        <v>0.38968352730391004</v>
      </c>
      <c r="K2725" s="53">
        <f t="shared" si="468"/>
        <v>2.0158008791117585</v>
      </c>
      <c r="L2725" s="53">
        <f t="shared" si="469"/>
        <v>41.061482549213466</v>
      </c>
      <c r="M2725" s="93">
        <f t="shared" si="470"/>
        <v>2.5225392862480973</v>
      </c>
      <c r="N2725" s="53">
        <f t="shared" si="471"/>
        <v>13.96090406673258</v>
      </c>
      <c r="O2725">
        <f t="shared" si="472"/>
        <v>0.8245943710158492</v>
      </c>
      <c r="P2725" s="53">
        <f t="shared" si="473"/>
        <v>12.831038046583151</v>
      </c>
      <c r="Q2725" s="53">
        <v>0.2</v>
      </c>
      <c r="R2725" s="53">
        <f t="shared" si="474"/>
        <v>5.8948685335251536</v>
      </c>
    </row>
    <row r="2726" spans="2:18" ht="15">
      <c r="B2726" s="84">
        <v>33029</v>
      </c>
      <c r="C2726" s="85">
        <v>0</v>
      </c>
      <c r="D2726" s="86">
        <v>24</v>
      </c>
      <c r="E2726" s="87">
        <v>14</v>
      </c>
      <c r="F2726" s="96">
        <f t="shared" si="465"/>
        <v>19</v>
      </c>
      <c r="G2726" s="96"/>
      <c r="H2726" s="74">
        <f t="shared" si="466"/>
        <v>156</v>
      </c>
      <c r="I2726" s="53">
        <f t="shared" si="464"/>
        <v>0.97090289733376511</v>
      </c>
      <c r="J2726" s="53">
        <f t="shared" si="467"/>
        <v>0.39176098166056555</v>
      </c>
      <c r="K2726" s="53">
        <f t="shared" si="468"/>
        <v>2.0186245320731344</v>
      </c>
      <c r="L2726" s="53">
        <f t="shared" si="469"/>
        <v>41.133291052089184</v>
      </c>
      <c r="M2726" s="93">
        <f t="shared" si="470"/>
        <v>4.4827111026531785</v>
      </c>
      <c r="N2726" s="53">
        <f t="shared" si="471"/>
        <v>22.112730855148339</v>
      </c>
      <c r="O2726">
        <f t="shared" si="472"/>
        <v>1.0336608681468451</v>
      </c>
      <c r="P2726" s="53">
        <f t="shared" si="473"/>
        <v>16.533851613772821</v>
      </c>
      <c r="Q2726" s="53">
        <v>0.2</v>
      </c>
      <c r="R2726" s="53">
        <f t="shared" si="474"/>
        <v>7.9388770131927</v>
      </c>
    </row>
    <row r="2727" spans="2:18" ht="15">
      <c r="B2727" s="84">
        <v>33030</v>
      </c>
      <c r="C2727" s="85">
        <v>12.2</v>
      </c>
      <c r="D2727" s="86">
        <v>19</v>
      </c>
      <c r="E2727" s="87">
        <v>15</v>
      </c>
      <c r="F2727" s="96">
        <f t="shared" si="465"/>
        <v>17</v>
      </c>
      <c r="G2727" s="96"/>
      <c r="H2727" s="74">
        <f t="shared" si="466"/>
        <v>157</v>
      </c>
      <c r="I2727" s="53">
        <f t="shared" si="464"/>
        <v>0.97062511835127152</v>
      </c>
      <c r="J2727" s="53">
        <f t="shared" si="467"/>
        <v>0.39372428893118894</v>
      </c>
      <c r="K2727" s="53">
        <f t="shared" si="468"/>
        <v>2.0213010284316693</v>
      </c>
      <c r="L2727" s="53">
        <f t="shared" si="469"/>
        <v>41.20079636272002</v>
      </c>
      <c r="M2727" s="93">
        <f t="shared" si="470"/>
        <v>2.685433013739503</v>
      </c>
      <c r="N2727" s="53">
        <f t="shared" si="471"/>
        <v>14.008270763324807</v>
      </c>
      <c r="O2727">
        <f t="shared" si="472"/>
        <v>0.92399173474224472</v>
      </c>
      <c r="P2727" s="53">
        <f t="shared" si="473"/>
        <v>14.577982189385189</v>
      </c>
      <c r="Q2727" s="53">
        <v>0.2</v>
      </c>
      <c r="R2727" s="53">
        <f t="shared" si="474"/>
        <v>5.9907048659697217</v>
      </c>
    </row>
    <row r="2728" spans="2:18" ht="15">
      <c r="B2728" s="84">
        <v>33031</v>
      </c>
      <c r="C2728" s="85">
        <v>1.2</v>
      </c>
      <c r="D2728" s="86">
        <v>26</v>
      </c>
      <c r="E2728" s="87">
        <v>12</v>
      </c>
      <c r="F2728" s="96">
        <f t="shared" si="465"/>
        <v>19</v>
      </c>
      <c r="G2728" s="96"/>
      <c r="H2728" s="74">
        <f t="shared" si="466"/>
        <v>158</v>
      </c>
      <c r="I2728" s="53">
        <f t="shared" si="464"/>
        <v>0.97035603186885411</v>
      </c>
      <c r="J2728" s="53">
        <f t="shared" si="467"/>
        <v>0.39557274736216064</v>
      </c>
      <c r="K2728" s="53">
        <f t="shared" si="468"/>
        <v>2.0238281267911979</v>
      </c>
      <c r="L2728" s="53">
        <f t="shared" si="469"/>
        <v>41.26398159690806</v>
      </c>
      <c r="M2728" s="93">
        <f t="shared" si="470"/>
        <v>5.3208674618782394</v>
      </c>
      <c r="N2728" s="53">
        <f t="shared" si="471"/>
        <v>26.247265863461756</v>
      </c>
      <c r="O2728">
        <f t="shared" si="472"/>
        <v>1.0336608681468451</v>
      </c>
      <c r="P2728" s="53">
        <f t="shared" si="473"/>
        <v>16.533851613772821</v>
      </c>
      <c r="Q2728" s="53">
        <v>0.2</v>
      </c>
      <c r="R2728" s="53">
        <f t="shared" si="474"/>
        <v>8.8914771864162798</v>
      </c>
    </row>
    <row r="2729" spans="2:18" ht="15">
      <c r="B2729" s="84">
        <v>33032</v>
      </c>
      <c r="C2729" s="85">
        <v>19.600000000000001</v>
      </c>
      <c r="D2729" s="86">
        <v>18</v>
      </c>
      <c r="E2729" s="87">
        <v>3</v>
      </c>
      <c r="F2729" s="96">
        <f t="shared" si="465"/>
        <v>10.5</v>
      </c>
      <c r="G2729" s="96"/>
      <c r="H2729" s="74">
        <f t="shared" si="466"/>
        <v>159</v>
      </c>
      <c r="I2729" s="53">
        <f t="shared" si="464"/>
        <v>0.9700957175135323</v>
      </c>
      <c r="J2729" s="53">
        <f t="shared" si="467"/>
        <v>0.39730569614880368</v>
      </c>
      <c r="K2729" s="53">
        <f t="shared" si="468"/>
        <v>2.0262036856692989</v>
      </c>
      <c r="L2729" s="53">
        <f t="shared" si="469"/>
        <v>41.322831059388477</v>
      </c>
      <c r="M2729" s="93">
        <f t="shared" si="470"/>
        <v>4.2415208511852702</v>
      </c>
      <c r="N2729" s="53">
        <f t="shared" si="471"/>
        <v>27.20724820689621</v>
      </c>
      <c r="O2729">
        <f t="shared" si="472"/>
        <v>0.63434223095270703</v>
      </c>
      <c r="P2729" s="53">
        <f t="shared" si="473"/>
        <v>9.564744649762261</v>
      </c>
      <c r="Q2729" s="53">
        <v>0.2</v>
      </c>
      <c r="R2729" s="53">
        <f t="shared" si="474"/>
        <v>8.6280512269208973</v>
      </c>
    </row>
    <row r="2730" spans="2:18" ht="15">
      <c r="B2730" s="84">
        <v>33033</v>
      </c>
      <c r="C2730" s="85">
        <v>34.799999999999997</v>
      </c>
      <c r="D2730" s="86">
        <v>21</v>
      </c>
      <c r="E2730" s="87">
        <v>2</v>
      </c>
      <c r="F2730" s="96">
        <f t="shared" si="465"/>
        <v>11.5</v>
      </c>
      <c r="G2730" s="96"/>
      <c r="H2730" s="74">
        <f t="shared" si="466"/>
        <v>160</v>
      </c>
      <c r="I2730" s="53">
        <f t="shared" si="464"/>
        <v>0.96984425231651183</v>
      </c>
      <c r="J2730" s="53">
        <f t="shared" si="467"/>
        <v>0.39892251621546049</v>
      </c>
      <c r="K2730" s="53">
        <f t="shared" si="468"/>
        <v>2.028425670142993</v>
      </c>
      <c r="L2730" s="53">
        <f t="shared" si="469"/>
        <v>41.377330271291243</v>
      </c>
      <c r="M2730" s="93">
        <f t="shared" si="470"/>
        <v>4.9488735852103893</v>
      </c>
      <c r="N2730" s="53">
        <f t="shared" si="471"/>
        <v>30.661132205031045</v>
      </c>
      <c r="O2730">
        <f t="shared" si="472"/>
        <v>0.67292773448592091</v>
      </c>
      <c r="P2730" s="53">
        <f t="shared" si="473"/>
        <v>10.218213752667999</v>
      </c>
      <c r="Q2730" s="53">
        <v>0.2</v>
      </c>
      <c r="R2730" s="53">
        <f t="shared" si="474"/>
        <v>9.4639617661210789</v>
      </c>
    </row>
    <row r="2731" spans="2:18" ht="15">
      <c r="B2731" s="84">
        <v>33034</v>
      </c>
      <c r="C2731" s="85">
        <v>4</v>
      </c>
      <c r="D2731" s="86">
        <v>23</v>
      </c>
      <c r="E2731" s="87">
        <v>8</v>
      </c>
      <c r="F2731" s="96">
        <f t="shared" si="465"/>
        <v>15.5</v>
      </c>
      <c r="G2731" s="96"/>
      <c r="H2731" s="74">
        <f t="shared" si="466"/>
        <v>161</v>
      </c>
      <c r="I2731" s="53">
        <f t="shared" si="464"/>
        <v>0.96960171069039036</v>
      </c>
      <c r="J2731" s="53">
        <f t="shared" si="467"/>
        <v>0.40042263095419273</v>
      </c>
      <c r="K2731" s="53">
        <f t="shared" si="468"/>
        <v>2.0304921582861954</v>
      </c>
      <c r="L2731" s="53">
        <f t="shared" si="469"/>
        <v>41.427465996652963</v>
      </c>
      <c r="M2731" s="93">
        <f t="shared" si="470"/>
        <v>5.0035438027670978</v>
      </c>
      <c r="N2731" s="53">
        <f t="shared" si="471"/>
        <v>27.276140599703869</v>
      </c>
      <c r="O2731">
        <f t="shared" si="472"/>
        <v>0.84852650924855288</v>
      </c>
      <c r="P2731" s="53">
        <f t="shared" si="473"/>
        <v>13.249293405289498</v>
      </c>
      <c r="Q2731" s="53">
        <v>0.2</v>
      </c>
      <c r="R2731" s="53">
        <f t="shared" si="474"/>
        <v>8.9452591443046163</v>
      </c>
    </row>
    <row r="2732" spans="2:18" ht="15">
      <c r="B2732" s="84">
        <v>33035</v>
      </c>
      <c r="C2732" s="85">
        <v>0</v>
      </c>
      <c r="D2732" s="86">
        <v>28</v>
      </c>
      <c r="E2732" s="87">
        <v>7</v>
      </c>
      <c r="F2732" s="96">
        <f t="shared" si="465"/>
        <v>17.5</v>
      </c>
      <c r="G2732" s="96"/>
      <c r="H2732" s="74">
        <f t="shared" si="466"/>
        <v>162</v>
      </c>
      <c r="I2732" s="53">
        <f t="shared" si="464"/>
        <v>0.96936816440713691</v>
      </c>
      <c r="J2732" s="53">
        <f t="shared" si="467"/>
        <v>0.40180550691935146</v>
      </c>
      <c r="K2732" s="53">
        <f t="shared" si="468"/>
        <v>2.0324013473590288</v>
      </c>
      <c r="L2732" s="53">
        <f t="shared" si="469"/>
        <v>41.473226267759372</v>
      </c>
      <c r="M2732" s="93">
        <f t="shared" si="470"/>
        <v>6.2827770322961891</v>
      </c>
      <c r="N2732" s="53">
        <f t="shared" si="471"/>
        <v>32.309213776626493</v>
      </c>
      <c r="O2732">
        <f t="shared" si="472"/>
        <v>0.95041280970568121</v>
      </c>
      <c r="P2732" s="53">
        <f t="shared" si="473"/>
        <v>15.046556310891852</v>
      </c>
      <c r="Q2732" s="53">
        <v>0.2</v>
      </c>
      <c r="R2732" s="53">
        <f t="shared" si="474"/>
        <v>10.206104777587539</v>
      </c>
    </row>
    <row r="2733" spans="2:18" ht="15">
      <c r="B2733" s="84">
        <v>33036</v>
      </c>
      <c r="C2733" s="85">
        <v>0</v>
      </c>
      <c r="D2733" s="86">
        <v>17</v>
      </c>
      <c r="E2733" s="87">
        <v>12</v>
      </c>
      <c r="F2733" s="96">
        <f t="shared" si="465"/>
        <v>14.5</v>
      </c>
      <c r="G2733" s="96"/>
      <c r="H2733" s="74">
        <f t="shared" si="466"/>
        <v>163</v>
      </c>
      <c r="I2733" s="53">
        <f t="shared" si="464"/>
        <v>0.96914368257685435</v>
      </c>
      <c r="J2733" s="53">
        <f t="shared" si="467"/>
        <v>0.40307065447539192</v>
      </c>
      <c r="K2733" s="53">
        <f t="shared" si="468"/>
        <v>2.0341515597096045</v>
      </c>
      <c r="L2733" s="53">
        <f t="shared" si="469"/>
        <v>41.514600409103238</v>
      </c>
      <c r="M2733" s="93">
        <f t="shared" si="470"/>
        <v>2.8079402362886703</v>
      </c>
      <c r="N2733" s="53">
        <f t="shared" si="471"/>
        <v>15.781009657494224</v>
      </c>
      <c r="O2733">
        <f t="shared" si="472"/>
        <v>0.80125269250101316</v>
      </c>
      <c r="P2733" s="53">
        <f t="shared" si="473"/>
        <v>12.424600625459268</v>
      </c>
      <c r="Q2733" s="53">
        <v>0.2</v>
      </c>
      <c r="R2733" s="53">
        <f t="shared" si="474"/>
        <v>6.2851840404360555</v>
      </c>
    </row>
    <row r="2734" spans="2:18" ht="15">
      <c r="B2734" s="84">
        <v>33037</v>
      </c>
      <c r="C2734" s="85">
        <v>3.2</v>
      </c>
      <c r="D2734" s="86">
        <v>19</v>
      </c>
      <c r="E2734" s="87">
        <v>5</v>
      </c>
      <c r="F2734" s="96">
        <f t="shared" si="465"/>
        <v>12</v>
      </c>
      <c r="G2734" s="96"/>
      <c r="H2734" s="74">
        <f t="shared" si="466"/>
        <v>164</v>
      </c>
      <c r="I2734" s="53">
        <f t="shared" si="464"/>
        <v>0.96892833162732761</v>
      </c>
      <c r="J2734" s="53">
        <f t="shared" si="467"/>
        <v>0.40421762839545172</v>
      </c>
      <c r="K2734" s="53">
        <f t="shared" si="468"/>
        <v>2.0357412483497721</v>
      </c>
      <c r="L2734" s="53">
        <f t="shared" si="469"/>
        <v>41.551579059748867</v>
      </c>
      <c r="M2734" s="93">
        <f t="shared" si="470"/>
        <v>4.3387765888841408</v>
      </c>
      <c r="N2734" s="53">
        <f t="shared" si="471"/>
        <v>26.430201362575232</v>
      </c>
      <c r="O2734">
        <f t="shared" si="472"/>
        <v>0.69297786589913757</v>
      </c>
      <c r="P2734" s="53">
        <f t="shared" si="473"/>
        <v>10.559668732607534</v>
      </c>
      <c r="Q2734" s="53">
        <v>0.2</v>
      </c>
      <c r="R2734" s="53">
        <f t="shared" si="474"/>
        <v>8.5501385905981007</v>
      </c>
    </row>
    <row r="2735" spans="2:18" ht="15">
      <c r="B2735" s="84">
        <v>33038</v>
      </c>
      <c r="C2735" s="85">
        <v>14</v>
      </c>
      <c r="D2735" s="86">
        <v>25</v>
      </c>
      <c r="E2735" s="87">
        <v>5</v>
      </c>
      <c r="F2735" s="96">
        <f t="shared" si="465"/>
        <v>15</v>
      </c>
      <c r="G2735" s="96"/>
      <c r="H2735" s="74">
        <f t="shared" si="466"/>
        <v>165</v>
      </c>
      <c r="I2735" s="53">
        <f t="shared" si="464"/>
        <v>0.96872217528436744</v>
      </c>
      <c r="J2735" s="53">
        <f t="shared" si="467"/>
        <v>0.4052460284083601</v>
      </c>
      <c r="K2735" s="53">
        <f t="shared" si="468"/>
        <v>2.0371690021676367</v>
      </c>
      <c r="L2735" s="53">
        <f t="shared" si="469"/>
        <v>41.584154193902762</v>
      </c>
      <c r="M2735" s="93">
        <f t="shared" si="470"/>
        <v>5.7123681314155554</v>
      </c>
      <c r="N2735" s="53">
        <f t="shared" si="471"/>
        <v>31.61489849189585</v>
      </c>
      <c r="O2735">
        <f t="shared" si="472"/>
        <v>0.8245943710158492</v>
      </c>
      <c r="P2735" s="53">
        <f t="shared" si="473"/>
        <v>12.831038046583151</v>
      </c>
      <c r="Q2735" s="53">
        <v>0.2</v>
      </c>
      <c r="R2735" s="53">
        <f t="shared" si="474"/>
        <v>9.9022180383344907</v>
      </c>
    </row>
    <row r="2736" spans="2:18" ht="15">
      <c r="B2736" s="84">
        <v>33039</v>
      </c>
      <c r="C2736" s="85">
        <v>0</v>
      </c>
      <c r="D2736" s="86">
        <v>27</v>
      </c>
      <c r="E2736" s="87">
        <v>11</v>
      </c>
      <c r="F2736" s="96">
        <f t="shared" si="465"/>
        <v>19</v>
      </c>
      <c r="G2736" s="96"/>
      <c r="H2736" s="74">
        <f t="shared" si="466"/>
        <v>166</v>
      </c>
      <c r="I2736" s="53">
        <f t="shared" si="464"/>
        <v>0.96852527455295245</v>
      </c>
      <c r="J2736" s="53">
        <f t="shared" si="467"/>
        <v>0.40615549969192977</v>
      </c>
      <c r="K2736" s="53">
        <f t="shared" si="468"/>
        <v>2.0384335507413596</v>
      </c>
      <c r="L2736" s="53">
        <f t="shared" si="469"/>
        <v>41.612319139501366</v>
      </c>
      <c r="M2736" s="93">
        <f t="shared" si="470"/>
        <v>5.7362649706309377</v>
      </c>
      <c r="N2736" s="53">
        <f t="shared" si="471"/>
        <v>28.29637701486093</v>
      </c>
      <c r="O2736">
        <f t="shared" si="472"/>
        <v>1.0336608681468451</v>
      </c>
      <c r="P2736" s="53">
        <f t="shared" si="473"/>
        <v>16.533851613772821</v>
      </c>
      <c r="Q2736" s="53">
        <v>0.2</v>
      </c>
      <c r="R2736" s="53">
        <f t="shared" si="474"/>
        <v>9.3635940348290561</v>
      </c>
    </row>
    <row r="2737" spans="2:18" ht="15">
      <c r="B2737" s="84">
        <v>33040</v>
      </c>
      <c r="C2737" s="85">
        <v>0</v>
      </c>
      <c r="D2737" s="86">
        <v>26</v>
      </c>
      <c r="E2737" s="87">
        <v>10</v>
      </c>
      <c r="F2737" s="96">
        <f t="shared" si="465"/>
        <v>18</v>
      </c>
      <c r="G2737" s="96"/>
      <c r="H2737" s="74">
        <f t="shared" si="466"/>
        <v>167</v>
      </c>
      <c r="I2737" s="53">
        <f t="shared" si="464"/>
        <v>0.96833768769917694</v>
      </c>
      <c r="J2737" s="53">
        <f t="shared" si="467"/>
        <v>0.40694573331055683</v>
      </c>
      <c r="K2737" s="53">
        <f t="shared" si="468"/>
        <v>2.0395337687208768</v>
      </c>
      <c r="L2737" s="53">
        <f t="shared" si="469"/>
        <v>41.636068594638665</v>
      </c>
      <c r="M2737" s="93">
        <f t="shared" si="470"/>
        <v>5.5835731076262984</v>
      </c>
      <c r="N2737" s="53">
        <f t="shared" si="471"/>
        <v>28.312526644354293</v>
      </c>
      <c r="O2737">
        <f t="shared" si="472"/>
        <v>0.97748894673792364</v>
      </c>
      <c r="P2737" s="53">
        <f t="shared" si="473"/>
        <v>15.528504174899853</v>
      </c>
      <c r="Q2737" s="53">
        <v>0.2</v>
      </c>
      <c r="R2737" s="53">
        <f t="shared" si="474"/>
        <v>9.3161866636136406</v>
      </c>
    </row>
    <row r="2738" spans="2:18" ht="15">
      <c r="B2738" s="84">
        <v>33041</v>
      </c>
      <c r="C2738" s="85">
        <v>0</v>
      </c>
      <c r="D2738" s="86">
        <v>27</v>
      </c>
      <c r="E2738" s="87">
        <v>14</v>
      </c>
      <c r="F2738" s="96">
        <f t="shared" si="465"/>
        <v>20.5</v>
      </c>
      <c r="G2738" s="96"/>
      <c r="H2738" s="74">
        <f t="shared" si="466"/>
        <v>168</v>
      </c>
      <c r="I2738" s="53">
        <f t="shared" si="464"/>
        <v>0.96815947023300886</v>
      </c>
      <c r="J2738" s="53">
        <f t="shared" si="467"/>
        <v>0.40761646659536283</v>
      </c>
      <c r="K2738" s="53">
        <f t="shared" si="468"/>
        <v>2.0404686797466649</v>
      </c>
      <c r="L2738" s="53">
        <f t="shared" si="469"/>
        <v>41.655398641672008</v>
      </c>
      <c r="M2738" s="93">
        <f t="shared" si="470"/>
        <v>5.386928592275269</v>
      </c>
      <c r="N2738" s="53">
        <f t="shared" si="471"/>
        <v>25.532414869415042</v>
      </c>
      <c r="O2738">
        <f t="shared" si="472"/>
        <v>1.1231778894918711</v>
      </c>
      <c r="P2738" s="53">
        <f t="shared" si="473"/>
        <v>18.150673095156183</v>
      </c>
      <c r="Q2738" s="53">
        <v>0.2</v>
      </c>
      <c r="R2738" s="53">
        <f t="shared" si="474"/>
        <v>8.7975615782645686</v>
      </c>
    </row>
    <row r="2739" spans="2:18" ht="15">
      <c r="B2739" s="84">
        <v>33042</v>
      </c>
      <c r="C2739" s="85">
        <v>0.2</v>
      </c>
      <c r="D2739" s="86">
        <v>25</v>
      </c>
      <c r="E2739" s="87">
        <v>15</v>
      </c>
      <c r="F2739" s="96">
        <f t="shared" si="465"/>
        <v>20</v>
      </c>
      <c r="G2739" s="96"/>
      <c r="H2739" s="74">
        <f t="shared" si="466"/>
        <v>169</v>
      </c>
      <c r="I2739" s="53">
        <f t="shared" si="464"/>
        <v>0.96799067489186363</v>
      </c>
      <c r="J2739" s="53">
        <f t="shared" si="467"/>
        <v>0.40816748346531739</v>
      </c>
      <c r="K2739" s="53">
        <f t="shared" si="468"/>
        <v>2.041237459877554</v>
      </c>
      <c r="L2739" s="53">
        <f t="shared" si="469"/>
        <v>41.670306758860512</v>
      </c>
      <c r="M2739" s="93">
        <f t="shared" si="470"/>
        <v>4.6646382690369066</v>
      </c>
      <c r="N2739" s="53">
        <f t="shared" si="471"/>
        <v>22.401423626504368</v>
      </c>
      <c r="O2739">
        <f t="shared" si="472"/>
        <v>1.0926186229103982</v>
      </c>
      <c r="P2739" s="53">
        <f t="shared" si="473"/>
        <v>17.596754482591379</v>
      </c>
      <c r="Q2739" s="53">
        <v>0.2</v>
      </c>
      <c r="R2739" s="53">
        <f t="shared" si="474"/>
        <v>8.0506111553827413</v>
      </c>
    </row>
    <row r="2740" spans="2:18" ht="15">
      <c r="B2740" s="84">
        <v>33043</v>
      </c>
      <c r="C2740" s="85">
        <v>0.6</v>
      </c>
      <c r="D2740" s="86">
        <v>28</v>
      </c>
      <c r="E2740" s="87">
        <v>14</v>
      </c>
      <c r="F2740" s="96">
        <f t="shared" si="465"/>
        <v>21</v>
      </c>
      <c r="G2740" s="96"/>
      <c r="H2740" s="74">
        <f t="shared" si="466"/>
        <v>170</v>
      </c>
      <c r="I2740" s="53">
        <f t="shared" si="464"/>
        <v>0.96783135162499845</v>
      </c>
      <c r="J2740" s="53">
        <f t="shared" si="467"/>
        <v>0.40859861468800307</v>
      </c>
      <c r="K2740" s="53">
        <f t="shared" si="468"/>
        <v>2.0418394405028018</v>
      </c>
      <c r="L2740" s="53">
        <f t="shared" si="469"/>
        <v>41.68079182940884</v>
      </c>
      <c r="M2740" s="93">
        <f t="shared" si="470"/>
        <v>5.6667124807637759</v>
      </c>
      <c r="N2740" s="53">
        <f t="shared" si="471"/>
        <v>26.512391247966072</v>
      </c>
      <c r="O2740">
        <f t="shared" si="472"/>
        <v>1.1544769098420939</v>
      </c>
      <c r="P2740" s="53">
        <f t="shared" si="473"/>
        <v>18.720055663097781</v>
      </c>
      <c r="Q2740" s="53">
        <v>0.2</v>
      </c>
      <c r="R2740" s="53">
        <f t="shared" si="474"/>
        <v>9.0476855234449118</v>
      </c>
    </row>
    <row r="2741" spans="2:18" ht="15">
      <c r="B2741" s="84">
        <v>33044</v>
      </c>
      <c r="C2741" s="85">
        <v>0</v>
      </c>
      <c r="D2741" s="86">
        <v>29</v>
      </c>
      <c r="E2741" s="87">
        <v>16</v>
      </c>
      <c r="F2741" s="96">
        <f t="shared" si="465"/>
        <v>22.5</v>
      </c>
      <c r="G2741" s="96"/>
      <c r="H2741" s="74">
        <f t="shared" si="466"/>
        <v>171</v>
      </c>
      <c r="I2741" s="53">
        <f t="shared" si="464"/>
        <v>0.96768154757873115</v>
      </c>
      <c r="J2741" s="53">
        <f t="shared" si="467"/>
        <v>0.4089097380789154</v>
      </c>
      <c r="K2741" s="53">
        <f t="shared" si="468"/>
        <v>2.0422741107171487</v>
      </c>
      <c r="L2741" s="53">
        <f t="shared" si="469"/>
        <v>41.686854147808901</v>
      </c>
      <c r="M2741" s="93">
        <f t="shared" si="470"/>
        <v>5.6725106332769251</v>
      </c>
      <c r="N2741" s="53">
        <f t="shared" si="471"/>
        <v>25.551695324261328</v>
      </c>
      <c r="O2741">
        <f t="shared" si="472"/>
        <v>1.2529627418997087</v>
      </c>
      <c r="P2741" s="53">
        <f t="shared" si="473"/>
        <v>20.524760720033569</v>
      </c>
      <c r="Q2741" s="53">
        <v>0.2</v>
      </c>
      <c r="R2741" s="53">
        <f t="shared" si="474"/>
        <v>8.89189953855578</v>
      </c>
    </row>
    <row r="2742" spans="2:18" ht="15">
      <c r="B2742" s="84">
        <v>33045</v>
      </c>
      <c r="C2742" s="85">
        <v>14</v>
      </c>
      <c r="D2742" s="86">
        <v>29</v>
      </c>
      <c r="E2742" s="87">
        <v>14</v>
      </c>
      <c r="F2742" s="96">
        <f t="shared" si="465"/>
        <v>21.5</v>
      </c>
      <c r="G2742" s="96"/>
      <c r="H2742" s="74">
        <f t="shared" si="466"/>
        <v>172</v>
      </c>
      <c r="I2742" s="53">
        <f t="shared" si="464"/>
        <v>0.96754130708248931</v>
      </c>
      <c r="J2742" s="53">
        <f t="shared" si="467"/>
        <v>0.40910077863842559</v>
      </c>
      <c r="K2742" s="53">
        <f t="shared" si="468"/>
        <v>2.0425411191413518</v>
      </c>
      <c r="L2742" s="53">
        <f t="shared" si="469"/>
        <v>41.688495423392943</v>
      </c>
      <c r="M2742" s="93">
        <f t="shared" si="470"/>
        <v>5.9422904381955677</v>
      </c>
      <c r="N2742" s="53">
        <f t="shared" si="471"/>
        <v>27.448004245551651</v>
      </c>
      <c r="O2742">
        <f t="shared" si="472"/>
        <v>1.1865305921643348</v>
      </c>
      <c r="P2742" s="53">
        <f t="shared" si="473"/>
        <v>19.305275780700303</v>
      </c>
      <c r="Q2742" s="53">
        <v>0.2</v>
      </c>
      <c r="R2742" s="53">
        <f t="shared" si="474"/>
        <v>9.2878478533019049</v>
      </c>
    </row>
    <row r="2743" spans="2:18" ht="15">
      <c r="B2743" s="84">
        <v>33046</v>
      </c>
      <c r="C2743" s="85">
        <v>0</v>
      </c>
      <c r="D2743" s="86">
        <v>27</v>
      </c>
      <c r="E2743" s="87">
        <v>15</v>
      </c>
      <c r="F2743" s="96">
        <f t="shared" si="465"/>
        <v>21</v>
      </c>
      <c r="G2743" s="96"/>
      <c r="H2743" s="74">
        <f t="shared" si="466"/>
        <v>173</v>
      </c>
      <c r="I2743" s="53">
        <f t="shared" si="464"/>
        <v>0.96741067163569183</v>
      </c>
      <c r="J2743" s="53">
        <f t="shared" si="467"/>
        <v>0.40917170862578206</v>
      </c>
      <c r="K2743" s="53">
        <f t="shared" si="468"/>
        <v>2.0426402751747079</v>
      </c>
      <c r="L2743" s="53">
        <f t="shared" si="469"/>
        <v>41.685718781033387</v>
      </c>
      <c r="M2743" s="93">
        <f t="shared" si="470"/>
        <v>5.2469764691385556</v>
      </c>
      <c r="N2743" s="53">
        <f t="shared" si="471"/>
        <v>24.548606178784521</v>
      </c>
      <c r="O2743">
        <f t="shared" si="472"/>
        <v>1.1544769098420939</v>
      </c>
      <c r="P2743" s="53">
        <f t="shared" si="473"/>
        <v>18.720055663097781</v>
      </c>
      <c r="Q2743" s="53">
        <v>0.2</v>
      </c>
      <c r="R2743" s="53">
        <f t="shared" si="474"/>
        <v>8.5924074523536138</v>
      </c>
    </row>
    <row r="2744" spans="2:18" ht="15">
      <c r="B2744" s="84">
        <v>33047</v>
      </c>
      <c r="C2744" s="85">
        <v>2.2000000000000002</v>
      </c>
      <c r="D2744" s="86">
        <v>26</v>
      </c>
      <c r="E2744" s="87">
        <v>17</v>
      </c>
      <c r="F2744" s="96">
        <f t="shared" si="465"/>
        <v>21.5</v>
      </c>
      <c r="G2744" s="96"/>
      <c r="H2744" s="74">
        <f t="shared" si="466"/>
        <v>174</v>
      </c>
      <c r="I2744" s="53">
        <f t="shared" si="464"/>
        <v>0.96728967989546932</v>
      </c>
      <c r="J2744" s="53">
        <f t="shared" si="467"/>
        <v>0.40912254756976801</v>
      </c>
      <c r="K2744" s="53">
        <f t="shared" si="468"/>
        <v>2.0425715496702246</v>
      </c>
      <c r="L2744" s="53">
        <f t="shared" si="469"/>
        <v>41.678528758947735</v>
      </c>
      <c r="M2744" s="93">
        <f t="shared" si="470"/>
        <v>4.6017779493338189</v>
      </c>
      <c r="N2744" s="53">
        <f t="shared" si="471"/>
        <v>21.256049667063344</v>
      </c>
      <c r="O2744">
        <f t="shared" si="472"/>
        <v>1.1865305921643348</v>
      </c>
      <c r="P2744" s="53">
        <f t="shared" si="473"/>
        <v>19.305275780700303</v>
      </c>
      <c r="Q2744" s="53">
        <v>0.2</v>
      </c>
      <c r="R2744" s="53">
        <f t="shared" si="474"/>
        <v>7.8502523643809425</v>
      </c>
    </row>
    <row r="2745" spans="2:18" ht="15">
      <c r="B2745" s="84">
        <v>33048</v>
      </c>
      <c r="C2745" s="85">
        <v>0</v>
      </c>
      <c r="D2745" s="86">
        <v>29</v>
      </c>
      <c r="E2745" s="87">
        <v>16</v>
      </c>
      <c r="F2745" s="96">
        <f t="shared" si="465"/>
        <v>22.5</v>
      </c>
      <c r="G2745" s="96"/>
      <c r="H2745" s="74">
        <f t="shared" si="466"/>
        <v>175</v>
      </c>
      <c r="I2745" s="53">
        <f t="shared" si="464"/>
        <v>0.96717836766522414</v>
      </c>
      <c r="J2745" s="53">
        <f t="shared" si="467"/>
        <v>0.4089533622158914</v>
      </c>
      <c r="K2745" s="53">
        <f t="shared" si="468"/>
        <v>2.0423350750274194</v>
      </c>
      <c r="L2745" s="53">
        <f t="shared" si="469"/>
        <v>41.666931303590367</v>
      </c>
      <c r="M2745" s="93">
        <f t="shared" si="470"/>
        <v>5.6697996456530078</v>
      </c>
      <c r="N2745" s="53">
        <f t="shared" si="471"/>
        <v>25.539483742076214</v>
      </c>
      <c r="O2745">
        <f t="shared" si="472"/>
        <v>1.2529627418997087</v>
      </c>
      <c r="P2745" s="53">
        <f t="shared" si="473"/>
        <v>20.524760720033569</v>
      </c>
      <c r="Q2745" s="53">
        <v>0.2</v>
      </c>
      <c r="R2745" s="53">
        <f t="shared" si="474"/>
        <v>8.8890565237583541</v>
      </c>
    </row>
    <row r="2746" spans="2:18" ht="15">
      <c r="B2746" s="84">
        <v>33049</v>
      </c>
      <c r="C2746" s="85">
        <v>0</v>
      </c>
      <c r="D2746" s="86">
        <v>31</v>
      </c>
      <c r="E2746" s="87">
        <v>14</v>
      </c>
      <c r="F2746" s="96">
        <f t="shared" si="465"/>
        <v>22.5</v>
      </c>
      <c r="G2746" s="96"/>
      <c r="H2746" s="74">
        <f t="shared" si="466"/>
        <v>176</v>
      </c>
      <c r="I2746" s="53">
        <f t="shared" si="464"/>
        <v>0.96707676788403607</v>
      </c>
      <c r="J2746" s="53">
        <f t="shared" si="467"/>
        <v>0.40866426641022918</v>
      </c>
      <c r="K2746" s="53">
        <f t="shared" si="468"/>
        <v>2.0419311447020565</v>
      </c>
      <c r="L2746" s="53">
        <f t="shared" si="469"/>
        <v>41.650933761636104</v>
      </c>
      <c r="M2746" s="93">
        <f t="shared" si="470"/>
        <v>6.4811746187152792</v>
      </c>
      <c r="N2746" s="53">
        <f t="shared" si="471"/>
        <v>29.194303881821163</v>
      </c>
      <c r="O2746">
        <f t="shared" si="472"/>
        <v>1.2529627418997087</v>
      </c>
      <c r="P2746" s="53">
        <f t="shared" si="473"/>
        <v>20.524760720033569</v>
      </c>
      <c r="Q2746" s="53">
        <v>0.2</v>
      </c>
      <c r="R2746" s="53">
        <f t="shared" si="474"/>
        <v>9.7399460794036958</v>
      </c>
    </row>
    <row r="2747" spans="2:18" ht="15">
      <c r="B2747" s="84">
        <v>33050</v>
      </c>
      <c r="C2747" s="85">
        <v>0</v>
      </c>
      <c r="D2747" s="86">
        <v>31</v>
      </c>
      <c r="E2747" s="87">
        <v>17</v>
      </c>
      <c r="F2747" s="96">
        <f t="shared" si="465"/>
        <v>24</v>
      </c>
      <c r="G2747" s="96"/>
      <c r="H2747" s="74">
        <f t="shared" si="466"/>
        <v>177</v>
      </c>
      <c r="I2747" s="53">
        <f t="shared" si="464"/>
        <v>0.96698491061691505</v>
      </c>
      <c r="J2747" s="53">
        <f t="shared" si="467"/>
        <v>0.40825542092030154</v>
      </c>
      <c r="K2747" s="53">
        <f t="shared" si="468"/>
        <v>2.0413602121365115</v>
      </c>
      <c r="L2747" s="53">
        <f t="shared" si="469"/>
        <v>41.630544869084666</v>
      </c>
      <c r="M2747" s="93">
        <f t="shared" si="470"/>
        <v>6.0975008316716615</v>
      </c>
      <c r="N2747" s="53">
        <f t="shared" si="471"/>
        <v>26.480430073221889</v>
      </c>
      <c r="O2747">
        <f t="shared" si="472"/>
        <v>1.3586571485671137</v>
      </c>
      <c r="P2747" s="53">
        <f t="shared" si="473"/>
        <v>22.48254785226381</v>
      </c>
      <c r="Q2747" s="53">
        <v>0.2</v>
      </c>
      <c r="R2747" s="53">
        <f t="shared" si="474"/>
        <v>9.1732761465200809</v>
      </c>
    </row>
    <row r="2748" spans="2:18" ht="15">
      <c r="B2748" s="84">
        <v>33051</v>
      </c>
      <c r="C2748" s="85">
        <v>0</v>
      </c>
      <c r="D2748" s="86">
        <v>31</v>
      </c>
      <c r="E2748" s="87">
        <v>19</v>
      </c>
      <c r="F2748" s="96">
        <f t="shared" si="465"/>
        <v>25</v>
      </c>
      <c r="G2748" s="96"/>
      <c r="H2748" s="74">
        <f t="shared" si="466"/>
        <v>178</v>
      </c>
      <c r="I2748" s="53">
        <f t="shared" si="464"/>
        <v>0.96690282304590414</v>
      </c>
      <c r="J2748" s="53">
        <f t="shared" si="467"/>
        <v>0.40772703319360154</v>
      </c>
      <c r="K2748" s="53">
        <f t="shared" si="468"/>
        <v>2.0406228891187692</v>
      </c>
      <c r="L2748" s="53">
        <f t="shared" si="469"/>
        <v>41.605774737537843</v>
      </c>
      <c r="M2748" s="93">
        <f t="shared" si="470"/>
        <v>5.77680195506806</v>
      </c>
      <c r="N2748" s="53">
        <f t="shared" si="471"/>
        <v>24.501527349451614</v>
      </c>
      <c r="O2748">
        <f t="shared" si="472"/>
        <v>1.4333386753343602</v>
      </c>
      <c r="P2748" s="53">
        <f t="shared" si="473"/>
        <v>23.878257206163344</v>
      </c>
      <c r="Q2748" s="53">
        <v>0.2</v>
      </c>
      <c r="R2748" s="53">
        <f t="shared" si="474"/>
        <v>8.7517393737590563</v>
      </c>
    </row>
    <row r="2749" spans="2:18" ht="15">
      <c r="B2749" s="84">
        <v>33052</v>
      </c>
      <c r="C2749" s="85">
        <v>0</v>
      </c>
      <c r="D2749" s="86">
        <v>30</v>
      </c>
      <c r="E2749" s="87">
        <v>18</v>
      </c>
      <c r="F2749" s="96">
        <f t="shared" si="465"/>
        <v>24</v>
      </c>
      <c r="G2749" s="96"/>
      <c r="H2749" s="74">
        <f t="shared" si="466"/>
        <v>179</v>
      </c>
      <c r="I2749" s="53">
        <f t="shared" si="464"/>
        <v>0.96683052946203629</v>
      </c>
      <c r="J2749" s="53">
        <f t="shared" si="467"/>
        <v>0.40707935705464793</v>
      </c>
      <c r="K2749" s="53">
        <f t="shared" si="468"/>
        <v>2.0397199435822722</v>
      </c>
      <c r="L2749" s="53">
        <f t="shared" si="469"/>
        <v>41.576634837724463</v>
      </c>
      <c r="M2749" s="93">
        <f t="shared" si="470"/>
        <v>5.6378785154996116</v>
      </c>
      <c r="N2749" s="53">
        <f t="shared" si="471"/>
        <v>24.484366941870171</v>
      </c>
      <c r="O2749">
        <f t="shared" si="472"/>
        <v>1.3586571485671137</v>
      </c>
      <c r="P2749" s="53">
        <f t="shared" si="473"/>
        <v>22.48254785226381</v>
      </c>
      <c r="Q2749" s="53">
        <v>0.2</v>
      </c>
      <c r="R2749" s="53">
        <f t="shared" si="474"/>
        <v>8.7067759154133189</v>
      </c>
    </row>
    <row r="2750" spans="2:18" ht="15">
      <c r="B2750" s="84">
        <v>33053</v>
      </c>
      <c r="C2750" s="85">
        <v>5.4</v>
      </c>
      <c r="D2750" s="86">
        <v>31</v>
      </c>
      <c r="E2750" s="87">
        <v>17</v>
      </c>
      <c r="F2750" s="96">
        <f t="shared" si="465"/>
        <v>24</v>
      </c>
      <c r="G2750" s="96"/>
      <c r="H2750" s="74">
        <f t="shared" si="466"/>
        <v>180</v>
      </c>
      <c r="I2750" s="53">
        <f t="shared" si="464"/>
        <v>0.96676805125814624</v>
      </c>
      <c r="J2750" s="53">
        <f t="shared" si="467"/>
        <v>0.40631269234167094</v>
      </c>
      <c r="K2750" s="53">
        <f t="shared" si="468"/>
        <v>2.0386522968629022</v>
      </c>
      <c r="L2750" s="53">
        <f t="shared" si="469"/>
        <v>41.543137980369544</v>
      </c>
      <c r="M2750" s="93">
        <f t="shared" si="470"/>
        <v>6.0846986072878524</v>
      </c>
      <c r="N2750" s="53">
        <f t="shared" si="471"/>
        <v>26.424832145983192</v>
      </c>
      <c r="O2750">
        <f t="shared" si="472"/>
        <v>1.3586571485671137</v>
      </c>
      <c r="P2750" s="53">
        <f t="shared" si="473"/>
        <v>22.48254785226381</v>
      </c>
      <c r="Q2750" s="53">
        <v>0.2</v>
      </c>
      <c r="R2750" s="53">
        <f t="shared" si="474"/>
        <v>9.1602823461244256</v>
      </c>
    </row>
    <row r="2751" spans="2:18" ht="15">
      <c r="B2751" s="84">
        <v>33054</v>
      </c>
      <c r="C2751" s="85">
        <v>0</v>
      </c>
      <c r="D2751" s="86">
        <v>32</v>
      </c>
      <c r="E2751" s="87">
        <v>18</v>
      </c>
      <c r="F2751" s="96">
        <f t="shared" si="465"/>
        <v>25</v>
      </c>
      <c r="G2751" s="96"/>
      <c r="H2751" s="74">
        <f t="shared" si="466"/>
        <v>181</v>
      </c>
      <c r="I2751" s="53">
        <f t="shared" si="464"/>
        <v>0.96671540692253943</v>
      </c>
      <c r="J2751" s="53">
        <f t="shared" si="467"/>
        <v>0.40542738448427046</v>
      </c>
      <c r="K2751" s="53">
        <f t="shared" si="468"/>
        <v>2.0374210204332197</v>
      </c>
      <c r="L2751" s="53">
        <f t="shared" si="469"/>
        <v>41.505298294525524</v>
      </c>
      <c r="M2751" s="93">
        <f t="shared" si="470"/>
        <v>6.2245907044415878</v>
      </c>
      <c r="N2751" s="53">
        <f t="shared" si="471"/>
        <v>26.400763012174441</v>
      </c>
      <c r="O2751">
        <f t="shared" si="472"/>
        <v>1.4333386753343602</v>
      </c>
      <c r="P2751" s="53">
        <f t="shared" si="473"/>
        <v>23.878257206163344</v>
      </c>
      <c r="Q2751" s="53">
        <v>0.2</v>
      </c>
      <c r="R2751" s="53">
        <f t="shared" si="474"/>
        <v>9.1966690890413609</v>
      </c>
    </row>
    <row r="2752" spans="2:18" ht="15">
      <c r="B2752" s="84">
        <v>33055</v>
      </c>
      <c r="C2752" s="85">
        <v>17.8</v>
      </c>
      <c r="D2752" s="86">
        <v>31</v>
      </c>
      <c r="E2752" s="87">
        <v>16</v>
      </c>
      <c r="F2752" s="96">
        <f t="shared" si="465"/>
        <v>23.5</v>
      </c>
      <c r="G2752" s="96"/>
      <c r="H2752" s="74">
        <f t="shared" si="466"/>
        <v>182</v>
      </c>
      <c r="I2752" s="53">
        <f t="shared" si="464"/>
        <v>0.96667261203352184</v>
      </c>
      <c r="J2752" s="53">
        <f t="shared" si="467"/>
        <v>0.4044238240236096</v>
      </c>
      <c r="K2752" s="53">
        <f t="shared" si="468"/>
        <v>2.0360273321377047</v>
      </c>
      <c r="L2752" s="53">
        <f t="shared" si="469"/>
        <v>41.463131203502378</v>
      </c>
      <c r="M2752" s="93">
        <f t="shared" si="470"/>
        <v>6.210938811053567</v>
      </c>
      <c r="N2752" s="53">
        <f t="shared" si="471"/>
        <v>27.299622827572229</v>
      </c>
      <c r="O2752">
        <f t="shared" si="472"/>
        <v>1.322598302772739</v>
      </c>
      <c r="P2752" s="53">
        <f t="shared" si="473"/>
        <v>21.812269025567122</v>
      </c>
      <c r="Q2752" s="53">
        <v>0.2</v>
      </c>
      <c r="R2752" s="53">
        <f t="shared" si="474"/>
        <v>9.3430576435791846</v>
      </c>
    </row>
    <row r="2753" spans="2:18" ht="15">
      <c r="B2753" s="84">
        <v>33056</v>
      </c>
      <c r="C2753" s="85">
        <v>13.2</v>
      </c>
      <c r="D2753" s="86">
        <v>25</v>
      </c>
      <c r="E2753" s="87">
        <v>14</v>
      </c>
      <c r="F2753" s="96">
        <f t="shared" si="465"/>
        <v>19.5</v>
      </c>
      <c r="G2753" s="96"/>
      <c r="H2753" s="74">
        <f t="shared" si="466"/>
        <v>183</v>
      </c>
      <c r="I2753" s="53">
        <f t="shared" si="464"/>
        <v>0.96663967925478966</v>
      </c>
      <c r="J2753" s="53">
        <f t="shared" si="467"/>
        <v>0.40330244607692034</v>
      </c>
      <c r="K2753" s="53">
        <f t="shared" si="468"/>
        <v>2.0344725919560269</v>
      </c>
      <c r="L2753" s="53">
        <f t="shared" si="469"/>
        <v>41.416653398551674</v>
      </c>
      <c r="M2753" s="93">
        <f t="shared" si="470"/>
        <v>4.7982144190202227</v>
      </c>
      <c r="N2753" s="53">
        <f t="shared" si="471"/>
        <v>23.351794897182931</v>
      </c>
      <c r="O2753">
        <f t="shared" si="472"/>
        <v>1.0627844323448907</v>
      </c>
      <c r="P2753" s="53">
        <f t="shared" si="473"/>
        <v>17.057933627510408</v>
      </c>
      <c r="Q2753" s="53">
        <v>0.2</v>
      </c>
      <c r="R2753" s="53">
        <f t="shared" si="474"/>
        <v>8.2474805479152966</v>
      </c>
    </row>
    <row r="2754" spans="2:18" ht="15">
      <c r="B2754" s="84">
        <v>33057</v>
      </c>
      <c r="C2754" s="85">
        <v>23.6</v>
      </c>
      <c r="D2754" s="86">
        <v>24</v>
      </c>
      <c r="E2754" s="87">
        <v>13</v>
      </c>
      <c r="F2754" s="96">
        <f t="shared" si="465"/>
        <v>18.5</v>
      </c>
      <c r="G2754" s="96"/>
      <c r="H2754" s="74">
        <f t="shared" si="466"/>
        <v>184</v>
      </c>
      <c r="I2754" s="53">
        <f t="shared" si="464"/>
        <v>0.966616618331682</v>
      </c>
      <c r="J2754" s="53">
        <f t="shared" si="467"/>
        <v>0.4020637297482984</v>
      </c>
      <c r="K2754" s="53">
        <f t="shared" si="468"/>
        <v>2.0327582973243699</v>
      </c>
      <c r="L2754" s="53">
        <f t="shared" si="469"/>
        <v>41.365882810476329</v>
      </c>
      <c r="M2754" s="93">
        <f t="shared" si="470"/>
        <v>4.6638517649118452</v>
      </c>
      <c r="N2754" s="53">
        <f t="shared" si="471"/>
        <v>23.323169108707557</v>
      </c>
      <c r="O2754">
        <f t="shared" si="472"/>
        <v>1.0052337064307559</v>
      </c>
      <c r="P2754" s="53">
        <f t="shared" si="473"/>
        <v>16.024156693524468</v>
      </c>
      <c r="Q2754" s="53">
        <v>0.2</v>
      </c>
      <c r="R2754" s="53">
        <f t="shared" si="474"/>
        <v>8.1943186996105251</v>
      </c>
    </row>
    <row r="2755" spans="2:18" ht="15">
      <c r="B2755" s="84">
        <v>33058</v>
      </c>
      <c r="C2755" s="85">
        <v>24.2</v>
      </c>
      <c r="D2755" s="86">
        <v>28</v>
      </c>
      <c r="E2755" s="87">
        <v>12</v>
      </c>
      <c r="F2755" s="96">
        <f t="shared" si="465"/>
        <v>20</v>
      </c>
      <c r="G2755" s="96"/>
      <c r="H2755" s="74">
        <f t="shared" si="466"/>
        <v>185</v>
      </c>
      <c r="I2755" s="53">
        <f t="shared" si="464"/>
        <v>0.96660343608829691</v>
      </c>
      <c r="J2755" s="53">
        <f t="shared" si="467"/>
        <v>0.40070819748795422</v>
      </c>
      <c r="K2755" s="53">
        <f t="shared" si="468"/>
        <v>2.0308860780474474</v>
      </c>
      <c r="L2755" s="53">
        <f t="shared" si="469"/>
        <v>41.310838579351461</v>
      </c>
      <c r="M2755" s="93">
        <f t="shared" si="470"/>
        <v>5.8494532672456279</v>
      </c>
      <c r="N2755" s="53">
        <f t="shared" si="471"/>
        <v>28.091370233958997</v>
      </c>
      <c r="O2755">
        <f t="shared" si="472"/>
        <v>1.0926186229103982</v>
      </c>
      <c r="P2755" s="53">
        <f t="shared" si="473"/>
        <v>17.596754482591379</v>
      </c>
      <c r="Q2755" s="53">
        <v>0.2</v>
      </c>
      <c r="R2755" s="53">
        <f t="shared" si="474"/>
        <v>9.3657803960020356</v>
      </c>
    </row>
    <row r="2756" spans="2:18" ht="15">
      <c r="B2756" s="84">
        <v>33059</v>
      </c>
      <c r="C2756" s="85">
        <v>0</v>
      </c>
      <c r="D2756" s="86">
        <v>28</v>
      </c>
      <c r="E2756" s="87">
        <v>12</v>
      </c>
      <c r="F2756" s="96">
        <f t="shared" si="465"/>
        <v>20</v>
      </c>
      <c r="G2756" s="96"/>
      <c r="H2756" s="74">
        <f t="shared" si="466"/>
        <v>186</v>
      </c>
      <c r="I2756" s="53">
        <f t="shared" si="464"/>
        <v>0.96660013642547238</v>
      </c>
      <c r="J2756" s="53">
        <f t="shared" si="467"/>
        <v>0.39923641440225827</v>
      </c>
      <c r="K2756" s="53">
        <f t="shared" si="468"/>
        <v>2.0288576908360731</v>
      </c>
      <c r="L2756" s="53">
        <f t="shared" si="469"/>
        <v>41.251541022555166</v>
      </c>
      <c r="M2756" s="93">
        <f t="shared" si="470"/>
        <v>5.8410569649852544</v>
      </c>
      <c r="N2756" s="53">
        <f t="shared" si="471"/>
        <v>28.051047895337515</v>
      </c>
      <c r="O2756">
        <f t="shared" si="472"/>
        <v>1.0926186229103982</v>
      </c>
      <c r="P2756" s="53">
        <f t="shared" si="473"/>
        <v>17.596754482591379</v>
      </c>
      <c r="Q2756" s="53">
        <v>0.2</v>
      </c>
      <c r="R2756" s="53">
        <f t="shared" si="474"/>
        <v>9.3564603262152044</v>
      </c>
    </row>
    <row r="2757" spans="2:18" ht="15">
      <c r="B2757" s="84">
        <v>33060</v>
      </c>
      <c r="C2757" s="85">
        <v>0</v>
      </c>
      <c r="D2757" s="86">
        <v>30</v>
      </c>
      <c r="E2757" s="87">
        <v>15</v>
      </c>
      <c r="F2757" s="96">
        <f t="shared" si="465"/>
        <v>22.5</v>
      </c>
      <c r="G2757" s="96"/>
      <c r="H2757" s="74">
        <f t="shared" si="466"/>
        <v>187</v>
      </c>
      <c r="I2757" s="53">
        <f t="shared" si="464"/>
        <v>0.96660672031963157</v>
      </c>
      <c r="J2757" s="53">
        <f t="shared" si="467"/>
        <v>0.39764898751708555</v>
      </c>
      <c r="K2757" s="53">
        <f t="shared" si="468"/>
        <v>2.0266750135070062</v>
      </c>
      <c r="L2757" s="53">
        <f t="shared" si="469"/>
        <v>41.188011601317754</v>
      </c>
      <c r="M2757" s="93">
        <f t="shared" si="470"/>
        <v>6.0203394009912463</v>
      </c>
      <c r="N2757" s="53">
        <f t="shared" si="471"/>
        <v>27.118482109201263</v>
      </c>
      <c r="O2757">
        <f t="shared" si="472"/>
        <v>1.2529627418997087</v>
      </c>
      <c r="P2757" s="53">
        <f t="shared" si="473"/>
        <v>20.524760720033569</v>
      </c>
      <c r="Q2757" s="53">
        <v>0.2</v>
      </c>
      <c r="R2757" s="53">
        <f t="shared" si="474"/>
        <v>9.2566678336439114</v>
      </c>
    </row>
    <row r="2758" spans="2:18" ht="15">
      <c r="B2758" s="84">
        <v>33061</v>
      </c>
      <c r="C2758" s="85">
        <v>0</v>
      </c>
      <c r="D2758" s="86">
        <v>27</v>
      </c>
      <c r="E2758" s="87">
        <v>13</v>
      </c>
      <c r="F2758" s="96">
        <f t="shared" si="465"/>
        <v>20</v>
      </c>
      <c r="G2758" s="96"/>
      <c r="H2758" s="74">
        <f t="shared" si="466"/>
        <v>188</v>
      </c>
      <c r="I2758" s="53">
        <f t="shared" si="464"/>
        <v>0.96662318582249451</v>
      </c>
      <c r="J2758" s="53">
        <f t="shared" si="467"/>
        <v>0.39594656499710279</v>
      </c>
      <c r="K2758" s="53">
        <f t="shared" si="468"/>
        <v>2.0243400388832118</v>
      </c>
      <c r="L2758" s="53">
        <f t="shared" si="469"/>
        <v>41.120272886006703</v>
      </c>
      <c r="M2758" s="93">
        <f t="shared" si="470"/>
        <v>5.4464218869585421</v>
      </c>
      <c r="N2758" s="53">
        <f t="shared" si="471"/>
        <v>26.155855374314825</v>
      </c>
      <c r="O2758">
        <f t="shared" si="472"/>
        <v>1.0926186229103982</v>
      </c>
      <c r="P2758" s="53">
        <f t="shared" si="473"/>
        <v>17.596754482591379</v>
      </c>
      <c r="Q2758" s="53">
        <v>0.2</v>
      </c>
      <c r="R2758" s="53">
        <f t="shared" si="474"/>
        <v>8.918407198364191</v>
      </c>
    </row>
    <row r="2759" spans="2:18" ht="15">
      <c r="B2759" s="84">
        <v>33062</v>
      </c>
      <c r="C2759" s="85">
        <v>0</v>
      </c>
      <c r="D2759" s="86">
        <v>28</v>
      </c>
      <c r="E2759" s="87">
        <v>14</v>
      </c>
      <c r="F2759" s="96">
        <f t="shared" si="465"/>
        <v>21</v>
      </c>
      <c r="G2759" s="96"/>
      <c r="H2759" s="74">
        <f t="shared" si="466"/>
        <v>189</v>
      </c>
      <c r="I2759" s="53">
        <f t="shared" si="464"/>
        <v>0.96664952806165383</v>
      </c>
      <c r="J2759" s="53">
        <f t="shared" si="467"/>
        <v>0.39412983532377216</v>
      </c>
      <c r="K2759" s="53">
        <f t="shared" si="468"/>
        <v>2.0218548684336888</v>
      </c>
      <c r="L2759" s="53">
        <f t="shared" si="469"/>
        <v>41.048348520370595</v>
      </c>
      <c r="M2759" s="93">
        <f t="shared" si="470"/>
        <v>5.5807286441953483</v>
      </c>
      <c r="N2759" s="53">
        <f t="shared" si="471"/>
        <v>26.11010559753969</v>
      </c>
      <c r="O2759">
        <f t="shared" si="472"/>
        <v>1.1544769098420939</v>
      </c>
      <c r="P2759" s="53">
        <f t="shared" si="473"/>
        <v>18.720055663097781</v>
      </c>
      <c r="Q2759" s="53">
        <v>0.2</v>
      </c>
      <c r="R2759" s="53">
        <f t="shared" si="474"/>
        <v>8.9544208185502132</v>
      </c>
    </row>
    <row r="2760" spans="2:18" ht="15">
      <c r="B2760" s="84">
        <v>33063</v>
      </c>
      <c r="C2760" s="85">
        <v>0</v>
      </c>
      <c r="D2760" s="86">
        <v>30</v>
      </c>
      <c r="E2760" s="87">
        <v>15</v>
      </c>
      <c r="F2760" s="96">
        <f t="shared" si="465"/>
        <v>22.5</v>
      </c>
      <c r="G2760" s="96"/>
      <c r="H2760" s="74">
        <f t="shared" si="466"/>
        <v>190</v>
      </c>
      <c r="I2760" s="53">
        <f t="shared" si="464"/>
        <v>0.96668573924201728</v>
      </c>
      <c r="J2760" s="53">
        <f t="shared" si="467"/>
        <v>0.39219952643495892</v>
      </c>
      <c r="K2760" s="53">
        <f t="shared" si="468"/>
        <v>2.0192217056926434</v>
      </c>
      <c r="L2760" s="53">
        <f t="shared" si="469"/>
        <v>40.972263184969115</v>
      </c>
      <c r="M2760" s="93">
        <f t="shared" si="470"/>
        <v>5.9888040429793623</v>
      </c>
      <c r="N2760" s="53">
        <f t="shared" si="471"/>
        <v>26.976431805208154</v>
      </c>
      <c r="O2760">
        <f t="shared" si="472"/>
        <v>1.2529627418997087</v>
      </c>
      <c r="P2760" s="53">
        <f t="shared" si="473"/>
        <v>20.524760720033569</v>
      </c>
      <c r="Q2760" s="53">
        <v>0.2</v>
      </c>
      <c r="R2760" s="53">
        <f t="shared" si="474"/>
        <v>9.2235966795453628</v>
      </c>
    </row>
    <row r="2761" spans="2:18" ht="15">
      <c r="B2761" s="84">
        <v>33064</v>
      </c>
      <c r="C2761" s="85">
        <v>0</v>
      </c>
      <c r="D2761" s="86">
        <v>27</v>
      </c>
      <c r="E2761" s="87">
        <v>14</v>
      </c>
      <c r="F2761" s="96">
        <f t="shared" si="465"/>
        <v>20.5</v>
      </c>
      <c r="G2761" s="96"/>
      <c r="H2761" s="74">
        <f t="shared" si="466"/>
        <v>191</v>
      </c>
      <c r="I2761" s="53">
        <f t="shared" si="464"/>
        <v>0.96673180864811381</v>
      </c>
      <c r="J2761" s="53">
        <f t="shared" si="467"/>
        <v>0.390156404829125</v>
      </c>
      <c r="K2761" s="53">
        <f t="shared" si="468"/>
        <v>2.0164428494980022</v>
      </c>
      <c r="L2761" s="53">
        <f t="shared" si="469"/>
        <v>40.892042560018361</v>
      </c>
      <c r="M2761" s="93">
        <f t="shared" si="470"/>
        <v>5.2882104228077127</v>
      </c>
      <c r="N2761" s="53">
        <f t="shared" si="471"/>
        <v>25.06452055546233</v>
      </c>
      <c r="O2761">
        <f t="shared" si="472"/>
        <v>1.1231778894918711</v>
      </c>
      <c r="P2761" s="53">
        <f t="shared" si="473"/>
        <v>18.150673095156183</v>
      </c>
      <c r="Q2761" s="53">
        <v>0.2</v>
      </c>
      <c r="R2761" s="53">
        <f t="shared" si="474"/>
        <v>8.6892473310982794</v>
      </c>
    </row>
    <row r="2762" spans="2:18" ht="15">
      <c r="B2762" s="84">
        <v>33065</v>
      </c>
      <c r="C2762" s="85">
        <v>11</v>
      </c>
      <c r="D2762" s="86">
        <v>31</v>
      </c>
      <c r="E2762" s="87">
        <v>13</v>
      </c>
      <c r="F2762" s="96">
        <f t="shared" si="465"/>
        <v>22</v>
      </c>
      <c r="G2762" s="96"/>
      <c r="H2762" s="74">
        <f t="shared" si="466"/>
        <v>192</v>
      </c>
      <c r="I2762" s="53">
        <f t="shared" ref="I2762:I2825" si="475">1+0.0334*COS($I$7*H2762-0.0552)</f>
        <v>0.9667877226472652</v>
      </c>
      <c r="J2762" s="53">
        <f t="shared" si="467"/>
        <v>0.38800127463716422</v>
      </c>
      <c r="K2762" s="53">
        <f t="shared" si="468"/>
        <v>2.0135206870890685</v>
      </c>
      <c r="L2762" s="53">
        <f t="shared" si="469"/>
        <v>40.807713287879828</v>
      </c>
      <c r="M2762" s="93">
        <f t="shared" si="470"/>
        <v>6.4529909701205526</v>
      </c>
      <c r="N2762" s="53">
        <f t="shared" si="471"/>
        <v>29.432519006387732</v>
      </c>
      <c r="O2762">
        <f t="shared" si="472"/>
        <v>1.2193540774631728</v>
      </c>
      <c r="P2762" s="53">
        <f t="shared" si="473"/>
        <v>19.906714554451806</v>
      </c>
      <c r="Q2762" s="53">
        <v>0.2</v>
      </c>
      <c r="R2762" s="53">
        <f t="shared" si="474"/>
        <v>9.7721678049794889</v>
      </c>
    </row>
    <row r="2763" spans="2:18" ht="15">
      <c r="B2763" s="84">
        <v>33066</v>
      </c>
      <c r="C2763" s="85">
        <v>0</v>
      </c>
      <c r="D2763" s="86">
        <v>28</v>
      </c>
      <c r="E2763" s="87">
        <v>12</v>
      </c>
      <c r="F2763" s="96">
        <f t="shared" si="465"/>
        <v>20</v>
      </c>
      <c r="G2763" s="96"/>
      <c r="H2763" s="74">
        <f t="shared" si="466"/>
        <v>193</v>
      </c>
      <c r="I2763" s="53">
        <f t="shared" si="475"/>
        <v>0.96685346469361932</v>
      </c>
      <c r="J2763" s="53">
        <f t="shared" si="467"/>
        <v>0.38573497666500367</v>
      </c>
      <c r="K2763" s="53">
        <f t="shared" si="468"/>
        <v>2.0104576871026358</v>
      </c>
      <c r="L2763" s="53">
        <f t="shared" si="469"/>
        <v>40.719302935419954</v>
      </c>
      <c r="M2763" s="93">
        <f t="shared" si="470"/>
        <v>5.7656941322563684</v>
      </c>
      <c r="N2763" s="53">
        <f t="shared" si="471"/>
        <v>27.689125996085572</v>
      </c>
      <c r="O2763">
        <f t="shared" si="472"/>
        <v>1.0926186229103982</v>
      </c>
      <c r="P2763" s="53">
        <f t="shared" si="473"/>
        <v>17.596754482591379</v>
      </c>
      <c r="Q2763" s="53">
        <v>0.2</v>
      </c>
      <c r="R2763" s="53">
        <f t="shared" si="474"/>
        <v>9.2728060176178175</v>
      </c>
    </row>
    <row r="2764" spans="2:18" ht="15">
      <c r="B2764" s="84">
        <v>33067</v>
      </c>
      <c r="C2764" s="85">
        <v>0</v>
      </c>
      <c r="D2764" s="86">
        <v>30</v>
      </c>
      <c r="E2764" s="87">
        <v>14</v>
      </c>
      <c r="F2764" s="96">
        <f t="shared" si="465"/>
        <v>22</v>
      </c>
      <c r="G2764" s="96"/>
      <c r="H2764" s="74">
        <f t="shared" si="466"/>
        <v>194</v>
      </c>
      <c r="I2764" s="53">
        <f t="shared" si="475"/>
        <v>0.9669290153330472</v>
      </c>
      <c r="J2764" s="53">
        <f t="shared" si="467"/>
        <v>0.38335838741013006</v>
      </c>
      <c r="K2764" s="53">
        <f t="shared" si="468"/>
        <v>2.0072563925059632</v>
      </c>
      <c r="L2764" s="53">
        <f t="shared" si="469"/>
        <v>40.626839956461978</v>
      </c>
      <c r="M2764" s="93">
        <f t="shared" si="470"/>
        <v>6.0569721980692659</v>
      </c>
      <c r="N2764" s="53">
        <f t="shared" si="471"/>
        <v>27.626251170394148</v>
      </c>
      <c r="O2764">
        <f t="shared" si="472"/>
        <v>1.2193540774631728</v>
      </c>
      <c r="P2764" s="53">
        <f t="shared" si="473"/>
        <v>19.906714554451806</v>
      </c>
      <c r="Q2764" s="53">
        <v>0.2</v>
      </c>
      <c r="R2764" s="53">
        <f t="shared" si="474"/>
        <v>9.3522164045064571</v>
      </c>
    </row>
    <row r="2765" spans="2:18" ht="15">
      <c r="B2765" s="84">
        <v>33068</v>
      </c>
      <c r="C2765" s="85">
        <v>0.2</v>
      </c>
      <c r="D2765" s="86">
        <v>32</v>
      </c>
      <c r="E2765" s="87">
        <v>17</v>
      </c>
      <c r="F2765" s="96">
        <f t="shared" si="465"/>
        <v>24.5</v>
      </c>
      <c r="G2765" s="96"/>
      <c r="H2765" s="74">
        <f t="shared" si="466"/>
        <v>195</v>
      </c>
      <c r="I2765" s="53">
        <f t="shared" si="475"/>
        <v>0.96701435220889898</v>
      </c>
      <c r="J2765" s="53">
        <f t="shared" si="467"/>
        <v>0.38087241805523475</v>
      </c>
      <c r="K2765" s="53">
        <f t="shared" si="468"/>
        <v>2.0039194135038811</v>
      </c>
      <c r="L2765" s="53">
        <f t="shared" si="469"/>
        <v>40.530353654546474</v>
      </c>
      <c r="M2765" s="93">
        <f t="shared" si="470"/>
        <v>6.2182168564350411</v>
      </c>
      <c r="N2765" s="53">
        <f t="shared" si="471"/>
        <v>26.685475402392424</v>
      </c>
      <c r="O2765">
        <f t="shared" si="472"/>
        <v>1.395565076951925</v>
      </c>
      <c r="P2765" s="53">
        <f t="shared" si="473"/>
        <v>23.171067686527078</v>
      </c>
      <c r="Q2765" s="53">
        <v>0.2</v>
      </c>
      <c r="R2765" s="53">
        <f t="shared" si="474"/>
        <v>9.2424160626369378</v>
      </c>
    </row>
    <row r="2766" spans="2:18" ht="15">
      <c r="B2766" s="84">
        <v>33069</v>
      </c>
      <c r="C2766" s="85">
        <v>8.6</v>
      </c>
      <c r="D2766" s="86">
        <v>29</v>
      </c>
      <c r="E2766" s="87">
        <v>17</v>
      </c>
      <c r="F2766" s="96">
        <f t="shared" si="465"/>
        <v>23</v>
      </c>
      <c r="G2766" s="96"/>
      <c r="H2766" s="74">
        <f t="shared" si="466"/>
        <v>196</v>
      </c>
      <c r="I2766" s="53">
        <f t="shared" si="475"/>
        <v>0.96710945006862015</v>
      </c>
      <c r="J2766" s="53">
        <f t="shared" si="467"/>
        <v>0.37827801344217543</v>
      </c>
      <c r="K2766" s="53">
        <f t="shared" si="468"/>
        <v>2.0004494204558152</v>
      </c>
      <c r="L2766" s="53">
        <f t="shared" si="469"/>
        <v>40.42987414620918</v>
      </c>
      <c r="M2766" s="93">
        <f t="shared" si="470"/>
        <v>5.3512180652357442</v>
      </c>
      <c r="N2766" s="53">
        <f t="shared" si="471"/>
        <v>23.809042696048891</v>
      </c>
      <c r="O2766">
        <f t="shared" si="472"/>
        <v>1.2873721991508951</v>
      </c>
      <c r="P2766" s="53">
        <f t="shared" si="473"/>
        <v>21.159810760487982</v>
      </c>
      <c r="Q2766" s="53">
        <v>0.2</v>
      </c>
      <c r="R2766" s="53">
        <f t="shared" si="474"/>
        <v>8.5073715580804059</v>
      </c>
    </row>
    <row r="2767" spans="2:18" ht="15">
      <c r="B2767" s="84">
        <v>33070</v>
      </c>
      <c r="C2767" s="85">
        <v>0</v>
      </c>
      <c r="D2767" s="86">
        <v>32</v>
      </c>
      <c r="E2767" s="87">
        <v>17</v>
      </c>
      <c r="F2767" s="96">
        <f t="shared" ref="F2767:F2830" si="476">0.5*(D2767+E2767)</f>
        <v>24.5</v>
      </c>
      <c r="G2767" s="96"/>
      <c r="H2767" s="74">
        <f t="shared" ref="H2767:H2830" si="477">B2767-DATE(YEAR(B2767),1,0)</f>
        <v>197</v>
      </c>
      <c r="I2767" s="53">
        <f t="shared" si="475"/>
        <v>0.96721428077122407</v>
      </c>
      <c r="J2767" s="53">
        <f t="shared" ref="J2767:J2830" si="478">ASIN(0.39785*SIN(4.869+$I$7*H2767+0.03345*SIN(6.224+$I$7*H2767)))</f>
        <v>0.37557615102945135</v>
      </c>
      <c r="K2767" s="53">
        <f t="shared" ref="K2767:K2830" si="479">ACOS(-TAN(J2767)*TAN($E$7*$I$8))</f>
        <v>1.9968491368368348</v>
      </c>
      <c r="L2767" s="53">
        <f t="shared" ref="L2767:L2830" si="480">117.5*I2767*((K2767*SIN($E$7*$I$8)*SIN(J2767)+COS($E$7*$I$8)*COS(J2767)*SIN(K2767))/PI())</f>
        <v>40.325432324975182</v>
      </c>
      <c r="M2767" s="93">
        <f t="shared" ref="M2767:M2830" si="481">0.0023*L2767/2.456*(0.5*(D2767+E2767)+17.8)*SQRT(D2767-E2767)</f>
        <v>6.1867775732586825</v>
      </c>
      <c r="N2767" s="53">
        <f t="shared" ref="N2767:N2830" si="482">0.17*L2767*SQRT(D2767-E2767)</f>
        <v>26.550553729951332</v>
      </c>
      <c r="O2767">
        <f t="shared" ref="O2767:O2830" si="483">5336/(F2767+273.15)^2*EXP(21.07-5336/(F2767+273.15))</f>
        <v>1.395565076951925</v>
      </c>
      <c r="P2767" s="53">
        <f t="shared" ref="P2767:P2830" si="484">EXP(21.07-5336/(F2767+273.15))</f>
        <v>23.171067686527078</v>
      </c>
      <c r="Q2767" s="53">
        <v>0.2</v>
      </c>
      <c r="R2767" s="53">
        <f t="shared" ref="R2767:R2830" si="485">(O2767*N2767*0.6+$L$8*6.43*(1+0.536*Q2767)*P2767*(1- G2767/100))/($O$7*(O2767+$L$8))</f>
        <v>9.2108453542878692</v>
      </c>
    </row>
    <row r="2768" spans="2:18" ht="15">
      <c r="B2768" s="84">
        <v>33071</v>
      </c>
      <c r="C2768" s="85">
        <v>0</v>
      </c>
      <c r="D2768" s="86">
        <v>33</v>
      </c>
      <c r="E2768" s="87">
        <v>15</v>
      </c>
      <c r="F2768" s="96">
        <f t="shared" si="476"/>
        <v>24</v>
      </c>
      <c r="G2768" s="96"/>
      <c r="H2768" s="74">
        <f t="shared" si="477"/>
        <v>198</v>
      </c>
      <c r="I2768" s="53">
        <f t="shared" si="475"/>
        <v>0.96732881329561926</v>
      </c>
      <c r="J2768" s="53">
        <f t="shared" si="478"/>
        <v>0.37276783983636436</v>
      </c>
      <c r="K2768" s="53">
        <f t="shared" si="479"/>
        <v>1.9931213322749191</v>
      </c>
      <c r="L2768" s="53">
        <f t="shared" si="480"/>
        <v>40.217059826258478</v>
      </c>
      <c r="M2768" s="93">
        <f t="shared" si="481"/>
        <v>6.6791673497498421</v>
      </c>
      <c r="N2768" s="53">
        <f t="shared" si="482"/>
        <v>29.006510836983093</v>
      </c>
      <c r="O2768">
        <f t="shared" si="483"/>
        <v>1.3586571485671137</v>
      </c>
      <c r="P2768" s="53">
        <f t="shared" si="484"/>
        <v>22.48254785226381</v>
      </c>
      <c r="Q2768" s="53">
        <v>0.2</v>
      </c>
      <c r="R2768" s="53">
        <f t="shared" si="485"/>
        <v>9.7636468825853946</v>
      </c>
    </row>
    <row r="2769" spans="2:18" ht="15">
      <c r="B2769" s="84">
        <v>33072</v>
      </c>
      <c r="C2769" s="85">
        <v>0</v>
      </c>
      <c r="D2769" s="86">
        <v>33</v>
      </c>
      <c r="E2769" s="87">
        <v>16</v>
      </c>
      <c r="F2769" s="96">
        <f t="shared" si="476"/>
        <v>24.5</v>
      </c>
      <c r="G2769" s="96"/>
      <c r="H2769" s="74">
        <f t="shared" si="477"/>
        <v>199</v>
      </c>
      <c r="I2769" s="53">
        <f t="shared" si="475"/>
        <v>0.9674530137497892</v>
      </c>
      <c r="J2769" s="53">
        <f t="shared" si="478"/>
        <v>0.36985411937700441</v>
      </c>
      <c r="K2769" s="53">
        <f t="shared" si="479"/>
        <v>1.9892688156945499</v>
      </c>
      <c r="L2769" s="53">
        <f t="shared" si="480"/>
        <v>40.104788993343924</v>
      </c>
      <c r="M2769" s="93">
        <f t="shared" si="481"/>
        <v>6.5502901422847044</v>
      </c>
      <c r="N2769" s="53">
        <f t="shared" si="482"/>
        <v>28.110567789153148</v>
      </c>
      <c r="O2769">
        <f t="shared" si="483"/>
        <v>1.395565076951925</v>
      </c>
      <c r="P2769" s="53">
        <f t="shared" si="484"/>
        <v>23.171067686527078</v>
      </c>
      <c r="Q2769" s="53">
        <v>0.2</v>
      </c>
      <c r="R2769" s="53">
        <f t="shared" si="485"/>
        <v>9.5758775095556814</v>
      </c>
    </row>
    <row r="2770" spans="2:18" ht="15">
      <c r="B2770" s="84">
        <v>33073</v>
      </c>
      <c r="C2770" s="85">
        <v>0</v>
      </c>
      <c r="D2770" s="86">
        <v>29</v>
      </c>
      <c r="E2770" s="87">
        <v>15</v>
      </c>
      <c r="F2770" s="96">
        <f t="shared" si="476"/>
        <v>22</v>
      </c>
      <c r="G2770" s="96"/>
      <c r="H2770" s="74">
        <f t="shared" si="477"/>
        <v>200</v>
      </c>
      <c r="I2770" s="53">
        <f t="shared" si="475"/>
        <v>0.96758684538082118</v>
      </c>
      <c r="J2770" s="53">
        <f t="shared" si="478"/>
        <v>0.36683605858715096</v>
      </c>
      <c r="K2770" s="53">
        <f t="shared" si="479"/>
        <v>1.985294428594524</v>
      </c>
      <c r="L2770" s="53">
        <f t="shared" si="480"/>
        <v>39.98865284461607</v>
      </c>
      <c r="M2770" s="93">
        <f t="shared" si="481"/>
        <v>5.5767777517404751</v>
      </c>
      <c r="N2770" s="53">
        <f t="shared" si="482"/>
        <v>25.436052511543405</v>
      </c>
      <c r="O2770">
        <f t="shared" si="483"/>
        <v>1.2193540774631728</v>
      </c>
      <c r="P2770" s="53">
        <f t="shared" si="484"/>
        <v>19.906714554451806</v>
      </c>
      <c r="Q2770" s="53">
        <v>0.2</v>
      </c>
      <c r="R2770" s="53">
        <f t="shared" si="485"/>
        <v>8.8430023357121765</v>
      </c>
    </row>
    <row r="2771" spans="2:18" ht="15">
      <c r="B2771" s="84">
        <v>33074</v>
      </c>
      <c r="C2771" s="85">
        <v>0</v>
      </c>
      <c r="D2771" s="86">
        <v>32</v>
      </c>
      <c r="E2771" s="87">
        <v>15</v>
      </c>
      <c r="F2771" s="96">
        <f t="shared" si="476"/>
        <v>23.5</v>
      </c>
      <c r="G2771" s="96"/>
      <c r="H2771" s="74">
        <f t="shared" si="477"/>
        <v>201</v>
      </c>
      <c r="I2771" s="53">
        <f t="shared" si="475"/>
        <v>0.96773026858578248</v>
      </c>
      <c r="J2771" s="53">
        <f t="shared" si="478"/>
        <v>0.36371475474710996</v>
      </c>
      <c r="K2771" s="53">
        <f t="shared" si="479"/>
        <v>1.981201038485537</v>
      </c>
      <c r="L2771" s="53">
        <f t="shared" si="480"/>
        <v>39.868685042185774</v>
      </c>
      <c r="M2771" s="93">
        <f t="shared" si="481"/>
        <v>6.3577858845393216</v>
      </c>
      <c r="N2771" s="53">
        <f t="shared" si="482"/>
        <v>27.945075929180526</v>
      </c>
      <c r="O2771">
        <f t="shared" si="483"/>
        <v>1.322598302772739</v>
      </c>
      <c r="P2771" s="53">
        <f t="shared" si="484"/>
        <v>21.812269025567122</v>
      </c>
      <c r="Q2771" s="53">
        <v>0.2</v>
      </c>
      <c r="R2771" s="53">
        <f t="shared" si="485"/>
        <v>9.4937189418507444</v>
      </c>
    </row>
    <row r="2772" spans="2:18" ht="15">
      <c r="B2772" s="84">
        <v>33075</v>
      </c>
      <c r="C2772" s="85">
        <v>0</v>
      </c>
      <c r="D2772" s="86">
        <v>32</v>
      </c>
      <c r="E2772" s="87">
        <v>14</v>
      </c>
      <c r="F2772" s="96">
        <f t="shared" si="476"/>
        <v>23</v>
      </c>
      <c r="G2772" s="96"/>
      <c r="H2772" s="74">
        <f t="shared" si="477"/>
        <v>202</v>
      </c>
      <c r="I2772" s="53">
        <f t="shared" si="475"/>
        <v>0.96788324092343936</v>
      </c>
      <c r="J2772" s="53">
        <f t="shared" si="478"/>
        <v>0.36049133240344439</v>
      </c>
      <c r="K2772" s="53">
        <f t="shared" si="479"/>
        <v>1.9769915325107041</v>
      </c>
      <c r="L2772" s="53">
        <f t="shared" si="480"/>
        <v>39.74491986205139</v>
      </c>
      <c r="M2772" s="93">
        <f t="shared" si="481"/>
        <v>6.4428425001494976</v>
      </c>
      <c r="N2772" s="53">
        <f t="shared" si="482"/>
        <v>28.665980399215886</v>
      </c>
      <c r="O2772">
        <f t="shared" si="483"/>
        <v>1.2873721991508951</v>
      </c>
      <c r="P2772" s="53">
        <f t="shared" si="484"/>
        <v>21.159810760487982</v>
      </c>
      <c r="Q2772" s="53">
        <v>0.2</v>
      </c>
      <c r="R2772" s="53">
        <f t="shared" si="485"/>
        <v>9.6396230864465586</v>
      </c>
    </row>
    <row r="2773" spans="2:18" ht="15">
      <c r="B2773" s="84">
        <v>33076</v>
      </c>
      <c r="C2773" s="85">
        <v>0</v>
      </c>
      <c r="D2773" s="86">
        <v>33</v>
      </c>
      <c r="E2773" s="87">
        <v>17</v>
      </c>
      <c r="F2773" s="96">
        <f t="shared" si="476"/>
        <v>25</v>
      </c>
      <c r="G2773" s="96"/>
      <c r="H2773" s="74">
        <f t="shared" si="477"/>
        <v>203</v>
      </c>
      <c r="I2773" s="53">
        <f t="shared" si="475"/>
        <v>0.96804571712681597</v>
      </c>
      <c r="J2773" s="53">
        <f t="shared" si="478"/>
        <v>0.35716694229246182</v>
      </c>
      <c r="K2773" s="53">
        <f t="shared" si="479"/>
        <v>1.9726688112697344</v>
      </c>
      <c r="L2773" s="53">
        <f t="shared" si="480"/>
        <v>39.61739216591679</v>
      </c>
      <c r="M2773" s="93">
        <f t="shared" si="481"/>
        <v>6.3516874345486141</v>
      </c>
      <c r="N2773" s="53">
        <f t="shared" si="482"/>
        <v>26.939826672823418</v>
      </c>
      <c r="O2773">
        <f t="shared" si="483"/>
        <v>1.4333386753343602</v>
      </c>
      <c r="P2773" s="53">
        <f t="shared" si="484"/>
        <v>23.878257206163344</v>
      </c>
      <c r="Q2773" s="53">
        <v>0.2</v>
      </c>
      <c r="R2773" s="53">
        <f t="shared" si="485"/>
        <v>9.3229543340792169</v>
      </c>
    </row>
    <row r="2774" spans="2:18" ht="15">
      <c r="B2774" s="84">
        <v>33077</v>
      </c>
      <c r="C2774" s="85">
        <v>0</v>
      </c>
      <c r="D2774" s="86">
        <v>33</v>
      </c>
      <c r="E2774" s="87">
        <v>19</v>
      </c>
      <c r="F2774" s="96">
        <f t="shared" si="476"/>
        <v>26</v>
      </c>
      <c r="G2774" s="96"/>
      <c r="H2774" s="74">
        <f t="shared" si="477"/>
        <v>204</v>
      </c>
      <c r="I2774" s="53">
        <f t="shared" si="475"/>
        <v>0.9682176491165897</v>
      </c>
      <c r="J2774" s="53">
        <f t="shared" si="478"/>
        <v>0.35374276026822699</v>
      </c>
      <c r="K2774" s="53">
        <f t="shared" si="479"/>
        <v>1.9682357828650181</v>
      </c>
      <c r="L2774" s="53">
        <f t="shared" si="480"/>
        <v>39.486137374773513</v>
      </c>
      <c r="M2774" s="93">
        <f t="shared" si="481"/>
        <v>6.0601343731925796</v>
      </c>
      <c r="N2774" s="53">
        <f t="shared" si="482"/>
        <v>25.116411589193628</v>
      </c>
      <c r="O2774">
        <f t="shared" si="483"/>
        <v>1.5115504809261888</v>
      </c>
      <c r="P2774" s="53">
        <f t="shared" si="484"/>
        <v>25.350401917786186</v>
      </c>
      <c r="Q2774" s="53">
        <v>0.2</v>
      </c>
      <c r="R2774" s="53">
        <f t="shared" si="485"/>
        <v>8.9360944722358635</v>
      </c>
    </row>
    <row r="2775" spans="2:18" ht="15">
      <c r="B2775" s="84">
        <v>33078</v>
      </c>
      <c r="C2775" s="85">
        <v>0</v>
      </c>
      <c r="D2775" s="86">
        <v>31</v>
      </c>
      <c r="E2775" s="87">
        <v>22</v>
      </c>
      <c r="F2775" s="96">
        <f t="shared" si="476"/>
        <v>26.5</v>
      </c>
      <c r="G2775" s="96"/>
      <c r="H2775" s="74">
        <f t="shared" si="477"/>
        <v>205</v>
      </c>
      <c r="I2775" s="53">
        <f t="shared" si="475"/>
        <v>0.96839898601531871</v>
      </c>
      <c r="J2775" s="53">
        <f t="shared" si="478"/>
        <v>0.35021998623776601</v>
      </c>
      <c r="K2775" s="53">
        <f t="shared" si="479"/>
        <v>1.9636953571854612</v>
      </c>
      <c r="L2775" s="53">
        <f t="shared" si="480"/>
        <v>39.351191444339129</v>
      </c>
      <c r="M2775" s="93">
        <f t="shared" si="481"/>
        <v>4.8975890426674029</v>
      </c>
      <c r="N2775" s="53">
        <f t="shared" si="482"/>
        <v>20.069107636612959</v>
      </c>
      <c r="O2775">
        <f t="shared" si="483"/>
        <v>1.5520231192935496</v>
      </c>
      <c r="P2775" s="53">
        <f t="shared" si="484"/>
        <v>26.116256747413775</v>
      </c>
      <c r="Q2775" s="53">
        <v>0.2</v>
      </c>
      <c r="R2775" s="53">
        <f t="shared" si="485"/>
        <v>7.7695372919342178</v>
      </c>
    </row>
    <row r="2776" spans="2:18" ht="15">
      <c r="B2776" s="84">
        <v>33079</v>
      </c>
      <c r="C2776" s="85">
        <v>0</v>
      </c>
      <c r="D2776" s="86">
        <v>29</v>
      </c>
      <c r="E2776" s="87">
        <v>16</v>
      </c>
      <c r="F2776" s="96">
        <f t="shared" si="476"/>
        <v>22.5</v>
      </c>
      <c r="G2776" s="96"/>
      <c r="H2776" s="74">
        <f t="shared" si="477"/>
        <v>206</v>
      </c>
      <c r="I2776" s="53">
        <f t="shared" si="475"/>
        <v>0.96858967416249719</v>
      </c>
      <c r="J2776" s="53">
        <f t="shared" si="478"/>
        <v>0.34659984310601538</v>
      </c>
      <c r="K2776" s="53">
        <f t="shared" si="479"/>
        <v>1.9590504404414957</v>
      </c>
      <c r="L2776" s="53">
        <f t="shared" si="480"/>
        <v>39.212590842429222</v>
      </c>
      <c r="M2776" s="93">
        <f t="shared" si="481"/>
        <v>5.335826918561291</v>
      </c>
      <c r="N2776" s="53">
        <f t="shared" si="482"/>
        <v>24.035111177448599</v>
      </c>
      <c r="O2776">
        <f t="shared" si="483"/>
        <v>1.2529627418997087</v>
      </c>
      <c r="P2776" s="53">
        <f t="shared" si="484"/>
        <v>20.524760720033569</v>
      </c>
      <c r="Q2776" s="53">
        <v>0.2</v>
      </c>
      <c r="R2776" s="53">
        <f t="shared" si="485"/>
        <v>8.5388190690828552</v>
      </c>
    </row>
    <row r="2777" spans="2:18" ht="15">
      <c r="B2777" s="84">
        <v>33080</v>
      </c>
      <c r="C2777" s="85">
        <v>0</v>
      </c>
      <c r="D2777" s="86">
        <v>29</v>
      </c>
      <c r="E2777" s="87">
        <v>16</v>
      </c>
      <c r="F2777" s="96">
        <f t="shared" si="476"/>
        <v>22.5</v>
      </c>
      <c r="G2777" s="96"/>
      <c r="H2777" s="74">
        <f t="shared" si="477"/>
        <v>207</v>
      </c>
      <c r="I2777" s="53">
        <f t="shared" si="475"/>
        <v>0.96878965713043452</v>
      </c>
      <c r="J2777" s="53">
        <f t="shared" si="478"/>
        <v>0.34288357573294348</v>
      </c>
      <c r="K2777" s="53">
        <f t="shared" si="479"/>
        <v>1.9543039299623644</v>
      </c>
      <c r="L2777" s="53">
        <f t="shared" si="480"/>
        <v>39.070372528325017</v>
      </c>
      <c r="M2777" s="93">
        <f t="shared" si="481"/>
        <v>5.3164746571471211</v>
      </c>
      <c r="N2777" s="53">
        <f t="shared" si="482"/>
        <v>23.947939355400429</v>
      </c>
      <c r="O2777">
        <f t="shared" si="483"/>
        <v>1.2529627418997087</v>
      </c>
      <c r="P2777" s="53">
        <f t="shared" si="484"/>
        <v>20.524760720033569</v>
      </c>
      <c r="Q2777" s="53">
        <v>0.2</v>
      </c>
      <c r="R2777" s="53">
        <f t="shared" si="485"/>
        <v>8.5185243377168014</v>
      </c>
    </row>
    <row r="2778" spans="2:18" ht="15">
      <c r="B2778" s="84">
        <v>33081</v>
      </c>
      <c r="C2778" s="85">
        <v>0</v>
      </c>
      <c r="D2778" s="86">
        <v>31</v>
      </c>
      <c r="E2778" s="87">
        <v>17</v>
      </c>
      <c r="F2778" s="96">
        <f t="shared" si="476"/>
        <v>24</v>
      </c>
      <c r="G2778" s="96"/>
      <c r="H2778" s="74">
        <f t="shared" si="477"/>
        <v>208</v>
      </c>
      <c r="I2778" s="53">
        <f t="shared" si="475"/>
        <v>0.96899887574095311</v>
      </c>
      <c r="J2778" s="53">
        <f t="shared" si="478"/>
        <v>0.33907244990515634</v>
      </c>
      <c r="K2778" s="53">
        <f t="shared" si="479"/>
        <v>1.9494587092645352</v>
      </c>
      <c r="L2778" s="53">
        <f t="shared" si="480"/>
        <v>38.924573934184473</v>
      </c>
      <c r="M2778" s="93">
        <f t="shared" si="481"/>
        <v>5.701165398688028</v>
      </c>
      <c r="N2778" s="53">
        <f t="shared" si="482"/>
        <v>24.759211329937859</v>
      </c>
      <c r="O2778">
        <f t="shared" si="483"/>
        <v>1.3586571485671137</v>
      </c>
      <c r="P2778" s="53">
        <f t="shared" si="484"/>
        <v>22.48254785226381</v>
      </c>
      <c r="Q2778" s="53">
        <v>0.2</v>
      </c>
      <c r="R2778" s="53">
        <f t="shared" si="485"/>
        <v>8.7710098409531128</v>
      </c>
    </row>
    <row r="2779" spans="2:18" ht="15">
      <c r="B2779" s="84">
        <v>33082</v>
      </c>
      <c r="C2779" s="85">
        <v>0</v>
      </c>
      <c r="D2779" s="86">
        <v>32</v>
      </c>
      <c r="E2779" s="87">
        <v>16</v>
      </c>
      <c r="F2779" s="96">
        <f t="shared" si="476"/>
        <v>24</v>
      </c>
      <c r="G2779" s="96"/>
      <c r="H2779" s="74">
        <f t="shared" si="477"/>
        <v>209</v>
      </c>
      <c r="I2779" s="53">
        <f t="shared" si="475"/>
        <v>0.9692172680829001</v>
      </c>
      <c r="J2779" s="53">
        <f t="shared" si="478"/>
        <v>0.33516775132416116</v>
      </c>
      <c r="K2779" s="53">
        <f t="shared" si="479"/>
        <v>1.9445176433979374</v>
      </c>
      <c r="L2779" s="53">
        <f t="shared" si="480"/>
        <v>38.775232948530139</v>
      </c>
      <c r="M2779" s="93">
        <f t="shared" si="481"/>
        <v>6.0714183968594257</v>
      </c>
      <c r="N2779" s="53">
        <f t="shared" si="482"/>
        <v>26.367158405000495</v>
      </c>
      <c r="O2779">
        <f t="shared" si="483"/>
        <v>1.3586571485671137</v>
      </c>
      <c r="P2779" s="53">
        <f t="shared" si="484"/>
        <v>22.48254785226381</v>
      </c>
      <c r="Q2779" s="53">
        <v>0.2</v>
      </c>
      <c r="R2779" s="53">
        <f t="shared" si="485"/>
        <v>9.1468034069693314</v>
      </c>
    </row>
    <row r="2780" spans="2:18" ht="15">
      <c r="B2780" s="84">
        <v>33083</v>
      </c>
      <c r="C2780" s="85">
        <v>0</v>
      </c>
      <c r="D2780" s="86">
        <v>32</v>
      </c>
      <c r="E2780" s="87">
        <v>18</v>
      </c>
      <c r="F2780" s="96">
        <f t="shared" si="476"/>
        <v>25</v>
      </c>
      <c r="G2780" s="96"/>
      <c r="H2780" s="74">
        <f t="shared" si="477"/>
        <v>210</v>
      </c>
      <c r="I2780" s="53">
        <f t="shared" si="475"/>
        <v>0.96944476953046788</v>
      </c>
      <c r="J2780" s="53">
        <f t="shared" si="478"/>
        <v>0.331170784613324</v>
      </c>
      <c r="K2780" s="53">
        <f t="shared" si="479"/>
        <v>1.9394835745746699</v>
      </c>
      <c r="L2780" s="53">
        <f t="shared" si="480"/>
        <v>38.622387901833285</v>
      </c>
      <c r="M2780" s="93">
        <f t="shared" si="481"/>
        <v>5.7922377767562789</v>
      </c>
      <c r="N2780" s="53">
        <f t="shared" si="482"/>
        <v>24.566996307916316</v>
      </c>
      <c r="O2780">
        <f t="shared" si="483"/>
        <v>1.4333386753343602</v>
      </c>
      <c r="P2780" s="53">
        <f t="shared" si="484"/>
        <v>23.878257206163344</v>
      </c>
      <c r="Q2780" s="53">
        <v>0.2</v>
      </c>
      <c r="R2780" s="53">
        <f t="shared" si="485"/>
        <v>8.7670766410720393</v>
      </c>
    </row>
    <row r="2781" spans="2:18" ht="15">
      <c r="B2781" s="84">
        <v>33084</v>
      </c>
      <c r="C2781" s="85">
        <v>0</v>
      </c>
      <c r="D2781" s="86">
        <v>30</v>
      </c>
      <c r="E2781" s="87">
        <v>18</v>
      </c>
      <c r="F2781" s="96">
        <f t="shared" si="476"/>
        <v>24</v>
      </c>
      <c r="G2781" s="96"/>
      <c r="H2781" s="74">
        <f t="shared" si="477"/>
        <v>211</v>
      </c>
      <c r="I2781" s="53">
        <f t="shared" si="475"/>
        <v>0.96968131276231795</v>
      </c>
      <c r="J2781" s="53">
        <f t="shared" si="478"/>
        <v>0.3270828723454352</v>
      </c>
      <c r="K2781" s="53">
        <f t="shared" si="479"/>
        <v>1.9343593180829393</v>
      </c>
      <c r="L2781" s="53">
        <f t="shared" si="480"/>
        <v>38.466077554200737</v>
      </c>
      <c r="M2781" s="93">
        <f t="shared" si="481"/>
        <v>5.2160804515519938</v>
      </c>
      <c r="N2781" s="53">
        <f t="shared" si="482"/>
        <v>22.652568235198554</v>
      </c>
      <c r="O2781">
        <f t="shared" si="483"/>
        <v>1.3586571485671137</v>
      </c>
      <c r="P2781" s="53">
        <f t="shared" si="484"/>
        <v>22.48254785226381</v>
      </c>
      <c r="Q2781" s="53">
        <v>0.2</v>
      </c>
      <c r="R2781" s="53">
        <f t="shared" si="485"/>
        <v>8.2786659490593522</v>
      </c>
    </row>
    <row r="2782" spans="2:18" ht="15">
      <c r="B2782" s="84">
        <v>33085</v>
      </c>
      <c r="C2782" s="85">
        <v>0.2</v>
      </c>
      <c r="D2782" s="86">
        <v>27</v>
      </c>
      <c r="E2782" s="87">
        <v>16</v>
      </c>
      <c r="F2782" s="96">
        <f t="shared" si="476"/>
        <v>21.5</v>
      </c>
      <c r="G2782" s="96"/>
      <c r="H2782" s="74">
        <f t="shared" si="477"/>
        <v>212</v>
      </c>
      <c r="I2782" s="53">
        <f t="shared" si="475"/>
        <v>0.96992682778150241</v>
      </c>
      <c r="J2782" s="53">
        <f t="shared" si="478"/>
        <v>0.32290535409264154</v>
      </c>
      <c r="K2782" s="53">
        <f t="shared" si="479"/>
        <v>1.9291476584871665</v>
      </c>
      <c r="L2782" s="53">
        <f t="shared" si="480"/>
        <v>38.306341085158301</v>
      </c>
      <c r="M2782" s="93">
        <f t="shared" si="481"/>
        <v>4.6758334971334419</v>
      </c>
      <c r="N2782" s="53">
        <f t="shared" si="482"/>
        <v>21.598119280043754</v>
      </c>
      <c r="O2782">
        <f t="shared" si="483"/>
        <v>1.1865305921643348</v>
      </c>
      <c r="P2782" s="53">
        <f t="shared" si="484"/>
        <v>19.305275780700303</v>
      </c>
      <c r="Q2782" s="53">
        <v>0.2</v>
      </c>
      <c r="R2782" s="53">
        <f t="shared" si="485"/>
        <v>7.9296711854146116</v>
      </c>
    </row>
    <row r="2783" spans="2:18" ht="15">
      <c r="B2783" s="84">
        <v>33086</v>
      </c>
      <c r="C2783" s="85">
        <v>0</v>
      </c>
      <c r="D2783" s="86">
        <v>30</v>
      </c>
      <c r="E2783" s="87">
        <v>18</v>
      </c>
      <c r="F2783" s="96">
        <f t="shared" si="476"/>
        <v>24</v>
      </c>
      <c r="G2783" s="96"/>
      <c r="H2783" s="74">
        <f t="shared" si="477"/>
        <v>213</v>
      </c>
      <c r="I2783" s="53">
        <f t="shared" si="475"/>
        <v>0.97018124193617716</v>
      </c>
      <c r="J2783" s="53">
        <f t="shared" si="478"/>
        <v>0.31863958550036658</v>
      </c>
      <c r="K2783" s="53">
        <f t="shared" si="479"/>
        <v>1.9238513461135693</v>
      </c>
      <c r="L2783" s="53">
        <f t="shared" si="480"/>
        <v>38.143218085512331</v>
      </c>
      <c r="M2783" s="93">
        <f t="shared" si="481"/>
        <v>5.1723000333159233</v>
      </c>
      <c r="N2783" s="53">
        <f t="shared" si="482"/>
        <v>22.46243717401773</v>
      </c>
      <c r="O2783">
        <f t="shared" si="483"/>
        <v>1.3586571485671137</v>
      </c>
      <c r="P2783" s="53">
        <f t="shared" si="484"/>
        <v>22.48254785226381</v>
      </c>
      <c r="Q2783" s="53">
        <v>0.2</v>
      </c>
      <c r="R2783" s="53">
        <f t="shared" si="485"/>
        <v>8.2342303885861909</v>
      </c>
    </row>
    <row r="2784" spans="2:18" ht="15">
      <c r="B2784" s="84">
        <v>33087</v>
      </c>
      <c r="C2784" s="85">
        <v>0</v>
      </c>
      <c r="D2784" s="86">
        <v>34</v>
      </c>
      <c r="E2784" s="87">
        <v>17</v>
      </c>
      <c r="F2784" s="96">
        <f t="shared" si="476"/>
        <v>25.5</v>
      </c>
      <c r="G2784" s="96"/>
      <c r="H2784" s="74">
        <f t="shared" si="477"/>
        <v>214</v>
      </c>
      <c r="I2784" s="53">
        <f t="shared" si="475"/>
        <v>0.97044447994110072</v>
      </c>
      <c r="J2784" s="53">
        <f t="shared" si="478"/>
        <v>0.31428693738671398</v>
      </c>
      <c r="K2784" s="53">
        <f t="shared" si="479"/>
        <v>1.9184730938190306</v>
      </c>
      <c r="L2784" s="53">
        <f t="shared" si="480"/>
        <v>37.976748551260783</v>
      </c>
      <c r="M2784" s="93">
        <f t="shared" si="481"/>
        <v>6.3493549998955103</v>
      </c>
      <c r="N2784" s="53">
        <f t="shared" si="482"/>
        <v>26.618964751043016</v>
      </c>
      <c r="O2784">
        <f t="shared" si="483"/>
        <v>1.4719947804869402</v>
      </c>
      <c r="P2784" s="53">
        <f t="shared" si="484"/>
        <v>24.604553444924591</v>
      </c>
      <c r="Q2784" s="53">
        <v>0.2</v>
      </c>
      <c r="R2784" s="53">
        <f t="shared" si="485"/>
        <v>9.2684620282812951</v>
      </c>
    </row>
    <row r="2785" spans="2:18" ht="15">
      <c r="B2785" s="84">
        <v>33088</v>
      </c>
      <c r="C2785" s="85">
        <v>0</v>
      </c>
      <c r="D2785" s="86">
        <v>33</v>
      </c>
      <c r="E2785" s="87">
        <v>18</v>
      </c>
      <c r="F2785" s="96">
        <f t="shared" si="476"/>
        <v>25.5</v>
      </c>
      <c r="G2785" s="96"/>
      <c r="H2785" s="74">
        <f t="shared" si="477"/>
        <v>215</v>
      </c>
      <c r="I2785" s="53">
        <f t="shared" si="475"/>
        <v>0.97071646389991229</v>
      </c>
      <c r="J2785" s="53">
        <f t="shared" si="478"/>
        <v>0.30984879486868599</v>
      </c>
      <c r="K2785" s="53">
        <f t="shared" si="479"/>
        <v>1.9130155740396677</v>
      </c>
      <c r="L2785" s="53">
        <f t="shared" si="480"/>
        <v>37.806972879513552</v>
      </c>
      <c r="M2785" s="93">
        <f t="shared" si="481"/>
        <v>5.9375175346053206</v>
      </c>
      <c r="N2785" s="53">
        <f t="shared" si="482"/>
        <v>24.892381976588151</v>
      </c>
      <c r="O2785">
        <f t="shared" si="483"/>
        <v>1.4719947804869402</v>
      </c>
      <c r="P2785" s="53">
        <f t="shared" si="484"/>
        <v>24.604553444924591</v>
      </c>
      <c r="Q2785" s="53">
        <v>0.2</v>
      </c>
      <c r="R2785" s="53">
        <f t="shared" si="485"/>
        <v>8.8635177245020049</v>
      </c>
    </row>
    <row r="2786" spans="2:18" ht="15">
      <c r="B2786" s="84">
        <v>33089</v>
      </c>
      <c r="C2786" s="85">
        <v>0</v>
      </c>
      <c r="D2786" s="86">
        <v>31</v>
      </c>
      <c r="E2786" s="87">
        <v>17</v>
      </c>
      <c r="F2786" s="96">
        <f t="shared" si="476"/>
        <v>24</v>
      </c>
      <c r="G2786" s="96"/>
      <c r="H2786" s="74">
        <f t="shared" si="477"/>
        <v>216</v>
      </c>
      <c r="I2786" s="53">
        <f t="shared" si="475"/>
        <v>0.97099711332818273</v>
      </c>
      <c r="J2786" s="53">
        <f t="shared" si="478"/>
        <v>0.3053265565164347</v>
      </c>
      <c r="K2786" s="53">
        <f t="shared" si="479"/>
        <v>1.9074814161143292</v>
      </c>
      <c r="L2786" s="53">
        <f t="shared" si="480"/>
        <v>37.633931866373523</v>
      </c>
      <c r="M2786" s="93">
        <f t="shared" si="481"/>
        <v>5.5121289326361076</v>
      </c>
      <c r="N2786" s="53">
        <f t="shared" si="482"/>
        <v>23.938257457397832</v>
      </c>
      <c r="O2786">
        <f t="shared" si="483"/>
        <v>1.3586571485671137</v>
      </c>
      <c r="P2786" s="53">
        <f t="shared" si="484"/>
        <v>22.48254785226381</v>
      </c>
      <c r="Q2786" s="53">
        <v>0.2</v>
      </c>
      <c r="R2786" s="53">
        <f t="shared" si="485"/>
        <v>8.5791445811561609</v>
      </c>
    </row>
    <row r="2787" spans="2:18" ht="15">
      <c r="B2787" s="84">
        <v>33090</v>
      </c>
      <c r="C2787" s="85">
        <v>0</v>
      </c>
      <c r="D2787" s="86">
        <v>33</v>
      </c>
      <c r="E2787" s="87">
        <v>17</v>
      </c>
      <c r="F2787" s="96">
        <f t="shared" si="476"/>
        <v>25</v>
      </c>
      <c r="G2787" s="96"/>
      <c r="H2787" s="74">
        <f t="shared" si="477"/>
        <v>217</v>
      </c>
      <c r="I2787" s="53">
        <f t="shared" si="475"/>
        <v>0.97128634517723078</v>
      </c>
      <c r="J2787" s="53">
        <f t="shared" si="478"/>
        <v>0.3007216335366113</v>
      </c>
      <c r="K2787" s="53">
        <f t="shared" si="479"/>
        <v>1.9018732038771378</v>
      </c>
      <c r="L2787" s="53">
        <f t="shared" si="480"/>
        <v>37.457666706720282</v>
      </c>
      <c r="M2787" s="93">
        <f t="shared" si="481"/>
        <v>6.005427867442255</v>
      </c>
      <c r="N2787" s="53">
        <f t="shared" si="482"/>
        <v>25.471213360569795</v>
      </c>
      <c r="O2787">
        <f t="shared" si="483"/>
        <v>1.4333386753343602</v>
      </c>
      <c r="P2787" s="53">
        <f t="shared" si="484"/>
        <v>23.878257206163344</v>
      </c>
      <c r="Q2787" s="53">
        <v>0.2</v>
      </c>
      <c r="R2787" s="53">
        <f t="shared" si="485"/>
        <v>8.9789055592452272</v>
      </c>
    </row>
    <row r="2788" spans="2:18" ht="15">
      <c r="B2788" s="84">
        <v>33091</v>
      </c>
      <c r="C2788" s="85">
        <v>1.6</v>
      </c>
      <c r="D2788" s="86">
        <v>31</v>
      </c>
      <c r="E2788" s="87">
        <v>17</v>
      </c>
      <c r="F2788" s="96">
        <f t="shared" si="476"/>
        <v>24</v>
      </c>
      <c r="G2788" s="96"/>
      <c r="H2788" s="74">
        <f t="shared" si="477"/>
        <v>218</v>
      </c>
      <c r="I2788" s="53">
        <f t="shared" si="475"/>
        <v>0.97158407385869927</v>
      </c>
      <c r="J2788" s="53">
        <f t="shared" si="478"/>
        <v>0.29603544898574469</v>
      </c>
      <c r="K2788" s="53">
        <f t="shared" si="479"/>
        <v>1.8961934735122559</v>
      </c>
      <c r="L2788" s="53">
        <f t="shared" si="480"/>
        <v>37.278218995830599</v>
      </c>
      <c r="M2788" s="93">
        <f t="shared" si="481"/>
        <v>5.4600287371956551</v>
      </c>
      <c r="N2788" s="53">
        <f t="shared" si="482"/>
        <v>23.711994990159461</v>
      </c>
      <c r="O2788">
        <f t="shared" si="483"/>
        <v>1.3586571485671137</v>
      </c>
      <c r="P2788" s="53">
        <f t="shared" si="484"/>
        <v>22.48254785226381</v>
      </c>
      <c r="Q2788" s="53">
        <v>0.2</v>
      </c>
      <c r="R2788" s="53">
        <f t="shared" si="485"/>
        <v>8.5262647440409864</v>
      </c>
    </row>
    <row r="2789" spans="2:18" ht="15">
      <c r="B2789" s="84">
        <v>33092</v>
      </c>
      <c r="C2789" s="85">
        <v>24.8</v>
      </c>
      <c r="D2789" s="86">
        <v>24</v>
      </c>
      <c r="E2789" s="87">
        <v>15</v>
      </c>
      <c r="F2789" s="96">
        <f t="shared" si="476"/>
        <v>19.5</v>
      </c>
      <c r="G2789" s="96"/>
      <c r="H2789" s="74">
        <f t="shared" si="477"/>
        <v>219</v>
      </c>
      <c r="I2789" s="53">
        <f t="shared" si="475"/>
        <v>0.97189021126988129</v>
      </c>
      <c r="J2789" s="53">
        <f t="shared" si="478"/>
        <v>0.29126943701446972</v>
      </c>
      <c r="K2789" s="53">
        <f t="shared" si="479"/>
        <v>1.8904447116632572</v>
      </c>
      <c r="L2789" s="53">
        <f t="shared" si="480"/>
        <v>37.095630732763354</v>
      </c>
      <c r="M2789" s="93">
        <f t="shared" si="481"/>
        <v>3.8873381440111165</v>
      </c>
      <c r="N2789" s="53">
        <f t="shared" si="482"/>
        <v>18.918771673709312</v>
      </c>
      <c r="O2789">
        <f t="shared" si="483"/>
        <v>1.0627844323448907</v>
      </c>
      <c r="P2789" s="53">
        <f t="shared" si="484"/>
        <v>17.057933627510408</v>
      </c>
      <c r="Q2789" s="53">
        <v>0.2</v>
      </c>
      <c r="R2789" s="53">
        <f t="shared" si="485"/>
        <v>7.2244489171873836</v>
      </c>
    </row>
    <row r="2790" spans="2:18" ht="15">
      <c r="B2790" s="84">
        <v>33093</v>
      </c>
      <c r="C2790" s="85">
        <v>0</v>
      </c>
      <c r="D2790" s="86">
        <v>28</v>
      </c>
      <c r="E2790" s="87">
        <v>13</v>
      </c>
      <c r="F2790" s="96">
        <f t="shared" si="476"/>
        <v>20.5</v>
      </c>
      <c r="G2790" s="96"/>
      <c r="H2790" s="74">
        <f t="shared" si="477"/>
        <v>220</v>
      </c>
      <c r="I2790" s="53">
        <f t="shared" si="475"/>
        <v>0.97220466681979145</v>
      </c>
      <c r="J2790" s="53">
        <f t="shared" si="478"/>
        <v>0.28642504214327263</v>
      </c>
      <c r="K2790" s="53">
        <f t="shared" si="479"/>
        <v>1.8846293537887708</v>
      </c>
      <c r="L2790" s="53">
        <f t="shared" si="480"/>
        <v>36.909944325429443</v>
      </c>
      <c r="M2790" s="93">
        <f t="shared" si="481"/>
        <v>5.1272827426598164</v>
      </c>
      <c r="N2790" s="53">
        <f t="shared" si="482"/>
        <v>24.301771945911305</v>
      </c>
      <c r="O2790">
        <f t="shared" si="483"/>
        <v>1.1231778894918711</v>
      </c>
      <c r="P2790" s="53">
        <f t="shared" si="484"/>
        <v>18.150673095156183</v>
      </c>
      <c r="Q2790" s="53">
        <v>0.2</v>
      </c>
      <c r="R2790" s="53">
        <f t="shared" si="485"/>
        <v>8.5126763855727408</v>
      </c>
    </row>
    <row r="2791" spans="2:18" ht="15">
      <c r="B2791" s="84">
        <v>33094</v>
      </c>
      <c r="C2791" s="85">
        <v>0.2</v>
      </c>
      <c r="D2791" s="86">
        <v>29</v>
      </c>
      <c r="E2791" s="87">
        <v>13</v>
      </c>
      <c r="F2791" s="96">
        <f t="shared" si="476"/>
        <v>21</v>
      </c>
      <c r="G2791" s="96"/>
      <c r="H2791" s="74">
        <f t="shared" si="477"/>
        <v>221</v>
      </c>
      <c r="I2791" s="53">
        <f t="shared" si="475"/>
        <v>0.97252734745597369</v>
      </c>
      <c r="J2791" s="53">
        <f t="shared" si="478"/>
        <v>0.28150371857031276</v>
      </c>
      <c r="K2791" s="53">
        <f t="shared" si="479"/>
        <v>1.8787497827555195</v>
      </c>
      <c r="L2791" s="53">
        <f t="shared" si="480"/>
        <v>36.721202597262263</v>
      </c>
      <c r="M2791" s="93">
        <f t="shared" si="481"/>
        <v>5.3371337455695187</v>
      </c>
      <c r="N2791" s="53">
        <f t="shared" si="482"/>
        <v>24.97041776613834</v>
      </c>
      <c r="O2791">
        <f t="shared" si="483"/>
        <v>1.1544769098420939</v>
      </c>
      <c r="P2791" s="53">
        <f t="shared" si="484"/>
        <v>18.720055663097781</v>
      </c>
      <c r="Q2791" s="53">
        <v>0.2</v>
      </c>
      <c r="R2791" s="53">
        <f t="shared" si="485"/>
        <v>8.6901989922060086</v>
      </c>
    </row>
    <row r="2792" spans="2:18" ht="15">
      <c r="B2792" s="84">
        <v>33095</v>
      </c>
      <c r="C2792" s="85">
        <v>0</v>
      </c>
      <c r="D2792" s="86">
        <v>29</v>
      </c>
      <c r="E2792" s="87">
        <v>16</v>
      </c>
      <c r="F2792" s="96">
        <f t="shared" si="476"/>
        <v>22.5</v>
      </c>
      <c r="G2792" s="96"/>
      <c r="H2792" s="74">
        <f t="shared" si="477"/>
        <v>222</v>
      </c>
      <c r="I2792" s="53">
        <f t="shared" si="475"/>
        <v>0.9728581576920361</v>
      </c>
      <c r="J2792" s="53">
        <f t="shared" si="478"/>
        <v>0.27650692951176753</v>
      </c>
      <c r="K2792" s="53">
        <f t="shared" si="479"/>
        <v>1.872808327659421</v>
      </c>
      <c r="L2792" s="53">
        <f t="shared" si="480"/>
        <v>36.529448795399666</v>
      </c>
      <c r="M2792" s="93">
        <f t="shared" si="481"/>
        <v>4.9707201695991001</v>
      </c>
      <c r="N2792" s="53">
        <f t="shared" si="482"/>
        <v>22.390496118362456</v>
      </c>
      <c r="O2792">
        <f t="shared" si="483"/>
        <v>1.2529627418997087</v>
      </c>
      <c r="P2792" s="53">
        <f t="shared" si="484"/>
        <v>20.524760720033569</v>
      </c>
      <c r="Q2792" s="53">
        <v>0.2</v>
      </c>
      <c r="R2792" s="53">
        <f t="shared" si="485"/>
        <v>8.1559313418276638</v>
      </c>
    </row>
    <row r="2793" spans="2:18" ht="15">
      <c r="B2793" s="84">
        <v>33096</v>
      </c>
      <c r="C2793" s="85">
        <v>0</v>
      </c>
      <c r="D2793" s="86">
        <v>31</v>
      </c>
      <c r="E2793" s="87">
        <v>14</v>
      </c>
      <c r="F2793" s="96">
        <f t="shared" si="476"/>
        <v>22.5</v>
      </c>
      <c r="G2793" s="96"/>
      <c r="H2793" s="74">
        <f t="shared" si="477"/>
        <v>223</v>
      </c>
      <c r="I2793" s="53">
        <f t="shared" si="475"/>
        <v>0.97319699963590767</v>
      </c>
      <c r="J2793" s="53">
        <f t="shared" si="478"/>
        <v>0.2714361465750153</v>
      </c>
      <c r="K2793" s="53">
        <f t="shared" si="479"/>
        <v>1.8668072628650605</v>
      </c>
      <c r="L2793" s="53">
        <f t="shared" si="480"/>
        <v>36.334726600283837</v>
      </c>
      <c r="M2793" s="93">
        <f t="shared" si="481"/>
        <v>5.6539358557340567</v>
      </c>
      <c r="N2793" s="53">
        <f t="shared" si="482"/>
        <v>25.468025660654693</v>
      </c>
      <c r="O2793">
        <f t="shared" si="483"/>
        <v>1.2529627418997087</v>
      </c>
      <c r="P2793" s="53">
        <f t="shared" si="484"/>
        <v>20.524760720033569</v>
      </c>
      <c r="Q2793" s="53">
        <v>0.2</v>
      </c>
      <c r="R2793" s="53">
        <f t="shared" si="485"/>
        <v>8.8724201551210005</v>
      </c>
    </row>
    <row r="2794" spans="2:18" ht="15">
      <c r="B2794" s="84">
        <v>33097</v>
      </c>
      <c r="C2794" s="85">
        <v>0</v>
      </c>
      <c r="D2794" s="86">
        <v>30</v>
      </c>
      <c r="E2794" s="87">
        <v>15</v>
      </c>
      <c r="F2794" s="96">
        <f t="shared" si="476"/>
        <v>22.5</v>
      </c>
      <c r="G2794" s="96"/>
      <c r="H2794" s="74">
        <f t="shared" si="477"/>
        <v>224</v>
      </c>
      <c r="I2794" s="53">
        <f t="shared" si="475"/>
        <v>0.9735437730188059</v>
      </c>
      <c r="J2794" s="53">
        <f t="shared" si="478"/>
        <v>0.26629284916488616</v>
      </c>
      <c r="K2794" s="53">
        <f t="shared" si="479"/>
        <v>1.860748807253622</v>
      </c>
      <c r="L2794" s="53">
        <f t="shared" si="480"/>
        <v>36.137080136583045</v>
      </c>
      <c r="M2794" s="93">
        <f t="shared" si="481"/>
        <v>5.2820585147181163</v>
      </c>
      <c r="N2794" s="53">
        <f t="shared" si="482"/>
        <v>23.792912623423327</v>
      </c>
      <c r="O2794">
        <f t="shared" si="483"/>
        <v>1.2529627418997087</v>
      </c>
      <c r="P2794" s="53">
        <f t="shared" si="484"/>
        <v>20.524760720033569</v>
      </c>
      <c r="Q2794" s="53">
        <v>0.2</v>
      </c>
      <c r="R2794" s="53">
        <f t="shared" si="485"/>
        <v>8.4824321027937568</v>
      </c>
    </row>
    <row r="2795" spans="2:18" ht="15">
      <c r="B2795" s="84">
        <v>33098</v>
      </c>
      <c r="C2795" s="85">
        <v>0</v>
      </c>
      <c r="D2795" s="86">
        <v>31</v>
      </c>
      <c r="E2795" s="87">
        <v>13</v>
      </c>
      <c r="F2795" s="96">
        <f t="shared" si="476"/>
        <v>22</v>
      </c>
      <c r="G2795" s="96"/>
      <c r="H2795" s="74">
        <f t="shared" si="477"/>
        <v>225</v>
      </c>
      <c r="I2795" s="53">
        <f t="shared" si="475"/>
        <v>0.97389837522490752</v>
      </c>
      <c r="J2795" s="53">
        <f t="shared" si="478"/>
        <v>0.26107852392308678</v>
      </c>
      <c r="K2795" s="53">
        <f t="shared" si="479"/>
        <v>1.8546351236691809</v>
      </c>
      <c r="L2795" s="53">
        <f t="shared" si="480"/>
        <v>35.936553985335735</v>
      </c>
      <c r="M2795" s="93">
        <f t="shared" si="481"/>
        <v>5.6827065199337357</v>
      </c>
      <c r="N2795" s="53">
        <f t="shared" si="482"/>
        <v>25.919200635817493</v>
      </c>
      <c r="O2795">
        <f t="shared" si="483"/>
        <v>1.2193540774631728</v>
      </c>
      <c r="P2795" s="53">
        <f t="shared" si="484"/>
        <v>19.906714554451806</v>
      </c>
      <c r="Q2795" s="53">
        <v>0.2</v>
      </c>
      <c r="R2795" s="53">
        <f t="shared" si="485"/>
        <v>8.9553327041003268</v>
      </c>
    </row>
    <row r="2796" spans="2:18" ht="15">
      <c r="B2796" s="84">
        <v>33099</v>
      </c>
      <c r="C2796" s="85">
        <v>0</v>
      </c>
      <c r="D2796" s="86">
        <v>31</v>
      </c>
      <c r="E2796" s="87">
        <v>16</v>
      </c>
      <c r="F2796" s="96">
        <f t="shared" si="476"/>
        <v>23.5</v>
      </c>
      <c r="G2796" s="96"/>
      <c r="H2796" s="74">
        <f t="shared" si="477"/>
        <v>226</v>
      </c>
      <c r="I2796" s="53">
        <f t="shared" si="475"/>
        <v>0.97426070132171483</v>
      </c>
      <c r="J2796" s="53">
        <f t="shared" si="478"/>
        <v>0.25579466420081692</v>
      </c>
      <c r="K2796" s="53">
        <f t="shared" si="479"/>
        <v>1.8484683185532087</v>
      </c>
      <c r="L2796" s="53">
        <f t="shared" si="480"/>
        <v>35.733193197215876</v>
      </c>
      <c r="M2796" s="93">
        <f t="shared" si="481"/>
        <v>5.3526270213938041</v>
      </c>
      <c r="N2796" s="53">
        <f t="shared" si="482"/>
        <v>23.526990567136973</v>
      </c>
      <c r="O2796">
        <f t="shared" si="483"/>
        <v>1.322598302772739</v>
      </c>
      <c r="P2796" s="53">
        <f t="shared" si="484"/>
        <v>21.812269025567122</v>
      </c>
      <c r="Q2796" s="53">
        <v>0.2</v>
      </c>
      <c r="R2796" s="53">
        <f t="shared" si="485"/>
        <v>8.4624519530308273</v>
      </c>
    </row>
    <row r="2797" spans="2:18" ht="15">
      <c r="B2797" s="84">
        <v>33100</v>
      </c>
      <c r="C2797" s="85">
        <v>0</v>
      </c>
      <c r="D2797" s="86">
        <v>28</v>
      </c>
      <c r="E2797" s="87">
        <v>17</v>
      </c>
      <c r="F2797" s="96">
        <f t="shared" si="476"/>
        <v>22.5</v>
      </c>
      <c r="G2797" s="96"/>
      <c r="H2797" s="74">
        <f t="shared" si="477"/>
        <v>227</v>
      </c>
      <c r="I2797" s="53">
        <f t="shared" si="475"/>
        <v>0.97463064409110667</v>
      </c>
      <c r="J2797" s="53">
        <f t="shared" si="478"/>
        <v>0.2504427695645105</v>
      </c>
      <c r="K2797" s="53">
        <f t="shared" si="479"/>
        <v>1.8422504417571395</v>
      </c>
      <c r="L2797" s="53">
        <f t="shared" si="480"/>
        <v>35.527043306817113</v>
      </c>
      <c r="M2797" s="93">
        <f t="shared" si="481"/>
        <v>4.4469262571386778</v>
      </c>
      <c r="N2797" s="53">
        <f t="shared" si="482"/>
        <v>20.03107833510132</v>
      </c>
      <c r="O2797">
        <f t="shared" si="483"/>
        <v>1.2529627418997087</v>
      </c>
      <c r="P2797" s="53">
        <f t="shared" si="484"/>
        <v>20.524760720033569</v>
      </c>
      <c r="Q2797" s="53">
        <v>0.2</v>
      </c>
      <c r="R2797" s="53">
        <f t="shared" si="485"/>
        <v>7.6066282646806505</v>
      </c>
    </row>
    <row r="2798" spans="2:18" ht="15">
      <c r="B2798" s="84">
        <v>33101</v>
      </c>
      <c r="C2798" s="85">
        <v>0</v>
      </c>
      <c r="D2798" s="86">
        <v>30</v>
      </c>
      <c r="E2798" s="87">
        <v>15</v>
      </c>
      <c r="F2798" s="96">
        <f t="shared" si="476"/>
        <v>22.5</v>
      </c>
      <c r="G2798" s="96"/>
      <c r="H2798" s="74">
        <f t="shared" si="477"/>
        <v>228</v>
      </c>
      <c r="I2798" s="53">
        <f t="shared" si="475"/>
        <v>0.97500809406106548</v>
      </c>
      <c r="J2798" s="53">
        <f t="shared" si="478"/>
        <v>0.24502434533453546</v>
      </c>
      <c r="K2798" s="53">
        <f t="shared" si="479"/>
        <v>1.8359834865229152</v>
      </c>
      <c r="L2798" s="53">
        <f t="shared" si="480"/>
        <v>35.31815034785236</v>
      </c>
      <c r="M2798" s="93">
        <f t="shared" si="481"/>
        <v>5.1623577794298159</v>
      </c>
      <c r="N2798" s="53">
        <f t="shared" si="482"/>
        <v>23.253723379733923</v>
      </c>
      <c r="O2798">
        <f t="shared" si="483"/>
        <v>1.2529627418997087</v>
      </c>
      <c r="P2798" s="53">
        <f t="shared" si="484"/>
        <v>20.524760720033569</v>
      </c>
      <c r="Q2798" s="53">
        <v>0.2</v>
      </c>
      <c r="R2798" s="53">
        <f t="shared" si="485"/>
        <v>8.3569018500236076</v>
      </c>
    </row>
    <row r="2799" spans="2:18" ht="15">
      <c r="B2799" s="84">
        <v>33102</v>
      </c>
      <c r="C2799" s="85">
        <v>0.4</v>
      </c>
      <c r="D2799" s="86">
        <v>24</v>
      </c>
      <c r="E2799" s="87">
        <v>11</v>
      </c>
      <c r="F2799" s="96">
        <f t="shared" si="476"/>
        <v>17.5</v>
      </c>
      <c r="G2799" s="96"/>
      <c r="H2799" s="74">
        <f t="shared" si="477"/>
        <v>229</v>
      </c>
      <c r="I2799" s="53">
        <f t="shared" si="475"/>
        <v>0.97539293953807282</v>
      </c>
      <c r="J2799" s="53">
        <f t="shared" si="478"/>
        <v>0.23954090215660312</v>
      </c>
      <c r="K2799" s="53">
        <f t="shared" si="479"/>
        <v>1.8296693896215483</v>
      </c>
      <c r="L2799" s="53">
        <f t="shared" si="480"/>
        <v>35.106560869164369</v>
      </c>
      <c r="M2799" s="93">
        <f t="shared" si="481"/>
        <v>4.184409139595747</v>
      </c>
      <c r="N2799" s="53">
        <f t="shared" si="482"/>
        <v>21.518345904224862</v>
      </c>
      <c r="O2799">
        <f t="shared" si="483"/>
        <v>0.95041280970568121</v>
      </c>
      <c r="P2799" s="53">
        <f t="shared" si="484"/>
        <v>15.046556310891852</v>
      </c>
      <c r="Q2799" s="53">
        <v>0.2</v>
      </c>
      <c r="R2799" s="53">
        <f t="shared" si="485"/>
        <v>7.7327050847170753</v>
      </c>
    </row>
    <row r="2800" spans="2:18" ht="15">
      <c r="B2800" s="84">
        <v>33103</v>
      </c>
      <c r="C2800" s="85">
        <v>1.6</v>
      </c>
      <c r="D2800" s="86">
        <v>27</v>
      </c>
      <c r="E2800" s="87">
        <v>9</v>
      </c>
      <c r="F2800" s="96">
        <f t="shared" si="476"/>
        <v>18</v>
      </c>
      <c r="G2800" s="96"/>
      <c r="H2800" s="74">
        <f t="shared" si="477"/>
        <v>230</v>
      </c>
      <c r="I2800" s="53">
        <f t="shared" si="475"/>
        <v>0.9757850666401604</v>
      </c>
      <c r="J2800" s="53">
        <f t="shared" si="478"/>
        <v>0.23399395560558103</v>
      </c>
      <c r="K2800" s="53">
        <f t="shared" si="479"/>
        <v>1.8233100316399484</v>
      </c>
      <c r="L2800" s="53">
        <f t="shared" si="480"/>
        <v>34.892321951444117</v>
      </c>
      <c r="M2800" s="93">
        <f t="shared" si="481"/>
        <v>4.963049694920378</v>
      </c>
      <c r="N2800" s="53">
        <f t="shared" si="482"/>
        <v>25.166049412474571</v>
      </c>
      <c r="O2800">
        <f t="shared" si="483"/>
        <v>0.97748894673792364</v>
      </c>
      <c r="P2800" s="53">
        <f t="shared" si="484"/>
        <v>15.528504174899853</v>
      </c>
      <c r="Q2800" s="53">
        <v>0.2</v>
      </c>
      <c r="R2800" s="53">
        <f t="shared" si="485"/>
        <v>8.5936935491057778</v>
      </c>
    </row>
    <row r="2801" spans="2:18" ht="15">
      <c r="B2801" s="84">
        <v>33104</v>
      </c>
      <c r="C2801" s="85">
        <v>0</v>
      </c>
      <c r="D2801" s="86">
        <v>30</v>
      </c>
      <c r="E2801" s="87">
        <v>11</v>
      </c>
      <c r="F2801" s="96">
        <f t="shared" si="476"/>
        <v>20.5</v>
      </c>
      <c r="G2801" s="96"/>
      <c r="H2801" s="74">
        <f t="shared" si="477"/>
        <v>231</v>
      </c>
      <c r="I2801" s="53">
        <f t="shared" si="475"/>
        <v>0.97618435933060999</v>
      </c>
      <c r="J2801" s="53">
        <f t="shared" si="478"/>
        <v>0.22838502582131925</v>
      </c>
      <c r="K2801" s="53">
        <f t="shared" si="479"/>
        <v>1.8169072374064701</v>
      </c>
      <c r="L2801" s="53">
        <f t="shared" si="480"/>
        <v>34.675481224553344</v>
      </c>
      <c r="M2801" s="93">
        <f t="shared" si="481"/>
        <v>5.4212264041499374</v>
      </c>
      <c r="N2801" s="53">
        <f t="shared" si="482"/>
        <v>25.694976140999909</v>
      </c>
      <c r="O2801">
        <f t="shared" si="483"/>
        <v>1.1231778894918711</v>
      </c>
      <c r="P2801" s="53">
        <f t="shared" si="484"/>
        <v>18.150673095156183</v>
      </c>
      <c r="Q2801" s="53">
        <v>0.2</v>
      </c>
      <c r="R2801" s="53">
        <f t="shared" si="485"/>
        <v>8.8351933707977182</v>
      </c>
    </row>
    <row r="2802" spans="2:18" ht="15">
      <c r="B2802" s="84">
        <v>33105</v>
      </c>
      <c r="C2802" s="85">
        <v>0</v>
      </c>
      <c r="D2802" s="86">
        <v>29</v>
      </c>
      <c r="E2802" s="87">
        <v>14</v>
      </c>
      <c r="F2802" s="96">
        <f t="shared" si="476"/>
        <v>21.5</v>
      </c>
      <c r="G2802" s="96"/>
      <c r="H2802" s="74">
        <f t="shared" si="477"/>
        <v>232</v>
      </c>
      <c r="I2802" s="53">
        <f t="shared" si="475"/>
        <v>0.97659069945229038</v>
      </c>
      <c r="J2802" s="53">
        <f t="shared" si="478"/>
        <v>0.22271563717602461</v>
      </c>
      <c r="K2802" s="53">
        <f t="shared" si="479"/>
        <v>1.810462776545904</v>
      </c>
      <c r="L2802" s="53">
        <f t="shared" si="480"/>
        <v>34.456086885348398</v>
      </c>
      <c r="M2802" s="93">
        <f t="shared" si="481"/>
        <v>4.9113807911990479</v>
      </c>
      <c r="N2802" s="53">
        <f t="shared" si="482"/>
        <v>22.686134616013124</v>
      </c>
      <c r="O2802">
        <f t="shared" si="483"/>
        <v>1.1865305921643348</v>
      </c>
      <c r="P2802" s="53">
        <f t="shared" si="484"/>
        <v>19.305275780700303</v>
      </c>
      <c r="Q2802" s="53">
        <v>0.2</v>
      </c>
      <c r="R2802" s="53">
        <f t="shared" si="485"/>
        <v>8.1822773567034623</v>
      </c>
    </row>
    <row r="2803" spans="2:18" ht="15">
      <c r="B2803" s="84">
        <v>33106</v>
      </c>
      <c r="C2803" s="85">
        <v>0</v>
      </c>
      <c r="D2803" s="86">
        <v>32</v>
      </c>
      <c r="E2803" s="87">
        <v>16</v>
      </c>
      <c r="F2803" s="96">
        <f t="shared" si="476"/>
        <v>24</v>
      </c>
      <c r="G2803" s="96"/>
      <c r="H2803" s="74">
        <f t="shared" si="477"/>
        <v>233</v>
      </c>
      <c r="I2803" s="53">
        <f t="shared" si="475"/>
        <v>0.97700396676262224</v>
      </c>
      <c r="J2803" s="53">
        <f t="shared" si="478"/>
        <v>0.21698731797268575</v>
      </c>
      <c r="K2803" s="53">
        <f t="shared" si="479"/>
        <v>1.8039783641549574</v>
      </c>
      <c r="L2803" s="53">
        <f t="shared" si="480"/>
        <v>34.234187715904213</v>
      </c>
      <c r="M2803" s="93">
        <f t="shared" si="481"/>
        <v>5.3603824218355545</v>
      </c>
      <c r="N2803" s="53">
        <f t="shared" si="482"/>
        <v>23.279247646814866</v>
      </c>
      <c r="O2803">
        <f t="shared" si="483"/>
        <v>1.3586571485671137</v>
      </c>
      <c r="P2803" s="53">
        <f t="shared" si="484"/>
        <v>22.48254785226381</v>
      </c>
      <c r="Q2803" s="53">
        <v>0.2</v>
      </c>
      <c r="R2803" s="53">
        <f t="shared" si="485"/>
        <v>8.4251272937718724</v>
      </c>
    </row>
    <row r="2804" spans="2:18" ht="15">
      <c r="B2804" s="84">
        <v>33107</v>
      </c>
      <c r="C2804" s="85">
        <v>0</v>
      </c>
      <c r="D2804" s="86">
        <v>30</v>
      </c>
      <c r="E2804" s="87">
        <v>13</v>
      </c>
      <c r="F2804" s="96">
        <f t="shared" si="476"/>
        <v>21.5</v>
      </c>
      <c r="G2804" s="96"/>
      <c r="H2804" s="74">
        <f t="shared" si="477"/>
        <v>234</v>
      </c>
      <c r="I2804" s="53">
        <f t="shared" si="475"/>
        <v>0.97742403896915975</v>
      </c>
      <c r="J2804" s="53">
        <f t="shared" si="478"/>
        <v>0.21120160017397474</v>
      </c>
      <c r="K2804" s="53">
        <f t="shared" si="479"/>
        <v>1.7974556615895867</v>
      </c>
      <c r="L2804" s="53">
        <f t="shared" si="480"/>
        <v>34.009833102038442</v>
      </c>
      <c r="M2804" s="93">
        <f t="shared" si="481"/>
        <v>5.1608470152173282</v>
      </c>
      <c r="N2804" s="53">
        <f t="shared" si="482"/>
        <v>23.838442812186518</v>
      </c>
      <c r="O2804">
        <f t="shared" si="483"/>
        <v>1.1865305921643348</v>
      </c>
      <c r="P2804" s="53">
        <f t="shared" si="484"/>
        <v>19.305275780700303</v>
      </c>
      <c r="Q2804" s="53">
        <v>0.2</v>
      </c>
      <c r="R2804" s="53">
        <f t="shared" si="485"/>
        <v>8.4498104988910061</v>
      </c>
    </row>
    <row r="2805" spans="2:18" ht="15">
      <c r="B2805" s="84">
        <v>33108</v>
      </c>
      <c r="C2805" s="85">
        <v>0</v>
      </c>
      <c r="D2805" s="86">
        <v>30</v>
      </c>
      <c r="E2805" s="87">
        <v>11</v>
      </c>
      <c r="F2805" s="96">
        <f t="shared" si="476"/>
        <v>20.5</v>
      </c>
      <c r="G2805" s="96"/>
      <c r="H2805" s="74">
        <f t="shared" si="477"/>
        <v>235</v>
      </c>
      <c r="I2805" s="53">
        <f t="shared" si="475"/>
        <v>0.97785079176577849</v>
      </c>
      <c r="J2805" s="53">
        <f t="shared" si="478"/>
        <v>0.20536001916100194</v>
      </c>
      <c r="K2805" s="53">
        <f t="shared" si="479"/>
        <v>1.7908962773558934</v>
      </c>
      <c r="L2805" s="53">
        <f t="shared" si="480"/>
        <v>33.783073052036812</v>
      </c>
      <c r="M2805" s="93">
        <f t="shared" si="481"/>
        <v>5.2817057233323883</v>
      </c>
      <c r="N2805" s="53">
        <f t="shared" si="482"/>
        <v>25.033690244133716</v>
      </c>
      <c r="O2805">
        <f t="shared" si="483"/>
        <v>1.1231778894918711</v>
      </c>
      <c r="P2805" s="53">
        <f t="shared" si="484"/>
        <v>18.150673095156183</v>
      </c>
      <c r="Q2805" s="53">
        <v>0.2</v>
      </c>
      <c r="R2805" s="53">
        <f t="shared" si="485"/>
        <v>8.6821103305794001</v>
      </c>
    </row>
    <row r="2806" spans="2:18" ht="15">
      <c r="B2806" s="84">
        <v>33109</v>
      </c>
      <c r="C2806" s="85">
        <v>0</v>
      </c>
      <c r="D2806" s="86">
        <v>30</v>
      </c>
      <c r="E2806" s="87">
        <v>13</v>
      </c>
      <c r="F2806" s="96">
        <f t="shared" si="476"/>
        <v>21.5</v>
      </c>
      <c r="G2806" s="96"/>
      <c r="H2806" s="74">
        <f t="shared" si="477"/>
        <v>236</v>
      </c>
      <c r="I2806" s="53">
        <f t="shared" si="475"/>
        <v>0.97828409886946033</v>
      </c>
      <c r="J2806" s="53">
        <f t="shared" si="478"/>
        <v>0.19946411352127225</v>
      </c>
      <c r="K2806" s="53">
        <f t="shared" si="479"/>
        <v>1.7843017680966851</v>
      </c>
      <c r="L2806" s="53">
        <f t="shared" si="480"/>
        <v>33.553958215483732</v>
      </c>
      <c r="M2806" s="93">
        <f t="shared" si="481"/>
        <v>5.0916699469109448</v>
      </c>
      <c r="N2806" s="53">
        <f t="shared" si="482"/>
        <v>23.518907359600153</v>
      </c>
      <c r="O2806">
        <f t="shared" si="483"/>
        <v>1.1865305921643348</v>
      </c>
      <c r="P2806" s="53">
        <f t="shared" si="484"/>
        <v>19.305275780700303</v>
      </c>
      <c r="Q2806" s="53">
        <v>0.2</v>
      </c>
      <c r="R2806" s="53">
        <f t="shared" si="485"/>
        <v>8.3756234680648483</v>
      </c>
    </row>
    <row r="2807" spans="2:18" ht="15">
      <c r="B2807" s="84">
        <v>33110</v>
      </c>
      <c r="C2807" s="85">
        <v>0</v>
      </c>
      <c r="D2807" s="86">
        <v>32</v>
      </c>
      <c r="E2807" s="87">
        <v>14</v>
      </c>
      <c r="F2807" s="96">
        <f t="shared" si="476"/>
        <v>23</v>
      </c>
      <c r="G2807" s="96"/>
      <c r="H2807" s="74">
        <f t="shared" si="477"/>
        <v>237</v>
      </c>
      <c r="I2807" s="53">
        <f t="shared" si="475"/>
        <v>0.97872383205766189</v>
      </c>
      <c r="J2807" s="53">
        <f t="shared" si="478"/>
        <v>0.19351542486513199</v>
      </c>
      <c r="K2807" s="53">
        <f t="shared" si="479"/>
        <v>1.7776736396661694</v>
      </c>
      <c r="L2807" s="53">
        <f t="shared" si="480"/>
        <v>33.322539902103479</v>
      </c>
      <c r="M2807" s="93">
        <f t="shared" si="481"/>
        <v>5.401743846493158</v>
      </c>
      <c r="N2807" s="53">
        <f t="shared" si="482"/>
        <v>24.033845809759416</v>
      </c>
      <c r="O2807">
        <f t="shared" si="483"/>
        <v>1.2873721991508951</v>
      </c>
      <c r="P2807" s="53">
        <f t="shared" si="484"/>
        <v>21.159810760487982</v>
      </c>
      <c r="Q2807" s="53">
        <v>0.2</v>
      </c>
      <c r="R2807" s="53">
        <f t="shared" si="485"/>
        <v>8.5597777622848028</v>
      </c>
    </row>
    <row r="2808" spans="2:18" ht="15">
      <c r="B2808" s="84">
        <v>33111</v>
      </c>
      <c r="C2808" s="85">
        <v>0</v>
      </c>
      <c r="D2808" s="86">
        <v>28</v>
      </c>
      <c r="E2808" s="87">
        <v>16</v>
      </c>
      <c r="F2808" s="96">
        <f t="shared" si="476"/>
        <v>22</v>
      </c>
      <c r="G2808" s="96"/>
      <c r="H2808" s="74">
        <f t="shared" si="477"/>
        <v>238</v>
      </c>
      <c r="I2808" s="53">
        <f t="shared" si="475"/>
        <v>0.97916986120625815</v>
      </c>
      <c r="J2808" s="53">
        <f t="shared" si="478"/>
        <v>0.18751549766996503</v>
      </c>
      <c r="K2808" s="53">
        <f t="shared" si="479"/>
        <v>1.7710133482856545</v>
      </c>
      <c r="L2808" s="53">
        <f t="shared" si="480"/>
        <v>33.088870100519358</v>
      </c>
      <c r="M2808" s="93">
        <f t="shared" si="481"/>
        <v>4.2722347284682778</v>
      </c>
      <c r="N2808" s="53">
        <f t="shared" si="482"/>
        <v>19.485945420909719</v>
      </c>
      <c r="O2808">
        <f t="shared" si="483"/>
        <v>1.2193540774631728</v>
      </c>
      <c r="P2808" s="53">
        <f t="shared" si="484"/>
        <v>19.906714554451806</v>
      </c>
      <c r="Q2808" s="53">
        <v>0.2</v>
      </c>
      <c r="R2808" s="53">
        <f t="shared" si="485"/>
        <v>7.459621778364415</v>
      </c>
    </row>
    <row r="2809" spans="2:18" ht="15">
      <c r="B2809" s="84">
        <v>33112</v>
      </c>
      <c r="C2809" s="85">
        <v>0</v>
      </c>
      <c r="D2809" s="86">
        <v>30</v>
      </c>
      <c r="E2809" s="87">
        <v>14</v>
      </c>
      <c r="F2809" s="96">
        <f t="shared" si="476"/>
        <v>22</v>
      </c>
      <c r="G2809" s="96"/>
      <c r="H2809" s="74">
        <f t="shared" si="477"/>
        <v>239</v>
      </c>
      <c r="I2809" s="53">
        <f t="shared" si="475"/>
        <v>0.97962205432804828</v>
      </c>
      <c r="J2809" s="53">
        <f t="shared" si="478"/>
        <v>0.18146587915136539</v>
      </c>
      <c r="K2809" s="53">
        <f t="shared" si="479"/>
        <v>1.764322301773517</v>
      </c>
      <c r="L2809" s="53">
        <f t="shared" si="480"/>
        <v>32.853001496841131</v>
      </c>
      <c r="M2809" s="93">
        <f t="shared" si="481"/>
        <v>4.8979865749525029</v>
      </c>
      <c r="N2809" s="53">
        <f t="shared" si="482"/>
        <v>22.34004101785197</v>
      </c>
      <c r="O2809">
        <f t="shared" si="483"/>
        <v>1.2193540774631728</v>
      </c>
      <c r="P2809" s="53">
        <f t="shared" si="484"/>
        <v>19.906714554451806</v>
      </c>
      <c r="Q2809" s="53">
        <v>0.2</v>
      </c>
      <c r="R2809" s="53">
        <f t="shared" si="485"/>
        <v>8.1231897272231759</v>
      </c>
    </row>
    <row r="2810" spans="2:18" ht="15">
      <c r="B2810" s="84">
        <v>33113</v>
      </c>
      <c r="C2810" s="85">
        <v>0</v>
      </c>
      <c r="D2810" s="86">
        <v>32</v>
      </c>
      <c r="E2810" s="87">
        <v>13</v>
      </c>
      <c r="F2810" s="96">
        <f t="shared" si="476"/>
        <v>22.5</v>
      </c>
      <c r="G2810" s="96"/>
      <c r="H2810" s="74">
        <f t="shared" si="477"/>
        <v>240</v>
      </c>
      <c r="I2810" s="53">
        <f t="shared" si="475"/>
        <v>0.98008027761181238</v>
      </c>
      <c r="J2810" s="53">
        <f t="shared" si="478"/>
        <v>0.17536811916049025</v>
      </c>
      <c r="K2810" s="53">
        <f t="shared" si="479"/>
        <v>1.7576018608431281</v>
      </c>
      <c r="L2810" s="53">
        <f t="shared" si="480"/>
        <v>32.614987492993194</v>
      </c>
      <c r="M2810" s="93">
        <f t="shared" si="481"/>
        <v>5.3653559146128345</v>
      </c>
      <c r="N2810" s="53">
        <f t="shared" si="482"/>
        <v>24.168123869556059</v>
      </c>
      <c r="O2810">
        <f t="shared" si="483"/>
        <v>1.2529627418997087</v>
      </c>
      <c r="P2810" s="53">
        <f t="shared" si="484"/>
        <v>20.524760720033569</v>
      </c>
      <c r="Q2810" s="53">
        <v>0.2</v>
      </c>
      <c r="R2810" s="53">
        <f t="shared" si="485"/>
        <v>8.5697861498570127</v>
      </c>
    </row>
    <row r="2811" spans="2:18" ht="15">
      <c r="B2811" s="84">
        <v>33114</v>
      </c>
      <c r="C2811" s="85">
        <v>1.8</v>
      </c>
      <c r="D2811" s="86">
        <v>30</v>
      </c>
      <c r="E2811" s="87">
        <v>14</v>
      </c>
      <c r="F2811" s="96">
        <f t="shared" si="476"/>
        <v>22</v>
      </c>
      <c r="G2811" s="96"/>
      <c r="H2811" s="74">
        <f t="shared" si="477"/>
        <v>241</v>
      </c>
      <c r="I2811" s="53">
        <f t="shared" si="475"/>
        <v>0.98054439546190864</v>
      </c>
      <c r="J2811" s="53">
        <f t="shared" si="478"/>
        <v>0.1692237701067511</v>
      </c>
      <c r="K2811" s="53">
        <f t="shared" si="479"/>
        <v>1.7508533404627868</v>
      </c>
      <c r="L2811" s="53">
        <f t="shared" si="480"/>
        <v>32.374882224697821</v>
      </c>
      <c r="M2811" s="93">
        <f t="shared" si="481"/>
        <v>4.8267047538254699</v>
      </c>
      <c r="N2811" s="53">
        <f t="shared" si="482"/>
        <v>22.014919912794518</v>
      </c>
      <c r="O2811">
        <f t="shared" si="483"/>
        <v>1.2193540774631728</v>
      </c>
      <c r="P2811" s="53">
        <f t="shared" si="484"/>
        <v>19.906714554451806</v>
      </c>
      <c r="Q2811" s="53">
        <v>0.2</v>
      </c>
      <c r="R2811" s="53">
        <f t="shared" si="485"/>
        <v>8.0476001271254063</v>
      </c>
    </row>
    <row r="2812" spans="2:18" ht="15">
      <c r="B2812" s="84">
        <v>33115</v>
      </c>
      <c r="C2812" s="85">
        <v>0</v>
      </c>
      <c r="D2812" s="86">
        <v>31</v>
      </c>
      <c r="E2812" s="87">
        <v>13</v>
      </c>
      <c r="F2812" s="96">
        <f t="shared" si="476"/>
        <v>22</v>
      </c>
      <c r="G2812" s="96"/>
      <c r="H2812" s="74">
        <f t="shared" si="477"/>
        <v>242</v>
      </c>
      <c r="I2812" s="53">
        <f t="shared" si="475"/>
        <v>0.98101427053839818</v>
      </c>
      <c r="J2812" s="53">
        <f t="shared" si="478"/>
        <v>0.16303438690500505</v>
      </c>
      <c r="K2812" s="53">
        <f t="shared" si="479"/>
        <v>1.7440780112721548</v>
      </c>
      <c r="L2812" s="53">
        <f t="shared" si="480"/>
        <v>32.132740579031577</v>
      </c>
      <c r="M2812" s="93">
        <f t="shared" si="481"/>
        <v>5.0812032357447006</v>
      </c>
      <c r="N2812" s="53">
        <f t="shared" si="482"/>
        <v>23.175704336772206</v>
      </c>
      <c r="O2812">
        <f t="shared" si="483"/>
        <v>1.2193540774631728</v>
      </c>
      <c r="P2812" s="53">
        <f t="shared" si="484"/>
        <v>19.906714554451806</v>
      </c>
      <c r="Q2812" s="53">
        <v>0.2</v>
      </c>
      <c r="R2812" s="53">
        <f t="shared" si="485"/>
        <v>8.3174787324921287</v>
      </c>
    </row>
    <row r="2813" spans="2:18" ht="15">
      <c r="B2813" s="84">
        <v>33116</v>
      </c>
      <c r="C2813" s="85">
        <v>3.4</v>
      </c>
      <c r="D2813" s="86">
        <v>24</v>
      </c>
      <c r="E2813" s="87">
        <v>15</v>
      </c>
      <c r="F2813" s="96">
        <f t="shared" si="476"/>
        <v>19.5</v>
      </c>
      <c r="G2813" s="96"/>
      <c r="H2813" s="74">
        <f t="shared" si="477"/>
        <v>243</v>
      </c>
      <c r="I2813" s="53">
        <f t="shared" si="475"/>
        <v>0.98148976379768649</v>
      </c>
      <c r="J2813" s="53">
        <f t="shared" si="478"/>
        <v>0.15680152694636912</v>
      </c>
      <c r="K2813" s="53">
        <f t="shared" si="479"/>
        <v>1.7372771010500481</v>
      </c>
      <c r="L2813" s="53">
        <f t="shared" si="480"/>
        <v>31.88861821147421</v>
      </c>
      <c r="M2813" s="93">
        <f t="shared" si="481"/>
        <v>3.3416830900191847</v>
      </c>
      <c r="N2813" s="53">
        <f t="shared" si="482"/>
        <v>16.263195287851847</v>
      </c>
      <c r="O2813">
        <f t="shared" si="483"/>
        <v>1.0627844323448907</v>
      </c>
      <c r="P2813" s="53">
        <f t="shared" si="484"/>
        <v>17.057933627510408</v>
      </c>
      <c r="Q2813" s="53">
        <v>0.2</v>
      </c>
      <c r="R2813" s="53">
        <f t="shared" si="485"/>
        <v>6.6116078596082781</v>
      </c>
    </row>
    <row r="2814" spans="2:18" ht="15">
      <c r="B2814" s="84">
        <v>33117</v>
      </c>
      <c r="C2814" s="85">
        <v>8.4</v>
      </c>
      <c r="D2814" s="86">
        <v>29</v>
      </c>
      <c r="E2814" s="87">
        <v>15</v>
      </c>
      <c r="F2814" s="96">
        <f t="shared" si="476"/>
        <v>22</v>
      </c>
      <c r="G2814" s="96"/>
      <c r="H2814" s="74">
        <f t="shared" si="477"/>
        <v>244</v>
      </c>
      <c r="I2814" s="53">
        <f t="shared" si="475"/>
        <v>0.98197073453366823</v>
      </c>
      <c r="J2814" s="53">
        <f t="shared" si="478"/>
        <v>0.15052675009176728</v>
      </c>
      <c r="K2814" s="53">
        <f t="shared" si="479"/>
        <v>1.730451796228839</v>
      </c>
      <c r="L2814" s="53">
        <f t="shared" si="480"/>
        <v>31.642571562372726</v>
      </c>
      <c r="M2814" s="93">
        <f t="shared" si="481"/>
        <v>4.4128415573933122</v>
      </c>
      <c r="N2814" s="53">
        <f t="shared" si="482"/>
        <v>20.127262475888745</v>
      </c>
      <c r="O2814">
        <f t="shared" si="483"/>
        <v>1.2193540774631728</v>
      </c>
      <c r="P2814" s="53">
        <f t="shared" si="484"/>
        <v>19.906714554451806</v>
      </c>
      <c r="Q2814" s="53">
        <v>0.2</v>
      </c>
      <c r="R2814" s="53">
        <f t="shared" si="485"/>
        <v>7.60872590900268</v>
      </c>
    </row>
    <row r="2815" spans="2:18" ht="15">
      <c r="B2815" s="84">
        <v>33118</v>
      </c>
      <c r="C2815" s="85">
        <v>1.4</v>
      </c>
      <c r="D2815" s="86">
        <v>27</v>
      </c>
      <c r="E2815" s="87">
        <v>13</v>
      </c>
      <c r="F2815" s="96">
        <f t="shared" si="476"/>
        <v>20</v>
      </c>
      <c r="G2815" s="96"/>
      <c r="H2815" s="74">
        <f t="shared" si="477"/>
        <v>245</v>
      </c>
      <c r="I2815" s="53">
        <f t="shared" si="475"/>
        <v>0.98245704041936432</v>
      </c>
      <c r="J2815" s="53">
        <f t="shared" si="478"/>
        <v>0.14421161868731239</v>
      </c>
      <c r="K2815" s="53">
        <f t="shared" si="479"/>
        <v>1.7236032434511035</v>
      </c>
      <c r="L2815" s="53">
        <f t="shared" si="480"/>
        <v>31.39465787274569</v>
      </c>
      <c r="M2815" s="93">
        <f t="shared" si="481"/>
        <v>4.1582543055030436</v>
      </c>
      <c r="N2815" s="53">
        <f t="shared" si="482"/>
        <v>19.969569100915933</v>
      </c>
      <c r="O2815">
        <f t="shared" si="483"/>
        <v>1.0926186229103982</v>
      </c>
      <c r="P2815" s="53">
        <f t="shared" si="484"/>
        <v>17.596754482591379</v>
      </c>
      <c r="Q2815" s="53">
        <v>0.2</v>
      </c>
      <c r="R2815" s="53">
        <f t="shared" si="485"/>
        <v>7.4885144451035091</v>
      </c>
    </row>
    <row r="2816" spans="2:18" ht="15">
      <c r="B2816" s="84">
        <v>33119</v>
      </c>
      <c r="C2816" s="85">
        <v>0</v>
      </c>
      <c r="D2816" s="86">
        <v>26</v>
      </c>
      <c r="E2816" s="87">
        <v>11</v>
      </c>
      <c r="F2816" s="96">
        <f t="shared" si="476"/>
        <v>18.5</v>
      </c>
      <c r="G2816" s="96"/>
      <c r="H2816" s="74">
        <f t="shared" si="477"/>
        <v>246</v>
      </c>
      <c r="I2816" s="53">
        <f t="shared" si="475"/>
        <v>0.98294853754903944</v>
      </c>
      <c r="J2816" s="53">
        <f t="shared" si="478"/>
        <v>0.13785769760061342</v>
      </c>
      <c r="K2816" s="53">
        <f t="shared" si="479"/>
        <v>1.7167325511645151</v>
      </c>
      <c r="L2816" s="53">
        <f t="shared" si="480"/>
        <v>31.144935199355523</v>
      </c>
      <c r="M2816" s="93">
        <f t="shared" si="481"/>
        <v>4.1005221267190288</v>
      </c>
      <c r="N2816" s="53">
        <f t="shared" si="482"/>
        <v>20.50604860878823</v>
      </c>
      <c r="O2816">
        <f t="shared" si="483"/>
        <v>1.0052337064307559</v>
      </c>
      <c r="P2816" s="53">
        <f t="shared" si="484"/>
        <v>16.024156693524468</v>
      </c>
      <c r="Q2816" s="53">
        <v>0.2</v>
      </c>
      <c r="R2816" s="53">
        <f t="shared" si="485"/>
        <v>7.5463366267901479</v>
      </c>
    </row>
    <row r="2817" spans="2:18" ht="15">
      <c r="B2817" s="84">
        <v>33120</v>
      </c>
      <c r="C2817" s="85">
        <v>0</v>
      </c>
      <c r="D2817" s="86">
        <v>26</v>
      </c>
      <c r="E2817" s="87">
        <v>11</v>
      </c>
      <c r="F2817" s="96">
        <f t="shared" si="476"/>
        <v>18.5</v>
      </c>
      <c r="G2817" s="96"/>
      <c r="H2817" s="74">
        <f t="shared" si="477"/>
        <v>247</v>
      </c>
      <c r="I2817" s="53">
        <f t="shared" si="475"/>
        <v>0.98344508048078549</v>
      </c>
      <c r="J2817" s="53">
        <f t="shared" si="478"/>
        <v>0.13146655427706003</v>
      </c>
      <c r="K2817" s="53">
        <f t="shared" si="479"/>
        <v>1.7098407912513223</v>
      </c>
      <c r="L2817" s="53">
        <f t="shared" si="480"/>
        <v>30.893462428978044</v>
      </c>
      <c r="M2817" s="93">
        <f t="shared" si="481"/>
        <v>4.0674133835927471</v>
      </c>
      <c r="N2817" s="53">
        <f t="shared" si="482"/>
        <v>20.340477133999809</v>
      </c>
      <c r="O2817">
        <f t="shared" si="483"/>
        <v>1.0052337064307559</v>
      </c>
      <c r="P2817" s="53">
        <f t="shared" si="484"/>
        <v>16.024156693524468</v>
      </c>
      <c r="Q2817" s="53">
        <v>0.2</v>
      </c>
      <c r="R2817" s="53">
        <f t="shared" si="485"/>
        <v>7.5082525805321332</v>
      </c>
    </row>
    <row r="2818" spans="2:18" ht="15">
      <c r="B2818" s="84">
        <v>33121</v>
      </c>
      <c r="C2818" s="85">
        <v>10.6</v>
      </c>
      <c r="D2818" s="86">
        <v>27</v>
      </c>
      <c r="E2818" s="87">
        <v>12</v>
      </c>
      <c r="F2818" s="96">
        <f t="shared" si="476"/>
        <v>19.5</v>
      </c>
      <c r="G2818" s="96"/>
      <c r="H2818" s="74">
        <f t="shared" si="477"/>
        <v>248</v>
      </c>
      <c r="I2818" s="53">
        <f t="shared" si="475"/>
        <v>0.98394652227956025</v>
      </c>
      <c r="J2818" s="53">
        <f t="shared" si="478"/>
        <v>0.12503975881517998</v>
      </c>
      <c r="K2818" s="53">
        <f t="shared" si="479"/>
        <v>1.7029290006891302</v>
      </c>
      <c r="L2818" s="53">
        <f t="shared" si="480"/>
        <v>30.640299291803014</v>
      </c>
      <c r="M2818" s="93">
        <f t="shared" si="481"/>
        <v>4.1452138258192637</v>
      </c>
      <c r="N2818" s="53">
        <f t="shared" si="482"/>
        <v>20.173792709593879</v>
      </c>
      <c r="O2818">
        <f t="shared" si="483"/>
        <v>1.0627844323448907</v>
      </c>
      <c r="P2818" s="53">
        <f t="shared" si="484"/>
        <v>17.057933627510408</v>
      </c>
      <c r="Q2818" s="53">
        <v>0.2</v>
      </c>
      <c r="R2818" s="53">
        <f t="shared" si="485"/>
        <v>7.5140765938799428</v>
      </c>
    </row>
    <row r="2819" spans="2:18" ht="15">
      <c r="B2819" s="84">
        <v>33122</v>
      </c>
      <c r="C2819" s="85">
        <v>0</v>
      </c>
      <c r="D2819" s="86">
        <v>26</v>
      </c>
      <c r="E2819" s="87">
        <v>11</v>
      </c>
      <c r="F2819" s="96">
        <f t="shared" si="476"/>
        <v>18.5</v>
      </c>
      <c r="G2819" s="96"/>
      <c r="H2819" s="74">
        <f t="shared" si="477"/>
        <v>249</v>
      </c>
      <c r="I2819" s="53">
        <f t="shared" si="475"/>
        <v>0.98445271456066819</v>
      </c>
      <c r="J2819" s="53">
        <f t="shared" si="478"/>
        <v>0.11857888406010814</v>
      </c>
      <c r="K2819" s="53">
        <f t="shared" si="479"/>
        <v>1.6959981832400011</v>
      </c>
      <c r="L2819" s="53">
        <f t="shared" si="480"/>
        <v>30.385506373899808</v>
      </c>
      <c r="M2819" s="93">
        <f t="shared" si="481"/>
        <v>4.0005362162486229</v>
      </c>
      <c r="N2819" s="53">
        <f t="shared" si="482"/>
        <v>20.006035225872857</v>
      </c>
      <c r="O2819">
        <f t="shared" si="483"/>
        <v>1.0052337064307559</v>
      </c>
      <c r="P2819" s="53">
        <f t="shared" si="484"/>
        <v>16.024156693524468</v>
      </c>
      <c r="Q2819" s="53">
        <v>0.2</v>
      </c>
      <c r="R2819" s="53">
        <f t="shared" si="485"/>
        <v>7.4313256756048114</v>
      </c>
    </row>
    <row r="2820" spans="2:18" ht="15">
      <c r="B2820" s="84">
        <v>33123</v>
      </c>
      <c r="C2820" s="85">
        <v>0</v>
      </c>
      <c r="D2820" s="86">
        <v>23</v>
      </c>
      <c r="E2820" s="87">
        <v>10</v>
      </c>
      <c r="F2820" s="96">
        <f t="shared" si="476"/>
        <v>16.5</v>
      </c>
      <c r="G2820" s="96"/>
      <c r="H2820" s="74">
        <f t="shared" si="477"/>
        <v>250</v>
      </c>
      <c r="I2820" s="53">
        <f t="shared" si="475"/>
        <v>0.98496350753366935</v>
      </c>
      <c r="J2820" s="53">
        <f t="shared" si="478"/>
        <v>0.11208550571421658</v>
      </c>
      <c r="K2820" s="53">
        <f t="shared" si="479"/>
        <v>1.6890493111652076</v>
      </c>
      <c r="L2820" s="53">
        <f t="shared" si="480"/>
        <v>30.129145128685611</v>
      </c>
      <c r="M2820" s="93">
        <f t="shared" si="481"/>
        <v>3.489410624837614</v>
      </c>
      <c r="N2820" s="53">
        <f t="shared" si="482"/>
        <v>18.467470200053249</v>
      </c>
      <c r="O2820">
        <f t="shared" si="483"/>
        <v>0.89821237770744478</v>
      </c>
      <c r="P2820" s="53">
        <f t="shared" si="484"/>
        <v>14.122457624351155</v>
      </c>
      <c r="Q2820" s="53">
        <v>0.2</v>
      </c>
      <c r="R2820" s="53">
        <f t="shared" si="485"/>
        <v>6.9881577380073798</v>
      </c>
    </row>
    <row r="2821" spans="2:18" ht="15">
      <c r="B2821" s="84">
        <v>33124</v>
      </c>
      <c r="C2821" s="85">
        <v>2.8</v>
      </c>
      <c r="D2821" s="86">
        <v>28</v>
      </c>
      <c r="E2821" s="87">
        <v>7</v>
      </c>
      <c r="F2821" s="96">
        <f t="shared" si="476"/>
        <v>17.5</v>
      </c>
      <c r="G2821" s="96"/>
      <c r="H2821" s="74">
        <f t="shared" si="477"/>
        <v>251</v>
      </c>
      <c r="I2821" s="53">
        <f t="shared" si="475"/>
        <v>0.98547875004670527</v>
      </c>
      <c r="J2821" s="53">
        <f t="shared" si="478"/>
        <v>0.10556120246396537</v>
      </c>
      <c r="K2821" s="53">
        <f t="shared" si="479"/>
        <v>1.6820833269633033</v>
      </c>
      <c r="L2821" s="53">
        <f t="shared" si="480"/>
        <v>29.871277887336458</v>
      </c>
      <c r="M2821" s="93">
        <f t="shared" si="481"/>
        <v>4.5251984358349704</v>
      </c>
      <c r="N2821" s="53">
        <f t="shared" si="482"/>
        <v>23.270856644042581</v>
      </c>
      <c r="O2821">
        <f t="shared" si="483"/>
        <v>0.95041280970568121</v>
      </c>
      <c r="P2821" s="53">
        <f t="shared" si="484"/>
        <v>15.046556310891852</v>
      </c>
      <c r="Q2821" s="53">
        <v>0.2</v>
      </c>
      <c r="R2821" s="53">
        <f t="shared" si="485"/>
        <v>8.1344021100975361</v>
      </c>
    </row>
    <row r="2822" spans="2:18" ht="15">
      <c r="B2822" s="84">
        <v>33125</v>
      </c>
      <c r="C2822" s="85">
        <v>0</v>
      </c>
      <c r="D2822" s="86">
        <v>25</v>
      </c>
      <c r="E2822" s="87">
        <v>7</v>
      </c>
      <c r="F2822" s="96">
        <f t="shared" si="476"/>
        <v>16</v>
      </c>
      <c r="G2822" s="96"/>
      <c r="H2822" s="74">
        <f t="shared" si="477"/>
        <v>252</v>
      </c>
      <c r="I2822" s="53">
        <f t="shared" si="475"/>
        <v>0.98599828963122671</v>
      </c>
      <c r="J2822" s="53">
        <f t="shared" si="478"/>
        <v>9.9007556122011842E-2</v>
      </c>
      <c r="K2822" s="53">
        <f t="shared" si="479"/>
        <v>1.6751011451294322</v>
      </c>
      <c r="L2822" s="53">
        <f t="shared" si="480"/>
        <v>29.611967868082775</v>
      </c>
      <c r="M2822" s="93">
        <f t="shared" si="481"/>
        <v>3.976671308019311</v>
      </c>
      <c r="N2822" s="53">
        <f t="shared" si="482"/>
        <v>21.357599749475472</v>
      </c>
      <c r="O2822">
        <f t="shared" si="483"/>
        <v>0.87306160859956128</v>
      </c>
      <c r="P2822" s="53">
        <f t="shared" si="484"/>
        <v>13.679665048200096</v>
      </c>
      <c r="Q2822" s="53">
        <v>0.2</v>
      </c>
      <c r="R2822" s="53">
        <f t="shared" si="485"/>
        <v>7.6237671742751036</v>
      </c>
    </row>
    <row r="2823" spans="2:18" ht="15">
      <c r="B2823" s="84">
        <v>33126</v>
      </c>
      <c r="C2823" s="85">
        <v>0</v>
      </c>
      <c r="D2823" s="86">
        <v>25</v>
      </c>
      <c r="E2823" s="87">
        <v>9</v>
      </c>
      <c r="F2823" s="96">
        <f t="shared" si="476"/>
        <v>17</v>
      </c>
      <c r="G2823" s="96"/>
      <c r="H2823" s="74">
        <f t="shared" si="477"/>
        <v>253</v>
      </c>
      <c r="I2823" s="53">
        <f t="shared" si="475"/>
        <v>0.98652197254711216</v>
      </c>
      <c r="J2823" s="53">
        <f t="shared" si="478"/>
        <v>9.2426151783599267E-2</v>
      </c>
      <c r="K2823" s="53">
        <f t="shared" si="479"/>
        <v>1.6681036539340635</v>
      </c>
      <c r="L2823" s="53">
        <f t="shared" si="480"/>
        <v>29.35127918433329</v>
      </c>
      <c r="M2823" s="93">
        <f t="shared" si="481"/>
        <v>3.8261830389479417</v>
      </c>
      <c r="N2823" s="53">
        <f t="shared" si="482"/>
        <v>19.958869845346637</v>
      </c>
      <c r="O2823">
        <f t="shared" si="483"/>
        <v>0.92399173474224472</v>
      </c>
      <c r="P2823" s="53">
        <f t="shared" si="484"/>
        <v>14.577982189385189</v>
      </c>
      <c r="Q2823" s="53">
        <v>0.2</v>
      </c>
      <c r="R2823" s="53">
        <f t="shared" si="485"/>
        <v>7.3521619267016032</v>
      </c>
    </row>
    <row r="2824" spans="2:18" ht="15">
      <c r="B2824" s="84">
        <v>33127</v>
      </c>
      <c r="C2824" s="85">
        <v>0</v>
      </c>
      <c r="D2824" s="86">
        <v>27</v>
      </c>
      <c r="E2824" s="87">
        <v>11</v>
      </c>
      <c r="F2824" s="96">
        <f t="shared" si="476"/>
        <v>19</v>
      </c>
      <c r="G2824" s="96"/>
      <c r="H2824" s="74">
        <f t="shared" si="477"/>
        <v>254</v>
      </c>
      <c r="I2824" s="53">
        <f t="shared" si="475"/>
        <v>0.98704964382816152</v>
      </c>
      <c r="J2824" s="53">
        <f t="shared" si="478"/>
        <v>8.5818577996283743E-2</v>
      </c>
      <c r="K2824" s="53">
        <f t="shared" si="479"/>
        <v>1.6610917172196329</v>
      </c>
      <c r="L2824" s="53">
        <f t="shared" si="480"/>
        <v>29.089276851574645</v>
      </c>
      <c r="M2824" s="93">
        <f t="shared" si="481"/>
        <v>4.0099615516568043</v>
      </c>
      <c r="N2824" s="53">
        <f t="shared" si="482"/>
        <v>19.78070825907076</v>
      </c>
      <c r="O2824">
        <f t="shared" si="483"/>
        <v>1.0336608681468451</v>
      </c>
      <c r="P2824" s="53">
        <f t="shared" si="484"/>
        <v>16.533851613772821</v>
      </c>
      <c r="Q2824" s="53">
        <v>0.2</v>
      </c>
      <c r="R2824" s="53">
        <f t="shared" si="485"/>
        <v>7.4015771416187475</v>
      </c>
    </row>
    <row r="2825" spans="2:18" ht="15">
      <c r="B2825" s="84">
        <v>33128</v>
      </c>
      <c r="C2825" s="85">
        <v>0</v>
      </c>
      <c r="D2825" s="86">
        <v>27</v>
      </c>
      <c r="E2825" s="87">
        <v>8</v>
      </c>
      <c r="F2825" s="96">
        <f t="shared" si="476"/>
        <v>17.5</v>
      </c>
      <c r="G2825" s="96"/>
      <c r="H2825" s="74">
        <f t="shared" si="477"/>
        <v>255</v>
      </c>
      <c r="I2825" s="53">
        <f t="shared" si="475"/>
        <v>0.98758114732795332</v>
      </c>
      <c r="J2825" s="53">
        <f t="shared" si="478"/>
        <v>7.9186426942016705E-2</v>
      </c>
      <c r="K2825" s="53">
        <f t="shared" si="479"/>
        <v>1.6540661762137756</v>
      </c>
      <c r="L2825" s="53">
        <f t="shared" si="480"/>
        <v>28.826026792994792</v>
      </c>
      <c r="M2825" s="93">
        <f t="shared" si="481"/>
        <v>4.1537061102039177</v>
      </c>
      <c r="N2825" s="53">
        <f t="shared" si="482"/>
        <v>21.36045541485823</v>
      </c>
      <c r="O2825">
        <f t="shared" si="483"/>
        <v>0.95041280970568121</v>
      </c>
      <c r="P2825" s="53">
        <f t="shared" si="484"/>
        <v>15.046556310891852</v>
      </c>
      <c r="Q2825" s="53">
        <v>0.2</v>
      </c>
      <c r="R2825" s="53">
        <f t="shared" si="485"/>
        <v>7.6965146417865862</v>
      </c>
    </row>
    <row r="2826" spans="2:18" ht="15">
      <c r="B2826" s="84">
        <v>33129</v>
      </c>
      <c r="C2826" s="85">
        <v>0</v>
      </c>
      <c r="D2826" s="86">
        <v>23</v>
      </c>
      <c r="E2826" s="87">
        <v>8</v>
      </c>
      <c r="F2826" s="96">
        <f t="shared" si="476"/>
        <v>15.5</v>
      </c>
      <c r="G2826" s="96"/>
      <c r="H2826" s="74">
        <f t="shared" si="477"/>
        <v>256</v>
      </c>
      <c r="I2826" s="53">
        <f t="shared" ref="I2826:I2889" si="486">1+0.0334*COS($I$7*H2826-0.0552)</f>
        <v>0.98811632576605091</v>
      </c>
      <c r="J2826" s="53">
        <f t="shared" si="478"/>
        <v>7.253129463059875E-2</v>
      </c>
      <c r="K2826" s="53">
        <f t="shared" si="479"/>
        <v>1.6470278513580558</v>
      </c>
      <c r="L2826" s="53">
        <f t="shared" si="480"/>
        <v>28.561595843780513</v>
      </c>
      <c r="M2826" s="93">
        <f t="shared" si="481"/>
        <v>3.4496243601487118</v>
      </c>
      <c r="N2826" s="53">
        <f t="shared" si="482"/>
        <v>18.805159457491715</v>
      </c>
      <c r="O2826">
        <f t="shared" si="483"/>
        <v>0.84852650924855288</v>
      </c>
      <c r="P2826" s="53">
        <f t="shared" si="484"/>
        <v>13.249293405289498</v>
      </c>
      <c r="Q2826" s="53">
        <v>0.2</v>
      </c>
      <c r="R2826" s="53">
        <f t="shared" si="485"/>
        <v>7.0184248078563609</v>
      </c>
    </row>
    <row r="2827" spans="2:18" ht="15">
      <c r="B2827" s="84">
        <v>33130</v>
      </c>
      <c r="C2827" s="85">
        <v>0</v>
      </c>
      <c r="D2827" s="86">
        <v>25</v>
      </c>
      <c r="E2827" s="87">
        <v>10</v>
      </c>
      <c r="F2827" s="96">
        <f t="shared" si="476"/>
        <v>17.5</v>
      </c>
      <c r="G2827" s="96"/>
      <c r="H2827" s="74">
        <f t="shared" si="477"/>
        <v>257</v>
      </c>
      <c r="I2827" s="53">
        <f t="shared" si="486"/>
        <v>0.98865502077454437</v>
      </c>
      <c r="J2827" s="53">
        <f t="shared" si="478"/>
        <v>6.5854781103554014E-2</v>
      </c>
      <c r="K2827" s="53">
        <f t="shared" si="479"/>
        <v>1.6399775441513531</v>
      </c>
      <c r="L2827" s="53">
        <f t="shared" si="480"/>
        <v>28.296051754042864</v>
      </c>
      <c r="M2827" s="93">
        <f t="shared" si="481"/>
        <v>3.6228107654000916</v>
      </c>
      <c r="N2827" s="53">
        <f t="shared" si="482"/>
        <v>18.630323325161303</v>
      </c>
      <c r="O2827">
        <f t="shared" si="483"/>
        <v>0.95041280970568121</v>
      </c>
      <c r="P2827" s="53">
        <f t="shared" si="484"/>
        <v>15.046556310891852</v>
      </c>
      <c r="Q2827" s="53">
        <v>0.2</v>
      </c>
      <c r="R2827" s="53">
        <f t="shared" si="485"/>
        <v>7.0707347738463362</v>
      </c>
    </row>
    <row r="2828" spans="2:18" ht="15">
      <c r="B2828" s="84">
        <v>33131</v>
      </c>
      <c r="C2828" s="85">
        <v>0</v>
      </c>
      <c r="D2828" s="86">
        <v>22</v>
      </c>
      <c r="E2828" s="87">
        <v>12</v>
      </c>
      <c r="F2828" s="96">
        <f t="shared" si="476"/>
        <v>17</v>
      </c>
      <c r="G2828" s="96"/>
      <c r="H2828" s="74">
        <f t="shared" si="477"/>
        <v>258</v>
      </c>
      <c r="I2828" s="53">
        <f t="shared" si="486"/>
        <v>0.98919707294491366</v>
      </c>
      <c r="J2828" s="53">
        <f t="shared" si="478"/>
        <v>5.9158490647416836E-2</v>
      </c>
      <c r="K2828" s="53">
        <f t="shared" si="479"/>
        <v>1.6329160390071908</v>
      </c>
      <c r="L2828" s="53">
        <f t="shared" si="480"/>
        <v>28.029463190324265</v>
      </c>
      <c r="M2828" s="93">
        <f t="shared" si="481"/>
        <v>2.888640512896123</v>
      </c>
      <c r="N2828" s="53">
        <f t="shared" si="482"/>
        <v>15.06828069645664</v>
      </c>
      <c r="O2828">
        <f t="shared" si="483"/>
        <v>0.92399173474224472</v>
      </c>
      <c r="P2828" s="53">
        <f t="shared" si="484"/>
        <v>14.577982189385189</v>
      </c>
      <c r="Q2828" s="53">
        <v>0.2</v>
      </c>
      <c r="R2828" s="53">
        <f t="shared" si="485"/>
        <v>6.2332280116254903</v>
      </c>
    </row>
    <row r="2829" spans="2:18" ht="15">
      <c r="B2829" s="84">
        <v>33132</v>
      </c>
      <c r="C2829" s="85">
        <v>0</v>
      </c>
      <c r="D2829" s="86">
        <v>27</v>
      </c>
      <c r="E2829" s="87">
        <v>11</v>
      </c>
      <c r="F2829" s="96">
        <f t="shared" si="476"/>
        <v>19</v>
      </c>
      <c r="G2829" s="96"/>
      <c r="H2829" s="74">
        <f t="shared" si="477"/>
        <v>259</v>
      </c>
      <c r="I2829" s="53">
        <f t="shared" si="486"/>
        <v>0.98974232187520095</v>
      </c>
      <c r="J2829" s="53">
        <f t="shared" si="478"/>
        <v>5.2444032015460371E-2</v>
      </c>
      <c r="K2829" s="53">
        <f t="shared" si="479"/>
        <v>1.6258441051245258</v>
      </c>
      <c r="L2829" s="53">
        <f t="shared" si="480"/>
        <v>27.76189973564469</v>
      </c>
      <c r="M2829" s="93">
        <f t="shared" si="481"/>
        <v>3.8269824000406616</v>
      </c>
      <c r="N2829" s="53">
        <f t="shared" si="482"/>
        <v>18.878091820238389</v>
      </c>
      <c r="O2829">
        <f t="shared" si="483"/>
        <v>1.0336608681468451</v>
      </c>
      <c r="P2829" s="53">
        <f t="shared" si="484"/>
        <v>16.533851613772821</v>
      </c>
      <c r="Q2829" s="53">
        <v>0.2</v>
      </c>
      <c r="R2829" s="53">
        <f t="shared" si="485"/>
        <v>7.1936135920884423</v>
      </c>
    </row>
    <row r="2830" spans="2:18" ht="15">
      <c r="B2830" s="84">
        <v>33133</v>
      </c>
      <c r="C2830" s="85">
        <v>0</v>
      </c>
      <c r="D2830" s="86">
        <v>24</v>
      </c>
      <c r="E2830" s="87">
        <v>14</v>
      </c>
      <c r="F2830" s="96">
        <f t="shared" si="476"/>
        <v>19</v>
      </c>
      <c r="G2830" s="96"/>
      <c r="H2830" s="74">
        <f t="shared" si="477"/>
        <v>260</v>
      </c>
      <c r="I2830" s="53">
        <f t="shared" si="486"/>
        <v>0.99029060621747567</v>
      </c>
      <c r="J2830" s="53">
        <f t="shared" si="478"/>
        <v>4.5713018656867978E-2</v>
      </c>
      <c r="K2830" s="53">
        <f t="shared" si="479"/>
        <v>1.6187624983716393</v>
      </c>
      <c r="L2830" s="53">
        <f t="shared" si="480"/>
        <v>27.493431888045265</v>
      </c>
      <c r="M2830" s="93">
        <f t="shared" si="481"/>
        <v>2.996237578425414</v>
      </c>
      <c r="N2830" s="53">
        <f t="shared" si="482"/>
        <v>14.780117128357505</v>
      </c>
      <c r="O2830">
        <f t="shared" si="483"/>
        <v>1.0336608681468451</v>
      </c>
      <c r="P2830" s="53">
        <f t="shared" si="484"/>
        <v>16.533851613772821</v>
      </c>
      <c r="Q2830" s="53">
        <v>0.2</v>
      </c>
      <c r="R2830" s="53">
        <f t="shared" si="485"/>
        <v>6.2494369450163427</v>
      </c>
    </row>
    <row r="2831" spans="2:18" ht="15">
      <c r="B2831" s="84">
        <v>33134</v>
      </c>
      <c r="C2831" s="85">
        <v>2.8</v>
      </c>
      <c r="D2831" s="86">
        <v>27</v>
      </c>
      <c r="E2831" s="87">
        <v>13</v>
      </c>
      <c r="F2831" s="96">
        <f t="shared" ref="F2831:F2894" si="487">0.5*(D2831+E2831)</f>
        <v>20</v>
      </c>
      <c r="G2831" s="96"/>
      <c r="H2831" s="74">
        <f t="shared" ref="H2831:H2894" si="488">B2831-DATE(YEAR(B2831),1,0)</f>
        <v>261</v>
      </c>
      <c r="I2831" s="53">
        <f t="shared" si="486"/>
        <v>0.99084176372557964</v>
      </c>
      <c r="J2831" s="53">
        <f t="shared" ref="J2831:J2894" si="489">ASIN(0.39785*SIN(4.869+$I$7*H2831+0.03345*SIN(6.224+$I$7*H2831)))</f>
        <v>3.8967068952359983E-2</v>
      </c>
      <c r="K2831" s="53">
        <f t="shared" ref="K2831:K2894" si="490">ACOS(-TAN(J2831)*TAN($E$7*$I$8))</f>
        <v>1.6116719631829455</v>
      </c>
      <c r="L2831" s="53">
        <f t="shared" ref="L2831:L2894" si="491">117.5*I2831*((K2831*SIN($E$7*$I$8)*SIN(J2831)+COS($E$7*$I$8)*COS(J2831)*SIN(K2831))/PI())</f>
        <v>27.224131057590537</v>
      </c>
      <c r="M2831" s="93">
        <f t="shared" ref="M2831:M2894" si="492">0.0023*L2831/2.456*(0.5*(D2831+E2831)+17.8)*SQRT(D2831-E2831)</f>
        <v>3.6058637951293084</v>
      </c>
      <c r="N2831" s="53">
        <f t="shared" ref="N2831:N2894" si="493">0.17*L2831*SQRT(D2831-E2831)</f>
        <v>17.316773081923039</v>
      </c>
      <c r="O2831">
        <f t="shared" ref="O2831:O2894" si="494">5336/(F2831+273.15)^2*EXP(21.07-5336/(F2831+273.15))</f>
        <v>1.0926186229103982</v>
      </c>
      <c r="P2831" s="53">
        <f t="shared" ref="P2831:P2894" si="495">EXP(21.07-5336/(F2831+273.15))</f>
        <v>17.596754482591379</v>
      </c>
      <c r="Q2831" s="53">
        <v>0.2</v>
      </c>
      <c r="R2831" s="53">
        <f t="shared" ref="R2831:R2894" si="496">(O2831*N2831*0.6+$L$8*6.43*(1+0.536*Q2831)*P2831*(1- G2831/100))/($O$7*(O2831+$L$8))</f>
        <v>6.8753495128973157</v>
      </c>
    </row>
    <row r="2832" spans="2:18" ht="15">
      <c r="B2832" s="84">
        <v>33135</v>
      </c>
      <c r="C2832" s="85">
        <v>0</v>
      </c>
      <c r="D2832" s="86">
        <v>26</v>
      </c>
      <c r="E2832" s="87">
        <v>8</v>
      </c>
      <c r="F2832" s="96">
        <f t="shared" si="487"/>
        <v>17</v>
      </c>
      <c r="G2832" s="96"/>
      <c r="H2832" s="74">
        <f t="shared" si="488"/>
        <v>262</v>
      </c>
      <c r="I2832" s="53">
        <f t="shared" si="486"/>
        <v>0.99139563130313912</v>
      </c>
      <c r="J2832" s="53">
        <f t="shared" si="489"/>
        <v>3.2207806455252445E-2</v>
      </c>
      <c r="K2832" s="53">
        <f t="shared" si="490"/>
        <v>1.6045732344686192</v>
      </c>
      <c r="L2832" s="53">
        <f t="shared" si="491"/>
        <v>26.954069561791201</v>
      </c>
      <c r="M2832" s="93">
        <f t="shared" si="492"/>
        <v>3.7268277010554383</v>
      </c>
      <c r="N2832" s="53">
        <f t="shared" si="493"/>
        <v>19.440593475070802</v>
      </c>
      <c r="O2832">
        <f t="shared" si="494"/>
        <v>0.92399173474224472</v>
      </c>
      <c r="P2832" s="53">
        <f t="shared" si="495"/>
        <v>14.577982189385189</v>
      </c>
      <c r="Q2832" s="53">
        <v>0.2</v>
      </c>
      <c r="R2832" s="53">
        <f t="shared" si="496"/>
        <v>7.2335837778469196</v>
      </c>
    </row>
    <row r="2833" spans="2:18" ht="15">
      <c r="B2833" s="84">
        <v>33136</v>
      </c>
      <c r="C2833" s="85">
        <v>0</v>
      </c>
      <c r="D2833" s="86">
        <v>23</v>
      </c>
      <c r="E2833" s="87">
        <v>15</v>
      </c>
      <c r="F2833" s="96">
        <f t="shared" si="487"/>
        <v>19</v>
      </c>
      <c r="G2833" s="96"/>
      <c r="H2833" s="74">
        <f t="shared" si="488"/>
        <v>263</v>
      </c>
      <c r="I2833" s="53">
        <f t="shared" si="486"/>
        <v>0.99195204505182699</v>
      </c>
      <c r="J2833" s="53">
        <f t="shared" si="489"/>
        <v>2.543686013695582E-2</v>
      </c>
      <c r="K2833" s="53">
        <f t="shared" si="490"/>
        <v>1.597467039537108</v>
      </c>
      <c r="L2833" s="53">
        <f t="shared" si="491"/>
        <v>26.683320619412729</v>
      </c>
      <c r="M2833" s="93">
        <f t="shared" si="492"/>
        <v>2.6009509391434706</v>
      </c>
      <c r="N2833" s="53">
        <f t="shared" si="493"/>
        <v>12.83021072910187</v>
      </c>
      <c r="O2833">
        <f t="shared" si="494"/>
        <v>1.0336608681468451</v>
      </c>
      <c r="P2833" s="53">
        <f t="shared" si="495"/>
        <v>16.533851613772821</v>
      </c>
      <c r="Q2833" s="53">
        <v>0.2</v>
      </c>
      <c r="R2833" s="53">
        <f t="shared" si="496"/>
        <v>5.8001769508535643</v>
      </c>
    </row>
    <row r="2834" spans="2:18" ht="15">
      <c r="B2834" s="84">
        <v>33137</v>
      </c>
      <c r="C2834" s="85">
        <v>0</v>
      </c>
      <c r="D2834" s="86">
        <v>24</v>
      </c>
      <c r="E2834" s="87">
        <v>13</v>
      </c>
      <c r="F2834" s="96">
        <f t="shared" si="487"/>
        <v>18.5</v>
      </c>
      <c r="G2834" s="96"/>
      <c r="H2834" s="74">
        <f t="shared" si="488"/>
        <v>264</v>
      </c>
      <c r="I2834" s="53">
        <f t="shared" si="486"/>
        <v>0.99251084031986314</v>
      </c>
      <c r="J2834" s="53">
        <f t="shared" si="489"/>
        <v>1.8655864635881831E-2</v>
      </c>
      <c r="K2834" s="53">
        <f t="shared" si="490"/>
        <v>1.5903541000306476</v>
      </c>
      <c r="L2834" s="53">
        <f t="shared" si="491"/>
        <v>26.41195834263598</v>
      </c>
      <c r="M2834" s="93">
        <f t="shared" si="492"/>
        <v>2.9778515569329032</v>
      </c>
      <c r="N2834" s="53">
        <f t="shared" si="493"/>
        <v>14.891754486173506</v>
      </c>
      <c r="O2834">
        <f t="shared" si="494"/>
        <v>1.0052337064307559</v>
      </c>
      <c r="P2834" s="53">
        <f t="shared" si="495"/>
        <v>16.024156693524468</v>
      </c>
      <c r="Q2834" s="53">
        <v>0.2</v>
      </c>
      <c r="R2834" s="53">
        <f t="shared" si="496"/>
        <v>6.2549605769906016</v>
      </c>
    </row>
    <row r="2835" spans="2:18" ht="15">
      <c r="B2835" s="84">
        <v>33138</v>
      </c>
      <c r="C2835" s="85">
        <v>0</v>
      </c>
      <c r="D2835" s="86">
        <v>27</v>
      </c>
      <c r="E2835" s="87">
        <v>10</v>
      </c>
      <c r="F2835" s="96">
        <f t="shared" si="487"/>
        <v>18.5</v>
      </c>
      <c r="G2835" s="96"/>
      <c r="H2835" s="74">
        <f t="shared" si="488"/>
        <v>265</v>
      </c>
      <c r="I2835" s="53">
        <f t="shared" si="486"/>
        <v>0.99307185175073753</v>
      </c>
      <c r="J2835" s="53">
        <f t="shared" si="489"/>
        <v>1.1866460508729712E-2</v>
      </c>
      <c r="K2835" s="53">
        <f t="shared" si="490"/>
        <v>1.5832351338740018</v>
      </c>
      <c r="L2835" s="53">
        <f t="shared" si="491"/>
        <v>26.14005772753843</v>
      </c>
      <c r="M2835" s="93">
        <f t="shared" si="492"/>
        <v>3.6638450774374465</v>
      </c>
      <c r="N2835" s="53">
        <f t="shared" si="493"/>
        <v>18.322297241965298</v>
      </c>
      <c r="O2835">
        <f t="shared" si="494"/>
        <v>1.0052337064307559</v>
      </c>
      <c r="P2835" s="53">
        <f t="shared" si="495"/>
        <v>16.024156693524468</v>
      </c>
      <c r="Q2835" s="53">
        <v>0.2</v>
      </c>
      <c r="R2835" s="53">
        <f t="shared" si="496"/>
        <v>7.0440394274908016</v>
      </c>
    </row>
    <row r="2836" spans="2:18" ht="15">
      <c r="B2836" s="84">
        <v>33139</v>
      </c>
      <c r="C2836" s="85">
        <v>0</v>
      </c>
      <c r="D2836" s="86">
        <v>24</v>
      </c>
      <c r="E2836" s="87">
        <v>15</v>
      </c>
      <c r="F2836" s="96">
        <f t="shared" si="487"/>
        <v>19.5</v>
      </c>
      <c r="G2836" s="96"/>
      <c r="H2836" s="74">
        <f t="shared" si="488"/>
        <v>266</v>
      </c>
      <c r="I2836" s="53">
        <f t="shared" si="486"/>
        <v>0.99363491333214227</v>
      </c>
      <c r="J2836" s="53">
        <f t="shared" si="489"/>
        <v>5.0702944830984184E-3</v>
      </c>
      <c r="K2836" s="53">
        <f t="shared" si="490"/>
        <v>1.5761108572366898</v>
      </c>
      <c r="L2836" s="53">
        <f t="shared" si="491"/>
        <v>25.867694642866169</v>
      </c>
      <c r="M2836" s="93">
        <f t="shared" si="492"/>
        <v>2.7107363885319486</v>
      </c>
      <c r="N2836" s="53">
        <f t="shared" si="493"/>
        <v>13.192524267861746</v>
      </c>
      <c r="O2836">
        <f t="shared" si="494"/>
        <v>1.0627844323448907</v>
      </c>
      <c r="P2836" s="53">
        <f t="shared" si="495"/>
        <v>17.057933627510408</v>
      </c>
      <c r="Q2836" s="53">
        <v>0.2</v>
      </c>
      <c r="R2836" s="53">
        <f t="shared" si="496"/>
        <v>5.9029732726349469</v>
      </c>
    </row>
    <row r="2837" spans="2:18" ht="15">
      <c r="B2837" s="84">
        <v>33140</v>
      </c>
      <c r="C2837" s="85">
        <v>43.8</v>
      </c>
      <c r="D2837" s="86">
        <v>25</v>
      </c>
      <c r="E2837" s="87">
        <v>10</v>
      </c>
      <c r="F2837" s="96">
        <f t="shared" si="487"/>
        <v>17.5</v>
      </c>
      <c r="G2837" s="96"/>
      <c r="H2837" s="74">
        <f t="shared" si="488"/>
        <v>267</v>
      </c>
      <c r="I2837" s="53">
        <f t="shared" si="486"/>
        <v>0.99419985844509629</v>
      </c>
      <c r="J2837" s="53">
        <f t="shared" si="489"/>
        <v>-1.7309802896011053E-3</v>
      </c>
      <c r="K2837" s="53">
        <f t="shared" si="490"/>
        <v>1.5689819865090537</v>
      </c>
      <c r="L2837" s="53">
        <f t="shared" si="491"/>
        <v>25.594945817070318</v>
      </c>
      <c r="M2837" s="93">
        <f t="shared" si="492"/>
        <v>3.2769817517974387</v>
      </c>
      <c r="N2837" s="53">
        <f t="shared" si="493"/>
        <v>16.851895812421073</v>
      </c>
      <c r="O2837">
        <f t="shared" si="494"/>
        <v>0.95041280970568121</v>
      </c>
      <c r="P2837" s="53">
        <f t="shared" si="495"/>
        <v>15.046556310891852</v>
      </c>
      <c r="Q2837" s="53">
        <v>0.2</v>
      </c>
      <c r="R2837" s="53">
        <f t="shared" si="496"/>
        <v>6.6630973052184235</v>
      </c>
    </row>
    <row r="2838" spans="2:18" ht="15">
      <c r="B2838" s="84">
        <v>33141</v>
      </c>
      <c r="C2838" s="85">
        <v>7.4</v>
      </c>
      <c r="D2838" s="86">
        <v>23</v>
      </c>
      <c r="E2838" s="87">
        <v>6</v>
      </c>
      <c r="F2838" s="96">
        <f t="shared" si="487"/>
        <v>14.5</v>
      </c>
      <c r="G2838" s="96"/>
      <c r="H2838" s="74">
        <f t="shared" si="488"/>
        <v>268</v>
      </c>
      <c r="I2838" s="53">
        <f t="shared" si="486"/>
        <v>0.99476651991325171</v>
      </c>
      <c r="J2838" s="53">
        <f t="shared" si="489"/>
        <v>-8.535703982037365E-3</v>
      </c>
      <c r="K2838" s="53">
        <f t="shared" si="490"/>
        <v>1.5618492402924882</v>
      </c>
      <c r="L2838" s="53">
        <f t="shared" si="491"/>
        <v>25.321888823581272</v>
      </c>
      <c r="M2838" s="93">
        <f t="shared" si="492"/>
        <v>3.1580758329309968</v>
      </c>
      <c r="N2838" s="53">
        <f t="shared" si="493"/>
        <v>17.748819784161395</v>
      </c>
      <c r="O2838">
        <f t="shared" si="494"/>
        <v>0.80125269250101316</v>
      </c>
      <c r="P2838" s="53">
        <f t="shared" si="495"/>
        <v>12.424600625459268</v>
      </c>
      <c r="Q2838" s="53">
        <v>0.2</v>
      </c>
      <c r="R2838" s="53">
        <f t="shared" si="496"/>
        <v>6.7309156905422167</v>
      </c>
    </row>
    <row r="2839" spans="2:18" ht="15">
      <c r="B2839" s="84">
        <v>33142</v>
      </c>
      <c r="C2839" s="85">
        <v>0</v>
      </c>
      <c r="D2839" s="86">
        <v>23</v>
      </c>
      <c r="E2839" s="87">
        <v>11</v>
      </c>
      <c r="F2839" s="96">
        <f t="shared" si="487"/>
        <v>17</v>
      </c>
      <c r="G2839" s="96"/>
      <c r="H2839" s="74">
        <f t="shared" si="488"/>
        <v>269</v>
      </c>
      <c r="I2839" s="53">
        <f t="shared" si="486"/>
        <v>0.9953347300523635</v>
      </c>
      <c r="J2839" s="53">
        <f t="shared" si="489"/>
        <v>-1.5342209840722851E-2</v>
      </c>
      <c r="K2839" s="53">
        <f t="shared" si="490"/>
        <v>1.554713341404206</v>
      </c>
      <c r="L2839" s="53">
        <f t="shared" si="491"/>
        <v>25.048602064298048</v>
      </c>
      <c r="M2839" s="93">
        <f t="shared" si="492"/>
        <v>2.8278269810850718</v>
      </c>
      <c r="N2839" s="53">
        <f t="shared" si="493"/>
        <v>14.75105348753922</v>
      </c>
      <c r="O2839">
        <f t="shared" si="494"/>
        <v>0.92399173474224472</v>
      </c>
      <c r="P2839" s="53">
        <f t="shared" si="495"/>
        <v>14.577982189385189</v>
      </c>
      <c r="Q2839" s="53">
        <v>0.2</v>
      </c>
      <c r="R2839" s="53">
        <f t="shared" si="496"/>
        <v>6.1606485591226772</v>
      </c>
    </row>
    <row r="2840" spans="2:18" ht="15">
      <c r="B2840" s="84">
        <v>33143</v>
      </c>
      <c r="C2840" s="85">
        <v>0</v>
      </c>
      <c r="D2840" s="86">
        <v>23</v>
      </c>
      <c r="E2840" s="87">
        <v>11</v>
      </c>
      <c r="F2840" s="96">
        <f t="shared" si="487"/>
        <v>17</v>
      </c>
      <c r="G2840" s="96"/>
      <c r="H2840" s="74">
        <f t="shared" si="488"/>
        <v>270</v>
      </c>
      <c r="I2840" s="53">
        <f t="shared" si="486"/>
        <v>0.99590432071990964</v>
      </c>
      <c r="J2840" s="53">
        <f t="shared" si="489"/>
        <v>-2.21488239387348E-2</v>
      </c>
      <c r="K2840" s="53">
        <f t="shared" si="490"/>
        <v>1.5475750188969246</v>
      </c>
      <c r="L2840" s="53">
        <f t="shared" si="491"/>
        <v>24.775164751272744</v>
      </c>
      <c r="M2840" s="93">
        <f t="shared" si="492"/>
        <v>2.7969576571434192</v>
      </c>
      <c r="N2840" s="53">
        <f t="shared" si="493"/>
        <v>14.59002699913194</v>
      </c>
      <c r="O2840">
        <f t="shared" si="494"/>
        <v>0.92399173474224472</v>
      </c>
      <c r="P2840" s="53">
        <f t="shared" si="495"/>
        <v>14.577982189385189</v>
      </c>
      <c r="Q2840" s="53">
        <v>0.2</v>
      </c>
      <c r="R2840" s="53">
        <f t="shared" si="496"/>
        <v>6.1238067812470165</v>
      </c>
    </row>
    <row r="2841" spans="2:18" ht="15">
      <c r="B2841" s="84">
        <v>33144</v>
      </c>
      <c r="C2841" s="85">
        <v>0</v>
      </c>
      <c r="D2841" s="86">
        <v>22</v>
      </c>
      <c r="E2841" s="87">
        <v>9</v>
      </c>
      <c r="F2841" s="96">
        <f t="shared" si="487"/>
        <v>15.5</v>
      </c>
      <c r="G2841" s="96"/>
      <c r="H2841" s="74">
        <f t="shared" si="488"/>
        <v>271</v>
      </c>
      <c r="I2841" s="53">
        <f t="shared" si="486"/>
        <v>0.996475123364848</v>
      </c>
      <c r="J2841" s="53">
        <f t="shared" si="489"/>
        <v>-2.8953864932543451E-2</v>
      </c>
      <c r="K2841" s="53">
        <f t="shared" si="490"/>
        <v>1.5404350100937725</v>
      </c>
      <c r="L2841" s="53">
        <f t="shared" si="491"/>
        <v>24.501656886570064</v>
      </c>
      <c r="M2841" s="93">
        <f t="shared" si="492"/>
        <v>2.7549317045828632</v>
      </c>
      <c r="N2841" s="53">
        <f t="shared" si="493"/>
        <v>15.018136640520137</v>
      </c>
      <c r="O2841">
        <f t="shared" si="494"/>
        <v>0.84852650924855288</v>
      </c>
      <c r="P2841" s="53">
        <f t="shared" si="495"/>
        <v>13.249293405289498</v>
      </c>
      <c r="Q2841" s="53">
        <v>0.2</v>
      </c>
      <c r="R2841" s="53">
        <f t="shared" si="496"/>
        <v>6.1570174367205679</v>
      </c>
    </row>
    <row r="2842" spans="2:18" ht="15">
      <c r="B2842" s="84">
        <v>33145</v>
      </c>
      <c r="C2842" s="85">
        <v>0</v>
      </c>
      <c r="D2842" s="86">
        <v>23</v>
      </c>
      <c r="E2842" s="87">
        <v>6</v>
      </c>
      <c r="F2842" s="96">
        <f t="shared" si="487"/>
        <v>14.5</v>
      </c>
      <c r="G2842" s="96"/>
      <c r="H2842" s="74">
        <f t="shared" si="488"/>
        <v>272</v>
      </c>
      <c r="I2842" s="53">
        <f t="shared" si="486"/>
        <v>0.99704696907749246</v>
      </c>
      <c r="J2842" s="53">
        <f t="shared" si="489"/>
        <v>-3.575564382406738E-2</v>
      </c>
      <c r="K2842" s="53">
        <f t="shared" si="490"/>
        <v>1.5332940626387306</v>
      </c>
      <c r="L2842" s="53">
        <f t="shared" si="491"/>
        <v>24.228159240286629</v>
      </c>
      <c r="M2842" s="93">
        <f t="shared" si="492"/>
        <v>3.021668908912444</v>
      </c>
      <c r="N2842" s="53">
        <f t="shared" si="493"/>
        <v>16.982194142537672</v>
      </c>
      <c r="O2842">
        <f t="shared" si="494"/>
        <v>0.80125269250101316</v>
      </c>
      <c r="P2842" s="53">
        <f t="shared" si="495"/>
        <v>12.424600625459268</v>
      </c>
      <c r="Q2842" s="53">
        <v>0.2</v>
      </c>
      <c r="R2842" s="53">
        <f t="shared" si="496"/>
        <v>6.5572661561568131</v>
      </c>
    </row>
    <row r="2843" spans="2:18" ht="15">
      <c r="B2843" s="84">
        <v>33146</v>
      </c>
      <c r="C2843" s="85">
        <v>0</v>
      </c>
      <c r="D2843" s="86">
        <v>21</v>
      </c>
      <c r="E2843" s="87">
        <v>8</v>
      </c>
      <c r="F2843" s="96">
        <f t="shared" si="487"/>
        <v>14.5</v>
      </c>
      <c r="G2843" s="96"/>
      <c r="H2843" s="74">
        <f t="shared" si="488"/>
        <v>273</v>
      </c>
      <c r="I2843" s="53">
        <f t="shared" si="486"/>
        <v>0.99761968863949657</v>
      </c>
      <c r="J2843" s="53">
        <f t="shared" si="489"/>
        <v>-4.255246372909955E-2</v>
      </c>
      <c r="K2843" s="53">
        <f t="shared" si="490"/>
        <v>1.5261529365628643</v>
      </c>
      <c r="L2843" s="53">
        <f t="shared" si="491"/>
        <v>23.954753326716986</v>
      </c>
      <c r="M2843" s="93">
        <f t="shared" si="492"/>
        <v>2.6125545972684119</v>
      </c>
      <c r="N2843" s="53">
        <f t="shared" si="493"/>
        <v>14.682915539796845</v>
      </c>
      <c r="O2843">
        <f t="shared" si="494"/>
        <v>0.80125269250101316</v>
      </c>
      <c r="P2843" s="53">
        <f t="shared" si="495"/>
        <v>12.424600625459268</v>
      </c>
      <c r="Q2843" s="53">
        <v>0.2</v>
      </c>
      <c r="R2843" s="53">
        <f t="shared" si="496"/>
        <v>6.0364530798519178</v>
      </c>
    </row>
    <row r="2844" spans="2:18" ht="15">
      <c r="B2844" s="84">
        <v>33147</v>
      </c>
      <c r="C2844" s="85">
        <v>0</v>
      </c>
      <c r="D2844" s="86">
        <v>16</v>
      </c>
      <c r="E2844" s="87">
        <v>13</v>
      </c>
      <c r="F2844" s="96">
        <f t="shared" si="487"/>
        <v>14.5</v>
      </c>
      <c r="G2844" s="96"/>
      <c r="H2844" s="74">
        <f t="shared" si="488"/>
        <v>274</v>
      </c>
      <c r="I2844" s="53">
        <f t="shared" si="486"/>
        <v>0.99819311257392784</v>
      </c>
      <c r="J2844" s="53">
        <f t="shared" si="489"/>
        <v>-4.9342619653318411E-2</v>
      </c>
      <c r="K2844" s="53">
        <f t="shared" si="490"/>
        <v>1.5190124063664594</v>
      </c>
      <c r="L2844" s="53">
        <f t="shared" si="491"/>
        <v>23.681521378654168</v>
      </c>
      <c r="M2844" s="93">
        <f t="shared" si="492"/>
        <v>1.2407155425019072</v>
      </c>
      <c r="N2844" s="53">
        <f t="shared" si="493"/>
        <v>6.9729916988207883</v>
      </c>
      <c r="O2844">
        <f t="shared" si="494"/>
        <v>0.80125269250101316</v>
      </c>
      <c r="P2844" s="53">
        <f t="shared" si="495"/>
        <v>12.424600625459268</v>
      </c>
      <c r="Q2844" s="53">
        <v>0.2</v>
      </c>
      <c r="R2844" s="53">
        <f t="shared" si="496"/>
        <v>4.2900665615288878</v>
      </c>
    </row>
    <row r="2845" spans="2:18" ht="15">
      <c r="B2845" s="84">
        <v>33148</v>
      </c>
      <c r="C2845" s="85">
        <v>0.4</v>
      </c>
      <c r="D2845" s="86">
        <v>28</v>
      </c>
      <c r="E2845" s="87">
        <v>12</v>
      </c>
      <c r="F2845" s="96">
        <f t="shared" si="487"/>
        <v>20</v>
      </c>
      <c r="G2845" s="96"/>
      <c r="H2845" s="74">
        <f t="shared" si="488"/>
        <v>275</v>
      </c>
      <c r="I2845" s="53">
        <f t="shared" si="486"/>
        <v>0.99876707119541852</v>
      </c>
      <c r="J2845" s="53">
        <f t="shared" si="489"/>
        <v>-5.6124398277060894E-2</v>
      </c>
      <c r="K2845" s="53">
        <f t="shared" si="490"/>
        <v>1.5118732631171512</v>
      </c>
      <c r="L2845" s="53">
        <f t="shared" si="491"/>
        <v>23.408546319817695</v>
      </c>
      <c r="M2845" s="93">
        <f t="shared" si="492"/>
        <v>3.3145586596823291</v>
      </c>
      <c r="N2845" s="53">
        <f t="shared" si="493"/>
        <v>15.917811497476034</v>
      </c>
      <c r="O2845">
        <f t="shared" si="494"/>
        <v>1.0926186229103982</v>
      </c>
      <c r="P2845" s="53">
        <f t="shared" si="495"/>
        <v>17.596754482591379</v>
      </c>
      <c r="Q2845" s="53">
        <v>0.2</v>
      </c>
      <c r="R2845" s="53">
        <f t="shared" si="496"/>
        <v>6.5519947660773301</v>
      </c>
    </row>
    <row r="2846" spans="2:18" ht="15">
      <c r="B2846" s="84">
        <v>33149</v>
      </c>
      <c r="C2846" s="85">
        <v>0</v>
      </c>
      <c r="D2846" s="86">
        <v>26</v>
      </c>
      <c r="E2846" s="87">
        <v>11</v>
      </c>
      <c r="F2846" s="96">
        <f t="shared" si="487"/>
        <v>18.5</v>
      </c>
      <c r="G2846" s="96"/>
      <c r="H2846" s="74">
        <f t="shared" si="488"/>
        <v>276</v>
      </c>
      <c r="I2846" s="53">
        <f t="shared" si="486"/>
        <v>0.9993413946603783</v>
      </c>
      <c r="J2846" s="53">
        <f t="shared" si="489"/>
        <v>-6.2896077750080936E-2</v>
      </c>
      <c r="K2846" s="53">
        <f t="shared" si="490"/>
        <v>1.5047363165639849</v>
      </c>
      <c r="L2846" s="53">
        <f t="shared" si="491"/>
        <v>23.135911735404175</v>
      </c>
      <c r="M2846" s="93">
        <f t="shared" si="492"/>
        <v>3.0460592512263887</v>
      </c>
      <c r="N2846" s="53">
        <f t="shared" si="493"/>
        <v>15.232850144592671</v>
      </c>
      <c r="O2846">
        <f t="shared" si="494"/>
        <v>1.0052337064307559</v>
      </c>
      <c r="P2846" s="53">
        <f t="shared" si="495"/>
        <v>16.024156693524468</v>
      </c>
      <c r="Q2846" s="53">
        <v>0.2</v>
      </c>
      <c r="R2846" s="53">
        <f t="shared" si="496"/>
        <v>6.3334179492538096</v>
      </c>
    </row>
    <row r="2847" spans="2:18" ht="15">
      <c r="B2847" s="84">
        <v>33150</v>
      </c>
      <c r="C2847" s="85">
        <v>0.2</v>
      </c>
      <c r="D2847" s="86">
        <v>18</v>
      </c>
      <c r="E2847" s="87">
        <v>12</v>
      </c>
      <c r="F2847" s="96">
        <f t="shared" si="487"/>
        <v>15</v>
      </c>
      <c r="G2847" s="96"/>
      <c r="H2847" s="74">
        <f t="shared" si="488"/>
        <v>277</v>
      </c>
      <c r="I2847" s="53">
        <f t="shared" si="486"/>
        <v>0.99991591301725413</v>
      </c>
      <c r="J2847" s="53">
        <f t="shared" si="489"/>
        <v>-6.9655927497567424E-2</v>
      </c>
      <c r="K2847" s="53">
        <f t="shared" si="490"/>
        <v>1.4976023972671788</v>
      </c>
      <c r="L2847" s="53">
        <f t="shared" si="491"/>
        <v>22.863701840757685</v>
      </c>
      <c r="M2847" s="93">
        <f t="shared" si="492"/>
        <v>1.7202655427346074</v>
      </c>
      <c r="N2847" s="53">
        <f t="shared" si="493"/>
        <v>9.5207485339680975</v>
      </c>
      <c r="O2847">
        <f t="shared" si="494"/>
        <v>0.8245943710158492</v>
      </c>
      <c r="P2847" s="53">
        <f t="shared" si="495"/>
        <v>12.831038046583151</v>
      </c>
      <c r="Q2847" s="53">
        <v>0.2</v>
      </c>
      <c r="R2847" s="53">
        <f t="shared" si="496"/>
        <v>4.8869801969264737</v>
      </c>
    </row>
    <row r="2848" spans="2:18" ht="15">
      <c r="B2848" s="84">
        <v>33151</v>
      </c>
      <c r="C2848" s="85">
        <v>20.8</v>
      </c>
      <c r="D2848" s="86">
        <v>20</v>
      </c>
      <c r="E2848" s="87">
        <v>9</v>
      </c>
      <c r="F2848" s="96">
        <f t="shared" si="487"/>
        <v>14.5</v>
      </c>
      <c r="G2848" s="96"/>
      <c r="H2848" s="74">
        <f t="shared" si="488"/>
        <v>278</v>
      </c>
      <c r="I2848" s="53">
        <f t="shared" si="486"/>
        <v>1.0004904562568209</v>
      </c>
      <c r="J2848" s="53">
        <f t="shared" si="489"/>
        <v>-7.6402208038679448E-2</v>
      </c>
      <c r="K2848" s="53">
        <f t="shared" si="490"/>
        <v>1.49047235874324</v>
      </c>
      <c r="L2848" s="53">
        <f t="shared" si="491"/>
        <v>22.59200144816208</v>
      </c>
      <c r="M2848" s="93">
        <f t="shared" si="492"/>
        <v>2.2664860255034962</v>
      </c>
      <c r="N2848" s="53">
        <f t="shared" si="493"/>
        <v>12.737962651342308</v>
      </c>
      <c r="O2848">
        <f t="shared" si="494"/>
        <v>0.80125269250101316</v>
      </c>
      <c r="P2848" s="53">
        <f t="shared" si="495"/>
        <v>12.424600625459268</v>
      </c>
      <c r="Q2848" s="53">
        <v>0.2</v>
      </c>
      <c r="R2848" s="53">
        <f t="shared" si="496"/>
        <v>5.5958988573681276</v>
      </c>
    </row>
    <row r="2849" spans="2:18" ht="15">
      <c r="B2849" s="84">
        <v>33152</v>
      </c>
      <c r="C2849" s="85">
        <v>1.6</v>
      </c>
      <c r="D2849" s="86">
        <v>22</v>
      </c>
      <c r="E2849" s="87">
        <v>7</v>
      </c>
      <c r="F2849" s="96">
        <f t="shared" si="487"/>
        <v>14.5</v>
      </c>
      <c r="G2849" s="96"/>
      <c r="H2849" s="74">
        <f t="shared" si="488"/>
        <v>279</v>
      </c>
      <c r="I2849" s="53">
        <f t="shared" si="486"/>
        <v>1.0010648543624907</v>
      </c>
      <c r="J2849" s="53">
        <f t="shared" si="489"/>
        <v>-8.3133170818912028E-2</v>
      </c>
      <c r="K2849" s="53">
        <f t="shared" si="490"/>
        <v>1.4833470796248718</v>
      </c>
      <c r="L2849" s="53">
        <f t="shared" si="491"/>
        <v>22.320895931759992</v>
      </c>
      <c r="M2849" s="93">
        <f t="shared" si="492"/>
        <v>2.6149250655035394</v>
      </c>
      <c r="N2849" s="53">
        <f t="shared" si="493"/>
        <v>14.696237896743009</v>
      </c>
      <c r="O2849">
        <f t="shared" si="494"/>
        <v>0.80125269250101316</v>
      </c>
      <c r="P2849" s="53">
        <f t="shared" si="495"/>
        <v>12.424600625459268</v>
      </c>
      <c r="Q2849" s="53">
        <v>0.2</v>
      </c>
      <c r="R2849" s="53">
        <f t="shared" si="496"/>
        <v>6.0394707470874121</v>
      </c>
    </row>
    <row r="2850" spans="2:18" ht="15">
      <c r="B2850" s="84">
        <v>33153</v>
      </c>
      <c r="C2850" s="85">
        <v>0</v>
      </c>
      <c r="D2850" s="86">
        <v>18</v>
      </c>
      <c r="E2850" s="87">
        <v>12</v>
      </c>
      <c r="F2850" s="96">
        <f t="shared" si="487"/>
        <v>15</v>
      </c>
      <c r="G2850" s="96"/>
      <c r="H2850" s="74">
        <f t="shared" si="488"/>
        <v>280</v>
      </c>
      <c r="I2850" s="53">
        <f t="shared" si="486"/>
        <v>1.0016389373606227</v>
      </c>
      <c r="J2850" s="53">
        <f t="shared" si="489"/>
        <v>-8.984705805761542E-2</v>
      </c>
      <c r="K2850" s="53">
        <f t="shared" si="490"/>
        <v>1.4762274658349086</v>
      </c>
      <c r="L2850" s="53">
        <f t="shared" si="491"/>
        <v>22.050471190607464</v>
      </c>
      <c r="M2850" s="93">
        <f t="shared" si="492"/>
        <v>1.6590780466986319</v>
      </c>
      <c r="N2850" s="53">
        <f t="shared" si="493"/>
        <v>9.1821085108379226</v>
      </c>
      <c r="O2850">
        <f t="shared" si="494"/>
        <v>0.8245943710158492</v>
      </c>
      <c r="P2850" s="53">
        <f t="shared" si="495"/>
        <v>12.831038046583151</v>
      </c>
      <c r="Q2850" s="53">
        <v>0.2</v>
      </c>
      <c r="R2850" s="53">
        <f t="shared" si="496"/>
        <v>4.8101109685627756</v>
      </c>
    </row>
    <row r="2851" spans="2:18" ht="15">
      <c r="B2851" s="84">
        <v>33154</v>
      </c>
      <c r="C2851" s="85">
        <v>2.6</v>
      </c>
      <c r="D2851" s="86">
        <v>23</v>
      </c>
      <c r="E2851" s="87">
        <v>9</v>
      </c>
      <c r="F2851" s="96">
        <f t="shared" si="487"/>
        <v>16</v>
      </c>
      <c r="G2851" s="96"/>
      <c r="H2851" s="74">
        <f t="shared" si="488"/>
        <v>281</v>
      </c>
      <c r="I2851" s="53">
        <f t="shared" si="486"/>
        <v>1.0022125353708218</v>
      </c>
      <c r="J2851" s="53">
        <f t="shared" si="489"/>
        <v>-9.6542102612042532E-2</v>
      </c>
      <c r="K2851" s="53">
        <f t="shared" si="490"/>
        <v>1.4691144527732658</v>
      </c>
      <c r="L2851" s="53">
        <f t="shared" si="491"/>
        <v>21.780813609876329</v>
      </c>
      <c r="M2851" s="93">
        <f t="shared" si="492"/>
        <v>2.5796114158981527</v>
      </c>
      <c r="N2851" s="53">
        <f t="shared" si="493"/>
        <v>13.854378162667828</v>
      </c>
      <c r="O2851">
        <f t="shared" si="494"/>
        <v>0.87306160859956128</v>
      </c>
      <c r="P2851" s="53">
        <f t="shared" si="495"/>
        <v>13.679665048200096</v>
      </c>
      <c r="Q2851" s="53">
        <v>0.2</v>
      </c>
      <c r="R2851" s="53">
        <f t="shared" si="496"/>
        <v>5.9136408441819119</v>
      </c>
    </row>
    <row r="2852" spans="2:18" ht="15">
      <c r="B2852" s="84">
        <v>33155</v>
      </c>
      <c r="C2852" s="85">
        <v>0</v>
      </c>
      <c r="D2852" s="86">
        <v>20</v>
      </c>
      <c r="E2852" s="87">
        <v>4</v>
      </c>
      <c r="F2852" s="96">
        <f t="shared" si="487"/>
        <v>12</v>
      </c>
      <c r="G2852" s="96"/>
      <c r="H2852" s="74">
        <f t="shared" si="488"/>
        <v>282</v>
      </c>
      <c r="I2852" s="53">
        <f t="shared" si="486"/>
        <v>1.0027854786562083</v>
      </c>
      <c r="J2852" s="53">
        <f t="shared" si="489"/>
        <v>-0.10321652785929418</v>
      </c>
      <c r="K2852" s="53">
        <f t="shared" si="490"/>
        <v>1.4620090075156542</v>
      </c>
      <c r="L2852" s="53">
        <f t="shared" si="491"/>
        <v>21.512010020221862</v>
      </c>
      <c r="M2852" s="93">
        <f t="shared" si="492"/>
        <v>2.401356949162877</v>
      </c>
      <c r="N2852" s="53">
        <f t="shared" si="493"/>
        <v>14.628166813750868</v>
      </c>
      <c r="O2852">
        <f t="shared" si="494"/>
        <v>0.69297786589913757</v>
      </c>
      <c r="P2852" s="53">
        <f t="shared" si="495"/>
        <v>10.559668732607534</v>
      </c>
      <c r="Q2852" s="53">
        <v>0.2</v>
      </c>
      <c r="R2852" s="53">
        <f t="shared" si="496"/>
        <v>5.907837694666326</v>
      </c>
    </row>
    <row r="2853" spans="2:18" ht="15">
      <c r="B2853" s="84">
        <v>33156</v>
      </c>
      <c r="C2853" s="85">
        <v>0</v>
      </c>
      <c r="D2853" s="86">
        <v>21</v>
      </c>
      <c r="E2853" s="87">
        <v>4</v>
      </c>
      <c r="F2853" s="96">
        <f t="shared" si="487"/>
        <v>12.5</v>
      </c>
      <c r="G2853" s="96"/>
      <c r="H2853" s="74">
        <f t="shared" si="488"/>
        <v>283</v>
      </c>
      <c r="I2853" s="53">
        <f t="shared" si="486"/>
        <v>1.0033575976736464</v>
      </c>
      <c r="J2853" s="53">
        <f t="shared" si="489"/>
        <v>-0.10986854759758873</v>
      </c>
      <c r="K2853" s="53">
        <f t="shared" si="490"/>
        <v>1.4549121310225004</v>
      </c>
      <c r="L2853" s="53">
        <f t="shared" si="491"/>
        <v>21.244147655336615</v>
      </c>
      <c r="M2853" s="93">
        <f t="shared" si="492"/>
        <v>2.4854548255627451</v>
      </c>
      <c r="N2853" s="53">
        <f t="shared" si="493"/>
        <v>14.890617000559009</v>
      </c>
      <c r="O2853">
        <f t="shared" si="494"/>
        <v>0.7135476731207917</v>
      </c>
      <c r="P2853" s="53">
        <f t="shared" si="495"/>
        <v>10.911278230138578</v>
      </c>
      <c r="Q2853" s="53">
        <v>0.2</v>
      </c>
      <c r="R2853" s="53">
        <f t="shared" si="496"/>
        <v>5.9906552176022849</v>
      </c>
    </row>
    <row r="2854" spans="2:18" ht="15">
      <c r="B2854" s="84">
        <v>33157</v>
      </c>
      <c r="C2854" s="85">
        <v>0</v>
      </c>
      <c r="D2854" s="86">
        <v>22</v>
      </c>
      <c r="E2854" s="87">
        <v>4</v>
      </c>
      <c r="F2854" s="96">
        <f t="shared" si="487"/>
        <v>13</v>
      </c>
      <c r="G2854" s="96"/>
      <c r="H2854" s="74">
        <f t="shared" si="488"/>
        <v>284</v>
      </c>
      <c r="I2854" s="53">
        <f t="shared" si="486"/>
        <v>1.0039287231239142</v>
      </c>
      <c r="J2854" s="53">
        <f t="shared" si="489"/>
        <v>-0.116496365968295</v>
      </c>
      <c r="K2854" s="53">
        <f t="shared" si="490"/>
        <v>1.4478248603562074</v>
      </c>
      <c r="L2854" s="53">
        <f t="shared" si="491"/>
        <v>20.977314107716502</v>
      </c>
      <c r="M2854" s="93">
        <f t="shared" si="492"/>
        <v>2.5670617985004305</v>
      </c>
      <c r="N2854" s="53">
        <f t="shared" si="493"/>
        <v>15.129865077779501</v>
      </c>
      <c r="O2854">
        <f t="shared" si="494"/>
        <v>0.73464846187074995</v>
      </c>
      <c r="P2854" s="53">
        <f t="shared" si="495"/>
        <v>11.273304901573978</v>
      </c>
      <c r="Q2854" s="53">
        <v>0.2</v>
      </c>
      <c r="R2854" s="53">
        <f t="shared" si="496"/>
        <v>6.0681919986351565</v>
      </c>
    </row>
    <row r="2855" spans="2:18" ht="15">
      <c r="B2855" s="84">
        <v>33158</v>
      </c>
      <c r="C2855" s="85">
        <v>0</v>
      </c>
      <c r="D2855" s="86">
        <v>21</v>
      </c>
      <c r="E2855" s="87">
        <v>7</v>
      </c>
      <c r="F2855" s="96">
        <f t="shared" si="487"/>
        <v>14</v>
      </c>
      <c r="G2855" s="96"/>
      <c r="H2855" s="74">
        <f t="shared" si="488"/>
        <v>285</v>
      </c>
      <c r="I2855" s="53">
        <f t="shared" si="486"/>
        <v>1.0044986860018028</v>
      </c>
      <c r="J2855" s="53">
        <f t="shared" si="489"/>
        <v>-0.12309817740020416</v>
      </c>
      <c r="K2855" s="53">
        <f t="shared" si="490"/>
        <v>1.4407482709045429</v>
      </c>
      <c r="L2855" s="53">
        <f t="shared" si="491"/>
        <v>20.711597282669892</v>
      </c>
      <c r="M2855" s="93">
        <f t="shared" si="492"/>
        <v>2.3078320718851919</v>
      </c>
      <c r="N2855" s="53">
        <f t="shared" si="493"/>
        <v>13.174269163980112</v>
      </c>
      <c r="O2855">
        <f t="shared" si="494"/>
        <v>0.77848917725545741</v>
      </c>
      <c r="P2855" s="53">
        <f t="shared" si="495"/>
        <v>12.02968899466322</v>
      </c>
      <c r="Q2855" s="53">
        <v>0.2</v>
      </c>
      <c r="R2855" s="53">
        <f t="shared" si="496"/>
        <v>5.6728584421014752</v>
      </c>
    </row>
    <row r="2856" spans="2:18" ht="15">
      <c r="B2856" s="84">
        <v>33159</v>
      </c>
      <c r="C2856" s="85">
        <v>2.8</v>
      </c>
      <c r="D2856" s="86">
        <v>24</v>
      </c>
      <c r="E2856" s="87">
        <v>11</v>
      </c>
      <c r="F2856" s="96">
        <f t="shared" si="487"/>
        <v>17.5</v>
      </c>
      <c r="G2856" s="96"/>
      <c r="H2856" s="74">
        <f t="shared" si="488"/>
        <v>286</v>
      </c>
      <c r="I2856" s="53">
        <f t="shared" si="486"/>
        <v>1.0050673176461264</v>
      </c>
      <c r="J2856" s="53">
        <f t="shared" si="489"/>
        <v>-0.12967216657752278</v>
      </c>
      <c r="K2856" s="53">
        <f t="shared" si="490"/>
        <v>1.4336834786075918</v>
      </c>
      <c r="L2856" s="53">
        <f t="shared" si="491"/>
        <v>20.447085350606343</v>
      </c>
      <c r="M2856" s="93">
        <f t="shared" si="492"/>
        <v>2.4371219709624614</v>
      </c>
      <c r="N2856" s="53">
        <f t="shared" si="493"/>
        <v>12.532912493117959</v>
      </c>
      <c r="O2856">
        <f t="shared" si="494"/>
        <v>0.95041280970568121</v>
      </c>
      <c r="P2856" s="53">
        <f t="shared" si="495"/>
        <v>15.046556310891852</v>
      </c>
      <c r="Q2856" s="53">
        <v>0.2</v>
      </c>
      <c r="R2856" s="53">
        <f t="shared" si="496"/>
        <v>5.6731331853909186</v>
      </c>
    </row>
    <row r="2857" spans="2:18" ht="15">
      <c r="B2857" s="84">
        <v>33160</v>
      </c>
      <c r="C2857" s="85">
        <v>0</v>
      </c>
      <c r="D2857" s="86">
        <v>24</v>
      </c>
      <c r="E2857" s="87">
        <v>10</v>
      </c>
      <c r="F2857" s="96">
        <f t="shared" si="487"/>
        <v>17</v>
      </c>
      <c r="G2857" s="96"/>
      <c r="H2857" s="74">
        <f t="shared" si="488"/>
        <v>287</v>
      </c>
      <c r="I2857" s="53">
        <f t="shared" si="486"/>
        <v>1.0056344497896332</v>
      </c>
      <c r="J2857" s="53">
        <f t="shared" si="489"/>
        <v>-0.13621650843313457</v>
      </c>
      <c r="K2857" s="53">
        <f t="shared" si="490"/>
        <v>1.4266316421852574</v>
      </c>
      <c r="L2857" s="53">
        <f t="shared" si="491"/>
        <v>20.183866697645719</v>
      </c>
      <c r="M2857" s="93">
        <f t="shared" si="492"/>
        <v>2.4612011231227395</v>
      </c>
      <c r="N2857" s="53">
        <f t="shared" si="493"/>
        <v>12.838589366894134</v>
      </c>
      <c r="O2857">
        <f t="shared" si="494"/>
        <v>0.92399173474224472</v>
      </c>
      <c r="P2857" s="53">
        <f t="shared" si="495"/>
        <v>14.577982189385189</v>
      </c>
      <c r="Q2857" s="53">
        <v>0.2</v>
      </c>
      <c r="R2857" s="53">
        <f t="shared" si="496"/>
        <v>5.7230896268942981</v>
      </c>
    </row>
    <row r="2858" spans="2:18" ht="15">
      <c r="B2858" s="84">
        <v>33161</v>
      </c>
      <c r="C2858" s="85">
        <v>0</v>
      </c>
      <c r="D2858" s="86">
        <v>24</v>
      </c>
      <c r="E2858" s="87">
        <v>8</v>
      </c>
      <c r="F2858" s="96">
        <f t="shared" si="487"/>
        <v>16</v>
      </c>
      <c r="G2858" s="96"/>
      <c r="H2858" s="74">
        <f t="shared" si="488"/>
        <v>288</v>
      </c>
      <c r="I2858" s="53">
        <f t="shared" si="486"/>
        <v>1.0061999146087979</v>
      </c>
      <c r="J2858" s="53">
        <f t="shared" si="489"/>
        <v>-0.14272936816864831</v>
      </c>
      <c r="K2858" s="53">
        <f t="shared" si="490"/>
        <v>1.4195939653619358</v>
      </c>
      <c r="L2858" s="53">
        <f t="shared" si="491"/>
        <v>19.922029874595928</v>
      </c>
      <c r="M2858" s="93">
        <f t="shared" si="492"/>
        <v>2.5223755740245721</v>
      </c>
      <c r="N2858" s="53">
        <f t="shared" si="493"/>
        <v>13.546980314725232</v>
      </c>
      <c r="O2858">
        <f t="shared" si="494"/>
        <v>0.87306160859956128</v>
      </c>
      <c r="P2858" s="53">
        <f t="shared" si="495"/>
        <v>13.679665048200096</v>
      </c>
      <c r="Q2858" s="53">
        <v>0.2</v>
      </c>
      <c r="R2858" s="53">
        <f t="shared" si="496"/>
        <v>5.8435790517240038</v>
      </c>
    </row>
    <row r="2859" spans="2:18" ht="15">
      <c r="B2859" s="84">
        <v>33162</v>
      </c>
      <c r="C2859" s="85">
        <v>0</v>
      </c>
      <c r="D2859" s="86">
        <v>23</v>
      </c>
      <c r="E2859" s="87">
        <v>11</v>
      </c>
      <c r="F2859" s="96">
        <f t="shared" si="487"/>
        <v>17</v>
      </c>
      <c r="G2859" s="96"/>
      <c r="H2859" s="74">
        <f t="shared" si="488"/>
        <v>289</v>
      </c>
      <c r="I2859" s="53">
        <f t="shared" si="486"/>
        <v>1.0067635447734826</v>
      </c>
      <c r="J2859" s="53">
        <f t="shared" si="489"/>
        <v>-0.14920890130282444</v>
      </c>
      <c r="K2859" s="53">
        <f t="shared" si="490"/>
        <v>1.4125716990844581</v>
      </c>
      <c r="L2859" s="53">
        <f t="shared" si="491"/>
        <v>19.661663544351988</v>
      </c>
      <c r="M2859" s="93">
        <f t="shared" si="492"/>
        <v>2.2196760729806178</v>
      </c>
      <c r="N2859" s="53">
        <f t="shared" si="493"/>
        <v>11.57870007484842</v>
      </c>
      <c r="O2859">
        <f t="shared" si="494"/>
        <v>0.92399173474224472</v>
      </c>
      <c r="P2859" s="53">
        <f t="shared" si="495"/>
        <v>14.577982189385189</v>
      </c>
      <c r="Q2859" s="53">
        <v>0.2</v>
      </c>
      <c r="R2859" s="53">
        <f t="shared" si="496"/>
        <v>5.4348354278207269</v>
      </c>
    </row>
    <row r="2860" spans="2:18" ht="15">
      <c r="B2860" s="84">
        <v>33163</v>
      </c>
      <c r="C2860" s="85">
        <v>9.1999999999999993</v>
      </c>
      <c r="D2860" s="86">
        <v>16</v>
      </c>
      <c r="E2860" s="87">
        <v>14</v>
      </c>
      <c r="F2860" s="96">
        <f t="shared" si="487"/>
        <v>15</v>
      </c>
      <c r="G2860" s="96"/>
      <c r="H2860" s="74">
        <f t="shared" si="488"/>
        <v>290</v>
      </c>
      <c r="I2860" s="53">
        <f t="shared" si="486"/>
        <v>1.0073251734964539</v>
      </c>
      <c r="J2860" s="53">
        <f t="shared" si="489"/>
        <v>-0.15565325374995273</v>
      </c>
      <c r="K2860" s="53">
        <f t="shared" si="490"/>
        <v>1.4055661437289482</v>
      </c>
      <c r="L2860" s="53">
        <f t="shared" si="491"/>
        <v>19.402856427776385</v>
      </c>
      <c r="M2860" s="93">
        <f t="shared" si="492"/>
        <v>0.8428571692029253</v>
      </c>
      <c r="N2860" s="53">
        <f t="shared" si="493"/>
        <v>4.6647630605196895</v>
      </c>
      <c r="O2860">
        <f t="shared" si="494"/>
        <v>0.8245943710158492</v>
      </c>
      <c r="P2860" s="53">
        <f t="shared" si="495"/>
        <v>12.831038046583151</v>
      </c>
      <c r="Q2860" s="53">
        <v>0.2</v>
      </c>
      <c r="R2860" s="53">
        <f t="shared" si="496"/>
        <v>3.7847009895280705</v>
      </c>
    </row>
    <row r="2861" spans="2:18" ht="15">
      <c r="B2861" s="84">
        <v>33164</v>
      </c>
      <c r="C2861" s="85">
        <v>14</v>
      </c>
      <c r="D2861" s="86">
        <v>22</v>
      </c>
      <c r="E2861" s="87">
        <v>11</v>
      </c>
      <c r="F2861" s="96">
        <f t="shared" si="487"/>
        <v>16.5</v>
      </c>
      <c r="G2861" s="96"/>
      <c r="H2861" s="74">
        <f t="shared" si="488"/>
        <v>291</v>
      </c>
      <c r="I2861" s="53">
        <f t="shared" si="486"/>
        <v>1.0078846345827368</v>
      </c>
      <c r="J2861" s="53">
        <f t="shared" si="489"/>
        <v>-0.16206056192979862</v>
      </c>
      <c r="K2861" s="53">
        <f t="shared" si="490"/>
        <v>1.3985786512916953</v>
      </c>
      <c r="L2861" s="53">
        <f t="shared" si="491"/>
        <v>19.145697248126826</v>
      </c>
      <c r="M2861" s="93">
        <f t="shared" si="492"/>
        <v>2.0396757065419195</v>
      </c>
      <c r="N2861" s="53">
        <f t="shared" si="493"/>
        <v>10.794846000702021</v>
      </c>
      <c r="O2861">
        <f t="shared" si="494"/>
        <v>0.89821237770744478</v>
      </c>
      <c r="P2861" s="53">
        <f t="shared" si="495"/>
        <v>14.122457624351155</v>
      </c>
      <c r="Q2861" s="53">
        <v>0.2</v>
      </c>
      <c r="R2861" s="53">
        <f t="shared" si="496"/>
        <v>5.2360198639267486</v>
      </c>
    </row>
    <row r="2862" spans="2:18" ht="15">
      <c r="B2862" s="84">
        <v>33165</v>
      </c>
      <c r="C2862" s="85">
        <v>3</v>
      </c>
      <c r="D2862" s="86">
        <v>21</v>
      </c>
      <c r="E2862" s="87">
        <v>10</v>
      </c>
      <c r="F2862" s="96">
        <f t="shared" si="487"/>
        <v>15.5</v>
      </c>
      <c r="G2862" s="96"/>
      <c r="H2862" s="74">
        <f t="shared" si="488"/>
        <v>292</v>
      </c>
      <c r="I2862" s="53">
        <f t="shared" si="486"/>
        <v>1.0084417624787954</v>
      </c>
      <c r="J2862" s="53">
        <f t="shared" si="489"/>
        <v>-0.16842895291072263</v>
      </c>
      <c r="K2862" s="53">
        <f t="shared" si="490"/>
        <v>1.3916106275586073</v>
      </c>
      <c r="L2862" s="53">
        <f t="shared" si="491"/>
        <v>18.89027467410472</v>
      </c>
      <c r="M2862" s="93">
        <f t="shared" si="492"/>
        <v>1.9537919795493859</v>
      </c>
      <c r="N2862" s="53">
        <f t="shared" si="493"/>
        <v>10.650832057728943</v>
      </c>
      <c r="O2862">
        <f t="shared" si="494"/>
        <v>0.84852650924855288</v>
      </c>
      <c r="P2862" s="53">
        <f t="shared" si="495"/>
        <v>13.249293405289498</v>
      </c>
      <c r="Q2862" s="53">
        <v>0.2</v>
      </c>
      <c r="R2862" s="53">
        <f t="shared" si="496"/>
        <v>5.1636174649137194</v>
      </c>
    </row>
    <row r="2863" spans="2:18" ht="15">
      <c r="B2863" s="84">
        <v>33166</v>
      </c>
      <c r="C2863" s="85">
        <v>0.4</v>
      </c>
      <c r="D2863" s="86">
        <v>15</v>
      </c>
      <c r="E2863" s="87">
        <v>9</v>
      </c>
      <c r="F2863" s="96">
        <f t="shared" si="487"/>
        <v>12</v>
      </c>
      <c r="G2863" s="96"/>
      <c r="H2863" s="74">
        <f t="shared" si="488"/>
        <v>293</v>
      </c>
      <c r="I2863" s="53">
        <f t="shared" si="486"/>
        <v>1.0089963923215213</v>
      </c>
      <c r="J2863" s="53">
        <f t="shared" si="489"/>
        <v>-0.17475654458762296</v>
      </c>
      <c r="K2863" s="53">
        <f t="shared" si="490"/>
        <v>1.3846635342471949</v>
      </c>
      <c r="L2863" s="53">
        <f t="shared" si="491"/>
        <v>18.636677261603971</v>
      </c>
      <c r="M2863" s="93">
        <f t="shared" si="492"/>
        <v>1.2739718952500181</v>
      </c>
      <c r="N2863" s="53">
        <f t="shared" si="493"/>
        <v>7.7605594646161009</v>
      </c>
      <c r="O2863">
        <f t="shared" si="494"/>
        <v>0.69297786589913757</v>
      </c>
      <c r="P2863" s="53">
        <f t="shared" si="495"/>
        <v>10.559668732607534</v>
      </c>
      <c r="Q2863" s="53">
        <v>0.2</v>
      </c>
      <c r="R2863" s="53">
        <f t="shared" si="496"/>
        <v>4.3702820320001781</v>
      </c>
    </row>
    <row r="2864" spans="2:18" ht="15">
      <c r="B2864" s="84">
        <v>33167</v>
      </c>
      <c r="C2864" s="85">
        <v>3.4</v>
      </c>
      <c r="D2864" s="86">
        <v>22</v>
      </c>
      <c r="E2864" s="87">
        <v>10</v>
      </c>
      <c r="F2864" s="96">
        <f t="shared" si="487"/>
        <v>16</v>
      </c>
      <c r="G2864" s="96"/>
      <c r="H2864" s="74">
        <f t="shared" si="488"/>
        <v>294</v>
      </c>
      <c r="I2864" s="53">
        <f t="shared" si="486"/>
        <v>1.0095483599870214</v>
      </c>
      <c r="J2864" s="53">
        <f t="shared" si="489"/>
        <v>-0.18104144589631799</v>
      </c>
      <c r="K2864" s="53">
        <f t="shared" si="490"/>
        <v>1.3777388911144641</v>
      </c>
      <c r="L2864" s="53">
        <f t="shared" si="491"/>
        <v>18.384993394248252</v>
      </c>
      <c r="M2864" s="93">
        <f t="shared" si="492"/>
        <v>2.0159059886406427</v>
      </c>
      <c r="N2864" s="53">
        <f t="shared" si="493"/>
        <v>10.826872502923093</v>
      </c>
      <c r="O2864">
        <f t="shared" si="494"/>
        <v>0.87306160859956128</v>
      </c>
      <c r="P2864" s="53">
        <f t="shared" si="495"/>
        <v>13.679665048200096</v>
      </c>
      <c r="Q2864" s="53">
        <v>0.2</v>
      </c>
      <c r="R2864" s="53">
        <f t="shared" si="496"/>
        <v>5.2236149555238063</v>
      </c>
    </row>
    <row r="2865" spans="2:18" ht="15">
      <c r="B2865" s="84">
        <v>33168</v>
      </c>
      <c r="C2865" s="85">
        <v>0</v>
      </c>
      <c r="D2865" s="86">
        <v>16</v>
      </c>
      <c r="E2865" s="87">
        <v>6</v>
      </c>
      <c r="F2865" s="96">
        <f t="shared" si="487"/>
        <v>11</v>
      </c>
      <c r="G2865" s="96"/>
      <c r="H2865" s="74">
        <f t="shared" si="488"/>
        <v>295</v>
      </c>
      <c r="I2865" s="53">
        <f t="shared" si="486"/>
        <v>1.0100975021391829</v>
      </c>
      <c r="J2865" s="53">
        <f t="shared" si="489"/>
        <v>-0.18728175706601952</v>
      </c>
      <c r="K2865" s="53">
        <f t="shared" si="490"/>
        <v>1.370838278023415</v>
      </c>
      <c r="L2865" s="53">
        <f t="shared" si="491"/>
        <v>18.135311222811147</v>
      </c>
      <c r="M2865" s="93">
        <f t="shared" si="492"/>
        <v>1.5467387797785008</v>
      </c>
      <c r="N2865" s="53">
        <f t="shared" si="493"/>
        <v>9.74931122181642</v>
      </c>
      <c r="O2865">
        <f t="shared" si="494"/>
        <v>0.65338616455683207</v>
      </c>
      <c r="P2865" s="53">
        <f t="shared" si="495"/>
        <v>9.8866562389251857</v>
      </c>
      <c r="Q2865" s="53">
        <v>0.2</v>
      </c>
      <c r="R2865" s="53">
        <f t="shared" si="496"/>
        <v>4.7722885483483379</v>
      </c>
    </row>
    <row r="2866" spans="2:18" ht="15">
      <c r="B2866" s="84">
        <v>33169</v>
      </c>
      <c r="C2866" s="85">
        <v>0</v>
      </c>
      <c r="D2866" s="86">
        <v>18</v>
      </c>
      <c r="E2866" s="87">
        <v>4</v>
      </c>
      <c r="F2866" s="96">
        <f t="shared" si="487"/>
        <v>11</v>
      </c>
      <c r="G2866" s="96"/>
      <c r="H2866" s="74">
        <f t="shared" si="488"/>
        <v>296</v>
      </c>
      <c r="I2866" s="53">
        <f t="shared" si="486"/>
        <v>1.0106436562780083</v>
      </c>
      <c r="J2866" s="53">
        <f t="shared" si="489"/>
        <v>-0.19347556991152742</v>
      </c>
      <c r="K2866" s="53">
        <f t="shared" si="490"/>
        <v>1.3639633369601956</v>
      </c>
      <c r="L2866" s="53">
        <f t="shared" si="491"/>
        <v>17.887718603622275</v>
      </c>
      <c r="M2866" s="93">
        <f t="shared" si="492"/>
        <v>1.8051401811434302</v>
      </c>
      <c r="N2866" s="53">
        <f t="shared" si="493"/>
        <v>11.37805145578208</v>
      </c>
      <c r="O2866">
        <f t="shared" si="494"/>
        <v>0.65338616455683207</v>
      </c>
      <c r="P2866" s="53">
        <f t="shared" si="495"/>
        <v>9.8866562389251857</v>
      </c>
      <c r="Q2866" s="53">
        <v>0.2</v>
      </c>
      <c r="R2866" s="53">
        <f t="shared" si="496"/>
        <v>5.1350533182404101</v>
      </c>
    </row>
    <row r="2867" spans="2:18" ht="15">
      <c r="B2867" s="84">
        <v>33170</v>
      </c>
      <c r="C2867" s="85">
        <v>0</v>
      </c>
      <c r="D2867" s="86">
        <v>16</v>
      </c>
      <c r="E2867" s="87">
        <v>4</v>
      </c>
      <c r="F2867" s="96">
        <f t="shared" si="487"/>
        <v>10</v>
      </c>
      <c r="G2867" s="96"/>
      <c r="H2867" s="74">
        <f t="shared" si="488"/>
        <v>297</v>
      </c>
      <c r="I2867" s="53">
        <f t="shared" si="486"/>
        <v>1.0111866607877009</v>
      </c>
      <c r="J2867" s="53">
        <f t="shared" si="489"/>
        <v>-0.19962096816676864</v>
      </c>
      <c r="K2867" s="53">
        <f t="shared" si="490"/>
        <v>1.3571157739932649</v>
      </c>
      <c r="L2867" s="53">
        <f t="shared" si="491"/>
        <v>17.642303036069933</v>
      </c>
      <c r="M2867" s="93">
        <f t="shared" si="492"/>
        <v>1.5910732347155749</v>
      </c>
      <c r="N2867" s="53">
        <f t="shared" si="493"/>
        <v>10.389504175139926</v>
      </c>
      <c r="O2867">
        <f t="shared" si="494"/>
        <v>0.61578519545801924</v>
      </c>
      <c r="P2867" s="53">
        <f t="shared" si="495"/>
        <v>9.2522328593138266</v>
      </c>
      <c r="Q2867" s="53">
        <v>0.2</v>
      </c>
      <c r="R2867" s="53">
        <f t="shared" si="496"/>
        <v>4.8696835425878042</v>
      </c>
    </row>
    <row r="2868" spans="2:18" ht="15">
      <c r="B2868" s="84">
        <v>33171</v>
      </c>
      <c r="C2868" s="85">
        <v>0</v>
      </c>
      <c r="D2868" s="86">
        <v>13</v>
      </c>
      <c r="E2868" s="87">
        <v>2</v>
      </c>
      <c r="F2868" s="96">
        <f t="shared" si="487"/>
        <v>7.5</v>
      </c>
      <c r="G2868" s="96"/>
      <c r="H2868" s="74">
        <f t="shared" si="488"/>
        <v>298</v>
      </c>
      <c r="I2868" s="53">
        <f t="shared" si="486"/>
        <v>1.0117263549844906</v>
      </c>
      <c r="J2868" s="53">
        <f t="shared" si="489"/>
        <v>-0.20571602786129212</v>
      </c>
      <c r="K2868" s="53">
        <f t="shared" si="490"/>
        <v>1.3502973611651965</v>
      </c>
      <c r="L2868" s="53">
        <f t="shared" si="491"/>
        <v>17.399151599318937</v>
      </c>
      <c r="M2868" s="93">
        <f t="shared" si="492"/>
        <v>1.3672389101816407</v>
      </c>
      <c r="N2868" s="53">
        <f t="shared" si="493"/>
        <v>9.810097779327009</v>
      </c>
      <c r="O2868">
        <f t="shared" si="494"/>
        <v>0.52994046015629992</v>
      </c>
      <c r="P2868" s="53">
        <f t="shared" si="495"/>
        <v>7.8224239699391331</v>
      </c>
      <c r="Q2868" s="53">
        <v>0.2</v>
      </c>
      <c r="R2868" s="53">
        <f t="shared" si="496"/>
        <v>4.6246242815623884</v>
      </c>
    </row>
    <row r="2869" spans="2:18" ht="15">
      <c r="B2869" s="84">
        <v>33172</v>
      </c>
      <c r="C2869" s="85">
        <v>7.8</v>
      </c>
      <c r="D2869" s="86">
        <v>14</v>
      </c>
      <c r="E2869" s="87">
        <v>8</v>
      </c>
      <c r="F2869" s="96">
        <f t="shared" si="487"/>
        <v>11</v>
      </c>
      <c r="G2869" s="96"/>
      <c r="H2869" s="74">
        <f t="shared" si="488"/>
        <v>299</v>
      </c>
      <c r="I2869" s="53">
        <f t="shared" si="486"/>
        <v>1.0122625791641815</v>
      </c>
      <c r="J2869" s="53">
        <f t="shared" si="489"/>
        <v>-0.21175881774130711</v>
      </c>
      <c r="K2869" s="53">
        <f t="shared" si="490"/>
        <v>1.3435099383070224</v>
      </c>
      <c r="L2869" s="53">
        <f t="shared" si="491"/>
        <v>17.158350888370411</v>
      </c>
      <c r="M2869" s="93">
        <f t="shared" si="492"/>
        <v>1.1335563950953167</v>
      </c>
      <c r="N2869" s="53">
        <f t="shared" si="493"/>
        <v>7.1449647657034516</v>
      </c>
      <c r="O2869">
        <f t="shared" si="494"/>
        <v>0.65338616455683207</v>
      </c>
      <c r="P2869" s="53">
        <f t="shared" si="495"/>
        <v>9.8866562389251857</v>
      </c>
      <c r="Q2869" s="53">
        <v>0.2</v>
      </c>
      <c r="R2869" s="53">
        <f t="shared" si="496"/>
        <v>4.1922297254808383</v>
      </c>
    </row>
    <row r="2870" spans="2:18" ht="15">
      <c r="B2870" s="84">
        <v>33173</v>
      </c>
      <c r="C2870" s="85">
        <v>11.6</v>
      </c>
      <c r="D2870" s="86">
        <v>10</v>
      </c>
      <c r="E2870" s="87">
        <v>3</v>
      </c>
      <c r="F2870" s="96">
        <f t="shared" si="487"/>
        <v>6.5</v>
      </c>
      <c r="G2870" s="96"/>
      <c r="H2870" s="74">
        <f t="shared" si="488"/>
        <v>300</v>
      </c>
      <c r="I2870" s="53">
        <f t="shared" si="486"/>
        <v>1.0127951746494115</v>
      </c>
      <c r="J2870" s="53">
        <f t="shared" si="489"/>
        <v>-0.2177473997368205</v>
      </c>
      <c r="K2870" s="53">
        <f t="shared" si="490"/>
        <v>1.3367554147642666</v>
      </c>
      <c r="L2870" s="53">
        <f t="shared" si="491"/>
        <v>16.919986949598503</v>
      </c>
      <c r="M2870" s="93">
        <f t="shared" si="492"/>
        <v>1.0187199023384836</v>
      </c>
      <c r="N2870" s="53">
        <f t="shared" si="493"/>
        <v>7.6102332013663219</v>
      </c>
      <c r="O2870">
        <f t="shared" si="494"/>
        <v>0.4986553243273773</v>
      </c>
      <c r="P2870" s="53">
        <f t="shared" si="495"/>
        <v>7.3082650054301794</v>
      </c>
      <c r="Q2870" s="53">
        <v>0.2</v>
      </c>
      <c r="R2870" s="53">
        <f t="shared" si="496"/>
        <v>4.0989863249362388</v>
      </c>
    </row>
    <row r="2871" spans="2:18" ht="15">
      <c r="B2871" s="84">
        <v>33174</v>
      </c>
      <c r="C2871" s="85">
        <v>15.6</v>
      </c>
      <c r="D2871" s="86">
        <v>15</v>
      </c>
      <c r="E2871" s="87">
        <v>1</v>
      </c>
      <c r="F2871" s="96">
        <f t="shared" si="487"/>
        <v>8</v>
      </c>
      <c r="G2871" s="96"/>
      <c r="H2871" s="74">
        <f t="shared" si="488"/>
        <v>301</v>
      </c>
      <c r="I2871" s="53">
        <f t="shared" si="486"/>
        <v>1.0133239838366084</v>
      </c>
      <c r="J2871" s="53">
        <f t="shared" si="489"/>
        <v>-0.22367982947638354</v>
      </c>
      <c r="K2871" s="53">
        <f t="shared" si="490"/>
        <v>1.3300357710230664</v>
      </c>
      <c r="L2871" s="53">
        <f t="shared" si="491"/>
        <v>16.684145215907556</v>
      </c>
      <c r="M2871" s="93">
        <f t="shared" si="492"/>
        <v>1.508298011775963</v>
      </c>
      <c r="N2871" s="53">
        <f t="shared" si="493"/>
        <v>10.612480382148636</v>
      </c>
      <c r="O2871">
        <f t="shared" si="494"/>
        <v>0.54621768965488293</v>
      </c>
      <c r="P2871" s="53">
        <f t="shared" si="495"/>
        <v>8.0914455460972867</v>
      </c>
      <c r="Q2871" s="53">
        <v>0.2</v>
      </c>
      <c r="R2871" s="53">
        <f t="shared" si="496"/>
        <v>4.8242224070211126</v>
      </c>
    </row>
    <row r="2872" spans="2:18" ht="15">
      <c r="B2872" s="84">
        <v>33175</v>
      </c>
      <c r="C2872" s="85">
        <v>2</v>
      </c>
      <c r="D2872" s="86">
        <v>10</v>
      </c>
      <c r="E2872" s="87">
        <v>7</v>
      </c>
      <c r="F2872" s="96">
        <f t="shared" si="487"/>
        <v>8.5</v>
      </c>
      <c r="G2872" s="96"/>
      <c r="H2872" s="74">
        <f t="shared" si="488"/>
        <v>302</v>
      </c>
      <c r="I2872" s="53">
        <f t="shared" si="486"/>
        <v>1.0138488502426257</v>
      </c>
      <c r="J2872" s="53">
        <f t="shared" si="489"/>
        <v>-0.22955415685093136</v>
      </c>
      <c r="K2872" s="53">
        <f t="shared" si="490"/>
        <v>1.3233530602239887</v>
      </c>
      <c r="L2872" s="53">
        <f t="shared" si="491"/>
        <v>16.450910441660312</v>
      </c>
      <c r="M2872" s="93">
        <f t="shared" si="492"/>
        <v>0.7017877569926565</v>
      </c>
      <c r="N2872" s="53">
        <f t="shared" si="493"/>
        <v>4.8439481616725732</v>
      </c>
      <c r="O2872">
        <f t="shared" si="494"/>
        <v>0.56293085323359648</v>
      </c>
      <c r="P2872" s="53">
        <f t="shared" si="495"/>
        <v>8.3687143143084199</v>
      </c>
      <c r="Q2872" s="53">
        <v>0.2</v>
      </c>
      <c r="R2872" s="53">
        <f t="shared" si="496"/>
        <v>3.5820582776375609</v>
      </c>
    </row>
    <row r="2873" spans="2:18" ht="15">
      <c r="B2873" s="84">
        <v>33176</v>
      </c>
      <c r="C2873" s="85">
        <v>0.4</v>
      </c>
      <c r="D2873" s="86">
        <v>19</v>
      </c>
      <c r="E2873" s="87">
        <v>4</v>
      </c>
      <c r="F2873" s="96">
        <f t="shared" si="487"/>
        <v>11.5</v>
      </c>
      <c r="G2873" s="96"/>
      <c r="H2873" s="74">
        <f t="shared" si="488"/>
        <v>303</v>
      </c>
      <c r="I2873" s="53">
        <f t="shared" si="486"/>
        <v>1.0143696185510496</v>
      </c>
      <c r="J2873" s="53">
        <f t="shared" si="489"/>
        <v>-0.23536842662812049</v>
      </c>
      <c r="K2873" s="53">
        <f t="shared" si="490"/>
        <v>1.3167094095504064</v>
      </c>
      <c r="L2873" s="53">
        <f t="shared" si="491"/>
        <v>16.220366637536831</v>
      </c>
      <c r="M2873" s="93">
        <f t="shared" si="492"/>
        <v>1.7237464707791046</v>
      </c>
      <c r="N2873" s="53">
        <f t="shared" si="493"/>
        <v>10.679605675614955</v>
      </c>
      <c r="O2873">
        <f t="shared" si="494"/>
        <v>0.67292773448592091</v>
      </c>
      <c r="P2873" s="53">
        <f t="shared" si="495"/>
        <v>10.218213752667999</v>
      </c>
      <c r="Q2873" s="53">
        <v>0.2</v>
      </c>
      <c r="R2873" s="53">
        <f t="shared" si="496"/>
        <v>5.0018011872021848</v>
      </c>
    </row>
    <row r="2874" spans="2:18" ht="15">
      <c r="B2874" s="84">
        <v>33177</v>
      </c>
      <c r="C2874" s="85">
        <v>0</v>
      </c>
      <c r="D2874" s="86">
        <v>8</v>
      </c>
      <c r="E2874" s="87">
        <v>2</v>
      </c>
      <c r="F2874" s="96">
        <f t="shared" si="487"/>
        <v>5</v>
      </c>
      <c r="G2874" s="96"/>
      <c r="H2874" s="74">
        <f t="shared" si="488"/>
        <v>304</v>
      </c>
      <c r="I2874" s="53">
        <f t="shared" si="486"/>
        <v>1.0148861346581595</v>
      </c>
      <c r="J2874" s="53">
        <f t="shared" si="489"/>
        <v>-0.24112067911849694</v>
      </c>
      <c r="K2874" s="53">
        <f t="shared" si="490"/>
        <v>1.3101070214775534</v>
      </c>
      <c r="L2874" s="53">
        <f t="shared" si="491"/>
        <v>15.992597005491556</v>
      </c>
      <c r="M2874" s="93">
        <f t="shared" si="492"/>
        <v>0.83642872554757441</v>
      </c>
      <c r="N2874" s="53">
        <f t="shared" si="493"/>
        <v>6.6595293953208108</v>
      </c>
      <c r="O2874">
        <f t="shared" si="494"/>
        <v>0.4547610930964518</v>
      </c>
      <c r="P2874" s="53">
        <f t="shared" si="495"/>
        <v>6.5936457320380466</v>
      </c>
      <c r="Q2874" s="53">
        <v>0.2</v>
      </c>
      <c r="R2874" s="53">
        <f t="shared" si="496"/>
        <v>3.8242196923780298</v>
      </c>
    </row>
    <row r="2875" spans="2:18" ht="15">
      <c r="B2875" s="84">
        <v>33178</v>
      </c>
      <c r="C2875" s="85">
        <v>17</v>
      </c>
      <c r="D2875" s="86">
        <v>14</v>
      </c>
      <c r="E2875" s="87">
        <v>2</v>
      </c>
      <c r="F2875" s="96">
        <f t="shared" si="487"/>
        <v>8</v>
      </c>
      <c r="G2875" s="96"/>
      <c r="H2875" s="74">
        <f t="shared" si="488"/>
        <v>305</v>
      </c>
      <c r="I2875" s="53">
        <f t="shared" si="486"/>
        <v>1.0153982457185289</v>
      </c>
      <c r="J2875" s="53">
        <f t="shared" si="489"/>
        <v>-0.24680895089479327</v>
      </c>
      <c r="K2875" s="53">
        <f t="shared" si="490"/>
        <v>1.3035481748675748</v>
      </c>
      <c r="L2875" s="53">
        <f t="shared" si="491"/>
        <v>15.767683873981852</v>
      </c>
      <c r="M2875" s="93">
        <f t="shared" si="492"/>
        <v>1.3197075665452476</v>
      </c>
      <c r="N2875" s="53">
        <f t="shared" si="493"/>
        <v>9.2855460597231509</v>
      </c>
      <c r="O2875">
        <f t="shared" si="494"/>
        <v>0.54621768965488293</v>
      </c>
      <c r="P2875" s="53">
        <f t="shared" si="495"/>
        <v>8.0914455460972867</v>
      </c>
      <c r="Q2875" s="53">
        <v>0.2</v>
      </c>
      <c r="R2875" s="53">
        <f t="shared" si="496"/>
        <v>4.5338359254744898</v>
      </c>
    </row>
    <row r="2876" spans="2:18" ht="15">
      <c r="B2876" s="84">
        <v>33179</v>
      </c>
      <c r="C2876" s="85">
        <v>2.4</v>
      </c>
      <c r="D2876" s="86">
        <v>10</v>
      </c>
      <c r="E2876" s="87">
        <v>1</v>
      </c>
      <c r="F2876" s="96">
        <f t="shared" si="487"/>
        <v>5.5</v>
      </c>
      <c r="G2876" s="96"/>
      <c r="H2876" s="74">
        <f t="shared" si="488"/>
        <v>306</v>
      </c>
      <c r="I2876" s="53">
        <f t="shared" si="486"/>
        <v>1.0159058001902563</v>
      </c>
      <c r="J2876" s="53">
        <f t="shared" si="489"/>
        <v>-0.25243127556549821</v>
      </c>
      <c r="K2876" s="53">
        <f t="shared" si="490"/>
        <v>1.2970352258952598</v>
      </c>
      <c r="L2876" s="53">
        <f t="shared" si="491"/>
        <v>15.545708633651007</v>
      </c>
      <c r="M2876" s="93">
        <f t="shared" si="492"/>
        <v>1.0176236062834172</v>
      </c>
      <c r="N2876" s="53">
        <f t="shared" si="493"/>
        <v>7.928311403162013</v>
      </c>
      <c r="O2876">
        <f t="shared" si="494"/>
        <v>0.46900019134232457</v>
      </c>
      <c r="P2876" s="53">
        <f t="shared" si="495"/>
        <v>6.8245700167601502</v>
      </c>
      <c r="Q2876" s="53">
        <v>0.2</v>
      </c>
      <c r="R2876" s="53">
        <f t="shared" si="496"/>
        <v>4.120342293529573</v>
      </c>
    </row>
    <row r="2877" spans="2:18" ht="15">
      <c r="B2877" s="84">
        <v>33180</v>
      </c>
      <c r="C2877" s="85">
        <v>11.6</v>
      </c>
      <c r="D2877" s="86">
        <v>6</v>
      </c>
      <c r="E2877" s="87">
        <v>1</v>
      </c>
      <c r="F2877" s="96">
        <f t="shared" si="487"/>
        <v>3.5</v>
      </c>
      <c r="G2877" s="96"/>
      <c r="H2877" s="74">
        <f t="shared" si="488"/>
        <v>307</v>
      </c>
      <c r="I2877" s="53">
        <f t="shared" si="486"/>
        <v>1.0164086478798078</v>
      </c>
      <c r="J2877" s="53">
        <f t="shared" si="489"/>
        <v>-0.25798568460379556</v>
      </c>
      <c r="K2877" s="53">
        <f t="shared" si="490"/>
        <v>1.2905706087883901</v>
      </c>
      <c r="L2877" s="53">
        <f t="shared" si="491"/>
        <v>15.326751673653153</v>
      </c>
      <c r="M2877" s="93">
        <f t="shared" si="492"/>
        <v>0.68361911873967574</v>
      </c>
      <c r="N2877" s="53">
        <f t="shared" si="493"/>
        <v>5.8261819648130118</v>
      </c>
      <c r="O2877">
        <f t="shared" si="494"/>
        <v>0.41429223966637557</v>
      </c>
      <c r="P2877" s="53">
        <f t="shared" si="495"/>
        <v>5.9422692546644251</v>
      </c>
      <c r="Q2877" s="53">
        <v>0.2</v>
      </c>
      <c r="R2877" s="53">
        <f t="shared" si="496"/>
        <v>3.576173982027818</v>
      </c>
    </row>
    <row r="2878" spans="2:18" ht="15">
      <c r="B2878" s="84">
        <v>33181</v>
      </c>
      <c r="C2878" s="85">
        <v>10.6</v>
      </c>
      <c r="D2878" s="86">
        <v>14</v>
      </c>
      <c r="E2878" s="87">
        <v>0</v>
      </c>
      <c r="F2878" s="96">
        <f t="shared" si="487"/>
        <v>7</v>
      </c>
      <c r="G2878" s="96"/>
      <c r="H2878" s="74">
        <f t="shared" si="488"/>
        <v>308</v>
      </c>
      <c r="I2878" s="53">
        <f t="shared" si="486"/>
        <v>1.0169066399864619</v>
      </c>
      <c r="J2878" s="53">
        <f t="shared" si="489"/>
        <v>-0.26347020823283013</v>
      </c>
      <c r="K2878" s="53">
        <f t="shared" si="490"/>
        <v>1.2841568363660321</v>
      </c>
      <c r="L2878" s="53">
        <f t="shared" si="491"/>
        <v>15.110892318814727</v>
      </c>
      <c r="M2878" s="93">
        <f t="shared" si="492"/>
        <v>1.3131226211745219</v>
      </c>
      <c r="N2878" s="53">
        <f t="shared" si="493"/>
        <v>9.6117629171245866</v>
      </c>
      <c r="O2878">
        <f t="shared" si="494"/>
        <v>0.51408950205511061</v>
      </c>
      <c r="P2878" s="53">
        <f t="shared" si="495"/>
        <v>7.561434041661748</v>
      </c>
      <c r="Q2878" s="53">
        <v>0.2</v>
      </c>
      <c r="R2878" s="53">
        <f t="shared" si="496"/>
        <v>4.5571564932756772</v>
      </c>
    </row>
    <row r="2879" spans="2:18" ht="15">
      <c r="B2879" s="84">
        <v>33182</v>
      </c>
      <c r="C2879" s="85">
        <v>0</v>
      </c>
      <c r="D2879" s="86">
        <v>12</v>
      </c>
      <c r="E2879" s="87">
        <v>-2</v>
      </c>
      <c r="F2879" s="96">
        <f t="shared" si="487"/>
        <v>5</v>
      </c>
      <c r="G2879" s="96"/>
      <c r="H2879" s="74">
        <f t="shared" si="488"/>
        <v>309</v>
      </c>
      <c r="I2879" s="53">
        <f t="shared" si="486"/>
        <v>1.0173996291463423</v>
      </c>
      <c r="J2879" s="53">
        <f t="shared" si="489"/>
        <v>-0.26888287636813218</v>
      </c>
      <c r="K2879" s="53">
        <f t="shared" si="490"/>
        <v>1.2777965003575227</v>
      </c>
      <c r="L2879" s="53">
        <f t="shared" si="491"/>
        <v>14.89820876783244</v>
      </c>
      <c r="M2879" s="93">
        <f t="shared" si="492"/>
        <v>1.1902341152013547</v>
      </c>
      <c r="N2879" s="53">
        <f t="shared" si="493"/>
        <v>9.4764787905962926</v>
      </c>
      <c r="O2879">
        <f t="shared" si="494"/>
        <v>0.4547610930964518</v>
      </c>
      <c r="P2879" s="53">
        <f t="shared" si="495"/>
        <v>6.5936457320380466</v>
      </c>
      <c r="Q2879" s="53">
        <v>0.2</v>
      </c>
      <c r="R2879" s="53">
        <f t="shared" si="496"/>
        <v>4.4277662346613029</v>
      </c>
    </row>
    <row r="2880" spans="2:18" ht="15">
      <c r="B2880" s="84">
        <v>33183</v>
      </c>
      <c r="C2880" s="85">
        <v>0</v>
      </c>
      <c r="D2880" s="86">
        <v>12</v>
      </c>
      <c r="E2880" s="87">
        <v>-3</v>
      </c>
      <c r="F2880" s="96">
        <f t="shared" si="487"/>
        <v>4.5</v>
      </c>
      <c r="G2880" s="96"/>
      <c r="H2880" s="74">
        <f t="shared" si="488"/>
        <v>310</v>
      </c>
      <c r="I2880" s="53">
        <f t="shared" si="486"/>
        <v>1.0178874694760252</v>
      </c>
      <c r="J2880" s="53">
        <f t="shared" si="489"/>
        <v>-0.27422171961789704</v>
      </c>
      <c r="K2880" s="53">
        <f t="shared" si="490"/>
        <v>1.2714922714843895</v>
      </c>
      <c r="L2880" s="53">
        <f t="shared" si="491"/>
        <v>14.688778032712165</v>
      </c>
      <c r="M2880" s="93">
        <f t="shared" si="492"/>
        <v>1.1880525046500372</v>
      </c>
      <c r="N2880" s="53">
        <f t="shared" si="493"/>
        <v>9.671196758461365</v>
      </c>
      <c r="O2880">
        <f t="shared" si="494"/>
        <v>0.44090248501484264</v>
      </c>
      <c r="P2880" s="53">
        <f t="shared" si="495"/>
        <v>6.3697455095310378</v>
      </c>
      <c r="Q2880" s="53">
        <v>0.2</v>
      </c>
      <c r="R2880" s="53">
        <f t="shared" si="496"/>
        <v>4.4433987139732185</v>
      </c>
    </row>
    <row r="2881" spans="2:18" ht="15">
      <c r="B2881" s="84">
        <v>33184</v>
      </c>
      <c r="C2881" s="85">
        <v>0</v>
      </c>
      <c r="D2881" s="86">
        <v>10</v>
      </c>
      <c r="E2881" s="87">
        <v>-4</v>
      </c>
      <c r="F2881" s="96">
        <f t="shared" si="487"/>
        <v>3</v>
      </c>
      <c r="G2881" s="96"/>
      <c r="H2881" s="74">
        <f t="shared" si="488"/>
        <v>311</v>
      </c>
      <c r="I2881" s="53">
        <f t="shared" si="486"/>
        <v>1.0183700166157084</v>
      </c>
      <c r="J2881" s="53">
        <f t="shared" si="489"/>
        <v>-0.27948477034166919</v>
      </c>
      <c r="K2881" s="53">
        <f t="shared" si="490"/>
        <v>1.2652468992870076</v>
      </c>
      <c r="L2881" s="53">
        <f t="shared" si="491"/>
        <v>14.482675879656613</v>
      </c>
      <c r="M2881" s="93">
        <f t="shared" si="492"/>
        <v>1.055542289539128</v>
      </c>
      <c r="N2881" s="53">
        <f t="shared" si="493"/>
        <v>9.2121659015128934</v>
      </c>
      <c r="O2881">
        <f t="shared" si="494"/>
        <v>0.40152374789424572</v>
      </c>
      <c r="P2881" s="53">
        <f t="shared" si="495"/>
        <v>5.738329876349705</v>
      </c>
      <c r="Q2881" s="53">
        <v>0.2</v>
      </c>
      <c r="R2881" s="53">
        <f t="shared" si="496"/>
        <v>4.2660106971999907</v>
      </c>
    </row>
    <row r="2882" spans="2:18" ht="15">
      <c r="B2882" s="84">
        <v>33185</v>
      </c>
      <c r="C2882" s="85">
        <v>0</v>
      </c>
      <c r="D2882" s="86">
        <v>11</v>
      </c>
      <c r="E2882" s="87">
        <v>-4</v>
      </c>
      <c r="F2882" s="96">
        <f t="shared" si="487"/>
        <v>3.5</v>
      </c>
      <c r="G2882" s="96"/>
      <c r="H2882" s="74">
        <f t="shared" si="488"/>
        <v>312</v>
      </c>
      <c r="I2882" s="53">
        <f t="shared" si="486"/>
        <v>1.0188471277719298</v>
      </c>
      <c r="J2882" s="53">
        <f t="shared" si="489"/>
        <v>-0.28467006376778992</v>
      </c>
      <c r="K2882" s="53">
        <f t="shared" si="490"/>
        <v>1.2590632116775065</v>
      </c>
      <c r="L2882" s="53">
        <f t="shared" si="491"/>
        <v>14.279976771613258</v>
      </c>
      <c r="M2882" s="93">
        <f t="shared" si="492"/>
        <v>1.1031948036202981</v>
      </c>
      <c r="N2882" s="53">
        <f t="shared" si="493"/>
        <v>9.4020390775167737</v>
      </c>
      <c r="O2882">
        <f t="shared" si="494"/>
        <v>0.41429223966637557</v>
      </c>
      <c r="P2882" s="53">
        <f t="shared" si="495"/>
        <v>5.9422692546644251</v>
      </c>
      <c r="Q2882" s="53">
        <v>0.2</v>
      </c>
      <c r="R2882" s="53">
        <f t="shared" si="496"/>
        <v>4.3330695452275565</v>
      </c>
    </row>
    <row r="2883" spans="2:18" ht="15">
      <c r="B2883" s="84">
        <v>33186</v>
      </c>
      <c r="C2883" s="85">
        <v>0</v>
      </c>
      <c r="D2883" s="86">
        <v>11</v>
      </c>
      <c r="E2883" s="87">
        <v>-4</v>
      </c>
      <c r="F2883" s="96">
        <f t="shared" si="487"/>
        <v>3.5</v>
      </c>
      <c r="G2883" s="96"/>
      <c r="H2883" s="74">
        <f t="shared" si="488"/>
        <v>313</v>
      </c>
      <c r="I2883" s="53">
        <f t="shared" si="486"/>
        <v>1.0193186617598224</v>
      </c>
      <c r="J2883" s="53">
        <f t="shared" si="489"/>
        <v>-0.28977563916981031</v>
      </c>
      <c r="K2883" s="53">
        <f t="shared" si="490"/>
        <v>1.2529441142002091</v>
      </c>
      <c r="L2883" s="53">
        <f t="shared" si="491"/>
        <v>14.080753812694676</v>
      </c>
      <c r="M2883" s="93">
        <f t="shared" si="492"/>
        <v>1.0878039009209504</v>
      </c>
      <c r="N2883" s="53">
        <f t="shared" si="493"/>
        <v>9.2708692531642232</v>
      </c>
      <c r="O2883">
        <f t="shared" si="494"/>
        <v>0.41429223966637557</v>
      </c>
      <c r="P2883" s="53">
        <f t="shared" si="495"/>
        <v>5.9422692546644251</v>
      </c>
      <c r="Q2883" s="53">
        <v>0.2</v>
      </c>
      <c r="R2883" s="53">
        <f t="shared" si="496"/>
        <v>4.3053050527019963</v>
      </c>
    </row>
    <row r="2884" spans="2:18" ht="15">
      <c r="B2884" s="84">
        <v>33187</v>
      </c>
      <c r="C2884" s="85">
        <v>0</v>
      </c>
      <c r="D2884" s="86">
        <v>10</v>
      </c>
      <c r="E2884" s="87">
        <v>-5</v>
      </c>
      <c r="F2884" s="96">
        <f t="shared" si="487"/>
        <v>2.5</v>
      </c>
      <c r="G2884" s="96"/>
      <c r="H2884" s="74">
        <f t="shared" si="488"/>
        <v>314</v>
      </c>
      <c r="I2884" s="53">
        <f t="shared" si="486"/>
        <v>1.0197844790448929</v>
      </c>
      <c r="J2884" s="53">
        <f t="shared" si="489"/>
        <v>-0.29479954110186718</v>
      </c>
      <c r="K2884" s="53">
        <f t="shared" si="490"/>
        <v>1.2468925889808187</v>
      </c>
      <c r="L2884" s="53">
        <f t="shared" si="491"/>
        <v>13.885078694683791</v>
      </c>
      <c r="M2884" s="93">
        <f t="shared" si="492"/>
        <v>1.0223261894460822</v>
      </c>
      <c r="N2884" s="53">
        <f t="shared" si="493"/>
        <v>9.1420353526992582</v>
      </c>
      <c r="O2884">
        <f t="shared" si="494"/>
        <v>0.38910203313511127</v>
      </c>
      <c r="P2884" s="53">
        <f t="shared" si="495"/>
        <v>5.5406877114500723</v>
      </c>
      <c r="Q2884" s="53">
        <v>0.2</v>
      </c>
      <c r="R2884" s="53">
        <f t="shared" si="496"/>
        <v>4.2240223198049973</v>
      </c>
    </row>
    <row r="2885" spans="2:18" ht="15">
      <c r="B2885" s="84">
        <v>33188</v>
      </c>
      <c r="C2885" s="85">
        <v>0</v>
      </c>
      <c r="D2885" s="86">
        <v>8</v>
      </c>
      <c r="E2885" s="87">
        <v>-3</v>
      </c>
      <c r="F2885" s="96">
        <f t="shared" si="487"/>
        <v>2.5</v>
      </c>
      <c r="G2885" s="96"/>
      <c r="H2885" s="74">
        <f t="shared" si="488"/>
        <v>315</v>
      </c>
      <c r="I2885" s="53">
        <f t="shared" si="486"/>
        <v>1.0202444417843124</v>
      </c>
      <c r="J2885" s="53">
        <f t="shared" si="489"/>
        <v>-0.29973982069280281</v>
      </c>
      <c r="K2885" s="53">
        <f t="shared" si="490"/>
        <v>1.2409116933456585</v>
      </c>
      <c r="L2885" s="53">
        <f t="shared" si="491"/>
        <v>13.693021645835916</v>
      </c>
      <c r="M2885" s="93">
        <f t="shared" si="492"/>
        <v>0.86335845947564216</v>
      </c>
      <c r="N2885" s="53">
        <f t="shared" si="493"/>
        <v>7.7204845577269259</v>
      </c>
      <c r="O2885">
        <f t="shared" si="494"/>
        <v>0.38910203313511127</v>
      </c>
      <c r="P2885" s="53">
        <f t="shared" si="495"/>
        <v>5.5406877114500723</v>
      </c>
      <c r="Q2885" s="53">
        <v>0.2</v>
      </c>
      <c r="R2885" s="53">
        <f t="shared" si="496"/>
        <v>3.9257452594491586</v>
      </c>
    </row>
    <row r="2886" spans="2:18" ht="15">
      <c r="B2886" s="84">
        <v>33189</v>
      </c>
      <c r="C2886" s="85">
        <v>1.6</v>
      </c>
      <c r="D2886" s="86">
        <v>14</v>
      </c>
      <c r="E2886" s="87">
        <v>0</v>
      </c>
      <c r="F2886" s="96">
        <f t="shared" si="487"/>
        <v>7</v>
      </c>
      <c r="G2886" s="96"/>
      <c r="H2886" s="74">
        <f t="shared" si="488"/>
        <v>316</v>
      </c>
      <c r="I2886" s="53">
        <f t="shared" si="486"/>
        <v>1.020698413867706</v>
      </c>
      <c r="J2886" s="53">
        <f t="shared" si="489"/>
        <v>-0.30459453699858596</v>
      </c>
      <c r="K2886" s="53">
        <f t="shared" si="490"/>
        <v>1.2350045580925202</v>
      </c>
      <c r="L2886" s="53">
        <f t="shared" si="491"/>
        <v>13.504651382186657</v>
      </c>
      <c r="M2886" s="93">
        <f t="shared" si="492"/>
        <v>1.1735417635757488</v>
      </c>
      <c r="N2886" s="53">
        <f t="shared" si="493"/>
        <v>8.5900623619941552</v>
      </c>
      <c r="O2886">
        <f t="shared" si="494"/>
        <v>0.51408950205511061</v>
      </c>
      <c r="P2886" s="53">
        <f t="shared" si="495"/>
        <v>7.561434041661748</v>
      </c>
      <c r="Q2886" s="53">
        <v>0.2</v>
      </c>
      <c r="R2886" s="53">
        <f t="shared" si="496"/>
        <v>4.3350443832214598</v>
      </c>
    </row>
    <row r="2887" spans="2:18" ht="15">
      <c r="B2887" s="84">
        <v>33190</v>
      </c>
      <c r="C2887" s="85">
        <v>0.2</v>
      </c>
      <c r="D2887" s="86">
        <v>13</v>
      </c>
      <c r="E2887" s="87">
        <v>-1</v>
      </c>
      <c r="F2887" s="96">
        <f t="shared" si="487"/>
        <v>6</v>
      </c>
      <c r="G2887" s="96"/>
      <c r="H2887" s="74">
        <f t="shared" si="488"/>
        <v>317</v>
      </c>
      <c r="I2887" s="53">
        <f t="shared" si="486"/>
        <v>1.0211462609574309</v>
      </c>
      <c r="J2887" s="53">
        <f t="shared" si="489"/>
        <v>-0.3093617584123764</v>
      </c>
      <c r="K2887" s="53">
        <f t="shared" si="490"/>
        <v>1.2291743853950863</v>
      </c>
      <c r="L2887" s="53">
        <f t="shared" si="491"/>
        <v>13.320035061569568</v>
      </c>
      <c r="M2887" s="93">
        <f t="shared" si="492"/>
        <v>1.1108254376794287</v>
      </c>
      <c r="N2887" s="53">
        <f t="shared" si="493"/>
        <v>8.4726312886356432</v>
      </c>
      <c r="O2887">
        <f t="shared" si="494"/>
        <v>0.48362860546481151</v>
      </c>
      <c r="P2887" s="53">
        <f t="shared" si="495"/>
        <v>7.0627108084534136</v>
      </c>
      <c r="Q2887" s="53">
        <v>0.2</v>
      </c>
      <c r="R2887" s="53">
        <f t="shared" si="496"/>
        <v>4.2617849889201755</v>
      </c>
    </row>
    <row r="2888" spans="2:18" ht="15">
      <c r="B2888" s="84">
        <v>33191</v>
      </c>
      <c r="C2888" s="85">
        <v>0</v>
      </c>
      <c r="D2888" s="86">
        <v>7</v>
      </c>
      <c r="E2888" s="87">
        <v>-1</v>
      </c>
      <c r="F2888" s="96">
        <f t="shared" si="487"/>
        <v>3</v>
      </c>
      <c r="G2888" s="96"/>
      <c r="H2888" s="74">
        <f t="shared" si="488"/>
        <v>318</v>
      </c>
      <c r="I2888" s="53">
        <f t="shared" si="486"/>
        <v>1.0215878505283278</v>
      </c>
      <c r="J2888" s="53">
        <f t="shared" si="489"/>
        <v>-0.31403956413128459</v>
      </c>
      <c r="K2888" s="53">
        <f t="shared" si="490"/>
        <v>1.2234244463235751</v>
      </c>
      <c r="L2888" s="53">
        <f t="shared" si="491"/>
        <v>13.139238240542905</v>
      </c>
      <c r="M2888" s="93">
        <f t="shared" si="492"/>
        <v>0.72389902108000881</v>
      </c>
      <c r="N2888" s="53">
        <f t="shared" si="493"/>
        <v>6.3177742324691737</v>
      </c>
      <c r="O2888">
        <f t="shared" si="494"/>
        <v>0.40152374789424572</v>
      </c>
      <c r="P2888" s="53">
        <f t="shared" si="495"/>
        <v>5.738329876349705</v>
      </c>
      <c r="Q2888" s="53">
        <v>0.2</v>
      </c>
      <c r="R2888" s="53">
        <f t="shared" si="496"/>
        <v>3.6559919204506084</v>
      </c>
    </row>
    <row r="2889" spans="2:18" ht="15">
      <c r="B2889" s="84">
        <v>33192</v>
      </c>
      <c r="C2889" s="85">
        <v>5</v>
      </c>
      <c r="D2889" s="86">
        <v>7</v>
      </c>
      <c r="E2889" s="87">
        <v>0</v>
      </c>
      <c r="F2889" s="96">
        <f t="shared" si="487"/>
        <v>3.5</v>
      </c>
      <c r="G2889" s="96"/>
      <c r="H2889" s="74">
        <f t="shared" si="488"/>
        <v>319</v>
      </c>
      <c r="I2889" s="53">
        <f t="shared" si="486"/>
        <v>1.0220230519069382</v>
      </c>
      <c r="J2889" s="53">
        <f t="shared" si="489"/>
        <v>-0.3186260456786566</v>
      </c>
      <c r="K2889" s="53">
        <f t="shared" si="490"/>
        <v>1.2177580779650874</v>
      </c>
      <c r="L2889" s="53">
        <f t="shared" si="491"/>
        <v>12.962324834415274</v>
      </c>
      <c r="M2889" s="93">
        <f t="shared" si="492"/>
        <v>0.68408646476002255</v>
      </c>
      <c r="N2889" s="53">
        <f t="shared" si="493"/>
        <v>5.8301649472668835</v>
      </c>
      <c r="O2889">
        <f t="shared" si="494"/>
        <v>0.41429223966637557</v>
      </c>
      <c r="P2889" s="53">
        <f t="shared" si="495"/>
        <v>5.9422692546644251</v>
      </c>
      <c r="Q2889" s="53">
        <v>0.2</v>
      </c>
      <c r="R2889" s="53">
        <f t="shared" si="496"/>
        <v>3.5770170531161254</v>
      </c>
    </row>
    <row r="2890" spans="2:18" ht="15">
      <c r="B2890" s="84">
        <v>33193</v>
      </c>
      <c r="C2890" s="85">
        <v>0</v>
      </c>
      <c r="D2890" s="86">
        <v>15</v>
      </c>
      <c r="E2890" s="87">
        <v>0</v>
      </c>
      <c r="F2890" s="96">
        <f t="shared" si="487"/>
        <v>7.5</v>
      </c>
      <c r="G2890" s="96"/>
      <c r="H2890" s="74">
        <f t="shared" si="488"/>
        <v>320</v>
      </c>
      <c r="I2890" s="53">
        <f t="shared" ref="I2890:I2953" si="497">1+0.0334*COS($I$7*H2890-0.0552)</f>
        <v>1.0224517363101726</v>
      </c>
      <c r="J2890" s="53">
        <f t="shared" si="489"/>
        <v>-0.32311930848040749</v>
      </c>
      <c r="K2890" s="53">
        <f t="shared" si="490"/>
        <v>1.2121786801282579</v>
      </c>
      <c r="L2890" s="53">
        <f t="shared" si="491"/>
        <v>12.789357080551207</v>
      </c>
      <c r="M2890" s="93">
        <f t="shared" si="492"/>
        <v>1.1735844253516501</v>
      </c>
      <c r="N2890" s="53">
        <f t="shared" si="493"/>
        <v>8.4206043868847065</v>
      </c>
      <c r="O2890">
        <f t="shared" si="494"/>
        <v>0.52994046015629992</v>
      </c>
      <c r="P2890" s="53">
        <f t="shared" si="495"/>
        <v>7.8224239699391331</v>
      </c>
      <c r="Q2890" s="53">
        <v>0.2</v>
      </c>
      <c r="R2890" s="53">
        <f t="shared" si="496"/>
        <v>4.321537906839529</v>
      </c>
    </row>
    <row r="2891" spans="2:18" ht="15">
      <c r="B2891" s="84">
        <v>33194</v>
      </c>
      <c r="C2891" s="85">
        <v>0</v>
      </c>
      <c r="D2891" s="86">
        <v>11</v>
      </c>
      <c r="E2891" s="87">
        <v>1</v>
      </c>
      <c r="F2891" s="96">
        <f t="shared" si="487"/>
        <v>6</v>
      </c>
      <c r="G2891" s="96"/>
      <c r="H2891" s="74">
        <f t="shared" si="488"/>
        <v>321</v>
      </c>
      <c r="I2891" s="53">
        <f t="shared" si="497"/>
        <v>1.0228737768834191</v>
      </c>
      <c r="J2891" s="53">
        <f t="shared" si="489"/>
        <v>-0.32751747349366472</v>
      </c>
      <c r="K2891" s="53">
        <f t="shared" si="490"/>
        <v>1.2066897116181678</v>
      </c>
      <c r="L2891" s="53">
        <f t="shared" si="491"/>
        <v>12.620395505124998</v>
      </c>
      <c r="M2891" s="93">
        <f t="shared" si="492"/>
        <v>0.88950705277657649</v>
      </c>
      <c r="N2891" s="53">
        <f t="shared" si="493"/>
        <v>6.7845631106188558</v>
      </c>
      <c r="O2891">
        <f t="shared" si="494"/>
        <v>0.48362860546481151</v>
      </c>
      <c r="P2891" s="53">
        <f t="shared" si="495"/>
        <v>7.0627108084534136</v>
      </c>
      <c r="Q2891" s="53">
        <v>0.2</v>
      </c>
      <c r="R2891" s="53">
        <f t="shared" si="496"/>
        <v>3.8973857702613608</v>
      </c>
    </row>
    <row r="2892" spans="2:18" ht="15">
      <c r="B2892" s="84">
        <v>33195</v>
      </c>
      <c r="C2892" s="85">
        <v>0</v>
      </c>
      <c r="D2892" s="86">
        <v>8</v>
      </c>
      <c r="E2892" s="87">
        <v>-1</v>
      </c>
      <c r="F2892" s="96">
        <f t="shared" si="487"/>
        <v>3.5</v>
      </c>
      <c r="G2892" s="96"/>
      <c r="H2892" s="74">
        <f t="shared" si="488"/>
        <v>322</v>
      </c>
      <c r="I2892" s="53">
        <f t="shared" si="497"/>
        <v>1.0232890487380821</v>
      </c>
      <c r="J2892" s="53">
        <f t="shared" si="489"/>
        <v>-0.33181867888566741</v>
      </c>
      <c r="K2892" s="53">
        <f t="shared" si="490"/>
        <v>1.2012946860691214</v>
      </c>
      <c r="L2892" s="53">
        <f t="shared" si="491"/>
        <v>12.455498893477454</v>
      </c>
      <c r="M2892" s="93">
        <f t="shared" si="492"/>
        <v>0.74535206529901532</v>
      </c>
      <c r="N2892" s="53">
        <f t="shared" si="493"/>
        <v>6.3523044356735028</v>
      </c>
      <c r="O2892">
        <f t="shared" si="494"/>
        <v>0.41429223966637557</v>
      </c>
      <c r="P2892" s="53">
        <f t="shared" si="495"/>
        <v>5.9422692546644251</v>
      </c>
      <c r="Q2892" s="53">
        <v>0.2</v>
      </c>
      <c r="R2892" s="53">
        <f t="shared" si="496"/>
        <v>3.6875374261876126</v>
      </c>
    </row>
    <row r="2893" spans="2:18" ht="15">
      <c r="B2893" s="84">
        <v>33196</v>
      </c>
      <c r="C2893" s="85">
        <v>0</v>
      </c>
      <c r="D2893" s="86">
        <v>10</v>
      </c>
      <c r="E2893" s="87">
        <v>-2</v>
      </c>
      <c r="F2893" s="96">
        <f t="shared" si="487"/>
        <v>4</v>
      </c>
      <c r="G2893" s="96"/>
      <c r="H2893" s="74">
        <f t="shared" si="488"/>
        <v>323</v>
      </c>
      <c r="I2893" s="53">
        <f t="shared" si="497"/>
        <v>1.0236974289885385</v>
      </c>
      <c r="J2893" s="53">
        <f t="shared" si="489"/>
        <v>-0.33602108176058221</v>
      </c>
      <c r="K2893" s="53">
        <f t="shared" si="490"/>
        <v>1.1959971673247867</v>
      </c>
      <c r="L2893" s="53">
        <f t="shared" si="491"/>
        <v>12.294724264213732</v>
      </c>
      <c r="M2893" s="93">
        <f t="shared" si="492"/>
        <v>0.86949158528183779</v>
      </c>
      <c r="N2893" s="53">
        <f t="shared" si="493"/>
        <v>7.2403296108271427</v>
      </c>
      <c r="O2893">
        <f t="shared" si="494"/>
        <v>0.42741570243698762</v>
      </c>
      <c r="P2893" s="53">
        <f t="shared" si="495"/>
        <v>6.152681276989024</v>
      </c>
      <c r="Q2893" s="53">
        <v>0.2</v>
      </c>
      <c r="R2893" s="53">
        <f t="shared" si="496"/>
        <v>3.9002299655823744</v>
      </c>
    </row>
    <row r="2894" spans="2:18" ht="15">
      <c r="B2894" s="84">
        <v>33197</v>
      </c>
      <c r="C2894" s="85">
        <v>0</v>
      </c>
      <c r="D2894" s="86">
        <v>9</v>
      </c>
      <c r="E2894" s="87">
        <v>-2</v>
      </c>
      <c r="F2894" s="96">
        <f t="shared" si="487"/>
        <v>3.5</v>
      </c>
      <c r="G2894" s="96"/>
      <c r="H2894" s="74">
        <f t="shared" si="488"/>
        <v>324</v>
      </c>
      <c r="I2894" s="53">
        <f t="shared" si="497"/>
        <v>1.0240987967885025</v>
      </c>
      <c r="J2894" s="53">
        <f t="shared" si="489"/>
        <v>-0.34012285993158092</v>
      </c>
      <c r="K2894" s="53">
        <f t="shared" si="490"/>
        <v>1.190800764357423</v>
      </c>
      <c r="L2894" s="53">
        <f t="shared" si="491"/>
        <v>12.138126847161859</v>
      </c>
      <c r="M2894" s="93">
        <f t="shared" si="492"/>
        <v>0.80302134851583851</v>
      </c>
      <c r="N2894" s="53">
        <f t="shared" si="493"/>
        <v>6.8437941096618271</v>
      </c>
      <c r="O2894">
        <f t="shared" si="494"/>
        <v>0.41429223966637557</v>
      </c>
      <c r="P2894" s="53">
        <f t="shared" si="495"/>
        <v>5.9422692546644251</v>
      </c>
      <c r="Q2894" s="53">
        <v>0.2</v>
      </c>
      <c r="R2894" s="53">
        <f t="shared" si="496"/>
        <v>3.7915702054277673</v>
      </c>
    </row>
    <row r="2895" spans="2:18" ht="15">
      <c r="B2895" s="84">
        <v>33198</v>
      </c>
      <c r="C2895" s="85">
        <v>1.2</v>
      </c>
      <c r="D2895" s="86">
        <v>9</v>
      </c>
      <c r="E2895" s="87">
        <v>4</v>
      </c>
      <c r="F2895" s="96">
        <f t="shared" ref="F2895:F2958" si="498">0.5*(D2895+E2895)</f>
        <v>6.5</v>
      </c>
      <c r="G2895" s="96"/>
      <c r="H2895" s="74">
        <f t="shared" ref="H2895:H2958" si="499">B2895-DATE(YEAR(B2895),1,0)</f>
        <v>325</v>
      </c>
      <c r="I2895" s="53">
        <f t="shared" si="497"/>
        <v>1.0244930333667843</v>
      </c>
      <c r="J2895" s="53">
        <f t="shared" ref="J2895:J2958" si="500">ASIN(0.39785*SIN(4.869+$I$7*H2895+0.03345*SIN(6.224+$I$7*H2895)))</f>
        <v>-0.34412221373519702</v>
      </c>
      <c r="K2895" s="53">
        <f t="shared" ref="K2895:K2958" si="501">ACOS(-TAN(J2895)*TAN($E$7*$I$8))</f>
        <v>1.1857091257204355</v>
      </c>
      <c r="L2895" s="53">
        <f t="shared" ref="L2895:L2958" si="502">117.5*I2895*((K2895*SIN($E$7*$I$8)*SIN(J2895)+COS($E$7*$I$8)*COS(J2895)*SIN(K2895))/PI())</f>
        <v>11.985760065291743</v>
      </c>
      <c r="M2895" s="93">
        <f t="shared" ref="M2895:M2958" si="503">0.0023*L2895/2.456*(0.5*(D2895+E2895)+17.8)*SQRT(D2895-E2895)</f>
        <v>0.60989676377777735</v>
      </c>
      <c r="N2895" s="53">
        <f t="shared" ref="N2895:N2958" si="504">0.17*L2895*SQRT(D2895-E2895)</f>
        <v>4.5561656255590917</v>
      </c>
      <c r="O2895">
        <f t="shared" ref="O2895:O2958" si="505">5336/(F2895+273.15)^2*EXP(21.07-5336/(F2895+273.15))</f>
        <v>0.4986553243273773</v>
      </c>
      <c r="P2895" s="53">
        <f t="shared" ref="P2895:P2958" si="506">EXP(21.07-5336/(F2895+273.15))</f>
        <v>7.3082650054301794</v>
      </c>
      <c r="Q2895" s="53">
        <v>0.2</v>
      </c>
      <c r="R2895" s="53">
        <f t="shared" ref="R2895:R2958" si="507">(O2895*N2895*0.6+$L$8*6.43*(1+0.536*Q2895)*P2895*(1- G2895/100))/($O$7*(O2895+$L$8))</f>
        <v>3.4373486244822051</v>
      </c>
    </row>
    <row r="2896" spans="2:18" ht="15">
      <c r="B2896" s="84">
        <v>33199</v>
      </c>
      <c r="C2896" s="85">
        <v>6.2</v>
      </c>
      <c r="D2896" s="86">
        <v>10</v>
      </c>
      <c r="E2896" s="87">
        <v>5</v>
      </c>
      <c r="F2896" s="96">
        <f t="shared" si="498"/>
        <v>7.5</v>
      </c>
      <c r="G2896" s="96"/>
      <c r="H2896" s="74">
        <f t="shared" si="499"/>
        <v>326</v>
      </c>
      <c r="I2896" s="53">
        <f t="shared" si="497"/>
        <v>1.0248800220624379</v>
      </c>
      <c r="J2896" s="53">
        <f t="shared" si="500"/>
        <v>-0.34801736788468596</v>
      </c>
      <c r="K2896" s="53">
        <f t="shared" si="501"/>
        <v>1.1807259335312856</v>
      </c>
      <c r="L2896" s="53">
        <f t="shared" si="502"/>
        <v>11.837675520670564</v>
      </c>
      <c r="M2896" s="93">
        <f t="shared" si="503"/>
        <v>0.62715000253624975</v>
      </c>
      <c r="N2896" s="53">
        <f t="shared" si="504"/>
        <v>4.4998740171667819</v>
      </c>
      <c r="O2896">
        <f t="shared" si="505"/>
        <v>0.52994046015629992</v>
      </c>
      <c r="P2896" s="53">
        <f t="shared" si="506"/>
        <v>7.8224239699391331</v>
      </c>
      <c r="Q2896" s="53">
        <v>0.2</v>
      </c>
      <c r="R2896" s="53">
        <f t="shared" si="507"/>
        <v>3.466319767273625</v>
      </c>
    </row>
    <row r="2897" spans="2:18" ht="15">
      <c r="B2897" s="84">
        <v>33200</v>
      </c>
      <c r="C2897" s="85">
        <v>43.6</v>
      </c>
      <c r="D2897" s="86">
        <v>14</v>
      </c>
      <c r="E2897" s="87">
        <v>5</v>
      </c>
      <c r="F2897" s="96">
        <f t="shared" si="498"/>
        <v>9.5</v>
      </c>
      <c r="G2897" s="96"/>
      <c r="H2897" s="74">
        <f t="shared" si="499"/>
        <v>327</v>
      </c>
      <c r="I2897" s="53">
        <f t="shared" si="497"/>
        <v>1.0252596483592822</v>
      </c>
      <c r="J2897" s="53">
        <f t="shared" si="500"/>
        <v>-0.3518065733587763</v>
      </c>
      <c r="K2897" s="53">
        <f t="shared" si="501"/>
        <v>1.1758548969849183</v>
      </c>
      <c r="L2897" s="53">
        <f t="shared" si="502"/>
        <v>11.69392298450672</v>
      </c>
      <c r="M2897" s="93">
        <f t="shared" si="503"/>
        <v>0.89689913379134001</v>
      </c>
      <c r="N2897" s="53">
        <f t="shared" si="504"/>
        <v>5.9639007220984279</v>
      </c>
      <c r="O2897">
        <f t="shared" si="505"/>
        <v>0.59770450458842328</v>
      </c>
      <c r="P2897" s="53">
        <f t="shared" si="506"/>
        <v>8.9488800645474278</v>
      </c>
      <c r="Q2897" s="53">
        <v>0.2</v>
      </c>
      <c r="R2897" s="53">
        <f t="shared" si="507"/>
        <v>3.8691563156271389</v>
      </c>
    </row>
    <row r="2898" spans="2:18" ht="15">
      <c r="B2898" s="84">
        <v>33201</v>
      </c>
      <c r="C2898" s="85">
        <v>0.2</v>
      </c>
      <c r="D2898" s="86">
        <v>10</v>
      </c>
      <c r="E2898" s="87">
        <v>-1</v>
      </c>
      <c r="F2898" s="96">
        <f t="shared" si="498"/>
        <v>4.5</v>
      </c>
      <c r="G2898" s="96"/>
      <c r="H2898" s="74">
        <f t="shared" si="499"/>
        <v>328</v>
      </c>
      <c r="I2898" s="53">
        <f t="shared" si="497"/>
        <v>1.0256317999197884</v>
      </c>
      <c r="J2898" s="53">
        <f t="shared" si="500"/>
        <v>-0.35548810932188296</v>
      </c>
      <c r="K2898" s="53">
        <f t="shared" si="501"/>
        <v>1.171099745401277</v>
      </c>
      <c r="L2898" s="53">
        <f t="shared" si="502"/>
        <v>11.554550391307496</v>
      </c>
      <c r="M2898" s="93">
        <f t="shared" si="503"/>
        <v>0.80030168286984993</v>
      </c>
      <c r="N2898" s="53">
        <f t="shared" si="504"/>
        <v>6.5147584057675916</v>
      </c>
      <c r="O2898">
        <f t="shared" si="505"/>
        <v>0.44090248501484264</v>
      </c>
      <c r="P2898" s="53">
        <f t="shared" si="506"/>
        <v>6.3697455095310378</v>
      </c>
      <c r="Q2898" s="53">
        <v>0.2</v>
      </c>
      <c r="R2898" s="53">
        <f t="shared" si="507"/>
        <v>3.7697642027480263</v>
      </c>
    </row>
    <row r="2899" spans="2:18" ht="15">
      <c r="B2899" s="84">
        <v>33202</v>
      </c>
      <c r="C2899" s="85">
        <v>3.6</v>
      </c>
      <c r="D2899" s="86">
        <v>4</v>
      </c>
      <c r="E2899" s="87">
        <v>0</v>
      </c>
      <c r="F2899" s="96">
        <f t="shared" si="498"/>
        <v>2</v>
      </c>
      <c r="G2899" s="96"/>
      <c r="H2899" s="74">
        <f t="shared" si="499"/>
        <v>329</v>
      </c>
      <c r="I2899" s="53">
        <f t="shared" si="497"/>
        <v>1.0259963666183221</v>
      </c>
      <c r="J2899" s="53">
        <f t="shared" si="500"/>
        <v>-0.35906028507154886</v>
      </c>
      <c r="K2899" s="53">
        <f t="shared" si="501"/>
        <v>1.1664642208141567</v>
      </c>
      <c r="L2899" s="53">
        <f t="shared" si="502"/>
        <v>11.419603837146985</v>
      </c>
      <c r="M2899" s="93">
        <f t="shared" si="503"/>
        <v>0.42349247454696559</v>
      </c>
      <c r="N2899" s="53">
        <f t="shared" si="504"/>
        <v>3.8826653046299753</v>
      </c>
      <c r="O2899">
        <f t="shared" si="505"/>
        <v>0.37701905417423626</v>
      </c>
      <c r="P2899" s="53">
        <f t="shared" si="506"/>
        <v>5.3491713880855905</v>
      </c>
      <c r="Q2899" s="53">
        <v>0.2</v>
      </c>
      <c r="R2899" s="53">
        <f t="shared" si="507"/>
        <v>3.0978982198053089</v>
      </c>
    </row>
    <row r="2900" spans="2:18" ht="15">
      <c r="B2900" s="84">
        <v>33203</v>
      </c>
      <c r="C2900" s="85">
        <v>54.6</v>
      </c>
      <c r="D2900" s="86">
        <v>8</v>
      </c>
      <c r="E2900" s="87">
        <v>0</v>
      </c>
      <c r="F2900" s="96">
        <f t="shared" si="498"/>
        <v>4</v>
      </c>
      <c r="G2900" s="96"/>
      <c r="H2900" s="74">
        <f t="shared" si="499"/>
        <v>330</v>
      </c>
      <c r="I2900" s="53">
        <f t="shared" si="497"/>
        <v>1.0263532405737323</v>
      </c>
      <c r="J2900" s="53">
        <f t="shared" si="500"/>
        <v>-0.3625214420085765</v>
      </c>
      <c r="K2900" s="53">
        <f t="shared" si="501"/>
        <v>1.1619520701125954</v>
      </c>
      <c r="L2900" s="53">
        <f t="shared" si="502"/>
        <v>11.289127582010664</v>
      </c>
      <c r="M2900" s="93">
        <f t="shared" si="503"/>
        <v>0.65187052110645027</v>
      </c>
      <c r="N2900" s="53">
        <f t="shared" si="504"/>
        <v>5.428180693505487</v>
      </c>
      <c r="O2900">
        <f t="shared" si="505"/>
        <v>0.42741570243698762</v>
      </c>
      <c r="P2900" s="53">
        <f t="shared" si="506"/>
        <v>6.152681276989024</v>
      </c>
      <c r="Q2900" s="53">
        <v>0.2</v>
      </c>
      <c r="R2900" s="53">
        <f t="shared" si="507"/>
        <v>3.515050772835588</v>
      </c>
    </row>
    <row r="2901" spans="2:18" ht="15">
      <c r="B2901" s="84">
        <v>33204</v>
      </c>
      <c r="C2901" s="85">
        <v>0</v>
      </c>
      <c r="D2901" s="86">
        <v>4</v>
      </c>
      <c r="E2901" s="87">
        <v>0</v>
      </c>
      <c r="F2901" s="96">
        <f t="shared" si="498"/>
        <v>2</v>
      </c>
      <c r="G2901" s="96"/>
      <c r="H2901" s="74">
        <f t="shared" si="499"/>
        <v>331</v>
      </c>
      <c r="I2901" s="53">
        <f t="shared" si="497"/>
        <v>1.0267023161812738</v>
      </c>
      <c r="J2901" s="53">
        <f t="shared" si="500"/>
        <v>-0.36586995562498681</v>
      </c>
      <c r="K2901" s="53">
        <f t="shared" si="501"/>
        <v>1.1575670367502422</v>
      </c>
      <c r="L2901" s="53">
        <f t="shared" si="502"/>
        <v>11.16316405615237</v>
      </c>
      <c r="M2901" s="93">
        <f t="shared" si="503"/>
        <v>0.41398248462310988</v>
      </c>
      <c r="N2901" s="53">
        <f t="shared" si="504"/>
        <v>3.7954757790918059</v>
      </c>
      <c r="O2901">
        <f t="shared" si="505"/>
        <v>0.37701905417423626</v>
      </c>
      <c r="P2901" s="53">
        <f t="shared" si="506"/>
        <v>5.3491713880855905</v>
      </c>
      <c r="Q2901" s="53">
        <v>0.2</v>
      </c>
      <c r="R2901" s="53">
        <f t="shared" si="507"/>
        <v>3.0796872527304564</v>
      </c>
    </row>
    <row r="2902" spans="2:18" ht="15">
      <c r="B2902" s="84">
        <v>33205</v>
      </c>
      <c r="C2902" s="85">
        <v>0.6</v>
      </c>
      <c r="D2902" s="86">
        <v>7</v>
      </c>
      <c r="E2902" s="87">
        <v>-1</v>
      </c>
      <c r="F2902" s="96">
        <f t="shared" si="498"/>
        <v>3</v>
      </c>
      <c r="G2902" s="96"/>
      <c r="H2902" s="74">
        <f t="shared" si="499"/>
        <v>332</v>
      </c>
      <c r="I2902" s="53">
        <f t="shared" si="497"/>
        <v>1.0270434901438583</v>
      </c>
      <c r="J2902" s="53">
        <f t="shared" si="500"/>
        <v>-0.36910423750469384</v>
      </c>
      <c r="K2902" s="53">
        <f t="shared" si="501"/>
        <v>1.15331285204249</v>
      </c>
      <c r="L2902" s="53">
        <f t="shared" si="502"/>
        <v>11.041753870365781</v>
      </c>
      <c r="M2902" s="93">
        <f t="shared" si="503"/>
        <v>0.60833928660341552</v>
      </c>
      <c r="N2902" s="53">
        <f t="shared" si="504"/>
        <v>5.3092353457913468</v>
      </c>
      <c r="O2902">
        <f t="shared" si="505"/>
        <v>0.40152374789424572</v>
      </c>
      <c r="P2902" s="53">
        <f t="shared" si="506"/>
        <v>5.738329876349705</v>
      </c>
      <c r="Q2902" s="53">
        <v>0.2</v>
      </c>
      <c r="R2902" s="53">
        <f t="shared" si="507"/>
        <v>3.4434333836998947</v>
      </c>
    </row>
    <row r="2903" spans="2:18" ht="15">
      <c r="B2903" s="84">
        <v>33206</v>
      </c>
      <c r="C2903" s="85">
        <v>0</v>
      </c>
      <c r="D2903" s="86">
        <v>9</v>
      </c>
      <c r="E2903" s="87">
        <v>-2</v>
      </c>
      <c r="F2903" s="96">
        <f t="shared" si="498"/>
        <v>3.5</v>
      </c>
      <c r="G2903" s="96"/>
      <c r="H2903" s="74">
        <f t="shared" si="499"/>
        <v>333</v>
      </c>
      <c r="I2903" s="53">
        <f t="shared" si="497"/>
        <v>1.0273766615026212</v>
      </c>
      <c r="J2903" s="53">
        <f t="shared" si="500"/>
        <v>-0.37222273733148808</v>
      </c>
      <c r="K2903" s="53">
        <f t="shared" si="501"/>
        <v>1.1491932260757747</v>
      </c>
      <c r="L2903" s="53">
        <f t="shared" si="502"/>
        <v>10.924935830039601</v>
      </c>
      <c r="M2903" s="93">
        <f t="shared" si="503"/>
        <v>0.72276034129093791</v>
      </c>
      <c r="N2903" s="53">
        <f t="shared" si="504"/>
        <v>6.1597652111817194</v>
      </c>
      <c r="O2903">
        <f t="shared" si="505"/>
        <v>0.41429223966637557</v>
      </c>
      <c r="P2903" s="53">
        <f t="shared" si="506"/>
        <v>5.9422692546644251</v>
      </c>
      <c r="Q2903" s="53">
        <v>0.2</v>
      </c>
      <c r="R2903" s="53">
        <f t="shared" si="507"/>
        <v>3.6467829776270104</v>
      </c>
    </row>
    <row r="2904" spans="2:18" ht="15">
      <c r="B2904" s="84">
        <v>33207</v>
      </c>
      <c r="C2904" s="85">
        <v>0</v>
      </c>
      <c r="D2904" s="86">
        <v>11</v>
      </c>
      <c r="E2904" s="87">
        <v>-2</v>
      </c>
      <c r="F2904" s="96">
        <f t="shared" si="498"/>
        <v>4.5</v>
      </c>
      <c r="G2904" s="96"/>
      <c r="H2904" s="74">
        <f t="shared" si="499"/>
        <v>334</v>
      </c>
      <c r="I2904" s="53">
        <f t="shared" si="497"/>
        <v>1.0277017316667976</v>
      </c>
      <c r="J2904" s="53">
        <f t="shared" si="500"/>
        <v>-0.37522394489866523</v>
      </c>
      <c r="K2904" s="53">
        <f t="shared" si="501"/>
        <v>1.145211838258156</v>
      </c>
      <c r="L2904" s="53">
        <f t="shared" si="502"/>
        <v>10.812746952832439</v>
      </c>
      <c r="M2904" s="93">
        <f t="shared" si="503"/>
        <v>0.81416429432175019</v>
      </c>
      <c r="N2904" s="53">
        <f t="shared" si="504"/>
        <v>6.6276053063992419</v>
      </c>
      <c r="O2904">
        <f t="shared" si="505"/>
        <v>0.44090248501484264</v>
      </c>
      <c r="P2904" s="53">
        <f t="shared" si="506"/>
        <v>6.3697455095310378</v>
      </c>
      <c r="Q2904" s="53">
        <v>0.2</v>
      </c>
      <c r="R2904" s="53">
        <f t="shared" si="507"/>
        <v>3.793847539172261</v>
      </c>
    </row>
    <row r="2905" spans="2:18" ht="15">
      <c r="B2905" s="84">
        <v>33208</v>
      </c>
      <c r="C2905" s="85">
        <v>0</v>
      </c>
      <c r="D2905" s="86">
        <v>7</v>
      </c>
      <c r="E2905" s="87">
        <v>-3</v>
      </c>
      <c r="F2905" s="96">
        <f t="shared" si="498"/>
        <v>2</v>
      </c>
      <c r="G2905" s="96"/>
      <c r="H2905" s="74">
        <f t="shared" si="499"/>
        <v>335</v>
      </c>
      <c r="I2905" s="53">
        <f t="shared" si="497"/>
        <v>1.0280186044428956</v>
      </c>
      <c r="J2905" s="53">
        <f t="shared" si="500"/>
        <v>-0.37810639211441766</v>
      </c>
      <c r="K2905" s="53">
        <f t="shared" si="501"/>
        <v>1.1413723275450454</v>
      </c>
      <c r="L2905" s="53">
        <f t="shared" si="502"/>
        <v>10.705222489768387</v>
      </c>
      <c r="M2905" s="93">
        <f t="shared" si="503"/>
        <v>0.62771189946825134</v>
      </c>
      <c r="N2905" s="53">
        <f t="shared" si="504"/>
        <v>5.7549906075095372</v>
      </c>
      <c r="O2905">
        <f t="shared" si="505"/>
        <v>0.37701905417423626</v>
      </c>
      <c r="P2905" s="53">
        <f t="shared" si="506"/>
        <v>5.3491713880855905</v>
      </c>
      <c r="Q2905" s="53">
        <v>0.2</v>
      </c>
      <c r="R2905" s="53">
        <f t="shared" si="507"/>
        <v>3.488964167620638</v>
      </c>
    </row>
    <row r="2906" spans="2:18" ht="15">
      <c r="B2906" s="84">
        <v>33209</v>
      </c>
      <c r="C2906" s="85">
        <v>0</v>
      </c>
      <c r="D2906" s="86">
        <v>7</v>
      </c>
      <c r="E2906" s="87">
        <v>-5</v>
      </c>
      <c r="F2906" s="96">
        <f t="shared" si="498"/>
        <v>1</v>
      </c>
      <c r="G2906" s="96"/>
      <c r="H2906" s="74">
        <f t="shared" si="499"/>
        <v>336</v>
      </c>
      <c r="I2906" s="53">
        <f t="shared" si="497"/>
        <v>1.0283271860631631</v>
      </c>
      <c r="J2906" s="53">
        <f t="shared" si="500"/>
        <v>-0.38086865499689021</v>
      </c>
      <c r="K2906" s="53">
        <f t="shared" si="501"/>
        <v>1.1376782823787612</v>
      </c>
      <c r="L2906" s="53">
        <f t="shared" si="502"/>
        <v>10.602395949521458</v>
      </c>
      <c r="M2906" s="93">
        <f t="shared" si="503"/>
        <v>0.64662421603657516</v>
      </c>
      <c r="N2906" s="53">
        <f t="shared" si="504"/>
        <v>6.2437220786214365</v>
      </c>
      <c r="O2906">
        <f t="shared" si="505"/>
        <v>0.35383789041177988</v>
      </c>
      <c r="P2906" s="53">
        <f t="shared" si="506"/>
        <v>4.9838506177847011</v>
      </c>
      <c r="Q2906" s="53">
        <v>0.2</v>
      </c>
      <c r="R2906" s="53">
        <f t="shared" si="507"/>
        <v>3.5403258649382452</v>
      </c>
    </row>
    <row r="2907" spans="2:18" ht="15">
      <c r="B2907" s="84">
        <v>33210</v>
      </c>
      <c r="C2907" s="85">
        <v>0</v>
      </c>
      <c r="D2907" s="86">
        <v>8</v>
      </c>
      <c r="E2907" s="87">
        <v>-5</v>
      </c>
      <c r="F2907" s="96">
        <f t="shared" si="498"/>
        <v>1.5</v>
      </c>
      <c r="G2907" s="96"/>
      <c r="H2907" s="74">
        <f t="shared" si="499"/>
        <v>337</v>
      </c>
      <c r="I2907" s="53">
        <f t="shared" si="497"/>
        <v>1.0286273852133336</v>
      </c>
      <c r="J2907" s="53">
        <f t="shared" si="500"/>
        <v>-0.38350935565260669</v>
      </c>
      <c r="K2907" s="53">
        <f t="shared" si="501"/>
        <v>1.1341332303853497</v>
      </c>
      <c r="L2907" s="53">
        <f t="shared" si="502"/>
        <v>10.504299125624341</v>
      </c>
      <c r="M2907" s="93">
        <f t="shared" si="503"/>
        <v>0.68453481213518019</v>
      </c>
      <c r="N2907" s="53">
        <f t="shared" si="504"/>
        <v>6.438544148742519</v>
      </c>
      <c r="O2907">
        <f t="shared" si="505"/>
        <v>0.36526692052720544</v>
      </c>
      <c r="P2907" s="53">
        <f t="shared" si="506"/>
        <v>5.1636135172163016</v>
      </c>
      <c r="Q2907" s="53">
        <v>0.2</v>
      </c>
      <c r="R2907" s="53">
        <f t="shared" si="507"/>
        <v>3.6063599740848011</v>
      </c>
    </row>
    <row r="2908" spans="2:18" ht="15">
      <c r="B2908" s="84">
        <v>33211</v>
      </c>
      <c r="C2908" s="85">
        <v>0</v>
      </c>
      <c r="D2908" s="86">
        <v>8</v>
      </c>
      <c r="E2908" s="87">
        <v>-4</v>
      </c>
      <c r="F2908" s="96">
        <f t="shared" si="498"/>
        <v>2</v>
      </c>
      <c r="G2908" s="96"/>
      <c r="H2908" s="74">
        <f t="shared" si="499"/>
        <v>338</v>
      </c>
      <c r="I2908" s="53">
        <f t="shared" si="497"/>
        <v>1.0289191130596493</v>
      </c>
      <c r="J2908" s="53">
        <f t="shared" si="500"/>
        <v>-0.38602716423183553</v>
      </c>
      <c r="K2908" s="53">
        <f t="shared" si="501"/>
        <v>1.1307406278767171</v>
      </c>
      <c r="L2908" s="53">
        <f t="shared" si="502"/>
        <v>10.410962126304899</v>
      </c>
      <c r="M2908" s="93">
        <f t="shared" si="503"/>
        <v>0.66872283503513674</v>
      </c>
      <c r="N2908" s="53">
        <f t="shared" si="504"/>
        <v>6.1309872218680352</v>
      </c>
      <c r="O2908">
        <f t="shared" si="505"/>
        <v>0.37701905417423626</v>
      </c>
      <c r="P2908" s="53">
        <f t="shared" si="506"/>
        <v>5.3491713880855905</v>
      </c>
      <c r="Q2908" s="53">
        <v>0.2</v>
      </c>
      <c r="R2908" s="53">
        <f t="shared" si="507"/>
        <v>3.5674972473922564</v>
      </c>
    </row>
    <row r="2909" spans="2:18" ht="15">
      <c r="B2909" s="84">
        <v>33212</v>
      </c>
      <c r="C2909" s="85">
        <v>0</v>
      </c>
      <c r="D2909" s="86">
        <v>9</v>
      </c>
      <c r="E2909" s="87">
        <v>-3</v>
      </c>
      <c r="F2909" s="96">
        <f t="shared" si="498"/>
        <v>3</v>
      </c>
      <c r="G2909" s="96"/>
      <c r="H2909" s="74">
        <f t="shared" si="499"/>
        <v>339</v>
      </c>
      <c r="I2909" s="53">
        <f t="shared" si="497"/>
        <v>1.0292022832751471</v>
      </c>
      <c r="J2909" s="53">
        <f t="shared" si="500"/>
        <v>-0.38842080085433023</v>
      </c>
      <c r="K2909" s="53">
        <f t="shared" si="501"/>
        <v>1.127503849210568</v>
      </c>
      <c r="L2909" s="53">
        <f t="shared" si="502"/>
        <v>10.322413406624438</v>
      </c>
      <c r="M2909" s="93">
        <f t="shared" si="503"/>
        <v>0.69652174574906778</v>
      </c>
      <c r="N2909" s="53">
        <f t="shared" si="504"/>
        <v>6.0788411221812462</v>
      </c>
      <c r="O2909">
        <f t="shared" si="505"/>
        <v>0.40152374789424572</v>
      </c>
      <c r="P2909" s="53">
        <f t="shared" si="506"/>
        <v>5.738329876349705</v>
      </c>
      <c r="Q2909" s="53">
        <v>0.2</v>
      </c>
      <c r="R2909" s="53">
        <f t="shared" si="507"/>
        <v>3.6056346432300996</v>
      </c>
    </row>
    <row r="2910" spans="2:18" ht="15">
      <c r="B2910" s="84">
        <v>33213</v>
      </c>
      <c r="C2910" s="85">
        <v>0</v>
      </c>
      <c r="D2910" s="86">
        <v>8</v>
      </c>
      <c r="E2910" s="87">
        <v>-3</v>
      </c>
      <c r="F2910" s="96">
        <f t="shared" si="498"/>
        <v>2.5</v>
      </c>
      <c r="G2910" s="96"/>
      <c r="H2910" s="74">
        <f t="shared" si="499"/>
        <v>340</v>
      </c>
      <c r="I2910" s="53">
        <f t="shared" si="497"/>
        <v>1.029476812065204</v>
      </c>
      <c r="J2910" s="53">
        <f t="shared" si="500"/>
        <v>-0.3906890374987888</v>
      </c>
      <c r="K2910" s="53">
        <f t="shared" si="501"/>
        <v>1.1244261760648075</v>
      </c>
      <c r="L2910" s="53">
        <f t="shared" si="502"/>
        <v>10.238679802564082</v>
      </c>
      <c r="M2910" s="93">
        <f t="shared" si="503"/>
        <v>0.64555881455823594</v>
      </c>
      <c r="N2910" s="53">
        <f t="shared" si="504"/>
        <v>5.7728360731281789</v>
      </c>
      <c r="O2910">
        <f t="shared" si="505"/>
        <v>0.38910203313511127</v>
      </c>
      <c r="P2910" s="53">
        <f t="shared" si="506"/>
        <v>5.5406877114500723</v>
      </c>
      <c r="Q2910" s="53">
        <v>0.2</v>
      </c>
      <c r="R2910" s="53">
        <f t="shared" si="507"/>
        <v>3.5170796903768107</v>
      </c>
    </row>
    <row r="2911" spans="2:18" ht="15">
      <c r="B2911" s="84">
        <v>33214</v>
      </c>
      <c r="C2911" s="85">
        <v>0</v>
      </c>
      <c r="D2911" s="86">
        <v>6</v>
      </c>
      <c r="E2911" s="87">
        <v>-7</v>
      </c>
      <c r="F2911" s="96">
        <f t="shared" si="498"/>
        <v>-0.5</v>
      </c>
      <c r="G2911" s="96"/>
      <c r="H2911" s="74">
        <f t="shared" si="499"/>
        <v>341</v>
      </c>
      <c r="I2911" s="53">
        <f t="shared" si="497"/>
        <v>1.0297426181923344</v>
      </c>
      <c r="J2911" s="53">
        <f t="shared" si="500"/>
        <v>-0.39283069984933006</v>
      </c>
      <c r="K2911" s="53">
        <f t="shared" si="501"/>
        <v>1.121510786686871</v>
      </c>
      <c r="L2911" s="53">
        <f t="shared" si="502"/>
        <v>10.159786566680642</v>
      </c>
      <c r="M2911" s="93">
        <f t="shared" si="503"/>
        <v>0.59347419135202162</v>
      </c>
      <c r="N2911" s="53">
        <f t="shared" si="504"/>
        <v>6.2273773403693404</v>
      </c>
      <c r="O2911">
        <f t="shared" si="505"/>
        <v>0.3214141917235559</v>
      </c>
      <c r="P2911" s="53">
        <f t="shared" si="506"/>
        <v>4.4777540135241773</v>
      </c>
      <c r="Q2911" s="53">
        <v>0.2</v>
      </c>
      <c r="R2911" s="53">
        <f t="shared" si="507"/>
        <v>3.4582369373981079</v>
      </c>
    </row>
    <row r="2912" spans="2:18" ht="15">
      <c r="B2912" s="84">
        <v>33215</v>
      </c>
      <c r="C2912" s="85">
        <v>0</v>
      </c>
      <c r="D2912" s="86">
        <v>3</v>
      </c>
      <c r="E2912" s="87">
        <v>-9</v>
      </c>
      <c r="F2912" s="96">
        <f t="shared" si="498"/>
        <v>-3</v>
      </c>
      <c r="G2912" s="96"/>
      <c r="H2912" s="74">
        <f t="shared" si="499"/>
        <v>342</v>
      </c>
      <c r="I2912" s="53">
        <f t="shared" si="497"/>
        <v>1.0299996230002291</v>
      </c>
      <c r="J2912" s="53">
        <f t="shared" si="500"/>
        <v>-0.39484466909226873</v>
      </c>
      <c r="K2912" s="53">
        <f t="shared" si="501"/>
        <v>1.1187607451818207</v>
      </c>
      <c r="L2912" s="53">
        <f t="shared" si="502"/>
        <v>10.085757404931572</v>
      </c>
      <c r="M2912" s="93">
        <f t="shared" si="503"/>
        <v>0.48423963073909904</v>
      </c>
      <c r="N2912" s="53">
        <f t="shared" si="504"/>
        <v>5.9394750477728744</v>
      </c>
      <c r="O2912">
        <f t="shared" si="505"/>
        <v>0.2731558497796604</v>
      </c>
      <c r="P2912" s="53">
        <f t="shared" si="506"/>
        <v>3.7359807381514267</v>
      </c>
      <c r="Q2912" s="53">
        <v>0.2</v>
      </c>
      <c r="R2912" s="53">
        <f t="shared" si="507"/>
        <v>3.2626142978508028</v>
      </c>
    </row>
    <row r="2913" spans="2:18" ht="15">
      <c r="B2913" s="84">
        <v>33216</v>
      </c>
      <c r="C2913" s="85">
        <v>0.2</v>
      </c>
      <c r="D2913" s="86">
        <v>2</v>
      </c>
      <c r="E2913" s="87">
        <v>-3</v>
      </c>
      <c r="F2913" s="96">
        <f t="shared" si="498"/>
        <v>-0.5</v>
      </c>
      <c r="G2913" s="96"/>
      <c r="H2913" s="74">
        <f t="shared" si="499"/>
        <v>343</v>
      </c>
      <c r="I2913" s="53">
        <f t="shared" si="497"/>
        <v>1.0302477504370307</v>
      </c>
      <c r="J2913" s="53">
        <f t="shared" si="500"/>
        <v>-0.39672988365648837</v>
      </c>
      <c r="K2913" s="53">
        <f t="shared" si="501"/>
        <v>1.1161789909059217</v>
      </c>
      <c r="L2913" s="53">
        <f t="shared" si="502"/>
        <v>10.016614514250763</v>
      </c>
      <c r="M2913" s="93">
        <f t="shared" si="503"/>
        <v>0.36287039651050157</v>
      </c>
      <c r="N2913" s="53">
        <f t="shared" si="504"/>
        <v>3.8076312629068765</v>
      </c>
      <c r="O2913">
        <f t="shared" si="505"/>
        <v>0.3214141917235559</v>
      </c>
      <c r="P2913" s="53">
        <f t="shared" si="506"/>
        <v>4.4777540135241773</v>
      </c>
      <c r="Q2913" s="53">
        <v>0.2</v>
      </c>
      <c r="R2913" s="53">
        <f t="shared" si="507"/>
        <v>2.965378062805117</v>
      </c>
    </row>
    <row r="2914" spans="2:18" ht="15">
      <c r="B2914" s="84">
        <v>33217</v>
      </c>
      <c r="C2914" s="85">
        <v>50</v>
      </c>
      <c r="D2914" s="86">
        <v>4</v>
      </c>
      <c r="E2914" s="87">
        <v>-3</v>
      </c>
      <c r="F2914" s="96">
        <f t="shared" si="498"/>
        <v>0.5</v>
      </c>
      <c r="G2914" s="96"/>
      <c r="H2914" s="74">
        <f t="shared" si="499"/>
        <v>344</v>
      </c>
      <c r="I2914" s="53">
        <f t="shared" si="497"/>
        <v>1.0304869270778381</v>
      </c>
      <c r="J2914" s="53">
        <f t="shared" si="500"/>
        <v>-0.39848534089079213</v>
      </c>
      <c r="K2914" s="53">
        <f t="shared" si="501"/>
        <v>1.1137683280346726</v>
      </c>
      <c r="L2914" s="53">
        <f t="shared" si="502"/>
        <v>9.9523786204424596</v>
      </c>
      <c r="M2914" s="93">
        <f t="shared" si="503"/>
        <v>0.45125961953862354</v>
      </c>
      <c r="N2914" s="53">
        <f t="shared" si="504"/>
        <v>4.4763581931519631</v>
      </c>
      <c r="O2914">
        <f t="shared" si="505"/>
        <v>0.34272436873217466</v>
      </c>
      <c r="P2914" s="53">
        <f t="shared" si="506"/>
        <v>4.8097230428690185</v>
      </c>
      <c r="Q2914" s="53">
        <v>0.2</v>
      </c>
      <c r="R2914" s="53">
        <f t="shared" si="507"/>
        <v>3.1506487238374579</v>
      </c>
    </row>
    <row r="2915" spans="2:18" ht="15">
      <c r="B2915" s="84">
        <v>33218</v>
      </c>
      <c r="C2915" s="85">
        <v>7.2</v>
      </c>
      <c r="D2915" s="86">
        <v>7</v>
      </c>
      <c r="E2915" s="87">
        <v>-1</v>
      </c>
      <c r="F2915" s="96">
        <f t="shared" si="498"/>
        <v>3</v>
      </c>
      <c r="G2915" s="96"/>
      <c r="H2915" s="74">
        <f t="shared" si="499"/>
        <v>345</v>
      </c>
      <c r="I2915" s="53">
        <f t="shared" si="497"/>
        <v>1.030717082146436</v>
      </c>
      <c r="J2915" s="53">
        <f t="shared" si="500"/>
        <v>-0.40011009867171005</v>
      </c>
      <c r="K2915" s="53">
        <f t="shared" si="501"/>
        <v>1.111531415375884</v>
      </c>
      <c r="L2915" s="53">
        <f t="shared" si="502"/>
        <v>9.8930690159512942</v>
      </c>
      <c r="M2915" s="93">
        <f t="shared" si="503"/>
        <v>0.54505313359994256</v>
      </c>
      <c r="N2915" s="53">
        <f t="shared" si="504"/>
        <v>4.7569102077894669</v>
      </c>
      <c r="O2915">
        <f t="shared" si="505"/>
        <v>0.40152374789424572</v>
      </c>
      <c r="P2915" s="53">
        <f t="shared" si="506"/>
        <v>5.738329876349705</v>
      </c>
      <c r="Q2915" s="53">
        <v>0.2</v>
      </c>
      <c r="R2915" s="53">
        <f t="shared" si="507"/>
        <v>3.3270259504366702</v>
      </c>
    </row>
    <row r="2916" spans="2:18" ht="15">
      <c r="B2916" s="84">
        <v>33219</v>
      </c>
      <c r="C2916" s="85">
        <v>0</v>
      </c>
      <c r="D2916" s="86">
        <v>3</v>
      </c>
      <c r="E2916" s="87">
        <v>-5</v>
      </c>
      <c r="F2916" s="96">
        <f t="shared" si="498"/>
        <v>-1</v>
      </c>
      <c r="G2916" s="96"/>
      <c r="H2916" s="74">
        <f t="shared" si="499"/>
        <v>346</v>
      </c>
      <c r="I2916" s="53">
        <f t="shared" si="497"/>
        <v>1.0309381475362362</v>
      </c>
      <c r="J2916" s="53">
        <f t="shared" si="500"/>
        <v>-0.4016032769353951</v>
      </c>
      <c r="K2916" s="53">
        <f t="shared" si="501"/>
        <v>1.1094707564992956</v>
      </c>
      <c r="L2916" s="53">
        <f t="shared" si="502"/>
        <v>9.8387035970613468</v>
      </c>
      <c r="M2916" s="93">
        <f t="shared" si="503"/>
        <v>0.43781599703539376</v>
      </c>
      <c r="N2916" s="53">
        <f t="shared" si="504"/>
        <v>4.730769541465258</v>
      </c>
      <c r="O2916">
        <f t="shared" si="505"/>
        <v>0.31120306167098138</v>
      </c>
      <c r="P2916" s="53">
        <f t="shared" si="506"/>
        <v>4.3196117853386662</v>
      </c>
      <c r="Q2916" s="53">
        <v>0.2</v>
      </c>
      <c r="R2916" s="53">
        <f t="shared" si="507"/>
        <v>3.1281065515472406</v>
      </c>
    </row>
    <row r="2917" spans="2:18" ht="15">
      <c r="B2917" s="84">
        <v>33220</v>
      </c>
      <c r="C2917" s="85">
        <v>0</v>
      </c>
      <c r="D2917" s="86">
        <v>6</v>
      </c>
      <c r="E2917" s="87">
        <v>-7</v>
      </c>
      <c r="F2917" s="96">
        <f t="shared" si="498"/>
        <v>-0.5</v>
      </c>
      <c r="G2917" s="96"/>
      <c r="H2917" s="74">
        <f t="shared" si="499"/>
        <v>347</v>
      </c>
      <c r="I2917" s="53">
        <f t="shared" si="497"/>
        <v>1.0311500578304336</v>
      </c>
      <c r="J2917" s="53">
        <f t="shared" si="500"/>
        <v>-0.40296405912744149</v>
      </c>
      <c r="K2917" s="53">
        <f t="shared" si="501"/>
        <v>1.1075886902543202</v>
      </c>
      <c r="L2917" s="53">
        <f t="shared" si="502"/>
        <v>9.7892989000773021</v>
      </c>
      <c r="M2917" s="93">
        <f t="shared" si="503"/>
        <v>0.57183250952138132</v>
      </c>
      <c r="N2917" s="53">
        <f t="shared" si="504"/>
        <v>6.0002892529622303</v>
      </c>
      <c r="O2917">
        <f t="shared" si="505"/>
        <v>0.3214141917235559</v>
      </c>
      <c r="P2917" s="53">
        <f t="shared" si="506"/>
        <v>4.4777540135241773</v>
      </c>
      <c r="Q2917" s="53">
        <v>0.2</v>
      </c>
      <c r="R2917" s="53">
        <f t="shared" si="507"/>
        <v>3.4119831671222145</v>
      </c>
    </row>
    <row r="2918" spans="2:18" ht="15">
      <c r="B2918" s="84">
        <v>33221</v>
      </c>
      <c r="C2918" s="85">
        <v>0</v>
      </c>
      <c r="D2918" s="86">
        <v>8</v>
      </c>
      <c r="E2918" s="87">
        <v>-5</v>
      </c>
      <c r="F2918" s="96">
        <f t="shared" si="498"/>
        <v>1.5</v>
      </c>
      <c r="G2918" s="96"/>
      <c r="H2918" s="74">
        <f t="shared" si="499"/>
        <v>348</v>
      </c>
      <c r="I2918" s="53">
        <f t="shared" si="497"/>
        <v>1.0313527503213626</v>
      </c>
      <c r="J2918" s="53">
        <f t="shared" si="500"/>
        <v>-0.40419169356469214</v>
      </c>
      <c r="K2918" s="53">
        <f t="shared" si="501"/>
        <v>1.1058873817468056</v>
      </c>
      <c r="L2918" s="53">
        <f t="shared" si="502"/>
        <v>9.7448701360461847</v>
      </c>
      <c r="M2918" s="93">
        <f t="shared" si="503"/>
        <v>0.63504501995639984</v>
      </c>
      <c r="N2918" s="53">
        <f t="shared" si="504"/>
        <v>5.9730569212028843</v>
      </c>
      <c r="O2918">
        <f t="shared" si="505"/>
        <v>0.36526692052720544</v>
      </c>
      <c r="P2918" s="53">
        <f t="shared" si="506"/>
        <v>5.1636135172163016</v>
      </c>
      <c r="Q2918" s="53">
        <v>0.2</v>
      </c>
      <c r="R2918" s="53">
        <f t="shared" si="507"/>
        <v>3.5095933743110752</v>
      </c>
    </row>
    <row r="2919" spans="2:18" ht="15">
      <c r="B2919" s="84">
        <v>33222</v>
      </c>
      <c r="C2919" s="85">
        <v>0</v>
      </c>
      <c r="D2919" s="86">
        <v>6</v>
      </c>
      <c r="E2919" s="87">
        <v>-2</v>
      </c>
      <c r="F2919" s="96">
        <f t="shared" si="498"/>
        <v>2</v>
      </c>
      <c r="G2919" s="96"/>
      <c r="H2919" s="74">
        <f t="shared" si="499"/>
        <v>349</v>
      </c>
      <c r="I2919" s="53">
        <f t="shared" si="497"/>
        <v>1.0315461650290545</v>
      </c>
      <c r="J2919" s="53">
        <f t="shared" si="500"/>
        <v>-0.40528549470338404</v>
      </c>
      <c r="K2919" s="53">
        <f t="shared" si="501"/>
        <v>1.1043688138441321</v>
      </c>
      <c r="L2919" s="53">
        <f t="shared" si="502"/>
        <v>9.7054312235887465</v>
      </c>
      <c r="M2919" s="93">
        <f t="shared" si="503"/>
        <v>0.50900786584664115</v>
      </c>
      <c r="N2919" s="53">
        <f t="shared" si="504"/>
        <v>4.666687838126693</v>
      </c>
      <c r="O2919">
        <f t="shared" si="505"/>
        <v>0.37701905417423626</v>
      </c>
      <c r="P2919" s="53">
        <f t="shared" si="506"/>
        <v>5.3491713880855905</v>
      </c>
      <c r="Q2919" s="53">
        <v>0.2</v>
      </c>
      <c r="R2919" s="53">
        <f t="shared" si="507"/>
        <v>3.2616542266802488</v>
      </c>
    </row>
    <row r="2920" spans="2:18" ht="15">
      <c r="B2920" s="84">
        <v>33223</v>
      </c>
      <c r="C2920" s="85">
        <v>0</v>
      </c>
      <c r="D2920" s="86">
        <v>4</v>
      </c>
      <c r="E2920" s="87">
        <v>-5</v>
      </c>
      <c r="F2920" s="96">
        <f t="shared" si="498"/>
        <v>-0.5</v>
      </c>
      <c r="G2920" s="96"/>
      <c r="H2920" s="74">
        <f t="shared" si="499"/>
        <v>350</v>
      </c>
      <c r="I2920" s="53">
        <f t="shared" si="497"/>
        <v>1.0317302447189851</v>
      </c>
      <c r="J2920" s="53">
        <f t="shared" si="500"/>
        <v>-0.40624484430830238</v>
      </c>
      <c r="K2920" s="53">
        <f t="shared" si="501"/>
        <v>1.103034779275549</v>
      </c>
      <c r="L2920" s="53">
        <f t="shared" si="502"/>
        <v>9.6709948194257951</v>
      </c>
      <c r="M2920" s="93">
        <f t="shared" si="503"/>
        <v>0.47004342491647289</v>
      </c>
      <c r="N2920" s="53">
        <f t="shared" si="504"/>
        <v>4.9322073579071564</v>
      </c>
      <c r="O2920">
        <f t="shared" si="505"/>
        <v>0.3214141917235559</v>
      </c>
      <c r="P2920" s="53">
        <f t="shared" si="506"/>
        <v>4.4777540135241773</v>
      </c>
      <c r="Q2920" s="53">
        <v>0.2</v>
      </c>
      <c r="R2920" s="53">
        <f t="shared" si="507"/>
        <v>3.1944340425785218</v>
      </c>
    </row>
    <row r="2921" spans="2:18" ht="15">
      <c r="B2921" s="84">
        <v>33224</v>
      </c>
      <c r="C2921" s="85">
        <v>0</v>
      </c>
      <c r="D2921" s="86">
        <v>0</v>
      </c>
      <c r="E2921" s="87">
        <v>-8</v>
      </c>
      <c r="F2921" s="96">
        <f t="shared" si="498"/>
        <v>-4</v>
      </c>
      <c r="G2921" s="96"/>
      <c r="H2921" s="74">
        <f t="shared" si="499"/>
        <v>351</v>
      </c>
      <c r="I2921" s="53">
        <f t="shared" si="497"/>
        <v>1.031904934919013</v>
      </c>
      <c r="J2921" s="53">
        <f t="shared" si="500"/>
        <v>-0.40706919251797818</v>
      </c>
      <c r="K2921" s="53">
        <f t="shared" si="501"/>
        <v>1.1018868733913387</v>
      </c>
      <c r="L2921" s="53">
        <f t="shared" si="502"/>
        <v>9.6415723462058764</v>
      </c>
      <c r="M2921" s="93">
        <f t="shared" si="503"/>
        <v>0.3524288216367964</v>
      </c>
      <c r="N2921" s="53">
        <f t="shared" si="504"/>
        <v>4.6359824073659492</v>
      </c>
      <c r="O2921">
        <f t="shared" si="505"/>
        <v>0.25571741631567341</v>
      </c>
      <c r="P2921" s="53">
        <f t="shared" si="506"/>
        <v>3.4716285815511583</v>
      </c>
      <c r="Q2921" s="53">
        <v>0.2</v>
      </c>
      <c r="R2921" s="53">
        <f t="shared" si="507"/>
        <v>2.9506577077519087</v>
      </c>
    </row>
    <row r="2922" spans="2:18" ht="15">
      <c r="B2922" s="84">
        <v>33225</v>
      </c>
      <c r="C2922" s="85">
        <v>0</v>
      </c>
      <c r="D2922" s="86">
        <v>4</v>
      </c>
      <c r="E2922" s="87">
        <v>-6</v>
      </c>
      <c r="F2922" s="96">
        <f t="shared" si="498"/>
        <v>-1</v>
      </c>
      <c r="G2922" s="96"/>
      <c r="H2922" s="74">
        <f t="shared" si="499"/>
        <v>352</v>
      </c>
      <c r="I2922" s="53">
        <f t="shared" si="497"/>
        <v>1.0320701839354971</v>
      </c>
      <c r="J2922" s="53">
        <f t="shared" si="500"/>
        <v>-0.40775805880135896</v>
      </c>
      <c r="K2922" s="53">
        <f t="shared" si="501"/>
        <v>1.1009264876402602</v>
      </c>
      <c r="L2922" s="53">
        <f t="shared" si="502"/>
        <v>9.6171740172675761</v>
      </c>
      <c r="M2922" s="93">
        <f t="shared" si="503"/>
        <v>0.47847167123940243</v>
      </c>
      <c r="N2922" s="53">
        <f t="shared" si="504"/>
        <v>5.1700696732886984</v>
      </c>
      <c r="O2922">
        <f t="shared" si="505"/>
        <v>0.31120306167098138</v>
      </c>
      <c r="P2922" s="53">
        <f t="shared" si="506"/>
        <v>4.3196117853386662</v>
      </c>
      <c r="Q2922" s="53">
        <v>0.2</v>
      </c>
      <c r="R2922" s="53">
        <f t="shared" si="507"/>
        <v>3.2170927125392197</v>
      </c>
    </row>
    <row r="2923" spans="2:18" ht="15">
      <c r="B2923" s="84">
        <v>33226</v>
      </c>
      <c r="C2923" s="85">
        <v>0</v>
      </c>
      <c r="D2923" s="86">
        <v>2</v>
      </c>
      <c r="E2923" s="87">
        <v>-8</v>
      </c>
      <c r="F2923" s="96">
        <f t="shared" si="498"/>
        <v>-3</v>
      </c>
      <c r="G2923" s="96"/>
      <c r="H2923" s="74">
        <f t="shared" si="499"/>
        <v>353</v>
      </c>
      <c r="I2923" s="53">
        <f t="shared" si="497"/>
        <v>1.0322259428685951</v>
      </c>
      <c r="J2923" s="53">
        <f t="shared" si="500"/>
        <v>-0.40831103280181863</v>
      </c>
      <c r="K2923" s="53">
        <f t="shared" si="501"/>
        <v>1.1001548038197617</v>
      </c>
      <c r="L2923" s="53">
        <f t="shared" si="502"/>
        <v>9.59780885800091</v>
      </c>
      <c r="M2923" s="93">
        <f t="shared" si="503"/>
        <v>0.42066200316005403</v>
      </c>
      <c r="N2923" s="53">
        <f t="shared" si="504"/>
        <v>5.1596592114978197</v>
      </c>
      <c r="O2923">
        <f t="shared" si="505"/>
        <v>0.2731558497796604</v>
      </c>
      <c r="P2923" s="53">
        <f t="shared" si="506"/>
        <v>3.7359807381514267</v>
      </c>
      <c r="Q2923" s="53">
        <v>0.2</v>
      </c>
      <c r="R2923" s="53">
        <f t="shared" si="507"/>
        <v>3.1083660898858922</v>
      </c>
    </row>
    <row r="2924" spans="2:18" ht="15">
      <c r="B2924" s="84">
        <v>33227</v>
      </c>
      <c r="C2924" s="85">
        <v>0</v>
      </c>
      <c r="D2924" s="86">
        <v>3</v>
      </c>
      <c r="E2924" s="87">
        <v>-9</v>
      </c>
      <c r="F2924" s="96">
        <f t="shared" si="498"/>
        <v>-3</v>
      </c>
      <c r="G2924" s="96"/>
      <c r="H2924" s="74">
        <f t="shared" si="499"/>
        <v>354</v>
      </c>
      <c r="I2924" s="53">
        <f t="shared" si="497"/>
        <v>1.0323721656267328</v>
      </c>
      <c r="J2924" s="53">
        <f t="shared" si="500"/>
        <v>-0.4087277750648376</v>
      </c>
      <c r="K2924" s="53">
        <f t="shared" si="501"/>
        <v>1.0995727891477078</v>
      </c>
      <c r="L2924" s="53">
        <f t="shared" si="502"/>
        <v>9.5834847235086311</v>
      </c>
      <c r="M2924" s="93">
        <f t="shared" si="503"/>
        <v>0.46012440289675022</v>
      </c>
      <c r="N2924" s="53">
        <f t="shared" si="504"/>
        <v>5.6436880345902223</v>
      </c>
      <c r="O2924">
        <f t="shared" si="505"/>
        <v>0.2731558497796604</v>
      </c>
      <c r="P2924" s="53">
        <f t="shared" si="506"/>
        <v>3.7359807381514267</v>
      </c>
      <c r="Q2924" s="53">
        <v>0.2</v>
      </c>
      <c r="R2924" s="53">
        <f t="shared" si="507"/>
        <v>3.2041073855769353</v>
      </c>
    </row>
    <row r="2925" spans="2:18" ht="15">
      <c r="B2925" s="84">
        <v>33228</v>
      </c>
      <c r="C2925" s="85">
        <v>0</v>
      </c>
      <c r="D2925" s="86">
        <v>1</v>
      </c>
      <c r="E2925" s="87">
        <v>-9</v>
      </c>
      <c r="F2925" s="96">
        <f t="shared" si="498"/>
        <v>-4</v>
      </c>
      <c r="G2925" s="96"/>
      <c r="H2925" s="74">
        <f t="shared" si="499"/>
        <v>355</v>
      </c>
      <c r="I2925" s="53">
        <f t="shared" si="497"/>
        <v>1.0325088089402437</v>
      </c>
      <c r="J2925" s="53">
        <f t="shared" si="500"/>
        <v>-0.40900801764618</v>
      </c>
      <c r="K2925" s="53">
        <f t="shared" si="501"/>
        <v>1.099181192197944</v>
      </c>
      <c r="L2925" s="53">
        <f t="shared" si="502"/>
        <v>9.574208312308178</v>
      </c>
      <c r="M2925" s="93">
        <f t="shared" si="503"/>
        <v>0.39127439845211198</v>
      </c>
      <c r="N2925" s="53">
        <f t="shared" si="504"/>
        <v>5.1469718601677945</v>
      </c>
      <c r="O2925">
        <f t="shared" si="505"/>
        <v>0.25571741631567341</v>
      </c>
      <c r="P2925" s="53">
        <f t="shared" si="506"/>
        <v>3.4716285815511583</v>
      </c>
      <c r="Q2925" s="53">
        <v>0.2</v>
      </c>
      <c r="R2925" s="53">
        <f t="shared" si="507"/>
        <v>3.0504234456482475</v>
      </c>
    </row>
    <row r="2926" spans="2:18" ht="15">
      <c r="B2926" s="84">
        <v>33229</v>
      </c>
      <c r="C2926" s="85">
        <v>0</v>
      </c>
      <c r="D2926" s="86">
        <v>1</v>
      </c>
      <c r="E2926" s="87">
        <v>-9</v>
      </c>
      <c r="F2926" s="96">
        <f t="shared" si="498"/>
        <v>-4</v>
      </c>
      <c r="G2926" s="96"/>
      <c r="H2926" s="74">
        <f t="shared" si="499"/>
        <v>356</v>
      </c>
      <c r="I2926" s="53">
        <f t="shared" si="497"/>
        <v>1.0326358323741724</v>
      </c>
      <c r="J2926" s="53">
        <f t="shared" si="500"/>
        <v>-0.40915156459791246</v>
      </c>
      <c r="K2926" s="53">
        <f t="shared" si="501"/>
        <v>1.0989805397349679</v>
      </c>
      <c r="L2926" s="53">
        <f t="shared" si="502"/>
        <v>9.5699851758593226</v>
      </c>
      <c r="M2926" s="93">
        <f t="shared" si="503"/>
        <v>0.39110180922909676</v>
      </c>
      <c r="N2926" s="53">
        <f t="shared" si="504"/>
        <v>5.1447015560596245</v>
      </c>
      <c r="O2926">
        <f t="shared" si="505"/>
        <v>0.25571741631567341</v>
      </c>
      <c r="P2926" s="53">
        <f t="shared" si="506"/>
        <v>3.4716285815511583</v>
      </c>
      <c r="Q2926" s="53">
        <v>0.2</v>
      </c>
      <c r="R2926" s="53">
        <f t="shared" si="507"/>
        <v>3.0499801907760404</v>
      </c>
    </row>
    <row r="2927" spans="2:18" ht="15">
      <c r="B2927" s="84">
        <v>33230</v>
      </c>
      <c r="C2927" s="85">
        <v>0</v>
      </c>
      <c r="D2927" s="86">
        <v>6</v>
      </c>
      <c r="E2927" s="87">
        <v>-7</v>
      </c>
      <c r="F2927" s="96">
        <f t="shared" si="498"/>
        <v>-0.5</v>
      </c>
      <c r="G2927" s="96"/>
      <c r="H2927" s="74">
        <f t="shared" si="499"/>
        <v>357</v>
      </c>
      <c r="I2927" s="53">
        <f t="shared" si="497"/>
        <v>1.0327531983402416</v>
      </c>
      <c r="J2927" s="53">
        <f t="shared" si="500"/>
        <v>-0.40915829233015166</v>
      </c>
      <c r="K2927" s="53">
        <f t="shared" si="501"/>
        <v>1.0989711344754025</v>
      </c>
      <c r="L2927" s="53">
        <f t="shared" si="502"/>
        <v>9.5708197237494961</v>
      </c>
      <c r="M2927" s="93">
        <f t="shared" si="503"/>
        <v>0.55907025790837694</v>
      </c>
      <c r="N2927" s="53">
        <f t="shared" si="504"/>
        <v>5.8663738145741533</v>
      </c>
      <c r="O2927">
        <f t="shared" si="505"/>
        <v>0.3214141917235559</v>
      </c>
      <c r="P2927" s="53">
        <f t="shared" si="506"/>
        <v>4.4777540135241773</v>
      </c>
      <c r="Q2927" s="53">
        <v>0.2</v>
      </c>
      <c r="R2927" s="53">
        <f t="shared" si="507"/>
        <v>3.3847069942752728</v>
      </c>
    </row>
    <row r="2928" spans="2:18" ht="15">
      <c r="B2928" s="84">
        <v>33231</v>
      </c>
      <c r="C2928" s="85">
        <v>0</v>
      </c>
      <c r="D2928" s="86">
        <v>5</v>
      </c>
      <c r="E2928" s="87">
        <v>-6</v>
      </c>
      <c r="F2928" s="96">
        <f t="shared" si="498"/>
        <v>-0.5</v>
      </c>
      <c r="G2928" s="96"/>
      <c r="H2928" s="74">
        <f t="shared" si="499"/>
        <v>358</v>
      </c>
      <c r="I2928" s="53">
        <f t="shared" si="497"/>
        <v>1.0328608721079737</v>
      </c>
      <c r="J2928" s="53">
        <f t="shared" si="500"/>
        <v>-0.40902814984698338</v>
      </c>
      <c r="K2928" s="53">
        <f t="shared" si="501"/>
        <v>1.0991530537959764</v>
      </c>
      <c r="L2928" s="53">
        <f t="shared" si="502"/>
        <v>9.5767152244181233</v>
      </c>
      <c r="M2928" s="93">
        <f t="shared" si="503"/>
        <v>0.51458662337265237</v>
      </c>
      <c r="N2928" s="53">
        <f t="shared" si="504"/>
        <v>5.3996030909914516</v>
      </c>
      <c r="O2928">
        <f t="shared" si="505"/>
        <v>0.3214141917235559</v>
      </c>
      <c r="P2928" s="53">
        <f t="shared" si="506"/>
        <v>4.4777540135241773</v>
      </c>
      <c r="Q2928" s="53">
        <v>0.2</v>
      </c>
      <c r="R2928" s="53">
        <f t="shared" si="507"/>
        <v>3.2896341700394434</v>
      </c>
    </row>
    <row r="2929" spans="2:18" ht="15">
      <c r="B2929" s="84">
        <v>33232</v>
      </c>
      <c r="C2929" s="85">
        <v>0</v>
      </c>
      <c r="D2929" s="86">
        <v>1</v>
      </c>
      <c r="E2929" s="87">
        <v>-6</v>
      </c>
      <c r="F2929" s="96">
        <f t="shared" si="498"/>
        <v>-2.5</v>
      </c>
      <c r="G2929" s="96"/>
      <c r="H2929" s="74">
        <f t="shared" si="499"/>
        <v>359</v>
      </c>
      <c r="I2929" s="53">
        <f t="shared" si="497"/>
        <v>1.0329588218149683</v>
      </c>
      <c r="J2929" s="53">
        <f t="shared" si="500"/>
        <v>-0.40876115885556835</v>
      </c>
      <c r="K2929" s="53">
        <f t="shared" si="501"/>
        <v>1.0995261493994379</v>
      </c>
      <c r="L2929" s="53">
        <f t="shared" si="502"/>
        <v>9.5876738013529614</v>
      </c>
      <c r="M2929" s="93">
        <f t="shared" si="503"/>
        <v>0.36345711427130328</v>
      </c>
      <c r="N2929" s="53">
        <f t="shared" si="504"/>
        <v>4.3123220900981689</v>
      </c>
      <c r="O2929">
        <f t="shared" si="505"/>
        <v>0.28226157084235826</v>
      </c>
      <c r="P2929" s="53">
        <f t="shared" si="506"/>
        <v>3.8748241344241494</v>
      </c>
      <c r="Q2929" s="53">
        <v>0.2</v>
      </c>
      <c r="R2929" s="53">
        <f t="shared" si="507"/>
        <v>2.9669041806349057</v>
      </c>
    </row>
    <row r="2930" spans="2:18" ht="15">
      <c r="B2930" s="84">
        <v>33233</v>
      </c>
      <c r="C2930" s="85">
        <v>0.4</v>
      </c>
      <c r="D2930" s="86">
        <v>1</v>
      </c>
      <c r="E2930" s="87">
        <v>-1</v>
      </c>
      <c r="F2930" s="96">
        <f t="shared" si="498"/>
        <v>0</v>
      </c>
      <c r="G2930" s="96"/>
      <c r="H2930" s="74">
        <f t="shared" si="499"/>
        <v>360</v>
      </c>
      <c r="I2930" s="53">
        <f t="shared" si="497"/>
        <v>1.0330470184763316</v>
      </c>
      <c r="J2930" s="53">
        <f t="shared" si="500"/>
        <v>-0.40835741374802598</v>
      </c>
      <c r="K2930" s="53">
        <f t="shared" si="501"/>
        <v>1.1000900479413622</v>
      </c>
      <c r="L2930" s="53">
        <f t="shared" si="502"/>
        <v>9.6036964247436707</v>
      </c>
      <c r="M2930" s="93">
        <f t="shared" si="503"/>
        <v>0.22639816220695422</v>
      </c>
      <c r="N2930" s="53">
        <f t="shared" si="504"/>
        <v>2.308885214573706</v>
      </c>
      <c r="O2930">
        <f t="shared" si="505"/>
        <v>0.33191890507593597</v>
      </c>
      <c r="P2930" s="53">
        <f t="shared" si="506"/>
        <v>4.6410749068413626</v>
      </c>
      <c r="Q2930" s="53">
        <v>0.2</v>
      </c>
      <c r="R2930" s="53">
        <f t="shared" si="507"/>
        <v>2.6824370658111523</v>
      </c>
    </row>
    <row r="2931" spans="2:18" ht="15">
      <c r="B2931" s="84">
        <v>33234</v>
      </c>
      <c r="C2931" s="85">
        <v>1.2</v>
      </c>
      <c r="D2931" s="86">
        <v>1</v>
      </c>
      <c r="E2931" s="87">
        <v>-2</v>
      </c>
      <c r="F2931" s="96">
        <f t="shared" si="498"/>
        <v>-0.5</v>
      </c>
      <c r="G2931" s="96"/>
      <c r="H2931" s="74">
        <f t="shared" si="499"/>
        <v>361</v>
      </c>
      <c r="I2931" s="53">
        <f t="shared" si="497"/>
        <v>1.0331254359932522</v>
      </c>
      <c r="J2931" s="53">
        <f t="shared" si="500"/>
        <v>-0.40781708145626755</v>
      </c>
      <c r="K2931" s="53">
        <f t="shared" si="501"/>
        <v>1.1008441526123156</v>
      </c>
      <c r="L2931" s="53">
        <f t="shared" si="502"/>
        <v>9.6247828986306558</v>
      </c>
      <c r="M2931" s="93">
        <f t="shared" si="503"/>
        <v>0.27008293605926781</v>
      </c>
      <c r="N2931" s="53">
        <f t="shared" si="504"/>
        <v>2.8340042086822193</v>
      </c>
      <c r="O2931">
        <f t="shared" si="505"/>
        <v>0.3214141917235559</v>
      </c>
      <c r="P2931" s="53">
        <f t="shared" si="506"/>
        <v>4.4777540135241773</v>
      </c>
      <c r="Q2931" s="53">
        <v>0.2</v>
      </c>
      <c r="R2931" s="53">
        <f t="shared" si="507"/>
        <v>2.7670676951645281</v>
      </c>
    </row>
    <row r="2932" spans="2:18" ht="15">
      <c r="B2932" s="84">
        <v>33235</v>
      </c>
      <c r="C2932" s="85">
        <v>0</v>
      </c>
      <c r="D2932" s="86">
        <v>5</v>
      </c>
      <c r="E2932" s="87">
        <v>-6</v>
      </c>
      <c r="F2932" s="96">
        <f t="shared" si="498"/>
        <v>-0.5</v>
      </c>
      <c r="G2932" s="96"/>
      <c r="H2932" s="74">
        <f t="shared" si="499"/>
        <v>362</v>
      </c>
      <c r="I2932" s="53">
        <f t="shared" si="497"/>
        <v>1.0331940511607254</v>
      </c>
      <c r="J2932" s="53">
        <f t="shared" si="500"/>
        <v>-0.40714040118053302</v>
      </c>
      <c r="K2932" s="53">
        <f t="shared" si="501"/>
        <v>1.1017876456614124</v>
      </c>
      <c r="L2932" s="53">
        <f t="shared" si="502"/>
        <v>9.6509318436394924</v>
      </c>
      <c r="M2932" s="93">
        <f t="shared" si="503"/>
        <v>0.518574512600671</v>
      </c>
      <c r="N2932" s="53">
        <f t="shared" si="504"/>
        <v>5.4414483664496647</v>
      </c>
      <c r="O2932">
        <f t="shared" si="505"/>
        <v>0.3214141917235559</v>
      </c>
      <c r="P2932" s="53">
        <f t="shared" si="506"/>
        <v>4.4777540135241773</v>
      </c>
      <c r="Q2932" s="53">
        <v>0.2</v>
      </c>
      <c r="R2932" s="53">
        <f t="shared" si="507"/>
        <v>3.2981573020992321</v>
      </c>
    </row>
    <row r="2933" spans="2:18" ht="15">
      <c r="B2933" s="84">
        <v>33236</v>
      </c>
      <c r="C2933" s="85">
        <v>0</v>
      </c>
      <c r="D2933" s="86">
        <v>3</v>
      </c>
      <c r="E2933" s="87">
        <v>-6</v>
      </c>
      <c r="F2933" s="96">
        <f t="shared" si="498"/>
        <v>-1.5</v>
      </c>
      <c r="G2933" s="96"/>
      <c r="H2933" s="74">
        <f t="shared" si="499"/>
        <v>363</v>
      </c>
      <c r="I2933" s="53">
        <f t="shared" si="497"/>
        <v>1.0332528436744193</v>
      </c>
      <c r="J2933" s="53">
        <f t="shared" si="500"/>
        <v>-0.40632768399295233</v>
      </c>
      <c r="K2933" s="53">
        <f t="shared" si="501"/>
        <v>1.1029194918391061</v>
      </c>
      <c r="L2933" s="53">
        <f t="shared" si="502"/>
        <v>9.682140675442648</v>
      </c>
      <c r="M2933" s="93">
        <f t="shared" si="503"/>
        <v>0.44338369778788056</v>
      </c>
      <c r="N2933" s="53">
        <f t="shared" si="504"/>
        <v>4.9378917444757509</v>
      </c>
      <c r="O2933">
        <f t="shared" si="505"/>
        <v>0.30127848666516421</v>
      </c>
      <c r="P2933" s="53">
        <f t="shared" si="506"/>
        <v>4.1665031934387322</v>
      </c>
      <c r="Q2933" s="53">
        <v>0.2</v>
      </c>
      <c r="R2933" s="53">
        <f t="shared" si="507"/>
        <v>3.1441918761688337</v>
      </c>
    </row>
    <row r="2934" spans="2:18" ht="15">
      <c r="B2934" s="84">
        <v>33237</v>
      </c>
      <c r="C2934" s="85">
        <v>0</v>
      </c>
      <c r="D2934" s="86">
        <v>4</v>
      </c>
      <c r="E2934" s="87">
        <v>-6</v>
      </c>
      <c r="F2934" s="96">
        <f t="shared" si="498"/>
        <v>-1</v>
      </c>
      <c r="G2934" s="96"/>
      <c r="H2934" s="74">
        <f t="shared" si="499"/>
        <v>364</v>
      </c>
      <c r="I2934" s="53">
        <f t="shared" si="497"/>
        <v>1.033301796136683</v>
      </c>
      <c r="J2934" s="53">
        <f t="shared" si="500"/>
        <v>-0.40537931231802116</v>
      </c>
      <c r="K2934" s="53">
        <f t="shared" si="501"/>
        <v>1.1042384427291654</v>
      </c>
      <c r="L2934" s="53">
        <f t="shared" si="502"/>
        <v>9.7184055791392172</v>
      </c>
      <c r="M2934" s="93">
        <f t="shared" si="503"/>
        <v>0.48350812316425396</v>
      </c>
      <c r="N2934" s="53">
        <f t="shared" si="504"/>
        <v>5.2244904654125071</v>
      </c>
      <c r="O2934">
        <f t="shared" si="505"/>
        <v>0.31120306167098138</v>
      </c>
      <c r="P2934" s="53">
        <f t="shared" si="506"/>
        <v>4.3196117853386662</v>
      </c>
      <c r="Q2934" s="53">
        <v>0.2</v>
      </c>
      <c r="R2934" s="53">
        <f t="shared" si="507"/>
        <v>3.2281163772696155</v>
      </c>
    </row>
    <row r="2935" spans="2:18" ht="15">
      <c r="B2935" s="84">
        <v>33238</v>
      </c>
      <c r="C2935" s="85">
        <v>0</v>
      </c>
      <c r="D2935" s="86">
        <v>4</v>
      </c>
      <c r="E2935" s="87">
        <v>1</v>
      </c>
      <c r="F2935" s="96">
        <f t="shared" si="498"/>
        <v>2.5</v>
      </c>
      <c r="G2935" s="96"/>
      <c r="H2935" s="74">
        <f t="shared" si="499"/>
        <v>365</v>
      </c>
      <c r="I2935" s="53">
        <f t="shared" si="497"/>
        <v>1.0333408940616957</v>
      </c>
      <c r="J2935" s="53">
        <f t="shared" si="500"/>
        <v>-0.40429573929242196</v>
      </c>
      <c r="K2935" s="53">
        <f t="shared" si="501"/>
        <v>1.105743041932377</v>
      </c>
      <c r="L2935" s="53">
        <f t="shared" si="502"/>
        <v>9.7597214797904073</v>
      </c>
      <c r="M2935" s="93">
        <f t="shared" si="503"/>
        <v>0.3213612906139402</v>
      </c>
      <c r="N2935" s="53">
        <f t="shared" si="504"/>
        <v>2.8737366900221097</v>
      </c>
      <c r="O2935">
        <f t="shared" si="505"/>
        <v>0.38910203313511127</v>
      </c>
      <c r="P2935" s="53">
        <f t="shared" si="506"/>
        <v>5.5406877114500723</v>
      </c>
      <c r="Q2935" s="53">
        <v>0.2</v>
      </c>
      <c r="R2935" s="53">
        <f t="shared" si="507"/>
        <v>2.9087758262232026</v>
      </c>
    </row>
    <row r="2936" spans="2:18" ht="15">
      <c r="B2936" s="84">
        <v>33239</v>
      </c>
      <c r="C2936" s="85">
        <v>1.1000000000000001</v>
      </c>
      <c r="D2936" s="86">
        <v>3</v>
      </c>
      <c r="E2936" s="87">
        <v>-3</v>
      </c>
      <c r="F2936" s="96">
        <f t="shared" si="498"/>
        <v>0</v>
      </c>
      <c r="G2936" s="96"/>
      <c r="H2936" s="74">
        <f t="shared" si="499"/>
        <v>1</v>
      </c>
      <c r="I2936" s="53">
        <f t="shared" si="497"/>
        <v>1.0333758911771727</v>
      </c>
      <c r="J2936" s="53">
        <f t="shared" si="500"/>
        <v>-0.40275194959871613</v>
      </c>
      <c r="K2936" s="53">
        <f t="shared" si="501"/>
        <v>1.1078823137278251</v>
      </c>
      <c r="L2936" s="53">
        <f t="shared" si="502"/>
        <v>9.8184594927911633</v>
      </c>
      <c r="M2936" s="93">
        <f t="shared" si="503"/>
        <v>0.40090221317973773</v>
      </c>
      <c r="N2936" s="53">
        <f t="shared" si="504"/>
        <v>4.0885366889790937</v>
      </c>
      <c r="O2936">
        <f t="shared" si="505"/>
        <v>0.33191890507593597</v>
      </c>
      <c r="P2936" s="53">
        <f t="shared" si="506"/>
        <v>4.6410749068413626</v>
      </c>
      <c r="Q2936" s="53">
        <v>0.2</v>
      </c>
      <c r="R2936" s="53">
        <f t="shared" si="507"/>
        <v>3.0468612106015924</v>
      </c>
    </row>
    <row r="2937" spans="2:18" ht="15">
      <c r="B2937" s="84">
        <v>33240</v>
      </c>
      <c r="C2937" s="85">
        <v>0</v>
      </c>
      <c r="D2937" s="86">
        <v>6</v>
      </c>
      <c r="E2937" s="87">
        <v>-5</v>
      </c>
      <c r="F2937" s="96">
        <f t="shared" si="498"/>
        <v>0.5</v>
      </c>
      <c r="G2937" s="96"/>
      <c r="H2937" s="74">
        <f t="shared" si="499"/>
        <v>2</v>
      </c>
      <c r="I2937" s="53">
        <f t="shared" si="497"/>
        <v>1.0333927785396284</v>
      </c>
      <c r="J2937" s="53">
        <f t="shared" si="500"/>
        <v>-0.40136619123597461</v>
      </c>
      <c r="K2937" s="53">
        <f t="shared" si="501"/>
        <v>1.1097982614009767</v>
      </c>
      <c r="L2937" s="53">
        <f t="shared" si="502"/>
        <v>9.871114824725435</v>
      </c>
      <c r="M2937" s="93">
        <f t="shared" si="503"/>
        <v>0.56106491217006227</v>
      </c>
      <c r="N2937" s="53">
        <f t="shared" si="504"/>
        <v>5.5655933031419433</v>
      </c>
      <c r="O2937">
        <f t="shared" si="505"/>
        <v>0.34272436873217466</v>
      </c>
      <c r="P2937" s="53">
        <f t="shared" si="506"/>
        <v>4.8097230428690185</v>
      </c>
      <c r="Q2937" s="53">
        <v>0.2</v>
      </c>
      <c r="R2937" s="53">
        <f t="shared" si="507"/>
        <v>3.3748525771685269</v>
      </c>
    </row>
    <row r="2938" spans="2:18" ht="15">
      <c r="B2938" s="84">
        <v>33241</v>
      </c>
      <c r="C2938" s="85">
        <v>0</v>
      </c>
      <c r="D2938" s="86">
        <v>6</v>
      </c>
      <c r="E2938" s="87">
        <v>-1</v>
      </c>
      <c r="F2938" s="96">
        <f t="shared" si="498"/>
        <v>2.5</v>
      </c>
      <c r="G2938" s="96"/>
      <c r="H2938" s="74">
        <f t="shared" si="499"/>
        <v>3</v>
      </c>
      <c r="I2938" s="53">
        <f t="shared" si="497"/>
        <v>1.033399784441676</v>
      </c>
      <c r="J2938" s="53">
        <f t="shared" si="500"/>
        <v>-0.39984718264332159</v>
      </c>
      <c r="K2938" s="53">
        <f t="shared" si="501"/>
        <v>1.1118937651648177</v>
      </c>
      <c r="L2938" s="53">
        <f t="shared" si="502"/>
        <v>9.9287955373261916</v>
      </c>
      <c r="M2938" s="93">
        <f t="shared" si="503"/>
        <v>0.49939144572352556</v>
      </c>
      <c r="N2938" s="53">
        <f t="shared" si="504"/>
        <v>4.4657510477294151</v>
      </c>
      <c r="O2938">
        <f t="shared" si="505"/>
        <v>0.38910203313511127</v>
      </c>
      <c r="P2938" s="53">
        <f t="shared" si="506"/>
        <v>5.5406877114500723</v>
      </c>
      <c r="Q2938" s="53">
        <v>0.2</v>
      </c>
      <c r="R2938" s="53">
        <f t="shared" si="507"/>
        <v>3.2428204233917941</v>
      </c>
    </row>
    <row r="2939" spans="2:18" ht="15">
      <c r="B2939" s="84">
        <v>33242</v>
      </c>
      <c r="C2939" s="85">
        <v>0</v>
      </c>
      <c r="D2939" s="86">
        <v>4</v>
      </c>
      <c r="E2939" s="87">
        <v>-2</v>
      </c>
      <c r="F2939" s="96">
        <f t="shared" si="498"/>
        <v>1</v>
      </c>
      <c r="G2939" s="96"/>
      <c r="H2939" s="74">
        <f t="shared" si="499"/>
        <v>4</v>
      </c>
      <c r="I2939" s="53">
        <f t="shared" si="497"/>
        <v>1.0333969068101565</v>
      </c>
      <c r="J2939" s="53">
        <f t="shared" si="500"/>
        <v>-0.39819566767609194</v>
      </c>
      <c r="K2939" s="53">
        <f t="shared" si="501"/>
        <v>1.1141665602883304</v>
      </c>
      <c r="L2939" s="53">
        <f t="shared" si="502"/>
        <v>9.9914907953246939</v>
      </c>
      <c r="M2939" s="93">
        <f t="shared" si="503"/>
        <v>0.43088685032474705</v>
      </c>
      <c r="N2939" s="53">
        <f t="shared" si="504"/>
        <v>4.1605892171042642</v>
      </c>
      <c r="O2939">
        <f t="shared" si="505"/>
        <v>0.35383789041177988</v>
      </c>
      <c r="P2939" s="53">
        <f t="shared" si="506"/>
        <v>4.9838506177847011</v>
      </c>
      <c r="Q2939" s="53">
        <v>0.2</v>
      </c>
      <c r="R2939" s="53">
        <f t="shared" si="507"/>
        <v>3.1093831101390128</v>
      </c>
    </row>
    <row r="2940" spans="2:18" ht="15">
      <c r="B2940" s="84">
        <v>33243</v>
      </c>
      <c r="C2940" s="85">
        <v>6</v>
      </c>
      <c r="D2940" s="86">
        <v>10</v>
      </c>
      <c r="E2940" s="87">
        <v>0</v>
      </c>
      <c r="F2940" s="96">
        <f t="shared" si="498"/>
        <v>5</v>
      </c>
      <c r="G2940" s="96"/>
      <c r="H2940" s="74">
        <f t="shared" si="499"/>
        <v>5</v>
      </c>
      <c r="I2940" s="53">
        <f t="shared" si="497"/>
        <v>1.0333841464966074</v>
      </c>
      <c r="J2940" s="53">
        <f t="shared" si="500"/>
        <v>-0.39641245569908973</v>
      </c>
      <c r="K2940" s="53">
        <f t="shared" si="501"/>
        <v>1.1166142132456969</v>
      </c>
      <c r="L2940" s="53">
        <f t="shared" si="502"/>
        <v>10.059188298363679</v>
      </c>
      <c r="M2940" s="93">
        <f t="shared" si="503"/>
        <v>0.67919934489795109</v>
      </c>
      <c r="N2940" s="53">
        <f t="shared" si="504"/>
        <v>5.4076908940082493</v>
      </c>
      <c r="O2940">
        <f t="shared" si="505"/>
        <v>0.4547610930964518</v>
      </c>
      <c r="P2940" s="53">
        <f t="shared" si="506"/>
        <v>6.5936457320380466</v>
      </c>
      <c r="Q2940" s="53">
        <v>0.2</v>
      </c>
      <c r="R2940" s="53">
        <f t="shared" si="507"/>
        <v>3.5560065678428687</v>
      </c>
    </row>
    <row r="2941" spans="2:18" ht="15">
      <c r="B2941" s="84">
        <v>33244</v>
      </c>
      <c r="C2941" s="85">
        <v>0</v>
      </c>
      <c r="D2941" s="86">
        <v>7</v>
      </c>
      <c r="E2941" s="87">
        <v>-3</v>
      </c>
      <c r="F2941" s="96">
        <f t="shared" si="498"/>
        <v>2</v>
      </c>
      <c r="G2941" s="96"/>
      <c r="H2941" s="74">
        <f t="shared" si="499"/>
        <v>6</v>
      </c>
      <c r="I2941" s="53">
        <f t="shared" si="497"/>
        <v>1.0333615072770106</v>
      </c>
      <c r="J2941" s="53">
        <f t="shared" si="500"/>
        <v>-0.39449842027803839</v>
      </c>
      <c r="K2941" s="53">
        <f t="shared" si="501"/>
        <v>1.1192341310037945</v>
      </c>
      <c r="L2941" s="53">
        <f t="shared" si="502"/>
        <v>10.131874235267977</v>
      </c>
      <c r="M2941" s="93">
        <f t="shared" si="503"/>
        <v>0.59409302585462631</v>
      </c>
      <c r="N2941" s="53">
        <f t="shared" si="504"/>
        <v>5.4467659234699966</v>
      </c>
      <c r="O2941">
        <f t="shared" si="505"/>
        <v>0.37701905417423626</v>
      </c>
      <c r="P2941" s="53">
        <f t="shared" si="506"/>
        <v>5.3491713880855905</v>
      </c>
      <c r="Q2941" s="53">
        <v>0.2</v>
      </c>
      <c r="R2941" s="53">
        <f t="shared" si="507"/>
        <v>3.4245863706541471</v>
      </c>
    </row>
    <row r="2942" spans="2:18" ht="15">
      <c r="B2942" s="84">
        <v>33245</v>
      </c>
      <c r="C2942" s="85">
        <v>0</v>
      </c>
      <c r="D2942" s="86">
        <v>2</v>
      </c>
      <c r="E2942" s="87">
        <v>-5</v>
      </c>
      <c r="F2942" s="96">
        <f t="shared" si="498"/>
        <v>-1.5</v>
      </c>
      <c r="G2942" s="96"/>
      <c r="H2942" s="74">
        <f t="shared" si="499"/>
        <v>7</v>
      </c>
      <c r="I2942" s="53">
        <f t="shared" si="497"/>
        <v>1.0333289958506755</v>
      </c>
      <c r="J2942" s="53">
        <f t="shared" si="500"/>
        <v>-0.39245449778199326</v>
      </c>
      <c r="K2942" s="53">
        <f t="shared" si="501"/>
        <v>1.1220235707296449</v>
      </c>
      <c r="L2942" s="53">
        <f t="shared" si="502"/>
        <v>10.209533237229058</v>
      </c>
      <c r="M2942" s="93">
        <f t="shared" si="503"/>
        <v>0.4123272003995862</v>
      </c>
      <c r="N2942" s="53">
        <f t="shared" si="504"/>
        <v>4.5920206111185706</v>
      </c>
      <c r="O2942">
        <f t="shared" si="505"/>
        <v>0.30127848666516421</v>
      </c>
      <c r="P2942" s="53">
        <f t="shared" si="506"/>
        <v>4.1665031934387322</v>
      </c>
      <c r="Q2942" s="53">
        <v>0.2</v>
      </c>
      <c r="R2942" s="53">
        <f t="shared" si="507"/>
        <v>3.0745277178080381</v>
      </c>
    </row>
    <row r="2943" spans="2:18" ht="15">
      <c r="B2943" s="84">
        <v>33246</v>
      </c>
      <c r="C2943" s="85">
        <v>0</v>
      </c>
      <c r="D2943" s="86">
        <v>9</v>
      </c>
      <c r="E2943" s="87">
        <v>-1</v>
      </c>
      <c r="F2943" s="96">
        <f t="shared" si="498"/>
        <v>4</v>
      </c>
      <c r="G2943" s="96"/>
      <c r="H2943" s="74">
        <f t="shared" si="499"/>
        <v>8</v>
      </c>
      <c r="I2943" s="53">
        <f t="shared" si="497"/>
        <v>1.0332866218382564</v>
      </c>
      <c r="J2943" s="53">
        <f t="shared" si="500"/>
        <v>-0.39028168590257256</v>
      </c>
      <c r="K2943" s="53">
        <f t="shared" si="501"/>
        <v>1.1249796498464379</v>
      </c>
      <c r="L2943" s="53">
        <f t="shared" si="502"/>
        <v>10.292148330364833</v>
      </c>
      <c r="M2943" s="93">
        <f t="shared" si="503"/>
        <v>0.66444953799520978</v>
      </c>
      <c r="N2943" s="53">
        <f t="shared" si="504"/>
        <v>5.5329272258428404</v>
      </c>
      <c r="O2943">
        <f t="shared" si="505"/>
        <v>0.42741570243698762</v>
      </c>
      <c r="P2943" s="53">
        <f t="shared" si="506"/>
        <v>6.152681276989024</v>
      </c>
      <c r="Q2943" s="53">
        <v>0.2</v>
      </c>
      <c r="R2943" s="53">
        <f t="shared" si="507"/>
        <v>3.5373150494538472</v>
      </c>
    </row>
    <row r="2944" spans="2:18" ht="15">
      <c r="B2944" s="84">
        <v>33247</v>
      </c>
      <c r="C2944" s="85">
        <v>0</v>
      </c>
      <c r="D2944" s="86">
        <v>7</v>
      </c>
      <c r="E2944" s="87">
        <v>-3</v>
      </c>
      <c r="F2944" s="96">
        <f t="shared" si="498"/>
        <v>2</v>
      </c>
      <c r="G2944" s="96"/>
      <c r="H2944" s="74">
        <f t="shared" si="499"/>
        <v>9</v>
      </c>
      <c r="I2944" s="53">
        <f t="shared" si="497"/>
        <v>1.0332343977789049</v>
      </c>
      <c r="J2944" s="53">
        <f t="shared" si="500"/>
        <v>-0.38798104209611167</v>
      </c>
      <c r="K2944" s="53">
        <f t="shared" si="501"/>
        <v>1.1280993563664865</v>
      </c>
      <c r="L2944" s="53">
        <f t="shared" si="502"/>
        <v>10.379700888119451</v>
      </c>
      <c r="M2944" s="93">
        <f t="shared" si="503"/>
        <v>0.60862460043413102</v>
      </c>
      <c r="N2944" s="53">
        <f t="shared" si="504"/>
        <v>5.5799943604141058</v>
      </c>
      <c r="O2944">
        <f t="shared" si="505"/>
        <v>0.37701905417423626</v>
      </c>
      <c r="P2944" s="53">
        <f t="shared" si="506"/>
        <v>5.3491713880855905</v>
      </c>
      <c r="Q2944" s="53">
        <v>0.2</v>
      </c>
      <c r="R2944" s="53">
        <f t="shared" si="507"/>
        <v>3.4524133219266497</v>
      </c>
    </row>
    <row r="2945" spans="2:18" ht="15">
      <c r="B2945" s="84">
        <v>33248</v>
      </c>
      <c r="C2945" s="85">
        <v>0</v>
      </c>
      <c r="D2945" s="86">
        <v>4</v>
      </c>
      <c r="E2945" s="87">
        <v>-2</v>
      </c>
      <c r="F2945" s="96">
        <f t="shared" si="498"/>
        <v>1</v>
      </c>
      <c r="G2945" s="96"/>
      <c r="H2945" s="74">
        <f t="shared" si="499"/>
        <v>10</v>
      </c>
      <c r="I2945" s="53">
        <f t="shared" si="497"/>
        <v>1.0331723391265606</v>
      </c>
      <c r="J2945" s="53">
        <f t="shared" si="500"/>
        <v>-0.38555368195503947</v>
      </c>
      <c r="K2945" s="53">
        <f t="shared" si="501"/>
        <v>1.131379559430016</v>
      </c>
      <c r="L2945" s="53">
        <f t="shared" si="502"/>
        <v>10.472170583965546</v>
      </c>
      <c r="M2945" s="93">
        <f t="shared" si="503"/>
        <v>0.45161634949409407</v>
      </c>
      <c r="N2945" s="53">
        <f t="shared" si="504"/>
        <v>4.3607506531168863</v>
      </c>
      <c r="O2945">
        <f t="shared" si="505"/>
        <v>0.35383789041177988</v>
      </c>
      <c r="P2945" s="53">
        <f t="shared" si="506"/>
        <v>4.9838506177847011</v>
      </c>
      <c r="Q2945" s="53">
        <v>0.2</v>
      </c>
      <c r="R2945" s="53">
        <f t="shared" si="507"/>
        <v>3.1507909925805713</v>
      </c>
    </row>
    <row r="2946" spans="2:18" ht="15">
      <c r="B2946" s="84">
        <v>33249</v>
      </c>
      <c r="C2946" s="85">
        <v>0</v>
      </c>
      <c r="D2946" s="86">
        <v>6</v>
      </c>
      <c r="E2946" s="87">
        <v>1</v>
      </c>
      <c r="F2946" s="96">
        <f t="shared" si="498"/>
        <v>3.5</v>
      </c>
      <c r="G2946" s="96"/>
      <c r="H2946" s="74">
        <f t="shared" si="499"/>
        <v>11</v>
      </c>
      <c r="I2946" s="53">
        <f t="shared" si="497"/>
        <v>1.0331004642453772</v>
      </c>
      <c r="J2946" s="53">
        <f t="shared" si="500"/>
        <v>-0.38300077751493156</v>
      </c>
      <c r="K2946" s="53">
        <f t="shared" si="501"/>
        <v>1.134817019979989</v>
      </c>
      <c r="L2946" s="53">
        <f t="shared" si="502"/>
        <v>10.569535344865164</v>
      </c>
      <c r="M2946" s="93">
        <f t="shared" si="503"/>
        <v>0.47143299453108201</v>
      </c>
      <c r="N2946" s="53">
        <f t="shared" si="504"/>
        <v>4.0178139186898827</v>
      </c>
      <c r="O2946">
        <f t="shared" si="505"/>
        <v>0.41429223966637557</v>
      </c>
      <c r="P2946" s="53">
        <f t="shared" si="506"/>
        <v>5.9422692546644251</v>
      </c>
      <c r="Q2946" s="53">
        <v>0.2</v>
      </c>
      <c r="R2946" s="53">
        <f t="shared" si="507"/>
        <v>3.1933998085631949</v>
      </c>
    </row>
    <row r="2947" spans="2:18" ht="15">
      <c r="B2947" s="84">
        <v>33250</v>
      </c>
      <c r="C2947" s="85">
        <v>0</v>
      </c>
      <c r="D2947" s="86">
        <v>6</v>
      </c>
      <c r="E2947" s="87">
        <v>2</v>
      </c>
      <c r="F2947" s="96">
        <f t="shared" si="498"/>
        <v>4</v>
      </c>
      <c r="G2947" s="96"/>
      <c r="H2947" s="74">
        <f t="shared" si="499"/>
        <v>12</v>
      </c>
      <c r="I2947" s="53">
        <f t="shared" si="497"/>
        <v>1.0330187944042881</v>
      </c>
      <c r="J2947" s="53">
        <f t="shared" si="500"/>
        <v>-0.3803235555038128</v>
      </c>
      <c r="K2947" s="53">
        <f t="shared" si="501"/>
        <v>1.1384084015051339</v>
      </c>
      <c r="L2947" s="53">
        <f t="shared" si="502"/>
        <v>10.671771305933273</v>
      </c>
      <c r="M2947" s="93">
        <f t="shared" si="503"/>
        <v>0.43573502710056539</v>
      </c>
      <c r="N2947" s="53">
        <f t="shared" si="504"/>
        <v>3.6284022440173129</v>
      </c>
      <c r="O2947">
        <f t="shared" si="505"/>
        <v>0.42741570243698762</v>
      </c>
      <c r="P2947" s="53">
        <f t="shared" si="506"/>
        <v>6.152681276989024</v>
      </c>
      <c r="Q2947" s="53">
        <v>0.2</v>
      </c>
      <c r="R2947" s="53">
        <f t="shared" si="507"/>
        <v>3.1325009704046063</v>
      </c>
    </row>
    <row r="2948" spans="2:18" ht="15">
      <c r="B2948" s="84">
        <v>33251</v>
      </c>
      <c r="C2948" s="85">
        <v>5.5</v>
      </c>
      <c r="D2948" s="86">
        <v>5</v>
      </c>
      <c r="E2948" s="87">
        <v>3</v>
      </c>
      <c r="F2948" s="96">
        <f t="shared" si="498"/>
        <v>4</v>
      </c>
      <c r="G2948" s="96"/>
      <c r="H2948" s="74">
        <f t="shared" si="499"/>
        <v>13</v>
      </c>
      <c r="I2948" s="53">
        <f t="shared" si="497"/>
        <v>1.0329273537707138</v>
      </c>
      <c r="J2948" s="53">
        <f t="shared" si="500"/>
        <v>-0.3775232955403422</v>
      </c>
      <c r="K2948" s="53">
        <f t="shared" si="501"/>
        <v>1.1421502807859754</v>
      </c>
      <c r="L2948" s="53">
        <f t="shared" si="502"/>
        <v>10.778852766732642</v>
      </c>
      <c r="M2948" s="93">
        <f t="shared" si="503"/>
        <v>0.31120280636992603</v>
      </c>
      <c r="N2948" s="53">
        <f t="shared" si="504"/>
        <v>2.591411960821131</v>
      </c>
      <c r="O2948">
        <f t="shared" si="505"/>
        <v>0.42741570243698762</v>
      </c>
      <c r="P2948" s="53">
        <f t="shared" si="506"/>
        <v>6.152681276989024</v>
      </c>
      <c r="Q2948" s="53">
        <v>0.2</v>
      </c>
      <c r="R2948" s="53">
        <f t="shared" si="507"/>
        <v>2.9120847141301951</v>
      </c>
    </row>
    <row r="2949" spans="2:18" ht="15">
      <c r="B2949" s="84">
        <v>33252</v>
      </c>
      <c r="C2949" s="85">
        <v>3.5</v>
      </c>
      <c r="D2949" s="86">
        <v>5</v>
      </c>
      <c r="E2949" s="87">
        <v>2</v>
      </c>
      <c r="F2949" s="96">
        <f t="shared" si="498"/>
        <v>3.5</v>
      </c>
      <c r="G2949" s="96"/>
      <c r="H2949" s="74">
        <f t="shared" si="499"/>
        <v>14</v>
      </c>
      <c r="I2949" s="53">
        <f t="shared" si="497"/>
        <v>1.0328261694034082</v>
      </c>
      <c r="J2949" s="53">
        <f t="shared" si="500"/>
        <v>-0.37460132828755749</v>
      </c>
      <c r="K2949" s="53">
        <f t="shared" si="501"/>
        <v>1.146039158581782</v>
      </c>
      <c r="L2949" s="53">
        <f t="shared" si="502"/>
        <v>10.890752149608147</v>
      </c>
      <c r="M2949" s="93">
        <f t="shared" si="503"/>
        <v>0.37626825463018931</v>
      </c>
      <c r="N2949" s="53">
        <f t="shared" si="504"/>
        <v>3.2067671294794171</v>
      </c>
      <c r="O2949">
        <f t="shared" si="505"/>
        <v>0.41429223966637557</v>
      </c>
      <c r="P2949" s="53">
        <f t="shared" si="506"/>
        <v>5.9422692546644251</v>
      </c>
      <c r="Q2949" s="53">
        <v>0.2</v>
      </c>
      <c r="R2949" s="53">
        <f t="shared" si="507"/>
        <v>3.0217269209302127</v>
      </c>
    </row>
    <row r="2950" spans="2:18" ht="15">
      <c r="B2950" s="84">
        <v>33253</v>
      </c>
      <c r="C2950" s="85">
        <v>0.4</v>
      </c>
      <c r="D2950" s="86">
        <v>10</v>
      </c>
      <c r="E2950" s="87">
        <v>1</v>
      </c>
      <c r="F2950" s="96">
        <f t="shared" si="498"/>
        <v>5.5</v>
      </c>
      <c r="G2950" s="96"/>
      <c r="H2950" s="74">
        <f t="shared" si="499"/>
        <v>15</v>
      </c>
      <c r="I2950" s="53">
        <f t="shared" si="497"/>
        <v>1.0327152712444541</v>
      </c>
      <c r="J2950" s="53">
        <f t="shared" si="500"/>
        <v>-0.3715590335688283</v>
      </c>
      <c r="K2950" s="53">
        <f t="shared" si="501"/>
        <v>1.1500714701999954</v>
      </c>
      <c r="L2950" s="53">
        <f t="shared" si="502"/>
        <v>11.007439960446153</v>
      </c>
      <c r="M2950" s="93">
        <f t="shared" si="503"/>
        <v>0.72054809545640386</v>
      </c>
      <c r="N2950" s="53">
        <f t="shared" si="504"/>
        <v>5.6137943798275387</v>
      </c>
      <c r="O2950">
        <f t="shared" si="505"/>
        <v>0.46900019134232457</v>
      </c>
      <c r="P2950" s="53">
        <f t="shared" si="506"/>
        <v>6.8245700167601502</v>
      </c>
      <c r="Q2950" s="53">
        <v>0.2</v>
      </c>
      <c r="R2950" s="53">
        <f t="shared" si="507"/>
        <v>3.6225535721694491</v>
      </c>
    </row>
    <row r="2951" spans="2:18" ht="15">
      <c r="B2951" s="84">
        <v>33254</v>
      </c>
      <c r="C2951" s="85">
        <v>0</v>
      </c>
      <c r="D2951" s="86">
        <v>7</v>
      </c>
      <c r="E2951" s="87">
        <v>0</v>
      </c>
      <c r="F2951" s="96">
        <f t="shared" si="498"/>
        <v>3.5</v>
      </c>
      <c r="G2951" s="96"/>
      <c r="H2951" s="74">
        <f t="shared" si="499"/>
        <v>16</v>
      </c>
      <c r="I2951" s="53">
        <f t="shared" si="497"/>
        <v>1.0325946921104006</v>
      </c>
      <c r="J2951" s="53">
        <f t="shared" si="500"/>
        <v>-0.36839783845263269</v>
      </c>
      <c r="K2951" s="53">
        <f t="shared" si="501"/>
        <v>1.1542435958936998</v>
      </c>
      <c r="L2951" s="53">
        <f t="shared" si="502"/>
        <v>11.128884752217326</v>
      </c>
      <c r="M2951" s="93">
        <f t="shared" si="503"/>
        <v>0.58732669672442261</v>
      </c>
      <c r="N2951" s="53">
        <f t="shared" si="504"/>
        <v>5.0055244420571734</v>
      </c>
      <c r="O2951">
        <f t="shared" si="505"/>
        <v>0.41429223966637557</v>
      </c>
      <c r="P2951" s="53">
        <f t="shared" si="506"/>
        <v>5.9422692546644251</v>
      </c>
      <c r="Q2951" s="53">
        <v>0.2</v>
      </c>
      <c r="R2951" s="53">
        <f t="shared" si="507"/>
        <v>3.4024668068519288</v>
      </c>
    </row>
    <row r="2952" spans="2:18" ht="15">
      <c r="B2952" s="84">
        <v>33255</v>
      </c>
      <c r="C2952" s="85">
        <v>0</v>
      </c>
      <c r="D2952" s="86">
        <v>5</v>
      </c>
      <c r="E2952" s="87">
        <v>-6</v>
      </c>
      <c r="F2952" s="96">
        <f t="shared" si="498"/>
        <v>-0.5</v>
      </c>
      <c r="G2952" s="96"/>
      <c r="H2952" s="74">
        <f t="shared" si="499"/>
        <v>17</v>
      </c>
      <c r="I2952" s="53">
        <f t="shared" si="497"/>
        <v>1.0324644676825534</v>
      </c>
      <c r="J2952" s="53">
        <f t="shared" si="500"/>
        <v>-0.36511921531268005</v>
      </c>
      <c r="K2952" s="53">
        <f t="shared" si="501"/>
        <v>1.1585518710370053</v>
      </c>
      <c r="L2952" s="53">
        <f t="shared" si="502"/>
        <v>11.255053091632707</v>
      </c>
      <c r="M2952" s="93">
        <f t="shared" si="503"/>
        <v>0.60476892447797603</v>
      </c>
      <c r="N2952" s="53">
        <f t="shared" si="504"/>
        <v>6.3458939770807881</v>
      </c>
      <c r="O2952">
        <f t="shared" si="505"/>
        <v>0.3214141917235559</v>
      </c>
      <c r="P2952" s="53">
        <f t="shared" si="506"/>
        <v>4.4777540135241773</v>
      </c>
      <c r="Q2952" s="53">
        <v>0.2</v>
      </c>
      <c r="R2952" s="53">
        <f t="shared" si="507"/>
        <v>3.482376650541648</v>
      </c>
    </row>
    <row r="2953" spans="2:18" ht="15">
      <c r="B2953" s="84">
        <v>33256</v>
      </c>
      <c r="C2953" s="85">
        <v>0</v>
      </c>
      <c r="D2953" s="86">
        <v>6</v>
      </c>
      <c r="E2953" s="87">
        <v>-7</v>
      </c>
      <c r="F2953" s="96">
        <f t="shared" si="498"/>
        <v>-0.5</v>
      </c>
      <c r="G2953" s="96"/>
      <c r="H2953" s="74">
        <f t="shared" si="499"/>
        <v>18</v>
      </c>
      <c r="I2953" s="53">
        <f t="shared" si="497"/>
        <v>1.032324636496416</v>
      </c>
      <c r="J2953" s="53">
        <f t="shared" si="500"/>
        <v>-0.36172467986978218</v>
      </c>
      <c r="K2953" s="53">
        <f t="shared" si="501"/>
        <v>1.1629925960327789</v>
      </c>
      <c r="L2953" s="53">
        <f t="shared" si="502"/>
        <v>11.385909529211714</v>
      </c>
      <c r="M2953" s="93">
        <f t="shared" si="503"/>
        <v>0.66509698863328515</v>
      </c>
      <c r="N2953" s="53">
        <f t="shared" si="504"/>
        <v>6.978921706312371</v>
      </c>
      <c r="O2953">
        <f t="shared" si="505"/>
        <v>0.3214141917235559</v>
      </c>
      <c r="P2953" s="53">
        <f t="shared" si="506"/>
        <v>4.4777540135241773</v>
      </c>
      <c r="Q2953" s="53">
        <v>0.2</v>
      </c>
      <c r="R2953" s="53">
        <f t="shared" si="507"/>
        <v>3.6113130447861281</v>
      </c>
    </row>
    <row r="2954" spans="2:18" ht="15">
      <c r="B2954" s="84">
        <v>33257</v>
      </c>
      <c r="C2954" s="85">
        <v>0</v>
      </c>
      <c r="D2954" s="86">
        <v>6</v>
      </c>
      <c r="E2954" s="87">
        <v>-6</v>
      </c>
      <c r="F2954" s="96">
        <f t="shared" si="498"/>
        <v>0</v>
      </c>
      <c r="G2954" s="96"/>
      <c r="H2954" s="74">
        <f t="shared" si="499"/>
        <v>19</v>
      </c>
      <c r="I2954" s="53">
        <f t="shared" ref="I2954:I3017" si="508">1+0.0334*COS($I$7*H2954-0.0552)</f>
        <v>1.0321752399302859</v>
      </c>
      <c r="J2954" s="53">
        <f t="shared" si="500"/>
        <v>-0.35821578922172775</v>
      </c>
      <c r="K2954" s="53">
        <f t="shared" si="501"/>
        <v>1.1675620459118377</v>
      </c>
      <c r="L2954" s="53">
        <f t="shared" si="502"/>
        <v>11.521416573027933</v>
      </c>
      <c r="M2954" s="93">
        <f t="shared" si="503"/>
        <v>0.66529763300723987</v>
      </c>
      <c r="N2954" s="53">
        <f t="shared" si="504"/>
        <v>6.7849308190811621</v>
      </c>
      <c r="O2954">
        <f t="shared" si="505"/>
        <v>0.33191890507593597</v>
      </c>
      <c r="P2954" s="53">
        <f t="shared" si="506"/>
        <v>4.6410749068413626</v>
      </c>
      <c r="Q2954" s="53">
        <v>0.2</v>
      </c>
      <c r="R2954" s="53">
        <f t="shared" si="507"/>
        <v>3.5990092794861051</v>
      </c>
    </row>
    <row r="2955" spans="2:18" ht="15">
      <c r="B2955" s="84">
        <v>33258</v>
      </c>
      <c r="C2955" s="85">
        <v>0</v>
      </c>
      <c r="D2955" s="86">
        <v>7</v>
      </c>
      <c r="E2955" s="87">
        <v>-6</v>
      </c>
      <c r="F2955" s="96">
        <f t="shared" si="498"/>
        <v>0.5</v>
      </c>
      <c r="G2955" s="96"/>
      <c r="H2955" s="74">
        <f t="shared" si="499"/>
        <v>20</v>
      </c>
      <c r="I2955" s="53">
        <f t="shared" si="508"/>
        <v>1.0320163221930105</v>
      </c>
      <c r="J2955" s="53">
        <f t="shared" si="500"/>
        <v>-0.35459413986723526</v>
      </c>
      <c r="K2955" s="53">
        <f t="shared" si="501"/>
        <v>1.1722564795875074</v>
      </c>
      <c r="L2955" s="53">
        <f t="shared" si="502"/>
        <v>11.661534666364656</v>
      </c>
      <c r="M2955" s="93">
        <f t="shared" si="503"/>
        <v>0.72057293709064241</v>
      </c>
      <c r="N2955" s="53">
        <f t="shared" si="504"/>
        <v>7.1478644023303639</v>
      </c>
      <c r="O2955">
        <f t="shared" si="505"/>
        <v>0.34272436873217466</v>
      </c>
      <c r="P2955" s="53">
        <f t="shared" si="506"/>
        <v>4.8097230428690185</v>
      </c>
      <c r="Q2955" s="53">
        <v>0.2</v>
      </c>
      <c r="R2955" s="53">
        <f t="shared" si="507"/>
        <v>3.7005410113723167</v>
      </c>
    </row>
    <row r="2956" spans="2:18" ht="15">
      <c r="B2956" s="84">
        <v>33259</v>
      </c>
      <c r="C2956" s="85">
        <v>0</v>
      </c>
      <c r="D2956" s="86">
        <v>7</v>
      </c>
      <c r="E2956" s="87">
        <v>-6</v>
      </c>
      <c r="F2956" s="96">
        <f t="shared" si="498"/>
        <v>0.5</v>
      </c>
      <c r="G2956" s="96"/>
      <c r="H2956" s="74">
        <f t="shared" si="499"/>
        <v>21</v>
      </c>
      <c r="I2956" s="53">
        <f t="shared" si="508"/>
        <v>1.0318479303109052</v>
      </c>
      <c r="J2956" s="53">
        <f t="shared" si="500"/>
        <v>-0.35086136572984739</v>
      </c>
      <c r="K2956" s="53">
        <f t="shared" si="501"/>
        <v>1.1770721487342466</v>
      </c>
      <c r="L2956" s="53">
        <f t="shared" si="502"/>
        <v>11.806222169477898</v>
      </c>
      <c r="M2956" s="93">
        <f t="shared" si="503"/>
        <v>0.72951326116130966</v>
      </c>
      <c r="N2956" s="53">
        <f t="shared" si="504"/>
        <v>7.2365496982672841</v>
      </c>
      <c r="O2956">
        <f t="shared" si="505"/>
        <v>0.34272436873217466</v>
      </c>
      <c r="P2956" s="53">
        <f t="shared" si="506"/>
        <v>4.8097230428690185</v>
      </c>
      <c r="Q2956" s="53">
        <v>0.2</v>
      </c>
      <c r="R2956" s="53">
        <f t="shared" si="507"/>
        <v>3.7187956424436992</v>
      </c>
    </row>
    <row r="2957" spans="2:18" ht="15">
      <c r="B2957" s="84">
        <v>33260</v>
      </c>
      <c r="C2957" s="85">
        <v>0</v>
      </c>
      <c r="D2957" s="86">
        <v>8</v>
      </c>
      <c r="E2957" s="87">
        <v>-5</v>
      </c>
      <c r="F2957" s="96">
        <f t="shared" si="498"/>
        <v>1.5</v>
      </c>
      <c r="G2957" s="96"/>
      <c r="H2957" s="74">
        <f t="shared" si="499"/>
        <v>22</v>
      </c>
      <c r="I2957" s="53">
        <f t="shared" si="508"/>
        <v>1.0316701141138369</v>
      </c>
      <c r="J2957" s="53">
        <f t="shared" si="500"/>
        <v>-0.34701913618740743</v>
      </c>
      <c r="K2957" s="53">
        <f t="shared" si="501"/>
        <v>1.1820053062637619</v>
      </c>
      <c r="L2957" s="53">
        <f t="shared" si="502"/>
        <v>11.955435345629594</v>
      </c>
      <c r="M2957" s="93">
        <f t="shared" si="503"/>
        <v>0.77910116519348671</v>
      </c>
      <c r="N2957" s="53">
        <f t="shared" si="504"/>
        <v>7.3280089770575465</v>
      </c>
      <c r="O2957">
        <f t="shared" si="505"/>
        <v>0.36526692052720544</v>
      </c>
      <c r="P2957" s="53">
        <f t="shared" si="506"/>
        <v>5.1636135172163016</v>
      </c>
      <c r="Q2957" s="53">
        <v>0.2</v>
      </c>
      <c r="R2957" s="53">
        <f t="shared" si="507"/>
        <v>3.7912640529986268</v>
      </c>
    </row>
    <row r="2958" spans="2:18" ht="15">
      <c r="B2958" s="84">
        <v>33261</v>
      </c>
      <c r="C2958" s="85">
        <v>0</v>
      </c>
      <c r="D2958" s="86">
        <v>7</v>
      </c>
      <c r="E2958" s="87">
        <v>-6</v>
      </c>
      <c r="F2958" s="96">
        <f t="shared" si="498"/>
        <v>0.5</v>
      </c>
      <c r="G2958" s="96"/>
      <c r="H2958" s="74">
        <f t="shared" si="499"/>
        <v>23</v>
      </c>
      <c r="I2958" s="53">
        <f t="shared" si="508"/>
        <v>1.0314829262204792</v>
      </c>
      <c r="J2958" s="53">
        <f t="shared" si="500"/>
        <v>-0.34306915411250505</v>
      </c>
      <c r="K2958" s="53">
        <f t="shared" si="501"/>
        <v>1.1870522143766915</v>
      </c>
      <c r="L2958" s="53">
        <f t="shared" si="502"/>
        <v>12.109128351519114</v>
      </c>
      <c r="M2958" s="93">
        <f t="shared" si="503"/>
        <v>0.74823000844208531</v>
      </c>
      <c r="N2958" s="53">
        <f t="shared" si="504"/>
        <v>7.4222141393380729</v>
      </c>
      <c r="O2958">
        <f t="shared" si="505"/>
        <v>0.34272436873217466</v>
      </c>
      <c r="P2958" s="53">
        <f t="shared" si="506"/>
        <v>4.8097230428690185</v>
      </c>
      <c r="Q2958" s="53">
        <v>0.2</v>
      </c>
      <c r="R2958" s="53">
        <f t="shared" si="507"/>
        <v>3.7570120777503178</v>
      </c>
    </row>
    <row r="2959" spans="2:18" ht="15">
      <c r="B2959" s="84">
        <v>33262</v>
      </c>
      <c r="C2959" s="85">
        <v>0</v>
      </c>
      <c r="D2959" s="86">
        <v>8</v>
      </c>
      <c r="E2959" s="87">
        <v>-7</v>
      </c>
      <c r="F2959" s="96">
        <f t="shared" ref="F2959:F3022" si="509">0.5*(D2959+E2959)</f>
        <v>0.5</v>
      </c>
      <c r="G2959" s="96"/>
      <c r="H2959" s="74">
        <f t="shared" ref="H2959:H3022" si="510">B2959-DATE(YEAR(B2959),1,0)</f>
        <v>24</v>
      </c>
      <c r="I2959" s="53">
        <f t="shared" si="508"/>
        <v>1.0312864220227413</v>
      </c>
      <c r="J2959" s="53">
        <f t="shared" ref="J2959:J3022" si="511">ASIN(0.39785*SIN(4.869+$I$7*H2959+0.03345*SIN(6.224+$I$7*H2959)))</f>
        <v>-0.33901315392900844</v>
      </c>
      <c r="K2959" s="53">
        <f t="shared" ref="K2959:K3022" si="512">ACOS(-TAN(J2959)*TAN($E$7*$I$8))</f>
        <v>1.1922091521724227</v>
      </c>
      <c r="L2959" s="53">
        <f t="shared" ref="L2959:L3022" si="513">117.5*I2959*((K2959*SIN($E$7*$I$8)*SIN(J2959)+COS($E$7*$I$8)*COS(J2959)*SIN(K2959))/PI())</f>
        <v>12.267253232207459</v>
      </c>
      <c r="M2959" s="93">
        <f t="shared" ref="M2959:M3022" si="514">0.0023*L2959/2.456*(0.5*(D2959+E2959)+17.8)*SQRT(D2959-E2959)</f>
        <v>0.81422329474695654</v>
      </c>
      <c r="N2959" s="53">
        <f t="shared" ref="N2959:N3022" si="515">0.17*L2959*SQRT(D2959-E2959)</f>
        <v>8.0768474702482607</v>
      </c>
      <c r="O2959">
        <f t="shared" ref="O2959:O3022" si="516">5336/(F2959+273.15)^2*EXP(21.07-5336/(F2959+273.15))</f>
        <v>0.34272436873217466</v>
      </c>
      <c r="P2959" s="53">
        <f t="shared" ref="P2959:P3022" si="517">EXP(21.07-5336/(F2959+273.15))</f>
        <v>4.8097230428690185</v>
      </c>
      <c r="Q2959" s="53">
        <v>0.2</v>
      </c>
      <c r="R2959" s="53">
        <f t="shared" ref="R2959:R3022" si="518">(O2959*N2959*0.6+$L$8*6.43*(1+0.536*Q2959)*P2959*(1- G2959/100))/($O$7*(O2959+$L$8))</f>
        <v>3.8917592172456348</v>
      </c>
    </row>
    <row r="2960" spans="2:18" ht="15">
      <c r="B2960" s="84">
        <v>33263</v>
      </c>
      <c r="C2960" s="85">
        <v>0</v>
      </c>
      <c r="D2960" s="86">
        <v>9</v>
      </c>
      <c r="E2960" s="87">
        <v>-6</v>
      </c>
      <c r="F2960" s="96">
        <f t="shared" si="509"/>
        <v>1.5</v>
      </c>
      <c r="G2960" s="96"/>
      <c r="H2960" s="74">
        <f t="shared" si="510"/>
        <v>25</v>
      </c>
      <c r="I2960" s="53">
        <f t="shared" si="508"/>
        <v>1.0310806596693767</v>
      </c>
      <c r="J2960" s="53">
        <f t="shared" si="511"/>
        <v>-0.33485289968952081</v>
      </c>
      <c r="K2960" s="53">
        <f t="shared" si="512"/>
        <v>1.1974724228038927</v>
      </c>
      <c r="L2960" s="53">
        <f t="shared" si="513"/>
        <v>12.429759920595002</v>
      </c>
      <c r="M2960" s="93">
        <f t="shared" si="514"/>
        <v>0.87009195366789416</v>
      </c>
      <c r="N2960" s="53">
        <f t="shared" si="515"/>
        <v>8.1838430388695471</v>
      </c>
      <c r="O2960">
        <f t="shared" si="516"/>
        <v>0.36526692052720544</v>
      </c>
      <c r="P2960" s="53">
        <f t="shared" si="517"/>
        <v>5.1636135172163016</v>
      </c>
      <c r="Q2960" s="53">
        <v>0.2</v>
      </c>
      <c r="R2960" s="53">
        <f t="shared" si="518"/>
        <v>3.9691768876209967</v>
      </c>
    </row>
    <row r="2961" spans="2:18" ht="15">
      <c r="B2961" s="84">
        <v>33264</v>
      </c>
      <c r="C2961" s="85">
        <v>0</v>
      </c>
      <c r="D2961" s="86">
        <v>8</v>
      </c>
      <c r="E2961" s="87">
        <v>-6</v>
      </c>
      <c r="F2961" s="96">
        <f t="shared" si="509"/>
        <v>1</v>
      </c>
      <c r="G2961" s="96"/>
      <c r="H2961" s="74">
        <f t="shared" si="510"/>
        <v>26</v>
      </c>
      <c r="I2961" s="53">
        <f t="shared" si="508"/>
        <v>1.0308657000487762</v>
      </c>
      <c r="J2961" s="53">
        <f t="shared" si="511"/>
        <v>-0.33059018317830297</v>
      </c>
      <c r="K2961" s="53">
        <f t="shared" si="512"/>
        <v>1.2028383601683015</v>
      </c>
      <c r="L2961" s="53">
        <f t="shared" si="513"/>
        <v>12.596596241481892</v>
      </c>
      <c r="M2961" s="93">
        <f t="shared" si="514"/>
        <v>0.82980213864066288</v>
      </c>
      <c r="N2961" s="53">
        <f t="shared" si="515"/>
        <v>8.0124650537754309</v>
      </c>
      <c r="O2961">
        <f t="shared" si="516"/>
        <v>0.35383789041177988</v>
      </c>
      <c r="P2961" s="53">
        <f t="shared" si="517"/>
        <v>4.9838506177847011</v>
      </c>
      <c r="Q2961" s="53">
        <v>0.2</v>
      </c>
      <c r="R2961" s="53">
        <f t="shared" si="518"/>
        <v>3.9062300203215528</v>
      </c>
    </row>
    <row r="2962" spans="2:18" ht="15">
      <c r="B2962" s="84">
        <v>33265</v>
      </c>
      <c r="C2962" s="85">
        <v>0</v>
      </c>
      <c r="D2962" s="86">
        <v>10</v>
      </c>
      <c r="E2962" s="87">
        <v>-6</v>
      </c>
      <c r="F2962" s="96">
        <f t="shared" si="509"/>
        <v>2</v>
      </c>
      <c r="G2962" s="96"/>
      <c r="H2962" s="74">
        <f t="shared" si="510"/>
        <v>27</v>
      </c>
      <c r="I2962" s="53">
        <f t="shared" si="508"/>
        <v>1.0306416067709498</v>
      </c>
      <c r="J2962" s="53">
        <f t="shared" si="511"/>
        <v>-0.32622682204390219</v>
      </c>
      <c r="K2962" s="53">
        <f t="shared" si="512"/>
        <v>1.2083033351284647</v>
      </c>
      <c r="L2962" s="53">
        <f t="shared" si="513"/>
        <v>12.767707920209469</v>
      </c>
      <c r="M2962" s="93">
        <f t="shared" si="514"/>
        <v>0.94697299460315842</v>
      </c>
      <c r="N2962" s="53">
        <f t="shared" si="515"/>
        <v>8.6820413857424406</v>
      </c>
      <c r="O2962">
        <f t="shared" si="516"/>
        <v>0.37701905417423626</v>
      </c>
      <c r="P2962" s="53">
        <f t="shared" si="517"/>
        <v>5.3491713880855905</v>
      </c>
      <c r="Q2962" s="53">
        <v>0.2</v>
      </c>
      <c r="R2962" s="53">
        <f t="shared" si="518"/>
        <v>4.1003268860183386</v>
      </c>
    </row>
    <row r="2963" spans="2:18" ht="15">
      <c r="B2963" s="84">
        <v>33266</v>
      </c>
      <c r="C2963" s="85">
        <v>0</v>
      </c>
      <c r="D2963" s="86">
        <v>8</v>
      </c>
      <c r="E2963" s="87">
        <v>-6</v>
      </c>
      <c r="F2963" s="96">
        <f t="shared" si="509"/>
        <v>1</v>
      </c>
      <c r="G2963" s="96"/>
      <c r="H2963" s="74">
        <f t="shared" si="510"/>
        <v>28</v>
      </c>
      <c r="I2963" s="53">
        <f t="shared" si="508"/>
        <v>1.030408446148704</v>
      </c>
      <c r="J2963" s="53">
        <f t="shared" si="511"/>
        <v>-0.32176465796541182</v>
      </c>
      <c r="K2963" s="53">
        <f t="shared" si="512"/>
        <v>1.2138637612630909</v>
      </c>
      <c r="L2963" s="53">
        <f t="shared" si="513"/>
        <v>12.9430385958524</v>
      </c>
      <c r="M2963" s="93">
        <f t="shared" si="514"/>
        <v>0.85262406617261455</v>
      </c>
      <c r="N2963" s="53">
        <f t="shared" si="515"/>
        <v>8.232830714810131</v>
      </c>
      <c r="O2963">
        <f t="shared" si="516"/>
        <v>0.35383789041177988</v>
      </c>
      <c r="P2963" s="53">
        <f t="shared" si="517"/>
        <v>4.9838506177847011</v>
      </c>
      <c r="Q2963" s="53">
        <v>0.2</v>
      </c>
      <c r="R2963" s="53">
        <f t="shared" si="518"/>
        <v>3.9518175998676228</v>
      </c>
    </row>
    <row r="2964" spans="2:18" ht="15">
      <c r="B2964" s="84">
        <v>33267</v>
      </c>
      <c r="C2964" s="85">
        <v>0</v>
      </c>
      <c r="D2964" s="86">
        <v>7</v>
      </c>
      <c r="E2964" s="87">
        <v>-7</v>
      </c>
      <c r="F2964" s="96">
        <f t="shared" si="509"/>
        <v>0</v>
      </c>
      <c r="G2964" s="96"/>
      <c r="H2964" s="74">
        <f t="shared" si="510"/>
        <v>29</v>
      </c>
      <c r="I2964" s="53">
        <f t="shared" si="508"/>
        <v>1.0301662871780179</v>
      </c>
      <c r="J2964" s="53">
        <f t="shared" si="511"/>
        <v>-0.31720555485597807</v>
      </c>
      <c r="K2964" s="53">
        <f t="shared" si="512"/>
        <v>1.2195161001475012</v>
      </c>
      <c r="L2964" s="53">
        <f t="shared" si="513"/>
        <v>13.122529838904034</v>
      </c>
      <c r="M2964" s="93">
        <f t="shared" si="514"/>
        <v>0.81846679082185358</v>
      </c>
      <c r="N2964" s="53">
        <f t="shared" si="515"/>
        <v>8.347001819832446</v>
      </c>
      <c r="O2964">
        <f t="shared" si="516"/>
        <v>0.33191890507593597</v>
      </c>
      <c r="P2964" s="53">
        <f t="shared" si="517"/>
        <v>4.6410749068413626</v>
      </c>
      <c r="Q2964" s="53">
        <v>0.2</v>
      </c>
      <c r="R2964" s="53">
        <f t="shared" si="518"/>
        <v>3.9188788700984647</v>
      </c>
    </row>
    <row r="2965" spans="2:18" ht="15">
      <c r="B2965" s="84">
        <v>33268</v>
      </c>
      <c r="C2965" s="85">
        <v>0</v>
      </c>
      <c r="D2965" s="86">
        <v>9</v>
      </c>
      <c r="E2965" s="87">
        <v>-7</v>
      </c>
      <c r="F2965" s="96">
        <f t="shared" si="509"/>
        <v>1</v>
      </c>
      <c r="G2965" s="96"/>
      <c r="H2965" s="74">
        <f t="shared" si="510"/>
        <v>30</v>
      </c>
      <c r="I2965" s="53">
        <f t="shared" si="508"/>
        <v>1.0299152015176269</v>
      </c>
      <c r="J2965" s="53">
        <f t="shared" si="511"/>
        <v>-0.31255139710685492</v>
      </c>
      <c r="K2965" s="53">
        <f t="shared" si="512"/>
        <v>1.2252568661692629</v>
      </c>
      <c r="L2965" s="53">
        <f t="shared" si="513"/>
        <v>13.306121173372119</v>
      </c>
      <c r="M2965" s="93">
        <f t="shared" si="514"/>
        <v>0.93706299598796494</v>
      </c>
      <c r="N2965" s="53">
        <f t="shared" si="515"/>
        <v>9.0481623978930426</v>
      </c>
      <c r="O2965">
        <f t="shared" si="516"/>
        <v>0.35383789041177988</v>
      </c>
      <c r="P2965" s="53">
        <f t="shared" si="517"/>
        <v>4.9838506177847011</v>
      </c>
      <c r="Q2965" s="53">
        <v>0.2</v>
      </c>
      <c r="R2965" s="53">
        <f t="shared" si="518"/>
        <v>4.1204872455122814</v>
      </c>
    </row>
    <row r="2966" spans="2:18" ht="15">
      <c r="B2966" s="84">
        <v>33269</v>
      </c>
      <c r="C2966" s="85">
        <v>0</v>
      </c>
      <c r="D2966" s="86">
        <v>4</v>
      </c>
      <c r="E2966" s="87">
        <v>-6</v>
      </c>
      <c r="F2966" s="96">
        <f t="shared" si="509"/>
        <v>-1</v>
      </c>
      <c r="G2966" s="96"/>
      <c r="H2966" s="74">
        <f t="shared" si="510"/>
        <v>31</v>
      </c>
      <c r="I2966" s="53">
        <f t="shared" si="508"/>
        <v>1.0296552634678175</v>
      </c>
      <c r="J2966" s="53">
        <f t="shared" si="511"/>
        <v>-0.30780408787498542</v>
      </c>
      <c r="K2966" s="53">
        <f t="shared" si="512"/>
        <v>1.2310826308858673</v>
      </c>
      <c r="L2966" s="53">
        <f t="shared" si="513"/>
        <v>13.493750103179497</v>
      </c>
      <c r="M2966" s="93">
        <f t="shared" si="514"/>
        <v>0.67133829039203907</v>
      </c>
      <c r="N2966" s="53">
        <f t="shared" si="515"/>
        <v>7.2540673655404797</v>
      </c>
      <c r="O2966">
        <f t="shared" si="516"/>
        <v>0.31120306167098138</v>
      </c>
      <c r="P2966" s="53">
        <f t="shared" si="517"/>
        <v>4.3196117853386662</v>
      </c>
      <c r="Q2966" s="53">
        <v>0.2</v>
      </c>
      <c r="R2966" s="53">
        <f t="shared" si="518"/>
        <v>3.6392345256542766</v>
      </c>
    </row>
    <row r="2967" spans="2:18" ht="15">
      <c r="B2967" s="84">
        <v>33270</v>
      </c>
      <c r="C2967" s="85">
        <v>0</v>
      </c>
      <c r="D2967" s="86">
        <v>4</v>
      </c>
      <c r="E2967" s="87">
        <v>-6</v>
      </c>
      <c r="F2967" s="96">
        <f t="shared" si="509"/>
        <v>-1</v>
      </c>
      <c r="G2967" s="96"/>
      <c r="H2967" s="74">
        <f t="shared" si="510"/>
        <v>32</v>
      </c>
      <c r="I2967" s="53">
        <f t="shared" si="508"/>
        <v>1.0293865499484409</v>
      </c>
      <c r="J2967" s="53">
        <f t="shared" si="511"/>
        <v>-0.30296554741678583</v>
      </c>
      <c r="K2967" s="53">
        <f t="shared" si="512"/>
        <v>1.23699002693392</v>
      </c>
      <c r="L2967" s="53">
        <f t="shared" si="513"/>
        <v>13.685352142743081</v>
      </c>
      <c r="M2967" s="93">
        <f t="shared" si="514"/>
        <v>0.68087083580696672</v>
      </c>
      <c r="N2967" s="53">
        <f t="shared" si="515"/>
        <v>7.3570701699307657</v>
      </c>
      <c r="O2967">
        <f t="shared" si="516"/>
        <v>0.31120306167098138</v>
      </c>
      <c r="P2967" s="53">
        <f t="shared" si="517"/>
        <v>4.3196117853386662</v>
      </c>
      <c r="Q2967" s="53">
        <v>0.2</v>
      </c>
      <c r="R2967" s="53">
        <f t="shared" si="518"/>
        <v>3.6600991315811044</v>
      </c>
    </row>
    <row r="2968" spans="2:18" ht="15">
      <c r="B2968" s="84">
        <v>33271</v>
      </c>
      <c r="C2968" s="85">
        <v>0</v>
      </c>
      <c r="D2968" s="86">
        <v>4</v>
      </c>
      <c r="E2968" s="87">
        <v>-4</v>
      </c>
      <c r="F2968" s="96">
        <f t="shared" si="509"/>
        <v>0</v>
      </c>
      <c r="G2968" s="96"/>
      <c r="H2968" s="74">
        <f t="shared" si="510"/>
        <v>33</v>
      </c>
      <c r="I2968" s="53">
        <f t="shared" si="508"/>
        <v>1.0291091404761501</v>
      </c>
      <c r="J2968" s="53">
        <f t="shared" si="511"/>
        <v>-0.29803771147049535</v>
      </c>
      <c r="K2968" s="53">
        <f t="shared" si="512"/>
        <v>1.2429757515013611</v>
      </c>
      <c r="L2968" s="53">
        <f t="shared" si="513"/>
        <v>13.880860851585737</v>
      </c>
      <c r="M2968" s="93">
        <f t="shared" si="514"/>
        <v>0.65445662746120103</v>
      </c>
      <c r="N2968" s="53">
        <f t="shared" si="515"/>
        <v>6.6743705690669426</v>
      </c>
      <c r="O2968">
        <f t="shared" si="516"/>
        <v>0.33191890507593597</v>
      </c>
      <c r="P2968" s="53">
        <f t="shared" si="517"/>
        <v>4.6410749068413626</v>
      </c>
      <c r="Q2968" s="53">
        <v>0.2</v>
      </c>
      <c r="R2968" s="53">
        <f t="shared" si="518"/>
        <v>3.5763695519109562</v>
      </c>
    </row>
    <row r="2969" spans="2:18" ht="15">
      <c r="B2969" s="84">
        <v>33272</v>
      </c>
      <c r="C2969" s="85">
        <v>0</v>
      </c>
      <c r="D2969" s="86">
        <v>4</v>
      </c>
      <c r="E2969" s="87">
        <v>-9</v>
      </c>
      <c r="F2969" s="96">
        <f t="shared" si="509"/>
        <v>-2.5</v>
      </c>
      <c r="G2969" s="96"/>
      <c r="H2969" s="74">
        <f t="shared" si="510"/>
        <v>34</v>
      </c>
      <c r="I2969" s="53">
        <f t="shared" si="508"/>
        <v>1.0288231171408715</v>
      </c>
      <c r="J2969" s="53">
        <f t="shared" si="511"/>
        <v>-0.29302252968915588</v>
      </c>
      <c r="K2969" s="53">
        <f t="shared" si="512"/>
        <v>1.2490365693760106</v>
      </c>
      <c r="L2969" s="53">
        <f t="shared" si="513"/>
        <v>14.080207872819296</v>
      </c>
      <c r="M2969" s="93">
        <f t="shared" si="514"/>
        <v>0.72739723700685732</v>
      </c>
      <c r="N2969" s="53">
        <f t="shared" si="515"/>
        <v>8.6303749472890914</v>
      </c>
      <c r="O2969">
        <f t="shared" si="516"/>
        <v>0.28226157084235826</v>
      </c>
      <c r="P2969" s="53">
        <f t="shared" si="517"/>
        <v>3.8748241344241494</v>
      </c>
      <c r="Q2969" s="53">
        <v>0.2</v>
      </c>
      <c r="R2969" s="53">
        <f t="shared" si="518"/>
        <v>3.8263505628935568</v>
      </c>
    </row>
    <row r="2970" spans="2:18" ht="15">
      <c r="B2970" s="84">
        <v>33273</v>
      </c>
      <c r="C2970" s="85">
        <v>0</v>
      </c>
      <c r="D2970" s="86">
        <v>5</v>
      </c>
      <c r="E2970" s="87">
        <v>-8</v>
      </c>
      <c r="F2970" s="96">
        <f t="shared" si="509"/>
        <v>-1.5</v>
      </c>
      <c r="G2970" s="96"/>
      <c r="H2970" s="74">
        <f t="shared" si="510"/>
        <v>35</v>
      </c>
      <c r="I2970" s="53">
        <f t="shared" si="508"/>
        <v>1.0285285645815117</v>
      </c>
      <c r="J2970" s="53">
        <f t="shared" si="511"/>
        <v>-0.28792196412598908</v>
      </c>
      <c r="K2970" s="53">
        <f t="shared" si="512"/>
        <v>1.2551693155852104</v>
      </c>
      <c r="L2970" s="53">
        <f t="shared" si="513"/>
        <v>14.283322975322376</v>
      </c>
      <c r="M2970" s="93">
        <f t="shared" si="514"/>
        <v>0.78611848896536973</v>
      </c>
      <c r="N2970" s="53">
        <f t="shared" si="515"/>
        <v>8.7548730731614093</v>
      </c>
      <c r="O2970">
        <f t="shared" si="516"/>
        <v>0.30127848666516421</v>
      </c>
      <c r="P2970" s="53">
        <f t="shared" si="517"/>
        <v>4.1665031934387322</v>
      </c>
      <c r="Q2970" s="53">
        <v>0.2</v>
      </c>
      <c r="R2970" s="53">
        <f t="shared" si="518"/>
        <v>3.9129949536640507</v>
      </c>
    </row>
    <row r="2971" spans="2:18" ht="15">
      <c r="B2971" s="84">
        <v>33274</v>
      </c>
      <c r="C2971" s="85">
        <v>0</v>
      </c>
      <c r="D2971" s="86">
        <v>3</v>
      </c>
      <c r="E2971" s="87">
        <v>-8</v>
      </c>
      <c r="F2971" s="96">
        <f t="shared" si="509"/>
        <v>-2.5</v>
      </c>
      <c r="G2971" s="96"/>
      <c r="H2971" s="74">
        <f t="shared" si="510"/>
        <v>36</v>
      </c>
      <c r="I2971" s="53">
        <f t="shared" si="508"/>
        <v>1.0282255699609115</v>
      </c>
      <c r="J2971" s="53">
        <f t="shared" si="511"/>
        <v>-0.28273798777366221</v>
      </c>
      <c r="K2971" s="53">
        <f t="shared" si="512"/>
        <v>1.2613708976425573</v>
      </c>
      <c r="L2971" s="53">
        <f t="shared" si="513"/>
        <v>14.490134099424376</v>
      </c>
      <c r="M2971" s="93">
        <f t="shared" si="514"/>
        <v>0.68858831968836443</v>
      </c>
      <c r="N2971" s="53">
        <f t="shared" si="515"/>
        <v>8.16991745485325</v>
      </c>
      <c r="O2971">
        <f t="shared" si="516"/>
        <v>0.28226157084235826</v>
      </c>
      <c r="P2971" s="53">
        <f t="shared" si="517"/>
        <v>3.8748241344241494</v>
      </c>
      <c r="Q2971" s="53">
        <v>0.2</v>
      </c>
      <c r="R2971" s="53">
        <f t="shared" si="518"/>
        <v>3.7347031145769281</v>
      </c>
    </row>
    <row r="2972" spans="2:18" ht="15">
      <c r="B2972" s="84">
        <v>33275</v>
      </c>
      <c r="C2972" s="85">
        <v>0.1</v>
      </c>
      <c r="D2972" s="86">
        <v>-1</v>
      </c>
      <c r="E2972" s="87">
        <v>-7</v>
      </c>
      <c r="F2972" s="96">
        <f t="shared" si="509"/>
        <v>-4</v>
      </c>
      <c r="G2972" s="96"/>
      <c r="H2972" s="74">
        <f t="shared" si="510"/>
        <v>37</v>
      </c>
      <c r="I2972" s="53">
        <f t="shared" si="508"/>
        <v>1.0279142229400544</v>
      </c>
      <c r="J2972" s="53">
        <f t="shared" si="511"/>
        <v>-0.2774725831586547</v>
      </c>
      <c r="K2972" s="53">
        <f t="shared" si="512"/>
        <v>1.2676382974187046</v>
      </c>
      <c r="L2972" s="53">
        <f t="shared" si="513"/>
        <v>14.700567405896869</v>
      </c>
      <c r="M2972" s="93">
        <f t="shared" si="514"/>
        <v>0.46535917720015851</v>
      </c>
      <c r="N2972" s="53">
        <f t="shared" si="515"/>
        <v>6.1215111425523059</v>
      </c>
      <c r="O2972">
        <f t="shared" si="516"/>
        <v>0.25571741631567341</v>
      </c>
      <c r="P2972" s="53">
        <f t="shared" si="517"/>
        <v>3.4716285815511583</v>
      </c>
      <c r="Q2972" s="53">
        <v>0.2</v>
      </c>
      <c r="R2972" s="53">
        <f t="shared" si="518"/>
        <v>3.2406927948157374</v>
      </c>
    </row>
    <row r="2973" spans="2:18" ht="15">
      <c r="B2973" s="84">
        <v>33276</v>
      </c>
      <c r="C2973" s="85">
        <v>0</v>
      </c>
      <c r="D2973" s="86">
        <v>-1</v>
      </c>
      <c r="E2973" s="87">
        <v>-10</v>
      </c>
      <c r="F2973" s="96">
        <f t="shared" si="509"/>
        <v>-5.5</v>
      </c>
      <c r="G2973" s="96"/>
      <c r="H2973" s="74">
        <f t="shared" si="510"/>
        <v>38</v>
      </c>
      <c r="I2973" s="53">
        <f t="shared" si="508"/>
        <v>1.0275946156515323</v>
      </c>
      <c r="J2973" s="53">
        <f t="shared" si="511"/>
        <v>-0.27212774099167591</v>
      </c>
      <c r="K2973" s="53">
        <f t="shared" si="512"/>
        <v>1.2739685726539534</v>
      </c>
      <c r="L2973" s="53">
        <f t="shared" si="513"/>
        <v>14.914547328045117</v>
      </c>
      <c r="M2973" s="93">
        <f t="shared" si="514"/>
        <v>0.51538991519999566</v>
      </c>
      <c r="N2973" s="53">
        <f t="shared" si="515"/>
        <v>7.6064191373030106</v>
      </c>
      <c r="O2973">
        <f t="shared" si="516"/>
        <v>0.23139873278303469</v>
      </c>
      <c r="P2973" s="53">
        <f t="shared" si="517"/>
        <v>3.1065593192435066</v>
      </c>
      <c r="Q2973" s="53">
        <v>0.2</v>
      </c>
      <c r="R2973" s="53">
        <f t="shared" si="518"/>
        <v>3.4346779434344037</v>
      </c>
    </row>
    <row r="2974" spans="2:18" ht="15">
      <c r="B2974" s="84">
        <v>33277</v>
      </c>
      <c r="C2974" s="85">
        <v>4.3</v>
      </c>
      <c r="D2974" s="86">
        <v>2</v>
      </c>
      <c r="E2974" s="87">
        <v>-6</v>
      </c>
      <c r="F2974" s="96">
        <f t="shared" si="509"/>
        <v>-2</v>
      </c>
      <c r="G2974" s="96"/>
      <c r="H2974" s="74">
        <f t="shared" si="510"/>
        <v>39</v>
      </c>
      <c r="I2974" s="53">
        <f t="shared" si="508"/>
        <v>1.0272668426722846</v>
      </c>
      <c r="J2974" s="53">
        <f t="shared" si="511"/>
        <v>-0.26670545887483604</v>
      </c>
      <c r="K2974" s="53">
        <f t="shared" si="512"/>
        <v>1.2803588581308856</v>
      </c>
      <c r="L2974" s="53">
        <f t="shared" si="513"/>
        <v>15.131996626686488</v>
      </c>
      <c r="M2974" s="93">
        <f t="shared" si="514"/>
        <v>0.63328294156316411</v>
      </c>
      <c r="N2974" s="53">
        <f t="shared" si="515"/>
        <v>7.275957450782947</v>
      </c>
      <c r="O2974">
        <f t="shared" si="516"/>
        <v>0.29163357525279388</v>
      </c>
      <c r="P2974" s="53">
        <f t="shared" si="517"/>
        <v>4.0182866888238244</v>
      </c>
      <c r="Q2974" s="53">
        <v>0.2</v>
      </c>
      <c r="R2974" s="53">
        <f t="shared" si="518"/>
        <v>3.5861534359780625</v>
      </c>
    </row>
    <row r="2975" spans="2:18" ht="15">
      <c r="B2975" s="84">
        <v>33278</v>
      </c>
      <c r="C2975" s="85">
        <v>0</v>
      </c>
      <c r="D2975" s="86">
        <v>5</v>
      </c>
      <c r="E2975" s="87">
        <v>-5</v>
      </c>
      <c r="F2975" s="96">
        <f t="shared" si="509"/>
        <v>0</v>
      </c>
      <c r="G2975" s="96"/>
      <c r="H2975" s="74">
        <f t="shared" si="510"/>
        <v>40</v>
      </c>
      <c r="I2975" s="53">
        <f t="shared" si="508"/>
        <v>1.0269310009956087</v>
      </c>
      <c r="J2975" s="53">
        <f t="shared" si="511"/>
        <v>-0.26120774006603953</v>
      </c>
      <c r="K2975" s="53">
        <f t="shared" si="512"/>
        <v>1.2868063665256193</v>
      </c>
      <c r="L2975" s="53">
        <f t="shared" si="513"/>
        <v>15.352836447797053</v>
      </c>
      <c r="M2975" s="93">
        <f t="shared" si="514"/>
        <v>0.80929731456817666</v>
      </c>
      <c r="N2975" s="53">
        <f t="shared" si="515"/>
        <v>8.2534883922448721</v>
      </c>
      <c r="O2975">
        <f t="shared" si="516"/>
        <v>0.33191890507593597</v>
      </c>
      <c r="P2975" s="53">
        <f t="shared" si="517"/>
        <v>4.6410749068413626</v>
      </c>
      <c r="Q2975" s="53">
        <v>0.2</v>
      </c>
      <c r="R2975" s="53">
        <f t="shared" si="518"/>
        <v>3.8997298674060081</v>
      </c>
    </row>
    <row r="2976" spans="2:18" ht="15">
      <c r="B2976" s="84">
        <v>33279</v>
      </c>
      <c r="C2976" s="85">
        <v>17.8</v>
      </c>
      <c r="D2976" s="86">
        <v>2</v>
      </c>
      <c r="E2976" s="87">
        <v>0</v>
      </c>
      <c r="F2976" s="96">
        <f t="shared" si="509"/>
        <v>1</v>
      </c>
      <c r="G2976" s="96"/>
      <c r="H2976" s="74">
        <f t="shared" si="510"/>
        <v>41</v>
      </c>
      <c r="I2976" s="53">
        <f t="shared" si="508"/>
        <v>1.0265871900024599</v>
      </c>
      <c r="J2976" s="53">
        <f t="shared" si="511"/>
        <v>-0.25563659230083863</v>
      </c>
      <c r="K2976" s="53">
        <f t="shared" si="512"/>
        <v>1.2933083889564396</v>
      </c>
      <c r="L2976" s="53">
        <f t="shared" si="513"/>
        <v>15.576986382605625</v>
      </c>
      <c r="M2976" s="93">
        <f t="shared" si="514"/>
        <v>0.38784282444364215</v>
      </c>
      <c r="N2976" s="53">
        <f t="shared" si="515"/>
        <v>3.7449615185409222</v>
      </c>
      <c r="O2976">
        <f t="shared" si="516"/>
        <v>0.35383789041177988</v>
      </c>
      <c r="P2976" s="53">
        <f t="shared" si="517"/>
        <v>4.9838506177847011</v>
      </c>
      <c r="Q2976" s="53">
        <v>0.2</v>
      </c>
      <c r="R2976" s="53">
        <f t="shared" si="518"/>
        <v>3.0234011986159515</v>
      </c>
    </row>
    <row r="2977" spans="2:18" ht="15">
      <c r="B2977" s="84">
        <v>33280</v>
      </c>
      <c r="C2977" s="85">
        <v>3</v>
      </c>
      <c r="D2977" s="86">
        <v>7</v>
      </c>
      <c r="E2977" s="87">
        <v>-2</v>
      </c>
      <c r="F2977" s="96">
        <f t="shared" si="509"/>
        <v>2.5</v>
      </c>
      <c r="G2977" s="96"/>
      <c r="H2977" s="74">
        <f t="shared" si="510"/>
        <v>42</v>
      </c>
      <c r="I2977" s="53">
        <f t="shared" si="508"/>
        <v>1.0262355114320429</v>
      </c>
      <c r="J2977" s="53">
        <f t="shared" si="511"/>
        <v>-0.24999402667178106</v>
      </c>
      <c r="K2977" s="53">
        <f t="shared" si="512"/>
        <v>1.2998622952485448</v>
      </c>
      <c r="L2977" s="53">
        <f t="shared" si="513"/>
        <v>15.804364529912229</v>
      </c>
      <c r="M2977" s="93">
        <f t="shared" si="514"/>
        <v>0.90135070834886233</v>
      </c>
      <c r="N2977" s="53">
        <f t="shared" si="515"/>
        <v>8.0602259102552374</v>
      </c>
      <c r="O2977">
        <f t="shared" si="516"/>
        <v>0.38910203313511127</v>
      </c>
      <c r="P2977" s="53">
        <f t="shared" si="517"/>
        <v>5.5406877114500723</v>
      </c>
      <c r="Q2977" s="53">
        <v>0.2</v>
      </c>
      <c r="R2977" s="53">
        <f t="shared" si="518"/>
        <v>3.9970315281297184</v>
      </c>
    </row>
    <row r="2978" spans="2:18" ht="15">
      <c r="B2978" s="84">
        <v>33281</v>
      </c>
      <c r="C2978" s="85">
        <v>0</v>
      </c>
      <c r="D2978" s="86">
        <v>5</v>
      </c>
      <c r="E2978" s="87">
        <v>-7</v>
      </c>
      <c r="F2978" s="96">
        <f t="shared" si="509"/>
        <v>-1</v>
      </c>
      <c r="G2978" s="96"/>
      <c r="H2978" s="74">
        <f t="shared" si="510"/>
        <v>43</v>
      </c>
      <c r="I2978" s="53">
        <f t="shared" si="508"/>
        <v>1.0258760693517042</v>
      </c>
      <c r="J2978" s="53">
        <f t="shared" si="511"/>
        <v>-0.24428205656508803</v>
      </c>
      <c r="K2978" s="53">
        <f t="shared" si="512"/>
        <v>1.3064655339335101</v>
      </c>
      <c r="L2978" s="53">
        <f t="shared" si="513"/>
        <v>16.034887560408439</v>
      </c>
      <c r="M2978" s="93">
        <f t="shared" si="514"/>
        <v>0.87390715928469087</v>
      </c>
      <c r="N2978" s="53">
        <f t="shared" si="515"/>
        <v>9.4429015824157378</v>
      </c>
      <c r="O2978">
        <f t="shared" si="516"/>
        <v>0.31120306167098138</v>
      </c>
      <c r="P2978" s="53">
        <f t="shared" si="517"/>
        <v>4.3196117853386662</v>
      </c>
      <c r="Q2978" s="53">
        <v>0.2</v>
      </c>
      <c r="R2978" s="53">
        <f t="shared" si="518"/>
        <v>4.082612389437613</v>
      </c>
    </row>
    <row r="2979" spans="2:18" ht="15">
      <c r="B2979" s="84">
        <v>33282</v>
      </c>
      <c r="C2979" s="85">
        <v>0</v>
      </c>
      <c r="D2979" s="86">
        <v>5</v>
      </c>
      <c r="E2979" s="87">
        <v>-5</v>
      </c>
      <c r="F2979" s="96">
        <f t="shared" si="509"/>
        <v>0</v>
      </c>
      <c r="G2979" s="96"/>
      <c r="H2979" s="74">
        <f t="shared" si="510"/>
        <v>44</v>
      </c>
      <c r="I2979" s="53">
        <f t="shared" si="508"/>
        <v>1.0255089701261384</v>
      </c>
      <c r="J2979" s="53">
        <f t="shared" si="511"/>
        <v>-0.23850269665431623</v>
      </c>
      <c r="K2979" s="53">
        <f t="shared" si="512"/>
        <v>1.3131156320018036</v>
      </c>
      <c r="L2979" s="53">
        <f t="shared" si="513"/>
        <v>16.268470782777829</v>
      </c>
      <c r="M2979" s="93">
        <f t="shared" si="514"/>
        <v>0.85756334091099529</v>
      </c>
      <c r="N2979" s="53">
        <f t="shared" si="515"/>
        <v>8.7457216926516548</v>
      </c>
      <c r="O2979">
        <f t="shared" si="516"/>
        <v>0.33191890507593597</v>
      </c>
      <c r="P2979" s="53">
        <f t="shared" si="517"/>
        <v>4.6410749068413626</v>
      </c>
      <c r="Q2979" s="53">
        <v>0.2</v>
      </c>
      <c r="R2979" s="53">
        <f t="shared" si="518"/>
        <v>4.0005258390431235</v>
      </c>
    </row>
    <row r="2980" spans="2:18" ht="15">
      <c r="B2980" s="84">
        <v>33283</v>
      </c>
      <c r="C2980" s="85">
        <v>0</v>
      </c>
      <c r="D2980" s="86">
        <v>3</v>
      </c>
      <c r="E2980" s="87">
        <v>-11</v>
      </c>
      <c r="F2980" s="96">
        <f t="shared" si="509"/>
        <v>-4</v>
      </c>
      <c r="G2980" s="96"/>
      <c r="H2980" s="74">
        <f t="shared" si="510"/>
        <v>45</v>
      </c>
      <c r="I2980" s="53">
        <f t="shared" si="508"/>
        <v>1.0251343223859126</v>
      </c>
      <c r="J2980" s="53">
        <f t="shared" si="511"/>
        <v>-0.2326579619504911</v>
      </c>
      <c r="K2980" s="53">
        <f t="shared" si="512"/>
        <v>1.3198101944263136</v>
      </c>
      <c r="L2980" s="53">
        <f t="shared" si="513"/>
        <v>16.505028211357502</v>
      </c>
      <c r="M2980" s="93">
        <f t="shared" si="514"/>
        <v>0.7981028263197375</v>
      </c>
      <c r="N2980" s="53">
        <f t="shared" si="515"/>
        <v>10.498547323409475</v>
      </c>
      <c r="O2980">
        <f t="shared" si="516"/>
        <v>0.25571741631567341</v>
      </c>
      <c r="P2980" s="53">
        <f t="shared" si="517"/>
        <v>3.4716285815511583</v>
      </c>
      <c r="Q2980" s="53">
        <v>0.2</v>
      </c>
      <c r="R2980" s="53">
        <f t="shared" si="518"/>
        <v>4.0952666847224739</v>
      </c>
    </row>
    <row r="2981" spans="2:18" ht="15">
      <c r="B2981" s="84">
        <v>33284</v>
      </c>
      <c r="C2981" s="85">
        <v>0</v>
      </c>
      <c r="D2981" s="86">
        <v>4</v>
      </c>
      <c r="E2981" s="87">
        <v>-12</v>
      </c>
      <c r="F2981" s="96">
        <f t="shared" si="509"/>
        <v>-4</v>
      </c>
      <c r="G2981" s="96"/>
      <c r="H2981" s="74">
        <f t="shared" si="510"/>
        <v>46</v>
      </c>
      <c r="I2981" s="53">
        <f t="shared" si="508"/>
        <v>1.0247522369953201</v>
      </c>
      <c r="J2981" s="53">
        <f t="shared" si="511"/>
        <v>-0.22674986690804186</v>
      </c>
      <c r="K2981" s="53">
        <f t="shared" si="512"/>
        <v>1.3265469034743758</v>
      </c>
      <c r="L2981" s="53">
        <f t="shared" si="513"/>
        <v>16.744472635144707</v>
      </c>
      <c r="M2981" s="93">
        <f t="shared" si="514"/>
        <v>0.86558560495031445</v>
      </c>
      <c r="N2981" s="53">
        <f t="shared" si="515"/>
        <v>11.386241391898402</v>
      </c>
      <c r="O2981">
        <f t="shared" si="516"/>
        <v>0.25571741631567341</v>
      </c>
      <c r="P2981" s="53">
        <f t="shared" si="517"/>
        <v>3.4716285815511583</v>
      </c>
      <c r="Q2981" s="53">
        <v>0.2</v>
      </c>
      <c r="R2981" s="53">
        <f t="shared" si="518"/>
        <v>4.2685803476237387</v>
      </c>
    </row>
    <row r="2982" spans="2:18" ht="15">
      <c r="B2982" s="84">
        <v>33285</v>
      </c>
      <c r="C2982" s="85">
        <v>0</v>
      </c>
      <c r="D2982" s="86">
        <v>2</v>
      </c>
      <c r="E2982" s="87">
        <v>-8</v>
      </c>
      <c r="F2982" s="96">
        <f t="shared" si="509"/>
        <v>-3</v>
      </c>
      <c r="G2982" s="96"/>
      <c r="H2982" s="74">
        <f t="shared" si="510"/>
        <v>47</v>
      </c>
      <c r="I2982" s="53">
        <f t="shared" si="508"/>
        <v>1.0243628270195759</v>
      </c>
      <c r="J2982" s="53">
        <f t="shared" si="511"/>
        <v>-0.22078042458572791</v>
      </c>
      <c r="K2982" s="53">
        <f t="shared" si="512"/>
        <v>1.3333235178252498</v>
      </c>
      <c r="L2982" s="53">
        <f t="shared" si="513"/>
        <v>16.986715687937249</v>
      </c>
      <c r="M2982" s="93">
        <f t="shared" si="514"/>
        <v>0.74451012247876136</v>
      </c>
      <c r="N2982" s="53">
        <f t="shared" si="515"/>
        <v>9.131840961731271</v>
      </c>
      <c r="O2982">
        <f t="shared" si="516"/>
        <v>0.2731558497796604</v>
      </c>
      <c r="P2982" s="53">
        <f t="shared" si="517"/>
        <v>3.7359807381514267</v>
      </c>
      <c r="Q2982" s="53">
        <v>0.2</v>
      </c>
      <c r="R2982" s="53">
        <f t="shared" si="518"/>
        <v>3.8940668774091658</v>
      </c>
    </row>
    <row r="2983" spans="2:18" ht="15">
      <c r="B2983" s="84">
        <v>33286</v>
      </c>
      <c r="C2983" s="85">
        <v>0</v>
      </c>
      <c r="D2983" s="86">
        <v>9</v>
      </c>
      <c r="E2983" s="87">
        <v>-7</v>
      </c>
      <c r="F2983" s="96">
        <f t="shared" si="509"/>
        <v>1</v>
      </c>
      <c r="G2983" s="96"/>
      <c r="H2983" s="74">
        <f t="shared" si="510"/>
        <v>48</v>
      </c>
      <c r="I2983" s="53">
        <f t="shared" si="508"/>
        <v>1.023966207691356</v>
      </c>
      <c r="J2983" s="53">
        <f t="shared" si="511"/>
        <v>-0.21475164586162002</v>
      </c>
      <c r="K2983" s="53">
        <f t="shared" si="512"/>
        <v>1.3401378715093815</v>
      </c>
      <c r="L2983" s="53">
        <f t="shared" si="513"/>
        <v>17.231667919401065</v>
      </c>
      <c r="M2983" s="93">
        <f t="shared" si="514"/>
        <v>1.2135135518483746</v>
      </c>
      <c r="N2983" s="53">
        <f t="shared" si="515"/>
        <v>11.717534185192726</v>
      </c>
      <c r="O2983">
        <f t="shared" si="516"/>
        <v>0.35383789041177988</v>
      </c>
      <c r="P2983" s="53">
        <f t="shared" si="517"/>
        <v>4.9838506177847011</v>
      </c>
      <c r="Q2983" s="53">
        <v>0.2</v>
      </c>
      <c r="R2983" s="53">
        <f t="shared" si="518"/>
        <v>4.6727066708083065</v>
      </c>
    </row>
    <row r="2984" spans="2:18" ht="15">
      <c r="B2984" s="84">
        <v>33287</v>
      </c>
      <c r="C2984" s="85">
        <v>0</v>
      </c>
      <c r="D2984" s="86">
        <v>9</v>
      </c>
      <c r="E2984" s="87">
        <v>-6</v>
      </c>
      <c r="F2984" s="96">
        <f t="shared" si="509"/>
        <v>1.5</v>
      </c>
      <c r="G2984" s="96"/>
      <c r="H2984" s="74">
        <f t="shared" si="510"/>
        <v>49</v>
      </c>
      <c r="I2984" s="53">
        <f t="shared" si="508"/>
        <v>1.0235624963767014</v>
      </c>
      <c r="J2984" s="53">
        <f t="shared" si="511"/>
        <v>-0.20866553870108739</v>
      </c>
      <c r="K2984" s="53">
        <f t="shared" si="512"/>
        <v>1.346987872685115</v>
      </c>
      <c r="L2984" s="53">
        <f t="shared" si="513"/>
        <v>17.479238866864325</v>
      </c>
      <c r="M2984" s="93">
        <f t="shared" si="514"/>
        <v>1.2235590382641721</v>
      </c>
      <c r="N2984" s="53">
        <f t="shared" si="515"/>
        <v>11.508456176076979</v>
      </c>
      <c r="O2984">
        <f t="shared" si="516"/>
        <v>0.36526692052720544</v>
      </c>
      <c r="P2984" s="53">
        <f t="shared" si="517"/>
        <v>5.1636135172163016</v>
      </c>
      <c r="Q2984" s="53">
        <v>0.2</v>
      </c>
      <c r="R2984" s="53">
        <f t="shared" si="518"/>
        <v>4.6603054295383624</v>
      </c>
    </row>
    <row r="2985" spans="2:18" ht="15">
      <c r="B2985" s="84">
        <v>33288</v>
      </c>
      <c r="C2985" s="85">
        <v>0</v>
      </c>
      <c r="D2985" s="86">
        <v>9</v>
      </c>
      <c r="E2985" s="87">
        <v>-5</v>
      </c>
      <c r="F2985" s="96">
        <f t="shared" si="509"/>
        <v>2</v>
      </c>
      <c r="G2985" s="96"/>
      <c r="H2985" s="74">
        <f t="shared" si="510"/>
        <v>50</v>
      </c>
      <c r="I2985" s="53">
        <f t="shared" si="508"/>
        <v>1.0231518125402845</v>
      </c>
      <c r="J2985" s="53">
        <f t="shared" si="511"/>
        <v>-0.20252410747662677</v>
      </c>
      <c r="K2985" s="53">
        <f t="shared" si="512"/>
        <v>1.3538715022678474</v>
      </c>
      <c r="L2985" s="53">
        <f t="shared" si="513"/>
        <v>17.729337127643955</v>
      </c>
      <c r="M2985" s="93">
        <f t="shared" si="514"/>
        <v>1.2300455097734651</v>
      </c>
      <c r="N2985" s="53">
        <f t="shared" si="515"/>
        <v>11.277307888463266</v>
      </c>
      <c r="O2985">
        <f t="shared" si="516"/>
        <v>0.37701905417423626</v>
      </c>
      <c r="P2985" s="53">
        <f t="shared" si="517"/>
        <v>5.3491713880855905</v>
      </c>
      <c r="Q2985" s="53">
        <v>0.2</v>
      </c>
      <c r="R2985" s="53">
        <f t="shared" si="518"/>
        <v>4.6423909991075476</v>
      </c>
    </row>
    <row r="2986" spans="2:18" ht="15">
      <c r="B2986" s="84">
        <v>33289</v>
      </c>
      <c r="C2986" s="85">
        <v>0</v>
      </c>
      <c r="D2986" s="86">
        <v>10</v>
      </c>
      <c r="E2986" s="87">
        <v>-3</v>
      </c>
      <c r="F2986" s="96">
        <f t="shared" si="509"/>
        <v>3.5</v>
      </c>
      <c r="G2986" s="96"/>
      <c r="H2986" s="74">
        <f t="shared" si="510"/>
        <v>51</v>
      </c>
      <c r="I2986" s="53">
        <f t="shared" si="508"/>
        <v>1.0227342777100603</v>
      </c>
      <c r="J2986" s="53">
        <f t="shared" si="511"/>
        <v>-0.19632935233829593</v>
      </c>
      <c r="K2986" s="53">
        <f t="shared" si="512"/>
        <v>1.3607868124258506</v>
      </c>
      <c r="L2986" s="53">
        <f t="shared" si="513"/>
        <v>17.981870431716864</v>
      </c>
      <c r="M2986" s="93">
        <f t="shared" si="514"/>
        <v>1.2932593208820189</v>
      </c>
      <c r="N2986" s="53">
        <f t="shared" si="515"/>
        <v>11.021874497951838</v>
      </c>
      <c r="O2986">
        <f t="shared" si="516"/>
        <v>0.41429223966637557</v>
      </c>
      <c r="P2986" s="53">
        <f t="shared" si="517"/>
        <v>5.9422692546644251</v>
      </c>
      <c r="Q2986" s="53">
        <v>0.2</v>
      </c>
      <c r="R2986" s="53">
        <f t="shared" si="518"/>
        <v>4.6759373400522914</v>
      </c>
    </row>
    <row r="2987" spans="2:18" ht="15">
      <c r="B2987" s="84">
        <v>33290</v>
      </c>
      <c r="C2987" s="85">
        <v>0</v>
      </c>
      <c r="D2987" s="86">
        <v>10</v>
      </c>
      <c r="E2987" s="87">
        <v>-3</v>
      </c>
      <c r="F2987" s="96">
        <f t="shared" si="509"/>
        <v>3.5</v>
      </c>
      <c r="G2987" s="96"/>
      <c r="H2987" s="74">
        <f t="shared" si="510"/>
        <v>52</v>
      </c>
      <c r="I2987" s="53">
        <f t="shared" si="508"/>
        <v>1.0223100154413023</v>
      </c>
      <c r="J2987" s="53">
        <f t="shared" si="511"/>
        <v>-0.19008326863341693</v>
      </c>
      <c r="K2987" s="53">
        <f t="shared" si="512"/>
        <v>1.3677319249562678</v>
      </c>
      <c r="L2987" s="53">
        <f t="shared" si="513"/>
        <v>18.236745714555813</v>
      </c>
      <c r="M2987" s="93">
        <f t="shared" si="514"/>
        <v>1.3115899965726037</v>
      </c>
      <c r="N2987" s="53">
        <f t="shared" si="515"/>
        <v>11.178098701142957</v>
      </c>
      <c r="O2987">
        <f t="shared" si="516"/>
        <v>0.41429223966637557</v>
      </c>
      <c r="P2987" s="53">
        <f t="shared" si="517"/>
        <v>5.9422692546644251</v>
      </c>
      <c r="Q2987" s="53">
        <v>0.2</v>
      </c>
      <c r="R2987" s="53">
        <f t="shared" si="518"/>
        <v>4.7090050501237286</v>
      </c>
    </row>
    <row r="2988" spans="2:18" ht="15">
      <c r="B2988" s="84">
        <v>33291</v>
      </c>
      <c r="C2988" s="85">
        <v>0</v>
      </c>
      <c r="D2988" s="86">
        <v>14</v>
      </c>
      <c r="E2988" s="87">
        <v>-2</v>
      </c>
      <c r="F2988" s="96">
        <f t="shared" si="509"/>
        <v>6</v>
      </c>
      <c r="G2988" s="96"/>
      <c r="H2988" s="74">
        <f t="shared" si="510"/>
        <v>53</v>
      </c>
      <c r="I2988" s="53">
        <f t="shared" si="508"/>
        <v>1.0218791512800416</v>
      </c>
      <c r="J2988" s="53">
        <f t="shared" si="511"/>
        <v>-0.18378784637416273</v>
      </c>
      <c r="K2988" s="53">
        <f t="shared" si="512"/>
        <v>1.3747050295540015</v>
      </c>
      <c r="L2988" s="53">
        <f t="shared" si="513"/>
        <v>18.493869189956964</v>
      </c>
      <c r="M2988" s="93">
        <f t="shared" si="514"/>
        <v>1.6487856668701046</v>
      </c>
      <c r="N2988" s="53">
        <f t="shared" si="515"/>
        <v>12.575831049170736</v>
      </c>
      <c r="O2988">
        <f t="shared" si="516"/>
        <v>0.48362860546481151</v>
      </c>
      <c r="P2988" s="53">
        <f t="shared" si="517"/>
        <v>7.0627108084534136</v>
      </c>
      <c r="Q2988" s="53">
        <v>0.2</v>
      </c>
      <c r="R2988" s="53">
        <f t="shared" si="518"/>
        <v>5.1475328551566255</v>
      </c>
    </row>
    <row r="2989" spans="2:18" ht="15">
      <c r="B2989" s="84">
        <v>33292</v>
      </c>
      <c r="C2989" s="85">
        <v>0</v>
      </c>
      <c r="D2989" s="86">
        <v>14</v>
      </c>
      <c r="E2989" s="87">
        <v>-2</v>
      </c>
      <c r="F2989" s="96">
        <f t="shared" si="509"/>
        <v>6</v>
      </c>
      <c r="G2989" s="96"/>
      <c r="H2989" s="74">
        <f t="shared" si="510"/>
        <v>54</v>
      </c>
      <c r="I2989" s="53">
        <f t="shared" si="508"/>
        <v>1.0214418127259153</v>
      </c>
      <c r="J2989" s="53">
        <f t="shared" si="511"/>
        <v>-0.17744506975156121</v>
      </c>
      <c r="K2989" s="53">
        <f t="shared" si="512"/>
        <v>1.3817043819854726</v>
      </c>
      <c r="L2989" s="53">
        <f t="shared" si="513"/>
        <v>18.753146422694368</v>
      </c>
      <c r="M2989" s="93">
        <f t="shared" si="514"/>
        <v>1.6719010344923286</v>
      </c>
      <c r="N2989" s="53">
        <f t="shared" si="515"/>
        <v>12.75213956743217</v>
      </c>
      <c r="O2989">
        <f t="shared" si="516"/>
        <v>0.48362860546481151</v>
      </c>
      <c r="P2989" s="53">
        <f t="shared" si="517"/>
        <v>7.0627108084534136</v>
      </c>
      <c r="Q2989" s="53">
        <v>0.2</v>
      </c>
      <c r="R2989" s="53">
        <f t="shared" si="518"/>
        <v>5.1855921510630498</v>
      </c>
    </row>
    <row r="2990" spans="2:18" ht="15">
      <c r="B2990" s="84">
        <v>33293</v>
      </c>
      <c r="C2990" s="85">
        <v>0</v>
      </c>
      <c r="D2990" s="86">
        <v>18</v>
      </c>
      <c r="E2990" s="87">
        <v>0</v>
      </c>
      <c r="F2990" s="96">
        <f t="shared" si="509"/>
        <v>9</v>
      </c>
      <c r="G2990" s="96"/>
      <c r="H2990" s="74">
        <f t="shared" si="510"/>
        <v>55</v>
      </c>
      <c r="I2990" s="53">
        <f t="shared" si="508"/>
        <v>1.0209981291944379</v>
      </c>
      <c r="J2990" s="53">
        <f t="shared" si="511"/>
        <v>-0.17105691669442086</v>
      </c>
      <c r="K2990" s="53">
        <f t="shared" si="512"/>
        <v>1.3887283021784398</v>
      </c>
      <c r="L2990" s="53">
        <f t="shared" si="513"/>
        <v>19.014482400844027</v>
      </c>
      <c r="M2990" s="93">
        <f t="shared" si="514"/>
        <v>2.024673636829208</v>
      </c>
      <c r="N2990" s="53">
        <f t="shared" si="515"/>
        <v>13.714174835316857</v>
      </c>
      <c r="O2990">
        <f t="shared" si="516"/>
        <v>0.58008978738759875</v>
      </c>
      <c r="P2990" s="53">
        <f t="shared" si="517"/>
        <v>8.6544506934491388</v>
      </c>
      <c r="Q2990" s="53">
        <v>0.2</v>
      </c>
      <c r="R2990" s="53">
        <f t="shared" si="518"/>
        <v>5.5553413048104376</v>
      </c>
    </row>
    <row r="2991" spans="2:18" ht="15">
      <c r="B2991" s="84">
        <v>33294</v>
      </c>
      <c r="C2991" s="85">
        <v>0</v>
      </c>
      <c r="D2991" s="86">
        <v>18</v>
      </c>
      <c r="E2991" s="87">
        <v>0</v>
      </c>
      <c r="F2991" s="96">
        <f t="shared" si="509"/>
        <v>9</v>
      </c>
      <c r="G2991" s="96"/>
      <c r="H2991" s="74">
        <f t="shared" si="510"/>
        <v>56</v>
      </c>
      <c r="I2991" s="53">
        <f t="shared" si="508"/>
        <v>1.0205482319787045</v>
      </c>
      <c r="J2991" s="53">
        <f t="shared" si="511"/>
        <v>-0.1646253584716291</v>
      </c>
      <c r="K2991" s="53">
        <f t="shared" si="512"/>
        <v>1.3957751722383314</v>
      </c>
      <c r="L2991" s="53">
        <f t="shared" si="513"/>
        <v>19.277781607628423</v>
      </c>
      <c r="M2991" s="93">
        <f t="shared" si="514"/>
        <v>2.0527098963148069</v>
      </c>
      <c r="N2991" s="53">
        <f t="shared" si="515"/>
        <v>13.90407910300711</v>
      </c>
      <c r="O2991">
        <f t="shared" si="516"/>
        <v>0.58008978738759875</v>
      </c>
      <c r="P2991" s="53">
        <f t="shared" si="517"/>
        <v>8.6544506934491388</v>
      </c>
      <c r="Q2991" s="53">
        <v>0.2</v>
      </c>
      <c r="R2991" s="53">
        <f t="shared" si="518"/>
        <v>5.5971597971481701</v>
      </c>
    </row>
    <row r="2992" spans="2:18" ht="15">
      <c r="B2992" s="84">
        <v>33295</v>
      </c>
      <c r="C2992" s="85">
        <v>0</v>
      </c>
      <c r="D2992" s="86">
        <v>19</v>
      </c>
      <c r="E2992" s="87">
        <v>1</v>
      </c>
      <c r="F2992" s="96">
        <f t="shared" si="509"/>
        <v>10</v>
      </c>
      <c r="G2992" s="96"/>
      <c r="H2992" s="74">
        <f t="shared" si="510"/>
        <v>57</v>
      </c>
      <c r="I2992" s="53">
        <f t="shared" si="508"/>
        <v>1.0200922542105393</v>
      </c>
      <c r="J2992" s="53">
        <f t="shared" si="511"/>
        <v>-0.15815235933624114</v>
      </c>
      <c r="K2992" s="53">
        <f t="shared" si="512"/>
        <v>1.4028434344007965</v>
      </c>
      <c r="L2992" s="53">
        <f t="shared" si="513"/>
        <v>19.542948092640525</v>
      </c>
      <c r="M2992" s="93">
        <f t="shared" si="514"/>
        <v>2.1585921856428167</v>
      </c>
      <c r="N2992" s="53">
        <f t="shared" si="515"/>
        <v>14.095330143096477</v>
      </c>
      <c r="O2992">
        <f t="shared" si="516"/>
        <v>0.61578519545801924</v>
      </c>
      <c r="P2992" s="53">
        <f t="shared" si="517"/>
        <v>9.2522328593138266</v>
      </c>
      <c r="Q2992" s="53">
        <v>0.2</v>
      </c>
      <c r="R2992" s="53">
        <f t="shared" si="518"/>
        <v>5.6905341947410655</v>
      </c>
    </row>
    <row r="2993" spans="2:18" ht="15">
      <c r="B2993" s="84">
        <v>33296</v>
      </c>
      <c r="C2993" s="85">
        <v>0</v>
      </c>
      <c r="D2993" s="86">
        <v>18</v>
      </c>
      <c r="E2993" s="87">
        <v>0</v>
      </c>
      <c r="F2993" s="96">
        <f t="shared" si="509"/>
        <v>9</v>
      </c>
      <c r="G2993" s="96"/>
      <c r="H2993" s="74">
        <f t="shared" si="510"/>
        <v>58</v>
      </c>
      <c r="I2993" s="53">
        <f t="shared" si="508"/>
        <v>1.0196303308210999</v>
      </c>
      <c r="J2993" s="53">
        <f t="shared" si="511"/>
        <v>-0.15163987620976144</v>
      </c>
      <c r="K2993" s="53">
        <f t="shared" si="512"/>
        <v>1.4099315889294484</v>
      </c>
      <c r="L2993" s="53">
        <f t="shared" si="513"/>
        <v>19.809885542313861</v>
      </c>
      <c r="M2993" s="93">
        <f t="shared" si="514"/>
        <v>2.1093686465189605</v>
      </c>
      <c r="N2993" s="53">
        <f t="shared" si="515"/>
        <v>14.287858489529468</v>
      </c>
      <c r="O2993">
        <f t="shared" si="516"/>
        <v>0.58008978738759875</v>
      </c>
      <c r="P2993" s="53">
        <f t="shared" si="517"/>
        <v>8.6544506934491388</v>
      </c>
      <c r="Q2993" s="53">
        <v>0.2</v>
      </c>
      <c r="R2993" s="53">
        <f t="shared" si="518"/>
        <v>5.6816711961275885</v>
      </c>
    </row>
    <row r="2994" spans="2:18" ht="15">
      <c r="B2994" s="84">
        <v>33297</v>
      </c>
      <c r="C2994" s="85">
        <v>0</v>
      </c>
      <c r="D2994" s="86">
        <v>10</v>
      </c>
      <c r="E2994" s="87">
        <v>5</v>
      </c>
      <c r="F2994" s="96">
        <f t="shared" si="509"/>
        <v>7.5</v>
      </c>
      <c r="G2994" s="96"/>
      <c r="H2994" s="74">
        <f t="shared" si="510"/>
        <v>59</v>
      </c>
      <c r="I2994" s="53">
        <f t="shared" si="508"/>
        <v>1.0191625985009487</v>
      </c>
      <c r="J2994" s="53">
        <f t="shared" si="511"/>
        <v>-0.14508985840499172</v>
      </c>
      <c r="K2994" s="53">
        <f t="shared" si="512"/>
        <v>1.4170381919670834</v>
      </c>
      <c r="L2994" s="53">
        <f t="shared" si="513"/>
        <v>20.078497349513505</v>
      </c>
      <c r="M2994" s="93">
        <f t="shared" si="514"/>
        <v>1.0637417491029668</v>
      </c>
      <c r="N2994" s="53">
        <f t="shared" si="515"/>
        <v>7.6324704431254649</v>
      </c>
      <c r="O2994">
        <f t="shared" si="516"/>
        <v>0.52994046015629992</v>
      </c>
      <c r="P2994" s="53">
        <f t="shared" si="517"/>
        <v>7.8224239699391331</v>
      </c>
      <c r="Q2994" s="53">
        <v>0.2</v>
      </c>
      <c r="R2994" s="53">
        <f t="shared" si="518"/>
        <v>4.1496244158439701</v>
      </c>
    </row>
    <row r="2995" spans="2:18" ht="15">
      <c r="B2995" s="84">
        <v>33298</v>
      </c>
      <c r="C2995" s="85">
        <v>0</v>
      </c>
      <c r="D2995" s="86">
        <v>12</v>
      </c>
      <c r="E2995" s="87">
        <v>2</v>
      </c>
      <c r="F2995" s="96">
        <f t="shared" si="509"/>
        <v>7</v>
      </c>
      <c r="G2995" s="96"/>
      <c r="H2995" s="74">
        <f t="shared" si="510"/>
        <v>60</v>
      </c>
      <c r="I2995" s="53">
        <f t="shared" si="508"/>
        <v>1.0186891956596047</v>
      </c>
      <c r="J2995" s="53">
        <f t="shared" si="511"/>
        <v>-0.13850424738581349</v>
      </c>
      <c r="K2995" s="53">
        <f t="shared" si="512"/>
        <v>1.4241618533479681</v>
      </c>
      <c r="L2995" s="53">
        <f t="shared" si="513"/>
        <v>20.34868668213046</v>
      </c>
      <c r="M2995" s="93">
        <f t="shared" si="514"/>
        <v>1.4944711622501483</v>
      </c>
      <c r="N2995" s="53">
        <f t="shared" si="515"/>
        <v>10.939193542473387</v>
      </c>
      <c r="O2995">
        <f t="shared" si="516"/>
        <v>0.51408950205511061</v>
      </c>
      <c r="P2995" s="53">
        <f t="shared" si="517"/>
        <v>7.561434041661748</v>
      </c>
      <c r="Q2995" s="53">
        <v>0.2</v>
      </c>
      <c r="R2995" s="53">
        <f t="shared" si="518"/>
        <v>4.8457326476746259</v>
      </c>
    </row>
    <row r="2996" spans="2:18" ht="15">
      <c r="B2996" s="84">
        <v>33299</v>
      </c>
      <c r="C2996" s="85">
        <v>0</v>
      </c>
      <c r="D2996" s="86">
        <v>16</v>
      </c>
      <c r="E2996" s="87">
        <v>3</v>
      </c>
      <c r="F2996" s="96">
        <f t="shared" si="509"/>
        <v>9.5</v>
      </c>
      <c r="G2996" s="96"/>
      <c r="H2996" s="74">
        <f t="shared" si="510"/>
        <v>61</v>
      </c>
      <c r="I2996" s="53">
        <f t="shared" si="508"/>
        <v>1.0182102623845848</v>
      </c>
      <c r="J2996" s="53">
        <f t="shared" si="511"/>
        <v>-0.13188497656225967</v>
      </c>
      <c r="K2996" s="53">
        <f t="shared" si="512"/>
        <v>1.4313012343781424</v>
      </c>
      <c r="L2996" s="53">
        <f t="shared" si="513"/>
        <v>20.620356550569728</v>
      </c>
      <c r="M2996" s="93">
        <f t="shared" si="514"/>
        <v>1.9007717435542024</v>
      </c>
      <c r="N2996" s="53">
        <f t="shared" si="515"/>
        <v>12.639117986442916</v>
      </c>
      <c r="O2996">
        <f t="shared" si="516"/>
        <v>0.59770450458842328</v>
      </c>
      <c r="P2996" s="53">
        <f t="shared" si="517"/>
        <v>8.9488800645474278</v>
      </c>
      <c r="Q2996" s="53">
        <v>0.2</v>
      </c>
      <c r="R2996" s="53">
        <f t="shared" si="518"/>
        <v>5.3434748037869726</v>
      </c>
    </row>
    <row r="2997" spans="2:18" ht="15">
      <c r="B2997" s="84">
        <v>33300</v>
      </c>
      <c r="C2997" s="85">
        <v>0</v>
      </c>
      <c r="D2997" s="86">
        <v>16</v>
      </c>
      <c r="E2997" s="87">
        <v>3</v>
      </c>
      <c r="F2997" s="96">
        <f t="shared" si="509"/>
        <v>9.5</v>
      </c>
      <c r="G2997" s="96"/>
      <c r="H2997" s="74">
        <f t="shared" si="510"/>
        <v>62</v>
      </c>
      <c r="I2997" s="53">
        <f t="shared" si="508"/>
        <v>1.0177259403999503</v>
      </c>
      <c r="J2997" s="53">
        <f t="shared" si="511"/>
        <v>-0.12523397111924095</v>
      </c>
      <c r="K2997" s="53">
        <f t="shared" si="512"/>
        <v>1.4384550455900516</v>
      </c>
      <c r="L2997" s="53">
        <f t="shared" si="513"/>
        <v>20.893409874029718</v>
      </c>
      <c r="M2997" s="93">
        <f t="shared" si="514"/>
        <v>1.9259416304299934</v>
      </c>
      <c r="N2997" s="53">
        <f t="shared" si="515"/>
        <v>12.806484305416959</v>
      </c>
      <c r="O2997">
        <f t="shared" si="516"/>
        <v>0.59770450458842328</v>
      </c>
      <c r="P2997" s="53">
        <f t="shared" si="517"/>
        <v>8.9488800645474278</v>
      </c>
      <c r="Q2997" s="53">
        <v>0.2</v>
      </c>
      <c r="R2997" s="53">
        <f t="shared" si="518"/>
        <v>5.3804400812584197</v>
      </c>
    </row>
    <row r="2998" spans="2:18" ht="15">
      <c r="B2998" s="84">
        <v>33301</v>
      </c>
      <c r="C2998" s="85">
        <v>0</v>
      </c>
      <c r="D2998" s="86">
        <v>18</v>
      </c>
      <c r="E2998" s="87">
        <v>3</v>
      </c>
      <c r="F2998" s="96">
        <f t="shared" si="509"/>
        <v>10.5</v>
      </c>
      <c r="G2998" s="96"/>
      <c r="H2998" s="74">
        <f t="shared" si="510"/>
        <v>63</v>
      </c>
      <c r="I2998" s="53">
        <f t="shared" si="508"/>
        <v>1.0172363730243685</v>
      </c>
      <c r="J2998" s="53">
        <f t="shared" si="511"/>
        <v>-0.11855314787728338</v>
      </c>
      <c r="K2998" s="53">
        <f t="shared" si="512"/>
        <v>1.4456220444772312</v>
      </c>
      <c r="L2998" s="53">
        <f t="shared" si="513"/>
        <v>21.167749545477854</v>
      </c>
      <c r="M2998" s="93">
        <f t="shared" si="514"/>
        <v>2.1727323314507805</v>
      </c>
      <c r="N2998" s="53">
        <f t="shared" si="515"/>
        <v>13.93699804927531</v>
      </c>
      <c r="O2998">
        <f t="shared" si="516"/>
        <v>0.63434223095270703</v>
      </c>
      <c r="P2998" s="53">
        <f t="shared" si="517"/>
        <v>9.564744649762261</v>
      </c>
      <c r="Q2998" s="53">
        <v>0.2</v>
      </c>
      <c r="R2998" s="53">
        <f t="shared" si="518"/>
        <v>5.6804166978034649</v>
      </c>
    </row>
    <row r="2999" spans="2:18" ht="15">
      <c r="B2999" s="84">
        <v>33302</v>
      </c>
      <c r="C2999" s="85">
        <v>0</v>
      </c>
      <c r="D2999" s="86">
        <v>16</v>
      </c>
      <c r="E2999" s="87">
        <v>4</v>
      </c>
      <c r="F2999" s="96">
        <f t="shared" si="509"/>
        <v>10</v>
      </c>
      <c r="G2999" s="96"/>
      <c r="H2999" s="74">
        <f t="shared" si="510"/>
        <v>64</v>
      </c>
      <c r="I2999" s="53">
        <f t="shared" si="508"/>
        <v>1.0167417051287022</v>
      </c>
      <c r="J2999" s="53">
        <f t="shared" si="511"/>
        <v>-0.11184441518364702</v>
      </c>
      <c r="K2999" s="53">
        <f t="shared" si="512"/>
        <v>1.452801033214203</v>
      </c>
      <c r="L2999" s="53">
        <f t="shared" si="513"/>
        <v>21.443278495234836</v>
      </c>
      <c r="M2999" s="93">
        <f t="shared" si="514"/>
        <v>1.9338646665668222</v>
      </c>
      <c r="N2999" s="53">
        <f t="shared" si="515"/>
        <v>12.627888263762586</v>
      </c>
      <c r="O2999">
        <f t="shared" si="516"/>
        <v>0.61578519545801924</v>
      </c>
      <c r="P2999" s="53">
        <f t="shared" si="517"/>
        <v>9.2522328593138266</v>
      </c>
      <c r="Q2999" s="53">
        <v>0.2</v>
      </c>
      <c r="R2999" s="53">
        <f t="shared" si="518"/>
        <v>5.3654917793487318</v>
      </c>
    </row>
    <row r="3000" spans="2:18" ht="15">
      <c r="B3000" s="84">
        <v>33303</v>
      </c>
      <c r="C3000" s="85">
        <v>0</v>
      </c>
      <c r="D3000" s="86">
        <v>12</v>
      </c>
      <c r="E3000" s="87">
        <v>7</v>
      </c>
      <c r="F3000" s="96">
        <f t="shared" si="509"/>
        <v>9.5</v>
      </c>
      <c r="G3000" s="96"/>
      <c r="H3000" s="74">
        <f t="shared" si="510"/>
        <v>65</v>
      </c>
      <c r="I3000" s="53">
        <f t="shared" si="508"/>
        <v>1.0162420830931402</v>
      </c>
      <c r="J3000" s="53">
        <f t="shared" si="511"/>
        <v>-0.10510967283220894</v>
      </c>
      <c r="K3000" s="53">
        <f t="shared" si="512"/>
        <v>1.459990856366197</v>
      </c>
      <c r="L3000" s="53">
        <f t="shared" si="513"/>
        <v>21.719899753086207</v>
      </c>
      <c r="M3000" s="93">
        <f t="shared" si="514"/>
        <v>1.2416664289472492</v>
      </c>
      <c r="N3000" s="53">
        <f t="shared" si="515"/>
        <v>8.2564192931048819</v>
      </c>
      <c r="O3000">
        <f t="shared" si="516"/>
        <v>0.59770450458842328</v>
      </c>
      <c r="P3000" s="53">
        <f t="shared" si="517"/>
        <v>8.9488800645474278</v>
      </c>
      <c r="Q3000" s="53">
        <v>0.2</v>
      </c>
      <c r="R3000" s="53">
        <f t="shared" si="518"/>
        <v>4.3754922714226527</v>
      </c>
    </row>
    <row r="3001" spans="2:18" ht="15">
      <c r="B3001" s="84">
        <v>33304</v>
      </c>
      <c r="C3001" s="85">
        <v>0.4</v>
      </c>
      <c r="D3001" s="86">
        <v>12</v>
      </c>
      <c r="E3001" s="87">
        <v>7</v>
      </c>
      <c r="F3001" s="96">
        <f t="shared" si="509"/>
        <v>9.5</v>
      </c>
      <c r="G3001" s="96"/>
      <c r="H3001" s="74">
        <f t="shared" si="510"/>
        <v>66</v>
      </c>
      <c r="I3001" s="53">
        <f t="shared" si="508"/>
        <v>1.015737654763881</v>
      </c>
      <c r="J3001" s="53">
        <f t="shared" si="511"/>
        <v>-9.8350812010502386E-2</v>
      </c>
      <c r="K3001" s="53">
        <f t="shared" si="512"/>
        <v>1.4671903985928214</v>
      </c>
      <c r="L3001" s="53">
        <f t="shared" si="513"/>
        <v>21.997516508847159</v>
      </c>
      <c r="M3001" s="93">
        <f t="shared" si="514"/>
        <v>1.2575370089066544</v>
      </c>
      <c r="N3001" s="53">
        <f t="shared" si="515"/>
        <v>8.3619501824925386</v>
      </c>
      <c r="O3001">
        <f t="shared" si="516"/>
        <v>0.59770450458842328</v>
      </c>
      <c r="P3001" s="53">
        <f t="shared" si="517"/>
        <v>8.9488800645474278</v>
      </c>
      <c r="Q3001" s="53">
        <v>0.2</v>
      </c>
      <c r="R3001" s="53">
        <f t="shared" si="518"/>
        <v>4.39880029798341</v>
      </c>
    </row>
    <row r="3002" spans="2:18" ht="15">
      <c r="B3002" s="84">
        <v>33305</v>
      </c>
      <c r="C3002" s="85">
        <v>4.2</v>
      </c>
      <c r="D3002" s="86">
        <v>12</v>
      </c>
      <c r="E3002" s="87">
        <v>8</v>
      </c>
      <c r="F3002" s="96">
        <f t="shared" si="509"/>
        <v>10</v>
      </c>
      <c r="G3002" s="96"/>
      <c r="H3002" s="74">
        <f t="shared" si="510"/>
        <v>67</v>
      </c>
      <c r="I3002" s="53">
        <f t="shared" si="508"/>
        <v>1.0152285694093826</v>
      </c>
      <c r="J3002" s="53">
        <f t="shared" si="511"/>
        <v>-9.1569715272326185E-2</v>
      </c>
      <c r="K3002" s="53">
        <f t="shared" si="512"/>
        <v>1.4743985823493233</v>
      </c>
      <c r="L3002" s="53">
        <f t="shared" si="513"/>
        <v>22.276032171312455</v>
      </c>
      <c r="M3002" s="93">
        <f t="shared" si="514"/>
        <v>1.1598774405812038</v>
      </c>
      <c r="N3002" s="53">
        <f t="shared" si="515"/>
        <v>7.5738509382462356</v>
      </c>
      <c r="O3002">
        <f t="shared" si="516"/>
        <v>0.61578519545801924</v>
      </c>
      <c r="P3002" s="53">
        <f t="shared" si="517"/>
        <v>9.2522328593138266</v>
      </c>
      <c r="Q3002" s="53">
        <v>0.2</v>
      </c>
      <c r="R3002" s="53">
        <f t="shared" si="518"/>
        <v>4.2460086005569799</v>
      </c>
    </row>
    <row r="3003" spans="2:18" ht="15">
      <c r="B3003" s="84">
        <v>33306</v>
      </c>
      <c r="C3003" s="85">
        <v>4.4000000000000004</v>
      </c>
      <c r="D3003" s="86">
        <v>10</v>
      </c>
      <c r="E3003" s="87">
        <v>5</v>
      </c>
      <c r="F3003" s="96">
        <f t="shared" si="509"/>
        <v>7.5</v>
      </c>
      <c r="G3003" s="96"/>
      <c r="H3003" s="74">
        <f t="shared" si="510"/>
        <v>68</v>
      </c>
      <c r="I3003" s="53">
        <f t="shared" si="508"/>
        <v>1.0147149776761919</v>
      </c>
      <c r="J3003" s="53">
        <f t="shared" si="511"/>
        <v>-8.4768256534351258E-2</v>
      </c>
      <c r="K3003" s="53">
        <f t="shared" si="512"/>
        <v>1.481614365588644</v>
      </c>
      <c r="L3003" s="53">
        <f t="shared" si="513"/>
        <v>22.555350425529952</v>
      </c>
      <c r="M3003" s="93">
        <f t="shared" si="514"/>
        <v>1.1949633229831775</v>
      </c>
      <c r="N3003" s="53">
        <f t="shared" si="515"/>
        <v>8.5740004573283439</v>
      </c>
      <c r="O3003">
        <f t="shared" si="516"/>
        <v>0.52994046015629992</v>
      </c>
      <c r="P3003" s="53">
        <f t="shared" si="517"/>
        <v>7.8224239699391331</v>
      </c>
      <c r="Q3003" s="53">
        <v>0.2</v>
      </c>
      <c r="R3003" s="53">
        <f t="shared" si="518"/>
        <v>4.3549977700820417</v>
      </c>
    </row>
    <row r="3004" spans="2:18" ht="15">
      <c r="B3004" s="84">
        <v>33307</v>
      </c>
      <c r="C3004" s="85">
        <v>7.2</v>
      </c>
      <c r="D3004" s="86">
        <v>15</v>
      </c>
      <c r="E3004" s="87">
        <v>5</v>
      </c>
      <c r="F3004" s="96">
        <f t="shared" si="509"/>
        <v>10</v>
      </c>
      <c r="G3004" s="96"/>
      <c r="H3004" s="74">
        <f t="shared" si="510"/>
        <v>69</v>
      </c>
      <c r="I3004" s="53">
        <f t="shared" si="508"/>
        <v>1.0141970315443654</v>
      </c>
      <c r="J3004" s="53">
        <f t="shared" si="511"/>
        <v>-7.7948301095184719E-2</v>
      </c>
      <c r="K3004" s="53">
        <f t="shared" si="512"/>
        <v>1.4888367394670605</v>
      </c>
      <c r="L3004" s="53">
        <f t="shared" si="513"/>
        <v>22.83537528834152</v>
      </c>
      <c r="M3004" s="93">
        <f t="shared" si="514"/>
        <v>1.8799765101255654</v>
      </c>
      <c r="N3004" s="53">
        <f t="shared" si="515"/>
        <v>12.276005513100188</v>
      </c>
      <c r="O3004">
        <f t="shared" si="516"/>
        <v>0.61578519545801924</v>
      </c>
      <c r="P3004" s="53">
        <f t="shared" si="517"/>
        <v>9.2522328593138266</v>
      </c>
      <c r="Q3004" s="53">
        <v>0.2</v>
      </c>
      <c r="R3004" s="53">
        <f t="shared" si="518"/>
        <v>5.2875487815230713</v>
      </c>
    </row>
    <row r="3005" spans="2:18" ht="15">
      <c r="B3005" s="84">
        <v>33308</v>
      </c>
      <c r="C3005" s="85">
        <v>0.2</v>
      </c>
      <c r="D3005" s="86">
        <v>14</v>
      </c>
      <c r="E3005" s="87">
        <v>7</v>
      </c>
      <c r="F3005" s="96">
        <f t="shared" si="509"/>
        <v>10.5</v>
      </c>
      <c r="G3005" s="96"/>
      <c r="H3005" s="74">
        <f t="shared" si="510"/>
        <v>70</v>
      </c>
      <c r="I3005" s="53">
        <f t="shared" si="508"/>
        <v>1.0136748842824967</v>
      </c>
      <c r="J3005" s="53">
        <f t="shared" si="511"/>
        <v>-7.1111705675353992E-2</v>
      </c>
      <c r="K3005" s="53">
        <f t="shared" si="512"/>
        <v>1.4960647260558331</v>
      </c>
      <c r="L3005" s="53">
        <f t="shared" si="513"/>
        <v>23.116011162141763</v>
      </c>
      <c r="M3005" s="93">
        <f t="shared" si="514"/>
        <v>1.6208686579962592</v>
      </c>
      <c r="N3005" s="53">
        <f t="shared" si="515"/>
        <v>10.397066862599448</v>
      </c>
      <c r="O3005">
        <f t="shared" si="516"/>
        <v>0.63434223095270703</v>
      </c>
      <c r="P3005" s="53">
        <f t="shared" si="517"/>
        <v>9.564744649762261</v>
      </c>
      <c r="Q3005" s="53">
        <v>0.2</v>
      </c>
      <c r="R3005" s="53">
        <f t="shared" si="518"/>
        <v>4.8941147613208971</v>
      </c>
    </row>
    <row r="3006" spans="2:18" ht="15">
      <c r="B3006" s="84">
        <v>33309</v>
      </c>
      <c r="C3006" s="85">
        <v>1</v>
      </c>
      <c r="D3006" s="86">
        <v>17</v>
      </c>
      <c r="E3006" s="87">
        <v>6</v>
      </c>
      <c r="F3006" s="96">
        <f t="shared" si="509"/>
        <v>11.5</v>
      </c>
      <c r="G3006" s="96"/>
      <c r="H3006" s="74">
        <f t="shared" si="510"/>
        <v>71</v>
      </c>
      <c r="I3006" s="53">
        <f t="shared" si="508"/>
        <v>1.0131486904023612</v>
      </c>
      <c r="J3006" s="53">
        <f t="shared" si="511"/>
        <v>-6.4260318476718287E-2</v>
      </c>
      <c r="K3006" s="53">
        <f t="shared" si="512"/>
        <v>1.5032973760609161</v>
      </c>
      <c r="L3006" s="53">
        <f t="shared" si="513"/>
        <v>23.397162886809447</v>
      </c>
      <c r="M3006" s="93">
        <f t="shared" si="514"/>
        <v>2.1292498976060124</v>
      </c>
      <c r="N3006" s="53">
        <f t="shared" si="515"/>
        <v>13.19193377724384</v>
      </c>
      <c r="O3006">
        <f t="shared" si="516"/>
        <v>0.67292773448592091</v>
      </c>
      <c r="P3006" s="53">
        <f t="shared" si="517"/>
        <v>10.218213752667999</v>
      </c>
      <c r="Q3006" s="53">
        <v>0.2</v>
      </c>
      <c r="R3006" s="53">
        <f t="shared" si="518"/>
        <v>5.5628399746989743</v>
      </c>
    </row>
    <row r="3007" spans="2:18" ht="15">
      <c r="B3007" s="84">
        <v>33310</v>
      </c>
      <c r="C3007" s="85">
        <v>0</v>
      </c>
      <c r="D3007" s="86">
        <v>20</v>
      </c>
      <c r="E3007" s="87">
        <v>8</v>
      </c>
      <c r="F3007" s="96">
        <f t="shared" si="509"/>
        <v>14</v>
      </c>
      <c r="G3007" s="96"/>
      <c r="H3007" s="74">
        <f t="shared" si="510"/>
        <v>72</v>
      </c>
      <c r="I3007" s="53">
        <f t="shared" si="508"/>
        <v>1.0126186056131936</v>
      </c>
      <c r="J3007" s="53">
        <f t="shared" si="511"/>
        <v>-5.7395979259826993E-2</v>
      </c>
      <c r="K3007" s="53">
        <f t="shared" si="512"/>
        <v>1.5105337665524803</v>
      </c>
      <c r="L3007" s="53">
        <f t="shared" si="513"/>
        <v>23.678735789772343</v>
      </c>
      <c r="M3007" s="93">
        <f t="shared" si="514"/>
        <v>2.4427314738641597</v>
      </c>
      <c r="N3007" s="53">
        <f t="shared" si="515"/>
        <v>13.944342971940989</v>
      </c>
      <c r="O3007">
        <f t="shared" si="516"/>
        <v>0.77848917725545741</v>
      </c>
      <c r="P3007" s="53">
        <f t="shared" si="517"/>
        <v>12.02968899466322</v>
      </c>
      <c r="Q3007" s="53">
        <v>0.2</v>
      </c>
      <c r="R3007" s="53">
        <f t="shared" si="518"/>
        <v>5.8469069323831615</v>
      </c>
    </row>
    <row r="3008" spans="2:18" ht="15">
      <c r="B3008" s="84">
        <v>33311</v>
      </c>
      <c r="C3008" s="85">
        <v>0</v>
      </c>
      <c r="D3008" s="86">
        <v>19</v>
      </c>
      <c r="E3008" s="87">
        <v>5</v>
      </c>
      <c r="F3008" s="96">
        <f t="shared" si="509"/>
        <v>12</v>
      </c>
      <c r="G3008" s="96"/>
      <c r="H3008" s="74">
        <f t="shared" si="510"/>
        <v>73</v>
      </c>
      <c r="I3008" s="53">
        <f t="shared" si="508"/>
        <v>1.0120847867756111</v>
      </c>
      <c r="J3008" s="53">
        <f t="shared" si="511"/>
        <v>-5.0520519437772707E-2</v>
      </c>
      <c r="K3008" s="53">
        <f t="shared" si="512"/>
        <v>1.5177729987056969</v>
      </c>
      <c r="L3008" s="53">
        <f t="shared" si="513"/>
        <v>23.960635734170932</v>
      </c>
      <c r="M3008" s="93">
        <f t="shared" si="514"/>
        <v>2.5019469230931777</v>
      </c>
      <c r="N3008" s="53">
        <f t="shared" si="515"/>
        <v>15.240923246715255</v>
      </c>
      <c r="O3008">
        <f t="shared" si="516"/>
        <v>0.69297786589913757</v>
      </c>
      <c r="P3008" s="53">
        <f t="shared" si="517"/>
        <v>10.559668732607534</v>
      </c>
      <c r="Q3008" s="53">
        <v>0.2</v>
      </c>
      <c r="R3008" s="53">
        <f t="shared" si="518"/>
        <v>6.045024792798575</v>
      </c>
    </row>
    <row r="3009" spans="2:18" ht="15">
      <c r="B3009" s="84">
        <v>33312</v>
      </c>
      <c r="C3009" s="85">
        <v>0</v>
      </c>
      <c r="D3009" s="86">
        <v>20</v>
      </c>
      <c r="E3009" s="87">
        <v>7</v>
      </c>
      <c r="F3009" s="96">
        <f t="shared" si="509"/>
        <v>13.5</v>
      </c>
      <c r="G3009" s="96"/>
      <c r="H3009" s="74">
        <f t="shared" si="510"/>
        <v>74</v>
      </c>
      <c r="I3009" s="53">
        <f t="shared" si="508"/>
        <v>1.0115473918551963</v>
      </c>
      <c r="J3009" s="53">
        <f t="shared" si="511"/>
        <v>-4.3635762185105259E-2</v>
      </c>
      <c r="K3009" s="53">
        <f t="shared" si="512"/>
        <v>1.5250141955539771</v>
      </c>
      <c r="L3009" s="53">
        <f t="shared" si="513"/>
        <v>24.242769165091758</v>
      </c>
      <c r="M3009" s="93">
        <f t="shared" si="514"/>
        <v>2.5621096575624627</v>
      </c>
      <c r="N3009" s="53">
        <f t="shared" si="515"/>
        <v>14.859453038275861</v>
      </c>
      <c r="O3009">
        <f t="shared" si="516"/>
        <v>0.75629173150346363</v>
      </c>
      <c r="P3009" s="53">
        <f t="shared" si="517"/>
        <v>11.646017104401583</v>
      </c>
      <c r="Q3009" s="53">
        <v>0.2</v>
      </c>
      <c r="R3009" s="53">
        <f t="shared" si="518"/>
        <v>6.0307100351973499</v>
      </c>
    </row>
    <row r="3010" spans="2:18" ht="15">
      <c r="B3010" s="84">
        <v>33313</v>
      </c>
      <c r="C3010" s="85">
        <v>0</v>
      </c>
      <c r="D3010" s="86">
        <v>21</v>
      </c>
      <c r="E3010" s="87">
        <v>3</v>
      </c>
      <c r="F3010" s="96">
        <f t="shared" si="509"/>
        <v>12</v>
      </c>
      <c r="G3010" s="96"/>
      <c r="H3010" s="74">
        <f t="shared" si="510"/>
        <v>75</v>
      </c>
      <c r="I3010" s="53">
        <f t="shared" si="508"/>
        <v>1.0110065798757517</v>
      </c>
      <c r="J3010" s="53">
        <f t="shared" si="511"/>
        <v>-3.6743522560419961E-2</v>
      </c>
      <c r="K3010" s="53">
        <f t="shared" si="512"/>
        <v>1.532256499755605</v>
      </c>
      <c r="L3010" s="53">
        <f t="shared" si="513"/>
        <v>24.525043153844361</v>
      </c>
      <c r="M3010" s="93">
        <f t="shared" si="514"/>
        <v>2.9037670336240535</v>
      </c>
      <c r="N3010" s="53">
        <f t="shared" si="515"/>
        <v>17.688660809435579</v>
      </c>
      <c r="O3010">
        <f t="shared" si="516"/>
        <v>0.69297786589913757</v>
      </c>
      <c r="P3010" s="53">
        <f t="shared" si="517"/>
        <v>10.559668732607534</v>
      </c>
      <c r="Q3010" s="53">
        <v>0.2</v>
      </c>
      <c r="R3010" s="53">
        <f t="shared" si="518"/>
        <v>6.5930370129141327</v>
      </c>
    </row>
    <row r="3011" spans="2:18" ht="15">
      <c r="B3011" s="84">
        <v>33314</v>
      </c>
      <c r="C3011" s="85">
        <v>0</v>
      </c>
      <c r="D3011" s="86">
        <v>15</v>
      </c>
      <c r="E3011" s="87">
        <v>4</v>
      </c>
      <c r="F3011" s="96">
        <f t="shared" si="509"/>
        <v>9.5</v>
      </c>
      <c r="G3011" s="96"/>
      <c r="H3011" s="74">
        <f t="shared" si="510"/>
        <v>76</v>
      </c>
      <c r="I3011" s="53">
        <f t="shared" si="508"/>
        <v>1.0104625108722431</v>
      </c>
      <c r="J3011" s="53">
        <f t="shared" si="511"/>
        <v>-2.9845607641223473E-2</v>
      </c>
      <c r="K3011" s="53">
        <f t="shared" si="512"/>
        <v>1.5394990713745209</v>
      </c>
      <c r="L3011" s="53">
        <f t="shared" si="513"/>
        <v>24.807365440262192</v>
      </c>
      <c r="M3011" s="93">
        <f t="shared" si="514"/>
        <v>2.1034834893688763</v>
      </c>
      <c r="N3011" s="53">
        <f t="shared" si="515"/>
        <v>13.987042944438496</v>
      </c>
      <c r="O3011">
        <f t="shared" si="516"/>
        <v>0.59770450458842328</v>
      </c>
      <c r="P3011" s="53">
        <f t="shared" si="517"/>
        <v>8.9488800645474278</v>
      </c>
      <c r="Q3011" s="53">
        <v>0.2</v>
      </c>
      <c r="R3011" s="53">
        <f t="shared" si="518"/>
        <v>5.6411835685398302</v>
      </c>
    </row>
    <row r="3012" spans="2:18" ht="15">
      <c r="B3012" s="84">
        <v>33315</v>
      </c>
      <c r="C3012" s="85">
        <v>0</v>
      </c>
      <c r="D3012" s="86">
        <v>20</v>
      </c>
      <c r="E3012" s="87">
        <v>7</v>
      </c>
      <c r="F3012" s="96">
        <f t="shared" si="509"/>
        <v>13.5</v>
      </c>
      <c r="G3012" s="96"/>
      <c r="H3012" s="74">
        <f t="shared" si="510"/>
        <v>77</v>
      </c>
      <c r="I3012" s="53">
        <f t="shared" si="508"/>
        <v>1.0099153458434418</v>
      </c>
      <c r="J3012" s="53">
        <f t="shared" si="511"/>
        <v>-2.2943816669741025E-2</v>
      </c>
      <c r="K3012" s="53">
        <f t="shared" si="512"/>
        <v>1.546741085675797</v>
      </c>
      <c r="L3012" s="53">
        <f t="shared" si="513"/>
        <v>25.089644473010019</v>
      </c>
      <c r="M3012" s="93">
        <f t="shared" si="514"/>
        <v>2.6516121145793337</v>
      </c>
      <c r="N3012" s="53">
        <f t="shared" si="515"/>
        <v>15.378539937201881</v>
      </c>
      <c r="O3012">
        <f t="shared" si="516"/>
        <v>0.75629173150346363</v>
      </c>
      <c r="P3012" s="53">
        <f t="shared" si="517"/>
        <v>11.646017104401583</v>
      </c>
      <c r="Q3012" s="53">
        <v>0.2</v>
      </c>
      <c r="R3012" s="53">
        <f t="shared" si="518"/>
        <v>6.1477667318326974</v>
      </c>
    </row>
    <row r="3013" spans="2:18" ht="15">
      <c r="B3013" s="84">
        <v>33316</v>
      </c>
      <c r="C3013" s="85">
        <v>0</v>
      </c>
      <c r="D3013" s="86">
        <v>21</v>
      </c>
      <c r="E3013" s="87">
        <v>3</v>
      </c>
      <c r="F3013" s="96">
        <f t="shared" si="509"/>
        <v>12</v>
      </c>
      <c r="G3013" s="96"/>
      <c r="H3013" s="74">
        <f t="shared" si="510"/>
        <v>78</v>
      </c>
      <c r="I3013" s="53">
        <f t="shared" si="508"/>
        <v>1.0093652467042828</v>
      </c>
      <c r="J3013" s="53">
        <f t="shared" si="511"/>
        <v>-1.6039941208328922E-2</v>
      </c>
      <c r="K3013" s="53">
        <f t="shared" si="512"/>
        <v>1.5539817309362038</v>
      </c>
      <c r="L3013" s="53">
        <f t="shared" si="513"/>
        <v>25.371789447885813</v>
      </c>
      <c r="M3013" s="93">
        <f t="shared" si="514"/>
        <v>3.0040218612733773</v>
      </c>
      <c r="N3013" s="53">
        <f t="shared" si="515"/>
        <v>18.299375656826097</v>
      </c>
      <c r="O3013">
        <f t="shared" si="516"/>
        <v>0.69297786589913757</v>
      </c>
      <c r="P3013" s="53">
        <f t="shared" si="517"/>
        <v>10.559668732607534</v>
      </c>
      <c r="Q3013" s="53">
        <v>0.2</v>
      </c>
      <c r="R3013" s="53">
        <f t="shared" si="518"/>
        <v>6.7297670302465731</v>
      </c>
    </row>
    <row r="3014" spans="2:18" ht="15">
      <c r="B3014" s="84">
        <v>33317</v>
      </c>
      <c r="C3014" s="85">
        <v>0</v>
      </c>
      <c r="D3014" s="86">
        <v>22</v>
      </c>
      <c r="E3014" s="87">
        <v>7</v>
      </c>
      <c r="F3014" s="96">
        <f t="shared" si="509"/>
        <v>14.5</v>
      </c>
      <c r="G3014" s="96"/>
      <c r="H3014" s="74">
        <f t="shared" si="510"/>
        <v>79</v>
      </c>
      <c r="I3014" s="53">
        <f t="shared" si="508"/>
        <v>1.0088123762379517</v>
      </c>
      <c r="J3014" s="53">
        <f t="shared" si="511"/>
        <v>-9.1357653031883066E-3</v>
      </c>
      <c r="K3014" s="53">
        <f t="shared" si="512"/>
        <v>1.5612202062701253</v>
      </c>
      <c r="L3014" s="53">
        <f t="shared" si="513"/>
        <v>25.653710344108205</v>
      </c>
      <c r="M3014" s="93">
        <f t="shared" si="514"/>
        <v>3.0053690679380609</v>
      </c>
      <c r="N3014" s="53">
        <f t="shared" si="515"/>
        <v>16.890586798297203</v>
      </c>
      <c r="O3014">
        <f t="shared" si="516"/>
        <v>0.80125269250101316</v>
      </c>
      <c r="P3014" s="53">
        <f t="shared" si="517"/>
        <v>12.424600625459268</v>
      </c>
      <c r="Q3014" s="53">
        <v>0.2</v>
      </c>
      <c r="R3014" s="53">
        <f t="shared" si="518"/>
        <v>6.5365160379635991</v>
      </c>
    </row>
    <row r="3015" spans="2:18" ht="15">
      <c r="B3015" s="84">
        <v>33318</v>
      </c>
      <c r="C3015" s="85">
        <v>0</v>
      </c>
      <c r="D3015" s="86">
        <v>15</v>
      </c>
      <c r="E3015" s="87">
        <v>7</v>
      </c>
      <c r="F3015" s="96">
        <f t="shared" si="509"/>
        <v>11</v>
      </c>
      <c r="G3015" s="96"/>
      <c r="H3015" s="74">
        <f t="shared" si="510"/>
        <v>80</v>
      </c>
      <c r="I3015" s="53">
        <f t="shared" si="508"/>
        <v>1.0082568980477142</v>
      </c>
      <c r="J3015" s="53">
        <f t="shared" si="511"/>
        <v>-2.2330656551013675E-3</v>
      </c>
      <c r="K3015" s="53">
        <f t="shared" si="512"/>
        <v>1.5684557194709616</v>
      </c>
      <c r="L3015" s="53">
        <f t="shared" si="513"/>
        <v>25.935317958584541</v>
      </c>
      <c r="M3015" s="93">
        <f t="shared" si="514"/>
        <v>1.9784657274548982</v>
      </c>
      <c r="N3015" s="53">
        <f t="shared" si="515"/>
        <v>12.470546656506178</v>
      </c>
      <c r="O3015">
        <f t="shared" si="516"/>
        <v>0.65338616455683207</v>
      </c>
      <c r="P3015" s="53">
        <f t="shared" si="517"/>
        <v>9.8866562389251857</v>
      </c>
      <c r="Q3015" s="53">
        <v>0.2</v>
      </c>
      <c r="R3015" s="53">
        <f t="shared" si="518"/>
        <v>5.3783817274207468</v>
      </c>
    </row>
    <row r="3016" spans="2:18" ht="15">
      <c r="B3016" s="84">
        <v>33319</v>
      </c>
      <c r="C3016" s="85">
        <v>0.4</v>
      </c>
      <c r="D3016" s="86">
        <v>16</v>
      </c>
      <c r="E3016" s="87">
        <v>10</v>
      </c>
      <c r="F3016" s="96">
        <f t="shared" si="509"/>
        <v>13</v>
      </c>
      <c r="G3016" s="96"/>
      <c r="H3016" s="74">
        <f t="shared" si="510"/>
        <v>81</v>
      </c>
      <c r="I3016" s="53">
        <f t="shared" si="508"/>
        <v>1.0076989765085038</v>
      </c>
      <c r="J3016" s="53">
        <f t="shared" si="511"/>
        <v>4.6663882040709195E-3</v>
      </c>
      <c r="K3016" s="53">
        <f t="shared" si="512"/>
        <v>1.5756874848680738</v>
      </c>
      <c r="L3016" s="53">
        <f t="shared" si="513"/>
        <v>26.216523938157994</v>
      </c>
      <c r="M3016" s="93">
        <f t="shared" si="514"/>
        <v>1.8522556282157214</v>
      </c>
      <c r="N3016" s="53">
        <f t="shared" si="515"/>
        <v>10.916908101251103</v>
      </c>
      <c r="O3016">
        <f t="shared" si="516"/>
        <v>0.73464846187074995</v>
      </c>
      <c r="P3016" s="53">
        <f t="shared" si="517"/>
        <v>11.273304901573978</v>
      </c>
      <c r="Q3016" s="53">
        <v>0.2</v>
      </c>
      <c r="R3016" s="53">
        <f t="shared" si="518"/>
        <v>5.12036031739376</v>
      </c>
    </row>
    <row r="3017" spans="2:18" ht="15">
      <c r="B3017" s="84">
        <v>33320</v>
      </c>
      <c r="C3017" s="85">
        <v>7.6</v>
      </c>
      <c r="D3017" s="86">
        <v>14</v>
      </c>
      <c r="E3017" s="87">
        <v>7</v>
      </c>
      <c r="F3017" s="96">
        <f t="shared" si="509"/>
        <v>10.5</v>
      </c>
      <c r="G3017" s="96"/>
      <c r="H3017" s="74">
        <f t="shared" si="510"/>
        <v>82</v>
      </c>
      <c r="I3017" s="53">
        <f t="shared" si="508"/>
        <v>1.00713877671828</v>
      </c>
      <c r="J3017" s="53">
        <f t="shared" si="511"/>
        <v>1.1560833730371266E-2</v>
      </c>
      <c r="K3017" s="53">
        <f t="shared" si="512"/>
        <v>1.5829147211992498</v>
      </c>
      <c r="L3017" s="53">
        <f t="shared" si="513"/>
        <v>26.497240809835752</v>
      </c>
      <c r="M3017" s="93">
        <f t="shared" si="514"/>
        <v>1.8579566712781812</v>
      </c>
      <c r="N3017" s="53">
        <f t="shared" si="515"/>
        <v>11.917868634076912</v>
      </c>
      <c r="O3017">
        <f t="shared" si="516"/>
        <v>0.63434223095270703</v>
      </c>
      <c r="P3017" s="53">
        <f t="shared" si="517"/>
        <v>9.564744649762261</v>
      </c>
      <c r="Q3017" s="53">
        <v>0.2</v>
      </c>
      <c r="R3017" s="53">
        <f t="shared" si="518"/>
        <v>5.2319205871572354</v>
      </c>
    </row>
    <row r="3018" spans="2:18" ht="15">
      <c r="B3018" s="84">
        <v>33321</v>
      </c>
      <c r="C3018" s="85">
        <v>12</v>
      </c>
      <c r="D3018" s="86">
        <v>18</v>
      </c>
      <c r="E3018" s="87">
        <v>6</v>
      </c>
      <c r="F3018" s="96">
        <f t="shared" si="509"/>
        <v>12</v>
      </c>
      <c r="G3018" s="96"/>
      <c r="H3018" s="74">
        <f t="shared" si="510"/>
        <v>83</v>
      </c>
      <c r="I3018" s="53">
        <f t="shared" ref="I3018:I3081" si="519">1+0.0334*COS($I$7*H3018-0.0552)</f>
        <v>1.0065764644491733</v>
      </c>
      <c r="J3018" s="53">
        <f t="shared" si="511"/>
        <v>1.8448515183421749E-2</v>
      </c>
      <c r="K3018" s="53">
        <f t="shared" si="512"/>
        <v>1.5901366494986231</v>
      </c>
      <c r="L3018" s="53">
        <f t="shared" si="513"/>
        <v>26.777382009003592</v>
      </c>
      <c r="M3018" s="93">
        <f t="shared" si="514"/>
        <v>2.5886567928132478</v>
      </c>
      <c r="N3018" s="53">
        <f t="shared" si="515"/>
        <v>15.769127285313498</v>
      </c>
      <c r="O3018">
        <f t="shared" si="516"/>
        <v>0.69297786589913757</v>
      </c>
      <c r="P3018" s="53">
        <f t="shared" si="517"/>
        <v>10.559668732607534</v>
      </c>
      <c r="Q3018" s="53">
        <v>0.2</v>
      </c>
      <c r="R3018" s="53">
        <f t="shared" si="518"/>
        <v>6.1632818609887323</v>
      </c>
    </row>
    <row r="3019" spans="2:18" ht="15">
      <c r="B3019" s="84">
        <v>33322</v>
      </c>
      <c r="C3019" s="85">
        <v>0</v>
      </c>
      <c r="D3019" s="86">
        <v>16</v>
      </c>
      <c r="E3019" s="87">
        <v>8</v>
      </c>
      <c r="F3019" s="96">
        <f t="shared" si="509"/>
        <v>12</v>
      </c>
      <c r="G3019" s="96"/>
      <c r="H3019" s="74">
        <f t="shared" si="510"/>
        <v>84</v>
      </c>
      <c r="I3019" s="53">
        <f t="shared" si="519"/>
        <v>1.0060122060984309</v>
      </c>
      <c r="J3019" s="53">
        <f t="shared" si="511"/>
        <v>2.532768343999826E-2</v>
      </c>
      <c r="K3019" s="53">
        <f t="shared" si="512"/>
        <v>1.5973524909999501</v>
      </c>
      <c r="L3019" s="53">
        <f t="shared" si="513"/>
        <v>27.056861905635163</v>
      </c>
      <c r="M3019" s="93">
        <f t="shared" si="514"/>
        <v>2.1356897149865994</v>
      </c>
      <c r="N3019" s="53">
        <f t="shared" si="515"/>
        <v>13.009821561149769</v>
      </c>
      <c r="O3019">
        <f t="shared" si="516"/>
        <v>0.69297786589913757</v>
      </c>
      <c r="P3019" s="53">
        <f t="shared" si="517"/>
        <v>10.559668732607534</v>
      </c>
      <c r="Q3019" s="53">
        <v>0.2</v>
      </c>
      <c r="R3019" s="53">
        <f t="shared" si="518"/>
        <v>5.545514139927981</v>
      </c>
    </row>
    <row r="3020" spans="2:18" ht="15">
      <c r="B3020" s="84">
        <v>33323</v>
      </c>
      <c r="C3020" s="85">
        <v>5.6</v>
      </c>
      <c r="D3020" s="86">
        <v>14</v>
      </c>
      <c r="E3020" s="87">
        <v>8</v>
      </c>
      <c r="F3020" s="96">
        <f t="shared" si="509"/>
        <v>11</v>
      </c>
      <c r="G3020" s="96"/>
      <c r="H3020" s="74">
        <f t="shared" si="510"/>
        <v>85</v>
      </c>
      <c r="I3020" s="53">
        <f t="shared" si="519"/>
        <v>1.0054461686391769</v>
      </c>
      <c r="J3020" s="53">
        <f t="shared" si="511"/>
        <v>3.2196595806683208E-2</v>
      </c>
      <c r="K3020" s="53">
        <f t="shared" si="512"/>
        <v>1.6045614650551407</v>
      </c>
      <c r="L3020" s="53">
        <f t="shared" si="513"/>
        <v>27.335595828507749</v>
      </c>
      <c r="M3020" s="93">
        <f t="shared" si="514"/>
        <v>1.8059101172798497</v>
      </c>
      <c r="N3020" s="53">
        <f t="shared" si="515"/>
        <v>11.382904471115381</v>
      </c>
      <c r="O3020">
        <f t="shared" si="516"/>
        <v>0.65338616455683207</v>
      </c>
      <c r="P3020" s="53">
        <f t="shared" si="517"/>
        <v>9.8866562389251857</v>
      </c>
      <c r="Q3020" s="53">
        <v>0.2</v>
      </c>
      <c r="R3020" s="53">
        <f t="shared" si="518"/>
        <v>5.1361342168109463</v>
      </c>
    </row>
    <row r="3021" spans="2:18" ht="15">
      <c r="B3021" s="84">
        <v>33324</v>
      </c>
      <c r="C3021" s="85">
        <v>0</v>
      </c>
      <c r="D3021" s="86">
        <v>18</v>
      </c>
      <c r="E3021" s="87">
        <v>7</v>
      </c>
      <c r="F3021" s="96">
        <f t="shared" si="509"/>
        <v>12.5</v>
      </c>
      <c r="G3021" s="96"/>
      <c r="H3021" s="74">
        <f t="shared" si="510"/>
        <v>86</v>
      </c>
      <c r="I3021" s="53">
        <f t="shared" si="519"/>
        <v>1.0048785195710022</v>
      </c>
      <c r="J3021" s="53">
        <f t="shared" si="511"/>
        <v>3.9053515832760941E-2</v>
      </c>
      <c r="K3021" s="53">
        <f t="shared" si="512"/>
        <v>1.6117627870679505</v>
      </c>
      <c r="L3021" s="53">
        <f t="shared" si="513"/>
        <v>27.613500087438954</v>
      </c>
      <c r="M3021" s="93">
        <f t="shared" si="514"/>
        <v>2.598722477126524</v>
      </c>
      <c r="N3021" s="53">
        <f t="shared" si="515"/>
        <v>15.569215219541778</v>
      </c>
      <c r="O3021">
        <f t="shared" si="516"/>
        <v>0.7135476731207917</v>
      </c>
      <c r="P3021" s="53">
        <f t="shared" si="517"/>
        <v>10.911278230138578</v>
      </c>
      <c r="Q3021" s="53">
        <v>0.2</v>
      </c>
      <c r="R3021" s="53">
        <f t="shared" si="518"/>
        <v>6.1429600373888009</v>
      </c>
    </row>
    <row r="3022" spans="2:18" ht="15">
      <c r="B3022" s="84">
        <v>33325</v>
      </c>
      <c r="C3022" s="85">
        <v>0</v>
      </c>
      <c r="D3022" s="86">
        <v>18</v>
      </c>
      <c r="E3022" s="87">
        <v>4</v>
      </c>
      <c r="F3022" s="96">
        <f t="shared" si="509"/>
        <v>11</v>
      </c>
      <c r="G3022" s="96"/>
      <c r="H3022" s="74">
        <f t="shared" si="510"/>
        <v>87</v>
      </c>
      <c r="I3022" s="53">
        <f t="shared" si="519"/>
        <v>1.0043094268703985</v>
      </c>
      <c r="J3022" s="53">
        <f t="shared" si="511"/>
        <v>4.5896713124505203E-2</v>
      </c>
      <c r="K3022" s="53">
        <f t="shared" si="512"/>
        <v>1.6189556664427691</v>
      </c>
      <c r="L3022" s="53">
        <f t="shared" si="513"/>
        <v>27.890491993561984</v>
      </c>
      <c r="M3022" s="93">
        <f t="shared" si="514"/>
        <v>2.8145706495652676</v>
      </c>
      <c r="N3022" s="53">
        <f t="shared" si="515"/>
        <v>17.740633116040012</v>
      </c>
      <c r="O3022">
        <f t="shared" si="516"/>
        <v>0.65338616455683207</v>
      </c>
      <c r="P3022" s="53">
        <f t="shared" si="517"/>
        <v>9.8866562389251857</v>
      </c>
      <c r="Q3022" s="53">
        <v>0.2</v>
      </c>
      <c r="R3022" s="53">
        <f t="shared" si="518"/>
        <v>6.5521733867262109</v>
      </c>
    </row>
    <row r="3023" spans="2:18" ht="15">
      <c r="B3023" s="84">
        <v>33326</v>
      </c>
      <c r="C3023" s="85">
        <v>0.2</v>
      </c>
      <c r="D3023" s="86">
        <v>14</v>
      </c>
      <c r="E3023" s="87">
        <v>2</v>
      </c>
      <c r="F3023" s="96">
        <f t="shared" ref="F3023:F3086" si="520">0.5*(D3023+E3023)</f>
        <v>8</v>
      </c>
      <c r="G3023" s="96"/>
      <c r="H3023" s="74">
        <f t="shared" ref="H3023:H3086" si="521">B3023-DATE(YEAR(B3023),1,0)</f>
        <v>88</v>
      </c>
      <c r="I3023" s="53">
        <f t="shared" si="519"/>
        <v>1.0037390589410518</v>
      </c>
      <c r="J3023" s="53">
        <f t="shared" ref="J3023:J3086" si="522">ASIN(0.39785*SIN(4.869+$I$7*H3023+0.03345*SIN(6.224+$I$7*H3023)))</f>
        <v>5.2724463162001092E-2</v>
      </c>
      <c r="K3023" s="53">
        <f t="shared" ref="K3023:K3086" si="523">ACOS(-TAN(J3023)*TAN($E$7*$I$8))</f>
        <v>1.6261393045485024</v>
      </c>
      <c r="L3023" s="53">
        <f t="shared" ref="L3023:L3086" si="524">117.5*I3023*((K3023*SIN($E$7*$I$8)*SIN(J3023)+COS($E$7*$I$8)*COS(J3023)*SIN(K3023))/PI())</f>
        <v>28.16648987766035</v>
      </c>
      <c r="M3023" s="93">
        <f t="shared" ref="M3023:M3086" si="525">0.0023*L3023/2.456*(0.5*(D3023+E3023)+17.8)*SQRT(D3023-E3023)</f>
        <v>2.3574502198071698</v>
      </c>
      <c r="N3023" s="53">
        <f t="shared" ref="N3023:N3086" si="526">0.17*L3023*SQRT(D3023-E3023)</f>
        <v>16.587169123253954</v>
      </c>
      <c r="O3023">
        <f t="shared" ref="O3023:O3086" si="527">5336/(F3023+273.15)^2*EXP(21.07-5336/(F3023+273.15))</f>
        <v>0.54621768965488293</v>
      </c>
      <c r="P3023" s="53">
        <f t="shared" ref="P3023:P3086" si="528">EXP(21.07-5336/(F3023+273.15))</f>
        <v>8.0914455460972867</v>
      </c>
      <c r="Q3023" s="53">
        <v>0.2</v>
      </c>
      <c r="R3023" s="53">
        <f t="shared" ref="R3023:R3086" si="529">(O3023*N3023*0.6+$L$8*6.43*(1+0.536*Q3023)*P3023*(1- G3023/100))/($O$7*(O3023+$L$8))</f>
        <v>6.1317240765042476</v>
      </c>
    </row>
    <row r="3024" spans="2:18" ht="15">
      <c r="B3024" s="84">
        <v>33327</v>
      </c>
      <c r="C3024" s="85">
        <v>0</v>
      </c>
      <c r="D3024" s="86">
        <v>14</v>
      </c>
      <c r="E3024" s="87">
        <v>1</v>
      </c>
      <c r="F3024" s="96">
        <f t="shared" si="520"/>
        <v>7.5</v>
      </c>
      <c r="G3024" s="96"/>
      <c r="H3024" s="74">
        <f t="shared" si="521"/>
        <v>89</v>
      </c>
      <c r="I3024" s="53">
        <f t="shared" si="519"/>
        <v>1.0031675845640089</v>
      </c>
      <c r="J3024" s="53">
        <f t="shared" si="522"/>
        <v>5.9535047119606721E-2</v>
      </c>
      <c r="K3024" s="53">
        <f t="shared" si="523"/>
        <v>1.6333128926975893</v>
      </c>
      <c r="L3024" s="53">
        <f t="shared" si="524"/>
        <v>28.441413106584648</v>
      </c>
      <c r="M3024" s="93">
        <f t="shared" si="525"/>
        <v>2.429645104425588</v>
      </c>
      <c r="N3024" s="53">
        <f t="shared" si="526"/>
        <v>17.432985461415566</v>
      </c>
      <c r="O3024">
        <f t="shared" si="527"/>
        <v>0.52994046015629992</v>
      </c>
      <c r="P3024" s="53">
        <f t="shared" si="528"/>
        <v>7.8224239699391331</v>
      </c>
      <c r="Q3024" s="53">
        <v>0.2</v>
      </c>
      <c r="R3024" s="53">
        <f t="shared" si="529"/>
        <v>6.2873838204348997</v>
      </c>
    </row>
    <row r="3025" spans="2:18" ht="15">
      <c r="B3025" s="84">
        <v>33328</v>
      </c>
      <c r="C3025" s="85">
        <v>0</v>
      </c>
      <c r="D3025" s="86">
        <v>17</v>
      </c>
      <c r="E3025" s="87">
        <v>0</v>
      </c>
      <c r="F3025" s="96">
        <f t="shared" si="520"/>
        <v>8.5</v>
      </c>
      <c r="G3025" s="96"/>
      <c r="H3025" s="74">
        <f t="shared" si="521"/>
        <v>90</v>
      </c>
      <c r="I3025" s="53">
        <f t="shared" si="519"/>
        <v>1.0025951728477318</v>
      </c>
      <c r="J3025" s="53">
        <f t="shared" si="522"/>
        <v>6.6326751691181615E-2</v>
      </c>
      <c r="K3025" s="53">
        <f t="shared" si="523"/>
        <v>1.6404756101403113</v>
      </c>
      <c r="L3025" s="53">
        <f t="shared" si="524"/>
        <v>28.715182097778587</v>
      </c>
      <c r="M3025" s="93">
        <f t="shared" si="525"/>
        <v>2.9160250969115222</v>
      </c>
      <c r="N3025" s="53">
        <f t="shared" si="526"/>
        <v>20.127273904157697</v>
      </c>
      <c r="O3025">
        <f t="shared" si="527"/>
        <v>0.56293085323359648</v>
      </c>
      <c r="P3025" s="53">
        <f t="shared" si="528"/>
        <v>8.3687143143084199</v>
      </c>
      <c r="Q3025" s="53">
        <v>0.2</v>
      </c>
      <c r="R3025" s="53">
        <f t="shared" si="529"/>
        <v>6.9372625539724604</v>
      </c>
    </row>
    <row r="3026" spans="2:18" ht="15">
      <c r="B3026" s="84">
        <v>33329</v>
      </c>
      <c r="C3026" s="85">
        <v>0</v>
      </c>
      <c r="D3026" s="86">
        <v>21</v>
      </c>
      <c r="E3026" s="87">
        <v>2</v>
      </c>
      <c r="F3026" s="96">
        <f t="shared" si="520"/>
        <v>11.5</v>
      </c>
      <c r="G3026" s="96"/>
      <c r="H3026" s="74">
        <f t="shared" si="521"/>
        <v>91</v>
      </c>
      <c r="I3026" s="53">
        <f t="shared" si="519"/>
        <v>1.002021993178057</v>
      </c>
      <c r="J3026" s="53">
        <f t="shared" si="522"/>
        <v>7.3097868921165612E-2</v>
      </c>
      <c r="K3026" s="53">
        <f t="shared" si="523"/>
        <v>1.6476266220746334</v>
      </c>
      <c r="L3026" s="53">
        <f t="shared" si="524"/>
        <v>28.987718331942702</v>
      </c>
      <c r="M3026" s="93">
        <f t="shared" si="525"/>
        <v>3.467032614426659</v>
      </c>
      <c r="N3026" s="53">
        <f t="shared" si="526"/>
        <v>21.480270918169143</v>
      </c>
      <c r="O3026">
        <f t="shared" si="527"/>
        <v>0.67292773448592091</v>
      </c>
      <c r="P3026" s="53">
        <f t="shared" si="528"/>
        <v>10.218213752667999</v>
      </c>
      <c r="Q3026" s="53">
        <v>0.2</v>
      </c>
      <c r="R3026" s="53">
        <f t="shared" si="529"/>
        <v>7.4137441686593233</v>
      </c>
    </row>
    <row r="3027" spans="2:18" ht="15">
      <c r="B3027" s="84">
        <v>33330</v>
      </c>
      <c r="C3027" s="85">
        <v>0</v>
      </c>
      <c r="D3027" s="86">
        <v>21</v>
      </c>
      <c r="E3027" s="87">
        <v>3</v>
      </c>
      <c r="F3027" s="96">
        <f t="shared" si="520"/>
        <v>12</v>
      </c>
      <c r="G3027" s="96"/>
      <c r="H3027" s="74">
        <f t="shared" si="521"/>
        <v>92</v>
      </c>
      <c r="I3027" s="53">
        <f t="shared" si="519"/>
        <v>1.0014482151680699</v>
      </c>
      <c r="J3027" s="53">
        <f t="shared" si="522"/>
        <v>7.9846696042596615E-2</v>
      </c>
      <c r="K3027" s="53">
        <f t="shared" si="523"/>
        <v>1.6547650776719465</v>
      </c>
      <c r="L3027" s="53">
        <f t="shared" si="524"/>
        <v>29.258944363867705</v>
      </c>
      <c r="M3027" s="93">
        <f t="shared" si="525"/>
        <v>3.4642613083076865</v>
      </c>
      <c r="N3027" s="53">
        <f t="shared" si="526"/>
        <v>21.102981929451786</v>
      </c>
      <c r="O3027">
        <f t="shared" si="527"/>
        <v>0.69297786589913757</v>
      </c>
      <c r="P3027" s="53">
        <f t="shared" si="528"/>
        <v>10.559668732607534</v>
      </c>
      <c r="Q3027" s="53">
        <v>0.2</v>
      </c>
      <c r="R3027" s="53">
        <f t="shared" si="529"/>
        <v>7.3574529885745577</v>
      </c>
    </row>
    <row r="3028" spans="2:18" ht="15">
      <c r="B3028" s="84">
        <v>33331</v>
      </c>
      <c r="C3028" s="85">
        <v>0</v>
      </c>
      <c r="D3028" s="86">
        <v>21</v>
      </c>
      <c r="E3028" s="87">
        <v>6</v>
      </c>
      <c r="F3028" s="96">
        <f t="shared" si="520"/>
        <v>13.5</v>
      </c>
      <c r="G3028" s="96"/>
      <c r="H3028" s="74">
        <f t="shared" si="521"/>
        <v>93</v>
      </c>
      <c r="I3028" s="53">
        <f t="shared" si="519"/>
        <v>1.0008740086079151</v>
      </c>
      <c r="J3028" s="53">
        <f t="shared" si="522"/>
        <v>8.6571535323147847E-2</v>
      </c>
      <c r="K3028" s="53">
        <f t="shared" si="523"/>
        <v>1.6618901081192283</v>
      </c>
      <c r="L3028" s="53">
        <f t="shared" si="524"/>
        <v>29.528783831472477</v>
      </c>
      <c r="M3028" s="93">
        <f t="shared" si="525"/>
        <v>3.352239206864656</v>
      </c>
      <c r="N3028" s="53">
        <f t="shared" si="526"/>
        <v>19.441962962218799</v>
      </c>
      <c r="O3028">
        <f t="shared" si="527"/>
        <v>0.75629173150346363</v>
      </c>
      <c r="P3028" s="53">
        <f t="shared" si="528"/>
        <v>11.646017104401583</v>
      </c>
      <c r="Q3028" s="53">
        <v>0.2</v>
      </c>
      <c r="R3028" s="53">
        <f t="shared" si="529"/>
        <v>7.0640889840887366</v>
      </c>
    </row>
    <row r="3029" spans="2:18" ht="15">
      <c r="B3029" s="84">
        <v>33332</v>
      </c>
      <c r="C3029" s="85">
        <v>1.8</v>
      </c>
      <c r="D3029" s="86">
        <v>19</v>
      </c>
      <c r="E3029" s="87">
        <v>9</v>
      </c>
      <c r="F3029" s="96">
        <f t="shared" si="520"/>
        <v>14</v>
      </c>
      <c r="G3029" s="96"/>
      <c r="H3029" s="74">
        <f t="shared" si="521"/>
        <v>94</v>
      </c>
      <c r="I3029" s="53">
        <f t="shared" si="519"/>
        <v>1.0002995434145516</v>
      </c>
      <c r="J3029" s="53">
        <f t="shared" si="522"/>
        <v>9.3270693920241857E-2</v>
      </c>
      <c r="K3029" s="53">
        <f t="shared" si="523"/>
        <v>1.6690008246782839</v>
      </c>
      <c r="L3029" s="53">
        <f t="shared" si="524"/>
        <v>29.79716146308386</v>
      </c>
      <c r="M3029" s="93">
        <f t="shared" si="525"/>
        <v>2.8060893004876206</v>
      </c>
      <c r="N3029" s="53">
        <f t="shared" si="526"/>
        <v>16.018572665293842</v>
      </c>
      <c r="O3029">
        <f t="shared" si="527"/>
        <v>0.77848917725545741</v>
      </c>
      <c r="P3029" s="53">
        <f t="shared" si="528"/>
        <v>12.02968899466322</v>
      </c>
      <c r="Q3029" s="53">
        <v>0.2</v>
      </c>
      <c r="R3029" s="53">
        <f t="shared" si="529"/>
        <v>6.3157146530112183</v>
      </c>
    </row>
    <row r="3030" spans="2:18" ht="15">
      <c r="B3030" s="84">
        <v>33333</v>
      </c>
      <c r="C3030" s="85">
        <v>3.6</v>
      </c>
      <c r="D3030" s="86">
        <v>12</v>
      </c>
      <c r="E3030" s="87">
        <v>8</v>
      </c>
      <c r="F3030" s="96">
        <f t="shared" si="520"/>
        <v>10</v>
      </c>
      <c r="G3030" s="96"/>
      <c r="H3030" s="74">
        <f t="shared" si="521"/>
        <v>95</v>
      </c>
      <c r="I3030" s="53">
        <f t="shared" si="519"/>
        <v>0.99972498958147271</v>
      </c>
      <c r="J3030" s="53">
        <f t="shared" si="522"/>
        <v>9.9942483746302629E-2</v>
      </c>
      <c r="K3030" s="53">
        <f t="shared" si="523"/>
        <v>1.6760963167629146</v>
      </c>
      <c r="L3030" s="53">
        <f t="shared" si="524"/>
        <v>30.064003082998685</v>
      </c>
      <c r="M3030" s="93">
        <f t="shared" si="525"/>
        <v>1.5653846556408273</v>
      </c>
      <c r="N3030" s="53">
        <f t="shared" si="526"/>
        <v>10.221761048219554</v>
      </c>
      <c r="O3030">
        <f t="shared" si="527"/>
        <v>0.61578519545801924</v>
      </c>
      <c r="P3030" s="53">
        <f t="shared" si="528"/>
        <v>9.2522328593138266</v>
      </c>
      <c r="Q3030" s="53">
        <v>0.2</v>
      </c>
      <c r="R3030" s="53">
        <f t="shared" si="529"/>
        <v>4.8325279782635731</v>
      </c>
    </row>
    <row r="3031" spans="2:18" ht="15">
      <c r="B3031" s="84">
        <v>33334</v>
      </c>
      <c r="C3031" s="85">
        <v>1.4</v>
      </c>
      <c r="D3031" s="86">
        <v>22</v>
      </c>
      <c r="E3031" s="87">
        <v>7</v>
      </c>
      <c r="F3031" s="96">
        <f t="shared" si="520"/>
        <v>14.5</v>
      </c>
      <c r="G3031" s="96"/>
      <c r="H3031" s="74">
        <f t="shared" si="521"/>
        <v>96</v>
      </c>
      <c r="I3031" s="53">
        <f t="shared" si="519"/>
        <v>0.99915051712840108</v>
      </c>
      <c r="J3031" s="53">
        <f t="shared" si="522"/>
        <v>0.10658522134519043</v>
      </c>
      <c r="K3031" s="53">
        <f t="shared" si="523"/>
        <v>1.6831756500350499</v>
      </c>
      <c r="L3031" s="53">
        <f t="shared" si="524"/>
        <v>30.32923561537109</v>
      </c>
      <c r="M3031" s="93">
        <f t="shared" si="525"/>
        <v>3.5531135788931154</v>
      </c>
      <c r="N3031" s="53">
        <f t="shared" si="526"/>
        <v>19.968986155060627</v>
      </c>
      <c r="O3031">
        <f t="shared" si="527"/>
        <v>0.80125269250101316</v>
      </c>
      <c r="P3031" s="53">
        <f t="shared" si="528"/>
        <v>12.424600625459268</v>
      </c>
      <c r="Q3031" s="53">
        <v>0.2</v>
      </c>
      <c r="R3031" s="53">
        <f t="shared" si="529"/>
        <v>7.2338089354749364</v>
      </c>
    </row>
    <row r="3032" spans="2:18" ht="15">
      <c r="B3032" s="84">
        <v>33335</v>
      </c>
      <c r="C3032" s="85">
        <v>0</v>
      </c>
      <c r="D3032" s="86">
        <v>22</v>
      </c>
      <c r="E3032" s="87">
        <v>5</v>
      </c>
      <c r="F3032" s="96">
        <f t="shared" si="520"/>
        <v>13.5</v>
      </c>
      <c r="G3032" s="96"/>
      <c r="H3032" s="74">
        <f t="shared" si="521"/>
        <v>97</v>
      </c>
      <c r="I3032" s="53">
        <f t="shared" si="519"/>
        <v>0.99857629605097809</v>
      </c>
      <c r="J3032" s="53">
        <f t="shared" si="522"/>
        <v>0.11319722778085846</v>
      </c>
      <c r="K3032" s="53">
        <f t="shared" si="523"/>
        <v>1.690237864521094</v>
      </c>
      <c r="L3032" s="53">
        <f t="shared" si="524"/>
        <v>30.592787086471208</v>
      </c>
      <c r="M3032" s="93">
        <f t="shared" si="525"/>
        <v>3.6973223493169391</v>
      </c>
      <c r="N3032" s="53">
        <f t="shared" si="526"/>
        <v>21.44333973172397</v>
      </c>
      <c r="O3032">
        <f t="shared" si="527"/>
        <v>0.75629173150346363</v>
      </c>
      <c r="P3032" s="53">
        <f t="shared" si="528"/>
        <v>11.646017104401583</v>
      </c>
      <c r="Q3032" s="53">
        <v>0.2</v>
      </c>
      <c r="R3032" s="53">
        <f t="shared" si="529"/>
        <v>7.5154094736747945</v>
      </c>
    </row>
    <row r="3033" spans="2:18" ht="15">
      <c r="B3033" s="84">
        <v>33336</v>
      </c>
      <c r="C3033" s="85">
        <v>0</v>
      </c>
      <c r="D3033" s="86">
        <v>23</v>
      </c>
      <c r="E3033" s="87">
        <v>7</v>
      </c>
      <c r="F3033" s="96">
        <f t="shared" si="520"/>
        <v>15</v>
      </c>
      <c r="G3033" s="96"/>
      <c r="H3033" s="74">
        <f t="shared" si="521"/>
        <v>98</v>
      </c>
      <c r="I3033" s="53">
        <f t="shared" si="519"/>
        <v>0.99800249627045878</v>
      </c>
      <c r="J3033" s="53">
        <f t="shared" si="522"/>
        <v>0.11977682853925833</v>
      </c>
      <c r="K3033" s="53">
        <f t="shared" si="523"/>
        <v>1.6972819727499531</v>
      </c>
      <c r="L3033" s="53">
        <f t="shared" si="524"/>
        <v>30.854586625364004</v>
      </c>
      <c r="M3033" s="93">
        <f t="shared" si="525"/>
        <v>3.7909935098004244</v>
      </c>
      <c r="N3033" s="53">
        <f t="shared" si="526"/>
        <v>20.981118905247524</v>
      </c>
      <c r="O3033">
        <f t="shared" si="527"/>
        <v>0.8245943710158492</v>
      </c>
      <c r="P3033" s="53">
        <f t="shared" si="528"/>
        <v>12.831038046583151</v>
      </c>
      <c r="Q3033" s="53">
        <v>0.2</v>
      </c>
      <c r="R3033" s="53">
        <f t="shared" si="529"/>
        <v>7.4884146613453373</v>
      </c>
    </row>
    <row r="3034" spans="2:18" ht="15">
      <c r="B3034" s="84">
        <v>33337</v>
      </c>
      <c r="C3034" s="85">
        <v>0</v>
      </c>
      <c r="D3034" s="86">
        <v>23</v>
      </c>
      <c r="E3034" s="87">
        <v>4</v>
      </c>
      <c r="F3034" s="96">
        <f t="shared" si="520"/>
        <v>13.5</v>
      </c>
      <c r="G3034" s="96"/>
      <c r="H3034" s="74">
        <f t="shared" si="521"/>
        <v>99</v>
      </c>
      <c r="I3034" s="53">
        <f t="shared" si="519"/>
        <v>0.99742928758342975</v>
      </c>
      <c r="J3034" s="53">
        <f t="shared" si="522"/>
        <v>0.12632235344451542</v>
      </c>
      <c r="K3034" s="53">
        <f t="shared" si="523"/>
        <v>1.7043069579144707</v>
      </c>
      <c r="L3034" s="53">
        <f t="shared" si="524"/>
        <v>31.11456446305997</v>
      </c>
      <c r="M3034" s="93">
        <f t="shared" si="525"/>
        <v>3.9754320780069521</v>
      </c>
      <c r="N3034" s="53">
        <f t="shared" si="526"/>
        <v>23.056291168349251</v>
      </c>
      <c r="O3034">
        <f t="shared" si="527"/>
        <v>0.75629173150346363</v>
      </c>
      <c r="P3034" s="53">
        <f t="shared" si="528"/>
        <v>11.646017104401583</v>
      </c>
      <c r="Q3034" s="53">
        <v>0.2</v>
      </c>
      <c r="R3034" s="53">
        <f t="shared" si="529"/>
        <v>7.879138104459412</v>
      </c>
    </row>
    <row r="3035" spans="2:18" ht="15">
      <c r="B3035" s="84">
        <v>33338</v>
      </c>
      <c r="C3035" s="85">
        <v>0</v>
      </c>
      <c r="D3035" s="86">
        <v>24</v>
      </c>
      <c r="E3035" s="87">
        <v>6</v>
      </c>
      <c r="F3035" s="96">
        <f t="shared" si="520"/>
        <v>15</v>
      </c>
      <c r="G3035" s="96"/>
      <c r="H3035" s="74">
        <f t="shared" si="521"/>
        <v>100</v>
      </c>
      <c r="I3035" s="53">
        <f t="shared" si="519"/>
        <v>0.99685683961156368</v>
      </c>
      <c r="J3035" s="53">
        <f t="shared" si="522"/>
        <v>0.13283213659038717</v>
      </c>
      <c r="K3035" s="53">
        <f t="shared" si="523"/>
        <v>1.7113117720582456</v>
      </c>
      <c r="L3035" s="53">
        <f t="shared" si="524"/>
        <v>31.37265193019261</v>
      </c>
      <c r="M3035" s="93">
        <f t="shared" si="525"/>
        <v>4.08846986442932</v>
      </c>
      <c r="N3035" s="53">
        <f t="shared" si="526"/>
        <v>22.62749122211731</v>
      </c>
      <c r="O3035">
        <f t="shared" si="527"/>
        <v>0.8245943710158492</v>
      </c>
      <c r="P3035" s="53">
        <f t="shared" si="528"/>
        <v>12.831038046583151</v>
      </c>
      <c r="Q3035" s="53">
        <v>0.2</v>
      </c>
      <c r="R3035" s="53">
        <f t="shared" si="529"/>
        <v>7.8621311772708218</v>
      </c>
    </row>
    <row r="3036" spans="2:18" ht="15">
      <c r="B3036" s="84">
        <v>33339</v>
      </c>
      <c r="C3036" s="85">
        <v>0</v>
      </c>
      <c r="D3036" s="86">
        <v>24</v>
      </c>
      <c r="E3036" s="87">
        <v>5</v>
      </c>
      <c r="F3036" s="96">
        <f t="shared" si="520"/>
        <v>14.5</v>
      </c>
      <c r="G3036" s="96"/>
      <c r="H3036" s="74">
        <f t="shared" si="521"/>
        <v>101</v>
      </c>
      <c r="I3036" s="53">
        <f t="shared" si="519"/>
        <v>0.99628532175142503</v>
      </c>
      <c r="J3036" s="53">
        <f t="shared" si="522"/>
        <v>0.1393045162879965</v>
      </c>
      <c r="K3036" s="53">
        <f t="shared" si="523"/>
        <v>1.7182953342900864</v>
      </c>
      <c r="L3036" s="53">
        <f t="shared" si="524"/>
        <v>31.628781453279863</v>
      </c>
      <c r="M3036" s="93">
        <f t="shared" si="525"/>
        <v>4.1702419888433981</v>
      </c>
      <c r="N3036" s="53">
        <f t="shared" si="526"/>
        <v>23.437332550570677</v>
      </c>
      <c r="O3036">
        <f t="shared" si="527"/>
        <v>0.80125269250101316</v>
      </c>
      <c r="P3036" s="53">
        <f t="shared" si="528"/>
        <v>12.424600625459268</v>
      </c>
      <c r="Q3036" s="53">
        <v>0.2</v>
      </c>
      <c r="R3036" s="53">
        <f t="shared" si="529"/>
        <v>8.0194293269243815</v>
      </c>
    </row>
    <row r="3037" spans="2:18" ht="15">
      <c r="B3037" s="84">
        <v>33340</v>
      </c>
      <c r="C3037" s="85">
        <v>0</v>
      </c>
      <c r="D3037" s="86">
        <v>20</v>
      </c>
      <c r="E3037" s="87">
        <v>5</v>
      </c>
      <c r="F3037" s="96">
        <f t="shared" si="520"/>
        <v>12.5</v>
      </c>
      <c r="G3037" s="96"/>
      <c r="H3037" s="74">
        <f t="shared" si="521"/>
        <v>102</v>
      </c>
      <c r="I3037" s="53">
        <f t="shared" si="519"/>
        <v>0.99571490312434352</v>
      </c>
      <c r="J3037" s="53">
        <f t="shared" si="522"/>
        <v>0.14573783503083854</v>
      </c>
      <c r="K3037" s="53">
        <f t="shared" si="523"/>
        <v>1.7252565290286555</v>
      </c>
      <c r="L3037" s="53">
        <f t="shared" si="524"/>
        <v>31.882886549630676</v>
      </c>
      <c r="M3037" s="93">
        <f t="shared" si="525"/>
        <v>3.5038488676810768</v>
      </c>
      <c r="N3037" s="53">
        <f t="shared" si="526"/>
        <v>20.991921068075811</v>
      </c>
      <c r="O3037">
        <f t="shared" si="527"/>
        <v>0.7135476731207917</v>
      </c>
      <c r="P3037" s="53">
        <f t="shared" si="528"/>
        <v>10.911278230138578</v>
      </c>
      <c r="Q3037" s="53">
        <v>0.2</v>
      </c>
      <c r="R3037" s="53">
        <f t="shared" si="529"/>
        <v>7.360034020067844</v>
      </c>
    </row>
    <row r="3038" spans="2:18" ht="15">
      <c r="B3038" s="84">
        <v>33341</v>
      </c>
      <c r="C3038" s="85">
        <v>0</v>
      </c>
      <c r="D3038" s="86">
        <v>19</v>
      </c>
      <c r="E3038" s="87">
        <v>8</v>
      </c>
      <c r="F3038" s="96">
        <f t="shared" si="520"/>
        <v>13.5</v>
      </c>
      <c r="G3038" s="96"/>
      <c r="H3038" s="74">
        <f t="shared" si="521"/>
        <v>103</v>
      </c>
      <c r="I3038" s="53">
        <f t="shared" si="519"/>
        <v>0.99514575252636817</v>
      </c>
      <c r="J3038" s="53">
        <f t="shared" si="522"/>
        <v>0.15213043947803545</v>
      </c>
      <c r="K3038" s="53">
        <f t="shared" si="523"/>
        <v>1.7321942042801588</v>
      </c>
      <c r="L3038" s="53">
        <f t="shared" si="524"/>
        <v>32.134901820960117</v>
      </c>
      <c r="M3038" s="93">
        <f t="shared" si="525"/>
        <v>3.1240439214015638</v>
      </c>
      <c r="N3038" s="53">
        <f t="shared" si="526"/>
        <v>18.118500042555645</v>
      </c>
      <c r="O3038">
        <f t="shared" si="527"/>
        <v>0.75629173150346363</v>
      </c>
      <c r="P3038" s="53">
        <f t="shared" si="528"/>
        <v>11.646017104401583</v>
      </c>
      <c r="Q3038" s="53">
        <v>0.2</v>
      </c>
      <c r="R3038" s="53">
        <f t="shared" si="529"/>
        <v>6.7656414643850633</v>
      </c>
    </row>
    <row r="3039" spans="2:18" ht="15">
      <c r="B3039" s="84">
        <v>33342</v>
      </c>
      <c r="C3039" s="85">
        <v>0</v>
      </c>
      <c r="D3039" s="86">
        <v>19</v>
      </c>
      <c r="E3039" s="87">
        <v>5</v>
      </c>
      <c r="F3039" s="96">
        <f t="shared" si="520"/>
        <v>12</v>
      </c>
      <c r="G3039" s="96"/>
      <c r="H3039" s="74">
        <f t="shared" si="521"/>
        <v>104</v>
      </c>
      <c r="I3039" s="53">
        <f t="shared" si="519"/>
        <v>0.9945780383783176</v>
      </c>
      <c r="J3039" s="53">
        <f t="shared" si="522"/>
        <v>0.15848068045680108</v>
      </c>
      <c r="K3039" s="53">
        <f t="shared" si="523"/>
        <v>1.7391071699522611</v>
      </c>
      <c r="L3039" s="53">
        <f t="shared" si="524"/>
        <v>32.384762945779599</v>
      </c>
      <c r="M3039" s="93">
        <f t="shared" si="525"/>
        <v>3.3815863195876421</v>
      </c>
      <c r="N3039" s="53">
        <f t="shared" si="526"/>
        <v>20.599356874149873</v>
      </c>
      <c r="O3039">
        <f t="shared" si="527"/>
        <v>0.69297786589913757</v>
      </c>
      <c r="P3039" s="53">
        <f t="shared" si="528"/>
        <v>10.559668732607534</v>
      </c>
      <c r="Q3039" s="53">
        <v>0.2</v>
      </c>
      <c r="R3039" s="53">
        <f t="shared" si="529"/>
        <v>7.2446987910391423</v>
      </c>
    </row>
    <row r="3040" spans="2:18" ht="15">
      <c r="B3040" s="84">
        <v>33343</v>
      </c>
      <c r="C3040" s="85">
        <v>0</v>
      </c>
      <c r="D3040" s="86">
        <v>24</v>
      </c>
      <c r="E3040" s="87">
        <v>4</v>
      </c>
      <c r="F3040" s="96">
        <f t="shared" si="520"/>
        <v>14</v>
      </c>
      <c r="G3040" s="96"/>
      <c r="H3040" s="74">
        <f t="shared" si="521"/>
        <v>105</v>
      </c>
      <c r="I3040" s="53">
        <f t="shared" si="519"/>
        <v>0.9940119286759419</v>
      </c>
      <c r="J3040" s="53">
        <f t="shared" si="522"/>
        <v>0.16478691298506745</v>
      </c>
      <c r="K3040" s="53">
        <f t="shared" si="523"/>
        <v>1.7459941962077394</v>
      </c>
      <c r="L3040" s="53">
        <f t="shared" si="524"/>
        <v>32.63240667063225</v>
      </c>
      <c r="M3040" s="93">
        <f t="shared" si="525"/>
        <v>4.3460097466150964</v>
      </c>
      <c r="N3040" s="53">
        <f t="shared" si="526"/>
        <v>24.809215058883446</v>
      </c>
      <c r="O3040">
        <f t="shared" si="527"/>
        <v>0.77848917725545741</v>
      </c>
      <c r="P3040" s="53">
        <f t="shared" si="528"/>
        <v>12.02968899466322</v>
      </c>
      <c r="Q3040" s="53">
        <v>0.2</v>
      </c>
      <c r="R3040" s="53">
        <f t="shared" si="529"/>
        <v>8.3025346453205557</v>
      </c>
    </row>
    <row r="3041" spans="2:18" ht="15">
      <c r="B3041" s="84">
        <v>33344</v>
      </c>
      <c r="C3041" s="85">
        <v>0</v>
      </c>
      <c r="D3041" s="86">
        <v>23</v>
      </c>
      <c r="E3041" s="87">
        <v>4</v>
      </c>
      <c r="F3041" s="96">
        <f t="shared" si="520"/>
        <v>13.5</v>
      </c>
      <c r="G3041" s="96"/>
      <c r="H3041" s="74">
        <f t="shared" si="521"/>
        <v>106</v>
      </c>
      <c r="I3041" s="53">
        <f t="shared" si="519"/>
        <v>0.99344759094020973</v>
      </c>
      <c r="J3041" s="53">
        <f t="shared" si="522"/>
        <v>0.17104749631521274</v>
      </c>
      <c r="K3041" s="53">
        <f t="shared" si="523"/>
        <v>1.7528540118617566</v>
      </c>
      <c r="L3041" s="53">
        <f t="shared" si="524"/>
        <v>32.877770800246196</v>
      </c>
      <c r="M3041" s="93">
        <f t="shared" si="525"/>
        <v>4.2007126549315341</v>
      </c>
      <c r="N3041" s="53">
        <f t="shared" si="526"/>
        <v>24.36284966921815</v>
      </c>
      <c r="O3041">
        <f t="shared" si="527"/>
        <v>0.75629173150346363</v>
      </c>
      <c r="P3041" s="53">
        <f t="shared" si="528"/>
        <v>11.646017104401583</v>
      </c>
      <c r="Q3041" s="53">
        <v>0.2</v>
      </c>
      <c r="R3041" s="53">
        <f t="shared" si="529"/>
        <v>8.1737735930240003</v>
      </c>
    </row>
    <row r="3042" spans="2:18" ht="15">
      <c r="B3042" s="84">
        <v>33345</v>
      </c>
      <c r="C3042" s="85">
        <v>0</v>
      </c>
      <c r="D3042" s="86">
        <v>12</v>
      </c>
      <c r="E3042" s="87">
        <v>2</v>
      </c>
      <c r="F3042" s="96">
        <f t="shared" si="520"/>
        <v>7</v>
      </c>
      <c r="G3042" s="96"/>
      <c r="H3042" s="74">
        <f t="shared" si="521"/>
        <v>107</v>
      </c>
      <c r="I3042" s="53">
        <f t="shared" si="519"/>
        <v>0.99288519216773652</v>
      </c>
      <c r="J3042" s="53">
        <f t="shared" si="522"/>
        <v>0.17726079399979452</v>
      </c>
      <c r="K3042" s="53">
        <f t="shared" si="523"/>
        <v>1.7596853028269679</v>
      </c>
      <c r="L3042" s="53">
        <f t="shared" si="524"/>
        <v>33.120794186681486</v>
      </c>
      <c r="M3042" s="93">
        <f t="shared" si="525"/>
        <v>2.4324946644485612</v>
      </c>
      <c r="N3042" s="53">
        <f t="shared" si="526"/>
        <v>17.805315082408192</v>
      </c>
      <c r="O3042">
        <f t="shared" si="527"/>
        <v>0.51408950205511061</v>
      </c>
      <c r="P3042" s="53">
        <f t="shared" si="528"/>
        <v>7.561434041661748</v>
      </c>
      <c r="Q3042" s="53">
        <v>0.2</v>
      </c>
      <c r="R3042" s="53">
        <f t="shared" si="529"/>
        <v>6.3383898998075079</v>
      </c>
    </row>
    <row r="3043" spans="2:18" ht="15">
      <c r="B3043" s="84">
        <v>33346</v>
      </c>
      <c r="C3043" s="85">
        <v>2.4</v>
      </c>
      <c r="D3043" s="86">
        <v>10</v>
      </c>
      <c r="E3043" s="87">
        <v>3</v>
      </c>
      <c r="F3043" s="96">
        <f t="shared" si="520"/>
        <v>6.5</v>
      </c>
      <c r="G3043" s="96"/>
      <c r="H3043" s="74">
        <f t="shared" si="521"/>
        <v>108</v>
      </c>
      <c r="I3043" s="53">
        <f t="shared" si="519"/>
        <v>0.99232489878136709</v>
      </c>
      <c r="J3043" s="53">
        <f t="shared" si="522"/>
        <v>0.18342517398019959</v>
      </c>
      <c r="K3043" s="53">
        <f t="shared" si="523"/>
        <v>1.7664867106110842</v>
      </c>
      <c r="L3043" s="53">
        <f t="shared" si="524"/>
        <v>33.361416717549993</v>
      </c>
      <c r="M3043" s="93">
        <f t="shared" si="525"/>
        <v>2.0086267963216389</v>
      </c>
      <c r="N3043" s="53">
        <f t="shared" si="526"/>
        <v>15.00522204330311</v>
      </c>
      <c r="O3043">
        <f t="shared" si="527"/>
        <v>0.4986553243273773</v>
      </c>
      <c r="P3043" s="53">
        <f t="shared" si="528"/>
        <v>7.3082650054301794</v>
      </c>
      <c r="Q3043" s="53">
        <v>0.2</v>
      </c>
      <c r="R3043" s="53">
        <f t="shared" si="529"/>
        <v>5.701047605773832</v>
      </c>
    </row>
    <row r="3044" spans="2:18" ht="15">
      <c r="B3044" s="84">
        <v>33347</v>
      </c>
      <c r="C3044" s="85">
        <v>0</v>
      </c>
      <c r="D3044" s="86">
        <v>15</v>
      </c>
      <c r="E3044" s="87">
        <v>3</v>
      </c>
      <c r="F3044" s="96">
        <f t="shared" si="520"/>
        <v>9</v>
      </c>
      <c r="G3044" s="96"/>
      <c r="H3044" s="74">
        <f t="shared" si="521"/>
        <v>109</v>
      </c>
      <c r="I3044" s="53">
        <f t="shared" si="519"/>
        <v>0.99176687658092877</v>
      </c>
      <c r="J3044" s="53">
        <f t="shared" si="522"/>
        <v>0.18953900869906945</v>
      </c>
      <c r="K3044" s="53">
        <f t="shared" si="523"/>
        <v>1.773256830871865</v>
      </c>
      <c r="L3044" s="53">
        <f t="shared" si="524"/>
        <v>33.599579303390037</v>
      </c>
      <c r="M3044" s="93">
        <f t="shared" si="525"/>
        <v>2.9211827692749099</v>
      </c>
      <c r="N3044" s="53">
        <f t="shared" si="526"/>
        <v>19.786700678579823</v>
      </c>
      <c r="O3044">
        <f t="shared" si="527"/>
        <v>0.58008978738759875</v>
      </c>
      <c r="P3044" s="53">
        <f t="shared" si="528"/>
        <v>8.6544506934491388</v>
      </c>
      <c r="Q3044" s="53">
        <v>0.2</v>
      </c>
      <c r="R3044" s="53">
        <f t="shared" si="529"/>
        <v>6.8925617819267231</v>
      </c>
    </row>
    <row r="3045" spans="2:18" ht="15">
      <c r="B3045" s="84">
        <v>33348</v>
      </c>
      <c r="C3045" s="85">
        <v>0</v>
      </c>
      <c r="D3045" s="86">
        <v>14</v>
      </c>
      <c r="E3045" s="87">
        <v>0</v>
      </c>
      <c r="F3045" s="96">
        <f t="shared" si="520"/>
        <v>7</v>
      </c>
      <c r="G3045" s="96"/>
      <c r="H3045" s="74">
        <f t="shared" si="521"/>
        <v>110</v>
      </c>
      <c r="I3045" s="53">
        <f t="shared" si="519"/>
        <v>0.99121129069416836</v>
      </c>
      <c r="J3045" s="53">
        <f t="shared" si="522"/>
        <v>0.19560067523736388</v>
      </c>
      <c r="K3045" s="53">
        <f t="shared" si="523"/>
        <v>1.7799942120349357</v>
      </c>
      <c r="L3045" s="53">
        <f t="shared" si="524"/>
        <v>33.835223864280934</v>
      </c>
      <c r="M3045" s="93">
        <f t="shared" si="525"/>
        <v>2.9402497821635136</v>
      </c>
      <c r="N3045" s="53">
        <f t="shared" si="526"/>
        <v>21.521968601839241</v>
      </c>
      <c r="O3045">
        <f t="shared" si="527"/>
        <v>0.51408950205511061</v>
      </c>
      <c r="P3045" s="53">
        <f t="shared" si="528"/>
        <v>7.561434041661748</v>
      </c>
      <c r="Q3045" s="53">
        <v>0.2</v>
      </c>
      <c r="R3045" s="53">
        <f t="shared" si="529"/>
        <v>7.1463700378195467</v>
      </c>
    </row>
    <row r="3046" spans="2:18" ht="15">
      <c r="B3046" s="84">
        <v>33349</v>
      </c>
      <c r="C3046" s="85">
        <v>0.4</v>
      </c>
      <c r="D3046" s="86">
        <v>16</v>
      </c>
      <c r="E3046" s="87">
        <v>2</v>
      </c>
      <c r="F3046" s="96">
        <f t="shared" si="520"/>
        <v>9</v>
      </c>
      <c r="G3046" s="96"/>
      <c r="H3046" s="74">
        <f t="shared" si="521"/>
        <v>111</v>
      </c>
      <c r="I3046" s="53">
        <f t="shared" si="519"/>
        <v>0.99065830552788836</v>
      </c>
      <c r="J3046" s="53">
        <f t="shared" si="522"/>
        <v>0.20160855547686729</v>
      </c>
      <c r="K3046" s="53">
        <f t="shared" si="523"/>
        <v>1.7866973539801925</v>
      </c>
      <c r="L3046" s="53">
        <f t="shared" si="524"/>
        <v>34.068293315785375</v>
      </c>
      <c r="M3046" s="93">
        <f t="shared" si="525"/>
        <v>3.1992535691305513</v>
      </c>
      <c r="N3046" s="53">
        <f t="shared" si="526"/>
        <v>21.670219827764239</v>
      </c>
      <c r="O3046">
        <f t="shared" si="527"/>
        <v>0.58008978738759875</v>
      </c>
      <c r="P3046" s="53">
        <f t="shared" si="528"/>
        <v>8.6544506934491388</v>
      </c>
      <c r="Q3046" s="53">
        <v>0.2</v>
      </c>
      <c r="R3046" s="53">
        <f t="shared" si="529"/>
        <v>7.3073282959505939</v>
      </c>
    </row>
    <row r="3047" spans="2:18" ht="15">
      <c r="B3047" s="84">
        <v>33350</v>
      </c>
      <c r="C3047" s="85">
        <v>5.4</v>
      </c>
      <c r="D3047" s="86">
        <v>14</v>
      </c>
      <c r="E3047" s="87">
        <v>3</v>
      </c>
      <c r="F3047" s="96">
        <f t="shared" si="520"/>
        <v>8.5</v>
      </c>
      <c r="G3047" s="96"/>
      <c r="H3047" s="74">
        <f t="shared" si="521"/>
        <v>112</v>
      </c>
      <c r="I3047" s="53">
        <f t="shared" si="519"/>
        <v>0.99010808471929601</v>
      </c>
      <c r="J3047" s="53">
        <f t="shared" si="522"/>
        <v>0.20756103628894179</v>
      </c>
      <c r="K3047" s="53">
        <f t="shared" si="523"/>
        <v>1.7933647068029879</v>
      </c>
      <c r="L3047" s="53">
        <f t="shared" si="524"/>
        <v>34.298731554310635</v>
      </c>
      <c r="M3047" s="93">
        <f t="shared" si="525"/>
        <v>2.8017515686026782</v>
      </c>
      <c r="N3047" s="53">
        <f t="shared" si="526"/>
        <v>19.338523969631183</v>
      </c>
      <c r="O3047">
        <f t="shared" si="527"/>
        <v>0.56293085323359648</v>
      </c>
      <c r="P3047" s="53">
        <f t="shared" si="528"/>
        <v>8.3687143143084199</v>
      </c>
      <c r="Q3047" s="53">
        <v>0.2</v>
      </c>
      <c r="R3047" s="53">
        <f t="shared" si="529"/>
        <v>6.7641054023241356</v>
      </c>
    </row>
    <row r="3048" spans="2:18" ht="15">
      <c r="B3048" s="84">
        <v>33351</v>
      </c>
      <c r="C3048" s="85">
        <v>3.2</v>
      </c>
      <c r="D3048" s="86">
        <v>14</v>
      </c>
      <c r="E3048" s="87">
        <v>4</v>
      </c>
      <c r="F3048" s="96">
        <f t="shared" si="520"/>
        <v>9</v>
      </c>
      <c r="G3048" s="96"/>
      <c r="H3048" s="74">
        <f t="shared" si="521"/>
        <v>113</v>
      </c>
      <c r="I3048" s="53">
        <f t="shared" si="519"/>
        <v>0.98956079108758077</v>
      </c>
      <c r="J3048" s="53">
        <f t="shared" si="522"/>
        <v>0.21345650975027131</v>
      </c>
      <c r="K3048" s="53">
        <f t="shared" si="523"/>
        <v>1.7999946696566702</v>
      </c>
      <c r="L3048" s="53">
        <f t="shared" si="524"/>
        <v>34.526483441982286</v>
      </c>
      <c r="M3048" s="93">
        <f t="shared" si="525"/>
        <v>2.7402274646142337</v>
      </c>
      <c r="N3048" s="53">
        <f t="shared" si="526"/>
        <v>18.56099563636819</v>
      </c>
      <c r="O3048">
        <f t="shared" si="527"/>
        <v>0.58008978738759875</v>
      </c>
      <c r="P3048" s="53">
        <f t="shared" si="528"/>
        <v>8.6544506934491388</v>
      </c>
      <c r="Q3048" s="53">
        <v>0.2</v>
      </c>
      <c r="R3048" s="53">
        <f t="shared" si="529"/>
        <v>6.6226513815999013</v>
      </c>
    </row>
    <row r="3049" spans="2:18" ht="15">
      <c r="B3049" s="84">
        <v>33352</v>
      </c>
      <c r="C3049" s="85">
        <v>0</v>
      </c>
      <c r="D3049" s="86">
        <v>17</v>
      </c>
      <c r="E3049" s="87">
        <v>5</v>
      </c>
      <c r="F3049" s="96">
        <f t="shared" si="520"/>
        <v>11</v>
      </c>
      <c r="G3049" s="96"/>
      <c r="H3049" s="74">
        <f t="shared" si="521"/>
        <v>114</v>
      </c>
      <c r="I3049" s="53">
        <f t="shared" si="519"/>
        <v>0.98901658658573355</v>
      </c>
      <c r="J3049" s="53">
        <f t="shared" si="522"/>
        <v>0.21929337338631621</v>
      </c>
      <c r="K3049" s="53">
        <f t="shared" si="523"/>
        <v>1.8065855896834622</v>
      </c>
      <c r="L3049" s="53">
        <f t="shared" si="524"/>
        <v>34.751494791126646</v>
      </c>
      <c r="M3049" s="93">
        <f t="shared" si="525"/>
        <v>3.2468040145302108</v>
      </c>
      <c r="N3049" s="53">
        <f t="shared" si="526"/>
        <v>20.465060569846827</v>
      </c>
      <c r="O3049">
        <f t="shared" si="527"/>
        <v>0.65338616455683207</v>
      </c>
      <c r="P3049" s="53">
        <f t="shared" si="528"/>
        <v>9.8866562389251857</v>
      </c>
      <c r="Q3049" s="53">
        <v>0.2</v>
      </c>
      <c r="R3049" s="53">
        <f t="shared" si="529"/>
        <v>7.1589775153142883</v>
      </c>
    </row>
    <row r="3050" spans="2:18" ht="15">
      <c r="B3050" s="84">
        <v>33353</v>
      </c>
      <c r="C3050" s="85">
        <v>0</v>
      </c>
      <c r="D3050" s="86">
        <v>16</v>
      </c>
      <c r="E3050" s="87">
        <v>3</v>
      </c>
      <c r="F3050" s="96">
        <f t="shared" si="520"/>
        <v>9.5</v>
      </c>
      <c r="G3050" s="96"/>
      <c r="H3050" s="74">
        <f t="shared" si="521"/>
        <v>115</v>
      </c>
      <c r="I3050" s="53">
        <f t="shared" si="519"/>
        <v>0.98847563225262169</v>
      </c>
      <c r="J3050" s="53">
        <f t="shared" si="522"/>
        <v>0.22507003044315249</v>
      </c>
      <c r="K3050" s="53">
        <f t="shared" si="523"/>
        <v>1.8131357610410594</v>
      </c>
      <c r="L3050" s="53">
        <f t="shared" si="524"/>
        <v>34.973712348461028</v>
      </c>
      <c r="M3050" s="93">
        <f t="shared" si="525"/>
        <v>3.2238552246231982</v>
      </c>
      <c r="N3050" s="53">
        <f t="shared" si="526"/>
        <v>21.436917238169734</v>
      </c>
      <c r="O3050">
        <f t="shared" si="527"/>
        <v>0.59770450458842328</v>
      </c>
      <c r="P3050" s="53">
        <f t="shared" si="528"/>
        <v>8.9488800645474278</v>
      </c>
      <c r="Q3050" s="53">
        <v>0.2</v>
      </c>
      <c r="R3050" s="53">
        <f t="shared" si="529"/>
        <v>7.2865962900676662</v>
      </c>
    </row>
    <row r="3051" spans="2:18" ht="15">
      <c r="B3051" s="84">
        <v>33354</v>
      </c>
      <c r="C3051" s="85">
        <v>0</v>
      </c>
      <c r="D3051" s="86">
        <v>16</v>
      </c>
      <c r="E3051" s="87">
        <v>4</v>
      </c>
      <c r="F3051" s="96">
        <f t="shared" si="520"/>
        <v>10</v>
      </c>
      <c r="G3051" s="96"/>
      <c r="H3051" s="74">
        <f t="shared" si="521"/>
        <v>116</v>
      </c>
      <c r="I3051" s="53">
        <f t="shared" si="519"/>
        <v>0.98793808816533546</v>
      </c>
      <c r="J3051" s="53">
        <f t="shared" si="522"/>
        <v>0.2307848901883201</v>
      </c>
      <c r="K3051" s="53">
        <f t="shared" si="523"/>
        <v>1.8196434240327124</v>
      </c>
      <c r="L3051" s="53">
        <f t="shared" si="524"/>
        <v>35.193083779092866</v>
      </c>
      <c r="M3051" s="93">
        <f t="shared" si="525"/>
        <v>3.1738925203549351</v>
      </c>
      <c r="N3051" s="53">
        <f t="shared" si="526"/>
        <v>20.725111121341765</v>
      </c>
      <c r="O3051">
        <f t="shared" si="527"/>
        <v>0.61578519545801924</v>
      </c>
      <c r="P3051" s="53">
        <f t="shared" si="528"/>
        <v>9.2522328593138266</v>
      </c>
      <c r="Q3051" s="53">
        <v>0.2</v>
      </c>
      <c r="R3051" s="53">
        <f t="shared" si="529"/>
        <v>7.1590489298317594</v>
      </c>
    </row>
    <row r="3052" spans="2:18" ht="15">
      <c r="B3052" s="84">
        <v>33355</v>
      </c>
      <c r="C3052" s="85">
        <v>0</v>
      </c>
      <c r="D3052" s="86">
        <v>21</v>
      </c>
      <c r="E3052" s="87">
        <v>7</v>
      </c>
      <c r="F3052" s="96">
        <f t="shared" si="520"/>
        <v>14</v>
      </c>
      <c r="G3052" s="96"/>
      <c r="H3052" s="74">
        <f t="shared" si="521"/>
        <v>117</v>
      </c>
      <c r="I3052" s="53">
        <f t="shared" si="519"/>
        <v>0.98740411339181866</v>
      </c>
      <c r="J3052" s="53">
        <f t="shared" si="522"/>
        <v>0.2364363682412613</v>
      </c>
      <c r="K3052" s="53">
        <f t="shared" si="523"/>
        <v>1.8261067643489397</v>
      </c>
      <c r="L3052" s="53">
        <f t="shared" si="524"/>
        <v>35.409557650431303</v>
      </c>
      <c r="M3052" s="93">
        <f t="shared" si="525"/>
        <v>3.9455823557032179</v>
      </c>
      <c r="N3052" s="53">
        <f t="shared" si="526"/>
        <v>22.523373600672784</v>
      </c>
      <c r="O3052">
        <f t="shared" si="527"/>
        <v>0.77848917725545741</v>
      </c>
      <c r="P3052" s="53">
        <f t="shared" si="528"/>
        <v>12.02968899466322</v>
      </c>
      <c r="Q3052" s="53">
        <v>0.2</v>
      </c>
      <c r="R3052" s="53">
        <f t="shared" si="529"/>
        <v>7.7858994206031547</v>
      </c>
    </row>
    <row r="3053" spans="2:18" ht="15">
      <c r="B3053" s="84">
        <v>33356</v>
      </c>
      <c r="C3053" s="85">
        <v>0</v>
      </c>
      <c r="D3053" s="86">
        <v>18</v>
      </c>
      <c r="E3053" s="87">
        <v>6</v>
      </c>
      <c r="F3053" s="96">
        <f t="shared" si="520"/>
        <v>12</v>
      </c>
      <c r="G3053" s="96"/>
      <c r="H3053" s="74">
        <f t="shared" si="521"/>
        <v>118</v>
      </c>
      <c r="I3053" s="53">
        <f t="shared" si="519"/>
        <v>0.98687386594379756</v>
      </c>
      <c r="J3053" s="53">
        <f t="shared" si="522"/>
        <v>0.24202288693386306</v>
      </c>
      <c r="K3053" s="53">
        <f t="shared" si="523"/>
        <v>1.8325239124293682</v>
      </c>
      <c r="L3053" s="53">
        <f t="shared" si="524"/>
        <v>35.623083416116273</v>
      </c>
      <c r="M3053" s="93">
        <f t="shared" si="525"/>
        <v>3.4437995781318644</v>
      </c>
      <c r="N3053" s="53">
        <f t="shared" si="526"/>
        <v>20.978336735652409</v>
      </c>
      <c r="O3053">
        <f t="shared" si="527"/>
        <v>0.69297786589913757</v>
      </c>
      <c r="P3053" s="53">
        <f t="shared" si="528"/>
        <v>10.559668732607534</v>
      </c>
      <c r="Q3053" s="53">
        <v>0.2</v>
      </c>
      <c r="R3053" s="53">
        <f t="shared" si="529"/>
        <v>7.3295467741089766</v>
      </c>
    </row>
    <row r="3054" spans="2:18" ht="15">
      <c r="B3054" s="84">
        <v>33357</v>
      </c>
      <c r="C3054" s="85">
        <v>0.2</v>
      </c>
      <c r="D3054" s="86">
        <v>23</v>
      </c>
      <c r="E3054" s="87">
        <v>4</v>
      </c>
      <c r="F3054" s="96">
        <f t="shared" si="520"/>
        <v>13.5</v>
      </c>
      <c r="G3054" s="96"/>
      <c r="H3054" s="74">
        <f t="shared" si="521"/>
        <v>119</v>
      </c>
      <c r="I3054" s="53">
        <f t="shared" si="519"/>
        <v>0.98634750273002292</v>
      </c>
      <c r="J3054" s="53">
        <f t="shared" si="522"/>
        <v>0.24754287570157374</v>
      </c>
      <c r="K3054" s="53">
        <f t="shared" si="523"/>
        <v>1.8388929429535461</v>
      </c>
      <c r="L3054" s="53">
        <f t="shared" si="524"/>
        <v>35.833611400072293</v>
      </c>
      <c r="M3054" s="93">
        <f t="shared" si="525"/>
        <v>4.5783732052495303</v>
      </c>
      <c r="N3054" s="53">
        <f t="shared" si="526"/>
        <v>26.55316544875377</v>
      </c>
      <c r="O3054">
        <f t="shared" si="527"/>
        <v>0.75629173150346363</v>
      </c>
      <c r="P3054" s="53">
        <f t="shared" si="528"/>
        <v>11.646017104401583</v>
      </c>
      <c r="Q3054" s="53">
        <v>0.2</v>
      </c>
      <c r="R3054" s="53">
        <f t="shared" si="529"/>
        <v>8.6677007760663489</v>
      </c>
    </row>
    <row r="3055" spans="2:18" ht="15">
      <c r="B3055" s="84">
        <v>33358</v>
      </c>
      <c r="C3055" s="85">
        <v>2.6</v>
      </c>
      <c r="D3055" s="86">
        <v>17</v>
      </c>
      <c r="E3055" s="87">
        <v>5</v>
      </c>
      <c r="F3055" s="96">
        <f t="shared" si="520"/>
        <v>11</v>
      </c>
      <c r="G3055" s="96"/>
      <c r="H3055" s="74">
        <f t="shared" si="521"/>
        <v>120</v>
      </c>
      <c r="I3055" s="53">
        <f t="shared" si="519"/>
        <v>0.98582517950983806</v>
      </c>
      <c r="J3055" s="53">
        <f t="shared" si="522"/>
        <v>0.25299477150548283</v>
      </c>
      <c r="K3055" s="53">
        <f t="shared" si="523"/>
        <v>1.8452118744698753</v>
      </c>
      <c r="L3055" s="53">
        <f t="shared" si="524"/>
        <v>36.041092780795132</v>
      </c>
      <c r="M3055" s="93">
        <f t="shared" si="525"/>
        <v>3.3672901103126236</v>
      </c>
      <c r="N3055" s="53">
        <f t="shared" si="526"/>
        <v>21.224501311257956</v>
      </c>
      <c r="O3055">
        <f t="shared" si="527"/>
        <v>0.65338616455683207</v>
      </c>
      <c r="P3055" s="53">
        <f t="shared" si="528"/>
        <v>9.8866562389251857</v>
      </c>
      <c r="Q3055" s="53">
        <v>0.2</v>
      </c>
      <c r="R3055" s="53">
        <f t="shared" si="529"/>
        <v>7.3281256336326344</v>
      </c>
    </row>
    <row r="3056" spans="2:18" ht="15">
      <c r="B3056" s="84">
        <v>33359</v>
      </c>
      <c r="C3056" s="85">
        <v>0</v>
      </c>
      <c r="D3056" s="86">
        <v>19</v>
      </c>
      <c r="E3056" s="87">
        <v>6</v>
      </c>
      <c r="F3056" s="96">
        <f t="shared" si="520"/>
        <v>12.5</v>
      </c>
      <c r="G3056" s="96"/>
      <c r="H3056" s="74">
        <f t="shared" si="521"/>
        <v>121</v>
      </c>
      <c r="I3056" s="53">
        <f t="shared" si="519"/>
        <v>0.98530705084708703</v>
      </c>
      <c r="J3056" s="53">
        <f t="shared" si="522"/>
        <v>0.25837701928569073</v>
      </c>
      <c r="K3056" s="53">
        <f t="shared" si="523"/>
        <v>1.8514786691720928</v>
      </c>
      <c r="L3056" s="53">
        <f t="shared" si="524"/>
        <v>36.245479575980454</v>
      </c>
      <c r="M3056" s="93">
        <f t="shared" si="525"/>
        <v>3.7082382443660329</v>
      </c>
      <c r="N3056" s="53">
        <f t="shared" si="526"/>
        <v>22.216438969546651</v>
      </c>
      <c r="O3056">
        <f t="shared" si="527"/>
        <v>0.7135476731207917</v>
      </c>
      <c r="P3056" s="53">
        <f t="shared" si="528"/>
        <v>10.911278230138578</v>
      </c>
      <c r="Q3056" s="53">
        <v>0.2</v>
      </c>
      <c r="R3056" s="53">
        <f t="shared" si="529"/>
        <v>7.6348652428618644</v>
      </c>
    </row>
    <row r="3057" spans="2:18" ht="15">
      <c r="B3057" s="84">
        <v>33360</v>
      </c>
      <c r="C3057" s="85">
        <v>0</v>
      </c>
      <c r="D3057" s="86">
        <v>14</v>
      </c>
      <c r="E3057" s="87">
        <v>9</v>
      </c>
      <c r="F3057" s="96">
        <f t="shared" si="520"/>
        <v>11.5</v>
      </c>
      <c r="G3057" s="96"/>
      <c r="H3057" s="74">
        <f t="shared" si="521"/>
        <v>122</v>
      </c>
      <c r="I3057" s="53">
        <f t="shared" si="519"/>
        <v>0.98479327006437722</v>
      </c>
      <c r="J3057" s="53">
        <f t="shared" si="522"/>
        <v>0.26368807244622355</v>
      </c>
      <c r="K3057" s="53">
        <f t="shared" si="523"/>
        <v>1.8576912328329742</v>
      </c>
      <c r="L3057" s="53">
        <f t="shared" si="524"/>
        <v>36.446724627604532</v>
      </c>
      <c r="M3057" s="93">
        <f t="shared" si="525"/>
        <v>2.2361997859265932</v>
      </c>
      <c r="N3057" s="53">
        <f t="shared" si="526"/>
        <v>13.854550150171708</v>
      </c>
      <c r="O3057">
        <f t="shared" si="527"/>
        <v>0.67292773448592091</v>
      </c>
      <c r="P3057" s="53">
        <f t="shared" si="528"/>
        <v>10.218213752667999</v>
      </c>
      <c r="Q3057" s="53">
        <v>0.2</v>
      </c>
      <c r="R3057" s="53">
        <f t="shared" si="529"/>
        <v>5.7108116851622466</v>
      </c>
    </row>
    <row r="3058" spans="2:18" ht="15">
      <c r="B3058" s="84">
        <v>33361</v>
      </c>
      <c r="C3058" s="85">
        <v>7.8</v>
      </c>
      <c r="D3058" s="86">
        <v>11</v>
      </c>
      <c r="E3058" s="87">
        <v>8</v>
      </c>
      <c r="F3058" s="96">
        <f t="shared" si="520"/>
        <v>9.5</v>
      </c>
      <c r="G3058" s="96"/>
      <c r="H3058" s="74">
        <f t="shared" si="521"/>
        <v>123</v>
      </c>
      <c r="I3058" s="53">
        <f t="shared" si="519"/>
        <v>0.98428398919770821</v>
      </c>
      <c r="J3058" s="53">
        <f t="shared" si="522"/>
        <v>0.26892639337166119</v>
      </c>
      <c r="K3058" s="53">
        <f t="shared" si="523"/>
        <v>1.863847414905129</v>
      </c>
      <c r="L3058" s="53">
        <f t="shared" si="524"/>
        <v>36.64478158756696</v>
      </c>
      <c r="M3058" s="93">
        <f t="shared" si="525"/>
        <v>1.6226874805365696</v>
      </c>
      <c r="N3058" s="53">
        <f t="shared" si="526"/>
        <v>10.790006002128182</v>
      </c>
      <c r="O3058">
        <f t="shared" si="527"/>
        <v>0.59770450458842328</v>
      </c>
      <c r="P3058" s="53">
        <f t="shared" si="528"/>
        <v>8.9488800645474278</v>
      </c>
      <c r="Q3058" s="53">
        <v>0.2</v>
      </c>
      <c r="R3058" s="53">
        <f t="shared" si="529"/>
        <v>4.9350716197116098</v>
      </c>
    </row>
    <row r="3059" spans="2:18" ht="15">
      <c r="B3059" s="84">
        <v>33362</v>
      </c>
      <c r="C3059" s="85">
        <v>8.6</v>
      </c>
      <c r="D3059" s="86">
        <v>13</v>
      </c>
      <c r="E3059" s="87">
        <v>5</v>
      </c>
      <c r="F3059" s="96">
        <f t="shared" si="520"/>
        <v>9</v>
      </c>
      <c r="G3059" s="96"/>
      <c r="H3059" s="74">
        <f t="shared" si="521"/>
        <v>124</v>
      </c>
      <c r="I3059" s="53">
        <f t="shared" si="519"/>
        <v>0.98377935895148183</v>
      </c>
      <c r="J3059" s="53">
        <f t="shared" si="522"/>
        <v>0.27409045397556114</v>
      </c>
      <c r="K3059" s="53">
        <f t="shared" si="523"/>
        <v>1.8699450087988925</v>
      </c>
      <c r="L3059" s="53">
        <f t="shared" si="524"/>
        <v>36.839604904004887</v>
      </c>
      <c r="M3059" s="93">
        <f t="shared" si="525"/>
        <v>2.6151356728326145</v>
      </c>
      <c r="N3059" s="53">
        <f t="shared" si="526"/>
        <v>17.713683421821433</v>
      </c>
      <c r="O3059">
        <f t="shared" si="527"/>
        <v>0.58008978738759875</v>
      </c>
      <c r="P3059" s="53">
        <f t="shared" si="528"/>
        <v>8.6544506934491388</v>
      </c>
      <c r="Q3059" s="53">
        <v>0.2</v>
      </c>
      <c r="R3059" s="53">
        <f t="shared" si="529"/>
        <v>6.4360662153861252</v>
      </c>
    </row>
    <row r="3060" spans="2:18" ht="15">
      <c r="B3060" s="84">
        <v>33363</v>
      </c>
      <c r="C3060" s="85">
        <v>4.8</v>
      </c>
      <c r="D3060" s="86">
        <v>16</v>
      </c>
      <c r="E3060" s="87">
        <v>5</v>
      </c>
      <c r="F3060" s="96">
        <f t="shared" si="520"/>
        <v>10.5</v>
      </c>
      <c r="G3060" s="96"/>
      <c r="H3060" s="74">
        <f t="shared" si="521"/>
        <v>125</v>
      </c>
      <c r="I3060" s="53">
        <f t="shared" si="519"/>
        <v>0.98327952865390666</v>
      </c>
      <c r="J3060" s="53">
        <f t="shared" si="522"/>
        <v>0.27917873628067436</v>
      </c>
      <c r="K3060" s="53">
        <f t="shared" si="523"/>
        <v>1.875981752347422</v>
      </c>
      <c r="L3060" s="53">
        <f t="shared" si="524"/>
        <v>37.031149808387767</v>
      </c>
      <c r="M3060" s="93">
        <f t="shared" si="525"/>
        <v>3.2549884259745174</v>
      </c>
      <c r="N3060" s="53">
        <f t="shared" si="526"/>
        <v>20.879133009876792</v>
      </c>
      <c r="O3060">
        <f t="shared" si="527"/>
        <v>0.63434223095270703</v>
      </c>
      <c r="P3060" s="53">
        <f t="shared" si="528"/>
        <v>9.564744649762261</v>
      </c>
      <c r="Q3060" s="53">
        <v>0.2</v>
      </c>
      <c r="R3060" s="53">
        <f t="shared" si="529"/>
        <v>7.2224280745754914</v>
      </c>
    </row>
    <row r="3061" spans="2:18" ht="15">
      <c r="B3061" s="84">
        <v>33364</v>
      </c>
      <c r="C3061" s="85">
        <v>7.8</v>
      </c>
      <c r="D3061" s="86">
        <v>17</v>
      </c>
      <c r="E3061" s="87">
        <v>5</v>
      </c>
      <c r="F3061" s="96">
        <f t="shared" si="520"/>
        <v>11</v>
      </c>
      <c r="G3061" s="96"/>
      <c r="H3061" s="74">
        <f t="shared" si="521"/>
        <v>126</v>
      </c>
      <c r="I3061" s="53">
        <f t="shared" si="519"/>
        <v>0.98278464621280937</v>
      </c>
      <c r="J3061" s="53">
        <f t="shared" si="522"/>
        <v>0.28418973303085449</v>
      </c>
      <c r="K3061" s="53">
        <f t="shared" si="523"/>
        <v>1.8819553284691202</v>
      </c>
      <c r="L3061" s="53">
        <f t="shared" si="524"/>
        <v>37.219372303500279</v>
      </c>
      <c r="M3061" s="93">
        <f t="shared" si="525"/>
        <v>3.4773758118788956</v>
      </c>
      <c r="N3061" s="53">
        <f t="shared" si="526"/>
        <v>21.918386910864683</v>
      </c>
      <c r="O3061">
        <f t="shared" si="527"/>
        <v>0.65338616455683207</v>
      </c>
      <c r="P3061" s="53">
        <f t="shared" si="528"/>
        <v>9.8866562389251857</v>
      </c>
      <c r="Q3061" s="53">
        <v>0.2</v>
      </c>
      <c r="R3061" s="53">
        <f t="shared" si="529"/>
        <v>7.4826728380446452</v>
      </c>
    </row>
    <row r="3062" spans="2:18" ht="15">
      <c r="B3062" s="84">
        <v>33365</v>
      </c>
      <c r="C3062" s="85">
        <v>0.2</v>
      </c>
      <c r="D3062" s="86">
        <v>20</v>
      </c>
      <c r="E3062" s="87">
        <v>5</v>
      </c>
      <c r="F3062" s="96">
        <f t="shared" si="520"/>
        <v>12.5</v>
      </c>
      <c r="G3062" s="96"/>
      <c r="H3062" s="74">
        <f t="shared" si="521"/>
        <v>127</v>
      </c>
      <c r="I3062" s="53">
        <f t="shared" si="519"/>
        <v>0.98229485807186612</v>
      </c>
      <c r="J3062" s="53">
        <f t="shared" si="522"/>
        <v>0.28912194833444604</v>
      </c>
      <c r="K3062" s="53">
        <f t="shared" si="523"/>
        <v>1.8878633660374464</v>
      </c>
      <c r="L3062" s="53">
        <f t="shared" si="524"/>
        <v>37.404229152418324</v>
      </c>
      <c r="M3062" s="93">
        <f t="shared" si="525"/>
        <v>4.1106305026105803</v>
      </c>
      <c r="N3062" s="53">
        <f t="shared" si="526"/>
        <v>24.627212619457165</v>
      </c>
      <c r="O3062">
        <f t="shared" si="527"/>
        <v>0.7135476731207917</v>
      </c>
      <c r="P3062" s="53">
        <f t="shared" si="528"/>
        <v>10.911278230138578</v>
      </c>
      <c r="Q3062" s="53">
        <v>0.2</v>
      </c>
      <c r="R3062" s="53">
        <f t="shared" si="529"/>
        <v>8.1759401175441209</v>
      </c>
    </row>
    <row r="3063" spans="2:18" ht="15">
      <c r="B3063" s="84">
        <v>33366</v>
      </c>
      <c r="C3063" s="85">
        <v>0</v>
      </c>
      <c r="D3063" s="86">
        <v>21</v>
      </c>
      <c r="E3063" s="87">
        <v>4</v>
      </c>
      <c r="F3063" s="96">
        <f t="shared" si="520"/>
        <v>12.5</v>
      </c>
      <c r="G3063" s="96"/>
      <c r="H3063" s="74">
        <f t="shared" si="521"/>
        <v>128</v>
      </c>
      <c r="I3063" s="53">
        <f t="shared" si="519"/>
        <v>0.98181030916726786</v>
      </c>
      <c r="J3063" s="53">
        <f t="shared" si="522"/>
        <v>0.29397389833885346</v>
      </c>
      <c r="K3063" s="53">
        <f t="shared" si="523"/>
        <v>1.8937034409680653</v>
      </c>
      <c r="L3063" s="53">
        <f t="shared" si="524"/>
        <v>37.585677868581648</v>
      </c>
      <c r="M3063" s="93">
        <f t="shared" si="525"/>
        <v>4.3973288995214768</v>
      </c>
      <c r="N3063" s="53">
        <f t="shared" si="526"/>
        <v>26.344852376642375</v>
      </c>
      <c r="O3063">
        <f t="shared" si="527"/>
        <v>0.7135476731207917</v>
      </c>
      <c r="P3063" s="53">
        <f t="shared" si="528"/>
        <v>10.911278230138578</v>
      </c>
      <c r="Q3063" s="53">
        <v>0.2</v>
      </c>
      <c r="R3063" s="53">
        <f t="shared" si="529"/>
        <v>8.561447780780254</v>
      </c>
    </row>
    <row r="3064" spans="2:18" ht="15">
      <c r="B3064" s="84">
        <v>33367</v>
      </c>
      <c r="C3064" s="85">
        <v>0</v>
      </c>
      <c r="D3064" s="86">
        <v>17</v>
      </c>
      <c r="E3064" s="87">
        <v>7</v>
      </c>
      <c r="F3064" s="96">
        <f t="shared" si="520"/>
        <v>12</v>
      </c>
      <c r="G3064" s="96"/>
      <c r="H3064" s="74">
        <f t="shared" si="521"/>
        <v>129</v>
      </c>
      <c r="I3064" s="53">
        <f t="shared" si="519"/>
        <v>0.98133114288483081</v>
      </c>
      <c r="J3064" s="53">
        <f t="shared" si="522"/>
        <v>0.29874411193586303</v>
      </c>
      <c r="K3064" s="53">
        <f t="shared" si="523"/>
        <v>1.8994730775330462</v>
      </c>
      <c r="L3064" s="53">
        <f t="shared" si="524"/>
        <v>37.763676707062153</v>
      </c>
      <c r="M3064" s="93">
        <f t="shared" si="525"/>
        <v>3.3326523239345578</v>
      </c>
      <c r="N3064" s="53">
        <f t="shared" si="526"/>
        <v>20.301269306815822</v>
      </c>
      <c r="O3064">
        <f t="shared" si="527"/>
        <v>0.69297786589913757</v>
      </c>
      <c r="P3064" s="53">
        <f t="shared" si="528"/>
        <v>10.559668732607534</v>
      </c>
      <c r="Q3064" s="53">
        <v>0.2</v>
      </c>
      <c r="R3064" s="53">
        <f t="shared" si="529"/>
        <v>7.1779613956371486</v>
      </c>
    </row>
    <row r="3065" spans="2:18" ht="15">
      <c r="B3065" s="84">
        <v>33368</v>
      </c>
      <c r="C3065" s="85">
        <v>4.8</v>
      </c>
      <c r="D3065" s="86">
        <v>13</v>
      </c>
      <c r="E3065" s="87">
        <v>8</v>
      </c>
      <c r="F3065" s="96">
        <f t="shared" si="520"/>
        <v>10.5</v>
      </c>
      <c r="G3065" s="96"/>
      <c r="H3065" s="74">
        <f t="shared" si="521"/>
        <v>130</v>
      </c>
      <c r="I3065" s="53">
        <f t="shared" si="519"/>
        <v>0.9808575010175673</v>
      </c>
      <c r="J3065" s="53">
        <f t="shared" si="522"/>
        <v>0.3034311314971781</v>
      </c>
      <c r="K3065" s="53">
        <f t="shared" si="523"/>
        <v>1.9051697499115063</v>
      </c>
      <c r="L3065" s="53">
        <f t="shared" si="524"/>
        <v>37.938184657123458</v>
      </c>
      <c r="M3065" s="93">
        <f t="shared" si="525"/>
        <v>2.2482647808398446</v>
      </c>
      <c r="N3065" s="53">
        <f t="shared" si="526"/>
        <v>14.421501172165494</v>
      </c>
      <c r="O3065">
        <f t="shared" si="527"/>
        <v>0.63434223095270703</v>
      </c>
      <c r="P3065" s="53">
        <f t="shared" si="528"/>
        <v>9.564744649762261</v>
      </c>
      <c r="Q3065" s="53">
        <v>0.2</v>
      </c>
      <c r="R3065" s="53">
        <f t="shared" si="529"/>
        <v>5.7880362315374363</v>
      </c>
    </row>
    <row r="3066" spans="2:18" ht="15">
      <c r="B3066" s="84">
        <v>33369</v>
      </c>
      <c r="C3066" s="85">
        <v>9.4</v>
      </c>
      <c r="D3066" s="86">
        <v>14</v>
      </c>
      <c r="E3066" s="87">
        <v>9</v>
      </c>
      <c r="F3066" s="96">
        <f t="shared" si="520"/>
        <v>11.5</v>
      </c>
      <c r="G3066" s="96"/>
      <c r="H3066" s="74">
        <f t="shared" si="521"/>
        <v>131</v>
      </c>
      <c r="I3066" s="53">
        <f t="shared" si="519"/>
        <v>0.98038952372372579</v>
      </c>
      <c r="J3066" s="53">
        <f t="shared" si="522"/>
        <v>0.3080335136395152</v>
      </c>
      <c r="K3066" s="53">
        <f t="shared" si="523"/>
        <v>1.9107908839856864</v>
      </c>
      <c r="L3066" s="53">
        <f t="shared" si="524"/>
        <v>38.109161436162658</v>
      </c>
      <c r="M3066" s="93">
        <f t="shared" si="525"/>
        <v>2.3381990978921605</v>
      </c>
      <c r="N3066" s="53">
        <f t="shared" si="526"/>
        <v>14.486494841251448</v>
      </c>
      <c r="O3066">
        <f t="shared" si="527"/>
        <v>0.67292773448592091</v>
      </c>
      <c r="P3066" s="53">
        <f t="shared" si="528"/>
        <v>10.218213752667999</v>
      </c>
      <c r="Q3066" s="53">
        <v>0.2</v>
      </c>
      <c r="R3066" s="53">
        <f t="shared" si="529"/>
        <v>5.8519339705112579</v>
      </c>
    </row>
    <row r="3067" spans="2:18" ht="15">
      <c r="B3067" s="84">
        <v>33370</v>
      </c>
      <c r="C3067" s="85">
        <v>5</v>
      </c>
      <c r="D3067" s="86">
        <v>21</v>
      </c>
      <c r="E3067" s="87">
        <v>9</v>
      </c>
      <c r="F3067" s="96">
        <f t="shared" si="520"/>
        <v>15</v>
      </c>
      <c r="G3067" s="96"/>
      <c r="H3067" s="74">
        <f t="shared" si="521"/>
        <v>132</v>
      </c>
      <c r="I3067" s="53">
        <f t="shared" si="519"/>
        <v>0.97992734948531668</v>
      </c>
      <c r="J3067" s="53">
        <f t="shared" si="522"/>
        <v>0.31254983001847564</v>
      </c>
      <c r="K3067" s="53">
        <f t="shared" si="523"/>
        <v>1.9163338593908965</v>
      </c>
      <c r="L3067" s="53">
        <f t="shared" si="524"/>
        <v>38.276567485119223</v>
      </c>
      <c r="M3067" s="93">
        <f t="shared" si="525"/>
        <v>4.0728360211740808</v>
      </c>
      <c r="N3067" s="53">
        <f t="shared" si="526"/>
        <v>22.540966272012231</v>
      </c>
      <c r="O3067">
        <f t="shared" si="527"/>
        <v>0.8245943710158492</v>
      </c>
      <c r="P3067" s="53">
        <f t="shared" si="528"/>
        <v>12.831038046583151</v>
      </c>
      <c r="Q3067" s="53">
        <v>0.2</v>
      </c>
      <c r="R3067" s="53">
        <f t="shared" si="529"/>
        <v>7.8424905391462838</v>
      </c>
    </row>
    <row r="3068" spans="2:18" ht="15">
      <c r="B3068" s="84">
        <v>33371</v>
      </c>
      <c r="C3068" s="85">
        <v>0</v>
      </c>
      <c r="D3068" s="86">
        <v>24</v>
      </c>
      <c r="E3068" s="87">
        <v>6</v>
      </c>
      <c r="F3068" s="96">
        <f t="shared" si="520"/>
        <v>15</v>
      </c>
      <c r="G3068" s="96"/>
      <c r="H3068" s="74">
        <f t="shared" si="521"/>
        <v>133</v>
      </c>
      <c r="I3068" s="53">
        <f t="shared" si="519"/>
        <v>0.9794711150671328</v>
      </c>
      <c r="J3068" s="53">
        <f t="shared" si="522"/>
        <v>0.31697866815027703</v>
      </c>
      <c r="K3068" s="53">
        <f t="shared" si="523"/>
        <v>1.9217960118271209</v>
      </c>
      <c r="L3068" s="53">
        <f t="shared" si="524"/>
        <v>38.440363965429789</v>
      </c>
      <c r="M3068" s="93">
        <f t="shared" si="525"/>
        <v>5.0095309124665883</v>
      </c>
      <c r="N3068" s="53">
        <f t="shared" si="526"/>
        <v>27.725070871859096</v>
      </c>
      <c r="O3068">
        <f t="shared" si="527"/>
        <v>0.8245943710158492</v>
      </c>
      <c r="P3068" s="53">
        <f t="shared" si="528"/>
        <v>12.831038046583151</v>
      </c>
      <c r="Q3068" s="53">
        <v>0.2</v>
      </c>
      <c r="R3068" s="53">
        <f t="shared" si="529"/>
        <v>9.0192507952538179</v>
      </c>
    </row>
    <row r="3069" spans="2:18" ht="15">
      <c r="B3069" s="84">
        <v>33372</v>
      </c>
      <c r="C3069" s="85">
        <v>0</v>
      </c>
      <c r="D3069" s="86">
        <v>27</v>
      </c>
      <c r="E3069" s="87">
        <v>6</v>
      </c>
      <c r="F3069" s="96">
        <f t="shared" si="520"/>
        <v>16.5</v>
      </c>
      <c r="G3069" s="96"/>
      <c r="H3069" s="74">
        <f t="shared" si="521"/>
        <v>134</v>
      </c>
      <c r="I3069" s="53">
        <f t="shared" si="519"/>
        <v>0.97902095547627854</v>
      </c>
      <c r="J3069" s="53">
        <f t="shared" si="522"/>
        <v>0.32131863226031454</v>
      </c>
      <c r="K3069" s="53">
        <f t="shared" si="523"/>
        <v>1.9271746356393107</v>
      </c>
      <c r="L3069" s="53">
        <f t="shared" si="524"/>
        <v>38.600512757600903</v>
      </c>
      <c r="M3069" s="93">
        <f t="shared" si="525"/>
        <v>5.6819357001693893</v>
      </c>
      <c r="N3069" s="53">
        <f t="shared" si="526"/>
        <v>30.071261167888501</v>
      </c>
      <c r="O3069">
        <f t="shared" si="527"/>
        <v>0.89821237770744478</v>
      </c>
      <c r="P3069" s="53">
        <f t="shared" si="528"/>
        <v>14.122457624351155</v>
      </c>
      <c r="Q3069" s="53">
        <v>0.2</v>
      </c>
      <c r="R3069" s="53">
        <f t="shared" si="529"/>
        <v>9.638025776556443</v>
      </c>
    </row>
    <row r="3070" spans="2:18" ht="15">
      <c r="B3070" s="84">
        <v>33373</v>
      </c>
      <c r="C3070" s="85">
        <v>0</v>
      </c>
      <c r="D3070" s="86">
        <v>23</v>
      </c>
      <c r="E3070" s="87">
        <v>9</v>
      </c>
      <c r="F3070" s="96">
        <f t="shared" si="520"/>
        <v>16</v>
      </c>
      <c r="G3070" s="96"/>
      <c r="H3070" s="74">
        <f t="shared" si="521"/>
        <v>135</v>
      </c>
      <c r="I3070" s="53">
        <f t="shared" si="519"/>
        <v>0.97857700392221925</v>
      </c>
      <c r="J3070" s="53">
        <f t="shared" si="522"/>
        <v>0.32556834415736297</v>
      </c>
      <c r="K3070" s="53">
        <f t="shared" si="523"/>
        <v>1.9324669866724546</v>
      </c>
      <c r="L3070" s="53">
        <f t="shared" si="524"/>
        <v>38.756976461462735</v>
      </c>
      <c r="M3070" s="93">
        <f t="shared" si="525"/>
        <v>4.5901838524687211</v>
      </c>
      <c r="N3070" s="53">
        <f t="shared" si="526"/>
        <v>24.652605635229488</v>
      </c>
      <c r="O3070">
        <f t="shared" si="527"/>
        <v>0.87306160859956128</v>
      </c>
      <c r="P3070" s="53">
        <f t="shared" si="528"/>
        <v>13.679665048200096</v>
      </c>
      <c r="Q3070" s="53">
        <v>0.2</v>
      </c>
      <c r="R3070" s="53">
        <f t="shared" si="529"/>
        <v>8.3747614315881727</v>
      </c>
    </row>
    <row r="3071" spans="2:18" ht="15">
      <c r="B3071" s="84">
        <v>33374</v>
      </c>
      <c r="C3071" s="85">
        <v>0</v>
      </c>
      <c r="D3071" s="86">
        <v>21</v>
      </c>
      <c r="E3071" s="87">
        <v>7</v>
      </c>
      <c r="F3071" s="96">
        <f t="shared" si="520"/>
        <v>14</v>
      </c>
      <c r="G3071" s="96"/>
      <c r="H3071" s="74">
        <f t="shared" si="521"/>
        <v>136</v>
      </c>
      <c r="I3071" s="53">
        <f t="shared" si="519"/>
        <v>0.9781393917773622</v>
      </c>
      <c r="J3071" s="53">
        <f t="shared" si="522"/>
        <v>0.32972644413211488</v>
      </c>
      <c r="K3071" s="53">
        <f t="shared" si="523"/>
        <v>1.9376702854065053</v>
      </c>
      <c r="L3071" s="53">
        <f t="shared" si="524"/>
        <v>38.909718398159015</v>
      </c>
      <c r="M3071" s="93">
        <f t="shared" si="525"/>
        <v>4.3355949230641437</v>
      </c>
      <c r="N3071" s="53">
        <f t="shared" si="526"/>
        <v>24.749761994500155</v>
      </c>
      <c r="O3071">
        <f t="shared" si="527"/>
        <v>0.77848917725545741</v>
      </c>
      <c r="P3071" s="53">
        <f t="shared" si="528"/>
        <v>12.02968899466322</v>
      </c>
      <c r="Q3071" s="53">
        <v>0.2</v>
      </c>
      <c r="R3071" s="53">
        <f t="shared" si="529"/>
        <v>8.2890973410108124</v>
      </c>
    </row>
    <row r="3072" spans="2:18" ht="15">
      <c r="B3072" s="84">
        <v>33375</v>
      </c>
      <c r="C3072" s="85">
        <v>0</v>
      </c>
      <c r="D3072" s="86">
        <v>17</v>
      </c>
      <c r="E3072" s="87">
        <v>5</v>
      </c>
      <c r="F3072" s="96">
        <f t="shared" si="520"/>
        <v>11</v>
      </c>
      <c r="G3072" s="96"/>
      <c r="H3072" s="74">
        <f t="shared" si="521"/>
        <v>137</v>
      </c>
      <c r="I3072" s="53">
        <f t="shared" si="519"/>
        <v>0.97770824853818161</v>
      </c>
      <c r="J3072" s="53">
        <f t="shared" si="522"/>
        <v>0.33379159187860519</v>
      </c>
      <c r="K3072" s="53">
        <f t="shared" si="523"/>
        <v>1.9427817203750397</v>
      </c>
      <c r="L3072" s="53">
        <f t="shared" si="524"/>
        <v>39.058702613918172</v>
      </c>
      <c r="M3072" s="93">
        <f t="shared" si="525"/>
        <v>3.6492229531833553</v>
      </c>
      <c r="N3072" s="53">
        <f t="shared" si="526"/>
        <v>23.001563517710061</v>
      </c>
      <c r="O3072">
        <f t="shared" si="527"/>
        <v>0.65338616455683207</v>
      </c>
      <c r="P3072" s="53">
        <f t="shared" si="528"/>
        <v>9.8866562389251857</v>
      </c>
      <c r="Q3072" s="53">
        <v>0.2</v>
      </c>
      <c r="R3072" s="53">
        <f t="shared" si="529"/>
        <v>7.7239257427991452</v>
      </c>
    </row>
    <row r="3073" spans="2:18" ht="15">
      <c r="B3073" s="84">
        <v>33376</v>
      </c>
      <c r="C3073" s="85">
        <v>0</v>
      </c>
      <c r="D3073" s="86">
        <v>19</v>
      </c>
      <c r="E3073" s="87">
        <v>7</v>
      </c>
      <c r="F3073" s="96">
        <f t="shared" si="520"/>
        <v>13</v>
      </c>
      <c r="G3073" s="96"/>
      <c r="H3073" s="74">
        <f t="shared" si="521"/>
        <v>138</v>
      </c>
      <c r="I3073" s="53">
        <f t="shared" si="519"/>
        <v>0.97728370178689827</v>
      </c>
      <c r="J3073" s="53">
        <f t="shared" si="522"/>
        <v>0.33776246743693233</v>
      </c>
      <c r="K3073" s="53">
        <f t="shared" si="523"/>
        <v>1.9477984518702081</v>
      </c>
      <c r="L3073" s="53">
        <f t="shared" si="524"/>
        <v>39.203893885640284</v>
      </c>
      <c r="M3073" s="93">
        <f t="shared" si="525"/>
        <v>3.917148337790636</v>
      </c>
      <c r="N3073" s="53">
        <f t="shared" si="526"/>
        <v>23.087066261919063</v>
      </c>
      <c r="O3073">
        <f t="shared" si="527"/>
        <v>0.73464846187074995</v>
      </c>
      <c r="P3073" s="53">
        <f t="shared" si="528"/>
        <v>11.273304901573978</v>
      </c>
      <c r="Q3073" s="53">
        <v>0.2</v>
      </c>
      <c r="R3073" s="53">
        <f t="shared" si="529"/>
        <v>7.8584042933151608</v>
      </c>
    </row>
    <row r="3074" spans="2:18" ht="15">
      <c r="B3074" s="84">
        <v>33377</v>
      </c>
      <c r="C3074" s="85">
        <v>0</v>
      </c>
      <c r="D3074" s="86">
        <v>25</v>
      </c>
      <c r="E3074" s="87">
        <v>6</v>
      </c>
      <c r="F3074" s="96">
        <f t="shared" si="520"/>
        <v>15.5</v>
      </c>
      <c r="G3074" s="96"/>
      <c r="H3074" s="74">
        <f t="shared" si="521"/>
        <v>139</v>
      </c>
      <c r="I3074" s="53">
        <f t="shared" si="519"/>
        <v>0.97686587715372641</v>
      </c>
      <c r="J3074" s="53">
        <f t="shared" si="522"/>
        <v>0.34163777215554814</v>
      </c>
      <c r="K3074" s="53">
        <f t="shared" si="523"/>
        <v>1.9527176159350688</v>
      </c>
      <c r="L3074" s="53">
        <f t="shared" si="524"/>
        <v>39.345257728323297</v>
      </c>
      <c r="M3074" s="93">
        <f t="shared" si="525"/>
        <v>5.3482648044089425</v>
      </c>
      <c r="N3074" s="53">
        <f t="shared" si="526"/>
        <v>29.155340398705075</v>
      </c>
      <c r="O3074">
        <f t="shared" si="527"/>
        <v>0.84852650924855288</v>
      </c>
      <c r="P3074" s="53">
        <f t="shared" si="528"/>
        <v>13.249293405289498</v>
      </c>
      <c r="Q3074" s="53">
        <v>0.2</v>
      </c>
      <c r="R3074" s="53">
        <f t="shared" si="529"/>
        <v>9.3727074689996961</v>
      </c>
    </row>
    <row r="3075" spans="2:18" ht="15">
      <c r="B3075" s="84">
        <v>33378</v>
      </c>
      <c r="C3075" s="85">
        <v>0</v>
      </c>
      <c r="D3075" s="86">
        <v>24</v>
      </c>
      <c r="E3075" s="87">
        <v>9</v>
      </c>
      <c r="F3075" s="96">
        <f t="shared" si="520"/>
        <v>16.5</v>
      </c>
      <c r="G3075" s="96"/>
      <c r="H3075" s="74">
        <f t="shared" si="521"/>
        <v>140</v>
      </c>
      <c r="I3075" s="53">
        <f t="shared" si="519"/>
        <v>0.97645489827969689</v>
      </c>
      <c r="J3075" s="53">
        <f t="shared" si="522"/>
        <v>0.34541622967126201</v>
      </c>
      <c r="K3075" s="53">
        <f t="shared" si="523"/>
        <v>1.9575363286427967</v>
      </c>
      <c r="L3075" s="53">
        <f t="shared" si="524"/>
        <v>39.48276040433997</v>
      </c>
      <c r="M3075" s="93">
        <f t="shared" si="525"/>
        <v>4.9118685012501162</v>
      </c>
      <c r="N3075" s="53">
        <f t="shared" si="526"/>
        <v>25.995732496412078</v>
      </c>
      <c r="O3075">
        <f t="shared" si="527"/>
        <v>0.89821237770744478</v>
      </c>
      <c r="P3075" s="53">
        <f t="shared" si="528"/>
        <v>14.122457624351155</v>
      </c>
      <c r="Q3075" s="53">
        <v>0.2</v>
      </c>
      <c r="R3075" s="53">
        <f t="shared" si="529"/>
        <v>8.7073288003120997</v>
      </c>
    </row>
    <row r="3076" spans="2:18" ht="15">
      <c r="B3076" s="84">
        <v>33379</v>
      </c>
      <c r="C3076" s="85">
        <v>0</v>
      </c>
      <c r="D3076" s="86">
        <v>29</v>
      </c>
      <c r="E3076" s="87">
        <v>6</v>
      </c>
      <c r="F3076" s="96">
        <f t="shared" si="520"/>
        <v>17.5</v>
      </c>
      <c r="G3076" s="96"/>
      <c r="H3076" s="74">
        <f t="shared" si="521"/>
        <v>141</v>
      </c>
      <c r="I3076" s="53">
        <f t="shared" si="519"/>
        <v>0.97605088678007079</v>
      </c>
      <c r="J3076" s="53">
        <f t="shared" si="522"/>
        <v>0.34909658690494949</v>
      </c>
      <c r="K3076" s="53">
        <f t="shared" si="523"/>
        <v>1.9622516906604992</v>
      </c>
      <c r="L3076" s="53">
        <f t="shared" si="524"/>
        <v>39.616368934564271</v>
      </c>
      <c r="M3076" s="93">
        <f t="shared" si="525"/>
        <v>6.2807681844081955</v>
      </c>
      <c r="N3076" s="53">
        <f t="shared" si="526"/>
        <v>32.298883265846911</v>
      </c>
      <c r="O3076">
        <f t="shared" si="527"/>
        <v>0.95041280970568121</v>
      </c>
      <c r="P3076" s="53">
        <f t="shared" si="528"/>
        <v>15.046556310891852</v>
      </c>
      <c r="Q3076" s="53">
        <v>0.2</v>
      </c>
      <c r="R3076" s="53">
        <f t="shared" si="529"/>
        <v>10.20373689740482</v>
      </c>
    </row>
    <row r="3077" spans="2:18" ht="15">
      <c r="B3077" s="84">
        <v>33380</v>
      </c>
      <c r="C3077" s="85">
        <v>0</v>
      </c>
      <c r="D3077" s="86">
        <v>30</v>
      </c>
      <c r="E3077" s="87">
        <v>10</v>
      </c>
      <c r="F3077" s="96">
        <f t="shared" si="520"/>
        <v>20</v>
      </c>
      <c r="G3077" s="96"/>
      <c r="H3077" s="74">
        <f t="shared" si="521"/>
        <v>142</v>
      </c>
      <c r="I3077" s="53">
        <f t="shared" si="519"/>
        <v>0.97565396220835066</v>
      </c>
      <c r="J3077" s="53">
        <f t="shared" si="522"/>
        <v>0.35267761507084294</v>
      </c>
      <c r="K3077" s="53">
        <f t="shared" si="523"/>
        <v>1.9668607920935126</v>
      </c>
      <c r="L3077" s="53">
        <f t="shared" si="524"/>
        <v>39.746051111332555</v>
      </c>
      <c r="M3077" s="93">
        <f t="shared" si="525"/>
        <v>6.2921672494276626</v>
      </c>
      <c r="N3077" s="53">
        <f t="shared" si="526"/>
        <v>30.217456521521026</v>
      </c>
      <c r="O3077">
        <f t="shared" si="527"/>
        <v>1.0926186229103982</v>
      </c>
      <c r="P3077" s="53">
        <f t="shared" si="528"/>
        <v>17.596754482591379</v>
      </c>
      <c r="Q3077" s="53">
        <v>0.2</v>
      </c>
      <c r="R3077" s="53">
        <f t="shared" si="529"/>
        <v>9.8572021054150341</v>
      </c>
    </row>
    <row r="3078" spans="2:18" ht="15">
      <c r="B3078" s="84">
        <v>33381</v>
      </c>
      <c r="C3078" s="85">
        <v>0</v>
      </c>
      <c r="D3078" s="86">
        <v>29</v>
      </c>
      <c r="E3078" s="87">
        <v>12</v>
      </c>
      <c r="F3078" s="96">
        <f t="shared" si="520"/>
        <v>20.5</v>
      </c>
      <c r="G3078" s="96"/>
      <c r="H3078" s="74">
        <f t="shared" si="521"/>
        <v>143</v>
      </c>
      <c r="I3078" s="53">
        <f t="shared" si="519"/>
        <v>0.975264242020903</v>
      </c>
      <c r="J3078" s="53">
        <f t="shared" si="522"/>
        <v>0.35615811069714032</v>
      </c>
      <c r="K3078" s="53">
        <f t="shared" si="523"/>
        <v>1.9713607176040358</v>
      </c>
      <c r="L3078" s="53">
        <f t="shared" si="524"/>
        <v>39.871775513211347</v>
      </c>
      <c r="M3078" s="93">
        <f t="shared" si="525"/>
        <v>5.8964182768318212</v>
      </c>
      <c r="N3078" s="53">
        <f t="shared" si="526"/>
        <v>27.947242126720656</v>
      </c>
      <c r="O3078">
        <f t="shared" si="527"/>
        <v>1.1231778894918711</v>
      </c>
      <c r="P3078" s="53">
        <f t="shared" si="528"/>
        <v>18.150673095156183</v>
      </c>
      <c r="Q3078" s="53">
        <v>0.2</v>
      </c>
      <c r="R3078" s="53">
        <f t="shared" si="529"/>
        <v>9.3565771264597668</v>
      </c>
    </row>
    <row r="3079" spans="2:18" ht="15">
      <c r="B3079" s="84">
        <v>33382</v>
      </c>
      <c r="C3079" s="85">
        <v>0</v>
      </c>
      <c r="D3079" s="86">
        <v>22</v>
      </c>
      <c r="E3079" s="87">
        <v>9</v>
      </c>
      <c r="F3079" s="96">
        <f t="shared" si="520"/>
        <v>15.5</v>
      </c>
      <c r="G3079" s="96"/>
      <c r="H3079" s="74">
        <f t="shared" si="521"/>
        <v>144</v>
      </c>
      <c r="I3079" s="53">
        <f t="shared" si="519"/>
        <v>0.97488184154220159</v>
      </c>
      <c r="J3079" s="53">
        <f t="shared" si="522"/>
        <v>0.35953689665554506</v>
      </c>
      <c r="K3079" s="53">
        <f t="shared" si="523"/>
        <v>1.9757485517958431</v>
      </c>
      <c r="L3079" s="53">
        <f t="shared" si="524"/>
        <v>39.993511521528674</v>
      </c>
      <c r="M3079" s="93">
        <f t="shared" si="525"/>
        <v>4.4968139656159858</v>
      </c>
      <c r="N3079" s="53">
        <f t="shared" si="526"/>
        <v>24.51377160104435</v>
      </c>
      <c r="O3079">
        <f t="shared" si="527"/>
        <v>0.84852650924855288</v>
      </c>
      <c r="P3079" s="53">
        <f t="shared" si="528"/>
        <v>13.249293405289498</v>
      </c>
      <c r="Q3079" s="53">
        <v>0.2</v>
      </c>
      <c r="R3079" s="53">
        <f t="shared" si="529"/>
        <v>8.3169225505617863</v>
      </c>
    </row>
    <row r="3080" spans="2:18" ht="15">
      <c r="B3080" s="84">
        <v>33383</v>
      </c>
      <c r="C3080" s="85">
        <v>0</v>
      </c>
      <c r="D3080" s="86">
        <v>24</v>
      </c>
      <c r="E3080" s="87">
        <v>6</v>
      </c>
      <c r="F3080" s="96">
        <f t="shared" si="520"/>
        <v>15</v>
      </c>
      <c r="G3080" s="96"/>
      <c r="H3080" s="74">
        <f t="shared" si="521"/>
        <v>145</v>
      </c>
      <c r="I3080" s="53">
        <f t="shared" si="519"/>
        <v>0.97450687393070012</v>
      </c>
      <c r="J3080" s="53">
        <f t="shared" si="522"/>
        <v>0.36281282319723712</v>
      </c>
      <c r="K3080" s="53">
        <f t="shared" si="523"/>
        <v>1.9800213848546073</v>
      </c>
      <c r="L3080" s="53">
        <f t="shared" si="524"/>
        <v>40.111229338611665</v>
      </c>
      <c r="M3080" s="93">
        <f t="shared" si="525"/>
        <v>5.2272773350824666</v>
      </c>
      <c r="N3080" s="53">
        <f t="shared" si="526"/>
        <v>28.930180712402326</v>
      </c>
      <c r="O3080">
        <f t="shared" si="527"/>
        <v>0.8245943710158492</v>
      </c>
      <c r="P3080" s="53">
        <f t="shared" si="528"/>
        <v>12.831038046583151</v>
      </c>
      <c r="Q3080" s="53">
        <v>0.2</v>
      </c>
      <c r="R3080" s="53">
        <f t="shared" si="529"/>
        <v>9.2928034092649749</v>
      </c>
    </row>
    <row r="3081" spans="2:18" ht="15">
      <c r="B3081" s="84">
        <v>33384</v>
      </c>
      <c r="C3081" s="85">
        <v>0</v>
      </c>
      <c r="D3081" s="86">
        <v>26</v>
      </c>
      <c r="E3081" s="87">
        <v>6</v>
      </c>
      <c r="F3081" s="96">
        <f t="shared" si="520"/>
        <v>16</v>
      </c>
      <c r="G3081" s="96"/>
      <c r="H3081" s="74">
        <f t="shared" si="521"/>
        <v>146</v>
      </c>
      <c r="I3081" s="53">
        <f t="shared" si="519"/>
        <v>0.97413945014534753</v>
      </c>
      <c r="J3081" s="53">
        <f t="shared" si="522"/>
        <v>0.36598476899265636</v>
      </c>
      <c r="K3081" s="53">
        <f t="shared" si="523"/>
        <v>1.9841763184310419</v>
      </c>
      <c r="L3081" s="53">
        <f t="shared" si="524"/>
        <v>40.224900007658086</v>
      </c>
      <c r="M3081" s="93">
        <f t="shared" si="525"/>
        <v>5.6941138306193375</v>
      </c>
      <c r="N3081" s="53">
        <f t="shared" si="526"/>
        <v>30.581507673786803</v>
      </c>
      <c r="O3081">
        <f t="shared" si="527"/>
        <v>0.87306160859956128</v>
      </c>
      <c r="P3081" s="53">
        <f t="shared" si="528"/>
        <v>13.679665048200096</v>
      </c>
      <c r="Q3081" s="53">
        <v>0.2</v>
      </c>
      <c r="R3081" s="53">
        <f t="shared" si="529"/>
        <v>9.7260705149433822</v>
      </c>
    </row>
    <row r="3082" spans="2:18" ht="15">
      <c r="B3082" s="84">
        <v>33385</v>
      </c>
      <c r="C3082" s="85">
        <v>0</v>
      </c>
      <c r="D3082" s="86">
        <v>24</v>
      </c>
      <c r="E3082" s="87">
        <v>9</v>
      </c>
      <c r="F3082" s="96">
        <f t="shared" si="520"/>
        <v>16.5</v>
      </c>
      <c r="G3082" s="96"/>
      <c r="H3082" s="74">
        <f t="shared" si="521"/>
        <v>147</v>
      </c>
      <c r="I3082" s="53">
        <f t="shared" ref="I3082:I3145" si="530">1+0.0334*COS($I$7*H3082-0.0552)</f>
        <v>0.97377967891275308</v>
      </c>
      <c r="J3082" s="53">
        <f t="shared" si="522"/>
        <v>0.36905164217237768</v>
      </c>
      <c r="K3082" s="53">
        <f t="shared" si="523"/>
        <v>1.98821047175171</v>
      </c>
      <c r="L3082" s="53">
        <f t="shared" si="524"/>
        <v>40.334495434154263</v>
      </c>
      <c r="M3082" s="93">
        <f t="shared" si="525"/>
        <v>5.0178289361718926</v>
      </c>
      <c r="N3082" s="53">
        <f t="shared" si="526"/>
        <v>26.556520946006955</v>
      </c>
      <c r="O3082">
        <f t="shared" si="527"/>
        <v>0.89821237770744478</v>
      </c>
      <c r="P3082" s="53">
        <f t="shared" si="528"/>
        <v>14.122457624351155</v>
      </c>
      <c r="Q3082" s="53">
        <v>0.2</v>
      </c>
      <c r="R3082" s="53">
        <f t="shared" si="529"/>
        <v>8.835391723290293</v>
      </c>
    </row>
    <row r="3083" spans="2:18" ht="15">
      <c r="B3083" s="84">
        <v>33386</v>
      </c>
      <c r="C3083" s="85">
        <v>0</v>
      </c>
      <c r="D3083" s="86">
        <v>28</v>
      </c>
      <c r="E3083" s="87">
        <v>6</v>
      </c>
      <c r="F3083" s="96">
        <f t="shared" si="520"/>
        <v>17</v>
      </c>
      <c r="G3083" s="96"/>
      <c r="H3083" s="74">
        <f t="shared" si="521"/>
        <v>148</v>
      </c>
      <c r="I3083" s="53">
        <f t="shared" si="530"/>
        <v>0.97342766669501279</v>
      </c>
      <c r="J3083" s="53">
        <f t="shared" si="522"/>
        <v>0.37201238136626164</v>
      </c>
      <c r="K3083" s="53">
        <f t="shared" si="523"/>
        <v>1.9921209879399151</v>
      </c>
      <c r="L3083" s="53">
        <f t="shared" si="524"/>
        <v>40.439988408737037</v>
      </c>
      <c r="M3083" s="93">
        <f t="shared" si="525"/>
        <v>6.1816025778142256</v>
      </c>
      <c r="N3083" s="53">
        <f t="shared" si="526"/>
        <v>32.245661023100894</v>
      </c>
      <c r="O3083">
        <f t="shared" si="527"/>
        <v>0.92399173474224472</v>
      </c>
      <c r="P3083" s="53">
        <f t="shared" si="528"/>
        <v>14.577982189385189</v>
      </c>
      <c r="Q3083" s="53">
        <v>0.2</v>
      </c>
      <c r="R3083" s="53">
        <f t="shared" si="529"/>
        <v>10.163297137142985</v>
      </c>
    </row>
    <row r="3084" spans="2:18" ht="15">
      <c r="B3084" s="84">
        <v>33387</v>
      </c>
      <c r="C3084" s="85">
        <v>0</v>
      </c>
      <c r="D3084" s="86">
        <v>26</v>
      </c>
      <c r="E3084" s="87">
        <v>9</v>
      </c>
      <c r="F3084" s="96">
        <f t="shared" si="520"/>
        <v>17.5</v>
      </c>
      <c r="G3084" s="96"/>
      <c r="H3084" s="74">
        <f t="shared" si="521"/>
        <v>149</v>
      </c>
      <c r="I3084" s="53">
        <f t="shared" si="530"/>
        <v>0.97308351765820522</v>
      </c>
      <c r="J3084" s="53">
        <f t="shared" si="522"/>
        <v>0.37486595673797907</v>
      </c>
      <c r="K3084" s="53">
        <f t="shared" si="523"/>
        <v>1.9959050405266516</v>
      </c>
      <c r="L3084" s="53">
        <f t="shared" si="524"/>
        <v>40.541352631382395</v>
      </c>
      <c r="M3084" s="93">
        <f t="shared" si="525"/>
        <v>5.5258217835922805</v>
      </c>
      <c r="N3084" s="53">
        <f t="shared" si="526"/>
        <v>28.416567447782359</v>
      </c>
      <c r="O3084">
        <f t="shared" si="527"/>
        <v>0.95041280970568121</v>
      </c>
      <c r="P3084" s="53">
        <f t="shared" si="528"/>
        <v>15.046556310891852</v>
      </c>
      <c r="Q3084" s="53">
        <v>0.2</v>
      </c>
      <c r="R3084" s="53">
        <f t="shared" si="529"/>
        <v>9.3138623418478836</v>
      </c>
    </row>
    <row r="3085" spans="2:18" ht="15">
      <c r="B3085" s="84">
        <v>33388</v>
      </c>
      <c r="C3085" s="85">
        <v>0.6</v>
      </c>
      <c r="D3085" s="86">
        <v>26</v>
      </c>
      <c r="E3085" s="87">
        <v>13</v>
      </c>
      <c r="F3085" s="96">
        <f t="shared" si="520"/>
        <v>19.5</v>
      </c>
      <c r="G3085" s="96"/>
      <c r="H3085" s="74">
        <f t="shared" si="521"/>
        <v>150</v>
      </c>
      <c r="I3085" s="53">
        <f t="shared" si="530"/>
        <v>0.97274733364156707</v>
      </c>
      <c r="J3085" s="53">
        <f t="shared" si="522"/>
        <v>0.37761137101192943</v>
      </c>
      <c r="K3085" s="53">
        <f t="shared" si="523"/>
        <v>1.9995598401291379</v>
      </c>
      <c r="L3085" s="53">
        <f t="shared" si="524"/>
        <v>40.638562736788892</v>
      </c>
      <c r="M3085" s="93">
        <f t="shared" si="525"/>
        <v>5.1182125970624179</v>
      </c>
      <c r="N3085" s="53">
        <f t="shared" si="526"/>
        <v>24.909151690470932</v>
      </c>
      <c r="O3085">
        <f t="shared" si="527"/>
        <v>1.0627844323448907</v>
      </c>
      <c r="P3085" s="53">
        <f t="shared" si="528"/>
        <v>17.057933627510408</v>
      </c>
      <c r="Q3085" s="53">
        <v>0.2</v>
      </c>
      <c r="R3085" s="53">
        <f t="shared" si="529"/>
        <v>8.6068798065129553</v>
      </c>
    </row>
    <row r="3086" spans="2:18" ht="15">
      <c r="B3086" s="84">
        <v>33389</v>
      </c>
      <c r="C3086" s="85">
        <v>0</v>
      </c>
      <c r="D3086" s="86">
        <v>27</v>
      </c>
      <c r="E3086" s="87">
        <v>10</v>
      </c>
      <c r="F3086" s="96">
        <f t="shared" si="520"/>
        <v>18.5</v>
      </c>
      <c r="G3086" s="96"/>
      <c r="H3086" s="74">
        <f t="shared" si="521"/>
        <v>151</v>
      </c>
      <c r="I3086" s="53">
        <f t="shared" si="530"/>
        <v>0.97241921412735777</v>
      </c>
      <c r="J3086" s="53">
        <f t="shared" si="522"/>
        <v>0.38024766048951475</v>
      </c>
      <c r="K3086" s="53">
        <f t="shared" si="523"/>
        <v>2.0030826412720568</v>
      </c>
      <c r="L3086" s="53">
        <f t="shared" si="524"/>
        <v>40.731594320810181</v>
      </c>
      <c r="M3086" s="93">
        <f t="shared" si="525"/>
        <v>5.7090253167750964</v>
      </c>
      <c r="N3086" s="53">
        <f t="shared" si="526"/>
        <v>28.549913166366501</v>
      </c>
      <c r="O3086">
        <f t="shared" si="527"/>
        <v>1.0052337064307559</v>
      </c>
      <c r="P3086" s="53">
        <f t="shared" si="528"/>
        <v>16.024156693524468</v>
      </c>
      <c r="Q3086" s="53">
        <v>0.2</v>
      </c>
      <c r="R3086" s="53">
        <f t="shared" si="529"/>
        <v>9.3965521321812684</v>
      </c>
    </row>
    <row r="3087" spans="2:18" ht="15">
      <c r="B3087" s="84">
        <v>33390</v>
      </c>
      <c r="C3087" s="85">
        <v>0</v>
      </c>
      <c r="D3087" s="86">
        <v>27</v>
      </c>
      <c r="E3087" s="87">
        <v>10</v>
      </c>
      <c r="F3087" s="96">
        <f t="shared" ref="F3087:F3150" si="531">0.5*(D3087+E3087)</f>
        <v>18.5</v>
      </c>
      <c r="G3087" s="96"/>
      <c r="H3087" s="74">
        <f t="shared" ref="H3087:H3150" si="532">B3087-DATE(YEAR(B3087),1,0)</f>
        <v>152</v>
      </c>
      <c r="I3087" s="53">
        <f t="shared" si="530"/>
        <v>0.97209925621142024</v>
      </c>
      <c r="J3087" s="53">
        <f t="shared" ref="J3087:J3150" si="533">ASIN(0.39785*SIN(4.869+$I$7*H3087+0.03345*SIN(6.224+$I$7*H3087)))</f>
        <v>0.382773896051676</v>
      </c>
      <c r="K3087" s="53">
        <f t="shared" ref="K3087:K3150" si="534">ACOS(-TAN(J3087)*TAN($E$7*$I$8))</f>
        <v>2.0064707493242668</v>
      </c>
      <c r="L3087" s="53">
        <f t="shared" ref="L3087:L3150" si="535">117.5*I3087*((K3087*SIN($E$7*$I$8)*SIN(J3087)+COS($E$7*$I$8)*COS(J3087)*SIN(K3087))/PI())</f>
        <v>40.820423967777174</v>
      </c>
      <c r="M3087" s="93">
        <f t="shared" ref="M3087:M3150" si="536">0.0023*L3087/2.456*(0.5*(D3087+E3087)+17.8)*SQRT(D3087-E3087)</f>
        <v>5.7214758655903601</v>
      </c>
      <c r="N3087" s="53">
        <f t="shared" ref="N3087:N3150" si="537">0.17*L3087*SQRT(D3087-E3087)</f>
        <v>28.612176349278812</v>
      </c>
      <c r="O3087">
        <f t="shared" ref="O3087:O3150" si="538">5336/(F3087+273.15)^2*EXP(21.07-5336/(F3087+273.15))</f>
        <v>1.0052337064307559</v>
      </c>
      <c r="P3087" s="53">
        <f t="shared" ref="P3087:P3150" si="539">EXP(21.07-5336/(F3087+273.15))</f>
        <v>16.024156693524468</v>
      </c>
      <c r="Q3087" s="53">
        <v>0.2</v>
      </c>
      <c r="R3087" s="53">
        <f t="shared" ref="R3087:R3150" si="540">(O3087*N3087*0.6+$L$8*6.43*(1+0.536*Q3087)*P3087*(1- G3087/100))/($O$7*(O3087+$L$8))</f>
        <v>9.4108736446352328</v>
      </c>
    </row>
    <row r="3088" spans="2:18" ht="15">
      <c r="B3088" s="84">
        <v>33391</v>
      </c>
      <c r="C3088" s="85">
        <v>0</v>
      </c>
      <c r="D3088" s="86">
        <v>27</v>
      </c>
      <c r="E3088" s="87">
        <v>14</v>
      </c>
      <c r="F3088" s="96">
        <f t="shared" si="531"/>
        <v>20.5</v>
      </c>
      <c r="G3088" s="96"/>
      <c r="H3088" s="74">
        <f t="shared" si="532"/>
        <v>153</v>
      </c>
      <c r="I3088" s="53">
        <f t="shared" si="530"/>
        <v>0.97178755457444954</v>
      </c>
      <c r="J3088" s="53">
        <f t="shared" si="533"/>
        <v>0.38518918414456371</v>
      </c>
      <c r="K3088" s="53">
        <f t="shared" si="534"/>
        <v>2.009721527521509</v>
      </c>
      <c r="L3088" s="53">
        <f t="shared" si="535"/>
        <v>40.905029278538173</v>
      </c>
      <c r="M3088" s="93">
        <f t="shared" si="536"/>
        <v>5.2898898815956601</v>
      </c>
      <c r="N3088" s="53">
        <f t="shared" si="537"/>
        <v>25.072480682981276</v>
      </c>
      <c r="O3088">
        <f t="shared" si="538"/>
        <v>1.1231778894918711</v>
      </c>
      <c r="P3088" s="53">
        <f t="shared" si="539"/>
        <v>18.150673095156183</v>
      </c>
      <c r="Q3088" s="53">
        <v>0.2</v>
      </c>
      <c r="R3088" s="53">
        <f t="shared" si="540"/>
        <v>8.69109004470657</v>
      </c>
    </row>
    <row r="3089" spans="2:18" ht="15">
      <c r="B3089" s="84">
        <v>33392</v>
      </c>
      <c r="C3089" s="85">
        <v>0</v>
      </c>
      <c r="D3089" s="86">
        <v>24</v>
      </c>
      <c r="E3089" s="87">
        <v>14</v>
      </c>
      <c r="F3089" s="96">
        <f t="shared" si="531"/>
        <v>19</v>
      </c>
      <c r="G3089" s="96"/>
      <c r="H3089" s="74">
        <f t="shared" si="532"/>
        <v>154</v>
      </c>
      <c r="I3089" s="53">
        <f t="shared" si="530"/>
        <v>0.97148420145397496</v>
      </c>
      <c r="J3089" s="53">
        <f t="shared" si="533"/>
        <v>0.38749266774519064</v>
      </c>
      <c r="K3089" s="53">
        <f t="shared" si="534"/>
        <v>2.0128324040434848</v>
      </c>
      <c r="L3089" s="53">
        <f t="shared" si="535"/>
        <v>40.985388899033893</v>
      </c>
      <c r="M3089" s="93">
        <f t="shared" si="536"/>
        <v>4.4665927078773349</v>
      </c>
      <c r="N3089" s="53">
        <f t="shared" si="537"/>
        <v>22.033220550483755</v>
      </c>
      <c r="O3089">
        <f t="shared" si="538"/>
        <v>1.0336608681468451</v>
      </c>
      <c r="P3089" s="53">
        <f t="shared" si="539"/>
        <v>16.533851613772821</v>
      </c>
      <c r="Q3089" s="53">
        <v>0.2</v>
      </c>
      <c r="R3089" s="53">
        <f t="shared" si="540"/>
        <v>7.9205577753958858</v>
      </c>
    </row>
    <row r="3090" spans="2:18" ht="15">
      <c r="B3090" s="84">
        <v>33393</v>
      </c>
      <c r="C3090" s="85">
        <v>0</v>
      </c>
      <c r="D3090" s="86">
        <v>23</v>
      </c>
      <c r="E3090" s="87">
        <v>11</v>
      </c>
      <c r="F3090" s="96">
        <f t="shared" si="531"/>
        <v>17</v>
      </c>
      <c r="G3090" s="96"/>
      <c r="H3090" s="74">
        <f t="shared" si="532"/>
        <v>155</v>
      </c>
      <c r="I3090" s="53">
        <f t="shared" si="530"/>
        <v>0.97118928661706516</v>
      </c>
      <c r="J3090" s="53">
        <f t="shared" si="533"/>
        <v>0.38968352730391004</v>
      </c>
      <c r="K3090" s="53">
        <f t="shared" si="534"/>
        <v>2.0158008791117585</v>
      </c>
      <c r="L3090" s="53">
        <f t="shared" si="535"/>
        <v>41.061482549213466</v>
      </c>
      <c r="M3090" s="93">
        <f t="shared" si="536"/>
        <v>4.6355787815208593</v>
      </c>
      <c r="N3090" s="53">
        <f t="shared" si="537"/>
        <v>24.180995163175787</v>
      </c>
      <c r="O3090">
        <f t="shared" si="538"/>
        <v>0.92399173474224472</v>
      </c>
      <c r="P3090" s="53">
        <f t="shared" si="539"/>
        <v>14.577982189385189</v>
      </c>
      <c r="Q3090" s="53">
        <v>0.2</v>
      </c>
      <c r="R3090" s="53">
        <f t="shared" si="540"/>
        <v>8.3181558116904508</v>
      </c>
    </row>
    <row r="3091" spans="2:18" ht="15">
      <c r="B3091" s="84">
        <v>33394</v>
      </c>
      <c r="C3091" s="85">
        <v>1.4</v>
      </c>
      <c r="D3091" s="86">
        <v>22</v>
      </c>
      <c r="E3091" s="87">
        <v>10</v>
      </c>
      <c r="F3091" s="96">
        <f t="shared" si="531"/>
        <v>16</v>
      </c>
      <c r="G3091" s="96"/>
      <c r="H3091" s="74">
        <f t="shared" si="532"/>
        <v>156</v>
      </c>
      <c r="I3091" s="53">
        <f t="shared" si="530"/>
        <v>0.97090289733376511</v>
      </c>
      <c r="J3091" s="53">
        <f t="shared" si="533"/>
        <v>0.39176098166056555</v>
      </c>
      <c r="K3091" s="53">
        <f t="shared" si="534"/>
        <v>2.0186245320731344</v>
      </c>
      <c r="L3091" s="53">
        <f t="shared" si="535"/>
        <v>41.133291052089184</v>
      </c>
      <c r="M3091" s="93">
        <f t="shared" si="536"/>
        <v>4.5102462636917213</v>
      </c>
      <c r="N3091" s="53">
        <f t="shared" si="537"/>
        <v>24.223282994810493</v>
      </c>
      <c r="O3091">
        <f t="shared" si="538"/>
        <v>0.87306160859956128</v>
      </c>
      <c r="P3091" s="53">
        <f t="shared" si="539"/>
        <v>13.679665048200096</v>
      </c>
      <c r="Q3091" s="53">
        <v>0.2</v>
      </c>
      <c r="R3091" s="53">
        <f t="shared" si="540"/>
        <v>8.2769106693533825</v>
      </c>
    </row>
    <row r="3092" spans="2:18" ht="15">
      <c r="B3092" s="84">
        <v>33395</v>
      </c>
      <c r="C3092" s="85">
        <v>0.2</v>
      </c>
      <c r="D3092" s="86">
        <v>14</v>
      </c>
      <c r="E3092" s="87">
        <v>11</v>
      </c>
      <c r="F3092" s="96">
        <f t="shared" si="531"/>
        <v>12.5</v>
      </c>
      <c r="G3092" s="96"/>
      <c r="H3092" s="74">
        <f t="shared" si="532"/>
        <v>157</v>
      </c>
      <c r="I3092" s="53">
        <f t="shared" si="530"/>
        <v>0.97062511835127152</v>
      </c>
      <c r="J3092" s="53">
        <f t="shared" si="533"/>
        <v>0.39372428893118894</v>
      </c>
      <c r="K3092" s="53">
        <f t="shared" si="534"/>
        <v>2.0213010284316693</v>
      </c>
      <c r="L3092" s="53">
        <f t="shared" si="535"/>
        <v>41.20079636272002</v>
      </c>
      <c r="M3092" s="93">
        <f t="shared" si="536"/>
        <v>2.0249221915175979</v>
      </c>
      <c r="N3092" s="53">
        <f t="shared" si="537"/>
        <v>12.131518344130113</v>
      </c>
      <c r="O3092">
        <f t="shared" si="538"/>
        <v>0.7135476731207917</v>
      </c>
      <c r="P3092" s="53">
        <f t="shared" si="539"/>
        <v>10.911278230138578</v>
      </c>
      <c r="Q3092" s="53">
        <v>0.2</v>
      </c>
      <c r="R3092" s="53">
        <f t="shared" si="540"/>
        <v>5.3714021575654538</v>
      </c>
    </row>
    <row r="3093" spans="2:18" ht="15">
      <c r="B3093" s="84">
        <v>33396</v>
      </c>
      <c r="C3093" s="85">
        <v>2.8</v>
      </c>
      <c r="D3093" s="86">
        <v>22</v>
      </c>
      <c r="E3093" s="87">
        <v>10</v>
      </c>
      <c r="F3093" s="96">
        <f t="shared" si="531"/>
        <v>16</v>
      </c>
      <c r="G3093" s="96"/>
      <c r="H3093" s="74">
        <f t="shared" si="532"/>
        <v>158</v>
      </c>
      <c r="I3093" s="53">
        <f t="shared" si="530"/>
        <v>0.97035603186885411</v>
      </c>
      <c r="J3093" s="53">
        <f t="shared" si="533"/>
        <v>0.39557274736216064</v>
      </c>
      <c r="K3093" s="53">
        <f t="shared" si="534"/>
        <v>2.0238281267911979</v>
      </c>
      <c r="L3093" s="53">
        <f t="shared" si="535"/>
        <v>41.26398159690806</v>
      </c>
      <c r="M3093" s="93">
        <f t="shared" si="536"/>
        <v>4.5245764212451913</v>
      </c>
      <c r="N3093" s="53">
        <f t="shared" si="537"/>
        <v>24.300246300466846</v>
      </c>
      <c r="O3093">
        <f t="shared" si="538"/>
        <v>0.87306160859956128</v>
      </c>
      <c r="P3093" s="53">
        <f t="shared" si="539"/>
        <v>13.679665048200096</v>
      </c>
      <c r="Q3093" s="53">
        <v>0.2</v>
      </c>
      <c r="R3093" s="53">
        <f t="shared" si="540"/>
        <v>8.2944520645969071</v>
      </c>
    </row>
    <row r="3094" spans="2:18" ht="15">
      <c r="B3094" s="84">
        <v>33397</v>
      </c>
      <c r="C3094" s="85">
        <v>0</v>
      </c>
      <c r="D3094" s="86">
        <v>29</v>
      </c>
      <c r="E3094" s="87">
        <v>12</v>
      </c>
      <c r="F3094" s="96">
        <f t="shared" si="531"/>
        <v>20.5</v>
      </c>
      <c r="G3094" s="96"/>
      <c r="H3094" s="74">
        <f t="shared" si="532"/>
        <v>159</v>
      </c>
      <c r="I3094" s="53">
        <f t="shared" si="530"/>
        <v>0.9700957175135323</v>
      </c>
      <c r="J3094" s="53">
        <f t="shared" si="533"/>
        <v>0.39730569614880368</v>
      </c>
      <c r="K3094" s="53">
        <f t="shared" si="534"/>
        <v>2.0262036856692989</v>
      </c>
      <c r="L3094" s="53">
        <f t="shared" si="535"/>
        <v>41.322831059388477</v>
      </c>
      <c r="M3094" s="93">
        <f t="shared" si="536"/>
        <v>6.1110069258961701</v>
      </c>
      <c r="N3094" s="53">
        <f t="shared" si="537"/>
        <v>28.964327525260181</v>
      </c>
      <c r="O3094">
        <f t="shared" si="538"/>
        <v>1.1231778894918711</v>
      </c>
      <c r="P3094" s="53">
        <f t="shared" si="539"/>
        <v>18.150673095156183</v>
      </c>
      <c r="Q3094" s="53">
        <v>0.2</v>
      </c>
      <c r="R3094" s="53">
        <f t="shared" si="540"/>
        <v>9.5920252521614344</v>
      </c>
    </row>
    <row r="3095" spans="2:18" ht="15">
      <c r="B3095" s="84">
        <v>33398</v>
      </c>
      <c r="C3095" s="85">
        <v>0</v>
      </c>
      <c r="D3095" s="86">
        <v>28</v>
      </c>
      <c r="E3095" s="87">
        <v>11</v>
      </c>
      <c r="F3095" s="96">
        <f t="shared" si="531"/>
        <v>19.5</v>
      </c>
      <c r="G3095" s="96"/>
      <c r="H3095" s="74">
        <f t="shared" si="532"/>
        <v>160</v>
      </c>
      <c r="I3095" s="53">
        <f t="shared" si="530"/>
        <v>0.96984425231651183</v>
      </c>
      <c r="J3095" s="53">
        <f t="shared" si="533"/>
        <v>0.39892251621546049</v>
      </c>
      <c r="K3095" s="53">
        <f t="shared" si="534"/>
        <v>2.028425670142993</v>
      </c>
      <c r="L3095" s="53">
        <f t="shared" si="535"/>
        <v>41.377330271291243</v>
      </c>
      <c r="M3095" s="93">
        <f t="shared" si="536"/>
        <v>5.9592997657901483</v>
      </c>
      <c r="N3095" s="53">
        <f t="shared" si="537"/>
        <v>29.002527546482145</v>
      </c>
      <c r="O3095">
        <f t="shared" si="538"/>
        <v>1.0627844323448907</v>
      </c>
      <c r="P3095" s="53">
        <f t="shared" si="539"/>
        <v>17.057933627510408</v>
      </c>
      <c r="Q3095" s="53">
        <v>0.2</v>
      </c>
      <c r="R3095" s="53">
        <f t="shared" si="540"/>
        <v>9.5515292626635748</v>
      </c>
    </row>
    <row r="3096" spans="2:18" ht="15">
      <c r="B3096" s="84">
        <v>33399</v>
      </c>
      <c r="C3096" s="85">
        <v>0</v>
      </c>
      <c r="D3096" s="86">
        <v>28</v>
      </c>
      <c r="E3096" s="87">
        <v>17</v>
      </c>
      <c r="F3096" s="96">
        <f t="shared" si="531"/>
        <v>22.5</v>
      </c>
      <c r="G3096" s="96"/>
      <c r="H3096" s="74">
        <f t="shared" si="532"/>
        <v>161</v>
      </c>
      <c r="I3096" s="53">
        <f t="shared" si="530"/>
        <v>0.96960171069039036</v>
      </c>
      <c r="J3096" s="53">
        <f t="shared" si="533"/>
        <v>0.40042263095419273</v>
      </c>
      <c r="K3096" s="53">
        <f t="shared" si="534"/>
        <v>2.0304921582861954</v>
      </c>
      <c r="L3096" s="53">
        <f t="shared" si="535"/>
        <v>41.427465996652963</v>
      </c>
      <c r="M3096" s="93">
        <f t="shared" si="536"/>
        <v>5.1854832026476512</v>
      </c>
      <c r="N3096" s="53">
        <f t="shared" si="537"/>
        <v>23.35789132343778</v>
      </c>
      <c r="O3096">
        <f t="shared" si="538"/>
        <v>1.2529627418997087</v>
      </c>
      <c r="P3096" s="53">
        <f t="shared" si="539"/>
        <v>20.524760720033569</v>
      </c>
      <c r="Q3096" s="53">
        <v>0.2</v>
      </c>
      <c r="R3096" s="53">
        <f t="shared" si="540"/>
        <v>8.3811534990628527</v>
      </c>
    </row>
    <row r="3097" spans="2:18" ht="15">
      <c r="B3097" s="84">
        <v>33400</v>
      </c>
      <c r="C3097" s="85">
        <v>0</v>
      </c>
      <c r="D3097" s="86">
        <v>29</v>
      </c>
      <c r="E3097" s="87">
        <v>17</v>
      </c>
      <c r="F3097" s="96">
        <f t="shared" si="531"/>
        <v>23</v>
      </c>
      <c r="G3097" s="96"/>
      <c r="H3097" s="74">
        <f t="shared" si="532"/>
        <v>162</v>
      </c>
      <c r="I3097" s="53">
        <f t="shared" si="530"/>
        <v>0.96936816440713691</v>
      </c>
      <c r="J3097" s="53">
        <f t="shared" si="533"/>
        <v>0.40180550691935146</v>
      </c>
      <c r="K3097" s="53">
        <f t="shared" si="534"/>
        <v>2.0324013473590288</v>
      </c>
      <c r="L3097" s="53">
        <f t="shared" si="535"/>
        <v>41.473226267759372</v>
      </c>
      <c r="M3097" s="93">
        <f t="shared" si="536"/>
        <v>5.489314085546134</v>
      </c>
      <c r="N3097" s="53">
        <f t="shared" si="537"/>
        <v>24.423469916850195</v>
      </c>
      <c r="O3097">
        <f t="shared" si="538"/>
        <v>1.2873721991508951</v>
      </c>
      <c r="P3097" s="53">
        <f t="shared" si="539"/>
        <v>21.159810760487982</v>
      </c>
      <c r="Q3097" s="53">
        <v>0.2</v>
      </c>
      <c r="R3097" s="53">
        <f t="shared" si="540"/>
        <v>8.6506071114967931</v>
      </c>
    </row>
    <row r="3098" spans="2:18" ht="15">
      <c r="B3098" s="84">
        <v>33401</v>
      </c>
      <c r="C3098" s="85">
        <v>0</v>
      </c>
      <c r="D3098" s="86">
        <v>29</v>
      </c>
      <c r="E3098" s="87">
        <v>16</v>
      </c>
      <c r="F3098" s="96">
        <f t="shared" si="531"/>
        <v>22.5</v>
      </c>
      <c r="G3098" s="96"/>
      <c r="H3098" s="74">
        <f t="shared" si="532"/>
        <v>163</v>
      </c>
      <c r="I3098" s="53">
        <f t="shared" si="530"/>
        <v>0.96914368257685435</v>
      </c>
      <c r="J3098" s="53">
        <f t="shared" si="533"/>
        <v>0.40307065447539192</v>
      </c>
      <c r="K3098" s="53">
        <f t="shared" si="534"/>
        <v>2.0341515597096045</v>
      </c>
      <c r="L3098" s="53">
        <f t="shared" si="535"/>
        <v>41.514600409103238</v>
      </c>
      <c r="M3098" s="93">
        <f t="shared" si="536"/>
        <v>5.649071321666483</v>
      </c>
      <c r="N3098" s="53">
        <f t="shared" si="537"/>
        <v>25.446113477421406</v>
      </c>
      <c r="O3098">
        <f t="shared" si="538"/>
        <v>1.2529627418997087</v>
      </c>
      <c r="P3098" s="53">
        <f t="shared" si="539"/>
        <v>20.524760720033569</v>
      </c>
      <c r="Q3098" s="53">
        <v>0.2</v>
      </c>
      <c r="R3098" s="53">
        <f t="shared" si="540"/>
        <v>8.8673187145188113</v>
      </c>
    </row>
    <row r="3099" spans="2:18" ht="15">
      <c r="B3099" s="84">
        <v>33402</v>
      </c>
      <c r="C3099" s="85">
        <v>0</v>
      </c>
      <c r="D3099" s="86">
        <v>28</v>
      </c>
      <c r="E3099" s="87">
        <v>17</v>
      </c>
      <c r="F3099" s="96">
        <f t="shared" si="531"/>
        <v>22.5</v>
      </c>
      <c r="G3099" s="96"/>
      <c r="H3099" s="74">
        <f t="shared" si="532"/>
        <v>164</v>
      </c>
      <c r="I3099" s="53">
        <f t="shared" si="530"/>
        <v>0.96892833162732761</v>
      </c>
      <c r="J3099" s="53">
        <f t="shared" si="533"/>
        <v>0.40421762839545172</v>
      </c>
      <c r="K3099" s="53">
        <f t="shared" si="534"/>
        <v>2.0357412483497721</v>
      </c>
      <c r="L3099" s="53">
        <f t="shared" si="535"/>
        <v>41.551579059748867</v>
      </c>
      <c r="M3099" s="93">
        <f t="shared" si="536"/>
        <v>5.2010184565771329</v>
      </c>
      <c r="N3099" s="53">
        <f t="shared" si="537"/>
        <v>23.42786952195582</v>
      </c>
      <c r="O3099">
        <f t="shared" si="538"/>
        <v>1.2529627418997087</v>
      </c>
      <c r="P3099" s="53">
        <f t="shared" si="539"/>
        <v>20.524760720033569</v>
      </c>
      <c r="Q3099" s="53">
        <v>0.2</v>
      </c>
      <c r="R3099" s="53">
        <f t="shared" si="540"/>
        <v>8.3974453317564404</v>
      </c>
    </row>
    <row r="3100" spans="2:18" ht="15">
      <c r="B3100" s="84">
        <v>33403</v>
      </c>
      <c r="C3100" s="85">
        <v>0</v>
      </c>
      <c r="D3100" s="86">
        <v>27</v>
      </c>
      <c r="E3100" s="87">
        <v>19</v>
      </c>
      <c r="F3100" s="96">
        <f t="shared" si="531"/>
        <v>23</v>
      </c>
      <c r="G3100" s="96"/>
      <c r="H3100" s="74">
        <f t="shared" si="532"/>
        <v>165</v>
      </c>
      <c r="I3100" s="53">
        <f t="shared" si="530"/>
        <v>0.96872217528436744</v>
      </c>
      <c r="J3100" s="53">
        <f t="shared" si="533"/>
        <v>0.4052460284083601</v>
      </c>
      <c r="K3100" s="53">
        <f t="shared" si="534"/>
        <v>2.0371690021676367</v>
      </c>
      <c r="L3100" s="53">
        <f t="shared" si="535"/>
        <v>41.584154193902762</v>
      </c>
      <c r="M3100" s="93">
        <f t="shared" si="536"/>
        <v>4.4939941490746005</v>
      </c>
      <c r="N3100" s="53">
        <f t="shared" si="537"/>
        <v>19.995017445882645</v>
      </c>
      <c r="O3100">
        <f t="shared" si="538"/>
        <v>1.2873721991508951</v>
      </c>
      <c r="P3100" s="53">
        <f t="shared" si="539"/>
        <v>21.159810760487982</v>
      </c>
      <c r="Q3100" s="53">
        <v>0.2</v>
      </c>
      <c r="R3100" s="53">
        <f t="shared" si="540"/>
        <v>7.6182442555185546</v>
      </c>
    </row>
    <row r="3101" spans="2:18" ht="15">
      <c r="B3101" s="84">
        <v>33404</v>
      </c>
      <c r="C3101" s="85">
        <v>0</v>
      </c>
      <c r="D3101" s="86">
        <v>29</v>
      </c>
      <c r="E3101" s="87">
        <v>18</v>
      </c>
      <c r="F3101" s="96">
        <f t="shared" si="531"/>
        <v>23.5</v>
      </c>
      <c r="G3101" s="96"/>
      <c r="H3101" s="74">
        <f t="shared" si="532"/>
        <v>166</v>
      </c>
      <c r="I3101" s="53">
        <f t="shared" si="530"/>
        <v>0.96852527455295245</v>
      </c>
      <c r="J3101" s="53">
        <f t="shared" si="533"/>
        <v>0.40615549969192977</v>
      </c>
      <c r="K3101" s="53">
        <f t="shared" si="534"/>
        <v>2.0384335507413596</v>
      </c>
      <c r="L3101" s="53">
        <f t="shared" si="535"/>
        <v>41.612319139501366</v>
      </c>
      <c r="M3101" s="93">
        <f t="shared" si="536"/>
        <v>5.3378674892188087</v>
      </c>
      <c r="N3101" s="53">
        <f t="shared" si="537"/>
        <v>23.462116371182621</v>
      </c>
      <c r="O3101">
        <f t="shared" si="538"/>
        <v>1.322598302772739</v>
      </c>
      <c r="P3101" s="53">
        <f t="shared" si="539"/>
        <v>21.812269025567122</v>
      </c>
      <c r="Q3101" s="53">
        <v>0.2</v>
      </c>
      <c r="R3101" s="53">
        <f t="shared" si="540"/>
        <v>8.4473090548675795</v>
      </c>
    </row>
    <row r="3102" spans="2:18" ht="15">
      <c r="B3102" s="84">
        <v>33405</v>
      </c>
      <c r="C3102" s="85">
        <v>0</v>
      </c>
      <c r="D3102" s="86">
        <v>28</v>
      </c>
      <c r="E3102" s="87">
        <v>18</v>
      </c>
      <c r="F3102" s="96">
        <f t="shared" si="531"/>
        <v>23</v>
      </c>
      <c r="G3102" s="96"/>
      <c r="H3102" s="74">
        <f t="shared" si="532"/>
        <v>167</v>
      </c>
      <c r="I3102" s="53">
        <f t="shared" si="530"/>
        <v>0.96833768769917694</v>
      </c>
      <c r="J3102" s="53">
        <f t="shared" si="533"/>
        <v>0.40694573331055683</v>
      </c>
      <c r="K3102" s="53">
        <f t="shared" si="534"/>
        <v>2.0395337687208768</v>
      </c>
      <c r="L3102" s="53">
        <f t="shared" si="535"/>
        <v>41.636068594638665</v>
      </c>
      <c r="M3102" s="93">
        <f t="shared" si="536"/>
        <v>5.0307108022924165</v>
      </c>
      <c r="N3102" s="53">
        <f t="shared" si="537"/>
        <v>22.383017627590899</v>
      </c>
      <c r="O3102">
        <f t="shared" si="538"/>
        <v>1.2873721991508951</v>
      </c>
      <c r="P3102" s="53">
        <f t="shared" si="539"/>
        <v>21.159810760487982</v>
      </c>
      <c r="Q3102" s="53">
        <v>0.2</v>
      </c>
      <c r="R3102" s="53">
        <f t="shared" si="540"/>
        <v>8.1749359449579266</v>
      </c>
    </row>
    <row r="3103" spans="2:18" ht="15">
      <c r="B3103" s="84">
        <v>33406</v>
      </c>
      <c r="C3103" s="85">
        <v>9.8000000000000007</v>
      </c>
      <c r="D3103" s="86">
        <v>25</v>
      </c>
      <c r="E3103" s="87">
        <v>11</v>
      </c>
      <c r="F3103" s="96">
        <f t="shared" si="531"/>
        <v>18</v>
      </c>
      <c r="G3103" s="96"/>
      <c r="H3103" s="74">
        <f t="shared" si="532"/>
        <v>168</v>
      </c>
      <c r="I3103" s="53">
        <f t="shared" si="530"/>
        <v>0.96815947023300886</v>
      </c>
      <c r="J3103" s="53">
        <f t="shared" si="533"/>
        <v>0.40761646659536283</v>
      </c>
      <c r="K3103" s="53">
        <f t="shared" si="534"/>
        <v>2.0404686797466649</v>
      </c>
      <c r="L3103" s="53">
        <f t="shared" si="535"/>
        <v>41.655398641672008</v>
      </c>
      <c r="M3103" s="93">
        <f t="shared" si="536"/>
        <v>5.2253792102574597</v>
      </c>
      <c r="N3103" s="53">
        <f t="shared" si="537"/>
        <v>26.496239104526296</v>
      </c>
      <c r="O3103">
        <f t="shared" si="538"/>
        <v>0.97748894673792364</v>
      </c>
      <c r="P3103" s="53">
        <f t="shared" si="539"/>
        <v>15.528504174899853</v>
      </c>
      <c r="Q3103" s="53">
        <v>0.2</v>
      </c>
      <c r="R3103" s="53">
        <f t="shared" si="540"/>
        <v>8.8991312887339031</v>
      </c>
    </row>
    <row r="3104" spans="2:18" ht="15">
      <c r="B3104" s="84">
        <v>33407</v>
      </c>
      <c r="C3104" s="85">
        <v>16.8</v>
      </c>
      <c r="D3104" s="86">
        <v>25</v>
      </c>
      <c r="E3104" s="87">
        <v>10</v>
      </c>
      <c r="F3104" s="96">
        <f t="shared" si="531"/>
        <v>17.5</v>
      </c>
      <c r="G3104" s="96"/>
      <c r="H3104" s="74">
        <f t="shared" si="532"/>
        <v>169</v>
      </c>
      <c r="I3104" s="53">
        <f t="shared" si="530"/>
        <v>0.96799067489186363</v>
      </c>
      <c r="J3104" s="53">
        <f t="shared" si="533"/>
        <v>0.40816748346531739</v>
      </c>
      <c r="K3104" s="53">
        <f t="shared" si="534"/>
        <v>2.041237459877554</v>
      </c>
      <c r="L3104" s="53">
        <f t="shared" si="535"/>
        <v>41.670306758860512</v>
      </c>
      <c r="M3104" s="93">
        <f t="shared" si="536"/>
        <v>5.3351484240890512</v>
      </c>
      <c r="N3104" s="53">
        <f t="shared" si="537"/>
        <v>27.436028698431592</v>
      </c>
      <c r="O3104">
        <f t="shared" si="538"/>
        <v>0.95041280970568121</v>
      </c>
      <c r="P3104" s="53">
        <f t="shared" si="539"/>
        <v>15.046556310891852</v>
      </c>
      <c r="Q3104" s="53">
        <v>0.2</v>
      </c>
      <c r="R3104" s="53">
        <f t="shared" si="540"/>
        <v>9.0891107954319974</v>
      </c>
    </row>
    <row r="3105" spans="2:18" ht="15">
      <c r="B3105" s="84">
        <v>33408</v>
      </c>
      <c r="C3105" s="85">
        <v>0</v>
      </c>
      <c r="D3105" s="86">
        <v>23</v>
      </c>
      <c r="E3105" s="87">
        <v>12</v>
      </c>
      <c r="F3105" s="96">
        <f t="shared" si="531"/>
        <v>17.5</v>
      </c>
      <c r="G3105" s="96"/>
      <c r="H3105" s="74">
        <f t="shared" si="532"/>
        <v>170</v>
      </c>
      <c r="I3105" s="53">
        <f t="shared" si="530"/>
        <v>0.96783135162499845</v>
      </c>
      <c r="J3105" s="53">
        <f t="shared" si="533"/>
        <v>0.40859861468800307</v>
      </c>
      <c r="K3105" s="53">
        <f t="shared" si="534"/>
        <v>2.0418394405028018</v>
      </c>
      <c r="L3105" s="53">
        <f t="shared" si="535"/>
        <v>41.68079182940884</v>
      </c>
      <c r="M3105" s="93">
        <f t="shared" si="536"/>
        <v>4.5698977436994523</v>
      </c>
      <c r="N3105" s="53">
        <f t="shared" si="537"/>
        <v>23.500723068720227</v>
      </c>
      <c r="O3105">
        <f t="shared" si="538"/>
        <v>0.95041280970568121</v>
      </c>
      <c r="P3105" s="53">
        <f t="shared" si="539"/>
        <v>15.046556310891852</v>
      </c>
      <c r="Q3105" s="53">
        <v>0.2</v>
      </c>
      <c r="R3105" s="53">
        <f t="shared" si="540"/>
        <v>8.1870903230310894</v>
      </c>
    </row>
    <row r="3106" spans="2:18" ht="15">
      <c r="B3106" s="84">
        <v>33409</v>
      </c>
      <c r="C3106" s="85">
        <v>0</v>
      </c>
      <c r="D3106" s="86">
        <v>21</v>
      </c>
      <c r="E3106" s="87">
        <v>13</v>
      </c>
      <c r="F3106" s="96">
        <f t="shared" si="531"/>
        <v>17</v>
      </c>
      <c r="G3106" s="96"/>
      <c r="H3106" s="74">
        <f t="shared" si="532"/>
        <v>171</v>
      </c>
      <c r="I3106" s="53">
        <f t="shared" si="530"/>
        <v>0.96768154757873115</v>
      </c>
      <c r="J3106" s="53">
        <f t="shared" si="533"/>
        <v>0.4089097380789154</v>
      </c>
      <c r="K3106" s="53">
        <f t="shared" si="534"/>
        <v>2.0422741107171487</v>
      </c>
      <c r="L3106" s="53">
        <f t="shared" si="535"/>
        <v>41.686854147808901</v>
      </c>
      <c r="M3106" s="93">
        <f t="shared" si="536"/>
        <v>3.8425792550980269</v>
      </c>
      <c r="N3106" s="53">
        <f t="shared" si="537"/>
        <v>20.044398932890161</v>
      </c>
      <c r="O3106">
        <f t="shared" si="538"/>
        <v>0.92399173474224472</v>
      </c>
      <c r="P3106" s="53">
        <f t="shared" si="539"/>
        <v>14.577982189385189</v>
      </c>
      <c r="Q3106" s="53">
        <v>0.2</v>
      </c>
      <c r="R3106" s="53">
        <f t="shared" si="540"/>
        <v>7.3717304068712535</v>
      </c>
    </row>
    <row r="3107" spans="2:18" ht="15">
      <c r="B3107" s="84">
        <v>33410</v>
      </c>
      <c r="C3107" s="85">
        <v>0</v>
      </c>
      <c r="D3107" s="86">
        <v>29</v>
      </c>
      <c r="E3107" s="87">
        <v>10</v>
      </c>
      <c r="F3107" s="96">
        <f t="shared" si="531"/>
        <v>19.5</v>
      </c>
      <c r="G3107" s="96"/>
      <c r="H3107" s="74">
        <f t="shared" si="532"/>
        <v>172</v>
      </c>
      <c r="I3107" s="53">
        <f t="shared" si="530"/>
        <v>0.96754130708248931</v>
      </c>
      <c r="J3107" s="53">
        <f t="shared" si="533"/>
        <v>0.40910077863842559</v>
      </c>
      <c r="K3107" s="53">
        <f t="shared" si="534"/>
        <v>2.0425411191413518</v>
      </c>
      <c r="L3107" s="53">
        <f t="shared" si="535"/>
        <v>41.688495423392943</v>
      </c>
      <c r="M3107" s="93">
        <f t="shared" si="536"/>
        <v>6.347479795415647</v>
      </c>
      <c r="N3107" s="53">
        <f t="shared" si="537"/>
        <v>30.891709572000718</v>
      </c>
      <c r="O3107">
        <f t="shared" si="538"/>
        <v>1.0627844323448907</v>
      </c>
      <c r="P3107" s="53">
        <f t="shared" si="539"/>
        <v>17.057933627510408</v>
      </c>
      <c r="Q3107" s="53">
        <v>0.2</v>
      </c>
      <c r="R3107" s="53">
        <f t="shared" si="540"/>
        <v>9.9875055413517142</v>
      </c>
    </row>
    <row r="3108" spans="2:18" ht="15">
      <c r="B3108" s="84">
        <v>33411</v>
      </c>
      <c r="C3108" s="85">
        <v>0</v>
      </c>
      <c r="D3108" s="86">
        <v>29</v>
      </c>
      <c r="E3108" s="87">
        <v>13</v>
      </c>
      <c r="F3108" s="96">
        <f t="shared" si="531"/>
        <v>21</v>
      </c>
      <c r="G3108" s="96"/>
      <c r="H3108" s="74">
        <f t="shared" si="532"/>
        <v>173</v>
      </c>
      <c r="I3108" s="53">
        <f t="shared" si="530"/>
        <v>0.96741067163569183</v>
      </c>
      <c r="J3108" s="53">
        <f t="shared" si="533"/>
        <v>0.40917170862578206</v>
      </c>
      <c r="K3108" s="53">
        <f t="shared" si="534"/>
        <v>2.0426402751747079</v>
      </c>
      <c r="L3108" s="53">
        <f t="shared" si="535"/>
        <v>41.685718781033387</v>
      </c>
      <c r="M3108" s="93">
        <f t="shared" si="536"/>
        <v>6.0586865537775552</v>
      </c>
      <c r="N3108" s="53">
        <f t="shared" si="537"/>
        <v>28.346288771102707</v>
      </c>
      <c r="O3108">
        <f t="shared" si="538"/>
        <v>1.1544769098420939</v>
      </c>
      <c r="P3108" s="53">
        <f t="shared" si="539"/>
        <v>18.720055663097781</v>
      </c>
      <c r="Q3108" s="53">
        <v>0.2</v>
      </c>
      <c r="R3108" s="53">
        <f t="shared" si="540"/>
        <v>9.4728508534067775</v>
      </c>
    </row>
    <row r="3109" spans="2:18" ht="15">
      <c r="B3109" s="84">
        <v>33412</v>
      </c>
      <c r="C3109" s="85">
        <v>0</v>
      </c>
      <c r="D3109" s="86">
        <v>32</v>
      </c>
      <c r="E3109" s="87">
        <v>16</v>
      </c>
      <c r="F3109" s="96">
        <f t="shared" si="531"/>
        <v>24</v>
      </c>
      <c r="G3109" s="96"/>
      <c r="H3109" s="74">
        <f t="shared" si="532"/>
        <v>174</v>
      </c>
      <c r="I3109" s="53">
        <f t="shared" si="530"/>
        <v>0.96728967989546932</v>
      </c>
      <c r="J3109" s="53">
        <f t="shared" si="533"/>
        <v>0.40912254756976801</v>
      </c>
      <c r="K3109" s="53">
        <f t="shared" si="534"/>
        <v>2.0425715496702246</v>
      </c>
      <c r="L3109" s="53">
        <f t="shared" si="535"/>
        <v>41.678528758947735</v>
      </c>
      <c r="M3109" s="93">
        <f t="shared" si="536"/>
        <v>6.5260158874352365</v>
      </c>
      <c r="N3109" s="53">
        <f t="shared" si="537"/>
        <v>28.341399556084461</v>
      </c>
      <c r="O3109">
        <f t="shared" si="538"/>
        <v>1.3586571485671137</v>
      </c>
      <c r="P3109" s="53">
        <f t="shared" si="539"/>
        <v>22.48254785226381</v>
      </c>
      <c r="Q3109" s="53">
        <v>0.2</v>
      </c>
      <c r="R3109" s="53">
        <f t="shared" si="540"/>
        <v>9.6082036196056251</v>
      </c>
    </row>
    <row r="3110" spans="2:18" ht="15">
      <c r="B3110" s="84">
        <v>33413</v>
      </c>
      <c r="C3110" s="85">
        <v>5.6</v>
      </c>
      <c r="D3110" s="86">
        <v>31</v>
      </c>
      <c r="E3110" s="87">
        <v>15</v>
      </c>
      <c r="F3110" s="96">
        <f t="shared" si="531"/>
        <v>23</v>
      </c>
      <c r="G3110" s="96"/>
      <c r="H3110" s="74">
        <f t="shared" si="532"/>
        <v>175</v>
      </c>
      <c r="I3110" s="53">
        <f t="shared" si="530"/>
        <v>0.96717836766522414</v>
      </c>
      <c r="J3110" s="53">
        <f t="shared" si="533"/>
        <v>0.4089533622158914</v>
      </c>
      <c r="K3110" s="53">
        <f t="shared" si="534"/>
        <v>2.0423350750274194</v>
      </c>
      <c r="L3110" s="53">
        <f t="shared" si="535"/>
        <v>41.666931303590367</v>
      </c>
      <c r="M3110" s="93">
        <f t="shared" si="536"/>
        <v>6.3681186213826058</v>
      </c>
      <c r="N3110" s="53">
        <f t="shared" si="537"/>
        <v>28.333513286441452</v>
      </c>
      <c r="O3110">
        <f t="shared" si="538"/>
        <v>1.2873721991508951</v>
      </c>
      <c r="P3110" s="53">
        <f t="shared" si="539"/>
        <v>21.159810760487982</v>
      </c>
      <c r="Q3110" s="53">
        <v>0.2</v>
      </c>
      <c r="R3110" s="53">
        <f t="shared" si="540"/>
        <v>9.5621182017689392</v>
      </c>
    </row>
    <row r="3111" spans="2:18" ht="15">
      <c r="B3111" s="84">
        <v>33414</v>
      </c>
      <c r="C3111" s="85">
        <v>0</v>
      </c>
      <c r="D3111" s="86">
        <v>34</v>
      </c>
      <c r="E3111" s="87">
        <v>17</v>
      </c>
      <c r="F3111" s="96">
        <f t="shared" si="531"/>
        <v>25.5</v>
      </c>
      <c r="G3111" s="96"/>
      <c r="H3111" s="74">
        <f t="shared" si="532"/>
        <v>176</v>
      </c>
      <c r="I3111" s="53">
        <f t="shared" si="530"/>
        <v>0.96707676788403607</v>
      </c>
      <c r="J3111" s="53">
        <f t="shared" si="533"/>
        <v>0.40866426641022918</v>
      </c>
      <c r="K3111" s="53">
        <f t="shared" si="534"/>
        <v>2.0419311447020565</v>
      </c>
      <c r="L3111" s="53">
        <f t="shared" si="535"/>
        <v>41.650933761636104</v>
      </c>
      <c r="M3111" s="93">
        <f t="shared" si="536"/>
        <v>6.9636441933094684</v>
      </c>
      <c r="N3111" s="53">
        <f t="shared" si="537"/>
        <v>29.194303881821163</v>
      </c>
      <c r="O3111">
        <f t="shared" si="538"/>
        <v>1.4719947804869402</v>
      </c>
      <c r="P3111" s="53">
        <f t="shared" si="539"/>
        <v>24.604553444924591</v>
      </c>
      <c r="Q3111" s="53">
        <v>0.2</v>
      </c>
      <c r="R3111" s="53">
        <f t="shared" si="540"/>
        <v>9.8724695086859278</v>
      </c>
    </row>
    <row r="3112" spans="2:18" ht="15">
      <c r="B3112" s="84">
        <v>33415</v>
      </c>
      <c r="C3112" s="85">
        <v>0</v>
      </c>
      <c r="D3112" s="86">
        <v>33</v>
      </c>
      <c r="E3112" s="87">
        <v>18</v>
      </c>
      <c r="F3112" s="96">
        <f t="shared" si="531"/>
        <v>25.5</v>
      </c>
      <c r="G3112" s="96"/>
      <c r="H3112" s="74">
        <f t="shared" si="532"/>
        <v>177</v>
      </c>
      <c r="I3112" s="53">
        <f t="shared" si="530"/>
        <v>0.96698491061691505</v>
      </c>
      <c r="J3112" s="53">
        <f t="shared" si="533"/>
        <v>0.40825542092030154</v>
      </c>
      <c r="K3112" s="53">
        <f t="shared" si="534"/>
        <v>2.0413602121365115</v>
      </c>
      <c r="L3112" s="53">
        <f t="shared" si="535"/>
        <v>41.630544869084666</v>
      </c>
      <c r="M3112" s="93">
        <f t="shared" si="536"/>
        <v>6.5380026833437439</v>
      </c>
      <c r="N3112" s="53">
        <f t="shared" si="537"/>
        <v>27.409849185155945</v>
      </c>
      <c r="O3112">
        <f t="shared" si="538"/>
        <v>1.4719947804869402</v>
      </c>
      <c r="P3112" s="53">
        <f t="shared" si="539"/>
        <v>24.604553444924591</v>
      </c>
      <c r="Q3112" s="53">
        <v>0.2</v>
      </c>
      <c r="R3112" s="53">
        <f t="shared" si="540"/>
        <v>9.4539522064992827</v>
      </c>
    </row>
    <row r="3113" spans="2:18" ht="15">
      <c r="B3113" s="84">
        <v>33416</v>
      </c>
      <c r="C3113" s="85">
        <v>1.4</v>
      </c>
      <c r="D3113" s="86">
        <v>28</v>
      </c>
      <c r="E3113" s="87">
        <v>13</v>
      </c>
      <c r="F3113" s="96">
        <f t="shared" si="531"/>
        <v>20.5</v>
      </c>
      <c r="G3113" s="96"/>
      <c r="H3113" s="74">
        <f t="shared" si="532"/>
        <v>178</v>
      </c>
      <c r="I3113" s="53">
        <f t="shared" si="530"/>
        <v>0.96690282304590414</v>
      </c>
      <c r="J3113" s="53">
        <f t="shared" si="533"/>
        <v>0.40772703319360154</v>
      </c>
      <c r="K3113" s="53">
        <f t="shared" si="534"/>
        <v>2.0406228891187692</v>
      </c>
      <c r="L3113" s="53">
        <f t="shared" si="535"/>
        <v>41.605774737537843</v>
      </c>
      <c r="M3113" s="93">
        <f t="shared" si="536"/>
        <v>5.7795961144215982</v>
      </c>
      <c r="N3113" s="53">
        <f t="shared" si="537"/>
        <v>27.393540352972028</v>
      </c>
      <c r="O3113">
        <f t="shared" si="538"/>
        <v>1.1231778894918711</v>
      </c>
      <c r="P3113" s="53">
        <f t="shared" si="539"/>
        <v>18.150673095156183</v>
      </c>
      <c r="Q3113" s="53">
        <v>0.2</v>
      </c>
      <c r="R3113" s="53">
        <f t="shared" si="540"/>
        <v>9.2283990550667401</v>
      </c>
    </row>
    <row r="3114" spans="2:18" ht="15">
      <c r="B3114" s="84">
        <v>33417</v>
      </c>
      <c r="C3114" s="85">
        <v>10</v>
      </c>
      <c r="D3114" s="86">
        <v>28</v>
      </c>
      <c r="E3114" s="87">
        <v>10</v>
      </c>
      <c r="F3114" s="96">
        <f t="shared" si="531"/>
        <v>19</v>
      </c>
      <c r="G3114" s="96"/>
      <c r="H3114" s="74">
        <f t="shared" si="532"/>
        <v>179</v>
      </c>
      <c r="I3114" s="53">
        <f t="shared" si="530"/>
        <v>0.96683052946203629</v>
      </c>
      <c r="J3114" s="53">
        <f t="shared" si="533"/>
        <v>0.40707935705464793</v>
      </c>
      <c r="K3114" s="53">
        <f t="shared" si="534"/>
        <v>2.0397199435822722</v>
      </c>
      <c r="L3114" s="53">
        <f t="shared" si="535"/>
        <v>41.576634837724463</v>
      </c>
      <c r="M3114" s="93">
        <f t="shared" si="536"/>
        <v>6.0790103096612604</v>
      </c>
      <c r="N3114" s="53">
        <f t="shared" si="537"/>
        <v>29.987102841325257</v>
      </c>
      <c r="O3114">
        <f t="shared" si="538"/>
        <v>1.0336608681468451</v>
      </c>
      <c r="P3114" s="53">
        <f t="shared" si="539"/>
        <v>16.533851613772821</v>
      </c>
      <c r="Q3114" s="53">
        <v>0.2</v>
      </c>
      <c r="R3114" s="53">
        <f t="shared" si="540"/>
        <v>9.7531386176963082</v>
      </c>
    </row>
    <row r="3115" spans="2:18" ht="15">
      <c r="B3115" s="84">
        <v>33418</v>
      </c>
      <c r="C3115" s="85">
        <v>0</v>
      </c>
      <c r="D3115" s="86">
        <v>27</v>
      </c>
      <c r="E3115" s="87">
        <v>11</v>
      </c>
      <c r="F3115" s="96">
        <f t="shared" si="531"/>
        <v>19</v>
      </c>
      <c r="G3115" s="96"/>
      <c r="H3115" s="74">
        <f t="shared" si="532"/>
        <v>180</v>
      </c>
      <c r="I3115" s="53">
        <f t="shared" si="530"/>
        <v>0.96676805125814624</v>
      </c>
      <c r="J3115" s="53">
        <f t="shared" si="533"/>
        <v>0.40631269234167094</v>
      </c>
      <c r="K3115" s="53">
        <f t="shared" si="534"/>
        <v>2.0386522968629022</v>
      </c>
      <c r="L3115" s="53">
        <f t="shared" si="535"/>
        <v>41.543137980369544</v>
      </c>
      <c r="M3115" s="93">
        <f t="shared" si="536"/>
        <v>5.7267283365773256</v>
      </c>
      <c r="N3115" s="53">
        <f t="shared" si="537"/>
        <v>28.249333826651291</v>
      </c>
      <c r="O3115">
        <f t="shared" si="538"/>
        <v>1.0336608681468451</v>
      </c>
      <c r="P3115" s="53">
        <f t="shared" si="539"/>
        <v>16.533851613772821</v>
      </c>
      <c r="Q3115" s="53">
        <v>0.2</v>
      </c>
      <c r="R3115" s="53">
        <f t="shared" si="540"/>
        <v>9.3527552466346435</v>
      </c>
    </row>
    <row r="3116" spans="2:18" ht="15">
      <c r="B3116" s="84">
        <v>33419</v>
      </c>
      <c r="C3116" s="85">
        <v>0</v>
      </c>
      <c r="D3116" s="86">
        <v>28</v>
      </c>
      <c r="E3116" s="87">
        <v>10</v>
      </c>
      <c r="F3116" s="96">
        <f t="shared" si="531"/>
        <v>19</v>
      </c>
      <c r="G3116" s="96"/>
      <c r="H3116" s="74">
        <f t="shared" si="532"/>
        <v>181</v>
      </c>
      <c r="I3116" s="53">
        <f t="shared" si="530"/>
        <v>0.96671540692253943</v>
      </c>
      <c r="J3116" s="53">
        <f t="shared" si="533"/>
        <v>0.40542738448427046</v>
      </c>
      <c r="K3116" s="53">
        <f t="shared" si="534"/>
        <v>2.0374210204332197</v>
      </c>
      <c r="L3116" s="53">
        <f t="shared" si="535"/>
        <v>41.505298294525524</v>
      </c>
      <c r="M3116" s="93">
        <f t="shared" si="536"/>
        <v>6.0685800383501132</v>
      </c>
      <c r="N3116" s="53">
        <f t="shared" si="537"/>
        <v>29.935651436814034</v>
      </c>
      <c r="O3116">
        <f t="shared" si="538"/>
        <v>1.0336608681468451</v>
      </c>
      <c r="P3116" s="53">
        <f t="shared" si="539"/>
        <v>16.533851613772821</v>
      </c>
      <c r="Q3116" s="53">
        <v>0.2</v>
      </c>
      <c r="R3116" s="53">
        <f t="shared" si="540"/>
        <v>9.7412841729397783</v>
      </c>
    </row>
    <row r="3117" spans="2:18" ht="15">
      <c r="B3117" s="84">
        <v>33420</v>
      </c>
      <c r="C3117" s="85">
        <v>0</v>
      </c>
      <c r="D3117" s="86">
        <v>30</v>
      </c>
      <c r="E3117" s="87">
        <v>11</v>
      </c>
      <c r="F3117" s="96">
        <f t="shared" si="531"/>
        <v>20.5</v>
      </c>
      <c r="G3117" s="96"/>
      <c r="H3117" s="74">
        <f t="shared" si="532"/>
        <v>182</v>
      </c>
      <c r="I3117" s="53">
        <f t="shared" si="530"/>
        <v>0.96667261203352184</v>
      </c>
      <c r="J3117" s="53">
        <f t="shared" si="533"/>
        <v>0.4044238240236096</v>
      </c>
      <c r="K3117" s="53">
        <f t="shared" si="534"/>
        <v>2.0360273321377047</v>
      </c>
      <c r="L3117" s="53">
        <f t="shared" si="535"/>
        <v>41.463131203502378</v>
      </c>
      <c r="M3117" s="93">
        <f t="shared" si="536"/>
        <v>6.4824196735298703</v>
      </c>
      <c r="N3117" s="53">
        <f t="shared" si="537"/>
        <v>30.72471179580193</v>
      </c>
      <c r="O3117">
        <f t="shared" si="538"/>
        <v>1.1231778894918711</v>
      </c>
      <c r="P3117" s="53">
        <f t="shared" si="539"/>
        <v>18.150673095156183</v>
      </c>
      <c r="Q3117" s="53">
        <v>0.2</v>
      </c>
      <c r="R3117" s="53">
        <f t="shared" si="540"/>
        <v>9.9995418457620495</v>
      </c>
    </row>
    <row r="3118" spans="2:18" ht="15">
      <c r="B3118" s="84">
        <v>33421</v>
      </c>
      <c r="C3118" s="85">
        <v>0</v>
      </c>
      <c r="D3118" s="86">
        <v>33</v>
      </c>
      <c r="E3118" s="87">
        <v>13</v>
      </c>
      <c r="F3118" s="96">
        <f t="shared" si="531"/>
        <v>23</v>
      </c>
      <c r="G3118" s="96"/>
      <c r="H3118" s="74">
        <f t="shared" si="532"/>
        <v>183</v>
      </c>
      <c r="I3118" s="53">
        <f t="shared" si="530"/>
        <v>0.96663967925478966</v>
      </c>
      <c r="J3118" s="53">
        <f t="shared" si="533"/>
        <v>0.40330244607692034</v>
      </c>
      <c r="K3118" s="53">
        <f t="shared" si="534"/>
        <v>2.0344725919560269</v>
      </c>
      <c r="L3118" s="53">
        <f t="shared" si="535"/>
        <v>41.416653398551674</v>
      </c>
      <c r="M3118" s="93">
        <f t="shared" si="536"/>
        <v>7.0770072094370642</v>
      </c>
      <c r="N3118" s="53">
        <f t="shared" si="537"/>
        <v>31.487553815901141</v>
      </c>
      <c r="O3118">
        <f t="shared" si="538"/>
        <v>1.2873721991508951</v>
      </c>
      <c r="P3118" s="53">
        <f t="shared" si="539"/>
        <v>21.159810760487982</v>
      </c>
      <c r="Q3118" s="53">
        <v>0.2</v>
      </c>
      <c r="R3118" s="53">
        <f t="shared" si="540"/>
        <v>10.297389565797539</v>
      </c>
    </row>
    <row r="3119" spans="2:18" ht="15">
      <c r="B3119" s="84">
        <v>33422</v>
      </c>
      <c r="C3119" s="85">
        <v>0</v>
      </c>
      <c r="D3119" s="86">
        <v>33</v>
      </c>
      <c r="E3119" s="87">
        <v>16</v>
      </c>
      <c r="F3119" s="96">
        <f t="shared" si="531"/>
        <v>24.5</v>
      </c>
      <c r="G3119" s="96"/>
      <c r="H3119" s="74">
        <f t="shared" si="532"/>
        <v>184</v>
      </c>
      <c r="I3119" s="53">
        <f t="shared" si="530"/>
        <v>0.966616618331682</v>
      </c>
      <c r="J3119" s="53">
        <f t="shared" si="533"/>
        <v>0.4020637297482984</v>
      </c>
      <c r="K3119" s="53">
        <f t="shared" si="534"/>
        <v>2.0327582973243699</v>
      </c>
      <c r="L3119" s="53">
        <f t="shared" si="535"/>
        <v>41.365882810476329</v>
      </c>
      <c r="M3119" s="93">
        <f t="shared" si="536"/>
        <v>6.7562638079292121</v>
      </c>
      <c r="N3119" s="53">
        <f t="shared" si="537"/>
        <v>28.994503701167694</v>
      </c>
      <c r="O3119">
        <f t="shared" si="538"/>
        <v>1.395565076951925</v>
      </c>
      <c r="P3119" s="53">
        <f t="shared" si="539"/>
        <v>23.171067686527078</v>
      </c>
      <c r="Q3119" s="53">
        <v>0.2</v>
      </c>
      <c r="R3119" s="53">
        <f t="shared" si="540"/>
        <v>9.7827122038829764</v>
      </c>
    </row>
    <row r="3120" spans="2:18" ht="15">
      <c r="B3120" s="84">
        <v>33423</v>
      </c>
      <c r="C3120" s="85">
        <v>0</v>
      </c>
      <c r="D3120" s="86">
        <v>32</v>
      </c>
      <c r="E3120" s="87">
        <v>18</v>
      </c>
      <c r="F3120" s="96">
        <f t="shared" si="531"/>
        <v>25</v>
      </c>
      <c r="G3120" s="96"/>
      <c r="H3120" s="74">
        <f t="shared" si="532"/>
        <v>185</v>
      </c>
      <c r="I3120" s="53">
        <f t="shared" si="530"/>
        <v>0.96660343608829691</v>
      </c>
      <c r="J3120" s="53">
        <f t="shared" si="533"/>
        <v>0.40070819748795422</v>
      </c>
      <c r="K3120" s="53">
        <f t="shared" si="534"/>
        <v>2.0308860780474474</v>
      </c>
      <c r="L3120" s="53">
        <f t="shared" si="535"/>
        <v>41.310838579351461</v>
      </c>
      <c r="M3120" s="93">
        <f t="shared" si="536"/>
        <v>6.1954273883061033</v>
      </c>
      <c r="N3120" s="53">
        <f t="shared" si="537"/>
        <v>26.277070735123576</v>
      </c>
      <c r="O3120">
        <f t="shared" si="538"/>
        <v>1.4333386753343602</v>
      </c>
      <c r="P3120" s="53">
        <f t="shared" si="539"/>
        <v>23.878257206163344</v>
      </c>
      <c r="Q3120" s="53">
        <v>0.2</v>
      </c>
      <c r="R3120" s="53">
        <f t="shared" si="540"/>
        <v>9.1676919743572558</v>
      </c>
    </row>
    <row r="3121" spans="2:18" ht="15">
      <c r="B3121" s="84">
        <v>33424</v>
      </c>
      <c r="C3121" s="85">
        <v>0</v>
      </c>
      <c r="D3121" s="86">
        <v>32</v>
      </c>
      <c r="E3121" s="87">
        <v>18</v>
      </c>
      <c r="F3121" s="96">
        <f t="shared" si="531"/>
        <v>25</v>
      </c>
      <c r="G3121" s="96"/>
      <c r="H3121" s="74">
        <f t="shared" si="532"/>
        <v>186</v>
      </c>
      <c r="I3121" s="53">
        <f t="shared" si="530"/>
        <v>0.96660013642547238</v>
      </c>
      <c r="J3121" s="53">
        <f t="shared" si="533"/>
        <v>0.39923641440225827</v>
      </c>
      <c r="K3121" s="53">
        <f t="shared" si="534"/>
        <v>2.0288576908360731</v>
      </c>
      <c r="L3121" s="53">
        <f t="shared" si="535"/>
        <v>41.251541022555166</v>
      </c>
      <c r="M3121" s="93">
        <f t="shared" si="536"/>
        <v>6.1865344749673987</v>
      </c>
      <c r="N3121" s="53">
        <f t="shared" si="537"/>
        <v>26.239352641084807</v>
      </c>
      <c r="O3121">
        <f t="shared" si="538"/>
        <v>1.4333386753343602</v>
      </c>
      <c r="P3121" s="53">
        <f t="shared" si="539"/>
        <v>23.878257206163344</v>
      </c>
      <c r="Q3121" s="53">
        <v>0.2</v>
      </c>
      <c r="R3121" s="53">
        <f t="shared" si="540"/>
        <v>9.1588558403423743</v>
      </c>
    </row>
    <row r="3122" spans="2:18" ht="15">
      <c r="B3122" s="84">
        <v>33425</v>
      </c>
      <c r="C3122" s="85">
        <v>0.8</v>
      </c>
      <c r="D3122" s="86">
        <v>35</v>
      </c>
      <c r="E3122" s="87">
        <v>18</v>
      </c>
      <c r="F3122" s="96">
        <f t="shared" si="531"/>
        <v>26.5</v>
      </c>
      <c r="G3122" s="96"/>
      <c r="H3122" s="74">
        <f t="shared" si="532"/>
        <v>187</v>
      </c>
      <c r="I3122" s="53">
        <f t="shared" si="530"/>
        <v>0.96660672031963157</v>
      </c>
      <c r="J3122" s="53">
        <f t="shared" si="533"/>
        <v>0.39764898751708555</v>
      </c>
      <c r="K3122" s="53">
        <f t="shared" si="534"/>
        <v>2.0266750135070062</v>
      </c>
      <c r="L3122" s="53">
        <f t="shared" si="535"/>
        <v>41.188011601317754</v>
      </c>
      <c r="M3122" s="93">
        <f t="shared" si="536"/>
        <v>7.0452837139108757</v>
      </c>
      <c r="N3122" s="53">
        <f t="shared" si="537"/>
        <v>28.86982879803778</v>
      </c>
      <c r="O3122">
        <f t="shared" si="538"/>
        <v>1.5520231192935496</v>
      </c>
      <c r="P3122" s="53">
        <f t="shared" si="539"/>
        <v>26.116256747413775</v>
      </c>
      <c r="Q3122" s="53">
        <v>0.2</v>
      </c>
      <c r="R3122" s="53">
        <f t="shared" si="540"/>
        <v>9.8381290183254713</v>
      </c>
    </row>
    <row r="3123" spans="2:18" ht="15">
      <c r="B3123" s="84">
        <v>33426</v>
      </c>
      <c r="C3123" s="85">
        <v>0</v>
      </c>
      <c r="D3123" s="86">
        <v>32</v>
      </c>
      <c r="E3123" s="87">
        <v>22</v>
      </c>
      <c r="F3123" s="96">
        <f t="shared" si="531"/>
        <v>27</v>
      </c>
      <c r="G3123" s="96"/>
      <c r="H3123" s="74">
        <f t="shared" si="532"/>
        <v>188</v>
      </c>
      <c r="I3123" s="53">
        <f t="shared" si="530"/>
        <v>0.96662318582249451</v>
      </c>
      <c r="J3123" s="53">
        <f t="shared" si="533"/>
        <v>0.39594656499710279</v>
      </c>
      <c r="K3123" s="53">
        <f t="shared" si="534"/>
        <v>2.0243400388832118</v>
      </c>
      <c r="L3123" s="53">
        <f t="shared" si="535"/>
        <v>41.120272886006703</v>
      </c>
      <c r="M3123" s="93">
        <f t="shared" si="536"/>
        <v>5.4554863772557365</v>
      </c>
      <c r="N3123" s="53">
        <f t="shared" si="537"/>
        <v>22.105732455665912</v>
      </c>
      <c r="O3123">
        <f t="shared" si="538"/>
        <v>1.5934302947383236</v>
      </c>
      <c r="P3123" s="53">
        <f t="shared" si="539"/>
        <v>26.902580791821066</v>
      </c>
      <c r="Q3123" s="53">
        <v>0.2</v>
      </c>
      <c r="R3123" s="53">
        <f t="shared" si="540"/>
        <v>8.2670772860712241</v>
      </c>
    </row>
    <row r="3124" spans="2:18" ht="15">
      <c r="B3124" s="84">
        <v>33427</v>
      </c>
      <c r="C3124" s="85">
        <v>0</v>
      </c>
      <c r="D3124" s="86">
        <v>34</v>
      </c>
      <c r="E3124" s="87">
        <v>19</v>
      </c>
      <c r="F3124" s="96">
        <f t="shared" si="531"/>
        <v>26.5</v>
      </c>
      <c r="G3124" s="96"/>
      <c r="H3124" s="74">
        <f t="shared" si="532"/>
        <v>189</v>
      </c>
      <c r="I3124" s="53">
        <f t="shared" si="530"/>
        <v>0.96664952806165383</v>
      </c>
      <c r="J3124" s="53">
        <f t="shared" si="533"/>
        <v>0.39412983532377216</v>
      </c>
      <c r="K3124" s="53">
        <f t="shared" si="534"/>
        <v>2.0218548684336888</v>
      </c>
      <c r="L3124" s="53">
        <f t="shared" si="535"/>
        <v>41.048348520370595</v>
      </c>
      <c r="M3124" s="93">
        <f t="shared" si="536"/>
        <v>6.5954513064192941</v>
      </c>
      <c r="N3124" s="53">
        <f t="shared" si="537"/>
        <v>27.026526935481243</v>
      </c>
      <c r="O3124">
        <f t="shared" si="538"/>
        <v>1.5520231192935496</v>
      </c>
      <c r="P3124" s="53">
        <f t="shared" si="539"/>
        <v>26.116256747413775</v>
      </c>
      <c r="Q3124" s="53">
        <v>0.2</v>
      </c>
      <c r="R3124" s="53">
        <f t="shared" si="540"/>
        <v>9.404864640078916</v>
      </c>
    </row>
    <row r="3125" spans="2:18" ht="15">
      <c r="B3125" s="84">
        <v>33428</v>
      </c>
      <c r="C3125" s="85">
        <v>5.8</v>
      </c>
      <c r="D3125" s="86">
        <v>31</v>
      </c>
      <c r="E3125" s="87">
        <v>17</v>
      </c>
      <c r="F3125" s="96">
        <f t="shared" si="531"/>
        <v>24</v>
      </c>
      <c r="G3125" s="96"/>
      <c r="H3125" s="74">
        <f t="shared" si="532"/>
        <v>190</v>
      </c>
      <c r="I3125" s="53">
        <f t="shared" si="530"/>
        <v>0.96668573924201728</v>
      </c>
      <c r="J3125" s="53">
        <f t="shared" si="533"/>
        <v>0.39219952643495892</v>
      </c>
      <c r="K3125" s="53">
        <f t="shared" si="534"/>
        <v>2.0192217056926434</v>
      </c>
      <c r="L3125" s="53">
        <f t="shared" si="535"/>
        <v>40.972263184969115</v>
      </c>
      <c r="M3125" s="93">
        <f t="shared" si="536"/>
        <v>6.0010842911485636</v>
      </c>
      <c r="N3125" s="53">
        <f t="shared" si="537"/>
        <v>26.061709103810571</v>
      </c>
      <c r="O3125">
        <f t="shared" si="538"/>
        <v>1.3586571485671137</v>
      </c>
      <c r="P3125" s="53">
        <f t="shared" si="539"/>
        <v>22.48254785226381</v>
      </c>
      <c r="Q3125" s="53">
        <v>0.2</v>
      </c>
      <c r="R3125" s="53">
        <f t="shared" si="540"/>
        <v>9.0754168023282222</v>
      </c>
    </row>
    <row r="3126" spans="2:18" ht="15">
      <c r="B3126" s="84">
        <v>33429</v>
      </c>
      <c r="C3126" s="85">
        <v>14.2</v>
      </c>
      <c r="D3126" s="86">
        <v>31</v>
      </c>
      <c r="E3126" s="87">
        <v>18</v>
      </c>
      <c r="F3126" s="96">
        <f t="shared" si="531"/>
        <v>24.5</v>
      </c>
      <c r="G3126" s="96"/>
      <c r="H3126" s="74">
        <f t="shared" si="532"/>
        <v>191</v>
      </c>
      <c r="I3126" s="53">
        <f t="shared" si="530"/>
        <v>0.96673180864811381</v>
      </c>
      <c r="J3126" s="53">
        <f t="shared" si="533"/>
        <v>0.390156404829125</v>
      </c>
      <c r="K3126" s="53">
        <f t="shared" si="534"/>
        <v>2.0164428494980022</v>
      </c>
      <c r="L3126" s="53">
        <f t="shared" si="535"/>
        <v>40.892042560018361</v>
      </c>
      <c r="M3126" s="93">
        <f t="shared" si="536"/>
        <v>5.8405039395500333</v>
      </c>
      <c r="N3126" s="53">
        <f t="shared" si="537"/>
        <v>25.06452055546233</v>
      </c>
      <c r="O3126">
        <f t="shared" si="538"/>
        <v>1.395565076951925</v>
      </c>
      <c r="P3126" s="53">
        <f t="shared" si="539"/>
        <v>23.171067686527078</v>
      </c>
      <c r="Q3126" s="53">
        <v>0.2</v>
      </c>
      <c r="R3126" s="53">
        <f t="shared" si="540"/>
        <v>8.863124198005</v>
      </c>
    </row>
    <row r="3127" spans="2:18" ht="15">
      <c r="B3127" s="84">
        <v>33430</v>
      </c>
      <c r="C3127" s="85">
        <v>0</v>
      </c>
      <c r="D3127" s="86">
        <v>34</v>
      </c>
      <c r="E3127" s="87">
        <v>18</v>
      </c>
      <c r="F3127" s="96">
        <f t="shared" si="531"/>
        <v>26</v>
      </c>
      <c r="G3127" s="96"/>
      <c r="H3127" s="74">
        <f t="shared" si="532"/>
        <v>192</v>
      </c>
      <c r="I3127" s="53">
        <f t="shared" si="530"/>
        <v>0.9667877226472652</v>
      </c>
      <c r="J3127" s="53">
        <f t="shared" si="533"/>
        <v>0.38800127463716422</v>
      </c>
      <c r="K3127" s="53">
        <f t="shared" si="534"/>
        <v>2.0135206870890685</v>
      </c>
      <c r="L3127" s="53">
        <f t="shared" si="535"/>
        <v>40.807713287879828</v>
      </c>
      <c r="M3127" s="93">
        <f t="shared" si="536"/>
        <v>6.6953893104576778</v>
      </c>
      <c r="N3127" s="53">
        <f t="shared" si="537"/>
        <v>27.749245035758285</v>
      </c>
      <c r="O3127">
        <f t="shared" si="538"/>
        <v>1.5115504809261888</v>
      </c>
      <c r="P3127" s="53">
        <f t="shared" si="539"/>
        <v>25.350401917786186</v>
      </c>
      <c r="Q3127" s="53">
        <v>0.2</v>
      </c>
      <c r="R3127" s="53">
        <f t="shared" si="540"/>
        <v>9.5542709188394195</v>
      </c>
    </row>
    <row r="3128" spans="2:18" ht="15">
      <c r="B3128" s="84">
        <v>33431</v>
      </c>
      <c r="C3128" s="85">
        <v>0</v>
      </c>
      <c r="D3128" s="86">
        <v>37</v>
      </c>
      <c r="E3128" s="87">
        <v>20</v>
      </c>
      <c r="F3128" s="96">
        <f t="shared" si="531"/>
        <v>28.5</v>
      </c>
      <c r="G3128" s="96"/>
      <c r="H3128" s="74">
        <f t="shared" si="532"/>
        <v>193</v>
      </c>
      <c r="I3128" s="53">
        <f t="shared" si="530"/>
        <v>0.96685346469361932</v>
      </c>
      <c r="J3128" s="53">
        <f t="shared" si="533"/>
        <v>0.38573497666500367</v>
      </c>
      <c r="K3128" s="53">
        <f t="shared" si="534"/>
        <v>2.0104576871026358</v>
      </c>
      <c r="L3128" s="53">
        <f t="shared" si="535"/>
        <v>40.719302935419954</v>
      </c>
      <c r="M3128" s="93">
        <f t="shared" si="536"/>
        <v>7.2795621808158044</v>
      </c>
      <c r="N3128" s="53">
        <f t="shared" si="537"/>
        <v>28.541297790724158</v>
      </c>
      <c r="O3128">
        <f t="shared" si="538"/>
        <v>1.7234389327377053</v>
      </c>
      <c r="P3128" s="53">
        <f t="shared" si="539"/>
        <v>29.389130538286764</v>
      </c>
      <c r="Q3128" s="53">
        <v>0.2</v>
      </c>
      <c r="R3128" s="53">
        <f t="shared" si="540"/>
        <v>9.8411584974179984</v>
      </c>
    </row>
    <row r="3129" spans="2:18" ht="15">
      <c r="B3129" s="84">
        <v>33432</v>
      </c>
      <c r="C3129" s="85">
        <v>0</v>
      </c>
      <c r="D3129" s="86">
        <v>32</v>
      </c>
      <c r="E3129" s="87">
        <v>20</v>
      </c>
      <c r="F3129" s="96">
        <f t="shared" si="531"/>
        <v>26</v>
      </c>
      <c r="G3129" s="96"/>
      <c r="H3129" s="74">
        <f t="shared" si="532"/>
        <v>194</v>
      </c>
      <c r="I3129" s="53">
        <f t="shared" si="530"/>
        <v>0.9669290153330472</v>
      </c>
      <c r="J3129" s="53">
        <f t="shared" si="533"/>
        <v>0.38335838741013006</v>
      </c>
      <c r="K3129" s="53">
        <f t="shared" si="534"/>
        <v>2.0072563925059632</v>
      </c>
      <c r="L3129" s="53">
        <f t="shared" si="535"/>
        <v>40.626839956461978</v>
      </c>
      <c r="M3129" s="93">
        <f t="shared" si="536"/>
        <v>5.772676898422854</v>
      </c>
      <c r="N3129" s="53">
        <f t="shared" si="537"/>
        <v>23.925035324890914</v>
      </c>
      <c r="O3129">
        <f t="shared" si="538"/>
        <v>1.5115504809261888</v>
      </c>
      <c r="P3129" s="53">
        <f t="shared" si="539"/>
        <v>25.350401917786186</v>
      </c>
      <c r="Q3129" s="53">
        <v>0.2</v>
      </c>
      <c r="R3129" s="53">
        <f t="shared" si="540"/>
        <v>8.6563651385799751</v>
      </c>
    </row>
    <row r="3130" spans="2:18" ht="15">
      <c r="B3130" s="84">
        <v>33433</v>
      </c>
      <c r="C3130" s="85">
        <v>10</v>
      </c>
      <c r="D3130" s="86">
        <v>24</v>
      </c>
      <c r="E3130" s="87">
        <v>16</v>
      </c>
      <c r="F3130" s="96">
        <f t="shared" si="531"/>
        <v>20</v>
      </c>
      <c r="G3130" s="96"/>
      <c r="H3130" s="74">
        <f t="shared" si="532"/>
        <v>195</v>
      </c>
      <c r="I3130" s="53">
        <f t="shared" si="530"/>
        <v>0.96701435220889898</v>
      </c>
      <c r="J3130" s="53">
        <f t="shared" si="533"/>
        <v>0.38087241805523475</v>
      </c>
      <c r="K3130" s="53">
        <f t="shared" si="534"/>
        <v>2.0039194135038811</v>
      </c>
      <c r="L3130" s="53">
        <f t="shared" si="535"/>
        <v>40.530353654546474</v>
      </c>
      <c r="M3130" s="93">
        <f t="shared" si="536"/>
        <v>4.0580431452082291</v>
      </c>
      <c r="N3130" s="53">
        <f t="shared" si="537"/>
        <v>19.488315780852773</v>
      </c>
      <c r="O3130">
        <f t="shared" si="538"/>
        <v>1.0926186229103982</v>
      </c>
      <c r="P3130" s="53">
        <f t="shared" si="539"/>
        <v>17.596754482591379</v>
      </c>
      <c r="Q3130" s="53">
        <v>0.2</v>
      </c>
      <c r="R3130" s="53">
        <f t="shared" si="540"/>
        <v>7.3772779771437289</v>
      </c>
    </row>
    <row r="3131" spans="2:18" ht="15">
      <c r="B3131" s="84">
        <v>33434</v>
      </c>
      <c r="C3131" s="85">
        <v>22.8</v>
      </c>
      <c r="D3131" s="86">
        <v>35</v>
      </c>
      <c r="E3131" s="87">
        <v>13</v>
      </c>
      <c r="F3131" s="96">
        <f t="shared" si="531"/>
        <v>24</v>
      </c>
      <c r="G3131" s="96"/>
      <c r="H3131" s="74">
        <f t="shared" si="532"/>
        <v>196</v>
      </c>
      <c r="I3131" s="53">
        <f t="shared" si="530"/>
        <v>0.96710945006862015</v>
      </c>
      <c r="J3131" s="53">
        <f t="shared" si="533"/>
        <v>0.37827801344217543</v>
      </c>
      <c r="K3131" s="53">
        <f t="shared" si="534"/>
        <v>2.0004494204558152</v>
      </c>
      <c r="L3131" s="53">
        <f t="shared" si="535"/>
        <v>40.42987414620918</v>
      </c>
      <c r="M3131" s="93">
        <f t="shared" si="536"/>
        <v>7.423171343442319</v>
      </c>
      <c r="N3131" s="53">
        <f t="shared" si="537"/>
        <v>32.237596206719751</v>
      </c>
      <c r="O3131">
        <f t="shared" si="538"/>
        <v>1.3586571485671137</v>
      </c>
      <c r="P3131" s="53">
        <f t="shared" si="539"/>
        <v>22.48254785226381</v>
      </c>
      <c r="Q3131" s="53">
        <v>0.2</v>
      </c>
      <c r="R3131" s="53">
        <f t="shared" si="540"/>
        <v>10.518784356963318</v>
      </c>
    </row>
    <row r="3132" spans="2:18" ht="15">
      <c r="B3132" s="84">
        <v>33435</v>
      </c>
      <c r="C3132" s="85">
        <v>0</v>
      </c>
      <c r="D3132" s="86">
        <v>31</v>
      </c>
      <c r="E3132" s="87">
        <v>15</v>
      </c>
      <c r="F3132" s="96">
        <f t="shared" si="531"/>
        <v>23</v>
      </c>
      <c r="G3132" s="96"/>
      <c r="H3132" s="74">
        <f t="shared" si="532"/>
        <v>197</v>
      </c>
      <c r="I3132" s="53">
        <f t="shared" si="530"/>
        <v>0.96721428077122407</v>
      </c>
      <c r="J3132" s="53">
        <f t="shared" si="533"/>
        <v>0.37557615102945135</v>
      </c>
      <c r="K3132" s="53">
        <f t="shared" si="534"/>
        <v>1.9968491368368348</v>
      </c>
      <c r="L3132" s="53">
        <f t="shared" si="535"/>
        <v>40.325432324975182</v>
      </c>
      <c r="M3132" s="93">
        <f t="shared" si="536"/>
        <v>6.1630921325336665</v>
      </c>
      <c r="N3132" s="53">
        <f t="shared" si="537"/>
        <v>27.421293980983126</v>
      </c>
      <c r="O3132">
        <f t="shared" si="538"/>
        <v>1.2873721991508951</v>
      </c>
      <c r="P3132" s="53">
        <f t="shared" si="539"/>
        <v>21.159810760487982</v>
      </c>
      <c r="Q3132" s="53">
        <v>0.2</v>
      </c>
      <c r="R3132" s="53">
        <f t="shared" si="540"/>
        <v>9.3494612220146358</v>
      </c>
    </row>
    <row r="3133" spans="2:18" ht="15">
      <c r="B3133" s="84">
        <v>33436</v>
      </c>
      <c r="C3133" s="85">
        <v>2.8</v>
      </c>
      <c r="D3133" s="86">
        <v>27</v>
      </c>
      <c r="E3133" s="87">
        <v>13</v>
      </c>
      <c r="F3133" s="96">
        <f t="shared" si="531"/>
        <v>20</v>
      </c>
      <c r="G3133" s="96"/>
      <c r="H3133" s="74">
        <f t="shared" si="532"/>
        <v>198</v>
      </c>
      <c r="I3133" s="53">
        <f t="shared" si="530"/>
        <v>0.96732881329561926</v>
      </c>
      <c r="J3133" s="53">
        <f t="shared" si="533"/>
        <v>0.37276783983636436</v>
      </c>
      <c r="K3133" s="53">
        <f t="shared" si="534"/>
        <v>1.9931213322749191</v>
      </c>
      <c r="L3133" s="53">
        <f t="shared" si="535"/>
        <v>40.217059826258478</v>
      </c>
      <c r="M3133" s="93">
        <f t="shared" si="536"/>
        <v>5.3267904002989876</v>
      </c>
      <c r="N3133" s="53">
        <f t="shared" si="537"/>
        <v>25.581338025452425</v>
      </c>
      <c r="O3133">
        <f t="shared" si="538"/>
        <v>1.0926186229103982</v>
      </c>
      <c r="P3133" s="53">
        <f t="shared" si="539"/>
        <v>17.596754482591379</v>
      </c>
      <c r="Q3133" s="53">
        <v>0.2</v>
      </c>
      <c r="R3133" s="53">
        <f t="shared" si="540"/>
        <v>8.7856137650416262</v>
      </c>
    </row>
    <row r="3134" spans="2:18" ht="15">
      <c r="B3134" s="84">
        <v>33437</v>
      </c>
      <c r="C3134" s="85">
        <v>34.799999999999997</v>
      </c>
      <c r="D3134" s="86">
        <v>32</v>
      </c>
      <c r="E3134" s="87">
        <v>12</v>
      </c>
      <c r="F3134" s="96">
        <f t="shared" si="531"/>
        <v>22</v>
      </c>
      <c r="G3134" s="96"/>
      <c r="H3134" s="74">
        <f t="shared" si="532"/>
        <v>199</v>
      </c>
      <c r="I3134" s="53">
        <f t="shared" si="530"/>
        <v>0.9674530137497892</v>
      </c>
      <c r="J3134" s="53">
        <f t="shared" si="533"/>
        <v>0.36985411937700441</v>
      </c>
      <c r="K3134" s="53">
        <f t="shared" si="534"/>
        <v>1.9892688156945499</v>
      </c>
      <c r="L3134" s="53">
        <f t="shared" si="535"/>
        <v>40.104788993343924</v>
      </c>
      <c r="M3134" s="93">
        <f t="shared" si="536"/>
        <v>6.684882516377292</v>
      </c>
      <c r="N3134" s="53">
        <f t="shared" si="537"/>
        <v>30.490191700216808</v>
      </c>
      <c r="O3134">
        <f t="shared" si="538"/>
        <v>1.2193540774631728</v>
      </c>
      <c r="P3134" s="53">
        <f t="shared" si="539"/>
        <v>19.906714554451806</v>
      </c>
      <c r="Q3134" s="53">
        <v>0.2</v>
      </c>
      <c r="R3134" s="53">
        <f t="shared" si="540"/>
        <v>10.018073268258293</v>
      </c>
    </row>
    <row r="3135" spans="2:18" ht="15">
      <c r="B3135" s="84">
        <v>33438</v>
      </c>
      <c r="C3135" s="85">
        <v>0</v>
      </c>
      <c r="D3135" s="86">
        <v>31</v>
      </c>
      <c r="E3135" s="87">
        <v>17</v>
      </c>
      <c r="F3135" s="96">
        <f t="shared" si="531"/>
        <v>24</v>
      </c>
      <c r="G3135" s="96"/>
      <c r="H3135" s="74">
        <f t="shared" si="532"/>
        <v>200</v>
      </c>
      <c r="I3135" s="53">
        <f t="shared" si="530"/>
        <v>0.96758684538082118</v>
      </c>
      <c r="J3135" s="53">
        <f t="shared" si="533"/>
        <v>0.36683605858715096</v>
      </c>
      <c r="K3135" s="53">
        <f t="shared" si="534"/>
        <v>1.985294428594524</v>
      </c>
      <c r="L3135" s="53">
        <f t="shared" si="535"/>
        <v>39.98865284461607</v>
      </c>
      <c r="M3135" s="93">
        <f t="shared" si="536"/>
        <v>5.8570178397676349</v>
      </c>
      <c r="N3135" s="53">
        <f t="shared" si="537"/>
        <v>25.436052511543405</v>
      </c>
      <c r="O3135">
        <f t="shared" si="538"/>
        <v>1.3586571485671137</v>
      </c>
      <c r="P3135" s="53">
        <f t="shared" si="539"/>
        <v>22.48254785226381</v>
      </c>
      <c r="Q3135" s="53">
        <v>0.2</v>
      </c>
      <c r="R3135" s="53">
        <f t="shared" si="540"/>
        <v>8.9291945008880607</v>
      </c>
    </row>
    <row r="3136" spans="2:18" ht="15">
      <c r="B3136" s="84">
        <v>33439</v>
      </c>
      <c r="C3136" s="85">
        <v>0</v>
      </c>
      <c r="D3136" s="86">
        <v>31</v>
      </c>
      <c r="E3136" s="87">
        <v>19</v>
      </c>
      <c r="F3136" s="96">
        <f t="shared" si="531"/>
        <v>25</v>
      </c>
      <c r="G3136" s="96"/>
      <c r="H3136" s="74">
        <f t="shared" si="532"/>
        <v>201</v>
      </c>
      <c r="I3136" s="53">
        <f t="shared" si="530"/>
        <v>0.96773026858578248</v>
      </c>
      <c r="J3136" s="53">
        <f t="shared" si="533"/>
        <v>0.36371475474710996</v>
      </c>
      <c r="K3136" s="53">
        <f t="shared" si="534"/>
        <v>1.981201038485537</v>
      </c>
      <c r="L3136" s="53">
        <f t="shared" si="535"/>
        <v>39.868685042185774</v>
      </c>
      <c r="M3136" s="93">
        <f t="shared" si="536"/>
        <v>5.5356137255123992</v>
      </c>
      <c r="N3136" s="53">
        <f t="shared" si="537"/>
        <v>23.478559962169211</v>
      </c>
      <c r="O3136">
        <f t="shared" si="538"/>
        <v>1.4333386753343602</v>
      </c>
      <c r="P3136" s="53">
        <f t="shared" si="539"/>
        <v>23.878257206163344</v>
      </c>
      <c r="Q3136" s="53">
        <v>0.2</v>
      </c>
      <c r="R3136" s="53">
        <f t="shared" si="540"/>
        <v>8.5120910787633122</v>
      </c>
    </row>
    <row r="3137" spans="2:18" ht="15">
      <c r="B3137" s="84">
        <v>33440</v>
      </c>
      <c r="C3137" s="85">
        <v>0</v>
      </c>
      <c r="D3137" s="86">
        <v>32</v>
      </c>
      <c r="E3137" s="87">
        <v>19</v>
      </c>
      <c r="F3137" s="96">
        <f t="shared" si="531"/>
        <v>25.5</v>
      </c>
      <c r="G3137" s="96"/>
      <c r="H3137" s="74">
        <f t="shared" si="532"/>
        <v>202</v>
      </c>
      <c r="I3137" s="53">
        <f t="shared" si="530"/>
        <v>0.96788324092343936</v>
      </c>
      <c r="J3137" s="53">
        <f t="shared" si="533"/>
        <v>0.36049133240344439</v>
      </c>
      <c r="K3137" s="53">
        <f t="shared" si="534"/>
        <v>1.9769915325107041</v>
      </c>
      <c r="L3137" s="53">
        <f t="shared" si="535"/>
        <v>39.74491986205139</v>
      </c>
      <c r="M3137" s="93">
        <f t="shared" si="536"/>
        <v>5.8108634723605812</v>
      </c>
      <c r="N3137" s="53">
        <f t="shared" si="537"/>
        <v>24.361398905311681</v>
      </c>
      <c r="O3137">
        <f t="shared" si="538"/>
        <v>1.4719947804869402</v>
      </c>
      <c r="P3137" s="53">
        <f t="shared" si="539"/>
        <v>24.604553444924591</v>
      </c>
      <c r="Q3137" s="53">
        <v>0.2</v>
      </c>
      <c r="R3137" s="53">
        <f t="shared" si="540"/>
        <v>8.7389835444453734</v>
      </c>
    </row>
    <row r="3138" spans="2:18" ht="15">
      <c r="B3138" s="84">
        <v>33441</v>
      </c>
      <c r="C3138" s="85">
        <v>2.2000000000000002</v>
      </c>
      <c r="D3138" s="86">
        <v>30</v>
      </c>
      <c r="E3138" s="87">
        <v>17</v>
      </c>
      <c r="F3138" s="96">
        <f t="shared" si="531"/>
        <v>23.5</v>
      </c>
      <c r="G3138" s="96"/>
      <c r="H3138" s="74">
        <f t="shared" si="532"/>
        <v>203</v>
      </c>
      <c r="I3138" s="53">
        <f t="shared" si="530"/>
        <v>0.96804571712681597</v>
      </c>
      <c r="J3138" s="53">
        <f t="shared" si="533"/>
        <v>0.35716694229246182</v>
      </c>
      <c r="K3138" s="53">
        <f t="shared" si="534"/>
        <v>1.9726688112697344</v>
      </c>
      <c r="L3138" s="53">
        <f t="shared" si="535"/>
        <v>39.61739216591679</v>
      </c>
      <c r="M3138" s="93">
        <f t="shared" si="536"/>
        <v>5.5246794648930777</v>
      </c>
      <c r="N3138" s="53">
        <f t="shared" si="537"/>
        <v>24.283231605244318</v>
      </c>
      <c r="O3138">
        <f t="shared" si="538"/>
        <v>1.322598302772739</v>
      </c>
      <c r="P3138" s="53">
        <f t="shared" si="539"/>
        <v>21.812269025567122</v>
      </c>
      <c r="Q3138" s="53">
        <v>0.2</v>
      </c>
      <c r="R3138" s="53">
        <f t="shared" si="540"/>
        <v>8.6389733088405496</v>
      </c>
    </row>
    <row r="3139" spans="2:18" ht="15">
      <c r="B3139" s="84">
        <v>33442</v>
      </c>
      <c r="C3139" s="85">
        <v>0</v>
      </c>
      <c r="D3139" s="86">
        <v>31</v>
      </c>
      <c r="E3139" s="87">
        <v>19</v>
      </c>
      <c r="F3139" s="96">
        <f t="shared" si="531"/>
        <v>25</v>
      </c>
      <c r="G3139" s="96"/>
      <c r="H3139" s="74">
        <f t="shared" si="532"/>
        <v>204</v>
      </c>
      <c r="I3139" s="53">
        <f t="shared" si="530"/>
        <v>0.9682176491165897</v>
      </c>
      <c r="J3139" s="53">
        <f t="shared" si="533"/>
        <v>0.35374276026822699</v>
      </c>
      <c r="K3139" s="53">
        <f t="shared" si="534"/>
        <v>1.9682357828650181</v>
      </c>
      <c r="L3139" s="53">
        <f t="shared" si="535"/>
        <v>39.486137374773513</v>
      </c>
      <c r="M3139" s="93">
        <f t="shared" si="536"/>
        <v>5.4824984518044921</v>
      </c>
      <c r="N3139" s="53">
        <f t="shared" si="537"/>
        <v>23.25327868343571</v>
      </c>
      <c r="O3139">
        <f t="shared" si="538"/>
        <v>1.4333386753343602</v>
      </c>
      <c r="P3139" s="53">
        <f t="shared" si="539"/>
        <v>23.878257206163344</v>
      </c>
      <c r="Q3139" s="53">
        <v>0.2</v>
      </c>
      <c r="R3139" s="53">
        <f t="shared" si="540"/>
        <v>8.4593149345634764</v>
      </c>
    </row>
    <row r="3140" spans="2:18" ht="15">
      <c r="B3140" s="84">
        <v>33443</v>
      </c>
      <c r="C3140" s="85">
        <v>0</v>
      </c>
      <c r="D3140" s="86">
        <v>30</v>
      </c>
      <c r="E3140" s="87">
        <v>20</v>
      </c>
      <c r="F3140" s="96">
        <f t="shared" si="531"/>
        <v>25</v>
      </c>
      <c r="G3140" s="96"/>
      <c r="H3140" s="74">
        <f t="shared" si="532"/>
        <v>205</v>
      </c>
      <c r="I3140" s="53">
        <f t="shared" si="530"/>
        <v>0.96839898601531871</v>
      </c>
      <c r="J3140" s="53">
        <f t="shared" si="533"/>
        <v>0.35021998623776601</v>
      </c>
      <c r="K3140" s="53">
        <f t="shared" si="534"/>
        <v>1.9636953571854612</v>
      </c>
      <c r="L3140" s="53">
        <f t="shared" si="535"/>
        <v>39.351191444339129</v>
      </c>
      <c r="M3140" s="93">
        <f t="shared" si="536"/>
        <v>4.9877092453256431</v>
      </c>
      <c r="N3140" s="53">
        <f t="shared" si="537"/>
        <v>21.15469691292526</v>
      </c>
      <c r="O3140">
        <f t="shared" si="538"/>
        <v>1.4333386753343602</v>
      </c>
      <c r="P3140" s="53">
        <f t="shared" si="539"/>
        <v>23.878257206163344</v>
      </c>
      <c r="Q3140" s="53">
        <v>0.2</v>
      </c>
      <c r="R3140" s="53">
        <f t="shared" si="540"/>
        <v>7.9676848499055142</v>
      </c>
    </row>
    <row r="3141" spans="2:18" ht="15">
      <c r="B3141" s="84">
        <v>33444</v>
      </c>
      <c r="C3141" s="85">
        <v>1.2</v>
      </c>
      <c r="D3141" s="86">
        <v>29</v>
      </c>
      <c r="E3141" s="87">
        <v>14</v>
      </c>
      <c r="F3141" s="96">
        <f t="shared" si="531"/>
        <v>21.5</v>
      </c>
      <c r="G3141" s="96"/>
      <c r="H3141" s="74">
        <f t="shared" si="532"/>
        <v>206</v>
      </c>
      <c r="I3141" s="53">
        <f t="shared" si="530"/>
        <v>0.96858967416249719</v>
      </c>
      <c r="J3141" s="53">
        <f t="shared" si="533"/>
        <v>0.34659984310601538</v>
      </c>
      <c r="K3141" s="53">
        <f t="shared" si="534"/>
        <v>1.9590504404414957</v>
      </c>
      <c r="L3141" s="53">
        <f t="shared" si="535"/>
        <v>39.212590842429222</v>
      </c>
      <c r="M3141" s="93">
        <f t="shared" si="536"/>
        <v>5.589374268688295</v>
      </c>
      <c r="N3141" s="53">
        <f t="shared" si="537"/>
        <v>25.817850920043554</v>
      </c>
      <c r="O3141">
        <f t="shared" si="538"/>
        <v>1.1865305921643348</v>
      </c>
      <c r="P3141" s="53">
        <f t="shared" si="539"/>
        <v>19.305275780700303</v>
      </c>
      <c r="Q3141" s="53">
        <v>0.2</v>
      </c>
      <c r="R3141" s="53">
        <f t="shared" si="540"/>
        <v>8.9093726824501065</v>
      </c>
    </row>
    <row r="3142" spans="2:18" ht="15">
      <c r="B3142" s="84">
        <v>33445</v>
      </c>
      <c r="C3142" s="85">
        <v>14.4</v>
      </c>
      <c r="D3142" s="86">
        <v>26</v>
      </c>
      <c r="E3142" s="87">
        <v>11</v>
      </c>
      <c r="F3142" s="96">
        <f t="shared" si="531"/>
        <v>18.5</v>
      </c>
      <c r="G3142" s="96"/>
      <c r="H3142" s="74">
        <f t="shared" si="532"/>
        <v>207</v>
      </c>
      <c r="I3142" s="53">
        <f t="shared" si="530"/>
        <v>0.96878965713043452</v>
      </c>
      <c r="J3142" s="53">
        <f t="shared" si="533"/>
        <v>0.34288357573294348</v>
      </c>
      <c r="K3142" s="53">
        <f t="shared" si="534"/>
        <v>1.9543039299623644</v>
      </c>
      <c r="L3142" s="53">
        <f t="shared" si="535"/>
        <v>39.070372528325017</v>
      </c>
      <c r="M3142" s="93">
        <f t="shared" si="536"/>
        <v>5.1439801054672678</v>
      </c>
      <c r="N3142" s="53">
        <f t="shared" si="537"/>
        <v>25.724213362494837</v>
      </c>
      <c r="O3142">
        <f t="shared" si="538"/>
        <v>1.0052337064307559</v>
      </c>
      <c r="P3142" s="53">
        <f t="shared" si="539"/>
        <v>16.024156693524468</v>
      </c>
      <c r="Q3142" s="53">
        <v>0.2</v>
      </c>
      <c r="R3142" s="53">
        <f t="shared" si="540"/>
        <v>8.7465966843637801</v>
      </c>
    </row>
    <row r="3143" spans="2:18" ht="15">
      <c r="B3143" s="84">
        <v>33446</v>
      </c>
      <c r="C3143" s="85">
        <v>0</v>
      </c>
      <c r="D3143" s="86">
        <v>28</v>
      </c>
      <c r="E3143" s="87">
        <v>12</v>
      </c>
      <c r="F3143" s="96">
        <f t="shared" si="531"/>
        <v>20</v>
      </c>
      <c r="G3143" s="96"/>
      <c r="H3143" s="74">
        <f t="shared" si="532"/>
        <v>208</v>
      </c>
      <c r="I3143" s="53">
        <f t="shared" si="530"/>
        <v>0.96899887574095311</v>
      </c>
      <c r="J3143" s="53">
        <f t="shared" si="533"/>
        <v>0.33907244990515634</v>
      </c>
      <c r="K3143" s="53">
        <f t="shared" si="534"/>
        <v>1.9494587092645352</v>
      </c>
      <c r="L3143" s="53">
        <f t="shared" si="535"/>
        <v>38.924573934184473</v>
      </c>
      <c r="M3143" s="93">
        <f t="shared" si="536"/>
        <v>5.5115675209087911</v>
      </c>
      <c r="N3143" s="53">
        <f t="shared" si="537"/>
        <v>26.468710275245442</v>
      </c>
      <c r="O3143">
        <f t="shared" si="538"/>
        <v>1.0926186229103982</v>
      </c>
      <c r="P3143" s="53">
        <f t="shared" si="539"/>
        <v>17.596754482591379</v>
      </c>
      <c r="Q3143" s="53">
        <v>0.2</v>
      </c>
      <c r="R3143" s="53">
        <f t="shared" si="540"/>
        <v>8.9907202042440488</v>
      </c>
    </row>
    <row r="3144" spans="2:18" ht="15">
      <c r="B3144" s="84">
        <v>33447</v>
      </c>
      <c r="C3144" s="85">
        <v>0</v>
      </c>
      <c r="D3144" s="86">
        <v>29</v>
      </c>
      <c r="E3144" s="87">
        <v>12</v>
      </c>
      <c r="F3144" s="96">
        <f t="shared" si="531"/>
        <v>20.5</v>
      </c>
      <c r="G3144" s="96"/>
      <c r="H3144" s="74">
        <f t="shared" si="532"/>
        <v>209</v>
      </c>
      <c r="I3144" s="53">
        <f t="shared" si="530"/>
        <v>0.9692172680829001</v>
      </c>
      <c r="J3144" s="53">
        <f t="shared" si="533"/>
        <v>0.33516775132416116</v>
      </c>
      <c r="K3144" s="53">
        <f t="shared" si="534"/>
        <v>1.9445176433979374</v>
      </c>
      <c r="L3144" s="53">
        <f t="shared" si="535"/>
        <v>38.775232948530139</v>
      </c>
      <c r="M3144" s="93">
        <f t="shared" si="536"/>
        <v>5.7342566089229532</v>
      </c>
      <c r="N3144" s="53">
        <f t="shared" si="537"/>
        <v>27.17864478780238</v>
      </c>
      <c r="O3144">
        <f t="shared" si="538"/>
        <v>1.1231778894918711</v>
      </c>
      <c r="P3144" s="53">
        <f t="shared" si="539"/>
        <v>18.150673095156183</v>
      </c>
      <c r="Q3144" s="53">
        <v>0.2</v>
      </c>
      <c r="R3144" s="53">
        <f t="shared" si="540"/>
        <v>9.1786522411674873</v>
      </c>
    </row>
    <row r="3145" spans="2:18" ht="15">
      <c r="B3145" s="84">
        <v>33448</v>
      </c>
      <c r="C3145" s="85">
        <v>0</v>
      </c>
      <c r="D3145" s="86">
        <v>31</v>
      </c>
      <c r="E3145" s="87">
        <v>14</v>
      </c>
      <c r="F3145" s="96">
        <f t="shared" si="531"/>
        <v>22.5</v>
      </c>
      <c r="G3145" s="96"/>
      <c r="H3145" s="74">
        <f t="shared" si="532"/>
        <v>210</v>
      </c>
      <c r="I3145" s="53">
        <f t="shared" si="530"/>
        <v>0.96944476953046788</v>
      </c>
      <c r="J3145" s="53">
        <f t="shared" si="533"/>
        <v>0.331170784613324</v>
      </c>
      <c r="K3145" s="53">
        <f t="shared" si="534"/>
        <v>1.9394835745746699</v>
      </c>
      <c r="L3145" s="53">
        <f t="shared" si="535"/>
        <v>38.622387901833285</v>
      </c>
      <c r="M3145" s="93">
        <f t="shared" si="536"/>
        <v>6.0099118453402252</v>
      </c>
      <c r="N3145" s="53">
        <f t="shared" si="537"/>
        <v>27.071511421582173</v>
      </c>
      <c r="O3145">
        <f t="shared" si="538"/>
        <v>1.2529627418997087</v>
      </c>
      <c r="P3145" s="53">
        <f t="shared" si="539"/>
        <v>20.524760720033569</v>
      </c>
      <c r="Q3145" s="53">
        <v>0.2</v>
      </c>
      <c r="R3145" s="53">
        <f t="shared" si="540"/>
        <v>9.2457324480466987</v>
      </c>
    </row>
    <row r="3146" spans="2:18" ht="15">
      <c r="B3146" s="84">
        <v>33449</v>
      </c>
      <c r="C3146" s="85">
        <v>0</v>
      </c>
      <c r="D3146" s="86">
        <v>31</v>
      </c>
      <c r="E3146" s="87">
        <v>18</v>
      </c>
      <c r="F3146" s="96">
        <f t="shared" si="531"/>
        <v>24.5</v>
      </c>
      <c r="G3146" s="96"/>
      <c r="H3146" s="74">
        <f t="shared" si="532"/>
        <v>211</v>
      </c>
      <c r="I3146" s="53">
        <f t="shared" ref="I3146:I3209" si="541">1+0.0334*COS($I$7*H3146-0.0552)</f>
        <v>0.96968131276231795</v>
      </c>
      <c r="J3146" s="53">
        <f t="shared" si="533"/>
        <v>0.3270828723454352</v>
      </c>
      <c r="K3146" s="53">
        <f t="shared" si="534"/>
        <v>1.9343593180829393</v>
      </c>
      <c r="L3146" s="53">
        <f t="shared" si="535"/>
        <v>38.466077554200737</v>
      </c>
      <c r="M3146" s="93">
        <f t="shared" si="536"/>
        <v>5.4940096759560264</v>
      </c>
      <c r="N3146" s="53">
        <f t="shared" si="537"/>
        <v>23.577540547899684</v>
      </c>
      <c r="O3146">
        <f t="shared" si="538"/>
        <v>1.395565076951925</v>
      </c>
      <c r="P3146" s="53">
        <f t="shared" si="539"/>
        <v>23.171067686527078</v>
      </c>
      <c r="Q3146" s="53">
        <v>0.2</v>
      </c>
      <c r="R3146" s="53">
        <f t="shared" si="540"/>
        <v>8.5151814895409093</v>
      </c>
    </row>
    <row r="3147" spans="2:18" ht="15">
      <c r="B3147" s="84">
        <v>33450</v>
      </c>
      <c r="C3147" s="85">
        <v>4.4000000000000004</v>
      </c>
      <c r="D3147" s="86">
        <v>23</v>
      </c>
      <c r="E3147" s="87">
        <v>17</v>
      </c>
      <c r="F3147" s="96">
        <f t="shared" si="531"/>
        <v>20</v>
      </c>
      <c r="G3147" s="96"/>
      <c r="H3147" s="74">
        <f t="shared" si="532"/>
        <v>212</v>
      </c>
      <c r="I3147" s="53">
        <f t="shared" si="541"/>
        <v>0.96992682778150241</v>
      </c>
      <c r="J3147" s="53">
        <f t="shared" si="533"/>
        <v>0.32290535409264154</v>
      </c>
      <c r="K3147" s="53">
        <f t="shared" si="534"/>
        <v>1.9291476584871665</v>
      </c>
      <c r="L3147" s="53">
        <f t="shared" si="535"/>
        <v>38.306341085158301</v>
      </c>
      <c r="M3147" s="93">
        <f t="shared" si="536"/>
        <v>3.3215253393156234</v>
      </c>
      <c r="N3147" s="53">
        <f t="shared" si="537"/>
        <v>15.951268227180346</v>
      </c>
      <c r="O3147">
        <f t="shared" si="538"/>
        <v>1.0926186229103982</v>
      </c>
      <c r="P3147" s="53">
        <f t="shared" si="539"/>
        <v>17.596754482591379</v>
      </c>
      <c r="Q3147" s="53">
        <v>0.2</v>
      </c>
      <c r="R3147" s="53">
        <f t="shared" si="540"/>
        <v>6.5597279250741423</v>
      </c>
    </row>
    <row r="3148" spans="2:18" ht="15">
      <c r="B3148" s="84">
        <v>33451</v>
      </c>
      <c r="C3148" s="85">
        <v>23.4</v>
      </c>
      <c r="D3148" s="86">
        <v>29</v>
      </c>
      <c r="E3148" s="87">
        <v>14</v>
      </c>
      <c r="F3148" s="96">
        <f t="shared" si="531"/>
        <v>21.5</v>
      </c>
      <c r="G3148" s="96"/>
      <c r="H3148" s="74">
        <f t="shared" si="532"/>
        <v>213</v>
      </c>
      <c r="I3148" s="53">
        <f t="shared" si="541"/>
        <v>0.97018124193617716</v>
      </c>
      <c r="J3148" s="53">
        <f t="shared" si="533"/>
        <v>0.31863958550036658</v>
      </c>
      <c r="K3148" s="53">
        <f t="shared" si="534"/>
        <v>1.9238513461135693</v>
      </c>
      <c r="L3148" s="53">
        <f t="shared" si="535"/>
        <v>38.143218085512331</v>
      </c>
      <c r="M3148" s="93">
        <f t="shared" si="536"/>
        <v>5.4369455603898338</v>
      </c>
      <c r="N3148" s="53">
        <f t="shared" si="537"/>
        <v>25.11376823071096</v>
      </c>
      <c r="O3148">
        <f t="shared" si="538"/>
        <v>1.1865305921643348</v>
      </c>
      <c r="P3148" s="53">
        <f t="shared" si="539"/>
        <v>19.305275780700303</v>
      </c>
      <c r="Q3148" s="53">
        <v>0.2</v>
      </c>
      <c r="R3148" s="53">
        <f t="shared" si="540"/>
        <v>8.7459047362335181</v>
      </c>
    </row>
    <row r="3149" spans="2:18" ht="15">
      <c r="B3149" s="84">
        <v>33452</v>
      </c>
      <c r="C3149" s="85">
        <v>0</v>
      </c>
      <c r="D3149" s="86">
        <v>31</v>
      </c>
      <c r="E3149" s="87">
        <v>13</v>
      </c>
      <c r="F3149" s="96">
        <f t="shared" si="531"/>
        <v>22</v>
      </c>
      <c r="G3149" s="96"/>
      <c r="H3149" s="74">
        <f t="shared" si="532"/>
        <v>214</v>
      </c>
      <c r="I3149" s="53">
        <f t="shared" si="541"/>
        <v>0.97044447994110072</v>
      </c>
      <c r="J3149" s="53">
        <f t="shared" si="533"/>
        <v>0.31428693738671398</v>
      </c>
      <c r="K3149" s="53">
        <f t="shared" si="534"/>
        <v>1.9184730938190306</v>
      </c>
      <c r="L3149" s="53">
        <f t="shared" si="535"/>
        <v>37.976748551260783</v>
      </c>
      <c r="M3149" s="93">
        <f t="shared" si="536"/>
        <v>6.0053258497238602</v>
      </c>
      <c r="N3149" s="53">
        <f t="shared" si="537"/>
        <v>27.390688756573152</v>
      </c>
      <c r="O3149">
        <f t="shared" si="538"/>
        <v>1.2193540774631728</v>
      </c>
      <c r="P3149" s="53">
        <f t="shared" si="539"/>
        <v>19.906714554451806</v>
      </c>
      <c r="Q3149" s="53">
        <v>0.2</v>
      </c>
      <c r="R3149" s="53">
        <f t="shared" si="540"/>
        <v>9.2974489090045935</v>
      </c>
    </row>
    <row r="3150" spans="2:18" ht="15">
      <c r="B3150" s="84">
        <v>33453</v>
      </c>
      <c r="C3150" s="85">
        <v>0</v>
      </c>
      <c r="D3150" s="86">
        <v>31</v>
      </c>
      <c r="E3150" s="87">
        <v>16</v>
      </c>
      <c r="F3150" s="96">
        <f t="shared" si="531"/>
        <v>23.5</v>
      </c>
      <c r="G3150" s="96"/>
      <c r="H3150" s="74">
        <f t="shared" si="532"/>
        <v>215</v>
      </c>
      <c r="I3150" s="53">
        <f t="shared" si="541"/>
        <v>0.97071646389991229</v>
      </c>
      <c r="J3150" s="53">
        <f t="shared" si="533"/>
        <v>0.30984879486868599</v>
      </c>
      <c r="K3150" s="53">
        <f t="shared" si="534"/>
        <v>1.9130155740396677</v>
      </c>
      <c r="L3150" s="53">
        <f t="shared" si="535"/>
        <v>37.806972879513552</v>
      </c>
      <c r="M3150" s="93">
        <f t="shared" si="536"/>
        <v>5.6632673020600404</v>
      </c>
      <c r="N3150" s="53">
        <f t="shared" si="537"/>
        <v>24.892381976588151</v>
      </c>
      <c r="O3150">
        <f t="shared" si="538"/>
        <v>1.322598302772739</v>
      </c>
      <c r="P3150" s="53">
        <f t="shared" si="539"/>
        <v>21.812269025567122</v>
      </c>
      <c r="Q3150" s="53">
        <v>0.2</v>
      </c>
      <c r="R3150" s="53">
        <f t="shared" si="540"/>
        <v>8.7811608443262195</v>
      </c>
    </row>
    <row r="3151" spans="2:18" ht="15">
      <c r="B3151" s="84">
        <v>33454</v>
      </c>
      <c r="C3151" s="85">
        <v>0</v>
      </c>
      <c r="D3151" s="86">
        <v>35</v>
      </c>
      <c r="E3151" s="87">
        <v>14</v>
      </c>
      <c r="F3151" s="96">
        <f t="shared" ref="F3151:F3214" si="542">0.5*(D3151+E3151)</f>
        <v>24.5</v>
      </c>
      <c r="G3151" s="96"/>
      <c r="H3151" s="74">
        <f t="shared" ref="H3151:H3214" si="543">B3151-DATE(YEAR(B3151),1,0)</f>
        <v>216</v>
      </c>
      <c r="I3151" s="53">
        <f t="shared" si="541"/>
        <v>0.97099711332818273</v>
      </c>
      <c r="J3151" s="53">
        <f t="shared" ref="J3151:J3214" si="544">ASIN(0.39785*SIN(4.869+$I$7*H3151+0.03345*SIN(6.224+$I$7*H3151)))</f>
        <v>0.3053265565164347</v>
      </c>
      <c r="K3151" s="53">
        <f t="shared" ref="K3151:K3214" si="545">ACOS(-TAN(J3151)*TAN($E$7*$I$8))</f>
        <v>1.9074814161143292</v>
      </c>
      <c r="L3151" s="53">
        <f t="shared" ref="L3151:L3214" si="546">117.5*I3151*((K3151*SIN($E$7*$I$8)*SIN(J3151)+COS($E$7*$I$8)*COS(J3151)*SIN(K3151))/PI())</f>
        <v>37.633931866373523</v>
      </c>
      <c r="M3151" s="93">
        <f t="shared" ref="M3151:M3214" si="547">0.0023*L3151/2.456*(0.5*(D3151+E3151)+17.8)*SQRT(D3151-E3151)</f>
        <v>6.8317046507514299</v>
      </c>
      <c r="N3151" s="53">
        <f t="shared" ref="N3151:N3214" si="548">0.17*L3151*SQRT(D3151-E3151)</f>
        <v>29.318258050999457</v>
      </c>
      <c r="O3151">
        <f t="shared" ref="O3151:O3214" si="549">5336/(F3151+273.15)^2*EXP(21.07-5336/(F3151+273.15))</f>
        <v>1.395565076951925</v>
      </c>
      <c r="P3151" s="53">
        <f t="shared" ref="P3151:P3214" si="550">EXP(21.07-5336/(F3151+273.15))</f>
        <v>23.171067686527078</v>
      </c>
      <c r="Q3151" s="53">
        <v>0.2</v>
      </c>
      <c r="R3151" s="53">
        <f t="shared" ref="R3151:R3214" si="551">(O3151*N3151*0.6+$L$8*6.43*(1+0.536*Q3151)*P3151*(1- G3151/100))/($O$7*(O3151+$L$8))</f>
        <v>9.8584684109500333</v>
      </c>
    </row>
    <row r="3152" spans="2:18" ht="15">
      <c r="B3152" s="84">
        <v>33455</v>
      </c>
      <c r="C3152" s="85">
        <v>0</v>
      </c>
      <c r="D3152" s="86">
        <v>34</v>
      </c>
      <c r="E3152" s="87">
        <v>15</v>
      </c>
      <c r="F3152" s="96">
        <f t="shared" si="542"/>
        <v>24.5</v>
      </c>
      <c r="G3152" s="96"/>
      <c r="H3152" s="74">
        <f t="shared" si="543"/>
        <v>217</v>
      </c>
      <c r="I3152" s="53">
        <f t="shared" si="541"/>
        <v>0.97128634517723078</v>
      </c>
      <c r="J3152" s="53">
        <f t="shared" si="544"/>
        <v>0.3007216335366113</v>
      </c>
      <c r="K3152" s="53">
        <f t="shared" si="545"/>
        <v>1.9018732038771378</v>
      </c>
      <c r="L3152" s="53">
        <f t="shared" si="546"/>
        <v>37.457666706720282</v>
      </c>
      <c r="M3152" s="93">
        <f t="shared" si="547"/>
        <v>6.4678116226987692</v>
      </c>
      <c r="N3152" s="53">
        <f t="shared" si="548"/>
        <v>27.756611252021695</v>
      </c>
      <c r="O3152">
        <f t="shared" si="549"/>
        <v>1.395565076951925</v>
      </c>
      <c r="P3152" s="53">
        <f t="shared" si="550"/>
        <v>23.171067686527078</v>
      </c>
      <c r="Q3152" s="53">
        <v>0.2</v>
      </c>
      <c r="R3152" s="53">
        <f t="shared" si="551"/>
        <v>9.493054206228317</v>
      </c>
    </row>
    <row r="3153" spans="2:18" ht="15">
      <c r="B3153" s="84">
        <v>33456</v>
      </c>
      <c r="C3153" s="85">
        <v>0</v>
      </c>
      <c r="D3153" s="86">
        <v>33</v>
      </c>
      <c r="E3153" s="87">
        <v>16</v>
      </c>
      <c r="F3153" s="96">
        <f t="shared" si="542"/>
        <v>24.5</v>
      </c>
      <c r="G3153" s="96"/>
      <c r="H3153" s="74">
        <f t="shared" si="543"/>
        <v>218</v>
      </c>
      <c r="I3153" s="53">
        <f t="shared" si="541"/>
        <v>0.97158407385869927</v>
      </c>
      <c r="J3153" s="53">
        <f t="shared" si="544"/>
        <v>0.29603544898574469</v>
      </c>
      <c r="K3153" s="53">
        <f t="shared" si="545"/>
        <v>1.8961934735122559</v>
      </c>
      <c r="L3153" s="53">
        <f t="shared" si="546"/>
        <v>37.278218995830599</v>
      </c>
      <c r="M3153" s="93">
        <f t="shared" si="547"/>
        <v>6.0886282296821443</v>
      </c>
      <c r="N3153" s="53">
        <f t="shared" si="548"/>
        <v>26.129345857301772</v>
      </c>
      <c r="O3153">
        <f t="shared" si="549"/>
        <v>1.395565076951925</v>
      </c>
      <c r="P3153" s="53">
        <f t="shared" si="550"/>
        <v>23.171067686527078</v>
      </c>
      <c r="Q3153" s="53">
        <v>0.2</v>
      </c>
      <c r="R3153" s="53">
        <f t="shared" si="551"/>
        <v>9.1122857184550305</v>
      </c>
    </row>
    <row r="3154" spans="2:18" ht="15">
      <c r="B3154" s="84">
        <v>33457</v>
      </c>
      <c r="C3154" s="85">
        <v>0</v>
      </c>
      <c r="D3154" s="86">
        <v>33</v>
      </c>
      <c r="E3154" s="87">
        <v>18</v>
      </c>
      <c r="F3154" s="96">
        <f t="shared" si="542"/>
        <v>25.5</v>
      </c>
      <c r="G3154" s="96"/>
      <c r="H3154" s="74">
        <f t="shared" si="543"/>
        <v>219</v>
      </c>
      <c r="I3154" s="53">
        <f t="shared" si="541"/>
        <v>0.97189021126988129</v>
      </c>
      <c r="J3154" s="53">
        <f t="shared" si="544"/>
        <v>0.29126943701446972</v>
      </c>
      <c r="K3154" s="53">
        <f t="shared" si="545"/>
        <v>1.8904447116632572</v>
      </c>
      <c r="L3154" s="53">
        <f t="shared" si="546"/>
        <v>37.095630732763354</v>
      </c>
      <c r="M3154" s="93">
        <f t="shared" si="547"/>
        <v>5.8258025215337037</v>
      </c>
      <c r="N3154" s="53">
        <f t="shared" si="548"/>
        <v>24.424029207658929</v>
      </c>
      <c r="O3154">
        <f t="shared" si="549"/>
        <v>1.4719947804869402</v>
      </c>
      <c r="P3154" s="53">
        <f t="shared" si="550"/>
        <v>24.604553444924591</v>
      </c>
      <c r="Q3154" s="53">
        <v>0.2</v>
      </c>
      <c r="R3154" s="53">
        <f t="shared" si="551"/>
        <v>8.7536725501245254</v>
      </c>
    </row>
    <row r="3155" spans="2:18" ht="15">
      <c r="B3155" s="84">
        <v>33458</v>
      </c>
      <c r="C3155" s="85">
        <v>0</v>
      </c>
      <c r="D3155" s="86">
        <v>34</v>
      </c>
      <c r="E3155" s="87">
        <v>18</v>
      </c>
      <c r="F3155" s="96">
        <f t="shared" si="542"/>
        <v>26</v>
      </c>
      <c r="G3155" s="96"/>
      <c r="H3155" s="74">
        <f t="shared" si="543"/>
        <v>220</v>
      </c>
      <c r="I3155" s="53">
        <f t="shared" si="541"/>
        <v>0.97220466681979145</v>
      </c>
      <c r="J3155" s="53">
        <f t="shared" si="544"/>
        <v>0.28642504214327263</v>
      </c>
      <c r="K3155" s="53">
        <f t="shared" si="545"/>
        <v>1.8846293537887708</v>
      </c>
      <c r="L3155" s="53">
        <f t="shared" si="546"/>
        <v>36.909944325429443</v>
      </c>
      <c r="M3155" s="93">
        <f t="shared" si="547"/>
        <v>6.0558758816673643</v>
      </c>
      <c r="N3155" s="53">
        <f t="shared" si="548"/>
        <v>25.098762141292024</v>
      </c>
      <c r="O3155">
        <f t="shared" si="549"/>
        <v>1.5115504809261888</v>
      </c>
      <c r="P3155" s="53">
        <f t="shared" si="550"/>
        <v>25.350401917786186</v>
      </c>
      <c r="Q3155" s="53">
        <v>0.2</v>
      </c>
      <c r="R3155" s="53">
        <f t="shared" si="551"/>
        <v>8.9319504679872992</v>
      </c>
    </row>
    <row r="3156" spans="2:18" ht="15">
      <c r="B3156" s="84">
        <v>33459</v>
      </c>
      <c r="C3156" s="85">
        <v>0</v>
      </c>
      <c r="D3156" s="86">
        <v>34</v>
      </c>
      <c r="E3156" s="87">
        <v>19</v>
      </c>
      <c r="F3156" s="96">
        <f t="shared" si="542"/>
        <v>26.5</v>
      </c>
      <c r="G3156" s="96"/>
      <c r="H3156" s="74">
        <f t="shared" si="543"/>
        <v>221</v>
      </c>
      <c r="I3156" s="53">
        <f t="shared" si="541"/>
        <v>0.97252734745597369</v>
      </c>
      <c r="J3156" s="53">
        <f t="shared" si="544"/>
        <v>0.28150371857031276</v>
      </c>
      <c r="K3156" s="53">
        <f t="shared" si="545"/>
        <v>1.8787497827555195</v>
      </c>
      <c r="L3156" s="53">
        <f t="shared" si="546"/>
        <v>36.721202597262263</v>
      </c>
      <c r="M3156" s="93">
        <f t="shared" si="547"/>
        <v>5.9001863016050606</v>
      </c>
      <c r="N3156" s="53">
        <f t="shared" si="548"/>
        <v>24.1775030390239</v>
      </c>
      <c r="O3156">
        <f t="shared" si="549"/>
        <v>1.5520231192935496</v>
      </c>
      <c r="P3156" s="53">
        <f t="shared" si="550"/>
        <v>26.116256747413775</v>
      </c>
      <c r="Q3156" s="53">
        <v>0.2</v>
      </c>
      <c r="R3156" s="53">
        <f t="shared" si="551"/>
        <v>8.7352073299104287</v>
      </c>
    </row>
    <row r="3157" spans="2:18" ht="15">
      <c r="B3157" s="84">
        <v>33460</v>
      </c>
      <c r="C3157" s="85">
        <v>0</v>
      </c>
      <c r="D3157" s="86">
        <v>34</v>
      </c>
      <c r="E3157" s="87">
        <v>21</v>
      </c>
      <c r="F3157" s="96">
        <f t="shared" si="542"/>
        <v>27.5</v>
      </c>
      <c r="G3157" s="96"/>
      <c r="H3157" s="74">
        <f t="shared" si="543"/>
        <v>222</v>
      </c>
      <c r="I3157" s="53">
        <f t="shared" si="541"/>
        <v>0.9728581576920361</v>
      </c>
      <c r="J3157" s="53">
        <f t="shared" si="544"/>
        <v>0.27650692951176753</v>
      </c>
      <c r="K3157" s="53">
        <f t="shared" si="545"/>
        <v>1.872808327659421</v>
      </c>
      <c r="L3157" s="53">
        <f t="shared" si="546"/>
        <v>36.529448795399666</v>
      </c>
      <c r="M3157" s="93">
        <f t="shared" si="547"/>
        <v>5.5874348308396824</v>
      </c>
      <c r="N3157" s="53">
        <f t="shared" si="548"/>
        <v>22.390496118362456</v>
      </c>
      <c r="O3157">
        <f t="shared" si="549"/>
        <v>1.6357898653024261</v>
      </c>
      <c r="P3157" s="53">
        <f t="shared" si="550"/>
        <v>27.709845773220458</v>
      </c>
      <c r="Q3157" s="53">
        <v>0.2</v>
      </c>
      <c r="R3157" s="53">
        <f t="shared" si="551"/>
        <v>8.3527854695506409</v>
      </c>
    </row>
    <row r="3158" spans="2:18" ht="15">
      <c r="B3158" s="84">
        <v>33461</v>
      </c>
      <c r="C3158" s="85">
        <v>0</v>
      </c>
      <c r="D3158" s="86">
        <v>33</v>
      </c>
      <c r="E3158" s="87">
        <v>18</v>
      </c>
      <c r="F3158" s="96">
        <f t="shared" si="542"/>
        <v>25.5</v>
      </c>
      <c r="G3158" s="96"/>
      <c r="H3158" s="74">
        <f t="shared" si="543"/>
        <v>223</v>
      </c>
      <c r="I3158" s="53">
        <f t="shared" si="541"/>
        <v>0.97319699963590767</v>
      </c>
      <c r="J3158" s="53">
        <f t="shared" si="544"/>
        <v>0.2714361465750153</v>
      </c>
      <c r="K3158" s="53">
        <f t="shared" si="545"/>
        <v>1.8668072628650605</v>
      </c>
      <c r="L3158" s="53">
        <f t="shared" si="546"/>
        <v>36.334726600283837</v>
      </c>
      <c r="M3158" s="93">
        <f t="shared" si="547"/>
        <v>5.7063038871640943</v>
      </c>
      <c r="N3158" s="53">
        <f t="shared" si="548"/>
        <v>23.923044472022823</v>
      </c>
      <c r="O3158">
        <f t="shared" si="549"/>
        <v>1.4719947804869402</v>
      </c>
      <c r="P3158" s="53">
        <f t="shared" si="550"/>
        <v>24.604553444924591</v>
      </c>
      <c r="Q3158" s="53">
        <v>0.2</v>
      </c>
      <c r="R3158" s="53">
        <f t="shared" si="551"/>
        <v>8.6361740334141004</v>
      </c>
    </row>
    <row r="3159" spans="2:18" ht="15">
      <c r="B3159" s="84">
        <v>33462</v>
      </c>
      <c r="C3159" s="85">
        <v>0</v>
      </c>
      <c r="D3159" s="86">
        <v>31</v>
      </c>
      <c r="E3159" s="87">
        <v>19</v>
      </c>
      <c r="F3159" s="96">
        <f t="shared" si="542"/>
        <v>25</v>
      </c>
      <c r="G3159" s="96"/>
      <c r="H3159" s="74">
        <f t="shared" si="543"/>
        <v>224</v>
      </c>
      <c r="I3159" s="53">
        <f t="shared" si="541"/>
        <v>0.9735437730188059</v>
      </c>
      <c r="J3159" s="53">
        <f t="shared" si="544"/>
        <v>0.26629284916488616</v>
      </c>
      <c r="K3159" s="53">
        <f t="shared" si="545"/>
        <v>1.860748807253622</v>
      </c>
      <c r="L3159" s="53">
        <f t="shared" si="546"/>
        <v>36.137080136583045</v>
      </c>
      <c r="M3159" s="93">
        <f t="shared" si="547"/>
        <v>5.0174947227966928</v>
      </c>
      <c r="N3159" s="53">
        <f t="shared" si="548"/>
        <v>21.281028003474965</v>
      </c>
      <c r="O3159">
        <f t="shared" si="549"/>
        <v>1.4333386753343602</v>
      </c>
      <c r="P3159" s="53">
        <f t="shared" si="550"/>
        <v>23.878257206163344</v>
      </c>
      <c r="Q3159" s="53">
        <v>0.2</v>
      </c>
      <c r="R3159" s="53">
        <f t="shared" si="551"/>
        <v>7.9972801535599327</v>
      </c>
    </row>
    <row r="3160" spans="2:18" ht="15">
      <c r="B3160" s="84">
        <v>33463</v>
      </c>
      <c r="C3160" s="85">
        <v>6</v>
      </c>
      <c r="D3160" s="86">
        <v>33</v>
      </c>
      <c r="E3160" s="87">
        <v>16</v>
      </c>
      <c r="F3160" s="96">
        <f t="shared" si="542"/>
        <v>24.5</v>
      </c>
      <c r="G3160" s="96"/>
      <c r="H3160" s="74">
        <f t="shared" si="543"/>
        <v>225</v>
      </c>
      <c r="I3160" s="53">
        <f t="shared" si="541"/>
        <v>0.97389837522490752</v>
      </c>
      <c r="J3160" s="53">
        <f t="shared" si="544"/>
        <v>0.26107852392308678</v>
      </c>
      <c r="K3160" s="53">
        <f t="shared" si="545"/>
        <v>1.8546351236691809</v>
      </c>
      <c r="L3160" s="53">
        <f t="shared" si="546"/>
        <v>35.936553985335735</v>
      </c>
      <c r="M3160" s="93">
        <f t="shared" si="547"/>
        <v>5.869494921339558</v>
      </c>
      <c r="N3160" s="53">
        <f t="shared" si="548"/>
        <v>25.188935343382592</v>
      </c>
      <c r="O3160">
        <f t="shared" si="549"/>
        <v>1.395565076951925</v>
      </c>
      <c r="P3160" s="53">
        <f t="shared" si="550"/>
        <v>23.171067686527078</v>
      </c>
      <c r="Q3160" s="53">
        <v>0.2</v>
      </c>
      <c r="R3160" s="53">
        <f t="shared" si="551"/>
        <v>8.892236370368984</v>
      </c>
    </row>
    <row r="3161" spans="2:18" ht="15">
      <c r="B3161" s="84">
        <v>33464</v>
      </c>
      <c r="C3161" s="85">
        <v>0</v>
      </c>
      <c r="D3161" s="86">
        <v>32</v>
      </c>
      <c r="E3161" s="87">
        <v>18</v>
      </c>
      <c r="F3161" s="96">
        <f t="shared" si="542"/>
        <v>25</v>
      </c>
      <c r="G3161" s="96"/>
      <c r="H3161" s="74">
        <f t="shared" si="543"/>
        <v>226</v>
      </c>
      <c r="I3161" s="53">
        <f t="shared" si="541"/>
        <v>0.97426070132171483</v>
      </c>
      <c r="J3161" s="53">
        <f t="shared" si="544"/>
        <v>0.25579466420081692</v>
      </c>
      <c r="K3161" s="53">
        <f t="shared" si="545"/>
        <v>1.8484683185532087</v>
      </c>
      <c r="L3161" s="53">
        <f t="shared" si="546"/>
        <v>35.733193197215876</v>
      </c>
      <c r="M3161" s="93">
        <f t="shared" si="547"/>
        <v>5.3589423845856983</v>
      </c>
      <c r="N3161" s="53">
        <f t="shared" si="548"/>
        <v>22.729232267495131</v>
      </c>
      <c r="O3161">
        <f t="shared" si="549"/>
        <v>1.4333386753343602</v>
      </c>
      <c r="P3161" s="53">
        <f t="shared" si="550"/>
        <v>23.878257206163344</v>
      </c>
      <c r="Q3161" s="53">
        <v>0.2</v>
      </c>
      <c r="R3161" s="53">
        <f t="shared" si="551"/>
        <v>8.3365477460488737</v>
      </c>
    </row>
    <row r="3162" spans="2:18" ht="15">
      <c r="B3162" s="84">
        <v>33465</v>
      </c>
      <c r="C3162" s="85">
        <v>0.4</v>
      </c>
      <c r="D3162" s="86">
        <v>31</v>
      </c>
      <c r="E3162" s="87">
        <v>14</v>
      </c>
      <c r="F3162" s="96">
        <f t="shared" si="542"/>
        <v>22.5</v>
      </c>
      <c r="G3162" s="96"/>
      <c r="H3162" s="74">
        <f t="shared" si="543"/>
        <v>227</v>
      </c>
      <c r="I3162" s="53">
        <f t="shared" si="541"/>
        <v>0.97463064409110667</v>
      </c>
      <c r="J3162" s="53">
        <f t="shared" si="544"/>
        <v>0.2504427695645105</v>
      </c>
      <c r="K3162" s="53">
        <f t="shared" si="545"/>
        <v>1.8422504417571395</v>
      </c>
      <c r="L3162" s="53">
        <f t="shared" si="546"/>
        <v>35.527043306817113</v>
      </c>
      <c r="M3162" s="93">
        <f t="shared" si="547"/>
        <v>5.5282547247530616</v>
      </c>
      <c r="N3162" s="53">
        <f t="shared" si="548"/>
        <v>24.901897860382984</v>
      </c>
      <c r="O3162">
        <f t="shared" si="549"/>
        <v>1.2529627418997087</v>
      </c>
      <c r="P3162" s="53">
        <f t="shared" si="550"/>
        <v>20.524760720033569</v>
      </c>
      <c r="Q3162" s="53">
        <v>0.2</v>
      </c>
      <c r="R3162" s="53">
        <f t="shared" si="551"/>
        <v>8.7406182568078084</v>
      </c>
    </row>
    <row r="3163" spans="2:18" ht="15">
      <c r="B3163" s="84">
        <v>33466</v>
      </c>
      <c r="C3163" s="85">
        <v>0</v>
      </c>
      <c r="D3163" s="86">
        <v>31</v>
      </c>
      <c r="E3163" s="87">
        <v>15</v>
      </c>
      <c r="F3163" s="96">
        <f t="shared" si="542"/>
        <v>23</v>
      </c>
      <c r="G3163" s="96"/>
      <c r="H3163" s="74">
        <f t="shared" si="543"/>
        <v>228</v>
      </c>
      <c r="I3163" s="53">
        <f t="shared" si="541"/>
        <v>0.97500809406106548</v>
      </c>
      <c r="J3163" s="53">
        <f t="shared" si="544"/>
        <v>0.24502434533453546</v>
      </c>
      <c r="K3163" s="53">
        <f t="shared" si="545"/>
        <v>1.8359834865229152</v>
      </c>
      <c r="L3163" s="53">
        <f t="shared" si="546"/>
        <v>35.31815034785236</v>
      </c>
      <c r="M3163" s="93">
        <f t="shared" si="547"/>
        <v>5.3978098186359365</v>
      </c>
      <c r="N3163" s="53">
        <f t="shared" si="548"/>
        <v>24.016342236539607</v>
      </c>
      <c r="O3163">
        <f t="shared" si="549"/>
        <v>1.2873721991508951</v>
      </c>
      <c r="P3163" s="53">
        <f t="shared" si="550"/>
        <v>21.159810760487982</v>
      </c>
      <c r="Q3163" s="53">
        <v>0.2</v>
      </c>
      <c r="R3163" s="53">
        <f t="shared" si="551"/>
        <v>8.5556973213277221</v>
      </c>
    </row>
    <row r="3164" spans="2:18" ht="15">
      <c r="B3164" s="84">
        <v>33467</v>
      </c>
      <c r="C3164" s="85">
        <v>0</v>
      </c>
      <c r="D3164" s="86">
        <v>31</v>
      </c>
      <c r="E3164" s="87">
        <v>17</v>
      </c>
      <c r="F3164" s="96">
        <f t="shared" si="542"/>
        <v>24</v>
      </c>
      <c r="G3164" s="96"/>
      <c r="H3164" s="74">
        <f t="shared" si="543"/>
        <v>229</v>
      </c>
      <c r="I3164" s="53">
        <f t="shared" si="541"/>
        <v>0.97539293953807282</v>
      </c>
      <c r="J3164" s="53">
        <f t="shared" si="544"/>
        <v>0.23954090215660312</v>
      </c>
      <c r="K3164" s="53">
        <f t="shared" si="545"/>
        <v>1.8296693896215483</v>
      </c>
      <c r="L3164" s="53">
        <f t="shared" si="546"/>
        <v>35.106560869164369</v>
      </c>
      <c r="M3164" s="93">
        <f t="shared" si="547"/>
        <v>5.1419524959383063</v>
      </c>
      <c r="N3164" s="53">
        <f t="shared" si="548"/>
        <v>22.330642876057439</v>
      </c>
      <c r="O3164">
        <f t="shared" si="549"/>
        <v>1.3586571485671137</v>
      </c>
      <c r="P3164" s="53">
        <f t="shared" si="550"/>
        <v>22.48254785226381</v>
      </c>
      <c r="Q3164" s="53">
        <v>0.2</v>
      </c>
      <c r="R3164" s="53">
        <f t="shared" si="551"/>
        <v>8.2034287223005187</v>
      </c>
    </row>
    <row r="3165" spans="2:18" ht="15">
      <c r="B3165" s="84">
        <v>33468</v>
      </c>
      <c r="C3165" s="85">
        <v>0</v>
      </c>
      <c r="D3165" s="86">
        <v>29</v>
      </c>
      <c r="E3165" s="87">
        <v>18</v>
      </c>
      <c r="F3165" s="96">
        <f t="shared" si="542"/>
        <v>23.5</v>
      </c>
      <c r="G3165" s="96"/>
      <c r="H3165" s="74">
        <f t="shared" si="543"/>
        <v>230</v>
      </c>
      <c r="I3165" s="53">
        <f t="shared" si="541"/>
        <v>0.9757850666401604</v>
      </c>
      <c r="J3165" s="53">
        <f t="shared" si="544"/>
        <v>0.23399395560558103</v>
      </c>
      <c r="K3165" s="53">
        <f t="shared" si="545"/>
        <v>1.8233100316399484</v>
      </c>
      <c r="L3165" s="53">
        <f t="shared" si="546"/>
        <v>34.892321951444117</v>
      </c>
      <c r="M3165" s="93">
        <f t="shared" si="547"/>
        <v>4.4758522192330075</v>
      </c>
      <c r="N3165" s="53">
        <f t="shared" si="548"/>
        <v>19.673205796127647</v>
      </c>
      <c r="O3165">
        <f t="shared" si="549"/>
        <v>1.322598302772739</v>
      </c>
      <c r="P3165" s="53">
        <f t="shared" si="550"/>
        <v>21.812269025567122</v>
      </c>
      <c r="Q3165" s="53">
        <v>0.2</v>
      </c>
      <c r="R3165" s="53">
        <f t="shared" si="551"/>
        <v>7.5629036893185626</v>
      </c>
    </row>
    <row r="3166" spans="2:18" ht="15">
      <c r="B3166" s="84">
        <v>33469</v>
      </c>
      <c r="C3166" s="85">
        <v>0</v>
      </c>
      <c r="D3166" s="86">
        <v>30</v>
      </c>
      <c r="E3166" s="87">
        <v>17</v>
      </c>
      <c r="F3166" s="96">
        <f t="shared" si="542"/>
        <v>23.5</v>
      </c>
      <c r="G3166" s="96"/>
      <c r="H3166" s="74">
        <f t="shared" si="543"/>
        <v>231</v>
      </c>
      <c r="I3166" s="53">
        <f t="shared" si="541"/>
        <v>0.97618435933060999</v>
      </c>
      <c r="J3166" s="53">
        <f t="shared" si="544"/>
        <v>0.22838502582131925</v>
      </c>
      <c r="K3166" s="53">
        <f t="shared" si="545"/>
        <v>1.8169072374064701</v>
      </c>
      <c r="L3166" s="53">
        <f t="shared" si="546"/>
        <v>34.675481224553344</v>
      </c>
      <c r="M3166" s="93">
        <f t="shared" si="547"/>
        <v>4.835525727041305</v>
      </c>
      <c r="N3166" s="53">
        <f t="shared" si="548"/>
        <v>21.254118344607708</v>
      </c>
      <c r="O3166">
        <f t="shared" si="549"/>
        <v>1.322598302772739</v>
      </c>
      <c r="P3166" s="53">
        <f t="shared" si="550"/>
        <v>21.812269025567122</v>
      </c>
      <c r="Q3166" s="53">
        <v>0.2</v>
      </c>
      <c r="R3166" s="53">
        <f t="shared" si="551"/>
        <v>7.9319194031083367</v>
      </c>
    </row>
    <row r="3167" spans="2:18" ht="15">
      <c r="B3167" s="84">
        <v>33470</v>
      </c>
      <c r="C3167" s="85">
        <v>0</v>
      </c>
      <c r="D3167" s="86">
        <v>29</v>
      </c>
      <c r="E3167" s="87">
        <v>15</v>
      </c>
      <c r="F3167" s="96">
        <f t="shared" si="542"/>
        <v>22</v>
      </c>
      <c r="G3167" s="96"/>
      <c r="H3167" s="74">
        <f t="shared" si="543"/>
        <v>232</v>
      </c>
      <c r="I3167" s="53">
        <f t="shared" si="541"/>
        <v>0.97659069945229038</v>
      </c>
      <c r="J3167" s="53">
        <f t="shared" si="544"/>
        <v>0.22271563717602461</v>
      </c>
      <c r="K3167" s="53">
        <f t="shared" si="545"/>
        <v>1.810462776545904</v>
      </c>
      <c r="L3167" s="53">
        <f t="shared" si="546"/>
        <v>34.456086885348398</v>
      </c>
      <c r="M3167" s="93">
        <f t="shared" si="547"/>
        <v>4.8052116059248213</v>
      </c>
      <c r="N3167" s="53">
        <f t="shared" si="548"/>
        <v>21.916888242361058</v>
      </c>
      <c r="O3167">
        <f t="shared" si="549"/>
        <v>1.2193540774631728</v>
      </c>
      <c r="P3167" s="53">
        <f t="shared" si="550"/>
        <v>19.906714554451806</v>
      </c>
      <c r="Q3167" s="53">
        <v>0.2</v>
      </c>
      <c r="R3167" s="53">
        <f t="shared" si="551"/>
        <v>8.0248080824081871</v>
      </c>
    </row>
    <row r="3168" spans="2:18" ht="15">
      <c r="B3168" s="84">
        <v>33471</v>
      </c>
      <c r="C3168" s="85">
        <v>0</v>
      </c>
      <c r="D3168" s="86">
        <v>30</v>
      </c>
      <c r="E3168" s="87">
        <v>14</v>
      </c>
      <c r="F3168" s="96">
        <f t="shared" si="542"/>
        <v>22</v>
      </c>
      <c r="G3168" s="96"/>
      <c r="H3168" s="74">
        <f t="shared" si="543"/>
        <v>233</v>
      </c>
      <c r="I3168" s="53">
        <f t="shared" si="541"/>
        <v>0.97700396676262224</v>
      </c>
      <c r="J3168" s="53">
        <f t="shared" si="544"/>
        <v>0.21698731797268575</v>
      </c>
      <c r="K3168" s="53">
        <f t="shared" si="545"/>
        <v>1.8039783641549574</v>
      </c>
      <c r="L3168" s="53">
        <f t="shared" si="546"/>
        <v>34.234187715904213</v>
      </c>
      <c r="M3168" s="93">
        <f t="shared" si="547"/>
        <v>5.1039047939965334</v>
      </c>
      <c r="N3168" s="53">
        <f t="shared" si="548"/>
        <v>23.279247646814866</v>
      </c>
      <c r="O3168">
        <f t="shared" si="549"/>
        <v>1.2193540774631728</v>
      </c>
      <c r="P3168" s="53">
        <f t="shared" si="550"/>
        <v>19.906714554451806</v>
      </c>
      <c r="Q3168" s="53">
        <v>0.2</v>
      </c>
      <c r="R3168" s="53">
        <f t="shared" si="551"/>
        <v>8.3415522155025315</v>
      </c>
    </row>
    <row r="3169" spans="2:18" ht="15">
      <c r="B3169" s="84">
        <v>33472</v>
      </c>
      <c r="C3169" s="85">
        <v>0</v>
      </c>
      <c r="D3169" s="86">
        <v>31</v>
      </c>
      <c r="E3169" s="87">
        <v>17</v>
      </c>
      <c r="F3169" s="96">
        <f t="shared" si="542"/>
        <v>24</v>
      </c>
      <c r="G3169" s="96"/>
      <c r="H3169" s="74">
        <f t="shared" si="543"/>
        <v>234</v>
      </c>
      <c r="I3169" s="53">
        <f t="shared" si="541"/>
        <v>0.97742403896915975</v>
      </c>
      <c r="J3169" s="53">
        <f t="shared" si="544"/>
        <v>0.21120160017397474</v>
      </c>
      <c r="K3169" s="53">
        <f t="shared" si="545"/>
        <v>1.7974556615895867</v>
      </c>
      <c r="L3169" s="53">
        <f t="shared" si="546"/>
        <v>34.009833102038442</v>
      </c>
      <c r="M3169" s="93">
        <f t="shared" si="547"/>
        <v>4.9813180749092947</v>
      </c>
      <c r="N3169" s="53">
        <f t="shared" si="548"/>
        <v>21.633034352362479</v>
      </c>
      <c r="O3169">
        <f t="shared" si="549"/>
        <v>1.3586571485671137</v>
      </c>
      <c r="P3169" s="53">
        <f t="shared" si="550"/>
        <v>22.48254785226381</v>
      </c>
      <c r="Q3169" s="53">
        <v>0.2</v>
      </c>
      <c r="R3169" s="53">
        <f t="shared" si="551"/>
        <v>8.0403905235510802</v>
      </c>
    </row>
    <row r="3170" spans="2:18" ht="15">
      <c r="B3170" s="84">
        <v>33473</v>
      </c>
      <c r="C3170" s="85">
        <v>0</v>
      </c>
      <c r="D3170" s="86">
        <v>30</v>
      </c>
      <c r="E3170" s="87">
        <v>20</v>
      </c>
      <c r="F3170" s="96">
        <f t="shared" si="542"/>
        <v>25</v>
      </c>
      <c r="G3170" s="96"/>
      <c r="H3170" s="74">
        <f t="shared" si="543"/>
        <v>235</v>
      </c>
      <c r="I3170" s="53">
        <f t="shared" si="541"/>
        <v>0.97785079176577849</v>
      </c>
      <c r="J3170" s="53">
        <f t="shared" si="544"/>
        <v>0.20536001916100194</v>
      </c>
      <c r="K3170" s="53">
        <f t="shared" si="545"/>
        <v>1.7908962773558934</v>
      </c>
      <c r="L3170" s="53">
        <f t="shared" si="546"/>
        <v>33.783073052036812</v>
      </c>
      <c r="M3170" s="93">
        <f t="shared" si="547"/>
        <v>4.2819579182371923</v>
      </c>
      <c r="N3170" s="53">
        <f t="shared" si="548"/>
        <v>18.161347724729712</v>
      </c>
      <c r="O3170">
        <f t="shared" si="549"/>
        <v>1.4333386753343602</v>
      </c>
      <c r="P3170" s="53">
        <f t="shared" si="550"/>
        <v>23.878257206163344</v>
      </c>
      <c r="Q3170" s="53">
        <v>0.2</v>
      </c>
      <c r="R3170" s="53">
        <f t="shared" si="551"/>
        <v>7.2664395920447875</v>
      </c>
    </row>
    <row r="3171" spans="2:18" ht="15">
      <c r="B3171" s="84">
        <v>33474</v>
      </c>
      <c r="C3171" s="85">
        <v>0</v>
      </c>
      <c r="D3171" s="86">
        <v>32</v>
      </c>
      <c r="E3171" s="87">
        <v>17</v>
      </c>
      <c r="F3171" s="96">
        <f t="shared" si="542"/>
        <v>24.5</v>
      </c>
      <c r="G3171" s="96"/>
      <c r="H3171" s="74">
        <f t="shared" si="543"/>
        <v>236</v>
      </c>
      <c r="I3171" s="53">
        <f t="shared" si="541"/>
        <v>0.97828409886946033</v>
      </c>
      <c r="J3171" s="53">
        <f t="shared" si="544"/>
        <v>0.19946411352127225</v>
      </c>
      <c r="K3171" s="53">
        <f t="shared" si="545"/>
        <v>1.7843017680966851</v>
      </c>
      <c r="L3171" s="53">
        <f t="shared" si="546"/>
        <v>33.553958215483732</v>
      </c>
      <c r="M3171" s="93">
        <f t="shared" si="547"/>
        <v>5.1478896620047925</v>
      </c>
      <c r="N3171" s="53">
        <f t="shared" si="548"/>
        <v>22.09216663254437</v>
      </c>
      <c r="O3171">
        <f t="shared" si="549"/>
        <v>1.395565076951925</v>
      </c>
      <c r="P3171" s="53">
        <f t="shared" si="550"/>
        <v>23.171067686527078</v>
      </c>
      <c r="Q3171" s="53">
        <v>0.2</v>
      </c>
      <c r="R3171" s="53">
        <f t="shared" si="551"/>
        <v>8.1676145951898675</v>
      </c>
    </row>
    <row r="3172" spans="2:18" ht="15">
      <c r="B3172" s="84">
        <v>33475</v>
      </c>
      <c r="C3172" s="85">
        <v>0</v>
      </c>
      <c r="D3172" s="86">
        <v>30</v>
      </c>
      <c r="E3172" s="87">
        <v>17</v>
      </c>
      <c r="F3172" s="96">
        <f t="shared" si="542"/>
        <v>23.5</v>
      </c>
      <c r="G3172" s="96"/>
      <c r="H3172" s="74">
        <f t="shared" si="543"/>
        <v>237</v>
      </c>
      <c r="I3172" s="53">
        <f t="shared" si="541"/>
        <v>0.97872383205766189</v>
      </c>
      <c r="J3172" s="53">
        <f t="shared" si="544"/>
        <v>0.19351542486513199</v>
      </c>
      <c r="K3172" s="53">
        <f t="shared" si="545"/>
        <v>1.7776736396661694</v>
      </c>
      <c r="L3172" s="53">
        <f t="shared" si="546"/>
        <v>33.322539902103479</v>
      </c>
      <c r="M3172" s="93">
        <f t="shared" si="547"/>
        <v>4.6468568941701074</v>
      </c>
      <c r="N3172" s="53">
        <f t="shared" si="548"/>
        <v>20.424841461773909</v>
      </c>
      <c r="O3172">
        <f t="shared" si="549"/>
        <v>1.322598302772739</v>
      </c>
      <c r="P3172" s="53">
        <f t="shared" si="550"/>
        <v>21.812269025567122</v>
      </c>
      <c r="Q3172" s="53">
        <v>0.2</v>
      </c>
      <c r="R3172" s="53">
        <f t="shared" si="551"/>
        <v>7.7383500616906309</v>
      </c>
    </row>
    <row r="3173" spans="2:18" ht="15">
      <c r="B3173" s="84">
        <v>33476</v>
      </c>
      <c r="C3173" s="85">
        <v>0</v>
      </c>
      <c r="D3173" s="86">
        <v>31</v>
      </c>
      <c r="E3173" s="87">
        <v>15</v>
      </c>
      <c r="F3173" s="96">
        <f t="shared" si="542"/>
        <v>23</v>
      </c>
      <c r="G3173" s="96"/>
      <c r="H3173" s="74">
        <f t="shared" si="543"/>
        <v>238</v>
      </c>
      <c r="I3173" s="53">
        <f t="shared" si="541"/>
        <v>0.97916986120625815</v>
      </c>
      <c r="J3173" s="53">
        <f t="shared" si="544"/>
        <v>0.18751549766996503</v>
      </c>
      <c r="K3173" s="53">
        <f t="shared" si="545"/>
        <v>1.7710133482856545</v>
      </c>
      <c r="L3173" s="53">
        <f t="shared" si="546"/>
        <v>33.088870100519358</v>
      </c>
      <c r="M3173" s="93">
        <f t="shared" si="547"/>
        <v>5.0571002772520135</v>
      </c>
      <c r="N3173" s="53">
        <f t="shared" si="548"/>
        <v>22.500431668353166</v>
      </c>
      <c r="O3173">
        <f t="shared" si="549"/>
        <v>1.2873721991508951</v>
      </c>
      <c r="P3173" s="53">
        <f t="shared" si="550"/>
        <v>21.159810760487982</v>
      </c>
      <c r="Q3173" s="53">
        <v>0.2</v>
      </c>
      <c r="R3173" s="53">
        <f t="shared" si="551"/>
        <v>8.2023075595903379</v>
      </c>
    </row>
    <row r="3174" spans="2:18" ht="15">
      <c r="B3174" s="84">
        <v>33477</v>
      </c>
      <c r="C3174" s="85">
        <v>0</v>
      </c>
      <c r="D3174" s="86">
        <v>34</v>
      </c>
      <c r="E3174" s="87">
        <v>16</v>
      </c>
      <c r="F3174" s="96">
        <f t="shared" si="542"/>
        <v>25</v>
      </c>
      <c r="G3174" s="96"/>
      <c r="H3174" s="74">
        <f t="shared" si="543"/>
        <v>239</v>
      </c>
      <c r="I3174" s="53">
        <f t="shared" si="541"/>
        <v>0.97962205432804828</v>
      </c>
      <c r="J3174" s="53">
        <f t="shared" si="544"/>
        <v>0.18146587915136539</v>
      </c>
      <c r="K3174" s="53">
        <f t="shared" si="545"/>
        <v>1.764322301773517</v>
      </c>
      <c r="L3174" s="53">
        <f t="shared" si="546"/>
        <v>32.853001496841131</v>
      </c>
      <c r="M3174" s="93">
        <f t="shared" si="547"/>
        <v>5.5866896801023982</v>
      </c>
      <c r="N3174" s="53">
        <f t="shared" si="548"/>
        <v>23.695191743563122</v>
      </c>
      <c r="O3174">
        <f t="shared" si="549"/>
        <v>1.4333386753343602</v>
      </c>
      <c r="P3174" s="53">
        <f t="shared" si="550"/>
        <v>23.878257206163344</v>
      </c>
      <c r="Q3174" s="53">
        <v>0.2</v>
      </c>
      <c r="R3174" s="53">
        <f t="shared" si="551"/>
        <v>8.5628409244557133</v>
      </c>
    </row>
    <row r="3175" spans="2:18" ht="15">
      <c r="B3175" s="84">
        <v>33478</v>
      </c>
      <c r="C3175" s="85">
        <v>0</v>
      </c>
      <c r="D3175" s="86">
        <v>27</v>
      </c>
      <c r="E3175" s="87">
        <v>16</v>
      </c>
      <c r="F3175" s="96">
        <f t="shared" si="542"/>
        <v>21.5</v>
      </c>
      <c r="G3175" s="96"/>
      <c r="H3175" s="74">
        <f t="shared" si="543"/>
        <v>240</v>
      </c>
      <c r="I3175" s="53">
        <f t="shared" si="541"/>
        <v>0.98008027761181238</v>
      </c>
      <c r="J3175" s="53">
        <f t="shared" si="544"/>
        <v>0.17536811916049025</v>
      </c>
      <c r="K3175" s="53">
        <f t="shared" si="545"/>
        <v>1.7576018608431281</v>
      </c>
      <c r="L3175" s="53">
        <f t="shared" si="546"/>
        <v>32.614987492993194</v>
      </c>
      <c r="M3175" s="93">
        <f t="shared" si="547"/>
        <v>3.9811228822220364</v>
      </c>
      <c r="N3175" s="53">
        <f t="shared" si="548"/>
        <v>18.389184929586733</v>
      </c>
      <c r="O3175">
        <f t="shared" si="549"/>
        <v>1.1865305921643348</v>
      </c>
      <c r="P3175" s="53">
        <f t="shared" si="550"/>
        <v>19.305275780700303</v>
      </c>
      <c r="Q3175" s="53">
        <v>0.2</v>
      </c>
      <c r="R3175" s="53">
        <f t="shared" si="551"/>
        <v>7.1846480286738874</v>
      </c>
    </row>
    <row r="3176" spans="2:18" ht="15">
      <c r="B3176" s="84">
        <v>33479</v>
      </c>
      <c r="C3176" s="85">
        <v>0</v>
      </c>
      <c r="D3176" s="86">
        <v>27</v>
      </c>
      <c r="E3176" s="87">
        <v>15</v>
      </c>
      <c r="F3176" s="96">
        <f t="shared" si="542"/>
        <v>21</v>
      </c>
      <c r="G3176" s="96"/>
      <c r="H3176" s="74">
        <f t="shared" si="543"/>
        <v>241</v>
      </c>
      <c r="I3176" s="53">
        <f t="shared" si="541"/>
        <v>0.98054439546190864</v>
      </c>
      <c r="J3176" s="53">
        <f t="shared" si="544"/>
        <v>0.1692237701067511</v>
      </c>
      <c r="K3176" s="53">
        <f t="shared" si="545"/>
        <v>1.7508533404627868</v>
      </c>
      <c r="L3176" s="53">
        <f t="shared" si="546"/>
        <v>32.374882224697821</v>
      </c>
      <c r="M3176" s="93">
        <f t="shared" si="547"/>
        <v>4.0750225782699223</v>
      </c>
      <c r="N3176" s="53">
        <f t="shared" si="548"/>
        <v>19.065479906759951</v>
      </c>
      <c r="O3176">
        <f t="shared" si="549"/>
        <v>1.1544769098420939</v>
      </c>
      <c r="P3176" s="53">
        <f t="shared" si="550"/>
        <v>18.720055663097781</v>
      </c>
      <c r="Q3176" s="53">
        <v>0.2</v>
      </c>
      <c r="R3176" s="53">
        <f t="shared" si="551"/>
        <v>7.3212158174575537</v>
      </c>
    </row>
    <row r="3177" spans="2:18" ht="15">
      <c r="B3177" s="84">
        <v>33480</v>
      </c>
      <c r="C3177" s="85">
        <v>0.8</v>
      </c>
      <c r="D3177" s="86">
        <v>26</v>
      </c>
      <c r="E3177" s="87">
        <v>11</v>
      </c>
      <c r="F3177" s="96">
        <f t="shared" si="542"/>
        <v>18.5</v>
      </c>
      <c r="G3177" s="96"/>
      <c r="H3177" s="74">
        <f t="shared" si="543"/>
        <v>242</v>
      </c>
      <c r="I3177" s="53">
        <f t="shared" si="541"/>
        <v>0.98101427053839818</v>
      </c>
      <c r="J3177" s="53">
        <f t="shared" si="544"/>
        <v>0.16303438690500505</v>
      </c>
      <c r="K3177" s="53">
        <f t="shared" si="545"/>
        <v>1.7440780112721548</v>
      </c>
      <c r="L3177" s="53">
        <f t="shared" si="546"/>
        <v>32.132740579031577</v>
      </c>
      <c r="M3177" s="93">
        <f t="shared" si="547"/>
        <v>4.2305759473587843</v>
      </c>
      <c r="N3177" s="53">
        <f t="shared" si="548"/>
        <v>21.156426752200737</v>
      </c>
      <c r="O3177">
        <f t="shared" si="549"/>
        <v>1.0052337064307559</v>
      </c>
      <c r="P3177" s="53">
        <f t="shared" si="550"/>
        <v>16.024156693524468</v>
      </c>
      <c r="Q3177" s="53">
        <v>0.2</v>
      </c>
      <c r="R3177" s="53">
        <f t="shared" si="551"/>
        <v>7.6959338405044972</v>
      </c>
    </row>
    <row r="3178" spans="2:18" ht="15">
      <c r="B3178" s="84">
        <v>33481</v>
      </c>
      <c r="C3178" s="85">
        <v>0</v>
      </c>
      <c r="D3178" s="86">
        <v>27</v>
      </c>
      <c r="E3178" s="87">
        <v>11</v>
      </c>
      <c r="F3178" s="96">
        <f t="shared" si="542"/>
        <v>19</v>
      </c>
      <c r="G3178" s="96"/>
      <c r="H3178" s="74">
        <f t="shared" si="543"/>
        <v>243</v>
      </c>
      <c r="I3178" s="53">
        <f t="shared" si="541"/>
        <v>0.98148976379768649</v>
      </c>
      <c r="J3178" s="53">
        <f t="shared" si="544"/>
        <v>0.15680152694636912</v>
      </c>
      <c r="K3178" s="53">
        <f t="shared" si="545"/>
        <v>1.7372771010500481</v>
      </c>
      <c r="L3178" s="53">
        <f t="shared" si="546"/>
        <v>31.88861821147421</v>
      </c>
      <c r="M3178" s="93">
        <f t="shared" si="547"/>
        <v>4.3958512140377479</v>
      </c>
      <c r="N3178" s="53">
        <f t="shared" si="548"/>
        <v>21.684260383802464</v>
      </c>
      <c r="O3178">
        <f t="shared" si="549"/>
        <v>1.0336608681468451</v>
      </c>
      <c r="P3178" s="53">
        <f t="shared" si="550"/>
        <v>16.533851613772821</v>
      </c>
      <c r="Q3178" s="53">
        <v>0.2</v>
      </c>
      <c r="R3178" s="53">
        <f t="shared" si="551"/>
        <v>7.8401570738513779</v>
      </c>
    </row>
    <row r="3179" spans="2:18" ht="15">
      <c r="B3179" s="84">
        <v>33482</v>
      </c>
      <c r="C3179" s="85">
        <v>0</v>
      </c>
      <c r="D3179" s="86">
        <v>28</v>
      </c>
      <c r="E3179" s="87">
        <v>18</v>
      </c>
      <c r="F3179" s="96">
        <f t="shared" si="542"/>
        <v>23</v>
      </c>
      <c r="G3179" s="96"/>
      <c r="H3179" s="74">
        <f t="shared" si="543"/>
        <v>244</v>
      </c>
      <c r="I3179" s="53">
        <f t="shared" si="541"/>
        <v>0.98197073453366823</v>
      </c>
      <c r="J3179" s="53">
        <f t="shared" si="544"/>
        <v>0.15052675009176728</v>
      </c>
      <c r="K3179" s="53">
        <f t="shared" si="545"/>
        <v>1.730451796228839</v>
      </c>
      <c r="L3179" s="53">
        <f t="shared" si="546"/>
        <v>31.642571562372726</v>
      </c>
      <c r="M3179" s="93">
        <f t="shared" si="547"/>
        <v>3.8232386472635644</v>
      </c>
      <c r="N3179" s="53">
        <f t="shared" si="548"/>
        <v>17.010641517534992</v>
      </c>
      <c r="O3179">
        <f t="shared" si="549"/>
        <v>1.2873721991508951</v>
      </c>
      <c r="P3179" s="53">
        <f t="shared" si="550"/>
        <v>21.159810760487982</v>
      </c>
      <c r="Q3179" s="53">
        <v>0.2</v>
      </c>
      <c r="R3179" s="53">
        <f t="shared" si="551"/>
        <v>6.9225251805369155</v>
      </c>
    </row>
    <row r="3180" spans="2:18" ht="15">
      <c r="B3180" s="84">
        <v>33483</v>
      </c>
      <c r="C3180" s="85">
        <v>0</v>
      </c>
      <c r="D3180" s="86">
        <v>28</v>
      </c>
      <c r="E3180" s="87">
        <v>13</v>
      </c>
      <c r="F3180" s="96">
        <f t="shared" si="542"/>
        <v>20.5</v>
      </c>
      <c r="G3180" s="96"/>
      <c r="H3180" s="74">
        <f t="shared" si="543"/>
        <v>245</v>
      </c>
      <c r="I3180" s="53">
        <f t="shared" si="541"/>
        <v>0.98245704041936432</v>
      </c>
      <c r="J3180" s="53">
        <f t="shared" si="544"/>
        <v>0.14421161868731239</v>
      </c>
      <c r="K3180" s="53">
        <f t="shared" si="545"/>
        <v>1.7236032434511035</v>
      </c>
      <c r="L3180" s="53">
        <f t="shared" si="546"/>
        <v>31.39465787274569</v>
      </c>
      <c r="M3180" s="93">
        <f t="shared" si="547"/>
        <v>4.3611360153620389</v>
      </c>
      <c r="N3180" s="53">
        <f t="shared" si="548"/>
        <v>20.67046780717402</v>
      </c>
      <c r="O3180">
        <f t="shared" si="549"/>
        <v>1.1231778894918711</v>
      </c>
      <c r="P3180" s="53">
        <f t="shared" si="550"/>
        <v>18.150673095156183</v>
      </c>
      <c r="Q3180" s="53">
        <v>0.2</v>
      </c>
      <c r="R3180" s="53">
        <f t="shared" si="551"/>
        <v>7.6720549839223926</v>
      </c>
    </row>
    <row r="3181" spans="2:18" ht="15">
      <c r="B3181" s="84">
        <v>33484</v>
      </c>
      <c r="C3181" s="85">
        <v>0</v>
      </c>
      <c r="D3181" s="86">
        <v>28</v>
      </c>
      <c r="E3181" s="87">
        <v>16</v>
      </c>
      <c r="F3181" s="96">
        <f t="shared" si="542"/>
        <v>22</v>
      </c>
      <c r="G3181" s="96"/>
      <c r="H3181" s="74">
        <f t="shared" si="543"/>
        <v>246</v>
      </c>
      <c r="I3181" s="53">
        <f t="shared" si="541"/>
        <v>0.98294853754903944</v>
      </c>
      <c r="J3181" s="53">
        <f t="shared" si="544"/>
        <v>0.13785769760061342</v>
      </c>
      <c r="K3181" s="53">
        <f t="shared" si="545"/>
        <v>1.7167325511645151</v>
      </c>
      <c r="L3181" s="53">
        <f t="shared" si="546"/>
        <v>31.144935199355523</v>
      </c>
      <c r="M3181" s="93">
        <f t="shared" si="547"/>
        <v>4.0212456143219066</v>
      </c>
      <c r="N3181" s="53">
        <f t="shared" si="548"/>
        <v>18.341167455666188</v>
      </c>
      <c r="O3181">
        <f t="shared" si="549"/>
        <v>1.2193540774631728</v>
      </c>
      <c r="P3181" s="53">
        <f t="shared" si="550"/>
        <v>19.906714554451806</v>
      </c>
      <c r="Q3181" s="53">
        <v>0.2</v>
      </c>
      <c r="R3181" s="53">
        <f t="shared" si="551"/>
        <v>7.1934646226233108</v>
      </c>
    </row>
    <row r="3182" spans="2:18" ht="15">
      <c r="B3182" s="84">
        <v>33485</v>
      </c>
      <c r="C3182" s="85">
        <v>0</v>
      </c>
      <c r="D3182" s="86">
        <v>29</v>
      </c>
      <c r="E3182" s="87">
        <v>14</v>
      </c>
      <c r="F3182" s="96">
        <f t="shared" si="542"/>
        <v>21.5</v>
      </c>
      <c r="G3182" s="96"/>
      <c r="H3182" s="74">
        <f t="shared" si="543"/>
        <v>247</v>
      </c>
      <c r="I3182" s="53">
        <f t="shared" si="541"/>
        <v>0.98344508048078549</v>
      </c>
      <c r="J3182" s="53">
        <f t="shared" si="544"/>
        <v>0.13146655427706003</v>
      </c>
      <c r="K3182" s="53">
        <f t="shared" si="545"/>
        <v>1.7098407912513223</v>
      </c>
      <c r="L3182" s="53">
        <f t="shared" si="546"/>
        <v>30.893462428978044</v>
      </c>
      <c r="M3182" s="93">
        <f t="shared" si="547"/>
        <v>4.4035632500053712</v>
      </c>
      <c r="N3182" s="53">
        <f t="shared" si="548"/>
        <v>20.340477133999809</v>
      </c>
      <c r="O3182">
        <f t="shared" si="549"/>
        <v>1.1865305921643348</v>
      </c>
      <c r="P3182" s="53">
        <f t="shared" si="550"/>
        <v>19.305275780700303</v>
      </c>
      <c r="Q3182" s="53">
        <v>0.2</v>
      </c>
      <c r="R3182" s="53">
        <f t="shared" si="551"/>
        <v>7.6376825002729563</v>
      </c>
    </row>
    <row r="3183" spans="2:18" ht="15">
      <c r="B3183" s="84">
        <v>33486</v>
      </c>
      <c r="C3183" s="85">
        <v>0</v>
      </c>
      <c r="D3183" s="86">
        <v>30</v>
      </c>
      <c r="E3183" s="87">
        <v>13</v>
      </c>
      <c r="F3183" s="96">
        <f t="shared" si="542"/>
        <v>21.5</v>
      </c>
      <c r="G3183" s="96"/>
      <c r="H3183" s="74">
        <f t="shared" si="543"/>
        <v>248</v>
      </c>
      <c r="I3183" s="53">
        <f t="shared" si="541"/>
        <v>0.98394652227956025</v>
      </c>
      <c r="J3183" s="53">
        <f t="shared" si="544"/>
        <v>0.12503975881517998</v>
      </c>
      <c r="K3183" s="53">
        <f t="shared" si="545"/>
        <v>1.7029290006891302</v>
      </c>
      <c r="L3183" s="53">
        <f t="shared" si="546"/>
        <v>30.640299291803014</v>
      </c>
      <c r="M3183" s="93">
        <f t="shared" si="547"/>
        <v>4.6495346410855927</v>
      </c>
      <c r="N3183" s="53">
        <f t="shared" si="548"/>
        <v>21.476642364709114</v>
      </c>
      <c r="O3183">
        <f t="shared" si="549"/>
        <v>1.1865305921643348</v>
      </c>
      <c r="P3183" s="53">
        <f t="shared" si="550"/>
        <v>19.305275780700303</v>
      </c>
      <c r="Q3183" s="53">
        <v>0.2</v>
      </c>
      <c r="R3183" s="53">
        <f t="shared" si="551"/>
        <v>7.9014677056765956</v>
      </c>
    </row>
    <row r="3184" spans="2:18" ht="15">
      <c r="B3184" s="84">
        <v>33487</v>
      </c>
      <c r="C3184" s="85">
        <v>0</v>
      </c>
      <c r="D3184" s="86">
        <v>32</v>
      </c>
      <c r="E3184" s="87">
        <v>14</v>
      </c>
      <c r="F3184" s="96">
        <f t="shared" si="542"/>
        <v>23</v>
      </c>
      <c r="G3184" s="96"/>
      <c r="H3184" s="74">
        <f t="shared" si="543"/>
        <v>249</v>
      </c>
      <c r="I3184" s="53">
        <f t="shared" si="541"/>
        <v>0.98445271456066819</v>
      </c>
      <c r="J3184" s="53">
        <f t="shared" si="544"/>
        <v>0.11857888406010814</v>
      </c>
      <c r="K3184" s="53">
        <f t="shared" si="545"/>
        <v>1.6959981832400011</v>
      </c>
      <c r="L3184" s="53">
        <f t="shared" si="546"/>
        <v>30.385506373899808</v>
      </c>
      <c r="M3184" s="93">
        <f t="shared" si="547"/>
        <v>4.9256365979302474</v>
      </c>
      <c r="N3184" s="53">
        <f t="shared" si="548"/>
        <v>21.915513558907048</v>
      </c>
      <c r="O3184">
        <f t="shared" si="549"/>
        <v>1.2873721991508951</v>
      </c>
      <c r="P3184" s="53">
        <f t="shared" si="550"/>
        <v>21.159810760487982</v>
      </c>
      <c r="Q3184" s="53">
        <v>0.2</v>
      </c>
      <c r="R3184" s="53">
        <f t="shared" si="551"/>
        <v>8.0659511836463835</v>
      </c>
    </row>
    <row r="3185" spans="2:18" ht="15">
      <c r="B3185" s="84">
        <v>33488</v>
      </c>
      <c r="C3185" s="85">
        <v>0</v>
      </c>
      <c r="D3185" s="86">
        <v>34</v>
      </c>
      <c r="E3185" s="87">
        <v>13</v>
      </c>
      <c r="F3185" s="96">
        <f t="shared" si="542"/>
        <v>23.5</v>
      </c>
      <c r="G3185" s="96"/>
      <c r="H3185" s="74">
        <f t="shared" si="543"/>
        <v>250</v>
      </c>
      <c r="I3185" s="53">
        <f t="shared" si="541"/>
        <v>0.98496350753366935</v>
      </c>
      <c r="J3185" s="53">
        <f t="shared" si="544"/>
        <v>0.11208550571421658</v>
      </c>
      <c r="K3185" s="53">
        <f t="shared" si="545"/>
        <v>1.6890493111652076</v>
      </c>
      <c r="L3185" s="53">
        <f t="shared" si="546"/>
        <v>30.129145128685611</v>
      </c>
      <c r="M3185" s="93">
        <f t="shared" si="547"/>
        <v>5.3400580968594697</v>
      </c>
      <c r="N3185" s="53">
        <f t="shared" si="548"/>
        <v>23.471744990007011</v>
      </c>
      <c r="O3185">
        <f t="shared" si="549"/>
        <v>1.322598302772739</v>
      </c>
      <c r="P3185" s="53">
        <f t="shared" si="550"/>
        <v>21.812269025567122</v>
      </c>
      <c r="Q3185" s="53">
        <v>0.2</v>
      </c>
      <c r="R3185" s="53">
        <f t="shared" si="551"/>
        <v>8.4495565616330293</v>
      </c>
    </row>
    <row r="3186" spans="2:18" ht="15">
      <c r="B3186" s="84">
        <v>33489</v>
      </c>
      <c r="C3186" s="85">
        <v>0</v>
      </c>
      <c r="D3186" s="86">
        <v>26</v>
      </c>
      <c r="E3186" s="87">
        <v>13</v>
      </c>
      <c r="F3186" s="96">
        <f t="shared" si="542"/>
        <v>19.5</v>
      </c>
      <c r="G3186" s="96"/>
      <c r="H3186" s="74">
        <f t="shared" si="543"/>
        <v>251</v>
      </c>
      <c r="I3186" s="53">
        <f t="shared" si="541"/>
        <v>0.98547875004670527</v>
      </c>
      <c r="J3186" s="53">
        <f t="shared" si="544"/>
        <v>0.10556120246396537</v>
      </c>
      <c r="K3186" s="53">
        <f t="shared" si="545"/>
        <v>1.6820833269633033</v>
      </c>
      <c r="L3186" s="53">
        <f t="shared" si="546"/>
        <v>29.871277887336458</v>
      </c>
      <c r="M3186" s="93">
        <f t="shared" si="547"/>
        <v>3.7621298706736233</v>
      </c>
      <c r="N3186" s="53">
        <f t="shared" si="548"/>
        <v>18.309412094692288</v>
      </c>
      <c r="O3186">
        <f t="shared" si="549"/>
        <v>1.0627844323448907</v>
      </c>
      <c r="P3186" s="53">
        <f t="shared" si="550"/>
        <v>17.057933627510408</v>
      </c>
      <c r="Q3186" s="53">
        <v>0.2</v>
      </c>
      <c r="R3186" s="53">
        <f t="shared" si="551"/>
        <v>7.083823864622695</v>
      </c>
    </row>
    <row r="3187" spans="2:18" ht="15">
      <c r="B3187" s="84">
        <v>33490</v>
      </c>
      <c r="C3187" s="85">
        <v>0</v>
      </c>
      <c r="D3187" s="86">
        <v>27</v>
      </c>
      <c r="E3187" s="87">
        <v>12</v>
      </c>
      <c r="F3187" s="96">
        <f t="shared" si="542"/>
        <v>19.5</v>
      </c>
      <c r="G3187" s="96"/>
      <c r="H3187" s="74">
        <f t="shared" si="543"/>
        <v>252</v>
      </c>
      <c r="I3187" s="53">
        <f t="shared" si="541"/>
        <v>0.98599828963122671</v>
      </c>
      <c r="J3187" s="53">
        <f t="shared" si="544"/>
        <v>9.9007556122011842E-2</v>
      </c>
      <c r="K3187" s="53">
        <f t="shared" si="545"/>
        <v>1.6751011451294322</v>
      </c>
      <c r="L3187" s="53">
        <f t="shared" si="546"/>
        <v>29.611967868082775</v>
      </c>
      <c r="M3187" s="93">
        <f t="shared" si="547"/>
        <v>4.0060946352874032</v>
      </c>
      <c r="N3187" s="53">
        <f t="shared" si="548"/>
        <v>19.49673192825734</v>
      </c>
      <c r="O3187">
        <f t="shared" si="549"/>
        <v>1.0627844323448907</v>
      </c>
      <c r="P3187" s="53">
        <f t="shared" si="550"/>
        <v>17.057933627510408</v>
      </c>
      <c r="Q3187" s="53">
        <v>0.2</v>
      </c>
      <c r="R3187" s="53">
        <f t="shared" si="551"/>
        <v>7.3578277857155925</v>
      </c>
    </row>
    <row r="3188" spans="2:18" ht="15">
      <c r="B3188" s="84">
        <v>33491</v>
      </c>
      <c r="C3188" s="85">
        <v>0</v>
      </c>
      <c r="D3188" s="86">
        <v>28</v>
      </c>
      <c r="E3188" s="87">
        <v>11</v>
      </c>
      <c r="F3188" s="96">
        <f t="shared" si="542"/>
        <v>19.5</v>
      </c>
      <c r="G3188" s="96"/>
      <c r="H3188" s="74">
        <f t="shared" si="543"/>
        <v>253</v>
      </c>
      <c r="I3188" s="53">
        <f t="shared" si="541"/>
        <v>0.98652197254711216</v>
      </c>
      <c r="J3188" s="53">
        <f t="shared" si="544"/>
        <v>9.2426151783599267E-2</v>
      </c>
      <c r="K3188" s="53">
        <f t="shared" si="545"/>
        <v>1.6681036539340635</v>
      </c>
      <c r="L3188" s="53">
        <f t="shared" si="546"/>
        <v>29.35127918433329</v>
      </c>
      <c r="M3188" s="93">
        <f t="shared" si="547"/>
        <v>4.227268168874545</v>
      </c>
      <c r="N3188" s="53">
        <f t="shared" si="548"/>
        <v>20.573132135079852</v>
      </c>
      <c r="O3188">
        <f t="shared" si="549"/>
        <v>1.0627844323448907</v>
      </c>
      <c r="P3188" s="53">
        <f t="shared" si="550"/>
        <v>17.057933627510408</v>
      </c>
      <c r="Q3188" s="53">
        <v>0.2</v>
      </c>
      <c r="R3188" s="53">
        <f t="shared" si="551"/>
        <v>7.6062342125239386</v>
      </c>
    </row>
    <row r="3189" spans="2:18" ht="15">
      <c r="B3189" s="84">
        <v>33492</v>
      </c>
      <c r="C3189" s="85">
        <v>0</v>
      </c>
      <c r="D3189" s="86">
        <v>26</v>
      </c>
      <c r="E3189" s="87">
        <v>14</v>
      </c>
      <c r="F3189" s="96">
        <f t="shared" si="542"/>
        <v>20</v>
      </c>
      <c r="G3189" s="96"/>
      <c r="H3189" s="74">
        <f t="shared" si="543"/>
        <v>254</v>
      </c>
      <c r="I3189" s="53">
        <f t="shared" si="541"/>
        <v>0.98704964382816152</v>
      </c>
      <c r="J3189" s="53">
        <f t="shared" si="544"/>
        <v>8.5818577996283743E-2</v>
      </c>
      <c r="K3189" s="53">
        <f t="shared" si="545"/>
        <v>1.6610917172196329</v>
      </c>
      <c r="L3189" s="53">
        <f t="shared" si="546"/>
        <v>29.089276851574645</v>
      </c>
      <c r="M3189" s="93">
        <f t="shared" si="547"/>
        <v>3.5670961961709855</v>
      </c>
      <c r="N3189" s="53">
        <f t="shared" si="548"/>
        <v>17.130595857203936</v>
      </c>
      <c r="O3189">
        <f t="shared" si="549"/>
        <v>1.0926186229103982</v>
      </c>
      <c r="P3189" s="53">
        <f t="shared" si="550"/>
        <v>17.596754482591379</v>
      </c>
      <c r="Q3189" s="53">
        <v>0.2</v>
      </c>
      <c r="R3189" s="53">
        <f t="shared" si="551"/>
        <v>6.8323166733740699</v>
      </c>
    </row>
    <row r="3190" spans="2:18" ht="15">
      <c r="B3190" s="84">
        <v>33493</v>
      </c>
      <c r="C3190" s="85">
        <v>0</v>
      </c>
      <c r="D3190" s="86">
        <v>23</v>
      </c>
      <c r="E3190" s="87">
        <v>16</v>
      </c>
      <c r="F3190" s="96">
        <f t="shared" si="542"/>
        <v>19.5</v>
      </c>
      <c r="G3190" s="96"/>
      <c r="H3190" s="74">
        <f t="shared" si="543"/>
        <v>255</v>
      </c>
      <c r="I3190" s="53">
        <f t="shared" si="541"/>
        <v>0.98758114732795332</v>
      </c>
      <c r="J3190" s="53">
        <f t="shared" si="544"/>
        <v>7.9186426942016705E-2</v>
      </c>
      <c r="K3190" s="53">
        <f t="shared" si="545"/>
        <v>1.6540661762137756</v>
      </c>
      <c r="L3190" s="53">
        <f t="shared" si="546"/>
        <v>28.826026792994792</v>
      </c>
      <c r="M3190" s="93">
        <f t="shared" si="547"/>
        <v>2.6640484034577119</v>
      </c>
      <c r="N3190" s="53">
        <f t="shared" si="548"/>
        <v>12.96530469065933</v>
      </c>
      <c r="O3190">
        <f t="shared" si="549"/>
        <v>1.0627844323448907</v>
      </c>
      <c r="P3190" s="53">
        <f t="shared" si="550"/>
        <v>17.057933627510408</v>
      </c>
      <c r="Q3190" s="53">
        <v>0.2</v>
      </c>
      <c r="R3190" s="53">
        <f t="shared" si="551"/>
        <v>5.8505366390148428</v>
      </c>
    </row>
    <row r="3191" spans="2:18" ht="15">
      <c r="B3191" s="84">
        <v>33494</v>
      </c>
      <c r="C3191" s="85">
        <v>3</v>
      </c>
      <c r="D3191" s="86">
        <v>23</v>
      </c>
      <c r="E3191" s="87">
        <v>16</v>
      </c>
      <c r="F3191" s="96">
        <f t="shared" si="542"/>
        <v>19.5</v>
      </c>
      <c r="G3191" s="96"/>
      <c r="H3191" s="74">
        <f t="shared" si="543"/>
        <v>256</v>
      </c>
      <c r="I3191" s="53">
        <f t="shared" si="541"/>
        <v>0.98811632576605091</v>
      </c>
      <c r="J3191" s="53">
        <f t="shared" si="544"/>
        <v>7.253129463059875E-2</v>
      </c>
      <c r="K3191" s="53">
        <f t="shared" si="545"/>
        <v>1.6470278513580558</v>
      </c>
      <c r="L3191" s="53">
        <f t="shared" si="546"/>
        <v>28.561595843780513</v>
      </c>
      <c r="M3191" s="93">
        <f t="shared" si="547"/>
        <v>2.6396101812518573</v>
      </c>
      <c r="N3191" s="53">
        <f t="shared" si="548"/>
        <v>12.846369540462474</v>
      </c>
      <c r="O3191">
        <f t="shared" si="549"/>
        <v>1.0627844323448907</v>
      </c>
      <c r="P3191" s="53">
        <f t="shared" si="550"/>
        <v>17.057933627510408</v>
      </c>
      <c r="Q3191" s="53">
        <v>0.2</v>
      </c>
      <c r="R3191" s="53">
        <f t="shared" si="551"/>
        <v>5.8230893610460592</v>
      </c>
    </row>
    <row r="3192" spans="2:18" ht="15">
      <c r="B3192" s="84">
        <v>33495</v>
      </c>
      <c r="C3192" s="85">
        <v>4.2</v>
      </c>
      <c r="D3192" s="86">
        <v>28</v>
      </c>
      <c r="E3192" s="87">
        <v>16</v>
      </c>
      <c r="F3192" s="96">
        <f t="shared" si="542"/>
        <v>22</v>
      </c>
      <c r="G3192" s="96"/>
      <c r="H3192" s="74">
        <f t="shared" si="543"/>
        <v>257</v>
      </c>
      <c r="I3192" s="53">
        <f t="shared" si="541"/>
        <v>0.98865502077454437</v>
      </c>
      <c r="J3192" s="53">
        <f t="shared" si="544"/>
        <v>6.5854781103554014E-2</v>
      </c>
      <c r="K3192" s="53">
        <f t="shared" si="545"/>
        <v>1.6399775441513531</v>
      </c>
      <c r="L3192" s="53">
        <f t="shared" si="546"/>
        <v>28.296051754042864</v>
      </c>
      <c r="M3192" s="93">
        <f t="shared" si="547"/>
        <v>3.6534150188543384</v>
      </c>
      <c r="N3192" s="53">
        <f t="shared" si="548"/>
        <v>16.663467759144233</v>
      </c>
      <c r="O3192">
        <f t="shared" si="549"/>
        <v>1.2193540774631728</v>
      </c>
      <c r="P3192" s="53">
        <f t="shared" si="550"/>
        <v>19.906714554451806</v>
      </c>
      <c r="Q3192" s="53">
        <v>0.2</v>
      </c>
      <c r="R3192" s="53">
        <f t="shared" si="551"/>
        <v>6.8034048966580185</v>
      </c>
    </row>
    <row r="3193" spans="2:18" ht="15">
      <c r="B3193" s="84">
        <v>33496</v>
      </c>
      <c r="C3193" s="85">
        <v>0</v>
      </c>
      <c r="D3193" s="86">
        <v>27</v>
      </c>
      <c r="E3193" s="87">
        <v>16</v>
      </c>
      <c r="F3193" s="96">
        <f t="shared" si="542"/>
        <v>21.5</v>
      </c>
      <c r="G3193" s="96"/>
      <c r="H3193" s="74">
        <f t="shared" si="543"/>
        <v>258</v>
      </c>
      <c r="I3193" s="53">
        <f t="shared" si="541"/>
        <v>0.98919707294491366</v>
      </c>
      <c r="J3193" s="53">
        <f t="shared" si="544"/>
        <v>5.9158490647416836E-2</v>
      </c>
      <c r="K3193" s="53">
        <f t="shared" si="545"/>
        <v>1.6329160390071908</v>
      </c>
      <c r="L3193" s="53">
        <f t="shared" si="546"/>
        <v>28.029463190324265</v>
      </c>
      <c r="M3193" s="93">
        <f t="shared" si="547"/>
        <v>3.4213944526997984</v>
      </c>
      <c r="N3193" s="53">
        <f t="shared" si="548"/>
        <v>15.803746121155216</v>
      </c>
      <c r="O3193">
        <f t="shared" si="549"/>
        <v>1.1865305921643348</v>
      </c>
      <c r="P3193" s="53">
        <f t="shared" si="550"/>
        <v>19.305275780700303</v>
      </c>
      <c r="Q3193" s="53">
        <v>0.2</v>
      </c>
      <c r="R3193" s="53">
        <f t="shared" si="551"/>
        <v>6.5843827778926478</v>
      </c>
    </row>
    <row r="3194" spans="2:18" ht="15">
      <c r="B3194" s="84">
        <v>33497</v>
      </c>
      <c r="C3194" s="85">
        <v>0</v>
      </c>
      <c r="D3194" s="86">
        <v>30</v>
      </c>
      <c r="E3194" s="87">
        <v>13</v>
      </c>
      <c r="F3194" s="96">
        <f t="shared" si="542"/>
        <v>21.5</v>
      </c>
      <c r="G3194" s="96"/>
      <c r="H3194" s="74">
        <f t="shared" si="543"/>
        <v>259</v>
      </c>
      <c r="I3194" s="53">
        <f t="shared" si="541"/>
        <v>0.98974232187520095</v>
      </c>
      <c r="J3194" s="53">
        <f t="shared" si="544"/>
        <v>5.2444032015460371E-2</v>
      </c>
      <c r="K3194" s="53">
        <f t="shared" si="545"/>
        <v>1.6258441051245258</v>
      </c>
      <c r="L3194" s="53">
        <f t="shared" si="546"/>
        <v>27.76189973564469</v>
      </c>
      <c r="M3194" s="93">
        <f t="shared" si="547"/>
        <v>4.212749793790584</v>
      </c>
      <c r="N3194" s="53">
        <f t="shared" si="548"/>
        <v>19.459091646237912</v>
      </c>
      <c r="O3194">
        <f t="shared" si="549"/>
        <v>1.1865305921643348</v>
      </c>
      <c r="P3194" s="53">
        <f t="shared" si="550"/>
        <v>19.305275780700303</v>
      </c>
      <c r="Q3194" s="53">
        <v>0.2</v>
      </c>
      <c r="R3194" s="53">
        <f t="shared" si="551"/>
        <v>7.4330498943412362</v>
      </c>
    </row>
    <row r="3195" spans="2:18" ht="15">
      <c r="B3195" s="84">
        <v>33498</v>
      </c>
      <c r="C3195" s="85">
        <v>0</v>
      </c>
      <c r="D3195" s="86">
        <v>29</v>
      </c>
      <c r="E3195" s="87">
        <v>14</v>
      </c>
      <c r="F3195" s="96">
        <f t="shared" si="542"/>
        <v>21.5</v>
      </c>
      <c r="G3195" s="96"/>
      <c r="H3195" s="74">
        <f t="shared" si="543"/>
        <v>260</v>
      </c>
      <c r="I3195" s="53">
        <f t="shared" si="541"/>
        <v>0.99029060621747567</v>
      </c>
      <c r="J3195" s="53">
        <f t="shared" si="544"/>
        <v>4.5713018656867978E-2</v>
      </c>
      <c r="K3195" s="53">
        <f t="shared" si="545"/>
        <v>1.6187624983716393</v>
      </c>
      <c r="L3195" s="53">
        <f t="shared" si="546"/>
        <v>27.493431888045265</v>
      </c>
      <c r="M3195" s="93">
        <f t="shared" si="547"/>
        <v>3.9189218934928833</v>
      </c>
      <c r="N3195" s="53">
        <f t="shared" si="548"/>
        <v>18.101872651522836</v>
      </c>
      <c r="O3195">
        <f t="shared" si="549"/>
        <v>1.1865305921643348</v>
      </c>
      <c r="P3195" s="53">
        <f t="shared" si="550"/>
        <v>19.305275780700303</v>
      </c>
      <c r="Q3195" s="53">
        <v>0.2</v>
      </c>
      <c r="R3195" s="53">
        <f t="shared" si="551"/>
        <v>7.1179423011656127</v>
      </c>
    </row>
    <row r="3196" spans="2:18" ht="15">
      <c r="B3196" s="84">
        <v>33499</v>
      </c>
      <c r="C3196" s="85">
        <v>0</v>
      </c>
      <c r="D3196" s="86">
        <v>32</v>
      </c>
      <c r="E3196" s="87">
        <v>12</v>
      </c>
      <c r="F3196" s="96">
        <f t="shared" si="542"/>
        <v>22</v>
      </c>
      <c r="G3196" s="96"/>
      <c r="H3196" s="74">
        <f t="shared" si="543"/>
        <v>261</v>
      </c>
      <c r="I3196" s="53">
        <f t="shared" si="541"/>
        <v>0.99084176372557964</v>
      </c>
      <c r="J3196" s="53">
        <f t="shared" si="544"/>
        <v>3.8967068952359983E-2</v>
      </c>
      <c r="K3196" s="53">
        <f t="shared" si="545"/>
        <v>1.6116719631829455</v>
      </c>
      <c r="L3196" s="53">
        <f t="shared" si="546"/>
        <v>27.224131057590537</v>
      </c>
      <c r="M3196" s="93">
        <f t="shared" si="547"/>
        <v>4.5378649856668085</v>
      </c>
      <c r="N3196" s="53">
        <f t="shared" si="548"/>
        <v>20.697502608866134</v>
      </c>
      <c r="O3196">
        <f t="shared" si="549"/>
        <v>1.2193540774631728</v>
      </c>
      <c r="P3196" s="53">
        <f t="shared" si="550"/>
        <v>19.906714554451806</v>
      </c>
      <c r="Q3196" s="53">
        <v>0.2</v>
      </c>
      <c r="R3196" s="53">
        <f t="shared" si="551"/>
        <v>7.741304886315894</v>
      </c>
    </row>
    <row r="3197" spans="2:18" ht="15">
      <c r="B3197" s="84">
        <v>33500</v>
      </c>
      <c r="C3197" s="85">
        <v>0</v>
      </c>
      <c r="D3197" s="86">
        <v>28</v>
      </c>
      <c r="E3197" s="87">
        <v>12</v>
      </c>
      <c r="F3197" s="96">
        <f t="shared" si="542"/>
        <v>20</v>
      </c>
      <c r="G3197" s="96"/>
      <c r="H3197" s="74">
        <f t="shared" si="543"/>
        <v>262</v>
      </c>
      <c r="I3197" s="53">
        <f t="shared" si="541"/>
        <v>0.99139563130313912</v>
      </c>
      <c r="J3197" s="53">
        <f t="shared" si="544"/>
        <v>3.2207806455252445E-2</v>
      </c>
      <c r="K3197" s="53">
        <f t="shared" si="545"/>
        <v>1.6045732344686192</v>
      </c>
      <c r="L3197" s="53">
        <f t="shared" si="546"/>
        <v>26.954069561791201</v>
      </c>
      <c r="M3197" s="93">
        <f t="shared" si="547"/>
        <v>3.8165908920230081</v>
      </c>
      <c r="N3197" s="53">
        <f t="shared" si="548"/>
        <v>18.328767302018019</v>
      </c>
      <c r="O3197">
        <f t="shared" si="549"/>
        <v>1.0926186229103982</v>
      </c>
      <c r="P3197" s="53">
        <f t="shared" si="550"/>
        <v>17.596754482591379</v>
      </c>
      <c r="Q3197" s="53">
        <v>0.2</v>
      </c>
      <c r="R3197" s="53">
        <f t="shared" si="551"/>
        <v>7.1092609644054381</v>
      </c>
    </row>
    <row r="3198" spans="2:18" ht="15">
      <c r="B3198" s="84">
        <v>33501</v>
      </c>
      <c r="C3198" s="85">
        <v>0</v>
      </c>
      <c r="D3198" s="86">
        <v>25</v>
      </c>
      <c r="E3198" s="87">
        <v>17</v>
      </c>
      <c r="F3198" s="96">
        <f t="shared" si="542"/>
        <v>21</v>
      </c>
      <c r="G3198" s="96"/>
      <c r="H3198" s="74">
        <f t="shared" si="543"/>
        <v>263</v>
      </c>
      <c r="I3198" s="53">
        <f t="shared" si="541"/>
        <v>0.99195204505182699</v>
      </c>
      <c r="J3198" s="53">
        <f t="shared" si="544"/>
        <v>2.543686013695582E-2</v>
      </c>
      <c r="K3198" s="53">
        <f t="shared" si="545"/>
        <v>1.597467039537108</v>
      </c>
      <c r="L3198" s="53">
        <f t="shared" si="546"/>
        <v>26.683320619412729</v>
      </c>
      <c r="M3198" s="93">
        <f t="shared" si="547"/>
        <v>2.7423069684447463</v>
      </c>
      <c r="N3198" s="53">
        <f t="shared" si="548"/>
        <v>12.83021072910187</v>
      </c>
      <c r="O3198">
        <f t="shared" si="549"/>
        <v>1.1544769098420939</v>
      </c>
      <c r="P3198" s="53">
        <f t="shared" si="550"/>
        <v>18.720055663097781</v>
      </c>
      <c r="Q3198" s="53">
        <v>0.2</v>
      </c>
      <c r="R3198" s="53">
        <f t="shared" si="551"/>
        <v>5.8756496154890661</v>
      </c>
    </row>
    <row r="3199" spans="2:18" ht="15">
      <c r="B3199" s="84">
        <v>33502</v>
      </c>
      <c r="C3199" s="85">
        <v>0.4</v>
      </c>
      <c r="D3199" s="86">
        <v>26</v>
      </c>
      <c r="E3199" s="87">
        <v>15</v>
      </c>
      <c r="F3199" s="96">
        <f t="shared" si="542"/>
        <v>20.5</v>
      </c>
      <c r="G3199" s="96"/>
      <c r="H3199" s="74">
        <f t="shared" si="543"/>
        <v>264</v>
      </c>
      <c r="I3199" s="53">
        <f t="shared" si="541"/>
        <v>0.99251084031986314</v>
      </c>
      <c r="J3199" s="53">
        <f t="shared" si="544"/>
        <v>1.8655864635881831E-2</v>
      </c>
      <c r="K3199" s="53">
        <f t="shared" si="545"/>
        <v>1.5903541000306476</v>
      </c>
      <c r="L3199" s="53">
        <f t="shared" si="546"/>
        <v>26.41195834263598</v>
      </c>
      <c r="M3199" s="93">
        <f t="shared" si="547"/>
        <v>3.1419205132377463</v>
      </c>
      <c r="N3199" s="53">
        <f t="shared" si="548"/>
        <v>14.891754486173506</v>
      </c>
      <c r="O3199">
        <f t="shared" si="549"/>
        <v>1.1231778894918711</v>
      </c>
      <c r="P3199" s="53">
        <f t="shared" si="550"/>
        <v>18.150673095156183</v>
      </c>
      <c r="Q3199" s="53">
        <v>0.2</v>
      </c>
      <c r="R3199" s="53">
        <f t="shared" si="551"/>
        <v>6.3343234400908202</v>
      </c>
    </row>
    <row r="3200" spans="2:18" ht="15">
      <c r="B3200" s="84">
        <v>33503</v>
      </c>
      <c r="C3200" s="85">
        <v>1.4</v>
      </c>
      <c r="D3200" s="86">
        <v>26</v>
      </c>
      <c r="E3200" s="87">
        <v>17</v>
      </c>
      <c r="F3200" s="96">
        <f t="shared" si="542"/>
        <v>21.5</v>
      </c>
      <c r="G3200" s="96"/>
      <c r="H3200" s="74">
        <f t="shared" si="543"/>
        <v>265</v>
      </c>
      <c r="I3200" s="53">
        <f t="shared" si="541"/>
        <v>0.99307185175073753</v>
      </c>
      <c r="J3200" s="53">
        <f t="shared" si="544"/>
        <v>1.1866460508729712E-2</v>
      </c>
      <c r="K3200" s="53">
        <f t="shared" si="545"/>
        <v>1.5832351338740018</v>
      </c>
      <c r="L3200" s="53">
        <f t="shared" si="546"/>
        <v>26.14005772753843</v>
      </c>
      <c r="M3200" s="93">
        <f t="shared" si="547"/>
        <v>2.8861561294692981</v>
      </c>
      <c r="N3200" s="53">
        <f t="shared" si="548"/>
        <v>13.331429441044602</v>
      </c>
      <c r="O3200">
        <f t="shared" si="549"/>
        <v>1.1865305921643348</v>
      </c>
      <c r="P3200" s="53">
        <f t="shared" si="550"/>
        <v>19.305275780700303</v>
      </c>
      <c r="Q3200" s="53">
        <v>0.2</v>
      </c>
      <c r="R3200" s="53">
        <f t="shared" si="551"/>
        <v>6.0103812632725608</v>
      </c>
    </row>
    <row r="3201" spans="2:18" ht="15">
      <c r="B3201" s="84">
        <v>33504</v>
      </c>
      <c r="C3201" s="85">
        <v>3</v>
      </c>
      <c r="D3201" s="86">
        <v>30</v>
      </c>
      <c r="E3201" s="87">
        <v>14</v>
      </c>
      <c r="F3201" s="96">
        <f t="shared" si="542"/>
        <v>22</v>
      </c>
      <c r="G3201" s="96"/>
      <c r="H3201" s="74">
        <f t="shared" si="543"/>
        <v>266</v>
      </c>
      <c r="I3201" s="53">
        <f t="shared" si="541"/>
        <v>0.99363491333214227</v>
      </c>
      <c r="J3201" s="53">
        <f t="shared" si="544"/>
        <v>5.0702944830984184E-3</v>
      </c>
      <c r="K3201" s="53">
        <f t="shared" si="545"/>
        <v>1.5761108572366898</v>
      </c>
      <c r="L3201" s="53">
        <f t="shared" si="546"/>
        <v>25.867694642866169</v>
      </c>
      <c r="M3201" s="93">
        <f t="shared" si="547"/>
        <v>3.8565615107621647</v>
      </c>
      <c r="N3201" s="53">
        <f t="shared" si="548"/>
        <v>17.590032357148996</v>
      </c>
      <c r="O3201">
        <f t="shared" si="549"/>
        <v>1.2193540774631728</v>
      </c>
      <c r="P3201" s="53">
        <f t="shared" si="550"/>
        <v>19.906714554451806</v>
      </c>
      <c r="Q3201" s="53">
        <v>0.2</v>
      </c>
      <c r="R3201" s="53">
        <f t="shared" si="551"/>
        <v>7.0188281538333834</v>
      </c>
    </row>
    <row r="3202" spans="2:18" ht="15">
      <c r="B3202" s="84">
        <v>33505</v>
      </c>
      <c r="C3202" s="85">
        <v>0</v>
      </c>
      <c r="D3202" s="86">
        <v>27</v>
      </c>
      <c r="E3202" s="87">
        <v>9</v>
      </c>
      <c r="F3202" s="96">
        <f t="shared" si="542"/>
        <v>18</v>
      </c>
      <c r="G3202" s="96"/>
      <c r="H3202" s="74">
        <f t="shared" si="543"/>
        <v>267</v>
      </c>
      <c r="I3202" s="53">
        <f t="shared" si="541"/>
        <v>0.99419985844509629</v>
      </c>
      <c r="J3202" s="53">
        <f t="shared" si="544"/>
        <v>-1.7309802896011053E-3</v>
      </c>
      <c r="K3202" s="53">
        <f t="shared" si="545"/>
        <v>1.5689819865090537</v>
      </c>
      <c r="L3202" s="53">
        <f t="shared" si="546"/>
        <v>25.594945817070318</v>
      </c>
      <c r="M3202" s="93">
        <f t="shared" si="547"/>
        <v>3.640600020992784</v>
      </c>
      <c r="N3202" s="53">
        <f t="shared" si="548"/>
        <v>18.460326946379734</v>
      </c>
      <c r="O3202">
        <f t="shared" si="549"/>
        <v>0.97748894673792364</v>
      </c>
      <c r="P3202" s="53">
        <f t="shared" si="550"/>
        <v>15.528504174899853</v>
      </c>
      <c r="Q3202" s="53">
        <v>0.2</v>
      </c>
      <c r="R3202" s="53">
        <f t="shared" si="551"/>
        <v>7.0539276609350612</v>
      </c>
    </row>
    <row r="3203" spans="2:18" ht="15">
      <c r="B3203" s="84">
        <v>33506</v>
      </c>
      <c r="C3203" s="85">
        <v>0.6</v>
      </c>
      <c r="D3203" s="86">
        <v>27</v>
      </c>
      <c r="E3203" s="87">
        <v>13</v>
      </c>
      <c r="F3203" s="96">
        <f t="shared" si="542"/>
        <v>20</v>
      </c>
      <c r="G3203" s="96"/>
      <c r="H3203" s="74">
        <f t="shared" si="543"/>
        <v>268</v>
      </c>
      <c r="I3203" s="53">
        <f t="shared" si="541"/>
        <v>0.99476651991325171</v>
      </c>
      <c r="J3203" s="53">
        <f t="shared" si="544"/>
        <v>-8.535703982037365E-3</v>
      </c>
      <c r="K3203" s="53">
        <f t="shared" si="545"/>
        <v>1.5618492402924882</v>
      </c>
      <c r="L3203" s="53">
        <f t="shared" si="546"/>
        <v>25.321888823581272</v>
      </c>
      <c r="M3203" s="93">
        <f t="shared" si="547"/>
        <v>3.3539098801753378</v>
      </c>
      <c r="N3203" s="53">
        <f t="shared" si="548"/>
        <v>16.106791501849631</v>
      </c>
      <c r="O3203">
        <f t="shared" si="549"/>
        <v>1.0926186229103982</v>
      </c>
      <c r="P3203" s="53">
        <f t="shared" si="550"/>
        <v>17.596754482591379</v>
      </c>
      <c r="Q3203" s="53">
        <v>0.2</v>
      </c>
      <c r="R3203" s="53">
        <f t="shared" si="551"/>
        <v>6.5956754376180138</v>
      </c>
    </row>
    <row r="3204" spans="2:18" ht="15">
      <c r="B3204" s="84">
        <v>33507</v>
      </c>
      <c r="C3204" s="85">
        <v>0</v>
      </c>
      <c r="D3204" s="86">
        <v>20</v>
      </c>
      <c r="E3204" s="87">
        <v>16</v>
      </c>
      <c r="F3204" s="96">
        <f t="shared" si="542"/>
        <v>18</v>
      </c>
      <c r="G3204" s="96"/>
      <c r="H3204" s="74">
        <f t="shared" si="543"/>
        <v>269</v>
      </c>
      <c r="I3204" s="53">
        <f t="shared" si="541"/>
        <v>0.9953347300523635</v>
      </c>
      <c r="J3204" s="53">
        <f t="shared" si="544"/>
        <v>-1.5342209840722851E-2</v>
      </c>
      <c r="K3204" s="53">
        <f t="shared" si="545"/>
        <v>1.554713341404206</v>
      </c>
      <c r="L3204" s="53">
        <f t="shared" si="546"/>
        <v>25.048602064298048</v>
      </c>
      <c r="M3204" s="93">
        <f t="shared" si="547"/>
        <v>1.6795618029106687</v>
      </c>
      <c r="N3204" s="53">
        <f t="shared" si="548"/>
        <v>8.5165247018613375</v>
      </c>
      <c r="O3204">
        <f t="shared" si="549"/>
        <v>0.97748894673792364</v>
      </c>
      <c r="P3204" s="53">
        <f t="shared" si="550"/>
        <v>15.528504174899853</v>
      </c>
      <c r="Q3204" s="53">
        <v>0.2</v>
      </c>
      <c r="R3204" s="53">
        <f t="shared" si="551"/>
        <v>4.770634910267221</v>
      </c>
    </row>
    <row r="3205" spans="2:18" ht="15">
      <c r="B3205" s="84">
        <v>33508</v>
      </c>
      <c r="C3205" s="85">
        <v>5.2</v>
      </c>
      <c r="D3205" s="86">
        <v>24</v>
      </c>
      <c r="E3205" s="87">
        <v>11</v>
      </c>
      <c r="F3205" s="96">
        <f t="shared" si="542"/>
        <v>17.5</v>
      </c>
      <c r="G3205" s="96"/>
      <c r="H3205" s="74">
        <f t="shared" si="543"/>
        <v>270</v>
      </c>
      <c r="I3205" s="53">
        <f t="shared" si="541"/>
        <v>0.99590432071990964</v>
      </c>
      <c r="J3205" s="53">
        <f t="shared" si="544"/>
        <v>-2.21488239387348E-2</v>
      </c>
      <c r="K3205" s="53">
        <f t="shared" si="545"/>
        <v>1.5475750188969246</v>
      </c>
      <c r="L3205" s="53">
        <f t="shared" si="546"/>
        <v>24.775164751272744</v>
      </c>
      <c r="M3205" s="93">
        <f t="shared" si="547"/>
        <v>2.9529929236467436</v>
      </c>
      <c r="N3205" s="53">
        <f t="shared" si="548"/>
        <v>15.185781567692926</v>
      </c>
      <c r="O3205">
        <f t="shared" si="549"/>
        <v>0.95041280970568121</v>
      </c>
      <c r="P3205" s="53">
        <f t="shared" si="550"/>
        <v>15.046556310891852</v>
      </c>
      <c r="Q3205" s="53">
        <v>0.2</v>
      </c>
      <c r="R3205" s="53">
        <f t="shared" si="551"/>
        <v>6.2812034195804243</v>
      </c>
    </row>
    <row r="3206" spans="2:18" ht="15">
      <c r="B3206" s="84">
        <v>33509</v>
      </c>
      <c r="C3206" s="85">
        <v>0.2</v>
      </c>
      <c r="D3206" s="86">
        <v>21</v>
      </c>
      <c r="E3206" s="87">
        <v>8</v>
      </c>
      <c r="F3206" s="96">
        <f t="shared" si="542"/>
        <v>14.5</v>
      </c>
      <c r="G3206" s="96"/>
      <c r="H3206" s="74">
        <f t="shared" si="543"/>
        <v>271</v>
      </c>
      <c r="I3206" s="53">
        <f t="shared" si="541"/>
        <v>0.996475123364848</v>
      </c>
      <c r="J3206" s="53">
        <f t="shared" si="544"/>
        <v>-2.8953864932543451E-2</v>
      </c>
      <c r="K3206" s="53">
        <f t="shared" si="545"/>
        <v>1.5404350100937725</v>
      </c>
      <c r="L3206" s="53">
        <f t="shared" si="546"/>
        <v>24.501656886570064</v>
      </c>
      <c r="M3206" s="93">
        <f t="shared" si="547"/>
        <v>2.672201022763558</v>
      </c>
      <c r="N3206" s="53">
        <f t="shared" si="548"/>
        <v>15.018136640520137</v>
      </c>
      <c r="O3206">
        <f t="shared" si="549"/>
        <v>0.80125269250101316</v>
      </c>
      <c r="P3206" s="53">
        <f t="shared" si="550"/>
        <v>12.424600625459268</v>
      </c>
      <c r="Q3206" s="53">
        <v>0.2</v>
      </c>
      <c r="R3206" s="53">
        <f t="shared" si="551"/>
        <v>6.112384518739705</v>
      </c>
    </row>
    <row r="3207" spans="2:18" ht="15">
      <c r="B3207" s="84">
        <v>33510</v>
      </c>
      <c r="C3207" s="85">
        <v>2.2000000000000002</v>
      </c>
      <c r="D3207" s="86">
        <v>16</v>
      </c>
      <c r="E3207" s="87">
        <v>13</v>
      </c>
      <c r="F3207" s="96">
        <f t="shared" si="542"/>
        <v>14.5</v>
      </c>
      <c r="G3207" s="96"/>
      <c r="H3207" s="74">
        <f t="shared" si="543"/>
        <v>272</v>
      </c>
      <c r="I3207" s="53">
        <f t="shared" si="541"/>
        <v>0.99704696907749246</v>
      </c>
      <c r="J3207" s="53">
        <f t="shared" si="544"/>
        <v>-3.575564382406738E-2</v>
      </c>
      <c r="K3207" s="53">
        <f t="shared" si="545"/>
        <v>1.5332940626387306</v>
      </c>
      <c r="L3207" s="53">
        <f t="shared" si="546"/>
        <v>24.228159240286629</v>
      </c>
      <c r="M3207" s="93">
        <f t="shared" si="547"/>
        <v>1.2693548381030224</v>
      </c>
      <c r="N3207" s="53">
        <f t="shared" si="548"/>
        <v>7.1339484722677877</v>
      </c>
      <c r="O3207">
        <f t="shared" si="549"/>
        <v>0.80125269250101316</v>
      </c>
      <c r="P3207" s="53">
        <f t="shared" si="550"/>
        <v>12.424600625459268</v>
      </c>
      <c r="Q3207" s="53">
        <v>0.2</v>
      </c>
      <c r="R3207" s="53">
        <f t="shared" si="551"/>
        <v>4.3265251238932381</v>
      </c>
    </row>
    <row r="3208" spans="2:18" ht="15">
      <c r="B3208" s="84">
        <v>33511</v>
      </c>
      <c r="C3208" s="85">
        <v>35.6</v>
      </c>
      <c r="D3208" s="86">
        <v>19</v>
      </c>
      <c r="E3208" s="87">
        <v>13</v>
      </c>
      <c r="F3208" s="96">
        <f t="shared" si="542"/>
        <v>16</v>
      </c>
      <c r="G3208" s="96"/>
      <c r="H3208" s="74">
        <f t="shared" si="543"/>
        <v>273</v>
      </c>
      <c r="I3208" s="53">
        <f t="shared" si="541"/>
        <v>0.99761968863949657</v>
      </c>
      <c r="J3208" s="53">
        <f t="shared" si="544"/>
        <v>-4.255246372909955E-2</v>
      </c>
      <c r="K3208" s="53">
        <f t="shared" si="545"/>
        <v>1.5261529365628643</v>
      </c>
      <c r="L3208" s="53">
        <f t="shared" si="546"/>
        <v>23.954753326716986</v>
      </c>
      <c r="M3208" s="93">
        <f t="shared" si="547"/>
        <v>1.8573061727114606</v>
      </c>
      <c r="N3208" s="53">
        <f t="shared" si="548"/>
        <v>9.9750768359980597</v>
      </c>
      <c r="O3208">
        <f t="shared" si="549"/>
        <v>0.87306160859956128</v>
      </c>
      <c r="P3208" s="53">
        <f t="shared" si="550"/>
        <v>13.679665048200096</v>
      </c>
      <c r="Q3208" s="53">
        <v>0.2</v>
      </c>
      <c r="R3208" s="53">
        <f t="shared" si="551"/>
        <v>5.029474587814426</v>
      </c>
    </row>
    <row r="3209" spans="2:18" ht="15">
      <c r="B3209" s="84">
        <v>33512</v>
      </c>
      <c r="C3209" s="85">
        <v>4.8</v>
      </c>
      <c r="D3209" s="86">
        <v>25</v>
      </c>
      <c r="E3209" s="87">
        <v>12</v>
      </c>
      <c r="F3209" s="96">
        <f t="shared" si="542"/>
        <v>18.5</v>
      </c>
      <c r="G3209" s="96"/>
      <c r="H3209" s="74">
        <f t="shared" si="543"/>
        <v>274</v>
      </c>
      <c r="I3209" s="53">
        <f t="shared" si="541"/>
        <v>0.99819311257392784</v>
      </c>
      <c r="J3209" s="53">
        <f t="shared" si="544"/>
        <v>-4.9342619653318411E-2</v>
      </c>
      <c r="K3209" s="53">
        <f t="shared" si="545"/>
        <v>1.5190124063664594</v>
      </c>
      <c r="L3209" s="53">
        <f t="shared" si="546"/>
        <v>23.681521378654168</v>
      </c>
      <c r="M3209" s="93">
        <f t="shared" si="547"/>
        <v>2.9026012248304935</v>
      </c>
      <c r="N3209" s="53">
        <f t="shared" si="548"/>
        <v>14.515439733994825</v>
      </c>
      <c r="O3209">
        <f t="shared" si="549"/>
        <v>1.0052337064307559</v>
      </c>
      <c r="P3209" s="53">
        <f t="shared" si="550"/>
        <v>16.024156693524468</v>
      </c>
      <c r="Q3209" s="53">
        <v>0.2</v>
      </c>
      <c r="R3209" s="53">
        <f t="shared" si="551"/>
        <v>6.1684022586096132</v>
      </c>
    </row>
    <row r="3210" spans="2:18" ht="15">
      <c r="B3210" s="84">
        <v>33513</v>
      </c>
      <c r="C3210" s="85">
        <v>0</v>
      </c>
      <c r="D3210" s="86">
        <v>26</v>
      </c>
      <c r="E3210" s="87">
        <v>10</v>
      </c>
      <c r="F3210" s="96">
        <f t="shared" si="542"/>
        <v>18</v>
      </c>
      <c r="G3210" s="96"/>
      <c r="H3210" s="74">
        <f t="shared" si="543"/>
        <v>275</v>
      </c>
      <c r="I3210" s="53">
        <f t="shared" ref="I3210:I3273" si="552">1+0.0334*COS($I$7*H3210-0.0552)</f>
        <v>0.99876707119541852</v>
      </c>
      <c r="J3210" s="53">
        <f t="shared" si="544"/>
        <v>-5.6124398277060894E-2</v>
      </c>
      <c r="K3210" s="53">
        <f t="shared" si="545"/>
        <v>1.5118732631171512</v>
      </c>
      <c r="L3210" s="53">
        <f t="shared" si="546"/>
        <v>23.408546319817695</v>
      </c>
      <c r="M3210" s="93">
        <f t="shared" si="547"/>
        <v>3.1391851856250632</v>
      </c>
      <c r="N3210" s="53">
        <f t="shared" si="548"/>
        <v>15.917811497476034</v>
      </c>
      <c r="O3210">
        <f t="shared" si="549"/>
        <v>0.97748894673792364</v>
      </c>
      <c r="P3210" s="53">
        <f t="shared" si="550"/>
        <v>15.528504174899853</v>
      </c>
      <c r="Q3210" s="53">
        <v>0.2</v>
      </c>
      <c r="R3210" s="53">
        <f t="shared" si="551"/>
        <v>6.4701160614894846</v>
      </c>
    </row>
    <row r="3211" spans="2:18" ht="15">
      <c r="B3211" s="84">
        <v>33514</v>
      </c>
      <c r="C3211" s="85">
        <v>0</v>
      </c>
      <c r="D3211" s="86">
        <v>23</v>
      </c>
      <c r="E3211" s="87">
        <v>6</v>
      </c>
      <c r="F3211" s="96">
        <f t="shared" si="542"/>
        <v>14.5</v>
      </c>
      <c r="G3211" s="96"/>
      <c r="H3211" s="74">
        <f t="shared" si="543"/>
        <v>276</v>
      </c>
      <c r="I3211" s="53">
        <f t="shared" si="552"/>
        <v>0.9993413946603783</v>
      </c>
      <c r="J3211" s="53">
        <f t="shared" si="544"/>
        <v>-6.2896077750080936E-2</v>
      </c>
      <c r="K3211" s="53">
        <f t="shared" si="545"/>
        <v>1.5047363165639849</v>
      </c>
      <c r="L3211" s="53">
        <f t="shared" si="546"/>
        <v>23.135911735404175</v>
      </c>
      <c r="M3211" s="93">
        <f t="shared" si="547"/>
        <v>2.8854468256081298</v>
      </c>
      <c r="N3211" s="53">
        <f t="shared" si="548"/>
        <v>16.216607331106566</v>
      </c>
      <c r="O3211">
        <f t="shared" si="549"/>
        <v>0.80125269250101316</v>
      </c>
      <c r="P3211" s="53">
        <f t="shared" si="550"/>
        <v>12.424600625459268</v>
      </c>
      <c r="Q3211" s="53">
        <v>0.2</v>
      </c>
      <c r="R3211" s="53">
        <f t="shared" si="551"/>
        <v>6.3838519287706275</v>
      </c>
    </row>
    <row r="3212" spans="2:18" ht="15">
      <c r="B3212" s="84">
        <v>33515</v>
      </c>
      <c r="C3212" s="85">
        <v>0</v>
      </c>
      <c r="D3212" s="86">
        <v>23</v>
      </c>
      <c r="E3212" s="87">
        <v>6</v>
      </c>
      <c r="F3212" s="96">
        <f t="shared" si="542"/>
        <v>14.5</v>
      </c>
      <c r="G3212" s="96"/>
      <c r="H3212" s="74">
        <f t="shared" si="543"/>
        <v>277</v>
      </c>
      <c r="I3212" s="53">
        <f t="shared" si="552"/>
        <v>0.99991591301725413</v>
      </c>
      <c r="J3212" s="53">
        <f t="shared" si="544"/>
        <v>-6.9655927497567424E-2</v>
      </c>
      <c r="K3212" s="53">
        <f t="shared" si="545"/>
        <v>1.4976023972671788</v>
      </c>
      <c r="L3212" s="53">
        <f t="shared" si="546"/>
        <v>22.863701840757685</v>
      </c>
      <c r="M3212" s="93">
        <f t="shared" si="547"/>
        <v>2.8514975615640035</v>
      </c>
      <c r="N3212" s="53">
        <f t="shared" si="548"/>
        <v>16.02580780595239</v>
      </c>
      <c r="O3212">
        <f t="shared" si="549"/>
        <v>0.80125269250101316</v>
      </c>
      <c r="P3212" s="53">
        <f t="shared" si="550"/>
        <v>12.424600625459268</v>
      </c>
      <c r="Q3212" s="53">
        <v>0.2</v>
      </c>
      <c r="R3212" s="53">
        <f t="shared" si="551"/>
        <v>6.3406336395495622</v>
      </c>
    </row>
    <row r="3213" spans="2:18" ht="15">
      <c r="B3213" s="84">
        <v>33516</v>
      </c>
      <c r="C3213" s="85">
        <v>0</v>
      </c>
      <c r="D3213" s="86">
        <v>24</v>
      </c>
      <c r="E3213" s="87">
        <v>7</v>
      </c>
      <c r="F3213" s="96">
        <f t="shared" si="542"/>
        <v>15.5</v>
      </c>
      <c r="G3213" s="96"/>
      <c r="H3213" s="74">
        <f t="shared" si="543"/>
        <v>278</v>
      </c>
      <c r="I3213" s="53">
        <f t="shared" si="552"/>
        <v>1.0004904562568209</v>
      </c>
      <c r="J3213" s="53">
        <f t="shared" si="544"/>
        <v>-7.6402208038679448E-2</v>
      </c>
      <c r="K3213" s="53">
        <f t="shared" si="545"/>
        <v>1.49047235874324</v>
      </c>
      <c r="L3213" s="53">
        <f t="shared" si="546"/>
        <v>22.59200144816208</v>
      </c>
      <c r="M3213" s="93">
        <f t="shared" si="547"/>
        <v>2.9048444059475216</v>
      </c>
      <c r="N3213" s="53">
        <f t="shared" si="548"/>
        <v>15.835365405029501</v>
      </c>
      <c r="O3213">
        <f t="shared" si="549"/>
        <v>0.84852650924855288</v>
      </c>
      <c r="P3213" s="53">
        <f t="shared" si="550"/>
        <v>13.249293405289498</v>
      </c>
      <c r="Q3213" s="53">
        <v>0.2</v>
      </c>
      <c r="R3213" s="53">
        <f t="shared" si="551"/>
        <v>6.342906700048407</v>
      </c>
    </row>
    <row r="3214" spans="2:18" ht="15">
      <c r="B3214" s="84">
        <v>33517</v>
      </c>
      <c r="C3214" s="85">
        <v>0</v>
      </c>
      <c r="D3214" s="86">
        <v>20</v>
      </c>
      <c r="E3214" s="87">
        <v>7</v>
      </c>
      <c r="F3214" s="96">
        <f t="shared" si="542"/>
        <v>13.5</v>
      </c>
      <c r="G3214" s="96"/>
      <c r="H3214" s="74">
        <f t="shared" si="543"/>
        <v>279</v>
      </c>
      <c r="I3214" s="53">
        <f t="shared" si="552"/>
        <v>1.0010648543624907</v>
      </c>
      <c r="J3214" s="53">
        <f t="shared" si="544"/>
        <v>-8.3133170818912028E-2</v>
      </c>
      <c r="K3214" s="53">
        <f t="shared" si="545"/>
        <v>1.4833470796248718</v>
      </c>
      <c r="L3214" s="53">
        <f t="shared" si="546"/>
        <v>22.320895931759992</v>
      </c>
      <c r="M3214" s="93">
        <f t="shared" si="547"/>
        <v>2.3589954861492197</v>
      </c>
      <c r="N3214" s="53">
        <f t="shared" si="548"/>
        <v>13.681452915363556</v>
      </c>
      <c r="O3214">
        <f t="shared" si="549"/>
        <v>0.75629173150346363</v>
      </c>
      <c r="P3214" s="53">
        <f t="shared" si="550"/>
        <v>11.646017104401583</v>
      </c>
      <c r="Q3214" s="53">
        <v>0.2</v>
      </c>
      <c r="R3214" s="53">
        <f t="shared" si="551"/>
        <v>5.7650651050142798</v>
      </c>
    </row>
    <row r="3215" spans="2:18" ht="15">
      <c r="B3215" s="84">
        <v>33518</v>
      </c>
      <c r="C3215" s="85">
        <v>8.1999999999999993</v>
      </c>
      <c r="D3215" s="86">
        <v>17</v>
      </c>
      <c r="E3215" s="87">
        <v>11</v>
      </c>
      <c r="F3215" s="96">
        <f t="shared" ref="F3215:F3278" si="553">0.5*(D3215+E3215)</f>
        <v>14</v>
      </c>
      <c r="G3215" s="96"/>
      <c r="H3215" s="74">
        <f t="shared" ref="H3215:H3278" si="554">B3215-DATE(YEAR(B3215),1,0)</f>
        <v>280</v>
      </c>
      <c r="I3215" s="53">
        <f t="shared" si="552"/>
        <v>1.0016389373606227</v>
      </c>
      <c r="J3215" s="53">
        <f t="shared" ref="J3215:J3278" si="555">ASIN(0.39785*SIN(4.869+$I$7*H3215+0.03345*SIN(6.224+$I$7*H3215)))</f>
        <v>-8.984705805761542E-2</v>
      </c>
      <c r="K3215" s="53">
        <f t="shared" ref="K3215:K3278" si="556">ACOS(-TAN(J3215)*TAN($E$7*$I$8))</f>
        <v>1.4762274658349086</v>
      </c>
      <c r="L3215" s="53">
        <f t="shared" ref="L3215:L3278" si="557">117.5*I3215*((K3215*SIN($E$7*$I$8)*SIN(J3215)+COS($E$7*$I$8)*COS(J3215)*SIN(K3215))/PI())</f>
        <v>22.050471190607464</v>
      </c>
      <c r="M3215" s="93">
        <f t="shared" ref="M3215:M3278" si="558">0.0023*L3215/2.456*(0.5*(D3215+E3215)+17.8)*SQRT(D3215-E3215)</f>
        <v>1.60849639893343</v>
      </c>
      <c r="N3215" s="53">
        <f t="shared" ref="N3215:N3278" si="559">0.17*L3215*SQRT(D3215-E3215)</f>
        <v>9.1821085108379226</v>
      </c>
      <c r="O3215">
        <f t="shared" ref="O3215:O3278" si="560">5336/(F3215+273.15)^2*EXP(21.07-5336/(F3215+273.15))</f>
        <v>0.77848917725545741</v>
      </c>
      <c r="P3215" s="53">
        <f t="shared" ref="P3215:P3278" si="561">EXP(21.07-5336/(F3215+273.15))</f>
        <v>12.02968899466322</v>
      </c>
      <c r="Q3215" s="53">
        <v>0.2</v>
      </c>
      <c r="R3215" s="53">
        <f t="shared" ref="R3215:R3278" si="562">(O3215*N3215*0.6+$L$8*6.43*(1+0.536*Q3215)*P3215*(1- G3215/100))/($O$7*(O3215+$L$8))</f>
        <v>4.7705689115937133</v>
      </c>
    </row>
    <row r="3216" spans="2:18" ht="15">
      <c r="B3216" s="84">
        <v>33519</v>
      </c>
      <c r="C3216" s="85">
        <v>1.4</v>
      </c>
      <c r="D3216" s="86">
        <v>16</v>
      </c>
      <c r="E3216" s="87">
        <v>11</v>
      </c>
      <c r="F3216" s="96">
        <f t="shared" si="553"/>
        <v>13.5</v>
      </c>
      <c r="G3216" s="96"/>
      <c r="H3216" s="74">
        <f t="shared" si="554"/>
        <v>281</v>
      </c>
      <c r="I3216" s="53">
        <f t="shared" si="552"/>
        <v>1.0022125353708218</v>
      </c>
      <c r="J3216" s="53">
        <f t="shared" si="555"/>
        <v>-9.6542102612042532E-2</v>
      </c>
      <c r="K3216" s="53">
        <f t="shared" si="556"/>
        <v>1.4691144527732658</v>
      </c>
      <c r="L3216" s="53">
        <f t="shared" si="557"/>
        <v>21.780813609876329</v>
      </c>
      <c r="M3216" s="93">
        <f t="shared" si="558"/>
        <v>1.4275880759206134</v>
      </c>
      <c r="N3216" s="53">
        <f t="shared" si="559"/>
        <v>8.279574572279131</v>
      </c>
      <c r="O3216">
        <f t="shared" si="560"/>
        <v>0.75629173150346363</v>
      </c>
      <c r="P3216" s="53">
        <f t="shared" si="561"/>
        <v>11.646017104401583</v>
      </c>
      <c r="Q3216" s="53">
        <v>0.2</v>
      </c>
      <c r="R3216" s="53">
        <f t="shared" si="562"/>
        <v>4.5469144720937438</v>
      </c>
    </row>
    <row r="3217" spans="2:18" ht="15">
      <c r="B3217" s="84">
        <v>33520</v>
      </c>
      <c r="C3217" s="85">
        <v>10.199999999999999</v>
      </c>
      <c r="D3217" s="86">
        <v>20</v>
      </c>
      <c r="E3217" s="87">
        <v>11</v>
      </c>
      <c r="F3217" s="96">
        <f t="shared" si="553"/>
        <v>15.5</v>
      </c>
      <c r="G3217" s="96"/>
      <c r="H3217" s="74">
        <f t="shared" si="554"/>
        <v>282</v>
      </c>
      <c r="I3217" s="53">
        <f t="shared" si="552"/>
        <v>1.0027854786562083</v>
      </c>
      <c r="J3217" s="53">
        <f t="shared" si="555"/>
        <v>-0.10321652785929418</v>
      </c>
      <c r="K3217" s="53">
        <f t="shared" si="556"/>
        <v>1.4620090075156542</v>
      </c>
      <c r="L3217" s="53">
        <f t="shared" si="557"/>
        <v>21.512010020221862</v>
      </c>
      <c r="M3217" s="93">
        <f t="shared" si="558"/>
        <v>2.0125466377631831</v>
      </c>
      <c r="N3217" s="53">
        <f t="shared" si="559"/>
        <v>10.971125110313151</v>
      </c>
      <c r="O3217">
        <f t="shared" si="560"/>
        <v>0.84852650924855288</v>
      </c>
      <c r="P3217" s="53">
        <f t="shared" si="561"/>
        <v>13.249293405289498</v>
      </c>
      <c r="Q3217" s="53">
        <v>0.2</v>
      </c>
      <c r="R3217" s="53">
        <f t="shared" si="562"/>
        <v>5.2364722666284491</v>
      </c>
    </row>
    <row r="3218" spans="2:18" ht="15">
      <c r="B3218" s="84">
        <v>33521</v>
      </c>
      <c r="C3218" s="85">
        <v>0</v>
      </c>
      <c r="D3218" s="86">
        <v>22</v>
      </c>
      <c r="E3218" s="87">
        <v>11</v>
      </c>
      <c r="F3218" s="96">
        <f t="shared" si="553"/>
        <v>16.5</v>
      </c>
      <c r="G3218" s="96"/>
      <c r="H3218" s="74">
        <f t="shared" si="554"/>
        <v>283</v>
      </c>
      <c r="I3218" s="53">
        <f t="shared" si="552"/>
        <v>1.0033575976736464</v>
      </c>
      <c r="J3218" s="53">
        <f t="shared" si="555"/>
        <v>-0.10986854759758873</v>
      </c>
      <c r="K3218" s="53">
        <f t="shared" si="556"/>
        <v>1.4549121310225004</v>
      </c>
      <c r="L3218" s="53">
        <f t="shared" si="557"/>
        <v>21.244147655336615</v>
      </c>
      <c r="M3218" s="93">
        <f t="shared" si="558"/>
        <v>2.2632328986095822</v>
      </c>
      <c r="N3218" s="53">
        <f t="shared" si="559"/>
        <v>11.978007349822194</v>
      </c>
      <c r="O3218">
        <f t="shared" si="560"/>
        <v>0.89821237770744478</v>
      </c>
      <c r="P3218" s="53">
        <f t="shared" si="561"/>
        <v>14.122457624351155</v>
      </c>
      <c r="Q3218" s="53">
        <v>0.2</v>
      </c>
      <c r="R3218" s="53">
        <f t="shared" si="562"/>
        <v>5.5062092746262952</v>
      </c>
    </row>
    <row r="3219" spans="2:18" ht="15">
      <c r="B3219" s="84">
        <v>33522</v>
      </c>
      <c r="C3219" s="85">
        <v>0</v>
      </c>
      <c r="D3219" s="86">
        <v>16</v>
      </c>
      <c r="E3219" s="87">
        <v>12</v>
      </c>
      <c r="F3219" s="96">
        <f t="shared" si="553"/>
        <v>14</v>
      </c>
      <c r="G3219" s="96"/>
      <c r="H3219" s="74">
        <f t="shared" si="554"/>
        <v>284</v>
      </c>
      <c r="I3219" s="53">
        <f t="shared" si="552"/>
        <v>1.0039287231239142</v>
      </c>
      <c r="J3219" s="53">
        <f t="shared" si="555"/>
        <v>-0.116496365968295</v>
      </c>
      <c r="K3219" s="53">
        <f t="shared" si="556"/>
        <v>1.4478248603562074</v>
      </c>
      <c r="L3219" s="53">
        <f t="shared" si="557"/>
        <v>20.977314107716502</v>
      </c>
      <c r="M3219" s="93">
        <f t="shared" si="558"/>
        <v>1.2494142946566653</v>
      </c>
      <c r="N3219" s="53">
        <f t="shared" si="559"/>
        <v>7.1322867966236112</v>
      </c>
      <c r="O3219">
        <f t="shared" si="560"/>
        <v>0.77848917725545741</v>
      </c>
      <c r="P3219" s="53">
        <f t="shared" si="561"/>
        <v>12.02968899466322</v>
      </c>
      <c r="Q3219" s="53">
        <v>0.2</v>
      </c>
      <c r="R3219" s="53">
        <f t="shared" si="562"/>
        <v>4.3072777685663652</v>
      </c>
    </row>
    <row r="3220" spans="2:18" ht="15">
      <c r="B3220" s="84">
        <v>33523</v>
      </c>
      <c r="C3220" s="85">
        <v>42.4</v>
      </c>
      <c r="D3220" s="86">
        <v>16</v>
      </c>
      <c r="E3220" s="87">
        <v>12</v>
      </c>
      <c r="F3220" s="96">
        <f t="shared" si="553"/>
        <v>14</v>
      </c>
      <c r="G3220" s="96"/>
      <c r="H3220" s="74">
        <f t="shared" si="554"/>
        <v>285</v>
      </c>
      <c r="I3220" s="53">
        <f t="shared" si="552"/>
        <v>1.0044986860018028</v>
      </c>
      <c r="J3220" s="53">
        <f t="shared" si="555"/>
        <v>-0.12309817740020416</v>
      </c>
      <c r="K3220" s="53">
        <f t="shared" si="556"/>
        <v>1.4407482709045429</v>
      </c>
      <c r="L3220" s="53">
        <f t="shared" si="557"/>
        <v>20.711597282669892</v>
      </c>
      <c r="M3220" s="93">
        <f t="shared" si="558"/>
        <v>1.2335881313147197</v>
      </c>
      <c r="N3220" s="53">
        <f t="shared" si="559"/>
        <v>7.0419430761077635</v>
      </c>
      <c r="O3220">
        <f t="shared" si="560"/>
        <v>0.77848917725545741</v>
      </c>
      <c r="P3220" s="53">
        <f t="shared" si="561"/>
        <v>12.02968899466322</v>
      </c>
      <c r="Q3220" s="53">
        <v>0.2</v>
      </c>
      <c r="R3220" s="53">
        <f t="shared" si="562"/>
        <v>4.2868587022383586</v>
      </c>
    </row>
    <row r="3221" spans="2:18" ht="15">
      <c r="B3221" s="84">
        <v>33524</v>
      </c>
      <c r="C3221" s="85">
        <v>21.4</v>
      </c>
      <c r="D3221" s="86">
        <v>20</v>
      </c>
      <c r="E3221" s="87">
        <v>10</v>
      </c>
      <c r="F3221" s="96">
        <f t="shared" si="553"/>
        <v>15</v>
      </c>
      <c r="G3221" s="96"/>
      <c r="H3221" s="74">
        <f t="shared" si="554"/>
        <v>286</v>
      </c>
      <c r="I3221" s="53">
        <f t="shared" si="552"/>
        <v>1.0050673176461264</v>
      </c>
      <c r="J3221" s="53">
        <f t="shared" si="555"/>
        <v>-0.12967216657752278</v>
      </c>
      <c r="K3221" s="53">
        <f t="shared" si="556"/>
        <v>1.4336834786075918</v>
      </c>
      <c r="L3221" s="53">
        <f t="shared" si="557"/>
        <v>20.447085350606343</v>
      </c>
      <c r="M3221" s="93">
        <f t="shared" si="558"/>
        <v>1.9861165351873351</v>
      </c>
      <c r="N3221" s="53">
        <f t="shared" si="559"/>
        <v>10.992091407362359</v>
      </c>
      <c r="O3221">
        <f t="shared" si="560"/>
        <v>0.8245943710158492</v>
      </c>
      <c r="P3221" s="53">
        <f t="shared" si="561"/>
        <v>12.831038046583151</v>
      </c>
      <c r="Q3221" s="53">
        <v>0.2</v>
      </c>
      <c r="R3221" s="53">
        <f t="shared" si="562"/>
        <v>5.2209660923053161</v>
      </c>
    </row>
    <row r="3222" spans="2:18" ht="15">
      <c r="B3222" s="84">
        <v>33525</v>
      </c>
      <c r="C3222" s="85">
        <v>0.2</v>
      </c>
      <c r="D3222" s="86">
        <v>16</v>
      </c>
      <c r="E3222" s="87">
        <v>10</v>
      </c>
      <c r="F3222" s="96">
        <f t="shared" si="553"/>
        <v>13</v>
      </c>
      <c r="G3222" s="96"/>
      <c r="H3222" s="74">
        <f t="shared" si="554"/>
        <v>287</v>
      </c>
      <c r="I3222" s="53">
        <f t="shared" si="552"/>
        <v>1.0056344497896332</v>
      </c>
      <c r="J3222" s="53">
        <f t="shared" si="555"/>
        <v>-0.13621650843313457</v>
      </c>
      <c r="K3222" s="53">
        <f t="shared" si="556"/>
        <v>1.4266316421852574</v>
      </c>
      <c r="L3222" s="53">
        <f t="shared" si="557"/>
        <v>20.183866697645719</v>
      </c>
      <c r="M3222" s="93">
        <f t="shared" si="558"/>
        <v>1.4260349990738288</v>
      </c>
      <c r="N3222" s="53">
        <f t="shared" si="559"/>
        <v>8.4048296557496478</v>
      </c>
      <c r="O3222">
        <f t="shared" si="560"/>
        <v>0.73464846187074995</v>
      </c>
      <c r="P3222" s="53">
        <f t="shared" si="561"/>
        <v>11.273304901573978</v>
      </c>
      <c r="Q3222" s="53">
        <v>0.2</v>
      </c>
      <c r="R3222" s="53">
        <f t="shared" si="562"/>
        <v>4.5551925386399503</v>
      </c>
    </row>
    <row r="3223" spans="2:18" ht="15">
      <c r="B3223" s="84">
        <v>33526</v>
      </c>
      <c r="C3223" s="85">
        <v>6.6</v>
      </c>
      <c r="D3223" s="86">
        <v>19</v>
      </c>
      <c r="E3223" s="87">
        <v>10</v>
      </c>
      <c r="F3223" s="96">
        <f t="shared" si="553"/>
        <v>14.5</v>
      </c>
      <c r="G3223" s="96"/>
      <c r="H3223" s="74">
        <f t="shared" si="554"/>
        <v>288</v>
      </c>
      <c r="I3223" s="53">
        <f t="shared" si="552"/>
        <v>1.0061999146087979</v>
      </c>
      <c r="J3223" s="53">
        <f t="shared" si="555"/>
        <v>-0.14272936816864831</v>
      </c>
      <c r="K3223" s="53">
        <f t="shared" si="556"/>
        <v>1.4195939653619358</v>
      </c>
      <c r="L3223" s="53">
        <f t="shared" si="557"/>
        <v>19.922029874595928</v>
      </c>
      <c r="M3223" s="93">
        <f t="shared" si="558"/>
        <v>1.8078268722113982</v>
      </c>
      <c r="N3223" s="53">
        <f t="shared" si="559"/>
        <v>10.160235236043924</v>
      </c>
      <c r="O3223">
        <f t="shared" si="560"/>
        <v>0.80125269250101316</v>
      </c>
      <c r="P3223" s="53">
        <f t="shared" si="561"/>
        <v>12.424600625459268</v>
      </c>
      <c r="Q3223" s="53">
        <v>0.2</v>
      </c>
      <c r="R3223" s="53">
        <f t="shared" si="562"/>
        <v>5.0120139190937101</v>
      </c>
    </row>
    <row r="3224" spans="2:18" ht="15">
      <c r="B3224" s="84">
        <v>33527</v>
      </c>
      <c r="C3224" s="85">
        <v>0.2</v>
      </c>
      <c r="D3224" s="86">
        <v>20</v>
      </c>
      <c r="E3224" s="87">
        <v>10</v>
      </c>
      <c r="F3224" s="96">
        <f t="shared" si="553"/>
        <v>15</v>
      </c>
      <c r="G3224" s="96"/>
      <c r="H3224" s="74">
        <f t="shared" si="554"/>
        <v>289</v>
      </c>
      <c r="I3224" s="53">
        <f t="shared" si="552"/>
        <v>1.0067635447734826</v>
      </c>
      <c r="J3224" s="53">
        <f t="shared" si="555"/>
        <v>-0.14920890130282444</v>
      </c>
      <c r="K3224" s="53">
        <f t="shared" si="556"/>
        <v>1.4125716990844581</v>
      </c>
      <c r="L3224" s="53">
        <f t="shared" si="557"/>
        <v>19.661663544351988</v>
      </c>
      <c r="M3224" s="93">
        <f t="shared" si="558"/>
        <v>1.9098250144277653</v>
      </c>
      <c r="N3224" s="53">
        <f t="shared" si="559"/>
        <v>10.569858695968726</v>
      </c>
      <c r="O3224">
        <f t="shared" si="560"/>
        <v>0.8245943710158492</v>
      </c>
      <c r="P3224" s="53">
        <f t="shared" si="561"/>
        <v>12.831038046583151</v>
      </c>
      <c r="Q3224" s="53">
        <v>0.2</v>
      </c>
      <c r="R3224" s="53">
        <f t="shared" si="562"/>
        <v>5.1251218314446794</v>
      </c>
    </row>
    <row r="3225" spans="2:18" ht="15">
      <c r="B3225" s="84">
        <v>33528</v>
      </c>
      <c r="C3225" s="85">
        <v>0</v>
      </c>
      <c r="D3225" s="86">
        <v>15</v>
      </c>
      <c r="E3225" s="87">
        <v>8</v>
      </c>
      <c r="F3225" s="96">
        <f t="shared" si="553"/>
        <v>11.5</v>
      </c>
      <c r="G3225" s="96"/>
      <c r="H3225" s="74">
        <f t="shared" si="554"/>
        <v>290</v>
      </c>
      <c r="I3225" s="53">
        <f t="shared" si="552"/>
        <v>1.0073251734964539</v>
      </c>
      <c r="J3225" s="53">
        <f t="shared" si="555"/>
        <v>-0.15565325374995273</v>
      </c>
      <c r="K3225" s="53">
        <f t="shared" si="556"/>
        <v>1.4055661437289482</v>
      </c>
      <c r="L3225" s="53">
        <f t="shared" si="557"/>
        <v>19.402856427776385</v>
      </c>
      <c r="M3225" s="93">
        <f t="shared" si="558"/>
        <v>1.408580863827813</v>
      </c>
      <c r="N3225" s="53">
        <f t="shared" si="559"/>
        <v>8.7269725814718573</v>
      </c>
      <c r="O3225">
        <f t="shared" si="560"/>
        <v>0.67292773448592091</v>
      </c>
      <c r="P3225" s="53">
        <f t="shared" si="561"/>
        <v>10.218213752667999</v>
      </c>
      <c r="Q3225" s="53">
        <v>0.2</v>
      </c>
      <c r="R3225" s="53">
        <f t="shared" si="562"/>
        <v>4.5657502976492337</v>
      </c>
    </row>
    <row r="3226" spans="2:18" ht="15">
      <c r="B3226" s="84">
        <v>33529</v>
      </c>
      <c r="C3226" s="85">
        <v>0.2</v>
      </c>
      <c r="D3226" s="86">
        <v>16</v>
      </c>
      <c r="E3226" s="87">
        <v>7</v>
      </c>
      <c r="F3226" s="96">
        <f t="shared" si="553"/>
        <v>11.5</v>
      </c>
      <c r="G3226" s="96"/>
      <c r="H3226" s="74">
        <f t="shared" si="554"/>
        <v>291</v>
      </c>
      <c r="I3226" s="53">
        <f t="shared" si="552"/>
        <v>1.0078846345827368</v>
      </c>
      <c r="J3226" s="53">
        <f t="shared" si="555"/>
        <v>-0.16206056192979862</v>
      </c>
      <c r="K3226" s="53">
        <f t="shared" si="556"/>
        <v>1.3985786512916953</v>
      </c>
      <c r="L3226" s="53">
        <f t="shared" si="557"/>
        <v>19.145697248126826</v>
      </c>
      <c r="M3226" s="93">
        <f t="shared" si="558"/>
        <v>1.5760120572694625</v>
      </c>
      <c r="N3226" s="53">
        <f t="shared" si="559"/>
        <v>9.7643055965446806</v>
      </c>
      <c r="O3226">
        <f t="shared" si="560"/>
        <v>0.67292773448592091</v>
      </c>
      <c r="P3226" s="53">
        <f t="shared" si="561"/>
        <v>10.218213752667999</v>
      </c>
      <c r="Q3226" s="53">
        <v>0.2</v>
      </c>
      <c r="R3226" s="53">
        <f t="shared" si="562"/>
        <v>4.7974015921714397</v>
      </c>
    </row>
    <row r="3227" spans="2:18" ht="15">
      <c r="B3227" s="84">
        <v>33530</v>
      </c>
      <c r="C3227" s="85">
        <v>8.8000000000000007</v>
      </c>
      <c r="D3227" s="86">
        <v>9</v>
      </c>
      <c r="E3227" s="87">
        <v>6</v>
      </c>
      <c r="F3227" s="96">
        <f t="shared" si="553"/>
        <v>7.5</v>
      </c>
      <c r="G3227" s="96"/>
      <c r="H3227" s="74">
        <f t="shared" si="554"/>
        <v>292</v>
      </c>
      <c r="I3227" s="53">
        <f t="shared" si="552"/>
        <v>1.0084417624787954</v>
      </c>
      <c r="J3227" s="53">
        <f t="shared" si="555"/>
        <v>-0.16842895291072263</v>
      </c>
      <c r="K3227" s="53">
        <f t="shared" si="556"/>
        <v>1.3916106275586073</v>
      </c>
      <c r="L3227" s="53">
        <f t="shared" si="557"/>
        <v>18.89027467410472</v>
      </c>
      <c r="M3227" s="93">
        <f t="shared" si="558"/>
        <v>0.77520915847139604</v>
      </c>
      <c r="N3227" s="53">
        <f t="shared" si="559"/>
        <v>5.5622156357617687</v>
      </c>
      <c r="O3227">
        <f t="shared" si="560"/>
        <v>0.52994046015629992</v>
      </c>
      <c r="P3227" s="53">
        <f t="shared" si="561"/>
        <v>7.8224239699391331</v>
      </c>
      <c r="Q3227" s="53">
        <v>0.2</v>
      </c>
      <c r="R3227" s="53">
        <f t="shared" si="562"/>
        <v>3.6980454247315739</v>
      </c>
    </row>
    <row r="3228" spans="2:18" ht="15">
      <c r="B3228" s="84">
        <v>33531</v>
      </c>
      <c r="C3228" s="85">
        <v>7.2</v>
      </c>
      <c r="D3228" s="86">
        <v>16</v>
      </c>
      <c r="E3228" s="87">
        <v>2</v>
      </c>
      <c r="F3228" s="96">
        <f t="shared" si="553"/>
        <v>9</v>
      </c>
      <c r="G3228" s="96"/>
      <c r="H3228" s="74">
        <f t="shared" si="554"/>
        <v>293</v>
      </c>
      <c r="I3228" s="53">
        <f t="shared" si="552"/>
        <v>1.0089963923215213</v>
      </c>
      <c r="J3228" s="53">
        <f t="shared" si="555"/>
        <v>-0.17475654458762296</v>
      </c>
      <c r="K3228" s="53">
        <f t="shared" si="556"/>
        <v>1.3846635342471949</v>
      </c>
      <c r="L3228" s="53">
        <f t="shared" si="557"/>
        <v>18.636677261603971</v>
      </c>
      <c r="M3228" s="93">
        <f t="shared" si="558"/>
        <v>1.75011573644913</v>
      </c>
      <c r="N3228" s="53">
        <f t="shared" si="559"/>
        <v>11.854450393936418</v>
      </c>
      <c r="O3228">
        <f t="shared" si="560"/>
        <v>0.58008978738759875</v>
      </c>
      <c r="P3228" s="53">
        <f t="shared" si="561"/>
        <v>8.6544506934491388</v>
      </c>
      <c r="Q3228" s="53">
        <v>0.2</v>
      </c>
      <c r="R3228" s="53">
        <f t="shared" si="562"/>
        <v>5.1458145824883639</v>
      </c>
    </row>
    <row r="3229" spans="2:18" ht="15">
      <c r="B3229" s="84">
        <v>33532</v>
      </c>
      <c r="C3229" s="85">
        <v>0</v>
      </c>
      <c r="D3229" s="86">
        <v>16</v>
      </c>
      <c r="E3229" s="87">
        <v>-1</v>
      </c>
      <c r="F3229" s="96">
        <f t="shared" si="553"/>
        <v>7.5</v>
      </c>
      <c r="G3229" s="96"/>
      <c r="H3229" s="74">
        <f t="shared" si="554"/>
        <v>294</v>
      </c>
      <c r="I3229" s="53">
        <f t="shared" si="552"/>
        <v>1.0095483599870214</v>
      </c>
      <c r="J3229" s="53">
        <f t="shared" si="555"/>
        <v>-0.18104144589631799</v>
      </c>
      <c r="K3229" s="53">
        <f t="shared" si="556"/>
        <v>1.3777388911144641</v>
      </c>
      <c r="L3229" s="53">
        <f t="shared" si="557"/>
        <v>18.384993394248252</v>
      </c>
      <c r="M3229" s="93">
        <f t="shared" si="558"/>
        <v>1.79600662186719</v>
      </c>
      <c r="N3229" s="53">
        <f t="shared" si="559"/>
        <v>12.886555847430644</v>
      </c>
      <c r="O3229">
        <f t="shared" si="560"/>
        <v>0.52994046015629992</v>
      </c>
      <c r="P3229" s="53">
        <f t="shared" si="561"/>
        <v>7.8224239699391331</v>
      </c>
      <c r="Q3229" s="53">
        <v>0.2</v>
      </c>
      <c r="R3229" s="53">
        <f t="shared" si="562"/>
        <v>5.2956836244279879</v>
      </c>
    </row>
    <row r="3230" spans="2:18" ht="15">
      <c r="B3230" s="84">
        <v>33533</v>
      </c>
      <c r="C3230" s="85">
        <v>0</v>
      </c>
      <c r="D3230" s="86">
        <v>15</v>
      </c>
      <c r="E3230" s="87">
        <v>-1</v>
      </c>
      <c r="F3230" s="96">
        <f t="shared" si="553"/>
        <v>7</v>
      </c>
      <c r="G3230" s="96"/>
      <c r="H3230" s="74">
        <f t="shared" si="554"/>
        <v>295</v>
      </c>
      <c r="I3230" s="53">
        <f t="shared" si="552"/>
        <v>1.0100975021391829</v>
      </c>
      <c r="J3230" s="53">
        <f t="shared" si="555"/>
        <v>-0.18728175706601952</v>
      </c>
      <c r="K3230" s="53">
        <f t="shared" si="556"/>
        <v>1.370838278023415</v>
      </c>
      <c r="L3230" s="53">
        <f t="shared" si="557"/>
        <v>18.135311222811147</v>
      </c>
      <c r="M3230" s="93">
        <f t="shared" si="558"/>
        <v>1.6847526907966577</v>
      </c>
      <c r="N3230" s="53">
        <f t="shared" si="559"/>
        <v>12.33201163151158</v>
      </c>
      <c r="O3230">
        <f t="shared" si="560"/>
        <v>0.51408950205511061</v>
      </c>
      <c r="P3230" s="53">
        <f t="shared" si="561"/>
        <v>7.561434041661748</v>
      </c>
      <c r="Q3230" s="53">
        <v>0.2</v>
      </c>
      <c r="R3230" s="53">
        <f t="shared" si="562"/>
        <v>5.148523678886761</v>
      </c>
    </row>
    <row r="3231" spans="2:18" ht="15">
      <c r="B3231" s="84">
        <v>33534</v>
      </c>
      <c r="C3231" s="85">
        <v>0</v>
      </c>
      <c r="D3231" s="86">
        <v>8</v>
      </c>
      <c r="E3231" s="87">
        <v>-2</v>
      </c>
      <c r="F3231" s="96">
        <f t="shared" si="553"/>
        <v>3</v>
      </c>
      <c r="G3231" s="96"/>
      <c r="H3231" s="74">
        <f t="shared" si="554"/>
        <v>296</v>
      </c>
      <c r="I3231" s="53">
        <f t="shared" si="552"/>
        <v>1.0106436562780083</v>
      </c>
      <c r="J3231" s="53">
        <f t="shared" si="555"/>
        <v>-0.19347556991152742</v>
      </c>
      <c r="K3231" s="53">
        <f t="shared" si="556"/>
        <v>1.3639633369601956</v>
      </c>
      <c r="L3231" s="53">
        <f t="shared" si="557"/>
        <v>17.887718603622275</v>
      </c>
      <c r="M3231" s="93">
        <f t="shared" si="558"/>
        <v>1.1018380421206708</v>
      </c>
      <c r="N3231" s="53">
        <f t="shared" si="559"/>
        <v>9.616208598374218</v>
      </c>
      <c r="O3231">
        <f t="shared" si="560"/>
        <v>0.40152374789424572</v>
      </c>
      <c r="P3231" s="53">
        <f t="shared" si="561"/>
        <v>5.738329876349705</v>
      </c>
      <c r="Q3231" s="53">
        <v>0.2</v>
      </c>
      <c r="R3231" s="53">
        <f t="shared" si="562"/>
        <v>4.3511662876924468</v>
      </c>
    </row>
    <row r="3232" spans="2:18" ht="15">
      <c r="B3232" s="84">
        <v>33535</v>
      </c>
      <c r="C3232" s="85">
        <v>0</v>
      </c>
      <c r="D3232" s="86">
        <v>16</v>
      </c>
      <c r="E3232" s="87">
        <v>-2</v>
      </c>
      <c r="F3232" s="96">
        <f t="shared" si="553"/>
        <v>7</v>
      </c>
      <c r="G3232" s="96"/>
      <c r="H3232" s="74">
        <f t="shared" si="554"/>
        <v>297</v>
      </c>
      <c r="I3232" s="53">
        <f t="shared" si="552"/>
        <v>1.0111866607877009</v>
      </c>
      <c r="J3232" s="53">
        <f t="shared" si="555"/>
        <v>-0.19962096816676864</v>
      </c>
      <c r="K3232" s="53">
        <f t="shared" si="556"/>
        <v>1.3571157739932649</v>
      </c>
      <c r="L3232" s="53">
        <f t="shared" si="557"/>
        <v>17.642303036069933</v>
      </c>
      <c r="M3232" s="93">
        <f t="shared" si="558"/>
        <v>1.738371865065212</v>
      </c>
      <c r="N3232" s="53">
        <f t="shared" si="559"/>
        <v>12.724491954804126</v>
      </c>
      <c r="O3232">
        <f t="shared" si="560"/>
        <v>0.51408950205511061</v>
      </c>
      <c r="P3232" s="53">
        <f t="shared" si="561"/>
        <v>7.561434041661748</v>
      </c>
      <c r="Q3232" s="53">
        <v>0.2</v>
      </c>
      <c r="R3232" s="53">
        <f t="shared" si="562"/>
        <v>5.2338467535621396</v>
      </c>
    </row>
    <row r="3233" spans="2:18" ht="15">
      <c r="B3233" s="84">
        <v>33536</v>
      </c>
      <c r="C3233" s="85">
        <v>0</v>
      </c>
      <c r="D3233" s="86">
        <v>17</v>
      </c>
      <c r="E3233" s="87">
        <v>-1</v>
      </c>
      <c r="F3233" s="96">
        <f t="shared" si="553"/>
        <v>8</v>
      </c>
      <c r="G3233" s="96"/>
      <c r="H3233" s="74">
        <f t="shared" si="554"/>
        <v>298</v>
      </c>
      <c r="I3233" s="53">
        <f t="shared" si="552"/>
        <v>1.0117263549844906</v>
      </c>
      <c r="J3233" s="53">
        <f t="shared" si="555"/>
        <v>-0.20571602786129212</v>
      </c>
      <c r="K3233" s="53">
        <f t="shared" si="556"/>
        <v>1.3502973611651965</v>
      </c>
      <c r="L3233" s="53">
        <f t="shared" si="557"/>
        <v>17.399151599318937</v>
      </c>
      <c r="M3233" s="93">
        <f t="shared" si="558"/>
        <v>1.7835426709242068</v>
      </c>
      <c r="N3233" s="53">
        <f t="shared" si="559"/>
        <v>12.549119244426608</v>
      </c>
      <c r="O3233">
        <f t="shared" si="560"/>
        <v>0.54621768965488293</v>
      </c>
      <c r="P3233" s="53">
        <f t="shared" si="561"/>
        <v>8.0914455460972867</v>
      </c>
      <c r="Q3233" s="53">
        <v>0.2</v>
      </c>
      <c r="R3233" s="53">
        <f t="shared" si="562"/>
        <v>5.2480367102154108</v>
      </c>
    </row>
    <row r="3234" spans="2:18" ht="15">
      <c r="B3234" s="84">
        <v>33537</v>
      </c>
      <c r="C3234" s="85">
        <v>0</v>
      </c>
      <c r="D3234" s="86">
        <v>9</v>
      </c>
      <c r="E3234" s="87">
        <v>2</v>
      </c>
      <c r="F3234" s="96">
        <f t="shared" si="553"/>
        <v>5.5</v>
      </c>
      <c r="G3234" s="96"/>
      <c r="H3234" s="74">
        <f t="shared" si="554"/>
        <v>299</v>
      </c>
      <c r="I3234" s="53">
        <f t="shared" si="552"/>
        <v>1.0122625791641815</v>
      </c>
      <c r="J3234" s="53">
        <f t="shared" si="555"/>
        <v>-0.21175881774130711</v>
      </c>
      <c r="K3234" s="53">
        <f t="shared" si="556"/>
        <v>1.3435099383070224</v>
      </c>
      <c r="L3234" s="53">
        <f t="shared" si="557"/>
        <v>17.158350888370411</v>
      </c>
      <c r="M3234" s="93">
        <f t="shared" si="558"/>
        <v>0.99055811332574628</v>
      </c>
      <c r="N3234" s="53">
        <f t="shared" si="559"/>
        <v>7.7174439909640906</v>
      </c>
      <c r="O3234">
        <f t="shared" si="560"/>
        <v>0.46900019134232457</v>
      </c>
      <c r="P3234" s="53">
        <f t="shared" si="561"/>
        <v>6.8245700167601502</v>
      </c>
      <c r="Q3234" s="53">
        <v>0.2</v>
      </c>
      <c r="R3234" s="53">
        <f t="shared" si="562"/>
        <v>4.0749905339891326</v>
      </c>
    </row>
    <row r="3235" spans="2:18" ht="15">
      <c r="B3235" s="84">
        <v>33538</v>
      </c>
      <c r="C3235" s="85">
        <v>0</v>
      </c>
      <c r="D3235" s="86">
        <v>9</v>
      </c>
      <c r="E3235" s="87">
        <v>6</v>
      </c>
      <c r="F3235" s="96">
        <f t="shared" si="553"/>
        <v>7.5</v>
      </c>
      <c r="G3235" s="96"/>
      <c r="H3235" s="74">
        <f t="shared" si="554"/>
        <v>300</v>
      </c>
      <c r="I3235" s="53">
        <f t="shared" si="552"/>
        <v>1.0127951746494115</v>
      </c>
      <c r="J3235" s="53">
        <f t="shared" si="555"/>
        <v>-0.2177473997368205</v>
      </c>
      <c r="K3235" s="53">
        <f t="shared" si="556"/>
        <v>1.3367554147642666</v>
      </c>
      <c r="L3235" s="53">
        <f t="shared" si="557"/>
        <v>16.919986949598503</v>
      </c>
      <c r="M3235" s="93">
        <f t="shared" si="558"/>
        <v>0.69435352692492813</v>
      </c>
      <c r="N3235" s="53">
        <f t="shared" si="559"/>
        <v>4.982067100218182</v>
      </c>
      <c r="O3235">
        <f t="shared" si="560"/>
        <v>0.52994046015629992</v>
      </c>
      <c r="P3235" s="53">
        <f t="shared" si="561"/>
        <v>7.8224239699391331</v>
      </c>
      <c r="Q3235" s="53">
        <v>0.2</v>
      </c>
      <c r="R3235" s="53">
        <f t="shared" si="562"/>
        <v>3.5714992191899868</v>
      </c>
    </row>
    <row r="3236" spans="2:18" ht="15">
      <c r="B3236" s="84">
        <v>33539</v>
      </c>
      <c r="C3236" s="85">
        <v>0</v>
      </c>
      <c r="D3236" s="86">
        <v>10</v>
      </c>
      <c r="E3236" s="87">
        <v>6</v>
      </c>
      <c r="F3236" s="96">
        <f t="shared" si="553"/>
        <v>8</v>
      </c>
      <c r="G3236" s="96"/>
      <c r="H3236" s="74">
        <f t="shared" si="554"/>
        <v>301</v>
      </c>
      <c r="I3236" s="53">
        <f t="shared" si="552"/>
        <v>1.0133239838366084</v>
      </c>
      <c r="J3236" s="53">
        <f t="shared" si="555"/>
        <v>-0.22367982947638354</v>
      </c>
      <c r="K3236" s="53">
        <f t="shared" si="556"/>
        <v>1.3300357710230664</v>
      </c>
      <c r="L3236" s="53">
        <f t="shared" si="557"/>
        <v>16.684145215907556</v>
      </c>
      <c r="M3236" s="93">
        <f t="shared" si="558"/>
        <v>0.80621919960256871</v>
      </c>
      <c r="N3236" s="53">
        <f t="shared" si="559"/>
        <v>5.6726093734085694</v>
      </c>
      <c r="O3236">
        <f t="shared" si="560"/>
        <v>0.54621768965488293</v>
      </c>
      <c r="P3236" s="53">
        <f t="shared" si="561"/>
        <v>8.0914455460972867</v>
      </c>
      <c r="Q3236" s="53">
        <v>0.2</v>
      </c>
      <c r="R3236" s="53">
        <f t="shared" si="562"/>
        <v>3.7431803861167596</v>
      </c>
    </row>
    <row r="3237" spans="2:18" ht="15">
      <c r="B3237" s="84">
        <v>33540</v>
      </c>
      <c r="C3237" s="85">
        <v>0</v>
      </c>
      <c r="D3237" s="86">
        <v>15</v>
      </c>
      <c r="E3237" s="87">
        <v>3</v>
      </c>
      <c r="F3237" s="96">
        <f t="shared" si="553"/>
        <v>9</v>
      </c>
      <c r="G3237" s="96"/>
      <c r="H3237" s="74">
        <f t="shared" si="554"/>
        <v>302</v>
      </c>
      <c r="I3237" s="53">
        <f t="shared" si="552"/>
        <v>1.0138488502426257</v>
      </c>
      <c r="J3237" s="53">
        <f t="shared" si="555"/>
        <v>-0.22955415685093136</v>
      </c>
      <c r="K3237" s="53">
        <f t="shared" si="556"/>
        <v>1.3233530602239887</v>
      </c>
      <c r="L3237" s="53">
        <f t="shared" si="557"/>
        <v>16.450910441660312</v>
      </c>
      <c r="M3237" s="93">
        <f t="shared" si="558"/>
        <v>1.4302594591181137</v>
      </c>
      <c r="N3237" s="53">
        <f t="shared" si="559"/>
        <v>9.6878963233451465</v>
      </c>
      <c r="O3237">
        <f t="shared" si="560"/>
        <v>0.58008978738759875</v>
      </c>
      <c r="P3237" s="53">
        <f t="shared" si="561"/>
        <v>8.6544506934491388</v>
      </c>
      <c r="Q3237" s="53">
        <v>0.2</v>
      </c>
      <c r="R3237" s="53">
        <f t="shared" si="562"/>
        <v>4.6687214349658248</v>
      </c>
    </row>
    <row r="3238" spans="2:18" ht="15">
      <c r="B3238" s="84">
        <v>33541</v>
      </c>
      <c r="C3238" s="85">
        <v>0</v>
      </c>
      <c r="D3238" s="86">
        <v>11</v>
      </c>
      <c r="E3238" s="87">
        <v>3</v>
      </c>
      <c r="F3238" s="96">
        <f t="shared" si="553"/>
        <v>7</v>
      </c>
      <c r="G3238" s="96"/>
      <c r="H3238" s="74">
        <f t="shared" si="554"/>
        <v>303</v>
      </c>
      <c r="I3238" s="53">
        <f t="shared" si="552"/>
        <v>1.0143696185510496</v>
      </c>
      <c r="J3238" s="53">
        <f t="shared" si="555"/>
        <v>-0.23536842662812049</v>
      </c>
      <c r="K3238" s="53">
        <f t="shared" si="556"/>
        <v>1.3167094095504064</v>
      </c>
      <c r="L3238" s="53">
        <f t="shared" si="557"/>
        <v>16.220366637536831</v>
      </c>
      <c r="M3238" s="93">
        <f t="shared" si="558"/>
        <v>1.0655082444390331</v>
      </c>
      <c r="N3238" s="53">
        <f t="shared" si="559"/>
        <v>7.7992812450593467</v>
      </c>
      <c r="O3238">
        <f t="shared" si="560"/>
        <v>0.51408950205511061</v>
      </c>
      <c r="P3238" s="53">
        <f t="shared" si="561"/>
        <v>7.561434041661748</v>
      </c>
      <c r="Q3238" s="53">
        <v>0.2</v>
      </c>
      <c r="R3238" s="53">
        <f t="shared" si="562"/>
        <v>4.1631328954656386</v>
      </c>
    </row>
    <row r="3239" spans="2:18" ht="15">
      <c r="B3239" s="84">
        <v>33542</v>
      </c>
      <c r="C3239" s="85">
        <v>0</v>
      </c>
      <c r="D3239" s="86">
        <v>12</v>
      </c>
      <c r="E3239" s="87">
        <v>1</v>
      </c>
      <c r="F3239" s="96">
        <f t="shared" si="553"/>
        <v>6.5</v>
      </c>
      <c r="G3239" s="96"/>
      <c r="H3239" s="74">
        <f t="shared" si="554"/>
        <v>304</v>
      </c>
      <c r="I3239" s="53">
        <f t="shared" si="552"/>
        <v>1.0148861346581595</v>
      </c>
      <c r="J3239" s="53">
        <f t="shared" si="555"/>
        <v>-0.24112067911849694</v>
      </c>
      <c r="K3239" s="53">
        <f t="shared" si="556"/>
        <v>1.3101070214775534</v>
      </c>
      <c r="L3239" s="53">
        <f t="shared" si="557"/>
        <v>15.992597005491556</v>
      </c>
      <c r="M3239" s="93">
        <f t="shared" si="558"/>
        <v>1.2070383908250564</v>
      </c>
      <c r="N3239" s="53">
        <f t="shared" si="559"/>
        <v>9.0170454273980614</v>
      </c>
      <c r="O3239">
        <f t="shared" si="560"/>
        <v>0.4986553243273773</v>
      </c>
      <c r="P3239" s="53">
        <f t="shared" si="561"/>
        <v>7.3082650054301794</v>
      </c>
      <c r="Q3239" s="53">
        <v>0.2</v>
      </c>
      <c r="R3239" s="53">
        <f t="shared" si="562"/>
        <v>4.4037601988267792</v>
      </c>
    </row>
    <row r="3240" spans="2:18" ht="15">
      <c r="B3240" s="84">
        <v>33543</v>
      </c>
      <c r="C3240" s="85">
        <v>0</v>
      </c>
      <c r="D3240" s="86">
        <v>12</v>
      </c>
      <c r="E3240" s="87">
        <v>0</v>
      </c>
      <c r="F3240" s="96">
        <f t="shared" si="553"/>
        <v>6</v>
      </c>
      <c r="G3240" s="96"/>
      <c r="H3240" s="74">
        <f t="shared" si="554"/>
        <v>305</v>
      </c>
      <c r="I3240" s="53">
        <f t="shared" si="552"/>
        <v>1.0153982457185289</v>
      </c>
      <c r="J3240" s="53">
        <f t="shared" si="555"/>
        <v>-0.24680895089479327</v>
      </c>
      <c r="K3240" s="53">
        <f t="shared" si="556"/>
        <v>1.3035481748675748</v>
      </c>
      <c r="L3240" s="53">
        <f t="shared" si="557"/>
        <v>15.767683873981852</v>
      </c>
      <c r="M3240" s="93">
        <f t="shared" si="558"/>
        <v>1.217404654409957</v>
      </c>
      <c r="N3240" s="53">
        <f t="shared" si="559"/>
        <v>9.2855460597231509</v>
      </c>
      <c r="O3240">
        <f t="shared" si="560"/>
        <v>0.48362860546481151</v>
      </c>
      <c r="P3240" s="53">
        <f t="shared" si="561"/>
        <v>7.0627108084534136</v>
      </c>
      <c r="Q3240" s="53">
        <v>0.2</v>
      </c>
      <c r="R3240" s="53">
        <f t="shared" si="562"/>
        <v>4.4372669459158427</v>
      </c>
    </row>
    <row r="3241" spans="2:18" ht="15">
      <c r="B3241" s="84">
        <v>33544</v>
      </c>
      <c r="C3241" s="85">
        <v>0</v>
      </c>
      <c r="D3241" s="86">
        <v>9</v>
      </c>
      <c r="E3241" s="87">
        <v>-2</v>
      </c>
      <c r="F3241" s="96">
        <f t="shared" si="553"/>
        <v>3.5</v>
      </c>
      <c r="G3241" s="96"/>
      <c r="H3241" s="74">
        <f t="shared" si="554"/>
        <v>306</v>
      </c>
      <c r="I3241" s="53">
        <f t="shared" si="552"/>
        <v>1.0159058001902563</v>
      </c>
      <c r="J3241" s="53">
        <f t="shared" si="555"/>
        <v>-0.25243127556549821</v>
      </c>
      <c r="K3241" s="53">
        <f t="shared" si="556"/>
        <v>1.2970352258952598</v>
      </c>
      <c r="L3241" s="53">
        <f t="shared" si="557"/>
        <v>15.545708633651007</v>
      </c>
      <c r="M3241" s="93">
        <f t="shared" si="558"/>
        <v>1.0284565376368309</v>
      </c>
      <c r="N3241" s="53">
        <f t="shared" si="559"/>
        <v>8.7650780484615129</v>
      </c>
      <c r="O3241">
        <f t="shared" si="560"/>
        <v>0.41429223966637557</v>
      </c>
      <c r="P3241" s="53">
        <f t="shared" si="561"/>
        <v>5.9422692546644251</v>
      </c>
      <c r="Q3241" s="53">
        <v>0.2</v>
      </c>
      <c r="R3241" s="53">
        <f t="shared" si="562"/>
        <v>4.1982450928996684</v>
      </c>
    </row>
    <row r="3242" spans="2:18" ht="15">
      <c r="B3242" s="84">
        <v>33545</v>
      </c>
      <c r="C3242" s="85">
        <v>0</v>
      </c>
      <c r="D3242" s="86">
        <v>10</v>
      </c>
      <c r="E3242" s="87">
        <v>0</v>
      </c>
      <c r="F3242" s="96">
        <f t="shared" si="553"/>
        <v>5</v>
      </c>
      <c r="G3242" s="96"/>
      <c r="H3242" s="74">
        <f t="shared" si="554"/>
        <v>307</v>
      </c>
      <c r="I3242" s="53">
        <f t="shared" si="552"/>
        <v>1.0164086478798078</v>
      </c>
      <c r="J3242" s="53">
        <f t="shared" si="555"/>
        <v>-0.25798568460379556</v>
      </c>
      <c r="K3242" s="53">
        <f t="shared" si="556"/>
        <v>1.2905706087883901</v>
      </c>
      <c r="L3242" s="53">
        <f t="shared" si="557"/>
        <v>15.326751673653153</v>
      </c>
      <c r="M3242" s="93">
        <f t="shared" si="558"/>
        <v>1.0348667693050513</v>
      </c>
      <c r="N3242" s="53">
        <f t="shared" si="559"/>
        <v>8.2394655514920867</v>
      </c>
      <c r="O3242">
        <f t="shared" si="560"/>
        <v>0.4547610930964518</v>
      </c>
      <c r="P3242" s="53">
        <f t="shared" si="561"/>
        <v>6.5936457320380466</v>
      </c>
      <c r="Q3242" s="53">
        <v>0.2</v>
      </c>
      <c r="R3242" s="53">
        <f t="shared" si="562"/>
        <v>4.1627295022045017</v>
      </c>
    </row>
    <row r="3243" spans="2:18" ht="15">
      <c r="B3243" s="84">
        <v>33546</v>
      </c>
      <c r="C3243" s="85">
        <v>4</v>
      </c>
      <c r="D3243" s="86">
        <v>6</v>
      </c>
      <c r="E3243" s="87">
        <v>5</v>
      </c>
      <c r="F3243" s="96">
        <f t="shared" si="553"/>
        <v>5.5</v>
      </c>
      <c r="G3243" s="96"/>
      <c r="H3243" s="74">
        <f t="shared" si="554"/>
        <v>308</v>
      </c>
      <c r="I3243" s="53">
        <f t="shared" si="552"/>
        <v>1.0169066399864619</v>
      </c>
      <c r="J3243" s="53">
        <f t="shared" si="555"/>
        <v>-0.26347020823283013</v>
      </c>
      <c r="K3243" s="53">
        <f t="shared" si="556"/>
        <v>1.2841568363660321</v>
      </c>
      <c r="L3243" s="53">
        <f t="shared" si="557"/>
        <v>15.110892318814727</v>
      </c>
      <c r="M3243" s="93">
        <f t="shared" si="558"/>
        <v>0.32972016260801357</v>
      </c>
      <c r="N3243" s="53">
        <f t="shared" si="559"/>
        <v>2.568851694198504</v>
      </c>
      <c r="O3243">
        <f t="shared" si="560"/>
        <v>0.46900019134232457</v>
      </c>
      <c r="P3243" s="53">
        <f t="shared" si="561"/>
        <v>6.8245700167601502</v>
      </c>
      <c r="Q3243" s="53">
        <v>0.2</v>
      </c>
      <c r="R3243" s="53">
        <f t="shared" si="562"/>
        <v>2.9676704536558298</v>
      </c>
    </row>
    <row r="3244" spans="2:18" ht="15">
      <c r="B3244" s="84">
        <v>33547</v>
      </c>
      <c r="C3244" s="85">
        <v>15.2</v>
      </c>
      <c r="D3244" s="86">
        <v>15</v>
      </c>
      <c r="E3244" s="87">
        <v>3</v>
      </c>
      <c r="F3244" s="96">
        <f t="shared" si="553"/>
        <v>9</v>
      </c>
      <c r="G3244" s="96"/>
      <c r="H3244" s="74">
        <f t="shared" si="554"/>
        <v>309</v>
      </c>
      <c r="I3244" s="53">
        <f t="shared" si="552"/>
        <v>1.0173996291463423</v>
      </c>
      <c r="J3244" s="53">
        <f t="shared" si="555"/>
        <v>-0.26888287636813218</v>
      </c>
      <c r="K3244" s="53">
        <f t="shared" si="556"/>
        <v>1.2777965003575227</v>
      </c>
      <c r="L3244" s="53">
        <f t="shared" si="557"/>
        <v>14.89820876783244</v>
      </c>
      <c r="M3244" s="93">
        <f t="shared" si="558"/>
        <v>1.295265942251292</v>
      </c>
      <c r="N3244" s="53">
        <f t="shared" si="559"/>
        <v>8.7735145394023277</v>
      </c>
      <c r="O3244">
        <f t="shared" si="560"/>
        <v>0.58008978738759875</v>
      </c>
      <c r="P3244" s="53">
        <f t="shared" si="561"/>
        <v>8.6544506934491388</v>
      </c>
      <c r="Q3244" s="53">
        <v>0.2</v>
      </c>
      <c r="R3244" s="53">
        <f t="shared" si="562"/>
        <v>4.4673669941696623</v>
      </c>
    </row>
    <row r="3245" spans="2:18" ht="15">
      <c r="B3245" s="84">
        <v>33548</v>
      </c>
      <c r="C3245" s="85">
        <v>0</v>
      </c>
      <c r="D3245" s="86">
        <v>15</v>
      </c>
      <c r="E3245" s="87">
        <v>2</v>
      </c>
      <c r="F3245" s="96">
        <f t="shared" si="553"/>
        <v>8.5</v>
      </c>
      <c r="G3245" s="96"/>
      <c r="H3245" s="74">
        <f t="shared" si="554"/>
        <v>310</v>
      </c>
      <c r="I3245" s="53">
        <f t="shared" si="552"/>
        <v>1.0178874694760252</v>
      </c>
      <c r="J3245" s="53">
        <f t="shared" si="555"/>
        <v>-0.27422171961789704</v>
      </c>
      <c r="K3245" s="53">
        <f t="shared" si="556"/>
        <v>1.2714922714843895</v>
      </c>
      <c r="L3245" s="53">
        <f t="shared" si="557"/>
        <v>14.688778032712165</v>
      </c>
      <c r="M3245" s="93">
        <f t="shared" si="558"/>
        <v>1.3044053346957998</v>
      </c>
      <c r="N3245" s="53">
        <f t="shared" si="559"/>
        <v>9.0033942030449712</v>
      </c>
      <c r="O3245">
        <f t="shared" si="560"/>
        <v>0.56293085323359648</v>
      </c>
      <c r="P3245" s="53">
        <f t="shared" si="561"/>
        <v>8.3687143143084199</v>
      </c>
      <c r="Q3245" s="53">
        <v>0.2</v>
      </c>
      <c r="R3245" s="53">
        <f t="shared" si="562"/>
        <v>4.4951966468867441</v>
      </c>
    </row>
    <row r="3246" spans="2:18" ht="15">
      <c r="B3246" s="84">
        <v>33549</v>
      </c>
      <c r="C3246" s="85">
        <v>0</v>
      </c>
      <c r="D3246" s="86">
        <v>9</v>
      </c>
      <c r="E3246" s="87">
        <v>-1</v>
      </c>
      <c r="F3246" s="96">
        <f t="shared" si="553"/>
        <v>4</v>
      </c>
      <c r="G3246" s="96"/>
      <c r="H3246" s="74">
        <f t="shared" si="554"/>
        <v>311</v>
      </c>
      <c r="I3246" s="53">
        <f t="shared" si="552"/>
        <v>1.0183700166157084</v>
      </c>
      <c r="J3246" s="53">
        <f t="shared" si="555"/>
        <v>-0.27948477034166919</v>
      </c>
      <c r="K3246" s="53">
        <f t="shared" si="556"/>
        <v>1.2652468992870076</v>
      </c>
      <c r="L3246" s="53">
        <f t="shared" si="557"/>
        <v>14.482675879656613</v>
      </c>
      <c r="M3246" s="93">
        <f t="shared" si="558"/>
        <v>0.93498529056188706</v>
      </c>
      <c r="N3246" s="53">
        <f t="shared" si="559"/>
        <v>7.7857012069285831</v>
      </c>
      <c r="O3246">
        <f t="shared" si="560"/>
        <v>0.42741570243698762</v>
      </c>
      <c r="P3246" s="53">
        <f t="shared" si="561"/>
        <v>6.152681276989024</v>
      </c>
      <c r="Q3246" s="53">
        <v>0.2</v>
      </c>
      <c r="R3246" s="53">
        <f t="shared" si="562"/>
        <v>4.0161507870587103</v>
      </c>
    </row>
    <row r="3247" spans="2:18" ht="15">
      <c r="B3247" s="84">
        <v>33550</v>
      </c>
      <c r="C3247" s="85">
        <v>0</v>
      </c>
      <c r="D3247" s="86">
        <v>14</v>
      </c>
      <c r="E3247" s="87">
        <v>-1</v>
      </c>
      <c r="F3247" s="96">
        <f t="shared" si="553"/>
        <v>6.5</v>
      </c>
      <c r="G3247" s="96"/>
      <c r="H3247" s="74">
        <f t="shared" si="554"/>
        <v>312</v>
      </c>
      <c r="I3247" s="53">
        <f t="shared" si="552"/>
        <v>1.0188471277719298</v>
      </c>
      <c r="J3247" s="53">
        <f t="shared" si="555"/>
        <v>-0.28467006376778992</v>
      </c>
      <c r="K3247" s="53">
        <f t="shared" si="556"/>
        <v>1.2590632116775065</v>
      </c>
      <c r="L3247" s="53">
        <f t="shared" si="557"/>
        <v>14.279976771613258</v>
      </c>
      <c r="M3247" s="93">
        <f t="shared" si="558"/>
        <v>1.2585743534259735</v>
      </c>
      <c r="N3247" s="53">
        <f t="shared" si="559"/>
        <v>9.4020390775167737</v>
      </c>
      <c r="O3247">
        <f t="shared" si="560"/>
        <v>0.4986553243273773</v>
      </c>
      <c r="P3247" s="53">
        <f t="shared" si="561"/>
        <v>7.3082650054301794</v>
      </c>
      <c r="Q3247" s="53">
        <v>0.2</v>
      </c>
      <c r="R3247" s="53">
        <f t="shared" si="562"/>
        <v>4.487165790560165</v>
      </c>
    </row>
    <row r="3248" spans="2:18" ht="15">
      <c r="B3248" s="84">
        <v>33551</v>
      </c>
      <c r="C3248" s="85">
        <v>0</v>
      </c>
      <c r="D3248" s="86">
        <v>10</v>
      </c>
      <c r="E3248" s="87">
        <v>0</v>
      </c>
      <c r="F3248" s="96">
        <f t="shared" si="553"/>
        <v>5</v>
      </c>
      <c r="G3248" s="96"/>
      <c r="H3248" s="74">
        <f t="shared" si="554"/>
        <v>313</v>
      </c>
      <c r="I3248" s="53">
        <f t="shared" si="552"/>
        <v>1.0193186617598224</v>
      </c>
      <c r="J3248" s="53">
        <f t="shared" si="555"/>
        <v>-0.28977563916981031</v>
      </c>
      <c r="K3248" s="53">
        <f t="shared" si="556"/>
        <v>1.2529441142002091</v>
      </c>
      <c r="L3248" s="53">
        <f t="shared" si="557"/>
        <v>14.080753812694676</v>
      </c>
      <c r="M3248" s="93">
        <f t="shared" si="558"/>
        <v>0.95073662820361582</v>
      </c>
      <c r="N3248" s="53">
        <f t="shared" si="559"/>
        <v>7.569633047436569</v>
      </c>
      <c r="O3248">
        <f t="shared" si="560"/>
        <v>0.4547610930964518</v>
      </c>
      <c r="P3248" s="53">
        <f t="shared" si="561"/>
        <v>6.5936457320380466</v>
      </c>
      <c r="Q3248" s="53">
        <v>0.2</v>
      </c>
      <c r="R3248" s="53">
        <f t="shared" si="562"/>
        <v>4.0192142894677394</v>
      </c>
    </row>
    <row r="3249" spans="2:18" ht="15">
      <c r="B3249" s="84">
        <v>33552</v>
      </c>
      <c r="C3249" s="85">
        <v>0.2</v>
      </c>
      <c r="D3249" s="86">
        <v>14</v>
      </c>
      <c r="E3249" s="87">
        <v>-1</v>
      </c>
      <c r="F3249" s="96">
        <f t="shared" si="553"/>
        <v>6.5</v>
      </c>
      <c r="G3249" s="96"/>
      <c r="H3249" s="74">
        <f t="shared" si="554"/>
        <v>314</v>
      </c>
      <c r="I3249" s="53">
        <f t="shared" si="552"/>
        <v>1.0197844790448929</v>
      </c>
      <c r="J3249" s="53">
        <f t="shared" si="555"/>
        <v>-0.29479954110186718</v>
      </c>
      <c r="K3249" s="53">
        <f t="shared" si="556"/>
        <v>1.2468925889808187</v>
      </c>
      <c r="L3249" s="53">
        <f t="shared" si="557"/>
        <v>13.885078694683791</v>
      </c>
      <c r="M3249" s="93">
        <f t="shared" si="558"/>
        <v>1.2237697735733892</v>
      </c>
      <c r="N3249" s="53">
        <f t="shared" si="559"/>
        <v>9.1420353526992582</v>
      </c>
      <c r="O3249">
        <f t="shared" si="560"/>
        <v>0.4986553243273773</v>
      </c>
      <c r="P3249" s="53">
        <f t="shared" si="561"/>
        <v>7.3082650054301794</v>
      </c>
      <c r="Q3249" s="53">
        <v>0.2</v>
      </c>
      <c r="R3249" s="53">
        <f t="shared" si="562"/>
        <v>4.4308382004438016</v>
      </c>
    </row>
    <row r="3250" spans="2:18" ht="15">
      <c r="B3250" s="84">
        <v>33553</v>
      </c>
      <c r="C3250" s="85">
        <v>0</v>
      </c>
      <c r="D3250" s="86">
        <v>9</v>
      </c>
      <c r="E3250" s="87">
        <v>-4</v>
      </c>
      <c r="F3250" s="96">
        <f t="shared" si="553"/>
        <v>2.5</v>
      </c>
      <c r="G3250" s="96"/>
      <c r="H3250" s="74">
        <f t="shared" si="554"/>
        <v>315</v>
      </c>
      <c r="I3250" s="53">
        <f t="shared" si="552"/>
        <v>1.0202444417843124</v>
      </c>
      <c r="J3250" s="53">
        <f t="shared" si="555"/>
        <v>-0.29973982069280281</v>
      </c>
      <c r="K3250" s="53">
        <f t="shared" si="556"/>
        <v>1.2409116933456585</v>
      </c>
      <c r="L3250" s="53">
        <f t="shared" si="557"/>
        <v>13.693021645835916</v>
      </c>
      <c r="M3250" s="93">
        <f t="shared" si="558"/>
        <v>0.93856959756109737</v>
      </c>
      <c r="N3250" s="53">
        <f t="shared" si="559"/>
        <v>8.39305158221695</v>
      </c>
      <c r="O3250">
        <f t="shared" si="560"/>
        <v>0.38910203313511127</v>
      </c>
      <c r="P3250" s="53">
        <f t="shared" si="561"/>
        <v>5.5406877114500723</v>
      </c>
      <c r="Q3250" s="53">
        <v>0.2</v>
      </c>
      <c r="R3250" s="53">
        <f t="shared" si="562"/>
        <v>4.0668667133336553</v>
      </c>
    </row>
    <row r="3251" spans="2:18" ht="15">
      <c r="B3251" s="84">
        <v>33554</v>
      </c>
      <c r="C3251" s="85">
        <v>0</v>
      </c>
      <c r="D3251" s="86">
        <v>10</v>
      </c>
      <c r="E3251" s="87">
        <v>-2</v>
      </c>
      <c r="F3251" s="96">
        <f t="shared" si="553"/>
        <v>4</v>
      </c>
      <c r="G3251" s="96"/>
      <c r="H3251" s="74">
        <f t="shared" si="554"/>
        <v>316</v>
      </c>
      <c r="I3251" s="53">
        <f t="shared" si="552"/>
        <v>1.020698413867706</v>
      </c>
      <c r="J3251" s="53">
        <f t="shared" si="555"/>
        <v>-0.30459453699858596</v>
      </c>
      <c r="K3251" s="53">
        <f t="shared" si="556"/>
        <v>1.2350045580925202</v>
      </c>
      <c r="L3251" s="53">
        <f t="shared" si="557"/>
        <v>13.504651382186657</v>
      </c>
      <c r="M3251" s="93">
        <f t="shared" si="558"/>
        <v>0.95505848578922725</v>
      </c>
      <c r="N3251" s="53">
        <f t="shared" si="559"/>
        <v>7.9528523930338677</v>
      </c>
      <c r="O3251">
        <f t="shared" si="560"/>
        <v>0.42741570243698762</v>
      </c>
      <c r="P3251" s="53">
        <f t="shared" si="561"/>
        <v>6.152681276989024</v>
      </c>
      <c r="Q3251" s="53">
        <v>0.2</v>
      </c>
      <c r="R3251" s="53">
        <f t="shared" si="562"/>
        <v>4.0516794118396469</v>
      </c>
    </row>
    <row r="3252" spans="2:18" ht="15">
      <c r="B3252" s="84">
        <v>33555</v>
      </c>
      <c r="C3252" s="85">
        <v>0</v>
      </c>
      <c r="D3252" s="86">
        <v>8</v>
      </c>
      <c r="E3252" s="87">
        <v>3</v>
      </c>
      <c r="F3252" s="96">
        <f t="shared" si="553"/>
        <v>5.5</v>
      </c>
      <c r="G3252" s="96"/>
      <c r="H3252" s="74">
        <f t="shared" si="554"/>
        <v>317</v>
      </c>
      <c r="I3252" s="53">
        <f t="shared" si="552"/>
        <v>1.0211462609574309</v>
      </c>
      <c r="J3252" s="53">
        <f t="shared" si="555"/>
        <v>-0.3093617584123764</v>
      </c>
      <c r="K3252" s="53">
        <f t="shared" si="556"/>
        <v>1.2291743853950863</v>
      </c>
      <c r="L3252" s="53">
        <f t="shared" si="557"/>
        <v>13.320035061569568</v>
      </c>
      <c r="M3252" s="93">
        <f t="shared" si="558"/>
        <v>0.6498988444121192</v>
      </c>
      <c r="N3252" s="53">
        <f t="shared" si="559"/>
        <v>5.0633656562595259</v>
      </c>
      <c r="O3252">
        <f t="shared" si="560"/>
        <v>0.46900019134232457</v>
      </c>
      <c r="P3252" s="53">
        <f t="shared" si="561"/>
        <v>6.8245700167601502</v>
      </c>
      <c r="Q3252" s="53">
        <v>0.2</v>
      </c>
      <c r="R3252" s="53">
        <f t="shared" si="562"/>
        <v>3.5041715478670032</v>
      </c>
    </row>
    <row r="3253" spans="2:18" ht="15">
      <c r="B3253" s="84">
        <v>33556</v>
      </c>
      <c r="C3253" s="85">
        <v>19.8</v>
      </c>
      <c r="D3253" s="86">
        <v>7</v>
      </c>
      <c r="E3253" s="87">
        <v>-1</v>
      </c>
      <c r="F3253" s="96">
        <f t="shared" si="553"/>
        <v>3</v>
      </c>
      <c r="G3253" s="96"/>
      <c r="H3253" s="74">
        <f t="shared" si="554"/>
        <v>318</v>
      </c>
      <c r="I3253" s="53">
        <f t="shared" si="552"/>
        <v>1.0215878505283278</v>
      </c>
      <c r="J3253" s="53">
        <f t="shared" si="555"/>
        <v>-0.31403956413128459</v>
      </c>
      <c r="K3253" s="53">
        <f t="shared" si="556"/>
        <v>1.2234244463235751</v>
      </c>
      <c r="L3253" s="53">
        <f t="shared" si="557"/>
        <v>13.139238240542905</v>
      </c>
      <c r="M3253" s="93">
        <f t="shared" si="558"/>
        <v>0.72389902108000881</v>
      </c>
      <c r="N3253" s="53">
        <f t="shared" si="559"/>
        <v>6.3177742324691737</v>
      </c>
      <c r="O3253">
        <f t="shared" si="560"/>
        <v>0.40152374789424572</v>
      </c>
      <c r="P3253" s="53">
        <f t="shared" si="561"/>
        <v>5.738329876349705</v>
      </c>
      <c r="Q3253" s="53">
        <v>0.2</v>
      </c>
      <c r="R3253" s="53">
        <f t="shared" si="562"/>
        <v>3.6559919204506084</v>
      </c>
    </row>
    <row r="3254" spans="2:18" ht="15">
      <c r="B3254" s="84">
        <v>33557</v>
      </c>
      <c r="C3254" s="85">
        <v>10</v>
      </c>
      <c r="D3254" s="86">
        <v>1</v>
      </c>
      <c r="E3254" s="87">
        <v>-2</v>
      </c>
      <c r="F3254" s="96">
        <f t="shared" si="553"/>
        <v>-0.5</v>
      </c>
      <c r="G3254" s="96"/>
      <c r="H3254" s="74">
        <f t="shared" si="554"/>
        <v>319</v>
      </c>
      <c r="I3254" s="53">
        <f t="shared" si="552"/>
        <v>1.0220230519069382</v>
      </c>
      <c r="J3254" s="53">
        <f t="shared" si="555"/>
        <v>-0.3186260456786566</v>
      </c>
      <c r="K3254" s="53">
        <f t="shared" si="556"/>
        <v>1.2177580779650874</v>
      </c>
      <c r="L3254" s="53">
        <f t="shared" si="557"/>
        <v>12.962324834415274</v>
      </c>
      <c r="M3254" s="93">
        <f t="shared" si="558"/>
        <v>0.36373836026274653</v>
      </c>
      <c r="N3254" s="53">
        <f t="shared" si="559"/>
        <v>3.816738883561245</v>
      </c>
      <c r="O3254">
        <f t="shared" si="560"/>
        <v>0.3214141917235559</v>
      </c>
      <c r="P3254" s="53">
        <f t="shared" si="561"/>
        <v>4.4777540135241773</v>
      </c>
      <c r="Q3254" s="53">
        <v>0.2</v>
      </c>
      <c r="R3254" s="53">
        <f t="shared" si="562"/>
        <v>2.9672331217750392</v>
      </c>
    </row>
    <row r="3255" spans="2:18" ht="15">
      <c r="B3255" s="84">
        <v>33558</v>
      </c>
      <c r="C3255" s="85">
        <v>7.8</v>
      </c>
      <c r="D3255" s="86">
        <v>4</v>
      </c>
      <c r="E3255" s="87">
        <v>0</v>
      </c>
      <c r="F3255" s="96">
        <f t="shared" si="553"/>
        <v>2</v>
      </c>
      <c r="G3255" s="96"/>
      <c r="H3255" s="74">
        <f t="shared" si="554"/>
        <v>320</v>
      </c>
      <c r="I3255" s="53">
        <f t="shared" si="552"/>
        <v>1.0224517363101726</v>
      </c>
      <c r="J3255" s="53">
        <f t="shared" si="555"/>
        <v>-0.32311930848040749</v>
      </c>
      <c r="K3255" s="53">
        <f t="shared" si="556"/>
        <v>1.2121786801282579</v>
      </c>
      <c r="L3255" s="53">
        <f t="shared" si="557"/>
        <v>12.789357080551207</v>
      </c>
      <c r="M3255" s="93">
        <f t="shared" si="558"/>
        <v>0.47428934971360098</v>
      </c>
      <c r="N3255" s="53">
        <f t="shared" si="559"/>
        <v>4.3483814073874107</v>
      </c>
      <c r="O3255">
        <f t="shared" si="560"/>
        <v>0.37701905417423626</v>
      </c>
      <c r="P3255" s="53">
        <f t="shared" si="561"/>
        <v>5.3491713880855905</v>
      </c>
      <c r="Q3255" s="53">
        <v>0.2</v>
      </c>
      <c r="R3255" s="53">
        <f t="shared" si="562"/>
        <v>3.1951706910247037</v>
      </c>
    </row>
    <row r="3256" spans="2:18" ht="15">
      <c r="B3256" s="84">
        <v>33559</v>
      </c>
      <c r="C3256" s="85">
        <v>10.199999999999999</v>
      </c>
      <c r="D3256" s="86">
        <v>13</v>
      </c>
      <c r="E3256" s="87">
        <v>0</v>
      </c>
      <c r="F3256" s="96">
        <f t="shared" si="553"/>
        <v>6.5</v>
      </c>
      <c r="G3256" s="96"/>
      <c r="H3256" s="74">
        <f t="shared" si="554"/>
        <v>321</v>
      </c>
      <c r="I3256" s="53">
        <f t="shared" si="552"/>
        <v>1.0228737768834191</v>
      </c>
      <c r="J3256" s="53">
        <f t="shared" si="555"/>
        <v>-0.32751747349366472</v>
      </c>
      <c r="K3256" s="53">
        <f t="shared" si="556"/>
        <v>1.2066897116181678</v>
      </c>
      <c r="L3256" s="53">
        <f t="shared" si="557"/>
        <v>12.620395505124998</v>
      </c>
      <c r="M3256" s="93">
        <f t="shared" si="558"/>
        <v>1.0355006803901516</v>
      </c>
      <c r="N3256" s="53">
        <f t="shared" si="559"/>
        <v>7.735592128761783</v>
      </c>
      <c r="O3256">
        <f t="shared" si="560"/>
        <v>0.4986553243273773</v>
      </c>
      <c r="P3256" s="53">
        <f t="shared" si="561"/>
        <v>7.3082650054301794</v>
      </c>
      <c r="Q3256" s="53">
        <v>0.2</v>
      </c>
      <c r="R3256" s="53">
        <f t="shared" si="562"/>
        <v>4.1261442677107683</v>
      </c>
    </row>
    <row r="3257" spans="2:18" ht="15">
      <c r="B3257" s="84">
        <v>33560</v>
      </c>
      <c r="C3257" s="85">
        <v>0</v>
      </c>
      <c r="D3257" s="86">
        <v>9</v>
      </c>
      <c r="E3257" s="87">
        <v>-3</v>
      </c>
      <c r="F3257" s="96">
        <f t="shared" si="553"/>
        <v>3</v>
      </c>
      <c r="G3257" s="96"/>
      <c r="H3257" s="74">
        <f t="shared" si="554"/>
        <v>322</v>
      </c>
      <c r="I3257" s="53">
        <f t="shared" si="552"/>
        <v>1.0232890487380821</v>
      </c>
      <c r="J3257" s="53">
        <f t="shared" si="555"/>
        <v>-0.33181867888566741</v>
      </c>
      <c r="K3257" s="53">
        <f t="shared" si="556"/>
        <v>1.2012946860691214</v>
      </c>
      <c r="L3257" s="53">
        <f t="shared" si="557"/>
        <v>12.455498893477454</v>
      </c>
      <c r="M3257" s="93">
        <f t="shared" si="558"/>
        <v>0.84045518152692433</v>
      </c>
      <c r="N3257" s="53">
        <f t="shared" si="559"/>
        <v>7.3350093518211006</v>
      </c>
      <c r="O3257">
        <f t="shared" si="560"/>
        <v>0.40152374789424572</v>
      </c>
      <c r="P3257" s="53">
        <f t="shared" si="561"/>
        <v>5.738329876349705</v>
      </c>
      <c r="Q3257" s="53">
        <v>0.2</v>
      </c>
      <c r="R3257" s="53">
        <f t="shared" si="562"/>
        <v>3.8703832655509736</v>
      </c>
    </row>
    <row r="3258" spans="2:18" ht="15">
      <c r="B3258" s="84">
        <v>33561</v>
      </c>
      <c r="C3258" s="85">
        <v>0</v>
      </c>
      <c r="D3258" s="86">
        <v>6</v>
      </c>
      <c r="E3258" s="87">
        <v>0</v>
      </c>
      <c r="F3258" s="96">
        <f t="shared" si="553"/>
        <v>3</v>
      </c>
      <c r="G3258" s="96"/>
      <c r="H3258" s="74">
        <f t="shared" si="554"/>
        <v>323</v>
      </c>
      <c r="I3258" s="53">
        <f t="shared" si="552"/>
        <v>1.0236974289885385</v>
      </c>
      <c r="J3258" s="53">
        <f t="shared" si="555"/>
        <v>-0.33602108176058221</v>
      </c>
      <c r="K3258" s="53">
        <f t="shared" si="556"/>
        <v>1.1959971673247867</v>
      </c>
      <c r="L3258" s="53">
        <f t="shared" si="557"/>
        <v>12.294724264213732</v>
      </c>
      <c r="M3258" s="93">
        <f t="shared" si="558"/>
        <v>0.58662048805773015</v>
      </c>
      <c r="N3258" s="53">
        <f t="shared" si="559"/>
        <v>5.1196861658416291</v>
      </c>
      <c r="O3258">
        <f t="shared" si="560"/>
        <v>0.40152374789424572</v>
      </c>
      <c r="P3258" s="53">
        <f t="shared" si="561"/>
        <v>5.738329876349705</v>
      </c>
      <c r="Q3258" s="53">
        <v>0.2</v>
      </c>
      <c r="R3258" s="53">
        <f t="shared" si="562"/>
        <v>3.4034842088444477</v>
      </c>
    </row>
    <row r="3259" spans="2:18" ht="15">
      <c r="B3259" s="84">
        <v>33562</v>
      </c>
      <c r="C3259" s="85">
        <v>4.5999999999999996</v>
      </c>
      <c r="D3259" s="86">
        <v>5</v>
      </c>
      <c r="E3259" s="87">
        <v>3</v>
      </c>
      <c r="F3259" s="96">
        <f t="shared" si="553"/>
        <v>4</v>
      </c>
      <c r="G3259" s="96"/>
      <c r="H3259" s="74">
        <f t="shared" si="554"/>
        <v>324</v>
      </c>
      <c r="I3259" s="53">
        <f t="shared" si="552"/>
        <v>1.0240987967885025</v>
      </c>
      <c r="J3259" s="53">
        <f t="shared" si="555"/>
        <v>-0.34012285993158092</v>
      </c>
      <c r="K3259" s="53">
        <f t="shared" si="556"/>
        <v>1.190800764357423</v>
      </c>
      <c r="L3259" s="53">
        <f t="shared" si="557"/>
        <v>12.138126847161859</v>
      </c>
      <c r="M3259" s="93">
        <f t="shared" si="558"/>
        <v>0.3504472341035556</v>
      </c>
      <c r="N3259" s="53">
        <f t="shared" si="559"/>
        <v>2.9182036135404177</v>
      </c>
      <c r="O3259">
        <f t="shared" si="560"/>
        <v>0.42741570243698762</v>
      </c>
      <c r="P3259" s="53">
        <f t="shared" si="561"/>
        <v>6.152681276989024</v>
      </c>
      <c r="Q3259" s="53">
        <v>0.2</v>
      </c>
      <c r="R3259" s="53">
        <f t="shared" si="562"/>
        <v>2.9815455314988046</v>
      </c>
    </row>
    <row r="3260" spans="2:18" ht="15">
      <c r="B3260" s="84">
        <v>33563</v>
      </c>
      <c r="C3260" s="85">
        <v>1.6</v>
      </c>
      <c r="D3260" s="86">
        <v>6</v>
      </c>
      <c r="E3260" s="87">
        <v>2</v>
      </c>
      <c r="F3260" s="96">
        <f t="shared" si="553"/>
        <v>4</v>
      </c>
      <c r="G3260" s="96"/>
      <c r="H3260" s="74">
        <f t="shared" si="554"/>
        <v>325</v>
      </c>
      <c r="I3260" s="53">
        <f t="shared" si="552"/>
        <v>1.0244930333667843</v>
      </c>
      <c r="J3260" s="53">
        <f t="shared" si="555"/>
        <v>-0.34412221373519702</v>
      </c>
      <c r="K3260" s="53">
        <f t="shared" si="556"/>
        <v>1.1857091257204355</v>
      </c>
      <c r="L3260" s="53">
        <f t="shared" si="557"/>
        <v>11.985760065291743</v>
      </c>
      <c r="M3260" s="93">
        <f t="shared" si="558"/>
        <v>0.48938600136297067</v>
      </c>
      <c r="N3260" s="53">
        <f t="shared" si="559"/>
        <v>4.075158422199193</v>
      </c>
      <c r="O3260">
        <f t="shared" si="560"/>
        <v>0.42741570243698762</v>
      </c>
      <c r="P3260" s="53">
        <f t="shared" si="561"/>
        <v>6.152681276989024</v>
      </c>
      <c r="Q3260" s="53">
        <v>0.2</v>
      </c>
      <c r="R3260" s="53">
        <f t="shared" si="562"/>
        <v>3.2274607071138117</v>
      </c>
    </row>
    <row r="3261" spans="2:18" ht="15">
      <c r="B3261" s="84">
        <v>33564</v>
      </c>
      <c r="C3261" s="85">
        <v>1.6</v>
      </c>
      <c r="D3261" s="86">
        <v>12</v>
      </c>
      <c r="E3261" s="87">
        <v>4</v>
      </c>
      <c r="F3261" s="96">
        <f t="shared" si="553"/>
        <v>8</v>
      </c>
      <c r="G3261" s="96"/>
      <c r="H3261" s="74">
        <f t="shared" si="554"/>
        <v>326</v>
      </c>
      <c r="I3261" s="53">
        <f t="shared" si="552"/>
        <v>1.0248800220624379</v>
      </c>
      <c r="J3261" s="53">
        <f t="shared" si="555"/>
        <v>-0.34801736788468596</v>
      </c>
      <c r="K3261" s="53">
        <f t="shared" si="556"/>
        <v>1.1807259335312856</v>
      </c>
      <c r="L3261" s="53">
        <f t="shared" si="557"/>
        <v>11.837675520670564</v>
      </c>
      <c r="M3261" s="93">
        <f t="shared" si="558"/>
        <v>0.80896662480551895</v>
      </c>
      <c r="N3261" s="53">
        <f t="shared" si="559"/>
        <v>5.6919404312234629</v>
      </c>
      <c r="O3261">
        <f t="shared" si="560"/>
        <v>0.54621768965488293</v>
      </c>
      <c r="P3261" s="53">
        <f t="shared" si="561"/>
        <v>8.0914455460972867</v>
      </c>
      <c r="Q3261" s="53">
        <v>0.2</v>
      </c>
      <c r="R3261" s="53">
        <f t="shared" si="562"/>
        <v>3.7474107973500606</v>
      </c>
    </row>
    <row r="3262" spans="2:18" ht="15">
      <c r="B3262" s="84">
        <v>33565</v>
      </c>
      <c r="C3262" s="85">
        <v>0.8</v>
      </c>
      <c r="D3262" s="86">
        <v>8</v>
      </c>
      <c r="E3262" s="87">
        <v>5</v>
      </c>
      <c r="F3262" s="96">
        <f t="shared" si="553"/>
        <v>6.5</v>
      </c>
      <c r="G3262" s="96"/>
      <c r="H3262" s="74">
        <f t="shared" si="554"/>
        <v>327</v>
      </c>
      <c r="I3262" s="53">
        <f t="shared" si="552"/>
        <v>1.0252596483592822</v>
      </c>
      <c r="J3262" s="53">
        <f t="shared" si="555"/>
        <v>-0.3518065733587763</v>
      </c>
      <c r="K3262" s="53">
        <f t="shared" si="556"/>
        <v>1.1758548969849183</v>
      </c>
      <c r="L3262" s="53">
        <f t="shared" si="557"/>
        <v>11.69392298450672</v>
      </c>
      <c r="M3262" s="93">
        <f t="shared" si="558"/>
        <v>0.46092111497538629</v>
      </c>
      <c r="N3262" s="53">
        <f t="shared" si="559"/>
        <v>3.4432596873237307</v>
      </c>
      <c r="O3262">
        <f t="shared" si="560"/>
        <v>0.4986553243273773</v>
      </c>
      <c r="P3262" s="53">
        <f t="shared" si="561"/>
        <v>7.3082650054301794</v>
      </c>
      <c r="Q3262" s="53">
        <v>0.2</v>
      </c>
      <c r="R3262" s="53">
        <f t="shared" si="562"/>
        <v>3.1962470419145506</v>
      </c>
    </row>
    <row r="3263" spans="2:18" ht="15">
      <c r="B3263" s="84">
        <v>33566</v>
      </c>
      <c r="C3263" s="85">
        <v>2</v>
      </c>
      <c r="D3263" s="86">
        <v>9</v>
      </c>
      <c r="E3263" s="87">
        <v>2</v>
      </c>
      <c r="F3263" s="96">
        <f t="shared" si="553"/>
        <v>5.5</v>
      </c>
      <c r="G3263" s="96"/>
      <c r="H3263" s="74">
        <f t="shared" si="554"/>
        <v>328</v>
      </c>
      <c r="I3263" s="53">
        <f t="shared" si="552"/>
        <v>1.0256317999197884</v>
      </c>
      <c r="J3263" s="53">
        <f t="shared" si="555"/>
        <v>-0.35548810932188296</v>
      </c>
      <c r="K3263" s="53">
        <f t="shared" si="556"/>
        <v>1.171099745401277</v>
      </c>
      <c r="L3263" s="53">
        <f t="shared" si="557"/>
        <v>11.554550391307496</v>
      </c>
      <c r="M3263" s="93">
        <f t="shared" si="558"/>
        <v>0.66704858237269871</v>
      </c>
      <c r="N3263" s="53">
        <f t="shared" si="559"/>
        <v>5.196979363915827</v>
      </c>
      <c r="O3263">
        <f t="shared" si="560"/>
        <v>0.46900019134232457</v>
      </c>
      <c r="P3263" s="53">
        <f t="shared" si="561"/>
        <v>6.8245700167601502</v>
      </c>
      <c r="Q3263" s="53">
        <v>0.2</v>
      </c>
      <c r="R3263" s="53">
        <f t="shared" si="562"/>
        <v>3.5329081680861942</v>
      </c>
    </row>
    <row r="3264" spans="2:18" ht="15">
      <c r="B3264" s="84">
        <v>33567</v>
      </c>
      <c r="C3264" s="85">
        <v>0</v>
      </c>
      <c r="D3264" s="86">
        <v>13</v>
      </c>
      <c r="E3264" s="87">
        <v>5</v>
      </c>
      <c r="F3264" s="96">
        <f t="shared" si="553"/>
        <v>9</v>
      </c>
      <c r="G3264" s="96"/>
      <c r="H3264" s="74">
        <f t="shared" si="554"/>
        <v>329</v>
      </c>
      <c r="I3264" s="53">
        <f t="shared" si="552"/>
        <v>1.0259963666183221</v>
      </c>
      <c r="J3264" s="53">
        <f t="shared" si="555"/>
        <v>-0.35906028507154886</v>
      </c>
      <c r="K3264" s="53">
        <f t="shared" si="556"/>
        <v>1.1664642208141567</v>
      </c>
      <c r="L3264" s="53">
        <f t="shared" si="557"/>
        <v>11.419603837146985</v>
      </c>
      <c r="M3264" s="93">
        <f t="shared" si="558"/>
        <v>0.81064423578801059</v>
      </c>
      <c r="N3264" s="53">
        <f t="shared" si="559"/>
        <v>5.4909179319631756</v>
      </c>
      <c r="O3264">
        <f t="shared" si="560"/>
        <v>0.58008978738759875</v>
      </c>
      <c r="P3264" s="53">
        <f t="shared" si="561"/>
        <v>8.6544506934491388</v>
      </c>
      <c r="Q3264" s="53">
        <v>0.2</v>
      </c>
      <c r="R3264" s="53">
        <f t="shared" si="562"/>
        <v>3.744512038113776</v>
      </c>
    </row>
    <row r="3265" spans="2:18" ht="15">
      <c r="B3265" s="84">
        <v>33568</v>
      </c>
      <c r="C3265" s="85">
        <v>0</v>
      </c>
      <c r="D3265" s="86">
        <v>12</v>
      </c>
      <c r="E3265" s="87">
        <v>1</v>
      </c>
      <c r="F3265" s="96">
        <f t="shared" si="553"/>
        <v>6.5</v>
      </c>
      <c r="G3265" s="96"/>
      <c r="H3265" s="74">
        <f t="shared" si="554"/>
        <v>330</v>
      </c>
      <c r="I3265" s="53">
        <f t="shared" si="552"/>
        <v>1.0263532405737323</v>
      </c>
      <c r="J3265" s="53">
        <f t="shared" si="555"/>
        <v>-0.3625214420085765</v>
      </c>
      <c r="K3265" s="53">
        <f t="shared" si="556"/>
        <v>1.1619520701125954</v>
      </c>
      <c r="L3265" s="53">
        <f t="shared" si="557"/>
        <v>11.289127582010664</v>
      </c>
      <c r="M3265" s="93">
        <f t="shared" si="558"/>
        <v>0.85204487962335707</v>
      </c>
      <c r="N3265" s="53">
        <f t="shared" si="559"/>
        <v>6.3651060679968516</v>
      </c>
      <c r="O3265">
        <f t="shared" si="560"/>
        <v>0.4986553243273773</v>
      </c>
      <c r="P3265" s="53">
        <f t="shared" si="561"/>
        <v>7.3082650054301794</v>
      </c>
      <c r="Q3265" s="53">
        <v>0.2</v>
      </c>
      <c r="R3265" s="53">
        <f t="shared" si="562"/>
        <v>3.8292401477981146</v>
      </c>
    </row>
    <row r="3266" spans="2:18" ht="15">
      <c r="B3266" s="84">
        <v>33569</v>
      </c>
      <c r="C3266" s="85">
        <v>0</v>
      </c>
      <c r="D3266" s="86">
        <v>12</v>
      </c>
      <c r="E3266" s="87">
        <v>-1</v>
      </c>
      <c r="F3266" s="96">
        <f t="shared" si="553"/>
        <v>5.5</v>
      </c>
      <c r="G3266" s="96"/>
      <c r="H3266" s="74">
        <f t="shared" si="554"/>
        <v>331</v>
      </c>
      <c r="I3266" s="53">
        <f t="shared" si="552"/>
        <v>1.0267023161812738</v>
      </c>
      <c r="J3266" s="53">
        <f t="shared" si="555"/>
        <v>-0.36586995562498681</v>
      </c>
      <c r="K3266" s="53">
        <f t="shared" si="556"/>
        <v>1.1575670367502422</v>
      </c>
      <c r="L3266" s="53">
        <f t="shared" si="557"/>
        <v>11.16316405615237</v>
      </c>
      <c r="M3266" s="93">
        <f t="shared" si="558"/>
        <v>0.878242355001154</v>
      </c>
      <c r="N3266" s="53">
        <f t="shared" si="559"/>
        <v>6.8423912681485692</v>
      </c>
      <c r="O3266">
        <f t="shared" si="560"/>
        <v>0.46900019134232457</v>
      </c>
      <c r="P3266" s="53">
        <f t="shared" si="561"/>
        <v>6.8245700167601502</v>
      </c>
      <c r="Q3266" s="53">
        <v>0.2</v>
      </c>
      <c r="R3266" s="53">
        <f t="shared" si="562"/>
        <v>3.8867908484299023</v>
      </c>
    </row>
    <row r="3267" spans="2:18" ht="15">
      <c r="B3267" s="84">
        <v>33570</v>
      </c>
      <c r="C3267" s="85">
        <v>0</v>
      </c>
      <c r="D3267" s="86">
        <v>11</v>
      </c>
      <c r="E3267" s="87">
        <v>-2</v>
      </c>
      <c r="F3267" s="96">
        <f t="shared" si="553"/>
        <v>4.5</v>
      </c>
      <c r="G3267" s="96"/>
      <c r="H3267" s="74">
        <f t="shared" si="554"/>
        <v>332</v>
      </c>
      <c r="I3267" s="53">
        <f t="shared" si="552"/>
        <v>1.0270434901438583</v>
      </c>
      <c r="J3267" s="53">
        <f t="shared" si="555"/>
        <v>-0.36910423750469384</v>
      </c>
      <c r="K3267" s="53">
        <f t="shared" si="556"/>
        <v>1.15331285204249</v>
      </c>
      <c r="L3267" s="53">
        <f t="shared" si="557"/>
        <v>11.041753870365781</v>
      </c>
      <c r="M3267" s="93">
        <f t="shared" si="558"/>
        <v>0.83140776226025503</v>
      </c>
      <c r="N3267" s="53">
        <f t="shared" si="559"/>
        <v>6.7679736576116527</v>
      </c>
      <c r="O3267">
        <f t="shared" si="560"/>
        <v>0.44090248501484264</v>
      </c>
      <c r="P3267" s="53">
        <f t="shared" si="561"/>
        <v>6.3697455095310378</v>
      </c>
      <c r="Q3267" s="53">
        <v>0.2</v>
      </c>
      <c r="R3267" s="53">
        <f t="shared" si="562"/>
        <v>3.8238043940494557</v>
      </c>
    </row>
    <row r="3268" spans="2:18" ht="15">
      <c r="B3268" s="84">
        <v>33571</v>
      </c>
      <c r="C3268" s="85">
        <v>0</v>
      </c>
      <c r="D3268" s="86">
        <v>11</v>
      </c>
      <c r="E3268" s="87">
        <v>-2</v>
      </c>
      <c r="F3268" s="96">
        <f t="shared" si="553"/>
        <v>4.5</v>
      </c>
      <c r="G3268" s="96"/>
      <c r="H3268" s="74">
        <f t="shared" si="554"/>
        <v>333</v>
      </c>
      <c r="I3268" s="53">
        <f t="shared" si="552"/>
        <v>1.0273766615026212</v>
      </c>
      <c r="J3268" s="53">
        <f t="shared" si="555"/>
        <v>-0.37222273733148808</v>
      </c>
      <c r="K3268" s="53">
        <f t="shared" si="556"/>
        <v>1.1491932260757747</v>
      </c>
      <c r="L3268" s="53">
        <f t="shared" si="557"/>
        <v>10.924935830039601</v>
      </c>
      <c r="M3268" s="93">
        <f t="shared" si="558"/>
        <v>0.82261174790968339</v>
      </c>
      <c r="N3268" s="53">
        <f t="shared" si="559"/>
        <v>6.6963707737814584</v>
      </c>
      <c r="O3268">
        <f t="shared" si="560"/>
        <v>0.44090248501484264</v>
      </c>
      <c r="P3268" s="53">
        <f t="shared" si="561"/>
        <v>6.3697455095310378</v>
      </c>
      <c r="Q3268" s="53">
        <v>0.2</v>
      </c>
      <c r="R3268" s="53">
        <f t="shared" si="562"/>
        <v>3.8085231915478754</v>
      </c>
    </row>
    <row r="3269" spans="2:18" ht="15">
      <c r="B3269" s="84">
        <v>33572</v>
      </c>
      <c r="C3269" s="85">
        <v>0</v>
      </c>
      <c r="D3269" s="86">
        <v>11</v>
      </c>
      <c r="E3269" s="87">
        <v>-2</v>
      </c>
      <c r="F3269" s="96">
        <f t="shared" si="553"/>
        <v>4.5</v>
      </c>
      <c r="G3269" s="96"/>
      <c r="H3269" s="74">
        <f t="shared" si="554"/>
        <v>334</v>
      </c>
      <c r="I3269" s="53">
        <f t="shared" si="552"/>
        <v>1.0277017316667976</v>
      </c>
      <c r="J3269" s="53">
        <f t="shared" si="555"/>
        <v>-0.37522394489866523</v>
      </c>
      <c r="K3269" s="53">
        <f t="shared" si="556"/>
        <v>1.145211838258156</v>
      </c>
      <c r="L3269" s="53">
        <f t="shared" si="557"/>
        <v>10.812746952832439</v>
      </c>
      <c r="M3269" s="93">
        <f t="shared" si="558"/>
        <v>0.81416429432175019</v>
      </c>
      <c r="N3269" s="53">
        <f t="shared" si="559"/>
        <v>6.6276053063992419</v>
      </c>
      <c r="O3269">
        <f t="shared" si="560"/>
        <v>0.44090248501484264</v>
      </c>
      <c r="P3269" s="53">
        <f t="shared" si="561"/>
        <v>6.3697455095310378</v>
      </c>
      <c r="Q3269" s="53">
        <v>0.2</v>
      </c>
      <c r="R3269" s="53">
        <f t="shared" si="562"/>
        <v>3.793847539172261</v>
      </c>
    </row>
    <row r="3270" spans="2:18" ht="15">
      <c r="B3270" s="84">
        <v>33573</v>
      </c>
      <c r="C3270" s="85">
        <v>0</v>
      </c>
      <c r="D3270" s="86">
        <v>9</v>
      </c>
      <c r="E3270" s="87">
        <v>-3</v>
      </c>
      <c r="F3270" s="96">
        <f t="shared" si="553"/>
        <v>3</v>
      </c>
      <c r="G3270" s="96"/>
      <c r="H3270" s="74">
        <f t="shared" si="554"/>
        <v>335</v>
      </c>
      <c r="I3270" s="53">
        <f t="shared" si="552"/>
        <v>1.0280186044428956</v>
      </c>
      <c r="J3270" s="53">
        <f t="shared" si="555"/>
        <v>-0.37810639211441766</v>
      </c>
      <c r="K3270" s="53">
        <f t="shared" si="556"/>
        <v>1.1413723275450454</v>
      </c>
      <c r="L3270" s="53">
        <f t="shared" si="557"/>
        <v>10.705222489768387</v>
      </c>
      <c r="M3270" s="93">
        <f t="shared" si="558"/>
        <v>0.72235241541677453</v>
      </c>
      <c r="N3270" s="53">
        <f t="shared" si="559"/>
        <v>6.3042763479266668</v>
      </c>
      <c r="O3270">
        <f t="shared" si="560"/>
        <v>0.40152374789424572</v>
      </c>
      <c r="P3270" s="53">
        <f t="shared" si="561"/>
        <v>5.738329876349705</v>
      </c>
      <c r="Q3270" s="53">
        <v>0.2</v>
      </c>
      <c r="R3270" s="53">
        <f t="shared" si="562"/>
        <v>3.6531471212807562</v>
      </c>
    </row>
    <row r="3271" spans="2:18" ht="15">
      <c r="B3271" s="84">
        <v>33574</v>
      </c>
      <c r="C3271" s="85">
        <v>0</v>
      </c>
      <c r="D3271" s="86">
        <v>6</v>
      </c>
      <c r="E3271" s="87">
        <v>-5</v>
      </c>
      <c r="F3271" s="96">
        <f t="shared" si="553"/>
        <v>0.5</v>
      </c>
      <c r="G3271" s="96"/>
      <c r="H3271" s="74">
        <f t="shared" si="554"/>
        <v>336</v>
      </c>
      <c r="I3271" s="53">
        <f t="shared" si="552"/>
        <v>1.0283271860631631</v>
      </c>
      <c r="J3271" s="53">
        <f t="shared" si="555"/>
        <v>-0.38086865499689021</v>
      </c>
      <c r="K3271" s="53">
        <f t="shared" si="556"/>
        <v>1.1376782823787612</v>
      </c>
      <c r="L3271" s="53">
        <f t="shared" si="557"/>
        <v>10.602395949521458</v>
      </c>
      <c r="M3271" s="93">
        <f t="shared" si="558"/>
        <v>0.60263024570539747</v>
      </c>
      <c r="N3271" s="53">
        <f t="shared" si="559"/>
        <v>5.9779087713689139</v>
      </c>
      <c r="O3271">
        <f t="shared" si="560"/>
        <v>0.34272436873217466</v>
      </c>
      <c r="P3271" s="53">
        <f t="shared" si="561"/>
        <v>4.8097230428690185</v>
      </c>
      <c r="Q3271" s="53">
        <v>0.2</v>
      </c>
      <c r="R3271" s="53">
        <f t="shared" si="562"/>
        <v>3.4597219647935189</v>
      </c>
    </row>
    <row r="3272" spans="2:18" ht="15">
      <c r="B3272" s="84">
        <v>33575</v>
      </c>
      <c r="C3272" s="85">
        <v>0</v>
      </c>
      <c r="D3272" s="86">
        <v>7</v>
      </c>
      <c r="E3272" s="87">
        <v>-5</v>
      </c>
      <c r="F3272" s="96">
        <f t="shared" si="553"/>
        <v>1</v>
      </c>
      <c r="G3272" s="96"/>
      <c r="H3272" s="74">
        <f t="shared" si="554"/>
        <v>337</v>
      </c>
      <c r="I3272" s="53">
        <f t="shared" si="552"/>
        <v>1.0286273852133336</v>
      </c>
      <c r="J3272" s="53">
        <f t="shared" si="555"/>
        <v>-0.38350935565260669</v>
      </c>
      <c r="K3272" s="53">
        <f t="shared" si="556"/>
        <v>1.1341332303853497</v>
      </c>
      <c r="L3272" s="53">
        <f t="shared" si="557"/>
        <v>10.504299125624341</v>
      </c>
      <c r="M3272" s="93">
        <f t="shared" si="558"/>
        <v>0.64064143797865769</v>
      </c>
      <c r="N3272" s="53">
        <f t="shared" si="559"/>
        <v>6.1859531263841152</v>
      </c>
      <c r="O3272">
        <f t="shared" si="560"/>
        <v>0.35383789041177988</v>
      </c>
      <c r="P3272" s="53">
        <f t="shared" si="561"/>
        <v>4.9838506177847011</v>
      </c>
      <c r="Q3272" s="53">
        <v>0.2</v>
      </c>
      <c r="R3272" s="53">
        <f t="shared" si="562"/>
        <v>3.5283750614734655</v>
      </c>
    </row>
    <row r="3273" spans="2:18" ht="15">
      <c r="B3273" s="84">
        <v>33576</v>
      </c>
      <c r="C3273" s="85">
        <v>0</v>
      </c>
      <c r="D3273" s="86">
        <v>7</v>
      </c>
      <c r="E3273" s="87">
        <v>-5</v>
      </c>
      <c r="F3273" s="96">
        <f t="shared" si="553"/>
        <v>1</v>
      </c>
      <c r="G3273" s="96"/>
      <c r="H3273" s="74">
        <f t="shared" si="554"/>
        <v>338</v>
      </c>
      <c r="I3273" s="53">
        <f t="shared" si="552"/>
        <v>1.0289191130596493</v>
      </c>
      <c r="J3273" s="53">
        <f t="shared" si="555"/>
        <v>-0.38602716423183553</v>
      </c>
      <c r="K3273" s="53">
        <f t="shared" si="556"/>
        <v>1.1307406278767171</v>
      </c>
      <c r="L3273" s="53">
        <f t="shared" si="557"/>
        <v>10.410962126304899</v>
      </c>
      <c r="M3273" s="93">
        <f t="shared" si="558"/>
        <v>0.63494895447780664</v>
      </c>
      <c r="N3273" s="53">
        <f t="shared" si="559"/>
        <v>6.1309872218680352</v>
      </c>
      <c r="O3273">
        <f t="shared" si="560"/>
        <v>0.35383789041177988</v>
      </c>
      <c r="P3273" s="53">
        <f t="shared" si="561"/>
        <v>4.9838506177847011</v>
      </c>
      <c r="Q3273" s="53">
        <v>0.2</v>
      </c>
      <c r="R3273" s="53">
        <f t="shared" si="562"/>
        <v>3.5170041312991223</v>
      </c>
    </row>
    <row r="3274" spans="2:18" ht="15">
      <c r="B3274" s="84">
        <v>33577</v>
      </c>
      <c r="C3274" s="85">
        <v>0</v>
      </c>
      <c r="D3274" s="86">
        <v>7</v>
      </c>
      <c r="E3274" s="87">
        <v>-5</v>
      </c>
      <c r="F3274" s="96">
        <f t="shared" si="553"/>
        <v>1</v>
      </c>
      <c r="G3274" s="96"/>
      <c r="H3274" s="74">
        <f t="shared" si="554"/>
        <v>339</v>
      </c>
      <c r="I3274" s="53">
        <f t="shared" ref="I3274:I3337" si="563">1+0.0334*COS($I$7*H3274-0.0552)</f>
        <v>1.0292022832751471</v>
      </c>
      <c r="J3274" s="53">
        <f t="shared" si="555"/>
        <v>-0.38842080085433023</v>
      </c>
      <c r="K3274" s="53">
        <f t="shared" si="556"/>
        <v>1.127503849210568</v>
      </c>
      <c r="L3274" s="53">
        <f t="shared" si="557"/>
        <v>10.322413406624438</v>
      </c>
      <c r="M3274" s="93">
        <f t="shared" si="558"/>
        <v>0.62954850096550352</v>
      </c>
      <c r="N3274" s="53">
        <f t="shared" si="559"/>
        <v>6.0788411221812462</v>
      </c>
      <c r="O3274">
        <f t="shared" si="560"/>
        <v>0.35383789041177988</v>
      </c>
      <c r="P3274" s="53">
        <f t="shared" si="561"/>
        <v>4.9838506177847011</v>
      </c>
      <c r="Q3274" s="53">
        <v>0.2</v>
      </c>
      <c r="R3274" s="53">
        <f t="shared" si="562"/>
        <v>3.5062165409988602</v>
      </c>
    </row>
    <row r="3275" spans="2:18" ht="15">
      <c r="B3275" s="84">
        <v>33578</v>
      </c>
      <c r="C3275" s="85">
        <v>0</v>
      </c>
      <c r="D3275" s="86">
        <v>7</v>
      </c>
      <c r="E3275" s="87">
        <v>-4</v>
      </c>
      <c r="F3275" s="96">
        <f t="shared" si="553"/>
        <v>1.5</v>
      </c>
      <c r="G3275" s="96"/>
      <c r="H3275" s="74">
        <f t="shared" si="554"/>
        <v>340</v>
      </c>
      <c r="I3275" s="53">
        <f t="shared" si="563"/>
        <v>1.029476812065204</v>
      </c>
      <c r="J3275" s="53">
        <f t="shared" si="555"/>
        <v>-0.3906890374987888</v>
      </c>
      <c r="K3275" s="53">
        <f t="shared" si="556"/>
        <v>1.1244261760648075</v>
      </c>
      <c r="L3275" s="53">
        <f t="shared" si="557"/>
        <v>10.238679802564082</v>
      </c>
      <c r="M3275" s="93">
        <f t="shared" si="558"/>
        <v>0.61375788773270701</v>
      </c>
      <c r="N3275" s="53">
        <f t="shared" si="559"/>
        <v>5.7728360731281789</v>
      </c>
      <c r="O3275">
        <f t="shared" si="560"/>
        <v>0.36526692052720544</v>
      </c>
      <c r="P3275" s="53">
        <f t="shared" si="561"/>
        <v>5.1636135172163016</v>
      </c>
      <c r="Q3275" s="53">
        <v>0.2</v>
      </c>
      <c r="R3275" s="53">
        <f t="shared" si="562"/>
        <v>3.4679709848538876</v>
      </c>
    </row>
    <row r="3276" spans="2:18" ht="15">
      <c r="B3276" s="84">
        <v>33579</v>
      </c>
      <c r="C3276" s="85">
        <v>0</v>
      </c>
      <c r="D3276" s="86">
        <v>11</v>
      </c>
      <c r="E3276" s="87">
        <v>-5</v>
      </c>
      <c r="F3276" s="96">
        <f t="shared" si="553"/>
        <v>3</v>
      </c>
      <c r="G3276" s="96"/>
      <c r="H3276" s="74">
        <f t="shared" si="554"/>
        <v>341</v>
      </c>
      <c r="I3276" s="53">
        <f t="shared" si="563"/>
        <v>1.0297426181923344</v>
      </c>
      <c r="J3276" s="53">
        <f t="shared" si="555"/>
        <v>-0.39283069984933006</v>
      </c>
      <c r="K3276" s="53">
        <f t="shared" si="556"/>
        <v>1.121510786686871</v>
      </c>
      <c r="L3276" s="53">
        <f t="shared" si="557"/>
        <v>10.159786566680642</v>
      </c>
      <c r="M3276" s="93">
        <f t="shared" si="558"/>
        <v>0.79160291425081752</v>
      </c>
      <c r="N3276" s="53">
        <f t="shared" si="559"/>
        <v>6.9086548653428377</v>
      </c>
      <c r="O3276">
        <f t="shared" si="560"/>
        <v>0.40152374789424572</v>
      </c>
      <c r="P3276" s="53">
        <f t="shared" si="561"/>
        <v>5.738329876349705</v>
      </c>
      <c r="Q3276" s="53">
        <v>0.2</v>
      </c>
      <c r="R3276" s="53">
        <f t="shared" si="562"/>
        <v>3.7805252670344807</v>
      </c>
    </row>
    <row r="3277" spans="2:18" ht="15">
      <c r="B3277" s="84">
        <v>33580</v>
      </c>
      <c r="C3277" s="85">
        <v>0</v>
      </c>
      <c r="D3277" s="86">
        <v>8</v>
      </c>
      <c r="E3277" s="87">
        <v>-4</v>
      </c>
      <c r="F3277" s="96">
        <f t="shared" si="553"/>
        <v>2</v>
      </c>
      <c r="G3277" s="96"/>
      <c r="H3277" s="74">
        <f t="shared" si="554"/>
        <v>342</v>
      </c>
      <c r="I3277" s="53">
        <f t="shared" si="563"/>
        <v>1.0299996230002291</v>
      </c>
      <c r="J3277" s="53">
        <f t="shared" si="555"/>
        <v>-0.39484466909226873</v>
      </c>
      <c r="K3277" s="53">
        <f t="shared" si="556"/>
        <v>1.1187607451818207</v>
      </c>
      <c r="L3277" s="53">
        <f t="shared" si="557"/>
        <v>10.085757404931572</v>
      </c>
      <c r="M3277" s="93">
        <f t="shared" si="558"/>
        <v>0.64783410058338931</v>
      </c>
      <c r="N3277" s="53">
        <f t="shared" si="559"/>
        <v>5.9394750477728744</v>
      </c>
      <c r="O3277">
        <f t="shared" si="560"/>
        <v>0.37701905417423626</v>
      </c>
      <c r="P3277" s="53">
        <f t="shared" si="561"/>
        <v>5.3491713880855905</v>
      </c>
      <c r="Q3277" s="53">
        <v>0.2</v>
      </c>
      <c r="R3277" s="53">
        <f t="shared" si="562"/>
        <v>3.527496778581888</v>
      </c>
    </row>
    <row r="3278" spans="2:18" ht="15">
      <c r="B3278" s="84">
        <v>33581</v>
      </c>
      <c r="C3278" s="85">
        <v>0</v>
      </c>
      <c r="D3278" s="86">
        <v>4</v>
      </c>
      <c r="E3278" s="87">
        <v>-7</v>
      </c>
      <c r="F3278" s="96">
        <f t="shared" si="553"/>
        <v>-1.5</v>
      </c>
      <c r="G3278" s="96"/>
      <c r="H3278" s="74">
        <f t="shared" si="554"/>
        <v>343</v>
      </c>
      <c r="I3278" s="53">
        <f t="shared" si="563"/>
        <v>1.0302477504370307</v>
      </c>
      <c r="J3278" s="53">
        <f t="shared" si="555"/>
        <v>-0.39672988365648837</v>
      </c>
      <c r="K3278" s="53">
        <f t="shared" si="556"/>
        <v>1.1161789909059217</v>
      </c>
      <c r="L3278" s="53">
        <f t="shared" si="557"/>
        <v>10.016614514250763</v>
      </c>
      <c r="M3278" s="93">
        <f t="shared" si="558"/>
        <v>0.50711257613285154</v>
      </c>
      <c r="N3278" s="53">
        <f t="shared" si="559"/>
        <v>5.6476298422776248</v>
      </c>
      <c r="O3278">
        <f t="shared" si="560"/>
        <v>0.30127848666516421</v>
      </c>
      <c r="P3278" s="53">
        <f t="shared" si="561"/>
        <v>4.1665031934387322</v>
      </c>
      <c r="Q3278" s="53">
        <v>0.2</v>
      </c>
      <c r="R3278" s="53">
        <f t="shared" si="562"/>
        <v>3.2871448504747289</v>
      </c>
    </row>
    <row r="3279" spans="2:18" ht="15">
      <c r="B3279" s="84">
        <v>33582</v>
      </c>
      <c r="C3279" s="85">
        <v>0</v>
      </c>
      <c r="D3279" s="86">
        <v>2</v>
      </c>
      <c r="E3279" s="87">
        <v>-8</v>
      </c>
      <c r="F3279" s="96">
        <f t="shared" ref="F3279:F3342" si="564">0.5*(D3279+E3279)</f>
        <v>-3</v>
      </c>
      <c r="G3279" s="96"/>
      <c r="H3279" s="74">
        <f t="shared" ref="H3279:H3342" si="565">B3279-DATE(YEAR(B3279),1,0)</f>
        <v>344</v>
      </c>
      <c r="I3279" s="53">
        <f t="shared" si="563"/>
        <v>1.0304869270778381</v>
      </c>
      <c r="J3279" s="53">
        <f t="shared" ref="J3279:J3342" si="566">ASIN(0.39785*SIN(4.869+$I$7*H3279+0.03345*SIN(6.224+$I$7*H3279)))</f>
        <v>-0.39848534089079213</v>
      </c>
      <c r="K3279" s="53">
        <f t="shared" ref="K3279:K3342" si="567">ACOS(-TAN(J3279)*TAN($E$7*$I$8))</f>
        <v>1.1137683280346726</v>
      </c>
      <c r="L3279" s="53">
        <f t="shared" ref="L3279:L3342" si="568">117.5*I3279*((K3279*SIN($E$7*$I$8)*SIN(J3279)+COS($E$7*$I$8)*COS(J3279)*SIN(K3279))/PI())</f>
        <v>9.9523786204424596</v>
      </c>
      <c r="M3279" s="93">
        <f t="shared" ref="M3279:M3342" si="569">0.0023*L3279/2.456*(0.5*(D3279+E3279)+17.8)*SQRT(D3279-E3279)</f>
        <v>0.43620242793151726</v>
      </c>
      <c r="N3279" s="53">
        <f t="shared" ref="N3279:N3342" si="570">0.17*L3279*SQRT(D3279-E3279)</f>
        <v>5.3502713780836402</v>
      </c>
      <c r="O3279">
        <f t="shared" ref="O3279:O3342" si="571">5336/(F3279+273.15)^2*EXP(21.07-5336/(F3279+273.15))</f>
        <v>0.2731558497796604</v>
      </c>
      <c r="P3279" s="53">
        <f t="shared" ref="P3279:P3342" si="572">EXP(21.07-5336/(F3279+273.15))</f>
        <v>3.7359807381514267</v>
      </c>
      <c r="Q3279" s="53">
        <v>0.2</v>
      </c>
      <c r="R3279" s="53">
        <f t="shared" ref="R3279:R3342" si="573">(O3279*N3279*0.6+$L$8*6.43*(1+0.536*Q3279)*P3279*(1- G3279/100))/($O$7*(O3279+$L$8))</f>
        <v>3.146069331785434</v>
      </c>
    </row>
    <row r="3280" spans="2:18" ht="15">
      <c r="B3280" s="84">
        <v>33583</v>
      </c>
      <c r="C3280" s="85">
        <v>0</v>
      </c>
      <c r="D3280" s="86">
        <v>1</v>
      </c>
      <c r="E3280" s="87">
        <v>-9</v>
      </c>
      <c r="F3280" s="96">
        <f t="shared" si="564"/>
        <v>-4</v>
      </c>
      <c r="G3280" s="96"/>
      <c r="H3280" s="74">
        <f t="shared" si="565"/>
        <v>345</v>
      </c>
      <c r="I3280" s="53">
        <f t="shared" si="563"/>
        <v>1.030717082146436</v>
      </c>
      <c r="J3280" s="53">
        <f t="shared" si="566"/>
        <v>-0.40011009867171005</v>
      </c>
      <c r="K3280" s="53">
        <f t="shared" si="567"/>
        <v>1.111531415375884</v>
      </c>
      <c r="L3280" s="53">
        <f t="shared" si="568"/>
        <v>9.8930690159512942</v>
      </c>
      <c r="M3280" s="93">
        <f t="shared" si="569"/>
        <v>0.40430545292035336</v>
      </c>
      <c r="N3280" s="53">
        <f t="shared" si="570"/>
        <v>5.3183872937399483</v>
      </c>
      <c r="O3280">
        <f t="shared" si="571"/>
        <v>0.25571741631567341</v>
      </c>
      <c r="P3280" s="53">
        <f t="shared" si="572"/>
        <v>3.4716285815511583</v>
      </c>
      <c r="Q3280" s="53">
        <v>0.2</v>
      </c>
      <c r="R3280" s="53">
        <f t="shared" si="573"/>
        <v>3.0838906476098082</v>
      </c>
    </row>
    <row r="3281" spans="2:18" ht="15">
      <c r="B3281" s="84">
        <v>33584</v>
      </c>
      <c r="C3281" s="85">
        <v>0</v>
      </c>
      <c r="D3281" s="86">
        <v>3</v>
      </c>
      <c r="E3281" s="87">
        <v>-9</v>
      </c>
      <c r="F3281" s="96">
        <f t="shared" si="564"/>
        <v>-3</v>
      </c>
      <c r="G3281" s="96"/>
      <c r="H3281" s="74">
        <f t="shared" si="565"/>
        <v>346</v>
      </c>
      <c r="I3281" s="53">
        <f t="shared" si="563"/>
        <v>1.0309381475362362</v>
      </c>
      <c r="J3281" s="53">
        <f t="shared" si="566"/>
        <v>-0.4016032769353951</v>
      </c>
      <c r="K3281" s="53">
        <f t="shared" si="567"/>
        <v>1.1094707564992956</v>
      </c>
      <c r="L3281" s="53">
        <f t="shared" si="568"/>
        <v>9.8387035970613468</v>
      </c>
      <c r="M3281" s="93">
        <f t="shared" si="569"/>
        <v>0.47237802829392528</v>
      </c>
      <c r="N3281" s="53">
        <f t="shared" si="570"/>
        <v>5.7939857336451137</v>
      </c>
      <c r="O3281">
        <f t="shared" si="571"/>
        <v>0.2731558497796604</v>
      </c>
      <c r="P3281" s="53">
        <f t="shared" si="572"/>
        <v>3.7359807381514267</v>
      </c>
      <c r="Q3281" s="53">
        <v>0.2</v>
      </c>
      <c r="R3281" s="53">
        <f t="shared" si="573"/>
        <v>3.2338363929425786</v>
      </c>
    </row>
    <row r="3282" spans="2:18" ht="15">
      <c r="B3282" s="84">
        <v>33585</v>
      </c>
      <c r="C3282" s="85">
        <v>0</v>
      </c>
      <c r="D3282" s="86">
        <v>5</v>
      </c>
      <c r="E3282" s="87">
        <v>-7</v>
      </c>
      <c r="F3282" s="96">
        <f t="shared" si="564"/>
        <v>-1</v>
      </c>
      <c r="G3282" s="96"/>
      <c r="H3282" s="74">
        <f t="shared" si="565"/>
        <v>347</v>
      </c>
      <c r="I3282" s="53">
        <f t="shared" si="563"/>
        <v>1.0311500578304336</v>
      </c>
      <c r="J3282" s="53">
        <f t="shared" si="566"/>
        <v>-0.40296405912744149</v>
      </c>
      <c r="K3282" s="53">
        <f t="shared" si="567"/>
        <v>1.1075886902543202</v>
      </c>
      <c r="L3282" s="53">
        <f t="shared" si="568"/>
        <v>9.7892989000773021</v>
      </c>
      <c r="M3282" s="93">
        <f t="shared" si="569"/>
        <v>0.53352032316573295</v>
      </c>
      <c r="N3282" s="53">
        <f t="shared" si="570"/>
        <v>5.764891442240085</v>
      </c>
      <c r="O3282">
        <f t="shared" si="571"/>
        <v>0.31120306167098138</v>
      </c>
      <c r="P3282" s="53">
        <f t="shared" si="572"/>
        <v>4.3196117853386662</v>
      </c>
      <c r="Q3282" s="53">
        <v>0.2</v>
      </c>
      <c r="R3282" s="53">
        <f t="shared" si="573"/>
        <v>3.3375818766870591</v>
      </c>
    </row>
    <row r="3283" spans="2:18" ht="15">
      <c r="B3283" s="84">
        <v>33586</v>
      </c>
      <c r="C3283" s="85">
        <v>0</v>
      </c>
      <c r="D3283" s="86">
        <v>6</v>
      </c>
      <c r="E3283" s="87">
        <v>-6</v>
      </c>
      <c r="F3283" s="96">
        <f t="shared" si="564"/>
        <v>0</v>
      </c>
      <c r="G3283" s="96"/>
      <c r="H3283" s="74">
        <f t="shared" si="565"/>
        <v>348</v>
      </c>
      <c r="I3283" s="53">
        <f t="shared" si="563"/>
        <v>1.0313527503213626</v>
      </c>
      <c r="J3283" s="53">
        <f t="shared" si="566"/>
        <v>-0.40419169356469214</v>
      </c>
      <c r="K3283" s="53">
        <f t="shared" si="567"/>
        <v>1.1058873817468056</v>
      </c>
      <c r="L3283" s="53">
        <f t="shared" si="568"/>
        <v>9.7448701360461847</v>
      </c>
      <c r="M3283" s="93">
        <f t="shared" si="569"/>
        <v>0.5627119716035589</v>
      </c>
      <c r="N3283" s="53">
        <f t="shared" si="570"/>
        <v>5.7387274641894939</v>
      </c>
      <c r="O3283">
        <f t="shared" si="571"/>
        <v>0.33191890507593597</v>
      </c>
      <c r="P3283" s="53">
        <f t="shared" si="572"/>
        <v>4.6410749068413626</v>
      </c>
      <c r="Q3283" s="53">
        <v>0.2</v>
      </c>
      <c r="R3283" s="53">
        <f t="shared" si="573"/>
        <v>3.3847753306671815</v>
      </c>
    </row>
    <row r="3284" spans="2:18" ht="15">
      <c r="B3284" s="84">
        <v>33587</v>
      </c>
      <c r="C3284" s="85">
        <v>0</v>
      </c>
      <c r="D3284" s="86">
        <v>6</v>
      </c>
      <c r="E3284" s="87">
        <v>-6</v>
      </c>
      <c r="F3284" s="96">
        <f t="shared" si="564"/>
        <v>0</v>
      </c>
      <c r="G3284" s="96"/>
      <c r="H3284" s="74">
        <f t="shared" si="565"/>
        <v>349</v>
      </c>
      <c r="I3284" s="53">
        <f t="shared" si="563"/>
        <v>1.0315461650290545</v>
      </c>
      <c r="J3284" s="53">
        <f t="shared" si="566"/>
        <v>-0.40528549470338404</v>
      </c>
      <c r="K3284" s="53">
        <f t="shared" si="567"/>
        <v>1.1043688138441321</v>
      </c>
      <c r="L3284" s="53">
        <f t="shared" si="568"/>
        <v>9.7054312235887465</v>
      </c>
      <c r="M3284" s="93">
        <f t="shared" si="569"/>
        <v>0.56043459408318175</v>
      </c>
      <c r="N3284" s="53">
        <f t="shared" si="570"/>
        <v>5.7155019961311693</v>
      </c>
      <c r="O3284">
        <f t="shared" si="571"/>
        <v>0.33191890507593597</v>
      </c>
      <c r="P3284" s="53">
        <f t="shared" si="572"/>
        <v>4.6410749068413626</v>
      </c>
      <c r="Q3284" s="53">
        <v>0.2</v>
      </c>
      <c r="R3284" s="53">
        <f t="shared" si="573"/>
        <v>3.3800193874635598</v>
      </c>
    </row>
    <row r="3285" spans="2:18" ht="15">
      <c r="B3285" s="84">
        <v>33588</v>
      </c>
      <c r="C3285" s="85">
        <v>0</v>
      </c>
      <c r="D3285" s="86">
        <v>4</v>
      </c>
      <c r="E3285" s="87">
        <v>-6</v>
      </c>
      <c r="F3285" s="96">
        <f t="shared" si="564"/>
        <v>-1</v>
      </c>
      <c r="G3285" s="96"/>
      <c r="H3285" s="74">
        <f t="shared" si="565"/>
        <v>350</v>
      </c>
      <c r="I3285" s="53">
        <f t="shared" si="563"/>
        <v>1.0317302447189851</v>
      </c>
      <c r="J3285" s="53">
        <f t="shared" si="566"/>
        <v>-0.40624484430830238</v>
      </c>
      <c r="K3285" s="53">
        <f t="shared" si="567"/>
        <v>1.103034779275549</v>
      </c>
      <c r="L3285" s="53">
        <f t="shared" si="568"/>
        <v>9.6709948194257951</v>
      </c>
      <c r="M3285" s="93">
        <f t="shared" si="569"/>
        <v>0.48114935276100651</v>
      </c>
      <c r="N3285" s="53">
        <f t="shared" si="570"/>
        <v>5.199003047742635</v>
      </c>
      <c r="O3285">
        <f t="shared" si="571"/>
        <v>0.31120306167098138</v>
      </c>
      <c r="P3285" s="53">
        <f t="shared" si="572"/>
        <v>4.3196117853386662</v>
      </c>
      <c r="Q3285" s="53">
        <v>0.2</v>
      </c>
      <c r="R3285" s="53">
        <f t="shared" si="573"/>
        <v>3.2229535573937671</v>
      </c>
    </row>
    <row r="3286" spans="2:18" ht="15">
      <c r="B3286" s="84">
        <v>33589</v>
      </c>
      <c r="C3286" s="85">
        <v>0</v>
      </c>
      <c r="D3286" s="86">
        <v>2</v>
      </c>
      <c r="E3286" s="87">
        <v>-7</v>
      </c>
      <c r="F3286" s="96">
        <f t="shared" si="564"/>
        <v>-2.5</v>
      </c>
      <c r="G3286" s="96"/>
      <c r="H3286" s="74">
        <f t="shared" si="565"/>
        <v>351</v>
      </c>
      <c r="I3286" s="53">
        <f t="shared" si="563"/>
        <v>1.031904934919013</v>
      </c>
      <c r="J3286" s="53">
        <f t="shared" si="566"/>
        <v>-0.40706919251797818</v>
      </c>
      <c r="K3286" s="53">
        <f t="shared" si="567"/>
        <v>1.1018868733913387</v>
      </c>
      <c r="L3286" s="53">
        <f t="shared" si="568"/>
        <v>9.6415723462058764</v>
      </c>
      <c r="M3286" s="93">
        <f t="shared" si="569"/>
        <v>0.414438433464558</v>
      </c>
      <c r="N3286" s="53">
        <f t="shared" si="570"/>
        <v>4.9172018965649968</v>
      </c>
      <c r="O3286">
        <f t="shared" si="571"/>
        <v>0.28226157084235826</v>
      </c>
      <c r="P3286" s="53">
        <f t="shared" si="572"/>
        <v>3.8748241344241494</v>
      </c>
      <c r="Q3286" s="53">
        <v>0.2</v>
      </c>
      <c r="R3286" s="53">
        <f t="shared" si="573"/>
        <v>3.0872968155938532</v>
      </c>
    </row>
    <row r="3287" spans="2:18" ht="15">
      <c r="B3287" s="84">
        <v>33590</v>
      </c>
      <c r="C3287" s="85">
        <v>0</v>
      </c>
      <c r="D3287" s="86">
        <v>-1</v>
      </c>
      <c r="E3287" s="87">
        <v>-6</v>
      </c>
      <c r="F3287" s="96">
        <f t="shared" si="564"/>
        <v>-3.5</v>
      </c>
      <c r="G3287" s="96"/>
      <c r="H3287" s="74">
        <f t="shared" si="565"/>
        <v>352</v>
      </c>
      <c r="I3287" s="53">
        <f t="shared" si="563"/>
        <v>1.0320701839354971</v>
      </c>
      <c r="J3287" s="53">
        <f t="shared" si="566"/>
        <v>-0.40775805880135896</v>
      </c>
      <c r="K3287" s="53">
        <f t="shared" si="567"/>
        <v>1.1009264876402602</v>
      </c>
      <c r="L3287" s="53">
        <f t="shared" si="568"/>
        <v>9.6171740172675761</v>
      </c>
      <c r="M3287" s="93">
        <f t="shared" si="569"/>
        <v>0.28798375331835102</v>
      </c>
      <c r="N3287" s="53">
        <f t="shared" si="570"/>
        <v>3.6557913251893566</v>
      </c>
      <c r="O3287">
        <f t="shared" si="571"/>
        <v>0.26430991943693216</v>
      </c>
      <c r="P3287" s="53">
        <f t="shared" si="572"/>
        <v>3.6016249869085275</v>
      </c>
      <c r="Q3287" s="53">
        <v>0.2</v>
      </c>
      <c r="R3287" s="53">
        <f t="shared" si="573"/>
        <v>2.7852518703145197</v>
      </c>
    </row>
    <row r="3288" spans="2:18" ht="15">
      <c r="B3288" s="84">
        <v>33591</v>
      </c>
      <c r="C3288" s="85">
        <v>0.4</v>
      </c>
      <c r="D3288" s="86">
        <v>8</v>
      </c>
      <c r="E3288" s="87">
        <v>-3</v>
      </c>
      <c r="F3288" s="96">
        <f t="shared" si="564"/>
        <v>2.5</v>
      </c>
      <c r="G3288" s="96"/>
      <c r="H3288" s="74">
        <f t="shared" si="565"/>
        <v>353</v>
      </c>
      <c r="I3288" s="53">
        <f t="shared" si="563"/>
        <v>1.0322259428685951</v>
      </c>
      <c r="J3288" s="53">
        <f t="shared" si="566"/>
        <v>-0.40831103280181863</v>
      </c>
      <c r="K3288" s="53">
        <f t="shared" si="567"/>
        <v>1.1001548038197617</v>
      </c>
      <c r="L3288" s="53">
        <f t="shared" si="568"/>
        <v>9.59780885800091</v>
      </c>
      <c r="M3288" s="93">
        <f t="shared" si="569"/>
        <v>0.60515127225445076</v>
      </c>
      <c r="N3288" s="53">
        <f t="shared" si="570"/>
        <v>5.4114962345615396</v>
      </c>
      <c r="O3288">
        <f t="shared" si="571"/>
        <v>0.38910203313511127</v>
      </c>
      <c r="P3288" s="53">
        <f t="shared" si="572"/>
        <v>5.5406877114500723</v>
      </c>
      <c r="Q3288" s="53">
        <v>0.2</v>
      </c>
      <c r="R3288" s="53">
        <f t="shared" si="573"/>
        <v>3.4412615168593401</v>
      </c>
    </row>
    <row r="3289" spans="2:18" ht="15">
      <c r="B3289" s="84">
        <v>33592</v>
      </c>
      <c r="C3289" s="85">
        <v>0</v>
      </c>
      <c r="D3289" s="86">
        <v>3</v>
      </c>
      <c r="E3289" s="87">
        <v>-3</v>
      </c>
      <c r="F3289" s="96">
        <f t="shared" si="564"/>
        <v>0</v>
      </c>
      <c r="G3289" s="96"/>
      <c r="H3289" s="74">
        <f t="shared" si="565"/>
        <v>354</v>
      </c>
      <c r="I3289" s="53">
        <f t="shared" si="563"/>
        <v>1.0323721656267328</v>
      </c>
      <c r="J3289" s="53">
        <f t="shared" si="566"/>
        <v>-0.4087277750648376</v>
      </c>
      <c r="K3289" s="53">
        <f t="shared" si="567"/>
        <v>1.0995727891477078</v>
      </c>
      <c r="L3289" s="53">
        <f t="shared" si="568"/>
        <v>9.5834847235086311</v>
      </c>
      <c r="M3289" s="93">
        <f t="shared" si="569"/>
        <v>0.3913078460475079</v>
      </c>
      <c r="N3289" s="53">
        <f t="shared" si="570"/>
        <v>3.9906900801601246</v>
      </c>
      <c r="O3289">
        <f t="shared" si="571"/>
        <v>0.33191890507593597</v>
      </c>
      <c r="P3289" s="53">
        <f t="shared" si="572"/>
        <v>4.6410749068413626</v>
      </c>
      <c r="Q3289" s="53">
        <v>0.2</v>
      </c>
      <c r="R3289" s="53">
        <f t="shared" si="573"/>
        <v>3.0268248904274913</v>
      </c>
    </row>
    <row r="3290" spans="2:18" ht="15">
      <c r="B3290" s="84">
        <v>33593</v>
      </c>
      <c r="C3290" s="85">
        <v>1</v>
      </c>
      <c r="D3290" s="86">
        <v>2</v>
      </c>
      <c r="E3290" s="87">
        <v>-3</v>
      </c>
      <c r="F3290" s="96">
        <f t="shared" si="564"/>
        <v>-0.5</v>
      </c>
      <c r="G3290" s="96"/>
      <c r="H3290" s="74">
        <f t="shared" si="565"/>
        <v>355</v>
      </c>
      <c r="I3290" s="53">
        <f t="shared" si="563"/>
        <v>1.0325088089402437</v>
      </c>
      <c r="J3290" s="53">
        <f t="shared" si="566"/>
        <v>-0.40900801764618</v>
      </c>
      <c r="K3290" s="53">
        <f t="shared" si="567"/>
        <v>1.099181192197944</v>
      </c>
      <c r="L3290" s="53">
        <f t="shared" si="568"/>
        <v>9.574208312308178</v>
      </c>
      <c r="M3290" s="93">
        <f t="shared" si="569"/>
        <v>0.34684341317304618</v>
      </c>
      <c r="N3290" s="53">
        <f t="shared" si="570"/>
        <v>3.6394587049009863</v>
      </c>
      <c r="O3290">
        <f t="shared" si="571"/>
        <v>0.3214141917235559</v>
      </c>
      <c r="P3290" s="53">
        <f t="shared" si="572"/>
        <v>4.4777540135241773</v>
      </c>
      <c r="Q3290" s="53">
        <v>0.2</v>
      </c>
      <c r="R3290" s="53">
        <f t="shared" si="573"/>
        <v>2.9311243291393398</v>
      </c>
    </row>
    <row r="3291" spans="2:18" ht="15">
      <c r="B3291" s="84">
        <v>33594</v>
      </c>
      <c r="C3291" s="85">
        <v>10.199999999999999</v>
      </c>
      <c r="D3291" s="86">
        <v>4</v>
      </c>
      <c r="E3291" s="87">
        <v>-1</v>
      </c>
      <c r="F3291" s="96">
        <f t="shared" si="564"/>
        <v>1.5</v>
      </c>
      <c r="G3291" s="96"/>
      <c r="H3291" s="74">
        <f t="shared" si="565"/>
        <v>356</v>
      </c>
      <c r="I3291" s="53">
        <f t="shared" si="563"/>
        <v>1.0326358323741724</v>
      </c>
      <c r="J3291" s="53">
        <f t="shared" si="566"/>
        <v>-0.40915156459791246</v>
      </c>
      <c r="K3291" s="53">
        <f t="shared" si="567"/>
        <v>1.0989805397349679</v>
      </c>
      <c r="L3291" s="53">
        <f t="shared" si="568"/>
        <v>9.5699851758593226</v>
      </c>
      <c r="M3291" s="93">
        <f t="shared" si="569"/>
        <v>0.38677023984031017</v>
      </c>
      <c r="N3291" s="53">
        <f t="shared" si="570"/>
        <v>3.6378533574707435</v>
      </c>
      <c r="O3291">
        <f t="shared" si="571"/>
        <v>0.36526692052720544</v>
      </c>
      <c r="P3291" s="53">
        <f t="shared" si="572"/>
        <v>5.1636135172163016</v>
      </c>
      <c r="Q3291" s="53">
        <v>0.2</v>
      </c>
      <c r="R3291" s="53">
        <f t="shared" si="573"/>
        <v>3.0241456643143341</v>
      </c>
    </row>
    <row r="3292" spans="2:18" ht="15">
      <c r="B3292" s="84">
        <v>33595</v>
      </c>
      <c r="C3292" s="85">
        <v>5.8</v>
      </c>
      <c r="D3292" s="86">
        <v>9</v>
      </c>
      <c r="E3292" s="87">
        <v>-2</v>
      </c>
      <c r="F3292" s="96">
        <f t="shared" si="564"/>
        <v>3.5</v>
      </c>
      <c r="G3292" s="96"/>
      <c r="H3292" s="74">
        <f t="shared" si="565"/>
        <v>357</v>
      </c>
      <c r="I3292" s="53">
        <f t="shared" si="563"/>
        <v>1.0327531983402416</v>
      </c>
      <c r="J3292" s="53">
        <f t="shared" si="566"/>
        <v>-0.40915829233015166</v>
      </c>
      <c r="K3292" s="53">
        <f t="shared" si="567"/>
        <v>1.0989711344754025</v>
      </c>
      <c r="L3292" s="53">
        <f t="shared" si="568"/>
        <v>9.5708197237494961</v>
      </c>
      <c r="M3292" s="93">
        <f t="shared" si="569"/>
        <v>0.63317616117715469</v>
      </c>
      <c r="N3292" s="53">
        <f t="shared" si="570"/>
        <v>5.3962790531677003</v>
      </c>
      <c r="O3292">
        <f t="shared" si="571"/>
        <v>0.41429223966637557</v>
      </c>
      <c r="P3292" s="53">
        <f t="shared" si="572"/>
        <v>5.9422692546644251</v>
      </c>
      <c r="Q3292" s="53">
        <v>0.2</v>
      </c>
      <c r="R3292" s="53">
        <f t="shared" si="573"/>
        <v>3.4851771675088643</v>
      </c>
    </row>
    <row r="3293" spans="2:18" ht="15">
      <c r="B3293" s="84">
        <v>33596</v>
      </c>
      <c r="C3293" s="85">
        <v>0</v>
      </c>
      <c r="D3293" s="86">
        <v>13</v>
      </c>
      <c r="E3293" s="87">
        <v>-3</v>
      </c>
      <c r="F3293" s="96">
        <f t="shared" si="564"/>
        <v>5</v>
      </c>
      <c r="G3293" s="96"/>
      <c r="H3293" s="74">
        <f t="shared" si="565"/>
        <v>358</v>
      </c>
      <c r="I3293" s="53">
        <f t="shared" si="563"/>
        <v>1.0328608721079737</v>
      </c>
      <c r="J3293" s="53">
        <f t="shared" si="566"/>
        <v>-0.40902814984698338</v>
      </c>
      <c r="K3293" s="53">
        <f t="shared" si="567"/>
        <v>1.0991530537959764</v>
      </c>
      <c r="L3293" s="53">
        <f t="shared" si="568"/>
        <v>9.5767152244181233</v>
      </c>
      <c r="M3293" s="93">
        <f t="shared" si="569"/>
        <v>0.81792010809199744</v>
      </c>
      <c r="N3293" s="53">
        <f t="shared" si="570"/>
        <v>6.5121663526043241</v>
      </c>
      <c r="O3293">
        <f t="shared" si="571"/>
        <v>0.4547610930964518</v>
      </c>
      <c r="P3293" s="53">
        <f t="shared" si="572"/>
        <v>6.5936457320380466</v>
      </c>
      <c r="Q3293" s="53">
        <v>0.2</v>
      </c>
      <c r="R3293" s="53">
        <f t="shared" si="573"/>
        <v>3.7926463687531733</v>
      </c>
    </row>
    <row r="3294" spans="2:18" ht="15">
      <c r="B3294" s="84">
        <v>33597</v>
      </c>
      <c r="C3294" s="85">
        <v>0</v>
      </c>
      <c r="D3294" s="86">
        <v>10</v>
      </c>
      <c r="E3294" s="87">
        <v>-2</v>
      </c>
      <c r="F3294" s="96">
        <f t="shared" si="564"/>
        <v>4</v>
      </c>
      <c r="G3294" s="96"/>
      <c r="H3294" s="74">
        <f t="shared" si="565"/>
        <v>359</v>
      </c>
      <c r="I3294" s="53">
        <f t="shared" si="563"/>
        <v>1.0329588218149683</v>
      </c>
      <c r="J3294" s="53">
        <f t="shared" si="566"/>
        <v>-0.40876115885556835</v>
      </c>
      <c r="K3294" s="53">
        <f t="shared" si="567"/>
        <v>1.0995261493994379</v>
      </c>
      <c r="L3294" s="53">
        <f t="shared" si="568"/>
        <v>9.5876738013529614</v>
      </c>
      <c r="M3294" s="93">
        <f t="shared" si="569"/>
        <v>0.67804706421666605</v>
      </c>
      <c r="N3294" s="53">
        <f t="shared" si="570"/>
        <v>5.646154971115724</v>
      </c>
      <c r="O3294">
        <f t="shared" si="571"/>
        <v>0.42741570243698762</v>
      </c>
      <c r="P3294" s="53">
        <f t="shared" si="572"/>
        <v>6.152681276989024</v>
      </c>
      <c r="Q3294" s="53">
        <v>0.2</v>
      </c>
      <c r="R3294" s="53">
        <f t="shared" si="573"/>
        <v>3.5613820403638474</v>
      </c>
    </row>
    <row r="3295" spans="2:18" ht="15">
      <c r="B3295" s="84">
        <v>33598</v>
      </c>
      <c r="C3295" s="85">
        <v>0</v>
      </c>
      <c r="D3295" s="86">
        <v>5</v>
      </c>
      <c r="E3295" s="87">
        <v>-4</v>
      </c>
      <c r="F3295" s="96">
        <f t="shared" si="564"/>
        <v>0.5</v>
      </c>
      <c r="G3295" s="96"/>
      <c r="H3295" s="74">
        <f t="shared" si="565"/>
        <v>360</v>
      </c>
      <c r="I3295" s="53">
        <f t="shared" si="563"/>
        <v>1.0330470184763316</v>
      </c>
      <c r="J3295" s="53">
        <f t="shared" si="566"/>
        <v>-0.40835741374802598</v>
      </c>
      <c r="K3295" s="53">
        <f t="shared" si="567"/>
        <v>1.1000900479413622</v>
      </c>
      <c r="L3295" s="53">
        <f t="shared" si="568"/>
        <v>9.6036964247436707</v>
      </c>
      <c r="M3295" s="93">
        <f t="shared" si="569"/>
        <v>0.49375356170699647</v>
      </c>
      <c r="N3295" s="53">
        <f t="shared" si="570"/>
        <v>4.8978851766192726</v>
      </c>
      <c r="O3295">
        <f t="shared" si="571"/>
        <v>0.34272436873217466</v>
      </c>
      <c r="P3295" s="53">
        <f t="shared" si="572"/>
        <v>4.8097230428690185</v>
      </c>
      <c r="Q3295" s="53">
        <v>0.2</v>
      </c>
      <c r="R3295" s="53">
        <f t="shared" si="573"/>
        <v>3.237414173380543</v>
      </c>
    </row>
    <row r="3296" spans="2:18" ht="15">
      <c r="B3296" s="84">
        <v>33599</v>
      </c>
      <c r="C3296" s="85">
        <v>0</v>
      </c>
      <c r="D3296" s="86">
        <v>9</v>
      </c>
      <c r="E3296" s="87">
        <v>-4</v>
      </c>
      <c r="F3296" s="96">
        <f t="shared" si="564"/>
        <v>2.5</v>
      </c>
      <c r="G3296" s="96"/>
      <c r="H3296" s="74">
        <f t="shared" si="565"/>
        <v>361</v>
      </c>
      <c r="I3296" s="53">
        <f t="shared" si="563"/>
        <v>1.0331254359932522</v>
      </c>
      <c r="J3296" s="53">
        <f t="shared" si="566"/>
        <v>-0.40781708145626755</v>
      </c>
      <c r="K3296" s="53">
        <f t="shared" si="567"/>
        <v>1.1008441526123156</v>
      </c>
      <c r="L3296" s="53">
        <f t="shared" si="568"/>
        <v>9.6247828986306558</v>
      </c>
      <c r="M3296" s="93">
        <f t="shared" si="569"/>
        <v>0.65971769018037196</v>
      </c>
      <c r="N3296" s="53">
        <f t="shared" si="570"/>
        <v>5.8994502035576986</v>
      </c>
      <c r="O3296">
        <f t="shared" si="571"/>
        <v>0.38910203313511127</v>
      </c>
      <c r="P3296" s="53">
        <f t="shared" si="572"/>
        <v>5.5406877114500723</v>
      </c>
      <c r="Q3296" s="53">
        <v>0.2</v>
      </c>
      <c r="R3296" s="53">
        <f t="shared" si="573"/>
        <v>3.5436465149725946</v>
      </c>
    </row>
    <row r="3297" spans="2:18" ht="15">
      <c r="B3297" s="84">
        <v>33600</v>
      </c>
      <c r="C3297" s="85">
        <v>0</v>
      </c>
      <c r="D3297" s="86">
        <v>11</v>
      </c>
      <c r="E3297" s="87">
        <v>-2</v>
      </c>
      <c r="F3297" s="96">
        <f t="shared" si="564"/>
        <v>4.5</v>
      </c>
      <c r="G3297" s="96"/>
      <c r="H3297" s="74">
        <f t="shared" si="565"/>
        <v>362</v>
      </c>
      <c r="I3297" s="53">
        <f t="shared" si="563"/>
        <v>1.0331940511607254</v>
      </c>
      <c r="J3297" s="53">
        <f t="shared" si="566"/>
        <v>-0.40714040118053302</v>
      </c>
      <c r="K3297" s="53">
        <f t="shared" si="567"/>
        <v>1.1017876456614124</v>
      </c>
      <c r="L3297" s="53">
        <f t="shared" si="568"/>
        <v>9.6509318436394924</v>
      </c>
      <c r="M3297" s="93">
        <f t="shared" si="569"/>
        <v>0.72668343653097045</v>
      </c>
      <c r="N3297" s="53">
        <f t="shared" si="570"/>
        <v>5.9154780351025682</v>
      </c>
      <c r="O3297">
        <f t="shared" si="571"/>
        <v>0.44090248501484264</v>
      </c>
      <c r="P3297" s="53">
        <f t="shared" si="572"/>
        <v>6.3697455095310378</v>
      </c>
      <c r="Q3297" s="53">
        <v>0.2</v>
      </c>
      <c r="R3297" s="53">
        <f t="shared" si="573"/>
        <v>3.6418681710592526</v>
      </c>
    </row>
    <row r="3298" spans="2:18" ht="15">
      <c r="B3298" s="84">
        <v>33601</v>
      </c>
      <c r="C3298" s="85">
        <v>0</v>
      </c>
      <c r="D3298" s="86">
        <v>4</v>
      </c>
      <c r="E3298" s="87">
        <v>-6</v>
      </c>
      <c r="F3298" s="96">
        <f t="shared" si="564"/>
        <v>-1</v>
      </c>
      <c r="G3298" s="96"/>
      <c r="H3298" s="74">
        <f t="shared" si="565"/>
        <v>363</v>
      </c>
      <c r="I3298" s="53">
        <f t="shared" si="563"/>
        <v>1.0332528436744193</v>
      </c>
      <c r="J3298" s="53">
        <f t="shared" si="566"/>
        <v>-0.40632768399295233</v>
      </c>
      <c r="K3298" s="53">
        <f t="shared" si="567"/>
        <v>1.1029194918391061</v>
      </c>
      <c r="L3298" s="53">
        <f t="shared" si="568"/>
        <v>9.682140675442648</v>
      </c>
      <c r="M3298" s="93">
        <f t="shared" si="569"/>
        <v>0.48170387910587675</v>
      </c>
      <c r="N3298" s="53">
        <f t="shared" si="570"/>
        <v>5.2049949172951786</v>
      </c>
      <c r="O3298">
        <f t="shared" si="571"/>
        <v>0.31120306167098138</v>
      </c>
      <c r="P3298" s="53">
        <f t="shared" si="572"/>
        <v>4.3196117853386662</v>
      </c>
      <c r="Q3298" s="53">
        <v>0.2</v>
      </c>
      <c r="R3298" s="53">
        <f t="shared" si="573"/>
        <v>3.2241672913082833</v>
      </c>
    </row>
    <row r="3299" spans="2:18" ht="15">
      <c r="B3299" s="84">
        <v>33602</v>
      </c>
      <c r="C3299" s="85">
        <v>0</v>
      </c>
      <c r="D3299" s="86">
        <v>6</v>
      </c>
      <c r="E3299" s="87">
        <v>-4</v>
      </c>
      <c r="F3299" s="96">
        <f t="shared" si="564"/>
        <v>1</v>
      </c>
      <c r="G3299" s="96"/>
      <c r="H3299" s="74">
        <f t="shared" si="565"/>
        <v>364</v>
      </c>
      <c r="I3299" s="53">
        <f t="shared" si="563"/>
        <v>1.033301796136683</v>
      </c>
      <c r="J3299" s="53">
        <f t="shared" si="566"/>
        <v>-0.40537931231802116</v>
      </c>
      <c r="K3299" s="53">
        <f t="shared" si="567"/>
        <v>1.1042384427291654</v>
      </c>
      <c r="L3299" s="53">
        <f t="shared" si="568"/>
        <v>9.7184055791392172</v>
      </c>
      <c r="M3299" s="93">
        <f t="shared" si="569"/>
        <v>0.54106861401714124</v>
      </c>
      <c r="N3299" s="53">
        <f t="shared" si="570"/>
        <v>5.2244904654125071</v>
      </c>
      <c r="O3299">
        <f t="shared" si="571"/>
        <v>0.35383789041177988</v>
      </c>
      <c r="P3299" s="53">
        <f t="shared" si="572"/>
        <v>4.9838506177847011</v>
      </c>
      <c r="Q3299" s="53">
        <v>0.2</v>
      </c>
      <c r="R3299" s="53">
        <f t="shared" si="573"/>
        <v>3.3294749454943342</v>
      </c>
    </row>
    <row r="3300" spans="2:18" ht="15">
      <c r="B3300" s="84">
        <v>33603</v>
      </c>
      <c r="C3300" s="85">
        <v>0</v>
      </c>
      <c r="D3300" s="86">
        <v>6</v>
      </c>
      <c r="E3300" s="87">
        <v>-3</v>
      </c>
      <c r="F3300" s="96">
        <f t="shared" si="564"/>
        <v>1.5</v>
      </c>
      <c r="G3300" s="96"/>
      <c r="H3300" s="74">
        <f t="shared" si="565"/>
        <v>365</v>
      </c>
      <c r="I3300" s="53">
        <f t="shared" si="563"/>
        <v>1.0333408940616957</v>
      </c>
      <c r="J3300" s="53">
        <f t="shared" si="566"/>
        <v>-0.40429573929242196</v>
      </c>
      <c r="K3300" s="53">
        <f t="shared" si="567"/>
        <v>1.105743041932377</v>
      </c>
      <c r="L3300" s="53">
        <f t="shared" si="568"/>
        <v>9.7597214797904073</v>
      </c>
      <c r="M3300" s="93">
        <f t="shared" si="569"/>
        <v>0.52919466997707187</v>
      </c>
      <c r="N3300" s="53">
        <f t="shared" si="570"/>
        <v>4.9774579546931079</v>
      </c>
      <c r="O3300">
        <f t="shared" si="571"/>
        <v>0.36526692052720544</v>
      </c>
      <c r="P3300" s="53">
        <f t="shared" si="572"/>
        <v>5.1636135172163016</v>
      </c>
      <c r="Q3300" s="53">
        <v>0.2</v>
      </c>
      <c r="R3300" s="53">
        <f t="shared" si="573"/>
        <v>3.3026258765419039</v>
      </c>
    </row>
    <row r="3301" spans="2:18" ht="15">
      <c r="B3301" s="84">
        <v>33604</v>
      </c>
      <c r="C3301" s="85">
        <v>0</v>
      </c>
      <c r="D3301" s="86">
        <v>5</v>
      </c>
      <c r="E3301" s="87">
        <v>-6</v>
      </c>
      <c r="F3301" s="96">
        <f t="shared" si="564"/>
        <v>-0.5</v>
      </c>
      <c r="G3301" s="96"/>
      <c r="H3301" s="74">
        <f t="shared" si="565"/>
        <v>1</v>
      </c>
      <c r="I3301" s="53">
        <f t="shared" si="563"/>
        <v>1.0333758911771727</v>
      </c>
      <c r="J3301" s="53">
        <f t="shared" si="566"/>
        <v>-0.40275194959871613</v>
      </c>
      <c r="K3301" s="53">
        <f t="shared" si="567"/>
        <v>1.1078823137278251</v>
      </c>
      <c r="L3301" s="53">
        <f t="shared" si="568"/>
        <v>9.8184594927911633</v>
      </c>
      <c r="M3301" s="93">
        <f t="shared" si="569"/>
        <v>0.52757629298970354</v>
      </c>
      <c r="N3301" s="53">
        <f t="shared" si="570"/>
        <v>5.535904846671551</v>
      </c>
      <c r="O3301">
        <f t="shared" si="571"/>
        <v>0.3214141917235559</v>
      </c>
      <c r="P3301" s="53">
        <f t="shared" si="572"/>
        <v>4.4777540135241773</v>
      </c>
      <c r="Q3301" s="53">
        <v>0.2</v>
      </c>
      <c r="R3301" s="53">
        <f t="shared" si="573"/>
        <v>3.3173963929169736</v>
      </c>
    </row>
    <row r="3302" spans="2:18" ht="15">
      <c r="B3302" s="84">
        <v>33605</v>
      </c>
      <c r="C3302" s="85">
        <v>0</v>
      </c>
      <c r="D3302" s="86">
        <v>6</v>
      </c>
      <c r="E3302" s="87">
        <v>-5</v>
      </c>
      <c r="F3302" s="96">
        <f t="shared" si="564"/>
        <v>0.5</v>
      </c>
      <c r="G3302" s="96"/>
      <c r="H3302" s="74">
        <f t="shared" si="565"/>
        <v>2</v>
      </c>
      <c r="I3302" s="53">
        <f t="shared" si="563"/>
        <v>1.0333927785396284</v>
      </c>
      <c r="J3302" s="53">
        <f t="shared" si="566"/>
        <v>-0.40136619123597461</v>
      </c>
      <c r="K3302" s="53">
        <f t="shared" si="567"/>
        <v>1.1097982614009767</v>
      </c>
      <c r="L3302" s="53">
        <f t="shared" si="568"/>
        <v>9.871114824725435</v>
      </c>
      <c r="M3302" s="93">
        <f t="shared" si="569"/>
        <v>0.56106491217006227</v>
      </c>
      <c r="N3302" s="53">
        <f t="shared" si="570"/>
        <v>5.5655933031419433</v>
      </c>
      <c r="O3302">
        <f t="shared" si="571"/>
        <v>0.34272436873217466</v>
      </c>
      <c r="P3302" s="53">
        <f t="shared" si="572"/>
        <v>4.8097230428690185</v>
      </c>
      <c r="Q3302" s="53">
        <v>0.2</v>
      </c>
      <c r="R3302" s="53">
        <f t="shared" si="573"/>
        <v>3.3748525771685269</v>
      </c>
    </row>
    <row r="3303" spans="2:18" ht="15">
      <c r="B3303" s="84">
        <v>33606</v>
      </c>
      <c r="C3303" s="85">
        <v>0</v>
      </c>
      <c r="D3303" s="86">
        <v>6</v>
      </c>
      <c r="E3303" s="87">
        <v>-6</v>
      </c>
      <c r="F3303" s="96">
        <f t="shared" si="564"/>
        <v>0</v>
      </c>
      <c r="G3303" s="96"/>
      <c r="H3303" s="74">
        <f t="shared" si="565"/>
        <v>3</v>
      </c>
      <c r="I3303" s="53">
        <f t="shared" si="563"/>
        <v>1.033399784441676</v>
      </c>
      <c r="J3303" s="53">
        <f t="shared" si="566"/>
        <v>-0.39984718264332159</v>
      </c>
      <c r="K3303" s="53">
        <f t="shared" si="567"/>
        <v>1.1118937651648177</v>
      </c>
      <c r="L3303" s="53">
        <f t="shared" si="568"/>
        <v>9.9287955373261916</v>
      </c>
      <c r="M3303" s="93">
        <f t="shared" si="569"/>
        <v>0.57333263906626963</v>
      </c>
      <c r="N3303" s="53">
        <f t="shared" si="570"/>
        <v>5.8470406317281123</v>
      </c>
      <c r="O3303">
        <f t="shared" si="571"/>
        <v>0.33191890507593597</v>
      </c>
      <c r="P3303" s="53">
        <f t="shared" si="572"/>
        <v>4.6410749068413626</v>
      </c>
      <c r="Q3303" s="53">
        <v>0.2</v>
      </c>
      <c r="R3303" s="53">
        <f t="shared" si="573"/>
        <v>3.4069549169611735</v>
      </c>
    </row>
    <row r="3304" spans="2:18" ht="15">
      <c r="B3304" s="84">
        <v>33607</v>
      </c>
      <c r="C3304" s="85">
        <v>0</v>
      </c>
      <c r="D3304" s="86">
        <v>2</v>
      </c>
      <c r="E3304" s="87">
        <v>-7</v>
      </c>
      <c r="F3304" s="96">
        <f t="shared" si="564"/>
        <v>-2.5</v>
      </c>
      <c r="G3304" s="96"/>
      <c r="H3304" s="74">
        <f t="shared" si="565"/>
        <v>4</v>
      </c>
      <c r="I3304" s="53">
        <f t="shared" si="563"/>
        <v>1.0333969068101565</v>
      </c>
      <c r="J3304" s="53">
        <f t="shared" si="566"/>
        <v>-0.39819566767609194</v>
      </c>
      <c r="K3304" s="53">
        <f t="shared" si="567"/>
        <v>1.1141665602883304</v>
      </c>
      <c r="L3304" s="53">
        <f t="shared" si="568"/>
        <v>9.9914907953246939</v>
      </c>
      <c r="M3304" s="93">
        <f t="shared" si="569"/>
        <v>0.42947951272900164</v>
      </c>
      <c r="N3304" s="53">
        <f t="shared" si="570"/>
        <v>5.0956603056155938</v>
      </c>
      <c r="O3304">
        <f t="shared" si="571"/>
        <v>0.28226157084235826</v>
      </c>
      <c r="P3304" s="53">
        <f t="shared" si="572"/>
        <v>3.8748241344241494</v>
      </c>
      <c r="Q3304" s="53">
        <v>0.2</v>
      </c>
      <c r="R3304" s="53">
        <f t="shared" si="573"/>
        <v>3.1228163979414276</v>
      </c>
    </row>
    <row r="3305" spans="2:18" ht="15">
      <c r="B3305" s="84">
        <v>33608</v>
      </c>
      <c r="C3305" s="85">
        <v>0</v>
      </c>
      <c r="D3305" s="86">
        <v>5</v>
      </c>
      <c r="E3305" s="87">
        <v>-6</v>
      </c>
      <c r="F3305" s="96">
        <f t="shared" si="564"/>
        <v>-0.5</v>
      </c>
      <c r="G3305" s="96"/>
      <c r="H3305" s="74">
        <f t="shared" si="565"/>
        <v>5</v>
      </c>
      <c r="I3305" s="53">
        <f t="shared" si="563"/>
        <v>1.0333841464966074</v>
      </c>
      <c r="J3305" s="53">
        <f t="shared" si="566"/>
        <v>-0.39641245569908973</v>
      </c>
      <c r="K3305" s="53">
        <f t="shared" si="567"/>
        <v>1.1166142132456969</v>
      </c>
      <c r="L3305" s="53">
        <f t="shared" si="568"/>
        <v>10.059188298363679</v>
      </c>
      <c r="M3305" s="93">
        <f t="shared" si="569"/>
        <v>0.54051139863973285</v>
      </c>
      <c r="N3305" s="53">
        <f t="shared" si="570"/>
        <v>5.671634057805008</v>
      </c>
      <c r="O3305">
        <f t="shared" si="571"/>
        <v>0.3214141917235559</v>
      </c>
      <c r="P3305" s="53">
        <f t="shared" si="572"/>
        <v>4.4777540135241773</v>
      </c>
      <c r="Q3305" s="53">
        <v>0.2</v>
      </c>
      <c r="R3305" s="53">
        <f t="shared" si="573"/>
        <v>3.3450419987397062</v>
      </c>
    </row>
    <row r="3306" spans="2:18" ht="15">
      <c r="B3306" s="84">
        <v>33609</v>
      </c>
      <c r="C3306" s="85">
        <v>0</v>
      </c>
      <c r="D3306" s="86">
        <v>5</v>
      </c>
      <c r="E3306" s="87">
        <v>-6</v>
      </c>
      <c r="F3306" s="96">
        <f t="shared" si="564"/>
        <v>-0.5</v>
      </c>
      <c r="G3306" s="96"/>
      <c r="H3306" s="74">
        <f t="shared" si="565"/>
        <v>6</v>
      </c>
      <c r="I3306" s="53">
        <f t="shared" si="563"/>
        <v>1.0333615072770106</v>
      </c>
      <c r="J3306" s="53">
        <f t="shared" si="566"/>
        <v>-0.39449842027803839</v>
      </c>
      <c r="K3306" s="53">
        <f t="shared" si="567"/>
        <v>1.1192341310037945</v>
      </c>
      <c r="L3306" s="53">
        <f t="shared" si="568"/>
        <v>10.131874235267977</v>
      </c>
      <c r="M3306" s="93">
        <f t="shared" si="569"/>
        <v>0.54441703955749676</v>
      </c>
      <c r="N3306" s="53">
        <f t="shared" si="570"/>
        <v>5.7126162944469989</v>
      </c>
      <c r="O3306">
        <f t="shared" si="571"/>
        <v>0.3214141917235559</v>
      </c>
      <c r="P3306" s="53">
        <f t="shared" si="572"/>
        <v>4.4777540135241773</v>
      </c>
      <c r="Q3306" s="53">
        <v>0.2</v>
      </c>
      <c r="R3306" s="53">
        <f t="shared" si="573"/>
        <v>3.3533893452723875</v>
      </c>
    </row>
    <row r="3307" spans="2:18" ht="15">
      <c r="B3307" s="84">
        <v>33610</v>
      </c>
      <c r="C3307" s="85">
        <v>0</v>
      </c>
      <c r="D3307" s="86">
        <v>5</v>
      </c>
      <c r="E3307" s="87">
        <v>-5</v>
      </c>
      <c r="F3307" s="96">
        <f t="shared" si="564"/>
        <v>0</v>
      </c>
      <c r="G3307" s="96"/>
      <c r="H3307" s="74">
        <f t="shared" si="565"/>
        <v>7</v>
      </c>
      <c r="I3307" s="53">
        <f t="shared" si="563"/>
        <v>1.0333289958506755</v>
      </c>
      <c r="J3307" s="53">
        <f t="shared" si="566"/>
        <v>-0.39245449778199326</v>
      </c>
      <c r="K3307" s="53">
        <f t="shared" si="567"/>
        <v>1.1220235707296449</v>
      </c>
      <c r="L3307" s="53">
        <f t="shared" si="568"/>
        <v>10.209533237229058</v>
      </c>
      <c r="M3307" s="93">
        <f t="shared" si="569"/>
        <v>0.53817728469774695</v>
      </c>
      <c r="N3307" s="53">
        <f t="shared" si="570"/>
        <v>5.4885144090621214</v>
      </c>
      <c r="O3307">
        <f t="shared" si="571"/>
        <v>0.33191890507593597</v>
      </c>
      <c r="P3307" s="53">
        <f t="shared" si="572"/>
        <v>4.6410749068413626</v>
      </c>
      <c r="Q3307" s="53">
        <v>0.2</v>
      </c>
      <c r="R3307" s="53">
        <f t="shared" si="573"/>
        <v>3.3335385127050223</v>
      </c>
    </row>
    <row r="3308" spans="2:18" ht="15">
      <c r="B3308" s="84">
        <v>33611</v>
      </c>
      <c r="C3308" s="85">
        <v>0</v>
      </c>
      <c r="D3308" s="86">
        <v>4</v>
      </c>
      <c r="E3308" s="87">
        <v>-5</v>
      </c>
      <c r="F3308" s="96">
        <f t="shared" si="564"/>
        <v>-0.5</v>
      </c>
      <c r="G3308" s="96"/>
      <c r="H3308" s="74">
        <f t="shared" si="565"/>
        <v>8</v>
      </c>
      <c r="I3308" s="53">
        <f t="shared" si="563"/>
        <v>1.0332866218382564</v>
      </c>
      <c r="J3308" s="53">
        <f t="shared" si="566"/>
        <v>-0.39028168590257256</v>
      </c>
      <c r="K3308" s="53">
        <f t="shared" si="567"/>
        <v>1.1249796498464379</v>
      </c>
      <c r="L3308" s="53">
        <f t="shared" si="568"/>
        <v>10.292148330364833</v>
      </c>
      <c r="M3308" s="93">
        <f t="shared" si="569"/>
        <v>0.5002336100145155</v>
      </c>
      <c r="N3308" s="53">
        <f t="shared" si="570"/>
        <v>5.2489956484860656</v>
      </c>
      <c r="O3308">
        <f t="shared" si="571"/>
        <v>0.3214141917235559</v>
      </c>
      <c r="P3308" s="53">
        <f t="shared" si="572"/>
        <v>4.4777540135241773</v>
      </c>
      <c r="Q3308" s="53">
        <v>0.2</v>
      </c>
      <c r="R3308" s="53">
        <f t="shared" si="573"/>
        <v>3.2589581353472514</v>
      </c>
    </row>
    <row r="3309" spans="2:18" ht="15">
      <c r="B3309" s="84">
        <v>33612</v>
      </c>
      <c r="C3309" s="85">
        <v>0</v>
      </c>
      <c r="D3309" s="86">
        <v>2</v>
      </c>
      <c r="E3309" s="87">
        <v>0</v>
      </c>
      <c r="F3309" s="96">
        <f t="shared" si="564"/>
        <v>1</v>
      </c>
      <c r="G3309" s="96"/>
      <c r="H3309" s="74">
        <f t="shared" si="565"/>
        <v>9</v>
      </c>
      <c r="I3309" s="53">
        <f t="shared" si="563"/>
        <v>1.0332343977789049</v>
      </c>
      <c r="J3309" s="53">
        <f t="shared" si="566"/>
        <v>-0.38798104209611167</v>
      </c>
      <c r="K3309" s="53">
        <f t="shared" si="567"/>
        <v>1.1280993563664865</v>
      </c>
      <c r="L3309" s="53">
        <f t="shared" si="568"/>
        <v>10.379700888119451</v>
      </c>
      <c r="M3309" s="93">
        <f t="shared" si="569"/>
        <v>0.25843846880573801</v>
      </c>
      <c r="N3309" s="53">
        <f t="shared" si="570"/>
        <v>2.4954493407902802</v>
      </c>
      <c r="O3309">
        <f t="shared" si="571"/>
        <v>0.35383789041177988</v>
      </c>
      <c r="P3309" s="53">
        <f t="shared" si="572"/>
        <v>4.9838506177847011</v>
      </c>
      <c r="Q3309" s="53">
        <v>0.2</v>
      </c>
      <c r="R3309" s="53">
        <f t="shared" si="573"/>
        <v>2.7649115794550898</v>
      </c>
    </row>
    <row r="3310" spans="2:18" ht="15">
      <c r="B3310" s="84">
        <v>33613</v>
      </c>
      <c r="C3310" s="85">
        <v>3</v>
      </c>
      <c r="D3310" s="86">
        <v>2</v>
      </c>
      <c r="E3310" s="87">
        <v>0</v>
      </c>
      <c r="F3310" s="96">
        <f t="shared" si="564"/>
        <v>1</v>
      </c>
      <c r="G3310" s="96"/>
      <c r="H3310" s="74">
        <f t="shared" si="565"/>
        <v>10</v>
      </c>
      <c r="I3310" s="53">
        <f t="shared" si="563"/>
        <v>1.0331723391265606</v>
      </c>
      <c r="J3310" s="53">
        <f t="shared" si="566"/>
        <v>-0.38555368195503947</v>
      </c>
      <c r="K3310" s="53">
        <f t="shared" si="567"/>
        <v>1.131379559430016</v>
      </c>
      <c r="L3310" s="53">
        <f t="shared" si="568"/>
        <v>10.472170583965546</v>
      </c>
      <c r="M3310" s="93">
        <f t="shared" si="569"/>
        <v>0.26074082095085138</v>
      </c>
      <c r="N3310" s="53">
        <f t="shared" si="570"/>
        <v>2.5176805634458708</v>
      </c>
      <c r="O3310">
        <f t="shared" si="571"/>
        <v>0.35383789041177988</v>
      </c>
      <c r="P3310" s="53">
        <f t="shared" si="572"/>
        <v>4.9838506177847011</v>
      </c>
      <c r="Q3310" s="53">
        <v>0.2</v>
      </c>
      <c r="R3310" s="53">
        <f t="shared" si="573"/>
        <v>2.7695106064834367</v>
      </c>
    </row>
    <row r="3311" spans="2:18" ht="15">
      <c r="B3311" s="84">
        <v>33614</v>
      </c>
      <c r="C3311" s="85">
        <v>5.6</v>
      </c>
      <c r="D3311" s="86">
        <v>8</v>
      </c>
      <c r="E3311" s="87">
        <v>0</v>
      </c>
      <c r="F3311" s="96">
        <f t="shared" si="564"/>
        <v>4</v>
      </c>
      <c r="G3311" s="96"/>
      <c r="H3311" s="74">
        <f t="shared" si="565"/>
        <v>11</v>
      </c>
      <c r="I3311" s="53">
        <f t="shared" si="563"/>
        <v>1.0331004642453772</v>
      </c>
      <c r="J3311" s="53">
        <f t="shared" si="566"/>
        <v>-0.38300077751493156</v>
      </c>
      <c r="K3311" s="53">
        <f t="shared" si="567"/>
        <v>1.134817019979989</v>
      </c>
      <c r="L3311" s="53">
        <f t="shared" si="568"/>
        <v>10.569535344865164</v>
      </c>
      <c r="M3311" s="93">
        <f t="shared" si="569"/>
        <v>0.61031895184615792</v>
      </c>
      <c r="N3311" s="53">
        <f t="shared" si="570"/>
        <v>5.082177279114636</v>
      </c>
      <c r="O3311">
        <f t="shared" si="571"/>
        <v>0.42741570243698762</v>
      </c>
      <c r="P3311" s="53">
        <f t="shared" si="572"/>
        <v>6.152681276989024</v>
      </c>
      <c r="Q3311" s="53">
        <v>0.2</v>
      </c>
      <c r="R3311" s="53">
        <f t="shared" si="573"/>
        <v>3.4415064219443399</v>
      </c>
    </row>
    <row r="3312" spans="2:18" ht="15">
      <c r="B3312" s="84">
        <v>33615</v>
      </c>
      <c r="C3312" s="85">
        <v>0</v>
      </c>
      <c r="D3312" s="86">
        <v>7</v>
      </c>
      <c r="E3312" s="87">
        <v>-3</v>
      </c>
      <c r="F3312" s="96">
        <f t="shared" si="564"/>
        <v>2</v>
      </c>
      <c r="G3312" s="96"/>
      <c r="H3312" s="74">
        <f t="shared" si="565"/>
        <v>12</v>
      </c>
      <c r="I3312" s="53">
        <f t="shared" si="563"/>
        <v>1.0330187944042881</v>
      </c>
      <c r="J3312" s="53">
        <f t="shared" si="566"/>
        <v>-0.3803235555038128</v>
      </c>
      <c r="K3312" s="53">
        <f t="shared" si="567"/>
        <v>1.1384084015051339</v>
      </c>
      <c r="L3312" s="53">
        <f t="shared" si="568"/>
        <v>10.671771305933273</v>
      </c>
      <c r="M3312" s="93">
        <f t="shared" si="569"/>
        <v>0.62575045437314292</v>
      </c>
      <c r="N3312" s="53">
        <f t="shared" si="570"/>
        <v>5.7370076791803832</v>
      </c>
      <c r="O3312">
        <f t="shared" si="571"/>
        <v>0.37701905417423626</v>
      </c>
      <c r="P3312" s="53">
        <f t="shared" si="572"/>
        <v>5.3491713880855905</v>
      </c>
      <c r="Q3312" s="53">
        <v>0.2</v>
      </c>
      <c r="R3312" s="53">
        <f t="shared" si="573"/>
        <v>3.4852081371377301</v>
      </c>
    </row>
    <row r="3313" spans="2:18" ht="15">
      <c r="B3313" s="84">
        <v>33616</v>
      </c>
      <c r="C3313" s="85">
        <v>0</v>
      </c>
      <c r="D3313" s="86">
        <v>6</v>
      </c>
      <c r="E3313" s="87">
        <v>-5</v>
      </c>
      <c r="F3313" s="96">
        <f t="shared" si="564"/>
        <v>0.5</v>
      </c>
      <c r="G3313" s="96"/>
      <c r="H3313" s="74">
        <f t="shared" si="565"/>
        <v>13</v>
      </c>
      <c r="I3313" s="53">
        <f t="shared" si="563"/>
        <v>1.0329273537707138</v>
      </c>
      <c r="J3313" s="53">
        <f t="shared" si="566"/>
        <v>-0.3775232955403422</v>
      </c>
      <c r="K3313" s="53">
        <f t="shared" si="567"/>
        <v>1.1421502807859754</v>
      </c>
      <c r="L3313" s="53">
        <f t="shared" si="568"/>
        <v>10.778852766732642</v>
      </c>
      <c r="M3313" s="93">
        <f t="shared" si="569"/>
        <v>0.61265988576210262</v>
      </c>
      <c r="N3313" s="53">
        <f t="shared" si="570"/>
        <v>6.0773997506151831</v>
      </c>
      <c r="O3313">
        <f t="shared" si="571"/>
        <v>0.34272436873217466</v>
      </c>
      <c r="P3313" s="53">
        <f t="shared" si="572"/>
        <v>4.8097230428690185</v>
      </c>
      <c r="Q3313" s="53">
        <v>0.2</v>
      </c>
      <c r="R3313" s="53">
        <f t="shared" si="573"/>
        <v>3.4802007950424816</v>
      </c>
    </row>
    <row r="3314" spans="2:18" ht="15">
      <c r="B3314" s="84">
        <v>33617</v>
      </c>
      <c r="C3314" s="85">
        <v>0</v>
      </c>
      <c r="D3314" s="86">
        <v>6</v>
      </c>
      <c r="E3314" s="87">
        <v>-5</v>
      </c>
      <c r="F3314" s="96">
        <f t="shared" si="564"/>
        <v>0.5</v>
      </c>
      <c r="G3314" s="96"/>
      <c r="H3314" s="74">
        <f t="shared" si="565"/>
        <v>14</v>
      </c>
      <c r="I3314" s="53">
        <f t="shared" si="563"/>
        <v>1.0328261694034082</v>
      </c>
      <c r="J3314" s="53">
        <f t="shared" si="566"/>
        <v>-0.37460132828755749</v>
      </c>
      <c r="K3314" s="53">
        <f t="shared" si="567"/>
        <v>1.146039158581782</v>
      </c>
      <c r="L3314" s="53">
        <f t="shared" si="568"/>
        <v>10.890752149608147</v>
      </c>
      <c r="M3314" s="93">
        <f t="shared" si="569"/>
        <v>0.61902014177570597</v>
      </c>
      <c r="N3314" s="53">
        <f t="shared" si="570"/>
        <v>6.1404915560511464</v>
      </c>
      <c r="O3314">
        <f t="shared" si="571"/>
        <v>0.34272436873217466</v>
      </c>
      <c r="P3314" s="53">
        <f t="shared" si="572"/>
        <v>4.8097230428690185</v>
      </c>
      <c r="Q3314" s="53">
        <v>0.2</v>
      </c>
      <c r="R3314" s="53">
        <f t="shared" si="573"/>
        <v>3.4931873631053558</v>
      </c>
    </row>
    <row r="3315" spans="2:18" ht="15">
      <c r="B3315" s="84">
        <v>33618</v>
      </c>
      <c r="C3315" s="85">
        <v>0</v>
      </c>
      <c r="D3315" s="86">
        <v>9</v>
      </c>
      <c r="E3315" s="87">
        <v>-3</v>
      </c>
      <c r="F3315" s="96">
        <f t="shared" si="564"/>
        <v>3</v>
      </c>
      <c r="G3315" s="96"/>
      <c r="H3315" s="74">
        <f t="shared" si="565"/>
        <v>15</v>
      </c>
      <c r="I3315" s="53">
        <f t="shared" si="563"/>
        <v>1.0327152712444541</v>
      </c>
      <c r="J3315" s="53">
        <f t="shared" si="566"/>
        <v>-0.3715590335688283</v>
      </c>
      <c r="K3315" s="53">
        <f t="shared" si="567"/>
        <v>1.1500714701999954</v>
      </c>
      <c r="L3315" s="53">
        <f t="shared" si="568"/>
        <v>11.007439960446153</v>
      </c>
      <c r="M3315" s="93">
        <f t="shared" si="569"/>
        <v>0.7427450340787296</v>
      </c>
      <c r="N3315" s="53">
        <f t="shared" si="570"/>
        <v>6.4822513927372745</v>
      </c>
      <c r="O3315">
        <f t="shared" si="571"/>
        <v>0.40152374789424572</v>
      </c>
      <c r="P3315" s="53">
        <f t="shared" si="572"/>
        <v>5.738329876349705</v>
      </c>
      <c r="Q3315" s="53">
        <v>0.2</v>
      </c>
      <c r="R3315" s="53">
        <f t="shared" si="573"/>
        <v>3.6906569442561494</v>
      </c>
    </row>
    <row r="3316" spans="2:18" ht="15">
      <c r="B3316" s="84">
        <v>33619</v>
      </c>
      <c r="C3316" s="85">
        <v>0</v>
      </c>
      <c r="D3316" s="86">
        <v>10</v>
      </c>
      <c r="E3316" s="87">
        <v>-2</v>
      </c>
      <c r="F3316" s="96">
        <f t="shared" si="564"/>
        <v>4</v>
      </c>
      <c r="G3316" s="96"/>
      <c r="H3316" s="74">
        <f t="shared" si="565"/>
        <v>16</v>
      </c>
      <c r="I3316" s="53">
        <f t="shared" si="563"/>
        <v>1.0325946921104006</v>
      </c>
      <c r="J3316" s="53">
        <f t="shared" si="566"/>
        <v>-0.36839783845263269</v>
      </c>
      <c r="K3316" s="53">
        <f t="shared" si="567"/>
        <v>1.1542435958936998</v>
      </c>
      <c r="L3316" s="53">
        <f t="shared" si="568"/>
        <v>11.128884752217326</v>
      </c>
      <c r="M3316" s="93">
        <f t="shared" si="569"/>
        <v>0.78704259141375243</v>
      </c>
      <c r="N3316" s="53">
        <f t="shared" si="570"/>
        <v>6.5537698996224547</v>
      </c>
      <c r="O3316">
        <f t="shared" si="571"/>
        <v>0.42741570243698762</v>
      </c>
      <c r="P3316" s="53">
        <f t="shared" si="572"/>
        <v>6.152681276989024</v>
      </c>
      <c r="Q3316" s="53">
        <v>0.2</v>
      </c>
      <c r="R3316" s="53">
        <f t="shared" si="573"/>
        <v>3.7542990695028502</v>
      </c>
    </row>
    <row r="3317" spans="2:18" ht="15">
      <c r="B3317" s="84">
        <v>33620</v>
      </c>
      <c r="C3317" s="85">
        <v>0</v>
      </c>
      <c r="D3317" s="86">
        <v>12</v>
      </c>
      <c r="E3317" s="87">
        <v>-3</v>
      </c>
      <c r="F3317" s="96">
        <f t="shared" si="564"/>
        <v>4.5</v>
      </c>
      <c r="G3317" s="96"/>
      <c r="H3317" s="74">
        <f t="shared" si="565"/>
        <v>17</v>
      </c>
      <c r="I3317" s="53">
        <f t="shared" si="563"/>
        <v>1.0324644676825534</v>
      </c>
      <c r="J3317" s="53">
        <f t="shared" si="566"/>
        <v>-0.36511921531268005</v>
      </c>
      <c r="K3317" s="53">
        <f t="shared" si="567"/>
        <v>1.1585518710370053</v>
      </c>
      <c r="L3317" s="53">
        <f t="shared" si="568"/>
        <v>11.255053091632707</v>
      </c>
      <c r="M3317" s="93">
        <f t="shared" si="569"/>
        <v>0.91032718894006071</v>
      </c>
      <c r="N3317" s="53">
        <f t="shared" si="570"/>
        <v>7.4104076413775424</v>
      </c>
      <c r="O3317">
        <f t="shared" si="571"/>
        <v>0.44090248501484264</v>
      </c>
      <c r="P3317" s="53">
        <f t="shared" si="572"/>
        <v>6.3697455095310378</v>
      </c>
      <c r="Q3317" s="53">
        <v>0.2</v>
      </c>
      <c r="R3317" s="53">
        <f t="shared" si="573"/>
        <v>3.9609100981032843</v>
      </c>
    </row>
    <row r="3318" spans="2:18" ht="15">
      <c r="B3318" s="84">
        <v>33621</v>
      </c>
      <c r="C3318" s="85">
        <v>0</v>
      </c>
      <c r="D3318" s="86">
        <v>5</v>
      </c>
      <c r="E3318" s="87">
        <v>-4</v>
      </c>
      <c r="F3318" s="96">
        <f t="shared" si="564"/>
        <v>0.5</v>
      </c>
      <c r="G3318" s="96"/>
      <c r="H3318" s="74">
        <f t="shared" si="565"/>
        <v>18</v>
      </c>
      <c r="I3318" s="53">
        <f t="shared" si="563"/>
        <v>1.032324636496416</v>
      </c>
      <c r="J3318" s="53">
        <f t="shared" si="566"/>
        <v>-0.36172467986978218</v>
      </c>
      <c r="K3318" s="53">
        <f t="shared" si="567"/>
        <v>1.1629925960327789</v>
      </c>
      <c r="L3318" s="53">
        <f t="shared" si="568"/>
        <v>11.385909529211714</v>
      </c>
      <c r="M3318" s="93">
        <f t="shared" si="569"/>
        <v>0.58538224603158118</v>
      </c>
      <c r="N3318" s="53">
        <f t="shared" si="570"/>
        <v>5.806813859897975</v>
      </c>
      <c r="O3318">
        <f t="shared" si="571"/>
        <v>0.34272436873217466</v>
      </c>
      <c r="P3318" s="53">
        <f t="shared" si="572"/>
        <v>4.8097230428690185</v>
      </c>
      <c r="Q3318" s="53">
        <v>0.2</v>
      </c>
      <c r="R3318" s="53">
        <f t="shared" si="573"/>
        <v>3.4245044639203823</v>
      </c>
    </row>
    <row r="3319" spans="2:18" ht="15">
      <c r="B3319" s="84">
        <v>33622</v>
      </c>
      <c r="C3319" s="85">
        <v>0</v>
      </c>
      <c r="D3319" s="86">
        <v>5</v>
      </c>
      <c r="E3319" s="87">
        <v>-6</v>
      </c>
      <c r="F3319" s="96">
        <f t="shared" si="564"/>
        <v>-0.5</v>
      </c>
      <c r="G3319" s="96"/>
      <c r="H3319" s="74">
        <f t="shared" si="565"/>
        <v>19</v>
      </c>
      <c r="I3319" s="53">
        <f t="shared" si="563"/>
        <v>1.0321752399302859</v>
      </c>
      <c r="J3319" s="53">
        <f t="shared" si="566"/>
        <v>-0.35821578922172775</v>
      </c>
      <c r="K3319" s="53">
        <f t="shared" si="567"/>
        <v>1.1675620459118377</v>
      </c>
      <c r="L3319" s="53">
        <f t="shared" si="568"/>
        <v>11.521416573027933</v>
      </c>
      <c r="M3319" s="93">
        <f t="shared" si="569"/>
        <v>0.61908146079851611</v>
      </c>
      <c r="N3319" s="53">
        <f t="shared" si="570"/>
        <v>6.49607669043972</v>
      </c>
      <c r="O3319">
        <f t="shared" si="571"/>
        <v>0.3214141917235559</v>
      </c>
      <c r="P3319" s="53">
        <f t="shared" si="572"/>
        <v>4.4777540135241773</v>
      </c>
      <c r="Q3319" s="53">
        <v>0.2</v>
      </c>
      <c r="R3319" s="53">
        <f t="shared" si="573"/>
        <v>3.5129661755247925</v>
      </c>
    </row>
    <row r="3320" spans="2:18" ht="15">
      <c r="B3320" s="84">
        <v>33623</v>
      </c>
      <c r="C3320" s="85">
        <v>0</v>
      </c>
      <c r="D3320" s="86">
        <v>3</v>
      </c>
      <c r="E3320" s="87">
        <v>-3</v>
      </c>
      <c r="F3320" s="96">
        <f t="shared" si="564"/>
        <v>0</v>
      </c>
      <c r="G3320" s="96"/>
      <c r="H3320" s="74">
        <f t="shared" si="565"/>
        <v>20</v>
      </c>
      <c r="I3320" s="53">
        <f t="shared" si="563"/>
        <v>1.0320163221930105</v>
      </c>
      <c r="J3320" s="53">
        <f t="shared" si="566"/>
        <v>-0.35459413986723526</v>
      </c>
      <c r="K3320" s="53">
        <f t="shared" si="567"/>
        <v>1.1722564795875074</v>
      </c>
      <c r="L3320" s="53">
        <f t="shared" si="568"/>
        <v>11.661534666364656</v>
      </c>
      <c r="M3320" s="93">
        <f t="shared" si="569"/>
        <v>0.4761576966580518</v>
      </c>
      <c r="N3320" s="53">
        <f t="shared" si="570"/>
        <v>4.856017623563015</v>
      </c>
      <c r="O3320">
        <f t="shared" si="571"/>
        <v>0.33191890507593597</v>
      </c>
      <c r="P3320" s="53">
        <f t="shared" si="572"/>
        <v>4.6410749068413626</v>
      </c>
      <c r="Q3320" s="53">
        <v>0.2</v>
      </c>
      <c r="R3320" s="53">
        <f t="shared" si="573"/>
        <v>3.2040204000558998</v>
      </c>
    </row>
    <row r="3321" spans="2:18" ht="15">
      <c r="B3321" s="84">
        <v>33624</v>
      </c>
      <c r="C3321" s="85">
        <v>0</v>
      </c>
      <c r="D3321" s="86">
        <v>6</v>
      </c>
      <c r="E3321" s="87">
        <v>-5</v>
      </c>
      <c r="F3321" s="96">
        <f t="shared" si="564"/>
        <v>0.5</v>
      </c>
      <c r="G3321" s="96"/>
      <c r="H3321" s="74">
        <f t="shared" si="565"/>
        <v>21</v>
      </c>
      <c r="I3321" s="53">
        <f t="shared" si="563"/>
        <v>1.0318479303109052</v>
      </c>
      <c r="J3321" s="53">
        <f t="shared" si="566"/>
        <v>-0.35086136572984739</v>
      </c>
      <c r="K3321" s="53">
        <f t="shared" si="567"/>
        <v>1.1770721487342466</v>
      </c>
      <c r="L3321" s="53">
        <f t="shared" si="568"/>
        <v>11.806222169477898</v>
      </c>
      <c r="M3321" s="93">
        <f t="shared" si="569"/>
        <v>0.67105459942439749</v>
      </c>
      <c r="N3321" s="53">
        <f t="shared" si="570"/>
        <v>6.6566575517147646</v>
      </c>
      <c r="O3321">
        <f t="shared" si="571"/>
        <v>0.34272436873217466</v>
      </c>
      <c r="P3321" s="53">
        <f t="shared" si="572"/>
        <v>4.8097230428690185</v>
      </c>
      <c r="Q3321" s="53">
        <v>0.2</v>
      </c>
      <c r="R3321" s="53">
        <f t="shared" si="573"/>
        <v>3.5994329331616823</v>
      </c>
    </row>
    <row r="3322" spans="2:18" ht="15">
      <c r="B3322" s="84">
        <v>33625</v>
      </c>
      <c r="C3322" s="85">
        <v>0</v>
      </c>
      <c r="D3322" s="86">
        <v>2</v>
      </c>
      <c r="E3322" s="87">
        <v>-3</v>
      </c>
      <c r="F3322" s="96">
        <f t="shared" si="564"/>
        <v>-0.5</v>
      </c>
      <c r="G3322" s="96"/>
      <c r="H3322" s="74">
        <f t="shared" si="565"/>
        <v>22</v>
      </c>
      <c r="I3322" s="53">
        <f t="shared" si="563"/>
        <v>1.0316701141138369</v>
      </c>
      <c r="J3322" s="53">
        <f t="shared" si="566"/>
        <v>-0.34701913618740743</v>
      </c>
      <c r="K3322" s="53">
        <f t="shared" si="567"/>
        <v>1.1820053062637619</v>
      </c>
      <c r="L3322" s="53">
        <f t="shared" si="568"/>
        <v>11.955435345629594</v>
      </c>
      <c r="M3322" s="93">
        <f t="shared" si="569"/>
        <v>0.43310776891255626</v>
      </c>
      <c r="N3322" s="53">
        <f t="shared" si="570"/>
        <v>4.5446382426833489</v>
      </c>
      <c r="O3322">
        <f t="shared" si="571"/>
        <v>0.3214141917235559</v>
      </c>
      <c r="P3322" s="53">
        <f t="shared" si="572"/>
        <v>4.4777540135241773</v>
      </c>
      <c r="Q3322" s="53">
        <v>0.2</v>
      </c>
      <c r="R3322" s="53">
        <f t="shared" si="573"/>
        <v>3.1154931653784965</v>
      </c>
    </row>
    <row r="3323" spans="2:18" ht="15">
      <c r="B3323" s="84">
        <v>33626</v>
      </c>
      <c r="C3323" s="85">
        <v>0</v>
      </c>
      <c r="D3323" s="86">
        <v>4</v>
      </c>
      <c r="E3323" s="87">
        <v>-2</v>
      </c>
      <c r="F3323" s="96">
        <f t="shared" si="564"/>
        <v>1</v>
      </c>
      <c r="G3323" s="96"/>
      <c r="H3323" s="74">
        <f t="shared" si="565"/>
        <v>23</v>
      </c>
      <c r="I3323" s="53">
        <f t="shared" si="563"/>
        <v>1.0314829262204792</v>
      </c>
      <c r="J3323" s="53">
        <f t="shared" si="566"/>
        <v>-0.34306915411250505</v>
      </c>
      <c r="K3323" s="53">
        <f t="shared" si="567"/>
        <v>1.1870522143766915</v>
      </c>
      <c r="L3323" s="53">
        <f t="shared" si="568"/>
        <v>12.109128351519114</v>
      </c>
      <c r="M3323" s="93">
        <f t="shared" si="569"/>
        <v>0.52221077739526733</v>
      </c>
      <c r="N3323" s="53">
        <f t="shared" si="570"/>
        <v>5.0424015674854781</v>
      </c>
      <c r="O3323">
        <f t="shared" si="571"/>
        <v>0.35383789041177988</v>
      </c>
      <c r="P3323" s="53">
        <f t="shared" si="572"/>
        <v>4.9838506177847011</v>
      </c>
      <c r="Q3323" s="53">
        <v>0.2</v>
      </c>
      <c r="R3323" s="53">
        <f t="shared" si="573"/>
        <v>3.291805772903067</v>
      </c>
    </row>
    <row r="3324" spans="2:18" ht="15">
      <c r="B3324" s="84">
        <v>33627</v>
      </c>
      <c r="C3324" s="85">
        <v>0</v>
      </c>
      <c r="D3324" s="86">
        <v>5</v>
      </c>
      <c r="E3324" s="87">
        <v>-2</v>
      </c>
      <c r="F3324" s="96">
        <f t="shared" si="564"/>
        <v>1.5</v>
      </c>
      <c r="G3324" s="96"/>
      <c r="H3324" s="74">
        <f t="shared" si="565"/>
        <v>24</v>
      </c>
      <c r="I3324" s="53">
        <f t="shared" si="563"/>
        <v>1.0312864220227413</v>
      </c>
      <c r="J3324" s="53">
        <f t="shared" si="566"/>
        <v>-0.33901315392900844</v>
      </c>
      <c r="K3324" s="53">
        <f t="shared" si="567"/>
        <v>1.1922091521724227</v>
      </c>
      <c r="L3324" s="53">
        <f t="shared" si="568"/>
        <v>12.267253232207459</v>
      </c>
      <c r="M3324" s="93">
        <f t="shared" si="569"/>
        <v>0.58661495834517619</v>
      </c>
      <c r="N3324" s="53">
        <f t="shared" si="570"/>
        <v>5.5175372247866177</v>
      </c>
      <c r="O3324">
        <f t="shared" si="571"/>
        <v>0.36526692052720544</v>
      </c>
      <c r="P3324" s="53">
        <f t="shared" si="572"/>
        <v>5.1636135172163016</v>
      </c>
      <c r="Q3324" s="53">
        <v>0.2</v>
      </c>
      <c r="R3324" s="53">
        <f t="shared" si="573"/>
        <v>3.414898848781029</v>
      </c>
    </row>
    <row r="3325" spans="2:18" ht="15">
      <c r="B3325" s="84">
        <v>33628</v>
      </c>
      <c r="C3325" s="85">
        <v>0</v>
      </c>
      <c r="D3325" s="86">
        <v>10</v>
      </c>
      <c r="E3325" s="87">
        <v>-2</v>
      </c>
      <c r="F3325" s="96">
        <f t="shared" si="564"/>
        <v>4</v>
      </c>
      <c r="G3325" s="96"/>
      <c r="H3325" s="74">
        <f t="shared" si="565"/>
        <v>25</v>
      </c>
      <c r="I3325" s="53">
        <f t="shared" si="563"/>
        <v>1.0310806596693767</v>
      </c>
      <c r="J3325" s="53">
        <f t="shared" si="566"/>
        <v>-0.33485289968952081</v>
      </c>
      <c r="K3325" s="53">
        <f t="shared" si="567"/>
        <v>1.1974724228038927</v>
      </c>
      <c r="L3325" s="53">
        <f t="shared" si="568"/>
        <v>12.429759920595002</v>
      </c>
      <c r="M3325" s="93">
        <f t="shared" si="569"/>
        <v>0.87904140229386096</v>
      </c>
      <c r="N3325" s="53">
        <f t="shared" si="570"/>
        <v>7.3198517408403045</v>
      </c>
      <c r="O3325">
        <f t="shared" si="571"/>
        <v>0.42741570243698762</v>
      </c>
      <c r="P3325" s="53">
        <f t="shared" si="572"/>
        <v>6.152681276989024</v>
      </c>
      <c r="Q3325" s="53">
        <v>0.2</v>
      </c>
      <c r="R3325" s="53">
        <f t="shared" si="573"/>
        <v>3.9171326988793962</v>
      </c>
    </row>
    <row r="3326" spans="2:18" ht="15">
      <c r="B3326" s="84">
        <v>33629</v>
      </c>
      <c r="C3326" s="85">
        <v>0</v>
      </c>
      <c r="D3326" s="86">
        <v>10</v>
      </c>
      <c r="E3326" s="87">
        <v>-2</v>
      </c>
      <c r="F3326" s="96">
        <f t="shared" si="564"/>
        <v>4</v>
      </c>
      <c r="G3326" s="96"/>
      <c r="H3326" s="74">
        <f t="shared" si="565"/>
        <v>26</v>
      </c>
      <c r="I3326" s="53">
        <f t="shared" si="563"/>
        <v>1.0308657000487762</v>
      </c>
      <c r="J3326" s="53">
        <f t="shared" si="566"/>
        <v>-0.33059018317830297</v>
      </c>
      <c r="K3326" s="53">
        <f t="shared" si="567"/>
        <v>1.2028383601683015</v>
      </c>
      <c r="L3326" s="53">
        <f t="shared" si="568"/>
        <v>12.596596241481892</v>
      </c>
      <c r="M3326" s="93">
        <f t="shared" si="569"/>
        <v>0.89084018476454763</v>
      </c>
      <c r="N3326" s="53">
        <f t="shared" si="570"/>
        <v>7.4181011955104514</v>
      </c>
      <c r="O3326">
        <f t="shared" si="571"/>
        <v>0.42741570243698762</v>
      </c>
      <c r="P3326" s="53">
        <f t="shared" si="572"/>
        <v>6.152681276989024</v>
      </c>
      <c r="Q3326" s="53">
        <v>0.2</v>
      </c>
      <c r="R3326" s="53">
        <f t="shared" si="573"/>
        <v>3.9380159967562567</v>
      </c>
    </row>
    <row r="3327" spans="2:18" ht="15">
      <c r="B3327" s="84">
        <v>33630</v>
      </c>
      <c r="C3327" s="85">
        <v>0</v>
      </c>
      <c r="D3327" s="86">
        <v>8</v>
      </c>
      <c r="E3327" s="87">
        <v>-3</v>
      </c>
      <c r="F3327" s="96">
        <f t="shared" si="564"/>
        <v>2.5</v>
      </c>
      <c r="G3327" s="96"/>
      <c r="H3327" s="74">
        <f t="shared" si="565"/>
        <v>27</v>
      </c>
      <c r="I3327" s="53">
        <f t="shared" si="563"/>
        <v>1.0306416067709498</v>
      </c>
      <c r="J3327" s="53">
        <f t="shared" si="566"/>
        <v>-0.32622682204390219</v>
      </c>
      <c r="K3327" s="53">
        <f t="shared" si="567"/>
        <v>1.2083033351284647</v>
      </c>
      <c r="L3327" s="53">
        <f t="shared" si="568"/>
        <v>12.767707920209469</v>
      </c>
      <c r="M3327" s="93">
        <f t="shared" si="569"/>
        <v>0.80501652054126116</v>
      </c>
      <c r="N3327" s="53">
        <f t="shared" si="570"/>
        <v>7.1987684227112316</v>
      </c>
      <c r="O3327">
        <f t="shared" si="571"/>
        <v>0.38910203313511127</v>
      </c>
      <c r="P3327" s="53">
        <f t="shared" si="572"/>
        <v>5.5406877114500723</v>
      </c>
      <c r="Q3327" s="53">
        <v>0.2</v>
      </c>
      <c r="R3327" s="53">
        <f t="shared" si="573"/>
        <v>3.8162761109367977</v>
      </c>
    </row>
    <row r="3328" spans="2:18" ht="15">
      <c r="B3328" s="84">
        <v>33631</v>
      </c>
      <c r="C3328" s="85">
        <v>0</v>
      </c>
      <c r="D3328" s="86">
        <v>9</v>
      </c>
      <c r="E3328" s="87">
        <v>-4</v>
      </c>
      <c r="F3328" s="96">
        <f t="shared" si="564"/>
        <v>2.5</v>
      </c>
      <c r="G3328" s="96"/>
      <c r="H3328" s="74">
        <f t="shared" si="565"/>
        <v>28</v>
      </c>
      <c r="I3328" s="53">
        <f t="shared" si="563"/>
        <v>1.030408446148704</v>
      </c>
      <c r="J3328" s="53">
        <f t="shared" si="566"/>
        <v>-0.32176465796541182</v>
      </c>
      <c r="K3328" s="53">
        <f t="shared" si="567"/>
        <v>1.2138637612630909</v>
      </c>
      <c r="L3328" s="53">
        <f t="shared" si="568"/>
        <v>12.9430385958524</v>
      </c>
      <c r="M3328" s="93">
        <f t="shared" si="569"/>
        <v>0.88716302656405699</v>
      </c>
      <c r="N3328" s="53">
        <f t="shared" si="570"/>
        <v>7.933354184001395</v>
      </c>
      <c r="O3328">
        <f t="shared" si="571"/>
        <v>0.38910203313511127</v>
      </c>
      <c r="P3328" s="53">
        <f t="shared" si="572"/>
        <v>5.5406877114500723</v>
      </c>
      <c r="Q3328" s="53">
        <v>0.2</v>
      </c>
      <c r="R3328" s="53">
        <f t="shared" si="573"/>
        <v>3.9704106534602328</v>
      </c>
    </row>
    <row r="3329" spans="2:18" ht="15">
      <c r="B3329" s="84">
        <v>33632</v>
      </c>
      <c r="C3329" s="85">
        <v>0</v>
      </c>
      <c r="D3329" s="86">
        <v>10</v>
      </c>
      <c r="E3329" s="87">
        <v>-4</v>
      </c>
      <c r="F3329" s="96">
        <f t="shared" si="564"/>
        <v>3</v>
      </c>
      <c r="G3329" s="96"/>
      <c r="H3329" s="74">
        <f t="shared" si="565"/>
        <v>29</v>
      </c>
      <c r="I3329" s="53">
        <f t="shared" si="563"/>
        <v>1.0301662871780179</v>
      </c>
      <c r="J3329" s="53">
        <f t="shared" si="566"/>
        <v>-0.31720555485597807</v>
      </c>
      <c r="K3329" s="53">
        <f t="shared" si="567"/>
        <v>1.2195161001475012</v>
      </c>
      <c r="L3329" s="53">
        <f t="shared" si="568"/>
        <v>13.122529838904034</v>
      </c>
      <c r="M3329" s="93">
        <f t="shared" si="569"/>
        <v>0.95641063197160414</v>
      </c>
      <c r="N3329" s="53">
        <f t="shared" si="570"/>
        <v>8.347001819832446</v>
      </c>
      <c r="O3329">
        <f t="shared" si="571"/>
        <v>0.40152374789424572</v>
      </c>
      <c r="P3329" s="53">
        <f t="shared" si="572"/>
        <v>5.738329876349705</v>
      </c>
      <c r="Q3329" s="53">
        <v>0.2</v>
      </c>
      <c r="R3329" s="53">
        <f t="shared" si="573"/>
        <v>4.0836696752716843</v>
      </c>
    </row>
    <row r="3330" spans="2:18" ht="15">
      <c r="B3330" s="84">
        <v>33633</v>
      </c>
      <c r="C3330" s="85">
        <v>0</v>
      </c>
      <c r="D3330" s="86">
        <v>14</v>
      </c>
      <c r="E3330" s="87">
        <v>-1</v>
      </c>
      <c r="F3330" s="96">
        <f t="shared" si="564"/>
        <v>6.5</v>
      </c>
      <c r="G3330" s="96"/>
      <c r="H3330" s="74">
        <f t="shared" si="565"/>
        <v>30</v>
      </c>
      <c r="I3330" s="53">
        <f t="shared" si="563"/>
        <v>1.0299152015176269</v>
      </c>
      <c r="J3330" s="53">
        <f t="shared" si="566"/>
        <v>-0.31255139710685492</v>
      </c>
      <c r="K3330" s="53">
        <f t="shared" si="567"/>
        <v>1.2252568661692629</v>
      </c>
      <c r="L3330" s="53">
        <f t="shared" si="568"/>
        <v>13.306121173372119</v>
      </c>
      <c r="M3330" s="93">
        <f t="shared" si="569"/>
        <v>1.1727430037333693</v>
      </c>
      <c r="N3330" s="53">
        <f t="shared" si="570"/>
        <v>8.7608455702049799</v>
      </c>
      <c r="O3330">
        <f t="shared" si="571"/>
        <v>0.4986553243273773</v>
      </c>
      <c r="P3330" s="53">
        <f t="shared" si="572"/>
        <v>7.3082650054301794</v>
      </c>
      <c r="Q3330" s="53">
        <v>0.2</v>
      </c>
      <c r="R3330" s="53">
        <f t="shared" si="573"/>
        <v>4.3482566841983976</v>
      </c>
    </row>
    <row r="3331" spans="2:18" ht="15">
      <c r="B3331" s="84">
        <v>33634</v>
      </c>
      <c r="C3331" s="85">
        <v>0</v>
      </c>
      <c r="D3331" s="86">
        <v>14</v>
      </c>
      <c r="E3331" s="87">
        <v>-1</v>
      </c>
      <c r="F3331" s="96">
        <f t="shared" si="564"/>
        <v>6.5</v>
      </c>
      <c r="G3331" s="96"/>
      <c r="H3331" s="74">
        <f t="shared" si="565"/>
        <v>31</v>
      </c>
      <c r="I3331" s="53">
        <f t="shared" si="563"/>
        <v>1.0296552634678175</v>
      </c>
      <c r="J3331" s="53">
        <f t="shared" si="566"/>
        <v>-0.30780408787498542</v>
      </c>
      <c r="K3331" s="53">
        <f t="shared" si="567"/>
        <v>1.2310826308858673</v>
      </c>
      <c r="L3331" s="53">
        <f t="shared" si="568"/>
        <v>13.493750103179497</v>
      </c>
      <c r="M3331" s="93">
        <f t="shared" si="569"/>
        <v>1.1892797924686109</v>
      </c>
      <c r="N3331" s="53">
        <f t="shared" si="570"/>
        <v>8.8843818026747972</v>
      </c>
      <c r="O3331">
        <f t="shared" si="571"/>
        <v>0.4986553243273773</v>
      </c>
      <c r="P3331" s="53">
        <f t="shared" si="572"/>
        <v>7.3082650054301794</v>
      </c>
      <c r="Q3331" s="53">
        <v>0.2</v>
      </c>
      <c r="R3331" s="53">
        <f t="shared" si="573"/>
        <v>4.3750197556580988</v>
      </c>
    </row>
    <row r="3332" spans="2:18" ht="15">
      <c r="B3332" s="84">
        <v>33635</v>
      </c>
      <c r="C3332" s="85">
        <v>0</v>
      </c>
      <c r="D3332" s="86">
        <v>13</v>
      </c>
      <c r="E3332" s="87">
        <v>-2</v>
      </c>
      <c r="F3332" s="96">
        <f t="shared" si="564"/>
        <v>5.5</v>
      </c>
      <c r="G3332" s="96"/>
      <c r="H3332" s="74">
        <f t="shared" si="565"/>
        <v>32</v>
      </c>
      <c r="I3332" s="53">
        <f t="shared" si="563"/>
        <v>1.0293865499484409</v>
      </c>
      <c r="J3332" s="53">
        <f t="shared" si="566"/>
        <v>-0.30296554741678583</v>
      </c>
      <c r="K3332" s="53">
        <f t="shared" si="567"/>
        <v>1.23699002693392</v>
      </c>
      <c r="L3332" s="53">
        <f t="shared" si="568"/>
        <v>13.685352142743081</v>
      </c>
      <c r="M3332" s="93">
        <f t="shared" si="569"/>
        <v>1.1565302617064412</v>
      </c>
      <c r="N3332" s="53">
        <f t="shared" si="570"/>
        <v>9.0105339590907505</v>
      </c>
      <c r="O3332">
        <f t="shared" si="571"/>
        <v>0.46900019134232457</v>
      </c>
      <c r="P3332" s="53">
        <f t="shared" si="572"/>
        <v>6.8245700167601502</v>
      </c>
      <c r="Q3332" s="53">
        <v>0.2</v>
      </c>
      <c r="R3332" s="53">
        <f t="shared" si="573"/>
        <v>4.3530984914367865</v>
      </c>
    </row>
    <row r="3333" spans="2:18" ht="15">
      <c r="B3333" s="84">
        <v>33636</v>
      </c>
      <c r="C3333" s="85">
        <v>0</v>
      </c>
      <c r="D3333" s="86">
        <v>6</v>
      </c>
      <c r="E3333" s="87">
        <v>-2</v>
      </c>
      <c r="F3333" s="96">
        <f t="shared" si="564"/>
        <v>2</v>
      </c>
      <c r="G3333" s="96"/>
      <c r="H3333" s="74">
        <f t="shared" si="565"/>
        <v>33</v>
      </c>
      <c r="I3333" s="53">
        <f t="shared" si="563"/>
        <v>1.0291091404761501</v>
      </c>
      <c r="J3333" s="53">
        <f t="shared" si="566"/>
        <v>-0.29803771147049535</v>
      </c>
      <c r="K3333" s="53">
        <f t="shared" si="567"/>
        <v>1.2429757515013611</v>
      </c>
      <c r="L3333" s="53">
        <f t="shared" si="568"/>
        <v>13.880860851585737</v>
      </c>
      <c r="M3333" s="93">
        <f t="shared" si="569"/>
        <v>0.72799107998493151</v>
      </c>
      <c r="N3333" s="53">
        <f t="shared" si="570"/>
        <v>6.6743705690669426</v>
      </c>
      <c r="O3333">
        <f t="shared" si="571"/>
        <v>0.37701905417423626</v>
      </c>
      <c r="P3333" s="53">
        <f t="shared" si="572"/>
        <v>5.3491713880855905</v>
      </c>
      <c r="Q3333" s="53">
        <v>0.2</v>
      </c>
      <c r="R3333" s="53">
        <f t="shared" si="573"/>
        <v>3.6809918005944127</v>
      </c>
    </row>
    <row r="3334" spans="2:18" ht="15">
      <c r="B3334" s="84">
        <v>33637</v>
      </c>
      <c r="C3334" s="85">
        <v>0</v>
      </c>
      <c r="D3334" s="86">
        <v>6</v>
      </c>
      <c r="E3334" s="87">
        <v>-5</v>
      </c>
      <c r="F3334" s="96">
        <f t="shared" si="564"/>
        <v>0.5</v>
      </c>
      <c r="G3334" s="96"/>
      <c r="H3334" s="74">
        <f t="shared" si="565"/>
        <v>34</v>
      </c>
      <c r="I3334" s="53">
        <f t="shared" si="563"/>
        <v>1.0288231171408715</v>
      </c>
      <c r="J3334" s="53">
        <f t="shared" si="566"/>
        <v>-0.29302252968915588</v>
      </c>
      <c r="K3334" s="53">
        <f t="shared" si="567"/>
        <v>1.2490365693760106</v>
      </c>
      <c r="L3334" s="53">
        <f t="shared" si="568"/>
        <v>14.080207872819296</v>
      </c>
      <c r="M3334" s="93">
        <f t="shared" si="569"/>
        <v>0.80030581487226415</v>
      </c>
      <c r="N3334" s="53">
        <f t="shared" si="570"/>
        <v>7.9387903023394575</v>
      </c>
      <c r="O3334">
        <f t="shared" si="571"/>
        <v>0.34272436873217466</v>
      </c>
      <c r="P3334" s="53">
        <f t="shared" si="572"/>
        <v>4.8097230428690185</v>
      </c>
      <c r="Q3334" s="53">
        <v>0.2</v>
      </c>
      <c r="R3334" s="53">
        <f t="shared" si="573"/>
        <v>3.8633420750315794</v>
      </c>
    </row>
    <row r="3335" spans="2:18" ht="15">
      <c r="B3335" s="84">
        <v>33638</v>
      </c>
      <c r="C3335" s="85">
        <v>0</v>
      </c>
      <c r="D3335" s="86">
        <v>14</v>
      </c>
      <c r="E3335" s="87">
        <v>-3</v>
      </c>
      <c r="F3335" s="96">
        <f t="shared" si="564"/>
        <v>5.5</v>
      </c>
      <c r="G3335" s="96"/>
      <c r="H3335" s="74">
        <f t="shared" si="565"/>
        <v>35</v>
      </c>
      <c r="I3335" s="53">
        <f t="shared" si="563"/>
        <v>1.0285285645815117</v>
      </c>
      <c r="J3335" s="53">
        <f t="shared" si="566"/>
        <v>-0.28792196412598908</v>
      </c>
      <c r="K3335" s="53">
        <f t="shared" si="567"/>
        <v>1.2551693155852104</v>
      </c>
      <c r="L3335" s="53">
        <f t="shared" si="568"/>
        <v>14.283322975322376</v>
      </c>
      <c r="M3335" s="93">
        <f t="shared" si="569"/>
        <v>1.2850177062840387</v>
      </c>
      <c r="N3335" s="53">
        <f t="shared" si="570"/>
        <v>10.011580383051164</v>
      </c>
      <c r="O3335">
        <f t="shared" si="571"/>
        <v>0.46900019134232457</v>
      </c>
      <c r="P3335" s="53">
        <f t="shared" si="572"/>
        <v>6.8245700167601502</v>
      </c>
      <c r="Q3335" s="53">
        <v>0.2</v>
      </c>
      <c r="R3335" s="53">
        <f t="shared" si="573"/>
        <v>4.5683959441586826</v>
      </c>
    </row>
    <row r="3336" spans="2:18" ht="15">
      <c r="B3336" s="84">
        <v>33639</v>
      </c>
      <c r="C3336" s="85">
        <v>0</v>
      </c>
      <c r="D3336" s="86">
        <v>16</v>
      </c>
      <c r="E3336" s="87">
        <v>2</v>
      </c>
      <c r="F3336" s="96">
        <f t="shared" si="564"/>
        <v>9</v>
      </c>
      <c r="G3336" s="96"/>
      <c r="H3336" s="74">
        <f t="shared" si="565"/>
        <v>36</v>
      </c>
      <c r="I3336" s="53">
        <f t="shared" si="563"/>
        <v>1.0282255699609115</v>
      </c>
      <c r="J3336" s="53">
        <f t="shared" si="566"/>
        <v>-0.28273798777366221</v>
      </c>
      <c r="K3336" s="53">
        <f t="shared" si="567"/>
        <v>1.2613708976425573</v>
      </c>
      <c r="L3336" s="53">
        <f t="shared" si="568"/>
        <v>14.490134099424376</v>
      </c>
      <c r="M3336" s="93">
        <f t="shared" si="569"/>
        <v>1.3607260218487132</v>
      </c>
      <c r="N3336" s="53">
        <f t="shared" si="570"/>
        <v>9.2169099390375528</v>
      </c>
      <c r="O3336">
        <f t="shared" si="571"/>
        <v>0.58008978738759875</v>
      </c>
      <c r="P3336" s="53">
        <f t="shared" si="572"/>
        <v>8.6544506934491388</v>
      </c>
      <c r="Q3336" s="53">
        <v>0.2</v>
      </c>
      <c r="R3336" s="53">
        <f t="shared" si="573"/>
        <v>4.5650063329151997</v>
      </c>
    </row>
    <row r="3337" spans="2:18" ht="15">
      <c r="B3337" s="84">
        <v>33640</v>
      </c>
      <c r="C3337" s="85">
        <v>0</v>
      </c>
      <c r="D3337" s="86">
        <v>18</v>
      </c>
      <c r="E3337" s="87">
        <v>-1</v>
      </c>
      <c r="F3337" s="96">
        <f t="shared" si="564"/>
        <v>8.5</v>
      </c>
      <c r="G3337" s="96"/>
      <c r="H3337" s="74">
        <f t="shared" si="565"/>
        <v>37</v>
      </c>
      <c r="I3337" s="53">
        <f t="shared" si="563"/>
        <v>1.0279142229400544</v>
      </c>
      <c r="J3337" s="53">
        <f t="shared" si="566"/>
        <v>-0.2774725831586547</v>
      </c>
      <c r="K3337" s="53">
        <f t="shared" si="567"/>
        <v>1.2676382974187046</v>
      </c>
      <c r="L3337" s="53">
        <f t="shared" si="568"/>
        <v>14.700567405896869</v>
      </c>
      <c r="M3337" s="93">
        <f t="shared" si="569"/>
        <v>1.5782148310630684</v>
      </c>
      <c r="N3337" s="53">
        <f t="shared" si="570"/>
        <v>10.893308914952096</v>
      </c>
      <c r="O3337">
        <f t="shared" si="571"/>
        <v>0.56293085323359648</v>
      </c>
      <c r="P3337" s="53">
        <f t="shared" si="572"/>
        <v>8.3687143143084199</v>
      </c>
      <c r="Q3337" s="53">
        <v>0.2</v>
      </c>
      <c r="R3337" s="53">
        <f t="shared" si="573"/>
        <v>4.9100965207847374</v>
      </c>
    </row>
    <row r="3338" spans="2:18" ht="15">
      <c r="B3338" s="84">
        <v>33641</v>
      </c>
      <c r="C3338" s="85">
        <v>0</v>
      </c>
      <c r="D3338" s="86">
        <v>13</v>
      </c>
      <c r="E3338" s="87">
        <v>-1</v>
      </c>
      <c r="F3338" s="96">
        <f t="shared" si="564"/>
        <v>6</v>
      </c>
      <c r="G3338" s="96"/>
      <c r="H3338" s="74">
        <f t="shared" si="565"/>
        <v>38</v>
      </c>
      <c r="I3338" s="53">
        <f t="shared" ref="I3338:I3401" si="574">1+0.0334*COS($I$7*H3338-0.0552)</f>
        <v>1.0275946156515323</v>
      </c>
      <c r="J3338" s="53">
        <f t="shared" si="566"/>
        <v>-0.27212774099167591</v>
      </c>
      <c r="K3338" s="53">
        <f t="shared" si="567"/>
        <v>1.2739685726539534</v>
      </c>
      <c r="L3338" s="53">
        <f t="shared" si="568"/>
        <v>14.914547328045117</v>
      </c>
      <c r="M3338" s="93">
        <f t="shared" si="569"/>
        <v>1.2437999214631228</v>
      </c>
      <c r="N3338" s="53">
        <f t="shared" si="570"/>
        <v>9.4868714506628269</v>
      </c>
      <c r="O3338">
        <f t="shared" si="571"/>
        <v>0.48362860546481151</v>
      </c>
      <c r="P3338" s="53">
        <f t="shared" si="572"/>
        <v>7.0627108084534136</v>
      </c>
      <c r="Q3338" s="53">
        <v>0.2</v>
      </c>
      <c r="R3338" s="53">
        <f t="shared" si="573"/>
        <v>4.4807265739746978</v>
      </c>
    </row>
    <row r="3339" spans="2:18" ht="15">
      <c r="B3339" s="84">
        <v>33642</v>
      </c>
      <c r="C3339" s="85">
        <v>0</v>
      </c>
      <c r="D3339" s="86">
        <v>14</v>
      </c>
      <c r="E3339" s="87">
        <v>-2</v>
      </c>
      <c r="F3339" s="96">
        <f t="shared" si="564"/>
        <v>6</v>
      </c>
      <c r="G3339" s="96"/>
      <c r="H3339" s="74">
        <f t="shared" si="565"/>
        <v>39</v>
      </c>
      <c r="I3339" s="53">
        <f t="shared" si="574"/>
        <v>1.0272668426722846</v>
      </c>
      <c r="J3339" s="53">
        <f t="shared" si="566"/>
        <v>-0.26670545887483604</v>
      </c>
      <c r="K3339" s="53">
        <f t="shared" si="567"/>
        <v>1.2803588581308856</v>
      </c>
      <c r="L3339" s="53">
        <f t="shared" si="568"/>
        <v>15.131996626686488</v>
      </c>
      <c r="M3339" s="93">
        <f t="shared" si="569"/>
        <v>1.349064324665828</v>
      </c>
      <c r="N3339" s="53">
        <f t="shared" si="570"/>
        <v>10.289757706146814</v>
      </c>
      <c r="O3339">
        <f t="shared" si="571"/>
        <v>0.48362860546481151</v>
      </c>
      <c r="P3339" s="53">
        <f t="shared" si="572"/>
        <v>7.0627108084534136</v>
      </c>
      <c r="Q3339" s="53">
        <v>0.2</v>
      </c>
      <c r="R3339" s="53">
        <f t="shared" si="573"/>
        <v>4.6540436994204191</v>
      </c>
    </row>
    <row r="3340" spans="2:18" ht="15">
      <c r="B3340" s="84">
        <v>33643</v>
      </c>
      <c r="C3340" s="85">
        <v>0</v>
      </c>
      <c r="D3340" s="86">
        <v>13</v>
      </c>
      <c r="E3340" s="87">
        <v>-3</v>
      </c>
      <c r="F3340" s="96">
        <f t="shared" si="564"/>
        <v>5</v>
      </c>
      <c r="G3340" s="96"/>
      <c r="H3340" s="74">
        <f t="shared" si="565"/>
        <v>40</v>
      </c>
      <c r="I3340" s="53">
        <f t="shared" si="574"/>
        <v>1.0269310009956087</v>
      </c>
      <c r="J3340" s="53">
        <f t="shared" si="566"/>
        <v>-0.26120774006603953</v>
      </c>
      <c r="K3340" s="53">
        <f t="shared" si="567"/>
        <v>1.2868063665256193</v>
      </c>
      <c r="L3340" s="53">
        <f t="shared" si="568"/>
        <v>15.352836447797053</v>
      </c>
      <c r="M3340" s="93">
        <f t="shared" si="569"/>
        <v>1.3112422529682046</v>
      </c>
      <c r="N3340" s="53">
        <f t="shared" si="570"/>
        <v>10.439928784501996</v>
      </c>
      <c r="O3340">
        <f t="shared" si="571"/>
        <v>0.4547610930964518</v>
      </c>
      <c r="P3340" s="53">
        <f t="shared" si="572"/>
        <v>6.5936457320380466</v>
      </c>
      <c r="Q3340" s="53">
        <v>0.2</v>
      </c>
      <c r="R3340" s="53">
        <f t="shared" si="573"/>
        <v>4.6341905720881238</v>
      </c>
    </row>
    <row r="3341" spans="2:18" ht="15">
      <c r="B3341" s="84">
        <v>33644</v>
      </c>
      <c r="C3341" s="85">
        <v>0</v>
      </c>
      <c r="D3341" s="86">
        <v>6</v>
      </c>
      <c r="E3341" s="87">
        <v>-2</v>
      </c>
      <c r="F3341" s="96">
        <f t="shared" si="564"/>
        <v>2</v>
      </c>
      <c r="G3341" s="96"/>
      <c r="H3341" s="74">
        <f t="shared" si="565"/>
        <v>41</v>
      </c>
      <c r="I3341" s="53">
        <f t="shared" si="574"/>
        <v>1.0265871900024599</v>
      </c>
      <c r="J3341" s="53">
        <f t="shared" si="566"/>
        <v>-0.25563659230083863</v>
      </c>
      <c r="K3341" s="53">
        <f t="shared" si="567"/>
        <v>1.2933083889564396</v>
      </c>
      <c r="L3341" s="53">
        <f t="shared" si="568"/>
        <v>15.576986382605625</v>
      </c>
      <c r="M3341" s="93">
        <f t="shared" si="569"/>
        <v>0.81694552382809749</v>
      </c>
      <c r="N3341" s="53">
        <f t="shared" si="570"/>
        <v>7.4899230370818444</v>
      </c>
      <c r="O3341">
        <f t="shared" si="571"/>
        <v>0.37701905417423626</v>
      </c>
      <c r="P3341" s="53">
        <f t="shared" si="572"/>
        <v>5.3491713880855905</v>
      </c>
      <c r="Q3341" s="53">
        <v>0.2</v>
      </c>
      <c r="R3341" s="53">
        <f t="shared" si="573"/>
        <v>3.8513333531050091</v>
      </c>
    </row>
    <row r="3342" spans="2:18" ht="15">
      <c r="B3342" s="84">
        <v>33645</v>
      </c>
      <c r="C3342" s="85">
        <v>1</v>
      </c>
      <c r="D3342" s="86">
        <v>8</v>
      </c>
      <c r="E3342" s="87">
        <v>-4</v>
      </c>
      <c r="F3342" s="96">
        <f t="shared" si="564"/>
        <v>2</v>
      </c>
      <c r="G3342" s="96"/>
      <c r="H3342" s="74">
        <f t="shared" si="565"/>
        <v>42</v>
      </c>
      <c r="I3342" s="53">
        <f t="shared" si="574"/>
        <v>1.0262355114320429</v>
      </c>
      <c r="J3342" s="53">
        <f t="shared" si="566"/>
        <v>-0.24999402667178106</v>
      </c>
      <c r="K3342" s="53">
        <f t="shared" si="567"/>
        <v>1.2998622952485448</v>
      </c>
      <c r="L3342" s="53">
        <f t="shared" si="568"/>
        <v>15.804364529912229</v>
      </c>
      <c r="M3342" s="93">
        <f t="shared" si="569"/>
        <v>1.0151549228738539</v>
      </c>
      <c r="N3342" s="53">
        <f t="shared" si="570"/>
        <v>9.3071471980301137</v>
      </c>
      <c r="O3342">
        <f t="shared" si="571"/>
        <v>0.37701905417423626</v>
      </c>
      <c r="P3342" s="53">
        <f t="shared" si="572"/>
        <v>5.3491713880855905</v>
      </c>
      <c r="Q3342" s="53">
        <v>0.2</v>
      </c>
      <c r="R3342" s="53">
        <f t="shared" si="573"/>
        <v>4.2308905207623564</v>
      </c>
    </row>
    <row r="3343" spans="2:18" ht="15">
      <c r="B3343" s="84">
        <v>33646</v>
      </c>
      <c r="C3343" s="85">
        <v>0</v>
      </c>
      <c r="D3343" s="86">
        <v>9</v>
      </c>
      <c r="E3343" s="87">
        <v>-2</v>
      </c>
      <c r="F3343" s="96">
        <f t="shared" ref="F3343:F3406" si="575">0.5*(D3343+E3343)</f>
        <v>3.5</v>
      </c>
      <c r="G3343" s="96"/>
      <c r="H3343" s="74">
        <f t="shared" ref="H3343:H3406" si="576">B3343-DATE(YEAR(B3343),1,0)</f>
        <v>43</v>
      </c>
      <c r="I3343" s="53">
        <f t="shared" si="574"/>
        <v>1.0258760693517042</v>
      </c>
      <c r="J3343" s="53">
        <f t="shared" ref="J3343:J3406" si="577">ASIN(0.39785*SIN(4.869+$I$7*H3343+0.03345*SIN(6.224+$I$7*H3343)))</f>
        <v>-0.24428205656508803</v>
      </c>
      <c r="K3343" s="53">
        <f t="shared" ref="K3343:K3406" si="578">ACOS(-TAN(J3343)*TAN($E$7*$I$8))</f>
        <v>1.3064655339335101</v>
      </c>
      <c r="L3343" s="53">
        <f t="shared" ref="L3343:L3406" si="579">117.5*I3343*((K3343*SIN($E$7*$I$8)*SIN(J3343)+COS($E$7*$I$8)*COS(J3343)*SIN(K3343))/PI())</f>
        <v>16.034887560408439</v>
      </c>
      <c r="M3343" s="93">
        <f t="shared" ref="M3343:M3406" si="580">0.0023*L3343/2.456*(0.5*(D3343+E3343)+17.8)*SQRT(D3343-E3343)</f>
        <v>1.0608191193083292</v>
      </c>
      <c r="N3343" s="53">
        <f t="shared" ref="N3343:N3406" si="581">0.17*L3343*SQRT(D3343-E3343)</f>
        <v>9.0408899508800502</v>
      </c>
      <c r="O3343">
        <f t="shared" ref="O3343:O3406" si="582">5336/(F3343+273.15)^2*EXP(21.07-5336/(F3343+273.15))</f>
        <v>0.41429223966637557</v>
      </c>
      <c r="P3343" s="53">
        <f t="shared" ref="P3343:P3406" si="583">EXP(21.07-5336/(F3343+273.15))</f>
        <v>5.9422692546644251</v>
      </c>
      <c r="Q3343" s="53">
        <v>0.2</v>
      </c>
      <c r="R3343" s="53">
        <f t="shared" ref="R3343:R3406" si="584">(O3343*N3343*0.6+$L$8*6.43*(1+0.536*Q3343)*P3343*(1- G3343/100))/($O$7*(O3343+$L$8))</f>
        <v>4.2566257268675685</v>
      </c>
    </row>
    <row r="3344" spans="2:18" ht="15">
      <c r="B3344" s="84">
        <v>33647</v>
      </c>
      <c r="C3344" s="85">
        <v>0</v>
      </c>
      <c r="D3344" s="86">
        <v>3</v>
      </c>
      <c r="E3344" s="87">
        <v>-2</v>
      </c>
      <c r="F3344" s="96">
        <f t="shared" si="575"/>
        <v>0.5</v>
      </c>
      <c r="G3344" s="96"/>
      <c r="H3344" s="74">
        <f t="shared" si="576"/>
        <v>44</v>
      </c>
      <c r="I3344" s="53">
        <f t="shared" si="574"/>
        <v>1.0255089701261384</v>
      </c>
      <c r="J3344" s="53">
        <f t="shared" si="577"/>
        <v>-0.23850269665431623</v>
      </c>
      <c r="K3344" s="53">
        <f t="shared" si="578"/>
        <v>1.3131156320018036</v>
      </c>
      <c r="L3344" s="53">
        <f t="shared" si="579"/>
        <v>16.268470782777829</v>
      </c>
      <c r="M3344" s="93">
        <f t="shared" si="580"/>
        <v>0.62342224842075</v>
      </c>
      <c r="N3344" s="53">
        <f t="shared" si="581"/>
        <v>6.1841591152442756</v>
      </c>
      <c r="O3344">
        <f t="shared" si="582"/>
        <v>0.34272436873217466</v>
      </c>
      <c r="P3344" s="53">
        <f t="shared" si="583"/>
        <v>4.8097230428690185</v>
      </c>
      <c r="Q3344" s="53">
        <v>0.2</v>
      </c>
      <c r="R3344" s="53">
        <f t="shared" si="584"/>
        <v>3.5021757210336566</v>
      </c>
    </row>
    <row r="3345" spans="2:18" ht="15">
      <c r="B3345" s="84">
        <v>33648</v>
      </c>
      <c r="C3345" s="85">
        <v>4.8</v>
      </c>
      <c r="D3345" s="86">
        <v>16</v>
      </c>
      <c r="E3345" s="87">
        <v>0</v>
      </c>
      <c r="F3345" s="96">
        <f t="shared" si="575"/>
        <v>8</v>
      </c>
      <c r="G3345" s="96"/>
      <c r="H3345" s="74">
        <f t="shared" si="576"/>
        <v>45</v>
      </c>
      <c r="I3345" s="53">
        <f t="shared" si="574"/>
        <v>1.0251343223859126</v>
      </c>
      <c r="J3345" s="53">
        <f t="shared" si="577"/>
        <v>-0.2326579619504911</v>
      </c>
      <c r="K3345" s="53">
        <f t="shared" si="578"/>
        <v>1.3198101944263136</v>
      </c>
      <c r="L3345" s="53">
        <f t="shared" si="579"/>
        <v>16.505028211357502</v>
      </c>
      <c r="M3345" s="93">
        <f t="shared" si="580"/>
        <v>1.5951276450520429</v>
      </c>
      <c r="N3345" s="53">
        <f t="shared" si="581"/>
        <v>11.223419183723102</v>
      </c>
      <c r="O3345">
        <f t="shared" si="582"/>
        <v>0.54621768965488293</v>
      </c>
      <c r="P3345" s="53">
        <f t="shared" si="583"/>
        <v>8.0914455460972867</v>
      </c>
      <c r="Q3345" s="53">
        <v>0.2</v>
      </c>
      <c r="R3345" s="53">
        <f t="shared" si="584"/>
        <v>4.9579203346662704</v>
      </c>
    </row>
    <row r="3346" spans="2:18" ht="15">
      <c r="B3346" s="84">
        <v>33649</v>
      </c>
      <c r="C3346" s="85">
        <v>0</v>
      </c>
      <c r="D3346" s="86">
        <v>10</v>
      </c>
      <c r="E3346" s="87">
        <v>-2</v>
      </c>
      <c r="F3346" s="96">
        <f t="shared" si="575"/>
        <v>4</v>
      </c>
      <c r="G3346" s="96"/>
      <c r="H3346" s="74">
        <f t="shared" si="576"/>
        <v>46</v>
      </c>
      <c r="I3346" s="53">
        <f t="shared" si="574"/>
        <v>1.0247522369953201</v>
      </c>
      <c r="J3346" s="53">
        <f t="shared" si="577"/>
        <v>-0.22674986690804186</v>
      </c>
      <c r="K3346" s="53">
        <f t="shared" si="578"/>
        <v>1.3265469034743758</v>
      </c>
      <c r="L3346" s="53">
        <f t="shared" si="579"/>
        <v>16.744472635144707</v>
      </c>
      <c r="M3346" s="93">
        <f t="shared" si="580"/>
        <v>1.1841809334933797</v>
      </c>
      <c r="N3346" s="53">
        <f t="shared" si="581"/>
        <v>9.860774299005902</v>
      </c>
      <c r="O3346">
        <f t="shared" si="582"/>
        <v>0.42741570243698762</v>
      </c>
      <c r="P3346" s="53">
        <f t="shared" si="583"/>
        <v>6.152681276989024</v>
      </c>
      <c r="Q3346" s="53">
        <v>0.2</v>
      </c>
      <c r="R3346" s="53">
        <f t="shared" si="584"/>
        <v>4.4572155201261463</v>
      </c>
    </row>
    <row r="3347" spans="2:18" ht="15">
      <c r="B3347" s="84">
        <v>33650</v>
      </c>
      <c r="C3347" s="85">
        <v>0</v>
      </c>
      <c r="D3347" s="86">
        <v>12</v>
      </c>
      <c r="E3347" s="87">
        <v>-2</v>
      </c>
      <c r="F3347" s="96">
        <f t="shared" si="575"/>
        <v>5</v>
      </c>
      <c r="G3347" s="96"/>
      <c r="H3347" s="74">
        <f t="shared" si="576"/>
        <v>47</v>
      </c>
      <c r="I3347" s="53">
        <f t="shared" si="574"/>
        <v>1.0243628270195759</v>
      </c>
      <c r="J3347" s="53">
        <f t="shared" si="577"/>
        <v>-0.22078042458572791</v>
      </c>
      <c r="K3347" s="53">
        <f t="shared" si="578"/>
        <v>1.3333235178252498</v>
      </c>
      <c r="L3347" s="53">
        <f t="shared" si="579"/>
        <v>16.986715687937249</v>
      </c>
      <c r="M3347" s="93">
        <f t="shared" si="580"/>
        <v>1.3570872063937742</v>
      </c>
      <c r="N3347" s="53">
        <f t="shared" si="581"/>
        <v>10.804939939235863</v>
      </c>
      <c r="O3347">
        <f t="shared" si="582"/>
        <v>0.4547610930964518</v>
      </c>
      <c r="P3347" s="53">
        <f t="shared" si="583"/>
        <v>6.5936457320380466</v>
      </c>
      <c r="Q3347" s="53">
        <v>0.2</v>
      </c>
      <c r="R3347" s="53">
        <f t="shared" si="584"/>
        <v>4.7123961730491981</v>
      </c>
    </row>
    <row r="3348" spans="2:18" ht="15">
      <c r="B3348" s="84">
        <v>33651</v>
      </c>
      <c r="C3348" s="85">
        <v>0</v>
      </c>
      <c r="D3348" s="86">
        <v>10</v>
      </c>
      <c r="E3348" s="87">
        <v>-1</v>
      </c>
      <c r="F3348" s="96">
        <f t="shared" si="575"/>
        <v>4.5</v>
      </c>
      <c r="G3348" s="96"/>
      <c r="H3348" s="74">
        <f t="shared" si="576"/>
        <v>48</v>
      </c>
      <c r="I3348" s="53">
        <f t="shared" si="574"/>
        <v>1.023966207691356</v>
      </c>
      <c r="J3348" s="53">
        <f t="shared" si="577"/>
        <v>-0.21475164586162002</v>
      </c>
      <c r="K3348" s="53">
        <f t="shared" si="578"/>
        <v>1.3401378715093815</v>
      </c>
      <c r="L3348" s="53">
        <f t="shared" si="579"/>
        <v>17.231667919401065</v>
      </c>
      <c r="M3348" s="93">
        <f t="shared" si="580"/>
        <v>1.1935153136660095</v>
      </c>
      <c r="N3348" s="53">
        <f t="shared" si="581"/>
        <v>9.715666090111764</v>
      </c>
      <c r="O3348">
        <f t="shared" si="582"/>
        <v>0.44090248501484264</v>
      </c>
      <c r="P3348" s="53">
        <f t="shared" si="583"/>
        <v>6.3697455095310378</v>
      </c>
      <c r="Q3348" s="53">
        <v>0.2</v>
      </c>
      <c r="R3348" s="53">
        <f t="shared" si="584"/>
        <v>4.452889181754812</v>
      </c>
    </row>
    <row r="3349" spans="2:18" ht="15">
      <c r="B3349" s="84">
        <v>33652</v>
      </c>
      <c r="C3349" s="85">
        <v>0</v>
      </c>
      <c r="D3349" s="86">
        <v>7</v>
      </c>
      <c r="E3349" s="87">
        <v>-3</v>
      </c>
      <c r="F3349" s="96">
        <f t="shared" si="575"/>
        <v>2</v>
      </c>
      <c r="G3349" s="96"/>
      <c r="H3349" s="74">
        <f t="shared" si="576"/>
        <v>49</v>
      </c>
      <c r="I3349" s="53">
        <f t="shared" si="574"/>
        <v>1.0235624963767014</v>
      </c>
      <c r="J3349" s="53">
        <f t="shared" si="577"/>
        <v>-0.20866553870108739</v>
      </c>
      <c r="K3349" s="53">
        <f t="shared" si="578"/>
        <v>1.346987872685115</v>
      </c>
      <c r="L3349" s="53">
        <f t="shared" si="579"/>
        <v>17.479238866864325</v>
      </c>
      <c r="M3349" s="93">
        <f t="shared" si="580"/>
        <v>1.0249134234122841</v>
      </c>
      <c r="N3349" s="53">
        <f t="shared" si="581"/>
        <v>9.3966151195234264</v>
      </c>
      <c r="O3349">
        <f t="shared" si="582"/>
        <v>0.37701905417423626</v>
      </c>
      <c r="P3349" s="53">
        <f t="shared" si="583"/>
        <v>5.3491713880855905</v>
      </c>
      <c r="Q3349" s="53">
        <v>0.2</v>
      </c>
      <c r="R3349" s="53">
        <f t="shared" si="584"/>
        <v>4.249577368322468</v>
      </c>
    </row>
    <row r="3350" spans="2:18" ht="15">
      <c r="B3350" s="84">
        <v>33653</v>
      </c>
      <c r="C3350" s="85">
        <v>0</v>
      </c>
      <c r="D3350" s="86">
        <v>7</v>
      </c>
      <c r="E3350" s="87">
        <v>-6</v>
      </c>
      <c r="F3350" s="96">
        <f t="shared" si="575"/>
        <v>0.5</v>
      </c>
      <c r="G3350" s="96"/>
      <c r="H3350" s="74">
        <f t="shared" si="576"/>
        <v>50</v>
      </c>
      <c r="I3350" s="53">
        <f t="shared" si="574"/>
        <v>1.0231518125402845</v>
      </c>
      <c r="J3350" s="53">
        <f t="shared" si="577"/>
        <v>-0.20252410747662677</v>
      </c>
      <c r="K3350" s="53">
        <f t="shared" si="578"/>
        <v>1.3538715022678474</v>
      </c>
      <c r="L3350" s="53">
        <f t="shared" si="579"/>
        <v>17.729337127643955</v>
      </c>
      <c r="M3350" s="93">
        <f t="shared" si="580"/>
        <v>1.0955059425912697</v>
      </c>
      <c r="N3350" s="53">
        <f t="shared" si="581"/>
        <v>10.867085795930313</v>
      </c>
      <c r="O3350">
        <f t="shared" si="582"/>
        <v>0.34272436873217466</v>
      </c>
      <c r="P3350" s="53">
        <f t="shared" si="583"/>
        <v>4.8097230428690185</v>
      </c>
      <c r="Q3350" s="53">
        <v>0.2</v>
      </c>
      <c r="R3350" s="53">
        <f t="shared" si="584"/>
        <v>4.4660908547336149</v>
      </c>
    </row>
    <row r="3351" spans="2:18" ht="15">
      <c r="B3351" s="84">
        <v>33654</v>
      </c>
      <c r="C3351" s="85">
        <v>0</v>
      </c>
      <c r="D3351" s="86">
        <v>8</v>
      </c>
      <c r="E3351" s="87">
        <v>-8</v>
      </c>
      <c r="F3351" s="96">
        <f t="shared" si="575"/>
        <v>0</v>
      </c>
      <c r="G3351" s="96"/>
      <c r="H3351" s="74">
        <f t="shared" si="576"/>
        <v>51</v>
      </c>
      <c r="I3351" s="53">
        <f t="shared" si="574"/>
        <v>1.0227342777100603</v>
      </c>
      <c r="J3351" s="53">
        <f t="shared" si="577"/>
        <v>-0.19632935233829593</v>
      </c>
      <c r="K3351" s="53">
        <f t="shared" si="578"/>
        <v>1.3607868124258506</v>
      </c>
      <c r="L3351" s="53">
        <f t="shared" si="579"/>
        <v>17.981870431716864</v>
      </c>
      <c r="M3351" s="93">
        <f t="shared" si="580"/>
        <v>1.1989866050073101</v>
      </c>
      <c r="N3351" s="53">
        <f t="shared" si="581"/>
        <v>12.227671893567468</v>
      </c>
      <c r="O3351">
        <f t="shared" si="582"/>
        <v>0.33191890507593597</v>
      </c>
      <c r="P3351" s="53">
        <f t="shared" si="583"/>
        <v>4.6410749068413626</v>
      </c>
      <c r="Q3351" s="53">
        <v>0.2</v>
      </c>
      <c r="R3351" s="53">
        <f t="shared" si="584"/>
        <v>4.7135343929205691</v>
      </c>
    </row>
    <row r="3352" spans="2:18" ht="15">
      <c r="B3352" s="84">
        <v>33655</v>
      </c>
      <c r="C3352" s="85">
        <v>0</v>
      </c>
      <c r="D3352" s="86">
        <v>10</v>
      </c>
      <c r="E3352" s="87">
        <v>-6</v>
      </c>
      <c r="F3352" s="96">
        <f t="shared" si="575"/>
        <v>2</v>
      </c>
      <c r="G3352" s="96"/>
      <c r="H3352" s="74">
        <f t="shared" si="576"/>
        <v>52</v>
      </c>
      <c r="I3352" s="53">
        <f t="shared" si="574"/>
        <v>1.0223100154413023</v>
      </c>
      <c r="J3352" s="53">
        <f t="shared" si="577"/>
        <v>-0.19008326863341693</v>
      </c>
      <c r="K3352" s="53">
        <f t="shared" si="578"/>
        <v>1.3677319249562678</v>
      </c>
      <c r="L3352" s="53">
        <f t="shared" si="579"/>
        <v>18.236745714555813</v>
      </c>
      <c r="M3352" s="93">
        <f t="shared" si="580"/>
        <v>1.352608143063309</v>
      </c>
      <c r="N3352" s="53">
        <f t="shared" si="581"/>
        <v>12.400987085897954</v>
      </c>
      <c r="O3352">
        <f t="shared" si="582"/>
        <v>0.37701905417423626</v>
      </c>
      <c r="P3352" s="53">
        <f t="shared" si="583"/>
        <v>5.3491713880855905</v>
      </c>
      <c r="Q3352" s="53">
        <v>0.2</v>
      </c>
      <c r="R3352" s="53">
        <f t="shared" si="584"/>
        <v>4.8770898891504979</v>
      </c>
    </row>
    <row r="3353" spans="2:18" ht="15">
      <c r="B3353" s="84">
        <v>33656</v>
      </c>
      <c r="C3353" s="85">
        <v>0</v>
      </c>
      <c r="D3353" s="86">
        <v>15</v>
      </c>
      <c r="E3353" s="87">
        <v>-1</v>
      </c>
      <c r="F3353" s="96">
        <f t="shared" si="575"/>
        <v>7</v>
      </c>
      <c r="G3353" s="96"/>
      <c r="H3353" s="74">
        <f t="shared" si="576"/>
        <v>53</v>
      </c>
      <c r="I3353" s="53">
        <f t="shared" si="574"/>
        <v>1.0218791512800416</v>
      </c>
      <c r="J3353" s="53">
        <f t="shared" si="577"/>
        <v>-0.18378784637416273</v>
      </c>
      <c r="K3353" s="53">
        <f t="shared" si="578"/>
        <v>1.3747050295540015</v>
      </c>
      <c r="L3353" s="53">
        <f t="shared" si="579"/>
        <v>18.493869189956964</v>
      </c>
      <c r="M3353" s="93">
        <f t="shared" si="580"/>
        <v>1.7180623755621258</v>
      </c>
      <c r="N3353" s="53">
        <f t="shared" si="581"/>
        <v>12.575831049170736</v>
      </c>
      <c r="O3353">
        <f t="shared" si="582"/>
        <v>0.51408950205511061</v>
      </c>
      <c r="P3353" s="53">
        <f t="shared" si="583"/>
        <v>7.561434041661748</v>
      </c>
      <c r="Q3353" s="53">
        <v>0.2</v>
      </c>
      <c r="R3353" s="53">
        <f t="shared" si="584"/>
        <v>5.201528686133285</v>
      </c>
    </row>
    <row r="3354" spans="2:18" ht="15">
      <c r="B3354" s="84">
        <v>33657</v>
      </c>
      <c r="C3354" s="85">
        <v>0</v>
      </c>
      <c r="D3354" s="86">
        <v>10</v>
      </c>
      <c r="E3354" s="87">
        <v>-3</v>
      </c>
      <c r="F3354" s="96">
        <f t="shared" si="575"/>
        <v>3.5</v>
      </c>
      <c r="G3354" s="96"/>
      <c r="H3354" s="74">
        <f t="shared" si="576"/>
        <v>54</v>
      </c>
      <c r="I3354" s="53">
        <f t="shared" si="574"/>
        <v>1.0214418127259153</v>
      </c>
      <c r="J3354" s="53">
        <f t="shared" si="577"/>
        <v>-0.17744506975156121</v>
      </c>
      <c r="K3354" s="53">
        <f t="shared" si="578"/>
        <v>1.3817043819854726</v>
      </c>
      <c r="L3354" s="53">
        <f t="shared" si="579"/>
        <v>18.753146422694368</v>
      </c>
      <c r="M3354" s="93">
        <f t="shared" si="580"/>
        <v>1.3487296273827727</v>
      </c>
      <c r="N3354" s="53">
        <f t="shared" si="581"/>
        <v>11.494623270562466</v>
      </c>
      <c r="O3354">
        <f t="shared" si="582"/>
        <v>0.41429223966637557</v>
      </c>
      <c r="P3354" s="53">
        <f t="shared" si="583"/>
        <v>5.9422692546644251</v>
      </c>
      <c r="Q3354" s="53">
        <v>0.2</v>
      </c>
      <c r="R3354" s="53">
        <f t="shared" si="584"/>
        <v>4.7760032647297317</v>
      </c>
    </row>
    <row r="3355" spans="2:18" ht="15">
      <c r="B3355" s="84">
        <v>33658</v>
      </c>
      <c r="C3355" s="85">
        <v>0</v>
      </c>
      <c r="D3355" s="86">
        <v>19</v>
      </c>
      <c r="E3355" s="87">
        <v>-2</v>
      </c>
      <c r="F3355" s="96">
        <f t="shared" si="575"/>
        <v>8.5</v>
      </c>
      <c r="G3355" s="96"/>
      <c r="H3355" s="74">
        <f t="shared" si="576"/>
        <v>55</v>
      </c>
      <c r="I3355" s="53">
        <f t="shared" si="574"/>
        <v>1.0209981291944379</v>
      </c>
      <c r="J3355" s="53">
        <f t="shared" si="577"/>
        <v>-0.17105691669442086</v>
      </c>
      <c r="K3355" s="53">
        <f t="shared" si="578"/>
        <v>1.3887283021784398</v>
      </c>
      <c r="L3355" s="53">
        <f t="shared" si="579"/>
        <v>19.014482400844027</v>
      </c>
      <c r="M3355" s="93">
        <f t="shared" si="580"/>
        <v>2.1460971472062367</v>
      </c>
      <c r="N3355" s="53">
        <f t="shared" si="581"/>
        <v>14.81300183338648</v>
      </c>
      <c r="O3355">
        <f t="shared" si="582"/>
        <v>0.56293085323359648</v>
      </c>
      <c r="P3355" s="53">
        <f t="shared" si="583"/>
        <v>8.3687143143084199</v>
      </c>
      <c r="Q3355" s="53">
        <v>0.2</v>
      </c>
      <c r="R3355" s="53">
        <f t="shared" si="584"/>
        <v>5.7706010119827518</v>
      </c>
    </row>
    <row r="3356" spans="2:18" ht="15">
      <c r="B3356" s="84">
        <v>33659</v>
      </c>
      <c r="C3356" s="85">
        <v>0</v>
      </c>
      <c r="D3356" s="86">
        <v>12</v>
      </c>
      <c r="E3356" s="87">
        <v>-1</v>
      </c>
      <c r="F3356" s="96">
        <f t="shared" si="575"/>
        <v>5.5</v>
      </c>
      <c r="G3356" s="96"/>
      <c r="H3356" s="74">
        <f t="shared" si="576"/>
        <v>56</v>
      </c>
      <c r="I3356" s="53">
        <f t="shared" si="574"/>
        <v>1.0205482319787045</v>
      </c>
      <c r="J3356" s="53">
        <f t="shared" si="577"/>
        <v>-0.1646253584716291</v>
      </c>
      <c r="K3356" s="53">
        <f t="shared" si="578"/>
        <v>1.3957751722383314</v>
      </c>
      <c r="L3356" s="53">
        <f t="shared" si="579"/>
        <v>19.277781607628423</v>
      </c>
      <c r="M3356" s="93">
        <f t="shared" si="580"/>
        <v>1.5166456600582299</v>
      </c>
      <c r="N3356" s="53">
        <f t="shared" si="581"/>
        <v>11.816195110795153</v>
      </c>
      <c r="O3356">
        <f t="shared" si="582"/>
        <v>0.46900019134232457</v>
      </c>
      <c r="P3356" s="53">
        <f t="shared" si="583"/>
        <v>6.8245700167601502</v>
      </c>
      <c r="Q3356" s="53">
        <v>0.2</v>
      </c>
      <c r="R3356" s="53">
        <f t="shared" si="584"/>
        <v>4.9565187571752594</v>
      </c>
    </row>
    <row r="3357" spans="2:18" ht="15">
      <c r="B3357" s="84">
        <v>33660</v>
      </c>
      <c r="C3357" s="85">
        <v>0</v>
      </c>
      <c r="D3357" s="86">
        <v>14</v>
      </c>
      <c r="E3357" s="87">
        <v>2</v>
      </c>
      <c r="F3357" s="96">
        <f t="shared" si="575"/>
        <v>8</v>
      </c>
      <c r="G3357" s="96"/>
      <c r="H3357" s="74">
        <f t="shared" si="576"/>
        <v>57</v>
      </c>
      <c r="I3357" s="53">
        <f t="shared" si="574"/>
        <v>1.0200922542105393</v>
      </c>
      <c r="J3357" s="53">
        <f t="shared" si="577"/>
        <v>-0.15815235933624114</v>
      </c>
      <c r="K3357" s="53">
        <f t="shared" si="578"/>
        <v>1.4028434344007965</v>
      </c>
      <c r="L3357" s="53">
        <f t="shared" si="579"/>
        <v>19.542948092640525</v>
      </c>
      <c r="M3357" s="93">
        <f t="shared" si="580"/>
        <v>1.6356857910511657</v>
      </c>
      <c r="N3357" s="53">
        <f t="shared" si="581"/>
        <v>11.508788868885789</v>
      </c>
      <c r="O3357">
        <f t="shared" si="582"/>
        <v>0.54621768965488293</v>
      </c>
      <c r="P3357" s="53">
        <f t="shared" si="583"/>
        <v>8.0914455460972867</v>
      </c>
      <c r="Q3357" s="53">
        <v>0.2</v>
      </c>
      <c r="R3357" s="53">
        <f t="shared" si="584"/>
        <v>5.0203706740794436</v>
      </c>
    </row>
    <row r="3358" spans="2:18" ht="15">
      <c r="B3358" s="84">
        <v>33661</v>
      </c>
      <c r="C3358" s="85">
        <v>0</v>
      </c>
      <c r="D3358" s="86">
        <v>16</v>
      </c>
      <c r="E3358" s="87">
        <v>0</v>
      </c>
      <c r="F3358" s="96">
        <f t="shared" si="575"/>
        <v>8</v>
      </c>
      <c r="G3358" s="96"/>
      <c r="H3358" s="74">
        <f t="shared" si="576"/>
        <v>58</v>
      </c>
      <c r="I3358" s="53">
        <f t="shared" si="574"/>
        <v>1.0196303308210999</v>
      </c>
      <c r="J3358" s="53">
        <f t="shared" si="577"/>
        <v>-0.15163987620976144</v>
      </c>
      <c r="K3358" s="53">
        <f t="shared" si="578"/>
        <v>1.4099315889294484</v>
      </c>
      <c r="L3358" s="53">
        <f t="shared" si="579"/>
        <v>19.809885542313861</v>
      </c>
      <c r="M3358" s="93">
        <f t="shared" si="580"/>
        <v>1.914525420327206</v>
      </c>
      <c r="N3358" s="53">
        <f t="shared" si="581"/>
        <v>13.470722168773426</v>
      </c>
      <c r="O3358">
        <f t="shared" si="582"/>
        <v>0.54621768965488293</v>
      </c>
      <c r="P3358" s="53">
        <f t="shared" si="583"/>
        <v>8.0914455460972867</v>
      </c>
      <c r="Q3358" s="53">
        <v>0.2</v>
      </c>
      <c r="R3358" s="53">
        <f t="shared" si="584"/>
        <v>5.4497204153252232</v>
      </c>
    </row>
    <row r="3359" spans="2:18" ht="15">
      <c r="B3359" s="84">
        <v>33662</v>
      </c>
      <c r="C3359" s="85">
        <v>0</v>
      </c>
      <c r="D3359" s="86">
        <v>16</v>
      </c>
      <c r="E3359" s="87">
        <v>-1</v>
      </c>
      <c r="F3359" s="96">
        <f t="shared" si="575"/>
        <v>7.5</v>
      </c>
      <c r="G3359" s="96"/>
      <c r="H3359" s="74">
        <f t="shared" si="576"/>
        <v>59</v>
      </c>
      <c r="I3359" s="53">
        <f t="shared" si="574"/>
        <v>1.0191625985009487</v>
      </c>
      <c r="J3359" s="53">
        <f t="shared" si="577"/>
        <v>-0.14508985840499172</v>
      </c>
      <c r="K3359" s="53">
        <f t="shared" si="578"/>
        <v>1.4170381919670834</v>
      </c>
      <c r="L3359" s="53">
        <f t="shared" si="579"/>
        <v>20.078497349513505</v>
      </c>
      <c r="M3359" s="93">
        <f t="shared" si="580"/>
        <v>1.9614428693866597</v>
      </c>
      <c r="N3359" s="53">
        <f t="shared" si="581"/>
        <v>14.073580113873833</v>
      </c>
      <c r="O3359">
        <f t="shared" si="582"/>
        <v>0.52994046015629992</v>
      </c>
      <c r="P3359" s="53">
        <f t="shared" si="583"/>
        <v>7.8224239699391331</v>
      </c>
      <c r="Q3359" s="53">
        <v>0.2</v>
      </c>
      <c r="R3359" s="53">
        <f t="shared" si="584"/>
        <v>5.5546059651754751</v>
      </c>
    </row>
    <row r="3360" spans="2:18" ht="15">
      <c r="B3360" s="84">
        <v>33663</v>
      </c>
      <c r="C3360" s="85">
        <v>0</v>
      </c>
      <c r="D3360" s="86">
        <v>18</v>
      </c>
      <c r="E3360" s="87">
        <v>-1</v>
      </c>
      <c r="F3360" s="96">
        <f t="shared" si="575"/>
        <v>8.5</v>
      </c>
      <c r="G3360" s="96"/>
      <c r="H3360" s="74">
        <f t="shared" si="576"/>
        <v>60</v>
      </c>
      <c r="I3360" s="53">
        <f t="shared" si="574"/>
        <v>1.0186891956596047</v>
      </c>
      <c r="J3360" s="53">
        <f t="shared" si="577"/>
        <v>-0.13850424738581349</v>
      </c>
      <c r="K3360" s="53">
        <f t="shared" si="578"/>
        <v>1.4241618533479681</v>
      </c>
      <c r="L3360" s="53">
        <f t="shared" si="579"/>
        <v>20.34868668213046</v>
      </c>
      <c r="M3360" s="93">
        <f t="shared" si="580"/>
        <v>2.1845822836410815</v>
      </c>
      <c r="N3360" s="53">
        <f t="shared" si="581"/>
        <v>15.07863770980037</v>
      </c>
      <c r="O3360">
        <f t="shared" si="582"/>
        <v>0.56293085323359648</v>
      </c>
      <c r="P3360" s="53">
        <f t="shared" si="583"/>
        <v>8.3687143143084199</v>
      </c>
      <c r="Q3360" s="53">
        <v>0.2</v>
      </c>
      <c r="R3360" s="53">
        <f t="shared" si="584"/>
        <v>5.8289170253628955</v>
      </c>
    </row>
    <row r="3361" spans="2:18" ht="15">
      <c r="B3361" s="84">
        <v>33664</v>
      </c>
      <c r="C3361" s="85">
        <v>0</v>
      </c>
      <c r="D3361" s="86">
        <v>17</v>
      </c>
      <c r="E3361" s="87">
        <v>-1</v>
      </c>
      <c r="F3361" s="96">
        <f t="shared" si="575"/>
        <v>8</v>
      </c>
      <c r="G3361" s="96"/>
      <c r="H3361" s="74">
        <f t="shared" si="576"/>
        <v>61</v>
      </c>
      <c r="I3361" s="53">
        <f t="shared" si="574"/>
        <v>1.0182102623845848</v>
      </c>
      <c r="J3361" s="53">
        <f t="shared" si="577"/>
        <v>-0.13188497656225967</v>
      </c>
      <c r="K3361" s="53">
        <f t="shared" si="578"/>
        <v>1.4313012343781424</v>
      </c>
      <c r="L3361" s="53">
        <f t="shared" si="579"/>
        <v>20.620356550569728</v>
      </c>
      <c r="M3361" s="93">
        <f t="shared" si="580"/>
        <v>2.1137401779436296</v>
      </c>
      <c r="N3361" s="53">
        <f t="shared" si="581"/>
        <v>14.872409826340146</v>
      </c>
      <c r="O3361">
        <f t="shared" si="582"/>
        <v>0.54621768965488293</v>
      </c>
      <c r="P3361" s="53">
        <f t="shared" si="583"/>
        <v>8.0914455460972867</v>
      </c>
      <c r="Q3361" s="53">
        <v>0.2</v>
      </c>
      <c r="R3361" s="53">
        <f t="shared" si="584"/>
        <v>5.7564659265605655</v>
      </c>
    </row>
    <row r="3362" spans="2:18" ht="15">
      <c r="B3362" s="84">
        <v>33665</v>
      </c>
      <c r="C3362" s="85">
        <v>0</v>
      </c>
      <c r="D3362" s="86">
        <v>15</v>
      </c>
      <c r="E3362" s="87">
        <v>-1</v>
      </c>
      <c r="F3362" s="96">
        <f t="shared" si="575"/>
        <v>7</v>
      </c>
      <c r="G3362" s="96"/>
      <c r="H3362" s="74">
        <f t="shared" si="576"/>
        <v>62</v>
      </c>
      <c r="I3362" s="53">
        <f t="shared" si="574"/>
        <v>1.0177259403999503</v>
      </c>
      <c r="J3362" s="53">
        <f t="shared" si="577"/>
        <v>-0.12523397111924095</v>
      </c>
      <c r="K3362" s="53">
        <f t="shared" si="578"/>
        <v>1.4384550455900516</v>
      </c>
      <c r="L3362" s="53">
        <f t="shared" si="579"/>
        <v>20.893409874029718</v>
      </c>
      <c r="M3362" s="93">
        <f t="shared" si="580"/>
        <v>1.9409773602844547</v>
      </c>
      <c r="N3362" s="53">
        <f t="shared" si="581"/>
        <v>14.207518714340209</v>
      </c>
      <c r="O3362">
        <f t="shared" si="582"/>
        <v>0.51408950205511061</v>
      </c>
      <c r="P3362" s="53">
        <f t="shared" si="583"/>
        <v>7.561434041661748</v>
      </c>
      <c r="Q3362" s="53">
        <v>0.2</v>
      </c>
      <c r="R3362" s="53">
        <f t="shared" si="584"/>
        <v>5.5562486561287638</v>
      </c>
    </row>
    <row r="3363" spans="2:18" ht="15">
      <c r="B3363" s="84">
        <v>33666</v>
      </c>
      <c r="C3363" s="85">
        <v>0</v>
      </c>
      <c r="D3363" s="86">
        <v>17</v>
      </c>
      <c r="E3363" s="87">
        <v>3</v>
      </c>
      <c r="F3363" s="96">
        <f t="shared" si="575"/>
        <v>10</v>
      </c>
      <c r="G3363" s="96"/>
      <c r="H3363" s="74">
        <f t="shared" si="576"/>
        <v>63</v>
      </c>
      <c r="I3363" s="53">
        <f t="shared" si="574"/>
        <v>1.0172363730243685</v>
      </c>
      <c r="J3363" s="53">
        <f t="shared" si="577"/>
        <v>-0.11855314787728338</v>
      </c>
      <c r="K3363" s="53">
        <f t="shared" si="578"/>
        <v>1.4456220444772312</v>
      </c>
      <c r="L3363" s="53">
        <f t="shared" si="579"/>
        <v>21.167749545477854</v>
      </c>
      <c r="M3363" s="93">
        <f t="shared" si="580"/>
        <v>2.0619730067992901</v>
      </c>
      <c r="N3363" s="53">
        <f t="shared" si="581"/>
        <v>13.464419296197054</v>
      </c>
      <c r="O3363">
        <f t="shared" si="582"/>
        <v>0.61578519545801924</v>
      </c>
      <c r="P3363" s="53">
        <f t="shared" si="583"/>
        <v>9.2522328593138266</v>
      </c>
      <c r="Q3363" s="53">
        <v>0.2</v>
      </c>
      <c r="R3363" s="53">
        <f t="shared" si="584"/>
        <v>5.5507857055767111</v>
      </c>
    </row>
    <row r="3364" spans="2:18" ht="15">
      <c r="B3364" s="84">
        <v>33667</v>
      </c>
      <c r="C3364" s="85">
        <v>0</v>
      </c>
      <c r="D3364" s="86">
        <v>20</v>
      </c>
      <c r="E3364" s="87">
        <v>-1</v>
      </c>
      <c r="F3364" s="96">
        <f t="shared" si="575"/>
        <v>9.5</v>
      </c>
      <c r="G3364" s="96"/>
      <c r="H3364" s="74">
        <f t="shared" si="576"/>
        <v>64</v>
      </c>
      <c r="I3364" s="53">
        <f t="shared" si="574"/>
        <v>1.0167417051287022</v>
      </c>
      <c r="J3364" s="53">
        <f t="shared" si="577"/>
        <v>-0.11184441518364702</v>
      </c>
      <c r="K3364" s="53">
        <f t="shared" si="578"/>
        <v>1.452801033214203</v>
      </c>
      <c r="L3364" s="53">
        <f t="shared" si="579"/>
        <v>21.443278495234836</v>
      </c>
      <c r="M3364" s="93">
        <f t="shared" si="580"/>
        <v>2.512250573234621</v>
      </c>
      <c r="N3364" s="53">
        <f t="shared" si="581"/>
        <v>16.70512596491351</v>
      </c>
      <c r="O3364">
        <f t="shared" si="582"/>
        <v>0.59770450458842328</v>
      </c>
      <c r="P3364" s="53">
        <f t="shared" si="583"/>
        <v>8.9488800645474278</v>
      </c>
      <c r="Q3364" s="53">
        <v>0.2</v>
      </c>
      <c r="R3364" s="53">
        <f t="shared" si="584"/>
        <v>6.2415116014331788</v>
      </c>
    </row>
    <row r="3365" spans="2:18" ht="15">
      <c r="B3365" s="84">
        <v>33668</v>
      </c>
      <c r="C3365" s="85">
        <v>0</v>
      </c>
      <c r="D3365" s="86">
        <v>14</v>
      </c>
      <c r="E3365" s="87">
        <v>1</v>
      </c>
      <c r="F3365" s="96">
        <f t="shared" si="575"/>
        <v>7.5</v>
      </c>
      <c r="G3365" s="96"/>
      <c r="H3365" s="74">
        <f t="shared" si="576"/>
        <v>65</v>
      </c>
      <c r="I3365" s="53">
        <f t="shared" si="574"/>
        <v>1.0162420830931402</v>
      </c>
      <c r="J3365" s="53">
        <f t="shared" si="577"/>
        <v>-0.10510967283220894</v>
      </c>
      <c r="K3365" s="53">
        <f t="shared" si="578"/>
        <v>1.459990856366197</v>
      </c>
      <c r="L3365" s="53">
        <f t="shared" si="579"/>
        <v>21.719899753086207</v>
      </c>
      <c r="M3365" s="93">
        <f t="shared" si="580"/>
        <v>1.8554509899328087</v>
      </c>
      <c r="N3365" s="53">
        <f t="shared" si="581"/>
        <v>13.313076083807294</v>
      </c>
      <c r="O3365">
        <f t="shared" si="582"/>
        <v>0.52994046015629992</v>
      </c>
      <c r="P3365" s="53">
        <f t="shared" si="583"/>
        <v>7.8224239699391331</v>
      </c>
      <c r="Q3365" s="53">
        <v>0.2</v>
      </c>
      <c r="R3365" s="53">
        <f t="shared" si="584"/>
        <v>5.3887193113139213</v>
      </c>
    </row>
    <row r="3366" spans="2:18" ht="15">
      <c r="B3366" s="84">
        <v>33669</v>
      </c>
      <c r="C3366" s="85">
        <v>0</v>
      </c>
      <c r="D3366" s="86">
        <v>17</v>
      </c>
      <c r="E3366" s="87">
        <v>3</v>
      </c>
      <c r="F3366" s="96">
        <f t="shared" si="575"/>
        <v>10</v>
      </c>
      <c r="G3366" s="96"/>
      <c r="H3366" s="74">
        <f t="shared" si="576"/>
        <v>66</v>
      </c>
      <c r="I3366" s="53">
        <f t="shared" si="574"/>
        <v>1.015737654763881</v>
      </c>
      <c r="J3366" s="53">
        <f t="shared" si="577"/>
        <v>-9.8350812010502386E-2</v>
      </c>
      <c r="K3366" s="53">
        <f t="shared" si="578"/>
        <v>1.4671903985928214</v>
      </c>
      <c r="L3366" s="53">
        <f t="shared" si="579"/>
        <v>21.997516508847159</v>
      </c>
      <c r="M3366" s="93">
        <f t="shared" si="580"/>
        <v>2.1428014896158221</v>
      </c>
      <c r="N3366" s="53">
        <f t="shared" si="581"/>
        <v>13.99221892312165</v>
      </c>
      <c r="O3366">
        <f t="shared" si="582"/>
        <v>0.61578519545801924</v>
      </c>
      <c r="P3366" s="53">
        <f t="shared" si="583"/>
        <v>9.2522328593138266</v>
      </c>
      <c r="Q3366" s="53">
        <v>0.2</v>
      </c>
      <c r="R3366" s="53">
        <f t="shared" si="584"/>
        <v>5.6676947757039846</v>
      </c>
    </row>
    <row r="3367" spans="2:18" ht="15">
      <c r="B3367" s="84">
        <v>33670</v>
      </c>
      <c r="C3367" s="85">
        <v>0</v>
      </c>
      <c r="D3367" s="86">
        <v>20</v>
      </c>
      <c r="E3367" s="87">
        <v>2</v>
      </c>
      <c r="F3367" s="96">
        <f t="shared" si="575"/>
        <v>11</v>
      </c>
      <c r="G3367" s="96"/>
      <c r="H3367" s="74">
        <f t="shared" si="576"/>
        <v>67</v>
      </c>
      <c r="I3367" s="53">
        <f t="shared" si="574"/>
        <v>1.0152285694093826</v>
      </c>
      <c r="J3367" s="53">
        <f t="shared" si="577"/>
        <v>-9.1569715272326185E-2</v>
      </c>
      <c r="K3367" s="53">
        <f t="shared" si="578"/>
        <v>1.4743985823493233</v>
      </c>
      <c r="L3367" s="53">
        <f t="shared" si="579"/>
        <v>22.276032171312455</v>
      </c>
      <c r="M3367" s="93">
        <f t="shared" si="580"/>
        <v>2.5489777837890282</v>
      </c>
      <c r="N3367" s="53">
        <f t="shared" si="581"/>
        <v>16.066564074390023</v>
      </c>
      <c r="O3367">
        <f t="shared" si="582"/>
        <v>0.65338616455683207</v>
      </c>
      <c r="P3367" s="53">
        <f t="shared" si="583"/>
        <v>9.8866562389251857</v>
      </c>
      <c r="Q3367" s="53">
        <v>0.2</v>
      </c>
      <c r="R3367" s="53">
        <f t="shared" si="584"/>
        <v>6.1793126579168263</v>
      </c>
    </row>
    <row r="3368" spans="2:18" ht="15">
      <c r="B3368" s="84">
        <v>33671</v>
      </c>
      <c r="C3368" s="85">
        <v>0</v>
      </c>
      <c r="D3368" s="86">
        <v>15</v>
      </c>
      <c r="E3368" s="87">
        <v>7</v>
      </c>
      <c r="F3368" s="96">
        <f t="shared" si="575"/>
        <v>11</v>
      </c>
      <c r="G3368" s="96"/>
      <c r="H3368" s="74">
        <f t="shared" si="576"/>
        <v>68</v>
      </c>
      <c r="I3368" s="53">
        <f t="shared" si="574"/>
        <v>1.0147149776761919</v>
      </c>
      <c r="J3368" s="53">
        <f t="shared" si="577"/>
        <v>-8.4768256534351258E-2</v>
      </c>
      <c r="K3368" s="53">
        <f t="shared" si="578"/>
        <v>1.481614365588644</v>
      </c>
      <c r="L3368" s="53">
        <f t="shared" si="579"/>
        <v>22.555350425529952</v>
      </c>
      <c r="M3368" s="93">
        <f t="shared" si="580"/>
        <v>1.7206262078184966</v>
      </c>
      <c r="N3368" s="53">
        <f t="shared" si="581"/>
        <v>10.845348041793155</v>
      </c>
      <c r="O3368">
        <f t="shared" si="582"/>
        <v>0.65338616455683207</v>
      </c>
      <c r="P3368" s="53">
        <f t="shared" si="583"/>
        <v>9.8866562389251857</v>
      </c>
      <c r="Q3368" s="53">
        <v>0.2</v>
      </c>
      <c r="R3368" s="53">
        <f t="shared" si="584"/>
        <v>5.0164057725075368</v>
      </c>
    </row>
    <row r="3369" spans="2:18" ht="15">
      <c r="B3369" s="84">
        <v>33672</v>
      </c>
      <c r="C3369" s="85">
        <v>0</v>
      </c>
      <c r="D3369" s="86">
        <v>17</v>
      </c>
      <c r="E3369" s="87">
        <v>4</v>
      </c>
      <c r="F3369" s="96">
        <f t="shared" si="575"/>
        <v>10.5</v>
      </c>
      <c r="G3369" s="96"/>
      <c r="H3369" s="74">
        <f t="shared" si="576"/>
        <v>69</v>
      </c>
      <c r="I3369" s="53">
        <f t="shared" si="574"/>
        <v>1.0141970315443654</v>
      </c>
      <c r="J3369" s="53">
        <f t="shared" si="577"/>
        <v>-7.7948301095184719E-2</v>
      </c>
      <c r="K3369" s="53">
        <f t="shared" si="578"/>
        <v>1.4888367394670605</v>
      </c>
      <c r="L3369" s="53">
        <f t="shared" si="579"/>
        <v>22.83537528834152</v>
      </c>
      <c r="M3369" s="93">
        <f t="shared" si="580"/>
        <v>2.1820552291377453</v>
      </c>
      <c r="N3369" s="53">
        <f t="shared" si="581"/>
        <v>13.996799804418368</v>
      </c>
      <c r="O3369">
        <f t="shared" si="582"/>
        <v>0.63434223095270703</v>
      </c>
      <c r="P3369" s="53">
        <f t="shared" si="583"/>
        <v>9.564744649762261</v>
      </c>
      <c r="Q3369" s="53">
        <v>0.2</v>
      </c>
      <c r="R3369" s="53">
        <f t="shared" si="584"/>
        <v>5.6937000734947869</v>
      </c>
    </row>
    <row r="3370" spans="2:18" ht="15">
      <c r="B3370" s="84">
        <v>33673</v>
      </c>
      <c r="C3370" s="85">
        <v>0</v>
      </c>
      <c r="D3370" s="86">
        <v>16</v>
      </c>
      <c r="E3370" s="87">
        <v>0</v>
      </c>
      <c r="F3370" s="96">
        <f t="shared" si="575"/>
        <v>8</v>
      </c>
      <c r="G3370" s="96"/>
      <c r="H3370" s="74">
        <f t="shared" si="576"/>
        <v>70</v>
      </c>
      <c r="I3370" s="53">
        <f t="shared" si="574"/>
        <v>1.0136748842824967</v>
      </c>
      <c r="J3370" s="53">
        <f t="shared" si="577"/>
        <v>-7.1111705675353992E-2</v>
      </c>
      <c r="K3370" s="53">
        <f t="shared" si="578"/>
        <v>1.4960647260558331</v>
      </c>
      <c r="L3370" s="53">
        <f t="shared" si="579"/>
        <v>23.116011162141763</v>
      </c>
      <c r="M3370" s="93">
        <f t="shared" si="580"/>
        <v>2.2340457693183917</v>
      </c>
      <c r="N3370" s="53">
        <f t="shared" si="581"/>
        <v>15.718887590256401</v>
      </c>
      <c r="O3370">
        <f t="shared" si="582"/>
        <v>0.54621768965488293</v>
      </c>
      <c r="P3370" s="53">
        <f t="shared" si="583"/>
        <v>8.0914455460972867</v>
      </c>
      <c r="Q3370" s="53">
        <v>0.2</v>
      </c>
      <c r="R3370" s="53">
        <f t="shared" si="584"/>
        <v>5.9417092316864659</v>
      </c>
    </row>
    <row r="3371" spans="2:18" ht="15">
      <c r="B3371" s="84">
        <v>33674</v>
      </c>
      <c r="C3371" s="85">
        <v>0</v>
      </c>
      <c r="D3371" s="86">
        <v>13</v>
      </c>
      <c r="E3371" s="87">
        <v>0</v>
      </c>
      <c r="F3371" s="96">
        <f t="shared" si="575"/>
        <v>6.5</v>
      </c>
      <c r="G3371" s="96"/>
      <c r="H3371" s="74">
        <f t="shared" si="576"/>
        <v>71</v>
      </c>
      <c r="I3371" s="53">
        <f t="shared" si="574"/>
        <v>1.0131486904023612</v>
      </c>
      <c r="J3371" s="53">
        <f t="shared" si="577"/>
        <v>-6.4260318476718287E-2</v>
      </c>
      <c r="K3371" s="53">
        <f t="shared" si="578"/>
        <v>1.5032973760609161</v>
      </c>
      <c r="L3371" s="53">
        <f t="shared" si="579"/>
        <v>23.397162886809447</v>
      </c>
      <c r="M3371" s="93">
        <f t="shared" si="580"/>
        <v>1.9197320780201985</v>
      </c>
      <c r="N3371" s="53">
        <f t="shared" si="581"/>
        <v>14.341143983091669</v>
      </c>
      <c r="O3371">
        <f t="shared" si="582"/>
        <v>0.4986553243273773</v>
      </c>
      <c r="P3371" s="53">
        <f t="shared" si="583"/>
        <v>7.3082650054301794</v>
      </c>
      <c r="Q3371" s="53">
        <v>0.2</v>
      </c>
      <c r="R3371" s="53">
        <f t="shared" si="584"/>
        <v>5.5571807561465318</v>
      </c>
    </row>
    <row r="3372" spans="2:18" ht="15">
      <c r="B3372" s="84">
        <v>33675</v>
      </c>
      <c r="C3372" s="85">
        <v>0</v>
      </c>
      <c r="D3372" s="86">
        <v>13</v>
      </c>
      <c r="E3372" s="87">
        <v>1</v>
      </c>
      <c r="F3372" s="96">
        <f t="shared" si="575"/>
        <v>7</v>
      </c>
      <c r="G3372" s="96"/>
      <c r="H3372" s="74">
        <f t="shared" si="576"/>
        <v>72</v>
      </c>
      <c r="I3372" s="53">
        <f t="shared" si="574"/>
        <v>1.0126186056131936</v>
      </c>
      <c r="J3372" s="53">
        <f t="shared" si="577"/>
        <v>-5.7395979259826993E-2</v>
      </c>
      <c r="K3372" s="53">
        <f t="shared" si="578"/>
        <v>1.5105337665524803</v>
      </c>
      <c r="L3372" s="53">
        <f t="shared" si="579"/>
        <v>23.678735789772343</v>
      </c>
      <c r="M3372" s="93">
        <f t="shared" si="580"/>
        <v>1.905023287793433</v>
      </c>
      <c r="N3372" s="53">
        <f t="shared" si="581"/>
        <v>13.944342971940989</v>
      </c>
      <c r="O3372">
        <f t="shared" si="582"/>
        <v>0.51408950205511061</v>
      </c>
      <c r="P3372" s="53">
        <f t="shared" si="583"/>
        <v>7.561434041661748</v>
      </c>
      <c r="Q3372" s="53">
        <v>0.2</v>
      </c>
      <c r="R3372" s="53">
        <f t="shared" si="584"/>
        <v>5.4990356897993937</v>
      </c>
    </row>
    <row r="3373" spans="2:18" ht="15">
      <c r="B3373" s="84">
        <v>33676</v>
      </c>
      <c r="C3373" s="85">
        <v>0</v>
      </c>
      <c r="D3373" s="86">
        <v>11</v>
      </c>
      <c r="E3373" s="87">
        <v>2</v>
      </c>
      <c r="F3373" s="96">
        <f t="shared" si="575"/>
        <v>6.5</v>
      </c>
      <c r="G3373" s="96"/>
      <c r="H3373" s="74">
        <f t="shared" si="576"/>
        <v>73</v>
      </c>
      <c r="I3373" s="53">
        <f t="shared" si="574"/>
        <v>1.0120847867756111</v>
      </c>
      <c r="J3373" s="53">
        <f t="shared" si="577"/>
        <v>-5.0520519437772707E-2</v>
      </c>
      <c r="K3373" s="53">
        <f t="shared" si="578"/>
        <v>1.5177729987056969</v>
      </c>
      <c r="L3373" s="53">
        <f t="shared" si="579"/>
        <v>23.960635734170932</v>
      </c>
      <c r="M3373" s="93">
        <f t="shared" si="580"/>
        <v>1.6357816748975735</v>
      </c>
      <c r="N3373" s="53">
        <f t="shared" si="581"/>
        <v>12.219924224427174</v>
      </c>
      <c r="O3373">
        <f t="shared" si="582"/>
        <v>0.4986553243273773</v>
      </c>
      <c r="P3373" s="53">
        <f t="shared" si="583"/>
        <v>7.3082650054301794</v>
      </c>
      <c r="Q3373" s="53">
        <v>0.2</v>
      </c>
      <c r="R3373" s="53">
        <f t="shared" si="584"/>
        <v>5.0976365815519404</v>
      </c>
    </row>
    <row r="3374" spans="2:18" ht="15">
      <c r="B3374" s="84">
        <v>33677</v>
      </c>
      <c r="C3374" s="85">
        <v>0</v>
      </c>
      <c r="D3374" s="86">
        <v>17</v>
      </c>
      <c r="E3374" s="87">
        <v>2</v>
      </c>
      <c r="F3374" s="96">
        <f t="shared" si="575"/>
        <v>9.5</v>
      </c>
      <c r="G3374" s="96"/>
      <c r="H3374" s="74">
        <f t="shared" si="576"/>
        <v>74</v>
      </c>
      <c r="I3374" s="53">
        <f t="shared" si="574"/>
        <v>1.0115473918551963</v>
      </c>
      <c r="J3374" s="53">
        <f t="shared" si="577"/>
        <v>-4.3635762185105259E-2</v>
      </c>
      <c r="K3374" s="53">
        <f t="shared" si="578"/>
        <v>1.5250141955539771</v>
      </c>
      <c r="L3374" s="53">
        <f t="shared" si="579"/>
        <v>24.242769165091758</v>
      </c>
      <c r="M3374" s="93">
        <f t="shared" si="580"/>
        <v>2.4004351431625506</v>
      </c>
      <c r="N3374" s="53">
        <f t="shared" si="581"/>
        <v>15.961613011199681</v>
      </c>
      <c r="O3374">
        <f t="shared" si="582"/>
        <v>0.59770450458842328</v>
      </c>
      <c r="P3374" s="53">
        <f t="shared" si="583"/>
        <v>8.9488800645474278</v>
      </c>
      <c r="Q3374" s="53">
        <v>0.2</v>
      </c>
      <c r="R3374" s="53">
        <f t="shared" si="584"/>
        <v>6.0772959886018452</v>
      </c>
    </row>
    <row r="3375" spans="2:18" ht="15">
      <c r="B3375" s="84">
        <v>33678</v>
      </c>
      <c r="C3375" s="85">
        <v>0</v>
      </c>
      <c r="D3375" s="86">
        <v>20</v>
      </c>
      <c r="E3375" s="87">
        <v>3</v>
      </c>
      <c r="F3375" s="96">
        <f t="shared" si="575"/>
        <v>11.5</v>
      </c>
      <c r="G3375" s="96"/>
      <c r="H3375" s="74">
        <f t="shared" si="576"/>
        <v>75</v>
      </c>
      <c r="I3375" s="53">
        <f t="shared" si="574"/>
        <v>1.0110065798757517</v>
      </c>
      <c r="J3375" s="53">
        <f t="shared" si="577"/>
        <v>-3.6743522560419961E-2</v>
      </c>
      <c r="K3375" s="53">
        <f t="shared" si="578"/>
        <v>1.532256499755605</v>
      </c>
      <c r="L3375" s="53">
        <f t="shared" si="579"/>
        <v>24.525043153844361</v>
      </c>
      <c r="M3375" s="93">
        <f t="shared" si="580"/>
        <v>2.7746060877301737</v>
      </c>
      <c r="N3375" s="53">
        <f t="shared" si="581"/>
        <v>17.19028837734237</v>
      </c>
      <c r="O3375">
        <f t="shared" si="582"/>
        <v>0.67292773448592091</v>
      </c>
      <c r="P3375" s="53">
        <f t="shared" si="583"/>
        <v>10.218213752667999</v>
      </c>
      <c r="Q3375" s="53">
        <v>0.2</v>
      </c>
      <c r="R3375" s="53">
        <f t="shared" si="584"/>
        <v>6.4557297271827672</v>
      </c>
    </row>
    <row r="3376" spans="2:18" ht="15">
      <c r="B3376" s="84">
        <v>33679</v>
      </c>
      <c r="C3376" s="85">
        <v>0</v>
      </c>
      <c r="D3376" s="86">
        <v>18</v>
      </c>
      <c r="E3376" s="87">
        <v>5</v>
      </c>
      <c r="F3376" s="96">
        <f t="shared" si="575"/>
        <v>11.5</v>
      </c>
      <c r="G3376" s="96"/>
      <c r="H3376" s="74">
        <f t="shared" si="576"/>
        <v>76</v>
      </c>
      <c r="I3376" s="53">
        <f t="shared" si="574"/>
        <v>1.0104625108722431</v>
      </c>
      <c r="J3376" s="53">
        <f t="shared" si="577"/>
        <v>-2.9845607641223473E-2</v>
      </c>
      <c r="K3376" s="53">
        <f t="shared" si="578"/>
        <v>1.5394990713745209</v>
      </c>
      <c r="L3376" s="53">
        <f t="shared" si="579"/>
        <v>24.807365440262192</v>
      </c>
      <c r="M3376" s="93">
        <f t="shared" si="580"/>
        <v>2.4542534739133401</v>
      </c>
      <c r="N3376" s="53">
        <f t="shared" si="581"/>
        <v>15.205518777686569</v>
      </c>
      <c r="O3376">
        <f t="shared" si="582"/>
        <v>0.67292773448592091</v>
      </c>
      <c r="P3376" s="53">
        <f t="shared" si="583"/>
        <v>10.218213752667999</v>
      </c>
      <c r="Q3376" s="53">
        <v>0.2</v>
      </c>
      <c r="R3376" s="53">
        <f t="shared" si="584"/>
        <v>6.012502296446546</v>
      </c>
    </row>
    <row r="3377" spans="2:18" ht="15">
      <c r="B3377" s="84">
        <v>33680</v>
      </c>
      <c r="C3377" s="85">
        <v>0</v>
      </c>
      <c r="D3377" s="86">
        <v>18</v>
      </c>
      <c r="E3377" s="87">
        <v>2</v>
      </c>
      <c r="F3377" s="96">
        <f t="shared" si="575"/>
        <v>10</v>
      </c>
      <c r="G3377" s="96"/>
      <c r="H3377" s="74">
        <f t="shared" si="576"/>
        <v>77</v>
      </c>
      <c r="I3377" s="53">
        <f t="shared" si="574"/>
        <v>1.0099153458434418</v>
      </c>
      <c r="J3377" s="53">
        <f t="shared" si="577"/>
        <v>-2.2943816669741025E-2</v>
      </c>
      <c r="K3377" s="53">
        <f t="shared" si="578"/>
        <v>1.546741085675797</v>
      </c>
      <c r="L3377" s="53">
        <f t="shared" si="579"/>
        <v>25.089644473010019</v>
      </c>
      <c r="M3377" s="93">
        <f t="shared" si="580"/>
        <v>2.6127554846974927</v>
      </c>
      <c r="N3377" s="53">
        <f t="shared" si="581"/>
        <v>17.060958241646812</v>
      </c>
      <c r="O3377">
        <f t="shared" si="582"/>
        <v>0.61578519545801924</v>
      </c>
      <c r="P3377" s="53">
        <f t="shared" si="583"/>
        <v>9.2522328593138266</v>
      </c>
      <c r="Q3377" s="53">
        <v>0.2</v>
      </c>
      <c r="R3377" s="53">
        <f t="shared" si="584"/>
        <v>6.3474289814332225</v>
      </c>
    </row>
    <row r="3378" spans="2:18" ht="15">
      <c r="B3378" s="84">
        <v>33681</v>
      </c>
      <c r="C3378" s="85">
        <v>0</v>
      </c>
      <c r="D3378" s="86">
        <v>16</v>
      </c>
      <c r="E3378" s="87">
        <v>1</v>
      </c>
      <c r="F3378" s="96">
        <f t="shared" si="575"/>
        <v>8.5</v>
      </c>
      <c r="G3378" s="96"/>
      <c r="H3378" s="74">
        <f t="shared" si="576"/>
        <v>78</v>
      </c>
      <c r="I3378" s="53">
        <f t="shared" si="574"/>
        <v>1.0093652467042828</v>
      </c>
      <c r="J3378" s="53">
        <f t="shared" si="577"/>
        <v>-1.6039941208328922E-2</v>
      </c>
      <c r="K3378" s="53">
        <f t="shared" si="578"/>
        <v>1.5539817309362038</v>
      </c>
      <c r="L3378" s="53">
        <f t="shared" si="579"/>
        <v>25.371789447885813</v>
      </c>
      <c r="M3378" s="93">
        <f t="shared" si="580"/>
        <v>2.42020386544226</v>
      </c>
      <c r="N3378" s="53">
        <f t="shared" si="581"/>
        <v>16.704968059174284</v>
      </c>
      <c r="O3378">
        <f t="shared" si="582"/>
        <v>0.56293085323359648</v>
      </c>
      <c r="P3378" s="53">
        <f t="shared" si="583"/>
        <v>8.3687143143084199</v>
      </c>
      <c r="Q3378" s="53">
        <v>0.2</v>
      </c>
      <c r="R3378" s="53">
        <f t="shared" si="584"/>
        <v>6.1859512622099135</v>
      </c>
    </row>
    <row r="3379" spans="2:18" ht="15">
      <c r="B3379" s="84">
        <v>33682</v>
      </c>
      <c r="C3379" s="85">
        <v>0</v>
      </c>
      <c r="D3379" s="86">
        <v>18</v>
      </c>
      <c r="E3379" s="87">
        <v>-1</v>
      </c>
      <c r="F3379" s="96">
        <f t="shared" si="575"/>
        <v>8.5</v>
      </c>
      <c r="G3379" s="96"/>
      <c r="H3379" s="74">
        <f t="shared" si="576"/>
        <v>79</v>
      </c>
      <c r="I3379" s="53">
        <f t="shared" si="574"/>
        <v>1.0088123762379517</v>
      </c>
      <c r="J3379" s="53">
        <f t="shared" si="577"/>
        <v>-9.1357653031883066E-3</v>
      </c>
      <c r="K3379" s="53">
        <f t="shared" si="578"/>
        <v>1.5612202062701253</v>
      </c>
      <c r="L3379" s="53">
        <f t="shared" si="579"/>
        <v>25.653710344108205</v>
      </c>
      <c r="M3379" s="93">
        <f t="shared" si="580"/>
        <v>2.7541158799507941</v>
      </c>
      <c r="N3379" s="53">
        <f t="shared" si="581"/>
        <v>19.009728255861393</v>
      </c>
      <c r="O3379">
        <f t="shared" si="582"/>
        <v>0.56293085323359648</v>
      </c>
      <c r="P3379" s="53">
        <f t="shared" si="583"/>
        <v>8.3687143143084199</v>
      </c>
      <c r="Q3379" s="53">
        <v>0.2</v>
      </c>
      <c r="R3379" s="53">
        <f t="shared" si="584"/>
        <v>6.691923679349121</v>
      </c>
    </row>
    <row r="3380" spans="2:18" ht="15">
      <c r="B3380" s="84">
        <v>33683</v>
      </c>
      <c r="C3380" s="85">
        <v>0</v>
      </c>
      <c r="D3380" s="86">
        <v>19</v>
      </c>
      <c r="E3380" s="87">
        <v>2</v>
      </c>
      <c r="F3380" s="96">
        <f t="shared" si="575"/>
        <v>10.5</v>
      </c>
      <c r="G3380" s="96"/>
      <c r="H3380" s="74">
        <f t="shared" si="576"/>
        <v>80</v>
      </c>
      <c r="I3380" s="53">
        <f t="shared" si="574"/>
        <v>1.0082568980477142</v>
      </c>
      <c r="J3380" s="53">
        <f t="shared" si="577"/>
        <v>-2.2330656551013675E-3</v>
      </c>
      <c r="K3380" s="53">
        <f t="shared" si="578"/>
        <v>1.5684557194709616</v>
      </c>
      <c r="L3380" s="53">
        <f t="shared" si="579"/>
        <v>25.935317958584541</v>
      </c>
      <c r="M3380" s="93">
        <f t="shared" si="580"/>
        <v>2.8340137070453677</v>
      </c>
      <c r="N3380" s="53">
        <f t="shared" si="581"/>
        <v>18.178789414127856</v>
      </c>
      <c r="O3380">
        <f t="shared" si="582"/>
        <v>0.63434223095270703</v>
      </c>
      <c r="P3380" s="53">
        <f t="shared" si="583"/>
        <v>9.564744649762261</v>
      </c>
      <c r="Q3380" s="53">
        <v>0.2</v>
      </c>
      <c r="R3380" s="53">
        <f t="shared" si="584"/>
        <v>6.622618279826475</v>
      </c>
    </row>
    <row r="3381" spans="2:18" ht="15">
      <c r="B3381" s="84">
        <v>33684</v>
      </c>
      <c r="C3381" s="85">
        <v>0</v>
      </c>
      <c r="D3381" s="86">
        <v>22</v>
      </c>
      <c r="E3381" s="87">
        <v>3</v>
      </c>
      <c r="F3381" s="96">
        <f t="shared" si="575"/>
        <v>12.5</v>
      </c>
      <c r="G3381" s="96"/>
      <c r="H3381" s="74">
        <f t="shared" si="576"/>
        <v>81</v>
      </c>
      <c r="I3381" s="53">
        <f t="shared" si="574"/>
        <v>1.0076989765085038</v>
      </c>
      <c r="J3381" s="53">
        <f t="shared" si="577"/>
        <v>4.6663882040709195E-3</v>
      </c>
      <c r="K3381" s="53">
        <f t="shared" si="578"/>
        <v>1.5756874848680738</v>
      </c>
      <c r="L3381" s="53">
        <f t="shared" si="579"/>
        <v>26.216523938157994</v>
      </c>
      <c r="M3381" s="93">
        <f t="shared" si="580"/>
        <v>3.2426047188436562</v>
      </c>
      <c r="N3381" s="53">
        <f t="shared" si="581"/>
        <v>19.426780344548767</v>
      </c>
      <c r="O3381">
        <f t="shared" si="582"/>
        <v>0.7135476731207917</v>
      </c>
      <c r="P3381" s="53">
        <f t="shared" si="583"/>
        <v>10.911278230138578</v>
      </c>
      <c r="Q3381" s="53">
        <v>0.2</v>
      </c>
      <c r="R3381" s="53">
        <f t="shared" si="584"/>
        <v>7.0087532928731013</v>
      </c>
    </row>
    <row r="3382" spans="2:18" ht="15">
      <c r="B3382" s="84">
        <v>33685</v>
      </c>
      <c r="C3382" s="85">
        <v>0</v>
      </c>
      <c r="D3382" s="86">
        <v>16</v>
      </c>
      <c r="E3382" s="87">
        <v>5</v>
      </c>
      <c r="F3382" s="96">
        <f t="shared" si="575"/>
        <v>10.5</v>
      </c>
      <c r="G3382" s="96"/>
      <c r="H3382" s="74">
        <f t="shared" si="576"/>
        <v>82</v>
      </c>
      <c r="I3382" s="53">
        <f t="shared" si="574"/>
        <v>1.00713877671828</v>
      </c>
      <c r="J3382" s="53">
        <f t="shared" si="577"/>
        <v>1.1560833730371266E-2</v>
      </c>
      <c r="K3382" s="53">
        <f t="shared" si="578"/>
        <v>1.5829147211992498</v>
      </c>
      <c r="L3382" s="53">
        <f t="shared" si="579"/>
        <v>26.497240809835752</v>
      </c>
      <c r="M3382" s="93">
        <f t="shared" si="580"/>
        <v>2.3290719462548073</v>
      </c>
      <c r="N3382" s="53">
        <f t="shared" si="581"/>
        <v>14.939838976806071</v>
      </c>
      <c r="O3382">
        <f t="shared" si="582"/>
        <v>0.63434223095270703</v>
      </c>
      <c r="P3382" s="53">
        <f t="shared" si="583"/>
        <v>9.564744649762261</v>
      </c>
      <c r="Q3382" s="53">
        <v>0.2</v>
      </c>
      <c r="R3382" s="53">
        <f t="shared" si="584"/>
        <v>5.9031712435046426</v>
      </c>
    </row>
    <row r="3383" spans="2:18" ht="15">
      <c r="B3383" s="84">
        <v>33686</v>
      </c>
      <c r="C3383" s="85">
        <v>0</v>
      </c>
      <c r="D3383" s="86">
        <v>14</v>
      </c>
      <c r="E3383" s="87">
        <v>4</v>
      </c>
      <c r="F3383" s="96">
        <f t="shared" si="575"/>
        <v>9</v>
      </c>
      <c r="G3383" s="96"/>
      <c r="H3383" s="74">
        <f t="shared" si="576"/>
        <v>83</v>
      </c>
      <c r="I3383" s="53">
        <f t="shared" si="574"/>
        <v>1.0065764644491733</v>
      </c>
      <c r="J3383" s="53">
        <f t="shared" si="577"/>
        <v>1.8448515183421749E-2</v>
      </c>
      <c r="K3383" s="53">
        <f t="shared" si="578"/>
        <v>1.5901366494986231</v>
      </c>
      <c r="L3383" s="53">
        <f t="shared" si="579"/>
        <v>26.777382009003592</v>
      </c>
      <c r="M3383" s="93">
        <f t="shared" si="580"/>
        <v>2.1252125990426651</v>
      </c>
      <c r="N3383" s="53">
        <f t="shared" si="581"/>
        <v>14.395177877227345</v>
      </c>
      <c r="O3383">
        <f t="shared" si="582"/>
        <v>0.58008978738759875</v>
      </c>
      <c r="P3383" s="53">
        <f t="shared" si="583"/>
        <v>8.6544506934491388</v>
      </c>
      <c r="Q3383" s="53">
        <v>0.2</v>
      </c>
      <c r="R3383" s="53">
        <f t="shared" si="584"/>
        <v>5.7053038140077401</v>
      </c>
    </row>
    <row r="3384" spans="2:18" ht="15">
      <c r="B3384" s="84">
        <v>33687</v>
      </c>
      <c r="C3384" s="85">
        <v>20.399999999999999</v>
      </c>
      <c r="D3384" s="86">
        <v>9</v>
      </c>
      <c r="E3384" s="87">
        <v>4</v>
      </c>
      <c r="F3384" s="96">
        <f t="shared" si="575"/>
        <v>6.5</v>
      </c>
      <c r="G3384" s="96"/>
      <c r="H3384" s="74">
        <f t="shared" si="576"/>
        <v>84</v>
      </c>
      <c r="I3384" s="53">
        <f t="shared" si="574"/>
        <v>1.0060122060984309</v>
      </c>
      <c r="J3384" s="53">
        <f t="shared" si="577"/>
        <v>2.532768343999826E-2</v>
      </c>
      <c r="K3384" s="53">
        <f t="shared" si="578"/>
        <v>1.5973524909999501</v>
      </c>
      <c r="L3384" s="53">
        <f t="shared" si="579"/>
        <v>27.056861905635163</v>
      </c>
      <c r="M3384" s="93">
        <f t="shared" si="580"/>
        <v>1.3767914946015936</v>
      </c>
      <c r="N3384" s="53">
        <f t="shared" si="581"/>
        <v>10.285167021400206</v>
      </c>
      <c r="O3384">
        <f t="shared" si="582"/>
        <v>0.4986553243273773</v>
      </c>
      <c r="P3384" s="53">
        <f t="shared" si="583"/>
        <v>7.3082650054301794</v>
      </c>
      <c r="Q3384" s="53">
        <v>0.2</v>
      </c>
      <c r="R3384" s="53">
        <f t="shared" si="584"/>
        <v>4.6784879298036923</v>
      </c>
    </row>
    <row r="3385" spans="2:18" ht="15">
      <c r="B3385" s="84">
        <v>33688</v>
      </c>
      <c r="C3385" s="85">
        <v>6.6</v>
      </c>
      <c r="D3385" s="86">
        <v>13</v>
      </c>
      <c r="E3385" s="87">
        <v>3</v>
      </c>
      <c r="F3385" s="96">
        <f t="shared" si="575"/>
        <v>8</v>
      </c>
      <c r="G3385" s="96"/>
      <c r="H3385" s="74">
        <f t="shared" si="576"/>
        <v>85</v>
      </c>
      <c r="I3385" s="53">
        <f t="shared" si="574"/>
        <v>1.0054461686391769</v>
      </c>
      <c r="J3385" s="53">
        <f t="shared" si="577"/>
        <v>3.2196595806683208E-2</v>
      </c>
      <c r="K3385" s="53">
        <f t="shared" si="578"/>
        <v>1.6045614650551407</v>
      </c>
      <c r="L3385" s="53">
        <f t="shared" si="579"/>
        <v>27.335595828507749</v>
      </c>
      <c r="M3385" s="93">
        <f t="shared" si="580"/>
        <v>2.088563692957019</v>
      </c>
      <c r="N3385" s="53">
        <f t="shared" si="581"/>
        <v>14.695266482699942</v>
      </c>
      <c r="O3385">
        <f t="shared" si="582"/>
        <v>0.54621768965488293</v>
      </c>
      <c r="P3385" s="53">
        <f t="shared" si="583"/>
        <v>8.0914455460972867</v>
      </c>
      <c r="Q3385" s="53">
        <v>0.2</v>
      </c>
      <c r="R3385" s="53">
        <f t="shared" si="584"/>
        <v>5.7176998539526487</v>
      </c>
    </row>
    <row r="3386" spans="2:18" ht="15">
      <c r="B3386" s="84">
        <v>33689</v>
      </c>
      <c r="C3386" s="85">
        <v>1.2</v>
      </c>
      <c r="D3386" s="86">
        <v>7</v>
      </c>
      <c r="E3386" s="87">
        <v>2</v>
      </c>
      <c r="F3386" s="96">
        <f t="shared" si="575"/>
        <v>4.5</v>
      </c>
      <c r="G3386" s="96"/>
      <c r="H3386" s="74">
        <f t="shared" si="576"/>
        <v>86</v>
      </c>
      <c r="I3386" s="53">
        <f t="shared" si="574"/>
        <v>1.0048785195710022</v>
      </c>
      <c r="J3386" s="53">
        <f t="shared" si="577"/>
        <v>3.9053515832760941E-2</v>
      </c>
      <c r="K3386" s="53">
        <f t="shared" si="578"/>
        <v>1.6117627870679505</v>
      </c>
      <c r="L3386" s="53">
        <f t="shared" si="579"/>
        <v>27.613500087438954</v>
      </c>
      <c r="M3386" s="93">
        <f t="shared" si="580"/>
        <v>1.2894686768149206</v>
      </c>
      <c r="N3386" s="53">
        <f t="shared" si="581"/>
        <v>10.496762759675683</v>
      </c>
      <c r="O3386">
        <f t="shared" si="582"/>
        <v>0.44090248501484264</v>
      </c>
      <c r="P3386" s="53">
        <f t="shared" si="583"/>
        <v>6.3697455095310378</v>
      </c>
      <c r="Q3386" s="53">
        <v>0.2</v>
      </c>
      <c r="R3386" s="53">
        <f t="shared" si="584"/>
        <v>4.6195877243613124</v>
      </c>
    </row>
    <row r="3387" spans="2:18" ht="15">
      <c r="B3387" s="84">
        <v>33690</v>
      </c>
      <c r="C3387" s="85">
        <v>0</v>
      </c>
      <c r="D3387" s="86">
        <v>16</v>
      </c>
      <c r="E3387" s="87">
        <v>0</v>
      </c>
      <c r="F3387" s="96">
        <f t="shared" si="575"/>
        <v>8</v>
      </c>
      <c r="G3387" s="96"/>
      <c r="H3387" s="74">
        <f t="shared" si="576"/>
        <v>87</v>
      </c>
      <c r="I3387" s="53">
        <f t="shared" si="574"/>
        <v>1.0043094268703985</v>
      </c>
      <c r="J3387" s="53">
        <f t="shared" si="577"/>
        <v>4.5896713124505203E-2</v>
      </c>
      <c r="K3387" s="53">
        <f t="shared" si="578"/>
        <v>1.6189556664427691</v>
      </c>
      <c r="L3387" s="53">
        <f t="shared" si="579"/>
        <v>27.890491993561984</v>
      </c>
      <c r="M3387" s="93">
        <f t="shared" si="580"/>
        <v>2.6954752359901759</v>
      </c>
      <c r="N3387" s="53">
        <f t="shared" si="581"/>
        <v>18.965534555622149</v>
      </c>
      <c r="O3387">
        <f t="shared" si="582"/>
        <v>0.54621768965488293</v>
      </c>
      <c r="P3387" s="53">
        <f t="shared" si="583"/>
        <v>8.0914455460972867</v>
      </c>
      <c r="Q3387" s="53">
        <v>0.2</v>
      </c>
      <c r="R3387" s="53">
        <f t="shared" si="584"/>
        <v>6.6522058803625512</v>
      </c>
    </row>
    <row r="3388" spans="2:18" ht="15">
      <c r="B3388" s="84">
        <v>33691</v>
      </c>
      <c r="C3388" s="85">
        <v>0</v>
      </c>
      <c r="D3388" s="86">
        <v>15</v>
      </c>
      <c r="E3388" s="87">
        <v>2</v>
      </c>
      <c r="F3388" s="96">
        <f t="shared" si="575"/>
        <v>8.5</v>
      </c>
      <c r="G3388" s="96"/>
      <c r="H3388" s="74">
        <f t="shared" si="576"/>
        <v>88</v>
      </c>
      <c r="I3388" s="53">
        <f t="shared" si="574"/>
        <v>1.0037390589410518</v>
      </c>
      <c r="J3388" s="53">
        <f t="shared" si="577"/>
        <v>5.2724463162001092E-2</v>
      </c>
      <c r="K3388" s="53">
        <f t="shared" si="578"/>
        <v>1.6261393045485024</v>
      </c>
      <c r="L3388" s="53">
        <f t="shared" si="579"/>
        <v>28.16648987766035</v>
      </c>
      <c r="M3388" s="93">
        <f t="shared" si="580"/>
        <v>2.5012645418327946</v>
      </c>
      <c r="N3388" s="53">
        <f t="shared" si="581"/>
        <v>17.264472995636108</v>
      </c>
      <c r="O3388">
        <f t="shared" si="582"/>
        <v>0.56293085323359648</v>
      </c>
      <c r="P3388" s="53">
        <f t="shared" si="583"/>
        <v>8.3687143143084199</v>
      </c>
      <c r="Q3388" s="53">
        <v>0.2</v>
      </c>
      <c r="R3388" s="53">
        <f t="shared" si="584"/>
        <v>6.3087814228096288</v>
      </c>
    </row>
    <row r="3389" spans="2:18" ht="15">
      <c r="B3389" s="84">
        <v>33692</v>
      </c>
      <c r="C3389" s="85">
        <v>0.2</v>
      </c>
      <c r="D3389" s="86">
        <v>16</v>
      </c>
      <c r="E3389" s="87">
        <v>-1</v>
      </c>
      <c r="F3389" s="96">
        <f t="shared" si="575"/>
        <v>7.5</v>
      </c>
      <c r="G3389" s="96"/>
      <c r="H3389" s="74">
        <f t="shared" si="576"/>
        <v>89</v>
      </c>
      <c r="I3389" s="53">
        <f t="shared" si="574"/>
        <v>1.0031675845640089</v>
      </c>
      <c r="J3389" s="53">
        <f t="shared" si="577"/>
        <v>5.9535047119606721E-2</v>
      </c>
      <c r="K3389" s="53">
        <f t="shared" si="578"/>
        <v>1.6333128926975893</v>
      </c>
      <c r="L3389" s="53">
        <f t="shared" si="579"/>
        <v>28.441413106584648</v>
      </c>
      <c r="M3389" s="93">
        <f t="shared" si="580"/>
        <v>2.778405473382819</v>
      </c>
      <c r="N3389" s="53">
        <f t="shared" si="581"/>
        <v>19.935381564646754</v>
      </c>
      <c r="O3389">
        <f t="shared" si="582"/>
        <v>0.52994046015629992</v>
      </c>
      <c r="P3389" s="53">
        <f t="shared" si="583"/>
        <v>7.8224239699391331</v>
      </c>
      <c r="Q3389" s="53">
        <v>0.2</v>
      </c>
      <c r="R3389" s="53">
        <f t="shared" si="584"/>
        <v>6.8332246046906944</v>
      </c>
    </row>
    <row r="3390" spans="2:18" ht="15">
      <c r="B3390" s="84">
        <v>33693</v>
      </c>
      <c r="C3390" s="85">
        <v>0</v>
      </c>
      <c r="D3390" s="86">
        <v>7</v>
      </c>
      <c r="E3390" s="87">
        <v>4</v>
      </c>
      <c r="F3390" s="96">
        <f t="shared" si="575"/>
        <v>5.5</v>
      </c>
      <c r="G3390" s="96"/>
      <c r="H3390" s="74">
        <f t="shared" si="576"/>
        <v>90</v>
      </c>
      <c r="I3390" s="53">
        <f t="shared" si="574"/>
        <v>1.0025951728477318</v>
      </c>
      <c r="J3390" s="53">
        <f t="shared" si="577"/>
        <v>6.6326751691181615E-2</v>
      </c>
      <c r="K3390" s="53">
        <f t="shared" si="578"/>
        <v>1.6404756101403113</v>
      </c>
      <c r="L3390" s="53">
        <f t="shared" si="579"/>
        <v>28.715182097778587</v>
      </c>
      <c r="M3390" s="93">
        <f t="shared" si="580"/>
        <v>1.0852445078114088</v>
      </c>
      <c r="N3390" s="53">
        <f t="shared" si="581"/>
        <v>8.4551462381306113</v>
      </c>
      <c r="O3390">
        <f t="shared" si="582"/>
        <v>0.46900019134232457</v>
      </c>
      <c r="P3390" s="53">
        <f t="shared" si="583"/>
        <v>6.8245700167601502</v>
      </c>
      <c r="Q3390" s="53">
        <v>0.2</v>
      </c>
      <c r="R3390" s="53">
        <f t="shared" si="584"/>
        <v>4.2336499236843812</v>
      </c>
    </row>
    <row r="3391" spans="2:18" ht="15">
      <c r="B3391" s="84">
        <v>33694</v>
      </c>
      <c r="C3391" s="85">
        <v>3.6</v>
      </c>
      <c r="D3391" s="86">
        <v>8</v>
      </c>
      <c r="E3391" s="87">
        <v>2</v>
      </c>
      <c r="F3391" s="96">
        <f t="shared" si="575"/>
        <v>5</v>
      </c>
      <c r="G3391" s="96"/>
      <c r="H3391" s="74">
        <f t="shared" si="576"/>
        <v>91</v>
      </c>
      <c r="I3391" s="53">
        <f t="shared" si="574"/>
        <v>1.002021993178057</v>
      </c>
      <c r="J3391" s="53">
        <f t="shared" si="577"/>
        <v>7.3097868921165612E-2</v>
      </c>
      <c r="K3391" s="53">
        <f t="shared" si="578"/>
        <v>1.6476266220746334</v>
      </c>
      <c r="L3391" s="53">
        <f t="shared" si="579"/>
        <v>28.987718331942702</v>
      </c>
      <c r="M3391" s="93">
        <f t="shared" si="580"/>
        <v>1.5160864925561008</v>
      </c>
      <c r="N3391" s="53">
        <f t="shared" si="581"/>
        <v>12.070870182532861</v>
      </c>
      <c r="O3391">
        <f t="shared" si="582"/>
        <v>0.4547610930964518</v>
      </c>
      <c r="P3391" s="53">
        <f t="shared" si="583"/>
        <v>6.5936457320380466</v>
      </c>
      <c r="Q3391" s="53">
        <v>0.2</v>
      </c>
      <c r="R3391" s="53">
        <f t="shared" si="584"/>
        <v>4.9836285290138331</v>
      </c>
    </row>
    <row r="3392" spans="2:18" ht="15">
      <c r="B3392" s="84">
        <v>33695</v>
      </c>
      <c r="C3392" s="85">
        <v>36.799999999999997</v>
      </c>
      <c r="D3392" s="86">
        <v>12</v>
      </c>
      <c r="E3392" s="87">
        <v>1</v>
      </c>
      <c r="F3392" s="96">
        <f t="shared" si="575"/>
        <v>6.5</v>
      </c>
      <c r="G3392" s="96"/>
      <c r="H3392" s="74">
        <f t="shared" si="576"/>
        <v>92</v>
      </c>
      <c r="I3392" s="53">
        <f t="shared" si="574"/>
        <v>1.0014482151680699</v>
      </c>
      <c r="J3392" s="53">
        <f t="shared" si="577"/>
        <v>7.9846696042596615E-2</v>
      </c>
      <c r="K3392" s="53">
        <f t="shared" si="578"/>
        <v>1.6547650776719465</v>
      </c>
      <c r="L3392" s="53">
        <f t="shared" si="579"/>
        <v>29.258944363867705</v>
      </c>
      <c r="M3392" s="93">
        <f t="shared" si="580"/>
        <v>2.2083135784685659</v>
      </c>
      <c r="N3392" s="53">
        <f t="shared" si="581"/>
        <v>16.496959836861617</v>
      </c>
      <c r="O3392">
        <f t="shared" si="582"/>
        <v>0.4986553243273773</v>
      </c>
      <c r="P3392" s="53">
        <f t="shared" si="583"/>
        <v>7.3082650054301794</v>
      </c>
      <c r="Q3392" s="53">
        <v>0.2</v>
      </c>
      <c r="R3392" s="53">
        <f t="shared" si="584"/>
        <v>6.0242198797696194</v>
      </c>
    </row>
    <row r="3393" spans="2:18" ht="15">
      <c r="B3393" s="84">
        <v>33696</v>
      </c>
      <c r="C3393" s="85">
        <v>7</v>
      </c>
      <c r="D3393" s="86">
        <v>15</v>
      </c>
      <c r="E3393" s="87">
        <v>3</v>
      </c>
      <c r="F3393" s="96">
        <f t="shared" si="575"/>
        <v>9</v>
      </c>
      <c r="G3393" s="96"/>
      <c r="H3393" s="74">
        <f t="shared" si="576"/>
        <v>93</v>
      </c>
      <c r="I3393" s="53">
        <f t="shared" si="574"/>
        <v>1.0008740086079151</v>
      </c>
      <c r="J3393" s="53">
        <f t="shared" si="577"/>
        <v>8.6571535323147847E-2</v>
      </c>
      <c r="K3393" s="53">
        <f t="shared" si="578"/>
        <v>1.6618901081192283</v>
      </c>
      <c r="L3393" s="53">
        <f t="shared" si="579"/>
        <v>29.528783831472477</v>
      </c>
      <c r="M3393" s="93">
        <f t="shared" si="580"/>
        <v>2.5672635287263206</v>
      </c>
      <c r="N3393" s="53">
        <f t="shared" si="581"/>
        <v>17.389420319821763</v>
      </c>
      <c r="O3393">
        <f t="shared" si="582"/>
        <v>0.58008978738759875</v>
      </c>
      <c r="P3393" s="53">
        <f t="shared" si="583"/>
        <v>8.6544506934491388</v>
      </c>
      <c r="Q3393" s="53">
        <v>0.2</v>
      </c>
      <c r="R3393" s="53">
        <f t="shared" si="584"/>
        <v>6.36466079511142</v>
      </c>
    </row>
    <row r="3394" spans="2:18" ht="15">
      <c r="B3394" s="84">
        <v>33697</v>
      </c>
      <c r="C3394" s="85">
        <v>0.2</v>
      </c>
      <c r="D3394" s="86">
        <v>9</v>
      </c>
      <c r="E3394" s="87">
        <v>3</v>
      </c>
      <c r="F3394" s="96">
        <f t="shared" si="575"/>
        <v>6</v>
      </c>
      <c r="G3394" s="96"/>
      <c r="H3394" s="74">
        <f t="shared" si="576"/>
        <v>94</v>
      </c>
      <c r="I3394" s="53">
        <f t="shared" si="574"/>
        <v>1.0002995434145516</v>
      </c>
      <c r="J3394" s="53">
        <f t="shared" si="577"/>
        <v>9.3270693920241857E-2</v>
      </c>
      <c r="K3394" s="53">
        <f t="shared" si="578"/>
        <v>1.6690008246782839</v>
      </c>
      <c r="L3394" s="53">
        <f t="shared" si="579"/>
        <v>29.79716146308386</v>
      </c>
      <c r="M3394" s="93">
        <f t="shared" si="580"/>
        <v>1.6267729790218433</v>
      </c>
      <c r="N3394" s="53">
        <f t="shared" si="581"/>
        <v>12.40793303253928</v>
      </c>
      <c r="O3394">
        <f t="shared" si="582"/>
        <v>0.48362860546481151</v>
      </c>
      <c r="P3394" s="53">
        <f t="shared" si="583"/>
        <v>7.0627108084534136</v>
      </c>
      <c r="Q3394" s="53">
        <v>0.2</v>
      </c>
      <c r="R3394" s="53">
        <f t="shared" si="584"/>
        <v>5.1112891140141636</v>
      </c>
    </row>
    <row r="3395" spans="2:18" ht="15">
      <c r="B3395" s="84">
        <v>33698</v>
      </c>
      <c r="C3395" s="85">
        <v>8.6</v>
      </c>
      <c r="D3395" s="86">
        <v>10</v>
      </c>
      <c r="E3395" s="87">
        <v>6</v>
      </c>
      <c r="F3395" s="96">
        <f t="shared" si="575"/>
        <v>8</v>
      </c>
      <c r="G3395" s="96"/>
      <c r="H3395" s="74">
        <f t="shared" si="576"/>
        <v>95</v>
      </c>
      <c r="I3395" s="53">
        <f t="shared" si="574"/>
        <v>0.99972498958147271</v>
      </c>
      <c r="J3395" s="53">
        <f t="shared" si="577"/>
        <v>9.9942483746302629E-2</v>
      </c>
      <c r="K3395" s="53">
        <f t="shared" si="578"/>
        <v>1.6760963167629146</v>
      </c>
      <c r="L3395" s="53">
        <f t="shared" si="579"/>
        <v>30.064003082998685</v>
      </c>
      <c r="M3395" s="93">
        <f t="shared" si="580"/>
        <v>1.452767054515588</v>
      </c>
      <c r="N3395" s="53">
        <f t="shared" si="581"/>
        <v>10.221761048219554</v>
      </c>
      <c r="O3395">
        <f t="shared" si="582"/>
        <v>0.54621768965488293</v>
      </c>
      <c r="P3395" s="53">
        <f t="shared" si="583"/>
        <v>8.0914455460972867</v>
      </c>
      <c r="Q3395" s="53">
        <v>0.2</v>
      </c>
      <c r="R3395" s="53">
        <f t="shared" si="584"/>
        <v>4.7387173366235702</v>
      </c>
    </row>
    <row r="3396" spans="2:18" ht="15">
      <c r="B3396" s="84">
        <v>33699</v>
      </c>
      <c r="C3396" s="85">
        <v>10.6</v>
      </c>
      <c r="D3396" s="86">
        <v>9</v>
      </c>
      <c r="E3396" s="87">
        <v>7</v>
      </c>
      <c r="F3396" s="96">
        <f t="shared" si="575"/>
        <v>8</v>
      </c>
      <c r="G3396" s="96"/>
      <c r="H3396" s="74">
        <f t="shared" si="576"/>
        <v>96</v>
      </c>
      <c r="I3396" s="53">
        <f t="shared" si="574"/>
        <v>0.99915051712840108</v>
      </c>
      <c r="J3396" s="53">
        <f t="shared" si="577"/>
        <v>0.10658522134519043</v>
      </c>
      <c r="K3396" s="53">
        <f t="shared" si="578"/>
        <v>1.6831756500350499</v>
      </c>
      <c r="L3396" s="53">
        <f t="shared" si="579"/>
        <v>30.32923561537109</v>
      </c>
      <c r="M3396" s="93">
        <f t="shared" si="580"/>
        <v>1.0363242059581408</v>
      </c>
      <c r="N3396" s="53">
        <f t="shared" si="581"/>
        <v>7.2916427784233733</v>
      </c>
      <c r="O3396">
        <f t="shared" si="582"/>
        <v>0.54621768965488293</v>
      </c>
      <c r="P3396" s="53">
        <f t="shared" si="583"/>
        <v>8.0914455460972867</v>
      </c>
      <c r="Q3396" s="53">
        <v>0.2</v>
      </c>
      <c r="R3396" s="53">
        <f t="shared" si="584"/>
        <v>4.0974898692939865</v>
      </c>
    </row>
    <row r="3397" spans="2:18" ht="15">
      <c r="B3397" s="84">
        <v>33700</v>
      </c>
      <c r="C3397" s="85">
        <v>15.4</v>
      </c>
      <c r="D3397" s="86">
        <v>10</v>
      </c>
      <c r="E3397" s="87">
        <v>6</v>
      </c>
      <c r="F3397" s="96">
        <f t="shared" si="575"/>
        <v>8</v>
      </c>
      <c r="G3397" s="96"/>
      <c r="H3397" s="74">
        <f t="shared" si="576"/>
        <v>97</v>
      </c>
      <c r="I3397" s="53">
        <f t="shared" si="574"/>
        <v>0.99857629605097809</v>
      </c>
      <c r="J3397" s="53">
        <f t="shared" si="577"/>
        <v>0.11319722778085846</v>
      </c>
      <c r="K3397" s="53">
        <f t="shared" si="578"/>
        <v>1.690237864521094</v>
      </c>
      <c r="L3397" s="53">
        <f t="shared" si="579"/>
        <v>30.592787086471208</v>
      </c>
      <c r="M3397" s="93">
        <f t="shared" si="580"/>
        <v>1.4783192066052129</v>
      </c>
      <c r="N3397" s="53">
        <f t="shared" si="581"/>
        <v>10.401547609400211</v>
      </c>
      <c r="O3397">
        <f t="shared" si="582"/>
        <v>0.54621768965488293</v>
      </c>
      <c r="P3397" s="53">
        <f t="shared" si="583"/>
        <v>8.0914455460972867</v>
      </c>
      <c r="Q3397" s="53">
        <v>0.2</v>
      </c>
      <c r="R3397" s="53">
        <f t="shared" si="584"/>
        <v>4.7780618513054938</v>
      </c>
    </row>
    <row r="3398" spans="2:18" ht="15">
      <c r="B3398" s="84">
        <v>33701</v>
      </c>
      <c r="C3398" s="85">
        <v>2.6</v>
      </c>
      <c r="D3398" s="86">
        <v>16</v>
      </c>
      <c r="E3398" s="87">
        <v>7</v>
      </c>
      <c r="F3398" s="96">
        <f t="shared" si="575"/>
        <v>11.5</v>
      </c>
      <c r="G3398" s="96"/>
      <c r="H3398" s="74">
        <f t="shared" si="576"/>
        <v>98</v>
      </c>
      <c r="I3398" s="53">
        <f t="shared" si="574"/>
        <v>0.99800249627045878</v>
      </c>
      <c r="J3398" s="53">
        <f t="shared" si="577"/>
        <v>0.11977682853925833</v>
      </c>
      <c r="K3398" s="53">
        <f t="shared" si="578"/>
        <v>1.6972819727499531</v>
      </c>
      <c r="L3398" s="53">
        <f t="shared" si="579"/>
        <v>30.854586625364004</v>
      </c>
      <c r="M3398" s="93">
        <f t="shared" si="580"/>
        <v>2.5398500724958639</v>
      </c>
      <c r="N3398" s="53">
        <f t="shared" si="581"/>
        <v>15.735839178935642</v>
      </c>
      <c r="O3398">
        <f t="shared" si="582"/>
        <v>0.67292773448592091</v>
      </c>
      <c r="P3398" s="53">
        <f t="shared" si="583"/>
        <v>10.218213752667999</v>
      </c>
      <c r="Q3398" s="53">
        <v>0.2</v>
      </c>
      <c r="R3398" s="53">
        <f t="shared" si="584"/>
        <v>6.1309304248063272</v>
      </c>
    </row>
    <row r="3399" spans="2:18" ht="15">
      <c r="B3399" s="84">
        <v>33702</v>
      </c>
      <c r="C3399" s="85">
        <v>0</v>
      </c>
      <c r="D3399" s="86">
        <v>18</v>
      </c>
      <c r="E3399" s="87">
        <v>7</v>
      </c>
      <c r="F3399" s="96">
        <f t="shared" si="575"/>
        <v>12.5</v>
      </c>
      <c r="G3399" s="96"/>
      <c r="H3399" s="74">
        <f t="shared" si="576"/>
        <v>99</v>
      </c>
      <c r="I3399" s="53">
        <f t="shared" si="574"/>
        <v>0.99742928758342975</v>
      </c>
      <c r="J3399" s="53">
        <f t="shared" si="577"/>
        <v>0.12632235344451542</v>
      </c>
      <c r="K3399" s="53">
        <f t="shared" si="578"/>
        <v>1.7043069579144707</v>
      </c>
      <c r="L3399" s="53">
        <f t="shared" si="579"/>
        <v>31.11456446305997</v>
      </c>
      <c r="M3399" s="93">
        <f t="shared" si="580"/>
        <v>2.9282096720849053</v>
      </c>
      <c r="N3399" s="53">
        <f t="shared" si="581"/>
        <v>17.543207092680294</v>
      </c>
      <c r="O3399">
        <f t="shared" si="582"/>
        <v>0.7135476731207917</v>
      </c>
      <c r="P3399" s="53">
        <f t="shared" si="583"/>
        <v>10.911278230138578</v>
      </c>
      <c r="Q3399" s="53">
        <v>0.2</v>
      </c>
      <c r="R3399" s="53">
        <f t="shared" si="584"/>
        <v>6.5860034585004668</v>
      </c>
    </row>
    <row r="3400" spans="2:18" ht="15">
      <c r="B3400" s="84">
        <v>33703</v>
      </c>
      <c r="C3400" s="85">
        <v>6.6</v>
      </c>
      <c r="D3400" s="86">
        <v>18</v>
      </c>
      <c r="E3400" s="87">
        <v>7</v>
      </c>
      <c r="F3400" s="96">
        <f t="shared" si="575"/>
        <v>12.5</v>
      </c>
      <c r="G3400" s="96"/>
      <c r="H3400" s="74">
        <f t="shared" si="576"/>
        <v>100</v>
      </c>
      <c r="I3400" s="53">
        <f t="shared" si="574"/>
        <v>0.99685683961156368</v>
      </c>
      <c r="J3400" s="53">
        <f t="shared" si="577"/>
        <v>0.13283213659038717</v>
      </c>
      <c r="K3400" s="53">
        <f t="shared" si="578"/>
        <v>1.7113117720582456</v>
      </c>
      <c r="L3400" s="53">
        <f t="shared" si="579"/>
        <v>31.37265193019261</v>
      </c>
      <c r="M3400" s="93">
        <f t="shared" si="580"/>
        <v>2.9524984330090351</v>
      </c>
      <c r="N3400" s="53">
        <f t="shared" si="581"/>
        <v>17.688723572247561</v>
      </c>
      <c r="O3400">
        <f t="shared" si="582"/>
        <v>0.7135476731207917</v>
      </c>
      <c r="P3400" s="53">
        <f t="shared" si="583"/>
        <v>10.911278230138578</v>
      </c>
      <c r="Q3400" s="53">
        <v>0.2</v>
      </c>
      <c r="R3400" s="53">
        <f t="shared" si="584"/>
        <v>6.6186632276782928</v>
      </c>
    </row>
    <row r="3401" spans="2:18" ht="15">
      <c r="B3401" s="84">
        <v>33704</v>
      </c>
      <c r="C3401" s="85">
        <v>0</v>
      </c>
      <c r="D3401" s="86">
        <v>23</v>
      </c>
      <c r="E3401" s="87">
        <v>4</v>
      </c>
      <c r="F3401" s="96">
        <f t="shared" si="575"/>
        <v>13.5</v>
      </c>
      <c r="G3401" s="96"/>
      <c r="H3401" s="74">
        <f t="shared" si="576"/>
        <v>101</v>
      </c>
      <c r="I3401" s="53">
        <f t="shared" si="574"/>
        <v>0.99628532175142503</v>
      </c>
      <c r="J3401" s="53">
        <f t="shared" si="577"/>
        <v>0.1393045162879965</v>
      </c>
      <c r="K3401" s="53">
        <f t="shared" si="578"/>
        <v>1.7182953342900864</v>
      </c>
      <c r="L3401" s="53">
        <f t="shared" si="579"/>
        <v>31.628781453279863</v>
      </c>
      <c r="M3401" s="93">
        <f t="shared" si="580"/>
        <v>4.0411323297460795</v>
      </c>
      <c r="N3401" s="53">
        <f t="shared" si="581"/>
        <v>23.437332550570677</v>
      </c>
      <c r="O3401">
        <f t="shared" si="582"/>
        <v>0.75629173150346363</v>
      </c>
      <c r="P3401" s="53">
        <f t="shared" si="583"/>
        <v>11.646017104401583</v>
      </c>
      <c r="Q3401" s="53">
        <v>0.2</v>
      </c>
      <c r="R3401" s="53">
        <f t="shared" si="584"/>
        <v>7.9650648453894766</v>
      </c>
    </row>
    <row r="3402" spans="2:18" ht="15">
      <c r="B3402" s="84">
        <v>33705</v>
      </c>
      <c r="C3402" s="85">
        <v>0</v>
      </c>
      <c r="D3402" s="86">
        <v>23</v>
      </c>
      <c r="E3402" s="87">
        <v>4</v>
      </c>
      <c r="F3402" s="96">
        <f t="shared" si="575"/>
        <v>13.5</v>
      </c>
      <c r="G3402" s="96"/>
      <c r="H3402" s="74">
        <f t="shared" si="576"/>
        <v>102</v>
      </c>
      <c r="I3402" s="53">
        <f t="shared" ref="I3402:I3465" si="585">1+0.0334*COS($I$7*H3402-0.0552)</f>
        <v>0.99571490312434352</v>
      </c>
      <c r="J3402" s="53">
        <f t="shared" si="577"/>
        <v>0.14573783503083854</v>
      </c>
      <c r="K3402" s="53">
        <f t="shared" si="578"/>
        <v>1.7252565290286555</v>
      </c>
      <c r="L3402" s="53">
        <f t="shared" si="579"/>
        <v>31.882886549630676</v>
      </c>
      <c r="M3402" s="93">
        <f t="shared" si="580"/>
        <v>4.0735987186752052</v>
      </c>
      <c r="N3402" s="53">
        <f t="shared" si="581"/>
        <v>23.625627684696095</v>
      </c>
      <c r="O3402">
        <f t="shared" si="582"/>
        <v>0.75629173150346363</v>
      </c>
      <c r="P3402" s="53">
        <f t="shared" si="583"/>
        <v>11.646017104401583</v>
      </c>
      <c r="Q3402" s="53">
        <v>0.2</v>
      </c>
      <c r="R3402" s="53">
        <f t="shared" si="584"/>
        <v>8.0075263416029898</v>
      </c>
    </row>
    <row r="3403" spans="2:18" ht="15">
      <c r="B3403" s="84">
        <v>33706</v>
      </c>
      <c r="C3403" s="85">
        <v>0</v>
      </c>
      <c r="D3403" s="86">
        <v>21</v>
      </c>
      <c r="E3403" s="87">
        <v>3</v>
      </c>
      <c r="F3403" s="96">
        <f t="shared" si="575"/>
        <v>12</v>
      </c>
      <c r="G3403" s="96"/>
      <c r="H3403" s="74">
        <f t="shared" si="576"/>
        <v>103</v>
      </c>
      <c r="I3403" s="53">
        <f t="shared" si="585"/>
        <v>0.99514575252636817</v>
      </c>
      <c r="J3403" s="53">
        <f t="shared" si="577"/>
        <v>0.15213043947803545</v>
      </c>
      <c r="K3403" s="53">
        <f t="shared" si="578"/>
        <v>1.7321942042801588</v>
      </c>
      <c r="L3403" s="53">
        <f t="shared" si="579"/>
        <v>32.134901820960117</v>
      </c>
      <c r="M3403" s="93">
        <f t="shared" si="580"/>
        <v>3.8047748968720003</v>
      </c>
      <c r="N3403" s="53">
        <f t="shared" si="581"/>
        <v>23.177263130172129</v>
      </c>
      <c r="O3403">
        <f t="shared" si="582"/>
        <v>0.69297786589913757</v>
      </c>
      <c r="P3403" s="53">
        <f t="shared" si="583"/>
        <v>10.559668732607534</v>
      </c>
      <c r="Q3403" s="53">
        <v>0.2</v>
      </c>
      <c r="R3403" s="53">
        <f t="shared" si="584"/>
        <v>7.8218538554254149</v>
      </c>
    </row>
    <row r="3404" spans="2:18" ht="15">
      <c r="B3404" s="84">
        <v>33707</v>
      </c>
      <c r="C3404" s="85">
        <v>0</v>
      </c>
      <c r="D3404" s="86">
        <v>14</v>
      </c>
      <c r="E3404" s="87">
        <v>6</v>
      </c>
      <c r="F3404" s="96">
        <f t="shared" si="575"/>
        <v>10</v>
      </c>
      <c r="G3404" s="96"/>
      <c r="H3404" s="74">
        <f t="shared" si="576"/>
        <v>104</v>
      </c>
      <c r="I3404" s="53">
        <f t="shared" si="585"/>
        <v>0.9945780383783176</v>
      </c>
      <c r="J3404" s="53">
        <f t="shared" si="577"/>
        <v>0.15848068045680108</v>
      </c>
      <c r="K3404" s="53">
        <f t="shared" si="578"/>
        <v>1.7391071699522611</v>
      </c>
      <c r="L3404" s="53">
        <f t="shared" si="579"/>
        <v>32.384762945779599</v>
      </c>
      <c r="M3404" s="93">
        <f t="shared" si="580"/>
        <v>2.3846793191855515</v>
      </c>
      <c r="N3404" s="53">
        <f t="shared" si="581"/>
        <v>15.57165013053412</v>
      </c>
      <c r="O3404">
        <f t="shared" si="582"/>
        <v>0.61578519545801924</v>
      </c>
      <c r="P3404" s="53">
        <f t="shared" si="583"/>
        <v>9.2522328593138266</v>
      </c>
      <c r="Q3404" s="53">
        <v>0.2</v>
      </c>
      <c r="R3404" s="53">
        <f t="shared" si="584"/>
        <v>6.0175431355152886</v>
      </c>
    </row>
    <row r="3405" spans="2:18" ht="15">
      <c r="B3405" s="84">
        <v>33708</v>
      </c>
      <c r="C3405" s="85">
        <v>1.8</v>
      </c>
      <c r="D3405" s="86">
        <v>19</v>
      </c>
      <c r="E3405" s="87">
        <v>2</v>
      </c>
      <c r="F3405" s="96">
        <f t="shared" si="575"/>
        <v>10.5</v>
      </c>
      <c r="G3405" s="96"/>
      <c r="H3405" s="74">
        <f t="shared" si="576"/>
        <v>105</v>
      </c>
      <c r="I3405" s="53">
        <f t="shared" si="585"/>
        <v>0.9940119286759419</v>
      </c>
      <c r="J3405" s="53">
        <f t="shared" si="577"/>
        <v>0.16478691298506745</v>
      </c>
      <c r="K3405" s="53">
        <f t="shared" si="578"/>
        <v>1.7459941962077394</v>
      </c>
      <c r="L3405" s="53">
        <f t="shared" si="579"/>
        <v>32.63240667063225</v>
      </c>
      <c r="M3405" s="93">
        <f t="shared" si="580"/>
        <v>3.5658204748494149</v>
      </c>
      <c r="N3405" s="53">
        <f t="shared" si="581"/>
        <v>22.872966118591609</v>
      </c>
      <c r="O3405">
        <f t="shared" si="582"/>
        <v>0.63434223095270703</v>
      </c>
      <c r="P3405" s="53">
        <f t="shared" si="583"/>
        <v>9.564744649762261</v>
      </c>
      <c r="Q3405" s="53">
        <v>0.2</v>
      </c>
      <c r="R3405" s="53">
        <f t="shared" si="584"/>
        <v>7.6653052808631372</v>
      </c>
    </row>
    <row r="3406" spans="2:18" ht="15">
      <c r="B3406" s="84">
        <v>33709</v>
      </c>
      <c r="C3406" s="85">
        <v>0</v>
      </c>
      <c r="D3406" s="86">
        <v>14</v>
      </c>
      <c r="E3406" s="87">
        <v>3</v>
      </c>
      <c r="F3406" s="96">
        <f t="shared" si="575"/>
        <v>8.5</v>
      </c>
      <c r="G3406" s="96"/>
      <c r="H3406" s="74">
        <f t="shared" si="576"/>
        <v>106</v>
      </c>
      <c r="I3406" s="53">
        <f t="shared" si="585"/>
        <v>0.99344759094020973</v>
      </c>
      <c r="J3406" s="53">
        <f t="shared" si="577"/>
        <v>0.17104749631521274</v>
      </c>
      <c r="K3406" s="53">
        <f t="shared" si="578"/>
        <v>1.7528540118617566</v>
      </c>
      <c r="L3406" s="53">
        <f t="shared" si="579"/>
        <v>32.877770800246196</v>
      </c>
      <c r="M3406" s="93">
        <f t="shared" si="580"/>
        <v>2.6856779168608096</v>
      </c>
      <c r="N3406" s="53">
        <f t="shared" si="581"/>
        <v>18.537349046912304</v>
      </c>
      <c r="O3406">
        <f t="shared" si="582"/>
        <v>0.56293085323359648</v>
      </c>
      <c r="P3406" s="53">
        <f t="shared" si="583"/>
        <v>8.3687143143084199</v>
      </c>
      <c r="Q3406" s="53">
        <v>0.2</v>
      </c>
      <c r="R3406" s="53">
        <f t="shared" si="584"/>
        <v>6.5882205476732816</v>
      </c>
    </row>
    <row r="3407" spans="2:18" ht="15">
      <c r="B3407" s="84">
        <v>33710</v>
      </c>
      <c r="C3407" s="85">
        <v>20.399999999999999</v>
      </c>
      <c r="D3407" s="86">
        <v>10</v>
      </c>
      <c r="E3407" s="87">
        <v>2</v>
      </c>
      <c r="F3407" s="96">
        <f t="shared" ref="F3407:F3470" si="586">0.5*(D3407+E3407)</f>
        <v>6</v>
      </c>
      <c r="G3407" s="96"/>
      <c r="H3407" s="74">
        <f t="shared" ref="H3407:H3470" si="587">B3407-DATE(YEAR(B3407),1,0)</f>
        <v>107</v>
      </c>
      <c r="I3407" s="53">
        <f t="shared" si="585"/>
        <v>0.99288519216773652</v>
      </c>
      <c r="J3407" s="53">
        <f t="shared" ref="J3407:J3470" si="588">ASIN(0.39785*SIN(4.869+$I$7*H3407+0.03345*SIN(6.224+$I$7*H3407)))</f>
        <v>0.17726079399979452</v>
      </c>
      <c r="K3407" s="53">
        <f t="shared" ref="K3407:K3470" si="589">ACOS(-TAN(J3407)*TAN($E$7*$I$8))</f>
        <v>1.7596853028269679</v>
      </c>
      <c r="L3407" s="53">
        <f t="shared" ref="L3407:L3470" si="590">117.5*I3407*((K3407*SIN($E$7*$I$8)*SIN(J3407)+COS($E$7*$I$8)*COS(J3407)*SIN(K3407))/PI())</f>
        <v>33.120794186681486</v>
      </c>
      <c r="M3407" s="93">
        <f t="shared" ref="M3407:M3470" si="591">0.0023*L3407/2.456*(0.5*(D3407+E3407)+17.8)*SQRT(D3407-E3407)</f>
        <v>2.0879599597706142</v>
      </c>
      <c r="N3407" s="53">
        <f t="shared" ref="N3407:N3470" si="592">0.17*L3407*SQRT(D3407-E3407)</f>
        <v>15.925557954026797</v>
      </c>
      <c r="O3407">
        <f t="shared" ref="O3407:O3470" si="593">5336/(F3407+273.15)^2*EXP(21.07-5336/(F3407+273.15))</f>
        <v>0.48362860546481151</v>
      </c>
      <c r="P3407" s="53">
        <f t="shared" ref="P3407:P3470" si="594">EXP(21.07-5336/(F3407+273.15))</f>
        <v>7.0627108084534136</v>
      </c>
      <c r="Q3407" s="53">
        <v>0.2</v>
      </c>
      <c r="R3407" s="53">
        <f t="shared" ref="R3407:R3470" si="595">(O3407*N3407*0.6+$L$8*6.43*(1+0.536*Q3407)*P3407*(1- G3407/100))/($O$7*(O3407+$L$8))</f>
        <v>5.8706303477496169</v>
      </c>
    </row>
    <row r="3408" spans="2:18" ht="15">
      <c r="B3408" s="84">
        <v>33711</v>
      </c>
      <c r="C3408" s="85">
        <v>0.4</v>
      </c>
      <c r="D3408" s="86">
        <v>17</v>
      </c>
      <c r="E3408" s="87">
        <v>2</v>
      </c>
      <c r="F3408" s="96">
        <f t="shared" si="586"/>
        <v>9.5</v>
      </c>
      <c r="G3408" s="96"/>
      <c r="H3408" s="74">
        <f t="shared" si="587"/>
        <v>108</v>
      </c>
      <c r="I3408" s="53">
        <f t="shared" si="585"/>
        <v>0.99232489878136709</v>
      </c>
      <c r="J3408" s="53">
        <f t="shared" si="588"/>
        <v>0.18342517398019959</v>
      </c>
      <c r="K3408" s="53">
        <f t="shared" si="589"/>
        <v>1.7664867106110842</v>
      </c>
      <c r="L3408" s="53">
        <f t="shared" si="590"/>
        <v>33.361416717549993</v>
      </c>
      <c r="M3408" s="93">
        <f t="shared" si="591"/>
        <v>3.3033320809658631</v>
      </c>
      <c r="N3408" s="53">
        <f t="shared" si="592"/>
        <v>21.965395930002664</v>
      </c>
      <c r="O3408">
        <f t="shared" si="593"/>
        <v>0.59770450458842328</v>
      </c>
      <c r="P3408" s="53">
        <f t="shared" si="594"/>
        <v>8.9488800645474278</v>
      </c>
      <c r="Q3408" s="53">
        <v>0.2</v>
      </c>
      <c r="R3408" s="53">
        <f t="shared" si="595"/>
        <v>7.4033184693036294</v>
      </c>
    </row>
    <row r="3409" spans="2:18" ht="15">
      <c r="B3409" s="84">
        <v>33712</v>
      </c>
      <c r="C3409" s="85">
        <v>0</v>
      </c>
      <c r="D3409" s="86">
        <v>21</v>
      </c>
      <c r="E3409" s="87">
        <v>2</v>
      </c>
      <c r="F3409" s="96">
        <f t="shared" si="586"/>
        <v>11.5</v>
      </c>
      <c r="G3409" s="96"/>
      <c r="H3409" s="74">
        <f t="shared" si="587"/>
        <v>109</v>
      </c>
      <c r="I3409" s="53">
        <f t="shared" si="585"/>
        <v>0.99176687658092877</v>
      </c>
      <c r="J3409" s="53">
        <f t="shared" si="588"/>
        <v>0.18953900869906945</v>
      </c>
      <c r="K3409" s="53">
        <f t="shared" si="589"/>
        <v>1.773256830871865</v>
      </c>
      <c r="L3409" s="53">
        <f t="shared" si="590"/>
        <v>33.599579303390037</v>
      </c>
      <c r="M3409" s="93">
        <f t="shared" si="591"/>
        <v>4.0186273352705513</v>
      </c>
      <c r="N3409" s="53">
        <f t="shared" si="592"/>
        <v>24.897719023922846</v>
      </c>
      <c r="O3409">
        <f t="shared" si="593"/>
        <v>0.67292773448592091</v>
      </c>
      <c r="P3409" s="53">
        <f t="shared" si="594"/>
        <v>10.218213752667999</v>
      </c>
      <c r="Q3409" s="53">
        <v>0.2</v>
      </c>
      <c r="R3409" s="53">
        <f t="shared" si="595"/>
        <v>8.1769091948922235</v>
      </c>
    </row>
    <row r="3410" spans="2:18" ht="15">
      <c r="B3410" s="84">
        <v>33713</v>
      </c>
      <c r="C3410" s="85">
        <v>0</v>
      </c>
      <c r="D3410" s="86">
        <v>25</v>
      </c>
      <c r="E3410" s="87">
        <v>3</v>
      </c>
      <c r="F3410" s="96">
        <f t="shared" si="586"/>
        <v>14</v>
      </c>
      <c r="G3410" s="96"/>
      <c r="H3410" s="74">
        <f t="shared" si="587"/>
        <v>110</v>
      </c>
      <c r="I3410" s="53">
        <f t="shared" si="585"/>
        <v>0.99121129069416836</v>
      </c>
      <c r="J3410" s="53">
        <f t="shared" si="588"/>
        <v>0.19560067523736388</v>
      </c>
      <c r="K3410" s="53">
        <f t="shared" si="589"/>
        <v>1.7799942120349357</v>
      </c>
      <c r="L3410" s="53">
        <f t="shared" si="590"/>
        <v>33.835223864280934</v>
      </c>
      <c r="M3410" s="93">
        <f t="shared" si="591"/>
        <v>4.7261444163998183</v>
      </c>
      <c r="N3410" s="53">
        <f t="shared" si="592"/>
        <v>26.979215432530108</v>
      </c>
      <c r="O3410">
        <f t="shared" si="593"/>
        <v>0.77848917725545741</v>
      </c>
      <c r="P3410" s="53">
        <f t="shared" si="594"/>
        <v>12.02968899466322</v>
      </c>
      <c r="Q3410" s="53">
        <v>0.2</v>
      </c>
      <c r="R3410" s="53">
        <f t="shared" si="595"/>
        <v>8.7929880084130989</v>
      </c>
    </row>
    <row r="3411" spans="2:18" ht="15">
      <c r="B3411" s="84">
        <v>33714</v>
      </c>
      <c r="C3411" s="85">
        <v>0</v>
      </c>
      <c r="D3411" s="86">
        <v>24</v>
      </c>
      <c r="E3411" s="87">
        <v>6</v>
      </c>
      <c r="F3411" s="96">
        <f t="shared" si="586"/>
        <v>15</v>
      </c>
      <c r="G3411" s="96"/>
      <c r="H3411" s="74">
        <f t="shared" si="587"/>
        <v>111</v>
      </c>
      <c r="I3411" s="53">
        <f t="shared" si="585"/>
        <v>0.99065830552788836</v>
      </c>
      <c r="J3411" s="53">
        <f t="shared" si="588"/>
        <v>0.20160855547686729</v>
      </c>
      <c r="K3411" s="53">
        <f t="shared" si="589"/>
        <v>1.7866973539801925</v>
      </c>
      <c r="L3411" s="53">
        <f t="shared" si="590"/>
        <v>34.068293315785375</v>
      </c>
      <c r="M3411" s="93">
        <f t="shared" si="591"/>
        <v>4.4397646352643605</v>
      </c>
      <c r="N3411" s="53">
        <f t="shared" si="592"/>
        <v>24.571719651585052</v>
      </c>
      <c r="O3411">
        <f t="shared" si="593"/>
        <v>0.8245943710158492</v>
      </c>
      <c r="P3411" s="53">
        <f t="shared" si="594"/>
        <v>12.831038046583151</v>
      </c>
      <c r="Q3411" s="53">
        <v>0.2</v>
      </c>
      <c r="R3411" s="53">
        <f t="shared" si="595"/>
        <v>8.3034592215891383</v>
      </c>
    </row>
    <row r="3412" spans="2:18" ht="15">
      <c r="B3412" s="84">
        <v>33715</v>
      </c>
      <c r="C3412" s="85">
        <v>0</v>
      </c>
      <c r="D3412" s="86">
        <v>20</v>
      </c>
      <c r="E3412" s="87">
        <v>5</v>
      </c>
      <c r="F3412" s="96">
        <f t="shared" si="586"/>
        <v>12.5</v>
      </c>
      <c r="G3412" s="96"/>
      <c r="H3412" s="74">
        <f t="shared" si="587"/>
        <v>112</v>
      </c>
      <c r="I3412" s="53">
        <f t="shared" si="585"/>
        <v>0.99010808471929601</v>
      </c>
      <c r="J3412" s="53">
        <f t="shared" si="588"/>
        <v>0.20756103628894179</v>
      </c>
      <c r="K3412" s="53">
        <f t="shared" si="589"/>
        <v>1.7933647068029879</v>
      </c>
      <c r="L3412" s="53">
        <f t="shared" si="590"/>
        <v>34.298731554310635</v>
      </c>
      <c r="M3412" s="93">
        <f t="shared" si="591"/>
        <v>3.7693441443074316</v>
      </c>
      <c r="N3412" s="53">
        <f t="shared" si="592"/>
        <v>22.582530738000269</v>
      </c>
      <c r="O3412">
        <f t="shared" si="593"/>
        <v>0.7135476731207917</v>
      </c>
      <c r="P3412" s="53">
        <f t="shared" si="594"/>
        <v>10.911278230138578</v>
      </c>
      <c r="Q3412" s="53">
        <v>0.2</v>
      </c>
      <c r="R3412" s="53">
        <f t="shared" si="595"/>
        <v>7.7170310064314149</v>
      </c>
    </row>
    <row r="3413" spans="2:18" ht="15">
      <c r="B3413" s="84">
        <v>33716</v>
      </c>
      <c r="C3413" s="85">
        <v>0</v>
      </c>
      <c r="D3413" s="86">
        <v>21</v>
      </c>
      <c r="E3413" s="87">
        <v>5</v>
      </c>
      <c r="F3413" s="96">
        <f t="shared" si="586"/>
        <v>13</v>
      </c>
      <c r="G3413" s="96"/>
      <c r="H3413" s="74">
        <f t="shared" si="587"/>
        <v>113</v>
      </c>
      <c r="I3413" s="53">
        <f t="shared" si="585"/>
        <v>0.98956079108758077</v>
      </c>
      <c r="J3413" s="53">
        <f t="shared" si="588"/>
        <v>0.21345650975027131</v>
      </c>
      <c r="K3413" s="53">
        <f t="shared" si="589"/>
        <v>1.7999946696566702</v>
      </c>
      <c r="L3413" s="53">
        <f t="shared" si="590"/>
        <v>34.526483441982286</v>
      </c>
      <c r="M3413" s="93">
        <f t="shared" si="591"/>
        <v>3.9834789691042753</v>
      </c>
      <c r="N3413" s="53">
        <f t="shared" si="592"/>
        <v>23.478008740547956</v>
      </c>
      <c r="O3413">
        <f t="shared" si="593"/>
        <v>0.73464846187074995</v>
      </c>
      <c r="P3413" s="53">
        <f t="shared" si="594"/>
        <v>11.273304901573978</v>
      </c>
      <c r="Q3413" s="53">
        <v>0.2</v>
      </c>
      <c r="R3413" s="53">
        <f t="shared" si="595"/>
        <v>7.9463585897515898</v>
      </c>
    </row>
    <row r="3414" spans="2:18" ht="15">
      <c r="B3414" s="84">
        <v>33717</v>
      </c>
      <c r="C3414" s="85">
        <v>0</v>
      </c>
      <c r="D3414" s="86">
        <v>18</v>
      </c>
      <c r="E3414" s="87">
        <v>10</v>
      </c>
      <c r="F3414" s="96">
        <f t="shared" si="586"/>
        <v>14</v>
      </c>
      <c r="G3414" s="96"/>
      <c r="H3414" s="74">
        <f t="shared" si="587"/>
        <v>114</v>
      </c>
      <c r="I3414" s="53">
        <f t="shared" si="585"/>
        <v>0.98901658658573355</v>
      </c>
      <c r="J3414" s="53">
        <f t="shared" si="588"/>
        <v>0.21929337338631621</v>
      </c>
      <c r="K3414" s="53">
        <f t="shared" si="589"/>
        <v>1.8065855896834622</v>
      </c>
      <c r="L3414" s="53">
        <f t="shared" si="590"/>
        <v>34.751494791126646</v>
      </c>
      <c r="M3414" s="93">
        <f t="shared" si="591"/>
        <v>2.9271506660569919</v>
      </c>
      <c r="N3414" s="53">
        <f t="shared" si="592"/>
        <v>16.709651983758757</v>
      </c>
      <c r="O3414">
        <f t="shared" si="593"/>
        <v>0.77848917725545741</v>
      </c>
      <c r="P3414" s="53">
        <f t="shared" si="594"/>
        <v>12.02968899466322</v>
      </c>
      <c r="Q3414" s="53">
        <v>0.2</v>
      </c>
      <c r="R3414" s="53">
        <f t="shared" si="595"/>
        <v>6.4719091772247017</v>
      </c>
    </row>
    <row r="3415" spans="2:18" ht="15">
      <c r="B3415" s="84">
        <v>33718</v>
      </c>
      <c r="C3415" s="85">
        <v>0.2</v>
      </c>
      <c r="D3415" s="86">
        <v>22</v>
      </c>
      <c r="E3415" s="87">
        <v>7</v>
      </c>
      <c r="F3415" s="96">
        <f t="shared" si="586"/>
        <v>14.5</v>
      </c>
      <c r="G3415" s="96"/>
      <c r="H3415" s="74">
        <f t="shared" si="587"/>
        <v>115</v>
      </c>
      <c r="I3415" s="53">
        <f t="shared" si="585"/>
        <v>0.98847563225262169</v>
      </c>
      <c r="J3415" s="53">
        <f t="shared" si="588"/>
        <v>0.22507003044315249</v>
      </c>
      <c r="K3415" s="53">
        <f t="shared" si="589"/>
        <v>1.8131357610410594</v>
      </c>
      <c r="L3415" s="53">
        <f t="shared" si="590"/>
        <v>34.973712348461028</v>
      </c>
      <c r="M3415" s="93">
        <f t="shared" si="591"/>
        <v>4.0972207089399904</v>
      </c>
      <c r="N3415" s="53">
        <f t="shared" si="592"/>
        <v>23.026942931708504</v>
      </c>
      <c r="O3415">
        <f t="shared" si="593"/>
        <v>0.80125269250101316</v>
      </c>
      <c r="P3415" s="53">
        <f t="shared" si="594"/>
        <v>12.424600625459268</v>
      </c>
      <c r="Q3415" s="53">
        <v>0.2</v>
      </c>
      <c r="R3415" s="53">
        <f t="shared" si="595"/>
        <v>7.9264713532241018</v>
      </c>
    </row>
    <row r="3416" spans="2:18" ht="15">
      <c r="B3416" s="84">
        <v>33719</v>
      </c>
      <c r="C3416" s="85">
        <v>0</v>
      </c>
      <c r="D3416" s="86">
        <v>24</v>
      </c>
      <c r="E3416" s="87">
        <v>10</v>
      </c>
      <c r="F3416" s="96">
        <f t="shared" si="586"/>
        <v>17</v>
      </c>
      <c r="G3416" s="96"/>
      <c r="H3416" s="74">
        <f t="shared" si="587"/>
        <v>116</v>
      </c>
      <c r="I3416" s="53">
        <f t="shared" si="585"/>
        <v>0.98793808816533546</v>
      </c>
      <c r="J3416" s="53">
        <f t="shared" si="588"/>
        <v>0.2307848901883201</v>
      </c>
      <c r="K3416" s="53">
        <f t="shared" si="589"/>
        <v>1.8196434240327124</v>
      </c>
      <c r="L3416" s="53">
        <f t="shared" si="590"/>
        <v>35.193083779092866</v>
      </c>
      <c r="M3416" s="93">
        <f t="shared" si="591"/>
        <v>4.2914104923889154</v>
      </c>
      <c r="N3416" s="53">
        <f t="shared" si="592"/>
        <v>22.385678520517491</v>
      </c>
      <c r="O3416">
        <f t="shared" si="593"/>
        <v>0.92399173474224472</v>
      </c>
      <c r="P3416" s="53">
        <f t="shared" si="594"/>
        <v>14.577982189385189</v>
      </c>
      <c r="Q3416" s="53">
        <v>0.2</v>
      </c>
      <c r="R3416" s="53">
        <f t="shared" si="595"/>
        <v>7.907399434776865</v>
      </c>
    </row>
    <row r="3417" spans="2:18" ht="15">
      <c r="B3417" s="84">
        <v>33720</v>
      </c>
      <c r="C3417" s="85">
        <v>0</v>
      </c>
      <c r="D3417" s="86">
        <v>27</v>
      </c>
      <c r="E3417" s="87">
        <v>12</v>
      </c>
      <c r="F3417" s="96">
        <f t="shared" si="586"/>
        <v>19.5</v>
      </c>
      <c r="G3417" s="96"/>
      <c r="H3417" s="74">
        <f t="shared" si="587"/>
        <v>117</v>
      </c>
      <c r="I3417" s="53">
        <f t="shared" si="585"/>
        <v>0.98740411339181866</v>
      </c>
      <c r="J3417" s="53">
        <f t="shared" si="588"/>
        <v>0.2364363682412613</v>
      </c>
      <c r="K3417" s="53">
        <f t="shared" si="589"/>
        <v>1.8261067643489397</v>
      </c>
      <c r="L3417" s="53">
        <f t="shared" si="590"/>
        <v>35.409557650431303</v>
      </c>
      <c r="M3417" s="93">
        <f t="shared" si="591"/>
        <v>4.7904293147025223</v>
      </c>
      <c r="N3417" s="53">
        <f t="shared" si="592"/>
        <v>23.313906603037619</v>
      </c>
      <c r="O3417">
        <f t="shared" si="593"/>
        <v>1.0627844323448907</v>
      </c>
      <c r="P3417" s="53">
        <f t="shared" si="594"/>
        <v>17.057933627510408</v>
      </c>
      <c r="Q3417" s="53">
        <v>0.2</v>
      </c>
      <c r="R3417" s="53">
        <f t="shared" si="595"/>
        <v>8.2387368708824908</v>
      </c>
    </row>
    <row r="3418" spans="2:18" ht="15">
      <c r="B3418" s="84">
        <v>33721</v>
      </c>
      <c r="C3418" s="85">
        <v>0</v>
      </c>
      <c r="D3418" s="86">
        <v>26</v>
      </c>
      <c r="E3418" s="87">
        <v>14</v>
      </c>
      <c r="F3418" s="96">
        <f t="shared" si="586"/>
        <v>20</v>
      </c>
      <c r="G3418" s="96"/>
      <c r="H3418" s="74">
        <f t="shared" si="587"/>
        <v>118</v>
      </c>
      <c r="I3418" s="53">
        <f t="shared" si="585"/>
        <v>0.98687386594379756</v>
      </c>
      <c r="J3418" s="53">
        <f t="shared" si="588"/>
        <v>0.24202288693386306</v>
      </c>
      <c r="K3418" s="53">
        <f t="shared" si="589"/>
        <v>1.8325239124293682</v>
      </c>
      <c r="L3418" s="53">
        <f t="shared" si="590"/>
        <v>35.623083416116273</v>
      </c>
      <c r="M3418" s="93">
        <f t="shared" si="591"/>
        <v>4.3683095319927672</v>
      </c>
      <c r="N3418" s="53">
        <f t="shared" si="592"/>
        <v>20.978336735652409</v>
      </c>
      <c r="O3418">
        <f t="shared" si="593"/>
        <v>1.0926186229103982</v>
      </c>
      <c r="P3418" s="53">
        <f t="shared" si="594"/>
        <v>17.596754482591379</v>
      </c>
      <c r="Q3418" s="53">
        <v>0.2</v>
      </c>
      <c r="R3418" s="53">
        <f t="shared" si="595"/>
        <v>7.7216801065175407</v>
      </c>
    </row>
    <row r="3419" spans="2:18" ht="15">
      <c r="B3419" s="84">
        <v>33722</v>
      </c>
      <c r="C3419" s="85">
        <v>0</v>
      </c>
      <c r="D3419" s="86">
        <v>21</v>
      </c>
      <c r="E3419" s="87">
        <v>12</v>
      </c>
      <c r="F3419" s="96">
        <f t="shared" si="586"/>
        <v>16.5</v>
      </c>
      <c r="G3419" s="96"/>
      <c r="H3419" s="74">
        <f t="shared" si="587"/>
        <v>119</v>
      </c>
      <c r="I3419" s="53">
        <f t="shared" si="585"/>
        <v>0.98634750273002292</v>
      </c>
      <c r="J3419" s="53">
        <f t="shared" si="588"/>
        <v>0.24754287570157374</v>
      </c>
      <c r="K3419" s="53">
        <f t="shared" si="589"/>
        <v>1.8388929429535461</v>
      </c>
      <c r="L3419" s="53">
        <f t="shared" si="590"/>
        <v>35.833611400072293</v>
      </c>
      <c r="M3419" s="93">
        <f t="shared" si="591"/>
        <v>3.4530703624002888</v>
      </c>
      <c r="N3419" s="53">
        <f t="shared" si="592"/>
        <v>18.275141814036871</v>
      </c>
      <c r="O3419">
        <f t="shared" si="593"/>
        <v>0.89821237770744478</v>
      </c>
      <c r="P3419" s="53">
        <f t="shared" si="594"/>
        <v>14.122457624351155</v>
      </c>
      <c r="Q3419" s="53">
        <v>0.2</v>
      </c>
      <c r="R3419" s="53">
        <f t="shared" si="595"/>
        <v>6.9442371913150787</v>
      </c>
    </row>
    <row r="3420" spans="2:18" ht="15">
      <c r="B3420" s="84">
        <v>33723</v>
      </c>
      <c r="C3420" s="85">
        <v>21</v>
      </c>
      <c r="D3420" s="86">
        <v>13</v>
      </c>
      <c r="E3420" s="87">
        <v>6</v>
      </c>
      <c r="F3420" s="96">
        <f t="shared" si="586"/>
        <v>9.5</v>
      </c>
      <c r="G3420" s="96"/>
      <c r="H3420" s="74">
        <f t="shared" si="587"/>
        <v>120</v>
      </c>
      <c r="I3420" s="53">
        <f t="shared" si="585"/>
        <v>0.98582517950983806</v>
      </c>
      <c r="J3420" s="53">
        <f t="shared" si="588"/>
        <v>0.25299477150548283</v>
      </c>
      <c r="K3420" s="53">
        <f t="shared" si="589"/>
        <v>1.8452118744698753</v>
      </c>
      <c r="L3420" s="53">
        <f t="shared" si="590"/>
        <v>36.041092780795132</v>
      </c>
      <c r="M3420" s="93">
        <f t="shared" si="591"/>
        <v>2.4378618496213993</v>
      </c>
      <c r="N3420" s="53">
        <f t="shared" si="592"/>
        <v>16.210480641088179</v>
      </c>
      <c r="O3420">
        <f t="shared" si="593"/>
        <v>0.59770450458842328</v>
      </c>
      <c r="P3420" s="53">
        <f t="shared" si="594"/>
        <v>8.9488800645474278</v>
      </c>
      <c r="Q3420" s="53">
        <v>0.2</v>
      </c>
      <c r="R3420" s="53">
        <f t="shared" si="595"/>
        <v>6.1322620119265059</v>
      </c>
    </row>
    <row r="3421" spans="2:18" ht="15">
      <c r="B3421" s="84">
        <v>33724</v>
      </c>
      <c r="C3421" s="85">
        <v>17.600000000000001</v>
      </c>
      <c r="D3421" s="86">
        <v>20</v>
      </c>
      <c r="E3421" s="87">
        <v>6</v>
      </c>
      <c r="F3421" s="96">
        <f t="shared" si="586"/>
        <v>13</v>
      </c>
      <c r="G3421" s="96"/>
      <c r="H3421" s="74">
        <f t="shared" si="587"/>
        <v>121</v>
      </c>
      <c r="I3421" s="53">
        <f t="shared" si="585"/>
        <v>0.98530705084708703</v>
      </c>
      <c r="J3421" s="53">
        <f t="shared" si="588"/>
        <v>0.25837701928569073</v>
      </c>
      <c r="K3421" s="53">
        <f t="shared" si="589"/>
        <v>1.8514786691720928</v>
      </c>
      <c r="L3421" s="53">
        <f t="shared" si="590"/>
        <v>36.245479575980454</v>
      </c>
      <c r="M3421" s="93">
        <f t="shared" si="591"/>
        <v>3.9117226821066775</v>
      </c>
      <c r="N3421" s="53">
        <f t="shared" si="592"/>
        <v>23.055088286747321</v>
      </c>
      <c r="O3421">
        <f t="shared" si="593"/>
        <v>0.73464846187074995</v>
      </c>
      <c r="P3421" s="53">
        <f t="shared" si="594"/>
        <v>11.273304901573978</v>
      </c>
      <c r="Q3421" s="53">
        <v>0.2</v>
      </c>
      <c r="R3421" s="53">
        <f t="shared" si="595"/>
        <v>7.8512098837499567</v>
      </c>
    </row>
    <row r="3422" spans="2:18" ht="15">
      <c r="B3422" s="84">
        <v>33725</v>
      </c>
      <c r="C3422" s="85">
        <v>0.2</v>
      </c>
      <c r="D3422" s="86">
        <v>21</v>
      </c>
      <c r="E3422" s="87">
        <v>9</v>
      </c>
      <c r="F3422" s="96">
        <f t="shared" si="586"/>
        <v>15</v>
      </c>
      <c r="G3422" s="96"/>
      <c r="H3422" s="74">
        <f t="shared" si="587"/>
        <v>122</v>
      </c>
      <c r="I3422" s="53">
        <f t="shared" si="585"/>
        <v>0.98479327006437722</v>
      </c>
      <c r="J3422" s="53">
        <f t="shared" si="588"/>
        <v>0.26368807244622355</v>
      </c>
      <c r="K3422" s="53">
        <f t="shared" si="589"/>
        <v>1.8576912328329742</v>
      </c>
      <c r="L3422" s="53">
        <f t="shared" si="590"/>
        <v>36.446724627604532</v>
      </c>
      <c r="M3422" s="93">
        <f t="shared" si="591"/>
        <v>3.8781307382076466</v>
      </c>
      <c r="N3422" s="53">
        <f t="shared" si="592"/>
        <v>21.463376800324195</v>
      </c>
      <c r="O3422">
        <f t="shared" si="593"/>
        <v>0.8245943710158492</v>
      </c>
      <c r="P3422" s="53">
        <f t="shared" si="594"/>
        <v>12.831038046583151</v>
      </c>
      <c r="Q3422" s="53">
        <v>0.2</v>
      </c>
      <c r="R3422" s="53">
        <f t="shared" si="595"/>
        <v>7.5978842743113004</v>
      </c>
    </row>
    <row r="3423" spans="2:18" ht="15">
      <c r="B3423" s="84">
        <v>33726</v>
      </c>
      <c r="C3423" s="85">
        <v>0.2</v>
      </c>
      <c r="D3423" s="86">
        <v>18</v>
      </c>
      <c r="E3423" s="87">
        <v>10</v>
      </c>
      <c r="F3423" s="96">
        <f t="shared" si="586"/>
        <v>14</v>
      </c>
      <c r="G3423" s="96"/>
      <c r="H3423" s="74">
        <f t="shared" si="587"/>
        <v>123</v>
      </c>
      <c r="I3423" s="53">
        <f t="shared" si="585"/>
        <v>0.98428398919770821</v>
      </c>
      <c r="J3423" s="53">
        <f t="shared" si="588"/>
        <v>0.26892639337166119</v>
      </c>
      <c r="K3423" s="53">
        <f t="shared" si="589"/>
        <v>1.863847414905129</v>
      </c>
      <c r="L3423" s="53">
        <f t="shared" si="590"/>
        <v>36.64478158756696</v>
      </c>
      <c r="M3423" s="93">
        <f t="shared" si="591"/>
        <v>3.0866239704586271</v>
      </c>
      <c r="N3423" s="53">
        <f t="shared" si="592"/>
        <v>17.620006017854607</v>
      </c>
      <c r="O3423">
        <f t="shared" si="593"/>
        <v>0.77848917725545741</v>
      </c>
      <c r="P3423" s="53">
        <f t="shared" si="594"/>
        <v>12.02968899466322</v>
      </c>
      <c r="Q3423" s="53">
        <v>0.2</v>
      </c>
      <c r="R3423" s="53">
        <f t="shared" si="595"/>
        <v>6.6776631499195815</v>
      </c>
    </row>
    <row r="3424" spans="2:18" ht="15">
      <c r="B3424" s="84">
        <v>33727</v>
      </c>
      <c r="C3424" s="85">
        <v>0</v>
      </c>
      <c r="D3424" s="86">
        <v>26</v>
      </c>
      <c r="E3424" s="87">
        <v>7</v>
      </c>
      <c r="F3424" s="96">
        <f t="shared" si="586"/>
        <v>16.5</v>
      </c>
      <c r="G3424" s="96"/>
      <c r="H3424" s="74">
        <f t="shared" si="587"/>
        <v>124</v>
      </c>
      <c r="I3424" s="53">
        <f t="shared" si="585"/>
        <v>0.98377935895148183</v>
      </c>
      <c r="J3424" s="53">
        <f t="shared" si="588"/>
        <v>0.27409045397556114</v>
      </c>
      <c r="K3424" s="53">
        <f t="shared" si="589"/>
        <v>1.8699450087988925</v>
      </c>
      <c r="L3424" s="53">
        <f t="shared" si="590"/>
        <v>36.839604904004887</v>
      </c>
      <c r="M3424" s="93">
        <f t="shared" si="591"/>
        <v>5.1580477460043479</v>
      </c>
      <c r="N3424" s="53">
        <f t="shared" si="592"/>
        <v>27.298619532408864</v>
      </c>
      <c r="O3424">
        <f t="shared" si="593"/>
        <v>0.89821237770744478</v>
      </c>
      <c r="P3424" s="53">
        <f t="shared" si="594"/>
        <v>14.122457624351155</v>
      </c>
      <c r="Q3424" s="53">
        <v>0.2</v>
      </c>
      <c r="R3424" s="53">
        <f t="shared" si="595"/>
        <v>9.0048590405670108</v>
      </c>
    </row>
    <row r="3425" spans="2:18" ht="15">
      <c r="B3425" s="84">
        <v>33728</v>
      </c>
      <c r="C3425" s="85">
        <v>0</v>
      </c>
      <c r="D3425" s="86">
        <v>24</v>
      </c>
      <c r="E3425" s="87">
        <v>12</v>
      </c>
      <c r="F3425" s="96">
        <f t="shared" si="586"/>
        <v>18</v>
      </c>
      <c r="G3425" s="96"/>
      <c r="H3425" s="74">
        <f t="shared" si="587"/>
        <v>125</v>
      </c>
      <c r="I3425" s="53">
        <f t="shared" si="585"/>
        <v>0.98327952865390666</v>
      </c>
      <c r="J3425" s="53">
        <f t="shared" si="588"/>
        <v>0.27917873628067436</v>
      </c>
      <c r="K3425" s="53">
        <f t="shared" si="589"/>
        <v>1.875981752347422</v>
      </c>
      <c r="L3425" s="53">
        <f t="shared" si="590"/>
        <v>37.031149808387767</v>
      </c>
      <c r="M3425" s="93">
        <f t="shared" si="591"/>
        <v>4.3007115989608238</v>
      </c>
      <c r="N3425" s="53">
        <f t="shared" si="592"/>
        <v>21.807543196479514</v>
      </c>
      <c r="O3425">
        <f t="shared" si="593"/>
        <v>0.97748894673792364</v>
      </c>
      <c r="P3425" s="53">
        <f t="shared" si="594"/>
        <v>15.528504174899853</v>
      </c>
      <c r="Q3425" s="53">
        <v>0.2</v>
      </c>
      <c r="R3425" s="53">
        <f t="shared" si="595"/>
        <v>7.8225144058075795</v>
      </c>
    </row>
    <row r="3426" spans="2:18" ht="15">
      <c r="B3426" s="84">
        <v>33729</v>
      </c>
      <c r="C3426" s="85">
        <v>13.2</v>
      </c>
      <c r="D3426" s="86">
        <v>26</v>
      </c>
      <c r="E3426" s="87">
        <v>11</v>
      </c>
      <c r="F3426" s="96">
        <f t="shared" si="586"/>
        <v>18.5</v>
      </c>
      <c r="G3426" s="96"/>
      <c r="H3426" s="74">
        <f t="shared" si="587"/>
        <v>126</v>
      </c>
      <c r="I3426" s="53">
        <f t="shared" si="585"/>
        <v>0.98278464621280937</v>
      </c>
      <c r="J3426" s="53">
        <f t="shared" si="588"/>
        <v>0.28418973303085449</v>
      </c>
      <c r="K3426" s="53">
        <f t="shared" si="589"/>
        <v>1.8819553284691202</v>
      </c>
      <c r="L3426" s="53">
        <f t="shared" si="590"/>
        <v>37.219372303500279</v>
      </c>
      <c r="M3426" s="93">
        <f t="shared" si="591"/>
        <v>4.9002786069773041</v>
      </c>
      <c r="N3426" s="53">
        <f t="shared" si="592"/>
        <v>24.505501544917529</v>
      </c>
      <c r="O3426">
        <f t="shared" si="593"/>
        <v>1.0052337064307559</v>
      </c>
      <c r="P3426" s="53">
        <f t="shared" si="594"/>
        <v>16.024156693524468</v>
      </c>
      <c r="Q3426" s="53">
        <v>0.2</v>
      </c>
      <c r="R3426" s="53">
        <f t="shared" si="595"/>
        <v>8.466273776718527</v>
      </c>
    </row>
    <row r="3427" spans="2:18" ht="15">
      <c r="B3427" s="84">
        <v>33730</v>
      </c>
      <c r="C3427" s="85">
        <v>0</v>
      </c>
      <c r="D3427" s="86">
        <v>26</v>
      </c>
      <c r="E3427" s="87">
        <v>11</v>
      </c>
      <c r="F3427" s="96">
        <f t="shared" si="586"/>
        <v>18.5</v>
      </c>
      <c r="G3427" s="96"/>
      <c r="H3427" s="74">
        <f t="shared" si="587"/>
        <v>127</v>
      </c>
      <c r="I3427" s="53">
        <f t="shared" si="585"/>
        <v>0.98229485807186612</v>
      </c>
      <c r="J3427" s="53">
        <f t="shared" si="588"/>
        <v>0.28912194833444604</v>
      </c>
      <c r="K3427" s="53">
        <f t="shared" si="589"/>
        <v>1.8878633660374464</v>
      </c>
      <c r="L3427" s="53">
        <f t="shared" si="590"/>
        <v>37.404229152418324</v>
      </c>
      <c r="M3427" s="93">
        <f t="shared" si="591"/>
        <v>4.9246167407512891</v>
      </c>
      <c r="N3427" s="53">
        <f t="shared" si="592"/>
        <v>24.627212619457165</v>
      </c>
      <c r="O3427">
        <f t="shared" si="593"/>
        <v>1.0052337064307559</v>
      </c>
      <c r="P3427" s="53">
        <f t="shared" si="594"/>
        <v>16.024156693524468</v>
      </c>
      <c r="Q3427" s="53">
        <v>0.2</v>
      </c>
      <c r="R3427" s="53">
        <f t="shared" si="595"/>
        <v>8.4942692403018736</v>
      </c>
    </row>
    <row r="3428" spans="2:18" ht="15">
      <c r="B3428" s="84">
        <v>33731</v>
      </c>
      <c r="C3428" s="85">
        <v>0</v>
      </c>
      <c r="D3428" s="86">
        <v>27</v>
      </c>
      <c r="E3428" s="87">
        <v>8</v>
      </c>
      <c r="F3428" s="96">
        <f t="shared" si="586"/>
        <v>17.5</v>
      </c>
      <c r="G3428" s="96"/>
      <c r="H3428" s="74">
        <f t="shared" si="587"/>
        <v>128</v>
      </c>
      <c r="I3428" s="53">
        <f t="shared" si="585"/>
        <v>0.98181030916726786</v>
      </c>
      <c r="J3428" s="53">
        <f t="shared" si="588"/>
        <v>0.29397389833885346</v>
      </c>
      <c r="K3428" s="53">
        <f t="shared" si="589"/>
        <v>1.8937034409680653</v>
      </c>
      <c r="L3428" s="53">
        <f t="shared" si="590"/>
        <v>37.585677868581648</v>
      </c>
      <c r="M3428" s="93">
        <f t="shared" si="591"/>
        <v>5.4159340425238023</v>
      </c>
      <c r="N3428" s="53">
        <f t="shared" si="592"/>
        <v>27.85146916411551</v>
      </c>
      <c r="O3428">
        <f t="shared" si="593"/>
        <v>0.95041280970568121</v>
      </c>
      <c r="P3428" s="53">
        <f t="shared" si="594"/>
        <v>15.046556310891852</v>
      </c>
      <c r="Q3428" s="53">
        <v>0.2</v>
      </c>
      <c r="R3428" s="53">
        <f t="shared" si="595"/>
        <v>9.1843348619648282</v>
      </c>
    </row>
    <row r="3429" spans="2:18" ht="15">
      <c r="B3429" s="84">
        <v>33732</v>
      </c>
      <c r="C3429" s="85">
        <v>0</v>
      </c>
      <c r="D3429" s="86">
        <v>26</v>
      </c>
      <c r="E3429" s="87">
        <v>9</v>
      </c>
      <c r="F3429" s="96">
        <f t="shared" si="586"/>
        <v>17.5</v>
      </c>
      <c r="G3429" s="96"/>
      <c r="H3429" s="74">
        <f t="shared" si="587"/>
        <v>129</v>
      </c>
      <c r="I3429" s="53">
        <f t="shared" si="585"/>
        <v>0.98133114288483081</v>
      </c>
      <c r="J3429" s="53">
        <f t="shared" si="588"/>
        <v>0.29874411193586303</v>
      </c>
      <c r="K3429" s="53">
        <f t="shared" si="589"/>
        <v>1.8994730775330462</v>
      </c>
      <c r="L3429" s="53">
        <f t="shared" si="590"/>
        <v>37.763676707062153</v>
      </c>
      <c r="M3429" s="93">
        <f t="shared" si="591"/>
        <v>5.1472221283235715</v>
      </c>
      <c r="N3429" s="53">
        <f t="shared" si="592"/>
        <v>26.469616738732082</v>
      </c>
      <c r="O3429">
        <f t="shared" si="593"/>
        <v>0.95041280970568121</v>
      </c>
      <c r="P3429" s="53">
        <f t="shared" si="594"/>
        <v>15.046556310891852</v>
      </c>
      <c r="Q3429" s="53">
        <v>0.2</v>
      </c>
      <c r="R3429" s="53">
        <f t="shared" si="595"/>
        <v>8.8675972830276315</v>
      </c>
    </row>
    <row r="3430" spans="2:18" ht="15">
      <c r="B3430" s="84">
        <v>33733</v>
      </c>
      <c r="C3430" s="85">
        <v>0</v>
      </c>
      <c r="D3430" s="86">
        <v>26</v>
      </c>
      <c r="E3430" s="87">
        <v>11</v>
      </c>
      <c r="F3430" s="96">
        <f t="shared" si="586"/>
        <v>18.5</v>
      </c>
      <c r="G3430" s="96"/>
      <c r="H3430" s="74">
        <f t="shared" si="587"/>
        <v>130</v>
      </c>
      <c r="I3430" s="53">
        <f t="shared" si="585"/>
        <v>0.9808575010175673</v>
      </c>
      <c r="J3430" s="53">
        <f t="shared" si="588"/>
        <v>0.3034311314971781</v>
      </c>
      <c r="K3430" s="53">
        <f t="shared" si="589"/>
        <v>1.9051697499115063</v>
      </c>
      <c r="L3430" s="53">
        <f t="shared" si="590"/>
        <v>37.938184657123458</v>
      </c>
      <c r="M3430" s="93">
        <f t="shared" si="591"/>
        <v>4.9949169789027614</v>
      </c>
      <c r="N3430" s="53">
        <f t="shared" si="592"/>
        <v>24.978772751604755</v>
      </c>
      <c r="O3430">
        <f t="shared" si="593"/>
        <v>1.0052337064307559</v>
      </c>
      <c r="P3430" s="53">
        <f t="shared" si="594"/>
        <v>16.024156693524468</v>
      </c>
      <c r="Q3430" s="53">
        <v>0.2</v>
      </c>
      <c r="R3430" s="53">
        <f t="shared" si="595"/>
        <v>8.5751336062942141</v>
      </c>
    </row>
    <row r="3431" spans="2:18" ht="15">
      <c r="B3431" s="84">
        <v>33734</v>
      </c>
      <c r="C3431" s="85">
        <v>0</v>
      </c>
      <c r="D3431" s="86">
        <v>26</v>
      </c>
      <c r="E3431" s="87">
        <v>13</v>
      </c>
      <c r="F3431" s="96">
        <f t="shared" si="586"/>
        <v>19.5</v>
      </c>
      <c r="G3431" s="96"/>
      <c r="H3431" s="74">
        <f t="shared" si="587"/>
        <v>131</v>
      </c>
      <c r="I3431" s="53">
        <f t="shared" si="585"/>
        <v>0.98038952372372579</v>
      </c>
      <c r="J3431" s="53">
        <f t="shared" si="588"/>
        <v>0.3080335136395152</v>
      </c>
      <c r="K3431" s="53">
        <f t="shared" si="589"/>
        <v>1.9107908839856864</v>
      </c>
      <c r="L3431" s="53">
        <f t="shared" si="590"/>
        <v>38.109161436162658</v>
      </c>
      <c r="M3431" s="93">
        <f t="shared" si="591"/>
        <v>4.7996478465386101</v>
      </c>
      <c r="N3431" s="53">
        <f t="shared" si="592"/>
        <v>23.358771055913291</v>
      </c>
      <c r="O3431">
        <f t="shared" si="593"/>
        <v>1.0627844323448907</v>
      </c>
      <c r="P3431" s="53">
        <f t="shared" si="594"/>
        <v>17.057933627510408</v>
      </c>
      <c r="Q3431" s="53">
        <v>0.2</v>
      </c>
      <c r="R3431" s="53">
        <f t="shared" si="595"/>
        <v>8.2490904720420968</v>
      </c>
    </row>
    <row r="3432" spans="2:18" ht="15">
      <c r="B3432" s="84">
        <v>33735</v>
      </c>
      <c r="C3432" s="85">
        <v>0</v>
      </c>
      <c r="D3432" s="86">
        <v>25</v>
      </c>
      <c r="E3432" s="87">
        <v>14</v>
      </c>
      <c r="F3432" s="96">
        <f t="shared" si="586"/>
        <v>19.5</v>
      </c>
      <c r="G3432" s="96"/>
      <c r="H3432" s="74">
        <f t="shared" si="587"/>
        <v>132</v>
      </c>
      <c r="I3432" s="53">
        <f t="shared" si="585"/>
        <v>0.97992734948531668</v>
      </c>
      <c r="J3432" s="53">
        <f t="shared" si="588"/>
        <v>0.31254983001847564</v>
      </c>
      <c r="K3432" s="53">
        <f t="shared" si="589"/>
        <v>1.9163338593908965</v>
      </c>
      <c r="L3432" s="53">
        <f t="shared" si="590"/>
        <v>38.276567485119223</v>
      </c>
      <c r="M3432" s="93">
        <f t="shared" si="591"/>
        <v>4.4344282540250379</v>
      </c>
      <c r="N3432" s="53">
        <f t="shared" si="592"/>
        <v>21.581332143845838</v>
      </c>
      <c r="O3432">
        <f t="shared" si="593"/>
        <v>1.0627844323448907</v>
      </c>
      <c r="P3432" s="53">
        <f t="shared" si="594"/>
        <v>17.057933627510408</v>
      </c>
      <c r="Q3432" s="53">
        <v>0.2</v>
      </c>
      <c r="R3432" s="53">
        <f t="shared" si="595"/>
        <v>7.8389017279130346</v>
      </c>
    </row>
    <row r="3433" spans="2:18" ht="15">
      <c r="B3433" s="84">
        <v>33736</v>
      </c>
      <c r="C3433" s="85">
        <v>0</v>
      </c>
      <c r="D3433" s="86">
        <v>26</v>
      </c>
      <c r="E3433" s="87">
        <v>9</v>
      </c>
      <c r="F3433" s="96">
        <f t="shared" si="586"/>
        <v>17.5</v>
      </c>
      <c r="G3433" s="96"/>
      <c r="H3433" s="74">
        <f t="shared" si="587"/>
        <v>133</v>
      </c>
      <c r="I3433" s="53">
        <f t="shared" si="585"/>
        <v>0.9794711150671328</v>
      </c>
      <c r="J3433" s="53">
        <f t="shared" si="588"/>
        <v>0.31697866815027703</v>
      </c>
      <c r="K3433" s="53">
        <f t="shared" si="589"/>
        <v>1.9217960118271209</v>
      </c>
      <c r="L3433" s="53">
        <f t="shared" si="590"/>
        <v>38.440363965429789</v>
      </c>
      <c r="M3433" s="93">
        <f t="shared" si="591"/>
        <v>5.2394551928432964</v>
      </c>
      <c r="N3433" s="53">
        <f t="shared" si="592"/>
        <v>26.943925755831177</v>
      </c>
      <c r="O3433">
        <f t="shared" si="593"/>
        <v>0.95041280970568121</v>
      </c>
      <c r="P3433" s="53">
        <f t="shared" si="594"/>
        <v>15.046556310891852</v>
      </c>
      <c r="Q3433" s="53">
        <v>0.2</v>
      </c>
      <c r="R3433" s="53">
        <f t="shared" si="595"/>
        <v>8.9763147458944506</v>
      </c>
    </row>
    <row r="3434" spans="2:18" ht="15">
      <c r="B3434" s="84">
        <v>33737</v>
      </c>
      <c r="C3434" s="85">
        <v>0</v>
      </c>
      <c r="D3434" s="86">
        <v>28</v>
      </c>
      <c r="E3434" s="87">
        <v>10</v>
      </c>
      <c r="F3434" s="96">
        <f t="shared" si="586"/>
        <v>19</v>
      </c>
      <c r="G3434" s="96"/>
      <c r="H3434" s="74">
        <f t="shared" si="587"/>
        <v>134</v>
      </c>
      <c r="I3434" s="53">
        <f t="shared" si="585"/>
        <v>0.97902095547627854</v>
      </c>
      <c r="J3434" s="53">
        <f t="shared" si="588"/>
        <v>0.32131863226031454</v>
      </c>
      <c r="K3434" s="53">
        <f t="shared" si="589"/>
        <v>1.9271746356393107</v>
      </c>
      <c r="L3434" s="53">
        <f t="shared" si="590"/>
        <v>38.600512757600903</v>
      </c>
      <c r="M3434" s="93">
        <f t="shared" si="591"/>
        <v>5.6438650200413791</v>
      </c>
      <c r="N3434" s="53">
        <f t="shared" si="592"/>
        <v>27.840578014740984</v>
      </c>
      <c r="O3434">
        <f t="shared" si="593"/>
        <v>1.0336608681468451</v>
      </c>
      <c r="P3434" s="53">
        <f t="shared" si="594"/>
        <v>16.533851613772821</v>
      </c>
      <c r="Q3434" s="53">
        <v>0.2</v>
      </c>
      <c r="R3434" s="53">
        <f t="shared" si="595"/>
        <v>9.2585775805974784</v>
      </c>
    </row>
    <row r="3435" spans="2:18" ht="15">
      <c r="B3435" s="84">
        <v>33738</v>
      </c>
      <c r="C3435" s="85">
        <v>0</v>
      </c>
      <c r="D3435" s="86">
        <v>29</v>
      </c>
      <c r="E3435" s="87">
        <v>12</v>
      </c>
      <c r="F3435" s="96">
        <f t="shared" si="586"/>
        <v>20.5</v>
      </c>
      <c r="G3435" s="96"/>
      <c r="H3435" s="74">
        <f t="shared" si="587"/>
        <v>135</v>
      </c>
      <c r="I3435" s="53">
        <f t="shared" si="585"/>
        <v>0.97857700392221925</v>
      </c>
      <c r="J3435" s="53">
        <f t="shared" si="588"/>
        <v>0.32556834415736297</v>
      </c>
      <c r="K3435" s="53">
        <f t="shared" si="589"/>
        <v>1.9324669866724546</v>
      </c>
      <c r="L3435" s="53">
        <f t="shared" si="590"/>
        <v>38.756976461462735</v>
      </c>
      <c r="M3435" s="93">
        <f t="shared" si="591"/>
        <v>5.7315567571448627</v>
      </c>
      <c r="N3435" s="53">
        <f t="shared" si="592"/>
        <v>27.165848305632004</v>
      </c>
      <c r="O3435">
        <f t="shared" si="593"/>
        <v>1.1231778894918711</v>
      </c>
      <c r="P3435" s="53">
        <f t="shared" si="594"/>
        <v>18.150673095156183</v>
      </c>
      <c r="Q3435" s="53">
        <v>0.2</v>
      </c>
      <c r="R3435" s="53">
        <f t="shared" si="595"/>
        <v>9.1756899454281964</v>
      </c>
    </row>
    <row r="3436" spans="2:18" ht="15">
      <c r="B3436" s="84">
        <v>33739</v>
      </c>
      <c r="C3436" s="85">
        <v>0</v>
      </c>
      <c r="D3436" s="86">
        <v>29</v>
      </c>
      <c r="E3436" s="87">
        <v>18</v>
      </c>
      <c r="F3436" s="96">
        <f t="shared" si="586"/>
        <v>23.5</v>
      </c>
      <c r="G3436" s="96"/>
      <c r="H3436" s="74">
        <f t="shared" si="587"/>
        <v>136</v>
      </c>
      <c r="I3436" s="53">
        <f t="shared" si="585"/>
        <v>0.9781393917773622</v>
      </c>
      <c r="J3436" s="53">
        <f t="shared" si="588"/>
        <v>0.32972644413211488</v>
      </c>
      <c r="K3436" s="53">
        <f t="shared" si="589"/>
        <v>1.9376702854065053</v>
      </c>
      <c r="L3436" s="53">
        <f t="shared" si="590"/>
        <v>38.909718398159015</v>
      </c>
      <c r="M3436" s="93">
        <f t="shared" si="591"/>
        <v>4.9911883102673116</v>
      </c>
      <c r="N3436" s="53">
        <f t="shared" si="592"/>
        <v>21.938319226263904</v>
      </c>
      <c r="O3436">
        <f t="shared" si="593"/>
        <v>1.322598302772739</v>
      </c>
      <c r="P3436" s="53">
        <f t="shared" si="594"/>
        <v>21.812269025567122</v>
      </c>
      <c r="Q3436" s="53">
        <v>0.2</v>
      </c>
      <c r="R3436" s="53">
        <f t="shared" si="595"/>
        <v>8.0916251863046931</v>
      </c>
    </row>
    <row r="3437" spans="2:18" ht="15">
      <c r="B3437" s="84">
        <v>33740</v>
      </c>
      <c r="C3437" s="85">
        <v>0</v>
      </c>
      <c r="D3437" s="86">
        <v>32</v>
      </c>
      <c r="E3437" s="87">
        <v>13</v>
      </c>
      <c r="F3437" s="96">
        <f t="shared" si="586"/>
        <v>22.5</v>
      </c>
      <c r="G3437" s="96"/>
      <c r="H3437" s="74">
        <f t="shared" si="587"/>
        <v>137</v>
      </c>
      <c r="I3437" s="53">
        <f t="shared" si="585"/>
        <v>0.97770824853818161</v>
      </c>
      <c r="J3437" s="53">
        <f t="shared" si="588"/>
        <v>0.33379159187860519</v>
      </c>
      <c r="K3437" s="53">
        <f t="shared" si="589"/>
        <v>1.9427817203750397</v>
      </c>
      <c r="L3437" s="53">
        <f t="shared" si="590"/>
        <v>39.058702613918172</v>
      </c>
      <c r="M3437" s="93">
        <f t="shared" si="591"/>
        <v>6.4253846833978114</v>
      </c>
      <c r="N3437" s="53">
        <f t="shared" si="592"/>
        <v>28.942999385179142</v>
      </c>
      <c r="O3437">
        <f t="shared" si="593"/>
        <v>1.2529627418997087</v>
      </c>
      <c r="P3437" s="53">
        <f t="shared" si="594"/>
        <v>20.524760720033569</v>
      </c>
      <c r="Q3437" s="53">
        <v>0.2</v>
      </c>
      <c r="R3437" s="53">
        <f t="shared" si="595"/>
        <v>9.6814391315093111</v>
      </c>
    </row>
    <row r="3438" spans="2:18" ht="15">
      <c r="B3438" s="84">
        <v>33741</v>
      </c>
      <c r="C3438" s="85">
        <v>0</v>
      </c>
      <c r="D3438" s="86">
        <v>32</v>
      </c>
      <c r="E3438" s="87">
        <v>12</v>
      </c>
      <c r="F3438" s="96">
        <f t="shared" si="586"/>
        <v>22</v>
      </c>
      <c r="G3438" s="96"/>
      <c r="H3438" s="74">
        <f t="shared" si="587"/>
        <v>138</v>
      </c>
      <c r="I3438" s="53">
        <f t="shared" si="585"/>
        <v>0.97728370178689827</v>
      </c>
      <c r="J3438" s="53">
        <f t="shared" si="588"/>
        <v>0.33776246743693233</v>
      </c>
      <c r="K3438" s="53">
        <f t="shared" si="589"/>
        <v>1.9477984518702081</v>
      </c>
      <c r="L3438" s="53">
        <f t="shared" si="590"/>
        <v>39.203893885640284</v>
      </c>
      <c r="M3438" s="93">
        <f t="shared" si="591"/>
        <v>6.5347164612566067</v>
      </c>
      <c r="N3438" s="53">
        <f t="shared" si="592"/>
        <v>29.80527438173322</v>
      </c>
      <c r="O3438">
        <f t="shared" si="593"/>
        <v>1.2193540774631728</v>
      </c>
      <c r="P3438" s="53">
        <f t="shared" si="594"/>
        <v>19.906714554451806</v>
      </c>
      <c r="Q3438" s="53">
        <v>0.2</v>
      </c>
      <c r="R3438" s="53">
        <f t="shared" si="595"/>
        <v>9.8588322180808188</v>
      </c>
    </row>
    <row r="3439" spans="2:18" ht="15">
      <c r="B3439" s="84">
        <v>33742</v>
      </c>
      <c r="C3439" s="85">
        <v>0</v>
      </c>
      <c r="D3439" s="86">
        <v>31</v>
      </c>
      <c r="E3439" s="87">
        <v>14</v>
      </c>
      <c r="F3439" s="96">
        <f t="shared" si="586"/>
        <v>22.5</v>
      </c>
      <c r="G3439" s="96"/>
      <c r="H3439" s="74">
        <f t="shared" si="587"/>
        <v>139</v>
      </c>
      <c r="I3439" s="53">
        <f t="shared" si="585"/>
        <v>0.97686587715372641</v>
      </c>
      <c r="J3439" s="53">
        <f t="shared" si="588"/>
        <v>0.34163777215554814</v>
      </c>
      <c r="K3439" s="53">
        <f t="shared" si="589"/>
        <v>1.9527176159350688</v>
      </c>
      <c r="L3439" s="53">
        <f t="shared" si="590"/>
        <v>39.345257728323297</v>
      </c>
      <c r="M3439" s="93">
        <f t="shared" si="591"/>
        <v>6.1223954117086112</v>
      </c>
      <c r="N3439" s="53">
        <f t="shared" si="592"/>
        <v>27.57819109177451</v>
      </c>
      <c r="O3439">
        <f t="shared" si="593"/>
        <v>1.2529627418997087</v>
      </c>
      <c r="P3439" s="53">
        <f t="shared" si="594"/>
        <v>20.524760720033569</v>
      </c>
      <c r="Q3439" s="53">
        <v>0.2</v>
      </c>
      <c r="R3439" s="53">
        <f t="shared" si="595"/>
        <v>9.3636940502432378</v>
      </c>
    </row>
    <row r="3440" spans="2:18" ht="15">
      <c r="B3440" s="84">
        <v>33743</v>
      </c>
      <c r="C3440" s="85">
        <v>0</v>
      </c>
      <c r="D3440" s="86">
        <v>23</v>
      </c>
      <c r="E3440" s="87">
        <v>12</v>
      </c>
      <c r="F3440" s="96">
        <f t="shared" si="586"/>
        <v>17.5</v>
      </c>
      <c r="G3440" s="96"/>
      <c r="H3440" s="74">
        <f t="shared" si="587"/>
        <v>140</v>
      </c>
      <c r="I3440" s="53">
        <f t="shared" si="585"/>
        <v>0.97645489827969689</v>
      </c>
      <c r="J3440" s="53">
        <f t="shared" si="588"/>
        <v>0.34541622967126201</v>
      </c>
      <c r="K3440" s="53">
        <f t="shared" si="589"/>
        <v>1.9575363286427967</v>
      </c>
      <c r="L3440" s="53">
        <f t="shared" si="590"/>
        <v>39.48276040433997</v>
      </c>
      <c r="M3440" s="93">
        <f t="shared" si="591"/>
        <v>4.3289047488659085</v>
      </c>
      <c r="N3440" s="53">
        <f t="shared" si="592"/>
        <v>22.26141533127841</v>
      </c>
      <c r="O3440">
        <f t="shared" si="593"/>
        <v>0.95041280970568121</v>
      </c>
      <c r="P3440" s="53">
        <f t="shared" si="594"/>
        <v>15.046556310891852</v>
      </c>
      <c r="Q3440" s="53">
        <v>0.2</v>
      </c>
      <c r="R3440" s="53">
        <f t="shared" si="595"/>
        <v>7.9030257405149511</v>
      </c>
    </row>
    <row r="3441" spans="2:18" ht="15">
      <c r="B3441" s="84">
        <v>33744</v>
      </c>
      <c r="C3441" s="85">
        <v>3.8</v>
      </c>
      <c r="D3441" s="86">
        <v>17</v>
      </c>
      <c r="E3441" s="87">
        <v>9</v>
      </c>
      <c r="F3441" s="96">
        <f t="shared" si="586"/>
        <v>13</v>
      </c>
      <c r="G3441" s="96"/>
      <c r="H3441" s="74">
        <f t="shared" si="587"/>
        <v>141</v>
      </c>
      <c r="I3441" s="53">
        <f t="shared" si="585"/>
        <v>0.97605088678007079</v>
      </c>
      <c r="J3441" s="53">
        <f t="shared" si="588"/>
        <v>0.34909658690494949</v>
      </c>
      <c r="K3441" s="53">
        <f t="shared" si="589"/>
        <v>1.9622516906604992</v>
      </c>
      <c r="L3441" s="53">
        <f t="shared" si="590"/>
        <v>39.616368934564271</v>
      </c>
      <c r="M3441" s="93">
        <f t="shared" si="591"/>
        <v>3.2319888289800858</v>
      </c>
      <c r="N3441" s="53">
        <f t="shared" si="592"/>
        <v>19.048842121340567</v>
      </c>
      <c r="O3441">
        <f t="shared" si="593"/>
        <v>0.73464846187074995</v>
      </c>
      <c r="P3441" s="53">
        <f t="shared" si="594"/>
        <v>11.273304901573978</v>
      </c>
      <c r="Q3441" s="53">
        <v>0.2</v>
      </c>
      <c r="R3441" s="53">
        <f t="shared" si="595"/>
        <v>6.9498840312477963</v>
      </c>
    </row>
    <row r="3442" spans="2:18" ht="15">
      <c r="B3442" s="84">
        <v>33745</v>
      </c>
      <c r="C3442" s="85">
        <v>0.2</v>
      </c>
      <c r="D3442" s="86">
        <v>22</v>
      </c>
      <c r="E3442" s="87">
        <v>7</v>
      </c>
      <c r="F3442" s="96">
        <f t="shared" si="586"/>
        <v>14.5</v>
      </c>
      <c r="G3442" s="96"/>
      <c r="H3442" s="74">
        <f t="shared" si="587"/>
        <v>142</v>
      </c>
      <c r="I3442" s="53">
        <f t="shared" si="585"/>
        <v>0.97565396220835066</v>
      </c>
      <c r="J3442" s="53">
        <f t="shared" si="588"/>
        <v>0.35267761507084294</v>
      </c>
      <c r="K3442" s="53">
        <f t="shared" si="589"/>
        <v>1.9668607920935126</v>
      </c>
      <c r="L3442" s="53">
        <f t="shared" si="590"/>
        <v>39.746051111332555</v>
      </c>
      <c r="M3442" s="93">
        <f t="shared" si="591"/>
        <v>4.6563070596966512</v>
      </c>
      <c r="N3442" s="53">
        <f t="shared" si="592"/>
        <v>26.169084985388967</v>
      </c>
      <c r="O3442">
        <f t="shared" si="593"/>
        <v>0.80125269250101316</v>
      </c>
      <c r="P3442" s="53">
        <f t="shared" si="594"/>
        <v>12.424600625459268</v>
      </c>
      <c r="Q3442" s="53">
        <v>0.2</v>
      </c>
      <c r="R3442" s="53">
        <f t="shared" si="595"/>
        <v>8.6382027054897943</v>
      </c>
    </row>
    <row r="3443" spans="2:18" ht="15">
      <c r="B3443" s="84">
        <v>33746</v>
      </c>
      <c r="C3443" s="85">
        <v>0</v>
      </c>
      <c r="D3443" s="86">
        <v>23</v>
      </c>
      <c r="E3443" s="87">
        <v>9</v>
      </c>
      <c r="F3443" s="96">
        <f t="shared" si="586"/>
        <v>16</v>
      </c>
      <c r="G3443" s="96"/>
      <c r="H3443" s="74">
        <f t="shared" si="587"/>
        <v>143</v>
      </c>
      <c r="I3443" s="53">
        <f t="shared" si="585"/>
        <v>0.975264242020903</v>
      </c>
      <c r="J3443" s="53">
        <f t="shared" si="588"/>
        <v>0.35615811069714032</v>
      </c>
      <c r="K3443" s="53">
        <f t="shared" si="589"/>
        <v>1.9713607176040358</v>
      </c>
      <c r="L3443" s="53">
        <f t="shared" si="590"/>
        <v>39.871775513211347</v>
      </c>
      <c r="M3443" s="93">
        <f t="shared" si="591"/>
        <v>4.7222151168572637</v>
      </c>
      <c r="N3443" s="53">
        <f t="shared" si="592"/>
        <v>25.361708973375933</v>
      </c>
      <c r="O3443">
        <f t="shared" si="593"/>
        <v>0.87306160859956128</v>
      </c>
      <c r="P3443" s="53">
        <f t="shared" si="594"/>
        <v>13.679665048200096</v>
      </c>
      <c r="Q3443" s="53">
        <v>0.2</v>
      </c>
      <c r="R3443" s="53">
        <f t="shared" si="595"/>
        <v>8.5363795146064483</v>
      </c>
    </row>
    <row r="3444" spans="2:18" ht="15">
      <c r="B3444" s="84">
        <v>33747</v>
      </c>
      <c r="C3444" s="85">
        <v>1</v>
      </c>
      <c r="D3444" s="86">
        <v>19</v>
      </c>
      <c r="E3444" s="87">
        <v>11</v>
      </c>
      <c r="F3444" s="96">
        <f t="shared" si="586"/>
        <v>15</v>
      </c>
      <c r="G3444" s="96"/>
      <c r="H3444" s="74">
        <f t="shared" si="587"/>
        <v>144</v>
      </c>
      <c r="I3444" s="53">
        <f t="shared" si="585"/>
        <v>0.97488184154220159</v>
      </c>
      <c r="J3444" s="53">
        <f t="shared" si="588"/>
        <v>0.35953689665554506</v>
      </c>
      <c r="K3444" s="53">
        <f t="shared" si="589"/>
        <v>1.9757485517958431</v>
      </c>
      <c r="L3444" s="53">
        <f t="shared" si="590"/>
        <v>39.993511521528674</v>
      </c>
      <c r="M3444" s="93">
        <f t="shared" si="591"/>
        <v>3.4746242681323953</v>
      </c>
      <c r="N3444" s="53">
        <f t="shared" si="592"/>
        <v>19.23018457622797</v>
      </c>
      <c r="O3444">
        <f t="shared" si="593"/>
        <v>0.8245943710158492</v>
      </c>
      <c r="P3444" s="53">
        <f t="shared" si="594"/>
        <v>12.831038046583151</v>
      </c>
      <c r="Q3444" s="53">
        <v>0.2</v>
      </c>
      <c r="R3444" s="53">
        <f t="shared" si="595"/>
        <v>7.0909632037676111</v>
      </c>
    </row>
    <row r="3445" spans="2:18" ht="15">
      <c r="B3445" s="84">
        <v>33748</v>
      </c>
      <c r="C3445" s="85">
        <v>2</v>
      </c>
      <c r="D3445" s="86">
        <v>24</v>
      </c>
      <c r="E3445" s="87">
        <v>11</v>
      </c>
      <c r="F3445" s="96">
        <f t="shared" si="586"/>
        <v>17.5</v>
      </c>
      <c r="G3445" s="96"/>
      <c r="H3445" s="74">
        <f t="shared" si="587"/>
        <v>145</v>
      </c>
      <c r="I3445" s="53">
        <f t="shared" si="585"/>
        <v>0.97450687393070012</v>
      </c>
      <c r="J3445" s="53">
        <f t="shared" si="588"/>
        <v>0.36281282319723712</v>
      </c>
      <c r="K3445" s="53">
        <f t="shared" si="589"/>
        <v>1.9800213848546073</v>
      </c>
      <c r="L3445" s="53">
        <f t="shared" si="590"/>
        <v>40.111229338611665</v>
      </c>
      <c r="M3445" s="93">
        <f t="shared" si="591"/>
        <v>4.7809238640726708</v>
      </c>
      <c r="N3445" s="53">
        <f t="shared" si="592"/>
        <v>24.58592599738418</v>
      </c>
      <c r="O3445">
        <f t="shared" si="593"/>
        <v>0.95041280970568121</v>
      </c>
      <c r="P3445" s="53">
        <f t="shared" si="594"/>
        <v>15.046556310891852</v>
      </c>
      <c r="Q3445" s="53">
        <v>0.2</v>
      </c>
      <c r="R3445" s="53">
        <f t="shared" si="595"/>
        <v>8.4358321871886908</v>
      </c>
    </row>
    <row r="3446" spans="2:18" ht="15">
      <c r="B3446" s="84">
        <v>33749</v>
      </c>
      <c r="C3446" s="85">
        <v>0</v>
      </c>
      <c r="D3446" s="86">
        <v>27</v>
      </c>
      <c r="E3446" s="87">
        <v>10</v>
      </c>
      <c r="F3446" s="96">
        <f t="shared" si="586"/>
        <v>18.5</v>
      </c>
      <c r="G3446" s="96"/>
      <c r="H3446" s="74">
        <f t="shared" si="587"/>
        <v>146</v>
      </c>
      <c r="I3446" s="53">
        <f t="shared" si="585"/>
        <v>0.97413945014534753</v>
      </c>
      <c r="J3446" s="53">
        <f t="shared" si="588"/>
        <v>0.36598476899265636</v>
      </c>
      <c r="K3446" s="53">
        <f t="shared" si="589"/>
        <v>1.9841763184310419</v>
      </c>
      <c r="L3446" s="53">
        <f t="shared" si="590"/>
        <v>40.224900007658086</v>
      </c>
      <c r="M3446" s="93">
        <f t="shared" si="591"/>
        <v>5.6380059837515102</v>
      </c>
      <c r="N3446" s="53">
        <f t="shared" si="592"/>
        <v>28.194756956952098</v>
      </c>
      <c r="O3446">
        <f t="shared" si="593"/>
        <v>1.0052337064307559</v>
      </c>
      <c r="P3446" s="53">
        <f t="shared" si="594"/>
        <v>16.024156693524468</v>
      </c>
      <c r="Q3446" s="53">
        <v>0.2</v>
      </c>
      <c r="R3446" s="53">
        <f t="shared" si="595"/>
        <v>9.3148606117944173</v>
      </c>
    </row>
    <row r="3447" spans="2:18" ht="15">
      <c r="B3447" s="84">
        <v>33750</v>
      </c>
      <c r="C3447" s="85">
        <v>0</v>
      </c>
      <c r="D3447" s="86">
        <v>27</v>
      </c>
      <c r="E3447" s="87">
        <v>10</v>
      </c>
      <c r="F3447" s="96">
        <f t="shared" si="586"/>
        <v>18.5</v>
      </c>
      <c r="G3447" s="96"/>
      <c r="H3447" s="74">
        <f t="shared" si="587"/>
        <v>147</v>
      </c>
      <c r="I3447" s="53">
        <f t="shared" si="585"/>
        <v>0.97377967891275308</v>
      </c>
      <c r="J3447" s="53">
        <f t="shared" si="588"/>
        <v>0.36905164217237768</v>
      </c>
      <c r="K3447" s="53">
        <f t="shared" si="589"/>
        <v>1.98821047175171</v>
      </c>
      <c r="L3447" s="53">
        <f t="shared" si="590"/>
        <v>40.334495434154263</v>
      </c>
      <c r="M3447" s="93">
        <f t="shared" si="591"/>
        <v>5.6533671075892231</v>
      </c>
      <c r="N3447" s="53">
        <f t="shared" si="592"/>
        <v>28.271575455271918</v>
      </c>
      <c r="O3447">
        <f t="shared" si="593"/>
        <v>1.0052337064307559</v>
      </c>
      <c r="P3447" s="53">
        <f t="shared" si="594"/>
        <v>16.024156693524468</v>
      </c>
      <c r="Q3447" s="53">
        <v>0.2</v>
      </c>
      <c r="R3447" s="53">
        <f t="shared" si="595"/>
        <v>9.3325300759773135</v>
      </c>
    </row>
    <row r="3448" spans="2:18" ht="15">
      <c r="B3448" s="84">
        <v>33751</v>
      </c>
      <c r="C3448" s="85">
        <v>1.6</v>
      </c>
      <c r="D3448" s="86">
        <v>24</v>
      </c>
      <c r="E3448" s="87">
        <v>13</v>
      </c>
      <c r="F3448" s="96">
        <f t="shared" si="586"/>
        <v>18.5</v>
      </c>
      <c r="G3448" s="96"/>
      <c r="H3448" s="74">
        <f t="shared" si="587"/>
        <v>148</v>
      </c>
      <c r="I3448" s="53">
        <f t="shared" si="585"/>
        <v>0.97342766669501279</v>
      </c>
      <c r="J3448" s="53">
        <f t="shared" si="588"/>
        <v>0.37201238136626164</v>
      </c>
      <c r="K3448" s="53">
        <f t="shared" si="589"/>
        <v>1.9921209879399151</v>
      </c>
      <c r="L3448" s="53">
        <f t="shared" si="590"/>
        <v>40.439988408737037</v>
      </c>
      <c r="M3448" s="93">
        <f t="shared" si="591"/>
        <v>4.5594605626387459</v>
      </c>
      <c r="N3448" s="53">
        <f t="shared" si="592"/>
        <v>22.801125573277389</v>
      </c>
      <c r="O3448">
        <f t="shared" si="593"/>
        <v>1.0052337064307559</v>
      </c>
      <c r="P3448" s="53">
        <f t="shared" si="594"/>
        <v>16.024156693524468</v>
      </c>
      <c r="Q3448" s="53">
        <v>0.2</v>
      </c>
      <c r="R3448" s="53">
        <f t="shared" si="595"/>
        <v>8.0742404664642287</v>
      </c>
    </row>
    <row r="3449" spans="2:18" ht="15">
      <c r="B3449" s="84">
        <v>33752</v>
      </c>
      <c r="C3449" s="85">
        <v>0.2</v>
      </c>
      <c r="D3449" s="86">
        <v>26</v>
      </c>
      <c r="E3449" s="87">
        <v>11</v>
      </c>
      <c r="F3449" s="96">
        <f t="shared" si="586"/>
        <v>18.5</v>
      </c>
      <c r="G3449" s="96"/>
      <c r="H3449" s="74">
        <f t="shared" si="587"/>
        <v>149</v>
      </c>
      <c r="I3449" s="53">
        <f t="shared" si="585"/>
        <v>0.97308351765820522</v>
      </c>
      <c r="J3449" s="53">
        <f t="shared" si="588"/>
        <v>0.37486595673797907</v>
      </c>
      <c r="K3449" s="53">
        <f t="shared" si="589"/>
        <v>1.9959050405266516</v>
      </c>
      <c r="L3449" s="53">
        <f t="shared" si="590"/>
        <v>40.541352631382395</v>
      </c>
      <c r="M3449" s="93">
        <f t="shared" si="591"/>
        <v>5.3376483992666079</v>
      </c>
      <c r="N3449" s="53">
        <f t="shared" si="592"/>
        <v>26.692717207591265</v>
      </c>
      <c r="O3449">
        <f t="shared" si="593"/>
        <v>1.0052337064307559</v>
      </c>
      <c r="P3449" s="53">
        <f t="shared" si="594"/>
        <v>16.024156693524468</v>
      </c>
      <c r="Q3449" s="53">
        <v>0.2</v>
      </c>
      <c r="R3449" s="53">
        <f t="shared" si="595"/>
        <v>8.9693678186116976</v>
      </c>
    </row>
    <row r="3450" spans="2:18" ht="15">
      <c r="B3450" s="84">
        <v>33753</v>
      </c>
      <c r="C3450" s="85">
        <v>1.6</v>
      </c>
      <c r="D3450" s="86">
        <v>24</v>
      </c>
      <c r="E3450" s="87">
        <v>14</v>
      </c>
      <c r="F3450" s="96">
        <f t="shared" si="586"/>
        <v>19</v>
      </c>
      <c r="G3450" s="96"/>
      <c r="H3450" s="74">
        <f t="shared" si="587"/>
        <v>150</v>
      </c>
      <c r="I3450" s="53">
        <f t="shared" si="585"/>
        <v>0.97274733364156707</v>
      </c>
      <c r="J3450" s="53">
        <f t="shared" si="588"/>
        <v>0.37761137101192943</v>
      </c>
      <c r="K3450" s="53">
        <f t="shared" si="589"/>
        <v>1.9995598401291379</v>
      </c>
      <c r="L3450" s="53">
        <f t="shared" si="590"/>
        <v>40.638562736788892</v>
      </c>
      <c r="M3450" s="93">
        <f t="shared" si="591"/>
        <v>4.428795550187778</v>
      </c>
      <c r="N3450" s="53">
        <f t="shared" si="592"/>
        <v>21.846771244262776</v>
      </c>
      <c r="O3450">
        <f t="shared" si="593"/>
        <v>1.0336608681468451</v>
      </c>
      <c r="P3450" s="53">
        <f t="shared" si="594"/>
        <v>16.533851613772821</v>
      </c>
      <c r="Q3450" s="53">
        <v>0.2</v>
      </c>
      <c r="R3450" s="53">
        <f t="shared" si="595"/>
        <v>7.8775997060975511</v>
      </c>
    </row>
    <row r="3451" spans="2:18" ht="15">
      <c r="B3451" s="84">
        <v>33754</v>
      </c>
      <c r="C3451" s="85">
        <v>8</v>
      </c>
      <c r="D3451" s="86">
        <v>26</v>
      </c>
      <c r="E3451" s="87">
        <v>14</v>
      </c>
      <c r="F3451" s="96">
        <f t="shared" si="586"/>
        <v>20</v>
      </c>
      <c r="G3451" s="96"/>
      <c r="H3451" s="74">
        <f t="shared" si="587"/>
        <v>151</v>
      </c>
      <c r="I3451" s="53">
        <f t="shared" si="585"/>
        <v>0.97241921412735777</v>
      </c>
      <c r="J3451" s="53">
        <f t="shared" si="588"/>
        <v>0.38024766048951475</v>
      </c>
      <c r="K3451" s="53">
        <f t="shared" si="589"/>
        <v>2.0030826412720568</v>
      </c>
      <c r="L3451" s="53">
        <f t="shared" si="590"/>
        <v>40.731594320810181</v>
      </c>
      <c r="M3451" s="93">
        <f t="shared" si="591"/>
        <v>4.9947448300997124</v>
      </c>
      <c r="N3451" s="53">
        <f t="shared" si="592"/>
        <v>23.98672488455524</v>
      </c>
      <c r="O3451">
        <f t="shared" si="593"/>
        <v>1.0926186229103982</v>
      </c>
      <c r="P3451" s="53">
        <f t="shared" si="594"/>
        <v>17.596754482591379</v>
      </c>
      <c r="Q3451" s="53">
        <v>0.2</v>
      </c>
      <c r="R3451" s="53">
        <f t="shared" si="595"/>
        <v>8.4170362900179274</v>
      </c>
    </row>
    <row r="3452" spans="2:18" ht="15">
      <c r="B3452" s="84">
        <v>33755</v>
      </c>
      <c r="C3452" s="85">
        <v>5.2</v>
      </c>
      <c r="D3452" s="86">
        <v>24</v>
      </c>
      <c r="E3452" s="87">
        <v>15</v>
      </c>
      <c r="F3452" s="96">
        <f t="shared" si="586"/>
        <v>19.5</v>
      </c>
      <c r="G3452" s="96"/>
      <c r="H3452" s="74">
        <f t="shared" si="587"/>
        <v>152</v>
      </c>
      <c r="I3452" s="53">
        <f t="shared" si="585"/>
        <v>0.97209925621142024</v>
      </c>
      <c r="J3452" s="53">
        <f t="shared" si="588"/>
        <v>0.382773896051676</v>
      </c>
      <c r="K3452" s="53">
        <f t="shared" si="589"/>
        <v>2.0064707493242668</v>
      </c>
      <c r="L3452" s="53">
        <f t="shared" si="590"/>
        <v>40.820423967777174</v>
      </c>
      <c r="M3452" s="93">
        <f t="shared" si="591"/>
        <v>4.2776679627796454</v>
      </c>
      <c r="N3452" s="53">
        <f t="shared" si="592"/>
        <v>20.818416223566359</v>
      </c>
      <c r="O3452">
        <f t="shared" si="593"/>
        <v>1.0627844323448907</v>
      </c>
      <c r="P3452" s="53">
        <f t="shared" si="594"/>
        <v>17.057933627510408</v>
      </c>
      <c r="Q3452" s="53">
        <v>0.2</v>
      </c>
      <c r="R3452" s="53">
        <f t="shared" si="595"/>
        <v>7.6628396865731663</v>
      </c>
    </row>
    <row r="3453" spans="2:18" ht="15">
      <c r="B3453" s="84">
        <v>33756</v>
      </c>
      <c r="C3453" s="85">
        <v>7</v>
      </c>
      <c r="D3453" s="86">
        <v>26</v>
      </c>
      <c r="E3453" s="87">
        <v>15</v>
      </c>
      <c r="F3453" s="96">
        <f t="shared" si="586"/>
        <v>20.5</v>
      </c>
      <c r="G3453" s="96"/>
      <c r="H3453" s="74">
        <f t="shared" si="587"/>
        <v>153</v>
      </c>
      <c r="I3453" s="53">
        <f t="shared" si="585"/>
        <v>0.97178755457444954</v>
      </c>
      <c r="J3453" s="53">
        <f t="shared" si="588"/>
        <v>0.38518918414456371</v>
      </c>
      <c r="K3453" s="53">
        <f t="shared" si="589"/>
        <v>2.009721527521509</v>
      </c>
      <c r="L3453" s="53">
        <f t="shared" si="590"/>
        <v>40.905029278538173</v>
      </c>
      <c r="M3453" s="93">
        <f t="shared" si="591"/>
        <v>4.8659909620318995</v>
      </c>
      <c r="N3453" s="53">
        <f t="shared" si="592"/>
        <v>23.06332780642024</v>
      </c>
      <c r="O3453">
        <f t="shared" si="593"/>
        <v>1.1231778894918711</v>
      </c>
      <c r="P3453" s="53">
        <f t="shared" si="594"/>
        <v>18.150673095156183</v>
      </c>
      <c r="Q3453" s="53">
        <v>0.2</v>
      </c>
      <c r="R3453" s="53">
        <f t="shared" si="595"/>
        <v>8.2259852661759929</v>
      </c>
    </row>
    <row r="3454" spans="2:18" ht="15">
      <c r="B3454" s="84">
        <v>33757</v>
      </c>
      <c r="C3454" s="85">
        <v>0</v>
      </c>
      <c r="D3454" s="86">
        <v>25</v>
      </c>
      <c r="E3454" s="87">
        <v>17</v>
      </c>
      <c r="F3454" s="96">
        <f t="shared" si="586"/>
        <v>21</v>
      </c>
      <c r="G3454" s="96"/>
      <c r="H3454" s="74">
        <f t="shared" si="587"/>
        <v>154</v>
      </c>
      <c r="I3454" s="53">
        <f t="shared" si="585"/>
        <v>0.97148420145397496</v>
      </c>
      <c r="J3454" s="53">
        <f t="shared" si="588"/>
        <v>0.38749266774519064</v>
      </c>
      <c r="K3454" s="53">
        <f t="shared" si="589"/>
        <v>2.0128324040434848</v>
      </c>
      <c r="L3454" s="53">
        <f t="shared" si="590"/>
        <v>40.985388899033893</v>
      </c>
      <c r="M3454" s="93">
        <f t="shared" si="591"/>
        <v>4.2121638151913157</v>
      </c>
      <c r="N3454" s="53">
        <f t="shared" si="592"/>
        <v>19.707111565650806</v>
      </c>
      <c r="O3454">
        <f t="shared" si="593"/>
        <v>1.1544769098420939</v>
      </c>
      <c r="P3454" s="53">
        <f t="shared" si="594"/>
        <v>18.720055663097781</v>
      </c>
      <c r="Q3454" s="53">
        <v>0.2</v>
      </c>
      <c r="R3454" s="53">
        <f t="shared" si="595"/>
        <v>7.4699697868176962</v>
      </c>
    </row>
    <row r="3455" spans="2:18" ht="15">
      <c r="B3455" s="84">
        <v>33758</v>
      </c>
      <c r="C3455" s="85">
        <v>2.6</v>
      </c>
      <c r="D3455" s="86">
        <v>24</v>
      </c>
      <c r="E3455" s="87">
        <v>15</v>
      </c>
      <c r="F3455" s="96">
        <f t="shared" si="586"/>
        <v>19.5</v>
      </c>
      <c r="G3455" s="96"/>
      <c r="H3455" s="74">
        <f t="shared" si="587"/>
        <v>155</v>
      </c>
      <c r="I3455" s="53">
        <f t="shared" si="585"/>
        <v>0.97118928661706516</v>
      </c>
      <c r="J3455" s="53">
        <f t="shared" si="588"/>
        <v>0.38968352730391004</v>
      </c>
      <c r="K3455" s="53">
        <f t="shared" si="589"/>
        <v>2.0158008791117585</v>
      </c>
      <c r="L3455" s="53">
        <f t="shared" si="590"/>
        <v>41.061482549213466</v>
      </c>
      <c r="M3455" s="93">
        <f t="shared" si="591"/>
        <v>4.3029290568774705</v>
      </c>
      <c r="N3455" s="53">
        <f t="shared" si="592"/>
        <v>20.941356100098869</v>
      </c>
      <c r="O3455">
        <f t="shared" si="593"/>
        <v>1.0627844323448907</v>
      </c>
      <c r="P3455" s="53">
        <f t="shared" si="594"/>
        <v>17.057933627510408</v>
      </c>
      <c r="Q3455" s="53">
        <v>0.2</v>
      </c>
      <c r="R3455" s="53">
        <f t="shared" si="595"/>
        <v>7.6912111558911169</v>
      </c>
    </row>
    <row r="3456" spans="2:18" ht="15">
      <c r="B3456" s="84">
        <v>33759</v>
      </c>
      <c r="C3456" s="85">
        <v>7.4</v>
      </c>
      <c r="D3456" s="86">
        <v>25</v>
      </c>
      <c r="E3456" s="87">
        <v>14</v>
      </c>
      <c r="F3456" s="96">
        <f t="shared" si="586"/>
        <v>19.5</v>
      </c>
      <c r="G3456" s="96"/>
      <c r="H3456" s="74">
        <f t="shared" si="587"/>
        <v>156</v>
      </c>
      <c r="I3456" s="53">
        <f t="shared" si="585"/>
        <v>0.97090289733376511</v>
      </c>
      <c r="J3456" s="53">
        <f t="shared" si="588"/>
        <v>0.39176098166056555</v>
      </c>
      <c r="K3456" s="53">
        <f t="shared" si="589"/>
        <v>2.0186245320731344</v>
      </c>
      <c r="L3456" s="53">
        <f t="shared" si="590"/>
        <v>41.133291052089184</v>
      </c>
      <c r="M3456" s="93">
        <f t="shared" si="591"/>
        <v>4.7653862403762357</v>
      </c>
      <c r="N3456" s="53">
        <f t="shared" si="592"/>
        <v>23.1920277780847</v>
      </c>
      <c r="O3456">
        <f t="shared" si="593"/>
        <v>1.0627844323448907</v>
      </c>
      <c r="P3456" s="53">
        <f t="shared" si="594"/>
        <v>17.057933627510408</v>
      </c>
      <c r="Q3456" s="53">
        <v>0.2</v>
      </c>
      <c r="R3456" s="53">
        <f t="shared" si="595"/>
        <v>8.2106102659094891</v>
      </c>
    </row>
    <row r="3457" spans="2:18" ht="15">
      <c r="B3457" s="84">
        <v>33760</v>
      </c>
      <c r="C3457" s="85">
        <v>4.2</v>
      </c>
      <c r="D3457" s="86">
        <v>22</v>
      </c>
      <c r="E3457" s="87">
        <v>11</v>
      </c>
      <c r="F3457" s="96">
        <f t="shared" si="586"/>
        <v>16.5</v>
      </c>
      <c r="G3457" s="96"/>
      <c r="H3457" s="74">
        <f t="shared" si="587"/>
        <v>157</v>
      </c>
      <c r="I3457" s="53">
        <f t="shared" si="585"/>
        <v>0.97062511835127152</v>
      </c>
      <c r="J3457" s="53">
        <f t="shared" si="588"/>
        <v>0.39372428893118894</v>
      </c>
      <c r="K3457" s="53">
        <f t="shared" si="589"/>
        <v>2.0213010284316693</v>
      </c>
      <c r="L3457" s="53">
        <f t="shared" si="590"/>
        <v>41.20079636272002</v>
      </c>
      <c r="M3457" s="93">
        <f t="shared" si="591"/>
        <v>4.3893028465935151</v>
      </c>
      <c r="N3457" s="53">
        <f t="shared" si="592"/>
        <v>23.230089041826908</v>
      </c>
      <c r="O3457">
        <f t="shared" si="593"/>
        <v>0.89821237770744478</v>
      </c>
      <c r="P3457" s="53">
        <f t="shared" si="594"/>
        <v>14.122457624351155</v>
      </c>
      <c r="Q3457" s="53">
        <v>0.2</v>
      </c>
      <c r="R3457" s="53">
        <f t="shared" si="595"/>
        <v>8.0757601847930935</v>
      </c>
    </row>
    <row r="3458" spans="2:18" ht="15">
      <c r="B3458" s="84">
        <v>33761</v>
      </c>
      <c r="C3458" s="85">
        <v>1.8</v>
      </c>
      <c r="D3458" s="86">
        <v>16</v>
      </c>
      <c r="E3458" s="87">
        <v>10</v>
      </c>
      <c r="F3458" s="96">
        <f t="shared" si="586"/>
        <v>13</v>
      </c>
      <c r="G3458" s="96"/>
      <c r="H3458" s="74">
        <f t="shared" si="587"/>
        <v>158</v>
      </c>
      <c r="I3458" s="53">
        <f t="shared" si="585"/>
        <v>0.97035603186885411</v>
      </c>
      <c r="J3458" s="53">
        <f t="shared" si="588"/>
        <v>0.39557274736216064</v>
      </c>
      <c r="K3458" s="53">
        <f t="shared" si="589"/>
        <v>2.0238281267911979</v>
      </c>
      <c r="L3458" s="53">
        <f t="shared" si="590"/>
        <v>41.26398159690806</v>
      </c>
      <c r="M3458" s="93">
        <f t="shared" si="591"/>
        <v>2.9153919236492447</v>
      </c>
      <c r="N3458" s="53">
        <f t="shared" si="592"/>
        <v>17.18286894356342</v>
      </c>
      <c r="O3458">
        <f t="shared" si="593"/>
        <v>0.73464846187074995</v>
      </c>
      <c r="P3458" s="53">
        <f t="shared" si="594"/>
        <v>11.273304901573978</v>
      </c>
      <c r="Q3458" s="53">
        <v>0.2</v>
      </c>
      <c r="R3458" s="53">
        <f t="shared" si="595"/>
        <v>6.5300771108122433</v>
      </c>
    </row>
    <row r="3459" spans="2:18" ht="15">
      <c r="B3459" s="84">
        <v>33762</v>
      </c>
      <c r="C3459" s="85">
        <v>2.6</v>
      </c>
      <c r="D3459" s="86">
        <v>23</v>
      </c>
      <c r="E3459" s="87">
        <v>9</v>
      </c>
      <c r="F3459" s="96">
        <f t="shared" si="586"/>
        <v>16</v>
      </c>
      <c r="G3459" s="96"/>
      <c r="H3459" s="74">
        <f t="shared" si="587"/>
        <v>159</v>
      </c>
      <c r="I3459" s="53">
        <f t="shared" si="585"/>
        <v>0.9700957175135323</v>
      </c>
      <c r="J3459" s="53">
        <f t="shared" si="588"/>
        <v>0.39730569614880368</v>
      </c>
      <c r="K3459" s="53">
        <f t="shared" si="589"/>
        <v>2.0262036856692989</v>
      </c>
      <c r="L3459" s="53">
        <f t="shared" si="590"/>
        <v>41.322831059388477</v>
      </c>
      <c r="M3459" s="93">
        <f t="shared" si="591"/>
        <v>4.8940709308349177</v>
      </c>
      <c r="N3459" s="53">
        <f t="shared" si="592"/>
        <v>26.284698932881334</v>
      </c>
      <c r="O3459">
        <f t="shared" si="593"/>
        <v>0.87306160859956128</v>
      </c>
      <c r="P3459" s="53">
        <f t="shared" si="594"/>
        <v>13.679665048200096</v>
      </c>
      <c r="Q3459" s="53">
        <v>0.2</v>
      </c>
      <c r="R3459" s="53">
        <f t="shared" si="595"/>
        <v>8.7467464101992807</v>
      </c>
    </row>
    <row r="3460" spans="2:18" ht="15">
      <c r="B3460" s="84">
        <v>33763</v>
      </c>
      <c r="C3460" s="85">
        <v>1.4</v>
      </c>
      <c r="D3460" s="86">
        <v>24</v>
      </c>
      <c r="E3460" s="87">
        <v>10</v>
      </c>
      <c r="F3460" s="96">
        <f t="shared" si="586"/>
        <v>17</v>
      </c>
      <c r="G3460" s="96"/>
      <c r="H3460" s="74">
        <f t="shared" si="587"/>
        <v>160</v>
      </c>
      <c r="I3460" s="53">
        <f t="shared" si="585"/>
        <v>0.96984425231651183</v>
      </c>
      <c r="J3460" s="53">
        <f t="shared" si="588"/>
        <v>0.39892251621546049</v>
      </c>
      <c r="K3460" s="53">
        <f t="shared" si="589"/>
        <v>2.028425670142993</v>
      </c>
      <c r="L3460" s="53">
        <f t="shared" si="590"/>
        <v>41.377330271291243</v>
      </c>
      <c r="M3460" s="93">
        <f t="shared" si="591"/>
        <v>5.0455115098139789</v>
      </c>
      <c r="N3460" s="53">
        <f t="shared" si="592"/>
        <v>26.319364887275523</v>
      </c>
      <c r="O3460">
        <f t="shared" si="593"/>
        <v>0.92399173474224472</v>
      </c>
      <c r="P3460" s="53">
        <f t="shared" si="594"/>
        <v>14.577982189385189</v>
      </c>
      <c r="Q3460" s="53">
        <v>0.2</v>
      </c>
      <c r="R3460" s="53">
        <f t="shared" si="595"/>
        <v>8.8074004270984343</v>
      </c>
    </row>
    <row r="3461" spans="2:18" ht="15">
      <c r="B3461" s="84">
        <v>33764</v>
      </c>
      <c r="C3461" s="85">
        <v>0</v>
      </c>
      <c r="D3461" s="86">
        <v>27</v>
      </c>
      <c r="E3461" s="87">
        <v>11</v>
      </c>
      <c r="F3461" s="96">
        <f t="shared" si="586"/>
        <v>19</v>
      </c>
      <c r="G3461" s="96"/>
      <c r="H3461" s="74">
        <f t="shared" si="587"/>
        <v>161</v>
      </c>
      <c r="I3461" s="53">
        <f t="shared" si="585"/>
        <v>0.96960171069039036</v>
      </c>
      <c r="J3461" s="53">
        <f t="shared" si="588"/>
        <v>0.40042263095419273</v>
      </c>
      <c r="K3461" s="53">
        <f t="shared" si="589"/>
        <v>2.0304921582861954</v>
      </c>
      <c r="L3461" s="53">
        <f t="shared" si="590"/>
        <v>41.427465996652963</v>
      </c>
      <c r="M3461" s="93">
        <f t="shared" si="591"/>
        <v>5.7107829347829089</v>
      </c>
      <c r="N3461" s="53">
        <f t="shared" si="592"/>
        <v>28.170676877724016</v>
      </c>
      <c r="O3461">
        <f t="shared" si="593"/>
        <v>1.0336608681468451</v>
      </c>
      <c r="P3461" s="53">
        <f t="shared" si="594"/>
        <v>16.533851613772821</v>
      </c>
      <c r="Q3461" s="53">
        <v>0.2</v>
      </c>
      <c r="R3461" s="53">
        <f t="shared" si="595"/>
        <v>9.3346326226823262</v>
      </c>
    </row>
    <row r="3462" spans="2:18" ht="15">
      <c r="B3462" s="84">
        <v>33765</v>
      </c>
      <c r="C3462" s="85">
        <v>0</v>
      </c>
      <c r="D3462" s="86">
        <v>25</v>
      </c>
      <c r="E3462" s="87">
        <v>12</v>
      </c>
      <c r="F3462" s="96">
        <f t="shared" si="586"/>
        <v>18.5</v>
      </c>
      <c r="G3462" s="96"/>
      <c r="H3462" s="74">
        <f t="shared" si="587"/>
        <v>162</v>
      </c>
      <c r="I3462" s="53">
        <f t="shared" si="585"/>
        <v>0.96936816440713691</v>
      </c>
      <c r="J3462" s="53">
        <f t="shared" si="588"/>
        <v>0.40180550691935146</v>
      </c>
      <c r="K3462" s="53">
        <f t="shared" si="589"/>
        <v>2.0324013473590288</v>
      </c>
      <c r="L3462" s="53">
        <f t="shared" si="590"/>
        <v>41.473226267759372</v>
      </c>
      <c r="M3462" s="93">
        <f t="shared" si="591"/>
        <v>5.083298299870961</v>
      </c>
      <c r="N3462" s="53">
        <f t="shared" si="592"/>
        <v>25.420753457445493</v>
      </c>
      <c r="O3462">
        <f t="shared" si="593"/>
        <v>1.0052337064307559</v>
      </c>
      <c r="P3462" s="53">
        <f t="shared" si="594"/>
        <v>16.024156693524468</v>
      </c>
      <c r="Q3462" s="53">
        <v>0.2</v>
      </c>
      <c r="R3462" s="53">
        <f t="shared" si="595"/>
        <v>8.6767961279809835</v>
      </c>
    </row>
    <row r="3463" spans="2:18" ht="15">
      <c r="B3463" s="84">
        <v>33766</v>
      </c>
      <c r="C3463" s="85">
        <v>0.2</v>
      </c>
      <c r="D3463" s="86">
        <v>26</v>
      </c>
      <c r="E3463" s="87">
        <v>12</v>
      </c>
      <c r="F3463" s="96">
        <f t="shared" si="586"/>
        <v>19</v>
      </c>
      <c r="G3463" s="96"/>
      <c r="H3463" s="74">
        <f t="shared" si="587"/>
        <v>163</v>
      </c>
      <c r="I3463" s="53">
        <f t="shared" si="585"/>
        <v>0.96914368257685435</v>
      </c>
      <c r="J3463" s="53">
        <f t="shared" si="588"/>
        <v>0.40307065447539192</v>
      </c>
      <c r="K3463" s="53">
        <f t="shared" si="589"/>
        <v>2.0341515597096045</v>
      </c>
      <c r="L3463" s="53">
        <f t="shared" si="590"/>
        <v>41.514600409103238</v>
      </c>
      <c r="M3463" s="93">
        <f t="shared" si="591"/>
        <v>5.3531840108765989</v>
      </c>
      <c r="N3463" s="53">
        <f t="shared" si="592"/>
        <v>26.406679917547237</v>
      </c>
      <c r="O3463">
        <f t="shared" si="593"/>
        <v>1.0336608681468451</v>
      </c>
      <c r="P3463" s="53">
        <f t="shared" si="594"/>
        <v>16.533851613772821</v>
      </c>
      <c r="Q3463" s="53">
        <v>0.2</v>
      </c>
      <c r="R3463" s="53">
        <f t="shared" si="595"/>
        <v>8.9282063119964867</v>
      </c>
    </row>
    <row r="3464" spans="2:18" ht="15">
      <c r="B3464" s="84">
        <v>33767</v>
      </c>
      <c r="C3464" s="85">
        <v>13.8</v>
      </c>
      <c r="D3464" s="86">
        <v>28</v>
      </c>
      <c r="E3464" s="87">
        <v>12</v>
      </c>
      <c r="F3464" s="96">
        <f t="shared" si="586"/>
        <v>20</v>
      </c>
      <c r="G3464" s="96"/>
      <c r="H3464" s="74">
        <f t="shared" si="587"/>
        <v>164</v>
      </c>
      <c r="I3464" s="53">
        <f t="shared" si="585"/>
        <v>0.96892833162732761</v>
      </c>
      <c r="J3464" s="53">
        <f t="shared" si="588"/>
        <v>0.40421762839545172</v>
      </c>
      <c r="K3464" s="53">
        <f t="shared" si="589"/>
        <v>2.0357412483497721</v>
      </c>
      <c r="L3464" s="53">
        <f t="shared" si="590"/>
        <v>41.551579059748867</v>
      </c>
      <c r="M3464" s="93">
        <f t="shared" si="591"/>
        <v>5.8835411782647657</v>
      </c>
      <c r="N3464" s="53">
        <f t="shared" si="592"/>
        <v>28.25507376062923</v>
      </c>
      <c r="O3464">
        <f t="shared" si="593"/>
        <v>1.0926186229103982</v>
      </c>
      <c r="P3464" s="53">
        <f t="shared" si="594"/>
        <v>17.596754482591379</v>
      </c>
      <c r="Q3464" s="53">
        <v>0.2</v>
      </c>
      <c r="R3464" s="53">
        <f t="shared" si="595"/>
        <v>9.403618684778861</v>
      </c>
    </row>
    <row r="3465" spans="2:18" ht="15">
      <c r="B3465" s="84">
        <v>33768</v>
      </c>
      <c r="C3465" s="85">
        <v>0</v>
      </c>
      <c r="D3465" s="86">
        <v>25</v>
      </c>
      <c r="E3465" s="87">
        <v>14</v>
      </c>
      <c r="F3465" s="96">
        <f t="shared" si="586"/>
        <v>19.5</v>
      </c>
      <c r="G3465" s="96"/>
      <c r="H3465" s="74">
        <f t="shared" si="587"/>
        <v>165</v>
      </c>
      <c r="I3465" s="53">
        <f t="shared" si="585"/>
        <v>0.96872217528436744</v>
      </c>
      <c r="J3465" s="53">
        <f t="shared" si="588"/>
        <v>0.4052460284083601</v>
      </c>
      <c r="K3465" s="53">
        <f t="shared" si="589"/>
        <v>2.0371690021676367</v>
      </c>
      <c r="L3465" s="53">
        <f t="shared" si="590"/>
        <v>41.584154193902762</v>
      </c>
      <c r="M3465" s="93">
        <f t="shared" si="591"/>
        <v>4.8176197708654556</v>
      </c>
      <c r="N3465" s="53">
        <f t="shared" si="592"/>
        <v>23.446236236528094</v>
      </c>
      <c r="O3465">
        <f t="shared" si="593"/>
        <v>1.0627844323448907</v>
      </c>
      <c r="P3465" s="53">
        <f t="shared" si="594"/>
        <v>17.057933627510408</v>
      </c>
      <c r="Q3465" s="53">
        <v>0.2</v>
      </c>
      <c r="R3465" s="53">
        <f t="shared" si="595"/>
        <v>8.2692752628373416</v>
      </c>
    </row>
    <row r="3466" spans="2:18" ht="15">
      <c r="B3466" s="84">
        <v>33769</v>
      </c>
      <c r="C3466" s="85">
        <v>0</v>
      </c>
      <c r="D3466" s="86">
        <v>30</v>
      </c>
      <c r="E3466" s="87">
        <v>12</v>
      </c>
      <c r="F3466" s="96">
        <f t="shared" si="586"/>
        <v>21</v>
      </c>
      <c r="G3466" s="96"/>
      <c r="H3466" s="74">
        <f t="shared" si="587"/>
        <v>166</v>
      </c>
      <c r="I3466" s="53">
        <f t="shared" ref="I3466:I3529" si="596">1+0.0334*COS($I$7*H3466-0.0552)</f>
        <v>0.96852527455295245</v>
      </c>
      <c r="J3466" s="53">
        <f t="shared" si="588"/>
        <v>0.40615549969192977</v>
      </c>
      <c r="K3466" s="53">
        <f t="shared" si="589"/>
        <v>2.0384335507413596</v>
      </c>
      <c r="L3466" s="53">
        <f t="shared" si="590"/>
        <v>41.612319139501366</v>
      </c>
      <c r="M3466" s="93">
        <f t="shared" si="591"/>
        <v>6.4148923428807194</v>
      </c>
      <c r="N3466" s="53">
        <f t="shared" si="592"/>
        <v>30.012840105328976</v>
      </c>
      <c r="O3466">
        <f t="shared" si="593"/>
        <v>1.1544769098420939</v>
      </c>
      <c r="P3466" s="53">
        <f t="shared" si="594"/>
        <v>18.720055663097781</v>
      </c>
      <c r="Q3466" s="53">
        <v>0.2</v>
      </c>
      <c r="R3466" s="53">
        <f t="shared" si="595"/>
        <v>9.8592191422426758</v>
      </c>
    </row>
    <row r="3467" spans="2:18" ht="15">
      <c r="B3467" s="84">
        <v>33770</v>
      </c>
      <c r="C3467" s="85">
        <v>0</v>
      </c>
      <c r="D3467" s="86">
        <v>30</v>
      </c>
      <c r="E3467" s="87">
        <v>13</v>
      </c>
      <c r="F3467" s="96">
        <f t="shared" si="586"/>
        <v>21.5</v>
      </c>
      <c r="G3467" s="96"/>
      <c r="H3467" s="74">
        <f t="shared" si="587"/>
        <v>167</v>
      </c>
      <c r="I3467" s="53">
        <f t="shared" si="596"/>
        <v>0.96833768769917694</v>
      </c>
      <c r="J3467" s="53">
        <f t="shared" si="588"/>
        <v>0.40694573331055683</v>
      </c>
      <c r="K3467" s="53">
        <f t="shared" si="589"/>
        <v>2.0395337687208768</v>
      </c>
      <c r="L3467" s="53">
        <f t="shared" si="590"/>
        <v>41.636068594638665</v>
      </c>
      <c r="M3467" s="93">
        <f t="shared" si="591"/>
        <v>6.318095701538323</v>
      </c>
      <c r="N3467" s="53">
        <f t="shared" si="592"/>
        <v>29.183884470696771</v>
      </c>
      <c r="O3467">
        <f t="shared" si="593"/>
        <v>1.1865305921643348</v>
      </c>
      <c r="P3467" s="53">
        <f t="shared" si="594"/>
        <v>19.305275780700303</v>
      </c>
      <c r="Q3467" s="53">
        <v>0.2</v>
      </c>
      <c r="R3467" s="53">
        <f t="shared" si="595"/>
        <v>9.6908697988512831</v>
      </c>
    </row>
    <row r="3468" spans="2:18" ht="15">
      <c r="B3468" s="84">
        <v>33771</v>
      </c>
      <c r="C3468" s="85">
        <v>0</v>
      </c>
      <c r="D3468" s="86">
        <v>28</v>
      </c>
      <c r="E3468" s="87">
        <v>13</v>
      </c>
      <c r="F3468" s="96">
        <f t="shared" si="586"/>
        <v>20.5</v>
      </c>
      <c r="G3468" s="96"/>
      <c r="H3468" s="74">
        <f t="shared" si="587"/>
        <v>168</v>
      </c>
      <c r="I3468" s="53">
        <f t="shared" si="596"/>
        <v>0.96815947023300886</v>
      </c>
      <c r="J3468" s="53">
        <f t="shared" si="588"/>
        <v>0.40761646659536283</v>
      </c>
      <c r="K3468" s="53">
        <f t="shared" si="589"/>
        <v>2.0404686797466649</v>
      </c>
      <c r="L3468" s="53">
        <f t="shared" si="590"/>
        <v>41.655398641672008</v>
      </c>
      <c r="M3468" s="93">
        <f t="shared" si="591"/>
        <v>5.7864895354749368</v>
      </c>
      <c r="N3468" s="53">
        <f t="shared" si="592"/>
        <v>27.426213087200548</v>
      </c>
      <c r="O3468">
        <f t="shared" si="593"/>
        <v>1.1231778894918711</v>
      </c>
      <c r="P3468" s="53">
        <f t="shared" si="594"/>
        <v>18.150673095156183</v>
      </c>
      <c r="Q3468" s="53">
        <v>0.2</v>
      </c>
      <c r="R3468" s="53">
        <f t="shared" si="595"/>
        <v>9.2359625635456766</v>
      </c>
    </row>
    <row r="3469" spans="2:18" ht="15">
      <c r="B3469" s="84">
        <v>33772</v>
      </c>
      <c r="C3469" s="85">
        <v>0</v>
      </c>
      <c r="D3469" s="86">
        <v>30</v>
      </c>
      <c r="E3469" s="87">
        <v>14</v>
      </c>
      <c r="F3469" s="96">
        <f t="shared" si="586"/>
        <v>22</v>
      </c>
      <c r="G3469" s="96"/>
      <c r="H3469" s="74">
        <f t="shared" si="587"/>
        <v>169</v>
      </c>
      <c r="I3469" s="53">
        <f t="shared" si="596"/>
        <v>0.96799067489186363</v>
      </c>
      <c r="J3469" s="53">
        <f t="shared" si="588"/>
        <v>0.40816748346531739</v>
      </c>
      <c r="K3469" s="53">
        <f t="shared" si="589"/>
        <v>2.041237459877554</v>
      </c>
      <c r="L3469" s="53">
        <f t="shared" si="590"/>
        <v>41.670306758860512</v>
      </c>
      <c r="M3469" s="93">
        <f t="shared" si="591"/>
        <v>6.212540522322624</v>
      </c>
      <c r="N3469" s="53">
        <f t="shared" si="592"/>
        <v>28.335808596025149</v>
      </c>
      <c r="O3469">
        <f t="shared" si="593"/>
        <v>1.2193540774631728</v>
      </c>
      <c r="P3469" s="53">
        <f t="shared" si="594"/>
        <v>19.906714554451806</v>
      </c>
      <c r="Q3469" s="53">
        <v>0.2</v>
      </c>
      <c r="R3469" s="53">
        <f t="shared" si="595"/>
        <v>9.517186199501376</v>
      </c>
    </row>
    <row r="3470" spans="2:18" ht="15">
      <c r="B3470" s="84">
        <v>33773</v>
      </c>
      <c r="C3470" s="85">
        <v>0</v>
      </c>
      <c r="D3470" s="86">
        <v>28</v>
      </c>
      <c r="E3470" s="87">
        <v>14</v>
      </c>
      <c r="F3470" s="96">
        <f t="shared" si="586"/>
        <v>21</v>
      </c>
      <c r="G3470" s="96"/>
      <c r="H3470" s="74">
        <f t="shared" si="587"/>
        <v>170</v>
      </c>
      <c r="I3470" s="53">
        <f t="shared" si="596"/>
        <v>0.96783135162499845</v>
      </c>
      <c r="J3470" s="53">
        <f t="shared" si="588"/>
        <v>0.40859861468800307</v>
      </c>
      <c r="K3470" s="53">
        <f t="shared" si="589"/>
        <v>2.0418394405028018</v>
      </c>
      <c r="L3470" s="53">
        <f t="shared" si="590"/>
        <v>41.68079182940884</v>
      </c>
      <c r="M3470" s="93">
        <f t="shared" si="591"/>
        <v>5.6667124807637759</v>
      </c>
      <c r="N3470" s="53">
        <f t="shared" si="592"/>
        <v>26.512391247966072</v>
      </c>
      <c r="O3470">
        <f t="shared" si="593"/>
        <v>1.1544769098420939</v>
      </c>
      <c r="P3470" s="53">
        <f t="shared" si="594"/>
        <v>18.720055663097781</v>
      </c>
      <c r="Q3470" s="53">
        <v>0.2</v>
      </c>
      <c r="R3470" s="53">
        <f t="shared" si="595"/>
        <v>9.0476855234449118</v>
      </c>
    </row>
    <row r="3471" spans="2:18" ht="15">
      <c r="B3471" s="84">
        <v>33774</v>
      </c>
      <c r="C3471" s="85">
        <v>18.2</v>
      </c>
      <c r="D3471" s="86">
        <v>15</v>
      </c>
      <c r="E3471" s="87">
        <v>11</v>
      </c>
      <c r="F3471" s="96">
        <f t="shared" ref="F3471:F3534" si="597">0.5*(D3471+E3471)</f>
        <v>13</v>
      </c>
      <c r="G3471" s="96"/>
      <c r="H3471" s="74">
        <f t="shared" ref="H3471:H3534" si="598">B3471-DATE(YEAR(B3471),1,0)</f>
        <v>171</v>
      </c>
      <c r="I3471" s="53">
        <f t="shared" si="596"/>
        <v>0.96768154757873115</v>
      </c>
      <c r="J3471" s="53">
        <f t="shared" ref="J3471:J3534" si="599">ASIN(0.39785*SIN(4.869+$I$7*H3471+0.03345*SIN(6.224+$I$7*H3471)))</f>
        <v>0.4089097380789154</v>
      </c>
      <c r="K3471" s="53">
        <f t="shared" ref="K3471:K3534" si="600">ACOS(-TAN(J3471)*TAN($E$7*$I$8))</f>
        <v>2.0422741107171487</v>
      </c>
      <c r="L3471" s="53">
        <f t="shared" ref="L3471:L3534" si="601">117.5*I3471*((K3471*SIN($E$7*$I$8)*SIN(J3471)+COS($E$7*$I$8)*COS(J3471)*SIN(K3471))/PI())</f>
        <v>41.686854147808901</v>
      </c>
      <c r="M3471" s="93">
        <f t="shared" ref="M3471:M3534" si="602">0.0023*L3471/2.456*(0.5*(D3471+E3471)+17.8)*SQRT(D3471-E3471)</f>
        <v>2.4048019119143182</v>
      </c>
      <c r="N3471" s="53">
        <f t="shared" ref="N3471:N3534" si="603">0.17*L3471*SQRT(D3471-E3471)</f>
        <v>14.173530410255028</v>
      </c>
      <c r="O3471">
        <f t="shared" ref="O3471:O3534" si="604">5336/(F3471+273.15)^2*EXP(21.07-5336/(F3471+273.15))</f>
        <v>0.73464846187074995</v>
      </c>
      <c r="P3471" s="53">
        <f t="shared" ref="P3471:P3534" si="605">EXP(21.07-5336/(F3471+273.15))</f>
        <v>11.273304901573978</v>
      </c>
      <c r="Q3471" s="53">
        <v>0.2</v>
      </c>
      <c r="R3471" s="53">
        <f t="shared" ref="R3471:R3534" si="606">(O3471*N3471*0.6+$L$8*6.43*(1+0.536*Q3471)*P3471*(1- G3471/100))/($O$7*(O3471+$L$8))</f>
        <v>5.8530356842461861</v>
      </c>
    </row>
    <row r="3472" spans="2:18" ht="15">
      <c r="B3472" s="84">
        <v>33775</v>
      </c>
      <c r="C3472" s="85">
        <v>35.799999999999997</v>
      </c>
      <c r="D3472" s="86">
        <v>28</v>
      </c>
      <c r="E3472" s="87">
        <v>11</v>
      </c>
      <c r="F3472" s="96">
        <f t="shared" si="597"/>
        <v>19.5</v>
      </c>
      <c r="G3472" s="96"/>
      <c r="H3472" s="74">
        <f t="shared" si="598"/>
        <v>172</v>
      </c>
      <c r="I3472" s="53">
        <f t="shared" si="596"/>
        <v>0.96754130708248931</v>
      </c>
      <c r="J3472" s="53">
        <f t="shared" si="599"/>
        <v>0.40910077863842559</v>
      </c>
      <c r="K3472" s="53">
        <f t="shared" si="600"/>
        <v>2.0425411191413518</v>
      </c>
      <c r="L3472" s="53">
        <f t="shared" si="601"/>
        <v>41.688495423392943</v>
      </c>
      <c r="M3472" s="93">
        <f t="shared" si="602"/>
        <v>6.0041147987051238</v>
      </c>
      <c r="N3472" s="53">
        <f t="shared" si="603"/>
        <v>29.220631900633684</v>
      </c>
      <c r="O3472">
        <f t="shared" si="604"/>
        <v>1.0627844323448907</v>
      </c>
      <c r="P3472" s="53">
        <f t="shared" si="605"/>
        <v>17.057933627510408</v>
      </c>
      <c r="Q3472" s="53">
        <v>0.2</v>
      </c>
      <c r="R3472" s="53">
        <f t="shared" si="606"/>
        <v>9.6018623292523095</v>
      </c>
    </row>
    <row r="3473" spans="2:18" ht="15">
      <c r="B3473" s="84">
        <v>33776</v>
      </c>
      <c r="C3473" s="85">
        <v>0</v>
      </c>
      <c r="D3473" s="86">
        <v>28</v>
      </c>
      <c r="E3473" s="87">
        <v>11</v>
      </c>
      <c r="F3473" s="96">
        <f t="shared" si="597"/>
        <v>19.5</v>
      </c>
      <c r="G3473" s="96"/>
      <c r="H3473" s="74">
        <f t="shared" si="598"/>
        <v>173</v>
      </c>
      <c r="I3473" s="53">
        <f t="shared" si="596"/>
        <v>0.96741067163569183</v>
      </c>
      <c r="J3473" s="53">
        <f t="shared" si="599"/>
        <v>0.40917170862578206</v>
      </c>
      <c r="K3473" s="53">
        <f t="shared" si="600"/>
        <v>2.0426402751747079</v>
      </c>
      <c r="L3473" s="53">
        <f t="shared" si="601"/>
        <v>41.685718781033387</v>
      </c>
      <c r="M3473" s="93">
        <f t="shared" si="602"/>
        <v>6.003714897501867</v>
      </c>
      <c r="N3473" s="53">
        <f t="shared" si="603"/>
        <v>29.218685674379074</v>
      </c>
      <c r="O3473">
        <f t="shared" si="604"/>
        <v>1.0627844323448907</v>
      </c>
      <c r="P3473" s="53">
        <f t="shared" si="605"/>
        <v>17.057933627510408</v>
      </c>
      <c r="Q3473" s="53">
        <v>0.2</v>
      </c>
      <c r="R3473" s="53">
        <f t="shared" si="606"/>
        <v>9.6014131885826934</v>
      </c>
    </row>
    <row r="3474" spans="2:18" ht="15">
      <c r="B3474" s="84">
        <v>33777</v>
      </c>
      <c r="C3474" s="85">
        <v>0</v>
      </c>
      <c r="D3474" s="86">
        <v>26</v>
      </c>
      <c r="E3474" s="87">
        <v>12</v>
      </c>
      <c r="F3474" s="96">
        <f t="shared" si="597"/>
        <v>19</v>
      </c>
      <c r="G3474" s="96"/>
      <c r="H3474" s="74">
        <f t="shared" si="598"/>
        <v>174</v>
      </c>
      <c r="I3474" s="53">
        <f t="shared" si="596"/>
        <v>0.96728967989546932</v>
      </c>
      <c r="J3474" s="53">
        <f t="shared" si="599"/>
        <v>0.40912254756976801</v>
      </c>
      <c r="K3474" s="53">
        <f t="shared" si="600"/>
        <v>2.0425715496702246</v>
      </c>
      <c r="L3474" s="53">
        <f t="shared" si="601"/>
        <v>41.678528758947735</v>
      </c>
      <c r="M3474" s="93">
        <f t="shared" si="602"/>
        <v>5.3743220830890097</v>
      </c>
      <c r="N3474" s="53">
        <f t="shared" si="603"/>
        <v>26.510951750133781</v>
      </c>
      <c r="O3474">
        <f t="shared" si="604"/>
        <v>1.0336608681468451</v>
      </c>
      <c r="P3474" s="53">
        <f t="shared" si="605"/>
        <v>16.533851613772821</v>
      </c>
      <c r="Q3474" s="53">
        <v>0.2</v>
      </c>
      <c r="R3474" s="53">
        <f t="shared" si="606"/>
        <v>8.9522306256338258</v>
      </c>
    </row>
    <row r="3475" spans="2:18" ht="15">
      <c r="B3475" s="84">
        <v>33778</v>
      </c>
      <c r="C3475" s="85">
        <v>16.399999999999999</v>
      </c>
      <c r="D3475" s="86">
        <v>25</v>
      </c>
      <c r="E3475" s="87">
        <v>16</v>
      </c>
      <c r="F3475" s="96">
        <f t="shared" si="597"/>
        <v>20.5</v>
      </c>
      <c r="G3475" s="96"/>
      <c r="H3475" s="74">
        <f t="shared" si="598"/>
        <v>175</v>
      </c>
      <c r="I3475" s="53">
        <f t="shared" si="596"/>
        <v>0.96717836766522414</v>
      </c>
      <c r="J3475" s="53">
        <f t="shared" si="599"/>
        <v>0.4089533622158914</v>
      </c>
      <c r="K3475" s="53">
        <f t="shared" si="600"/>
        <v>2.0423350750274194</v>
      </c>
      <c r="L3475" s="53">
        <f t="shared" si="601"/>
        <v>41.666931303590367</v>
      </c>
      <c r="M3475" s="93">
        <f t="shared" si="602"/>
        <v>4.4834364558631217</v>
      </c>
      <c r="N3475" s="53">
        <f t="shared" si="603"/>
        <v>21.250134964831091</v>
      </c>
      <c r="O3475">
        <f t="shared" si="604"/>
        <v>1.1231778894918711</v>
      </c>
      <c r="P3475" s="53">
        <f t="shared" si="605"/>
        <v>18.150673095156183</v>
      </c>
      <c r="Q3475" s="53">
        <v>0.2</v>
      </c>
      <c r="R3475" s="53">
        <f t="shared" si="606"/>
        <v>7.8062438593080286</v>
      </c>
    </row>
    <row r="3476" spans="2:18" ht="15">
      <c r="B3476" s="84">
        <v>33779</v>
      </c>
      <c r="C3476" s="85">
        <v>2.8</v>
      </c>
      <c r="D3476" s="86">
        <v>26</v>
      </c>
      <c r="E3476" s="87">
        <v>13</v>
      </c>
      <c r="F3476" s="96">
        <f t="shared" si="597"/>
        <v>19.5</v>
      </c>
      <c r="G3476" s="96"/>
      <c r="H3476" s="74">
        <f t="shared" si="598"/>
        <v>176</v>
      </c>
      <c r="I3476" s="53">
        <f t="shared" si="596"/>
        <v>0.96707676788403607</v>
      </c>
      <c r="J3476" s="53">
        <f t="shared" si="599"/>
        <v>0.40866426641022918</v>
      </c>
      <c r="K3476" s="53">
        <f t="shared" si="600"/>
        <v>2.0419311447020565</v>
      </c>
      <c r="L3476" s="53">
        <f t="shared" si="601"/>
        <v>41.650933761636104</v>
      </c>
      <c r="M3476" s="93">
        <f t="shared" si="602"/>
        <v>5.2457153871053173</v>
      </c>
      <c r="N3476" s="53">
        <f t="shared" si="603"/>
        <v>25.529678149250643</v>
      </c>
      <c r="O3476">
        <f t="shared" si="604"/>
        <v>1.0627844323448907</v>
      </c>
      <c r="P3476" s="53">
        <f t="shared" si="605"/>
        <v>17.057933627510408</v>
      </c>
      <c r="Q3476" s="53">
        <v>0.2</v>
      </c>
      <c r="R3476" s="53">
        <f t="shared" si="606"/>
        <v>8.7500818975089487</v>
      </c>
    </row>
    <row r="3477" spans="2:18" ht="15">
      <c r="B3477" s="84">
        <v>33780</v>
      </c>
      <c r="C3477" s="85">
        <v>0</v>
      </c>
      <c r="D3477" s="86">
        <v>29</v>
      </c>
      <c r="E3477" s="87">
        <v>14</v>
      </c>
      <c r="F3477" s="96">
        <f t="shared" si="597"/>
        <v>21.5</v>
      </c>
      <c r="G3477" s="96"/>
      <c r="H3477" s="74">
        <f t="shared" si="598"/>
        <v>177</v>
      </c>
      <c r="I3477" s="53">
        <f t="shared" si="596"/>
        <v>0.96698491061691505</v>
      </c>
      <c r="J3477" s="53">
        <f t="shared" si="599"/>
        <v>0.40825542092030154</v>
      </c>
      <c r="K3477" s="53">
        <f t="shared" si="600"/>
        <v>2.0413602121365115</v>
      </c>
      <c r="L3477" s="53">
        <f t="shared" si="601"/>
        <v>41.630544869084666</v>
      </c>
      <c r="M3477" s="93">
        <f t="shared" si="602"/>
        <v>5.9340301490856611</v>
      </c>
      <c r="N3477" s="53">
        <f t="shared" si="603"/>
        <v>27.409849185155945</v>
      </c>
      <c r="O3477">
        <f t="shared" si="604"/>
        <v>1.1865305921643348</v>
      </c>
      <c r="P3477" s="53">
        <f t="shared" si="605"/>
        <v>19.305275780700303</v>
      </c>
      <c r="Q3477" s="53">
        <v>0.2</v>
      </c>
      <c r="R3477" s="53">
        <f t="shared" si="606"/>
        <v>9.2789893350409791</v>
      </c>
    </row>
    <row r="3478" spans="2:18" ht="15">
      <c r="B3478" s="84">
        <v>33781</v>
      </c>
      <c r="C3478" s="85">
        <v>2.8</v>
      </c>
      <c r="D3478" s="86">
        <v>29</v>
      </c>
      <c r="E3478" s="87">
        <v>14</v>
      </c>
      <c r="F3478" s="96">
        <f t="shared" si="597"/>
        <v>21.5</v>
      </c>
      <c r="G3478" s="96"/>
      <c r="H3478" s="74">
        <f t="shared" si="598"/>
        <v>178</v>
      </c>
      <c r="I3478" s="53">
        <f t="shared" si="596"/>
        <v>0.96690282304590414</v>
      </c>
      <c r="J3478" s="53">
        <f t="shared" si="599"/>
        <v>0.40772703319360154</v>
      </c>
      <c r="K3478" s="53">
        <f t="shared" si="600"/>
        <v>2.0406228891187692</v>
      </c>
      <c r="L3478" s="53">
        <f t="shared" si="601"/>
        <v>41.605774737537843</v>
      </c>
      <c r="M3478" s="93">
        <f t="shared" si="602"/>
        <v>5.9304994072263399</v>
      </c>
      <c r="N3478" s="53">
        <f t="shared" si="603"/>
        <v>27.393540352972028</v>
      </c>
      <c r="O3478">
        <f t="shared" si="604"/>
        <v>1.1865305921643348</v>
      </c>
      <c r="P3478" s="53">
        <f t="shared" si="605"/>
        <v>19.305275780700303</v>
      </c>
      <c r="Q3478" s="53">
        <v>0.2</v>
      </c>
      <c r="R3478" s="53">
        <f t="shared" si="606"/>
        <v>9.2752028887290781</v>
      </c>
    </row>
    <row r="3479" spans="2:18" ht="15">
      <c r="B3479" s="84">
        <v>33782</v>
      </c>
      <c r="C3479" s="85">
        <v>0</v>
      </c>
      <c r="D3479" s="86">
        <v>29</v>
      </c>
      <c r="E3479" s="87">
        <v>13</v>
      </c>
      <c r="F3479" s="96">
        <f t="shared" si="597"/>
        <v>21</v>
      </c>
      <c r="G3479" s="96"/>
      <c r="H3479" s="74">
        <f t="shared" si="598"/>
        <v>179</v>
      </c>
      <c r="I3479" s="53">
        <f t="shared" si="596"/>
        <v>0.96683052946203629</v>
      </c>
      <c r="J3479" s="53">
        <f t="shared" si="599"/>
        <v>0.40707935705464793</v>
      </c>
      <c r="K3479" s="53">
        <f t="shared" si="600"/>
        <v>2.0397199435822722</v>
      </c>
      <c r="L3479" s="53">
        <f t="shared" si="601"/>
        <v>41.576634837724463</v>
      </c>
      <c r="M3479" s="93">
        <f t="shared" si="602"/>
        <v>6.0428320731572169</v>
      </c>
      <c r="N3479" s="53">
        <f t="shared" si="603"/>
        <v>28.272111689652636</v>
      </c>
      <c r="O3479">
        <f t="shared" si="604"/>
        <v>1.1544769098420939</v>
      </c>
      <c r="P3479" s="53">
        <f t="shared" si="605"/>
        <v>18.720055663097781</v>
      </c>
      <c r="Q3479" s="53">
        <v>0.2</v>
      </c>
      <c r="R3479" s="53">
        <f t="shared" si="606"/>
        <v>9.4556538601656346</v>
      </c>
    </row>
    <row r="3480" spans="2:18" ht="15">
      <c r="B3480" s="84">
        <v>33783</v>
      </c>
      <c r="C3480" s="85">
        <v>0.6</v>
      </c>
      <c r="D3480" s="86">
        <v>27</v>
      </c>
      <c r="E3480" s="87">
        <v>15</v>
      </c>
      <c r="F3480" s="96">
        <f t="shared" si="597"/>
        <v>21</v>
      </c>
      <c r="G3480" s="96"/>
      <c r="H3480" s="74">
        <f t="shared" si="598"/>
        <v>180</v>
      </c>
      <c r="I3480" s="53">
        <f t="shared" si="596"/>
        <v>0.96676805125814624</v>
      </c>
      <c r="J3480" s="53">
        <f t="shared" si="599"/>
        <v>0.40631269234167094</v>
      </c>
      <c r="K3480" s="53">
        <f t="shared" si="600"/>
        <v>2.0386522968629022</v>
      </c>
      <c r="L3480" s="53">
        <f t="shared" si="601"/>
        <v>41.543137980369544</v>
      </c>
      <c r="M3480" s="93">
        <f t="shared" si="602"/>
        <v>5.2290298407029558</v>
      </c>
      <c r="N3480" s="53">
        <f t="shared" si="603"/>
        <v>24.464640733867085</v>
      </c>
      <c r="O3480">
        <f t="shared" si="604"/>
        <v>1.1544769098420939</v>
      </c>
      <c r="P3480" s="53">
        <f t="shared" si="605"/>
        <v>18.720055663097781</v>
      </c>
      <c r="Q3480" s="53">
        <v>0.2</v>
      </c>
      <c r="R3480" s="53">
        <f t="shared" si="606"/>
        <v>8.5729411541317493</v>
      </c>
    </row>
    <row r="3481" spans="2:18" ht="15">
      <c r="B3481" s="84">
        <v>33784</v>
      </c>
      <c r="C3481" s="85">
        <v>0</v>
      </c>
      <c r="D3481" s="86">
        <v>28</v>
      </c>
      <c r="E3481" s="87">
        <v>15</v>
      </c>
      <c r="F3481" s="96">
        <f t="shared" si="597"/>
        <v>21.5</v>
      </c>
      <c r="G3481" s="96"/>
      <c r="H3481" s="74">
        <f t="shared" si="598"/>
        <v>181</v>
      </c>
      <c r="I3481" s="53">
        <f t="shared" si="596"/>
        <v>0.96671540692253943</v>
      </c>
      <c r="J3481" s="53">
        <f t="shared" si="599"/>
        <v>0.40542738448427046</v>
      </c>
      <c r="K3481" s="53">
        <f t="shared" si="600"/>
        <v>2.0374210204332197</v>
      </c>
      <c r="L3481" s="53">
        <f t="shared" si="601"/>
        <v>41.505298294525524</v>
      </c>
      <c r="M3481" s="93">
        <f t="shared" si="602"/>
        <v>5.5076614845522291</v>
      </c>
      <c r="N3481" s="53">
        <f t="shared" si="603"/>
        <v>25.440411804737774</v>
      </c>
      <c r="O3481">
        <f t="shared" si="604"/>
        <v>1.1865305921643348</v>
      </c>
      <c r="P3481" s="53">
        <f t="shared" si="605"/>
        <v>19.305275780700303</v>
      </c>
      <c r="Q3481" s="53">
        <v>0.2</v>
      </c>
      <c r="R3481" s="53">
        <f t="shared" si="606"/>
        <v>8.8217420703989458</v>
      </c>
    </row>
    <row r="3482" spans="2:18" ht="15">
      <c r="B3482" s="84">
        <v>33785</v>
      </c>
      <c r="C3482" s="85">
        <v>0</v>
      </c>
      <c r="D3482" s="86">
        <v>28</v>
      </c>
      <c r="E3482" s="87">
        <v>13</v>
      </c>
      <c r="F3482" s="96">
        <f t="shared" si="597"/>
        <v>20.5</v>
      </c>
      <c r="G3482" s="96"/>
      <c r="H3482" s="74">
        <f t="shared" si="598"/>
        <v>182</v>
      </c>
      <c r="I3482" s="53">
        <f t="shared" si="596"/>
        <v>0.96667261203352184</v>
      </c>
      <c r="J3482" s="53">
        <f t="shared" si="599"/>
        <v>0.4044238240236096</v>
      </c>
      <c r="K3482" s="53">
        <f t="shared" si="600"/>
        <v>2.0360273321377047</v>
      </c>
      <c r="L3482" s="53">
        <f t="shared" si="601"/>
        <v>41.463131203502378</v>
      </c>
      <c r="M3482" s="93">
        <f t="shared" si="602"/>
        <v>5.7597810281683204</v>
      </c>
      <c r="N3482" s="53">
        <f t="shared" si="603"/>
        <v>27.299622827572229</v>
      </c>
      <c r="O3482">
        <f t="shared" si="604"/>
        <v>1.1231778894918711</v>
      </c>
      <c r="P3482" s="53">
        <f t="shared" si="605"/>
        <v>18.150673095156183</v>
      </c>
      <c r="Q3482" s="53">
        <v>0.2</v>
      </c>
      <c r="R3482" s="53">
        <f t="shared" si="606"/>
        <v>9.2066578076182228</v>
      </c>
    </row>
    <row r="3483" spans="2:18" ht="15">
      <c r="B3483" s="84">
        <v>33786</v>
      </c>
      <c r="C3483" s="85">
        <v>0</v>
      </c>
      <c r="D3483" s="86">
        <v>27</v>
      </c>
      <c r="E3483" s="87">
        <v>14</v>
      </c>
      <c r="F3483" s="96">
        <f t="shared" si="597"/>
        <v>20.5</v>
      </c>
      <c r="G3483" s="96"/>
      <c r="H3483" s="74">
        <f t="shared" si="598"/>
        <v>183</v>
      </c>
      <c r="I3483" s="53">
        <f t="shared" si="596"/>
        <v>0.96663967925478966</v>
      </c>
      <c r="J3483" s="53">
        <f t="shared" si="599"/>
        <v>0.40330244607692034</v>
      </c>
      <c r="K3483" s="53">
        <f t="shared" si="600"/>
        <v>2.0344725919560269</v>
      </c>
      <c r="L3483" s="53">
        <f t="shared" si="601"/>
        <v>41.416653398551674</v>
      </c>
      <c r="M3483" s="93">
        <f t="shared" si="602"/>
        <v>5.3560537568788327</v>
      </c>
      <c r="N3483" s="53">
        <f t="shared" si="603"/>
        <v>25.386077472721652</v>
      </c>
      <c r="O3483">
        <f t="shared" si="604"/>
        <v>1.1231778894918711</v>
      </c>
      <c r="P3483" s="53">
        <f t="shared" si="605"/>
        <v>18.150673095156183</v>
      </c>
      <c r="Q3483" s="53">
        <v>0.2</v>
      </c>
      <c r="R3483" s="53">
        <f t="shared" si="606"/>
        <v>8.7636854988114603</v>
      </c>
    </row>
    <row r="3484" spans="2:18" ht="15">
      <c r="B3484" s="84">
        <v>33787</v>
      </c>
      <c r="C3484" s="85">
        <v>0</v>
      </c>
      <c r="D3484" s="86">
        <v>25</v>
      </c>
      <c r="E3484" s="87">
        <v>14</v>
      </c>
      <c r="F3484" s="96">
        <f t="shared" si="597"/>
        <v>19.5</v>
      </c>
      <c r="G3484" s="96"/>
      <c r="H3484" s="74">
        <f t="shared" si="598"/>
        <v>184</v>
      </c>
      <c r="I3484" s="53">
        <f t="shared" si="596"/>
        <v>0.966616618331682</v>
      </c>
      <c r="J3484" s="53">
        <f t="shared" si="599"/>
        <v>0.4020637297482984</v>
      </c>
      <c r="K3484" s="53">
        <f t="shared" si="600"/>
        <v>2.0327582973243699</v>
      </c>
      <c r="L3484" s="53">
        <f t="shared" si="601"/>
        <v>41.365882810476329</v>
      </c>
      <c r="M3484" s="93">
        <f t="shared" si="602"/>
        <v>4.7923325297854493</v>
      </c>
      <c r="N3484" s="53">
        <f t="shared" si="603"/>
        <v>23.323169108707557</v>
      </c>
      <c r="O3484">
        <f t="shared" si="604"/>
        <v>1.0627844323448907</v>
      </c>
      <c r="P3484" s="53">
        <f t="shared" si="605"/>
        <v>17.057933627510408</v>
      </c>
      <c r="Q3484" s="53">
        <v>0.2</v>
      </c>
      <c r="R3484" s="53">
        <f t="shared" si="606"/>
        <v>8.2408744270834084</v>
      </c>
    </row>
    <row r="3485" spans="2:18" ht="15">
      <c r="B3485" s="84">
        <v>33788</v>
      </c>
      <c r="C3485" s="85">
        <v>0.8</v>
      </c>
      <c r="D3485" s="86">
        <v>30</v>
      </c>
      <c r="E3485" s="87">
        <v>13</v>
      </c>
      <c r="F3485" s="96">
        <f t="shared" si="597"/>
        <v>21.5</v>
      </c>
      <c r="G3485" s="96"/>
      <c r="H3485" s="74">
        <f t="shared" si="598"/>
        <v>185</v>
      </c>
      <c r="I3485" s="53">
        <f t="shared" si="596"/>
        <v>0.96660343608829691</v>
      </c>
      <c r="J3485" s="53">
        <f t="shared" si="599"/>
        <v>0.40070819748795422</v>
      </c>
      <c r="K3485" s="53">
        <f t="shared" si="600"/>
        <v>2.0308860780474474</v>
      </c>
      <c r="L3485" s="53">
        <f t="shared" si="601"/>
        <v>41.310838579351461</v>
      </c>
      <c r="M3485" s="93">
        <f t="shared" si="602"/>
        <v>6.2687434348389193</v>
      </c>
      <c r="N3485" s="53">
        <f t="shared" si="603"/>
        <v>28.955921660736209</v>
      </c>
      <c r="O3485">
        <f t="shared" si="604"/>
        <v>1.1865305921643348</v>
      </c>
      <c r="P3485" s="53">
        <f t="shared" si="605"/>
        <v>19.305275780700303</v>
      </c>
      <c r="Q3485" s="53">
        <v>0.2</v>
      </c>
      <c r="R3485" s="53">
        <f t="shared" si="606"/>
        <v>9.6379433273975703</v>
      </c>
    </row>
    <row r="3486" spans="2:18" ht="15">
      <c r="B3486" s="84">
        <v>33789</v>
      </c>
      <c r="C3486" s="85">
        <v>0</v>
      </c>
      <c r="D3486" s="86">
        <v>27</v>
      </c>
      <c r="E3486" s="87">
        <v>15</v>
      </c>
      <c r="F3486" s="96">
        <f t="shared" si="597"/>
        <v>21</v>
      </c>
      <c r="G3486" s="96"/>
      <c r="H3486" s="74">
        <f t="shared" si="598"/>
        <v>186</v>
      </c>
      <c r="I3486" s="53">
        <f t="shared" si="596"/>
        <v>0.96660013642547238</v>
      </c>
      <c r="J3486" s="53">
        <f t="shared" si="599"/>
        <v>0.39923641440225827</v>
      </c>
      <c r="K3486" s="53">
        <f t="shared" si="600"/>
        <v>2.0288576908360731</v>
      </c>
      <c r="L3486" s="53">
        <f t="shared" si="601"/>
        <v>41.251541022555166</v>
      </c>
      <c r="M3486" s="93">
        <f t="shared" si="602"/>
        <v>5.1923265662755389</v>
      </c>
      <c r="N3486" s="53">
        <f t="shared" si="603"/>
        <v>24.292920080136298</v>
      </c>
      <c r="O3486">
        <f t="shared" si="604"/>
        <v>1.1544769098420939</v>
      </c>
      <c r="P3486" s="53">
        <f t="shared" si="605"/>
        <v>18.720055663097781</v>
      </c>
      <c r="Q3486" s="53">
        <v>0.2</v>
      </c>
      <c r="R3486" s="53">
        <f t="shared" si="606"/>
        <v>8.5331299501339135</v>
      </c>
    </row>
    <row r="3487" spans="2:18" ht="15">
      <c r="B3487" s="84">
        <v>33790</v>
      </c>
      <c r="C3487" s="85">
        <v>50.4</v>
      </c>
      <c r="D3487" s="86">
        <v>22</v>
      </c>
      <c r="E3487" s="87">
        <v>13</v>
      </c>
      <c r="F3487" s="96">
        <f t="shared" si="597"/>
        <v>17.5</v>
      </c>
      <c r="G3487" s="96"/>
      <c r="H3487" s="74">
        <f t="shared" si="598"/>
        <v>187</v>
      </c>
      <c r="I3487" s="53">
        <f t="shared" si="596"/>
        <v>0.96660672031963157</v>
      </c>
      <c r="J3487" s="53">
        <f t="shared" si="599"/>
        <v>0.39764898751708555</v>
      </c>
      <c r="K3487" s="53">
        <f t="shared" si="600"/>
        <v>2.0266750135070062</v>
      </c>
      <c r="L3487" s="53">
        <f t="shared" si="601"/>
        <v>41.188011601317754</v>
      </c>
      <c r="M3487" s="93">
        <f t="shared" si="602"/>
        <v>4.084757323181174</v>
      </c>
      <c r="N3487" s="53">
        <f t="shared" si="603"/>
        <v>21.005885916672057</v>
      </c>
      <c r="O3487">
        <f t="shared" si="604"/>
        <v>0.95041280970568121</v>
      </c>
      <c r="P3487" s="53">
        <f t="shared" si="605"/>
        <v>15.046556310891852</v>
      </c>
      <c r="Q3487" s="53">
        <v>0.2</v>
      </c>
      <c r="R3487" s="53">
        <f t="shared" si="606"/>
        <v>7.6152429499926502</v>
      </c>
    </row>
    <row r="3488" spans="2:18" ht="15">
      <c r="B3488" s="84">
        <v>33791</v>
      </c>
      <c r="C3488" s="85">
        <v>3.4</v>
      </c>
      <c r="D3488" s="86">
        <v>25</v>
      </c>
      <c r="E3488" s="87">
        <v>12</v>
      </c>
      <c r="F3488" s="96">
        <f t="shared" si="597"/>
        <v>18.5</v>
      </c>
      <c r="G3488" s="96"/>
      <c r="H3488" s="74">
        <f t="shared" si="598"/>
        <v>188</v>
      </c>
      <c r="I3488" s="53">
        <f t="shared" si="596"/>
        <v>0.96662318582249451</v>
      </c>
      <c r="J3488" s="53">
        <f t="shared" si="599"/>
        <v>0.39594656499710279</v>
      </c>
      <c r="K3488" s="53">
        <f t="shared" si="600"/>
        <v>2.0243400388832118</v>
      </c>
      <c r="L3488" s="53">
        <f t="shared" si="601"/>
        <v>41.120272886006703</v>
      </c>
      <c r="M3488" s="93">
        <f t="shared" si="602"/>
        <v>5.0400374425213652</v>
      </c>
      <c r="N3488" s="53">
        <f t="shared" si="603"/>
        <v>25.204412899766691</v>
      </c>
      <c r="O3488">
        <f t="shared" si="604"/>
        <v>1.0052337064307559</v>
      </c>
      <c r="P3488" s="53">
        <f t="shared" si="605"/>
        <v>16.024156693524468</v>
      </c>
      <c r="Q3488" s="53">
        <v>0.2</v>
      </c>
      <c r="R3488" s="53">
        <f t="shared" si="606"/>
        <v>8.6270343932579436</v>
      </c>
    </row>
    <row r="3489" spans="2:18" ht="15">
      <c r="B3489" s="84">
        <v>33792</v>
      </c>
      <c r="C3489" s="85">
        <v>0</v>
      </c>
      <c r="D3489" s="86">
        <v>26</v>
      </c>
      <c r="E3489" s="87">
        <v>15</v>
      </c>
      <c r="F3489" s="96">
        <f t="shared" si="597"/>
        <v>20.5</v>
      </c>
      <c r="G3489" s="96"/>
      <c r="H3489" s="74">
        <f t="shared" si="598"/>
        <v>189</v>
      </c>
      <c r="I3489" s="53">
        <f t="shared" si="596"/>
        <v>0.96664952806165383</v>
      </c>
      <c r="J3489" s="53">
        <f t="shared" si="599"/>
        <v>0.39412983532377216</v>
      </c>
      <c r="K3489" s="53">
        <f t="shared" si="600"/>
        <v>2.0218548684336888</v>
      </c>
      <c r="L3489" s="53">
        <f t="shared" si="601"/>
        <v>41.048348520370595</v>
      </c>
      <c r="M3489" s="93">
        <f t="shared" si="602"/>
        <v>4.8830399691525894</v>
      </c>
      <c r="N3489" s="53">
        <f t="shared" si="603"/>
        <v>23.144134951987617</v>
      </c>
      <c r="O3489">
        <f t="shared" si="604"/>
        <v>1.1231778894918711</v>
      </c>
      <c r="P3489" s="53">
        <f t="shared" si="605"/>
        <v>18.150673095156183</v>
      </c>
      <c r="Q3489" s="53">
        <v>0.2</v>
      </c>
      <c r="R3489" s="53">
        <f t="shared" si="606"/>
        <v>8.244691552781287</v>
      </c>
    </row>
    <row r="3490" spans="2:18" ht="15">
      <c r="B3490" s="84">
        <v>33793</v>
      </c>
      <c r="C3490" s="85">
        <v>22.4</v>
      </c>
      <c r="D3490" s="86">
        <v>25</v>
      </c>
      <c r="E3490" s="87">
        <v>14</v>
      </c>
      <c r="F3490" s="96">
        <f t="shared" si="597"/>
        <v>19.5</v>
      </c>
      <c r="G3490" s="96"/>
      <c r="H3490" s="74">
        <f t="shared" si="598"/>
        <v>190</v>
      </c>
      <c r="I3490" s="53">
        <f t="shared" si="596"/>
        <v>0.96668573924201728</v>
      </c>
      <c r="J3490" s="53">
        <f t="shared" si="599"/>
        <v>0.39219952643495892</v>
      </c>
      <c r="K3490" s="53">
        <f t="shared" si="600"/>
        <v>2.0192217056926434</v>
      </c>
      <c r="L3490" s="53">
        <f t="shared" si="601"/>
        <v>40.972263184969115</v>
      </c>
      <c r="M3490" s="93">
        <f t="shared" si="602"/>
        <v>4.7467307921331248</v>
      </c>
      <c r="N3490" s="53">
        <f t="shared" si="603"/>
        <v>23.101236045359862</v>
      </c>
      <c r="O3490">
        <f t="shared" si="604"/>
        <v>1.0627844323448907</v>
      </c>
      <c r="P3490" s="53">
        <f t="shared" si="605"/>
        <v>17.057933627510408</v>
      </c>
      <c r="Q3490" s="53">
        <v>0.2</v>
      </c>
      <c r="R3490" s="53">
        <f t="shared" si="606"/>
        <v>8.1896577895285247</v>
      </c>
    </row>
    <row r="3491" spans="2:18" ht="15">
      <c r="B3491" s="84">
        <v>33794</v>
      </c>
      <c r="C3491" s="85">
        <v>1</v>
      </c>
      <c r="D3491" s="86">
        <v>24</v>
      </c>
      <c r="E3491" s="87">
        <v>15</v>
      </c>
      <c r="F3491" s="96">
        <f t="shared" si="597"/>
        <v>19.5</v>
      </c>
      <c r="G3491" s="96"/>
      <c r="H3491" s="74">
        <f t="shared" si="598"/>
        <v>191</v>
      </c>
      <c r="I3491" s="53">
        <f t="shared" si="596"/>
        <v>0.96673180864811381</v>
      </c>
      <c r="J3491" s="53">
        <f t="shared" si="599"/>
        <v>0.390156404829125</v>
      </c>
      <c r="K3491" s="53">
        <f t="shared" si="600"/>
        <v>2.0164428494980022</v>
      </c>
      <c r="L3491" s="53">
        <f t="shared" si="601"/>
        <v>40.892042560018361</v>
      </c>
      <c r="M3491" s="93">
        <f t="shared" si="602"/>
        <v>4.2851730430260275</v>
      </c>
      <c r="N3491" s="53">
        <f t="shared" si="603"/>
        <v>20.854941705609367</v>
      </c>
      <c r="O3491">
        <f t="shared" si="604"/>
        <v>1.0627844323448907</v>
      </c>
      <c r="P3491" s="53">
        <f t="shared" si="605"/>
        <v>17.057933627510408</v>
      </c>
      <c r="Q3491" s="53">
        <v>0.2</v>
      </c>
      <c r="R3491" s="53">
        <f t="shared" si="606"/>
        <v>7.6712688604289951</v>
      </c>
    </row>
    <row r="3492" spans="2:18" ht="15">
      <c r="B3492" s="84">
        <v>33795</v>
      </c>
      <c r="C3492" s="85">
        <v>0.6</v>
      </c>
      <c r="D3492" s="86">
        <v>28</v>
      </c>
      <c r="E3492" s="87">
        <v>12</v>
      </c>
      <c r="F3492" s="96">
        <f t="shared" si="597"/>
        <v>20</v>
      </c>
      <c r="G3492" s="96"/>
      <c r="H3492" s="74">
        <f t="shared" si="598"/>
        <v>192</v>
      </c>
      <c r="I3492" s="53">
        <f t="shared" si="596"/>
        <v>0.9667877226472652</v>
      </c>
      <c r="J3492" s="53">
        <f t="shared" si="599"/>
        <v>0.38800127463716422</v>
      </c>
      <c r="K3492" s="53">
        <f t="shared" si="600"/>
        <v>2.0135206870890685</v>
      </c>
      <c r="L3492" s="53">
        <f t="shared" si="601"/>
        <v>40.807713287879828</v>
      </c>
      <c r="M3492" s="93">
        <f t="shared" si="602"/>
        <v>5.778212692586763</v>
      </c>
      <c r="N3492" s="53">
        <f t="shared" si="603"/>
        <v>27.749245035758285</v>
      </c>
      <c r="O3492">
        <f t="shared" si="604"/>
        <v>1.0926186229103982</v>
      </c>
      <c r="P3492" s="53">
        <f t="shared" si="605"/>
        <v>17.596754482591379</v>
      </c>
      <c r="Q3492" s="53">
        <v>0.2</v>
      </c>
      <c r="R3492" s="53">
        <f t="shared" si="606"/>
        <v>9.2867018794259995</v>
      </c>
    </row>
    <row r="3493" spans="2:18" ht="15">
      <c r="B3493" s="84">
        <v>33796</v>
      </c>
      <c r="C3493" s="85">
        <v>2</v>
      </c>
      <c r="D3493" s="86">
        <v>18</v>
      </c>
      <c r="E3493" s="87">
        <v>12</v>
      </c>
      <c r="F3493" s="96">
        <f t="shared" si="597"/>
        <v>15</v>
      </c>
      <c r="G3493" s="96"/>
      <c r="H3493" s="74">
        <f t="shared" si="598"/>
        <v>193</v>
      </c>
      <c r="I3493" s="53">
        <f t="shared" si="596"/>
        <v>0.96685346469361932</v>
      </c>
      <c r="J3493" s="53">
        <f t="shared" si="599"/>
        <v>0.38573497666500367</v>
      </c>
      <c r="K3493" s="53">
        <f t="shared" si="600"/>
        <v>2.0104576871026358</v>
      </c>
      <c r="L3493" s="53">
        <f t="shared" si="601"/>
        <v>40.719302935419954</v>
      </c>
      <c r="M3493" s="93">
        <f t="shared" si="602"/>
        <v>3.0637214503517054</v>
      </c>
      <c r="N3493" s="53">
        <f t="shared" si="603"/>
        <v>16.956057528510662</v>
      </c>
      <c r="O3493">
        <f t="shared" si="604"/>
        <v>0.8245943710158492</v>
      </c>
      <c r="P3493" s="53">
        <f t="shared" si="605"/>
        <v>12.831038046583151</v>
      </c>
      <c r="Q3493" s="53">
        <v>0.2</v>
      </c>
      <c r="R3493" s="53">
        <f t="shared" si="606"/>
        <v>6.5747501768985277</v>
      </c>
    </row>
    <row r="3494" spans="2:18" ht="15">
      <c r="B3494" s="84">
        <v>33797</v>
      </c>
      <c r="C3494" s="85">
        <v>28.6</v>
      </c>
      <c r="D3494" s="86">
        <v>26</v>
      </c>
      <c r="E3494" s="87">
        <v>11</v>
      </c>
      <c r="F3494" s="96">
        <f t="shared" si="597"/>
        <v>18.5</v>
      </c>
      <c r="G3494" s="96"/>
      <c r="H3494" s="74">
        <f t="shared" si="598"/>
        <v>194</v>
      </c>
      <c r="I3494" s="53">
        <f t="shared" si="596"/>
        <v>0.9669290153330472</v>
      </c>
      <c r="J3494" s="53">
        <f t="shared" si="599"/>
        <v>0.38335838741013006</v>
      </c>
      <c r="K3494" s="53">
        <f t="shared" si="600"/>
        <v>2.0072563925059632</v>
      </c>
      <c r="L3494" s="53">
        <f t="shared" si="601"/>
        <v>40.626839956461978</v>
      </c>
      <c r="M3494" s="93">
        <f t="shared" si="602"/>
        <v>5.3489036054758712</v>
      </c>
      <c r="N3494" s="53">
        <f t="shared" si="603"/>
        <v>26.749002675269924</v>
      </c>
      <c r="O3494">
        <f t="shared" si="604"/>
        <v>1.0052337064307559</v>
      </c>
      <c r="P3494" s="53">
        <f t="shared" si="605"/>
        <v>16.024156693524468</v>
      </c>
      <c r="Q3494" s="53">
        <v>0.2</v>
      </c>
      <c r="R3494" s="53">
        <f t="shared" si="606"/>
        <v>8.9823143624379647</v>
      </c>
    </row>
    <row r="3495" spans="2:18" ht="15">
      <c r="B3495" s="84">
        <v>33798</v>
      </c>
      <c r="C3495" s="85">
        <v>4.5999999999999996</v>
      </c>
      <c r="D3495" s="86">
        <v>32</v>
      </c>
      <c r="E3495" s="87">
        <v>13</v>
      </c>
      <c r="F3495" s="96">
        <f t="shared" si="597"/>
        <v>22.5</v>
      </c>
      <c r="G3495" s="96"/>
      <c r="H3495" s="74">
        <f t="shared" si="598"/>
        <v>195</v>
      </c>
      <c r="I3495" s="53">
        <f t="shared" si="596"/>
        <v>0.96701435220889898</v>
      </c>
      <c r="J3495" s="53">
        <f t="shared" si="599"/>
        <v>0.38087241805523475</v>
      </c>
      <c r="K3495" s="53">
        <f t="shared" si="600"/>
        <v>2.0039194135038811</v>
      </c>
      <c r="L3495" s="53">
        <f t="shared" si="601"/>
        <v>40.530353654546474</v>
      </c>
      <c r="M3495" s="93">
        <f t="shared" si="602"/>
        <v>6.6674798740452861</v>
      </c>
      <c r="N3495" s="53">
        <f t="shared" si="603"/>
        <v>30.033511673442529</v>
      </c>
      <c r="O3495">
        <f t="shared" si="604"/>
        <v>1.2529627418997087</v>
      </c>
      <c r="P3495" s="53">
        <f t="shared" si="605"/>
        <v>20.524760720033569</v>
      </c>
      <c r="Q3495" s="53">
        <v>0.2</v>
      </c>
      <c r="R3495" s="53">
        <f t="shared" si="606"/>
        <v>9.9353245433509372</v>
      </c>
    </row>
    <row r="3496" spans="2:18" ht="15">
      <c r="B3496" s="84">
        <v>33799</v>
      </c>
      <c r="C3496" s="85">
        <v>0</v>
      </c>
      <c r="D3496" s="86">
        <v>29</v>
      </c>
      <c r="E3496" s="87">
        <v>12</v>
      </c>
      <c r="F3496" s="96">
        <f t="shared" si="597"/>
        <v>20.5</v>
      </c>
      <c r="G3496" s="96"/>
      <c r="H3496" s="74">
        <f t="shared" si="598"/>
        <v>196</v>
      </c>
      <c r="I3496" s="53">
        <f t="shared" si="596"/>
        <v>0.96710945006862015</v>
      </c>
      <c r="J3496" s="53">
        <f t="shared" si="599"/>
        <v>0.37827801344217543</v>
      </c>
      <c r="K3496" s="53">
        <f t="shared" si="600"/>
        <v>2.0004494204558152</v>
      </c>
      <c r="L3496" s="53">
        <f t="shared" si="601"/>
        <v>40.42987414620918</v>
      </c>
      <c r="M3496" s="93">
        <f t="shared" si="602"/>
        <v>5.9789524237948246</v>
      </c>
      <c r="N3496" s="53">
        <f t="shared" si="603"/>
        <v>28.338429060992343</v>
      </c>
      <c r="O3496">
        <f t="shared" si="604"/>
        <v>1.1231778894918711</v>
      </c>
      <c r="P3496" s="53">
        <f t="shared" si="605"/>
        <v>18.150673095156183</v>
      </c>
      <c r="Q3496" s="53">
        <v>0.2</v>
      </c>
      <c r="R3496" s="53">
        <f t="shared" si="606"/>
        <v>9.4471341540264859</v>
      </c>
    </row>
    <row r="3497" spans="2:18" ht="15">
      <c r="B3497" s="84">
        <v>33800</v>
      </c>
      <c r="C3497" s="85">
        <v>0</v>
      </c>
      <c r="D3497" s="86">
        <v>30</v>
      </c>
      <c r="E3497" s="87">
        <v>15</v>
      </c>
      <c r="F3497" s="96">
        <f t="shared" si="597"/>
        <v>22.5</v>
      </c>
      <c r="G3497" s="96"/>
      <c r="H3497" s="74">
        <f t="shared" si="598"/>
        <v>197</v>
      </c>
      <c r="I3497" s="53">
        <f t="shared" si="596"/>
        <v>0.96721428077122407</v>
      </c>
      <c r="J3497" s="53">
        <f t="shared" si="599"/>
        <v>0.37557615102945135</v>
      </c>
      <c r="K3497" s="53">
        <f t="shared" si="600"/>
        <v>1.9968491368368348</v>
      </c>
      <c r="L3497" s="53">
        <f t="shared" si="601"/>
        <v>40.325432324975182</v>
      </c>
      <c r="M3497" s="93">
        <f t="shared" si="602"/>
        <v>5.8942585390620543</v>
      </c>
      <c r="N3497" s="53">
        <f t="shared" si="603"/>
        <v>26.550553729951332</v>
      </c>
      <c r="O3497">
        <f t="shared" si="604"/>
        <v>1.2529627418997087</v>
      </c>
      <c r="P3497" s="53">
        <f t="shared" si="605"/>
        <v>20.524760720033569</v>
      </c>
      <c r="Q3497" s="53">
        <v>0.2</v>
      </c>
      <c r="R3497" s="53">
        <f t="shared" si="606"/>
        <v>9.1244467371792091</v>
      </c>
    </row>
    <row r="3498" spans="2:18" ht="15">
      <c r="B3498" s="84">
        <v>33801</v>
      </c>
      <c r="C3498" s="85">
        <v>0</v>
      </c>
      <c r="D3498" s="86">
        <v>30</v>
      </c>
      <c r="E3498" s="87">
        <v>15</v>
      </c>
      <c r="F3498" s="96">
        <f t="shared" si="597"/>
        <v>22.5</v>
      </c>
      <c r="G3498" s="96"/>
      <c r="H3498" s="74">
        <f t="shared" si="598"/>
        <v>198</v>
      </c>
      <c r="I3498" s="53">
        <f t="shared" si="596"/>
        <v>0.96732881329561926</v>
      </c>
      <c r="J3498" s="53">
        <f t="shared" si="599"/>
        <v>0.37276783983636436</v>
      </c>
      <c r="K3498" s="53">
        <f t="shared" si="600"/>
        <v>1.9931213322749191</v>
      </c>
      <c r="L3498" s="53">
        <f t="shared" si="601"/>
        <v>40.217059826258478</v>
      </c>
      <c r="M3498" s="93">
        <f t="shared" si="602"/>
        <v>5.8784180262855843</v>
      </c>
      <c r="N3498" s="53">
        <f t="shared" si="603"/>
        <v>26.479200499889497</v>
      </c>
      <c r="O3498">
        <f t="shared" si="604"/>
        <v>1.2529627418997087</v>
      </c>
      <c r="P3498" s="53">
        <f t="shared" si="605"/>
        <v>20.524760720033569</v>
      </c>
      <c r="Q3498" s="53">
        <v>0.2</v>
      </c>
      <c r="R3498" s="53">
        <f t="shared" si="606"/>
        <v>9.1078347792990026</v>
      </c>
    </row>
    <row r="3499" spans="2:18" ht="15">
      <c r="B3499" s="84">
        <v>33802</v>
      </c>
      <c r="C3499" s="85">
        <v>1.8</v>
      </c>
      <c r="D3499" s="86">
        <v>32</v>
      </c>
      <c r="E3499" s="87">
        <v>13</v>
      </c>
      <c r="F3499" s="96">
        <f t="shared" si="597"/>
        <v>22.5</v>
      </c>
      <c r="G3499" s="96"/>
      <c r="H3499" s="74">
        <f t="shared" si="598"/>
        <v>199</v>
      </c>
      <c r="I3499" s="53">
        <f t="shared" si="596"/>
        <v>0.9674530137497892</v>
      </c>
      <c r="J3499" s="53">
        <f t="shared" si="599"/>
        <v>0.36985411937700441</v>
      </c>
      <c r="K3499" s="53">
        <f t="shared" si="600"/>
        <v>1.9892688156945499</v>
      </c>
      <c r="L3499" s="53">
        <f t="shared" si="601"/>
        <v>40.104788993343924</v>
      </c>
      <c r="M3499" s="93">
        <f t="shared" si="602"/>
        <v>6.5974720019734718</v>
      </c>
      <c r="N3499" s="53">
        <f t="shared" si="603"/>
        <v>29.718162803581443</v>
      </c>
      <c r="O3499">
        <f t="shared" si="604"/>
        <v>1.2529627418997087</v>
      </c>
      <c r="P3499" s="53">
        <f t="shared" si="605"/>
        <v>20.524760720033569</v>
      </c>
      <c r="Q3499" s="53">
        <v>0.2</v>
      </c>
      <c r="R3499" s="53">
        <f t="shared" si="606"/>
        <v>9.8619072342934029</v>
      </c>
    </row>
    <row r="3500" spans="2:18" ht="15">
      <c r="B3500" s="84">
        <v>33803</v>
      </c>
      <c r="C3500" s="85">
        <v>0</v>
      </c>
      <c r="D3500" s="86">
        <v>32</v>
      </c>
      <c r="E3500" s="87">
        <v>16</v>
      </c>
      <c r="F3500" s="96">
        <f t="shared" si="597"/>
        <v>24</v>
      </c>
      <c r="G3500" s="96"/>
      <c r="H3500" s="74">
        <f t="shared" si="598"/>
        <v>200</v>
      </c>
      <c r="I3500" s="53">
        <f t="shared" si="596"/>
        <v>0.96758684538082118</v>
      </c>
      <c r="J3500" s="53">
        <f t="shared" si="599"/>
        <v>0.36683605858715096</v>
      </c>
      <c r="K3500" s="53">
        <f t="shared" si="600"/>
        <v>1.985294428594524</v>
      </c>
      <c r="L3500" s="53">
        <f t="shared" si="601"/>
        <v>39.98865284461607</v>
      </c>
      <c r="M3500" s="93">
        <f t="shared" si="602"/>
        <v>6.2614154470380923</v>
      </c>
      <c r="N3500" s="53">
        <f t="shared" si="603"/>
        <v>27.192283934338928</v>
      </c>
      <c r="O3500">
        <f t="shared" si="604"/>
        <v>1.3586571485671137</v>
      </c>
      <c r="P3500" s="53">
        <f t="shared" si="605"/>
        <v>22.48254785226381</v>
      </c>
      <c r="Q3500" s="53">
        <v>0.2</v>
      </c>
      <c r="R3500" s="53">
        <f t="shared" si="606"/>
        <v>9.3396436253384767</v>
      </c>
    </row>
    <row r="3501" spans="2:18" ht="15">
      <c r="B3501" s="84">
        <v>33804</v>
      </c>
      <c r="C3501" s="85">
        <v>0</v>
      </c>
      <c r="D3501" s="86">
        <v>33</v>
      </c>
      <c r="E3501" s="87">
        <v>18</v>
      </c>
      <c r="F3501" s="96">
        <f t="shared" si="597"/>
        <v>25.5</v>
      </c>
      <c r="G3501" s="96"/>
      <c r="H3501" s="74">
        <f t="shared" si="598"/>
        <v>201</v>
      </c>
      <c r="I3501" s="53">
        <f t="shared" si="596"/>
        <v>0.96773026858578248</v>
      </c>
      <c r="J3501" s="53">
        <f t="shared" si="599"/>
        <v>0.36371475474710996</v>
      </c>
      <c r="K3501" s="53">
        <f t="shared" si="600"/>
        <v>1.981201038485537</v>
      </c>
      <c r="L3501" s="53">
        <f t="shared" si="601"/>
        <v>39.868685042185774</v>
      </c>
      <c r="M3501" s="93">
        <f t="shared" si="602"/>
        <v>6.2613057457426544</v>
      </c>
      <c r="N3501" s="53">
        <f t="shared" si="603"/>
        <v>26.249828044607625</v>
      </c>
      <c r="O3501">
        <f t="shared" si="604"/>
        <v>1.4719947804869402</v>
      </c>
      <c r="P3501" s="53">
        <f t="shared" si="605"/>
        <v>24.604553444924591</v>
      </c>
      <c r="Q3501" s="53">
        <v>0.2</v>
      </c>
      <c r="R3501" s="53">
        <f t="shared" si="606"/>
        <v>9.1818865053475314</v>
      </c>
    </row>
    <row r="3502" spans="2:18" ht="15">
      <c r="B3502" s="84">
        <v>33805</v>
      </c>
      <c r="C3502" s="85">
        <v>0</v>
      </c>
      <c r="D3502" s="86">
        <v>31</v>
      </c>
      <c r="E3502" s="87">
        <v>22</v>
      </c>
      <c r="F3502" s="96">
        <f t="shared" si="597"/>
        <v>26.5</v>
      </c>
      <c r="G3502" s="96"/>
      <c r="H3502" s="74">
        <f t="shared" si="598"/>
        <v>202</v>
      </c>
      <c r="I3502" s="53">
        <f t="shared" si="596"/>
        <v>0.96788324092343936</v>
      </c>
      <c r="J3502" s="53">
        <f t="shared" si="599"/>
        <v>0.36049133240344439</v>
      </c>
      <c r="K3502" s="53">
        <f t="shared" si="600"/>
        <v>1.9769915325107041</v>
      </c>
      <c r="L3502" s="53">
        <f t="shared" si="601"/>
        <v>39.74491986205139</v>
      </c>
      <c r="M3502" s="93">
        <f t="shared" si="602"/>
        <v>4.9465918787594649</v>
      </c>
      <c r="N3502" s="53">
        <f t="shared" si="603"/>
        <v>20.269909129646209</v>
      </c>
      <c r="O3502">
        <f t="shared" si="604"/>
        <v>1.5520231192935496</v>
      </c>
      <c r="P3502" s="53">
        <f t="shared" si="605"/>
        <v>26.116256747413775</v>
      </c>
      <c r="Q3502" s="53">
        <v>0.2</v>
      </c>
      <c r="R3502" s="53">
        <f t="shared" si="606"/>
        <v>7.8167352771352787</v>
      </c>
    </row>
    <row r="3503" spans="2:18" ht="15">
      <c r="B3503" s="84">
        <v>33806</v>
      </c>
      <c r="C3503" s="85">
        <v>0</v>
      </c>
      <c r="D3503" s="86">
        <v>33</v>
      </c>
      <c r="E3503" s="87">
        <v>18</v>
      </c>
      <c r="F3503" s="96">
        <f t="shared" si="597"/>
        <v>25.5</v>
      </c>
      <c r="G3503" s="96"/>
      <c r="H3503" s="74">
        <f t="shared" si="598"/>
        <v>203</v>
      </c>
      <c r="I3503" s="53">
        <f t="shared" si="596"/>
        <v>0.96804571712681597</v>
      </c>
      <c r="J3503" s="53">
        <f t="shared" si="599"/>
        <v>0.35716694229246182</v>
      </c>
      <c r="K3503" s="53">
        <f t="shared" si="600"/>
        <v>1.9726688112697344</v>
      </c>
      <c r="L3503" s="53">
        <f t="shared" si="601"/>
        <v>39.61739216591679</v>
      </c>
      <c r="M3503" s="93">
        <f t="shared" si="602"/>
        <v>6.2218406485521571</v>
      </c>
      <c r="N3503" s="53">
        <f t="shared" si="603"/>
        <v>26.084375013389867</v>
      </c>
      <c r="O3503">
        <f t="shared" si="604"/>
        <v>1.4719947804869402</v>
      </c>
      <c r="P3503" s="53">
        <f t="shared" si="605"/>
        <v>24.604553444924591</v>
      </c>
      <c r="Q3503" s="53">
        <v>0.2</v>
      </c>
      <c r="R3503" s="53">
        <f t="shared" si="606"/>
        <v>9.1430819582815488</v>
      </c>
    </row>
    <row r="3504" spans="2:18" ht="15">
      <c r="B3504" s="84">
        <v>33807</v>
      </c>
      <c r="C3504" s="85">
        <v>0</v>
      </c>
      <c r="D3504" s="86">
        <v>32</v>
      </c>
      <c r="E3504" s="87">
        <v>18</v>
      </c>
      <c r="F3504" s="96">
        <f t="shared" si="597"/>
        <v>25</v>
      </c>
      <c r="G3504" s="96"/>
      <c r="H3504" s="74">
        <f t="shared" si="598"/>
        <v>204</v>
      </c>
      <c r="I3504" s="53">
        <f t="shared" si="596"/>
        <v>0.9682176491165897</v>
      </c>
      <c r="J3504" s="53">
        <f t="shared" si="599"/>
        <v>0.35374276026822699</v>
      </c>
      <c r="K3504" s="53">
        <f t="shared" si="600"/>
        <v>1.9682357828650181</v>
      </c>
      <c r="L3504" s="53">
        <f t="shared" si="601"/>
        <v>39.486137374773513</v>
      </c>
      <c r="M3504" s="93">
        <f t="shared" si="602"/>
        <v>5.9217751409279096</v>
      </c>
      <c r="N3504" s="53">
        <f t="shared" si="603"/>
        <v>25.116411589193628</v>
      </c>
      <c r="O3504">
        <f t="shared" si="604"/>
        <v>1.4333386753343602</v>
      </c>
      <c r="P3504" s="53">
        <f t="shared" si="605"/>
        <v>23.878257206163344</v>
      </c>
      <c r="Q3504" s="53">
        <v>0.2</v>
      </c>
      <c r="R3504" s="53">
        <f t="shared" si="606"/>
        <v>8.8957869372550871</v>
      </c>
    </row>
    <row r="3505" spans="2:18" ht="15">
      <c r="B3505" s="84">
        <v>33808</v>
      </c>
      <c r="C3505" s="85">
        <v>0.4</v>
      </c>
      <c r="D3505" s="86">
        <v>33</v>
      </c>
      <c r="E3505" s="87">
        <v>17</v>
      </c>
      <c r="F3505" s="96">
        <f t="shared" si="597"/>
        <v>25</v>
      </c>
      <c r="G3505" s="96"/>
      <c r="H3505" s="74">
        <f t="shared" si="598"/>
        <v>205</v>
      </c>
      <c r="I3505" s="53">
        <f t="shared" si="596"/>
        <v>0.96839898601531871</v>
      </c>
      <c r="J3505" s="53">
        <f t="shared" si="599"/>
        <v>0.35021998623776601</v>
      </c>
      <c r="K3505" s="53">
        <f t="shared" si="600"/>
        <v>1.9636953571854612</v>
      </c>
      <c r="L3505" s="53">
        <f t="shared" si="601"/>
        <v>39.351191444339129</v>
      </c>
      <c r="M3505" s="93">
        <f t="shared" si="602"/>
        <v>6.3090086087634267</v>
      </c>
      <c r="N3505" s="53">
        <f t="shared" si="603"/>
        <v>26.758810182150611</v>
      </c>
      <c r="O3505">
        <f t="shared" si="604"/>
        <v>1.4333386753343602</v>
      </c>
      <c r="P3505" s="53">
        <f t="shared" si="605"/>
        <v>23.878257206163344</v>
      </c>
      <c r="Q3505" s="53">
        <v>0.2</v>
      </c>
      <c r="R3505" s="53">
        <f t="shared" si="606"/>
        <v>9.2805480033445722</v>
      </c>
    </row>
    <row r="3506" spans="2:18" ht="15">
      <c r="B3506" s="84">
        <v>33809</v>
      </c>
      <c r="C3506" s="85">
        <v>0</v>
      </c>
      <c r="D3506" s="86">
        <v>33</v>
      </c>
      <c r="E3506" s="87">
        <v>18</v>
      </c>
      <c r="F3506" s="96">
        <f t="shared" si="597"/>
        <v>25.5</v>
      </c>
      <c r="G3506" s="96"/>
      <c r="H3506" s="74">
        <f t="shared" si="598"/>
        <v>206</v>
      </c>
      <c r="I3506" s="53">
        <f t="shared" si="596"/>
        <v>0.96858967416249719</v>
      </c>
      <c r="J3506" s="53">
        <f t="shared" si="599"/>
        <v>0.34659984310601538</v>
      </c>
      <c r="K3506" s="53">
        <f t="shared" si="600"/>
        <v>1.9590504404414957</v>
      </c>
      <c r="L3506" s="53">
        <f t="shared" si="601"/>
        <v>39.212590842429222</v>
      </c>
      <c r="M3506" s="93">
        <f t="shared" si="602"/>
        <v>6.158267324025525</v>
      </c>
      <c r="N3506" s="53">
        <f t="shared" si="603"/>
        <v>25.817850920043554</v>
      </c>
      <c r="O3506">
        <f t="shared" si="604"/>
        <v>1.4719947804869402</v>
      </c>
      <c r="P3506" s="53">
        <f t="shared" si="605"/>
        <v>24.604553444924591</v>
      </c>
      <c r="Q3506" s="53">
        <v>0.2</v>
      </c>
      <c r="R3506" s="53">
        <f t="shared" si="606"/>
        <v>9.0805726972039249</v>
      </c>
    </row>
    <row r="3507" spans="2:18" ht="15">
      <c r="B3507" s="84">
        <v>33810</v>
      </c>
      <c r="C3507" s="85">
        <v>0</v>
      </c>
      <c r="D3507" s="86">
        <v>32</v>
      </c>
      <c r="E3507" s="87">
        <v>19</v>
      </c>
      <c r="F3507" s="96">
        <f t="shared" si="597"/>
        <v>25.5</v>
      </c>
      <c r="G3507" s="96"/>
      <c r="H3507" s="74">
        <f t="shared" si="598"/>
        <v>207</v>
      </c>
      <c r="I3507" s="53">
        <f t="shared" si="596"/>
        <v>0.96878965713043452</v>
      </c>
      <c r="J3507" s="53">
        <f t="shared" si="599"/>
        <v>0.34288357573294348</v>
      </c>
      <c r="K3507" s="53">
        <f t="shared" si="600"/>
        <v>1.9543039299623644</v>
      </c>
      <c r="L3507" s="53">
        <f t="shared" si="601"/>
        <v>39.070372528325017</v>
      </c>
      <c r="M3507" s="93">
        <f t="shared" si="602"/>
        <v>5.7122420013516209</v>
      </c>
      <c r="N3507" s="53">
        <f t="shared" si="603"/>
        <v>23.947939355400429</v>
      </c>
      <c r="O3507">
        <f t="shared" si="604"/>
        <v>1.4719947804869402</v>
      </c>
      <c r="P3507" s="53">
        <f t="shared" si="605"/>
        <v>24.604553444924591</v>
      </c>
      <c r="Q3507" s="53">
        <v>0.2</v>
      </c>
      <c r="R3507" s="53">
        <f t="shared" si="606"/>
        <v>8.6420127579549479</v>
      </c>
    </row>
    <row r="3508" spans="2:18" ht="15">
      <c r="B3508" s="84">
        <v>33811</v>
      </c>
      <c r="C3508" s="85">
        <v>0</v>
      </c>
      <c r="D3508" s="86">
        <v>33</v>
      </c>
      <c r="E3508" s="87">
        <v>20</v>
      </c>
      <c r="F3508" s="96">
        <f t="shared" si="597"/>
        <v>26.5</v>
      </c>
      <c r="G3508" s="96"/>
      <c r="H3508" s="74">
        <f t="shared" si="598"/>
        <v>208</v>
      </c>
      <c r="I3508" s="53">
        <f t="shared" si="596"/>
        <v>0.96899887574095311</v>
      </c>
      <c r="J3508" s="53">
        <f t="shared" si="599"/>
        <v>0.33907244990515634</v>
      </c>
      <c r="K3508" s="53">
        <f t="shared" si="600"/>
        <v>1.9494587092645352</v>
      </c>
      <c r="L3508" s="53">
        <f t="shared" si="601"/>
        <v>38.924573934184473</v>
      </c>
      <c r="M3508" s="93">
        <f t="shared" si="602"/>
        <v>5.822355828065235</v>
      </c>
      <c r="N3508" s="53">
        <f t="shared" si="603"/>
        <v>23.858573023199501</v>
      </c>
      <c r="O3508">
        <f t="shared" si="604"/>
        <v>1.5520231192935496</v>
      </c>
      <c r="P3508" s="53">
        <f t="shared" si="605"/>
        <v>26.116256747413775</v>
      </c>
      <c r="Q3508" s="53">
        <v>0.2</v>
      </c>
      <c r="R3508" s="53">
        <f t="shared" si="606"/>
        <v>8.6602434741159797</v>
      </c>
    </row>
    <row r="3509" spans="2:18" ht="15">
      <c r="B3509" s="84">
        <v>33812</v>
      </c>
      <c r="C3509" s="85">
        <v>0</v>
      </c>
      <c r="D3509" s="86">
        <v>34</v>
      </c>
      <c r="E3509" s="87">
        <v>21</v>
      </c>
      <c r="F3509" s="96">
        <f t="shared" si="597"/>
        <v>27.5</v>
      </c>
      <c r="G3509" s="96"/>
      <c r="H3509" s="74">
        <f t="shared" si="598"/>
        <v>209</v>
      </c>
      <c r="I3509" s="53">
        <f t="shared" si="596"/>
        <v>0.9692172680829001</v>
      </c>
      <c r="J3509" s="53">
        <f t="shared" si="599"/>
        <v>0.33516775132416116</v>
      </c>
      <c r="K3509" s="53">
        <f t="shared" si="600"/>
        <v>1.9445176433979374</v>
      </c>
      <c r="L3509" s="53">
        <f t="shared" si="601"/>
        <v>38.775232948530139</v>
      </c>
      <c r="M3509" s="93">
        <f t="shared" si="602"/>
        <v>5.930943233335185</v>
      </c>
      <c r="N3509" s="53">
        <f t="shared" si="603"/>
        <v>23.767035404377644</v>
      </c>
      <c r="O3509">
        <f t="shared" si="604"/>
        <v>1.6357898653024261</v>
      </c>
      <c r="P3509" s="53">
        <f t="shared" si="605"/>
        <v>27.709845773220458</v>
      </c>
      <c r="Q3509" s="53">
        <v>0.2</v>
      </c>
      <c r="R3509" s="53">
        <f t="shared" si="606"/>
        <v>8.6770060295413405</v>
      </c>
    </row>
    <row r="3510" spans="2:18" ht="15">
      <c r="B3510" s="84">
        <v>33813</v>
      </c>
      <c r="C3510" s="85">
        <v>0</v>
      </c>
      <c r="D3510" s="86">
        <v>34</v>
      </c>
      <c r="E3510" s="87">
        <v>20</v>
      </c>
      <c r="F3510" s="96">
        <f t="shared" si="597"/>
        <v>27</v>
      </c>
      <c r="G3510" s="96"/>
      <c r="H3510" s="74">
        <f t="shared" si="598"/>
        <v>210</v>
      </c>
      <c r="I3510" s="53">
        <f t="shared" si="596"/>
        <v>0.96944476953046788</v>
      </c>
      <c r="J3510" s="53">
        <f t="shared" si="599"/>
        <v>0.331170784613324</v>
      </c>
      <c r="K3510" s="53">
        <f t="shared" si="600"/>
        <v>1.9394835745746699</v>
      </c>
      <c r="L3510" s="53">
        <f t="shared" si="601"/>
        <v>38.622387901833285</v>
      </c>
      <c r="M3510" s="93">
        <f t="shared" si="602"/>
        <v>6.0629030934271331</v>
      </c>
      <c r="N3510" s="53">
        <f t="shared" si="603"/>
        <v>24.566996307916316</v>
      </c>
      <c r="O3510">
        <f t="shared" si="604"/>
        <v>1.5934302947383236</v>
      </c>
      <c r="P3510" s="53">
        <f t="shared" si="605"/>
        <v>26.902580791821066</v>
      </c>
      <c r="Q3510" s="53">
        <v>0.2</v>
      </c>
      <c r="R3510" s="53">
        <f t="shared" si="606"/>
        <v>8.8461976686478838</v>
      </c>
    </row>
    <row r="3511" spans="2:18" ht="15">
      <c r="B3511" s="84">
        <v>33814</v>
      </c>
      <c r="C3511" s="85">
        <v>0</v>
      </c>
      <c r="D3511" s="86">
        <v>31</v>
      </c>
      <c r="E3511" s="87">
        <v>22</v>
      </c>
      <c r="F3511" s="96">
        <f t="shared" si="597"/>
        <v>26.5</v>
      </c>
      <c r="G3511" s="96"/>
      <c r="H3511" s="74">
        <f t="shared" si="598"/>
        <v>211</v>
      </c>
      <c r="I3511" s="53">
        <f t="shared" si="596"/>
        <v>0.96968131276231795</v>
      </c>
      <c r="J3511" s="53">
        <f t="shared" si="599"/>
        <v>0.3270828723454352</v>
      </c>
      <c r="K3511" s="53">
        <f t="shared" si="600"/>
        <v>1.9343593180829393</v>
      </c>
      <c r="L3511" s="53">
        <f t="shared" si="601"/>
        <v>38.466077554200737</v>
      </c>
      <c r="M3511" s="93">
        <f t="shared" si="602"/>
        <v>4.7874291229611314</v>
      </c>
      <c r="N3511" s="53">
        <f t="shared" si="603"/>
        <v>19.617699552642378</v>
      </c>
      <c r="O3511">
        <f t="shared" si="604"/>
        <v>1.5520231192935496</v>
      </c>
      <c r="P3511" s="53">
        <f t="shared" si="605"/>
        <v>26.116256747413775</v>
      </c>
      <c r="Q3511" s="53">
        <v>0.2</v>
      </c>
      <c r="R3511" s="53">
        <f t="shared" si="606"/>
        <v>7.6634347339051558</v>
      </c>
    </row>
    <row r="3512" spans="2:18" ht="15">
      <c r="B3512" s="84">
        <v>33815</v>
      </c>
      <c r="C3512" s="85">
        <v>0</v>
      </c>
      <c r="D3512" s="86">
        <v>33</v>
      </c>
      <c r="E3512" s="87">
        <v>18</v>
      </c>
      <c r="F3512" s="96">
        <f t="shared" si="597"/>
        <v>25.5</v>
      </c>
      <c r="G3512" s="96"/>
      <c r="H3512" s="74">
        <f t="shared" si="598"/>
        <v>212</v>
      </c>
      <c r="I3512" s="53">
        <f t="shared" si="596"/>
        <v>0.96992682778150241</v>
      </c>
      <c r="J3512" s="53">
        <f t="shared" si="599"/>
        <v>0.32290535409264154</v>
      </c>
      <c r="K3512" s="53">
        <f t="shared" si="600"/>
        <v>1.9291476584871665</v>
      </c>
      <c r="L3512" s="53">
        <f t="shared" si="601"/>
        <v>38.306341085158301</v>
      </c>
      <c r="M3512" s="93">
        <f t="shared" si="602"/>
        <v>6.0159424189960715</v>
      </c>
      <c r="N3512" s="53">
        <f t="shared" si="603"/>
        <v>25.221169583083043</v>
      </c>
      <c r="O3512">
        <f t="shared" si="604"/>
        <v>1.4719947804869402</v>
      </c>
      <c r="P3512" s="53">
        <f t="shared" si="605"/>
        <v>24.604553444924591</v>
      </c>
      <c r="Q3512" s="53">
        <v>0.2</v>
      </c>
      <c r="R3512" s="53">
        <f t="shared" si="606"/>
        <v>8.9406299663088724</v>
      </c>
    </row>
    <row r="3513" spans="2:18" ht="15">
      <c r="B3513" s="84">
        <v>33816</v>
      </c>
      <c r="C3513" s="85">
        <v>0</v>
      </c>
      <c r="D3513" s="86">
        <v>34</v>
      </c>
      <c r="E3513" s="87">
        <v>18</v>
      </c>
      <c r="F3513" s="96">
        <f t="shared" si="597"/>
        <v>26</v>
      </c>
      <c r="G3513" s="96"/>
      <c r="H3513" s="74">
        <f t="shared" si="598"/>
        <v>213</v>
      </c>
      <c r="I3513" s="53">
        <f t="shared" si="596"/>
        <v>0.97018124193617716</v>
      </c>
      <c r="J3513" s="53">
        <f t="shared" si="599"/>
        <v>0.31863958550036658</v>
      </c>
      <c r="K3513" s="53">
        <f t="shared" si="600"/>
        <v>1.9238513461135693</v>
      </c>
      <c r="L3513" s="53">
        <f t="shared" si="601"/>
        <v>38.143218085512331</v>
      </c>
      <c r="M3513" s="93">
        <f t="shared" si="602"/>
        <v>6.258221156245134</v>
      </c>
      <c r="N3513" s="53">
        <f t="shared" si="603"/>
        <v>25.937388298148388</v>
      </c>
      <c r="O3513">
        <f t="shared" si="604"/>
        <v>1.5115504809261888</v>
      </c>
      <c r="P3513" s="53">
        <f t="shared" si="605"/>
        <v>25.350401917786186</v>
      </c>
      <c r="Q3513" s="53">
        <v>0.2</v>
      </c>
      <c r="R3513" s="53">
        <f t="shared" si="606"/>
        <v>9.1288557976239684</v>
      </c>
    </row>
    <row r="3514" spans="2:18" ht="15">
      <c r="B3514" s="84">
        <v>33817</v>
      </c>
      <c r="C3514" s="85">
        <v>0.8</v>
      </c>
      <c r="D3514" s="86">
        <v>33</v>
      </c>
      <c r="E3514" s="87">
        <v>17</v>
      </c>
      <c r="F3514" s="96">
        <f t="shared" si="597"/>
        <v>25</v>
      </c>
      <c r="G3514" s="96"/>
      <c r="H3514" s="74">
        <f t="shared" si="598"/>
        <v>214</v>
      </c>
      <c r="I3514" s="53">
        <f t="shared" si="596"/>
        <v>0.97044447994110072</v>
      </c>
      <c r="J3514" s="53">
        <f t="shared" si="599"/>
        <v>0.31428693738671398</v>
      </c>
      <c r="K3514" s="53">
        <f t="shared" si="600"/>
        <v>1.9184730938190306</v>
      </c>
      <c r="L3514" s="53">
        <f t="shared" si="601"/>
        <v>37.976748551260783</v>
      </c>
      <c r="M3514" s="93">
        <f t="shared" si="602"/>
        <v>6.0886500446027867</v>
      </c>
      <c r="N3514" s="53">
        <f t="shared" si="603"/>
        <v>25.824189014857335</v>
      </c>
      <c r="O3514">
        <f t="shared" si="604"/>
        <v>1.4333386753343602</v>
      </c>
      <c r="P3514" s="53">
        <f t="shared" si="605"/>
        <v>23.878257206163344</v>
      </c>
      <c r="Q3514" s="53">
        <v>0.2</v>
      </c>
      <c r="R3514" s="53">
        <f t="shared" si="606"/>
        <v>9.0615963808458453</v>
      </c>
    </row>
    <row r="3515" spans="2:18" ht="15">
      <c r="B3515" s="84">
        <v>33818</v>
      </c>
      <c r="C3515" s="85">
        <v>11.6</v>
      </c>
      <c r="D3515" s="86">
        <v>33</v>
      </c>
      <c r="E3515" s="87">
        <v>16</v>
      </c>
      <c r="F3515" s="96">
        <f t="shared" si="597"/>
        <v>24.5</v>
      </c>
      <c r="G3515" s="96"/>
      <c r="H3515" s="74">
        <f t="shared" si="598"/>
        <v>215</v>
      </c>
      <c r="I3515" s="53">
        <f t="shared" si="596"/>
        <v>0.97071646389991229</v>
      </c>
      <c r="J3515" s="53">
        <f t="shared" si="599"/>
        <v>0.30984879486868599</v>
      </c>
      <c r="K3515" s="53">
        <f t="shared" si="600"/>
        <v>1.9130155740396677</v>
      </c>
      <c r="L3515" s="53">
        <f t="shared" si="601"/>
        <v>37.806972879513552</v>
      </c>
      <c r="M3515" s="93">
        <f t="shared" si="602"/>
        <v>6.1749892713162993</v>
      </c>
      <c r="N3515" s="53">
        <f t="shared" si="603"/>
        <v>26.499964236406434</v>
      </c>
      <c r="O3515">
        <f t="shared" si="604"/>
        <v>1.395565076951925</v>
      </c>
      <c r="P3515" s="53">
        <f t="shared" si="605"/>
        <v>23.171067686527078</v>
      </c>
      <c r="Q3515" s="53">
        <v>0.2</v>
      </c>
      <c r="R3515" s="53">
        <f t="shared" si="606"/>
        <v>9.199007773880389</v>
      </c>
    </row>
    <row r="3516" spans="2:18" ht="15">
      <c r="B3516" s="84">
        <v>33819</v>
      </c>
      <c r="C3516" s="85">
        <v>0</v>
      </c>
      <c r="D3516" s="86">
        <v>34</v>
      </c>
      <c r="E3516" s="87">
        <v>19</v>
      </c>
      <c r="F3516" s="96">
        <f t="shared" si="597"/>
        <v>26.5</v>
      </c>
      <c r="G3516" s="96"/>
      <c r="H3516" s="74">
        <f t="shared" si="598"/>
        <v>216</v>
      </c>
      <c r="I3516" s="53">
        <f t="shared" si="596"/>
        <v>0.97099711332818273</v>
      </c>
      <c r="J3516" s="53">
        <f t="shared" si="599"/>
        <v>0.3053265565164347</v>
      </c>
      <c r="K3516" s="53">
        <f t="shared" si="600"/>
        <v>1.9074814161143292</v>
      </c>
      <c r="L3516" s="53">
        <f t="shared" si="601"/>
        <v>37.633931866373523</v>
      </c>
      <c r="M3516" s="93">
        <f t="shared" si="602"/>
        <v>6.0468392527555705</v>
      </c>
      <c r="N3516" s="53">
        <f t="shared" si="603"/>
        <v>24.778450533030778</v>
      </c>
      <c r="O3516">
        <f t="shared" si="604"/>
        <v>1.5520231192935496</v>
      </c>
      <c r="P3516" s="53">
        <f t="shared" si="605"/>
        <v>26.116256747413775</v>
      </c>
      <c r="Q3516" s="53">
        <v>0.2</v>
      </c>
      <c r="R3516" s="53">
        <f t="shared" si="606"/>
        <v>8.8764588241114915</v>
      </c>
    </row>
    <row r="3517" spans="2:18" ht="15">
      <c r="B3517" s="84">
        <v>33820</v>
      </c>
      <c r="C3517" s="85">
        <v>2</v>
      </c>
      <c r="D3517" s="86">
        <v>34</v>
      </c>
      <c r="E3517" s="87">
        <v>17</v>
      </c>
      <c r="F3517" s="96">
        <f t="shared" si="597"/>
        <v>25.5</v>
      </c>
      <c r="G3517" s="96"/>
      <c r="H3517" s="74">
        <f t="shared" si="598"/>
        <v>217</v>
      </c>
      <c r="I3517" s="53">
        <f t="shared" si="596"/>
        <v>0.97128634517723078</v>
      </c>
      <c r="J3517" s="53">
        <f t="shared" si="599"/>
        <v>0.3007216335366113</v>
      </c>
      <c r="K3517" s="53">
        <f t="shared" si="600"/>
        <v>1.9018732038771378</v>
      </c>
      <c r="L3517" s="53">
        <f t="shared" si="601"/>
        <v>37.457666706720282</v>
      </c>
      <c r="M3517" s="93">
        <f t="shared" si="602"/>
        <v>6.2625694000029997</v>
      </c>
      <c r="N3517" s="53">
        <f t="shared" si="603"/>
        <v>26.25512577456826</v>
      </c>
      <c r="O3517">
        <f t="shared" si="604"/>
        <v>1.4719947804869402</v>
      </c>
      <c r="P3517" s="53">
        <f t="shared" si="605"/>
        <v>24.604553444924591</v>
      </c>
      <c r="Q3517" s="53">
        <v>0.2</v>
      </c>
      <c r="R3517" s="53">
        <f t="shared" si="606"/>
        <v>9.1831290090967048</v>
      </c>
    </row>
    <row r="3518" spans="2:18" ht="15">
      <c r="B3518" s="84">
        <v>33821</v>
      </c>
      <c r="C3518" s="85">
        <v>4.4000000000000004</v>
      </c>
      <c r="D3518" s="86">
        <v>34</v>
      </c>
      <c r="E3518" s="87">
        <v>17</v>
      </c>
      <c r="F3518" s="96">
        <f t="shared" si="597"/>
        <v>25.5</v>
      </c>
      <c r="G3518" s="96"/>
      <c r="H3518" s="74">
        <f t="shared" si="598"/>
        <v>218</v>
      </c>
      <c r="I3518" s="53">
        <f t="shared" si="596"/>
        <v>0.97158407385869927</v>
      </c>
      <c r="J3518" s="53">
        <f t="shared" si="599"/>
        <v>0.29603544898574469</v>
      </c>
      <c r="K3518" s="53">
        <f t="shared" si="600"/>
        <v>1.8961934735122559</v>
      </c>
      <c r="L3518" s="53">
        <f t="shared" si="601"/>
        <v>37.278218995830599</v>
      </c>
      <c r="M3518" s="93">
        <f t="shared" si="602"/>
        <v>6.2325674313294757</v>
      </c>
      <c r="N3518" s="53">
        <f t="shared" si="603"/>
        <v>26.129345857301772</v>
      </c>
      <c r="O3518">
        <f t="shared" si="604"/>
        <v>1.4719947804869402</v>
      </c>
      <c r="P3518" s="53">
        <f t="shared" si="605"/>
        <v>24.604553444924591</v>
      </c>
      <c r="Q3518" s="53">
        <v>0.2</v>
      </c>
      <c r="R3518" s="53">
        <f t="shared" si="606"/>
        <v>9.1536292007003333</v>
      </c>
    </row>
    <row r="3519" spans="2:18" ht="15">
      <c r="B3519" s="84">
        <v>33822</v>
      </c>
      <c r="C3519" s="85">
        <v>0</v>
      </c>
      <c r="D3519" s="86">
        <v>35</v>
      </c>
      <c r="E3519" s="87">
        <v>19</v>
      </c>
      <c r="F3519" s="96">
        <f t="shared" si="597"/>
        <v>27</v>
      </c>
      <c r="G3519" s="96"/>
      <c r="H3519" s="74">
        <f t="shared" si="598"/>
        <v>219</v>
      </c>
      <c r="I3519" s="53">
        <f t="shared" si="596"/>
        <v>0.97189021126988129</v>
      </c>
      <c r="J3519" s="53">
        <f t="shared" si="599"/>
        <v>0.29126943701446972</v>
      </c>
      <c r="K3519" s="53">
        <f t="shared" si="600"/>
        <v>1.8904447116632572</v>
      </c>
      <c r="L3519" s="53">
        <f t="shared" si="601"/>
        <v>37.095630732763354</v>
      </c>
      <c r="M3519" s="93">
        <f t="shared" si="602"/>
        <v>6.2252993333940312</v>
      </c>
      <c r="N3519" s="53">
        <f t="shared" si="603"/>
        <v>25.225028898279081</v>
      </c>
      <c r="O3519">
        <f t="shared" si="604"/>
        <v>1.5934302947383236</v>
      </c>
      <c r="P3519" s="53">
        <f t="shared" si="605"/>
        <v>26.902580791821066</v>
      </c>
      <c r="Q3519" s="53">
        <v>0.2</v>
      </c>
      <c r="R3519" s="53">
        <f t="shared" si="606"/>
        <v>9.001028726330043</v>
      </c>
    </row>
    <row r="3520" spans="2:18" ht="15">
      <c r="B3520" s="84">
        <v>33823</v>
      </c>
      <c r="C3520" s="85">
        <v>0</v>
      </c>
      <c r="D3520" s="86">
        <v>36</v>
      </c>
      <c r="E3520" s="87">
        <v>20</v>
      </c>
      <c r="F3520" s="96">
        <f t="shared" si="597"/>
        <v>28</v>
      </c>
      <c r="G3520" s="96"/>
      <c r="H3520" s="74">
        <f t="shared" si="598"/>
        <v>220</v>
      </c>
      <c r="I3520" s="53">
        <f t="shared" si="596"/>
        <v>0.97220466681979145</v>
      </c>
      <c r="J3520" s="53">
        <f t="shared" si="599"/>
        <v>0.28642504214327263</v>
      </c>
      <c r="K3520" s="53">
        <f t="shared" si="600"/>
        <v>1.8846293537887708</v>
      </c>
      <c r="L3520" s="53">
        <f t="shared" si="601"/>
        <v>36.909944325429443</v>
      </c>
      <c r="M3520" s="93">
        <f t="shared" si="602"/>
        <v>6.332399894528888</v>
      </c>
      <c r="N3520" s="53">
        <f t="shared" si="603"/>
        <v>25.098762141292024</v>
      </c>
      <c r="O3520">
        <f t="shared" si="604"/>
        <v>1.6791199503065635</v>
      </c>
      <c r="P3520" s="53">
        <f t="shared" si="605"/>
        <v>28.538532408065311</v>
      </c>
      <c r="Q3520" s="53">
        <v>0.2</v>
      </c>
      <c r="R3520" s="53">
        <f t="shared" si="606"/>
        <v>9.0098124654838845</v>
      </c>
    </row>
    <row r="3521" spans="2:18" ht="15">
      <c r="B3521" s="84">
        <v>33824</v>
      </c>
      <c r="C3521" s="85">
        <v>0</v>
      </c>
      <c r="D3521" s="86">
        <v>36</v>
      </c>
      <c r="E3521" s="87">
        <v>18</v>
      </c>
      <c r="F3521" s="96">
        <f t="shared" si="597"/>
        <v>27</v>
      </c>
      <c r="G3521" s="96"/>
      <c r="H3521" s="74">
        <f t="shared" si="598"/>
        <v>221</v>
      </c>
      <c r="I3521" s="53">
        <f t="shared" si="596"/>
        <v>0.97252734745597369</v>
      </c>
      <c r="J3521" s="53">
        <f t="shared" si="599"/>
        <v>0.28150371857031276</v>
      </c>
      <c r="K3521" s="53">
        <f t="shared" si="600"/>
        <v>1.8787497827555195</v>
      </c>
      <c r="L3521" s="53">
        <f t="shared" si="601"/>
        <v>36.721202597262263</v>
      </c>
      <c r="M3521" s="93">
        <f t="shared" si="602"/>
        <v>6.5362798132310962</v>
      </c>
      <c r="N3521" s="53">
        <f t="shared" si="603"/>
        <v>26.485127597246191</v>
      </c>
      <c r="O3521">
        <f t="shared" si="604"/>
        <v>1.5934302947383236</v>
      </c>
      <c r="P3521" s="53">
        <f t="shared" si="605"/>
        <v>26.902580791821066</v>
      </c>
      <c r="Q3521" s="53">
        <v>0.2</v>
      </c>
      <c r="R3521" s="53">
        <f t="shared" si="606"/>
        <v>9.2975222696626485</v>
      </c>
    </row>
    <row r="3522" spans="2:18" ht="15">
      <c r="B3522" s="84">
        <v>33825</v>
      </c>
      <c r="C3522" s="85">
        <v>0</v>
      </c>
      <c r="D3522" s="86">
        <v>36</v>
      </c>
      <c r="E3522" s="87">
        <v>18</v>
      </c>
      <c r="F3522" s="96">
        <f t="shared" si="597"/>
        <v>27</v>
      </c>
      <c r="G3522" s="96"/>
      <c r="H3522" s="74">
        <f t="shared" si="598"/>
        <v>222</v>
      </c>
      <c r="I3522" s="53">
        <f t="shared" si="596"/>
        <v>0.9728581576920361</v>
      </c>
      <c r="J3522" s="53">
        <f t="shared" si="599"/>
        <v>0.27650692951176753</v>
      </c>
      <c r="K3522" s="53">
        <f t="shared" si="600"/>
        <v>1.872808327659421</v>
      </c>
      <c r="L3522" s="53">
        <f t="shared" si="601"/>
        <v>36.529448795399666</v>
      </c>
      <c r="M3522" s="93">
        <f t="shared" si="602"/>
        <v>6.5021481286571747</v>
      </c>
      <c r="N3522" s="53">
        <f t="shared" si="603"/>
        <v>26.346825375358538</v>
      </c>
      <c r="O3522">
        <f t="shared" si="604"/>
        <v>1.5934302947383236</v>
      </c>
      <c r="P3522" s="53">
        <f t="shared" si="605"/>
        <v>26.902580791821066</v>
      </c>
      <c r="Q3522" s="53">
        <v>0.2</v>
      </c>
      <c r="R3522" s="53">
        <f t="shared" si="606"/>
        <v>9.2649805998300767</v>
      </c>
    </row>
    <row r="3523" spans="2:18" ht="15">
      <c r="B3523" s="84">
        <v>33826</v>
      </c>
      <c r="C3523" s="85">
        <v>0</v>
      </c>
      <c r="D3523" s="86">
        <v>28</v>
      </c>
      <c r="E3523" s="87">
        <v>17</v>
      </c>
      <c r="F3523" s="96">
        <f t="shared" si="597"/>
        <v>22.5</v>
      </c>
      <c r="G3523" s="96"/>
      <c r="H3523" s="74">
        <f t="shared" si="598"/>
        <v>223</v>
      </c>
      <c r="I3523" s="53">
        <f t="shared" si="596"/>
        <v>0.97319699963590767</v>
      </c>
      <c r="J3523" s="53">
        <f t="shared" si="599"/>
        <v>0.2714361465750153</v>
      </c>
      <c r="K3523" s="53">
        <f t="shared" si="600"/>
        <v>1.8668072628650605</v>
      </c>
      <c r="L3523" s="53">
        <f t="shared" si="601"/>
        <v>36.334726600283837</v>
      </c>
      <c r="M3523" s="93">
        <f t="shared" si="602"/>
        <v>4.548024116990141</v>
      </c>
      <c r="N3523" s="53">
        <f t="shared" si="603"/>
        <v>20.486471348858817</v>
      </c>
      <c r="O3523">
        <f t="shared" si="604"/>
        <v>1.2529627418997087</v>
      </c>
      <c r="P3523" s="53">
        <f t="shared" si="605"/>
        <v>20.524760720033569</v>
      </c>
      <c r="Q3523" s="53">
        <v>0.2</v>
      </c>
      <c r="R3523" s="53">
        <f t="shared" si="606"/>
        <v>7.7126496677330989</v>
      </c>
    </row>
    <row r="3524" spans="2:18" ht="15">
      <c r="B3524" s="84">
        <v>33827</v>
      </c>
      <c r="C3524" s="85">
        <v>3.4</v>
      </c>
      <c r="D3524" s="86">
        <v>31</v>
      </c>
      <c r="E3524" s="87">
        <v>14</v>
      </c>
      <c r="F3524" s="96">
        <f t="shared" si="597"/>
        <v>22.5</v>
      </c>
      <c r="G3524" s="96"/>
      <c r="H3524" s="74">
        <f t="shared" si="598"/>
        <v>224</v>
      </c>
      <c r="I3524" s="53">
        <f t="shared" si="596"/>
        <v>0.9735437730188059</v>
      </c>
      <c r="J3524" s="53">
        <f t="shared" si="599"/>
        <v>0.26629284916488616</v>
      </c>
      <c r="K3524" s="53">
        <f t="shared" si="600"/>
        <v>1.860748807253622</v>
      </c>
      <c r="L3524" s="53">
        <f t="shared" si="601"/>
        <v>36.137080136583045</v>
      </c>
      <c r="M3524" s="93">
        <f t="shared" si="602"/>
        <v>5.6231806930443708</v>
      </c>
      <c r="N3524" s="53">
        <f t="shared" si="603"/>
        <v>25.329489728772099</v>
      </c>
      <c r="O3524">
        <f t="shared" si="604"/>
        <v>1.2529627418997087</v>
      </c>
      <c r="P3524" s="53">
        <f t="shared" si="605"/>
        <v>20.524760720033569</v>
      </c>
      <c r="Q3524" s="53">
        <v>0.2</v>
      </c>
      <c r="R3524" s="53">
        <f t="shared" si="606"/>
        <v>8.8401671924543574</v>
      </c>
    </row>
    <row r="3525" spans="2:18" ht="15">
      <c r="B3525" s="84">
        <v>33828</v>
      </c>
      <c r="C3525" s="85">
        <v>0</v>
      </c>
      <c r="D3525" s="86">
        <v>31</v>
      </c>
      <c r="E3525" s="87">
        <v>15</v>
      </c>
      <c r="F3525" s="96">
        <f t="shared" si="597"/>
        <v>23</v>
      </c>
      <c r="G3525" s="96"/>
      <c r="H3525" s="74">
        <f t="shared" si="598"/>
        <v>225</v>
      </c>
      <c r="I3525" s="53">
        <f t="shared" si="596"/>
        <v>0.97389837522490752</v>
      </c>
      <c r="J3525" s="53">
        <f t="shared" si="599"/>
        <v>0.26107852392308678</v>
      </c>
      <c r="K3525" s="53">
        <f t="shared" si="600"/>
        <v>1.8546351236691809</v>
      </c>
      <c r="L3525" s="53">
        <f t="shared" si="601"/>
        <v>35.936553985335735</v>
      </c>
      <c r="M3525" s="93">
        <f t="shared" si="602"/>
        <v>5.4923228436219951</v>
      </c>
      <c r="N3525" s="53">
        <f t="shared" si="603"/>
        <v>24.436856710028302</v>
      </c>
      <c r="O3525">
        <f t="shared" si="604"/>
        <v>1.2873721991508951</v>
      </c>
      <c r="P3525" s="53">
        <f t="shared" si="605"/>
        <v>21.159810760487982</v>
      </c>
      <c r="Q3525" s="53">
        <v>0.2</v>
      </c>
      <c r="R3525" s="53">
        <f t="shared" si="606"/>
        <v>8.6537278468164889</v>
      </c>
    </row>
    <row r="3526" spans="2:18" ht="15">
      <c r="B3526" s="84">
        <v>33829</v>
      </c>
      <c r="C3526" s="85">
        <v>0</v>
      </c>
      <c r="D3526" s="86">
        <v>31</v>
      </c>
      <c r="E3526" s="87">
        <v>16</v>
      </c>
      <c r="F3526" s="96">
        <f t="shared" si="597"/>
        <v>23.5</v>
      </c>
      <c r="G3526" s="96"/>
      <c r="H3526" s="74">
        <f t="shared" si="598"/>
        <v>226</v>
      </c>
      <c r="I3526" s="53">
        <f t="shared" si="596"/>
        <v>0.97426070132171483</v>
      </c>
      <c r="J3526" s="53">
        <f t="shared" si="599"/>
        <v>0.25579466420081692</v>
      </c>
      <c r="K3526" s="53">
        <f t="shared" si="600"/>
        <v>1.8484683185532087</v>
      </c>
      <c r="L3526" s="53">
        <f t="shared" si="601"/>
        <v>35.733193197215876</v>
      </c>
      <c r="M3526" s="93">
        <f t="shared" si="602"/>
        <v>5.3526270213938041</v>
      </c>
      <c r="N3526" s="53">
        <f t="shared" si="603"/>
        <v>23.526990567136973</v>
      </c>
      <c r="O3526">
        <f t="shared" si="604"/>
        <v>1.322598302772739</v>
      </c>
      <c r="P3526" s="53">
        <f t="shared" si="605"/>
        <v>21.812269025567122</v>
      </c>
      <c r="Q3526" s="53">
        <v>0.2</v>
      </c>
      <c r="R3526" s="53">
        <f t="shared" si="606"/>
        <v>8.4624519530308273</v>
      </c>
    </row>
    <row r="3527" spans="2:18" ht="15">
      <c r="B3527" s="84">
        <v>33830</v>
      </c>
      <c r="C3527" s="85">
        <v>0</v>
      </c>
      <c r="D3527" s="86">
        <v>31</v>
      </c>
      <c r="E3527" s="87">
        <v>17</v>
      </c>
      <c r="F3527" s="96">
        <f t="shared" si="597"/>
        <v>24</v>
      </c>
      <c r="G3527" s="96"/>
      <c r="H3527" s="74">
        <f t="shared" si="598"/>
        <v>227</v>
      </c>
      <c r="I3527" s="53">
        <f t="shared" si="596"/>
        <v>0.97463064409110667</v>
      </c>
      <c r="J3527" s="53">
        <f t="shared" si="599"/>
        <v>0.2504427695645105</v>
      </c>
      <c r="K3527" s="53">
        <f t="shared" si="600"/>
        <v>1.8422504417571395</v>
      </c>
      <c r="L3527" s="53">
        <f t="shared" si="601"/>
        <v>35.527043306817113</v>
      </c>
      <c r="M3527" s="93">
        <f t="shared" si="602"/>
        <v>5.203539295278877</v>
      </c>
      <c r="N3527" s="53">
        <f t="shared" si="603"/>
        <v>22.598104083262296</v>
      </c>
      <c r="O3527">
        <f t="shared" si="604"/>
        <v>1.3586571485671137</v>
      </c>
      <c r="P3527" s="53">
        <f t="shared" si="605"/>
        <v>22.48254785226381</v>
      </c>
      <c r="Q3527" s="53">
        <v>0.2</v>
      </c>
      <c r="R3527" s="53">
        <f t="shared" si="606"/>
        <v>8.2659371234695058</v>
      </c>
    </row>
    <row r="3528" spans="2:18" ht="15">
      <c r="B3528" s="84">
        <v>33831</v>
      </c>
      <c r="C3528" s="85">
        <v>0.6</v>
      </c>
      <c r="D3528" s="86">
        <v>29</v>
      </c>
      <c r="E3528" s="87">
        <v>15</v>
      </c>
      <c r="F3528" s="96">
        <f t="shared" si="597"/>
        <v>22</v>
      </c>
      <c r="G3528" s="96"/>
      <c r="H3528" s="74">
        <f t="shared" si="598"/>
        <v>228</v>
      </c>
      <c r="I3528" s="53">
        <f t="shared" si="596"/>
        <v>0.97500809406106548</v>
      </c>
      <c r="J3528" s="53">
        <f t="shared" si="599"/>
        <v>0.24502434533453546</v>
      </c>
      <c r="K3528" s="53">
        <f t="shared" si="600"/>
        <v>1.8359834865229152</v>
      </c>
      <c r="L3528" s="53">
        <f t="shared" si="601"/>
        <v>35.31815034785236</v>
      </c>
      <c r="M3528" s="93">
        <f t="shared" si="602"/>
        <v>4.9254341189702355</v>
      </c>
      <c r="N3528" s="53">
        <f t="shared" si="603"/>
        <v>22.465231083159853</v>
      </c>
      <c r="O3528">
        <f t="shared" si="604"/>
        <v>1.2193540774631728</v>
      </c>
      <c r="P3528" s="53">
        <f t="shared" si="605"/>
        <v>19.906714554451806</v>
      </c>
      <c r="Q3528" s="53">
        <v>0.2</v>
      </c>
      <c r="R3528" s="53">
        <f t="shared" si="606"/>
        <v>8.1522960104685041</v>
      </c>
    </row>
    <row r="3529" spans="2:18" ht="15">
      <c r="B3529" s="84">
        <v>33832</v>
      </c>
      <c r="C3529" s="85">
        <v>0</v>
      </c>
      <c r="D3529" s="86">
        <v>30</v>
      </c>
      <c r="E3529" s="87">
        <v>14</v>
      </c>
      <c r="F3529" s="96">
        <f t="shared" si="597"/>
        <v>22</v>
      </c>
      <c r="G3529" s="96"/>
      <c r="H3529" s="74">
        <f t="shared" si="598"/>
        <v>229</v>
      </c>
      <c r="I3529" s="53">
        <f t="shared" si="596"/>
        <v>0.97539293953807282</v>
      </c>
      <c r="J3529" s="53">
        <f t="shared" si="599"/>
        <v>0.23954090215660312</v>
      </c>
      <c r="K3529" s="53">
        <f t="shared" si="600"/>
        <v>1.8296693896215483</v>
      </c>
      <c r="L3529" s="53">
        <f t="shared" si="601"/>
        <v>35.106560869164369</v>
      </c>
      <c r="M3529" s="93">
        <f t="shared" si="602"/>
        <v>5.2339651172040815</v>
      </c>
      <c r="N3529" s="53">
        <f t="shared" si="603"/>
        <v>23.872461391031774</v>
      </c>
      <c r="O3529">
        <f t="shared" si="604"/>
        <v>1.2193540774631728</v>
      </c>
      <c r="P3529" s="53">
        <f t="shared" si="605"/>
        <v>19.906714554451806</v>
      </c>
      <c r="Q3529" s="53">
        <v>0.2</v>
      </c>
      <c r="R3529" s="53">
        <f t="shared" si="606"/>
        <v>8.4794724827516603</v>
      </c>
    </row>
    <row r="3530" spans="2:18" ht="15">
      <c r="B3530" s="84">
        <v>33833</v>
      </c>
      <c r="C3530" s="85">
        <v>0</v>
      </c>
      <c r="D3530" s="86">
        <v>32</v>
      </c>
      <c r="E3530" s="87">
        <v>16</v>
      </c>
      <c r="F3530" s="96">
        <f t="shared" si="597"/>
        <v>24</v>
      </c>
      <c r="G3530" s="96"/>
      <c r="H3530" s="74">
        <f t="shared" si="598"/>
        <v>230</v>
      </c>
      <c r="I3530" s="53">
        <f t="shared" ref="I3530:I3593" si="607">1+0.0334*COS($I$7*H3530-0.0552)</f>
        <v>0.9757850666401604</v>
      </c>
      <c r="J3530" s="53">
        <f t="shared" si="599"/>
        <v>0.23399395560558103</v>
      </c>
      <c r="K3530" s="53">
        <f t="shared" si="600"/>
        <v>1.8233100316399484</v>
      </c>
      <c r="L3530" s="53">
        <f t="shared" si="601"/>
        <v>34.892321951444117</v>
      </c>
      <c r="M3530" s="93">
        <f t="shared" si="602"/>
        <v>5.4634329518108098</v>
      </c>
      <c r="N3530" s="53">
        <f t="shared" si="603"/>
        <v>23.726778926982</v>
      </c>
      <c r="O3530">
        <f t="shared" si="604"/>
        <v>1.3586571485671137</v>
      </c>
      <c r="P3530" s="53">
        <f t="shared" si="605"/>
        <v>22.48254785226381</v>
      </c>
      <c r="Q3530" s="53">
        <v>0.2</v>
      </c>
      <c r="R3530" s="53">
        <f t="shared" si="606"/>
        <v>8.5297199002612754</v>
      </c>
    </row>
    <row r="3531" spans="2:18" ht="15">
      <c r="B3531" s="84">
        <v>33834</v>
      </c>
      <c r="C3531" s="85">
        <v>0.2</v>
      </c>
      <c r="D3531" s="86">
        <v>35</v>
      </c>
      <c r="E3531" s="87">
        <v>17</v>
      </c>
      <c r="F3531" s="96">
        <f t="shared" si="597"/>
        <v>26</v>
      </c>
      <c r="G3531" s="96"/>
      <c r="H3531" s="74">
        <f t="shared" si="598"/>
        <v>231</v>
      </c>
      <c r="I3531" s="53">
        <f t="shared" si="607"/>
        <v>0.97618435933060999</v>
      </c>
      <c r="J3531" s="53">
        <f t="shared" si="599"/>
        <v>0.22838502582131925</v>
      </c>
      <c r="K3531" s="53">
        <f t="shared" si="600"/>
        <v>1.8169072374064701</v>
      </c>
      <c r="L3531" s="53">
        <f t="shared" si="601"/>
        <v>34.675481224553344</v>
      </c>
      <c r="M3531" s="93">
        <f t="shared" si="602"/>
        <v>6.0343755286704992</v>
      </c>
      <c r="N3531" s="53">
        <f t="shared" si="603"/>
        <v>25.009653273084247</v>
      </c>
      <c r="O3531">
        <f t="shared" si="604"/>
        <v>1.5115504809261888</v>
      </c>
      <c r="P3531" s="53">
        <f t="shared" si="605"/>
        <v>25.350401917786186</v>
      </c>
      <c r="Q3531" s="53">
        <v>0.2</v>
      </c>
      <c r="R3531" s="53">
        <f t="shared" si="606"/>
        <v>8.9110281405300036</v>
      </c>
    </row>
    <row r="3532" spans="2:18" ht="15">
      <c r="B3532" s="84">
        <v>33835</v>
      </c>
      <c r="C3532" s="85">
        <v>0.2</v>
      </c>
      <c r="D3532" s="86">
        <v>36</v>
      </c>
      <c r="E3532" s="87">
        <v>18</v>
      </c>
      <c r="F3532" s="96">
        <f t="shared" si="597"/>
        <v>27</v>
      </c>
      <c r="G3532" s="96"/>
      <c r="H3532" s="74">
        <f t="shared" si="598"/>
        <v>232</v>
      </c>
      <c r="I3532" s="53">
        <f t="shared" si="607"/>
        <v>0.97659069945229038</v>
      </c>
      <c r="J3532" s="53">
        <f t="shared" si="599"/>
        <v>0.22271563717602461</v>
      </c>
      <c r="K3532" s="53">
        <f t="shared" si="600"/>
        <v>1.810462776545904</v>
      </c>
      <c r="L3532" s="53">
        <f t="shared" si="601"/>
        <v>34.456086885348398</v>
      </c>
      <c r="M3532" s="93">
        <f t="shared" si="602"/>
        <v>6.1330950301837408</v>
      </c>
      <c r="N3532" s="53">
        <f t="shared" si="603"/>
        <v>24.851415343578374</v>
      </c>
      <c r="O3532">
        <f t="shared" si="604"/>
        <v>1.5934302947383236</v>
      </c>
      <c r="P3532" s="53">
        <f t="shared" si="605"/>
        <v>26.902580791821066</v>
      </c>
      <c r="Q3532" s="53">
        <v>0.2</v>
      </c>
      <c r="R3532" s="53">
        <f t="shared" si="606"/>
        <v>8.9131197341526018</v>
      </c>
    </row>
    <row r="3533" spans="2:18" ht="15">
      <c r="B3533" s="84">
        <v>33836</v>
      </c>
      <c r="C3533" s="85">
        <v>0</v>
      </c>
      <c r="D3533" s="86">
        <v>36</v>
      </c>
      <c r="E3533" s="87">
        <v>17</v>
      </c>
      <c r="F3533" s="96">
        <f t="shared" si="597"/>
        <v>26.5</v>
      </c>
      <c r="G3533" s="96"/>
      <c r="H3533" s="74">
        <f t="shared" si="598"/>
        <v>233</v>
      </c>
      <c r="I3533" s="53">
        <f t="shared" si="607"/>
        <v>0.97700396676262224</v>
      </c>
      <c r="J3533" s="53">
        <f t="shared" si="599"/>
        <v>0.21698731797268575</v>
      </c>
      <c r="K3533" s="53">
        <f t="shared" si="600"/>
        <v>1.8039783641549574</v>
      </c>
      <c r="L3533" s="53">
        <f t="shared" si="601"/>
        <v>34.234187715904213</v>
      </c>
      <c r="M3533" s="93">
        <f t="shared" si="602"/>
        <v>6.1907038379499157</v>
      </c>
      <c r="N3533" s="53">
        <f t="shared" si="603"/>
        <v>25.367971993530759</v>
      </c>
      <c r="O3533">
        <f t="shared" si="604"/>
        <v>1.5520231192935496</v>
      </c>
      <c r="P3533" s="53">
        <f t="shared" si="605"/>
        <v>26.116256747413775</v>
      </c>
      <c r="Q3533" s="53">
        <v>0.2</v>
      </c>
      <c r="R3533" s="53">
        <f t="shared" si="606"/>
        <v>9.0150246522240263</v>
      </c>
    </row>
    <row r="3534" spans="2:18" ht="15">
      <c r="B3534" s="84">
        <v>33837</v>
      </c>
      <c r="C3534" s="85">
        <v>0</v>
      </c>
      <c r="D3534" s="86">
        <v>35</v>
      </c>
      <c r="E3534" s="87">
        <v>16</v>
      </c>
      <c r="F3534" s="96">
        <f t="shared" si="597"/>
        <v>25.5</v>
      </c>
      <c r="G3534" s="96"/>
      <c r="H3534" s="74">
        <f t="shared" si="598"/>
        <v>234</v>
      </c>
      <c r="I3534" s="53">
        <f t="shared" si="607"/>
        <v>0.97742403896915975</v>
      </c>
      <c r="J3534" s="53">
        <f t="shared" si="599"/>
        <v>0.21120160017397474</v>
      </c>
      <c r="K3534" s="53">
        <f t="shared" si="600"/>
        <v>1.7974556615895867</v>
      </c>
      <c r="L3534" s="53">
        <f t="shared" si="601"/>
        <v>34.009833102038442</v>
      </c>
      <c r="M3534" s="93">
        <f t="shared" si="602"/>
        <v>6.0113037187947187</v>
      </c>
      <c r="N3534" s="53">
        <f t="shared" si="603"/>
        <v>25.201722348339903</v>
      </c>
      <c r="O3534">
        <f t="shared" si="604"/>
        <v>1.4719947804869402</v>
      </c>
      <c r="P3534" s="53">
        <f t="shared" si="605"/>
        <v>24.604553444924591</v>
      </c>
      <c r="Q3534" s="53">
        <v>0.2</v>
      </c>
      <c r="R3534" s="53">
        <f t="shared" si="606"/>
        <v>8.9360689067118404</v>
      </c>
    </row>
    <row r="3535" spans="2:18" ht="15">
      <c r="B3535" s="84">
        <v>33838</v>
      </c>
      <c r="C3535" s="85">
        <v>0</v>
      </c>
      <c r="D3535" s="86">
        <v>33</v>
      </c>
      <c r="E3535" s="87">
        <v>19</v>
      </c>
      <c r="F3535" s="96">
        <f t="shared" ref="F3535:F3598" si="608">0.5*(D3535+E3535)</f>
        <v>26</v>
      </c>
      <c r="G3535" s="96"/>
      <c r="H3535" s="74">
        <f t="shared" ref="H3535:H3598" si="609">B3535-DATE(YEAR(B3535),1,0)</f>
        <v>235</v>
      </c>
      <c r="I3535" s="53">
        <f t="shared" si="607"/>
        <v>0.97785079176577849</v>
      </c>
      <c r="J3535" s="53">
        <f t="shared" ref="J3535:J3598" si="610">ASIN(0.39785*SIN(4.869+$I$7*H3535+0.03345*SIN(6.224+$I$7*H3535)))</f>
        <v>0.20536001916100194</v>
      </c>
      <c r="K3535" s="53">
        <f t="shared" ref="K3535:K3598" si="611">ACOS(-TAN(J3535)*TAN($E$7*$I$8))</f>
        <v>1.7908962773558934</v>
      </c>
      <c r="L3535" s="53">
        <f t="shared" ref="L3535:L3598" si="612">117.5*I3535*((K3535*SIN($E$7*$I$8)*SIN(J3535)+COS($E$7*$I$8)*COS(J3535)*SIN(K3535))/PI())</f>
        <v>33.783073052036812</v>
      </c>
      <c r="M3535" s="93">
        <f t="shared" ref="M3535:M3598" si="613">0.0023*L3535/2.456*(0.5*(D3535+E3535)+17.8)*SQRT(D3535-E3535)</f>
        <v>5.1848566572004069</v>
      </c>
      <c r="N3535" s="53">
        <f t="shared" ref="N3535:N3598" si="614">0.17*L3535*SQRT(D3535-E3535)</f>
        <v>21.488796421623128</v>
      </c>
      <c r="O3535">
        <f t="shared" ref="O3535:O3598" si="615">5336/(F3535+273.15)^2*EXP(21.07-5336/(F3535+273.15))</f>
        <v>1.5115504809261888</v>
      </c>
      <c r="P3535" s="53">
        <f t="shared" ref="P3535:P3598" si="616">EXP(21.07-5336/(F3535+273.15))</f>
        <v>25.350401917786186</v>
      </c>
      <c r="Q3535" s="53">
        <v>0.2</v>
      </c>
      <c r="R3535" s="53">
        <f t="shared" ref="R3535:R3598" si="617">(O3535*N3535*0.6+$L$8*6.43*(1+0.536*Q3535)*P3535*(1- G3535/100))/($O$7*(O3535+$L$8))</f>
        <v>8.0843481314789383</v>
      </c>
    </row>
    <row r="3536" spans="2:18" ht="15">
      <c r="B3536" s="84">
        <v>33839</v>
      </c>
      <c r="C3536" s="85">
        <v>9</v>
      </c>
      <c r="D3536" s="86">
        <v>30</v>
      </c>
      <c r="E3536" s="87">
        <v>17</v>
      </c>
      <c r="F3536" s="96">
        <f t="shared" si="608"/>
        <v>23.5</v>
      </c>
      <c r="G3536" s="96"/>
      <c r="H3536" s="74">
        <f t="shared" si="609"/>
        <v>236</v>
      </c>
      <c r="I3536" s="53">
        <f t="shared" si="607"/>
        <v>0.97828409886946033</v>
      </c>
      <c r="J3536" s="53">
        <f t="shared" si="610"/>
        <v>0.19946411352127225</v>
      </c>
      <c r="K3536" s="53">
        <f t="shared" si="611"/>
        <v>1.7843017680966851</v>
      </c>
      <c r="L3536" s="53">
        <f t="shared" si="612"/>
        <v>33.553958215483732</v>
      </c>
      <c r="M3536" s="93">
        <f t="shared" si="613"/>
        <v>4.6791283773201764</v>
      </c>
      <c r="N3536" s="53">
        <f t="shared" si="614"/>
        <v>20.566687862919473</v>
      </c>
      <c r="O3536">
        <f t="shared" si="615"/>
        <v>1.322598302772739</v>
      </c>
      <c r="P3536" s="53">
        <f t="shared" si="616"/>
        <v>21.812269025567122</v>
      </c>
      <c r="Q3536" s="53">
        <v>0.2</v>
      </c>
      <c r="R3536" s="53">
        <f t="shared" si="617"/>
        <v>7.7714597684973521</v>
      </c>
    </row>
    <row r="3537" spans="2:18" ht="15">
      <c r="B3537" s="84">
        <v>33840</v>
      </c>
      <c r="C3537" s="85">
        <v>0</v>
      </c>
      <c r="D3537" s="86">
        <v>33</v>
      </c>
      <c r="E3537" s="87">
        <v>17</v>
      </c>
      <c r="F3537" s="96">
        <f t="shared" si="608"/>
        <v>25</v>
      </c>
      <c r="G3537" s="96"/>
      <c r="H3537" s="74">
        <f t="shared" si="609"/>
        <v>237</v>
      </c>
      <c r="I3537" s="53">
        <f t="shared" si="607"/>
        <v>0.97872383205766189</v>
      </c>
      <c r="J3537" s="53">
        <f t="shared" si="610"/>
        <v>0.19351542486513199</v>
      </c>
      <c r="K3537" s="53">
        <f t="shared" si="611"/>
        <v>1.7776736396661694</v>
      </c>
      <c r="L3537" s="53">
        <f t="shared" si="612"/>
        <v>33.322539902103479</v>
      </c>
      <c r="M3537" s="93">
        <f t="shared" si="613"/>
        <v>5.3424606318616714</v>
      </c>
      <c r="N3537" s="53">
        <f t="shared" si="614"/>
        <v>22.659327133430367</v>
      </c>
      <c r="O3537">
        <f t="shared" si="615"/>
        <v>1.4333386753343602</v>
      </c>
      <c r="P3537" s="53">
        <f t="shared" si="616"/>
        <v>23.878257206163344</v>
      </c>
      <c r="Q3537" s="53">
        <v>0.2</v>
      </c>
      <c r="R3537" s="53">
        <f t="shared" si="617"/>
        <v>8.3201712257430049</v>
      </c>
    </row>
    <row r="3538" spans="2:18" ht="15">
      <c r="B3538" s="84">
        <v>33841</v>
      </c>
      <c r="C3538" s="85">
        <v>0</v>
      </c>
      <c r="D3538" s="86">
        <v>33</v>
      </c>
      <c r="E3538" s="87">
        <v>19</v>
      </c>
      <c r="F3538" s="96">
        <f t="shared" si="608"/>
        <v>26</v>
      </c>
      <c r="G3538" s="96"/>
      <c r="H3538" s="74">
        <f t="shared" si="609"/>
        <v>238</v>
      </c>
      <c r="I3538" s="53">
        <f t="shared" si="607"/>
        <v>0.97916986120625815</v>
      </c>
      <c r="J3538" s="53">
        <f t="shared" si="610"/>
        <v>0.18751549766996503</v>
      </c>
      <c r="K3538" s="53">
        <f t="shared" si="611"/>
        <v>1.7710133482856545</v>
      </c>
      <c r="L3538" s="53">
        <f t="shared" si="612"/>
        <v>33.088870100519358</v>
      </c>
      <c r="M3538" s="93">
        <f t="shared" si="613"/>
        <v>5.0783138690686309</v>
      </c>
      <c r="N3538" s="53">
        <f t="shared" si="614"/>
        <v>21.047226589373984</v>
      </c>
      <c r="O3538">
        <f t="shared" si="615"/>
        <v>1.5115504809261888</v>
      </c>
      <c r="P3538" s="53">
        <f t="shared" si="616"/>
        <v>25.350401917786186</v>
      </c>
      <c r="Q3538" s="53">
        <v>0.2</v>
      </c>
      <c r="R3538" s="53">
        <f t="shared" si="617"/>
        <v>7.9806696894630678</v>
      </c>
    </row>
    <row r="3539" spans="2:18" ht="15">
      <c r="B3539" s="84">
        <v>33842</v>
      </c>
      <c r="C3539" s="85">
        <v>0</v>
      </c>
      <c r="D3539" s="86">
        <v>34</v>
      </c>
      <c r="E3539" s="87">
        <v>19</v>
      </c>
      <c r="F3539" s="96">
        <f t="shared" si="608"/>
        <v>26.5</v>
      </c>
      <c r="G3539" s="96"/>
      <c r="H3539" s="74">
        <f t="shared" si="609"/>
        <v>239</v>
      </c>
      <c r="I3539" s="53">
        <f t="shared" si="607"/>
        <v>0.97962205432804828</v>
      </c>
      <c r="J3539" s="53">
        <f t="shared" si="610"/>
        <v>0.18146587915136539</v>
      </c>
      <c r="K3539" s="53">
        <f t="shared" si="611"/>
        <v>1.764322301773517</v>
      </c>
      <c r="L3539" s="53">
        <f t="shared" si="612"/>
        <v>32.853001496841131</v>
      </c>
      <c r="M3539" s="93">
        <f t="shared" si="613"/>
        <v>5.2786623445911918</v>
      </c>
      <c r="N3539" s="53">
        <f t="shared" si="614"/>
        <v>21.63065170393282</v>
      </c>
      <c r="O3539">
        <f t="shared" si="615"/>
        <v>1.5520231192935496</v>
      </c>
      <c r="P3539" s="53">
        <f t="shared" si="616"/>
        <v>26.116256747413775</v>
      </c>
      <c r="Q3539" s="53">
        <v>0.2</v>
      </c>
      <c r="R3539" s="53">
        <f t="shared" si="617"/>
        <v>8.1365750697258559</v>
      </c>
    </row>
    <row r="3540" spans="2:18" ht="15">
      <c r="B3540" s="84">
        <v>33843</v>
      </c>
      <c r="C3540" s="85">
        <v>0</v>
      </c>
      <c r="D3540" s="86">
        <v>34</v>
      </c>
      <c r="E3540" s="87">
        <v>16</v>
      </c>
      <c r="F3540" s="96">
        <f t="shared" si="608"/>
        <v>25</v>
      </c>
      <c r="G3540" s="96"/>
      <c r="H3540" s="74">
        <f t="shared" si="609"/>
        <v>240</v>
      </c>
      <c r="I3540" s="53">
        <f t="shared" si="607"/>
        <v>0.98008027761181238</v>
      </c>
      <c r="J3540" s="53">
        <f t="shared" si="610"/>
        <v>0.17536811916049025</v>
      </c>
      <c r="K3540" s="53">
        <f t="shared" si="611"/>
        <v>1.7576018608431281</v>
      </c>
      <c r="L3540" s="53">
        <f t="shared" si="612"/>
        <v>32.614987492993194</v>
      </c>
      <c r="M3540" s="93">
        <f t="shared" si="613"/>
        <v>5.5462151323157993</v>
      </c>
      <c r="N3540" s="53">
        <f t="shared" si="614"/>
        <v>23.523524401102122</v>
      </c>
      <c r="O3540">
        <f t="shared" si="615"/>
        <v>1.4333386753343602</v>
      </c>
      <c r="P3540" s="53">
        <f t="shared" si="616"/>
        <v>23.878257206163344</v>
      </c>
      <c r="Q3540" s="53">
        <v>0.2</v>
      </c>
      <c r="R3540" s="53">
        <f t="shared" si="617"/>
        <v>8.5226247978824912</v>
      </c>
    </row>
    <row r="3541" spans="2:18" ht="15">
      <c r="B3541" s="84">
        <v>33844</v>
      </c>
      <c r="C3541" s="85">
        <v>0</v>
      </c>
      <c r="D3541" s="86">
        <v>33</v>
      </c>
      <c r="E3541" s="87">
        <v>20</v>
      </c>
      <c r="F3541" s="96">
        <f t="shared" si="608"/>
        <v>26.5</v>
      </c>
      <c r="G3541" s="96"/>
      <c r="H3541" s="74">
        <f t="shared" si="609"/>
        <v>241</v>
      </c>
      <c r="I3541" s="53">
        <f t="shared" si="607"/>
        <v>0.98054439546190864</v>
      </c>
      <c r="J3541" s="53">
        <f t="shared" si="610"/>
        <v>0.1692237701067511</v>
      </c>
      <c r="K3541" s="53">
        <f t="shared" si="611"/>
        <v>1.7508533404627868</v>
      </c>
      <c r="L3541" s="53">
        <f t="shared" si="612"/>
        <v>32.374882224697821</v>
      </c>
      <c r="M3541" s="93">
        <f t="shared" si="613"/>
        <v>4.8426499034418846</v>
      </c>
      <c r="N3541" s="53">
        <f t="shared" si="614"/>
        <v>19.84398064270346</v>
      </c>
      <c r="O3541">
        <f t="shared" si="615"/>
        <v>1.5520231192935496</v>
      </c>
      <c r="P3541" s="53">
        <f t="shared" si="616"/>
        <v>26.116256747413775</v>
      </c>
      <c r="Q3541" s="53">
        <v>0.2</v>
      </c>
      <c r="R3541" s="53">
        <f t="shared" si="617"/>
        <v>7.7166216469039277</v>
      </c>
    </row>
    <row r="3542" spans="2:18" ht="15">
      <c r="B3542" s="84">
        <v>33845</v>
      </c>
      <c r="C3542" s="85">
        <v>0.2</v>
      </c>
      <c r="D3542" s="86">
        <v>33</v>
      </c>
      <c r="E3542" s="87">
        <v>17</v>
      </c>
      <c r="F3542" s="96">
        <f t="shared" si="608"/>
        <v>25</v>
      </c>
      <c r="G3542" s="96"/>
      <c r="H3542" s="74">
        <f t="shared" si="609"/>
        <v>242</v>
      </c>
      <c r="I3542" s="53">
        <f t="shared" si="607"/>
        <v>0.98101427053839818</v>
      </c>
      <c r="J3542" s="53">
        <f t="shared" si="610"/>
        <v>0.16303438690500505</v>
      </c>
      <c r="K3542" s="53">
        <f t="shared" si="611"/>
        <v>1.7440780112721548</v>
      </c>
      <c r="L3542" s="53">
        <f t="shared" si="612"/>
        <v>32.132740579031577</v>
      </c>
      <c r="M3542" s="93">
        <f t="shared" si="613"/>
        <v>5.1517051833874081</v>
      </c>
      <c r="N3542" s="53">
        <f t="shared" si="614"/>
        <v>21.850263593741474</v>
      </c>
      <c r="O3542">
        <f t="shared" si="615"/>
        <v>1.4333386753343602</v>
      </c>
      <c r="P3542" s="53">
        <f t="shared" si="616"/>
        <v>23.878257206163344</v>
      </c>
      <c r="Q3542" s="53">
        <v>0.2</v>
      </c>
      <c r="R3542" s="53">
        <f t="shared" si="617"/>
        <v>8.1306337094544823</v>
      </c>
    </row>
    <row r="3543" spans="2:18" ht="15">
      <c r="B3543" s="84">
        <v>33846</v>
      </c>
      <c r="C3543" s="85">
        <v>36</v>
      </c>
      <c r="D3543" s="86">
        <v>27</v>
      </c>
      <c r="E3543" s="87">
        <v>16</v>
      </c>
      <c r="F3543" s="96">
        <f t="shared" si="608"/>
        <v>21.5</v>
      </c>
      <c r="G3543" s="96"/>
      <c r="H3543" s="74">
        <f t="shared" si="609"/>
        <v>243</v>
      </c>
      <c r="I3543" s="53">
        <f t="shared" si="607"/>
        <v>0.98148976379768649</v>
      </c>
      <c r="J3543" s="53">
        <f t="shared" si="610"/>
        <v>0.15680152694636912</v>
      </c>
      <c r="K3543" s="53">
        <f t="shared" si="611"/>
        <v>1.7372771010500481</v>
      </c>
      <c r="L3543" s="53">
        <f t="shared" si="612"/>
        <v>31.88861821147421</v>
      </c>
      <c r="M3543" s="93">
        <f t="shared" si="613"/>
        <v>3.8924591852569632</v>
      </c>
      <c r="N3543" s="53">
        <f t="shared" si="614"/>
        <v>17.979638887360188</v>
      </c>
      <c r="O3543">
        <f t="shared" si="615"/>
        <v>1.1865305921643348</v>
      </c>
      <c r="P3543" s="53">
        <f t="shared" si="616"/>
        <v>19.305275780700303</v>
      </c>
      <c r="Q3543" s="53">
        <v>0.2</v>
      </c>
      <c r="R3543" s="53">
        <f t="shared" si="617"/>
        <v>7.089563102686907</v>
      </c>
    </row>
    <row r="3544" spans="2:18" ht="15">
      <c r="B3544" s="84">
        <v>33847</v>
      </c>
      <c r="C3544" s="85">
        <v>0.2</v>
      </c>
      <c r="D3544" s="86">
        <v>25</v>
      </c>
      <c r="E3544" s="87">
        <v>15</v>
      </c>
      <c r="F3544" s="96">
        <f t="shared" si="608"/>
        <v>20</v>
      </c>
      <c r="G3544" s="96"/>
      <c r="H3544" s="74">
        <f t="shared" si="609"/>
        <v>244</v>
      </c>
      <c r="I3544" s="53">
        <f t="shared" si="607"/>
        <v>0.98197073453366823</v>
      </c>
      <c r="J3544" s="53">
        <f t="shared" si="610"/>
        <v>0.15052675009176728</v>
      </c>
      <c r="K3544" s="53">
        <f t="shared" si="611"/>
        <v>1.730451796228839</v>
      </c>
      <c r="L3544" s="53">
        <f t="shared" si="612"/>
        <v>31.642571562372726</v>
      </c>
      <c r="M3544" s="93">
        <f t="shared" si="613"/>
        <v>3.5421181584941843</v>
      </c>
      <c r="N3544" s="53">
        <f t="shared" si="614"/>
        <v>17.010641517534992</v>
      </c>
      <c r="O3544">
        <f t="shared" si="615"/>
        <v>1.0926186229103982</v>
      </c>
      <c r="P3544" s="53">
        <f t="shared" si="616"/>
        <v>17.596754482591379</v>
      </c>
      <c r="Q3544" s="53">
        <v>0.2</v>
      </c>
      <c r="R3544" s="53">
        <f t="shared" si="617"/>
        <v>6.8045905330962846</v>
      </c>
    </row>
    <row r="3545" spans="2:18" ht="15">
      <c r="B3545" s="84">
        <v>33848</v>
      </c>
      <c r="C3545" s="85">
        <v>31.4</v>
      </c>
      <c r="D3545" s="86">
        <v>26</v>
      </c>
      <c r="E3545" s="87">
        <v>10</v>
      </c>
      <c r="F3545" s="96">
        <f t="shared" si="608"/>
        <v>18</v>
      </c>
      <c r="G3545" s="96"/>
      <c r="H3545" s="74">
        <f t="shared" si="609"/>
        <v>245</v>
      </c>
      <c r="I3545" s="53">
        <f t="shared" si="607"/>
        <v>0.98245704041936432</v>
      </c>
      <c r="J3545" s="53">
        <f t="shared" si="610"/>
        <v>0.14421161868731239</v>
      </c>
      <c r="K3545" s="53">
        <f t="shared" si="611"/>
        <v>1.7236032434511035</v>
      </c>
      <c r="L3545" s="53">
        <f t="shared" si="612"/>
        <v>31.39465787274569</v>
      </c>
      <c r="M3545" s="93">
        <f t="shared" si="613"/>
        <v>4.2101565622831911</v>
      </c>
      <c r="N3545" s="53">
        <f t="shared" si="614"/>
        <v>21.348367353467072</v>
      </c>
      <c r="O3545">
        <f t="shared" si="615"/>
        <v>0.97748894673792364</v>
      </c>
      <c r="P3545" s="53">
        <f t="shared" si="616"/>
        <v>15.528504174899853</v>
      </c>
      <c r="Q3545" s="53">
        <v>0.2</v>
      </c>
      <c r="R3545" s="53">
        <f t="shared" si="617"/>
        <v>7.7170785928407577</v>
      </c>
    </row>
    <row r="3546" spans="2:18" ht="15">
      <c r="B3546" s="84">
        <v>33849</v>
      </c>
      <c r="C3546" s="85">
        <v>0</v>
      </c>
      <c r="D3546" s="86">
        <v>26</v>
      </c>
      <c r="E3546" s="87">
        <v>7</v>
      </c>
      <c r="F3546" s="96">
        <f t="shared" si="608"/>
        <v>16.5</v>
      </c>
      <c r="G3546" s="96"/>
      <c r="H3546" s="74">
        <f t="shared" si="609"/>
        <v>246</v>
      </c>
      <c r="I3546" s="53">
        <f t="shared" si="607"/>
        <v>0.98294853754903944</v>
      </c>
      <c r="J3546" s="53">
        <f t="shared" si="610"/>
        <v>0.13785769760061342</v>
      </c>
      <c r="K3546" s="53">
        <f t="shared" si="611"/>
        <v>1.7167325511645151</v>
      </c>
      <c r="L3546" s="53">
        <f t="shared" si="612"/>
        <v>31.144935199355523</v>
      </c>
      <c r="M3546" s="93">
        <f t="shared" si="613"/>
        <v>4.3607162243757678</v>
      </c>
      <c r="N3546" s="53">
        <f t="shared" si="614"/>
        <v>23.078796273309305</v>
      </c>
      <c r="O3546">
        <f t="shared" si="615"/>
        <v>0.89821237770744478</v>
      </c>
      <c r="P3546" s="53">
        <f t="shared" si="616"/>
        <v>14.122457624351155</v>
      </c>
      <c r="Q3546" s="53">
        <v>0.2</v>
      </c>
      <c r="R3546" s="53">
        <f t="shared" si="617"/>
        <v>8.041210624837241</v>
      </c>
    </row>
    <row r="3547" spans="2:18" ht="15">
      <c r="B3547" s="84">
        <v>33850</v>
      </c>
      <c r="C3547" s="85">
        <v>0</v>
      </c>
      <c r="D3547" s="86">
        <v>27</v>
      </c>
      <c r="E3547" s="87">
        <v>11</v>
      </c>
      <c r="F3547" s="96">
        <f t="shared" si="608"/>
        <v>19</v>
      </c>
      <c r="G3547" s="96"/>
      <c r="H3547" s="74">
        <f t="shared" si="609"/>
        <v>247</v>
      </c>
      <c r="I3547" s="53">
        <f t="shared" si="607"/>
        <v>0.98344508048078549</v>
      </c>
      <c r="J3547" s="53">
        <f t="shared" si="610"/>
        <v>0.13146655427706003</v>
      </c>
      <c r="K3547" s="53">
        <f t="shared" si="611"/>
        <v>1.7098407912513223</v>
      </c>
      <c r="L3547" s="53">
        <f t="shared" si="612"/>
        <v>30.893462428978044</v>
      </c>
      <c r="M3547" s="93">
        <f t="shared" si="613"/>
        <v>4.2586688273431621</v>
      </c>
      <c r="N3547" s="53">
        <f t="shared" si="614"/>
        <v>21.007554451705072</v>
      </c>
      <c r="O3547">
        <f t="shared" si="615"/>
        <v>1.0336608681468451</v>
      </c>
      <c r="P3547" s="53">
        <f t="shared" si="616"/>
        <v>16.533851613772821</v>
      </c>
      <c r="Q3547" s="53">
        <v>0.2</v>
      </c>
      <c r="R3547" s="53">
        <f t="shared" si="617"/>
        <v>7.6842434857837407</v>
      </c>
    </row>
    <row r="3548" spans="2:18" ht="15">
      <c r="B3548" s="84">
        <v>33851</v>
      </c>
      <c r="C3548" s="85">
        <v>0</v>
      </c>
      <c r="D3548" s="86">
        <v>24</v>
      </c>
      <c r="E3548" s="87">
        <v>9</v>
      </c>
      <c r="F3548" s="96">
        <f t="shared" si="608"/>
        <v>16.5</v>
      </c>
      <c r="G3548" s="96"/>
      <c r="H3548" s="74">
        <f t="shared" si="609"/>
        <v>248</v>
      </c>
      <c r="I3548" s="53">
        <f t="shared" si="607"/>
        <v>0.98394652227956025</v>
      </c>
      <c r="J3548" s="53">
        <f t="shared" si="610"/>
        <v>0.12503975881517998</v>
      </c>
      <c r="K3548" s="53">
        <f t="shared" si="611"/>
        <v>1.7029290006891302</v>
      </c>
      <c r="L3548" s="53">
        <f t="shared" si="612"/>
        <v>30.640299291803014</v>
      </c>
      <c r="M3548" s="93">
        <f t="shared" si="613"/>
        <v>3.8118186119464004</v>
      </c>
      <c r="N3548" s="53">
        <f t="shared" si="614"/>
        <v>20.173792709593879</v>
      </c>
      <c r="O3548">
        <f t="shared" si="615"/>
        <v>0.89821237770744478</v>
      </c>
      <c r="P3548" s="53">
        <f t="shared" si="616"/>
        <v>14.122457624351155</v>
      </c>
      <c r="Q3548" s="53">
        <v>0.2</v>
      </c>
      <c r="R3548" s="53">
        <f t="shared" si="617"/>
        <v>7.3778174185395313</v>
      </c>
    </row>
    <row r="3549" spans="2:18" ht="15">
      <c r="B3549" s="84">
        <v>33852</v>
      </c>
      <c r="C3549" s="85">
        <v>10.4</v>
      </c>
      <c r="D3549" s="86">
        <v>23</v>
      </c>
      <c r="E3549" s="87">
        <v>6</v>
      </c>
      <c r="F3549" s="96">
        <f t="shared" si="608"/>
        <v>14.5</v>
      </c>
      <c r="G3549" s="96"/>
      <c r="H3549" s="74">
        <f t="shared" si="609"/>
        <v>249</v>
      </c>
      <c r="I3549" s="53">
        <f t="shared" si="607"/>
        <v>0.98445271456066819</v>
      </c>
      <c r="J3549" s="53">
        <f t="shared" si="610"/>
        <v>0.11857888406010814</v>
      </c>
      <c r="K3549" s="53">
        <f t="shared" si="611"/>
        <v>1.6959981832400011</v>
      </c>
      <c r="L3549" s="53">
        <f t="shared" si="612"/>
        <v>30.385506373899808</v>
      </c>
      <c r="M3549" s="93">
        <f t="shared" si="613"/>
        <v>3.789596187683292</v>
      </c>
      <c r="N3549" s="53">
        <f t="shared" si="614"/>
        <v>21.29805088546949</v>
      </c>
      <c r="O3549">
        <f t="shared" si="615"/>
        <v>0.80125269250101316</v>
      </c>
      <c r="P3549" s="53">
        <f t="shared" si="616"/>
        <v>12.424600625459268</v>
      </c>
      <c r="Q3549" s="53">
        <v>0.2</v>
      </c>
      <c r="R3549" s="53">
        <f t="shared" si="617"/>
        <v>7.5348573991223846</v>
      </c>
    </row>
    <row r="3550" spans="2:18" ht="15">
      <c r="B3550" s="84">
        <v>33853</v>
      </c>
      <c r="C3550" s="85">
        <v>0</v>
      </c>
      <c r="D3550" s="86">
        <v>25</v>
      </c>
      <c r="E3550" s="87">
        <v>5</v>
      </c>
      <c r="F3550" s="96">
        <f t="shared" si="608"/>
        <v>15</v>
      </c>
      <c r="G3550" s="96"/>
      <c r="H3550" s="74">
        <f t="shared" si="609"/>
        <v>250</v>
      </c>
      <c r="I3550" s="53">
        <f t="shared" si="607"/>
        <v>0.98496350753366935</v>
      </c>
      <c r="J3550" s="53">
        <f t="shared" si="610"/>
        <v>0.11208550571421658</v>
      </c>
      <c r="K3550" s="53">
        <f t="shared" si="611"/>
        <v>1.6890493111652076</v>
      </c>
      <c r="L3550" s="53">
        <f t="shared" si="612"/>
        <v>30.129145128685611</v>
      </c>
      <c r="M3550" s="93">
        <f t="shared" si="613"/>
        <v>4.1388065188814922</v>
      </c>
      <c r="N3550" s="53">
        <f t="shared" si="614"/>
        <v>22.906077647977213</v>
      </c>
      <c r="O3550">
        <f t="shared" si="615"/>
        <v>0.8245943710158492</v>
      </c>
      <c r="P3550" s="53">
        <f t="shared" si="616"/>
        <v>12.831038046583151</v>
      </c>
      <c r="Q3550" s="53">
        <v>0.2</v>
      </c>
      <c r="R3550" s="53">
        <f t="shared" si="617"/>
        <v>7.9253686038174731</v>
      </c>
    </row>
    <row r="3551" spans="2:18" ht="15">
      <c r="B3551" s="84">
        <v>33854</v>
      </c>
      <c r="C3551" s="85">
        <v>0</v>
      </c>
      <c r="D3551" s="86">
        <v>26</v>
      </c>
      <c r="E3551" s="87">
        <v>5</v>
      </c>
      <c r="F3551" s="96">
        <f t="shared" si="608"/>
        <v>15.5</v>
      </c>
      <c r="G3551" s="96"/>
      <c r="H3551" s="74">
        <f t="shared" si="609"/>
        <v>251</v>
      </c>
      <c r="I3551" s="53">
        <f t="shared" si="607"/>
        <v>0.98547875004670527</v>
      </c>
      <c r="J3551" s="53">
        <f t="shared" si="610"/>
        <v>0.10556120246396537</v>
      </c>
      <c r="K3551" s="53">
        <f t="shared" si="611"/>
        <v>1.6820833269633033</v>
      </c>
      <c r="L3551" s="53">
        <f t="shared" si="612"/>
        <v>29.871277887336458</v>
      </c>
      <c r="M3551" s="93">
        <f t="shared" si="613"/>
        <v>4.2688132553344058</v>
      </c>
      <c r="N3551" s="53">
        <f t="shared" si="614"/>
        <v>23.270856644042581</v>
      </c>
      <c r="O3551">
        <f t="shared" si="615"/>
        <v>0.84852650924855288</v>
      </c>
      <c r="P3551" s="53">
        <f t="shared" si="616"/>
        <v>13.249293405289498</v>
      </c>
      <c r="Q3551" s="53">
        <v>0.2</v>
      </c>
      <c r="R3551" s="53">
        <f t="shared" si="617"/>
        <v>8.034205451298984</v>
      </c>
    </row>
    <row r="3552" spans="2:18" ht="15">
      <c r="B3552" s="84">
        <v>33855</v>
      </c>
      <c r="C3552" s="85">
        <v>0</v>
      </c>
      <c r="D3552" s="86">
        <v>26</v>
      </c>
      <c r="E3552" s="87">
        <v>9</v>
      </c>
      <c r="F3552" s="96">
        <f t="shared" si="608"/>
        <v>17.5</v>
      </c>
      <c r="G3552" s="96"/>
      <c r="H3552" s="74">
        <f t="shared" si="609"/>
        <v>252</v>
      </c>
      <c r="I3552" s="53">
        <f t="shared" si="607"/>
        <v>0.98599828963122671</v>
      </c>
      <c r="J3552" s="53">
        <f t="shared" si="610"/>
        <v>9.9007556122011842E-2</v>
      </c>
      <c r="K3552" s="53">
        <f t="shared" si="611"/>
        <v>1.6751011451294322</v>
      </c>
      <c r="L3552" s="53">
        <f t="shared" si="612"/>
        <v>29.611967868082775</v>
      </c>
      <c r="M3552" s="93">
        <f t="shared" si="613"/>
        <v>4.0361370916327743</v>
      </c>
      <c r="N3552" s="53">
        <f t="shared" si="614"/>
        <v>20.755856121425257</v>
      </c>
      <c r="O3552">
        <f t="shared" si="615"/>
        <v>0.95041280970568121</v>
      </c>
      <c r="P3552" s="53">
        <f t="shared" si="616"/>
        <v>15.046556310891852</v>
      </c>
      <c r="Q3552" s="53">
        <v>0.2</v>
      </c>
      <c r="R3552" s="53">
        <f t="shared" si="617"/>
        <v>7.557933044423927</v>
      </c>
    </row>
    <row r="3553" spans="2:18" ht="15">
      <c r="B3553" s="84">
        <v>33856</v>
      </c>
      <c r="C3553" s="85">
        <v>0</v>
      </c>
      <c r="D3553" s="86">
        <v>25</v>
      </c>
      <c r="E3553" s="87">
        <v>13</v>
      </c>
      <c r="F3553" s="96">
        <f t="shared" si="608"/>
        <v>19</v>
      </c>
      <c r="G3553" s="96"/>
      <c r="H3553" s="74">
        <f t="shared" si="609"/>
        <v>253</v>
      </c>
      <c r="I3553" s="53">
        <f t="shared" si="607"/>
        <v>0.98652197254711216</v>
      </c>
      <c r="J3553" s="53">
        <f t="shared" si="610"/>
        <v>9.2426151783599267E-2</v>
      </c>
      <c r="K3553" s="53">
        <f t="shared" si="611"/>
        <v>1.6681036539340635</v>
      </c>
      <c r="L3553" s="53">
        <f t="shared" si="612"/>
        <v>29.35127918433329</v>
      </c>
      <c r="M3553" s="93">
        <f t="shared" si="613"/>
        <v>3.5040068670774907</v>
      </c>
      <c r="N3553" s="53">
        <f t="shared" si="614"/>
        <v>17.284888316897376</v>
      </c>
      <c r="O3553">
        <f t="shared" si="615"/>
        <v>1.0336608681468451</v>
      </c>
      <c r="P3553" s="53">
        <f t="shared" si="616"/>
        <v>16.533851613772821</v>
      </c>
      <c r="Q3553" s="53">
        <v>0.2</v>
      </c>
      <c r="R3553" s="53">
        <f t="shared" si="617"/>
        <v>6.8265382304791169</v>
      </c>
    </row>
    <row r="3554" spans="2:18" ht="15">
      <c r="B3554" s="84">
        <v>33857</v>
      </c>
      <c r="C3554" s="85">
        <v>5.4</v>
      </c>
      <c r="D3554" s="86">
        <v>19</v>
      </c>
      <c r="E3554" s="87">
        <v>15</v>
      </c>
      <c r="F3554" s="96">
        <f t="shared" si="608"/>
        <v>17</v>
      </c>
      <c r="G3554" s="96"/>
      <c r="H3554" s="74">
        <f t="shared" si="609"/>
        <v>254</v>
      </c>
      <c r="I3554" s="53">
        <f t="shared" si="607"/>
        <v>0.98704964382816152</v>
      </c>
      <c r="J3554" s="53">
        <f t="shared" si="610"/>
        <v>8.5818577996283743E-2</v>
      </c>
      <c r="K3554" s="53">
        <f t="shared" si="611"/>
        <v>1.6610917172196329</v>
      </c>
      <c r="L3554" s="53">
        <f t="shared" si="612"/>
        <v>29.089276851574645</v>
      </c>
      <c r="M3554" s="93">
        <f t="shared" si="613"/>
        <v>1.8960144293159891</v>
      </c>
      <c r="N3554" s="53">
        <f t="shared" si="614"/>
        <v>9.8903541295353801</v>
      </c>
      <c r="O3554">
        <f t="shared" si="615"/>
        <v>0.92399173474224472</v>
      </c>
      <c r="P3554" s="53">
        <f t="shared" si="616"/>
        <v>14.577982189385189</v>
      </c>
      <c r="Q3554" s="53">
        <v>0.2</v>
      </c>
      <c r="R3554" s="53">
        <f t="shared" si="617"/>
        <v>5.0485532272353897</v>
      </c>
    </row>
    <row r="3555" spans="2:18" ht="15">
      <c r="B3555" s="84">
        <v>33858</v>
      </c>
      <c r="C3555" s="85">
        <v>5.4</v>
      </c>
      <c r="D3555" s="86">
        <v>28</v>
      </c>
      <c r="E3555" s="87">
        <v>15</v>
      </c>
      <c r="F3555" s="96">
        <f t="shared" si="608"/>
        <v>21.5</v>
      </c>
      <c r="G3555" s="96"/>
      <c r="H3555" s="74">
        <f t="shared" si="609"/>
        <v>255</v>
      </c>
      <c r="I3555" s="53">
        <f t="shared" si="607"/>
        <v>0.98758114732795332</v>
      </c>
      <c r="J3555" s="53">
        <f t="shared" si="610"/>
        <v>7.9186426942016705E-2</v>
      </c>
      <c r="K3555" s="53">
        <f t="shared" si="611"/>
        <v>1.6540661762137756</v>
      </c>
      <c r="L3555" s="53">
        <f t="shared" si="612"/>
        <v>28.826026792994792</v>
      </c>
      <c r="M3555" s="93">
        <f t="shared" si="613"/>
        <v>3.8251501385159004</v>
      </c>
      <c r="N3555" s="53">
        <f t="shared" si="614"/>
        <v>17.668732003907056</v>
      </c>
      <c r="O3555">
        <f t="shared" si="615"/>
        <v>1.1865305921643348</v>
      </c>
      <c r="P3555" s="53">
        <f t="shared" si="616"/>
        <v>19.305275780700303</v>
      </c>
      <c r="Q3555" s="53">
        <v>0.2</v>
      </c>
      <c r="R3555" s="53">
        <f t="shared" si="617"/>
        <v>7.0173793798476778</v>
      </c>
    </row>
    <row r="3556" spans="2:18" ht="15">
      <c r="B3556" s="84">
        <v>33859</v>
      </c>
      <c r="C3556" s="85">
        <v>0</v>
      </c>
      <c r="D3556" s="86">
        <v>30</v>
      </c>
      <c r="E3556" s="87">
        <v>12</v>
      </c>
      <c r="F3556" s="96">
        <f t="shared" si="608"/>
        <v>21</v>
      </c>
      <c r="G3556" s="96"/>
      <c r="H3556" s="74">
        <f t="shared" si="609"/>
        <v>256</v>
      </c>
      <c r="I3556" s="53">
        <f t="shared" si="607"/>
        <v>0.98811632576605091</v>
      </c>
      <c r="J3556" s="53">
        <f t="shared" si="610"/>
        <v>7.253129463059875E-2</v>
      </c>
      <c r="K3556" s="53">
        <f t="shared" si="611"/>
        <v>1.6470278513580558</v>
      </c>
      <c r="L3556" s="53">
        <f t="shared" si="612"/>
        <v>28.561595843780513</v>
      </c>
      <c r="M3556" s="93">
        <f t="shared" si="613"/>
        <v>4.4030125277203398</v>
      </c>
      <c r="N3556" s="53">
        <f t="shared" si="614"/>
        <v>20.600020064699645</v>
      </c>
      <c r="O3556">
        <f t="shared" si="615"/>
        <v>1.1544769098420939</v>
      </c>
      <c r="P3556" s="53">
        <f t="shared" si="616"/>
        <v>18.720055663097781</v>
      </c>
      <c r="Q3556" s="53">
        <v>0.2</v>
      </c>
      <c r="R3556" s="53">
        <f t="shared" si="617"/>
        <v>7.6769790290650715</v>
      </c>
    </row>
    <row r="3557" spans="2:18" ht="15">
      <c r="B3557" s="84">
        <v>33860</v>
      </c>
      <c r="C3557" s="85">
        <v>0</v>
      </c>
      <c r="D3557" s="86">
        <v>29</v>
      </c>
      <c r="E3557" s="87">
        <v>12</v>
      </c>
      <c r="F3557" s="96">
        <f t="shared" si="608"/>
        <v>20.5</v>
      </c>
      <c r="G3557" s="96"/>
      <c r="H3557" s="74">
        <f t="shared" si="609"/>
        <v>257</v>
      </c>
      <c r="I3557" s="53">
        <f t="shared" si="607"/>
        <v>0.98865502077454437</v>
      </c>
      <c r="J3557" s="53">
        <f t="shared" si="610"/>
        <v>6.5854781103554014E-2</v>
      </c>
      <c r="K3557" s="53">
        <f t="shared" si="611"/>
        <v>1.6399775441513531</v>
      </c>
      <c r="L3557" s="53">
        <f t="shared" si="612"/>
        <v>28.296051754042864</v>
      </c>
      <c r="M3557" s="93">
        <f t="shared" si="613"/>
        <v>4.1845479559703573</v>
      </c>
      <c r="N3557" s="53">
        <f t="shared" si="614"/>
        <v>19.833493728876643</v>
      </c>
      <c r="O3557">
        <f t="shared" si="615"/>
        <v>1.1231778894918711</v>
      </c>
      <c r="P3557" s="53">
        <f t="shared" si="616"/>
        <v>18.150673095156183</v>
      </c>
      <c r="Q3557" s="53">
        <v>0.2</v>
      </c>
      <c r="R3557" s="53">
        <f t="shared" si="617"/>
        <v>7.4783013637455911</v>
      </c>
    </row>
    <row r="3558" spans="2:18" ht="15">
      <c r="B3558" s="84">
        <v>33861</v>
      </c>
      <c r="C3558" s="85">
        <v>0</v>
      </c>
      <c r="D3558" s="86">
        <v>24</v>
      </c>
      <c r="E3558" s="87">
        <v>12</v>
      </c>
      <c r="F3558" s="96">
        <f t="shared" si="608"/>
        <v>18</v>
      </c>
      <c r="G3558" s="96"/>
      <c r="H3558" s="74">
        <f t="shared" si="609"/>
        <v>258</v>
      </c>
      <c r="I3558" s="53">
        <f t="shared" si="607"/>
        <v>0.98919707294491366</v>
      </c>
      <c r="J3558" s="53">
        <f t="shared" si="610"/>
        <v>5.9158490647416836E-2</v>
      </c>
      <c r="K3558" s="53">
        <f t="shared" si="611"/>
        <v>1.6329160390071908</v>
      </c>
      <c r="L3558" s="53">
        <f t="shared" si="612"/>
        <v>28.029463190324265</v>
      </c>
      <c r="M3558" s="93">
        <f t="shared" si="613"/>
        <v>3.2552766543578544</v>
      </c>
      <c r="N3558" s="53">
        <f t="shared" si="614"/>
        <v>16.506474480537911</v>
      </c>
      <c r="O3558">
        <f t="shared" si="615"/>
        <v>0.97748894673792364</v>
      </c>
      <c r="P3558" s="53">
        <f t="shared" si="616"/>
        <v>15.528504174899853</v>
      </c>
      <c r="Q3558" s="53">
        <v>0.2</v>
      </c>
      <c r="R3558" s="53">
        <f t="shared" si="617"/>
        <v>6.6052846709167916</v>
      </c>
    </row>
    <row r="3559" spans="2:18" ht="15">
      <c r="B3559" s="84">
        <v>33862</v>
      </c>
      <c r="C3559" s="85">
        <v>0</v>
      </c>
      <c r="D3559" s="86">
        <v>29</v>
      </c>
      <c r="E3559" s="87">
        <v>11</v>
      </c>
      <c r="F3559" s="96">
        <f t="shared" si="608"/>
        <v>20</v>
      </c>
      <c r="G3559" s="96"/>
      <c r="H3559" s="74">
        <f t="shared" si="609"/>
        <v>259</v>
      </c>
      <c r="I3559" s="53">
        <f t="shared" si="607"/>
        <v>0.98974232187520095</v>
      </c>
      <c r="J3559" s="53">
        <f t="shared" si="610"/>
        <v>5.2444032015460371E-2</v>
      </c>
      <c r="K3559" s="53">
        <f t="shared" si="611"/>
        <v>1.6258441051245258</v>
      </c>
      <c r="L3559" s="53">
        <f t="shared" si="612"/>
        <v>27.76189973564469</v>
      </c>
      <c r="M3559" s="93">
        <f t="shared" si="613"/>
        <v>4.1694301959620432</v>
      </c>
      <c r="N3559" s="53">
        <f t="shared" si="614"/>
        <v>20.023240112929287</v>
      </c>
      <c r="O3559">
        <f t="shared" si="615"/>
        <v>1.0926186229103982</v>
      </c>
      <c r="P3559" s="53">
        <f t="shared" si="616"/>
        <v>17.596754482591379</v>
      </c>
      <c r="Q3559" s="53">
        <v>0.2</v>
      </c>
      <c r="R3559" s="53">
        <f t="shared" si="617"/>
        <v>7.5009199154853201</v>
      </c>
    </row>
    <row r="3560" spans="2:18" ht="15">
      <c r="B3560" s="84">
        <v>33863</v>
      </c>
      <c r="C3560" s="85">
        <v>0</v>
      </c>
      <c r="D3560" s="86">
        <v>29</v>
      </c>
      <c r="E3560" s="87">
        <v>14</v>
      </c>
      <c r="F3560" s="96">
        <f t="shared" si="608"/>
        <v>21.5</v>
      </c>
      <c r="G3560" s="96"/>
      <c r="H3560" s="74">
        <f t="shared" si="609"/>
        <v>260</v>
      </c>
      <c r="I3560" s="53">
        <f t="shared" si="607"/>
        <v>0.99029060621747567</v>
      </c>
      <c r="J3560" s="53">
        <f t="shared" si="610"/>
        <v>4.5713018656867978E-2</v>
      </c>
      <c r="K3560" s="53">
        <f t="shared" si="611"/>
        <v>1.6187624983716393</v>
      </c>
      <c r="L3560" s="53">
        <f t="shared" si="612"/>
        <v>27.493431888045265</v>
      </c>
      <c r="M3560" s="93">
        <f t="shared" si="613"/>
        <v>3.9189218934928833</v>
      </c>
      <c r="N3560" s="53">
        <f t="shared" si="614"/>
        <v>18.101872651522836</v>
      </c>
      <c r="O3560">
        <f t="shared" si="615"/>
        <v>1.1865305921643348</v>
      </c>
      <c r="P3560" s="53">
        <f t="shared" si="616"/>
        <v>19.305275780700303</v>
      </c>
      <c r="Q3560" s="53">
        <v>0.2</v>
      </c>
      <c r="R3560" s="53">
        <f t="shared" si="617"/>
        <v>7.1179423011656127</v>
      </c>
    </row>
    <row r="3561" spans="2:18" ht="15">
      <c r="B3561" s="84">
        <v>33864</v>
      </c>
      <c r="C3561" s="85">
        <v>0</v>
      </c>
      <c r="D3561" s="86">
        <v>29</v>
      </c>
      <c r="E3561" s="87">
        <v>12</v>
      </c>
      <c r="F3561" s="96">
        <f t="shared" si="608"/>
        <v>20.5</v>
      </c>
      <c r="G3561" s="96"/>
      <c r="H3561" s="74">
        <f t="shared" si="609"/>
        <v>261</v>
      </c>
      <c r="I3561" s="53">
        <f t="shared" si="607"/>
        <v>0.99084176372557964</v>
      </c>
      <c r="J3561" s="53">
        <f t="shared" si="610"/>
        <v>3.8967068952359983E-2</v>
      </c>
      <c r="K3561" s="53">
        <f t="shared" si="611"/>
        <v>1.6116719631829455</v>
      </c>
      <c r="L3561" s="53">
        <f t="shared" si="612"/>
        <v>27.224131057590537</v>
      </c>
      <c r="M3561" s="93">
        <f t="shared" si="613"/>
        <v>4.0260274811602619</v>
      </c>
      <c r="N3561" s="53">
        <f t="shared" si="614"/>
        <v>19.082154545737684</v>
      </c>
      <c r="O3561">
        <f t="shared" si="615"/>
        <v>1.1231778894918711</v>
      </c>
      <c r="P3561" s="53">
        <f t="shared" si="616"/>
        <v>18.150673095156183</v>
      </c>
      <c r="Q3561" s="53">
        <v>0.2</v>
      </c>
      <c r="R3561" s="53">
        <f t="shared" si="617"/>
        <v>7.3043716202940487</v>
      </c>
    </row>
    <row r="3562" spans="2:18" ht="15">
      <c r="B3562" s="84">
        <v>33865</v>
      </c>
      <c r="C3562" s="85">
        <v>0</v>
      </c>
      <c r="D3562" s="86">
        <v>30</v>
      </c>
      <c r="E3562" s="87">
        <v>13</v>
      </c>
      <c r="F3562" s="96">
        <f t="shared" si="608"/>
        <v>21.5</v>
      </c>
      <c r="G3562" s="96"/>
      <c r="H3562" s="74">
        <f t="shared" si="609"/>
        <v>262</v>
      </c>
      <c r="I3562" s="53">
        <f t="shared" si="607"/>
        <v>0.99139563130313912</v>
      </c>
      <c r="J3562" s="53">
        <f t="shared" si="610"/>
        <v>3.2207806455252445E-2</v>
      </c>
      <c r="K3562" s="53">
        <f t="shared" si="611"/>
        <v>1.6045732344686192</v>
      </c>
      <c r="L3562" s="53">
        <f t="shared" si="612"/>
        <v>26.954069561791201</v>
      </c>
      <c r="M3562" s="93">
        <f t="shared" si="613"/>
        <v>4.0901650128236824</v>
      </c>
      <c r="N3562" s="53">
        <f t="shared" si="614"/>
        <v>18.892860893396882</v>
      </c>
      <c r="O3562">
        <f t="shared" si="615"/>
        <v>1.1865305921643348</v>
      </c>
      <c r="P3562" s="53">
        <f t="shared" si="616"/>
        <v>19.305275780700303</v>
      </c>
      <c r="Q3562" s="53">
        <v>0.2</v>
      </c>
      <c r="R3562" s="53">
        <f t="shared" si="617"/>
        <v>7.3015872413688516</v>
      </c>
    </row>
    <row r="3563" spans="2:18" ht="15">
      <c r="B3563" s="84">
        <v>33866</v>
      </c>
      <c r="C3563" s="85">
        <v>0</v>
      </c>
      <c r="D3563" s="86">
        <v>28</v>
      </c>
      <c r="E3563" s="87">
        <v>14</v>
      </c>
      <c r="F3563" s="96">
        <f t="shared" si="608"/>
        <v>21</v>
      </c>
      <c r="G3563" s="96"/>
      <c r="H3563" s="74">
        <f t="shared" si="609"/>
        <v>263</v>
      </c>
      <c r="I3563" s="53">
        <f t="shared" si="607"/>
        <v>0.99195204505182699</v>
      </c>
      <c r="J3563" s="53">
        <f t="shared" si="610"/>
        <v>2.543686013695582E-2</v>
      </c>
      <c r="K3563" s="53">
        <f t="shared" si="611"/>
        <v>1.597467039537108</v>
      </c>
      <c r="L3563" s="53">
        <f t="shared" si="612"/>
        <v>26.683320619412729</v>
      </c>
      <c r="M3563" s="93">
        <f t="shared" si="613"/>
        <v>3.6277311285521252</v>
      </c>
      <c r="N3563" s="53">
        <f t="shared" si="614"/>
        <v>16.972773428878124</v>
      </c>
      <c r="O3563">
        <f t="shared" si="615"/>
        <v>1.1544769098420939</v>
      </c>
      <c r="P3563" s="53">
        <f t="shared" si="616"/>
        <v>18.720055663097781</v>
      </c>
      <c r="Q3563" s="53">
        <v>0.2</v>
      </c>
      <c r="R3563" s="53">
        <f t="shared" si="617"/>
        <v>6.8360489916361376</v>
      </c>
    </row>
    <row r="3564" spans="2:18" ht="15">
      <c r="B3564" s="84">
        <v>33867</v>
      </c>
      <c r="C3564" s="85">
        <v>20.8</v>
      </c>
      <c r="D3564" s="86">
        <v>26</v>
      </c>
      <c r="E3564" s="87">
        <v>12</v>
      </c>
      <c r="F3564" s="96">
        <f t="shared" si="608"/>
        <v>19</v>
      </c>
      <c r="G3564" s="96"/>
      <c r="H3564" s="74">
        <f t="shared" si="609"/>
        <v>264</v>
      </c>
      <c r="I3564" s="53">
        <f t="shared" si="607"/>
        <v>0.99251084031986314</v>
      </c>
      <c r="J3564" s="53">
        <f t="shared" si="610"/>
        <v>1.8655864635881831E-2</v>
      </c>
      <c r="K3564" s="53">
        <f t="shared" si="611"/>
        <v>1.5903541000306476</v>
      </c>
      <c r="L3564" s="53">
        <f t="shared" si="612"/>
        <v>26.41195834263598</v>
      </c>
      <c r="M3564" s="93">
        <f t="shared" si="613"/>
        <v>3.4057433216853137</v>
      </c>
      <c r="N3564" s="53">
        <f t="shared" si="614"/>
        <v>16.800164835421224</v>
      </c>
      <c r="O3564">
        <f t="shared" si="615"/>
        <v>1.0336608681468451</v>
      </c>
      <c r="P3564" s="53">
        <f t="shared" si="616"/>
        <v>16.533851613772821</v>
      </c>
      <c r="Q3564" s="53">
        <v>0.2</v>
      </c>
      <c r="R3564" s="53">
        <f t="shared" si="617"/>
        <v>6.7148575526057224</v>
      </c>
    </row>
    <row r="3565" spans="2:18" ht="15">
      <c r="B3565" s="84">
        <v>33868</v>
      </c>
      <c r="C3565" s="85">
        <v>0</v>
      </c>
      <c r="D3565" s="86">
        <v>27</v>
      </c>
      <c r="E3565" s="87">
        <v>14</v>
      </c>
      <c r="F3565" s="96">
        <f t="shared" si="608"/>
        <v>20.5</v>
      </c>
      <c r="G3565" s="96"/>
      <c r="H3565" s="74">
        <f t="shared" si="609"/>
        <v>265</v>
      </c>
      <c r="I3565" s="53">
        <f t="shared" si="607"/>
        <v>0.99307185175073753</v>
      </c>
      <c r="J3565" s="53">
        <f t="shared" si="610"/>
        <v>1.1866460508729712E-2</v>
      </c>
      <c r="K3565" s="53">
        <f t="shared" si="611"/>
        <v>1.5832351338740018</v>
      </c>
      <c r="L3565" s="53">
        <f t="shared" si="612"/>
        <v>26.14005772753843</v>
      </c>
      <c r="M3565" s="93">
        <f t="shared" si="613"/>
        <v>3.3804651730143842</v>
      </c>
      <c r="N3565" s="53">
        <f t="shared" si="614"/>
        <v>16.022384141638845</v>
      </c>
      <c r="O3565">
        <f t="shared" si="615"/>
        <v>1.1231778894918711</v>
      </c>
      <c r="P3565" s="53">
        <f t="shared" si="616"/>
        <v>18.150673095156183</v>
      </c>
      <c r="Q3565" s="53">
        <v>0.2</v>
      </c>
      <c r="R3565" s="53">
        <f t="shared" si="617"/>
        <v>6.5960562637301043</v>
      </c>
    </row>
    <row r="3566" spans="2:18" ht="15">
      <c r="B3566" s="84">
        <v>33869</v>
      </c>
      <c r="C3566" s="85">
        <v>0</v>
      </c>
      <c r="D3566" s="86">
        <v>27</v>
      </c>
      <c r="E3566" s="87">
        <v>14</v>
      </c>
      <c r="F3566" s="96">
        <f t="shared" si="608"/>
        <v>20.5</v>
      </c>
      <c r="G3566" s="96"/>
      <c r="H3566" s="74">
        <f t="shared" si="609"/>
        <v>266</v>
      </c>
      <c r="I3566" s="53">
        <f t="shared" si="607"/>
        <v>0.99363491333214227</v>
      </c>
      <c r="J3566" s="53">
        <f t="shared" si="610"/>
        <v>5.0702944830984184E-3</v>
      </c>
      <c r="K3566" s="53">
        <f t="shared" si="611"/>
        <v>1.5761108572366898</v>
      </c>
      <c r="L3566" s="53">
        <f t="shared" si="612"/>
        <v>25.867694642866169</v>
      </c>
      <c r="M3566" s="93">
        <f t="shared" si="613"/>
        <v>3.3452428360269884</v>
      </c>
      <c r="N3566" s="53">
        <f t="shared" si="614"/>
        <v>15.85544090019285</v>
      </c>
      <c r="O3566">
        <f t="shared" si="615"/>
        <v>1.1231778894918711</v>
      </c>
      <c r="P3566" s="53">
        <f t="shared" si="616"/>
        <v>18.150673095156183</v>
      </c>
      <c r="Q3566" s="53">
        <v>0.2</v>
      </c>
      <c r="R3566" s="53">
        <f t="shared" si="617"/>
        <v>6.5574100759532836</v>
      </c>
    </row>
    <row r="3567" spans="2:18" ht="15">
      <c r="B3567" s="84">
        <v>33870</v>
      </c>
      <c r="C3567" s="85">
        <v>2.4</v>
      </c>
      <c r="D3567" s="86">
        <v>19</v>
      </c>
      <c r="E3567" s="87">
        <v>14</v>
      </c>
      <c r="F3567" s="96">
        <f t="shared" si="608"/>
        <v>16.5</v>
      </c>
      <c r="G3567" s="96"/>
      <c r="H3567" s="74">
        <f t="shared" si="609"/>
        <v>267</v>
      </c>
      <c r="I3567" s="53">
        <f t="shared" si="607"/>
        <v>0.99419985844509629</v>
      </c>
      <c r="J3567" s="53">
        <f t="shared" si="610"/>
        <v>-1.7309802896011053E-3</v>
      </c>
      <c r="K3567" s="53">
        <f t="shared" si="611"/>
        <v>1.5689819865090537</v>
      </c>
      <c r="L3567" s="53">
        <f t="shared" si="612"/>
        <v>25.594945817070318</v>
      </c>
      <c r="M3567" s="93">
        <f t="shared" si="613"/>
        <v>1.8383695175912229</v>
      </c>
      <c r="N3567" s="53">
        <f t="shared" si="614"/>
        <v>9.7294465836568325</v>
      </c>
      <c r="O3567">
        <f t="shared" si="615"/>
        <v>0.89821237770744478</v>
      </c>
      <c r="P3567" s="53">
        <f t="shared" si="616"/>
        <v>14.122457624351155</v>
      </c>
      <c r="Q3567" s="53">
        <v>0.2</v>
      </c>
      <c r="R3567" s="53">
        <f t="shared" si="617"/>
        <v>4.9927228352796069</v>
      </c>
    </row>
    <row r="3568" spans="2:18" ht="15">
      <c r="B3568" s="84">
        <v>33871</v>
      </c>
      <c r="C3568" s="85">
        <v>14</v>
      </c>
      <c r="D3568" s="86">
        <v>23</v>
      </c>
      <c r="E3568" s="87">
        <v>14</v>
      </c>
      <c r="F3568" s="96">
        <f t="shared" si="608"/>
        <v>18.5</v>
      </c>
      <c r="G3568" s="96"/>
      <c r="H3568" s="74">
        <f t="shared" si="609"/>
        <v>268</v>
      </c>
      <c r="I3568" s="53">
        <f t="shared" si="607"/>
        <v>0.99476651991325171</v>
      </c>
      <c r="J3568" s="53">
        <f t="shared" si="610"/>
        <v>-8.535703982037365E-3</v>
      </c>
      <c r="K3568" s="53">
        <f t="shared" si="611"/>
        <v>1.5618492402924882</v>
      </c>
      <c r="L3568" s="53">
        <f t="shared" si="612"/>
        <v>25.321888823581272</v>
      </c>
      <c r="M3568" s="93">
        <f t="shared" si="613"/>
        <v>2.5823996309618895</v>
      </c>
      <c r="N3568" s="53">
        <f t="shared" si="614"/>
        <v>12.914163300026448</v>
      </c>
      <c r="O3568">
        <f t="shared" si="615"/>
        <v>1.0052337064307559</v>
      </c>
      <c r="P3568" s="53">
        <f t="shared" si="616"/>
        <v>16.024156693524468</v>
      </c>
      <c r="Q3568" s="53">
        <v>0.2</v>
      </c>
      <c r="R3568" s="53">
        <f t="shared" si="617"/>
        <v>5.8000834654053604</v>
      </c>
    </row>
    <row r="3569" spans="2:18" ht="15">
      <c r="B3569" s="84">
        <v>33872</v>
      </c>
      <c r="C3569" s="85">
        <v>0</v>
      </c>
      <c r="D3569" s="86">
        <v>24</v>
      </c>
      <c r="E3569" s="87">
        <v>14</v>
      </c>
      <c r="F3569" s="96">
        <f t="shared" si="608"/>
        <v>19</v>
      </c>
      <c r="G3569" s="96"/>
      <c r="H3569" s="74">
        <f t="shared" si="609"/>
        <v>269</v>
      </c>
      <c r="I3569" s="53">
        <f t="shared" si="607"/>
        <v>0.9953347300523635</v>
      </c>
      <c r="J3569" s="53">
        <f t="shared" si="610"/>
        <v>-1.5342209840722851E-2</v>
      </c>
      <c r="K3569" s="53">
        <f t="shared" si="611"/>
        <v>1.554713341404206</v>
      </c>
      <c r="L3569" s="53">
        <f t="shared" si="612"/>
        <v>25.048602064298048</v>
      </c>
      <c r="M3569" s="93">
        <f t="shared" si="613"/>
        <v>2.7297997244464871</v>
      </c>
      <c r="N3569" s="53">
        <f t="shared" si="614"/>
        <v>13.465807903484139</v>
      </c>
      <c r="O3569">
        <f t="shared" si="615"/>
        <v>1.0336608681468451</v>
      </c>
      <c r="P3569" s="53">
        <f t="shared" si="616"/>
        <v>16.533851613772821</v>
      </c>
      <c r="Q3569" s="53">
        <v>0.2</v>
      </c>
      <c r="R3569" s="53">
        <f t="shared" si="617"/>
        <v>5.9466190482598096</v>
      </c>
    </row>
    <row r="3570" spans="2:18" ht="15">
      <c r="B3570" s="84">
        <v>33873</v>
      </c>
      <c r="C3570" s="85">
        <v>0</v>
      </c>
      <c r="D3570" s="86">
        <v>23</v>
      </c>
      <c r="E3570" s="87">
        <v>11</v>
      </c>
      <c r="F3570" s="96">
        <f t="shared" si="608"/>
        <v>17</v>
      </c>
      <c r="G3570" s="96"/>
      <c r="H3570" s="74">
        <f t="shared" si="609"/>
        <v>270</v>
      </c>
      <c r="I3570" s="53">
        <f t="shared" si="607"/>
        <v>0.99590432071990964</v>
      </c>
      <c r="J3570" s="53">
        <f t="shared" si="610"/>
        <v>-2.21488239387348E-2</v>
      </c>
      <c r="K3570" s="53">
        <f t="shared" si="611"/>
        <v>1.5475750188969246</v>
      </c>
      <c r="L3570" s="53">
        <f t="shared" si="612"/>
        <v>24.775164751272744</v>
      </c>
      <c r="M3570" s="93">
        <f t="shared" si="613"/>
        <v>2.7969576571434192</v>
      </c>
      <c r="N3570" s="53">
        <f t="shared" si="614"/>
        <v>14.59002699913194</v>
      </c>
      <c r="O3570">
        <f t="shared" si="615"/>
        <v>0.92399173474224472</v>
      </c>
      <c r="P3570" s="53">
        <f t="shared" si="616"/>
        <v>14.577982189385189</v>
      </c>
      <c r="Q3570" s="53">
        <v>0.2</v>
      </c>
      <c r="R3570" s="53">
        <f t="shared" si="617"/>
        <v>6.1238067812470165</v>
      </c>
    </row>
    <row r="3571" spans="2:18" ht="15">
      <c r="B3571" s="84">
        <v>33874</v>
      </c>
      <c r="C3571" s="85">
        <v>0</v>
      </c>
      <c r="D3571" s="86">
        <v>25</v>
      </c>
      <c r="E3571" s="87">
        <v>11</v>
      </c>
      <c r="F3571" s="96">
        <f t="shared" si="608"/>
        <v>18</v>
      </c>
      <c r="G3571" s="96"/>
      <c r="H3571" s="74">
        <f t="shared" si="609"/>
        <v>271</v>
      </c>
      <c r="I3571" s="53">
        <f t="shared" si="607"/>
        <v>0.996475123364848</v>
      </c>
      <c r="J3571" s="53">
        <f t="shared" si="610"/>
        <v>-2.8953864932543451E-2</v>
      </c>
      <c r="K3571" s="53">
        <f t="shared" si="611"/>
        <v>1.5404350100937725</v>
      </c>
      <c r="L3571" s="53">
        <f t="shared" si="612"/>
        <v>24.501656886570064</v>
      </c>
      <c r="M3571" s="93">
        <f t="shared" si="613"/>
        <v>3.0735619556372042</v>
      </c>
      <c r="N3571" s="53">
        <f t="shared" si="614"/>
        <v>15.585056931232035</v>
      </c>
      <c r="O3571">
        <f t="shared" si="615"/>
        <v>0.97748894673792364</v>
      </c>
      <c r="P3571" s="53">
        <f t="shared" si="616"/>
        <v>15.528504174899853</v>
      </c>
      <c r="Q3571" s="53">
        <v>0.2</v>
      </c>
      <c r="R3571" s="53">
        <f t="shared" si="617"/>
        <v>6.3937090624187434</v>
      </c>
    </row>
    <row r="3572" spans="2:18" ht="15">
      <c r="B3572" s="84">
        <v>33875</v>
      </c>
      <c r="C3572" s="85">
        <v>4.5999999999999996</v>
      </c>
      <c r="D3572" s="86">
        <v>21</v>
      </c>
      <c r="E3572" s="87">
        <v>14</v>
      </c>
      <c r="F3572" s="96">
        <f t="shared" si="608"/>
        <v>17.5</v>
      </c>
      <c r="G3572" s="96"/>
      <c r="H3572" s="74">
        <f t="shared" si="609"/>
        <v>272</v>
      </c>
      <c r="I3572" s="53">
        <f t="shared" si="607"/>
        <v>0.99704696907749246</v>
      </c>
      <c r="J3572" s="53">
        <f t="shared" si="610"/>
        <v>-3.575564382406738E-2</v>
      </c>
      <c r="K3572" s="53">
        <f t="shared" si="611"/>
        <v>1.5332940626387306</v>
      </c>
      <c r="L3572" s="53">
        <f t="shared" si="612"/>
        <v>24.228159240286629</v>
      </c>
      <c r="M3572" s="93">
        <f t="shared" si="613"/>
        <v>2.1190617793251056</v>
      </c>
      <c r="N3572" s="53">
        <f t="shared" si="614"/>
        <v>10.897286292693906</v>
      </c>
      <c r="O3572">
        <f t="shared" si="615"/>
        <v>0.95041280970568121</v>
      </c>
      <c r="P3572" s="53">
        <f t="shared" si="616"/>
        <v>15.046556310891852</v>
      </c>
      <c r="Q3572" s="53">
        <v>0.2</v>
      </c>
      <c r="R3572" s="53">
        <f t="shared" si="617"/>
        <v>5.2982275346483574</v>
      </c>
    </row>
    <row r="3573" spans="2:18" ht="15">
      <c r="B3573" s="84">
        <v>33876</v>
      </c>
      <c r="C3573" s="85">
        <v>2.4</v>
      </c>
      <c r="D3573" s="86">
        <v>22</v>
      </c>
      <c r="E3573" s="87">
        <v>11</v>
      </c>
      <c r="F3573" s="96">
        <f t="shared" si="608"/>
        <v>16.5</v>
      </c>
      <c r="G3573" s="96"/>
      <c r="H3573" s="74">
        <f t="shared" si="609"/>
        <v>273</v>
      </c>
      <c r="I3573" s="53">
        <f t="shared" si="607"/>
        <v>0.99761968863949657</v>
      </c>
      <c r="J3573" s="53">
        <f t="shared" si="610"/>
        <v>-4.255246372909955E-2</v>
      </c>
      <c r="K3573" s="53">
        <f t="shared" si="611"/>
        <v>1.5261529365628643</v>
      </c>
      <c r="L3573" s="53">
        <f t="shared" si="612"/>
        <v>23.954753326716986</v>
      </c>
      <c r="M3573" s="93">
        <f t="shared" si="613"/>
        <v>2.5520056952477517</v>
      </c>
      <c r="N3573" s="53">
        <f t="shared" si="614"/>
        <v>13.506317884140469</v>
      </c>
      <c r="O3573">
        <f t="shared" si="615"/>
        <v>0.89821237770744478</v>
      </c>
      <c r="P3573" s="53">
        <f t="shared" si="616"/>
        <v>14.122457624351155</v>
      </c>
      <c r="Q3573" s="53">
        <v>0.2</v>
      </c>
      <c r="R3573" s="53">
        <f t="shared" si="617"/>
        <v>5.8552177365241018</v>
      </c>
    </row>
    <row r="3574" spans="2:18" ht="15">
      <c r="B3574" s="84">
        <v>33877</v>
      </c>
      <c r="C3574" s="85">
        <v>7.2</v>
      </c>
      <c r="D3574" s="86">
        <v>26</v>
      </c>
      <c r="E3574" s="87">
        <v>8</v>
      </c>
      <c r="F3574" s="96">
        <f t="shared" si="608"/>
        <v>17</v>
      </c>
      <c r="G3574" s="96"/>
      <c r="H3574" s="74">
        <f t="shared" si="609"/>
        <v>274</v>
      </c>
      <c r="I3574" s="53">
        <f t="shared" si="607"/>
        <v>0.99819311257392784</v>
      </c>
      <c r="J3574" s="53">
        <f t="shared" si="610"/>
        <v>-4.9342619653318411E-2</v>
      </c>
      <c r="K3574" s="53">
        <f t="shared" si="611"/>
        <v>1.5190124063664594</v>
      </c>
      <c r="L3574" s="53">
        <f t="shared" si="612"/>
        <v>23.681521378654168</v>
      </c>
      <c r="M3574" s="93">
        <f t="shared" si="613"/>
        <v>3.2743460008804663</v>
      </c>
      <c r="N3574" s="53">
        <f t="shared" si="614"/>
        <v>17.08027164277377</v>
      </c>
      <c r="O3574">
        <f t="shared" si="615"/>
        <v>0.92399173474224472</v>
      </c>
      <c r="P3574" s="53">
        <f t="shared" si="616"/>
        <v>14.577982189385189</v>
      </c>
      <c r="Q3574" s="53">
        <v>0.2</v>
      </c>
      <c r="R3574" s="53">
        <f t="shared" si="617"/>
        <v>6.6935580123926348</v>
      </c>
    </row>
    <row r="3575" spans="2:18" ht="15">
      <c r="B3575" s="84">
        <v>33878</v>
      </c>
      <c r="C3575" s="85">
        <v>0</v>
      </c>
      <c r="D3575" s="86">
        <v>20</v>
      </c>
      <c r="E3575" s="87">
        <v>12</v>
      </c>
      <c r="F3575" s="96">
        <f t="shared" si="608"/>
        <v>16</v>
      </c>
      <c r="G3575" s="96"/>
      <c r="H3575" s="74">
        <f t="shared" si="609"/>
        <v>275</v>
      </c>
      <c r="I3575" s="53">
        <f t="shared" si="607"/>
        <v>0.99876707119541852</v>
      </c>
      <c r="J3575" s="53">
        <f t="shared" si="610"/>
        <v>-5.6124398277060894E-2</v>
      </c>
      <c r="K3575" s="53">
        <f t="shared" si="611"/>
        <v>1.5118732631171512</v>
      </c>
      <c r="L3575" s="53">
        <f t="shared" si="612"/>
        <v>23.408546319817695</v>
      </c>
      <c r="M3575" s="93">
        <f t="shared" si="613"/>
        <v>2.0957313594096973</v>
      </c>
      <c r="N3575" s="53">
        <f t="shared" si="614"/>
        <v>11.255592451514497</v>
      </c>
      <c r="O3575">
        <f t="shared" si="615"/>
        <v>0.87306160859956128</v>
      </c>
      <c r="P3575" s="53">
        <f t="shared" si="616"/>
        <v>13.679665048200096</v>
      </c>
      <c r="Q3575" s="53">
        <v>0.2</v>
      </c>
      <c r="R3575" s="53">
        <f t="shared" si="617"/>
        <v>5.3213283528745423</v>
      </c>
    </row>
    <row r="3576" spans="2:18" ht="15">
      <c r="B3576" s="84">
        <v>33879</v>
      </c>
      <c r="C3576" s="85">
        <v>0.6</v>
      </c>
      <c r="D3576" s="86">
        <v>22</v>
      </c>
      <c r="E3576" s="87">
        <v>12</v>
      </c>
      <c r="F3576" s="96">
        <f t="shared" si="608"/>
        <v>17</v>
      </c>
      <c r="G3576" s="96"/>
      <c r="H3576" s="74">
        <f t="shared" si="609"/>
        <v>276</v>
      </c>
      <c r="I3576" s="53">
        <f t="shared" si="607"/>
        <v>0.9993413946603783</v>
      </c>
      <c r="J3576" s="53">
        <f t="shared" si="610"/>
        <v>-6.2896077750080936E-2</v>
      </c>
      <c r="K3576" s="53">
        <f t="shared" si="611"/>
        <v>1.5047363165639849</v>
      </c>
      <c r="L3576" s="53">
        <f t="shared" si="612"/>
        <v>23.135911735404175</v>
      </c>
      <c r="M3576" s="93">
        <f t="shared" si="613"/>
        <v>2.384324362114342</v>
      </c>
      <c r="N3576" s="53">
        <f t="shared" si="614"/>
        <v>12.437570060844333</v>
      </c>
      <c r="O3576">
        <f t="shared" si="615"/>
        <v>0.92399173474224472</v>
      </c>
      <c r="P3576" s="53">
        <f t="shared" si="616"/>
        <v>14.577982189385189</v>
      </c>
      <c r="Q3576" s="53">
        <v>0.2</v>
      </c>
      <c r="R3576" s="53">
        <f t="shared" si="617"/>
        <v>5.6313391059491371</v>
      </c>
    </row>
    <row r="3577" spans="2:18" ht="15">
      <c r="B3577" s="84">
        <v>33880</v>
      </c>
      <c r="C3577" s="85">
        <v>5.2</v>
      </c>
      <c r="D3577" s="86">
        <v>14</v>
      </c>
      <c r="E3577" s="87">
        <v>12</v>
      </c>
      <c r="F3577" s="96">
        <f t="shared" si="608"/>
        <v>13</v>
      </c>
      <c r="G3577" s="96"/>
      <c r="H3577" s="74">
        <f t="shared" si="609"/>
        <v>277</v>
      </c>
      <c r="I3577" s="53">
        <f t="shared" si="607"/>
        <v>0.99991591301725413</v>
      </c>
      <c r="J3577" s="53">
        <f t="shared" si="610"/>
        <v>-6.9655927497567424E-2</v>
      </c>
      <c r="K3577" s="53">
        <f t="shared" si="611"/>
        <v>1.4976023972671788</v>
      </c>
      <c r="L3577" s="53">
        <f t="shared" si="612"/>
        <v>22.863701840757685</v>
      </c>
      <c r="M3577" s="93">
        <f t="shared" si="613"/>
        <v>0.93263505623793519</v>
      </c>
      <c r="N3577" s="53">
        <f t="shared" si="614"/>
        <v>5.4968067289732172</v>
      </c>
      <c r="O3577">
        <f t="shared" si="615"/>
        <v>0.73464846187074995</v>
      </c>
      <c r="P3577" s="53">
        <f t="shared" si="616"/>
        <v>11.273304901573978</v>
      </c>
      <c r="Q3577" s="53">
        <v>0.2</v>
      </c>
      <c r="R3577" s="53">
        <f t="shared" si="617"/>
        <v>3.9009451121574905</v>
      </c>
    </row>
    <row r="3578" spans="2:18" ht="15">
      <c r="B3578" s="84">
        <v>33881</v>
      </c>
      <c r="C3578" s="85">
        <v>28.8</v>
      </c>
      <c r="D3578" s="86">
        <v>12</v>
      </c>
      <c r="E3578" s="87">
        <v>10</v>
      </c>
      <c r="F3578" s="96">
        <f t="shared" si="608"/>
        <v>11</v>
      </c>
      <c r="G3578" s="96"/>
      <c r="H3578" s="74">
        <f t="shared" si="609"/>
        <v>278</v>
      </c>
      <c r="I3578" s="53">
        <f t="shared" si="607"/>
        <v>1.0004904562568209</v>
      </c>
      <c r="J3578" s="53">
        <f t="shared" si="610"/>
        <v>-7.6402208038679448E-2</v>
      </c>
      <c r="K3578" s="53">
        <f t="shared" si="611"/>
        <v>1.49047235874324</v>
      </c>
      <c r="L3578" s="53">
        <f t="shared" si="612"/>
        <v>22.59200144816208</v>
      </c>
      <c r="M3578" s="93">
        <f t="shared" si="613"/>
        <v>0.86171105847201146</v>
      </c>
      <c r="N3578" s="53">
        <f t="shared" si="614"/>
        <v>5.4314855243543816</v>
      </c>
      <c r="O3578">
        <f t="shared" si="615"/>
        <v>0.65338616455683207</v>
      </c>
      <c r="P3578" s="53">
        <f t="shared" si="616"/>
        <v>9.8866562389251857</v>
      </c>
      <c r="Q3578" s="53">
        <v>0.2</v>
      </c>
      <c r="R3578" s="53">
        <f t="shared" si="617"/>
        <v>3.8105912728042002</v>
      </c>
    </row>
    <row r="3579" spans="2:18" ht="15">
      <c r="B3579" s="84">
        <v>33882</v>
      </c>
      <c r="C3579" s="85">
        <v>47.6</v>
      </c>
      <c r="D3579" s="86">
        <v>12</v>
      </c>
      <c r="E3579" s="87">
        <v>10</v>
      </c>
      <c r="F3579" s="96">
        <f t="shared" si="608"/>
        <v>11</v>
      </c>
      <c r="G3579" s="96"/>
      <c r="H3579" s="74">
        <f t="shared" si="609"/>
        <v>279</v>
      </c>
      <c r="I3579" s="53">
        <f t="shared" si="607"/>
        <v>1.0010648543624907</v>
      </c>
      <c r="J3579" s="53">
        <f t="shared" si="610"/>
        <v>-8.3133170818912028E-2</v>
      </c>
      <c r="K3579" s="53">
        <f t="shared" si="611"/>
        <v>1.4833470796248718</v>
      </c>
      <c r="L3579" s="53">
        <f t="shared" si="612"/>
        <v>22.320895931759992</v>
      </c>
      <c r="M3579" s="93">
        <f t="shared" si="613"/>
        <v>0.85137046859410803</v>
      </c>
      <c r="N3579" s="53">
        <f t="shared" si="614"/>
        <v>5.366307337672283</v>
      </c>
      <c r="O3579">
        <f t="shared" si="615"/>
        <v>0.65338616455683207</v>
      </c>
      <c r="P3579" s="53">
        <f t="shared" si="616"/>
        <v>9.8866562389251857</v>
      </c>
      <c r="Q3579" s="53">
        <v>0.2</v>
      </c>
      <c r="R3579" s="53">
        <f t="shared" si="617"/>
        <v>3.7960743170609605</v>
      </c>
    </row>
    <row r="3580" spans="2:18" ht="15">
      <c r="B3580" s="84">
        <v>33883</v>
      </c>
      <c r="C3580" s="85">
        <v>36.200000000000003</v>
      </c>
      <c r="D3580" s="86">
        <v>14</v>
      </c>
      <c r="E3580" s="87">
        <v>11</v>
      </c>
      <c r="F3580" s="96">
        <f t="shared" si="608"/>
        <v>12.5</v>
      </c>
      <c r="G3580" s="96"/>
      <c r="H3580" s="74">
        <f t="shared" si="609"/>
        <v>280</v>
      </c>
      <c r="I3580" s="53">
        <f t="shared" si="607"/>
        <v>1.0016389373606227</v>
      </c>
      <c r="J3580" s="53">
        <f t="shared" si="610"/>
        <v>-8.984705805761542E-2</v>
      </c>
      <c r="K3580" s="53">
        <f t="shared" si="611"/>
        <v>1.4762274658349086</v>
      </c>
      <c r="L3580" s="53">
        <f t="shared" si="612"/>
        <v>22.050471190607464</v>
      </c>
      <c r="M3580" s="93">
        <f t="shared" si="613"/>
        <v>1.0837287719924247</v>
      </c>
      <c r="N3580" s="53">
        <f t="shared" si="614"/>
        <v>6.4927311936042065</v>
      </c>
      <c r="O3580">
        <f t="shared" si="615"/>
        <v>0.7135476731207917</v>
      </c>
      <c r="P3580" s="53">
        <f t="shared" si="616"/>
        <v>10.911278230138578</v>
      </c>
      <c r="Q3580" s="53">
        <v>0.2</v>
      </c>
      <c r="R3580" s="53">
        <f t="shared" si="617"/>
        <v>4.1058308124729912</v>
      </c>
    </row>
    <row r="3581" spans="2:18" ht="15">
      <c r="B3581" s="84">
        <v>33884</v>
      </c>
      <c r="C3581" s="85">
        <v>4.2</v>
      </c>
      <c r="D3581" s="86">
        <v>21</v>
      </c>
      <c r="E3581" s="87">
        <v>11</v>
      </c>
      <c r="F3581" s="96">
        <f t="shared" si="608"/>
        <v>16</v>
      </c>
      <c r="G3581" s="96"/>
      <c r="H3581" s="74">
        <f t="shared" si="609"/>
        <v>281</v>
      </c>
      <c r="I3581" s="53">
        <f t="shared" si="607"/>
        <v>1.0022125353708218</v>
      </c>
      <c r="J3581" s="53">
        <f t="shared" si="610"/>
        <v>-9.6542102612042532E-2</v>
      </c>
      <c r="K3581" s="53">
        <f t="shared" si="611"/>
        <v>1.4691144527732658</v>
      </c>
      <c r="L3581" s="53">
        <f t="shared" si="612"/>
        <v>21.780813609876329</v>
      </c>
      <c r="M3581" s="93">
        <f t="shared" si="613"/>
        <v>2.1801695636925769</v>
      </c>
      <c r="N3581" s="53">
        <f t="shared" si="614"/>
        <v>11.709086650796564</v>
      </c>
      <c r="O3581">
        <f t="shared" si="615"/>
        <v>0.87306160859956128</v>
      </c>
      <c r="P3581" s="53">
        <f t="shared" si="616"/>
        <v>13.679665048200096</v>
      </c>
      <c r="Q3581" s="53">
        <v>0.2</v>
      </c>
      <c r="R3581" s="53">
        <f t="shared" si="617"/>
        <v>5.4246882712461852</v>
      </c>
    </row>
    <row r="3582" spans="2:18" ht="15">
      <c r="B3582" s="84">
        <v>33885</v>
      </c>
      <c r="C3582" s="85">
        <v>0</v>
      </c>
      <c r="D3582" s="86">
        <v>23</v>
      </c>
      <c r="E3582" s="87">
        <v>11</v>
      </c>
      <c r="F3582" s="96">
        <f t="shared" si="608"/>
        <v>17</v>
      </c>
      <c r="G3582" s="96"/>
      <c r="H3582" s="74">
        <f t="shared" si="609"/>
        <v>282</v>
      </c>
      <c r="I3582" s="53">
        <f t="shared" si="607"/>
        <v>1.0027854786562083</v>
      </c>
      <c r="J3582" s="53">
        <f t="shared" si="610"/>
        <v>-0.10321652785929418</v>
      </c>
      <c r="K3582" s="53">
        <f t="shared" si="611"/>
        <v>1.4620090075156542</v>
      </c>
      <c r="L3582" s="53">
        <f t="shared" si="612"/>
        <v>21.512010020221862</v>
      </c>
      <c r="M3582" s="93">
        <f t="shared" si="613"/>
        <v>2.4285683566852789</v>
      </c>
      <c r="N3582" s="53">
        <f t="shared" si="614"/>
        <v>12.668364071504719</v>
      </c>
      <c r="O3582">
        <f t="shared" si="615"/>
        <v>0.92399173474224472</v>
      </c>
      <c r="P3582" s="53">
        <f t="shared" si="616"/>
        <v>14.577982189385189</v>
      </c>
      <c r="Q3582" s="53">
        <v>0.2</v>
      </c>
      <c r="R3582" s="53">
        <f t="shared" si="617"/>
        <v>5.6841432238298948</v>
      </c>
    </row>
    <row r="3583" spans="2:18" ht="15">
      <c r="B3583" s="84">
        <v>33886</v>
      </c>
      <c r="C3583" s="85">
        <v>0</v>
      </c>
      <c r="D3583" s="86">
        <v>23</v>
      </c>
      <c r="E3583" s="87">
        <v>11</v>
      </c>
      <c r="F3583" s="96">
        <f t="shared" si="608"/>
        <v>17</v>
      </c>
      <c r="G3583" s="96"/>
      <c r="H3583" s="74">
        <f t="shared" si="609"/>
        <v>283</v>
      </c>
      <c r="I3583" s="53">
        <f t="shared" si="607"/>
        <v>1.0033575976736464</v>
      </c>
      <c r="J3583" s="53">
        <f t="shared" si="610"/>
        <v>-0.10986854759758873</v>
      </c>
      <c r="K3583" s="53">
        <f t="shared" si="611"/>
        <v>1.4549121310225004</v>
      </c>
      <c r="L3583" s="53">
        <f t="shared" si="612"/>
        <v>21.244147655336615</v>
      </c>
      <c r="M3583" s="93">
        <f t="shared" si="613"/>
        <v>2.3983284087354737</v>
      </c>
      <c r="N3583" s="53">
        <f t="shared" si="614"/>
        <v>12.510620654863008</v>
      </c>
      <c r="O3583">
        <f t="shared" si="615"/>
        <v>0.92399173474224472</v>
      </c>
      <c r="P3583" s="53">
        <f t="shared" si="616"/>
        <v>14.577982189385189</v>
      </c>
      <c r="Q3583" s="53">
        <v>0.2</v>
      </c>
      <c r="R3583" s="53">
        <f t="shared" si="617"/>
        <v>5.6480525907002539</v>
      </c>
    </row>
    <row r="3584" spans="2:18" ht="15">
      <c r="B3584" s="84">
        <v>33887</v>
      </c>
      <c r="C3584" s="85">
        <v>6.8</v>
      </c>
      <c r="D3584" s="86">
        <v>15</v>
      </c>
      <c r="E3584" s="87">
        <v>12</v>
      </c>
      <c r="F3584" s="96">
        <f t="shared" si="608"/>
        <v>13.5</v>
      </c>
      <c r="G3584" s="96"/>
      <c r="H3584" s="74">
        <f t="shared" si="609"/>
        <v>284</v>
      </c>
      <c r="I3584" s="53">
        <f t="shared" si="607"/>
        <v>1.0039287231239142</v>
      </c>
      <c r="J3584" s="53">
        <f t="shared" si="610"/>
        <v>-0.116496365968295</v>
      </c>
      <c r="K3584" s="53">
        <f t="shared" si="611"/>
        <v>1.4478248603562074</v>
      </c>
      <c r="L3584" s="53">
        <f t="shared" si="612"/>
        <v>20.977314107716502</v>
      </c>
      <c r="M3584" s="93">
        <f t="shared" si="613"/>
        <v>1.0650115548884893</v>
      </c>
      <c r="N3584" s="53">
        <f t="shared" si="614"/>
        <v>6.1767415529523833</v>
      </c>
      <c r="O3584">
        <f t="shared" si="615"/>
        <v>0.75629173150346363</v>
      </c>
      <c r="P3584" s="53">
        <f t="shared" si="616"/>
        <v>11.646017104401583</v>
      </c>
      <c r="Q3584" s="53">
        <v>0.2</v>
      </c>
      <c r="R3584" s="53">
        <f t="shared" si="617"/>
        <v>4.0727150898180504</v>
      </c>
    </row>
    <row r="3585" spans="2:18" ht="15">
      <c r="B3585" s="84">
        <v>33888</v>
      </c>
      <c r="C3585" s="85">
        <v>2.4</v>
      </c>
      <c r="D3585" s="86">
        <v>18</v>
      </c>
      <c r="E3585" s="87">
        <v>12</v>
      </c>
      <c r="F3585" s="96">
        <f t="shared" si="608"/>
        <v>15</v>
      </c>
      <c r="G3585" s="96"/>
      <c r="H3585" s="74">
        <f t="shared" si="609"/>
        <v>285</v>
      </c>
      <c r="I3585" s="53">
        <f t="shared" si="607"/>
        <v>1.0044986860018028</v>
      </c>
      <c r="J3585" s="53">
        <f t="shared" si="610"/>
        <v>-0.12309817740020416</v>
      </c>
      <c r="K3585" s="53">
        <f t="shared" si="611"/>
        <v>1.4407482709045429</v>
      </c>
      <c r="L3585" s="53">
        <f t="shared" si="612"/>
        <v>20.711597282669892</v>
      </c>
      <c r="M3585" s="93">
        <f t="shared" si="613"/>
        <v>1.5583411377792882</v>
      </c>
      <c r="N3585" s="53">
        <f t="shared" si="614"/>
        <v>8.6245836670944929</v>
      </c>
      <c r="O3585">
        <f t="shared" si="615"/>
        <v>0.8245943710158492</v>
      </c>
      <c r="P3585" s="53">
        <f t="shared" si="616"/>
        <v>12.831038046583151</v>
      </c>
      <c r="Q3585" s="53">
        <v>0.2</v>
      </c>
      <c r="R3585" s="53">
        <f t="shared" si="617"/>
        <v>4.6835562154180934</v>
      </c>
    </row>
    <row r="3586" spans="2:18" ht="15">
      <c r="B3586" s="84">
        <v>33889</v>
      </c>
      <c r="C3586" s="85">
        <v>0.8</v>
      </c>
      <c r="D3586" s="86">
        <v>15</v>
      </c>
      <c r="E3586" s="87">
        <v>11</v>
      </c>
      <c r="F3586" s="96">
        <f t="shared" si="608"/>
        <v>13</v>
      </c>
      <c r="G3586" s="96"/>
      <c r="H3586" s="74">
        <f t="shared" si="609"/>
        <v>286</v>
      </c>
      <c r="I3586" s="53">
        <f t="shared" si="607"/>
        <v>1.0050673176461264</v>
      </c>
      <c r="J3586" s="53">
        <f t="shared" si="610"/>
        <v>-0.12967216657752278</v>
      </c>
      <c r="K3586" s="53">
        <f t="shared" si="611"/>
        <v>1.4336834786075918</v>
      </c>
      <c r="L3586" s="53">
        <f t="shared" si="612"/>
        <v>20.447085350606343</v>
      </c>
      <c r="M3586" s="93">
        <f t="shared" si="613"/>
        <v>1.179537073482861</v>
      </c>
      <c r="N3586" s="53">
        <f t="shared" si="614"/>
        <v>6.952009019206157</v>
      </c>
      <c r="O3586">
        <f t="shared" si="615"/>
        <v>0.73464846187074995</v>
      </c>
      <c r="P3586" s="53">
        <f t="shared" si="616"/>
        <v>11.273304901573978</v>
      </c>
      <c r="Q3586" s="53">
        <v>0.2</v>
      </c>
      <c r="R3586" s="53">
        <f t="shared" si="617"/>
        <v>4.2283367377976822</v>
      </c>
    </row>
    <row r="3587" spans="2:18" ht="15">
      <c r="B3587" s="84">
        <v>33890</v>
      </c>
      <c r="C3587" s="85">
        <v>6.2</v>
      </c>
      <c r="D3587" s="86">
        <v>17</v>
      </c>
      <c r="E3587" s="87">
        <v>9</v>
      </c>
      <c r="F3587" s="96">
        <f t="shared" si="608"/>
        <v>13</v>
      </c>
      <c r="G3587" s="96"/>
      <c r="H3587" s="74">
        <f t="shared" si="609"/>
        <v>287</v>
      </c>
      <c r="I3587" s="53">
        <f t="shared" si="607"/>
        <v>1.0056344497896332</v>
      </c>
      <c r="J3587" s="53">
        <f t="shared" si="610"/>
        <v>-0.13621650843313457</v>
      </c>
      <c r="K3587" s="53">
        <f t="shared" si="611"/>
        <v>1.4266316421852574</v>
      </c>
      <c r="L3587" s="53">
        <f t="shared" si="612"/>
        <v>20.183866697645719</v>
      </c>
      <c r="M3587" s="93">
        <f t="shared" si="613"/>
        <v>1.6466433811782057</v>
      </c>
      <c r="N3587" s="53">
        <f t="shared" si="614"/>
        <v>9.7050613284800207</v>
      </c>
      <c r="O3587">
        <f t="shared" si="615"/>
        <v>0.73464846187074995</v>
      </c>
      <c r="P3587" s="53">
        <f t="shared" si="616"/>
        <v>11.273304901573978</v>
      </c>
      <c r="Q3587" s="53">
        <v>0.2</v>
      </c>
      <c r="R3587" s="53">
        <f t="shared" si="617"/>
        <v>4.8477188519238039</v>
      </c>
    </row>
    <row r="3588" spans="2:18" ht="15">
      <c r="B3588" s="84">
        <v>33891</v>
      </c>
      <c r="C3588" s="85">
        <v>0</v>
      </c>
      <c r="D3588" s="86">
        <v>18</v>
      </c>
      <c r="E3588" s="87">
        <v>5</v>
      </c>
      <c r="F3588" s="96">
        <f t="shared" si="608"/>
        <v>11.5</v>
      </c>
      <c r="G3588" s="96"/>
      <c r="H3588" s="74">
        <f t="shared" si="609"/>
        <v>288</v>
      </c>
      <c r="I3588" s="53">
        <f t="shared" si="607"/>
        <v>1.0061999146087979</v>
      </c>
      <c r="J3588" s="53">
        <f t="shared" si="610"/>
        <v>-0.14272936816864831</v>
      </c>
      <c r="K3588" s="53">
        <f t="shared" si="611"/>
        <v>1.4195939653619358</v>
      </c>
      <c r="L3588" s="53">
        <f t="shared" si="612"/>
        <v>19.922029874595928</v>
      </c>
      <c r="M3588" s="93">
        <f t="shared" si="613"/>
        <v>1.9709352508581273</v>
      </c>
      <c r="N3588" s="53">
        <f t="shared" si="614"/>
        <v>12.211083038110779</v>
      </c>
      <c r="O3588">
        <f t="shared" si="615"/>
        <v>0.67292773448592091</v>
      </c>
      <c r="P3588" s="53">
        <f t="shared" si="616"/>
        <v>10.218213752667999</v>
      </c>
      <c r="Q3588" s="53">
        <v>0.2</v>
      </c>
      <c r="R3588" s="53">
        <f t="shared" si="617"/>
        <v>5.343801980003235</v>
      </c>
    </row>
    <row r="3589" spans="2:18" ht="15">
      <c r="B3589" s="84">
        <v>33892</v>
      </c>
      <c r="C3589" s="85">
        <v>0</v>
      </c>
      <c r="D3589" s="86">
        <v>17</v>
      </c>
      <c r="E3589" s="87">
        <v>5</v>
      </c>
      <c r="F3589" s="96">
        <f t="shared" si="608"/>
        <v>11</v>
      </c>
      <c r="G3589" s="96"/>
      <c r="H3589" s="74">
        <f t="shared" si="609"/>
        <v>289</v>
      </c>
      <c r="I3589" s="53">
        <f t="shared" si="607"/>
        <v>1.0067635447734826</v>
      </c>
      <c r="J3589" s="53">
        <f t="shared" si="610"/>
        <v>-0.14920890130282444</v>
      </c>
      <c r="K3589" s="53">
        <f t="shared" si="611"/>
        <v>1.4125716990844581</v>
      </c>
      <c r="L3589" s="53">
        <f t="shared" si="612"/>
        <v>19.661663544351988</v>
      </c>
      <c r="M3589" s="93">
        <f t="shared" si="613"/>
        <v>1.8369733017770629</v>
      </c>
      <c r="N3589" s="53">
        <f t="shared" si="614"/>
        <v>11.57870007484842</v>
      </c>
      <c r="O3589">
        <f t="shared" si="615"/>
        <v>0.65338616455683207</v>
      </c>
      <c r="P3589" s="53">
        <f t="shared" si="616"/>
        <v>9.8866562389251857</v>
      </c>
      <c r="Q3589" s="53">
        <v>0.2</v>
      </c>
      <c r="R3589" s="53">
        <f t="shared" si="617"/>
        <v>5.1797432255729863</v>
      </c>
    </row>
    <row r="3590" spans="2:18" ht="15">
      <c r="B3590" s="84">
        <v>33893</v>
      </c>
      <c r="C3590" s="85">
        <v>0</v>
      </c>
      <c r="D3590" s="86">
        <v>17</v>
      </c>
      <c r="E3590" s="87">
        <v>9</v>
      </c>
      <c r="F3590" s="96">
        <f t="shared" si="608"/>
        <v>13</v>
      </c>
      <c r="G3590" s="96"/>
      <c r="H3590" s="74">
        <f t="shared" si="609"/>
        <v>290</v>
      </c>
      <c r="I3590" s="53">
        <f t="shared" si="607"/>
        <v>1.0073251734964539</v>
      </c>
      <c r="J3590" s="53">
        <f t="shared" si="610"/>
        <v>-0.15565325374995273</v>
      </c>
      <c r="K3590" s="53">
        <f t="shared" si="611"/>
        <v>1.4055661437289482</v>
      </c>
      <c r="L3590" s="53">
        <f t="shared" si="612"/>
        <v>19.402856427776385</v>
      </c>
      <c r="M3590" s="93">
        <f t="shared" si="613"/>
        <v>1.5829268787469573</v>
      </c>
      <c r="N3590" s="53">
        <f t="shared" si="614"/>
        <v>9.3295261210393789</v>
      </c>
      <c r="O3590">
        <f t="shared" si="615"/>
        <v>0.73464846187074995</v>
      </c>
      <c r="P3590" s="53">
        <f t="shared" si="616"/>
        <v>11.273304901573978</v>
      </c>
      <c r="Q3590" s="53">
        <v>0.2</v>
      </c>
      <c r="R3590" s="53">
        <f t="shared" si="617"/>
        <v>4.7632308856291408</v>
      </c>
    </row>
    <row r="3591" spans="2:18" ht="15">
      <c r="B3591" s="84">
        <v>33894</v>
      </c>
      <c r="C3591" s="85">
        <v>8.4</v>
      </c>
      <c r="D3591" s="86">
        <v>10</v>
      </c>
      <c r="E3591" s="87">
        <v>9</v>
      </c>
      <c r="F3591" s="96">
        <f t="shared" si="608"/>
        <v>9.5</v>
      </c>
      <c r="G3591" s="96"/>
      <c r="H3591" s="74">
        <f t="shared" si="609"/>
        <v>291</v>
      </c>
      <c r="I3591" s="53">
        <f t="shared" si="607"/>
        <v>1.0078846345827368</v>
      </c>
      <c r="J3591" s="53">
        <f t="shared" si="610"/>
        <v>-0.16206056192979862</v>
      </c>
      <c r="K3591" s="53">
        <f t="shared" si="611"/>
        <v>1.3985786512916953</v>
      </c>
      <c r="L3591" s="53">
        <f t="shared" si="612"/>
        <v>19.145697248126826</v>
      </c>
      <c r="M3591" s="93">
        <f t="shared" si="613"/>
        <v>0.48947814747959417</v>
      </c>
      <c r="N3591" s="53">
        <f t="shared" si="614"/>
        <v>3.2547685321815605</v>
      </c>
      <c r="O3591">
        <f t="shared" si="615"/>
        <v>0.59770450458842328</v>
      </c>
      <c r="P3591" s="53">
        <f t="shared" si="616"/>
        <v>8.9488800645474278</v>
      </c>
      <c r="Q3591" s="53">
        <v>0.2</v>
      </c>
      <c r="R3591" s="53">
        <f t="shared" si="617"/>
        <v>3.2708052034022388</v>
      </c>
    </row>
    <row r="3592" spans="2:18" ht="15">
      <c r="B3592" s="84">
        <v>33895</v>
      </c>
      <c r="C3592" s="85">
        <v>25.8</v>
      </c>
      <c r="D3592" s="86">
        <v>9</v>
      </c>
      <c r="E3592" s="87">
        <v>1</v>
      </c>
      <c r="F3592" s="96">
        <f t="shared" si="608"/>
        <v>5</v>
      </c>
      <c r="G3592" s="96"/>
      <c r="H3592" s="74">
        <f t="shared" si="609"/>
        <v>292</v>
      </c>
      <c r="I3592" s="53">
        <f t="shared" si="607"/>
        <v>1.0084417624787954</v>
      </c>
      <c r="J3592" s="53">
        <f t="shared" si="610"/>
        <v>-0.16842895291072263</v>
      </c>
      <c r="K3592" s="53">
        <f t="shared" si="611"/>
        <v>1.3916106275586073</v>
      </c>
      <c r="L3592" s="53">
        <f t="shared" si="612"/>
        <v>18.89027467410472</v>
      </c>
      <c r="M3592" s="93">
        <f t="shared" si="613"/>
        <v>1.1408212098516368</v>
      </c>
      <c r="N3592" s="53">
        <f t="shared" si="614"/>
        <v>9.0830600979644451</v>
      </c>
      <c r="O3592">
        <f t="shared" si="615"/>
        <v>0.4547610930964518</v>
      </c>
      <c r="P3592" s="53">
        <f t="shared" si="616"/>
        <v>6.5936457320380466</v>
      </c>
      <c r="Q3592" s="53">
        <v>0.2</v>
      </c>
      <c r="R3592" s="53">
        <f t="shared" si="617"/>
        <v>4.343474166083217</v>
      </c>
    </row>
    <row r="3593" spans="2:18" ht="15">
      <c r="B3593" s="84">
        <v>33896</v>
      </c>
      <c r="C3593" s="85">
        <v>4.8</v>
      </c>
      <c r="D3593" s="86">
        <v>10</v>
      </c>
      <c r="E3593" s="87">
        <v>-1</v>
      </c>
      <c r="F3593" s="96">
        <f t="shared" si="608"/>
        <v>4.5</v>
      </c>
      <c r="G3593" s="96"/>
      <c r="H3593" s="74">
        <f t="shared" si="609"/>
        <v>293</v>
      </c>
      <c r="I3593" s="53">
        <f t="shared" si="607"/>
        <v>1.0089963923215213</v>
      </c>
      <c r="J3593" s="53">
        <f t="shared" si="610"/>
        <v>-0.17475654458762296</v>
      </c>
      <c r="K3593" s="53">
        <f t="shared" si="611"/>
        <v>1.3846635342471949</v>
      </c>
      <c r="L3593" s="53">
        <f t="shared" si="612"/>
        <v>18.636677261603971</v>
      </c>
      <c r="M3593" s="93">
        <f t="shared" si="613"/>
        <v>1.2908303370059708</v>
      </c>
      <c r="N3593" s="53">
        <f t="shared" si="614"/>
        <v>10.507847188667048</v>
      </c>
      <c r="O3593">
        <f t="shared" si="615"/>
        <v>0.44090248501484264</v>
      </c>
      <c r="P3593" s="53">
        <f t="shared" si="616"/>
        <v>6.3697455095310378</v>
      </c>
      <c r="Q3593" s="53">
        <v>0.2</v>
      </c>
      <c r="R3593" s="53">
        <f t="shared" si="617"/>
        <v>4.6219533190827926</v>
      </c>
    </row>
    <row r="3594" spans="2:18" ht="15">
      <c r="B3594" s="84">
        <v>33897</v>
      </c>
      <c r="C3594" s="85">
        <v>1</v>
      </c>
      <c r="D3594" s="86">
        <v>8</v>
      </c>
      <c r="E3594" s="87">
        <v>4</v>
      </c>
      <c r="F3594" s="96">
        <f t="shared" si="608"/>
        <v>6</v>
      </c>
      <c r="G3594" s="96"/>
      <c r="H3594" s="74">
        <f t="shared" si="609"/>
        <v>294</v>
      </c>
      <c r="I3594" s="53">
        <f t="shared" ref="I3594:I3657" si="618">1+0.0334*COS($I$7*H3594-0.0552)</f>
        <v>1.0095483599870214</v>
      </c>
      <c r="J3594" s="53">
        <f t="shared" si="610"/>
        <v>-0.18104144589631799</v>
      </c>
      <c r="K3594" s="53">
        <f t="shared" si="611"/>
        <v>1.3777388911144641</v>
      </c>
      <c r="L3594" s="53">
        <f t="shared" si="612"/>
        <v>18.384993394248252</v>
      </c>
      <c r="M3594" s="93">
        <f t="shared" si="613"/>
        <v>0.8195395263853007</v>
      </c>
      <c r="N3594" s="53">
        <f t="shared" si="614"/>
        <v>6.2508977540444057</v>
      </c>
      <c r="O3594">
        <f t="shared" si="615"/>
        <v>0.48362860546481151</v>
      </c>
      <c r="P3594" s="53">
        <f t="shared" si="616"/>
        <v>7.0627108084534136</v>
      </c>
      <c r="Q3594" s="53">
        <v>0.2</v>
      </c>
      <c r="R3594" s="53">
        <f t="shared" si="617"/>
        <v>3.7821847129264157</v>
      </c>
    </row>
    <row r="3595" spans="2:18" ht="15">
      <c r="B3595" s="84">
        <v>33898</v>
      </c>
      <c r="C3595" s="85">
        <v>0</v>
      </c>
      <c r="D3595" s="86">
        <v>9</v>
      </c>
      <c r="E3595" s="87">
        <v>6</v>
      </c>
      <c r="F3595" s="96">
        <f t="shared" si="608"/>
        <v>7.5</v>
      </c>
      <c r="G3595" s="96"/>
      <c r="H3595" s="74">
        <f t="shared" si="609"/>
        <v>295</v>
      </c>
      <c r="I3595" s="53">
        <f t="shared" si="618"/>
        <v>1.0100975021391829</v>
      </c>
      <c r="J3595" s="53">
        <f t="shared" si="610"/>
        <v>-0.18728175706601952</v>
      </c>
      <c r="K3595" s="53">
        <f t="shared" si="611"/>
        <v>1.370838278023415</v>
      </c>
      <c r="L3595" s="53">
        <f t="shared" si="612"/>
        <v>18.135311222811147</v>
      </c>
      <c r="M3595" s="93">
        <f t="shared" si="613"/>
        <v>0.74422736536087908</v>
      </c>
      <c r="N3595" s="53">
        <f t="shared" si="614"/>
        <v>5.3399176763271052</v>
      </c>
      <c r="O3595">
        <f t="shared" si="615"/>
        <v>0.52994046015629992</v>
      </c>
      <c r="P3595" s="53">
        <f t="shared" si="616"/>
        <v>7.8224239699391331</v>
      </c>
      <c r="Q3595" s="53">
        <v>0.2</v>
      </c>
      <c r="R3595" s="53">
        <f t="shared" si="617"/>
        <v>3.649556181817712</v>
      </c>
    </row>
    <row r="3596" spans="2:18" ht="15">
      <c r="B3596" s="84">
        <v>33899</v>
      </c>
      <c r="C3596" s="85">
        <v>23.6</v>
      </c>
      <c r="D3596" s="86">
        <v>16</v>
      </c>
      <c r="E3596" s="87">
        <v>2</v>
      </c>
      <c r="F3596" s="96">
        <f t="shared" si="608"/>
        <v>9</v>
      </c>
      <c r="G3596" s="96"/>
      <c r="H3596" s="74">
        <f t="shared" si="609"/>
        <v>296</v>
      </c>
      <c r="I3596" s="53">
        <f t="shared" si="618"/>
        <v>1.0106436562780083</v>
      </c>
      <c r="J3596" s="53">
        <f t="shared" si="610"/>
        <v>-0.19347556991152742</v>
      </c>
      <c r="K3596" s="53">
        <f t="shared" si="611"/>
        <v>1.3639633369601956</v>
      </c>
      <c r="L3596" s="53">
        <f t="shared" si="612"/>
        <v>17.887718603622275</v>
      </c>
      <c r="M3596" s="93">
        <f t="shared" si="613"/>
        <v>1.6797832241195807</v>
      </c>
      <c r="N3596" s="53">
        <f t="shared" si="614"/>
        <v>11.37805145578208</v>
      </c>
      <c r="O3596">
        <f t="shared" si="615"/>
        <v>0.58008978738759875</v>
      </c>
      <c r="P3596" s="53">
        <f t="shared" si="616"/>
        <v>8.6544506934491388</v>
      </c>
      <c r="Q3596" s="53">
        <v>0.2</v>
      </c>
      <c r="R3596" s="53">
        <f t="shared" si="617"/>
        <v>5.040907591259467</v>
      </c>
    </row>
    <row r="3597" spans="2:18" ht="15">
      <c r="B3597" s="84">
        <v>33900</v>
      </c>
      <c r="C3597" s="85">
        <v>0</v>
      </c>
      <c r="D3597" s="86">
        <v>13</v>
      </c>
      <c r="E3597" s="87">
        <v>-1</v>
      </c>
      <c r="F3597" s="96">
        <f t="shared" si="608"/>
        <v>6</v>
      </c>
      <c r="G3597" s="96"/>
      <c r="H3597" s="74">
        <f t="shared" si="609"/>
        <v>297</v>
      </c>
      <c r="I3597" s="53">
        <f t="shared" si="618"/>
        <v>1.0111866607877009</v>
      </c>
      <c r="J3597" s="53">
        <f t="shared" si="610"/>
        <v>-0.19962096816676864</v>
      </c>
      <c r="K3597" s="53">
        <f t="shared" si="611"/>
        <v>1.3571157739932649</v>
      </c>
      <c r="L3597" s="53">
        <f t="shared" si="612"/>
        <v>17.642303036069933</v>
      </c>
      <c r="M3597" s="93">
        <f t="shared" si="613"/>
        <v>1.4712813368079996</v>
      </c>
      <c r="N3597" s="53">
        <f t="shared" si="614"/>
        <v>11.221947090684619</v>
      </c>
      <c r="O3597">
        <f t="shared" si="615"/>
        <v>0.48362860546481151</v>
      </c>
      <c r="P3597" s="53">
        <f t="shared" si="616"/>
        <v>7.0627108084534136</v>
      </c>
      <c r="Q3597" s="53">
        <v>0.2</v>
      </c>
      <c r="R3597" s="53">
        <f t="shared" si="617"/>
        <v>4.8552731804279325</v>
      </c>
    </row>
    <row r="3598" spans="2:18" ht="15">
      <c r="B3598" s="84">
        <v>33901</v>
      </c>
      <c r="C3598" s="85">
        <v>0</v>
      </c>
      <c r="D3598" s="86">
        <v>14</v>
      </c>
      <c r="E3598" s="87">
        <v>0</v>
      </c>
      <c r="F3598" s="96">
        <f t="shared" si="608"/>
        <v>7</v>
      </c>
      <c r="G3598" s="96"/>
      <c r="H3598" s="74">
        <f t="shared" si="609"/>
        <v>298</v>
      </c>
      <c r="I3598" s="53">
        <f t="shared" si="618"/>
        <v>1.0117263549844906</v>
      </c>
      <c r="J3598" s="53">
        <f t="shared" si="610"/>
        <v>-0.20571602786129212</v>
      </c>
      <c r="K3598" s="53">
        <f t="shared" si="611"/>
        <v>1.3502973611651965</v>
      </c>
      <c r="L3598" s="53">
        <f t="shared" si="612"/>
        <v>17.399151599318937</v>
      </c>
      <c r="M3598" s="93">
        <f t="shared" si="613"/>
        <v>1.5119702445277334</v>
      </c>
      <c r="N3598" s="53">
        <f t="shared" si="614"/>
        <v>11.067282897882528</v>
      </c>
      <c r="O3598">
        <f t="shared" si="615"/>
        <v>0.51408950205511061</v>
      </c>
      <c r="P3598" s="53">
        <f t="shared" si="616"/>
        <v>7.561434041661748</v>
      </c>
      <c r="Q3598" s="53">
        <v>0.2</v>
      </c>
      <c r="R3598" s="53">
        <f t="shared" si="617"/>
        <v>4.873578572649949</v>
      </c>
    </row>
    <row r="3599" spans="2:18" ht="15">
      <c r="B3599" s="84">
        <v>33902</v>
      </c>
      <c r="C3599" s="85">
        <v>0</v>
      </c>
      <c r="D3599" s="86">
        <v>15</v>
      </c>
      <c r="E3599" s="87">
        <v>0</v>
      </c>
      <c r="F3599" s="96">
        <f t="shared" ref="F3599:F3662" si="619">0.5*(D3599+E3599)</f>
        <v>7.5</v>
      </c>
      <c r="G3599" s="96"/>
      <c r="H3599" s="74">
        <f t="shared" ref="H3599:H3662" si="620">B3599-DATE(YEAR(B3599),1,0)</f>
        <v>299</v>
      </c>
      <c r="I3599" s="53">
        <f t="shared" si="618"/>
        <v>1.0122625791641815</v>
      </c>
      <c r="J3599" s="53">
        <f t="shared" ref="J3599:J3662" si="621">ASIN(0.39785*SIN(4.869+$I$7*H3599+0.03345*SIN(6.224+$I$7*H3599)))</f>
        <v>-0.21175881774130711</v>
      </c>
      <c r="K3599" s="53">
        <f t="shared" ref="K3599:K3662" si="622">ACOS(-TAN(J3599)*TAN($E$7*$I$8))</f>
        <v>1.3435099383070224</v>
      </c>
      <c r="L3599" s="53">
        <f t="shared" ref="L3599:L3662" si="623">117.5*I3599*((K3599*SIN($E$7*$I$8)*SIN(J3599)+COS($E$7*$I$8)*COS(J3599)*SIN(K3599))/PI())</f>
        <v>17.158350888370411</v>
      </c>
      <c r="M3599" s="93">
        <f t="shared" ref="M3599:M3662" si="624">0.0023*L3599/2.456*(0.5*(D3599+E3599)+17.8)*SQRT(D3599-E3599)</f>
        <v>1.574494577052054</v>
      </c>
      <c r="N3599" s="53">
        <f t="shared" ref="N3599:N3662" si="625">0.17*L3599*SQRT(D3599-E3599)</f>
        <v>11.297181230637113</v>
      </c>
      <c r="O3599">
        <f t="shared" ref="O3599:O3662" si="626">5336/(F3599+273.15)^2*EXP(21.07-5336/(F3599+273.15))</f>
        <v>0.52994046015629992</v>
      </c>
      <c r="P3599" s="53">
        <f t="shared" ref="P3599:P3662" si="627">EXP(21.07-5336/(F3599+273.15))</f>
        <v>7.8224239699391331</v>
      </c>
      <c r="Q3599" s="53">
        <v>0.2</v>
      </c>
      <c r="R3599" s="53">
        <f t="shared" ref="R3599:R3662" si="628">(O3599*N3599*0.6+$L$8*6.43*(1+0.536*Q3599)*P3599*(1- G3599/100))/($O$7*(O3599+$L$8))</f>
        <v>4.9489977076034579</v>
      </c>
    </row>
    <row r="3600" spans="2:18" ht="15">
      <c r="B3600" s="84">
        <v>33903</v>
      </c>
      <c r="C3600" s="85">
        <v>0</v>
      </c>
      <c r="D3600" s="86">
        <v>17</v>
      </c>
      <c r="E3600" s="87">
        <v>2</v>
      </c>
      <c r="F3600" s="96">
        <f t="shared" si="619"/>
        <v>9.5</v>
      </c>
      <c r="G3600" s="96"/>
      <c r="H3600" s="74">
        <f t="shared" si="620"/>
        <v>300</v>
      </c>
      <c r="I3600" s="53">
        <f t="shared" si="618"/>
        <v>1.0127951746494115</v>
      </c>
      <c r="J3600" s="53">
        <f t="shared" si="621"/>
        <v>-0.2177473997368205</v>
      </c>
      <c r="K3600" s="53">
        <f t="shared" si="622"/>
        <v>1.3367554147642666</v>
      </c>
      <c r="L3600" s="53">
        <f t="shared" si="623"/>
        <v>16.919986949598503</v>
      </c>
      <c r="M3600" s="93">
        <f t="shared" si="624"/>
        <v>1.6753585788438636</v>
      </c>
      <c r="N3600" s="53">
        <f t="shared" si="625"/>
        <v>11.140240704553113</v>
      </c>
      <c r="O3600">
        <f t="shared" si="626"/>
        <v>0.59770450458842328</v>
      </c>
      <c r="P3600" s="53">
        <f t="shared" si="627"/>
        <v>8.9488800645474278</v>
      </c>
      <c r="Q3600" s="53">
        <v>0.2</v>
      </c>
      <c r="R3600" s="53">
        <f t="shared" si="628"/>
        <v>5.0124260302921222</v>
      </c>
    </row>
    <row r="3601" spans="2:18" ht="15">
      <c r="B3601" s="84">
        <v>33904</v>
      </c>
      <c r="C3601" s="85">
        <v>0</v>
      </c>
      <c r="D3601" s="86">
        <v>14</v>
      </c>
      <c r="E3601" s="87">
        <v>1</v>
      </c>
      <c r="F3601" s="96">
        <f t="shared" si="619"/>
        <v>7.5</v>
      </c>
      <c r="G3601" s="96"/>
      <c r="H3601" s="74">
        <f t="shared" si="620"/>
        <v>301</v>
      </c>
      <c r="I3601" s="53">
        <f t="shared" si="618"/>
        <v>1.0133239838366084</v>
      </c>
      <c r="J3601" s="53">
        <f t="shared" si="621"/>
        <v>-0.22367982947638354</v>
      </c>
      <c r="K3601" s="53">
        <f t="shared" si="622"/>
        <v>1.3300357710230664</v>
      </c>
      <c r="L3601" s="53">
        <f t="shared" si="623"/>
        <v>16.684145215907556</v>
      </c>
      <c r="M3601" s="93">
        <f t="shared" si="624"/>
        <v>1.4252650384650023</v>
      </c>
      <c r="N3601" s="53">
        <f t="shared" si="625"/>
        <v>10.226441980751124</v>
      </c>
      <c r="O3601">
        <f t="shared" si="626"/>
        <v>0.52994046015629992</v>
      </c>
      <c r="P3601" s="53">
        <f t="shared" si="627"/>
        <v>7.8224239699391331</v>
      </c>
      <c r="Q3601" s="53">
        <v>0.2</v>
      </c>
      <c r="R3601" s="53">
        <f t="shared" si="628"/>
        <v>4.7154402979125773</v>
      </c>
    </row>
    <row r="3602" spans="2:18" ht="15">
      <c r="B3602" s="84">
        <v>33905</v>
      </c>
      <c r="C3602" s="85">
        <v>0</v>
      </c>
      <c r="D3602" s="86">
        <v>8</v>
      </c>
      <c r="E3602" s="87">
        <v>3</v>
      </c>
      <c r="F3602" s="96">
        <f t="shared" si="619"/>
        <v>5.5</v>
      </c>
      <c r="G3602" s="96"/>
      <c r="H3602" s="74">
        <f t="shared" si="620"/>
        <v>302</v>
      </c>
      <c r="I3602" s="53">
        <f t="shared" si="618"/>
        <v>1.0138488502426257</v>
      </c>
      <c r="J3602" s="53">
        <f t="shared" si="621"/>
        <v>-0.22955415685093136</v>
      </c>
      <c r="K3602" s="53">
        <f t="shared" si="622"/>
        <v>1.3233530602239887</v>
      </c>
      <c r="L3602" s="53">
        <f t="shared" si="623"/>
        <v>16.450910441660312</v>
      </c>
      <c r="M3602" s="93">
        <f t="shared" si="624"/>
        <v>0.80265762335782298</v>
      </c>
      <c r="N3602" s="53">
        <f t="shared" si="625"/>
        <v>6.2535101866833038</v>
      </c>
      <c r="O3602">
        <f t="shared" si="626"/>
        <v>0.46900019134232457</v>
      </c>
      <c r="P3602" s="53">
        <f t="shared" si="627"/>
        <v>6.8245700167601502</v>
      </c>
      <c r="Q3602" s="53">
        <v>0.2</v>
      </c>
      <c r="R3602" s="53">
        <f t="shared" si="628"/>
        <v>3.7601387833898086</v>
      </c>
    </row>
    <row r="3603" spans="2:18" ht="15">
      <c r="B3603" s="84">
        <v>33906</v>
      </c>
      <c r="C3603" s="85">
        <v>0</v>
      </c>
      <c r="D3603" s="86">
        <v>11</v>
      </c>
      <c r="E3603" s="87">
        <v>4</v>
      </c>
      <c r="F3603" s="96">
        <f t="shared" si="619"/>
        <v>7.5</v>
      </c>
      <c r="G3603" s="96"/>
      <c r="H3603" s="74">
        <f t="shared" si="620"/>
        <v>303</v>
      </c>
      <c r="I3603" s="53">
        <f t="shared" si="618"/>
        <v>1.0143696185510496</v>
      </c>
      <c r="J3603" s="53">
        <f t="shared" si="621"/>
        <v>-0.23536842662812049</v>
      </c>
      <c r="K3603" s="53">
        <f t="shared" si="622"/>
        <v>1.3167094095504064</v>
      </c>
      <c r="L3603" s="53">
        <f t="shared" si="623"/>
        <v>16.220366637536831</v>
      </c>
      <c r="M3603" s="93">
        <f t="shared" si="624"/>
        <v>1.016786289061373</v>
      </c>
      <c r="N3603" s="53">
        <f t="shared" si="625"/>
        <v>7.295559570525942</v>
      </c>
      <c r="O3603">
        <f t="shared" si="626"/>
        <v>0.52994046015629992</v>
      </c>
      <c r="P3603" s="53">
        <f t="shared" si="627"/>
        <v>7.8224239699391331</v>
      </c>
      <c r="Q3603" s="53">
        <v>0.2</v>
      </c>
      <c r="R3603" s="53">
        <f t="shared" si="628"/>
        <v>4.0761349731907588</v>
      </c>
    </row>
    <row r="3604" spans="2:18" ht="15">
      <c r="B3604" s="84">
        <v>33907</v>
      </c>
      <c r="C3604" s="85">
        <v>3.6</v>
      </c>
      <c r="D3604" s="86">
        <v>9</v>
      </c>
      <c r="E3604" s="87">
        <v>4</v>
      </c>
      <c r="F3604" s="96">
        <f t="shared" si="619"/>
        <v>6.5</v>
      </c>
      <c r="G3604" s="96"/>
      <c r="H3604" s="74">
        <f t="shared" si="620"/>
        <v>304</v>
      </c>
      <c r="I3604" s="53">
        <f t="shared" si="618"/>
        <v>1.0148861346581595</v>
      </c>
      <c r="J3604" s="53">
        <f t="shared" si="621"/>
        <v>-0.24112067911849694</v>
      </c>
      <c r="K3604" s="53">
        <f t="shared" si="622"/>
        <v>1.3101070214775534</v>
      </c>
      <c r="L3604" s="53">
        <f t="shared" si="623"/>
        <v>15.992597005491556</v>
      </c>
      <c r="M3604" s="93">
        <f t="shared" si="624"/>
        <v>0.8137851170821061</v>
      </c>
      <c r="N3604" s="53">
        <f t="shared" si="625"/>
        <v>6.0792907869765784</v>
      </c>
      <c r="O3604">
        <f t="shared" si="626"/>
        <v>0.4986553243273773</v>
      </c>
      <c r="P3604" s="53">
        <f t="shared" si="627"/>
        <v>7.3082650054301794</v>
      </c>
      <c r="Q3604" s="53">
        <v>0.2</v>
      </c>
      <c r="R3604" s="53">
        <f t="shared" si="628"/>
        <v>3.7673207041070582</v>
      </c>
    </row>
    <row r="3605" spans="2:18" ht="15">
      <c r="B3605" s="84">
        <v>33908</v>
      </c>
      <c r="C3605" s="85">
        <v>0.6</v>
      </c>
      <c r="D3605" s="86">
        <v>12</v>
      </c>
      <c r="E3605" s="87">
        <v>7</v>
      </c>
      <c r="F3605" s="96">
        <f t="shared" si="619"/>
        <v>9.5</v>
      </c>
      <c r="G3605" s="96"/>
      <c r="H3605" s="74">
        <f t="shared" si="620"/>
        <v>305</v>
      </c>
      <c r="I3605" s="53">
        <f t="shared" si="618"/>
        <v>1.0153982457185289</v>
      </c>
      <c r="J3605" s="53">
        <f t="shared" si="621"/>
        <v>-0.24680895089479327</v>
      </c>
      <c r="K3605" s="53">
        <f t="shared" si="622"/>
        <v>1.3035481748675748</v>
      </c>
      <c r="L3605" s="53">
        <f t="shared" si="623"/>
        <v>15.767683873981852</v>
      </c>
      <c r="M3605" s="93">
        <f t="shared" si="624"/>
        <v>0.90139475555333937</v>
      </c>
      <c r="N3605" s="53">
        <f t="shared" si="625"/>
        <v>5.9937942082916118</v>
      </c>
      <c r="O3605">
        <f t="shared" si="626"/>
        <v>0.59770450458842328</v>
      </c>
      <c r="P3605" s="53">
        <f t="shared" si="627"/>
        <v>8.9488800645474278</v>
      </c>
      <c r="Q3605" s="53">
        <v>0.2</v>
      </c>
      <c r="R3605" s="53">
        <f t="shared" si="628"/>
        <v>3.8757587253502761</v>
      </c>
    </row>
    <row r="3606" spans="2:18" ht="15">
      <c r="B3606" s="84">
        <v>33909</v>
      </c>
      <c r="C3606" s="85">
        <v>0.2</v>
      </c>
      <c r="D3606" s="86">
        <v>11</v>
      </c>
      <c r="E3606" s="87">
        <v>6</v>
      </c>
      <c r="F3606" s="96">
        <f t="shared" si="619"/>
        <v>8.5</v>
      </c>
      <c r="G3606" s="96"/>
      <c r="H3606" s="74">
        <f t="shared" si="620"/>
        <v>306</v>
      </c>
      <c r="I3606" s="53">
        <f t="shared" si="618"/>
        <v>1.0159058001902563</v>
      </c>
      <c r="J3606" s="53">
        <f t="shared" si="621"/>
        <v>-0.25243127556549821</v>
      </c>
      <c r="K3606" s="53">
        <f t="shared" si="622"/>
        <v>1.2970352258952598</v>
      </c>
      <c r="L3606" s="53">
        <f t="shared" si="623"/>
        <v>15.545708633651007</v>
      </c>
      <c r="M3606" s="93">
        <f t="shared" si="624"/>
        <v>0.85615174829557572</v>
      </c>
      <c r="N3606" s="53">
        <f t="shared" si="625"/>
        <v>5.9094144147523346</v>
      </c>
      <c r="O3606">
        <f t="shared" si="626"/>
        <v>0.56293085323359648</v>
      </c>
      <c r="P3606" s="53">
        <f t="shared" si="627"/>
        <v>8.3687143143084199</v>
      </c>
      <c r="Q3606" s="53">
        <v>0.2</v>
      </c>
      <c r="R3606" s="53">
        <f t="shared" si="628"/>
        <v>3.8159639725666574</v>
      </c>
    </row>
    <row r="3607" spans="2:18" ht="15">
      <c r="B3607" s="84">
        <v>33910</v>
      </c>
      <c r="C3607" s="85">
        <v>5.6</v>
      </c>
      <c r="D3607" s="86">
        <v>17</v>
      </c>
      <c r="E3607" s="87">
        <v>7</v>
      </c>
      <c r="F3607" s="96">
        <f t="shared" si="619"/>
        <v>12</v>
      </c>
      <c r="G3607" s="96"/>
      <c r="H3607" s="74">
        <f t="shared" si="620"/>
        <v>307</v>
      </c>
      <c r="I3607" s="53">
        <f t="shared" si="618"/>
        <v>1.0164086478798078</v>
      </c>
      <c r="J3607" s="53">
        <f t="shared" si="621"/>
        <v>-0.25798568460379556</v>
      </c>
      <c r="K3607" s="53">
        <f t="shared" si="622"/>
        <v>1.2905706087883901</v>
      </c>
      <c r="L3607" s="53">
        <f t="shared" si="623"/>
        <v>15.326751673653153</v>
      </c>
      <c r="M3607" s="93">
        <f t="shared" si="624"/>
        <v>1.3525890230390583</v>
      </c>
      <c r="N3607" s="53">
        <f t="shared" si="625"/>
        <v>8.2394655514920867</v>
      </c>
      <c r="O3607">
        <f t="shared" si="626"/>
        <v>0.69297786589913757</v>
      </c>
      <c r="P3607" s="53">
        <f t="shared" si="627"/>
        <v>10.559668732607534</v>
      </c>
      <c r="Q3607" s="53">
        <v>0.2</v>
      </c>
      <c r="R3607" s="53">
        <f t="shared" si="628"/>
        <v>4.4775020182817507</v>
      </c>
    </row>
    <row r="3608" spans="2:18" ht="15">
      <c r="B3608" s="84">
        <v>33911</v>
      </c>
      <c r="C3608" s="85">
        <v>0</v>
      </c>
      <c r="D3608" s="86">
        <v>12</v>
      </c>
      <c r="E3608" s="87">
        <v>7</v>
      </c>
      <c r="F3608" s="96">
        <f t="shared" si="619"/>
        <v>9.5</v>
      </c>
      <c r="G3608" s="96"/>
      <c r="H3608" s="74">
        <f t="shared" si="620"/>
        <v>308</v>
      </c>
      <c r="I3608" s="53">
        <f t="shared" si="618"/>
        <v>1.0169066399864619</v>
      </c>
      <c r="J3608" s="53">
        <f t="shared" si="621"/>
        <v>-0.26347020823283013</v>
      </c>
      <c r="K3608" s="53">
        <f t="shared" si="622"/>
        <v>1.2841568363660321</v>
      </c>
      <c r="L3608" s="53">
        <f t="shared" si="623"/>
        <v>15.110892318814727</v>
      </c>
      <c r="M3608" s="93">
        <f t="shared" si="624"/>
        <v>0.8638478039496057</v>
      </c>
      <c r="N3608" s="53">
        <f t="shared" si="625"/>
        <v>5.7441270123433572</v>
      </c>
      <c r="O3608">
        <f t="shared" si="626"/>
        <v>0.59770450458842328</v>
      </c>
      <c r="P3608" s="53">
        <f t="shared" si="627"/>
        <v>8.9488800645474278</v>
      </c>
      <c r="Q3608" s="53">
        <v>0.2</v>
      </c>
      <c r="R3608" s="53">
        <f t="shared" si="628"/>
        <v>3.8206161062718413</v>
      </c>
    </row>
    <row r="3609" spans="2:18" ht="15">
      <c r="B3609" s="84">
        <v>33912</v>
      </c>
      <c r="C3609" s="85">
        <v>0</v>
      </c>
      <c r="D3609" s="86">
        <v>16</v>
      </c>
      <c r="E3609" s="87">
        <v>6</v>
      </c>
      <c r="F3609" s="96">
        <f t="shared" si="619"/>
        <v>11</v>
      </c>
      <c r="G3609" s="96"/>
      <c r="H3609" s="74">
        <f t="shared" si="620"/>
        <v>309</v>
      </c>
      <c r="I3609" s="53">
        <f t="shared" si="618"/>
        <v>1.0173996291463423</v>
      </c>
      <c r="J3609" s="53">
        <f t="shared" si="621"/>
        <v>-0.26888287636813218</v>
      </c>
      <c r="K3609" s="53">
        <f t="shared" si="622"/>
        <v>1.2777965003575227</v>
      </c>
      <c r="L3609" s="53">
        <f t="shared" si="623"/>
        <v>14.89820876783244</v>
      </c>
      <c r="M3609" s="93">
        <f t="shared" si="624"/>
        <v>1.2706502230553134</v>
      </c>
      <c r="N3609" s="53">
        <f t="shared" si="625"/>
        <v>8.0090863697170054</v>
      </c>
      <c r="O3609">
        <f t="shared" si="626"/>
        <v>0.65338616455683207</v>
      </c>
      <c r="P3609" s="53">
        <f t="shared" si="627"/>
        <v>9.8866562389251857</v>
      </c>
      <c r="Q3609" s="53">
        <v>0.2</v>
      </c>
      <c r="R3609" s="53">
        <f t="shared" si="628"/>
        <v>4.3846931203805273</v>
      </c>
    </row>
    <row r="3610" spans="2:18" ht="15">
      <c r="B3610" s="84">
        <v>33913</v>
      </c>
      <c r="C3610" s="85">
        <v>0</v>
      </c>
      <c r="D3610" s="86">
        <v>20</v>
      </c>
      <c r="E3610" s="87">
        <v>6</v>
      </c>
      <c r="F3610" s="96">
        <f t="shared" si="619"/>
        <v>13</v>
      </c>
      <c r="G3610" s="96"/>
      <c r="H3610" s="74">
        <f t="shared" si="620"/>
        <v>310</v>
      </c>
      <c r="I3610" s="53">
        <f t="shared" si="618"/>
        <v>1.0178874694760252</v>
      </c>
      <c r="J3610" s="53">
        <f t="shared" si="621"/>
        <v>-0.27422171961789704</v>
      </c>
      <c r="K3610" s="53">
        <f t="shared" si="622"/>
        <v>1.2714922714843895</v>
      </c>
      <c r="L3610" s="53">
        <f t="shared" si="623"/>
        <v>14.688778032712165</v>
      </c>
      <c r="M3610" s="93">
        <f t="shared" si="624"/>
        <v>1.585257716966936</v>
      </c>
      <c r="N3610" s="53">
        <f t="shared" si="625"/>
        <v>9.3432637208926472</v>
      </c>
      <c r="O3610">
        <f t="shared" si="626"/>
        <v>0.73464846187074995</v>
      </c>
      <c r="P3610" s="53">
        <f t="shared" si="627"/>
        <v>11.273304901573978</v>
      </c>
      <c r="Q3610" s="53">
        <v>0.2</v>
      </c>
      <c r="R3610" s="53">
        <f t="shared" si="628"/>
        <v>4.766321572867982</v>
      </c>
    </row>
    <row r="3611" spans="2:18" ht="15">
      <c r="B3611" s="84">
        <v>33914</v>
      </c>
      <c r="C3611" s="85">
        <v>0</v>
      </c>
      <c r="D3611" s="86">
        <v>19</v>
      </c>
      <c r="E3611" s="87">
        <v>4</v>
      </c>
      <c r="F3611" s="96">
        <f t="shared" si="619"/>
        <v>11.5</v>
      </c>
      <c r="G3611" s="96"/>
      <c r="H3611" s="74">
        <f t="shared" si="620"/>
        <v>311</v>
      </c>
      <c r="I3611" s="53">
        <f t="shared" si="618"/>
        <v>1.0183700166157084</v>
      </c>
      <c r="J3611" s="53">
        <f t="shared" si="621"/>
        <v>-0.27948477034166919</v>
      </c>
      <c r="K3611" s="53">
        <f t="shared" si="622"/>
        <v>1.2652468992870076</v>
      </c>
      <c r="L3611" s="53">
        <f t="shared" si="623"/>
        <v>14.482675879656613</v>
      </c>
      <c r="M3611" s="93">
        <f t="shared" si="624"/>
        <v>1.5390812053054037</v>
      </c>
      <c r="N3611" s="53">
        <f t="shared" si="625"/>
        <v>9.5354976233730859</v>
      </c>
      <c r="O3611">
        <f t="shared" si="626"/>
        <v>0.67292773448592091</v>
      </c>
      <c r="P3611" s="53">
        <f t="shared" si="627"/>
        <v>10.218213752667999</v>
      </c>
      <c r="Q3611" s="53">
        <v>0.2</v>
      </c>
      <c r="R3611" s="53">
        <f t="shared" si="628"/>
        <v>4.7463055001623751</v>
      </c>
    </row>
    <row r="3612" spans="2:18" ht="15">
      <c r="B3612" s="84">
        <v>33915</v>
      </c>
      <c r="C3612" s="85">
        <v>0</v>
      </c>
      <c r="D3612" s="86">
        <v>17</v>
      </c>
      <c r="E3612" s="87">
        <v>1</v>
      </c>
      <c r="F3612" s="96">
        <f t="shared" si="619"/>
        <v>9</v>
      </c>
      <c r="G3612" s="96"/>
      <c r="H3612" s="74">
        <f t="shared" si="620"/>
        <v>312</v>
      </c>
      <c r="I3612" s="53">
        <f t="shared" si="618"/>
        <v>1.0188471277719298</v>
      </c>
      <c r="J3612" s="53">
        <f t="shared" si="621"/>
        <v>-0.28467006376778992</v>
      </c>
      <c r="K3612" s="53">
        <f t="shared" si="622"/>
        <v>1.2590632116775065</v>
      </c>
      <c r="L3612" s="53">
        <f t="shared" si="623"/>
        <v>14.279976771613258</v>
      </c>
      <c r="M3612" s="93">
        <f t="shared" si="624"/>
        <v>1.4335794270394808</v>
      </c>
      <c r="N3612" s="53">
        <f t="shared" si="625"/>
        <v>9.7103842046970161</v>
      </c>
      <c r="O3612">
        <f t="shared" si="626"/>
        <v>0.58008978738759875</v>
      </c>
      <c r="P3612" s="53">
        <f t="shared" si="627"/>
        <v>8.6544506934491388</v>
      </c>
      <c r="Q3612" s="53">
        <v>0.2</v>
      </c>
      <c r="R3612" s="53">
        <f t="shared" si="628"/>
        <v>4.6736734526610713</v>
      </c>
    </row>
    <row r="3613" spans="2:18" ht="15">
      <c r="B3613" s="84">
        <v>33916</v>
      </c>
      <c r="C3613" s="85">
        <v>0</v>
      </c>
      <c r="D3613" s="86">
        <v>13</v>
      </c>
      <c r="E3613" s="87">
        <v>0</v>
      </c>
      <c r="F3613" s="96">
        <f t="shared" si="619"/>
        <v>6.5</v>
      </c>
      <c r="G3613" s="96"/>
      <c r="H3613" s="74">
        <f t="shared" si="620"/>
        <v>313</v>
      </c>
      <c r="I3613" s="53">
        <f t="shared" si="618"/>
        <v>1.0193186617598224</v>
      </c>
      <c r="J3613" s="53">
        <f t="shared" si="621"/>
        <v>-0.28977563916981031</v>
      </c>
      <c r="K3613" s="53">
        <f t="shared" si="622"/>
        <v>1.2529441142002091</v>
      </c>
      <c r="L3613" s="53">
        <f t="shared" si="623"/>
        <v>14.080753812694676</v>
      </c>
      <c r="M3613" s="93">
        <f t="shared" si="624"/>
        <v>1.155322758904864</v>
      </c>
      <c r="N3613" s="53">
        <f t="shared" si="625"/>
        <v>8.6307095777054723</v>
      </c>
      <c r="O3613">
        <f t="shared" si="626"/>
        <v>0.4986553243273773</v>
      </c>
      <c r="P3613" s="53">
        <f t="shared" si="627"/>
        <v>7.3082650054301794</v>
      </c>
      <c r="Q3613" s="53">
        <v>0.2</v>
      </c>
      <c r="R3613" s="53">
        <f t="shared" si="628"/>
        <v>4.3200638309996862</v>
      </c>
    </row>
    <row r="3614" spans="2:18" ht="15">
      <c r="B3614" s="84">
        <v>33917</v>
      </c>
      <c r="C3614" s="85">
        <v>0</v>
      </c>
      <c r="D3614" s="86">
        <v>14</v>
      </c>
      <c r="E3614" s="87">
        <v>1</v>
      </c>
      <c r="F3614" s="96">
        <f t="shared" si="619"/>
        <v>7.5</v>
      </c>
      <c r="G3614" s="96"/>
      <c r="H3614" s="74">
        <f t="shared" si="620"/>
        <v>314</v>
      </c>
      <c r="I3614" s="53">
        <f t="shared" si="618"/>
        <v>1.0197844790448929</v>
      </c>
      <c r="J3614" s="53">
        <f t="shared" si="621"/>
        <v>-0.29479954110186718</v>
      </c>
      <c r="K3614" s="53">
        <f t="shared" si="622"/>
        <v>1.2468925889808187</v>
      </c>
      <c r="L3614" s="53">
        <f t="shared" si="623"/>
        <v>13.885078694683791</v>
      </c>
      <c r="M3614" s="93">
        <f t="shared" si="624"/>
        <v>1.1861511011663526</v>
      </c>
      <c r="N3614" s="53">
        <f t="shared" si="625"/>
        <v>8.5107717435809516</v>
      </c>
      <c r="O3614">
        <f t="shared" si="626"/>
        <v>0.52994046015629992</v>
      </c>
      <c r="P3614" s="53">
        <f t="shared" si="627"/>
        <v>7.8224239699391331</v>
      </c>
      <c r="Q3614" s="53">
        <v>0.2</v>
      </c>
      <c r="R3614" s="53">
        <f t="shared" si="628"/>
        <v>4.3412058645340759</v>
      </c>
    </row>
    <row r="3615" spans="2:18" ht="15">
      <c r="B3615" s="84">
        <v>33918</v>
      </c>
      <c r="C3615" s="85">
        <v>0</v>
      </c>
      <c r="D3615" s="86">
        <v>8</v>
      </c>
      <c r="E3615" s="87">
        <v>6</v>
      </c>
      <c r="F3615" s="96">
        <f t="shared" si="619"/>
        <v>7</v>
      </c>
      <c r="G3615" s="96"/>
      <c r="H3615" s="74">
        <f t="shared" si="620"/>
        <v>315</v>
      </c>
      <c r="I3615" s="53">
        <f t="shared" si="618"/>
        <v>1.0202444417843124</v>
      </c>
      <c r="J3615" s="53">
        <f t="shared" si="621"/>
        <v>-0.29973982069280281</v>
      </c>
      <c r="K3615" s="53">
        <f t="shared" si="622"/>
        <v>1.2409116933456585</v>
      </c>
      <c r="L3615" s="53">
        <f t="shared" si="623"/>
        <v>13.693021645835916</v>
      </c>
      <c r="M3615" s="93">
        <f t="shared" si="624"/>
        <v>0.44974407117149789</v>
      </c>
      <c r="N3615" s="53">
        <f t="shared" si="625"/>
        <v>3.2920256766396179</v>
      </c>
      <c r="O3615">
        <f t="shared" si="626"/>
        <v>0.51408950205511061</v>
      </c>
      <c r="P3615" s="53">
        <f t="shared" si="627"/>
        <v>7.561434041661748</v>
      </c>
      <c r="Q3615" s="53">
        <v>0.2</v>
      </c>
      <c r="R3615" s="53">
        <f t="shared" si="628"/>
        <v>3.1832801980894274</v>
      </c>
    </row>
    <row r="3616" spans="2:18" ht="15">
      <c r="B3616" s="84">
        <v>33919</v>
      </c>
      <c r="C3616" s="85">
        <v>0</v>
      </c>
      <c r="D3616" s="86">
        <v>9</v>
      </c>
      <c r="E3616" s="87">
        <v>2</v>
      </c>
      <c r="F3616" s="96">
        <f t="shared" si="619"/>
        <v>5.5</v>
      </c>
      <c r="G3616" s="96"/>
      <c r="H3616" s="74">
        <f t="shared" si="620"/>
        <v>316</v>
      </c>
      <c r="I3616" s="53">
        <f t="shared" si="618"/>
        <v>1.020698413867706</v>
      </c>
      <c r="J3616" s="53">
        <f t="shared" si="621"/>
        <v>-0.30459453699858596</v>
      </c>
      <c r="K3616" s="53">
        <f t="shared" si="622"/>
        <v>1.2350045580925202</v>
      </c>
      <c r="L3616" s="53">
        <f t="shared" si="623"/>
        <v>13.504651382186657</v>
      </c>
      <c r="M3616" s="93">
        <f t="shared" si="624"/>
        <v>0.77962865320160279</v>
      </c>
      <c r="N3616" s="53">
        <f t="shared" si="625"/>
        <v>6.0740913469813993</v>
      </c>
      <c r="O3616">
        <f t="shared" si="626"/>
        <v>0.46900019134232457</v>
      </c>
      <c r="P3616" s="53">
        <f t="shared" si="627"/>
        <v>6.8245700167601502</v>
      </c>
      <c r="Q3616" s="53">
        <v>0.2</v>
      </c>
      <c r="R3616" s="53">
        <f t="shared" si="628"/>
        <v>3.7215507436810071</v>
      </c>
    </row>
    <row r="3617" spans="2:18" ht="15">
      <c r="B3617" s="84">
        <v>33920</v>
      </c>
      <c r="C3617" s="85">
        <v>0</v>
      </c>
      <c r="D3617" s="86">
        <v>16</v>
      </c>
      <c r="E3617" s="87">
        <v>3</v>
      </c>
      <c r="F3617" s="96">
        <f t="shared" si="619"/>
        <v>9.5</v>
      </c>
      <c r="G3617" s="96"/>
      <c r="H3617" s="74">
        <f t="shared" si="620"/>
        <v>317</v>
      </c>
      <c r="I3617" s="53">
        <f t="shared" si="618"/>
        <v>1.0211462609574309</v>
      </c>
      <c r="J3617" s="53">
        <f t="shared" si="621"/>
        <v>-0.3093617584123764</v>
      </c>
      <c r="K3617" s="53">
        <f t="shared" si="622"/>
        <v>1.2291743853950863</v>
      </c>
      <c r="L3617" s="53">
        <f t="shared" si="623"/>
        <v>13.320035061569568</v>
      </c>
      <c r="M3617" s="93">
        <f t="shared" si="624"/>
        <v>1.2278326131796766</v>
      </c>
      <c r="N3617" s="53">
        <f t="shared" si="625"/>
        <v>8.1644317989294262</v>
      </c>
      <c r="O3617">
        <f t="shared" si="626"/>
        <v>0.59770450458842328</v>
      </c>
      <c r="P3617" s="53">
        <f t="shared" si="627"/>
        <v>8.9488800645474278</v>
      </c>
      <c r="Q3617" s="53">
        <v>0.2</v>
      </c>
      <c r="R3617" s="53">
        <f t="shared" si="628"/>
        <v>4.3551755000020762</v>
      </c>
    </row>
    <row r="3618" spans="2:18" ht="15">
      <c r="B3618" s="84">
        <v>33921</v>
      </c>
      <c r="C3618" s="85">
        <v>0</v>
      </c>
      <c r="D3618" s="86">
        <v>5</v>
      </c>
      <c r="E3618" s="87">
        <v>-1</v>
      </c>
      <c r="F3618" s="96">
        <f t="shared" si="619"/>
        <v>2</v>
      </c>
      <c r="G3618" s="96"/>
      <c r="H3618" s="74">
        <f t="shared" si="620"/>
        <v>318</v>
      </c>
      <c r="I3618" s="53">
        <f t="shared" si="618"/>
        <v>1.0215878505283278</v>
      </c>
      <c r="J3618" s="53">
        <f t="shared" si="621"/>
        <v>-0.31403956413128459</v>
      </c>
      <c r="K3618" s="53">
        <f t="shared" si="622"/>
        <v>1.2234244463235751</v>
      </c>
      <c r="L3618" s="53">
        <f t="shared" si="623"/>
        <v>13.139238240542905</v>
      </c>
      <c r="M3618" s="93">
        <f t="shared" si="624"/>
        <v>0.59677480058622556</v>
      </c>
      <c r="N3618" s="53">
        <f t="shared" si="625"/>
        <v>5.4713529806930374</v>
      </c>
      <c r="O3618">
        <f t="shared" si="626"/>
        <v>0.37701905417423626</v>
      </c>
      <c r="P3618" s="53">
        <f t="shared" si="627"/>
        <v>5.3491713880855905</v>
      </c>
      <c r="Q3618" s="53">
        <v>0.2</v>
      </c>
      <c r="R3618" s="53">
        <f t="shared" si="628"/>
        <v>3.4297217821246493</v>
      </c>
    </row>
    <row r="3619" spans="2:18" ht="15">
      <c r="B3619" s="84">
        <v>33922</v>
      </c>
      <c r="C3619" s="85">
        <v>0</v>
      </c>
      <c r="D3619" s="86">
        <v>12</v>
      </c>
      <c r="E3619" s="87">
        <v>-3</v>
      </c>
      <c r="F3619" s="96">
        <f t="shared" si="619"/>
        <v>4.5</v>
      </c>
      <c r="G3619" s="96"/>
      <c r="H3619" s="74">
        <f t="shared" si="620"/>
        <v>319</v>
      </c>
      <c r="I3619" s="53">
        <f t="shared" si="618"/>
        <v>1.0220230519069382</v>
      </c>
      <c r="J3619" s="53">
        <f t="shared" si="621"/>
        <v>-0.3186260456786566</v>
      </c>
      <c r="K3619" s="53">
        <f t="shared" si="622"/>
        <v>1.2177580779650874</v>
      </c>
      <c r="L3619" s="53">
        <f t="shared" si="623"/>
        <v>12.962324834415274</v>
      </c>
      <c r="M3619" s="93">
        <f t="shared" si="624"/>
        <v>1.0484141329740666</v>
      </c>
      <c r="N3619" s="53">
        <f t="shared" si="625"/>
        <v>8.5344875960095994</v>
      </c>
      <c r="O3619">
        <f t="shared" si="626"/>
        <v>0.44090248501484264</v>
      </c>
      <c r="P3619" s="53">
        <f t="shared" si="627"/>
        <v>6.3697455095310378</v>
      </c>
      <c r="Q3619" s="53">
        <v>0.2</v>
      </c>
      <c r="R3619" s="53">
        <f t="shared" si="628"/>
        <v>4.200806768402698</v>
      </c>
    </row>
    <row r="3620" spans="2:18" ht="15">
      <c r="B3620" s="84">
        <v>33923</v>
      </c>
      <c r="C3620" s="85">
        <v>0</v>
      </c>
      <c r="D3620" s="86">
        <v>6</v>
      </c>
      <c r="E3620" s="87">
        <v>-3</v>
      </c>
      <c r="F3620" s="96">
        <f t="shared" si="619"/>
        <v>1.5</v>
      </c>
      <c r="G3620" s="96"/>
      <c r="H3620" s="74">
        <f t="shared" si="620"/>
        <v>320</v>
      </c>
      <c r="I3620" s="53">
        <f t="shared" si="618"/>
        <v>1.0224517363101726</v>
      </c>
      <c r="J3620" s="53">
        <f t="shared" si="621"/>
        <v>-0.32311930848040749</v>
      </c>
      <c r="K3620" s="53">
        <f t="shared" si="622"/>
        <v>1.2121786801282579</v>
      </c>
      <c r="L3620" s="53">
        <f t="shared" si="623"/>
        <v>12.789357080551207</v>
      </c>
      <c r="M3620" s="93">
        <f t="shared" si="624"/>
        <v>0.69346851889943162</v>
      </c>
      <c r="N3620" s="53">
        <f t="shared" si="625"/>
        <v>6.5225721110811161</v>
      </c>
      <c r="O3620">
        <f t="shared" si="626"/>
        <v>0.36526692052720544</v>
      </c>
      <c r="P3620" s="53">
        <f t="shared" si="627"/>
        <v>5.1636135172163016</v>
      </c>
      <c r="Q3620" s="53">
        <v>0.2</v>
      </c>
      <c r="R3620" s="53">
        <f t="shared" si="628"/>
        <v>3.6238279081555134</v>
      </c>
    </row>
    <row r="3621" spans="2:18" ht="15">
      <c r="B3621" s="84">
        <v>33924</v>
      </c>
      <c r="C3621" s="85">
        <v>17</v>
      </c>
      <c r="D3621" s="86">
        <v>4</v>
      </c>
      <c r="E3621" s="87">
        <v>2</v>
      </c>
      <c r="F3621" s="96">
        <f t="shared" si="619"/>
        <v>3</v>
      </c>
      <c r="G3621" s="96"/>
      <c r="H3621" s="74">
        <f t="shared" si="620"/>
        <v>321</v>
      </c>
      <c r="I3621" s="53">
        <f t="shared" si="618"/>
        <v>1.0228737768834191</v>
      </c>
      <c r="J3621" s="53">
        <f t="shared" si="621"/>
        <v>-0.32751747349366472</v>
      </c>
      <c r="K3621" s="53">
        <f t="shared" si="622"/>
        <v>1.2066897116181678</v>
      </c>
      <c r="L3621" s="53">
        <f t="shared" si="623"/>
        <v>12.620395505124998</v>
      </c>
      <c r="M3621" s="93">
        <f t="shared" si="624"/>
        <v>0.34765683461056718</v>
      </c>
      <c r="N3621" s="53">
        <f t="shared" si="625"/>
        <v>3.0341488625962376</v>
      </c>
      <c r="O3621">
        <f t="shared" si="626"/>
        <v>0.40152374789424572</v>
      </c>
      <c r="P3621" s="53">
        <f t="shared" si="627"/>
        <v>5.738329876349705</v>
      </c>
      <c r="Q3621" s="53">
        <v>0.2</v>
      </c>
      <c r="R3621" s="53">
        <f t="shared" si="628"/>
        <v>2.9639386807814523</v>
      </c>
    </row>
    <row r="3622" spans="2:18" ht="15">
      <c r="B3622" s="84">
        <v>33925</v>
      </c>
      <c r="C3622" s="85">
        <v>10.199999999999999</v>
      </c>
      <c r="D3622" s="86">
        <v>5</v>
      </c>
      <c r="E3622" s="87">
        <v>0</v>
      </c>
      <c r="F3622" s="96">
        <f t="shared" si="619"/>
        <v>2.5</v>
      </c>
      <c r="G3622" s="96"/>
      <c r="H3622" s="74">
        <f t="shared" si="620"/>
        <v>322</v>
      </c>
      <c r="I3622" s="53">
        <f t="shared" si="618"/>
        <v>1.0232890487380821</v>
      </c>
      <c r="J3622" s="53">
        <f t="shared" si="621"/>
        <v>-0.33181867888566741</v>
      </c>
      <c r="K3622" s="53">
        <f t="shared" si="622"/>
        <v>1.2012946860691214</v>
      </c>
      <c r="L3622" s="53">
        <f t="shared" si="623"/>
        <v>12.455498893477454</v>
      </c>
      <c r="M3622" s="93">
        <f t="shared" si="624"/>
        <v>0.52947034536968307</v>
      </c>
      <c r="N3622" s="53">
        <f t="shared" si="625"/>
        <v>4.7347281773131309</v>
      </c>
      <c r="O3622">
        <f t="shared" si="626"/>
        <v>0.38910203313511127</v>
      </c>
      <c r="P3622" s="53">
        <f t="shared" si="627"/>
        <v>5.5406877114500723</v>
      </c>
      <c r="Q3622" s="53">
        <v>0.2</v>
      </c>
      <c r="R3622" s="53">
        <f t="shared" si="628"/>
        <v>3.2992585807892882</v>
      </c>
    </row>
    <row r="3623" spans="2:18" ht="15">
      <c r="B3623" s="84">
        <v>33926</v>
      </c>
      <c r="C3623" s="85">
        <v>9.1999999999999993</v>
      </c>
      <c r="D3623" s="86">
        <v>10</v>
      </c>
      <c r="E3623" s="87">
        <v>-2</v>
      </c>
      <c r="F3623" s="96">
        <f t="shared" si="619"/>
        <v>4</v>
      </c>
      <c r="G3623" s="96"/>
      <c r="H3623" s="74">
        <f t="shared" si="620"/>
        <v>323</v>
      </c>
      <c r="I3623" s="53">
        <f t="shared" si="618"/>
        <v>1.0236974289885385</v>
      </c>
      <c r="J3623" s="53">
        <f t="shared" si="621"/>
        <v>-0.33602108176058221</v>
      </c>
      <c r="K3623" s="53">
        <f t="shared" si="622"/>
        <v>1.1959971673247867</v>
      </c>
      <c r="L3623" s="53">
        <f t="shared" si="623"/>
        <v>12.294724264213732</v>
      </c>
      <c r="M3623" s="93">
        <f t="shared" si="624"/>
        <v>0.86949158528183779</v>
      </c>
      <c r="N3623" s="53">
        <f t="shared" si="625"/>
        <v>7.2403296108271427</v>
      </c>
      <c r="O3623">
        <f t="shared" si="626"/>
        <v>0.42741570243698762</v>
      </c>
      <c r="P3623" s="53">
        <f t="shared" si="627"/>
        <v>6.152681276989024</v>
      </c>
      <c r="Q3623" s="53">
        <v>0.2</v>
      </c>
      <c r="R3623" s="53">
        <f t="shared" si="628"/>
        <v>3.9002299655823744</v>
      </c>
    </row>
    <row r="3624" spans="2:18" ht="15">
      <c r="B3624" s="84">
        <v>33927</v>
      </c>
      <c r="C3624" s="85">
        <v>0</v>
      </c>
      <c r="D3624" s="86">
        <v>9</v>
      </c>
      <c r="E3624" s="87">
        <v>-2</v>
      </c>
      <c r="F3624" s="96">
        <f t="shared" si="619"/>
        <v>3.5</v>
      </c>
      <c r="G3624" s="96"/>
      <c r="H3624" s="74">
        <f t="shared" si="620"/>
        <v>324</v>
      </c>
      <c r="I3624" s="53">
        <f t="shared" si="618"/>
        <v>1.0240987967885025</v>
      </c>
      <c r="J3624" s="53">
        <f t="shared" si="621"/>
        <v>-0.34012285993158092</v>
      </c>
      <c r="K3624" s="53">
        <f t="shared" si="622"/>
        <v>1.190800764357423</v>
      </c>
      <c r="L3624" s="53">
        <f t="shared" si="623"/>
        <v>12.138126847161859</v>
      </c>
      <c r="M3624" s="93">
        <f t="shared" si="624"/>
        <v>0.80302134851583851</v>
      </c>
      <c r="N3624" s="53">
        <f t="shared" si="625"/>
        <v>6.8437941096618271</v>
      </c>
      <c r="O3624">
        <f t="shared" si="626"/>
        <v>0.41429223966637557</v>
      </c>
      <c r="P3624" s="53">
        <f t="shared" si="627"/>
        <v>5.9422692546644251</v>
      </c>
      <c r="Q3624" s="53">
        <v>0.2</v>
      </c>
      <c r="R3624" s="53">
        <f t="shared" si="628"/>
        <v>3.7915702054277673</v>
      </c>
    </row>
    <row r="3625" spans="2:18" ht="15">
      <c r="B3625" s="84">
        <v>33928</v>
      </c>
      <c r="C3625" s="85">
        <v>0</v>
      </c>
      <c r="D3625" s="86">
        <v>13</v>
      </c>
      <c r="E3625" s="87">
        <v>-1</v>
      </c>
      <c r="F3625" s="96">
        <f t="shared" si="619"/>
        <v>6</v>
      </c>
      <c r="G3625" s="96"/>
      <c r="H3625" s="74">
        <f t="shared" si="620"/>
        <v>325</v>
      </c>
      <c r="I3625" s="53">
        <f t="shared" si="618"/>
        <v>1.0244930333667843</v>
      </c>
      <c r="J3625" s="53">
        <f t="shared" si="621"/>
        <v>-0.34412221373519702</v>
      </c>
      <c r="K3625" s="53">
        <f t="shared" si="622"/>
        <v>1.1857091257204355</v>
      </c>
      <c r="L3625" s="53">
        <f t="shared" si="623"/>
        <v>11.985760065291743</v>
      </c>
      <c r="M3625" s="93">
        <f t="shared" si="624"/>
        <v>0.99955346280293134</v>
      </c>
      <c r="N3625" s="53">
        <f t="shared" si="625"/>
        <v>7.6239233063478249</v>
      </c>
      <c r="O3625">
        <f t="shared" si="626"/>
        <v>0.48362860546481151</v>
      </c>
      <c r="P3625" s="53">
        <f t="shared" si="627"/>
        <v>7.0627108084534136</v>
      </c>
      <c r="Q3625" s="53">
        <v>0.2</v>
      </c>
      <c r="R3625" s="53">
        <f t="shared" si="628"/>
        <v>4.0785764374868307</v>
      </c>
    </row>
    <row r="3626" spans="2:18" ht="15">
      <c r="B3626" s="84">
        <v>33929</v>
      </c>
      <c r="C3626" s="85">
        <v>0</v>
      </c>
      <c r="D3626" s="86">
        <v>9</v>
      </c>
      <c r="E3626" s="87">
        <v>-2</v>
      </c>
      <c r="F3626" s="96">
        <f t="shared" si="619"/>
        <v>3.5</v>
      </c>
      <c r="G3626" s="96"/>
      <c r="H3626" s="74">
        <f t="shared" si="620"/>
        <v>326</v>
      </c>
      <c r="I3626" s="53">
        <f t="shared" si="618"/>
        <v>1.0248800220624379</v>
      </c>
      <c r="J3626" s="53">
        <f t="shared" si="621"/>
        <v>-0.34801736788468596</v>
      </c>
      <c r="K3626" s="53">
        <f t="shared" si="622"/>
        <v>1.1807259335312856</v>
      </c>
      <c r="L3626" s="53">
        <f t="shared" si="623"/>
        <v>11.837675520670564</v>
      </c>
      <c r="M3626" s="93">
        <f t="shared" si="624"/>
        <v>0.78314440766653226</v>
      </c>
      <c r="N3626" s="53">
        <f t="shared" si="625"/>
        <v>6.6743917756466749</v>
      </c>
      <c r="O3626">
        <f t="shared" si="626"/>
        <v>0.41429223966637557</v>
      </c>
      <c r="P3626" s="53">
        <f t="shared" si="627"/>
        <v>5.9422692546644251</v>
      </c>
      <c r="Q3626" s="53">
        <v>0.2</v>
      </c>
      <c r="R3626" s="53">
        <f t="shared" si="628"/>
        <v>3.7557131029288366</v>
      </c>
    </row>
    <row r="3627" spans="2:18" ht="15">
      <c r="B3627" s="84">
        <v>33930</v>
      </c>
      <c r="C3627" s="85">
        <v>0</v>
      </c>
      <c r="D3627" s="86">
        <v>13</v>
      </c>
      <c r="E3627" s="87">
        <v>-2</v>
      </c>
      <c r="F3627" s="96">
        <f t="shared" si="619"/>
        <v>5.5</v>
      </c>
      <c r="G3627" s="96"/>
      <c r="H3627" s="74">
        <f t="shared" si="620"/>
        <v>327</v>
      </c>
      <c r="I3627" s="53">
        <f t="shared" si="618"/>
        <v>1.0252596483592822</v>
      </c>
      <c r="J3627" s="53">
        <f t="shared" si="621"/>
        <v>-0.3518065733587763</v>
      </c>
      <c r="K3627" s="53">
        <f t="shared" si="622"/>
        <v>1.1758548969849183</v>
      </c>
      <c r="L3627" s="53">
        <f t="shared" si="623"/>
        <v>11.69392298450672</v>
      </c>
      <c r="M3627" s="93">
        <f t="shared" si="624"/>
        <v>0.98823732619975613</v>
      </c>
      <c r="N3627" s="53">
        <f t="shared" si="625"/>
        <v>7.6993627250405332</v>
      </c>
      <c r="O3627">
        <f t="shared" si="626"/>
        <v>0.46900019134232457</v>
      </c>
      <c r="P3627" s="53">
        <f t="shared" si="627"/>
        <v>6.8245700167601502</v>
      </c>
      <c r="Q3627" s="53">
        <v>0.2</v>
      </c>
      <c r="R3627" s="53">
        <f t="shared" si="628"/>
        <v>4.0711017528076088</v>
      </c>
    </row>
    <row r="3628" spans="2:18" ht="15">
      <c r="B3628" s="84">
        <v>33931</v>
      </c>
      <c r="C3628" s="85">
        <v>0</v>
      </c>
      <c r="D3628" s="86">
        <v>16</v>
      </c>
      <c r="E3628" s="87">
        <v>1</v>
      </c>
      <c r="F3628" s="96">
        <f t="shared" si="619"/>
        <v>8.5</v>
      </c>
      <c r="G3628" s="96"/>
      <c r="H3628" s="74">
        <f t="shared" si="620"/>
        <v>328</v>
      </c>
      <c r="I3628" s="53">
        <f t="shared" si="618"/>
        <v>1.0256317999197884</v>
      </c>
      <c r="J3628" s="53">
        <f t="shared" si="621"/>
        <v>-0.35548810932188296</v>
      </c>
      <c r="K3628" s="53">
        <f t="shared" si="622"/>
        <v>1.171099745401277</v>
      </c>
      <c r="L3628" s="53">
        <f t="shared" si="623"/>
        <v>11.554550391307496</v>
      </c>
      <c r="M3628" s="93">
        <f t="shared" si="624"/>
        <v>1.1021834931244865</v>
      </c>
      <c r="N3628" s="53">
        <f t="shared" si="625"/>
        <v>7.6075988105362153</v>
      </c>
      <c r="O3628">
        <f t="shared" si="626"/>
        <v>0.56293085323359648</v>
      </c>
      <c r="P3628" s="53">
        <f t="shared" si="627"/>
        <v>8.3687143143084199</v>
      </c>
      <c r="Q3628" s="53">
        <v>0.2</v>
      </c>
      <c r="R3628" s="53">
        <f t="shared" si="628"/>
        <v>4.1887725904514719</v>
      </c>
    </row>
    <row r="3629" spans="2:18" ht="15">
      <c r="B3629" s="84">
        <v>33932</v>
      </c>
      <c r="C3629" s="85">
        <v>0</v>
      </c>
      <c r="D3629" s="86">
        <v>15</v>
      </c>
      <c r="E3629" s="87">
        <v>1</v>
      </c>
      <c r="F3629" s="96">
        <f t="shared" si="619"/>
        <v>8</v>
      </c>
      <c r="G3629" s="96"/>
      <c r="H3629" s="74">
        <f t="shared" si="620"/>
        <v>329</v>
      </c>
      <c r="I3629" s="53">
        <f t="shared" si="618"/>
        <v>1.0259963666183221</v>
      </c>
      <c r="J3629" s="53">
        <f t="shared" si="621"/>
        <v>-0.35906028507154886</v>
      </c>
      <c r="K3629" s="53">
        <f t="shared" si="622"/>
        <v>1.1664642208141567</v>
      </c>
      <c r="L3629" s="53">
        <f t="shared" si="623"/>
        <v>11.419603837146985</v>
      </c>
      <c r="M3629" s="93">
        <f t="shared" si="624"/>
        <v>1.0323672888207371</v>
      </c>
      <c r="N3629" s="53">
        <f t="shared" si="625"/>
        <v>7.2638016587198209</v>
      </c>
      <c r="O3629">
        <f t="shared" si="626"/>
        <v>0.54621768965488293</v>
      </c>
      <c r="P3629" s="53">
        <f t="shared" si="627"/>
        <v>8.0914455460972867</v>
      </c>
      <c r="Q3629" s="53">
        <v>0.2</v>
      </c>
      <c r="R3629" s="53">
        <f t="shared" si="628"/>
        <v>4.0913971149983137</v>
      </c>
    </row>
    <row r="3630" spans="2:18" ht="15">
      <c r="B3630" s="84">
        <v>33933</v>
      </c>
      <c r="C3630" s="85">
        <v>0</v>
      </c>
      <c r="D3630" s="86">
        <v>7</v>
      </c>
      <c r="E3630" s="87">
        <v>0</v>
      </c>
      <c r="F3630" s="96">
        <f t="shared" si="619"/>
        <v>3.5</v>
      </c>
      <c r="G3630" s="96"/>
      <c r="H3630" s="74">
        <f t="shared" si="620"/>
        <v>330</v>
      </c>
      <c r="I3630" s="53">
        <f t="shared" si="618"/>
        <v>1.0263532405737323</v>
      </c>
      <c r="J3630" s="53">
        <f t="shared" si="621"/>
        <v>-0.3625214420085765</v>
      </c>
      <c r="K3630" s="53">
        <f t="shared" si="622"/>
        <v>1.1619520701125954</v>
      </c>
      <c r="L3630" s="53">
        <f t="shared" si="623"/>
        <v>11.289127582010664</v>
      </c>
      <c r="M3630" s="93">
        <f t="shared" si="624"/>
        <v>0.59578350924353363</v>
      </c>
      <c r="N3630" s="53">
        <f t="shared" si="625"/>
        <v>5.0775980971496253</v>
      </c>
      <c r="O3630">
        <f t="shared" si="626"/>
        <v>0.41429223966637557</v>
      </c>
      <c r="P3630" s="53">
        <f t="shared" si="627"/>
        <v>5.9422692546644251</v>
      </c>
      <c r="Q3630" s="53">
        <v>0.2</v>
      </c>
      <c r="R3630" s="53">
        <f t="shared" si="628"/>
        <v>3.4177225142372323</v>
      </c>
    </row>
    <row r="3631" spans="2:18" ht="15">
      <c r="B3631" s="84">
        <v>33934</v>
      </c>
      <c r="C3631" s="85">
        <v>0</v>
      </c>
      <c r="D3631" s="86">
        <v>12</v>
      </c>
      <c r="E3631" s="87">
        <v>4</v>
      </c>
      <c r="F3631" s="96">
        <f t="shared" si="619"/>
        <v>8</v>
      </c>
      <c r="G3631" s="96"/>
      <c r="H3631" s="74">
        <f t="shared" si="620"/>
        <v>331</v>
      </c>
      <c r="I3631" s="53">
        <f t="shared" si="618"/>
        <v>1.0267023161812738</v>
      </c>
      <c r="J3631" s="53">
        <f t="shared" si="621"/>
        <v>-0.36586995562498681</v>
      </c>
      <c r="K3631" s="53">
        <f t="shared" si="622"/>
        <v>1.1575670367502422</v>
      </c>
      <c r="L3631" s="53">
        <f t="shared" si="623"/>
        <v>11.16316405615237</v>
      </c>
      <c r="M3631" s="93">
        <f t="shared" si="624"/>
        <v>0.7628716577749477</v>
      </c>
      <c r="N3631" s="53">
        <f t="shared" si="625"/>
        <v>5.3676133224502216</v>
      </c>
      <c r="O3631">
        <f t="shared" si="626"/>
        <v>0.54621768965488293</v>
      </c>
      <c r="P3631" s="53">
        <f t="shared" si="627"/>
        <v>8.0914455460972867</v>
      </c>
      <c r="Q3631" s="53">
        <v>0.2</v>
      </c>
      <c r="R3631" s="53">
        <f t="shared" si="628"/>
        <v>3.6764350102329559</v>
      </c>
    </row>
    <row r="3632" spans="2:18" ht="15">
      <c r="B3632" s="84">
        <v>33935</v>
      </c>
      <c r="C3632" s="85">
        <v>0</v>
      </c>
      <c r="D3632" s="86">
        <v>15</v>
      </c>
      <c r="E3632" s="87">
        <v>0</v>
      </c>
      <c r="F3632" s="96">
        <f t="shared" si="619"/>
        <v>7.5</v>
      </c>
      <c r="G3632" s="96"/>
      <c r="H3632" s="74">
        <f t="shared" si="620"/>
        <v>332</v>
      </c>
      <c r="I3632" s="53">
        <f t="shared" si="618"/>
        <v>1.0270434901438583</v>
      </c>
      <c r="J3632" s="53">
        <f t="shared" si="621"/>
        <v>-0.36910423750469384</v>
      </c>
      <c r="K3632" s="53">
        <f t="shared" si="622"/>
        <v>1.15331285204249</v>
      </c>
      <c r="L3632" s="53">
        <f t="shared" si="623"/>
        <v>11.041753870365781</v>
      </c>
      <c r="M3632" s="93">
        <f t="shared" si="624"/>
        <v>1.0132198428123873</v>
      </c>
      <c r="N3632" s="53">
        <f t="shared" si="625"/>
        <v>7.2699699049841531</v>
      </c>
      <c r="O3632">
        <f t="shared" si="626"/>
        <v>0.52994046015629992</v>
      </c>
      <c r="P3632" s="53">
        <f t="shared" si="627"/>
        <v>7.8224239699391331</v>
      </c>
      <c r="Q3632" s="53">
        <v>0.2</v>
      </c>
      <c r="R3632" s="53">
        <f t="shared" si="628"/>
        <v>4.0705531697783659</v>
      </c>
    </row>
    <row r="3633" spans="2:18" ht="15">
      <c r="B3633" s="84">
        <v>33936</v>
      </c>
      <c r="C3633" s="85">
        <v>0</v>
      </c>
      <c r="D3633" s="86">
        <v>10</v>
      </c>
      <c r="E3633" s="87">
        <v>-2</v>
      </c>
      <c r="F3633" s="96">
        <f t="shared" si="619"/>
        <v>4</v>
      </c>
      <c r="G3633" s="96"/>
      <c r="H3633" s="74">
        <f t="shared" si="620"/>
        <v>333</v>
      </c>
      <c r="I3633" s="53">
        <f t="shared" si="618"/>
        <v>1.0273766615026212</v>
      </c>
      <c r="J3633" s="53">
        <f t="shared" si="621"/>
        <v>-0.37222273733148808</v>
      </c>
      <c r="K3633" s="53">
        <f t="shared" si="622"/>
        <v>1.1491932260757747</v>
      </c>
      <c r="L3633" s="53">
        <f t="shared" si="623"/>
        <v>10.924935830039601</v>
      </c>
      <c r="M3633" s="93">
        <f t="shared" si="624"/>
        <v>0.77261917956245996</v>
      </c>
      <c r="N3633" s="53">
        <f t="shared" si="625"/>
        <v>6.4336649351998059</v>
      </c>
      <c r="O3633">
        <f t="shared" si="626"/>
        <v>0.42741570243698762</v>
      </c>
      <c r="P3633" s="53">
        <f t="shared" si="627"/>
        <v>6.152681276989024</v>
      </c>
      <c r="Q3633" s="53">
        <v>0.2</v>
      </c>
      <c r="R3633" s="53">
        <f t="shared" si="628"/>
        <v>3.7287702993234255</v>
      </c>
    </row>
    <row r="3634" spans="2:18" ht="15">
      <c r="B3634" s="84">
        <v>33937</v>
      </c>
      <c r="C3634" s="85">
        <v>0</v>
      </c>
      <c r="D3634" s="86">
        <v>7</v>
      </c>
      <c r="E3634" s="87">
        <v>-1</v>
      </c>
      <c r="F3634" s="96">
        <f t="shared" si="619"/>
        <v>3</v>
      </c>
      <c r="G3634" s="96"/>
      <c r="H3634" s="74">
        <f t="shared" si="620"/>
        <v>334</v>
      </c>
      <c r="I3634" s="53">
        <f t="shared" si="618"/>
        <v>1.0277017316667976</v>
      </c>
      <c r="J3634" s="53">
        <f t="shared" si="621"/>
        <v>-0.37522394489866523</v>
      </c>
      <c r="K3634" s="53">
        <f t="shared" si="622"/>
        <v>1.145211838258156</v>
      </c>
      <c r="L3634" s="53">
        <f t="shared" si="623"/>
        <v>10.812746952832439</v>
      </c>
      <c r="M3634" s="93">
        <f t="shared" si="624"/>
        <v>0.59572227788586241</v>
      </c>
      <c r="N3634" s="53">
        <f t="shared" si="625"/>
        <v>5.1991213516493575</v>
      </c>
      <c r="O3634">
        <f t="shared" si="626"/>
        <v>0.40152374789424572</v>
      </c>
      <c r="P3634" s="53">
        <f t="shared" si="627"/>
        <v>5.738329876349705</v>
      </c>
      <c r="Q3634" s="53">
        <v>0.2</v>
      </c>
      <c r="R3634" s="53">
        <f t="shared" si="628"/>
        <v>3.4202258804694567</v>
      </c>
    </row>
    <row r="3635" spans="2:18" ht="15">
      <c r="B3635" s="84">
        <v>33938</v>
      </c>
      <c r="C3635" s="85">
        <v>0</v>
      </c>
      <c r="D3635" s="86">
        <v>10</v>
      </c>
      <c r="E3635" s="87">
        <v>-2</v>
      </c>
      <c r="F3635" s="96">
        <f t="shared" si="619"/>
        <v>4</v>
      </c>
      <c r="G3635" s="96"/>
      <c r="H3635" s="74">
        <f t="shared" si="620"/>
        <v>335</v>
      </c>
      <c r="I3635" s="53">
        <f t="shared" si="618"/>
        <v>1.0280186044428956</v>
      </c>
      <c r="J3635" s="53">
        <f t="shared" si="621"/>
        <v>-0.37810639211441766</v>
      </c>
      <c r="K3635" s="53">
        <f t="shared" si="622"/>
        <v>1.1413723275450454</v>
      </c>
      <c r="L3635" s="53">
        <f t="shared" si="623"/>
        <v>10.705222489768387</v>
      </c>
      <c r="M3635" s="93">
        <f t="shared" si="624"/>
        <v>0.75708089692719638</v>
      </c>
      <c r="N3635" s="53">
        <f t="shared" si="625"/>
        <v>6.3042763479266668</v>
      </c>
      <c r="O3635">
        <f t="shared" si="626"/>
        <v>0.42741570243698762</v>
      </c>
      <c r="P3635" s="53">
        <f t="shared" si="627"/>
        <v>6.152681276989024</v>
      </c>
      <c r="Q3635" s="53">
        <v>0.2</v>
      </c>
      <c r="R3635" s="53">
        <f t="shared" si="628"/>
        <v>3.7012682595516755</v>
      </c>
    </row>
    <row r="3636" spans="2:18" ht="15">
      <c r="B3636" s="84">
        <v>33939</v>
      </c>
      <c r="C3636" s="85">
        <v>0</v>
      </c>
      <c r="D3636" s="86">
        <v>5</v>
      </c>
      <c r="E3636" s="87">
        <v>-1</v>
      </c>
      <c r="F3636" s="96">
        <f t="shared" si="619"/>
        <v>2</v>
      </c>
      <c r="G3636" s="96"/>
      <c r="H3636" s="74">
        <f t="shared" si="620"/>
        <v>336</v>
      </c>
      <c r="I3636" s="53">
        <f t="shared" si="618"/>
        <v>1.0283271860631631</v>
      </c>
      <c r="J3636" s="53">
        <f t="shared" si="621"/>
        <v>-0.38086865499689021</v>
      </c>
      <c r="K3636" s="53">
        <f t="shared" si="622"/>
        <v>1.1376782823787612</v>
      </c>
      <c r="L3636" s="53">
        <f t="shared" si="623"/>
        <v>10.602395949521458</v>
      </c>
      <c r="M3636" s="93">
        <f t="shared" si="624"/>
        <v>0.48155323867926425</v>
      </c>
      <c r="N3636" s="53">
        <f t="shared" si="625"/>
        <v>4.4149782216373836</v>
      </c>
      <c r="O3636">
        <f t="shared" si="626"/>
        <v>0.37701905417423626</v>
      </c>
      <c r="P3636" s="53">
        <f t="shared" si="627"/>
        <v>5.3491713880855905</v>
      </c>
      <c r="Q3636" s="53">
        <v>0.2</v>
      </c>
      <c r="R3636" s="53">
        <f t="shared" si="628"/>
        <v>3.2090805315027944</v>
      </c>
    </row>
    <row r="3637" spans="2:18" ht="15">
      <c r="B3637" s="84">
        <v>33940</v>
      </c>
      <c r="C3637" s="85">
        <v>0.4</v>
      </c>
      <c r="D3637" s="86">
        <v>5</v>
      </c>
      <c r="E3637" s="87">
        <v>3</v>
      </c>
      <c r="F3637" s="96">
        <f t="shared" si="619"/>
        <v>4</v>
      </c>
      <c r="G3637" s="96"/>
      <c r="H3637" s="74">
        <f t="shared" si="620"/>
        <v>337</v>
      </c>
      <c r="I3637" s="53">
        <f t="shared" si="618"/>
        <v>1.0286273852133336</v>
      </c>
      <c r="J3637" s="53">
        <f t="shared" si="621"/>
        <v>-0.38350935565260669</v>
      </c>
      <c r="K3637" s="53">
        <f t="shared" si="622"/>
        <v>1.1341332303853497</v>
      </c>
      <c r="L3637" s="53">
        <f t="shared" si="623"/>
        <v>10.504299125624341</v>
      </c>
      <c r="M3637" s="93">
        <f t="shared" si="624"/>
        <v>0.30327600140644334</v>
      </c>
      <c r="N3637" s="53">
        <f t="shared" si="625"/>
        <v>2.5254047887359041</v>
      </c>
      <c r="O3637">
        <f t="shared" si="626"/>
        <v>0.42741570243698762</v>
      </c>
      <c r="P3637" s="53">
        <f t="shared" si="627"/>
        <v>6.152681276989024</v>
      </c>
      <c r="Q3637" s="53">
        <v>0.2</v>
      </c>
      <c r="R3637" s="53">
        <f t="shared" si="628"/>
        <v>2.8980546369018496</v>
      </c>
    </row>
    <row r="3638" spans="2:18" ht="15">
      <c r="B3638" s="84">
        <v>33941</v>
      </c>
      <c r="C3638" s="85">
        <v>3.8</v>
      </c>
      <c r="D3638" s="86">
        <v>7</v>
      </c>
      <c r="E3638" s="87">
        <v>4</v>
      </c>
      <c r="F3638" s="96">
        <f t="shared" si="619"/>
        <v>5.5</v>
      </c>
      <c r="G3638" s="96"/>
      <c r="H3638" s="74">
        <f t="shared" si="620"/>
        <v>338</v>
      </c>
      <c r="I3638" s="53">
        <f t="shared" si="618"/>
        <v>1.0289191130596493</v>
      </c>
      <c r="J3638" s="53">
        <f t="shared" si="621"/>
        <v>-0.38602716423183553</v>
      </c>
      <c r="K3638" s="53">
        <f t="shared" si="622"/>
        <v>1.1307406278767171</v>
      </c>
      <c r="L3638" s="53">
        <f t="shared" si="623"/>
        <v>10.410962126304899</v>
      </c>
      <c r="M3638" s="93">
        <f t="shared" si="624"/>
        <v>0.39346570849289614</v>
      </c>
      <c r="N3638" s="53">
        <f t="shared" si="625"/>
        <v>3.0654936109340176</v>
      </c>
      <c r="O3638">
        <f t="shared" si="626"/>
        <v>0.46900019134232457</v>
      </c>
      <c r="P3638" s="53">
        <f t="shared" si="627"/>
        <v>6.8245700167601502</v>
      </c>
      <c r="Q3638" s="53">
        <v>0.2</v>
      </c>
      <c r="R3638" s="53">
        <f t="shared" si="628"/>
        <v>3.0744844205496418</v>
      </c>
    </row>
    <row r="3639" spans="2:18" ht="15">
      <c r="B3639" s="84">
        <v>33942</v>
      </c>
      <c r="C3639" s="85">
        <v>26</v>
      </c>
      <c r="D3639" s="86">
        <v>9</v>
      </c>
      <c r="E3639" s="87">
        <v>3</v>
      </c>
      <c r="F3639" s="96">
        <f t="shared" si="619"/>
        <v>6</v>
      </c>
      <c r="G3639" s="96"/>
      <c r="H3639" s="74">
        <f t="shared" si="620"/>
        <v>339</v>
      </c>
      <c r="I3639" s="53">
        <f t="shared" si="618"/>
        <v>1.0292022832751471</v>
      </c>
      <c r="J3639" s="53">
        <f t="shared" si="621"/>
        <v>-0.38842080085433023</v>
      </c>
      <c r="K3639" s="53">
        <f t="shared" si="622"/>
        <v>1.127503849210568</v>
      </c>
      <c r="L3639" s="53">
        <f t="shared" si="623"/>
        <v>10.322413406624438</v>
      </c>
      <c r="M3639" s="93">
        <f t="shared" si="624"/>
        <v>0.56355110297984534</v>
      </c>
      <c r="N3639" s="53">
        <f t="shared" si="625"/>
        <v>4.2983897792500008</v>
      </c>
      <c r="O3639">
        <f t="shared" si="626"/>
        <v>0.48362860546481151</v>
      </c>
      <c r="P3639" s="53">
        <f t="shared" si="627"/>
        <v>7.0627108084534136</v>
      </c>
      <c r="Q3639" s="53">
        <v>0.2</v>
      </c>
      <c r="R3639" s="53">
        <f t="shared" si="628"/>
        <v>3.3607015111779672</v>
      </c>
    </row>
    <row r="3640" spans="2:18" ht="15">
      <c r="B3640" s="84">
        <v>33943</v>
      </c>
      <c r="C3640" s="85">
        <v>28.6</v>
      </c>
      <c r="D3640" s="86">
        <v>7</v>
      </c>
      <c r="E3640" s="87">
        <v>3</v>
      </c>
      <c r="F3640" s="96">
        <f t="shared" si="619"/>
        <v>5</v>
      </c>
      <c r="G3640" s="96"/>
      <c r="H3640" s="74">
        <f t="shared" si="620"/>
        <v>340</v>
      </c>
      <c r="I3640" s="53">
        <f t="shared" si="618"/>
        <v>1.029476812065204</v>
      </c>
      <c r="J3640" s="53">
        <f t="shared" si="621"/>
        <v>-0.3906890374987888</v>
      </c>
      <c r="K3640" s="53">
        <f t="shared" si="622"/>
        <v>1.1244261760648075</v>
      </c>
      <c r="L3640" s="53">
        <f t="shared" si="623"/>
        <v>10.238679802564082</v>
      </c>
      <c r="M3640" s="93">
        <f t="shared" si="624"/>
        <v>0.43722831339288315</v>
      </c>
      <c r="N3640" s="53">
        <f t="shared" si="625"/>
        <v>3.4811511328717883</v>
      </c>
      <c r="O3640">
        <f t="shared" si="626"/>
        <v>0.4547610930964518</v>
      </c>
      <c r="P3640" s="53">
        <f t="shared" si="627"/>
        <v>6.5936457320380466</v>
      </c>
      <c r="Q3640" s="53">
        <v>0.2</v>
      </c>
      <c r="R3640" s="53">
        <f t="shared" si="628"/>
        <v>3.1432350734896866</v>
      </c>
    </row>
    <row r="3641" spans="2:18" ht="15">
      <c r="B3641" s="84">
        <v>33944</v>
      </c>
      <c r="C3641" s="85">
        <v>20.8</v>
      </c>
      <c r="D3641" s="86">
        <v>10</v>
      </c>
      <c r="E3641" s="87">
        <v>1</v>
      </c>
      <c r="F3641" s="96">
        <f t="shared" si="619"/>
        <v>5.5</v>
      </c>
      <c r="G3641" s="96"/>
      <c r="H3641" s="74">
        <f t="shared" si="620"/>
        <v>341</v>
      </c>
      <c r="I3641" s="53">
        <f t="shared" si="618"/>
        <v>1.0297426181923344</v>
      </c>
      <c r="J3641" s="53">
        <f t="shared" si="621"/>
        <v>-0.39283069984933006</v>
      </c>
      <c r="K3641" s="53">
        <f t="shared" si="622"/>
        <v>1.121510786686871</v>
      </c>
      <c r="L3641" s="53">
        <f t="shared" si="623"/>
        <v>10.159786566680642</v>
      </c>
      <c r="M3641" s="93">
        <f t="shared" si="624"/>
        <v>0.66506062146793443</v>
      </c>
      <c r="N3641" s="53">
        <f t="shared" si="625"/>
        <v>5.1814911490071278</v>
      </c>
      <c r="O3641">
        <f t="shared" si="626"/>
        <v>0.46900019134232457</v>
      </c>
      <c r="P3641" s="53">
        <f t="shared" si="627"/>
        <v>6.8245700167601502</v>
      </c>
      <c r="Q3641" s="53">
        <v>0.2</v>
      </c>
      <c r="R3641" s="53">
        <f t="shared" si="628"/>
        <v>3.5295770805989028</v>
      </c>
    </row>
    <row r="3642" spans="2:18" ht="15">
      <c r="B3642" s="84">
        <v>33945</v>
      </c>
      <c r="C3642" s="85">
        <v>0</v>
      </c>
      <c r="D3642" s="86">
        <v>2</v>
      </c>
      <c r="E3642" s="87">
        <v>-3</v>
      </c>
      <c r="F3642" s="96">
        <f t="shared" si="619"/>
        <v>-0.5</v>
      </c>
      <c r="G3642" s="96"/>
      <c r="H3642" s="74">
        <f t="shared" si="620"/>
        <v>342</v>
      </c>
      <c r="I3642" s="53">
        <f t="shared" si="618"/>
        <v>1.0299996230002291</v>
      </c>
      <c r="J3642" s="53">
        <f t="shared" si="621"/>
        <v>-0.39484466909226873</v>
      </c>
      <c r="K3642" s="53">
        <f t="shared" si="622"/>
        <v>1.1187607451818207</v>
      </c>
      <c r="L3642" s="53">
        <f t="shared" si="623"/>
        <v>10.085757404931572</v>
      </c>
      <c r="M3642" s="93">
        <f t="shared" si="624"/>
        <v>0.36537522567424063</v>
      </c>
      <c r="N3642" s="53">
        <f t="shared" si="625"/>
        <v>3.833914657539808</v>
      </c>
      <c r="O3642">
        <f t="shared" si="626"/>
        <v>0.3214141917235559</v>
      </c>
      <c r="P3642" s="53">
        <f t="shared" si="627"/>
        <v>4.4777540135241773</v>
      </c>
      <c r="Q3642" s="53">
        <v>0.2</v>
      </c>
      <c r="R3642" s="53">
        <f t="shared" si="628"/>
        <v>2.9707315188639667</v>
      </c>
    </row>
    <row r="3643" spans="2:18" ht="15">
      <c r="B3643" s="84">
        <v>33946</v>
      </c>
      <c r="C3643" s="85">
        <v>6</v>
      </c>
      <c r="D3643" s="86">
        <v>2</v>
      </c>
      <c r="E3643" s="87">
        <v>-1</v>
      </c>
      <c r="F3643" s="96">
        <f t="shared" si="619"/>
        <v>0.5</v>
      </c>
      <c r="G3643" s="96"/>
      <c r="H3643" s="74">
        <f t="shared" si="620"/>
        <v>343</v>
      </c>
      <c r="I3643" s="53">
        <f t="shared" si="618"/>
        <v>1.0302477504370307</v>
      </c>
      <c r="J3643" s="53">
        <f t="shared" si="621"/>
        <v>-0.39672988365648837</v>
      </c>
      <c r="K3643" s="53">
        <f t="shared" si="622"/>
        <v>1.1161789909059217</v>
      </c>
      <c r="L3643" s="53">
        <f t="shared" si="623"/>
        <v>10.016614514250763</v>
      </c>
      <c r="M3643" s="93">
        <f t="shared" si="624"/>
        <v>0.29732549533015534</v>
      </c>
      <c r="N3643" s="53">
        <f t="shared" si="625"/>
        <v>2.949378493947409</v>
      </c>
      <c r="O3643">
        <f t="shared" si="626"/>
        <v>0.34272436873217466</v>
      </c>
      <c r="P3643" s="53">
        <f t="shared" si="627"/>
        <v>4.8097230428690185</v>
      </c>
      <c r="Q3643" s="53">
        <v>0.2</v>
      </c>
      <c r="R3643" s="53">
        <f t="shared" si="628"/>
        <v>2.8363412530443739</v>
      </c>
    </row>
    <row r="3644" spans="2:18" ht="15">
      <c r="B3644" s="84">
        <v>33947</v>
      </c>
      <c r="C3644" s="85">
        <v>10.4</v>
      </c>
      <c r="D3644" s="86">
        <v>7</v>
      </c>
      <c r="E3644" s="87">
        <v>1</v>
      </c>
      <c r="F3644" s="96">
        <f t="shared" si="619"/>
        <v>4</v>
      </c>
      <c r="G3644" s="96"/>
      <c r="H3644" s="74">
        <f t="shared" si="620"/>
        <v>344</v>
      </c>
      <c r="I3644" s="53">
        <f t="shared" si="618"/>
        <v>1.0304869270778381</v>
      </c>
      <c r="J3644" s="53">
        <f t="shared" si="621"/>
        <v>-0.39848534089079213</v>
      </c>
      <c r="K3644" s="53">
        <f t="shared" si="622"/>
        <v>1.1137683280346726</v>
      </c>
      <c r="L3644" s="53">
        <f t="shared" si="623"/>
        <v>9.9523786204424596</v>
      </c>
      <c r="M3644" s="93">
        <f t="shared" si="624"/>
        <v>0.49768950417834268</v>
      </c>
      <c r="N3644" s="53">
        <f t="shared" si="625"/>
        <v>4.144302389001628</v>
      </c>
      <c r="O3644">
        <f t="shared" si="626"/>
        <v>0.42741570243698762</v>
      </c>
      <c r="P3644" s="53">
        <f t="shared" si="627"/>
        <v>6.152681276989024</v>
      </c>
      <c r="Q3644" s="53">
        <v>0.2</v>
      </c>
      <c r="R3644" s="53">
        <f t="shared" si="628"/>
        <v>3.2421575220729459</v>
      </c>
    </row>
    <row r="3645" spans="2:18" ht="15">
      <c r="B3645" s="84">
        <v>33948</v>
      </c>
      <c r="C3645" s="85">
        <v>0</v>
      </c>
      <c r="D3645" s="86">
        <v>9</v>
      </c>
      <c r="E3645" s="87">
        <v>-1</v>
      </c>
      <c r="F3645" s="96">
        <f t="shared" si="619"/>
        <v>4</v>
      </c>
      <c r="G3645" s="96"/>
      <c r="H3645" s="74">
        <f t="shared" si="620"/>
        <v>345</v>
      </c>
      <c r="I3645" s="53">
        <f t="shared" si="618"/>
        <v>1.030717082146436</v>
      </c>
      <c r="J3645" s="53">
        <f t="shared" si="621"/>
        <v>-0.40011009867171005</v>
      </c>
      <c r="K3645" s="53">
        <f t="shared" si="622"/>
        <v>1.111531415375884</v>
      </c>
      <c r="L3645" s="53">
        <f t="shared" si="623"/>
        <v>9.8930690159512942</v>
      </c>
      <c r="M3645" s="93">
        <f t="shared" si="624"/>
        <v>0.6386854256278045</v>
      </c>
      <c r="N3645" s="53">
        <f t="shared" si="625"/>
        <v>5.3183872937399483</v>
      </c>
      <c r="O3645">
        <f t="shared" si="626"/>
        <v>0.42741570243698762</v>
      </c>
      <c r="P3645" s="53">
        <f t="shared" si="627"/>
        <v>6.152681276989024</v>
      </c>
      <c r="Q3645" s="53">
        <v>0.2</v>
      </c>
      <c r="R3645" s="53">
        <f t="shared" si="628"/>
        <v>3.4917137652164132</v>
      </c>
    </row>
    <row r="3646" spans="2:18" ht="15">
      <c r="B3646" s="84">
        <v>33949</v>
      </c>
      <c r="C3646" s="85">
        <v>0</v>
      </c>
      <c r="D3646" s="86">
        <v>6</v>
      </c>
      <c r="E3646" s="87">
        <v>-3</v>
      </c>
      <c r="F3646" s="96">
        <f t="shared" si="619"/>
        <v>1.5</v>
      </c>
      <c r="G3646" s="96"/>
      <c r="H3646" s="74">
        <f t="shared" si="620"/>
        <v>346</v>
      </c>
      <c r="I3646" s="53">
        <f t="shared" si="618"/>
        <v>1.0309381475362362</v>
      </c>
      <c r="J3646" s="53">
        <f t="shared" si="621"/>
        <v>-0.4016032769353951</v>
      </c>
      <c r="K3646" s="53">
        <f t="shared" si="622"/>
        <v>1.1094707564992956</v>
      </c>
      <c r="L3646" s="53">
        <f t="shared" si="623"/>
        <v>9.8387035970613468</v>
      </c>
      <c r="M3646" s="93">
        <f t="shared" si="624"/>
        <v>0.5334772630377278</v>
      </c>
      <c r="N3646" s="53">
        <f t="shared" si="625"/>
        <v>5.0177388345012872</v>
      </c>
      <c r="O3646">
        <f t="shared" si="626"/>
        <v>0.36526692052720544</v>
      </c>
      <c r="P3646" s="53">
        <f t="shared" si="627"/>
        <v>5.1636135172163016</v>
      </c>
      <c r="Q3646" s="53">
        <v>0.2</v>
      </c>
      <c r="R3646" s="53">
        <f t="shared" si="628"/>
        <v>3.3109995623152684</v>
      </c>
    </row>
    <row r="3647" spans="2:18" ht="15">
      <c r="B3647" s="84">
        <v>33950</v>
      </c>
      <c r="C3647" s="85">
        <v>0.2</v>
      </c>
      <c r="D3647" s="86">
        <v>4</v>
      </c>
      <c r="E3647" s="87">
        <v>-3</v>
      </c>
      <c r="F3647" s="96">
        <f t="shared" si="619"/>
        <v>0.5</v>
      </c>
      <c r="G3647" s="96"/>
      <c r="H3647" s="74">
        <f t="shared" si="620"/>
        <v>347</v>
      </c>
      <c r="I3647" s="53">
        <f t="shared" si="618"/>
        <v>1.0311500578304336</v>
      </c>
      <c r="J3647" s="53">
        <f t="shared" si="621"/>
        <v>-0.40296405912744149</v>
      </c>
      <c r="K3647" s="53">
        <f t="shared" si="622"/>
        <v>1.1075886902543202</v>
      </c>
      <c r="L3647" s="53">
        <f t="shared" si="623"/>
        <v>9.7892989000773021</v>
      </c>
      <c r="M3647" s="93">
        <f t="shared" si="624"/>
        <v>0.44386527740464488</v>
      </c>
      <c r="N3647" s="53">
        <f t="shared" si="625"/>
        <v>4.4030085678780555</v>
      </c>
      <c r="O3647">
        <f t="shared" si="626"/>
        <v>0.34272436873217466</v>
      </c>
      <c r="P3647" s="53">
        <f t="shared" si="627"/>
        <v>4.8097230428690185</v>
      </c>
      <c r="Q3647" s="53">
        <v>0.2</v>
      </c>
      <c r="R3647" s="53">
        <f t="shared" si="628"/>
        <v>3.1355507266502838</v>
      </c>
    </row>
    <row r="3648" spans="2:18" ht="15">
      <c r="B3648" s="84">
        <v>33951</v>
      </c>
      <c r="C3648" s="85">
        <v>0</v>
      </c>
      <c r="D3648" s="86">
        <v>10</v>
      </c>
      <c r="E3648" s="87">
        <v>-4</v>
      </c>
      <c r="F3648" s="96">
        <f t="shared" si="619"/>
        <v>3</v>
      </c>
      <c r="G3648" s="96"/>
      <c r="H3648" s="74">
        <f t="shared" si="620"/>
        <v>348</v>
      </c>
      <c r="I3648" s="53">
        <f t="shared" si="618"/>
        <v>1.0313527503213626</v>
      </c>
      <c r="J3648" s="53">
        <f t="shared" si="621"/>
        <v>-0.40419169356469214</v>
      </c>
      <c r="K3648" s="53">
        <f t="shared" si="622"/>
        <v>1.1058873817468056</v>
      </c>
      <c r="L3648" s="53">
        <f t="shared" si="623"/>
        <v>9.7448701360461847</v>
      </c>
      <c r="M3648" s="93">
        <f t="shared" si="624"/>
        <v>0.71023632788138813</v>
      </c>
      <c r="N3648" s="53">
        <f t="shared" si="625"/>
        <v>6.1985341057072985</v>
      </c>
      <c r="O3648">
        <f t="shared" si="626"/>
        <v>0.40152374789424572</v>
      </c>
      <c r="P3648" s="53">
        <f t="shared" si="627"/>
        <v>5.738329876349705</v>
      </c>
      <c r="Q3648" s="53">
        <v>0.2</v>
      </c>
      <c r="R3648" s="53">
        <f t="shared" si="628"/>
        <v>3.6308610036349336</v>
      </c>
    </row>
    <row r="3649" spans="2:18" ht="15">
      <c r="B3649" s="84">
        <v>33952</v>
      </c>
      <c r="C3649" s="85">
        <v>0</v>
      </c>
      <c r="D3649" s="86">
        <v>7</v>
      </c>
      <c r="E3649" s="87">
        <v>-4</v>
      </c>
      <c r="F3649" s="96">
        <f t="shared" si="619"/>
        <v>1.5</v>
      </c>
      <c r="G3649" s="96"/>
      <c r="H3649" s="74">
        <f t="shared" si="620"/>
        <v>349</v>
      </c>
      <c r="I3649" s="53">
        <f t="shared" si="618"/>
        <v>1.0315461650290545</v>
      </c>
      <c r="J3649" s="53">
        <f t="shared" si="621"/>
        <v>-0.40528549470338404</v>
      </c>
      <c r="K3649" s="53">
        <f t="shared" si="622"/>
        <v>1.1043688138441321</v>
      </c>
      <c r="L3649" s="53">
        <f t="shared" si="623"/>
        <v>9.7054312235887465</v>
      </c>
      <c r="M3649" s="93">
        <f t="shared" si="624"/>
        <v>0.58179228984513487</v>
      </c>
      <c r="N3649" s="53">
        <f t="shared" si="625"/>
        <v>5.4721765455314424</v>
      </c>
      <c r="O3649">
        <f t="shared" si="626"/>
        <v>0.36526692052720544</v>
      </c>
      <c r="P3649" s="53">
        <f t="shared" si="627"/>
        <v>5.1636135172163016</v>
      </c>
      <c r="Q3649" s="53">
        <v>0.2</v>
      </c>
      <c r="R3649" s="53">
        <f t="shared" si="628"/>
        <v>3.4054691621317295</v>
      </c>
    </row>
    <row r="3650" spans="2:18" ht="15">
      <c r="B3650" s="84">
        <v>33953</v>
      </c>
      <c r="C3650" s="85">
        <v>0</v>
      </c>
      <c r="D3650" s="86">
        <v>8</v>
      </c>
      <c r="E3650" s="87">
        <v>-3</v>
      </c>
      <c r="F3650" s="96">
        <f t="shared" si="619"/>
        <v>2.5</v>
      </c>
      <c r="G3650" s="96"/>
      <c r="H3650" s="74">
        <f t="shared" si="620"/>
        <v>350</v>
      </c>
      <c r="I3650" s="53">
        <f t="shared" si="618"/>
        <v>1.0317302447189851</v>
      </c>
      <c r="J3650" s="53">
        <f t="shared" si="621"/>
        <v>-0.40624484430830238</v>
      </c>
      <c r="K3650" s="53">
        <f t="shared" si="622"/>
        <v>1.103034779275549</v>
      </c>
      <c r="L3650" s="53">
        <f t="shared" si="623"/>
        <v>9.6709948194257951</v>
      </c>
      <c r="M3650" s="93">
        <f t="shared" si="624"/>
        <v>0.60976571898106124</v>
      </c>
      <c r="N3650" s="53">
        <f t="shared" si="625"/>
        <v>5.4527603981360606</v>
      </c>
      <c r="O3650">
        <f t="shared" si="626"/>
        <v>0.38910203313511127</v>
      </c>
      <c r="P3650" s="53">
        <f t="shared" si="627"/>
        <v>5.5406877114500723</v>
      </c>
      <c r="Q3650" s="53">
        <v>0.2</v>
      </c>
      <c r="R3650" s="53">
        <f t="shared" si="628"/>
        <v>3.4499197747651293</v>
      </c>
    </row>
    <row r="3651" spans="2:18" ht="15">
      <c r="B3651" s="84">
        <v>33954</v>
      </c>
      <c r="C3651" s="85">
        <v>0</v>
      </c>
      <c r="D3651" s="86">
        <v>6</v>
      </c>
      <c r="E3651" s="87">
        <v>-4</v>
      </c>
      <c r="F3651" s="96">
        <f t="shared" si="619"/>
        <v>1</v>
      </c>
      <c r="G3651" s="96"/>
      <c r="H3651" s="74">
        <f t="shared" si="620"/>
        <v>351</v>
      </c>
      <c r="I3651" s="53">
        <f t="shared" si="618"/>
        <v>1.031904934919013</v>
      </c>
      <c r="J3651" s="53">
        <f t="shared" si="621"/>
        <v>-0.40706919251797818</v>
      </c>
      <c r="K3651" s="53">
        <f t="shared" si="622"/>
        <v>1.1018868733913387</v>
      </c>
      <c r="L3651" s="53">
        <f t="shared" si="623"/>
        <v>9.6415723462058764</v>
      </c>
      <c r="M3651" s="93">
        <f t="shared" si="624"/>
        <v>0.53679095236624919</v>
      </c>
      <c r="N3651" s="53">
        <f t="shared" si="625"/>
        <v>5.183185902681692</v>
      </c>
      <c r="O3651">
        <f t="shared" si="626"/>
        <v>0.35383789041177988</v>
      </c>
      <c r="P3651" s="53">
        <f t="shared" si="627"/>
        <v>4.9838506177847011</v>
      </c>
      <c r="Q3651" s="53">
        <v>0.2</v>
      </c>
      <c r="R3651" s="53">
        <f t="shared" si="628"/>
        <v>3.3209301702772454</v>
      </c>
    </row>
    <row r="3652" spans="2:18" ht="15">
      <c r="B3652" s="84">
        <v>33955</v>
      </c>
      <c r="C3652" s="85">
        <v>0</v>
      </c>
      <c r="D3652" s="86">
        <v>4</v>
      </c>
      <c r="E3652" s="87">
        <v>-4</v>
      </c>
      <c r="F3652" s="96">
        <f t="shared" si="619"/>
        <v>0</v>
      </c>
      <c r="G3652" s="96"/>
      <c r="H3652" s="74">
        <f t="shared" si="620"/>
        <v>352</v>
      </c>
      <c r="I3652" s="53">
        <f t="shared" si="618"/>
        <v>1.0320701839354971</v>
      </c>
      <c r="J3652" s="53">
        <f t="shared" si="621"/>
        <v>-0.40775805880135896</v>
      </c>
      <c r="K3652" s="53">
        <f t="shared" si="622"/>
        <v>1.1009264876402602</v>
      </c>
      <c r="L3652" s="53">
        <f t="shared" si="623"/>
        <v>9.6171740172675761</v>
      </c>
      <c r="M3652" s="93">
        <f t="shared" si="624"/>
        <v>0.45343176769396143</v>
      </c>
      <c r="N3652" s="53">
        <f t="shared" si="625"/>
        <v>4.6242508951534633</v>
      </c>
      <c r="O3652">
        <f t="shared" si="626"/>
        <v>0.33191890507593597</v>
      </c>
      <c r="P3652" s="53">
        <f t="shared" si="627"/>
        <v>4.6410749068413626</v>
      </c>
      <c r="Q3652" s="53">
        <v>0.2</v>
      </c>
      <c r="R3652" s="53">
        <f t="shared" si="628"/>
        <v>3.1565608873331912</v>
      </c>
    </row>
    <row r="3653" spans="2:18" ht="15">
      <c r="B3653" s="84">
        <v>33956</v>
      </c>
      <c r="C3653" s="85">
        <v>0</v>
      </c>
      <c r="D3653" s="86">
        <v>6</v>
      </c>
      <c r="E3653" s="87">
        <v>-4</v>
      </c>
      <c r="F3653" s="96">
        <f t="shared" si="619"/>
        <v>1</v>
      </c>
      <c r="G3653" s="96"/>
      <c r="H3653" s="74">
        <f t="shared" si="620"/>
        <v>353</v>
      </c>
      <c r="I3653" s="53">
        <f t="shared" si="618"/>
        <v>1.0322259428685951</v>
      </c>
      <c r="J3653" s="53">
        <f t="shared" si="621"/>
        <v>-0.40831103280181863</v>
      </c>
      <c r="K3653" s="53">
        <f t="shared" si="622"/>
        <v>1.1001548038197617</v>
      </c>
      <c r="L3653" s="53">
        <f t="shared" si="623"/>
        <v>9.59780885800091</v>
      </c>
      <c r="M3653" s="93">
        <f t="shared" si="624"/>
        <v>0.53435443644655511</v>
      </c>
      <c r="N3653" s="53">
        <f t="shared" si="625"/>
        <v>5.1596592114978197</v>
      </c>
      <c r="O3653">
        <f t="shared" si="626"/>
        <v>0.35383789041177988</v>
      </c>
      <c r="P3653" s="53">
        <f t="shared" si="627"/>
        <v>4.9838506177847011</v>
      </c>
      <c r="Q3653" s="53">
        <v>0.2</v>
      </c>
      <c r="R3653" s="53">
        <f t="shared" si="628"/>
        <v>3.3160631465278789</v>
      </c>
    </row>
    <row r="3654" spans="2:18" ht="15">
      <c r="B3654" s="84">
        <v>33957</v>
      </c>
      <c r="C3654" s="85">
        <v>0</v>
      </c>
      <c r="D3654" s="86">
        <v>4</v>
      </c>
      <c r="E3654" s="87">
        <v>-5</v>
      </c>
      <c r="F3654" s="96">
        <f t="shared" si="619"/>
        <v>-0.5</v>
      </c>
      <c r="G3654" s="96"/>
      <c r="H3654" s="74">
        <f t="shared" si="620"/>
        <v>354</v>
      </c>
      <c r="I3654" s="53">
        <f t="shared" si="618"/>
        <v>1.0323721656267328</v>
      </c>
      <c r="J3654" s="53">
        <f t="shared" si="621"/>
        <v>-0.4087277750648376</v>
      </c>
      <c r="K3654" s="53">
        <f t="shared" si="622"/>
        <v>1.0995727891477078</v>
      </c>
      <c r="L3654" s="53">
        <f t="shared" si="623"/>
        <v>9.5834847235086311</v>
      </c>
      <c r="M3654" s="93">
        <f t="shared" si="624"/>
        <v>0.46579013495326765</v>
      </c>
      <c r="N3654" s="53">
        <f t="shared" si="625"/>
        <v>4.8875772089894021</v>
      </c>
      <c r="O3654">
        <f t="shared" si="626"/>
        <v>0.3214141917235559</v>
      </c>
      <c r="P3654" s="53">
        <f t="shared" si="627"/>
        <v>4.4777540135241773</v>
      </c>
      <c r="Q3654" s="53">
        <v>0.2</v>
      </c>
      <c r="R3654" s="53">
        <f t="shared" si="628"/>
        <v>3.1853436817454592</v>
      </c>
    </row>
    <row r="3655" spans="2:18" ht="15">
      <c r="B3655" s="84">
        <v>33958</v>
      </c>
      <c r="C3655" s="85">
        <v>0</v>
      </c>
      <c r="D3655" s="86">
        <v>4</v>
      </c>
      <c r="E3655" s="87">
        <v>-5</v>
      </c>
      <c r="F3655" s="96">
        <f t="shared" si="619"/>
        <v>-0.5</v>
      </c>
      <c r="G3655" s="96"/>
      <c r="H3655" s="74">
        <f t="shared" si="620"/>
        <v>355</v>
      </c>
      <c r="I3655" s="53">
        <f t="shared" si="618"/>
        <v>1.0325088089402437</v>
      </c>
      <c r="J3655" s="53">
        <f t="shared" si="621"/>
        <v>-0.40900801764618</v>
      </c>
      <c r="K3655" s="53">
        <f t="shared" si="622"/>
        <v>1.099181192197944</v>
      </c>
      <c r="L3655" s="53">
        <f t="shared" si="623"/>
        <v>9.574208312308178</v>
      </c>
      <c r="M3655" s="93">
        <f t="shared" si="624"/>
        <v>0.46533926964178629</v>
      </c>
      <c r="N3655" s="53">
        <f t="shared" si="625"/>
        <v>4.8828462392771712</v>
      </c>
      <c r="O3655">
        <f t="shared" si="626"/>
        <v>0.3214141917235559</v>
      </c>
      <c r="P3655" s="53">
        <f t="shared" si="627"/>
        <v>4.4777540135241773</v>
      </c>
      <c r="Q3655" s="53">
        <v>0.2</v>
      </c>
      <c r="R3655" s="53">
        <f t="shared" si="628"/>
        <v>3.1843800680713543</v>
      </c>
    </row>
    <row r="3656" spans="2:18" ht="15">
      <c r="B3656" s="84">
        <v>33959</v>
      </c>
      <c r="C3656" s="85">
        <v>0</v>
      </c>
      <c r="D3656" s="86">
        <v>5</v>
      </c>
      <c r="E3656" s="87">
        <v>-4</v>
      </c>
      <c r="F3656" s="96">
        <f t="shared" si="619"/>
        <v>0.5</v>
      </c>
      <c r="G3656" s="96"/>
      <c r="H3656" s="74">
        <f t="shared" si="620"/>
        <v>356</v>
      </c>
      <c r="I3656" s="53">
        <f t="shared" si="618"/>
        <v>1.0326358323741724</v>
      </c>
      <c r="J3656" s="53">
        <f t="shared" si="621"/>
        <v>-0.40915156459791246</v>
      </c>
      <c r="K3656" s="53">
        <f t="shared" si="622"/>
        <v>1.0989805397349679</v>
      </c>
      <c r="L3656" s="53">
        <f t="shared" si="623"/>
        <v>9.5699851758593226</v>
      </c>
      <c r="M3656" s="93">
        <f t="shared" si="624"/>
        <v>0.4920203697702592</v>
      </c>
      <c r="N3656" s="53">
        <f t="shared" si="625"/>
        <v>4.8806924396882545</v>
      </c>
      <c r="O3656">
        <f t="shared" si="626"/>
        <v>0.34272436873217466</v>
      </c>
      <c r="P3656" s="53">
        <f t="shared" si="627"/>
        <v>4.8097230428690185</v>
      </c>
      <c r="Q3656" s="53">
        <v>0.2</v>
      </c>
      <c r="R3656" s="53">
        <f t="shared" si="628"/>
        <v>3.2338752883098287</v>
      </c>
    </row>
    <row r="3657" spans="2:18" ht="15">
      <c r="B3657" s="84">
        <v>33960</v>
      </c>
      <c r="C3657" s="85">
        <v>0</v>
      </c>
      <c r="D3657" s="86">
        <v>5</v>
      </c>
      <c r="E3657" s="87">
        <v>-4</v>
      </c>
      <c r="F3657" s="96">
        <f t="shared" si="619"/>
        <v>0.5</v>
      </c>
      <c r="G3657" s="96"/>
      <c r="H3657" s="74">
        <f t="shared" si="620"/>
        <v>357</v>
      </c>
      <c r="I3657" s="53">
        <f t="shared" si="618"/>
        <v>1.0327531983402416</v>
      </c>
      <c r="J3657" s="53">
        <f t="shared" si="621"/>
        <v>-0.40915829233015166</v>
      </c>
      <c r="K3657" s="53">
        <f t="shared" si="622"/>
        <v>1.0989711344754025</v>
      </c>
      <c r="L3657" s="53">
        <f t="shared" si="623"/>
        <v>9.5708197237494961</v>
      </c>
      <c r="M3657" s="93">
        <f t="shared" si="624"/>
        <v>0.49206327626948243</v>
      </c>
      <c r="N3657" s="53">
        <f t="shared" si="625"/>
        <v>4.8811180591122438</v>
      </c>
      <c r="O3657">
        <f t="shared" si="626"/>
        <v>0.34272436873217466</v>
      </c>
      <c r="P3657" s="53">
        <f t="shared" si="627"/>
        <v>4.8097230428690185</v>
      </c>
      <c r="Q3657" s="53">
        <v>0.2</v>
      </c>
      <c r="R3657" s="53">
        <f t="shared" si="628"/>
        <v>3.2339628961311666</v>
      </c>
    </row>
    <row r="3658" spans="2:18" ht="15">
      <c r="B3658" s="84">
        <v>33961</v>
      </c>
      <c r="C3658" s="85">
        <v>0</v>
      </c>
      <c r="D3658" s="86">
        <v>4</v>
      </c>
      <c r="E3658" s="87">
        <v>-4</v>
      </c>
      <c r="F3658" s="96">
        <f t="shared" si="619"/>
        <v>0</v>
      </c>
      <c r="G3658" s="96"/>
      <c r="H3658" s="74">
        <f t="shared" si="620"/>
        <v>358</v>
      </c>
      <c r="I3658" s="53">
        <f t="shared" ref="I3658:I3721" si="629">1+0.0334*COS($I$7*H3658-0.0552)</f>
        <v>1.0328608721079737</v>
      </c>
      <c r="J3658" s="53">
        <f t="shared" si="621"/>
        <v>-0.40902814984698338</v>
      </c>
      <c r="K3658" s="53">
        <f t="shared" si="622"/>
        <v>1.0991530537959764</v>
      </c>
      <c r="L3658" s="53">
        <f t="shared" si="623"/>
        <v>9.5767152244181233</v>
      </c>
      <c r="M3658" s="93">
        <f t="shared" si="624"/>
        <v>0.45152421128211401</v>
      </c>
      <c r="N3658" s="53">
        <f t="shared" si="625"/>
        <v>4.6047969881413833</v>
      </c>
      <c r="O3658">
        <f t="shared" si="626"/>
        <v>0.33191890507593597</v>
      </c>
      <c r="P3658" s="53">
        <f t="shared" si="627"/>
        <v>4.6410749068413626</v>
      </c>
      <c r="Q3658" s="53">
        <v>0.2</v>
      </c>
      <c r="R3658" s="53">
        <f t="shared" si="628"/>
        <v>3.1525772570956594</v>
      </c>
    </row>
    <row r="3659" spans="2:18" ht="15">
      <c r="B3659" s="84">
        <v>33962</v>
      </c>
      <c r="C3659" s="85">
        <v>0</v>
      </c>
      <c r="D3659" s="86">
        <v>5</v>
      </c>
      <c r="E3659" s="87">
        <v>-4</v>
      </c>
      <c r="F3659" s="96">
        <f t="shared" si="619"/>
        <v>0.5</v>
      </c>
      <c r="G3659" s="96"/>
      <c r="H3659" s="74">
        <f t="shared" si="620"/>
        <v>359</v>
      </c>
      <c r="I3659" s="53">
        <f t="shared" si="629"/>
        <v>1.0329588218149683</v>
      </c>
      <c r="J3659" s="53">
        <f t="shared" si="621"/>
        <v>-0.40876115885556835</v>
      </c>
      <c r="K3659" s="53">
        <f t="shared" si="622"/>
        <v>1.0995261493994379</v>
      </c>
      <c r="L3659" s="53">
        <f t="shared" si="623"/>
        <v>9.5876738013529614</v>
      </c>
      <c r="M3659" s="93">
        <f t="shared" si="624"/>
        <v>0.49292979271043913</v>
      </c>
      <c r="N3659" s="53">
        <f t="shared" si="625"/>
        <v>4.8897136386900106</v>
      </c>
      <c r="O3659">
        <f t="shared" si="626"/>
        <v>0.34272436873217466</v>
      </c>
      <c r="P3659" s="53">
        <f t="shared" si="627"/>
        <v>4.8097230428690185</v>
      </c>
      <c r="Q3659" s="53">
        <v>0.2</v>
      </c>
      <c r="R3659" s="53">
        <f t="shared" si="628"/>
        <v>3.2357321762849862</v>
      </c>
    </row>
    <row r="3660" spans="2:18" ht="15">
      <c r="B3660" s="84">
        <v>33963</v>
      </c>
      <c r="C3660" s="85">
        <v>0</v>
      </c>
      <c r="D3660" s="86">
        <v>5</v>
      </c>
      <c r="E3660" s="87">
        <v>-5</v>
      </c>
      <c r="F3660" s="96">
        <f t="shared" si="619"/>
        <v>0</v>
      </c>
      <c r="G3660" s="96"/>
      <c r="H3660" s="74">
        <f t="shared" si="620"/>
        <v>360</v>
      </c>
      <c r="I3660" s="53">
        <f t="shared" si="629"/>
        <v>1.0330470184763316</v>
      </c>
      <c r="J3660" s="53">
        <f t="shared" si="621"/>
        <v>-0.40835741374802598</v>
      </c>
      <c r="K3660" s="53">
        <f t="shared" si="622"/>
        <v>1.1000900479413622</v>
      </c>
      <c r="L3660" s="53">
        <f t="shared" si="623"/>
        <v>9.6036964247436707</v>
      </c>
      <c r="M3660" s="93">
        <f t="shared" si="624"/>
        <v>0.50624168067577346</v>
      </c>
      <c r="N3660" s="53">
        <f t="shared" si="625"/>
        <v>5.1628242920309946</v>
      </c>
      <c r="O3660">
        <f t="shared" si="626"/>
        <v>0.33191890507593597</v>
      </c>
      <c r="P3660" s="53">
        <f t="shared" si="627"/>
        <v>4.6410749068413626</v>
      </c>
      <c r="Q3660" s="53">
        <v>0.2</v>
      </c>
      <c r="R3660" s="53">
        <f t="shared" si="628"/>
        <v>3.2668460484373076</v>
      </c>
    </row>
    <row r="3661" spans="2:18" ht="15">
      <c r="B3661" s="84">
        <v>33964</v>
      </c>
      <c r="C3661" s="85">
        <v>0</v>
      </c>
      <c r="D3661" s="86">
        <v>4</v>
      </c>
      <c r="E3661" s="87">
        <v>-6</v>
      </c>
      <c r="F3661" s="96">
        <f t="shared" si="619"/>
        <v>-1</v>
      </c>
      <c r="G3661" s="96"/>
      <c r="H3661" s="74">
        <f t="shared" si="620"/>
        <v>361</v>
      </c>
      <c r="I3661" s="53">
        <f t="shared" si="629"/>
        <v>1.0331254359932522</v>
      </c>
      <c r="J3661" s="53">
        <f t="shared" si="621"/>
        <v>-0.40781708145626755</v>
      </c>
      <c r="K3661" s="53">
        <f t="shared" si="622"/>
        <v>1.1008441526123156</v>
      </c>
      <c r="L3661" s="53">
        <f t="shared" si="623"/>
        <v>9.6247828986306558</v>
      </c>
      <c r="M3661" s="93">
        <f t="shared" si="624"/>
        <v>0.47885022674599076</v>
      </c>
      <c r="N3661" s="53">
        <f t="shared" si="625"/>
        <v>5.1741601105327657</v>
      </c>
      <c r="O3661">
        <f t="shared" si="626"/>
        <v>0.31120306167098138</v>
      </c>
      <c r="P3661" s="53">
        <f t="shared" si="627"/>
        <v>4.3196117853386662</v>
      </c>
      <c r="Q3661" s="53">
        <v>0.2</v>
      </c>
      <c r="R3661" s="53">
        <f t="shared" si="628"/>
        <v>3.2179212857190578</v>
      </c>
    </row>
    <row r="3662" spans="2:18" ht="15">
      <c r="B3662" s="84">
        <v>33965</v>
      </c>
      <c r="C3662" s="85">
        <v>0</v>
      </c>
      <c r="D3662" s="86">
        <v>4</v>
      </c>
      <c r="E3662" s="87">
        <v>-7</v>
      </c>
      <c r="F3662" s="96">
        <f t="shared" si="619"/>
        <v>-1.5</v>
      </c>
      <c r="G3662" s="96"/>
      <c r="H3662" s="74">
        <f t="shared" si="620"/>
        <v>362</v>
      </c>
      <c r="I3662" s="53">
        <f t="shared" si="629"/>
        <v>1.0331940511607254</v>
      </c>
      <c r="J3662" s="53">
        <f t="shared" si="621"/>
        <v>-0.40714040118053302</v>
      </c>
      <c r="K3662" s="53">
        <f t="shared" si="622"/>
        <v>1.1017876456614124</v>
      </c>
      <c r="L3662" s="53">
        <f t="shared" si="623"/>
        <v>9.6509318436394924</v>
      </c>
      <c r="M3662" s="93">
        <f t="shared" si="624"/>
        <v>0.48859910724803113</v>
      </c>
      <c r="N3662" s="53">
        <f t="shared" si="625"/>
        <v>5.4414483664496647</v>
      </c>
      <c r="O3662">
        <f t="shared" si="626"/>
        <v>0.30127848666516421</v>
      </c>
      <c r="P3662" s="53">
        <f t="shared" si="627"/>
        <v>4.1665031934387322</v>
      </c>
      <c r="Q3662" s="53">
        <v>0.2</v>
      </c>
      <c r="R3662" s="53">
        <f t="shared" si="628"/>
        <v>3.2456164961315275</v>
      </c>
    </row>
    <row r="3663" spans="2:18" ht="15">
      <c r="B3663" s="84">
        <v>33966</v>
      </c>
      <c r="C3663" s="85">
        <v>0</v>
      </c>
      <c r="D3663" s="86">
        <v>3</v>
      </c>
      <c r="E3663" s="87">
        <v>-7</v>
      </c>
      <c r="F3663" s="96">
        <f t="shared" ref="F3663:F3726" si="630">0.5*(D3663+E3663)</f>
        <v>-2</v>
      </c>
      <c r="G3663" s="96"/>
      <c r="H3663" s="74">
        <f t="shared" ref="H3663:H3726" si="631">B3663-DATE(YEAR(B3663),1,0)</f>
        <v>363</v>
      </c>
      <c r="I3663" s="53">
        <f t="shared" si="629"/>
        <v>1.0332528436744193</v>
      </c>
      <c r="J3663" s="53">
        <f t="shared" ref="J3663:J3726" si="632">ASIN(0.39785*SIN(4.869+$I$7*H3663+0.03345*SIN(6.224+$I$7*H3663)))</f>
        <v>-0.40632768399295233</v>
      </c>
      <c r="K3663" s="53">
        <f t="shared" ref="K3663:K3726" si="633">ACOS(-TAN(J3663)*TAN($E$7*$I$8))</f>
        <v>1.1029194918391061</v>
      </c>
      <c r="L3663" s="53">
        <f t="shared" ref="L3663:L3726" si="634">117.5*I3663*((K3663*SIN($E$7*$I$8)*SIN(J3663)+COS($E$7*$I$8)*COS(J3663)*SIN(K3663))/PI())</f>
        <v>9.682140675442648</v>
      </c>
      <c r="M3663" s="93">
        <f t="shared" ref="M3663:M3726" si="635">0.0023*L3663/2.456*(0.5*(D3663+E3663)+17.8)*SQRT(D3663-E3663)</f>
        <v>0.45303102915909838</v>
      </c>
      <c r="N3663" s="53">
        <f t="shared" ref="N3663:N3726" si="636">0.17*L3663*SQRT(D3663-E3663)</f>
        <v>5.2049949172951786</v>
      </c>
      <c r="O3663">
        <f t="shared" ref="O3663:O3726" si="637">5336/(F3663+273.15)^2*EXP(21.07-5336/(F3663+273.15))</f>
        <v>0.29163357525279388</v>
      </c>
      <c r="P3663" s="53">
        <f t="shared" ref="P3663:P3726" si="638">EXP(21.07-5336/(F3663+273.15))</f>
        <v>4.0182866888238244</v>
      </c>
      <c r="Q3663" s="53">
        <v>0.2</v>
      </c>
      <c r="R3663" s="53">
        <f t="shared" ref="R3663:R3726" si="639">(O3663*N3663*0.6+$L$8*6.43*(1+0.536*Q3663)*P3663*(1- G3663/100))/($O$7*(O3663+$L$8))</f>
        <v>3.1714624086257119</v>
      </c>
    </row>
    <row r="3664" spans="2:18" ht="15">
      <c r="B3664" s="84">
        <v>33967</v>
      </c>
      <c r="C3664" s="85">
        <v>0</v>
      </c>
      <c r="D3664" s="86">
        <v>3</v>
      </c>
      <c r="E3664" s="87">
        <v>-8</v>
      </c>
      <c r="F3664" s="96">
        <f t="shared" si="630"/>
        <v>-2.5</v>
      </c>
      <c r="G3664" s="96"/>
      <c r="H3664" s="74">
        <f t="shared" si="631"/>
        <v>364</v>
      </c>
      <c r="I3664" s="53">
        <f t="shared" si="629"/>
        <v>1.033301796136683</v>
      </c>
      <c r="J3664" s="53">
        <f t="shared" si="632"/>
        <v>-0.40537931231802116</v>
      </c>
      <c r="K3664" s="53">
        <f t="shared" si="633"/>
        <v>1.1042384427291654</v>
      </c>
      <c r="L3664" s="53">
        <f t="shared" si="634"/>
        <v>9.7184055791392172</v>
      </c>
      <c r="M3664" s="93">
        <f t="shared" si="635"/>
        <v>0.46183013365316883</v>
      </c>
      <c r="N3664" s="53">
        <f t="shared" si="636"/>
        <v>5.47949182730523</v>
      </c>
      <c r="O3664">
        <f t="shared" si="637"/>
        <v>0.28226157084235826</v>
      </c>
      <c r="P3664" s="53">
        <f t="shared" si="638"/>
        <v>3.8748241344241494</v>
      </c>
      <c r="Q3664" s="53">
        <v>0.2</v>
      </c>
      <c r="R3664" s="53">
        <f t="shared" si="639"/>
        <v>3.19921254769296</v>
      </c>
    </row>
    <row r="3665" spans="2:18" ht="15">
      <c r="B3665" s="84">
        <v>33968</v>
      </c>
      <c r="C3665" s="85">
        <v>0</v>
      </c>
      <c r="D3665" s="86">
        <v>3</v>
      </c>
      <c r="E3665" s="87">
        <v>-8</v>
      </c>
      <c r="F3665" s="96">
        <f t="shared" si="630"/>
        <v>-2.5</v>
      </c>
      <c r="G3665" s="96"/>
      <c r="H3665" s="74">
        <f t="shared" si="631"/>
        <v>365</v>
      </c>
      <c r="I3665" s="53">
        <f t="shared" si="629"/>
        <v>1.0333408940616957</v>
      </c>
      <c r="J3665" s="53">
        <f t="shared" si="632"/>
        <v>-0.40429573929242196</v>
      </c>
      <c r="K3665" s="53">
        <f t="shared" si="633"/>
        <v>1.105743041932377</v>
      </c>
      <c r="L3665" s="53">
        <f t="shared" si="634"/>
        <v>9.7597214797904073</v>
      </c>
      <c r="M3665" s="93">
        <f t="shared" si="635"/>
        <v>0.46379351414437803</v>
      </c>
      <c r="N3665" s="53">
        <f t="shared" si="636"/>
        <v>5.5027868151622821</v>
      </c>
      <c r="O3665">
        <f t="shared" si="637"/>
        <v>0.28226157084235826</v>
      </c>
      <c r="P3665" s="53">
        <f t="shared" si="638"/>
        <v>3.8748241344241494</v>
      </c>
      <c r="Q3665" s="53">
        <v>0.2</v>
      </c>
      <c r="R3665" s="53">
        <f t="shared" si="639"/>
        <v>3.2038490803387245</v>
      </c>
    </row>
    <row r="3666" spans="2:18" ht="15">
      <c r="B3666" s="84">
        <v>33969</v>
      </c>
      <c r="C3666" s="85">
        <v>0</v>
      </c>
      <c r="D3666" s="86">
        <v>4</v>
      </c>
      <c r="E3666" s="87">
        <v>-7</v>
      </c>
      <c r="F3666" s="96">
        <f t="shared" si="630"/>
        <v>-1.5</v>
      </c>
      <c r="G3666" s="96"/>
      <c r="H3666" s="74">
        <f t="shared" si="631"/>
        <v>366</v>
      </c>
      <c r="I3666" s="53">
        <f t="shared" si="629"/>
        <v>1.0333701258797519</v>
      </c>
      <c r="J3666" s="53">
        <f t="shared" si="632"/>
        <v>-0.40307748800714915</v>
      </c>
      <c r="K3666" s="53">
        <f t="shared" si="633"/>
        <v>1.1074316310576369</v>
      </c>
      <c r="L3666" s="53">
        <f t="shared" si="634"/>
        <v>9.8060820093920142</v>
      </c>
      <c r="M3666" s="93">
        <f t="shared" si="635"/>
        <v>0.49645391688758167</v>
      </c>
      <c r="N3666" s="53">
        <f t="shared" si="636"/>
        <v>5.5289260970633007</v>
      </c>
      <c r="O3666">
        <f t="shared" si="637"/>
        <v>0.30127848666516421</v>
      </c>
      <c r="P3666" s="53">
        <f t="shared" si="638"/>
        <v>4.1665031934387322</v>
      </c>
      <c r="Q3666" s="53">
        <v>0.2</v>
      </c>
      <c r="R3666" s="53">
        <f t="shared" si="639"/>
        <v>3.2632359557821768</v>
      </c>
    </row>
    <row r="3667" spans="2:18" ht="15">
      <c r="B3667" s="84">
        <v>33970</v>
      </c>
      <c r="C3667" s="85">
        <v>0</v>
      </c>
      <c r="D3667" s="86">
        <v>4</v>
      </c>
      <c r="E3667" s="87">
        <v>-7</v>
      </c>
      <c r="F3667" s="96">
        <f t="shared" si="630"/>
        <v>-1.5</v>
      </c>
      <c r="G3667" s="96"/>
      <c r="H3667" s="74">
        <f t="shared" si="631"/>
        <v>1</v>
      </c>
      <c r="I3667" s="53">
        <f t="shared" si="629"/>
        <v>1.0333758911771727</v>
      </c>
      <c r="J3667" s="53">
        <f t="shared" si="632"/>
        <v>-0.40275194959871613</v>
      </c>
      <c r="K3667" s="53">
        <f t="shared" si="633"/>
        <v>1.1078823137278251</v>
      </c>
      <c r="L3667" s="53">
        <f t="shared" si="634"/>
        <v>9.8184594927911633</v>
      </c>
      <c r="M3667" s="93">
        <f t="shared" si="635"/>
        <v>0.49708055351052999</v>
      </c>
      <c r="N3667" s="53">
        <f t="shared" si="636"/>
        <v>5.535904846671551</v>
      </c>
      <c r="O3667">
        <f t="shared" si="637"/>
        <v>0.30127848666516421</v>
      </c>
      <c r="P3667" s="53">
        <f t="shared" si="638"/>
        <v>4.1665031934387322</v>
      </c>
      <c r="Q3667" s="53">
        <v>0.2</v>
      </c>
      <c r="R3667" s="53">
        <f t="shared" si="639"/>
        <v>3.2646415912081537</v>
      </c>
    </row>
    <row r="3668" spans="2:18" ht="15">
      <c r="B3668" s="84">
        <v>33971</v>
      </c>
      <c r="C3668" s="85">
        <v>0</v>
      </c>
      <c r="D3668" s="86">
        <v>0</v>
      </c>
      <c r="E3668" s="87">
        <v>-9</v>
      </c>
      <c r="F3668" s="96">
        <f t="shared" si="630"/>
        <v>-4.5</v>
      </c>
      <c r="G3668" s="96"/>
      <c r="H3668" s="74">
        <f t="shared" si="631"/>
        <v>2</v>
      </c>
      <c r="I3668" s="53">
        <f t="shared" si="629"/>
        <v>1.0333927785396284</v>
      </c>
      <c r="J3668" s="53">
        <f t="shared" si="632"/>
        <v>-0.40136619123597461</v>
      </c>
      <c r="K3668" s="53">
        <f t="shared" si="633"/>
        <v>1.1097982614009767</v>
      </c>
      <c r="L3668" s="53">
        <f t="shared" si="634"/>
        <v>9.871114824725435</v>
      </c>
      <c r="M3668" s="93">
        <f t="shared" si="635"/>
        <v>0.36884047535222042</v>
      </c>
      <c r="N3668" s="53">
        <f t="shared" si="636"/>
        <v>5.0342685606099726</v>
      </c>
      <c r="O3668">
        <f t="shared" si="637"/>
        <v>0.24737210416333413</v>
      </c>
      <c r="P3668" s="53">
        <f t="shared" si="638"/>
        <v>3.3458663727945699</v>
      </c>
      <c r="Q3668" s="53">
        <v>0.2</v>
      </c>
      <c r="R3668" s="53">
        <f t="shared" si="639"/>
        <v>3.0003025190589905</v>
      </c>
    </row>
    <row r="3669" spans="2:18" ht="15">
      <c r="B3669" s="84">
        <v>33972</v>
      </c>
      <c r="C3669" s="85">
        <v>0</v>
      </c>
      <c r="D3669" s="86">
        <v>2</v>
      </c>
      <c r="E3669" s="87">
        <v>-7</v>
      </c>
      <c r="F3669" s="96">
        <f t="shared" si="630"/>
        <v>-2.5</v>
      </c>
      <c r="G3669" s="96"/>
      <c r="H3669" s="74">
        <f t="shared" si="631"/>
        <v>3</v>
      </c>
      <c r="I3669" s="53">
        <f t="shared" si="629"/>
        <v>1.033399784441676</v>
      </c>
      <c r="J3669" s="53">
        <f t="shared" si="632"/>
        <v>-0.39984718264332159</v>
      </c>
      <c r="K3669" s="53">
        <f t="shared" si="633"/>
        <v>1.1118937651648177</v>
      </c>
      <c r="L3669" s="53">
        <f t="shared" si="634"/>
        <v>9.9287955373261916</v>
      </c>
      <c r="M3669" s="93">
        <f t="shared" si="635"/>
        <v>0.42678458667570285</v>
      </c>
      <c r="N3669" s="53">
        <f t="shared" si="636"/>
        <v>5.0636857240363575</v>
      </c>
      <c r="O3669">
        <f t="shared" si="637"/>
        <v>0.28226157084235826</v>
      </c>
      <c r="P3669" s="53">
        <f t="shared" si="638"/>
        <v>3.8748241344241494</v>
      </c>
      <c r="Q3669" s="53">
        <v>0.2</v>
      </c>
      <c r="R3669" s="53">
        <f t="shared" si="639"/>
        <v>3.1164523168680001</v>
      </c>
    </row>
    <row r="3670" spans="2:18" ht="15">
      <c r="B3670" s="84">
        <v>33973</v>
      </c>
      <c r="C3670" s="85">
        <v>0</v>
      </c>
      <c r="D3670" s="86">
        <v>1</v>
      </c>
      <c r="E3670" s="87">
        <v>-9</v>
      </c>
      <c r="F3670" s="96">
        <f t="shared" si="630"/>
        <v>-4</v>
      </c>
      <c r="G3670" s="96"/>
      <c r="H3670" s="74">
        <f t="shared" si="631"/>
        <v>4</v>
      </c>
      <c r="I3670" s="53">
        <f t="shared" si="629"/>
        <v>1.0333969068101565</v>
      </c>
      <c r="J3670" s="53">
        <f t="shared" si="632"/>
        <v>-0.39819566767609194</v>
      </c>
      <c r="K3670" s="53">
        <f t="shared" si="633"/>
        <v>1.1141665602883304</v>
      </c>
      <c r="L3670" s="53">
        <f t="shared" si="634"/>
        <v>9.9914907953246939</v>
      </c>
      <c r="M3670" s="93">
        <f t="shared" si="635"/>
        <v>0.40832770951460434</v>
      </c>
      <c r="N3670" s="53">
        <f t="shared" si="636"/>
        <v>5.3712975827516569</v>
      </c>
      <c r="O3670">
        <f t="shared" si="637"/>
        <v>0.25571741631567341</v>
      </c>
      <c r="P3670" s="53">
        <f t="shared" si="638"/>
        <v>3.4716285815511583</v>
      </c>
      <c r="Q3670" s="53">
        <v>0.2</v>
      </c>
      <c r="R3670" s="53">
        <f t="shared" si="639"/>
        <v>3.0942208687065804</v>
      </c>
    </row>
    <row r="3671" spans="2:18" ht="15">
      <c r="B3671" s="84">
        <v>33974</v>
      </c>
      <c r="C3671" s="85">
        <v>0</v>
      </c>
      <c r="D3671" s="86">
        <v>3</v>
      </c>
      <c r="E3671" s="87">
        <v>-8</v>
      </c>
      <c r="F3671" s="96">
        <f t="shared" si="630"/>
        <v>-2.5</v>
      </c>
      <c r="G3671" s="96"/>
      <c r="H3671" s="74">
        <f t="shared" si="631"/>
        <v>5</v>
      </c>
      <c r="I3671" s="53">
        <f t="shared" si="629"/>
        <v>1.0333841464966074</v>
      </c>
      <c r="J3671" s="53">
        <f t="shared" si="632"/>
        <v>-0.39641245569908973</v>
      </c>
      <c r="K3671" s="53">
        <f t="shared" si="633"/>
        <v>1.1166142132456969</v>
      </c>
      <c r="L3671" s="53">
        <f t="shared" si="634"/>
        <v>10.059188298363679</v>
      </c>
      <c r="M3671" s="93">
        <f t="shared" si="635"/>
        <v>0.47802453174496606</v>
      </c>
      <c r="N3671" s="53">
        <f t="shared" si="636"/>
        <v>5.671634057805008</v>
      </c>
      <c r="O3671">
        <f t="shared" si="637"/>
        <v>0.28226157084235826</v>
      </c>
      <c r="P3671" s="53">
        <f t="shared" si="638"/>
        <v>3.8748241344241494</v>
      </c>
      <c r="Q3671" s="53">
        <v>0.2</v>
      </c>
      <c r="R3671" s="53">
        <f t="shared" si="639"/>
        <v>3.2374556980997782</v>
      </c>
    </row>
    <row r="3672" spans="2:18" ht="15">
      <c r="B3672" s="84">
        <v>33975</v>
      </c>
      <c r="C3672" s="85">
        <v>0</v>
      </c>
      <c r="D3672" s="86">
        <v>3</v>
      </c>
      <c r="E3672" s="87">
        <v>-7</v>
      </c>
      <c r="F3672" s="96">
        <f t="shared" si="630"/>
        <v>-2</v>
      </c>
      <c r="G3672" s="96"/>
      <c r="H3672" s="74">
        <f t="shared" si="631"/>
        <v>6</v>
      </c>
      <c r="I3672" s="53">
        <f t="shared" si="629"/>
        <v>1.0333615072770106</v>
      </c>
      <c r="J3672" s="53">
        <f t="shared" si="632"/>
        <v>-0.39449842027803839</v>
      </c>
      <c r="K3672" s="53">
        <f t="shared" si="633"/>
        <v>1.1192341310037945</v>
      </c>
      <c r="L3672" s="53">
        <f t="shared" si="634"/>
        <v>10.131874235267977</v>
      </c>
      <c r="M3672" s="93">
        <f t="shared" si="635"/>
        <v>0.47407423275268162</v>
      </c>
      <c r="N3672" s="53">
        <f t="shared" si="636"/>
        <v>5.4467659234699966</v>
      </c>
      <c r="O3672">
        <f t="shared" si="637"/>
        <v>0.29163357525279388</v>
      </c>
      <c r="P3672" s="53">
        <f t="shared" si="638"/>
        <v>4.0182866888238244</v>
      </c>
      <c r="Q3672" s="53">
        <v>0.2</v>
      </c>
      <c r="R3672" s="53">
        <f t="shared" si="639"/>
        <v>3.2198748088084406</v>
      </c>
    </row>
    <row r="3673" spans="2:18" ht="15">
      <c r="B3673" s="84">
        <v>33976</v>
      </c>
      <c r="C3673" s="85">
        <v>0</v>
      </c>
      <c r="D3673" s="86">
        <v>3</v>
      </c>
      <c r="E3673" s="87">
        <v>-4</v>
      </c>
      <c r="F3673" s="96">
        <f t="shared" si="630"/>
        <v>-0.5</v>
      </c>
      <c r="G3673" s="96"/>
      <c r="H3673" s="74">
        <f t="shared" si="631"/>
        <v>7</v>
      </c>
      <c r="I3673" s="53">
        <f t="shared" si="629"/>
        <v>1.0333289958506755</v>
      </c>
      <c r="J3673" s="53">
        <f t="shared" si="632"/>
        <v>-0.39245449778199326</v>
      </c>
      <c r="K3673" s="53">
        <f t="shared" si="633"/>
        <v>1.1220235707296449</v>
      </c>
      <c r="L3673" s="53">
        <f t="shared" si="634"/>
        <v>10.209533237229058</v>
      </c>
      <c r="M3673" s="93">
        <f t="shared" si="635"/>
        <v>0.43762334766336453</v>
      </c>
      <c r="N3673" s="53">
        <f t="shared" si="636"/>
        <v>4.5920206111185706</v>
      </c>
      <c r="O3673">
        <f t="shared" si="637"/>
        <v>0.3214141917235559</v>
      </c>
      <c r="P3673" s="53">
        <f t="shared" si="638"/>
        <v>4.4777540135241773</v>
      </c>
      <c r="Q3673" s="53">
        <v>0.2</v>
      </c>
      <c r="R3673" s="53">
        <f t="shared" si="639"/>
        <v>3.1251441039625245</v>
      </c>
    </row>
    <row r="3674" spans="2:18" ht="15">
      <c r="B3674" s="84">
        <v>33977</v>
      </c>
      <c r="C3674" s="85">
        <v>0</v>
      </c>
      <c r="D3674" s="86">
        <v>10</v>
      </c>
      <c r="E3674" s="87">
        <v>-3</v>
      </c>
      <c r="F3674" s="96">
        <f t="shared" si="630"/>
        <v>3.5</v>
      </c>
      <c r="G3674" s="96"/>
      <c r="H3674" s="74">
        <f t="shared" si="631"/>
        <v>8</v>
      </c>
      <c r="I3674" s="53">
        <f t="shared" si="629"/>
        <v>1.0332866218382564</v>
      </c>
      <c r="J3674" s="53">
        <f t="shared" si="632"/>
        <v>-0.39028168590257256</v>
      </c>
      <c r="K3674" s="53">
        <f t="shared" si="633"/>
        <v>1.1249796498464379</v>
      </c>
      <c r="L3674" s="53">
        <f t="shared" si="634"/>
        <v>10.292148330364833</v>
      </c>
      <c r="M3674" s="93">
        <f t="shared" si="635"/>
        <v>0.74021313915527887</v>
      </c>
      <c r="N3674" s="53">
        <f t="shared" si="636"/>
        <v>6.3085076517679539</v>
      </c>
      <c r="O3674">
        <f t="shared" si="637"/>
        <v>0.41429223966637557</v>
      </c>
      <c r="P3674" s="53">
        <f t="shared" si="638"/>
        <v>5.9422692546644251</v>
      </c>
      <c r="Q3674" s="53">
        <v>0.2</v>
      </c>
      <c r="R3674" s="53">
        <f t="shared" si="639"/>
        <v>3.6782670357956819</v>
      </c>
    </row>
    <row r="3675" spans="2:18" ht="15">
      <c r="B3675" s="84">
        <v>33978</v>
      </c>
      <c r="C3675" s="85">
        <v>0</v>
      </c>
      <c r="D3675" s="86">
        <v>10</v>
      </c>
      <c r="E3675" s="87">
        <v>-2</v>
      </c>
      <c r="F3675" s="96">
        <f t="shared" si="630"/>
        <v>4</v>
      </c>
      <c r="G3675" s="96"/>
      <c r="H3675" s="74">
        <f t="shared" si="631"/>
        <v>9</v>
      </c>
      <c r="I3675" s="53">
        <f t="shared" si="629"/>
        <v>1.0332343977789049</v>
      </c>
      <c r="J3675" s="53">
        <f t="shared" si="632"/>
        <v>-0.38798104209611167</v>
      </c>
      <c r="K3675" s="53">
        <f t="shared" si="633"/>
        <v>1.1280993563664865</v>
      </c>
      <c r="L3675" s="53">
        <f t="shared" si="634"/>
        <v>10.379700888119451</v>
      </c>
      <c r="M3675" s="93">
        <f t="shared" si="635"/>
        <v>0.73405977930156119</v>
      </c>
      <c r="N3675" s="53">
        <f t="shared" si="636"/>
        <v>6.1125775639008344</v>
      </c>
      <c r="O3675">
        <f t="shared" si="637"/>
        <v>0.42741570243698762</v>
      </c>
      <c r="P3675" s="53">
        <f t="shared" si="638"/>
        <v>6.152681276989024</v>
      </c>
      <c r="Q3675" s="53">
        <v>0.2</v>
      </c>
      <c r="R3675" s="53">
        <f t="shared" si="639"/>
        <v>3.660521948817598</v>
      </c>
    </row>
    <row r="3676" spans="2:18" ht="15">
      <c r="B3676" s="84">
        <v>33979</v>
      </c>
      <c r="C3676" s="85">
        <v>0</v>
      </c>
      <c r="D3676" s="86">
        <v>7</v>
      </c>
      <c r="E3676" s="87">
        <v>-4</v>
      </c>
      <c r="F3676" s="96">
        <f t="shared" si="630"/>
        <v>1.5</v>
      </c>
      <c r="G3676" s="96"/>
      <c r="H3676" s="74">
        <f t="shared" si="631"/>
        <v>10</v>
      </c>
      <c r="I3676" s="53">
        <f t="shared" si="629"/>
        <v>1.0331723391265606</v>
      </c>
      <c r="J3676" s="53">
        <f t="shared" si="632"/>
        <v>-0.38555368195503947</v>
      </c>
      <c r="K3676" s="53">
        <f t="shared" si="633"/>
        <v>1.131379559430016</v>
      </c>
      <c r="L3676" s="53">
        <f t="shared" si="634"/>
        <v>10.472170583965546</v>
      </c>
      <c r="M3676" s="93">
        <f t="shared" si="635"/>
        <v>0.62775449779977188</v>
      </c>
      <c r="N3676" s="53">
        <f t="shared" si="636"/>
        <v>5.9044842964938216</v>
      </c>
      <c r="O3676">
        <f t="shared" si="637"/>
        <v>0.36526692052720544</v>
      </c>
      <c r="P3676" s="53">
        <f t="shared" si="638"/>
        <v>5.1636135172163016</v>
      </c>
      <c r="Q3676" s="53">
        <v>0.2</v>
      </c>
      <c r="R3676" s="53">
        <f t="shared" si="639"/>
        <v>3.4953383328446779</v>
      </c>
    </row>
    <row r="3677" spans="2:18" ht="15">
      <c r="B3677" s="84">
        <v>33980</v>
      </c>
      <c r="C3677" s="85">
        <v>0</v>
      </c>
      <c r="D3677" s="86">
        <v>3</v>
      </c>
      <c r="E3677" s="87">
        <v>0</v>
      </c>
      <c r="F3677" s="96">
        <f t="shared" si="630"/>
        <v>1.5</v>
      </c>
      <c r="G3677" s="96"/>
      <c r="H3677" s="74">
        <f t="shared" si="631"/>
        <v>11</v>
      </c>
      <c r="I3677" s="53">
        <f t="shared" si="629"/>
        <v>1.0331004642453772</v>
      </c>
      <c r="J3677" s="53">
        <f t="shared" si="632"/>
        <v>-0.38300077751493156</v>
      </c>
      <c r="K3677" s="53">
        <f t="shared" si="633"/>
        <v>1.134817019979989</v>
      </c>
      <c r="L3677" s="53">
        <f t="shared" si="634"/>
        <v>10.569535344865164</v>
      </c>
      <c r="M3677" s="93">
        <f t="shared" si="635"/>
        <v>0.33088212429822866</v>
      </c>
      <c r="N3677" s="53">
        <f t="shared" si="636"/>
        <v>3.112185279049255</v>
      </c>
      <c r="O3677">
        <f t="shared" si="637"/>
        <v>0.36526692052720544</v>
      </c>
      <c r="P3677" s="53">
        <f t="shared" si="638"/>
        <v>5.1636135172163016</v>
      </c>
      <c r="Q3677" s="53">
        <v>0.2</v>
      </c>
      <c r="R3677" s="53">
        <f t="shared" si="639"/>
        <v>2.914868525116987</v>
      </c>
    </row>
    <row r="3678" spans="2:18" ht="15">
      <c r="B3678" s="84">
        <v>33981</v>
      </c>
      <c r="C3678" s="85">
        <v>0</v>
      </c>
      <c r="D3678" s="86">
        <v>4</v>
      </c>
      <c r="E3678" s="87">
        <v>1</v>
      </c>
      <c r="F3678" s="96">
        <f t="shared" si="630"/>
        <v>2.5</v>
      </c>
      <c r="G3678" s="96"/>
      <c r="H3678" s="74">
        <f t="shared" si="631"/>
        <v>12</v>
      </c>
      <c r="I3678" s="53">
        <f t="shared" si="629"/>
        <v>1.0330187944042881</v>
      </c>
      <c r="J3678" s="53">
        <f t="shared" si="632"/>
        <v>-0.3803235555038128</v>
      </c>
      <c r="K3678" s="53">
        <f t="shared" si="633"/>
        <v>1.1384084015051339</v>
      </c>
      <c r="L3678" s="53">
        <f t="shared" si="634"/>
        <v>10.671771305933273</v>
      </c>
      <c r="M3678" s="93">
        <f t="shared" si="635"/>
        <v>0.35139263011890581</v>
      </c>
      <c r="N3678" s="53">
        <f t="shared" si="636"/>
        <v>3.1422885184674567</v>
      </c>
      <c r="O3678">
        <f t="shared" si="637"/>
        <v>0.38910203313511127</v>
      </c>
      <c r="P3678" s="53">
        <f t="shared" si="638"/>
        <v>5.5406877114500723</v>
      </c>
      <c r="Q3678" s="53">
        <v>0.2</v>
      </c>
      <c r="R3678" s="53">
        <f t="shared" si="639"/>
        <v>2.965124744760034</v>
      </c>
    </row>
    <row r="3679" spans="2:18" ht="15">
      <c r="B3679" s="84">
        <v>33982</v>
      </c>
      <c r="C3679" s="85">
        <v>0</v>
      </c>
      <c r="D3679" s="86">
        <v>5</v>
      </c>
      <c r="E3679" s="87">
        <v>1</v>
      </c>
      <c r="F3679" s="96">
        <f t="shared" si="630"/>
        <v>3</v>
      </c>
      <c r="G3679" s="96"/>
      <c r="H3679" s="74">
        <f t="shared" si="631"/>
        <v>13</v>
      </c>
      <c r="I3679" s="53">
        <f t="shared" si="629"/>
        <v>1.0329273537707138</v>
      </c>
      <c r="J3679" s="53">
        <f t="shared" si="632"/>
        <v>-0.3775232955403422</v>
      </c>
      <c r="K3679" s="53">
        <f t="shared" si="633"/>
        <v>1.1421502807859754</v>
      </c>
      <c r="L3679" s="53">
        <f t="shared" si="634"/>
        <v>10.778852766732642</v>
      </c>
      <c r="M3679" s="93">
        <f t="shared" si="635"/>
        <v>0.41991882439779288</v>
      </c>
      <c r="N3679" s="53">
        <f t="shared" si="636"/>
        <v>3.6648099406890986</v>
      </c>
      <c r="O3679">
        <f t="shared" si="637"/>
        <v>0.40152374789424572</v>
      </c>
      <c r="P3679" s="53">
        <f t="shared" si="638"/>
        <v>5.738329876349705</v>
      </c>
      <c r="Q3679" s="53">
        <v>0.2</v>
      </c>
      <c r="R3679" s="53">
        <f t="shared" si="639"/>
        <v>3.0968561098620717</v>
      </c>
    </row>
    <row r="3680" spans="2:18" ht="15">
      <c r="B3680" s="84">
        <v>33983</v>
      </c>
      <c r="C3680" s="85">
        <v>0</v>
      </c>
      <c r="D3680" s="86">
        <v>8</v>
      </c>
      <c r="E3680" s="87">
        <v>0</v>
      </c>
      <c r="F3680" s="96">
        <f t="shared" si="630"/>
        <v>4</v>
      </c>
      <c r="G3680" s="96"/>
      <c r="H3680" s="74">
        <f t="shared" si="631"/>
        <v>14</v>
      </c>
      <c r="I3680" s="53">
        <f t="shared" si="629"/>
        <v>1.0328261694034082</v>
      </c>
      <c r="J3680" s="53">
        <f t="shared" si="632"/>
        <v>-0.37460132828755749</v>
      </c>
      <c r="K3680" s="53">
        <f t="shared" si="633"/>
        <v>1.146039158581782</v>
      </c>
      <c r="L3680" s="53">
        <f t="shared" si="634"/>
        <v>10.890752149608147</v>
      </c>
      <c r="M3680" s="93">
        <f t="shared" si="635"/>
        <v>0.62886704286336137</v>
      </c>
      <c r="N3680" s="53">
        <f t="shared" si="636"/>
        <v>5.2366287941027263</v>
      </c>
      <c r="O3680">
        <f t="shared" si="637"/>
        <v>0.42741570243698762</v>
      </c>
      <c r="P3680" s="53">
        <f t="shared" si="638"/>
        <v>6.152681276989024</v>
      </c>
      <c r="Q3680" s="53">
        <v>0.2</v>
      </c>
      <c r="R3680" s="53">
        <f t="shared" si="639"/>
        <v>3.4743356829906999</v>
      </c>
    </row>
    <row r="3681" spans="2:18" ht="15">
      <c r="B3681" s="84">
        <v>33984</v>
      </c>
      <c r="C3681" s="85">
        <v>0</v>
      </c>
      <c r="D3681" s="86">
        <v>9</v>
      </c>
      <c r="E3681" s="87">
        <v>-2</v>
      </c>
      <c r="F3681" s="96">
        <f t="shared" si="630"/>
        <v>3.5</v>
      </c>
      <c r="G3681" s="96"/>
      <c r="H3681" s="74">
        <f t="shared" si="631"/>
        <v>15</v>
      </c>
      <c r="I3681" s="53">
        <f t="shared" si="629"/>
        <v>1.0327152712444541</v>
      </c>
      <c r="J3681" s="53">
        <f t="shared" si="632"/>
        <v>-0.3715590335688283</v>
      </c>
      <c r="K3681" s="53">
        <f t="shared" si="633"/>
        <v>1.1500714701999954</v>
      </c>
      <c r="L3681" s="53">
        <f t="shared" si="634"/>
        <v>11.007439960446153</v>
      </c>
      <c r="M3681" s="93">
        <f t="shared" si="635"/>
        <v>0.72821856222497661</v>
      </c>
      <c r="N3681" s="53">
        <f t="shared" si="636"/>
        <v>6.2062832026979438</v>
      </c>
      <c r="O3681">
        <f t="shared" si="637"/>
        <v>0.41429223966637557</v>
      </c>
      <c r="P3681" s="53">
        <f t="shared" si="638"/>
        <v>5.9422692546644251</v>
      </c>
      <c r="Q3681" s="53">
        <v>0.2</v>
      </c>
      <c r="R3681" s="53">
        <f t="shared" si="639"/>
        <v>3.6566293613828118</v>
      </c>
    </row>
    <row r="3682" spans="2:18" ht="15">
      <c r="B3682" s="84">
        <v>33985</v>
      </c>
      <c r="C3682" s="85">
        <v>0</v>
      </c>
      <c r="D3682" s="86">
        <v>11</v>
      </c>
      <c r="E3682" s="87">
        <v>-2</v>
      </c>
      <c r="F3682" s="96">
        <f t="shared" si="630"/>
        <v>4.5</v>
      </c>
      <c r="G3682" s="96"/>
      <c r="H3682" s="74">
        <f t="shared" si="631"/>
        <v>16</v>
      </c>
      <c r="I3682" s="53">
        <f t="shared" si="629"/>
        <v>1.0325946921104006</v>
      </c>
      <c r="J3682" s="53">
        <f t="shared" si="632"/>
        <v>-0.36839783845263269</v>
      </c>
      <c r="K3682" s="53">
        <f t="shared" si="633"/>
        <v>1.1542435958936998</v>
      </c>
      <c r="L3682" s="53">
        <f t="shared" si="634"/>
        <v>11.128884752217326</v>
      </c>
      <c r="M3682" s="93">
        <f t="shared" si="635"/>
        <v>0.83796843118608355</v>
      </c>
      <c r="N3682" s="53">
        <f t="shared" si="636"/>
        <v>6.8213799841843166</v>
      </c>
      <c r="O3682">
        <f t="shared" si="637"/>
        <v>0.44090248501484264</v>
      </c>
      <c r="P3682" s="53">
        <f t="shared" si="638"/>
        <v>6.3697455095310378</v>
      </c>
      <c r="Q3682" s="53">
        <v>0.2</v>
      </c>
      <c r="R3682" s="53">
        <f t="shared" si="639"/>
        <v>3.8352021597198687</v>
      </c>
    </row>
    <row r="3683" spans="2:18" ht="15">
      <c r="B3683" s="84">
        <v>33986</v>
      </c>
      <c r="C3683" s="85">
        <v>0</v>
      </c>
      <c r="D3683" s="86">
        <v>10</v>
      </c>
      <c r="E3683" s="87">
        <v>-3</v>
      </c>
      <c r="F3683" s="96">
        <f t="shared" si="630"/>
        <v>3.5</v>
      </c>
      <c r="G3683" s="96"/>
      <c r="H3683" s="74">
        <f t="shared" si="631"/>
        <v>17</v>
      </c>
      <c r="I3683" s="53">
        <f t="shared" si="629"/>
        <v>1.0324644676825534</v>
      </c>
      <c r="J3683" s="53">
        <f t="shared" si="632"/>
        <v>-0.36511921531268005</v>
      </c>
      <c r="K3683" s="53">
        <f t="shared" si="633"/>
        <v>1.1585518710370053</v>
      </c>
      <c r="L3683" s="53">
        <f t="shared" si="634"/>
        <v>11.255053091632707</v>
      </c>
      <c r="M3683" s="93">
        <f t="shared" si="635"/>
        <v>0.80946542091095708</v>
      </c>
      <c r="N3683" s="53">
        <f t="shared" si="636"/>
        <v>6.898714075091708</v>
      </c>
      <c r="O3683">
        <f t="shared" si="637"/>
        <v>0.41429223966637557</v>
      </c>
      <c r="P3683" s="53">
        <f t="shared" si="638"/>
        <v>5.9422692546644251</v>
      </c>
      <c r="Q3683" s="53">
        <v>0.2</v>
      </c>
      <c r="R3683" s="53">
        <f t="shared" si="639"/>
        <v>3.8031950206412395</v>
      </c>
    </row>
    <row r="3684" spans="2:18" ht="15">
      <c r="B3684" s="84">
        <v>33987</v>
      </c>
      <c r="C3684" s="85">
        <v>0</v>
      </c>
      <c r="D3684" s="86">
        <v>0</v>
      </c>
      <c r="E3684" s="87">
        <v>-3</v>
      </c>
      <c r="F3684" s="96">
        <f t="shared" si="630"/>
        <v>-1.5</v>
      </c>
      <c r="G3684" s="96"/>
      <c r="H3684" s="74">
        <f t="shared" si="631"/>
        <v>18</v>
      </c>
      <c r="I3684" s="53">
        <f t="shared" si="629"/>
        <v>1.032324636496416</v>
      </c>
      <c r="J3684" s="53">
        <f t="shared" si="632"/>
        <v>-0.36172467986978218</v>
      </c>
      <c r="K3684" s="53">
        <f t="shared" si="633"/>
        <v>1.1629925960327789</v>
      </c>
      <c r="L3684" s="53">
        <f t="shared" si="634"/>
        <v>11.385909529211714</v>
      </c>
      <c r="M3684" s="93">
        <f t="shared" si="635"/>
        <v>0.3010339200218648</v>
      </c>
      <c r="N3684" s="53">
        <f t="shared" si="636"/>
        <v>3.3525655451461454</v>
      </c>
      <c r="O3684">
        <f t="shared" si="637"/>
        <v>0.30127848666516421</v>
      </c>
      <c r="P3684" s="53">
        <f t="shared" si="638"/>
        <v>4.1665031934387322</v>
      </c>
      <c r="Q3684" s="53">
        <v>0.2</v>
      </c>
      <c r="R3684" s="53">
        <f t="shared" si="639"/>
        <v>2.824880997774236</v>
      </c>
    </row>
    <row r="3685" spans="2:18" ht="15">
      <c r="B3685" s="84">
        <v>33988</v>
      </c>
      <c r="C3685" s="85">
        <v>0</v>
      </c>
      <c r="D3685" s="86">
        <v>5</v>
      </c>
      <c r="E3685" s="87">
        <v>-3</v>
      </c>
      <c r="F3685" s="96">
        <f t="shared" si="630"/>
        <v>1</v>
      </c>
      <c r="G3685" s="96"/>
      <c r="H3685" s="74">
        <f t="shared" si="631"/>
        <v>19</v>
      </c>
      <c r="I3685" s="53">
        <f t="shared" si="629"/>
        <v>1.0321752399302859</v>
      </c>
      <c r="J3685" s="53">
        <f t="shared" si="632"/>
        <v>-0.35821578922172775</v>
      </c>
      <c r="K3685" s="53">
        <f t="shared" si="633"/>
        <v>1.1675620459118377</v>
      </c>
      <c r="L3685" s="53">
        <f t="shared" si="634"/>
        <v>11.521416573027933</v>
      </c>
      <c r="M3685" s="93">
        <f t="shared" si="635"/>
        <v>0.57373084055139012</v>
      </c>
      <c r="N3685" s="53">
        <f t="shared" si="636"/>
        <v>5.5398728156109254</v>
      </c>
      <c r="O3685">
        <f t="shared" si="637"/>
        <v>0.35383789041177988</v>
      </c>
      <c r="P3685" s="53">
        <f t="shared" si="638"/>
        <v>4.9838506177847011</v>
      </c>
      <c r="Q3685" s="53">
        <v>0.2</v>
      </c>
      <c r="R3685" s="53">
        <f t="shared" si="639"/>
        <v>3.3947188583144583</v>
      </c>
    </row>
    <row r="3686" spans="2:18" ht="15">
      <c r="B3686" s="84">
        <v>33989</v>
      </c>
      <c r="C3686" s="85">
        <v>0</v>
      </c>
      <c r="D3686" s="86">
        <v>6</v>
      </c>
      <c r="E3686" s="87">
        <v>-4</v>
      </c>
      <c r="F3686" s="96">
        <f t="shared" si="630"/>
        <v>1</v>
      </c>
      <c r="G3686" s="96"/>
      <c r="H3686" s="74">
        <f t="shared" si="631"/>
        <v>20</v>
      </c>
      <c r="I3686" s="53">
        <f t="shared" si="629"/>
        <v>1.0320163221930105</v>
      </c>
      <c r="J3686" s="53">
        <f t="shared" si="632"/>
        <v>-0.35459413986723526</v>
      </c>
      <c r="K3686" s="53">
        <f t="shared" si="633"/>
        <v>1.1722564795875074</v>
      </c>
      <c r="L3686" s="53">
        <f t="shared" si="634"/>
        <v>11.661534666364656</v>
      </c>
      <c r="M3686" s="93">
        <f t="shared" si="635"/>
        <v>0.6492516028335622</v>
      </c>
      <c r="N3686" s="53">
        <f t="shared" si="636"/>
        <v>6.2690917949830922</v>
      </c>
      <c r="O3686">
        <f t="shared" si="637"/>
        <v>0.35383789041177988</v>
      </c>
      <c r="P3686" s="53">
        <f t="shared" si="638"/>
        <v>4.9838506177847011</v>
      </c>
      <c r="Q3686" s="53">
        <v>0.2</v>
      </c>
      <c r="R3686" s="53">
        <f t="shared" si="639"/>
        <v>3.5455741597826771</v>
      </c>
    </row>
    <row r="3687" spans="2:18" ht="15">
      <c r="B3687" s="84">
        <v>33990</v>
      </c>
      <c r="C3687" s="85">
        <v>0</v>
      </c>
      <c r="D3687" s="86">
        <v>10</v>
      </c>
      <c r="E3687" s="87">
        <v>-3</v>
      </c>
      <c r="F3687" s="96">
        <f t="shared" si="630"/>
        <v>3.5</v>
      </c>
      <c r="G3687" s="96"/>
      <c r="H3687" s="74">
        <f t="shared" si="631"/>
        <v>21</v>
      </c>
      <c r="I3687" s="53">
        <f t="shared" si="629"/>
        <v>1.0318479303109052</v>
      </c>
      <c r="J3687" s="53">
        <f t="shared" si="632"/>
        <v>-0.35086136572984739</v>
      </c>
      <c r="K3687" s="53">
        <f t="shared" si="633"/>
        <v>1.1770721487342466</v>
      </c>
      <c r="L3687" s="53">
        <f t="shared" si="634"/>
        <v>11.806222169477898</v>
      </c>
      <c r="M3687" s="93">
        <f t="shared" si="635"/>
        <v>0.84910559905660643</v>
      </c>
      <c r="N3687" s="53">
        <f t="shared" si="636"/>
        <v>7.2365496982672841</v>
      </c>
      <c r="O3687">
        <f t="shared" si="637"/>
        <v>0.41429223966637557</v>
      </c>
      <c r="P3687" s="53">
        <f t="shared" si="638"/>
        <v>5.9422692546644251</v>
      </c>
      <c r="Q3687" s="53">
        <v>0.2</v>
      </c>
      <c r="R3687" s="53">
        <f t="shared" si="639"/>
        <v>3.8747041095709891</v>
      </c>
    </row>
    <row r="3688" spans="2:18" ht="15">
      <c r="B3688" s="84">
        <v>33991</v>
      </c>
      <c r="C3688" s="85">
        <v>0</v>
      </c>
      <c r="D3688" s="86">
        <v>6</v>
      </c>
      <c r="E3688" s="87">
        <v>-3</v>
      </c>
      <c r="F3688" s="96">
        <f t="shared" si="630"/>
        <v>1.5</v>
      </c>
      <c r="G3688" s="96"/>
      <c r="H3688" s="74">
        <f t="shared" si="631"/>
        <v>22</v>
      </c>
      <c r="I3688" s="53">
        <f t="shared" si="629"/>
        <v>1.0316701141138369</v>
      </c>
      <c r="J3688" s="53">
        <f t="shared" si="632"/>
        <v>-0.34701913618740743</v>
      </c>
      <c r="K3688" s="53">
        <f t="shared" si="633"/>
        <v>1.1820053062637619</v>
      </c>
      <c r="L3688" s="53">
        <f t="shared" si="634"/>
        <v>11.955435345629594</v>
      </c>
      <c r="M3688" s="93">
        <f t="shared" si="635"/>
        <v>0.64825135381819754</v>
      </c>
      <c r="N3688" s="53">
        <f t="shared" si="636"/>
        <v>6.0972720262710922</v>
      </c>
      <c r="O3688">
        <f t="shared" si="637"/>
        <v>0.36526692052720544</v>
      </c>
      <c r="P3688" s="53">
        <f t="shared" si="638"/>
        <v>5.1636135172163016</v>
      </c>
      <c r="Q3688" s="53">
        <v>0.2</v>
      </c>
      <c r="R3688" s="53">
        <f t="shared" si="639"/>
        <v>3.5354155078667446</v>
      </c>
    </row>
    <row r="3689" spans="2:18" ht="15">
      <c r="B3689" s="84">
        <v>33992</v>
      </c>
      <c r="C3689" s="85">
        <v>0</v>
      </c>
      <c r="D3689" s="86">
        <v>4</v>
      </c>
      <c r="E3689" s="87">
        <v>-3</v>
      </c>
      <c r="F3689" s="96">
        <f t="shared" si="630"/>
        <v>0.5</v>
      </c>
      <c r="G3689" s="96"/>
      <c r="H3689" s="74">
        <f t="shared" si="631"/>
        <v>23</v>
      </c>
      <c r="I3689" s="53">
        <f t="shared" si="629"/>
        <v>1.0314829262204792</v>
      </c>
      <c r="J3689" s="53">
        <f t="shared" si="632"/>
        <v>-0.34306915411250505</v>
      </c>
      <c r="K3689" s="53">
        <f t="shared" si="633"/>
        <v>1.1870522143766915</v>
      </c>
      <c r="L3689" s="53">
        <f t="shared" si="634"/>
        <v>12.109128351519114</v>
      </c>
      <c r="M3689" s="93">
        <f t="shared" si="635"/>
        <v>0.54905072056110571</v>
      </c>
      <c r="N3689" s="53">
        <f t="shared" si="636"/>
        <v>5.4464161760197882</v>
      </c>
      <c r="O3689">
        <f t="shared" si="637"/>
        <v>0.34272436873217466</v>
      </c>
      <c r="P3689" s="53">
        <f t="shared" si="638"/>
        <v>4.8097230428690185</v>
      </c>
      <c r="Q3689" s="53">
        <v>0.2</v>
      </c>
      <c r="R3689" s="53">
        <f t="shared" si="639"/>
        <v>3.3503216279871699</v>
      </c>
    </row>
    <row r="3690" spans="2:18" ht="15">
      <c r="B3690" s="84">
        <v>33993</v>
      </c>
      <c r="C3690" s="85">
        <v>0</v>
      </c>
      <c r="D3690" s="86">
        <v>2</v>
      </c>
      <c r="E3690" s="87">
        <v>-3</v>
      </c>
      <c r="F3690" s="96">
        <f t="shared" si="630"/>
        <v>-0.5</v>
      </c>
      <c r="G3690" s="96"/>
      <c r="H3690" s="74">
        <f t="shared" si="631"/>
        <v>24</v>
      </c>
      <c r="I3690" s="53">
        <f t="shared" si="629"/>
        <v>1.0312864220227413</v>
      </c>
      <c r="J3690" s="53">
        <f t="shared" si="632"/>
        <v>-0.33901315392900844</v>
      </c>
      <c r="K3690" s="53">
        <f t="shared" si="633"/>
        <v>1.1922091521724227</v>
      </c>
      <c r="L3690" s="53">
        <f t="shared" si="634"/>
        <v>12.267253232207459</v>
      </c>
      <c r="M3690" s="93">
        <f t="shared" si="635"/>
        <v>0.44440394887242163</v>
      </c>
      <c r="N3690" s="53">
        <f t="shared" si="636"/>
        <v>4.6631700611513818</v>
      </c>
      <c r="O3690">
        <f t="shared" si="637"/>
        <v>0.3214141917235559</v>
      </c>
      <c r="P3690" s="53">
        <f t="shared" si="638"/>
        <v>4.4777540135241773</v>
      </c>
      <c r="Q3690" s="53">
        <v>0.2</v>
      </c>
      <c r="R3690" s="53">
        <f t="shared" si="639"/>
        <v>3.1396359707735479</v>
      </c>
    </row>
    <row r="3691" spans="2:18" ht="15">
      <c r="B3691" s="84">
        <v>33994</v>
      </c>
      <c r="C3691" s="85">
        <v>0</v>
      </c>
      <c r="D3691" s="86">
        <v>11</v>
      </c>
      <c r="E3691" s="87">
        <v>0</v>
      </c>
      <c r="F3691" s="96">
        <f t="shared" si="630"/>
        <v>5.5</v>
      </c>
      <c r="G3691" s="96"/>
      <c r="H3691" s="74">
        <f t="shared" si="631"/>
        <v>25</v>
      </c>
      <c r="I3691" s="53">
        <f t="shared" si="629"/>
        <v>1.0310806596693767</v>
      </c>
      <c r="J3691" s="53">
        <f t="shared" si="632"/>
        <v>-0.33485289968952081</v>
      </c>
      <c r="K3691" s="53">
        <f t="shared" si="633"/>
        <v>1.1974724228038927</v>
      </c>
      <c r="L3691" s="53">
        <f t="shared" si="634"/>
        <v>12.429759920595002</v>
      </c>
      <c r="M3691" s="93">
        <f t="shared" si="635"/>
        <v>0.89952756744649021</v>
      </c>
      <c r="N3691" s="53">
        <f t="shared" si="636"/>
        <v>7.0082244814379298</v>
      </c>
      <c r="O3691">
        <f t="shared" si="637"/>
        <v>0.46900019134232457</v>
      </c>
      <c r="P3691" s="53">
        <f t="shared" si="638"/>
        <v>6.8245700167601502</v>
      </c>
      <c r="Q3691" s="53">
        <v>0.2</v>
      </c>
      <c r="R3691" s="53">
        <f t="shared" si="639"/>
        <v>3.9224569949175279</v>
      </c>
    </row>
    <row r="3692" spans="2:18" ht="15">
      <c r="B3692" s="84">
        <v>33995</v>
      </c>
      <c r="C3692" s="85">
        <v>0</v>
      </c>
      <c r="D3692" s="86">
        <v>10</v>
      </c>
      <c r="E3692" s="87">
        <v>-3</v>
      </c>
      <c r="F3692" s="96">
        <f t="shared" si="630"/>
        <v>3.5</v>
      </c>
      <c r="G3692" s="96"/>
      <c r="H3692" s="74">
        <f t="shared" si="631"/>
        <v>26</v>
      </c>
      <c r="I3692" s="53">
        <f t="shared" si="629"/>
        <v>1.0308657000487762</v>
      </c>
      <c r="J3692" s="53">
        <f t="shared" si="632"/>
        <v>-0.33059018317830297</v>
      </c>
      <c r="K3692" s="53">
        <f t="shared" si="633"/>
        <v>1.2028383601683015</v>
      </c>
      <c r="L3692" s="53">
        <f t="shared" si="634"/>
        <v>12.596596241481892</v>
      </c>
      <c r="M3692" s="93">
        <f t="shared" si="635"/>
        <v>0.90594944294282032</v>
      </c>
      <c r="N3692" s="53">
        <f t="shared" si="636"/>
        <v>7.7210045196465886</v>
      </c>
      <c r="O3692">
        <f t="shared" si="637"/>
        <v>0.41429223966637557</v>
      </c>
      <c r="P3692" s="53">
        <f t="shared" si="638"/>
        <v>5.9422692546644251</v>
      </c>
      <c r="Q3692" s="53">
        <v>0.2</v>
      </c>
      <c r="R3692" s="53">
        <f t="shared" si="639"/>
        <v>3.9772478335833461</v>
      </c>
    </row>
    <row r="3693" spans="2:18" ht="15">
      <c r="B3693" s="84">
        <v>33996</v>
      </c>
      <c r="C3693" s="85">
        <v>0</v>
      </c>
      <c r="D3693" s="86">
        <v>12</v>
      </c>
      <c r="E3693" s="87">
        <v>-4</v>
      </c>
      <c r="F3693" s="96">
        <f t="shared" si="630"/>
        <v>4</v>
      </c>
      <c r="G3693" s="96"/>
      <c r="H3693" s="74">
        <f t="shared" si="631"/>
        <v>27</v>
      </c>
      <c r="I3693" s="53">
        <f t="shared" si="629"/>
        <v>1.0306416067709498</v>
      </c>
      <c r="J3693" s="53">
        <f t="shared" si="632"/>
        <v>-0.32622682204390219</v>
      </c>
      <c r="K3693" s="53">
        <f t="shared" si="633"/>
        <v>1.2083033351284647</v>
      </c>
      <c r="L3693" s="53">
        <f t="shared" si="634"/>
        <v>12.767707920209469</v>
      </c>
      <c r="M3693" s="93">
        <f t="shared" si="635"/>
        <v>1.0426268324418613</v>
      </c>
      <c r="N3693" s="53">
        <f t="shared" si="636"/>
        <v>8.6820413857424406</v>
      </c>
      <c r="O3693">
        <f t="shared" si="637"/>
        <v>0.42741570243698762</v>
      </c>
      <c r="P3693" s="53">
        <f t="shared" si="638"/>
        <v>6.152681276989024</v>
      </c>
      <c r="Q3693" s="53">
        <v>0.2</v>
      </c>
      <c r="R3693" s="53">
        <f t="shared" si="639"/>
        <v>4.2066713249691992</v>
      </c>
    </row>
    <row r="3694" spans="2:18" ht="15">
      <c r="B3694" s="84">
        <v>33997</v>
      </c>
      <c r="C3694" s="85">
        <v>0</v>
      </c>
      <c r="D3694" s="86">
        <v>7</v>
      </c>
      <c r="E3694" s="87">
        <v>-4</v>
      </c>
      <c r="F3694" s="96">
        <f t="shared" si="630"/>
        <v>1.5</v>
      </c>
      <c r="G3694" s="96"/>
      <c r="H3694" s="74">
        <f t="shared" si="631"/>
        <v>28</v>
      </c>
      <c r="I3694" s="53">
        <f t="shared" si="629"/>
        <v>1.030408446148704</v>
      </c>
      <c r="J3694" s="53">
        <f t="shared" si="632"/>
        <v>-0.32176465796541182</v>
      </c>
      <c r="K3694" s="53">
        <f t="shared" si="633"/>
        <v>1.2138637612630909</v>
      </c>
      <c r="L3694" s="53">
        <f t="shared" si="634"/>
        <v>12.9430385958524</v>
      </c>
      <c r="M3694" s="93">
        <f t="shared" si="635"/>
        <v>0.77587073554579511</v>
      </c>
      <c r="N3694" s="53">
        <f t="shared" si="636"/>
        <v>7.2976244538202391</v>
      </c>
      <c r="O3694">
        <f t="shared" si="637"/>
        <v>0.36526692052720544</v>
      </c>
      <c r="P3694" s="53">
        <f t="shared" si="638"/>
        <v>5.1636135172163016</v>
      </c>
      <c r="Q3694" s="53">
        <v>0.2</v>
      </c>
      <c r="R3694" s="53">
        <f t="shared" si="639"/>
        <v>3.7849476455324957</v>
      </c>
    </row>
    <row r="3695" spans="2:18" ht="15">
      <c r="B3695" s="84">
        <v>33998</v>
      </c>
      <c r="C3695" s="85">
        <v>0</v>
      </c>
      <c r="D3695" s="86">
        <v>7</v>
      </c>
      <c r="E3695" s="87">
        <v>-4</v>
      </c>
      <c r="F3695" s="96">
        <f t="shared" si="630"/>
        <v>1.5</v>
      </c>
      <c r="G3695" s="96"/>
      <c r="H3695" s="74">
        <f t="shared" si="631"/>
        <v>29</v>
      </c>
      <c r="I3695" s="53">
        <f t="shared" si="629"/>
        <v>1.0301662871780179</v>
      </c>
      <c r="J3695" s="53">
        <f t="shared" si="632"/>
        <v>-0.31720555485597807</v>
      </c>
      <c r="K3695" s="53">
        <f t="shared" si="633"/>
        <v>1.2195161001475012</v>
      </c>
      <c r="L3695" s="53">
        <f t="shared" si="634"/>
        <v>13.122529838904034</v>
      </c>
      <c r="M3695" s="93">
        <f t="shared" si="635"/>
        <v>0.78663034208943372</v>
      </c>
      <c r="N3695" s="53">
        <f t="shared" si="636"/>
        <v>7.398826321900887</v>
      </c>
      <c r="O3695">
        <f t="shared" si="637"/>
        <v>0.36526692052720544</v>
      </c>
      <c r="P3695" s="53">
        <f t="shared" si="638"/>
        <v>5.1636135172163016</v>
      </c>
      <c r="Q3695" s="53">
        <v>0.2</v>
      </c>
      <c r="R3695" s="53">
        <f t="shared" si="639"/>
        <v>3.8059857322629842</v>
      </c>
    </row>
    <row r="3696" spans="2:18" ht="15">
      <c r="B3696" s="84">
        <v>33999</v>
      </c>
      <c r="C3696" s="85">
        <v>0</v>
      </c>
      <c r="D3696" s="86">
        <v>10</v>
      </c>
      <c r="E3696" s="87">
        <v>-4</v>
      </c>
      <c r="F3696" s="96">
        <f t="shared" si="630"/>
        <v>3</v>
      </c>
      <c r="G3696" s="96"/>
      <c r="H3696" s="74">
        <f t="shared" si="631"/>
        <v>30</v>
      </c>
      <c r="I3696" s="53">
        <f t="shared" si="629"/>
        <v>1.0299152015176269</v>
      </c>
      <c r="J3696" s="53">
        <f t="shared" si="632"/>
        <v>-0.31255139710685492</v>
      </c>
      <c r="K3696" s="53">
        <f t="shared" si="633"/>
        <v>1.2252568661692629</v>
      </c>
      <c r="L3696" s="53">
        <f t="shared" si="634"/>
        <v>13.306121173372119</v>
      </c>
      <c r="M3696" s="93">
        <f t="shared" si="635"/>
        <v>0.9697913372455651</v>
      </c>
      <c r="N3696" s="53">
        <f t="shared" si="636"/>
        <v>8.4637809182016799</v>
      </c>
      <c r="O3696">
        <f t="shared" si="637"/>
        <v>0.40152374789424572</v>
      </c>
      <c r="P3696" s="53">
        <f t="shared" si="638"/>
        <v>5.738329876349705</v>
      </c>
      <c r="Q3696" s="53">
        <v>0.2</v>
      </c>
      <c r="R3696" s="53">
        <f t="shared" si="639"/>
        <v>4.1082819084739137</v>
      </c>
    </row>
    <row r="3697" spans="2:18" ht="15">
      <c r="B3697" s="84">
        <v>34000</v>
      </c>
      <c r="C3697" s="85">
        <v>0</v>
      </c>
      <c r="D3697" s="86">
        <v>10</v>
      </c>
      <c r="E3697" s="87">
        <v>-3</v>
      </c>
      <c r="F3697" s="96">
        <f t="shared" si="630"/>
        <v>3.5</v>
      </c>
      <c r="G3697" s="96"/>
      <c r="H3697" s="74">
        <f t="shared" si="631"/>
        <v>31</v>
      </c>
      <c r="I3697" s="53">
        <f t="shared" si="629"/>
        <v>1.0296552634678175</v>
      </c>
      <c r="J3697" s="53">
        <f t="shared" si="632"/>
        <v>-0.30780408787498542</v>
      </c>
      <c r="K3697" s="53">
        <f t="shared" si="633"/>
        <v>1.2310826308858673</v>
      </c>
      <c r="L3697" s="53">
        <f t="shared" si="634"/>
        <v>13.493750103179497</v>
      </c>
      <c r="M3697" s="93">
        <f t="shared" si="635"/>
        <v>0.97047290830264443</v>
      </c>
      <c r="N3697" s="53">
        <f t="shared" si="636"/>
        <v>8.2709093422028985</v>
      </c>
      <c r="O3697">
        <f t="shared" si="637"/>
        <v>0.41429223966637557</v>
      </c>
      <c r="P3697" s="53">
        <f t="shared" si="638"/>
        <v>5.9422692546644251</v>
      </c>
      <c r="Q3697" s="53">
        <v>0.2</v>
      </c>
      <c r="R3697" s="53">
        <f t="shared" si="639"/>
        <v>4.0936452474778573</v>
      </c>
    </row>
    <row r="3698" spans="2:18" ht="15">
      <c r="B3698" s="84">
        <v>34001</v>
      </c>
      <c r="C3698" s="85">
        <v>0</v>
      </c>
      <c r="D3698" s="86">
        <v>10</v>
      </c>
      <c r="E3698" s="87">
        <v>-5</v>
      </c>
      <c r="F3698" s="96">
        <f t="shared" si="630"/>
        <v>2.5</v>
      </c>
      <c r="G3698" s="96"/>
      <c r="H3698" s="74">
        <f t="shared" si="631"/>
        <v>32</v>
      </c>
      <c r="I3698" s="53">
        <f t="shared" si="629"/>
        <v>1.0293865499484409</v>
      </c>
      <c r="J3698" s="53">
        <f t="shared" si="632"/>
        <v>-0.30296554741678583</v>
      </c>
      <c r="K3698" s="53">
        <f t="shared" si="633"/>
        <v>1.23699002693392</v>
      </c>
      <c r="L3698" s="53">
        <f t="shared" si="634"/>
        <v>13.685352142743081</v>
      </c>
      <c r="M3698" s="93">
        <f t="shared" si="635"/>
        <v>1.0076207859502468</v>
      </c>
      <c r="N3698" s="53">
        <f t="shared" si="636"/>
        <v>9.0105339590907505</v>
      </c>
      <c r="O3698">
        <f t="shared" si="637"/>
        <v>0.38910203313511127</v>
      </c>
      <c r="P3698" s="53">
        <f t="shared" si="638"/>
        <v>5.5406877114500723</v>
      </c>
      <c r="Q3698" s="53">
        <v>0.2</v>
      </c>
      <c r="R3698" s="53">
        <f t="shared" si="639"/>
        <v>4.1964300246460997</v>
      </c>
    </row>
    <row r="3699" spans="2:18" ht="15">
      <c r="B3699" s="84">
        <v>34002</v>
      </c>
      <c r="C3699" s="85">
        <v>0</v>
      </c>
      <c r="D3699" s="86">
        <v>11</v>
      </c>
      <c r="E3699" s="87">
        <v>-4</v>
      </c>
      <c r="F3699" s="96">
        <f t="shared" si="630"/>
        <v>3.5</v>
      </c>
      <c r="G3699" s="96"/>
      <c r="H3699" s="74">
        <f t="shared" si="631"/>
        <v>33</v>
      </c>
      <c r="I3699" s="53">
        <f t="shared" si="629"/>
        <v>1.0291091404761501</v>
      </c>
      <c r="J3699" s="53">
        <f t="shared" si="632"/>
        <v>-0.29803771147049535</v>
      </c>
      <c r="K3699" s="53">
        <f t="shared" si="633"/>
        <v>1.2429757515013611</v>
      </c>
      <c r="L3699" s="53">
        <f t="shared" si="634"/>
        <v>13.880860851585737</v>
      </c>
      <c r="M3699" s="93">
        <f t="shared" si="635"/>
        <v>1.0723612374276861</v>
      </c>
      <c r="N3699" s="53">
        <f t="shared" si="636"/>
        <v>9.1392582945663907</v>
      </c>
      <c r="O3699">
        <f t="shared" si="637"/>
        <v>0.41429223966637557</v>
      </c>
      <c r="P3699" s="53">
        <f t="shared" si="638"/>
        <v>5.9422692546644251</v>
      </c>
      <c r="Q3699" s="53">
        <v>0.2</v>
      </c>
      <c r="R3699" s="53">
        <f t="shared" si="639"/>
        <v>4.2774471860447232</v>
      </c>
    </row>
    <row r="3700" spans="2:18" ht="15">
      <c r="B3700" s="84">
        <v>34003</v>
      </c>
      <c r="C3700" s="85">
        <v>0</v>
      </c>
      <c r="D3700" s="86">
        <v>14</v>
      </c>
      <c r="E3700" s="87">
        <v>-3</v>
      </c>
      <c r="F3700" s="96">
        <f t="shared" si="630"/>
        <v>5.5</v>
      </c>
      <c r="G3700" s="96"/>
      <c r="H3700" s="74">
        <f t="shared" si="631"/>
        <v>34</v>
      </c>
      <c r="I3700" s="53">
        <f t="shared" si="629"/>
        <v>1.0288231171408715</v>
      </c>
      <c r="J3700" s="53">
        <f t="shared" si="632"/>
        <v>-0.29302252968915588</v>
      </c>
      <c r="K3700" s="53">
        <f t="shared" si="633"/>
        <v>1.2490365693760106</v>
      </c>
      <c r="L3700" s="53">
        <f t="shared" si="634"/>
        <v>14.080207872819296</v>
      </c>
      <c r="M3700" s="93">
        <f t="shared" si="635"/>
        <v>1.2667441922298441</v>
      </c>
      <c r="N3700" s="53">
        <f t="shared" si="636"/>
        <v>9.8692113293488433</v>
      </c>
      <c r="O3700">
        <f t="shared" si="637"/>
        <v>0.46900019134232457</v>
      </c>
      <c r="P3700" s="53">
        <f t="shared" si="638"/>
        <v>6.8245700167601502</v>
      </c>
      <c r="Q3700" s="53">
        <v>0.2</v>
      </c>
      <c r="R3700" s="53">
        <f t="shared" si="639"/>
        <v>4.5377762906891963</v>
      </c>
    </row>
    <row r="3701" spans="2:18" ht="15">
      <c r="B3701" s="84">
        <v>34004</v>
      </c>
      <c r="C3701" s="85">
        <v>0</v>
      </c>
      <c r="D3701" s="86">
        <v>14</v>
      </c>
      <c r="E3701" s="87">
        <v>-3</v>
      </c>
      <c r="F3701" s="96">
        <f t="shared" si="630"/>
        <v>5.5</v>
      </c>
      <c r="G3701" s="96"/>
      <c r="H3701" s="74">
        <f t="shared" si="631"/>
        <v>35</v>
      </c>
      <c r="I3701" s="53">
        <f t="shared" si="629"/>
        <v>1.0285285645815117</v>
      </c>
      <c r="J3701" s="53">
        <f t="shared" si="632"/>
        <v>-0.28792196412598908</v>
      </c>
      <c r="K3701" s="53">
        <f t="shared" si="633"/>
        <v>1.2551693155852104</v>
      </c>
      <c r="L3701" s="53">
        <f t="shared" si="634"/>
        <v>14.283322975322376</v>
      </c>
      <c r="M3701" s="93">
        <f t="shared" si="635"/>
        <v>1.2850177062840387</v>
      </c>
      <c r="N3701" s="53">
        <f t="shared" si="636"/>
        <v>10.011580383051164</v>
      </c>
      <c r="O3701">
        <f t="shared" si="637"/>
        <v>0.46900019134232457</v>
      </c>
      <c r="P3701" s="53">
        <f t="shared" si="638"/>
        <v>6.8245700167601502</v>
      </c>
      <c r="Q3701" s="53">
        <v>0.2</v>
      </c>
      <c r="R3701" s="53">
        <f t="shared" si="639"/>
        <v>4.5683959441586826</v>
      </c>
    </row>
    <row r="3702" spans="2:18" ht="15">
      <c r="B3702" s="84">
        <v>34005</v>
      </c>
      <c r="C3702" s="85">
        <v>0</v>
      </c>
      <c r="D3702" s="86">
        <v>13</v>
      </c>
      <c r="E3702" s="87">
        <v>-3</v>
      </c>
      <c r="F3702" s="96">
        <f t="shared" si="630"/>
        <v>5</v>
      </c>
      <c r="G3702" s="96"/>
      <c r="H3702" s="74">
        <f t="shared" si="631"/>
        <v>36</v>
      </c>
      <c r="I3702" s="53">
        <f t="shared" si="629"/>
        <v>1.0282255699609115</v>
      </c>
      <c r="J3702" s="53">
        <f t="shared" si="632"/>
        <v>-0.28273798777366221</v>
      </c>
      <c r="K3702" s="53">
        <f t="shared" si="633"/>
        <v>1.2613708976425573</v>
      </c>
      <c r="L3702" s="53">
        <f t="shared" si="634"/>
        <v>14.490134099424376</v>
      </c>
      <c r="M3702" s="93">
        <f t="shared" si="635"/>
        <v>1.2375612901853654</v>
      </c>
      <c r="N3702" s="53">
        <f t="shared" si="636"/>
        <v>9.8532911876085763</v>
      </c>
      <c r="O3702">
        <f t="shared" si="637"/>
        <v>0.4547610930964518</v>
      </c>
      <c r="P3702" s="53">
        <f t="shared" si="638"/>
        <v>6.5936457320380466</v>
      </c>
      <c r="Q3702" s="53">
        <v>0.2</v>
      </c>
      <c r="R3702" s="53">
        <f t="shared" si="639"/>
        <v>4.5085003151838938</v>
      </c>
    </row>
    <row r="3703" spans="2:18" ht="15">
      <c r="B3703" s="84">
        <v>34006</v>
      </c>
      <c r="C3703" s="85">
        <v>0</v>
      </c>
      <c r="D3703" s="86">
        <v>14</v>
      </c>
      <c r="E3703" s="87">
        <v>-3</v>
      </c>
      <c r="F3703" s="96">
        <f t="shared" si="630"/>
        <v>5.5</v>
      </c>
      <c r="G3703" s="96"/>
      <c r="H3703" s="74">
        <f t="shared" si="631"/>
        <v>37</v>
      </c>
      <c r="I3703" s="53">
        <f t="shared" si="629"/>
        <v>1.0279142229400544</v>
      </c>
      <c r="J3703" s="53">
        <f t="shared" si="632"/>
        <v>-0.2774725831586547</v>
      </c>
      <c r="K3703" s="53">
        <f t="shared" si="633"/>
        <v>1.2676382974187046</v>
      </c>
      <c r="L3703" s="53">
        <f t="shared" si="634"/>
        <v>14.700567405896869</v>
      </c>
      <c r="M3703" s="93">
        <f t="shared" si="635"/>
        <v>1.3225556435037582</v>
      </c>
      <c r="N3703" s="53">
        <f t="shared" si="636"/>
        <v>10.30403866907425</v>
      </c>
      <c r="O3703">
        <f t="shared" si="637"/>
        <v>0.46900019134232457</v>
      </c>
      <c r="P3703" s="53">
        <f t="shared" si="638"/>
        <v>6.8245700167601502</v>
      </c>
      <c r="Q3703" s="53">
        <v>0.2</v>
      </c>
      <c r="R3703" s="53">
        <f t="shared" si="639"/>
        <v>4.6312956484092345</v>
      </c>
    </row>
    <row r="3704" spans="2:18" ht="15">
      <c r="B3704" s="84">
        <v>34007</v>
      </c>
      <c r="C3704" s="85">
        <v>0</v>
      </c>
      <c r="D3704" s="86">
        <v>17</v>
      </c>
      <c r="E3704" s="87">
        <v>0</v>
      </c>
      <c r="F3704" s="96">
        <f t="shared" si="630"/>
        <v>8.5</v>
      </c>
      <c r="G3704" s="96"/>
      <c r="H3704" s="74">
        <f t="shared" si="631"/>
        <v>38</v>
      </c>
      <c r="I3704" s="53">
        <f t="shared" si="629"/>
        <v>1.0275946156515323</v>
      </c>
      <c r="J3704" s="53">
        <f t="shared" si="632"/>
        <v>-0.27212774099167591</v>
      </c>
      <c r="K3704" s="53">
        <f t="shared" si="633"/>
        <v>1.2739685726539534</v>
      </c>
      <c r="L3704" s="53">
        <f t="shared" si="634"/>
        <v>14.914547328045117</v>
      </c>
      <c r="M3704" s="93">
        <f t="shared" si="635"/>
        <v>1.5145714266955228</v>
      </c>
      <c r="N3704" s="53">
        <f t="shared" si="636"/>
        <v>10.454023178606626</v>
      </c>
      <c r="O3704">
        <f t="shared" si="637"/>
        <v>0.56293085323359648</v>
      </c>
      <c r="P3704" s="53">
        <f t="shared" si="638"/>
        <v>8.3687143143084199</v>
      </c>
      <c r="Q3704" s="53">
        <v>0.2</v>
      </c>
      <c r="R3704" s="53">
        <f t="shared" si="639"/>
        <v>4.8136585199233108</v>
      </c>
    </row>
    <row r="3705" spans="2:18" ht="15">
      <c r="B3705" s="84">
        <v>34008</v>
      </c>
      <c r="C3705" s="85">
        <v>0</v>
      </c>
      <c r="D3705" s="86">
        <v>14</v>
      </c>
      <c r="E3705" s="87">
        <v>-2</v>
      </c>
      <c r="F3705" s="96">
        <f t="shared" si="630"/>
        <v>6</v>
      </c>
      <c r="G3705" s="96"/>
      <c r="H3705" s="74">
        <f t="shared" si="631"/>
        <v>39</v>
      </c>
      <c r="I3705" s="53">
        <f t="shared" si="629"/>
        <v>1.0272668426722846</v>
      </c>
      <c r="J3705" s="53">
        <f t="shared" si="632"/>
        <v>-0.26670545887483604</v>
      </c>
      <c r="K3705" s="53">
        <f t="shared" si="633"/>
        <v>1.2803588581308856</v>
      </c>
      <c r="L3705" s="53">
        <f t="shared" si="634"/>
        <v>15.131996626686488</v>
      </c>
      <c r="M3705" s="93">
        <f t="shared" si="635"/>
        <v>1.349064324665828</v>
      </c>
      <c r="N3705" s="53">
        <f t="shared" si="636"/>
        <v>10.289757706146814</v>
      </c>
      <c r="O3705">
        <f t="shared" si="637"/>
        <v>0.48362860546481151</v>
      </c>
      <c r="P3705" s="53">
        <f t="shared" si="638"/>
        <v>7.0627108084534136</v>
      </c>
      <c r="Q3705" s="53">
        <v>0.2</v>
      </c>
      <c r="R3705" s="53">
        <f t="shared" si="639"/>
        <v>4.6540436994204191</v>
      </c>
    </row>
    <row r="3706" spans="2:18" ht="15">
      <c r="B3706" s="84">
        <v>34009</v>
      </c>
      <c r="C3706" s="85">
        <v>0</v>
      </c>
      <c r="D3706" s="86">
        <v>13</v>
      </c>
      <c r="E3706" s="87">
        <v>-2</v>
      </c>
      <c r="F3706" s="96">
        <f t="shared" si="630"/>
        <v>5.5</v>
      </c>
      <c r="G3706" s="96"/>
      <c r="H3706" s="74">
        <f t="shared" si="631"/>
        <v>40</v>
      </c>
      <c r="I3706" s="53">
        <f t="shared" si="629"/>
        <v>1.0269310009956087</v>
      </c>
      <c r="J3706" s="53">
        <f t="shared" si="632"/>
        <v>-0.26120774006603953</v>
      </c>
      <c r="K3706" s="53">
        <f t="shared" si="633"/>
        <v>1.2868063665256193</v>
      </c>
      <c r="L3706" s="53">
        <f t="shared" si="634"/>
        <v>15.352836447797053</v>
      </c>
      <c r="M3706" s="93">
        <f t="shared" si="635"/>
        <v>1.2974470638172351</v>
      </c>
      <c r="N3706" s="53">
        <f t="shared" si="636"/>
        <v>10.108417579491919</v>
      </c>
      <c r="O3706">
        <f t="shared" si="637"/>
        <v>0.46900019134232457</v>
      </c>
      <c r="P3706" s="53">
        <f t="shared" si="638"/>
        <v>6.8245700167601502</v>
      </c>
      <c r="Q3706" s="53">
        <v>0.2</v>
      </c>
      <c r="R3706" s="53">
        <f t="shared" si="639"/>
        <v>4.5892229520010774</v>
      </c>
    </row>
    <row r="3707" spans="2:18" ht="15">
      <c r="B3707" s="84">
        <v>34010</v>
      </c>
      <c r="C3707" s="85">
        <v>0</v>
      </c>
      <c r="D3707" s="86">
        <v>13</v>
      </c>
      <c r="E3707" s="87">
        <v>-3</v>
      </c>
      <c r="F3707" s="96">
        <f t="shared" si="630"/>
        <v>5</v>
      </c>
      <c r="G3707" s="96"/>
      <c r="H3707" s="74">
        <f t="shared" si="631"/>
        <v>41</v>
      </c>
      <c r="I3707" s="53">
        <f t="shared" si="629"/>
        <v>1.0265871900024599</v>
      </c>
      <c r="J3707" s="53">
        <f t="shared" si="632"/>
        <v>-0.25563659230083863</v>
      </c>
      <c r="K3707" s="53">
        <f t="shared" si="633"/>
        <v>1.2933083889564396</v>
      </c>
      <c r="L3707" s="53">
        <f t="shared" si="634"/>
        <v>15.576986382605625</v>
      </c>
      <c r="M3707" s="93">
        <f t="shared" si="635"/>
        <v>1.3303862636870343</v>
      </c>
      <c r="N3707" s="53">
        <f t="shared" si="636"/>
        <v>10.592350740171826</v>
      </c>
      <c r="O3707">
        <f t="shared" si="637"/>
        <v>0.4547610930964518</v>
      </c>
      <c r="P3707" s="53">
        <f t="shared" si="638"/>
        <v>6.5936457320380466</v>
      </c>
      <c r="Q3707" s="53">
        <v>0.2</v>
      </c>
      <c r="R3707" s="53">
        <f t="shared" si="639"/>
        <v>4.6668477949927558</v>
      </c>
    </row>
    <row r="3708" spans="2:18" ht="15">
      <c r="B3708" s="84">
        <v>34011</v>
      </c>
      <c r="C3708" s="85">
        <v>0</v>
      </c>
      <c r="D3708" s="86">
        <v>14</v>
      </c>
      <c r="E3708" s="87">
        <v>-3</v>
      </c>
      <c r="F3708" s="96">
        <f t="shared" si="630"/>
        <v>5.5</v>
      </c>
      <c r="G3708" s="96"/>
      <c r="H3708" s="74">
        <f t="shared" si="631"/>
        <v>42</v>
      </c>
      <c r="I3708" s="53">
        <f t="shared" si="629"/>
        <v>1.0262355114320429</v>
      </c>
      <c r="J3708" s="53">
        <f t="shared" si="632"/>
        <v>-0.24999402667178106</v>
      </c>
      <c r="K3708" s="53">
        <f t="shared" si="633"/>
        <v>1.2998622952485448</v>
      </c>
      <c r="L3708" s="53">
        <f t="shared" si="634"/>
        <v>15.804364529912229</v>
      </c>
      <c r="M3708" s="93">
        <f t="shared" si="635"/>
        <v>1.4218601856579709</v>
      </c>
      <c r="N3708" s="53">
        <f t="shared" si="636"/>
        <v>11.077720931440865</v>
      </c>
      <c r="O3708">
        <f t="shared" si="637"/>
        <v>0.46900019134232457</v>
      </c>
      <c r="P3708" s="53">
        <f t="shared" si="638"/>
        <v>6.8245700167601502</v>
      </c>
      <c r="Q3708" s="53">
        <v>0.2</v>
      </c>
      <c r="R3708" s="53">
        <f t="shared" si="639"/>
        <v>4.7976933461749809</v>
      </c>
    </row>
    <row r="3709" spans="2:18" ht="15">
      <c r="B3709" s="84">
        <v>34012</v>
      </c>
      <c r="C3709" s="85">
        <v>0</v>
      </c>
      <c r="D3709" s="86">
        <v>14</v>
      </c>
      <c r="E3709" s="87">
        <v>-3</v>
      </c>
      <c r="F3709" s="96">
        <f t="shared" si="630"/>
        <v>5.5</v>
      </c>
      <c r="G3709" s="96"/>
      <c r="H3709" s="74">
        <f t="shared" si="631"/>
        <v>43</v>
      </c>
      <c r="I3709" s="53">
        <f t="shared" si="629"/>
        <v>1.0258760693517042</v>
      </c>
      <c r="J3709" s="53">
        <f t="shared" si="632"/>
        <v>-0.24428205656508803</v>
      </c>
      <c r="K3709" s="53">
        <f t="shared" si="633"/>
        <v>1.3064655339335101</v>
      </c>
      <c r="L3709" s="53">
        <f t="shared" si="634"/>
        <v>16.034887560408439</v>
      </c>
      <c r="M3709" s="93">
        <f t="shared" si="635"/>
        <v>1.4425994895584486</v>
      </c>
      <c r="N3709" s="53">
        <f t="shared" si="636"/>
        <v>11.239300968099338</v>
      </c>
      <c r="O3709">
        <f t="shared" si="637"/>
        <v>0.46900019134232457</v>
      </c>
      <c r="P3709" s="53">
        <f t="shared" si="638"/>
        <v>6.8245700167601502</v>
      </c>
      <c r="Q3709" s="53">
        <v>0.2</v>
      </c>
      <c r="R3709" s="53">
        <f t="shared" si="639"/>
        <v>4.8324447517747835</v>
      </c>
    </row>
    <row r="3710" spans="2:18" ht="15">
      <c r="B3710" s="84">
        <v>34013</v>
      </c>
      <c r="C3710" s="85">
        <v>0</v>
      </c>
      <c r="D3710" s="86">
        <v>14</v>
      </c>
      <c r="E3710" s="87">
        <v>-3</v>
      </c>
      <c r="F3710" s="96">
        <f t="shared" si="630"/>
        <v>5.5</v>
      </c>
      <c r="G3710" s="96"/>
      <c r="H3710" s="74">
        <f t="shared" si="631"/>
        <v>44</v>
      </c>
      <c r="I3710" s="53">
        <f t="shared" si="629"/>
        <v>1.0255089701261384</v>
      </c>
      <c r="J3710" s="53">
        <f t="shared" si="632"/>
        <v>-0.23850269665431623</v>
      </c>
      <c r="K3710" s="53">
        <f t="shared" si="633"/>
        <v>1.3131156320018036</v>
      </c>
      <c r="L3710" s="53">
        <f t="shared" si="634"/>
        <v>16.268470782777829</v>
      </c>
      <c r="M3710" s="93">
        <f t="shared" si="635"/>
        <v>1.4636141075961515</v>
      </c>
      <c r="N3710" s="53">
        <f t="shared" si="636"/>
        <v>11.403025978793529</v>
      </c>
      <c r="O3710">
        <f t="shared" si="637"/>
        <v>0.46900019134232457</v>
      </c>
      <c r="P3710" s="53">
        <f t="shared" si="638"/>
        <v>6.8245700167601502</v>
      </c>
      <c r="Q3710" s="53">
        <v>0.2</v>
      </c>
      <c r="R3710" s="53">
        <f t="shared" si="639"/>
        <v>4.8676574820794061</v>
      </c>
    </row>
    <row r="3711" spans="2:18" ht="15">
      <c r="B3711" s="84">
        <v>34014</v>
      </c>
      <c r="C3711" s="85">
        <v>0</v>
      </c>
      <c r="D3711" s="86">
        <v>15</v>
      </c>
      <c r="E3711" s="87">
        <v>-3</v>
      </c>
      <c r="F3711" s="96">
        <f t="shared" si="630"/>
        <v>6</v>
      </c>
      <c r="G3711" s="96"/>
      <c r="H3711" s="74">
        <f t="shared" si="631"/>
        <v>45</v>
      </c>
      <c r="I3711" s="53">
        <f t="shared" si="629"/>
        <v>1.0251343223859126</v>
      </c>
      <c r="J3711" s="53">
        <f t="shared" si="632"/>
        <v>-0.2326579619504911</v>
      </c>
      <c r="K3711" s="53">
        <f t="shared" si="633"/>
        <v>1.3198101944263136</v>
      </c>
      <c r="L3711" s="53">
        <f t="shared" si="634"/>
        <v>16.505028211357502</v>
      </c>
      <c r="M3711" s="93">
        <f t="shared" si="635"/>
        <v>1.5607342254215917</v>
      </c>
      <c r="N3711" s="53">
        <f t="shared" si="636"/>
        <v>11.904233719364687</v>
      </c>
      <c r="O3711">
        <f t="shared" si="637"/>
        <v>0.48362860546481151</v>
      </c>
      <c r="P3711" s="53">
        <f t="shared" si="638"/>
        <v>7.0627108084534136</v>
      </c>
      <c r="Q3711" s="53">
        <v>0.2</v>
      </c>
      <c r="R3711" s="53">
        <f t="shared" si="639"/>
        <v>5.0025567544151324</v>
      </c>
    </row>
    <row r="3712" spans="2:18" ht="15">
      <c r="B3712" s="84">
        <v>34015</v>
      </c>
      <c r="C3712" s="85">
        <v>0</v>
      </c>
      <c r="D3712" s="86">
        <v>11</v>
      </c>
      <c r="E3712" s="87">
        <v>-3</v>
      </c>
      <c r="F3712" s="96">
        <f t="shared" si="630"/>
        <v>4</v>
      </c>
      <c r="G3712" s="96"/>
      <c r="H3712" s="74">
        <f t="shared" si="631"/>
        <v>46</v>
      </c>
      <c r="I3712" s="53">
        <f t="shared" si="629"/>
        <v>1.0247522369953201</v>
      </c>
      <c r="J3712" s="53">
        <f t="shared" si="632"/>
        <v>-0.22674986690804186</v>
      </c>
      <c r="K3712" s="53">
        <f t="shared" si="633"/>
        <v>1.3265469034743758</v>
      </c>
      <c r="L3712" s="53">
        <f t="shared" si="634"/>
        <v>16.744472635144707</v>
      </c>
      <c r="M3712" s="93">
        <f t="shared" si="635"/>
        <v>1.2790615949948596</v>
      </c>
      <c r="N3712" s="53">
        <f t="shared" si="636"/>
        <v>10.650853552896965</v>
      </c>
      <c r="O3712">
        <f t="shared" si="637"/>
        <v>0.42741570243698762</v>
      </c>
      <c r="P3712" s="53">
        <f t="shared" si="638"/>
        <v>6.152681276989024</v>
      </c>
      <c r="Q3712" s="53">
        <v>0.2</v>
      </c>
      <c r="R3712" s="53">
        <f t="shared" si="639"/>
        <v>4.6251498914743525</v>
      </c>
    </row>
    <row r="3713" spans="2:18" ht="15">
      <c r="B3713" s="84">
        <v>34016</v>
      </c>
      <c r="C3713" s="85">
        <v>0</v>
      </c>
      <c r="D3713" s="86">
        <v>7</v>
      </c>
      <c r="E3713" s="87">
        <v>-2</v>
      </c>
      <c r="F3713" s="96">
        <f t="shared" si="630"/>
        <v>2.5</v>
      </c>
      <c r="G3713" s="96"/>
      <c r="H3713" s="74">
        <f t="shared" si="631"/>
        <v>47</v>
      </c>
      <c r="I3713" s="53">
        <f t="shared" si="629"/>
        <v>1.0243628270195759</v>
      </c>
      <c r="J3713" s="53">
        <f t="shared" si="632"/>
        <v>-0.22078042458572791</v>
      </c>
      <c r="K3713" s="53">
        <f t="shared" si="633"/>
        <v>1.3333235178252498</v>
      </c>
      <c r="L3713" s="53">
        <f t="shared" si="634"/>
        <v>16.986715687937249</v>
      </c>
      <c r="M3713" s="93">
        <f t="shared" si="635"/>
        <v>0.96878227459664912</v>
      </c>
      <c r="N3713" s="53">
        <f t="shared" si="636"/>
        <v>8.6632250008479978</v>
      </c>
      <c r="O3713">
        <f t="shared" si="637"/>
        <v>0.38910203313511127</v>
      </c>
      <c r="P3713" s="53">
        <f t="shared" si="638"/>
        <v>5.5406877114500723</v>
      </c>
      <c r="Q3713" s="53">
        <v>0.2</v>
      </c>
      <c r="R3713" s="53">
        <f t="shared" si="639"/>
        <v>4.1235558822191924</v>
      </c>
    </row>
    <row r="3714" spans="2:18" ht="15">
      <c r="B3714" s="84">
        <v>34017</v>
      </c>
      <c r="C3714" s="85">
        <v>0</v>
      </c>
      <c r="D3714" s="86">
        <v>7</v>
      </c>
      <c r="E3714" s="87">
        <v>-4</v>
      </c>
      <c r="F3714" s="96">
        <f t="shared" si="630"/>
        <v>1.5</v>
      </c>
      <c r="G3714" s="96"/>
      <c r="H3714" s="74">
        <f t="shared" si="631"/>
        <v>48</v>
      </c>
      <c r="I3714" s="53">
        <f t="shared" si="629"/>
        <v>1.023966207691356</v>
      </c>
      <c r="J3714" s="53">
        <f t="shared" si="632"/>
        <v>-0.21475164586162002</v>
      </c>
      <c r="K3714" s="53">
        <f t="shared" si="633"/>
        <v>1.3401378715093815</v>
      </c>
      <c r="L3714" s="53">
        <f t="shared" si="634"/>
        <v>17.231667919401065</v>
      </c>
      <c r="M3714" s="93">
        <f t="shared" si="635"/>
        <v>1.0329527154149767</v>
      </c>
      <c r="N3714" s="53">
        <f t="shared" si="636"/>
        <v>9.715666090111764</v>
      </c>
      <c r="O3714">
        <f t="shared" si="637"/>
        <v>0.36526692052720544</v>
      </c>
      <c r="P3714" s="53">
        <f t="shared" si="638"/>
        <v>5.1636135172163016</v>
      </c>
      <c r="Q3714" s="53">
        <v>0.2</v>
      </c>
      <c r="R3714" s="53">
        <f t="shared" si="639"/>
        <v>4.2876159324626792</v>
      </c>
    </row>
    <row r="3715" spans="2:18" ht="15">
      <c r="B3715" s="84">
        <v>34018</v>
      </c>
      <c r="C3715" s="85">
        <v>0</v>
      </c>
      <c r="D3715" s="86">
        <v>16</v>
      </c>
      <c r="E3715" s="87">
        <v>-4</v>
      </c>
      <c r="F3715" s="96">
        <f t="shared" si="630"/>
        <v>6</v>
      </c>
      <c r="G3715" s="96"/>
      <c r="H3715" s="74">
        <f t="shared" si="631"/>
        <v>49</v>
      </c>
      <c r="I3715" s="53">
        <f t="shared" si="629"/>
        <v>1.0235624963767014</v>
      </c>
      <c r="J3715" s="53">
        <f t="shared" si="632"/>
        <v>-0.20866553870108739</v>
      </c>
      <c r="K3715" s="53">
        <f t="shared" si="633"/>
        <v>1.346987872685115</v>
      </c>
      <c r="L3715" s="53">
        <f t="shared" si="634"/>
        <v>17.479238866864325</v>
      </c>
      <c r="M3715" s="93">
        <f t="shared" si="635"/>
        <v>1.7422639310515049</v>
      </c>
      <c r="N3715" s="53">
        <f t="shared" si="636"/>
        <v>13.288820542430111</v>
      </c>
      <c r="O3715">
        <f t="shared" si="637"/>
        <v>0.48362860546481151</v>
      </c>
      <c r="P3715" s="53">
        <f t="shared" si="638"/>
        <v>7.0627108084534136</v>
      </c>
      <c r="Q3715" s="53">
        <v>0.2</v>
      </c>
      <c r="R3715" s="53">
        <f t="shared" si="639"/>
        <v>5.3014441826960725</v>
      </c>
    </row>
    <row r="3716" spans="2:18" ht="15">
      <c r="B3716" s="84">
        <v>34019</v>
      </c>
      <c r="C3716" s="85">
        <v>0</v>
      </c>
      <c r="D3716" s="86">
        <v>9</v>
      </c>
      <c r="E3716" s="87">
        <v>-3</v>
      </c>
      <c r="F3716" s="96">
        <f t="shared" si="630"/>
        <v>3</v>
      </c>
      <c r="G3716" s="96"/>
      <c r="H3716" s="74">
        <f t="shared" si="631"/>
        <v>50</v>
      </c>
      <c r="I3716" s="53">
        <f t="shared" si="629"/>
        <v>1.0231518125402845</v>
      </c>
      <c r="J3716" s="53">
        <f t="shared" si="632"/>
        <v>-0.20252410747662677</v>
      </c>
      <c r="K3716" s="53">
        <f t="shared" si="633"/>
        <v>1.3538715022678474</v>
      </c>
      <c r="L3716" s="53">
        <f t="shared" si="634"/>
        <v>17.729337127643955</v>
      </c>
      <c r="M3716" s="93">
        <f t="shared" si="635"/>
        <v>1.19631605136018</v>
      </c>
      <c r="N3716" s="53">
        <f t="shared" si="636"/>
        <v>10.440758314462842</v>
      </c>
      <c r="O3716">
        <f t="shared" si="637"/>
        <v>0.40152374789424572</v>
      </c>
      <c r="P3716" s="53">
        <f t="shared" si="638"/>
        <v>5.738329876349705</v>
      </c>
      <c r="Q3716" s="53">
        <v>0.2</v>
      </c>
      <c r="R3716" s="53">
        <f t="shared" si="639"/>
        <v>4.5249474709915321</v>
      </c>
    </row>
    <row r="3717" spans="2:18" ht="15">
      <c r="B3717" s="84">
        <v>34020</v>
      </c>
      <c r="C3717" s="85">
        <v>0</v>
      </c>
      <c r="D3717" s="86">
        <v>13</v>
      </c>
      <c r="E3717" s="87">
        <v>-1</v>
      </c>
      <c r="F3717" s="96">
        <f t="shared" si="630"/>
        <v>6</v>
      </c>
      <c r="G3717" s="96"/>
      <c r="H3717" s="74">
        <f t="shared" si="631"/>
        <v>51</v>
      </c>
      <c r="I3717" s="53">
        <f t="shared" si="629"/>
        <v>1.0227342777100603</v>
      </c>
      <c r="J3717" s="53">
        <f t="shared" si="632"/>
        <v>-0.19632935233829593</v>
      </c>
      <c r="K3717" s="53">
        <f t="shared" si="633"/>
        <v>1.3607868124258506</v>
      </c>
      <c r="L3717" s="53">
        <f t="shared" si="634"/>
        <v>17.981870431716864</v>
      </c>
      <c r="M3717" s="93">
        <f t="shared" si="635"/>
        <v>1.4995995881600133</v>
      </c>
      <c r="N3717" s="53">
        <f t="shared" si="636"/>
        <v>11.437939715903706</v>
      </c>
      <c r="O3717">
        <f t="shared" si="637"/>
        <v>0.48362860546481151</v>
      </c>
      <c r="P3717" s="53">
        <f t="shared" si="638"/>
        <v>7.0627108084534136</v>
      </c>
      <c r="Q3717" s="53">
        <v>0.2</v>
      </c>
      <c r="R3717" s="53">
        <f t="shared" si="639"/>
        <v>4.9018989890835813</v>
      </c>
    </row>
    <row r="3718" spans="2:18" ht="15">
      <c r="B3718" s="84">
        <v>34021</v>
      </c>
      <c r="C3718" s="85">
        <v>0</v>
      </c>
      <c r="D3718" s="86">
        <v>9</v>
      </c>
      <c r="E3718" s="87">
        <v>-1</v>
      </c>
      <c r="F3718" s="96">
        <f t="shared" si="630"/>
        <v>4</v>
      </c>
      <c r="G3718" s="96"/>
      <c r="H3718" s="74">
        <f t="shared" si="631"/>
        <v>52</v>
      </c>
      <c r="I3718" s="53">
        <f t="shared" si="629"/>
        <v>1.0223100154413023</v>
      </c>
      <c r="J3718" s="53">
        <f t="shared" si="632"/>
        <v>-0.19008326863341693</v>
      </c>
      <c r="K3718" s="53">
        <f t="shared" si="633"/>
        <v>1.3677319249562678</v>
      </c>
      <c r="L3718" s="53">
        <f t="shared" si="634"/>
        <v>18.236745714555813</v>
      </c>
      <c r="M3718" s="93">
        <f t="shared" si="635"/>
        <v>1.1773438232349298</v>
      </c>
      <c r="N3718" s="53">
        <f t="shared" si="636"/>
        <v>9.8038411064429187</v>
      </c>
      <c r="O3718">
        <f t="shared" si="637"/>
        <v>0.42741570243698762</v>
      </c>
      <c r="P3718" s="53">
        <f t="shared" si="638"/>
        <v>6.152681276989024</v>
      </c>
      <c r="Q3718" s="53">
        <v>0.2</v>
      </c>
      <c r="R3718" s="53">
        <f t="shared" si="639"/>
        <v>4.4451141519977933</v>
      </c>
    </row>
    <row r="3719" spans="2:18" ht="15">
      <c r="B3719" s="84">
        <v>34022</v>
      </c>
      <c r="C3719" s="85">
        <v>0.2</v>
      </c>
      <c r="D3719" s="86">
        <v>6</v>
      </c>
      <c r="E3719" s="87">
        <v>-2</v>
      </c>
      <c r="F3719" s="96">
        <f t="shared" si="630"/>
        <v>2</v>
      </c>
      <c r="G3719" s="96"/>
      <c r="H3719" s="74">
        <f t="shared" si="631"/>
        <v>53</v>
      </c>
      <c r="I3719" s="53">
        <f t="shared" si="629"/>
        <v>1.0218791512800416</v>
      </c>
      <c r="J3719" s="53">
        <f t="shared" si="632"/>
        <v>-0.18378784637416273</v>
      </c>
      <c r="K3719" s="53">
        <f t="shared" si="633"/>
        <v>1.3747050295540015</v>
      </c>
      <c r="L3719" s="53">
        <f t="shared" si="634"/>
        <v>18.493869189956964</v>
      </c>
      <c r="M3719" s="93">
        <f t="shared" si="635"/>
        <v>0.96992340378938191</v>
      </c>
      <c r="N3719" s="53">
        <f t="shared" si="636"/>
        <v>8.8924554139249619</v>
      </c>
      <c r="O3719">
        <f t="shared" si="637"/>
        <v>0.37701905417423626</v>
      </c>
      <c r="P3719" s="53">
        <f t="shared" si="638"/>
        <v>5.3491713880855905</v>
      </c>
      <c r="Q3719" s="53">
        <v>0.2</v>
      </c>
      <c r="R3719" s="53">
        <f t="shared" si="639"/>
        <v>4.1442753180767458</v>
      </c>
    </row>
    <row r="3720" spans="2:18" ht="15">
      <c r="B3720" s="84">
        <v>34023</v>
      </c>
      <c r="C3720" s="85">
        <v>0</v>
      </c>
      <c r="D3720" s="86">
        <v>4</v>
      </c>
      <c r="E3720" s="87">
        <v>-4</v>
      </c>
      <c r="F3720" s="96">
        <f t="shared" si="630"/>
        <v>0</v>
      </c>
      <c r="G3720" s="96"/>
      <c r="H3720" s="74">
        <f t="shared" si="631"/>
        <v>54</v>
      </c>
      <c r="I3720" s="53">
        <f t="shared" si="629"/>
        <v>1.0214418127259153</v>
      </c>
      <c r="J3720" s="53">
        <f t="shared" si="632"/>
        <v>-0.17744506975156121</v>
      </c>
      <c r="K3720" s="53">
        <f t="shared" si="633"/>
        <v>1.3817043819854726</v>
      </c>
      <c r="L3720" s="53">
        <f t="shared" si="634"/>
        <v>18.753146422694368</v>
      </c>
      <c r="M3720" s="93">
        <f t="shared" si="635"/>
        <v>0.88417577939199443</v>
      </c>
      <c r="N3720" s="53">
        <f t="shared" si="636"/>
        <v>9.0171243627685751</v>
      </c>
      <c r="O3720">
        <f t="shared" si="637"/>
        <v>0.33191890507593597</v>
      </c>
      <c r="P3720" s="53">
        <f t="shared" si="638"/>
        <v>4.6410749068413626</v>
      </c>
      <c r="Q3720" s="53">
        <v>0.2</v>
      </c>
      <c r="R3720" s="53">
        <f t="shared" si="639"/>
        <v>4.0561017129564405</v>
      </c>
    </row>
    <row r="3721" spans="2:18" ht="15">
      <c r="B3721" s="84">
        <v>34024</v>
      </c>
      <c r="C3721" s="85">
        <v>0</v>
      </c>
      <c r="D3721" s="86">
        <v>7</v>
      </c>
      <c r="E3721" s="87">
        <v>-6</v>
      </c>
      <c r="F3721" s="96">
        <f t="shared" si="630"/>
        <v>0.5</v>
      </c>
      <c r="G3721" s="96"/>
      <c r="H3721" s="74">
        <f t="shared" si="631"/>
        <v>55</v>
      </c>
      <c r="I3721" s="53">
        <f t="shared" si="629"/>
        <v>1.0209981291944379</v>
      </c>
      <c r="J3721" s="53">
        <f t="shared" si="632"/>
        <v>-0.17105691669442086</v>
      </c>
      <c r="K3721" s="53">
        <f t="shared" si="633"/>
        <v>1.3887283021784398</v>
      </c>
      <c r="L3721" s="53">
        <f t="shared" si="634"/>
        <v>19.014482400844027</v>
      </c>
      <c r="M3721" s="93">
        <f t="shared" si="635"/>
        <v>1.1749158084958755</v>
      </c>
      <c r="N3721" s="53">
        <f t="shared" si="636"/>
        <v>11.65480751635063</v>
      </c>
      <c r="O3721">
        <f t="shared" si="637"/>
        <v>0.34272436873217466</v>
      </c>
      <c r="P3721" s="53">
        <f t="shared" si="638"/>
        <v>4.8097230428690185</v>
      </c>
      <c r="Q3721" s="53">
        <v>0.2</v>
      </c>
      <c r="R3721" s="53">
        <f t="shared" si="639"/>
        <v>4.6282323827205687</v>
      </c>
    </row>
    <row r="3722" spans="2:18" ht="15">
      <c r="B3722" s="84">
        <v>34025</v>
      </c>
      <c r="C3722" s="85">
        <v>0</v>
      </c>
      <c r="D3722" s="86">
        <v>10</v>
      </c>
      <c r="E3722" s="87">
        <v>-3</v>
      </c>
      <c r="F3722" s="96">
        <f t="shared" si="630"/>
        <v>3.5</v>
      </c>
      <c r="G3722" s="96"/>
      <c r="H3722" s="74">
        <f t="shared" si="631"/>
        <v>56</v>
      </c>
      <c r="I3722" s="53">
        <f t="shared" ref="I3722:I3785" si="640">1+0.0334*COS($I$7*H3722-0.0552)</f>
        <v>1.0205482319787045</v>
      </c>
      <c r="J3722" s="53">
        <f t="shared" si="632"/>
        <v>-0.1646253584716291</v>
      </c>
      <c r="K3722" s="53">
        <f t="shared" si="633"/>
        <v>1.3957751722383314</v>
      </c>
      <c r="L3722" s="53">
        <f t="shared" si="634"/>
        <v>19.277781607628423</v>
      </c>
      <c r="M3722" s="93">
        <f t="shared" si="635"/>
        <v>1.3864614832291975</v>
      </c>
      <c r="N3722" s="53">
        <f t="shared" si="636"/>
        <v>11.816195110795153</v>
      </c>
      <c r="O3722">
        <f t="shared" si="637"/>
        <v>0.41429223966637557</v>
      </c>
      <c r="P3722" s="53">
        <f t="shared" si="638"/>
        <v>5.9422692546644251</v>
      </c>
      <c r="Q3722" s="53">
        <v>0.2</v>
      </c>
      <c r="R3722" s="53">
        <f t="shared" si="639"/>
        <v>4.8440698265219799</v>
      </c>
    </row>
    <row r="3723" spans="2:18" ht="15">
      <c r="B3723" s="84">
        <v>34026</v>
      </c>
      <c r="C3723" s="85">
        <v>0</v>
      </c>
      <c r="D3723" s="86">
        <v>9</v>
      </c>
      <c r="E3723" s="87">
        <v>-6</v>
      </c>
      <c r="F3723" s="96">
        <f t="shared" si="630"/>
        <v>1.5</v>
      </c>
      <c r="G3723" s="96"/>
      <c r="H3723" s="74">
        <f t="shared" si="631"/>
        <v>57</v>
      </c>
      <c r="I3723" s="53">
        <f t="shared" si="640"/>
        <v>1.0200922542105393</v>
      </c>
      <c r="J3723" s="53">
        <f t="shared" si="632"/>
        <v>-0.15815235933624114</v>
      </c>
      <c r="K3723" s="53">
        <f t="shared" si="633"/>
        <v>1.4028434344007965</v>
      </c>
      <c r="L3723" s="53">
        <f t="shared" si="634"/>
        <v>19.542948092640525</v>
      </c>
      <c r="M3723" s="93">
        <f t="shared" si="635"/>
        <v>1.368020138360152</v>
      </c>
      <c r="N3723" s="53">
        <f t="shared" si="636"/>
        <v>12.867217124760771</v>
      </c>
      <c r="O3723">
        <f t="shared" si="637"/>
        <v>0.36526692052720544</v>
      </c>
      <c r="P3723" s="53">
        <f t="shared" si="638"/>
        <v>5.1636135172163016</v>
      </c>
      <c r="Q3723" s="53">
        <v>0.2</v>
      </c>
      <c r="R3723" s="53">
        <f t="shared" si="639"/>
        <v>4.9427679099901107</v>
      </c>
    </row>
    <row r="3724" spans="2:18" ht="15">
      <c r="B3724" s="84">
        <v>34027</v>
      </c>
      <c r="C3724" s="85">
        <v>0</v>
      </c>
      <c r="D3724" s="86">
        <v>8</v>
      </c>
      <c r="E3724" s="87">
        <v>-3</v>
      </c>
      <c r="F3724" s="96">
        <f t="shared" si="630"/>
        <v>2.5</v>
      </c>
      <c r="G3724" s="96"/>
      <c r="H3724" s="74">
        <f t="shared" si="631"/>
        <v>58</v>
      </c>
      <c r="I3724" s="53">
        <f t="shared" si="640"/>
        <v>1.0196303308210999</v>
      </c>
      <c r="J3724" s="53">
        <f t="shared" si="632"/>
        <v>-0.15163987620976144</v>
      </c>
      <c r="K3724" s="53">
        <f t="shared" si="633"/>
        <v>1.4099315889294484</v>
      </c>
      <c r="L3724" s="53">
        <f t="shared" si="634"/>
        <v>19.809885542313861</v>
      </c>
      <c r="M3724" s="93">
        <f t="shared" si="635"/>
        <v>1.2490327340862684</v>
      </c>
      <c r="N3724" s="53">
        <f t="shared" si="636"/>
        <v>11.169332772236</v>
      </c>
      <c r="O3724">
        <f t="shared" si="637"/>
        <v>0.38910203313511127</v>
      </c>
      <c r="P3724" s="53">
        <f t="shared" si="638"/>
        <v>5.5406877114500723</v>
      </c>
      <c r="Q3724" s="53">
        <v>0.2</v>
      </c>
      <c r="R3724" s="53">
        <f t="shared" si="639"/>
        <v>4.6494002358844329</v>
      </c>
    </row>
    <row r="3725" spans="2:18" ht="15">
      <c r="B3725" s="84">
        <v>34028</v>
      </c>
      <c r="C3725" s="85">
        <v>0</v>
      </c>
      <c r="D3725" s="86">
        <v>5</v>
      </c>
      <c r="E3725" s="87">
        <v>-1</v>
      </c>
      <c r="F3725" s="96">
        <f t="shared" si="630"/>
        <v>2</v>
      </c>
      <c r="G3725" s="96"/>
      <c r="H3725" s="74">
        <f t="shared" si="631"/>
        <v>59</v>
      </c>
      <c r="I3725" s="53">
        <f t="shared" si="640"/>
        <v>1.0191625985009487</v>
      </c>
      <c r="J3725" s="53">
        <f t="shared" si="632"/>
        <v>-0.14508985840499172</v>
      </c>
      <c r="K3725" s="53">
        <f t="shared" si="633"/>
        <v>1.4170381919670834</v>
      </c>
      <c r="L3725" s="53">
        <f t="shared" si="634"/>
        <v>20.078497349513505</v>
      </c>
      <c r="M3725" s="93">
        <f t="shared" si="635"/>
        <v>0.91195098471187142</v>
      </c>
      <c r="N3725" s="53">
        <f t="shared" si="636"/>
        <v>8.3609524623825351</v>
      </c>
      <c r="O3725">
        <f t="shared" si="637"/>
        <v>0.37701905417423626</v>
      </c>
      <c r="P3725" s="53">
        <f t="shared" si="638"/>
        <v>5.3491713880855905</v>
      </c>
      <c r="Q3725" s="53">
        <v>0.2</v>
      </c>
      <c r="R3725" s="53">
        <f t="shared" si="639"/>
        <v>4.0332621809942557</v>
      </c>
    </row>
    <row r="3726" spans="2:18" ht="15">
      <c r="B3726" s="84">
        <v>34029</v>
      </c>
      <c r="C3726" s="85">
        <v>4.5999999999999996</v>
      </c>
      <c r="D3726" s="86">
        <v>5</v>
      </c>
      <c r="E3726" s="87">
        <v>0</v>
      </c>
      <c r="F3726" s="96">
        <f t="shared" si="630"/>
        <v>2.5</v>
      </c>
      <c r="G3726" s="96"/>
      <c r="H3726" s="74">
        <f t="shared" si="631"/>
        <v>60</v>
      </c>
      <c r="I3726" s="53">
        <f t="shared" si="640"/>
        <v>1.0186891956596047</v>
      </c>
      <c r="J3726" s="53">
        <f t="shared" si="632"/>
        <v>-0.13850424738581349</v>
      </c>
      <c r="K3726" s="53">
        <f t="shared" si="633"/>
        <v>1.4241618533479681</v>
      </c>
      <c r="L3726" s="53">
        <f t="shared" si="634"/>
        <v>20.34868668213046</v>
      </c>
      <c r="M3726" s="93">
        <f t="shared" si="635"/>
        <v>0.86500157541253508</v>
      </c>
      <c r="N3726" s="53">
        <f t="shared" si="636"/>
        <v>7.7351779345950229</v>
      </c>
      <c r="O3726">
        <f t="shared" si="637"/>
        <v>0.38910203313511127</v>
      </c>
      <c r="P3726" s="53">
        <f t="shared" si="638"/>
        <v>5.5406877114500723</v>
      </c>
      <c r="Q3726" s="53">
        <v>0.2</v>
      </c>
      <c r="R3726" s="53">
        <f t="shared" si="639"/>
        <v>3.9288282989539143</v>
      </c>
    </row>
    <row r="3727" spans="2:18" ht="15">
      <c r="B3727" s="84">
        <v>34030</v>
      </c>
      <c r="C3727" s="85">
        <v>0</v>
      </c>
      <c r="D3727" s="86">
        <v>7</v>
      </c>
      <c r="E3727" s="87">
        <v>1</v>
      </c>
      <c r="F3727" s="96">
        <f t="shared" ref="F3727:F3790" si="641">0.5*(D3727+E3727)</f>
        <v>4</v>
      </c>
      <c r="G3727" s="96"/>
      <c r="H3727" s="74">
        <f t="shared" ref="H3727:H3790" si="642">B3727-DATE(YEAR(B3727),1,0)</f>
        <v>61</v>
      </c>
      <c r="I3727" s="53">
        <f t="shared" si="640"/>
        <v>1.0182102623845848</v>
      </c>
      <c r="J3727" s="53">
        <f t="shared" ref="J3727:J3790" si="643">ASIN(0.39785*SIN(4.869+$I$7*H3727+0.03345*SIN(6.224+$I$7*H3727)))</f>
        <v>-0.13188497656225967</v>
      </c>
      <c r="K3727" s="53">
        <f t="shared" ref="K3727:K3790" si="644">ACOS(-TAN(J3727)*TAN($E$7*$I$8))</f>
        <v>1.4313012343781424</v>
      </c>
      <c r="L3727" s="53">
        <f t="shared" ref="L3727:L3790" si="645">117.5*I3727*((K3727*SIN($E$7*$I$8)*SIN(J3727)+COS($E$7*$I$8)*COS(J3727)*SIN(K3727))/PI())</f>
        <v>20.620356550569728</v>
      </c>
      <c r="M3727" s="93">
        <f t="shared" ref="M3727:M3790" si="646">0.0023*L3727/2.456*(0.5*(D3727+E3727)+17.8)*SQRT(D3727-E3727)</f>
        <v>1.0311640482159872</v>
      </c>
      <c r="N3727" s="53">
        <f t="shared" ref="N3727:N3790" si="647">0.17*L3727*SQRT(D3727-E3727)</f>
        <v>8.586589816735918</v>
      </c>
      <c r="O3727">
        <f t="shared" ref="O3727:O3790" si="648">5336/(F3727+273.15)^2*EXP(21.07-5336/(F3727+273.15))</f>
        <v>0.42741570243698762</v>
      </c>
      <c r="P3727" s="53">
        <f t="shared" ref="P3727:P3790" si="649">EXP(21.07-5336/(F3727+273.15))</f>
        <v>6.152681276989024</v>
      </c>
      <c r="Q3727" s="53">
        <v>0.2</v>
      </c>
      <c r="R3727" s="53">
        <f t="shared" ref="R3727:R3790" si="650">(O3727*N3727*0.6+$L$8*6.43*(1+0.536*Q3727)*P3727*(1- G3727/100))/($O$7*(O3727+$L$8))</f>
        <v>4.1863827284057962</v>
      </c>
    </row>
    <row r="3728" spans="2:18" ht="15">
      <c r="B3728" s="84">
        <v>34031</v>
      </c>
      <c r="C3728" s="85">
        <v>0</v>
      </c>
      <c r="D3728" s="86">
        <v>12</v>
      </c>
      <c r="E3728" s="87">
        <v>2</v>
      </c>
      <c r="F3728" s="96">
        <f t="shared" si="641"/>
        <v>7</v>
      </c>
      <c r="G3728" s="96"/>
      <c r="H3728" s="74">
        <f t="shared" si="642"/>
        <v>62</v>
      </c>
      <c r="I3728" s="53">
        <f t="shared" si="640"/>
        <v>1.0177259403999503</v>
      </c>
      <c r="J3728" s="53">
        <f t="shared" si="643"/>
        <v>-0.12523397111924095</v>
      </c>
      <c r="K3728" s="53">
        <f t="shared" si="644"/>
        <v>1.4384550455900516</v>
      </c>
      <c r="L3728" s="53">
        <f t="shared" si="645"/>
        <v>20.893409874029718</v>
      </c>
      <c r="M3728" s="93">
        <f t="shared" si="646"/>
        <v>1.5344773363300308</v>
      </c>
      <c r="N3728" s="53">
        <f t="shared" si="647"/>
        <v>11.232029759195555</v>
      </c>
      <c r="O3728">
        <f t="shared" si="648"/>
        <v>0.51408950205511061</v>
      </c>
      <c r="P3728" s="53">
        <f t="shared" si="649"/>
        <v>7.561434041661748</v>
      </c>
      <c r="Q3728" s="53">
        <v>0.2</v>
      </c>
      <c r="R3728" s="53">
        <f t="shared" si="650"/>
        <v>4.9093936388230075</v>
      </c>
    </row>
    <row r="3729" spans="2:18" ht="15">
      <c r="B3729" s="84">
        <v>34032</v>
      </c>
      <c r="C3729" s="85">
        <v>0.2</v>
      </c>
      <c r="D3729" s="86">
        <v>12</v>
      </c>
      <c r="E3729" s="87">
        <v>1</v>
      </c>
      <c r="F3729" s="96">
        <f t="shared" si="641"/>
        <v>6.5</v>
      </c>
      <c r="G3729" s="96"/>
      <c r="H3729" s="74">
        <f t="shared" si="642"/>
        <v>63</v>
      </c>
      <c r="I3729" s="53">
        <f t="shared" si="640"/>
        <v>1.0172363730243685</v>
      </c>
      <c r="J3729" s="53">
        <f t="shared" si="643"/>
        <v>-0.11855314787728338</v>
      </c>
      <c r="K3729" s="53">
        <f t="shared" si="644"/>
        <v>1.4456220444772312</v>
      </c>
      <c r="L3729" s="53">
        <f t="shared" si="645"/>
        <v>21.167749545477854</v>
      </c>
      <c r="M3729" s="93">
        <f t="shared" si="646"/>
        <v>1.5976321006518157</v>
      </c>
      <c r="N3729" s="53">
        <f t="shared" si="647"/>
        <v>11.934932092756238</v>
      </c>
      <c r="O3729">
        <f t="shared" si="648"/>
        <v>0.4986553243273773</v>
      </c>
      <c r="P3729" s="53">
        <f t="shared" si="649"/>
        <v>7.3082650054301794</v>
      </c>
      <c r="Q3729" s="53">
        <v>0.2</v>
      </c>
      <c r="R3729" s="53">
        <f t="shared" si="650"/>
        <v>5.0358954661490136</v>
      </c>
    </row>
    <row r="3730" spans="2:18" ht="15">
      <c r="B3730" s="84">
        <v>34033</v>
      </c>
      <c r="C3730" s="85">
        <v>0</v>
      </c>
      <c r="D3730" s="86">
        <v>9</v>
      </c>
      <c r="E3730" s="87">
        <v>-3</v>
      </c>
      <c r="F3730" s="96">
        <f t="shared" si="641"/>
        <v>3</v>
      </c>
      <c r="G3730" s="96"/>
      <c r="H3730" s="74">
        <f t="shared" si="642"/>
        <v>64</v>
      </c>
      <c r="I3730" s="53">
        <f t="shared" si="640"/>
        <v>1.0167417051287022</v>
      </c>
      <c r="J3730" s="53">
        <f t="shared" si="643"/>
        <v>-0.11184441518364702</v>
      </c>
      <c r="K3730" s="53">
        <f t="shared" si="644"/>
        <v>1.452801033214203</v>
      </c>
      <c r="L3730" s="53">
        <f t="shared" si="645"/>
        <v>21.443278495234836</v>
      </c>
      <c r="M3730" s="93">
        <f t="shared" si="646"/>
        <v>1.4469203260643848</v>
      </c>
      <c r="N3730" s="53">
        <f t="shared" si="647"/>
        <v>12.627888263762586</v>
      </c>
      <c r="O3730">
        <f t="shared" si="648"/>
        <v>0.40152374789424572</v>
      </c>
      <c r="P3730" s="53">
        <f t="shared" si="649"/>
        <v>5.738329876349705</v>
      </c>
      <c r="Q3730" s="53">
        <v>0.2</v>
      </c>
      <c r="R3730" s="53">
        <f t="shared" si="650"/>
        <v>4.9859045524167191</v>
      </c>
    </row>
    <row r="3731" spans="2:18" ht="15">
      <c r="B3731" s="84">
        <v>34034</v>
      </c>
      <c r="C3731" s="85">
        <v>0</v>
      </c>
      <c r="D3731" s="86">
        <v>16</v>
      </c>
      <c r="E3731" s="87">
        <v>-4</v>
      </c>
      <c r="F3731" s="96">
        <f t="shared" si="641"/>
        <v>6</v>
      </c>
      <c r="G3731" s="96"/>
      <c r="H3731" s="74">
        <f t="shared" si="642"/>
        <v>65</v>
      </c>
      <c r="I3731" s="53">
        <f t="shared" si="640"/>
        <v>1.0162420830931402</v>
      </c>
      <c r="J3731" s="53">
        <f t="shared" si="643"/>
        <v>-0.10510967283220894</v>
      </c>
      <c r="K3731" s="53">
        <f t="shared" si="644"/>
        <v>1.459990856366197</v>
      </c>
      <c r="L3731" s="53">
        <f t="shared" si="645"/>
        <v>21.719899753086207</v>
      </c>
      <c r="M3731" s="93">
        <f t="shared" si="646"/>
        <v>2.164956850472127</v>
      </c>
      <c r="N3731" s="53">
        <f t="shared" si="647"/>
        <v>16.512838586209764</v>
      </c>
      <c r="O3731">
        <f t="shared" si="648"/>
        <v>0.48362860546481151</v>
      </c>
      <c r="P3731" s="53">
        <f t="shared" si="649"/>
        <v>7.0627108084534136</v>
      </c>
      <c r="Q3731" s="53">
        <v>0.2</v>
      </c>
      <c r="R3731" s="53">
        <f t="shared" si="650"/>
        <v>5.9974052057132026</v>
      </c>
    </row>
    <row r="3732" spans="2:18" ht="15">
      <c r="B3732" s="84">
        <v>34035</v>
      </c>
      <c r="C3732" s="85">
        <v>0</v>
      </c>
      <c r="D3732" s="86">
        <v>16</v>
      </c>
      <c r="E3732" s="87">
        <v>1</v>
      </c>
      <c r="F3732" s="96">
        <f t="shared" si="641"/>
        <v>8.5</v>
      </c>
      <c r="G3732" s="96"/>
      <c r="H3732" s="74">
        <f t="shared" si="642"/>
        <v>66</v>
      </c>
      <c r="I3732" s="53">
        <f t="shared" si="640"/>
        <v>1.015737654763881</v>
      </c>
      <c r="J3732" s="53">
        <f t="shared" si="643"/>
        <v>-9.8350812010502386E-2</v>
      </c>
      <c r="K3732" s="53">
        <f t="shared" si="644"/>
        <v>1.4671903985928214</v>
      </c>
      <c r="L3732" s="53">
        <f t="shared" si="645"/>
        <v>21.997516508847159</v>
      </c>
      <c r="M3732" s="93">
        <f t="shared" si="646"/>
        <v>2.0983334499994473</v>
      </c>
      <c r="N3732" s="53">
        <f t="shared" si="647"/>
        <v>14.483322566436922</v>
      </c>
      <c r="O3732">
        <f t="shared" si="648"/>
        <v>0.56293085323359648</v>
      </c>
      <c r="P3732" s="53">
        <f t="shared" si="649"/>
        <v>8.3687143143084199</v>
      </c>
      <c r="Q3732" s="53">
        <v>0.2</v>
      </c>
      <c r="R3732" s="53">
        <f t="shared" si="650"/>
        <v>5.6982253193536776</v>
      </c>
    </row>
    <row r="3733" spans="2:18" ht="15">
      <c r="B3733" s="84">
        <v>34036</v>
      </c>
      <c r="C3733" s="85">
        <v>0</v>
      </c>
      <c r="D3733" s="86">
        <v>15</v>
      </c>
      <c r="E3733" s="87">
        <v>0</v>
      </c>
      <c r="F3733" s="96">
        <f t="shared" si="641"/>
        <v>7.5</v>
      </c>
      <c r="G3733" s="96"/>
      <c r="H3733" s="74">
        <f t="shared" si="642"/>
        <v>67</v>
      </c>
      <c r="I3733" s="53">
        <f t="shared" si="640"/>
        <v>1.0152285694093826</v>
      </c>
      <c r="J3733" s="53">
        <f t="shared" si="643"/>
        <v>-9.1569715272326185E-2</v>
      </c>
      <c r="K3733" s="53">
        <f t="shared" si="644"/>
        <v>1.4743985823493233</v>
      </c>
      <c r="L3733" s="53">
        <f t="shared" si="645"/>
        <v>22.276032171312455</v>
      </c>
      <c r="M3733" s="93">
        <f t="shared" si="646"/>
        <v>2.0441062244356285</v>
      </c>
      <c r="N3733" s="53">
        <f t="shared" si="647"/>
        <v>14.666699275242545</v>
      </c>
      <c r="O3733">
        <f t="shared" si="648"/>
        <v>0.52994046015629992</v>
      </c>
      <c r="P3733" s="53">
        <f t="shared" si="649"/>
        <v>7.8224239699391331</v>
      </c>
      <c r="Q3733" s="53">
        <v>0.2</v>
      </c>
      <c r="R3733" s="53">
        <f t="shared" si="650"/>
        <v>5.6839814176790187</v>
      </c>
    </row>
    <row r="3734" spans="2:18" ht="15">
      <c r="B3734" s="84">
        <v>34037</v>
      </c>
      <c r="C3734" s="85">
        <v>0</v>
      </c>
      <c r="D3734" s="86">
        <v>16</v>
      </c>
      <c r="E3734" s="87">
        <v>-4</v>
      </c>
      <c r="F3734" s="96">
        <f t="shared" si="641"/>
        <v>6</v>
      </c>
      <c r="G3734" s="96"/>
      <c r="H3734" s="74">
        <f t="shared" si="642"/>
        <v>68</v>
      </c>
      <c r="I3734" s="53">
        <f t="shared" si="640"/>
        <v>1.0147149776761919</v>
      </c>
      <c r="J3734" s="53">
        <f t="shared" si="643"/>
        <v>-8.4768256534351258E-2</v>
      </c>
      <c r="K3734" s="53">
        <f t="shared" si="644"/>
        <v>1.481614365588644</v>
      </c>
      <c r="L3734" s="53">
        <f t="shared" si="645"/>
        <v>22.555350425529952</v>
      </c>
      <c r="M3734" s="93">
        <f t="shared" si="646"/>
        <v>2.2482313902766502</v>
      </c>
      <c r="N3734" s="53">
        <f t="shared" si="647"/>
        <v>17.148000914656688</v>
      </c>
      <c r="O3734">
        <f t="shared" si="648"/>
        <v>0.48362860546481151</v>
      </c>
      <c r="P3734" s="53">
        <f t="shared" si="649"/>
        <v>7.0627108084534136</v>
      </c>
      <c r="Q3734" s="53">
        <v>0.2</v>
      </c>
      <c r="R3734" s="53">
        <f t="shared" si="650"/>
        <v>6.1345161703186086</v>
      </c>
    </row>
    <row r="3735" spans="2:18" ht="15">
      <c r="B3735" s="84">
        <v>34038</v>
      </c>
      <c r="C3735" s="85">
        <v>0</v>
      </c>
      <c r="D3735" s="86">
        <v>16</v>
      </c>
      <c r="E3735" s="87">
        <v>-2</v>
      </c>
      <c r="F3735" s="96">
        <f t="shared" si="641"/>
        <v>7</v>
      </c>
      <c r="G3735" s="96"/>
      <c r="H3735" s="74">
        <f t="shared" si="642"/>
        <v>69</v>
      </c>
      <c r="I3735" s="53">
        <f t="shared" si="640"/>
        <v>1.0141970315443654</v>
      </c>
      <c r="J3735" s="53">
        <f t="shared" si="643"/>
        <v>-7.7948301095184719E-2</v>
      </c>
      <c r="K3735" s="53">
        <f t="shared" si="644"/>
        <v>1.4888367394670605</v>
      </c>
      <c r="L3735" s="53">
        <f t="shared" si="645"/>
        <v>22.83537528834152</v>
      </c>
      <c r="M3735" s="93">
        <f t="shared" si="646"/>
        <v>2.2500675704469262</v>
      </c>
      <c r="N3735" s="53">
        <f t="shared" si="647"/>
        <v>16.46998969167252</v>
      </c>
      <c r="O3735">
        <f t="shared" si="648"/>
        <v>0.51408950205511061</v>
      </c>
      <c r="P3735" s="53">
        <f t="shared" si="649"/>
        <v>7.561434041661748</v>
      </c>
      <c r="Q3735" s="53">
        <v>0.2</v>
      </c>
      <c r="R3735" s="53">
        <f t="shared" si="650"/>
        <v>6.0480974666127265</v>
      </c>
    </row>
    <row r="3736" spans="2:18" ht="15">
      <c r="B3736" s="84">
        <v>34039</v>
      </c>
      <c r="C3736" s="85">
        <v>0</v>
      </c>
      <c r="D3736" s="86">
        <v>16</v>
      </c>
      <c r="E3736" s="87">
        <v>-2</v>
      </c>
      <c r="F3736" s="96">
        <f t="shared" si="641"/>
        <v>7</v>
      </c>
      <c r="G3736" s="96"/>
      <c r="H3736" s="74">
        <f t="shared" si="642"/>
        <v>70</v>
      </c>
      <c r="I3736" s="53">
        <f t="shared" si="640"/>
        <v>1.0136748842824967</v>
      </c>
      <c r="J3736" s="53">
        <f t="shared" si="643"/>
        <v>-7.1111705675353992E-2</v>
      </c>
      <c r="K3736" s="53">
        <f t="shared" si="644"/>
        <v>1.4960647260558331</v>
      </c>
      <c r="L3736" s="53">
        <f t="shared" si="645"/>
        <v>23.116011162141763</v>
      </c>
      <c r="M3736" s="93">
        <f t="shared" si="646"/>
        <v>2.2777198279977071</v>
      </c>
      <c r="N3736" s="53">
        <f t="shared" si="647"/>
        <v>16.672398011669053</v>
      </c>
      <c r="O3736">
        <f t="shared" si="648"/>
        <v>0.51408950205511061</v>
      </c>
      <c r="P3736" s="53">
        <f t="shared" si="649"/>
        <v>7.561434041661748</v>
      </c>
      <c r="Q3736" s="53">
        <v>0.2</v>
      </c>
      <c r="R3736" s="53">
        <f t="shared" si="650"/>
        <v>6.0920999278242887</v>
      </c>
    </row>
    <row r="3737" spans="2:18" ht="15">
      <c r="B3737" s="84">
        <v>34040</v>
      </c>
      <c r="C3737" s="85">
        <v>0</v>
      </c>
      <c r="D3737" s="86">
        <v>16</v>
      </c>
      <c r="E3737" s="87">
        <v>0</v>
      </c>
      <c r="F3737" s="96">
        <f t="shared" si="641"/>
        <v>8</v>
      </c>
      <c r="G3737" s="96"/>
      <c r="H3737" s="74">
        <f t="shared" si="642"/>
        <v>71</v>
      </c>
      <c r="I3737" s="53">
        <f t="shared" si="640"/>
        <v>1.0131486904023612</v>
      </c>
      <c r="J3737" s="53">
        <f t="shared" si="643"/>
        <v>-6.4260318476718287E-2</v>
      </c>
      <c r="K3737" s="53">
        <f t="shared" si="644"/>
        <v>1.5032973760609161</v>
      </c>
      <c r="L3737" s="53">
        <f t="shared" si="645"/>
        <v>23.397162886809447</v>
      </c>
      <c r="M3737" s="93">
        <f t="shared" si="646"/>
        <v>2.2612176640118449</v>
      </c>
      <c r="N3737" s="53">
        <f t="shared" si="647"/>
        <v>15.910070763030426</v>
      </c>
      <c r="O3737">
        <f t="shared" si="648"/>
        <v>0.54621768965488293</v>
      </c>
      <c r="P3737" s="53">
        <f t="shared" si="649"/>
        <v>8.0914455460972867</v>
      </c>
      <c r="Q3737" s="53">
        <v>0.2</v>
      </c>
      <c r="R3737" s="53">
        <f t="shared" si="650"/>
        <v>5.9835477823475793</v>
      </c>
    </row>
    <row r="3738" spans="2:18" ht="15">
      <c r="B3738" s="84">
        <v>34041</v>
      </c>
      <c r="C3738" s="85">
        <v>0</v>
      </c>
      <c r="D3738" s="86">
        <v>16</v>
      </c>
      <c r="E3738" s="87">
        <v>2</v>
      </c>
      <c r="F3738" s="96">
        <f t="shared" si="641"/>
        <v>9</v>
      </c>
      <c r="G3738" s="96"/>
      <c r="H3738" s="74">
        <f t="shared" si="642"/>
        <v>72</v>
      </c>
      <c r="I3738" s="53">
        <f t="shared" si="640"/>
        <v>1.0126186056131936</v>
      </c>
      <c r="J3738" s="53">
        <f t="shared" si="643"/>
        <v>-5.7395979259826993E-2</v>
      </c>
      <c r="K3738" s="53">
        <f t="shared" si="644"/>
        <v>1.5105337665524803</v>
      </c>
      <c r="L3738" s="53">
        <f t="shared" si="645"/>
        <v>23.678735789772343</v>
      </c>
      <c r="M3738" s="93">
        <f t="shared" si="646"/>
        <v>2.2236006742617813</v>
      </c>
      <c r="N3738" s="53">
        <f t="shared" si="647"/>
        <v>15.061611835135931</v>
      </c>
      <c r="O3738">
        <f t="shared" si="648"/>
        <v>0.58008978738759875</v>
      </c>
      <c r="P3738" s="53">
        <f t="shared" si="649"/>
        <v>8.6544506934491388</v>
      </c>
      <c r="Q3738" s="53">
        <v>0.2</v>
      </c>
      <c r="R3738" s="53">
        <f t="shared" si="650"/>
        <v>5.8520580902616155</v>
      </c>
    </row>
    <row r="3739" spans="2:18" ht="15">
      <c r="B3739" s="84">
        <v>34042</v>
      </c>
      <c r="C3739" s="85">
        <v>0</v>
      </c>
      <c r="D3739" s="86">
        <v>17</v>
      </c>
      <c r="E3739" s="87">
        <v>3</v>
      </c>
      <c r="F3739" s="96">
        <f t="shared" si="641"/>
        <v>10</v>
      </c>
      <c r="G3739" s="96"/>
      <c r="H3739" s="74">
        <f t="shared" si="642"/>
        <v>73</v>
      </c>
      <c r="I3739" s="53">
        <f t="shared" si="640"/>
        <v>1.0120847867756111</v>
      </c>
      <c r="J3739" s="53">
        <f t="shared" si="643"/>
        <v>-5.0520519437772707E-2</v>
      </c>
      <c r="K3739" s="53">
        <f t="shared" si="644"/>
        <v>1.5177729987056969</v>
      </c>
      <c r="L3739" s="53">
        <f t="shared" si="645"/>
        <v>23.960635734170932</v>
      </c>
      <c r="M3739" s="93">
        <f t="shared" si="646"/>
        <v>2.3340310222144409</v>
      </c>
      <c r="N3739" s="53">
        <f t="shared" si="647"/>
        <v>15.240923246715255</v>
      </c>
      <c r="O3739">
        <f t="shared" si="648"/>
        <v>0.61578519545801924</v>
      </c>
      <c r="P3739" s="53">
        <f t="shared" si="649"/>
        <v>9.2522328593138266</v>
      </c>
      <c r="Q3739" s="53">
        <v>0.2</v>
      </c>
      <c r="R3739" s="53">
        <f t="shared" si="650"/>
        <v>5.944286220426795</v>
      </c>
    </row>
    <row r="3740" spans="2:18" ht="15">
      <c r="B3740" s="84">
        <v>34043</v>
      </c>
      <c r="C3740" s="85">
        <v>0</v>
      </c>
      <c r="D3740" s="86">
        <v>18</v>
      </c>
      <c r="E3740" s="87">
        <v>3</v>
      </c>
      <c r="F3740" s="96">
        <f t="shared" si="641"/>
        <v>10.5</v>
      </c>
      <c r="G3740" s="96"/>
      <c r="H3740" s="74">
        <f t="shared" si="642"/>
        <v>74</v>
      </c>
      <c r="I3740" s="53">
        <f t="shared" si="640"/>
        <v>1.0115473918551963</v>
      </c>
      <c r="J3740" s="53">
        <f t="shared" si="643"/>
        <v>-4.3635762185105259E-2</v>
      </c>
      <c r="K3740" s="53">
        <f t="shared" si="644"/>
        <v>1.5250141955539771</v>
      </c>
      <c r="L3740" s="53">
        <f t="shared" si="645"/>
        <v>24.242769165091758</v>
      </c>
      <c r="M3740" s="93">
        <f t="shared" si="646"/>
        <v>2.4883631703846221</v>
      </c>
      <c r="N3740" s="53">
        <f t="shared" si="647"/>
        <v>15.961613011199681</v>
      </c>
      <c r="O3740">
        <f t="shared" si="648"/>
        <v>0.63434223095270703</v>
      </c>
      <c r="P3740" s="53">
        <f t="shared" si="649"/>
        <v>9.564744649762261</v>
      </c>
      <c r="Q3740" s="53">
        <v>0.2</v>
      </c>
      <c r="R3740" s="53">
        <f t="shared" si="650"/>
        <v>6.1301312773367549</v>
      </c>
    </row>
    <row r="3741" spans="2:18" ht="15">
      <c r="B3741" s="84">
        <v>34044</v>
      </c>
      <c r="C3741" s="85">
        <v>0</v>
      </c>
      <c r="D3741" s="86">
        <v>21</v>
      </c>
      <c r="E3741" s="87">
        <v>1</v>
      </c>
      <c r="F3741" s="96">
        <f t="shared" si="641"/>
        <v>11</v>
      </c>
      <c r="G3741" s="96"/>
      <c r="H3741" s="74">
        <f t="shared" si="642"/>
        <v>75</v>
      </c>
      <c r="I3741" s="53">
        <f t="shared" si="640"/>
        <v>1.0110065798757517</v>
      </c>
      <c r="J3741" s="53">
        <f t="shared" si="643"/>
        <v>-3.6743522560419961E-2</v>
      </c>
      <c r="K3741" s="53">
        <f t="shared" si="644"/>
        <v>1.532256499755605</v>
      </c>
      <c r="L3741" s="53">
        <f t="shared" si="645"/>
        <v>24.525043153844361</v>
      </c>
      <c r="M3741" s="93">
        <f t="shared" si="646"/>
        <v>2.9581264818564557</v>
      </c>
      <c r="N3741" s="53">
        <f t="shared" si="647"/>
        <v>18.64548563865802</v>
      </c>
      <c r="O3741">
        <f t="shared" si="648"/>
        <v>0.65338616455683207</v>
      </c>
      <c r="P3741" s="53">
        <f t="shared" si="649"/>
        <v>9.8866562389251857</v>
      </c>
      <c r="Q3741" s="53">
        <v>0.2</v>
      </c>
      <c r="R3741" s="53">
        <f t="shared" si="650"/>
        <v>6.7537086655315735</v>
      </c>
    </row>
    <row r="3742" spans="2:18" ht="15">
      <c r="B3742" s="84">
        <v>34045</v>
      </c>
      <c r="C3742" s="85">
        <v>0</v>
      </c>
      <c r="D3742" s="86">
        <v>23</v>
      </c>
      <c r="E3742" s="87">
        <v>2</v>
      </c>
      <c r="F3742" s="96">
        <f t="shared" si="641"/>
        <v>12.5</v>
      </c>
      <c r="G3742" s="96"/>
      <c r="H3742" s="74">
        <f t="shared" si="642"/>
        <v>76</v>
      </c>
      <c r="I3742" s="53">
        <f t="shared" si="640"/>
        <v>1.0104625108722431</v>
      </c>
      <c r="J3742" s="53">
        <f t="shared" si="643"/>
        <v>-2.9845607641223473E-2</v>
      </c>
      <c r="K3742" s="53">
        <f t="shared" si="644"/>
        <v>1.5394990713745209</v>
      </c>
      <c r="L3742" s="53">
        <f t="shared" si="645"/>
        <v>24.807365440262192</v>
      </c>
      <c r="M3742" s="93">
        <f t="shared" si="646"/>
        <v>3.2257625363576365</v>
      </c>
      <c r="N3742" s="53">
        <f t="shared" si="647"/>
        <v>19.325877086813612</v>
      </c>
      <c r="O3742">
        <f t="shared" si="648"/>
        <v>0.7135476731207917</v>
      </c>
      <c r="P3742" s="53">
        <f t="shared" si="649"/>
        <v>10.911278230138578</v>
      </c>
      <c r="Q3742" s="53">
        <v>0.2</v>
      </c>
      <c r="R3742" s="53">
        <f t="shared" si="650"/>
        <v>6.9861065306869854</v>
      </c>
    </row>
    <row r="3743" spans="2:18" ht="15">
      <c r="B3743" s="84">
        <v>34046</v>
      </c>
      <c r="C3743" s="85">
        <v>0</v>
      </c>
      <c r="D3743" s="86">
        <v>27</v>
      </c>
      <c r="E3743" s="87">
        <v>7</v>
      </c>
      <c r="F3743" s="96">
        <f t="shared" si="641"/>
        <v>17</v>
      </c>
      <c r="G3743" s="96"/>
      <c r="H3743" s="74">
        <f t="shared" si="642"/>
        <v>77</v>
      </c>
      <c r="I3743" s="53">
        <f t="shared" si="640"/>
        <v>1.0099153458434418</v>
      </c>
      <c r="J3743" s="53">
        <f t="shared" si="643"/>
        <v>-2.2943816669741025E-2</v>
      </c>
      <c r="K3743" s="53">
        <f t="shared" si="644"/>
        <v>1.546741085675797</v>
      </c>
      <c r="L3743" s="53">
        <f t="shared" si="645"/>
        <v>25.089644473010019</v>
      </c>
      <c r="M3743" s="93">
        <f t="shared" si="646"/>
        <v>3.6566906611230463</v>
      </c>
      <c r="N3743" s="53">
        <f t="shared" si="647"/>
        <v>19.074731194803778</v>
      </c>
      <c r="O3743">
        <f t="shared" si="648"/>
        <v>0.92399173474224472</v>
      </c>
      <c r="P3743" s="53">
        <f t="shared" si="649"/>
        <v>14.577982189385189</v>
      </c>
      <c r="Q3743" s="53">
        <v>0.2</v>
      </c>
      <c r="R3743" s="53">
        <f t="shared" si="650"/>
        <v>7.1498769480203404</v>
      </c>
    </row>
    <row r="3744" spans="2:18" ht="15">
      <c r="B3744" s="84">
        <v>34047</v>
      </c>
      <c r="C3744" s="85">
        <v>0</v>
      </c>
      <c r="D3744" s="86">
        <v>27</v>
      </c>
      <c r="E3744" s="87">
        <v>8</v>
      </c>
      <c r="F3744" s="96">
        <f t="shared" si="641"/>
        <v>17.5</v>
      </c>
      <c r="G3744" s="96"/>
      <c r="H3744" s="74">
        <f t="shared" si="642"/>
        <v>78</v>
      </c>
      <c r="I3744" s="53">
        <f t="shared" si="640"/>
        <v>1.0093652467042828</v>
      </c>
      <c r="J3744" s="53">
        <f t="shared" si="643"/>
        <v>-1.6039941208328922E-2</v>
      </c>
      <c r="K3744" s="53">
        <f t="shared" si="644"/>
        <v>1.5539817309362038</v>
      </c>
      <c r="L3744" s="53">
        <f t="shared" si="645"/>
        <v>25.371789447885813</v>
      </c>
      <c r="M3744" s="93">
        <f t="shared" si="646"/>
        <v>3.6559654097768819</v>
      </c>
      <c r="N3744" s="53">
        <f t="shared" si="647"/>
        <v>18.800821257421404</v>
      </c>
      <c r="O3744">
        <f t="shared" si="648"/>
        <v>0.95041280970568121</v>
      </c>
      <c r="P3744" s="53">
        <f t="shared" si="649"/>
        <v>15.046556310891852</v>
      </c>
      <c r="Q3744" s="53">
        <v>0.2</v>
      </c>
      <c r="R3744" s="53">
        <f t="shared" si="650"/>
        <v>7.1098149978166196</v>
      </c>
    </row>
    <row r="3745" spans="2:18" ht="15">
      <c r="B3745" s="84">
        <v>34048</v>
      </c>
      <c r="C3745" s="85">
        <v>0</v>
      </c>
      <c r="D3745" s="86">
        <v>24</v>
      </c>
      <c r="E3745" s="87">
        <v>4</v>
      </c>
      <c r="F3745" s="96">
        <f t="shared" si="641"/>
        <v>14</v>
      </c>
      <c r="G3745" s="96"/>
      <c r="H3745" s="74">
        <f t="shared" si="642"/>
        <v>79</v>
      </c>
      <c r="I3745" s="53">
        <f t="shared" si="640"/>
        <v>1.0088123762379517</v>
      </c>
      <c r="J3745" s="53">
        <f t="shared" si="643"/>
        <v>-9.1357653031883066E-3</v>
      </c>
      <c r="K3745" s="53">
        <f t="shared" si="644"/>
        <v>1.5612202062701253</v>
      </c>
      <c r="L3745" s="53">
        <f t="shared" si="645"/>
        <v>25.653710344108205</v>
      </c>
      <c r="M3745" s="93">
        <f t="shared" si="646"/>
        <v>3.4165814467086819</v>
      </c>
      <c r="N3745" s="53">
        <f t="shared" si="647"/>
        <v>19.50356966953526</v>
      </c>
      <c r="O3745">
        <f t="shared" si="648"/>
        <v>0.77848917725545741</v>
      </c>
      <c r="P3745" s="53">
        <f t="shared" si="649"/>
        <v>12.02968899466322</v>
      </c>
      <c r="Q3745" s="53">
        <v>0.2</v>
      </c>
      <c r="R3745" s="53">
        <f t="shared" si="650"/>
        <v>7.1033774211172469</v>
      </c>
    </row>
    <row r="3746" spans="2:18" ht="15">
      <c r="B3746" s="84">
        <v>34049</v>
      </c>
      <c r="C3746" s="85">
        <v>0</v>
      </c>
      <c r="D3746" s="86">
        <v>19</v>
      </c>
      <c r="E3746" s="87">
        <v>5</v>
      </c>
      <c r="F3746" s="96">
        <f t="shared" si="641"/>
        <v>12</v>
      </c>
      <c r="G3746" s="96"/>
      <c r="H3746" s="74">
        <f t="shared" si="642"/>
        <v>80</v>
      </c>
      <c r="I3746" s="53">
        <f t="shared" si="640"/>
        <v>1.0082568980477142</v>
      </c>
      <c r="J3746" s="53">
        <f t="shared" si="643"/>
        <v>-2.2330656551013675E-3</v>
      </c>
      <c r="K3746" s="53">
        <f t="shared" si="644"/>
        <v>1.5684557194709616</v>
      </c>
      <c r="L3746" s="53">
        <f t="shared" si="645"/>
        <v>25.935317958584541</v>
      </c>
      <c r="M3746" s="93">
        <f t="shared" si="646"/>
        <v>2.7081413734521291</v>
      </c>
      <c r="N3746" s="53">
        <f t="shared" si="647"/>
        <v>16.496982583071681</v>
      </c>
      <c r="O3746">
        <f t="shared" si="648"/>
        <v>0.69297786589913757</v>
      </c>
      <c r="P3746" s="53">
        <f t="shared" si="649"/>
        <v>10.559668732607534</v>
      </c>
      <c r="Q3746" s="53">
        <v>0.2</v>
      </c>
      <c r="R3746" s="53">
        <f t="shared" si="650"/>
        <v>6.326237891783161</v>
      </c>
    </row>
    <row r="3747" spans="2:18" ht="15">
      <c r="B3747" s="84">
        <v>34050</v>
      </c>
      <c r="C3747" s="85">
        <v>0</v>
      </c>
      <c r="D3747" s="86">
        <v>18</v>
      </c>
      <c r="E3747" s="87">
        <v>9</v>
      </c>
      <c r="F3747" s="96">
        <f t="shared" si="641"/>
        <v>13.5</v>
      </c>
      <c r="G3747" s="96"/>
      <c r="H3747" s="74">
        <f t="shared" si="642"/>
        <v>81</v>
      </c>
      <c r="I3747" s="53">
        <f t="shared" si="640"/>
        <v>1.0076989765085038</v>
      </c>
      <c r="J3747" s="53">
        <f t="shared" si="643"/>
        <v>4.6663882040709195E-3</v>
      </c>
      <c r="K3747" s="53">
        <f t="shared" si="644"/>
        <v>1.5756874848680738</v>
      </c>
      <c r="L3747" s="53">
        <f t="shared" si="645"/>
        <v>26.216523938157994</v>
      </c>
      <c r="M3747" s="93">
        <f t="shared" si="646"/>
        <v>2.30536753864983</v>
      </c>
      <c r="N3747" s="53">
        <f t="shared" si="647"/>
        <v>13.37042720846058</v>
      </c>
      <c r="O3747">
        <f t="shared" si="648"/>
        <v>0.75629173150346363</v>
      </c>
      <c r="P3747" s="53">
        <f t="shared" si="649"/>
        <v>11.646017104401583</v>
      </c>
      <c r="Q3747" s="53">
        <v>0.2</v>
      </c>
      <c r="R3747" s="53">
        <f t="shared" si="650"/>
        <v>5.6949272496878161</v>
      </c>
    </row>
    <row r="3748" spans="2:18" ht="15">
      <c r="B3748" s="84">
        <v>34051</v>
      </c>
      <c r="C3748" s="85">
        <v>0</v>
      </c>
      <c r="D3748" s="86">
        <v>17</v>
      </c>
      <c r="E3748" s="87">
        <v>10</v>
      </c>
      <c r="F3748" s="96">
        <f t="shared" si="641"/>
        <v>13.5</v>
      </c>
      <c r="G3748" s="96"/>
      <c r="H3748" s="74">
        <f t="shared" si="642"/>
        <v>82</v>
      </c>
      <c r="I3748" s="53">
        <f t="shared" si="640"/>
        <v>1.00713877671828</v>
      </c>
      <c r="J3748" s="53">
        <f t="shared" si="643"/>
        <v>1.1560833730371266E-2</v>
      </c>
      <c r="K3748" s="53">
        <f t="shared" si="644"/>
        <v>1.5829147211992498</v>
      </c>
      <c r="L3748" s="53">
        <f t="shared" si="645"/>
        <v>26.497240809835752</v>
      </c>
      <c r="M3748" s="93">
        <f t="shared" si="646"/>
        <v>2.0549132088695075</v>
      </c>
      <c r="N3748" s="53">
        <f t="shared" si="647"/>
        <v>11.917868634076912</v>
      </c>
      <c r="O3748">
        <f t="shared" si="648"/>
        <v>0.75629173150346363</v>
      </c>
      <c r="P3748" s="53">
        <f t="shared" si="649"/>
        <v>11.646017104401583</v>
      </c>
      <c r="Q3748" s="53">
        <v>0.2</v>
      </c>
      <c r="R3748" s="53">
        <f t="shared" si="650"/>
        <v>5.3673680130002888</v>
      </c>
    </row>
    <row r="3749" spans="2:18" ht="15">
      <c r="B3749" s="84">
        <v>34052</v>
      </c>
      <c r="C3749" s="85">
        <v>0.4</v>
      </c>
      <c r="D3749" s="86">
        <v>12</v>
      </c>
      <c r="E3749" s="87">
        <v>6</v>
      </c>
      <c r="F3749" s="96">
        <f t="shared" si="641"/>
        <v>9</v>
      </c>
      <c r="G3749" s="96"/>
      <c r="H3749" s="74">
        <f t="shared" si="642"/>
        <v>83</v>
      </c>
      <c r="I3749" s="53">
        <f t="shared" si="640"/>
        <v>1.0065764644491733</v>
      </c>
      <c r="J3749" s="53">
        <f t="shared" si="643"/>
        <v>1.8448515183421749E-2</v>
      </c>
      <c r="K3749" s="53">
        <f t="shared" si="644"/>
        <v>1.5901366494986231</v>
      </c>
      <c r="L3749" s="53">
        <f t="shared" si="645"/>
        <v>26.777382009003592</v>
      </c>
      <c r="M3749" s="93">
        <f t="shared" si="646"/>
        <v>1.6461826006484843</v>
      </c>
      <c r="N3749" s="53">
        <f t="shared" si="647"/>
        <v>11.150456836838988</v>
      </c>
      <c r="O3749">
        <f t="shared" si="648"/>
        <v>0.58008978738759875</v>
      </c>
      <c r="P3749" s="53">
        <f t="shared" si="649"/>
        <v>8.6544506934491388</v>
      </c>
      <c r="Q3749" s="53">
        <v>0.2</v>
      </c>
      <c r="R3749" s="53">
        <f t="shared" si="650"/>
        <v>4.9907893714630323</v>
      </c>
    </row>
    <row r="3750" spans="2:18" ht="15">
      <c r="B3750" s="84">
        <v>34053</v>
      </c>
      <c r="C3750" s="85">
        <v>6.4</v>
      </c>
      <c r="D3750" s="86">
        <v>10</v>
      </c>
      <c r="E3750" s="87">
        <v>6</v>
      </c>
      <c r="F3750" s="96">
        <f t="shared" si="641"/>
        <v>8</v>
      </c>
      <c r="G3750" s="96"/>
      <c r="H3750" s="74">
        <f t="shared" si="642"/>
        <v>84</v>
      </c>
      <c r="I3750" s="53">
        <f t="shared" si="640"/>
        <v>1.0060122060984309</v>
      </c>
      <c r="J3750" s="53">
        <f t="shared" si="643"/>
        <v>2.532768343999826E-2</v>
      </c>
      <c r="K3750" s="53">
        <f t="shared" si="644"/>
        <v>1.5973524909999501</v>
      </c>
      <c r="L3750" s="53">
        <f t="shared" si="645"/>
        <v>27.056861905635163</v>
      </c>
      <c r="M3750" s="93">
        <f t="shared" si="646"/>
        <v>1.3074545484368001</v>
      </c>
      <c r="N3750" s="53">
        <f t="shared" si="647"/>
        <v>9.1993330479159567</v>
      </c>
      <c r="O3750">
        <f t="shared" si="648"/>
        <v>0.54621768965488293</v>
      </c>
      <c r="P3750" s="53">
        <f t="shared" si="649"/>
        <v>8.0914455460972867</v>
      </c>
      <c r="Q3750" s="53">
        <v>0.2</v>
      </c>
      <c r="R3750" s="53">
        <f t="shared" si="650"/>
        <v>4.5149690586378046</v>
      </c>
    </row>
    <row r="3751" spans="2:18" ht="15">
      <c r="B3751" s="84">
        <v>34054</v>
      </c>
      <c r="C3751" s="85">
        <v>0</v>
      </c>
      <c r="D3751" s="86">
        <v>11</v>
      </c>
      <c r="E3751" s="87">
        <v>1</v>
      </c>
      <c r="F3751" s="96">
        <f t="shared" si="641"/>
        <v>6</v>
      </c>
      <c r="G3751" s="96"/>
      <c r="H3751" s="74">
        <f t="shared" si="642"/>
        <v>85</v>
      </c>
      <c r="I3751" s="53">
        <f t="shared" si="640"/>
        <v>1.0054461686391769</v>
      </c>
      <c r="J3751" s="53">
        <f t="shared" si="643"/>
        <v>3.2196595806683208E-2</v>
      </c>
      <c r="K3751" s="53">
        <f t="shared" si="644"/>
        <v>1.6045614650551407</v>
      </c>
      <c r="L3751" s="53">
        <f t="shared" si="645"/>
        <v>27.335595828507749</v>
      </c>
      <c r="M3751" s="93">
        <f t="shared" si="646"/>
        <v>1.9266595307122887</v>
      </c>
      <c r="N3751" s="53">
        <f t="shared" si="647"/>
        <v>14.695266482699942</v>
      </c>
      <c r="O3751">
        <f t="shared" si="648"/>
        <v>0.48362860546481151</v>
      </c>
      <c r="P3751" s="53">
        <f t="shared" si="649"/>
        <v>7.0627108084534136</v>
      </c>
      <c r="Q3751" s="53">
        <v>0.2</v>
      </c>
      <c r="R3751" s="53">
        <f t="shared" si="650"/>
        <v>5.6050502860480735</v>
      </c>
    </row>
    <row r="3752" spans="2:18" ht="15">
      <c r="B3752" s="84">
        <v>34055</v>
      </c>
      <c r="C3752" s="85">
        <v>0</v>
      </c>
      <c r="D3752" s="86">
        <v>9</v>
      </c>
      <c r="E3752" s="87">
        <v>0</v>
      </c>
      <c r="F3752" s="96">
        <f t="shared" si="641"/>
        <v>4.5</v>
      </c>
      <c r="G3752" s="96"/>
      <c r="H3752" s="74">
        <f t="shared" si="642"/>
        <v>86</v>
      </c>
      <c r="I3752" s="53">
        <f t="shared" si="640"/>
        <v>1.0048785195710022</v>
      </c>
      <c r="J3752" s="53">
        <f t="shared" si="643"/>
        <v>3.9053515832760941E-2</v>
      </c>
      <c r="K3752" s="53">
        <f t="shared" si="644"/>
        <v>1.6117627870679505</v>
      </c>
      <c r="L3752" s="53">
        <f t="shared" si="645"/>
        <v>27.613500087438954</v>
      </c>
      <c r="M3752" s="93">
        <f t="shared" si="646"/>
        <v>1.7300037697289217</v>
      </c>
      <c r="N3752" s="53">
        <f t="shared" si="647"/>
        <v>14.082885044593869</v>
      </c>
      <c r="O3752">
        <f t="shared" si="648"/>
        <v>0.44090248501484264</v>
      </c>
      <c r="P3752" s="53">
        <f t="shared" si="649"/>
        <v>6.3697455095310378</v>
      </c>
      <c r="Q3752" s="53">
        <v>0.2</v>
      </c>
      <c r="R3752" s="53">
        <f t="shared" si="650"/>
        <v>5.3849236703439081</v>
      </c>
    </row>
    <row r="3753" spans="2:18" ht="15">
      <c r="B3753" s="84">
        <v>34056</v>
      </c>
      <c r="C3753" s="85">
        <v>0</v>
      </c>
      <c r="D3753" s="86">
        <v>9</v>
      </c>
      <c r="E3753" s="87">
        <v>0</v>
      </c>
      <c r="F3753" s="96">
        <f t="shared" si="641"/>
        <v>4.5</v>
      </c>
      <c r="G3753" s="96"/>
      <c r="H3753" s="74">
        <f t="shared" si="642"/>
        <v>87</v>
      </c>
      <c r="I3753" s="53">
        <f t="shared" si="640"/>
        <v>1.0043094268703985</v>
      </c>
      <c r="J3753" s="53">
        <f t="shared" si="643"/>
        <v>4.5896713124505203E-2</v>
      </c>
      <c r="K3753" s="53">
        <f t="shared" si="644"/>
        <v>1.6189556664427691</v>
      </c>
      <c r="L3753" s="53">
        <f t="shared" si="645"/>
        <v>27.890491993561984</v>
      </c>
      <c r="M3753" s="93">
        <f t="shared" si="646"/>
        <v>1.7473574930982827</v>
      </c>
      <c r="N3753" s="53">
        <f t="shared" si="647"/>
        <v>14.224150916716612</v>
      </c>
      <c r="O3753">
        <f t="shared" si="648"/>
        <v>0.44090248501484264</v>
      </c>
      <c r="P3753" s="53">
        <f t="shared" si="649"/>
        <v>6.3697455095310378</v>
      </c>
      <c r="Q3753" s="53">
        <v>0.2</v>
      </c>
      <c r="R3753" s="53">
        <f t="shared" si="650"/>
        <v>5.4150720705618278</v>
      </c>
    </row>
    <row r="3754" spans="2:18" ht="15">
      <c r="B3754" s="84">
        <v>34057</v>
      </c>
      <c r="C3754" s="85">
        <v>0</v>
      </c>
      <c r="D3754" s="86">
        <v>12</v>
      </c>
      <c r="E3754" s="87">
        <v>-2</v>
      </c>
      <c r="F3754" s="96">
        <f t="shared" si="641"/>
        <v>5</v>
      </c>
      <c r="G3754" s="96"/>
      <c r="H3754" s="74">
        <f t="shared" si="642"/>
        <v>88</v>
      </c>
      <c r="I3754" s="53">
        <f t="shared" si="640"/>
        <v>1.0037390589410518</v>
      </c>
      <c r="J3754" s="53">
        <f t="shared" si="643"/>
        <v>5.2724463162001092E-2</v>
      </c>
      <c r="K3754" s="53">
        <f t="shared" si="644"/>
        <v>1.6261393045485024</v>
      </c>
      <c r="L3754" s="53">
        <f t="shared" si="645"/>
        <v>28.16648987766035</v>
      </c>
      <c r="M3754" s="93">
        <f t="shared" si="646"/>
        <v>2.2502515356242077</v>
      </c>
      <c r="N3754" s="53">
        <f t="shared" si="647"/>
        <v>17.916190334741021</v>
      </c>
      <c r="O3754">
        <f t="shared" si="648"/>
        <v>0.4547610930964518</v>
      </c>
      <c r="P3754" s="53">
        <f t="shared" si="649"/>
        <v>6.5936457320380466</v>
      </c>
      <c r="Q3754" s="53">
        <v>0.2</v>
      </c>
      <c r="R3754" s="53">
        <f t="shared" si="650"/>
        <v>6.2360197761980789</v>
      </c>
    </row>
    <row r="3755" spans="2:18" ht="15">
      <c r="B3755" s="84">
        <v>34058</v>
      </c>
      <c r="C3755" s="85">
        <v>0</v>
      </c>
      <c r="D3755" s="86">
        <v>15</v>
      </c>
      <c r="E3755" s="87">
        <v>-3</v>
      </c>
      <c r="F3755" s="96">
        <f t="shared" si="641"/>
        <v>6</v>
      </c>
      <c r="G3755" s="96"/>
      <c r="H3755" s="74">
        <f t="shared" si="642"/>
        <v>89</v>
      </c>
      <c r="I3755" s="53">
        <f t="shared" si="640"/>
        <v>1.0031675845640089</v>
      </c>
      <c r="J3755" s="53">
        <f t="shared" si="643"/>
        <v>5.9535047119606721E-2</v>
      </c>
      <c r="K3755" s="53">
        <f t="shared" si="644"/>
        <v>1.6333128926975893</v>
      </c>
      <c r="L3755" s="53">
        <f t="shared" si="645"/>
        <v>28.441413106584648</v>
      </c>
      <c r="M3755" s="93">
        <f t="shared" si="646"/>
        <v>2.6894523466646021</v>
      </c>
      <c r="N3755" s="53">
        <f t="shared" si="647"/>
        <v>20.513338395677835</v>
      </c>
      <c r="O3755">
        <f t="shared" si="648"/>
        <v>0.48362860546481151</v>
      </c>
      <c r="P3755" s="53">
        <f t="shared" si="649"/>
        <v>7.0627108084534136</v>
      </c>
      <c r="Q3755" s="53">
        <v>0.2</v>
      </c>
      <c r="R3755" s="53">
        <f t="shared" si="650"/>
        <v>6.8609834804530054</v>
      </c>
    </row>
    <row r="3756" spans="2:18" ht="15">
      <c r="B3756" s="84">
        <v>34059</v>
      </c>
      <c r="C3756" s="85">
        <v>0</v>
      </c>
      <c r="D3756" s="86">
        <v>19</v>
      </c>
      <c r="E3756" s="87">
        <v>-2</v>
      </c>
      <c r="F3756" s="96">
        <f t="shared" si="641"/>
        <v>8.5</v>
      </c>
      <c r="G3756" s="96"/>
      <c r="H3756" s="74">
        <f t="shared" si="642"/>
        <v>90</v>
      </c>
      <c r="I3756" s="53">
        <f t="shared" si="640"/>
        <v>1.0025951728477318</v>
      </c>
      <c r="J3756" s="53">
        <f t="shared" si="643"/>
        <v>6.6326751691181615E-2</v>
      </c>
      <c r="K3756" s="53">
        <f t="shared" si="644"/>
        <v>1.6404756101403113</v>
      </c>
      <c r="L3756" s="53">
        <f t="shared" si="645"/>
        <v>28.715182097778587</v>
      </c>
      <c r="M3756" s="93">
        <f t="shared" si="646"/>
        <v>3.2409806947369106</v>
      </c>
      <c r="N3756" s="53">
        <f t="shared" si="647"/>
        <v>22.370214244776907</v>
      </c>
      <c r="O3756">
        <f t="shared" si="648"/>
        <v>0.56293085323359648</v>
      </c>
      <c r="P3756" s="53">
        <f t="shared" si="649"/>
        <v>8.3687143143084199</v>
      </c>
      <c r="Q3756" s="53">
        <v>0.2</v>
      </c>
      <c r="R3756" s="53">
        <f t="shared" si="650"/>
        <v>7.4296634324991748</v>
      </c>
    </row>
    <row r="3757" spans="2:18" ht="15">
      <c r="B3757" s="84">
        <v>34060</v>
      </c>
      <c r="C3757" s="85">
        <v>0</v>
      </c>
      <c r="D3757" s="86">
        <v>18</v>
      </c>
      <c r="E3757" s="87">
        <v>0</v>
      </c>
      <c r="F3757" s="96">
        <f t="shared" si="641"/>
        <v>9</v>
      </c>
      <c r="G3757" s="96"/>
      <c r="H3757" s="74">
        <f t="shared" si="642"/>
        <v>91</v>
      </c>
      <c r="I3757" s="53">
        <f t="shared" si="640"/>
        <v>1.002021993178057</v>
      </c>
      <c r="J3757" s="53">
        <f t="shared" si="643"/>
        <v>7.3097868921165612E-2</v>
      </c>
      <c r="K3757" s="53">
        <f t="shared" si="644"/>
        <v>1.6476266220746334</v>
      </c>
      <c r="L3757" s="53">
        <f t="shared" si="645"/>
        <v>28.987718331942702</v>
      </c>
      <c r="M3757" s="93">
        <f t="shared" si="646"/>
        <v>3.0866298572455459</v>
      </c>
      <c r="N3757" s="53">
        <f t="shared" si="647"/>
        <v>20.907360447715124</v>
      </c>
      <c r="O3757">
        <f t="shared" si="648"/>
        <v>0.58008978738759875</v>
      </c>
      <c r="P3757" s="53">
        <f t="shared" si="649"/>
        <v>8.6544506934491388</v>
      </c>
      <c r="Q3757" s="53">
        <v>0.2</v>
      </c>
      <c r="R3757" s="53">
        <f t="shared" si="650"/>
        <v>7.1393403432449407</v>
      </c>
    </row>
    <row r="3758" spans="2:18" ht="15">
      <c r="B3758" s="84">
        <v>34061</v>
      </c>
      <c r="C3758" s="85">
        <v>0</v>
      </c>
      <c r="D3758" s="86">
        <v>18</v>
      </c>
      <c r="E3758" s="87">
        <v>7</v>
      </c>
      <c r="F3758" s="96">
        <f t="shared" si="641"/>
        <v>12.5</v>
      </c>
      <c r="G3758" s="96"/>
      <c r="H3758" s="74">
        <f t="shared" si="642"/>
        <v>92</v>
      </c>
      <c r="I3758" s="53">
        <f t="shared" si="640"/>
        <v>1.0014482151680699</v>
      </c>
      <c r="J3758" s="53">
        <f t="shared" si="643"/>
        <v>7.9846696042596615E-2</v>
      </c>
      <c r="K3758" s="53">
        <f t="shared" si="644"/>
        <v>1.6547650776719465</v>
      </c>
      <c r="L3758" s="53">
        <f t="shared" si="645"/>
        <v>29.258944363867705</v>
      </c>
      <c r="M3758" s="93">
        <f t="shared" si="646"/>
        <v>2.7535761904361133</v>
      </c>
      <c r="N3758" s="53">
        <f t="shared" si="647"/>
        <v>16.496959836861617</v>
      </c>
      <c r="O3758">
        <f t="shared" si="648"/>
        <v>0.7135476731207917</v>
      </c>
      <c r="P3758" s="53">
        <f t="shared" si="649"/>
        <v>10.911278230138578</v>
      </c>
      <c r="Q3758" s="53">
        <v>0.2</v>
      </c>
      <c r="R3758" s="53">
        <f t="shared" si="650"/>
        <v>6.3511833612882054</v>
      </c>
    </row>
    <row r="3759" spans="2:18" ht="15">
      <c r="B3759" s="84">
        <v>34062</v>
      </c>
      <c r="C3759" s="85">
        <v>0</v>
      </c>
      <c r="D3759" s="86">
        <v>17</v>
      </c>
      <c r="E3759" s="87">
        <v>6</v>
      </c>
      <c r="F3759" s="96">
        <f t="shared" si="641"/>
        <v>11.5</v>
      </c>
      <c r="G3759" s="96"/>
      <c r="H3759" s="74">
        <f t="shared" si="642"/>
        <v>93</v>
      </c>
      <c r="I3759" s="53">
        <f t="shared" si="640"/>
        <v>1.0008740086079151</v>
      </c>
      <c r="J3759" s="53">
        <f t="shared" si="643"/>
        <v>8.6571535323147847E-2</v>
      </c>
      <c r="K3759" s="53">
        <f t="shared" si="644"/>
        <v>1.6618901081192283</v>
      </c>
      <c r="L3759" s="53">
        <f t="shared" si="645"/>
        <v>29.528783831472477</v>
      </c>
      <c r="M3759" s="93">
        <f t="shared" si="646"/>
        <v>2.6872557264213959</v>
      </c>
      <c r="N3759" s="53">
        <f t="shared" si="647"/>
        <v>16.649102402366246</v>
      </c>
      <c r="O3759">
        <f t="shared" si="648"/>
        <v>0.67292773448592091</v>
      </c>
      <c r="P3759" s="53">
        <f t="shared" si="649"/>
        <v>10.218213752667999</v>
      </c>
      <c r="Q3759" s="53">
        <v>0.2</v>
      </c>
      <c r="R3759" s="53">
        <f t="shared" si="650"/>
        <v>6.3348751608488501</v>
      </c>
    </row>
    <row r="3760" spans="2:18" ht="15">
      <c r="B3760" s="84">
        <v>34063</v>
      </c>
      <c r="C3760" s="85">
        <v>0.2</v>
      </c>
      <c r="D3760" s="86">
        <v>12</v>
      </c>
      <c r="E3760" s="87">
        <v>5</v>
      </c>
      <c r="F3760" s="96">
        <f t="shared" si="641"/>
        <v>8.5</v>
      </c>
      <c r="G3760" s="96"/>
      <c r="H3760" s="74">
        <f t="shared" si="642"/>
        <v>94</v>
      </c>
      <c r="I3760" s="53">
        <f t="shared" si="640"/>
        <v>1.0002995434145516</v>
      </c>
      <c r="J3760" s="53">
        <f t="shared" si="643"/>
        <v>9.3270693920241857E-2</v>
      </c>
      <c r="K3760" s="53">
        <f t="shared" si="644"/>
        <v>1.6690008246782839</v>
      </c>
      <c r="L3760" s="53">
        <f t="shared" si="645"/>
        <v>29.79716146308386</v>
      </c>
      <c r="M3760" s="93">
        <f t="shared" si="646"/>
        <v>1.9416866128382955</v>
      </c>
      <c r="N3760" s="53">
        <f t="shared" si="647"/>
        <v>13.402099431182762</v>
      </c>
      <c r="O3760">
        <f t="shared" si="648"/>
        <v>0.56293085323359648</v>
      </c>
      <c r="P3760" s="53">
        <f t="shared" si="649"/>
        <v>8.3687143143084199</v>
      </c>
      <c r="Q3760" s="53">
        <v>0.2</v>
      </c>
      <c r="R3760" s="53">
        <f t="shared" si="650"/>
        <v>5.4608604585765157</v>
      </c>
    </row>
    <row r="3761" spans="2:18" ht="15">
      <c r="B3761" s="84">
        <v>34064</v>
      </c>
      <c r="C3761" s="85">
        <v>4.8</v>
      </c>
      <c r="D3761" s="86">
        <v>18</v>
      </c>
      <c r="E3761" s="87">
        <v>4</v>
      </c>
      <c r="F3761" s="96">
        <f t="shared" si="641"/>
        <v>11</v>
      </c>
      <c r="G3761" s="96"/>
      <c r="H3761" s="74">
        <f t="shared" si="642"/>
        <v>95</v>
      </c>
      <c r="I3761" s="53">
        <f t="shared" si="640"/>
        <v>0.99972498958147271</v>
      </c>
      <c r="J3761" s="53">
        <f t="shared" si="643"/>
        <v>9.9942483746302629E-2</v>
      </c>
      <c r="K3761" s="53">
        <f t="shared" si="644"/>
        <v>1.6760963167629146</v>
      </c>
      <c r="L3761" s="53">
        <f t="shared" si="645"/>
        <v>30.064003082998685</v>
      </c>
      <c r="M3761" s="93">
        <f t="shared" si="646"/>
        <v>3.0339106497432953</v>
      </c>
      <c r="N3761" s="53">
        <f t="shared" si="647"/>
        <v>19.123163865954417</v>
      </c>
      <c r="O3761">
        <f t="shared" si="648"/>
        <v>0.65338616455683207</v>
      </c>
      <c r="P3761" s="53">
        <f t="shared" si="649"/>
        <v>9.8866562389251857</v>
      </c>
      <c r="Q3761" s="53">
        <v>0.2</v>
      </c>
      <c r="R3761" s="53">
        <f t="shared" si="650"/>
        <v>6.8601006048930255</v>
      </c>
    </row>
    <row r="3762" spans="2:18" ht="15">
      <c r="B3762" s="84">
        <v>34065</v>
      </c>
      <c r="C3762" s="85">
        <v>0</v>
      </c>
      <c r="D3762" s="86">
        <v>18</v>
      </c>
      <c r="E3762" s="87">
        <v>5</v>
      </c>
      <c r="F3762" s="96">
        <f t="shared" si="641"/>
        <v>11.5</v>
      </c>
      <c r="G3762" s="96"/>
      <c r="H3762" s="74">
        <f t="shared" si="642"/>
        <v>96</v>
      </c>
      <c r="I3762" s="53">
        <f t="shared" si="640"/>
        <v>0.99915051712840108</v>
      </c>
      <c r="J3762" s="53">
        <f t="shared" si="643"/>
        <v>0.10658522134519043</v>
      </c>
      <c r="K3762" s="53">
        <f t="shared" si="644"/>
        <v>1.6831756500350499</v>
      </c>
      <c r="L3762" s="53">
        <f t="shared" si="645"/>
        <v>30.32923561537109</v>
      </c>
      <c r="M3762" s="93">
        <f t="shared" si="646"/>
        <v>3.0005456262337371</v>
      </c>
      <c r="N3762" s="53">
        <f t="shared" si="647"/>
        <v>18.590114406664345</v>
      </c>
      <c r="O3762">
        <f t="shared" si="648"/>
        <v>0.67292773448592091</v>
      </c>
      <c r="P3762" s="53">
        <f t="shared" si="649"/>
        <v>10.218213752667999</v>
      </c>
      <c r="Q3762" s="53">
        <v>0.2</v>
      </c>
      <c r="R3762" s="53">
        <f t="shared" si="650"/>
        <v>6.768330894875815</v>
      </c>
    </row>
    <row r="3763" spans="2:18" ht="15">
      <c r="B3763" s="84">
        <v>34066</v>
      </c>
      <c r="C3763" s="85">
        <v>0</v>
      </c>
      <c r="D3763" s="86">
        <v>22</v>
      </c>
      <c r="E3763" s="87">
        <v>5</v>
      </c>
      <c r="F3763" s="96">
        <f t="shared" si="641"/>
        <v>13.5</v>
      </c>
      <c r="G3763" s="96"/>
      <c r="H3763" s="74">
        <f t="shared" si="642"/>
        <v>97</v>
      </c>
      <c r="I3763" s="53">
        <f t="shared" si="640"/>
        <v>0.99857629605097809</v>
      </c>
      <c r="J3763" s="53">
        <f t="shared" si="643"/>
        <v>0.11319722778085846</v>
      </c>
      <c r="K3763" s="53">
        <f t="shared" si="644"/>
        <v>1.690237864521094</v>
      </c>
      <c r="L3763" s="53">
        <f t="shared" si="645"/>
        <v>30.592787086471208</v>
      </c>
      <c r="M3763" s="93">
        <f t="shared" si="646"/>
        <v>3.6973223493169391</v>
      </c>
      <c r="N3763" s="53">
        <f t="shared" si="647"/>
        <v>21.44333973172397</v>
      </c>
      <c r="O3763">
        <f t="shared" si="648"/>
        <v>0.75629173150346363</v>
      </c>
      <c r="P3763" s="53">
        <f t="shared" si="649"/>
        <v>11.646017104401583</v>
      </c>
      <c r="Q3763" s="53">
        <v>0.2</v>
      </c>
      <c r="R3763" s="53">
        <f t="shared" si="650"/>
        <v>7.5154094736747945</v>
      </c>
    </row>
    <row r="3764" spans="2:18" ht="15">
      <c r="B3764" s="84">
        <v>34067</v>
      </c>
      <c r="C3764" s="85">
        <v>0</v>
      </c>
      <c r="D3764" s="86">
        <v>23</v>
      </c>
      <c r="E3764" s="87">
        <v>7</v>
      </c>
      <c r="F3764" s="96">
        <f t="shared" si="641"/>
        <v>15</v>
      </c>
      <c r="G3764" s="96"/>
      <c r="H3764" s="74">
        <f t="shared" si="642"/>
        <v>98</v>
      </c>
      <c r="I3764" s="53">
        <f t="shared" si="640"/>
        <v>0.99800249627045878</v>
      </c>
      <c r="J3764" s="53">
        <f t="shared" si="643"/>
        <v>0.11977682853925833</v>
      </c>
      <c r="K3764" s="53">
        <f t="shared" si="644"/>
        <v>1.6972819727499531</v>
      </c>
      <c r="L3764" s="53">
        <f t="shared" si="645"/>
        <v>30.854586625364004</v>
      </c>
      <c r="M3764" s="93">
        <f t="shared" si="646"/>
        <v>3.7909935098004244</v>
      </c>
      <c r="N3764" s="53">
        <f t="shared" si="647"/>
        <v>20.981118905247524</v>
      </c>
      <c r="O3764">
        <f t="shared" si="648"/>
        <v>0.8245943710158492</v>
      </c>
      <c r="P3764" s="53">
        <f t="shared" si="649"/>
        <v>12.831038046583151</v>
      </c>
      <c r="Q3764" s="53">
        <v>0.2</v>
      </c>
      <c r="R3764" s="53">
        <f t="shared" si="650"/>
        <v>7.4884146613453373</v>
      </c>
    </row>
    <row r="3765" spans="2:18" ht="15">
      <c r="B3765" s="84">
        <v>34068</v>
      </c>
      <c r="C3765" s="85">
        <v>0</v>
      </c>
      <c r="D3765" s="86">
        <v>19</v>
      </c>
      <c r="E3765" s="87">
        <v>3</v>
      </c>
      <c r="F3765" s="96">
        <f t="shared" si="641"/>
        <v>11</v>
      </c>
      <c r="G3765" s="96"/>
      <c r="H3765" s="74">
        <f t="shared" si="642"/>
        <v>99</v>
      </c>
      <c r="I3765" s="53">
        <f t="shared" si="640"/>
        <v>0.99742928758342975</v>
      </c>
      <c r="J3765" s="53">
        <f t="shared" si="643"/>
        <v>0.12632235344451542</v>
      </c>
      <c r="K3765" s="53">
        <f t="shared" si="644"/>
        <v>1.7043069579144707</v>
      </c>
      <c r="L3765" s="53">
        <f t="shared" si="645"/>
        <v>31.11456446305997</v>
      </c>
      <c r="M3765" s="93">
        <f t="shared" si="646"/>
        <v>3.3567243485880982</v>
      </c>
      <c r="N3765" s="53">
        <f t="shared" si="647"/>
        <v>21.157903834880781</v>
      </c>
      <c r="O3765">
        <f t="shared" si="648"/>
        <v>0.65338616455683207</v>
      </c>
      <c r="P3765" s="53">
        <f t="shared" si="649"/>
        <v>9.8866562389251857</v>
      </c>
      <c r="Q3765" s="53">
        <v>0.2</v>
      </c>
      <c r="R3765" s="53">
        <f t="shared" si="650"/>
        <v>7.3132925634538886</v>
      </c>
    </row>
    <row r="3766" spans="2:18" ht="15">
      <c r="B3766" s="84">
        <v>34069</v>
      </c>
      <c r="C3766" s="85">
        <v>0</v>
      </c>
      <c r="D3766" s="86">
        <v>14</v>
      </c>
      <c r="E3766" s="87">
        <v>7</v>
      </c>
      <c r="F3766" s="96">
        <f t="shared" si="641"/>
        <v>10.5</v>
      </c>
      <c r="G3766" s="96"/>
      <c r="H3766" s="74">
        <f t="shared" si="642"/>
        <v>100</v>
      </c>
      <c r="I3766" s="53">
        <f t="shared" si="640"/>
        <v>0.99685683961156368</v>
      </c>
      <c r="J3766" s="53">
        <f t="shared" si="643"/>
        <v>0.13283213659038717</v>
      </c>
      <c r="K3766" s="53">
        <f t="shared" si="644"/>
        <v>1.7113117720582456</v>
      </c>
      <c r="L3766" s="53">
        <f t="shared" si="645"/>
        <v>31.37265193019261</v>
      </c>
      <c r="M3766" s="93">
        <f t="shared" si="646"/>
        <v>2.199815005936498</v>
      </c>
      <c r="N3766" s="53">
        <f t="shared" si="647"/>
        <v>14.110719945899628</v>
      </c>
      <c r="O3766">
        <f t="shared" si="648"/>
        <v>0.63434223095270703</v>
      </c>
      <c r="P3766" s="53">
        <f t="shared" si="649"/>
        <v>9.564744649762261</v>
      </c>
      <c r="Q3766" s="53">
        <v>0.2</v>
      </c>
      <c r="R3766" s="53">
        <f t="shared" si="650"/>
        <v>5.7190044150560695</v>
      </c>
    </row>
    <row r="3767" spans="2:18" ht="15">
      <c r="B3767" s="84">
        <v>34070</v>
      </c>
      <c r="C3767" s="85">
        <v>5.8</v>
      </c>
      <c r="D3767" s="86">
        <v>15</v>
      </c>
      <c r="E3767" s="87">
        <v>6</v>
      </c>
      <c r="F3767" s="96">
        <f t="shared" si="641"/>
        <v>10.5</v>
      </c>
      <c r="G3767" s="96"/>
      <c r="H3767" s="74">
        <f t="shared" si="642"/>
        <v>101</v>
      </c>
      <c r="I3767" s="53">
        <f t="shared" si="640"/>
        <v>0.99628532175142503</v>
      </c>
      <c r="J3767" s="53">
        <f t="shared" si="643"/>
        <v>0.1393045162879965</v>
      </c>
      <c r="K3767" s="53">
        <f t="shared" si="644"/>
        <v>1.7182953342900864</v>
      </c>
      <c r="L3767" s="53">
        <f t="shared" si="645"/>
        <v>31.628781453279863</v>
      </c>
      <c r="M3767" s="93">
        <f t="shared" si="646"/>
        <v>2.5147199325659444</v>
      </c>
      <c r="N3767" s="53">
        <f t="shared" si="647"/>
        <v>16.130678541172731</v>
      </c>
      <c r="O3767">
        <f t="shared" si="648"/>
        <v>0.63434223095270703</v>
      </c>
      <c r="P3767" s="53">
        <f t="shared" si="649"/>
        <v>9.564744649762261</v>
      </c>
      <c r="Q3767" s="53">
        <v>0.2</v>
      </c>
      <c r="R3767" s="53">
        <f t="shared" si="650"/>
        <v>6.16768470609001</v>
      </c>
    </row>
    <row r="3768" spans="2:18" ht="15">
      <c r="B3768" s="84">
        <v>34071</v>
      </c>
      <c r="C3768" s="85">
        <v>32.6</v>
      </c>
      <c r="D3768" s="86">
        <v>15</v>
      </c>
      <c r="E3768" s="87">
        <v>5</v>
      </c>
      <c r="F3768" s="96">
        <f t="shared" si="641"/>
        <v>10</v>
      </c>
      <c r="G3768" s="96"/>
      <c r="H3768" s="74">
        <f t="shared" si="642"/>
        <v>102</v>
      </c>
      <c r="I3768" s="53">
        <f t="shared" si="640"/>
        <v>0.99571490312434352</v>
      </c>
      <c r="J3768" s="53">
        <f t="shared" si="643"/>
        <v>0.14573783503083854</v>
      </c>
      <c r="K3768" s="53">
        <f t="shared" si="644"/>
        <v>1.7252565290286555</v>
      </c>
      <c r="L3768" s="53">
        <f t="shared" si="645"/>
        <v>31.882886549630676</v>
      </c>
      <c r="M3768" s="93">
        <f t="shared" si="646"/>
        <v>2.6248343647282022</v>
      </c>
      <c r="N3768" s="53">
        <f t="shared" si="647"/>
        <v>17.139831779188601</v>
      </c>
      <c r="O3768">
        <f t="shared" si="648"/>
        <v>0.61578519545801924</v>
      </c>
      <c r="P3768" s="53">
        <f t="shared" si="649"/>
        <v>9.2522328593138266</v>
      </c>
      <c r="Q3768" s="53">
        <v>0.2</v>
      </c>
      <c r="R3768" s="53">
        <f t="shared" si="650"/>
        <v>6.3648996870973944</v>
      </c>
    </row>
    <row r="3769" spans="2:18" ht="15">
      <c r="B3769" s="84">
        <v>34072</v>
      </c>
      <c r="C3769" s="85">
        <v>0.8</v>
      </c>
      <c r="D3769" s="86">
        <v>11</v>
      </c>
      <c r="E3769" s="87">
        <v>5</v>
      </c>
      <c r="F3769" s="96">
        <f t="shared" si="641"/>
        <v>8</v>
      </c>
      <c r="G3769" s="96"/>
      <c r="H3769" s="74">
        <f t="shared" si="642"/>
        <v>103</v>
      </c>
      <c r="I3769" s="53">
        <f t="shared" si="640"/>
        <v>0.99514575252636817</v>
      </c>
      <c r="J3769" s="53">
        <f t="shared" si="643"/>
        <v>0.15213043947803545</v>
      </c>
      <c r="K3769" s="53">
        <f t="shared" si="644"/>
        <v>1.7321942042801588</v>
      </c>
      <c r="L3769" s="53">
        <f t="shared" si="645"/>
        <v>32.134901820960117</v>
      </c>
      <c r="M3769" s="93">
        <f t="shared" si="646"/>
        <v>1.9018303866310902</v>
      </c>
      <c r="N3769" s="53">
        <f t="shared" si="647"/>
        <v>13.381399107283666</v>
      </c>
      <c r="O3769">
        <f t="shared" si="648"/>
        <v>0.54621768965488293</v>
      </c>
      <c r="P3769" s="53">
        <f t="shared" si="649"/>
        <v>8.0914455460972867</v>
      </c>
      <c r="Q3769" s="53">
        <v>0.2</v>
      </c>
      <c r="R3769" s="53">
        <f t="shared" si="650"/>
        <v>5.430172944807186</v>
      </c>
    </row>
    <row r="3770" spans="2:18" ht="15">
      <c r="B3770" s="84">
        <v>34073</v>
      </c>
      <c r="C3770" s="85">
        <v>2.8</v>
      </c>
      <c r="D3770" s="86">
        <v>18</v>
      </c>
      <c r="E3770" s="87">
        <v>7</v>
      </c>
      <c r="F3770" s="96">
        <f t="shared" si="641"/>
        <v>12.5</v>
      </c>
      <c r="G3770" s="96"/>
      <c r="H3770" s="74">
        <f t="shared" si="642"/>
        <v>104</v>
      </c>
      <c r="I3770" s="53">
        <f t="shared" si="640"/>
        <v>0.9945780383783176</v>
      </c>
      <c r="J3770" s="53">
        <f t="shared" si="643"/>
        <v>0.15848068045680108</v>
      </c>
      <c r="K3770" s="53">
        <f t="shared" si="644"/>
        <v>1.7391071699522611</v>
      </c>
      <c r="L3770" s="53">
        <f t="shared" si="645"/>
        <v>32.384762945779599</v>
      </c>
      <c r="M3770" s="93">
        <f t="shared" si="646"/>
        <v>3.0477487865399047</v>
      </c>
      <c r="N3770" s="53">
        <f t="shared" si="647"/>
        <v>18.259378294678449</v>
      </c>
      <c r="O3770">
        <f t="shared" si="648"/>
        <v>0.7135476731207917</v>
      </c>
      <c r="P3770" s="53">
        <f t="shared" si="649"/>
        <v>10.911278230138578</v>
      </c>
      <c r="Q3770" s="53">
        <v>0.2</v>
      </c>
      <c r="R3770" s="53">
        <f t="shared" si="650"/>
        <v>6.7467411716352421</v>
      </c>
    </row>
    <row r="3771" spans="2:18" ht="15">
      <c r="B3771" s="84">
        <v>34074</v>
      </c>
      <c r="C3771" s="85">
        <v>0</v>
      </c>
      <c r="D3771" s="86">
        <v>18</v>
      </c>
      <c r="E3771" s="87">
        <v>6</v>
      </c>
      <c r="F3771" s="96">
        <f t="shared" si="641"/>
        <v>12</v>
      </c>
      <c r="G3771" s="96"/>
      <c r="H3771" s="74">
        <f t="shared" si="642"/>
        <v>105</v>
      </c>
      <c r="I3771" s="53">
        <f t="shared" si="640"/>
        <v>0.9940119286759419</v>
      </c>
      <c r="J3771" s="53">
        <f t="shared" si="643"/>
        <v>0.16478691298506745</v>
      </c>
      <c r="K3771" s="53">
        <f t="shared" si="644"/>
        <v>1.7459941962077394</v>
      </c>
      <c r="L3771" s="53">
        <f t="shared" si="645"/>
        <v>32.63240667063225</v>
      </c>
      <c r="M3771" s="93">
        <f t="shared" si="646"/>
        <v>3.154681109802782</v>
      </c>
      <c r="N3771" s="53">
        <f t="shared" si="647"/>
        <v>19.217135351106766</v>
      </c>
      <c r="O3771">
        <f t="shared" si="648"/>
        <v>0.69297786589913757</v>
      </c>
      <c r="P3771" s="53">
        <f t="shared" si="649"/>
        <v>10.559668732607534</v>
      </c>
      <c r="Q3771" s="53">
        <v>0.2</v>
      </c>
      <c r="R3771" s="53">
        <f t="shared" si="650"/>
        <v>6.9352398453290744</v>
      </c>
    </row>
    <row r="3772" spans="2:18" ht="15">
      <c r="B3772" s="84">
        <v>34075</v>
      </c>
      <c r="C3772" s="85">
        <v>0</v>
      </c>
      <c r="D3772" s="86">
        <v>22</v>
      </c>
      <c r="E3772" s="87">
        <v>4</v>
      </c>
      <c r="F3772" s="96">
        <f t="shared" si="641"/>
        <v>13</v>
      </c>
      <c r="G3772" s="96"/>
      <c r="H3772" s="74">
        <f t="shared" si="642"/>
        <v>106</v>
      </c>
      <c r="I3772" s="53">
        <f t="shared" si="640"/>
        <v>0.99344759094020973</v>
      </c>
      <c r="J3772" s="53">
        <f t="shared" si="643"/>
        <v>0.17104749631521274</v>
      </c>
      <c r="K3772" s="53">
        <f t="shared" si="644"/>
        <v>1.7528540118617566</v>
      </c>
      <c r="L3772" s="53">
        <f t="shared" si="645"/>
        <v>32.877770800246196</v>
      </c>
      <c r="M3772" s="93">
        <f t="shared" si="646"/>
        <v>4.0233591873479488</v>
      </c>
      <c r="N3772" s="53">
        <f t="shared" si="647"/>
        <v>23.713056576814171</v>
      </c>
      <c r="O3772">
        <f t="shared" si="648"/>
        <v>0.73464846187074995</v>
      </c>
      <c r="P3772" s="53">
        <f t="shared" si="649"/>
        <v>11.273304901573978</v>
      </c>
      <c r="Q3772" s="53">
        <v>0.2</v>
      </c>
      <c r="R3772" s="53">
        <f t="shared" si="650"/>
        <v>7.9992396865825244</v>
      </c>
    </row>
    <row r="3773" spans="2:18" ht="15">
      <c r="B3773" s="84">
        <v>34076</v>
      </c>
      <c r="C3773" s="85">
        <v>0</v>
      </c>
      <c r="D3773" s="86">
        <v>20</v>
      </c>
      <c r="E3773" s="87">
        <v>5</v>
      </c>
      <c r="F3773" s="96">
        <f t="shared" si="641"/>
        <v>12.5</v>
      </c>
      <c r="G3773" s="96"/>
      <c r="H3773" s="74">
        <f t="shared" si="642"/>
        <v>107</v>
      </c>
      <c r="I3773" s="53">
        <f t="shared" si="640"/>
        <v>0.99288519216773652</v>
      </c>
      <c r="J3773" s="53">
        <f t="shared" si="643"/>
        <v>0.17726079399979452</v>
      </c>
      <c r="K3773" s="53">
        <f t="shared" si="644"/>
        <v>1.7596853028269679</v>
      </c>
      <c r="L3773" s="53">
        <f t="shared" si="645"/>
        <v>33.120794186681486</v>
      </c>
      <c r="M3773" s="93">
        <f t="shared" si="646"/>
        <v>3.6398917967183317</v>
      </c>
      <c r="N3773" s="53">
        <f t="shared" si="647"/>
        <v>21.806968330690744</v>
      </c>
      <c r="O3773">
        <f t="shared" si="648"/>
        <v>0.7135476731207917</v>
      </c>
      <c r="P3773" s="53">
        <f t="shared" si="649"/>
        <v>10.911278230138578</v>
      </c>
      <c r="Q3773" s="53">
        <v>0.2</v>
      </c>
      <c r="R3773" s="53">
        <f t="shared" si="650"/>
        <v>7.5429635105639177</v>
      </c>
    </row>
    <row r="3774" spans="2:18" ht="15">
      <c r="B3774" s="84">
        <v>34077</v>
      </c>
      <c r="C3774" s="85">
        <v>0</v>
      </c>
      <c r="D3774" s="86">
        <v>23</v>
      </c>
      <c r="E3774" s="87">
        <v>4</v>
      </c>
      <c r="F3774" s="96">
        <f t="shared" si="641"/>
        <v>13.5</v>
      </c>
      <c r="G3774" s="96"/>
      <c r="H3774" s="74">
        <f t="shared" si="642"/>
        <v>108</v>
      </c>
      <c r="I3774" s="53">
        <f t="shared" si="640"/>
        <v>0.99232489878136709</v>
      </c>
      <c r="J3774" s="53">
        <f t="shared" si="643"/>
        <v>0.18342517398019959</v>
      </c>
      <c r="K3774" s="53">
        <f t="shared" si="644"/>
        <v>1.7664867106110842</v>
      </c>
      <c r="L3774" s="53">
        <f t="shared" si="645"/>
        <v>33.361416717549993</v>
      </c>
      <c r="M3774" s="93">
        <f t="shared" si="646"/>
        <v>4.2625069151831694</v>
      </c>
      <c r="N3774" s="53">
        <f t="shared" si="647"/>
        <v>24.721237494475307</v>
      </c>
      <c r="O3774">
        <f t="shared" si="648"/>
        <v>0.75629173150346363</v>
      </c>
      <c r="P3774" s="53">
        <f t="shared" si="649"/>
        <v>11.646017104401583</v>
      </c>
      <c r="Q3774" s="53">
        <v>0.2</v>
      </c>
      <c r="R3774" s="53">
        <f t="shared" si="650"/>
        <v>8.2545918433511183</v>
      </c>
    </row>
    <row r="3775" spans="2:18" ht="15">
      <c r="B3775" s="84">
        <v>34078</v>
      </c>
      <c r="C3775" s="85">
        <v>0</v>
      </c>
      <c r="D3775" s="86">
        <v>22</v>
      </c>
      <c r="E3775" s="87">
        <v>7</v>
      </c>
      <c r="F3775" s="96">
        <f t="shared" si="641"/>
        <v>14.5</v>
      </c>
      <c r="G3775" s="96"/>
      <c r="H3775" s="74">
        <f t="shared" si="642"/>
        <v>109</v>
      </c>
      <c r="I3775" s="53">
        <f t="shared" si="640"/>
        <v>0.99176687658092877</v>
      </c>
      <c r="J3775" s="53">
        <f t="shared" si="643"/>
        <v>0.18953900869906945</v>
      </c>
      <c r="K3775" s="53">
        <f t="shared" si="644"/>
        <v>1.773256830871865</v>
      </c>
      <c r="L3775" s="53">
        <f t="shared" si="645"/>
        <v>33.599579303390037</v>
      </c>
      <c r="M3775" s="93">
        <f t="shared" si="646"/>
        <v>3.9362390461125552</v>
      </c>
      <c r="N3775" s="53">
        <f t="shared" si="647"/>
        <v>22.122203883872853</v>
      </c>
      <c r="O3775">
        <f t="shared" si="648"/>
        <v>0.80125269250101316</v>
      </c>
      <c r="P3775" s="53">
        <f t="shared" si="649"/>
        <v>12.424600625459268</v>
      </c>
      <c r="Q3775" s="53">
        <v>0.2</v>
      </c>
      <c r="R3775" s="53">
        <f t="shared" si="650"/>
        <v>7.721537542160597</v>
      </c>
    </row>
    <row r="3776" spans="2:18" ht="15">
      <c r="B3776" s="84">
        <v>34079</v>
      </c>
      <c r="C3776" s="85">
        <v>0</v>
      </c>
      <c r="D3776" s="86">
        <v>25</v>
      </c>
      <c r="E3776" s="87">
        <v>6</v>
      </c>
      <c r="F3776" s="96">
        <f t="shared" si="641"/>
        <v>15.5</v>
      </c>
      <c r="G3776" s="96"/>
      <c r="H3776" s="74">
        <f t="shared" si="642"/>
        <v>110</v>
      </c>
      <c r="I3776" s="53">
        <f t="shared" si="640"/>
        <v>0.99121129069416836</v>
      </c>
      <c r="J3776" s="53">
        <f t="shared" si="643"/>
        <v>0.19560067523736388</v>
      </c>
      <c r="K3776" s="53">
        <f t="shared" si="644"/>
        <v>1.7799942120349357</v>
      </c>
      <c r="L3776" s="53">
        <f t="shared" si="645"/>
        <v>33.835223864280934</v>
      </c>
      <c r="M3776" s="93">
        <f t="shared" si="646"/>
        <v>4.5992769495156853</v>
      </c>
      <c r="N3776" s="53">
        <f t="shared" si="647"/>
        <v>25.072334664600984</v>
      </c>
      <c r="O3776">
        <f t="shared" si="648"/>
        <v>0.84852650924855288</v>
      </c>
      <c r="P3776" s="53">
        <f t="shared" si="649"/>
        <v>13.249293405289498</v>
      </c>
      <c r="Q3776" s="53">
        <v>0.2</v>
      </c>
      <c r="R3776" s="53">
        <f t="shared" si="650"/>
        <v>8.4439749512063216</v>
      </c>
    </row>
    <row r="3777" spans="2:18" ht="15">
      <c r="B3777" s="84">
        <v>34080</v>
      </c>
      <c r="C3777" s="85">
        <v>0</v>
      </c>
      <c r="D3777" s="86">
        <v>23</v>
      </c>
      <c r="E3777" s="87">
        <v>11</v>
      </c>
      <c r="F3777" s="96">
        <f t="shared" si="641"/>
        <v>17</v>
      </c>
      <c r="G3777" s="96"/>
      <c r="H3777" s="74">
        <f t="shared" si="642"/>
        <v>111</v>
      </c>
      <c r="I3777" s="53">
        <f t="shared" si="640"/>
        <v>0.99065830552788836</v>
      </c>
      <c r="J3777" s="53">
        <f t="shared" si="643"/>
        <v>0.20160855547686729</v>
      </c>
      <c r="K3777" s="53">
        <f t="shared" si="644"/>
        <v>1.7866973539801925</v>
      </c>
      <c r="L3777" s="53">
        <f t="shared" si="645"/>
        <v>34.068293315785375</v>
      </c>
      <c r="M3777" s="93">
        <f t="shared" si="646"/>
        <v>3.8460924402328653</v>
      </c>
      <c r="N3777" s="53">
        <f t="shared" si="647"/>
        <v>20.062725083033811</v>
      </c>
      <c r="O3777">
        <f t="shared" si="648"/>
        <v>0.92399173474224472</v>
      </c>
      <c r="P3777" s="53">
        <f t="shared" si="649"/>
        <v>14.577982189385189</v>
      </c>
      <c r="Q3777" s="53">
        <v>0.2</v>
      </c>
      <c r="R3777" s="53">
        <f t="shared" si="650"/>
        <v>7.3759233068070751</v>
      </c>
    </row>
    <row r="3778" spans="2:18" ht="15">
      <c r="B3778" s="84">
        <v>34081</v>
      </c>
      <c r="C3778" s="85">
        <v>0</v>
      </c>
      <c r="D3778" s="86">
        <v>24</v>
      </c>
      <c r="E3778" s="87">
        <v>8</v>
      </c>
      <c r="F3778" s="96">
        <f t="shared" si="641"/>
        <v>16</v>
      </c>
      <c r="G3778" s="96"/>
      <c r="H3778" s="74">
        <f t="shared" si="642"/>
        <v>112</v>
      </c>
      <c r="I3778" s="53">
        <f t="shared" si="640"/>
        <v>0.99010808471929601</v>
      </c>
      <c r="J3778" s="53">
        <f t="shared" si="643"/>
        <v>0.20756103628894179</v>
      </c>
      <c r="K3778" s="53">
        <f t="shared" si="644"/>
        <v>1.7933647068029879</v>
      </c>
      <c r="L3778" s="53">
        <f t="shared" si="645"/>
        <v>34.298731554310635</v>
      </c>
      <c r="M3778" s="93">
        <f t="shared" si="646"/>
        <v>4.3426439593356818</v>
      </c>
      <c r="N3778" s="53">
        <f t="shared" si="647"/>
        <v>23.323137456931235</v>
      </c>
      <c r="O3778">
        <f t="shared" si="648"/>
        <v>0.87306160859956128</v>
      </c>
      <c r="P3778" s="53">
        <f t="shared" si="649"/>
        <v>13.679665048200096</v>
      </c>
      <c r="Q3778" s="53">
        <v>0.2</v>
      </c>
      <c r="R3778" s="53">
        <f t="shared" si="650"/>
        <v>8.0717504501816926</v>
      </c>
    </row>
    <row r="3779" spans="2:18" ht="15">
      <c r="B3779" s="84">
        <v>34082</v>
      </c>
      <c r="C3779" s="85">
        <v>0</v>
      </c>
      <c r="D3779" s="86">
        <v>25</v>
      </c>
      <c r="E3779" s="87">
        <v>8</v>
      </c>
      <c r="F3779" s="96">
        <f t="shared" si="641"/>
        <v>16.5</v>
      </c>
      <c r="G3779" s="96"/>
      <c r="H3779" s="74">
        <f t="shared" si="642"/>
        <v>113</v>
      </c>
      <c r="I3779" s="53">
        <f t="shared" si="640"/>
        <v>0.98956079108758077</v>
      </c>
      <c r="J3779" s="53">
        <f t="shared" si="643"/>
        <v>0.21345650975027131</v>
      </c>
      <c r="K3779" s="53">
        <f t="shared" si="644"/>
        <v>1.7999946696566702</v>
      </c>
      <c r="L3779" s="53">
        <f t="shared" si="645"/>
        <v>34.526483441982286</v>
      </c>
      <c r="M3779" s="93">
        <f t="shared" si="646"/>
        <v>4.5726756977564227</v>
      </c>
      <c r="N3779" s="53">
        <f t="shared" si="647"/>
        <v>24.20057747911347</v>
      </c>
      <c r="O3779">
        <f t="shared" si="648"/>
        <v>0.89821237770744478</v>
      </c>
      <c r="P3779" s="53">
        <f t="shared" si="649"/>
        <v>14.122457624351155</v>
      </c>
      <c r="Q3779" s="53">
        <v>0.2</v>
      </c>
      <c r="R3779" s="53">
        <f t="shared" si="650"/>
        <v>8.2973831267157401</v>
      </c>
    </row>
    <row r="3780" spans="2:18" ht="15">
      <c r="B3780" s="84">
        <v>34083</v>
      </c>
      <c r="C3780" s="85">
        <v>0</v>
      </c>
      <c r="D3780" s="86">
        <v>23</v>
      </c>
      <c r="E3780" s="87">
        <v>10</v>
      </c>
      <c r="F3780" s="96">
        <f t="shared" si="641"/>
        <v>16.5</v>
      </c>
      <c r="G3780" s="96"/>
      <c r="H3780" s="74">
        <f t="shared" si="642"/>
        <v>114</v>
      </c>
      <c r="I3780" s="53">
        <f t="shared" si="640"/>
        <v>0.98901658658573355</v>
      </c>
      <c r="J3780" s="53">
        <f t="shared" si="643"/>
        <v>0.21929337338631621</v>
      </c>
      <c r="K3780" s="53">
        <f t="shared" si="644"/>
        <v>1.8065855896834622</v>
      </c>
      <c r="L3780" s="53">
        <f t="shared" si="645"/>
        <v>34.751494791126646</v>
      </c>
      <c r="M3780" s="93">
        <f t="shared" si="646"/>
        <v>4.0247486158408776</v>
      </c>
      <c r="N3780" s="53">
        <f t="shared" si="647"/>
        <v>21.30071038263257</v>
      </c>
      <c r="O3780">
        <f t="shared" si="648"/>
        <v>0.89821237770744478</v>
      </c>
      <c r="P3780" s="53">
        <f t="shared" si="649"/>
        <v>14.122457624351155</v>
      </c>
      <c r="Q3780" s="53">
        <v>0.2</v>
      </c>
      <c r="R3780" s="53">
        <f t="shared" si="650"/>
        <v>7.6351628957321802</v>
      </c>
    </row>
    <row r="3781" spans="2:18" ht="15">
      <c r="B3781" s="84">
        <v>34084</v>
      </c>
      <c r="C3781" s="85">
        <v>0</v>
      </c>
      <c r="D3781" s="86">
        <v>19</v>
      </c>
      <c r="E3781" s="87">
        <v>10</v>
      </c>
      <c r="F3781" s="96">
        <f t="shared" si="641"/>
        <v>14.5</v>
      </c>
      <c r="G3781" s="96"/>
      <c r="H3781" s="74">
        <f t="shared" si="642"/>
        <v>115</v>
      </c>
      <c r="I3781" s="53">
        <f t="shared" si="640"/>
        <v>0.98847563225262169</v>
      </c>
      <c r="J3781" s="53">
        <f t="shared" si="643"/>
        <v>0.22507003044315249</v>
      </c>
      <c r="K3781" s="53">
        <f t="shared" si="644"/>
        <v>1.8131357610410594</v>
      </c>
      <c r="L3781" s="53">
        <f t="shared" si="645"/>
        <v>34.973712348461028</v>
      </c>
      <c r="M3781" s="93">
        <f t="shared" si="646"/>
        <v>3.1736935142921454</v>
      </c>
      <c r="N3781" s="53">
        <f t="shared" si="647"/>
        <v>17.836593297715126</v>
      </c>
      <c r="O3781">
        <f t="shared" si="648"/>
        <v>0.80125269250101316</v>
      </c>
      <c r="P3781" s="53">
        <f t="shared" si="649"/>
        <v>12.424600625459268</v>
      </c>
      <c r="Q3781" s="53">
        <v>0.2</v>
      </c>
      <c r="R3781" s="53">
        <f t="shared" si="650"/>
        <v>6.7507974019440082</v>
      </c>
    </row>
    <row r="3782" spans="2:18" ht="15">
      <c r="B3782" s="84">
        <v>34085</v>
      </c>
      <c r="C3782" s="85">
        <v>0.4</v>
      </c>
      <c r="D3782" s="86">
        <v>22</v>
      </c>
      <c r="E3782" s="87">
        <v>10</v>
      </c>
      <c r="F3782" s="96">
        <f t="shared" si="641"/>
        <v>16</v>
      </c>
      <c r="G3782" s="96"/>
      <c r="H3782" s="74">
        <f t="shared" si="642"/>
        <v>116</v>
      </c>
      <c r="I3782" s="53">
        <f t="shared" si="640"/>
        <v>0.98793808816533546</v>
      </c>
      <c r="J3782" s="53">
        <f t="shared" si="643"/>
        <v>0.2307848901883201</v>
      </c>
      <c r="K3782" s="53">
        <f t="shared" si="644"/>
        <v>1.8196434240327124</v>
      </c>
      <c r="L3782" s="53">
        <f t="shared" si="645"/>
        <v>35.193083779092866</v>
      </c>
      <c r="M3782" s="93">
        <f t="shared" si="646"/>
        <v>3.8589052945322591</v>
      </c>
      <c r="N3782" s="53">
        <f t="shared" si="647"/>
        <v>20.725111121341765</v>
      </c>
      <c r="O3782">
        <f t="shared" si="648"/>
        <v>0.87306160859956128</v>
      </c>
      <c r="P3782" s="53">
        <f t="shared" si="649"/>
        <v>13.679665048200096</v>
      </c>
      <c r="Q3782" s="53">
        <v>0.2</v>
      </c>
      <c r="R3782" s="53">
        <f t="shared" si="650"/>
        <v>7.4796110349498655</v>
      </c>
    </row>
    <row r="3783" spans="2:18" ht="15">
      <c r="B3783" s="84">
        <v>34086</v>
      </c>
      <c r="C3783" s="85">
        <v>0</v>
      </c>
      <c r="D3783" s="86">
        <v>26</v>
      </c>
      <c r="E3783" s="87">
        <v>8</v>
      </c>
      <c r="F3783" s="96">
        <f t="shared" si="641"/>
        <v>17</v>
      </c>
      <c r="G3783" s="96"/>
      <c r="H3783" s="74">
        <f t="shared" si="642"/>
        <v>117</v>
      </c>
      <c r="I3783" s="53">
        <f t="shared" si="640"/>
        <v>0.98740411339181866</v>
      </c>
      <c r="J3783" s="53">
        <f t="shared" si="643"/>
        <v>0.2364363682412613</v>
      </c>
      <c r="K3783" s="53">
        <f t="shared" si="644"/>
        <v>1.8261067643489397</v>
      </c>
      <c r="L3783" s="53">
        <f t="shared" si="645"/>
        <v>35.409557650431303</v>
      </c>
      <c r="M3783" s="93">
        <f t="shared" si="646"/>
        <v>4.8959330623979183</v>
      </c>
      <c r="N3783" s="53">
        <f t="shared" si="647"/>
        <v>25.539105100104685</v>
      </c>
      <c r="O3783">
        <f t="shared" si="648"/>
        <v>0.92399173474224472</v>
      </c>
      <c r="P3783" s="53">
        <f t="shared" si="649"/>
        <v>14.577982189385189</v>
      </c>
      <c r="Q3783" s="53">
        <v>0.2</v>
      </c>
      <c r="R3783" s="53">
        <f t="shared" si="650"/>
        <v>8.6288822339204856</v>
      </c>
    </row>
    <row r="3784" spans="2:18" ht="15">
      <c r="B3784" s="84">
        <v>34087</v>
      </c>
      <c r="C3784" s="85">
        <v>0</v>
      </c>
      <c r="D3784" s="86">
        <v>20</v>
      </c>
      <c r="E3784" s="87">
        <v>12</v>
      </c>
      <c r="F3784" s="96">
        <f t="shared" si="641"/>
        <v>16</v>
      </c>
      <c r="G3784" s="96"/>
      <c r="H3784" s="74">
        <f t="shared" si="642"/>
        <v>118</v>
      </c>
      <c r="I3784" s="53">
        <f t="shared" si="640"/>
        <v>0.98687386594379756</v>
      </c>
      <c r="J3784" s="53">
        <f t="shared" si="643"/>
        <v>0.24202288693386306</v>
      </c>
      <c r="K3784" s="53">
        <f t="shared" si="644"/>
        <v>1.8325239124293682</v>
      </c>
      <c r="L3784" s="53">
        <f t="shared" si="645"/>
        <v>35.623083416116273</v>
      </c>
      <c r="M3784" s="93">
        <f t="shared" si="646"/>
        <v>3.1892801891255513</v>
      </c>
      <c r="N3784" s="53">
        <f t="shared" si="647"/>
        <v>17.128740218210709</v>
      </c>
      <c r="O3784">
        <f t="shared" si="648"/>
        <v>0.87306160859956128</v>
      </c>
      <c r="P3784" s="53">
        <f t="shared" si="649"/>
        <v>13.679665048200096</v>
      </c>
      <c r="Q3784" s="53">
        <v>0.2</v>
      </c>
      <c r="R3784" s="53">
        <f t="shared" si="650"/>
        <v>6.6599299815422244</v>
      </c>
    </row>
    <row r="3785" spans="2:18" ht="15">
      <c r="B3785" s="84">
        <v>34088</v>
      </c>
      <c r="C3785" s="85">
        <v>1.8</v>
      </c>
      <c r="D3785" s="86">
        <v>24</v>
      </c>
      <c r="E3785" s="87">
        <v>10</v>
      </c>
      <c r="F3785" s="96">
        <f t="shared" si="641"/>
        <v>17</v>
      </c>
      <c r="G3785" s="96"/>
      <c r="H3785" s="74">
        <f t="shared" si="642"/>
        <v>119</v>
      </c>
      <c r="I3785" s="53">
        <f t="shared" si="640"/>
        <v>0.98634750273002292</v>
      </c>
      <c r="J3785" s="53">
        <f t="shared" si="643"/>
        <v>0.24754287570157374</v>
      </c>
      <c r="K3785" s="53">
        <f t="shared" si="644"/>
        <v>1.8388929429535461</v>
      </c>
      <c r="L3785" s="53">
        <f t="shared" si="645"/>
        <v>35.833611400072293</v>
      </c>
      <c r="M3785" s="93">
        <f t="shared" si="646"/>
        <v>4.3695158090639197</v>
      </c>
      <c r="N3785" s="53">
        <f t="shared" si="647"/>
        <v>22.793106454277464</v>
      </c>
      <c r="O3785">
        <f t="shared" si="648"/>
        <v>0.92399173474224472</v>
      </c>
      <c r="P3785" s="53">
        <f t="shared" si="649"/>
        <v>14.577982189385189</v>
      </c>
      <c r="Q3785" s="53">
        <v>0.2</v>
      </c>
      <c r="R3785" s="53">
        <f t="shared" si="650"/>
        <v>8.0006162066532944</v>
      </c>
    </row>
    <row r="3786" spans="2:18" ht="15">
      <c r="B3786" s="84">
        <v>34089</v>
      </c>
      <c r="C3786" s="85">
        <v>0</v>
      </c>
      <c r="D3786" s="86">
        <v>17</v>
      </c>
      <c r="E3786" s="87">
        <v>11</v>
      </c>
      <c r="F3786" s="96">
        <f t="shared" si="641"/>
        <v>14</v>
      </c>
      <c r="G3786" s="96"/>
      <c r="H3786" s="74">
        <f t="shared" si="642"/>
        <v>120</v>
      </c>
      <c r="I3786" s="53">
        <f t="shared" ref="I3786:I3849" si="651">1+0.0334*COS($I$7*H3786-0.0552)</f>
        <v>0.98582517950983806</v>
      </c>
      <c r="J3786" s="53">
        <f t="shared" si="643"/>
        <v>0.25299477150548283</v>
      </c>
      <c r="K3786" s="53">
        <f t="shared" si="644"/>
        <v>1.8452118744698753</v>
      </c>
      <c r="L3786" s="53">
        <f t="shared" si="645"/>
        <v>36.041092780795132</v>
      </c>
      <c r="M3786" s="93">
        <f t="shared" si="646"/>
        <v>2.6290580119770013</v>
      </c>
      <c r="N3786" s="53">
        <f t="shared" si="647"/>
        <v>15.007988804493269</v>
      </c>
      <c r="O3786">
        <f t="shared" si="648"/>
        <v>0.77848917725545741</v>
      </c>
      <c r="P3786" s="53">
        <f t="shared" si="649"/>
        <v>12.02968899466322</v>
      </c>
      <c r="Q3786" s="53">
        <v>0.2</v>
      </c>
      <c r="R3786" s="53">
        <f t="shared" si="650"/>
        <v>6.0873072023784971</v>
      </c>
    </row>
    <row r="3787" spans="2:18" ht="15">
      <c r="B3787" s="84">
        <v>34090</v>
      </c>
      <c r="C3787" s="85">
        <v>2.2000000000000002</v>
      </c>
      <c r="D3787" s="86">
        <v>19</v>
      </c>
      <c r="E3787" s="87">
        <v>7</v>
      </c>
      <c r="F3787" s="96">
        <f t="shared" si="641"/>
        <v>13</v>
      </c>
      <c r="G3787" s="96"/>
      <c r="H3787" s="74">
        <f t="shared" si="642"/>
        <v>121</v>
      </c>
      <c r="I3787" s="53">
        <f t="shared" si="651"/>
        <v>0.98530705084708703</v>
      </c>
      <c r="J3787" s="53">
        <f t="shared" si="643"/>
        <v>0.25837701928569073</v>
      </c>
      <c r="K3787" s="53">
        <f t="shared" si="644"/>
        <v>1.8514786691720928</v>
      </c>
      <c r="L3787" s="53">
        <f t="shared" si="645"/>
        <v>36.245479575980454</v>
      </c>
      <c r="M3787" s="93">
        <f t="shared" si="646"/>
        <v>3.6215514838305567</v>
      </c>
      <c r="N3787" s="53">
        <f t="shared" si="647"/>
        <v>21.344864137901386</v>
      </c>
      <c r="O3787">
        <f t="shared" si="648"/>
        <v>0.73464846187074995</v>
      </c>
      <c r="P3787" s="53">
        <f t="shared" si="649"/>
        <v>11.273304901573978</v>
      </c>
      <c r="Q3787" s="53">
        <v>0.2</v>
      </c>
      <c r="R3787" s="53">
        <f t="shared" si="650"/>
        <v>7.4664434027886353</v>
      </c>
    </row>
    <row r="3788" spans="2:18" ht="15">
      <c r="B3788" s="84">
        <v>34091</v>
      </c>
      <c r="C3788" s="85">
        <v>0.8</v>
      </c>
      <c r="D3788" s="86">
        <v>23</v>
      </c>
      <c r="E3788" s="87">
        <v>8</v>
      </c>
      <c r="F3788" s="96">
        <f t="shared" si="641"/>
        <v>15.5</v>
      </c>
      <c r="G3788" s="96"/>
      <c r="H3788" s="74">
        <f t="shared" si="642"/>
        <v>122</v>
      </c>
      <c r="I3788" s="53">
        <f t="shared" si="651"/>
        <v>0.98479327006437722</v>
      </c>
      <c r="J3788" s="53">
        <f t="shared" si="643"/>
        <v>0.26368807244622355</v>
      </c>
      <c r="K3788" s="53">
        <f t="shared" si="644"/>
        <v>1.8576912328329742</v>
      </c>
      <c r="L3788" s="53">
        <f t="shared" si="645"/>
        <v>36.446724627604532</v>
      </c>
      <c r="M3788" s="93">
        <f t="shared" si="646"/>
        <v>4.4019777399936366</v>
      </c>
      <c r="N3788" s="53">
        <f t="shared" si="647"/>
        <v>23.996784776108417</v>
      </c>
      <c r="O3788">
        <f t="shared" si="648"/>
        <v>0.84852650924855288</v>
      </c>
      <c r="P3788" s="53">
        <f t="shared" si="649"/>
        <v>13.249293405289498</v>
      </c>
      <c r="Q3788" s="53">
        <v>0.2</v>
      </c>
      <c r="R3788" s="53">
        <f t="shared" si="650"/>
        <v>8.199327203688215</v>
      </c>
    </row>
    <row r="3789" spans="2:18" ht="15">
      <c r="B3789" s="84">
        <v>34092</v>
      </c>
      <c r="C3789" s="85">
        <v>0.4</v>
      </c>
      <c r="D3789" s="86">
        <v>24</v>
      </c>
      <c r="E3789" s="87">
        <v>9</v>
      </c>
      <c r="F3789" s="96">
        <f t="shared" si="641"/>
        <v>16.5</v>
      </c>
      <c r="G3789" s="96"/>
      <c r="H3789" s="74">
        <f t="shared" si="642"/>
        <v>123</v>
      </c>
      <c r="I3789" s="53">
        <f t="shared" si="651"/>
        <v>0.98428398919770821</v>
      </c>
      <c r="J3789" s="53">
        <f t="shared" si="643"/>
        <v>0.26892639337166119</v>
      </c>
      <c r="K3789" s="53">
        <f t="shared" si="644"/>
        <v>1.863847414905129</v>
      </c>
      <c r="L3789" s="53">
        <f t="shared" si="645"/>
        <v>36.64478158756696</v>
      </c>
      <c r="M3789" s="93">
        <f t="shared" si="646"/>
        <v>4.5588086185426722</v>
      </c>
      <c r="N3789" s="53">
        <f t="shared" si="647"/>
        <v>24.127186898389358</v>
      </c>
      <c r="O3789">
        <f t="shared" si="648"/>
        <v>0.89821237770744478</v>
      </c>
      <c r="P3789" s="53">
        <f t="shared" si="649"/>
        <v>14.122457624351155</v>
      </c>
      <c r="Q3789" s="53">
        <v>0.2</v>
      </c>
      <c r="R3789" s="53">
        <f t="shared" si="650"/>
        <v>8.2806234871522175</v>
      </c>
    </row>
    <row r="3790" spans="2:18" ht="15">
      <c r="B3790" s="84">
        <v>34093</v>
      </c>
      <c r="C3790" s="85">
        <v>0.4</v>
      </c>
      <c r="D3790" s="86">
        <v>22</v>
      </c>
      <c r="E3790" s="87">
        <v>9</v>
      </c>
      <c r="F3790" s="96">
        <f t="shared" si="641"/>
        <v>15.5</v>
      </c>
      <c r="G3790" s="96"/>
      <c r="H3790" s="74">
        <f t="shared" si="642"/>
        <v>124</v>
      </c>
      <c r="I3790" s="53">
        <f t="shared" si="651"/>
        <v>0.98377935895148183</v>
      </c>
      <c r="J3790" s="53">
        <f t="shared" si="643"/>
        <v>0.27409045397556114</v>
      </c>
      <c r="K3790" s="53">
        <f t="shared" si="644"/>
        <v>1.8699450087988925</v>
      </c>
      <c r="L3790" s="53">
        <f t="shared" si="645"/>
        <v>36.839604904004887</v>
      </c>
      <c r="M3790" s="93">
        <f t="shared" si="646"/>
        <v>4.1421931587809784</v>
      </c>
      <c r="N3790" s="53">
        <f t="shared" si="647"/>
        <v>22.580604356368124</v>
      </c>
      <c r="O3790">
        <f t="shared" si="648"/>
        <v>0.84852650924855288</v>
      </c>
      <c r="P3790" s="53">
        <f t="shared" si="649"/>
        <v>13.249293405289498</v>
      </c>
      <c r="Q3790" s="53">
        <v>0.2</v>
      </c>
      <c r="R3790" s="53">
        <f t="shared" si="650"/>
        <v>7.8771986316195601</v>
      </c>
    </row>
    <row r="3791" spans="2:18" ht="15">
      <c r="B3791" s="84">
        <v>34094</v>
      </c>
      <c r="C3791" s="85">
        <v>0</v>
      </c>
      <c r="D3791" s="86">
        <v>26</v>
      </c>
      <c r="E3791" s="87">
        <v>8</v>
      </c>
      <c r="F3791" s="96">
        <f t="shared" ref="F3791:F3854" si="652">0.5*(D3791+E3791)</f>
        <v>17</v>
      </c>
      <c r="G3791" s="96"/>
      <c r="H3791" s="74">
        <f t="shared" ref="H3791:H3854" si="653">B3791-DATE(YEAR(B3791),1,0)</f>
        <v>125</v>
      </c>
      <c r="I3791" s="53">
        <f t="shared" si="651"/>
        <v>0.98327952865390666</v>
      </c>
      <c r="J3791" s="53">
        <f t="shared" ref="J3791:J3854" si="654">ASIN(0.39785*SIN(4.869+$I$7*H3791+0.03345*SIN(6.224+$I$7*H3791)))</f>
        <v>0.27917873628067436</v>
      </c>
      <c r="K3791" s="53">
        <f t="shared" ref="K3791:K3854" si="655">ACOS(-TAN(J3791)*TAN($E$7*$I$8))</f>
        <v>1.875981752347422</v>
      </c>
      <c r="L3791" s="53">
        <f t="shared" ref="L3791:L3854" si="656">117.5*I3791*((K3791*SIN($E$7*$I$8)*SIN(J3791)+COS($E$7*$I$8)*COS(J3791)*SIN(K3791))/PI())</f>
        <v>37.031149808387767</v>
      </c>
      <c r="M3791" s="93">
        <f t="shared" ref="M3791:M3854" si="657">0.0023*L3791/2.456*(0.5*(D3791+E3791)+17.8)*SQRT(D3791-E3791)</f>
        <v>5.1201439022576336</v>
      </c>
      <c r="N3791" s="53">
        <f t="shared" ref="N3791:N3854" si="658">0.17*L3791*SQRT(D3791-E3791)</f>
        <v>26.708676687538826</v>
      </c>
      <c r="O3791">
        <f t="shared" ref="O3791:O3854" si="659">5336/(F3791+273.15)^2*EXP(21.07-5336/(F3791+273.15))</f>
        <v>0.92399173474224472</v>
      </c>
      <c r="P3791" s="53">
        <f t="shared" ref="P3791:P3854" si="660">EXP(21.07-5336/(F3791+273.15))</f>
        <v>14.577982189385189</v>
      </c>
      <c r="Q3791" s="53">
        <v>0.2</v>
      </c>
      <c r="R3791" s="53">
        <f t="shared" ref="R3791:R3854" si="661">(O3791*N3791*0.6+$L$8*6.43*(1+0.536*Q3791)*P3791*(1- G3791/100))/($O$7*(O3791+$L$8))</f>
        <v>8.8964723494358129</v>
      </c>
    </row>
    <row r="3792" spans="2:18" ht="15">
      <c r="B3792" s="84">
        <v>34095</v>
      </c>
      <c r="C3792" s="85">
        <v>1</v>
      </c>
      <c r="D3792" s="86">
        <v>22</v>
      </c>
      <c r="E3792" s="87">
        <v>11</v>
      </c>
      <c r="F3792" s="96">
        <f t="shared" si="652"/>
        <v>16.5</v>
      </c>
      <c r="G3792" s="96"/>
      <c r="H3792" s="74">
        <f t="shared" si="653"/>
        <v>126</v>
      </c>
      <c r="I3792" s="53">
        <f t="shared" si="651"/>
        <v>0.98278464621280937</v>
      </c>
      <c r="J3792" s="53">
        <f t="shared" si="654"/>
        <v>0.28418973303085449</v>
      </c>
      <c r="K3792" s="53">
        <f t="shared" si="655"/>
        <v>1.8819553284691202</v>
      </c>
      <c r="L3792" s="53">
        <f t="shared" si="656"/>
        <v>37.219372303500279</v>
      </c>
      <c r="M3792" s="93">
        <f t="shared" si="657"/>
        <v>3.9651441530872473</v>
      </c>
      <c r="N3792" s="53">
        <f t="shared" si="658"/>
        <v>20.985257786753554</v>
      </c>
      <c r="O3792">
        <f t="shared" si="659"/>
        <v>0.89821237770744478</v>
      </c>
      <c r="P3792" s="53">
        <f t="shared" si="660"/>
        <v>14.122457624351155</v>
      </c>
      <c r="Q3792" s="53">
        <v>0.2</v>
      </c>
      <c r="R3792" s="53">
        <f t="shared" si="661"/>
        <v>7.5631254250629656</v>
      </c>
    </row>
    <row r="3793" spans="2:18" ht="15">
      <c r="B3793" s="84">
        <v>34096</v>
      </c>
      <c r="C3793" s="85">
        <v>0</v>
      </c>
      <c r="D3793" s="86">
        <v>23</v>
      </c>
      <c r="E3793" s="87">
        <v>10</v>
      </c>
      <c r="F3793" s="96">
        <f t="shared" si="652"/>
        <v>16.5</v>
      </c>
      <c r="G3793" s="96"/>
      <c r="H3793" s="74">
        <f t="shared" si="653"/>
        <v>127</v>
      </c>
      <c r="I3793" s="53">
        <f t="shared" si="651"/>
        <v>0.98229485807186612</v>
      </c>
      <c r="J3793" s="53">
        <f t="shared" si="654"/>
        <v>0.28912194833444604</v>
      </c>
      <c r="K3793" s="53">
        <f t="shared" si="655"/>
        <v>1.8878633660374464</v>
      </c>
      <c r="L3793" s="53">
        <f t="shared" si="656"/>
        <v>37.404229152418324</v>
      </c>
      <c r="M3793" s="93">
        <f t="shared" si="657"/>
        <v>4.3319753700560177</v>
      </c>
      <c r="N3793" s="53">
        <f t="shared" si="658"/>
        <v>22.926687241802366</v>
      </c>
      <c r="O3793">
        <f t="shared" si="659"/>
        <v>0.89821237770744478</v>
      </c>
      <c r="P3793" s="53">
        <f t="shared" si="660"/>
        <v>14.122457624351155</v>
      </c>
      <c r="Q3793" s="53">
        <v>0.2</v>
      </c>
      <c r="R3793" s="53">
        <f t="shared" si="661"/>
        <v>8.0064746612127529</v>
      </c>
    </row>
    <row r="3794" spans="2:18" ht="15">
      <c r="B3794" s="84">
        <v>34097</v>
      </c>
      <c r="C3794" s="85">
        <v>1.2</v>
      </c>
      <c r="D3794" s="86">
        <v>24</v>
      </c>
      <c r="E3794" s="87">
        <v>8</v>
      </c>
      <c r="F3794" s="96">
        <f t="shared" si="652"/>
        <v>16</v>
      </c>
      <c r="G3794" s="96"/>
      <c r="H3794" s="74">
        <f t="shared" si="653"/>
        <v>128</v>
      </c>
      <c r="I3794" s="53">
        <f t="shared" si="651"/>
        <v>0.98181030916726786</v>
      </c>
      <c r="J3794" s="53">
        <f t="shared" si="654"/>
        <v>0.29397389833885346</v>
      </c>
      <c r="K3794" s="53">
        <f t="shared" si="655"/>
        <v>1.8937034409680653</v>
      </c>
      <c r="L3794" s="53">
        <f t="shared" si="656"/>
        <v>37.585677868581648</v>
      </c>
      <c r="M3794" s="93">
        <f t="shared" si="657"/>
        <v>4.7588120480513636</v>
      </c>
      <c r="N3794" s="53">
        <f t="shared" si="658"/>
        <v>25.558260950635521</v>
      </c>
      <c r="O3794">
        <f t="shared" si="659"/>
        <v>0.87306160859956128</v>
      </c>
      <c r="P3794" s="53">
        <f t="shared" si="660"/>
        <v>13.679665048200096</v>
      </c>
      <c r="Q3794" s="53">
        <v>0.2</v>
      </c>
      <c r="R3794" s="53">
        <f t="shared" si="661"/>
        <v>8.581177433427678</v>
      </c>
    </row>
    <row r="3795" spans="2:18" ht="15">
      <c r="B3795" s="84">
        <v>34098</v>
      </c>
      <c r="C3795" s="85">
        <v>0</v>
      </c>
      <c r="D3795" s="86">
        <v>24</v>
      </c>
      <c r="E3795" s="87">
        <v>11</v>
      </c>
      <c r="F3795" s="96">
        <f t="shared" si="652"/>
        <v>17.5</v>
      </c>
      <c r="G3795" s="96"/>
      <c r="H3795" s="74">
        <f t="shared" si="653"/>
        <v>129</v>
      </c>
      <c r="I3795" s="53">
        <f t="shared" si="651"/>
        <v>0.98133114288483081</v>
      </c>
      <c r="J3795" s="53">
        <f t="shared" si="654"/>
        <v>0.29874411193586303</v>
      </c>
      <c r="K3795" s="53">
        <f t="shared" si="655"/>
        <v>1.8994730775330462</v>
      </c>
      <c r="L3795" s="53">
        <f t="shared" si="656"/>
        <v>37.763676707062153</v>
      </c>
      <c r="M3795" s="93">
        <f t="shared" si="657"/>
        <v>4.5011151774927809</v>
      </c>
      <c r="N3795" s="53">
        <f t="shared" si="658"/>
        <v>23.14700836195081</v>
      </c>
      <c r="O3795">
        <f t="shared" si="659"/>
        <v>0.95041280970568121</v>
      </c>
      <c r="P3795" s="53">
        <f t="shared" si="660"/>
        <v>15.046556310891852</v>
      </c>
      <c r="Q3795" s="53">
        <v>0.2</v>
      </c>
      <c r="R3795" s="53">
        <f t="shared" si="661"/>
        <v>8.1060145599476758</v>
      </c>
    </row>
    <row r="3796" spans="2:18" ht="15">
      <c r="B3796" s="84">
        <v>34099</v>
      </c>
      <c r="C3796" s="85">
        <v>0</v>
      </c>
      <c r="D3796" s="86">
        <v>26</v>
      </c>
      <c r="E3796" s="87">
        <v>10</v>
      </c>
      <c r="F3796" s="96">
        <f t="shared" si="652"/>
        <v>18</v>
      </c>
      <c r="G3796" s="96"/>
      <c r="H3796" s="74">
        <f t="shared" si="653"/>
        <v>130</v>
      </c>
      <c r="I3796" s="53">
        <f t="shared" si="651"/>
        <v>0.9808575010175673</v>
      </c>
      <c r="J3796" s="53">
        <f t="shared" si="654"/>
        <v>0.3034311314971781</v>
      </c>
      <c r="K3796" s="53">
        <f t="shared" si="655"/>
        <v>1.9051697499115063</v>
      </c>
      <c r="L3796" s="53">
        <f t="shared" si="656"/>
        <v>37.938184657123458</v>
      </c>
      <c r="M3796" s="93">
        <f t="shared" si="657"/>
        <v>5.0876712128135919</v>
      </c>
      <c r="N3796" s="53">
        <f t="shared" si="658"/>
        <v>25.797965566843953</v>
      </c>
      <c r="O3796">
        <f t="shared" si="659"/>
        <v>0.97748894673792364</v>
      </c>
      <c r="P3796" s="53">
        <f t="shared" si="660"/>
        <v>15.528504174899853</v>
      </c>
      <c r="Q3796" s="53">
        <v>0.2</v>
      </c>
      <c r="R3796" s="53">
        <f t="shared" si="661"/>
        <v>8.7387939381543323</v>
      </c>
    </row>
    <row r="3797" spans="2:18" ht="15">
      <c r="B3797" s="84">
        <v>34100</v>
      </c>
      <c r="C3797" s="85">
        <v>0</v>
      </c>
      <c r="D3797" s="86">
        <v>25</v>
      </c>
      <c r="E3797" s="87">
        <v>11</v>
      </c>
      <c r="F3797" s="96">
        <f t="shared" si="652"/>
        <v>18</v>
      </c>
      <c r="G3797" s="96"/>
      <c r="H3797" s="74">
        <f t="shared" si="653"/>
        <v>131</v>
      </c>
      <c r="I3797" s="53">
        <f t="shared" si="651"/>
        <v>0.98038952372372579</v>
      </c>
      <c r="J3797" s="53">
        <f t="shared" si="654"/>
        <v>0.3080335136395152</v>
      </c>
      <c r="K3797" s="53">
        <f t="shared" si="655"/>
        <v>1.9107908839856864</v>
      </c>
      <c r="L3797" s="53">
        <f t="shared" si="656"/>
        <v>38.109161436162658</v>
      </c>
      <c r="M3797" s="93">
        <f t="shared" si="657"/>
        <v>4.7805284880806651</v>
      </c>
      <c r="N3797" s="53">
        <f t="shared" si="658"/>
        <v>24.24054231653437</v>
      </c>
      <c r="O3797">
        <f t="shared" si="659"/>
        <v>0.97748894673792364</v>
      </c>
      <c r="P3797" s="53">
        <f t="shared" si="660"/>
        <v>15.528504174899853</v>
      </c>
      <c r="Q3797" s="53">
        <v>0.2</v>
      </c>
      <c r="R3797" s="53">
        <f t="shared" si="661"/>
        <v>8.3811789001929995</v>
      </c>
    </row>
    <row r="3798" spans="2:18" ht="15">
      <c r="B3798" s="84">
        <v>34101</v>
      </c>
      <c r="C3798" s="85">
        <v>0.2</v>
      </c>
      <c r="D3798" s="86">
        <v>19</v>
      </c>
      <c r="E3798" s="87">
        <v>11</v>
      </c>
      <c r="F3798" s="96">
        <f t="shared" si="652"/>
        <v>15</v>
      </c>
      <c r="G3798" s="96"/>
      <c r="H3798" s="74">
        <f t="shared" si="653"/>
        <v>132</v>
      </c>
      <c r="I3798" s="53">
        <f t="shared" si="651"/>
        <v>0.97992734948531668</v>
      </c>
      <c r="J3798" s="53">
        <f t="shared" si="654"/>
        <v>0.31254983001847564</v>
      </c>
      <c r="K3798" s="53">
        <f t="shared" si="655"/>
        <v>1.9163338593908965</v>
      </c>
      <c r="L3798" s="53">
        <f t="shared" si="656"/>
        <v>38.276567485119223</v>
      </c>
      <c r="M3798" s="93">
        <f t="shared" si="657"/>
        <v>3.3254566859679211</v>
      </c>
      <c r="N3798" s="53">
        <f t="shared" si="658"/>
        <v>18.40462189190518</v>
      </c>
      <c r="O3798">
        <f t="shared" si="659"/>
        <v>0.8245943710158492</v>
      </c>
      <c r="P3798" s="53">
        <f t="shared" si="660"/>
        <v>12.831038046583151</v>
      </c>
      <c r="Q3798" s="53">
        <v>0.2</v>
      </c>
      <c r="R3798" s="53">
        <f t="shared" si="661"/>
        <v>6.9035654888632463</v>
      </c>
    </row>
    <row r="3799" spans="2:18" ht="15">
      <c r="B3799" s="84">
        <v>34102</v>
      </c>
      <c r="C3799" s="85">
        <v>0.8</v>
      </c>
      <c r="D3799" s="86">
        <v>22</v>
      </c>
      <c r="E3799" s="87">
        <v>9</v>
      </c>
      <c r="F3799" s="96">
        <f t="shared" si="652"/>
        <v>15.5</v>
      </c>
      <c r="G3799" s="96"/>
      <c r="H3799" s="74">
        <f t="shared" si="653"/>
        <v>133</v>
      </c>
      <c r="I3799" s="53">
        <f t="shared" si="651"/>
        <v>0.9794711150671328</v>
      </c>
      <c r="J3799" s="53">
        <f t="shared" si="654"/>
        <v>0.31697866815027703</v>
      </c>
      <c r="K3799" s="53">
        <f t="shared" si="655"/>
        <v>1.9217960118271209</v>
      </c>
      <c r="L3799" s="53">
        <f t="shared" si="656"/>
        <v>38.440363965429789</v>
      </c>
      <c r="M3799" s="93">
        <f t="shared" si="657"/>
        <v>4.3221802474147681</v>
      </c>
      <c r="N3799" s="53">
        <f t="shared" si="658"/>
        <v>23.561779565225411</v>
      </c>
      <c r="O3799">
        <f t="shared" si="659"/>
        <v>0.84852650924855288</v>
      </c>
      <c r="P3799" s="53">
        <f t="shared" si="660"/>
        <v>13.249293405289498</v>
      </c>
      <c r="Q3799" s="53">
        <v>0.2</v>
      </c>
      <c r="R3799" s="53">
        <f t="shared" si="661"/>
        <v>8.1003796363649307</v>
      </c>
    </row>
    <row r="3800" spans="2:18" ht="15">
      <c r="B3800" s="84">
        <v>34103</v>
      </c>
      <c r="C3800" s="85">
        <v>0</v>
      </c>
      <c r="D3800" s="86">
        <v>23</v>
      </c>
      <c r="E3800" s="87">
        <v>8</v>
      </c>
      <c r="F3800" s="96">
        <f t="shared" si="652"/>
        <v>15.5</v>
      </c>
      <c r="G3800" s="96"/>
      <c r="H3800" s="74">
        <f t="shared" si="653"/>
        <v>134</v>
      </c>
      <c r="I3800" s="53">
        <f t="shared" si="651"/>
        <v>0.97902095547627854</v>
      </c>
      <c r="J3800" s="53">
        <f t="shared" si="654"/>
        <v>0.32131863226031454</v>
      </c>
      <c r="K3800" s="53">
        <f t="shared" si="655"/>
        <v>1.9271746356393107</v>
      </c>
      <c r="L3800" s="53">
        <f t="shared" si="656"/>
        <v>38.600512757600903</v>
      </c>
      <c r="M3800" s="93">
        <f t="shared" si="657"/>
        <v>4.6621088629348115</v>
      </c>
      <c r="N3800" s="53">
        <f t="shared" si="658"/>
        <v>25.41485432109339</v>
      </c>
      <c r="O3800">
        <f t="shared" si="659"/>
        <v>0.84852650924855288</v>
      </c>
      <c r="P3800" s="53">
        <f t="shared" si="660"/>
        <v>13.249293405289498</v>
      </c>
      <c r="Q3800" s="53">
        <v>0.2</v>
      </c>
      <c r="R3800" s="53">
        <f t="shared" si="661"/>
        <v>8.5218854817526903</v>
      </c>
    </row>
    <row r="3801" spans="2:18" ht="15">
      <c r="B3801" s="84">
        <v>34104</v>
      </c>
      <c r="C3801" s="85">
        <v>0.2</v>
      </c>
      <c r="D3801" s="86">
        <v>27</v>
      </c>
      <c r="E3801" s="87">
        <v>10</v>
      </c>
      <c r="F3801" s="96">
        <f t="shared" si="652"/>
        <v>18.5</v>
      </c>
      <c r="G3801" s="96"/>
      <c r="H3801" s="74">
        <f t="shared" si="653"/>
        <v>135</v>
      </c>
      <c r="I3801" s="53">
        <f t="shared" si="651"/>
        <v>0.97857700392221925</v>
      </c>
      <c r="J3801" s="53">
        <f t="shared" si="654"/>
        <v>0.32556834415736297</v>
      </c>
      <c r="K3801" s="53">
        <f t="shared" si="655"/>
        <v>1.9324669866724546</v>
      </c>
      <c r="L3801" s="53">
        <f t="shared" si="656"/>
        <v>38.756976461462735</v>
      </c>
      <c r="M3801" s="93">
        <f t="shared" si="657"/>
        <v>5.4322587541607961</v>
      </c>
      <c r="N3801" s="53">
        <f t="shared" si="658"/>
        <v>27.165848305632004</v>
      </c>
      <c r="O3801">
        <f t="shared" si="659"/>
        <v>1.0052337064307559</v>
      </c>
      <c r="P3801" s="53">
        <f t="shared" si="660"/>
        <v>16.024156693524468</v>
      </c>
      <c r="Q3801" s="53">
        <v>0.2</v>
      </c>
      <c r="R3801" s="53">
        <f t="shared" si="661"/>
        <v>9.0781954209925679</v>
      </c>
    </row>
    <row r="3802" spans="2:18" ht="15">
      <c r="B3802" s="84">
        <v>34105</v>
      </c>
      <c r="C3802" s="85">
        <v>0</v>
      </c>
      <c r="D3802" s="86">
        <v>25</v>
      </c>
      <c r="E3802" s="87">
        <v>10</v>
      </c>
      <c r="F3802" s="96">
        <f t="shared" si="652"/>
        <v>17.5</v>
      </c>
      <c r="G3802" s="96"/>
      <c r="H3802" s="74">
        <f t="shared" si="653"/>
        <v>136</v>
      </c>
      <c r="I3802" s="53">
        <f t="shared" si="651"/>
        <v>0.9781393917773622</v>
      </c>
      <c r="J3802" s="53">
        <f t="shared" si="654"/>
        <v>0.32972644413211488</v>
      </c>
      <c r="K3802" s="53">
        <f t="shared" si="655"/>
        <v>1.9376702854065053</v>
      </c>
      <c r="L3802" s="53">
        <f t="shared" si="656"/>
        <v>38.909718398159015</v>
      </c>
      <c r="M3802" s="93">
        <f t="shared" si="657"/>
        <v>4.9817037343874704</v>
      </c>
      <c r="N3802" s="53">
        <f t="shared" si="658"/>
        <v>25.618437531487334</v>
      </c>
      <c r="O3802">
        <f t="shared" si="659"/>
        <v>0.95041280970568121</v>
      </c>
      <c r="P3802" s="53">
        <f t="shared" si="660"/>
        <v>15.046556310891852</v>
      </c>
      <c r="Q3802" s="53">
        <v>0.2</v>
      </c>
      <c r="R3802" s="53">
        <f t="shared" si="661"/>
        <v>8.6724965353703141</v>
      </c>
    </row>
    <row r="3803" spans="2:18" ht="15">
      <c r="B3803" s="84">
        <v>34106</v>
      </c>
      <c r="C3803" s="85">
        <v>0</v>
      </c>
      <c r="D3803" s="86">
        <v>28</v>
      </c>
      <c r="E3803" s="87">
        <v>11</v>
      </c>
      <c r="F3803" s="96">
        <f t="shared" si="652"/>
        <v>19.5</v>
      </c>
      <c r="G3803" s="96"/>
      <c r="H3803" s="74">
        <f t="shared" si="653"/>
        <v>137</v>
      </c>
      <c r="I3803" s="53">
        <f t="shared" si="651"/>
        <v>0.97770824853818161</v>
      </c>
      <c r="J3803" s="53">
        <f t="shared" si="654"/>
        <v>0.33379159187860519</v>
      </c>
      <c r="K3803" s="53">
        <f t="shared" si="655"/>
        <v>1.9427817203750397</v>
      </c>
      <c r="L3803" s="53">
        <f t="shared" si="656"/>
        <v>39.058702613918172</v>
      </c>
      <c r="M3803" s="93">
        <f t="shared" si="657"/>
        <v>5.6253633526638342</v>
      </c>
      <c r="N3803" s="53">
        <f t="shared" si="658"/>
        <v>27.377336601051454</v>
      </c>
      <c r="O3803">
        <f t="shared" si="659"/>
        <v>1.0627844323448907</v>
      </c>
      <c r="P3803" s="53">
        <f t="shared" si="660"/>
        <v>17.057933627510408</v>
      </c>
      <c r="Q3803" s="53">
        <v>0.2</v>
      </c>
      <c r="R3803" s="53">
        <f t="shared" si="661"/>
        <v>9.1764755669499305</v>
      </c>
    </row>
    <row r="3804" spans="2:18" ht="15">
      <c r="B3804" s="84">
        <v>34107</v>
      </c>
      <c r="C3804" s="85">
        <v>0</v>
      </c>
      <c r="D3804" s="86">
        <v>26</v>
      </c>
      <c r="E3804" s="87">
        <v>11</v>
      </c>
      <c r="F3804" s="96">
        <f t="shared" si="652"/>
        <v>18.5</v>
      </c>
      <c r="G3804" s="96"/>
      <c r="H3804" s="74">
        <f t="shared" si="653"/>
        <v>138</v>
      </c>
      <c r="I3804" s="53">
        <f t="shared" si="651"/>
        <v>0.97728370178689827</v>
      </c>
      <c r="J3804" s="53">
        <f t="shared" si="654"/>
        <v>0.33776246743693233</v>
      </c>
      <c r="K3804" s="53">
        <f t="shared" si="655"/>
        <v>1.9477984518702081</v>
      </c>
      <c r="L3804" s="53">
        <f t="shared" si="656"/>
        <v>39.203893885640284</v>
      </c>
      <c r="M3804" s="93">
        <f t="shared" si="657"/>
        <v>5.1615594414509927</v>
      </c>
      <c r="N3804" s="53">
        <f t="shared" si="658"/>
        <v>25.812124781346494</v>
      </c>
      <c r="O3804">
        <f t="shared" si="659"/>
        <v>1.0052337064307559</v>
      </c>
      <c r="P3804" s="53">
        <f t="shared" si="660"/>
        <v>16.024156693524468</v>
      </c>
      <c r="Q3804" s="53">
        <v>0.2</v>
      </c>
      <c r="R3804" s="53">
        <f t="shared" si="661"/>
        <v>8.7668176949359982</v>
      </c>
    </row>
    <row r="3805" spans="2:18" ht="15">
      <c r="B3805" s="84">
        <v>34108</v>
      </c>
      <c r="C3805" s="85">
        <v>0</v>
      </c>
      <c r="D3805" s="86">
        <v>28</v>
      </c>
      <c r="E3805" s="87">
        <v>12</v>
      </c>
      <c r="F3805" s="96">
        <f t="shared" si="652"/>
        <v>20</v>
      </c>
      <c r="G3805" s="96"/>
      <c r="H3805" s="74">
        <f t="shared" si="653"/>
        <v>139</v>
      </c>
      <c r="I3805" s="53">
        <f t="shared" si="651"/>
        <v>0.97686587715372641</v>
      </c>
      <c r="J3805" s="53">
        <f t="shared" si="654"/>
        <v>0.34163777215554814</v>
      </c>
      <c r="K3805" s="53">
        <f t="shared" si="655"/>
        <v>1.9527176159350688</v>
      </c>
      <c r="L3805" s="53">
        <f t="shared" si="656"/>
        <v>39.345257728323297</v>
      </c>
      <c r="M3805" s="93">
        <f t="shared" si="657"/>
        <v>5.5711347017922277</v>
      </c>
      <c r="N3805" s="53">
        <f t="shared" si="658"/>
        <v>26.754775255259844</v>
      </c>
      <c r="O3805">
        <f t="shared" si="659"/>
        <v>1.0926186229103982</v>
      </c>
      <c r="P3805" s="53">
        <f t="shared" si="660"/>
        <v>17.596754482591379</v>
      </c>
      <c r="Q3805" s="53">
        <v>0.2</v>
      </c>
      <c r="R3805" s="53">
        <f t="shared" si="661"/>
        <v>9.0568410114306044</v>
      </c>
    </row>
    <row r="3806" spans="2:18" ht="15">
      <c r="B3806" s="84">
        <v>34109</v>
      </c>
      <c r="C3806" s="85">
        <v>0</v>
      </c>
      <c r="D3806" s="86">
        <v>28</v>
      </c>
      <c r="E3806" s="87">
        <v>15</v>
      </c>
      <c r="F3806" s="96">
        <f t="shared" si="652"/>
        <v>21.5</v>
      </c>
      <c r="G3806" s="96"/>
      <c r="H3806" s="74">
        <f t="shared" si="653"/>
        <v>140</v>
      </c>
      <c r="I3806" s="53">
        <f t="shared" si="651"/>
        <v>0.97645489827969689</v>
      </c>
      <c r="J3806" s="53">
        <f t="shared" si="654"/>
        <v>0.34541622967126201</v>
      </c>
      <c r="K3806" s="53">
        <f t="shared" si="655"/>
        <v>1.9575363286427967</v>
      </c>
      <c r="L3806" s="53">
        <f t="shared" si="656"/>
        <v>39.48276040433997</v>
      </c>
      <c r="M3806" s="93">
        <f t="shared" si="657"/>
        <v>5.2392751701165192</v>
      </c>
      <c r="N3806" s="53">
        <f t="shared" si="658"/>
        <v>24.200709912900201</v>
      </c>
      <c r="O3806">
        <f t="shared" si="659"/>
        <v>1.1865305921643348</v>
      </c>
      <c r="P3806" s="53">
        <f t="shared" si="660"/>
        <v>19.305275780700303</v>
      </c>
      <c r="Q3806" s="53">
        <v>0.2</v>
      </c>
      <c r="R3806" s="53">
        <f t="shared" si="661"/>
        <v>8.533918601295337</v>
      </c>
    </row>
    <row r="3807" spans="2:18" ht="15">
      <c r="B3807" s="84">
        <v>34110</v>
      </c>
      <c r="C3807" s="85">
        <v>2.6</v>
      </c>
      <c r="D3807" s="86">
        <v>24</v>
      </c>
      <c r="E3807" s="87">
        <v>9</v>
      </c>
      <c r="F3807" s="96">
        <f t="shared" si="652"/>
        <v>16.5</v>
      </c>
      <c r="G3807" s="96"/>
      <c r="H3807" s="74">
        <f t="shared" si="653"/>
        <v>141</v>
      </c>
      <c r="I3807" s="53">
        <f t="shared" si="651"/>
        <v>0.97605088678007079</v>
      </c>
      <c r="J3807" s="53">
        <f t="shared" si="654"/>
        <v>0.34909658690494949</v>
      </c>
      <c r="K3807" s="53">
        <f t="shared" si="655"/>
        <v>1.9622516906604992</v>
      </c>
      <c r="L3807" s="53">
        <f t="shared" si="656"/>
        <v>39.616368934564271</v>
      </c>
      <c r="M3807" s="93">
        <f t="shared" si="657"/>
        <v>4.9284901235578342</v>
      </c>
      <c r="N3807" s="53">
        <f t="shared" si="658"/>
        <v>26.083701310531971</v>
      </c>
      <c r="O3807">
        <f t="shared" si="659"/>
        <v>0.89821237770744478</v>
      </c>
      <c r="P3807" s="53">
        <f t="shared" si="660"/>
        <v>14.122457624351155</v>
      </c>
      <c r="Q3807" s="53">
        <v>0.2</v>
      </c>
      <c r="R3807" s="53">
        <f t="shared" si="661"/>
        <v>8.7274175583370859</v>
      </c>
    </row>
    <row r="3808" spans="2:18" ht="15">
      <c r="B3808" s="84">
        <v>34111</v>
      </c>
      <c r="C3808" s="85">
        <v>7.4</v>
      </c>
      <c r="D3808" s="86">
        <v>26</v>
      </c>
      <c r="E3808" s="87">
        <v>7</v>
      </c>
      <c r="F3808" s="96">
        <f t="shared" si="652"/>
        <v>16.5</v>
      </c>
      <c r="G3808" s="96"/>
      <c r="H3808" s="74">
        <f t="shared" si="653"/>
        <v>142</v>
      </c>
      <c r="I3808" s="53">
        <f t="shared" si="651"/>
        <v>0.97565396220835066</v>
      </c>
      <c r="J3808" s="53">
        <f t="shared" si="654"/>
        <v>0.35267761507084294</v>
      </c>
      <c r="K3808" s="53">
        <f t="shared" si="655"/>
        <v>1.9668607920935126</v>
      </c>
      <c r="L3808" s="53">
        <f t="shared" si="656"/>
        <v>39.746051111332555</v>
      </c>
      <c r="M3808" s="93">
        <f t="shared" si="657"/>
        <v>5.5649899037080965</v>
      </c>
      <c r="N3808" s="53">
        <f t="shared" si="658"/>
        <v>29.45233343384719</v>
      </c>
      <c r="O3808">
        <f t="shared" si="659"/>
        <v>0.89821237770744478</v>
      </c>
      <c r="P3808" s="53">
        <f t="shared" si="660"/>
        <v>14.122457624351155</v>
      </c>
      <c r="Q3808" s="53">
        <v>0.2</v>
      </c>
      <c r="R3808" s="53">
        <f t="shared" si="661"/>
        <v>9.496686034643318</v>
      </c>
    </row>
    <row r="3809" spans="2:18" ht="15">
      <c r="B3809" s="84">
        <v>34112</v>
      </c>
      <c r="C3809" s="85">
        <v>0</v>
      </c>
      <c r="D3809" s="86">
        <v>28</v>
      </c>
      <c r="E3809" s="87">
        <v>10</v>
      </c>
      <c r="F3809" s="96">
        <f t="shared" si="652"/>
        <v>19</v>
      </c>
      <c r="G3809" s="96"/>
      <c r="H3809" s="74">
        <f t="shared" si="653"/>
        <v>143</v>
      </c>
      <c r="I3809" s="53">
        <f t="shared" si="651"/>
        <v>0.975264242020903</v>
      </c>
      <c r="J3809" s="53">
        <f t="shared" si="654"/>
        <v>0.35615811069714032</v>
      </c>
      <c r="K3809" s="53">
        <f t="shared" si="655"/>
        <v>1.9713607176040358</v>
      </c>
      <c r="L3809" s="53">
        <f t="shared" si="656"/>
        <v>39.871775513211347</v>
      </c>
      <c r="M3809" s="93">
        <f t="shared" si="657"/>
        <v>5.8297391156195113</v>
      </c>
      <c r="N3809" s="53">
        <f t="shared" si="658"/>
        <v>28.757474900206269</v>
      </c>
      <c r="O3809">
        <f t="shared" si="659"/>
        <v>1.0336608681468451</v>
      </c>
      <c r="P3809" s="53">
        <f t="shared" si="660"/>
        <v>16.533851613772821</v>
      </c>
      <c r="Q3809" s="53">
        <v>0.2</v>
      </c>
      <c r="R3809" s="53">
        <f t="shared" si="661"/>
        <v>9.4698313564552627</v>
      </c>
    </row>
    <row r="3810" spans="2:18" ht="15">
      <c r="B3810" s="84">
        <v>34113</v>
      </c>
      <c r="C3810" s="85">
        <v>0</v>
      </c>
      <c r="D3810" s="86">
        <v>28</v>
      </c>
      <c r="E3810" s="87">
        <v>12</v>
      </c>
      <c r="F3810" s="96">
        <f t="shared" si="652"/>
        <v>20</v>
      </c>
      <c r="G3810" s="96"/>
      <c r="H3810" s="74">
        <f t="shared" si="653"/>
        <v>144</v>
      </c>
      <c r="I3810" s="53">
        <f t="shared" si="651"/>
        <v>0.97488184154220159</v>
      </c>
      <c r="J3810" s="53">
        <f t="shared" si="654"/>
        <v>0.35953689665554506</v>
      </c>
      <c r="K3810" s="53">
        <f t="shared" si="655"/>
        <v>1.9757485517958431</v>
      </c>
      <c r="L3810" s="53">
        <f t="shared" si="656"/>
        <v>39.993511521528674</v>
      </c>
      <c r="M3810" s="93">
        <f t="shared" si="657"/>
        <v>5.66292490501906</v>
      </c>
      <c r="N3810" s="53">
        <f t="shared" si="658"/>
        <v>27.1955878346395</v>
      </c>
      <c r="O3810">
        <f t="shared" si="659"/>
        <v>1.0926186229103982</v>
      </c>
      <c r="P3810" s="53">
        <f t="shared" si="660"/>
        <v>17.596754482591379</v>
      </c>
      <c r="Q3810" s="53">
        <v>0.2</v>
      </c>
      <c r="R3810" s="53">
        <f t="shared" si="661"/>
        <v>9.1587300422553639</v>
      </c>
    </row>
    <row r="3811" spans="2:18" ht="15">
      <c r="B3811" s="84">
        <v>34114</v>
      </c>
      <c r="C3811" s="85">
        <v>0</v>
      </c>
      <c r="D3811" s="86">
        <v>31</v>
      </c>
      <c r="E3811" s="87">
        <v>14</v>
      </c>
      <c r="F3811" s="96">
        <f t="shared" si="652"/>
        <v>22.5</v>
      </c>
      <c r="G3811" s="96"/>
      <c r="H3811" s="74">
        <f t="shared" si="653"/>
        <v>145</v>
      </c>
      <c r="I3811" s="53">
        <f t="shared" si="651"/>
        <v>0.97450687393070012</v>
      </c>
      <c r="J3811" s="53">
        <f t="shared" si="654"/>
        <v>0.36281282319723712</v>
      </c>
      <c r="K3811" s="53">
        <f t="shared" si="655"/>
        <v>1.9800213848546073</v>
      </c>
      <c r="L3811" s="53">
        <f t="shared" si="656"/>
        <v>40.111229338611665</v>
      </c>
      <c r="M3811" s="93">
        <f t="shared" si="657"/>
        <v>6.2415859150396562</v>
      </c>
      <c r="N3811" s="53">
        <f t="shared" si="658"/>
        <v>28.115082007199888</v>
      </c>
      <c r="O3811">
        <f t="shared" si="659"/>
        <v>1.2529627418997087</v>
      </c>
      <c r="P3811" s="53">
        <f t="shared" si="660"/>
        <v>20.524760720033569</v>
      </c>
      <c r="Q3811" s="53">
        <v>0.2</v>
      </c>
      <c r="R3811" s="53">
        <f t="shared" si="661"/>
        <v>9.488689222369052</v>
      </c>
    </row>
    <row r="3812" spans="2:18" ht="15">
      <c r="B3812" s="84">
        <v>34115</v>
      </c>
      <c r="C3812" s="85">
        <v>0</v>
      </c>
      <c r="D3812" s="86">
        <v>30</v>
      </c>
      <c r="E3812" s="87">
        <v>15</v>
      </c>
      <c r="F3812" s="96">
        <f t="shared" si="652"/>
        <v>22.5</v>
      </c>
      <c r="G3812" s="96"/>
      <c r="H3812" s="74">
        <f t="shared" si="653"/>
        <v>146</v>
      </c>
      <c r="I3812" s="53">
        <f t="shared" si="651"/>
        <v>0.97413945014534753</v>
      </c>
      <c r="J3812" s="53">
        <f t="shared" si="654"/>
        <v>0.36598476899265636</v>
      </c>
      <c r="K3812" s="53">
        <f t="shared" si="655"/>
        <v>1.9841763184310419</v>
      </c>
      <c r="L3812" s="53">
        <f t="shared" si="656"/>
        <v>40.224900007658086</v>
      </c>
      <c r="M3812" s="93">
        <f t="shared" si="657"/>
        <v>5.8795640042329502</v>
      </c>
      <c r="N3812" s="53">
        <f t="shared" si="658"/>
        <v>26.484362531528124</v>
      </c>
      <c r="O3812">
        <f t="shared" si="659"/>
        <v>1.2529627418997087</v>
      </c>
      <c r="P3812" s="53">
        <f t="shared" si="660"/>
        <v>20.524760720033569</v>
      </c>
      <c r="Q3812" s="53">
        <v>0.2</v>
      </c>
      <c r="R3812" s="53">
        <f t="shared" si="661"/>
        <v>9.1090365672500582</v>
      </c>
    </row>
    <row r="3813" spans="2:18" ht="15">
      <c r="B3813" s="84">
        <v>34116</v>
      </c>
      <c r="C3813" s="85">
        <v>1</v>
      </c>
      <c r="D3813" s="86">
        <v>29</v>
      </c>
      <c r="E3813" s="87">
        <v>19</v>
      </c>
      <c r="F3813" s="96">
        <f t="shared" si="652"/>
        <v>24</v>
      </c>
      <c r="G3813" s="96"/>
      <c r="H3813" s="74">
        <f t="shared" si="653"/>
        <v>147</v>
      </c>
      <c r="I3813" s="53">
        <f t="shared" si="651"/>
        <v>0.97377967891275308</v>
      </c>
      <c r="J3813" s="53">
        <f t="shared" si="654"/>
        <v>0.36905164217237768</v>
      </c>
      <c r="K3813" s="53">
        <f t="shared" si="655"/>
        <v>1.98821047175171</v>
      </c>
      <c r="L3813" s="53">
        <f t="shared" si="656"/>
        <v>40.334495434154263</v>
      </c>
      <c r="M3813" s="93">
        <f t="shared" si="657"/>
        <v>4.9928944346559359</v>
      </c>
      <c r="N3813" s="53">
        <f t="shared" si="658"/>
        <v>21.683308553750219</v>
      </c>
      <c r="O3813">
        <f t="shared" si="659"/>
        <v>1.3586571485671137</v>
      </c>
      <c r="P3813" s="53">
        <f t="shared" si="660"/>
        <v>22.48254785226381</v>
      </c>
      <c r="Q3813" s="53">
        <v>0.2</v>
      </c>
      <c r="R3813" s="53">
        <f t="shared" si="661"/>
        <v>8.0521401151334899</v>
      </c>
    </row>
    <row r="3814" spans="2:18" ht="15">
      <c r="B3814" s="84">
        <v>34117</v>
      </c>
      <c r="C3814" s="85">
        <v>0.2</v>
      </c>
      <c r="D3814" s="86">
        <v>25</v>
      </c>
      <c r="E3814" s="87">
        <v>11</v>
      </c>
      <c r="F3814" s="96">
        <f t="shared" si="652"/>
        <v>18</v>
      </c>
      <c r="G3814" s="96"/>
      <c r="H3814" s="74">
        <f t="shared" si="653"/>
        <v>148</v>
      </c>
      <c r="I3814" s="53">
        <f t="shared" si="651"/>
        <v>0.97342766669501279</v>
      </c>
      <c r="J3814" s="53">
        <f t="shared" si="654"/>
        <v>0.37201238136626164</v>
      </c>
      <c r="K3814" s="53">
        <f t="shared" si="655"/>
        <v>1.9921209879399151</v>
      </c>
      <c r="L3814" s="53">
        <f t="shared" si="656"/>
        <v>40.439988408737037</v>
      </c>
      <c r="M3814" s="93">
        <f t="shared" si="657"/>
        <v>5.0729144741077743</v>
      </c>
      <c r="N3814" s="53">
        <f t="shared" si="658"/>
        <v>25.723138829602597</v>
      </c>
      <c r="O3814">
        <f t="shared" si="659"/>
        <v>0.97748894673792364</v>
      </c>
      <c r="P3814" s="53">
        <f t="shared" si="660"/>
        <v>15.528504174899853</v>
      </c>
      <c r="Q3814" s="53">
        <v>0.2</v>
      </c>
      <c r="R3814" s="53">
        <f t="shared" si="661"/>
        <v>8.7216122462322598</v>
      </c>
    </row>
    <row r="3815" spans="2:18" ht="15">
      <c r="B3815" s="84">
        <v>34118</v>
      </c>
      <c r="C3815" s="85">
        <v>2.4</v>
      </c>
      <c r="D3815" s="86">
        <v>28</v>
      </c>
      <c r="E3815" s="87">
        <v>9</v>
      </c>
      <c r="F3815" s="96">
        <f t="shared" si="652"/>
        <v>18.5</v>
      </c>
      <c r="G3815" s="96"/>
      <c r="H3815" s="74">
        <f t="shared" si="653"/>
        <v>149</v>
      </c>
      <c r="I3815" s="53">
        <f t="shared" si="651"/>
        <v>0.97308351765820522</v>
      </c>
      <c r="J3815" s="53">
        <f t="shared" si="654"/>
        <v>0.37486595673797907</v>
      </c>
      <c r="K3815" s="53">
        <f t="shared" si="655"/>
        <v>1.9959050405266516</v>
      </c>
      <c r="L3815" s="53">
        <f t="shared" si="656"/>
        <v>40.541352631382395</v>
      </c>
      <c r="M3815" s="93">
        <f t="shared" si="657"/>
        <v>6.0073250744385636</v>
      </c>
      <c r="N3815" s="53">
        <f t="shared" si="658"/>
        <v>30.041662056289251</v>
      </c>
      <c r="O3815">
        <f t="shared" si="659"/>
        <v>1.0052337064307559</v>
      </c>
      <c r="P3815" s="53">
        <f t="shared" si="660"/>
        <v>16.024156693524468</v>
      </c>
      <c r="Q3815" s="53">
        <v>0.2</v>
      </c>
      <c r="R3815" s="53">
        <f t="shared" si="661"/>
        <v>9.7396778656553291</v>
      </c>
    </row>
    <row r="3816" spans="2:18" ht="15">
      <c r="B3816" s="84">
        <v>34119</v>
      </c>
      <c r="C3816" s="85">
        <v>0</v>
      </c>
      <c r="D3816" s="86">
        <v>27</v>
      </c>
      <c r="E3816" s="87">
        <v>13</v>
      </c>
      <c r="F3816" s="96">
        <f t="shared" si="652"/>
        <v>20</v>
      </c>
      <c r="G3816" s="96"/>
      <c r="H3816" s="74">
        <f t="shared" si="653"/>
        <v>150</v>
      </c>
      <c r="I3816" s="53">
        <f t="shared" si="651"/>
        <v>0.97274733364156707</v>
      </c>
      <c r="J3816" s="53">
        <f t="shared" si="654"/>
        <v>0.37761137101192943</v>
      </c>
      <c r="K3816" s="53">
        <f t="shared" si="655"/>
        <v>1.9995598401291379</v>
      </c>
      <c r="L3816" s="53">
        <f t="shared" si="656"/>
        <v>40.638562736788892</v>
      </c>
      <c r="M3816" s="93">
        <f t="shared" si="657"/>
        <v>5.3826188886870305</v>
      </c>
      <c r="N3816" s="53">
        <f t="shared" si="658"/>
        <v>25.849448336837007</v>
      </c>
      <c r="O3816">
        <f t="shared" si="659"/>
        <v>1.0926186229103982</v>
      </c>
      <c r="P3816" s="53">
        <f t="shared" si="660"/>
        <v>17.596754482591379</v>
      </c>
      <c r="Q3816" s="53">
        <v>0.2</v>
      </c>
      <c r="R3816" s="53">
        <f t="shared" si="661"/>
        <v>8.847584545956142</v>
      </c>
    </row>
    <row r="3817" spans="2:18" ht="15">
      <c r="B3817" s="84">
        <v>34120</v>
      </c>
      <c r="C3817" s="85">
        <v>0</v>
      </c>
      <c r="D3817" s="86">
        <v>29</v>
      </c>
      <c r="E3817" s="87">
        <v>13</v>
      </c>
      <c r="F3817" s="96">
        <f t="shared" si="652"/>
        <v>21</v>
      </c>
      <c r="G3817" s="96"/>
      <c r="H3817" s="74">
        <f t="shared" si="653"/>
        <v>151</v>
      </c>
      <c r="I3817" s="53">
        <f t="shared" si="651"/>
        <v>0.97241921412735777</v>
      </c>
      <c r="J3817" s="53">
        <f t="shared" si="654"/>
        <v>0.38024766048951475</v>
      </c>
      <c r="K3817" s="53">
        <f t="shared" si="655"/>
        <v>2.0030826412720568</v>
      </c>
      <c r="L3817" s="53">
        <f t="shared" si="656"/>
        <v>40.731594320810181</v>
      </c>
      <c r="M3817" s="93">
        <f t="shared" si="657"/>
        <v>5.92001217783241</v>
      </c>
      <c r="N3817" s="53">
        <f t="shared" si="658"/>
        <v>27.697484138150926</v>
      </c>
      <c r="O3817">
        <f t="shared" si="659"/>
        <v>1.1544769098420939</v>
      </c>
      <c r="P3817" s="53">
        <f t="shared" si="660"/>
        <v>18.720055663097781</v>
      </c>
      <c r="Q3817" s="53">
        <v>0.2</v>
      </c>
      <c r="R3817" s="53">
        <f t="shared" si="661"/>
        <v>9.3224339231423592</v>
      </c>
    </row>
    <row r="3818" spans="2:18" ht="15">
      <c r="B3818" s="84">
        <v>34121</v>
      </c>
      <c r="C3818" s="85">
        <v>0</v>
      </c>
      <c r="D3818" s="86">
        <v>29</v>
      </c>
      <c r="E3818" s="87">
        <v>15</v>
      </c>
      <c r="F3818" s="96">
        <f t="shared" si="652"/>
        <v>22</v>
      </c>
      <c r="G3818" s="96"/>
      <c r="H3818" s="74">
        <f t="shared" si="653"/>
        <v>152</v>
      </c>
      <c r="I3818" s="53">
        <f t="shared" si="651"/>
        <v>0.97209925621142024</v>
      </c>
      <c r="J3818" s="53">
        <f t="shared" si="654"/>
        <v>0.382773896051676</v>
      </c>
      <c r="K3818" s="53">
        <f t="shared" si="655"/>
        <v>2.0064707493242668</v>
      </c>
      <c r="L3818" s="53">
        <f t="shared" si="656"/>
        <v>40.820423967777174</v>
      </c>
      <c r="M3818" s="93">
        <f t="shared" si="657"/>
        <v>5.6927757252708471</v>
      </c>
      <c r="N3818" s="53">
        <f t="shared" si="658"/>
        <v>25.965126947947176</v>
      </c>
      <c r="O3818">
        <f t="shared" si="659"/>
        <v>1.2193540774631728</v>
      </c>
      <c r="P3818" s="53">
        <f t="shared" si="660"/>
        <v>19.906714554451806</v>
      </c>
      <c r="Q3818" s="53">
        <v>0.2</v>
      </c>
      <c r="R3818" s="53">
        <f t="shared" si="661"/>
        <v>8.966010422383901</v>
      </c>
    </row>
    <row r="3819" spans="2:18" ht="15">
      <c r="B3819" s="84">
        <v>34122</v>
      </c>
      <c r="C3819" s="85">
        <v>0</v>
      </c>
      <c r="D3819" s="86">
        <v>28</v>
      </c>
      <c r="E3819" s="87">
        <v>13</v>
      </c>
      <c r="F3819" s="96">
        <f t="shared" si="652"/>
        <v>20.5</v>
      </c>
      <c r="G3819" s="96"/>
      <c r="H3819" s="74">
        <f t="shared" si="653"/>
        <v>153</v>
      </c>
      <c r="I3819" s="53">
        <f t="shared" si="651"/>
        <v>0.97178755457444954</v>
      </c>
      <c r="J3819" s="53">
        <f t="shared" si="654"/>
        <v>0.38518918414456371</v>
      </c>
      <c r="K3819" s="53">
        <f t="shared" si="655"/>
        <v>2.009721527521509</v>
      </c>
      <c r="L3819" s="53">
        <f t="shared" si="656"/>
        <v>40.905029278538173</v>
      </c>
      <c r="M3819" s="93">
        <f t="shared" si="657"/>
        <v>5.6822532393620211</v>
      </c>
      <c r="N3819" s="53">
        <f t="shared" si="658"/>
        <v>26.932164519223875</v>
      </c>
      <c r="O3819">
        <f t="shared" si="659"/>
        <v>1.1231778894918711</v>
      </c>
      <c r="P3819" s="53">
        <f t="shared" si="660"/>
        <v>18.150673095156183</v>
      </c>
      <c r="Q3819" s="53">
        <v>0.2</v>
      </c>
      <c r="R3819" s="53">
        <f t="shared" si="661"/>
        <v>9.1215937902816666</v>
      </c>
    </row>
    <row r="3820" spans="2:18" ht="15">
      <c r="B3820" s="84">
        <v>34123</v>
      </c>
      <c r="C3820" s="85">
        <v>21.2</v>
      </c>
      <c r="D3820" s="86">
        <v>22</v>
      </c>
      <c r="E3820" s="87">
        <v>12</v>
      </c>
      <c r="F3820" s="96">
        <f t="shared" si="652"/>
        <v>17</v>
      </c>
      <c r="G3820" s="96"/>
      <c r="H3820" s="74">
        <f t="shared" si="653"/>
        <v>154</v>
      </c>
      <c r="I3820" s="53">
        <f t="shared" si="651"/>
        <v>0.97148420145397496</v>
      </c>
      <c r="J3820" s="53">
        <f t="shared" si="654"/>
        <v>0.38749266774519064</v>
      </c>
      <c r="K3820" s="53">
        <f t="shared" si="655"/>
        <v>2.0128324040434848</v>
      </c>
      <c r="L3820" s="53">
        <f t="shared" si="656"/>
        <v>40.985388899033893</v>
      </c>
      <c r="M3820" s="93">
        <f t="shared" si="657"/>
        <v>4.2238431041883491</v>
      </c>
      <c r="N3820" s="53">
        <f t="shared" si="658"/>
        <v>22.033220550483755</v>
      </c>
      <c r="O3820">
        <f t="shared" si="659"/>
        <v>0.92399173474224472</v>
      </c>
      <c r="P3820" s="53">
        <f t="shared" si="660"/>
        <v>14.577982189385189</v>
      </c>
      <c r="Q3820" s="53">
        <v>0.2</v>
      </c>
      <c r="R3820" s="53">
        <f t="shared" si="661"/>
        <v>7.8267594210069218</v>
      </c>
    </row>
    <row r="3821" spans="2:18" ht="15">
      <c r="B3821" s="84">
        <v>34124</v>
      </c>
      <c r="C3821" s="85">
        <v>0</v>
      </c>
      <c r="D3821" s="86">
        <v>27</v>
      </c>
      <c r="E3821" s="87">
        <v>12</v>
      </c>
      <c r="F3821" s="96">
        <f t="shared" si="652"/>
        <v>19.5</v>
      </c>
      <c r="G3821" s="96"/>
      <c r="H3821" s="74">
        <f t="shared" si="653"/>
        <v>155</v>
      </c>
      <c r="I3821" s="53">
        <f t="shared" si="651"/>
        <v>0.97118928661706516</v>
      </c>
      <c r="J3821" s="53">
        <f t="shared" si="654"/>
        <v>0.38968352730391004</v>
      </c>
      <c r="K3821" s="53">
        <f t="shared" si="655"/>
        <v>2.0158008791117585</v>
      </c>
      <c r="L3821" s="53">
        <f t="shared" si="656"/>
        <v>41.061482549213466</v>
      </c>
      <c r="M3821" s="93">
        <f t="shared" si="657"/>
        <v>5.5550575257328099</v>
      </c>
      <c r="N3821" s="53">
        <f t="shared" si="658"/>
        <v>27.03517447422734</v>
      </c>
      <c r="O3821">
        <f t="shared" si="659"/>
        <v>1.0627844323448907</v>
      </c>
      <c r="P3821" s="53">
        <f t="shared" si="660"/>
        <v>17.057933627510408</v>
      </c>
      <c r="Q3821" s="53">
        <v>0.2</v>
      </c>
      <c r="R3821" s="53">
        <f t="shared" si="661"/>
        <v>9.0975130483859239</v>
      </c>
    </row>
    <row r="3822" spans="2:18" ht="15">
      <c r="B3822" s="84">
        <v>34125</v>
      </c>
      <c r="C3822" s="85">
        <v>0</v>
      </c>
      <c r="D3822" s="86">
        <v>31</v>
      </c>
      <c r="E3822" s="87">
        <v>12</v>
      </c>
      <c r="F3822" s="96">
        <f t="shared" si="652"/>
        <v>21.5</v>
      </c>
      <c r="G3822" s="96"/>
      <c r="H3822" s="74">
        <f t="shared" si="653"/>
        <v>156</v>
      </c>
      <c r="I3822" s="53">
        <f t="shared" si="651"/>
        <v>0.97090289733376511</v>
      </c>
      <c r="J3822" s="53">
        <f t="shared" si="654"/>
        <v>0.39176098166056555</v>
      </c>
      <c r="K3822" s="53">
        <f t="shared" si="655"/>
        <v>2.0186245320731344</v>
      </c>
      <c r="L3822" s="53">
        <f t="shared" si="656"/>
        <v>41.133291052089184</v>
      </c>
      <c r="M3822" s="93">
        <f t="shared" si="657"/>
        <v>6.5987592373748534</v>
      </c>
      <c r="N3822" s="53">
        <f t="shared" si="658"/>
        <v>30.480296014921443</v>
      </c>
      <c r="O3822">
        <f t="shared" si="659"/>
        <v>1.1865305921643348</v>
      </c>
      <c r="P3822" s="53">
        <f t="shared" si="660"/>
        <v>19.305275780700303</v>
      </c>
      <c r="Q3822" s="53">
        <v>0.2</v>
      </c>
      <c r="R3822" s="53">
        <f t="shared" si="661"/>
        <v>9.9918596339894865</v>
      </c>
    </row>
    <row r="3823" spans="2:18" ht="15">
      <c r="B3823" s="84">
        <v>34126</v>
      </c>
      <c r="C3823" s="85">
        <v>0</v>
      </c>
      <c r="D3823" s="86">
        <v>31</v>
      </c>
      <c r="E3823" s="87">
        <v>14</v>
      </c>
      <c r="F3823" s="96">
        <f t="shared" si="652"/>
        <v>22.5</v>
      </c>
      <c r="G3823" s="96"/>
      <c r="H3823" s="74">
        <f t="shared" si="653"/>
        <v>157</v>
      </c>
      <c r="I3823" s="53">
        <f t="shared" si="651"/>
        <v>0.97062511835127152</v>
      </c>
      <c r="J3823" s="53">
        <f t="shared" si="654"/>
        <v>0.39372428893118894</v>
      </c>
      <c r="K3823" s="53">
        <f t="shared" si="655"/>
        <v>2.0213010284316693</v>
      </c>
      <c r="L3823" s="53">
        <f t="shared" si="656"/>
        <v>41.20079636272002</v>
      </c>
      <c r="M3823" s="93">
        <f t="shared" si="657"/>
        <v>6.4111301125948277</v>
      </c>
      <c r="N3823" s="53">
        <f t="shared" si="658"/>
        <v>28.878789994719956</v>
      </c>
      <c r="O3823">
        <f t="shared" si="659"/>
        <v>1.2529627418997087</v>
      </c>
      <c r="P3823" s="53">
        <f t="shared" si="660"/>
        <v>20.524760720033569</v>
      </c>
      <c r="Q3823" s="53">
        <v>0.2</v>
      </c>
      <c r="R3823" s="53">
        <f t="shared" si="661"/>
        <v>9.6664903521912979</v>
      </c>
    </row>
    <row r="3824" spans="2:18" ht="15">
      <c r="B3824" s="84">
        <v>34127</v>
      </c>
      <c r="C3824" s="85">
        <v>1.4</v>
      </c>
      <c r="D3824" s="86">
        <v>32</v>
      </c>
      <c r="E3824" s="87">
        <v>14</v>
      </c>
      <c r="F3824" s="96">
        <f t="shared" si="652"/>
        <v>23</v>
      </c>
      <c r="G3824" s="96"/>
      <c r="H3824" s="74">
        <f t="shared" si="653"/>
        <v>158</v>
      </c>
      <c r="I3824" s="53">
        <f t="shared" si="651"/>
        <v>0.97035603186885411</v>
      </c>
      <c r="J3824" s="53">
        <f t="shared" si="654"/>
        <v>0.39557274736216064</v>
      </c>
      <c r="K3824" s="53">
        <f t="shared" si="655"/>
        <v>2.0238281267911979</v>
      </c>
      <c r="L3824" s="53">
        <f t="shared" si="656"/>
        <v>41.26398159690806</v>
      </c>
      <c r="M3824" s="93">
        <f t="shared" si="657"/>
        <v>6.6890897070794617</v>
      </c>
      <c r="N3824" s="53">
        <f t="shared" si="658"/>
        <v>29.761602030049204</v>
      </c>
      <c r="O3824">
        <f t="shared" si="659"/>
        <v>1.2873721991508951</v>
      </c>
      <c r="P3824" s="53">
        <f t="shared" si="660"/>
        <v>21.159810760487982</v>
      </c>
      <c r="Q3824" s="53">
        <v>0.2</v>
      </c>
      <c r="R3824" s="53">
        <f t="shared" si="661"/>
        <v>9.8950348997817699</v>
      </c>
    </row>
    <row r="3825" spans="2:18" ht="15">
      <c r="B3825" s="84">
        <v>34128</v>
      </c>
      <c r="C3825" s="85">
        <v>8.1999999999999993</v>
      </c>
      <c r="D3825" s="86">
        <v>32</v>
      </c>
      <c r="E3825" s="87">
        <v>15</v>
      </c>
      <c r="F3825" s="96">
        <f t="shared" si="652"/>
        <v>23.5</v>
      </c>
      <c r="G3825" s="96"/>
      <c r="H3825" s="74">
        <f t="shared" si="653"/>
        <v>159</v>
      </c>
      <c r="I3825" s="53">
        <f t="shared" si="651"/>
        <v>0.9700957175135323</v>
      </c>
      <c r="J3825" s="53">
        <f t="shared" si="654"/>
        <v>0.39730569614880368</v>
      </c>
      <c r="K3825" s="53">
        <f t="shared" si="655"/>
        <v>2.0262036856692989</v>
      </c>
      <c r="L3825" s="53">
        <f t="shared" si="656"/>
        <v>41.322831059388477</v>
      </c>
      <c r="M3825" s="93">
        <f t="shared" si="657"/>
        <v>6.5896758757052707</v>
      </c>
      <c r="N3825" s="53">
        <f t="shared" si="658"/>
        <v>28.964327525260181</v>
      </c>
      <c r="O3825">
        <f t="shared" si="659"/>
        <v>1.322598302772739</v>
      </c>
      <c r="P3825" s="53">
        <f t="shared" si="660"/>
        <v>21.812269025567122</v>
      </c>
      <c r="Q3825" s="53">
        <v>0.2</v>
      </c>
      <c r="R3825" s="53">
        <f t="shared" si="661"/>
        <v>9.7316320734912765</v>
      </c>
    </row>
    <row r="3826" spans="2:18" ht="15">
      <c r="B3826" s="84">
        <v>34129</v>
      </c>
      <c r="C3826" s="85">
        <v>0</v>
      </c>
      <c r="D3826" s="86">
        <v>31</v>
      </c>
      <c r="E3826" s="87">
        <v>19</v>
      </c>
      <c r="F3826" s="96">
        <f t="shared" si="652"/>
        <v>25</v>
      </c>
      <c r="G3826" s="96"/>
      <c r="H3826" s="74">
        <f t="shared" si="653"/>
        <v>160</v>
      </c>
      <c r="I3826" s="53">
        <f t="shared" si="651"/>
        <v>0.96984425231651183</v>
      </c>
      <c r="J3826" s="53">
        <f t="shared" si="654"/>
        <v>0.39892251621546049</v>
      </c>
      <c r="K3826" s="53">
        <f t="shared" si="655"/>
        <v>2.028425670142993</v>
      </c>
      <c r="L3826" s="53">
        <f t="shared" si="656"/>
        <v>41.377330271291243</v>
      </c>
      <c r="M3826" s="93">
        <f t="shared" si="657"/>
        <v>5.745083318711381</v>
      </c>
      <c r="N3826" s="53">
        <f t="shared" si="658"/>
        <v>24.36699702588761</v>
      </c>
      <c r="O3826">
        <f t="shared" si="659"/>
        <v>1.4333386753343602</v>
      </c>
      <c r="P3826" s="53">
        <f t="shared" si="660"/>
        <v>23.878257206163344</v>
      </c>
      <c r="Q3826" s="53">
        <v>0.2</v>
      </c>
      <c r="R3826" s="53">
        <f t="shared" si="661"/>
        <v>8.7202232540194178</v>
      </c>
    </row>
    <row r="3827" spans="2:18" ht="15">
      <c r="B3827" s="84">
        <v>34130</v>
      </c>
      <c r="C3827" s="85">
        <v>0.8</v>
      </c>
      <c r="D3827" s="86">
        <v>28</v>
      </c>
      <c r="E3827" s="87">
        <v>16</v>
      </c>
      <c r="F3827" s="96">
        <f t="shared" si="652"/>
        <v>22</v>
      </c>
      <c r="G3827" s="96"/>
      <c r="H3827" s="74">
        <f t="shared" si="653"/>
        <v>161</v>
      </c>
      <c r="I3827" s="53">
        <f t="shared" si="651"/>
        <v>0.96960171069039036</v>
      </c>
      <c r="J3827" s="53">
        <f t="shared" si="654"/>
        <v>0.40042263095419273</v>
      </c>
      <c r="K3827" s="53">
        <f t="shared" si="655"/>
        <v>2.0304921582861954</v>
      </c>
      <c r="L3827" s="53">
        <f t="shared" si="656"/>
        <v>41.427465996652963</v>
      </c>
      <c r="M3827" s="93">
        <f t="shared" si="657"/>
        <v>5.3488637842777678</v>
      </c>
      <c r="N3827" s="53">
        <f t="shared" si="658"/>
        <v>24.396521817911889</v>
      </c>
      <c r="O3827">
        <f t="shared" si="659"/>
        <v>1.2193540774631728</v>
      </c>
      <c r="P3827" s="53">
        <f t="shared" si="660"/>
        <v>19.906714554451806</v>
      </c>
      <c r="Q3827" s="53">
        <v>0.2</v>
      </c>
      <c r="R3827" s="53">
        <f t="shared" si="661"/>
        <v>8.6013148285075101</v>
      </c>
    </row>
    <row r="3828" spans="2:18" ht="15">
      <c r="B3828" s="84">
        <v>34131</v>
      </c>
      <c r="C3828" s="85">
        <v>2.2000000000000002</v>
      </c>
      <c r="D3828" s="86">
        <v>28</v>
      </c>
      <c r="E3828" s="87">
        <v>15</v>
      </c>
      <c r="F3828" s="96">
        <f t="shared" si="652"/>
        <v>21.5</v>
      </c>
      <c r="G3828" s="96"/>
      <c r="H3828" s="74">
        <f t="shared" si="653"/>
        <v>162</v>
      </c>
      <c r="I3828" s="53">
        <f t="shared" si="651"/>
        <v>0.96936816440713691</v>
      </c>
      <c r="J3828" s="53">
        <f t="shared" si="654"/>
        <v>0.40180550691935146</v>
      </c>
      <c r="K3828" s="53">
        <f t="shared" si="655"/>
        <v>2.0324013473590288</v>
      </c>
      <c r="L3828" s="53">
        <f t="shared" si="656"/>
        <v>41.473226267759372</v>
      </c>
      <c r="M3828" s="93">
        <f t="shared" si="657"/>
        <v>5.5034055973809579</v>
      </c>
      <c r="N3828" s="53">
        <f t="shared" si="658"/>
        <v>25.420753457445493</v>
      </c>
      <c r="O3828">
        <f t="shared" si="659"/>
        <v>1.1865305921643348</v>
      </c>
      <c r="P3828" s="53">
        <f t="shared" si="660"/>
        <v>19.305275780700303</v>
      </c>
      <c r="Q3828" s="53">
        <v>0.2</v>
      </c>
      <c r="R3828" s="53">
        <f t="shared" si="661"/>
        <v>8.8171779620824537</v>
      </c>
    </row>
    <row r="3829" spans="2:18" ht="15">
      <c r="B3829" s="84">
        <v>34132</v>
      </c>
      <c r="C3829" s="85">
        <v>1.8</v>
      </c>
      <c r="D3829" s="86">
        <v>25</v>
      </c>
      <c r="E3829" s="87">
        <v>12</v>
      </c>
      <c r="F3829" s="96">
        <f t="shared" si="652"/>
        <v>18.5</v>
      </c>
      <c r="G3829" s="96"/>
      <c r="H3829" s="74">
        <f t="shared" si="653"/>
        <v>163</v>
      </c>
      <c r="I3829" s="53">
        <f t="shared" si="651"/>
        <v>0.96914368257685435</v>
      </c>
      <c r="J3829" s="53">
        <f t="shared" si="654"/>
        <v>0.40307065447539192</v>
      </c>
      <c r="K3829" s="53">
        <f t="shared" si="655"/>
        <v>2.0341515597096045</v>
      </c>
      <c r="L3829" s="53">
        <f t="shared" si="656"/>
        <v>41.514600409103238</v>
      </c>
      <c r="M3829" s="93">
        <f t="shared" si="657"/>
        <v>5.0883694535109996</v>
      </c>
      <c r="N3829" s="53">
        <f t="shared" si="658"/>
        <v>25.446113477421406</v>
      </c>
      <c r="O3829">
        <f t="shared" si="659"/>
        <v>1.0052337064307559</v>
      </c>
      <c r="P3829" s="53">
        <f t="shared" si="660"/>
        <v>16.024156693524468</v>
      </c>
      <c r="Q3829" s="53">
        <v>0.2</v>
      </c>
      <c r="R3829" s="53">
        <f t="shared" si="661"/>
        <v>8.6826293318894532</v>
      </c>
    </row>
    <row r="3830" spans="2:18" ht="15">
      <c r="B3830" s="84">
        <v>34133</v>
      </c>
      <c r="C3830" s="85">
        <v>0</v>
      </c>
      <c r="D3830" s="86">
        <v>19</v>
      </c>
      <c r="E3830" s="87">
        <v>12</v>
      </c>
      <c r="F3830" s="96">
        <f t="shared" si="652"/>
        <v>15.5</v>
      </c>
      <c r="G3830" s="96"/>
      <c r="H3830" s="74">
        <f t="shared" si="653"/>
        <v>164</v>
      </c>
      <c r="I3830" s="53">
        <f t="shared" si="651"/>
        <v>0.96892833162732761</v>
      </c>
      <c r="J3830" s="53">
        <f t="shared" si="654"/>
        <v>0.40421762839545172</v>
      </c>
      <c r="K3830" s="53">
        <f t="shared" si="655"/>
        <v>2.0357412483497721</v>
      </c>
      <c r="L3830" s="53">
        <f t="shared" si="656"/>
        <v>41.551579059748867</v>
      </c>
      <c r="M3830" s="93">
        <f t="shared" si="657"/>
        <v>3.4283113755093502</v>
      </c>
      <c r="N3830" s="53">
        <f t="shared" si="658"/>
        <v>18.688974611602877</v>
      </c>
      <c r="O3830">
        <f t="shared" si="659"/>
        <v>0.84852650924855288</v>
      </c>
      <c r="P3830" s="53">
        <f t="shared" si="660"/>
        <v>13.249293405289498</v>
      </c>
      <c r="Q3830" s="53">
        <v>0.2</v>
      </c>
      <c r="R3830" s="53">
        <f t="shared" si="661"/>
        <v>6.9919970603882442</v>
      </c>
    </row>
    <row r="3831" spans="2:18" ht="15">
      <c r="B3831" s="84">
        <v>34134</v>
      </c>
      <c r="C3831" s="85">
        <v>5.4</v>
      </c>
      <c r="D3831" s="86">
        <v>26</v>
      </c>
      <c r="E3831" s="87">
        <v>11</v>
      </c>
      <c r="F3831" s="96">
        <f t="shared" si="652"/>
        <v>18.5</v>
      </c>
      <c r="G3831" s="96"/>
      <c r="H3831" s="74">
        <f t="shared" si="653"/>
        <v>165</v>
      </c>
      <c r="I3831" s="53">
        <f t="shared" si="651"/>
        <v>0.96872217528436744</v>
      </c>
      <c r="J3831" s="53">
        <f t="shared" si="654"/>
        <v>0.4052460284083601</v>
      </c>
      <c r="K3831" s="53">
        <f t="shared" si="655"/>
        <v>2.0371690021676367</v>
      </c>
      <c r="L3831" s="53">
        <f t="shared" si="656"/>
        <v>41.584154193902762</v>
      </c>
      <c r="M3831" s="93">
        <f t="shared" si="657"/>
        <v>5.4749429819498445</v>
      </c>
      <c r="N3831" s="53">
        <f t="shared" si="658"/>
        <v>27.379305232048143</v>
      </c>
      <c r="O3831">
        <f t="shared" si="659"/>
        <v>1.0052337064307559</v>
      </c>
      <c r="P3831" s="53">
        <f t="shared" si="660"/>
        <v>16.024156693524468</v>
      </c>
      <c r="Q3831" s="53">
        <v>0.2</v>
      </c>
      <c r="R3831" s="53">
        <f t="shared" si="661"/>
        <v>9.12729387512009</v>
      </c>
    </row>
    <row r="3832" spans="2:18" ht="15">
      <c r="B3832" s="84">
        <v>34135</v>
      </c>
      <c r="C3832" s="85">
        <v>13</v>
      </c>
      <c r="D3832" s="86">
        <v>25</v>
      </c>
      <c r="E3832" s="87">
        <v>13</v>
      </c>
      <c r="F3832" s="96">
        <f t="shared" si="652"/>
        <v>19</v>
      </c>
      <c r="G3832" s="96"/>
      <c r="H3832" s="74">
        <f t="shared" si="653"/>
        <v>166</v>
      </c>
      <c r="I3832" s="53">
        <f t="shared" si="651"/>
        <v>0.96852527455295245</v>
      </c>
      <c r="J3832" s="53">
        <f t="shared" si="654"/>
        <v>0.40615549969192977</v>
      </c>
      <c r="K3832" s="53">
        <f t="shared" si="655"/>
        <v>2.0384335507413596</v>
      </c>
      <c r="L3832" s="53">
        <f t="shared" si="656"/>
        <v>41.612319139501366</v>
      </c>
      <c r="M3832" s="93">
        <f t="shared" si="657"/>
        <v>4.967751187405189</v>
      </c>
      <c r="N3832" s="53">
        <f t="shared" si="658"/>
        <v>24.505381329931645</v>
      </c>
      <c r="O3832">
        <f t="shared" si="659"/>
        <v>1.0336608681468451</v>
      </c>
      <c r="P3832" s="53">
        <f t="shared" si="660"/>
        <v>16.533851613772821</v>
      </c>
      <c r="Q3832" s="53">
        <v>0.2</v>
      </c>
      <c r="R3832" s="53">
        <f t="shared" si="661"/>
        <v>8.4901455965180634</v>
      </c>
    </row>
    <row r="3833" spans="2:18" ht="15">
      <c r="B3833" s="84">
        <v>34136</v>
      </c>
      <c r="C3833" s="85">
        <v>0.2</v>
      </c>
      <c r="D3833" s="86">
        <v>30</v>
      </c>
      <c r="E3833" s="87">
        <v>12</v>
      </c>
      <c r="F3833" s="96">
        <f t="shared" si="652"/>
        <v>21</v>
      </c>
      <c r="G3833" s="96"/>
      <c r="H3833" s="74">
        <f t="shared" si="653"/>
        <v>167</v>
      </c>
      <c r="I3833" s="53">
        <f t="shared" si="651"/>
        <v>0.96833768769917694</v>
      </c>
      <c r="J3833" s="53">
        <f t="shared" si="654"/>
        <v>0.40694573331055683</v>
      </c>
      <c r="K3833" s="53">
        <f t="shared" si="655"/>
        <v>2.0395337687208768</v>
      </c>
      <c r="L3833" s="53">
        <f t="shared" si="656"/>
        <v>41.636068594638665</v>
      </c>
      <c r="M3833" s="93">
        <f t="shared" si="657"/>
        <v>6.4185535230566444</v>
      </c>
      <c r="N3833" s="53">
        <f t="shared" si="658"/>
        <v>30.029969374121588</v>
      </c>
      <c r="O3833">
        <f t="shared" si="659"/>
        <v>1.1544769098420939</v>
      </c>
      <c r="P3833" s="53">
        <f t="shared" si="660"/>
        <v>18.720055663097781</v>
      </c>
      <c r="Q3833" s="53">
        <v>0.2</v>
      </c>
      <c r="R3833" s="53">
        <f t="shared" si="661"/>
        <v>9.863190340810938</v>
      </c>
    </row>
    <row r="3834" spans="2:18" ht="15">
      <c r="B3834" s="84">
        <v>34137</v>
      </c>
      <c r="C3834" s="85">
        <v>0</v>
      </c>
      <c r="D3834" s="86">
        <v>28</v>
      </c>
      <c r="E3834" s="87">
        <v>16</v>
      </c>
      <c r="F3834" s="96">
        <f t="shared" si="652"/>
        <v>22</v>
      </c>
      <c r="G3834" s="96"/>
      <c r="H3834" s="74">
        <f t="shared" si="653"/>
        <v>168</v>
      </c>
      <c r="I3834" s="53">
        <f t="shared" si="651"/>
        <v>0.96815947023300886</v>
      </c>
      <c r="J3834" s="53">
        <f t="shared" si="654"/>
        <v>0.40761646659536283</v>
      </c>
      <c r="K3834" s="53">
        <f t="shared" si="655"/>
        <v>2.0404686797466649</v>
      </c>
      <c r="L3834" s="53">
        <f t="shared" si="656"/>
        <v>41.655398641672008</v>
      </c>
      <c r="M3834" s="93">
        <f t="shared" si="657"/>
        <v>5.3782930684704224</v>
      </c>
      <c r="N3834" s="53">
        <f t="shared" si="658"/>
        <v>24.530750731349915</v>
      </c>
      <c r="O3834">
        <f t="shared" si="659"/>
        <v>1.2193540774631728</v>
      </c>
      <c r="P3834" s="53">
        <f t="shared" si="660"/>
        <v>19.906714554451806</v>
      </c>
      <c r="Q3834" s="53">
        <v>0.2</v>
      </c>
      <c r="R3834" s="53">
        <f t="shared" si="661"/>
        <v>8.6325226145617115</v>
      </c>
    </row>
    <row r="3835" spans="2:18" ht="15">
      <c r="B3835" s="84">
        <v>34138</v>
      </c>
      <c r="C3835" s="85">
        <v>2.4</v>
      </c>
      <c r="D3835" s="86">
        <v>27</v>
      </c>
      <c r="E3835" s="87">
        <v>12</v>
      </c>
      <c r="F3835" s="96">
        <f t="shared" si="652"/>
        <v>19.5</v>
      </c>
      <c r="G3835" s="96"/>
      <c r="H3835" s="74">
        <f t="shared" si="653"/>
        <v>169</v>
      </c>
      <c r="I3835" s="53">
        <f t="shared" si="651"/>
        <v>0.96799067489186363</v>
      </c>
      <c r="J3835" s="53">
        <f t="shared" si="654"/>
        <v>0.40816748346531739</v>
      </c>
      <c r="K3835" s="53">
        <f t="shared" si="655"/>
        <v>2.041237459877554</v>
      </c>
      <c r="L3835" s="53">
        <f t="shared" si="656"/>
        <v>41.670306758860512</v>
      </c>
      <c r="M3835" s="93">
        <f t="shared" si="657"/>
        <v>5.6374231223377231</v>
      </c>
      <c r="N3835" s="53">
        <f t="shared" si="658"/>
        <v>27.436028698431592</v>
      </c>
      <c r="O3835">
        <f t="shared" si="659"/>
        <v>1.0627844323448907</v>
      </c>
      <c r="P3835" s="53">
        <f t="shared" si="660"/>
        <v>17.057933627510408</v>
      </c>
      <c r="Q3835" s="53">
        <v>0.2</v>
      </c>
      <c r="R3835" s="53">
        <f t="shared" si="661"/>
        <v>9.1900202449420725</v>
      </c>
    </row>
    <row r="3836" spans="2:18" ht="15">
      <c r="B3836" s="84">
        <v>34139</v>
      </c>
      <c r="C3836" s="85">
        <v>0</v>
      </c>
      <c r="D3836" s="86">
        <v>29</v>
      </c>
      <c r="E3836" s="87">
        <v>14</v>
      </c>
      <c r="F3836" s="96">
        <f t="shared" si="652"/>
        <v>21.5</v>
      </c>
      <c r="G3836" s="96"/>
      <c r="H3836" s="74">
        <f t="shared" si="653"/>
        <v>170</v>
      </c>
      <c r="I3836" s="53">
        <f t="shared" si="651"/>
        <v>0.96783135162499845</v>
      </c>
      <c r="J3836" s="53">
        <f t="shared" si="654"/>
        <v>0.40859861468800307</v>
      </c>
      <c r="K3836" s="53">
        <f t="shared" si="655"/>
        <v>2.0418394405028018</v>
      </c>
      <c r="L3836" s="53">
        <f t="shared" si="656"/>
        <v>41.68079182940884</v>
      </c>
      <c r="M3836" s="93">
        <f t="shared" si="657"/>
        <v>5.9411923656360628</v>
      </c>
      <c r="N3836" s="53">
        <f t="shared" si="658"/>
        <v>27.442932144046566</v>
      </c>
      <c r="O3836">
        <f t="shared" si="659"/>
        <v>1.1865305921643348</v>
      </c>
      <c r="P3836" s="53">
        <f t="shared" si="660"/>
        <v>19.305275780700303</v>
      </c>
      <c r="Q3836" s="53">
        <v>0.2</v>
      </c>
      <c r="R3836" s="53">
        <f t="shared" si="661"/>
        <v>9.2866702558000771</v>
      </c>
    </row>
    <row r="3837" spans="2:18" ht="15">
      <c r="B3837" s="84">
        <v>34140</v>
      </c>
      <c r="C3837" s="85">
        <v>0</v>
      </c>
      <c r="D3837" s="86">
        <v>30</v>
      </c>
      <c r="E3837" s="87">
        <v>17</v>
      </c>
      <c r="F3837" s="96">
        <f t="shared" si="652"/>
        <v>23.5</v>
      </c>
      <c r="G3837" s="96"/>
      <c r="H3837" s="74">
        <f t="shared" si="653"/>
        <v>171</v>
      </c>
      <c r="I3837" s="53">
        <f t="shared" si="651"/>
        <v>0.96768154757873115</v>
      </c>
      <c r="J3837" s="53">
        <f t="shared" si="654"/>
        <v>0.4089097380789154</v>
      </c>
      <c r="K3837" s="53">
        <f t="shared" si="655"/>
        <v>2.0422741107171487</v>
      </c>
      <c r="L3837" s="53">
        <f t="shared" si="656"/>
        <v>41.686854147808901</v>
      </c>
      <c r="M3837" s="93">
        <f t="shared" si="657"/>
        <v>5.8132677209512904</v>
      </c>
      <c r="N3837" s="53">
        <f t="shared" si="658"/>
        <v>25.551695324261328</v>
      </c>
      <c r="O3837">
        <f t="shared" si="659"/>
        <v>1.322598302772739</v>
      </c>
      <c r="P3837" s="53">
        <f t="shared" si="660"/>
        <v>21.812269025567122</v>
      </c>
      <c r="Q3837" s="53">
        <v>0.2</v>
      </c>
      <c r="R3837" s="53">
        <f t="shared" si="661"/>
        <v>8.9350573934026727</v>
      </c>
    </row>
    <row r="3838" spans="2:18" ht="15">
      <c r="B3838" s="84">
        <v>34141</v>
      </c>
      <c r="C3838" s="85">
        <v>0</v>
      </c>
      <c r="D3838" s="86">
        <v>26</v>
      </c>
      <c r="E3838" s="87">
        <v>14</v>
      </c>
      <c r="F3838" s="96">
        <f t="shared" si="652"/>
        <v>20</v>
      </c>
      <c r="G3838" s="96"/>
      <c r="H3838" s="74">
        <f t="shared" si="653"/>
        <v>172</v>
      </c>
      <c r="I3838" s="53">
        <f t="shared" si="651"/>
        <v>0.96754130708248931</v>
      </c>
      <c r="J3838" s="53">
        <f t="shared" si="654"/>
        <v>0.40910077863842559</v>
      </c>
      <c r="K3838" s="53">
        <f t="shared" si="655"/>
        <v>2.0425411191413518</v>
      </c>
      <c r="L3838" s="53">
        <f t="shared" si="656"/>
        <v>41.688495423392943</v>
      </c>
      <c r="M3838" s="93">
        <f t="shared" si="657"/>
        <v>5.112085604865312</v>
      </c>
      <c r="N3838" s="53">
        <f t="shared" si="658"/>
        <v>24.550241335902527</v>
      </c>
      <c r="O3838">
        <f t="shared" si="659"/>
        <v>1.0926186229103982</v>
      </c>
      <c r="P3838" s="53">
        <f t="shared" si="660"/>
        <v>17.596754482591379</v>
      </c>
      <c r="Q3838" s="53">
        <v>0.2</v>
      </c>
      <c r="R3838" s="53">
        <f t="shared" si="661"/>
        <v>8.5472869855910485</v>
      </c>
    </row>
    <row r="3839" spans="2:18" ht="15">
      <c r="B3839" s="84">
        <v>34142</v>
      </c>
      <c r="C3839" s="85">
        <v>1.6</v>
      </c>
      <c r="D3839" s="86">
        <v>27</v>
      </c>
      <c r="E3839" s="87">
        <v>17</v>
      </c>
      <c r="F3839" s="96">
        <f t="shared" si="652"/>
        <v>22</v>
      </c>
      <c r="G3839" s="96"/>
      <c r="H3839" s="74">
        <f t="shared" si="653"/>
        <v>173</v>
      </c>
      <c r="I3839" s="53">
        <f t="shared" si="651"/>
        <v>0.96741067163569183</v>
      </c>
      <c r="J3839" s="53">
        <f t="shared" si="654"/>
        <v>0.40917170862578206</v>
      </c>
      <c r="K3839" s="53">
        <f t="shared" si="655"/>
        <v>2.0426402751747079</v>
      </c>
      <c r="L3839" s="53">
        <f t="shared" si="656"/>
        <v>41.685718781033387</v>
      </c>
      <c r="M3839" s="93">
        <f t="shared" si="657"/>
        <v>4.9132610549686708</v>
      </c>
      <c r="N3839" s="53">
        <f t="shared" si="658"/>
        <v>22.409708932384969</v>
      </c>
      <c r="O3839">
        <f t="shared" si="659"/>
        <v>1.2193540774631728</v>
      </c>
      <c r="P3839" s="53">
        <f t="shared" si="660"/>
        <v>19.906714554451806</v>
      </c>
      <c r="Q3839" s="53">
        <v>0.2</v>
      </c>
      <c r="R3839" s="53">
        <f t="shared" si="661"/>
        <v>8.1393872908918414</v>
      </c>
    </row>
    <row r="3840" spans="2:18" ht="15">
      <c r="B3840" s="84">
        <v>34143</v>
      </c>
      <c r="C3840" s="85">
        <v>20.2</v>
      </c>
      <c r="D3840" s="86">
        <v>25</v>
      </c>
      <c r="E3840" s="87">
        <v>17</v>
      </c>
      <c r="F3840" s="96">
        <f t="shared" si="652"/>
        <v>21</v>
      </c>
      <c r="G3840" s="96"/>
      <c r="H3840" s="74">
        <f t="shared" si="653"/>
        <v>174</v>
      </c>
      <c r="I3840" s="53">
        <f t="shared" si="651"/>
        <v>0.96728967989546932</v>
      </c>
      <c r="J3840" s="53">
        <f t="shared" si="654"/>
        <v>0.40912254756976801</v>
      </c>
      <c r="K3840" s="53">
        <f t="shared" si="655"/>
        <v>2.0425715496702246</v>
      </c>
      <c r="L3840" s="53">
        <f t="shared" si="656"/>
        <v>41.678528758947735</v>
      </c>
      <c r="M3840" s="93">
        <f t="shared" si="657"/>
        <v>4.283399411954548</v>
      </c>
      <c r="N3840" s="53">
        <f t="shared" si="658"/>
        <v>20.040395814424731</v>
      </c>
      <c r="O3840">
        <f t="shared" si="659"/>
        <v>1.1544769098420939</v>
      </c>
      <c r="P3840" s="53">
        <f t="shared" si="660"/>
        <v>18.720055663097781</v>
      </c>
      <c r="Q3840" s="53">
        <v>0.2</v>
      </c>
      <c r="R3840" s="53">
        <f t="shared" si="661"/>
        <v>7.5472374126328496</v>
      </c>
    </row>
    <row r="3841" spans="2:18" ht="15">
      <c r="B3841" s="84">
        <v>34144</v>
      </c>
      <c r="C3841" s="85">
        <v>5.8</v>
      </c>
      <c r="D3841" s="86">
        <v>30</v>
      </c>
      <c r="E3841" s="87">
        <v>15</v>
      </c>
      <c r="F3841" s="96">
        <f t="shared" si="652"/>
        <v>22.5</v>
      </c>
      <c r="G3841" s="96"/>
      <c r="H3841" s="74">
        <f t="shared" si="653"/>
        <v>175</v>
      </c>
      <c r="I3841" s="53">
        <f t="shared" si="651"/>
        <v>0.96717836766522414</v>
      </c>
      <c r="J3841" s="53">
        <f t="shared" si="654"/>
        <v>0.4089533622158914</v>
      </c>
      <c r="K3841" s="53">
        <f t="shared" si="655"/>
        <v>2.0423350750274194</v>
      </c>
      <c r="L3841" s="53">
        <f t="shared" si="656"/>
        <v>41.666931303590367</v>
      </c>
      <c r="M3841" s="93">
        <f t="shared" si="657"/>
        <v>6.0903417886134381</v>
      </c>
      <c r="N3841" s="53">
        <f t="shared" si="658"/>
        <v>27.43380627448358</v>
      </c>
      <c r="O3841">
        <f t="shared" si="659"/>
        <v>1.2529627418997087</v>
      </c>
      <c r="P3841" s="53">
        <f t="shared" si="660"/>
        <v>20.524760720033569</v>
      </c>
      <c r="Q3841" s="53">
        <v>0.2</v>
      </c>
      <c r="R3841" s="53">
        <f t="shared" si="661"/>
        <v>9.3300793911549285</v>
      </c>
    </row>
    <row r="3842" spans="2:18" ht="15">
      <c r="B3842" s="84">
        <v>34145</v>
      </c>
      <c r="C3842" s="85">
        <v>0</v>
      </c>
      <c r="D3842" s="86">
        <v>26</v>
      </c>
      <c r="E3842" s="87">
        <v>11</v>
      </c>
      <c r="F3842" s="96">
        <f t="shared" si="652"/>
        <v>18.5</v>
      </c>
      <c r="G3842" s="96"/>
      <c r="H3842" s="74">
        <f t="shared" si="653"/>
        <v>176</v>
      </c>
      <c r="I3842" s="53">
        <f t="shared" si="651"/>
        <v>0.96707676788403607</v>
      </c>
      <c r="J3842" s="53">
        <f t="shared" si="654"/>
        <v>0.40866426641022918</v>
      </c>
      <c r="K3842" s="53">
        <f t="shared" si="655"/>
        <v>2.0419311447020565</v>
      </c>
      <c r="L3842" s="53">
        <f t="shared" si="656"/>
        <v>41.650933761636104</v>
      </c>
      <c r="M3842" s="93">
        <f t="shared" si="657"/>
        <v>5.4837351368652598</v>
      </c>
      <c r="N3842" s="53">
        <f t="shared" si="658"/>
        <v>27.42327337817683</v>
      </c>
      <c r="O3842">
        <f t="shared" si="659"/>
        <v>1.0052337064307559</v>
      </c>
      <c r="P3842" s="53">
        <f t="shared" si="660"/>
        <v>16.024156693524468</v>
      </c>
      <c r="Q3842" s="53">
        <v>0.2</v>
      </c>
      <c r="R3842" s="53">
        <f t="shared" si="661"/>
        <v>9.1374072410436824</v>
      </c>
    </row>
    <row r="3843" spans="2:18" ht="15">
      <c r="B3843" s="84">
        <v>34146</v>
      </c>
      <c r="C3843" s="85">
        <v>0</v>
      </c>
      <c r="D3843" s="86">
        <v>30</v>
      </c>
      <c r="E3843" s="87">
        <v>14</v>
      </c>
      <c r="F3843" s="96">
        <f t="shared" si="652"/>
        <v>22</v>
      </c>
      <c r="G3843" s="96"/>
      <c r="H3843" s="74">
        <f t="shared" si="653"/>
        <v>177</v>
      </c>
      <c r="I3843" s="53">
        <f t="shared" si="651"/>
        <v>0.96698491061691505</v>
      </c>
      <c r="J3843" s="53">
        <f t="shared" si="654"/>
        <v>0.40825542092030154</v>
      </c>
      <c r="K3843" s="53">
        <f t="shared" si="655"/>
        <v>2.0413602121365115</v>
      </c>
      <c r="L3843" s="53">
        <f t="shared" si="656"/>
        <v>41.630544869084666</v>
      </c>
      <c r="M3843" s="93">
        <f t="shared" si="657"/>
        <v>6.2066125037720026</v>
      </c>
      <c r="N3843" s="53">
        <f t="shared" si="658"/>
        <v>28.308770510977574</v>
      </c>
      <c r="O3843">
        <f t="shared" si="659"/>
        <v>1.2193540774631728</v>
      </c>
      <c r="P3843" s="53">
        <f t="shared" si="660"/>
        <v>19.906714554451806</v>
      </c>
      <c r="Q3843" s="53">
        <v>0.2</v>
      </c>
      <c r="R3843" s="53">
        <f t="shared" si="661"/>
        <v>9.510899932616935</v>
      </c>
    </row>
    <row r="3844" spans="2:18" ht="15">
      <c r="B3844" s="84">
        <v>34147</v>
      </c>
      <c r="C3844" s="85">
        <v>0</v>
      </c>
      <c r="D3844" s="86">
        <v>28</v>
      </c>
      <c r="E3844" s="87">
        <v>14</v>
      </c>
      <c r="F3844" s="96">
        <f t="shared" si="652"/>
        <v>21</v>
      </c>
      <c r="G3844" s="96"/>
      <c r="H3844" s="74">
        <f t="shared" si="653"/>
        <v>178</v>
      </c>
      <c r="I3844" s="53">
        <f t="shared" si="651"/>
        <v>0.96690282304590414</v>
      </c>
      <c r="J3844" s="53">
        <f t="shared" si="654"/>
        <v>0.40772703319360154</v>
      </c>
      <c r="K3844" s="53">
        <f t="shared" si="655"/>
        <v>2.0406228891187692</v>
      </c>
      <c r="L3844" s="53">
        <f t="shared" si="656"/>
        <v>41.605774737537843</v>
      </c>
      <c r="M3844" s="93">
        <f t="shared" si="657"/>
        <v>5.6565135312688666</v>
      </c>
      <c r="N3844" s="53">
        <f t="shared" si="658"/>
        <v>26.464674244457392</v>
      </c>
      <c r="O3844">
        <f t="shared" si="659"/>
        <v>1.1544769098420939</v>
      </c>
      <c r="P3844" s="53">
        <f t="shared" si="660"/>
        <v>18.720055663097781</v>
      </c>
      <c r="Q3844" s="53">
        <v>0.2</v>
      </c>
      <c r="R3844" s="53">
        <f t="shared" si="661"/>
        <v>9.0366229557247379</v>
      </c>
    </row>
    <row r="3845" spans="2:18" ht="15">
      <c r="B3845" s="84">
        <v>34148</v>
      </c>
      <c r="C3845" s="85">
        <v>0</v>
      </c>
      <c r="D3845" s="86">
        <v>33</v>
      </c>
      <c r="E3845" s="87">
        <v>18</v>
      </c>
      <c r="F3845" s="96">
        <f t="shared" si="652"/>
        <v>25.5</v>
      </c>
      <c r="G3845" s="96"/>
      <c r="H3845" s="74">
        <f t="shared" si="653"/>
        <v>179</v>
      </c>
      <c r="I3845" s="53">
        <f t="shared" si="651"/>
        <v>0.96683052946203629</v>
      </c>
      <c r="J3845" s="53">
        <f t="shared" si="654"/>
        <v>0.40707935705464793</v>
      </c>
      <c r="K3845" s="53">
        <f t="shared" si="655"/>
        <v>2.0397199435822722</v>
      </c>
      <c r="L3845" s="53">
        <f t="shared" si="656"/>
        <v>41.576634837724463</v>
      </c>
      <c r="M3845" s="93">
        <f t="shared" si="657"/>
        <v>6.5295362092488096</v>
      </c>
      <c r="N3845" s="53">
        <f t="shared" si="658"/>
        <v>27.374354434035176</v>
      </c>
      <c r="O3845">
        <f t="shared" si="659"/>
        <v>1.4719947804869402</v>
      </c>
      <c r="P3845" s="53">
        <f t="shared" si="660"/>
        <v>24.604553444924591</v>
      </c>
      <c r="Q3845" s="53">
        <v>0.2</v>
      </c>
      <c r="R3845" s="53">
        <f t="shared" si="661"/>
        <v>9.4456274406710374</v>
      </c>
    </row>
    <row r="3846" spans="2:18" ht="15">
      <c r="B3846" s="84">
        <v>34149</v>
      </c>
      <c r="C3846" s="85">
        <v>0</v>
      </c>
      <c r="D3846" s="86">
        <v>22</v>
      </c>
      <c r="E3846" s="87">
        <v>13</v>
      </c>
      <c r="F3846" s="96">
        <f t="shared" si="652"/>
        <v>17.5</v>
      </c>
      <c r="G3846" s="96"/>
      <c r="H3846" s="74">
        <f t="shared" si="653"/>
        <v>180</v>
      </c>
      <c r="I3846" s="53">
        <f t="shared" si="651"/>
        <v>0.96676805125814624</v>
      </c>
      <c r="J3846" s="53">
        <f t="shared" si="654"/>
        <v>0.40631269234167094</v>
      </c>
      <c r="K3846" s="53">
        <f t="shared" si="655"/>
        <v>2.0386522968629022</v>
      </c>
      <c r="L3846" s="53">
        <f t="shared" si="656"/>
        <v>41.543137980369544</v>
      </c>
      <c r="M3846" s="93">
        <f t="shared" si="657"/>
        <v>4.1199764323609971</v>
      </c>
      <c r="N3846" s="53">
        <f t="shared" si="658"/>
        <v>21.187000369988468</v>
      </c>
      <c r="O3846">
        <f t="shared" si="659"/>
        <v>0.95041280970568121</v>
      </c>
      <c r="P3846" s="53">
        <f t="shared" si="660"/>
        <v>15.046556310891852</v>
      </c>
      <c r="Q3846" s="53">
        <v>0.2</v>
      </c>
      <c r="R3846" s="53">
        <f t="shared" si="661"/>
        <v>7.6567566112202998</v>
      </c>
    </row>
    <row r="3847" spans="2:18" ht="15">
      <c r="B3847" s="84">
        <v>34150</v>
      </c>
      <c r="C3847" s="85">
        <v>0</v>
      </c>
      <c r="D3847" s="86">
        <v>28</v>
      </c>
      <c r="E3847" s="87">
        <v>14</v>
      </c>
      <c r="F3847" s="96">
        <f t="shared" si="652"/>
        <v>21</v>
      </c>
      <c r="G3847" s="96"/>
      <c r="H3847" s="74">
        <f t="shared" si="653"/>
        <v>181</v>
      </c>
      <c r="I3847" s="53">
        <f t="shared" si="651"/>
        <v>0.96671540692253943</v>
      </c>
      <c r="J3847" s="53">
        <f t="shared" si="654"/>
        <v>0.40542738448427046</v>
      </c>
      <c r="K3847" s="53">
        <f t="shared" si="655"/>
        <v>2.0374210204332197</v>
      </c>
      <c r="L3847" s="53">
        <f t="shared" si="656"/>
        <v>41.505298294525524</v>
      </c>
      <c r="M3847" s="93">
        <f t="shared" si="657"/>
        <v>5.6428532554283555</v>
      </c>
      <c r="N3847" s="53">
        <f t="shared" si="658"/>
        <v>26.400763012174441</v>
      </c>
      <c r="O3847">
        <f t="shared" si="659"/>
        <v>1.1544769098420939</v>
      </c>
      <c r="P3847" s="53">
        <f t="shared" si="660"/>
        <v>18.720055663097781</v>
      </c>
      <c r="Q3847" s="53">
        <v>0.2</v>
      </c>
      <c r="R3847" s="53">
        <f t="shared" si="661"/>
        <v>9.0218059663242745</v>
      </c>
    </row>
    <row r="3848" spans="2:18" ht="15">
      <c r="B3848" s="84">
        <v>34151</v>
      </c>
      <c r="C3848" s="85">
        <v>0</v>
      </c>
      <c r="D3848" s="86">
        <v>29</v>
      </c>
      <c r="E3848" s="87">
        <v>17</v>
      </c>
      <c r="F3848" s="96">
        <f t="shared" si="652"/>
        <v>23</v>
      </c>
      <c r="G3848" s="96"/>
      <c r="H3848" s="74">
        <f t="shared" si="653"/>
        <v>182</v>
      </c>
      <c r="I3848" s="53">
        <f t="shared" si="651"/>
        <v>0.96667261203352184</v>
      </c>
      <c r="J3848" s="53">
        <f t="shared" si="654"/>
        <v>0.4044238240236096</v>
      </c>
      <c r="K3848" s="53">
        <f t="shared" si="655"/>
        <v>2.0360273321377047</v>
      </c>
      <c r="L3848" s="53">
        <f t="shared" si="656"/>
        <v>41.463131203502378</v>
      </c>
      <c r="M3848" s="93">
        <f t="shared" si="657"/>
        <v>5.4879779228356993</v>
      </c>
      <c r="N3848" s="53">
        <f t="shared" si="658"/>
        <v>24.417524961022607</v>
      </c>
      <c r="O3848">
        <f t="shared" si="659"/>
        <v>1.2873721991508951</v>
      </c>
      <c r="P3848" s="53">
        <f t="shared" si="660"/>
        <v>21.159810760487982</v>
      </c>
      <c r="Q3848" s="53">
        <v>0.2</v>
      </c>
      <c r="R3848" s="53">
        <f t="shared" si="661"/>
        <v>8.6492212206879682</v>
      </c>
    </row>
    <row r="3849" spans="2:18" ht="15">
      <c r="B3849" s="84">
        <v>34152</v>
      </c>
      <c r="C3849" s="85">
        <v>0</v>
      </c>
      <c r="D3849" s="86">
        <v>30</v>
      </c>
      <c r="E3849" s="87">
        <v>16</v>
      </c>
      <c r="F3849" s="96">
        <f t="shared" si="652"/>
        <v>23</v>
      </c>
      <c r="G3849" s="96"/>
      <c r="H3849" s="74">
        <f t="shared" si="653"/>
        <v>183</v>
      </c>
      <c r="I3849" s="53">
        <f t="shared" si="651"/>
        <v>0.96663967925478966</v>
      </c>
      <c r="J3849" s="53">
        <f t="shared" si="654"/>
        <v>0.40330244607692034</v>
      </c>
      <c r="K3849" s="53">
        <f t="shared" si="655"/>
        <v>2.0344725919560269</v>
      </c>
      <c r="L3849" s="53">
        <f t="shared" si="656"/>
        <v>41.416653398551674</v>
      </c>
      <c r="M3849" s="93">
        <f t="shared" si="657"/>
        <v>5.9210490396294579</v>
      </c>
      <c r="N3849" s="53">
        <f t="shared" si="658"/>
        <v>26.344377611104978</v>
      </c>
      <c r="O3849">
        <f t="shared" si="659"/>
        <v>1.2873721991508951</v>
      </c>
      <c r="P3849" s="53">
        <f t="shared" si="660"/>
        <v>21.159810760487982</v>
      </c>
      <c r="Q3849" s="53">
        <v>0.2</v>
      </c>
      <c r="R3849" s="53">
        <f t="shared" si="661"/>
        <v>9.098409987628413</v>
      </c>
    </row>
    <row r="3850" spans="2:18" ht="15">
      <c r="B3850" s="84">
        <v>34153</v>
      </c>
      <c r="C3850" s="85">
        <v>0</v>
      </c>
      <c r="D3850" s="86">
        <v>31</v>
      </c>
      <c r="E3850" s="87">
        <v>16</v>
      </c>
      <c r="F3850" s="96">
        <f t="shared" si="652"/>
        <v>23.5</v>
      </c>
      <c r="G3850" s="96"/>
      <c r="H3850" s="74">
        <f t="shared" si="653"/>
        <v>184</v>
      </c>
      <c r="I3850" s="53">
        <f t="shared" ref="I3850:I3913" si="662">1+0.0334*COS($I$7*H3850-0.0552)</f>
        <v>0.966616618331682</v>
      </c>
      <c r="J3850" s="53">
        <f t="shared" si="654"/>
        <v>0.4020637297482984</v>
      </c>
      <c r="K3850" s="53">
        <f t="shared" si="655"/>
        <v>2.0327582973243699</v>
      </c>
      <c r="L3850" s="53">
        <f t="shared" si="656"/>
        <v>41.365882810476329</v>
      </c>
      <c r="M3850" s="93">
        <f t="shared" si="657"/>
        <v>6.1963715605583367</v>
      </c>
      <c r="N3850" s="53">
        <f t="shared" si="658"/>
        <v>27.235593788444227</v>
      </c>
      <c r="O3850">
        <f t="shared" si="659"/>
        <v>1.322598302772739</v>
      </c>
      <c r="P3850" s="53">
        <f t="shared" si="660"/>
        <v>21.812269025567122</v>
      </c>
      <c r="Q3850" s="53">
        <v>0.2</v>
      </c>
      <c r="R3850" s="53">
        <f t="shared" si="661"/>
        <v>9.328112021444797</v>
      </c>
    </row>
    <row r="3851" spans="2:18" ht="15">
      <c r="B3851" s="84">
        <v>34154</v>
      </c>
      <c r="C3851" s="85">
        <v>0</v>
      </c>
      <c r="D3851" s="86">
        <v>33</v>
      </c>
      <c r="E3851" s="87">
        <v>17</v>
      </c>
      <c r="F3851" s="96">
        <f t="shared" si="652"/>
        <v>25</v>
      </c>
      <c r="G3851" s="96"/>
      <c r="H3851" s="74">
        <f t="shared" si="653"/>
        <v>185</v>
      </c>
      <c r="I3851" s="53">
        <f t="shared" si="662"/>
        <v>0.96660343608829691</v>
      </c>
      <c r="J3851" s="53">
        <f t="shared" si="654"/>
        <v>0.40070819748795422</v>
      </c>
      <c r="K3851" s="53">
        <f t="shared" si="655"/>
        <v>2.0308860780474474</v>
      </c>
      <c r="L3851" s="53">
        <f t="shared" si="656"/>
        <v>41.310838579351461</v>
      </c>
      <c r="M3851" s="93">
        <f t="shared" si="657"/>
        <v>6.6231904719077486</v>
      </c>
      <c r="N3851" s="53">
        <f t="shared" si="658"/>
        <v>28.091370233958997</v>
      </c>
      <c r="O3851">
        <f t="shared" si="659"/>
        <v>1.4333386753343602</v>
      </c>
      <c r="P3851" s="53">
        <f t="shared" si="660"/>
        <v>23.878257206163344</v>
      </c>
      <c r="Q3851" s="53">
        <v>0.2</v>
      </c>
      <c r="R3851" s="53">
        <f t="shared" si="661"/>
        <v>9.5927238834023818</v>
      </c>
    </row>
    <row r="3852" spans="2:18" ht="15">
      <c r="B3852" s="84">
        <v>34155</v>
      </c>
      <c r="C3852" s="85">
        <v>0</v>
      </c>
      <c r="D3852" s="86">
        <v>31</v>
      </c>
      <c r="E3852" s="87">
        <v>18</v>
      </c>
      <c r="F3852" s="96">
        <f t="shared" si="652"/>
        <v>24.5</v>
      </c>
      <c r="G3852" s="96"/>
      <c r="H3852" s="74">
        <f t="shared" si="653"/>
        <v>186</v>
      </c>
      <c r="I3852" s="53">
        <f t="shared" si="662"/>
        <v>0.96660013642547238</v>
      </c>
      <c r="J3852" s="53">
        <f t="shared" si="654"/>
        <v>0.39923641440225827</v>
      </c>
      <c r="K3852" s="53">
        <f t="shared" si="655"/>
        <v>2.0288576908360731</v>
      </c>
      <c r="L3852" s="53">
        <f t="shared" si="656"/>
        <v>41.251541022555166</v>
      </c>
      <c r="M3852" s="93">
        <f t="shared" si="657"/>
        <v>5.891850168675826</v>
      </c>
      <c r="N3852" s="53">
        <f t="shared" si="658"/>
        <v>25.284872879283906</v>
      </c>
      <c r="O3852">
        <f t="shared" si="659"/>
        <v>1.395565076951925</v>
      </c>
      <c r="P3852" s="53">
        <f t="shared" si="660"/>
        <v>23.171067686527078</v>
      </c>
      <c r="Q3852" s="53">
        <v>0.2</v>
      </c>
      <c r="R3852" s="53">
        <f t="shared" si="661"/>
        <v>8.9146850690166453</v>
      </c>
    </row>
    <row r="3853" spans="2:18" ht="15">
      <c r="B3853" s="84">
        <v>34156</v>
      </c>
      <c r="C3853" s="85">
        <v>0</v>
      </c>
      <c r="D3853" s="86">
        <v>31</v>
      </c>
      <c r="E3853" s="87">
        <v>17</v>
      </c>
      <c r="F3853" s="96">
        <f t="shared" si="652"/>
        <v>24</v>
      </c>
      <c r="G3853" s="96"/>
      <c r="H3853" s="74">
        <f t="shared" si="653"/>
        <v>187</v>
      </c>
      <c r="I3853" s="53">
        <f t="shared" si="662"/>
        <v>0.96660672031963157</v>
      </c>
      <c r="J3853" s="53">
        <f t="shared" si="654"/>
        <v>0.39764898751708555</v>
      </c>
      <c r="K3853" s="53">
        <f t="shared" si="655"/>
        <v>2.0266750135070062</v>
      </c>
      <c r="L3853" s="53">
        <f t="shared" si="656"/>
        <v>41.188011601317754</v>
      </c>
      <c r="M3853" s="93">
        <f t="shared" si="657"/>
        <v>6.0326843134940447</v>
      </c>
      <c r="N3853" s="53">
        <f t="shared" si="658"/>
        <v>26.198942735282234</v>
      </c>
      <c r="O3853">
        <f t="shared" si="659"/>
        <v>1.3586571485671137</v>
      </c>
      <c r="P3853" s="53">
        <f t="shared" si="660"/>
        <v>22.48254785226381</v>
      </c>
      <c r="Q3853" s="53">
        <v>0.2</v>
      </c>
      <c r="R3853" s="53">
        <f t="shared" si="661"/>
        <v>9.1074896961117968</v>
      </c>
    </row>
    <row r="3854" spans="2:18" ht="15">
      <c r="B3854" s="84">
        <v>34157</v>
      </c>
      <c r="C3854" s="85">
        <v>0</v>
      </c>
      <c r="D3854" s="86">
        <v>33</v>
      </c>
      <c r="E3854" s="87">
        <v>13</v>
      </c>
      <c r="F3854" s="96">
        <f t="shared" si="652"/>
        <v>23</v>
      </c>
      <c r="G3854" s="96"/>
      <c r="H3854" s="74">
        <f t="shared" si="653"/>
        <v>188</v>
      </c>
      <c r="I3854" s="53">
        <f t="shared" si="662"/>
        <v>0.96662318582249451</v>
      </c>
      <c r="J3854" s="53">
        <f t="shared" si="654"/>
        <v>0.39594656499710279</v>
      </c>
      <c r="K3854" s="53">
        <f t="shared" si="655"/>
        <v>2.0243400388832118</v>
      </c>
      <c r="L3854" s="53">
        <f t="shared" si="656"/>
        <v>41.120272886006703</v>
      </c>
      <c r="M3854" s="93">
        <f t="shared" si="657"/>
        <v>7.0263636433373753</v>
      </c>
      <c r="N3854" s="53">
        <f t="shared" si="658"/>
        <v>31.262226644993838</v>
      </c>
      <c r="O3854">
        <f t="shared" si="659"/>
        <v>1.2873721991508951</v>
      </c>
      <c r="P3854" s="53">
        <f t="shared" si="660"/>
        <v>21.159810760487982</v>
      </c>
      <c r="Q3854" s="53">
        <v>0.2</v>
      </c>
      <c r="R3854" s="53">
        <f t="shared" si="661"/>
        <v>10.24486119314086</v>
      </c>
    </row>
    <row r="3855" spans="2:18" ht="15">
      <c r="B3855" s="84">
        <v>34158</v>
      </c>
      <c r="C3855" s="85">
        <v>0</v>
      </c>
      <c r="D3855" s="86">
        <v>27</v>
      </c>
      <c r="E3855" s="87">
        <v>13</v>
      </c>
      <c r="F3855" s="96">
        <f t="shared" ref="F3855:F3918" si="663">0.5*(D3855+E3855)</f>
        <v>20</v>
      </c>
      <c r="G3855" s="96"/>
      <c r="H3855" s="74">
        <f t="shared" ref="H3855:H3918" si="664">B3855-DATE(YEAR(B3855),1,0)</f>
        <v>189</v>
      </c>
      <c r="I3855" s="53">
        <f t="shared" si="662"/>
        <v>0.96664952806165383</v>
      </c>
      <c r="J3855" s="53">
        <f t="shared" ref="J3855:J3918" si="665">ASIN(0.39785*SIN(4.869+$I$7*H3855+0.03345*SIN(6.224+$I$7*H3855)))</f>
        <v>0.39412983532377216</v>
      </c>
      <c r="K3855" s="53">
        <f t="shared" ref="K3855:K3918" si="666">ACOS(-TAN(J3855)*TAN($E$7*$I$8))</f>
        <v>2.0218548684336888</v>
      </c>
      <c r="L3855" s="53">
        <f t="shared" ref="L3855:L3918" si="667">117.5*I3855*((K3855*SIN($E$7*$I$8)*SIN(J3855)+COS($E$7*$I$8)*COS(J3855)*SIN(K3855))/PI())</f>
        <v>41.048348520370595</v>
      </c>
      <c r="M3855" s="93">
        <f t="shared" ref="M3855:M3918" si="668">0.0023*L3855/2.456*(0.5*(D3855+E3855)+17.8)*SQRT(D3855-E3855)</f>
        <v>5.4368954317160867</v>
      </c>
      <c r="N3855" s="53">
        <f t="shared" ref="N3855:N3918" si="669">0.17*L3855*SQRT(D3855-E3855)</f>
        <v>26.11010559753969</v>
      </c>
      <c r="O3855">
        <f t="shared" ref="O3855:O3918" si="670">5336/(F3855+273.15)^2*EXP(21.07-5336/(F3855+273.15))</f>
        <v>1.0926186229103982</v>
      </c>
      <c r="P3855" s="53">
        <f t="shared" ref="P3855:P3918" si="671">EXP(21.07-5336/(F3855+273.15))</f>
        <v>17.596754482591379</v>
      </c>
      <c r="Q3855" s="53">
        <v>0.2</v>
      </c>
      <c r="R3855" s="53">
        <f t="shared" ref="R3855:R3918" si="672">(O3855*N3855*0.6+$L$8*6.43*(1+0.536*Q3855)*P3855*(1- G3855/100))/($O$7*(O3855+$L$8))</f>
        <v>8.9078326353092354</v>
      </c>
    </row>
    <row r="3856" spans="2:18" ht="15">
      <c r="B3856" s="84">
        <v>34159</v>
      </c>
      <c r="C3856" s="85">
        <v>0</v>
      </c>
      <c r="D3856" s="86">
        <v>28</v>
      </c>
      <c r="E3856" s="87">
        <v>17</v>
      </c>
      <c r="F3856" s="96">
        <f t="shared" si="663"/>
        <v>22.5</v>
      </c>
      <c r="G3856" s="96"/>
      <c r="H3856" s="74">
        <f t="shared" si="664"/>
        <v>190</v>
      </c>
      <c r="I3856" s="53">
        <f t="shared" si="662"/>
        <v>0.96668573924201728</v>
      </c>
      <c r="J3856" s="53">
        <f t="shared" si="665"/>
        <v>0.39219952643495892</v>
      </c>
      <c r="K3856" s="53">
        <f t="shared" si="666"/>
        <v>2.0192217056926434</v>
      </c>
      <c r="L3856" s="53">
        <f t="shared" si="667"/>
        <v>40.972263184969115</v>
      </c>
      <c r="M3856" s="93">
        <f t="shared" si="668"/>
        <v>5.1285053866746626</v>
      </c>
      <c r="N3856" s="53">
        <f t="shared" si="669"/>
        <v>23.101236045359862</v>
      </c>
      <c r="O3856">
        <f t="shared" si="670"/>
        <v>1.2529627418997087</v>
      </c>
      <c r="P3856" s="53">
        <f t="shared" si="671"/>
        <v>20.524760720033569</v>
      </c>
      <c r="Q3856" s="53">
        <v>0.2</v>
      </c>
      <c r="R3856" s="53">
        <f t="shared" si="672"/>
        <v>8.3214008198152793</v>
      </c>
    </row>
    <row r="3857" spans="2:18" ht="15">
      <c r="B3857" s="84">
        <v>34160</v>
      </c>
      <c r="C3857" s="85">
        <v>0</v>
      </c>
      <c r="D3857" s="86">
        <v>25</v>
      </c>
      <c r="E3857" s="87">
        <v>15</v>
      </c>
      <c r="F3857" s="96">
        <f t="shared" si="663"/>
        <v>20</v>
      </c>
      <c r="G3857" s="96"/>
      <c r="H3857" s="74">
        <f t="shared" si="664"/>
        <v>191</v>
      </c>
      <c r="I3857" s="53">
        <f t="shared" si="662"/>
        <v>0.96673180864811381</v>
      </c>
      <c r="J3857" s="53">
        <f t="shared" si="665"/>
        <v>0.390156404829125</v>
      </c>
      <c r="K3857" s="53">
        <f t="shared" si="666"/>
        <v>2.0164428494980022</v>
      </c>
      <c r="L3857" s="53">
        <f t="shared" si="667"/>
        <v>40.892042560018361</v>
      </c>
      <c r="M3857" s="93">
        <f t="shared" si="668"/>
        <v>4.5775181768727542</v>
      </c>
      <c r="N3857" s="53">
        <f t="shared" si="669"/>
        <v>21.983038753254114</v>
      </c>
      <c r="O3857">
        <f t="shared" si="670"/>
        <v>1.0926186229103982</v>
      </c>
      <c r="P3857" s="53">
        <f t="shared" si="671"/>
        <v>17.596754482591379</v>
      </c>
      <c r="Q3857" s="53">
        <v>0.2</v>
      </c>
      <c r="R3857" s="53">
        <f t="shared" si="672"/>
        <v>7.9539060447726984</v>
      </c>
    </row>
    <row r="3858" spans="2:18" ht="15">
      <c r="B3858" s="84">
        <v>34161</v>
      </c>
      <c r="C3858" s="85">
        <v>50.4</v>
      </c>
      <c r="D3858" s="86">
        <v>24</v>
      </c>
      <c r="E3858" s="87">
        <v>12</v>
      </c>
      <c r="F3858" s="96">
        <f t="shared" si="663"/>
        <v>18</v>
      </c>
      <c r="G3858" s="96"/>
      <c r="H3858" s="74">
        <f t="shared" si="664"/>
        <v>192</v>
      </c>
      <c r="I3858" s="53">
        <f t="shared" si="662"/>
        <v>0.9667877226472652</v>
      </c>
      <c r="J3858" s="53">
        <f t="shared" si="665"/>
        <v>0.38800127463716422</v>
      </c>
      <c r="K3858" s="53">
        <f t="shared" si="666"/>
        <v>2.0135206870890685</v>
      </c>
      <c r="L3858" s="53">
        <f t="shared" si="667"/>
        <v>40.807713287879828</v>
      </c>
      <c r="M3858" s="93">
        <f t="shared" si="668"/>
        <v>4.7393128966387179</v>
      </c>
      <c r="N3858" s="53">
        <f t="shared" si="669"/>
        <v>24.031551136805898</v>
      </c>
      <c r="O3858">
        <f t="shared" si="670"/>
        <v>0.97748894673792364</v>
      </c>
      <c r="P3858" s="53">
        <f t="shared" si="671"/>
        <v>15.528504174899853</v>
      </c>
      <c r="Q3858" s="53">
        <v>0.2</v>
      </c>
      <c r="R3858" s="53">
        <f t="shared" si="672"/>
        <v>8.3331904110926072</v>
      </c>
    </row>
    <row r="3859" spans="2:18" ht="15">
      <c r="B3859" s="84">
        <v>34162</v>
      </c>
      <c r="C3859" s="85">
        <v>2.2000000000000002</v>
      </c>
      <c r="D3859" s="86">
        <v>26</v>
      </c>
      <c r="E3859" s="87">
        <v>9</v>
      </c>
      <c r="F3859" s="96">
        <f t="shared" si="663"/>
        <v>17.5</v>
      </c>
      <c r="G3859" s="96"/>
      <c r="H3859" s="74">
        <f t="shared" si="664"/>
        <v>193</v>
      </c>
      <c r="I3859" s="53">
        <f t="shared" si="662"/>
        <v>0.96685346469361932</v>
      </c>
      <c r="J3859" s="53">
        <f t="shared" si="665"/>
        <v>0.38573497666500367</v>
      </c>
      <c r="K3859" s="53">
        <f t="shared" si="666"/>
        <v>2.0104576871026358</v>
      </c>
      <c r="L3859" s="53">
        <f t="shared" si="667"/>
        <v>40.719302935419954</v>
      </c>
      <c r="M3859" s="93">
        <f t="shared" si="668"/>
        <v>5.5500765655031943</v>
      </c>
      <c r="N3859" s="53">
        <f t="shared" si="669"/>
        <v>28.541297790724158</v>
      </c>
      <c r="O3859">
        <f t="shared" si="670"/>
        <v>0.95041280970568121</v>
      </c>
      <c r="P3859" s="53">
        <f t="shared" si="671"/>
        <v>15.046556310891852</v>
      </c>
      <c r="Q3859" s="53">
        <v>0.2</v>
      </c>
      <c r="R3859" s="53">
        <f t="shared" si="672"/>
        <v>9.3424520711979113</v>
      </c>
    </row>
    <row r="3860" spans="2:18" ht="15">
      <c r="B3860" s="84">
        <v>34163</v>
      </c>
      <c r="C3860" s="85">
        <v>0</v>
      </c>
      <c r="D3860" s="86">
        <v>28</v>
      </c>
      <c r="E3860" s="87">
        <v>10</v>
      </c>
      <c r="F3860" s="96">
        <f t="shared" si="663"/>
        <v>19</v>
      </c>
      <c r="G3860" s="96"/>
      <c r="H3860" s="74">
        <f t="shared" si="664"/>
        <v>194</v>
      </c>
      <c r="I3860" s="53">
        <f t="shared" si="662"/>
        <v>0.9669290153330472</v>
      </c>
      <c r="J3860" s="53">
        <f t="shared" si="665"/>
        <v>0.38335838741013006</v>
      </c>
      <c r="K3860" s="53">
        <f t="shared" si="666"/>
        <v>2.0072563925059632</v>
      </c>
      <c r="L3860" s="53">
        <f t="shared" si="667"/>
        <v>40.626839956461978</v>
      </c>
      <c r="M3860" s="93">
        <f t="shared" si="668"/>
        <v>5.9401387319639891</v>
      </c>
      <c r="N3860" s="53">
        <f t="shared" si="669"/>
        <v>29.302064312022743</v>
      </c>
      <c r="O3860">
        <f t="shared" si="670"/>
        <v>1.0336608681468451</v>
      </c>
      <c r="P3860" s="53">
        <f t="shared" si="671"/>
        <v>16.533851613772821</v>
      </c>
      <c r="Q3860" s="53">
        <v>0.2</v>
      </c>
      <c r="R3860" s="53">
        <f t="shared" si="672"/>
        <v>9.595305192567178</v>
      </c>
    </row>
    <row r="3861" spans="2:18" ht="15">
      <c r="B3861" s="84">
        <v>34164</v>
      </c>
      <c r="C3861" s="85">
        <v>0</v>
      </c>
      <c r="D3861" s="86">
        <v>24</v>
      </c>
      <c r="E3861" s="87">
        <v>9</v>
      </c>
      <c r="F3861" s="96">
        <f t="shared" si="663"/>
        <v>16.5</v>
      </c>
      <c r="G3861" s="96"/>
      <c r="H3861" s="74">
        <f t="shared" si="664"/>
        <v>195</v>
      </c>
      <c r="I3861" s="53">
        <f t="shared" si="662"/>
        <v>0.96701435220889898</v>
      </c>
      <c r="J3861" s="53">
        <f t="shared" si="665"/>
        <v>0.38087241805523475</v>
      </c>
      <c r="K3861" s="53">
        <f t="shared" si="666"/>
        <v>2.0039194135038811</v>
      </c>
      <c r="L3861" s="53">
        <f t="shared" si="667"/>
        <v>40.530353654546474</v>
      </c>
      <c r="M3861" s="93">
        <f t="shared" si="668"/>
        <v>5.0421947559272322</v>
      </c>
      <c r="N3861" s="53">
        <f t="shared" si="669"/>
        <v>26.685475402392424</v>
      </c>
      <c r="O3861">
        <f t="shared" si="670"/>
        <v>0.89821237770744478</v>
      </c>
      <c r="P3861" s="53">
        <f t="shared" si="671"/>
        <v>14.122457624351155</v>
      </c>
      <c r="Q3861" s="53">
        <v>0.2</v>
      </c>
      <c r="R3861" s="53">
        <f t="shared" si="672"/>
        <v>8.8648400555940654</v>
      </c>
    </row>
    <row r="3862" spans="2:18" ht="15">
      <c r="B3862" s="84">
        <v>34165</v>
      </c>
      <c r="C3862" s="85">
        <v>0</v>
      </c>
      <c r="D3862" s="86">
        <v>28</v>
      </c>
      <c r="E3862" s="87">
        <v>14</v>
      </c>
      <c r="F3862" s="96">
        <f t="shared" si="663"/>
        <v>21</v>
      </c>
      <c r="G3862" s="96"/>
      <c r="H3862" s="74">
        <f t="shared" si="664"/>
        <v>196</v>
      </c>
      <c r="I3862" s="53">
        <f t="shared" si="662"/>
        <v>0.96710945006862015</v>
      </c>
      <c r="J3862" s="53">
        <f t="shared" si="665"/>
        <v>0.37827801344217543</v>
      </c>
      <c r="K3862" s="53">
        <f t="shared" si="666"/>
        <v>2.0004494204558152</v>
      </c>
      <c r="L3862" s="53">
        <f t="shared" si="667"/>
        <v>40.42987414620918</v>
      </c>
      <c r="M3862" s="93">
        <f t="shared" si="668"/>
        <v>5.4966439543114047</v>
      </c>
      <c r="N3862" s="53">
        <f t="shared" si="669"/>
        <v>25.716705331735746</v>
      </c>
      <c r="O3862">
        <f t="shared" si="670"/>
        <v>1.1544769098420939</v>
      </c>
      <c r="P3862" s="53">
        <f t="shared" si="671"/>
        <v>18.720055663097781</v>
      </c>
      <c r="Q3862" s="53">
        <v>0.2</v>
      </c>
      <c r="R3862" s="53">
        <f t="shared" si="672"/>
        <v>8.8632160747150497</v>
      </c>
    </row>
    <row r="3863" spans="2:18" ht="15">
      <c r="B3863" s="84">
        <v>34166</v>
      </c>
      <c r="C3863" s="85">
        <v>0</v>
      </c>
      <c r="D3863" s="86">
        <v>29</v>
      </c>
      <c r="E3863" s="87">
        <v>18</v>
      </c>
      <c r="F3863" s="96">
        <f t="shared" si="663"/>
        <v>23.5</v>
      </c>
      <c r="G3863" s="96"/>
      <c r="H3863" s="74">
        <f t="shared" si="664"/>
        <v>197</v>
      </c>
      <c r="I3863" s="53">
        <f t="shared" si="662"/>
        <v>0.96721428077122407</v>
      </c>
      <c r="J3863" s="53">
        <f t="shared" si="665"/>
        <v>0.37557615102945135</v>
      </c>
      <c r="K3863" s="53">
        <f t="shared" si="666"/>
        <v>1.9968491368368348</v>
      </c>
      <c r="L3863" s="53">
        <f t="shared" si="667"/>
        <v>40.325432324975182</v>
      </c>
      <c r="M3863" s="93">
        <f t="shared" si="668"/>
        <v>5.1727906218004076</v>
      </c>
      <c r="N3863" s="53">
        <f t="shared" si="669"/>
        <v>22.736535850237988</v>
      </c>
      <c r="O3863">
        <f t="shared" si="670"/>
        <v>1.322598302772739</v>
      </c>
      <c r="P3863" s="53">
        <f t="shared" si="671"/>
        <v>21.812269025567122</v>
      </c>
      <c r="Q3863" s="53">
        <v>0.2</v>
      </c>
      <c r="R3863" s="53">
        <f t="shared" si="672"/>
        <v>8.277944459649607</v>
      </c>
    </row>
    <row r="3864" spans="2:18" ht="15">
      <c r="B3864" s="84">
        <v>34167</v>
      </c>
      <c r="C3864" s="85">
        <v>2.8</v>
      </c>
      <c r="D3864" s="86">
        <v>30</v>
      </c>
      <c r="E3864" s="87">
        <v>17</v>
      </c>
      <c r="F3864" s="96">
        <f t="shared" si="663"/>
        <v>23.5</v>
      </c>
      <c r="G3864" s="96"/>
      <c r="H3864" s="74">
        <f t="shared" si="664"/>
        <v>198</v>
      </c>
      <c r="I3864" s="53">
        <f t="shared" si="662"/>
        <v>0.96732881329561926</v>
      </c>
      <c r="J3864" s="53">
        <f t="shared" si="665"/>
        <v>0.37276783983636436</v>
      </c>
      <c r="K3864" s="53">
        <f t="shared" si="666"/>
        <v>1.9931213322749191</v>
      </c>
      <c r="L3864" s="53">
        <f t="shared" si="667"/>
        <v>40.217059826258478</v>
      </c>
      <c r="M3864" s="93">
        <f t="shared" si="668"/>
        <v>5.6083036366955907</v>
      </c>
      <c r="N3864" s="53">
        <f t="shared" si="669"/>
        <v>24.650794129836228</v>
      </c>
      <c r="O3864">
        <f t="shared" si="670"/>
        <v>1.322598302772739</v>
      </c>
      <c r="P3864" s="53">
        <f t="shared" si="671"/>
        <v>21.812269025567122</v>
      </c>
      <c r="Q3864" s="53">
        <v>0.2</v>
      </c>
      <c r="R3864" s="53">
        <f t="shared" si="672"/>
        <v>8.7247695456438183</v>
      </c>
    </row>
    <row r="3865" spans="2:18" ht="15">
      <c r="B3865" s="84">
        <v>34168</v>
      </c>
      <c r="C3865" s="85">
        <v>0</v>
      </c>
      <c r="D3865" s="86">
        <v>30</v>
      </c>
      <c r="E3865" s="87">
        <v>19</v>
      </c>
      <c r="F3865" s="96">
        <f t="shared" si="663"/>
        <v>24.5</v>
      </c>
      <c r="G3865" s="96"/>
      <c r="H3865" s="74">
        <f t="shared" si="664"/>
        <v>199</v>
      </c>
      <c r="I3865" s="53">
        <f t="shared" si="662"/>
        <v>0.9674530137497892</v>
      </c>
      <c r="J3865" s="53">
        <f t="shared" si="665"/>
        <v>0.36985411937700441</v>
      </c>
      <c r="K3865" s="53">
        <f t="shared" si="666"/>
        <v>1.9892688156945499</v>
      </c>
      <c r="L3865" s="53">
        <f t="shared" si="667"/>
        <v>40.104788993343924</v>
      </c>
      <c r="M3865" s="93">
        <f t="shared" si="668"/>
        <v>5.2690512061930415</v>
      </c>
      <c r="N3865" s="53">
        <f t="shared" si="669"/>
        <v>22.612131355840464</v>
      </c>
      <c r="O3865">
        <f t="shared" si="670"/>
        <v>1.395565076951925</v>
      </c>
      <c r="P3865" s="53">
        <f t="shared" si="671"/>
        <v>23.171067686527078</v>
      </c>
      <c r="Q3865" s="53">
        <v>0.2</v>
      </c>
      <c r="R3865" s="53">
        <f t="shared" si="672"/>
        <v>8.2892826291979187</v>
      </c>
    </row>
    <row r="3866" spans="2:18" ht="15">
      <c r="B3866" s="84">
        <v>34169</v>
      </c>
      <c r="C3866" s="85">
        <v>0.2</v>
      </c>
      <c r="D3866" s="86">
        <v>27</v>
      </c>
      <c r="E3866" s="87">
        <v>16</v>
      </c>
      <c r="F3866" s="96">
        <f t="shared" si="663"/>
        <v>21.5</v>
      </c>
      <c r="G3866" s="96"/>
      <c r="H3866" s="74">
        <f t="shared" si="664"/>
        <v>200</v>
      </c>
      <c r="I3866" s="53">
        <f t="shared" si="662"/>
        <v>0.96758684538082118</v>
      </c>
      <c r="J3866" s="53">
        <f t="shared" si="665"/>
        <v>0.36683605858715096</v>
      </c>
      <c r="K3866" s="53">
        <f t="shared" si="666"/>
        <v>1.985294428594524</v>
      </c>
      <c r="L3866" s="53">
        <f t="shared" si="667"/>
        <v>39.98865284461607</v>
      </c>
      <c r="M3866" s="93">
        <f t="shared" si="668"/>
        <v>4.8811835633276219</v>
      </c>
      <c r="N3866" s="53">
        <f t="shared" si="669"/>
        <v>22.546650750752839</v>
      </c>
      <c r="O3866">
        <f t="shared" si="670"/>
        <v>1.1865305921643348</v>
      </c>
      <c r="P3866" s="53">
        <f t="shared" si="671"/>
        <v>19.305275780700303</v>
      </c>
      <c r="Q3866" s="53">
        <v>0.2</v>
      </c>
      <c r="R3866" s="53">
        <f t="shared" si="672"/>
        <v>8.1498931760810649</v>
      </c>
    </row>
    <row r="3867" spans="2:18" ht="15">
      <c r="B3867" s="84">
        <v>34170</v>
      </c>
      <c r="C3867" s="85">
        <v>39</v>
      </c>
      <c r="D3867" s="86">
        <v>25</v>
      </c>
      <c r="E3867" s="87">
        <v>14</v>
      </c>
      <c r="F3867" s="96">
        <f t="shared" si="663"/>
        <v>19.5</v>
      </c>
      <c r="G3867" s="96"/>
      <c r="H3867" s="74">
        <f t="shared" si="664"/>
        <v>201</v>
      </c>
      <c r="I3867" s="53">
        <f t="shared" si="662"/>
        <v>0.96773026858578248</v>
      </c>
      <c r="J3867" s="53">
        <f t="shared" si="665"/>
        <v>0.36371475474710996</v>
      </c>
      <c r="K3867" s="53">
        <f t="shared" si="666"/>
        <v>1.981201038485537</v>
      </c>
      <c r="L3867" s="53">
        <f t="shared" si="667"/>
        <v>39.868685042185774</v>
      </c>
      <c r="M3867" s="93">
        <f t="shared" si="668"/>
        <v>4.6188787296725735</v>
      </c>
      <c r="N3867" s="53">
        <f t="shared" si="669"/>
        <v>22.479009758863427</v>
      </c>
      <c r="O3867">
        <f t="shared" si="670"/>
        <v>1.0627844323448907</v>
      </c>
      <c r="P3867" s="53">
        <f t="shared" si="671"/>
        <v>17.057933627510408</v>
      </c>
      <c r="Q3867" s="53">
        <v>0.2</v>
      </c>
      <c r="R3867" s="53">
        <f t="shared" si="672"/>
        <v>8.046063420524197</v>
      </c>
    </row>
    <row r="3868" spans="2:18" ht="15">
      <c r="B3868" s="84">
        <v>34171</v>
      </c>
      <c r="C3868" s="85">
        <v>11.2</v>
      </c>
      <c r="D3868" s="86">
        <v>27</v>
      </c>
      <c r="E3868" s="87">
        <v>12</v>
      </c>
      <c r="F3868" s="96">
        <f t="shared" si="663"/>
        <v>19.5</v>
      </c>
      <c r="G3868" s="96"/>
      <c r="H3868" s="74">
        <f t="shared" si="664"/>
        <v>202</v>
      </c>
      <c r="I3868" s="53">
        <f t="shared" si="662"/>
        <v>0.96788324092343936</v>
      </c>
      <c r="J3868" s="53">
        <f t="shared" si="665"/>
        <v>0.36049133240344439</v>
      </c>
      <c r="K3868" s="53">
        <f t="shared" si="666"/>
        <v>1.9769915325107041</v>
      </c>
      <c r="L3868" s="53">
        <f t="shared" si="667"/>
        <v>39.74491986205139</v>
      </c>
      <c r="M3868" s="93">
        <f t="shared" si="668"/>
        <v>5.3769445836427838</v>
      </c>
      <c r="N3868" s="53">
        <f t="shared" si="669"/>
        <v>26.168340162752482</v>
      </c>
      <c r="O3868">
        <f t="shared" si="670"/>
        <v>1.0627844323448907</v>
      </c>
      <c r="P3868" s="53">
        <f t="shared" si="671"/>
        <v>17.057933627510408</v>
      </c>
      <c r="Q3868" s="53">
        <v>0.2</v>
      </c>
      <c r="R3868" s="53">
        <f t="shared" si="672"/>
        <v>8.8974692239946407</v>
      </c>
    </row>
    <row r="3869" spans="2:18" ht="15">
      <c r="B3869" s="84">
        <v>34172</v>
      </c>
      <c r="C3869" s="85">
        <v>0.4</v>
      </c>
      <c r="D3869" s="86">
        <v>29</v>
      </c>
      <c r="E3869" s="87">
        <v>10</v>
      </c>
      <c r="F3869" s="96">
        <f t="shared" si="663"/>
        <v>19.5</v>
      </c>
      <c r="G3869" s="96"/>
      <c r="H3869" s="74">
        <f t="shared" si="664"/>
        <v>203</v>
      </c>
      <c r="I3869" s="53">
        <f t="shared" si="662"/>
        <v>0.96804571712681597</v>
      </c>
      <c r="J3869" s="53">
        <f t="shared" si="665"/>
        <v>0.35716694229246182</v>
      </c>
      <c r="K3869" s="53">
        <f t="shared" si="666"/>
        <v>1.9726688112697344</v>
      </c>
      <c r="L3869" s="53">
        <f t="shared" si="667"/>
        <v>39.61739216591679</v>
      </c>
      <c r="M3869" s="93">
        <f t="shared" si="668"/>
        <v>6.0321341359589011</v>
      </c>
      <c r="N3869" s="53">
        <f t="shared" si="669"/>
        <v>29.356995505834718</v>
      </c>
      <c r="O3869">
        <f t="shared" si="670"/>
        <v>1.0627844323448907</v>
      </c>
      <c r="P3869" s="53">
        <f t="shared" si="671"/>
        <v>17.057933627510408</v>
      </c>
      <c r="Q3869" s="53">
        <v>0.2</v>
      </c>
      <c r="R3869" s="53">
        <f t="shared" si="672"/>
        <v>9.6333316616623126</v>
      </c>
    </row>
    <row r="3870" spans="2:18" ht="15">
      <c r="B3870" s="84">
        <v>34173</v>
      </c>
      <c r="C3870" s="85">
        <v>0</v>
      </c>
      <c r="D3870" s="86">
        <v>30</v>
      </c>
      <c r="E3870" s="87">
        <v>11</v>
      </c>
      <c r="F3870" s="96">
        <f t="shared" si="663"/>
        <v>20.5</v>
      </c>
      <c r="G3870" s="96"/>
      <c r="H3870" s="74">
        <f t="shared" si="664"/>
        <v>204</v>
      </c>
      <c r="I3870" s="53">
        <f t="shared" si="662"/>
        <v>0.9682176491165897</v>
      </c>
      <c r="J3870" s="53">
        <f t="shared" si="665"/>
        <v>0.35374276026822699</v>
      </c>
      <c r="K3870" s="53">
        <f t="shared" si="666"/>
        <v>1.9682357828650181</v>
      </c>
      <c r="L3870" s="53">
        <f t="shared" si="667"/>
        <v>39.486137374773513</v>
      </c>
      <c r="M3870" s="93">
        <f t="shared" si="668"/>
        <v>6.1733329423107737</v>
      </c>
      <c r="N3870" s="53">
        <f t="shared" si="669"/>
        <v>29.259734022858371</v>
      </c>
      <c r="O3870">
        <f t="shared" si="670"/>
        <v>1.1231778894918711</v>
      </c>
      <c r="P3870" s="53">
        <f t="shared" si="671"/>
        <v>18.150673095156183</v>
      </c>
      <c r="Q3870" s="53">
        <v>0.2</v>
      </c>
      <c r="R3870" s="53">
        <f t="shared" si="672"/>
        <v>9.6604097814049599</v>
      </c>
    </row>
    <row r="3871" spans="2:18" ht="15">
      <c r="B3871" s="84">
        <v>34174</v>
      </c>
      <c r="C3871" s="85">
        <v>0</v>
      </c>
      <c r="D3871" s="86">
        <v>29</v>
      </c>
      <c r="E3871" s="87">
        <v>12</v>
      </c>
      <c r="F3871" s="96">
        <f t="shared" si="663"/>
        <v>20.5</v>
      </c>
      <c r="G3871" s="96"/>
      <c r="H3871" s="74">
        <f t="shared" si="664"/>
        <v>205</v>
      </c>
      <c r="I3871" s="53">
        <f t="shared" si="662"/>
        <v>0.96839898601531871</v>
      </c>
      <c r="J3871" s="53">
        <f t="shared" si="665"/>
        <v>0.35021998623776601</v>
      </c>
      <c r="K3871" s="53">
        <f t="shared" si="666"/>
        <v>1.9636953571854612</v>
      </c>
      <c r="L3871" s="53">
        <f t="shared" si="667"/>
        <v>39.351191444339129</v>
      </c>
      <c r="M3871" s="93">
        <f t="shared" si="668"/>
        <v>5.8194319530773528</v>
      </c>
      <c r="N3871" s="53">
        <f t="shared" si="669"/>
        <v>27.582350199215082</v>
      </c>
      <c r="O3871">
        <f t="shared" si="670"/>
        <v>1.1231778894918711</v>
      </c>
      <c r="P3871" s="53">
        <f t="shared" si="671"/>
        <v>18.150673095156183</v>
      </c>
      <c r="Q3871" s="53">
        <v>0.2</v>
      </c>
      <c r="R3871" s="53">
        <f t="shared" si="672"/>
        <v>9.2721072082619216</v>
      </c>
    </row>
    <row r="3872" spans="2:18" ht="15">
      <c r="B3872" s="84">
        <v>34175</v>
      </c>
      <c r="C3872" s="85">
        <v>0</v>
      </c>
      <c r="D3872" s="86">
        <v>27</v>
      </c>
      <c r="E3872" s="87">
        <v>15</v>
      </c>
      <c r="F3872" s="96">
        <f t="shared" si="663"/>
        <v>21</v>
      </c>
      <c r="G3872" s="96"/>
      <c r="H3872" s="74">
        <f t="shared" si="664"/>
        <v>206</v>
      </c>
      <c r="I3872" s="53">
        <f t="shared" si="662"/>
        <v>0.96858967416249719</v>
      </c>
      <c r="J3872" s="53">
        <f t="shared" si="665"/>
        <v>0.34659984310601538</v>
      </c>
      <c r="K3872" s="53">
        <f t="shared" si="666"/>
        <v>1.9590504404414957</v>
      </c>
      <c r="L3872" s="53">
        <f t="shared" si="667"/>
        <v>39.212590842429222</v>
      </c>
      <c r="M3872" s="93">
        <f t="shared" si="668"/>
        <v>4.9356841494069998</v>
      </c>
      <c r="N3872" s="53">
        <f t="shared" si="669"/>
        <v>23.092187876069147</v>
      </c>
      <c r="O3872">
        <f t="shared" si="670"/>
        <v>1.1544769098420939</v>
      </c>
      <c r="P3872" s="53">
        <f t="shared" si="671"/>
        <v>18.720055663097781</v>
      </c>
      <c r="Q3872" s="53">
        <v>0.2</v>
      </c>
      <c r="R3872" s="53">
        <f t="shared" si="672"/>
        <v>8.2547557785690326</v>
      </c>
    </row>
    <row r="3873" spans="2:18" ht="15">
      <c r="B3873" s="84">
        <v>34176</v>
      </c>
      <c r="C3873" s="85">
        <v>0</v>
      </c>
      <c r="D3873" s="86">
        <v>28</v>
      </c>
      <c r="E3873" s="87">
        <v>16</v>
      </c>
      <c r="F3873" s="96">
        <f t="shared" si="663"/>
        <v>22</v>
      </c>
      <c r="G3873" s="96"/>
      <c r="H3873" s="74">
        <f t="shared" si="664"/>
        <v>207</v>
      </c>
      <c r="I3873" s="53">
        <f t="shared" si="662"/>
        <v>0.96878965713043452</v>
      </c>
      <c r="J3873" s="53">
        <f t="shared" si="665"/>
        <v>0.34288357573294348</v>
      </c>
      <c r="K3873" s="53">
        <f t="shared" si="666"/>
        <v>1.9543039299623644</v>
      </c>
      <c r="L3873" s="53">
        <f t="shared" si="667"/>
        <v>39.070372528325017</v>
      </c>
      <c r="M3873" s="93">
        <f t="shared" si="668"/>
        <v>5.0445301354392029</v>
      </c>
      <c r="N3873" s="53">
        <f t="shared" si="669"/>
        <v>23.008435898498757</v>
      </c>
      <c r="O3873">
        <f t="shared" si="670"/>
        <v>1.2193540774631728</v>
      </c>
      <c r="P3873" s="53">
        <f t="shared" si="671"/>
        <v>19.906714554451806</v>
      </c>
      <c r="Q3873" s="53">
        <v>0.2</v>
      </c>
      <c r="R3873" s="53">
        <f t="shared" si="672"/>
        <v>8.2785893643108945</v>
      </c>
    </row>
    <row r="3874" spans="2:18" ht="15">
      <c r="B3874" s="84">
        <v>34177</v>
      </c>
      <c r="C3874" s="85">
        <v>0.2</v>
      </c>
      <c r="D3874" s="86">
        <v>27</v>
      </c>
      <c r="E3874" s="87">
        <v>13</v>
      </c>
      <c r="F3874" s="96">
        <f t="shared" si="663"/>
        <v>20</v>
      </c>
      <c r="G3874" s="96"/>
      <c r="H3874" s="74">
        <f t="shared" si="664"/>
        <v>208</v>
      </c>
      <c r="I3874" s="53">
        <f t="shared" si="662"/>
        <v>0.96899887574095311</v>
      </c>
      <c r="J3874" s="53">
        <f t="shared" si="665"/>
        <v>0.33907244990515634</v>
      </c>
      <c r="K3874" s="53">
        <f t="shared" si="666"/>
        <v>1.9494587092645352</v>
      </c>
      <c r="L3874" s="53">
        <f t="shared" si="667"/>
        <v>38.924573934184473</v>
      </c>
      <c r="M3874" s="93">
        <f t="shared" si="668"/>
        <v>5.1555993318279292</v>
      </c>
      <c r="N3874" s="53">
        <f t="shared" si="669"/>
        <v>24.759211329937859</v>
      </c>
      <c r="O3874">
        <f t="shared" si="670"/>
        <v>1.0926186229103982</v>
      </c>
      <c r="P3874" s="53">
        <f t="shared" si="671"/>
        <v>17.596754482591379</v>
      </c>
      <c r="Q3874" s="53">
        <v>0.2</v>
      </c>
      <c r="R3874" s="53">
        <f t="shared" si="672"/>
        <v>8.5955881257120463</v>
      </c>
    </row>
    <row r="3875" spans="2:18" ht="15">
      <c r="B3875" s="84">
        <v>34178</v>
      </c>
      <c r="C3875" s="85">
        <v>0</v>
      </c>
      <c r="D3875" s="86">
        <v>33</v>
      </c>
      <c r="E3875" s="87">
        <v>16</v>
      </c>
      <c r="F3875" s="96">
        <f t="shared" si="663"/>
        <v>24.5</v>
      </c>
      <c r="G3875" s="96"/>
      <c r="H3875" s="74">
        <f t="shared" si="664"/>
        <v>209</v>
      </c>
      <c r="I3875" s="53">
        <f t="shared" si="662"/>
        <v>0.9692172680829001</v>
      </c>
      <c r="J3875" s="53">
        <f t="shared" si="665"/>
        <v>0.33516775132416116</v>
      </c>
      <c r="K3875" s="53">
        <f t="shared" si="666"/>
        <v>1.9445176433979374</v>
      </c>
      <c r="L3875" s="53">
        <f t="shared" si="667"/>
        <v>38.775232948530139</v>
      </c>
      <c r="M3875" s="93">
        <f t="shared" si="668"/>
        <v>6.3331345837451938</v>
      </c>
      <c r="N3875" s="53">
        <f t="shared" si="669"/>
        <v>27.17864478780238</v>
      </c>
      <c r="O3875">
        <f t="shared" si="670"/>
        <v>1.395565076951925</v>
      </c>
      <c r="P3875" s="53">
        <f t="shared" si="671"/>
        <v>23.171067686527078</v>
      </c>
      <c r="Q3875" s="53">
        <v>0.2</v>
      </c>
      <c r="R3875" s="53">
        <f t="shared" si="672"/>
        <v>9.3578141788311022</v>
      </c>
    </row>
    <row r="3876" spans="2:18" ht="15">
      <c r="B3876" s="84">
        <v>34179</v>
      </c>
      <c r="C3876" s="85">
        <v>0</v>
      </c>
      <c r="D3876" s="86">
        <v>33</v>
      </c>
      <c r="E3876" s="87">
        <v>17</v>
      </c>
      <c r="F3876" s="96">
        <f t="shared" si="663"/>
        <v>25</v>
      </c>
      <c r="G3876" s="96"/>
      <c r="H3876" s="74">
        <f t="shared" si="664"/>
        <v>210</v>
      </c>
      <c r="I3876" s="53">
        <f t="shared" si="662"/>
        <v>0.96944476953046788</v>
      </c>
      <c r="J3876" s="53">
        <f t="shared" si="665"/>
        <v>0.331170784613324</v>
      </c>
      <c r="K3876" s="53">
        <f t="shared" si="666"/>
        <v>1.9394835745746699</v>
      </c>
      <c r="L3876" s="53">
        <f t="shared" si="667"/>
        <v>38.622387901833285</v>
      </c>
      <c r="M3876" s="93">
        <f t="shared" si="668"/>
        <v>6.1921626466717727</v>
      </c>
      <c r="N3876" s="53">
        <f t="shared" si="669"/>
        <v>26.263223773246636</v>
      </c>
      <c r="O3876">
        <f t="shared" si="670"/>
        <v>1.4333386753343602</v>
      </c>
      <c r="P3876" s="53">
        <f t="shared" si="671"/>
        <v>23.878257206163344</v>
      </c>
      <c r="Q3876" s="53">
        <v>0.2</v>
      </c>
      <c r="R3876" s="53">
        <f t="shared" si="672"/>
        <v>9.1644480773905173</v>
      </c>
    </row>
    <row r="3877" spans="2:18" ht="15">
      <c r="B3877" s="84">
        <v>34180</v>
      </c>
      <c r="C3877" s="85">
        <v>0</v>
      </c>
      <c r="D3877" s="86">
        <v>33</v>
      </c>
      <c r="E3877" s="87">
        <v>19</v>
      </c>
      <c r="F3877" s="96">
        <f t="shared" si="663"/>
        <v>26</v>
      </c>
      <c r="G3877" s="96"/>
      <c r="H3877" s="74">
        <f t="shared" si="664"/>
        <v>211</v>
      </c>
      <c r="I3877" s="53">
        <f t="shared" si="662"/>
        <v>0.96968131276231795</v>
      </c>
      <c r="J3877" s="53">
        <f t="shared" si="665"/>
        <v>0.3270828723454352</v>
      </c>
      <c r="K3877" s="53">
        <f t="shared" si="666"/>
        <v>1.9343593180829393</v>
      </c>
      <c r="L3877" s="53">
        <f t="shared" si="667"/>
        <v>38.466077554200737</v>
      </c>
      <c r="M3877" s="93">
        <f t="shared" si="668"/>
        <v>5.9035807067072108</v>
      </c>
      <c r="N3877" s="53">
        <f t="shared" si="669"/>
        <v>24.467570147552067</v>
      </c>
      <c r="O3877">
        <f t="shared" si="670"/>
        <v>1.5115504809261888</v>
      </c>
      <c r="P3877" s="53">
        <f t="shared" si="671"/>
        <v>25.350401917786186</v>
      </c>
      <c r="Q3877" s="53">
        <v>0.2</v>
      </c>
      <c r="R3877" s="53">
        <f t="shared" si="672"/>
        <v>8.7837496676959255</v>
      </c>
    </row>
    <row r="3878" spans="2:18" ht="15">
      <c r="B3878" s="84">
        <v>34181</v>
      </c>
      <c r="C3878" s="85">
        <v>0</v>
      </c>
      <c r="D3878" s="86">
        <v>33</v>
      </c>
      <c r="E3878" s="87">
        <v>16</v>
      </c>
      <c r="F3878" s="96">
        <f t="shared" si="663"/>
        <v>24.5</v>
      </c>
      <c r="G3878" s="96"/>
      <c r="H3878" s="74">
        <f t="shared" si="664"/>
        <v>212</v>
      </c>
      <c r="I3878" s="53">
        <f t="shared" si="662"/>
        <v>0.96992682778150241</v>
      </c>
      <c r="J3878" s="53">
        <f t="shared" si="665"/>
        <v>0.32290535409264154</v>
      </c>
      <c r="K3878" s="53">
        <f t="shared" si="666"/>
        <v>1.9291476584871665</v>
      </c>
      <c r="L3878" s="53">
        <f t="shared" si="667"/>
        <v>38.306341085158301</v>
      </c>
      <c r="M3878" s="93">
        <f t="shared" si="668"/>
        <v>6.2565507685067745</v>
      </c>
      <c r="N3878" s="53">
        <f t="shared" si="669"/>
        <v>26.849985372257674</v>
      </c>
      <c r="O3878">
        <f t="shared" si="670"/>
        <v>1.395565076951925</v>
      </c>
      <c r="P3878" s="53">
        <f t="shared" si="671"/>
        <v>23.171067686527078</v>
      </c>
      <c r="Q3878" s="53">
        <v>0.2</v>
      </c>
      <c r="R3878" s="53">
        <f t="shared" si="672"/>
        <v>9.2809102213970718</v>
      </c>
    </row>
    <row r="3879" spans="2:18" ht="15">
      <c r="B3879" s="84">
        <v>34182</v>
      </c>
      <c r="C3879" s="85">
        <v>0.4</v>
      </c>
      <c r="D3879" s="86">
        <v>32</v>
      </c>
      <c r="E3879" s="87">
        <v>13</v>
      </c>
      <c r="F3879" s="96">
        <f t="shared" si="663"/>
        <v>22.5</v>
      </c>
      <c r="G3879" s="96"/>
      <c r="H3879" s="74">
        <f t="shared" si="664"/>
        <v>213</v>
      </c>
      <c r="I3879" s="53">
        <f t="shared" si="662"/>
        <v>0.97018124193617716</v>
      </c>
      <c r="J3879" s="53">
        <f t="shared" si="665"/>
        <v>0.31863958550036658</v>
      </c>
      <c r="K3879" s="53">
        <f t="shared" si="666"/>
        <v>1.9238513461135693</v>
      </c>
      <c r="L3879" s="53">
        <f t="shared" si="667"/>
        <v>38.143218085512331</v>
      </c>
      <c r="M3879" s="93">
        <f t="shared" si="668"/>
        <v>6.2747821320316923</v>
      </c>
      <c r="N3879" s="53">
        <f t="shared" si="669"/>
        <v>28.264613612750811</v>
      </c>
      <c r="O3879">
        <f t="shared" si="670"/>
        <v>1.2529627418997087</v>
      </c>
      <c r="P3879" s="53">
        <f t="shared" si="671"/>
        <v>20.524760720033569</v>
      </c>
      <c r="Q3879" s="53">
        <v>0.2</v>
      </c>
      <c r="R3879" s="53">
        <f t="shared" si="672"/>
        <v>9.5235021205520649</v>
      </c>
    </row>
    <row r="3880" spans="2:18" ht="15">
      <c r="B3880" s="84">
        <v>34183</v>
      </c>
      <c r="C3880" s="85">
        <v>0</v>
      </c>
      <c r="D3880" s="86">
        <v>32</v>
      </c>
      <c r="E3880" s="87">
        <v>17</v>
      </c>
      <c r="F3880" s="96">
        <f t="shared" si="663"/>
        <v>24.5</v>
      </c>
      <c r="G3880" s="96"/>
      <c r="H3880" s="74">
        <f t="shared" si="664"/>
        <v>214</v>
      </c>
      <c r="I3880" s="53">
        <f t="shared" si="662"/>
        <v>0.97044447994110072</v>
      </c>
      <c r="J3880" s="53">
        <f t="shared" si="665"/>
        <v>0.31428693738671398</v>
      </c>
      <c r="K3880" s="53">
        <f t="shared" si="666"/>
        <v>1.9184730938190306</v>
      </c>
      <c r="L3880" s="53">
        <f t="shared" si="667"/>
        <v>37.976748551260783</v>
      </c>
      <c r="M3880" s="93">
        <f t="shared" si="668"/>
        <v>5.8264396113295467</v>
      </c>
      <c r="N3880" s="53">
        <f t="shared" si="669"/>
        <v>25.004163495963745</v>
      </c>
      <c r="O3880">
        <f t="shared" si="670"/>
        <v>1.395565076951925</v>
      </c>
      <c r="P3880" s="53">
        <f t="shared" si="671"/>
        <v>23.171067686527078</v>
      </c>
      <c r="Q3880" s="53">
        <v>0.2</v>
      </c>
      <c r="R3880" s="53">
        <f t="shared" si="672"/>
        <v>8.8490010768802652</v>
      </c>
    </row>
    <row r="3881" spans="2:18" ht="15">
      <c r="B3881" s="84">
        <v>34184</v>
      </c>
      <c r="C3881" s="85">
        <v>0</v>
      </c>
      <c r="D3881" s="86">
        <v>35</v>
      </c>
      <c r="E3881" s="87">
        <v>16</v>
      </c>
      <c r="F3881" s="96">
        <f t="shared" si="663"/>
        <v>25.5</v>
      </c>
      <c r="G3881" s="96"/>
      <c r="H3881" s="74">
        <f t="shared" si="664"/>
        <v>215</v>
      </c>
      <c r="I3881" s="53">
        <f t="shared" si="662"/>
        <v>0.97071646389991229</v>
      </c>
      <c r="J3881" s="53">
        <f t="shared" si="665"/>
        <v>0.30984879486868599</v>
      </c>
      <c r="K3881" s="53">
        <f t="shared" si="666"/>
        <v>1.9130155740396677</v>
      </c>
      <c r="L3881" s="53">
        <f t="shared" si="667"/>
        <v>37.806972879513552</v>
      </c>
      <c r="M3881" s="93">
        <f t="shared" si="668"/>
        <v>6.6824555117669497</v>
      </c>
      <c r="N3881" s="53">
        <f t="shared" si="669"/>
        <v>28.015451604307032</v>
      </c>
      <c r="O3881">
        <f t="shared" si="670"/>
        <v>1.4719947804869402</v>
      </c>
      <c r="P3881" s="53">
        <f t="shared" si="671"/>
        <v>24.604553444924591</v>
      </c>
      <c r="Q3881" s="53">
        <v>0.2</v>
      </c>
      <c r="R3881" s="53">
        <f t="shared" si="672"/>
        <v>9.5959872445052756</v>
      </c>
    </row>
    <row r="3882" spans="2:18" ht="15">
      <c r="B3882" s="84">
        <v>34185</v>
      </c>
      <c r="C3882" s="85">
        <v>0</v>
      </c>
      <c r="D3882" s="86">
        <v>34</v>
      </c>
      <c r="E3882" s="87">
        <v>17</v>
      </c>
      <c r="F3882" s="96">
        <f t="shared" si="663"/>
        <v>25.5</v>
      </c>
      <c r="G3882" s="96"/>
      <c r="H3882" s="74">
        <f t="shared" si="664"/>
        <v>216</v>
      </c>
      <c r="I3882" s="53">
        <f t="shared" si="662"/>
        <v>0.97099711332818273</v>
      </c>
      <c r="J3882" s="53">
        <f t="shared" si="665"/>
        <v>0.3053265565164347</v>
      </c>
      <c r="K3882" s="53">
        <f t="shared" si="666"/>
        <v>1.9074814161143292</v>
      </c>
      <c r="L3882" s="53">
        <f t="shared" si="667"/>
        <v>37.633931866373523</v>
      </c>
      <c r="M3882" s="93">
        <f t="shared" si="668"/>
        <v>6.2920392760573192</v>
      </c>
      <c r="N3882" s="53">
        <f t="shared" si="669"/>
        <v>26.378674952700592</v>
      </c>
      <c r="O3882">
        <f t="shared" si="670"/>
        <v>1.4719947804869402</v>
      </c>
      <c r="P3882" s="53">
        <f t="shared" si="671"/>
        <v>24.604553444924591</v>
      </c>
      <c r="Q3882" s="53">
        <v>0.2</v>
      </c>
      <c r="R3882" s="53">
        <f t="shared" si="672"/>
        <v>9.2121056308153459</v>
      </c>
    </row>
    <row r="3883" spans="2:18" ht="15">
      <c r="B3883" s="84">
        <v>34186</v>
      </c>
      <c r="C3883" s="85">
        <v>0</v>
      </c>
      <c r="D3883" s="86">
        <v>34</v>
      </c>
      <c r="E3883" s="87">
        <v>17</v>
      </c>
      <c r="F3883" s="96">
        <f t="shared" si="663"/>
        <v>25.5</v>
      </c>
      <c r="G3883" s="96"/>
      <c r="H3883" s="74">
        <f t="shared" si="664"/>
        <v>217</v>
      </c>
      <c r="I3883" s="53">
        <f t="shared" si="662"/>
        <v>0.97128634517723078</v>
      </c>
      <c r="J3883" s="53">
        <f t="shared" si="665"/>
        <v>0.3007216335366113</v>
      </c>
      <c r="K3883" s="53">
        <f t="shared" si="666"/>
        <v>1.9018732038771378</v>
      </c>
      <c r="L3883" s="53">
        <f t="shared" si="667"/>
        <v>37.457666706720282</v>
      </c>
      <c r="M3883" s="93">
        <f t="shared" si="668"/>
        <v>6.2625694000029997</v>
      </c>
      <c r="N3883" s="53">
        <f t="shared" si="669"/>
        <v>26.25512577456826</v>
      </c>
      <c r="O3883">
        <f t="shared" si="670"/>
        <v>1.4719947804869402</v>
      </c>
      <c r="P3883" s="53">
        <f t="shared" si="671"/>
        <v>24.604553444924591</v>
      </c>
      <c r="Q3883" s="53">
        <v>0.2</v>
      </c>
      <c r="R3883" s="53">
        <f t="shared" si="672"/>
        <v>9.1831290090967048</v>
      </c>
    </row>
    <row r="3884" spans="2:18" ht="15">
      <c r="B3884" s="84">
        <v>34187</v>
      </c>
      <c r="C3884" s="85">
        <v>3.2</v>
      </c>
      <c r="D3884" s="86">
        <v>32</v>
      </c>
      <c r="E3884" s="87">
        <v>17</v>
      </c>
      <c r="F3884" s="96">
        <f t="shared" si="663"/>
        <v>24.5</v>
      </c>
      <c r="G3884" s="96"/>
      <c r="H3884" s="74">
        <f t="shared" si="664"/>
        <v>218</v>
      </c>
      <c r="I3884" s="53">
        <f t="shared" si="662"/>
        <v>0.97158407385869927</v>
      </c>
      <c r="J3884" s="53">
        <f t="shared" si="665"/>
        <v>0.29603544898574469</v>
      </c>
      <c r="K3884" s="53">
        <f t="shared" si="666"/>
        <v>1.8961934735122559</v>
      </c>
      <c r="L3884" s="53">
        <f t="shared" si="667"/>
        <v>37.278218995830599</v>
      </c>
      <c r="M3884" s="93">
        <f t="shared" si="668"/>
        <v>5.7192703452205942</v>
      </c>
      <c r="N3884" s="53">
        <f t="shared" si="669"/>
        <v>24.544246629011234</v>
      </c>
      <c r="O3884">
        <f t="shared" si="670"/>
        <v>1.395565076951925</v>
      </c>
      <c r="P3884" s="53">
        <f t="shared" si="671"/>
        <v>23.171067686527078</v>
      </c>
      <c r="Q3884" s="53">
        <v>0.2</v>
      </c>
      <c r="R3884" s="53">
        <f t="shared" si="672"/>
        <v>8.741383812665612</v>
      </c>
    </row>
    <row r="3885" spans="2:18" ht="15">
      <c r="B3885" s="84">
        <v>34188</v>
      </c>
      <c r="C3885" s="85">
        <v>0.2</v>
      </c>
      <c r="D3885" s="86">
        <v>31</v>
      </c>
      <c r="E3885" s="87">
        <v>18</v>
      </c>
      <c r="F3885" s="96">
        <f t="shared" si="663"/>
        <v>24.5</v>
      </c>
      <c r="G3885" s="96"/>
      <c r="H3885" s="74">
        <f t="shared" si="664"/>
        <v>219</v>
      </c>
      <c r="I3885" s="53">
        <f t="shared" si="662"/>
        <v>0.97189021126988129</v>
      </c>
      <c r="J3885" s="53">
        <f t="shared" si="665"/>
        <v>0.29126943701446972</v>
      </c>
      <c r="K3885" s="53">
        <f t="shared" si="666"/>
        <v>1.8904447116632572</v>
      </c>
      <c r="L3885" s="53">
        <f t="shared" si="667"/>
        <v>37.095630732763354</v>
      </c>
      <c r="M3885" s="93">
        <f t="shared" si="668"/>
        <v>5.2982723256438948</v>
      </c>
      <c r="N3885" s="53">
        <f t="shared" si="669"/>
        <v>22.737533779451532</v>
      </c>
      <c r="O3885">
        <f t="shared" si="670"/>
        <v>1.395565076951925</v>
      </c>
      <c r="P3885" s="53">
        <f t="shared" si="671"/>
        <v>23.171067686527078</v>
      </c>
      <c r="Q3885" s="53">
        <v>0.2</v>
      </c>
      <c r="R3885" s="53">
        <f t="shared" si="672"/>
        <v>8.3186259012643102</v>
      </c>
    </row>
    <row r="3886" spans="2:18" ht="15">
      <c r="B3886" s="84">
        <v>34189</v>
      </c>
      <c r="C3886" s="85">
        <v>1</v>
      </c>
      <c r="D3886" s="86">
        <v>32</v>
      </c>
      <c r="E3886" s="87">
        <v>16</v>
      </c>
      <c r="F3886" s="96">
        <f t="shared" si="663"/>
        <v>24</v>
      </c>
      <c r="G3886" s="96"/>
      <c r="H3886" s="74">
        <f t="shared" si="664"/>
        <v>220</v>
      </c>
      <c r="I3886" s="53">
        <f t="shared" si="662"/>
        <v>0.97220466681979145</v>
      </c>
      <c r="J3886" s="53">
        <f t="shared" si="665"/>
        <v>0.28642504214327263</v>
      </c>
      <c r="K3886" s="53">
        <f t="shared" si="666"/>
        <v>1.8846293537887708</v>
      </c>
      <c r="L3886" s="53">
        <f t="shared" si="667"/>
        <v>36.909944325429443</v>
      </c>
      <c r="M3886" s="93">
        <f t="shared" si="668"/>
        <v>5.7793518688058407</v>
      </c>
      <c r="N3886" s="53">
        <f t="shared" si="669"/>
        <v>25.098762141292024</v>
      </c>
      <c r="O3886">
        <f t="shared" si="670"/>
        <v>1.3586571485671137</v>
      </c>
      <c r="P3886" s="53">
        <f t="shared" si="671"/>
        <v>22.48254785226381</v>
      </c>
      <c r="Q3886" s="53">
        <v>0.2</v>
      </c>
      <c r="R3886" s="53">
        <f t="shared" si="672"/>
        <v>8.8503663149449654</v>
      </c>
    </row>
    <row r="3887" spans="2:18" ht="15">
      <c r="B3887" s="84">
        <v>34190</v>
      </c>
      <c r="C3887" s="85">
        <v>8.4</v>
      </c>
      <c r="D3887" s="86">
        <v>31</v>
      </c>
      <c r="E3887" s="87">
        <v>14</v>
      </c>
      <c r="F3887" s="96">
        <f t="shared" si="663"/>
        <v>22.5</v>
      </c>
      <c r="G3887" s="96"/>
      <c r="H3887" s="74">
        <f t="shared" si="664"/>
        <v>221</v>
      </c>
      <c r="I3887" s="53">
        <f t="shared" si="662"/>
        <v>0.97252734745597369</v>
      </c>
      <c r="J3887" s="53">
        <f t="shared" si="665"/>
        <v>0.28150371857031276</v>
      </c>
      <c r="K3887" s="53">
        <f t="shared" si="666"/>
        <v>1.8787497827555195</v>
      </c>
      <c r="L3887" s="53">
        <f t="shared" si="667"/>
        <v>36.721202597262263</v>
      </c>
      <c r="M3887" s="93">
        <f t="shared" si="668"/>
        <v>5.71407420549337</v>
      </c>
      <c r="N3887" s="53">
        <f t="shared" si="669"/>
        <v>25.738917491397043</v>
      </c>
      <c r="O3887">
        <f t="shared" si="670"/>
        <v>1.2529627418997087</v>
      </c>
      <c r="P3887" s="53">
        <f t="shared" si="671"/>
        <v>20.524760720033569</v>
      </c>
      <c r="Q3887" s="53">
        <v>0.2</v>
      </c>
      <c r="R3887" s="53">
        <f t="shared" si="672"/>
        <v>8.9354872885707994</v>
      </c>
    </row>
    <row r="3888" spans="2:18" ht="15">
      <c r="B3888" s="84">
        <v>34191</v>
      </c>
      <c r="C3888" s="85">
        <v>0</v>
      </c>
      <c r="D3888" s="86">
        <v>27</v>
      </c>
      <c r="E3888" s="87">
        <v>13</v>
      </c>
      <c r="F3888" s="96">
        <f t="shared" si="663"/>
        <v>20</v>
      </c>
      <c r="G3888" s="96"/>
      <c r="H3888" s="74">
        <f t="shared" si="664"/>
        <v>222</v>
      </c>
      <c r="I3888" s="53">
        <f t="shared" si="662"/>
        <v>0.9728581576920361</v>
      </c>
      <c r="J3888" s="53">
        <f t="shared" si="665"/>
        <v>0.27650692951176753</v>
      </c>
      <c r="K3888" s="53">
        <f t="shared" si="666"/>
        <v>1.872808327659421</v>
      </c>
      <c r="L3888" s="53">
        <f t="shared" si="667"/>
        <v>36.529448795399666</v>
      </c>
      <c r="M3888" s="93">
        <f t="shared" si="668"/>
        <v>4.8383625757868147</v>
      </c>
      <c r="N3888" s="53">
        <f t="shared" si="669"/>
        <v>23.235715926414894</v>
      </c>
      <c r="O3888">
        <f t="shared" si="670"/>
        <v>1.0926186229103982</v>
      </c>
      <c r="P3888" s="53">
        <f t="shared" si="671"/>
        <v>17.596754482591379</v>
      </c>
      <c r="Q3888" s="53">
        <v>0.2</v>
      </c>
      <c r="R3888" s="53">
        <f t="shared" si="672"/>
        <v>8.2434487417829931</v>
      </c>
    </row>
    <row r="3889" spans="2:18" ht="15">
      <c r="B3889" s="84">
        <v>34192</v>
      </c>
      <c r="C3889" s="85">
        <v>3.4</v>
      </c>
      <c r="D3889" s="86">
        <v>31</v>
      </c>
      <c r="E3889" s="87">
        <v>12</v>
      </c>
      <c r="F3889" s="96">
        <f t="shared" si="663"/>
        <v>21.5</v>
      </c>
      <c r="G3889" s="96"/>
      <c r="H3889" s="74">
        <f t="shared" si="664"/>
        <v>223</v>
      </c>
      <c r="I3889" s="53">
        <f t="shared" si="662"/>
        <v>0.97319699963590767</v>
      </c>
      <c r="J3889" s="53">
        <f t="shared" si="665"/>
        <v>0.2714361465750153</v>
      </c>
      <c r="K3889" s="53">
        <f t="shared" si="666"/>
        <v>1.8668072628650605</v>
      </c>
      <c r="L3889" s="53">
        <f t="shared" si="667"/>
        <v>36.334726600283837</v>
      </c>
      <c r="M3889" s="93">
        <f t="shared" si="668"/>
        <v>5.8289552491067953</v>
      </c>
      <c r="N3889" s="53">
        <f t="shared" si="669"/>
        <v>26.924498236608798</v>
      </c>
      <c r="O3889">
        <f t="shared" si="670"/>
        <v>1.1865305921643348</v>
      </c>
      <c r="P3889" s="53">
        <f t="shared" si="671"/>
        <v>19.305275780700303</v>
      </c>
      <c r="Q3889" s="53">
        <v>0.2</v>
      </c>
      <c r="R3889" s="53">
        <f t="shared" si="672"/>
        <v>9.16630466894234</v>
      </c>
    </row>
    <row r="3890" spans="2:18" ht="15">
      <c r="B3890" s="84">
        <v>34193</v>
      </c>
      <c r="C3890" s="85">
        <v>0</v>
      </c>
      <c r="D3890" s="86">
        <v>30</v>
      </c>
      <c r="E3890" s="87">
        <v>16</v>
      </c>
      <c r="F3890" s="96">
        <f t="shared" si="663"/>
        <v>23</v>
      </c>
      <c r="G3890" s="96"/>
      <c r="H3890" s="74">
        <f t="shared" si="664"/>
        <v>224</v>
      </c>
      <c r="I3890" s="53">
        <f t="shared" si="662"/>
        <v>0.9735437730188059</v>
      </c>
      <c r="J3890" s="53">
        <f t="shared" si="665"/>
        <v>0.26629284916488616</v>
      </c>
      <c r="K3890" s="53">
        <f t="shared" si="666"/>
        <v>1.860748807253622</v>
      </c>
      <c r="L3890" s="53">
        <f t="shared" si="667"/>
        <v>36.137080136583045</v>
      </c>
      <c r="M3890" s="93">
        <f t="shared" si="668"/>
        <v>5.1662654048530676</v>
      </c>
      <c r="N3890" s="53">
        <f t="shared" si="669"/>
        <v>22.986137381012931</v>
      </c>
      <c r="O3890">
        <f t="shared" si="670"/>
        <v>1.2873721991508951</v>
      </c>
      <c r="P3890" s="53">
        <f t="shared" si="671"/>
        <v>21.159810760487982</v>
      </c>
      <c r="Q3890" s="53">
        <v>0.2</v>
      </c>
      <c r="R3890" s="53">
        <f t="shared" si="672"/>
        <v>8.315535496431405</v>
      </c>
    </row>
    <row r="3891" spans="2:18" ht="15">
      <c r="B3891" s="84">
        <v>34194</v>
      </c>
      <c r="C3891" s="85">
        <v>0</v>
      </c>
      <c r="D3891" s="86">
        <v>33</v>
      </c>
      <c r="E3891" s="87">
        <v>16</v>
      </c>
      <c r="F3891" s="96">
        <f t="shared" si="663"/>
        <v>24.5</v>
      </c>
      <c r="G3891" s="96"/>
      <c r="H3891" s="74">
        <f t="shared" si="664"/>
        <v>225</v>
      </c>
      <c r="I3891" s="53">
        <f t="shared" si="662"/>
        <v>0.97389837522490752</v>
      </c>
      <c r="J3891" s="53">
        <f t="shared" si="665"/>
        <v>0.26107852392308678</v>
      </c>
      <c r="K3891" s="53">
        <f t="shared" si="666"/>
        <v>1.8546351236691809</v>
      </c>
      <c r="L3891" s="53">
        <f t="shared" si="667"/>
        <v>35.936553985335735</v>
      </c>
      <c r="M3891" s="93">
        <f t="shared" si="668"/>
        <v>5.869494921339558</v>
      </c>
      <c r="N3891" s="53">
        <f t="shared" si="669"/>
        <v>25.188935343382592</v>
      </c>
      <c r="O3891">
        <f t="shared" si="670"/>
        <v>1.395565076951925</v>
      </c>
      <c r="P3891" s="53">
        <f t="shared" si="671"/>
        <v>23.171067686527078</v>
      </c>
      <c r="Q3891" s="53">
        <v>0.2</v>
      </c>
      <c r="R3891" s="53">
        <f t="shared" si="672"/>
        <v>8.892236370368984</v>
      </c>
    </row>
    <row r="3892" spans="2:18" ht="15">
      <c r="B3892" s="84">
        <v>34195</v>
      </c>
      <c r="C3892" s="85">
        <v>0</v>
      </c>
      <c r="D3892" s="86">
        <v>34</v>
      </c>
      <c r="E3892" s="87">
        <v>16</v>
      </c>
      <c r="F3892" s="96">
        <f t="shared" si="663"/>
        <v>25</v>
      </c>
      <c r="G3892" s="96"/>
      <c r="H3892" s="74">
        <f t="shared" si="664"/>
        <v>226</v>
      </c>
      <c r="I3892" s="53">
        <f t="shared" si="662"/>
        <v>0.97426070132171483</v>
      </c>
      <c r="J3892" s="53">
        <f t="shared" si="665"/>
        <v>0.25579466420081692</v>
      </c>
      <c r="K3892" s="53">
        <f t="shared" si="666"/>
        <v>1.8484683185532087</v>
      </c>
      <c r="L3892" s="53">
        <f t="shared" si="667"/>
        <v>35.733193197215876</v>
      </c>
      <c r="M3892" s="93">
        <f t="shared" si="668"/>
        <v>6.0764695028302338</v>
      </c>
      <c r="N3892" s="53">
        <f t="shared" si="669"/>
        <v>25.772526887664359</v>
      </c>
      <c r="O3892">
        <f t="shared" si="670"/>
        <v>1.4333386753343602</v>
      </c>
      <c r="P3892" s="53">
        <f t="shared" si="671"/>
        <v>23.878257206163344</v>
      </c>
      <c r="Q3892" s="53">
        <v>0.2</v>
      </c>
      <c r="R3892" s="53">
        <f t="shared" si="672"/>
        <v>9.0494936091919591</v>
      </c>
    </row>
    <row r="3893" spans="2:18" ht="15">
      <c r="B3893" s="84">
        <v>34196</v>
      </c>
      <c r="C3893" s="85">
        <v>0</v>
      </c>
      <c r="D3893" s="86">
        <v>34</v>
      </c>
      <c r="E3893" s="87">
        <v>16</v>
      </c>
      <c r="F3893" s="96">
        <f t="shared" si="663"/>
        <v>25</v>
      </c>
      <c r="G3893" s="96"/>
      <c r="H3893" s="74">
        <f t="shared" si="664"/>
        <v>227</v>
      </c>
      <c r="I3893" s="53">
        <f t="shared" si="662"/>
        <v>0.97463064409110667</v>
      </c>
      <c r="J3893" s="53">
        <f t="shared" si="665"/>
        <v>0.2504427695645105</v>
      </c>
      <c r="K3893" s="53">
        <f t="shared" si="666"/>
        <v>1.8422504417571395</v>
      </c>
      <c r="L3893" s="53">
        <f t="shared" si="667"/>
        <v>35.527043306817113</v>
      </c>
      <c r="M3893" s="93">
        <f t="shared" si="668"/>
        <v>6.0414134832042725</v>
      </c>
      <c r="N3893" s="53">
        <f t="shared" si="669"/>
        <v>25.623841502513695</v>
      </c>
      <c r="O3893">
        <f t="shared" si="670"/>
        <v>1.4333386753343602</v>
      </c>
      <c r="P3893" s="53">
        <f t="shared" si="671"/>
        <v>23.878257206163344</v>
      </c>
      <c r="Q3893" s="53">
        <v>0.2</v>
      </c>
      <c r="R3893" s="53">
        <f t="shared" si="672"/>
        <v>9.0146614146517194</v>
      </c>
    </row>
    <row r="3894" spans="2:18" ht="15">
      <c r="B3894" s="84">
        <v>34197</v>
      </c>
      <c r="C3894" s="85">
        <v>0</v>
      </c>
      <c r="D3894" s="86">
        <v>35</v>
      </c>
      <c r="E3894" s="87">
        <v>16</v>
      </c>
      <c r="F3894" s="96">
        <f t="shared" si="663"/>
        <v>25.5</v>
      </c>
      <c r="G3894" s="96"/>
      <c r="H3894" s="74">
        <f t="shared" si="664"/>
        <v>228</v>
      </c>
      <c r="I3894" s="53">
        <f t="shared" si="662"/>
        <v>0.97500809406106548</v>
      </c>
      <c r="J3894" s="53">
        <f t="shared" si="665"/>
        <v>0.24502434533453546</v>
      </c>
      <c r="K3894" s="53">
        <f t="shared" si="666"/>
        <v>1.8359834865229152</v>
      </c>
      <c r="L3894" s="53">
        <f t="shared" si="667"/>
        <v>35.31815034785236</v>
      </c>
      <c r="M3894" s="93">
        <f t="shared" si="668"/>
        <v>6.2425513200848588</v>
      </c>
      <c r="N3894" s="53">
        <f t="shared" si="669"/>
        <v>26.171202200640941</v>
      </c>
      <c r="O3894">
        <f t="shared" si="670"/>
        <v>1.4719947804869402</v>
      </c>
      <c r="P3894" s="53">
        <f t="shared" si="671"/>
        <v>24.604553444924591</v>
      </c>
      <c r="Q3894" s="53">
        <v>0.2</v>
      </c>
      <c r="R3894" s="53">
        <f t="shared" si="672"/>
        <v>9.1634459833434807</v>
      </c>
    </row>
    <row r="3895" spans="2:18" ht="15">
      <c r="B3895" s="84">
        <v>34198</v>
      </c>
      <c r="C3895" s="85">
        <v>0</v>
      </c>
      <c r="D3895" s="86">
        <v>35</v>
      </c>
      <c r="E3895" s="87">
        <v>16</v>
      </c>
      <c r="F3895" s="96">
        <f t="shared" si="663"/>
        <v>25.5</v>
      </c>
      <c r="G3895" s="96"/>
      <c r="H3895" s="74">
        <f t="shared" si="664"/>
        <v>229</v>
      </c>
      <c r="I3895" s="53">
        <f t="shared" si="662"/>
        <v>0.97539293953807282</v>
      </c>
      <c r="J3895" s="53">
        <f t="shared" si="665"/>
        <v>0.23954090215660312</v>
      </c>
      <c r="K3895" s="53">
        <f t="shared" si="666"/>
        <v>1.8296693896215483</v>
      </c>
      <c r="L3895" s="53">
        <f t="shared" si="667"/>
        <v>35.106560869164369</v>
      </c>
      <c r="M3895" s="93">
        <f t="shared" si="668"/>
        <v>6.2051524708673753</v>
      </c>
      <c r="N3895" s="53">
        <f t="shared" si="669"/>
        <v>26.014411684270982</v>
      </c>
      <c r="O3895">
        <f t="shared" si="670"/>
        <v>1.4719947804869402</v>
      </c>
      <c r="P3895" s="53">
        <f t="shared" si="671"/>
        <v>24.604553444924591</v>
      </c>
      <c r="Q3895" s="53">
        <v>0.2</v>
      </c>
      <c r="R3895" s="53">
        <f t="shared" si="672"/>
        <v>9.1266731002648402</v>
      </c>
    </row>
    <row r="3896" spans="2:18" ht="15">
      <c r="B3896" s="84">
        <v>34199</v>
      </c>
      <c r="C3896" s="85">
        <v>0</v>
      </c>
      <c r="D3896" s="86">
        <v>32</v>
      </c>
      <c r="E3896" s="87">
        <v>17</v>
      </c>
      <c r="F3896" s="96">
        <f t="shared" si="663"/>
        <v>24.5</v>
      </c>
      <c r="G3896" s="96"/>
      <c r="H3896" s="74">
        <f t="shared" si="664"/>
        <v>230</v>
      </c>
      <c r="I3896" s="53">
        <f t="shared" si="662"/>
        <v>0.9757850666401604</v>
      </c>
      <c r="J3896" s="53">
        <f t="shared" si="665"/>
        <v>0.23399395560558103</v>
      </c>
      <c r="K3896" s="53">
        <f t="shared" si="666"/>
        <v>1.8233100316399484</v>
      </c>
      <c r="L3896" s="53">
        <f t="shared" si="667"/>
        <v>34.892321951444117</v>
      </c>
      <c r="M3896" s="93">
        <f t="shared" si="668"/>
        <v>5.3532230773981899</v>
      </c>
      <c r="N3896" s="53">
        <f t="shared" si="669"/>
        <v>22.973354910836594</v>
      </c>
      <c r="O3896">
        <f t="shared" si="670"/>
        <v>1.395565076951925</v>
      </c>
      <c r="P3896" s="53">
        <f t="shared" si="671"/>
        <v>23.171067686527078</v>
      </c>
      <c r="Q3896" s="53">
        <v>0.2</v>
      </c>
      <c r="R3896" s="53">
        <f t="shared" si="672"/>
        <v>8.3738063628373478</v>
      </c>
    </row>
    <row r="3897" spans="2:18" ht="15">
      <c r="B3897" s="84">
        <v>34200</v>
      </c>
      <c r="C3897" s="85">
        <v>0</v>
      </c>
      <c r="D3897" s="86">
        <v>31</v>
      </c>
      <c r="E3897" s="87">
        <v>17</v>
      </c>
      <c r="F3897" s="96">
        <f t="shared" si="663"/>
        <v>24</v>
      </c>
      <c r="G3897" s="96"/>
      <c r="H3897" s="74">
        <f t="shared" si="664"/>
        <v>231</v>
      </c>
      <c r="I3897" s="53">
        <f t="shared" si="662"/>
        <v>0.97618435933060999</v>
      </c>
      <c r="J3897" s="53">
        <f t="shared" si="665"/>
        <v>0.22838502582131925</v>
      </c>
      <c r="K3897" s="53">
        <f t="shared" si="666"/>
        <v>1.8169072374064701</v>
      </c>
      <c r="L3897" s="53">
        <f t="shared" si="667"/>
        <v>34.675481224553344</v>
      </c>
      <c r="M3897" s="93">
        <f t="shared" si="668"/>
        <v>5.0788135555329301</v>
      </c>
      <c r="N3897" s="53">
        <f t="shared" si="669"/>
        <v>22.056440978844496</v>
      </c>
      <c r="O3897">
        <f t="shared" si="670"/>
        <v>1.3586571485671137</v>
      </c>
      <c r="P3897" s="53">
        <f t="shared" si="671"/>
        <v>22.48254785226381</v>
      </c>
      <c r="Q3897" s="53">
        <v>0.2</v>
      </c>
      <c r="R3897" s="53">
        <f t="shared" si="672"/>
        <v>8.1393449534003182</v>
      </c>
    </row>
    <row r="3898" spans="2:18" ht="15">
      <c r="B3898" s="84">
        <v>34201</v>
      </c>
      <c r="C3898" s="85">
        <v>0</v>
      </c>
      <c r="D3898" s="86">
        <v>34</v>
      </c>
      <c r="E3898" s="87">
        <v>16</v>
      </c>
      <c r="F3898" s="96">
        <f t="shared" si="663"/>
        <v>25</v>
      </c>
      <c r="G3898" s="96"/>
      <c r="H3898" s="74">
        <f t="shared" si="664"/>
        <v>232</v>
      </c>
      <c r="I3898" s="53">
        <f t="shared" si="662"/>
        <v>0.97659069945229038</v>
      </c>
      <c r="J3898" s="53">
        <f t="shared" si="665"/>
        <v>0.22271563717602461</v>
      </c>
      <c r="K3898" s="53">
        <f t="shared" si="666"/>
        <v>1.810462776545904</v>
      </c>
      <c r="L3898" s="53">
        <f t="shared" si="667"/>
        <v>34.456086885348398</v>
      </c>
      <c r="M3898" s="93">
        <f t="shared" si="668"/>
        <v>5.859296144907681</v>
      </c>
      <c r="N3898" s="53">
        <f t="shared" si="669"/>
        <v>24.851415343578374</v>
      </c>
      <c r="O3898">
        <f t="shared" si="670"/>
        <v>1.4333386753343602</v>
      </c>
      <c r="P3898" s="53">
        <f t="shared" si="671"/>
        <v>23.878257206163344</v>
      </c>
      <c r="Q3898" s="53">
        <v>0.2</v>
      </c>
      <c r="R3898" s="53">
        <f t="shared" si="672"/>
        <v>8.8337068560799885</v>
      </c>
    </row>
    <row r="3899" spans="2:18" ht="15">
      <c r="B3899" s="84">
        <v>34202</v>
      </c>
      <c r="C3899" s="85">
        <v>0</v>
      </c>
      <c r="D3899" s="86">
        <v>33</v>
      </c>
      <c r="E3899" s="87">
        <v>17</v>
      </c>
      <c r="F3899" s="96">
        <f t="shared" si="663"/>
        <v>25</v>
      </c>
      <c r="G3899" s="96"/>
      <c r="H3899" s="74">
        <f t="shared" si="664"/>
        <v>233</v>
      </c>
      <c r="I3899" s="53">
        <f t="shared" si="662"/>
        <v>0.97700396676262224</v>
      </c>
      <c r="J3899" s="53">
        <f t="shared" si="665"/>
        <v>0.21698731797268575</v>
      </c>
      <c r="K3899" s="53">
        <f t="shared" si="666"/>
        <v>1.8039783641549574</v>
      </c>
      <c r="L3899" s="53">
        <f t="shared" si="667"/>
        <v>34.234187715904213</v>
      </c>
      <c r="M3899" s="93">
        <f t="shared" si="668"/>
        <v>5.4886212357550654</v>
      </c>
      <c r="N3899" s="53">
        <f t="shared" si="669"/>
        <v>23.279247646814866</v>
      </c>
      <c r="O3899">
        <f t="shared" si="670"/>
        <v>1.4333386753343602</v>
      </c>
      <c r="P3899" s="53">
        <f t="shared" si="671"/>
        <v>23.878257206163344</v>
      </c>
      <c r="Q3899" s="53">
        <v>0.2</v>
      </c>
      <c r="R3899" s="53">
        <f t="shared" si="672"/>
        <v>8.4653986258658502</v>
      </c>
    </row>
    <row r="3900" spans="2:18" ht="15">
      <c r="B3900" s="84">
        <v>34203</v>
      </c>
      <c r="C3900" s="85">
        <v>0</v>
      </c>
      <c r="D3900" s="86">
        <v>33</v>
      </c>
      <c r="E3900" s="87">
        <v>18</v>
      </c>
      <c r="F3900" s="96">
        <f t="shared" si="663"/>
        <v>25.5</v>
      </c>
      <c r="G3900" s="96"/>
      <c r="H3900" s="74">
        <f t="shared" si="664"/>
        <v>234</v>
      </c>
      <c r="I3900" s="53">
        <f t="shared" si="662"/>
        <v>0.97742403896915975</v>
      </c>
      <c r="J3900" s="53">
        <f t="shared" si="665"/>
        <v>0.21120160017397474</v>
      </c>
      <c r="K3900" s="53">
        <f t="shared" si="666"/>
        <v>1.7974556615895867</v>
      </c>
      <c r="L3900" s="53">
        <f t="shared" si="667"/>
        <v>34.009833102038442</v>
      </c>
      <c r="M3900" s="93">
        <f t="shared" si="668"/>
        <v>5.3411835175456641</v>
      </c>
      <c r="N3900" s="53">
        <f t="shared" si="669"/>
        <v>22.392317925953069</v>
      </c>
      <c r="O3900">
        <f t="shared" si="670"/>
        <v>1.4719947804869402</v>
      </c>
      <c r="P3900" s="53">
        <f t="shared" si="671"/>
        <v>24.604553444924591</v>
      </c>
      <c r="Q3900" s="53">
        <v>0.2</v>
      </c>
      <c r="R3900" s="53">
        <f t="shared" si="672"/>
        <v>8.2771648942951241</v>
      </c>
    </row>
    <row r="3901" spans="2:18" ht="15">
      <c r="B3901" s="84">
        <v>34204</v>
      </c>
      <c r="C3901" s="85">
        <v>0</v>
      </c>
      <c r="D3901" s="86">
        <v>33</v>
      </c>
      <c r="E3901" s="87">
        <v>20</v>
      </c>
      <c r="F3901" s="96">
        <f t="shared" si="663"/>
        <v>26.5</v>
      </c>
      <c r="G3901" s="96"/>
      <c r="H3901" s="74">
        <f t="shared" si="664"/>
        <v>235</v>
      </c>
      <c r="I3901" s="53">
        <f t="shared" si="662"/>
        <v>0.97785079176577849</v>
      </c>
      <c r="J3901" s="53">
        <f t="shared" si="665"/>
        <v>0.20536001916100194</v>
      </c>
      <c r="K3901" s="53">
        <f t="shared" si="666"/>
        <v>1.7908962773558934</v>
      </c>
      <c r="L3901" s="53">
        <f t="shared" si="667"/>
        <v>33.783073052036812</v>
      </c>
      <c r="M3901" s="93">
        <f t="shared" si="668"/>
        <v>5.0532877407229915</v>
      </c>
      <c r="N3901" s="53">
        <f t="shared" si="669"/>
        <v>20.707122362416957</v>
      </c>
      <c r="O3901">
        <f t="shared" si="670"/>
        <v>1.5520231192935496</v>
      </c>
      <c r="P3901" s="53">
        <f t="shared" si="671"/>
        <v>26.116256747413775</v>
      </c>
      <c r="Q3901" s="53">
        <v>0.2</v>
      </c>
      <c r="R3901" s="53">
        <f t="shared" si="672"/>
        <v>7.9195013640717171</v>
      </c>
    </row>
    <row r="3902" spans="2:18" ht="15">
      <c r="B3902" s="84">
        <v>34205</v>
      </c>
      <c r="C3902" s="85">
        <v>1.4</v>
      </c>
      <c r="D3902" s="86">
        <v>28</v>
      </c>
      <c r="E3902" s="87">
        <v>17</v>
      </c>
      <c r="F3902" s="96">
        <f t="shared" si="663"/>
        <v>22.5</v>
      </c>
      <c r="G3902" s="96"/>
      <c r="H3902" s="74">
        <f t="shared" si="664"/>
        <v>236</v>
      </c>
      <c r="I3902" s="53">
        <f t="shared" si="662"/>
        <v>0.97828409886946033</v>
      </c>
      <c r="J3902" s="53">
        <f t="shared" si="665"/>
        <v>0.19946411352127225</v>
      </c>
      <c r="K3902" s="53">
        <f t="shared" si="666"/>
        <v>1.7843017680966851</v>
      </c>
      <c r="L3902" s="53">
        <f t="shared" si="667"/>
        <v>33.553958215483732</v>
      </c>
      <c r="M3902" s="93">
        <f t="shared" si="668"/>
        <v>4.1999548493453469</v>
      </c>
      <c r="N3902" s="53">
        <f t="shared" si="669"/>
        <v>18.918601237443841</v>
      </c>
      <c r="O3902">
        <f t="shared" si="670"/>
        <v>1.2529627418997087</v>
      </c>
      <c r="P3902" s="53">
        <f t="shared" si="671"/>
        <v>20.524760720033569</v>
      </c>
      <c r="Q3902" s="53">
        <v>0.2</v>
      </c>
      <c r="R3902" s="53">
        <f t="shared" si="672"/>
        <v>7.3476291601836907</v>
      </c>
    </row>
    <row r="3903" spans="2:18" ht="15">
      <c r="B3903" s="84">
        <v>34206</v>
      </c>
      <c r="C3903" s="85">
        <v>6.8</v>
      </c>
      <c r="D3903" s="86">
        <v>29</v>
      </c>
      <c r="E3903" s="87">
        <v>16</v>
      </c>
      <c r="F3903" s="96">
        <f t="shared" si="663"/>
        <v>22.5</v>
      </c>
      <c r="G3903" s="96"/>
      <c r="H3903" s="74">
        <f t="shared" si="664"/>
        <v>237</v>
      </c>
      <c r="I3903" s="53">
        <f t="shared" si="662"/>
        <v>0.97872383205766189</v>
      </c>
      <c r="J3903" s="53">
        <f t="shared" si="665"/>
        <v>0.19351542486513199</v>
      </c>
      <c r="K3903" s="53">
        <f t="shared" si="666"/>
        <v>1.7776736396661694</v>
      </c>
      <c r="L3903" s="53">
        <f t="shared" si="667"/>
        <v>33.322539902103479</v>
      </c>
      <c r="M3903" s="93">
        <f t="shared" si="668"/>
        <v>4.5343421993960131</v>
      </c>
      <c r="N3903" s="53">
        <f t="shared" si="669"/>
        <v>20.424841461773909</v>
      </c>
      <c r="O3903">
        <f t="shared" si="670"/>
        <v>1.2529627418997087</v>
      </c>
      <c r="P3903" s="53">
        <f t="shared" si="671"/>
        <v>20.524760720033569</v>
      </c>
      <c r="Q3903" s="53">
        <v>0.2</v>
      </c>
      <c r="R3903" s="53">
        <f t="shared" si="672"/>
        <v>7.6983014302737836</v>
      </c>
    </row>
    <row r="3904" spans="2:18" ht="15">
      <c r="B3904" s="84">
        <v>34207</v>
      </c>
      <c r="C3904" s="85">
        <v>4.4000000000000004</v>
      </c>
      <c r="D3904" s="86">
        <v>29</v>
      </c>
      <c r="E3904" s="87">
        <v>15</v>
      </c>
      <c r="F3904" s="96">
        <f t="shared" si="663"/>
        <v>22</v>
      </c>
      <c r="G3904" s="96"/>
      <c r="H3904" s="74">
        <f t="shared" si="664"/>
        <v>238</v>
      </c>
      <c r="I3904" s="53">
        <f t="shared" si="662"/>
        <v>0.97916986120625815</v>
      </c>
      <c r="J3904" s="53">
        <f t="shared" si="665"/>
        <v>0.18751549766996503</v>
      </c>
      <c r="K3904" s="53">
        <f t="shared" si="666"/>
        <v>1.7710133482856545</v>
      </c>
      <c r="L3904" s="53">
        <f t="shared" si="667"/>
        <v>33.088870100519358</v>
      </c>
      <c r="M3904" s="93">
        <f t="shared" si="668"/>
        <v>4.6145409129893036</v>
      </c>
      <c r="N3904" s="53">
        <f t="shared" si="669"/>
        <v>21.047226589373984</v>
      </c>
      <c r="O3904">
        <f t="shared" si="670"/>
        <v>1.2193540774631728</v>
      </c>
      <c r="P3904" s="53">
        <f t="shared" si="671"/>
        <v>19.906714554451806</v>
      </c>
      <c r="Q3904" s="53">
        <v>0.2</v>
      </c>
      <c r="R3904" s="53">
        <f t="shared" si="672"/>
        <v>7.8226145749825742</v>
      </c>
    </row>
    <row r="3905" spans="2:18" ht="15">
      <c r="B3905" s="84">
        <v>34208</v>
      </c>
      <c r="C3905" s="85">
        <v>1.4</v>
      </c>
      <c r="D3905" s="86">
        <v>19</v>
      </c>
      <c r="E3905" s="87">
        <v>15</v>
      </c>
      <c r="F3905" s="96">
        <f t="shared" si="663"/>
        <v>17</v>
      </c>
      <c r="G3905" s="96"/>
      <c r="H3905" s="74">
        <f t="shared" si="664"/>
        <v>239</v>
      </c>
      <c r="I3905" s="53">
        <f t="shared" si="662"/>
        <v>0.97962205432804828</v>
      </c>
      <c r="J3905" s="53">
        <f t="shared" si="665"/>
        <v>0.18146587915136539</v>
      </c>
      <c r="K3905" s="53">
        <f t="shared" si="666"/>
        <v>1.764322301773517</v>
      </c>
      <c r="L3905" s="53">
        <f t="shared" si="667"/>
        <v>32.853001496841131</v>
      </c>
      <c r="M3905" s="93">
        <f t="shared" si="668"/>
        <v>2.1413308141752148</v>
      </c>
      <c r="N3905" s="53">
        <f t="shared" si="669"/>
        <v>11.170020508925985</v>
      </c>
      <c r="O3905">
        <f t="shared" si="670"/>
        <v>0.92399173474224472</v>
      </c>
      <c r="P3905" s="53">
        <f t="shared" si="671"/>
        <v>14.577982189385189</v>
      </c>
      <c r="Q3905" s="53">
        <v>0.2</v>
      </c>
      <c r="R3905" s="53">
        <f t="shared" si="672"/>
        <v>5.3413322909209562</v>
      </c>
    </row>
    <row r="3906" spans="2:18" ht="15">
      <c r="B3906" s="84">
        <v>34209</v>
      </c>
      <c r="C3906" s="85">
        <v>33.799999999999997</v>
      </c>
      <c r="D3906" s="86">
        <v>28</v>
      </c>
      <c r="E3906" s="87">
        <v>14</v>
      </c>
      <c r="F3906" s="96">
        <f t="shared" si="663"/>
        <v>21</v>
      </c>
      <c r="G3906" s="96"/>
      <c r="H3906" s="74">
        <f t="shared" si="664"/>
        <v>240</v>
      </c>
      <c r="I3906" s="53">
        <f t="shared" si="662"/>
        <v>0.98008027761181238</v>
      </c>
      <c r="J3906" s="53">
        <f t="shared" si="665"/>
        <v>0.17536811916049025</v>
      </c>
      <c r="K3906" s="53">
        <f t="shared" si="666"/>
        <v>1.7576018608431281</v>
      </c>
      <c r="L3906" s="53">
        <f t="shared" si="667"/>
        <v>32.614987492993194</v>
      </c>
      <c r="M3906" s="93">
        <f t="shared" si="668"/>
        <v>4.4341709592017677</v>
      </c>
      <c r="N3906" s="53">
        <f t="shared" si="669"/>
        <v>20.745798508358611</v>
      </c>
      <c r="O3906">
        <f t="shared" si="670"/>
        <v>1.1544769098420939</v>
      </c>
      <c r="P3906" s="53">
        <f t="shared" si="671"/>
        <v>18.720055663097781</v>
      </c>
      <c r="Q3906" s="53">
        <v>0.2</v>
      </c>
      <c r="R3906" s="53">
        <f t="shared" si="672"/>
        <v>7.7107758684836574</v>
      </c>
    </row>
    <row r="3907" spans="2:18" ht="15">
      <c r="B3907" s="84">
        <v>34210</v>
      </c>
      <c r="C3907" s="85">
        <v>0</v>
      </c>
      <c r="D3907" s="86">
        <v>28</v>
      </c>
      <c r="E3907" s="87">
        <v>10</v>
      </c>
      <c r="F3907" s="96">
        <f t="shared" si="663"/>
        <v>19</v>
      </c>
      <c r="G3907" s="96"/>
      <c r="H3907" s="74">
        <f t="shared" si="664"/>
        <v>241</v>
      </c>
      <c r="I3907" s="53">
        <f t="shared" si="662"/>
        <v>0.98054439546190864</v>
      </c>
      <c r="J3907" s="53">
        <f t="shared" si="665"/>
        <v>0.1692237701067511</v>
      </c>
      <c r="K3907" s="53">
        <f t="shared" si="666"/>
        <v>1.7508533404627868</v>
      </c>
      <c r="L3907" s="53">
        <f t="shared" si="667"/>
        <v>32.374882224697821</v>
      </c>
      <c r="M3907" s="93">
        <f t="shared" si="668"/>
        <v>4.7336020239770473</v>
      </c>
      <c r="N3907" s="53">
        <f t="shared" si="669"/>
        <v>23.350348736423641</v>
      </c>
      <c r="O3907">
        <f t="shared" si="670"/>
        <v>1.0336608681468451</v>
      </c>
      <c r="P3907" s="53">
        <f t="shared" si="671"/>
        <v>16.533851613772821</v>
      </c>
      <c r="Q3907" s="53">
        <v>0.2</v>
      </c>
      <c r="R3907" s="53">
        <f t="shared" si="672"/>
        <v>8.2240251630370942</v>
      </c>
    </row>
    <row r="3908" spans="2:18" ht="15">
      <c r="B3908" s="84">
        <v>34211</v>
      </c>
      <c r="C3908" s="85">
        <v>0</v>
      </c>
      <c r="D3908" s="86">
        <v>24</v>
      </c>
      <c r="E3908" s="87">
        <v>8</v>
      </c>
      <c r="F3908" s="96">
        <f t="shared" si="663"/>
        <v>16</v>
      </c>
      <c r="G3908" s="96"/>
      <c r="H3908" s="74">
        <f t="shared" si="664"/>
        <v>242</v>
      </c>
      <c r="I3908" s="53">
        <f t="shared" si="662"/>
        <v>0.98101427053839818</v>
      </c>
      <c r="J3908" s="53">
        <f t="shared" si="665"/>
        <v>0.16303438690500505</v>
      </c>
      <c r="K3908" s="53">
        <f t="shared" si="666"/>
        <v>1.7440780112721548</v>
      </c>
      <c r="L3908" s="53">
        <f t="shared" si="667"/>
        <v>32.132740579031577</v>
      </c>
      <c r="M3908" s="93">
        <f t="shared" si="668"/>
        <v>4.0684026915536071</v>
      </c>
      <c r="N3908" s="53">
        <f t="shared" si="669"/>
        <v>21.850263593741474</v>
      </c>
      <c r="O3908">
        <f t="shared" si="670"/>
        <v>0.87306160859956128</v>
      </c>
      <c r="P3908" s="53">
        <f t="shared" si="671"/>
        <v>13.679665048200096</v>
      </c>
      <c r="Q3908" s="53">
        <v>0.2</v>
      </c>
      <c r="R3908" s="53">
        <f t="shared" si="672"/>
        <v>7.7360545967131618</v>
      </c>
    </row>
    <row r="3909" spans="2:18" ht="15">
      <c r="B3909" s="84">
        <v>34212</v>
      </c>
      <c r="C3909" s="85">
        <v>0</v>
      </c>
      <c r="D3909" s="86">
        <v>31</v>
      </c>
      <c r="E3909" s="87">
        <v>12</v>
      </c>
      <c r="F3909" s="96">
        <f t="shared" si="663"/>
        <v>21.5</v>
      </c>
      <c r="G3909" s="96"/>
      <c r="H3909" s="74">
        <f t="shared" si="664"/>
        <v>243</v>
      </c>
      <c r="I3909" s="53">
        <f t="shared" si="662"/>
        <v>0.98148976379768649</v>
      </c>
      <c r="J3909" s="53">
        <f t="shared" si="665"/>
        <v>0.15680152694636912</v>
      </c>
      <c r="K3909" s="53">
        <f t="shared" si="666"/>
        <v>1.7372771010500481</v>
      </c>
      <c r="L3909" s="53">
        <f t="shared" si="667"/>
        <v>31.88861821147421</v>
      </c>
      <c r="M3909" s="93">
        <f t="shared" si="668"/>
        <v>5.115693605056137</v>
      </c>
      <c r="N3909" s="53">
        <f t="shared" si="669"/>
        <v>23.629874919604362</v>
      </c>
      <c r="O3909">
        <f t="shared" si="670"/>
        <v>1.1865305921643348</v>
      </c>
      <c r="P3909" s="53">
        <f t="shared" si="671"/>
        <v>19.305275780700303</v>
      </c>
      <c r="Q3909" s="53">
        <v>0.2</v>
      </c>
      <c r="R3909" s="53">
        <f t="shared" si="672"/>
        <v>8.4013869748310057</v>
      </c>
    </row>
    <row r="3910" spans="2:18" ht="15">
      <c r="B3910" s="84">
        <v>34213</v>
      </c>
      <c r="C3910" s="85">
        <v>0</v>
      </c>
      <c r="D3910" s="86">
        <v>28</v>
      </c>
      <c r="E3910" s="87">
        <v>9</v>
      </c>
      <c r="F3910" s="96">
        <f t="shared" si="663"/>
        <v>18.5</v>
      </c>
      <c r="G3910" s="96"/>
      <c r="H3910" s="74">
        <f t="shared" si="664"/>
        <v>244</v>
      </c>
      <c r="I3910" s="53">
        <f t="shared" si="662"/>
        <v>0.98197073453366823</v>
      </c>
      <c r="J3910" s="53">
        <f t="shared" si="665"/>
        <v>0.15052675009176728</v>
      </c>
      <c r="K3910" s="53">
        <f t="shared" si="666"/>
        <v>1.730451796228839</v>
      </c>
      <c r="L3910" s="53">
        <f t="shared" si="667"/>
        <v>31.642571562372726</v>
      </c>
      <c r="M3910" s="93">
        <f t="shared" si="668"/>
        <v>4.6887240121143599</v>
      </c>
      <c r="N3910" s="53">
        <f t="shared" si="669"/>
        <v>23.447551198203232</v>
      </c>
      <c r="O3910">
        <f t="shared" si="670"/>
        <v>1.0052337064307559</v>
      </c>
      <c r="P3910" s="53">
        <f t="shared" si="671"/>
        <v>16.024156693524468</v>
      </c>
      <c r="Q3910" s="53">
        <v>0.2</v>
      </c>
      <c r="R3910" s="53">
        <f t="shared" si="672"/>
        <v>8.2229285386910469</v>
      </c>
    </row>
    <row r="3911" spans="2:18" ht="15">
      <c r="B3911" s="84">
        <v>34214</v>
      </c>
      <c r="C3911" s="85">
        <v>0</v>
      </c>
      <c r="D3911" s="86">
        <v>25</v>
      </c>
      <c r="E3911" s="87">
        <v>8</v>
      </c>
      <c r="F3911" s="96">
        <f t="shared" si="663"/>
        <v>16.5</v>
      </c>
      <c r="G3911" s="96"/>
      <c r="H3911" s="74">
        <f t="shared" si="664"/>
        <v>245</v>
      </c>
      <c r="I3911" s="53">
        <f t="shared" si="662"/>
        <v>0.98245704041936432</v>
      </c>
      <c r="J3911" s="53">
        <f t="shared" si="665"/>
        <v>0.14421161868731239</v>
      </c>
      <c r="K3911" s="53">
        <f t="shared" si="666"/>
        <v>1.7236032434511035</v>
      </c>
      <c r="L3911" s="53">
        <f t="shared" si="667"/>
        <v>31.39465787274569</v>
      </c>
      <c r="M3911" s="93">
        <f t="shared" si="668"/>
        <v>4.1578977869354476</v>
      </c>
      <c r="N3911" s="53">
        <f t="shared" si="669"/>
        <v>22.005393383208123</v>
      </c>
      <c r="O3911">
        <f t="shared" si="670"/>
        <v>0.89821237770744478</v>
      </c>
      <c r="P3911" s="53">
        <f t="shared" si="671"/>
        <v>14.122457624351155</v>
      </c>
      <c r="Q3911" s="53">
        <v>0.2</v>
      </c>
      <c r="R3911" s="53">
        <f t="shared" si="672"/>
        <v>7.7960859049203028</v>
      </c>
    </row>
    <row r="3912" spans="2:18" ht="15">
      <c r="B3912" s="84">
        <v>34215</v>
      </c>
      <c r="C3912" s="85">
        <v>0</v>
      </c>
      <c r="D3912" s="86">
        <v>21</v>
      </c>
      <c r="E3912" s="87">
        <v>10</v>
      </c>
      <c r="F3912" s="96">
        <f t="shared" si="663"/>
        <v>15.5</v>
      </c>
      <c r="G3912" s="96"/>
      <c r="H3912" s="74">
        <f t="shared" si="664"/>
        <v>246</v>
      </c>
      <c r="I3912" s="53">
        <f t="shared" si="662"/>
        <v>0.98294853754903944</v>
      </c>
      <c r="J3912" s="53">
        <f t="shared" si="665"/>
        <v>0.13785769760061342</v>
      </c>
      <c r="K3912" s="53">
        <f t="shared" si="666"/>
        <v>1.7167325511645151</v>
      </c>
      <c r="L3912" s="53">
        <f t="shared" si="667"/>
        <v>31.144935199355523</v>
      </c>
      <c r="M3912" s="93">
        <f t="shared" si="668"/>
        <v>3.2212726202177424</v>
      </c>
      <c r="N3912" s="53">
        <f t="shared" si="669"/>
        <v>17.560330909953155</v>
      </c>
      <c r="O3912">
        <f t="shared" si="670"/>
        <v>0.84852650924855288</v>
      </c>
      <c r="P3912" s="53">
        <f t="shared" si="671"/>
        <v>13.249293405289498</v>
      </c>
      <c r="Q3912" s="53">
        <v>0.2</v>
      </c>
      <c r="R3912" s="53">
        <f t="shared" si="672"/>
        <v>6.7352724376502886</v>
      </c>
    </row>
    <row r="3913" spans="2:18" ht="15">
      <c r="B3913" s="84">
        <v>34216</v>
      </c>
      <c r="C3913" s="85">
        <v>0</v>
      </c>
      <c r="D3913" s="86">
        <v>15</v>
      </c>
      <c r="E3913" s="87">
        <v>8</v>
      </c>
      <c r="F3913" s="96">
        <f t="shared" si="663"/>
        <v>11.5</v>
      </c>
      <c r="G3913" s="96"/>
      <c r="H3913" s="74">
        <f t="shared" si="664"/>
        <v>247</v>
      </c>
      <c r="I3913" s="53">
        <f t="shared" si="662"/>
        <v>0.98344508048078549</v>
      </c>
      <c r="J3913" s="53">
        <f t="shared" si="665"/>
        <v>0.13146655427706003</v>
      </c>
      <c r="K3913" s="53">
        <f t="shared" si="666"/>
        <v>1.7098407912513223</v>
      </c>
      <c r="L3913" s="53">
        <f t="shared" si="667"/>
        <v>30.893462428978044</v>
      </c>
      <c r="M3913" s="93">
        <f t="shared" si="668"/>
        <v>2.2427594698142603</v>
      </c>
      <c r="N3913" s="53">
        <f t="shared" si="669"/>
        <v>13.895191183214868</v>
      </c>
      <c r="O3913">
        <f t="shared" si="670"/>
        <v>0.67292773448592091</v>
      </c>
      <c r="P3913" s="53">
        <f t="shared" si="671"/>
        <v>10.218213752667999</v>
      </c>
      <c r="Q3913" s="53">
        <v>0.2</v>
      </c>
      <c r="R3913" s="53">
        <f t="shared" si="672"/>
        <v>5.7198874089446488</v>
      </c>
    </row>
    <row r="3914" spans="2:18" ht="15">
      <c r="B3914" s="84">
        <v>34217</v>
      </c>
      <c r="C3914" s="85">
        <v>3</v>
      </c>
      <c r="D3914" s="86">
        <v>24</v>
      </c>
      <c r="E3914" s="87">
        <v>6</v>
      </c>
      <c r="F3914" s="96">
        <f t="shared" si="663"/>
        <v>15</v>
      </c>
      <c r="G3914" s="96"/>
      <c r="H3914" s="74">
        <f t="shared" si="664"/>
        <v>248</v>
      </c>
      <c r="I3914" s="53">
        <f t="shared" ref="I3914:I3977" si="673">1+0.0334*COS($I$7*H3914-0.0552)</f>
        <v>0.98394652227956025</v>
      </c>
      <c r="J3914" s="53">
        <f t="shared" si="665"/>
        <v>0.12503975881517998</v>
      </c>
      <c r="K3914" s="53">
        <f t="shared" si="666"/>
        <v>1.7029290006891302</v>
      </c>
      <c r="L3914" s="53">
        <f t="shared" si="667"/>
        <v>30.640299291803014</v>
      </c>
      <c r="M3914" s="93">
        <f t="shared" si="668"/>
        <v>3.9930299985597224</v>
      </c>
      <c r="N3914" s="53">
        <f t="shared" si="669"/>
        <v>22.099282674955667</v>
      </c>
      <c r="O3914">
        <f t="shared" si="670"/>
        <v>0.8245943710158492</v>
      </c>
      <c r="P3914" s="53">
        <f t="shared" si="671"/>
        <v>12.831038046583151</v>
      </c>
      <c r="Q3914" s="53">
        <v>0.2</v>
      </c>
      <c r="R3914" s="53">
        <f t="shared" si="672"/>
        <v>7.7422310453841137</v>
      </c>
    </row>
    <row r="3915" spans="2:18" ht="15">
      <c r="B3915" s="84">
        <v>34218</v>
      </c>
      <c r="C3915" s="85">
        <v>0</v>
      </c>
      <c r="D3915" s="86">
        <v>23</v>
      </c>
      <c r="E3915" s="87">
        <v>5</v>
      </c>
      <c r="F3915" s="96">
        <f t="shared" si="663"/>
        <v>14</v>
      </c>
      <c r="G3915" s="96"/>
      <c r="H3915" s="74">
        <f t="shared" si="664"/>
        <v>249</v>
      </c>
      <c r="I3915" s="53">
        <f t="shared" si="673"/>
        <v>0.98445271456066819</v>
      </c>
      <c r="J3915" s="53">
        <f t="shared" si="665"/>
        <v>0.11857888406010814</v>
      </c>
      <c r="K3915" s="53">
        <f t="shared" si="666"/>
        <v>1.6959981832400011</v>
      </c>
      <c r="L3915" s="53">
        <f t="shared" si="667"/>
        <v>30.385506373899808</v>
      </c>
      <c r="M3915" s="93">
        <f t="shared" si="668"/>
        <v>3.8390991130926935</v>
      </c>
      <c r="N3915" s="53">
        <f t="shared" si="669"/>
        <v>21.915513558907048</v>
      </c>
      <c r="O3915">
        <f t="shared" si="670"/>
        <v>0.77848917725545741</v>
      </c>
      <c r="P3915" s="53">
        <f t="shared" si="671"/>
        <v>12.02968899466322</v>
      </c>
      <c r="Q3915" s="53">
        <v>0.2</v>
      </c>
      <c r="R3915" s="53">
        <f t="shared" si="672"/>
        <v>7.6485137291562078</v>
      </c>
    </row>
    <row r="3916" spans="2:18" ht="15">
      <c r="B3916" s="84">
        <v>34219</v>
      </c>
      <c r="C3916" s="85">
        <v>0</v>
      </c>
      <c r="D3916" s="86">
        <v>24</v>
      </c>
      <c r="E3916" s="87">
        <v>11</v>
      </c>
      <c r="F3916" s="96">
        <f t="shared" si="663"/>
        <v>17.5</v>
      </c>
      <c r="G3916" s="96"/>
      <c r="H3916" s="74">
        <f t="shared" si="664"/>
        <v>250</v>
      </c>
      <c r="I3916" s="53">
        <f t="shared" si="673"/>
        <v>0.98496350753366935</v>
      </c>
      <c r="J3916" s="53">
        <f t="shared" si="665"/>
        <v>0.11208550571421658</v>
      </c>
      <c r="K3916" s="53">
        <f t="shared" si="666"/>
        <v>1.6890493111652076</v>
      </c>
      <c r="L3916" s="53">
        <f t="shared" si="667"/>
        <v>30.129145128685611</v>
      </c>
      <c r="M3916" s="93">
        <f t="shared" si="668"/>
        <v>3.5911427130252993</v>
      </c>
      <c r="N3916" s="53">
        <f t="shared" si="669"/>
        <v>18.467470200053249</v>
      </c>
      <c r="O3916">
        <f t="shared" si="670"/>
        <v>0.95041280970568121</v>
      </c>
      <c r="P3916" s="53">
        <f t="shared" si="671"/>
        <v>15.046556310891852</v>
      </c>
      <c r="Q3916" s="53">
        <v>0.2</v>
      </c>
      <c r="R3916" s="53">
        <f t="shared" si="672"/>
        <v>7.033406833741032</v>
      </c>
    </row>
    <row r="3917" spans="2:18" ht="15">
      <c r="B3917" s="84">
        <v>34220</v>
      </c>
      <c r="C3917" s="85">
        <v>0</v>
      </c>
      <c r="D3917" s="86">
        <v>16</v>
      </c>
      <c r="E3917" s="87">
        <v>15</v>
      </c>
      <c r="F3917" s="96">
        <f t="shared" si="663"/>
        <v>15.5</v>
      </c>
      <c r="G3917" s="96"/>
      <c r="H3917" s="74">
        <f t="shared" si="664"/>
        <v>251</v>
      </c>
      <c r="I3917" s="53">
        <f t="shared" si="673"/>
        <v>0.98547875004670527</v>
      </c>
      <c r="J3917" s="53">
        <f t="shared" si="665"/>
        <v>0.10556120246396537</v>
      </c>
      <c r="K3917" s="53">
        <f t="shared" si="666"/>
        <v>1.6820833269633033</v>
      </c>
      <c r="L3917" s="53">
        <f t="shared" si="667"/>
        <v>29.871277887336458</v>
      </c>
      <c r="M3917" s="93">
        <f t="shared" si="668"/>
        <v>0.93153142239051268</v>
      </c>
      <c r="N3917" s="53">
        <f t="shared" si="669"/>
        <v>5.078117240847198</v>
      </c>
      <c r="O3917">
        <f t="shared" si="670"/>
        <v>0.84852650924855288</v>
      </c>
      <c r="P3917" s="53">
        <f t="shared" si="671"/>
        <v>13.249293405289498</v>
      </c>
      <c r="Q3917" s="53">
        <v>0.2</v>
      </c>
      <c r="R3917" s="53">
        <f t="shared" si="672"/>
        <v>3.896031328652104</v>
      </c>
    </row>
    <row r="3918" spans="2:18" ht="15">
      <c r="B3918" s="84">
        <v>34221</v>
      </c>
      <c r="C3918" s="85">
        <v>0.6</v>
      </c>
      <c r="D3918" s="86">
        <v>18</v>
      </c>
      <c r="E3918" s="87">
        <v>15</v>
      </c>
      <c r="F3918" s="96">
        <f t="shared" si="663"/>
        <v>16.5</v>
      </c>
      <c r="G3918" s="96"/>
      <c r="H3918" s="74">
        <f t="shared" si="664"/>
        <v>252</v>
      </c>
      <c r="I3918" s="53">
        <f t="shared" si="673"/>
        <v>0.98599828963122671</v>
      </c>
      <c r="J3918" s="53">
        <f t="shared" si="665"/>
        <v>9.9007556122011842E-2</v>
      </c>
      <c r="K3918" s="53">
        <f t="shared" si="666"/>
        <v>1.6751011451294322</v>
      </c>
      <c r="L3918" s="53">
        <f t="shared" si="667"/>
        <v>29.611967868082775</v>
      </c>
      <c r="M3918" s="93">
        <f t="shared" si="668"/>
        <v>1.6474850807390626</v>
      </c>
      <c r="N3918" s="53">
        <f t="shared" si="669"/>
        <v>8.7192035861347907</v>
      </c>
      <c r="O3918">
        <f t="shared" si="670"/>
        <v>0.89821237770744478</v>
      </c>
      <c r="P3918" s="53">
        <f t="shared" si="671"/>
        <v>14.122457624351155</v>
      </c>
      <c r="Q3918" s="53">
        <v>0.2</v>
      </c>
      <c r="R3918" s="53">
        <f t="shared" si="672"/>
        <v>4.7620214517643316</v>
      </c>
    </row>
    <row r="3919" spans="2:18" ht="15">
      <c r="B3919" s="84">
        <v>34222</v>
      </c>
      <c r="C3919" s="85">
        <v>6.8</v>
      </c>
      <c r="D3919" s="86">
        <v>24</v>
      </c>
      <c r="E3919" s="87">
        <v>13</v>
      </c>
      <c r="F3919" s="96">
        <f t="shared" ref="F3919:F3982" si="674">0.5*(D3919+E3919)</f>
        <v>18.5</v>
      </c>
      <c r="G3919" s="96"/>
      <c r="H3919" s="74">
        <f t="shared" ref="H3919:H3982" si="675">B3919-DATE(YEAR(B3919),1,0)</f>
        <v>253</v>
      </c>
      <c r="I3919" s="53">
        <f t="shared" si="673"/>
        <v>0.98652197254711216</v>
      </c>
      <c r="J3919" s="53">
        <f t="shared" ref="J3919:J3982" si="676">ASIN(0.39785*SIN(4.869+$I$7*H3919+0.03345*SIN(6.224+$I$7*H3919)))</f>
        <v>9.2426151783599267E-2</v>
      </c>
      <c r="K3919" s="53">
        <f t="shared" ref="K3919:K3982" si="677">ACOS(-TAN(J3919)*TAN($E$7*$I$8))</f>
        <v>1.6681036539340635</v>
      </c>
      <c r="L3919" s="53">
        <f t="shared" ref="L3919:L3982" si="678">117.5*I3919*((K3919*SIN($E$7*$I$8)*SIN(J3919)+COS($E$7*$I$8)*COS(J3919)*SIN(K3919))/PI())</f>
        <v>29.35127918433329</v>
      </c>
      <c r="M3919" s="93">
        <f t="shared" ref="M3919:M3982" si="679">0.0023*L3919/2.456*(0.5*(D3919+E3919)+17.8)*SQRT(D3919-E3919)</f>
        <v>3.3092492151915187</v>
      </c>
      <c r="N3919" s="53">
        <f t="shared" ref="N3919:N3982" si="680">0.17*L3919*SQRT(D3919-E3919)</f>
        <v>16.549020629138376</v>
      </c>
      <c r="O3919">
        <f t="shared" ref="O3919:O3982" si="681">5336/(F3919+273.15)^2*EXP(21.07-5336/(F3919+273.15))</f>
        <v>1.0052337064307559</v>
      </c>
      <c r="P3919" s="53">
        <f t="shared" ref="P3919:P3982" si="682">EXP(21.07-5336/(F3919+273.15))</f>
        <v>16.024156693524468</v>
      </c>
      <c r="Q3919" s="53">
        <v>0.2</v>
      </c>
      <c r="R3919" s="53">
        <f t="shared" ref="R3919:R3982" si="683">(O3919*N3919*0.6+$L$8*6.43*(1+0.536*Q3919)*P3919*(1- G3919/100))/($O$7*(O3919+$L$8))</f>
        <v>6.6361578848672647</v>
      </c>
    </row>
    <row r="3920" spans="2:18" ht="15">
      <c r="B3920" s="84">
        <v>34223</v>
      </c>
      <c r="C3920" s="85">
        <v>1.4</v>
      </c>
      <c r="D3920" s="86">
        <v>24</v>
      </c>
      <c r="E3920" s="87">
        <v>10</v>
      </c>
      <c r="F3920" s="96">
        <f t="shared" si="674"/>
        <v>17</v>
      </c>
      <c r="G3920" s="96"/>
      <c r="H3920" s="74">
        <f t="shared" si="675"/>
        <v>254</v>
      </c>
      <c r="I3920" s="53">
        <f t="shared" si="673"/>
        <v>0.98704964382816152</v>
      </c>
      <c r="J3920" s="53">
        <f t="shared" si="676"/>
        <v>8.5818577996283743E-2</v>
      </c>
      <c r="K3920" s="53">
        <f t="shared" si="677"/>
        <v>1.6610917172196329</v>
      </c>
      <c r="L3920" s="53">
        <f t="shared" si="678"/>
        <v>29.089276851574645</v>
      </c>
      <c r="M3920" s="93">
        <f t="shared" si="679"/>
        <v>3.5471181974400747</v>
      </c>
      <c r="N3920" s="53">
        <f t="shared" si="680"/>
        <v>18.503158293293104</v>
      </c>
      <c r="O3920">
        <f t="shared" si="681"/>
        <v>0.92399173474224472</v>
      </c>
      <c r="P3920" s="53">
        <f t="shared" si="682"/>
        <v>14.577982189385189</v>
      </c>
      <c r="Q3920" s="53">
        <v>0.2</v>
      </c>
      <c r="R3920" s="53">
        <f t="shared" si="683"/>
        <v>7.0191049111617732</v>
      </c>
    </row>
    <row r="3921" spans="2:18" ht="15">
      <c r="B3921" s="84">
        <v>34224</v>
      </c>
      <c r="C3921" s="85">
        <v>0.2</v>
      </c>
      <c r="D3921" s="86">
        <v>26</v>
      </c>
      <c r="E3921" s="87">
        <v>12</v>
      </c>
      <c r="F3921" s="96">
        <f t="shared" si="674"/>
        <v>19</v>
      </c>
      <c r="G3921" s="96"/>
      <c r="H3921" s="74">
        <f t="shared" si="675"/>
        <v>255</v>
      </c>
      <c r="I3921" s="53">
        <f t="shared" si="673"/>
        <v>0.98758114732795332</v>
      </c>
      <c r="J3921" s="53">
        <f t="shared" si="676"/>
        <v>7.9186426942016705E-2</v>
      </c>
      <c r="K3921" s="53">
        <f t="shared" si="677"/>
        <v>1.6540661762137756</v>
      </c>
      <c r="L3921" s="53">
        <f t="shared" si="678"/>
        <v>28.826026792994792</v>
      </c>
      <c r="M3921" s="93">
        <f t="shared" si="679"/>
        <v>3.7170302545299987</v>
      </c>
      <c r="N3921" s="53">
        <f t="shared" si="680"/>
        <v>18.33570973382993</v>
      </c>
      <c r="O3921">
        <f t="shared" si="681"/>
        <v>1.0336608681468451</v>
      </c>
      <c r="P3921" s="53">
        <f t="shared" si="682"/>
        <v>16.533851613772821</v>
      </c>
      <c r="Q3921" s="53">
        <v>0.2</v>
      </c>
      <c r="R3921" s="53">
        <f t="shared" si="683"/>
        <v>7.0686483255162216</v>
      </c>
    </row>
    <row r="3922" spans="2:18" ht="15">
      <c r="B3922" s="84">
        <v>34225</v>
      </c>
      <c r="C3922" s="85">
        <v>0</v>
      </c>
      <c r="D3922" s="86">
        <v>18</v>
      </c>
      <c r="E3922" s="87">
        <v>14</v>
      </c>
      <c r="F3922" s="96">
        <f t="shared" si="674"/>
        <v>16</v>
      </c>
      <c r="G3922" s="96"/>
      <c r="H3922" s="74">
        <f t="shared" si="675"/>
        <v>256</v>
      </c>
      <c r="I3922" s="53">
        <f t="shared" si="673"/>
        <v>0.98811632576605091</v>
      </c>
      <c r="J3922" s="53">
        <f t="shared" si="676"/>
        <v>7.253129463059875E-2</v>
      </c>
      <c r="K3922" s="53">
        <f t="shared" si="677"/>
        <v>1.6470278513580558</v>
      </c>
      <c r="L3922" s="53">
        <f t="shared" si="678"/>
        <v>28.561595843780513</v>
      </c>
      <c r="M3922" s="93">
        <f t="shared" si="679"/>
        <v>1.8081257824881898</v>
      </c>
      <c r="N3922" s="53">
        <f t="shared" si="680"/>
        <v>9.7109425868853751</v>
      </c>
      <c r="O3922">
        <f t="shared" si="681"/>
        <v>0.87306160859956128</v>
      </c>
      <c r="P3922" s="53">
        <f t="shared" si="682"/>
        <v>13.679665048200096</v>
      </c>
      <c r="Q3922" s="53">
        <v>0.2</v>
      </c>
      <c r="R3922" s="53">
        <f t="shared" si="683"/>
        <v>4.9692733890545231</v>
      </c>
    </row>
    <row r="3923" spans="2:18" ht="15">
      <c r="B3923" s="84">
        <v>34226</v>
      </c>
      <c r="C3923" s="85">
        <v>19.8</v>
      </c>
      <c r="D3923" s="86">
        <v>24</v>
      </c>
      <c r="E3923" s="87">
        <v>10</v>
      </c>
      <c r="F3923" s="96">
        <f t="shared" si="674"/>
        <v>17</v>
      </c>
      <c r="G3923" s="96"/>
      <c r="H3923" s="74">
        <f t="shared" si="675"/>
        <v>257</v>
      </c>
      <c r="I3923" s="53">
        <f t="shared" si="673"/>
        <v>0.98865502077454437</v>
      </c>
      <c r="J3923" s="53">
        <f t="shared" si="676"/>
        <v>6.5854781103554014E-2</v>
      </c>
      <c r="K3923" s="53">
        <f t="shared" si="677"/>
        <v>1.6399775441513531</v>
      </c>
      <c r="L3923" s="53">
        <f t="shared" si="678"/>
        <v>28.296051754042864</v>
      </c>
      <c r="M3923" s="93">
        <f t="shared" si="679"/>
        <v>3.4503930986183469</v>
      </c>
      <c r="N3923" s="53">
        <f t="shared" si="680"/>
        <v>17.99860228054888</v>
      </c>
      <c r="O3923">
        <f t="shared" si="681"/>
        <v>0.92399173474224472</v>
      </c>
      <c r="P3923" s="53">
        <f t="shared" si="682"/>
        <v>14.577982189385189</v>
      </c>
      <c r="Q3923" s="53">
        <v>0.2</v>
      </c>
      <c r="R3923" s="53">
        <f t="shared" si="683"/>
        <v>6.9036658878606172</v>
      </c>
    </row>
    <row r="3924" spans="2:18" ht="15">
      <c r="B3924" s="84">
        <v>34227</v>
      </c>
      <c r="C3924" s="85">
        <v>0</v>
      </c>
      <c r="D3924" s="86">
        <v>24</v>
      </c>
      <c r="E3924" s="87">
        <v>8</v>
      </c>
      <c r="F3924" s="96">
        <f t="shared" si="674"/>
        <v>16</v>
      </c>
      <c r="G3924" s="96"/>
      <c r="H3924" s="74">
        <f t="shared" si="675"/>
        <v>258</v>
      </c>
      <c r="I3924" s="53">
        <f t="shared" si="673"/>
        <v>0.98919707294491366</v>
      </c>
      <c r="J3924" s="53">
        <f t="shared" si="676"/>
        <v>5.9158490647416836E-2</v>
      </c>
      <c r="K3924" s="53">
        <f t="shared" si="677"/>
        <v>1.6329160390071908</v>
      </c>
      <c r="L3924" s="53">
        <f t="shared" si="678"/>
        <v>28.029463190324265</v>
      </c>
      <c r="M3924" s="93">
        <f t="shared" si="679"/>
        <v>3.5488769843905672</v>
      </c>
      <c r="N3924" s="53">
        <f t="shared" si="680"/>
        <v>19.060034969420503</v>
      </c>
      <c r="O3924">
        <f t="shared" si="681"/>
        <v>0.87306160859956128</v>
      </c>
      <c r="P3924" s="53">
        <f t="shared" si="682"/>
        <v>13.679665048200096</v>
      </c>
      <c r="Q3924" s="53">
        <v>0.2</v>
      </c>
      <c r="R3924" s="53">
        <f t="shared" si="683"/>
        <v>7.1001086390700312</v>
      </c>
    </row>
    <row r="3925" spans="2:18" ht="15">
      <c r="B3925" s="84">
        <v>34228</v>
      </c>
      <c r="C3925" s="85">
        <v>0.2</v>
      </c>
      <c r="D3925" s="86">
        <v>25</v>
      </c>
      <c r="E3925" s="87">
        <v>10</v>
      </c>
      <c r="F3925" s="96">
        <f t="shared" si="674"/>
        <v>17.5</v>
      </c>
      <c r="G3925" s="96"/>
      <c r="H3925" s="74">
        <f t="shared" si="675"/>
        <v>259</v>
      </c>
      <c r="I3925" s="53">
        <f t="shared" si="673"/>
        <v>0.98974232187520095</v>
      </c>
      <c r="J3925" s="53">
        <f t="shared" si="676"/>
        <v>5.2444032015460371E-2</v>
      </c>
      <c r="K3925" s="53">
        <f t="shared" si="677"/>
        <v>1.6258441051245258</v>
      </c>
      <c r="L3925" s="53">
        <f t="shared" si="678"/>
        <v>27.76189973564469</v>
      </c>
      <c r="M3925" s="93">
        <f t="shared" si="679"/>
        <v>3.554422012812493</v>
      </c>
      <c r="N3925" s="53">
        <f t="shared" si="680"/>
        <v>18.278633806989436</v>
      </c>
      <c r="O3925">
        <f t="shared" si="681"/>
        <v>0.95041280970568121</v>
      </c>
      <c r="P3925" s="53">
        <f t="shared" si="682"/>
        <v>15.046556310891852</v>
      </c>
      <c r="Q3925" s="53">
        <v>0.2</v>
      </c>
      <c r="R3925" s="53">
        <f t="shared" si="683"/>
        <v>6.9901232089084679</v>
      </c>
    </row>
    <row r="3926" spans="2:18" ht="15">
      <c r="B3926" s="84">
        <v>34229</v>
      </c>
      <c r="C3926" s="85">
        <v>0</v>
      </c>
      <c r="D3926" s="86">
        <v>25</v>
      </c>
      <c r="E3926" s="87">
        <v>11</v>
      </c>
      <c r="F3926" s="96">
        <f t="shared" si="674"/>
        <v>18</v>
      </c>
      <c r="G3926" s="96"/>
      <c r="H3926" s="74">
        <f t="shared" si="675"/>
        <v>260</v>
      </c>
      <c r="I3926" s="53">
        <f t="shared" si="673"/>
        <v>0.99029060621747567</v>
      </c>
      <c r="J3926" s="53">
        <f t="shared" si="676"/>
        <v>4.5713018656867978E-2</v>
      </c>
      <c r="K3926" s="53">
        <f t="shared" si="677"/>
        <v>1.6187624983716393</v>
      </c>
      <c r="L3926" s="53">
        <f t="shared" si="678"/>
        <v>27.493431888045265</v>
      </c>
      <c r="M3926" s="93">
        <f t="shared" si="679"/>
        <v>3.4488592617308518</v>
      </c>
      <c r="N3926" s="53">
        <f t="shared" si="680"/>
        <v>17.488070426984038</v>
      </c>
      <c r="O3926">
        <f t="shared" si="681"/>
        <v>0.97748894673792364</v>
      </c>
      <c r="P3926" s="53">
        <f t="shared" si="682"/>
        <v>15.528504174899853</v>
      </c>
      <c r="Q3926" s="53">
        <v>0.2</v>
      </c>
      <c r="R3926" s="53">
        <f t="shared" si="683"/>
        <v>6.8306784240800642</v>
      </c>
    </row>
    <row r="3927" spans="2:18" ht="15">
      <c r="B3927" s="84">
        <v>34230</v>
      </c>
      <c r="C3927" s="85">
        <v>0</v>
      </c>
      <c r="D3927" s="86">
        <v>24</v>
      </c>
      <c r="E3927" s="87">
        <v>14</v>
      </c>
      <c r="F3927" s="96">
        <f t="shared" si="674"/>
        <v>19</v>
      </c>
      <c r="G3927" s="96"/>
      <c r="H3927" s="74">
        <f t="shared" si="675"/>
        <v>261</v>
      </c>
      <c r="I3927" s="53">
        <f t="shared" si="673"/>
        <v>0.99084176372557964</v>
      </c>
      <c r="J3927" s="53">
        <f t="shared" si="676"/>
        <v>3.8967068952359983E-2</v>
      </c>
      <c r="K3927" s="53">
        <f t="shared" si="677"/>
        <v>1.6116719631829455</v>
      </c>
      <c r="L3927" s="53">
        <f t="shared" si="678"/>
        <v>27.224131057590537</v>
      </c>
      <c r="M3927" s="93">
        <f t="shared" si="679"/>
        <v>2.9668891409005789</v>
      </c>
      <c r="N3927" s="53">
        <f t="shared" si="680"/>
        <v>14.635344448355504</v>
      </c>
      <c r="O3927">
        <f t="shared" si="681"/>
        <v>1.0336608681468451</v>
      </c>
      <c r="P3927" s="53">
        <f t="shared" si="682"/>
        <v>16.533851613772821</v>
      </c>
      <c r="Q3927" s="53">
        <v>0.2</v>
      </c>
      <c r="R3927" s="53">
        <f t="shared" si="683"/>
        <v>6.2160812037369366</v>
      </c>
    </row>
    <row r="3928" spans="2:18" ht="15">
      <c r="B3928" s="84">
        <v>34231</v>
      </c>
      <c r="C3928" s="85">
        <v>0</v>
      </c>
      <c r="D3928" s="86">
        <v>26</v>
      </c>
      <c r="E3928" s="87">
        <v>15</v>
      </c>
      <c r="F3928" s="96">
        <f t="shared" si="674"/>
        <v>20.5</v>
      </c>
      <c r="G3928" s="96"/>
      <c r="H3928" s="74">
        <f t="shared" si="675"/>
        <v>262</v>
      </c>
      <c r="I3928" s="53">
        <f t="shared" si="673"/>
        <v>0.99139563130313912</v>
      </c>
      <c r="J3928" s="53">
        <f t="shared" si="676"/>
        <v>3.2207806455252445E-2</v>
      </c>
      <c r="K3928" s="53">
        <f t="shared" si="677"/>
        <v>1.6045732344686192</v>
      </c>
      <c r="L3928" s="53">
        <f t="shared" si="678"/>
        <v>26.954069561791201</v>
      </c>
      <c r="M3928" s="93">
        <f t="shared" si="679"/>
        <v>3.2064091186574579</v>
      </c>
      <c r="N3928" s="53">
        <f t="shared" si="680"/>
        <v>15.197411002632105</v>
      </c>
      <c r="O3928">
        <f t="shared" si="681"/>
        <v>1.1231778894918711</v>
      </c>
      <c r="P3928" s="53">
        <f t="shared" si="682"/>
        <v>18.150673095156183</v>
      </c>
      <c r="Q3928" s="53">
        <v>0.2</v>
      </c>
      <c r="R3928" s="53">
        <f t="shared" si="683"/>
        <v>6.40508077670387</v>
      </c>
    </row>
    <row r="3929" spans="2:18" ht="15">
      <c r="B3929" s="84">
        <v>34232</v>
      </c>
      <c r="C3929" s="85">
        <v>0</v>
      </c>
      <c r="D3929" s="86">
        <v>29</v>
      </c>
      <c r="E3929" s="87">
        <v>13</v>
      </c>
      <c r="F3929" s="96">
        <f t="shared" si="674"/>
        <v>21</v>
      </c>
      <c r="G3929" s="96"/>
      <c r="H3929" s="74">
        <f t="shared" si="675"/>
        <v>263</v>
      </c>
      <c r="I3929" s="53">
        <f t="shared" si="673"/>
        <v>0.99195204505182699</v>
      </c>
      <c r="J3929" s="53">
        <f t="shared" si="676"/>
        <v>2.543686013695582E-2</v>
      </c>
      <c r="K3929" s="53">
        <f t="shared" si="677"/>
        <v>1.597467039537108</v>
      </c>
      <c r="L3929" s="53">
        <f t="shared" si="678"/>
        <v>26.683320619412729</v>
      </c>
      <c r="M3929" s="93">
        <f t="shared" si="679"/>
        <v>3.8782077069648073</v>
      </c>
      <c r="N3929" s="53">
        <f t="shared" si="680"/>
        <v>18.144658021200659</v>
      </c>
      <c r="O3929">
        <f t="shared" si="681"/>
        <v>1.1544769098420939</v>
      </c>
      <c r="P3929" s="53">
        <f t="shared" si="682"/>
        <v>18.720055663097781</v>
      </c>
      <c r="Q3929" s="53">
        <v>0.2</v>
      </c>
      <c r="R3929" s="53">
        <f t="shared" si="683"/>
        <v>7.1077352189667993</v>
      </c>
    </row>
    <row r="3930" spans="2:18" ht="15">
      <c r="B3930" s="84">
        <v>34233</v>
      </c>
      <c r="C3930" s="85">
        <v>0</v>
      </c>
      <c r="D3930" s="86">
        <v>31</v>
      </c>
      <c r="E3930" s="87">
        <v>15</v>
      </c>
      <c r="F3930" s="96">
        <f t="shared" si="674"/>
        <v>23</v>
      </c>
      <c r="G3930" s="96"/>
      <c r="H3930" s="74">
        <f t="shared" si="675"/>
        <v>264</v>
      </c>
      <c r="I3930" s="53">
        <f t="shared" si="673"/>
        <v>0.99251084031986314</v>
      </c>
      <c r="J3930" s="53">
        <f t="shared" si="676"/>
        <v>1.8655864635881831E-2</v>
      </c>
      <c r="K3930" s="53">
        <f t="shared" si="677"/>
        <v>1.5903541000306476</v>
      </c>
      <c r="L3930" s="53">
        <f t="shared" si="678"/>
        <v>26.41195834263598</v>
      </c>
      <c r="M3930" s="93">
        <f t="shared" si="679"/>
        <v>4.0366419721057989</v>
      </c>
      <c r="N3930" s="53">
        <f t="shared" si="680"/>
        <v>17.960131672992468</v>
      </c>
      <c r="O3930">
        <f t="shared" si="681"/>
        <v>1.2873721991508951</v>
      </c>
      <c r="P3930" s="53">
        <f t="shared" si="682"/>
        <v>21.159810760487982</v>
      </c>
      <c r="Q3930" s="53">
        <v>0.2</v>
      </c>
      <c r="R3930" s="53">
        <f t="shared" si="683"/>
        <v>7.1438707578096778</v>
      </c>
    </row>
    <row r="3931" spans="2:18" ht="15">
      <c r="B3931" s="84">
        <v>34234</v>
      </c>
      <c r="C3931" s="85">
        <v>0.2</v>
      </c>
      <c r="D3931" s="86">
        <v>30</v>
      </c>
      <c r="E3931" s="87">
        <v>16</v>
      </c>
      <c r="F3931" s="96">
        <f t="shared" si="674"/>
        <v>23</v>
      </c>
      <c r="G3931" s="96"/>
      <c r="H3931" s="74">
        <f t="shared" si="675"/>
        <v>265</v>
      </c>
      <c r="I3931" s="53">
        <f t="shared" si="673"/>
        <v>0.99307185175073753</v>
      </c>
      <c r="J3931" s="53">
        <f t="shared" si="676"/>
        <v>1.1866460508729712E-2</v>
      </c>
      <c r="K3931" s="53">
        <f t="shared" si="677"/>
        <v>1.5832351338740018</v>
      </c>
      <c r="L3931" s="53">
        <f t="shared" si="678"/>
        <v>26.14005772753843</v>
      </c>
      <c r="M3931" s="93">
        <f t="shared" si="679"/>
        <v>3.7370610854065887</v>
      </c>
      <c r="N3931" s="53">
        <f t="shared" si="680"/>
        <v>16.627213814780042</v>
      </c>
      <c r="O3931">
        <f t="shared" si="681"/>
        <v>1.2873721991508951</v>
      </c>
      <c r="P3931" s="53">
        <f t="shared" si="682"/>
        <v>21.159810760487982</v>
      </c>
      <c r="Q3931" s="53">
        <v>0.2</v>
      </c>
      <c r="R3931" s="53">
        <f t="shared" si="683"/>
        <v>6.8331403399244586</v>
      </c>
    </row>
    <row r="3932" spans="2:18" ht="15">
      <c r="B3932" s="84">
        <v>34235</v>
      </c>
      <c r="C3932" s="85">
        <v>2.4</v>
      </c>
      <c r="D3932" s="86">
        <v>27</v>
      </c>
      <c r="E3932" s="87">
        <v>15</v>
      </c>
      <c r="F3932" s="96">
        <f t="shared" si="674"/>
        <v>21</v>
      </c>
      <c r="G3932" s="96"/>
      <c r="H3932" s="74">
        <f t="shared" si="675"/>
        <v>266</v>
      </c>
      <c r="I3932" s="53">
        <f t="shared" si="673"/>
        <v>0.99363491333214227</v>
      </c>
      <c r="J3932" s="53">
        <f t="shared" si="676"/>
        <v>5.0702944830984184E-3</v>
      </c>
      <c r="K3932" s="53">
        <f t="shared" si="677"/>
        <v>1.5761108572366898</v>
      </c>
      <c r="L3932" s="53">
        <f t="shared" si="678"/>
        <v>25.867694642866169</v>
      </c>
      <c r="M3932" s="93">
        <f t="shared" si="679"/>
        <v>3.2559636506432246</v>
      </c>
      <c r="N3932" s="53">
        <f t="shared" si="680"/>
        <v>15.2334148746813</v>
      </c>
      <c r="O3932">
        <f t="shared" si="681"/>
        <v>1.1544769098420939</v>
      </c>
      <c r="P3932" s="53">
        <f t="shared" si="682"/>
        <v>18.720055663097781</v>
      </c>
      <c r="Q3932" s="53">
        <v>0.2</v>
      </c>
      <c r="R3932" s="53">
        <f t="shared" si="683"/>
        <v>6.4328012941572483</v>
      </c>
    </row>
    <row r="3933" spans="2:18" ht="15">
      <c r="B3933" s="84">
        <v>34236</v>
      </c>
      <c r="C3933" s="85">
        <v>7.4</v>
      </c>
      <c r="D3933" s="86">
        <v>18</v>
      </c>
      <c r="E3933" s="87">
        <v>14</v>
      </c>
      <c r="F3933" s="96">
        <f t="shared" si="674"/>
        <v>16</v>
      </c>
      <c r="G3933" s="96"/>
      <c r="H3933" s="74">
        <f t="shared" si="675"/>
        <v>267</v>
      </c>
      <c r="I3933" s="53">
        <f t="shared" si="673"/>
        <v>0.99419985844509629</v>
      </c>
      <c r="J3933" s="53">
        <f t="shared" si="676"/>
        <v>-1.7309802896011053E-3</v>
      </c>
      <c r="K3933" s="53">
        <f t="shared" si="677"/>
        <v>1.5689819865090537</v>
      </c>
      <c r="L3933" s="53">
        <f t="shared" si="678"/>
        <v>25.594945817070318</v>
      </c>
      <c r="M3933" s="93">
        <f t="shared" si="679"/>
        <v>1.6203184754226763</v>
      </c>
      <c r="N3933" s="53">
        <f t="shared" si="680"/>
        <v>8.7022815778039089</v>
      </c>
      <c r="O3933">
        <f t="shared" si="681"/>
        <v>0.87306160859956128</v>
      </c>
      <c r="P3933" s="53">
        <f t="shared" si="682"/>
        <v>13.679665048200096</v>
      </c>
      <c r="Q3933" s="53">
        <v>0.2</v>
      </c>
      <c r="R3933" s="53">
        <f t="shared" si="683"/>
        <v>4.739380438431632</v>
      </c>
    </row>
    <row r="3934" spans="2:18" ht="15">
      <c r="B3934" s="84">
        <v>34237</v>
      </c>
      <c r="C3934" s="85">
        <v>22.4</v>
      </c>
      <c r="D3934" s="86">
        <v>17</v>
      </c>
      <c r="E3934" s="87">
        <v>13</v>
      </c>
      <c r="F3934" s="96">
        <f t="shared" si="674"/>
        <v>15</v>
      </c>
      <c r="G3934" s="96"/>
      <c r="H3934" s="74">
        <f t="shared" si="675"/>
        <v>268</v>
      </c>
      <c r="I3934" s="53">
        <f t="shared" si="673"/>
        <v>0.99476651991325171</v>
      </c>
      <c r="J3934" s="53">
        <f t="shared" si="676"/>
        <v>-8.535703982037365E-3</v>
      </c>
      <c r="K3934" s="53">
        <f t="shared" si="677"/>
        <v>1.5618492402924882</v>
      </c>
      <c r="L3934" s="53">
        <f t="shared" si="678"/>
        <v>25.321888823581272</v>
      </c>
      <c r="M3934" s="93">
        <f t="shared" si="679"/>
        <v>1.5556052873379242</v>
      </c>
      <c r="N3934" s="53">
        <f t="shared" si="680"/>
        <v>8.6094422000176323</v>
      </c>
      <c r="O3934">
        <f t="shared" si="681"/>
        <v>0.8245943710158492</v>
      </c>
      <c r="P3934" s="53">
        <f t="shared" si="682"/>
        <v>12.831038046583151</v>
      </c>
      <c r="Q3934" s="53">
        <v>0.2</v>
      </c>
      <c r="R3934" s="53">
        <f t="shared" si="683"/>
        <v>4.6801191943603513</v>
      </c>
    </row>
    <row r="3935" spans="2:18" ht="15">
      <c r="B3935" s="84">
        <v>34238</v>
      </c>
      <c r="C3935" s="85">
        <v>20</v>
      </c>
      <c r="D3935" s="86">
        <v>16</v>
      </c>
      <c r="E3935" s="87">
        <v>11</v>
      </c>
      <c r="F3935" s="96">
        <f t="shared" si="674"/>
        <v>13.5</v>
      </c>
      <c r="G3935" s="96"/>
      <c r="H3935" s="74">
        <f t="shared" si="675"/>
        <v>269</v>
      </c>
      <c r="I3935" s="53">
        <f t="shared" si="673"/>
        <v>0.9953347300523635</v>
      </c>
      <c r="J3935" s="53">
        <f t="shared" si="676"/>
        <v>-1.5342209840722851E-2</v>
      </c>
      <c r="K3935" s="53">
        <f t="shared" si="677"/>
        <v>1.554713341404206</v>
      </c>
      <c r="L3935" s="53">
        <f t="shared" si="678"/>
        <v>25.048602064298048</v>
      </c>
      <c r="M3935" s="93">
        <f t="shared" si="679"/>
        <v>1.6417699662632299</v>
      </c>
      <c r="N3935" s="53">
        <f t="shared" si="680"/>
        <v>9.5217640827090406</v>
      </c>
      <c r="O3935">
        <f t="shared" si="681"/>
        <v>0.75629173150346363</v>
      </c>
      <c r="P3935" s="53">
        <f t="shared" si="682"/>
        <v>11.646017104401583</v>
      </c>
      <c r="Q3935" s="53">
        <v>0.2</v>
      </c>
      <c r="R3935" s="53">
        <f t="shared" si="683"/>
        <v>4.8270344307882285</v>
      </c>
    </row>
    <row r="3936" spans="2:18" ht="15">
      <c r="B3936" s="84">
        <v>34239</v>
      </c>
      <c r="C3936" s="85">
        <v>0.6</v>
      </c>
      <c r="D3936" s="86">
        <v>22</v>
      </c>
      <c r="E3936" s="87">
        <v>9</v>
      </c>
      <c r="F3936" s="96">
        <f t="shared" si="674"/>
        <v>15.5</v>
      </c>
      <c r="G3936" s="96"/>
      <c r="H3936" s="74">
        <f t="shared" si="675"/>
        <v>270</v>
      </c>
      <c r="I3936" s="53">
        <f t="shared" si="673"/>
        <v>0.99590432071990964</v>
      </c>
      <c r="J3936" s="53">
        <f t="shared" si="676"/>
        <v>-2.21488239387348E-2</v>
      </c>
      <c r="K3936" s="53">
        <f t="shared" si="677"/>
        <v>1.5475750188969246</v>
      </c>
      <c r="L3936" s="53">
        <f t="shared" si="678"/>
        <v>24.775164751272744</v>
      </c>
      <c r="M3936" s="93">
        <f t="shared" si="679"/>
        <v>2.7856845427035855</v>
      </c>
      <c r="N3936" s="53">
        <f t="shared" si="680"/>
        <v>15.185781567692926</v>
      </c>
      <c r="O3936">
        <f t="shared" si="681"/>
        <v>0.84852650924855288</v>
      </c>
      <c r="P3936" s="53">
        <f t="shared" si="682"/>
        <v>13.249293405289498</v>
      </c>
      <c r="Q3936" s="53">
        <v>0.2</v>
      </c>
      <c r="R3936" s="53">
        <f t="shared" si="683"/>
        <v>6.1951504459416862</v>
      </c>
    </row>
    <row r="3937" spans="2:18" ht="15">
      <c r="B3937" s="84">
        <v>34240</v>
      </c>
      <c r="C3937" s="85">
        <v>2.2000000000000002</v>
      </c>
      <c r="D3937" s="86">
        <v>13</v>
      </c>
      <c r="E3937" s="87">
        <v>10</v>
      </c>
      <c r="F3937" s="96">
        <f t="shared" si="674"/>
        <v>11.5</v>
      </c>
      <c r="G3937" s="96"/>
      <c r="H3937" s="74">
        <f t="shared" si="675"/>
        <v>271</v>
      </c>
      <c r="I3937" s="53">
        <f t="shared" si="673"/>
        <v>0.996475123364848</v>
      </c>
      <c r="J3937" s="53">
        <f t="shared" si="676"/>
        <v>-2.8953864932543451E-2</v>
      </c>
      <c r="K3937" s="53">
        <f t="shared" si="677"/>
        <v>1.5404350100937725</v>
      </c>
      <c r="L3937" s="53">
        <f t="shared" si="678"/>
        <v>24.501656886570064</v>
      </c>
      <c r="M3937" s="93">
        <f t="shared" si="679"/>
        <v>1.1644562470287299</v>
      </c>
      <c r="N3937" s="53">
        <f t="shared" si="680"/>
        <v>7.2144794815170687</v>
      </c>
      <c r="O3937">
        <f t="shared" si="681"/>
        <v>0.67292773448592091</v>
      </c>
      <c r="P3937" s="53">
        <f t="shared" si="682"/>
        <v>10.218213752667999</v>
      </c>
      <c r="Q3937" s="53">
        <v>0.2</v>
      </c>
      <c r="R3937" s="53">
        <f t="shared" si="683"/>
        <v>4.2279889621191655</v>
      </c>
    </row>
    <row r="3938" spans="2:18" ht="15">
      <c r="B3938" s="84">
        <v>34241</v>
      </c>
      <c r="C3938" s="85">
        <v>8.1999999999999993</v>
      </c>
      <c r="D3938" s="86">
        <v>21</v>
      </c>
      <c r="E3938" s="87">
        <v>8</v>
      </c>
      <c r="F3938" s="96">
        <f t="shared" si="674"/>
        <v>14.5</v>
      </c>
      <c r="G3938" s="96"/>
      <c r="H3938" s="74">
        <f t="shared" si="675"/>
        <v>272</v>
      </c>
      <c r="I3938" s="53">
        <f t="shared" si="673"/>
        <v>0.99704696907749246</v>
      </c>
      <c r="J3938" s="53">
        <f t="shared" si="676"/>
        <v>-3.575564382406738E-2</v>
      </c>
      <c r="K3938" s="53">
        <f t="shared" si="677"/>
        <v>1.5332940626387306</v>
      </c>
      <c r="L3938" s="53">
        <f t="shared" si="678"/>
        <v>24.228159240286629</v>
      </c>
      <c r="M3938" s="93">
        <f t="shared" si="679"/>
        <v>2.6423728077368991</v>
      </c>
      <c r="N3938" s="53">
        <f t="shared" si="680"/>
        <v>14.850497976663215</v>
      </c>
      <c r="O3938">
        <f t="shared" si="681"/>
        <v>0.80125269250101316</v>
      </c>
      <c r="P3938" s="53">
        <f t="shared" si="682"/>
        <v>12.424600625459268</v>
      </c>
      <c r="Q3938" s="53">
        <v>0.2</v>
      </c>
      <c r="R3938" s="53">
        <f t="shared" si="683"/>
        <v>6.0744124312654462</v>
      </c>
    </row>
    <row r="3939" spans="2:18" ht="15">
      <c r="B3939" s="84">
        <v>34242</v>
      </c>
      <c r="C3939" s="85">
        <v>0.4</v>
      </c>
      <c r="D3939" s="86">
        <v>21</v>
      </c>
      <c r="E3939" s="87">
        <v>7</v>
      </c>
      <c r="F3939" s="96">
        <f t="shared" si="674"/>
        <v>14</v>
      </c>
      <c r="G3939" s="96"/>
      <c r="H3939" s="74">
        <f t="shared" si="675"/>
        <v>273</v>
      </c>
      <c r="I3939" s="53">
        <f t="shared" si="673"/>
        <v>0.99761968863949657</v>
      </c>
      <c r="J3939" s="53">
        <f t="shared" si="676"/>
        <v>-4.255246372909955E-2</v>
      </c>
      <c r="K3939" s="53">
        <f t="shared" si="677"/>
        <v>1.5261529365628643</v>
      </c>
      <c r="L3939" s="53">
        <f t="shared" si="678"/>
        <v>23.954753326716986</v>
      </c>
      <c r="M3939" s="93">
        <f t="shared" si="679"/>
        <v>2.6692073646948327</v>
      </c>
      <c r="N3939" s="53">
        <f t="shared" si="680"/>
        <v>15.237181554653905</v>
      </c>
      <c r="O3939">
        <f t="shared" si="681"/>
        <v>0.77848917725545741</v>
      </c>
      <c r="P3939" s="53">
        <f t="shared" si="682"/>
        <v>12.02968899466322</v>
      </c>
      <c r="Q3939" s="53">
        <v>0.2</v>
      </c>
      <c r="R3939" s="53">
        <f t="shared" si="683"/>
        <v>6.1391082787644011</v>
      </c>
    </row>
    <row r="3940" spans="2:18" ht="15">
      <c r="B3940" s="84">
        <v>34243</v>
      </c>
      <c r="C3940" s="85">
        <v>4.4000000000000004</v>
      </c>
      <c r="D3940" s="86">
        <v>18</v>
      </c>
      <c r="E3940" s="87">
        <v>11</v>
      </c>
      <c r="F3940" s="96">
        <f t="shared" si="674"/>
        <v>14.5</v>
      </c>
      <c r="G3940" s="96"/>
      <c r="H3940" s="74">
        <f t="shared" si="675"/>
        <v>274</v>
      </c>
      <c r="I3940" s="53">
        <f t="shared" si="673"/>
        <v>0.99819311257392784</v>
      </c>
      <c r="J3940" s="53">
        <f t="shared" si="676"/>
        <v>-4.9342619653318411E-2</v>
      </c>
      <c r="K3940" s="53">
        <f t="shared" si="677"/>
        <v>1.5190124063664594</v>
      </c>
      <c r="L3940" s="53">
        <f t="shared" si="678"/>
        <v>23.681521378654168</v>
      </c>
      <c r="M3940" s="93">
        <f t="shared" si="679"/>
        <v>1.8952242964743968</v>
      </c>
      <c r="N3940" s="53">
        <f t="shared" si="680"/>
        <v>10.651420760048328</v>
      </c>
      <c r="O3940">
        <f t="shared" si="681"/>
        <v>0.80125269250101316</v>
      </c>
      <c r="P3940" s="53">
        <f t="shared" si="682"/>
        <v>12.424600625459268</v>
      </c>
      <c r="Q3940" s="53">
        <v>0.2</v>
      </c>
      <c r="R3940" s="53">
        <f t="shared" si="683"/>
        <v>5.1232730955537633</v>
      </c>
    </row>
    <row r="3941" spans="2:18" ht="15">
      <c r="B3941" s="84">
        <v>34244</v>
      </c>
      <c r="C3941" s="85">
        <v>17</v>
      </c>
      <c r="D3941" s="86">
        <v>12</v>
      </c>
      <c r="E3941" s="87">
        <v>9</v>
      </c>
      <c r="F3941" s="96">
        <f t="shared" si="674"/>
        <v>10.5</v>
      </c>
      <c r="G3941" s="96"/>
      <c r="H3941" s="74">
        <f t="shared" si="675"/>
        <v>275</v>
      </c>
      <c r="I3941" s="53">
        <f t="shared" si="673"/>
        <v>0.99876707119541852</v>
      </c>
      <c r="J3941" s="53">
        <f t="shared" si="676"/>
        <v>-5.6124398277060894E-2</v>
      </c>
      <c r="K3941" s="53">
        <f t="shared" si="677"/>
        <v>1.5118732631171512</v>
      </c>
      <c r="L3941" s="53">
        <f t="shared" si="678"/>
        <v>23.408546319817695</v>
      </c>
      <c r="M3941" s="93">
        <f t="shared" si="679"/>
        <v>1.0745360270609299</v>
      </c>
      <c r="N3941" s="53">
        <f t="shared" si="680"/>
        <v>6.8926145647331305</v>
      </c>
      <c r="O3941">
        <f t="shared" si="681"/>
        <v>0.63434223095270703</v>
      </c>
      <c r="P3941" s="53">
        <f t="shared" si="682"/>
        <v>9.564744649762261</v>
      </c>
      <c r="Q3941" s="53">
        <v>0.2</v>
      </c>
      <c r="R3941" s="53">
        <f t="shared" si="683"/>
        <v>4.1156935201129148</v>
      </c>
    </row>
    <row r="3942" spans="2:18" ht="15">
      <c r="B3942" s="84">
        <v>34245</v>
      </c>
      <c r="C3942" s="85">
        <v>76.8</v>
      </c>
      <c r="D3942" s="86">
        <v>21</v>
      </c>
      <c r="E3942" s="87">
        <v>7</v>
      </c>
      <c r="F3942" s="96">
        <f t="shared" si="674"/>
        <v>14</v>
      </c>
      <c r="G3942" s="96"/>
      <c r="H3942" s="74">
        <f t="shared" si="675"/>
        <v>276</v>
      </c>
      <c r="I3942" s="53">
        <f t="shared" si="673"/>
        <v>0.9993413946603783</v>
      </c>
      <c r="J3942" s="53">
        <f t="shared" si="676"/>
        <v>-6.2896077750080936E-2</v>
      </c>
      <c r="K3942" s="53">
        <f t="shared" si="677"/>
        <v>1.5047363165639849</v>
      </c>
      <c r="L3942" s="53">
        <f t="shared" si="678"/>
        <v>23.135911735404175</v>
      </c>
      <c r="M3942" s="93">
        <f t="shared" si="679"/>
        <v>2.5779662662689553</v>
      </c>
      <c r="N3942" s="53">
        <f t="shared" si="680"/>
        <v>14.716331357569242</v>
      </c>
      <c r="O3942">
        <f t="shared" si="681"/>
        <v>0.77848917725545741</v>
      </c>
      <c r="P3942" s="53">
        <f t="shared" si="682"/>
        <v>12.02968899466322</v>
      </c>
      <c r="Q3942" s="53">
        <v>0.2</v>
      </c>
      <c r="R3942" s="53">
        <f t="shared" si="683"/>
        <v>6.0213881465792145</v>
      </c>
    </row>
    <row r="3943" spans="2:18" ht="15">
      <c r="B3943" s="84">
        <v>34246</v>
      </c>
      <c r="C3943" s="85">
        <v>0.2</v>
      </c>
      <c r="D3943" s="86">
        <v>23</v>
      </c>
      <c r="E3943" s="87">
        <v>5</v>
      </c>
      <c r="F3943" s="96">
        <f t="shared" si="674"/>
        <v>14</v>
      </c>
      <c r="G3943" s="96"/>
      <c r="H3943" s="74">
        <f t="shared" si="675"/>
        <v>277</v>
      </c>
      <c r="I3943" s="53">
        <f t="shared" si="673"/>
        <v>0.99991591301725413</v>
      </c>
      <c r="J3943" s="53">
        <f t="shared" si="676"/>
        <v>-6.9655927497567424E-2</v>
      </c>
      <c r="K3943" s="53">
        <f t="shared" si="677"/>
        <v>1.4976023972671788</v>
      </c>
      <c r="L3943" s="53">
        <f t="shared" si="678"/>
        <v>22.863701840757685</v>
      </c>
      <c r="M3943" s="93">
        <f t="shared" si="679"/>
        <v>2.8887462456200979</v>
      </c>
      <c r="N3943" s="53">
        <f t="shared" si="680"/>
        <v>16.49042018691965</v>
      </c>
      <c r="O3943">
        <f t="shared" si="681"/>
        <v>0.77848917725545741</v>
      </c>
      <c r="P3943" s="53">
        <f t="shared" si="682"/>
        <v>12.02968899466322</v>
      </c>
      <c r="Q3943" s="53">
        <v>0.2</v>
      </c>
      <c r="R3943" s="53">
        <f t="shared" si="683"/>
        <v>6.4223594290484511</v>
      </c>
    </row>
    <row r="3944" spans="2:18" ht="15">
      <c r="B3944" s="84">
        <v>34247</v>
      </c>
      <c r="C3944" s="85">
        <v>0</v>
      </c>
      <c r="D3944" s="86">
        <v>21</v>
      </c>
      <c r="E3944" s="87">
        <v>5</v>
      </c>
      <c r="F3944" s="96">
        <f t="shared" si="674"/>
        <v>13</v>
      </c>
      <c r="G3944" s="96"/>
      <c r="H3944" s="74">
        <f t="shared" si="675"/>
        <v>278</v>
      </c>
      <c r="I3944" s="53">
        <f t="shared" si="673"/>
        <v>1.0004904562568209</v>
      </c>
      <c r="J3944" s="53">
        <f t="shared" si="676"/>
        <v>-7.6402208038679448E-2</v>
      </c>
      <c r="K3944" s="53">
        <f t="shared" si="677"/>
        <v>1.49047235874324</v>
      </c>
      <c r="L3944" s="53">
        <f t="shared" si="678"/>
        <v>22.59200144816208</v>
      </c>
      <c r="M3944" s="93">
        <f t="shared" si="679"/>
        <v>2.606542968384042</v>
      </c>
      <c r="N3944" s="53">
        <f t="shared" si="680"/>
        <v>15.362560984750216</v>
      </c>
      <c r="O3944">
        <f t="shared" si="681"/>
        <v>0.73464846187074995</v>
      </c>
      <c r="P3944" s="53">
        <f t="shared" si="682"/>
        <v>11.273304901573978</v>
      </c>
      <c r="Q3944" s="53">
        <v>0.2</v>
      </c>
      <c r="R3944" s="53">
        <f t="shared" si="683"/>
        <v>6.1205439580666976</v>
      </c>
    </row>
    <row r="3945" spans="2:18" ht="15">
      <c r="B3945" s="84">
        <v>34248</v>
      </c>
      <c r="C3945" s="85">
        <v>2.8</v>
      </c>
      <c r="D3945" s="86">
        <v>19</v>
      </c>
      <c r="E3945" s="87">
        <v>12</v>
      </c>
      <c r="F3945" s="96">
        <f t="shared" si="674"/>
        <v>15.5</v>
      </c>
      <c r="G3945" s="96"/>
      <c r="H3945" s="74">
        <f t="shared" si="675"/>
        <v>279</v>
      </c>
      <c r="I3945" s="53">
        <f t="shared" si="673"/>
        <v>1.0010648543624907</v>
      </c>
      <c r="J3945" s="53">
        <f t="shared" si="676"/>
        <v>-8.3133170818912028E-2</v>
      </c>
      <c r="K3945" s="53">
        <f t="shared" si="677"/>
        <v>1.4833470796248718</v>
      </c>
      <c r="L3945" s="53">
        <f t="shared" si="678"/>
        <v>22.320895931759992</v>
      </c>
      <c r="M3945" s="93">
        <f t="shared" si="679"/>
        <v>1.841638348433819</v>
      </c>
      <c r="N3945" s="53">
        <f t="shared" si="680"/>
        <v>10.03944174485035</v>
      </c>
      <c r="O3945">
        <f t="shared" si="681"/>
        <v>0.84852650924855288</v>
      </c>
      <c r="P3945" s="53">
        <f t="shared" si="682"/>
        <v>13.249293405289498</v>
      </c>
      <c r="Q3945" s="53">
        <v>0.2</v>
      </c>
      <c r="R3945" s="53">
        <f t="shared" si="683"/>
        <v>5.0245488224449115</v>
      </c>
    </row>
    <row r="3946" spans="2:18" ht="15">
      <c r="B3946" s="84">
        <v>34249</v>
      </c>
      <c r="C3946" s="85">
        <v>7.6</v>
      </c>
      <c r="D3946" s="86">
        <v>20</v>
      </c>
      <c r="E3946" s="87">
        <v>10</v>
      </c>
      <c r="F3946" s="96">
        <f t="shared" si="674"/>
        <v>15</v>
      </c>
      <c r="G3946" s="96"/>
      <c r="H3946" s="74">
        <f t="shared" si="675"/>
        <v>280</v>
      </c>
      <c r="I3946" s="53">
        <f t="shared" si="673"/>
        <v>1.0016389373606227</v>
      </c>
      <c r="J3946" s="53">
        <f t="shared" si="676"/>
        <v>-8.984705805761542E-2</v>
      </c>
      <c r="K3946" s="53">
        <f t="shared" si="677"/>
        <v>1.4762274658349086</v>
      </c>
      <c r="L3946" s="53">
        <f t="shared" si="678"/>
        <v>22.050471190607464</v>
      </c>
      <c r="M3946" s="93">
        <f t="shared" si="679"/>
        <v>2.1418605483073776</v>
      </c>
      <c r="N3946" s="53">
        <f t="shared" si="680"/>
        <v>11.854051115181553</v>
      </c>
      <c r="O3946">
        <f t="shared" si="681"/>
        <v>0.8245943710158492</v>
      </c>
      <c r="P3946" s="53">
        <f t="shared" si="682"/>
        <v>12.831038046583151</v>
      </c>
      <c r="Q3946" s="53">
        <v>0.2</v>
      </c>
      <c r="R3946" s="53">
        <f t="shared" si="683"/>
        <v>5.4166257104692042</v>
      </c>
    </row>
    <row r="3947" spans="2:18" ht="15">
      <c r="B3947" s="84">
        <v>34250</v>
      </c>
      <c r="C3947" s="85">
        <v>15.8</v>
      </c>
      <c r="D3947" s="86">
        <v>12</v>
      </c>
      <c r="E3947" s="87">
        <v>11</v>
      </c>
      <c r="F3947" s="96">
        <f t="shared" si="674"/>
        <v>11.5</v>
      </c>
      <c r="G3947" s="96"/>
      <c r="H3947" s="74">
        <f t="shared" si="675"/>
        <v>281</v>
      </c>
      <c r="I3947" s="53">
        <f t="shared" si="673"/>
        <v>1.0022125353708218</v>
      </c>
      <c r="J3947" s="53">
        <f t="shared" si="676"/>
        <v>-9.6542102612042532E-2</v>
      </c>
      <c r="K3947" s="53">
        <f t="shared" si="677"/>
        <v>1.4691144527732658</v>
      </c>
      <c r="L3947" s="53">
        <f t="shared" si="678"/>
        <v>21.780813609876329</v>
      </c>
      <c r="M3947" s="93">
        <f t="shared" si="679"/>
        <v>0.59764211285405777</v>
      </c>
      <c r="N3947" s="53">
        <f t="shared" si="680"/>
        <v>3.7027383136789762</v>
      </c>
      <c r="O3947">
        <f t="shared" si="681"/>
        <v>0.67292773448592091</v>
      </c>
      <c r="P3947" s="53">
        <f t="shared" si="682"/>
        <v>10.218213752667999</v>
      </c>
      <c r="Q3947" s="53">
        <v>0.2</v>
      </c>
      <c r="R3947" s="53">
        <f t="shared" si="683"/>
        <v>3.4437669468779877</v>
      </c>
    </row>
    <row r="3948" spans="2:18" ht="15">
      <c r="B3948" s="84">
        <v>34251</v>
      </c>
      <c r="C3948" s="85">
        <v>37.799999999999997</v>
      </c>
      <c r="D3948" s="86">
        <v>22</v>
      </c>
      <c r="E3948" s="87">
        <v>10</v>
      </c>
      <c r="F3948" s="96">
        <f t="shared" si="674"/>
        <v>16</v>
      </c>
      <c r="G3948" s="96"/>
      <c r="H3948" s="74">
        <f t="shared" si="675"/>
        <v>282</v>
      </c>
      <c r="I3948" s="53">
        <f t="shared" si="673"/>
        <v>1.0027854786562083</v>
      </c>
      <c r="J3948" s="53">
        <f t="shared" si="676"/>
        <v>-0.10321652785929418</v>
      </c>
      <c r="K3948" s="53">
        <f t="shared" si="677"/>
        <v>1.4620090075156542</v>
      </c>
      <c r="L3948" s="53">
        <f t="shared" si="678"/>
        <v>21.512010020221862</v>
      </c>
      <c r="M3948" s="93">
        <f t="shared" si="679"/>
        <v>2.358781909654093</v>
      </c>
      <c r="N3948" s="53">
        <f t="shared" si="680"/>
        <v>12.668364071504719</v>
      </c>
      <c r="O3948">
        <f t="shared" si="681"/>
        <v>0.87306160859956128</v>
      </c>
      <c r="P3948" s="53">
        <f t="shared" si="682"/>
        <v>13.679665048200096</v>
      </c>
      <c r="Q3948" s="53">
        <v>0.2</v>
      </c>
      <c r="R3948" s="53">
        <f t="shared" si="683"/>
        <v>5.6433257666256695</v>
      </c>
    </row>
    <row r="3949" spans="2:18" ht="15">
      <c r="B3949" s="84">
        <v>34252</v>
      </c>
      <c r="C3949" s="85">
        <v>0.2</v>
      </c>
      <c r="D3949" s="86">
        <v>13</v>
      </c>
      <c r="E3949" s="87">
        <v>10</v>
      </c>
      <c r="F3949" s="96">
        <f t="shared" si="674"/>
        <v>11.5</v>
      </c>
      <c r="G3949" s="96"/>
      <c r="H3949" s="74">
        <f t="shared" si="675"/>
        <v>283</v>
      </c>
      <c r="I3949" s="53">
        <f t="shared" si="673"/>
        <v>1.0033575976736464</v>
      </c>
      <c r="J3949" s="53">
        <f t="shared" si="676"/>
        <v>-0.10986854759758873</v>
      </c>
      <c r="K3949" s="53">
        <f t="shared" si="677"/>
        <v>1.4549121310225004</v>
      </c>
      <c r="L3949" s="53">
        <f t="shared" si="678"/>
        <v>21.244147655336615</v>
      </c>
      <c r="M3949" s="93">
        <f t="shared" si="679"/>
        <v>1.0096411260912266</v>
      </c>
      <c r="N3949" s="53">
        <f t="shared" si="680"/>
        <v>6.2553103274315038</v>
      </c>
      <c r="O3949">
        <f t="shared" si="681"/>
        <v>0.67292773448592091</v>
      </c>
      <c r="P3949" s="53">
        <f t="shared" si="682"/>
        <v>10.218213752667999</v>
      </c>
      <c r="Q3949" s="53">
        <v>0.2</v>
      </c>
      <c r="R3949" s="53">
        <f t="shared" si="683"/>
        <v>4.0137927753776372</v>
      </c>
    </row>
    <row r="3950" spans="2:18" ht="15">
      <c r="B3950" s="84">
        <v>34253</v>
      </c>
      <c r="C3950" s="85">
        <v>0.2</v>
      </c>
      <c r="D3950" s="86">
        <v>14</v>
      </c>
      <c r="E3950" s="87">
        <v>11</v>
      </c>
      <c r="F3950" s="96">
        <f t="shared" si="674"/>
        <v>12.5</v>
      </c>
      <c r="G3950" s="96"/>
      <c r="H3950" s="74">
        <f t="shared" si="675"/>
        <v>284</v>
      </c>
      <c r="I3950" s="53">
        <f t="shared" si="673"/>
        <v>1.0039287231239142</v>
      </c>
      <c r="J3950" s="53">
        <f t="shared" si="676"/>
        <v>-0.116496365968295</v>
      </c>
      <c r="K3950" s="53">
        <f t="shared" si="677"/>
        <v>1.4478248603562074</v>
      </c>
      <c r="L3950" s="53">
        <f t="shared" si="678"/>
        <v>20.977314107716502</v>
      </c>
      <c r="M3950" s="93">
        <f t="shared" si="679"/>
        <v>1.0309856266172917</v>
      </c>
      <c r="N3950" s="53">
        <f t="shared" si="680"/>
        <v>6.1767415529523833</v>
      </c>
      <c r="O3950">
        <f t="shared" si="681"/>
        <v>0.7135476731207917</v>
      </c>
      <c r="P3950" s="53">
        <f t="shared" si="682"/>
        <v>10.911278230138578</v>
      </c>
      <c r="Q3950" s="53">
        <v>0.2</v>
      </c>
      <c r="R3950" s="53">
        <f t="shared" si="683"/>
        <v>4.0349099878559969</v>
      </c>
    </row>
    <row r="3951" spans="2:18" ht="15">
      <c r="B3951" s="84">
        <v>34254</v>
      </c>
      <c r="C3951" s="85">
        <v>0.4</v>
      </c>
      <c r="D3951" s="86">
        <v>22</v>
      </c>
      <c r="E3951" s="87">
        <v>12</v>
      </c>
      <c r="F3951" s="96">
        <f t="shared" si="674"/>
        <v>17</v>
      </c>
      <c r="G3951" s="96"/>
      <c r="H3951" s="74">
        <f t="shared" si="675"/>
        <v>285</v>
      </c>
      <c r="I3951" s="53">
        <f t="shared" si="673"/>
        <v>1.0044986860018028</v>
      </c>
      <c r="J3951" s="53">
        <f t="shared" si="676"/>
        <v>-0.12309817740020416</v>
      </c>
      <c r="K3951" s="53">
        <f t="shared" si="677"/>
        <v>1.4407482709045429</v>
      </c>
      <c r="L3951" s="53">
        <f t="shared" si="678"/>
        <v>20.711597282669892</v>
      </c>
      <c r="M3951" s="93">
        <f t="shared" si="679"/>
        <v>2.1344810848237068</v>
      </c>
      <c r="N3951" s="53">
        <f t="shared" si="680"/>
        <v>11.13428963687649</v>
      </c>
      <c r="O3951">
        <f t="shared" si="681"/>
        <v>0.92399173474224472</v>
      </c>
      <c r="P3951" s="53">
        <f t="shared" si="682"/>
        <v>14.577982189385189</v>
      </c>
      <c r="Q3951" s="53">
        <v>0.2</v>
      </c>
      <c r="R3951" s="53">
        <f t="shared" si="683"/>
        <v>5.3331573076348429</v>
      </c>
    </row>
    <row r="3952" spans="2:18" ht="15">
      <c r="B3952" s="84">
        <v>34255</v>
      </c>
      <c r="C3952" s="85">
        <v>9</v>
      </c>
      <c r="D3952" s="86">
        <v>24</v>
      </c>
      <c r="E3952" s="87">
        <v>14</v>
      </c>
      <c r="F3952" s="96">
        <f t="shared" si="674"/>
        <v>19</v>
      </c>
      <c r="G3952" s="96"/>
      <c r="H3952" s="74">
        <f t="shared" si="675"/>
        <v>286</v>
      </c>
      <c r="I3952" s="53">
        <f t="shared" si="673"/>
        <v>1.0050673176461264</v>
      </c>
      <c r="J3952" s="53">
        <f t="shared" si="676"/>
        <v>-0.12967216657752278</v>
      </c>
      <c r="K3952" s="53">
        <f t="shared" si="677"/>
        <v>1.4336834786075918</v>
      </c>
      <c r="L3952" s="53">
        <f t="shared" si="678"/>
        <v>20.447085350606343</v>
      </c>
      <c r="M3952" s="93">
        <f t="shared" si="679"/>
        <v>2.2283258687467664</v>
      </c>
      <c r="N3952" s="53">
        <f t="shared" si="680"/>
        <v>10.992091407362359</v>
      </c>
      <c r="O3952">
        <f t="shared" si="681"/>
        <v>1.0336608681468451</v>
      </c>
      <c r="P3952" s="53">
        <f t="shared" si="682"/>
        <v>16.533851613772821</v>
      </c>
      <c r="Q3952" s="53">
        <v>0.2</v>
      </c>
      <c r="R3952" s="53">
        <f t="shared" si="683"/>
        <v>5.3766727887715158</v>
      </c>
    </row>
    <row r="3953" spans="2:18" ht="15">
      <c r="B3953" s="84">
        <v>34256</v>
      </c>
      <c r="C3953" s="85">
        <v>9</v>
      </c>
      <c r="D3953" s="86">
        <v>22</v>
      </c>
      <c r="E3953" s="87">
        <v>13</v>
      </c>
      <c r="F3953" s="96">
        <f t="shared" si="674"/>
        <v>17.5</v>
      </c>
      <c r="G3953" s="96"/>
      <c r="H3953" s="74">
        <f t="shared" si="675"/>
        <v>287</v>
      </c>
      <c r="I3953" s="53">
        <f t="shared" si="673"/>
        <v>1.0056344497896332</v>
      </c>
      <c r="J3953" s="53">
        <f t="shared" si="676"/>
        <v>-0.13621650843313457</v>
      </c>
      <c r="K3953" s="53">
        <f t="shared" si="677"/>
        <v>1.4266316421852574</v>
      </c>
      <c r="L3953" s="53">
        <f t="shared" si="678"/>
        <v>20.183866697645719</v>
      </c>
      <c r="M3953" s="93">
        <f t="shared" si="679"/>
        <v>2.0017037506293027</v>
      </c>
      <c r="N3953" s="53">
        <f t="shared" si="680"/>
        <v>10.293772015799318</v>
      </c>
      <c r="O3953">
        <f t="shared" si="681"/>
        <v>0.95041280970568121</v>
      </c>
      <c r="P3953" s="53">
        <f t="shared" si="682"/>
        <v>15.046556310891852</v>
      </c>
      <c r="Q3953" s="53">
        <v>0.2</v>
      </c>
      <c r="R3953" s="53">
        <f t="shared" si="683"/>
        <v>5.1598946364269098</v>
      </c>
    </row>
    <row r="3954" spans="2:18" ht="15">
      <c r="B3954" s="84">
        <v>34257</v>
      </c>
      <c r="C3954" s="85">
        <v>1.4</v>
      </c>
      <c r="D3954" s="86">
        <v>17</v>
      </c>
      <c r="E3954" s="87">
        <v>8</v>
      </c>
      <c r="F3954" s="96">
        <f t="shared" si="674"/>
        <v>12.5</v>
      </c>
      <c r="G3954" s="96"/>
      <c r="H3954" s="74">
        <f t="shared" si="675"/>
        <v>288</v>
      </c>
      <c r="I3954" s="53">
        <f t="shared" si="673"/>
        <v>1.0061999146087979</v>
      </c>
      <c r="J3954" s="53">
        <f t="shared" si="676"/>
        <v>-0.14272936816864831</v>
      </c>
      <c r="K3954" s="53">
        <f t="shared" si="677"/>
        <v>1.4195939653619358</v>
      </c>
      <c r="L3954" s="53">
        <f t="shared" si="678"/>
        <v>19.922029874595928</v>
      </c>
      <c r="M3954" s="93">
        <f t="shared" si="679"/>
        <v>1.695887127802024</v>
      </c>
      <c r="N3954" s="53">
        <f t="shared" si="680"/>
        <v>10.160235236043924</v>
      </c>
      <c r="O3954">
        <f t="shared" si="681"/>
        <v>0.7135476731207917</v>
      </c>
      <c r="P3954" s="53">
        <f t="shared" si="682"/>
        <v>10.911278230138578</v>
      </c>
      <c r="Q3954" s="53">
        <v>0.2</v>
      </c>
      <c r="R3954" s="53">
        <f t="shared" si="683"/>
        <v>4.9289666926222502</v>
      </c>
    </row>
    <row r="3955" spans="2:18" ht="15">
      <c r="B3955" s="84">
        <v>34258</v>
      </c>
      <c r="C3955" s="85">
        <v>0</v>
      </c>
      <c r="D3955" s="86">
        <v>21</v>
      </c>
      <c r="E3955" s="87">
        <v>6</v>
      </c>
      <c r="F3955" s="96">
        <f t="shared" si="674"/>
        <v>13.5</v>
      </c>
      <c r="G3955" s="96"/>
      <c r="H3955" s="74">
        <f t="shared" si="675"/>
        <v>289</v>
      </c>
      <c r="I3955" s="53">
        <f t="shared" si="673"/>
        <v>1.0067635447734826</v>
      </c>
      <c r="J3955" s="53">
        <f t="shared" si="676"/>
        <v>-0.14920890130282444</v>
      </c>
      <c r="K3955" s="53">
        <f t="shared" si="677"/>
        <v>1.4125716990844581</v>
      </c>
      <c r="L3955" s="53">
        <f t="shared" si="678"/>
        <v>19.661663544351988</v>
      </c>
      <c r="M3955" s="93">
        <f t="shared" si="679"/>
        <v>2.2320797152271865</v>
      </c>
      <c r="N3955" s="53">
        <f t="shared" si="680"/>
        <v>12.945380229221488</v>
      </c>
      <c r="O3955">
        <f t="shared" si="681"/>
        <v>0.75629173150346363</v>
      </c>
      <c r="P3955" s="53">
        <f t="shared" si="682"/>
        <v>11.646017104401583</v>
      </c>
      <c r="Q3955" s="53">
        <v>0.2</v>
      </c>
      <c r="R3955" s="53">
        <f t="shared" si="683"/>
        <v>5.5990770261366096</v>
      </c>
    </row>
    <row r="3956" spans="2:18" ht="15">
      <c r="B3956" s="84">
        <v>34259</v>
      </c>
      <c r="C3956" s="85">
        <v>0.8</v>
      </c>
      <c r="D3956" s="86">
        <v>12</v>
      </c>
      <c r="E3956" s="87">
        <v>10</v>
      </c>
      <c r="F3956" s="96">
        <f t="shared" si="674"/>
        <v>11</v>
      </c>
      <c r="G3956" s="96"/>
      <c r="H3956" s="74">
        <f t="shared" si="675"/>
        <v>290</v>
      </c>
      <c r="I3956" s="53">
        <f t="shared" si="673"/>
        <v>1.0073251734964539</v>
      </c>
      <c r="J3956" s="53">
        <f t="shared" si="676"/>
        <v>-0.15565325374995273</v>
      </c>
      <c r="K3956" s="53">
        <f t="shared" si="677"/>
        <v>1.4055661437289482</v>
      </c>
      <c r="L3956" s="53">
        <f t="shared" si="678"/>
        <v>19.402856427776385</v>
      </c>
      <c r="M3956" s="93">
        <f t="shared" si="679"/>
        <v>0.74006970954403195</v>
      </c>
      <c r="N3956" s="53">
        <f t="shared" si="680"/>
        <v>4.6647630605196895</v>
      </c>
      <c r="O3956">
        <f t="shared" si="681"/>
        <v>0.65338616455683207</v>
      </c>
      <c r="P3956" s="53">
        <f t="shared" si="682"/>
        <v>9.8866562389251857</v>
      </c>
      <c r="Q3956" s="53">
        <v>0.2</v>
      </c>
      <c r="R3956" s="53">
        <f t="shared" si="683"/>
        <v>3.6398213167585642</v>
      </c>
    </row>
    <row r="3957" spans="2:18" ht="15">
      <c r="B3957" s="84">
        <v>34260</v>
      </c>
      <c r="C3957" s="85">
        <v>4.4000000000000004</v>
      </c>
      <c r="D3957" s="86">
        <v>14</v>
      </c>
      <c r="E3957" s="87">
        <v>10</v>
      </c>
      <c r="F3957" s="96">
        <f t="shared" si="674"/>
        <v>12</v>
      </c>
      <c r="G3957" s="96"/>
      <c r="H3957" s="74">
        <f t="shared" si="675"/>
        <v>291</v>
      </c>
      <c r="I3957" s="53">
        <f t="shared" si="673"/>
        <v>1.0078846345827368</v>
      </c>
      <c r="J3957" s="53">
        <f t="shared" si="676"/>
        <v>-0.16206056192979862</v>
      </c>
      <c r="K3957" s="53">
        <f t="shared" si="677"/>
        <v>1.3985786512916953</v>
      </c>
      <c r="L3957" s="53">
        <f t="shared" si="678"/>
        <v>19.145697248126826</v>
      </c>
      <c r="M3957" s="93">
        <f t="shared" si="679"/>
        <v>1.0686043073180884</v>
      </c>
      <c r="N3957" s="53">
        <f t="shared" si="680"/>
        <v>6.509537064363121</v>
      </c>
      <c r="O3957">
        <f t="shared" si="681"/>
        <v>0.69297786589913757</v>
      </c>
      <c r="P3957" s="53">
        <f t="shared" si="682"/>
        <v>10.559668732607534</v>
      </c>
      <c r="Q3957" s="53">
        <v>0.2</v>
      </c>
      <c r="R3957" s="53">
        <f t="shared" si="683"/>
        <v>4.0901966284755424</v>
      </c>
    </row>
    <row r="3958" spans="2:18" ht="15">
      <c r="B3958" s="84">
        <v>34261</v>
      </c>
      <c r="C3958" s="85">
        <v>5.2</v>
      </c>
      <c r="D3958" s="86">
        <v>13</v>
      </c>
      <c r="E3958" s="87">
        <v>9</v>
      </c>
      <c r="F3958" s="96">
        <f t="shared" si="674"/>
        <v>11</v>
      </c>
      <c r="G3958" s="96"/>
      <c r="H3958" s="74">
        <f t="shared" si="675"/>
        <v>292</v>
      </c>
      <c r="I3958" s="53">
        <f t="shared" si="673"/>
        <v>1.0084417624787954</v>
      </c>
      <c r="J3958" s="53">
        <f t="shared" si="676"/>
        <v>-0.16842895291072263</v>
      </c>
      <c r="K3958" s="53">
        <f t="shared" si="677"/>
        <v>1.3916106275586073</v>
      </c>
      <c r="L3958" s="53">
        <f t="shared" si="678"/>
        <v>18.89027467410472</v>
      </c>
      <c r="M3958" s="93">
        <f t="shared" si="679"/>
        <v>1.0189672592937269</v>
      </c>
      <c r="N3958" s="53">
        <f t="shared" si="680"/>
        <v>6.4226933891956053</v>
      </c>
      <c r="O3958">
        <f t="shared" si="681"/>
        <v>0.65338616455683207</v>
      </c>
      <c r="P3958" s="53">
        <f t="shared" si="682"/>
        <v>9.8866562389251857</v>
      </c>
      <c r="Q3958" s="53">
        <v>0.2</v>
      </c>
      <c r="R3958" s="53">
        <f t="shared" si="683"/>
        <v>4.0313602361451775</v>
      </c>
    </row>
    <row r="3959" spans="2:18" ht="15">
      <c r="B3959" s="84">
        <v>34262</v>
      </c>
      <c r="C3959" s="85">
        <v>6.2</v>
      </c>
      <c r="D3959" s="86">
        <v>18</v>
      </c>
      <c r="E3959" s="87">
        <v>9</v>
      </c>
      <c r="F3959" s="96">
        <f t="shared" si="674"/>
        <v>13.5</v>
      </c>
      <c r="G3959" s="96"/>
      <c r="H3959" s="74">
        <f t="shared" si="675"/>
        <v>293</v>
      </c>
      <c r="I3959" s="53">
        <f t="shared" si="673"/>
        <v>1.0089963923215213</v>
      </c>
      <c r="J3959" s="53">
        <f t="shared" si="676"/>
        <v>-0.17475654458762296</v>
      </c>
      <c r="K3959" s="53">
        <f t="shared" si="677"/>
        <v>1.3846635342471949</v>
      </c>
      <c r="L3959" s="53">
        <f t="shared" si="678"/>
        <v>18.636677261603971</v>
      </c>
      <c r="M3959" s="93">
        <f t="shared" si="679"/>
        <v>1.6388286596859163</v>
      </c>
      <c r="N3959" s="53">
        <f t="shared" si="680"/>
        <v>9.5047054034180256</v>
      </c>
      <c r="O3959">
        <f t="shared" si="681"/>
        <v>0.75629173150346363</v>
      </c>
      <c r="P3959" s="53">
        <f t="shared" si="682"/>
        <v>11.646017104401583</v>
      </c>
      <c r="Q3959" s="53">
        <v>0.2</v>
      </c>
      <c r="R3959" s="53">
        <f t="shared" si="683"/>
        <v>4.8231876131341922</v>
      </c>
    </row>
    <row r="3960" spans="2:18" ht="15">
      <c r="B3960" s="84">
        <v>34263</v>
      </c>
      <c r="C3960" s="85">
        <v>8.6</v>
      </c>
      <c r="D3960" s="86">
        <v>14</v>
      </c>
      <c r="E3960" s="87">
        <v>7</v>
      </c>
      <c r="F3960" s="96">
        <f t="shared" si="674"/>
        <v>10.5</v>
      </c>
      <c r="G3960" s="96"/>
      <c r="H3960" s="74">
        <f t="shared" si="675"/>
        <v>294</v>
      </c>
      <c r="I3960" s="53">
        <f t="shared" si="673"/>
        <v>1.0095483599870214</v>
      </c>
      <c r="J3960" s="53">
        <f t="shared" si="676"/>
        <v>-0.18104144589631799</v>
      </c>
      <c r="K3960" s="53">
        <f t="shared" si="677"/>
        <v>1.3777388911144641</v>
      </c>
      <c r="L3960" s="53">
        <f t="shared" si="678"/>
        <v>18.384993394248252</v>
      </c>
      <c r="M3960" s="93">
        <f t="shared" si="679"/>
        <v>1.2891350225254101</v>
      </c>
      <c r="N3960" s="53">
        <f t="shared" si="680"/>
        <v>8.2691604640468466</v>
      </c>
      <c r="O3960">
        <f t="shared" si="681"/>
        <v>0.63434223095270703</v>
      </c>
      <c r="P3960" s="53">
        <f t="shared" si="682"/>
        <v>9.564744649762261</v>
      </c>
      <c r="Q3960" s="53">
        <v>0.2</v>
      </c>
      <c r="R3960" s="53">
        <f t="shared" si="683"/>
        <v>4.4214567254434431</v>
      </c>
    </row>
    <row r="3961" spans="2:18" ht="15">
      <c r="B3961" s="84">
        <v>34264</v>
      </c>
      <c r="C3961" s="85">
        <v>21.8</v>
      </c>
      <c r="D3961" s="86">
        <v>8</v>
      </c>
      <c r="E3961" s="87">
        <v>5</v>
      </c>
      <c r="F3961" s="96">
        <f t="shared" si="674"/>
        <v>6.5</v>
      </c>
      <c r="G3961" s="96"/>
      <c r="H3961" s="74">
        <f t="shared" si="675"/>
        <v>295</v>
      </c>
      <c r="I3961" s="53">
        <f t="shared" si="673"/>
        <v>1.0100975021391829</v>
      </c>
      <c r="J3961" s="53">
        <f t="shared" si="676"/>
        <v>-0.18728175706601952</v>
      </c>
      <c r="K3961" s="53">
        <f t="shared" si="677"/>
        <v>1.370838278023415</v>
      </c>
      <c r="L3961" s="53">
        <f t="shared" si="678"/>
        <v>18.135311222811147</v>
      </c>
      <c r="M3961" s="93">
        <f t="shared" si="679"/>
        <v>0.71481126396321593</v>
      </c>
      <c r="N3961" s="53">
        <f t="shared" si="680"/>
        <v>5.3399176763271052</v>
      </c>
      <c r="O3961">
        <f t="shared" si="681"/>
        <v>0.4986553243273773</v>
      </c>
      <c r="P3961" s="53">
        <f t="shared" si="682"/>
        <v>7.3082650054301794</v>
      </c>
      <c r="Q3961" s="53">
        <v>0.2</v>
      </c>
      <c r="R3961" s="53">
        <f t="shared" si="683"/>
        <v>3.6071418237892705</v>
      </c>
    </row>
    <row r="3962" spans="2:18" ht="15">
      <c r="B3962" s="84">
        <v>34265</v>
      </c>
      <c r="C3962" s="85">
        <v>8.6</v>
      </c>
      <c r="D3962" s="86">
        <v>16</v>
      </c>
      <c r="E3962" s="87">
        <v>4</v>
      </c>
      <c r="F3962" s="96">
        <f t="shared" si="674"/>
        <v>10</v>
      </c>
      <c r="G3962" s="96"/>
      <c r="H3962" s="74">
        <f t="shared" si="675"/>
        <v>296</v>
      </c>
      <c r="I3962" s="53">
        <f t="shared" si="673"/>
        <v>1.0106436562780083</v>
      </c>
      <c r="J3962" s="53">
        <f t="shared" si="676"/>
        <v>-0.19347556991152742</v>
      </c>
      <c r="K3962" s="53">
        <f t="shared" si="677"/>
        <v>1.3639633369601956</v>
      </c>
      <c r="L3962" s="53">
        <f t="shared" si="678"/>
        <v>17.887718603622275</v>
      </c>
      <c r="M3962" s="93">
        <f t="shared" si="679"/>
        <v>1.6132060673801503</v>
      </c>
      <c r="N3962" s="53">
        <f t="shared" si="680"/>
        <v>10.534028734009389</v>
      </c>
      <c r="O3962">
        <f t="shared" si="681"/>
        <v>0.61578519545801924</v>
      </c>
      <c r="P3962" s="53">
        <f t="shared" si="682"/>
        <v>9.2522328593138266</v>
      </c>
      <c r="Q3962" s="53">
        <v>0.2</v>
      </c>
      <c r="R3962" s="53">
        <f t="shared" si="683"/>
        <v>4.9016961301798707</v>
      </c>
    </row>
    <row r="3963" spans="2:18" ht="15">
      <c r="B3963" s="84">
        <v>34266</v>
      </c>
      <c r="C3963" s="85">
        <v>1</v>
      </c>
      <c r="D3963" s="86">
        <v>12</v>
      </c>
      <c r="E3963" s="87">
        <v>7</v>
      </c>
      <c r="F3963" s="96">
        <f t="shared" si="674"/>
        <v>9.5</v>
      </c>
      <c r="G3963" s="96"/>
      <c r="H3963" s="74">
        <f t="shared" si="675"/>
        <v>297</v>
      </c>
      <c r="I3963" s="53">
        <f t="shared" si="673"/>
        <v>1.0111866607877009</v>
      </c>
      <c r="J3963" s="53">
        <f t="shared" si="676"/>
        <v>-0.19962096816676864</v>
      </c>
      <c r="K3963" s="53">
        <f t="shared" si="677"/>
        <v>1.3571157739932649</v>
      </c>
      <c r="L3963" s="53">
        <f t="shared" si="678"/>
        <v>17.642303036069933</v>
      </c>
      <c r="M3963" s="93">
        <f t="shared" si="679"/>
        <v>1.008561533811386</v>
      </c>
      <c r="N3963" s="53">
        <f t="shared" si="680"/>
        <v>6.7063961076115612</v>
      </c>
      <c r="O3963">
        <f t="shared" si="681"/>
        <v>0.59770450458842328</v>
      </c>
      <c r="P3963" s="53">
        <f t="shared" si="682"/>
        <v>8.9488800645474278</v>
      </c>
      <c r="Q3963" s="53">
        <v>0.2</v>
      </c>
      <c r="R3963" s="53">
        <f t="shared" si="683"/>
        <v>4.0331471837719937</v>
      </c>
    </row>
    <row r="3964" spans="2:18" ht="15">
      <c r="B3964" s="84">
        <v>34267</v>
      </c>
      <c r="C3964" s="85">
        <v>3</v>
      </c>
      <c r="D3964" s="86">
        <v>19</v>
      </c>
      <c r="E3964" s="87">
        <v>5</v>
      </c>
      <c r="F3964" s="96">
        <f t="shared" si="674"/>
        <v>12</v>
      </c>
      <c r="G3964" s="96"/>
      <c r="H3964" s="74">
        <f t="shared" si="675"/>
        <v>298</v>
      </c>
      <c r="I3964" s="53">
        <f t="shared" si="673"/>
        <v>1.0117263549844906</v>
      </c>
      <c r="J3964" s="53">
        <f t="shared" si="676"/>
        <v>-0.20571602786129212</v>
      </c>
      <c r="K3964" s="53">
        <f t="shared" si="677"/>
        <v>1.3502973611651965</v>
      </c>
      <c r="L3964" s="53">
        <f t="shared" si="678"/>
        <v>17.399151599318937</v>
      </c>
      <c r="M3964" s="93">
        <f t="shared" si="679"/>
        <v>1.8168029551180025</v>
      </c>
      <c r="N3964" s="53">
        <f t="shared" si="680"/>
        <v>11.067282897882528</v>
      </c>
      <c r="O3964">
        <f t="shared" si="681"/>
        <v>0.69297786589913757</v>
      </c>
      <c r="P3964" s="53">
        <f t="shared" si="682"/>
        <v>10.559668732607534</v>
      </c>
      <c r="Q3964" s="53">
        <v>0.2</v>
      </c>
      <c r="R3964" s="53">
        <f t="shared" si="683"/>
        <v>5.1106084777644654</v>
      </c>
    </row>
    <row r="3965" spans="2:18" ht="15">
      <c r="B3965" s="84">
        <v>34268</v>
      </c>
      <c r="C3965" s="85">
        <v>0</v>
      </c>
      <c r="D3965" s="86">
        <v>17</v>
      </c>
      <c r="E3965" s="87">
        <v>2</v>
      </c>
      <c r="F3965" s="96">
        <f t="shared" si="674"/>
        <v>9.5</v>
      </c>
      <c r="G3965" s="96"/>
      <c r="H3965" s="74">
        <f t="shared" si="675"/>
        <v>299</v>
      </c>
      <c r="I3965" s="53">
        <f t="shared" si="673"/>
        <v>1.0122625791641815</v>
      </c>
      <c r="J3965" s="53">
        <f t="shared" si="676"/>
        <v>-0.21175881774130711</v>
      </c>
      <c r="K3965" s="53">
        <f t="shared" si="677"/>
        <v>1.3435099383070224</v>
      </c>
      <c r="L3965" s="53">
        <f t="shared" si="678"/>
        <v>17.158350888370411</v>
      </c>
      <c r="M3965" s="93">
        <f t="shared" si="679"/>
        <v>1.6989605515225723</v>
      </c>
      <c r="N3965" s="53">
        <f t="shared" si="680"/>
        <v>11.297181230637113</v>
      </c>
      <c r="O3965">
        <f t="shared" si="681"/>
        <v>0.59770450458842328</v>
      </c>
      <c r="P3965" s="53">
        <f t="shared" si="682"/>
        <v>8.9488800645474278</v>
      </c>
      <c r="Q3965" s="53">
        <v>0.2</v>
      </c>
      <c r="R3965" s="53">
        <f t="shared" si="683"/>
        <v>5.0470886202849723</v>
      </c>
    </row>
    <row r="3966" spans="2:18" ht="15">
      <c r="B3966" s="84">
        <v>34269</v>
      </c>
      <c r="C3966" s="85">
        <v>0</v>
      </c>
      <c r="D3966" s="86">
        <v>17</v>
      </c>
      <c r="E3966" s="87">
        <v>2</v>
      </c>
      <c r="F3966" s="96">
        <f t="shared" si="674"/>
        <v>9.5</v>
      </c>
      <c r="G3966" s="96"/>
      <c r="H3966" s="74">
        <f t="shared" si="675"/>
        <v>300</v>
      </c>
      <c r="I3966" s="53">
        <f t="shared" si="673"/>
        <v>1.0127951746494115</v>
      </c>
      <c r="J3966" s="53">
        <f t="shared" si="676"/>
        <v>-0.2177473997368205</v>
      </c>
      <c r="K3966" s="53">
        <f t="shared" si="677"/>
        <v>1.3367554147642666</v>
      </c>
      <c r="L3966" s="53">
        <f t="shared" si="678"/>
        <v>16.919986949598503</v>
      </c>
      <c r="M3966" s="93">
        <f t="shared" si="679"/>
        <v>1.6753585788438636</v>
      </c>
      <c r="N3966" s="53">
        <f t="shared" si="680"/>
        <v>11.140240704553113</v>
      </c>
      <c r="O3966">
        <f t="shared" si="681"/>
        <v>0.59770450458842328</v>
      </c>
      <c r="P3966" s="53">
        <f t="shared" si="682"/>
        <v>8.9488800645474278</v>
      </c>
      <c r="Q3966" s="53">
        <v>0.2</v>
      </c>
      <c r="R3966" s="53">
        <f t="shared" si="683"/>
        <v>5.0124260302921222</v>
      </c>
    </row>
    <row r="3967" spans="2:18" ht="15">
      <c r="B3967" s="84">
        <v>34270</v>
      </c>
      <c r="C3967" s="85">
        <v>0</v>
      </c>
      <c r="D3967" s="86">
        <v>17</v>
      </c>
      <c r="E3967" s="87">
        <v>1</v>
      </c>
      <c r="F3967" s="96">
        <f t="shared" si="674"/>
        <v>9</v>
      </c>
      <c r="G3967" s="96"/>
      <c r="H3967" s="74">
        <f t="shared" si="675"/>
        <v>301</v>
      </c>
      <c r="I3967" s="53">
        <f t="shared" si="673"/>
        <v>1.0133239838366084</v>
      </c>
      <c r="J3967" s="53">
        <f t="shared" si="676"/>
        <v>-0.22367982947638354</v>
      </c>
      <c r="K3967" s="53">
        <f t="shared" si="677"/>
        <v>1.3300357710230664</v>
      </c>
      <c r="L3967" s="53">
        <f t="shared" si="678"/>
        <v>16.684145215907556</v>
      </c>
      <c r="M3967" s="93">
        <f t="shared" si="679"/>
        <v>1.6749360115774294</v>
      </c>
      <c r="N3967" s="53">
        <f t="shared" si="680"/>
        <v>11.345218746817139</v>
      </c>
      <c r="O3967">
        <f t="shared" si="681"/>
        <v>0.58008978738759875</v>
      </c>
      <c r="P3967" s="53">
        <f t="shared" si="682"/>
        <v>8.6544506934491388</v>
      </c>
      <c r="Q3967" s="53">
        <v>0.2</v>
      </c>
      <c r="R3967" s="53">
        <f t="shared" si="683"/>
        <v>5.0336775568585717</v>
      </c>
    </row>
    <row r="3968" spans="2:18" ht="15">
      <c r="B3968" s="84">
        <v>34271</v>
      </c>
      <c r="C3968" s="85">
        <v>0</v>
      </c>
      <c r="D3968" s="86">
        <v>17</v>
      </c>
      <c r="E3968" s="87">
        <v>0</v>
      </c>
      <c r="F3968" s="96">
        <f t="shared" si="674"/>
        <v>8.5</v>
      </c>
      <c r="G3968" s="96"/>
      <c r="H3968" s="74">
        <f t="shared" si="675"/>
        <v>302</v>
      </c>
      <c r="I3968" s="53">
        <f t="shared" si="673"/>
        <v>1.0138488502426257</v>
      </c>
      <c r="J3968" s="53">
        <f t="shared" si="676"/>
        <v>-0.22955415685093136</v>
      </c>
      <c r="K3968" s="53">
        <f t="shared" si="677"/>
        <v>1.3233530602239887</v>
      </c>
      <c r="L3968" s="53">
        <f t="shared" si="678"/>
        <v>16.450910441660312</v>
      </c>
      <c r="M3968" s="93">
        <f t="shared" si="679"/>
        <v>1.6705890128635594</v>
      </c>
      <c r="N3968" s="53">
        <f t="shared" si="680"/>
        <v>11.530903036052132</v>
      </c>
      <c r="O3968">
        <f t="shared" si="681"/>
        <v>0.56293085323359648</v>
      </c>
      <c r="P3968" s="53">
        <f t="shared" si="682"/>
        <v>8.3687143143084199</v>
      </c>
      <c r="Q3968" s="53">
        <v>0.2</v>
      </c>
      <c r="R3968" s="53">
        <f t="shared" si="683"/>
        <v>5.0500698850724621</v>
      </c>
    </row>
    <row r="3969" spans="2:18" ht="15">
      <c r="B3969" s="84">
        <v>34272</v>
      </c>
      <c r="C3969" s="85">
        <v>0</v>
      </c>
      <c r="D3969" s="86">
        <v>16</v>
      </c>
      <c r="E3969" s="87">
        <v>0</v>
      </c>
      <c r="F3969" s="96">
        <f t="shared" si="674"/>
        <v>8</v>
      </c>
      <c r="G3969" s="96"/>
      <c r="H3969" s="74">
        <f t="shared" si="675"/>
        <v>303</v>
      </c>
      <c r="I3969" s="53">
        <f t="shared" si="673"/>
        <v>1.0143696185510496</v>
      </c>
      <c r="J3969" s="53">
        <f t="shared" si="676"/>
        <v>-0.23536842662812049</v>
      </c>
      <c r="K3969" s="53">
        <f t="shared" si="677"/>
        <v>1.3167094095504064</v>
      </c>
      <c r="L3969" s="53">
        <f t="shared" si="678"/>
        <v>16.220366637536831</v>
      </c>
      <c r="M3969" s="93">
        <f t="shared" si="679"/>
        <v>1.5676165411586898</v>
      </c>
      <c r="N3969" s="53">
        <f t="shared" si="680"/>
        <v>11.029849313525046</v>
      </c>
      <c r="O3969">
        <f t="shared" si="681"/>
        <v>0.54621768965488293</v>
      </c>
      <c r="P3969" s="53">
        <f t="shared" si="682"/>
        <v>8.0914455460972867</v>
      </c>
      <c r="Q3969" s="53">
        <v>0.2</v>
      </c>
      <c r="R3969" s="53">
        <f t="shared" si="683"/>
        <v>4.9155594788271477</v>
      </c>
    </row>
    <row r="3970" spans="2:18" ht="15">
      <c r="B3970" s="84">
        <v>34273</v>
      </c>
      <c r="C3970" s="85">
        <v>0</v>
      </c>
      <c r="D3970" s="86">
        <v>13</v>
      </c>
      <c r="E3970" s="87">
        <v>0</v>
      </c>
      <c r="F3970" s="96">
        <f t="shared" si="674"/>
        <v>6.5</v>
      </c>
      <c r="G3970" s="96"/>
      <c r="H3970" s="74">
        <f t="shared" si="675"/>
        <v>304</v>
      </c>
      <c r="I3970" s="53">
        <f t="shared" si="673"/>
        <v>1.0148861346581595</v>
      </c>
      <c r="J3970" s="53">
        <f t="shared" si="676"/>
        <v>-0.24112067911849694</v>
      </c>
      <c r="K3970" s="53">
        <f t="shared" si="677"/>
        <v>1.3101070214775534</v>
      </c>
      <c r="L3970" s="53">
        <f t="shared" si="678"/>
        <v>15.992597005491556</v>
      </c>
      <c r="M3970" s="93">
        <f t="shared" si="679"/>
        <v>1.3121890731290504</v>
      </c>
      <c r="N3970" s="53">
        <f t="shared" si="680"/>
        <v>9.8025618502923813</v>
      </c>
      <c r="O3970">
        <f t="shared" si="681"/>
        <v>0.4986553243273773</v>
      </c>
      <c r="P3970" s="53">
        <f t="shared" si="682"/>
        <v>7.3082650054301794</v>
      </c>
      <c r="Q3970" s="53">
        <v>0.2</v>
      </c>
      <c r="R3970" s="53">
        <f t="shared" si="683"/>
        <v>4.5739356343114723</v>
      </c>
    </row>
    <row r="3971" spans="2:18" ht="15">
      <c r="B3971" s="84">
        <v>34274</v>
      </c>
      <c r="C3971" s="85">
        <v>0.4</v>
      </c>
      <c r="D3971" s="86">
        <v>9</v>
      </c>
      <c r="E3971" s="87">
        <v>4</v>
      </c>
      <c r="F3971" s="96">
        <f t="shared" si="674"/>
        <v>6.5</v>
      </c>
      <c r="G3971" s="96"/>
      <c r="H3971" s="74">
        <f t="shared" si="675"/>
        <v>305</v>
      </c>
      <c r="I3971" s="53">
        <f t="shared" si="673"/>
        <v>1.0153982457185289</v>
      </c>
      <c r="J3971" s="53">
        <f t="shared" si="676"/>
        <v>-0.24680895089479327</v>
      </c>
      <c r="K3971" s="53">
        <f t="shared" si="677"/>
        <v>1.3035481748675748</v>
      </c>
      <c r="L3971" s="53">
        <f t="shared" si="678"/>
        <v>15.767683873981852</v>
      </c>
      <c r="M3971" s="93">
        <f t="shared" si="679"/>
        <v>0.80234038681121422</v>
      </c>
      <c r="N3971" s="53">
        <f t="shared" si="680"/>
        <v>5.9937942082916118</v>
      </c>
      <c r="O3971">
        <f t="shared" si="681"/>
        <v>0.4986553243273773</v>
      </c>
      <c r="P3971" s="53">
        <f t="shared" si="682"/>
        <v>7.3082650054301794</v>
      </c>
      <c r="Q3971" s="53">
        <v>0.2</v>
      </c>
      <c r="R3971" s="53">
        <f t="shared" si="683"/>
        <v>3.7487985993029898</v>
      </c>
    </row>
    <row r="3972" spans="2:18" ht="15">
      <c r="B3972" s="84">
        <v>34275</v>
      </c>
      <c r="C3972" s="85">
        <v>0.6</v>
      </c>
      <c r="D3972" s="86">
        <v>11</v>
      </c>
      <c r="E3972" s="87">
        <v>7</v>
      </c>
      <c r="F3972" s="96">
        <f t="shared" si="674"/>
        <v>9</v>
      </c>
      <c r="G3972" s="96"/>
      <c r="H3972" s="74">
        <f t="shared" si="675"/>
        <v>306</v>
      </c>
      <c r="I3972" s="53">
        <f t="shared" si="673"/>
        <v>1.0159058001902563</v>
      </c>
      <c r="J3972" s="53">
        <f t="shared" si="676"/>
        <v>-0.25243127556549821</v>
      </c>
      <c r="K3972" s="53">
        <f t="shared" si="677"/>
        <v>1.2970352258952598</v>
      </c>
      <c r="L3972" s="53">
        <f t="shared" si="678"/>
        <v>15.545708633651007</v>
      </c>
      <c r="M3972" s="93">
        <f t="shared" si="679"/>
        <v>0.78032368092691218</v>
      </c>
      <c r="N3972" s="53">
        <f t="shared" si="680"/>
        <v>5.2855409354413423</v>
      </c>
      <c r="O3972">
        <f t="shared" si="681"/>
        <v>0.58008978738759875</v>
      </c>
      <c r="P3972" s="53">
        <f t="shared" si="682"/>
        <v>8.6544506934491388</v>
      </c>
      <c r="Q3972" s="53">
        <v>0.2</v>
      </c>
      <c r="R3972" s="53">
        <f t="shared" si="683"/>
        <v>3.6992863227580606</v>
      </c>
    </row>
    <row r="3973" spans="2:18" ht="15">
      <c r="B3973" s="84">
        <v>34276</v>
      </c>
      <c r="C3973" s="85">
        <v>0.2</v>
      </c>
      <c r="D3973" s="86">
        <v>13</v>
      </c>
      <c r="E3973" s="87">
        <v>7</v>
      </c>
      <c r="F3973" s="96">
        <f t="shared" si="674"/>
        <v>10</v>
      </c>
      <c r="G3973" s="96"/>
      <c r="H3973" s="74">
        <f t="shared" si="675"/>
        <v>307</v>
      </c>
      <c r="I3973" s="53">
        <f t="shared" si="673"/>
        <v>1.0164086478798078</v>
      </c>
      <c r="J3973" s="53">
        <f t="shared" si="676"/>
        <v>-0.25798568460379556</v>
      </c>
      <c r="K3973" s="53">
        <f t="shared" si="677"/>
        <v>1.2905706087883901</v>
      </c>
      <c r="L3973" s="53">
        <f t="shared" si="678"/>
        <v>15.326751673653153</v>
      </c>
      <c r="M3973" s="93">
        <f t="shared" si="679"/>
        <v>0.97739478081685804</v>
      </c>
      <c r="N3973" s="53">
        <f t="shared" si="680"/>
        <v>6.3822625725157121</v>
      </c>
      <c r="O3973">
        <f t="shared" si="681"/>
        <v>0.61578519545801924</v>
      </c>
      <c r="P3973" s="53">
        <f t="shared" si="682"/>
        <v>9.2522328593138266</v>
      </c>
      <c r="Q3973" s="53">
        <v>0.2</v>
      </c>
      <c r="R3973" s="53">
        <f t="shared" si="683"/>
        <v>3.982068497711976</v>
      </c>
    </row>
    <row r="3974" spans="2:18" ht="15">
      <c r="B3974" s="84">
        <v>34277</v>
      </c>
      <c r="C3974" s="85">
        <v>0</v>
      </c>
      <c r="D3974" s="86">
        <v>18</v>
      </c>
      <c r="E3974" s="87">
        <v>7</v>
      </c>
      <c r="F3974" s="96">
        <f t="shared" si="674"/>
        <v>12.5</v>
      </c>
      <c r="G3974" s="96"/>
      <c r="H3974" s="74">
        <f t="shared" si="675"/>
        <v>308</v>
      </c>
      <c r="I3974" s="53">
        <f t="shared" si="673"/>
        <v>1.0169066399864619</v>
      </c>
      <c r="J3974" s="53">
        <f t="shared" si="676"/>
        <v>-0.26347020823283013</v>
      </c>
      <c r="K3974" s="53">
        <f t="shared" si="677"/>
        <v>1.2841568363660321</v>
      </c>
      <c r="L3974" s="53">
        <f t="shared" si="678"/>
        <v>15.110892318814727</v>
      </c>
      <c r="M3974" s="93">
        <f t="shared" si="679"/>
        <v>1.4220948229668782</v>
      </c>
      <c r="N3974" s="53">
        <f t="shared" si="680"/>
        <v>8.5199172117252271</v>
      </c>
      <c r="O3974">
        <f t="shared" si="681"/>
        <v>0.7135476731207917</v>
      </c>
      <c r="P3974" s="53">
        <f t="shared" si="682"/>
        <v>10.911278230138578</v>
      </c>
      <c r="Q3974" s="53">
        <v>0.2</v>
      </c>
      <c r="R3974" s="53">
        <f t="shared" si="683"/>
        <v>4.5608131459463834</v>
      </c>
    </row>
    <row r="3975" spans="2:18" ht="15">
      <c r="B3975" s="84">
        <v>34278</v>
      </c>
      <c r="C3975" s="85">
        <v>0</v>
      </c>
      <c r="D3975" s="86">
        <v>12</v>
      </c>
      <c r="E3975" s="87">
        <v>8</v>
      </c>
      <c r="F3975" s="96">
        <f t="shared" si="674"/>
        <v>10</v>
      </c>
      <c r="G3975" s="96"/>
      <c r="H3975" s="74">
        <f t="shared" si="675"/>
        <v>309</v>
      </c>
      <c r="I3975" s="53">
        <f t="shared" si="673"/>
        <v>1.0173996291463423</v>
      </c>
      <c r="J3975" s="53">
        <f t="shared" si="676"/>
        <v>-0.26888287636813218</v>
      </c>
      <c r="K3975" s="53">
        <f t="shared" si="677"/>
        <v>1.2777965003575227</v>
      </c>
      <c r="L3975" s="53">
        <f t="shared" si="678"/>
        <v>14.89820876783244</v>
      </c>
      <c r="M3975" s="93">
        <f t="shared" si="679"/>
        <v>0.77572595164104741</v>
      </c>
      <c r="N3975" s="53">
        <f t="shared" si="680"/>
        <v>5.0653909810630298</v>
      </c>
      <c r="O3975">
        <f t="shared" si="681"/>
        <v>0.61578519545801924</v>
      </c>
      <c r="P3975" s="53">
        <f t="shared" si="682"/>
        <v>9.2522328593138266</v>
      </c>
      <c r="Q3975" s="53">
        <v>0.2</v>
      </c>
      <c r="R3975" s="53">
        <f t="shared" si="683"/>
        <v>3.6903778155286213</v>
      </c>
    </row>
    <row r="3976" spans="2:18" ht="15">
      <c r="B3976" s="84">
        <v>34279</v>
      </c>
      <c r="C3976" s="85">
        <v>9.1999999999999993</v>
      </c>
      <c r="D3976" s="86">
        <v>17</v>
      </c>
      <c r="E3976" s="87">
        <v>9</v>
      </c>
      <c r="F3976" s="96">
        <f t="shared" si="674"/>
        <v>13</v>
      </c>
      <c r="G3976" s="96"/>
      <c r="H3976" s="74">
        <f t="shared" si="675"/>
        <v>310</v>
      </c>
      <c r="I3976" s="53">
        <f t="shared" si="673"/>
        <v>1.0178874694760252</v>
      </c>
      <c r="J3976" s="53">
        <f t="shared" si="676"/>
        <v>-0.27422171961789704</v>
      </c>
      <c r="K3976" s="53">
        <f t="shared" si="677"/>
        <v>1.2714922714843895</v>
      </c>
      <c r="L3976" s="53">
        <f t="shared" si="678"/>
        <v>14.688778032712165</v>
      </c>
      <c r="M3976" s="93">
        <f t="shared" si="679"/>
        <v>1.1983421951544375</v>
      </c>
      <c r="N3976" s="53">
        <f t="shared" si="680"/>
        <v>7.0628434969068419</v>
      </c>
      <c r="O3976">
        <f t="shared" si="681"/>
        <v>0.73464846187074995</v>
      </c>
      <c r="P3976" s="53">
        <f t="shared" si="682"/>
        <v>11.273304901573978</v>
      </c>
      <c r="Q3976" s="53">
        <v>0.2</v>
      </c>
      <c r="R3976" s="53">
        <f t="shared" si="683"/>
        <v>4.2532722949191601</v>
      </c>
    </row>
    <row r="3977" spans="2:18" ht="15">
      <c r="B3977" s="84">
        <v>34280</v>
      </c>
      <c r="C3977" s="85">
        <v>0.8</v>
      </c>
      <c r="D3977" s="86">
        <v>18</v>
      </c>
      <c r="E3977" s="87">
        <v>9</v>
      </c>
      <c r="F3977" s="96">
        <f t="shared" si="674"/>
        <v>13.5</v>
      </c>
      <c r="G3977" s="96"/>
      <c r="H3977" s="74">
        <f t="shared" si="675"/>
        <v>311</v>
      </c>
      <c r="I3977" s="53">
        <f t="shared" si="673"/>
        <v>1.0183700166157084</v>
      </c>
      <c r="J3977" s="53">
        <f t="shared" si="676"/>
        <v>-0.27948477034166919</v>
      </c>
      <c r="K3977" s="53">
        <f t="shared" si="677"/>
        <v>1.2652468992870076</v>
      </c>
      <c r="L3977" s="53">
        <f t="shared" si="678"/>
        <v>14.482675879656613</v>
      </c>
      <c r="M3977" s="93">
        <f t="shared" si="679"/>
        <v>1.2735437743198039</v>
      </c>
      <c r="N3977" s="53">
        <f t="shared" si="680"/>
        <v>7.3861646986248735</v>
      </c>
      <c r="O3977">
        <f t="shared" si="681"/>
        <v>0.75629173150346363</v>
      </c>
      <c r="P3977" s="53">
        <f t="shared" si="682"/>
        <v>11.646017104401583</v>
      </c>
      <c r="Q3977" s="53">
        <v>0.2</v>
      </c>
      <c r="R3977" s="53">
        <f t="shared" si="683"/>
        <v>4.3454460690811771</v>
      </c>
    </row>
    <row r="3978" spans="2:18" ht="15">
      <c r="B3978" s="84">
        <v>34281</v>
      </c>
      <c r="C3978" s="85">
        <v>0.8</v>
      </c>
      <c r="D3978" s="86">
        <v>17</v>
      </c>
      <c r="E3978" s="87">
        <v>6</v>
      </c>
      <c r="F3978" s="96">
        <f t="shared" si="674"/>
        <v>11.5</v>
      </c>
      <c r="G3978" s="96"/>
      <c r="H3978" s="74">
        <f t="shared" si="675"/>
        <v>312</v>
      </c>
      <c r="I3978" s="53">
        <f t="shared" ref="I3978:I4041" si="684">1+0.0334*COS($I$7*H3978-0.0552)</f>
        <v>1.0188471277719298</v>
      </c>
      <c r="J3978" s="53">
        <f t="shared" si="676"/>
        <v>-0.28467006376778992</v>
      </c>
      <c r="K3978" s="53">
        <f t="shared" si="677"/>
        <v>1.2590632116775065</v>
      </c>
      <c r="L3978" s="53">
        <f t="shared" si="678"/>
        <v>14.279976771613258</v>
      </c>
      <c r="M3978" s="93">
        <f t="shared" si="679"/>
        <v>1.2995438475113352</v>
      </c>
      <c r="N3978" s="53">
        <f t="shared" si="680"/>
        <v>8.0514252442934069</v>
      </c>
      <c r="O3978">
        <f t="shared" si="681"/>
        <v>0.67292773448592091</v>
      </c>
      <c r="P3978" s="53">
        <f t="shared" si="682"/>
        <v>10.218213752667999</v>
      </c>
      <c r="Q3978" s="53">
        <v>0.2</v>
      </c>
      <c r="R3978" s="53">
        <f t="shared" si="683"/>
        <v>4.4148909179760336</v>
      </c>
    </row>
    <row r="3979" spans="2:18" ht="15">
      <c r="B3979" s="84">
        <v>34282</v>
      </c>
      <c r="C3979" s="85">
        <v>0.2</v>
      </c>
      <c r="D3979" s="86">
        <v>16</v>
      </c>
      <c r="E3979" s="87">
        <v>7</v>
      </c>
      <c r="F3979" s="96">
        <f t="shared" si="674"/>
        <v>11.5</v>
      </c>
      <c r="G3979" s="96"/>
      <c r="H3979" s="74">
        <f t="shared" si="675"/>
        <v>313</v>
      </c>
      <c r="I3979" s="53">
        <f t="shared" si="684"/>
        <v>1.0193186617598224</v>
      </c>
      <c r="J3979" s="53">
        <f t="shared" si="676"/>
        <v>-0.28977563916981031</v>
      </c>
      <c r="K3979" s="53">
        <f t="shared" si="677"/>
        <v>1.2529441142002091</v>
      </c>
      <c r="L3979" s="53">
        <f t="shared" si="678"/>
        <v>14.080753812694676</v>
      </c>
      <c r="M3979" s="93">
        <f t="shared" si="679"/>
        <v>1.1590822468699034</v>
      </c>
      <c r="N3979" s="53">
        <f t="shared" si="680"/>
        <v>7.1811844444742849</v>
      </c>
      <c r="O3979">
        <f t="shared" si="681"/>
        <v>0.67292773448592091</v>
      </c>
      <c r="P3979" s="53">
        <f t="shared" si="682"/>
        <v>10.218213752667999</v>
      </c>
      <c r="Q3979" s="53">
        <v>0.2</v>
      </c>
      <c r="R3979" s="53">
        <f t="shared" si="683"/>
        <v>4.2205537042800181</v>
      </c>
    </row>
    <row r="3980" spans="2:18" ht="15">
      <c r="B3980" s="84">
        <v>34283</v>
      </c>
      <c r="C3980" s="85">
        <v>0</v>
      </c>
      <c r="D3980" s="86">
        <v>15</v>
      </c>
      <c r="E3980" s="87">
        <v>7</v>
      </c>
      <c r="F3980" s="96">
        <f t="shared" si="674"/>
        <v>11</v>
      </c>
      <c r="G3980" s="96"/>
      <c r="H3980" s="74">
        <f t="shared" si="675"/>
        <v>314</v>
      </c>
      <c r="I3980" s="53">
        <f t="shared" si="684"/>
        <v>1.0197844790448929</v>
      </c>
      <c r="J3980" s="53">
        <f t="shared" si="676"/>
        <v>-0.29479954110186718</v>
      </c>
      <c r="K3980" s="53">
        <f t="shared" si="677"/>
        <v>1.2468925889808187</v>
      </c>
      <c r="L3980" s="53">
        <f t="shared" si="678"/>
        <v>13.885078694683791</v>
      </c>
      <c r="M3980" s="93">
        <f t="shared" si="679"/>
        <v>1.0592178728756698</v>
      </c>
      <c r="N3980" s="53">
        <f t="shared" si="680"/>
        <v>6.6763986455774411</v>
      </c>
      <c r="O3980">
        <f t="shared" si="681"/>
        <v>0.65338616455683207</v>
      </c>
      <c r="P3980" s="53">
        <f t="shared" si="682"/>
        <v>9.8866562389251857</v>
      </c>
      <c r="Q3980" s="53">
        <v>0.2</v>
      </c>
      <c r="R3980" s="53">
        <f t="shared" si="683"/>
        <v>4.0878673003365487</v>
      </c>
    </row>
    <row r="3981" spans="2:18" ht="15">
      <c r="B3981" s="84">
        <v>34284</v>
      </c>
      <c r="C3981" s="85">
        <v>0</v>
      </c>
      <c r="D3981" s="86">
        <v>13</v>
      </c>
      <c r="E3981" s="87">
        <v>6</v>
      </c>
      <c r="F3981" s="96">
        <f t="shared" si="674"/>
        <v>9.5</v>
      </c>
      <c r="G3981" s="96"/>
      <c r="H3981" s="74">
        <f t="shared" si="675"/>
        <v>315</v>
      </c>
      <c r="I3981" s="53">
        <f t="shared" si="684"/>
        <v>1.0202444417843124</v>
      </c>
      <c r="J3981" s="53">
        <f t="shared" si="676"/>
        <v>-0.29973982069280281</v>
      </c>
      <c r="K3981" s="53">
        <f t="shared" si="677"/>
        <v>1.2409116933456585</v>
      </c>
      <c r="L3981" s="53">
        <f t="shared" si="678"/>
        <v>13.693021645835916</v>
      </c>
      <c r="M3981" s="93">
        <f t="shared" si="679"/>
        <v>0.92621206797068001</v>
      </c>
      <c r="N3981" s="53">
        <f t="shared" si="680"/>
        <v>6.1588160952240543</v>
      </c>
      <c r="O3981">
        <f t="shared" si="681"/>
        <v>0.59770450458842328</v>
      </c>
      <c r="P3981" s="53">
        <f t="shared" si="682"/>
        <v>8.9488800645474278</v>
      </c>
      <c r="Q3981" s="53">
        <v>0.2</v>
      </c>
      <c r="R3981" s="53">
        <f t="shared" si="683"/>
        <v>3.9122062010234759</v>
      </c>
    </row>
    <row r="3982" spans="2:18" ht="15">
      <c r="B3982" s="84">
        <v>34285</v>
      </c>
      <c r="C3982" s="85">
        <v>1.4</v>
      </c>
      <c r="D3982" s="86">
        <v>10</v>
      </c>
      <c r="E3982" s="87">
        <v>6</v>
      </c>
      <c r="F3982" s="96">
        <f t="shared" si="674"/>
        <v>8</v>
      </c>
      <c r="G3982" s="96"/>
      <c r="H3982" s="74">
        <f t="shared" si="675"/>
        <v>316</v>
      </c>
      <c r="I3982" s="53">
        <f t="shared" si="684"/>
        <v>1.020698413867706</v>
      </c>
      <c r="J3982" s="53">
        <f t="shared" si="676"/>
        <v>-0.30459453699858596</v>
      </c>
      <c r="K3982" s="53">
        <f t="shared" si="677"/>
        <v>1.2350045580925202</v>
      </c>
      <c r="L3982" s="53">
        <f t="shared" si="678"/>
        <v>13.504651382186657</v>
      </c>
      <c r="M3982" s="93">
        <f t="shared" si="679"/>
        <v>0.65257818649752142</v>
      </c>
      <c r="N3982" s="53">
        <f t="shared" si="680"/>
        <v>4.5915814699434634</v>
      </c>
      <c r="O3982">
        <f t="shared" si="681"/>
        <v>0.54621768965488293</v>
      </c>
      <c r="P3982" s="53">
        <f t="shared" si="682"/>
        <v>8.0914455460972867</v>
      </c>
      <c r="Q3982" s="53">
        <v>0.2</v>
      </c>
      <c r="R3982" s="53">
        <f t="shared" si="683"/>
        <v>3.5066080976201048</v>
      </c>
    </row>
    <row r="3983" spans="2:18" ht="15">
      <c r="B3983" s="84">
        <v>34286</v>
      </c>
      <c r="C3983" s="85">
        <v>16.2</v>
      </c>
      <c r="D3983" s="86">
        <v>15</v>
      </c>
      <c r="E3983" s="87">
        <v>3</v>
      </c>
      <c r="F3983" s="96">
        <f t="shared" ref="F3983:F4046" si="685">0.5*(D3983+E3983)</f>
        <v>9</v>
      </c>
      <c r="G3983" s="96"/>
      <c r="H3983" s="74">
        <f t="shared" ref="H3983:H4046" si="686">B3983-DATE(YEAR(B3983),1,0)</f>
        <v>317</v>
      </c>
      <c r="I3983" s="53">
        <f t="shared" si="684"/>
        <v>1.0211462609574309</v>
      </c>
      <c r="J3983" s="53">
        <f t="shared" ref="J3983:J4046" si="687">ASIN(0.39785*SIN(4.869+$I$7*H3983+0.03345*SIN(6.224+$I$7*H3983)))</f>
        <v>-0.3093617584123764</v>
      </c>
      <c r="K3983" s="53">
        <f t="shared" ref="K3983:K4046" si="688">ACOS(-TAN(J3983)*TAN($E$7*$I$8))</f>
        <v>1.2291743853950863</v>
      </c>
      <c r="L3983" s="53">
        <f t="shared" ref="L3983:L4046" si="689">117.5*I3983*((K3983*SIN($E$7*$I$8)*SIN(J3983)+COS($E$7*$I$8)*COS(J3983)*SIN(K3983))/PI())</f>
        <v>13.320035061569568</v>
      </c>
      <c r="M3983" s="93">
        <f t="shared" ref="M3983:M4046" si="690">0.0023*L3983/2.456*(0.5*(D3983+E3983)+17.8)*SQRT(D3983-E3983)</f>
        <v>1.1580578600896001</v>
      </c>
      <c r="N3983" s="53">
        <f t="shared" ref="N3983:N4046" si="691">0.17*L3983*SQRT(D3983-E3983)</f>
        <v>7.8441323449806921</v>
      </c>
      <c r="O3983">
        <f t="shared" ref="O3983:O4046" si="692">5336/(F3983+273.15)^2*EXP(21.07-5336/(F3983+273.15))</f>
        <v>0.58008978738759875</v>
      </c>
      <c r="P3983" s="53">
        <f t="shared" ref="P3983:P4046" si="693">EXP(21.07-5336/(F3983+273.15))</f>
        <v>8.6544506934491388</v>
      </c>
      <c r="Q3983" s="53">
        <v>0.2</v>
      </c>
      <c r="R3983" s="53">
        <f t="shared" ref="R3983:R4046" si="694">(O3983*N3983*0.6+$L$8*6.43*(1+0.536*Q3983)*P3983*(1- G3983/100))/($O$7*(O3983+$L$8))</f>
        <v>4.2627093387680528</v>
      </c>
    </row>
    <row r="3984" spans="2:18" ht="15">
      <c r="B3984" s="84">
        <v>34287</v>
      </c>
      <c r="C3984" s="85">
        <v>0</v>
      </c>
      <c r="D3984" s="86">
        <v>12</v>
      </c>
      <c r="E3984" s="87">
        <v>2</v>
      </c>
      <c r="F3984" s="96">
        <f t="shared" si="685"/>
        <v>7</v>
      </c>
      <c r="G3984" s="96"/>
      <c r="H3984" s="74">
        <f t="shared" si="686"/>
        <v>318</v>
      </c>
      <c r="I3984" s="53">
        <f t="shared" si="684"/>
        <v>1.0215878505283278</v>
      </c>
      <c r="J3984" s="53">
        <f t="shared" si="687"/>
        <v>-0.31403956413128459</v>
      </c>
      <c r="K3984" s="53">
        <f t="shared" si="688"/>
        <v>1.2234244463235751</v>
      </c>
      <c r="L3984" s="53">
        <f t="shared" si="689"/>
        <v>13.139238240542905</v>
      </c>
      <c r="M3984" s="93">
        <f t="shared" si="690"/>
        <v>0.96498673114219291</v>
      </c>
      <c r="N3984" s="53">
        <f t="shared" si="691"/>
        <v>7.0634863251488156</v>
      </c>
      <c r="O3984">
        <f t="shared" si="692"/>
        <v>0.51408950205511061</v>
      </c>
      <c r="P3984" s="53">
        <f t="shared" si="693"/>
        <v>7.561434041661748</v>
      </c>
      <c r="Q3984" s="53">
        <v>0.2</v>
      </c>
      <c r="R3984" s="53">
        <f t="shared" si="694"/>
        <v>4.0031751060645764</v>
      </c>
    </row>
    <row r="3985" spans="2:18" ht="15">
      <c r="B3985" s="84">
        <v>34288</v>
      </c>
      <c r="C3985" s="85">
        <v>0</v>
      </c>
      <c r="D3985" s="86">
        <v>15</v>
      </c>
      <c r="E3985" s="87">
        <v>0</v>
      </c>
      <c r="F3985" s="96">
        <f t="shared" si="685"/>
        <v>7.5</v>
      </c>
      <c r="G3985" s="96"/>
      <c r="H3985" s="74">
        <f t="shared" si="686"/>
        <v>319</v>
      </c>
      <c r="I3985" s="53">
        <f t="shared" si="684"/>
        <v>1.0220230519069382</v>
      </c>
      <c r="J3985" s="53">
        <f t="shared" si="687"/>
        <v>-0.3186260456786566</v>
      </c>
      <c r="K3985" s="53">
        <f t="shared" si="688"/>
        <v>1.2177580779650874</v>
      </c>
      <c r="L3985" s="53">
        <f t="shared" si="689"/>
        <v>12.962324834415274</v>
      </c>
      <c r="M3985" s="93">
        <f t="shared" si="690"/>
        <v>1.1894563930154209</v>
      </c>
      <c r="N3985" s="53">
        <f t="shared" si="691"/>
        <v>8.5344875960095994</v>
      </c>
      <c r="O3985">
        <f t="shared" si="692"/>
        <v>0.52994046015629992</v>
      </c>
      <c r="P3985" s="53">
        <f t="shared" si="693"/>
        <v>7.8224239699391331</v>
      </c>
      <c r="Q3985" s="53">
        <v>0.2</v>
      </c>
      <c r="R3985" s="53">
        <f t="shared" si="694"/>
        <v>4.3463789382422044</v>
      </c>
    </row>
    <row r="3986" spans="2:18" ht="15">
      <c r="B3986" s="84">
        <v>34289</v>
      </c>
      <c r="C3986" s="85">
        <v>0</v>
      </c>
      <c r="D3986" s="86">
        <v>13</v>
      </c>
      <c r="E3986" s="87">
        <v>0</v>
      </c>
      <c r="F3986" s="96">
        <f t="shared" si="685"/>
        <v>6.5</v>
      </c>
      <c r="G3986" s="96"/>
      <c r="H3986" s="74">
        <f t="shared" si="686"/>
        <v>320</v>
      </c>
      <c r="I3986" s="53">
        <f t="shared" si="684"/>
        <v>1.0224517363101726</v>
      </c>
      <c r="J3986" s="53">
        <f t="shared" si="687"/>
        <v>-0.32311930848040749</v>
      </c>
      <c r="K3986" s="53">
        <f t="shared" si="688"/>
        <v>1.2121786801282579</v>
      </c>
      <c r="L3986" s="53">
        <f t="shared" si="689"/>
        <v>12.789357080551207</v>
      </c>
      <c r="M3986" s="93">
        <f t="shared" si="690"/>
        <v>1.0493639405583912</v>
      </c>
      <c r="N3986" s="53">
        <f t="shared" si="691"/>
        <v>7.8391560648047873</v>
      </c>
      <c r="O3986">
        <f t="shared" si="692"/>
        <v>0.4986553243273773</v>
      </c>
      <c r="P3986" s="53">
        <f t="shared" si="693"/>
        <v>7.3082650054301794</v>
      </c>
      <c r="Q3986" s="53">
        <v>0.2</v>
      </c>
      <c r="R3986" s="53">
        <f t="shared" si="694"/>
        <v>4.1485805114390528</v>
      </c>
    </row>
    <row r="3987" spans="2:18" ht="15">
      <c r="B3987" s="84">
        <v>34290</v>
      </c>
      <c r="C3987" s="85">
        <v>0</v>
      </c>
      <c r="D3987" s="86">
        <v>11</v>
      </c>
      <c r="E3987" s="87">
        <v>-3</v>
      </c>
      <c r="F3987" s="96">
        <f t="shared" si="685"/>
        <v>4</v>
      </c>
      <c r="G3987" s="96"/>
      <c r="H3987" s="74">
        <f t="shared" si="686"/>
        <v>321</v>
      </c>
      <c r="I3987" s="53">
        <f t="shared" si="684"/>
        <v>1.0228737768834191</v>
      </c>
      <c r="J3987" s="53">
        <f t="shared" si="687"/>
        <v>-0.32751747349366472</v>
      </c>
      <c r="K3987" s="53">
        <f t="shared" si="688"/>
        <v>1.2066897116181678</v>
      </c>
      <c r="L3987" s="53">
        <f t="shared" si="689"/>
        <v>12.620395505124998</v>
      </c>
      <c r="M3987" s="93">
        <f t="shared" si="690"/>
        <v>0.96403533010471765</v>
      </c>
      <c r="N3987" s="53">
        <f t="shared" si="691"/>
        <v>8.0276033311791313</v>
      </c>
      <c r="O3987">
        <f t="shared" si="692"/>
        <v>0.42741570243698762</v>
      </c>
      <c r="P3987" s="53">
        <f t="shared" si="693"/>
        <v>6.152681276989024</v>
      </c>
      <c r="Q3987" s="53">
        <v>0.2</v>
      </c>
      <c r="R3987" s="53">
        <f t="shared" si="694"/>
        <v>4.0675680100319038</v>
      </c>
    </row>
    <row r="3988" spans="2:18" ht="15">
      <c r="B3988" s="84">
        <v>34291</v>
      </c>
      <c r="C3988" s="85">
        <v>0</v>
      </c>
      <c r="D3988" s="86">
        <v>8</v>
      </c>
      <c r="E3988" s="87">
        <v>-4</v>
      </c>
      <c r="F3988" s="96">
        <f t="shared" si="685"/>
        <v>2</v>
      </c>
      <c r="G3988" s="96"/>
      <c r="H3988" s="74">
        <f t="shared" si="686"/>
        <v>322</v>
      </c>
      <c r="I3988" s="53">
        <f t="shared" si="684"/>
        <v>1.0232890487380821</v>
      </c>
      <c r="J3988" s="53">
        <f t="shared" si="687"/>
        <v>-0.33181867888566741</v>
      </c>
      <c r="K3988" s="53">
        <f t="shared" si="688"/>
        <v>1.2012946860691214</v>
      </c>
      <c r="L3988" s="53">
        <f t="shared" si="689"/>
        <v>12.455498893477454</v>
      </c>
      <c r="M3988" s="93">
        <f t="shared" si="690"/>
        <v>0.800048682415053</v>
      </c>
      <c r="N3988" s="53">
        <f t="shared" si="691"/>
        <v>7.3350093518211006</v>
      </c>
      <c r="O3988">
        <f t="shared" si="692"/>
        <v>0.37701905417423626</v>
      </c>
      <c r="P3988" s="53">
        <f t="shared" si="693"/>
        <v>5.3491713880855905</v>
      </c>
      <c r="Q3988" s="53">
        <v>0.2</v>
      </c>
      <c r="R3988" s="53">
        <f t="shared" si="694"/>
        <v>3.8189770809001278</v>
      </c>
    </row>
    <row r="3989" spans="2:18" ht="15">
      <c r="B3989" s="84">
        <v>34292</v>
      </c>
      <c r="C3989" s="85">
        <v>0</v>
      </c>
      <c r="D3989" s="86">
        <v>8</v>
      </c>
      <c r="E3989" s="87">
        <v>-4</v>
      </c>
      <c r="F3989" s="96">
        <f t="shared" si="685"/>
        <v>2</v>
      </c>
      <c r="G3989" s="96"/>
      <c r="H3989" s="74">
        <f t="shared" si="686"/>
        <v>323</v>
      </c>
      <c r="I3989" s="53">
        <f t="shared" si="684"/>
        <v>1.0236974289885385</v>
      </c>
      <c r="J3989" s="53">
        <f t="shared" si="687"/>
        <v>-0.33602108176058221</v>
      </c>
      <c r="K3989" s="53">
        <f t="shared" si="688"/>
        <v>1.1959971673247867</v>
      </c>
      <c r="L3989" s="53">
        <f t="shared" si="689"/>
        <v>12.294724264213732</v>
      </c>
      <c r="M3989" s="93">
        <f t="shared" si="690"/>
        <v>0.78972171507249478</v>
      </c>
      <c r="N3989" s="53">
        <f t="shared" si="691"/>
        <v>7.2403296108271427</v>
      </c>
      <c r="O3989">
        <f t="shared" si="692"/>
        <v>0.37701905417423626</v>
      </c>
      <c r="P3989" s="53">
        <f t="shared" si="693"/>
        <v>5.3491713880855905</v>
      </c>
      <c r="Q3989" s="53">
        <v>0.2</v>
      </c>
      <c r="R3989" s="53">
        <f t="shared" si="694"/>
        <v>3.7992016590790545</v>
      </c>
    </row>
    <row r="3990" spans="2:18" ht="15">
      <c r="B3990" s="84">
        <v>34293</v>
      </c>
      <c r="C3990" s="85">
        <v>0</v>
      </c>
      <c r="D3990" s="86">
        <v>1</v>
      </c>
      <c r="E3990" s="87">
        <v>-6</v>
      </c>
      <c r="F3990" s="96">
        <f t="shared" si="685"/>
        <v>-2.5</v>
      </c>
      <c r="G3990" s="96"/>
      <c r="H3990" s="74">
        <f t="shared" si="686"/>
        <v>324</v>
      </c>
      <c r="I3990" s="53">
        <f t="shared" si="684"/>
        <v>1.0240987967885025</v>
      </c>
      <c r="J3990" s="53">
        <f t="shared" si="687"/>
        <v>-0.34012285993158092</v>
      </c>
      <c r="K3990" s="53">
        <f t="shared" si="688"/>
        <v>1.190800764357423</v>
      </c>
      <c r="L3990" s="53">
        <f t="shared" si="689"/>
        <v>12.138126847161859</v>
      </c>
      <c r="M3990" s="93">
        <f t="shared" si="690"/>
        <v>0.46014170360133949</v>
      </c>
      <c r="N3990" s="53">
        <f t="shared" si="691"/>
        <v>5.4594590533569551</v>
      </c>
      <c r="O3990">
        <f t="shared" si="692"/>
        <v>0.28226157084235826</v>
      </c>
      <c r="P3990" s="53">
        <f t="shared" si="693"/>
        <v>3.8748241344241494</v>
      </c>
      <c r="Q3990" s="53">
        <v>0.2</v>
      </c>
      <c r="R3990" s="53">
        <f t="shared" si="694"/>
        <v>3.1952253118563769</v>
      </c>
    </row>
    <row r="3991" spans="2:18" ht="15">
      <c r="B3991" s="84">
        <v>34294</v>
      </c>
      <c r="C3991" s="85">
        <v>0</v>
      </c>
      <c r="D3991" s="86">
        <v>4</v>
      </c>
      <c r="E3991" s="87">
        <v>-2</v>
      </c>
      <c r="F3991" s="96">
        <f t="shared" si="685"/>
        <v>1</v>
      </c>
      <c r="G3991" s="96"/>
      <c r="H3991" s="74">
        <f t="shared" si="686"/>
        <v>325</v>
      </c>
      <c r="I3991" s="53">
        <f t="shared" si="684"/>
        <v>1.0244930333667843</v>
      </c>
      <c r="J3991" s="53">
        <f t="shared" si="687"/>
        <v>-0.34412221373519702</v>
      </c>
      <c r="K3991" s="53">
        <f t="shared" si="688"/>
        <v>1.1857091257204355</v>
      </c>
      <c r="L3991" s="53">
        <f t="shared" si="689"/>
        <v>11.985760065291743</v>
      </c>
      <c r="M3991" s="93">
        <f t="shared" si="690"/>
        <v>0.51689047301112601</v>
      </c>
      <c r="N3991" s="53">
        <f t="shared" si="691"/>
        <v>4.9910293776967007</v>
      </c>
      <c r="O3991">
        <f t="shared" si="692"/>
        <v>0.35383789041177988</v>
      </c>
      <c r="P3991" s="53">
        <f t="shared" si="693"/>
        <v>4.9838506177847011</v>
      </c>
      <c r="Q3991" s="53">
        <v>0.2</v>
      </c>
      <c r="R3991" s="53">
        <f t="shared" si="694"/>
        <v>3.281178283223162</v>
      </c>
    </row>
    <row r="3992" spans="2:18" ht="15">
      <c r="B3992" s="84">
        <v>34295</v>
      </c>
      <c r="C3992" s="85">
        <v>0</v>
      </c>
      <c r="D3992" s="86">
        <v>7</v>
      </c>
      <c r="E3992" s="87">
        <v>-5</v>
      </c>
      <c r="F3992" s="96">
        <f t="shared" si="685"/>
        <v>1</v>
      </c>
      <c r="G3992" s="96"/>
      <c r="H3992" s="74">
        <f t="shared" si="686"/>
        <v>326</v>
      </c>
      <c r="I3992" s="53">
        <f t="shared" si="684"/>
        <v>1.0248800220624379</v>
      </c>
      <c r="J3992" s="53">
        <f t="shared" si="687"/>
        <v>-0.34801736788468596</v>
      </c>
      <c r="K3992" s="53">
        <f t="shared" si="688"/>
        <v>1.1807259335312856</v>
      </c>
      <c r="L3992" s="53">
        <f t="shared" si="689"/>
        <v>11.837675520670564</v>
      </c>
      <c r="M3992" s="93">
        <f t="shared" si="690"/>
        <v>0.72196206307447419</v>
      </c>
      <c r="N3992" s="53">
        <f t="shared" si="691"/>
        <v>6.9711748514073655</v>
      </c>
      <c r="O3992">
        <f t="shared" si="692"/>
        <v>0.35383789041177988</v>
      </c>
      <c r="P3992" s="53">
        <f t="shared" si="693"/>
        <v>4.9838506177847011</v>
      </c>
      <c r="Q3992" s="53">
        <v>0.2</v>
      </c>
      <c r="R3992" s="53">
        <f t="shared" si="694"/>
        <v>3.690815786960016</v>
      </c>
    </row>
    <row r="3993" spans="2:18" ht="15">
      <c r="B3993" s="84">
        <v>34296</v>
      </c>
      <c r="C3993" s="85">
        <v>0</v>
      </c>
      <c r="D3993" s="86">
        <v>3</v>
      </c>
      <c r="E3993" s="87">
        <v>-6</v>
      </c>
      <c r="F3993" s="96">
        <f t="shared" si="685"/>
        <v>-1.5</v>
      </c>
      <c r="G3993" s="96"/>
      <c r="H3993" s="74">
        <f t="shared" si="686"/>
        <v>327</v>
      </c>
      <c r="I3993" s="53">
        <f t="shared" si="684"/>
        <v>1.0252596483592822</v>
      </c>
      <c r="J3993" s="53">
        <f t="shared" si="687"/>
        <v>-0.3518065733587763</v>
      </c>
      <c r="K3993" s="53">
        <f t="shared" si="688"/>
        <v>1.1758548969849183</v>
      </c>
      <c r="L3993" s="53">
        <f t="shared" si="689"/>
        <v>11.69392298450672</v>
      </c>
      <c r="M3993" s="93">
        <f t="shared" si="690"/>
        <v>0.53551120442486599</v>
      </c>
      <c r="N3993" s="53">
        <f t="shared" si="691"/>
        <v>5.9639007220984279</v>
      </c>
      <c r="O3993">
        <f t="shared" si="692"/>
        <v>0.30127848666516421</v>
      </c>
      <c r="P3993" s="53">
        <f t="shared" si="693"/>
        <v>4.1665031934387322</v>
      </c>
      <c r="Q3993" s="53">
        <v>0.2</v>
      </c>
      <c r="R3993" s="53">
        <f t="shared" si="694"/>
        <v>3.3508470289216117</v>
      </c>
    </row>
    <row r="3994" spans="2:18" ht="15">
      <c r="B3994" s="84">
        <v>34297</v>
      </c>
      <c r="C3994" s="85">
        <v>0</v>
      </c>
      <c r="D3994" s="86">
        <v>10</v>
      </c>
      <c r="E3994" s="87">
        <v>-3</v>
      </c>
      <c r="F3994" s="96">
        <f t="shared" si="685"/>
        <v>3.5</v>
      </c>
      <c r="G3994" s="96"/>
      <c r="H3994" s="74">
        <f t="shared" si="686"/>
        <v>328</v>
      </c>
      <c r="I3994" s="53">
        <f t="shared" si="684"/>
        <v>1.0256317999197884</v>
      </c>
      <c r="J3994" s="53">
        <f t="shared" si="687"/>
        <v>-0.35548810932188296</v>
      </c>
      <c r="K3994" s="53">
        <f t="shared" si="688"/>
        <v>1.171099745401277</v>
      </c>
      <c r="L3994" s="53">
        <f t="shared" si="689"/>
        <v>11.554550391307496</v>
      </c>
      <c r="M3994" s="93">
        <f t="shared" si="690"/>
        <v>0.83100531999176874</v>
      </c>
      <c r="N3994" s="53">
        <f t="shared" si="691"/>
        <v>7.0822890631345849</v>
      </c>
      <c r="O3994">
        <f t="shared" si="692"/>
        <v>0.41429223966637557</v>
      </c>
      <c r="P3994" s="53">
        <f t="shared" si="693"/>
        <v>5.9422692546644251</v>
      </c>
      <c r="Q3994" s="53">
        <v>0.2</v>
      </c>
      <c r="R3994" s="53">
        <f t="shared" si="694"/>
        <v>3.8420520245943526</v>
      </c>
    </row>
    <row r="3995" spans="2:18" ht="15">
      <c r="B3995" s="84">
        <v>34298</v>
      </c>
      <c r="C3995" s="85">
        <v>0</v>
      </c>
      <c r="D3995" s="86">
        <v>9</v>
      </c>
      <c r="E3995" s="87">
        <v>-4</v>
      </c>
      <c r="F3995" s="96">
        <f t="shared" si="685"/>
        <v>2.5</v>
      </c>
      <c r="G3995" s="96"/>
      <c r="H3995" s="74">
        <f t="shared" si="686"/>
        <v>329</v>
      </c>
      <c r="I3995" s="53">
        <f t="shared" si="684"/>
        <v>1.0259963666183221</v>
      </c>
      <c r="J3995" s="53">
        <f t="shared" si="687"/>
        <v>-0.35906028507154886</v>
      </c>
      <c r="K3995" s="53">
        <f t="shared" si="688"/>
        <v>1.1664642208141567</v>
      </c>
      <c r="L3995" s="53">
        <f t="shared" si="689"/>
        <v>11.419603837146985</v>
      </c>
      <c r="M3995" s="93">
        <f t="shared" si="690"/>
        <v>0.78274125718610899</v>
      </c>
      <c r="N3995" s="53">
        <f t="shared" si="691"/>
        <v>6.9995744206541923</v>
      </c>
      <c r="O3995">
        <f t="shared" si="692"/>
        <v>0.38910203313511127</v>
      </c>
      <c r="P3995" s="53">
        <f t="shared" si="693"/>
        <v>5.5406877114500723</v>
      </c>
      <c r="Q3995" s="53">
        <v>0.2</v>
      </c>
      <c r="R3995" s="53">
        <f t="shared" si="694"/>
        <v>3.7744802063625649</v>
      </c>
    </row>
    <row r="3996" spans="2:18" ht="15">
      <c r="B3996" s="84">
        <v>34299</v>
      </c>
      <c r="C3996" s="85">
        <v>0</v>
      </c>
      <c r="D3996" s="86">
        <v>8</v>
      </c>
      <c r="E3996" s="87">
        <v>-3</v>
      </c>
      <c r="F3996" s="96">
        <f t="shared" si="685"/>
        <v>2.5</v>
      </c>
      <c r="G3996" s="96"/>
      <c r="H3996" s="74">
        <f t="shared" si="686"/>
        <v>330</v>
      </c>
      <c r="I3996" s="53">
        <f t="shared" si="684"/>
        <v>1.0263532405737323</v>
      </c>
      <c r="J3996" s="53">
        <f t="shared" si="687"/>
        <v>-0.3625214420085765</v>
      </c>
      <c r="K3996" s="53">
        <f t="shared" si="688"/>
        <v>1.1619520701125954</v>
      </c>
      <c r="L3996" s="53">
        <f t="shared" si="689"/>
        <v>11.289127582010664</v>
      </c>
      <c r="M3996" s="93">
        <f t="shared" si="690"/>
        <v>0.71179057845078808</v>
      </c>
      <c r="N3996" s="53">
        <f t="shared" si="691"/>
        <v>6.3651060679968516</v>
      </c>
      <c r="O3996">
        <f t="shared" si="692"/>
        <v>0.38910203313511127</v>
      </c>
      <c r="P3996" s="53">
        <f t="shared" si="693"/>
        <v>5.5406877114500723</v>
      </c>
      <c r="Q3996" s="53">
        <v>0.2</v>
      </c>
      <c r="R3996" s="53">
        <f t="shared" si="694"/>
        <v>3.6413528107121502</v>
      </c>
    </row>
    <row r="3997" spans="2:18" ht="15">
      <c r="B3997" s="84">
        <v>34300</v>
      </c>
      <c r="C3997" s="85">
        <v>0</v>
      </c>
      <c r="D3997" s="86">
        <v>6</v>
      </c>
      <c r="E3997" s="87">
        <v>-3</v>
      </c>
      <c r="F3997" s="96">
        <f t="shared" si="685"/>
        <v>1.5</v>
      </c>
      <c r="G3997" s="96"/>
      <c r="H3997" s="74">
        <f t="shared" si="686"/>
        <v>331</v>
      </c>
      <c r="I3997" s="53">
        <f t="shared" si="684"/>
        <v>1.0267023161812738</v>
      </c>
      <c r="J3997" s="53">
        <f t="shared" si="687"/>
        <v>-0.36586995562498681</v>
      </c>
      <c r="K3997" s="53">
        <f t="shared" si="688"/>
        <v>1.1575670367502422</v>
      </c>
      <c r="L3997" s="53">
        <f t="shared" si="689"/>
        <v>11.16316405615237</v>
      </c>
      <c r="M3997" s="93">
        <f t="shared" si="690"/>
        <v>0.60529257221409249</v>
      </c>
      <c r="N3997" s="53">
        <f t="shared" si="691"/>
        <v>5.6932136686377088</v>
      </c>
      <c r="O3997">
        <f t="shared" si="692"/>
        <v>0.36526692052720544</v>
      </c>
      <c r="P3997" s="53">
        <f t="shared" si="693"/>
        <v>5.1636135172163016</v>
      </c>
      <c r="Q3997" s="53">
        <v>0.2</v>
      </c>
      <c r="R3997" s="53">
        <f t="shared" si="694"/>
        <v>3.4514188887006267</v>
      </c>
    </row>
    <row r="3998" spans="2:18" ht="15">
      <c r="B3998" s="84">
        <v>34301</v>
      </c>
      <c r="C3998" s="85">
        <v>0</v>
      </c>
      <c r="D3998" s="86">
        <v>10</v>
      </c>
      <c r="E3998" s="87">
        <v>-3</v>
      </c>
      <c r="F3998" s="96">
        <f t="shared" si="685"/>
        <v>3.5</v>
      </c>
      <c r="G3998" s="96"/>
      <c r="H3998" s="74">
        <f t="shared" si="686"/>
        <v>332</v>
      </c>
      <c r="I3998" s="53">
        <f t="shared" si="684"/>
        <v>1.0270434901438583</v>
      </c>
      <c r="J3998" s="53">
        <f t="shared" si="687"/>
        <v>-0.36910423750469384</v>
      </c>
      <c r="K3998" s="53">
        <f t="shared" si="688"/>
        <v>1.15331285204249</v>
      </c>
      <c r="L3998" s="53">
        <f t="shared" si="689"/>
        <v>11.041753870365781</v>
      </c>
      <c r="M3998" s="93">
        <f t="shared" si="690"/>
        <v>0.79412490296607319</v>
      </c>
      <c r="N3998" s="53">
        <f t="shared" si="691"/>
        <v>6.7679736576116527</v>
      </c>
      <c r="O3998">
        <f t="shared" si="692"/>
        <v>0.41429223966637557</v>
      </c>
      <c r="P3998" s="53">
        <f t="shared" si="693"/>
        <v>5.9422692546644251</v>
      </c>
      <c r="Q3998" s="53">
        <v>0.2</v>
      </c>
      <c r="R3998" s="53">
        <f t="shared" si="694"/>
        <v>3.7755214199344391</v>
      </c>
    </row>
    <row r="3999" spans="2:18" ht="15">
      <c r="B3999" s="84">
        <v>34302</v>
      </c>
      <c r="C3999" s="85">
        <v>0</v>
      </c>
      <c r="D3999" s="86">
        <v>7</v>
      </c>
      <c r="E3999" s="87">
        <v>-5</v>
      </c>
      <c r="F3999" s="96">
        <f t="shared" si="685"/>
        <v>1</v>
      </c>
      <c r="G3999" s="96"/>
      <c r="H3999" s="74">
        <f t="shared" si="686"/>
        <v>333</v>
      </c>
      <c r="I3999" s="53">
        <f t="shared" si="684"/>
        <v>1.0273766615026212</v>
      </c>
      <c r="J3999" s="53">
        <f t="shared" si="687"/>
        <v>-0.37222273733148808</v>
      </c>
      <c r="K3999" s="53">
        <f t="shared" si="688"/>
        <v>1.1491932260757747</v>
      </c>
      <c r="L3999" s="53">
        <f t="shared" si="689"/>
        <v>10.924935830039601</v>
      </c>
      <c r="M3999" s="93">
        <f t="shared" si="690"/>
        <v>0.66629543925569934</v>
      </c>
      <c r="N3999" s="53">
        <f t="shared" si="691"/>
        <v>6.4336649351998059</v>
      </c>
      <c r="O3999">
        <f t="shared" si="692"/>
        <v>0.35383789041177988</v>
      </c>
      <c r="P3999" s="53">
        <f t="shared" si="693"/>
        <v>4.9838506177847011</v>
      </c>
      <c r="Q3999" s="53">
        <v>0.2</v>
      </c>
      <c r="R3999" s="53">
        <f t="shared" si="694"/>
        <v>3.5796198050322543</v>
      </c>
    </row>
    <row r="4000" spans="2:18" ht="15">
      <c r="B4000" s="84">
        <v>34303</v>
      </c>
      <c r="C4000" s="85">
        <v>0</v>
      </c>
      <c r="D4000" s="86">
        <v>7</v>
      </c>
      <c r="E4000" s="87">
        <v>-5</v>
      </c>
      <c r="F4000" s="96">
        <f t="shared" si="685"/>
        <v>1</v>
      </c>
      <c r="G4000" s="96"/>
      <c r="H4000" s="74">
        <f t="shared" si="686"/>
        <v>334</v>
      </c>
      <c r="I4000" s="53">
        <f t="shared" si="684"/>
        <v>1.0277017316667976</v>
      </c>
      <c r="J4000" s="53">
        <f t="shared" si="687"/>
        <v>-0.37522394489866523</v>
      </c>
      <c r="K4000" s="53">
        <f t="shared" si="688"/>
        <v>1.145211838258156</v>
      </c>
      <c r="L4000" s="53">
        <f t="shared" si="689"/>
        <v>10.812746952832439</v>
      </c>
      <c r="M4000" s="93">
        <f t="shared" si="690"/>
        <v>0.65945320801688412</v>
      </c>
      <c r="N4000" s="53">
        <f t="shared" si="691"/>
        <v>6.3675972111750569</v>
      </c>
      <c r="O4000">
        <f t="shared" si="692"/>
        <v>0.35383789041177988</v>
      </c>
      <c r="P4000" s="53">
        <f t="shared" si="693"/>
        <v>4.9838506177847011</v>
      </c>
      <c r="Q4000" s="53">
        <v>0.2</v>
      </c>
      <c r="R4000" s="53">
        <f t="shared" si="694"/>
        <v>3.56595221449086</v>
      </c>
    </row>
    <row r="4001" spans="2:18" ht="15">
      <c r="B4001" s="84">
        <v>34304</v>
      </c>
      <c r="C4001" s="85">
        <v>0</v>
      </c>
      <c r="D4001" s="86">
        <v>5</v>
      </c>
      <c r="E4001" s="87">
        <v>-6</v>
      </c>
      <c r="F4001" s="96">
        <f t="shared" si="685"/>
        <v>-0.5</v>
      </c>
      <c r="G4001" s="96"/>
      <c r="H4001" s="74">
        <f t="shared" si="686"/>
        <v>335</v>
      </c>
      <c r="I4001" s="53">
        <f t="shared" si="684"/>
        <v>1.0280186044428956</v>
      </c>
      <c r="J4001" s="53">
        <f t="shared" si="687"/>
        <v>-0.37810639211441766</v>
      </c>
      <c r="K4001" s="53">
        <f t="shared" si="688"/>
        <v>1.1413723275450454</v>
      </c>
      <c r="L4001" s="53">
        <f t="shared" si="689"/>
        <v>10.705222489768387</v>
      </c>
      <c r="M4001" s="93">
        <f t="shared" si="690"/>
        <v>0.57522482024076305</v>
      </c>
      <c r="N4001" s="53">
        <f t="shared" si="691"/>
        <v>6.0358850702921183</v>
      </c>
      <c r="O4001">
        <f t="shared" si="692"/>
        <v>0.3214141917235559</v>
      </c>
      <c r="P4001" s="53">
        <f t="shared" si="693"/>
        <v>4.4777540135241773</v>
      </c>
      <c r="Q4001" s="53">
        <v>0.2</v>
      </c>
      <c r="R4001" s="53">
        <f t="shared" si="694"/>
        <v>3.4192333966536634</v>
      </c>
    </row>
    <row r="4002" spans="2:18" ht="15">
      <c r="B4002" s="84">
        <v>34305</v>
      </c>
      <c r="C4002" s="85">
        <v>0</v>
      </c>
      <c r="D4002" s="86">
        <v>5</v>
      </c>
      <c r="E4002" s="87">
        <v>-5</v>
      </c>
      <c r="F4002" s="96">
        <f t="shared" si="685"/>
        <v>0</v>
      </c>
      <c r="G4002" s="96"/>
      <c r="H4002" s="74">
        <f t="shared" si="686"/>
        <v>336</v>
      </c>
      <c r="I4002" s="53">
        <f t="shared" si="684"/>
        <v>1.0283271860631631</v>
      </c>
      <c r="J4002" s="53">
        <f t="shared" si="687"/>
        <v>-0.38086865499689021</v>
      </c>
      <c r="K4002" s="53">
        <f t="shared" si="688"/>
        <v>1.1376782823787612</v>
      </c>
      <c r="L4002" s="53">
        <f t="shared" si="689"/>
        <v>10.602395949521458</v>
      </c>
      <c r="M4002" s="93">
        <f t="shared" si="690"/>
        <v>0.55888633993540815</v>
      </c>
      <c r="N4002" s="53">
        <f t="shared" si="691"/>
        <v>5.6997123754233421</v>
      </c>
      <c r="O4002">
        <f t="shared" si="692"/>
        <v>0.33191890507593597</v>
      </c>
      <c r="P4002" s="53">
        <f t="shared" si="693"/>
        <v>4.6410749068413626</v>
      </c>
      <c r="Q4002" s="53">
        <v>0.2</v>
      </c>
      <c r="R4002" s="53">
        <f t="shared" si="694"/>
        <v>3.3767861032470887</v>
      </c>
    </row>
    <row r="4003" spans="2:18" ht="15">
      <c r="B4003" s="84">
        <v>34306</v>
      </c>
      <c r="C4003" s="85">
        <v>0</v>
      </c>
      <c r="D4003" s="86">
        <v>8</v>
      </c>
      <c r="E4003" s="87">
        <v>-4</v>
      </c>
      <c r="F4003" s="96">
        <f t="shared" si="685"/>
        <v>2</v>
      </c>
      <c r="G4003" s="96"/>
      <c r="H4003" s="74">
        <f t="shared" si="686"/>
        <v>337</v>
      </c>
      <c r="I4003" s="53">
        <f t="shared" si="684"/>
        <v>1.0286273852133336</v>
      </c>
      <c r="J4003" s="53">
        <f t="shared" si="687"/>
        <v>-0.38350935565260669</v>
      </c>
      <c r="K4003" s="53">
        <f t="shared" si="688"/>
        <v>1.1341332303853497</v>
      </c>
      <c r="L4003" s="53">
        <f t="shared" si="689"/>
        <v>10.504299125624341</v>
      </c>
      <c r="M4003" s="93">
        <f t="shared" si="690"/>
        <v>0.67471811021156503</v>
      </c>
      <c r="N4003" s="53">
        <f t="shared" si="691"/>
        <v>6.1859531263841152</v>
      </c>
      <c r="O4003">
        <f t="shared" si="692"/>
        <v>0.37701905417423626</v>
      </c>
      <c r="P4003" s="53">
        <f t="shared" si="693"/>
        <v>5.3491713880855905</v>
      </c>
      <c r="Q4003" s="53">
        <v>0.2</v>
      </c>
      <c r="R4003" s="53">
        <f t="shared" si="694"/>
        <v>3.5789777809907974</v>
      </c>
    </row>
    <row r="4004" spans="2:18" ht="15">
      <c r="B4004" s="84">
        <v>34307</v>
      </c>
      <c r="C4004" s="85">
        <v>0</v>
      </c>
      <c r="D4004" s="86">
        <v>10</v>
      </c>
      <c r="E4004" s="87">
        <v>-3</v>
      </c>
      <c r="F4004" s="96">
        <f t="shared" si="685"/>
        <v>3.5</v>
      </c>
      <c r="G4004" s="96"/>
      <c r="H4004" s="74">
        <f t="shared" si="686"/>
        <v>338</v>
      </c>
      <c r="I4004" s="53">
        <f t="shared" si="684"/>
        <v>1.0289191130596493</v>
      </c>
      <c r="J4004" s="53">
        <f t="shared" si="687"/>
        <v>-0.38602716423183553</v>
      </c>
      <c r="K4004" s="53">
        <f t="shared" si="688"/>
        <v>1.1307406278767171</v>
      </c>
      <c r="L4004" s="53">
        <f t="shared" si="689"/>
        <v>10.410962126304899</v>
      </c>
      <c r="M4004" s="93">
        <f t="shared" si="690"/>
        <v>0.74875824849929018</v>
      </c>
      <c r="N4004" s="53">
        <f t="shared" si="691"/>
        <v>6.3813338214620057</v>
      </c>
      <c r="O4004">
        <f t="shared" si="692"/>
        <v>0.41429223966637557</v>
      </c>
      <c r="P4004" s="53">
        <f t="shared" si="693"/>
        <v>5.9422692546644251</v>
      </c>
      <c r="Q4004" s="53">
        <v>0.2</v>
      </c>
      <c r="R4004" s="53">
        <f t="shared" si="694"/>
        <v>3.6936820266605093</v>
      </c>
    </row>
    <row r="4005" spans="2:18" ht="15">
      <c r="B4005" s="84">
        <v>34308</v>
      </c>
      <c r="C4005" s="85">
        <v>0</v>
      </c>
      <c r="D4005" s="86">
        <v>6</v>
      </c>
      <c r="E4005" s="87">
        <v>-2</v>
      </c>
      <c r="F4005" s="96">
        <f t="shared" si="685"/>
        <v>2</v>
      </c>
      <c r="G4005" s="96"/>
      <c r="H4005" s="74">
        <f t="shared" si="686"/>
        <v>339</v>
      </c>
      <c r="I4005" s="53">
        <f t="shared" si="684"/>
        <v>1.0292022832751471</v>
      </c>
      <c r="J4005" s="53">
        <f t="shared" si="687"/>
        <v>-0.38842080085433023</v>
      </c>
      <c r="K4005" s="53">
        <f t="shared" si="688"/>
        <v>1.127503849210568</v>
      </c>
      <c r="L4005" s="53">
        <f t="shared" si="689"/>
        <v>10.322413406624438</v>
      </c>
      <c r="M4005" s="93">
        <f t="shared" si="690"/>
        <v>0.54136591125621691</v>
      </c>
      <c r="N4005" s="53">
        <f t="shared" si="691"/>
        <v>4.9633529922638493</v>
      </c>
      <c r="O4005">
        <f t="shared" si="692"/>
        <v>0.37701905417423626</v>
      </c>
      <c r="P4005" s="53">
        <f t="shared" si="693"/>
        <v>5.3491713880855905</v>
      </c>
      <c r="Q4005" s="53">
        <v>0.2</v>
      </c>
      <c r="R4005" s="53">
        <f t="shared" si="694"/>
        <v>3.3236176256195251</v>
      </c>
    </row>
    <row r="4006" spans="2:18" ht="15">
      <c r="B4006" s="84">
        <v>34309</v>
      </c>
      <c r="C4006" s="85">
        <v>0</v>
      </c>
      <c r="D4006" s="86">
        <v>8</v>
      </c>
      <c r="E4006" s="87">
        <v>-3</v>
      </c>
      <c r="F4006" s="96">
        <f t="shared" si="685"/>
        <v>2.5</v>
      </c>
      <c r="G4006" s="96"/>
      <c r="H4006" s="74">
        <f t="shared" si="686"/>
        <v>340</v>
      </c>
      <c r="I4006" s="53">
        <f t="shared" si="684"/>
        <v>1.029476812065204</v>
      </c>
      <c r="J4006" s="53">
        <f t="shared" si="687"/>
        <v>-0.3906890374987888</v>
      </c>
      <c r="K4006" s="53">
        <f t="shared" si="688"/>
        <v>1.1244261760648075</v>
      </c>
      <c r="L4006" s="53">
        <f t="shared" si="689"/>
        <v>10.238679802564082</v>
      </c>
      <c r="M4006" s="93">
        <f t="shared" si="690"/>
        <v>0.64555881455823594</v>
      </c>
      <c r="N4006" s="53">
        <f t="shared" si="691"/>
        <v>5.7728360731281789</v>
      </c>
      <c r="O4006">
        <f t="shared" si="692"/>
        <v>0.38910203313511127</v>
      </c>
      <c r="P4006" s="53">
        <f t="shared" si="693"/>
        <v>5.5406877114500723</v>
      </c>
      <c r="Q4006" s="53">
        <v>0.2</v>
      </c>
      <c r="R4006" s="53">
        <f t="shared" si="694"/>
        <v>3.5170796903768107</v>
      </c>
    </row>
    <row r="4007" spans="2:18" ht="15">
      <c r="B4007" s="84">
        <v>34310</v>
      </c>
      <c r="C4007" s="85">
        <v>0</v>
      </c>
      <c r="D4007" s="86">
        <v>1</v>
      </c>
      <c r="E4007" s="87">
        <v>-2</v>
      </c>
      <c r="F4007" s="96">
        <f t="shared" si="685"/>
        <v>-0.5</v>
      </c>
      <c r="G4007" s="96"/>
      <c r="H4007" s="74">
        <f t="shared" si="686"/>
        <v>341</v>
      </c>
      <c r="I4007" s="53">
        <f t="shared" si="684"/>
        <v>1.0297426181923344</v>
      </c>
      <c r="J4007" s="53">
        <f t="shared" si="687"/>
        <v>-0.39283069984933006</v>
      </c>
      <c r="K4007" s="53">
        <f t="shared" si="688"/>
        <v>1.121510786686871</v>
      </c>
      <c r="L4007" s="53">
        <f t="shared" si="689"/>
        <v>10.159786566680642</v>
      </c>
      <c r="M4007" s="93">
        <f t="shared" si="690"/>
        <v>0.28509577977649864</v>
      </c>
      <c r="N4007" s="53">
        <f t="shared" si="691"/>
        <v>2.9915353096829285</v>
      </c>
      <c r="O4007">
        <f t="shared" si="692"/>
        <v>0.3214141917235559</v>
      </c>
      <c r="P4007" s="53">
        <f t="shared" si="693"/>
        <v>4.4777540135241773</v>
      </c>
      <c r="Q4007" s="53">
        <v>0.2</v>
      </c>
      <c r="R4007" s="53">
        <f t="shared" si="694"/>
        <v>2.7991539549071307</v>
      </c>
    </row>
    <row r="4008" spans="2:18" ht="15">
      <c r="B4008" s="84">
        <v>34311</v>
      </c>
      <c r="C4008" s="85">
        <v>1.2</v>
      </c>
      <c r="D4008" s="86">
        <v>9</v>
      </c>
      <c r="E4008" s="87">
        <v>-1</v>
      </c>
      <c r="F4008" s="96">
        <f t="shared" si="685"/>
        <v>4</v>
      </c>
      <c r="G4008" s="96"/>
      <c r="H4008" s="74">
        <f t="shared" si="686"/>
        <v>342</v>
      </c>
      <c r="I4008" s="53">
        <f t="shared" si="684"/>
        <v>1.0299996230002291</v>
      </c>
      <c r="J4008" s="53">
        <f t="shared" si="687"/>
        <v>-0.39484466909226873</v>
      </c>
      <c r="K4008" s="53">
        <f t="shared" si="688"/>
        <v>1.1187607451818207</v>
      </c>
      <c r="L4008" s="53">
        <f t="shared" si="689"/>
        <v>10.085757404931572</v>
      </c>
      <c r="M4008" s="93">
        <f t="shared" si="690"/>
        <v>0.65112517162886607</v>
      </c>
      <c r="N4008" s="53">
        <f t="shared" si="691"/>
        <v>5.4219741056737965</v>
      </c>
      <c r="O4008">
        <f t="shared" si="692"/>
        <v>0.42741570243698762</v>
      </c>
      <c r="P4008" s="53">
        <f t="shared" si="693"/>
        <v>6.152681276989024</v>
      </c>
      <c r="Q4008" s="53">
        <v>0.2</v>
      </c>
      <c r="R4008" s="53">
        <f t="shared" si="694"/>
        <v>3.51373153882128</v>
      </c>
    </row>
    <row r="4009" spans="2:18" ht="15">
      <c r="B4009" s="84">
        <v>34312</v>
      </c>
      <c r="C4009" s="85">
        <v>0</v>
      </c>
      <c r="D4009" s="86">
        <v>6</v>
      </c>
      <c r="E4009" s="87">
        <v>-2</v>
      </c>
      <c r="F4009" s="96">
        <f t="shared" si="685"/>
        <v>2</v>
      </c>
      <c r="G4009" s="96"/>
      <c r="H4009" s="74">
        <f t="shared" si="686"/>
        <v>343</v>
      </c>
      <c r="I4009" s="53">
        <f t="shared" si="684"/>
        <v>1.0302477504370307</v>
      </c>
      <c r="J4009" s="53">
        <f t="shared" si="687"/>
        <v>-0.39672988365648837</v>
      </c>
      <c r="K4009" s="53">
        <f t="shared" si="688"/>
        <v>1.1161789909059217</v>
      </c>
      <c r="L4009" s="53">
        <f t="shared" si="689"/>
        <v>10.016614514250763</v>
      </c>
      <c r="M4009" s="93">
        <f t="shared" si="690"/>
        <v>0.5253280827456116</v>
      </c>
      <c r="N4009" s="53">
        <f t="shared" si="691"/>
        <v>4.816314912339652</v>
      </c>
      <c r="O4009">
        <f t="shared" si="692"/>
        <v>0.37701905417423626</v>
      </c>
      <c r="P4009" s="53">
        <f t="shared" si="693"/>
        <v>5.3491713880855905</v>
      </c>
      <c r="Q4009" s="53">
        <v>0.2</v>
      </c>
      <c r="R4009" s="53">
        <f t="shared" si="694"/>
        <v>3.292906303178885</v>
      </c>
    </row>
    <row r="4010" spans="2:18" ht="15">
      <c r="B4010" s="84">
        <v>34313</v>
      </c>
      <c r="C4010" s="85">
        <v>0</v>
      </c>
      <c r="D4010" s="86">
        <v>1</v>
      </c>
      <c r="E4010" s="87">
        <v>-3</v>
      </c>
      <c r="F4010" s="96">
        <f t="shared" si="685"/>
        <v>-1</v>
      </c>
      <c r="G4010" s="96"/>
      <c r="H4010" s="74">
        <f t="shared" si="686"/>
        <v>344</v>
      </c>
      <c r="I4010" s="53">
        <f t="shared" si="684"/>
        <v>1.0304869270778381</v>
      </c>
      <c r="J4010" s="53">
        <f t="shared" si="687"/>
        <v>-0.39848534089079213</v>
      </c>
      <c r="K4010" s="53">
        <f t="shared" si="688"/>
        <v>1.1137683280346726</v>
      </c>
      <c r="L4010" s="53">
        <f t="shared" si="689"/>
        <v>9.9523786204424596</v>
      </c>
      <c r="M4010" s="93">
        <f t="shared" si="690"/>
        <v>0.31315953574421551</v>
      </c>
      <c r="N4010" s="53">
        <f t="shared" si="691"/>
        <v>3.3838087309504363</v>
      </c>
      <c r="O4010">
        <f t="shared" si="692"/>
        <v>0.31120306167098138</v>
      </c>
      <c r="P4010" s="53">
        <f t="shared" si="693"/>
        <v>4.3196117853386662</v>
      </c>
      <c r="Q4010" s="53">
        <v>0.2</v>
      </c>
      <c r="R4010" s="53">
        <f t="shared" si="694"/>
        <v>2.8552614899333446</v>
      </c>
    </row>
    <row r="4011" spans="2:18" ht="15">
      <c r="B4011" s="84">
        <v>34314</v>
      </c>
      <c r="C4011" s="85">
        <v>0</v>
      </c>
      <c r="D4011" s="86">
        <v>6</v>
      </c>
      <c r="E4011" s="87">
        <v>-1</v>
      </c>
      <c r="F4011" s="96">
        <f t="shared" si="685"/>
        <v>2.5</v>
      </c>
      <c r="G4011" s="96"/>
      <c r="H4011" s="74">
        <f t="shared" si="686"/>
        <v>345</v>
      </c>
      <c r="I4011" s="53">
        <f t="shared" si="684"/>
        <v>1.030717082146436</v>
      </c>
      <c r="J4011" s="53">
        <f t="shared" si="687"/>
        <v>-0.40011009867171005</v>
      </c>
      <c r="K4011" s="53">
        <f t="shared" si="688"/>
        <v>1.111531415375884</v>
      </c>
      <c r="L4011" s="53">
        <f t="shared" si="689"/>
        <v>9.8930690159512942</v>
      </c>
      <c r="M4011" s="93">
        <f t="shared" si="690"/>
        <v>0.4975944987430978</v>
      </c>
      <c r="N4011" s="53">
        <f t="shared" si="691"/>
        <v>4.4496820542989557</v>
      </c>
      <c r="O4011">
        <f t="shared" si="692"/>
        <v>0.38910203313511127</v>
      </c>
      <c r="P4011" s="53">
        <f t="shared" si="693"/>
        <v>5.5406877114500723</v>
      </c>
      <c r="Q4011" s="53">
        <v>0.2</v>
      </c>
      <c r="R4011" s="53">
        <f t="shared" si="694"/>
        <v>3.239448744982365</v>
      </c>
    </row>
    <row r="4012" spans="2:18" ht="15">
      <c r="B4012" s="84">
        <v>34315</v>
      </c>
      <c r="C4012" s="85">
        <v>0</v>
      </c>
      <c r="D4012" s="86">
        <v>9</v>
      </c>
      <c r="E4012" s="87">
        <v>-3</v>
      </c>
      <c r="F4012" s="96">
        <f t="shared" si="685"/>
        <v>3</v>
      </c>
      <c r="G4012" s="96"/>
      <c r="H4012" s="74">
        <f t="shared" si="686"/>
        <v>346</v>
      </c>
      <c r="I4012" s="53">
        <f t="shared" si="684"/>
        <v>1.0309381475362362</v>
      </c>
      <c r="J4012" s="53">
        <f t="shared" si="687"/>
        <v>-0.4016032769353951</v>
      </c>
      <c r="K4012" s="53">
        <f t="shared" si="688"/>
        <v>1.1094707564992956</v>
      </c>
      <c r="L4012" s="53">
        <f t="shared" si="689"/>
        <v>9.8387035970613468</v>
      </c>
      <c r="M4012" s="93">
        <f t="shared" si="690"/>
        <v>0.66388263435903005</v>
      </c>
      <c r="N4012" s="53">
        <f t="shared" si="691"/>
        <v>5.7939857336451137</v>
      </c>
      <c r="O4012">
        <f t="shared" si="692"/>
        <v>0.40152374789424572</v>
      </c>
      <c r="P4012" s="53">
        <f t="shared" si="693"/>
        <v>5.738329876349705</v>
      </c>
      <c r="Q4012" s="53">
        <v>0.2</v>
      </c>
      <c r="R4012" s="53">
        <f t="shared" si="694"/>
        <v>3.5455988375982059</v>
      </c>
    </row>
    <row r="4013" spans="2:18" ht="15">
      <c r="B4013" s="84">
        <v>34316</v>
      </c>
      <c r="C4013" s="85">
        <v>0</v>
      </c>
      <c r="D4013" s="86">
        <v>4</v>
      </c>
      <c r="E4013" s="87">
        <v>-5</v>
      </c>
      <c r="F4013" s="96">
        <f t="shared" si="685"/>
        <v>-0.5</v>
      </c>
      <c r="G4013" s="96"/>
      <c r="H4013" s="74">
        <f t="shared" si="686"/>
        <v>347</v>
      </c>
      <c r="I4013" s="53">
        <f t="shared" si="684"/>
        <v>1.0311500578304336</v>
      </c>
      <c r="J4013" s="53">
        <f t="shared" si="687"/>
        <v>-0.40296405912744149</v>
      </c>
      <c r="K4013" s="53">
        <f t="shared" si="688"/>
        <v>1.1075886902543202</v>
      </c>
      <c r="L4013" s="53">
        <f t="shared" si="689"/>
        <v>9.7892989000773021</v>
      </c>
      <c r="M4013" s="93">
        <f t="shared" si="690"/>
        <v>0.47579340785921315</v>
      </c>
      <c r="N4013" s="53">
        <f t="shared" si="691"/>
        <v>4.9925424390394246</v>
      </c>
      <c r="O4013">
        <f t="shared" si="692"/>
        <v>0.3214141917235559</v>
      </c>
      <c r="P4013" s="53">
        <f t="shared" si="693"/>
        <v>4.4777540135241773</v>
      </c>
      <c r="Q4013" s="53">
        <v>0.2</v>
      </c>
      <c r="R4013" s="53">
        <f t="shared" si="694"/>
        <v>3.2067232164146917</v>
      </c>
    </row>
    <row r="4014" spans="2:18" ht="15">
      <c r="B4014" s="84">
        <v>34317</v>
      </c>
      <c r="C4014" s="85">
        <v>0.4</v>
      </c>
      <c r="D4014" s="86">
        <v>1</v>
      </c>
      <c r="E4014" s="87">
        <v>-1</v>
      </c>
      <c r="F4014" s="96">
        <f t="shared" si="685"/>
        <v>0</v>
      </c>
      <c r="G4014" s="96"/>
      <c r="H4014" s="74">
        <f t="shared" si="686"/>
        <v>348</v>
      </c>
      <c r="I4014" s="53">
        <f t="shared" si="684"/>
        <v>1.0313527503213626</v>
      </c>
      <c r="J4014" s="53">
        <f t="shared" si="687"/>
        <v>-0.40419169356469214</v>
      </c>
      <c r="K4014" s="53">
        <f t="shared" si="688"/>
        <v>1.1058873817468056</v>
      </c>
      <c r="L4014" s="53">
        <f t="shared" si="689"/>
        <v>9.7448701360461847</v>
      </c>
      <c r="M4014" s="93">
        <f t="shared" si="690"/>
        <v>0.22972620043070277</v>
      </c>
      <c r="N4014" s="53">
        <f t="shared" si="691"/>
        <v>2.3428256766933808</v>
      </c>
      <c r="O4014">
        <f t="shared" si="692"/>
        <v>0.33191890507593597</v>
      </c>
      <c r="P4014" s="53">
        <f t="shared" si="693"/>
        <v>4.6410749068413626</v>
      </c>
      <c r="Q4014" s="53">
        <v>0.2</v>
      </c>
      <c r="R4014" s="53">
        <f t="shared" si="694"/>
        <v>2.6893871479253413</v>
      </c>
    </row>
    <row r="4015" spans="2:18" ht="15">
      <c r="B4015" s="84">
        <v>34318</v>
      </c>
      <c r="C4015" s="85">
        <v>9.4</v>
      </c>
      <c r="D4015" s="86">
        <v>6</v>
      </c>
      <c r="E4015" s="87">
        <v>0</v>
      </c>
      <c r="F4015" s="96">
        <f t="shared" si="685"/>
        <v>3</v>
      </c>
      <c r="G4015" s="96"/>
      <c r="H4015" s="74">
        <f t="shared" si="686"/>
        <v>349</v>
      </c>
      <c r="I4015" s="53">
        <f t="shared" si="684"/>
        <v>1.0315461650290545</v>
      </c>
      <c r="J4015" s="53">
        <f t="shared" si="687"/>
        <v>-0.40528549470338404</v>
      </c>
      <c r="K4015" s="53">
        <f t="shared" si="688"/>
        <v>1.1043688138441321</v>
      </c>
      <c r="L4015" s="53">
        <f t="shared" si="689"/>
        <v>9.7054312235887465</v>
      </c>
      <c r="M4015" s="93">
        <f t="shared" si="690"/>
        <v>0.46307706288006506</v>
      </c>
      <c r="N4015" s="53">
        <f t="shared" si="691"/>
        <v>4.0414702193495984</v>
      </c>
      <c r="O4015">
        <f t="shared" si="692"/>
        <v>0.40152374789424572</v>
      </c>
      <c r="P4015" s="53">
        <f t="shared" si="693"/>
        <v>5.738329876349705</v>
      </c>
      <c r="Q4015" s="53">
        <v>0.2</v>
      </c>
      <c r="R4015" s="53">
        <f t="shared" si="694"/>
        <v>3.1762406122761737</v>
      </c>
    </row>
    <row r="4016" spans="2:18" ht="15">
      <c r="B4016" s="84">
        <v>34319</v>
      </c>
      <c r="C4016" s="85">
        <v>0</v>
      </c>
      <c r="D4016" s="86">
        <v>6</v>
      </c>
      <c r="E4016" s="87">
        <v>-1</v>
      </c>
      <c r="F4016" s="96">
        <f t="shared" si="685"/>
        <v>2.5</v>
      </c>
      <c r="G4016" s="96"/>
      <c r="H4016" s="74">
        <f t="shared" si="686"/>
        <v>350</v>
      </c>
      <c r="I4016" s="53">
        <f t="shared" si="684"/>
        <v>1.0317302447189851</v>
      </c>
      <c r="J4016" s="53">
        <f t="shared" si="687"/>
        <v>-0.40624484430830238</v>
      </c>
      <c r="K4016" s="53">
        <f t="shared" si="688"/>
        <v>1.103034779275549</v>
      </c>
      <c r="L4016" s="53">
        <f t="shared" si="689"/>
        <v>9.6709948194257951</v>
      </c>
      <c r="M4016" s="93">
        <f t="shared" si="690"/>
        <v>0.48642476988285138</v>
      </c>
      <c r="N4016" s="53">
        <f t="shared" si="691"/>
        <v>4.3497980278750932</v>
      </c>
      <c r="O4016">
        <f t="shared" si="692"/>
        <v>0.38910203313511127</v>
      </c>
      <c r="P4016" s="53">
        <f t="shared" si="693"/>
        <v>5.5406877114500723</v>
      </c>
      <c r="Q4016" s="53">
        <v>0.2</v>
      </c>
      <c r="R4016" s="53">
        <f t="shared" si="694"/>
        <v>3.2184905675583959</v>
      </c>
    </row>
    <row r="4017" spans="2:18" ht="15">
      <c r="B4017" s="84">
        <v>34320</v>
      </c>
      <c r="C4017" s="85">
        <v>4.8</v>
      </c>
      <c r="D4017" s="86">
        <v>8</v>
      </c>
      <c r="E4017" s="87">
        <v>-2</v>
      </c>
      <c r="F4017" s="96">
        <f t="shared" si="685"/>
        <v>3</v>
      </c>
      <c r="G4017" s="96"/>
      <c r="H4017" s="74">
        <f t="shared" si="686"/>
        <v>351</v>
      </c>
      <c r="I4017" s="53">
        <f t="shared" si="684"/>
        <v>1.031904934919013</v>
      </c>
      <c r="J4017" s="53">
        <f t="shared" si="687"/>
        <v>-0.40706919251797818</v>
      </c>
      <c r="K4017" s="53">
        <f t="shared" si="688"/>
        <v>1.1018868733913387</v>
      </c>
      <c r="L4017" s="53">
        <f t="shared" si="689"/>
        <v>9.6415723462058764</v>
      </c>
      <c r="M4017" s="93">
        <f t="shared" si="690"/>
        <v>0.59389637283074381</v>
      </c>
      <c r="N4017" s="53">
        <f t="shared" si="691"/>
        <v>5.183185902681692</v>
      </c>
      <c r="O4017">
        <f t="shared" si="692"/>
        <v>0.40152374789424572</v>
      </c>
      <c r="P4017" s="53">
        <f t="shared" si="693"/>
        <v>5.738329876349705</v>
      </c>
      <c r="Q4017" s="53">
        <v>0.2</v>
      </c>
      <c r="R4017" s="53">
        <f t="shared" si="694"/>
        <v>3.4168673429259115</v>
      </c>
    </row>
    <row r="4018" spans="2:18" ht="15">
      <c r="B4018" s="84">
        <v>34321</v>
      </c>
      <c r="C4018" s="85">
        <v>0</v>
      </c>
      <c r="D4018" s="86">
        <v>9</v>
      </c>
      <c r="E4018" s="87">
        <v>-2</v>
      </c>
      <c r="F4018" s="96">
        <f t="shared" si="685"/>
        <v>3.5</v>
      </c>
      <c r="G4018" s="96"/>
      <c r="H4018" s="74">
        <f t="shared" si="686"/>
        <v>352</v>
      </c>
      <c r="I4018" s="53">
        <f t="shared" si="684"/>
        <v>1.0320701839354971</v>
      </c>
      <c r="J4018" s="53">
        <f t="shared" si="687"/>
        <v>-0.40775805880135896</v>
      </c>
      <c r="K4018" s="53">
        <f t="shared" si="688"/>
        <v>1.1009264876402602</v>
      </c>
      <c r="L4018" s="53">
        <f t="shared" si="689"/>
        <v>9.6171740172675761</v>
      </c>
      <c r="M4018" s="93">
        <f t="shared" si="690"/>
        <v>0.63624281946463923</v>
      </c>
      <c r="N4018" s="53">
        <f t="shared" si="691"/>
        <v>5.422414819001351</v>
      </c>
      <c r="O4018">
        <f t="shared" si="692"/>
        <v>0.41429223966637557</v>
      </c>
      <c r="P4018" s="53">
        <f t="shared" si="693"/>
        <v>5.9422692546644251</v>
      </c>
      <c r="Q4018" s="53">
        <v>0.2</v>
      </c>
      <c r="R4018" s="53">
        <f t="shared" si="694"/>
        <v>3.4907092803916862</v>
      </c>
    </row>
    <row r="4019" spans="2:18" ht="15">
      <c r="B4019" s="84">
        <v>34322</v>
      </c>
      <c r="C4019" s="85">
        <v>0</v>
      </c>
      <c r="D4019" s="86">
        <v>3</v>
      </c>
      <c r="E4019" s="87">
        <v>-3</v>
      </c>
      <c r="F4019" s="96">
        <f t="shared" si="685"/>
        <v>0</v>
      </c>
      <c r="G4019" s="96"/>
      <c r="H4019" s="74">
        <f t="shared" si="686"/>
        <v>353</v>
      </c>
      <c r="I4019" s="53">
        <f t="shared" si="684"/>
        <v>1.0322259428685951</v>
      </c>
      <c r="J4019" s="53">
        <f t="shared" si="687"/>
        <v>-0.40831103280181863</v>
      </c>
      <c r="K4019" s="53">
        <f t="shared" si="688"/>
        <v>1.1001548038197617</v>
      </c>
      <c r="L4019" s="53">
        <f t="shared" si="689"/>
        <v>9.59780885800091</v>
      </c>
      <c r="M4019" s="93">
        <f t="shared" si="690"/>
        <v>0.39189272163049066</v>
      </c>
      <c r="N4019" s="53">
        <f t="shared" si="691"/>
        <v>3.9966548396473485</v>
      </c>
      <c r="O4019">
        <f t="shared" si="692"/>
        <v>0.33191890507593597</v>
      </c>
      <c r="P4019" s="53">
        <f t="shared" si="693"/>
        <v>4.6410749068413626</v>
      </c>
      <c r="Q4019" s="53">
        <v>0.2</v>
      </c>
      <c r="R4019" s="53">
        <f t="shared" si="694"/>
        <v>3.0280463106922308</v>
      </c>
    </row>
    <row r="4020" spans="2:18" ht="15">
      <c r="B4020" s="84">
        <v>34323</v>
      </c>
      <c r="C4020" s="85">
        <v>0</v>
      </c>
      <c r="D4020" s="86">
        <v>6</v>
      </c>
      <c r="E4020" s="87">
        <v>-1</v>
      </c>
      <c r="F4020" s="96">
        <f t="shared" si="685"/>
        <v>2.5</v>
      </c>
      <c r="G4020" s="96"/>
      <c r="H4020" s="74">
        <f t="shared" si="686"/>
        <v>354</v>
      </c>
      <c r="I4020" s="53">
        <f t="shared" si="684"/>
        <v>1.0323721656267328</v>
      </c>
      <c r="J4020" s="53">
        <f t="shared" si="687"/>
        <v>-0.4087277750648376</v>
      </c>
      <c r="K4020" s="53">
        <f t="shared" si="688"/>
        <v>1.0995727891477078</v>
      </c>
      <c r="L4020" s="53">
        <f t="shared" si="689"/>
        <v>9.5834847235086311</v>
      </c>
      <c r="M4020" s="93">
        <f t="shared" si="690"/>
        <v>0.48202324976380118</v>
      </c>
      <c r="N4020" s="53">
        <f t="shared" si="691"/>
        <v>4.3104379362043748</v>
      </c>
      <c r="O4020">
        <f t="shared" si="692"/>
        <v>0.38910203313511127</v>
      </c>
      <c r="P4020" s="53">
        <f t="shared" si="693"/>
        <v>5.5406877114500723</v>
      </c>
      <c r="Q4020" s="53">
        <v>0.2</v>
      </c>
      <c r="R4020" s="53">
        <f t="shared" si="694"/>
        <v>3.2102318317605611</v>
      </c>
    </row>
    <row r="4021" spans="2:18" ht="15">
      <c r="B4021" s="84">
        <v>34324</v>
      </c>
      <c r="C4021" s="85">
        <v>0</v>
      </c>
      <c r="D4021" s="86">
        <v>4</v>
      </c>
      <c r="E4021" s="87">
        <v>-1</v>
      </c>
      <c r="F4021" s="96">
        <f t="shared" si="685"/>
        <v>1.5</v>
      </c>
      <c r="G4021" s="96"/>
      <c r="H4021" s="74">
        <f t="shared" si="686"/>
        <v>355</v>
      </c>
      <c r="I4021" s="53">
        <f t="shared" si="684"/>
        <v>1.0325088089402437</v>
      </c>
      <c r="J4021" s="53">
        <f t="shared" si="687"/>
        <v>-0.40900801764618</v>
      </c>
      <c r="K4021" s="53">
        <f t="shared" si="688"/>
        <v>1.099181192197944</v>
      </c>
      <c r="L4021" s="53">
        <f t="shared" si="689"/>
        <v>9.574208312308178</v>
      </c>
      <c r="M4021" s="93">
        <f t="shared" si="690"/>
        <v>0.3869409175861151</v>
      </c>
      <c r="N4021" s="53">
        <f t="shared" si="691"/>
        <v>3.6394587049009863</v>
      </c>
      <c r="O4021">
        <f t="shared" si="692"/>
        <v>0.36526692052720544</v>
      </c>
      <c r="P4021" s="53">
        <f t="shared" si="693"/>
        <v>5.1636135172163016</v>
      </c>
      <c r="Q4021" s="53">
        <v>0.2</v>
      </c>
      <c r="R4021" s="53">
        <f t="shared" si="694"/>
        <v>3.0244793877831846</v>
      </c>
    </row>
    <row r="4022" spans="2:18" ht="15">
      <c r="B4022" s="84">
        <v>34325</v>
      </c>
      <c r="C4022" s="85">
        <v>0</v>
      </c>
      <c r="D4022" s="86">
        <v>10</v>
      </c>
      <c r="E4022" s="87">
        <v>-3</v>
      </c>
      <c r="F4022" s="96">
        <f t="shared" si="685"/>
        <v>3.5</v>
      </c>
      <c r="G4022" s="96"/>
      <c r="H4022" s="74">
        <f t="shared" si="686"/>
        <v>356</v>
      </c>
      <c r="I4022" s="53">
        <f t="shared" si="684"/>
        <v>1.0326358323741724</v>
      </c>
      <c r="J4022" s="53">
        <f t="shared" si="687"/>
        <v>-0.40915156459791246</v>
      </c>
      <c r="K4022" s="53">
        <f t="shared" si="688"/>
        <v>1.0989805397349679</v>
      </c>
      <c r="L4022" s="53">
        <f t="shared" si="689"/>
        <v>9.5699851758593226</v>
      </c>
      <c r="M4022" s="93">
        <f t="shared" si="690"/>
        <v>0.68827503659201605</v>
      </c>
      <c r="N4022" s="53">
        <f t="shared" si="691"/>
        <v>5.8658622836884788</v>
      </c>
      <c r="O4022">
        <f t="shared" si="692"/>
        <v>0.41429223966637557</v>
      </c>
      <c r="P4022" s="53">
        <f t="shared" si="693"/>
        <v>5.9422692546644251</v>
      </c>
      <c r="Q4022" s="53">
        <v>0.2</v>
      </c>
      <c r="R4022" s="53">
        <f t="shared" si="694"/>
        <v>3.5845730473026842</v>
      </c>
    </row>
    <row r="4023" spans="2:18" ht="15">
      <c r="B4023" s="84">
        <v>34326</v>
      </c>
      <c r="C4023" s="85">
        <v>0</v>
      </c>
      <c r="D4023" s="86">
        <v>5</v>
      </c>
      <c r="E4023" s="87">
        <v>-5</v>
      </c>
      <c r="F4023" s="96">
        <f t="shared" si="685"/>
        <v>0</v>
      </c>
      <c r="G4023" s="96"/>
      <c r="H4023" s="74">
        <f t="shared" si="686"/>
        <v>357</v>
      </c>
      <c r="I4023" s="53">
        <f t="shared" si="684"/>
        <v>1.0327531983402416</v>
      </c>
      <c r="J4023" s="53">
        <f t="shared" si="687"/>
        <v>-0.40915829233015166</v>
      </c>
      <c r="K4023" s="53">
        <f t="shared" si="688"/>
        <v>1.0989711344754025</v>
      </c>
      <c r="L4023" s="53">
        <f t="shared" si="689"/>
        <v>9.5708197237494961</v>
      </c>
      <c r="M4023" s="93">
        <f t="shared" si="690"/>
        <v>0.50450864418333652</v>
      </c>
      <c r="N4023" s="53">
        <f t="shared" si="691"/>
        <v>5.1451501983250294</v>
      </c>
      <c r="O4023">
        <f t="shared" si="692"/>
        <v>0.33191890507593597</v>
      </c>
      <c r="P4023" s="53">
        <f t="shared" si="693"/>
        <v>4.6410749068413626</v>
      </c>
      <c r="Q4023" s="53">
        <v>0.2</v>
      </c>
      <c r="R4023" s="53">
        <f t="shared" si="694"/>
        <v>3.263226875483292</v>
      </c>
    </row>
    <row r="4024" spans="2:18" ht="15">
      <c r="B4024" s="84">
        <v>34327</v>
      </c>
      <c r="C4024" s="85">
        <v>4.2</v>
      </c>
      <c r="D4024" s="86">
        <v>1</v>
      </c>
      <c r="E4024" s="87">
        <v>-5</v>
      </c>
      <c r="F4024" s="96">
        <f t="shared" si="685"/>
        <v>-2</v>
      </c>
      <c r="G4024" s="96"/>
      <c r="H4024" s="74">
        <f t="shared" si="686"/>
        <v>358</v>
      </c>
      <c r="I4024" s="53">
        <f t="shared" si="684"/>
        <v>1.0328608721079737</v>
      </c>
      <c r="J4024" s="53">
        <f t="shared" si="687"/>
        <v>-0.40902814984698338</v>
      </c>
      <c r="K4024" s="53">
        <f t="shared" si="688"/>
        <v>1.0991530537959764</v>
      </c>
      <c r="L4024" s="53">
        <f t="shared" si="689"/>
        <v>9.5767152244181233</v>
      </c>
      <c r="M4024" s="93">
        <f t="shared" si="690"/>
        <v>0.3470953208329145</v>
      </c>
      <c r="N4024" s="53">
        <f t="shared" si="691"/>
        <v>3.9878711710005077</v>
      </c>
      <c r="O4024">
        <f t="shared" si="692"/>
        <v>0.29163357525279388</v>
      </c>
      <c r="P4024" s="53">
        <f t="shared" si="693"/>
        <v>4.0182866888238244</v>
      </c>
      <c r="Q4024" s="53">
        <v>0.2</v>
      </c>
      <c r="R4024" s="53">
        <f t="shared" si="694"/>
        <v>2.9277446741885527</v>
      </c>
    </row>
    <row r="4025" spans="2:18" ht="15">
      <c r="B4025" s="84">
        <v>34328</v>
      </c>
      <c r="C4025" s="85">
        <v>14.4</v>
      </c>
      <c r="D4025" s="86">
        <v>3</v>
      </c>
      <c r="E4025" s="87">
        <v>-7</v>
      </c>
      <c r="F4025" s="96">
        <f t="shared" si="685"/>
        <v>-2</v>
      </c>
      <c r="G4025" s="96"/>
      <c r="H4025" s="74">
        <f t="shared" si="686"/>
        <v>359</v>
      </c>
      <c r="I4025" s="53">
        <f t="shared" si="684"/>
        <v>1.0329588218149683</v>
      </c>
      <c r="J4025" s="53">
        <f t="shared" si="687"/>
        <v>-0.40876115885556835</v>
      </c>
      <c r="K4025" s="53">
        <f t="shared" si="688"/>
        <v>1.0995261493994379</v>
      </c>
      <c r="L4025" s="53">
        <f t="shared" si="689"/>
        <v>9.5876738013529614</v>
      </c>
      <c r="M4025" s="93">
        <f t="shared" si="690"/>
        <v>0.44861088834263207</v>
      </c>
      <c r="N4025" s="53">
        <f t="shared" si="691"/>
        <v>5.1542107347500199</v>
      </c>
      <c r="O4025">
        <f t="shared" si="692"/>
        <v>0.29163357525279388</v>
      </c>
      <c r="P4025" s="53">
        <f t="shared" si="693"/>
        <v>4.0182866888238244</v>
      </c>
      <c r="Q4025" s="53">
        <v>0.2</v>
      </c>
      <c r="R4025" s="53">
        <f t="shared" si="694"/>
        <v>3.1612933473837233</v>
      </c>
    </row>
    <row r="4026" spans="2:18" ht="15">
      <c r="B4026" s="84">
        <v>34329</v>
      </c>
      <c r="C4026" s="85">
        <v>0</v>
      </c>
      <c r="D4026" s="86">
        <v>5</v>
      </c>
      <c r="E4026" s="87">
        <v>-6</v>
      </c>
      <c r="F4026" s="96">
        <f t="shared" si="685"/>
        <v>-0.5</v>
      </c>
      <c r="G4026" s="96"/>
      <c r="H4026" s="74">
        <f t="shared" si="686"/>
        <v>360</v>
      </c>
      <c r="I4026" s="53">
        <f t="shared" si="684"/>
        <v>1.0330470184763316</v>
      </c>
      <c r="J4026" s="53">
        <f t="shared" si="687"/>
        <v>-0.40835741374802598</v>
      </c>
      <c r="K4026" s="53">
        <f t="shared" si="688"/>
        <v>1.1000900479413622</v>
      </c>
      <c r="L4026" s="53">
        <f t="shared" si="689"/>
        <v>9.6036964247436707</v>
      </c>
      <c r="M4026" s="93">
        <f t="shared" si="690"/>
        <v>0.51603640698265929</v>
      </c>
      <c r="N4026" s="53">
        <f t="shared" si="691"/>
        <v>5.4148157990299053</v>
      </c>
      <c r="O4026">
        <f t="shared" si="692"/>
        <v>0.3214141917235559</v>
      </c>
      <c r="P4026" s="53">
        <f t="shared" si="693"/>
        <v>4.4777540135241773</v>
      </c>
      <c r="Q4026" s="53">
        <v>0.2</v>
      </c>
      <c r="R4026" s="53">
        <f t="shared" si="694"/>
        <v>3.2927327258065868</v>
      </c>
    </row>
    <row r="4027" spans="2:18" ht="15">
      <c r="B4027" s="84">
        <v>34330</v>
      </c>
      <c r="C4027" s="85">
        <v>0</v>
      </c>
      <c r="D4027" s="86">
        <v>5</v>
      </c>
      <c r="E4027" s="87">
        <v>-6</v>
      </c>
      <c r="F4027" s="96">
        <f t="shared" si="685"/>
        <v>-0.5</v>
      </c>
      <c r="G4027" s="96"/>
      <c r="H4027" s="74">
        <f t="shared" si="686"/>
        <v>361</v>
      </c>
      <c r="I4027" s="53">
        <f t="shared" si="684"/>
        <v>1.0331254359932522</v>
      </c>
      <c r="J4027" s="53">
        <f t="shared" si="687"/>
        <v>-0.40781708145626755</v>
      </c>
      <c r="K4027" s="53">
        <f t="shared" si="688"/>
        <v>1.1008441526123156</v>
      </c>
      <c r="L4027" s="53">
        <f t="shared" si="689"/>
        <v>9.6247828986306558</v>
      </c>
      <c r="M4027" s="93">
        <f t="shared" si="690"/>
        <v>0.51716944865112957</v>
      </c>
      <c r="N4027" s="53">
        <f t="shared" si="691"/>
        <v>5.4267049057758134</v>
      </c>
      <c r="O4027">
        <f t="shared" si="692"/>
        <v>0.3214141917235559</v>
      </c>
      <c r="P4027" s="53">
        <f t="shared" si="693"/>
        <v>4.4777540135241773</v>
      </c>
      <c r="Q4027" s="53">
        <v>0.2</v>
      </c>
      <c r="R4027" s="53">
        <f t="shared" si="694"/>
        <v>3.2951543236036787</v>
      </c>
    </row>
    <row r="4028" spans="2:18" ht="15">
      <c r="B4028" s="84">
        <v>34331</v>
      </c>
      <c r="C4028" s="85">
        <v>0</v>
      </c>
      <c r="D4028" s="86">
        <v>2</v>
      </c>
      <c r="E4028" s="87">
        <v>-8</v>
      </c>
      <c r="F4028" s="96">
        <f t="shared" si="685"/>
        <v>-3</v>
      </c>
      <c r="G4028" s="96"/>
      <c r="H4028" s="74">
        <f t="shared" si="686"/>
        <v>362</v>
      </c>
      <c r="I4028" s="53">
        <f t="shared" si="684"/>
        <v>1.0331940511607254</v>
      </c>
      <c r="J4028" s="53">
        <f t="shared" si="687"/>
        <v>-0.40714040118053302</v>
      </c>
      <c r="K4028" s="53">
        <f t="shared" si="688"/>
        <v>1.1017876456614124</v>
      </c>
      <c r="L4028" s="53">
        <f t="shared" si="689"/>
        <v>9.6509318436394924</v>
      </c>
      <c r="M4028" s="93">
        <f t="shared" si="690"/>
        <v>0.42299032849797119</v>
      </c>
      <c r="N4028" s="53">
        <f t="shared" si="691"/>
        <v>5.1882174487212964</v>
      </c>
      <c r="O4028">
        <f t="shared" si="692"/>
        <v>0.2731558497796604</v>
      </c>
      <c r="P4028" s="53">
        <f t="shared" si="693"/>
        <v>3.7359807381514267</v>
      </c>
      <c r="Q4028" s="53">
        <v>0.2</v>
      </c>
      <c r="R4028" s="53">
        <f t="shared" si="694"/>
        <v>3.1140149324836521</v>
      </c>
    </row>
    <row r="4029" spans="2:18" ht="15">
      <c r="B4029" s="84">
        <v>34332</v>
      </c>
      <c r="C4029" s="85">
        <v>0</v>
      </c>
      <c r="D4029" s="86">
        <v>2</v>
      </c>
      <c r="E4029" s="87">
        <v>-8</v>
      </c>
      <c r="F4029" s="96">
        <f t="shared" si="685"/>
        <v>-3</v>
      </c>
      <c r="G4029" s="96"/>
      <c r="H4029" s="74">
        <f t="shared" si="686"/>
        <v>363</v>
      </c>
      <c r="I4029" s="53">
        <f t="shared" si="684"/>
        <v>1.0332528436744193</v>
      </c>
      <c r="J4029" s="53">
        <f t="shared" si="687"/>
        <v>-0.40632768399295233</v>
      </c>
      <c r="K4029" s="53">
        <f t="shared" si="688"/>
        <v>1.1029194918391061</v>
      </c>
      <c r="L4029" s="53">
        <f t="shared" si="689"/>
        <v>9.682140675442648</v>
      </c>
      <c r="M4029" s="93">
        <f t="shared" si="690"/>
        <v>0.42435817921232005</v>
      </c>
      <c r="N4029" s="53">
        <f t="shared" si="691"/>
        <v>5.2049949172951786</v>
      </c>
      <c r="O4029">
        <f t="shared" si="692"/>
        <v>0.2731558497796604</v>
      </c>
      <c r="P4029" s="53">
        <f t="shared" si="693"/>
        <v>3.7359807381514267</v>
      </c>
      <c r="Q4029" s="53">
        <v>0.2</v>
      </c>
      <c r="R4029" s="53">
        <f t="shared" si="694"/>
        <v>3.1173335294411983</v>
      </c>
    </row>
    <row r="4030" spans="2:18" ht="15">
      <c r="B4030" s="84">
        <v>34333</v>
      </c>
      <c r="C4030" s="85">
        <v>0</v>
      </c>
      <c r="D4030" s="86">
        <v>4</v>
      </c>
      <c r="E4030" s="87">
        <v>-6</v>
      </c>
      <c r="F4030" s="96">
        <f t="shared" si="685"/>
        <v>-1</v>
      </c>
      <c r="G4030" s="96"/>
      <c r="H4030" s="74">
        <f t="shared" si="686"/>
        <v>364</v>
      </c>
      <c r="I4030" s="53">
        <f t="shared" si="684"/>
        <v>1.033301796136683</v>
      </c>
      <c r="J4030" s="53">
        <f t="shared" si="687"/>
        <v>-0.40537931231802116</v>
      </c>
      <c r="K4030" s="53">
        <f t="shared" si="688"/>
        <v>1.1042384427291654</v>
      </c>
      <c r="L4030" s="53">
        <f t="shared" si="689"/>
        <v>9.7184055791392172</v>
      </c>
      <c r="M4030" s="93">
        <f t="shared" si="690"/>
        <v>0.48350812316425396</v>
      </c>
      <c r="N4030" s="53">
        <f t="shared" si="691"/>
        <v>5.2244904654125071</v>
      </c>
      <c r="O4030">
        <f t="shared" si="692"/>
        <v>0.31120306167098138</v>
      </c>
      <c r="P4030" s="53">
        <f t="shared" si="693"/>
        <v>4.3196117853386662</v>
      </c>
      <c r="Q4030" s="53">
        <v>0.2</v>
      </c>
      <c r="R4030" s="53">
        <f t="shared" si="694"/>
        <v>3.2281163772696155</v>
      </c>
    </row>
    <row r="4031" spans="2:18" ht="15">
      <c r="B4031" s="84">
        <v>34334</v>
      </c>
      <c r="C4031" s="85">
        <v>0</v>
      </c>
      <c r="D4031" s="86">
        <v>3</v>
      </c>
      <c r="E4031" s="87">
        <v>-7</v>
      </c>
      <c r="F4031" s="96">
        <f t="shared" si="685"/>
        <v>-2</v>
      </c>
      <c r="G4031" s="96"/>
      <c r="H4031" s="74">
        <f t="shared" si="686"/>
        <v>365</v>
      </c>
      <c r="I4031" s="53">
        <f t="shared" si="684"/>
        <v>1.0333408940616957</v>
      </c>
      <c r="J4031" s="53">
        <f t="shared" si="687"/>
        <v>-0.40429573929242196</v>
      </c>
      <c r="K4031" s="53">
        <f t="shared" si="688"/>
        <v>1.105743041932377</v>
      </c>
      <c r="L4031" s="53">
        <f t="shared" si="689"/>
        <v>9.7597214797904073</v>
      </c>
      <c r="M4031" s="93">
        <f t="shared" si="690"/>
        <v>0.45666106437701265</v>
      </c>
      <c r="N4031" s="53">
        <f t="shared" si="691"/>
        <v>5.2467013648511367</v>
      </c>
      <c r="O4031">
        <f t="shared" si="692"/>
        <v>0.29163357525279388</v>
      </c>
      <c r="P4031" s="53">
        <f t="shared" si="693"/>
        <v>4.0182866888238244</v>
      </c>
      <c r="Q4031" s="53">
        <v>0.2</v>
      </c>
      <c r="R4031" s="53">
        <f t="shared" si="694"/>
        <v>3.1798137376838338</v>
      </c>
    </row>
    <row r="4032" spans="2:18" ht="15">
      <c r="B4032" s="84">
        <v>34335</v>
      </c>
      <c r="C4032" s="85">
        <v>12</v>
      </c>
      <c r="D4032" s="86">
        <v>8</v>
      </c>
      <c r="E4032" s="87">
        <v>-2</v>
      </c>
      <c r="F4032" s="96">
        <f t="shared" si="685"/>
        <v>3</v>
      </c>
      <c r="G4032" s="96"/>
      <c r="H4032" s="74">
        <f t="shared" si="686"/>
        <v>1</v>
      </c>
      <c r="I4032" s="53">
        <f t="shared" si="684"/>
        <v>1.0333758911771727</v>
      </c>
      <c r="J4032" s="53">
        <f t="shared" si="687"/>
        <v>-0.40275194959871613</v>
      </c>
      <c r="K4032" s="53">
        <f t="shared" si="688"/>
        <v>1.1078823137278251</v>
      </c>
      <c r="L4032" s="53">
        <f t="shared" si="689"/>
        <v>9.8184594927911633</v>
      </c>
      <c r="M4032" s="93">
        <f t="shared" si="690"/>
        <v>0.60479217187525569</v>
      </c>
      <c r="N4032" s="53">
        <f t="shared" si="691"/>
        <v>5.2782781689246816</v>
      </c>
      <c r="O4032">
        <f t="shared" si="692"/>
        <v>0.40152374789424572</v>
      </c>
      <c r="P4032" s="53">
        <f t="shared" si="693"/>
        <v>5.738329876349705</v>
      </c>
      <c r="Q4032" s="53">
        <v>0.2</v>
      </c>
      <c r="R4032" s="53">
        <f t="shared" si="694"/>
        <v>3.4369088834514341</v>
      </c>
    </row>
    <row r="4033" spans="2:18" ht="15">
      <c r="B4033" s="84">
        <v>34336</v>
      </c>
      <c r="C4033" s="85">
        <v>5</v>
      </c>
      <c r="D4033" s="86">
        <v>2</v>
      </c>
      <c r="E4033" s="87">
        <v>-5</v>
      </c>
      <c r="F4033" s="96">
        <f t="shared" si="685"/>
        <v>-1.5</v>
      </c>
      <c r="G4033" s="96"/>
      <c r="H4033" s="74">
        <f t="shared" si="686"/>
        <v>2</v>
      </c>
      <c r="I4033" s="53">
        <f t="shared" si="684"/>
        <v>1.0333927785396284</v>
      </c>
      <c r="J4033" s="53">
        <f t="shared" si="687"/>
        <v>-0.40136619123597461</v>
      </c>
      <c r="K4033" s="53">
        <f t="shared" si="688"/>
        <v>1.1097982614009767</v>
      </c>
      <c r="L4033" s="53">
        <f t="shared" si="689"/>
        <v>9.871114824725435</v>
      </c>
      <c r="M4033" s="93">
        <f t="shared" si="690"/>
        <v>0.39865966895138422</v>
      </c>
      <c r="N4033" s="53">
        <f t="shared" si="691"/>
        <v>4.4398075481616948</v>
      </c>
      <c r="O4033">
        <f t="shared" si="692"/>
        <v>0.30127848666516421</v>
      </c>
      <c r="P4033" s="53">
        <f t="shared" si="693"/>
        <v>4.1665031934387322</v>
      </c>
      <c r="Q4033" s="53">
        <v>0.2</v>
      </c>
      <c r="R4033" s="53">
        <f t="shared" si="694"/>
        <v>3.0438694931117918</v>
      </c>
    </row>
    <row r="4034" spans="2:18" ht="15">
      <c r="B4034" s="84">
        <v>34337</v>
      </c>
      <c r="C4034" s="85">
        <v>0</v>
      </c>
      <c r="D4034" s="86">
        <v>3</v>
      </c>
      <c r="E4034" s="87">
        <v>-7</v>
      </c>
      <c r="F4034" s="96">
        <f t="shared" si="685"/>
        <v>-2</v>
      </c>
      <c r="G4034" s="96"/>
      <c r="H4034" s="74">
        <f t="shared" si="686"/>
        <v>3</v>
      </c>
      <c r="I4034" s="53">
        <f t="shared" si="684"/>
        <v>1.033399784441676</v>
      </c>
      <c r="J4034" s="53">
        <f t="shared" si="687"/>
        <v>-0.39984718264332159</v>
      </c>
      <c r="K4034" s="53">
        <f t="shared" si="688"/>
        <v>1.1118937651648177</v>
      </c>
      <c r="L4034" s="53">
        <f t="shared" si="689"/>
        <v>9.9287955373261916</v>
      </c>
      <c r="M4034" s="93">
        <f t="shared" si="690"/>
        <v>0.46457210356319334</v>
      </c>
      <c r="N4034" s="53">
        <f t="shared" si="691"/>
        <v>5.3375934144112405</v>
      </c>
      <c r="O4034">
        <f t="shared" si="692"/>
        <v>0.29163357525279388</v>
      </c>
      <c r="P4034" s="53">
        <f t="shared" si="693"/>
        <v>4.0182866888238244</v>
      </c>
      <c r="Q4034" s="53">
        <v>0.2</v>
      </c>
      <c r="R4034" s="53">
        <f t="shared" si="694"/>
        <v>3.1980140270665496</v>
      </c>
    </row>
    <row r="4035" spans="2:18" ht="15">
      <c r="B4035" s="84">
        <v>34338</v>
      </c>
      <c r="C4035" s="85">
        <v>0</v>
      </c>
      <c r="D4035" s="86">
        <v>0</v>
      </c>
      <c r="E4035" s="87">
        <v>-6</v>
      </c>
      <c r="F4035" s="96">
        <f t="shared" si="685"/>
        <v>-3</v>
      </c>
      <c r="G4035" s="96"/>
      <c r="H4035" s="74">
        <f t="shared" si="686"/>
        <v>4</v>
      </c>
      <c r="I4035" s="53">
        <f t="shared" si="684"/>
        <v>1.0333969068101565</v>
      </c>
      <c r="J4035" s="53">
        <f t="shared" si="687"/>
        <v>-0.39819566767609194</v>
      </c>
      <c r="K4035" s="53">
        <f t="shared" si="688"/>
        <v>1.1141665602883304</v>
      </c>
      <c r="L4035" s="53">
        <f t="shared" si="689"/>
        <v>9.9914907953246939</v>
      </c>
      <c r="M4035" s="93">
        <f t="shared" si="690"/>
        <v>0.33920879706416257</v>
      </c>
      <c r="N4035" s="53">
        <f t="shared" si="691"/>
        <v>4.1605892171042642</v>
      </c>
      <c r="O4035">
        <f t="shared" si="692"/>
        <v>0.2731558497796604</v>
      </c>
      <c r="P4035" s="53">
        <f t="shared" si="693"/>
        <v>3.7359807381514267</v>
      </c>
      <c r="Q4035" s="53">
        <v>0.2</v>
      </c>
      <c r="R4035" s="53">
        <f t="shared" si="694"/>
        <v>2.9107492307530607</v>
      </c>
    </row>
    <row r="4036" spans="2:18" ht="15">
      <c r="B4036" s="84">
        <v>34339</v>
      </c>
      <c r="C4036" s="85">
        <v>11</v>
      </c>
      <c r="D4036" s="86">
        <v>4</v>
      </c>
      <c r="E4036" s="87">
        <v>-1</v>
      </c>
      <c r="F4036" s="96">
        <f t="shared" si="685"/>
        <v>1.5</v>
      </c>
      <c r="G4036" s="96"/>
      <c r="H4036" s="74">
        <f t="shared" si="686"/>
        <v>5</v>
      </c>
      <c r="I4036" s="53">
        <f t="shared" si="684"/>
        <v>1.0333841464966074</v>
      </c>
      <c r="J4036" s="53">
        <f t="shared" si="687"/>
        <v>-0.39641245569908973</v>
      </c>
      <c r="K4036" s="53">
        <f t="shared" si="688"/>
        <v>1.1166142132456969</v>
      </c>
      <c r="L4036" s="53">
        <f t="shared" si="689"/>
        <v>10.059188298363679</v>
      </c>
      <c r="M4036" s="93">
        <f t="shared" si="690"/>
        <v>0.40654134768893324</v>
      </c>
      <c r="N4036" s="53">
        <f t="shared" si="691"/>
        <v>3.8238149017139764</v>
      </c>
      <c r="O4036">
        <f t="shared" si="692"/>
        <v>0.36526692052720544</v>
      </c>
      <c r="P4036" s="53">
        <f t="shared" si="693"/>
        <v>5.1636135172163016</v>
      </c>
      <c r="Q4036" s="53">
        <v>0.2</v>
      </c>
      <c r="R4036" s="53">
        <f t="shared" si="694"/>
        <v>3.0628037955378309</v>
      </c>
    </row>
    <row r="4037" spans="2:18" ht="15">
      <c r="B4037" s="84">
        <v>34340</v>
      </c>
      <c r="C4037" s="85">
        <v>3</v>
      </c>
      <c r="D4037" s="86">
        <v>2</v>
      </c>
      <c r="E4037" s="87">
        <v>0</v>
      </c>
      <c r="F4037" s="96">
        <f t="shared" si="685"/>
        <v>1</v>
      </c>
      <c r="G4037" s="96"/>
      <c r="H4037" s="74">
        <f t="shared" si="686"/>
        <v>6</v>
      </c>
      <c r="I4037" s="53">
        <f t="shared" si="684"/>
        <v>1.0333615072770106</v>
      </c>
      <c r="J4037" s="53">
        <f t="shared" si="687"/>
        <v>-0.39449842027803839</v>
      </c>
      <c r="K4037" s="53">
        <f t="shared" si="688"/>
        <v>1.1192341310037945</v>
      </c>
      <c r="L4037" s="53">
        <f t="shared" si="689"/>
        <v>10.131874235267977</v>
      </c>
      <c r="M4037" s="93">
        <f t="shared" si="690"/>
        <v>0.2522679691562254</v>
      </c>
      <c r="N4037" s="53">
        <f t="shared" si="691"/>
        <v>2.4358677724816662</v>
      </c>
      <c r="O4037">
        <f t="shared" si="692"/>
        <v>0.35383789041177988</v>
      </c>
      <c r="P4037" s="53">
        <f t="shared" si="693"/>
        <v>4.9838506177847011</v>
      </c>
      <c r="Q4037" s="53">
        <v>0.2</v>
      </c>
      <c r="R4037" s="53">
        <f t="shared" si="694"/>
        <v>2.7525857957009645</v>
      </c>
    </row>
    <row r="4038" spans="2:18" ht="15">
      <c r="B4038" s="84">
        <v>34341</v>
      </c>
      <c r="C4038" s="85">
        <v>7.8</v>
      </c>
      <c r="D4038" s="86">
        <v>3</v>
      </c>
      <c r="E4038" s="87">
        <v>0</v>
      </c>
      <c r="F4038" s="96">
        <f t="shared" si="685"/>
        <v>1.5</v>
      </c>
      <c r="G4038" s="96"/>
      <c r="H4038" s="74">
        <f t="shared" si="686"/>
        <v>7</v>
      </c>
      <c r="I4038" s="53">
        <f t="shared" si="684"/>
        <v>1.0333289958506755</v>
      </c>
      <c r="J4038" s="53">
        <f t="shared" si="687"/>
        <v>-0.39245449778199326</v>
      </c>
      <c r="K4038" s="53">
        <f t="shared" si="688"/>
        <v>1.1220235707296449</v>
      </c>
      <c r="L4038" s="53">
        <f t="shared" si="689"/>
        <v>10.209533237229058</v>
      </c>
      <c r="M4038" s="93">
        <f t="shared" si="690"/>
        <v>0.31961216225733879</v>
      </c>
      <c r="N4038" s="53">
        <f t="shared" si="691"/>
        <v>3.0061831490354605</v>
      </c>
      <c r="O4038">
        <f t="shared" si="692"/>
        <v>0.36526692052720544</v>
      </c>
      <c r="P4038" s="53">
        <f t="shared" si="693"/>
        <v>5.1636135172163016</v>
      </c>
      <c r="Q4038" s="53">
        <v>0.2</v>
      </c>
      <c r="R4038" s="53">
        <f t="shared" si="694"/>
        <v>2.8928325484384771</v>
      </c>
    </row>
    <row r="4039" spans="2:18" ht="15">
      <c r="B4039" s="84">
        <v>34342</v>
      </c>
      <c r="C4039" s="85">
        <v>24.4</v>
      </c>
      <c r="D4039" s="86">
        <v>6</v>
      </c>
      <c r="E4039" s="87">
        <v>1</v>
      </c>
      <c r="F4039" s="96">
        <f t="shared" si="685"/>
        <v>3.5</v>
      </c>
      <c r="G4039" s="96"/>
      <c r="H4039" s="74">
        <f t="shared" si="686"/>
        <v>8</v>
      </c>
      <c r="I4039" s="53">
        <f t="shared" si="684"/>
        <v>1.0332866218382564</v>
      </c>
      <c r="J4039" s="53">
        <f t="shared" si="687"/>
        <v>-0.39028168590257256</v>
      </c>
      <c r="K4039" s="53">
        <f t="shared" si="688"/>
        <v>1.1249796498464379</v>
      </c>
      <c r="L4039" s="53">
        <f t="shared" si="689"/>
        <v>10.292148330364833</v>
      </c>
      <c r="M4039" s="93">
        <f t="shared" si="690"/>
        <v>0.45906070127284926</v>
      </c>
      <c r="N4039" s="53">
        <f t="shared" si="691"/>
        <v>3.9123703612051446</v>
      </c>
      <c r="O4039">
        <f t="shared" si="692"/>
        <v>0.41429223966637557</v>
      </c>
      <c r="P4039" s="53">
        <f t="shared" si="693"/>
        <v>5.9422692546644251</v>
      </c>
      <c r="Q4039" s="53">
        <v>0.2</v>
      </c>
      <c r="R4039" s="53">
        <f t="shared" si="694"/>
        <v>3.171080750974272</v>
      </c>
    </row>
    <row r="4040" spans="2:18" ht="15">
      <c r="B4040" s="84">
        <v>34343</v>
      </c>
      <c r="C4040" s="85">
        <v>0.4</v>
      </c>
      <c r="D4040" s="86">
        <v>7</v>
      </c>
      <c r="E4040" s="87">
        <v>-1</v>
      </c>
      <c r="F4040" s="96">
        <f t="shared" si="685"/>
        <v>3</v>
      </c>
      <c r="G4040" s="96"/>
      <c r="H4040" s="74">
        <f t="shared" si="686"/>
        <v>9</v>
      </c>
      <c r="I4040" s="53">
        <f t="shared" si="684"/>
        <v>1.0332343977789049</v>
      </c>
      <c r="J4040" s="53">
        <f t="shared" si="687"/>
        <v>-0.38798104209611167</v>
      </c>
      <c r="K4040" s="53">
        <f t="shared" si="688"/>
        <v>1.1280993563664865</v>
      </c>
      <c r="L4040" s="53">
        <f t="shared" si="689"/>
        <v>10.379700888119451</v>
      </c>
      <c r="M4040" s="93">
        <f t="shared" si="690"/>
        <v>0.57186384586801597</v>
      </c>
      <c r="N4040" s="53">
        <f t="shared" si="691"/>
        <v>4.9908986815805605</v>
      </c>
      <c r="O4040">
        <f t="shared" si="692"/>
        <v>0.40152374789424572</v>
      </c>
      <c r="P4040" s="53">
        <f t="shared" si="693"/>
        <v>5.738329876349705</v>
      </c>
      <c r="Q4040" s="53">
        <v>0.2</v>
      </c>
      <c r="R4040" s="53">
        <f t="shared" si="694"/>
        <v>3.3763411015553357</v>
      </c>
    </row>
    <row r="4041" spans="2:18" ht="15">
      <c r="B4041" s="84">
        <v>34344</v>
      </c>
      <c r="C4041" s="85">
        <v>1.6</v>
      </c>
      <c r="D4041" s="86">
        <v>5</v>
      </c>
      <c r="E4041" s="87">
        <v>2</v>
      </c>
      <c r="F4041" s="96">
        <f t="shared" si="685"/>
        <v>3.5</v>
      </c>
      <c r="G4041" s="96"/>
      <c r="H4041" s="74">
        <f t="shared" si="686"/>
        <v>10</v>
      </c>
      <c r="I4041" s="53">
        <f t="shared" si="684"/>
        <v>1.0331723391265606</v>
      </c>
      <c r="J4041" s="53">
        <f t="shared" si="687"/>
        <v>-0.38555368195503947</v>
      </c>
      <c r="K4041" s="53">
        <f t="shared" si="688"/>
        <v>1.131379559430016</v>
      </c>
      <c r="L4041" s="53">
        <f t="shared" si="689"/>
        <v>10.472170583965546</v>
      </c>
      <c r="M4041" s="93">
        <f t="shared" si="690"/>
        <v>0.36180653950150737</v>
      </c>
      <c r="N4041" s="53">
        <f t="shared" si="691"/>
        <v>3.0835163578826164</v>
      </c>
      <c r="O4041">
        <f t="shared" si="692"/>
        <v>0.41429223966637557</v>
      </c>
      <c r="P4041" s="53">
        <f t="shared" si="693"/>
        <v>5.9422692546644251</v>
      </c>
      <c r="Q4041" s="53">
        <v>0.2</v>
      </c>
      <c r="R4041" s="53">
        <f t="shared" si="694"/>
        <v>2.9956386407662361</v>
      </c>
    </row>
    <row r="4042" spans="2:18" ht="15">
      <c r="B4042" s="84">
        <v>34345</v>
      </c>
      <c r="C4042" s="85">
        <v>0.2</v>
      </c>
      <c r="D4042" s="86">
        <v>5</v>
      </c>
      <c r="E4042" s="87">
        <v>1</v>
      </c>
      <c r="F4042" s="96">
        <f t="shared" si="685"/>
        <v>3</v>
      </c>
      <c r="G4042" s="96"/>
      <c r="H4042" s="74">
        <f t="shared" si="686"/>
        <v>11</v>
      </c>
      <c r="I4042" s="53">
        <f t="shared" ref="I4042:I4105" si="695">1+0.0334*COS($I$7*H4042-0.0552)</f>
        <v>1.0331004642453772</v>
      </c>
      <c r="J4042" s="53">
        <f t="shared" si="687"/>
        <v>-0.38300077751493156</v>
      </c>
      <c r="K4042" s="53">
        <f t="shared" si="688"/>
        <v>1.134817019979989</v>
      </c>
      <c r="L4042" s="53">
        <f t="shared" si="689"/>
        <v>10.569535344865164</v>
      </c>
      <c r="M4042" s="93">
        <f t="shared" si="690"/>
        <v>0.41176430854914459</v>
      </c>
      <c r="N4042" s="53">
        <f t="shared" si="691"/>
        <v>3.5936420172541559</v>
      </c>
      <c r="O4042">
        <f t="shared" si="692"/>
        <v>0.40152374789424572</v>
      </c>
      <c r="P4042" s="53">
        <f t="shared" si="693"/>
        <v>5.738329876349705</v>
      </c>
      <c r="Q4042" s="53">
        <v>0.2</v>
      </c>
      <c r="R4042" s="53">
        <f t="shared" si="694"/>
        <v>3.0818568372819644</v>
      </c>
    </row>
    <row r="4043" spans="2:18" ht="15">
      <c r="B4043" s="84">
        <v>34346</v>
      </c>
      <c r="C4043" s="85">
        <v>2.2000000000000002</v>
      </c>
      <c r="D4043" s="86">
        <v>10</v>
      </c>
      <c r="E4043" s="87">
        <v>0</v>
      </c>
      <c r="F4043" s="96">
        <f t="shared" si="685"/>
        <v>5</v>
      </c>
      <c r="G4043" s="96"/>
      <c r="H4043" s="74">
        <f t="shared" si="686"/>
        <v>12</v>
      </c>
      <c r="I4043" s="53">
        <f t="shared" si="695"/>
        <v>1.0330187944042881</v>
      </c>
      <c r="J4043" s="53">
        <f t="shared" si="687"/>
        <v>-0.3803235555038128</v>
      </c>
      <c r="K4043" s="53">
        <f t="shared" si="688"/>
        <v>1.1384084015051339</v>
      </c>
      <c r="L4043" s="53">
        <f t="shared" si="689"/>
        <v>10.671771305933273</v>
      </c>
      <c r="M4043" s="93">
        <f t="shared" si="690"/>
        <v>0.72056112927816451</v>
      </c>
      <c r="N4043" s="53">
        <f t="shared" si="691"/>
        <v>5.7370076791803832</v>
      </c>
      <c r="O4043">
        <f t="shared" si="692"/>
        <v>0.4547610930964518</v>
      </c>
      <c r="P4043" s="53">
        <f t="shared" si="693"/>
        <v>6.5936457320380466</v>
      </c>
      <c r="Q4043" s="53">
        <v>0.2</v>
      </c>
      <c r="R4043" s="53">
        <f t="shared" si="694"/>
        <v>3.6265644583537302</v>
      </c>
    </row>
    <row r="4044" spans="2:18" ht="15">
      <c r="B4044" s="84">
        <v>34347</v>
      </c>
      <c r="C4044" s="85">
        <v>0</v>
      </c>
      <c r="D4044" s="86">
        <v>8</v>
      </c>
      <c r="E4044" s="87">
        <v>0</v>
      </c>
      <c r="F4044" s="96">
        <f t="shared" si="685"/>
        <v>4</v>
      </c>
      <c r="G4044" s="96"/>
      <c r="H4044" s="74">
        <f t="shared" si="686"/>
        <v>13</v>
      </c>
      <c r="I4044" s="53">
        <f t="shared" si="695"/>
        <v>1.0329273537707138</v>
      </c>
      <c r="J4044" s="53">
        <f t="shared" si="687"/>
        <v>-0.3775232955403422</v>
      </c>
      <c r="K4044" s="53">
        <f t="shared" si="688"/>
        <v>1.1421502807859754</v>
      </c>
      <c r="L4044" s="53">
        <f t="shared" si="689"/>
        <v>10.778852766732642</v>
      </c>
      <c r="M4044" s="93">
        <f t="shared" si="690"/>
        <v>0.62240561273985207</v>
      </c>
      <c r="N4044" s="53">
        <f t="shared" si="691"/>
        <v>5.182823921642262</v>
      </c>
      <c r="O4044">
        <f t="shared" si="692"/>
        <v>0.42741570243698762</v>
      </c>
      <c r="P4044" s="53">
        <f t="shared" si="693"/>
        <v>6.152681276989024</v>
      </c>
      <c r="Q4044" s="53">
        <v>0.2</v>
      </c>
      <c r="R4044" s="53">
        <f t="shared" si="694"/>
        <v>3.4628992512813257</v>
      </c>
    </row>
    <row r="4045" spans="2:18" ht="15">
      <c r="B4045" s="84">
        <v>34348</v>
      </c>
      <c r="C4045" s="85">
        <v>0</v>
      </c>
      <c r="D4045" s="86">
        <v>8</v>
      </c>
      <c r="E4045" s="87">
        <v>-2</v>
      </c>
      <c r="F4045" s="96">
        <f t="shared" si="685"/>
        <v>3</v>
      </c>
      <c r="G4045" s="96"/>
      <c r="H4045" s="74">
        <f t="shared" si="686"/>
        <v>14</v>
      </c>
      <c r="I4045" s="53">
        <f t="shared" si="695"/>
        <v>1.0328261694034082</v>
      </c>
      <c r="J4045" s="53">
        <f t="shared" si="687"/>
        <v>-0.37460132828755749</v>
      </c>
      <c r="K4045" s="53">
        <f t="shared" si="688"/>
        <v>1.146039158581782</v>
      </c>
      <c r="L4045" s="53">
        <f t="shared" si="689"/>
        <v>10.890752149608147</v>
      </c>
      <c r="M4045" s="93">
        <f t="shared" si="690"/>
        <v>0.67084267656780749</v>
      </c>
      <c r="N4045" s="53">
        <f t="shared" si="691"/>
        <v>5.8547289782732221</v>
      </c>
      <c r="O4045">
        <f t="shared" si="692"/>
        <v>0.40152374789424572</v>
      </c>
      <c r="P4045" s="53">
        <f t="shared" si="693"/>
        <v>5.738329876349705</v>
      </c>
      <c r="Q4045" s="53">
        <v>0.2</v>
      </c>
      <c r="R4045" s="53">
        <f t="shared" si="694"/>
        <v>3.5584010164394924</v>
      </c>
    </row>
    <row r="4046" spans="2:18" ht="15">
      <c r="B4046" s="84">
        <v>34349</v>
      </c>
      <c r="C4046" s="85">
        <v>0</v>
      </c>
      <c r="D4046" s="86">
        <v>6</v>
      </c>
      <c r="E4046" s="87">
        <v>-3</v>
      </c>
      <c r="F4046" s="96">
        <f t="shared" si="685"/>
        <v>1.5</v>
      </c>
      <c r="G4046" s="96"/>
      <c r="H4046" s="74">
        <f t="shared" si="686"/>
        <v>15</v>
      </c>
      <c r="I4046" s="53">
        <f t="shared" si="695"/>
        <v>1.0327152712444541</v>
      </c>
      <c r="J4046" s="53">
        <f t="shared" si="687"/>
        <v>-0.3715590335688283</v>
      </c>
      <c r="K4046" s="53">
        <f t="shared" si="688"/>
        <v>1.1500714701999954</v>
      </c>
      <c r="L4046" s="53">
        <f t="shared" si="689"/>
        <v>11.007439960446153</v>
      </c>
      <c r="M4046" s="93">
        <f t="shared" si="690"/>
        <v>0.59684885160122736</v>
      </c>
      <c r="N4046" s="53">
        <f t="shared" si="691"/>
        <v>5.6137943798275387</v>
      </c>
      <c r="O4046">
        <f t="shared" si="692"/>
        <v>0.36526692052720544</v>
      </c>
      <c r="P4046" s="53">
        <f t="shared" si="693"/>
        <v>5.1636135172163016</v>
      </c>
      <c r="Q4046" s="53">
        <v>0.2</v>
      </c>
      <c r="R4046" s="53">
        <f t="shared" si="694"/>
        <v>3.4349090167214786</v>
      </c>
    </row>
    <row r="4047" spans="2:18" ht="15">
      <c r="B4047" s="84">
        <v>34350</v>
      </c>
      <c r="C4047" s="85">
        <v>0</v>
      </c>
      <c r="D4047" s="86">
        <v>4</v>
      </c>
      <c r="E4047" s="87">
        <v>-3</v>
      </c>
      <c r="F4047" s="96">
        <f t="shared" ref="F4047:F4110" si="696">0.5*(D4047+E4047)</f>
        <v>0.5</v>
      </c>
      <c r="G4047" s="96"/>
      <c r="H4047" s="74">
        <f t="shared" ref="H4047:H4110" si="697">B4047-DATE(YEAR(B4047),1,0)</f>
        <v>16</v>
      </c>
      <c r="I4047" s="53">
        <f t="shared" si="695"/>
        <v>1.0325946921104006</v>
      </c>
      <c r="J4047" s="53">
        <f t="shared" ref="J4047:J4110" si="698">ASIN(0.39785*SIN(4.869+$I$7*H4047+0.03345*SIN(6.224+$I$7*H4047)))</f>
        <v>-0.36839783845263269</v>
      </c>
      <c r="K4047" s="53">
        <f t="shared" ref="K4047:K4110" si="699">ACOS(-TAN(J4047)*TAN($E$7*$I$8))</f>
        <v>1.1542435958936998</v>
      </c>
      <c r="L4047" s="53">
        <f t="shared" ref="L4047:L4110" si="700">117.5*I4047*((K4047*SIN($E$7*$I$8)*SIN(J4047)+COS($E$7*$I$8)*COS(J4047)*SIN(K4047))/PI())</f>
        <v>11.128884752217326</v>
      </c>
      <c r="M4047" s="93">
        <f t="shared" ref="M4047:M4110" si="701">0.0023*L4047/2.456*(0.5*(D4047+E4047)+17.8)*SQRT(D4047-E4047)</f>
        <v>0.50460462676323625</v>
      </c>
      <c r="N4047" s="53">
        <f t="shared" ref="N4047:N4110" si="702">0.17*L4047*SQRT(D4047-E4047)</f>
        <v>5.0055244420571734</v>
      </c>
      <c r="O4047">
        <f t="shared" ref="O4047:O4110" si="703">5336/(F4047+273.15)^2*EXP(21.07-5336/(F4047+273.15))</f>
        <v>0.34272436873217466</v>
      </c>
      <c r="P4047" s="53">
        <f t="shared" ref="P4047:P4110" si="704">EXP(21.07-5336/(F4047+273.15))</f>
        <v>4.8097230428690185</v>
      </c>
      <c r="Q4047" s="53">
        <v>0.2</v>
      </c>
      <c r="R4047" s="53">
        <f t="shared" ref="R4047:R4110" si="705">(O4047*N4047*0.6+$L$8*6.43*(1+0.536*Q4047)*P4047*(1- G4047/100))/($O$7*(O4047+$L$8))</f>
        <v>3.2595702146792167</v>
      </c>
    </row>
    <row r="4048" spans="2:18" ht="15">
      <c r="B4048" s="84">
        <v>34351</v>
      </c>
      <c r="C4048" s="85">
        <v>0</v>
      </c>
      <c r="D4048" s="86">
        <v>4</v>
      </c>
      <c r="E4048" s="87">
        <v>-4</v>
      </c>
      <c r="F4048" s="96">
        <f t="shared" si="696"/>
        <v>0</v>
      </c>
      <c r="G4048" s="96"/>
      <c r="H4048" s="74">
        <f t="shared" si="697"/>
        <v>17</v>
      </c>
      <c r="I4048" s="53">
        <f t="shared" si="695"/>
        <v>1.0324644676825534</v>
      </c>
      <c r="J4048" s="53">
        <f t="shared" si="698"/>
        <v>-0.36511921531268005</v>
      </c>
      <c r="K4048" s="53">
        <f t="shared" si="699"/>
        <v>1.1585518710370053</v>
      </c>
      <c r="L4048" s="53">
        <f t="shared" si="700"/>
        <v>11.255053091632707</v>
      </c>
      <c r="M4048" s="93">
        <f t="shared" si="701"/>
        <v>0.53065470268763815</v>
      </c>
      <c r="N4048" s="53">
        <f t="shared" si="702"/>
        <v>5.4117965673215114</v>
      </c>
      <c r="O4048">
        <f t="shared" si="703"/>
        <v>0.33191890507593597</v>
      </c>
      <c r="P4048" s="53">
        <f t="shared" si="704"/>
        <v>4.6410749068413626</v>
      </c>
      <c r="Q4048" s="53">
        <v>0.2</v>
      </c>
      <c r="R4048" s="53">
        <f t="shared" si="705"/>
        <v>3.3178287884873461</v>
      </c>
    </row>
    <row r="4049" spans="2:18" ht="15">
      <c r="B4049" s="84">
        <v>34352</v>
      </c>
      <c r="C4049" s="85">
        <v>0</v>
      </c>
      <c r="D4049" s="86">
        <v>8</v>
      </c>
      <c r="E4049" s="87">
        <v>-3</v>
      </c>
      <c r="F4049" s="96">
        <f t="shared" si="696"/>
        <v>2.5</v>
      </c>
      <c r="G4049" s="96"/>
      <c r="H4049" s="74">
        <f t="shared" si="697"/>
        <v>18</v>
      </c>
      <c r="I4049" s="53">
        <f t="shared" si="695"/>
        <v>1.032324636496416</v>
      </c>
      <c r="J4049" s="53">
        <f t="shared" si="698"/>
        <v>-0.36172467986978218</v>
      </c>
      <c r="K4049" s="53">
        <f t="shared" si="699"/>
        <v>1.1629925960327789</v>
      </c>
      <c r="L4049" s="53">
        <f t="shared" si="700"/>
        <v>11.385909529211714</v>
      </c>
      <c r="M4049" s="93">
        <f t="shared" si="701"/>
        <v>0.71789277524867023</v>
      </c>
      <c r="N4049" s="53">
        <f t="shared" si="702"/>
        <v>6.4196742669056501</v>
      </c>
      <c r="O4049">
        <f t="shared" si="703"/>
        <v>0.38910203313511127</v>
      </c>
      <c r="P4049" s="53">
        <f t="shared" si="704"/>
        <v>5.5406877114500723</v>
      </c>
      <c r="Q4049" s="53">
        <v>0.2</v>
      </c>
      <c r="R4049" s="53">
        <f t="shared" si="705"/>
        <v>3.6528025893742955</v>
      </c>
    </row>
    <row r="4050" spans="2:18" ht="15">
      <c r="B4050" s="84">
        <v>34353</v>
      </c>
      <c r="C4050" s="85">
        <v>0</v>
      </c>
      <c r="D4050" s="86">
        <v>4</v>
      </c>
      <c r="E4050" s="87">
        <v>-6</v>
      </c>
      <c r="F4050" s="96">
        <f t="shared" si="696"/>
        <v>-1</v>
      </c>
      <c r="G4050" s="96"/>
      <c r="H4050" s="74">
        <f t="shared" si="697"/>
        <v>19</v>
      </c>
      <c r="I4050" s="53">
        <f t="shared" si="695"/>
        <v>1.0321752399302859</v>
      </c>
      <c r="J4050" s="53">
        <f t="shared" si="698"/>
        <v>-0.35821578922172775</v>
      </c>
      <c r="K4050" s="53">
        <f t="shared" si="699"/>
        <v>1.1675620459118377</v>
      </c>
      <c r="L4050" s="53">
        <f t="shared" si="700"/>
        <v>11.521416573027933</v>
      </c>
      <c r="M4050" s="93">
        <f t="shared" si="701"/>
        <v>0.57321115671236234</v>
      </c>
      <c r="N4050" s="53">
        <f t="shared" si="702"/>
        <v>6.1937661012045941</v>
      </c>
      <c r="O4050">
        <f t="shared" si="703"/>
        <v>0.31120306167098138</v>
      </c>
      <c r="P4050" s="53">
        <f t="shared" si="704"/>
        <v>4.3196117853386662</v>
      </c>
      <c r="Q4050" s="53">
        <v>0.2</v>
      </c>
      <c r="R4050" s="53">
        <f t="shared" si="705"/>
        <v>3.4244562176748161</v>
      </c>
    </row>
    <row r="4051" spans="2:18" ht="15">
      <c r="B4051" s="84">
        <v>34354</v>
      </c>
      <c r="C4051" s="85">
        <v>0</v>
      </c>
      <c r="D4051" s="86">
        <v>3</v>
      </c>
      <c r="E4051" s="87">
        <v>-5</v>
      </c>
      <c r="F4051" s="96">
        <f t="shared" si="696"/>
        <v>-1</v>
      </c>
      <c r="G4051" s="96"/>
      <c r="H4051" s="74">
        <f t="shared" si="697"/>
        <v>20</v>
      </c>
      <c r="I4051" s="53">
        <f t="shared" si="695"/>
        <v>1.0320163221930105</v>
      </c>
      <c r="J4051" s="53">
        <f t="shared" si="698"/>
        <v>-0.35459413986723526</v>
      </c>
      <c r="K4051" s="53">
        <f t="shared" si="699"/>
        <v>1.1722564795875074</v>
      </c>
      <c r="L4051" s="53">
        <f t="shared" si="700"/>
        <v>11.661534666364656</v>
      </c>
      <c r="M4051" s="93">
        <f t="shared" si="701"/>
        <v>0.51893080999433772</v>
      </c>
      <c r="N4051" s="53">
        <f t="shared" si="702"/>
        <v>5.6072461643073472</v>
      </c>
      <c r="O4051">
        <f t="shared" si="703"/>
        <v>0.31120306167098138</v>
      </c>
      <c r="P4051" s="53">
        <f t="shared" si="704"/>
        <v>4.3196117853386662</v>
      </c>
      <c r="Q4051" s="53">
        <v>0.2</v>
      </c>
      <c r="R4051" s="53">
        <f t="shared" si="705"/>
        <v>3.3056487014714735</v>
      </c>
    </row>
    <row r="4052" spans="2:18" ht="15">
      <c r="B4052" s="84">
        <v>34355</v>
      </c>
      <c r="C4052" s="85">
        <v>0</v>
      </c>
      <c r="D4052" s="86">
        <v>9</v>
      </c>
      <c r="E4052" s="87">
        <v>-3</v>
      </c>
      <c r="F4052" s="96">
        <f t="shared" si="696"/>
        <v>3</v>
      </c>
      <c r="G4052" s="96"/>
      <c r="H4052" s="74">
        <f t="shared" si="697"/>
        <v>21</v>
      </c>
      <c r="I4052" s="53">
        <f t="shared" si="695"/>
        <v>1.0318479303109052</v>
      </c>
      <c r="J4052" s="53">
        <f t="shared" si="698"/>
        <v>-0.35086136572984739</v>
      </c>
      <c r="K4052" s="53">
        <f t="shared" si="699"/>
        <v>1.1770721487342466</v>
      </c>
      <c r="L4052" s="53">
        <f t="shared" si="700"/>
        <v>11.806222169477898</v>
      </c>
      <c r="M4052" s="93">
        <f t="shared" si="701"/>
        <v>0.79664417149857347</v>
      </c>
      <c r="N4052" s="53">
        <f t="shared" si="702"/>
        <v>6.9526520586138041</v>
      </c>
      <c r="O4052">
        <f t="shared" si="703"/>
        <v>0.40152374789424572</v>
      </c>
      <c r="P4052" s="53">
        <f t="shared" si="704"/>
        <v>5.738329876349705</v>
      </c>
      <c r="Q4052" s="53">
        <v>0.2</v>
      </c>
      <c r="R4052" s="53">
        <f t="shared" si="705"/>
        <v>3.7897980666720046</v>
      </c>
    </row>
    <row r="4053" spans="2:18" ht="15">
      <c r="B4053" s="84">
        <v>34356</v>
      </c>
      <c r="C4053" s="85">
        <v>0</v>
      </c>
      <c r="D4053" s="86">
        <v>7</v>
      </c>
      <c r="E4053" s="87">
        <v>-5</v>
      </c>
      <c r="F4053" s="96">
        <f t="shared" si="696"/>
        <v>1</v>
      </c>
      <c r="G4053" s="96"/>
      <c r="H4053" s="74">
        <f t="shared" si="697"/>
        <v>22</v>
      </c>
      <c r="I4053" s="53">
        <f t="shared" si="695"/>
        <v>1.0316701141138369</v>
      </c>
      <c r="J4053" s="53">
        <f t="shared" si="698"/>
        <v>-0.34701913618740743</v>
      </c>
      <c r="K4053" s="53">
        <f t="shared" si="699"/>
        <v>1.1820053062637619</v>
      </c>
      <c r="L4053" s="53">
        <f t="shared" si="700"/>
        <v>11.955435345629594</v>
      </c>
      <c r="M4053" s="93">
        <f t="shared" si="701"/>
        <v>0.72914405805535154</v>
      </c>
      <c r="N4053" s="53">
        <f t="shared" si="702"/>
        <v>7.04052329137998</v>
      </c>
      <c r="O4053">
        <f t="shared" si="703"/>
        <v>0.35383789041177988</v>
      </c>
      <c r="P4053" s="53">
        <f t="shared" si="704"/>
        <v>4.9838506177847011</v>
      </c>
      <c r="Q4053" s="53">
        <v>0.2</v>
      </c>
      <c r="R4053" s="53">
        <f t="shared" si="705"/>
        <v>3.7051620671781023</v>
      </c>
    </row>
    <row r="4054" spans="2:18" ht="15">
      <c r="B4054" s="84">
        <v>34357</v>
      </c>
      <c r="C4054" s="85">
        <v>0</v>
      </c>
      <c r="D4054" s="86">
        <v>8</v>
      </c>
      <c r="E4054" s="87">
        <v>-5</v>
      </c>
      <c r="F4054" s="96">
        <f t="shared" si="696"/>
        <v>1.5</v>
      </c>
      <c r="G4054" s="96"/>
      <c r="H4054" s="74">
        <f t="shared" si="697"/>
        <v>23</v>
      </c>
      <c r="I4054" s="53">
        <f t="shared" si="695"/>
        <v>1.0314829262204792</v>
      </c>
      <c r="J4054" s="53">
        <f t="shared" si="698"/>
        <v>-0.34306915411250505</v>
      </c>
      <c r="K4054" s="53">
        <f t="shared" si="699"/>
        <v>1.1870522143766915</v>
      </c>
      <c r="L4054" s="53">
        <f t="shared" si="700"/>
        <v>12.109128351519114</v>
      </c>
      <c r="M4054" s="93">
        <f t="shared" si="701"/>
        <v>0.78911689414930308</v>
      </c>
      <c r="N4054" s="53">
        <f t="shared" si="702"/>
        <v>7.4222141393380729</v>
      </c>
      <c r="O4054">
        <f t="shared" si="703"/>
        <v>0.36526692052720544</v>
      </c>
      <c r="P4054" s="53">
        <f t="shared" si="704"/>
        <v>5.1636135172163016</v>
      </c>
      <c r="Q4054" s="53">
        <v>0.2</v>
      </c>
      <c r="R4054" s="53">
        <f t="shared" si="705"/>
        <v>3.8108476477692101</v>
      </c>
    </row>
    <row r="4055" spans="2:18" ht="15">
      <c r="B4055" s="84">
        <v>34358</v>
      </c>
      <c r="C4055" s="85">
        <v>0</v>
      </c>
      <c r="D4055" s="86">
        <v>6</v>
      </c>
      <c r="E4055" s="87">
        <v>-4</v>
      </c>
      <c r="F4055" s="96">
        <f t="shared" si="696"/>
        <v>1</v>
      </c>
      <c r="G4055" s="96"/>
      <c r="H4055" s="74">
        <f t="shared" si="697"/>
        <v>24</v>
      </c>
      <c r="I4055" s="53">
        <f t="shared" si="695"/>
        <v>1.0312864220227413</v>
      </c>
      <c r="J4055" s="53">
        <f t="shared" si="698"/>
        <v>-0.33901315392900844</v>
      </c>
      <c r="K4055" s="53">
        <f t="shared" si="699"/>
        <v>1.1922091521724227</v>
      </c>
      <c r="L4055" s="53">
        <f t="shared" si="700"/>
        <v>12.267253232207459</v>
      </c>
      <c r="M4055" s="93">
        <f t="shared" si="701"/>
        <v>0.68297475857512813</v>
      </c>
      <c r="N4055" s="53">
        <f t="shared" si="702"/>
        <v>6.5947183441324588</v>
      </c>
      <c r="O4055">
        <f t="shared" si="703"/>
        <v>0.35383789041177988</v>
      </c>
      <c r="P4055" s="53">
        <f t="shared" si="704"/>
        <v>4.9838506177847011</v>
      </c>
      <c r="Q4055" s="53">
        <v>0.2</v>
      </c>
      <c r="R4055" s="53">
        <f t="shared" si="705"/>
        <v>3.612937314921997</v>
      </c>
    </row>
    <row r="4056" spans="2:18" ht="15">
      <c r="B4056" s="84">
        <v>34359</v>
      </c>
      <c r="C4056" s="85">
        <v>0</v>
      </c>
      <c r="D4056" s="86">
        <v>7</v>
      </c>
      <c r="E4056" s="87">
        <v>-4</v>
      </c>
      <c r="F4056" s="96">
        <f t="shared" si="696"/>
        <v>1.5</v>
      </c>
      <c r="G4056" s="96"/>
      <c r="H4056" s="74">
        <f t="shared" si="697"/>
        <v>25</v>
      </c>
      <c r="I4056" s="53">
        <f t="shared" si="695"/>
        <v>1.0310806596693767</v>
      </c>
      <c r="J4056" s="53">
        <f t="shared" si="698"/>
        <v>-0.33485289968952081</v>
      </c>
      <c r="K4056" s="53">
        <f t="shared" si="699"/>
        <v>1.1974724228038927</v>
      </c>
      <c r="L4056" s="53">
        <f t="shared" si="700"/>
        <v>12.429759920595002</v>
      </c>
      <c r="M4056" s="93">
        <f t="shared" si="701"/>
        <v>0.74510223397928155</v>
      </c>
      <c r="N4056" s="53">
        <f t="shared" si="702"/>
        <v>7.0082244814379298</v>
      </c>
      <c r="O4056">
        <f t="shared" si="703"/>
        <v>0.36526692052720544</v>
      </c>
      <c r="P4056" s="53">
        <f t="shared" si="704"/>
        <v>5.1636135172163016</v>
      </c>
      <c r="Q4056" s="53">
        <v>0.2</v>
      </c>
      <c r="R4056" s="53">
        <f t="shared" si="705"/>
        <v>3.7247864861166624</v>
      </c>
    </row>
    <row r="4057" spans="2:18" ht="15">
      <c r="B4057" s="84">
        <v>34360</v>
      </c>
      <c r="C4057" s="85">
        <v>0</v>
      </c>
      <c r="D4057" s="86">
        <v>9</v>
      </c>
      <c r="E4057" s="87">
        <v>-3</v>
      </c>
      <c r="F4057" s="96">
        <f t="shared" si="696"/>
        <v>3</v>
      </c>
      <c r="G4057" s="96"/>
      <c r="H4057" s="74">
        <f t="shared" si="697"/>
        <v>26</v>
      </c>
      <c r="I4057" s="53">
        <f t="shared" si="695"/>
        <v>1.0308657000487762</v>
      </c>
      <c r="J4057" s="53">
        <f t="shared" si="698"/>
        <v>-0.33059018317830297</v>
      </c>
      <c r="K4057" s="53">
        <f t="shared" si="699"/>
        <v>1.2028383601683015</v>
      </c>
      <c r="L4057" s="53">
        <f t="shared" si="700"/>
        <v>12.596596241481892</v>
      </c>
      <c r="M4057" s="93">
        <f t="shared" si="701"/>
        <v>0.84997595610562349</v>
      </c>
      <c r="N4057" s="53">
        <f t="shared" si="702"/>
        <v>7.4181011955104514</v>
      </c>
      <c r="O4057">
        <f t="shared" si="703"/>
        <v>0.40152374789424572</v>
      </c>
      <c r="P4057" s="53">
        <f t="shared" si="704"/>
        <v>5.738329876349705</v>
      </c>
      <c r="Q4057" s="53">
        <v>0.2</v>
      </c>
      <c r="R4057" s="53">
        <f t="shared" si="705"/>
        <v>3.887895610333937</v>
      </c>
    </row>
    <row r="4058" spans="2:18" ht="15">
      <c r="B4058" s="84">
        <v>34361</v>
      </c>
      <c r="C4058" s="85">
        <v>0</v>
      </c>
      <c r="D4058" s="86">
        <v>10</v>
      </c>
      <c r="E4058" s="87">
        <v>-2</v>
      </c>
      <c r="F4058" s="96">
        <f t="shared" si="696"/>
        <v>4</v>
      </c>
      <c r="G4058" s="96"/>
      <c r="H4058" s="74">
        <f t="shared" si="697"/>
        <v>27</v>
      </c>
      <c r="I4058" s="53">
        <f t="shared" si="695"/>
        <v>1.0306416067709498</v>
      </c>
      <c r="J4058" s="53">
        <f t="shared" si="698"/>
        <v>-0.32622682204390219</v>
      </c>
      <c r="K4058" s="53">
        <f t="shared" si="699"/>
        <v>1.2083033351284647</v>
      </c>
      <c r="L4058" s="53">
        <f t="shared" si="700"/>
        <v>12.767707920209469</v>
      </c>
      <c r="M4058" s="93">
        <f t="shared" si="701"/>
        <v>0.90294132356195311</v>
      </c>
      <c r="N4058" s="53">
        <f t="shared" si="702"/>
        <v>7.5188683967608041</v>
      </c>
      <c r="O4058">
        <f t="shared" si="703"/>
        <v>0.42741570243698762</v>
      </c>
      <c r="P4058" s="53">
        <f t="shared" si="704"/>
        <v>6.152681276989024</v>
      </c>
      <c r="Q4058" s="53">
        <v>0.2</v>
      </c>
      <c r="R4058" s="53">
        <f t="shared" si="705"/>
        <v>3.9594344513114872</v>
      </c>
    </row>
    <row r="4059" spans="2:18" ht="15">
      <c r="B4059" s="84">
        <v>34362</v>
      </c>
      <c r="C4059" s="85">
        <v>1.8</v>
      </c>
      <c r="D4059" s="86">
        <v>10</v>
      </c>
      <c r="E4059" s="87">
        <v>-4</v>
      </c>
      <c r="F4059" s="96">
        <f t="shared" si="696"/>
        <v>3</v>
      </c>
      <c r="G4059" s="96"/>
      <c r="H4059" s="74">
        <f t="shared" si="697"/>
        <v>28</v>
      </c>
      <c r="I4059" s="53">
        <f t="shared" si="695"/>
        <v>1.030408446148704</v>
      </c>
      <c r="J4059" s="53">
        <f t="shared" si="698"/>
        <v>-0.32176465796541182</v>
      </c>
      <c r="K4059" s="53">
        <f t="shared" si="699"/>
        <v>1.2138637612630909</v>
      </c>
      <c r="L4059" s="53">
        <f t="shared" si="700"/>
        <v>12.9430385958524</v>
      </c>
      <c r="M4059" s="93">
        <f t="shared" si="701"/>
        <v>0.94332875406331818</v>
      </c>
      <c r="N4059" s="53">
        <f t="shared" si="702"/>
        <v>8.232830714810131</v>
      </c>
      <c r="O4059">
        <f t="shared" si="703"/>
        <v>0.40152374789424572</v>
      </c>
      <c r="P4059" s="53">
        <f t="shared" si="704"/>
        <v>5.738329876349705</v>
      </c>
      <c r="Q4059" s="53">
        <v>0.2</v>
      </c>
      <c r="R4059" s="53">
        <f t="shared" si="705"/>
        <v>4.0596070998536007</v>
      </c>
    </row>
    <row r="4060" spans="2:18" ht="15">
      <c r="B4060" s="84">
        <v>34363</v>
      </c>
      <c r="C4060" s="85">
        <v>0</v>
      </c>
      <c r="D4060" s="86">
        <v>8</v>
      </c>
      <c r="E4060" s="87">
        <v>-2</v>
      </c>
      <c r="F4060" s="96">
        <f t="shared" si="696"/>
        <v>3</v>
      </c>
      <c r="G4060" s="96"/>
      <c r="H4060" s="74">
        <f t="shared" si="697"/>
        <v>29</v>
      </c>
      <c r="I4060" s="53">
        <f t="shared" si="695"/>
        <v>1.0301662871780179</v>
      </c>
      <c r="J4060" s="53">
        <f t="shared" si="698"/>
        <v>-0.31720555485597807</v>
      </c>
      <c r="K4060" s="53">
        <f t="shared" si="699"/>
        <v>1.2195161001475012</v>
      </c>
      <c r="L4060" s="53">
        <f t="shared" si="700"/>
        <v>13.122529838904034</v>
      </c>
      <c r="M4060" s="93">
        <f t="shared" si="701"/>
        <v>0.80831451487839068</v>
      </c>
      <c r="N4060" s="53">
        <f t="shared" si="702"/>
        <v>7.054504102258063</v>
      </c>
      <c r="O4060">
        <f t="shared" si="703"/>
        <v>0.40152374789424572</v>
      </c>
      <c r="P4060" s="53">
        <f t="shared" si="704"/>
        <v>5.738329876349705</v>
      </c>
      <c r="Q4060" s="53">
        <v>0.2</v>
      </c>
      <c r="R4060" s="53">
        <f t="shared" si="705"/>
        <v>3.8112642903824341</v>
      </c>
    </row>
    <row r="4061" spans="2:18" ht="15">
      <c r="B4061" s="84">
        <v>34364</v>
      </c>
      <c r="C4061" s="85">
        <v>0</v>
      </c>
      <c r="D4061" s="86">
        <v>8</v>
      </c>
      <c r="E4061" s="87">
        <v>-5</v>
      </c>
      <c r="F4061" s="96">
        <f t="shared" si="696"/>
        <v>1.5</v>
      </c>
      <c r="G4061" s="96"/>
      <c r="H4061" s="74">
        <f t="shared" si="697"/>
        <v>30</v>
      </c>
      <c r="I4061" s="53">
        <f t="shared" si="695"/>
        <v>1.0299152015176269</v>
      </c>
      <c r="J4061" s="53">
        <f t="shared" si="698"/>
        <v>-0.31255139710685492</v>
      </c>
      <c r="K4061" s="53">
        <f t="shared" si="699"/>
        <v>1.2252568661692629</v>
      </c>
      <c r="L4061" s="53">
        <f t="shared" si="700"/>
        <v>13.306121173372119</v>
      </c>
      <c r="M4061" s="93">
        <f t="shared" si="701"/>
        <v>0.86712145653228878</v>
      </c>
      <c r="N4061" s="53">
        <f t="shared" si="702"/>
        <v>8.1559033685821412</v>
      </c>
      <c r="O4061">
        <f t="shared" si="703"/>
        <v>0.36526692052720544</v>
      </c>
      <c r="P4061" s="53">
        <f t="shared" si="704"/>
        <v>5.1636135172163016</v>
      </c>
      <c r="Q4061" s="53">
        <v>0.2</v>
      </c>
      <c r="R4061" s="53">
        <f t="shared" si="705"/>
        <v>3.9633687220418863</v>
      </c>
    </row>
    <row r="4062" spans="2:18" ht="15">
      <c r="B4062" s="84">
        <v>34365</v>
      </c>
      <c r="C4062" s="85">
        <v>0</v>
      </c>
      <c r="D4062" s="86">
        <v>10</v>
      </c>
      <c r="E4062" s="87">
        <v>-5</v>
      </c>
      <c r="F4062" s="96">
        <f t="shared" si="696"/>
        <v>2.5</v>
      </c>
      <c r="G4062" s="96"/>
      <c r="H4062" s="74">
        <f t="shared" si="697"/>
        <v>31</v>
      </c>
      <c r="I4062" s="53">
        <f t="shared" si="695"/>
        <v>1.0296552634678175</v>
      </c>
      <c r="J4062" s="53">
        <f t="shared" si="698"/>
        <v>-0.30780408787498542</v>
      </c>
      <c r="K4062" s="53">
        <f t="shared" si="699"/>
        <v>1.2310826308858673</v>
      </c>
      <c r="L4062" s="53">
        <f t="shared" si="700"/>
        <v>13.493750103179497</v>
      </c>
      <c r="M4062" s="93">
        <f t="shared" si="701"/>
        <v>0.99351357148612363</v>
      </c>
      <c r="N4062" s="53">
        <f t="shared" si="702"/>
        <v>8.8843818026747972</v>
      </c>
      <c r="O4062">
        <f t="shared" si="703"/>
        <v>0.38910203313511127</v>
      </c>
      <c r="P4062" s="53">
        <f t="shared" si="704"/>
        <v>5.5406877114500723</v>
      </c>
      <c r="Q4062" s="53">
        <v>0.2</v>
      </c>
      <c r="R4062" s="53">
        <f t="shared" si="705"/>
        <v>4.1699601338012684</v>
      </c>
    </row>
    <row r="4063" spans="2:18" ht="15">
      <c r="B4063" s="84">
        <v>34366</v>
      </c>
      <c r="C4063" s="85">
        <v>0</v>
      </c>
      <c r="D4063" s="86">
        <v>11</v>
      </c>
      <c r="E4063" s="87">
        <v>-4</v>
      </c>
      <c r="F4063" s="96">
        <f t="shared" si="696"/>
        <v>3.5</v>
      </c>
      <c r="G4063" s="96"/>
      <c r="H4063" s="74">
        <f t="shared" si="697"/>
        <v>32</v>
      </c>
      <c r="I4063" s="53">
        <f t="shared" si="695"/>
        <v>1.0293865499484409</v>
      </c>
      <c r="J4063" s="53">
        <f t="shared" si="698"/>
        <v>-0.30296554741678583</v>
      </c>
      <c r="K4063" s="53">
        <f t="shared" si="699"/>
        <v>1.23699002693392</v>
      </c>
      <c r="L4063" s="53">
        <f t="shared" si="700"/>
        <v>13.685352142743081</v>
      </c>
      <c r="M4063" s="93">
        <f t="shared" si="701"/>
        <v>1.0572572778689784</v>
      </c>
      <c r="N4063" s="53">
        <f t="shared" si="702"/>
        <v>9.0105339590907505</v>
      </c>
      <c r="O4063">
        <f t="shared" si="703"/>
        <v>0.41429223966637557</v>
      </c>
      <c r="P4063" s="53">
        <f t="shared" si="704"/>
        <v>5.9422692546644251</v>
      </c>
      <c r="Q4063" s="53">
        <v>0.2</v>
      </c>
      <c r="R4063" s="53">
        <f t="shared" si="705"/>
        <v>4.2502003259699155</v>
      </c>
    </row>
    <row r="4064" spans="2:18" ht="15">
      <c r="B4064" s="84">
        <v>34367</v>
      </c>
      <c r="C4064" s="85">
        <v>0</v>
      </c>
      <c r="D4064" s="86">
        <v>5</v>
      </c>
      <c r="E4064" s="87">
        <v>-3</v>
      </c>
      <c r="F4064" s="96">
        <f t="shared" si="696"/>
        <v>1</v>
      </c>
      <c r="G4064" s="96"/>
      <c r="H4064" s="74">
        <f t="shared" si="697"/>
        <v>33</v>
      </c>
      <c r="I4064" s="53">
        <f t="shared" si="695"/>
        <v>1.0291091404761501</v>
      </c>
      <c r="J4064" s="53">
        <f t="shared" si="698"/>
        <v>-0.29803771147049535</v>
      </c>
      <c r="K4064" s="53">
        <f t="shared" si="699"/>
        <v>1.2429757515013611</v>
      </c>
      <c r="L4064" s="53">
        <f t="shared" si="700"/>
        <v>13.880860851585737</v>
      </c>
      <c r="M4064" s="93">
        <f t="shared" si="701"/>
        <v>0.69122385372306616</v>
      </c>
      <c r="N4064" s="53">
        <f t="shared" si="702"/>
        <v>6.6743705690669426</v>
      </c>
      <c r="O4064">
        <f t="shared" si="703"/>
        <v>0.35383789041177988</v>
      </c>
      <c r="P4064" s="53">
        <f t="shared" si="704"/>
        <v>4.9838506177847011</v>
      </c>
      <c r="Q4064" s="53">
        <v>0.2</v>
      </c>
      <c r="R4064" s="53">
        <f t="shared" si="705"/>
        <v>3.6294151641620855</v>
      </c>
    </row>
    <row r="4065" spans="2:18" ht="15">
      <c r="B4065" s="84">
        <v>34368</v>
      </c>
      <c r="C4065" s="85">
        <v>0</v>
      </c>
      <c r="D4065" s="86">
        <v>5</v>
      </c>
      <c r="E4065" s="87">
        <v>1</v>
      </c>
      <c r="F4065" s="96">
        <f t="shared" si="696"/>
        <v>3</v>
      </c>
      <c r="G4065" s="96"/>
      <c r="H4065" s="74">
        <f t="shared" si="697"/>
        <v>34</v>
      </c>
      <c r="I4065" s="53">
        <f t="shared" si="695"/>
        <v>1.0288231171408715</v>
      </c>
      <c r="J4065" s="53">
        <f t="shared" si="698"/>
        <v>-0.29302252968915588</v>
      </c>
      <c r="K4065" s="53">
        <f t="shared" si="699"/>
        <v>1.2490365693760106</v>
      </c>
      <c r="L4065" s="53">
        <f t="shared" si="700"/>
        <v>14.080207872819296</v>
      </c>
      <c r="M4065" s="93">
        <f t="shared" si="701"/>
        <v>0.54853187673914905</v>
      </c>
      <c r="N4065" s="53">
        <f t="shared" si="702"/>
        <v>4.7872706767585607</v>
      </c>
      <c r="O4065">
        <f t="shared" si="703"/>
        <v>0.40152374789424572</v>
      </c>
      <c r="P4065" s="53">
        <f t="shared" si="704"/>
        <v>5.738329876349705</v>
      </c>
      <c r="Q4065" s="53">
        <v>0.2</v>
      </c>
      <c r="R4065" s="53">
        <f t="shared" si="705"/>
        <v>3.3334246891907044</v>
      </c>
    </row>
    <row r="4066" spans="2:18" ht="15">
      <c r="B4066" s="84">
        <v>34369</v>
      </c>
      <c r="C4066" s="85">
        <v>0</v>
      </c>
      <c r="D4066" s="86">
        <v>7</v>
      </c>
      <c r="E4066" s="87">
        <v>0</v>
      </c>
      <c r="F4066" s="96">
        <f t="shared" si="696"/>
        <v>3.5</v>
      </c>
      <c r="G4066" s="96"/>
      <c r="H4066" s="74">
        <f t="shared" si="697"/>
        <v>35</v>
      </c>
      <c r="I4066" s="53">
        <f t="shared" si="695"/>
        <v>1.0285285645815117</v>
      </c>
      <c r="J4066" s="53">
        <f t="shared" si="698"/>
        <v>-0.28792196412598908</v>
      </c>
      <c r="K4066" s="53">
        <f t="shared" si="699"/>
        <v>1.2551693155852104</v>
      </c>
      <c r="L4066" s="53">
        <f t="shared" si="700"/>
        <v>14.283322975322376</v>
      </c>
      <c r="M4066" s="93">
        <f t="shared" si="701"/>
        <v>0.75380211837243771</v>
      </c>
      <c r="N4066" s="53">
        <f t="shared" si="702"/>
        <v>6.424320483014089</v>
      </c>
      <c r="O4066">
        <f t="shared" si="703"/>
        <v>0.41429223966637557</v>
      </c>
      <c r="P4066" s="53">
        <f t="shared" si="704"/>
        <v>5.9422692546644251</v>
      </c>
      <c r="Q4066" s="53">
        <v>0.2</v>
      </c>
      <c r="R4066" s="53">
        <f t="shared" si="705"/>
        <v>3.7027809398385414</v>
      </c>
    </row>
    <row r="4067" spans="2:18" ht="15">
      <c r="B4067" s="84">
        <v>34370</v>
      </c>
      <c r="C4067" s="85">
        <v>0</v>
      </c>
      <c r="D4067" s="86">
        <v>6</v>
      </c>
      <c r="E4067" s="87">
        <v>0</v>
      </c>
      <c r="F4067" s="96">
        <f t="shared" si="696"/>
        <v>3</v>
      </c>
      <c r="G4067" s="96"/>
      <c r="H4067" s="74">
        <f t="shared" si="697"/>
        <v>36</v>
      </c>
      <c r="I4067" s="53">
        <f t="shared" si="695"/>
        <v>1.0282255699609115</v>
      </c>
      <c r="J4067" s="53">
        <f t="shared" si="698"/>
        <v>-0.28273798777366221</v>
      </c>
      <c r="K4067" s="53">
        <f t="shared" si="699"/>
        <v>1.2613708976425573</v>
      </c>
      <c r="L4067" s="53">
        <f t="shared" si="700"/>
        <v>14.490134099424376</v>
      </c>
      <c r="M4067" s="93">
        <f t="shared" si="701"/>
        <v>0.69137048987490146</v>
      </c>
      <c r="N4067" s="53">
        <f t="shared" si="702"/>
        <v>6.0338839241757709</v>
      </c>
      <c r="O4067">
        <f t="shared" si="703"/>
        <v>0.40152374789424572</v>
      </c>
      <c r="P4067" s="53">
        <f t="shared" si="704"/>
        <v>5.738329876349705</v>
      </c>
      <c r="Q4067" s="53">
        <v>0.2</v>
      </c>
      <c r="R4067" s="53">
        <f t="shared" si="705"/>
        <v>3.5961595140598863</v>
      </c>
    </row>
    <row r="4068" spans="2:18" ht="15">
      <c r="B4068" s="84">
        <v>34371</v>
      </c>
      <c r="C4068" s="85">
        <v>1.8</v>
      </c>
      <c r="D4068" s="86">
        <v>4</v>
      </c>
      <c r="E4068" s="87">
        <v>0</v>
      </c>
      <c r="F4068" s="96">
        <f t="shared" si="696"/>
        <v>2</v>
      </c>
      <c r="G4068" s="96"/>
      <c r="H4068" s="74">
        <f t="shared" si="697"/>
        <v>37</v>
      </c>
      <c r="I4068" s="53">
        <f t="shared" si="695"/>
        <v>1.0279142229400544</v>
      </c>
      <c r="J4068" s="53">
        <f t="shared" si="698"/>
        <v>-0.2774725831586547</v>
      </c>
      <c r="K4068" s="53">
        <f t="shared" si="699"/>
        <v>1.2676382974187046</v>
      </c>
      <c r="L4068" s="53">
        <f t="shared" si="700"/>
        <v>14.700567405896869</v>
      </c>
      <c r="M4068" s="93">
        <f t="shared" si="701"/>
        <v>0.54516599321216896</v>
      </c>
      <c r="N4068" s="53">
        <f t="shared" si="702"/>
        <v>4.9981929180049356</v>
      </c>
      <c r="O4068">
        <f t="shared" si="703"/>
        <v>0.37701905417423626</v>
      </c>
      <c r="P4068" s="53">
        <f t="shared" si="704"/>
        <v>5.3491713880855905</v>
      </c>
      <c r="Q4068" s="53">
        <v>0.2</v>
      </c>
      <c r="R4068" s="53">
        <f t="shared" si="705"/>
        <v>3.3308945173865694</v>
      </c>
    </row>
    <row r="4069" spans="2:18" ht="15">
      <c r="B4069" s="84">
        <v>34372</v>
      </c>
      <c r="C4069" s="85">
        <v>6</v>
      </c>
      <c r="D4069" s="86">
        <v>10</v>
      </c>
      <c r="E4069" s="87">
        <v>0</v>
      </c>
      <c r="F4069" s="96">
        <f t="shared" si="696"/>
        <v>5</v>
      </c>
      <c r="G4069" s="96"/>
      <c r="H4069" s="74">
        <f t="shared" si="697"/>
        <v>38</v>
      </c>
      <c r="I4069" s="53">
        <f t="shared" si="695"/>
        <v>1.0275946156515323</v>
      </c>
      <c r="J4069" s="53">
        <f t="shared" si="698"/>
        <v>-0.27212774099167591</v>
      </c>
      <c r="K4069" s="53">
        <f t="shared" si="699"/>
        <v>1.2739685726539534</v>
      </c>
      <c r="L4069" s="53">
        <f t="shared" si="700"/>
        <v>14.914547328045117</v>
      </c>
      <c r="M4069" s="93">
        <f t="shared" si="701"/>
        <v>1.0070346109641435</v>
      </c>
      <c r="N4069" s="53">
        <f t="shared" si="702"/>
        <v>8.0178697705901829</v>
      </c>
      <c r="O4069">
        <f t="shared" si="703"/>
        <v>0.4547610930964518</v>
      </c>
      <c r="P4069" s="53">
        <f t="shared" si="704"/>
        <v>6.5936457320380466</v>
      </c>
      <c r="Q4069" s="53">
        <v>0.2</v>
      </c>
      <c r="R4069" s="53">
        <f t="shared" si="705"/>
        <v>4.1152514156005271</v>
      </c>
    </row>
    <row r="4070" spans="2:18" ht="15">
      <c r="B4070" s="84">
        <v>34373</v>
      </c>
      <c r="C4070" s="85">
        <v>4</v>
      </c>
      <c r="D4070" s="86">
        <v>7</v>
      </c>
      <c r="E4070" s="87">
        <v>4</v>
      </c>
      <c r="F4070" s="96">
        <f t="shared" si="696"/>
        <v>5.5</v>
      </c>
      <c r="G4070" s="96"/>
      <c r="H4070" s="74">
        <f t="shared" si="697"/>
        <v>39</v>
      </c>
      <c r="I4070" s="53">
        <f t="shared" si="695"/>
        <v>1.0272668426722846</v>
      </c>
      <c r="J4070" s="53">
        <f t="shared" si="698"/>
        <v>-0.26670545887483604</v>
      </c>
      <c r="K4070" s="53">
        <f t="shared" si="699"/>
        <v>1.2803588581308856</v>
      </c>
      <c r="L4070" s="53">
        <f t="shared" si="700"/>
        <v>15.131996626686488</v>
      </c>
      <c r="M4070" s="93">
        <f t="shared" si="701"/>
        <v>0.57188967757243236</v>
      </c>
      <c r="N4070" s="53">
        <f t="shared" si="702"/>
        <v>4.4555957861549169</v>
      </c>
      <c r="O4070">
        <f t="shared" si="703"/>
        <v>0.46900019134232457</v>
      </c>
      <c r="P4070" s="53">
        <f t="shared" si="704"/>
        <v>6.8245700167601502</v>
      </c>
      <c r="Q4070" s="53">
        <v>0.2</v>
      </c>
      <c r="R4070" s="53">
        <f t="shared" si="705"/>
        <v>3.373457025800227</v>
      </c>
    </row>
    <row r="4071" spans="2:18" ht="15">
      <c r="B4071" s="84">
        <v>34374</v>
      </c>
      <c r="C4071" s="85">
        <v>3.4</v>
      </c>
      <c r="D4071" s="86">
        <v>13</v>
      </c>
      <c r="E4071" s="87">
        <v>1</v>
      </c>
      <c r="F4071" s="96">
        <f t="shared" si="696"/>
        <v>7</v>
      </c>
      <c r="G4071" s="96"/>
      <c r="H4071" s="74">
        <f t="shared" si="697"/>
        <v>40</v>
      </c>
      <c r="I4071" s="53">
        <f t="shared" si="695"/>
        <v>1.0269310009956087</v>
      </c>
      <c r="J4071" s="53">
        <f t="shared" si="698"/>
        <v>-0.26120774006603953</v>
      </c>
      <c r="K4071" s="53">
        <f t="shared" si="699"/>
        <v>1.2868063665256193</v>
      </c>
      <c r="L4071" s="53">
        <f t="shared" si="700"/>
        <v>15.352836447797053</v>
      </c>
      <c r="M4071" s="93">
        <f t="shared" si="701"/>
        <v>1.2351804262865331</v>
      </c>
      <c r="N4071" s="53">
        <f t="shared" si="702"/>
        <v>9.0412435410791243</v>
      </c>
      <c r="O4071">
        <f t="shared" si="703"/>
        <v>0.51408950205511061</v>
      </c>
      <c r="P4071" s="53">
        <f t="shared" si="704"/>
        <v>7.561434041661748</v>
      </c>
      <c r="Q4071" s="53">
        <v>0.2</v>
      </c>
      <c r="R4071" s="53">
        <f t="shared" si="705"/>
        <v>4.4331287027415947</v>
      </c>
    </row>
    <row r="4072" spans="2:18" ht="15">
      <c r="B4072" s="84">
        <v>34375</v>
      </c>
      <c r="C4072" s="85">
        <v>0</v>
      </c>
      <c r="D4072" s="86">
        <v>10</v>
      </c>
      <c r="E4072" s="87">
        <v>-2</v>
      </c>
      <c r="F4072" s="96">
        <f t="shared" si="696"/>
        <v>4</v>
      </c>
      <c r="G4072" s="96"/>
      <c r="H4072" s="74">
        <f t="shared" si="697"/>
        <v>41</v>
      </c>
      <c r="I4072" s="53">
        <f t="shared" si="695"/>
        <v>1.0265871900024599</v>
      </c>
      <c r="J4072" s="53">
        <f t="shared" si="698"/>
        <v>-0.25563659230083863</v>
      </c>
      <c r="K4072" s="53">
        <f t="shared" si="699"/>
        <v>1.2933083889564396</v>
      </c>
      <c r="L4072" s="53">
        <f t="shared" si="700"/>
        <v>15.576986382605625</v>
      </c>
      <c r="M4072" s="93">
        <f t="shared" si="701"/>
        <v>1.1016154809708154</v>
      </c>
      <c r="N4072" s="53">
        <f t="shared" si="702"/>
        <v>9.1732448267837032</v>
      </c>
      <c r="O4072">
        <f t="shared" si="703"/>
        <v>0.42741570243698762</v>
      </c>
      <c r="P4072" s="53">
        <f t="shared" si="704"/>
        <v>6.152681276989024</v>
      </c>
      <c r="Q4072" s="53">
        <v>0.2</v>
      </c>
      <c r="R4072" s="53">
        <f t="shared" si="705"/>
        <v>4.3110784976282517</v>
      </c>
    </row>
    <row r="4073" spans="2:18" ht="15">
      <c r="B4073" s="84">
        <v>34376</v>
      </c>
      <c r="C4073" s="85">
        <v>0</v>
      </c>
      <c r="D4073" s="86">
        <v>12</v>
      </c>
      <c r="E4073" s="87">
        <v>-2</v>
      </c>
      <c r="F4073" s="96">
        <f t="shared" si="696"/>
        <v>5</v>
      </c>
      <c r="G4073" s="96"/>
      <c r="H4073" s="74">
        <f t="shared" si="697"/>
        <v>42</v>
      </c>
      <c r="I4073" s="53">
        <f t="shared" si="695"/>
        <v>1.0262355114320429</v>
      </c>
      <c r="J4073" s="53">
        <f t="shared" si="698"/>
        <v>-0.24999402667178106</v>
      </c>
      <c r="K4073" s="53">
        <f t="shared" si="699"/>
        <v>1.2998622952485448</v>
      </c>
      <c r="L4073" s="53">
        <f t="shared" si="700"/>
        <v>15.804364529912229</v>
      </c>
      <c r="M4073" s="93">
        <f t="shared" si="701"/>
        <v>1.2626278853868269</v>
      </c>
      <c r="N4073" s="53">
        <f t="shared" si="702"/>
        <v>10.052867938724408</v>
      </c>
      <c r="O4073">
        <f t="shared" si="703"/>
        <v>0.4547610930964518</v>
      </c>
      <c r="P4073" s="53">
        <f t="shared" si="704"/>
        <v>6.5936457320380466</v>
      </c>
      <c r="Q4073" s="53">
        <v>0.2</v>
      </c>
      <c r="R4073" s="53">
        <f t="shared" si="705"/>
        <v>4.5512607063567385</v>
      </c>
    </row>
    <row r="4074" spans="2:18" ht="15">
      <c r="B4074" s="84">
        <v>34377</v>
      </c>
      <c r="C4074" s="85">
        <v>0</v>
      </c>
      <c r="D4074" s="86">
        <v>9</v>
      </c>
      <c r="E4074" s="87">
        <v>-3</v>
      </c>
      <c r="F4074" s="96">
        <f t="shared" si="696"/>
        <v>3</v>
      </c>
      <c r="G4074" s="96"/>
      <c r="H4074" s="74">
        <f t="shared" si="697"/>
        <v>43</v>
      </c>
      <c r="I4074" s="53">
        <f t="shared" si="695"/>
        <v>1.0258760693517042</v>
      </c>
      <c r="J4074" s="53">
        <f t="shared" si="698"/>
        <v>-0.24428205656508803</v>
      </c>
      <c r="K4074" s="53">
        <f t="shared" si="699"/>
        <v>1.3064655339335101</v>
      </c>
      <c r="L4074" s="53">
        <f t="shared" si="700"/>
        <v>16.034887560408439</v>
      </c>
      <c r="M4074" s="93">
        <f t="shared" si="701"/>
        <v>1.0819802924477124</v>
      </c>
      <c r="N4074" s="53">
        <f t="shared" si="702"/>
        <v>9.4429015824157378</v>
      </c>
      <c r="O4074">
        <f t="shared" si="703"/>
        <v>0.40152374789424572</v>
      </c>
      <c r="P4074" s="53">
        <f t="shared" si="704"/>
        <v>5.738329876349705</v>
      </c>
      <c r="Q4074" s="53">
        <v>0.2</v>
      </c>
      <c r="R4074" s="53">
        <f t="shared" si="705"/>
        <v>4.3146402932986039</v>
      </c>
    </row>
    <row r="4075" spans="2:18" ht="15">
      <c r="B4075" s="84">
        <v>34378</v>
      </c>
      <c r="C4075" s="85">
        <v>0</v>
      </c>
      <c r="D4075" s="86">
        <v>6</v>
      </c>
      <c r="E4075" s="87">
        <v>-2</v>
      </c>
      <c r="F4075" s="96">
        <f t="shared" si="696"/>
        <v>2</v>
      </c>
      <c r="G4075" s="96"/>
      <c r="H4075" s="74">
        <f t="shared" si="697"/>
        <v>44</v>
      </c>
      <c r="I4075" s="53">
        <f t="shared" si="695"/>
        <v>1.0255089701261384</v>
      </c>
      <c r="J4075" s="53">
        <f t="shared" si="698"/>
        <v>-0.23850269665431623</v>
      </c>
      <c r="K4075" s="53">
        <f t="shared" si="699"/>
        <v>1.3131156320018036</v>
      </c>
      <c r="L4075" s="53">
        <f t="shared" si="700"/>
        <v>16.268470782777829</v>
      </c>
      <c r="M4075" s="93">
        <f t="shared" si="701"/>
        <v>0.85321088810603318</v>
      </c>
      <c r="N4075" s="53">
        <f t="shared" si="702"/>
        <v>7.8224112868254494</v>
      </c>
      <c r="O4075">
        <f t="shared" si="703"/>
        <v>0.37701905417423626</v>
      </c>
      <c r="P4075" s="53">
        <f t="shared" si="704"/>
        <v>5.3491713880855905</v>
      </c>
      <c r="Q4075" s="53">
        <v>0.2</v>
      </c>
      <c r="R4075" s="53">
        <f t="shared" si="705"/>
        <v>3.9207789950153495</v>
      </c>
    </row>
    <row r="4076" spans="2:18" ht="15">
      <c r="B4076" s="84">
        <v>34379</v>
      </c>
      <c r="C4076" s="85">
        <v>0</v>
      </c>
      <c r="D4076" s="86">
        <v>6</v>
      </c>
      <c r="E4076" s="87">
        <v>-4</v>
      </c>
      <c r="F4076" s="96">
        <f t="shared" si="696"/>
        <v>1</v>
      </c>
      <c r="G4076" s="96"/>
      <c r="H4076" s="74">
        <f t="shared" si="697"/>
        <v>45</v>
      </c>
      <c r="I4076" s="53">
        <f t="shared" si="695"/>
        <v>1.0251343223859126</v>
      </c>
      <c r="J4076" s="53">
        <f t="shared" si="698"/>
        <v>-0.2326579619504911</v>
      </c>
      <c r="K4076" s="53">
        <f t="shared" si="699"/>
        <v>1.3198101944263136</v>
      </c>
      <c r="L4076" s="53">
        <f t="shared" si="700"/>
        <v>16.505028211357502</v>
      </c>
      <c r="M4076" s="93">
        <f t="shared" si="701"/>
        <v>0.9189113034963502</v>
      </c>
      <c r="N4076" s="53">
        <f t="shared" si="702"/>
        <v>8.8728919388481984</v>
      </c>
      <c r="O4076">
        <f t="shared" si="703"/>
        <v>0.35383789041177988</v>
      </c>
      <c r="P4076" s="53">
        <f t="shared" si="704"/>
        <v>4.9838506177847011</v>
      </c>
      <c r="Q4076" s="53">
        <v>0.2</v>
      </c>
      <c r="R4076" s="53">
        <f t="shared" si="705"/>
        <v>4.0842286199339304</v>
      </c>
    </row>
    <row r="4077" spans="2:18" ht="15">
      <c r="B4077" s="84">
        <v>34380</v>
      </c>
      <c r="C4077" s="85">
        <v>0</v>
      </c>
      <c r="D4077" s="86">
        <v>5</v>
      </c>
      <c r="E4077" s="87">
        <v>-5</v>
      </c>
      <c r="F4077" s="96">
        <f t="shared" si="696"/>
        <v>0</v>
      </c>
      <c r="G4077" s="96"/>
      <c r="H4077" s="74">
        <f t="shared" si="697"/>
        <v>46</v>
      </c>
      <c r="I4077" s="53">
        <f t="shared" si="695"/>
        <v>1.0247522369953201</v>
      </c>
      <c r="J4077" s="53">
        <f t="shared" si="698"/>
        <v>-0.22674986690804186</v>
      </c>
      <c r="K4077" s="53">
        <f t="shared" si="699"/>
        <v>1.3265469034743758</v>
      </c>
      <c r="L4077" s="53">
        <f t="shared" si="700"/>
        <v>16.744472635144707</v>
      </c>
      <c r="M4077" s="93">
        <f t="shared" si="701"/>
        <v>0.88265492722208816</v>
      </c>
      <c r="N4077" s="53">
        <f t="shared" si="702"/>
        <v>9.0016141967212082</v>
      </c>
      <c r="O4077">
        <f t="shared" si="703"/>
        <v>0.33191890507593597</v>
      </c>
      <c r="P4077" s="53">
        <f t="shared" si="704"/>
        <v>4.6410749068413626</v>
      </c>
      <c r="Q4077" s="53">
        <v>0.2</v>
      </c>
      <c r="R4077" s="53">
        <f t="shared" si="705"/>
        <v>4.0529256534421698</v>
      </c>
    </row>
    <row r="4078" spans="2:18" ht="15">
      <c r="B4078" s="84">
        <v>34381</v>
      </c>
      <c r="C4078" s="85">
        <v>0</v>
      </c>
      <c r="D4078" s="86">
        <v>4</v>
      </c>
      <c r="E4078" s="87">
        <v>-4</v>
      </c>
      <c r="F4078" s="96">
        <f t="shared" si="696"/>
        <v>0</v>
      </c>
      <c r="G4078" s="96"/>
      <c r="H4078" s="74">
        <f t="shared" si="697"/>
        <v>47</v>
      </c>
      <c r="I4078" s="53">
        <f t="shared" si="695"/>
        <v>1.0243628270195759</v>
      </c>
      <c r="J4078" s="53">
        <f t="shared" si="698"/>
        <v>-0.22078042458572791</v>
      </c>
      <c r="K4078" s="53">
        <f t="shared" si="699"/>
        <v>1.3333235178252498</v>
      </c>
      <c r="L4078" s="53">
        <f t="shared" si="700"/>
        <v>16.986715687937249</v>
      </c>
      <c r="M4078" s="93">
        <f t="shared" si="701"/>
        <v>0.80089187404394158</v>
      </c>
      <c r="N4078" s="53">
        <f t="shared" si="702"/>
        <v>8.1677668600592703</v>
      </c>
      <c r="O4078">
        <f t="shared" si="703"/>
        <v>0.33191890507593597</v>
      </c>
      <c r="P4078" s="53">
        <f t="shared" si="704"/>
        <v>4.6410749068413626</v>
      </c>
      <c r="Q4078" s="53">
        <v>0.2</v>
      </c>
      <c r="R4078" s="53">
        <f t="shared" si="705"/>
        <v>3.8821764326430004</v>
      </c>
    </row>
    <row r="4079" spans="2:18" ht="15">
      <c r="B4079" s="84">
        <v>34382</v>
      </c>
      <c r="C4079" s="85">
        <v>0</v>
      </c>
      <c r="D4079" s="86">
        <v>3</v>
      </c>
      <c r="E4079" s="87">
        <v>-4</v>
      </c>
      <c r="F4079" s="96">
        <f t="shared" si="696"/>
        <v>-0.5</v>
      </c>
      <c r="G4079" s="96"/>
      <c r="H4079" s="74">
        <f t="shared" si="697"/>
        <v>48</v>
      </c>
      <c r="I4079" s="53">
        <f t="shared" si="695"/>
        <v>1.023966207691356</v>
      </c>
      <c r="J4079" s="53">
        <f t="shared" si="698"/>
        <v>-0.21475164586162002</v>
      </c>
      <c r="K4079" s="53">
        <f t="shared" si="699"/>
        <v>1.3401378715093815</v>
      </c>
      <c r="L4079" s="53">
        <f t="shared" si="700"/>
        <v>17.231667919401065</v>
      </c>
      <c r="M4079" s="93">
        <f t="shared" si="701"/>
        <v>0.73862144580846412</v>
      </c>
      <c r="N4079" s="53">
        <f t="shared" si="702"/>
        <v>7.7504203582294533</v>
      </c>
      <c r="O4079">
        <f t="shared" si="703"/>
        <v>0.3214141917235559</v>
      </c>
      <c r="P4079" s="53">
        <f t="shared" si="704"/>
        <v>4.4777540135241773</v>
      </c>
      <c r="Q4079" s="53">
        <v>0.2</v>
      </c>
      <c r="R4079" s="53">
        <f t="shared" si="705"/>
        <v>3.7684534823202234</v>
      </c>
    </row>
    <row r="4080" spans="2:18" ht="15">
      <c r="B4080" s="84">
        <v>34383</v>
      </c>
      <c r="C4080" s="85">
        <v>0</v>
      </c>
      <c r="D4080" s="86">
        <v>7</v>
      </c>
      <c r="E4080" s="87">
        <v>-6</v>
      </c>
      <c r="F4080" s="96">
        <f t="shared" si="696"/>
        <v>0.5</v>
      </c>
      <c r="G4080" s="96"/>
      <c r="H4080" s="74">
        <f t="shared" si="697"/>
        <v>49</v>
      </c>
      <c r="I4080" s="53">
        <f t="shared" si="695"/>
        <v>1.0235624963767014</v>
      </c>
      <c r="J4080" s="53">
        <f t="shared" si="698"/>
        <v>-0.20866553870108739</v>
      </c>
      <c r="K4080" s="53">
        <f t="shared" si="699"/>
        <v>1.346987872685115</v>
      </c>
      <c r="L4080" s="53">
        <f t="shared" si="700"/>
        <v>17.479238866864325</v>
      </c>
      <c r="M4080" s="93">
        <f t="shared" si="701"/>
        <v>1.0800522271509658</v>
      </c>
      <c r="N4080" s="53">
        <f t="shared" si="702"/>
        <v>10.713789638395609</v>
      </c>
      <c r="O4080">
        <f t="shared" si="703"/>
        <v>0.34272436873217466</v>
      </c>
      <c r="P4080" s="53">
        <f t="shared" si="704"/>
        <v>4.8097230428690185</v>
      </c>
      <c r="Q4080" s="53">
        <v>0.2</v>
      </c>
      <c r="R4080" s="53">
        <f t="shared" si="705"/>
        <v>4.4345369790782083</v>
      </c>
    </row>
    <row r="4081" spans="2:18" ht="15">
      <c r="B4081" s="84">
        <v>34384</v>
      </c>
      <c r="C4081" s="85">
        <v>0</v>
      </c>
      <c r="D4081" s="86">
        <v>13</v>
      </c>
      <c r="E4081" s="87">
        <v>-5</v>
      </c>
      <c r="F4081" s="96">
        <f t="shared" si="696"/>
        <v>4</v>
      </c>
      <c r="G4081" s="96"/>
      <c r="H4081" s="74">
        <f t="shared" si="697"/>
        <v>50</v>
      </c>
      <c r="I4081" s="53">
        <f t="shared" si="695"/>
        <v>1.0231518125402845</v>
      </c>
      <c r="J4081" s="53">
        <f t="shared" si="698"/>
        <v>-0.20252410747662677</v>
      </c>
      <c r="K4081" s="53">
        <f t="shared" si="699"/>
        <v>1.3538715022678474</v>
      </c>
      <c r="L4081" s="53">
        <f t="shared" si="700"/>
        <v>17.729337127643955</v>
      </c>
      <c r="M4081" s="93">
        <f t="shared" si="701"/>
        <v>1.5356233882969528</v>
      </c>
      <c r="N4081" s="53">
        <f t="shared" si="702"/>
        <v>12.787265199077456</v>
      </c>
      <c r="O4081">
        <f t="shared" si="703"/>
        <v>0.42741570243698762</v>
      </c>
      <c r="P4081" s="53">
        <f t="shared" si="704"/>
        <v>6.152681276989024</v>
      </c>
      <c r="Q4081" s="53">
        <v>0.2</v>
      </c>
      <c r="R4081" s="53">
        <f t="shared" si="705"/>
        <v>5.0792523691376541</v>
      </c>
    </row>
    <row r="4082" spans="2:18" ht="15">
      <c r="B4082" s="84">
        <v>34385</v>
      </c>
      <c r="C4082" s="85">
        <v>0</v>
      </c>
      <c r="D4082" s="86">
        <v>4</v>
      </c>
      <c r="E4082" s="87">
        <v>-5</v>
      </c>
      <c r="F4082" s="96">
        <f t="shared" si="696"/>
        <v>-0.5</v>
      </c>
      <c r="G4082" s="96"/>
      <c r="H4082" s="74">
        <f t="shared" si="697"/>
        <v>51</v>
      </c>
      <c r="I4082" s="53">
        <f t="shared" si="695"/>
        <v>1.0227342777100603</v>
      </c>
      <c r="J4082" s="53">
        <f t="shared" si="698"/>
        <v>-0.19632935233829593</v>
      </c>
      <c r="K4082" s="53">
        <f t="shared" si="699"/>
        <v>1.3607868124258506</v>
      </c>
      <c r="L4082" s="53">
        <f t="shared" si="700"/>
        <v>17.981870431716864</v>
      </c>
      <c r="M4082" s="93">
        <f t="shared" si="701"/>
        <v>0.87398040449268799</v>
      </c>
      <c r="N4082" s="53">
        <f t="shared" si="702"/>
        <v>9.170753920175601</v>
      </c>
      <c r="O4082">
        <f t="shared" si="703"/>
        <v>0.3214141917235559</v>
      </c>
      <c r="P4082" s="53">
        <f t="shared" si="704"/>
        <v>4.4777540135241773</v>
      </c>
      <c r="Q4082" s="53">
        <v>0.2</v>
      </c>
      <c r="R4082" s="53">
        <f t="shared" si="705"/>
        <v>4.0577499533042927</v>
      </c>
    </row>
    <row r="4083" spans="2:18" ht="15">
      <c r="B4083" s="84">
        <v>34386</v>
      </c>
      <c r="C4083" s="85">
        <v>0</v>
      </c>
      <c r="D4083" s="86">
        <v>11</v>
      </c>
      <c r="E4083" s="87">
        <v>-5</v>
      </c>
      <c r="F4083" s="96">
        <f t="shared" si="696"/>
        <v>3</v>
      </c>
      <c r="G4083" s="96"/>
      <c r="H4083" s="74">
        <f t="shared" si="697"/>
        <v>52</v>
      </c>
      <c r="I4083" s="53">
        <f t="shared" si="695"/>
        <v>1.0223100154413023</v>
      </c>
      <c r="J4083" s="53">
        <f t="shared" si="698"/>
        <v>-0.19008326863341693</v>
      </c>
      <c r="K4083" s="53">
        <f t="shared" si="699"/>
        <v>1.3677319249562678</v>
      </c>
      <c r="L4083" s="53">
        <f t="shared" si="700"/>
        <v>18.236745714555813</v>
      </c>
      <c r="M4083" s="93">
        <f t="shared" si="701"/>
        <v>1.420921685642264</v>
      </c>
      <c r="N4083" s="53">
        <f t="shared" si="702"/>
        <v>12.400987085897954</v>
      </c>
      <c r="O4083">
        <f t="shared" si="703"/>
        <v>0.40152374789424572</v>
      </c>
      <c r="P4083" s="53">
        <f t="shared" si="704"/>
        <v>5.738329876349705</v>
      </c>
      <c r="Q4083" s="53">
        <v>0.2</v>
      </c>
      <c r="R4083" s="53">
        <f t="shared" si="705"/>
        <v>4.9380831119239375</v>
      </c>
    </row>
    <row r="4084" spans="2:18" ht="15">
      <c r="B4084" s="84">
        <v>34387</v>
      </c>
      <c r="C4084" s="85">
        <v>0</v>
      </c>
      <c r="D4084" s="86">
        <v>8</v>
      </c>
      <c r="E4084" s="87">
        <v>-4</v>
      </c>
      <c r="F4084" s="96">
        <f t="shared" si="696"/>
        <v>2</v>
      </c>
      <c r="G4084" s="96"/>
      <c r="H4084" s="74">
        <f t="shared" si="697"/>
        <v>53</v>
      </c>
      <c r="I4084" s="53">
        <f t="shared" si="695"/>
        <v>1.0218791512800416</v>
      </c>
      <c r="J4084" s="53">
        <f t="shared" si="698"/>
        <v>-0.18378784637416273</v>
      </c>
      <c r="K4084" s="53">
        <f t="shared" si="699"/>
        <v>1.3747050295540015</v>
      </c>
      <c r="L4084" s="53">
        <f t="shared" si="700"/>
        <v>18.493869189956964</v>
      </c>
      <c r="M4084" s="93">
        <f t="shared" si="701"/>
        <v>1.1879087144337188</v>
      </c>
      <c r="N4084" s="53">
        <f t="shared" si="702"/>
        <v>10.890989162282967</v>
      </c>
      <c r="O4084">
        <f t="shared" si="703"/>
        <v>0.37701905417423626</v>
      </c>
      <c r="P4084" s="53">
        <f t="shared" si="704"/>
        <v>5.3491713880855905</v>
      </c>
      <c r="Q4084" s="53">
        <v>0.2</v>
      </c>
      <c r="R4084" s="53">
        <f t="shared" si="705"/>
        <v>4.5617019764360274</v>
      </c>
    </row>
    <row r="4085" spans="2:18" ht="15">
      <c r="B4085" s="84">
        <v>34388</v>
      </c>
      <c r="C4085" s="85">
        <v>0</v>
      </c>
      <c r="D4085" s="86">
        <v>6</v>
      </c>
      <c r="E4085" s="87">
        <v>-3</v>
      </c>
      <c r="F4085" s="96">
        <f t="shared" si="696"/>
        <v>1.5</v>
      </c>
      <c r="G4085" s="96"/>
      <c r="H4085" s="74">
        <f t="shared" si="697"/>
        <v>54</v>
      </c>
      <c r="I4085" s="53">
        <f t="shared" si="695"/>
        <v>1.0214418127259153</v>
      </c>
      <c r="J4085" s="53">
        <f t="shared" si="698"/>
        <v>-0.17744506975156121</v>
      </c>
      <c r="K4085" s="53">
        <f t="shared" si="699"/>
        <v>1.3817043819854726</v>
      </c>
      <c r="L4085" s="53">
        <f t="shared" si="700"/>
        <v>18.753146422694368</v>
      </c>
      <c r="M4085" s="93">
        <f t="shared" si="701"/>
        <v>1.016838969507414</v>
      </c>
      <c r="N4085" s="53">
        <f t="shared" si="702"/>
        <v>9.5641046755741286</v>
      </c>
      <c r="O4085">
        <f t="shared" si="703"/>
        <v>0.36526692052720544</v>
      </c>
      <c r="P4085" s="53">
        <f t="shared" si="704"/>
        <v>5.1636135172163016</v>
      </c>
      <c r="Q4085" s="53">
        <v>0.2</v>
      </c>
      <c r="R4085" s="53">
        <f t="shared" si="705"/>
        <v>4.2561089825959293</v>
      </c>
    </row>
    <row r="4086" spans="2:18" ht="15">
      <c r="B4086" s="84">
        <v>34389</v>
      </c>
      <c r="C4086" s="85">
        <v>0</v>
      </c>
      <c r="D4086" s="86">
        <v>7</v>
      </c>
      <c r="E4086" s="87">
        <v>0</v>
      </c>
      <c r="F4086" s="96">
        <f t="shared" si="696"/>
        <v>3.5</v>
      </c>
      <c r="G4086" s="96"/>
      <c r="H4086" s="74">
        <f t="shared" si="697"/>
        <v>55</v>
      </c>
      <c r="I4086" s="53">
        <f t="shared" si="695"/>
        <v>1.0209981291944379</v>
      </c>
      <c r="J4086" s="53">
        <f t="shared" si="698"/>
        <v>-0.17105691669442086</v>
      </c>
      <c r="K4086" s="53">
        <f t="shared" si="699"/>
        <v>1.3887283021784398</v>
      </c>
      <c r="L4086" s="53">
        <f t="shared" si="700"/>
        <v>19.014482400844027</v>
      </c>
      <c r="M4086" s="93">
        <f t="shared" si="701"/>
        <v>1.0034889736985844</v>
      </c>
      <c r="N4086" s="53">
        <f t="shared" si="702"/>
        <v>8.5522905960121047</v>
      </c>
      <c r="O4086">
        <f t="shared" si="703"/>
        <v>0.41429223966637557</v>
      </c>
      <c r="P4086" s="53">
        <f t="shared" si="704"/>
        <v>5.9422692546644251</v>
      </c>
      <c r="Q4086" s="53">
        <v>0.2</v>
      </c>
      <c r="R4086" s="53">
        <f t="shared" si="705"/>
        <v>4.1532047365354972</v>
      </c>
    </row>
    <row r="4087" spans="2:18" ht="15">
      <c r="B4087" s="84">
        <v>34390</v>
      </c>
      <c r="C4087" s="85">
        <v>0</v>
      </c>
      <c r="D4087" s="86">
        <v>17</v>
      </c>
      <c r="E4087" s="87">
        <v>-2</v>
      </c>
      <c r="F4087" s="96">
        <f t="shared" si="696"/>
        <v>7.5</v>
      </c>
      <c r="G4087" s="96"/>
      <c r="H4087" s="74">
        <f t="shared" si="697"/>
        <v>56</v>
      </c>
      <c r="I4087" s="53">
        <f t="shared" si="695"/>
        <v>1.0205482319787045</v>
      </c>
      <c r="J4087" s="53">
        <f t="shared" si="698"/>
        <v>-0.1646253584716291</v>
      </c>
      <c r="K4087" s="53">
        <f t="shared" si="699"/>
        <v>1.3957751722383314</v>
      </c>
      <c r="L4087" s="53">
        <f t="shared" si="700"/>
        <v>19.277781607628423</v>
      </c>
      <c r="M4087" s="93">
        <f t="shared" si="701"/>
        <v>1.9909201916079766</v>
      </c>
      <c r="N4087" s="53">
        <f t="shared" si="702"/>
        <v>14.285083320160894</v>
      </c>
      <c r="O4087">
        <f t="shared" si="703"/>
        <v>0.52994046015629992</v>
      </c>
      <c r="P4087" s="53">
        <f t="shared" si="704"/>
        <v>7.8224239699391331</v>
      </c>
      <c r="Q4087" s="53">
        <v>0.2</v>
      </c>
      <c r="R4087" s="53">
        <f t="shared" si="705"/>
        <v>5.6007405782542268</v>
      </c>
    </row>
    <row r="4088" spans="2:18" ht="15">
      <c r="B4088" s="84">
        <v>34391</v>
      </c>
      <c r="C4088" s="85">
        <v>0</v>
      </c>
      <c r="D4088" s="86">
        <v>14</v>
      </c>
      <c r="E4088" s="87">
        <v>-1</v>
      </c>
      <c r="F4088" s="96">
        <f t="shared" si="696"/>
        <v>6.5</v>
      </c>
      <c r="G4088" s="96"/>
      <c r="H4088" s="74">
        <f t="shared" si="697"/>
        <v>57</v>
      </c>
      <c r="I4088" s="53">
        <f t="shared" si="695"/>
        <v>1.0200922542105393</v>
      </c>
      <c r="J4088" s="53">
        <f t="shared" si="698"/>
        <v>-0.15815235933624114</v>
      </c>
      <c r="K4088" s="53">
        <f t="shared" si="699"/>
        <v>1.4028434344007965</v>
      </c>
      <c r="L4088" s="53">
        <f t="shared" si="700"/>
        <v>19.542948092640525</v>
      </c>
      <c r="M4088" s="93">
        <f t="shared" si="701"/>
        <v>1.7224295006296213</v>
      </c>
      <c r="N4088" s="53">
        <f t="shared" si="702"/>
        <v>12.867217124760771</v>
      </c>
      <c r="O4088">
        <f t="shared" si="703"/>
        <v>0.4986553243273773</v>
      </c>
      <c r="P4088" s="53">
        <f t="shared" si="704"/>
        <v>7.3082650054301794</v>
      </c>
      <c r="Q4088" s="53">
        <v>0.2</v>
      </c>
      <c r="R4088" s="53">
        <f t="shared" si="705"/>
        <v>5.2378670694067297</v>
      </c>
    </row>
    <row r="4089" spans="2:18" ht="15">
      <c r="B4089" s="84">
        <v>34392</v>
      </c>
      <c r="C4089" s="85">
        <v>0</v>
      </c>
      <c r="D4089" s="86">
        <v>15</v>
      </c>
      <c r="E4089" s="87">
        <v>-2</v>
      </c>
      <c r="F4089" s="96">
        <f t="shared" si="696"/>
        <v>6.5</v>
      </c>
      <c r="G4089" s="96"/>
      <c r="H4089" s="74">
        <f t="shared" si="697"/>
        <v>58</v>
      </c>
      <c r="I4089" s="53">
        <f t="shared" si="695"/>
        <v>1.0196303308210999</v>
      </c>
      <c r="J4089" s="53">
        <f t="shared" si="698"/>
        <v>-0.15163987620976144</v>
      </c>
      <c r="K4089" s="53">
        <f t="shared" si="699"/>
        <v>1.4099315889294484</v>
      </c>
      <c r="L4089" s="53">
        <f t="shared" si="700"/>
        <v>19.809885542313861</v>
      </c>
      <c r="M4089" s="93">
        <f t="shared" si="701"/>
        <v>1.8587123052501995</v>
      </c>
      <c r="N4089" s="53">
        <f t="shared" si="702"/>
        <v>13.885302588800561</v>
      </c>
      <c r="O4089">
        <f t="shared" si="703"/>
        <v>0.4986553243273773</v>
      </c>
      <c r="P4089" s="53">
        <f t="shared" si="704"/>
        <v>7.3082650054301794</v>
      </c>
      <c r="Q4089" s="53">
        <v>0.2</v>
      </c>
      <c r="R4089" s="53">
        <f t="shared" si="705"/>
        <v>5.4584266047061165</v>
      </c>
    </row>
    <row r="4090" spans="2:18" ht="15">
      <c r="B4090" s="84">
        <v>34393</v>
      </c>
      <c r="C4090" s="85">
        <v>0</v>
      </c>
      <c r="D4090" s="86">
        <v>7</v>
      </c>
      <c r="E4090" s="87">
        <v>4</v>
      </c>
      <c r="F4090" s="96">
        <f t="shared" si="696"/>
        <v>5.5</v>
      </c>
      <c r="G4090" s="96"/>
      <c r="H4090" s="74">
        <f t="shared" si="697"/>
        <v>59</v>
      </c>
      <c r="I4090" s="53">
        <f t="shared" si="695"/>
        <v>1.0191625985009487</v>
      </c>
      <c r="J4090" s="53">
        <f t="shared" si="698"/>
        <v>-0.14508985840499172</v>
      </c>
      <c r="K4090" s="53">
        <f t="shared" si="699"/>
        <v>1.4170381919670834</v>
      </c>
      <c r="L4090" s="53">
        <f t="shared" si="700"/>
        <v>20.078497349513505</v>
      </c>
      <c r="M4090" s="93">
        <f t="shared" si="701"/>
        <v>0.75883478291963002</v>
      </c>
      <c r="N4090" s="53">
        <f t="shared" si="702"/>
        <v>5.9120861833290528</v>
      </c>
      <c r="O4090">
        <f t="shared" si="703"/>
        <v>0.46900019134232457</v>
      </c>
      <c r="P4090" s="53">
        <f t="shared" si="704"/>
        <v>6.8245700167601502</v>
      </c>
      <c r="Q4090" s="53">
        <v>0.2</v>
      </c>
      <c r="R4090" s="53">
        <f t="shared" si="705"/>
        <v>3.6867079050001075</v>
      </c>
    </row>
    <row r="4091" spans="2:18" ht="15">
      <c r="B4091" s="84">
        <v>34394</v>
      </c>
      <c r="C4091" s="85">
        <v>3.2</v>
      </c>
      <c r="D4091" s="86">
        <v>8</v>
      </c>
      <c r="E4091" s="87">
        <v>5</v>
      </c>
      <c r="F4091" s="96">
        <f t="shared" si="696"/>
        <v>6.5</v>
      </c>
      <c r="G4091" s="96"/>
      <c r="H4091" s="74">
        <f t="shared" si="697"/>
        <v>60</v>
      </c>
      <c r="I4091" s="53">
        <f t="shared" si="695"/>
        <v>1.0186891956596047</v>
      </c>
      <c r="J4091" s="53">
        <f t="shared" si="698"/>
        <v>-0.13850424738581349</v>
      </c>
      <c r="K4091" s="53">
        <f t="shared" si="699"/>
        <v>1.4241618533479681</v>
      </c>
      <c r="L4091" s="53">
        <f t="shared" si="700"/>
        <v>20.34868668213046</v>
      </c>
      <c r="M4091" s="93">
        <f t="shared" si="701"/>
        <v>0.80205243067179333</v>
      </c>
      <c r="N4091" s="53">
        <f t="shared" si="702"/>
        <v>5.9916430641275209</v>
      </c>
      <c r="O4091">
        <f t="shared" si="703"/>
        <v>0.4986553243273773</v>
      </c>
      <c r="P4091" s="53">
        <f t="shared" si="704"/>
        <v>7.3082650054301794</v>
      </c>
      <c r="Q4091" s="53">
        <v>0.2</v>
      </c>
      <c r="R4091" s="53">
        <f t="shared" si="705"/>
        <v>3.7483325722611029</v>
      </c>
    </row>
    <row r="4092" spans="2:18" ht="15">
      <c r="B4092" s="84">
        <v>34395</v>
      </c>
      <c r="C4092" s="85">
        <v>12.6</v>
      </c>
      <c r="D4092" s="86">
        <v>19</v>
      </c>
      <c r="E4092" s="87">
        <v>2</v>
      </c>
      <c r="F4092" s="96">
        <f t="shared" si="696"/>
        <v>10.5</v>
      </c>
      <c r="G4092" s="96"/>
      <c r="H4092" s="74">
        <f t="shared" si="697"/>
        <v>61</v>
      </c>
      <c r="I4092" s="53">
        <f t="shared" si="695"/>
        <v>1.0182102623845848</v>
      </c>
      <c r="J4092" s="53">
        <f t="shared" si="698"/>
        <v>-0.13188497656225967</v>
      </c>
      <c r="K4092" s="53">
        <f t="shared" si="699"/>
        <v>1.4313012343781424</v>
      </c>
      <c r="L4092" s="53">
        <f t="shared" si="700"/>
        <v>20.620356550569728</v>
      </c>
      <c r="M4092" s="93">
        <f t="shared" si="701"/>
        <v>2.2532352678997856</v>
      </c>
      <c r="N4092" s="53">
        <f t="shared" si="702"/>
        <v>14.453384376302326</v>
      </c>
      <c r="O4092">
        <f t="shared" si="703"/>
        <v>0.63434223095270703</v>
      </c>
      <c r="P4092" s="53">
        <f t="shared" si="704"/>
        <v>9.564744649762261</v>
      </c>
      <c r="Q4092" s="53">
        <v>0.2</v>
      </c>
      <c r="R4092" s="53">
        <f t="shared" si="705"/>
        <v>5.7951182407155875</v>
      </c>
    </row>
    <row r="4093" spans="2:18" ht="15">
      <c r="B4093" s="84">
        <v>34396</v>
      </c>
      <c r="C4093" s="85">
        <v>0</v>
      </c>
      <c r="D4093" s="86">
        <v>19</v>
      </c>
      <c r="E4093" s="87">
        <v>3</v>
      </c>
      <c r="F4093" s="96">
        <f t="shared" si="696"/>
        <v>11</v>
      </c>
      <c r="G4093" s="96"/>
      <c r="H4093" s="74">
        <f t="shared" si="697"/>
        <v>62</v>
      </c>
      <c r="I4093" s="53">
        <f t="shared" si="695"/>
        <v>1.0177259403999503</v>
      </c>
      <c r="J4093" s="53">
        <f t="shared" si="698"/>
        <v>-0.12523397111924095</v>
      </c>
      <c r="K4093" s="53">
        <f t="shared" si="699"/>
        <v>1.4384550455900516</v>
      </c>
      <c r="L4093" s="53">
        <f t="shared" si="700"/>
        <v>20.893409874029718</v>
      </c>
      <c r="M4093" s="93">
        <f t="shared" si="701"/>
        <v>2.2540382248464637</v>
      </c>
      <c r="N4093" s="53">
        <f t="shared" si="702"/>
        <v>14.207518714340209</v>
      </c>
      <c r="O4093">
        <f t="shared" si="703"/>
        <v>0.65338616455683207</v>
      </c>
      <c r="P4093" s="53">
        <f t="shared" si="704"/>
        <v>9.8866562389251857</v>
      </c>
      <c r="Q4093" s="53">
        <v>0.2</v>
      </c>
      <c r="R4093" s="53">
        <f t="shared" si="705"/>
        <v>5.7652526695935959</v>
      </c>
    </row>
    <row r="4094" spans="2:18" ht="15">
      <c r="B4094" s="84">
        <v>34397</v>
      </c>
      <c r="C4094" s="85">
        <v>0</v>
      </c>
      <c r="D4094" s="86">
        <v>16</v>
      </c>
      <c r="E4094" s="87">
        <v>4</v>
      </c>
      <c r="F4094" s="96">
        <f t="shared" si="696"/>
        <v>10</v>
      </c>
      <c r="G4094" s="96"/>
      <c r="H4094" s="74">
        <f t="shared" si="697"/>
        <v>63</v>
      </c>
      <c r="I4094" s="53">
        <f t="shared" si="695"/>
        <v>1.0172363730243685</v>
      </c>
      <c r="J4094" s="53">
        <f t="shared" si="698"/>
        <v>-0.11855314787728338</v>
      </c>
      <c r="K4094" s="53">
        <f t="shared" si="699"/>
        <v>1.4456220444772312</v>
      </c>
      <c r="L4094" s="53">
        <f t="shared" si="700"/>
        <v>21.167749545477854</v>
      </c>
      <c r="M4094" s="93">
        <f t="shared" si="701"/>
        <v>1.9090160548832265</v>
      </c>
      <c r="N4094" s="53">
        <f t="shared" si="702"/>
        <v>12.465630016184623</v>
      </c>
      <c r="O4094">
        <f t="shared" si="703"/>
        <v>0.61578519545801924</v>
      </c>
      <c r="P4094" s="53">
        <f t="shared" si="704"/>
        <v>9.2522328593138266</v>
      </c>
      <c r="Q4094" s="53">
        <v>0.2</v>
      </c>
      <c r="R4094" s="53">
        <f t="shared" si="705"/>
        <v>5.3295511308959229</v>
      </c>
    </row>
    <row r="4095" spans="2:18" ht="15">
      <c r="B4095" s="84">
        <v>34398</v>
      </c>
      <c r="C4095" s="85">
        <v>0</v>
      </c>
      <c r="D4095" s="86">
        <v>17</v>
      </c>
      <c r="E4095" s="87">
        <v>-1</v>
      </c>
      <c r="F4095" s="96">
        <f t="shared" si="696"/>
        <v>8</v>
      </c>
      <c r="G4095" s="96"/>
      <c r="H4095" s="74">
        <f t="shared" si="697"/>
        <v>64</v>
      </c>
      <c r="I4095" s="53">
        <f t="shared" si="695"/>
        <v>1.0167417051287022</v>
      </c>
      <c r="J4095" s="53">
        <f t="shared" si="698"/>
        <v>-0.11184441518364702</v>
      </c>
      <c r="K4095" s="53">
        <f t="shared" si="699"/>
        <v>1.452801033214203</v>
      </c>
      <c r="L4095" s="53">
        <f t="shared" si="700"/>
        <v>21.443278495234836</v>
      </c>
      <c r="M4095" s="93">
        <f t="shared" si="701"/>
        <v>2.1980958084335436</v>
      </c>
      <c r="N4095" s="53">
        <f t="shared" si="702"/>
        <v>15.465941387549265</v>
      </c>
      <c r="O4095">
        <f t="shared" si="703"/>
        <v>0.54621768965488293</v>
      </c>
      <c r="P4095" s="53">
        <f t="shared" si="704"/>
        <v>8.0914455460972867</v>
      </c>
      <c r="Q4095" s="53">
        <v>0.2</v>
      </c>
      <c r="R4095" s="53">
        <f t="shared" si="705"/>
        <v>5.8863544514359702</v>
      </c>
    </row>
    <row r="4096" spans="2:18" ht="15">
      <c r="B4096" s="84">
        <v>34399</v>
      </c>
      <c r="C4096" s="85">
        <v>0</v>
      </c>
      <c r="D4096" s="86">
        <v>18</v>
      </c>
      <c r="E4096" s="87">
        <v>0</v>
      </c>
      <c r="F4096" s="96">
        <f t="shared" si="696"/>
        <v>9</v>
      </c>
      <c r="G4096" s="96"/>
      <c r="H4096" s="74">
        <f t="shared" si="697"/>
        <v>65</v>
      </c>
      <c r="I4096" s="53">
        <f t="shared" si="695"/>
        <v>1.0162420830931402</v>
      </c>
      <c r="J4096" s="53">
        <f t="shared" si="698"/>
        <v>-0.10510967283220894</v>
      </c>
      <c r="K4096" s="53">
        <f t="shared" si="699"/>
        <v>1.459990856366197</v>
      </c>
      <c r="L4096" s="53">
        <f t="shared" si="700"/>
        <v>21.719899753086207</v>
      </c>
      <c r="M4096" s="93">
        <f t="shared" si="701"/>
        <v>2.3127481199643305</v>
      </c>
      <c r="N4096" s="53">
        <f t="shared" si="702"/>
        <v>15.665454170141262</v>
      </c>
      <c r="O4096">
        <f t="shared" si="703"/>
        <v>0.58008978738759875</v>
      </c>
      <c r="P4096" s="53">
        <f t="shared" si="704"/>
        <v>8.6544506934491388</v>
      </c>
      <c r="Q4096" s="53">
        <v>0.2</v>
      </c>
      <c r="R4096" s="53">
        <f t="shared" si="705"/>
        <v>5.985029172832582</v>
      </c>
    </row>
    <row r="4097" spans="2:18" ht="15">
      <c r="B4097" s="84">
        <v>34400</v>
      </c>
      <c r="C4097" s="85">
        <v>0</v>
      </c>
      <c r="D4097" s="86">
        <v>20</v>
      </c>
      <c r="E4097" s="87">
        <v>1</v>
      </c>
      <c r="F4097" s="96">
        <f t="shared" si="696"/>
        <v>10.5</v>
      </c>
      <c r="G4097" s="96"/>
      <c r="H4097" s="74">
        <f t="shared" si="697"/>
        <v>66</v>
      </c>
      <c r="I4097" s="53">
        <f t="shared" si="695"/>
        <v>1.015737654763881</v>
      </c>
      <c r="J4097" s="53">
        <f t="shared" si="698"/>
        <v>-9.8350812010502386E-2</v>
      </c>
      <c r="K4097" s="53">
        <f t="shared" si="699"/>
        <v>1.4671903985928214</v>
      </c>
      <c r="L4097" s="53">
        <f t="shared" si="700"/>
        <v>21.997516508847159</v>
      </c>
      <c r="M4097" s="93">
        <f t="shared" si="701"/>
        <v>2.5411854606038236</v>
      </c>
      <c r="N4097" s="53">
        <f t="shared" si="702"/>
        <v>16.300441750058514</v>
      </c>
      <c r="O4097">
        <f t="shared" si="703"/>
        <v>0.63434223095270703</v>
      </c>
      <c r="P4097" s="53">
        <f t="shared" si="704"/>
        <v>9.564744649762261</v>
      </c>
      <c r="Q4097" s="53">
        <v>0.2</v>
      </c>
      <c r="R4097" s="53">
        <f t="shared" si="705"/>
        <v>6.2053931057314546</v>
      </c>
    </row>
    <row r="4098" spans="2:18" ht="15">
      <c r="B4098" s="84">
        <v>34401</v>
      </c>
      <c r="C4098" s="85">
        <v>0</v>
      </c>
      <c r="D4098" s="86">
        <v>24</v>
      </c>
      <c r="E4098" s="87">
        <v>2</v>
      </c>
      <c r="F4098" s="96">
        <f t="shared" si="696"/>
        <v>13</v>
      </c>
      <c r="G4098" s="96"/>
      <c r="H4098" s="74">
        <f t="shared" si="697"/>
        <v>67</v>
      </c>
      <c r="I4098" s="53">
        <f t="shared" si="695"/>
        <v>1.0152285694093826</v>
      </c>
      <c r="J4098" s="53">
        <f t="shared" si="698"/>
        <v>-9.1569715272326185E-2</v>
      </c>
      <c r="K4098" s="53">
        <f t="shared" si="699"/>
        <v>1.4743985823493233</v>
      </c>
      <c r="L4098" s="53">
        <f t="shared" si="700"/>
        <v>22.276032171312455</v>
      </c>
      <c r="M4098" s="93">
        <f t="shared" si="701"/>
        <v>3.0136954810141163</v>
      </c>
      <c r="N4098" s="53">
        <f t="shared" si="702"/>
        <v>17.762254901651808</v>
      </c>
      <c r="O4098">
        <f t="shared" si="703"/>
        <v>0.73464846187074995</v>
      </c>
      <c r="P4098" s="53">
        <f t="shared" si="704"/>
        <v>11.273304901573978</v>
      </c>
      <c r="Q4098" s="53">
        <v>0.2</v>
      </c>
      <c r="R4098" s="53">
        <f t="shared" si="705"/>
        <v>6.6604274490193758</v>
      </c>
    </row>
    <row r="4099" spans="2:18" ht="15">
      <c r="B4099" s="84">
        <v>34402</v>
      </c>
      <c r="C4099" s="85">
        <v>0</v>
      </c>
      <c r="D4099" s="86">
        <v>24</v>
      </c>
      <c r="E4099" s="87">
        <v>6</v>
      </c>
      <c r="F4099" s="96">
        <f t="shared" si="696"/>
        <v>15</v>
      </c>
      <c r="G4099" s="96"/>
      <c r="H4099" s="74">
        <f t="shared" si="697"/>
        <v>68</v>
      </c>
      <c r="I4099" s="53">
        <f t="shared" si="695"/>
        <v>1.0147149776761919</v>
      </c>
      <c r="J4099" s="53">
        <f t="shared" si="698"/>
        <v>-8.4768256534351258E-2</v>
      </c>
      <c r="K4099" s="53">
        <f t="shared" si="699"/>
        <v>1.481614365588644</v>
      </c>
      <c r="L4099" s="53">
        <f t="shared" si="700"/>
        <v>22.555350425529952</v>
      </c>
      <c r="M4099" s="93">
        <f t="shared" si="701"/>
        <v>2.9394031050232639</v>
      </c>
      <c r="N4099" s="53">
        <f t="shared" si="702"/>
        <v>16.268022062689731</v>
      </c>
      <c r="O4099">
        <f t="shared" si="703"/>
        <v>0.8245943710158492</v>
      </c>
      <c r="P4099" s="53">
        <f t="shared" si="704"/>
        <v>12.831038046583151</v>
      </c>
      <c r="Q4099" s="53">
        <v>0.2</v>
      </c>
      <c r="R4099" s="53">
        <f t="shared" si="705"/>
        <v>6.4185703052588963</v>
      </c>
    </row>
    <row r="4100" spans="2:18" ht="15">
      <c r="B4100" s="84">
        <v>34403</v>
      </c>
      <c r="C4100" s="85">
        <v>0</v>
      </c>
      <c r="D4100" s="86">
        <v>24</v>
      </c>
      <c r="E4100" s="87">
        <v>5</v>
      </c>
      <c r="F4100" s="96">
        <f t="shared" si="696"/>
        <v>14.5</v>
      </c>
      <c r="G4100" s="96"/>
      <c r="H4100" s="74">
        <f t="shared" si="697"/>
        <v>69</v>
      </c>
      <c r="I4100" s="53">
        <f t="shared" si="695"/>
        <v>1.0141970315443654</v>
      </c>
      <c r="J4100" s="53">
        <f t="shared" si="698"/>
        <v>-7.7948301095184719E-2</v>
      </c>
      <c r="K4100" s="53">
        <f t="shared" si="699"/>
        <v>1.4888367394670605</v>
      </c>
      <c r="L4100" s="53">
        <f t="shared" si="700"/>
        <v>22.83537528834152</v>
      </c>
      <c r="M4100" s="93">
        <f t="shared" si="701"/>
        <v>3.0108349573664528</v>
      </c>
      <c r="N4100" s="53">
        <f t="shared" si="702"/>
        <v>16.921305847350133</v>
      </c>
      <c r="O4100">
        <f t="shared" si="703"/>
        <v>0.80125269250101316</v>
      </c>
      <c r="P4100" s="53">
        <f t="shared" si="704"/>
        <v>12.424600625459268</v>
      </c>
      <c r="Q4100" s="53">
        <v>0.2</v>
      </c>
      <c r="R4100" s="53">
        <f t="shared" si="705"/>
        <v>6.5434742562583921</v>
      </c>
    </row>
    <row r="4101" spans="2:18" ht="15">
      <c r="B4101" s="84">
        <v>34404</v>
      </c>
      <c r="C4101" s="85">
        <v>0</v>
      </c>
      <c r="D4101" s="86">
        <v>22</v>
      </c>
      <c r="E4101" s="87">
        <v>6</v>
      </c>
      <c r="F4101" s="96">
        <f t="shared" si="696"/>
        <v>14</v>
      </c>
      <c r="G4101" s="96"/>
      <c r="H4101" s="74">
        <f t="shared" si="697"/>
        <v>70</v>
      </c>
      <c r="I4101" s="53">
        <f t="shared" si="695"/>
        <v>1.0136748842824967</v>
      </c>
      <c r="J4101" s="53">
        <f t="shared" si="698"/>
        <v>-7.1111705675353992E-2</v>
      </c>
      <c r="K4101" s="53">
        <f t="shared" si="699"/>
        <v>1.4960647260558331</v>
      </c>
      <c r="L4101" s="53">
        <f t="shared" si="700"/>
        <v>23.116011162141763</v>
      </c>
      <c r="M4101" s="93">
        <f t="shared" si="701"/>
        <v>2.7535912970668548</v>
      </c>
      <c r="N4101" s="53">
        <f t="shared" si="702"/>
        <v>15.718887590256401</v>
      </c>
      <c r="O4101">
        <f t="shared" si="703"/>
        <v>0.77848917725545741</v>
      </c>
      <c r="P4101" s="53">
        <f t="shared" si="704"/>
        <v>12.02968899466322</v>
      </c>
      <c r="Q4101" s="53">
        <v>0.2</v>
      </c>
      <c r="R4101" s="53">
        <f t="shared" si="705"/>
        <v>6.2479812301483673</v>
      </c>
    </row>
    <row r="4102" spans="2:18" ht="15">
      <c r="B4102" s="84">
        <v>34405</v>
      </c>
      <c r="C4102" s="85">
        <v>0</v>
      </c>
      <c r="D4102" s="86">
        <v>21</v>
      </c>
      <c r="E4102" s="87">
        <v>6</v>
      </c>
      <c r="F4102" s="96">
        <f t="shared" si="696"/>
        <v>13.5</v>
      </c>
      <c r="G4102" s="96"/>
      <c r="H4102" s="74">
        <f t="shared" si="697"/>
        <v>71</v>
      </c>
      <c r="I4102" s="53">
        <f t="shared" si="695"/>
        <v>1.0131486904023612</v>
      </c>
      <c r="J4102" s="53">
        <f t="shared" si="698"/>
        <v>-6.4260318476718287E-2</v>
      </c>
      <c r="K4102" s="53">
        <f t="shared" si="699"/>
        <v>1.5032973760609161</v>
      </c>
      <c r="L4102" s="53">
        <f t="shared" si="700"/>
        <v>23.397162886809447</v>
      </c>
      <c r="M4102" s="93">
        <f t="shared" si="701"/>
        <v>2.6561502568543185</v>
      </c>
      <c r="N4102" s="53">
        <f t="shared" si="702"/>
        <v>15.404859775549593</v>
      </c>
      <c r="O4102">
        <f t="shared" si="703"/>
        <v>0.75629173150346363</v>
      </c>
      <c r="P4102" s="53">
        <f t="shared" si="704"/>
        <v>11.646017104401583</v>
      </c>
      <c r="Q4102" s="53">
        <v>0.2</v>
      </c>
      <c r="R4102" s="53">
        <f t="shared" si="705"/>
        <v>6.1537019872578176</v>
      </c>
    </row>
    <row r="4103" spans="2:18" ht="15">
      <c r="B4103" s="84">
        <v>34406</v>
      </c>
      <c r="C4103" s="85">
        <v>0</v>
      </c>
      <c r="D4103" s="86">
        <v>18</v>
      </c>
      <c r="E4103" s="87">
        <v>5</v>
      </c>
      <c r="F4103" s="96">
        <f t="shared" si="696"/>
        <v>11.5</v>
      </c>
      <c r="G4103" s="96"/>
      <c r="H4103" s="74">
        <f t="shared" si="697"/>
        <v>72</v>
      </c>
      <c r="I4103" s="53">
        <f t="shared" si="695"/>
        <v>1.0126186056131936</v>
      </c>
      <c r="J4103" s="53">
        <f t="shared" si="698"/>
        <v>-5.7395979259826993E-2</v>
      </c>
      <c r="K4103" s="53">
        <f t="shared" si="699"/>
        <v>1.5105337665524803</v>
      </c>
      <c r="L4103" s="53">
        <f t="shared" si="700"/>
        <v>23.678735789772343</v>
      </c>
      <c r="M4103" s="93">
        <f t="shared" si="701"/>
        <v>2.342595375952615</v>
      </c>
      <c r="N4103" s="53">
        <f t="shared" si="702"/>
        <v>14.513732324792041</v>
      </c>
      <c r="O4103">
        <f t="shared" si="703"/>
        <v>0.67292773448592091</v>
      </c>
      <c r="P4103" s="53">
        <f t="shared" si="704"/>
        <v>10.218213752667999</v>
      </c>
      <c r="Q4103" s="53">
        <v>0.2</v>
      </c>
      <c r="R4103" s="53">
        <f t="shared" si="705"/>
        <v>5.8580164900397271</v>
      </c>
    </row>
    <row r="4104" spans="2:18" ht="15">
      <c r="B4104" s="84">
        <v>34407</v>
      </c>
      <c r="C4104" s="85">
        <v>0</v>
      </c>
      <c r="D4104" s="86">
        <v>27</v>
      </c>
      <c r="E4104" s="87">
        <v>5</v>
      </c>
      <c r="F4104" s="96">
        <f t="shared" si="696"/>
        <v>16</v>
      </c>
      <c r="G4104" s="96"/>
      <c r="H4104" s="74">
        <f t="shared" si="697"/>
        <v>73</v>
      </c>
      <c r="I4104" s="53">
        <f t="shared" si="695"/>
        <v>1.0120847867756111</v>
      </c>
      <c r="J4104" s="53">
        <f t="shared" si="698"/>
        <v>-5.0520519437772707E-2</v>
      </c>
      <c r="K4104" s="53">
        <f t="shared" si="699"/>
        <v>1.5177729987056969</v>
      </c>
      <c r="L4104" s="53">
        <f t="shared" si="700"/>
        <v>23.960635734170932</v>
      </c>
      <c r="M4104" s="93">
        <f t="shared" si="701"/>
        <v>3.557343892837642</v>
      </c>
      <c r="N4104" s="53">
        <f t="shared" si="702"/>
        <v>19.105508388700443</v>
      </c>
      <c r="O4104">
        <f t="shared" si="703"/>
        <v>0.87306160859956128</v>
      </c>
      <c r="P4104" s="53">
        <f t="shared" si="704"/>
        <v>13.679665048200096</v>
      </c>
      <c r="Q4104" s="53">
        <v>0.2</v>
      </c>
      <c r="R4104" s="53">
        <f t="shared" si="705"/>
        <v>7.1104728927083256</v>
      </c>
    </row>
    <row r="4105" spans="2:18" ht="15">
      <c r="B4105" s="84">
        <v>34408</v>
      </c>
      <c r="C4105" s="85">
        <v>0</v>
      </c>
      <c r="D4105" s="86">
        <v>22</v>
      </c>
      <c r="E4105" s="87">
        <v>3</v>
      </c>
      <c r="F4105" s="96">
        <f t="shared" si="696"/>
        <v>12.5</v>
      </c>
      <c r="G4105" s="96"/>
      <c r="H4105" s="74">
        <f t="shared" si="697"/>
        <v>74</v>
      </c>
      <c r="I4105" s="53">
        <f t="shared" si="695"/>
        <v>1.0115473918551963</v>
      </c>
      <c r="J4105" s="53">
        <f t="shared" si="698"/>
        <v>-4.3635762185105259E-2</v>
      </c>
      <c r="K4105" s="53">
        <f t="shared" si="699"/>
        <v>1.5250141955539771</v>
      </c>
      <c r="L4105" s="53">
        <f t="shared" si="700"/>
        <v>24.242769165091758</v>
      </c>
      <c r="M4105" s="93">
        <f t="shared" si="701"/>
        <v>2.9984798090698841</v>
      </c>
      <c r="N4105" s="53">
        <f t="shared" si="702"/>
        <v>17.964202753377212</v>
      </c>
      <c r="O4105">
        <f t="shared" si="703"/>
        <v>0.7135476731207917</v>
      </c>
      <c r="P4105" s="53">
        <f t="shared" si="704"/>
        <v>10.911278230138578</v>
      </c>
      <c r="Q4105" s="53">
        <v>0.2</v>
      </c>
      <c r="R4105" s="53">
        <f t="shared" si="705"/>
        <v>6.6804918707003482</v>
      </c>
    </row>
    <row r="4106" spans="2:18" ht="15">
      <c r="B4106" s="84">
        <v>34409</v>
      </c>
      <c r="C4106" s="85">
        <v>0</v>
      </c>
      <c r="D4106" s="86">
        <v>22</v>
      </c>
      <c r="E4106" s="87">
        <v>7</v>
      </c>
      <c r="F4106" s="96">
        <f t="shared" si="696"/>
        <v>14.5</v>
      </c>
      <c r="G4106" s="96"/>
      <c r="H4106" s="74">
        <f t="shared" si="697"/>
        <v>75</v>
      </c>
      <c r="I4106" s="53">
        <f t="shared" ref="I4106:I4169" si="706">1+0.0334*COS($I$7*H4106-0.0552)</f>
        <v>1.0110065798757517</v>
      </c>
      <c r="J4106" s="53">
        <f t="shared" si="698"/>
        <v>-3.6743522560419961E-2</v>
      </c>
      <c r="K4106" s="53">
        <f t="shared" si="699"/>
        <v>1.532256499755605</v>
      </c>
      <c r="L4106" s="53">
        <f t="shared" si="700"/>
        <v>24.525043153844361</v>
      </c>
      <c r="M4106" s="93">
        <f t="shared" si="701"/>
        <v>2.8731440830873001</v>
      </c>
      <c r="N4106" s="53">
        <f t="shared" si="702"/>
        <v>16.147464228975764</v>
      </c>
      <c r="O4106">
        <f t="shared" si="703"/>
        <v>0.80125269250101316</v>
      </c>
      <c r="P4106" s="53">
        <f t="shared" si="704"/>
        <v>12.424600625459268</v>
      </c>
      <c r="Q4106" s="53">
        <v>0.2</v>
      </c>
      <c r="R4106" s="53">
        <f t="shared" si="705"/>
        <v>6.3681902200576932</v>
      </c>
    </row>
    <row r="4107" spans="2:18" ht="15">
      <c r="B4107" s="84">
        <v>34410</v>
      </c>
      <c r="C4107" s="85">
        <v>0</v>
      </c>
      <c r="D4107" s="86">
        <v>19</v>
      </c>
      <c r="E4107" s="87">
        <v>3</v>
      </c>
      <c r="F4107" s="96">
        <f t="shared" si="696"/>
        <v>11</v>
      </c>
      <c r="G4107" s="96"/>
      <c r="H4107" s="74">
        <f t="shared" si="697"/>
        <v>76</v>
      </c>
      <c r="I4107" s="53">
        <f t="shared" si="706"/>
        <v>1.0104625108722431</v>
      </c>
      <c r="J4107" s="53">
        <f t="shared" si="698"/>
        <v>-2.9845607641223473E-2</v>
      </c>
      <c r="K4107" s="53">
        <f t="shared" si="699"/>
        <v>1.5394990713745209</v>
      </c>
      <c r="L4107" s="53">
        <f t="shared" si="700"/>
        <v>24.807365440262192</v>
      </c>
      <c r="M4107" s="93">
        <f t="shared" si="701"/>
        <v>2.6762864605260059</v>
      </c>
      <c r="N4107" s="53">
        <f t="shared" si="702"/>
        <v>16.869008499378292</v>
      </c>
      <c r="O4107">
        <f t="shared" si="703"/>
        <v>0.65338616455683207</v>
      </c>
      <c r="P4107" s="53">
        <f t="shared" si="704"/>
        <v>9.8866562389251857</v>
      </c>
      <c r="Q4107" s="53">
        <v>0.2</v>
      </c>
      <c r="R4107" s="53">
        <f t="shared" si="705"/>
        <v>6.3580388667446632</v>
      </c>
    </row>
    <row r="4108" spans="2:18" ht="15">
      <c r="B4108" s="84">
        <v>34411</v>
      </c>
      <c r="C4108" s="85">
        <v>0</v>
      </c>
      <c r="D4108" s="86">
        <v>16</v>
      </c>
      <c r="E4108" s="87">
        <v>1</v>
      </c>
      <c r="F4108" s="96">
        <f t="shared" si="696"/>
        <v>8.5</v>
      </c>
      <c r="G4108" s="96"/>
      <c r="H4108" s="74">
        <f t="shared" si="697"/>
        <v>77</v>
      </c>
      <c r="I4108" s="53">
        <f t="shared" si="706"/>
        <v>1.0099153458434418</v>
      </c>
      <c r="J4108" s="53">
        <f t="shared" si="698"/>
        <v>-2.2943816669741025E-2</v>
      </c>
      <c r="K4108" s="53">
        <f t="shared" si="699"/>
        <v>1.546741085675797</v>
      </c>
      <c r="L4108" s="53">
        <f t="shared" si="700"/>
        <v>25.089644473010019</v>
      </c>
      <c r="M4108" s="93">
        <f t="shared" si="701"/>
        <v>2.3932901800590471</v>
      </c>
      <c r="N4108" s="53">
        <f t="shared" si="702"/>
        <v>16.519201785059572</v>
      </c>
      <c r="O4108">
        <f t="shared" si="703"/>
        <v>0.56293085323359648</v>
      </c>
      <c r="P4108" s="53">
        <f t="shared" si="704"/>
        <v>8.3687143143084199</v>
      </c>
      <c r="Q4108" s="53">
        <v>0.2</v>
      </c>
      <c r="R4108" s="53">
        <f t="shared" si="705"/>
        <v>6.1451693141044803</v>
      </c>
    </row>
    <row r="4109" spans="2:18" ht="15">
      <c r="B4109" s="84">
        <v>34412</v>
      </c>
      <c r="C4109" s="85">
        <v>0</v>
      </c>
      <c r="D4109" s="86">
        <v>17</v>
      </c>
      <c r="E4109" s="87">
        <v>1</v>
      </c>
      <c r="F4109" s="96">
        <f t="shared" si="696"/>
        <v>9</v>
      </c>
      <c r="G4109" s="96"/>
      <c r="H4109" s="74">
        <f t="shared" si="697"/>
        <v>78</v>
      </c>
      <c r="I4109" s="53">
        <f t="shared" si="706"/>
        <v>1.0093652467042828</v>
      </c>
      <c r="J4109" s="53">
        <f t="shared" si="698"/>
        <v>-1.6039941208328922E-2</v>
      </c>
      <c r="K4109" s="53">
        <f t="shared" si="699"/>
        <v>1.5539817309362038</v>
      </c>
      <c r="L4109" s="53">
        <f t="shared" si="700"/>
        <v>25.371789447885813</v>
      </c>
      <c r="M4109" s="93">
        <f t="shared" si="701"/>
        <v>2.5470962566248887</v>
      </c>
      <c r="N4109" s="53">
        <f t="shared" si="702"/>
        <v>17.252816824562355</v>
      </c>
      <c r="O4109">
        <f t="shared" si="703"/>
        <v>0.58008978738759875</v>
      </c>
      <c r="P4109" s="53">
        <f t="shared" si="704"/>
        <v>8.6544506934491388</v>
      </c>
      <c r="Q4109" s="53">
        <v>0.2</v>
      </c>
      <c r="R4109" s="53">
        <f t="shared" si="705"/>
        <v>6.3345795742452786</v>
      </c>
    </row>
    <row r="4110" spans="2:18" ht="15">
      <c r="B4110" s="84">
        <v>34413</v>
      </c>
      <c r="C4110" s="85">
        <v>0</v>
      </c>
      <c r="D4110" s="86">
        <v>19</v>
      </c>
      <c r="E4110" s="87">
        <v>3</v>
      </c>
      <c r="F4110" s="96">
        <f t="shared" si="696"/>
        <v>11</v>
      </c>
      <c r="G4110" s="96"/>
      <c r="H4110" s="74">
        <f t="shared" si="697"/>
        <v>79</v>
      </c>
      <c r="I4110" s="53">
        <f t="shared" si="706"/>
        <v>1.0088123762379517</v>
      </c>
      <c r="J4110" s="53">
        <f t="shared" si="698"/>
        <v>-9.1357653031883066E-3</v>
      </c>
      <c r="K4110" s="53">
        <f t="shared" si="699"/>
        <v>1.5612202062701253</v>
      </c>
      <c r="L4110" s="53">
        <f t="shared" si="700"/>
        <v>25.653710344108205</v>
      </c>
      <c r="M4110" s="93">
        <f t="shared" si="701"/>
        <v>2.7675924644848982</v>
      </c>
      <c r="N4110" s="53">
        <f t="shared" si="702"/>
        <v>17.44452303399358</v>
      </c>
      <c r="O4110">
        <f t="shared" si="703"/>
        <v>0.65338616455683207</v>
      </c>
      <c r="P4110" s="53">
        <f t="shared" si="704"/>
        <v>9.8866562389251857</v>
      </c>
      <c r="Q4110" s="53">
        <v>0.2</v>
      </c>
      <c r="R4110" s="53">
        <f t="shared" si="705"/>
        <v>6.486221613978044</v>
      </c>
    </row>
    <row r="4111" spans="2:18" ht="15">
      <c r="B4111" s="84">
        <v>34414</v>
      </c>
      <c r="C4111" s="85">
        <v>0</v>
      </c>
      <c r="D4111" s="86">
        <v>19</v>
      </c>
      <c r="E4111" s="87">
        <v>3</v>
      </c>
      <c r="F4111" s="96">
        <f t="shared" ref="F4111:F4174" si="707">0.5*(D4111+E4111)</f>
        <v>11</v>
      </c>
      <c r="G4111" s="96"/>
      <c r="H4111" s="74">
        <f t="shared" ref="H4111:H4174" si="708">B4111-DATE(YEAR(B4111),1,0)</f>
        <v>80</v>
      </c>
      <c r="I4111" s="53">
        <f t="shared" si="706"/>
        <v>1.0082568980477142</v>
      </c>
      <c r="J4111" s="53">
        <f t="shared" ref="J4111:J4174" si="709">ASIN(0.39785*SIN(4.869+$I$7*H4111+0.03345*SIN(6.224+$I$7*H4111)))</f>
        <v>-2.2330656551013675E-3</v>
      </c>
      <c r="K4111" s="53">
        <f t="shared" ref="K4111:K4174" si="710">ACOS(-TAN(J4111)*TAN($E$7*$I$8))</f>
        <v>1.5684557194709616</v>
      </c>
      <c r="L4111" s="53">
        <f t="shared" ref="L4111:L4174" si="711">117.5*I4111*((K4111*SIN($E$7*$I$8)*SIN(J4111)+COS($E$7*$I$8)*COS(J4111)*SIN(K4111))/PI())</f>
        <v>25.935317958584541</v>
      </c>
      <c r="M4111" s="93">
        <f t="shared" ref="M4111:M4174" si="712">0.0023*L4111/2.456*(0.5*(D4111+E4111)+17.8)*SQRT(D4111-E4111)</f>
        <v>2.7979730644570684</v>
      </c>
      <c r="N4111" s="53">
        <f t="shared" ref="N4111:N4174" si="713">0.17*L4111*SQRT(D4111-E4111)</f>
        <v>17.636016211837489</v>
      </c>
      <c r="O4111">
        <f t="shared" ref="O4111:O4174" si="714">5336/(F4111+273.15)^2*EXP(21.07-5336/(F4111+273.15))</f>
        <v>0.65338616455683207</v>
      </c>
      <c r="P4111" s="53">
        <f t="shared" ref="P4111:P4174" si="715">EXP(21.07-5336/(F4111+273.15))</f>
        <v>9.8866562389251857</v>
      </c>
      <c r="Q4111" s="53">
        <v>0.2</v>
      </c>
      <c r="R4111" s="53">
        <f t="shared" ref="R4111:R4174" si="716">(O4111*N4111*0.6+$L$8*6.43*(1+0.536*Q4111)*P4111*(1- G4111/100))/($O$7*(O4111+$L$8))</f>
        <v>6.5288723554209023</v>
      </c>
    </row>
    <row r="4112" spans="2:18" ht="15">
      <c r="B4112" s="84">
        <v>34415</v>
      </c>
      <c r="C4112" s="85">
        <v>0</v>
      </c>
      <c r="D4112" s="86">
        <v>23</v>
      </c>
      <c r="E4112" s="87">
        <v>6</v>
      </c>
      <c r="F4112" s="96">
        <f t="shared" si="707"/>
        <v>14.5</v>
      </c>
      <c r="G4112" s="96"/>
      <c r="H4112" s="74">
        <f t="shared" si="708"/>
        <v>81</v>
      </c>
      <c r="I4112" s="53">
        <f t="shared" si="706"/>
        <v>1.0076989765085038</v>
      </c>
      <c r="J4112" s="53">
        <f t="shared" si="709"/>
        <v>4.6663882040709195E-3</v>
      </c>
      <c r="K4112" s="53">
        <f t="shared" si="710"/>
        <v>1.5756874848680738</v>
      </c>
      <c r="L4112" s="53">
        <f t="shared" si="711"/>
        <v>26.216523938157994</v>
      </c>
      <c r="M4112" s="93">
        <f t="shared" si="712"/>
        <v>3.2696522462989086</v>
      </c>
      <c r="N4112" s="53">
        <f t="shared" si="713"/>
        <v>18.375894546705084</v>
      </c>
      <c r="O4112">
        <f t="shared" si="714"/>
        <v>0.80125269250101316</v>
      </c>
      <c r="P4112" s="53">
        <f t="shared" si="715"/>
        <v>12.424600625459268</v>
      </c>
      <c r="Q4112" s="53">
        <v>0.2</v>
      </c>
      <c r="R4112" s="53">
        <f t="shared" si="716"/>
        <v>6.8729553440945246</v>
      </c>
    </row>
    <row r="4113" spans="2:18" ht="15">
      <c r="B4113" s="84">
        <v>34416</v>
      </c>
      <c r="C4113" s="85">
        <v>0</v>
      </c>
      <c r="D4113" s="86">
        <v>21</v>
      </c>
      <c r="E4113" s="87">
        <v>10</v>
      </c>
      <c r="F4113" s="96">
        <f t="shared" si="707"/>
        <v>15.5</v>
      </c>
      <c r="G4113" s="96"/>
      <c r="H4113" s="74">
        <f t="shared" si="708"/>
        <v>82</v>
      </c>
      <c r="I4113" s="53">
        <f t="shared" si="706"/>
        <v>1.00713877671828</v>
      </c>
      <c r="J4113" s="53">
        <f t="shared" si="709"/>
        <v>1.1560833730371266E-2</v>
      </c>
      <c r="K4113" s="53">
        <f t="shared" si="710"/>
        <v>1.5829147211992498</v>
      </c>
      <c r="L4113" s="53">
        <f t="shared" si="711"/>
        <v>26.497240809835752</v>
      </c>
      <c r="M4113" s="93">
        <f t="shared" si="712"/>
        <v>2.7405687565471752</v>
      </c>
      <c r="N4113" s="53">
        <f t="shared" si="713"/>
        <v>14.939838976806071</v>
      </c>
      <c r="O4113">
        <f t="shared" si="714"/>
        <v>0.84852650924855288</v>
      </c>
      <c r="P4113" s="53">
        <f t="shared" si="715"/>
        <v>13.249293405289498</v>
      </c>
      <c r="Q4113" s="53">
        <v>0.2</v>
      </c>
      <c r="R4113" s="53">
        <f t="shared" si="716"/>
        <v>6.1392076193717662</v>
      </c>
    </row>
    <row r="4114" spans="2:18" ht="15">
      <c r="B4114" s="84">
        <v>34417</v>
      </c>
      <c r="C4114" s="85">
        <v>0</v>
      </c>
      <c r="D4114" s="86">
        <v>22</v>
      </c>
      <c r="E4114" s="87">
        <v>9</v>
      </c>
      <c r="F4114" s="96">
        <f t="shared" si="707"/>
        <v>15.5</v>
      </c>
      <c r="G4114" s="96"/>
      <c r="H4114" s="74">
        <f t="shared" si="708"/>
        <v>83</v>
      </c>
      <c r="I4114" s="53">
        <f t="shared" si="706"/>
        <v>1.0065764644491733</v>
      </c>
      <c r="J4114" s="53">
        <f t="shared" si="709"/>
        <v>1.8448515183421749E-2</v>
      </c>
      <c r="K4114" s="53">
        <f t="shared" si="710"/>
        <v>1.5901366494986231</v>
      </c>
      <c r="L4114" s="53">
        <f t="shared" si="711"/>
        <v>26.777382009003592</v>
      </c>
      <c r="M4114" s="93">
        <f t="shared" si="712"/>
        <v>3.0108110240808141</v>
      </c>
      <c r="N4114" s="53">
        <f t="shared" si="713"/>
        <v>16.413028055545393</v>
      </c>
      <c r="O4114">
        <f t="shared" si="714"/>
        <v>0.84852650924855288</v>
      </c>
      <c r="P4114" s="53">
        <f t="shared" si="715"/>
        <v>13.249293405289498</v>
      </c>
      <c r="Q4114" s="53">
        <v>0.2</v>
      </c>
      <c r="R4114" s="53">
        <f t="shared" si="716"/>
        <v>6.4743035490333698</v>
      </c>
    </row>
    <row r="4115" spans="2:18" ht="15">
      <c r="B4115" s="84">
        <v>34418</v>
      </c>
      <c r="C4115" s="85">
        <v>0</v>
      </c>
      <c r="D4115" s="86">
        <v>22</v>
      </c>
      <c r="E4115" s="87">
        <v>8</v>
      </c>
      <c r="F4115" s="96">
        <f t="shared" si="707"/>
        <v>15</v>
      </c>
      <c r="G4115" s="96"/>
      <c r="H4115" s="74">
        <f t="shared" si="708"/>
        <v>84</v>
      </c>
      <c r="I4115" s="53">
        <f t="shared" si="706"/>
        <v>1.0060122060984309</v>
      </c>
      <c r="J4115" s="53">
        <f t="shared" si="709"/>
        <v>2.532768343999826E-2</v>
      </c>
      <c r="K4115" s="53">
        <f t="shared" si="710"/>
        <v>1.5973524909999501</v>
      </c>
      <c r="L4115" s="53">
        <f t="shared" si="711"/>
        <v>27.056861905635163</v>
      </c>
      <c r="M4115" s="93">
        <f t="shared" si="712"/>
        <v>3.1096732671351841</v>
      </c>
      <c r="N4115" s="53">
        <f t="shared" si="713"/>
        <v>17.210376226064188</v>
      </c>
      <c r="O4115">
        <f t="shared" si="714"/>
        <v>0.8245943710158492</v>
      </c>
      <c r="P4115" s="53">
        <f t="shared" si="715"/>
        <v>12.831038046583151</v>
      </c>
      <c r="Q4115" s="53">
        <v>0.2</v>
      </c>
      <c r="R4115" s="53">
        <f t="shared" si="716"/>
        <v>6.6324789765209076</v>
      </c>
    </row>
    <row r="4116" spans="2:18" ht="15">
      <c r="B4116" s="84">
        <v>34419</v>
      </c>
      <c r="C4116" s="85">
        <v>0</v>
      </c>
      <c r="D4116" s="86">
        <v>19</v>
      </c>
      <c r="E4116" s="87">
        <v>8</v>
      </c>
      <c r="F4116" s="96">
        <f t="shared" si="707"/>
        <v>13.5</v>
      </c>
      <c r="G4116" s="96"/>
      <c r="H4116" s="74">
        <f t="shared" si="708"/>
        <v>85</v>
      </c>
      <c r="I4116" s="53">
        <f t="shared" si="706"/>
        <v>1.0054461686391769</v>
      </c>
      <c r="J4116" s="53">
        <f t="shared" si="709"/>
        <v>3.2196595806683208E-2</v>
      </c>
      <c r="K4116" s="53">
        <f t="shared" si="710"/>
        <v>1.6045614650551407</v>
      </c>
      <c r="L4116" s="53">
        <f t="shared" si="711"/>
        <v>27.335595828507749</v>
      </c>
      <c r="M4116" s="93">
        <f t="shared" si="712"/>
        <v>2.6574720054143328</v>
      </c>
      <c r="N4116" s="53">
        <f t="shared" si="713"/>
        <v>15.412525513273959</v>
      </c>
      <c r="O4116">
        <f t="shared" si="714"/>
        <v>0.75629173150346363</v>
      </c>
      <c r="P4116" s="53">
        <f t="shared" si="715"/>
        <v>11.646017104401583</v>
      </c>
      <c r="Q4116" s="53">
        <v>0.2</v>
      </c>
      <c r="R4116" s="53">
        <f t="shared" si="716"/>
        <v>6.1554306495244697</v>
      </c>
    </row>
    <row r="4117" spans="2:18" ht="15">
      <c r="B4117" s="84">
        <v>34420</v>
      </c>
      <c r="C4117" s="85">
        <v>0</v>
      </c>
      <c r="D4117" s="86">
        <v>20</v>
      </c>
      <c r="E4117" s="87">
        <v>3</v>
      </c>
      <c r="F4117" s="96">
        <f t="shared" si="707"/>
        <v>11.5</v>
      </c>
      <c r="G4117" s="96"/>
      <c r="H4117" s="74">
        <f t="shared" si="708"/>
        <v>86</v>
      </c>
      <c r="I4117" s="53">
        <f t="shared" si="706"/>
        <v>1.0048785195710022</v>
      </c>
      <c r="J4117" s="53">
        <f t="shared" si="709"/>
        <v>3.9053515832760941E-2</v>
      </c>
      <c r="K4117" s="53">
        <f t="shared" si="710"/>
        <v>1.6117627870679505</v>
      </c>
      <c r="L4117" s="53">
        <f t="shared" si="711"/>
        <v>27.613500087438954</v>
      </c>
      <c r="M4117" s="93">
        <f t="shared" si="712"/>
        <v>3.1240142969589826</v>
      </c>
      <c r="N4117" s="53">
        <f t="shared" si="713"/>
        <v>19.355074184097266</v>
      </c>
      <c r="O4117">
        <f t="shared" si="714"/>
        <v>0.67292773448592091</v>
      </c>
      <c r="P4117" s="53">
        <f t="shared" si="715"/>
        <v>10.218213752667999</v>
      </c>
      <c r="Q4117" s="53">
        <v>0.2</v>
      </c>
      <c r="R4117" s="53">
        <f t="shared" si="716"/>
        <v>6.9391573509173341</v>
      </c>
    </row>
    <row r="4118" spans="2:18" ht="15">
      <c r="B4118" s="84">
        <v>34421</v>
      </c>
      <c r="C4118" s="85">
        <v>0</v>
      </c>
      <c r="D4118" s="86">
        <v>17</v>
      </c>
      <c r="E4118" s="87">
        <v>4</v>
      </c>
      <c r="F4118" s="96">
        <f t="shared" si="707"/>
        <v>10.5</v>
      </c>
      <c r="G4118" s="96"/>
      <c r="H4118" s="74">
        <f t="shared" si="708"/>
        <v>87</v>
      </c>
      <c r="I4118" s="53">
        <f t="shared" si="706"/>
        <v>1.0043094268703985</v>
      </c>
      <c r="J4118" s="53">
        <f t="shared" si="709"/>
        <v>4.5896713124505203E-2</v>
      </c>
      <c r="K4118" s="53">
        <f t="shared" si="710"/>
        <v>1.6189556664427691</v>
      </c>
      <c r="L4118" s="53">
        <f t="shared" si="711"/>
        <v>27.890491993561984</v>
      </c>
      <c r="M4118" s="93">
        <f t="shared" si="712"/>
        <v>2.6651015422044493</v>
      </c>
      <c r="N4118" s="53">
        <f t="shared" si="713"/>
        <v>17.09530182671995</v>
      </c>
      <c r="O4118">
        <f t="shared" si="714"/>
        <v>0.63434223095270703</v>
      </c>
      <c r="P4118" s="53">
        <f t="shared" si="715"/>
        <v>9.564744649762261</v>
      </c>
      <c r="Q4118" s="53">
        <v>0.2</v>
      </c>
      <c r="R4118" s="53">
        <f t="shared" si="716"/>
        <v>6.3819502150515568</v>
      </c>
    </row>
    <row r="4119" spans="2:18" ht="15">
      <c r="B4119" s="84">
        <v>34422</v>
      </c>
      <c r="C4119" s="85">
        <v>0</v>
      </c>
      <c r="D4119" s="86">
        <v>22</v>
      </c>
      <c r="E4119" s="87">
        <v>3</v>
      </c>
      <c r="F4119" s="96">
        <f t="shared" si="707"/>
        <v>12.5</v>
      </c>
      <c r="G4119" s="96"/>
      <c r="H4119" s="74">
        <f t="shared" si="708"/>
        <v>88</v>
      </c>
      <c r="I4119" s="53">
        <f t="shared" si="706"/>
        <v>1.0037390589410518</v>
      </c>
      <c r="J4119" s="53">
        <f t="shared" si="709"/>
        <v>5.2724463162001092E-2</v>
      </c>
      <c r="K4119" s="53">
        <f t="shared" si="710"/>
        <v>1.6261393045485024</v>
      </c>
      <c r="L4119" s="53">
        <f t="shared" si="711"/>
        <v>28.16648987766035</v>
      </c>
      <c r="M4119" s="93">
        <f t="shared" si="712"/>
        <v>3.4837872940748333</v>
      </c>
      <c r="N4119" s="53">
        <f t="shared" si="713"/>
        <v>20.871730105067073</v>
      </c>
      <c r="O4119">
        <f t="shared" si="714"/>
        <v>0.7135476731207917</v>
      </c>
      <c r="P4119" s="53">
        <f t="shared" si="715"/>
        <v>10.911278230138578</v>
      </c>
      <c r="Q4119" s="53">
        <v>0.2</v>
      </c>
      <c r="R4119" s="53">
        <f t="shared" si="716"/>
        <v>7.3330583186160272</v>
      </c>
    </row>
    <row r="4120" spans="2:18" ht="15">
      <c r="B4120" s="84">
        <v>34423</v>
      </c>
      <c r="C4120" s="85">
        <v>0</v>
      </c>
      <c r="D4120" s="86">
        <v>23</v>
      </c>
      <c r="E4120" s="87">
        <v>4</v>
      </c>
      <c r="F4120" s="96">
        <f t="shared" si="707"/>
        <v>13.5</v>
      </c>
      <c r="G4120" s="96"/>
      <c r="H4120" s="74">
        <f t="shared" si="708"/>
        <v>89</v>
      </c>
      <c r="I4120" s="53">
        <f t="shared" si="706"/>
        <v>1.0031675845640089</v>
      </c>
      <c r="J4120" s="53">
        <f t="shared" si="709"/>
        <v>5.9535047119606721E-2</v>
      </c>
      <c r="K4120" s="53">
        <f t="shared" si="710"/>
        <v>1.6333128926975893</v>
      </c>
      <c r="L4120" s="53">
        <f t="shared" si="711"/>
        <v>28.441413106584648</v>
      </c>
      <c r="M4120" s="93">
        <f t="shared" si="712"/>
        <v>3.6338900434232326</v>
      </c>
      <c r="N4120" s="53">
        <f t="shared" si="713"/>
        <v>21.075451742326269</v>
      </c>
      <c r="O4120">
        <f t="shared" si="714"/>
        <v>0.75629173150346363</v>
      </c>
      <c r="P4120" s="53">
        <f t="shared" si="715"/>
        <v>11.646017104401583</v>
      </c>
      <c r="Q4120" s="53">
        <v>0.2</v>
      </c>
      <c r="R4120" s="53">
        <f t="shared" si="716"/>
        <v>7.4324488887326332</v>
      </c>
    </row>
    <row r="4121" spans="2:18" ht="15">
      <c r="B4121" s="84">
        <v>34424</v>
      </c>
      <c r="C4121" s="85">
        <v>0</v>
      </c>
      <c r="D4121" s="86">
        <v>17</v>
      </c>
      <c r="E4121" s="87">
        <v>6</v>
      </c>
      <c r="F4121" s="96">
        <f t="shared" si="707"/>
        <v>11.5</v>
      </c>
      <c r="G4121" s="96"/>
      <c r="H4121" s="74">
        <f t="shared" si="708"/>
        <v>90</v>
      </c>
      <c r="I4121" s="53">
        <f t="shared" si="706"/>
        <v>1.0025951728477318</v>
      </c>
      <c r="J4121" s="53">
        <f t="shared" si="709"/>
        <v>6.6326751691181615E-2</v>
      </c>
      <c r="K4121" s="53">
        <f t="shared" si="710"/>
        <v>1.6404756101403113</v>
      </c>
      <c r="L4121" s="53">
        <f t="shared" si="711"/>
        <v>28.715182097778587</v>
      </c>
      <c r="M4121" s="93">
        <f t="shared" si="712"/>
        <v>2.6132142105102321</v>
      </c>
      <c r="N4121" s="53">
        <f t="shared" si="713"/>
        <v>16.190372416860548</v>
      </c>
      <c r="O4121">
        <f t="shared" si="714"/>
        <v>0.67292773448592091</v>
      </c>
      <c r="P4121" s="53">
        <f t="shared" si="715"/>
        <v>10.218213752667999</v>
      </c>
      <c r="Q4121" s="53">
        <v>0.2</v>
      </c>
      <c r="R4121" s="53">
        <f t="shared" si="716"/>
        <v>6.2324341959566967</v>
      </c>
    </row>
    <row r="4122" spans="2:18" ht="15">
      <c r="B4122" s="84">
        <v>34425</v>
      </c>
      <c r="C4122" s="85">
        <v>0</v>
      </c>
      <c r="D4122" s="86">
        <v>13</v>
      </c>
      <c r="E4122" s="87">
        <v>6</v>
      </c>
      <c r="F4122" s="96">
        <f t="shared" si="707"/>
        <v>9.5</v>
      </c>
      <c r="G4122" s="96"/>
      <c r="H4122" s="74">
        <f t="shared" si="708"/>
        <v>91</v>
      </c>
      <c r="I4122" s="53">
        <f t="shared" si="706"/>
        <v>1.002021993178057</v>
      </c>
      <c r="J4122" s="53">
        <f t="shared" si="709"/>
        <v>7.3097868921165612E-2</v>
      </c>
      <c r="K4122" s="53">
        <f t="shared" si="710"/>
        <v>1.6476266220746334</v>
      </c>
      <c r="L4122" s="53">
        <f t="shared" si="711"/>
        <v>28.987718331942702</v>
      </c>
      <c r="M4122" s="93">
        <f t="shared" si="712"/>
        <v>1.9607633169954874</v>
      </c>
      <c r="N4122" s="53">
        <f t="shared" si="713"/>
        <v>13.03802994285644</v>
      </c>
      <c r="O4122">
        <f t="shared" si="714"/>
        <v>0.59770450458842328</v>
      </c>
      <c r="P4122" s="53">
        <f t="shared" si="715"/>
        <v>8.9488800645474278</v>
      </c>
      <c r="Q4122" s="53">
        <v>0.2</v>
      </c>
      <c r="R4122" s="53">
        <f t="shared" si="716"/>
        <v>5.4315802914734812</v>
      </c>
    </row>
    <row r="4123" spans="2:18" ht="15">
      <c r="B4123" s="84">
        <v>34426</v>
      </c>
      <c r="C4123" s="85">
        <v>29.2</v>
      </c>
      <c r="D4123" s="86">
        <v>14</v>
      </c>
      <c r="E4123" s="87">
        <v>4</v>
      </c>
      <c r="F4123" s="96">
        <f t="shared" si="707"/>
        <v>9</v>
      </c>
      <c r="G4123" s="96"/>
      <c r="H4123" s="74">
        <f t="shared" si="708"/>
        <v>92</v>
      </c>
      <c r="I4123" s="53">
        <f t="shared" si="706"/>
        <v>1.0014482151680699</v>
      </c>
      <c r="J4123" s="53">
        <f t="shared" si="709"/>
        <v>7.9846696042596615E-2</v>
      </c>
      <c r="K4123" s="53">
        <f t="shared" si="710"/>
        <v>1.6547650776719465</v>
      </c>
      <c r="L4123" s="53">
        <f t="shared" si="711"/>
        <v>29.258944363867705</v>
      </c>
      <c r="M4123" s="93">
        <f t="shared" si="712"/>
        <v>2.3221641748200854</v>
      </c>
      <c r="N4123" s="53">
        <f t="shared" si="713"/>
        <v>15.729234040734623</v>
      </c>
      <c r="O4123">
        <f t="shared" si="714"/>
        <v>0.58008978738759875</v>
      </c>
      <c r="P4123" s="53">
        <f t="shared" si="715"/>
        <v>8.6544506934491388</v>
      </c>
      <c r="Q4123" s="53">
        <v>0.2</v>
      </c>
      <c r="R4123" s="53">
        <f t="shared" si="716"/>
        <v>5.9990740284967021</v>
      </c>
    </row>
    <row r="4124" spans="2:18" ht="15">
      <c r="B4124" s="84">
        <v>34427</v>
      </c>
      <c r="C4124" s="85">
        <v>0</v>
      </c>
      <c r="D4124" s="86">
        <v>14</v>
      </c>
      <c r="E4124" s="87">
        <v>0</v>
      </c>
      <c r="F4124" s="96">
        <f t="shared" si="707"/>
        <v>7</v>
      </c>
      <c r="G4124" s="96"/>
      <c r="H4124" s="74">
        <f t="shared" si="708"/>
        <v>93</v>
      </c>
      <c r="I4124" s="53">
        <f t="shared" si="706"/>
        <v>1.0008740086079151</v>
      </c>
      <c r="J4124" s="53">
        <f t="shared" si="709"/>
        <v>8.6571535323147847E-2</v>
      </c>
      <c r="K4124" s="53">
        <f t="shared" si="710"/>
        <v>1.6618901081192283</v>
      </c>
      <c r="L4124" s="53">
        <f t="shared" si="711"/>
        <v>29.528783831472477</v>
      </c>
      <c r="M4124" s="93">
        <f t="shared" si="712"/>
        <v>2.5660241107402992</v>
      </c>
      <c r="N4124" s="53">
        <f t="shared" si="713"/>
        <v>18.782720664731588</v>
      </c>
      <c r="O4124">
        <f t="shared" si="714"/>
        <v>0.51408950205511061</v>
      </c>
      <c r="P4124" s="53">
        <f t="shared" si="715"/>
        <v>7.561434041661748</v>
      </c>
      <c r="Q4124" s="53">
        <v>0.2</v>
      </c>
      <c r="R4124" s="53">
        <f t="shared" si="716"/>
        <v>6.550872525150611</v>
      </c>
    </row>
    <row r="4125" spans="2:18" ht="15">
      <c r="B4125" s="84">
        <v>34428</v>
      </c>
      <c r="C4125" s="85">
        <v>0</v>
      </c>
      <c r="D4125" s="86">
        <v>14</v>
      </c>
      <c r="E4125" s="87">
        <v>2</v>
      </c>
      <c r="F4125" s="96">
        <f t="shared" si="707"/>
        <v>8</v>
      </c>
      <c r="G4125" s="96"/>
      <c r="H4125" s="74">
        <f t="shared" si="708"/>
        <v>94</v>
      </c>
      <c r="I4125" s="53">
        <f t="shared" si="706"/>
        <v>1.0002995434145516</v>
      </c>
      <c r="J4125" s="53">
        <f t="shared" si="709"/>
        <v>9.3270693920241857E-2</v>
      </c>
      <c r="K4125" s="53">
        <f t="shared" si="710"/>
        <v>1.6690008246782839</v>
      </c>
      <c r="L4125" s="53">
        <f t="shared" si="711"/>
        <v>29.79716146308386</v>
      </c>
      <c r="M4125" s="93">
        <f t="shared" si="712"/>
        <v>2.4939325115015611</v>
      </c>
      <c r="N4125" s="53">
        <f t="shared" si="713"/>
        <v>17.547467175634175</v>
      </c>
      <c r="O4125">
        <f t="shared" si="714"/>
        <v>0.54621768965488293</v>
      </c>
      <c r="P4125" s="53">
        <f t="shared" si="715"/>
        <v>8.0914455460972867</v>
      </c>
      <c r="Q4125" s="53">
        <v>0.2</v>
      </c>
      <c r="R4125" s="53">
        <f t="shared" si="716"/>
        <v>6.3418758285194103</v>
      </c>
    </row>
    <row r="4126" spans="2:18" ht="15">
      <c r="B4126" s="84">
        <v>34429</v>
      </c>
      <c r="C4126" s="85">
        <v>0.2</v>
      </c>
      <c r="D4126" s="86">
        <v>9</v>
      </c>
      <c r="E4126" s="87">
        <v>3</v>
      </c>
      <c r="F4126" s="96">
        <f t="shared" si="707"/>
        <v>6</v>
      </c>
      <c r="G4126" s="96"/>
      <c r="H4126" s="74">
        <f t="shared" si="708"/>
        <v>95</v>
      </c>
      <c r="I4126" s="53">
        <f t="shared" si="706"/>
        <v>0.99972498958147271</v>
      </c>
      <c r="J4126" s="53">
        <f t="shared" si="709"/>
        <v>9.9942483746302629E-2</v>
      </c>
      <c r="K4126" s="53">
        <f t="shared" si="710"/>
        <v>1.6760963167629146</v>
      </c>
      <c r="L4126" s="53">
        <f t="shared" si="711"/>
        <v>30.064003082998685</v>
      </c>
      <c r="M4126" s="93">
        <f t="shared" si="712"/>
        <v>1.6413411699380707</v>
      </c>
      <c r="N4126" s="53">
        <f t="shared" si="713"/>
        <v>12.519049420397211</v>
      </c>
      <c r="O4126">
        <f t="shared" si="714"/>
        <v>0.48362860546481151</v>
      </c>
      <c r="P4126" s="53">
        <f t="shared" si="715"/>
        <v>7.0627108084534136</v>
      </c>
      <c r="Q4126" s="53">
        <v>0.2</v>
      </c>
      <c r="R4126" s="53">
        <f t="shared" si="716"/>
        <v>5.1352755414836935</v>
      </c>
    </row>
    <row r="4127" spans="2:18" ht="15">
      <c r="B4127" s="84">
        <v>34430</v>
      </c>
      <c r="C4127" s="85">
        <v>0</v>
      </c>
      <c r="D4127" s="86">
        <v>16</v>
      </c>
      <c r="E4127" s="87">
        <v>0</v>
      </c>
      <c r="F4127" s="96">
        <f t="shared" si="707"/>
        <v>8</v>
      </c>
      <c r="G4127" s="96"/>
      <c r="H4127" s="74">
        <f t="shared" si="708"/>
        <v>96</v>
      </c>
      <c r="I4127" s="53">
        <f t="shared" si="706"/>
        <v>0.99915051712840108</v>
      </c>
      <c r="J4127" s="53">
        <f t="shared" si="709"/>
        <v>0.10658522134519043</v>
      </c>
      <c r="K4127" s="53">
        <f t="shared" si="710"/>
        <v>1.6831756500350499</v>
      </c>
      <c r="L4127" s="53">
        <f t="shared" si="711"/>
        <v>30.32923561537109</v>
      </c>
      <c r="M4127" s="93">
        <f t="shared" si="712"/>
        <v>2.9311674941630623</v>
      </c>
      <c r="N4127" s="53">
        <f t="shared" si="713"/>
        <v>20.623880218452342</v>
      </c>
      <c r="O4127">
        <f t="shared" si="714"/>
        <v>0.54621768965488293</v>
      </c>
      <c r="P4127" s="53">
        <f t="shared" si="715"/>
        <v>8.0914455460972867</v>
      </c>
      <c r="Q4127" s="53">
        <v>0.2</v>
      </c>
      <c r="R4127" s="53">
        <f t="shared" si="716"/>
        <v>7.0151184632077399</v>
      </c>
    </row>
    <row r="4128" spans="2:18" ht="15">
      <c r="B4128" s="84">
        <v>34431</v>
      </c>
      <c r="C4128" s="85">
        <v>0</v>
      </c>
      <c r="D4128" s="86">
        <v>16</v>
      </c>
      <c r="E4128" s="87">
        <v>-1</v>
      </c>
      <c r="F4128" s="96">
        <f t="shared" si="707"/>
        <v>7.5</v>
      </c>
      <c r="G4128" s="96"/>
      <c r="H4128" s="74">
        <f t="shared" si="708"/>
        <v>97</v>
      </c>
      <c r="I4128" s="53">
        <f t="shared" si="706"/>
        <v>0.99857629605097809</v>
      </c>
      <c r="J4128" s="53">
        <f t="shared" si="709"/>
        <v>0.11319722778085846</v>
      </c>
      <c r="K4128" s="53">
        <f t="shared" si="710"/>
        <v>1.690237864521094</v>
      </c>
      <c r="L4128" s="53">
        <f t="shared" si="711"/>
        <v>30.592787086471208</v>
      </c>
      <c r="M4128" s="93">
        <f t="shared" si="712"/>
        <v>2.9885704612689641</v>
      </c>
      <c r="N4128" s="53">
        <f t="shared" si="713"/>
        <v>21.44333973172397</v>
      </c>
      <c r="O4128">
        <f t="shared" si="714"/>
        <v>0.52994046015629992</v>
      </c>
      <c r="P4128" s="53">
        <f t="shared" si="715"/>
        <v>7.8224239699391331</v>
      </c>
      <c r="Q4128" s="53">
        <v>0.2</v>
      </c>
      <c r="R4128" s="53">
        <f t="shared" si="716"/>
        <v>7.1621513751086692</v>
      </c>
    </row>
    <row r="4129" spans="2:18" ht="15">
      <c r="B4129" s="84">
        <v>34432</v>
      </c>
      <c r="C4129" s="85">
        <v>0</v>
      </c>
      <c r="D4129" s="86">
        <v>17</v>
      </c>
      <c r="E4129" s="87">
        <v>5</v>
      </c>
      <c r="F4129" s="96">
        <f t="shared" si="707"/>
        <v>11</v>
      </c>
      <c r="G4129" s="96"/>
      <c r="H4129" s="74">
        <f t="shared" si="708"/>
        <v>98</v>
      </c>
      <c r="I4129" s="53">
        <f t="shared" si="706"/>
        <v>0.99800249627045878</v>
      </c>
      <c r="J4129" s="53">
        <f t="shared" si="709"/>
        <v>0.11977682853925833</v>
      </c>
      <c r="K4129" s="53">
        <f t="shared" si="710"/>
        <v>1.6972819727499531</v>
      </c>
      <c r="L4129" s="53">
        <f t="shared" si="711"/>
        <v>30.854586625364004</v>
      </c>
      <c r="M4129" s="93">
        <f t="shared" si="712"/>
        <v>2.8827190405484773</v>
      </c>
      <c r="N4129" s="53">
        <f t="shared" si="713"/>
        <v>18.170181971766304</v>
      </c>
      <c r="O4129">
        <f t="shared" si="714"/>
        <v>0.65338616455683207</v>
      </c>
      <c r="P4129" s="53">
        <f t="shared" si="715"/>
        <v>9.8866562389251857</v>
      </c>
      <c r="Q4129" s="53">
        <v>0.2</v>
      </c>
      <c r="R4129" s="53">
        <f t="shared" si="716"/>
        <v>6.6478456053866095</v>
      </c>
    </row>
    <row r="4130" spans="2:18" ht="15">
      <c r="B4130" s="84">
        <v>34433</v>
      </c>
      <c r="C4130" s="85">
        <v>0</v>
      </c>
      <c r="D4130" s="86">
        <v>14</v>
      </c>
      <c r="E4130" s="87">
        <v>1</v>
      </c>
      <c r="F4130" s="96">
        <f t="shared" si="707"/>
        <v>7.5</v>
      </c>
      <c r="G4130" s="96"/>
      <c r="H4130" s="74">
        <f t="shared" si="708"/>
        <v>99</v>
      </c>
      <c r="I4130" s="53">
        <f t="shared" si="706"/>
        <v>0.99742928758342975</v>
      </c>
      <c r="J4130" s="53">
        <f t="shared" si="709"/>
        <v>0.12632235344451542</v>
      </c>
      <c r="K4130" s="53">
        <f t="shared" si="710"/>
        <v>1.7043069579144707</v>
      </c>
      <c r="L4130" s="53">
        <f t="shared" si="711"/>
        <v>31.11456446305997</v>
      </c>
      <c r="M4130" s="93">
        <f t="shared" si="712"/>
        <v>2.658002573244366</v>
      </c>
      <c r="N4130" s="53">
        <f t="shared" si="713"/>
        <v>19.071476789499705</v>
      </c>
      <c r="O4130">
        <f t="shared" si="714"/>
        <v>0.52994046015629992</v>
      </c>
      <c r="P4130" s="53">
        <f t="shared" si="715"/>
        <v>7.8224239699391331</v>
      </c>
      <c r="Q4130" s="53">
        <v>0.2</v>
      </c>
      <c r="R4130" s="53">
        <f t="shared" si="716"/>
        <v>6.6447834304978075</v>
      </c>
    </row>
    <row r="4131" spans="2:18" ht="15">
      <c r="B4131" s="84">
        <v>34434</v>
      </c>
      <c r="C4131" s="85">
        <v>9.4</v>
      </c>
      <c r="D4131" s="86">
        <v>14</v>
      </c>
      <c r="E4131" s="87">
        <v>2</v>
      </c>
      <c r="F4131" s="96">
        <f t="shared" si="707"/>
        <v>8</v>
      </c>
      <c r="G4131" s="96"/>
      <c r="H4131" s="74">
        <f t="shared" si="708"/>
        <v>100</v>
      </c>
      <c r="I4131" s="53">
        <f t="shared" si="706"/>
        <v>0.99685683961156368</v>
      </c>
      <c r="J4131" s="53">
        <f t="shared" si="709"/>
        <v>0.13283213659038717</v>
      </c>
      <c r="K4131" s="53">
        <f t="shared" si="710"/>
        <v>1.7113117720582456</v>
      </c>
      <c r="L4131" s="53">
        <f t="shared" si="711"/>
        <v>31.37265193019261</v>
      </c>
      <c r="M4131" s="93">
        <f t="shared" si="712"/>
        <v>2.6257963100835569</v>
      </c>
      <c r="N4131" s="53">
        <f t="shared" si="713"/>
        <v>18.475269217830917</v>
      </c>
      <c r="O4131">
        <f t="shared" si="714"/>
        <v>0.54621768965488293</v>
      </c>
      <c r="P4131" s="53">
        <f t="shared" si="715"/>
        <v>8.0914455460972867</v>
      </c>
      <c r="Q4131" s="53">
        <v>0.2</v>
      </c>
      <c r="R4131" s="53">
        <f t="shared" si="716"/>
        <v>6.5449161493943819</v>
      </c>
    </row>
    <row r="4132" spans="2:18" ht="15">
      <c r="B4132" s="84">
        <v>34435</v>
      </c>
      <c r="C4132" s="85">
        <v>0</v>
      </c>
      <c r="D4132" s="86">
        <v>18</v>
      </c>
      <c r="E4132" s="87">
        <v>4</v>
      </c>
      <c r="F4132" s="96">
        <f t="shared" si="707"/>
        <v>11</v>
      </c>
      <c r="G4132" s="96"/>
      <c r="H4132" s="74">
        <f t="shared" si="708"/>
        <v>101</v>
      </c>
      <c r="I4132" s="53">
        <f t="shared" si="706"/>
        <v>0.99628532175142503</v>
      </c>
      <c r="J4132" s="53">
        <f t="shared" si="709"/>
        <v>0.1393045162879965</v>
      </c>
      <c r="K4132" s="53">
        <f t="shared" si="710"/>
        <v>1.7182953342900864</v>
      </c>
      <c r="L4132" s="53">
        <f t="shared" si="711"/>
        <v>31.628781453279863</v>
      </c>
      <c r="M4132" s="93">
        <f t="shared" si="712"/>
        <v>3.1918203515543859</v>
      </c>
      <c r="N4132" s="53">
        <f t="shared" si="713"/>
        <v>20.118490839084949</v>
      </c>
      <c r="O4132">
        <f t="shared" si="714"/>
        <v>0.65338616455683207</v>
      </c>
      <c r="P4132" s="53">
        <f t="shared" si="715"/>
        <v>9.8866562389251857</v>
      </c>
      <c r="Q4132" s="53">
        <v>0.2</v>
      </c>
      <c r="R4132" s="53">
        <f t="shared" si="716"/>
        <v>7.0817870057354346</v>
      </c>
    </row>
    <row r="4133" spans="2:18" ht="15">
      <c r="B4133" s="84">
        <v>34436</v>
      </c>
      <c r="C4133" s="85">
        <v>0</v>
      </c>
      <c r="D4133" s="86">
        <v>16</v>
      </c>
      <c r="E4133" s="87">
        <v>3</v>
      </c>
      <c r="F4133" s="96">
        <f t="shared" si="707"/>
        <v>9.5</v>
      </c>
      <c r="G4133" s="96"/>
      <c r="H4133" s="74">
        <f t="shared" si="708"/>
        <v>102</v>
      </c>
      <c r="I4133" s="53">
        <f t="shared" si="706"/>
        <v>0.99571490312434352</v>
      </c>
      <c r="J4133" s="53">
        <f t="shared" si="709"/>
        <v>0.14573783503083854</v>
      </c>
      <c r="K4133" s="53">
        <f t="shared" si="710"/>
        <v>1.7252565290286555</v>
      </c>
      <c r="L4133" s="53">
        <f t="shared" si="711"/>
        <v>31.882886549630676</v>
      </c>
      <c r="M4133" s="93">
        <f t="shared" si="712"/>
        <v>2.9389448096040764</v>
      </c>
      <c r="N4133" s="53">
        <f t="shared" si="713"/>
        <v>19.542414984964076</v>
      </c>
      <c r="O4133">
        <f t="shared" si="714"/>
        <v>0.59770450458842328</v>
      </c>
      <c r="P4133" s="53">
        <f t="shared" si="715"/>
        <v>8.9488800645474278</v>
      </c>
      <c r="Q4133" s="53">
        <v>0.2</v>
      </c>
      <c r="R4133" s="53">
        <f t="shared" si="716"/>
        <v>6.8681680071890199</v>
      </c>
    </row>
    <row r="4134" spans="2:18" ht="15">
      <c r="B4134" s="84">
        <v>34437</v>
      </c>
      <c r="C4134" s="85">
        <v>0</v>
      </c>
      <c r="D4134" s="86">
        <v>19</v>
      </c>
      <c r="E4134" s="87">
        <v>4</v>
      </c>
      <c r="F4134" s="96">
        <f t="shared" si="707"/>
        <v>11.5</v>
      </c>
      <c r="G4134" s="96"/>
      <c r="H4134" s="74">
        <f t="shared" si="708"/>
        <v>103</v>
      </c>
      <c r="I4134" s="53">
        <f t="shared" si="706"/>
        <v>0.99514575252636817</v>
      </c>
      <c r="J4134" s="53">
        <f t="shared" si="709"/>
        <v>0.15213043947803545</v>
      </c>
      <c r="K4134" s="53">
        <f t="shared" si="710"/>
        <v>1.7321942042801588</v>
      </c>
      <c r="L4134" s="53">
        <f t="shared" si="711"/>
        <v>32.134901820960117</v>
      </c>
      <c r="M4134" s="93">
        <f t="shared" si="712"/>
        <v>3.414992080051078</v>
      </c>
      <c r="N4134" s="53">
        <f t="shared" si="713"/>
        <v>21.157849729380118</v>
      </c>
      <c r="O4134">
        <f t="shared" si="714"/>
        <v>0.67292773448592091</v>
      </c>
      <c r="P4134" s="53">
        <f t="shared" si="715"/>
        <v>10.218213752667999</v>
      </c>
      <c r="Q4134" s="53">
        <v>0.2</v>
      </c>
      <c r="R4134" s="53">
        <f t="shared" si="716"/>
        <v>7.3417429070788041</v>
      </c>
    </row>
    <row r="4135" spans="2:18" ht="15">
      <c r="B4135" s="84">
        <v>34438</v>
      </c>
      <c r="C4135" s="85">
        <v>0</v>
      </c>
      <c r="D4135" s="86">
        <v>19</v>
      </c>
      <c r="E4135" s="87">
        <v>6</v>
      </c>
      <c r="F4135" s="96">
        <f t="shared" si="707"/>
        <v>12.5</v>
      </c>
      <c r="G4135" s="96"/>
      <c r="H4135" s="74">
        <f t="shared" si="708"/>
        <v>104</v>
      </c>
      <c r="I4135" s="53">
        <f t="shared" si="706"/>
        <v>0.9945780383783176</v>
      </c>
      <c r="J4135" s="53">
        <f t="shared" si="709"/>
        <v>0.15848068045680108</v>
      </c>
      <c r="K4135" s="53">
        <f t="shared" si="710"/>
        <v>1.7391071699522611</v>
      </c>
      <c r="L4135" s="53">
        <f t="shared" si="711"/>
        <v>32.384762945779599</v>
      </c>
      <c r="M4135" s="93">
        <f t="shared" si="712"/>
        <v>3.3132522426286424</v>
      </c>
      <c r="N4135" s="53">
        <f t="shared" si="713"/>
        <v>19.850036968608276</v>
      </c>
      <c r="O4135">
        <f t="shared" si="714"/>
        <v>0.7135476731207917</v>
      </c>
      <c r="P4135" s="53">
        <f t="shared" si="715"/>
        <v>10.911278230138578</v>
      </c>
      <c r="Q4135" s="53">
        <v>0.2</v>
      </c>
      <c r="R4135" s="53">
        <f t="shared" si="716"/>
        <v>7.1037491564747866</v>
      </c>
    </row>
    <row r="4136" spans="2:18" ht="15">
      <c r="B4136" s="84">
        <v>34439</v>
      </c>
      <c r="C4136" s="85">
        <v>10.4</v>
      </c>
      <c r="D4136" s="86">
        <v>17</v>
      </c>
      <c r="E4136" s="87">
        <v>6</v>
      </c>
      <c r="F4136" s="96">
        <f t="shared" si="707"/>
        <v>11.5</v>
      </c>
      <c r="G4136" s="96"/>
      <c r="H4136" s="74">
        <f t="shared" si="708"/>
        <v>105</v>
      </c>
      <c r="I4136" s="53">
        <f t="shared" si="706"/>
        <v>0.9940119286759419</v>
      </c>
      <c r="J4136" s="53">
        <f t="shared" si="709"/>
        <v>0.16478691298506745</v>
      </c>
      <c r="K4136" s="53">
        <f t="shared" si="710"/>
        <v>1.7459941962077394</v>
      </c>
      <c r="L4136" s="53">
        <f t="shared" si="711"/>
        <v>32.63240667063225</v>
      </c>
      <c r="M4136" s="93">
        <f t="shared" si="712"/>
        <v>2.969699740871294</v>
      </c>
      <c r="N4136" s="53">
        <f t="shared" si="713"/>
        <v>18.399006318572233</v>
      </c>
      <c r="O4136">
        <f t="shared" si="714"/>
        <v>0.67292773448592091</v>
      </c>
      <c r="P4136" s="53">
        <f t="shared" si="715"/>
        <v>10.218213752667999</v>
      </c>
      <c r="Q4136" s="53">
        <v>0.2</v>
      </c>
      <c r="R4136" s="53">
        <f t="shared" si="716"/>
        <v>6.7256537262549996</v>
      </c>
    </row>
    <row r="4137" spans="2:18" ht="15">
      <c r="B4137" s="84">
        <v>34440</v>
      </c>
      <c r="C4137" s="85">
        <v>0.4</v>
      </c>
      <c r="D4137" s="86">
        <v>12</v>
      </c>
      <c r="E4137" s="87">
        <v>8</v>
      </c>
      <c r="F4137" s="96">
        <f t="shared" si="707"/>
        <v>10</v>
      </c>
      <c r="G4137" s="96"/>
      <c r="H4137" s="74">
        <f t="shared" si="708"/>
        <v>106</v>
      </c>
      <c r="I4137" s="53">
        <f t="shared" si="706"/>
        <v>0.99344759094020973</v>
      </c>
      <c r="J4137" s="53">
        <f t="shared" si="709"/>
        <v>0.17104749631521274</v>
      </c>
      <c r="K4137" s="53">
        <f t="shared" si="710"/>
        <v>1.7528540118617566</v>
      </c>
      <c r="L4137" s="53">
        <f t="shared" si="711"/>
        <v>32.877770800246196</v>
      </c>
      <c r="M4137" s="93">
        <f t="shared" si="712"/>
        <v>1.711893049647998</v>
      </c>
      <c r="N4137" s="53">
        <f t="shared" si="713"/>
        <v>11.178442072083708</v>
      </c>
      <c r="O4137">
        <f t="shared" si="714"/>
        <v>0.61578519545801924</v>
      </c>
      <c r="P4137" s="53">
        <f t="shared" si="715"/>
        <v>9.2522328593138266</v>
      </c>
      <c r="Q4137" s="53">
        <v>0.2</v>
      </c>
      <c r="R4137" s="53">
        <f t="shared" si="716"/>
        <v>5.0444354583049433</v>
      </c>
    </row>
    <row r="4138" spans="2:18" ht="15">
      <c r="B4138" s="84">
        <v>34441</v>
      </c>
      <c r="C4138" s="85">
        <v>13.2</v>
      </c>
      <c r="D4138" s="86">
        <v>16</v>
      </c>
      <c r="E4138" s="87">
        <v>8</v>
      </c>
      <c r="F4138" s="96">
        <f t="shared" si="707"/>
        <v>12</v>
      </c>
      <c r="G4138" s="96"/>
      <c r="H4138" s="74">
        <f t="shared" si="708"/>
        <v>107</v>
      </c>
      <c r="I4138" s="53">
        <f t="shared" si="706"/>
        <v>0.99288519216773652</v>
      </c>
      <c r="J4138" s="53">
        <f t="shared" si="709"/>
        <v>0.17726079399979452</v>
      </c>
      <c r="K4138" s="53">
        <f t="shared" si="710"/>
        <v>1.7596853028269679</v>
      </c>
      <c r="L4138" s="53">
        <f t="shared" si="711"/>
        <v>33.120794186681486</v>
      </c>
      <c r="M4138" s="93">
        <f t="shared" si="712"/>
        <v>2.6143364202169876</v>
      </c>
      <c r="N4138" s="53">
        <f t="shared" si="713"/>
        <v>15.925557954026797</v>
      </c>
      <c r="O4138">
        <f t="shared" si="714"/>
        <v>0.69297786589913757</v>
      </c>
      <c r="P4138" s="53">
        <f t="shared" si="715"/>
        <v>10.559668732607534</v>
      </c>
      <c r="Q4138" s="53">
        <v>0.2</v>
      </c>
      <c r="R4138" s="53">
        <f t="shared" si="716"/>
        <v>6.1983043729448202</v>
      </c>
    </row>
    <row r="4139" spans="2:18" ht="15">
      <c r="B4139" s="84">
        <v>34442</v>
      </c>
      <c r="C4139" s="85">
        <v>3.6</v>
      </c>
      <c r="D4139" s="86">
        <v>23</v>
      </c>
      <c r="E4139" s="87">
        <v>8</v>
      </c>
      <c r="F4139" s="96">
        <f t="shared" si="707"/>
        <v>15.5</v>
      </c>
      <c r="G4139" s="96"/>
      <c r="H4139" s="74">
        <f t="shared" si="708"/>
        <v>108</v>
      </c>
      <c r="I4139" s="53">
        <f t="shared" si="706"/>
        <v>0.99232489878136709</v>
      </c>
      <c r="J4139" s="53">
        <f t="shared" si="709"/>
        <v>0.18342517398019959</v>
      </c>
      <c r="K4139" s="53">
        <f t="shared" si="710"/>
        <v>1.7664867106110842</v>
      </c>
      <c r="L4139" s="53">
        <f t="shared" si="711"/>
        <v>33.361416717549993</v>
      </c>
      <c r="M4139" s="93">
        <f t="shared" si="712"/>
        <v>4.0293391317275908</v>
      </c>
      <c r="N4139" s="53">
        <f t="shared" si="713"/>
        <v>21.965395930002664</v>
      </c>
      <c r="O4139">
        <f t="shared" si="714"/>
        <v>0.84852650924855288</v>
      </c>
      <c r="P4139" s="53">
        <f t="shared" si="715"/>
        <v>13.249293405289498</v>
      </c>
      <c r="Q4139" s="53">
        <v>0.2</v>
      </c>
      <c r="R4139" s="53">
        <f t="shared" si="716"/>
        <v>7.7372615098042097</v>
      </c>
    </row>
    <row r="4140" spans="2:18" ht="15">
      <c r="B4140" s="84">
        <v>34443</v>
      </c>
      <c r="C4140" s="85">
        <v>11.4</v>
      </c>
      <c r="D4140" s="86">
        <v>15</v>
      </c>
      <c r="E4140" s="87">
        <v>9</v>
      </c>
      <c r="F4140" s="96">
        <f t="shared" si="707"/>
        <v>12</v>
      </c>
      <c r="G4140" s="96"/>
      <c r="H4140" s="74">
        <f t="shared" si="708"/>
        <v>109</v>
      </c>
      <c r="I4140" s="53">
        <f t="shared" si="706"/>
        <v>0.99176687658092877</v>
      </c>
      <c r="J4140" s="53">
        <f t="shared" si="709"/>
        <v>0.18953900869906945</v>
      </c>
      <c r="K4140" s="53">
        <f t="shared" si="710"/>
        <v>1.773256830871865</v>
      </c>
      <c r="L4140" s="53">
        <f t="shared" si="711"/>
        <v>33.599579303390037</v>
      </c>
      <c r="M4140" s="93">
        <f t="shared" si="712"/>
        <v>2.296810698811182</v>
      </c>
      <c r="N4140" s="53">
        <f t="shared" si="713"/>
        <v>13.991310227132255</v>
      </c>
      <c r="O4140">
        <f t="shared" si="714"/>
        <v>0.69297786589913757</v>
      </c>
      <c r="P4140" s="53">
        <f t="shared" si="715"/>
        <v>10.559668732607534</v>
      </c>
      <c r="Q4140" s="53">
        <v>0.2</v>
      </c>
      <c r="R4140" s="53">
        <f t="shared" si="716"/>
        <v>5.7652549287507631</v>
      </c>
    </row>
    <row r="4141" spans="2:18" ht="15">
      <c r="B4141" s="84">
        <v>34444</v>
      </c>
      <c r="C4141" s="85">
        <v>0.4</v>
      </c>
      <c r="D4141" s="86">
        <v>20</v>
      </c>
      <c r="E4141" s="87">
        <v>8</v>
      </c>
      <c r="F4141" s="96">
        <f t="shared" si="707"/>
        <v>14</v>
      </c>
      <c r="G4141" s="96"/>
      <c r="H4141" s="74">
        <f t="shared" si="708"/>
        <v>110</v>
      </c>
      <c r="I4141" s="53">
        <f t="shared" si="706"/>
        <v>0.99121129069416836</v>
      </c>
      <c r="J4141" s="53">
        <f t="shared" si="709"/>
        <v>0.19560067523736388</v>
      </c>
      <c r="K4141" s="53">
        <f t="shared" si="710"/>
        <v>1.7799942120349357</v>
      </c>
      <c r="L4141" s="53">
        <f t="shared" si="711"/>
        <v>33.835223864280934</v>
      </c>
      <c r="M4141" s="93">
        <f t="shared" si="712"/>
        <v>3.4904889767898117</v>
      </c>
      <c r="N4141" s="53">
        <f t="shared" si="713"/>
        <v>19.925471118256525</v>
      </c>
      <c r="O4141">
        <f t="shared" si="714"/>
        <v>0.77848917725545741</v>
      </c>
      <c r="P4141" s="53">
        <f t="shared" si="715"/>
        <v>12.02968899466322</v>
      </c>
      <c r="Q4141" s="53">
        <v>0.2</v>
      </c>
      <c r="R4141" s="53">
        <f t="shared" si="716"/>
        <v>7.1987336187160649</v>
      </c>
    </row>
    <row r="4142" spans="2:18" ht="15">
      <c r="B4142" s="84">
        <v>34445</v>
      </c>
      <c r="C4142" s="85">
        <v>0</v>
      </c>
      <c r="D4142" s="86">
        <v>20</v>
      </c>
      <c r="E4142" s="87">
        <v>8</v>
      </c>
      <c r="F4142" s="96">
        <f t="shared" si="707"/>
        <v>14</v>
      </c>
      <c r="G4142" s="96"/>
      <c r="H4142" s="74">
        <f t="shared" si="708"/>
        <v>111</v>
      </c>
      <c r="I4142" s="53">
        <f t="shared" si="706"/>
        <v>0.99065830552788836</v>
      </c>
      <c r="J4142" s="53">
        <f t="shared" si="709"/>
        <v>0.20160855547686729</v>
      </c>
      <c r="K4142" s="53">
        <f t="shared" si="710"/>
        <v>1.7866973539801925</v>
      </c>
      <c r="L4142" s="53">
        <f t="shared" si="711"/>
        <v>34.068293315785375</v>
      </c>
      <c r="M4142" s="93">
        <f t="shared" si="712"/>
        <v>3.5145327471093433</v>
      </c>
      <c r="N4142" s="53">
        <f t="shared" si="713"/>
        <v>20.062725083033811</v>
      </c>
      <c r="O4142">
        <f t="shared" si="714"/>
        <v>0.77848917725545741</v>
      </c>
      <c r="P4142" s="53">
        <f t="shared" si="715"/>
        <v>12.02968899466322</v>
      </c>
      <c r="Q4142" s="53">
        <v>0.2</v>
      </c>
      <c r="R4142" s="53">
        <f t="shared" si="716"/>
        <v>7.2297551196523449</v>
      </c>
    </row>
    <row r="4143" spans="2:18" ht="15">
      <c r="B4143" s="84">
        <v>34446</v>
      </c>
      <c r="C4143" s="85">
        <v>0</v>
      </c>
      <c r="D4143" s="86">
        <v>21</v>
      </c>
      <c r="E4143" s="87">
        <v>5</v>
      </c>
      <c r="F4143" s="96">
        <f t="shared" si="707"/>
        <v>13</v>
      </c>
      <c r="G4143" s="96"/>
      <c r="H4143" s="74">
        <f t="shared" si="708"/>
        <v>112</v>
      </c>
      <c r="I4143" s="53">
        <f t="shared" si="706"/>
        <v>0.99010808471929601</v>
      </c>
      <c r="J4143" s="53">
        <f t="shared" si="709"/>
        <v>0.20756103628894179</v>
      </c>
      <c r="K4143" s="53">
        <f t="shared" si="710"/>
        <v>1.7933647068029879</v>
      </c>
      <c r="L4143" s="53">
        <f t="shared" si="711"/>
        <v>34.298731554310635</v>
      </c>
      <c r="M4143" s="93">
        <f t="shared" si="712"/>
        <v>3.9572021877970127</v>
      </c>
      <c r="N4143" s="53">
        <f t="shared" si="713"/>
        <v>23.323137456931235</v>
      </c>
      <c r="O4143">
        <f t="shared" si="714"/>
        <v>0.73464846187074995</v>
      </c>
      <c r="P4143" s="53">
        <f t="shared" si="715"/>
        <v>11.273304901573978</v>
      </c>
      <c r="Q4143" s="53">
        <v>0.2</v>
      </c>
      <c r="R4143" s="53">
        <f t="shared" si="716"/>
        <v>7.9115156255475236</v>
      </c>
    </row>
    <row r="4144" spans="2:18" ht="15">
      <c r="B4144" s="84">
        <v>34447</v>
      </c>
      <c r="C4144" s="85">
        <v>0.4</v>
      </c>
      <c r="D4144" s="86">
        <v>23</v>
      </c>
      <c r="E4144" s="87">
        <v>5</v>
      </c>
      <c r="F4144" s="96">
        <f t="shared" si="707"/>
        <v>14</v>
      </c>
      <c r="G4144" s="96"/>
      <c r="H4144" s="74">
        <f t="shared" si="708"/>
        <v>113</v>
      </c>
      <c r="I4144" s="53">
        <f t="shared" si="706"/>
        <v>0.98956079108758077</v>
      </c>
      <c r="J4144" s="53">
        <f t="shared" si="709"/>
        <v>0.21345650975027131</v>
      </c>
      <c r="K4144" s="53">
        <f t="shared" si="710"/>
        <v>1.7999946696566702</v>
      </c>
      <c r="L4144" s="53">
        <f t="shared" si="711"/>
        <v>34.526483441982286</v>
      </c>
      <c r="M4144" s="93">
        <f t="shared" si="712"/>
        <v>4.3622966268609087</v>
      </c>
      <c r="N4144" s="53">
        <f t="shared" si="713"/>
        <v>24.90218878379774</v>
      </c>
      <c r="O4144">
        <f t="shared" si="714"/>
        <v>0.77848917725545741</v>
      </c>
      <c r="P4144" s="53">
        <f t="shared" si="715"/>
        <v>12.02968899466322</v>
      </c>
      <c r="Q4144" s="53">
        <v>0.2</v>
      </c>
      <c r="R4144" s="53">
        <f t="shared" si="716"/>
        <v>8.3235481329757803</v>
      </c>
    </row>
    <row r="4145" spans="2:18" ht="15">
      <c r="B4145" s="84">
        <v>34448</v>
      </c>
      <c r="C4145" s="85">
        <v>0</v>
      </c>
      <c r="D4145" s="86">
        <v>23</v>
      </c>
      <c r="E4145" s="87">
        <v>6</v>
      </c>
      <c r="F4145" s="96">
        <f t="shared" si="707"/>
        <v>14.5</v>
      </c>
      <c r="G4145" s="96"/>
      <c r="H4145" s="74">
        <f t="shared" si="708"/>
        <v>114</v>
      </c>
      <c r="I4145" s="53">
        <f t="shared" si="706"/>
        <v>0.98901658658573355</v>
      </c>
      <c r="J4145" s="53">
        <f t="shared" si="709"/>
        <v>0.21929337338631621</v>
      </c>
      <c r="K4145" s="53">
        <f t="shared" si="710"/>
        <v>1.8065855896834622</v>
      </c>
      <c r="L4145" s="53">
        <f t="shared" si="711"/>
        <v>34.751494791126646</v>
      </c>
      <c r="M4145" s="93">
        <f t="shared" si="712"/>
        <v>4.3341101693757009</v>
      </c>
      <c r="N4145" s="53">
        <f t="shared" si="713"/>
        <v>24.358294224225912</v>
      </c>
      <c r="O4145">
        <f t="shared" si="714"/>
        <v>0.80125269250101316</v>
      </c>
      <c r="P4145" s="53">
        <f t="shared" si="715"/>
        <v>12.424600625459268</v>
      </c>
      <c r="Q4145" s="53">
        <v>0.2</v>
      </c>
      <c r="R4145" s="53">
        <f t="shared" si="716"/>
        <v>8.2280377495155061</v>
      </c>
    </row>
    <row r="4146" spans="2:18" ht="15">
      <c r="B4146" s="84">
        <v>34449</v>
      </c>
      <c r="C4146" s="85">
        <v>0</v>
      </c>
      <c r="D4146" s="86">
        <v>13</v>
      </c>
      <c r="E4146" s="87">
        <v>9</v>
      </c>
      <c r="F4146" s="96">
        <f t="shared" si="707"/>
        <v>11</v>
      </c>
      <c r="G4146" s="96"/>
      <c r="H4146" s="74">
        <f t="shared" si="708"/>
        <v>115</v>
      </c>
      <c r="I4146" s="53">
        <f t="shared" si="706"/>
        <v>0.98847563225262169</v>
      </c>
      <c r="J4146" s="53">
        <f t="shared" si="709"/>
        <v>0.22507003044315249</v>
      </c>
      <c r="K4146" s="53">
        <f t="shared" si="710"/>
        <v>1.8131357610410594</v>
      </c>
      <c r="L4146" s="53">
        <f t="shared" si="711"/>
        <v>34.973712348461028</v>
      </c>
      <c r="M4146" s="93">
        <f t="shared" si="712"/>
        <v>1.8865298908485819</v>
      </c>
      <c r="N4146" s="53">
        <f t="shared" si="713"/>
        <v>11.89106219847675</v>
      </c>
      <c r="O4146">
        <f t="shared" si="714"/>
        <v>0.65338616455683207</v>
      </c>
      <c r="P4146" s="53">
        <f t="shared" si="715"/>
        <v>9.8866562389251857</v>
      </c>
      <c r="Q4146" s="53">
        <v>0.2</v>
      </c>
      <c r="R4146" s="53">
        <f t="shared" si="716"/>
        <v>5.249314770217115</v>
      </c>
    </row>
    <row r="4147" spans="2:18" ht="15">
      <c r="B4147" s="84">
        <v>34450</v>
      </c>
      <c r="C4147" s="85">
        <v>0.8</v>
      </c>
      <c r="D4147" s="86">
        <v>25</v>
      </c>
      <c r="E4147" s="87">
        <v>9</v>
      </c>
      <c r="F4147" s="96">
        <f t="shared" si="707"/>
        <v>17</v>
      </c>
      <c r="G4147" s="96"/>
      <c r="H4147" s="74">
        <f t="shared" si="708"/>
        <v>116</v>
      </c>
      <c r="I4147" s="53">
        <f t="shared" si="706"/>
        <v>0.98793808816533546</v>
      </c>
      <c r="J4147" s="53">
        <f t="shared" si="709"/>
        <v>0.2307848901883201</v>
      </c>
      <c r="K4147" s="53">
        <f t="shared" si="710"/>
        <v>1.8196434240327124</v>
      </c>
      <c r="L4147" s="53">
        <f t="shared" si="711"/>
        <v>35.193083779092866</v>
      </c>
      <c r="M4147" s="93">
        <f t="shared" si="712"/>
        <v>4.5877107910074804</v>
      </c>
      <c r="N4147" s="53">
        <f t="shared" si="713"/>
        <v>23.931296969783151</v>
      </c>
      <c r="O4147">
        <f t="shared" si="714"/>
        <v>0.92399173474224472</v>
      </c>
      <c r="P4147" s="53">
        <f t="shared" si="715"/>
        <v>14.577982189385189</v>
      </c>
      <c r="Q4147" s="53">
        <v>0.2</v>
      </c>
      <c r="R4147" s="53">
        <f t="shared" si="716"/>
        <v>8.2610265439040393</v>
      </c>
    </row>
    <row r="4148" spans="2:18" ht="15">
      <c r="B4148" s="84">
        <v>34451</v>
      </c>
      <c r="C4148" s="85">
        <v>0</v>
      </c>
      <c r="D4148" s="86">
        <v>25</v>
      </c>
      <c r="E4148" s="87">
        <v>7</v>
      </c>
      <c r="F4148" s="96">
        <f t="shared" si="707"/>
        <v>16</v>
      </c>
      <c r="G4148" s="96"/>
      <c r="H4148" s="74">
        <f t="shared" si="708"/>
        <v>117</v>
      </c>
      <c r="I4148" s="53">
        <f t="shared" si="706"/>
        <v>0.98740411339181866</v>
      </c>
      <c r="J4148" s="53">
        <f t="shared" si="709"/>
        <v>0.2364363682412613</v>
      </c>
      <c r="K4148" s="53">
        <f t="shared" si="710"/>
        <v>1.8261067643489397</v>
      </c>
      <c r="L4148" s="53">
        <f t="shared" si="711"/>
        <v>35.409557650431303</v>
      </c>
      <c r="M4148" s="93">
        <f t="shared" si="712"/>
        <v>4.7552453307198173</v>
      </c>
      <c r="N4148" s="53">
        <f t="shared" si="713"/>
        <v>25.539105100104685</v>
      </c>
      <c r="O4148">
        <f t="shared" si="714"/>
        <v>0.87306160859956128</v>
      </c>
      <c r="P4148" s="53">
        <f t="shared" si="715"/>
        <v>13.679665048200096</v>
      </c>
      <c r="Q4148" s="53">
        <v>0.2</v>
      </c>
      <c r="R4148" s="53">
        <f t="shared" si="716"/>
        <v>8.5768114522302543</v>
      </c>
    </row>
    <row r="4149" spans="2:18" ht="15">
      <c r="B4149" s="84">
        <v>34452</v>
      </c>
      <c r="C4149" s="85">
        <v>0</v>
      </c>
      <c r="D4149" s="86">
        <v>27</v>
      </c>
      <c r="E4149" s="87">
        <v>11</v>
      </c>
      <c r="F4149" s="96">
        <f t="shared" si="707"/>
        <v>19</v>
      </c>
      <c r="G4149" s="96"/>
      <c r="H4149" s="74">
        <f t="shared" si="708"/>
        <v>118</v>
      </c>
      <c r="I4149" s="53">
        <f t="shared" si="706"/>
        <v>0.98687386594379756</v>
      </c>
      <c r="J4149" s="53">
        <f t="shared" si="709"/>
        <v>0.24202288693386306</v>
      </c>
      <c r="K4149" s="53">
        <f t="shared" si="710"/>
        <v>1.8325239124293682</v>
      </c>
      <c r="L4149" s="53">
        <f t="shared" si="711"/>
        <v>35.623083416116273</v>
      </c>
      <c r="M4149" s="93">
        <f t="shared" si="712"/>
        <v>4.910647850716745</v>
      </c>
      <c r="N4149" s="53">
        <f t="shared" si="713"/>
        <v>24.223696722959069</v>
      </c>
      <c r="O4149">
        <f t="shared" si="714"/>
        <v>1.0336608681468451</v>
      </c>
      <c r="P4149" s="53">
        <f t="shared" si="715"/>
        <v>16.533851613772821</v>
      </c>
      <c r="Q4149" s="53">
        <v>0.2</v>
      </c>
      <c r="R4149" s="53">
        <f t="shared" si="716"/>
        <v>8.4252452377456866</v>
      </c>
    </row>
    <row r="4150" spans="2:18" ht="15">
      <c r="B4150" s="84">
        <v>34453</v>
      </c>
      <c r="C4150" s="85">
        <v>0</v>
      </c>
      <c r="D4150" s="86">
        <v>29</v>
      </c>
      <c r="E4150" s="87">
        <v>9</v>
      </c>
      <c r="F4150" s="96">
        <f t="shared" si="707"/>
        <v>19</v>
      </c>
      <c r="G4150" s="96"/>
      <c r="H4150" s="74">
        <f t="shared" si="708"/>
        <v>119</v>
      </c>
      <c r="I4150" s="53">
        <f t="shared" si="706"/>
        <v>0.98634750273002292</v>
      </c>
      <c r="J4150" s="53">
        <f t="shared" si="709"/>
        <v>0.24754287570157374</v>
      </c>
      <c r="K4150" s="53">
        <f t="shared" si="710"/>
        <v>1.8388929429535461</v>
      </c>
      <c r="L4150" s="53">
        <f t="shared" si="711"/>
        <v>35.833611400072293</v>
      </c>
      <c r="M4150" s="93">
        <f t="shared" si="712"/>
        <v>5.5227180225489061</v>
      </c>
      <c r="N4150" s="53">
        <f t="shared" si="713"/>
        <v>27.242972929756846</v>
      </c>
      <c r="O4150">
        <f t="shared" si="714"/>
        <v>1.0336608681468451</v>
      </c>
      <c r="P4150" s="53">
        <f t="shared" si="715"/>
        <v>16.533851613772821</v>
      </c>
      <c r="Q4150" s="53">
        <v>0.2</v>
      </c>
      <c r="R4150" s="53">
        <f t="shared" si="716"/>
        <v>9.1208888909792964</v>
      </c>
    </row>
    <row r="4151" spans="2:18" ht="15">
      <c r="B4151" s="84">
        <v>34454</v>
      </c>
      <c r="C4151" s="85">
        <v>0</v>
      </c>
      <c r="D4151" s="86">
        <v>27</v>
      </c>
      <c r="E4151" s="87">
        <v>9</v>
      </c>
      <c r="F4151" s="96">
        <f t="shared" si="707"/>
        <v>18</v>
      </c>
      <c r="G4151" s="96"/>
      <c r="H4151" s="74">
        <f t="shared" si="708"/>
        <v>120</v>
      </c>
      <c r="I4151" s="53">
        <f t="shared" si="706"/>
        <v>0.98582517950983806</v>
      </c>
      <c r="J4151" s="53">
        <f t="shared" si="709"/>
        <v>0.25299477150548283</v>
      </c>
      <c r="K4151" s="53">
        <f t="shared" si="710"/>
        <v>1.8452118744698753</v>
      </c>
      <c r="L4151" s="53">
        <f t="shared" si="711"/>
        <v>36.041092780795132</v>
      </c>
      <c r="M4151" s="93">
        <f t="shared" si="712"/>
        <v>5.1264497323864413</v>
      </c>
      <c r="N4151" s="53">
        <f t="shared" si="713"/>
        <v>25.994599128807238</v>
      </c>
      <c r="O4151">
        <f t="shared" si="714"/>
        <v>0.97748894673792364</v>
      </c>
      <c r="P4151" s="53">
        <f t="shared" si="715"/>
        <v>15.528504174899853</v>
      </c>
      <c r="Q4151" s="53">
        <v>0.2</v>
      </c>
      <c r="R4151" s="53">
        <f t="shared" si="716"/>
        <v>8.7839448749417421</v>
      </c>
    </row>
    <row r="4152" spans="2:18" ht="15">
      <c r="B4152" s="84">
        <v>34455</v>
      </c>
      <c r="C4152" s="85">
        <v>0</v>
      </c>
      <c r="D4152" s="86">
        <v>24</v>
      </c>
      <c r="E4152" s="87">
        <v>11</v>
      </c>
      <c r="F4152" s="96">
        <f t="shared" si="707"/>
        <v>17.5</v>
      </c>
      <c r="G4152" s="96"/>
      <c r="H4152" s="74">
        <f t="shared" si="708"/>
        <v>121</v>
      </c>
      <c r="I4152" s="53">
        <f t="shared" si="706"/>
        <v>0.98530705084708703</v>
      </c>
      <c r="J4152" s="53">
        <f t="shared" si="709"/>
        <v>0.25837701928569073</v>
      </c>
      <c r="K4152" s="53">
        <f t="shared" si="710"/>
        <v>1.8514786691720928</v>
      </c>
      <c r="L4152" s="53">
        <f t="shared" si="711"/>
        <v>36.245479575980454</v>
      </c>
      <c r="M4152" s="93">
        <f t="shared" si="712"/>
        <v>4.3201587467366656</v>
      </c>
      <c r="N4152" s="53">
        <f t="shared" si="713"/>
        <v>22.216438969546651</v>
      </c>
      <c r="O4152">
        <f t="shared" si="714"/>
        <v>0.95041280970568121</v>
      </c>
      <c r="P4152" s="53">
        <f t="shared" si="715"/>
        <v>15.046556310891852</v>
      </c>
      <c r="Q4152" s="53">
        <v>0.2</v>
      </c>
      <c r="R4152" s="53">
        <f t="shared" si="716"/>
        <v>7.8927166049932111</v>
      </c>
    </row>
    <row r="4153" spans="2:18" ht="15">
      <c r="B4153" s="84">
        <v>34456</v>
      </c>
      <c r="C4153" s="85">
        <v>0</v>
      </c>
      <c r="D4153" s="86">
        <v>26</v>
      </c>
      <c r="E4153" s="87">
        <v>10</v>
      </c>
      <c r="F4153" s="96">
        <f t="shared" si="707"/>
        <v>18</v>
      </c>
      <c r="G4153" s="96"/>
      <c r="H4153" s="74">
        <f t="shared" si="708"/>
        <v>122</v>
      </c>
      <c r="I4153" s="53">
        <f t="shared" si="706"/>
        <v>0.98479327006437722</v>
      </c>
      <c r="J4153" s="53">
        <f t="shared" si="709"/>
        <v>0.26368807244622355</v>
      </c>
      <c r="K4153" s="53">
        <f t="shared" si="710"/>
        <v>1.8576912328329742</v>
      </c>
      <c r="L4153" s="53">
        <f t="shared" si="711"/>
        <v>36.446724627604532</v>
      </c>
      <c r="M4153" s="93">
        <f t="shared" si="712"/>
        <v>4.8876601072263135</v>
      </c>
      <c r="N4153" s="53">
        <f t="shared" si="713"/>
        <v>24.783772746771085</v>
      </c>
      <c r="O4153">
        <f t="shared" si="714"/>
        <v>0.97748894673792364</v>
      </c>
      <c r="P4153" s="53">
        <f t="shared" si="715"/>
        <v>15.528504174899853</v>
      </c>
      <c r="Q4153" s="53">
        <v>0.2</v>
      </c>
      <c r="R4153" s="53">
        <f t="shared" si="716"/>
        <v>8.505915301098943</v>
      </c>
    </row>
    <row r="4154" spans="2:18" ht="15">
      <c r="B4154" s="84">
        <v>34457</v>
      </c>
      <c r="C4154" s="85">
        <v>0</v>
      </c>
      <c r="D4154" s="86">
        <v>22</v>
      </c>
      <c r="E4154" s="87">
        <v>10</v>
      </c>
      <c r="F4154" s="96">
        <f t="shared" si="707"/>
        <v>16</v>
      </c>
      <c r="G4154" s="96"/>
      <c r="H4154" s="74">
        <f t="shared" si="708"/>
        <v>123</v>
      </c>
      <c r="I4154" s="53">
        <f t="shared" si="706"/>
        <v>0.98428398919770821</v>
      </c>
      <c r="J4154" s="53">
        <f t="shared" si="709"/>
        <v>0.26892639337166119</v>
      </c>
      <c r="K4154" s="53">
        <f t="shared" si="710"/>
        <v>1.863847414905129</v>
      </c>
      <c r="L4154" s="53">
        <f t="shared" si="711"/>
        <v>36.64478158756696</v>
      </c>
      <c r="M4154" s="93">
        <f t="shared" si="712"/>
        <v>4.0180832851381716</v>
      </c>
      <c r="N4154" s="53">
        <f t="shared" si="713"/>
        <v>21.580012004256364</v>
      </c>
      <c r="O4154">
        <f t="shared" si="714"/>
        <v>0.87306160859956128</v>
      </c>
      <c r="P4154" s="53">
        <f t="shared" si="715"/>
        <v>13.679665048200096</v>
      </c>
      <c r="Q4154" s="53">
        <v>0.2</v>
      </c>
      <c r="R4154" s="53">
        <f t="shared" si="716"/>
        <v>7.6744591402041049</v>
      </c>
    </row>
    <row r="4155" spans="2:18" ht="15">
      <c r="B4155" s="84">
        <v>34458</v>
      </c>
      <c r="C4155" s="85">
        <v>0</v>
      </c>
      <c r="D4155" s="86">
        <v>24</v>
      </c>
      <c r="E4155" s="87">
        <v>7</v>
      </c>
      <c r="F4155" s="96">
        <f t="shared" si="707"/>
        <v>15.5</v>
      </c>
      <c r="G4155" s="96"/>
      <c r="H4155" s="74">
        <f t="shared" si="708"/>
        <v>124</v>
      </c>
      <c r="I4155" s="53">
        <f t="shared" si="706"/>
        <v>0.98377935895148183</v>
      </c>
      <c r="J4155" s="53">
        <f t="shared" si="709"/>
        <v>0.27409045397556114</v>
      </c>
      <c r="K4155" s="53">
        <f t="shared" si="710"/>
        <v>1.8699450087988925</v>
      </c>
      <c r="L4155" s="53">
        <f t="shared" si="711"/>
        <v>36.839604904004887</v>
      </c>
      <c r="M4155" s="93">
        <f t="shared" si="712"/>
        <v>4.7367790971623407</v>
      </c>
      <c r="N4155" s="53">
        <f t="shared" si="713"/>
        <v>25.821908978289866</v>
      </c>
      <c r="O4155">
        <f t="shared" si="714"/>
        <v>0.84852650924855288</v>
      </c>
      <c r="P4155" s="53">
        <f t="shared" si="715"/>
        <v>13.249293405289498</v>
      </c>
      <c r="Q4155" s="53">
        <v>0.2</v>
      </c>
      <c r="R4155" s="53">
        <f t="shared" si="716"/>
        <v>8.6144753337580191</v>
      </c>
    </row>
    <row r="4156" spans="2:18" ht="15">
      <c r="B4156" s="84">
        <v>34459</v>
      </c>
      <c r="C4156" s="85">
        <v>2.2000000000000002</v>
      </c>
      <c r="D4156" s="86">
        <v>22</v>
      </c>
      <c r="E4156" s="87">
        <v>10</v>
      </c>
      <c r="F4156" s="96">
        <f t="shared" si="707"/>
        <v>16</v>
      </c>
      <c r="G4156" s="96"/>
      <c r="H4156" s="74">
        <f t="shared" si="708"/>
        <v>125</v>
      </c>
      <c r="I4156" s="53">
        <f t="shared" si="706"/>
        <v>0.98327952865390666</v>
      </c>
      <c r="J4156" s="53">
        <f t="shared" si="709"/>
        <v>0.27917873628067436</v>
      </c>
      <c r="K4156" s="53">
        <f t="shared" si="710"/>
        <v>1.875981752347422</v>
      </c>
      <c r="L4156" s="53">
        <f t="shared" si="711"/>
        <v>37.031149808387767</v>
      </c>
      <c r="M4156" s="93">
        <f t="shared" si="712"/>
        <v>4.0604483811417831</v>
      </c>
      <c r="N4156" s="53">
        <f t="shared" si="713"/>
        <v>21.807543196479514</v>
      </c>
      <c r="O4156">
        <f t="shared" si="714"/>
        <v>0.87306160859956128</v>
      </c>
      <c r="P4156" s="53">
        <f t="shared" si="715"/>
        <v>13.679665048200096</v>
      </c>
      <c r="Q4156" s="53">
        <v>0.2</v>
      </c>
      <c r="R4156" s="53">
        <f t="shared" si="716"/>
        <v>7.7263178089421372</v>
      </c>
    </row>
    <row r="4157" spans="2:18" ht="15">
      <c r="B4157" s="84">
        <v>34460</v>
      </c>
      <c r="C4157" s="85">
        <v>0.4</v>
      </c>
      <c r="D4157" s="86">
        <v>25</v>
      </c>
      <c r="E4157" s="87">
        <v>6</v>
      </c>
      <c r="F4157" s="96">
        <f t="shared" si="707"/>
        <v>15.5</v>
      </c>
      <c r="G4157" s="96"/>
      <c r="H4157" s="74">
        <f t="shared" si="708"/>
        <v>126</v>
      </c>
      <c r="I4157" s="53">
        <f t="shared" si="706"/>
        <v>0.98278464621280937</v>
      </c>
      <c r="J4157" s="53">
        <f t="shared" si="709"/>
        <v>0.28418973303085449</v>
      </c>
      <c r="K4157" s="53">
        <f t="shared" si="710"/>
        <v>1.8819553284691202</v>
      </c>
      <c r="L4157" s="53">
        <f t="shared" si="711"/>
        <v>37.219372303500279</v>
      </c>
      <c r="M4157" s="93">
        <f t="shared" si="712"/>
        <v>5.0592897448402709</v>
      </c>
      <c r="N4157" s="53">
        <f t="shared" si="713"/>
        <v>27.580032044205648</v>
      </c>
      <c r="O4157">
        <f t="shared" si="714"/>
        <v>0.84852650924855288</v>
      </c>
      <c r="P4157" s="53">
        <f t="shared" si="715"/>
        <v>13.249293405289498</v>
      </c>
      <c r="Q4157" s="53">
        <v>0.2</v>
      </c>
      <c r="R4157" s="53">
        <f t="shared" si="716"/>
        <v>9.0143831879057803</v>
      </c>
    </row>
    <row r="4158" spans="2:18" ht="15">
      <c r="B4158" s="84">
        <v>34461</v>
      </c>
      <c r="C4158" s="85">
        <v>0</v>
      </c>
      <c r="D4158" s="86">
        <v>24</v>
      </c>
      <c r="E4158" s="87">
        <v>6</v>
      </c>
      <c r="F4158" s="96">
        <f t="shared" si="707"/>
        <v>15</v>
      </c>
      <c r="G4158" s="96"/>
      <c r="H4158" s="74">
        <f t="shared" si="708"/>
        <v>127</v>
      </c>
      <c r="I4158" s="53">
        <f t="shared" si="706"/>
        <v>0.98229485807186612</v>
      </c>
      <c r="J4158" s="53">
        <f t="shared" si="709"/>
        <v>0.28912194833444604</v>
      </c>
      <c r="K4158" s="53">
        <f t="shared" si="710"/>
        <v>1.8878633660374464</v>
      </c>
      <c r="L4158" s="53">
        <f t="shared" si="711"/>
        <v>37.404229152418324</v>
      </c>
      <c r="M4158" s="93">
        <f t="shared" si="712"/>
        <v>4.8745022904709243</v>
      </c>
      <c r="N4158" s="53">
        <f t="shared" si="713"/>
        <v>26.977759760305155</v>
      </c>
      <c r="O4158">
        <f t="shared" si="714"/>
        <v>0.8245943710158492</v>
      </c>
      <c r="P4158" s="53">
        <f t="shared" si="715"/>
        <v>12.831038046583151</v>
      </c>
      <c r="Q4158" s="53">
        <v>0.2</v>
      </c>
      <c r="R4158" s="53">
        <f t="shared" si="716"/>
        <v>8.8496157120708521</v>
      </c>
    </row>
    <row r="4159" spans="2:18" ht="15">
      <c r="B4159" s="84">
        <v>34462</v>
      </c>
      <c r="C4159" s="85">
        <v>0</v>
      </c>
      <c r="D4159" s="86">
        <v>23</v>
      </c>
      <c r="E4159" s="87">
        <v>12</v>
      </c>
      <c r="F4159" s="96">
        <f t="shared" si="707"/>
        <v>17.5</v>
      </c>
      <c r="G4159" s="96"/>
      <c r="H4159" s="74">
        <f t="shared" si="708"/>
        <v>128</v>
      </c>
      <c r="I4159" s="53">
        <f t="shared" si="706"/>
        <v>0.98181030916726786</v>
      </c>
      <c r="J4159" s="53">
        <f t="shared" si="709"/>
        <v>0.29397389833885346</v>
      </c>
      <c r="K4159" s="53">
        <f t="shared" si="710"/>
        <v>1.8937034409680653</v>
      </c>
      <c r="L4159" s="53">
        <f t="shared" si="711"/>
        <v>37.585677868581648</v>
      </c>
      <c r="M4159" s="93">
        <f t="shared" si="712"/>
        <v>4.1209079038142109</v>
      </c>
      <c r="N4159" s="53">
        <f t="shared" si="713"/>
        <v>21.191790466812535</v>
      </c>
      <c r="O4159">
        <f t="shared" si="714"/>
        <v>0.95041280970568121</v>
      </c>
      <c r="P4159" s="53">
        <f t="shared" si="715"/>
        <v>15.046556310891852</v>
      </c>
      <c r="Q4159" s="53">
        <v>0.2</v>
      </c>
      <c r="R4159" s="53">
        <f t="shared" si="716"/>
        <v>7.6578545603522477</v>
      </c>
    </row>
    <row r="4160" spans="2:18" ht="15">
      <c r="B4160" s="84">
        <v>34463</v>
      </c>
      <c r="C4160" s="85">
        <v>0</v>
      </c>
      <c r="D4160" s="86">
        <v>24</v>
      </c>
      <c r="E4160" s="87">
        <v>11</v>
      </c>
      <c r="F4160" s="96">
        <f t="shared" si="707"/>
        <v>17.5</v>
      </c>
      <c r="G4160" s="96"/>
      <c r="H4160" s="74">
        <f t="shared" si="708"/>
        <v>129</v>
      </c>
      <c r="I4160" s="53">
        <f t="shared" si="706"/>
        <v>0.98133114288483081</v>
      </c>
      <c r="J4160" s="53">
        <f t="shared" si="709"/>
        <v>0.29874411193586303</v>
      </c>
      <c r="K4160" s="53">
        <f t="shared" si="710"/>
        <v>1.8994730775330462</v>
      </c>
      <c r="L4160" s="53">
        <f t="shared" si="711"/>
        <v>37.763676707062153</v>
      </c>
      <c r="M4160" s="93">
        <f t="shared" si="712"/>
        <v>4.5011151774927809</v>
      </c>
      <c r="N4160" s="53">
        <f t="shared" si="713"/>
        <v>23.14700836195081</v>
      </c>
      <c r="O4160">
        <f t="shared" si="714"/>
        <v>0.95041280970568121</v>
      </c>
      <c r="P4160" s="53">
        <f t="shared" si="715"/>
        <v>15.046556310891852</v>
      </c>
      <c r="Q4160" s="53">
        <v>0.2</v>
      </c>
      <c r="R4160" s="53">
        <f t="shared" si="716"/>
        <v>8.1060145599476758</v>
      </c>
    </row>
    <row r="4161" spans="2:18" ht="15">
      <c r="B4161" s="84">
        <v>34464</v>
      </c>
      <c r="C4161" s="85">
        <v>0</v>
      </c>
      <c r="D4161" s="86">
        <v>27</v>
      </c>
      <c r="E4161" s="87">
        <v>9</v>
      </c>
      <c r="F4161" s="96">
        <f t="shared" si="707"/>
        <v>18</v>
      </c>
      <c r="G4161" s="96"/>
      <c r="H4161" s="74">
        <f t="shared" si="708"/>
        <v>130</v>
      </c>
      <c r="I4161" s="53">
        <f t="shared" si="706"/>
        <v>0.9808575010175673</v>
      </c>
      <c r="J4161" s="53">
        <f t="shared" si="709"/>
        <v>0.3034311314971781</v>
      </c>
      <c r="K4161" s="53">
        <f t="shared" si="710"/>
        <v>1.9051697499115063</v>
      </c>
      <c r="L4161" s="53">
        <f t="shared" si="711"/>
        <v>37.938184657123458</v>
      </c>
      <c r="M4161" s="93">
        <f t="shared" si="712"/>
        <v>5.3962902225421159</v>
      </c>
      <c r="N4161" s="53">
        <f t="shared" si="713"/>
        <v>27.36287458969862</v>
      </c>
      <c r="O4161">
        <f t="shared" si="714"/>
        <v>0.97748894673792364</v>
      </c>
      <c r="P4161" s="53">
        <f t="shared" si="715"/>
        <v>15.528504174899853</v>
      </c>
      <c r="Q4161" s="53">
        <v>0.2</v>
      </c>
      <c r="R4161" s="53">
        <f t="shared" si="716"/>
        <v>9.0981278568581629</v>
      </c>
    </row>
    <row r="4162" spans="2:18" ht="15">
      <c r="B4162" s="84">
        <v>34465</v>
      </c>
      <c r="C4162" s="85">
        <v>2.8</v>
      </c>
      <c r="D4162" s="86">
        <v>17</v>
      </c>
      <c r="E4162" s="87">
        <v>11</v>
      </c>
      <c r="F4162" s="96">
        <f t="shared" si="707"/>
        <v>14</v>
      </c>
      <c r="G4162" s="96"/>
      <c r="H4162" s="74">
        <f t="shared" si="708"/>
        <v>131</v>
      </c>
      <c r="I4162" s="53">
        <f t="shared" si="706"/>
        <v>0.98038952372372579</v>
      </c>
      <c r="J4162" s="53">
        <f t="shared" si="709"/>
        <v>0.3080335136395152</v>
      </c>
      <c r="K4162" s="53">
        <f t="shared" si="710"/>
        <v>1.9107908839856864</v>
      </c>
      <c r="L4162" s="53">
        <f t="shared" si="711"/>
        <v>38.109161436162658</v>
      </c>
      <c r="M4162" s="93">
        <f t="shared" si="712"/>
        <v>2.77991560391466</v>
      </c>
      <c r="N4162" s="53">
        <f t="shared" si="713"/>
        <v>15.869160007471276</v>
      </c>
      <c r="O4162">
        <f t="shared" si="714"/>
        <v>0.77848917725545741</v>
      </c>
      <c r="P4162" s="53">
        <f t="shared" si="715"/>
        <v>12.02968899466322</v>
      </c>
      <c r="Q4162" s="53">
        <v>0.2</v>
      </c>
      <c r="R4162" s="53">
        <f t="shared" si="716"/>
        <v>6.2819451009836644</v>
      </c>
    </row>
    <row r="4163" spans="2:18" ht="15">
      <c r="B4163" s="84">
        <v>34466</v>
      </c>
      <c r="C4163" s="85">
        <v>1</v>
      </c>
      <c r="D4163" s="86">
        <v>20</v>
      </c>
      <c r="E4163" s="87">
        <v>9</v>
      </c>
      <c r="F4163" s="96">
        <f t="shared" si="707"/>
        <v>14.5</v>
      </c>
      <c r="G4163" s="96"/>
      <c r="H4163" s="74">
        <f t="shared" si="708"/>
        <v>132</v>
      </c>
      <c r="I4163" s="53">
        <f t="shared" si="706"/>
        <v>0.97992734948531668</v>
      </c>
      <c r="J4163" s="53">
        <f t="shared" si="709"/>
        <v>0.31254983001847564</v>
      </c>
      <c r="K4163" s="53">
        <f t="shared" si="710"/>
        <v>1.9163338593908965</v>
      </c>
      <c r="L4163" s="53">
        <f t="shared" si="711"/>
        <v>38.276567485119223</v>
      </c>
      <c r="M4163" s="93">
        <f t="shared" si="712"/>
        <v>3.8400008741289207</v>
      </c>
      <c r="N4163" s="53">
        <f t="shared" si="713"/>
        <v>21.581332143845838</v>
      </c>
      <c r="O4163">
        <f t="shared" si="714"/>
        <v>0.80125269250101316</v>
      </c>
      <c r="P4163" s="53">
        <f t="shared" si="715"/>
        <v>12.424600625459268</v>
      </c>
      <c r="Q4163" s="53">
        <v>0.2</v>
      </c>
      <c r="R4163" s="53">
        <f t="shared" si="716"/>
        <v>7.5990238657083129</v>
      </c>
    </row>
    <row r="4164" spans="2:18" ht="15">
      <c r="B4164" s="84">
        <v>34467</v>
      </c>
      <c r="C4164" s="85">
        <v>0</v>
      </c>
      <c r="D4164" s="86">
        <v>24</v>
      </c>
      <c r="E4164" s="87">
        <v>13</v>
      </c>
      <c r="F4164" s="96">
        <f t="shared" si="707"/>
        <v>18.5</v>
      </c>
      <c r="G4164" s="96"/>
      <c r="H4164" s="74">
        <f t="shared" si="708"/>
        <v>133</v>
      </c>
      <c r="I4164" s="53">
        <f t="shared" si="706"/>
        <v>0.9794711150671328</v>
      </c>
      <c r="J4164" s="53">
        <f t="shared" si="709"/>
        <v>0.31697866815027703</v>
      </c>
      <c r="K4164" s="53">
        <f t="shared" si="710"/>
        <v>1.9217960118271209</v>
      </c>
      <c r="L4164" s="53">
        <f t="shared" si="711"/>
        <v>38.440363965429789</v>
      </c>
      <c r="M4164" s="93">
        <f t="shared" si="712"/>
        <v>4.3340102312193105</v>
      </c>
      <c r="N4164" s="53">
        <f t="shared" si="713"/>
        <v>21.673684893264905</v>
      </c>
      <c r="O4164">
        <f t="shared" si="714"/>
        <v>1.0052337064307559</v>
      </c>
      <c r="P4164" s="53">
        <f t="shared" si="715"/>
        <v>16.024156693524468</v>
      </c>
      <c r="Q4164" s="53">
        <v>0.2</v>
      </c>
      <c r="R4164" s="53">
        <f t="shared" si="716"/>
        <v>7.8149113575967091</v>
      </c>
    </row>
    <row r="4165" spans="2:18" ht="15">
      <c r="B4165" s="84">
        <v>34468</v>
      </c>
      <c r="C4165" s="85">
        <v>1</v>
      </c>
      <c r="D4165" s="86">
        <v>16</v>
      </c>
      <c r="E4165" s="87">
        <v>11</v>
      </c>
      <c r="F4165" s="96">
        <f t="shared" si="707"/>
        <v>13.5</v>
      </c>
      <c r="G4165" s="96"/>
      <c r="H4165" s="74">
        <f t="shared" si="708"/>
        <v>134</v>
      </c>
      <c r="I4165" s="53">
        <f t="shared" si="706"/>
        <v>0.97902095547627854</v>
      </c>
      <c r="J4165" s="53">
        <f t="shared" si="709"/>
        <v>0.32131863226031454</v>
      </c>
      <c r="K4165" s="53">
        <f t="shared" si="710"/>
        <v>1.9271746356393107</v>
      </c>
      <c r="L4165" s="53">
        <f t="shared" si="711"/>
        <v>38.600512757600903</v>
      </c>
      <c r="M4165" s="93">
        <f t="shared" si="712"/>
        <v>2.5300079567360778</v>
      </c>
      <c r="N4165" s="53">
        <f t="shared" si="713"/>
        <v>14.673272983698393</v>
      </c>
      <c r="O4165">
        <f t="shared" si="714"/>
        <v>0.75629173150346363</v>
      </c>
      <c r="P4165" s="53">
        <f t="shared" si="715"/>
        <v>11.646017104401583</v>
      </c>
      <c r="Q4165" s="53">
        <v>0.2</v>
      </c>
      <c r="R4165" s="53">
        <f t="shared" si="716"/>
        <v>5.9887255000196795</v>
      </c>
    </row>
    <row r="4166" spans="2:18" ht="15">
      <c r="B4166" s="84">
        <v>34469</v>
      </c>
      <c r="C4166" s="85">
        <v>4.8</v>
      </c>
      <c r="D4166" s="86">
        <v>26</v>
      </c>
      <c r="E4166" s="87">
        <v>11</v>
      </c>
      <c r="F4166" s="96">
        <f t="shared" si="707"/>
        <v>18.5</v>
      </c>
      <c r="G4166" s="96"/>
      <c r="H4166" s="74">
        <f t="shared" si="708"/>
        <v>135</v>
      </c>
      <c r="I4166" s="53">
        <f t="shared" si="706"/>
        <v>0.97857700392221925</v>
      </c>
      <c r="J4166" s="53">
        <f t="shared" si="709"/>
        <v>0.32556834415736297</v>
      </c>
      <c r="K4166" s="53">
        <f t="shared" si="710"/>
        <v>1.9324669866724546</v>
      </c>
      <c r="L4166" s="53">
        <f t="shared" si="711"/>
        <v>38.756976461462735</v>
      </c>
      <c r="M4166" s="93">
        <f t="shared" si="712"/>
        <v>5.1027185809731632</v>
      </c>
      <c r="N4166" s="53">
        <f t="shared" si="713"/>
        <v>25.517871145381665</v>
      </c>
      <c r="O4166">
        <f t="shared" si="714"/>
        <v>1.0052337064307559</v>
      </c>
      <c r="P4166" s="53">
        <f t="shared" si="715"/>
        <v>16.024156693524468</v>
      </c>
      <c r="Q4166" s="53">
        <v>0.2</v>
      </c>
      <c r="R4166" s="53">
        <f t="shared" si="716"/>
        <v>8.6991347254027875</v>
      </c>
    </row>
    <row r="4167" spans="2:18" ht="15">
      <c r="B4167" s="84">
        <v>34470</v>
      </c>
      <c r="C4167" s="85">
        <v>0.2</v>
      </c>
      <c r="D4167" s="86">
        <v>27</v>
      </c>
      <c r="E4167" s="87">
        <v>12</v>
      </c>
      <c r="F4167" s="96">
        <f t="shared" si="707"/>
        <v>19.5</v>
      </c>
      <c r="G4167" s="96"/>
      <c r="H4167" s="74">
        <f t="shared" si="708"/>
        <v>136</v>
      </c>
      <c r="I4167" s="53">
        <f t="shared" si="706"/>
        <v>0.9781393917773622</v>
      </c>
      <c r="J4167" s="53">
        <f t="shared" si="709"/>
        <v>0.32972644413211488</v>
      </c>
      <c r="K4167" s="53">
        <f t="shared" si="710"/>
        <v>1.9376702854065053</v>
      </c>
      <c r="L4167" s="53">
        <f t="shared" si="711"/>
        <v>38.909718398159015</v>
      </c>
      <c r="M4167" s="93">
        <f t="shared" si="712"/>
        <v>5.2639532377521991</v>
      </c>
      <c r="N4167" s="53">
        <f t="shared" si="713"/>
        <v>25.618437531487334</v>
      </c>
      <c r="O4167">
        <f t="shared" si="714"/>
        <v>1.0627844323448907</v>
      </c>
      <c r="P4167" s="53">
        <f t="shared" si="715"/>
        <v>17.057933627510408</v>
      </c>
      <c r="Q4167" s="53">
        <v>0.2</v>
      </c>
      <c r="R4167" s="53">
        <f t="shared" si="716"/>
        <v>8.7705653578867757</v>
      </c>
    </row>
    <row r="4168" spans="2:18" ht="15">
      <c r="B4168" s="84">
        <v>34471</v>
      </c>
      <c r="C4168" s="85">
        <v>1</v>
      </c>
      <c r="D4168" s="86">
        <v>27</v>
      </c>
      <c r="E4168" s="87">
        <v>14</v>
      </c>
      <c r="F4168" s="96">
        <f t="shared" si="707"/>
        <v>20.5</v>
      </c>
      <c r="G4168" s="96"/>
      <c r="H4168" s="74">
        <f t="shared" si="708"/>
        <v>137</v>
      </c>
      <c r="I4168" s="53">
        <f t="shared" si="706"/>
        <v>0.97770824853818161</v>
      </c>
      <c r="J4168" s="53">
        <f t="shared" si="709"/>
        <v>0.33379159187860519</v>
      </c>
      <c r="K4168" s="53">
        <f t="shared" si="710"/>
        <v>1.9427817203750397</v>
      </c>
      <c r="L4168" s="53">
        <f t="shared" si="711"/>
        <v>39.058702613918172</v>
      </c>
      <c r="M4168" s="93">
        <f t="shared" si="712"/>
        <v>5.0511205929884522</v>
      </c>
      <c r="N4168" s="53">
        <f t="shared" si="713"/>
        <v>23.940786354688825</v>
      </c>
      <c r="O4168">
        <f t="shared" si="714"/>
        <v>1.1231778894918711</v>
      </c>
      <c r="P4168" s="53">
        <f t="shared" si="715"/>
        <v>18.150673095156183</v>
      </c>
      <c r="Q4168" s="53">
        <v>0.2</v>
      </c>
      <c r="R4168" s="53">
        <f t="shared" si="716"/>
        <v>8.4291107567861285</v>
      </c>
    </row>
    <row r="4169" spans="2:18" ht="15">
      <c r="B4169" s="84">
        <v>34472</v>
      </c>
      <c r="C4169" s="85">
        <v>1.8</v>
      </c>
      <c r="D4169" s="86">
        <v>18</v>
      </c>
      <c r="E4169" s="87">
        <v>12</v>
      </c>
      <c r="F4169" s="96">
        <f t="shared" si="707"/>
        <v>15</v>
      </c>
      <c r="G4169" s="96"/>
      <c r="H4169" s="74">
        <f t="shared" si="708"/>
        <v>138</v>
      </c>
      <c r="I4169" s="53">
        <f t="shared" si="706"/>
        <v>0.97728370178689827</v>
      </c>
      <c r="J4169" s="53">
        <f t="shared" si="709"/>
        <v>0.33776246743693233</v>
      </c>
      <c r="K4169" s="53">
        <f t="shared" si="710"/>
        <v>1.9477984518702081</v>
      </c>
      <c r="L4169" s="53">
        <f t="shared" si="711"/>
        <v>39.203893885640284</v>
      </c>
      <c r="M4169" s="93">
        <f t="shared" si="712"/>
        <v>2.9497020326020831</v>
      </c>
      <c r="N4169" s="53">
        <f t="shared" si="713"/>
        <v>16.325021111506125</v>
      </c>
      <c r="O4169">
        <f t="shared" si="714"/>
        <v>0.8245943710158492</v>
      </c>
      <c r="P4169" s="53">
        <f t="shared" si="715"/>
        <v>12.831038046583151</v>
      </c>
      <c r="Q4169" s="53">
        <v>0.2</v>
      </c>
      <c r="R4169" s="53">
        <f t="shared" si="716"/>
        <v>6.4315087431301228</v>
      </c>
    </row>
    <row r="4170" spans="2:18" ht="15">
      <c r="B4170" s="84">
        <v>34473</v>
      </c>
      <c r="C4170" s="85">
        <v>22.6</v>
      </c>
      <c r="D4170" s="86">
        <v>25</v>
      </c>
      <c r="E4170" s="87">
        <v>12</v>
      </c>
      <c r="F4170" s="96">
        <f t="shared" si="707"/>
        <v>18.5</v>
      </c>
      <c r="G4170" s="96"/>
      <c r="H4170" s="74">
        <f t="shared" si="708"/>
        <v>139</v>
      </c>
      <c r="I4170" s="53">
        <f t="shared" ref="I4170:I4233" si="717">1+0.0334*COS($I$7*H4170-0.0552)</f>
        <v>0.97686587715372641</v>
      </c>
      <c r="J4170" s="53">
        <f t="shared" si="709"/>
        <v>0.34163777215554814</v>
      </c>
      <c r="K4170" s="53">
        <f t="shared" si="710"/>
        <v>1.9527176159350688</v>
      </c>
      <c r="L4170" s="53">
        <f t="shared" si="711"/>
        <v>39.345257728323297</v>
      </c>
      <c r="M4170" s="93">
        <f t="shared" si="712"/>
        <v>4.8224770464469593</v>
      </c>
      <c r="N4170" s="53">
        <f t="shared" si="713"/>
        <v>24.116428511588627</v>
      </c>
      <c r="O4170">
        <f t="shared" si="714"/>
        <v>1.0052337064307559</v>
      </c>
      <c r="P4170" s="53">
        <f t="shared" si="715"/>
        <v>16.024156693524468</v>
      </c>
      <c r="Q4170" s="53">
        <v>0.2</v>
      </c>
      <c r="R4170" s="53">
        <f t="shared" si="716"/>
        <v>8.3767808527835417</v>
      </c>
    </row>
    <row r="4171" spans="2:18" ht="15">
      <c r="B4171" s="84">
        <v>34474</v>
      </c>
      <c r="C4171" s="85">
        <v>4.4000000000000004</v>
      </c>
      <c r="D4171" s="86">
        <v>15</v>
      </c>
      <c r="E4171" s="87">
        <v>10</v>
      </c>
      <c r="F4171" s="96">
        <f t="shared" si="707"/>
        <v>12.5</v>
      </c>
      <c r="G4171" s="96"/>
      <c r="H4171" s="74">
        <f t="shared" si="708"/>
        <v>140</v>
      </c>
      <c r="I4171" s="53">
        <f t="shared" si="717"/>
        <v>0.97645489827969689</v>
      </c>
      <c r="J4171" s="53">
        <f t="shared" si="709"/>
        <v>0.34541622967126201</v>
      </c>
      <c r="K4171" s="53">
        <f t="shared" si="710"/>
        <v>1.9575363286427967</v>
      </c>
      <c r="L4171" s="53">
        <f t="shared" si="711"/>
        <v>39.48276040433997</v>
      </c>
      <c r="M4171" s="93">
        <f t="shared" si="712"/>
        <v>2.5051550618965073</v>
      </c>
      <c r="N4171" s="53">
        <f t="shared" si="713"/>
        <v>15.008643154585014</v>
      </c>
      <c r="O4171">
        <f t="shared" si="714"/>
        <v>0.7135476731207917</v>
      </c>
      <c r="P4171" s="53">
        <f t="shared" si="715"/>
        <v>10.911278230138578</v>
      </c>
      <c r="Q4171" s="53">
        <v>0.2</v>
      </c>
      <c r="R4171" s="53">
        <f t="shared" si="716"/>
        <v>6.0171450485746858</v>
      </c>
    </row>
    <row r="4172" spans="2:18" ht="15">
      <c r="B4172" s="84">
        <v>34475</v>
      </c>
      <c r="C4172" s="85">
        <v>5.2</v>
      </c>
      <c r="D4172" s="86">
        <v>16</v>
      </c>
      <c r="E4172" s="87">
        <v>10</v>
      </c>
      <c r="F4172" s="96">
        <f t="shared" si="707"/>
        <v>13</v>
      </c>
      <c r="G4172" s="96"/>
      <c r="H4172" s="74">
        <f t="shared" si="708"/>
        <v>141</v>
      </c>
      <c r="I4172" s="53">
        <f t="shared" si="717"/>
        <v>0.97605088678007079</v>
      </c>
      <c r="J4172" s="53">
        <f t="shared" si="709"/>
        <v>0.34909658690494949</v>
      </c>
      <c r="K4172" s="53">
        <f t="shared" si="710"/>
        <v>1.9622516906604992</v>
      </c>
      <c r="L4172" s="53">
        <f t="shared" si="711"/>
        <v>39.616368934564271</v>
      </c>
      <c r="M4172" s="93">
        <f t="shared" si="712"/>
        <v>2.7989844306442735</v>
      </c>
      <c r="N4172" s="53">
        <f t="shared" si="713"/>
        <v>16.496781189759986</v>
      </c>
      <c r="O4172">
        <f t="shared" si="714"/>
        <v>0.73464846187074995</v>
      </c>
      <c r="P4172" s="53">
        <f t="shared" si="715"/>
        <v>11.273304901573978</v>
      </c>
      <c r="Q4172" s="53">
        <v>0.2</v>
      </c>
      <c r="R4172" s="53">
        <f t="shared" si="716"/>
        <v>6.3757209868855975</v>
      </c>
    </row>
    <row r="4173" spans="2:18" ht="15">
      <c r="B4173" s="84">
        <v>34476</v>
      </c>
      <c r="C4173" s="85">
        <v>0.2</v>
      </c>
      <c r="D4173" s="86">
        <v>25</v>
      </c>
      <c r="E4173" s="87">
        <v>12</v>
      </c>
      <c r="F4173" s="96">
        <f t="shared" si="707"/>
        <v>18.5</v>
      </c>
      <c r="G4173" s="96"/>
      <c r="H4173" s="74">
        <f t="shared" si="708"/>
        <v>142</v>
      </c>
      <c r="I4173" s="53">
        <f t="shared" si="717"/>
        <v>0.97565396220835066</v>
      </c>
      <c r="J4173" s="53">
        <f t="shared" si="709"/>
        <v>0.35267761507084294</v>
      </c>
      <c r="K4173" s="53">
        <f t="shared" si="710"/>
        <v>1.9668607920935126</v>
      </c>
      <c r="L4173" s="53">
        <f t="shared" si="711"/>
        <v>39.746051111332555</v>
      </c>
      <c r="M4173" s="93">
        <f t="shared" si="712"/>
        <v>4.8716015661864382</v>
      </c>
      <c r="N4173" s="53">
        <f t="shared" si="713"/>
        <v>24.36209229745074</v>
      </c>
      <c r="O4173">
        <f t="shared" si="714"/>
        <v>1.0052337064307559</v>
      </c>
      <c r="P4173" s="53">
        <f t="shared" si="715"/>
        <v>16.024156693524468</v>
      </c>
      <c r="Q4173" s="53">
        <v>0.2</v>
      </c>
      <c r="R4173" s="53">
        <f t="shared" si="716"/>
        <v>8.4332873917066706</v>
      </c>
    </row>
    <row r="4174" spans="2:18" ht="15">
      <c r="B4174" s="84">
        <v>34477</v>
      </c>
      <c r="C4174" s="85">
        <v>0</v>
      </c>
      <c r="D4174" s="86">
        <v>27</v>
      </c>
      <c r="E4174" s="87">
        <v>14</v>
      </c>
      <c r="F4174" s="96">
        <f t="shared" si="707"/>
        <v>20.5</v>
      </c>
      <c r="G4174" s="96"/>
      <c r="H4174" s="74">
        <f t="shared" si="708"/>
        <v>143</v>
      </c>
      <c r="I4174" s="53">
        <f t="shared" si="717"/>
        <v>0.975264242020903</v>
      </c>
      <c r="J4174" s="53">
        <f t="shared" si="709"/>
        <v>0.35615811069714032</v>
      </c>
      <c r="K4174" s="53">
        <f t="shared" si="710"/>
        <v>1.9713607176040358</v>
      </c>
      <c r="L4174" s="53">
        <f t="shared" si="711"/>
        <v>39.871775513211347</v>
      </c>
      <c r="M4174" s="93">
        <f t="shared" si="712"/>
        <v>5.1562682039015977</v>
      </c>
      <c r="N4174" s="53">
        <f t="shared" si="713"/>
        <v>24.439154279634415</v>
      </c>
      <c r="O4174">
        <f t="shared" si="714"/>
        <v>1.1231778894918711</v>
      </c>
      <c r="P4174" s="53">
        <f t="shared" si="715"/>
        <v>18.150673095156183</v>
      </c>
      <c r="Q4174" s="53">
        <v>0.2</v>
      </c>
      <c r="R4174" s="53">
        <f t="shared" si="716"/>
        <v>8.544479430849055</v>
      </c>
    </row>
    <row r="4175" spans="2:18" ht="15">
      <c r="B4175" s="84">
        <v>34478</v>
      </c>
      <c r="C4175" s="85">
        <v>0.2</v>
      </c>
      <c r="D4175" s="86">
        <v>23</v>
      </c>
      <c r="E4175" s="87">
        <v>15</v>
      </c>
      <c r="F4175" s="96">
        <f t="shared" ref="F4175:F4238" si="718">0.5*(D4175+E4175)</f>
        <v>19</v>
      </c>
      <c r="G4175" s="96"/>
      <c r="H4175" s="74">
        <f t="shared" ref="H4175:H4238" si="719">B4175-DATE(YEAR(B4175),1,0)</f>
        <v>144</v>
      </c>
      <c r="I4175" s="53">
        <f t="shared" si="717"/>
        <v>0.97488184154220159</v>
      </c>
      <c r="J4175" s="53">
        <f t="shared" ref="J4175:J4238" si="720">ASIN(0.39785*SIN(4.869+$I$7*H4175+0.03345*SIN(6.224+$I$7*H4175)))</f>
        <v>0.35953689665554506</v>
      </c>
      <c r="K4175" s="53">
        <f t="shared" ref="K4175:K4238" si="721">ACOS(-TAN(J4175)*TAN($E$7*$I$8))</f>
        <v>1.9757485517958431</v>
      </c>
      <c r="L4175" s="53">
        <f t="shared" ref="L4175:L4238" si="722">117.5*I4175*((K4175*SIN($E$7*$I$8)*SIN(J4175)+COS($E$7*$I$8)*COS(J4175)*SIN(K4175))/PI())</f>
        <v>39.993511521528674</v>
      </c>
      <c r="M4175" s="93">
        <f t="shared" ref="M4175:M4238" si="723">0.0023*L4175/2.456*(0.5*(D4175+E4175)+17.8)*SQRT(D4175-E4175)</f>
        <v>3.8983589349778094</v>
      </c>
      <c r="N4175" s="53">
        <f t="shared" ref="N4175:N4238" si="724">0.17*L4175*SQRT(D4175-E4175)</f>
        <v>19.23018457622797</v>
      </c>
      <c r="O4175">
        <f t="shared" ref="O4175:O4238" si="725">5336/(F4175+273.15)^2*EXP(21.07-5336/(F4175+273.15))</f>
        <v>1.0336608681468451</v>
      </c>
      <c r="P4175" s="53">
        <f t="shared" ref="P4175:P4238" si="726">EXP(21.07-5336/(F4175+273.15))</f>
        <v>16.533851613772821</v>
      </c>
      <c r="Q4175" s="53">
        <v>0.2</v>
      </c>
      <c r="R4175" s="53">
        <f t="shared" ref="R4175:R4238" si="727">(O4175*N4175*0.6+$L$8*6.43*(1+0.536*Q4175)*P4175*(1- G4175/100))/($O$7*(O4175+$L$8))</f>
        <v>7.274736044715409</v>
      </c>
    </row>
    <row r="4176" spans="2:18" ht="15">
      <c r="B4176" s="84">
        <v>34479</v>
      </c>
      <c r="C4176" s="85">
        <v>3.2</v>
      </c>
      <c r="D4176" s="86">
        <v>30</v>
      </c>
      <c r="E4176" s="87">
        <v>15</v>
      </c>
      <c r="F4176" s="96">
        <f t="shared" si="718"/>
        <v>22.5</v>
      </c>
      <c r="G4176" s="96"/>
      <c r="H4176" s="74">
        <f t="shared" si="719"/>
        <v>145</v>
      </c>
      <c r="I4176" s="53">
        <f t="shared" si="717"/>
        <v>0.97450687393070012</v>
      </c>
      <c r="J4176" s="53">
        <f t="shared" si="720"/>
        <v>0.36281282319723712</v>
      </c>
      <c r="K4176" s="53">
        <f t="shared" si="721"/>
        <v>1.9800213848546073</v>
      </c>
      <c r="L4176" s="53">
        <f t="shared" si="722"/>
        <v>40.111229338611665</v>
      </c>
      <c r="M4176" s="93">
        <f t="shared" si="723"/>
        <v>5.8629490723391449</v>
      </c>
      <c r="N4176" s="53">
        <f t="shared" si="724"/>
        <v>26.409520948139388</v>
      </c>
      <c r="O4176">
        <f t="shared" si="725"/>
        <v>1.2529627418997087</v>
      </c>
      <c r="P4176" s="53">
        <f t="shared" si="726"/>
        <v>20.524760720033569</v>
      </c>
      <c r="Q4176" s="53">
        <v>0.2</v>
      </c>
      <c r="R4176" s="53">
        <f t="shared" si="727"/>
        <v>9.0916124754484073</v>
      </c>
    </row>
    <row r="4177" spans="2:18" ht="15">
      <c r="B4177" s="84">
        <v>34480</v>
      </c>
      <c r="C4177" s="85">
        <v>0</v>
      </c>
      <c r="D4177" s="86">
        <v>26</v>
      </c>
      <c r="E4177" s="87">
        <v>12</v>
      </c>
      <c r="F4177" s="96">
        <f t="shared" si="718"/>
        <v>19</v>
      </c>
      <c r="G4177" s="96"/>
      <c r="H4177" s="74">
        <f t="shared" si="719"/>
        <v>146</v>
      </c>
      <c r="I4177" s="53">
        <f t="shared" si="717"/>
        <v>0.97413945014534753</v>
      </c>
      <c r="J4177" s="53">
        <f t="shared" si="720"/>
        <v>0.36598476899265636</v>
      </c>
      <c r="K4177" s="53">
        <f t="shared" si="721"/>
        <v>1.9841763184310419</v>
      </c>
      <c r="L4177" s="53">
        <f t="shared" si="722"/>
        <v>40.224900007658086</v>
      </c>
      <c r="M4177" s="93">
        <f t="shared" si="723"/>
        <v>5.1868809873667443</v>
      </c>
      <c r="N4177" s="53">
        <f t="shared" si="724"/>
        <v>25.586325021802498</v>
      </c>
      <c r="O4177">
        <f t="shared" si="725"/>
        <v>1.0336608681468451</v>
      </c>
      <c r="P4177" s="53">
        <f t="shared" si="726"/>
        <v>16.533851613772821</v>
      </c>
      <c r="Q4177" s="53">
        <v>0.2</v>
      </c>
      <c r="R4177" s="53">
        <f t="shared" si="727"/>
        <v>8.7391958877964413</v>
      </c>
    </row>
    <row r="4178" spans="2:18" ht="15">
      <c r="B4178" s="84">
        <v>34481</v>
      </c>
      <c r="C4178" s="85">
        <v>7.6</v>
      </c>
      <c r="D4178" s="86">
        <v>28</v>
      </c>
      <c r="E4178" s="87">
        <v>9</v>
      </c>
      <c r="F4178" s="96">
        <f t="shared" si="718"/>
        <v>18.5</v>
      </c>
      <c r="G4178" s="96"/>
      <c r="H4178" s="74">
        <f t="shared" si="719"/>
        <v>147</v>
      </c>
      <c r="I4178" s="53">
        <f t="shared" si="717"/>
        <v>0.97377967891275308</v>
      </c>
      <c r="J4178" s="53">
        <f t="shared" si="720"/>
        <v>0.36905164217237768</v>
      </c>
      <c r="K4178" s="53">
        <f t="shared" si="721"/>
        <v>1.98821047175171</v>
      </c>
      <c r="L4178" s="53">
        <f t="shared" si="722"/>
        <v>40.334495434154263</v>
      </c>
      <c r="M4178" s="93">
        <f t="shared" si="723"/>
        <v>5.9766734472214029</v>
      </c>
      <c r="N4178" s="53">
        <f t="shared" si="724"/>
        <v>29.888378221150798</v>
      </c>
      <c r="O4178">
        <f t="shared" si="725"/>
        <v>1.0052337064307559</v>
      </c>
      <c r="P4178" s="53">
        <f t="shared" si="726"/>
        <v>16.024156693524468</v>
      </c>
      <c r="Q4178" s="53">
        <v>0.2</v>
      </c>
      <c r="R4178" s="53">
        <f t="shared" si="727"/>
        <v>9.7044201699956254</v>
      </c>
    </row>
    <row r="4179" spans="2:18" ht="15">
      <c r="B4179" s="84">
        <v>34482</v>
      </c>
      <c r="C4179" s="85">
        <v>0</v>
      </c>
      <c r="D4179" s="86">
        <v>25</v>
      </c>
      <c r="E4179" s="87">
        <v>10</v>
      </c>
      <c r="F4179" s="96">
        <f t="shared" si="718"/>
        <v>17.5</v>
      </c>
      <c r="G4179" s="96"/>
      <c r="H4179" s="74">
        <f t="shared" si="719"/>
        <v>148</v>
      </c>
      <c r="I4179" s="53">
        <f t="shared" si="717"/>
        <v>0.97342766669501279</v>
      </c>
      <c r="J4179" s="53">
        <f t="shared" si="720"/>
        <v>0.37201238136626164</v>
      </c>
      <c r="K4179" s="53">
        <f t="shared" si="721"/>
        <v>1.9921209879399151</v>
      </c>
      <c r="L4179" s="53">
        <f t="shared" si="722"/>
        <v>40.439988408737037</v>
      </c>
      <c r="M4179" s="93">
        <f t="shared" si="723"/>
        <v>5.1776278412727663</v>
      </c>
      <c r="N4179" s="53">
        <f t="shared" si="724"/>
        <v>26.625978276736124</v>
      </c>
      <c r="O4179">
        <f t="shared" si="725"/>
        <v>0.95041280970568121</v>
      </c>
      <c r="P4179" s="53">
        <f t="shared" si="726"/>
        <v>15.046556310891852</v>
      </c>
      <c r="Q4179" s="53">
        <v>0.2</v>
      </c>
      <c r="R4179" s="53">
        <f t="shared" si="727"/>
        <v>8.903437271492793</v>
      </c>
    </row>
    <row r="4180" spans="2:18" ht="15">
      <c r="B4180" s="84">
        <v>34483</v>
      </c>
      <c r="C4180" s="85">
        <v>0</v>
      </c>
      <c r="D4180" s="86">
        <v>25</v>
      </c>
      <c r="E4180" s="87">
        <v>14</v>
      </c>
      <c r="F4180" s="96">
        <f t="shared" si="718"/>
        <v>19.5</v>
      </c>
      <c r="G4180" s="96"/>
      <c r="H4180" s="74">
        <f t="shared" si="719"/>
        <v>149</v>
      </c>
      <c r="I4180" s="53">
        <f t="shared" si="717"/>
        <v>0.97308351765820522</v>
      </c>
      <c r="J4180" s="53">
        <f t="shared" si="720"/>
        <v>0.37486595673797907</v>
      </c>
      <c r="K4180" s="53">
        <f t="shared" si="721"/>
        <v>1.9959050405266516</v>
      </c>
      <c r="L4180" s="53">
        <f t="shared" si="722"/>
        <v>40.541352631382395</v>
      </c>
      <c r="M4180" s="93">
        <f t="shared" si="723"/>
        <v>4.6968088148156593</v>
      </c>
      <c r="N4180" s="53">
        <f t="shared" si="724"/>
        <v>22.858277379203106</v>
      </c>
      <c r="O4180">
        <f t="shared" si="725"/>
        <v>1.0627844323448907</v>
      </c>
      <c r="P4180" s="53">
        <f t="shared" si="726"/>
        <v>17.057933627510408</v>
      </c>
      <c r="Q4180" s="53">
        <v>0.2</v>
      </c>
      <c r="R4180" s="53">
        <f t="shared" si="727"/>
        <v>8.1335889651827173</v>
      </c>
    </row>
    <row r="4181" spans="2:18" ht="15">
      <c r="B4181" s="84">
        <v>34484</v>
      </c>
      <c r="C4181" s="85">
        <v>8.4</v>
      </c>
      <c r="D4181" s="86">
        <v>20</v>
      </c>
      <c r="E4181" s="87">
        <v>12</v>
      </c>
      <c r="F4181" s="96">
        <f t="shared" si="718"/>
        <v>16</v>
      </c>
      <c r="G4181" s="96"/>
      <c r="H4181" s="74">
        <f t="shared" si="719"/>
        <v>150</v>
      </c>
      <c r="I4181" s="53">
        <f t="shared" si="717"/>
        <v>0.97274733364156707</v>
      </c>
      <c r="J4181" s="53">
        <f t="shared" si="720"/>
        <v>0.37761137101192943</v>
      </c>
      <c r="K4181" s="53">
        <f t="shared" si="721"/>
        <v>1.9995598401291379</v>
      </c>
      <c r="L4181" s="53">
        <f t="shared" si="722"/>
        <v>40.638562736788892</v>
      </c>
      <c r="M4181" s="93">
        <f t="shared" si="723"/>
        <v>3.6383083838368875</v>
      </c>
      <c r="N4181" s="53">
        <f t="shared" si="724"/>
        <v>19.540346236423691</v>
      </c>
      <c r="O4181">
        <f t="shared" si="725"/>
        <v>0.87306160859956128</v>
      </c>
      <c r="P4181" s="53">
        <f t="shared" si="726"/>
        <v>13.679665048200096</v>
      </c>
      <c r="Q4181" s="53">
        <v>0.2</v>
      </c>
      <c r="R4181" s="53">
        <f t="shared" si="727"/>
        <v>7.2095806751600708</v>
      </c>
    </row>
    <row r="4182" spans="2:18" ht="15">
      <c r="B4182" s="84">
        <v>34485</v>
      </c>
      <c r="C4182" s="85">
        <v>0.8</v>
      </c>
      <c r="D4182" s="86">
        <v>26</v>
      </c>
      <c r="E4182" s="87">
        <v>10</v>
      </c>
      <c r="F4182" s="96">
        <f t="shared" si="718"/>
        <v>18</v>
      </c>
      <c r="G4182" s="96"/>
      <c r="H4182" s="74">
        <f t="shared" si="719"/>
        <v>151</v>
      </c>
      <c r="I4182" s="53">
        <f t="shared" si="717"/>
        <v>0.97241921412735777</v>
      </c>
      <c r="J4182" s="53">
        <f t="shared" si="720"/>
        <v>0.38024766048951475</v>
      </c>
      <c r="K4182" s="53">
        <f t="shared" si="721"/>
        <v>2.0030826412720568</v>
      </c>
      <c r="L4182" s="53">
        <f t="shared" si="722"/>
        <v>40.731594320810181</v>
      </c>
      <c r="M4182" s="93">
        <f t="shared" si="723"/>
        <v>5.4622792774845434</v>
      </c>
      <c r="N4182" s="53">
        <f t="shared" si="724"/>
        <v>27.697484138150926</v>
      </c>
      <c r="O4182">
        <f t="shared" si="725"/>
        <v>0.97748894673792364</v>
      </c>
      <c r="P4182" s="53">
        <f t="shared" si="726"/>
        <v>15.528504174899853</v>
      </c>
      <c r="Q4182" s="53">
        <v>0.2</v>
      </c>
      <c r="R4182" s="53">
        <f t="shared" si="727"/>
        <v>9.1749607963614164</v>
      </c>
    </row>
    <row r="4183" spans="2:18" ht="15">
      <c r="B4183" s="84">
        <v>34486</v>
      </c>
      <c r="C4183" s="85">
        <v>0</v>
      </c>
      <c r="D4183" s="86">
        <v>31</v>
      </c>
      <c r="E4183" s="87">
        <v>12</v>
      </c>
      <c r="F4183" s="96">
        <f t="shared" si="718"/>
        <v>21.5</v>
      </c>
      <c r="G4183" s="96"/>
      <c r="H4183" s="74">
        <f t="shared" si="719"/>
        <v>152</v>
      </c>
      <c r="I4183" s="53">
        <f t="shared" si="717"/>
        <v>0.97209925621142024</v>
      </c>
      <c r="J4183" s="53">
        <f t="shared" si="720"/>
        <v>0.382773896051676</v>
      </c>
      <c r="K4183" s="53">
        <f t="shared" si="721"/>
        <v>2.0064707493242668</v>
      </c>
      <c r="L4183" s="53">
        <f t="shared" si="722"/>
        <v>40.820423967777174</v>
      </c>
      <c r="M4183" s="93">
        <f t="shared" si="723"/>
        <v>6.5485679079220258</v>
      </c>
      <c r="N4183" s="53">
        <f t="shared" si="724"/>
        <v>30.24845749436448</v>
      </c>
      <c r="O4183">
        <f t="shared" si="725"/>
        <v>1.1865305921643348</v>
      </c>
      <c r="P4183" s="53">
        <f t="shared" si="726"/>
        <v>19.305275780700303</v>
      </c>
      <c r="Q4183" s="53">
        <v>0.2</v>
      </c>
      <c r="R4183" s="53">
        <f t="shared" si="727"/>
        <v>9.9380333329263806</v>
      </c>
    </row>
    <row r="4184" spans="2:18" ht="15">
      <c r="B4184" s="84">
        <v>34487</v>
      </c>
      <c r="C4184" s="85">
        <v>0</v>
      </c>
      <c r="D4184" s="86">
        <v>28</v>
      </c>
      <c r="E4184" s="87">
        <v>16</v>
      </c>
      <c r="F4184" s="96">
        <f t="shared" si="718"/>
        <v>22</v>
      </c>
      <c r="G4184" s="96"/>
      <c r="H4184" s="74">
        <f t="shared" si="719"/>
        <v>153</v>
      </c>
      <c r="I4184" s="53">
        <f t="shared" si="717"/>
        <v>0.97178755457444954</v>
      </c>
      <c r="J4184" s="53">
        <f t="shared" si="720"/>
        <v>0.38518918414456371</v>
      </c>
      <c r="K4184" s="53">
        <f t="shared" si="721"/>
        <v>2.009721527521509</v>
      </c>
      <c r="L4184" s="53">
        <f t="shared" si="722"/>
        <v>40.905029278538173</v>
      </c>
      <c r="M4184" s="93">
        <f t="shared" si="723"/>
        <v>5.2814099158387267</v>
      </c>
      <c r="N4184" s="53">
        <f t="shared" si="724"/>
        <v>24.088860258477009</v>
      </c>
      <c r="O4184">
        <f t="shared" si="725"/>
        <v>1.2193540774631728</v>
      </c>
      <c r="P4184" s="53">
        <f t="shared" si="726"/>
        <v>19.906714554451806</v>
      </c>
      <c r="Q4184" s="53">
        <v>0.2</v>
      </c>
      <c r="R4184" s="53">
        <f t="shared" si="727"/>
        <v>8.5297845160135584</v>
      </c>
    </row>
    <row r="4185" spans="2:18" ht="15">
      <c r="B4185" s="84">
        <v>34488</v>
      </c>
      <c r="C4185" s="85">
        <v>0</v>
      </c>
      <c r="D4185" s="86">
        <v>28</v>
      </c>
      <c r="E4185" s="87">
        <v>16</v>
      </c>
      <c r="F4185" s="96">
        <f t="shared" si="718"/>
        <v>22</v>
      </c>
      <c r="G4185" s="96"/>
      <c r="H4185" s="74">
        <f t="shared" si="719"/>
        <v>154</v>
      </c>
      <c r="I4185" s="53">
        <f t="shared" si="717"/>
        <v>0.97148420145397496</v>
      </c>
      <c r="J4185" s="53">
        <f t="shared" si="720"/>
        <v>0.38749266774519064</v>
      </c>
      <c r="K4185" s="53">
        <f t="shared" si="721"/>
        <v>2.0128324040434848</v>
      </c>
      <c r="L4185" s="53">
        <f t="shared" si="722"/>
        <v>40.985388899033893</v>
      </c>
      <c r="M4185" s="93">
        <f t="shared" si="723"/>
        <v>5.2917854638826887</v>
      </c>
      <c r="N4185" s="53">
        <f t="shared" si="724"/>
        <v>24.13618381997269</v>
      </c>
      <c r="O4185">
        <f t="shared" si="725"/>
        <v>1.2193540774631728</v>
      </c>
      <c r="P4185" s="53">
        <f t="shared" si="726"/>
        <v>19.906714554451806</v>
      </c>
      <c r="Q4185" s="53">
        <v>0.2</v>
      </c>
      <c r="R4185" s="53">
        <f t="shared" si="727"/>
        <v>8.5407870902328753</v>
      </c>
    </row>
    <row r="4186" spans="2:18" ht="15">
      <c r="B4186" s="84">
        <v>34489</v>
      </c>
      <c r="C4186" s="85">
        <v>3.2</v>
      </c>
      <c r="D4186" s="86">
        <v>24</v>
      </c>
      <c r="E4186" s="87">
        <v>13</v>
      </c>
      <c r="F4186" s="96">
        <f t="shared" si="718"/>
        <v>18.5</v>
      </c>
      <c r="G4186" s="96"/>
      <c r="H4186" s="74">
        <f t="shared" si="719"/>
        <v>155</v>
      </c>
      <c r="I4186" s="53">
        <f t="shared" si="717"/>
        <v>0.97118928661706516</v>
      </c>
      <c r="J4186" s="53">
        <f t="shared" si="720"/>
        <v>0.38968352730391004</v>
      </c>
      <c r="K4186" s="53">
        <f t="shared" si="721"/>
        <v>2.0158008791117585</v>
      </c>
      <c r="L4186" s="53">
        <f t="shared" si="722"/>
        <v>41.061482549213466</v>
      </c>
      <c r="M4186" s="93">
        <f t="shared" si="723"/>
        <v>4.6295317504633466</v>
      </c>
      <c r="N4186" s="53">
        <f t="shared" si="724"/>
        <v>23.151540261749396</v>
      </c>
      <c r="O4186">
        <f t="shared" si="725"/>
        <v>1.0052337064307559</v>
      </c>
      <c r="P4186" s="53">
        <f t="shared" si="726"/>
        <v>16.024156693524468</v>
      </c>
      <c r="Q4186" s="53">
        <v>0.2</v>
      </c>
      <c r="R4186" s="53">
        <f t="shared" si="727"/>
        <v>8.1548413623752491</v>
      </c>
    </row>
    <row r="4187" spans="2:18" ht="15">
      <c r="B4187" s="84">
        <v>34490</v>
      </c>
      <c r="C4187" s="85">
        <v>0</v>
      </c>
      <c r="D4187" s="86">
        <v>25</v>
      </c>
      <c r="E4187" s="87">
        <v>12</v>
      </c>
      <c r="F4187" s="96">
        <f t="shared" si="718"/>
        <v>18.5</v>
      </c>
      <c r="G4187" s="96"/>
      <c r="H4187" s="74">
        <f t="shared" si="719"/>
        <v>156</v>
      </c>
      <c r="I4187" s="53">
        <f t="shared" si="717"/>
        <v>0.97090289733376511</v>
      </c>
      <c r="J4187" s="53">
        <f t="shared" si="720"/>
        <v>0.39176098166056555</v>
      </c>
      <c r="K4187" s="53">
        <f t="shared" si="721"/>
        <v>2.0186245320731344</v>
      </c>
      <c r="L4187" s="53">
        <f t="shared" si="722"/>
        <v>41.133291052089184</v>
      </c>
      <c r="M4187" s="93">
        <f t="shared" si="723"/>
        <v>5.0416330555823619</v>
      </c>
      <c r="N4187" s="53">
        <f t="shared" si="724"/>
        <v>25.212392302871582</v>
      </c>
      <c r="O4187">
        <f t="shared" si="725"/>
        <v>1.0052337064307559</v>
      </c>
      <c r="P4187" s="53">
        <f t="shared" si="726"/>
        <v>16.024156693524468</v>
      </c>
      <c r="Q4187" s="53">
        <v>0.2</v>
      </c>
      <c r="R4187" s="53">
        <f t="shared" si="727"/>
        <v>8.6288697816142186</v>
      </c>
    </row>
    <row r="4188" spans="2:18" ht="15">
      <c r="B4188" s="84">
        <v>34491</v>
      </c>
      <c r="C4188" s="85">
        <v>0</v>
      </c>
      <c r="D4188" s="86">
        <v>27</v>
      </c>
      <c r="E4188" s="87">
        <v>9</v>
      </c>
      <c r="F4188" s="96">
        <f t="shared" si="718"/>
        <v>18</v>
      </c>
      <c r="G4188" s="96"/>
      <c r="H4188" s="74">
        <f t="shared" si="719"/>
        <v>157</v>
      </c>
      <c r="I4188" s="53">
        <f t="shared" si="717"/>
        <v>0.97062511835127152</v>
      </c>
      <c r="J4188" s="53">
        <f t="shared" si="720"/>
        <v>0.39372428893118894</v>
      </c>
      <c r="K4188" s="53">
        <f t="shared" si="721"/>
        <v>2.0213010284316693</v>
      </c>
      <c r="L4188" s="53">
        <f t="shared" si="722"/>
        <v>41.20079636272002</v>
      </c>
      <c r="M4188" s="93">
        <f t="shared" si="723"/>
        <v>5.8603609155913778</v>
      </c>
      <c r="N4188" s="53">
        <f t="shared" si="724"/>
        <v>29.716029748332673</v>
      </c>
      <c r="O4188">
        <f t="shared" si="725"/>
        <v>0.97748894673792364</v>
      </c>
      <c r="P4188" s="53">
        <f t="shared" si="726"/>
        <v>15.528504174899853</v>
      </c>
      <c r="Q4188" s="53">
        <v>0.2</v>
      </c>
      <c r="R4188" s="53">
        <f t="shared" si="727"/>
        <v>9.6384586058800128</v>
      </c>
    </row>
    <row r="4189" spans="2:18" ht="15">
      <c r="B4189" s="84">
        <v>34492</v>
      </c>
      <c r="C4189" s="85">
        <v>0</v>
      </c>
      <c r="D4189" s="86">
        <v>29</v>
      </c>
      <c r="E4189" s="87">
        <v>12</v>
      </c>
      <c r="F4189" s="96">
        <f t="shared" si="718"/>
        <v>20.5</v>
      </c>
      <c r="G4189" s="96"/>
      <c r="H4189" s="74">
        <f t="shared" si="719"/>
        <v>158</v>
      </c>
      <c r="I4189" s="53">
        <f t="shared" si="717"/>
        <v>0.97035603186885411</v>
      </c>
      <c r="J4189" s="53">
        <f t="shared" si="720"/>
        <v>0.39557274736216064</v>
      </c>
      <c r="K4189" s="53">
        <f t="shared" si="721"/>
        <v>2.0238281267911979</v>
      </c>
      <c r="L4189" s="53">
        <f t="shared" si="722"/>
        <v>41.26398159690806</v>
      </c>
      <c r="M4189" s="93">
        <f t="shared" si="723"/>
        <v>6.1023040015421675</v>
      </c>
      <c r="N4189" s="53">
        <f t="shared" si="724"/>
        <v>28.923078291791192</v>
      </c>
      <c r="O4189">
        <f t="shared" si="725"/>
        <v>1.1231778894918711</v>
      </c>
      <c r="P4189" s="53">
        <f t="shared" si="726"/>
        <v>18.150673095156183</v>
      </c>
      <c r="Q4189" s="53">
        <v>0.2</v>
      </c>
      <c r="R4189" s="53">
        <f t="shared" si="727"/>
        <v>9.5824763443501038</v>
      </c>
    </row>
    <row r="4190" spans="2:18" ht="15">
      <c r="B4190" s="84">
        <v>34493</v>
      </c>
      <c r="C4190" s="85">
        <v>1.2</v>
      </c>
      <c r="D4190" s="86">
        <v>28</v>
      </c>
      <c r="E4190" s="87">
        <v>13</v>
      </c>
      <c r="F4190" s="96">
        <f t="shared" si="718"/>
        <v>20.5</v>
      </c>
      <c r="G4190" s="96"/>
      <c r="H4190" s="74">
        <f t="shared" si="719"/>
        <v>159</v>
      </c>
      <c r="I4190" s="53">
        <f t="shared" si="717"/>
        <v>0.9700957175135323</v>
      </c>
      <c r="J4190" s="53">
        <f t="shared" si="720"/>
        <v>0.39730569614880368</v>
      </c>
      <c r="K4190" s="53">
        <f t="shared" si="721"/>
        <v>2.0262036856692989</v>
      </c>
      <c r="L4190" s="53">
        <f t="shared" si="722"/>
        <v>41.322831059388477</v>
      </c>
      <c r="M4190" s="93">
        <f t="shared" si="723"/>
        <v>5.7402914699786516</v>
      </c>
      <c r="N4190" s="53">
        <f t="shared" si="724"/>
        <v>27.20724820689621</v>
      </c>
      <c r="O4190">
        <f t="shared" si="725"/>
        <v>1.1231778894918711</v>
      </c>
      <c r="P4190" s="53">
        <f t="shared" si="726"/>
        <v>18.150673095156183</v>
      </c>
      <c r="Q4190" s="53">
        <v>0.2</v>
      </c>
      <c r="R4190" s="53">
        <f t="shared" si="727"/>
        <v>9.1852737317758191</v>
      </c>
    </row>
    <row r="4191" spans="2:18" ht="15">
      <c r="B4191" s="84">
        <v>34494</v>
      </c>
      <c r="C4191" s="85">
        <v>0</v>
      </c>
      <c r="D4191" s="86">
        <v>21</v>
      </c>
      <c r="E4191" s="87">
        <v>10</v>
      </c>
      <c r="F4191" s="96">
        <f t="shared" si="718"/>
        <v>15.5</v>
      </c>
      <c r="G4191" s="96"/>
      <c r="H4191" s="74">
        <f t="shared" si="719"/>
        <v>160</v>
      </c>
      <c r="I4191" s="53">
        <f t="shared" si="717"/>
        <v>0.96984425231651183</v>
      </c>
      <c r="J4191" s="53">
        <f t="shared" si="720"/>
        <v>0.39892251621546049</v>
      </c>
      <c r="K4191" s="53">
        <f t="shared" si="721"/>
        <v>2.028425670142993</v>
      </c>
      <c r="L4191" s="53">
        <f t="shared" si="722"/>
        <v>41.377330271291243</v>
      </c>
      <c r="M4191" s="93">
        <f t="shared" si="723"/>
        <v>4.2795934635104125</v>
      </c>
      <c r="N4191" s="53">
        <f t="shared" si="724"/>
        <v>23.32962348720287</v>
      </c>
      <c r="O4191">
        <f t="shared" si="725"/>
        <v>0.84852650924855288</v>
      </c>
      <c r="P4191" s="53">
        <f t="shared" si="726"/>
        <v>13.249293405289498</v>
      </c>
      <c r="Q4191" s="53">
        <v>0.2</v>
      </c>
      <c r="R4191" s="53">
        <f t="shared" si="727"/>
        <v>8.047572730643008</v>
      </c>
    </row>
    <row r="4192" spans="2:18" ht="15">
      <c r="B4192" s="84">
        <v>34495</v>
      </c>
      <c r="C4192" s="85">
        <v>22</v>
      </c>
      <c r="D4192" s="86">
        <v>21</v>
      </c>
      <c r="E4192" s="87">
        <v>10</v>
      </c>
      <c r="F4192" s="96">
        <f t="shared" si="718"/>
        <v>15.5</v>
      </c>
      <c r="G4192" s="96"/>
      <c r="H4192" s="74">
        <f t="shared" si="719"/>
        <v>161</v>
      </c>
      <c r="I4192" s="53">
        <f t="shared" si="717"/>
        <v>0.96960171069039036</v>
      </c>
      <c r="J4192" s="53">
        <f t="shared" si="720"/>
        <v>0.40042263095419273</v>
      </c>
      <c r="K4192" s="53">
        <f t="shared" si="721"/>
        <v>2.0304921582861954</v>
      </c>
      <c r="L4192" s="53">
        <f t="shared" si="722"/>
        <v>41.427465996652963</v>
      </c>
      <c r="M4192" s="93">
        <f t="shared" si="723"/>
        <v>4.2847789242721293</v>
      </c>
      <c r="N4192" s="53">
        <f t="shared" si="724"/>
        <v>23.35789132343778</v>
      </c>
      <c r="O4192">
        <f t="shared" si="725"/>
        <v>0.84852650924855288</v>
      </c>
      <c r="P4192" s="53">
        <f t="shared" si="726"/>
        <v>13.249293405289498</v>
      </c>
      <c r="Q4192" s="53">
        <v>0.2</v>
      </c>
      <c r="R4192" s="53">
        <f t="shared" si="727"/>
        <v>8.0540026159845191</v>
      </c>
    </row>
    <row r="4193" spans="2:18" ht="15">
      <c r="B4193" s="84">
        <v>34496</v>
      </c>
      <c r="C4193" s="85">
        <v>0</v>
      </c>
      <c r="D4193" s="86">
        <v>18</v>
      </c>
      <c r="E4193" s="87">
        <v>10</v>
      </c>
      <c r="F4193" s="96">
        <f t="shared" si="718"/>
        <v>14</v>
      </c>
      <c r="G4193" s="96"/>
      <c r="H4193" s="74">
        <f t="shared" si="719"/>
        <v>162</v>
      </c>
      <c r="I4193" s="53">
        <f t="shared" si="717"/>
        <v>0.96936816440713691</v>
      </c>
      <c r="J4193" s="53">
        <f t="shared" si="720"/>
        <v>0.40180550691935146</v>
      </c>
      <c r="K4193" s="53">
        <f t="shared" si="721"/>
        <v>2.0324013473590288</v>
      </c>
      <c r="L4193" s="53">
        <f t="shared" si="722"/>
        <v>41.473226267759372</v>
      </c>
      <c r="M4193" s="93">
        <f t="shared" si="723"/>
        <v>3.4933283481147321</v>
      </c>
      <c r="N4193" s="53">
        <f t="shared" si="724"/>
        <v>19.941679681499359</v>
      </c>
      <c r="O4193">
        <f t="shared" si="725"/>
        <v>0.77848917725545741</v>
      </c>
      <c r="P4193" s="53">
        <f t="shared" si="726"/>
        <v>12.02968899466322</v>
      </c>
      <c r="Q4193" s="53">
        <v>0.2</v>
      </c>
      <c r="R4193" s="53">
        <f t="shared" si="727"/>
        <v>7.2023970025799064</v>
      </c>
    </row>
    <row r="4194" spans="2:18" ht="15">
      <c r="B4194" s="84">
        <v>34497</v>
      </c>
      <c r="C4194" s="85">
        <v>0</v>
      </c>
      <c r="D4194" s="86">
        <v>21</v>
      </c>
      <c r="E4194" s="87">
        <v>10</v>
      </c>
      <c r="F4194" s="96">
        <f t="shared" si="718"/>
        <v>15.5</v>
      </c>
      <c r="G4194" s="96"/>
      <c r="H4194" s="74">
        <f t="shared" si="719"/>
        <v>163</v>
      </c>
      <c r="I4194" s="53">
        <f t="shared" si="717"/>
        <v>0.96914368257685435</v>
      </c>
      <c r="J4194" s="53">
        <f t="shared" si="720"/>
        <v>0.40307065447539192</v>
      </c>
      <c r="K4194" s="53">
        <f t="shared" si="721"/>
        <v>2.0341515597096045</v>
      </c>
      <c r="L4194" s="53">
        <f t="shared" si="722"/>
        <v>41.514600409103238</v>
      </c>
      <c r="M4194" s="93">
        <f t="shared" si="723"/>
        <v>4.293791102185109</v>
      </c>
      <c r="N4194" s="53">
        <f t="shared" si="724"/>
        <v>23.40701998935014</v>
      </c>
      <c r="O4194">
        <f t="shared" si="725"/>
        <v>0.84852650924855288</v>
      </c>
      <c r="P4194" s="53">
        <f t="shared" si="726"/>
        <v>13.249293405289498</v>
      </c>
      <c r="Q4194" s="53">
        <v>0.2</v>
      </c>
      <c r="R4194" s="53">
        <f t="shared" si="727"/>
        <v>8.0651775671259056</v>
      </c>
    </row>
    <row r="4195" spans="2:18" ht="15">
      <c r="B4195" s="84">
        <v>34498</v>
      </c>
      <c r="C4195" s="85">
        <v>0</v>
      </c>
      <c r="D4195" s="86">
        <v>22</v>
      </c>
      <c r="E4195" s="87">
        <v>11</v>
      </c>
      <c r="F4195" s="96">
        <f t="shared" si="718"/>
        <v>16.5</v>
      </c>
      <c r="G4195" s="96"/>
      <c r="H4195" s="74">
        <f t="shared" si="719"/>
        <v>164</v>
      </c>
      <c r="I4195" s="53">
        <f t="shared" si="717"/>
        <v>0.96892833162732761</v>
      </c>
      <c r="J4195" s="53">
        <f t="shared" si="720"/>
        <v>0.40421762839545172</v>
      </c>
      <c r="K4195" s="53">
        <f t="shared" si="721"/>
        <v>2.0357412483497721</v>
      </c>
      <c r="L4195" s="53">
        <f t="shared" si="722"/>
        <v>41.551579059748867</v>
      </c>
      <c r="M4195" s="93">
        <f t="shared" si="723"/>
        <v>4.4266732769378576</v>
      </c>
      <c r="N4195" s="53">
        <f t="shared" si="724"/>
        <v>23.42786952195582</v>
      </c>
      <c r="O4195">
        <f t="shared" si="725"/>
        <v>0.89821237770744478</v>
      </c>
      <c r="P4195" s="53">
        <f t="shared" si="726"/>
        <v>14.122457624351155</v>
      </c>
      <c r="Q4195" s="53">
        <v>0.2</v>
      </c>
      <c r="R4195" s="53">
        <f t="shared" si="727"/>
        <v>8.1209257840696782</v>
      </c>
    </row>
    <row r="4196" spans="2:18" ht="15">
      <c r="B4196" s="84">
        <v>34499</v>
      </c>
      <c r="C4196" s="85">
        <v>0</v>
      </c>
      <c r="D4196" s="86">
        <v>29</v>
      </c>
      <c r="E4196" s="87">
        <v>9</v>
      </c>
      <c r="F4196" s="96">
        <f t="shared" si="718"/>
        <v>19</v>
      </c>
      <c r="G4196" s="96"/>
      <c r="H4196" s="74">
        <f t="shared" si="719"/>
        <v>165</v>
      </c>
      <c r="I4196" s="53">
        <f t="shared" si="717"/>
        <v>0.96872217528436744</v>
      </c>
      <c r="J4196" s="53">
        <f t="shared" si="720"/>
        <v>0.4052460284083601</v>
      </c>
      <c r="K4196" s="53">
        <f t="shared" si="721"/>
        <v>2.0371690021676367</v>
      </c>
      <c r="L4196" s="53">
        <f t="shared" si="722"/>
        <v>41.584154193902762</v>
      </c>
      <c r="M4196" s="93">
        <f t="shared" si="723"/>
        <v>6.408998391344281</v>
      </c>
      <c r="N4196" s="53">
        <f t="shared" si="724"/>
        <v>31.61489849189585</v>
      </c>
      <c r="O4196">
        <f t="shared" si="725"/>
        <v>1.0336608681468451</v>
      </c>
      <c r="P4196" s="53">
        <f t="shared" si="726"/>
        <v>16.533851613772821</v>
      </c>
      <c r="Q4196" s="53">
        <v>0.2</v>
      </c>
      <c r="R4196" s="53">
        <f t="shared" si="727"/>
        <v>10.128184037698372</v>
      </c>
    </row>
    <row r="4197" spans="2:18" ht="15">
      <c r="B4197" s="84">
        <v>34500</v>
      </c>
      <c r="C4197" s="85">
        <v>0</v>
      </c>
      <c r="D4197" s="86">
        <v>29</v>
      </c>
      <c r="E4197" s="87">
        <v>12</v>
      </c>
      <c r="F4197" s="96">
        <f t="shared" si="718"/>
        <v>20.5</v>
      </c>
      <c r="G4197" s="96"/>
      <c r="H4197" s="74">
        <f t="shared" si="719"/>
        <v>166</v>
      </c>
      <c r="I4197" s="53">
        <f t="shared" si="717"/>
        <v>0.96852527455295245</v>
      </c>
      <c r="J4197" s="53">
        <f t="shared" si="720"/>
        <v>0.40615549969192977</v>
      </c>
      <c r="K4197" s="53">
        <f t="shared" si="721"/>
        <v>2.0384335507413596</v>
      </c>
      <c r="L4197" s="53">
        <f t="shared" si="722"/>
        <v>41.612319139501366</v>
      </c>
      <c r="M4197" s="93">
        <f t="shared" si="723"/>
        <v>6.1538177308962396</v>
      </c>
      <c r="N4197" s="53">
        <f t="shared" si="724"/>
        <v>29.167237813642842</v>
      </c>
      <c r="O4197">
        <f t="shared" si="725"/>
        <v>1.1231778894918711</v>
      </c>
      <c r="P4197" s="53">
        <f t="shared" si="726"/>
        <v>18.150673095156183</v>
      </c>
      <c r="Q4197" s="53">
        <v>0.2</v>
      </c>
      <c r="R4197" s="53">
        <f t="shared" si="727"/>
        <v>9.6389975586697005</v>
      </c>
    </row>
    <row r="4198" spans="2:18" ht="15">
      <c r="B4198" s="84">
        <v>34501</v>
      </c>
      <c r="C4198" s="85">
        <v>0</v>
      </c>
      <c r="D4198" s="86">
        <v>27</v>
      </c>
      <c r="E4198" s="87">
        <v>14</v>
      </c>
      <c r="F4198" s="96">
        <f t="shared" si="718"/>
        <v>20.5</v>
      </c>
      <c r="G4198" s="96"/>
      <c r="H4198" s="74">
        <f t="shared" si="719"/>
        <v>167</v>
      </c>
      <c r="I4198" s="53">
        <f t="shared" si="717"/>
        <v>0.96833768769917694</v>
      </c>
      <c r="J4198" s="53">
        <f t="shared" si="720"/>
        <v>0.40694573331055683</v>
      </c>
      <c r="K4198" s="53">
        <f t="shared" si="721"/>
        <v>2.0395337687208768</v>
      </c>
      <c r="L4198" s="53">
        <f t="shared" si="722"/>
        <v>41.636068594638665</v>
      </c>
      <c r="M4198" s="93">
        <f t="shared" si="723"/>
        <v>5.3844288062583443</v>
      </c>
      <c r="N4198" s="53">
        <f t="shared" si="724"/>
        <v>25.52056663853995</v>
      </c>
      <c r="O4198">
        <f t="shared" si="725"/>
        <v>1.1231778894918711</v>
      </c>
      <c r="P4198" s="53">
        <f t="shared" si="726"/>
        <v>18.150673095156183</v>
      </c>
      <c r="Q4198" s="53">
        <v>0.2</v>
      </c>
      <c r="R4198" s="53">
        <f t="shared" si="727"/>
        <v>8.7948187960395678</v>
      </c>
    </row>
    <row r="4199" spans="2:18" ht="15">
      <c r="B4199" s="84">
        <v>34502</v>
      </c>
      <c r="C4199" s="85">
        <v>0</v>
      </c>
      <c r="D4199" s="86">
        <v>30</v>
      </c>
      <c r="E4199" s="87">
        <v>14</v>
      </c>
      <c r="F4199" s="96">
        <f t="shared" si="718"/>
        <v>22</v>
      </c>
      <c r="G4199" s="96"/>
      <c r="H4199" s="74">
        <f t="shared" si="719"/>
        <v>168</v>
      </c>
      <c r="I4199" s="53">
        <f t="shared" si="717"/>
        <v>0.96815947023300886</v>
      </c>
      <c r="J4199" s="53">
        <f t="shared" si="720"/>
        <v>0.40761646659536283</v>
      </c>
      <c r="K4199" s="53">
        <f t="shared" si="721"/>
        <v>2.0404686797466649</v>
      </c>
      <c r="L4199" s="53">
        <f t="shared" si="722"/>
        <v>41.655398641672008</v>
      </c>
      <c r="M4199" s="93">
        <f t="shared" si="723"/>
        <v>6.2103179017241938</v>
      </c>
      <c r="N4199" s="53">
        <f t="shared" si="724"/>
        <v>28.325671076336967</v>
      </c>
      <c r="O4199">
        <f t="shared" si="725"/>
        <v>1.2193540774631728</v>
      </c>
      <c r="P4199" s="53">
        <f t="shared" si="726"/>
        <v>19.906714554451806</v>
      </c>
      <c r="Q4199" s="53">
        <v>0.2</v>
      </c>
      <c r="R4199" s="53">
        <f t="shared" si="727"/>
        <v>9.5148292591265644</v>
      </c>
    </row>
    <row r="4200" spans="2:18" ht="15">
      <c r="B4200" s="84">
        <v>34503</v>
      </c>
      <c r="C4200" s="85">
        <v>0</v>
      </c>
      <c r="D4200" s="86">
        <v>28</v>
      </c>
      <c r="E4200" s="87">
        <v>15</v>
      </c>
      <c r="F4200" s="96">
        <f t="shared" si="718"/>
        <v>21.5</v>
      </c>
      <c r="G4200" s="96"/>
      <c r="H4200" s="74">
        <f t="shared" si="719"/>
        <v>169</v>
      </c>
      <c r="I4200" s="53">
        <f t="shared" si="717"/>
        <v>0.96799067489186363</v>
      </c>
      <c r="J4200" s="53">
        <f t="shared" si="720"/>
        <v>0.40816748346531739</v>
      </c>
      <c r="K4200" s="53">
        <f t="shared" si="721"/>
        <v>2.041237459877554</v>
      </c>
      <c r="L4200" s="53">
        <f t="shared" si="722"/>
        <v>41.670306758860512</v>
      </c>
      <c r="M4200" s="93">
        <f t="shared" si="723"/>
        <v>5.5295577436079757</v>
      </c>
      <c r="N4200" s="53">
        <f t="shared" si="724"/>
        <v>25.541552706175487</v>
      </c>
      <c r="O4200">
        <f t="shared" si="725"/>
        <v>1.1865305921643348</v>
      </c>
      <c r="P4200" s="53">
        <f t="shared" si="726"/>
        <v>19.305275780700303</v>
      </c>
      <c r="Q4200" s="53">
        <v>0.2</v>
      </c>
      <c r="R4200" s="53">
        <f t="shared" si="727"/>
        <v>8.8452241069367137</v>
      </c>
    </row>
    <row r="4201" spans="2:18" ht="15">
      <c r="B4201" s="84">
        <v>34504</v>
      </c>
      <c r="C4201" s="85">
        <v>0</v>
      </c>
      <c r="D4201" s="86">
        <v>29</v>
      </c>
      <c r="E4201" s="87">
        <v>17</v>
      </c>
      <c r="F4201" s="96">
        <f t="shared" si="718"/>
        <v>23</v>
      </c>
      <c r="G4201" s="96"/>
      <c r="H4201" s="74">
        <f t="shared" si="719"/>
        <v>170</v>
      </c>
      <c r="I4201" s="53">
        <f t="shared" si="717"/>
        <v>0.96783135162499845</v>
      </c>
      <c r="J4201" s="53">
        <f t="shared" si="720"/>
        <v>0.40859861468800307</v>
      </c>
      <c r="K4201" s="53">
        <f t="shared" si="721"/>
        <v>2.0418394405028018</v>
      </c>
      <c r="L4201" s="53">
        <f t="shared" si="722"/>
        <v>41.68079182940884</v>
      </c>
      <c r="M4201" s="93">
        <f t="shared" si="723"/>
        <v>5.516787052174787</v>
      </c>
      <c r="N4201" s="53">
        <f t="shared" si="724"/>
        <v>24.545704710400866</v>
      </c>
      <c r="O4201">
        <f t="shared" si="725"/>
        <v>1.2873721991508951</v>
      </c>
      <c r="P4201" s="53">
        <f t="shared" si="726"/>
        <v>21.159810760487982</v>
      </c>
      <c r="Q4201" s="53">
        <v>0.2</v>
      </c>
      <c r="R4201" s="53">
        <f t="shared" si="727"/>
        <v>8.6791025422137693</v>
      </c>
    </row>
    <row r="4202" spans="2:18" ht="15">
      <c r="B4202" s="84">
        <v>34505</v>
      </c>
      <c r="C4202" s="85">
        <v>2.2000000000000002</v>
      </c>
      <c r="D4202" s="86">
        <v>23</v>
      </c>
      <c r="E4202" s="87">
        <v>15</v>
      </c>
      <c r="F4202" s="96">
        <f t="shared" si="718"/>
        <v>19</v>
      </c>
      <c r="G4202" s="96"/>
      <c r="H4202" s="74">
        <f t="shared" si="719"/>
        <v>171</v>
      </c>
      <c r="I4202" s="53">
        <f t="shared" si="717"/>
        <v>0.96768154757873115</v>
      </c>
      <c r="J4202" s="53">
        <f t="shared" si="720"/>
        <v>0.4089097380789154</v>
      </c>
      <c r="K4202" s="53">
        <f t="shared" si="721"/>
        <v>2.0422741107171487</v>
      </c>
      <c r="L4202" s="53">
        <f t="shared" si="722"/>
        <v>41.686854147808901</v>
      </c>
      <c r="M4202" s="93">
        <f t="shared" si="723"/>
        <v>4.0634171433220514</v>
      </c>
      <c r="N4202" s="53">
        <f t="shared" si="724"/>
        <v>20.044398932890161</v>
      </c>
      <c r="O4202">
        <f t="shared" si="725"/>
        <v>1.0336608681468451</v>
      </c>
      <c r="P4202" s="53">
        <f t="shared" si="726"/>
        <v>16.533851613772821</v>
      </c>
      <c r="Q4202" s="53">
        <v>0.2</v>
      </c>
      <c r="R4202" s="53">
        <f t="shared" si="727"/>
        <v>7.4623316837988769</v>
      </c>
    </row>
    <row r="4203" spans="2:18" ht="15">
      <c r="B4203" s="84">
        <v>34506</v>
      </c>
      <c r="C4203" s="85">
        <v>0.6</v>
      </c>
      <c r="D4203" s="86">
        <v>25</v>
      </c>
      <c r="E4203" s="87">
        <v>15</v>
      </c>
      <c r="F4203" s="96">
        <f t="shared" si="718"/>
        <v>20</v>
      </c>
      <c r="G4203" s="96"/>
      <c r="H4203" s="74">
        <f t="shared" si="719"/>
        <v>172</v>
      </c>
      <c r="I4203" s="53">
        <f t="shared" si="717"/>
        <v>0.96754130708248931</v>
      </c>
      <c r="J4203" s="53">
        <f t="shared" si="720"/>
        <v>0.40910077863842559</v>
      </c>
      <c r="K4203" s="53">
        <f t="shared" si="721"/>
        <v>2.0425411191413518</v>
      </c>
      <c r="L4203" s="53">
        <f t="shared" si="722"/>
        <v>41.688495423392943</v>
      </c>
      <c r="M4203" s="93">
        <f t="shared" si="723"/>
        <v>4.6666743361369551</v>
      </c>
      <c r="N4203" s="53">
        <f t="shared" si="724"/>
        <v>22.411201619782631</v>
      </c>
      <c r="O4203">
        <f t="shared" si="725"/>
        <v>1.0926186229103982</v>
      </c>
      <c r="P4203" s="53">
        <f t="shared" si="726"/>
        <v>17.596754482591379</v>
      </c>
      <c r="Q4203" s="53">
        <v>0.2</v>
      </c>
      <c r="R4203" s="53">
        <f t="shared" si="727"/>
        <v>8.0528712321254137</v>
      </c>
    </row>
    <row r="4204" spans="2:18" ht="15">
      <c r="B4204" s="84">
        <v>34507</v>
      </c>
      <c r="C4204" s="85">
        <v>0</v>
      </c>
      <c r="D4204" s="86">
        <v>32</v>
      </c>
      <c r="E4204" s="87">
        <v>12</v>
      </c>
      <c r="F4204" s="96">
        <f t="shared" si="718"/>
        <v>22</v>
      </c>
      <c r="G4204" s="96"/>
      <c r="H4204" s="74">
        <f t="shared" si="719"/>
        <v>173</v>
      </c>
      <c r="I4204" s="53">
        <f t="shared" si="717"/>
        <v>0.96741067163569183</v>
      </c>
      <c r="J4204" s="53">
        <f t="shared" si="720"/>
        <v>0.40917170862578206</v>
      </c>
      <c r="K4204" s="53">
        <f t="shared" si="721"/>
        <v>2.0426402751747079</v>
      </c>
      <c r="L4204" s="53">
        <f t="shared" si="722"/>
        <v>41.685718781033387</v>
      </c>
      <c r="M4204" s="93">
        <f t="shared" si="723"/>
        <v>6.9484004194162345</v>
      </c>
      <c r="N4204" s="53">
        <f t="shared" si="724"/>
        <v>31.692114301012314</v>
      </c>
      <c r="O4204">
        <f t="shared" si="725"/>
        <v>1.2193540774631728</v>
      </c>
      <c r="P4204" s="53">
        <f t="shared" si="726"/>
        <v>19.906714554451806</v>
      </c>
      <c r="Q4204" s="53">
        <v>0.2</v>
      </c>
      <c r="R4204" s="53">
        <f t="shared" si="727"/>
        <v>10.29751636601274</v>
      </c>
    </row>
    <row r="4205" spans="2:18" ht="15">
      <c r="B4205" s="84">
        <v>34508</v>
      </c>
      <c r="C4205" s="85">
        <v>0</v>
      </c>
      <c r="D4205" s="86">
        <v>33</v>
      </c>
      <c r="E4205" s="87">
        <v>16</v>
      </c>
      <c r="F4205" s="96">
        <f t="shared" si="718"/>
        <v>24.5</v>
      </c>
      <c r="G4205" s="96"/>
      <c r="H4205" s="74">
        <f t="shared" si="719"/>
        <v>174</v>
      </c>
      <c r="I4205" s="53">
        <f t="shared" si="717"/>
        <v>0.96728967989546932</v>
      </c>
      <c r="J4205" s="53">
        <f t="shared" si="720"/>
        <v>0.40912254756976801</v>
      </c>
      <c r="K4205" s="53">
        <f t="shared" si="721"/>
        <v>2.0425715496702246</v>
      </c>
      <c r="L4205" s="53">
        <f t="shared" si="722"/>
        <v>41.678528758947735</v>
      </c>
      <c r="M4205" s="93">
        <f t="shared" si="723"/>
        <v>6.8073280754568986</v>
      </c>
      <c r="N4205" s="53">
        <f t="shared" si="724"/>
        <v>29.213645986892427</v>
      </c>
      <c r="O4205">
        <f t="shared" si="725"/>
        <v>1.395565076951925</v>
      </c>
      <c r="P4205" s="53">
        <f t="shared" si="726"/>
        <v>23.171067686527078</v>
      </c>
      <c r="Q4205" s="53">
        <v>0.2</v>
      </c>
      <c r="R4205" s="53">
        <f t="shared" si="727"/>
        <v>9.8339899346165947</v>
      </c>
    </row>
    <row r="4206" spans="2:18" ht="15">
      <c r="B4206" s="84">
        <v>34509</v>
      </c>
      <c r="C4206" s="85">
        <v>0</v>
      </c>
      <c r="D4206" s="86">
        <v>32</v>
      </c>
      <c r="E4206" s="87">
        <v>19</v>
      </c>
      <c r="F4206" s="96">
        <f t="shared" si="718"/>
        <v>25.5</v>
      </c>
      <c r="G4206" s="96"/>
      <c r="H4206" s="74">
        <f t="shared" si="719"/>
        <v>175</v>
      </c>
      <c r="I4206" s="53">
        <f t="shared" si="717"/>
        <v>0.96717836766522414</v>
      </c>
      <c r="J4206" s="53">
        <f t="shared" si="720"/>
        <v>0.4089533622158914</v>
      </c>
      <c r="K4206" s="53">
        <f t="shared" si="721"/>
        <v>2.0423350750274194</v>
      </c>
      <c r="L4206" s="53">
        <f t="shared" si="722"/>
        <v>41.666931303590367</v>
      </c>
      <c r="M4206" s="93">
        <f t="shared" si="723"/>
        <v>6.0918690981830093</v>
      </c>
      <c r="N4206" s="53">
        <f t="shared" si="724"/>
        <v>25.539483742076214</v>
      </c>
      <c r="O4206">
        <f t="shared" si="725"/>
        <v>1.4719947804869402</v>
      </c>
      <c r="P4206" s="53">
        <f t="shared" si="726"/>
        <v>24.604553444924591</v>
      </c>
      <c r="Q4206" s="53">
        <v>0.2</v>
      </c>
      <c r="R4206" s="53">
        <f t="shared" si="727"/>
        <v>9.0152858168152434</v>
      </c>
    </row>
    <row r="4207" spans="2:18" ht="15">
      <c r="B4207" s="84">
        <v>34510</v>
      </c>
      <c r="C4207" s="85">
        <v>0</v>
      </c>
      <c r="D4207" s="86">
        <v>33</v>
      </c>
      <c r="E4207" s="87">
        <v>17</v>
      </c>
      <c r="F4207" s="96">
        <f t="shared" si="718"/>
        <v>25</v>
      </c>
      <c r="G4207" s="96"/>
      <c r="H4207" s="74">
        <f t="shared" si="719"/>
        <v>176</v>
      </c>
      <c r="I4207" s="53">
        <f t="shared" si="717"/>
        <v>0.96707676788403607</v>
      </c>
      <c r="J4207" s="53">
        <f t="shared" si="720"/>
        <v>0.40866426641022918</v>
      </c>
      <c r="K4207" s="53">
        <f t="shared" si="721"/>
        <v>2.0419311447020565</v>
      </c>
      <c r="L4207" s="53">
        <f t="shared" si="722"/>
        <v>41.650933761636104</v>
      </c>
      <c r="M4207" s="93">
        <f t="shared" si="723"/>
        <v>6.6777164812629604</v>
      </c>
      <c r="N4207" s="53">
        <f t="shared" si="724"/>
        <v>28.322634957912552</v>
      </c>
      <c r="O4207">
        <f t="shared" si="725"/>
        <v>1.4333386753343602</v>
      </c>
      <c r="P4207" s="53">
        <f t="shared" si="726"/>
        <v>23.878257206163344</v>
      </c>
      <c r="Q4207" s="53">
        <v>0.2</v>
      </c>
      <c r="R4207" s="53">
        <f t="shared" si="727"/>
        <v>9.6469017560082388</v>
      </c>
    </row>
    <row r="4208" spans="2:18" ht="15">
      <c r="B4208" s="84">
        <v>34511</v>
      </c>
      <c r="C4208" s="85">
        <v>0</v>
      </c>
      <c r="D4208" s="86">
        <v>34</v>
      </c>
      <c r="E4208" s="87">
        <v>18</v>
      </c>
      <c r="F4208" s="96">
        <f t="shared" si="718"/>
        <v>26</v>
      </c>
      <c r="G4208" s="96"/>
      <c r="H4208" s="74">
        <f t="shared" si="719"/>
        <v>177</v>
      </c>
      <c r="I4208" s="53">
        <f t="shared" si="717"/>
        <v>0.96698491061691505</v>
      </c>
      <c r="J4208" s="53">
        <f t="shared" si="720"/>
        <v>0.40825542092030154</v>
      </c>
      <c r="K4208" s="53">
        <f t="shared" si="721"/>
        <v>2.0413602121365115</v>
      </c>
      <c r="L4208" s="53">
        <f t="shared" si="722"/>
        <v>41.630544869084666</v>
      </c>
      <c r="M4208" s="93">
        <f t="shared" si="723"/>
        <v>6.8303926549048679</v>
      </c>
      <c r="N4208" s="53">
        <f t="shared" si="724"/>
        <v>28.308770510977574</v>
      </c>
      <c r="O4208">
        <f t="shared" si="725"/>
        <v>1.5115504809261888</v>
      </c>
      <c r="P4208" s="53">
        <f t="shared" si="726"/>
        <v>25.350401917786186</v>
      </c>
      <c r="Q4208" s="53">
        <v>0.2</v>
      </c>
      <c r="R4208" s="53">
        <f t="shared" si="727"/>
        <v>9.6856447702718143</v>
      </c>
    </row>
    <row r="4209" spans="2:18" ht="15">
      <c r="B4209" s="84">
        <v>34512</v>
      </c>
      <c r="C4209" s="85">
        <v>0.4</v>
      </c>
      <c r="D4209" s="86">
        <v>25</v>
      </c>
      <c r="E4209" s="87">
        <v>20</v>
      </c>
      <c r="F4209" s="96">
        <f t="shared" si="718"/>
        <v>22.5</v>
      </c>
      <c r="G4209" s="96"/>
      <c r="H4209" s="74">
        <f t="shared" si="719"/>
        <v>178</v>
      </c>
      <c r="I4209" s="53">
        <f t="shared" si="717"/>
        <v>0.96690282304590414</v>
      </c>
      <c r="J4209" s="53">
        <f t="shared" si="720"/>
        <v>0.40772703319360154</v>
      </c>
      <c r="K4209" s="53">
        <f t="shared" si="721"/>
        <v>2.0406228891187692</v>
      </c>
      <c r="L4209" s="53">
        <f t="shared" si="722"/>
        <v>41.605774737537843</v>
      </c>
      <c r="M4209" s="93">
        <f t="shared" si="723"/>
        <v>3.5110994859134621</v>
      </c>
      <c r="N4209" s="53">
        <f t="shared" si="724"/>
        <v>15.815667896845277</v>
      </c>
      <c r="O4209">
        <f t="shared" si="725"/>
        <v>1.2529627418997087</v>
      </c>
      <c r="P4209" s="53">
        <f t="shared" si="726"/>
        <v>20.524760720033569</v>
      </c>
      <c r="Q4209" s="53">
        <v>0.2</v>
      </c>
      <c r="R4209" s="53">
        <f t="shared" si="727"/>
        <v>6.6252260129898959</v>
      </c>
    </row>
    <row r="4210" spans="2:18" ht="15">
      <c r="B4210" s="84">
        <v>34513</v>
      </c>
      <c r="C4210" s="85">
        <v>0.6</v>
      </c>
      <c r="D4210" s="86">
        <v>33</v>
      </c>
      <c r="E4210" s="87">
        <v>16</v>
      </c>
      <c r="F4210" s="96">
        <f t="shared" si="718"/>
        <v>24.5</v>
      </c>
      <c r="G4210" s="96"/>
      <c r="H4210" s="74">
        <f t="shared" si="719"/>
        <v>179</v>
      </c>
      <c r="I4210" s="53">
        <f t="shared" si="717"/>
        <v>0.96683052946203629</v>
      </c>
      <c r="J4210" s="53">
        <f t="shared" si="720"/>
        <v>0.40707935705464793</v>
      </c>
      <c r="K4210" s="53">
        <f t="shared" si="721"/>
        <v>2.0397199435822722</v>
      </c>
      <c r="L4210" s="53">
        <f t="shared" si="722"/>
        <v>41.576634837724463</v>
      </c>
      <c r="M4210" s="93">
        <f t="shared" si="723"/>
        <v>6.7906858049325898</v>
      </c>
      <c r="N4210" s="53">
        <f t="shared" si="724"/>
        <v>29.142225688924402</v>
      </c>
      <c r="O4210">
        <f t="shared" si="725"/>
        <v>1.395565076951925</v>
      </c>
      <c r="P4210" s="53">
        <f t="shared" si="726"/>
        <v>23.171067686527078</v>
      </c>
      <c r="Q4210" s="53">
        <v>0.2</v>
      </c>
      <c r="R4210" s="53">
        <f t="shared" si="727"/>
        <v>9.817278094653771</v>
      </c>
    </row>
    <row r="4211" spans="2:18" ht="15">
      <c r="B4211" s="84">
        <v>34514</v>
      </c>
      <c r="C4211" s="85">
        <v>0.2</v>
      </c>
      <c r="D4211" s="86">
        <v>31</v>
      </c>
      <c r="E4211" s="87">
        <v>17</v>
      </c>
      <c r="F4211" s="96">
        <f t="shared" si="718"/>
        <v>24</v>
      </c>
      <c r="G4211" s="96"/>
      <c r="H4211" s="74">
        <f t="shared" si="719"/>
        <v>180</v>
      </c>
      <c r="I4211" s="53">
        <f t="shared" si="717"/>
        <v>0.96676805125814624</v>
      </c>
      <c r="J4211" s="53">
        <f t="shared" si="720"/>
        <v>0.40631269234167094</v>
      </c>
      <c r="K4211" s="53">
        <f t="shared" si="721"/>
        <v>2.0386522968629022</v>
      </c>
      <c r="L4211" s="53">
        <f t="shared" si="722"/>
        <v>41.543137980369544</v>
      </c>
      <c r="M4211" s="93">
        <f t="shared" si="723"/>
        <v>6.0846986072878524</v>
      </c>
      <c r="N4211" s="53">
        <f t="shared" si="724"/>
        <v>26.424832145983192</v>
      </c>
      <c r="O4211">
        <f t="shared" si="725"/>
        <v>1.3586571485671137</v>
      </c>
      <c r="P4211" s="53">
        <f t="shared" si="726"/>
        <v>22.48254785226381</v>
      </c>
      <c r="Q4211" s="53">
        <v>0.2</v>
      </c>
      <c r="R4211" s="53">
        <f t="shared" si="727"/>
        <v>9.1602823461244256</v>
      </c>
    </row>
    <row r="4212" spans="2:18" ht="15">
      <c r="B4212" s="84">
        <v>34515</v>
      </c>
      <c r="C4212" s="85">
        <v>2.6</v>
      </c>
      <c r="D4212" s="86">
        <v>36</v>
      </c>
      <c r="E4212" s="87">
        <v>18</v>
      </c>
      <c r="F4212" s="96">
        <f t="shared" si="718"/>
        <v>27</v>
      </c>
      <c r="G4212" s="96"/>
      <c r="H4212" s="74">
        <f t="shared" si="719"/>
        <v>181</v>
      </c>
      <c r="I4212" s="53">
        <f t="shared" si="717"/>
        <v>0.96671540692253943</v>
      </c>
      <c r="J4212" s="53">
        <f t="shared" si="720"/>
        <v>0.40542738448427046</v>
      </c>
      <c r="K4212" s="53">
        <f t="shared" si="721"/>
        <v>2.0374210204332197</v>
      </c>
      <c r="L4212" s="53">
        <f t="shared" si="722"/>
        <v>41.505298294525524</v>
      </c>
      <c r="M4212" s="93">
        <f t="shared" si="723"/>
        <v>7.3878365684262253</v>
      </c>
      <c r="N4212" s="53">
        <f t="shared" si="724"/>
        <v>29.935651436814034</v>
      </c>
      <c r="O4212">
        <f t="shared" si="725"/>
        <v>1.5934302947383236</v>
      </c>
      <c r="P4212" s="53">
        <f t="shared" si="726"/>
        <v>26.902580791821066</v>
      </c>
      <c r="Q4212" s="53">
        <v>0.2</v>
      </c>
      <c r="R4212" s="53">
        <f t="shared" si="727"/>
        <v>10.109409497532729</v>
      </c>
    </row>
    <row r="4213" spans="2:18" ht="15">
      <c r="B4213" s="84">
        <v>34516</v>
      </c>
      <c r="C4213" s="85">
        <v>0.2</v>
      </c>
      <c r="D4213" s="86">
        <v>34</v>
      </c>
      <c r="E4213" s="87">
        <v>18</v>
      </c>
      <c r="F4213" s="96">
        <f t="shared" si="718"/>
        <v>26</v>
      </c>
      <c r="G4213" s="96"/>
      <c r="H4213" s="74">
        <f t="shared" si="719"/>
        <v>182</v>
      </c>
      <c r="I4213" s="53">
        <f t="shared" si="717"/>
        <v>0.96667261203352184</v>
      </c>
      <c r="J4213" s="53">
        <f t="shared" si="720"/>
        <v>0.4044238240236096</v>
      </c>
      <c r="K4213" s="53">
        <f t="shared" si="721"/>
        <v>2.0360273321377047</v>
      </c>
      <c r="L4213" s="53">
        <f t="shared" si="722"/>
        <v>41.463131203502378</v>
      </c>
      <c r="M4213" s="93">
        <f t="shared" si="723"/>
        <v>6.8029248166788747</v>
      </c>
      <c r="N4213" s="53">
        <f t="shared" si="724"/>
        <v>28.19492921838162</v>
      </c>
      <c r="O4213">
        <f t="shared" si="725"/>
        <v>1.5115504809261888</v>
      </c>
      <c r="P4213" s="53">
        <f t="shared" si="726"/>
        <v>25.350401917786186</v>
      </c>
      <c r="Q4213" s="53">
        <v>0.2</v>
      </c>
      <c r="R4213" s="53">
        <f t="shared" si="727"/>
        <v>9.6589153902475857</v>
      </c>
    </row>
    <row r="4214" spans="2:18" ht="15">
      <c r="B4214" s="84">
        <v>34517</v>
      </c>
      <c r="C4214" s="85">
        <v>27.6</v>
      </c>
      <c r="D4214" s="86">
        <v>33</v>
      </c>
      <c r="E4214" s="87">
        <v>18</v>
      </c>
      <c r="F4214" s="96">
        <f t="shared" si="718"/>
        <v>25.5</v>
      </c>
      <c r="G4214" s="96"/>
      <c r="H4214" s="74">
        <f t="shared" si="719"/>
        <v>183</v>
      </c>
      <c r="I4214" s="53">
        <f t="shared" si="717"/>
        <v>0.96663967925478966</v>
      </c>
      <c r="J4214" s="53">
        <f t="shared" si="720"/>
        <v>0.40330244607692034</v>
      </c>
      <c r="K4214" s="53">
        <f t="shared" si="721"/>
        <v>2.0344725919560269</v>
      </c>
      <c r="L4214" s="53">
        <f t="shared" si="722"/>
        <v>41.416653398551674</v>
      </c>
      <c r="M4214" s="93">
        <f t="shared" si="723"/>
        <v>6.5044114100926578</v>
      </c>
      <c r="N4214" s="53">
        <f t="shared" si="724"/>
        <v>27.269021507600026</v>
      </c>
      <c r="O4214">
        <f t="shared" si="725"/>
        <v>1.4719947804869402</v>
      </c>
      <c r="P4214" s="53">
        <f t="shared" si="726"/>
        <v>24.604553444924591</v>
      </c>
      <c r="Q4214" s="53">
        <v>0.2</v>
      </c>
      <c r="R4214" s="53">
        <f t="shared" si="727"/>
        <v>9.4209231697890434</v>
      </c>
    </row>
    <row r="4215" spans="2:18" ht="15">
      <c r="B4215" s="84">
        <v>34518</v>
      </c>
      <c r="C4215" s="85">
        <v>0</v>
      </c>
      <c r="D4215" s="86">
        <v>33</v>
      </c>
      <c r="E4215" s="87">
        <v>17</v>
      </c>
      <c r="F4215" s="96">
        <f t="shared" si="718"/>
        <v>25</v>
      </c>
      <c r="G4215" s="96"/>
      <c r="H4215" s="74">
        <f t="shared" si="719"/>
        <v>184</v>
      </c>
      <c r="I4215" s="53">
        <f t="shared" si="717"/>
        <v>0.966616618331682</v>
      </c>
      <c r="J4215" s="53">
        <f t="shared" si="720"/>
        <v>0.4020637297482984</v>
      </c>
      <c r="K4215" s="53">
        <f t="shared" si="721"/>
        <v>2.0327582973243699</v>
      </c>
      <c r="L4215" s="53">
        <f t="shared" si="722"/>
        <v>41.365882810476329</v>
      </c>
      <c r="M4215" s="93">
        <f t="shared" si="723"/>
        <v>6.6320154786047061</v>
      </c>
      <c r="N4215" s="53">
        <f t="shared" si="724"/>
        <v>28.128800311123907</v>
      </c>
      <c r="O4215">
        <f t="shared" si="725"/>
        <v>1.4333386753343602</v>
      </c>
      <c r="P4215" s="53">
        <f t="shared" si="726"/>
        <v>23.878257206163344</v>
      </c>
      <c r="Q4215" s="53">
        <v>0.2</v>
      </c>
      <c r="R4215" s="53">
        <f t="shared" si="727"/>
        <v>9.6014925443447012</v>
      </c>
    </row>
    <row r="4216" spans="2:18" ht="15">
      <c r="B4216" s="84">
        <v>34519</v>
      </c>
      <c r="C4216" s="85">
        <v>0</v>
      </c>
      <c r="D4216" s="86">
        <v>35</v>
      </c>
      <c r="E4216" s="87">
        <v>21</v>
      </c>
      <c r="F4216" s="96">
        <f t="shared" si="718"/>
        <v>28</v>
      </c>
      <c r="G4216" s="96"/>
      <c r="H4216" s="74">
        <f t="shared" si="719"/>
        <v>185</v>
      </c>
      <c r="I4216" s="53">
        <f t="shared" si="717"/>
        <v>0.96660343608829691</v>
      </c>
      <c r="J4216" s="53">
        <f t="shared" si="720"/>
        <v>0.40070819748795422</v>
      </c>
      <c r="K4216" s="53">
        <f t="shared" si="721"/>
        <v>2.0308860780474474</v>
      </c>
      <c r="L4216" s="53">
        <f t="shared" si="722"/>
        <v>41.310838579351461</v>
      </c>
      <c r="M4216" s="93">
        <f t="shared" si="723"/>
        <v>6.6296863173929799</v>
      </c>
      <c r="N4216" s="53">
        <f t="shared" si="724"/>
        <v>26.277070735123576</v>
      </c>
      <c r="O4216">
        <f t="shared" si="725"/>
        <v>1.6791199503065635</v>
      </c>
      <c r="P4216" s="53">
        <f t="shared" si="726"/>
        <v>28.538532408065311</v>
      </c>
      <c r="Q4216" s="53">
        <v>0.2</v>
      </c>
      <c r="R4216" s="53">
        <f t="shared" si="727"/>
        <v>9.2876172713853897</v>
      </c>
    </row>
    <row r="4217" spans="2:18" ht="15">
      <c r="B4217" s="84">
        <v>34520</v>
      </c>
      <c r="C4217" s="85">
        <v>0</v>
      </c>
      <c r="D4217" s="86">
        <v>35</v>
      </c>
      <c r="E4217" s="87">
        <v>19</v>
      </c>
      <c r="F4217" s="96">
        <f t="shared" si="718"/>
        <v>27</v>
      </c>
      <c r="G4217" s="96"/>
      <c r="H4217" s="74">
        <f t="shared" si="719"/>
        <v>186</v>
      </c>
      <c r="I4217" s="53">
        <f t="shared" si="717"/>
        <v>0.96660013642547238</v>
      </c>
      <c r="J4217" s="53">
        <f t="shared" si="720"/>
        <v>0.39923641440225827</v>
      </c>
      <c r="K4217" s="53">
        <f t="shared" si="721"/>
        <v>2.0288576908360731</v>
      </c>
      <c r="L4217" s="53">
        <f t="shared" si="722"/>
        <v>41.251541022555166</v>
      </c>
      <c r="M4217" s="93">
        <f t="shared" si="723"/>
        <v>6.922734180723265</v>
      </c>
      <c r="N4217" s="53">
        <f t="shared" si="724"/>
        <v>28.051047895337515</v>
      </c>
      <c r="O4217">
        <f t="shared" si="725"/>
        <v>1.5934302947383236</v>
      </c>
      <c r="P4217" s="53">
        <f t="shared" si="726"/>
        <v>26.902580791821066</v>
      </c>
      <c r="Q4217" s="53">
        <v>0.2</v>
      </c>
      <c r="R4217" s="53">
        <f t="shared" si="727"/>
        <v>9.6659737712300391</v>
      </c>
    </row>
    <row r="4218" spans="2:18" ht="15">
      <c r="B4218" s="84">
        <v>34521</v>
      </c>
      <c r="C4218" s="85">
        <v>0</v>
      </c>
      <c r="D4218" s="86">
        <v>32</v>
      </c>
      <c r="E4218" s="87">
        <v>19</v>
      </c>
      <c r="F4218" s="96">
        <f t="shared" si="718"/>
        <v>25.5</v>
      </c>
      <c r="G4218" s="96"/>
      <c r="H4218" s="74">
        <f t="shared" si="719"/>
        <v>187</v>
      </c>
      <c r="I4218" s="53">
        <f t="shared" si="717"/>
        <v>0.96660672031963157</v>
      </c>
      <c r="J4218" s="53">
        <f t="shared" si="720"/>
        <v>0.39764898751708555</v>
      </c>
      <c r="K4218" s="53">
        <f t="shared" si="721"/>
        <v>2.0266750135070062</v>
      </c>
      <c r="L4218" s="53">
        <f t="shared" si="722"/>
        <v>41.188011601317754</v>
      </c>
      <c r="M4218" s="93">
        <f t="shared" si="723"/>
        <v>6.0218491556648477</v>
      </c>
      <c r="N4218" s="53">
        <f t="shared" si="724"/>
        <v>25.245932919702657</v>
      </c>
      <c r="O4218">
        <f t="shared" si="725"/>
        <v>1.4719947804869402</v>
      </c>
      <c r="P4218" s="53">
        <f t="shared" si="726"/>
        <v>24.604553444924591</v>
      </c>
      <c r="Q4218" s="53">
        <v>0.2</v>
      </c>
      <c r="R4218" s="53">
        <f t="shared" si="727"/>
        <v>8.9464378385146208</v>
      </c>
    </row>
    <row r="4219" spans="2:18" ht="15">
      <c r="B4219" s="84">
        <v>34522</v>
      </c>
      <c r="C4219" s="85">
        <v>19.399999999999999</v>
      </c>
      <c r="D4219" s="86">
        <v>33</v>
      </c>
      <c r="E4219" s="87">
        <v>15</v>
      </c>
      <c r="F4219" s="96">
        <f t="shared" si="718"/>
        <v>24</v>
      </c>
      <c r="G4219" s="96"/>
      <c r="H4219" s="74">
        <f t="shared" si="719"/>
        <v>188</v>
      </c>
      <c r="I4219" s="53">
        <f t="shared" si="717"/>
        <v>0.96662318582249451</v>
      </c>
      <c r="J4219" s="53">
        <f t="shared" si="720"/>
        <v>0.39594656499710279</v>
      </c>
      <c r="K4219" s="53">
        <f t="shared" si="721"/>
        <v>2.0243400388832118</v>
      </c>
      <c r="L4219" s="53">
        <f t="shared" si="722"/>
        <v>41.120272886006703</v>
      </c>
      <c r="M4219" s="93">
        <f t="shared" si="723"/>
        <v>6.8291711343278267</v>
      </c>
      <c r="N4219" s="53">
        <f t="shared" si="724"/>
        <v>29.657952277975397</v>
      </c>
      <c r="O4219">
        <f t="shared" si="725"/>
        <v>1.3586571485671137</v>
      </c>
      <c r="P4219" s="53">
        <f t="shared" si="726"/>
        <v>22.48254785226381</v>
      </c>
      <c r="Q4219" s="53">
        <v>0.2</v>
      </c>
      <c r="R4219" s="53">
        <f t="shared" si="727"/>
        <v>9.9158953651119131</v>
      </c>
    </row>
    <row r="4220" spans="2:18" ht="15">
      <c r="B4220" s="84">
        <v>34523</v>
      </c>
      <c r="C4220" s="85">
        <v>0</v>
      </c>
      <c r="D4220" s="86">
        <v>27</v>
      </c>
      <c r="E4220" s="87">
        <v>14</v>
      </c>
      <c r="F4220" s="96">
        <f t="shared" si="718"/>
        <v>20.5</v>
      </c>
      <c r="G4220" s="96"/>
      <c r="H4220" s="74">
        <f t="shared" si="719"/>
        <v>189</v>
      </c>
      <c r="I4220" s="53">
        <f t="shared" si="717"/>
        <v>0.96664952806165383</v>
      </c>
      <c r="J4220" s="53">
        <f t="shared" si="720"/>
        <v>0.39412983532377216</v>
      </c>
      <c r="K4220" s="53">
        <f t="shared" si="721"/>
        <v>2.0218548684336888</v>
      </c>
      <c r="L4220" s="53">
        <f t="shared" si="722"/>
        <v>41.048348520370595</v>
      </c>
      <c r="M4220" s="93">
        <f t="shared" si="723"/>
        <v>5.3084241063738604</v>
      </c>
      <c r="N4220" s="53">
        <f t="shared" si="724"/>
        <v>25.160327311763133</v>
      </c>
      <c r="O4220">
        <f t="shared" si="725"/>
        <v>1.1231778894918711</v>
      </c>
      <c r="P4220" s="53">
        <f t="shared" si="726"/>
        <v>18.150673095156183</v>
      </c>
      <c r="Q4220" s="53">
        <v>0.2</v>
      </c>
      <c r="R4220" s="53">
        <f t="shared" si="727"/>
        <v>8.7114259222303225</v>
      </c>
    </row>
    <row r="4221" spans="2:18" ht="15">
      <c r="B4221" s="84">
        <v>34524</v>
      </c>
      <c r="C4221" s="85">
        <v>3</v>
      </c>
      <c r="D4221" s="86">
        <v>30</v>
      </c>
      <c r="E4221" s="87">
        <v>13</v>
      </c>
      <c r="F4221" s="96">
        <f t="shared" si="718"/>
        <v>21.5</v>
      </c>
      <c r="G4221" s="96"/>
      <c r="H4221" s="74">
        <f t="shared" si="719"/>
        <v>190</v>
      </c>
      <c r="I4221" s="53">
        <f t="shared" si="717"/>
        <v>0.96668573924201728</v>
      </c>
      <c r="J4221" s="53">
        <f t="shared" si="720"/>
        <v>0.39219952643495892</v>
      </c>
      <c r="K4221" s="53">
        <f t="shared" si="721"/>
        <v>2.0192217056926434</v>
      </c>
      <c r="L4221" s="53">
        <f t="shared" si="722"/>
        <v>40.972263184969115</v>
      </c>
      <c r="M4221" s="93">
        <f t="shared" si="723"/>
        <v>6.217366063821494</v>
      </c>
      <c r="N4221" s="53">
        <f t="shared" si="724"/>
        <v>28.718604701479702</v>
      </c>
      <c r="O4221">
        <f t="shared" si="725"/>
        <v>1.1865305921643348</v>
      </c>
      <c r="P4221" s="53">
        <f t="shared" si="726"/>
        <v>19.305275780700303</v>
      </c>
      <c r="Q4221" s="53">
        <v>0.2</v>
      </c>
      <c r="R4221" s="53">
        <f t="shared" si="727"/>
        <v>9.5828450889097017</v>
      </c>
    </row>
    <row r="4222" spans="2:18" ht="15">
      <c r="B4222" s="84">
        <v>34525</v>
      </c>
      <c r="C4222" s="85">
        <v>0</v>
      </c>
      <c r="D4222" s="86">
        <v>33</v>
      </c>
      <c r="E4222" s="87">
        <v>13</v>
      </c>
      <c r="F4222" s="96">
        <f t="shared" si="718"/>
        <v>23</v>
      </c>
      <c r="G4222" s="96"/>
      <c r="H4222" s="74">
        <f t="shared" si="719"/>
        <v>191</v>
      </c>
      <c r="I4222" s="53">
        <f t="shared" si="717"/>
        <v>0.96673180864811381</v>
      </c>
      <c r="J4222" s="53">
        <f t="shared" si="720"/>
        <v>0.390156404829125</v>
      </c>
      <c r="K4222" s="53">
        <f t="shared" si="721"/>
        <v>2.0164428494980022</v>
      </c>
      <c r="L4222" s="53">
        <f t="shared" si="722"/>
        <v>40.892042560018361</v>
      </c>
      <c r="M4222" s="93">
        <f t="shared" si="723"/>
        <v>6.9873651359763693</v>
      </c>
      <c r="N4222" s="53">
        <f t="shared" si="724"/>
        <v>31.088711547025301</v>
      </c>
      <c r="O4222">
        <f t="shared" si="725"/>
        <v>1.2873721991508951</v>
      </c>
      <c r="P4222" s="53">
        <f t="shared" si="726"/>
        <v>21.159810760487982</v>
      </c>
      <c r="Q4222" s="53">
        <v>0.2</v>
      </c>
      <c r="R4222" s="53">
        <f t="shared" si="727"/>
        <v>10.204411274513868</v>
      </c>
    </row>
    <row r="4223" spans="2:18" ht="15">
      <c r="B4223" s="84">
        <v>34526</v>
      </c>
      <c r="C4223" s="85">
        <v>0</v>
      </c>
      <c r="D4223" s="86">
        <v>30</v>
      </c>
      <c r="E4223" s="87">
        <v>14</v>
      </c>
      <c r="F4223" s="96">
        <f t="shared" si="718"/>
        <v>22</v>
      </c>
      <c r="G4223" s="96"/>
      <c r="H4223" s="74">
        <f t="shared" si="719"/>
        <v>192</v>
      </c>
      <c r="I4223" s="53">
        <f t="shared" si="717"/>
        <v>0.9667877226472652</v>
      </c>
      <c r="J4223" s="53">
        <f t="shared" si="720"/>
        <v>0.38800127463716422</v>
      </c>
      <c r="K4223" s="53">
        <f t="shared" si="721"/>
        <v>2.0135206870890685</v>
      </c>
      <c r="L4223" s="53">
        <f t="shared" si="722"/>
        <v>40.807713287879828</v>
      </c>
      <c r="M4223" s="93">
        <f t="shared" si="723"/>
        <v>6.0839382318770676</v>
      </c>
      <c r="N4223" s="53">
        <f t="shared" si="724"/>
        <v>27.749245035758285</v>
      </c>
      <c r="O4223">
        <f t="shared" si="725"/>
        <v>1.2193540774631728</v>
      </c>
      <c r="P4223" s="53">
        <f t="shared" si="726"/>
        <v>19.906714554451806</v>
      </c>
      <c r="Q4223" s="53">
        <v>0.2</v>
      </c>
      <c r="R4223" s="53">
        <f t="shared" si="727"/>
        <v>9.3808120784037605</v>
      </c>
    </row>
    <row r="4224" spans="2:18" ht="15">
      <c r="B4224" s="84">
        <v>34527</v>
      </c>
      <c r="C4224" s="85">
        <v>0.8</v>
      </c>
      <c r="D4224" s="86">
        <v>31</v>
      </c>
      <c r="E4224" s="87">
        <v>16</v>
      </c>
      <c r="F4224" s="96">
        <f t="shared" si="718"/>
        <v>23.5</v>
      </c>
      <c r="G4224" s="96"/>
      <c r="H4224" s="74">
        <f t="shared" si="719"/>
        <v>193</v>
      </c>
      <c r="I4224" s="53">
        <f t="shared" si="717"/>
        <v>0.96685346469361932</v>
      </c>
      <c r="J4224" s="53">
        <f t="shared" si="720"/>
        <v>0.38573497666500367</v>
      </c>
      <c r="K4224" s="53">
        <f t="shared" si="721"/>
        <v>2.0104576871026358</v>
      </c>
      <c r="L4224" s="53">
        <f t="shared" si="722"/>
        <v>40.719302935419954</v>
      </c>
      <c r="M4224" s="93">
        <f t="shared" si="723"/>
        <v>6.099517610461711</v>
      </c>
      <c r="N4224" s="53">
        <f t="shared" si="724"/>
        <v>26.809880963469571</v>
      </c>
      <c r="O4224">
        <f t="shared" si="725"/>
        <v>1.322598302772739</v>
      </c>
      <c r="P4224" s="53">
        <f t="shared" si="726"/>
        <v>21.812269025567122</v>
      </c>
      <c r="Q4224" s="53">
        <v>0.2</v>
      </c>
      <c r="R4224" s="53">
        <f t="shared" si="727"/>
        <v>9.2287423743833443</v>
      </c>
    </row>
    <row r="4225" spans="2:18" ht="15">
      <c r="B4225" s="84">
        <v>34528</v>
      </c>
      <c r="C4225" s="85">
        <v>10.199999999999999</v>
      </c>
      <c r="D4225" s="86">
        <v>30</v>
      </c>
      <c r="E4225" s="87">
        <v>17</v>
      </c>
      <c r="F4225" s="96">
        <f t="shared" si="718"/>
        <v>23.5</v>
      </c>
      <c r="G4225" s="96"/>
      <c r="H4225" s="74">
        <f t="shared" si="719"/>
        <v>194</v>
      </c>
      <c r="I4225" s="53">
        <f t="shared" si="717"/>
        <v>0.9669290153330472</v>
      </c>
      <c r="J4225" s="53">
        <f t="shared" si="720"/>
        <v>0.38335838741013006</v>
      </c>
      <c r="K4225" s="53">
        <f t="shared" si="721"/>
        <v>2.0072563925059632</v>
      </c>
      <c r="L4225" s="53">
        <f t="shared" si="722"/>
        <v>40.626839956461978</v>
      </c>
      <c r="M4225" s="93">
        <f t="shared" si="723"/>
        <v>5.6654478288467383</v>
      </c>
      <c r="N4225" s="53">
        <f t="shared" si="724"/>
        <v>24.901966285925788</v>
      </c>
      <c r="O4225">
        <f t="shared" si="725"/>
        <v>1.322598302772739</v>
      </c>
      <c r="P4225" s="53">
        <f t="shared" si="726"/>
        <v>21.812269025567122</v>
      </c>
      <c r="Q4225" s="53">
        <v>0.2</v>
      </c>
      <c r="R4225" s="53">
        <f t="shared" si="727"/>
        <v>8.7833980083963059</v>
      </c>
    </row>
    <row r="4226" spans="2:18" ht="15">
      <c r="B4226" s="84">
        <v>34529</v>
      </c>
      <c r="C4226" s="85">
        <v>2.4</v>
      </c>
      <c r="D4226" s="86">
        <v>31</v>
      </c>
      <c r="E4226" s="87">
        <v>15</v>
      </c>
      <c r="F4226" s="96">
        <f t="shared" si="718"/>
        <v>23</v>
      </c>
      <c r="G4226" s="96"/>
      <c r="H4226" s="74">
        <f t="shared" si="719"/>
        <v>195</v>
      </c>
      <c r="I4226" s="53">
        <f t="shared" si="717"/>
        <v>0.96701435220889898</v>
      </c>
      <c r="J4226" s="53">
        <f t="shared" si="720"/>
        <v>0.38087241805523475</v>
      </c>
      <c r="K4226" s="53">
        <f t="shared" si="721"/>
        <v>2.0039194135038811</v>
      </c>
      <c r="L4226" s="53">
        <f t="shared" si="722"/>
        <v>40.530353654546474</v>
      </c>
      <c r="M4226" s="93">
        <f t="shared" si="723"/>
        <v>6.1944110536525097</v>
      </c>
      <c r="N4226" s="53">
        <f t="shared" si="724"/>
        <v>27.560640485091604</v>
      </c>
      <c r="O4226">
        <f t="shared" si="725"/>
        <v>1.2873721991508951</v>
      </c>
      <c r="P4226" s="53">
        <f t="shared" si="726"/>
        <v>21.159810760487982</v>
      </c>
      <c r="Q4226" s="53">
        <v>0.2</v>
      </c>
      <c r="R4226" s="53">
        <f t="shared" si="727"/>
        <v>9.3819457424865416</v>
      </c>
    </row>
    <row r="4227" spans="2:18" ht="15">
      <c r="B4227" s="84">
        <v>34530</v>
      </c>
      <c r="C4227" s="85">
        <v>0</v>
      </c>
      <c r="D4227" s="86">
        <v>33</v>
      </c>
      <c r="E4227" s="87">
        <v>18</v>
      </c>
      <c r="F4227" s="96">
        <f t="shared" si="718"/>
        <v>25.5</v>
      </c>
      <c r="G4227" s="96"/>
      <c r="H4227" s="74">
        <f t="shared" si="719"/>
        <v>196</v>
      </c>
      <c r="I4227" s="53">
        <f t="shared" si="717"/>
        <v>0.96710945006862015</v>
      </c>
      <c r="J4227" s="53">
        <f t="shared" si="720"/>
        <v>0.37827801344217543</v>
      </c>
      <c r="K4227" s="53">
        <f t="shared" si="721"/>
        <v>2.0004494204558152</v>
      </c>
      <c r="L4227" s="53">
        <f t="shared" si="722"/>
        <v>40.42987414620918</v>
      </c>
      <c r="M4227" s="93">
        <f t="shared" si="723"/>
        <v>6.3494394917579031</v>
      </c>
      <c r="N4227" s="53">
        <f t="shared" si="724"/>
        <v>26.619318973780096</v>
      </c>
      <c r="O4227">
        <f t="shared" si="725"/>
        <v>1.4719947804869402</v>
      </c>
      <c r="P4227" s="53">
        <f t="shared" si="726"/>
        <v>24.604553444924591</v>
      </c>
      <c r="Q4227" s="53">
        <v>0.2</v>
      </c>
      <c r="R4227" s="53">
        <f t="shared" si="727"/>
        <v>9.2685451059545905</v>
      </c>
    </row>
    <row r="4228" spans="2:18" ht="15">
      <c r="B4228" s="84">
        <v>34531</v>
      </c>
      <c r="C4228" s="85">
        <v>0</v>
      </c>
      <c r="D4228" s="86">
        <v>32</v>
      </c>
      <c r="E4228" s="87">
        <v>17</v>
      </c>
      <c r="F4228" s="96">
        <f t="shared" si="718"/>
        <v>24.5</v>
      </c>
      <c r="G4228" s="96"/>
      <c r="H4228" s="74">
        <f t="shared" si="719"/>
        <v>197</v>
      </c>
      <c r="I4228" s="53">
        <f t="shared" si="717"/>
        <v>0.96721428077122407</v>
      </c>
      <c r="J4228" s="53">
        <f t="shared" si="720"/>
        <v>0.37557615102945135</v>
      </c>
      <c r="K4228" s="53">
        <f t="shared" si="721"/>
        <v>1.9968491368368348</v>
      </c>
      <c r="L4228" s="53">
        <f t="shared" si="722"/>
        <v>40.325432324975182</v>
      </c>
      <c r="M4228" s="93">
        <f t="shared" si="723"/>
        <v>6.1867775732586825</v>
      </c>
      <c r="N4228" s="53">
        <f t="shared" si="724"/>
        <v>26.550553729951332</v>
      </c>
      <c r="O4228">
        <f t="shared" si="725"/>
        <v>1.395565076951925</v>
      </c>
      <c r="P4228" s="53">
        <f t="shared" si="726"/>
        <v>23.171067686527078</v>
      </c>
      <c r="Q4228" s="53">
        <v>0.2</v>
      </c>
      <c r="R4228" s="53">
        <f t="shared" si="727"/>
        <v>9.2108453542878692</v>
      </c>
    </row>
    <row r="4229" spans="2:18" ht="15">
      <c r="B4229" s="84">
        <v>34532</v>
      </c>
      <c r="C4229" s="85">
        <v>0</v>
      </c>
      <c r="D4229" s="86">
        <v>33</v>
      </c>
      <c r="E4229" s="87">
        <v>18</v>
      </c>
      <c r="F4229" s="96">
        <f t="shared" si="718"/>
        <v>25.5</v>
      </c>
      <c r="G4229" s="96"/>
      <c r="H4229" s="74">
        <f t="shared" si="719"/>
        <v>198</v>
      </c>
      <c r="I4229" s="53">
        <f t="shared" si="717"/>
        <v>0.96732881329561926</v>
      </c>
      <c r="J4229" s="53">
        <f t="shared" si="720"/>
        <v>0.37276783983636436</v>
      </c>
      <c r="K4229" s="53">
        <f t="shared" si="721"/>
        <v>1.9931213322749191</v>
      </c>
      <c r="L4229" s="53">
        <f t="shared" si="722"/>
        <v>40.217059826258478</v>
      </c>
      <c r="M4229" s="93">
        <f t="shared" si="723"/>
        <v>6.3160173830810367</v>
      </c>
      <c r="N4229" s="53">
        <f t="shared" si="724"/>
        <v>26.479200499889497</v>
      </c>
      <c r="O4229">
        <f t="shared" si="725"/>
        <v>1.4719947804869402</v>
      </c>
      <c r="P4229" s="53">
        <f t="shared" si="726"/>
        <v>24.604553444924591</v>
      </c>
      <c r="Q4229" s="53">
        <v>0.2</v>
      </c>
      <c r="R4229" s="53">
        <f t="shared" si="727"/>
        <v>9.2356824024133939</v>
      </c>
    </row>
    <row r="4230" spans="2:18" ht="15">
      <c r="B4230" s="84">
        <v>34533</v>
      </c>
      <c r="C4230" s="85">
        <v>1.6</v>
      </c>
      <c r="D4230" s="86">
        <v>32</v>
      </c>
      <c r="E4230" s="87">
        <v>16</v>
      </c>
      <c r="F4230" s="96">
        <f t="shared" si="718"/>
        <v>24</v>
      </c>
      <c r="G4230" s="96"/>
      <c r="H4230" s="74">
        <f t="shared" si="719"/>
        <v>199</v>
      </c>
      <c r="I4230" s="53">
        <f t="shared" si="717"/>
        <v>0.9674530137497892</v>
      </c>
      <c r="J4230" s="53">
        <f t="shared" si="720"/>
        <v>0.36985411937700441</v>
      </c>
      <c r="K4230" s="53">
        <f t="shared" si="721"/>
        <v>1.9892688156945499</v>
      </c>
      <c r="L4230" s="53">
        <f t="shared" si="722"/>
        <v>40.104788993343924</v>
      </c>
      <c r="M4230" s="93">
        <f t="shared" si="723"/>
        <v>6.2796000225082818</v>
      </c>
      <c r="N4230" s="53">
        <f t="shared" si="724"/>
        <v>27.271256515473869</v>
      </c>
      <c r="O4230">
        <f t="shared" si="725"/>
        <v>1.3586571485671137</v>
      </c>
      <c r="P4230" s="53">
        <f t="shared" si="726"/>
        <v>22.48254785226381</v>
      </c>
      <c r="Q4230" s="53">
        <v>0.2</v>
      </c>
      <c r="R4230" s="53">
        <f t="shared" si="727"/>
        <v>9.3581003198046488</v>
      </c>
    </row>
    <row r="4231" spans="2:18" ht="15">
      <c r="B4231" s="84">
        <v>34534</v>
      </c>
      <c r="C4231" s="85">
        <v>0.4</v>
      </c>
      <c r="D4231" s="86">
        <v>30</v>
      </c>
      <c r="E4231" s="87">
        <v>17</v>
      </c>
      <c r="F4231" s="96">
        <f t="shared" si="718"/>
        <v>23.5</v>
      </c>
      <c r="G4231" s="96"/>
      <c r="H4231" s="74">
        <f t="shared" si="719"/>
        <v>200</v>
      </c>
      <c r="I4231" s="53">
        <f t="shared" si="717"/>
        <v>0.96758684538082118</v>
      </c>
      <c r="J4231" s="53">
        <f t="shared" si="720"/>
        <v>0.36683605858715096</v>
      </c>
      <c r="K4231" s="53">
        <f t="shared" si="721"/>
        <v>1.985294428594524</v>
      </c>
      <c r="L4231" s="53">
        <f t="shared" si="722"/>
        <v>39.98865284461607</v>
      </c>
      <c r="M4231" s="93">
        <f t="shared" si="723"/>
        <v>5.5764520863503968</v>
      </c>
      <c r="N4231" s="53">
        <f t="shared" si="724"/>
        <v>24.510793505558667</v>
      </c>
      <c r="O4231">
        <f t="shared" si="725"/>
        <v>1.322598302772739</v>
      </c>
      <c r="P4231" s="53">
        <f t="shared" si="726"/>
        <v>21.812269025567122</v>
      </c>
      <c r="Q4231" s="53">
        <v>0.2</v>
      </c>
      <c r="R4231" s="53">
        <f t="shared" si="727"/>
        <v>8.6920906790306898</v>
      </c>
    </row>
    <row r="4232" spans="2:18" ht="15">
      <c r="B4232" s="84">
        <v>34535</v>
      </c>
      <c r="C4232" s="85">
        <v>4.8</v>
      </c>
      <c r="D4232" s="86">
        <v>23</v>
      </c>
      <c r="E4232" s="87">
        <v>17</v>
      </c>
      <c r="F4232" s="96">
        <f t="shared" si="718"/>
        <v>20</v>
      </c>
      <c r="G4232" s="96"/>
      <c r="H4232" s="74">
        <f t="shared" si="719"/>
        <v>201</v>
      </c>
      <c r="I4232" s="53">
        <f t="shared" si="717"/>
        <v>0.96773026858578248</v>
      </c>
      <c r="J4232" s="53">
        <f t="shared" si="720"/>
        <v>0.36371475474710996</v>
      </c>
      <c r="K4232" s="53">
        <f t="shared" si="721"/>
        <v>1.981201038485537</v>
      </c>
      <c r="L4232" s="53">
        <f t="shared" si="722"/>
        <v>39.868685042185774</v>
      </c>
      <c r="M4232" s="93">
        <f t="shared" si="723"/>
        <v>3.4569954702387777</v>
      </c>
      <c r="N4232" s="53">
        <f t="shared" si="724"/>
        <v>16.601848961744818</v>
      </c>
      <c r="O4232">
        <f t="shared" si="725"/>
        <v>1.0926186229103982</v>
      </c>
      <c r="P4232" s="53">
        <f t="shared" si="726"/>
        <v>17.596754482591379</v>
      </c>
      <c r="Q4232" s="53">
        <v>0.2</v>
      </c>
      <c r="R4232" s="53">
        <f t="shared" si="727"/>
        <v>6.7101025822840565</v>
      </c>
    </row>
    <row r="4233" spans="2:18" ht="15">
      <c r="B4233" s="84">
        <v>34536</v>
      </c>
      <c r="C4233" s="85">
        <v>4.5999999999999996</v>
      </c>
      <c r="D4233" s="86">
        <v>26</v>
      </c>
      <c r="E4233" s="87">
        <v>17</v>
      </c>
      <c r="F4233" s="96">
        <f t="shared" si="718"/>
        <v>21.5</v>
      </c>
      <c r="G4233" s="96"/>
      <c r="H4233" s="74">
        <f t="shared" si="719"/>
        <v>202</v>
      </c>
      <c r="I4233" s="53">
        <f t="shared" si="717"/>
        <v>0.96788324092343936</v>
      </c>
      <c r="J4233" s="53">
        <f t="shared" si="720"/>
        <v>0.36049133240344439</v>
      </c>
      <c r="K4233" s="53">
        <f t="shared" si="721"/>
        <v>1.9769915325107041</v>
      </c>
      <c r="L4233" s="53">
        <f t="shared" si="722"/>
        <v>39.74491986205139</v>
      </c>
      <c r="M4233" s="93">
        <f t="shared" si="723"/>
        <v>4.3882857976353717</v>
      </c>
      <c r="N4233" s="53">
        <f t="shared" si="724"/>
        <v>20.269909129646209</v>
      </c>
      <c r="O4233">
        <f t="shared" si="725"/>
        <v>1.1865305921643348</v>
      </c>
      <c r="P4233" s="53">
        <f t="shared" si="726"/>
        <v>19.305275780700303</v>
      </c>
      <c r="Q4233" s="53">
        <v>0.2</v>
      </c>
      <c r="R4233" s="53">
        <f t="shared" si="727"/>
        <v>7.6212986196364065</v>
      </c>
    </row>
    <row r="4234" spans="2:18" ht="15">
      <c r="B4234" s="84">
        <v>34537</v>
      </c>
      <c r="C4234" s="85">
        <v>0.2</v>
      </c>
      <c r="D4234" s="86">
        <v>31</v>
      </c>
      <c r="E4234" s="87">
        <v>17</v>
      </c>
      <c r="F4234" s="96">
        <f t="shared" si="718"/>
        <v>24</v>
      </c>
      <c r="G4234" s="96"/>
      <c r="H4234" s="74">
        <f t="shared" si="719"/>
        <v>203</v>
      </c>
      <c r="I4234" s="53">
        <f t="shared" ref="I4234:I4297" si="728">1+0.0334*COS($I$7*H4234-0.0552)</f>
        <v>0.96804571712681597</v>
      </c>
      <c r="J4234" s="53">
        <f t="shared" si="720"/>
        <v>0.35716694229246182</v>
      </c>
      <c r="K4234" s="53">
        <f t="shared" si="721"/>
        <v>1.9726688112697344</v>
      </c>
      <c r="L4234" s="53">
        <f t="shared" si="722"/>
        <v>39.61739216591679</v>
      </c>
      <c r="M4234" s="93">
        <f t="shared" si="723"/>
        <v>5.8026404035785415</v>
      </c>
      <c r="N4234" s="53">
        <f t="shared" si="724"/>
        <v>25.19990036719485</v>
      </c>
      <c r="O4234">
        <f t="shared" si="725"/>
        <v>1.3586571485671137</v>
      </c>
      <c r="P4234" s="53">
        <f t="shared" si="726"/>
        <v>22.48254785226381</v>
      </c>
      <c r="Q4234" s="53">
        <v>0.2</v>
      </c>
      <c r="R4234" s="53">
        <f t="shared" si="727"/>
        <v>8.874003345766452</v>
      </c>
    </row>
    <row r="4235" spans="2:18" ht="15">
      <c r="B4235" s="84">
        <v>34538</v>
      </c>
      <c r="C4235" s="85">
        <v>0</v>
      </c>
      <c r="D4235" s="86">
        <v>32</v>
      </c>
      <c r="E4235" s="87">
        <v>19</v>
      </c>
      <c r="F4235" s="96">
        <f t="shared" si="718"/>
        <v>25.5</v>
      </c>
      <c r="G4235" s="96"/>
      <c r="H4235" s="74">
        <f t="shared" si="719"/>
        <v>204</v>
      </c>
      <c r="I4235" s="53">
        <f t="shared" si="728"/>
        <v>0.9682176491165897</v>
      </c>
      <c r="J4235" s="53">
        <f t="shared" si="720"/>
        <v>0.35374276026822699</v>
      </c>
      <c r="K4235" s="53">
        <f t="shared" si="721"/>
        <v>1.9682357828650181</v>
      </c>
      <c r="L4235" s="53">
        <f t="shared" si="722"/>
        <v>39.486137374773513</v>
      </c>
      <c r="M4235" s="93">
        <f t="shared" si="723"/>
        <v>5.773028455764023</v>
      </c>
      <c r="N4235" s="53">
        <f t="shared" si="724"/>
        <v>24.202779805709358</v>
      </c>
      <c r="O4235">
        <f t="shared" si="725"/>
        <v>1.4719947804869402</v>
      </c>
      <c r="P4235" s="53">
        <f t="shared" si="726"/>
        <v>24.604553444924591</v>
      </c>
      <c r="Q4235" s="53">
        <v>0.2</v>
      </c>
      <c r="R4235" s="53">
        <f t="shared" si="727"/>
        <v>8.7017817943729856</v>
      </c>
    </row>
    <row r="4236" spans="2:18" ht="15">
      <c r="B4236" s="84">
        <v>34539</v>
      </c>
      <c r="C4236" s="85">
        <v>0</v>
      </c>
      <c r="D4236" s="86">
        <v>32</v>
      </c>
      <c r="E4236" s="87">
        <v>18</v>
      </c>
      <c r="F4236" s="96">
        <f t="shared" si="718"/>
        <v>25</v>
      </c>
      <c r="G4236" s="96"/>
      <c r="H4236" s="74">
        <f t="shared" si="719"/>
        <v>205</v>
      </c>
      <c r="I4236" s="53">
        <f t="shared" si="728"/>
        <v>0.96839898601531871</v>
      </c>
      <c r="J4236" s="53">
        <f t="shared" si="720"/>
        <v>0.35021998623776601</v>
      </c>
      <c r="K4236" s="53">
        <f t="shared" si="721"/>
        <v>1.9636953571854612</v>
      </c>
      <c r="L4236" s="53">
        <f t="shared" si="722"/>
        <v>39.351191444339129</v>
      </c>
      <c r="M4236" s="93">
        <f t="shared" si="723"/>
        <v>5.9015371660500158</v>
      </c>
      <c r="N4236" s="53">
        <f t="shared" si="724"/>
        <v>25.030574944831397</v>
      </c>
      <c r="O4236">
        <f t="shared" si="725"/>
        <v>1.4333386753343602</v>
      </c>
      <c r="P4236" s="53">
        <f t="shared" si="726"/>
        <v>23.878257206163344</v>
      </c>
      <c r="Q4236" s="53">
        <v>0.2</v>
      </c>
      <c r="R4236" s="53">
        <f t="shared" si="727"/>
        <v>8.8756781774595161</v>
      </c>
    </row>
    <row r="4237" spans="2:18" ht="15">
      <c r="B4237" s="84">
        <v>34540</v>
      </c>
      <c r="C4237" s="85">
        <v>1.8</v>
      </c>
      <c r="D4237" s="86">
        <v>33</v>
      </c>
      <c r="E4237" s="87">
        <v>18</v>
      </c>
      <c r="F4237" s="96">
        <f t="shared" si="718"/>
        <v>25.5</v>
      </c>
      <c r="G4237" s="96"/>
      <c r="H4237" s="74">
        <f t="shared" si="719"/>
        <v>206</v>
      </c>
      <c r="I4237" s="53">
        <f t="shared" si="728"/>
        <v>0.96858967416249719</v>
      </c>
      <c r="J4237" s="53">
        <f t="shared" si="720"/>
        <v>0.34659984310601538</v>
      </c>
      <c r="K4237" s="53">
        <f t="shared" si="721"/>
        <v>1.9590504404414957</v>
      </c>
      <c r="L4237" s="53">
        <f t="shared" si="722"/>
        <v>39.212590842429222</v>
      </c>
      <c r="M4237" s="93">
        <f t="shared" si="723"/>
        <v>6.158267324025525</v>
      </c>
      <c r="N4237" s="53">
        <f t="shared" si="724"/>
        <v>25.817850920043554</v>
      </c>
      <c r="O4237">
        <f t="shared" si="725"/>
        <v>1.4719947804869402</v>
      </c>
      <c r="P4237" s="53">
        <f t="shared" si="726"/>
        <v>24.604553444924591</v>
      </c>
      <c r="Q4237" s="53">
        <v>0.2</v>
      </c>
      <c r="R4237" s="53">
        <f t="shared" si="727"/>
        <v>9.0805726972039249</v>
      </c>
    </row>
    <row r="4238" spans="2:18" ht="15">
      <c r="B4238" s="84">
        <v>34541</v>
      </c>
      <c r="C4238" s="85">
        <v>5.2</v>
      </c>
      <c r="D4238" s="86">
        <v>32</v>
      </c>
      <c r="E4238" s="87">
        <v>18</v>
      </c>
      <c r="F4238" s="96">
        <f t="shared" si="718"/>
        <v>25</v>
      </c>
      <c r="G4238" s="96"/>
      <c r="H4238" s="74">
        <f t="shared" si="719"/>
        <v>207</v>
      </c>
      <c r="I4238" s="53">
        <f t="shared" si="728"/>
        <v>0.96878965713043452</v>
      </c>
      <c r="J4238" s="53">
        <f t="shared" si="720"/>
        <v>0.34288357573294348</v>
      </c>
      <c r="K4238" s="53">
        <f t="shared" si="721"/>
        <v>1.9543039299623644</v>
      </c>
      <c r="L4238" s="53">
        <f t="shared" si="722"/>
        <v>39.070372528325017</v>
      </c>
      <c r="M4238" s="93">
        <f t="shared" si="723"/>
        <v>5.8594224750086701</v>
      </c>
      <c r="N4238" s="53">
        <f t="shared" si="724"/>
        <v>24.851951155684887</v>
      </c>
      <c r="O4238">
        <f t="shared" si="725"/>
        <v>1.4333386753343602</v>
      </c>
      <c r="P4238" s="53">
        <f t="shared" si="726"/>
        <v>23.878257206163344</v>
      </c>
      <c r="Q4238" s="53">
        <v>0.2</v>
      </c>
      <c r="R4238" s="53">
        <f t="shared" si="727"/>
        <v>8.8338323795906692</v>
      </c>
    </row>
    <row r="4239" spans="2:18" ht="15">
      <c r="B4239" s="84">
        <v>34542</v>
      </c>
      <c r="C4239" s="85">
        <v>0</v>
      </c>
      <c r="D4239" s="86">
        <v>33</v>
      </c>
      <c r="E4239" s="87">
        <v>17</v>
      </c>
      <c r="F4239" s="96">
        <f t="shared" ref="F4239:F4302" si="729">0.5*(D4239+E4239)</f>
        <v>25</v>
      </c>
      <c r="G4239" s="96"/>
      <c r="H4239" s="74">
        <f t="shared" ref="H4239:H4302" si="730">B4239-DATE(YEAR(B4239),1,0)</f>
        <v>208</v>
      </c>
      <c r="I4239" s="53">
        <f t="shared" si="728"/>
        <v>0.96899887574095311</v>
      </c>
      <c r="J4239" s="53">
        <f t="shared" ref="J4239:J4302" si="731">ASIN(0.39785*SIN(4.869+$I$7*H4239+0.03345*SIN(6.224+$I$7*H4239)))</f>
        <v>0.33907244990515634</v>
      </c>
      <c r="K4239" s="53">
        <f t="shared" ref="K4239:K4302" si="732">ACOS(-TAN(J4239)*TAN($E$7*$I$8))</f>
        <v>1.9494587092645352</v>
      </c>
      <c r="L4239" s="53">
        <f t="shared" ref="L4239:L4302" si="733">117.5*I4239*((K4239*SIN($E$7*$I$8)*SIN(J4239)+COS($E$7*$I$8)*COS(J4239)*SIN(K4239))/PI())</f>
        <v>38.924573934184473</v>
      </c>
      <c r="M4239" s="93">
        <f t="shared" ref="M4239:M4302" si="734">0.0023*L4239/2.456*(0.5*(D4239+E4239)+17.8)*SQRT(D4239-E4239)</f>
        <v>6.2406108437803249</v>
      </c>
      <c r="N4239" s="53">
        <f t="shared" ref="N4239:N4302" si="735">0.17*L4239*SQRT(D4239-E4239)</f>
        <v>26.468710275245442</v>
      </c>
      <c r="O4239">
        <f t="shared" ref="O4239:O4302" si="736">5336/(F4239+273.15)^2*EXP(21.07-5336/(F4239+273.15))</f>
        <v>1.4333386753343602</v>
      </c>
      <c r="P4239" s="53">
        <f t="shared" ref="P4239:P4302" si="737">EXP(21.07-5336/(F4239+273.15))</f>
        <v>23.878257206163344</v>
      </c>
      <c r="Q4239" s="53">
        <v>0.2</v>
      </c>
      <c r="R4239" s="53">
        <f t="shared" ref="R4239:R4302" si="738">(O4239*N4239*0.6+$L$8*6.43*(1+0.536*Q4239)*P4239*(1- G4239/100))/($O$7*(O4239+$L$8))</f>
        <v>9.2125869432633323</v>
      </c>
    </row>
    <row r="4240" spans="2:18" ht="15">
      <c r="B4240" s="84">
        <v>34543</v>
      </c>
      <c r="C4240" s="85">
        <v>3.8</v>
      </c>
      <c r="D4240" s="86">
        <v>30</v>
      </c>
      <c r="E4240" s="87">
        <v>16</v>
      </c>
      <c r="F4240" s="96">
        <f t="shared" si="729"/>
        <v>23</v>
      </c>
      <c r="G4240" s="96"/>
      <c r="H4240" s="74">
        <f t="shared" si="730"/>
        <v>209</v>
      </c>
      <c r="I4240" s="53">
        <f t="shared" si="728"/>
        <v>0.9692172680829001</v>
      </c>
      <c r="J4240" s="53">
        <f t="shared" si="731"/>
        <v>0.33516775132416116</v>
      </c>
      <c r="K4240" s="53">
        <f t="shared" si="732"/>
        <v>1.9445176433979374</v>
      </c>
      <c r="L4240" s="53">
        <f t="shared" si="733"/>
        <v>38.775232948530139</v>
      </c>
      <c r="M4240" s="93">
        <f t="shared" si="734"/>
        <v>5.5434236465694626</v>
      </c>
      <c r="N4240" s="53">
        <f t="shared" si="735"/>
        <v>24.664218253577179</v>
      </c>
      <c r="O4240">
        <f t="shared" si="736"/>
        <v>1.2873721991508951</v>
      </c>
      <c r="P4240" s="53">
        <f t="shared" si="737"/>
        <v>21.159810760487982</v>
      </c>
      <c r="Q4240" s="53">
        <v>0.2</v>
      </c>
      <c r="R4240" s="53">
        <f t="shared" si="738"/>
        <v>8.7067304733494684</v>
      </c>
    </row>
    <row r="4241" spans="2:18" ht="15">
      <c r="B4241" s="84">
        <v>34544</v>
      </c>
      <c r="C4241" s="85">
        <v>0</v>
      </c>
      <c r="D4241" s="86">
        <v>32</v>
      </c>
      <c r="E4241" s="87">
        <v>15</v>
      </c>
      <c r="F4241" s="96">
        <f t="shared" si="729"/>
        <v>23.5</v>
      </c>
      <c r="G4241" s="96"/>
      <c r="H4241" s="74">
        <f t="shared" si="730"/>
        <v>210</v>
      </c>
      <c r="I4241" s="53">
        <f t="shared" si="728"/>
        <v>0.96944476953046788</v>
      </c>
      <c r="J4241" s="53">
        <f t="shared" si="731"/>
        <v>0.331170784613324</v>
      </c>
      <c r="K4241" s="53">
        <f t="shared" si="732"/>
        <v>1.9394835745746699</v>
      </c>
      <c r="L4241" s="53">
        <f t="shared" si="733"/>
        <v>38.622387901833285</v>
      </c>
      <c r="M4241" s="93">
        <f t="shared" si="734"/>
        <v>6.1590411715273286</v>
      </c>
      <c r="N4241" s="53">
        <f t="shared" si="735"/>
        <v>27.071511421582173</v>
      </c>
      <c r="O4241">
        <f t="shared" si="736"/>
        <v>1.322598302772739</v>
      </c>
      <c r="P4241" s="53">
        <f t="shared" si="737"/>
        <v>21.812269025567122</v>
      </c>
      <c r="Q4241" s="53">
        <v>0.2</v>
      </c>
      <c r="R4241" s="53">
        <f t="shared" si="738"/>
        <v>9.2898120080847093</v>
      </c>
    </row>
    <row r="4242" spans="2:18" ht="15">
      <c r="B4242" s="84">
        <v>34545</v>
      </c>
      <c r="C4242" s="85">
        <v>0</v>
      </c>
      <c r="D4242" s="86">
        <v>33</v>
      </c>
      <c r="E4242" s="87">
        <v>18</v>
      </c>
      <c r="F4242" s="96">
        <f t="shared" si="729"/>
        <v>25.5</v>
      </c>
      <c r="G4242" s="96"/>
      <c r="H4242" s="74">
        <f t="shared" si="730"/>
        <v>211</v>
      </c>
      <c r="I4242" s="53">
        <f t="shared" si="728"/>
        <v>0.96968131276231795</v>
      </c>
      <c r="J4242" s="53">
        <f t="shared" si="731"/>
        <v>0.3270828723454352</v>
      </c>
      <c r="K4242" s="53">
        <f t="shared" si="732"/>
        <v>1.9343593180829393</v>
      </c>
      <c r="L4242" s="53">
        <f t="shared" si="733"/>
        <v>38.466077554200737</v>
      </c>
      <c r="M4242" s="93">
        <f t="shared" si="734"/>
        <v>6.0410287460309799</v>
      </c>
      <c r="N4242" s="53">
        <f t="shared" si="735"/>
        <v>25.326341219428208</v>
      </c>
      <c r="O4242">
        <f t="shared" si="736"/>
        <v>1.4719947804869402</v>
      </c>
      <c r="P4242" s="53">
        <f t="shared" si="737"/>
        <v>24.604553444924591</v>
      </c>
      <c r="Q4242" s="53">
        <v>0.2</v>
      </c>
      <c r="R4242" s="53">
        <f t="shared" si="738"/>
        <v>8.9652964089997322</v>
      </c>
    </row>
    <row r="4243" spans="2:18" ht="15">
      <c r="B4243" s="84">
        <v>34546</v>
      </c>
      <c r="C4243" s="85">
        <v>0</v>
      </c>
      <c r="D4243" s="86">
        <v>32</v>
      </c>
      <c r="E4243" s="87">
        <v>17</v>
      </c>
      <c r="F4243" s="96">
        <f t="shared" si="729"/>
        <v>24.5</v>
      </c>
      <c r="G4243" s="96"/>
      <c r="H4243" s="74">
        <f t="shared" si="730"/>
        <v>212</v>
      </c>
      <c r="I4243" s="53">
        <f t="shared" si="728"/>
        <v>0.96992682778150241</v>
      </c>
      <c r="J4243" s="53">
        <f t="shared" si="731"/>
        <v>0.32290535409264154</v>
      </c>
      <c r="K4243" s="53">
        <f t="shared" si="732"/>
        <v>1.9291476584871665</v>
      </c>
      <c r="L4243" s="53">
        <f t="shared" si="733"/>
        <v>38.306341085158301</v>
      </c>
      <c r="M4243" s="93">
        <f t="shared" si="734"/>
        <v>5.8770061044696034</v>
      </c>
      <c r="N4243" s="53">
        <f t="shared" si="735"/>
        <v>25.221169583083043</v>
      </c>
      <c r="O4243">
        <f t="shared" si="736"/>
        <v>1.395565076951925</v>
      </c>
      <c r="P4243" s="53">
        <f t="shared" si="737"/>
        <v>23.171067686527078</v>
      </c>
      <c r="Q4243" s="53">
        <v>0.2</v>
      </c>
      <c r="R4243" s="53">
        <f t="shared" si="738"/>
        <v>8.8997789523873116</v>
      </c>
    </row>
    <row r="4244" spans="2:18" ht="15">
      <c r="B4244" s="84">
        <v>34547</v>
      </c>
      <c r="C4244" s="85">
        <v>0</v>
      </c>
      <c r="D4244" s="86">
        <v>33</v>
      </c>
      <c r="E4244" s="87">
        <v>18</v>
      </c>
      <c r="F4244" s="96">
        <f t="shared" si="729"/>
        <v>25.5</v>
      </c>
      <c r="G4244" s="96"/>
      <c r="H4244" s="74">
        <f t="shared" si="730"/>
        <v>213</v>
      </c>
      <c r="I4244" s="53">
        <f t="shared" si="728"/>
        <v>0.97018124193617716</v>
      </c>
      <c r="J4244" s="53">
        <f t="shared" si="731"/>
        <v>0.31863958550036658</v>
      </c>
      <c r="K4244" s="53">
        <f t="shared" si="732"/>
        <v>1.9238513461135693</v>
      </c>
      <c r="L4244" s="53">
        <f t="shared" si="733"/>
        <v>38.143218085512331</v>
      </c>
      <c r="M4244" s="93">
        <f t="shared" si="734"/>
        <v>5.9903242433811661</v>
      </c>
      <c r="N4244" s="53">
        <f t="shared" si="735"/>
        <v>25.11376823071096</v>
      </c>
      <c r="O4244">
        <f t="shared" si="736"/>
        <v>1.4719947804869402</v>
      </c>
      <c r="P4244" s="53">
        <f t="shared" si="737"/>
        <v>24.604553444924591</v>
      </c>
      <c r="Q4244" s="53">
        <v>0.2</v>
      </c>
      <c r="R4244" s="53">
        <f t="shared" si="738"/>
        <v>8.9154405768948592</v>
      </c>
    </row>
    <row r="4245" spans="2:18" ht="15">
      <c r="B4245" s="84">
        <v>34548</v>
      </c>
      <c r="C4245" s="85">
        <v>0</v>
      </c>
      <c r="D4245" s="86">
        <v>33</v>
      </c>
      <c r="E4245" s="87">
        <v>17</v>
      </c>
      <c r="F4245" s="96">
        <f t="shared" si="729"/>
        <v>25</v>
      </c>
      <c r="G4245" s="96"/>
      <c r="H4245" s="74">
        <f t="shared" si="730"/>
        <v>214</v>
      </c>
      <c r="I4245" s="53">
        <f t="shared" si="728"/>
        <v>0.97044447994110072</v>
      </c>
      <c r="J4245" s="53">
        <f t="shared" si="731"/>
        <v>0.31428693738671398</v>
      </c>
      <c r="K4245" s="53">
        <f t="shared" si="732"/>
        <v>1.9184730938190306</v>
      </c>
      <c r="L4245" s="53">
        <f t="shared" si="733"/>
        <v>37.976748551260783</v>
      </c>
      <c r="M4245" s="93">
        <f t="shared" si="734"/>
        <v>6.0886500446027867</v>
      </c>
      <c r="N4245" s="53">
        <f t="shared" si="735"/>
        <v>25.824189014857335</v>
      </c>
      <c r="O4245">
        <f t="shared" si="736"/>
        <v>1.4333386753343602</v>
      </c>
      <c r="P4245" s="53">
        <f t="shared" si="737"/>
        <v>23.878257206163344</v>
      </c>
      <c r="Q4245" s="53">
        <v>0.2</v>
      </c>
      <c r="R4245" s="53">
        <f t="shared" si="738"/>
        <v>9.0615963808458453</v>
      </c>
    </row>
    <row r="4246" spans="2:18" ht="15">
      <c r="B4246" s="84">
        <v>34549</v>
      </c>
      <c r="C4246" s="85">
        <v>0</v>
      </c>
      <c r="D4246" s="86">
        <v>34</v>
      </c>
      <c r="E4246" s="87">
        <v>18</v>
      </c>
      <c r="F4246" s="96">
        <f t="shared" si="729"/>
        <v>26</v>
      </c>
      <c r="G4246" s="96"/>
      <c r="H4246" s="74">
        <f t="shared" si="730"/>
        <v>215</v>
      </c>
      <c r="I4246" s="53">
        <f t="shared" si="728"/>
        <v>0.97071646389991229</v>
      </c>
      <c r="J4246" s="53">
        <f t="shared" si="731"/>
        <v>0.30984879486868599</v>
      </c>
      <c r="K4246" s="53">
        <f t="shared" si="732"/>
        <v>1.9130155740396677</v>
      </c>
      <c r="L4246" s="53">
        <f t="shared" si="733"/>
        <v>37.806972879513552</v>
      </c>
      <c r="M4246" s="93">
        <f t="shared" si="734"/>
        <v>6.203052846713673</v>
      </c>
      <c r="N4246" s="53">
        <f t="shared" si="735"/>
        <v>25.708741558069217</v>
      </c>
      <c r="O4246">
        <f t="shared" si="736"/>
        <v>1.5115504809261888</v>
      </c>
      <c r="P4246" s="53">
        <f t="shared" si="737"/>
        <v>25.350401917786186</v>
      </c>
      <c r="Q4246" s="53">
        <v>0.2</v>
      </c>
      <c r="R4246" s="53">
        <f t="shared" si="738"/>
        <v>9.0751706587124836</v>
      </c>
    </row>
    <row r="4247" spans="2:18" ht="15">
      <c r="B4247" s="84">
        <v>34550</v>
      </c>
      <c r="C4247" s="85">
        <v>0</v>
      </c>
      <c r="D4247" s="86">
        <v>35</v>
      </c>
      <c r="E4247" s="87">
        <v>18</v>
      </c>
      <c r="F4247" s="96">
        <f t="shared" si="729"/>
        <v>26.5</v>
      </c>
      <c r="G4247" s="96"/>
      <c r="H4247" s="74">
        <f t="shared" si="730"/>
        <v>216</v>
      </c>
      <c r="I4247" s="53">
        <f t="shared" si="728"/>
        <v>0.97099711332818273</v>
      </c>
      <c r="J4247" s="53">
        <f t="shared" si="731"/>
        <v>0.3053265565164347</v>
      </c>
      <c r="K4247" s="53">
        <f t="shared" si="732"/>
        <v>1.9074814161143292</v>
      </c>
      <c r="L4247" s="53">
        <f t="shared" si="733"/>
        <v>37.633931866373523</v>
      </c>
      <c r="M4247" s="93">
        <f t="shared" si="734"/>
        <v>6.4373519614166108</v>
      </c>
      <c r="N4247" s="53">
        <f t="shared" si="735"/>
        <v>26.378674952700592</v>
      </c>
      <c r="O4247">
        <f t="shared" si="736"/>
        <v>1.5520231192935496</v>
      </c>
      <c r="P4247" s="53">
        <f t="shared" si="737"/>
        <v>26.116256747413775</v>
      </c>
      <c r="Q4247" s="53">
        <v>0.2</v>
      </c>
      <c r="R4247" s="53">
        <f t="shared" si="738"/>
        <v>9.2525883405660601</v>
      </c>
    </row>
    <row r="4248" spans="2:18" ht="15">
      <c r="B4248" s="84">
        <v>34551</v>
      </c>
      <c r="C4248" s="85">
        <v>0.2</v>
      </c>
      <c r="D4248" s="86">
        <v>35</v>
      </c>
      <c r="E4248" s="87">
        <v>20</v>
      </c>
      <c r="F4248" s="96">
        <f t="shared" si="729"/>
        <v>27.5</v>
      </c>
      <c r="G4248" s="96"/>
      <c r="H4248" s="74">
        <f t="shared" si="730"/>
        <v>217</v>
      </c>
      <c r="I4248" s="53">
        <f t="shared" si="728"/>
        <v>0.97128634517723078</v>
      </c>
      <c r="J4248" s="53">
        <f t="shared" si="731"/>
        <v>0.3007216335366113</v>
      </c>
      <c r="K4248" s="53">
        <f t="shared" si="732"/>
        <v>1.9018732038771378</v>
      </c>
      <c r="L4248" s="53">
        <f t="shared" si="733"/>
        <v>37.457666706720282</v>
      </c>
      <c r="M4248" s="93">
        <f t="shared" si="734"/>
        <v>6.15437600420944</v>
      </c>
      <c r="N4248" s="53">
        <f t="shared" si="735"/>
        <v>24.662396288295668</v>
      </c>
      <c r="O4248">
        <f t="shared" si="736"/>
        <v>1.6357898653024261</v>
      </c>
      <c r="P4248" s="53">
        <f t="shared" si="737"/>
        <v>27.709845773220458</v>
      </c>
      <c r="Q4248" s="53">
        <v>0.2</v>
      </c>
      <c r="R4248" s="53">
        <f t="shared" si="738"/>
        <v>8.8878931506913776</v>
      </c>
    </row>
    <row r="4249" spans="2:18" ht="15">
      <c r="B4249" s="84">
        <v>34552</v>
      </c>
      <c r="C4249" s="85">
        <v>0</v>
      </c>
      <c r="D4249" s="86">
        <v>32</v>
      </c>
      <c r="E4249" s="87">
        <v>20</v>
      </c>
      <c r="F4249" s="96">
        <f t="shared" si="729"/>
        <v>26</v>
      </c>
      <c r="G4249" s="96"/>
      <c r="H4249" s="74">
        <f t="shared" si="730"/>
        <v>218</v>
      </c>
      <c r="I4249" s="53">
        <f t="shared" si="728"/>
        <v>0.97158407385869927</v>
      </c>
      <c r="J4249" s="53">
        <f t="shared" si="731"/>
        <v>0.29603544898574469</v>
      </c>
      <c r="K4249" s="53">
        <f t="shared" si="732"/>
        <v>1.8961934735122559</v>
      </c>
      <c r="L4249" s="53">
        <f t="shared" si="733"/>
        <v>37.278218995830599</v>
      </c>
      <c r="M4249" s="93">
        <f t="shared" si="734"/>
        <v>5.2968705870846602</v>
      </c>
      <c r="N4249" s="53">
        <f t="shared" si="735"/>
        <v>21.953041567595669</v>
      </c>
      <c r="O4249">
        <f t="shared" si="736"/>
        <v>1.5115504809261888</v>
      </c>
      <c r="P4249" s="53">
        <f t="shared" si="737"/>
        <v>25.350401917786186</v>
      </c>
      <c r="Q4249" s="53">
        <v>0.2</v>
      </c>
      <c r="R4249" s="53">
        <f t="shared" si="738"/>
        <v>8.1933506265151195</v>
      </c>
    </row>
    <row r="4250" spans="2:18" ht="15">
      <c r="B4250" s="84">
        <v>34553</v>
      </c>
      <c r="C4250" s="85">
        <v>0</v>
      </c>
      <c r="D4250" s="86">
        <v>33</v>
      </c>
      <c r="E4250" s="87">
        <v>18</v>
      </c>
      <c r="F4250" s="96">
        <f t="shared" si="729"/>
        <v>25.5</v>
      </c>
      <c r="G4250" s="96"/>
      <c r="H4250" s="74">
        <f t="shared" si="730"/>
        <v>219</v>
      </c>
      <c r="I4250" s="53">
        <f t="shared" si="728"/>
        <v>0.97189021126988129</v>
      </c>
      <c r="J4250" s="53">
        <f t="shared" si="731"/>
        <v>0.29126943701446972</v>
      </c>
      <c r="K4250" s="53">
        <f t="shared" si="732"/>
        <v>1.8904447116632572</v>
      </c>
      <c r="L4250" s="53">
        <f t="shared" si="733"/>
        <v>37.095630732763354</v>
      </c>
      <c r="M4250" s="93">
        <f t="shared" si="734"/>
        <v>5.8258025215337037</v>
      </c>
      <c r="N4250" s="53">
        <f t="shared" si="735"/>
        <v>24.424029207658929</v>
      </c>
      <c r="O4250">
        <f t="shared" si="736"/>
        <v>1.4719947804869402</v>
      </c>
      <c r="P4250" s="53">
        <f t="shared" si="737"/>
        <v>24.604553444924591</v>
      </c>
      <c r="Q4250" s="53">
        <v>0.2</v>
      </c>
      <c r="R4250" s="53">
        <f t="shared" si="738"/>
        <v>8.7536725501245254</v>
      </c>
    </row>
    <row r="4251" spans="2:18" ht="15">
      <c r="B4251" s="84">
        <v>34554</v>
      </c>
      <c r="C4251" s="85">
        <v>0.2</v>
      </c>
      <c r="D4251" s="86">
        <v>26</v>
      </c>
      <c r="E4251" s="87">
        <v>18</v>
      </c>
      <c r="F4251" s="96">
        <f t="shared" si="729"/>
        <v>22</v>
      </c>
      <c r="G4251" s="96"/>
      <c r="H4251" s="74">
        <f t="shared" si="730"/>
        <v>220</v>
      </c>
      <c r="I4251" s="53">
        <f t="shared" si="728"/>
        <v>0.97220466681979145</v>
      </c>
      <c r="J4251" s="53">
        <f t="shared" si="731"/>
        <v>0.28642504214327263</v>
      </c>
      <c r="K4251" s="53">
        <f t="shared" si="732"/>
        <v>1.8846293537887708</v>
      </c>
      <c r="L4251" s="53">
        <f t="shared" si="733"/>
        <v>36.909944325429443</v>
      </c>
      <c r="M4251" s="93">
        <f t="shared" si="734"/>
        <v>3.8910868926404572</v>
      </c>
      <c r="N4251" s="53">
        <f t="shared" si="735"/>
        <v>17.747504909495785</v>
      </c>
      <c r="O4251">
        <f t="shared" si="736"/>
        <v>1.2193540774631728</v>
      </c>
      <c r="P4251" s="53">
        <f t="shared" si="737"/>
        <v>19.906714554451806</v>
      </c>
      <c r="Q4251" s="53">
        <v>0.2</v>
      </c>
      <c r="R4251" s="53">
        <f t="shared" si="738"/>
        <v>7.0554400103788542</v>
      </c>
    </row>
    <row r="4252" spans="2:18" ht="15">
      <c r="B4252" s="84">
        <v>34555</v>
      </c>
      <c r="C4252" s="85">
        <v>26.4</v>
      </c>
      <c r="D4252" s="86">
        <v>32</v>
      </c>
      <c r="E4252" s="87">
        <v>15</v>
      </c>
      <c r="F4252" s="96">
        <f t="shared" si="729"/>
        <v>23.5</v>
      </c>
      <c r="G4252" s="96"/>
      <c r="H4252" s="74">
        <f t="shared" si="730"/>
        <v>221</v>
      </c>
      <c r="I4252" s="53">
        <f t="shared" si="728"/>
        <v>0.97252734745597369</v>
      </c>
      <c r="J4252" s="53">
        <f t="shared" si="731"/>
        <v>0.28150371857031276</v>
      </c>
      <c r="K4252" s="53">
        <f t="shared" si="732"/>
        <v>1.8787497827555195</v>
      </c>
      <c r="L4252" s="53">
        <f t="shared" si="733"/>
        <v>36.721202597262263</v>
      </c>
      <c r="M4252" s="93">
        <f t="shared" si="734"/>
        <v>5.8558626473170268</v>
      </c>
      <c r="N4252" s="53">
        <f t="shared" si="735"/>
        <v>25.738917491397043</v>
      </c>
      <c r="O4252">
        <f t="shared" si="736"/>
        <v>1.322598302772739</v>
      </c>
      <c r="P4252" s="53">
        <f t="shared" si="737"/>
        <v>21.812269025567122</v>
      </c>
      <c r="Q4252" s="53">
        <v>0.2</v>
      </c>
      <c r="R4252" s="53">
        <f t="shared" si="738"/>
        <v>8.9787586858677599</v>
      </c>
    </row>
    <row r="4253" spans="2:18" ht="15">
      <c r="B4253" s="84">
        <v>34556</v>
      </c>
      <c r="C4253" s="85">
        <v>0</v>
      </c>
      <c r="D4253" s="86">
        <v>32</v>
      </c>
      <c r="E4253" s="87">
        <v>20</v>
      </c>
      <c r="F4253" s="96">
        <f t="shared" si="729"/>
        <v>26</v>
      </c>
      <c r="G4253" s="96"/>
      <c r="H4253" s="74">
        <f t="shared" si="730"/>
        <v>222</v>
      </c>
      <c r="I4253" s="53">
        <f t="shared" si="728"/>
        <v>0.9728581576920361</v>
      </c>
      <c r="J4253" s="53">
        <f t="shared" si="731"/>
        <v>0.27650692951176753</v>
      </c>
      <c r="K4253" s="53">
        <f t="shared" si="732"/>
        <v>1.872808327659421</v>
      </c>
      <c r="L4253" s="53">
        <f t="shared" si="733"/>
        <v>36.529448795399666</v>
      </c>
      <c r="M4253" s="93">
        <f t="shared" si="734"/>
        <v>5.1904776595794146</v>
      </c>
      <c r="N4253" s="53">
        <f t="shared" si="735"/>
        <v>21.5120928372801</v>
      </c>
      <c r="O4253">
        <f t="shared" si="736"/>
        <v>1.5115504809261888</v>
      </c>
      <c r="P4253" s="53">
        <f t="shared" si="737"/>
        <v>25.350401917786186</v>
      </c>
      <c r="Q4253" s="53">
        <v>0.2</v>
      </c>
      <c r="R4253" s="53">
        <f t="shared" si="738"/>
        <v>8.0898180162026456</v>
      </c>
    </row>
    <row r="4254" spans="2:18" ht="15">
      <c r="B4254" s="84">
        <v>34557</v>
      </c>
      <c r="C4254" s="85">
        <v>2.8</v>
      </c>
      <c r="D4254" s="86">
        <v>30</v>
      </c>
      <c r="E4254" s="87">
        <v>17</v>
      </c>
      <c r="F4254" s="96">
        <f t="shared" si="729"/>
        <v>23.5</v>
      </c>
      <c r="G4254" s="96"/>
      <c r="H4254" s="74">
        <f t="shared" si="730"/>
        <v>223</v>
      </c>
      <c r="I4254" s="53">
        <f t="shared" si="728"/>
        <v>0.97319699963590767</v>
      </c>
      <c r="J4254" s="53">
        <f t="shared" si="731"/>
        <v>0.2714361465750153</v>
      </c>
      <c r="K4254" s="53">
        <f t="shared" si="732"/>
        <v>1.8668072628650605</v>
      </c>
      <c r="L4254" s="53">
        <f t="shared" si="733"/>
        <v>36.334726600283837</v>
      </c>
      <c r="M4254" s="93">
        <f t="shared" si="734"/>
        <v>5.0669089240000229</v>
      </c>
      <c r="N4254" s="53">
        <f t="shared" si="735"/>
        <v>22.271142372339085</v>
      </c>
      <c r="O4254">
        <f t="shared" si="736"/>
        <v>1.322598302772739</v>
      </c>
      <c r="P4254" s="53">
        <f t="shared" si="737"/>
        <v>21.812269025567122</v>
      </c>
      <c r="Q4254" s="53">
        <v>0.2</v>
      </c>
      <c r="R4254" s="53">
        <f t="shared" si="738"/>
        <v>8.169312577003673</v>
      </c>
    </row>
    <row r="4255" spans="2:18" ht="15">
      <c r="B4255" s="84">
        <v>34558</v>
      </c>
      <c r="C4255" s="85">
        <v>0</v>
      </c>
      <c r="D4255" s="86">
        <v>32</v>
      </c>
      <c r="E4255" s="87">
        <v>17</v>
      </c>
      <c r="F4255" s="96">
        <f t="shared" si="729"/>
        <v>24.5</v>
      </c>
      <c r="G4255" s="96"/>
      <c r="H4255" s="74">
        <f t="shared" si="730"/>
        <v>224</v>
      </c>
      <c r="I4255" s="53">
        <f t="shared" si="728"/>
        <v>0.9735437730188059</v>
      </c>
      <c r="J4255" s="53">
        <f t="shared" si="731"/>
        <v>0.26629284916488616</v>
      </c>
      <c r="K4255" s="53">
        <f t="shared" si="732"/>
        <v>1.860748807253622</v>
      </c>
      <c r="L4255" s="53">
        <f t="shared" si="733"/>
        <v>36.137080136583045</v>
      </c>
      <c r="M4255" s="93">
        <f t="shared" si="734"/>
        <v>5.5441954137115719</v>
      </c>
      <c r="N4255" s="53">
        <f t="shared" si="735"/>
        <v>23.792912623423327</v>
      </c>
      <c r="O4255">
        <f t="shared" si="736"/>
        <v>1.395565076951925</v>
      </c>
      <c r="P4255" s="53">
        <f t="shared" si="737"/>
        <v>23.171067686527078</v>
      </c>
      <c r="Q4255" s="53">
        <v>0.2</v>
      </c>
      <c r="R4255" s="53">
        <f t="shared" si="738"/>
        <v>8.5655770179973132</v>
      </c>
    </row>
    <row r="4256" spans="2:18" ht="15">
      <c r="B4256" s="84">
        <v>34559</v>
      </c>
      <c r="C4256" s="85">
        <v>0</v>
      </c>
      <c r="D4256" s="86">
        <v>30</v>
      </c>
      <c r="E4256" s="87">
        <v>16</v>
      </c>
      <c r="F4256" s="96">
        <f t="shared" si="729"/>
        <v>23</v>
      </c>
      <c r="G4256" s="96"/>
      <c r="H4256" s="74">
        <f t="shared" si="730"/>
        <v>225</v>
      </c>
      <c r="I4256" s="53">
        <f t="shared" si="728"/>
        <v>0.97389837522490752</v>
      </c>
      <c r="J4256" s="53">
        <f t="shared" si="731"/>
        <v>0.26107852392308678</v>
      </c>
      <c r="K4256" s="53">
        <f t="shared" si="732"/>
        <v>1.8546351236691809</v>
      </c>
      <c r="L4256" s="53">
        <f t="shared" si="733"/>
        <v>35.936553985335735</v>
      </c>
      <c r="M4256" s="93">
        <f t="shared" si="734"/>
        <v>5.1375975845963744</v>
      </c>
      <c r="N4256" s="53">
        <f t="shared" si="735"/>
        <v>22.858586354653436</v>
      </c>
      <c r="O4256">
        <f t="shared" si="736"/>
        <v>1.2873721991508951</v>
      </c>
      <c r="P4256" s="53">
        <f t="shared" si="737"/>
        <v>21.159810760487982</v>
      </c>
      <c r="Q4256" s="53">
        <v>0.2</v>
      </c>
      <c r="R4256" s="53">
        <f t="shared" si="738"/>
        <v>8.285800743101948</v>
      </c>
    </row>
    <row r="4257" spans="2:18" ht="15">
      <c r="B4257" s="84">
        <v>34560</v>
      </c>
      <c r="C4257" s="85">
        <v>2.8</v>
      </c>
      <c r="D4257" s="86">
        <v>31</v>
      </c>
      <c r="E4257" s="87">
        <v>14</v>
      </c>
      <c r="F4257" s="96">
        <f t="shared" si="729"/>
        <v>22.5</v>
      </c>
      <c r="G4257" s="96"/>
      <c r="H4257" s="74">
        <f t="shared" si="730"/>
        <v>226</v>
      </c>
      <c r="I4257" s="53">
        <f t="shared" si="728"/>
        <v>0.97426070132171483</v>
      </c>
      <c r="J4257" s="53">
        <f t="shared" si="731"/>
        <v>0.25579466420081692</v>
      </c>
      <c r="K4257" s="53">
        <f t="shared" si="732"/>
        <v>1.8484683185532087</v>
      </c>
      <c r="L4257" s="53">
        <f t="shared" si="733"/>
        <v>35.733193197215876</v>
      </c>
      <c r="M4257" s="93">
        <f t="shared" si="734"/>
        <v>5.5603330797054316</v>
      </c>
      <c r="N4257" s="53">
        <f t="shared" si="735"/>
        <v>25.046394081762994</v>
      </c>
      <c r="O4257">
        <f t="shared" si="736"/>
        <v>1.2529627418997087</v>
      </c>
      <c r="P4257" s="53">
        <f t="shared" si="737"/>
        <v>20.524760720033569</v>
      </c>
      <c r="Q4257" s="53">
        <v>0.2</v>
      </c>
      <c r="R4257" s="53">
        <f t="shared" si="738"/>
        <v>8.7742588522137002</v>
      </c>
    </row>
    <row r="4258" spans="2:18" ht="15">
      <c r="B4258" s="84">
        <v>34561</v>
      </c>
      <c r="C4258" s="85">
        <v>0</v>
      </c>
      <c r="D4258" s="86">
        <v>32</v>
      </c>
      <c r="E4258" s="87">
        <v>16</v>
      </c>
      <c r="F4258" s="96">
        <f t="shared" si="729"/>
        <v>24</v>
      </c>
      <c r="G4258" s="96"/>
      <c r="H4258" s="74">
        <f t="shared" si="730"/>
        <v>227</v>
      </c>
      <c r="I4258" s="53">
        <f t="shared" si="728"/>
        <v>0.97463064409110667</v>
      </c>
      <c r="J4258" s="53">
        <f t="shared" si="731"/>
        <v>0.2504427695645105</v>
      </c>
      <c r="K4258" s="53">
        <f t="shared" si="732"/>
        <v>1.8422504417571395</v>
      </c>
      <c r="L4258" s="53">
        <f t="shared" si="733"/>
        <v>35.527043306817113</v>
      </c>
      <c r="M4258" s="93">
        <f t="shared" si="734"/>
        <v>5.5628174975853373</v>
      </c>
      <c r="N4258" s="53">
        <f t="shared" si="735"/>
        <v>24.158389448635639</v>
      </c>
      <c r="O4258">
        <f t="shared" si="736"/>
        <v>1.3586571485671137</v>
      </c>
      <c r="P4258" s="53">
        <f t="shared" si="737"/>
        <v>22.48254785226381</v>
      </c>
      <c r="Q4258" s="53">
        <v>0.2</v>
      </c>
      <c r="R4258" s="53">
        <f t="shared" si="738"/>
        <v>8.6305916637526341</v>
      </c>
    </row>
    <row r="4259" spans="2:18" ht="15">
      <c r="B4259" s="84">
        <v>34562</v>
      </c>
      <c r="C4259" s="85">
        <v>0</v>
      </c>
      <c r="D4259" s="86">
        <v>31</v>
      </c>
      <c r="E4259" s="87">
        <v>18</v>
      </c>
      <c r="F4259" s="96">
        <f t="shared" si="729"/>
        <v>24.5</v>
      </c>
      <c r="G4259" s="96"/>
      <c r="H4259" s="74">
        <f t="shared" si="730"/>
        <v>228</v>
      </c>
      <c r="I4259" s="53">
        <f t="shared" si="728"/>
        <v>0.97500809406106548</v>
      </c>
      <c r="J4259" s="53">
        <f t="shared" si="731"/>
        <v>0.24502434533453546</v>
      </c>
      <c r="K4259" s="53">
        <f t="shared" si="732"/>
        <v>1.8359834865229152</v>
      </c>
      <c r="L4259" s="53">
        <f t="shared" si="733"/>
        <v>35.31815034785236</v>
      </c>
      <c r="M4259" s="93">
        <f t="shared" si="734"/>
        <v>5.0443994315396559</v>
      </c>
      <c r="N4259" s="53">
        <f t="shared" si="735"/>
        <v>21.648038345733763</v>
      </c>
      <c r="O4259">
        <f t="shared" si="736"/>
        <v>1.395565076951925</v>
      </c>
      <c r="P4259" s="53">
        <f t="shared" si="737"/>
        <v>23.171067686527078</v>
      </c>
      <c r="Q4259" s="53">
        <v>0.2</v>
      </c>
      <c r="R4259" s="53">
        <f t="shared" si="738"/>
        <v>8.0636917460375805</v>
      </c>
    </row>
    <row r="4260" spans="2:18" ht="15">
      <c r="B4260" s="84">
        <v>34563</v>
      </c>
      <c r="C4260" s="85">
        <v>1.2</v>
      </c>
      <c r="D4260" s="86">
        <v>28</v>
      </c>
      <c r="E4260" s="87">
        <v>18</v>
      </c>
      <c r="F4260" s="96">
        <f t="shared" si="729"/>
        <v>23</v>
      </c>
      <c r="G4260" s="96"/>
      <c r="H4260" s="74">
        <f t="shared" si="730"/>
        <v>229</v>
      </c>
      <c r="I4260" s="53">
        <f t="shared" si="728"/>
        <v>0.97539293953807282</v>
      </c>
      <c r="J4260" s="53">
        <f t="shared" si="731"/>
        <v>0.23954090215660312</v>
      </c>
      <c r="K4260" s="53">
        <f t="shared" si="732"/>
        <v>1.8296693896215483</v>
      </c>
      <c r="L4260" s="53">
        <f t="shared" si="733"/>
        <v>35.106560869164369</v>
      </c>
      <c r="M4260" s="93">
        <f t="shared" si="734"/>
        <v>4.241777885306468</v>
      </c>
      <c r="N4260" s="53">
        <f t="shared" si="735"/>
        <v>18.872837837522983</v>
      </c>
      <c r="O4260">
        <f t="shared" si="736"/>
        <v>1.2873721991508951</v>
      </c>
      <c r="P4260" s="53">
        <f t="shared" si="737"/>
        <v>21.159810760487982</v>
      </c>
      <c r="Q4260" s="53">
        <v>0.2</v>
      </c>
      <c r="R4260" s="53">
        <f t="shared" si="738"/>
        <v>7.3566412343725212</v>
      </c>
    </row>
    <row r="4261" spans="2:18" ht="15">
      <c r="B4261" s="84">
        <v>34564</v>
      </c>
      <c r="C4261" s="85">
        <v>8.8000000000000007</v>
      </c>
      <c r="D4261" s="86">
        <v>33</v>
      </c>
      <c r="E4261" s="87">
        <v>15</v>
      </c>
      <c r="F4261" s="96">
        <f t="shared" si="729"/>
        <v>24</v>
      </c>
      <c r="G4261" s="96"/>
      <c r="H4261" s="74">
        <f t="shared" si="730"/>
        <v>230</v>
      </c>
      <c r="I4261" s="53">
        <f t="shared" si="728"/>
        <v>0.9757850666401604</v>
      </c>
      <c r="J4261" s="53">
        <f t="shared" si="731"/>
        <v>0.23399395560558103</v>
      </c>
      <c r="K4261" s="53">
        <f t="shared" si="732"/>
        <v>1.8233100316399484</v>
      </c>
      <c r="L4261" s="53">
        <f t="shared" si="733"/>
        <v>34.892321951444117</v>
      </c>
      <c r="M4261" s="93">
        <f t="shared" si="734"/>
        <v>5.7948457331751895</v>
      </c>
      <c r="N4261" s="53">
        <f t="shared" si="735"/>
        <v>25.166049412474571</v>
      </c>
      <c r="O4261">
        <f t="shared" si="736"/>
        <v>1.3586571485671137</v>
      </c>
      <c r="P4261" s="53">
        <f t="shared" si="737"/>
        <v>22.48254785226381</v>
      </c>
      <c r="Q4261" s="53">
        <v>0.2</v>
      </c>
      <c r="R4261" s="53">
        <f t="shared" si="738"/>
        <v>8.8660920337682683</v>
      </c>
    </row>
    <row r="4262" spans="2:18" ht="15">
      <c r="B4262" s="84">
        <v>34565</v>
      </c>
      <c r="C4262" s="85">
        <v>0</v>
      </c>
      <c r="D4262" s="86">
        <v>28</v>
      </c>
      <c r="E4262" s="87">
        <v>11</v>
      </c>
      <c r="F4262" s="96">
        <f t="shared" si="729"/>
        <v>19.5</v>
      </c>
      <c r="G4262" s="96"/>
      <c r="H4262" s="74">
        <f t="shared" si="730"/>
        <v>231</v>
      </c>
      <c r="I4262" s="53">
        <f t="shared" si="728"/>
        <v>0.97618435933060999</v>
      </c>
      <c r="J4262" s="53">
        <f t="shared" si="731"/>
        <v>0.22838502582131925</v>
      </c>
      <c r="K4262" s="53">
        <f t="shared" si="732"/>
        <v>1.8169072374064701</v>
      </c>
      <c r="L4262" s="53">
        <f t="shared" si="733"/>
        <v>34.675481224553344</v>
      </c>
      <c r="M4262" s="93">
        <f t="shared" si="734"/>
        <v>4.9940773313621731</v>
      </c>
      <c r="N4262" s="53">
        <f t="shared" si="735"/>
        <v>24.305014190352431</v>
      </c>
      <c r="O4262">
        <f t="shared" si="736"/>
        <v>1.0627844323448907</v>
      </c>
      <c r="P4262" s="53">
        <f t="shared" si="737"/>
        <v>17.057933627510408</v>
      </c>
      <c r="Q4262" s="53">
        <v>0.2</v>
      </c>
      <c r="R4262" s="53">
        <f t="shared" si="738"/>
        <v>8.4674598800263485</v>
      </c>
    </row>
    <row r="4263" spans="2:18" ht="15">
      <c r="B4263" s="84">
        <v>34566</v>
      </c>
      <c r="C4263" s="85">
        <v>0</v>
      </c>
      <c r="D4263" s="86">
        <v>33</v>
      </c>
      <c r="E4263" s="87">
        <v>13</v>
      </c>
      <c r="F4263" s="96">
        <f t="shared" si="729"/>
        <v>23</v>
      </c>
      <c r="G4263" s="96"/>
      <c r="H4263" s="74">
        <f t="shared" si="730"/>
        <v>232</v>
      </c>
      <c r="I4263" s="53">
        <f t="shared" si="728"/>
        <v>0.97659069945229038</v>
      </c>
      <c r="J4263" s="53">
        <f t="shared" si="731"/>
        <v>0.22271563717602461</v>
      </c>
      <c r="K4263" s="53">
        <f t="shared" si="732"/>
        <v>1.810462776545904</v>
      </c>
      <c r="L4263" s="53">
        <f t="shared" si="733"/>
        <v>34.456086885348398</v>
      </c>
      <c r="M4263" s="93">
        <f t="shared" si="734"/>
        <v>5.8876310683549269</v>
      </c>
      <c r="N4263" s="53">
        <f t="shared" si="735"/>
        <v>26.19569185485453</v>
      </c>
      <c r="O4263">
        <f t="shared" si="736"/>
        <v>1.2873721991508951</v>
      </c>
      <c r="P4263" s="53">
        <f t="shared" si="737"/>
        <v>21.159810760487982</v>
      </c>
      <c r="Q4263" s="53">
        <v>0.2</v>
      </c>
      <c r="R4263" s="53">
        <f t="shared" si="738"/>
        <v>9.0637482964457003</v>
      </c>
    </row>
    <row r="4264" spans="2:18" ht="15">
      <c r="B4264" s="84">
        <v>34567</v>
      </c>
      <c r="C4264" s="85">
        <v>0</v>
      </c>
      <c r="D4264" s="86">
        <v>33</v>
      </c>
      <c r="E4264" s="87">
        <v>16</v>
      </c>
      <c r="F4264" s="96">
        <f t="shared" si="729"/>
        <v>24.5</v>
      </c>
      <c r="G4264" s="96"/>
      <c r="H4264" s="74">
        <f t="shared" si="730"/>
        <v>233</v>
      </c>
      <c r="I4264" s="53">
        <f t="shared" si="728"/>
        <v>0.97700396676262224</v>
      </c>
      <c r="J4264" s="53">
        <f t="shared" si="731"/>
        <v>0.21698731797268575</v>
      </c>
      <c r="K4264" s="53">
        <f t="shared" si="732"/>
        <v>1.8039783641549574</v>
      </c>
      <c r="L4264" s="53">
        <f t="shared" si="733"/>
        <v>34.234187715904213</v>
      </c>
      <c r="M4264" s="93">
        <f t="shared" si="734"/>
        <v>5.5914485016198077</v>
      </c>
      <c r="N4264" s="53">
        <f t="shared" si="735"/>
        <v>23.995699233182265</v>
      </c>
      <c r="O4264">
        <f t="shared" si="736"/>
        <v>1.395565076951925</v>
      </c>
      <c r="P4264" s="53">
        <f t="shared" si="737"/>
        <v>23.171067686527078</v>
      </c>
      <c r="Q4264" s="53">
        <v>0.2</v>
      </c>
      <c r="R4264" s="53">
        <f t="shared" si="738"/>
        <v>8.6130276372934205</v>
      </c>
    </row>
    <row r="4265" spans="2:18" ht="15">
      <c r="B4265" s="84">
        <v>34568</v>
      </c>
      <c r="C4265" s="85">
        <v>8.8000000000000007</v>
      </c>
      <c r="D4265" s="86">
        <v>32</v>
      </c>
      <c r="E4265" s="87">
        <v>17</v>
      </c>
      <c r="F4265" s="96">
        <f t="shared" si="729"/>
        <v>24.5</v>
      </c>
      <c r="G4265" s="96"/>
      <c r="H4265" s="74">
        <f t="shared" si="730"/>
        <v>234</v>
      </c>
      <c r="I4265" s="53">
        <f t="shared" si="728"/>
        <v>0.97742403896915975</v>
      </c>
      <c r="J4265" s="53">
        <f t="shared" si="731"/>
        <v>0.21120160017397474</v>
      </c>
      <c r="K4265" s="53">
        <f t="shared" si="732"/>
        <v>1.7974556615895867</v>
      </c>
      <c r="L4265" s="53">
        <f t="shared" si="733"/>
        <v>34.009833102038442</v>
      </c>
      <c r="M4265" s="93">
        <f t="shared" si="734"/>
        <v>5.2178305494730166</v>
      </c>
      <c r="N4265" s="53">
        <f t="shared" si="735"/>
        <v>22.392317925953069</v>
      </c>
      <c r="O4265">
        <f t="shared" si="736"/>
        <v>1.395565076951925</v>
      </c>
      <c r="P4265" s="53">
        <f t="shared" si="737"/>
        <v>23.171067686527078</v>
      </c>
      <c r="Q4265" s="53">
        <v>0.2</v>
      </c>
      <c r="R4265" s="53">
        <f t="shared" si="738"/>
        <v>8.2378478555205188</v>
      </c>
    </row>
    <row r="4266" spans="2:18" ht="15">
      <c r="B4266" s="84">
        <v>34569</v>
      </c>
      <c r="C4266" s="85">
        <v>0.2</v>
      </c>
      <c r="D4266" s="86">
        <v>32</v>
      </c>
      <c r="E4266" s="87">
        <v>18</v>
      </c>
      <c r="F4266" s="96">
        <f t="shared" si="729"/>
        <v>25</v>
      </c>
      <c r="G4266" s="96"/>
      <c r="H4266" s="74">
        <f t="shared" si="730"/>
        <v>235</v>
      </c>
      <c r="I4266" s="53">
        <f t="shared" si="728"/>
        <v>0.97785079176577849</v>
      </c>
      <c r="J4266" s="53">
        <f t="shared" si="731"/>
        <v>0.20536001916100194</v>
      </c>
      <c r="K4266" s="53">
        <f t="shared" si="732"/>
        <v>1.7908962773558934</v>
      </c>
      <c r="L4266" s="53">
        <f t="shared" si="733"/>
        <v>33.783073052036812</v>
      </c>
      <c r="M4266" s="93">
        <f t="shared" si="734"/>
        <v>5.0664809344332733</v>
      </c>
      <c r="N4266" s="53">
        <f t="shared" si="735"/>
        <v>21.488796421623128</v>
      </c>
      <c r="O4266">
        <f t="shared" si="736"/>
        <v>1.4333386753343602</v>
      </c>
      <c r="P4266" s="53">
        <f t="shared" si="737"/>
        <v>23.878257206163344</v>
      </c>
      <c r="Q4266" s="53">
        <v>0.2</v>
      </c>
      <c r="R4266" s="53">
        <f t="shared" si="738"/>
        <v>8.0459535988546502</v>
      </c>
    </row>
    <row r="4267" spans="2:18" ht="15">
      <c r="B4267" s="84">
        <v>34570</v>
      </c>
      <c r="C4267" s="85">
        <v>20.2</v>
      </c>
      <c r="D4267" s="86">
        <v>29</v>
      </c>
      <c r="E4267" s="87">
        <v>17</v>
      </c>
      <c r="F4267" s="96">
        <f t="shared" si="729"/>
        <v>23</v>
      </c>
      <c r="G4267" s="96"/>
      <c r="H4267" s="74">
        <f t="shared" si="730"/>
        <v>236</v>
      </c>
      <c r="I4267" s="53">
        <f t="shared" si="728"/>
        <v>0.97828409886946033</v>
      </c>
      <c r="J4267" s="53">
        <f t="shared" si="731"/>
        <v>0.19946411352127225</v>
      </c>
      <c r="K4267" s="53">
        <f t="shared" si="732"/>
        <v>1.7843017680966851</v>
      </c>
      <c r="L4267" s="53">
        <f t="shared" si="733"/>
        <v>33.553958215483732</v>
      </c>
      <c r="M4267" s="93">
        <f t="shared" si="734"/>
        <v>4.4411354513132304</v>
      </c>
      <c r="N4267" s="53">
        <f t="shared" si="735"/>
        <v>19.759834544248729</v>
      </c>
      <c r="O4267">
        <f t="shared" si="736"/>
        <v>1.2873721991508951</v>
      </c>
      <c r="P4267" s="53">
        <f t="shared" si="737"/>
        <v>21.159810760487982</v>
      </c>
      <c r="Q4267" s="53">
        <v>0.2</v>
      </c>
      <c r="R4267" s="53">
        <f t="shared" si="738"/>
        <v>7.5634183104283066</v>
      </c>
    </row>
    <row r="4268" spans="2:18" ht="15">
      <c r="B4268" s="84">
        <v>34571</v>
      </c>
      <c r="C4268" s="85">
        <v>14.8</v>
      </c>
      <c r="D4268" s="86">
        <v>22</v>
      </c>
      <c r="E4268" s="87">
        <v>13</v>
      </c>
      <c r="F4268" s="96">
        <f t="shared" si="729"/>
        <v>17.5</v>
      </c>
      <c r="G4268" s="96"/>
      <c r="H4268" s="74">
        <f t="shared" si="730"/>
        <v>237</v>
      </c>
      <c r="I4268" s="53">
        <f t="shared" si="728"/>
        <v>0.97872383205766189</v>
      </c>
      <c r="J4268" s="53">
        <f t="shared" si="731"/>
        <v>0.19351542486513199</v>
      </c>
      <c r="K4268" s="53">
        <f t="shared" si="732"/>
        <v>1.7776736396661694</v>
      </c>
      <c r="L4268" s="53">
        <f t="shared" si="733"/>
        <v>33.322539902103479</v>
      </c>
      <c r="M4268" s="93">
        <f t="shared" si="734"/>
        <v>3.3047113371153682</v>
      </c>
      <c r="N4268" s="53">
        <f t="shared" si="735"/>
        <v>16.994495350072775</v>
      </c>
      <c r="O4268">
        <f t="shared" si="736"/>
        <v>0.95041280970568121</v>
      </c>
      <c r="P4268" s="53">
        <f t="shared" si="737"/>
        <v>15.046556310891852</v>
      </c>
      <c r="Q4268" s="53">
        <v>0.2</v>
      </c>
      <c r="R4268" s="53">
        <f t="shared" si="738"/>
        <v>6.6957828738679348</v>
      </c>
    </row>
    <row r="4269" spans="2:18" ht="15">
      <c r="B4269" s="84">
        <v>34572</v>
      </c>
      <c r="C4269" s="85">
        <v>0</v>
      </c>
      <c r="D4269" s="86">
        <v>32</v>
      </c>
      <c r="E4269" s="87">
        <v>11</v>
      </c>
      <c r="F4269" s="96">
        <f t="shared" si="729"/>
        <v>21.5</v>
      </c>
      <c r="G4269" s="96"/>
      <c r="H4269" s="74">
        <f t="shared" si="730"/>
        <v>238</v>
      </c>
      <c r="I4269" s="53">
        <f t="shared" si="728"/>
        <v>0.97916986120625815</v>
      </c>
      <c r="J4269" s="53">
        <f t="shared" si="731"/>
        <v>0.18751549766996503</v>
      </c>
      <c r="K4269" s="53">
        <f t="shared" si="732"/>
        <v>1.7710133482856545</v>
      </c>
      <c r="L4269" s="53">
        <f t="shared" si="733"/>
        <v>33.088870100519358</v>
      </c>
      <c r="M4269" s="93">
        <f t="shared" si="734"/>
        <v>5.5806348733292763</v>
      </c>
      <c r="N4269" s="53">
        <f t="shared" si="735"/>
        <v>25.777482822352475</v>
      </c>
      <c r="O4269">
        <f t="shared" si="736"/>
        <v>1.1865305921643348</v>
      </c>
      <c r="P4269" s="53">
        <f t="shared" si="737"/>
        <v>19.305275780700303</v>
      </c>
      <c r="Q4269" s="53">
        <v>0.2</v>
      </c>
      <c r="R4269" s="53">
        <f t="shared" si="738"/>
        <v>8.9000003599626911</v>
      </c>
    </row>
    <row r="4270" spans="2:18" ht="15">
      <c r="B4270" s="84">
        <v>34573</v>
      </c>
      <c r="C4270" s="85">
        <v>0</v>
      </c>
      <c r="D4270" s="86">
        <v>30</v>
      </c>
      <c r="E4270" s="87">
        <v>14</v>
      </c>
      <c r="F4270" s="96">
        <f t="shared" si="729"/>
        <v>22</v>
      </c>
      <c r="G4270" s="96"/>
      <c r="H4270" s="74">
        <f t="shared" si="730"/>
        <v>239</v>
      </c>
      <c r="I4270" s="53">
        <f t="shared" si="728"/>
        <v>0.97962205432804828</v>
      </c>
      <c r="J4270" s="53">
        <f t="shared" si="731"/>
        <v>0.18146587915136539</v>
      </c>
      <c r="K4270" s="53">
        <f t="shared" si="732"/>
        <v>1.764322301773517</v>
      </c>
      <c r="L4270" s="53">
        <f t="shared" si="733"/>
        <v>32.853001496841131</v>
      </c>
      <c r="M4270" s="93">
        <f t="shared" si="734"/>
        <v>4.8979865749525029</v>
      </c>
      <c r="N4270" s="53">
        <f t="shared" si="735"/>
        <v>22.34004101785197</v>
      </c>
      <c r="O4270">
        <f t="shared" si="736"/>
        <v>1.2193540774631728</v>
      </c>
      <c r="P4270" s="53">
        <f t="shared" si="737"/>
        <v>19.906714554451806</v>
      </c>
      <c r="Q4270" s="53">
        <v>0.2</v>
      </c>
      <c r="R4270" s="53">
        <f t="shared" si="738"/>
        <v>8.1231897272231759</v>
      </c>
    </row>
    <row r="4271" spans="2:18" ht="15">
      <c r="B4271" s="84">
        <v>34574</v>
      </c>
      <c r="C4271" s="85">
        <v>0</v>
      </c>
      <c r="D4271" s="86">
        <v>30</v>
      </c>
      <c r="E4271" s="87">
        <v>14</v>
      </c>
      <c r="F4271" s="96">
        <f t="shared" si="729"/>
        <v>22</v>
      </c>
      <c r="G4271" s="96"/>
      <c r="H4271" s="74">
        <f t="shared" si="730"/>
        <v>240</v>
      </c>
      <c r="I4271" s="53">
        <f t="shared" si="728"/>
        <v>0.98008027761181238</v>
      </c>
      <c r="J4271" s="53">
        <f t="shared" si="731"/>
        <v>0.17536811916049025</v>
      </c>
      <c r="K4271" s="53">
        <f t="shared" si="732"/>
        <v>1.7576018608431281</v>
      </c>
      <c r="L4271" s="53">
        <f t="shared" si="733"/>
        <v>32.614987492993194</v>
      </c>
      <c r="M4271" s="93">
        <f t="shared" si="734"/>
        <v>4.8625015555514608</v>
      </c>
      <c r="N4271" s="53">
        <f t="shared" si="735"/>
        <v>22.178191495235374</v>
      </c>
      <c r="O4271">
        <f t="shared" si="736"/>
        <v>1.2193540774631728</v>
      </c>
      <c r="P4271" s="53">
        <f t="shared" si="737"/>
        <v>19.906714554451806</v>
      </c>
      <c r="Q4271" s="53">
        <v>0.2</v>
      </c>
      <c r="R4271" s="53">
        <f t="shared" si="738"/>
        <v>8.0855602393176103</v>
      </c>
    </row>
    <row r="4272" spans="2:18" ht="15">
      <c r="B4272" s="84">
        <v>34575</v>
      </c>
      <c r="C4272" s="85">
        <v>0</v>
      </c>
      <c r="D4272" s="86">
        <v>30</v>
      </c>
      <c r="E4272" s="87">
        <v>16</v>
      </c>
      <c r="F4272" s="96">
        <f t="shared" si="729"/>
        <v>23</v>
      </c>
      <c r="G4272" s="96"/>
      <c r="H4272" s="74">
        <f t="shared" si="730"/>
        <v>241</v>
      </c>
      <c r="I4272" s="53">
        <f t="shared" si="728"/>
        <v>0.98054439546190864</v>
      </c>
      <c r="J4272" s="53">
        <f t="shared" si="731"/>
        <v>0.1692237701067511</v>
      </c>
      <c r="K4272" s="53">
        <f t="shared" si="732"/>
        <v>1.7508533404627868</v>
      </c>
      <c r="L4272" s="53">
        <f t="shared" si="733"/>
        <v>32.374882224697821</v>
      </c>
      <c r="M4272" s="93">
        <f t="shared" si="734"/>
        <v>4.6284103029765147</v>
      </c>
      <c r="N4272" s="53">
        <f t="shared" si="735"/>
        <v>20.593071927736084</v>
      </c>
      <c r="O4272">
        <f t="shared" si="736"/>
        <v>1.2873721991508951</v>
      </c>
      <c r="P4272" s="53">
        <f t="shared" si="737"/>
        <v>21.159810760487982</v>
      </c>
      <c r="Q4272" s="53">
        <v>0.2</v>
      </c>
      <c r="R4272" s="53">
        <f t="shared" si="738"/>
        <v>7.7576629885781205</v>
      </c>
    </row>
    <row r="4273" spans="2:18" ht="15">
      <c r="B4273" s="84">
        <v>34576</v>
      </c>
      <c r="C4273" s="85">
        <v>0</v>
      </c>
      <c r="D4273" s="86">
        <v>26</v>
      </c>
      <c r="E4273" s="87">
        <v>17</v>
      </c>
      <c r="F4273" s="96">
        <f t="shared" si="729"/>
        <v>21.5</v>
      </c>
      <c r="G4273" s="96"/>
      <c r="H4273" s="74">
        <f t="shared" si="730"/>
        <v>242</v>
      </c>
      <c r="I4273" s="53">
        <f t="shared" si="728"/>
        <v>0.98101427053839818</v>
      </c>
      <c r="J4273" s="53">
        <f t="shared" si="731"/>
        <v>0.16303438690500505</v>
      </c>
      <c r="K4273" s="53">
        <f t="shared" si="732"/>
        <v>1.7440780112721548</v>
      </c>
      <c r="L4273" s="53">
        <f t="shared" si="733"/>
        <v>32.132740579031577</v>
      </c>
      <c r="M4273" s="93">
        <f t="shared" si="734"/>
        <v>3.5478156607556972</v>
      </c>
      <c r="N4273" s="53">
        <f t="shared" si="735"/>
        <v>16.387697695306105</v>
      </c>
      <c r="O4273">
        <f t="shared" si="736"/>
        <v>1.1865305921643348</v>
      </c>
      <c r="P4273" s="53">
        <f t="shared" si="737"/>
        <v>19.305275780700303</v>
      </c>
      <c r="Q4273" s="53">
        <v>0.2</v>
      </c>
      <c r="R4273" s="53">
        <f t="shared" si="738"/>
        <v>6.7199597008345719</v>
      </c>
    </row>
    <row r="4274" spans="2:18" ht="15">
      <c r="B4274" s="84">
        <v>34577</v>
      </c>
      <c r="C4274" s="85">
        <v>0.4</v>
      </c>
      <c r="D4274" s="86">
        <v>27</v>
      </c>
      <c r="E4274" s="87">
        <v>16</v>
      </c>
      <c r="F4274" s="96">
        <f t="shared" si="729"/>
        <v>21.5</v>
      </c>
      <c r="G4274" s="96"/>
      <c r="H4274" s="74">
        <f t="shared" si="730"/>
        <v>243</v>
      </c>
      <c r="I4274" s="53">
        <f t="shared" si="728"/>
        <v>0.98148976379768649</v>
      </c>
      <c r="J4274" s="53">
        <f t="shared" si="731"/>
        <v>0.15680152694636912</v>
      </c>
      <c r="K4274" s="53">
        <f t="shared" si="732"/>
        <v>1.7372771010500481</v>
      </c>
      <c r="L4274" s="53">
        <f t="shared" si="733"/>
        <v>31.88861821147421</v>
      </c>
      <c r="M4274" s="93">
        <f t="shared" si="734"/>
        <v>3.8924591852569632</v>
      </c>
      <c r="N4274" s="53">
        <f t="shared" si="735"/>
        <v>17.979638887360188</v>
      </c>
      <c r="O4274">
        <f t="shared" si="736"/>
        <v>1.1865305921643348</v>
      </c>
      <c r="P4274" s="53">
        <f t="shared" si="737"/>
        <v>19.305275780700303</v>
      </c>
      <c r="Q4274" s="53">
        <v>0.2</v>
      </c>
      <c r="R4274" s="53">
        <f t="shared" si="738"/>
        <v>7.089563102686907</v>
      </c>
    </row>
    <row r="4275" spans="2:18" ht="15">
      <c r="B4275" s="84">
        <v>34578</v>
      </c>
      <c r="C4275" s="85">
        <v>20.399999999999999</v>
      </c>
      <c r="D4275" s="86">
        <v>27</v>
      </c>
      <c r="E4275" s="87">
        <v>13</v>
      </c>
      <c r="F4275" s="96">
        <f t="shared" si="729"/>
        <v>20</v>
      </c>
      <c r="G4275" s="96"/>
      <c r="H4275" s="74">
        <f t="shared" si="730"/>
        <v>244</v>
      </c>
      <c r="I4275" s="53">
        <f t="shared" si="728"/>
        <v>0.98197073453366823</v>
      </c>
      <c r="J4275" s="53">
        <f t="shared" si="731"/>
        <v>0.15052675009176728</v>
      </c>
      <c r="K4275" s="53">
        <f t="shared" si="732"/>
        <v>1.730451796228839</v>
      </c>
      <c r="L4275" s="53">
        <f t="shared" si="733"/>
        <v>31.642571562372726</v>
      </c>
      <c r="M4275" s="93">
        <f t="shared" si="734"/>
        <v>4.1910907253634964</v>
      </c>
      <c r="N4275" s="53">
        <f t="shared" si="735"/>
        <v>20.127262475888745</v>
      </c>
      <c r="O4275">
        <f t="shared" si="736"/>
        <v>1.0926186229103982</v>
      </c>
      <c r="P4275" s="53">
        <f t="shared" si="737"/>
        <v>17.596754482591379</v>
      </c>
      <c r="Q4275" s="53">
        <v>0.2</v>
      </c>
      <c r="R4275" s="53">
        <f t="shared" si="738"/>
        <v>7.5249635527176233</v>
      </c>
    </row>
    <row r="4276" spans="2:18" ht="15">
      <c r="B4276" s="84">
        <v>34579</v>
      </c>
      <c r="C4276" s="85">
        <v>43.6</v>
      </c>
      <c r="D4276" s="86">
        <v>21</v>
      </c>
      <c r="E4276" s="87">
        <v>15</v>
      </c>
      <c r="F4276" s="96">
        <f t="shared" si="729"/>
        <v>18</v>
      </c>
      <c r="G4276" s="96"/>
      <c r="H4276" s="74">
        <f t="shared" si="730"/>
        <v>245</v>
      </c>
      <c r="I4276" s="53">
        <f t="shared" si="728"/>
        <v>0.98245704041936432</v>
      </c>
      <c r="J4276" s="53">
        <f t="shared" si="731"/>
        <v>0.14421161868731239</v>
      </c>
      <c r="K4276" s="53">
        <f t="shared" si="732"/>
        <v>1.7236032434511035</v>
      </c>
      <c r="L4276" s="53">
        <f t="shared" si="733"/>
        <v>31.39465787274569</v>
      </c>
      <c r="M4276" s="93">
        <f t="shared" si="734"/>
        <v>2.5781838287059906</v>
      </c>
      <c r="N4276" s="53">
        <f t="shared" si="735"/>
        <v>13.073151714371212</v>
      </c>
      <c r="O4276">
        <f t="shared" si="736"/>
        <v>0.97748894673792364</v>
      </c>
      <c r="P4276" s="53">
        <f t="shared" si="737"/>
        <v>15.528504174899853</v>
      </c>
      <c r="Q4276" s="53">
        <v>0.2</v>
      </c>
      <c r="R4276" s="53">
        <f t="shared" si="738"/>
        <v>5.8169261748482732</v>
      </c>
    </row>
    <row r="4277" spans="2:18" ht="15">
      <c r="B4277" s="84">
        <v>34580</v>
      </c>
      <c r="C4277" s="85">
        <v>3.6</v>
      </c>
      <c r="D4277" s="86">
        <v>30</v>
      </c>
      <c r="E4277" s="87">
        <v>14</v>
      </c>
      <c r="F4277" s="96">
        <f t="shared" si="729"/>
        <v>22</v>
      </c>
      <c r="G4277" s="96"/>
      <c r="H4277" s="74">
        <f t="shared" si="730"/>
        <v>246</v>
      </c>
      <c r="I4277" s="53">
        <f t="shared" si="728"/>
        <v>0.98294853754903944</v>
      </c>
      <c r="J4277" s="53">
        <f t="shared" si="731"/>
        <v>0.13785769760061342</v>
      </c>
      <c r="K4277" s="53">
        <f t="shared" si="732"/>
        <v>1.7167325511645151</v>
      </c>
      <c r="L4277" s="53">
        <f t="shared" si="733"/>
        <v>31.144935199355523</v>
      </c>
      <c r="M4277" s="93">
        <f t="shared" si="734"/>
        <v>4.6433344758127104</v>
      </c>
      <c r="N4277" s="53">
        <f t="shared" si="735"/>
        <v>21.178555935561757</v>
      </c>
      <c r="O4277">
        <f t="shared" si="736"/>
        <v>1.2193540774631728</v>
      </c>
      <c r="P4277" s="53">
        <f t="shared" si="737"/>
        <v>19.906714554451806</v>
      </c>
      <c r="Q4277" s="53">
        <v>0.2</v>
      </c>
      <c r="R4277" s="53">
        <f t="shared" si="738"/>
        <v>7.8531482210763297</v>
      </c>
    </row>
    <row r="4278" spans="2:18" ht="15">
      <c r="B4278" s="84">
        <v>34581</v>
      </c>
      <c r="C4278" s="85">
        <v>0</v>
      </c>
      <c r="D4278" s="86">
        <v>28</v>
      </c>
      <c r="E4278" s="87">
        <v>13</v>
      </c>
      <c r="F4278" s="96">
        <f t="shared" si="729"/>
        <v>20.5</v>
      </c>
      <c r="G4278" s="96"/>
      <c r="H4278" s="74">
        <f t="shared" si="730"/>
        <v>247</v>
      </c>
      <c r="I4278" s="53">
        <f t="shared" si="728"/>
        <v>0.98344508048078549</v>
      </c>
      <c r="J4278" s="53">
        <f t="shared" si="731"/>
        <v>0.13146655427706003</v>
      </c>
      <c r="K4278" s="53">
        <f t="shared" si="732"/>
        <v>1.7098407912513223</v>
      </c>
      <c r="L4278" s="53">
        <f t="shared" si="733"/>
        <v>30.893462428978044</v>
      </c>
      <c r="M4278" s="93">
        <f t="shared" si="734"/>
        <v>4.2915132945344965</v>
      </c>
      <c r="N4278" s="53">
        <f t="shared" si="735"/>
        <v>20.340477133999809</v>
      </c>
      <c r="O4278">
        <f t="shared" si="736"/>
        <v>1.1231778894918711</v>
      </c>
      <c r="P4278" s="53">
        <f t="shared" si="737"/>
        <v>18.150673095156183</v>
      </c>
      <c r="Q4278" s="53">
        <v>0.2</v>
      </c>
      <c r="R4278" s="53">
        <f t="shared" si="738"/>
        <v>7.5956644609540502</v>
      </c>
    </row>
    <row r="4279" spans="2:18" ht="15">
      <c r="B4279" s="84">
        <v>34582</v>
      </c>
      <c r="C4279" s="85">
        <v>0</v>
      </c>
      <c r="D4279" s="86">
        <v>27</v>
      </c>
      <c r="E4279" s="87">
        <v>16</v>
      </c>
      <c r="F4279" s="96">
        <f t="shared" si="729"/>
        <v>21.5</v>
      </c>
      <c r="G4279" s="96"/>
      <c r="H4279" s="74">
        <f t="shared" si="730"/>
        <v>248</v>
      </c>
      <c r="I4279" s="53">
        <f t="shared" si="728"/>
        <v>0.98394652227956025</v>
      </c>
      <c r="J4279" s="53">
        <f t="shared" si="731"/>
        <v>0.12503975881517998</v>
      </c>
      <c r="K4279" s="53">
        <f t="shared" si="732"/>
        <v>1.7029290006891302</v>
      </c>
      <c r="L4279" s="53">
        <f t="shared" si="733"/>
        <v>30.640299291803014</v>
      </c>
      <c r="M4279" s="93">
        <f t="shared" si="734"/>
        <v>3.7400841148547022</v>
      </c>
      <c r="N4279" s="53">
        <f t="shared" si="735"/>
        <v>17.27580395656749</v>
      </c>
      <c r="O4279">
        <f t="shared" si="736"/>
        <v>1.1865305921643348</v>
      </c>
      <c r="P4279" s="53">
        <f t="shared" si="737"/>
        <v>19.305275780700303</v>
      </c>
      <c r="Q4279" s="53">
        <v>0.2</v>
      </c>
      <c r="R4279" s="53">
        <f t="shared" si="738"/>
        <v>6.9261526789464272</v>
      </c>
    </row>
    <row r="4280" spans="2:18" ht="15">
      <c r="B4280" s="84">
        <v>34583</v>
      </c>
      <c r="C4280" s="85">
        <v>0</v>
      </c>
      <c r="D4280" s="86">
        <v>28</v>
      </c>
      <c r="E4280" s="87">
        <v>17</v>
      </c>
      <c r="F4280" s="96">
        <f t="shared" si="729"/>
        <v>22.5</v>
      </c>
      <c r="G4280" s="96"/>
      <c r="H4280" s="74">
        <f t="shared" si="730"/>
        <v>249</v>
      </c>
      <c r="I4280" s="53">
        <f t="shared" si="728"/>
        <v>0.98445271456066819</v>
      </c>
      <c r="J4280" s="53">
        <f t="shared" si="731"/>
        <v>0.11857888406010814</v>
      </c>
      <c r="K4280" s="53">
        <f t="shared" si="732"/>
        <v>1.6959981832400011</v>
      </c>
      <c r="L4280" s="53">
        <f t="shared" si="733"/>
        <v>30.385506373899808</v>
      </c>
      <c r="M4280" s="93">
        <f t="shared" si="734"/>
        <v>3.8033591752517668</v>
      </c>
      <c r="N4280" s="53">
        <f t="shared" si="735"/>
        <v>17.132145030220279</v>
      </c>
      <c r="O4280">
        <f t="shared" si="736"/>
        <v>1.2529627418997087</v>
      </c>
      <c r="P4280" s="53">
        <f t="shared" si="737"/>
        <v>20.524760720033569</v>
      </c>
      <c r="Q4280" s="53">
        <v>0.2</v>
      </c>
      <c r="R4280" s="53">
        <f t="shared" si="738"/>
        <v>6.9317189730272872</v>
      </c>
    </row>
    <row r="4281" spans="2:18" ht="15">
      <c r="B4281" s="84">
        <v>34584</v>
      </c>
      <c r="C4281" s="85">
        <v>0</v>
      </c>
      <c r="D4281" s="86">
        <v>28</v>
      </c>
      <c r="E4281" s="87">
        <v>17</v>
      </c>
      <c r="F4281" s="96">
        <f t="shared" si="729"/>
        <v>22.5</v>
      </c>
      <c r="G4281" s="96"/>
      <c r="H4281" s="74">
        <f t="shared" si="730"/>
        <v>250</v>
      </c>
      <c r="I4281" s="53">
        <f t="shared" si="728"/>
        <v>0.98496350753366935</v>
      </c>
      <c r="J4281" s="53">
        <f t="shared" si="731"/>
        <v>0.11208550571421658</v>
      </c>
      <c r="K4281" s="53">
        <f t="shared" si="732"/>
        <v>1.6890493111652076</v>
      </c>
      <c r="L4281" s="53">
        <f t="shared" si="733"/>
        <v>30.129145128685611</v>
      </c>
      <c r="M4281" s="93">
        <f t="shared" si="734"/>
        <v>3.7712703931144413</v>
      </c>
      <c r="N4281" s="53">
        <f t="shared" si="735"/>
        <v>16.987601839822435</v>
      </c>
      <c r="O4281">
        <f t="shared" si="736"/>
        <v>1.2529627418997087</v>
      </c>
      <c r="P4281" s="53">
        <f t="shared" si="737"/>
        <v>20.524760720033569</v>
      </c>
      <c r="Q4281" s="53">
        <v>0.2</v>
      </c>
      <c r="R4281" s="53">
        <f t="shared" si="738"/>
        <v>6.8980674426245452</v>
      </c>
    </row>
    <row r="4282" spans="2:18" ht="15">
      <c r="B4282" s="84">
        <v>34585</v>
      </c>
      <c r="C4282" s="85">
        <v>2.2000000000000002</v>
      </c>
      <c r="D4282" s="86">
        <v>24</v>
      </c>
      <c r="E4282" s="87">
        <v>16</v>
      </c>
      <c r="F4282" s="96">
        <f t="shared" si="729"/>
        <v>20</v>
      </c>
      <c r="G4282" s="96"/>
      <c r="H4282" s="74">
        <f t="shared" si="730"/>
        <v>251</v>
      </c>
      <c r="I4282" s="53">
        <f t="shared" si="728"/>
        <v>0.98547875004670527</v>
      </c>
      <c r="J4282" s="53">
        <f t="shared" si="731"/>
        <v>0.10556120246396537</v>
      </c>
      <c r="K4282" s="53">
        <f t="shared" si="732"/>
        <v>1.6820833269633033</v>
      </c>
      <c r="L4282" s="53">
        <f t="shared" si="733"/>
        <v>29.871277887336458</v>
      </c>
      <c r="M4282" s="93">
        <f t="shared" si="734"/>
        <v>2.9908185727295815</v>
      </c>
      <c r="N4282" s="53">
        <f t="shared" si="735"/>
        <v>14.363084546653496</v>
      </c>
      <c r="O4282">
        <f t="shared" si="736"/>
        <v>1.0926186229103982</v>
      </c>
      <c r="P4282" s="53">
        <f t="shared" si="737"/>
        <v>17.596754482591379</v>
      </c>
      <c r="Q4282" s="53">
        <v>0.2</v>
      </c>
      <c r="R4282" s="53">
        <f t="shared" si="738"/>
        <v>6.1926365498500022</v>
      </c>
    </row>
    <row r="4283" spans="2:18" ht="15">
      <c r="B4283" s="84">
        <v>34586</v>
      </c>
      <c r="C4283" s="85">
        <v>21.8</v>
      </c>
      <c r="D4283" s="86">
        <v>27</v>
      </c>
      <c r="E4283" s="87">
        <v>15</v>
      </c>
      <c r="F4283" s="96">
        <f t="shared" si="729"/>
        <v>21</v>
      </c>
      <c r="G4283" s="96"/>
      <c r="H4283" s="74">
        <f t="shared" si="730"/>
        <v>252</v>
      </c>
      <c r="I4283" s="53">
        <f t="shared" si="728"/>
        <v>0.98599828963122671</v>
      </c>
      <c r="J4283" s="53">
        <f t="shared" si="731"/>
        <v>9.9007556122011842E-2</v>
      </c>
      <c r="K4283" s="53">
        <f t="shared" si="732"/>
        <v>1.6751011451294322</v>
      </c>
      <c r="L4283" s="53">
        <f t="shared" si="733"/>
        <v>29.611967868082775</v>
      </c>
      <c r="M4283" s="93">
        <f t="shared" si="734"/>
        <v>3.7272548765408531</v>
      </c>
      <c r="N4283" s="53">
        <f t="shared" si="735"/>
        <v>17.438407172269581</v>
      </c>
      <c r="O4283">
        <f t="shared" si="736"/>
        <v>1.1544769098420939</v>
      </c>
      <c r="P4283" s="53">
        <f t="shared" si="737"/>
        <v>18.720055663097781</v>
      </c>
      <c r="Q4283" s="53">
        <v>0.2</v>
      </c>
      <c r="R4283" s="53">
        <f t="shared" si="738"/>
        <v>6.944000129392081</v>
      </c>
    </row>
    <row r="4284" spans="2:18" ht="15">
      <c r="B4284" s="84">
        <v>34587</v>
      </c>
      <c r="C4284" s="85">
        <v>0</v>
      </c>
      <c r="D4284" s="86">
        <v>25</v>
      </c>
      <c r="E4284" s="87">
        <v>12</v>
      </c>
      <c r="F4284" s="96">
        <f t="shared" si="729"/>
        <v>18.5</v>
      </c>
      <c r="G4284" s="96"/>
      <c r="H4284" s="74">
        <f t="shared" si="730"/>
        <v>253</v>
      </c>
      <c r="I4284" s="53">
        <f t="shared" si="728"/>
        <v>0.98652197254711216</v>
      </c>
      <c r="J4284" s="53">
        <f t="shared" si="731"/>
        <v>9.2426151783599267E-2</v>
      </c>
      <c r="K4284" s="53">
        <f t="shared" si="732"/>
        <v>1.6681036539340635</v>
      </c>
      <c r="L4284" s="53">
        <f t="shared" si="733"/>
        <v>29.35127918433329</v>
      </c>
      <c r="M4284" s="93">
        <f t="shared" si="734"/>
        <v>3.5975331799239858</v>
      </c>
      <c r="N4284" s="53">
        <f t="shared" si="735"/>
        <v>17.990682156927331</v>
      </c>
      <c r="O4284">
        <f t="shared" si="736"/>
        <v>1.0052337064307559</v>
      </c>
      <c r="P4284" s="53">
        <f t="shared" si="737"/>
        <v>16.024156693524468</v>
      </c>
      <c r="Q4284" s="53">
        <v>0.2</v>
      </c>
      <c r="R4284" s="53">
        <f t="shared" si="738"/>
        <v>6.9677627363845591</v>
      </c>
    </row>
    <row r="4285" spans="2:18" ht="15">
      <c r="B4285" s="84">
        <v>34588</v>
      </c>
      <c r="C4285" s="85">
        <v>0</v>
      </c>
      <c r="D4285" s="86">
        <v>25</v>
      </c>
      <c r="E4285" s="87">
        <v>13</v>
      </c>
      <c r="F4285" s="96">
        <f t="shared" si="729"/>
        <v>19</v>
      </c>
      <c r="G4285" s="96"/>
      <c r="H4285" s="74">
        <f t="shared" si="730"/>
        <v>254</v>
      </c>
      <c r="I4285" s="53">
        <f t="shared" si="728"/>
        <v>0.98704964382816152</v>
      </c>
      <c r="J4285" s="53">
        <f t="shared" si="731"/>
        <v>8.5818577996283743E-2</v>
      </c>
      <c r="K4285" s="53">
        <f t="shared" si="732"/>
        <v>1.6610917172196329</v>
      </c>
      <c r="L4285" s="53">
        <f t="shared" si="733"/>
        <v>29.089276851574645</v>
      </c>
      <c r="M4285" s="93">
        <f t="shared" si="734"/>
        <v>3.4727285719336578</v>
      </c>
      <c r="N4285" s="53">
        <f t="shared" si="735"/>
        <v>17.130595857203936</v>
      </c>
      <c r="O4285">
        <f t="shared" si="736"/>
        <v>1.0336608681468451</v>
      </c>
      <c r="P4285" s="53">
        <f t="shared" si="737"/>
        <v>16.533851613772821</v>
      </c>
      <c r="Q4285" s="53">
        <v>0.2</v>
      </c>
      <c r="R4285" s="53">
        <f t="shared" si="738"/>
        <v>6.7909891243437164</v>
      </c>
    </row>
    <row r="4286" spans="2:18" ht="15">
      <c r="B4286" s="84">
        <v>34589</v>
      </c>
      <c r="C4286" s="85">
        <v>0</v>
      </c>
      <c r="D4286" s="86">
        <v>27</v>
      </c>
      <c r="E4286" s="87">
        <v>16</v>
      </c>
      <c r="F4286" s="96">
        <f t="shared" si="729"/>
        <v>21.5</v>
      </c>
      <c r="G4286" s="96"/>
      <c r="H4286" s="74">
        <f t="shared" si="730"/>
        <v>255</v>
      </c>
      <c r="I4286" s="53">
        <f t="shared" si="728"/>
        <v>0.98758114732795332</v>
      </c>
      <c r="J4286" s="53">
        <f t="shared" si="731"/>
        <v>7.9186426942016705E-2</v>
      </c>
      <c r="K4286" s="53">
        <f t="shared" si="732"/>
        <v>1.6540661762137756</v>
      </c>
      <c r="L4286" s="53">
        <f t="shared" si="733"/>
        <v>28.826026792994792</v>
      </c>
      <c r="M4286" s="93">
        <f t="shared" si="734"/>
        <v>3.5186263644525821</v>
      </c>
      <c r="N4286" s="53">
        <f t="shared" si="735"/>
        <v>16.252869561746234</v>
      </c>
      <c r="O4286">
        <f t="shared" si="736"/>
        <v>1.1865305921643348</v>
      </c>
      <c r="P4286" s="53">
        <f t="shared" si="737"/>
        <v>19.305275780700303</v>
      </c>
      <c r="Q4286" s="53">
        <v>0.2</v>
      </c>
      <c r="R4286" s="53">
        <f t="shared" si="738"/>
        <v>6.6886564485047373</v>
      </c>
    </row>
    <row r="4287" spans="2:18" ht="15">
      <c r="B4287" s="84">
        <v>34590</v>
      </c>
      <c r="C4287" s="85">
        <v>0</v>
      </c>
      <c r="D4287" s="86">
        <v>26</v>
      </c>
      <c r="E4287" s="87">
        <v>14</v>
      </c>
      <c r="F4287" s="96">
        <f t="shared" si="729"/>
        <v>20</v>
      </c>
      <c r="G4287" s="96"/>
      <c r="H4287" s="74">
        <f t="shared" si="730"/>
        <v>256</v>
      </c>
      <c r="I4287" s="53">
        <f t="shared" si="728"/>
        <v>0.98811632576605091</v>
      </c>
      <c r="J4287" s="53">
        <f t="shared" si="731"/>
        <v>7.253129463059875E-2</v>
      </c>
      <c r="K4287" s="53">
        <f t="shared" si="732"/>
        <v>1.6470278513580558</v>
      </c>
      <c r="L4287" s="53">
        <f t="shared" si="733"/>
        <v>28.561595843780513</v>
      </c>
      <c r="M4287" s="93">
        <f t="shared" si="734"/>
        <v>3.5023888840814372</v>
      </c>
      <c r="N4287" s="53">
        <f t="shared" si="735"/>
        <v>16.819845949869816</v>
      </c>
      <c r="O4287">
        <f t="shared" si="736"/>
        <v>1.0926186229103982</v>
      </c>
      <c r="P4287" s="53">
        <f t="shared" si="737"/>
        <v>17.596754482591379</v>
      </c>
      <c r="Q4287" s="53">
        <v>0.2</v>
      </c>
      <c r="R4287" s="53">
        <f t="shared" si="738"/>
        <v>6.7604902138576142</v>
      </c>
    </row>
    <row r="4288" spans="2:18" ht="15">
      <c r="B4288" s="84">
        <v>34591</v>
      </c>
      <c r="C4288" s="85">
        <v>18.600000000000001</v>
      </c>
      <c r="D4288" s="86">
        <v>15</v>
      </c>
      <c r="E4288" s="87">
        <v>12</v>
      </c>
      <c r="F4288" s="96">
        <f t="shared" si="729"/>
        <v>13.5</v>
      </c>
      <c r="G4288" s="96"/>
      <c r="H4288" s="74">
        <f t="shared" si="730"/>
        <v>257</v>
      </c>
      <c r="I4288" s="53">
        <f t="shared" si="728"/>
        <v>0.98865502077454437</v>
      </c>
      <c r="J4288" s="53">
        <f t="shared" si="731"/>
        <v>6.5854781103554014E-2</v>
      </c>
      <c r="K4288" s="53">
        <f t="shared" si="732"/>
        <v>1.6399775441513531</v>
      </c>
      <c r="L4288" s="53">
        <f t="shared" si="733"/>
        <v>28.296051754042864</v>
      </c>
      <c r="M4288" s="93">
        <f t="shared" si="734"/>
        <v>1.4365815337957386</v>
      </c>
      <c r="N4288" s="53">
        <f t="shared" si="735"/>
        <v>8.3317338795721163</v>
      </c>
      <c r="O4288">
        <f t="shared" si="736"/>
        <v>0.75629173150346363</v>
      </c>
      <c r="P4288" s="53">
        <f t="shared" si="737"/>
        <v>11.646017104401583</v>
      </c>
      <c r="Q4288" s="53">
        <v>0.2</v>
      </c>
      <c r="R4288" s="53">
        <f t="shared" si="738"/>
        <v>4.5586766572368038</v>
      </c>
    </row>
    <row r="4289" spans="2:18" ht="15">
      <c r="B4289" s="84">
        <v>34592</v>
      </c>
      <c r="C4289" s="85">
        <v>49.6</v>
      </c>
      <c r="D4289" s="86">
        <v>20</v>
      </c>
      <c r="E4289" s="87">
        <v>10</v>
      </c>
      <c r="F4289" s="96">
        <f t="shared" si="729"/>
        <v>15</v>
      </c>
      <c r="G4289" s="96"/>
      <c r="H4289" s="74">
        <f t="shared" si="730"/>
        <v>258</v>
      </c>
      <c r="I4289" s="53">
        <f t="shared" si="728"/>
        <v>0.98919707294491366</v>
      </c>
      <c r="J4289" s="53">
        <f t="shared" si="731"/>
        <v>5.9158490647416836E-2</v>
      </c>
      <c r="K4289" s="53">
        <f t="shared" si="732"/>
        <v>1.6329160390071908</v>
      </c>
      <c r="L4289" s="53">
        <f t="shared" si="733"/>
        <v>28.029463190324265</v>
      </c>
      <c r="M4289" s="93">
        <f t="shared" si="734"/>
        <v>2.7226266903158858</v>
      </c>
      <c r="N4289" s="53">
        <f t="shared" si="735"/>
        <v>15.06828069645664</v>
      </c>
      <c r="O4289">
        <f t="shared" si="736"/>
        <v>0.8245943710158492</v>
      </c>
      <c r="P4289" s="53">
        <f t="shared" si="737"/>
        <v>12.831038046583151</v>
      </c>
      <c r="Q4289" s="53">
        <v>0.2</v>
      </c>
      <c r="R4289" s="53">
        <f t="shared" si="738"/>
        <v>6.14623630230823</v>
      </c>
    </row>
    <row r="4290" spans="2:18" ht="15">
      <c r="B4290" s="84">
        <v>34593</v>
      </c>
      <c r="C4290" s="85">
        <v>1.8</v>
      </c>
      <c r="D4290" s="86">
        <v>18</v>
      </c>
      <c r="E4290" s="87">
        <v>8</v>
      </c>
      <c r="F4290" s="96">
        <f t="shared" si="729"/>
        <v>13</v>
      </c>
      <c r="G4290" s="96"/>
      <c r="H4290" s="74">
        <f t="shared" si="730"/>
        <v>259</v>
      </c>
      <c r="I4290" s="53">
        <f t="shared" si="728"/>
        <v>0.98974232187520095</v>
      </c>
      <c r="J4290" s="53">
        <f t="shared" si="731"/>
        <v>5.2444032015460371E-2</v>
      </c>
      <c r="K4290" s="53">
        <f t="shared" si="732"/>
        <v>1.6258441051245258</v>
      </c>
      <c r="L4290" s="53">
        <f t="shared" si="733"/>
        <v>27.76189973564469</v>
      </c>
      <c r="M4290" s="93">
        <f t="shared" si="734"/>
        <v>2.5322079704129727</v>
      </c>
      <c r="N4290" s="53">
        <f t="shared" si="735"/>
        <v>14.92444200743682</v>
      </c>
      <c r="O4290">
        <f t="shared" si="736"/>
        <v>0.73464846187074995</v>
      </c>
      <c r="P4290" s="53">
        <f t="shared" si="737"/>
        <v>11.273304901573978</v>
      </c>
      <c r="Q4290" s="53">
        <v>0.2</v>
      </c>
      <c r="R4290" s="53">
        <f t="shared" si="738"/>
        <v>6.0219758860060839</v>
      </c>
    </row>
    <row r="4291" spans="2:18" ht="15">
      <c r="B4291" s="84">
        <v>34594</v>
      </c>
      <c r="C4291" s="85">
        <v>15</v>
      </c>
      <c r="D4291" s="86">
        <v>22</v>
      </c>
      <c r="E4291" s="87">
        <v>9</v>
      </c>
      <c r="F4291" s="96">
        <f t="shared" si="729"/>
        <v>15.5</v>
      </c>
      <c r="G4291" s="96"/>
      <c r="H4291" s="74">
        <f t="shared" si="730"/>
        <v>260</v>
      </c>
      <c r="I4291" s="53">
        <f t="shared" si="728"/>
        <v>0.99029060621747567</v>
      </c>
      <c r="J4291" s="53">
        <f t="shared" si="731"/>
        <v>4.5713018656867978E-2</v>
      </c>
      <c r="K4291" s="53">
        <f t="shared" si="732"/>
        <v>1.6187624983716393</v>
      </c>
      <c r="L4291" s="53">
        <f t="shared" si="733"/>
        <v>27.493431888045265</v>
      </c>
      <c r="M4291" s="93">
        <f t="shared" si="734"/>
        <v>3.091322661435262</v>
      </c>
      <c r="N4291" s="53">
        <f t="shared" si="735"/>
        <v>16.851926329840065</v>
      </c>
      <c r="O4291">
        <f t="shared" si="736"/>
        <v>0.84852650924855288</v>
      </c>
      <c r="P4291" s="53">
        <f t="shared" si="737"/>
        <v>13.249293405289498</v>
      </c>
      <c r="Q4291" s="53">
        <v>0.2</v>
      </c>
      <c r="R4291" s="53">
        <f t="shared" si="738"/>
        <v>6.5741366440339837</v>
      </c>
    </row>
    <row r="4292" spans="2:18" ht="15">
      <c r="B4292" s="84">
        <v>34595</v>
      </c>
      <c r="C4292" s="85">
        <v>0.2</v>
      </c>
      <c r="D4292" s="86">
        <v>18</v>
      </c>
      <c r="E4292" s="87">
        <v>9</v>
      </c>
      <c r="F4292" s="96">
        <f t="shared" si="729"/>
        <v>13.5</v>
      </c>
      <c r="G4292" s="96"/>
      <c r="H4292" s="74">
        <f t="shared" si="730"/>
        <v>261</v>
      </c>
      <c r="I4292" s="53">
        <f t="shared" si="728"/>
        <v>0.99084176372557964</v>
      </c>
      <c r="J4292" s="53">
        <f t="shared" si="731"/>
        <v>3.8967068952359983E-2</v>
      </c>
      <c r="K4292" s="53">
        <f t="shared" si="732"/>
        <v>1.6116719631829455</v>
      </c>
      <c r="L4292" s="53">
        <f t="shared" si="733"/>
        <v>27.224131057590537</v>
      </c>
      <c r="M4292" s="93">
        <f t="shared" si="734"/>
        <v>2.3939721435292465</v>
      </c>
      <c r="N4292" s="53">
        <f t="shared" si="735"/>
        <v>13.884306839371176</v>
      </c>
      <c r="O4292">
        <f t="shared" si="736"/>
        <v>0.75629173150346363</v>
      </c>
      <c r="P4292" s="53">
        <f t="shared" si="737"/>
        <v>11.646017104401583</v>
      </c>
      <c r="Q4292" s="53">
        <v>0.2</v>
      </c>
      <c r="R4292" s="53">
        <f t="shared" si="738"/>
        <v>5.8108096812942422</v>
      </c>
    </row>
    <row r="4293" spans="2:18" ht="15">
      <c r="B4293" s="84">
        <v>34596</v>
      </c>
      <c r="C4293" s="85">
        <v>0</v>
      </c>
      <c r="D4293" s="86">
        <v>22</v>
      </c>
      <c r="E4293" s="87">
        <v>7</v>
      </c>
      <c r="F4293" s="96">
        <f t="shared" si="729"/>
        <v>14.5</v>
      </c>
      <c r="G4293" s="96"/>
      <c r="H4293" s="74">
        <f t="shared" si="730"/>
        <v>262</v>
      </c>
      <c r="I4293" s="53">
        <f t="shared" si="728"/>
        <v>0.99139563130313912</v>
      </c>
      <c r="J4293" s="53">
        <f t="shared" si="731"/>
        <v>3.2207806455252445E-2</v>
      </c>
      <c r="K4293" s="53">
        <f t="shared" si="732"/>
        <v>1.6045732344686192</v>
      </c>
      <c r="L4293" s="53">
        <f t="shared" si="733"/>
        <v>26.954069561791201</v>
      </c>
      <c r="M4293" s="93">
        <f t="shared" si="734"/>
        <v>3.157708020768335</v>
      </c>
      <c r="N4293" s="53">
        <f t="shared" si="735"/>
        <v>17.746752629306709</v>
      </c>
      <c r="O4293">
        <f t="shared" si="736"/>
        <v>0.80125269250101316</v>
      </c>
      <c r="P4293" s="53">
        <f t="shared" si="737"/>
        <v>12.424600625459268</v>
      </c>
      <c r="Q4293" s="53">
        <v>0.2</v>
      </c>
      <c r="R4293" s="53">
        <f t="shared" si="738"/>
        <v>6.7304474561674068</v>
      </c>
    </row>
    <row r="4294" spans="2:18" ht="15">
      <c r="B4294" s="84">
        <v>34597</v>
      </c>
      <c r="C4294" s="85">
        <v>0</v>
      </c>
      <c r="D4294" s="86">
        <v>22</v>
      </c>
      <c r="E4294" s="87">
        <v>5</v>
      </c>
      <c r="F4294" s="96">
        <f t="shared" si="729"/>
        <v>13.5</v>
      </c>
      <c r="G4294" s="96"/>
      <c r="H4294" s="74">
        <f t="shared" si="730"/>
        <v>263</v>
      </c>
      <c r="I4294" s="53">
        <f t="shared" si="728"/>
        <v>0.99195204505182699</v>
      </c>
      <c r="J4294" s="53">
        <f t="shared" si="731"/>
        <v>2.543686013695582E-2</v>
      </c>
      <c r="K4294" s="53">
        <f t="shared" si="732"/>
        <v>1.597467039537108</v>
      </c>
      <c r="L4294" s="53">
        <f t="shared" si="733"/>
        <v>26.683320619412729</v>
      </c>
      <c r="M4294" s="93">
        <f t="shared" si="734"/>
        <v>3.2248398095043909</v>
      </c>
      <c r="N4294" s="53">
        <f t="shared" si="735"/>
        <v>18.703085390530262</v>
      </c>
      <c r="O4294">
        <f t="shared" si="736"/>
        <v>0.75629173150346363</v>
      </c>
      <c r="P4294" s="53">
        <f t="shared" si="737"/>
        <v>11.646017104401583</v>
      </c>
      <c r="Q4294" s="53">
        <v>0.2</v>
      </c>
      <c r="R4294" s="53">
        <f t="shared" si="738"/>
        <v>6.8974683894662281</v>
      </c>
    </row>
    <row r="4295" spans="2:18" ht="15">
      <c r="B4295" s="84">
        <v>34598</v>
      </c>
      <c r="C4295" s="85">
        <v>0</v>
      </c>
      <c r="D4295" s="86">
        <v>18</v>
      </c>
      <c r="E4295" s="87">
        <v>11</v>
      </c>
      <c r="F4295" s="96">
        <f t="shared" si="729"/>
        <v>14.5</v>
      </c>
      <c r="G4295" s="96"/>
      <c r="H4295" s="74">
        <f t="shared" si="730"/>
        <v>264</v>
      </c>
      <c r="I4295" s="53">
        <f t="shared" si="728"/>
        <v>0.99251084031986314</v>
      </c>
      <c r="J4295" s="53">
        <f t="shared" si="731"/>
        <v>1.8655864635881831E-2</v>
      </c>
      <c r="K4295" s="53">
        <f t="shared" si="732"/>
        <v>1.5903541000306476</v>
      </c>
      <c r="L4295" s="53">
        <f t="shared" si="733"/>
        <v>26.41195834263598</v>
      </c>
      <c r="M4295" s="93">
        <f t="shared" si="734"/>
        <v>2.1137402605202933</v>
      </c>
      <c r="N4295" s="53">
        <f t="shared" si="735"/>
        <v>11.879510480178126</v>
      </c>
      <c r="O4295">
        <f t="shared" si="736"/>
        <v>0.80125269250101316</v>
      </c>
      <c r="P4295" s="53">
        <f t="shared" si="737"/>
        <v>12.424600625459268</v>
      </c>
      <c r="Q4295" s="53">
        <v>0.2</v>
      </c>
      <c r="R4295" s="53">
        <f t="shared" si="738"/>
        <v>5.4014495567954697</v>
      </c>
    </row>
    <row r="4296" spans="2:18" ht="15">
      <c r="B4296" s="84">
        <v>34599</v>
      </c>
      <c r="C4296" s="85">
        <v>5.4</v>
      </c>
      <c r="D4296" s="86">
        <v>22</v>
      </c>
      <c r="E4296" s="87">
        <v>12</v>
      </c>
      <c r="F4296" s="96">
        <f t="shared" si="729"/>
        <v>17</v>
      </c>
      <c r="G4296" s="96"/>
      <c r="H4296" s="74">
        <f t="shared" si="730"/>
        <v>265</v>
      </c>
      <c r="I4296" s="53">
        <f t="shared" si="728"/>
        <v>0.99307185175073753</v>
      </c>
      <c r="J4296" s="53">
        <f t="shared" si="731"/>
        <v>1.1866460508729712E-2</v>
      </c>
      <c r="K4296" s="53">
        <f t="shared" si="732"/>
        <v>1.5832351338740018</v>
      </c>
      <c r="L4296" s="53">
        <f t="shared" si="733"/>
        <v>26.14005772753843</v>
      </c>
      <c r="M4296" s="93">
        <f t="shared" si="734"/>
        <v>2.6939235064364899</v>
      </c>
      <c r="N4296" s="53">
        <f t="shared" si="735"/>
        <v>14.052560499842123</v>
      </c>
      <c r="O4296">
        <f t="shared" si="736"/>
        <v>0.92399173474224472</v>
      </c>
      <c r="P4296" s="53">
        <f t="shared" si="737"/>
        <v>14.577982189385189</v>
      </c>
      <c r="Q4296" s="53">
        <v>0.2</v>
      </c>
      <c r="R4296" s="53">
        <f t="shared" si="738"/>
        <v>6.0008380598999986</v>
      </c>
    </row>
    <row r="4297" spans="2:18" ht="15">
      <c r="B4297" s="84">
        <v>34600</v>
      </c>
      <c r="C4297" s="85">
        <v>0</v>
      </c>
      <c r="D4297" s="86">
        <v>25</v>
      </c>
      <c r="E4297" s="87">
        <v>12</v>
      </c>
      <c r="F4297" s="96">
        <f t="shared" si="729"/>
        <v>18.5</v>
      </c>
      <c r="G4297" s="96"/>
      <c r="H4297" s="74">
        <f t="shared" si="730"/>
        <v>266</v>
      </c>
      <c r="I4297" s="53">
        <f t="shared" si="728"/>
        <v>0.99363491333214227</v>
      </c>
      <c r="J4297" s="53">
        <f t="shared" si="731"/>
        <v>5.0702944830984184E-3</v>
      </c>
      <c r="K4297" s="53">
        <f t="shared" si="732"/>
        <v>1.5761108572366898</v>
      </c>
      <c r="L4297" s="53">
        <f t="shared" si="733"/>
        <v>25.867694642866169</v>
      </c>
      <c r="M4297" s="93">
        <f t="shared" si="734"/>
        <v>3.1705565260516884</v>
      </c>
      <c r="N4297" s="53">
        <f t="shared" si="735"/>
        <v>15.85544090019285</v>
      </c>
      <c r="O4297">
        <f t="shared" si="736"/>
        <v>1.0052337064307559</v>
      </c>
      <c r="P4297" s="53">
        <f t="shared" si="737"/>
        <v>16.024156693524468</v>
      </c>
      <c r="Q4297" s="53">
        <v>0.2</v>
      </c>
      <c r="R4297" s="53">
        <f t="shared" si="738"/>
        <v>6.4766236262364449</v>
      </c>
    </row>
    <row r="4298" spans="2:18" ht="15">
      <c r="B4298" s="84">
        <v>34601</v>
      </c>
      <c r="C4298" s="85">
        <v>0.6</v>
      </c>
      <c r="D4298" s="86">
        <v>26</v>
      </c>
      <c r="E4298" s="87">
        <v>14</v>
      </c>
      <c r="F4298" s="96">
        <f t="shared" si="729"/>
        <v>20</v>
      </c>
      <c r="G4298" s="96"/>
      <c r="H4298" s="74">
        <f t="shared" si="730"/>
        <v>267</v>
      </c>
      <c r="I4298" s="53">
        <f t="shared" ref="I4298:I4361" si="739">1+0.0334*COS($I$7*H4298-0.0552)</f>
        <v>0.99419985844509629</v>
      </c>
      <c r="J4298" s="53">
        <f t="shared" si="731"/>
        <v>-1.7309802896011053E-3</v>
      </c>
      <c r="K4298" s="53">
        <f t="shared" si="732"/>
        <v>1.5689819865090537</v>
      </c>
      <c r="L4298" s="53">
        <f t="shared" si="733"/>
        <v>25.594945817070318</v>
      </c>
      <c r="M4298" s="93">
        <f t="shared" si="734"/>
        <v>3.1386010154574131</v>
      </c>
      <c r="N4298" s="53">
        <f t="shared" si="735"/>
        <v>15.072793834527022</v>
      </c>
      <c r="O4298">
        <f t="shared" si="736"/>
        <v>1.0926186229103982</v>
      </c>
      <c r="P4298" s="53">
        <f t="shared" si="737"/>
        <v>17.596754482591379</v>
      </c>
      <c r="Q4298" s="53">
        <v>0.2</v>
      </c>
      <c r="R4298" s="53">
        <f t="shared" si="738"/>
        <v>6.3566781287235585</v>
      </c>
    </row>
    <row r="4299" spans="2:18" ht="15">
      <c r="B4299" s="84">
        <v>34602</v>
      </c>
      <c r="C4299" s="85">
        <v>0.2</v>
      </c>
      <c r="D4299" s="86">
        <v>28</v>
      </c>
      <c r="E4299" s="87">
        <v>15</v>
      </c>
      <c r="F4299" s="96">
        <f t="shared" si="729"/>
        <v>21.5</v>
      </c>
      <c r="G4299" s="96"/>
      <c r="H4299" s="74">
        <f t="shared" si="730"/>
        <v>268</v>
      </c>
      <c r="I4299" s="53">
        <f t="shared" si="739"/>
        <v>0.99476651991325171</v>
      </c>
      <c r="J4299" s="53">
        <f t="shared" si="731"/>
        <v>-8.535703982037365E-3</v>
      </c>
      <c r="K4299" s="53">
        <f t="shared" si="732"/>
        <v>1.5618492402924882</v>
      </c>
      <c r="L4299" s="53">
        <f t="shared" si="733"/>
        <v>25.321888823581272</v>
      </c>
      <c r="M4299" s="93">
        <f t="shared" si="734"/>
        <v>3.3601587633487089</v>
      </c>
      <c r="N4299" s="53">
        <f t="shared" si="735"/>
        <v>15.520892652653533</v>
      </c>
      <c r="O4299">
        <f t="shared" si="736"/>
        <v>1.1865305921643348</v>
      </c>
      <c r="P4299" s="53">
        <f t="shared" si="737"/>
        <v>19.305275780700303</v>
      </c>
      <c r="Q4299" s="53">
        <v>0.2</v>
      </c>
      <c r="R4299" s="53">
        <f t="shared" si="738"/>
        <v>6.5187122589653361</v>
      </c>
    </row>
    <row r="4300" spans="2:18" ht="15">
      <c r="B4300" s="84">
        <v>34603</v>
      </c>
      <c r="C4300" s="85">
        <v>0</v>
      </c>
      <c r="D4300" s="86">
        <v>20</v>
      </c>
      <c r="E4300" s="87">
        <v>12</v>
      </c>
      <c r="F4300" s="96">
        <f t="shared" si="729"/>
        <v>16</v>
      </c>
      <c r="G4300" s="96"/>
      <c r="H4300" s="74">
        <f t="shared" si="730"/>
        <v>269</v>
      </c>
      <c r="I4300" s="53">
        <f t="shared" si="739"/>
        <v>0.9953347300523635</v>
      </c>
      <c r="J4300" s="53">
        <f t="shared" si="731"/>
        <v>-1.5342209840722851E-2</v>
      </c>
      <c r="K4300" s="53">
        <f t="shared" si="732"/>
        <v>1.554713341404206</v>
      </c>
      <c r="L4300" s="53">
        <f t="shared" si="733"/>
        <v>25.048602064298048</v>
      </c>
      <c r="M4300" s="93">
        <f t="shared" si="734"/>
        <v>2.2425630425021938</v>
      </c>
      <c r="N4300" s="53">
        <f t="shared" si="735"/>
        <v>12.044184737657783</v>
      </c>
      <c r="O4300">
        <f t="shared" si="736"/>
        <v>0.87306160859956128</v>
      </c>
      <c r="P4300" s="53">
        <f t="shared" si="737"/>
        <v>13.679665048200096</v>
      </c>
      <c r="Q4300" s="53">
        <v>0.2</v>
      </c>
      <c r="R4300" s="53">
        <f t="shared" si="738"/>
        <v>5.5010634728679522</v>
      </c>
    </row>
    <row r="4301" spans="2:18" ht="15">
      <c r="B4301" s="84">
        <v>34604</v>
      </c>
      <c r="C4301" s="85">
        <v>36.200000000000003</v>
      </c>
      <c r="D4301" s="86">
        <v>25</v>
      </c>
      <c r="E4301" s="87">
        <v>15</v>
      </c>
      <c r="F4301" s="96">
        <f t="shared" si="729"/>
        <v>20</v>
      </c>
      <c r="G4301" s="96"/>
      <c r="H4301" s="74">
        <f t="shared" si="730"/>
        <v>270</v>
      </c>
      <c r="I4301" s="53">
        <f t="shared" si="739"/>
        <v>0.99590432071990964</v>
      </c>
      <c r="J4301" s="53">
        <f t="shared" si="731"/>
        <v>-2.21488239387348E-2</v>
      </c>
      <c r="K4301" s="53">
        <f t="shared" si="732"/>
        <v>1.5475750188969246</v>
      </c>
      <c r="L4301" s="53">
        <f t="shared" si="733"/>
        <v>24.775164751272744</v>
      </c>
      <c r="M4301" s="93">
        <f t="shared" si="734"/>
        <v>2.7733700711456271</v>
      </c>
      <c r="N4301" s="53">
        <f t="shared" si="735"/>
        <v>13.318811503389952</v>
      </c>
      <c r="O4301">
        <f t="shared" si="736"/>
        <v>1.0926186229103982</v>
      </c>
      <c r="P4301" s="53">
        <f t="shared" si="737"/>
        <v>17.596754482591379</v>
      </c>
      <c r="Q4301" s="53">
        <v>0.2</v>
      </c>
      <c r="R4301" s="53">
        <f t="shared" si="738"/>
        <v>5.951264199622889</v>
      </c>
    </row>
    <row r="4302" spans="2:18" ht="15">
      <c r="B4302" s="84">
        <v>34605</v>
      </c>
      <c r="C4302" s="85">
        <v>0</v>
      </c>
      <c r="D4302" s="86">
        <v>26</v>
      </c>
      <c r="E4302" s="87">
        <v>14</v>
      </c>
      <c r="F4302" s="96">
        <f t="shared" si="729"/>
        <v>20</v>
      </c>
      <c r="G4302" s="96"/>
      <c r="H4302" s="74">
        <f t="shared" si="730"/>
        <v>271</v>
      </c>
      <c r="I4302" s="53">
        <f t="shared" si="739"/>
        <v>0.996475123364848</v>
      </c>
      <c r="J4302" s="53">
        <f t="shared" si="731"/>
        <v>-2.8953864932543451E-2</v>
      </c>
      <c r="K4302" s="53">
        <f t="shared" si="732"/>
        <v>1.5404350100937725</v>
      </c>
      <c r="L4302" s="53">
        <f t="shared" si="733"/>
        <v>24.501656886570064</v>
      </c>
      <c r="M4302" s="93">
        <f t="shared" si="734"/>
        <v>3.0045355725382921</v>
      </c>
      <c r="N4302" s="53">
        <f t="shared" si="735"/>
        <v>14.428958963034137</v>
      </c>
      <c r="O4302">
        <f t="shared" si="736"/>
        <v>1.0926186229103982</v>
      </c>
      <c r="P4302" s="53">
        <f t="shared" si="737"/>
        <v>17.596754482591379</v>
      </c>
      <c r="Q4302" s="53">
        <v>0.2</v>
      </c>
      <c r="R4302" s="53">
        <f t="shared" si="738"/>
        <v>6.2078627043545209</v>
      </c>
    </row>
    <row r="4303" spans="2:18" ht="15">
      <c r="B4303" s="84">
        <v>34606</v>
      </c>
      <c r="C4303" s="85">
        <v>0</v>
      </c>
      <c r="D4303" s="86">
        <v>26</v>
      </c>
      <c r="E4303" s="87">
        <v>13</v>
      </c>
      <c r="F4303" s="96">
        <f t="shared" ref="F4303:F4366" si="740">0.5*(D4303+E4303)</f>
        <v>19.5</v>
      </c>
      <c r="G4303" s="96"/>
      <c r="H4303" s="74">
        <f t="shared" ref="H4303:H4366" si="741">B4303-DATE(YEAR(B4303),1,0)</f>
        <v>272</v>
      </c>
      <c r="I4303" s="53">
        <f t="shared" si="739"/>
        <v>0.99704696907749246</v>
      </c>
      <c r="J4303" s="53">
        <f t="shared" ref="J4303:J4366" si="742">ASIN(0.39785*SIN(4.869+$I$7*H4303+0.03345*SIN(6.224+$I$7*H4303)))</f>
        <v>-3.575564382406738E-2</v>
      </c>
      <c r="K4303" s="53">
        <f t="shared" ref="K4303:K4366" si="743">ACOS(-TAN(J4303)*TAN($E$7*$I$8))</f>
        <v>1.5332940626387306</v>
      </c>
      <c r="L4303" s="53">
        <f t="shared" ref="L4303:L4366" si="744">117.5*I4303*((K4303*SIN($E$7*$I$8)*SIN(J4303)+COS($E$7*$I$8)*COS(J4303)*SIN(K4303))/PI())</f>
        <v>24.228159240286629</v>
      </c>
      <c r="M4303" s="93">
        <f t="shared" ref="M4303:M4366" si="745">0.0023*L4303/2.456*(0.5*(D4303+E4303)+17.8)*SQRT(D4303-E4303)</f>
        <v>3.0514088460862649</v>
      </c>
      <c r="N4303" s="53">
        <f t="shared" ref="N4303:N4366" si="746">0.17*L4303*SQRT(D4303-E4303)</f>
        <v>14.850497976663215</v>
      </c>
      <c r="O4303">
        <f t="shared" ref="O4303:O4366" si="747">5336/(F4303+273.15)^2*EXP(21.07-5336/(F4303+273.15))</f>
        <v>1.0627844323448907</v>
      </c>
      <c r="P4303" s="53">
        <f t="shared" ref="P4303:P4366" si="748">EXP(21.07-5336/(F4303+273.15))</f>
        <v>17.057933627510408</v>
      </c>
      <c r="Q4303" s="53">
        <v>0.2</v>
      </c>
      <c r="R4303" s="53">
        <f t="shared" ref="R4303:R4366" si="749">(O4303*N4303*0.6+$L$8*6.43*(1+0.536*Q4303)*P4303*(1- G4303/100))/($O$7*(O4303+$L$8))</f>
        <v>6.2855924157149365</v>
      </c>
    </row>
    <row r="4304" spans="2:18" ht="15">
      <c r="B4304" s="84">
        <v>34607</v>
      </c>
      <c r="C4304" s="85">
        <v>0</v>
      </c>
      <c r="D4304" s="86">
        <v>24</v>
      </c>
      <c r="E4304" s="87">
        <v>14</v>
      </c>
      <c r="F4304" s="96">
        <f t="shared" si="740"/>
        <v>19</v>
      </c>
      <c r="G4304" s="96"/>
      <c r="H4304" s="74">
        <f t="shared" si="741"/>
        <v>273</v>
      </c>
      <c r="I4304" s="53">
        <f t="shared" si="739"/>
        <v>0.99761968863949657</v>
      </c>
      <c r="J4304" s="53">
        <f t="shared" si="742"/>
        <v>-4.255246372909955E-2</v>
      </c>
      <c r="K4304" s="53">
        <f t="shared" si="743"/>
        <v>1.5261529365628643</v>
      </c>
      <c r="L4304" s="53">
        <f t="shared" si="744"/>
        <v>23.954753326716986</v>
      </c>
      <c r="M4304" s="93">
        <f t="shared" si="745"/>
        <v>2.6105919548963104</v>
      </c>
      <c r="N4304" s="53">
        <f t="shared" si="746"/>
        <v>12.877768820986621</v>
      </c>
      <c r="O4304">
        <f t="shared" si="747"/>
        <v>1.0336608681468451</v>
      </c>
      <c r="P4304" s="53">
        <f t="shared" si="748"/>
        <v>16.533851613772821</v>
      </c>
      <c r="Q4304" s="53">
        <v>0.2</v>
      </c>
      <c r="R4304" s="53">
        <f t="shared" si="749"/>
        <v>5.8111343732666052</v>
      </c>
    </row>
    <row r="4305" spans="2:18" ht="15">
      <c r="B4305" s="84">
        <v>34608</v>
      </c>
      <c r="C4305" s="85">
        <v>0</v>
      </c>
      <c r="D4305" s="86">
        <v>25</v>
      </c>
      <c r="E4305" s="87">
        <v>13</v>
      </c>
      <c r="F4305" s="96">
        <f t="shared" si="740"/>
        <v>19</v>
      </c>
      <c r="G4305" s="96"/>
      <c r="H4305" s="74">
        <f t="shared" si="741"/>
        <v>274</v>
      </c>
      <c r="I4305" s="53">
        <f t="shared" si="739"/>
        <v>0.99819311257392784</v>
      </c>
      <c r="J4305" s="53">
        <f t="shared" si="742"/>
        <v>-4.9342619653318411E-2</v>
      </c>
      <c r="K4305" s="53">
        <f t="shared" si="743"/>
        <v>1.5190124063664594</v>
      </c>
      <c r="L4305" s="53">
        <f t="shared" si="744"/>
        <v>23.681521378654168</v>
      </c>
      <c r="M4305" s="93">
        <f t="shared" si="745"/>
        <v>2.8271412980848414</v>
      </c>
      <c r="N4305" s="53">
        <f t="shared" si="746"/>
        <v>13.945983397641577</v>
      </c>
      <c r="O4305">
        <f t="shared" si="747"/>
        <v>1.0336608681468451</v>
      </c>
      <c r="P4305" s="53">
        <f t="shared" si="748"/>
        <v>16.533851613772821</v>
      </c>
      <c r="Q4305" s="53">
        <v>0.2</v>
      </c>
      <c r="R4305" s="53">
        <f t="shared" si="749"/>
        <v>6.0572518662169346</v>
      </c>
    </row>
    <row r="4306" spans="2:18" ht="15">
      <c r="B4306" s="84">
        <v>34609</v>
      </c>
      <c r="C4306" s="85">
        <v>0</v>
      </c>
      <c r="D4306" s="86">
        <v>24</v>
      </c>
      <c r="E4306" s="87">
        <v>14</v>
      </c>
      <c r="F4306" s="96">
        <f t="shared" si="740"/>
        <v>19</v>
      </c>
      <c r="G4306" s="96"/>
      <c r="H4306" s="74">
        <f t="shared" si="741"/>
        <v>275</v>
      </c>
      <c r="I4306" s="53">
        <f t="shared" si="739"/>
        <v>0.99876707119541852</v>
      </c>
      <c r="J4306" s="53">
        <f t="shared" si="742"/>
        <v>-5.6124398277060894E-2</v>
      </c>
      <c r="K4306" s="53">
        <f t="shared" si="743"/>
        <v>1.5118732631171512</v>
      </c>
      <c r="L4306" s="53">
        <f t="shared" si="744"/>
        <v>23.408546319817695</v>
      </c>
      <c r="M4306" s="93">
        <f t="shared" si="745"/>
        <v>2.5510662483080928</v>
      </c>
      <c r="N4306" s="53">
        <f t="shared" si="746"/>
        <v>12.584134924309961</v>
      </c>
      <c r="O4306">
        <f t="shared" si="747"/>
        <v>1.0336608681468451</v>
      </c>
      <c r="P4306" s="53">
        <f t="shared" si="748"/>
        <v>16.533851613772821</v>
      </c>
      <c r="Q4306" s="53">
        <v>0.2</v>
      </c>
      <c r="R4306" s="53">
        <f t="shared" si="749"/>
        <v>5.7434808885879001</v>
      </c>
    </row>
    <row r="4307" spans="2:18" ht="15">
      <c r="B4307" s="84">
        <v>34610</v>
      </c>
      <c r="C4307" s="85">
        <v>2.2000000000000002</v>
      </c>
      <c r="D4307" s="86">
        <v>24</v>
      </c>
      <c r="E4307" s="87">
        <v>13</v>
      </c>
      <c r="F4307" s="96">
        <f t="shared" si="740"/>
        <v>18.5</v>
      </c>
      <c r="G4307" s="96"/>
      <c r="H4307" s="74">
        <f t="shared" si="741"/>
        <v>276</v>
      </c>
      <c r="I4307" s="53">
        <f t="shared" si="739"/>
        <v>0.9993413946603783</v>
      </c>
      <c r="J4307" s="53">
        <f t="shared" si="742"/>
        <v>-6.2896077750080936E-2</v>
      </c>
      <c r="K4307" s="53">
        <f t="shared" si="743"/>
        <v>1.5047363165639849</v>
      </c>
      <c r="L4307" s="53">
        <f t="shared" si="744"/>
        <v>23.135911735404175</v>
      </c>
      <c r="M4307" s="93">
        <f t="shared" si="745"/>
        <v>2.6084893020265008</v>
      </c>
      <c r="N4307" s="53">
        <f t="shared" si="746"/>
        <v>13.044633529549706</v>
      </c>
      <c r="O4307">
        <f t="shared" si="747"/>
        <v>1.0052337064307559</v>
      </c>
      <c r="P4307" s="53">
        <f t="shared" si="748"/>
        <v>16.024156693524468</v>
      </c>
      <c r="Q4307" s="53">
        <v>0.2</v>
      </c>
      <c r="R4307" s="53">
        <f t="shared" si="749"/>
        <v>5.8300936725549128</v>
      </c>
    </row>
    <row r="4308" spans="2:18" ht="15">
      <c r="B4308" s="84">
        <v>34611</v>
      </c>
      <c r="C4308" s="85">
        <v>9</v>
      </c>
      <c r="D4308" s="86">
        <v>24</v>
      </c>
      <c r="E4308" s="87">
        <v>9</v>
      </c>
      <c r="F4308" s="96">
        <f t="shared" si="740"/>
        <v>16.5</v>
      </c>
      <c r="G4308" s="96"/>
      <c r="H4308" s="74">
        <f t="shared" si="741"/>
        <v>277</v>
      </c>
      <c r="I4308" s="53">
        <f t="shared" si="739"/>
        <v>0.99991591301725413</v>
      </c>
      <c r="J4308" s="53">
        <f t="shared" si="742"/>
        <v>-6.9655927497567424E-2</v>
      </c>
      <c r="K4308" s="53">
        <f t="shared" si="743"/>
        <v>1.4976023972671788</v>
      </c>
      <c r="L4308" s="53">
        <f t="shared" si="744"/>
        <v>22.863701840757685</v>
      </c>
      <c r="M4308" s="93">
        <f t="shared" si="745"/>
        <v>2.844367915097636</v>
      </c>
      <c r="N4308" s="53">
        <f t="shared" si="746"/>
        <v>15.053625198524085</v>
      </c>
      <c r="O4308">
        <f t="shared" si="747"/>
        <v>0.89821237770744478</v>
      </c>
      <c r="P4308" s="53">
        <f t="shared" si="748"/>
        <v>14.122457624351155</v>
      </c>
      <c r="Q4308" s="53">
        <v>0.2</v>
      </c>
      <c r="R4308" s="53">
        <f t="shared" si="749"/>
        <v>6.2085643462280879</v>
      </c>
    </row>
    <row r="4309" spans="2:18" ht="15">
      <c r="B4309" s="84">
        <v>34612</v>
      </c>
      <c r="C4309" s="85">
        <v>0.2</v>
      </c>
      <c r="D4309" s="86">
        <v>22</v>
      </c>
      <c r="E4309" s="87">
        <v>7</v>
      </c>
      <c r="F4309" s="96">
        <f t="shared" si="740"/>
        <v>14.5</v>
      </c>
      <c r="G4309" s="96"/>
      <c r="H4309" s="74">
        <f t="shared" si="741"/>
        <v>278</v>
      </c>
      <c r="I4309" s="53">
        <f t="shared" si="739"/>
        <v>1.0004904562568209</v>
      </c>
      <c r="J4309" s="53">
        <f t="shared" si="742"/>
        <v>-7.6402208038679448E-2</v>
      </c>
      <c r="K4309" s="53">
        <f t="shared" si="743"/>
        <v>1.49047235874324</v>
      </c>
      <c r="L4309" s="53">
        <f t="shared" si="744"/>
        <v>22.59200144816208</v>
      </c>
      <c r="M4309" s="93">
        <f t="shared" si="745"/>
        <v>2.6466854667169781</v>
      </c>
      <c r="N4309" s="53">
        <f t="shared" si="746"/>
        <v>14.874735712258351</v>
      </c>
      <c r="O4309">
        <f t="shared" si="747"/>
        <v>0.80125269250101316</v>
      </c>
      <c r="P4309" s="53">
        <f t="shared" si="748"/>
        <v>12.424600625459268</v>
      </c>
      <c r="Q4309" s="53">
        <v>0.2</v>
      </c>
      <c r="R4309" s="53">
        <f t="shared" si="749"/>
        <v>6.0799025574393344</v>
      </c>
    </row>
    <row r="4310" spans="2:18" ht="15">
      <c r="B4310" s="84">
        <v>34613</v>
      </c>
      <c r="C4310" s="85">
        <v>0</v>
      </c>
      <c r="D4310" s="86">
        <v>18</v>
      </c>
      <c r="E4310" s="87">
        <v>4</v>
      </c>
      <c r="F4310" s="96">
        <f t="shared" si="740"/>
        <v>11</v>
      </c>
      <c r="G4310" s="96"/>
      <c r="H4310" s="74">
        <f t="shared" si="741"/>
        <v>279</v>
      </c>
      <c r="I4310" s="53">
        <f t="shared" si="739"/>
        <v>1.0010648543624907</v>
      </c>
      <c r="J4310" s="53">
        <f t="shared" si="742"/>
        <v>-8.3133170818912028E-2</v>
      </c>
      <c r="K4310" s="53">
        <f t="shared" si="743"/>
        <v>1.4833470796248718</v>
      </c>
      <c r="L4310" s="53">
        <f t="shared" si="744"/>
        <v>22.320895931759992</v>
      </c>
      <c r="M4310" s="93">
        <f t="shared" si="745"/>
        <v>2.2525145334845358</v>
      </c>
      <c r="N4310" s="53">
        <f t="shared" si="746"/>
        <v>14.197914674221973</v>
      </c>
      <c r="O4310">
        <f t="shared" si="747"/>
        <v>0.65338616455683207</v>
      </c>
      <c r="P4310" s="53">
        <f t="shared" si="748"/>
        <v>9.8866562389251857</v>
      </c>
      <c r="Q4310" s="53">
        <v>0.2</v>
      </c>
      <c r="R4310" s="53">
        <f t="shared" si="749"/>
        <v>5.763113588522919</v>
      </c>
    </row>
    <row r="4311" spans="2:18" ht="15">
      <c r="B4311" s="84">
        <v>34614</v>
      </c>
      <c r="C4311" s="85">
        <v>0</v>
      </c>
      <c r="D4311" s="86">
        <v>18</v>
      </c>
      <c r="E4311" s="87">
        <v>1</v>
      </c>
      <c r="F4311" s="96">
        <f t="shared" si="740"/>
        <v>9.5</v>
      </c>
      <c r="G4311" s="96"/>
      <c r="H4311" s="74">
        <f t="shared" si="741"/>
        <v>280</v>
      </c>
      <c r="I4311" s="53">
        <f t="shared" si="739"/>
        <v>1.0016389373606227</v>
      </c>
      <c r="J4311" s="53">
        <f t="shared" si="742"/>
        <v>-8.984705805761542E-2</v>
      </c>
      <c r="K4311" s="53">
        <f t="shared" si="743"/>
        <v>1.4762274658349086</v>
      </c>
      <c r="L4311" s="53">
        <f t="shared" si="744"/>
        <v>22.050471190607464</v>
      </c>
      <c r="M4311" s="93">
        <f t="shared" si="745"/>
        <v>2.3243656863479361</v>
      </c>
      <c r="N4311" s="53">
        <f t="shared" si="746"/>
        <v>15.455791708297344</v>
      </c>
      <c r="O4311">
        <f t="shared" si="747"/>
        <v>0.59770450458842328</v>
      </c>
      <c r="P4311" s="53">
        <f t="shared" si="748"/>
        <v>8.9488800645474278</v>
      </c>
      <c r="Q4311" s="53">
        <v>0.2</v>
      </c>
      <c r="R4311" s="53">
        <f t="shared" si="749"/>
        <v>5.9655780221234558</v>
      </c>
    </row>
    <row r="4312" spans="2:18" ht="15">
      <c r="B4312" s="84">
        <v>34615</v>
      </c>
      <c r="C4312" s="85">
        <v>6.2</v>
      </c>
      <c r="D4312" s="86">
        <v>11</v>
      </c>
      <c r="E4312" s="87">
        <v>3</v>
      </c>
      <c r="F4312" s="96">
        <f t="shared" si="740"/>
        <v>7</v>
      </c>
      <c r="G4312" s="96"/>
      <c r="H4312" s="74">
        <f t="shared" si="741"/>
        <v>281</v>
      </c>
      <c r="I4312" s="53">
        <f t="shared" si="739"/>
        <v>1.0022125353708218</v>
      </c>
      <c r="J4312" s="53">
        <f t="shared" si="742"/>
        <v>-9.6542102612042532E-2</v>
      </c>
      <c r="K4312" s="53">
        <f t="shared" si="743"/>
        <v>1.4691144527732658</v>
      </c>
      <c r="L4312" s="53">
        <f t="shared" si="744"/>
        <v>21.780813609876329</v>
      </c>
      <c r="M4312" s="93">
        <f t="shared" si="745"/>
        <v>1.4307713870170176</v>
      </c>
      <c r="N4312" s="53">
        <f t="shared" si="746"/>
        <v>10.472925482246584</v>
      </c>
      <c r="O4312">
        <f t="shared" si="747"/>
        <v>0.51408950205511061</v>
      </c>
      <c r="P4312" s="53">
        <f t="shared" si="748"/>
        <v>7.561434041661748</v>
      </c>
      <c r="Q4312" s="53">
        <v>0.2</v>
      </c>
      <c r="R4312" s="53">
        <f t="shared" si="749"/>
        <v>4.7443685227479824</v>
      </c>
    </row>
    <row r="4313" spans="2:18" ht="15">
      <c r="B4313" s="84">
        <v>34616</v>
      </c>
      <c r="C4313" s="85">
        <v>0.4</v>
      </c>
      <c r="D4313" s="86">
        <v>16</v>
      </c>
      <c r="E4313" s="87">
        <v>3</v>
      </c>
      <c r="F4313" s="96">
        <f t="shared" si="740"/>
        <v>9.5</v>
      </c>
      <c r="G4313" s="96"/>
      <c r="H4313" s="74">
        <f t="shared" si="741"/>
        <v>282</v>
      </c>
      <c r="I4313" s="53">
        <f t="shared" si="739"/>
        <v>1.0027854786562083</v>
      </c>
      <c r="J4313" s="53">
        <f t="shared" si="742"/>
        <v>-0.10321652785929418</v>
      </c>
      <c r="K4313" s="53">
        <f t="shared" si="743"/>
        <v>1.4620090075156542</v>
      </c>
      <c r="L4313" s="53">
        <f t="shared" si="744"/>
        <v>21.512010020221862</v>
      </c>
      <c r="M4313" s="93">
        <f t="shared" si="745"/>
        <v>1.9829638102141756</v>
      </c>
      <c r="N4313" s="53">
        <f t="shared" si="746"/>
        <v>13.18565137825486</v>
      </c>
      <c r="O4313">
        <f t="shared" si="747"/>
        <v>0.59770450458842328</v>
      </c>
      <c r="P4313" s="53">
        <f t="shared" si="748"/>
        <v>8.9488800645474278</v>
      </c>
      <c r="Q4313" s="53">
        <v>0.2</v>
      </c>
      <c r="R4313" s="53">
        <f t="shared" si="749"/>
        <v>5.4641846252109172</v>
      </c>
    </row>
    <row r="4314" spans="2:18" ht="15">
      <c r="B4314" s="84">
        <v>34617</v>
      </c>
      <c r="C4314" s="85">
        <v>0</v>
      </c>
      <c r="D4314" s="86">
        <v>20</v>
      </c>
      <c r="E4314" s="87">
        <v>5</v>
      </c>
      <c r="F4314" s="96">
        <f t="shared" si="740"/>
        <v>12.5</v>
      </c>
      <c r="G4314" s="96"/>
      <c r="H4314" s="74">
        <f t="shared" si="741"/>
        <v>283</v>
      </c>
      <c r="I4314" s="53">
        <f t="shared" si="739"/>
        <v>1.0033575976736464</v>
      </c>
      <c r="J4314" s="53">
        <f t="shared" si="742"/>
        <v>-0.10986854759758873</v>
      </c>
      <c r="K4314" s="53">
        <f t="shared" si="743"/>
        <v>1.4549121310225004</v>
      </c>
      <c r="L4314" s="53">
        <f t="shared" si="744"/>
        <v>21.244147655336615</v>
      </c>
      <c r="M4314" s="93">
        <f t="shared" si="745"/>
        <v>2.334678279243291</v>
      </c>
      <c r="N4314" s="53">
        <f t="shared" si="746"/>
        <v>13.987299112493311</v>
      </c>
      <c r="O4314">
        <f t="shared" si="747"/>
        <v>0.7135476731207917</v>
      </c>
      <c r="P4314" s="53">
        <f t="shared" si="748"/>
        <v>10.911278230138578</v>
      </c>
      <c r="Q4314" s="53">
        <v>0.2</v>
      </c>
      <c r="R4314" s="53">
        <f t="shared" si="749"/>
        <v>5.7879142372943528</v>
      </c>
    </row>
    <row r="4315" spans="2:18" ht="15">
      <c r="B4315" s="84">
        <v>34618</v>
      </c>
      <c r="C4315" s="85">
        <v>0</v>
      </c>
      <c r="D4315" s="86">
        <v>21</v>
      </c>
      <c r="E4315" s="87">
        <v>4</v>
      </c>
      <c r="F4315" s="96">
        <f t="shared" si="740"/>
        <v>12.5</v>
      </c>
      <c r="G4315" s="96"/>
      <c r="H4315" s="74">
        <f t="shared" si="741"/>
        <v>284</v>
      </c>
      <c r="I4315" s="53">
        <f t="shared" si="739"/>
        <v>1.0039287231239142</v>
      </c>
      <c r="J4315" s="53">
        <f t="shared" si="742"/>
        <v>-0.116496365968295</v>
      </c>
      <c r="K4315" s="53">
        <f t="shared" si="743"/>
        <v>1.4478248603562074</v>
      </c>
      <c r="L4315" s="53">
        <f t="shared" si="744"/>
        <v>20.977314107716502</v>
      </c>
      <c r="M4315" s="93">
        <f t="shared" si="745"/>
        <v>2.4542366877812634</v>
      </c>
      <c r="N4315" s="53">
        <f t="shared" si="746"/>
        <v>14.703585907338688</v>
      </c>
      <c r="O4315">
        <f t="shared" si="747"/>
        <v>0.7135476731207917</v>
      </c>
      <c r="P4315" s="53">
        <f t="shared" si="748"/>
        <v>10.911278230138578</v>
      </c>
      <c r="Q4315" s="53">
        <v>0.2</v>
      </c>
      <c r="R4315" s="53">
        <f t="shared" si="749"/>
        <v>5.9486778941278775</v>
      </c>
    </row>
    <row r="4316" spans="2:18" ht="15">
      <c r="B4316" s="84">
        <v>34619</v>
      </c>
      <c r="C4316" s="85">
        <v>0</v>
      </c>
      <c r="D4316" s="86">
        <v>22</v>
      </c>
      <c r="E4316" s="87">
        <v>4</v>
      </c>
      <c r="F4316" s="96">
        <f t="shared" si="740"/>
        <v>13</v>
      </c>
      <c r="G4316" s="96"/>
      <c r="H4316" s="74">
        <f t="shared" si="741"/>
        <v>285</v>
      </c>
      <c r="I4316" s="53">
        <f t="shared" si="739"/>
        <v>1.0044986860018028</v>
      </c>
      <c r="J4316" s="53">
        <f t="shared" si="742"/>
        <v>-0.12309817740020416</v>
      </c>
      <c r="K4316" s="53">
        <f t="shared" si="743"/>
        <v>1.4407482709045429</v>
      </c>
      <c r="L4316" s="53">
        <f t="shared" si="744"/>
        <v>20.711597282669892</v>
      </c>
      <c r="M4316" s="93">
        <f t="shared" si="745"/>
        <v>2.5345451709048574</v>
      </c>
      <c r="N4316" s="53">
        <f t="shared" si="746"/>
        <v>14.938217105536365</v>
      </c>
      <c r="O4316">
        <f t="shared" si="747"/>
        <v>0.73464846187074995</v>
      </c>
      <c r="P4316" s="53">
        <f t="shared" si="748"/>
        <v>11.273304901573978</v>
      </c>
      <c r="Q4316" s="53">
        <v>0.2</v>
      </c>
      <c r="R4316" s="53">
        <f t="shared" si="749"/>
        <v>6.0250750096058976</v>
      </c>
    </row>
    <row r="4317" spans="2:18" ht="15">
      <c r="B4317" s="84">
        <v>34620</v>
      </c>
      <c r="C4317" s="85">
        <v>0</v>
      </c>
      <c r="D4317" s="86">
        <v>24</v>
      </c>
      <c r="E4317" s="87">
        <v>6</v>
      </c>
      <c r="F4317" s="96">
        <f t="shared" si="740"/>
        <v>15</v>
      </c>
      <c r="G4317" s="96"/>
      <c r="H4317" s="74">
        <f t="shared" si="741"/>
        <v>286</v>
      </c>
      <c r="I4317" s="53">
        <f t="shared" si="739"/>
        <v>1.0050673176461264</v>
      </c>
      <c r="J4317" s="53">
        <f t="shared" si="742"/>
        <v>-0.12967216657752278</v>
      </c>
      <c r="K4317" s="53">
        <f t="shared" si="743"/>
        <v>1.4336834786075918</v>
      </c>
      <c r="L4317" s="53">
        <f t="shared" si="744"/>
        <v>20.447085350606343</v>
      </c>
      <c r="M4317" s="93">
        <f t="shared" si="745"/>
        <v>2.6646549503491403</v>
      </c>
      <c r="N4317" s="53">
        <f t="shared" si="746"/>
        <v>14.747438161052138</v>
      </c>
      <c r="O4317">
        <f t="shared" si="747"/>
        <v>0.8245943710158492</v>
      </c>
      <c r="P4317" s="53">
        <f t="shared" si="748"/>
        <v>12.831038046583151</v>
      </c>
      <c r="Q4317" s="53">
        <v>0.2</v>
      </c>
      <c r="R4317" s="53">
        <f t="shared" si="749"/>
        <v>6.0734069955569838</v>
      </c>
    </row>
    <row r="4318" spans="2:18" ht="15">
      <c r="B4318" s="84">
        <v>34621</v>
      </c>
      <c r="C4318" s="85">
        <v>0</v>
      </c>
      <c r="D4318" s="86">
        <v>22</v>
      </c>
      <c r="E4318" s="87">
        <v>5</v>
      </c>
      <c r="F4318" s="96">
        <f t="shared" si="740"/>
        <v>13.5</v>
      </c>
      <c r="G4318" s="96"/>
      <c r="H4318" s="74">
        <f t="shared" si="741"/>
        <v>287</v>
      </c>
      <c r="I4318" s="53">
        <f t="shared" si="739"/>
        <v>1.0056344497896332</v>
      </c>
      <c r="J4318" s="53">
        <f t="shared" si="742"/>
        <v>-0.13621650843313457</v>
      </c>
      <c r="K4318" s="53">
        <f t="shared" si="743"/>
        <v>1.4266316421852574</v>
      </c>
      <c r="L4318" s="53">
        <f t="shared" si="744"/>
        <v>20.183866697645719</v>
      </c>
      <c r="M4318" s="93">
        <f t="shared" si="745"/>
        <v>2.4393417058049196</v>
      </c>
      <c r="N4318" s="53">
        <f t="shared" si="746"/>
        <v>14.147436435722605</v>
      </c>
      <c r="O4318">
        <f t="shared" si="747"/>
        <v>0.75629173150346363</v>
      </c>
      <c r="P4318" s="53">
        <f t="shared" si="748"/>
        <v>11.646017104401583</v>
      </c>
      <c r="Q4318" s="53">
        <v>0.2</v>
      </c>
      <c r="R4318" s="53">
        <f t="shared" si="749"/>
        <v>5.8701467237039378</v>
      </c>
    </row>
    <row r="4319" spans="2:18" ht="15">
      <c r="B4319" s="84">
        <v>34622</v>
      </c>
      <c r="C4319" s="85">
        <v>0</v>
      </c>
      <c r="D4319" s="86">
        <v>22</v>
      </c>
      <c r="E4319" s="87">
        <v>5</v>
      </c>
      <c r="F4319" s="96">
        <f t="shared" si="740"/>
        <v>13.5</v>
      </c>
      <c r="G4319" s="96"/>
      <c r="H4319" s="74">
        <f t="shared" si="741"/>
        <v>288</v>
      </c>
      <c r="I4319" s="53">
        <f t="shared" si="739"/>
        <v>1.0061999146087979</v>
      </c>
      <c r="J4319" s="53">
        <f t="shared" si="742"/>
        <v>-0.14272936816864831</v>
      </c>
      <c r="K4319" s="53">
        <f t="shared" si="743"/>
        <v>1.4195939653619358</v>
      </c>
      <c r="L4319" s="53">
        <f t="shared" si="744"/>
        <v>19.922029874595928</v>
      </c>
      <c r="M4319" s="93">
        <f t="shared" si="745"/>
        <v>2.4076971506684495</v>
      </c>
      <c r="N4319" s="53">
        <f t="shared" si="746"/>
        <v>13.963907686443827</v>
      </c>
      <c r="O4319">
        <f t="shared" si="747"/>
        <v>0.75629173150346363</v>
      </c>
      <c r="P4319" s="53">
        <f t="shared" si="748"/>
        <v>11.646017104401583</v>
      </c>
      <c r="Q4319" s="53">
        <v>0.2</v>
      </c>
      <c r="R4319" s="53">
        <f t="shared" si="749"/>
        <v>5.8287600711557053</v>
      </c>
    </row>
    <row r="4320" spans="2:18" ht="15">
      <c r="B4320" s="84">
        <v>34623</v>
      </c>
      <c r="C4320" s="85">
        <v>0</v>
      </c>
      <c r="D4320" s="86">
        <v>22</v>
      </c>
      <c r="E4320" s="87">
        <v>5</v>
      </c>
      <c r="F4320" s="96">
        <f t="shared" si="740"/>
        <v>13.5</v>
      </c>
      <c r="G4320" s="96"/>
      <c r="H4320" s="74">
        <f t="shared" si="741"/>
        <v>289</v>
      </c>
      <c r="I4320" s="53">
        <f t="shared" si="739"/>
        <v>1.0067635447734826</v>
      </c>
      <c r="J4320" s="53">
        <f t="shared" si="742"/>
        <v>-0.14920890130282444</v>
      </c>
      <c r="K4320" s="53">
        <f t="shared" si="743"/>
        <v>1.4125716990844581</v>
      </c>
      <c r="L4320" s="53">
        <f t="shared" si="744"/>
        <v>19.661663544351988</v>
      </c>
      <c r="M4320" s="93">
        <f t="shared" si="745"/>
        <v>2.3762303134332683</v>
      </c>
      <c r="N4320" s="53">
        <f t="shared" si="746"/>
        <v>13.78140964668229</v>
      </c>
      <c r="O4320">
        <f t="shared" si="747"/>
        <v>0.75629173150346363</v>
      </c>
      <c r="P4320" s="53">
        <f t="shared" si="748"/>
        <v>11.646017104401583</v>
      </c>
      <c r="Q4320" s="53">
        <v>0.2</v>
      </c>
      <c r="R4320" s="53">
        <f t="shared" si="749"/>
        <v>5.7876058487680648</v>
      </c>
    </row>
    <row r="4321" spans="2:18" ht="15">
      <c r="B4321" s="84">
        <v>34624</v>
      </c>
      <c r="C4321" s="85">
        <v>0</v>
      </c>
      <c r="D4321" s="86">
        <v>22</v>
      </c>
      <c r="E4321" s="87">
        <v>5</v>
      </c>
      <c r="F4321" s="96">
        <f t="shared" si="740"/>
        <v>13.5</v>
      </c>
      <c r="G4321" s="96"/>
      <c r="H4321" s="74">
        <f t="shared" si="741"/>
        <v>290</v>
      </c>
      <c r="I4321" s="53">
        <f t="shared" si="739"/>
        <v>1.0073251734964539</v>
      </c>
      <c r="J4321" s="53">
        <f t="shared" si="742"/>
        <v>-0.15565325374995273</v>
      </c>
      <c r="K4321" s="53">
        <f t="shared" si="743"/>
        <v>1.4055661437289482</v>
      </c>
      <c r="L4321" s="53">
        <f t="shared" si="744"/>
        <v>19.402856427776385</v>
      </c>
      <c r="M4321" s="93">
        <f t="shared" si="745"/>
        <v>2.3449519165493045</v>
      </c>
      <c r="N4321" s="53">
        <f t="shared" si="746"/>
        <v>13.600004503370823</v>
      </c>
      <c r="O4321">
        <f t="shared" si="747"/>
        <v>0.75629173150346363</v>
      </c>
      <c r="P4321" s="53">
        <f t="shared" si="748"/>
        <v>11.646017104401583</v>
      </c>
      <c r="Q4321" s="53">
        <v>0.2</v>
      </c>
      <c r="R4321" s="53">
        <f t="shared" si="749"/>
        <v>5.746698080005963</v>
      </c>
    </row>
    <row r="4322" spans="2:18" ht="15">
      <c r="B4322" s="84">
        <v>34625</v>
      </c>
      <c r="C4322" s="85">
        <v>0</v>
      </c>
      <c r="D4322" s="86">
        <v>19</v>
      </c>
      <c r="E4322" s="87">
        <v>5</v>
      </c>
      <c r="F4322" s="96">
        <f t="shared" si="740"/>
        <v>12</v>
      </c>
      <c r="G4322" s="96"/>
      <c r="H4322" s="74">
        <f t="shared" si="741"/>
        <v>291</v>
      </c>
      <c r="I4322" s="53">
        <f t="shared" si="739"/>
        <v>1.0078846345827368</v>
      </c>
      <c r="J4322" s="53">
        <f t="shared" si="742"/>
        <v>-0.16206056192979862</v>
      </c>
      <c r="K4322" s="53">
        <f t="shared" si="743"/>
        <v>1.3985786512916953</v>
      </c>
      <c r="L4322" s="53">
        <f t="shared" si="744"/>
        <v>19.145697248126826</v>
      </c>
      <c r="M4322" s="93">
        <f t="shared" si="745"/>
        <v>1.9991756000075882</v>
      </c>
      <c r="N4322" s="53">
        <f t="shared" si="746"/>
        <v>12.178228720676515</v>
      </c>
      <c r="O4322">
        <f t="shared" si="747"/>
        <v>0.69297786589913757</v>
      </c>
      <c r="P4322" s="53">
        <f t="shared" si="748"/>
        <v>10.559668732607534</v>
      </c>
      <c r="Q4322" s="53">
        <v>0.2</v>
      </c>
      <c r="R4322" s="53">
        <f t="shared" si="749"/>
        <v>5.3593328083666512</v>
      </c>
    </row>
    <row r="4323" spans="2:18" ht="15">
      <c r="B4323" s="84">
        <v>34626</v>
      </c>
      <c r="C4323" s="85">
        <v>0</v>
      </c>
      <c r="D4323" s="86">
        <v>17</v>
      </c>
      <c r="E4323" s="87">
        <v>8</v>
      </c>
      <c r="F4323" s="96">
        <f t="shared" si="740"/>
        <v>12.5</v>
      </c>
      <c r="G4323" s="96"/>
      <c r="H4323" s="74">
        <f t="shared" si="741"/>
        <v>292</v>
      </c>
      <c r="I4323" s="53">
        <f t="shared" si="739"/>
        <v>1.0084417624787954</v>
      </c>
      <c r="J4323" s="53">
        <f t="shared" si="742"/>
        <v>-0.16842895291072263</v>
      </c>
      <c r="K4323" s="53">
        <f t="shared" si="743"/>
        <v>1.3916106275586073</v>
      </c>
      <c r="L4323" s="53">
        <f t="shared" si="744"/>
        <v>18.89027467410472</v>
      </c>
      <c r="M4323" s="93">
        <f t="shared" si="745"/>
        <v>1.6080577060729129</v>
      </c>
      <c r="N4323" s="53">
        <f t="shared" si="746"/>
        <v>9.6340400837934084</v>
      </c>
      <c r="O4323">
        <f t="shared" si="747"/>
        <v>0.7135476731207917</v>
      </c>
      <c r="P4323" s="53">
        <f t="shared" si="748"/>
        <v>10.911278230138578</v>
      </c>
      <c r="Q4323" s="53">
        <v>0.2</v>
      </c>
      <c r="R4323" s="53">
        <f t="shared" si="749"/>
        <v>4.810867270026967</v>
      </c>
    </row>
    <row r="4324" spans="2:18" ht="15">
      <c r="B4324" s="84">
        <v>34627</v>
      </c>
      <c r="C4324" s="85">
        <v>0</v>
      </c>
      <c r="D4324" s="86">
        <v>13</v>
      </c>
      <c r="E4324" s="87">
        <v>6</v>
      </c>
      <c r="F4324" s="96">
        <f t="shared" si="740"/>
        <v>9.5</v>
      </c>
      <c r="G4324" s="96"/>
      <c r="H4324" s="74">
        <f t="shared" si="741"/>
        <v>293</v>
      </c>
      <c r="I4324" s="53">
        <f t="shared" si="739"/>
        <v>1.0089963923215213</v>
      </c>
      <c r="J4324" s="53">
        <f t="shared" si="742"/>
        <v>-0.17475654458762296</v>
      </c>
      <c r="K4324" s="53">
        <f t="shared" si="743"/>
        <v>1.3846635342471949</v>
      </c>
      <c r="L4324" s="53">
        <f t="shared" si="744"/>
        <v>18.636677261603971</v>
      </c>
      <c r="M4324" s="93">
        <f t="shared" si="745"/>
        <v>1.2606067406474624</v>
      </c>
      <c r="N4324" s="53">
        <f t="shared" si="746"/>
        <v>8.3823622607919805</v>
      </c>
      <c r="O4324">
        <f t="shared" si="747"/>
        <v>0.59770450458842328</v>
      </c>
      <c r="P4324" s="53">
        <f t="shared" si="748"/>
        <v>8.9488800645474278</v>
      </c>
      <c r="Q4324" s="53">
        <v>0.2</v>
      </c>
      <c r="R4324" s="53">
        <f t="shared" si="749"/>
        <v>4.4033086013429692</v>
      </c>
    </row>
    <row r="4325" spans="2:18" ht="15">
      <c r="B4325" s="84">
        <v>34628</v>
      </c>
      <c r="C4325" s="85">
        <v>0</v>
      </c>
      <c r="D4325" s="86">
        <v>19</v>
      </c>
      <c r="E4325" s="87">
        <v>8</v>
      </c>
      <c r="F4325" s="96">
        <f t="shared" si="740"/>
        <v>13.5</v>
      </c>
      <c r="G4325" s="96"/>
      <c r="H4325" s="74">
        <f t="shared" si="741"/>
        <v>294</v>
      </c>
      <c r="I4325" s="53">
        <f t="shared" si="739"/>
        <v>1.0095483599870214</v>
      </c>
      <c r="J4325" s="53">
        <f t="shared" si="742"/>
        <v>-0.18104144589631799</v>
      </c>
      <c r="K4325" s="53">
        <f t="shared" si="743"/>
        <v>1.3777388911144641</v>
      </c>
      <c r="L4325" s="53">
        <f t="shared" si="744"/>
        <v>18.384993394248252</v>
      </c>
      <c r="M4325" s="93">
        <f t="shared" si="745"/>
        <v>1.7873254188953707</v>
      </c>
      <c r="N4325" s="53">
        <f t="shared" si="746"/>
        <v>10.365941226520283</v>
      </c>
      <c r="O4325">
        <f t="shared" si="747"/>
        <v>0.75629173150346363</v>
      </c>
      <c r="P4325" s="53">
        <f t="shared" si="748"/>
        <v>11.646017104401583</v>
      </c>
      <c r="Q4325" s="53">
        <v>0.2</v>
      </c>
      <c r="R4325" s="53">
        <f t="shared" si="749"/>
        <v>5.0174006065365608</v>
      </c>
    </row>
    <row r="4326" spans="2:18" ht="15">
      <c r="B4326" s="84">
        <v>34629</v>
      </c>
      <c r="C4326" s="85">
        <v>0</v>
      </c>
      <c r="D4326" s="86">
        <v>17</v>
      </c>
      <c r="E4326" s="87">
        <v>6</v>
      </c>
      <c r="F4326" s="96">
        <f t="shared" si="740"/>
        <v>11.5</v>
      </c>
      <c r="G4326" s="96"/>
      <c r="H4326" s="74">
        <f t="shared" si="741"/>
        <v>295</v>
      </c>
      <c r="I4326" s="53">
        <f t="shared" si="739"/>
        <v>1.0100975021391829</v>
      </c>
      <c r="J4326" s="53">
        <f t="shared" si="742"/>
        <v>-0.18728175706601952</v>
      </c>
      <c r="K4326" s="53">
        <f t="shared" si="743"/>
        <v>1.370838278023415</v>
      </c>
      <c r="L4326" s="53">
        <f t="shared" si="744"/>
        <v>18.135311222811147</v>
      </c>
      <c r="M4326" s="93">
        <f t="shared" si="745"/>
        <v>1.6503970909222268</v>
      </c>
      <c r="N4326" s="53">
        <f t="shared" si="746"/>
        <v>10.225163873005611</v>
      </c>
      <c r="O4326">
        <f t="shared" si="747"/>
        <v>0.67292773448592091</v>
      </c>
      <c r="P4326" s="53">
        <f t="shared" si="748"/>
        <v>10.218213752667999</v>
      </c>
      <c r="Q4326" s="53">
        <v>0.2</v>
      </c>
      <c r="R4326" s="53">
        <f t="shared" si="749"/>
        <v>4.9003178348651639</v>
      </c>
    </row>
    <row r="4327" spans="2:18" ht="15">
      <c r="B4327" s="84">
        <v>34630</v>
      </c>
      <c r="C4327" s="85">
        <v>0.8</v>
      </c>
      <c r="D4327" s="86">
        <v>11</v>
      </c>
      <c r="E4327" s="87">
        <v>10</v>
      </c>
      <c r="F4327" s="96">
        <f t="shared" si="740"/>
        <v>10.5</v>
      </c>
      <c r="G4327" s="96"/>
      <c r="H4327" s="74">
        <f t="shared" si="741"/>
        <v>296</v>
      </c>
      <c r="I4327" s="53">
        <f t="shared" si="739"/>
        <v>1.0106436562780083</v>
      </c>
      <c r="J4327" s="53">
        <f t="shared" si="742"/>
        <v>-0.19347556991152742</v>
      </c>
      <c r="K4327" s="53">
        <f t="shared" si="743"/>
        <v>1.3639633369601956</v>
      </c>
      <c r="L4327" s="53">
        <f t="shared" si="744"/>
        <v>17.887718603622275</v>
      </c>
      <c r="M4327" s="93">
        <f t="shared" si="745"/>
        <v>0.47406824263427277</v>
      </c>
      <c r="N4327" s="53">
        <f t="shared" si="746"/>
        <v>3.0409121626157871</v>
      </c>
      <c r="O4327">
        <f t="shared" si="747"/>
        <v>0.63434223095270703</v>
      </c>
      <c r="P4327" s="53">
        <f t="shared" si="748"/>
        <v>9.564744649762261</v>
      </c>
      <c r="Q4327" s="53">
        <v>0.2</v>
      </c>
      <c r="R4327" s="53">
        <f t="shared" si="749"/>
        <v>3.2601398672795092</v>
      </c>
    </row>
    <row r="4328" spans="2:18" ht="15">
      <c r="B4328" s="84">
        <v>34631</v>
      </c>
      <c r="C4328" s="85">
        <v>7.2</v>
      </c>
      <c r="D4328" s="86">
        <v>21</v>
      </c>
      <c r="E4328" s="87">
        <v>7</v>
      </c>
      <c r="F4328" s="96">
        <f t="shared" si="740"/>
        <v>14</v>
      </c>
      <c r="G4328" s="96"/>
      <c r="H4328" s="74">
        <f t="shared" si="741"/>
        <v>297</v>
      </c>
      <c r="I4328" s="53">
        <f t="shared" si="739"/>
        <v>1.0111866607877009</v>
      </c>
      <c r="J4328" s="53">
        <f t="shared" si="742"/>
        <v>-0.19962096816676864</v>
      </c>
      <c r="K4328" s="53">
        <f t="shared" si="743"/>
        <v>1.3571157739932649</v>
      </c>
      <c r="L4328" s="53">
        <f t="shared" si="744"/>
        <v>17.642303036069933</v>
      </c>
      <c r="M4328" s="93">
        <f t="shared" si="745"/>
        <v>1.9658296853148902</v>
      </c>
      <c r="N4328" s="53">
        <f t="shared" si="746"/>
        <v>11.221947090684619</v>
      </c>
      <c r="O4328">
        <f t="shared" si="747"/>
        <v>0.77848917725545741</v>
      </c>
      <c r="P4328" s="53">
        <f t="shared" si="748"/>
        <v>12.02968899466322</v>
      </c>
      <c r="Q4328" s="53">
        <v>0.2</v>
      </c>
      <c r="R4328" s="53">
        <f t="shared" si="749"/>
        <v>5.2316037131548274</v>
      </c>
    </row>
    <row r="4329" spans="2:18" ht="15">
      <c r="B4329" s="84">
        <v>34632</v>
      </c>
      <c r="C4329" s="85">
        <v>0</v>
      </c>
      <c r="D4329" s="86">
        <v>17</v>
      </c>
      <c r="E4329" s="87">
        <v>4</v>
      </c>
      <c r="F4329" s="96">
        <f t="shared" si="740"/>
        <v>10.5</v>
      </c>
      <c r="G4329" s="96"/>
      <c r="H4329" s="74">
        <f t="shared" si="741"/>
        <v>298</v>
      </c>
      <c r="I4329" s="53">
        <f t="shared" si="739"/>
        <v>1.0117263549844906</v>
      </c>
      <c r="J4329" s="53">
        <f t="shared" si="742"/>
        <v>-0.20571602786129212</v>
      </c>
      <c r="K4329" s="53">
        <f t="shared" si="743"/>
        <v>1.3502973611651965</v>
      </c>
      <c r="L4329" s="53">
        <f t="shared" si="744"/>
        <v>17.399151599318937</v>
      </c>
      <c r="M4329" s="93">
        <f t="shared" si="745"/>
        <v>1.6625918887016298</v>
      </c>
      <c r="N4329" s="53">
        <f t="shared" si="746"/>
        <v>10.66470065095567</v>
      </c>
      <c r="O4329">
        <f t="shared" si="747"/>
        <v>0.63434223095270703</v>
      </c>
      <c r="P4329" s="53">
        <f t="shared" si="748"/>
        <v>9.564744649762261</v>
      </c>
      <c r="Q4329" s="53">
        <v>0.2</v>
      </c>
      <c r="R4329" s="53">
        <f t="shared" si="749"/>
        <v>4.95356251749332</v>
      </c>
    </row>
    <row r="4330" spans="2:18" ht="15">
      <c r="B4330" s="84">
        <v>34633</v>
      </c>
      <c r="C4330" s="85">
        <v>0</v>
      </c>
      <c r="D4330" s="86">
        <v>16</v>
      </c>
      <c r="E4330" s="87">
        <v>6</v>
      </c>
      <c r="F4330" s="96">
        <f t="shared" si="740"/>
        <v>11</v>
      </c>
      <c r="G4330" s="96"/>
      <c r="H4330" s="74">
        <f t="shared" si="741"/>
        <v>299</v>
      </c>
      <c r="I4330" s="53">
        <f t="shared" si="739"/>
        <v>1.0122625791641815</v>
      </c>
      <c r="J4330" s="53">
        <f t="shared" si="742"/>
        <v>-0.21175881774130711</v>
      </c>
      <c r="K4330" s="53">
        <f t="shared" si="743"/>
        <v>1.3435099383070224</v>
      </c>
      <c r="L4330" s="53">
        <f t="shared" si="744"/>
        <v>17.158350888370411</v>
      </c>
      <c r="M4330" s="93">
        <f t="shared" si="745"/>
        <v>1.4634150133970256</v>
      </c>
      <c r="N4330" s="53">
        <f t="shared" si="746"/>
        <v>9.2241098489360827</v>
      </c>
      <c r="O4330">
        <f t="shared" si="747"/>
        <v>0.65338616455683207</v>
      </c>
      <c r="P4330" s="53">
        <f t="shared" si="748"/>
        <v>9.8866562389251857</v>
      </c>
      <c r="Q4330" s="53">
        <v>0.2</v>
      </c>
      <c r="R4330" s="53">
        <f t="shared" si="749"/>
        <v>4.6553119113090178</v>
      </c>
    </row>
    <row r="4331" spans="2:18" ht="15">
      <c r="B4331" s="84">
        <v>34634</v>
      </c>
      <c r="C4331" s="85">
        <v>0.4</v>
      </c>
      <c r="D4331" s="86">
        <v>17</v>
      </c>
      <c r="E4331" s="87">
        <v>2</v>
      </c>
      <c r="F4331" s="96">
        <f t="shared" si="740"/>
        <v>9.5</v>
      </c>
      <c r="G4331" s="96"/>
      <c r="H4331" s="74">
        <f t="shared" si="741"/>
        <v>300</v>
      </c>
      <c r="I4331" s="53">
        <f t="shared" si="739"/>
        <v>1.0127951746494115</v>
      </c>
      <c r="J4331" s="53">
        <f t="shared" si="742"/>
        <v>-0.2177473997368205</v>
      </c>
      <c r="K4331" s="53">
        <f t="shared" si="743"/>
        <v>1.3367554147642666</v>
      </c>
      <c r="L4331" s="53">
        <f t="shared" si="744"/>
        <v>16.919986949598503</v>
      </c>
      <c r="M4331" s="93">
        <f t="shared" si="745"/>
        <v>1.6753585788438636</v>
      </c>
      <c r="N4331" s="53">
        <f t="shared" si="746"/>
        <v>11.140240704553113</v>
      </c>
      <c r="O4331">
        <f t="shared" si="747"/>
        <v>0.59770450458842328</v>
      </c>
      <c r="P4331" s="53">
        <f t="shared" si="748"/>
        <v>8.9488800645474278</v>
      </c>
      <c r="Q4331" s="53">
        <v>0.2</v>
      </c>
      <c r="R4331" s="53">
        <f t="shared" si="749"/>
        <v>5.0124260302921222</v>
      </c>
    </row>
    <row r="4332" spans="2:18" ht="15">
      <c r="B4332" s="84">
        <v>34635</v>
      </c>
      <c r="C4332" s="85">
        <v>0</v>
      </c>
      <c r="D4332" s="86">
        <v>8</v>
      </c>
      <c r="E4332" s="87">
        <v>4</v>
      </c>
      <c r="F4332" s="96">
        <f t="shared" si="740"/>
        <v>6</v>
      </c>
      <c r="G4332" s="96"/>
      <c r="H4332" s="74">
        <f t="shared" si="741"/>
        <v>301</v>
      </c>
      <c r="I4332" s="53">
        <f t="shared" si="739"/>
        <v>1.0133239838366084</v>
      </c>
      <c r="J4332" s="53">
        <f t="shared" si="742"/>
        <v>-0.22367982947638354</v>
      </c>
      <c r="K4332" s="53">
        <f t="shared" si="743"/>
        <v>1.3300357710230664</v>
      </c>
      <c r="L4332" s="53">
        <f t="shared" si="744"/>
        <v>16.684145215907556</v>
      </c>
      <c r="M4332" s="93">
        <f t="shared" si="745"/>
        <v>0.74372158723027648</v>
      </c>
      <c r="N4332" s="53">
        <f t="shared" si="746"/>
        <v>5.6726093734085694</v>
      </c>
      <c r="O4332">
        <f t="shared" si="747"/>
        <v>0.48362860546481151</v>
      </c>
      <c r="P4332" s="53">
        <f t="shared" si="748"/>
        <v>7.0627108084534136</v>
      </c>
      <c r="Q4332" s="53">
        <v>0.2</v>
      </c>
      <c r="R4332" s="53">
        <f t="shared" si="749"/>
        <v>3.6573509906826018</v>
      </c>
    </row>
    <row r="4333" spans="2:18" ht="15">
      <c r="B4333" s="84">
        <v>34636</v>
      </c>
      <c r="C4333" s="85">
        <v>14</v>
      </c>
      <c r="D4333" s="86">
        <v>17</v>
      </c>
      <c r="E4333" s="87">
        <v>4</v>
      </c>
      <c r="F4333" s="96">
        <f t="shared" si="740"/>
        <v>10.5</v>
      </c>
      <c r="G4333" s="96"/>
      <c r="H4333" s="74">
        <f t="shared" si="741"/>
        <v>302</v>
      </c>
      <c r="I4333" s="53">
        <f t="shared" si="739"/>
        <v>1.0138488502426257</v>
      </c>
      <c r="J4333" s="53">
        <f t="shared" si="742"/>
        <v>-0.22955415685093136</v>
      </c>
      <c r="K4333" s="53">
        <f t="shared" si="743"/>
        <v>1.3233530602239887</v>
      </c>
      <c r="L4333" s="53">
        <f t="shared" si="744"/>
        <v>16.450910441660312</v>
      </c>
      <c r="M4333" s="93">
        <f t="shared" si="745"/>
        <v>1.5719818352023556</v>
      </c>
      <c r="N4333" s="53">
        <f t="shared" si="746"/>
        <v>10.083482191330274</v>
      </c>
      <c r="O4333">
        <f t="shared" si="747"/>
        <v>0.63434223095270703</v>
      </c>
      <c r="P4333" s="53">
        <f t="shared" si="748"/>
        <v>9.564744649762261</v>
      </c>
      <c r="Q4333" s="53">
        <v>0.2</v>
      </c>
      <c r="R4333" s="53">
        <f t="shared" si="749"/>
        <v>4.8244602337983595</v>
      </c>
    </row>
    <row r="4334" spans="2:18" ht="15">
      <c r="B4334" s="84">
        <v>34637</v>
      </c>
      <c r="C4334" s="85">
        <v>0.2</v>
      </c>
      <c r="D4334" s="86">
        <v>15</v>
      </c>
      <c r="E4334" s="87">
        <v>5</v>
      </c>
      <c r="F4334" s="96">
        <f t="shared" si="740"/>
        <v>10</v>
      </c>
      <c r="G4334" s="96"/>
      <c r="H4334" s="74">
        <f t="shared" si="741"/>
        <v>303</v>
      </c>
      <c r="I4334" s="53">
        <f t="shared" si="739"/>
        <v>1.0143696185510496</v>
      </c>
      <c r="J4334" s="53">
        <f t="shared" si="742"/>
        <v>-0.23536842662812049</v>
      </c>
      <c r="K4334" s="53">
        <f t="shared" si="743"/>
        <v>1.3167094095504064</v>
      </c>
      <c r="L4334" s="53">
        <f t="shared" si="744"/>
        <v>16.220366637536831</v>
      </c>
      <c r="M4334" s="93">
        <f t="shared" si="745"/>
        <v>1.3353802107102721</v>
      </c>
      <c r="N4334" s="53">
        <f t="shared" si="746"/>
        <v>8.7198615197959484</v>
      </c>
      <c r="O4334">
        <f t="shared" si="747"/>
        <v>0.61578519545801924</v>
      </c>
      <c r="P4334" s="53">
        <f t="shared" si="748"/>
        <v>9.2522328593138266</v>
      </c>
      <c r="Q4334" s="53">
        <v>0.2</v>
      </c>
      <c r="R4334" s="53">
        <f t="shared" si="749"/>
        <v>4.4998530987535155</v>
      </c>
    </row>
    <row r="4335" spans="2:18" ht="15">
      <c r="B4335" s="84">
        <v>34638</v>
      </c>
      <c r="C4335" s="85">
        <v>0</v>
      </c>
      <c r="D4335" s="86">
        <v>17</v>
      </c>
      <c r="E4335" s="87">
        <v>3</v>
      </c>
      <c r="F4335" s="96">
        <f t="shared" si="740"/>
        <v>10</v>
      </c>
      <c r="G4335" s="96"/>
      <c r="H4335" s="74">
        <f t="shared" si="741"/>
        <v>304</v>
      </c>
      <c r="I4335" s="53">
        <f t="shared" si="739"/>
        <v>1.0148861346581595</v>
      </c>
      <c r="J4335" s="53">
        <f t="shared" si="742"/>
        <v>-0.24112067911849694</v>
      </c>
      <c r="K4335" s="53">
        <f t="shared" si="743"/>
        <v>1.3101070214775534</v>
      </c>
      <c r="L4335" s="53">
        <f t="shared" si="744"/>
        <v>15.992597005491556</v>
      </c>
      <c r="M4335" s="93">
        <f t="shared" si="745"/>
        <v>1.5578558912507348</v>
      </c>
      <c r="N4335" s="53">
        <f t="shared" si="746"/>
        <v>10.17259918228037</v>
      </c>
      <c r="O4335">
        <f t="shared" si="747"/>
        <v>0.61578519545801924</v>
      </c>
      <c r="P4335" s="53">
        <f t="shared" si="748"/>
        <v>9.2522328593138266</v>
      </c>
      <c r="Q4335" s="53">
        <v>0.2</v>
      </c>
      <c r="R4335" s="53">
        <f t="shared" si="749"/>
        <v>4.8216384896404749</v>
      </c>
    </row>
    <row r="4336" spans="2:18" ht="15">
      <c r="B4336" s="84">
        <v>34639</v>
      </c>
      <c r="C4336" s="85">
        <v>0</v>
      </c>
      <c r="D4336" s="86">
        <v>14</v>
      </c>
      <c r="E4336" s="87">
        <v>6</v>
      </c>
      <c r="F4336" s="96">
        <f t="shared" si="740"/>
        <v>10</v>
      </c>
      <c r="G4336" s="96"/>
      <c r="H4336" s="74">
        <f t="shared" si="741"/>
        <v>305</v>
      </c>
      <c r="I4336" s="53">
        <f t="shared" si="739"/>
        <v>1.0153982457185289</v>
      </c>
      <c r="J4336" s="53">
        <f t="shared" si="742"/>
        <v>-0.24680895089479327</v>
      </c>
      <c r="K4336" s="53">
        <f t="shared" si="743"/>
        <v>1.3035481748675748</v>
      </c>
      <c r="L4336" s="53">
        <f t="shared" si="744"/>
        <v>15.767683873981852</v>
      </c>
      <c r="M4336" s="93">
        <f t="shared" si="745"/>
        <v>1.1610666938860583</v>
      </c>
      <c r="N4336" s="53">
        <f t="shared" si="746"/>
        <v>7.5816166098108724</v>
      </c>
      <c r="O4336">
        <f t="shared" si="747"/>
        <v>0.61578519545801924</v>
      </c>
      <c r="P4336" s="53">
        <f t="shared" si="748"/>
        <v>9.2522328593138266</v>
      </c>
      <c r="Q4336" s="53">
        <v>0.2</v>
      </c>
      <c r="R4336" s="53">
        <f t="shared" si="749"/>
        <v>4.2477287181834846</v>
      </c>
    </row>
    <row r="4337" spans="2:18" ht="15">
      <c r="B4337" s="84">
        <v>34640</v>
      </c>
      <c r="C4337" s="85">
        <v>0</v>
      </c>
      <c r="D4337" s="86">
        <v>15</v>
      </c>
      <c r="E4337" s="87">
        <v>5</v>
      </c>
      <c r="F4337" s="96">
        <f t="shared" si="740"/>
        <v>10</v>
      </c>
      <c r="G4337" s="96"/>
      <c r="H4337" s="74">
        <f t="shared" si="741"/>
        <v>306</v>
      </c>
      <c r="I4337" s="53">
        <f t="shared" si="739"/>
        <v>1.0159058001902563</v>
      </c>
      <c r="J4337" s="53">
        <f t="shared" si="742"/>
        <v>-0.25243127556549821</v>
      </c>
      <c r="K4337" s="53">
        <f t="shared" si="743"/>
        <v>1.2970352258952598</v>
      </c>
      <c r="L4337" s="53">
        <f t="shared" si="744"/>
        <v>15.545708633651007</v>
      </c>
      <c r="M4337" s="93">
        <f t="shared" si="745"/>
        <v>1.2798373880652205</v>
      </c>
      <c r="N4337" s="53">
        <f t="shared" si="746"/>
        <v>8.3571740110258173</v>
      </c>
      <c r="O4337">
        <f t="shared" si="747"/>
        <v>0.61578519545801924</v>
      </c>
      <c r="P4337" s="53">
        <f t="shared" si="748"/>
        <v>9.2522328593138266</v>
      </c>
      <c r="Q4337" s="53">
        <v>0.2</v>
      </c>
      <c r="R4337" s="53">
        <f t="shared" si="749"/>
        <v>4.419516817266997</v>
      </c>
    </row>
    <row r="4338" spans="2:18" ht="15">
      <c r="B4338" s="84">
        <v>34641</v>
      </c>
      <c r="C4338" s="85">
        <v>3.8</v>
      </c>
      <c r="D4338" s="86">
        <v>12</v>
      </c>
      <c r="E4338" s="87">
        <v>9</v>
      </c>
      <c r="F4338" s="96">
        <f t="shared" si="740"/>
        <v>10.5</v>
      </c>
      <c r="G4338" s="96"/>
      <c r="H4338" s="74">
        <f t="shared" si="741"/>
        <v>307</v>
      </c>
      <c r="I4338" s="53">
        <f t="shared" si="739"/>
        <v>1.0164086478798078</v>
      </c>
      <c r="J4338" s="53">
        <f t="shared" si="742"/>
        <v>-0.25798568460379556</v>
      </c>
      <c r="K4338" s="53">
        <f t="shared" si="743"/>
        <v>1.2905706087883901</v>
      </c>
      <c r="L4338" s="53">
        <f t="shared" si="744"/>
        <v>15.326751673653153</v>
      </c>
      <c r="M4338" s="93">
        <f t="shared" si="745"/>
        <v>0.70355273779704641</v>
      </c>
      <c r="N4338" s="53">
        <f t="shared" si="746"/>
        <v>4.51294114433896</v>
      </c>
      <c r="O4338">
        <f t="shared" si="747"/>
        <v>0.63434223095270703</v>
      </c>
      <c r="P4338" s="53">
        <f t="shared" si="748"/>
        <v>9.564744649762261</v>
      </c>
      <c r="Q4338" s="53">
        <v>0.2</v>
      </c>
      <c r="R4338" s="53">
        <f t="shared" si="749"/>
        <v>3.5871121099163203</v>
      </c>
    </row>
    <row r="4339" spans="2:18" ht="15">
      <c r="B4339" s="84">
        <v>34642</v>
      </c>
      <c r="C4339" s="85">
        <v>1</v>
      </c>
      <c r="D4339" s="86">
        <v>13</v>
      </c>
      <c r="E4339" s="87">
        <v>10</v>
      </c>
      <c r="F4339" s="96">
        <f t="shared" si="740"/>
        <v>11.5</v>
      </c>
      <c r="G4339" s="96"/>
      <c r="H4339" s="74">
        <f t="shared" si="741"/>
        <v>308</v>
      </c>
      <c r="I4339" s="53">
        <f t="shared" si="739"/>
        <v>1.0169066399864619</v>
      </c>
      <c r="J4339" s="53">
        <f t="shared" si="742"/>
        <v>-0.26347020823283013</v>
      </c>
      <c r="K4339" s="53">
        <f t="shared" si="743"/>
        <v>1.2841568363660321</v>
      </c>
      <c r="L4339" s="53">
        <f t="shared" si="744"/>
        <v>15.110892318814727</v>
      </c>
      <c r="M4339" s="93">
        <f t="shared" si="745"/>
        <v>0.71815441054792606</v>
      </c>
      <c r="N4339" s="53">
        <f t="shared" si="746"/>
        <v>4.4493816514611968</v>
      </c>
      <c r="O4339">
        <f t="shared" si="747"/>
        <v>0.67292773448592091</v>
      </c>
      <c r="P4339" s="53">
        <f t="shared" si="748"/>
        <v>10.218213752667999</v>
      </c>
      <c r="Q4339" s="53">
        <v>0.2</v>
      </c>
      <c r="R4339" s="53">
        <f t="shared" si="749"/>
        <v>3.6105030800487707</v>
      </c>
    </row>
    <row r="4340" spans="2:18" ht="15">
      <c r="B4340" s="84">
        <v>34643</v>
      </c>
      <c r="C4340" s="85">
        <v>1.2</v>
      </c>
      <c r="D4340" s="86">
        <v>13</v>
      </c>
      <c r="E4340" s="87">
        <v>10</v>
      </c>
      <c r="F4340" s="96">
        <f t="shared" si="740"/>
        <v>11.5</v>
      </c>
      <c r="G4340" s="96"/>
      <c r="H4340" s="74">
        <f t="shared" si="741"/>
        <v>309</v>
      </c>
      <c r="I4340" s="53">
        <f t="shared" si="739"/>
        <v>1.0173996291463423</v>
      </c>
      <c r="J4340" s="53">
        <f t="shared" si="742"/>
        <v>-0.26888287636813218</v>
      </c>
      <c r="K4340" s="53">
        <f t="shared" si="743"/>
        <v>1.2777965003575227</v>
      </c>
      <c r="L4340" s="53">
        <f t="shared" si="744"/>
        <v>14.89820876783244</v>
      </c>
      <c r="M4340" s="93">
        <f t="shared" si="745"/>
        <v>0.70804649455154589</v>
      </c>
      <c r="N4340" s="53">
        <f t="shared" si="746"/>
        <v>4.3867572697011639</v>
      </c>
      <c r="O4340">
        <f t="shared" si="747"/>
        <v>0.67292773448592091</v>
      </c>
      <c r="P4340" s="53">
        <f t="shared" si="748"/>
        <v>10.218213752667999</v>
      </c>
      <c r="Q4340" s="53">
        <v>0.2</v>
      </c>
      <c r="R4340" s="53">
        <f t="shared" si="749"/>
        <v>3.5965181601700311</v>
      </c>
    </row>
    <row r="4341" spans="2:18" ht="15">
      <c r="B4341" s="84">
        <v>34644</v>
      </c>
      <c r="C4341" s="85">
        <v>0.8</v>
      </c>
      <c r="D4341" s="86">
        <v>13</v>
      </c>
      <c r="E4341" s="87">
        <v>10</v>
      </c>
      <c r="F4341" s="96">
        <f t="shared" si="740"/>
        <v>11.5</v>
      </c>
      <c r="G4341" s="96"/>
      <c r="H4341" s="74">
        <f t="shared" si="741"/>
        <v>310</v>
      </c>
      <c r="I4341" s="53">
        <f t="shared" si="739"/>
        <v>1.0178874694760252</v>
      </c>
      <c r="J4341" s="53">
        <f t="shared" si="742"/>
        <v>-0.27422171961789704</v>
      </c>
      <c r="K4341" s="53">
        <f t="shared" si="743"/>
        <v>1.2714922714843895</v>
      </c>
      <c r="L4341" s="53">
        <f t="shared" si="744"/>
        <v>14.688778032712165</v>
      </c>
      <c r="M4341" s="93">
        <f t="shared" si="745"/>
        <v>0.69809317062085707</v>
      </c>
      <c r="N4341" s="53">
        <f t="shared" si="746"/>
        <v>4.3250906751390454</v>
      </c>
      <c r="O4341">
        <f t="shared" si="747"/>
        <v>0.67292773448592091</v>
      </c>
      <c r="P4341" s="53">
        <f t="shared" si="748"/>
        <v>10.218213752667999</v>
      </c>
      <c r="Q4341" s="53">
        <v>0.2</v>
      </c>
      <c r="R4341" s="53">
        <f t="shared" si="749"/>
        <v>3.5827471278674605</v>
      </c>
    </row>
    <row r="4342" spans="2:18" ht="15">
      <c r="B4342" s="84">
        <v>34645</v>
      </c>
      <c r="C4342" s="85">
        <v>6.8</v>
      </c>
      <c r="D4342" s="86">
        <v>10</v>
      </c>
      <c r="E4342" s="87">
        <v>9</v>
      </c>
      <c r="F4342" s="96">
        <f t="shared" si="740"/>
        <v>9.5</v>
      </c>
      <c r="G4342" s="96"/>
      <c r="H4342" s="74">
        <f t="shared" si="741"/>
        <v>311</v>
      </c>
      <c r="I4342" s="53">
        <f t="shared" si="739"/>
        <v>1.0183700166157084</v>
      </c>
      <c r="J4342" s="53">
        <f t="shared" si="742"/>
        <v>-0.27948477034166919</v>
      </c>
      <c r="K4342" s="53">
        <f t="shared" si="743"/>
        <v>1.2652468992870076</v>
      </c>
      <c r="L4342" s="53">
        <f t="shared" si="744"/>
        <v>14.482675879656613</v>
      </c>
      <c r="M4342" s="93">
        <f t="shared" si="745"/>
        <v>0.37026352544122093</v>
      </c>
      <c r="N4342" s="53">
        <f t="shared" si="746"/>
        <v>2.4620548995416245</v>
      </c>
      <c r="O4342">
        <f t="shared" si="747"/>
        <v>0.59770450458842328</v>
      </c>
      <c r="P4342" s="53">
        <f t="shared" si="748"/>
        <v>8.9488800645474278</v>
      </c>
      <c r="Q4342" s="53">
        <v>0.2</v>
      </c>
      <c r="R4342" s="53">
        <f t="shared" si="749"/>
        <v>3.0957229074805688</v>
      </c>
    </row>
    <row r="4343" spans="2:18" ht="15">
      <c r="B4343" s="84">
        <v>34646</v>
      </c>
      <c r="C4343" s="85">
        <v>5.6</v>
      </c>
      <c r="D4343" s="86">
        <v>13</v>
      </c>
      <c r="E4343" s="87">
        <v>9</v>
      </c>
      <c r="F4343" s="96">
        <f t="shared" si="740"/>
        <v>11</v>
      </c>
      <c r="G4343" s="96"/>
      <c r="H4343" s="74">
        <f t="shared" si="741"/>
        <v>312</v>
      </c>
      <c r="I4343" s="53">
        <f t="shared" si="739"/>
        <v>1.0188471277719298</v>
      </c>
      <c r="J4343" s="53">
        <f t="shared" si="742"/>
        <v>-0.28467006376778992</v>
      </c>
      <c r="K4343" s="53">
        <f t="shared" si="743"/>
        <v>1.2590632116775065</v>
      </c>
      <c r="L4343" s="53">
        <f t="shared" si="744"/>
        <v>14.279976771613258</v>
      </c>
      <c r="M4343" s="93">
        <f t="shared" si="745"/>
        <v>0.77028148318539269</v>
      </c>
      <c r="N4343" s="53">
        <f t="shared" si="746"/>
        <v>4.8551921023485081</v>
      </c>
      <c r="O4343">
        <f t="shared" si="747"/>
        <v>0.65338616455683207</v>
      </c>
      <c r="P4343" s="53">
        <f t="shared" si="748"/>
        <v>9.8866562389251857</v>
      </c>
      <c r="Q4343" s="53">
        <v>0.2</v>
      </c>
      <c r="R4343" s="53">
        <f t="shared" si="749"/>
        <v>3.682235046154565</v>
      </c>
    </row>
    <row r="4344" spans="2:18" ht="15">
      <c r="B4344" s="84">
        <v>34647</v>
      </c>
      <c r="C4344" s="85">
        <v>0</v>
      </c>
      <c r="D4344" s="86">
        <v>12</v>
      </c>
      <c r="E4344" s="87">
        <v>9</v>
      </c>
      <c r="F4344" s="96">
        <f t="shared" si="740"/>
        <v>10.5</v>
      </c>
      <c r="G4344" s="96"/>
      <c r="H4344" s="74">
        <f t="shared" si="741"/>
        <v>313</v>
      </c>
      <c r="I4344" s="53">
        <f t="shared" si="739"/>
        <v>1.0193186617598224</v>
      </c>
      <c r="J4344" s="53">
        <f t="shared" si="742"/>
        <v>-0.28977563916981031</v>
      </c>
      <c r="K4344" s="53">
        <f t="shared" si="743"/>
        <v>1.2529441142002091</v>
      </c>
      <c r="L4344" s="53">
        <f t="shared" si="744"/>
        <v>14.080753812694676</v>
      </c>
      <c r="M4344" s="93">
        <f t="shared" si="745"/>
        <v>0.64635697805406533</v>
      </c>
      <c r="N4344" s="53">
        <f t="shared" si="746"/>
        <v>4.1460587721175814</v>
      </c>
      <c r="O4344">
        <f t="shared" si="747"/>
        <v>0.63434223095270703</v>
      </c>
      <c r="P4344" s="53">
        <f t="shared" si="748"/>
        <v>9.564744649762261</v>
      </c>
      <c r="Q4344" s="53">
        <v>0.2</v>
      </c>
      <c r="R4344" s="53">
        <f t="shared" si="749"/>
        <v>3.5056189100414712</v>
      </c>
    </row>
    <row r="4345" spans="2:18" ht="15">
      <c r="B4345" s="84">
        <v>34648</v>
      </c>
      <c r="C4345" s="85">
        <v>1.6</v>
      </c>
      <c r="D4345" s="86">
        <v>10</v>
      </c>
      <c r="E4345" s="87">
        <v>8</v>
      </c>
      <c r="F4345" s="96">
        <f t="shared" si="740"/>
        <v>9</v>
      </c>
      <c r="G4345" s="96"/>
      <c r="H4345" s="74">
        <f t="shared" si="741"/>
        <v>314</v>
      </c>
      <c r="I4345" s="53">
        <f t="shared" si="739"/>
        <v>1.0197844790448929</v>
      </c>
      <c r="J4345" s="53">
        <f t="shared" si="742"/>
        <v>-0.29479954110186718</v>
      </c>
      <c r="K4345" s="53">
        <f t="shared" si="743"/>
        <v>1.2468925889808187</v>
      </c>
      <c r="L4345" s="53">
        <f t="shared" si="744"/>
        <v>13.885078694683791</v>
      </c>
      <c r="M4345" s="93">
        <f t="shared" si="745"/>
        <v>0.49283053807409632</v>
      </c>
      <c r="N4345" s="53">
        <f t="shared" si="746"/>
        <v>3.3381993227887206</v>
      </c>
      <c r="O4345">
        <f t="shared" si="747"/>
        <v>0.58008978738759875</v>
      </c>
      <c r="P4345" s="53">
        <f t="shared" si="748"/>
        <v>8.6544506934491388</v>
      </c>
      <c r="Q4345" s="53">
        <v>0.2</v>
      </c>
      <c r="R4345" s="53">
        <f t="shared" si="749"/>
        <v>3.2704655737663182</v>
      </c>
    </row>
    <row r="4346" spans="2:18" ht="15">
      <c r="B4346" s="84">
        <v>34649</v>
      </c>
      <c r="C4346" s="85">
        <v>17.600000000000001</v>
      </c>
      <c r="D4346" s="86">
        <v>15</v>
      </c>
      <c r="E4346" s="87">
        <v>6</v>
      </c>
      <c r="F4346" s="96">
        <f t="shared" si="740"/>
        <v>10.5</v>
      </c>
      <c r="G4346" s="96"/>
      <c r="H4346" s="74">
        <f t="shared" si="741"/>
        <v>315</v>
      </c>
      <c r="I4346" s="53">
        <f t="shared" si="739"/>
        <v>1.0202444417843124</v>
      </c>
      <c r="J4346" s="53">
        <f t="shared" si="742"/>
        <v>-0.29973982069280281</v>
      </c>
      <c r="K4346" s="53">
        <f t="shared" si="743"/>
        <v>1.2409116933456585</v>
      </c>
      <c r="L4346" s="53">
        <f t="shared" si="744"/>
        <v>13.693021645835916</v>
      </c>
      <c r="M4346" s="93">
        <f t="shared" si="745"/>
        <v>1.0886955768657898</v>
      </c>
      <c r="N4346" s="53">
        <f t="shared" si="746"/>
        <v>6.9834410393763182</v>
      </c>
      <c r="O4346">
        <f t="shared" si="747"/>
        <v>0.63434223095270703</v>
      </c>
      <c r="P4346" s="53">
        <f t="shared" si="748"/>
        <v>9.564744649762261</v>
      </c>
      <c r="Q4346" s="53">
        <v>0.2</v>
      </c>
      <c r="R4346" s="53">
        <f t="shared" si="749"/>
        <v>4.1358682153625388</v>
      </c>
    </row>
    <row r="4347" spans="2:18" ht="15">
      <c r="B4347" s="84">
        <v>34650</v>
      </c>
      <c r="C4347" s="85">
        <v>0</v>
      </c>
      <c r="D4347" s="86">
        <v>18</v>
      </c>
      <c r="E4347" s="87">
        <v>4</v>
      </c>
      <c r="F4347" s="96">
        <f t="shared" si="740"/>
        <v>11</v>
      </c>
      <c r="G4347" s="96"/>
      <c r="H4347" s="74">
        <f t="shared" si="741"/>
        <v>316</v>
      </c>
      <c r="I4347" s="53">
        <f t="shared" si="739"/>
        <v>1.020698413867706</v>
      </c>
      <c r="J4347" s="53">
        <f t="shared" si="742"/>
        <v>-0.30459453699858596</v>
      </c>
      <c r="K4347" s="53">
        <f t="shared" si="743"/>
        <v>1.2350045580925202</v>
      </c>
      <c r="L4347" s="53">
        <f t="shared" si="744"/>
        <v>13.504651382186657</v>
      </c>
      <c r="M4347" s="93">
        <f t="shared" si="745"/>
        <v>1.3628226931847407</v>
      </c>
      <c r="N4347" s="53">
        <f t="shared" si="746"/>
        <v>8.5900623619941552</v>
      </c>
      <c r="O4347">
        <f t="shared" si="747"/>
        <v>0.65338616455683207</v>
      </c>
      <c r="P4347" s="53">
        <f t="shared" si="748"/>
        <v>9.8866562389251857</v>
      </c>
      <c r="Q4347" s="53">
        <v>0.2</v>
      </c>
      <c r="R4347" s="53">
        <f t="shared" si="749"/>
        <v>4.5140922828473906</v>
      </c>
    </row>
    <row r="4348" spans="2:18" ht="15">
      <c r="B4348" s="84">
        <v>34651</v>
      </c>
      <c r="C4348" s="85">
        <v>0</v>
      </c>
      <c r="D4348" s="86">
        <v>13</v>
      </c>
      <c r="E4348" s="87">
        <v>2</v>
      </c>
      <c r="F4348" s="96">
        <f t="shared" si="740"/>
        <v>7.5</v>
      </c>
      <c r="G4348" s="96"/>
      <c r="H4348" s="74">
        <f t="shared" si="741"/>
        <v>317</v>
      </c>
      <c r="I4348" s="53">
        <f t="shared" si="739"/>
        <v>1.0211462609574309</v>
      </c>
      <c r="J4348" s="53">
        <f t="shared" si="742"/>
        <v>-0.3093617584123764</v>
      </c>
      <c r="K4348" s="53">
        <f t="shared" si="743"/>
        <v>1.2291743853950863</v>
      </c>
      <c r="L4348" s="53">
        <f t="shared" si="744"/>
        <v>13.320035061569568</v>
      </c>
      <c r="M4348" s="93">
        <f t="shared" si="745"/>
        <v>1.046698749488135</v>
      </c>
      <c r="N4348" s="53">
        <f t="shared" si="746"/>
        <v>7.5101849439128063</v>
      </c>
      <c r="O4348">
        <f t="shared" si="747"/>
        <v>0.52994046015629992</v>
      </c>
      <c r="P4348" s="53">
        <f t="shared" si="748"/>
        <v>7.8224239699391331</v>
      </c>
      <c r="Q4348" s="53">
        <v>0.2</v>
      </c>
      <c r="R4348" s="53">
        <f t="shared" si="749"/>
        <v>4.12295061599783</v>
      </c>
    </row>
    <row r="4349" spans="2:18" ht="15">
      <c r="B4349" s="84">
        <v>34652</v>
      </c>
      <c r="C4349" s="85">
        <v>0</v>
      </c>
      <c r="D4349" s="86">
        <v>12</v>
      </c>
      <c r="E4349" s="87">
        <v>2</v>
      </c>
      <c r="F4349" s="96">
        <f t="shared" si="740"/>
        <v>7</v>
      </c>
      <c r="G4349" s="96"/>
      <c r="H4349" s="74">
        <f t="shared" si="741"/>
        <v>318</v>
      </c>
      <c r="I4349" s="53">
        <f t="shared" si="739"/>
        <v>1.0215878505283278</v>
      </c>
      <c r="J4349" s="53">
        <f t="shared" si="742"/>
        <v>-0.31403956413128459</v>
      </c>
      <c r="K4349" s="53">
        <f t="shared" si="743"/>
        <v>1.2234244463235751</v>
      </c>
      <c r="L4349" s="53">
        <f t="shared" si="744"/>
        <v>13.139238240542905</v>
      </c>
      <c r="M4349" s="93">
        <f t="shared" si="745"/>
        <v>0.96498673114219291</v>
      </c>
      <c r="N4349" s="53">
        <f t="shared" si="746"/>
        <v>7.0634863251488156</v>
      </c>
      <c r="O4349">
        <f t="shared" si="747"/>
        <v>0.51408950205511061</v>
      </c>
      <c r="P4349" s="53">
        <f t="shared" si="748"/>
        <v>7.561434041661748</v>
      </c>
      <c r="Q4349" s="53">
        <v>0.2</v>
      </c>
      <c r="R4349" s="53">
        <f t="shared" si="749"/>
        <v>4.0031751060645764</v>
      </c>
    </row>
    <row r="4350" spans="2:18" ht="15">
      <c r="B4350" s="84">
        <v>34653</v>
      </c>
      <c r="C4350" s="85">
        <v>0</v>
      </c>
      <c r="D4350" s="86">
        <v>12</v>
      </c>
      <c r="E4350" s="87">
        <v>2</v>
      </c>
      <c r="F4350" s="96">
        <f t="shared" si="740"/>
        <v>7</v>
      </c>
      <c r="G4350" s="96"/>
      <c r="H4350" s="74">
        <f t="shared" si="741"/>
        <v>319</v>
      </c>
      <c r="I4350" s="53">
        <f t="shared" si="739"/>
        <v>1.0220230519069382</v>
      </c>
      <c r="J4350" s="53">
        <f t="shared" si="742"/>
        <v>-0.3186260456786566</v>
      </c>
      <c r="K4350" s="53">
        <f t="shared" si="743"/>
        <v>1.2177580779650874</v>
      </c>
      <c r="L4350" s="53">
        <f t="shared" si="744"/>
        <v>12.962324834415274</v>
      </c>
      <c r="M4350" s="93">
        <f t="shared" si="745"/>
        <v>0.95199365754470255</v>
      </c>
      <c r="N4350" s="53">
        <f t="shared" si="746"/>
        <v>6.9683799421119259</v>
      </c>
      <c r="O4350">
        <f t="shared" si="747"/>
        <v>0.51408950205511061</v>
      </c>
      <c r="P4350" s="53">
        <f t="shared" si="748"/>
        <v>7.561434041661748</v>
      </c>
      <c r="Q4350" s="53">
        <v>0.2</v>
      </c>
      <c r="R4350" s="53">
        <f t="shared" si="749"/>
        <v>3.9824994988038456</v>
      </c>
    </row>
    <row r="4351" spans="2:18" ht="15">
      <c r="B4351" s="84">
        <v>34654</v>
      </c>
      <c r="C4351" s="85">
        <v>0</v>
      </c>
      <c r="D4351" s="86">
        <v>12</v>
      </c>
      <c r="E4351" s="87">
        <v>1</v>
      </c>
      <c r="F4351" s="96">
        <f t="shared" si="740"/>
        <v>6.5</v>
      </c>
      <c r="G4351" s="96"/>
      <c r="H4351" s="74">
        <f t="shared" si="741"/>
        <v>320</v>
      </c>
      <c r="I4351" s="53">
        <f t="shared" si="739"/>
        <v>1.0224517363101726</v>
      </c>
      <c r="J4351" s="53">
        <f t="shared" si="742"/>
        <v>-0.32311930848040749</v>
      </c>
      <c r="K4351" s="53">
        <f t="shared" si="743"/>
        <v>1.2121786801282579</v>
      </c>
      <c r="L4351" s="53">
        <f t="shared" si="744"/>
        <v>12.789357080551207</v>
      </c>
      <c r="M4351" s="93">
        <f t="shared" si="745"/>
        <v>0.96527443196966156</v>
      </c>
      <c r="N4351" s="53">
        <f t="shared" si="746"/>
        <v>7.2109747868307945</v>
      </c>
      <c r="O4351">
        <f t="shared" si="747"/>
        <v>0.4986553243273773</v>
      </c>
      <c r="P4351" s="53">
        <f t="shared" si="748"/>
        <v>7.3082650054301794</v>
      </c>
      <c r="Q4351" s="53">
        <v>0.2</v>
      </c>
      <c r="R4351" s="53">
        <f t="shared" si="749"/>
        <v>4.0124903936173686</v>
      </c>
    </row>
    <row r="4352" spans="2:18" ht="15">
      <c r="B4352" s="84">
        <v>34655</v>
      </c>
      <c r="C4352" s="85">
        <v>0</v>
      </c>
      <c r="D4352" s="86">
        <v>15</v>
      </c>
      <c r="E4352" s="87">
        <v>1</v>
      </c>
      <c r="F4352" s="96">
        <f t="shared" si="740"/>
        <v>8</v>
      </c>
      <c r="G4352" s="96"/>
      <c r="H4352" s="74">
        <f t="shared" si="741"/>
        <v>321</v>
      </c>
      <c r="I4352" s="53">
        <f t="shared" si="739"/>
        <v>1.0228737768834191</v>
      </c>
      <c r="J4352" s="53">
        <f t="shared" si="742"/>
        <v>-0.32751747349366472</v>
      </c>
      <c r="K4352" s="53">
        <f t="shared" si="743"/>
        <v>1.2066897116181678</v>
      </c>
      <c r="L4352" s="53">
        <f t="shared" si="744"/>
        <v>12.620395505124998</v>
      </c>
      <c r="M4352" s="93">
        <f t="shared" si="745"/>
        <v>1.1409225466376933</v>
      </c>
      <c r="N4352" s="53">
        <f t="shared" si="746"/>
        <v>8.0276033311791313</v>
      </c>
      <c r="O4352">
        <f t="shared" si="747"/>
        <v>0.54621768965488293</v>
      </c>
      <c r="P4352" s="53">
        <f t="shared" si="748"/>
        <v>8.0914455460972867</v>
      </c>
      <c r="Q4352" s="53">
        <v>0.2</v>
      </c>
      <c r="R4352" s="53">
        <f t="shared" si="749"/>
        <v>4.2585475734019109</v>
      </c>
    </row>
    <row r="4353" spans="2:18" ht="15">
      <c r="B4353" s="84">
        <v>34656</v>
      </c>
      <c r="C4353" s="85">
        <v>0</v>
      </c>
      <c r="D4353" s="86">
        <v>9</v>
      </c>
      <c r="E4353" s="87">
        <v>-1</v>
      </c>
      <c r="F4353" s="96">
        <f t="shared" si="740"/>
        <v>4</v>
      </c>
      <c r="G4353" s="96"/>
      <c r="H4353" s="74">
        <f t="shared" si="741"/>
        <v>322</v>
      </c>
      <c r="I4353" s="53">
        <f t="shared" si="739"/>
        <v>1.0232890487380821</v>
      </c>
      <c r="J4353" s="53">
        <f t="shared" si="742"/>
        <v>-0.33181867888566741</v>
      </c>
      <c r="K4353" s="53">
        <f t="shared" si="743"/>
        <v>1.2012946860691214</v>
      </c>
      <c r="L4353" s="53">
        <f t="shared" si="744"/>
        <v>12.455498893477454</v>
      </c>
      <c r="M4353" s="93">
        <f t="shared" si="745"/>
        <v>0.80411302087963343</v>
      </c>
      <c r="N4353" s="53">
        <f t="shared" si="746"/>
        <v>6.6959168025062734</v>
      </c>
      <c r="O4353">
        <f t="shared" si="747"/>
        <v>0.42741570243698762</v>
      </c>
      <c r="P4353" s="53">
        <f t="shared" si="748"/>
        <v>6.152681276989024</v>
      </c>
      <c r="Q4353" s="53">
        <v>0.2</v>
      </c>
      <c r="R4353" s="53">
        <f t="shared" si="749"/>
        <v>3.7845129381208715</v>
      </c>
    </row>
    <row r="4354" spans="2:18" ht="15">
      <c r="B4354" s="84">
        <v>34657</v>
      </c>
      <c r="C4354" s="85">
        <v>0</v>
      </c>
      <c r="D4354" s="86">
        <v>14</v>
      </c>
      <c r="E4354" s="87">
        <v>1</v>
      </c>
      <c r="F4354" s="96">
        <f t="shared" si="740"/>
        <v>7.5</v>
      </c>
      <c r="G4354" s="96"/>
      <c r="H4354" s="74">
        <f t="shared" si="741"/>
        <v>323</v>
      </c>
      <c r="I4354" s="53">
        <f t="shared" si="739"/>
        <v>1.0236974289885385</v>
      </c>
      <c r="J4354" s="53">
        <f t="shared" si="742"/>
        <v>-0.33602108176058221</v>
      </c>
      <c r="K4354" s="53">
        <f t="shared" si="743"/>
        <v>1.1959971673247867</v>
      </c>
      <c r="L4354" s="53">
        <f t="shared" si="744"/>
        <v>12.294724264213732</v>
      </c>
      <c r="M4354" s="93">
        <f t="shared" si="745"/>
        <v>1.050292983223593</v>
      </c>
      <c r="N4354" s="53">
        <f t="shared" si="746"/>
        <v>7.5359739878933594</v>
      </c>
      <c r="O4354">
        <f t="shared" si="747"/>
        <v>0.52994046015629992</v>
      </c>
      <c r="P4354" s="53">
        <f t="shared" si="748"/>
        <v>7.8224239699391331</v>
      </c>
      <c r="Q4354" s="53">
        <v>0.2</v>
      </c>
      <c r="R4354" s="53">
        <f t="shared" si="749"/>
        <v>4.1285759092810865</v>
      </c>
    </row>
    <row r="4355" spans="2:18" ht="15">
      <c r="B4355" s="84">
        <v>34658</v>
      </c>
      <c r="C4355" s="85">
        <v>0</v>
      </c>
      <c r="D4355" s="86">
        <v>13</v>
      </c>
      <c r="E4355" s="87">
        <v>0</v>
      </c>
      <c r="F4355" s="96">
        <f t="shared" si="740"/>
        <v>6.5</v>
      </c>
      <c r="G4355" s="96"/>
      <c r="H4355" s="74">
        <f t="shared" si="741"/>
        <v>324</v>
      </c>
      <c r="I4355" s="53">
        <f t="shared" si="739"/>
        <v>1.0240987967885025</v>
      </c>
      <c r="J4355" s="53">
        <f t="shared" si="742"/>
        <v>-0.34012285993158092</v>
      </c>
      <c r="K4355" s="53">
        <f t="shared" si="743"/>
        <v>1.190800764357423</v>
      </c>
      <c r="L4355" s="53">
        <f t="shared" si="744"/>
        <v>12.138126847161859</v>
      </c>
      <c r="M4355" s="93">
        <f t="shared" si="745"/>
        <v>0.9959306428862652</v>
      </c>
      <c r="N4355" s="53">
        <f t="shared" si="746"/>
        <v>7.4399885850397824</v>
      </c>
      <c r="O4355">
        <f t="shared" si="747"/>
        <v>0.4986553243273773</v>
      </c>
      <c r="P4355" s="53">
        <f t="shared" si="748"/>
        <v>7.3082650054301794</v>
      </c>
      <c r="Q4355" s="53">
        <v>0.2</v>
      </c>
      <c r="R4355" s="53">
        <f t="shared" si="749"/>
        <v>4.0621042803628802</v>
      </c>
    </row>
    <row r="4356" spans="2:18" ht="15">
      <c r="B4356" s="84">
        <v>34659</v>
      </c>
      <c r="C4356" s="85">
        <v>0</v>
      </c>
      <c r="D4356" s="86">
        <v>12</v>
      </c>
      <c r="E4356" s="87">
        <v>2</v>
      </c>
      <c r="F4356" s="96">
        <f t="shared" si="740"/>
        <v>7</v>
      </c>
      <c r="G4356" s="96"/>
      <c r="H4356" s="74">
        <f t="shared" si="741"/>
        <v>325</v>
      </c>
      <c r="I4356" s="53">
        <f t="shared" si="739"/>
        <v>1.0244930333667843</v>
      </c>
      <c r="J4356" s="53">
        <f t="shared" si="742"/>
        <v>-0.34412221373519702</v>
      </c>
      <c r="K4356" s="53">
        <f t="shared" si="743"/>
        <v>1.1857091257204355</v>
      </c>
      <c r="L4356" s="53">
        <f t="shared" si="744"/>
        <v>11.985760065291743</v>
      </c>
      <c r="M4356" s="93">
        <f t="shared" si="745"/>
        <v>0.88027168804746569</v>
      </c>
      <c r="N4356" s="53">
        <f t="shared" si="746"/>
        <v>6.4433912200837646</v>
      </c>
      <c r="O4356">
        <f t="shared" si="747"/>
        <v>0.51408950205511061</v>
      </c>
      <c r="P4356" s="53">
        <f t="shared" si="748"/>
        <v>7.561434041661748</v>
      </c>
      <c r="Q4356" s="53">
        <v>0.2</v>
      </c>
      <c r="R4356" s="53">
        <f t="shared" si="749"/>
        <v>3.8683698233144783</v>
      </c>
    </row>
    <row r="4357" spans="2:18" ht="15">
      <c r="B4357" s="84">
        <v>34660</v>
      </c>
      <c r="C4357" s="85">
        <v>0</v>
      </c>
      <c r="D4357" s="86">
        <v>12</v>
      </c>
      <c r="E4357" s="87">
        <v>3</v>
      </c>
      <c r="F4357" s="96">
        <f t="shared" si="740"/>
        <v>7.5</v>
      </c>
      <c r="G4357" s="96"/>
      <c r="H4357" s="74">
        <f t="shared" si="741"/>
        <v>326</v>
      </c>
      <c r="I4357" s="53">
        <f t="shared" si="739"/>
        <v>1.0248800220624379</v>
      </c>
      <c r="J4357" s="53">
        <f t="shared" si="742"/>
        <v>-0.34801736788468596</v>
      </c>
      <c r="K4357" s="53">
        <f t="shared" si="743"/>
        <v>1.1807259335312856</v>
      </c>
      <c r="L4357" s="53">
        <f t="shared" si="744"/>
        <v>11.837675520670564</v>
      </c>
      <c r="M4357" s="93">
        <f t="shared" si="745"/>
        <v>0.84141002265613196</v>
      </c>
      <c r="N4357" s="53">
        <f t="shared" si="746"/>
        <v>6.0372145155419883</v>
      </c>
      <c r="O4357">
        <f t="shared" si="747"/>
        <v>0.52994046015629992</v>
      </c>
      <c r="P4357" s="53">
        <f t="shared" si="748"/>
        <v>7.8224239699391331</v>
      </c>
      <c r="Q4357" s="53">
        <v>0.2</v>
      </c>
      <c r="R4357" s="53">
        <f t="shared" si="749"/>
        <v>3.8016556248613917</v>
      </c>
    </row>
    <row r="4358" spans="2:18" ht="15">
      <c r="B4358" s="84">
        <v>34661</v>
      </c>
      <c r="C4358" s="85">
        <v>0</v>
      </c>
      <c r="D4358" s="86">
        <v>14</v>
      </c>
      <c r="E4358" s="87">
        <v>1</v>
      </c>
      <c r="F4358" s="96">
        <f t="shared" si="740"/>
        <v>7.5</v>
      </c>
      <c r="G4358" s="96"/>
      <c r="H4358" s="74">
        <f t="shared" si="741"/>
        <v>327</v>
      </c>
      <c r="I4358" s="53">
        <f t="shared" si="739"/>
        <v>1.0252596483592822</v>
      </c>
      <c r="J4358" s="53">
        <f t="shared" si="742"/>
        <v>-0.3518065733587763</v>
      </c>
      <c r="K4358" s="53">
        <f t="shared" si="743"/>
        <v>1.1758548969849183</v>
      </c>
      <c r="L4358" s="53">
        <f t="shared" si="744"/>
        <v>11.69392298450672</v>
      </c>
      <c r="M4358" s="93">
        <f t="shared" si="745"/>
        <v>0.99896874407617819</v>
      </c>
      <c r="N4358" s="53">
        <f t="shared" si="746"/>
        <v>7.1677166184341976</v>
      </c>
      <c r="O4358">
        <f t="shared" si="747"/>
        <v>0.52994046015629992</v>
      </c>
      <c r="P4358" s="53">
        <f t="shared" si="748"/>
        <v>7.8224239699391331</v>
      </c>
      <c r="Q4358" s="53">
        <v>0.2</v>
      </c>
      <c r="R4358" s="53">
        <f t="shared" si="749"/>
        <v>4.0482489414225551</v>
      </c>
    </row>
    <row r="4359" spans="2:18" ht="15">
      <c r="B4359" s="84">
        <v>34662</v>
      </c>
      <c r="C4359" s="85">
        <v>0</v>
      </c>
      <c r="D4359" s="86">
        <v>15</v>
      </c>
      <c r="E4359" s="87">
        <v>1</v>
      </c>
      <c r="F4359" s="96">
        <f t="shared" si="740"/>
        <v>8</v>
      </c>
      <c r="G4359" s="96"/>
      <c r="H4359" s="74">
        <f t="shared" si="741"/>
        <v>328</v>
      </c>
      <c r="I4359" s="53">
        <f t="shared" si="739"/>
        <v>1.0256317999197884</v>
      </c>
      <c r="J4359" s="53">
        <f t="shared" si="742"/>
        <v>-0.35548810932188296</v>
      </c>
      <c r="K4359" s="53">
        <f t="shared" si="743"/>
        <v>1.171099745401277</v>
      </c>
      <c r="L4359" s="53">
        <f t="shared" si="744"/>
        <v>11.554550391307496</v>
      </c>
      <c r="M4359" s="93">
        <f t="shared" si="745"/>
        <v>1.0445668721198711</v>
      </c>
      <c r="N4359" s="53">
        <f t="shared" si="746"/>
        <v>7.3496386998228624</v>
      </c>
      <c r="O4359">
        <f t="shared" si="747"/>
        <v>0.54621768965488293</v>
      </c>
      <c r="P4359" s="53">
        <f t="shared" si="748"/>
        <v>8.0914455460972867</v>
      </c>
      <c r="Q4359" s="53">
        <v>0.2</v>
      </c>
      <c r="R4359" s="53">
        <f t="shared" si="749"/>
        <v>4.1101817043566804</v>
      </c>
    </row>
    <row r="4360" spans="2:18" ht="15">
      <c r="B4360" s="84">
        <v>34663</v>
      </c>
      <c r="C4360" s="85">
        <v>0</v>
      </c>
      <c r="D4360" s="86">
        <v>16</v>
      </c>
      <c r="E4360" s="87">
        <v>1</v>
      </c>
      <c r="F4360" s="96">
        <f t="shared" si="740"/>
        <v>8.5</v>
      </c>
      <c r="G4360" s="96"/>
      <c r="H4360" s="74">
        <f t="shared" si="741"/>
        <v>329</v>
      </c>
      <c r="I4360" s="53">
        <f t="shared" si="739"/>
        <v>1.0259963666183221</v>
      </c>
      <c r="J4360" s="53">
        <f t="shared" si="742"/>
        <v>-0.35906028507154886</v>
      </c>
      <c r="K4360" s="53">
        <f t="shared" si="743"/>
        <v>1.1664642208141567</v>
      </c>
      <c r="L4360" s="53">
        <f t="shared" si="744"/>
        <v>11.419603837146985</v>
      </c>
      <c r="M4360" s="93">
        <f t="shared" si="745"/>
        <v>1.0893110005209115</v>
      </c>
      <c r="N4360" s="53">
        <f t="shared" si="746"/>
        <v>7.5187490318646208</v>
      </c>
      <c r="O4360">
        <f t="shared" si="747"/>
        <v>0.56293085323359648</v>
      </c>
      <c r="P4360" s="53">
        <f t="shared" si="748"/>
        <v>8.3687143143084199</v>
      </c>
      <c r="Q4360" s="53">
        <v>0.2</v>
      </c>
      <c r="R4360" s="53">
        <f t="shared" si="749"/>
        <v>4.1692670742848135</v>
      </c>
    </row>
    <row r="4361" spans="2:18" ht="15">
      <c r="B4361" s="84">
        <v>34664</v>
      </c>
      <c r="C4361" s="85">
        <v>0</v>
      </c>
      <c r="D4361" s="86">
        <v>10</v>
      </c>
      <c r="E4361" s="87">
        <v>2</v>
      </c>
      <c r="F4361" s="96">
        <f t="shared" si="740"/>
        <v>6</v>
      </c>
      <c r="G4361" s="96"/>
      <c r="H4361" s="74">
        <f t="shared" si="741"/>
        <v>330</v>
      </c>
      <c r="I4361" s="53">
        <f t="shared" si="739"/>
        <v>1.0263532405737323</v>
      </c>
      <c r="J4361" s="53">
        <f t="shared" si="742"/>
        <v>-0.3625214420085765</v>
      </c>
      <c r="K4361" s="53">
        <f t="shared" si="743"/>
        <v>1.1619520701125954</v>
      </c>
      <c r="L4361" s="53">
        <f t="shared" si="744"/>
        <v>11.289127582010664</v>
      </c>
      <c r="M4361" s="93">
        <f t="shared" si="745"/>
        <v>0.71167515607034493</v>
      </c>
      <c r="N4361" s="53">
        <f t="shared" si="746"/>
        <v>5.428180693505487</v>
      </c>
      <c r="O4361">
        <f t="shared" si="747"/>
        <v>0.48362860546481151</v>
      </c>
      <c r="P4361" s="53">
        <f t="shared" si="748"/>
        <v>7.0627108084534136</v>
      </c>
      <c r="Q4361" s="53">
        <v>0.2</v>
      </c>
      <c r="R4361" s="53">
        <f t="shared" si="749"/>
        <v>3.6045867592763017</v>
      </c>
    </row>
    <row r="4362" spans="2:18" ht="15">
      <c r="B4362" s="84">
        <v>34665</v>
      </c>
      <c r="C4362" s="85">
        <v>0</v>
      </c>
      <c r="D4362" s="86">
        <v>12</v>
      </c>
      <c r="E4362" s="87">
        <v>1</v>
      </c>
      <c r="F4362" s="96">
        <f t="shared" si="740"/>
        <v>6.5</v>
      </c>
      <c r="G4362" s="96"/>
      <c r="H4362" s="74">
        <f t="shared" si="741"/>
        <v>331</v>
      </c>
      <c r="I4362" s="53">
        <f t="shared" ref="I4362:I4425" si="750">1+0.0334*COS($I$7*H4362-0.0552)</f>
        <v>1.0267023161812738</v>
      </c>
      <c r="J4362" s="53">
        <f t="shared" si="742"/>
        <v>-0.36586995562498681</v>
      </c>
      <c r="K4362" s="53">
        <f t="shared" si="743"/>
        <v>1.1575670367502422</v>
      </c>
      <c r="L4362" s="53">
        <f t="shared" si="744"/>
        <v>11.16316405615237</v>
      </c>
      <c r="M4362" s="93">
        <f t="shared" si="745"/>
        <v>0.84253780509991116</v>
      </c>
      <c r="N4362" s="53">
        <f t="shared" si="746"/>
        <v>6.2940845300646791</v>
      </c>
      <c r="O4362">
        <f t="shared" si="747"/>
        <v>0.4986553243273773</v>
      </c>
      <c r="P4362" s="53">
        <f t="shared" si="748"/>
        <v>7.3082650054301794</v>
      </c>
      <c r="Q4362" s="53">
        <v>0.2</v>
      </c>
      <c r="R4362" s="53">
        <f t="shared" si="749"/>
        <v>3.8138539371548443</v>
      </c>
    </row>
    <row r="4363" spans="2:18" ht="15">
      <c r="B4363" s="84">
        <v>34666</v>
      </c>
      <c r="C4363" s="85">
        <v>0</v>
      </c>
      <c r="D4363" s="86">
        <v>11</v>
      </c>
      <c r="E4363" s="87">
        <v>0</v>
      </c>
      <c r="F4363" s="96">
        <f t="shared" si="740"/>
        <v>5.5</v>
      </c>
      <c r="G4363" s="96"/>
      <c r="H4363" s="74">
        <f t="shared" si="741"/>
        <v>332</v>
      </c>
      <c r="I4363" s="53">
        <f t="shared" si="750"/>
        <v>1.0270434901438583</v>
      </c>
      <c r="J4363" s="53">
        <f t="shared" si="742"/>
        <v>-0.36910423750469384</v>
      </c>
      <c r="K4363" s="53">
        <f t="shared" si="743"/>
        <v>1.15331285204249</v>
      </c>
      <c r="L4363" s="53">
        <f t="shared" si="744"/>
        <v>11.041753870365781</v>
      </c>
      <c r="M4363" s="93">
        <f t="shared" si="745"/>
        <v>0.79907915058729051</v>
      </c>
      <c r="N4363" s="53">
        <f t="shared" si="746"/>
        <v>6.2256302846278322</v>
      </c>
      <c r="O4363">
        <f t="shared" si="747"/>
        <v>0.46900019134232457</v>
      </c>
      <c r="P4363" s="53">
        <f t="shared" si="748"/>
        <v>6.8245700167601502</v>
      </c>
      <c r="Q4363" s="53">
        <v>0.2</v>
      </c>
      <c r="R4363" s="53">
        <f t="shared" si="749"/>
        <v>3.7541425860596873</v>
      </c>
    </row>
    <row r="4364" spans="2:18" ht="15">
      <c r="B4364" s="84">
        <v>34667</v>
      </c>
      <c r="C4364" s="85">
        <v>0</v>
      </c>
      <c r="D4364" s="86">
        <v>10</v>
      </c>
      <c r="E4364" s="87">
        <v>0</v>
      </c>
      <c r="F4364" s="96">
        <f t="shared" si="740"/>
        <v>5</v>
      </c>
      <c r="G4364" s="96"/>
      <c r="H4364" s="74">
        <f t="shared" si="741"/>
        <v>333</v>
      </c>
      <c r="I4364" s="53">
        <f t="shared" si="750"/>
        <v>1.0273766615026212</v>
      </c>
      <c r="J4364" s="53">
        <f t="shared" si="742"/>
        <v>-0.37222273733148808</v>
      </c>
      <c r="K4364" s="53">
        <f t="shared" si="743"/>
        <v>1.1491932260757747</v>
      </c>
      <c r="L4364" s="53">
        <f t="shared" si="744"/>
        <v>10.924935830039601</v>
      </c>
      <c r="M4364" s="93">
        <f t="shared" si="745"/>
        <v>0.73765487221489745</v>
      </c>
      <c r="N4364" s="53">
        <f t="shared" si="746"/>
        <v>5.8731056873982448</v>
      </c>
      <c r="O4364">
        <f t="shared" si="747"/>
        <v>0.4547610930964518</v>
      </c>
      <c r="P4364" s="53">
        <f t="shared" si="748"/>
        <v>6.5936457320380466</v>
      </c>
      <c r="Q4364" s="53">
        <v>0.2</v>
      </c>
      <c r="R4364" s="53">
        <f t="shared" si="749"/>
        <v>3.6557241878147195</v>
      </c>
    </row>
    <row r="4365" spans="2:18" ht="15">
      <c r="B4365" s="84">
        <v>34668</v>
      </c>
      <c r="C4365" s="85">
        <v>0</v>
      </c>
      <c r="D4365" s="86">
        <v>12</v>
      </c>
      <c r="E4365" s="87">
        <v>-2</v>
      </c>
      <c r="F4365" s="96">
        <f t="shared" si="740"/>
        <v>5</v>
      </c>
      <c r="G4365" s="96"/>
      <c r="H4365" s="74">
        <f t="shared" si="741"/>
        <v>334</v>
      </c>
      <c r="I4365" s="53">
        <f t="shared" si="750"/>
        <v>1.0277017316667976</v>
      </c>
      <c r="J4365" s="53">
        <f t="shared" si="742"/>
        <v>-0.37522394489866523</v>
      </c>
      <c r="K4365" s="53">
        <f t="shared" si="743"/>
        <v>1.145211838258156</v>
      </c>
      <c r="L4365" s="53">
        <f t="shared" si="744"/>
        <v>10.812746952832439</v>
      </c>
      <c r="M4365" s="93">
        <f t="shared" si="745"/>
        <v>0.86384212376513048</v>
      </c>
      <c r="N4365" s="53">
        <f t="shared" si="746"/>
        <v>6.8777910662550967</v>
      </c>
      <c r="O4365">
        <f t="shared" si="747"/>
        <v>0.4547610930964518</v>
      </c>
      <c r="P4365" s="53">
        <f t="shared" si="748"/>
        <v>6.5936457320380466</v>
      </c>
      <c r="Q4365" s="53">
        <v>0.2</v>
      </c>
      <c r="R4365" s="53">
        <f t="shared" si="749"/>
        <v>3.8709834280086004</v>
      </c>
    </row>
    <row r="4366" spans="2:18" ht="15">
      <c r="B4366" s="84">
        <v>34669</v>
      </c>
      <c r="C4366" s="85">
        <v>0</v>
      </c>
      <c r="D4366" s="86">
        <v>8</v>
      </c>
      <c r="E4366" s="87">
        <v>-3</v>
      </c>
      <c r="F4366" s="96">
        <f t="shared" si="740"/>
        <v>2.5</v>
      </c>
      <c r="G4366" s="96"/>
      <c r="H4366" s="74">
        <f t="shared" si="741"/>
        <v>335</v>
      </c>
      <c r="I4366" s="53">
        <f t="shared" si="750"/>
        <v>1.0280186044428956</v>
      </c>
      <c r="J4366" s="53">
        <f t="shared" si="742"/>
        <v>-0.37810639211441766</v>
      </c>
      <c r="K4366" s="53">
        <f t="shared" si="743"/>
        <v>1.1413723275450454</v>
      </c>
      <c r="L4366" s="53">
        <f t="shared" si="744"/>
        <v>10.705222489768387</v>
      </c>
      <c r="M4366" s="93">
        <f t="shared" si="745"/>
        <v>0.67497478906864106</v>
      </c>
      <c r="N4366" s="53">
        <f t="shared" si="746"/>
        <v>6.0358850702921183</v>
      </c>
      <c r="O4366">
        <f t="shared" si="747"/>
        <v>0.38910203313511127</v>
      </c>
      <c r="P4366" s="53">
        <f t="shared" si="748"/>
        <v>5.5406877114500723</v>
      </c>
      <c r="Q4366" s="53">
        <v>0.2</v>
      </c>
      <c r="R4366" s="53">
        <f t="shared" si="749"/>
        <v>3.5722739767020752</v>
      </c>
    </row>
    <row r="4367" spans="2:18" ht="15">
      <c r="B4367" s="84">
        <v>34670</v>
      </c>
      <c r="C4367" s="85">
        <v>0</v>
      </c>
      <c r="D4367" s="86">
        <v>9</v>
      </c>
      <c r="E4367" s="87">
        <v>-2</v>
      </c>
      <c r="F4367" s="96">
        <f t="shared" ref="F4367:F4430" si="751">0.5*(D4367+E4367)</f>
        <v>3.5</v>
      </c>
      <c r="G4367" s="96"/>
      <c r="H4367" s="74">
        <f t="shared" ref="H4367:H4430" si="752">B4367-DATE(YEAR(B4367),1,0)</f>
        <v>336</v>
      </c>
      <c r="I4367" s="53">
        <f t="shared" si="750"/>
        <v>1.0283271860631631</v>
      </c>
      <c r="J4367" s="53">
        <f t="shared" ref="J4367:J4430" si="753">ASIN(0.39785*SIN(4.869+$I$7*H4367+0.03345*SIN(6.224+$I$7*H4367)))</f>
        <v>-0.38086865499689021</v>
      </c>
      <c r="K4367" s="53">
        <f t="shared" ref="K4367:K4430" si="754">ACOS(-TAN(J4367)*TAN($E$7*$I$8))</f>
        <v>1.1376782823787612</v>
      </c>
      <c r="L4367" s="53">
        <f t="shared" ref="L4367:L4430" si="755">117.5*I4367*((K4367*SIN($E$7*$I$8)*SIN(J4367)+COS($E$7*$I$8)*COS(J4367)*SIN(K4367))/PI())</f>
        <v>10.602395949521458</v>
      </c>
      <c r="M4367" s="93">
        <f t="shared" ref="M4367:M4430" si="756">0.0023*L4367/2.456*(0.5*(D4367+E4367)+17.8)*SQRT(D4367-E4367)</f>
        <v>0.70142208926365934</v>
      </c>
      <c r="N4367" s="53">
        <f t="shared" ref="N4367:N4430" si="757">0.17*L4367*SQRT(D4367-E4367)</f>
        <v>5.9779087713689139</v>
      </c>
      <c r="O4367">
        <f t="shared" ref="O4367:O4430" si="758">5336/(F4367+273.15)^2*EXP(21.07-5336/(F4367+273.15))</f>
        <v>0.41429223966637557</v>
      </c>
      <c r="P4367" s="53">
        <f t="shared" ref="P4367:P4430" si="759">EXP(21.07-5336/(F4367+273.15))</f>
        <v>5.9422692546644251</v>
      </c>
      <c r="Q4367" s="53">
        <v>0.2</v>
      </c>
      <c r="R4367" s="53">
        <f t="shared" ref="R4367:R4430" si="760">(O4367*N4367*0.6+$L$8*6.43*(1+0.536*Q4367)*P4367*(1- G4367/100))/($O$7*(O4367+$L$8))</f>
        <v>3.608289735840418</v>
      </c>
    </row>
    <row r="4368" spans="2:18" ht="15">
      <c r="B4368" s="84">
        <v>34671</v>
      </c>
      <c r="C4368" s="85">
        <v>0</v>
      </c>
      <c r="D4368" s="86">
        <v>8</v>
      </c>
      <c r="E4368" s="87">
        <v>-4</v>
      </c>
      <c r="F4368" s="96">
        <f t="shared" si="751"/>
        <v>2</v>
      </c>
      <c r="G4368" s="96"/>
      <c r="H4368" s="74">
        <f t="shared" si="752"/>
        <v>337</v>
      </c>
      <c r="I4368" s="53">
        <f t="shared" si="750"/>
        <v>1.0286273852133336</v>
      </c>
      <c r="J4368" s="53">
        <f t="shared" si="753"/>
        <v>-0.38350935565260669</v>
      </c>
      <c r="K4368" s="53">
        <f t="shared" si="754"/>
        <v>1.1341332303853497</v>
      </c>
      <c r="L4368" s="53">
        <f t="shared" si="755"/>
        <v>10.504299125624341</v>
      </c>
      <c r="M4368" s="93">
        <f t="shared" si="756"/>
        <v>0.67471811021156503</v>
      </c>
      <c r="N4368" s="53">
        <f t="shared" si="757"/>
        <v>6.1859531263841152</v>
      </c>
      <c r="O4368">
        <f t="shared" si="758"/>
        <v>0.37701905417423626</v>
      </c>
      <c r="P4368" s="53">
        <f t="shared" si="759"/>
        <v>5.3491713880855905</v>
      </c>
      <c r="Q4368" s="53">
        <v>0.2</v>
      </c>
      <c r="R4368" s="53">
        <f t="shared" si="760"/>
        <v>3.5789777809907974</v>
      </c>
    </row>
    <row r="4369" spans="2:18" ht="15">
      <c r="B4369" s="84">
        <v>34672</v>
      </c>
      <c r="C4369" s="85">
        <v>0</v>
      </c>
      <c r="D4369" s="86">
        <v>6</v>
      </c>
      <c r="E4369" s="87">
        <v>-3</v>
      </c>
      <c r="F4369" s="96">
        <f t="shared" si="751"/>
        <v>1.5</v>
      </c>
      <c r="G4369" s="96"/>
      <c r="H4369" s="74">
        <f t="shared" si="752"/>
        <v>338</v>
      </c>
      <c r="I4369" s="53">
        <f t="shared" si="750"/>
        <v>1.0289191130596493</v>
      </c>
      <c r="J4369" s="53">
        <f t="shared" si="753"/>
        <v>-0.38602716423183553</v>
      </c>
      <c r="K4369" s="53">
        <f t="shared" si="754"/>
        <v>1.1307406278767171</v>
      </c>
      <c r="L4369" s="53">
        <f t="shared" si="755"/>
        <v>10.410962126304899</v>
      </c>
      <c r="M4369" s="93">
        <f t="shared" si="756"/>
        <v>0.56450644395766425</v>
      </c>
      <c r="N4369" s="53">
        <f t="shared" si="757"/>
        <v>5.3095906844154985</v>
      </c>
      <c r="O4369">
        <f t="shared" si="758"/>
        <v>0.36526692052720544</v>
      </c>
      <c r="P4369" s="53">
        <f t="shared" si="759"/>
        <v>5.1636135172163016</v>
      </c>
      <c r="Q4369" s="53">
        <v>0.2</v>
      </c>
      <c r="R4369" s="53">
        <f t="shared" si="760"/>
        <v>3.3716704239050537</v>
      </c>
    </row>
    <row r="4370" spans="2:18" ht="15">
      <c r="B4370" s="84">
        <v>34673</v>
      </c>
      <c r="C4370" s="85">
        <v>0</v>
      </c>
      <c r="D4370" s="86">
        <v>3</v>
      </c>
      <c r="E4370" s="87">
        <v>-1</v>
      </c>
      <c r="F4370" s="96">
        <f t="shared" si="751"/>
        <v>1</v>
      </c>
      <c r="G4370" s="96"/>
      <c r="H4370" s="74">
        <f t="shared" si="752"/>
        <v>339</v>
      </c>
      <c r="I4370" s="53">
        <f t="shared" si="750"/>
        <v>1.0292022832751471</v>
      </c>
      <c r="J4370" s="53">
        <f t="shared" si="753"/>
        <v>-0.38842080085433023</v>
      </c>
      <c r="K4370" s="53">
        <f t="shared" si="754"/>
        <v>1.127503849210568</v>
      </c>
      <c r="L4370" s="53">
        <f t="shared" si="755"/>
        <v>10.322413406624438</v>
      </c>
      <c r="M4370" s="93">
        <f t="shared" si="756"/>
        <v>0.36346999650035888</v>
      </c>
      <c r="N4370" s="53">
        <f t="shared" si="757"/>
        <v>3.5096205582523092</v>
      </c>
      <c r="O4370">
        <f t="shared" si="758"/>
        <v>0.35383789041177988</v>
      </c>
      <c r="P4370" s="53">
        <f t="shared" si="759"/>
        <v>4.9838506177847011</v>
      </c>
      <c r="Q4370" s="53">
        <v>0.2</v>
      </c>
      <c r="R4370" s="53">
        <f t="shared" si="760"/>
        <v>2.9747156425396062</v>
      </c>
    </row>
    <row r="4371" spans="2:18" ht="15">
      <c r="B4371" s="84">
        <v>34674</v>
      </c>
      <c r="C4371" s="85">
        <v>0</v>
      </c>
      <c r="D4371" s="86">
        <v>12</v>
      </c>
      <c r="E4371" s="87">
        <v>0</v>
      </c>
      <c r="F4371" s="96">
        <f t="shared" si="751"/>
        <v>6</v>
      </c>
      <c r="G4371" s="96"/>
      <c r="H4371" s="74">
        <f t="shared" si="752"/>
        <v>340</v>
      </c>
      <c r="I4371" s="53">
        <f t="shared" si="750"/>
        <v>1.029476812065204</v>
      </c>
      <c r="J4371" s="53">
        <f t="shared" si="753"/>
        <v>-0.3906890374987888</v>
      </c>
      <c r="K4371" s="53">
        <f t="shared" si="754"/>
        <v>1.1244261760648075</v>
      </c>
      <c r="L4371" s="53">
        <f t="shared" si="755"/>
        <v>10.238679802564082</v>
      </c>
      <c r="M4371" s="93">
        <f t="shared" si="756"/>
        <v>0.79051663809816175</v>
      </c>
      <c r="N4371" s="53">
        <f t="shared" si="757"/>
        <v>6.0295306309598926</v>
      </c>
      <c r="O4371">
        <f t="shared" si="758"/>
        <v>0.48362860546481151</v>
      </c>
      <c r="P4371" s="53">
        <f t="shared" si="759"/>
        <v>7.0627108084534136</v>
      </c>
      <c r="Q4371" s="53">
        <v>0.2</v>
      </c>
      <c r="R4371" s="53">
        <f t="shared" si="760"/>
        <v>3.7343987243394405</v>
      </c>
    </row>
    <row r="4372" spans="2:18" ht="15">
      <c r="B4372" s="84">
        <v>34675</v>
      </c>
      <c r="C4372" s="85">
        <v>0</v>
      </c>
      <c r="D4372" s="86">
        <v>8</v>
      </c>
      <c r="E4372" s="87">
        <v>-2</v>
      </c>
      <c r="F4372" s="96">
        <f t="shared" si="751"/>
        <v>3</v>
      </c>
      <c r="G4372" s="96"/>
      <c r="H4372" s="74">
        <f t="shared" si="752"/>
        <v>341</v>
      </c>
      <c r="I4372" s="53">
        <f t="shared" si="750"/>
        <v>1.0297426181923344</v>
      </c>
      <c r="J4372" s="53">
        <f t="shared" si="753"/>
        <v>-0.39283069984933006</v>
      </c>
      <c r="K4372" s="53">
        <f t="shared" si="754"/>
        <v>1.121510786686871</v>
      </c>
      <c r="L4372" s="53">
        <f t="shared" si="755"/>
        <v>10.159786566680642</v>
      </c>
      <c r="M4372" s="93">
        <f t="shared" si="756"/>
        <v>0.62581705286488643</v>
      </c>
      <c r="N4372" s="53">
        <f t="shared" si="757"/>
        <v>5.4617712356218098</v>
      </c>
      <c r="O4372">
        <f t="shared" si="758"/>
        <v>0.40152374789424572</v>
      </c>
      <c r="P4372" s="53">
        <f t="shared" si="759"/>
        <v>5.738329876349705</v>
      </c>
      <c r="Q4372" s="53">
        <v>0.2</v>
      </c>
      <c r="R4372" s="53">
        <f t="shared" si="760"/>
        <v>3.4755816785972127</v>
      </c>
    </row>
    <row r="4373" spans="2:18" ht="15">
      <c r="B4373" s="84">
        <v>34676</v>
      </c>
      <c r="C4373" s="85">
        <v>0</v>
      </c>
      <c r="D4373" s="86">
        <v>9</v>
      </c>
      <c r="E4373" s="87">
        <v>-1</v>
      </c>
      <c r="F4373" s="96">
        <f t="shared" si="751"/>
        <v>4</v>
      </c>
      <c r="G4373" s="96"/>
      <c r="H4373" s="74">
        <f t="shared" si="752"/>
        <v>342</v>
      </c>
      <c r="I4373" s="53">
        <f t="shared" si="750"/>
        <v>1.0299996230002291</v>
      </c>
      <c r="J4373" s="53">
        <f t="shared" si="753"/>
        <v>-0.39484466909226873</v>
      </c>
      <c r="K4373" s="53">
        <f t="shared" si="754"/>
        <v>1.1187607451818207</v>
      </c>
      <c r="L4373" s="53">
        <f t="shared" si="755"/>
        <v>10.085757404931572</v>
      </c>
      <c r="M4373" s="93">
        <f t="shared" si="756"/>
        <v>0.65112517162886607</v>
      </c>
      <c r="N4373" s="53">
        <f t="shared" si="757"/>
        <v>5.4219741056737965</v>
      </c>
      <c r="O4373">
        <f t="shared" si="758"/>
        <v>0.42741570243698762</v>
      </c>
      <c r="P4373" s="53">
        <f t="shared" si="759"/>
        <v>6.152681276989024</v>
      </c>
      <c r="Q4373" s="53">
        <v>0.2</v>
      </c>
      <c r="R4373" s="53">
        <f t="shared" si="760"/>
        <v>3.51373153882128</v>
      </c>
    </row>
    <row r="4374" spans="2:18" ht="15">
      <c r="B4374" s="84">
        <v>34677</v>
      </c>
      <c r="C4374" s="85">
        <v>0</v>
      </c>
      <c r="D4374" s="86">
        <v>9</v>
      </c>
      <c r="E4374" s="87">
        <v>2</v>
      </c>
      <c r="F4374" s="96">
        <f t="shared" si="751"/>
        <v>5.5</v>
      </c>
      <c r="G4374" s="96"/>
      <c r="H4374" s="74">
        <f t="shared" si="752"/>
        <v>343</v>
      </c>
      <c r="I4374" s="53">
        <f t="shared" si="750"/>
        <v>1.0302477504370307</v>
      </c>
      <c r="J4374" s="53">
        <f t="shared" si="753"/>
        <v>-0.39672988365648837</v>
      </c>
      <c r="K4374" s="53">
        <f t="shared" si="754"/>
        <v>1.1161789909059217</v>
      </c>
      <c r="L4374" s="53">
        <f t="shared" si="755"/>
        <v>10.016614514250763</v>
      </c>
      <c r="M4374" s="93">
        <f t="shared" si="756"/>
        <v>0.57826296010023226</v>
      </c>
      <c r="N4374" s="53">
        <f t="shared" si="757"/>
        <v>4.5052500671962861</v>
      </c>
      <c r="O4374">
        <f t="shared" si="758"/>
        <v>0.46900019134232457</v>
      </c>
      <c r="P4374" s="53">
        <f t="shared" si="759"/>
        <v>6.8245700167601502</v>
      </c>
      <c r="Q4374" s="53">
        <v>0.2</v>
      </c>
      <c r="R4374" s="53">
        <f t="shared" si="760"/>
        <v>3.3841362909862012</v>
      </c>
    </row>
    <row r="4375" spans="2:18" ht="15">
      <c r="B4375" s="84">
        <v>34678</v>
      </c>
      <c r="C4375" s="85">
        <v>0</v>
      </c>
      <c r="D4375" s="86">
        <v>12</v>
      </c>
      <c r="E4375" s="87">
        <v>2</v>
      </c>
      <c r="F4375" s="96">
        <f t="shared" si="751"/>
        <v>7</v>
      </c>
      <c r="G4375" s="96"/>
      <c r="H4375" s="74">
        <f t="shared" si="752"/>
        <v>344</v>
      </c>
      <c r="I4375" s="53">
        <f t="shared" si="750"/>
        <v>1.0304869270778381</v>
      </c>
      <c r="J4375" s="53">
        <f t="shared" si="753"/>
        <v>-0.39848534089079213</v>
      </c>
      <c r="K4375" s="53">
        <f t="shared" si="754"/>
        <v>1.1137683280346726</v>
      </c>
      <c r="L4375" s="53">
        <f t="shared" si="755"/>
        <v>9.9523786204424596</v>
      </c>
      <c r="M4375" s="93">
        <f t="shared" si="756"/>
        <v>0.7309337981555154</v>
      </c>
      <c r="N4375" s="53">
        <f t="shared" si="757"/>
        <v>5.3502713780836402</v>
      </c>
      <c r="O4375">
        <f t="shared" si="758"/>
        <v>0.51408950205511061</v>
      </c>
      <c r="P4375" s="53">
        <f t="shared" si="759"/>
        <v>7.561434041661748</v>
      </c>
      <c r="Q4375" s="53">
        <v>0.2</v>
      </c>
      <c r="R4375" s="53">
        <f t="shared" si="760"/>
        <v>3.6307315510931382</v>
      </c>
    </row>
    <row r="4376" spans="2:18" ht="15">
      <c r="B4376" s="84">
        <v>34679</v>
      </c>
      <c r="C4376" s="85">
        <v>0</v>
      </c>
      <c r="D4376" s="86">
        <v>6</v>
      </c>
      <c r="E4376" s="87">
        <v>0</v>
      </c>
      <c r="F4376" s="96">
        <f t="shared" si="751"/>
        <v>3</v>
      </c>
      <c r="G4376" s="96"/>
      <c r="H4376" s="74">
        <f t="shared" si="752"/>
        <v>345</v>
      </c>
      <c r="I4376" s="53">
        <f t="shared" si="750"/>
        <v>1.030717082146436</v>
      </c>
      <c r="J4376" s="53">
        <f t="shared" si="753"/>
        <v>-0.40011009867171005</v>
      </c>
      <c r="K4376" s="53">
        <f t="shared" si="754"/>
        <v>1.111531415375884</v>
      </c>
      <c r="L4376" s="53">
        <f t="shared" si="755"/>
        <v>9.8930690159512942</v>
      </c>
      <c r="M4376" s="93">
        <f t="shared" si="756"/>
        <v>0.47202986010986381</v>
      </c>
      <c r="N4376" s="53">
        <f t="shared" si="757"/>
        <v>4.1196050834671905</v>
      </c>
      <c r="O4376">
        <f t="shared" si="758"/>
        <v>0.40152374789424572</v>
      </c>
      <c r="P4376" s="53">
        <f t="shared" si="759"/>
        <v>5.738329876349705</v>
      </c>
      <c r="Q4376" s="53">
        <v>0.2</v>
      </c>
      <c r="R4376" s="53">
        <f t="shared" si="760"/>
        <v>3.1927082295445168</v>
      </c>
    </row>
    <row r="4377" spans="2:18" ht="15">
      <c r="B4377" s="84">
        <v>34680</v>
      </c>
      <c r="C4377" s="85">
        <v>0</v>
      </c>
      <c r="D4377" s="86">
        <v>12</v>
      </c>
      <c r="E4377" s="87">
        <v>0</v>
      </c>
      <c r="F4377" s="96">
        <f t="shared" si="751"/>
        <v>6</v>
      </c>
      <c r="G4377" s="96"/>
      <c r="H4377" s="74">
        <f t="shared" si="752"/>
        <v>346</v>
      </c>
      <c r="I4377" s="53">
        <f t="shared" si="750"/>
        <v>1.0309381475362362</v>
      </c>
      <c r="J4377" s="53">
        <f t="shared" si="753"/>
        <v>-0.4016032769353951</v>
      </c>
      <c r="K4377" s="53">
        <f t="shared" si="754"/>
        <v>1.1094707564992956</v>
      </c>
      <c r="L4377" s="53">
        <f t="shared" si="755"/>
        <v>9.8387035970613468</v>
      </c>
      <c r="M4377" s="93">
        <f t="shared" si="756"/>
        <v>0.75963493739158261</v>
      </c>
      <c r="N4377" s="53">
        <f t="shared" si="757"/>
        <v>5.7939857336451137</v>
      </c>
      <c r="O4377">
        <f t="shared" si="758"/>
        <v>0.48362860546481151</v>
      </c>
      <c r="P4377" s="53">
        <f t="shared" si="759"/>
        <v>7.0627108084534136</v>
      </c>
      <c r="Q4377" s="53">
        <v>0.2</v>
      </c>
      <c r="R4377" s="53">
        <f t="shared" si="760"/>
        <v>3.6835522137195822</v>
      </c>
    </row>
    <row r="4378" spans="2:18" ht="15">
      <c r="B4378" s="84">
        <v>34681</v>
      </c>
      <c r="C4378" s="85">
        <v>0</v>
      </c>
      <c r="D4378" s="86">
        <v>13</v>
      </c>
      <c r="E4378" s="87">
        <v>-1</v>
      </c>
      <c r="F4378" s="96">
        <f t="shared" si="751"/>
        <v>6</v>
      </c>
      <c r="G4378" s="96"/>
      <c r="H4378" s="74">
        <f t="shared" si="752"/>
        <v>347</v>
      </c>
      <c r="I4378" s="53">
        <f t="shared" si="750"/>
        <v>1.0311500578304336</v>
      </c>
      <c r="J4378" s="53">
        <f t="shared" si="753"/>
        <v>-0.40296405912744149</v>
      </c>
      <c r="K4378" s="53">
        <f t="shared" si="754"/>
        <v>1.1075886902543202</v>
      </c>
      <c r="L4378" s="53">
        <f t="shared" si="755"/>
        <v>9.7892989000773021</v>
      </c>
      <c r="M4378" s="93">
        <f t="shared" si="756"/>
        <v>0.81637940027852718</v>
      </c>
      <c r="N4378" s="53">
        <f t="shared" si="757"/>
        <v>6.2267944319380844</v>
      </c>
      <c r="O4378">
        <f t="shared" si="758"/>
        <v>0.48362860546481151</v>
      </c>
      <c r="P4378" s="53">
        <f t="shared" si="759"/>
        <v>7.0627108084534136</v>
      </c>
      <c r="Q4378" s="53">
        <v>0.2</v>
      </c>
      <c r="R4378" s="53">
        <f t="shared" si="760"/>
        <v>3.7769815867393302</v>
      </c>
    </row>
    <row r="4379" spans="2:18" ht="15">
      <c r="B4379" s="84">
        <v>34682</v>
      </c>
      <c r="C4379" s="85">
        <v>0</v>
      </c>
      <c r="D4379" s="86">
        <v>9</v>
      </c>
      <c r="E4379" s="87">
        <v>-4</v>
      </c>
      <c r="F4379" s="96">
        <f t="shared" si="751"/>
        <v>2.5</v>
      </c>
      <c r="G4379" s="96"/>
      <c r="H4379" s="74">
        <f t="shared" si="752"/>
        <v>348</v>
      </c>
      <c r="I4379" s="53">
        <f t="shared" si="750"/>
        <v>1.0313527503213626</v>
      </c>
      <c r="J4379" s="53">
        <f t="shared" si="753"/>
        <v>-0.40419169356469214</v>
      </c>
      <c r="K4379" s="53">
        <f t="shared" si="754"/>
        <v>1.1058873817468056</v>
      </c>
      <c r="L4379" s="53">
        <f t="shared" si="755"/>
        <v>9.7448701360461847</v>
      </c>
      <c r="M4379" s="93">
        <f t="shared" si="756"/>
        <v>0.66794890700077292</v>
      </c>
      <c r="N4379" s="53">
        <f t="shared" si="757"/>
        <v>5.9730569212028843</v>
      </c>
      <c r="O4379">
        <f t="shared" si="758"/>
        <v>0.38910203313511127</v>
      </c>
      <c r="P4379" s="53">
        <f t="shared" si="759"/>
        <v>5.5406877114500723</v>
      </c>
      <c r="Q4379" s="53">
        <v>0.2</v>
      </c>
      <c r="R4379" s="53">
        <f t="shared" si="760"/>
        <v>3.5590910530357425</v>
      </c>
    </row>
    <row r="4380" spans="2:18" ht="15">
      <c r="B4380" s="84">
        <v>34683</v>
      </c>
      <c r="C4380" s="85">
        <v>0</v>
      </c>
      <c r="D4380" s="86">
        <v>10</v>
      </c>
      <c r="E4380" s="87">
        <v>-3</v>
      </c>
      <c r="F4380" s="96">
        <f t="shared" si="751"/>
        <v>3.5</v>
      </c>
      <c r="G4380" s="96"/>
      <c r="H4380" s="74">
        <f t="shared" si="752"/>
        <v>349</v>
      </c>
      <c r="I4380" s="53">
        <f t="shared" si="750"/>
        <v>1.0315461650290545</v>
      </c>
      <c r="J4380" s="53">
        <f t="shared" si="753"/>
        <v>-0.40528549470338404</v>
      </c>
      <c r="K4380" s="53">
        <f t="shared" si="754"/>
        <v>1.1043688138441321</v>
      </c>
      <c r="L4380" s="53">
        <f t="shared" si="755"/>
        <v>9.7054312235887465</v>
      </c>
      <c r="M4380" s="93">
        <f t="shared" si="756"/>
        <v>0.6980163404440195</v>
      </c>
      <c r="N4380" s="53">
        <f t="shared" si="757"/>
        <v>5.9488830876135337</v>
      </c>
      <c r="O4380">
        <f t="shared" si="758"/>
        <v>0.41429223966637557</v>
      </c>
      <c r="P4380" s="53">
        <f t="shared" si="759"/>
        <v>5.9422692546644251</v>
      </c>
      <c r="Q4380" s="53">
        <v>0.2</v>
      </c>
      <c r="R4380" s="53">
        <f t="shared" si="760"/>
        <v>3.6021459189705443</v>
      </c>
    </row>
    <row r="4381" spans="2:18" ht="15">
      <c r="B4381" s="84">
        <v>34684</v>
      </c>
      <c r="C4381" s="85">
        <v>0</v>
      </c>
      <c r="D4381" s="86">
        <v>6</v>
      </c>
      <c r="E4381" s="87">
        <v>-5</v>
      </c>
      <c r="F4381" s="96">
        <f t="shared" si="751"/>
        <v>0.5</v>
      </c>
      <c r="G4381" s="96"/>
      <c r="H4381" s="74">
        <f t="shared" si="752"/>
        <v>350</v>
      </c>
      <c r="I4381" s="53">
        <f t="shared" si="750"/>
        <v>1.0317302447189851</v>
      </c>
      <c r="J4381" s="53">
        <f t="shared" si="753"/>
        <v>-0.40624484430830238</v>
      </c>
      <c r="K4381" s="53">
        <f t="shared" si="754"/>
        <v>1.103034779275549</v>
      </c>
      <c r="L4381" s="53">
        <f t="shared" si="755"/>
        <v>9.6709948194257951</v>
      </c>
      <c r="M4381" s="93">
        <f t="shared" si="756"/>
        <v>0.54969027868736065</v>
      </c>
      <c r="N4381" s="53">
        <f t="shared" si="757"/>
        <v>5.4527603981360606</v>
      </c>
      <c r="O4381">
        <f t="shared" si="758"/>
        <v>0.34272436873217466</v>
      </c>
      <c r="P4381" s="53">
        <f t="shared" si="759"/>
        <v>4.8097230428690185</v>
      </c>
      <c r="Q4381" s="53">
        <v>0.2</v>
      </c>
      <c r="R4381" s="53">
        <f t="shared" si="760"/>
        <v>3.3516274976123874</v>
      </c>
    </row>
    <row r="4382" spans="2:18" ht="15">
      <c r="B4382" s="84">
        <v>34685</v>
      </c>
      <c r="C4382" s="85">
        <v>0</v>
      </c>
      <c r="D4382" s="86">
        <v>6</v>
      </c>
      <c r="E4382" s="87">
        <v>-6</v>
      </c>
      <c r="F4382" s="96">
        <f t="shared" si="751"/>
        <v>0</v>
      </c>
      <c r="G4382" s="96"/>
      <c r="H4382" s="74">
        <f t="shared" si="752"/>
        <v>351</v>
      </c>
      <c r="I4382" s="53">
        <f t="shared" si="750"/>
        <v>1.031904934919013</v>
      </c>
      <c r="J4382" s="53">
        <f t="shared" si="753"/>
        <v>-0.40706919251797818</v>
      </c>
      <c r="K4382" s="53">
        <f t="shared" si="754"/>
        <v>1.1018868733913387</v>
      </c>
      <c r="L4382" s="53">
        <f t="shared" si="755"/>
        <v>9.6415723462058764</v>
      </c>
      <c r="M4382" s="93">
        <f t="shared" si="756"/>
        <v>0.55674709960713076</v>
      </c>
      <c r="N4382" s="53">
        <f t="shared" si="757"/>
        <v>5.6778956772830789</v>
      </c>
      <c r="O4382">
        <f t="shared" si="758"/>
        <v>0.33191890507593597</v>
      </c>
      <c r="P4382" s="53">
        <f t="shared" si="759"/>
        <v>4.6410749068413626</v>
      </c>
      <c r="Q4382" s="53">
        <v>0.2</v>
      </c>
      <c r="R4382" s="53">
        <f t="shared" si="760"/>
        <v>3.3723186377482204</v>
      </c>
    </row>
    <row r="4383" spans="2:18" ht="15">
      <c r="B4383" s="84">
        <v>34686</v>
      </c>
      <c r="C4383" s="85">
        <v>0</v>
      </c>
      <c r="D4383" s="86">
        <v>5</v>
      </c>
      <c r="E4383" s="87">
        <v>-6</v>
      </c>
      <c r="F4383" s="96">
        <f t="shared" si="751"/>
        <v>-0.5</v>
      </c>
      <c r="G4383" s="96"/>
      <c r="H4383" s="74">
        <f t="shared" si="752"/>
        <v>352</v>
      </c>
      <c r="I4383" s="53">
        <f t="shared" si="750"/>
        <v>1.0320701839354971</v>
      </c>
      <c r="J4383" s="53">
        <f t="shared" si="753"/>
        <v>-0.40775805880135896</v>
      </c>
      <c r="K4383" s="53">
        <f t="shared" si="754"/>
        <v>1.1009264876402602</v>
      </c>
      <c r="L4383" s="53">
        <f t="shared" si="755"/>
        <v>9.6171740172675761</v>
      </c>
      <c r="M4383" s="93">
        <f t="shared" si="756"/>
        <v>0.51676059984686662</v>
      </c>
      <c r="N4383" s="53">
        <f t="shared" si="757"/>
        <v>5.422414819001351</v>
      </c>
      <c r="O4383">
        <f t="shared" si="758"/>
        <v>0.3214141917235559</v>
      </c>
      <c r="P4383" s="53">
        <f t="shared" si="759"/>
        <v>4.4777540135241773</v>
      </c>
      <c r="Q4383" s="53">
        <v>0.2</v>
      </c>
      <c r="R4383" s="53">
        <f t="shared" si="760"/>
        <v>3.2942805098761716</v>
      </c>
    </row>
    <row r="4384" spans="2:18" ht="15">
      <c r="B4384" s="84">
        <v>34687</v>
      </c>
      <c r="C4384" s="85">
        <v>0</v>
      </c>
      <c r="D4384" s="86">
        <v>1</v>
      </c>
      <c r="E4384" s="87">
        <v>-5</v>
      </c>
      <c r="F4384" s="96">
        <f t="shared" si="751"/>
        <v>-2</v>
      </c>
      <c r="G4384" s="96"/>
      <c r="H4384" s="74">
        <f t="shared" si="752"/>
        <v>353</v>
      </c>
      <c r="I4384" s="53">
        <f t="shared" si="750"/>
        <v>1.0322259428685951</v>
      </c>
      <c r="J4384" s="53">
        <f t="shared" si="753"/>
        <v>-0.40831103280181863</v>
      </c>
      <c r="K4384" s="53">
        <f t="shared" si="754"/>
        <v>1.1001548038197617</v>
      </c>
      <c r="L4384" s="53">
        <f t="shared" si="755"/>
        <v>9.59780885800091</v>
      </c>
      <c r="M4384" s="93">
        <f t="shared" si="756"/>
        <v>0.347859831559649</v>
      </c>
      <c r="N4384" s="53">
        <f t="shared" si="757"/>
        <v>3.9966548396473485</v>
      </c>
      <c r="O4384">
        <f t="shared" si="758"/>
        <v>0.29163357525279388</v>
      </c>
      <c r="P4384" s="53">
        <f t="shared" si="759"/>
        <v>4.0182866888238244</v>
      </c>
      <c r="Q4384" s="53">
        <v>0.2</v>
      </c>
      <c r="R4384" s="53">
        <f t="shared" si="760"/>
        <v>2.9295035223165038</v>
      </c>
    </row>
    <row r="4385" spans="2:18" ht="15">
      <c r="B4385" s="84">
        <v>34688</v>
      </c>
      <c r="C4385" s="85">
        <v>5.4</v>
      </c>
      <c r="D4385" s="86">
        <v>1</v>
      </c>
      <c r="E4385" s="87">
        <v>-1</v>
      </c>
      <c r="F4385" s="96">
        <f t="shared" si="751"/>
        <v>0</v>
      </c>
      <c r="G4385" s="96"/>
      <c r="H4385" s="74">
        <f t="shared" si="752"/>
        <v>354</v>
      </c>
      <c r="I4385" s="53">
        <f t="shared" si="750"/>
        <v>1.0323721656267328</v>
      </c>
      <c r="J4385" s="53">
        <f t="shared" si="753"/>
        <v>-0.4087277750648376</v>
      </c>
      <c r="K4385" s="53">
        <f t="shared" si="754"/>
        <v>1.0995727891477078</v>
      </c>
      <c r="L4385" s="53">
        <f t="shared" si="755"/>
        <v>9.5834847235086311</v>
      </c>
      <c r="M4385" s="93">
        <f t="shared" si="756"/>
        <v>0.22592169025154138</v>
      </c>
      <c r="N4385" s="53">
        <f t="shared" si="757"/>
        <v>2.3040259920328174</v>
      </c>
      <c r="O4385">
        <f t="shared" si="758"/>
        <v>0.33191890507593597</v>
      </c>
      <c r="P4385" s="53">
        <f t="shared" si="759"/>
        <v>4.6410749068413626</v>
      </c>
      <c r="Q4385" s="53">
        <v>0.2</v>
      </c>
      <c r="R4385" s="53">
        <f t="shared" si="760"/>
        <v>2.6814420293985299</v>
      </c>
    </row>
    <row r="4386" spans="2:18" ht="15">
      <c r="B4386" s="84">
        <v>34689</v>
      </c>
      <c r="C4386" s="85">
        <v>9.4</v>
      </c>
      <c r="D4386" s="86">
        <v>7</v>
      </c>
      <c r="E4386" s="87">
        <v>0</v>
      </c>
      <c r="F4386" s="96">
        <f t="shared" si="751"/>
        <v>3.5</v>
      </c>
      <c r="G4386" s="96"/>
      <c r="H4386" s="74">
        <f t="shared" si="752"/>
        <v>355</v>
      </c>
      <c r="I4386" s="53">
        <f t="shared" si="750"/>
        <v>1.0325088089402437</v>
      </c>
      <c r="J4386" s="53">
        <f t="shared" si="753"/>
        <v>-0.40900801764618</v>
      </c>
      <c r="K4386" s="53">
        <f t="shared" si="754"/>
        <v>1.099181192197944</v>
      </c>
      <c r="L4386" s="53">
        <f t="shared" si="755"/>
        <v>9.574208312308178</v>
      </c>
      <c r="M4386" s="93">
        <f t="shared" si="756"/>
        <v>0.50527867499922696</v>
      </c>
      <c r="N4386" s="53">
        <f t="shared" si="757"/>
        <v>4.3062656130981267</v>
      </c>
      <c r="O4386">
        <f t="shared" si="758"/>
        <v>0.41429223966637557</v>
      </c>
      <c r="P4386" s="53">
        <f t="shared" si="759"/>
        <v>5.9422692546644251</v>
      </c>
      <c r="Q4386" s="53">
        <v>0.2</v>
      </c>
      <c r="R4386" s="53">
        <f t="shared" si="760"/>
        <v>3.2544558856976544</v>
      </c>
    </row>
    <row r="4387" spans="2:18" ht="15">
      <c r="B4387" s="84">
        <v>34690</v>
      </c>
      <c r="C4387" s="85">
        <v>0</v>
      </c>
      <c r="D4387" s="86">
        <v>6</v>
      </c>
      <c r="E4387" s="87">
        <v>0</v>
      </c>
      <c r="F4387" s="96">
        <f t="shared" si="751"/>
        <v>3</v>
      </c>
      <c r="G4387" s="96"/>
      <c r="H4387" s="74">
        <f t="shared" si="752"/>
        <v>356</v>
      </c>
      <c r="I4387" s="53">
        <f t="shared" si="750"/>
        <v>1.0326358323741724</v>
      </c>
      <c r="J4387" s="53">
        <f t="shared" si="753"/>
        <v>-0.40915156459791246</v>
      </c>
      <c r="K4387" s="53">
        <f t="shared" si="754"/>
        <v>1.0989805397349679</v>
      </c>
      <c r="L4387" s="53">
        <f t="shared" si="755"/>
        <v>9.5699851758593226</v>
      </c>
      <c r="M4387" s="93">
        <f t="shared" si="756"/>
        <v>0.45661450016478755</v>
      </c>
      <c r="N4387" s="53">
        <f t="shared" si="757"/>
        <v>3.9850686895652614</v>
      </c>
      <c r="O4387">
        <f t="shared" si="758"/>
        <v>0.40152374789424572</v>
      </c>
      <c r="P4387" s="53">
        <f t="shared" si="759"/>
        <v>5.738329876349705</v>
      </c>
      <c r="Q4387" s="53">
        <v>0.2</v>
      </c>
      <c r="R4387" s="53">
        <f t="shared" si="760"/>
        <v>3.1643534884380919</v>
      </c>
    </row>
    <row r="4388" spans="2:18" ht="15">
      <c r="B4388" s="84">
        <v>34691</v>
      </c>
      <c r="C4388" s="85">
        <v>0</v>
      </c>
      <c r="D4388" s="86">
        <v>5</v>
      </c>
      <c r="E4388" s="87">
        <v>-1</v>
      </c>
      <c r="F4388" s="96">
        <f t="shared" si="751"/>
        <v>2</v>
      </c>
      <c r="G4388" s="96"/>
      <c r="H4388" s="74">
        <f t="shared" si="752"/>
        <v>357</v>
      </c>
      <c r="I4388" s="53">
        <f t="shared" si="750"/>
        <v>1.0327531983402416</v>
      </c>
      <c r="J4388" s="53">
        <f t="shared" si="753"/>
        <v>-0.40915829233015166</v>
      </c>
      <c r="K4388" s="53">
        <f t="shared" si="754"/>
        <v>1.0989711344754025</v>
      </c>
      <c r="L4388" s="53">
        <f t="shared" si="755"/>
        <v>9.5708197237494961</v>
      </c>
      <c r="M4388" s="93">
        <f t="shared" si="756"/>
        <v>0.4346997845326625</v>
      </c>
      <c r="N4388" s="53">
        <f t="shared" si="757"/>
        <v>3.9854162063697247</v>
      </c>
      <c r="O4388">
        <f t="shared" si="758"/>
        <v>0.37701905417423626</v>
      </c>
      <c r="P4388" s="53">
        <f t="shared" si="759"/>
        <v>5.3491713880855905</v>
      </c>
      <c r="Q4388" s="53">
        <v>0.2</v>
      </c>
      <c r="R4388" s="53">
        <f t="shared" si="760"/>
        <v>3.1193594363556252</v>
      </c>
    </row>
    <row r="4389" spans="2:18" ht="15">
      <c r="B4389" s="84">
        <v>34692</v>
      </c>
      <c r="C4389" s="85">
        <v>0</v>
      </c>
      <c r="D4389" s="86">
        <v>3</v>
      </c>
      <c r="E4389" s="87">
        <v>-3</v>
      </c>
      <c r="F4389" s="96">
        <f t="shared" si="751"/>
        <v>0</v>
      </c>
      <c r="G4389" s="96"/>
      <c r="H4389" s="74">
        <f t="shared" si="752"/>
        <v>358</v>
      </c>
      <c r="I4389" s="53">
        <f t="shared" si="750"/>
        <v>1.0328608721079737</v>
      </c>
      <c r="J4389" s="53">
        <f t="shared" si="753"/>
        <v>-0.40902814984698338</v>
      </c>
      <c r="K4389" s="53">
        <f t="shared" si="754"/>
        <v>1.0991530537959764</v>
      </c>
      <c r="L4389" s="53">
        <f t="shared" si="755"/>
        <v>9.5767152244181233</v>
      </c>
      <c r="M4389" s="93">
        <f t="shared" si="756"/>
        <v>0.39103143739404295</v>
      </c>
      <c r="N4389" s="53">
        <f t="shared" si="757"/>
        <v>3.9878711710005077</v>
      </c>
      <c r="O4389">
        <f t="shared" si="758"/>
        <v>0.33191890507593597</v>
      </c>
      <c r="P4389" s="53">
        <f t="shared" si="759"/>
        <v>4.6410749068413626</v>
      </c>
      <c r="Q4389" s="53">
        <v>0.2</v>
      </c>
      <c r="R4389" s="53">
        <f t="shared" si="760"/>
        <v>3.0262476546178347</v>
      </c>
    </row>
    <row r="4390" spans="2:18" ht="15">
      <c r="B4390" s="84">
        <v>34693</v>
      </c>
      <c r="C4390" s="85">
        <v>0</v>
      </c>
      <c r="D4390" s="86">
        <v>4</v>
      </c>
      <c r="E4390" s="87">
        <v>-5</v>
      </c>
      <c r="F4390" s="96">
        <f t="shared" si="751"/>
        <v>-0.5</v>
      </c>
      <c r="G4390" s="96"/>
      <c r="H4390" s="74">
        <f t="shared" si="752"/>
        <v>359</v>
      </c>
      <c r="I4390" s="53">
        <f t="shared" si="750"/>
        <v>1.0329588218149683</v>
      </c>
      <c r="J4390" s="53">
        <f t="shared" si="753"/>
        <v>-0.40876115885556835</v>
      </c>
      <c r="K4390" s="53">
        <f t="shared" si="754"/>
        <v>1.0995261493994379</v>
      </c>
      <c r="L4390" s="53">
        <f t="shared" si="755"/>
        <v>9.5876738013529614</v>
      </c>
      <c r="M4390" s="93">
        <f t="shared" si="756"/>
        <v>0.46599373846396708</v>
      </c>
      <c r="N4390" s="53">
        <f t="shared" si="757"/>
        <v>4.8897136386900106</v>
      </c>
      <c r="O4390">
        <f t="shared" si="758"/>
        <v>0.3214141917235559</v>
      </c>
      <c r="P4390" s="53">
        <f t="shared" si="759"/>
        <v>4.4777540135241773</v>
      </c>
      <c r="Q4390" s="53">
        <v>0.2</v>
      </c>
      <c r="R4390" s="53">
        <f t="shared" si="760"/>
        <v>3.1857788341557454</v>
      </c>
    </row>
    <row r="4391" spans="2:18" ht="15">
      <c r="B4391" s="84">
        <v>34694</v>
      </c>
      <c r="C4391" s="85">
        <v>0</v>
      </c>
      <c r="D4391" s="86">
        <v>3</v>
      </c>
      <c r="E4391" s="87">
        <v>-5</v>
      </c>
      <c r="F4391" s="96">
        <f t="shared" si="751"/>
        <v>-1</v>
      </c>
      <c r="G4391" s="96"/>
      <c r="H4391" s="74">
        <f t="shared" si="752"/>
        <v>360</v>
      </c>
      <c r="I4391" s="53">
        <f t="shared" si="750"/>
        <v>1.0330470184763316</v>
      </c>
      <c r="J4391" s="53">
        <f t="shared" si="753"/>
        <v>-0.40835741374802598</v>
      </c>
      <c r="K4391" s="53">
        <f t="shared" si="754"/>
        <v>1.1000900479413622</v>
      </c>
      <c r="L4391" s="53">
        <f t="shared" si="755"/>
        <v>9.6036964247436707</v>
      </c>
      <c r="M4391" s="93">
        <f t="shared" si="756"/>
        <v>0.42735832866031798</v>
      </c>
      <c r="N4391" s="53">
        <f t="shared" si="757"/>
        <v>4.617770429147412</v>
      </c>
      <c r="O4391">
        <f t="shared" si="758"/>
        <v>0.31120306167098138</v>
      </c>
      <c r="P4391" s="53">
        <f t="shared" si="759"/>
        <v>4.3196117853386662</v>
      </c>
      <c r="Q4391" s="53">
        <v>0.2</v>
      </c>
      <c r="R4391" s="53">
        <f t="shared" si="760"/>
        <v>3.1052170587557653</v>
      </c>
    </row>
    <row r="4392" spans="2:18" ht="15">
      <c r="B4392" s="84">
        <v>34695</v>
      </c>
      <c r="C4392" s="85">
        <v>0</v>
      </c>
      <c r="D4392" s="86">
        <v>6</v>
      </c>
      <c r="E4392" s="87">
        <v>-5</v>
      </c>
      <c r="F4392" s="96">
        <f t="shared" si="751"/>
        <v>0.5</v>
      </c>
      <c r="G4392" s="96"/>
      <c r="H4392" s="74">
        <f t="shared" si="752"/>
        <v>361</v>
      </c>
      <c r="I4392" s="53">
        <f t="shared" si="750"/>
        <v>1.0331254359932522</v>
      </c>
      <c r="J4392" s="53">
        <f t="shared" si="753"/>
        <v>-0.40781708145626755</v>
      </c>
      <c r="K4392" s="53">
        <f t="shared" si="754"/>
        <v>1.1008441526123156</v>
      </c>
      <c r="L4392" s="53">
        <f t="shared" si="755"/>
        <v>9.6247828986306558</v>
      </c>
      <c r="M4392" s="93">
        <f t="shared" si="756"/>
        <v>0.5470636364344319</v>
      </c>
      <c r="N4392" s="53">
        <f t="shared" si="757"/>
        <v>5.4267049057758134</v>
      </c>
      <c r="O4392">
        <f t="shared" si="758"/>
        <v>0.34272436873217466</v>
      </c>
      <c r="P4392" s="53">
        <f t="shared" si="759"/>
        <v>4.8097230428690185</v>
      </c>
      <c r="Q4392" s="53">
        <v>0.2</v>
      </c>
      <c r="R4392" s="53">
        <f t="shared" si="760"/>
        <v>3.346264337965744</v>
      </c>
    </row>
    <row r="4393" spans="2:18" ht="15">
      <c r="B4393" s="84">
        <v>34696</v>
      </c>
      <c r="C4393" s="85">
        <v>0</v>
      </c>
      <c r="D4393" s="86">
        <v>4</v>
      </c>
      <c r="E4393" s="87">
        <v>-3</v>
      </c>
      <c r="F4393" s="96">
        <f t="shared" si="751"/>
        <v>0.5</v>
      </c>
      <c r="G4393" s="96"/>
      <c r="H4393" s="74">
        <f t="shared" si="752"/>
        <v>362</v>
      </c>
      <c r="I4393" s="53">
        <f t="shared" si="750"/>
        <v>1.0331940511607254</v>
      </c>
      <c r="J4393" s="53">
        <f t="shared" si="753"/>
        <v>-0.40714040118053302</v>
      </c>
      <c r="K4393" s="53">
        <f t="shared" si="754"/>
        <v>1.1017876456614124</v>
      </c>
      <c r="L4393" s="53">
        <f t="shared" si="755"/>
        <v>9.6509318436394924</v>
      </c>
      <c r="M4393" s="93">
        <f t="shared" si="756"/>
        <v>0.43759145406792493</v>
      </c>
      <c r="N4393" s="53">
        <f t="shared" si="757"/>
        <v>4.3407741483117137</v>
      </c>
      <c r="O4393">
        <f t="shared" si="758"/>
        <v>0.34272436873217466</v>
      </c>
      <c r="P4393" s="53">
        <f t="shared" si="759"/>
        <v>4.8097230428690185</v>
      </c>
      <c r="Q4393" s="53">
        <v>0.2</v>
      </c>
      <c r="R4393" s="53">
        <f t="shared" si="760"/>
        <v>3.122740639508744</v>
      </c>
    </row>
    <row r="4394" spans="2:18" ht="15">
      <c r="B4394" s="84">
        <v>34697</v>
      </c>
      <c r="C4394" s="85">
        <v>0</v>
      </c>
      <c r="D4394" s="86">
        <v>5</v>
      </c>
      <c r="E4394" s="87">
        <v>-4</v>
      </c>
      <c r="F4394" s="96">
        <f t="shared" si="751"/>
        <v>0.5</v>
      </c>
      <c r="G4394" s="96"/>
      <c r="H4394" s="74">
        <f t="shared" si="752"/>
        <v>363</v>
      </c>
      <c r="I4394" s="53">
        <f t="shared" si="750"/>
        <v>1.0332528436744193</v>
      </c>
      <c r="J4394" s="53">
        <f t="shared" si="753"/>
        <v>-0.40632768399295233</v>
      </c>
      <c r="K4394" s="53">
        <f t="shared" si="754"/>
        <v>1.1029194918391061</v>
      </c>
      <c r="L4394" s="53">
        <f t="shared" si="755"/>
        <v>9.682140675442648</v>
      </c>
      <c r="M4394" s="93">
        <f t="shared" si="756"/>
        <v>0.49778660549191495</v>
      </c>
      <c r="N4394" s="53">
        <f t="shared" si="757"/>
        <v>4.9378917444757509</v>
      </c>
      <c r="O4394">
        <f t="shared" si="758"/>
        <v>0.34272436873217466</v>
      </c>
      <c r="P4394" s="53">
        <f t="shared" si="759"/>
        <v>4.8097230428690185</v>
      </c>
      <c r="Q4394" s="53">
        <v>0.2</v>
      </c>
      <c r="R4394" s="53">
        <f t="shared" si="760"/>
        <v>3.2456489673104372</v>
      </c>
    </row>
    <row r="4395" spans="2:18" ht="15">
      <c r="B4395" s="84">
        <v>34698</v>
      </c>
      <c r="C4395" s="85">
        <v>0</v>
      </c>
      <c r="D4395" s="86">
        <v>2</v>
      </c>
      <c r="E4395" s="87">
        <v>1</v>
      </c>
      <c r="F4395" s="96">
        <f t="shared" si="751"/>
        <v>1.5</v>
      </c>
      <c r="G4395" s="96"/>
      <c r="H4395" s="74">
        <f t="shared" si="752"/>
        <v>364</v>
      </c>
      <c r="I4395" s="53">
        <f t="shared" si="750"/>
        <v>1.033301796136683</v>
      </c>
      <c r="J4395" s="53">
        <f t="shared" si="753"/>
        <v>-0.40537931231802116</v>
      </c>
      <c r="K4395" s="53">
        <f t="shared" si="754"/>
        <v>1.1042384427291654</v>
      </c>
      <c r="L4395" s="53">
        <f t="shared" si="755"/>
        <v>9.7184055791392172</v>
      </c>
      <c r="M4395" s="93">
        <f t="shared" si="756"/>
        <v>0.17565147543077764</v>
      </c>
      <c r="N4395" s="53">
        <f t="shared" si="757"/>
        <v>1.652128948453667</v>
      </c>
      <c r="O4395">
        <f t="shared" si="758"/>
        <v>0.36526692052720544</v>
      </c>
      <c r="P4395" s="53">
        <f t="shared" si="759"/>
        <v>5.1636135172163016</v>
      </c>
      <c r="Q4395" s="53">
        <v>0.2</v>
      </c>
      <c r="R4395" s="53">
        <f t="shared" si="760"/>
        <v>2.6113485180555496</v>
      </c>
    </row>
    <row r="4396" spans="2:18" ht="15">
      <c r="B4396" s="84">
        <v>34699</v>
      </c>
      <c r="C4396" s="85">
        <v>0.8</v>
      </c>
      <c r="D4396" s="86">
        <v>9</v>
      </c>
      <c r="E4396" s="87">
        <v>0</v>
      </c>
      <c r="F4396" s="96">
        <f t="shared" si="751"/>
        <v>4.5</v>
      </c>
      <c r="G4396" s="96"/>
      <c r="H4396" s="74">
        <f t="shared" si="752"/>
        <v>365</v>
      </c>
      <c r="I4396" s="53">
        <f t="shared" si="750"/>
        <v>1.0333408940616957</v>
      </c>
      <c r="J4396" s="53">
        <f t="shared" si="753"/>
        <v>-0.40429573929242196</v>
      </c>
      <c r="K4396" s="53">
        <f t="shared" si="754"/>
        <v>1.105743041932377</v>
      </c>
      <c r="L4396" s="53">
        <f t="shared" si="755"/>
        <v>9.7597214797904073</v>
      </c>
      <c r="M4396" s="93">
        <f t="shared" si="756"/>
        <v>0.61145290883361159</v>
      </c>
      <c r="N4396" s="53">
        <f t="shared" si="757"/>
        <v>4.9774579546931079</v>
      </c>
      <c r="O4396">
        <f t="shared" si="758"/>
        <v>0.44090248501484264</v>
      </c>
      <c r="P4396" s="53">
        <f t="shared" si="759"/>
        <v>6.3697455095310378</v>
      </c>
      <c r="Q4396" s="53">
        <v>0.2</v>
      </c>
      <c r="R4396" s="53">
        <f t="shared" si="760"/>
        <v>3.4416796586345515</v>
      </c>
    </row>
    <row r="4397" spans="2:18" ht="15">
      <c r="B4397" s="84">
        <v>34700</v>
      </c>
      <c r="C4397" s="85">
        <v>0</v>
      </c>
      <c r="D4397" s="86">
        <v>9</v>
      </c>
      <c r="E4397" s="87">
        <v>-1</v>
      </c>
      <c r="F4397" s="96">
        <f t="shared" si="751"/>
        <v>4</v>
      </c>
      <c r="G4397" s="96"/>
      <c r="H4397" s="74">
        <f t="shared" si="752"/>
        <v>1</v>
      </c>
      <c r="I4397" s="53">
        <f t="shared" si="750"/>
        <v>1.0333758911771727</v>
      </c>
      <c r="J4397" s="53">
        <f t="shared" si="753"/>
        <v>-0.40275194959871613</v>
      </c>
      <c r="K4397" s="53">
        <f t="shared" si="754"/>
        <v>1.1078823137278251</v>
      </c>
      <c r="L4397" s="53">
        <f t="shared" si="755"/>
        <v>9.8184594927911633</v>
      </c>
      <c r="M4397" s="93">
        <f t="shared" si="756"/>
        <v>0.63386871860002758</v>
      </c>
      <c r="N4397" s="53">
        <f t="shared" si="757"/>
        <v>5.2782781689246816</v>
      </c>
      <c r="O4397">
        <f t="shared" si="758"/>
        <v>0.42741570243698762</v>
      </c>
      <c r="P4397" s="53">
        <f t="shared" si="759"/>
        <v>6.152681276989024</v>
      </c>
      <c r="Q4397" s="53">
        <v>0.2</v>
      </c>
      <c r="R4397" s="53">
        <f t="shared" si="760"/>
        <v>3.4831884171225282</v>
      </c>
    </row>
    <row r="4398" spans="2:18" ht="15">
      <c r="B4398" s="84">
        <v>34701</v>
      </c>
      <c r="C4398" s="85">
        <v>0</v>
      </c>
      <c r="D4398" s="86">
        <v>6</v>
      </c>
      <c r="E4398" s="87">
        <v>-3</v>
      </c>
      <c r="F4398" s="96">
        <f t="shared" si="751"/>
        <v>1.5</v>
      </c>
      <c r="G4398" s="96"/>
      <c r="H4398" s="74">
        <f t="shared" si="752"/>
        <v>2</v>
      </c>
      <c r="I4398" s="53">
        <f t="shared" si="750"/>
        <v>1.0333927785396284</v>
      </c>
      <c r="J4398" s="53">
        <f t="shared" si="753"/>
        <v>-0.40136619123597461</v>
      </c>
      <c r="K4398" s="53">
        <f t="shared" si="754"/>
        <v>1.1097982614009767</v>
      </c>
      <c r="L4398" s="53">
        <f t="shared" si="755"/>
        <v>9.871114824725435</v>
      </c>
      <c r="M4398" s="93">
        <f t="shared" si="756"/>
        <v>0.53523467475923714</v>
      </c>
      <c r="N4398" s="53">
        <f t="shared" si="757"/>
        <v>5.0342685606099726</v>
      </c>
      <c r="O4398">
        <f t="shared" si="758"/>
        <v>0.36526692052720544</v>
      </c>
      <c r="P4398" s="53">
        <f t="shared" si="759"/>
        <v>5.1636135172163016</v>
      </c>
      <c r="Q4398" s="53">
        <v>0.2</v>
      </c>
      <c r="R4398" s="53">
        <f t="shared" si="760"/>
        <v>3.3144358013699531</v>
      </c>
    </row>
    <row r="4399" spans="2:18" ht="15">
      <c r="B4399" s="84">
        <v>34702</v>
      </c>
      <c r="C4399" s="85">
        <v>0</v>
      </c>
      <c r="D4399" s="86">
        <v>5</v>
      </c>
      <c r="E4399" s="87">
        <v>-4</v>
      </c>
      <c r="F4399" s="96">
        <f t="shared" si="751"/>
        <v>0.5</v>
      </c>
      <c r="G4399" s="96"/>
      <c r="H4399" s="74">
        <f t="shared" si="752"/>
        <v>3</v>
      </c>
      <c r="I4399" s="53">
        <f t="shared" si="750"/>
        <v>1.033399784441676</v>
      </c>
      <c r="J4399" s="53">
        <f t="shared" si="753"/>
        <v>-0.39984718264332159</v>
      </c>
      <c r="K4399" s="53">
        <f t="shared" si="754"/>
        <v>1.1118937651648177</v>
      </c>
      <c r="L4399" s="53">
        <f t="shared" si="755"/>
        <v>9.9287955373261916</v>
      </c>
      <c r="M4399" s="93">
        <f t="shared" si="756"/>
        <v>0.51046783896505632</v>
      </c>
      <c r="N4399" s="53">
        <f t="shared" si="757"/>
        <v>5.0636857240363575</v>
      </c>
      <c r="O4399">
        <f t="shared" si="758"/>
        <v>0.34272436873217466</v>
      </c>
      <c r="P4399" s="53">
        <f t="shared" si="759"/>
        <v>4.8097230428690185</v>
      </c>
      <c r="Q4399" s="53">
        <v>0.2</v>
      </c>
      <c r="R4399" s="53">
        <f t="shared" si="760"/>
        <v>3.2715419032658319</v>
      </c>
    </row>
    <row r="4400" spans="2:18" ht="15">
      <c r="B4400" s="84">
        <v>34703</v>
      </c>
      <c r="C4400" s="85">
        <v>0</v>
      </c>
      <c r="D4400" s="86">
        <v>5</v>
      </c>
      <c r="E4400" s="87">
        <v>-5</v>
      </c>
      <c r="F4400" s="96">
        <f t="shared" si="751"/>
        <v>0</v>
      </c>
      <c r="G4400" s="96"/>
      <c r="H4400" s="74">
        <f t="shared" si="752"/>
        <v>4</v>
      </c>
      <c r="I4400" s="53">
        <f t="shared" si="750"/>
        <v>1.0333969068101565</v>
      </c>
      <c r="J4400" s="53">
        <f t="shared" si="753"/>
        <v>-0.39819566767609194</v>
      </c>
      <c r="K4400" s="53">
        <f t="shared" si="754"/>
        <v>1.1141665602883304</v>
      </c>
      <c r="L4400" s="53">
        <f t="shared" si="755"/>
        <v>9.9914907953246939</v>
      </c>
      <c r="M4400" s="93">
        <f t="shared" si="756"/>
        <v>0.5266835673449245</v>
      </c>
      <c r="N4400" s="53">
        <f t="shared" si="757"/>
        <v>5.3712975827516569</v>
      </c>
      <c r="O4400">
        <f t="shared" si="758"/>
        <v>0.33191890507593597</v>
      </c>
      <c r="P4400" s="53">
        <f t="shared" si="759"/>
        <v>4.6410749068413626</v>
      </c>
      <c r="Q4400" s="53">
        <v>0.2</v>
      </c>
      <c r="R4400" s="53">
        <f t="shared" si="760"/>
        <v>3.3095356996275278</v>
      </c>
    </row>
    <row r="4401" spans="2:18" ht="15">
      <c r="B4401" s="84">
        <v>34704</v>
      </c>
      <c r="C4401" s="85">
        <v>0</v>
      </c>
      <c r="D4401" s="86">
        <v>3</v>
      </c>
      <c r="E4401" s="87">
        <v>-8</v>
      </c>
      <c r="F4401" s="96">
        <f t="shared" si="751"/>
        <v>-2.5</v>
      </c>
      <c r="G4401" s="96"/>
      <c r="H4401" s="74">
        <f t="shared" si="752"/>
        <v>5</v>
      </c>
      <c r="I4401" s="53">
        <f t="shared" si="750"/>
        <v>1.0333841464966074</v>
      </c>
      <c r="J4401" s="53">
        <f t="shared" si="753"/>
        <v>-0.39641245569908973</v>
      </c>
      <c r="K4401" s="53">
        <f t="shared" si="754"/>
        <v>1.1166142132456969</v>
      </c>
      <c r="L4401" s="53">
        <f t="shared" si="755"/>
        <v>10.059188298363679</v>
      </c>
      <c r="M4401" s="93">
        <f t="shared" si="756"/>
        <v>0.47802453174496606</v>
      </c>
      <c r="N4401" s="53">
        <f t="shared" si="757"/>
        <v>5.671634057805008</v>
      </c>
      <c r="O4401">
        <f t="shared" si="758"/>
        <v>0.28226157084235826</v>
      </c>
      <c r="P4401" s="53">
        <f t="shared" si="759"/>
        <v>3.8748241344241494</v>
      </c>
      <c r="Q4401" s="53">
        <v>0.2</v>
      </c>
      <c r="R4401" s="53">
        <f t="shared" si="760"/>
        <v>3.2374556980997782</v>
      </c>
    </row>
    <row r="4402" spans="2:18" ht="15">
      <c r="B4402" s="84">
        <v>34705</v>
      </c>
      <c r="C4402" s="85">
        <v>0</v>
      </c>
      <c r="D4402" s="86">
        <v>2</v>
      </c>
      <c r="E4402" s="87">
        <v>-9</v>
      </c>
      <c r="F4402" s="96">
        <f t="shared" si="751"/>
        <v>-3.5</v>
      </c>
      <c r="G4402" s="96"/>
      <c r="H4402" s="74">
        <f t="shared" si="752"/>
        <v>6</v>
      </c>
      <c r="I4402" s="53">
        <f t="shared" si="750"/>
        <v>1.0333615072770106</v>
      </c>
      <c r="J4402" s="53">
        <f t="shared" si="753"/>
        <v>-0.39449842027803839</v>
      </c>
      <c r="K4402" s="53">
        <f t="shared" si="754"/>
        <v>1.1192341310037945</v>
      </c>
      <c r="L4402" s="53">
        <f t="shared" si="755"/>
        <v>10.131874235267977</v>
      </c>
      <c r="M4402" s="93">
        <f t="shared" si="756"/>
        <v>0.45000946044347995</v>
      </c>
      <c r="N4402" s="53">
        <f t="shared" si="757"/>
        <v>5.7126162944469989</v>
      </c>
      <c r="O4402">
        <f t="shared" si="758"/>
        <v>0.26430991943693216</v>
      </c>
      <c r="P4402" s="53">
        <f t="shared" si="759"/>
        <v>3.6016249869085275</v>
      </c>
      <c r="Q4402" s="53">
        <v>0.2</v>
      </c>
      <c r="R4402" s="53">
        <f t="shared" si="760"/>
        <v>3.1894916976818237</v>
      </c>
    </row>
    <row r="4403" spans="2:18" ht="15">
      <c r="B4403" s="84">
        <v>34706</v>
      </c>
      <c r="C4403" s="85">
        <v>0</v>
      </c>
      <c r="D4403" s="86">
        <v>3</v>
      </c>
      <c r="E4403" s="87">
        <v>-9</v>
      </c>
      <c r="F4403" s="96">
        <f t="shared" si="751"/>
        <v>-3</v>
      </c>
      <c r="G4403" s="96"/>
      <c r="H4403" s="74">
        <f t="shared" si="752"/>
        <v>7</v>
      </c>
      <c r="I4403" s="53">
        <f t="shared" si="750"/>
        <v>1.0333289958506755</v>
      </c>
      <c r="J4403" s="53">
        <f t="shared" si="753"/>
        <v>-0.39245449778199326</v>
      </c>
      <c r="K4403" s="53">
        <f t="shared" si="754"/>
        <v>1.1220235707296449</v>
      </c>
      <c r="L4403" s="53">
        <f t="shared" si="755"/>
        <v>10.209533237229058</v>
      </c>
      <c r="M4403" s="93">
        <f t="shared" si="756"/>
        <v>0.49018238356565952</v>
      </c>
      <c r="N4403" s="53">
        <f t="shared" si="757"/>
        <v>6.0123662980709209</v>
      </c>
      <c r="O4403">
        <f t="shared" si="758"/>
        <v>0.2731558497796604</v>
      </c>
      <c r="P4403" s="53">
        <f t="shared" si="759"/>
        <v>3.7359807381514267</v>
      </c>
      <c r="Q4403" s="53">
        <v>0.2</v>
      </c>
      <c r="R4403" s="53">
        <f t="shared" si="760"/>
        <v>3.2770322465661064</v>
      </c>
    </row>
    <row r="4404" spans="2:18" ht="15">
      <c r="B4404" s="84">
        <v>34707</v>
      </c>
      <c r="C4404" s="85">
        <v>0</v>
      </c>
      <c r="D4404" s="86">
        <v>4</v>
      </c>
      <c r="E4404" s="87">
        <v>-9</v>
      </c>
      <c r="F4404" s="96">
        <f t="shared" si="751"/>
        <v>-2.5</v>
      </c>
      <c r="G4404" s="96"/>
      <c r="H4404" s="74">
        <f t="shared" si="752"/>
        <v>8</v>
      </c>
      <c r="I4404" s="53">
        <f t="shared" si="750"/>
        <v>1.0332866218382564</v>
      </c>
      <c r="J4404" s="53">
        <f t="shared" si="753"/>
        <v>-0.39028168590257256</v>
      </c>
      <c r="K4404" s="53">
        <f t="shared" si="754"/>
        <v>1.1249796498464379</v>
      </c>
      <c r="L4404" s="53">
        <f t="shared" si="755"/>
        <v>10.292148330364833</v>
      </c>
      <c r="M4404" s="93">
        <f t="shared" si="756"/>
        <v>0.53170239573125666</v>
      </c>
      <c r="N4404" s="53">
        <f t="shared" si="757"/>
        <v>6.3085076517679539</v>
      </c>
      <c r="O4404">
        <f t="shared" si="758"/>
        <v>0.28226157084235826</v>
      </c>
      <c r="P4404" s="53">
        <f t="shared" si="759"/>
        <v>3.8748241344241494</v>
      </c>
      <c r="Q4404" s="53">
        <v>0.2</v>
      </c>
      <c r="R4404" s="53">
        <f t="shared" si="760"/>
        <v>3.3642162367939705</v>
      </c>
    </row>
    <row r="4405" spans="2:18" ht="15">
      <c r="B4405" s="84">
        <v>34708</v>
      </c>
      <c r="C4405" s="85">
        <v>0</v>
      </c>
      <c r="D4405" s="86">
        <v>2</v>
      </c>
      <c r="E4405" s="87">
        <v>-9</v>
      </c>
      <c r="F4405" s="96">
        <f t="shared" si="751"/>
        <v>-3.5</v>
      </c>
      <c r="G4405" s="96"/>
      <c r="H4405" s="74">
        <f t="shared" si="752"/>
        <v>9</v>
      </c>
      <c r="I4405" s="53">
        <f t="shared" si="750"/>
        <v>1.0332343977789049</v>
      </c>
      <c r="J4405" s="53">
        <f t="shared" si="753"/>
        <v>-0.38798104209611167</v>
      </c>
      <c r="K4405" s="53">
        <f t="shared" si="754"/>
        <v>1.1280993563664865</v>
      </c>
      <c r="L4405" s="53">
        <f t="shared" si="755"/>
        <v>10.379700888119451</v>
      </c>
      <c r="M4405" s="93">
        <f t="shared" si="756"/>
        <v>0.46101673666341197</v>
      </c>
      <c r="N4405" s="53">
        <f t="shared" si="757"/>
        <v>5.8523474579418586</v>
      </c>
      <c r="O4405">
        <f t="shared" si="758"/>
        <v>0.26430991943693216</v>
      </c>
      <c r="P4405" s="53">
        <f t="shared" si="759"/>
        <v>3.6016249869085275</v>
      </c>
      <c r="Q4405" s="53">
        <v>0.2</v>
      </c>
      <c r="R4405" s="53">
        <f t="shared" si="760"/>
        <v>3.2169538795656725</v>
      </c>
    </row>
    <row r="4406" spans="2:18" ht="15">
      <c r="B4406" s="84">
        <v>34709</v>
      </c>
      <c r="C4406" s="85">
        <v>0</v>
      </c>
      <c r="D4406" s="86">
        <v>1</v>
      </c>
      <c r="E4406" s="87">
        <v>-7</v>
      </c>
      <c r="F4406" s="96">
        <f t="shared" si="751"/>
        <v>-3</v>
      </c>
      <c r="G4406" s="96"/>
      <c r="H4406" s="74">
        <f t="shared" si="752"/>
        <v>10</v>
      </c>
      <c r="I4406" s="53">
        <f t="shared" si="750"/>
        <v>1.0331723391265606</v>
      </c>
      <c r="J4406" s="53">
        <f t="shared" si="753"/>
        <v>-0.38555368195503947</v>
      </c>
      <c r="K4406" s="53">
        <f t="shared" si="754"/>
        <v>1.131379559430016</v>
      </c>
      <c r="L4406" s="53">
        <f t="shared" si="755"/>
        <v>10.472170583965546</v>
      </c>
      <c r="M4406" s="93">
        <f t="shared" si="756"/>
        <v>0.41052810107155319</v>
      </c>
      <c r="N4406" s="53">
        <f t="shared" si="757"/>
        <v>5.0353611268917415</v>
      </c>
      <c r="O4406">
        <f t="shared" si="758"/>
        <v>0.2731558497796604</v>
      </c>
      <c r="P4406" s="53">
        <f t="shared" si="759"/>
        <v>3.7359807381514267</v>
      </c>
      <c r="Q4406" s="53">
        <v>0.2</v>
      </c>
      <c r="R4406" s="53">
        <f t="shared" si="760"/>
        <v>3.0837798274479034</v>
      </c>
    </row>
    <row r="4407" spans="2:18" ht="15">
      <c r="B4407" s="84">
        <v>34710</v>
      </c>
      <c r="C4407" s="85">
        <v>0.2</v>
      </c>
      <c r="D4407" s="86">
        <v>5</v>
      </c>
      <c r="E4407" s="87">
        <v>-3</v>
      </c>
      <c r="F4407" s="96">
        <f t="shared" si="751"/>
        <v>1</v>
      </c>
      <c r="G4407" s="96"/>
      <c r="H4407" s="74">
        <f t="shared" si="752"/>
        <v>11</v>
      </c>
      <c r="I4407" s="53">
        <f t="shared" si="750"/>
        <v>1.0331004642453772</v>
      </c>
      <c r="J4407" s="53">
        <f t="shared" si="753"/>
        <v>-0.38300077751493156</v>
      </c>
      <c r="K4407" s="53">
        <f t="shared" si="754"/>
        <v>1.134817019979989</v>
      </c>
      <c r="L4407" s="53">
        <f t="shared" si="755"/>
        <v>10.569535344865164</v>
      </c>
      <c r="M4407" s="93">
        <f t="shared" si="756"/>
        <v>0.52633010526182422</v>
      </c>
      <c r="N4407" s="53">
        <f t="shared" si="757"/>
        <v>5.082177279114636</v>
      </c>
      <c r="O4407">
        <f t="shared" si="758"/>
        <v>0.35383789041177988</v>
      </c>
      <c r="P4407" s="53">
        <f t="shared" si="759"/>
        <v>4.9838506177847011</v>
      </c>
      <c r="Q4407" s="53">
        <v>0.2</v>
      </c>
      <c r="R4407" s="53">
        <f t="shared" si="760"/>
        <v>3.3000342709793178</v>
      </c>
    </row>
    <row r="4408" spans="2:18" ht="15">
      <c r="B4408" s="84">
        <v>34711</v>
      </c>
      <c r="C4408" s="85">
        <v>1.8</v>
      </c>
      <c r="D4408" s="86">
        <v>7</v>
      </c>
      <c r="E4408" s="87">
        <v>-4</v>
      </c>
      <c r="F4408" s="96">
        <f t="shared" si="751"/>
        <v>1.5</v>
      </c>
      <c r="G4408" s="96"/>
      <c r="H4408" s="74">
        <f t="shared" si="752"/>
        <v>12</v>
      </c>
      <c r="I4408" s="53">
        <f t="shared" si="750"/>
        <v>1.0330187944042881</v>
      </c>
      <c r="J4408" s="53">
        <f t="shared" si="753"/>
        <v>-0.3803235555038128</v>
      </c>
      <c r="K4408" s="53">
        <f t="shared" si="754"/>
        <v>1.1384084015051339</v>
      </c>
      <c r="L4408" s="53">
        <f t="shared" si="755"/>
        <v>10.671771305933273</v>
      </c>
      <c r="M4408" s="93">
        <f t="shared" si="756"/>
        <v>0.63971956750281656</v>
      </c>
      <c r="N4408" s="53">
        <f t="shared" si="757"/>
        <v>6.0170244159444914</v>
      </c>
      <c r="O4408">
        <f t="shared" si="758"/>
        <v>0.36526692052720544</v>
      </c>
      <c r="P4408" s="53">
        <f t="shared" si="759"/>
        <v>5.1636135172163016</v>
      </c>
      <c r="Q4408" s="53">
        <v>0.2</v>
      </c>
      <c r="R4408" s="53">
        <f t="shared" si="760"/>
        <v>3.5187334424268046</v>
      </c>
    </row>
    <row r="4409" spans="2:18" ht="15">
      <c r="B4409" s="84">
        <v>34712</v>
      </c>
      <c r="C4409" s="85">
        <v>0</v>
      </c>
      <c r="D4409" s="86">
        <v>5</v>
      </c>
      <c r="E4409" s="87">
        <v>-4</v>
      </c>
      <c r="F4409" s="96">
        <f t="shared" si="751"/>
        <v>0.5</v>
      </c>
      <c r="G4409" s="96"/>
      <c r="H4409" s="74">
        <f t="shared" si="752"/>
        <v>13</v>
      </c>
      <c r="I4409" s="53">
        <f t="shared" si="750"/>
        <v>1.0329273537707138</v>
      </c>
      <c r="J4409" s="53">
        <f t="shared" si="753"/>
        <v>-0.3775232955403422</v>
      </c>
      <c r="K4409" s="53">
        <f t="shared" si="754"/>
        <v>1.1421502807859754</v>
      </c>
      <c r="L4409" s="53">
        <f t="shared" si="755"/>
        <v>10.778852766732642</v>
      </c>
      <c r="M4409" s="93">
        <f t="shared" si="756"/>
        <v>0.55417171777497187</v>
      </c>
      <c r="N4409" s="53">
        <f t="shared" si="757"/>
        <v>5.4972149110336481</v>
      </c>
      <c r="O4409">
        <f t="shared" si="758"/>
        <v>0.34272436873217466</v>
      </c>
      <c r="P4409" s="53">
        <f t="shared" si="759"/>
        <v>4.8097230428690185</v>
      </c>
      <c r="Q4409" s="53">
        <v>0.2</v>
      </c>
      <c r="R4409" s="53">
        <f t="shared" si="760"/>
        <v>3.360777838983303</v>
      </c>
    </row>
    <row r="4410" spans="2:18" ht="15">
      <c r="B4410" s="84">
        <v>34713</v>
      </c>
      <c r="C4410" s="85">
        <v>0</v>
      </c>
      <c r="D4410" s="86">
        <v>6</v>
      </c>
      <c r="E4410" s="87">
        <v>-7</v>
      </c>
      <c r="F4410" s="96">
        <f t="shared" si="751"/>
        <v>-0.5</v>
      </c>
      <c r="G4410" s="96"/>
      <c r="H4410" s="74">
        <f t="shared" si="752"/>
        <v>14</v>
      </c>
      <c r="I4410" s="53">
        <f t="shared" si="750"/>
        <v>1.0328261694034082</v>
      </c>
      <c r="J4410" s="53">
        <f t="shared" si="753"/>
        <v>-0.37460132828755749</v>
      </c>
      <c r="K4410" s="53">
        <f t="shared" si="754"/>
        <v>1.146039158581782</v>
      </c>
      <c r="L4410" s="53">
        <f t="shared" si="755"/>
        <v>10.890752149608147</v>
      </c>
      <c r="M4410" s="93">
        <f t="shared" si="756"/>
        <v>0.63617284504783367</v>
      </c>
      <c r="N4410" s="53">
        <f t="shared" si="757"/>
        <v>6.6754181016429124</v>
      </c>
      <c r="O4410">
        <f t="shared" si="758"/>
        <v>0.3214141917235559</v>
      </c>
      <c r="P4410" s="53">
        <f t="shared" si="759"/>
        <v>4.4777540135241773</v>
      </c>
      <c r="Q4410" s="53">
        <v>0.2</v>
      </c>
      <c r="R4410" s="53">
        <f t="shared" si="760"/>
        <v>3.5494948042585217</v>
      </c>
    </row>
    <row r="4411" spans="2:18" ht="15">
      <c r="B4411" s="84">
        <v>34714</v>
      </c>
      <c r="C4411" s="85">
        <v>0</v>
      </c>
      <c r="D4411" s="86">
        <v>4</v>
      </c>
      <c r="E4411" s="87">
        <v>-8</v>
      </c>
      <c r="F4411" s="96">
        <f t="shared" si="751"/>
        <v>-2</v>
      </c>
      <c r="G4411" s="96"/>
      <c r="H4411" s="74">
        <f t="shared" si="752"/>
        <v>15</v>
      </c>
      <c r="I4411" s="53">
        <f t="shared" si="750"/>
        <v>1.0327152712444541</v>
      </c>
      <c r="J4411" s="53">
        <f t="shared" si="753"/>
        <v>-0.3715590335688283</v>
      </c>
      <c r="K4411" s="53">
        <f t="shared" si="754"/>
        <v>1.1500714701999954</v>
      </c>
      <c r="L4411" s="53">
        <f t="shared" si="755"/>
        <v>11.007439960446153</v>
      </c>
      <c r="M4411" s="93">
        <f t="shared" si="756"/>
        <v>0.56420055473288122</v>
      </c>
      <c r="N4411" s="53">
        <f t="shared" si="757"/>
        <v>6.4822513927372745</v>
      </c>
      <c r="O4411">
        <f t="shared" si="758"/>
        <v>0.29163357525279388</v>
      </c>
      <c r="P4411" s="53">
        <f t="shared" si="759"/>
        <v>4.0182866888238244</v>
      </c>
      <c r="Q4411" s="53">
        <v>0.2</v>
      </c>
      <c r="R4411" s="53">
        <f t="shared" si="760"/>
        <v>3.4272211640009229</v>
      </c>
    </row>
    <row r="4412" spans="2:18" ht="15">
      <c r="B4412" s="84">
        <v>34715</v>
      </c>
      <c r="C4412" s="85">
        <v>0</v>
      </c>
      <c r="D4412" s="86">
        <v>5</v>
      </c>
      <c r="E4412" s="87">
        <v>-8</v>
      </c>
      <c r="F4412" s="96">
        <f t="shared" si="751"/>
        <v>-1.5</v>
      </c>
      <c r="G4412" s="96"/>
      <c r="H4412" s="74">
        <f t="shared" si="752"/>
        <v>16</v>
      </c>
      <c r="I4412" s="53">
        <f t="shared" si="750"/>
        <v>1.0325946921104006</v>
      </c>
      <c r="J4412" s="53">
        <f t="shared" si="753"/>
        <v>-0.36839783845263269</v>
      </c>
      <c r="K4412" s="53">
        <f t="shared" si="754"/>
        <v>1.1542435958936998</v>
      </c>
      <c r="L4412" s="53">
        <f t="shared" si="755"/>
        <v>11.128884752217326</v>
      </c>
      <c r="M4412" s="93">
        <f t="shared" si="756"/>
        <v>0.61250607301942439</v>
      </c>
      <c r="N4412" s="53">
        <f t="shared" si="757"/>
        <v>6.8213799841843166</v>
      </c>
      <c r="O4412">
        <f t="shared" si="758"/>
        <v>0.30127848666516421</v>
      </c>
      <c r="P4412" s="53">
        <f t="shared" si="759"/>
        <v>4.1665031934387322</v>
      </c>
      <c r="Q4412" s="53">
        <v>0.2</v>
      </c>
      <c r="R4412" s="53">
        <f t="shared" si="760"/>
        <v>3.5235575136771029</v>
      </c>
    </row>
    <row r="4413" spans="2:18" ht="15">
      <c r="B4413" s="84">
        <v>34716</v>
      </c>
      <c r="C4413" s="85">
        <v>0</v>
      </c>
      <c r="D4413" s="86">
        <v>5</v>
      </c>
      <c r="E4413" s="87">
        <v>-8</v>
      </c>
      <c r="F4413" s="96">
        <f t="shared" si="751"/>
        <v>-1.5</v>
      </c>
      <c r="G4413" s="96"/>
      <c r="H4413" s="74">
        <f t="shared" si="752"/>
        <v>17</v>
      </c>
      <c r="I4413" s="53">
        <f t="shared" si="750"/>
        <v>1.0324644676825534</v>
      </c>
      <c r="J4413" s="53">
        <f t="shared" si="753"/>
        <v>-0.36511921531268005</v>
      </c>
      <c r="K4413" s="53">
        <f t="shared" si="754"/>
        <v>1.1585518710370053</v>
      </c>
      <c r="L4413" s="53">
        <f t="shared" si="755"/>
        <v>11.255053091632707</v>
      </c>
      <c r="M4413" s="93">
        <f t="shared" si="756"/>
        <v>0.61945006388960566</v>
      </c>
      <c r="N4413" s="53">
        <f t="shared" si="757"/>
        <v>6.898714075091708</v>
      </c>
      <c r="O4413">
        <f t="shared" si="758"/>
        <v>0.30127848666516421</v>
      </c>
      <c r="P4413" s="53">
        <f t="shared" si="759"/>
        <v>4.1665031934387322</v>
      </c>
      <c r="Q4413" s="53">
        <v>0.2</v>
      </c>
      <c r="R4413" s="53">
        <f t="shared" si="760"/>
        <v>3.5391338767675058</v>
      </c>
    </row>
    <row r="4414" spans="2:18" ht="15">
      <c r="B4414" s="84">
        <v>34717</v>
      </c>
      <c r="C4414" s="85">
        <v>0</v>
      </c>
      <c r="D4414" s="86">
        <v>1</v>
      </c>
      <c r="E4414" s="87">
        <v>-9</v>
      </c>
      <c r="F4414" s="96">
        <f t="shared" si="751"/>
        <v>-4</v>
      </c>
      <c r="G4414" s="96"/>
      <c r="H4414" s="74">
        <f t="shared" si="752"/>
        <v>18</v>
      </c>
      <c r="I4414" s="53">
        <f t="shared" si="750"/>
        <v>1.032324636496416</v>
      </c>
      <c r="J4414" s="53">
        <f t="shared" si="753"/>
        <v>-0.36172467986978218</v>
      </c>
      <c r="K4414" s="53">
        <f t="shared" si="754"/>
        <v>1.1629925960327789</v>
      </c>
      <c r="L4414" s="53">
        <f t="shared" si="755"/>
        <v>11.385909529211714</v>
      </c>
      <c r="M4414" s="93">
        <f t="shared" si="756"/>
        <v>0.46531418124100282</v>
      </c>
      <c r="N4414" s="53">
        <f t="shared" si="757"/>
        <v>6.1209192486371613</v>
      </c>
      <c r="O4414">
        <f t="shared" si="758"/>
        <v>0.25571741631567341</v>
      </c>
      <c r="P4414" s="53">
        <f t="shared" si="759"/>
        <v>3.4716285815511583</v>
      </c>
      <c r="Q4414" s="53">
        <v>0.2</v>
      </c>
      <c r="R4414" s="53">
        <f t="shared" si="760"/>
        <v>3.2405772332657352</v>
      </c>
    </row>
    <row r="4415" spans="2:18" ht="15">
      <c r="B4415" s="84">
        <v>34718</v>
      </c>
      <c r="C4415" s="85">
        <v>5.2</v>
      </c>
      <c r="D4415" s="86">
        <v>4</v>
      </c>
      <c r="E4415" s="87">
        <v>-5</v>
      </c>
      <c r="F4415" s="96">
        <f t="shared" si="751"/>
        <v>-0.5</v>
      </c>
      <c r="G4415" s="96"/>
      <c r="H4415" s="74">
        <f t="shared" si="752"/>
        <v>19</v>
      </c>
      <c r="I4415" s="53">
        <f t="shared" si="750"/>
        <v>1.0321752399302859</v>
      </c>
      <c r="J4415" s="53">
        <f t="shared" si="753"/>
        <v>-0.35821578922172775</v>
      </c>
      <c r="K4415" s="53">
        <f t="shared" si="754"/>
        <v>1.1675620459118377</v>
      </c>
      <c r="L4415" s="53">
        <f t="shared" si="755"/>
        <v>11.521416573027933</v>
      </c>
      <c r="M4415" s="93">
        <f t="shared" si="756"/>
        <v>0.55998025094558002</v>
      </c>
      <c r="N4415" s="53">
        <f t="shared" si="757"/>
        <v>5.8759224522442466</v>
      </c>
      <c r="O4415">
        <f t="shared" si="758"/>
        <v>0.3214141917235559</v>
      </c>
      <c r="P4415" s="53">
        <f t="shared" si="759"/>
        <v>4.4777540135241773</v>
      </c>
      <c r="Q4415" s="53">
        <v>0.2</v>
      </c>
      <c r="R4415" s="53">
        <f t="shared" si="760"/>
        <v>3.3866518805010677</v>
      </c>
    </row>
    <row r="4416" spans="2:18" ht="15">
      <c r="B4416" s="84">
        <v>34719</v>
      </c>
      <c r="C4416" s="85">
        <v>4.5999999999999996</v>
      </c>
      <c r="D4416" s="86">
        <v>1</v>
      </c>
      <c r="E4416" s="87">
        <v>-6</v>
      </c>
      <c r="F4416" s="96">
        <f t="shared" si="751"/>
        <v>-2.5</v>
      </c>
      <c r="G4416" s="96"/>
      <c r="H4416" s="74">
        <f t="shared" si="752"/>
        <v>20</v>
      </c>
      <c r="I4416" s="53">
        <f t="shared" si="750"/>
        <v>1.0320163221930105</v>
      </c>
      <c r="J4416" s="53">
        <f t="shared" si="753"/>
        <v>-0.35459413986723526</v>
      </c>
      <c r="K4416" s="53">
        <f t="shared" si="754"/>
        <v>1.1722564795875074</v>
      </c>
      <c r="L4416" s="53">
        <f t="shared" si="755"/>
        <v>11.661534666364656</v>
      </c>
      <c r="M4416" s="93">
        <f t="shared" si="756"/>
        <v>0.44207467062694117</v>
      </c>
      <c r="N4416" s="53">
        <f t="shared" si="757"/>
        <v>5.2450985075351086</v>
      </c>
      <c r="O4416">
        <f t="shared" si="758"/>
        <v>0.28226157084235826</v>
      </c>
      <c r="P4416" s="53">
        <f t="shared" si="759"/>
        <v>3.8748241344241494</v>
      </c>
      <c r="Q4416" s="53">
        <v>0.2</v>
      </c>
      <c r="R4416" s="53">
        <f t="shared" si="760"/>
        <v>3.1525599250029548</v>
      </c>
    </row>
    <row r="4417" spans="2:18" ht="15">
      <c r="B4417" s="84">
        <v>34720</v>
      </c>
      <c r="C4417" s="85">
        <v>0</v>
      </c>
      <c r="D4417" s="86">
        <v>2</v>
      </c>
      <c r="E4417" s="87">
        <v>-4</v>
      </c>
      <c r="F4417" s="96">
        <f t="shared" si="751"/>
        <v>-1</v>
      </c>
      <c r="G4417" s="96"/>
      <c r="H4417" s="74">
        <f t="shared" si="752"/>
        <v>21</v>
      </c>
      <c r="I4417" s="53">
        <f t="shared" si="750"/>
        <v>1.0318479303109052</v>
      </c>
      <c r="J4417" s="53">
        <f t="shared" si="753"/>
        <v>-0.35086136572984739</v>
      </c>
      <c r="K4417" s="53">
        <f t="shared" si="754"/>
        <v>1.1770721487342466</v>
      </c>
      <c r="L4417" s="53">
        <f t="shared" si="755"/>
        <v>11.806222169477898</v>
      </c>
      <c r="M4417" s="93">
        <f t="shared" si="756"/>
        <v>0.45498316973257635</v>
      </c>
      <c r="N4417" s="53">
        <f t="shared" si="757"/>
        <v>4.9162674178764298</v>
      </c>
      <c r="O4417">
        <f t="shared" si="758"/>
        <v>0.31120306167098138</v>
      </c>
      <c r="P4417" s="53">
        <f t="shared" si="759"/>
        <v>4.3196117853386662</v>
      </c>
      <c r="Q4417" s="53">
        <v>0.2</v>
      </c>
      <c r="R4417" s="53">
        <f t="shared" si="760"/>
        <v>3.1656816458807633</v>
      </c>
    </row>
    <row r="4418" spans="2:18" ht="15">
      <c r="B4418" s="84">
        <v>34721</v>
      </c>
      <c r="C4418" s="85">
        <v>1.8</v>
      </c>
      <c r="D4418" s="86">
        <v>3</v>
      </c>
      <c r="E4418" s="87">
        <v>-3</v>
      </c>
      <c r="F4418" s="96">
        <f t="shared" si="751"/>
        <v>0</v>
      </c>
      <c r="G4418" s="96"/>
      <c r="H4418" s="74">
        <f t="shared" si="752"/>
        <v>22</v>
      </c>
      <c r="I4418" s="53">
        <f t="shared" si="750"/>
        <v>1.0316701141138369</v>
      </c>
      <c r="J4418" s="53">
        <f t="shared" si="753"/>
        <v>-0.34701913618740743</v>
      </c>
      <c r="K4418" s="53">
        <f t="shared" si="754"/>
        <v>1.1820053062637619</v>
      </c>
      <c r="L4418" s="53">
        <f t="shared" si="755"/>
        <v>11.955435345629594</v>
      </c>
      <c r="M4418" s="93">
        <f t="shared" si="756"/>
        <v>0.48815809578979463</v>
      </c>
      <c r="N4418" s="53">
        <f t="shared" si="757"/>
        <v>4.978401762436615</v>
      </c>
      <c r="O4418">
        <f t="shared" si="758"/>
        <v>0.33191890507593597</v>
      </c>
      <c r="P4418" s="53">
        <f t="shared" si="759"/>
        <v>4.6410749068413626</v>
      </c>
      <c r="Q4418" s="53">
        <v>0.2</v>
      </c>
      <c r="R4418" s="53">
        <f t="shared" si="760"/>
        <v>3.2290813379902938</v>
      </c>
    </row>
    <row r="4419" spans="2:18" ht="15">
      <c r="B4419" s="84">
        <v>34722</v>
      </c>
      <c r="C4419" s="85">
        <v>0.2</v>
      </c>
      <c r="D4419" s="86">
        <v>2</v>
      </c>
      <c r="E4419" s="87">
        <v>0</v>
      </c>
      <c r="F4419" s="96">
        <f t="shared" si="751"/>
        <v>1</v>
      </c>
      <c r="G4419" s="96"/>
      <c r="H4419" s="74">
        <f t="shared" si="752"/>
        <v>23</v>
      </c>
      <c r="I4419" s="53">
        <f t="shared" si="750"/>
        <v>1.0314829262204792</v>
      </c>
      <c r="J4419" s="53">
        <f t="shared" si="753"/>
        <v>-0.34306915411250505</v>
      </c>
      <c r="K4419" s="53">
        <f t="shared" si="754"/>
        <v>1.1870522143766915</v>
      </c>
      <c r="L4419" s="53">
        <f t="shared" si="755"/>
        <v>12.109128351519114</v>
      </c>
      <c r="M4419" s="93">
        <f t="shared" si="756"/>
        <v>0.30149853290288137</v>
      </c>
      <c r="N4419" s="53">
        <f t="shared" si="757"/>
        <v>2.911231902349932</v>
      </c>
      <c r="O4419">
        <f t="shared" si="758"/>
        <v>0.35383789041177988</v>
      </c>
      <c r="P4419" s="53">
        <f t="shared" si="759"/>
        <v>4.9838506177847011</v>
      </c>
      <c r="Q4419" s="53">
        <v>0.2</v>
      </c>
      <c r="R4419" s="53">
        <f t="shared" si="760"/>
        <v>2.8509255278623455</v>
      </c>
    </row>
    <row r="4420" spans="2:18" ht="15">
      <c r="B4420" s="84">
        <v>34723</v>
      </c>
      <c r="C4420" s="85">
        <v>1.4</v>
      </c>
      <c r="D4420" s="86">
        <v>10</v>
      </c>
      <c r="E4420" s="87">
        <v>-3</v>
      </c>
      <c r="F4420" s="96">
        <f t="shared" si="751"/>
        <v>3.5</v>
      </c>
      <c r="G4420" s="96"/>
      <c r="H4420" s="74">
        <f t="shared" si="752"/>
        <v>24</v>
      </c>
      <c r="I4420" s="53">
        <f t="shared" si="750"/>
        <v>1.0312864220227413</v>
      </c>
      <c r="J4420" s="53">
        <f t="shared" si="753"/>
        <v>-0.33901315392900844</v>
      </c>
      <c r="K4420" s="53">
        <f t="shared" si="754"/>
        <v>1.1922091521724227</v>
      </c>
      <c r="L4420" s="53">
        <f t="shared" si="755"/>
        <v>12.267253232207459</v>
      </c>
      <c r="M4420" s="93">
        <f t="shared" si="756"/>
        <v>0.88226303511728976</v>
      </c>
      <c r="N4420" s="53">
        <f t="shared" si="757"/>
        <v>7.5191357914303092</v>
      </c>
      <c r="O4420">
        <f t="shared" si="758"/>
        <v>0.41429223966637557</v>
      </c>
      <c r="P4420" s="53">
        <f t="shared" si="759"/>
        <v>5.9422692546644251</v>
      </c>
      <c r="Q4420" s="53">
        <v>0.2</v>
      </c>
      <c r="R4420" s="53">
        <f t="shared" si="760"/>
        <v>3.9345186249153445</v>
      </c>
    </row>
    <row r="4421" spans="2:18" ht="15">
      <c r="B4421" s="84">
        <v>34724</v>
      </c>
      <c r="C4421" s="85">
        <v>0</v>
      </c>
      <c r="D4421" s="86">
        <v>7</v>
      </c>
      <c r="E4421" s="87">
        <v>-3</v>
      </c>
      <c r="F4421" s="96">
        <f t="shared" si="751"/>
        <v>2</v>
      </c>
      <c r="G4421" s="96"/>
      <c r="H4421" s="74">
        <f t="shared" si="752"/>
        <v>25</v>
      </c>
      <c r="I4421" s="53">
        <f t="shared" si="750"/>
        <v>1.0310806596693767</v>
      </c>
      <c r="J4421" s="53">
        <f t="shared" si="753"/>
        <v>-0.33485289968952081</v>
      </c>
      <c r="K4421" s="53">
        <f t="shared" si="754"/>
        <v>1.1974724228038927</v>
      </c>
      <c r="L4421" s="53">
        <f t="shared" si="755"/>
        <v>12.429759920595002</v>
      </c>
      <c r="M4421" s="93">
        <f t="shared" si="756"/>
        <v>0.72883195254915589</v>
      </c>
      <c r="N4421" s="53">
        <f t="shared" si="757"/>
        <v>6.6820798600861568</v>
      </c>
      <c r="O4421">
        <f t="shared" si="758"/>
        <v>0.37701905417423626</v>
      </c>
      <c r="P4421" s="53">
        <f t="shared" si="759"/>
        <v>5.3491713880855905</v>
      </c>
      <c r="Q4421" s="53">
        <v>0.2</v>
      </c>
      <c r="R4421" s="53">
        <f t="shared" si="760"/>
        <v>3.6826020128768491</v>
      </c>
    </row>
    <row r="4422" spans="2:18" ht="15">
      <c r="B4422" s="84">
        <v>34725</v>
      </c>
      <c r="C4422" s="85">
        <v>0</v>
      </c>
      <c r="D4422" s="86">
        <v>1</v>
      </c>
      <c r="E4422" s="87">
        <v>-4</v>
      </c>
      <c r="F4422" s="96">
        <f t="shared" si="751"/>
        <v>-1.5</v>
      </c>
      <c r="G4422" s="96"/>
      <c r="H4422" s="74">
        <f t="shared" si="752"/>
        <v>26</v>
      </c>
      <c r="I4422" s="53">
        <f t="shared" si="750"/>
        <v>1.0308657000487762</v>
      </c>
      <c r="J4422" s="53">
        <f t="shared" si="753"/>
        <v>-0.33059018317830297</v>
      </c>
      <c r="K4422" s="53">
        <f t="shared" si="754"/>
        <v>1.2028383601683015</v>
      </c>
      <c r="L4422" s="53">
        <f t="shared" si="755"/>
        <v>12.596596241481892</v>
      </c>
      <c r="M4422" s="93">
        <f t="shared" si="756"/>
        <v>0.42995726265691542</v>
      </c>
      <c r="N4422" s="53">
        <f t="shared" si="757"/>
        <v>4.7883637317822183</v>
      </c>
      <c r="O4422">
        <f t="shared" si="758"/>
        <v>0.30127848666516421</v>
      </c>
      <c r="P4422" s="53">
        <f t="shared" si="759"/>
        <v>4.1665031934387322</v>
      </c>
      <c r="Q4422" s="53">
        <v>0.2</v>
      </c>
      <c r="R4422" s="53">
        <f t="shared" si="760"/>
        <v>3.1140744649395482</v>
      </c>
    </row>
    <row r="4423" spans="2:18" ht="15">
      <c r="B4423" s="84">
        <v>34726</v>
      </c>
      <c r="C4423" s="85">
        <v>6.8</v>
      </c>
      <c r="D4423" s="86">
        <v>9</v>
      </c>
      <c r="E4423" s="87">
        <v>-3</v>
      </c>
      <c r="F4423" s="96">
        <f t="shared" si="751"/>
        <v>3</v>
      </c>
      <c r="G4423" s="96"/>
      <c r="H4423" s="74">
        <f t="shared" si="752"/>
        <v>27</v>
      </c>
      <c r="I4423" s="53">
        <f t="shared" si="750"/>
        <v>1.0306416067709498</v>
      </c>
      <c r="J4423" s="53">
        <f t="shared" si="753"/>
        <v>-0.32622682204390219</v>
      </c>
      <c r="K4423" s="53">
        <f t="shared" si="754"/>
        <v>1.2083033351284647</v>
      </c>
      <c r="L4423" s="53">
        <f t="shared" si="755"/>
        <v>12.767707920209469</v>
      </c>
      <c r="M4423" s="93">
        <f t="shared" si="756"/>
        <v>0.86152199679305619</v>
      </c>
      <c r="N4423" s="53">
        <f t="shared" si="757"/>
        <v>7.5188683967608041</v>
      </c>
      <c r="O4423">
        <f t="shared" si="758"/>
        <v>0.40152374789424572</v>
      </c>
      <c r="P4423" s="53">
        <f t="shared" si="759"/>
        <v>5.738329876349705</v>
      </c>
      <c r="Q4423" s="53">
        <v>0.2</v>
      </c>
      <c r="R4423" s="53">
        <f t="shared" si="760"/>
        <v>3.9091331938650931</v>
      </c>
    </row>
    <row r="4424" spans="2:18" ht="15">
      <c r="B4424" s="84">
        <v>34727</v>
      </c>
      <c r="C4424" s="85">
        <v>0</v>
      </c>
      <c r="D4424" s="86">
        <v>3</v>
      </c>
      <c r="E4424" s="87">
        <v>-4</v>
      </c>
      <c r="F4424" s="96">
        <f t="shared" si="751"/>
        <v>-0.5</v>
      </c>
      <c r="G4424" s="96"/>
      <c r="H4424" s="74">
        <f t="shared" si="752"/>
        <v>28</v>
      </c>
      <c r="I4424" s="53">
        <f t="shared" si="750"/>
        <v>1.030408446148704</v>
      </c>
      <c r="J4424" s="53">
        <f t="shared" si="753"/>
        <v>-0.32176465796541182</v>
      </c>
      <c r="K4424" s="53">
        <f t="shared" si="754"/>
        <v>1.2138637612630909</v>
      </c>
      <c r="L4424" s="53">
        <f t="shared" si="755"/>
        <v>12.9430385958524</v>
      </c>
      <c r="M4424" s="93">
        <f t="shared" si="756"/>
        <v>0.55479283407380897</v>
      </c>
      <c r="N4424" s="53">
        <f t="shared" si="757"/>
        <v>5.8214904268031358</v>
      </c>
      <c r="O4424">
        <f t="shared" si="758"/>
        <v>0.3214141917235559</v>
      </c>
      <c r="P4424" s="53">
        <f t="shared" si="759"/>
        <v>4.4777540135241773</v>
      </c>
      <c r="Q4424" s="53">
        <v>0.2</v>
      </c>
      <c r="R4424" s="53">
        <f t="shared" si="760"/>
        <v>3.3755650532299786</v>
      </c>
    </row>
    <row r="4425" spans="2:18" ht="15">
      <c r="B4425" s="84">
        <v>34728</v>
      </c>
      <c r="C4425" s="85">
        <v>0</v>
      </c>
      <c r="D4425" s="86">
        <v>8</v>
      </c>
      <c r="E4425" s="87">
        <v>-4</v>
      </c>
      <c r="F4425" s="96">
        <f t="shared" si="751"/>
        <v>2</v>
      </c>
      <c r="G4425" s="96"/>
      <c r="H4425" s="74">
        <f t="shared" si="752"/>
        <v>29</v>
      </c>
      <c r="I4425" s="53">
        <f t="shared" si="750"/>
        <v>1.0301662871780179</v>
      </c>
      <c r="J4425" s="53">
        <f t="shared" si="753"/>
        <v>-0.31720555485597807</v>
      </c>
      <c r="K4425" s="53">
        <f t="shared" si="754"/>
        <v>1.2195161001475012</v>
      </c>
      <c r="L4425" s="53">
        <f t="shared" si="755"/>
        <v>13.122529838904034</v>
      </c>
      <c r="M4425" s="93">
        <f t="shared" si="756"/>
        <v>0.84289379312338919</v>
      </c>
      <c r="N4425" s="53">
        <f t="shared" si="757"/>
        <v>7.7278220576389431</v>
      </c>
      <c r="O4425">
        <f t="shared" si="758"/>
        <v>0.37701905417423626</v>
      </c>
      <c r="P4425" s="53">
        <f t="shared" si="759"/>
        <v>5.3491713880855905</v>
      </c>
      <c r="Q4425" s="53">
        <v>0.2</v>
      </c>
      <c r="R4425" s="53">
        <f t="shared" si="760"/>
        <v>3.9010224780745957</v>
      </c>
    </row>
    <row r="4426" spans="2:18" ht="15">
      <c r="B4426" s="84">
        <v>34729</v>
      </c>
      <c r="C4426" s="85">
        <v>0</v>
      </c>
      <c r="D4426" s="86">
        <v>7</v>
      </c>
      <c r="E4426" s="87">
        <v>-1</v>
      </c>
      <c r="F4426" s="96">
        <f t="shared" si="751"/>
        <v>3</v>
      </c>
      <c r="G4426" s="96"/>
      <c r="H4426" s="74">
        <f t="shared" si="752"/>
        <v>30</v>
      </c>
      <c r="I4426" s="53">
        <f t="shared" ref="I4426:I4489" si="761">1+0.0334*COS($I$7*H4426-0.0552)</f>
        <v>1.0299152015176269</v>
      </c>
      <c r="J4426" s="53">
        <f t="shared" si="753"/>
        <v>-0.31255139710685492</v>
      </c>
      <c r="K4426" s="53">
        <f t="shared" si="754"/>
        <v>1.2252568661692629</v>
      </c>
      <c r="L4426" s="53">
        <f t="shared" si="755"/>
        <v>13.306121173372119</v>
      </c>
      <c r="M4426" s="93">
        <f t="shared" si="756"/>
        <v>0.7330933434218676</v>
      </c>
      <c r="N4426" s="53">
        <f t="shared" si="757"/>
        <v>6.3980169888273029</v>
      </c>
      <c r="O4426">
        <f t="shared" si="758"/>
        <v>0.40152374789424572</v>
      </c>
      <c r="P4426" s="53">
        <f t="shared" si="759"/>
        <v>5.738329876349705</v>
      </c>
      <c r="Q4426" s="53">
        <v>0.2</v>
      </c>
      <c r="R4426" s="53">
        <f t="shared" si="760"/>
        <v>3.672903794748795</v>
      </c>
    </row>
    <row r="4427" spans="2:18" ht="15">
      <c r="B4427" s="84">
        <v>34730</v>
      </c>
      <c r="C4427" s="85">
        <v>0</v>
      </c>
      <c r="D4427" s="86">
        <v>12</v>
      </c>
      <c r="E4427" s="87">
        <v>-1</v>
      </c>
      <c r="F4427" s="96">
        <f t="shared" si="751"/>
        <v>5.5</v>
      </c>
      <c r="G4427" s="96"/>
      <c r="H4427" s="74">
        <f t="shared" si="752"/>
        <v>31</v>
      </c>
      <c r="I4427" s="53">
        <f t="shared" si="761"/>
        <v>1.0296552634678175</v>
      </c>
      <c r="J4427" s="53">
        <f t="shared" si="753"/>
        <v>-0.30780408787498542</v>
      </c>
      <c r="K4427" s="53">
        <f t="shared" si="754"/>
        <v>1.2310826308858673</v>
      </c>
      <c r="L4427" s="53">
        <f t="shared" si="755"/>
        <v>13.493750103179497</v>
      </c>
      <c r="M4427" s="93">
        <f t="shared" si="756"/>
        <v>1.0615971250446765</v>
      </c>
      <c r="N4427" s="53">
        <f t="shared" si="757"/>
        <v>8.2709093422028985</v>
      </c>
      <c r="O4427">
        <f t="shared" si="758"/>
        <v>0.46900019134232457</v>
      </c>
      <c r="P4427" s="53">
        <f t="shared" si="759"/>
        <v>6.8245700167601502</v>
      </c>
      <c r="Q4427" s="53">
        <v>0.2</v>
      </c>
      <c r="R4427" s="53">
        <f t="shared" si="760"/>
        <v>4.1940256530799305</v>
      </c>
    </row>
    <row r="4428" spans="2:18" ht="15">
      <c r="B4428" s="84">
        <v>34731</v>
      </c>
      <c r="C4428" s="85">
        <v>0</v>
      </c>
      <c r="D4428" s="86">
        <v>8</v>
      </c>
      <c r="E4428" s="87">
        <v>-4</v>
      </c>
      <c r="F4428" s="96">
        <f t="shared" si="751"/>
        <v>2</v>
      </c>
      <c r="G4428" s="96"/>
      <c r="H4428" s="74">
        <f t="shared" si="752"/>
        <v>32</v>
      </c>
      <c r="I4428" s="53">
        <f t="shared" si="761"/>
        <v>1.0293865499484409</v>
      </c>
      <c r="J4428" s="53">
        <f t="shared" si="753"/>
        <v>-0.30296554741678583</v>
      </c>
      <c r="K4428" s="53">
        <f t="shared" si="754"/>
        <v>1.23699002693392</v>
      </c>
      <c r="L4428" s="53">
        <f t="shared" si="755"/>
        <v>13.685352142743081</v>
      </c>
      <c r="M4428" s="93">
        <f t="shared" si="756"/>
        <v>0.87904531515162643</v>
      </c>
      <c r="N4428" s="53">
        <f t="shared" si="757"/>
        <v>8.0592665784388906</v>
      </c>
      <c r="O4428">
        <f t="shared" si="758"/>
        <v>0.37701905417423626</v>
      </c>
      <c r="P4428" s="53">
        <f t="shared" si="759"/>
        <v>5.3491713880855905</v>
      </c>
      <c r="Q4428" s="53">
        <v>0.2</v>
      </c>
      <c r="R4428" s="53">
        <f t="shared" si="760"/>
        <v>3.9702501200209408</v>
      </c>
    </row>
    <row r="4429" spans="2:18" ht="15">
      <c r="B4429" s="84">
        <v>34732</v>
      </c>
      <c r="C4429" s="85">
        <v>0</v>
      </c>
      <c r="D4429" s="86">
        <v>5</v>
      </c>
      <c r="E4429" s="87">
        <v>-4</v>
      </c>
      <c r="F4429" s="96">
        <f t="shared" si="751"/>
        <v>0.5</v>
      </c>
      <c r="G4429" s="96"/>
      <c r="H4429" s="74">
        <f t="shared" si="752"/>
        <v>33</v>
      </c>
      <c r="I4429" s="53">
        <f t="shared" si="761"/>
        <v>1.0291091404761501</v>
      </c>
      <c r="J4429" s="53">
        <f t="shared" si="753"/>
        <v>-0.29803771147049535</v>
      </c>
      <c r="K4429" s="53">
        <f t="shared" si="754"/>
        <v>1.2429757515013611</v>
      </c>
      <c r="L4429" s="53">
        <f t="shared" si="755"/>
        <v>13.880860851585737</v>
      </c>
      <c r="M4429" s="93">
        <f t="shared" si="756"/>
        <v>0.71365484516682864</v>
      </c>
      <c r="N4429" s="53">
        <f t="shared" si="757"/>
        <v>7.0792390343087259</v>
      </c>
      <c r="O4429">
        <f t="shared" si="758"/>
        <v>0.34272436873217466</v>
      </c>
      <c r="P4429" s="53">
        <f t="shared" si="759"/>
        <v>4.8097230428690185</v>
      </c>
      <c r="Q4429" s="53">
        <v>0.2</v>
      </c>
      <c r="R4429" s="53">
        <f t="shared" si="760"/>
        <v>3.6864154366404707</v>
      </c>
    </row>
    <row r="4430" spans="2:18" ht="15">
      <c r="B4430" s="84">
        <v>34733</v>
      </c>
      <c r="C4430" s="85">
        <v>0</v>
      </c>
      <c r="D4430" s="86">
        <v>10</v>
      </c>
      <c r="E4430" s="87">
        <v>-4</v>
      </c>
      <c r="F4430" s="96">
        <f t="shared" si="751"/>
        <v>3</v>
      </c>
      <c r="G4430" s="96"/>
      <c r="H4430" s="74">
        <f t="shared" si="752"/>
        <v>34</v>
      </c>
      <c r="I4430" s="53">
        <f t="shared" si="761"/>
        <v>1.0288231171408715</v>
      </c>
      <c r="J4430" s="53">
        <f t="shared" si="753"/>
        <v>-0.29302252968915588</v>
      </c>
      <c r="K4430" s="53">
        <f t="shared" si="754"/>
        <v>1.2490365693760106</v>
      </c>
      <c r="L4430" s="53">
        <f t="shared" si="755"/>
        <v>14.080207872819296</v>
      </c>
      <c r="M4430" s="93">
        <f t="shared" si="756"/>
        <v>1.0262091742410051</v>
      </c>
      <c r="N4430" s="53">
        <f t="shared" si="757"/>
        <v>8.9561633450899762</v>
      </c>
      <c r="O4430">
        <f t="shared" si="758"/>
        <v>0.40152374789424572</v>
      </c>
      <c r="P4430" s="53">
        <f t="shared" si="759"/>
        <v>5.738329876349705</v>
      </c>
      <c r="Q4430" s="53">
        <v>0.2</v>
      </c>
      <c r="R4430" s="53">
        <f t="shared" si="760"/>
        <v>4.212055882451156</v>
      </c>
    </row>
    <row r="4431" spans="2:18" ht="15">
      <c r="B4431" s="84">
        <v>34734</v>
      </c>
      <c r="C4431" s="85">
        <v>0</v>
      </c>
      <c r="D4431" s="86">
        <v>5</v>
      </c>
      <c r="E4431" s="87">
        <v>-3</v>
      </c>
      <c r="F4431" s="96">
        <f t="shared" ref="F4431:F4494" si="762">0.5*(D4431+E4431)</f>
        <v>1</v>
      </c>
      <c r="G4431" s="96"/>
      <c r="H4431" s="74">
        <f t="shared" ref="H4431:H4494" si="763">B4431-DATE(YEAR(B4431),1,0)</f>
        <v>35</v>
      </c>
      <c r="I4431" s="53">
        <f t="shared" si="761"/>
        <v>1.0285285645815117</v>
      </c>
      <c r="J4431" s="53">
        <f t="shared" ref="J4431:J4494" si="764">ASIN(0.39785*SIN(4.869+$I$7*H4431+0.03345*SIN(6.224+$I$7*H4431)))</f>
        <v>-0.28792196412598908</v>
      </c>
      <c r="K4431" s="53">
        <f t="shared" ref="K4431:K4494" si="765">ACOS(-TAN(J4431)*TAN($E$7*$I$8))</f>
        <v>1.2551693155852104</v>
      </c>
      <c r="L4431" s="53">
        <f t="shared" ref="L4431:L4494" si="766">117.5*I4431*((K4431*SIN($E$7*$I$8)*SIN(J4431)+COS($E$7*$I$8)*COS(J4431)*SIN(K4431))/PI())</f>
        <v>14.283322975322376</v>
      </c>
      <c r="M4431" s="93">
        <f t="shared" ref="M4431:M4494" si="767">0.0023*L4431/2.456*(0.5*(D4431+E4431)+17.8)*SQRT(D4431-E4431)</f>
        <v>0.71126522025798311</v>
      </c>
      <c r="N4431" s="53">
        <f t="shared" ref="N4431:N4494" si="768">0.17*L4431*SQRT(D4431-E4431)</f>
        <v>6.8678874829350862</v>
      </c>
      <c r="O4431">
        <f t="shared" ref="O4431:O4494" si="769">5336/(F4431+273.15)^2*EXP(21.07-5336/(F4431+273.15))</f>
        <v>0.35383789041177988</v>
      </c>
      <c r="P4431" s="53">
        <f t="shared" ref="P4431:P4494" si="770">EXP(21.07-5336/(F4431+273.15))</f>
        <v>4.9838506177847011</v>
      </c>
      <c r="Q4431" s="53">
        <v>0.2</v>
      </c>
      <c r="R4431" s="53">
        <f t="shared" ref="R4431:R4494" si="771">(O4431*N4431*0.6+$L$8*6.43*(1+0.536*Q4431)*P4431*(1- G4431/100))/($O$7*(O4431+$L$8))</f>
        <v>3.6694484781686851</v>
      </c>
    </row>
    <row r="4432" spans="2:18" ht="15">
      <c r="B4432" s="84">
        <v>34735</v>
      </c>
      <c r="C4432" s="85">
        <v>0</v>
      </c>
      <c r="D4432" s="86">
        <v>17</v>
      </c>
      <c r="E4432" s="87">
        <v>-2</v>
      </c>
      <c r="F4432" s="96">
        <f t="shared" si="762"/>
        <v>7.5</v>
      </c>
      <c r="G4432" s="96"/>
      <c r="H4432" s="74">
        <f t="shared" si="763"/>
        <v>36</v>
      </c>
      <c r="I4432" s="53">
        <f t="shared" si="761"/>
        <v>1.0282255699609115</v>
      </c>
      <c r="J4432" s="53">
        <f t="shared" si="764"/>
        <v>-0.28273798777366221</v>
      </c>
      <c r="K4432" s="53">
        <f t="shared" si="765"/>
        <v>1.2613708976425573</v>
      </c>
      <c r="L4432" s="53">
        <f t="shared" si="766"/>
        <v>14.490134099424376</v>
      </c>
      <c r="M4432" s="93">
        <f t="shared" si="767"/>
        <v>1.4964740832127446</v>
      </c>
      <c r="N4432" s="53">
        <f t="shared" si="768"/>
        <v>10.737375137016414</v>
      </c>
      <c r="O4432">
        <f t="shared" si="769"/>
        <v>0.52994046015629992</v>
      </c>
      <c r="P4432" s="53">
        <f t="shared" si="770"/>
        <v>7.8224239699391331</v>
      </c>
      <c r="Q4432" s="53">
        <v>0.2</v>
      </c>
      <c r="R4432" s="53">
        <f t="shared" si="771"/>
        <v>4.8268887430080696</v>
      </c>
    </row>
    <row r="4433" spans="2:18" ht="15">
      <c r="B4433" s="84">
        <v>34736</v>
      </c>
      <c r="C4433" s="85">
        <v>0</v>
      </c>
      <c r="D4433" s="86">
        <v>15</v>
      </c>
      <c r="E4433" s="87">
        <v>-1</v>
      </c>
      <c r="F4433" s="96">
        <f t="shared" si="762"/>
        <v>7</v>
      </c>
      <c r="G4433" s="96"/>
      <c r="H4433" s="74">
        <f t="shared" si="763"/>
        <v>37</v>
      </c>
      <c r="I4433" s="53">
        <f t="shared" si="761"/>
        <v>1.0279142229400544</v>
      </c>
      <c r="J4433" s="53">
        <f t="shared" si="764"/>
        <v>-0.2774725831586547</v>
      </c>
      <c r="K4433" s="53">
        <f t="shared" si="765"/>
        <v>1.2676382974187046</v>
      </c>
      <c r="L4433" s="53">
        <f t="shared" si="766"/>
        <v>14.700567405896869</v>
      </c>
      <c r="M4433" s="93">
        <f t="shared" si="767"/>
        <v>1.3656683466325039</v>
      </c>
      <c r="N4433" s="53">
        <f t="shared" si="768"/>
        <v>9.9963858360098712</v>
      </c>
      <c r="O4433">
        <f t="shared" si="769"/>
        <v>0.51408950205511061</v>
      </c>
      <c r="P4433" s="53">
        <f t="shared" si="770"/>
        <v>7.561434041661748</v>
      </c>
      <c r="Q4433" s="53">
        <v>0.2</v>
      </c>
      <c r="R4433" s="53">
        <f t="shared" si="771"/>
        <v>4.6407714112277532</v>
      </c>
    </row>
    <row r="4434" spans="2:18" ht="15">
      <c r="B4434" s="84">
        <v>34737</v>
      </c>
      <c r="C4434" s="85">
        <v>0</v>
      </c>
      <c r="D4434" s="86">
        <v>15</v>
      </c>
      <c r="E4434" s="87">
        <v>-1</v>
      </c>
      <c r="F4434" s="96">
        <f t="shared" si="762"/>
        <v>7</v>
      </c>
      <c r="G4434" s="96"/>
      <c r="H4434" s="74">
        <f t="shared" si="763"/>
        <v>38</v>
      </c>
      <c r="I4434" s="53">
        <f t="shared" si="761"/>
        <v>1.0275946156515323</v>
      </c>
      <c r="J4434" s="53">
        <f t="shared" si="764"/>
        <v>-0.27212774099167591</v>
      </c>
      <c r="K4434" s="53">
        <f t="shared" si="765"/>
        <v>1.2739685726539534</v>
      </c>
      <c r="L4434" s="53">
        <f t="shared" si="766"/>
        <v>14.914547328045117</v>
      </c>
      <c r="M4434" s="93">
        <f t="shared" si="767"/>
        <v>1.3855468722991751</v>
      </c>
      <c r="N4434" s="53">
        <f t="shared" si="768"/>
        <v>10.141892183070681</v>
      </c>
      <c r="O4434">
        <f t="shared" si="769"/>
        <v>0.51408950205511061</v>
      </c>
      <c r="P4434" s="53">
        <f t="shared" si="770"/>
        <v>7.561434041661748</v>
      </c>
      <c r="Q4434" s="53">
        <v>0.2</v>
      </c>
      <c r="R4434" s="53">
        <f t="shared" si="771"/>
        <v>4.6724036948843208</v>
      </c>
    </row>
    <row r="4435" spans="2:18" ht="15">
      <c r="B4435" s="84">
        <v>34738</v>
      </c>
      <c r="C4435" s="85">
        <v>0</v>
      </c>
      <c r="D4435" s="86">
        <v>7</v>
      </c>
      <c r="E4435" s="87">
        <v>-2</v>
      </c>
      <c r="F4435" s="96">
        <f t="shared" si="762"/>
        <v>2.5</v>
      </c>
      <c r="G4435" s="96"/>
      <c r="H4435" s="74">
        <f t="shared" si="763"/>
        <v>39</v>
      </c>
      <c r="I4435" s="53">
        <f t="shared" si="761"/>
        <v>1.0272668426722846</v>
      </c>
      <c r="J4435" s="53">
        <f t="shared" si="764"/>
        <v>-0.26670545887483604</v>
      </c>
      <c r="K4435" s="53">
        <f t="shared" si="765"/>
        <v>1.2803588581308856</v>
      </c>
      <c r="L4435" s="53">
        <f t="shared" si="766"/>
        <v>15.131996626686488</v>
      </c>
      <c r="M4435" s="93">
        <f t="shared" si="767"/>
        <v>0.86300438416122827</v>
      </c>
      <c r="N4435" s="53">
        <f t="shared" si="768"/>
        <v>7.7173182796101099</v>
      </c>
      <c r="O4435">
        <f t="shared" si="769"/>
        <v>0.38910203313511127</v>
      </c>
      <c r="P4435" s="53">
        <f t="shared" si="770"/>
        <v>5.5406877114500723</v>
      </c>
      <c r="Q4435" s="53">
        <v>0.2</v>
      </c>
      <c r="R4435" s="53">
        <f t="shared" si="771"/>
        <v>3.9250808947762308</v>
      </c>
    </row>
    <row r="4436" spans="2:18" ht="15">
      <c r="B4436" s="84">
        <v>34739</v>
      </c>
      <c r="C4436" s="85">
        <v>0.4</v>
      </c>
      <c r="D4436" s="86">
        <v>9</v>
      </c>
      <c r="E4436" s="87">
        <v>-1</v>
      </c>
      <c r="F4436" s="96">
        <f t="shared" si="762"/>
        <v>4</v>
      </c>
      <c r="G4436" s="96"/>
      <c r="H4436" s="74">
        <f t="shared" si="763"/>
        <v>40</v>
      </c>
      <c r="I4436" s="53">
        <f t="shared" si="761"/>
        <v>1.0269310009956087</v>
      </c>
      <c r="J4436" s="53">
        <f t="shared" si="764"/>
        <v>-0.26120774006603953</v>
      </c>
      <c r="K4436" s="53">
        <f t="shared" si="765"/>
        <v>1.2868063665256193</v>
      </c>
      <c r="L4436" s="53">
        <f t="shared" si="766"/>
        <v>15.352836447797053</v>
      </c>
      <c r="M4436" s="93">
        <f t="shared" si="767"/>
        <v>0.99116187963967706</v>
      </c>
      <c r="N4436" s="53">
        <f t="shared" si="768"/>
        <v>8.2534883922448721</v>
      </c>
      <c r="O4436">
        <f t="shared" si="769"/>
        <v>0.42741570243698762</v>
      </c>
      <c r="P4436" s="53">
        <f t="shared" si="770"/>
        <v>6.152681276989024</v>
      </c>
      <c r="Q4436" s="53">
        <v>0.2</v>
      </c>
      <c r="R4436" s="53">
        <f t="shared" si="771"/>
        <v>4.1155807448812309</v>
      </c>
    </row>
    <row r="4437" spans="2:18" ht="15">
      <c r="B4437" s="84">
        <v>34740</v>
      </c>
      <c r="C4437" s="85">
        <v>0</v>
      </c>
      <c r="D4437" s="86">
        <v>12</v>
      </c>
      <c r="E4437" s="87">
        <v>-3</v>
      </c>
      <c r="F4437" s="96">
        <f t="shared" si="762"/>
        <v>4.5</v>
      </c>
      <c r="G4437" s="96"/>
      <c r="H4437" s="74">
        <f t="shared" si="763"/>
        <v>41</v>
      </c>
      <c r="I4437" s="53">
        <f t="shared" si="761"/>
        <v>1.0265871900024599</v>
      </c>
      <c r="J4437" s="53">
        <f t="shared" si="764"/>
        <v>-0.25563659230083863</v>
      </c>
      <c r="K4437" s="53">
        <f t="shared" si="765"/>
        <v>1.2933083889564396</v>
      </c>
      <c r="L4437" s="53">
        <f t="shared" si="766"/>
        <v>15.576986382605625</v>
      </c>
      <c r="M4437" s="93">
        <f t="shared" si="767"/>
        <v>1.2598922555395917</v>
      </c>
      <c r="N4437" s="53">
        <f t="shared" si="768"/>
        <v>10.255999503468322</v>
      </c>
      <c r="O4437">
        <f t="shared" si="769"/>
        <v>0.44090248501484264</v>
      </c>
      <c r="P4437" s="53">
        <f t="shared" si="770"/>
        <v>6.3697455095310378</v>
      </c>
      <c r="Q4437" s="53">
        <v>0.2</v>
      </c>
      <c r="R4437" s="53">
        <f t="shared" si="771"/>
        <v>4.5682049884121643</v>
      </c>
    </row>
    <row r="4438" spans="2:18" ht="15">
      <c r="B4438" s="84">
        <v>34741</v>
      </c>
      <c r="C4438" s="85">
        <v>0</v>
      </c>
      <c r="D4438" s="86">
        <v>5</v>
      </c>
      <c r="E4438" s="87">
        <v>1</v>
      </c>
      <c r="F4438" s="96">
        <f t="shared" si="762"/>
        <v>3</v>
      </c>
      <c r="G4438" s="96"/>
      <c r="H4438" s="74">
        <f t="shared" si="763"/>
        <v>42</v>
      </c>
      <c r="I4438" s="53">
        <f t="shared" si="761"/>
        <v>1.0262355114320429</v>
      </c>
      <c r="J4438" s="53">
        <f t="shared" si="764"/>
        <v>-0.24999402667178106</v>
      </c>
      <c r="K4438" s="53">
        <f t="shared" si="765"/>
        <v>1.2998622952485448</v>
      </c>
      <c r="L4438" s="53">
        <f t="shared" si="766"/>
        <v>15.804364529912229</v>
      </c>
      <c r="M4438" s="93">
        <f t="shared" si="767"/>
        <v>0.61570097647475663</v>
      </c>
      <c r="N4438" s="53">
        <f t="shared" si="768"/>
        <v>5.373483940170158</v>
      </c>
      <c r="O4438">
        <f t="shared" si="769"/>
        <v>0.40152374789424572</v>
      </c>
      <c r="P4438" s="53">
        <f t="shared" si="770"/>
        <v>5.738329876349705</v>
      </c>
      <c r="Q4438" s="53">
        <v>0.2</v>
      </c>
      <c r="R4438" s="53">
        <f t="shared" si="771"/>
        <v>3.4569743461653433</v>
      </c>
    </row>
    <row r="4439" spans="2:18" ht="15">
      <c r="B4439" s="84">
        <v>34742</v>
      </c>
      <c r="C4439" s="85">
        <v>2.6</v>
      </c>
      <c r="D4439" s="86">
        <v>8</v>
      </c>
      <c r="E4439" s="87">
        <v>1</v>
      </c>
      <c r="F4439" s="96">
        <f t="shared" si="762"/>
        <v>4.5</v>
      </c>
      <c r="G4439" s="96"/>
      <c r="H4439" s="74">
        <f t="shared" si="763"/>
        <v>43</v>
      </c>
      <c r="I4439" s="53">
        <f t="shared" si="761"/>
        <v>1.0258760693517042</v>
      </c>
      <c r="J4439" s="53">
        <f t="shared" si="764"/>
        <v>-0.24428205656508803</v>
      </c>
      <c r="K4439" s="53">
        <f t="shared" si="765"/>
        <v>1.3064655339335101</v>
      </c>
      <c r="L4439" s="53">
        <f t="shared" si="766"/>
        <v>16.034887560408439</v>
      </c>
      <c r="M4439" s="93">
        <f t="shared" si="767"/>
        <v>0.88597052860740233</v>
      </c>
      <c r="N4439" s="53">
        <f t="shared" si="768"/>
        <v>7.2121352135730685</v>
      </c>
      <c r="O4439">
        <f t="shared" si="769"/>
        <v>0.44090248501484264</v>
      </c>
      <c r="P4439" s="53">
        <f t="shared" si="770"/>
        <v>6.3697455095310378</v>
      </c>
      <c r="Q4439" s="53">
        <v>0.2</v>
      </c>
      <c r="R4439" s="53">
        <f t="shared" si="771"/>
        <v>3.9185955856467012</v>
      </c>
    </row>
    <row r="4440" spans="2:18" ht="15">
      <c r="B4440" s="84">
        <v>34743</v>
      </c>
      <c r="C4440" s="85">
        <v>0.2</v>
      </c>
      <c r="D4440" s="86">
        <v>7</v>
      </c>
      <c r="E4440" s="87">
        <v>2</v>
      </c>
      <c r="F4440" s="96">
        <f t="shared" si="762"/>
        <v>4.5</v>
      </c>
      <c r="G4440" s="96"/>
      <c r="H4440" s="74">
        <f t="shared" si="763"/>
        <v>44</v>
      </c>
      <c r="I4440" s="53">
        <f t="shared" si="761"/>
        <v>1.0255089701261384</v>
      </c>
      <c r="J4440" s="53">
        <f t="shared" si="764"/>
        <v>-0.23850269665431623</v>
      </c>
      <c r="K4440" s="53">
        <f t="shared" si="765"/>
        <v>1.3131156320018036</v>
      </c>
      <c r="L4440" s="53">
        <f t="shared" si="766"/>
        <v>16.268470782777829</v>
      </c>
      <c r="M4440" s="93">
        <f t="shared" si="767"/>
        <v>0.7596894065455041</v>
      </c>
      <c r="N4440" s="53">
        <f t="shared" si="768"/>
        <v>6.1841591152442756</v>
      </c>
      <c r="O4440">
        <f t="shared" si="769"/>
        <v>0.44090248501484264</v>
      </c>
      <c r="P4440" s="53">
        <f t="shared" si="770"/>
        <v>6.3697455095310378</v>
      </c>
      <c r="Q4440" s="53">
        <v>0.2</v>
      </c>
      <c r="R4440" s="53">
        <f t="shared" si="771"/>
        <v>3.6992090178849959</v>
      </c>
    </row>
    <row r="4441" spans="2:18" ht="15">
      <c r="B4441" s="84">
        <v>34744</v>
      </c>
      <c r="C4441" s="85">
        <v>1.8</v>
      </c>
      <c r="D4441" s="86">
        <v>8</v>
      </c>
      <c r="E4441" s="87">
        <v>1</v>
      </c>
      <c r="F4441" s="96">
        <f t="shared" si="762"/>
        <v>4.5</v>
      </c>
      <c r="G4441" s="96"/>
      <c r="H4441" s="74">
        <f t="shared" si="763"/>
        <v>45</v>
      </c>
      <c r="I4441" s="53">
        <f t="shared" si="761"/>
        <v>1.0251343223859126</v>
      </c>
      <c r="J4441" s="53">
        <f t="shared" si="764"/>
        <v>-0.2326579619504911</v>
      </c>
      <c r="K4441" s="53">
        <f t="shared" si="765"/>
        <v>1.3198101944263136</v>
      </c>
      <c r="L4441" s="53">
        <f t="shared" si="766"/>
        <v>16.505028211357502</v>
      </c>
      <c r="M4441" s="93">
        <f t="shared" si="767"/>
        <v>0.91194706005933612</v>
      </c>
      <c r="N4441" s="53">
        <f t="shared" si="768"/>
        <v>7.4235940049907194</v>
      </c>
      <c r="O4441">
        <f t="shared" si="769"/>
        <v>0.44090248501484264</v>
      </c>
      <c r="P4441" s="53">
        <f t="shared" si="770"/>
        <v>6.3697455095310378</v>
      </c>
      <c r="Q4441" s="53">
        <v>0.2</v>
      </c>
      <c r="R4441" s="53">
        <f t="shared" si="771"/>
        <v>3.9637242793464629</v>
      </c>
    </row>
    <row r="4442" spans="2:18" ht="15">
      <c r="B4442" s="84">
        <v>34745</v>
      </c>
      <c r="C4442" s="85">
        <v>0.8</v>
      </c>
      <c r="D4442" s="86">
        <v>8</v>
      </c>
      <c r="E4442" s="87">
        <v>-2</v>
      </c>
      <c r="F4442" s="96">
        <f t="shared" si="762"/>
        <v>3</v>
      </c>
      <c r="G4442" s="96"/>
      <c r="H4442" s="74">
        <f t="shared" si="763"/>
        <v>46</v>
      </c>
      <c r="I4442" s="53">
        <f t="shared" si="761"/>
        <v>1.0247522369953201</v>
      </c>
      <c r="J4442" s="53">
        <f t="shared" si="764"/>
        <v>-0.22674986690804186</v>
      </c>
      <c r="K4442" s="53">
        <f t="shared" si="765"/>
        <v>1.3265469034743758</v>
      </c>
      <c r="L4442" s="53">
        <f t="shared" si="766"/>
        <v>16.744472635144707</v>
      </c>
      <c r="M4442" s="93">
        <f t="shared" si="767"/>
        <v>1.0314169936078335</v>
      </c>
      <c r="N4442" s="53">
        <f t="shared" si="768"/>
        <v>9.0016141967212082</v>
      </c>
      <c r="O4442">
        <f t="shared" si="769"/>
        <v>0.40152374789424572</v>
      </c>
      <c r="P4442" s="53">
        <f t="shared" si="770"/>
        <v>5.738329876349705</v>
      </c>
      <c r="Q4442" s="53">
        <v>0.2</v>
      </c>
      <c r="R4442" s="53">
        <f t="shared" si="771"/>
        <v>4.2216350535118101</v>
      </c>
    </row>
    <row r="4443" spans="2:18" ht="15">
      <c r="B4443" s="84">
        <v>34746</v>
      </c>
      <c r="C4443" s="85">
        <v>0</v>
      </c>
      <c r="D4443" s="86">
        <v>9</v>
      </c>
      <c r="E4443" s="87">
        <v>0</v>
      </c>
      <c r="F4443" s="96">
        <f t="shared" si="762"/>
        <v>4.5</v>
      </c>
      <c r="G4443" s="96"/>
      <c r="H4443" s="74">
        <f t="shared" si="763"/>
        <v>47</v>
      </c>
      <c r="I4443" s="53">
        <f t="shared" si="761"/>
        <v>1.0243628270195759</v>
      </c>
      <c r="J4443" s="53">
        <f t="shared" si="764"/>
        <v>-0.22078042458572791</v>
      </c>
      <c r="K4443" s="53">
        <f t="shared" si="765"/>
        <v>1.3333235178252498</v>
      </c>
      <c r="L4443" s="53">
        <f t="shared" si="766"/>
        <v>16.986715687937249</v>
      </c>
      <c r="M4443" s="93">
        <f t="shared" si="767"/>
        <v>1.0642288041135604</v>
      </c>
      <c r="N4443" s="53">
        <f t="shared" si="768"/>
        <v>8.6632250008479978</v>
      </c>
      <c r="O4443">
        <f t="shared" si="769"/>
        <v>0.44090248501484264</v>
      </c>
      <c r="P4443" s="53">
        <f t="shared" si="770"/>
        <v>6.3697455095310378</v>
      </c>
      <c r="Q4443" s="53">
        <v>0.2</v>
      </c>
      <c r="R4443" s="53">
        <f t="shared" si="771"/>
        <v>4.2282813929936403</v>
      </c>
    </row>
    <row r="4444" spans="2:18" ht="15">
      <c r="B4444" s="84">
        <v>34747</v>
      </c>
      <c r="C4444" s="85">
        <v>0.2</v>
      </c>
      <c r="D4444" s="86">
        <v>13</v>
      </c>
      <c r="E4444" s="87">
        <v>-2</v>
      </c>
      <c r="F4444" s="96">
        <f t="shared" si="762"/>
        <v>5.5</v>
      </c>
      <c r="G4444" s="96"/>
      <c r="H4444" s="74">
        <f t="shared" si="763"/>
        <v>48</v>
      </c>
      <c r="I4444" s="53">
        <f t="shared" si="761"/>
        <v>1.023966207691356</v>
      </c>
      <c r="J4444" s="53">
        <f t="shared" si="764"/>
        <v>-0.21475164586162002</v>
      </c>
      <c r="K4444" s="53">
        <f t="shared" si="765"/>
        <v>1.3401378715093815</v>
      </c>
      <c r="L4444" s="53">
        <f t="shared" si="766"/>
        <v>17.231667919401065</v>
      </c>
      <c r="M4444" s="93">
        <f t="shared" si="767"/>
        <v>1.4562245238995259</v>
      </c>
      <c r="N4444" s="53">
        <f t="shared" si="768"/>
        <v>11.345453689466881</v>
      </c>
      <c r="O4444">
        <f t="shared" si="769"/>
        <v>0.46900019134232457</v>
      </c>
      <c r="P4444" s="53">
        <f t="shared" si="770"/>
        <v>6.8245700167601502</v>
      </c>
      <c r="Q4444" s="53">
        <v>0.2</v>
      </c>
      <c r="R4444" s="53">
        <f t="shared" si="771"/>
        <v>4.8552752718814443</v>
      </c>
    </row>
    <row r="4445" spans="2:18" ht="15">
      <c r="B4445" s="84">
        <v>34748</v>
      </c>
      <c r="C4445" s="85">
        <v>8.4</v>
      </c>
      <c r="D4445" s="86">
        <v>14</v>
      </c>
      <c r="E4445" s="87">
        <v>4</v>
      </c>
      <c r="F4445" s="96">
        <f t="shared" si="762"/>
        <v>9</v>
      </c>
      <c r="G4445" s="96"/>
      <c r="H4445" s="74">
        <f t="shared" si="763"/>
        <v>49</v>
      </c>
      <c r="I4445" s="53">
        <f t="shared" si="761"/>
        <v>1.0235624963767014</v>
      </c>
      <c r="J4445" s="53">
        <f t="shared" si="764"/>
        <v>-0.20866553870108739</v>
      </c>
      <c r="K4445" s="53">
        <f t="shared" si="765"/>
        <v>1.346987872685115</v>
      </c>
      <c r="L4445" s="53">
        <f t="shared" si="766"/>
        <v>17.479238866864325</v>
      </c>
      <c r="M4445" s="93">
        <f t="shared" si="767"/>
        <v>1.3872565529014755</v>
      </c>
      <c r="N4445" s="53">
        <f t="shared" si="768"/>
        <v>9.3966151195234264</v>
      </c>
      <c r="O4445">
        <f t="shared" si="769"/>
        <v>0.58008978738759875</v>
      </c>
      <c r="P4445" s="53">
        <f t="shared" si="770"/>
        <v>8.6544506934491388</v>
      </c>
      <c r="Q4445" s="53">
        <v>0.2</v>
      </c>
      <c r="R4445" s="53">
        <f t="shared" si="771"/>
        <v>4.6045789017921503</v>
      </c>
    </row>
    <row r="4446" spans="2:18" ht="15">
      <c r="B4446" s="84">
        <v>34749</v>
      </c>
      <c r="C4446" s="85">
        <v>0.4</v>
      </c>
      <c r="D4446" s="86">
        <v>14</v>
      </c>
      <c r="E4446" s="87">
        <v>-1</v>
      </c>
      <c r="F4446" s="96">
        <f t="shared" si="762"/>
        <v>6.5</v>
      </c>
      <c r="G4446" s="96"/>
      <c r="H4446" s="74">
        <f t="shared" si="763"/>
        <v>50</v>
      </c>
      <c r="I4446" s="53">
        <f t="shared" si="761"/>
        <v>1.0231518125402845</v>
      </c>
      <c r="J4446" s="53">
        <f t="shared" si="764"/>
        <v>-0.20252410747662677</v>
      </c>
      <c r="K4446" s="53">
        <f t="shared" si="765"/>
        <v>1.3538715022678474</v>
      </c>
      <c r="L4446" s="53">
        <f t="shared" si="766"/>
        <v>17.729337127643955</v>
      </c>
      <c r="M4446" s="93">
        <f t="shared" si="767"/>
        <v>1.5625858059133766</v>
      </c>
      <c r="N4446" s="53">
        <f t="shared" si="768"/>
        <v>11.673122663892521</v>
      </c>
      <c r="O4446">
        <f t="shared" si="769"/>
        <v>0.4986553243273773</v>
      </c>
      <c r="P4446" s="53">
        <f t="shared" si="770"/>
        <v>7.3082650054301794</v>
      </c>
      <c r="Q4446" s="53">
        <v>0.2</v>
      </c>
      <c r="R4446" s="53">
        <f t="shared" si="771"/>
        <v>4.9791766856469843</v>
      </c>
    </row>
    <row r="4447" spans="2:18" ht="15">
      <c r="B4447" s="84">
        <v>34750</v>
      </c>
      <c r="C4447" s="85">
        <v>0</v>
      </c>
      <c r="D4447" s="86">
        <v>15</v>
      </c>
      <c r="E4447" s="87">
        <v>-2</v>
      </c>
      <c r="F4447" s="96">
        <f t="shared" si="762"/>
        <v>6.5</v>
      </c>
      <c r="G4447" s="96"/>
      <c r="H4447" s="74">
        <f t="shared" si="763"/>
        <v>51</v>
      </c>
      <c r="I4447" s="53">
        <f t="shared" si="761"/>
        <v>1.0227342777100603</v>
      </c>
      <c r="J4447" s="53">
        <f t="shared" si="764"/>
        <v>-0.19632935233829593</v>
      </c>
      <c r="K4447" s="53">
        <f t="shared" si="765"/>
        <v>1.3607868124258506</v>
      </c>
      <c r="L4447" s="53">
        <f t="shared" si="766"/>
        <v>17.981870431716864</v>
      </c>
      <c r="M4447" s="93">
        <f t="shared" si="767"/>
        <v>1.6871941925891065</v>
      </c>
      <c r="N4447" s="53">
        <f t="shared" si="768"/>
        <v>12.603995693143744</v>
      </c>
      <c r="O4447">
        <f t="shared" si="769"/>
        <v>0.4986553243273773</v>
      </c>
      <c r="P4447" s="53">
        <f t="shared" si="770"/>
        <v>7.3082650054301794</v>
      </c>
      <c r="Q4447" s="53">
        <v>0.2</v>
      </c>
      <c r="R4447" s="53">
        <f t="shared" si="771"/>
        <v>5.1808423905473324</v>
      </c>
    </row>
    <row r="4448" spans="2:18" ht="15">
      <c r="B4448" s="84">
        <v>34751</v>
      </c>
      <c r="C4448" s="85">
        <v>0</v>
      </c>
      <c r="D4448" s="86">
        <v>13</v>
      </c>
      <c r="E4448" s="87">
        <v>-1</v>
      </c>
      <c r="F4448" s="96">
        <f t="shared" si="762"/>
        <v>6</v>
      </c>
      <c r="G4448" s="96"/>
      <c r="H4448" s="74">
        <f t="shared" si="763"/>
        <v>52</v>
      </c>
      <c r="I4448" s="53">
        <f t="shared" si="761"/>
        <v>1.0223100154413023</v>
      </c>
      <c r="J4448" s="53">
        <f t="shared" si="764"/>
        <v>-0.19008326863341693</v>
      </c>
      <c r="K4448" s="53">
        <f t="shared" si="765"/>
        <v>1.3677319249562678</v>
      </c>
      <c r="L4448" s="53">
        <f t="shared" si="766"/>
        <v>18.236745714555813</v>
      </c>
      <c r="M4448" s="93">
        <f t="shared" si="767"/>
        <v>1.5208549336830968</v>
      </c>
      <c r="N4448" s="53">
        <f t="shared" si="768"/>
        <v>11.600061233309583</v>
      </c>
      <c r="O4448">
        <f t="shared" si="769"/>
        <v>0.48362860546481151</v>
      </c>
      <c r="P4448" s="53">
        <f t="shared" si="770"/>
        <v>7.0627108084534136</v>
      </c>
      <c r="Q4448" s="53">
        <v>0.2</v>
      </c>
      <c r="R4448" s="53">
        <f t="shared" si="771"/>
        <v>4.9368957712277073</v>
      </c>
    </row>
    <row r="4449" spans="2:18" ht="15">
      <c r="B4449" s="84">
        <v>34752</v>
      </c>
      <c r="C4449" s="85">
        <v>0</v>
      </c>
      <c r="D4449" s="86">
        <v>13</v>
      </c>
      <c r="E4449" s="87">
        <v>4</v>
      </c>
      <c r="F4449" s="96">
        <f t="shared" si="762"/>
        <v>8.5</v>
      </c>
      <c r="G4449" s="96"/>
      <c r="H4449" s="74">
        <f t="shared" si="763"/>
        <v>53</v>
      </c>
      <c r="I4449" s="53">
        <f t="shared" si="761"/>
        <v>1.0218791512800416</v>
      </c>
      <c r="J4449" s="53">
        <f t="shared" si="764"/>
        <v>-0.18378784637416273</v>
      </c>
      <c r="K4449" s="53">
        <f t="shared" si="765"/>
        <v>1.3747050295540015</v>
      </c>
      <c r="L4449" s="53">
        <f t="shared" si="766"/>
        <v>18.493869189956964</v>
      </c>
      <c r="M4449" s="93">
        <f t="shared" si="767"/>
        <v>1.3664830789501181</v>
      </c>
      <c r="N4449" s="53">
        <f t="shared" si="768"/>
        <v>9.4318732868780515</v>
      </c>
      <c r="O4449">
        <f t="shared" si="769"/>
        <v>0.56293085323359648</v>
      </c>
      <c r="P4449" s="53">
        <f t="shared" si="770"/>
        <v>8.3687143143084199</v>
      </c>
      <c r="Q4449" s="53">
        <v>0.2</v>
      </c>
      <c r="R4449" s="53">
        <f t="shared" si="771"/>
        <v>4.5892622238835381</v>
      </c>
    </row>
    <row r="4450" spans="2:18" ht="15">
      <c r="B4450" s="84">
        <v>34753</v>
      </c>
      <c r="C4450" s="85">
        <v>7</v>
      </c>
      <c r="D4450" s="86">
        <v>7</v>
      </c>
      <c r="E4450" s="87">
        <v>1</v>
      </c>
      <c r="F4450" s="96">
        <f t="shared" si="762"/>
        <v>4</v>
      </c>
      <c r="G4450" s="96"/>
      <c r="H4450" s="74">
        <f t="shared" si="763"/>
        <v>54</v>
      </c>
      <c r="I4450" s="53">
        <f t="shared" si="761"/>
        <v>1.0214418127259153</v>
      </c>
      <c r="J4450" s="53">
        <f t="shared" si="764"/>
        <v>-0.17744506975156121</v>
      </c>
      <c r="K4450" s="53">
        <f t="shared" si="765"/>
        <v>1.3817043819854726</v>
      </c>
      <c r="L4450" s="53">
        <f t="shared" si="766"/>
        <v>18.753146422694368</v>
      </c>
      <c r="M4450" s="93">
        <f t="shared" si="767"/>
        <v>0.93779030127771468</v>
      </c>
      <c r="N4450" s="53">
        <f t="shared" si="768"/>
        <v>7.8090587672411527</v>
      </c>
      <c r="O4450">
        <f t="shared" si="769"/>
        <v>0.42741570243698762</v>
      </c>
      <c r="P4450" s="53">
        <f t="shared" si="770"/>
        <v>6.152681276989024</v>
      </c>
      <c r="Q4450" s="53">
        <v>0.2</v>
      </c>
      <c r="R4450" s="53">
        <f t="shared" si="771"/>
        <v>4.0211155259605373</v>
      </c>
    </row>
    <row r="4451" spans="2:18" ht="15">
      <c r="B4451" s="84">
        <v>34754</v>
      </c>
      <c r="C4451" s="85">
        <v>4.2</v>
      </c>
      <c r="D4451" s="86">
        <v>4</v>
      </c>
      <c r="E4451" s="87">
        <v>-1</v>
      </c>
      <c r="F4451" s="96">
        <f t="shared" si="762"/>
        <v>1.5</v>
      </c>
      <c r="G4451" s="96"/>
      <c r="H4451" s="74">
        <f t="shared" si="763"/>
        <v>55</v>
      </c>
      <c r="I4451" s="53">
        <f t="shared" si="761"/>
        <v>1.0209981291944379</v>
      </c>
      <c r="J4451" s="53">
        <f t="shared" si="764"/>
        <v>-0.17105691669442086</v>
      </c>
      <c r="K4451" s="53">
        <f t="shared" si="765"/>
        <v>1.3887283021784398</v>
      </c>
      <c r="L4451" s="53">
        <f t="shared" si="766"/>
        <v>19.014482400844027</v>
      </c>
      <c r="M4451" s="93">
        <f t="shared" si="767"/>
        <v>0.7684688934696744</v>
      </c>
      <c r="N4451" s="53">
        <f t="shared" si="768"/>
        <v>7.2280047848943116</v>
      </c>
      <c r="O4451">
        <f t="shared" si="769"/>
        <v>0.36526692052720544</v>
      </c>
      <c r="P4451" s="53">
        <f t="shared" si="770"/>
        <v>5.1636135172163016</v>
      </c>
      <c r="Q4451" s="53">
        <v>0.2</v>
      </c>
      <c r="R4451" s="53">
        <f t="shared" si="771"/>
        <v>3.7704749420064663</v>
      </c>
    </row>
    <row r="4452" spans="2:18" ht="15">
      <c r="B4452" s="84">
        <v>34755</v>
      </c>
      <c r="C4452" s="85">
        <v>0.2</v>
      </c>
      <c r="D4452" s="86">
        <v>7</v>
      </c>
      <c r="E4452" s="87">
        <v>-1</v>
      </c>
      <c r="F4452" s="96">
        <f t="shared" si="762"/>
        <v>3</v>
      </c>
      <c r="G4452" s="96"/>
      <c r="H4452" s="74">
        <f t="shared" si="763"/>
        <v>56</v>
      </c>
      <c r="I4452" s="53">
        <f t="shared" si="761"/>
        <v>1.0205482319787045</v>
      </c>
      <c r="J4452" s="53">
        <f t="shared" si="764"/>
        <v>-0.1646253584716291</v>
      </c>
      <c r="K4452" s="53">
        <f t="shared" si="765"/>
        <v>1.3957751722383314</v>
      </c>
      <c r="L4452" s="53">
        <f t="shared" si="766"/>
        <v>19.277781607628423</v>
      </c>
      <c r="M4452" s="93">
        <f t="shared" si="767"/>
        <v>1.0620986528196017</v>
      </c>
      <c r="N4452" s="53">
        <f t="shared" si="768"/>
        <v>9.2693860686714071</v>
      </c>
      <c r="O4452">
        <f t="shared" si="769"/>
        <v>0.40152374789424572</v>
      </c>
      <c r="P4452" s="53">
        <f t="shared" si="770"/>
        <v>5.738329876349705</v>
      </c>
      <c r="Q4452" s="53">
        <v>0.2</v>
      </c>
      <c r="R4452" s="53">
        <f t="shared" si="771"/>
        <v>4.2780703561427504</v>
      </c>
    </row>
    <row r="4453" spans="2:18" ht="15">
      <c r="B4453" s="84">
        <v>34756</v>
      </c>
      <c r="C4453" s="85">
        <v>0</v>
      </c>
      <c r="D4453" s="86">
        <v>4</v>
      </c>
      <c r="E4453" s="87">
        <v>2</v>
      </c>
      <c r="F4453" s="96">
        <f t="shared" si="762"/>
        <v>3</v>
      </c>
      <c r="G4453" s="96"/>
      <c r="H4453" s="74">
        <f t="shared" si="763"/>
        <v>57</v>
      </c>
      <c r="I4453" s="53">
        <f t="shared" si="761"/>
        <v>1.0200922542105393</v>
      </c>
      <c r="J4453" s="53">
        <f t="shared" si="764"/>
        <v>-0.15815235933624114</v>
      </c>
      <c r="K4453" s="53">
        <f t="shared" si="765"/>
        <v>1.4028434344007965</v>
      </c>
      <c r="L4453" s="53">
        <f t="shared" si="766"/>
        <v>19.542948092640525</v>
      </c>
      <c r="M4453" s="93">
        <f t="shared" si="767"/>
        <v>0.53835392639533086</v>
      </c>
      <c r="N4453" s="53">
        <f t="shared" si="768"/>
        <v>4.6984433810321597</v>
      </c>
      <c r="O4453">
        <f t="shared" si="769"/>
        <v>0.40152374789424572</v>
      </c>
      <c r="P4453" s="53">
        <f t="shared" si="770"/>
        <v>5.738329876349705</v>
      </c>
      <c r="Q4453" s="53">
        <v>0.2</v>
      </c>
      <c r="R4453" s="53">
        <f t="shared" si="771"/>
        <v>3.314703546900077</v>
      </c>
    </row>
    <row r="4454" spans="2:18" ht="15">
      <c r="B4454" s="84">
        <v>34757</v>
      </c>
      <c r="C4454" s="85">
        <v>9</v>
      </c>
      <c r="D4454" s="86">
        <v>13</v>
      </c>
      <c r="E4454" s="87">
        <v>2</v>
      </c>
      <c r="F4454" s="96">
        <f t="shared" si="762"/>
        <v>7.5</v>
      </c>
      <c r="G4454" s="96"/>
      <c r="H4454" s="74">
        <f t="shared" si="763"/>
        <v>58</v>
      </c>
      <c r="I4454" s="53">
        <f t="shared" si="761"/>
        <v>1.0196303308210999</v>
      </c>
      <c r="J4454" s="53">
        <f t="shared" si="764"/>
        <v>-0.15163987620976144</v>
      </c>
      <c r="K4454" s="53">
        <f t="shared" si="765"/>
        <v>1.4099315889294484</v>
      </c>
      <c r="L4454" s="53">
        <f t="shared" si="766"/>
        <v>19.809885542313861</v>
      </c>
      <c r="M4454" s="93">
        <f t="shared" si="767"/>
        <v>1.5566762646493888</v>
      </c>
      <c r="N4454" s="53">
        <f t="shared" si="768"/>
        <v>11.169332772236</v>
      </c>
      <c r="O4454">
        <f t="shared" si="769"/>
        <v>0.52994046015629992</v>
      </c>
      <c r="P4454" s="53">
        <f t="shared" si="770"/>
        <v>7.8224239699391331</v>
      </c>
      <c r="Q4454" s="53">
        <v>0.2</v>
      </c>
      <c r="R4454" s="53">
        <f t="shared" si="771"/>
        <v>4.9211104747591259</v>
      </c>
    </row>
    <row r="4455" spans="2:18" ht="15">
      <c r="B4455" s="84">
        <v>34758</v>
      </c>
      <c r="C4455" s="85">
        <v>0</v>
      </c>
      <c r="D4455" s="86">
        <v>13</v>
      </c>
      <c r="E4455" s="87">
        <v>-2</v>
      </c>
      <c r="F4455" s="96">
        <f t="shared" si="762"/>
        <v>5.5</v>
      </c>
      <c r="G4455" s="96"/>
      <c r="H4455" s="74">
        <f t="shared" si="763"/>
        <v>59</v>
      </c>
      <c r="I4455" s="53">
        <f t="shared" si="761"/>
        <v>1.0191625985009487</v>
      </c>
      <c r="J4455" s="53">
        <f t="shared" si="764"/>
        <v>-0.14508985840499172</v>
      </c>
      <c r="K4455" s="53">
        <f t="shared" si="765"/>
        <v>1.4170381919670834</v>
      </c>
      <c r="L4455" s="53">
        <f t="shared" si="766"/>
        <v>20.078497349513505</v>
      </c>
      <c r="M4455" s="93">
        <f t="shared" si="767"/>
        <v>1.6968061582995893</v>
      </c>
      <c r="N4455" s="53">
        <f t="shared" si="768"/>
        <v>13.219826594761047</v>
      </c>
      <c r="O4455">
        <f t="shared" si="769"/>
        <v>0.46900019134232457</v>
      </c>
      <c r="P4455" s="53">
        <f t="shared" si="770"/>
        <v>6.8245700167601502</v>
      </c>
      <c r="Q4455" s="53">
        <v>0.2</v>
      </c>
      <c r="R4455" s="53">
        <f t="shared" si="771"/>
        <v>5.2584011432713345</v>
      </c>
    </row>
    <row r="4456" spans="2:18" ht="15">
      <c r="B4456" s="84">
        <v>34759</v>
      </c>
      <c r="C4456" s="85">
        <v>0</v>
      </c>
      <c r="D4456" s="86">
        <v>16</v>
      </c>
      <c r="E4456" s="87">
        <v>-2</v>
      </c>
      <c r="F4456" s="96">
        <f t="shared" si="762"/>
        <v>7</v>
      </c>
      <c r="G4456" s="96"/>
      <c r="H4456" s="74">
        <f t="shared" si="763"/>
        <v>60</v>
      </c>
      <c r="I4456" s="53">
        <f t="shared" si="761"/>
        <v>1.0186891956596047</v>
      </c>
      <c r="J4456" s="53">
        <f t="shared" si="764"/>
        <v>-0.13850424738581349</v>
      </c>
      <c r="K4456" s="53">
        <f t="shared" si="765"/>
        <v>1.4241618533479681</v>
      </c>
      <c r="L4456" s="53">
        <f t="shared" si="766"/>
        <v>20.34868668213046</v>
      </c>
      <c r="M4456" s="93">
        <f t="shared" si="767"/>
        <v>2.0050434655226694</v>
      </c>
      <c r="N4456" s="53">
        <f t="shared" si="768"/>
        <v>14.676468227998333</v>
      </c>
      <c r="O4456">
        <f t="shared" si="769"/>
        <v>0.51408950205511061</v>
      </c>
      <c r="P4456" s="53">
        <f t="shared" si="770"/>
        <v>7.561434041661748</v>
      </c>
      <c r="Q4456" s="53">
        <v>0.2</v>
      </c>
      <c r="R4456" s="53">
        <f t="shared" si="771"/>
        <v>5.6581957143587633</v>
      </c>
    </row>
    <row r="4457" spans="2:18" ht="15">
      <c r="B4457" s="84">
        <v>34760</v>
      </c>
      <c r="C4457" s="85">
        <v>0</v>
      </c>
      <c r="D4457" s="86">
        <v>9</v>
      </c>
      <c r="E4457" s="87">
        <v>1</v>
      </c>
      <c r="F4457" s="96">
        <f t="shared" si="762"/>
        <v>5</v>
      </c>
      <c r="G4457" s="96"/>
      <c r="H4457" s="74">
        <f t="shared" si="763"/>
        <v>61</v>
      </c>
      <c r="I4457" s="53">
        <f t="shared" si="761"/>
        <v>1.0182102623845848</v>
      </c>
      <c r="J4457" s="53">
        <f t="shared" si="764"/>
        <v>-0.13188497656225967</v>
      </c>
      <c r="K4457" s="53">
        <f t="shared" si="765"/>
        <v>1.4313012343781424</v>
      </c>
      <c r="L4457" s="53">
        <f t="shared" si="766"/>
        <v>20.620356550569728</v>
      </c>
      <c r="M4457" s="93">
        <f t="shared" si="767"/>
        <v>1.2453042908815184</v>
      </c>
      <c r="N4457" s="53">
        <f t="shared" si="768"/>
        <v>9.9149398842267651</v>
      </c>
      <c r="O4457">
        <f t="shared" si="769"/>
        <v>0.4547610930964518</v>
      </c>
      <c r="P4457" s="53">
        <f t="shared" si="770"/>
        <v>6.5936457320380466</v>
      </c>
      <c r="Q4457" s="53">
        <v>0.2</v>
      </c>
      <c r="R4457" s="53">
        <f t="shared" si="771"/>
        <v>4.5217088796481981</v>
      </c>
    </row>
    <row r="4458" spans="2:18" ht="15">
      <c r="B4458" s="84">
        <v>34761</v>
      </c>
      <c r="C4458" s="85">
        <v>0</v>
      </c>
      <c r="D4458" s="86">
        <v>14</v>
      </c>
      <c r="E4458" s="87">
        <v>-2</v>
      </c>
      <c r="F4458" s="96">
        <f t="shared" si="762"/>
        <v>6</v>
      </c>
      <c r="G4458" s="96"/>
      <c r="H4458" s="74">
        <f t="shared" si="763"/>
        <v>62</v>
      </c>
      <c r="I4458" s="53">
        <f t="shared" si="761"/>
        <v>1.0177259403999503</v>
      </c>
      <c r="J4458" s="53">
        <f t="shared" si="764"/>
        <v>-0.12523397111924095</v>
      </c>
      <c r="K4458" s="53">
        <f t="shared" si="765"/>
        <v>1.4384550455900516</v>
      </c>
      <c r="L4458" s="53">
        <f t="shared" si="766"/>
        <v>20.893409874029718</v>
      </c>
      <c r="M4458" s="93">
        <f t="shared" si="767"/>
        <v>1.8627121441439525</v>
      </c>
      <c r="N4458" s="53">
        <f t="shared" si="768"/>
        <v>14.207518714340209</v>
      </c>
      <c r="O4458">
        <f t="shared" si="769"/>
        <v>0.48362860546481151</v>
      </c>
      <c r="P4458" s="53">
        <f t="shared" si="770"/>
        <v>7.0627108084534136</v>
      </c>
      <c r="Q4458" s="53">
        <v>0.2</v>
      </c>
      <c r="R4458" s="53">
        <f t="shared" si="771"/>
        <v>5.4997613480730223</v>
      </c>
    </row>
    <row r="4459" spans="2:18" ht="15">
      <c r="B4459" s="84">
        <v>34762</v>
      </c>
      <c r="C4459" s="85">
        <v>13.2</v>
      </c>
      <c r="D4459" s="86">
        <v>6</v>
      </c>
      <c r="E4459" s="87">
        <v>2</v>
      </c>
      <c r="F4459" s="96">
        <f t="shared" si="762"/>
        <v>4</v>
      </c>
      <c r="G4459" s="96"/>
      <c r="H4459" s="74">
        <f t="shared" si="763"/>
        <v>63</v>
      </c>
      <c r="I4459" s="53">
        <f t="shared" si="761"/>
        <v>1.0172363730243685</v>
      </c>
      <c r="J4459" s="53">
        <f t="shared" si="764"/>
        <v>-0.11855314787728338</v>
      </c>
      <c r="K4459" s="53">
        <f t="shared" si="765"/>
        <v>1.4456220444772312</v>
      </c>
      <c r="L4459" s="53">
        <f t="shared" si="766"/>
        <v>21.167749545477854</v>
      </c>
      <c r="M4459" s="93">
        <f t="shared" si="767"/>
        <v>0.86429231450346877</v>
      </c>
      <c r="N4459" s="53">
        <f t="shared" si="768"/>
        <v>7.1970348454624711</v>
      </c>
      <c r="O4459">
        <f t="shared" si="769"/>
        <v>0.42741570243698762</v>
      </c>
      <c r="P4459" s="53">
        <f t="shared" si="770"/>
        <v>6.152681276989024</v>
      </c>
      <c r="Q4459" s="53">
        <v>0.2</v>
      </c>
      <c r="R4459" s="53">
        <f t="shared" si="771"/>
        <v>3.8910274973889916</v>
      </c>
    </row>
    <row r="4460" spans="2:18" ht="15">
      <c r="B4460" s="84">
        <v>34763</v>
      </c>
      <c r="C4460" s="85">
        <v>1</v>
      </c>
      <c r="D4460" s="86">
        <v>11</v>
      </c>
      <c r="E4460" s="87">
        <v>-2</v>
      </c>
      <c r="F4460" s="96">
        <f t="shared" si="762"/>
        <v>4.5</v>
      </c>
      <c r="G4460" s="96"/>
      <c r="H4460" s="74">
        <f t="shared" si="763"/>
        <v>64</v>
      </c>
      <c r="I4460" s="53">
        <f t="shared" si="761"/>
        <v>1.0167417051287022</v>
      </c>
      <c r="J4460" s="53">
        <f t="shared" si="764"/>
        <v>-0.11184441518364702</v>
      </c>
      <c r="K4460" s="53">
        <f t="shared" si="765"/>
        <v>1.452801033214203</v>
      </c>
      <c r="L4460" s="53">
        <f t="shared" si="766"/>
        <v>21.443278495234836</v>
      </c>
      <c r="M4460" s="93">
        <f t="shared" si="767"/>
        <v>1.6146083673440956</v>
      </c>
      <c r="N4460" s="53">
        <f t="shared" si="768"/>
        <v>13.143522821865995</v>
      </c>
      <c r="O4460">
        <f t="shared" si="769"/>
        <v>0.44090248501484264</v>
      </c>
      <c r="P4460" s="53">
        <f t="shared" si="770"/>
        <v>6.3697455095310378</v>
      </c>
      <c r="Q4460" s="53">
        <v>0.2</v>
      </c>
      <c r="R4460" s="53">
        <f t="shared" si="771"/>
        <v>5.1844487232470735</v>
      </c>
    </row>
    <row r="4461" spans="2:18" ht="15">
      <c r="B4461" s="84">
        <v>34764</v>
      </c>
      <c r="C4461" s="85">
        <v>0</v>
      </c>
      <c r="D4461" s="86">
        <v>8</v>
      </c>
      <c r="E4461" s="87">
        <v>0</v>
      </c>
      <c r="F4461" s="96">
        <f t="shared" si="762"/>
        <v>4</v>
      </c>
      <c r="G4461" s="96"/>
      <c r="H4461" s="74">
        <f t="shared" si="763"/>
        <v>65</v>
      </c>
      <c r="I4461" s="53">
        <f t="shared" si="761"/>
        <v>1.0162420830931402</v>
      </c>
      <c r="J4461" s="53">
        <f t="shared" si="764"/>
        <v>-0.10510967283220894</v>
      </c>
      <c r="K4461" s="53">
        <f t="shared" si="765"/>
        <v>1.459990856366197</v>
      </c>
      <c r="L4461" s="53">
        <f t="shared" si="766"/>
        <v>21.719899753086207</v>
      </c>
      <c r="M4461" s="93">
        <f t="shared" si="767"/>
        <v>1.2541768411746868</v>
      </c>
      <c r="N4461" s="53">
        <f t="shared" si="768"/>
        <v>10.443636113427509</v>
      </c>
      <c r="O4461">
        <f t="shared" si="769"/>
        <v>0.42741570243698762</v>
      </c>
      <c r="P4461" s="53">
        <f t="shared" si="770"/>
        <v>6.152681276989024</v>
      </c>
      <c r="Q4461" s="53">
        <v>0.2</v>
      </c>
      <c r="R4461" s="53">
        <f t="shared" si="771"/>
        <v>4.5811050310906545</v>
      </c>
    </row>
    <row r="4462" spans="2:18" ht="15">
      <c r="B4462" s="84">
        <v>34765</v>
      </c>
      <c r="C4462" s="85">
        <v>0</v>
      </c>
      <c r="D4462" s="86">
        <v>13</v>
      </c>
      <c r="E4462" s="87">
        <v>-1</v>
      </c>
      <c r="F4462" s="96">
        <f t="shared" si="762"/>
        <v>6</v>
      </c>
      <c r="G4462" s="96"/>
      <c r="H4462" s="74">
        <f t="shared" si="763"/>
        <v>66</v>
      </c>
      <c r="I4462" s="53">
        <f t="shared" si="761"/>
        <v>1.015737654763881</v>
      </c>
      <c r="J4462" s="53">
        <f t="shared" si="764"/>
        <v>-9.8350812010502386E-2</v>
      </c>
      <c r="K4462" s="53">
        <f t="shared" si="765"/>
        <v>1.4671903985928214</v>
      </c>
      <c r="L4462" s="53">
        <f t="shared" si="766"/>
        <v>21.997516508847159</v>
      </c>
      <c r="M4462" s="93">
        <f t="shared" si="767"/>
        <v>1.8344847285200205</v>
      </c>
      <c r="N4462" s="53">
        <f t="shared" si="768"/>
        <v>13.99221892312165</v>
      </c>
      <c r="O4462">
        <f t="shared" si="769"/>
        <v>0.48362860546481151</v>
      </c>
      <c r="P4462" s="53">
        <f t="shared" si="770"/>
        <v>7.0627108084534136</v>
      </c>
      <c r="Q4462" s="53">
        <v>0.2</v>
      </c>
      <c r="R4462" s="53">
        <f t="shared" si="771"/>
        <v>5.45328509982716</v>
      </c>
    </row>
    <row r="4463" spans="2:18" ht="15">
      <c r="B4463" s="84">
        <v>34766</v>
      </c>
      <c r="C4463" s="85">
        <v>0</v>
      </c>
      <c r="D4463" s="86">
        <v>9</v>
      </c>
      <c r="E4463" s="87">
        <v>-2</v>
      </c>
      <c r="F4463" s="96">
        <f t="shared" si="762"/>
        <v>3.5</v>
      </c>
      <c r="G4463" s="96"/>
      <c r="H4463" s="74">
        <f t="shared" si="763"/>
        <v>67</v>
      </c>
      <c r="I4463" s="53">
        <f t="shared" si="761"/>
        <v>1.0152285694093826</v>
      </c>
      <c r="J4463" s="53">
        <f t="shared" si="764"/>
        <v>-9.1569715272326185E-2</v>
      </c>
      <c r="K4463" s="53">
        <f t="shared" si="765"/>
        <v>1.4743985823493233</v>
      </c>
      <c r="L4463" s="53">
        <f t="shared" si="766"/>
        <v>22.276032171312455</v>
      </c>
      <c r="M4463" s="93">
        <f t="shared" si="767"/>
        <v>1.4737141586201281</v>
      </c>
      <c r="N4463" s="53">
        <f t="shared" si="768"/>
        <v>12.559810890121984</v>
      </c>
      <c r="O4463">
        <f t="shared" si="769"/>
        <v>0.41429223966637557</v>
      </c>
      <c r="P4463" s="53">
        <f t="shared" si="770"/>
        <v>5.9422692546644251</v>
      </c>
      <c r="Q4463" s="53">
        <v>0.2</v>
      </c>
      <c r="R4463" s="53">
        <f t="shared" si="771"/>
        <v>5.0014697075458106</v>
      </c>
    </row>
    <row r="4464" spans="2:18" ht="15">
      <c r="B4464" s="84">
        <v>34767</v>
      </c>
      <c r="C4464" s="85">
        <v>12.6</v>
      </c>
      <c r="D4464" s="86">
        <v>14</v>
      </c>
      <c r="E4464" s="87">
        <v>0</v>
      </c>
      <c r="F4464" s="96">
        <f t="shared" si="762"/>
        <v>7</v>
      </c>
      <c r="G4464" s="96"/>
      <c r="H4464" s="74">
        <f t="shared" si="763"/>
        <v>68</v>
      </c>
      <c r="I4464" s="53">
        <f t="shared" si="761"/>
        <v>1.0147149776761919</v>
      </c>
      <c r="J4464" s="53">
        <f t="shared" si="764"/>
        <v>-8.4768256534351258E-2</v>
      </c>
      <c r="K4464" s="53">
        <f t="shared" si="765"/>
        <v>1.481614365588644</v>
      </c>
      <c r="L4464" s="53">
        <f t="shared" si="766"/>
        <v>22.555350425529952</v>
      </c>
      <c r="M4464" s="93">
        <f t="shared" si="767"/>
        <v>1.960039172233671</v>
      </c>
      <c r="N4464" s="53">
        <f t="shared" si="768"/>
        <v>14.347046900263015</v>
      </c>
      <c r="O4464">
        <f t="shared" si="769"/>
        <v>0.51408950205511061</v>
      </c>
      <c r="P4464" s="53">
        <f t="shared" si="770"/>
        <v>7.561434041661748</v>
      </c>
      <c r="Q4464" s="53">
        <v>0.2</v>
      </c>
      <c r="R4464" s="53">
        <f t="shared" si="771"/>
        <v>5.5865813202657577</v>
      </c>
    </row>
    <row r="4465" spans="2:18" ht="15">
      <c r="B4465" s="84">
        <v>34768</v>
      </c>
      <c r="C4465" s="85">
        <v>0.2</v>
      </c>
      <c r="D4465" s="86">
        <v>13</v>
      </c>
      <c r="E4465" s="87">
        <v>-2</v>
      </c>
      <c r="F4465" s="96">
        <f t="shared" si="762"/>
        <v>5.5</v>
      </c>
      <c r="G4465" s="96"/>
      <c r="H4465" s="74">
        <f t="shared" si="763"/>
        <v>69</v>
      </c>
      <c r="I4465" s="53">
        <f t="shared" si="761"/>
        <v>1.0141970315443654</v>
      </c>
      <c r="J4465" s="53">
        <f t="shared" si="764"/>
        <v>-7.7948301095184719E-2</v>
      </c>
      <c r="K4465" s="53">
        <f t="shared" si="765"/>
        <v>1.4888367394670605</v>
      </c>
      <c r="L4465" s="53">
        <f t="shared" si="766"/>
        <v>22.83537528834152</v>
      </c>
      <c r="M4465" s="93">
        <f t="shared" si="767"/>
        <v>1.9297861160550933</v>
      </c>
      <c r="N4465" s="53">
        <f t="shared" si="768"/>
        <v>15.034974793344327</v>
      </c>
      <c r="O4465">
        <f t="shared" si="769"/>
        <v>0.46900019134232457</v>
      </c>
      <c r="P4465" s="53">
        <f t="shared" si="770"/>
        <v>6.8245700167601502</v>
      </c>
      <c r="Q4465" s="53">
        <v>0.2</v>
      </c>
      <c r="R4465" s="53">
        <f t="shared" si="771"/>
        <v>5.6487894150975508</v>
      </c>
    </row>
    <row r="4466" spans="2:18" ht="15">
      <c r="B4466" s="84">
        <v>34769</v>
      </c>
      <c r="C4466" s="85">
        <v>0</v>
      </c>
      <c r="D4466" s="86">
        <v>15</v>
      </c>
      <c r="E4466" s="87">
        <v>-2</v>
      </c>
      <c r="F4466" s="96">
        <f t="shared" si="762"/>
        <v>6.5</v>
      </c>
      <c r="G4466" s="96"/>
      <c r="H4466" s="74">
        <f t="shared" si="763"/>
        <v>70</v>
      </c>
      <c r="I4466" s="53">
        <f t="shared" si="761"/>
        <v>1.0136748842824967</v>
      </c>
      <c r="J4466" s="53">
        <f t="shared" si="764"/>
        <v>-7.1111705675353992E-2</v>
      </c>
      <c r="K4466" s="53">
        <f t="shared" si="765"/>
        <v>1.4960647260558331</v>
      </c>
      <c r="L4466" s="53">
        <f t="shared" si="766"/>
        <v>23.116011162141763</v>
      </c>
      <c r="M4466" s="93">
        <f t="shared" si="767"/>
        <v>2.1689178518269872</v>
      </c>
      <c r="N4466" s="53">
        <f t="shared" si="768"/>
        <v>16.202658462959448</v>
      </c>
      <c r="O4466">
        <f t="shared" si="769"/>
        <v>0.4986553243273773</v>
      </c>
      <c r="P4466" s="53">
        <f t="shared" si="770"/>
        <v>7.3082650054301794</v>
      </c>
      <c r="Q4466" s="53">
        <v>0.2</v>
      </c>
      <c r="R4466" s="53">
        <f t="shared" si="771"/>
        <v>5.9604619964105305</v>
      </c>
    </row>
    <row r="4467" spans="2:18" ht="15">
      <c r="B4467" s="84">
        <v>34770</v>
      </c>
      <c r="C4467" s="85">
        <v>0</v>
      </c>
      <c r="D4467" s="86">
        <v>17</v>
      </c>
      <c r="E4467" s="87">
        <v>-1</v>
      </c>
      <c r="F4467" s="96">
        <f t="shared" si="762"/>
        <v>8</v>
      </c>
      <c r="G4467" s="96"/>
      <c r="H4467" s="74">
        <f t="shared" si="763"/>
        <v>71</v>
      </c>
      <c r="I4467" s="53">
        <f t="shared" si="761"/>
        <v>1.0131486904023612</v>
      </c>
      <c r="J4467" s="53">
        <f t="shared" si="764"/>
        <v>-6.4260318476718287E-2</v>
      </c>
      <c r="K4467" s="53">
        <f t="shared" si="765"/>
        <v>1.5032973760609161</v>
      </c>
      <c r="L4467" s="53">
        <f t="shared" si="766"/>
        <v>23.397162886809447</v>
      </c>
      <c r="M4467" s="93">
        <f t="shared" si="767"/>
        <v>2.3983835159423692</v>
      </c>
      <c r="N4467" s="53">
        <f t="shared" si="768"/>
        <v>16.875178388544963</v>
      </c>
      <c r="O4467">
        <f t="shared" si="769"/>
        <v>0.54621768965488293</v>
      </c>
      <c r="P4467" s="53">
        <f t="shared" si="770"/>
        <v>8.0914455460972867</v>
      </c>
      <c r="Q4467" s="53">
        <v>0.2</v>
      </c>
      <c r="R4467" s="53">
        <f t="shared" si="771"/>
        <v>6.1947520619796794</v>
      </c>
    </row>
    <row r="4468" spans="2:18" ht="15">
      <c r="B4468" s="84">
        <v>34771</v>
      </c>
      <c r="C4468" s="85">
        <v>0</v>
      </c>
      <c r="D4468" s="86">
        <v>12</v>
      </c>
      <c r="E4468" s="87">
        <v>4</v>
      </c>
      <c r="F4468" s="96">
        <f t="shared" si="762"/>
        <v>8</v>
      </c>
      <c r="G4468" s="96"/>
      <c r="H4468" s="74">
        <f t="shared" si="763"/>
        <v>72</v>
      </c>
      <c r="I4468" s="53">
        <f t="shared" si="761"/>
        <v>1.0126186056131936</v>
      </c>
      <c r="J4468" s="53">
        <f t="shared" si="764"/>
        <v>-5.7395979259826993E-2</v>
      </c>
      <c r="K4468" s="53">
        <f t="shared" si="765"/>
        <v>1.5105337665524803</v>
      </c>
      <c r="L4468" s="53">
        <f t="shared" si="766"/>
        <v>23.678735789772343</v>
      </c>
      <c r="M4468" s="93">
        <f t="shared" si="767"/>
        <v>1.6181645575658332</v>
      </c>
      <c r="N4468" s="53">
        <f t="shared" si="768"/>
        <v>11.385508359873386</v>
      </c>
      <c r="O4468">
        <f t="shared" si="769"/>
        <v>0.54621768965488293</v>
      </c>
      <c r="P4468" s="53">
        <f t="shared" si="770"/>
        <v>8.0914455460972867</v>
      </c>
      <c r="Q4468" s="53">
        <v>0.2</v>
      </c>
      <c r="R4468" s="53">
        <f t="shared" si="771"/>
        <v>4.9933919512818061</v>
      </c>
    </row>
    <row r="4469" spans="2:18" ht="15">
      <c r="B4469" s="84">
        <v>34772</v>
      </c>
      <c r="C4469" s="85">
        <v>0</v>
      </c>
      <c r="D4469" s="86">
        <v>15</v>
      </c>
      <c r="E4469" s="87">
        <v>-1</v>
      </c>
      <c r="F4469" s="96">
        <f t="shared" si="762"/>
        <v>7</v>
      </c>
      <c r="G4469" s="96"/>
      <c r="H4469" s="74">
        <f t="shared" si="763"/>
        <v>73</v>
      </c>
      <c r="I4469" s="53">
        <f t="shared" si="761"/>
        <v>1.0120847867756111</v>
      </c>
      <c r="J4469" s="53">
        <f t="shared" si="764"/>
        <v>-5.0520519437772707E-2</v>
      </c>
      <c r="K4469" s="53">
        <f t="shared" si="765"/>
        <v>1.5177729987056969</v>
      </c>
      <c r="L4469" s="53">
        <f t="shared" si="766"/>
        <v>23.960635734170932</v>
      </c>
      <c r="M4469" s="93">
        <f t="shared" si="767"/>
        <v>2.2259196454024592</v>
      </c>
      <c r="N4469" s="53">
        <f t="shared" si="768"/>
        <v>16.293232299236234</v>
      </c>
      <c r="O4469">
        <f t="shared" si="769"/>
        <v>0.51408950205511061</v>
      </c>
      <c r="P4469" s="53">
        <f t="shared" si="770"/>
        <v>7.561434041661748</v>
      </c>
      <c r="Q4469" s="53">
        <v>0.2</v>
      </c>
      <c r="R4469" s="53">
        <f t="shared" si="771"/>
        <v>6.0096713766937544</v>
      </c>
    </row>
    <row r="4470" spans="2:18" ht="15">
      <c r="B4470" s="84">
        <v>34773</v>
      </c>
      <c r="C4470" s="85">
        <v>0</v>
      </c>
      <c r="D4470" s="86">
        <v>11</v>
      </c>
      <c r="E4470" s="87">
        <v>1</v>
      </c>
      <c r="F4470" s="96">
        <f t="shared" si="762"/>
        <v>6</v>
      </c>
      <c r="G4470" s="96"/>
      <c r="H4470" s="74">
        <f t="shared" si="763"/>
        <v>74</v>
      </c>
      <c r="I4470" s="53">
        <f t="shared" si="761"/>
        <v>1.0115473918551963</v>
      </c>
      <c r="J4470" s="53">
        <f t="shared" si="764"/>
        <v>-4.3635762185105259E-2</v>
      </c>
      <c r="K4470" s="53">
        <f t="shared" si="765"/>
        <v>1.5250141955539771</v>
      </c>
      <c r="L4470" s="53">
        <f t="shared" si="766"/>
        <v>24.242769165091758</v>
      </c>
      <c r="M4470" s="93">
        <f t="shared" si="767"/>
        <v>1.7086718195500845</v>
      </c>
      <c r="N4470" s="53">
        <f t="shared" si="768"/>
        <v>13.032602449736045</v>
      </c>
      <c r="O4470">
        <f t="shared" si="769"/>
        <v>0.48362860546481151</v>
      </c>
      <c r="P4470" s="53">
        <f t="shared" si="770"/>
        <v>7.0627108084534136</v>
      </c>
      <c r="Q4470" s="53">
        <v>0.2</v>
      </c>
      <c r="R4470" s="53">
        <f t="shared" si="771"/>
        <v>5.2461349990980146</v>
      </c>
    </row>
    <row r="4471" spans="2:18" ht="15">
      <c r="B4471" s="84">
        <v>34774</v>
      </c>
      <c r="C4471" s="85">
        <v>0</v>
      </c>
      <c r="D4471" s="86">
        <v>12</v>
      </c>
      <c r="E4471" s="87">
        <v>3</v>
      </c>
      <c r="F4471" s="96">
        <f t="shared" si="762"/>
        <v>7.5</v>
      </c>
      <c r="G4471" s="96"/>
      <c r="H4471" s="74">
        <f t="shared" si="763"/>
        <v>75</v>
      </c>
      <c r="I4471" s="53">
        <f t="shared" si="761"/>
        <v>1.0110065798757517</v>
      </c>
      <c r="J4471" s="53">
        <f t="shared" si="764"/>
        <v>-3.6743522560419961E-2</v>
      </c>
      <c r="K4471" s="53">
        <f t="shared" si="765"/>
        <v>1.532256499755605</v>
      </c>
      <c r="L4471" s="53">
        <f t="shared" si="766"/>
        <v>24.525043153844361</v>
      </c>
      <c r="M4471" s="93">
        <f t="shared" si="767"/>
        <v>1.7432153026737014</v>
      </c>
      <c r="N4471" s="53">
        <f t="shared" si="768"/>
        <v>12.507772008460623</v>
      </c>
      <c r="O4471">
        <f t="shared" si="769"/>
        <v>0.52994046015629992</v>
      </c>
      <c r="P4471" s="53">
        <f t="shared" si="770"/>
        <v>7.8224239699391331</v>
      </c>
      <c r="Q4471" s="53">
        <v>0.2</v>
      </c>
      <c r="R4471" s="53">
        <f t="shared" si="771"/>
        <v>5.21306054670666</v>
      </c>
    </row>
    <row r="4472" spans="2:18" ht="15">
      <c r="B4472" s="84">
        <v>34775</v>
      </c>
      <c r="C4472" s="85">
        <v>0</v>
      </c>
      <c r="D4472" s="86">
        <v>12</v>
      </c>
      <c r="E4472" s="87">
        <v>-2</v>
      </c>
      <c r="F4472" s="96">
        <f t="shared" si="762"/>
        <v>5</v>
      </c>
      <c r="G4472" s="96"/>
      <c r="H4472" s="74">
        <f t="shared" si="763"/>
        <v>76</v>
      </c>
      <c r="I4472" s="53">
        <f t="shared" si="761"/>
        <v>1.0104625108722431</v>
      </c>
      <c r="J4472" s="53">
        <f t="shared" si="764"/>
        <v>-2.9845607641223473E-2</v>
      </c>
      <c r="K4472" s="53">
        <f t="shared" si="765"/>
        <v>1.5394990713745209</v>
      </c>
      <c r="L4472" s="53">
        <f t="shared" si="766"/>
        <v>24.807365440262192</v>
      </c>
      <c r="M4472" s="93">
        <f t="shared" si="767"/>
        <v>1.9818874279047303</v>
      </c>
      <c r="N4472" s="53">
        <f t="shared" si="768"/>
        <v>15.779512564812796</v>
      </c>
      <c r="O4472">
        <f t="shared" si="769"/>
        <v>0.4547610930964518</v>
      </c>
      <c r="P4472" s="53">
        <f t="shared" si="770"/>
        <v>6.5936457320380466</v>
      </c>
      <c r="Q4472" s="53">
        <v>0.2</v>
      </c>
      <c r="R4472" s="53">
        <f t="shared" si="771"/>
        <v>5.7782250844735588</v>
      </c>
    </row>
    <row r="4473" spans="2:18" ht="15">
      <c r="B4473" s="84">
        <v>34776</v>
      </c>
      <c r="C4473" s="85">
        <v>0</v>
      </c>
      <c r="D4473" s="86">
        <v>14</v>
      </c>
      <c r="E4473" s="87">
        <v>1</v>
      </c>
      <c r="F4473" s="96">
        <f t="shared" si="762"/>
        <v>7.5</v>
      </c>
      <c r="G4473" s="96"/>
      <c r="H4473" s="74">
        <f t="shared" si="763"/>
        <v>77</v>
      </c>
      <c r="I4473" s="53">
        <f t="shared" si="761"/>
        <v>1.0099153458434418</v>
      </c>
      <c r="J4473" s="53">
        <f t="shared" si="764"/>
        <v>-2.2943816669741025E-2</v>
      </c>
      <c r="K4473" s="53">
        <f t="shared" si="765"/>
        <v>1.546741085675797</v>
      </c>
      <c r="L4473" s="53">
        <f t="shared" si="766"/>
        <v>25.089644473010019</v>
      </c>
      <c r="M4473" s="93">
        <f t="shared" si="767"/>
        <v>2.1433158625832953</v>
      </c>
      <c r="N4473" s="53">
        <f t="shared" si="768"/>
        <v>15.378539937201881</v>
      </c>
      <c r="O4473">
        <f t="shared" si="769"/>
        <v>0.52994046015629992</v>
      </c>
      <c r="P4473" s="53">
        <f t="shared" si="770"/>
        <v>7.8224239699391331</v>
      </c>
      <c r="Q4473" s="53">
        <v>0.2</v>
      </c>
      <c r="R4473" s="53">
        <f t="shared" si="771"/>
        <v>5.8392532648047926</v>
      </c>
    </row>
    <row r="4474" spans="2:18" ht="15">
      <c r="B4474" s="84">
        <v>34777</v>
      </c>
      <c r="C4474" s="85">
        <v>0</v>
      </c>
      <c r="D4474" s="86">
        <v>16</v>
      </c>
      <c r="E4474" s="87">
        <v>7</v>
      </c>
      <c r="F4474" s="96">
        <f t="shared" si="762"/>
        <v>11.5</v>
      </c>
      <c r="G4474" s="96"/>
      <c r="H4474" s="74">
        <f t="shared" si="763"/>
        <v>78</v>
      </c>
      <c r="I4474" s="53">
        <f t="shared" si="761"/>
        <v>1.0093652467042828</v>
      </c>
      <c r="J4474" s="53">
        <f t="shared" si="764"/>
        <v>-1.6039941208328922E-2</v>
      </c>
      <c r="K4474" s="53">
        <f t="shared" si="765"/>
        <v>1.5539817309362038</v>
      </c>
      <c r="L4474" s="53">
        <f t="shared" si="766"/>
        <v>25.371789447885813</v>
      </c>
      <c r="M4474" s="93">
        <f t="shared" si="767"/>
        <v>2.0885238895273108</v>
      </c>
      <c r="N4474" s="53">
        <f t="shared" si="768"/>
        <v>12.939612618421766</v>
      </c>
      <c r="O4474">
        <f t="shared" si="769"/>
        <v>0.67292773448592091</v>
      </c>
      <c r="P4474" s="53">
        <f t="shared" si="770"/>
        <v>10.218213752667999</v>
      </c>
      <c r="Q4474" s="53">
        <v>0.2</v>
      </c>
      <c r="R4474" s="53">
        <f t="shared" si="771"/>
        <v>5.5064930521319981</v>
      </c>
    </row>
    <row r="4475" spans="2:18" ht="15">
      <c r="B4475" s="84">
        <v>34778</v>
      </c>
      <c r="C4475" s="85">
        <v>9</v>
      </c>
      <c r="D4475" s="86">
        <v>13</v>
      </c>
      <c r="E4475" s="87">
        <v>2</v>
      </c>
      <c r="F4475" s="96">
        <f t="shared" si="762"/>
        <v>7.5</v>
      </c>
      <c r="G4475" s="96"/>
      <c r="H4475" s="74">
        <f t="shared" si="763"/>
        <v>79</v>
      </c>
      <c r="I4475" s="53">
        <f t="shared" si="761"/>
        <v>1.0088123762379517</v>
      </c>
      <c r="J4475" s="53">
        <f t="shared" si="764"/>
        <v>-9.1357653031883066E-3</v>
      </c>
      <c r="K4475" s="53">
        <f t="shared" si="765"/>
        <v>1.5612202062701253</v>
      </c>
      <c r="L4475" s="53">
        <f t="shared" si="766"/>
        <v>25.653710344108205</v>
      </c>
      <c r="M4475" s="93">
        <f t="shared" si="767"/>
        <v>2.0158885778296756</v>
      </c>
      <c r="N4475" s="53">
        <f t="shared" si="768"/>
        <v>14.464234387617225</v>
      </c>
      <c r="O4475">
        <f t="shared" si="769"/>
        <v>0.52994046015629992</v>
      </c>
      <c r="P4475" s="53">
        <f t="shared" si="770"/>
        <v>7.8224239699391331</v>
      </c>
      <c r="Q4475" s="53">
        <v>0.2</v>
      </c>
      <c r="R4475" s="53">
        <f t="shared" si="771"/>
        <v>5.6398183082084721</v>
      </c>
    </row>
    <row r="4476" spans="2:18" ht="15">
      <c r="B4476" s="84">
        <v>34779</v>
      </c>
      <c r="C4476" s="85">
        <v>0</v>
      </c>
      <c r="D4476" s="86">
        <v>13</v>
      </c>
      <c r="E4476" s="87">
        <v>-1</v>
      </c>
      <c r="F4476" s="96">
        <f t="shared" si="762"/>
        <v>6</v>
      </c>
      <c r="G4476" s="96"/>
      <c r="H4476" s="74">
        <f t="shared" si="763"/>
        <v>80</v>
      </c>
      <c r="I4476" s="53">
        <f t="shared" si="761"/>
        <v>1.0082568980477142</v>
      </c>
      <c r="J4476" s="53">
        <f t="shared" si="764"/>
        <v>-2.2330656551013675E-3</v>
      </c>
      <c r="K4476" s="53">
        <f t="shared" si="765"/>
        <v>1.5684557194709616</v>
      </c>
      <c r="L4476" s="53">
        <f t="shared" si="766"/>
        <v>25.935317958584541</v>
      </c>
      <c r="M4476" s="93">
        <f t="shared" si="767"/>
        <v>2.162878009669821</v>
      </c>
      <c r="N4476" s="53">
        <f t="shared" si="768"/>
        <v>16.496982583071681</v>
      </c>
      <c r="O4476">
        <f t="shared" si="769"/>
        <v>0.48362860546481151</v>
      </c>
      <c r="P4476" s="53">
        <f t="shared" si="770"/>
        <v>7.0627108084534136</v>
      </c>
      <c r="Q4476" s="53">
        <v>0.2</v>
      </c>
      <c r="R4476" s="53">
        <f t="shared" si="771"/>
        <v>5.9939824084412603</v>
      </c>
    </row>
    <row r="4477" spans="2:18" ht="15">
      <c r="B4477" s="84">
        <v>34780</v>
      </c>
      <c r="C4477" s="85">
        <v>0</v>
      </c>
      <c r="D4477" s="86">
        <v>15</v>
      </c>
      <c r="E4477" s="87">
        <v>-2</v>
      </c>
      <c r="F4477" s="96">
        <f t="shared" si="762"/>
        <v>6.5</v>
      </c>
      <c r="G4477" s="96"/>
      <c r="H4477" s="74">
        <f t="shared" si="763"/>
        <v>81</v>
      </c>
      <c r="I4477" s="53">
        <f t="shared" si="761"/>
        <v>1.0076989765085038</v>
      </c>
      <c r="J4477" s="53">
        <f t="shared" si="764"/>
        <v>4.6663882040709195E-3</v>
      </c>
      <c r="K4477" s="53">
        <f t="shared" si="765"/>
        <v>1.5756874848680738</v>
      </c>
      <c r="L4477" s="53">
        <f t="shared" si="766"/>
        <v>26.216523938157994</v>
      </c>
      <c r="M4477" s="93">
        <f t="shared" si="767"/>
        <v>2.4598312565035134</v>
      </c>
      <c r="N4477" s="53">
        <f t="shared" si="768"/>
        <v>18.375894546705084</v>
      </c>
      <c r="O4477">
        <f t="shared" si="769"/>
        <v>0.4986553243273773</v>
      </c>
      <c r="P4477" s="53">
        <f t="shared" si="770"/>
        <v>7.3082650054301794</v>
      </c>
      <c r="Q4477" s="53">
        <v>0.2</v>
      </c>
      <c r="R4477" s="53">
        <f t="shared" si="771"/>
        <v>6.4312750643280401</v>
      </c>
    </row>
    <row r="4478" spans="2:18" ht="15">
      <c r="B4478" s="84">
        <v>34781</v>
      </c>
      <c r="C4478" s="85">
        <v>0</v>
      </c>
      <c r="D4478" s="86">
        <v>20</v>
      </c>
      <c r="E4478" s="87">
        <v>1</v>
      </c>
      <c r="F4478" s="96">
        <f t="shared" si="762"/>
        <v>10.5</v>
      </c>
      <c r="G4478" s="96"/>
      <c r="H4478" s="74">
        <f t="shared" si="763"/>
        <v>82</v>
      </c>
      <c r="I4478" s="53">
        <f t="shared" si="761"/>
        <v>1.00713877671828</v>
      </c>
      <c r="J4478" s="53">
        <f t="shared" si="764"/>
        <v>1.1560833730371266E-2</v>
      </c>
      <c r="K4478" s="53">
        <f t="shared" si="765"/>
        <v>1.5829147211992498</v>
      </c>
      <c r="L4478" s="53">
        <f t="shared" si="766"/>
        <v>26.497240809835752</v>
      </c>
      <c r="M4478" s="93">
        <f t="shared" si="767"/>
        <v>3.0610002299574024</v>
      </c>
      <c r="N4478" s="53">
        <f t="shared" si="768"/>
        <v>19.634795145365104</v>
      </c>
      <c r="O4478">
        <f t="shared" si="769"/>
        <v>0.63434223095270703</v>
      </c>
      <c r="P4478" s="53">
        <f t="shared" si="770"/>
        <v>9.564744649762261</v>
      </c>
      <c r="Q4478" s="53">
        <v>0.2</v>
      </c>
      <c r="R4478" s="53">
        <f t="shared" si="771"/>
        <v>6.9460313818412169</v>
      </c>
    </row>
    <row r="4479" spans="2:18" ht="15">
      <c r="B4479" s="84">
        <v>34782</v>
      </c>
      <c r="C4479" s="85">
        <v>0</v>
      </c>
      <c r="D4479" s="86">
        <v>22</v>
      </c>
      <c r="E4479" s="87">
        <v>1</v>
      </c>
      <c r="F4479" s="96">
        <f t="shared" si="762"/>
        <v>11.5</v>
      </c>
      <c r="G4479" s="96"/>
      <c r="H4479" s="74">
        <f t="shared" si="763"/>
        <v>83</v>
      </c>
      <c r="I4479" s="53">
        <f t="shared" si="761"/>
        <v>1.0065764644491733</v>
      </c>
      <c r="J4479" s="53">
        <f t="shared" si="764"/>
        <v>1.8448515183421749E-2</v>
      </c>
      <c r="K4479" s="53">
        <f t="shared" si="765"/>
        <v>1.5901366494986231</v>
      </c>
      <c r="L4479" s="53">
        <f t="shared" si="766"/>
        <v>26.777382009003592</v>
      </c>
      <c r="M4479" s="93">
        <f t="shared" si="767"/>
        <v>3.3670134837587229</v>
      </c>
      <c r="N4479" s="53">
        <f t="shared" si="768"/>
        <v>20.8605945947313</v>
      </c>
      <c r="O4479">
        <f t="shared" si="769"/>
        <v>0.67292773448592091</v>
      </c>
      <c r="P4479" s="53">
        <f t="shared" si="770"/>
        <v>10.218213752667999</v>
      </c>
      <c r="Q4479" s="53">
        <v>0.2</v>
      </c>
      <c r="R4479" s="53">
        <f t="shared" si="771"/>
        <v>7.2753615852234157</v>
      </c>
    </row>
    <row r="4480" spans="2:18" ht="15">
      <c r="B4480" s="84">
        <v>34783</v>
      </c>
      <c r="C4480" s="85">
        <v>0</v>
      </c>
      <c r="D4480" s="86">
        <v>20</v>
      </c>
      <c r="E4480" s="87">
        <v>2</v>
      </c>
      <c r="F4480" s="96">
        <f t="shared" si="762"/>
        <v>11</v>
      </c>
      <c r="G4480" s="96"/>
      <c r="H4480" s="74">
        <f t="shared" si="763"/>
        <v>84</v>
      </c>
      <c r="I4480" s="53">
        <f t="shared" si="761"/>
        <v>1.0060122060984309</v>
      </c>
      <c r="J4480" s="53">
        <f t="shared" si="764"/>
        <v>2.532768343999826E-2</v>
      </c>
      <c r="K4480" s="53">
        <f t="shared" si="765"/>
        <v>1.5973524909999501</v>
      </c>
      <c r="L4480" s="53">
        <f t="shared" si="766"/>
        <v>27.056861905635163</v>
      </c>
      <c r="M4480" s="93">
        <f t="shared" si="767"/>
        <v>3.0960334123295663</v>
      </c>
      <c r="N4480" s="53">
        <f t="shared" si="768"/>
        <v>19.514732341724649</v>
      </c>
      <c r="O4480">
        <f t="shared" si="769"/>
        <v>0.65338616455683207</v>
      </c>
      <c r="P4480" s="53">
        <f t="shared" si="770"/>
        <v>9.8866562389251857</v>
      </c>
      <c r="Q4480" s="53">
        <v>0.2</v>
      </c>
      <c r="R4480" s="53">
        <f t="shared" si="771"/>
        <v>6.9473135594498858</v>
      </c>
    </row>
    <row r="4481" spans="2:18" ht="15">
      <c r="B4481" s="84">
        <v>34784</v>
      </c>
      <c r="C4481" s="85">
        <v>0</v>
      </c>
      <c r="D4481" s="86">
        <v>22</v>
      </c>
      <c r="E4481" s="87">
        <v>5</v>
      </c>
      <c r="F4481" s="96">
        <f t="shared" si="762"/>
        <v>13.5</v>
      </c>
      <c r="G4481" s="96"/>
      <c r="H4481" s="74">
        <f t="shared" si="763"/>
        <v>85</v>
      </c>
      <c r="I4481" s="53">
        <f t="shared" si="761"/>
        <v>1.0054461686391769</v>
      </c>
      <c r="J4481" s="53">
        <f t="shared" si="764"/>
        <v>3.2196595806683208E-2</v>
      </c>
      <c r="K4481" s="53">
        <f t="shared" si="765"/>
        <v>1.6045614650551407</v>
      </c>
      <c r="L4481" s="53">
        <f t="shared" si="766"/>
        <v>27.335595828507749</v>
      </c>
      <c r="M4481" s="93">
        <f t="shared" si="767"/>
        <v>3.3036711922638551</v>
      </c>
      <c r="N4481" s="53">
        <f t="shared" si="768"/>
        <v>19.160283319822266</v>
      </c>
      <c r="O4481">
        <f t="shared" si="769"/>
        <v>0.75629173150346363</v>
      </c>
      <c r="P4481" s="53">
        <f t="shared" si="770"/>
        <v>11.646017104401583</v>
      </c>
      <c r="Q4481" s="53">
        <v>0.2</v>
      </c>
      <c r="R4481" s="53">
        <f t="shared" si="771"/>
        <v>7.0005688133493393</v>
      </c>
    </row>
    <row r="4482" spans="2:18" ht="15">
      <c r="B4482" s="84">
        <v>34785</v>
      </c>
      <c r="C4482" s="85">
        <v>0</v>
      </c>
      <c r="D4482" s="86">
        <v>18</v>
      </c>
      <c r="E4482" s="87">
        <v>6</v>
      </c>
      <c r="F4482" s="96">
        <f t="shared" si="762"/>
        <v>12</v>
      </c>
      <c r="G4482" s="96"/>
      <c r="H4482" s="74">
        <f t="shared" si="763"/>
        <v>86</v>
      </c>
      <c r="I4482" s="53">
        <f t="shared" si="761"/>
        <v>1.0048785195710022</v>
      </c>
      <c r="J4482" s="53">
        <f t="shared" si="764"/>
        <v>3.9053515832760941E-2</v>
      </c>
      <c r="K4482" s="53">
        <f t="shared" si="765"/>
        <v>1.6117627870679505</v>
      </c>
      <c r="L4482" s="53">
        <f t="shared" si="766"/>
        <v>27.613500087438954</v>
      </c>
      <c r="M4482" s="93">
        <f t="shared" si="767"/>
        <v>2.6694870525678382</v>
      </c>
      <c r="N4482" s="53">
        <f t="shared" si="768"/>
        <v>16.261514942925647</v>
      </c>
      <c r="O4482">
        <f t="shared" si="769"/>
        <v>0.69297786589913757</v>
      </c>
      <c r="P4482" s="53">
        <f t="shared" si="770"/>
        <v>10.559668732607534</v>
      </c>
      <c r="Q4482" s="53">
        <v>0.2</v>
      </c>
      <c r="R4482" s="53">
        <f t="shared" si="771"/>
        <v>6.2735201714657958</v>
      </c>
    </row>
    <row r="4483" spans="2:18" ht="15">
      <c r="B4483" s="84">
        <v>34786</v>
      </c>
      <c r="C4483" s="85">
        <v>0.4</v>
      </c>
      <c r="D4483" s="86">
        <v>11</v>
      </c>
      <c r="E4483" s="87">
        <v>1</v>
      </c>
      <c r="F4483" s="96">
        <f t="shared" si="762"/>
        <v>6</v>
      </c>
      <c r="G4483" s="96"/>
      <c r="H4483" s="74">
        <f t="shared" si="763"/>
        <v>87</v>
      </c>
      <c r="I4483" s="53">
        <f t="shared" si="761"/>
        <v>1.0043094268703985</v>
      </c>
      <c r="J4483" s="53">
        <f t="shared" si="764"/>
        <v>4.5896713124505203E-2</v>
      </c>
      <c r="K4483" s="53">
        <f t="shared" si="765"/>
        <v>1.6189556664427691</v>
      </c>
      <c r="L4483" s="53">
        <f t="shared" si="766"/>
        <v>27.890491993561984</v>
      </c>
      <c r="M4483" s="93">
        <f t="shared" si="767"/>
        <v>1.9657695611526165</v>
      </c>
      <c r="N4483" s="53">
        <f t="shared" si="768"/>
        <v>14.993571559598839</v>
      </c>
      <c r="O4483">
        <f t="shared" si="769"/>
        <v>0.48362860546481151</v>
      </c>
      <c r="P4483" s="53">
        <f t="shared" si="770"/>
        <v>7.0627108084534136</v>
      </c>
      <c r="Q4483" s="53">
        <v>0.2</v>
      </c>
      <c r="R4483" s="53">
        <f t="shared" si="771"/>
        <v>5.6694446857290304</v>
      </c>
    </row>
    <row r="4484" spans="2:18" ht="15">
      <c r="B4484" s="84">
        <v>34787</v>
      </c>
      <c r="C4484" s="85">
        <v>0</v>
      </c>
      <c r="D4484" s="86">
        <v>13</v>
      </c>
      <c r="E4484" s="87">
        <v>1</v>
      </c>
      <c r="F4484" s="96">
        <f t="shared" si="762"/>
        <v>7</v>
      </c>
      <c r="G4484" s="96"/>
      <c r="H4484" s="74">
        <f t="shared" si="763"/>
        <v>88</v>
      </c>
      <c r="I4484" s="53">
        <f t="shared" si="761"/>
        <v>1.0037390589410518</v>
      </c>
      <c r="J4484" s="53">
        <f t="shared" si="764"/>
        <v>5.2724463162001092E-2</v>
      </c>
      <c r="K4484" s="53">
        <f t="shared" si="765"/>
        <v>1.6261393045485024</v>
      </c>
      <c r="L4484" s="53">
        <f t="shared" si="766"/>
        <v>28.16648987766035</v>
      </c>
      <c r="M4484" s="93">
        <f t="shared" si="767"/>
        <v>2.2660761802797604</v>
      </c>
      <c r="N4484" s="53">
        <f t="shared" si="768"/>
        <v>16.587169123253954</v>
      </c>
      <c r="O4484">
        <f t="shared" si="769"/>
        <v>0.51408950205511061</v>
      </c>
      <c r="P4484" s="53">
        <f t="shared" si="770"/>
        <v>7.561434041661748</v>
      </c>
      <c r="Q4484" s="53">
        <v>0.2</v>
      </c>
      <c r="R4484" s="53">
        <f t="shared" si="771"/>
        <v>6.0735716338457886</v>
      </c>
    </row>
    <row r="4485" spans="2:18" ht="15">
      <c r="B4485" s="84">
        <v>34788</v>
      </c>
      <c r="C4485" s="85">
        <v>0</v>
      </c>
      <c r="D4485" s="86">
        <v>10</v>
      </c>
      <c r="E4485" s="87">
        <v>1</v>
      </c>
      <c r="F4485" s="96">
        <f t="shared" si="762"/>
        <v>5.5</v>
      </c>
      <c r="G4485" s="96"/>
      <c r="H4485" s="74">
        <f t="shared" si="763"/>
        <v>89</v>
      </c>
      <c r="I4485" s="53">
        <f t="shared" si="761"/>
        <v>1.0031675845640089</v>
      </c>
      <c r="J4485" s="53">
        <f t="shared" si="764"/>
        <v>5.9535047119606721E-2</v>
      </c>
      <c r="K4485" s="53">
        <f t="shared" si="765"/>
        <v>1.6333128926975893</v>
      </c>
      <c r="L4485" s="53">
        <f t="shared" si="766"/>
        <v>28.441413106584648</v>
      </c>
      <c r="M4485" s="93">
        <f t="shared" si="767"/>
        <v>1.8617776812482141</v>
      </c>
      <c r="N4485" s="53">
        <f t="shared" si="768"/>
        <v>14.505120684358172</v>
      </c>
      <c r="O4485">
        <f t="shared" si="769"/>
        <v>0.46900019134232457</v>
      </c>
      <c r="P4485" s="53">
        <f t="shared" si="770"/>
        <v>6.8245700167601502</v>
      </c>
      <c r="Q4485" s="53">
        <v>0.2</v>
      </c>
      <c r="R4485" s="53">
        <f t="shared" si="771"/>
        <v>5.5348324224461685</v>
      </c>
    </row>
    <row r="4486" spans="2:18" ht="15">
      <c r="B4486" s="84">
        <v>34789</v>
      </c>
      <c r="C4486" s="85">
        <v>0</v>
      </c>
      <c r="D4486" s="86">
        <v>15</v>
      </c>
      <c r="E4486" s="87">
        <v>-1</v>
      </c>
      <c r="F4486" s="96">
        <f t="shared" si="762"/>
        <v>7</v>
      </c>
      <c r="G4486" s="96"/>
      <c r="H4486" s="74">
        <f t="shared" si="763"/>
        <v>90</v>
      </c>
      <c r="I4486" s="53">
        <f t="shared" si="761"/>
        <v>1.0025951728477318</v>
      </c>
      <c r="J4486" s="53">
        <f t="shared" si="764"/>
        <v>6.6326751691181615E-2</v>
      </c>
      <c r="K4486" s="53">
        <f t="shared" si="765"/>
        <v>1.6404756101403113</v>
      </c>
      <c r="L4486" s="53">
        <f t="shared" si="766"/>
        <v>28.715182097778587</v>
      </c>
      <c r="M4486" s="93">
        <f t="shared" si="767"/>
        <v>2.6676123564450989</v>
      </c>
      <c r="N4486" s="53">
        <f t="shared" si="768"/>
        <v>19.526323826489442</v>
      </c>
      <c r="O4486">
        <f t="shared" si="769"/>
        <v>0.51408950205511061</v>
      </c>
      <c r="P4486" s="53">
        <f t="shared" si="770"/>
        <v>7.561434041661748</v>
      </c>
      <c r="Q4486" s="53">
        <v>0.2</v>
      </c>
      <c r="R4486" s="53">
        <f t="shared" si="771"/>
        <v>6.7125277836034547</v>
      </c>
    </row>
    <row r="4487" spans="2:18" ht="15">
      <c r="B4487" s="84">
        <v>34790</v>
      </c>
      <c r="C4487" s="85">
        <v>0</v>
      </c>
      <c r="D4487" s="86">
        <v>22</v>
      </c>
      <c r="E4487" s="87">
        <v>1</v>
      </c>
      <c r="F4487" s="96">
        <f t="shared" si="762"/>
        <v>11.5</v>
      </c>
      <c r="G4487" s="96"/>
      <c r="H4487" s="74">
        <f t="shared" si="763"/>
        <v>91</v>
      </c>
      <c r="I4487" s="53">
        <f t="shared" si="761"/>
        <v>1.002021993178057</v>
      </c>
      <c r="J4487" s="53">
        <f t="shared" si="764"/>
        <v>7.3097868921165612E-2</v>
      </c>
      <c r="K4487" s="53">
        <f t="shared" si="765"/>
        <v>1.6476266220746334</v>
      </c>
      <c r="L4487" s="53">
        <f t="shared" si="766"/>
        <v>28.987718331942702</v>
      </c>
      <c r="M4487" s="93">
        <f t="shared" si="767"/>
        <v>3.6449432754192861</v>
      </c>
      <c r="N4487" s="53">
        <f t="shared" si="768"/>
        <v>22.582530291631699</v>
      </c>
      <c r="O4487">
        <f t="shared" si="769"/>
        <v>0.67292773448592091</v>
      </c>
      <c r="P4487" s="53">
        <f t="shared" si="770"/>
        <v>10.218213752667999</v>
      </c>
      <c r="Q4487" s="53">
        <v>0.2</v>
      </c>
      <c r="R4487" s="53">
        <f t="shared" si="771"/>
        <v>7.6598944473563835</v>
      </c>
    </row>
    <row r="4488" spans="2:18" ht="15">
      <c r="B4488" s="84">
        <v>34791</v>
      </c>
      <c r="C4488" s="85">
        <v>0</v>
      </c>
      <c r="D4488" s="86">
        <v>24</v>
      </c>
      <c r="E4488" s="87">
        <v>4</v>
      </c>
      <c r="F4488" s="96">
        <f t="shared" si="762"/>
        <v>14</v>
      </c>
      <c r="G4488" s="96"/>
      <c r="H4488" s="74">
        <f t="shared" si="763"/>
        <v>92</v>
      </c>
      <c r="I4488" s="53">
        <f t="shared" si="761"/>
        <v>1.0014482151680699</v>
      </c>
      <c r="J4488" s="53">
        <f t="shared" si="764"/>
        <v>7.9846696042596615E-2</v>
      </c>
      <c r="K4488" s="53">
        <f t="shared" si="765"/>
        <v>1.6547650776719465</v>
      </c>
      <c r="L4488" s="53">
        <f t="shared" si="766"/>
        <v>29.258944363867705</v>
      </c>
      <c r="M4488" s="93">
        <f t="shared" si="767"/>
        <v>3.8967293667456055</v>
      </c>
      <c r="N4488" s="53">
        <f t="shared" si="768"/>
        <v>22.244496106147462</v>
      </c>
      <c r="O4488">
        <f t="shared" si="769"/>
        <v>0.77848917725545741</v>
      </c>
      <c r="P4488" s="53">
        <f t="shared" si="770"/>
        <v>12.02968899466322</v>
      </c>
      <c r="Q4488" s="53">
        <v>0.2</v>
      </c>
      <c r="R4488" s="53">
        <f t="shared" si="771"/>
        <v>7.7228688300365205</v>
      </c>
    </row>
    <row r="4489" spans="2:18" ht="15">
      <c r="B4489" s="84">
        <v>34792</v>
      </c>
      <c r="C4489" s="85">
        <v>0</v>
      </c>
      <c r="D4489" s="86">
        <v>26</v>
      </c>
      <c r="E4489" s="87">
        <v>5</v>
      </c>
      <c r="F4489" s="96">
        <f t="shared" si="762"/>
        <v>15.5</v>
      </c>
      <c r="G4489" s="96"/>
      <c r="H4489" s="74">
        <f t="shared" si="763"/>
        <v>93</v>
      </c>
      <c r="I4489" s="53">
        <f t="shared" si="761"/>
        <v>1.0008740086079151</v>
      </c>
      <c r="J4489" s="53">
        <f t="shared" si="764"/>
        <v>8.6571535323147847E-2</v>
      </c>
      <c r="K4489" s="53">
        <f t="shared" si="765"/>
        <v>1.6618901081192283</v>
      </c>
      <c r="L4489" s="53">
        <f t="shared" si="766"/>
        <v>29.528783831472477</v>
      </c>
      <c r="M4489" s="93">
        <f t="shared" si="767"/>
        <v>4.2198684739608163</v>
      </c>
      <c r="N4489" s="53">
        <f t="shared" si="768"/>
        <v>23.004040804910829</v>
      </c>
      <c r="O4489">
        <f t="shared" si="769"/>
        <v>0.84852650924855288</v>
      </c>
      <c r="P4489" s="53">
        <f t="shared" si="770"/>
        <v>13.249293405289498</v>
      </c>
      <c r="Q4489" s="53">
        <v>0.2</v>
      </c>
      <c r="R4489" s="53">
        <f t="shared" si="771"/>
        <v>7.973514734165235</v>
      </c>
    </row>
    <row r="4490" spans="2:18" ht="15">
      <c r="B4490" s="84">
        <v>34793</v>
      </c>
      <c r="C4490" s="85">
        <v>0</v>
      </c>
      <c r="D4490" s="86">
        <v>24</v>
      </c>
      <c r="E4490" s="87">
        <v>6</v>
      </c>
      <c r="F4490" s="96">
        <f t="shared" si="762"/>
        <v>15</v>
      </c>
      <c r="G4490" s="96"/>
      <c r="H4490" s="74">
        <f t="shared" si="763"/>
        <v>94</v>
      </c>
      <c r="I4490" s="53">
        <f t="shared" ref="I4490:I4553" si="772">1+0.0334*COS($I$7*H4490-0.0552)</f>
        <v>1.0002995434145516</v>
      </c>
      <c r="J4490" s="53">
        <f t="shared" si="764"/>
        <v>9.3270693920241857E-2</v>
      </c>
      <c r="K4490" s="53">
        <f t="shared" si="765"/>
        <v>1.6690008246782839</v>
      </c>
      <c r="L4490" s="53">
        <f t="shared" si="766"/>
        <v>29.79716146308386</v>
      </c>
      <c r="M4490" s="93">
        <f t="shared" si="767"/>
        <v>3.8831526566012262</v>
      </c>
      <c r="N4490" s="53">
        <f t="shared" si="768"/>
        <v>21.491170429270205</v>
      </c>
      <c r="O4490">
        <f t="shared" si="769"/>
        <v>0.8245943710158492</v>
      </c>
      <c r="P4490" s="53">
        <f t="shared" si="770"/>
        <v>12.831038046583151</v>
      </c>
      <c r="Q4490" s="53">
        <v>0.2</v>
      </c>
      <c r="R4490" s="53">
        <f t="shared" si="771"/>
        <v>7.6041932592645791</v>
      </c>
    </row>
    <row r="4491" spans="2:18" ht="15">
      <c r="B4491" s="84">
        <v>34794</v>
      </c>
      <c r="C4491" s="85">
        <v>0</v>
      </c>
      <c r="D4491" s="86">
        <v>23</v>
      </c>
      <c r="E4491" s="87">
        <v>7</v>
      </c>
      <c r="F4491" s="96">
        <f t="shared" si="762"/>
        <v>15</v>
      </c>
      <c r="G4491" s="96"/>
      <c r="H4491" s="74">
        <f t="shared" si="763"/>
        <v>95</v>
      </c>
      <c r="I4491" s="53">
        <f t="shared" si="772"/>
        <v>0.99972498958147271</v>
      </c>
      <c r="J4491" s="53">
        <f t="shared" si="764"/>
        <v>9.9942483746302629E-2</v>
      </c>
      <c r="K4491" s="53">
        <f t="shared" si="765"/>
        <v>1.6760963167629146</v>
      </c>
      <c r="L4491" s="53">
        <f t="shared" si="766"/>
        <v>30.064003082998685</v>
      </c>
      <c r="M4491" s="93">
        <f t="shared" si="767"/>
        <v>3.693857316907851</v>
      </c>
      <c r="N4491" s="53">
        <f t="shared" si="768"/>
        <v>20.443522096439107</v>
      </c>
      <c r="O4491">
        <f t="shared" si="769"/>
        <v>0.8245943710158492</v>
      </c>
      <c r="P4491" s="53">
        <f t="shared" si="770"/>
        <v>12.831038046583151</v>
      </c>
      <c r="Q4491" s="53">
        <v>0.2</v>
      </c>
      <c r="R4491" s="53">
        <f t="shared" si="771"/>
        <v>7.3663834510887627</v>
      </c>
    </row>
    <row r="4492" spans="2:18" ht="15">
      <c r="B4492" s="84">
        <v>34795</v>
      </c>
      <c r="C4492" s="85">
        <v>0</v>
      </c>
      <c r="D4492" s="86">
        <v>22</v>
      </c>
      <c r="E4492" s="87">
        <v>10</v>
      </c>
      <c r="F4492" s="96">
        <f t="shared" si="762"/>
        <v>16</v>
      </c>
      <c r="G4492" s="96"/>
      <c r="H4492" s="74">
        <f t="shared" si="763"/>
        <v>96</v>
      </c>
      <c r="I4492" s="53">
        <f t="shared" si="772"/>
        <v>0.99915051712840108</v>
      </c>
      <c r="J4492" s="53">
        <f t="shared" si="764"/>
        <v>0.10658522134519043</v>
      </c>
      <c r="K4492" s="53">
        <f t="shared" si="765"/>
        <v>1.6831756500350499</v>
      </c>
      <c r="L4492" s="53">
        <f t="shared" si="766"/>
        <v>30.32923561537109</v>
      </c>
      <c r="M4492" s="93">
        <f t="shared" si="767"/>
        <v>3.3255866018993285</v>
      </c>
      <c r="N4492" s="53">
        <f t="shared" si="768"/>
        <v>17.860804193787086</v>
      </c>
      <c r="O4492">
        <f t="shared" si="769"/>
        <v>0.87306160859956128</v>
      </c>
      <c r="P4492" s="53">
        <f t="shared" si="770"/>
        <v>13.679665048200096</v>
      </c>
      <c r="Q4492" s="53">
        <v>0.2</v>
      </c>
      <c r="R4492" s="53">
        <f t="shared" si="771"/>
        <v>6.8267812287647534</v>
      </c>
    </row>
    <row r="4493" spans="2:18" ht="15">
      <c r="B4493" s="84">
        <v>34796</v>
      </c>
      <c r="C4493" s="85">
        <v>0</v>
      </c>
      <c r="D4493" s="86">
        <v>26</v>
      </c>
      <c r="E4493" s="87">
        <v>8</v>
      </c>
      <c r="F4493" s="96">
        <f t="shared" si="762"/>
        <v>17</v>
      </c>
      <c r="G4493" s="96"/>
      <c r="H4493" s="74">
        <f t="shared" si="763"/>
        <v>97</v>
      </c>
      <c r="I4493" s="53">
        <f t="shared" si="772"/>
        <v>0.99857629605097809</v>
      </c>
      <c r="J4493" s="53">
        <f t="shared" si="764"/>
        <v>0.11319722778085846</v>
      </c>
      <c r="K4493" s="53">
        <f t="shared" si="765"/>
        <v>1.690237864521094</v>
      </c>
      <c r="L4493" s="53">
        <f t="shared" si="766"/>
        <v>30.592787086471208</v>
      </c>
      <c r="M4493" s="93">
        <f t="shared" si="767"/>
        <v>4.2299381214023741</v>
      </c>
      <c r="N4493" s="53">
        <f t="shared" si="768"/>
        <v>22.065014548324832</v>
      </c>
      <c r="O4493">
        <f t="shared" si="769"/>
        <v>0.92399173474224472</v>
      </c>
      <c r="P4493" s="53">
        <f t="shared" si="770"/>
        <v>14.577982189385189</v>
      </c>
      <c r="Q4493" s="53">
        <v>0.2</v>
      </c>
      <c r="R4493" s="53">
        <f t="shared" si="771"/>
        <v>7.8340336739439751</v>
      </c>
    </row>
    <row r="4494" spans="2:18" ht="15">
      <c r="B4494" s="84">
        <v>34797</v>
      </c>
      <c r="C4494" s="85">
        <v>0</v>
      </c>
      <c r="D4494" s="86">
        <v>21</v>
      </c>
      <c r="E4494" s="87">
        <v>6</v>
      </c>
      <c r="F4494" s="96">
        <f t="shared" si="762"/>
        <v>13.5</v>
      </c>
      <c r="G4494" s="96"/>
      <c r="H4494" s="74">
        <f t="shared" si="763"/>
        <v>98</v>
      </c>
      <c r="I4494" s="53">
        <f t="shared" si="772"/>
        <v>0.99800249627045878</v>
      </c>
      <c r="J4494" s="53">
        <f t="shared" si="764"/>
        <v>0.11977682853925833</v>
      </c>
      <c r="K4494" s="53">
        <f t="shared" si="765"/>
        <v>1.6972819727499531</v>
      </c>
      <c r="L4494" s="53">
        <f t="shared" si="766"/>
        <v>30.854586625364004</v>
      </c>
      <c r="M4494" s="93">
        <f t="shared" si="767"/>
        <v>3.5027502516682327</v>
      </c>
      <c r="N4494" s="53">
        <f t="shared" si="768"/>
        <v>20.314881026205313</v>
      </c>
      <c r="O4494">
        <f t="shared" si="769"/>
        <v>0.75629173150346363</v>
      </c>
      <c r="P4494" s="53">
        <f t="shared" si="770"/>
        <v>11.646017104401583</v>
      </c>
      <c r="Q4494" s="53">
        <v>0.2</v>
      </c>
      <c r="R4494" s="53">
        <f t="shared" si="771"/>
        <v>7.2609363813453323</v>
      </c>
    </row>
    <row r="4495" spans="2:18" ht="15">
      <c r="B4495" s="84">
        <v>34798</v>
      </c>
      <c r="C4495" s="85">
        <v>0</v>
      </c>
      <c r="D4495" s="86">
        <v>17</v>
      </c>
      <c r="E4495" s="87">
        <v>4</v>
      </c>
      <c r="F4495" s="96">
        <f t="shared" ref="F4495:F4558" si="773">0.5*(D4495+E4495)</f>
        <v>10.5</v>
      </c>
      <c r="G4495" s="96"/>
      <c r="H4495" s="74">
        <f t="shared" ref="H4495:H4558" si="774">B4495-DATE(YEAR(B4495),1,0)</f>
        <v>99</v>
      </c>
      <c r="I4495" s="53">
        <f t="shared" si="772"/>
        <v>0.99742928758342975</v>
      </c>
      <c r="J4495" s="53">
        <f t="shared" ref="J4495:J4558" si="775">ASIN(0.39785*SIN(4.869+$I$7*H4495+0.03345*SIN(6.224+$I$7*H4495)))</f>
        <v>0.12632235344451542</v>
      </c>
      <c r="K4495" s="53">
        <f t="shared" ref="K4495:K4558" si="776">ACOS(-TAN(J4495)*TAN($E$7*$I$8))</f>
        <v>1.7043069579144707</v>
      </c>
      <c r="L4495" s="53">
        <f t="shared" ref="L4495:L4558" si="777">117.5*I4495*((K4495*SIN($E$7*$I$8)*SIN(J4495)+COS($E$7*$I$8)*COS(J4495)*SIN(K4495))/PI())</f>
        <v>31.11456446305997</v>
      </c>
      <c r="M4495" s="93">
        <f t="shared" ref="M4495:M4558" si="778">0.0023*L4495/2.456*(0.5*(D4495+E4495)+17.8)*SQRT(D4495-E4495)</f>
        <v>2.973180743984805</v>
      </c>
      <c r="N4495" s="53">
        <f t="shared" ref="N4495:N4558" si="779">0.17*L4495*SQRT(D4495-E4495)</f>
        <v>19.071476789499705</v>
      </c>
      <c r="O4495">
        <f t="shared" ref="O4495:O4558" si="780">5336/(F4495+273.15)^2*EXP(21.07-5336/(F4495+273.15))</f>
        <v>0.63434223095270703</v>
      </c>
      <c r="P4495" s="53">
        <f t="shared" ref="P4495:P4558" si="781">EXP(21.07-5336/(F4495+273.15))</f>
        <v>9.564744649762261</v>
      </c>
      <c r="Q4495" s="53">
        <v>0.2</v>
      </c>
      <c r="R4495" s="53">
        <f t="shared" ref="R4495:R4558" si="782">(O4495*N4495*0.6+$L$8*6.43*(1+0.536*Q4495)*P4495*(1- G4495/100))/($O$7*(O4495+$L$8))</f>
        <v>6.8209051320032712</v>
      </c>
    </row>
    <row r="4496" spans="2:18" ht="15">
      <c r="B4496" s="84">
        <v>34799</v>
      </c>
      <c r="C4496" s="85">
        <v>0</v>
      </c>
      <c r="D4496" s="86">
        <v>16</v>
      </c>
      <c r="E4496" s="87">
        <v>1</v>
      </c>
      <c r="F4496" s="96">
        <f t="shared" si="773"/>
        <v>8.5</v>
      </c>
      <c r="G4496" s="96"/>
      <c r="H4496" s="74">
        <f t="shared" si="774"/>
        <v>100</v>
      </c>
      <c r="I4496" s="53">
        <f t="shared" si="772"/>
        <v>0.99685683961156368</v>
      </c>
      <c r="J4496" s="53">
        <f t="shared" si="775"/>
        <v>0.13283213659038717</v>
      </c>
      <c r="K4496" s="53">
        <f t="shared" si="776"/>
        <v>1.7113117720582456</v>
      </c>
      <c r="L4496" s="53">
        <f t="shared" si="777"/>
        <v>31.37265193019261</v>
      </c>
      <c r="M4496" s="93">
        <f t="shared" si="778"/>
        <v>2.9926235051959917</v>
      </c>
      <c r="N4496" s="53">
        <f t="shared" si="779"/>
        <v>20.655978936839652</v>
      </c>
      <c r="O4496">
        <f t="shared" si="780"/>
        <v>0.56293085323359648</v>
      </c>
      <c r="P4496" s="53">
        <f t="shared" si="781"/>
        <v>8.3687143143084199</v>
      </c>
      <c r="Q4496" s="53">
        <v>0.2</v>
      </c>
      <c r="R4496" s="53">
        <f t="shared" si="782"/>
        <v>7.0533310992919569</v>
      </c>
    </row>
    <row r="4497" spans="2:18" ht="15">
      <c r="B4497" s="84">
        <v>34800</v>
      </c>
      <c r="C4497" s="85">
        <v>0</v>
      </c>
      <c r="D4497" s="86">
        <v>20</v>
      </c>
      <c r="E4497" s="87">
        <v>2</v>
      </c>
      <c r="F4497" s="96">
        <f t="shared" si="773"/>
        <v>11</v>
      </c>
      <c r="G4497" s="96"/>
      <c r="H4497" s="74">
        <f t="shared" si="774"/>
        <v>101</v>
      </c>
      <c r="I4497" s="53">
        <f t="shared" si="772"/>
        <v>0.99628532175142503</v>
      </c>
      <c r="J4497" s="53">
        <f t="shared" si="775"/>
        <v>0.1393045162879965</v>
      </c>
      <c r="K4497" s="53">
        <f t="shared" si="776"/>
        <v>1.7182953342900864</v>
      </c>
      <c r="L4497" s="53">
        <f t="shared" si="777"/>
        <v>31.628781453279863</v>
      </c>
      <c r="M4497" s="93">
        <f t="shared" si="778"/>
        <v>3.6191840913461393</v>
      </c>
      <c r="N4497" s="53">
        <f t="shared" si="779"/>
        <v>22.812224363207125</v>
      </c>
      <c r="O4497">
        <f t="shared" si="780"/>
        <v>0.65338616455683207</v>
      </c>
      <c r="P4497" s="53">
        <f t="shared" si="781"/>
        <v>9.8866562389251857</v>
      </c>
      <c r="Q4497" s="53">
        <v>0.2</v>
      </c>
      <c r="R4497" s="53">
        <f t="shared" si="782"/>
        <v>7.6817547609676344</v>
      </c>
    </row>
    <row r="4498" spans="2:18" ht="15">
      <c r="B4498" s="84">
        <v>34801</v>
      </c>
      <c r="C4498" s="85">
        <v>0</v>
      </c>
      <c r="D4498" s="86">
        <v>22</v>
      </c>
      <c r="E4498" s="87">
        <v>5</v>
      </c>
      <c r="F4498" s="96">
        <f t="shared" si="773"/>
        <v>13.5</v>
      </c>
      <c r="G4498" s="96"/>
      <c r="H4498" s="74">
        <f t="shared" si="774"/>
        <v>102</v>
      </c>
      <c r="I4498" s="53">
        <f t="shared" si="772"/>
        <v>0.99571490312434352</v>
      </c>
      <c r="J4498" s="53">
        <f t="shared" si="775"/>
        <v>0.14573783503083854</v>
      </c>
      <c r="K4498" s="53">
        <f t="shared" si="776"/>
        <v>1.7252565290286555</v>
      </c>
      <c r="L4498" s="53">
        <f t="shared" si="777"/>
        <v>31.882886549630676</v>
      </c>
      <c r="M4498" s="93">
        <f t="shared" si="778"/>
        <v>3.8532386299911723</v>
      </c>
      <c r="N4498" s="53">
        <f t="shared" si="779"/>
        <v>22.347606511931023</v>
      </c>
      <c r="O4498">
        <f t="shared" si="780"/>
        <v>0.75629173150346363</v>
      </c>
      <c r="P4498" s="53">
        <f t="shared" si="781"/>
        <v>11.646017104401583</v>
      </c>
      <c r="Q4498" s="53">
        <v>0.2</v>
      </c>
      <c r="R4498" s="53">
        <f t="shared" si="782"/>
        <v>7.7193261635144381</v>
      </c>
    </row>
    <row r="4499" spans="2:18" ht="15">
      <c r="B4499" s="84">
        <v>34802</v>
      </c>
      <c r="C4499" s="85">
        <v>0</v>
      </c>
      <c r="D4499" s="86">
        <v>20</v>
      </c>
      <c r="E4499" s="87">
        <v>5</v>
      </c>
      <c r="F4499" s="96">
        <f t="shared" si="773"/>
        <v>12.5</v>
      </c>
      <c r="G4499" s="96"/>
      <c r="H4499" s="74">
        <f t="shared" si="774"/>
        <v>103</v>
      </c>
      <c r="I4499" s="53">
        <f t="shared" si="772"/>
        <v>0.99514575252636817</v>
      </c>
      <c r="J4499" s="53">
        <f t="shared" si="775"/>
        <v>0.15213043947803545</v>
      </c>
      <c r="K4499" s="53">
        <f t="shared" si="776"/>
        <v>1.7321942042801588</v>
      </c>
      <c r="L4499" s="53">
        <f t="shared" si="777"/>
        <v>32.134901820960117</v>
      </c>
      <c r="M4499" s="93">
        <f t="shared" si="778"/>
        <v>3.5315447107695452</v>
      </c>
      <c r="N4499" s="53">
        <f t="shared" si="779"/>
        <v>21.157849729380118</v>
      </c>
      <c r="O4499">
        <f t="shared" si="780"/>
        <v>0.7135476731207917</v>
      </c>
      <c r="P4499" s="53">
        <f t="shared" si="781"/>
        <v>10.911278230138578</v>
      </c>
      <c r="Q4499" s="53">
        <v>0.2</v>
      </c>
      <c r="R4499" s="53">
        <f t="shared" si="782"/>
        <v>7.3972751063990954</v>
      </c>
    </row>
    <row r="4500" spans="2:18" ht="15">
      <c r="B4500" s="84">
        <v>34803</v>
      </c>
      <c r="C4500" s="85">
        <v>0</v>
      </c>
      <c r="D4500" s="86">
        <v>15</v>
      </c>
      <c r="E4500" s="87">
        <v>5</v>
      </c>
      <c r="F4500" s="96">
        <f t="shared" si="773"/>
        <v>10</v>
      </c>
      <c r="G4500" s="96"/>
      <c r="H4500" s="74">
        <f t="shared" si="774"/>
        <v>104</v>
      </c>
      <c r="I4500" s="53">
        <f t="shared" si="772"/>
        <v>0.9945780383783176</v>
      </c>
      <c r="J4500" s="53">
        <f t="shared" si="775"/>
        <v>0.15848068045680108</v>
      </c>
      <c r="K4500" s="53">
        <f t="shared" si="776"/>
        <v>1.7391071699522611</v>
      </c>
      <c r="L4500" s="53">
        <f t="shared" si="777"/>
        <v>32.384762945779599</v>
      </c>
      <c r="M4500" s="93">
        <f t="shared" si="778"/>
        <v>2.666152531118406</v>
      </c>
      <c r="N4500" s="53">
        <f t="shared" si="779"/>
        <v>17.409634106858881</v>
      </c>
      <c r="O4500">
        <f t="shared" si="780"/>
        <v>0.61578519545801924</v>
      </c>
      <c r="P4500" s="53">
        <f t="shared" si="781"/>
        <v>9.2522328593138266</v>
      </c>
      <c r="Q4500" s="53">
        <v>0.2</v>
      </c>
      <c r="R4500" s="53">
        <f t="shared" si="782"/>
        <v>6.4246616453047141</v>
      </c>
    </row>
    <row r="4501" spans="2:18" ht="15">
      <c r="B4501" s="84">
        <v>34804</v>
      </c>
      <c r="C4501" s="85">
        <v>0</v>
      </c>
      <c r="D4501" s="86">
        <v>19</v>
      </c>
      <c r="E4501" s="87">
        <v>1</v>
      </c>
      <c r="F4501" s="96">
        <f t="shared" si="773"/>
        <v>10</v>
      </c>
      <c r="G4501" s="96"/>
      <c r="H4501" s="74">
        <f t="shared" si="774"/>
        <v>105</v>
      </c>
      <c r="I4501" s="53">
        <f t="shared" si="772"/>
        <v>0.9940119286759419</v>
      </c>
      <c r="J4501" s="53">
        <f t="shared" si="775"/>
        <v>0.16478691298506745</v>
      </c>
      <c r="K4501" s="53">
        <f t="shared" si="776"/>
        <v>1.7459941962077394</v>
      </c>
      <c r="L4501" s="53">
        <f t="shared" si="777"/>
        <v>32.63240667063225</v>
      </c>
      <c r="M4501" s="93">
        <f t="shared" si="778"/>
        <v>3.6043721604352812</v>
      </c>
      <c r="N4501" s="53">
        <f t="shared" si="779"/>
        <v>23.536087964106017</v>
      </c>
      <c r="O4501">
        <f t="shared" si="780"/>
        <v>0.61578519545801924</v>
      </c>
      <c r="P4501" s="53">
        <f t="shared" si="781"/>
        <v>9.2522328593138266</v>
      </c>
      <c r="Q4501" s="53">
        <v>0.2</v>
      </c>
      <c r="R4501" s="53">
        <f t="shared" si="782"/>
        <v>7.7816880376911826</v>
      </c>
    </row>
    <row r="4502" spans="2:18" ht="15">
      <c r="B4502" s="84">
        <v>34805</v>
      </c>
      <c r="C4502" s="85">
        <v>0</v>
      </c>
      <c r="D4502" s="86">
        <v>20</v>
      </c>
      <c r="E4502" s="87">
        <v>1</v>
      </c>
      <c r="F4502" s="96">
        <f t="shared" si="773"/>
        <v>10.5</v>
      </c>
      <c r="G4502" s="96"/>
      <c r="H4502" s="74">
        <f t="shared" si="774"/>
        <v>106</v>
      </c>
      <c r="I4502" s="53">
        <f t="shared" si="772"/>
        <v>0.99344759094020973</v>
      </c>
      <c r="J4502" s="53">
        <f t="shared" si="775"/>
        <v>0.17104749631521274</v>
      </c>
      <c r="K4502" s="53">
        <f t="shared" si="776"/>
        <v>1.7528540118617566</v>
      </c>
      <c r="L4502" s="53">
        <f t="shared" si="777"/>
        <v>32.877770800246196</v>
      </c>
      <c r="M4502" s="93">
        <f t="shared" si="778"/>
        <v>3.7980884388039113</v>
      </c>
      <c r="N4502" s="53">
        <f t="shared" si="779"/>
        <v>24.36284966921815</v>
      </c>
      <c r="O4502">
        <f t="shared" si="780"/>
        <v>0.63434223095270703</v>
      </c>
      <c r="P4502" s="53">
        <f t="shared" si="781"/>
        <v>9.564744649762261</v>
      </c>
      <c r="Q4502" s="53">
        <v>0.2</v>
      </c>
      <c r="R4502" s="53">
        <f t="shared" si="782"/>
        <v>7.9962434429948317</v>
      </c>
    </row>
    <row r="4503" spans="2:18" ht="15">
      <c r="B4503" s="84">
        <v>34806</v>
      </c>
      <c r="C4503" s="85">
        <v>0</v>
      </c>
      <c r="D4503" s="86">
        <v>21</v>
      </c>
      <c r="E4503" s="87">
        <v>5</v>
      </c>
      <c r="F4503" s="96">
        <f t="shared" si="773"/>
        <v>13</v>
      </c>
      <c r="G4503" s="96"/>
      <c r="H4503" s="74">
        <f t="shared" si="774"/>
        <v>107</v>
      </c>
      <c r="I4503" s="53">
        <f t="shared" si="772"/>
        <v>0.99288519216773652</v>
      </c>
      <c r="J4503" s="53">
        <f t="shared" si="775"/>
        <v>0.17726079399979452</v>
      </c>
      <c r="K4503" s="53">
        <f t="shared" si="776"/>
        <v>1.7596853028269679</v>
      </c>
      <c r="L4503" s="53">
        <f t="shared" si="777"/>
        <v>33.120794186681486</v>
      </c>
      <c r="M4503" s="93">
        <f t="shared" si="778"/>
        <v>3.8212981436229914</v>
      </c>
      <c r="N4503" s="53">
        <f t="shared" si="779"/>
        <v>22.522140046943413</v>
      </c>
      <c r="O4503">
        <f t="shared" si="780"/>
        <v>0.73464846187074995</v>
      </c>
      <c r="P4503" s="53">
        <f t="shared" si="781"/>
        <v>11.273304901573978</v>
      </c>
      <c r="Q4503" s="53">
        <v>0.2</v>
      </c>
      <c r="R4503" s="53">
        <f t="shared" si="782"/>
        <v>7.7313071102437734</v>
      </c>
    </row>
    <row r="4504" spans="2:18" ht="15">
      <c r="B4504" s="84">
        <v>34807</v>
      </c>
      <c r="C4504" s="85">
        <v>0</v>
      </c>
      <c r="D4504" s="86">
        <v>21</v>
      </c>
      <c r="E4504" s="87">
        <v>4</v>
      </c>
      <c r="F4504" s="96">
        <f t="shared" si="773"/>
        <v>12.5</v>
      </c>
      <c r="G4504" s="96"/>
      <c r="H4504" s="74">
        <f t="shared" si="774"/>
        <v>108</v>
      </c>
      <c r="I4504" s="53">
        <f t="shared" si="772"/>
        <v>0.99232489878136709</v>
      </c>
      <c r="J4504" s="53">
        <f t="shared" si="775"/>
        <v>0.18342517398019959</v>
      </c>
      <c r="K4504" s="53">
        <f t="shared" si="776"/>
        <v>1.7664867106110842</v>
      </c>
      <c r="L4504" s="53">
        <f t="shared" si="777"/>
        <v>33.361416717549993</v>
      </c>
      <c r="M4504" s="93">
        <f t="shared" si="778"/>
        <v>3.9031123071400251</v>
      </c>
      <c r="N4504" s="53">
        <f t="shared" si="779"/>
        <v>23.383949640939928</v>
      </c>
      <c r="O4504">
        <f t="shared" si="780"/>
        <v>0.7135476731207917</v>
      </c>
      <c r="P4504" s="53">
        <f t="shared" si="781"/>
        <v>10.911278230138578</v>
      </c>
      <c r="Q4504" s="53">
        <v>0.2</v>
      </c>
      <c r="R4504" s="53">
        <f t="shared" si="782"/>
        <v>7.8969017431520356</v>
      </c>
    </row>
    <row r="4505" spans="2:18" ht="15">
      <c r="B4505" s="84">
        <v>34808</v>
      </c>
      <c r="C4505" s="85">
        <v>0</v>
      </c>
      <c r="D4505" s="86">
        <v>19</v>
      </c>
      <c r="E4505" s="87">
        <v>10</v>
      </c>
      <c r="F4505" s="96">
        <f t="shared" si="773"/>
        <v>14.5</v>
      </c>
      <c r="G4505" s="96"/>
      <c r="H4505" s="74">
        <f t="shared" si="774"/>
        <v>109</v>
      </c>
      <c r="I4505" s="53">
        <f t="shared" si="772"/>
        <v>0.99176687658092877</v>
      </c>
      <c r="J4505" s="53">
        <f t="shared" si="775"/>
        <v>0.18953900869906945</v>
      </c>
      <c r="K4505" s="53">
        <f t="shared" si="776"/>
        <v>1.773256830871865</v>
      </c>
      <c r="L4505" s="53">
        <f t="shared" si="777"/>
        <v>33.599579303390037</v>
      </c>
      <c r="M4505" s="93">
        <f t="shared" si="778"/>
        <v>3.0489976544570587</v>
      </c>
      <c r="N4505" s="53">
        <f t="shared" si="779"/>
        <v>17.135785444728917</v>
      </c>
      <c r="O4505">
        <f t="shared" si="780"/>
        <v>0.80125269250101316</v>
      </c>
      <c r="P4505" s="53">
        <f t="shared" si="781"/>
        <v>12.424600625459268</v>
      </c>
      <c r="Q4505" s="53">
        <v>0.2</v>
      </c>
      <c r="R4505" s="53">
        <f t="shared" si="782"/>
        <v>6.5920563544792543</v>
      </c>
    </row>
    <row r="4506" spans="2:18" ht="15">
      <c r="B4506" s="84">
        <v>34809</v>
      </c>
      <c r="C4506" s="85">
        <v>1</v>
      </c>
      <c r="D4506" s="86">
        <v>13</v>
      </c>
      <c r="E4506" s="87">
        <v>9</v>
      </c>
      <c r="F4506" s="96">
        <f t="shared" si="773"/>
        <v>11</v>
      </c>
      <c r="G4506" s="96"/>
      <c r="H4506" s="74">
        <f t="shared" si="774"/>
        <v>110</v>
      </c>
      <c r="I4506" s="53">
        <f t="shared" si="772"/>
        <v>0.99121129069416836</v>
      </c>
      <c r="J4506" s="53">
        <f t="shared" si="775"/>
        <v>0.19560067523736388</v>
      </c>
      <c r="K4506" s="53">
        <f t="shared" si="776"/>
        <v>1.7799942120349357</v>
      </c>
      <c r="L4506" s="53">
        <f t="shared" si="777"/>
        <v>33.835223864280934</v>
      </c>
      <c r="M4506" s="93">
        <f t="shared" si="778"/>
        <v>1.8251182644706589</v>
      </c>
      <c r="N4506" s="53">
        <f t="shared" si="779"/>
        <v>11.503976113855519</v>
      </c>
      <c r="O4506">
        <f t="shared" si="780"/>
        <v>0.65338616455683207</v>
      </c>
      <c r="P4506" s="53">
        <f t="shared" si="781"/>
        <v>9.8866562389251857</v>
      </c>
      <c r="Q4506" s="53">
        <v>0.2</v>
      </c>
      <c r="R4506" s="53">
        <f t="shared" si="782"/>
        <v>5.1631001661398601</v>
      </c>
    </row>
    <row r="4507" spans="2:18" ht="15">
      <c r="B4507" s="84">
        <v>34810</v>
      </c>
      <c r="C4507" s="85">
        <v>13</v>
      </c>
      <c r="D4507" s="86">
        <v>14</v>
      </c>
      <c r="E4507" s="87">
        <v>8</v>
      </c>
      <c r="F4507" s="96">
        <f t="shared" si="773"/>
        <v>11</v>
      </c>
      <c r="G4507" s="96"/>
      <c r="H4507" s="74">
        <f t="shared" si="774"/>
        <v>111</v>
      </c>
      <c r="I4507" s="53">
        <f t="shared" si="772"/>
        <v>0.99065830552788836</v>
      </c>
      <c r="J4507" s="53">
        <f t="shared" si="775"/>
        <v>0.20160855547686729</v>
      </c>
      <c r="K4507" s="53">
        <f t="shared" si="776"/>
        <v>1.7866973539801925</v>
      </c>
      <c r="L4507" s="53">
        <f t="shared" si="777"/>
        <v>34.068293315785375</v>
      </c>
      <c r="M4507" s="93">
        <f t="shared" si="778"/>
        <v>2.250701830807428</v>
      </c>
      <c r="N4507" s="53">
        <f t="shared" si="779"/>
        <v>14.186488955294648</v>
      </c>
      <c r="O4507">
        <f t="shared" si="780"/>
        <v>0.65338616455683207</v>
      </c>
      <c r="P4507" s="53">
        <f t="shared" si="781"/>
        <v>9.8866562389251857</v>
      </c>
      <c r="Q4507" s="53">
        <v>0.2</v>
      </c>
      <c r="R4507" s="53">
        <f t="shared" si="782"/>
        <v>5.7605687700116022</v>
      </c>
    </row>
    <row r="4508" spans="2:18" ht="15">
      <c r="B4508" s="84">
        <v>34811</v>
      </c>
      <c r="C4508" s="85">
        <v>1.6</v>
      </c>
      <c r="D4508" s="86">
        <v>12</v>
      </c>
      <c r="E4508" s="87">
        <v>8</v>
      </c>
      <c r="F4508" s="96">
        <f t="shared" si="773"/>
        <v>10</v>
      </c>
      <c r="G4508" s="96"/>
      <c r="H4508" s="74">
        <f t="shared" si="774"/>
        <v>112</v>
      </c>
      <c r="I4508" s="53">
        <f t="shared" si="772"/>
        <v>0.99010808471929601</v>
      </c>
      <c r="J4508" s="53">
        <f t="shared" si="775"/>
        <v>0.20756103628894179</v>
      </c>
      <c r="K4508" s="53">
        <f t="shared" si="776"/>
        <v>1.7933647068029879</v>
      </c>
      <c r="L4508" s="53">
        <f t="shared" si="777"/>
        <v>34.298731554310635</v>
      </c>
      <c r="M4508" s="93">
        <f t="shared" si="778"/>
        <v>1.7858802081291711</v>
      </c>
      <c r="N4508" s="53">
        <f t="shared" si="779"/>
        <v>11.661568728465618</v>
      </c>
      <c r="O4508">
        <f t="shared" si="780"/>
        <v>0.61578519545801924</v>
      </c>
      <c r="P4508" s="53">
        <f t="shared" si="781"/>
        <v>9.2522328593138266</v>
      </c>
      <c r="Q4508" s="53">
        <v>0.2</v>
      </c>
      <c r="R4508" s="53">
        <f t="shared" si="782"/>
        <v>5.1514493424950825</v>
      </c>
    </row>
    <row r="4509" spans="2:18" ht="15">
      <c r="B4509" s="84">
        <v>34812</v>
      </c>
      <c r="C4509" s="85">
        <v>10.199999999999999</v>
      </c>
      <c r="D4509" s="86">
        <v>16</v>
      </c>
      <c r="E4509" s="87">
        <v>8</v>
      </c>
      <c r="F4509" s="96">
        <f t="shared" si="773"/>
        <v>12</v>
      </c>
      <c r="G4509" s="96"/>
      <c r="H4509" s="74">
        <f t="shared" si="774"/>
        <v>113</v>
      </c>
      <c r="I4509" s="53">
        <f t="shared" si="772"/>
        <v>0.98956079108758077</v>
      </c>
      <c r="J4509" s="53">
        <f t="shared" si="775"/>
        <v>0.21345650975027131</v>
      </c>
      <c r="K4509" s="53">
        <f t="shared" si="776"/>
        <v>1.7999946696566702</v>
      </c>
      <c r="L4509" s="53">
        <f t="shared" si="777"/>
        <v>34.526483441982286</v>
      </c>
      <c r="M4509" s="93">
        <f t="shared" si="778"/>
        <v>2.725292232294656</v>
      </c>
      <c r="N4509" s="53">
        <f t="shared" si="779"/>
        <v>16.601459189198494</v>
      </c>
      <c r="O4509">
        <f t="shared" si="780"/>
        <v>0.69297786589913757</v>
      </c>
      <c r="P4509" s="53">
        <f t="shared" si="781"/>
        <v>10.559668732607534</v>
      </c>
      <c r="Q4509" s="53">
        <v>0.2</v>
      </c>
      <c r="R4509" s="53">
        <f t="shared" si="782"/>
        <v>6.3496286579117251</v>
      </c>
    </row>
    <row r="4510" spans="2:18" ht="15">
      <c r="B4510" s="84">
        <v>34813</v>
      </c>
      <c r="C4510" s="85">
        <v>0</v>
      </c>
      <c r="D4510" s="86">
        <v>16</v>
      </c>
      <c r="E4510" s="87">
        <v>6</v>
      </c>
      <c r="F4510" s="96">
        <f t="shared" si="773"/>
        <v>11</v>
      </c>
      <c r="G4510" s="96"/>
      <c r="H4510" s="74">
        <f t="shared" si="774"/>
        <v>114</v>
      </c>
      <c r="I4510" s="53">
        <f t="shared" si="772"/>
        <v>0.98901658658573355</v>
      </c>
      <c r="J4510" s="53">
        <f t="shared" si="775"/>
        <v>0.21929337338631621</v>
      </c>
      <c r="K4510" s="53">
        <f t="shared" si="776"/>
        <v>1.8065855896834622</v>
      </c>
      <c r="L4510" s="53">
        <f t="shared" si="777"/>
        <v>34.751494791126646</v>
      </c>
      <c r="M4510" s="93">
        <f t="shared" si="778"/>
        <v>2.9639129975942131</v>
      </c>
      <c r="N4510" s="53">
        <f t="shared" si="779"/>
        <v>18.681958858024394</v>
      </c>
      <c r="O4510">
        <f t="shared" si="780"/>
        <v>0.65338616455683207</v>
      </c>
      <c r="P4510" s="53">
        <f t="shared" si="781"/>
        <v>9.8866562389251857</v>
      </c>
      <c r="Q4510" s="53">
        <v>0.2</v>
      </c>
      <c r="R4510" s="53">
        <f t="shared" si="782"/>
        <v>6.7618322439603151</v>
      </c>
    </row>
    <row r="4511" spans="2:18" ht="15">
      <c r="B4511" s="84">
        <v>34814</v>
      </c>
      <c r="C4511" s="85">
        <v>0.2</v>
      </c>
      <c r="D4511" s="86">
        <v>13</v>
      </c>
      <c r="E4511" s="87">
        <v>7</v>
      </c>
      <c r="F4511" s="96">
        <f t="shared" si="773"/>
        <v>10</v>
      </c>
      <c r="G4511" s="96"/>
      <c r="H4511" s="74">
        <f t="shared" si="774"/>
        <v>115</v>
      </c>
      <c r="I4511" s="53">
        <f t="shared" si="772"/>
        <v>0.98847563225262169</v>
      </c>
      <c r="J4511" s="53">
        <f t="shared" si="775"/>
        <v>0.22507003044315249</v>
      </c>
      <c r="K4511" s="53">
        <f t="shared" si="776"/>
        <v>1.8131357610410594</v>
      </c>
      <c r="L4511" s="53">
        <f t="shared" si="777"/>
        <v>34.973712348461028</v>
      </c>
      <c r="M4511" s="93">
        <f t="shared" si="778"/>
        <v>2.2302914957470774</v>
      </c>
      <c r="N4511" s="53">
        <f t="shared" si="779"/>
        <v>14.563517442982791</v>
      </c>
      <c r="O4511">
        <f t="shared" si="780"/>
        <v>0.61578519545801924</v>
      </c>
      <c r="P4511" s="53">
        <f t="shared" si="781"/>
        <v>9.2522328593138266</v>
      </c>
      <c r="Q4511" s="53">
        <v>0.2</v>
      </c>
      <c r="R4511" s="53">
        <f t="shared" si="782"/>
        <v>5.7942389703469939</v>
      </c>
    </row>
    <row r="4512" spans="2:18" ht="15">
      <c r="B4512" s="84">
        <v>34815</v>
      </c>
      <c r="C4512" s="85">
        <v>7.6</v>
      </c>
      <c r="D4512" s="86">
        <v>17</v>
      </c>
      <c r="E4512" s="87">
        <v>7</v>
      </c>
      <c r="F4512" s="96">
        <f t="shared" si="773"/>
        <v>12</v>
      </c>
      <c r="G4512" s="96"/>
      <c r="H4512" s="74">
        <f t="shared" si="774"/>
        <v>116</v>
      </c>
      <c r="I4512" s="53">
        <f t="shared" si="772"/>
        <v>0.98793808816533546</v>
      </c>
      <c r="J4512" s="53">
        <f t="shared" si="775"/>
        <v>0.2307848901883201</v>
      </c>
      <c r="K4512" s="53">
        <f t="shared" si="776"/>
        <v>1.8196434240327124</v>
      </c>
      <c r="L4512" s="53">
        <f t="shared" si="777"/>
        <v>35.193083779092866</v>
      </c>
      <c r="M4512" s="93">
        <f t="shared" si="778"/>
        <v>3.1057969633789337</v>
      </c>
      <c r="N4512" s="53">
        <f t="shared" si="779"/>
        <v>18.919351446600125</v>
      </c>
      <c r="O4512">
        <f t="shared" si="780"/>
        <v>0.69297786589913757</v>
      </c>
      <c r="P4512" s="53">
        <f t="shared" si="781"/>
        <v>10.559668732607534</v>
      </c>
      <c r="Q4512" s="53">
        <v>0.2</v>
      </c>
      <c r="R4512" s="53">
        <f t="shared" si="782"/>
        <v>6.8685704355407129</v>
      </c>
    </row>
    <row r="4513" spans="2:18" ht="15">
      <c r="B4513" s="84">
        <v>34816</v>
      </c>
      <c r="C4513" s="85">
        <v>0.2</v>
      </c>
      <c r="D4513" s="86">
        <v>20</v>
      </c>
      <c r="E4513" s="87">
        <v>7</v>
      </c>
      <c r="F4513" s="96">
        <f t="shared" si="773"/>
        <v>13.5</v>
      </c>
      <c r="G4513" s="96"/>
      <c r="H4513" s="74">
        <f t="shared" si="774"/>
        <v>117</v>
      </c>
      <c r="I4513" s="53">
        <f t="shared" si="772"/>
        <v>0.98740411339181866</v>
      </c>
      <c r="J4513" s="53">
        <f t="shared" si="775"/>
        <v>0.2364363682412613</v>
      </c>
      <c r="K4513" s="53">
        <f t="shared" si="776"/>
        <v>1.8261067643489397</v>
      </c>
      <c r="L4513" s="53">
        <f t="shared" si="777"/>
        <v>35.409557650431303</v>
      </c>
      <c r="M4513" s="93">
        <f t="shared" si="778"/>
        <v>3.7422775017311616</v>
      </c>
      <c r="N4513" s="53">
        <f t="shared" si="779"/>
        <v>21.704065877521803</v>
      </c>
      <c r="O4513">
        <f t="shared" si="780"/>
        <v>0.75629173150346363</v>
      </c>
      <c r="P4513" s="53">
        <f t="shared" si="781"/>
        <v>11.646017104401583</v>
      </c>
      <c r="Q4513" s="53">
        <v>0.2</v>
      </c>
      <c r="R4513" s="53">
        <f t="shared" si="782"/>
        <v>7.5742045259419672</v>
      </c>
    </row>
    <row r="4514" spans="2:18" ht="15">
      <c r="B4514" s="84">
        <v>34817</v>
      </c>
      <c r="C4514" s="85">
        <v>0</v>
      </c>
      <c r="D4514" s="86">
        <v>21</v>
      </c>
      <c r="E4514" s="87">
        <v>9</v>
      </c>
      <c r="F4514" s="96">
        <f t="shared" si="773"/>
        <v>15</v>
      </c>
      <c r="G4514" s="96"/>
      <c r="H4514" s="74">
        <f t="shared" si="774"/>
        <v>118</v>
      </c>
      <c r="I4514" s="53">
        <f t="shared" si="772"/>
        <v>0.98687386594379756</v>
      </c>
      <c r="J4514" s="53">
        <f t="shared" si="775"/>
        <v>0.24202288693386306</v>
      </c>
      <c r="K4514" s="53">
        <f t="shared" si="776"/>
        <v>1.8325239124293682</v>
      </c>
      <c r="L4514" s="53">
        <f t="shared" si="777"/>
        <v>35.623083416116273</v>
      </c>
      <c r="M4514" s="93">
        <f t="shared" si="778"/>
        <v>3.7904908108297026</v>
      </c>
      <c r="N4514" s="53">
        <f t="shared" si="779"/>
        <v>20.978336735652409</v>
      </c>
      <c r="O4514">
        <f t="shared" si="780"/>
        <v>0.8245943710158492</v>
      </c>
      <c r="P4514" s="53">
        <f t="shared" si="781"/>
        <v>12.831038046583151</v>
      </c>
      <c r="Q4514" s="53">
        <v>0.2</v>
      </c>
      <c r="R4514" s="53">
        <f t="shared" si="782"/>
        <v>7.4877831257460397</v>
      </c>
    </row>
    <row r="4515" spans="2:18" ht="15">
      <c r="B4515" s="84">
        <v>34818</v>
      </c>
      <c r="C4515" s="85">
        <v>0</v>
      </c>
      <c r="D4515" s="86">
        <v>23</v>
      </c>
      <c r="E4515" s="87">
        <v>8</v>
      </c>
      <c r="F4515" s="96">
        <f t="shared" si="773"/>
        <v>15.5</v>
      </c>
      <c r="G4515" s="96"/>
      <c r="H4515" s="74">
        <f t="shared" si="774"/>
        <v>119</v>
      </c>
      <c r="I4515" s="53">
        <f t="shared" si="772"/>
        <v>0.98634750273002292</v>
      </c>
      <c r="J4515" s="53">
        <f t="shared" si="775"/>
        <v>0.24754287570157374</v>
      </c>
      <c r="K4515" s="53">
        <f t="shared" si="776"/>
        <v>1.8388929429535461</v>
      </c>
      <c r="L4515" s="53">
        <f t="shared" si="777"/>
        <v>35.833611400072293</v>
      </c>
      <c r="M4515" s="93">
        <f t="shared" si="778"/>
        <v>4.3279268943478684</v>
      </c>
      <c r="N4515" s="53">
        <f t="shared" si="779"/>
        <v>23.593106631781204</v>
      </c>
      <c r="O4515">
        <f t="shared" si="780"/>
        <v>0.84852650924855288</v>
      </c>
      <c r="P4515" s="53">
        <f t="shared" si="781"/>
        <v>13.249293405289498</v>
      </c>
      <c r="Q4515" s="53">
        <v>0.2</v>
      </c>
      <c r="R4515" s="53">
        <f t="shared" si="782"/>
        <v>8.1075053832514534</v>
      </c>
    </row>
    <row r="4516" spans="2:18" ht="15">
      <c r="B4516" s="84">
        <v>34819</v>
      </c>
      <c r="C4516" s="85">
        <v>0</v>
      </c>
      <c r="D4516" s="86">
        <v>22</v>
      </c>
      <c r="E4516" s="87">
        <v>10</v>
      </c>
      <c r="F4516" s="96">
        <f t="shared" si="773"/>
        <v>16</v>
      </c>
      <c r="G4516" s="96"/>
      <c r="H4516" s="74">
        <f t="shared" si="774"/>
        <v>120</v>
      </c>
      <c r="I4516" s="53">
        <f t="shared" si="772"/>
        <v>0.98582517950983806</v>
      </c>
      <c r="J4516" s="53">
        <f t="shared" si="775"/>
        <v>0.25299477150548283</v>
      </c>
      <c r="K4516" s="53">
        <f t="shared" si="776"/>
        <v>1.8452118744698753</v>
      </c>
      <c r="L4516" s="53">
        <f t="shared" si="777"/>
        <v>36.041092780795132</v>
      </c>
      <c r="M4516" s="93">
        <f t="shared" si="778"/>
        <v>3.9518890877974542</v>
      </c>
      <c r="N4516" s="53">
        <f t="shared" si="779"/>
        <v>21.224501311257956</v>
      </c>
      <c r="O4516">
        <f t="shared" si="780"/>
        <v>0.87306160859956128</v>
      </c>
      <c r="P4516" s="53">
        <f t="shared" si="781"/>
        <v>13.679665048200096</v>
      </c>
      <c r="Q4516" s="53">
        <v>0.2</v>
      </c>
      <c r="R4516" s="53">
        <f t="shared" si="782"/>
        <v>7.5934315189760175</v>
      </c>
    </row>
    <row r="4517" spans="2:18" ht="15">
      <c r="B4517" s="84">
        <v>34820</v>
      </c>
      <c r="C4517" s="85">
        <v>0</v>
      </c>
      <c r="D4517" s="86">
        <v>20</v>
      </c>
      <c r="E4517" s="87">
        <v>9</v>
      </c>
      <c r="F4517" s="96">
        <f t="shared" si="773"/>
        <v>14.5</v>
      </c>
      <c r="G4517" s="96"/>
      <c r="H4517" s="74">
        <f t="shared" si="774"/>
        <v>121</v>
      </c>
      <c r="I4517" s="53">
        <f t="shared" si="772"/>
        <v>0.98530705084708703</v>
      </c>
      <c r="J4517" s="53">
        <f t="shared" si="775"/>
        <v>0.25837701928569073</v>
      </c>
      <c r="K4517" s="53">
        <f t="shared" si="776"/>
        <v>1.8514786691720928</v>
      </c>
      <c r="L4517" s="53">
        <f t="shared" si="777"/>
        <v>36.245479575980454</v>
      </c>
      <c r="M4517" s="93">
        <f t="shared" si="778"/>
        <v>3.6362370609406631</v>
      </c>
      <c r="N4517" s="53">
        <f t="shared" si="779"/>
        <v>20.43615153700291</v>
      </c>
      <c r="O4517">
        <f t="shared" si="780"/>
        <v>0.80125269250101316</v>
      </c>
      <c r="P4517" s="53">
        <f t="shared" si="781"/>
        <v>12.424600625459268</v>
      </c>
      <c r="Q4517" s="53">
        <v>0.2</v>
      </c>
      <c r="R4517" s="53">
        <f t="shared" si="782"/>
        <v>7.3396272732015966</v>
      </c>
    </row>
    <row r="4518" spans="2:18" ht="15">
      <c r="B4518" s="84">
        <v>34821</v>
      </c>
      <c r="C4518" s="85">
        <v>0</v>
      </c>
      <c r="D4518" s="86">
        <v>27</v>
      </c>
      <c r="E4518" s="87">
        <v>7</v>
      </c>
      <c r="F4518" s="96">
        <f t="shared" si="773"/>
        <v>17</v>
      </c>
      <c r="G4518" s="96"/>
      <c r="H4518" s="74">
        <f t="shared" si="774"/>
        <v>122</v>
      </c>
      <c r="I4518" s="53">
        <f t="shared" si="772"/>
        <v>0.98479327006437722</v>
      </c>
      <c r="J4518" s="53">
        <f t="shared" si="775"/>
        <v>0.26368807244622355</v>
      </c>
      <c r="K4518" s="53">
        <f t="shared" si="776"/>
        <v>1.8576912328329742</v>
      </c>
      <c r="L4518" s="53">
        <f t="shared" si="777"/>
        <v>36.446724627604532</v>
      </c>
      <c r="M4518" s="93">
        <f t="shared" si="778"/>
        <v>5.3119285017232372</v>
      </c>
      <c r="N4518" s="53">
        <f t="shared" si="779"/>
        <v>27.709100300343415</v>
      </c>
      <c r="O4518">
        <f t="shared" si="780"/>
        <v>0.92399173474224472</v>
      </c>
      <c r="P4518" s="53">
        <f t="shared" si="781"/>
        <v>14.577982189385189</v>
      </c>
      <c r="Q4518" s="53">
        <v>0.2</v>
      </c>
      <c r="R4518" s="53">
        <f t="shared" si="782"/>
        <v>9.1253625456331537</v>
      </c>
    </row>
    <row r="4519" spans="2:18" ht="15">
      <c r="B4519" s="84">
        <v>34822</v>
      </c>
      <c r="C4519" s="85">
        <v>0</v>
      </c>
      <c r="D4519" s="86">
        <v>25</v>
      </c>
      <c r="E4519" s="87">
        <v>7</v>
      </c>
      <c r="F4519" s="96">
        <f t="shared" si="773"/>
        <v>16</v>
      </c>
      <c r="G4519" s="96"/>
      <c r="H4519" s="74">
        <f t="shared" si="774"/>
        <v>123</v>
      </c>
      <c r="I4519" s="53">
        <f t="shared" si="772"/>
        <v>0.98428398919770821</v>
      </c>
      <c r="J4519" s="53">
        <f t="shared" si="775"/>
        <v>0.26892639337166119</v>
      </c>
      <c r="K4519" s="53">
        <f t="shared" si="776"/>
        <v>1.863847414905129</v>
      </c>
      <c r="L4519" s="53">
        <f t="shared" si="777"/>
        <v>36.64478158756696</v>
      </c>
      <c r="M4519" s="93">
        <f t="shared" si="778"/>
        <v>4.9211268962972436</v>
      </c>
      <c r="N4519" s="53">
        <f t="shared" si="779"/>
        <v>26.430009026781907</v>
      </c>
      <c r="O4519">
        <f t="shared" si="780"/>
        <v>0.87306160859956128</v>
      </c>
      <c r="P4519" s="53">
        <f t="shared" si="781"/>
        <v>13.679665048200096</v>
      </c>
      <c r="Q4519" s="53">
        <v>0.2</v>
      </c>
      <c r="R4519" s="53">
        <f t="shared" si="782"/>
        <v>8.7798653331489369</v>
      </c>
    </row>
    <row r="4520" spans="2:18" ht="15">
      <c r="B4520" s="84">
        <v>34823</v>
      </c>
      <c r="C4520" s="85">
        <v>0</v>
      </c>
      <c r="D4520" s="86">
        <v>26</v>
      </c>
      <c r="E4520" s="87">
        <v>8</v>
      </c>
      <c r="F4520" s="96">
        <f t="shared" si="773"/>
        <v>17</v>
      </c>
      <c r="G4520" s="96"/>
      <c r="H4520" s="74">
        <f t="shared" si="774"/>
        <v>124</v>
      </c>
      <c r="I4520" s="53">
        <f t="shared" si="772"/>
        <v>0.98377935895148183</v>
      </c>
      <c r="J4520" s="53">
        <f t="shared" si="775"/>
        <v>0.27409045397556114</v>
      </c>
      <c r="K4520" s="53">
        <f t="shared" si="776"/>
        <v>1.8699450087988925</v>
      </c>
      <c r="L4520" s="53">
        <f t="shared" si="777"/>
        <v>36.839604904004887</v>
      </c>
      <c r="M4520" s="93">
        <f t="shared" si="778"/>
        <v>5.0936597806665089</v>
      </c>
      <c r="N4520" s="53">
        <f t="shared" si="779"/>
        <v>26.570525132732147</v>
      </c>
      <c r="O4520">
        <f t="shared" si="780"/>
        <v>0.92399173474224472</v>
      </c>
      <c r="P4520" s="53">
        <f t="shared" si="781"/>
        <v>14.577982189385189</v>
      </c>
      <c r="Q4520" s="53">
        <v>0.2</v>
      </c>
      <c r="R4520" s="53">
        <f t="shared" si="782"/>
        <v>8.8648642025668867</v>
      </c>
    </row>
    <row r="4521" spans="2:18" ht="15">
      <c r="B4521" s="84">
        <v>34824</v>
      </c>
      <c r="C4521" s="85">
        <v>0</v>
      </c>
      <c r="D4521" s="86">
        <v>29</v>
      </c>
      <c r="E4521" s="87">
        <v>8</v>
      </c>
      <c r="F4521" s="96">
        <f t="shared" si="773"/>
        <v>18.5</v>
      </c>
      <c r="G4521" s="96"/>
      <c r="H4521" s="74">
        <f t="shared" si="774"/>
        <v>125</v>
      </c>
      <c r="I4521" s="53">
        <f t="shared" si="772"/>
        <v>0.98327952865390666</v>
      </c>
      <c r="J4521" s="53">
        <f t="shared" si="775"/>
        <v>0.27917873628067436</v>
      </c>
      <c r="K4521" s="53">
        <f t="shared" si="776"/>
        <v>1.875981752347422</v>
      </c>
      <c r="L4521" s="53">
        <f t="shared" si="777"/>
        <v>37.031149808387767</v>
      </c>
      <c r="M4521" s="93">
        <f t="shared" si="778"/>
        <v>5.7687662661738113</v>
      </c>
      <c r="N4521" s="53">
        <f t="shared" si="779"/>
        <v>28.848668001591687</v>
      </c>
      <c r="O4521">
        <f t="shared" si="780"/>
        <v>1.0052337064307559</v>
      </c>
      <c r="P4521" s="53">
        <f t="shared" si="781"/>
        <v>16.024156693524468</v>
      </c>
      <c r="Q4521" s="53">
        <v>0.2</v>
      </c>
      <c r="R4521" s="53">
        <f t="shared" si="782"/>
        <v>9.4652704484193801</v>
      </c>
    </row>
    <row r="4522" spans="2:18" ht="15">
      <c r="B4522" s="84">
        <v>34825</v>
      </c>
      <c r="C4522" s="85">
        <v>0</v>
      </c>
      <c r="D4522" s="86">
        <v>28</v>
      </c>
      <c r="E4522" s="87">
        <v>9</v>
      </c>
      <c r="F4522" s="96">
        <f t="shared" si="773"/>
        <v>18.5</v>
      </c>
      <c r="G4522" s="96"/>
      <c r="H4522" s="74">
        <f t="shared" si="774"/>
        <v>126</v>
      </c>
      <c r="I4522" s="53">
        <f t="shared" si="772"/>
        <v>0.98278464621280937</v>
      </c>
      <c r="J4522" s="53">
        <f t="shared" si="775"/>
        <v>0.28418973303085449</v>
      </c>
      <c r="K4522" s="53">
        <f t="shared" si="776"/>
        <v>1.8819553284691202</v>
      </c>
      <c r="L4522" s="53">
        <f t="shared" si="777"/>
        <v>37.219372303500279</v>
      </c>
      <c r="M4522" s="93">
        <f t="shared" si="778"/>
        <v>5.5150816137447993</v>
      </c>
      <c r="N4522" s="53">
        <f t="shared" si="779"/>
        <v>27.580032044205648</v>
      </c>
      <c r="O4522">
        <f t="shared" si="780"/>
        <v>1.0052337064307559</v>
      </c>
      <c r="P4522" s="53">
        <f t="shared" si="781"/>
        <v>16.024156693524468</v>
      </c>
      <c r="Q4522" s="53">
        <v>0.2</v>
      </c>
      <c r="R4522" s="53">
        <f t="shared" si="782"/>
        <v>9.173464202522192</v>
      </c>
    </row>
    <row r="4523" spans="2:18" ht="15">
      <c r="B4523" s="84">
        <v>34826</v>
      </c>
      <c r="C4523" s="85">
        <v>0</v>
      </c>
      <c r="D4523" s="86">
        <v>29</v>
      </c>
      <c r="E4523" s="87">
        <v>9</v>
      </c>
      <c r="F4523" s="96">
        <f t="shared" si="773"/>
        <v>19</v>
      </c>
      <c r="G4523" s="96"/>
      <c r="H4523" s="74">
        <f t="shared" si="774"/>
        <v>127</v>
      </c>
      <c r="I4523" s="53">
        <f t="shared" si="772"/>
        <v>0.98229485807186612</v>
      </c>
      <c r="J4523" s="53">
        <f t="shared" si="775"/>
        <v>0.28912194833444604</v>
      </c>
      <c r="K4523" s="53">
        <f t="shared" si="776"/>
        <v>1.8878633660374464</v>
      </c>
      <c r="L4523" s="53">
        <f t="shared" si="777"/>
        <v>37.404229152418324</v>
      </c>
      <c r="M4523" s="93">
        <f t="shared" si="778"/>
        <v>5.7647834641415203</v>
      </c>
      <c r="N4523" s="53">
        <f t="shared" si="779"/>
        <v>28.437055670467487</v>
      </c>
      <c r="O4523">
        <f t="shared" si="780"/>
        <v>1.0336608681468451</v>
      </c>
      <c r="P4523" s="53">
        <f t="shared" si="781"/>
        <v>16.533851613772821</v>
      </c>
      <c r="Q4523" s="53">
        <v>0.2</v>
      </c>
      <c r="R4523" s="53">
        <f t="shared" si="782"/>
        <v>9.3960065096128496</v>
      </c>
    </row>
    <row r="4524" spans="2:18" ht="15">
      <c r="B4524" s="84">
        <v>34827</v>
      </c>
      <c r="C4524" s="85">
        <v>0</v>
      </c>
      <c r="D4524" s="86">
        <v>26</v>
      </c>
      <c r="E4524" s="87">
        <v>12</v>
      </c>
      <c r="F4524" s="96">
        <f t="shared" si="773"/>
        <v>19</v>
      </c>
      <c r="G4524" s="96"/>
      <c r="H4524" s="74">
        <f t="shared" si="774"/>
        <v>128</v>
      </c>
      <c r="I4524" s="53">
        <f t="shared" si="772"/>
        <v>0.98181030916726786</v>
      </c>
      <c r="J4524" s="53">
        <f t="shared" si="775"/>
        <v>0.29397389833885346</v>
      </c>
      <c r="K4524" s="53">
        <f t="shared" si="776"/>
        <v>1.8937034409680653</v>
      </c>
      <c r="L4524" s="53">
        <f t="shared" si="777"/>
        <v>37.585677868581648</v>
      </c>
      <c r="M4524" s="93">
        <f t="shared" si="778"/>
        <v>4.8465611573110632</v>
      </c>
      <c r="N4524" s="53">
        <f t="shared" si="779"/>
        <v>23.907563969760343</v>
      </c>
      <c r="O4524">
        <f t="shared" si="780"/>
        <v>1.0336608681468451</v>
      </c>
      <c r="P4524" s="53">
        <f t="shared" si="781"/>
        <v>16.533851613772821</v>
      </c>
      <c r="Q4524" s="53">
        <v>0.2</v>
      </c>
      <c r="R4524" s="53">
        <f t="shared" si="782"/>
        <v>8.352407998526953</v>
      </c>
    </row>
    <row r="4525" spans="2:18" ht="15">
      <c r="B4525" s="84">
        <v>34828</v>
      </c>
      <c r="C4525" s="85">
        <v>0</v>
      </c>
      <c r="D4525" s="86">
        <v>25</v>
      </c>
      <c r="E4525" s="87">
        <v>13</v>
      </c>
      <c r="F4525" s="96">
        <f t="shared" si="773"/>
        <v>19</v>
      </c>
      <c r="G4525" s="96"/>
      <c r="H4525" s="74">
        <f t="shared" si="774"/>
        <v>129</v>
      </c>
      <c r="I4525" s="53">
        <f t="shared" si="772"/>
        <v>0.98133114288483081</v>
      </c>
      <c r="J4525" s="53">
        <f t="shared" si="775"/>
        <v>0.29874411193586303</v>
      </c>
      <c r="K4525" s="53">
        <f t="shared" si="776"/>
        <v>1.8994730775330462</v>
      </c>
      <c r="L4525" s="53">
        <f t="shared" si="777"/>
        <v>37.763676707062153</v>
      </c>
      <c r="M4525" s="93">
        <f t="shared" si="778"/>
        <v>4.5082935457978337</v>
      </c>
      <c r="N4525" s="53">
        <f t="shared" si="779"/>
        <v>22.238926290660583</v>
      </c>
      <c r="O4525">
        <f t="shared" si="780"/>
        <v>1.0336608681468451</v>
      </c>
      <c r="P4525" s="53">
        <f t="shared" si="781"/>
        <v>16.533851613772821</v>
      </c>
      <c r="Q4525" s="53">
        <v>0.2</v>
      </c>
      <c r="R4525" s="53">
        <f t="shared" si="782"/>
        <v>7.9679525424813065</v>
      </c>
    </row>
    <row r="4526" spans="2:18" ht="15">
      <c r="B4526" s="84">
        <v>34829</v>
      </c>
      <c r="C4526" s="85">
        <v>0</v>
      </c>
      <c r="D4526" s="86">
        <v>21</v>
      </c>
      <c r="E4526" s="87">
        <v>11</v>
      </c>
      <c r="F4526" s="96">
        <f t="shared" si="773"/>
        <v>16</v>
      </c>
      <c r="G4526" s="96"/>
      <c r="H4526" s="74">
        <f t="shared" si="774"/>
        <v>130</v>
      </c>
      <c r="I4526" s="53">
        <f t="shared" si="772"/>
        <v>0.9808575010175673</v>
      </c>
      <c r="J4526" s="53">
        <f t="shared" si="775"/>
        <v>0.3034311314971781</v>
      </c>
      <c r="K4526" s="53">
        <f t="shared" si="776"/>
        <v>1.9051697499115063</v>
      </c>
      <c r="L4526" s="53">
        <f t="shared" si="777"/>
        <v>37.938184657123458</v>
      </c>
      <c r="M4526" s="93">
        <f t="shared" si="778"/>
        <v>3.7974557320349294</v>
      </c>
      <c r="N4526" s="53">
        <f t="shared" si="779"/>
        <v>20.395082547455928</v>
      </c>
      <c r="O4526">
        <f t="shared" si="780"/>
        <v>0.87306160859956128</v>
      </c>
      <c r="P4526" s="53">
        <f t="shared" si="781"/>
        <v>13.679665048200096</v>
      </c>
      <c r="Q4526" s="53">
        <v>0.2</v>
      </c>
      <c r="R4526" s="53">
        <f t="shared" si="782"/>
        <v>7.4043912713649016</v>
      </c>
    </row>
    <row r="4527" spans="2:18" ht="15">
      <c r="B4527" s="84">
        <v>34830</v>
      </c>
      <c r="C4527" s="85">
        <v>2.2000000000000002</v>
      </c>
      <c r="D4527" s="86">
        <v>15</v>
      </c>
      <c r="E4527" s="87">
        <v>11</v>
      </c>
      <c r="F4527" s="96">
        <f t="shared" si="773"/>
        <v>13</v>
      </c>
      <c r="G4527" s="96"/>
      <c r="H4527" s="74">
        <f t="shared" si="774"/>
        <v>131</v>
      </c>
      <c r="I4527" s="53">
        <f t="shared" si="772"/>
        <v>0.98038952372372579</v>
      </c>
      <c r="J4527" s="53">
        <f t="shared" si="775"/>
        <v>0.3080335136395152</v>
      </c>
      <c r="K4527" s="53">
        <f t="shared" si="776"/>
        <v>1.9107908839856864</v>
      </c>
      <c r="L4527" s="53">
        <f t="shared" si="777"/>
        <v>38.109161436162658</v>
      </c>
      <c r="M4527" s="93">
        <f t="shared" si="778"/>
        <v>2.1984144919688617</v>
      </c>
      <c r="N4527" s="53">
        <f t="shared" si="779"/>
        <v>12.957114888295305</v>
      </c>
      <c r="O4527">
        <f t="shared" si="780"/>
        <v>0.73464846187074995</v>
      </c>
      <c r="P4527" s="53">
        <f t="shared" si="781"/>
        <v>11.273304901573978</v>
      </c>
      <c r="Q4527" s="53">
        <v>0.2</v>
      </c>
      <c r="R4527" s="53">
        <f t="shared" si="782"/>
        <v>5.5793663409106919</v>
      </c>
    </row>
    <row r="4528" spans="2:18" ht="15">
      <c r="B4528" s="84">
        <v>34831</v>
      </c>
      <c r="C4528" s="85">
        <v>15.6</v>
      </c>
      <c r="D4528" s="86">
        <v>15</v>
      </c>
      <c r="E4528" s="87">
        <v>10</v>
      </c>
      <c r="F4528" s="96">
        <f t="shared" si="773"/>
        <v>12.5</v>
      </c>
      <c r="G4528" s="96"/>
      <c r="H4528" s="74">
        <f t="shared" si="774"/>
        <v>132</v>
      </c>
      <c r="I4528" s="53">
        <f t="shared" si="772"/>
        <v>0.97992734948531668</v>
      </c>
      <c r="J4528" s="53">
        <f t="shared" si="775"/>
        <v>0.31254983001847564</v>
      </c>
      <c r="K4528" s="53">
        <f t="shared" si="776"/>
        <v>1.9163338593908965</v>
      </c>
      <c r="L4528" s="53">
        <f t="shared" si="777"/>
        <v>38.276567485119223</v>
      </c>
      <c r="M4528" s="93">
        <f t="shared" si="778"/>
        <v>2.4286229180883088</v>
      </c>
      <c r="N4528" s="53">
        <f t="shared" si="779"/>
        <v>14.550131163154409</v>
      </c>
      <c r="O4528">
        <f t="shared" si="780"/>
        <v>0.7135476731207917</v>
      </c>
      <c r="P4528" s="53">
        <f t="shared" si="781"/>
        <v>10.911278230138578</v>
      </c>
      <c r="Q4528" s="53">
        <v>0.2</v>
      </c>
      <c r="R4528" s="53">
        <f t="shared" si="782"/>
        <v>5.9142364580843116</v>
      </c>
    </row>
    <row r="4529" spans="2:18" ht="15">
      <c r="B4529" s="84">
        <v>34832</v>
      </c>
      <c r="C4529" s="85">
        <v>8.6</v>
      </c>
      <c r="D4529" s="86">
        <v>19</v>
      </c>
      <c r="E4529" s="87">
        <v>9</v>
      </c>
      <c r="F4529" s="96">
        <f t="shared" si="773"/>
        <v>14</v>
      </c>
      <c r="G4529" s="96"/>
      <c r="H4529" s="74">
        <f t="shared" si="774"/>
        <v>133</v>
      </c>
      <c r="I4529" s="53">
        <f t="shared" si="772"/>
        <v>0.9794711150671328</v>
      </c>
      <c r="J4529" s="53">
        <f t="shared" si="775"/>
        <v>0.31697866815027703</v>
      </c>
      <c r="K4529" s="53">
        <f t="shared" si="776"/>
        <v>1.9217960118271209</v>
      </c>
      <c r="L4529" s="53">
        <f t="shared" si="777"/>
        <v>38.440363965429789</v>
      </c>
      <c r="M4529" s="93">
        <f t="shared" si="778"/>
        <v>3.6200459618907179</v>
      </c>
      <c r="N4529" s="53">
        <f t="shared" si="779"/>
        <v>20.665047716825438</v>
      </c>
      <c r="O4529">
        <f t="shared" si="780"/>
        <v>0.77848917725545741</v>
      </c>
      <c r="P4529" s="53">
        <f t="shared" si="781"/>
        <v>12.02968899466322</v>
      </c>
      <c r="Q4529" s="53">
        <v>0.2</v>
      </c>
      <c r="R4529" s="53">
        <f t="shared" si="782"/>
        <v>7.3658892719766733</v>
      </c>
    </row>
    <row r="4530" spans="2:18" ht="15">
      <c r="B4530" s="84">
        <v>34833</v>
      </c>
      <c r="C4530" s="85">
        <v>2.6</v>
      </c>
      <c r="D4530" s="86">
        <v>21</v>
      </c>
      <c r="E4530" s="87">
        <v>9</v>
      </c>
      <c r="F4530" s="96">
        <f t="shared" si="773"/>
        <v>15</v>
      </c>
      <c r="G4530" s="96"/>
      <c r="H4530" s="74">
        <f t="shared" si="774"/>
        <v>134</v>
      </c>
      <c r="I4530" s="53">
        <f t="shared" si="772"/>
        <v>0.97902095547627854</v>
      </c>
      <c r="J4530" s="53">
        <f t="shared" si="775"/>
        <v>0.32131863226031454</v>
      </c>
      <c r="K4530" s="53">
        <f t="shared" si="776"/>
        <v>1.9271746356393107</v>
      </c>
      <c r="L4530" s="53">
        <f t="shared" si="777"/>
        <v>38.600512757600903</v>
      </c>
      <c r="M4530" s="93">
        <f t="shared" si="778"/>
        <v>4.1073055690290543</v>
      </c>
      <c r="N4530" s="53">
        <f t="shared" si="779"/>
        <v>22.731736760087632</v>
      </c>
      <c r="O4530">
        <f t="shared" si="780"/>
        <v>0.8245943710158492</v>
      </c>
      <c r="P4530" s="53">
        <f t="shared" si="781"/>
        <v>12.831038046583151</v>
      </c>
      <c r="Q4530" s="53">
        <v>0.2</v>
      </c>
      <c r="R4530" s="53">
        <f t="shared" si="782"/>
        <v>7.8857942812065804</v>
      </c>
    </row>
    <row r="4531" spans="2:18" ht="15">
      <c r="B4531" s="84">
        <v>34834</v>
      </c>
      <c r="C4531" s="85">
        <v>0</v>
      </c>
      <c r="D4531" s="86">
        <v>19</v>
      </c>
      <c r="E4531" s="87">
        <v>9</v>
      </c>
      <c r="F4531" s="96">
        <f t="shared" si="773"/>
        <v>14</v>
      </c>
      <c r="G4531" s="96"/>
      <c r="H4531" s="74">
        <f t="shared" si="774"/>
        <v>135</v>
      </c>
      <c r="I4531" s="53">
        <f t="shared" si="772"/>
        <v>0.97857700392221925</v>
      </c>
      <c r="J4531" s="53">
        <f t="shared" si="775"/>
        <v>0.32556834415736297</v>
      </c>
      <c r="K4531" s="53">
        <f t="shared" si="776"/>
        <v>1.9324669866724546</v>
      </c>
      <c r="L4531" s="53">
        <f t="shared" si="777"/>
        <v>38.756976461462735</v>
      </c>
      <c r="M4531" s="93">
        <f t="shared" si="778"/>
        <v>3.6498623233793586</v>
      </c>
      <c r="N4531" s="53">
        <f t="shared" si="779"/>
        <v>20.835254542758406</v>
      </c>
      <c r="O4531">
        <f t="shared" si="780"/>
        <v>0.77848917725545741</v>
      </c>
      <c r="P4531" s="53">
        <f t="shared" si="781"/>
        <v>12.02968899466322</v>
      </c>
      <c r="Q4531" s="53">
        <v>0.2</v>
      </c>
      <c r="R4531" s="53">
        <f t="shared" si="782"/>
        <v>7.4043586248919668</v>
      </c>
    </row>
    <row r="4532" spans="2:18" ht="15">
      <c r="B4532" s="84">
        <v>34835</v>
      </c>
      <c r="C4532" s="85">
        <v>0</v>
      </c>
      <c r="D4532" s="86">
        <v>18</v>
      </c>
      <c r="E4532" s="87">
        <v>8</v>
      </c>
      <c r="F4532" s="96">
        <f t="shared" si="773"/>
        <v>13</v>
      </c>
      <c r="G4532" s="96"/>
      <c r="H4532" s="74">
        <f t="shared" si="774"/>
        <v>136</v>
      </c>
      <c r="I4532" s="53">
        <f t="shared" si="772"/>
        <v>0.9781393917773622</v>
      </c>
      <c r="J4532" s="53">
        <f t="shared" si="775"/>
        <v>0.32972644413211488</v>
      </c>
      <c r="K4532" s="53">
        <f t="shared" si="776"/>
        <v>1.9376702854065053</v>
      </c>
      <c r="L4532" s="53">
        <f t="shared" si="777"/>
        <v>38.909718398159015</v>
      </c>
      <c r="M4532" s="93">
        <f t="shared" si="778"/>
        <v>3.5490186187740922</v>
      </c>
      <c r="N4532" s="53">
        <f t="shared" si="779"/>
        <v>20.917366653169942</v>
      </c>
      <c r="O4532">
        <f t="shared" si="780"/>
        <v>0.73464846187074995</v>
      </c>
      <c r="P4532" s="53">
        <f t="shared" si="781"/>
        <v>11.273304901573978</v>
      </c>
      <c r="Q4532" s="53">
        <v>0.2</v>
      </c>
      <c r="R4532" s="53">
        <f t="shared" si="782"/>
        <v>7.3702649556938908</v>
      </c>
    </row>
    <row r="4533" spans="2:18" ht="15">
      <c r="B4533" s="84">
        <v>34836</v>
      </c>
      <c r="C4533" s="85">
        <v>0.2</v>
      </c>
      <c r="D4533" s="86">
        <v>22</v>
      </c>
      <c r="E4533" s="87">
        <v>10</v>
      </c>
      <c r="F4533" s="96">
        <f t="shared" si="773"/>
        <v>16</v>
      </c>
      <c r="G4533" s="96"/>
      <c r="H4533" s="74">
        <f t="shared" si="774"/>
        <v>137</v>
      </c>
      <c r="I4533" s="53">
        <f t="shared" si="772"/>
        <v>0.97770824853818161</v>
      </c>
      <c r="J4533" s="53">
        <f t="shared" si="775"/>
        <v>0.33379159187860519</v>
      </c>
      <c r="K4533" s="53">
        <f t="shared" si="776"/>
        <v>1.9427817203750397</v>
      </c>
      <c r="L4533" s="53">
        <f t="shared" si="777"/>
        <v>39.058702613918172</v>
      </c>
      <c r="M4533" s="93">
        <f t="shared" si="778"/>
        <v>4.2827686047776874</v>
      </c>
      <c r="N4533" s="53">
        <f t="shared" si="779"/>
        <v>23.001563517710061</v>
      </c>
      <c r="O4533">
        <f t="shared" si="780"/>
        <v>0.87306160859956128</v>
      </c>
      <c r="P4533" s="53">
        <f t="shared" si="781"/>
        <v>13.679665048200096</v>
      </c>
      <c r="Q4533" s="53">
        <v>0.2</v>
      </c>
      <c r="R4533" s="53">
        <f t="shared" si="782"/>
        <v>7.9984576579894906</v>
      </c>
    </row>
    <row r="4534" spans="2:18" ht="15">
      <c r="B4534" s="84">
        <v>34837</v>
      </c>
      <c r="C4534" s="85">
        <v>0</v>
      </c>
      <c r="D4534" s="86">
        <v>19</v>
      </c>
      <c r="E4534" s="87">
        <v>12</v>
      </c>
      <c r="F4534" s="96">
        <f t="shared" si="773"/>
        <v>15.5</v>
      </c>
      <c r="G4534" s="96"/>
      <c r="H4534" s="74">
        <f t="shared" si="774"/>
        <v>138</v>
      </c>
      <c r="I4534" s="53">
        <f t="shared" si="772"/>
        <v>0.97728370178689827</v>
      </c>
      <c r="J4534" s="53">
        <f t="shared" si="775"/>
        <v>0.33776246743693233</v>
      </c>
      <c r="K4534" s="53">
        <f t="shared" si="776"/>
        <v>1.9477984518702081</v>
      </c>
      <c r="L4534" s="53">
        <f t="shared" si="777"/>
        <v>39.203893885640284</v>
      </c>
      <c r="M4534" s="93">
        <f t="shared" si="778"/>
        <v>3.2346100536669806</v>
      </c>
      <c r="N4534" s="53">
        <f t="shared" si="779"/>
        <v>17.633038119950882</v>
      </c>
      <c r="O4534">
        <f t="shared" si="780"/>
        <v>0.84852650924855288</v>
      </c>
      <c r="P4534" s="53">
        <f t="shared" si="781"/>
        <v>13.249293405289498</v>
      </c>
      <c r="Q4534" s="53">
        <v>0.2</v>
      </c>
      <c r="R4534" s="53">
        <f t="shared" si="782"/>
        <v>6.7518106339204778</v>
      </c>
    </row>
    <row r="4535" spans="2:18" ht="15">
      <c r="B4535" s="84">
        <v>34838</v>
      </c>
      <c r="C4535" s="85">
        <v>1.4</v>
      </c>
      <c r="D4535" s="86">
        <v>19</v>
      </c>
      <c r="E4535" s="87">
        <v>8</v>
      </c>
      <c r="F4535" s="96">
        <f t="shared" si="773"/>
        <v>13.5</v>
      </c>
      <c r="G4535" s="96"/>
      <c r="H4535" s="74">
        <f t="shared" si="774"/>
        <v>139</v>
      </c>
      <c r="I4535" s="53">
        <f t="shared" si="772"/>
        <v>0.97686587715372641</v>
      </c>
      <c r="J4535" s="53">
        <f t="shared" si="775"/>
        <v>0.34163777215554814</v>
      </c>
      <c r="K4535" s="53">
        <f t="shared" si="776"/>
        <v>1.9527176159350688</v>
      </c>
      <c r="L4535" s="53">
        <f t="shared" si="777"/>
        <v>39.345257728323297</v>
      </c>
      <c r="M4535" s="93">
        <f t="shared" si="778"/>
        <v>3.8250097643669685</v>
      </c>
      <c r="N4535" s="53">
        <f t="shared" si="779"/>
        <v>22.183887717995503</v>
      </c>
      <c r="O4535">
        <f t="shared" si="780"/>
        <v>0.75629173150346363</v>
      </c>
      <c r="P4535" s="53">
        <f t="shared" si="781"/>
        <v>11.646017104401583</v>
      </c>
      <c r="Q4535" s="53">
        <v>0.2</v>
      </c>
      <c r="R4535" s="53">
        <f t="shared" si="782"/>
        <v>7.682406755155518</v>
      </c>
    </row>
    <row r="4536" spans="2:18" ht="15">
      <c r="B4536" s="84">
        <v>34839</v>
      </c>
      <c r="C4536" s="85">
        <v>19.600000000000001</v>
      </c>
      <c r="D4536" s="86">
        <v>17</v>
      </c>
      <c r="E4536" s="87">
        <v>8</v>
      </c>
      <c r="F4536" s="96">
        <f t="shared" si="773"/>
        <v>12.5</v>
      </c>
      <c r="G4536" s="96"/>
      <c r="H4536" s="74">
        <f t="shared" si="774"/>
        <v>140</v>
      </c>
      <c r="I4536" s="53">
        <f t="shared" si="772"/>
        <v>0.97645489827969689</v>
      </c>
      <c r="J4536" s="53">
        <f t="shared" si="775"/>
        <v>0.34541622967126201</v>
      </c>
      <c r="K4536" s="53">
        <f t="shared" si="776"/>
        <v>1.9575363286427967</v>
      </c>
      <c r="L4536" s="53">
        <f t="shared" si="777"/>
        <v>39.48276040433997</v>
      </c>
      <c r="M4536" s="93">
        <f t="shared" si="778"/>
        <v>3.3610182075469694</v>
      </c>
      <c r="N4536" s="53">
        <f t="shared" si="779"/>
        <v>20.136207806213385</v>
      </c>
      <c r="O4536">
        <f t="shared" si="780"/>
        <v>0.7135476731207917</v>
      </c>
      <c r="P4536" s="53">
        <f t="shared" si="781"/>
        <v>10.911278230138578</v>
      </c>
      <c r="Q4536" s="53">
        <v>0.2</v>
      </c>
      <c r="R4536" s="53">
        <f t="shared" si="782"/>
        <v>7.167977438586898</v>
      </c>
    </row>
    <row r="4537" spans="2:18" ht="15">
      <c r="B4537" s="84">
        <v>34840</v>
      </c>
      <c r="C4537" s="85">
        <v>0</v>
      </c>
      <c r="D4537" s="86">
        <v>24</v>
      </c>
      <c r="E4537" s="87">
        <v>6</v>
      </c>
      <c r="F4537" s="96">
        <f t="shared" si="773"/>
        <v>15</v>
      </c>
      <c r="G4537" s="96"/>
      <c r="H4537" s="74">
        <f t="shared" si="774"/>
        <v>141</v>
      </c>
      <c r="I4537" s="53">
        <f t="shared" si="772"/>
        <v>0.97605088678007079</v>
      </c>
      <c r="J4537" s="53">
        <f t="shared" si="775"/>
        <v>0.34909658690494949</v>
      </c>
      <c r="K4537" s="53">
        <f t="shared" si="776"/>
        <v>1.9622516906604992</v>
      </c>
      <c r="L4537" s="53">
        <f t="shared" si="777"/>
        <v>39.616368934564271</v>
      </c>
      <c r="M4537" s="93">
        <f t="shared" si="778"/>
        <v>5.1627873501889674</v>
      </c>
      <c r="N4537" s="53">
        <f t="shared" si="779"/>
        <v>28.573263182010848</v>
      </c>
      <c r="O4537">
        <f t="shared" si="780"/>
        <v>0.8245943710158492</v>
      </c>
      <c r="P4537" s="53">
        <f t="shared" si="781"/>
        <v>12.831038046583151</v>
      </c>
      <c r="Q4537" s="53">
        <v>0.2</v>
      </c>
      <c r="R4537" s="53">
        <f t="shared" si="782"/>
        <v>9.2117852977698558</v>
      </c>
    </row>
    <row r="4538" spans="2:18" ht="15">
      <c r="B4538" s="84">
        <v>34841</v>
      </c>
      <c r="C4538" s="85">
        <v>0</v>
      </c>
      <c r="D4538" s="86">
        <v>24</v>
      </c>
      <c r="E4538" s="87">
        <v>6</v>
      </c>
      <c r="F4538" s="96">
        <f t="shared" si="773"/>
        <v>15</v>
      </c>
      <c r="G4538" s="96"/>
      <c r="H4538" s="74">
        <f t="shared" si="774"/>
        <v>142</v>
      </c>
      <c r="I4538" s="53">
        <f t="shared" si="772"/>
        <v>0.97565396220835066</v>
      </c>
      <c r="J4538" s="53">
        <f t="shared" si="775"/>
        <v>0.35267761507084294</v>
      </c>
      <c r="K4538" s="53">
        <f t="shared" si="776"/>
        <v>1.9668607920935126</v>
      </c>
      <c r="L4538" s="53">
        <f t="shared" si="777"/>
        <v>39.746051111332555</v>
      </c>
      <c r="M4538" s="93">
        <f t="shared" si="778"/>
        <v>5.1796874730364229</v>
      </c>
      <c r="N4538" s="53">
        <f t="shared" si="779"/>
        <v>28.666796311534572</v>
      </c>
      <c r="O4538">
        <f t="shared" si="780"/>
        <v>0.8245943710158492</v>
      </c>
      <c r="P4538" s="53">
        <f t="shared" si="781"/>
        <v>12.831038046583151</v>
      </c>
      <c r="Q4538" s="53">
        <v>0.2</v>
      </c>
      <c r="R4538" s="53">
        <f t="shared" si="782"/>
        <v>9.2330167500550058</v>
      </c>
    </row>
    <row r="4539" spans="2:18" ht="15">
      <c r="B4539" s="84">
        <v>34842</v>
      </c>
      <c r="C4539" s="85">
        <v>0</v>
      </c>
      <c r="D4539" s="86">
        <v>24</v>
      </c>
      <c r="E4539" s="87">
        <v>12</v>
      </c>
      <c r="F4539" s="96">
        <f t="shared" si="773"/>
        <v>18</v>
      </c>
      <c r="G4539" s="96"/>
      <c r="H4539" s="74">
        <f t="shared" si="774"/>
        <v>143</v>
      </c>
      <c r="I4539" s="53">
        <f t="shared" si="772"/>
        <v>0.975264242020903</v>
      </c>
      <c r="J4539" s="53">
        <f t="shared" si="775"/>
        <v>0.35615811069714032</v>
      </c>
      <c r="K4539" s="53">
        <f t="shared" si="776"/>
        <v>1.9713607176040358</v>
      </c>
      <c r="L4539" s="53">
        <f t="shared" si="777"/>
        <v>39.871775513211347</v>
      </c>
      <c r="M4539" s="93">
        <f t="shared" si="778"/>
        <v>4.630615260614718</v>
      </c>
      <c r="N4539" s="53">
        <f t="shared" si="779"/>
        <v>23.480379932133317</v>
      </c>
      <c r="O4539">
        <f t="shared" si="780"/>
        <v>0.97748894673792364</v>
      </c>
      <c r="P4539" s="53">
        <f t="shared" si="781"/>
        <v>15.528504174899853</v>
      </c>
      <c r="Q4539" s="53">
        <v>0.2</v>
      </c>
      <c r="R4539" s="53">
        <f t="shared" si="782"/>
        <v>8.2066306520527981</v>
      </c>
    </row>
    <row r="4540" spans="2:18" ht="15">
      <c r="B4540" s="84">
        <v>34843</v>
      </c>
      <c r="C4540" s="85">
        <v>0</v>
      </c>
      <c r="D4540" s="86">
        <v>25</v>
      </c>
      <c r="E4540" s="87">
        <v>12</v>
      </c>
      <c r="F4540" s="96">
        <f t="shared" si="773"/>
        <v>18.5</v>
      </c>
      <c r="G4540" s="96"/>
      <c r="H4540" s="74">
        <f t="shared" si="774"/>
        <v>144</v>
      </c>
      <c r="I4540" s="53">
        <f t="shared" si="772"/>
        <v>0.97488184154220159</v>
      </c>
      <c r="J4540" s="53">
        <f t="shared" si="775"/>
        <v>0.35953689665554506</v>
      </c>
      <c r="K4540" s="53">
        <f t="shared" si="776"/>
        <v>1.9757485517958431</v>
      </c>
      <c r="L4540" s="53">
        <f t="shared" si="777"/>
        <v>39.993511521528674</v>
      </c>
      <c r="M4540" s="93">
        <f t="shared" si="778"/>
        <v>4.901932340896705</v>
      </c>
      <c r="N4540" s="53">
        <f t="shared" si="779"/>
        <v>24.51377160104435</v>
      </c>
      <c r="O4540">
        <f t="shared" si="780"/>
        <v>1.0052337064307559</v>
      </c>
      <c r="P4540" s="53">
        <f t="shared" si="781"/>
        <v>16.024156693524468</v>
      </c>
      <c r="Q4540" s="53">
        <v>0.2</v>
      </c>
      <c r="R4540" s="53">
        <f t="shared" si="782"/>
        <v>8.468176019846414</v>
      </c>
    </row>
    <row r="4541" spans="2:18" ht="15">
      <c r="B4541" s="84">
        <v>34844</v>
      </c>
      <c r="C4541" s="85">
        <v>0</v>
      </c>
      <c r="D4541" s="86">
        <v>26</v>
      </c>
      <c r="E4541" s="87">
        <v>11</v>
      </c>
      <c r="F4541" s="96">
        <f t="shared" si="773"/>
        <v>18.5</v>
      </c>
      <c r="G4541" s="96"/>
      <c r="H4541" s="74">
        <f t="shared" si="774"/>
        <v>145</v>
      </c>
      <c r="I4541" s="53">
        <f t="shared" si="772"/>
        <v>0.97450687393070012</v>
      </c>
      <c r="J4541" s="53">
        <f t="shared" si="775"/>
        <v>0.36281282319723712</v>
      </c>
      <c r="K4541" s="53">
        <f t="shared" si="776"/>
        <v>1.9800213848546073</v>
      </c>
      <c r="L4541" s="53">
        <f t="shared" si="777"/>
        <v>40.111229338611665</v>
      </c>
      <c r="M4541" s="93">
        <f t="shared" si="778"/>
        <v>5.2810186433228523</v>
      </c>
      <c r="N4541" s="53">
        <f t="shared" si="779"/>
        <v>26.409520948139388</v>
      </c>
      <c r="O4541">
        <f t="shared" si="780"/>
        <v>1.0052337064307559</v>
      </c>
      <c r="P4541" s="53">
        <f t="shared" si="781"/>
        <v>16.024156693524468</v>
      </c>
      <c r="Q4541" s="53">
        <v>0.2</v>
      </c>
      <c r="R4541" s="53">
        <f t="shared" si="782"/>
        <v>8.9042282197837945</v>
      </c>
    </row>
    <row r="4542" spans="2:18" ht="15">
      <c r="B4542" s="84">
        <v>34845</v>
      </c>
      <c r="C4542" s="85">
        <v>0</v>
      </c>
      <c r="D4542" s="86">
        <v>26</v>
      </c>
      <c r="E4542" s="87">
        <v>15</v>
      </c>
      <c r="F4542" s="96">
        <f t="shared" si="773"/>
        <v>20.5</v>
      </c>
      <c r="G4542" s="96"/>
      <c r="H4542" s="74">
        <f t="shared" si="774"/>
        <v>146</v>
      </c>
      <c r="I4542" s="53">
        <f t="shared" si="772"/>
        <v>0.97413945014534753</v>
      </c>
      <c r="J4542" s="53">
        <f t="shared" si="775"/>
        <v>0.36598476899265636</v>
      </c>
      <c r="K4542" s="53">
        <f t="shared" si="776"/>
        <v>1.9841763184310419</v>
      </c>
      <c r="L4542" s="53">
        <f t="shared" si="777"/>
        <v>40.224900007658086</v>
      </c>
      <c r="M4542" s="93">
        <f t="shared" si="778"/>
        <v>4.7850839698236749</v>
      </c>
      <c r="N4542" s="53">
        <f t="shared" si="779"/>
        <v>22.679853094344207</v>
      </c>
      <c r="O4542">
        <f t="shared" si="780"/>
        <v>1.1231778894918711</v>
      </c>
      <c r="P4542" s="53">
        <f t="shared" si="781"/>
        <v>18.150673095156183</v>
      </c>
      <c r="Q4542" s="53">
        <v>0.2</v>
      </c>
      <c r="R4542" s="53">
        <f t="shared" si="782"/>
        <v>8.1372135638765233</v>
      </c>
    </row>
    <row r="4543" spans="2:18" ht="15">
      <c r="B4543" s="84">
        <v>34846</v>
      </c>
      <c r="C4543" s="85">
        <v>1.2</v>
      </c>
      <c r="D4543" s="86">
        <v>27</v>
      </c>
      <c r="E4543" s="87">
        <v>14</v>
      </c>
      <c r="F4543" s="96">
        <f t="shared" si="773"/>
        <v>20.5</v>
      </c>
      <c r="G4543" s="96"/>
      <c r="H4543" s="74">
        <f t="shared" si="774"/>
        <v>147</v>
      </c>
      <c r="I4543" s="53">
        <f t="shared" si="772"/>
        <v>0.97377967891275308</v>
      </c>
      <c r="J4543" s="53">
        <f t="shared" si="775"/>
        <v>0.36905164217237768</v>
      </c>
      <c r="K4543" s="53">
        <f t="shared" si="776"/>
        <v>1.98821047175171</v>
      </c>
      <c r="L4543" s="53">
        <f t="shared" si="777"/>
        <v>40.334495434154263</v>
      </c>
      <c r="M4543" s="93">
        <f t="shared" si="778"/>
        <v>5.2161077265955216</v>
      </c>
      <c r="N4543" s="53">
        <f t="shared" si="779"/>
        <v>24.722775547827929</v>
      </c>
      <c r="O4543">
        <f t="shared" si="780"/>
        <v>1.1231778894918711</v>
      </c>
      <c r="P4543" s="53">
        <f t="shared" si="781"/>
        <v>18.150673095156183</v>
      </c>
      <c r="Q4543" s="53">
        <v>0.2</v>
      </c>
      <c r="R4543" s="53">
        <f t="shared" si="782"/>
        <v>8.610135762265454</v>
      </c>
    </row>
    <row r="4544" spans="2:18" ht="15">
      <c r="B4544" s="84">
        <v>34847</v>
      </c>
      <c r="C4544" s="85">
        <v>0</v>
      </c>
      <c r="D4544" s="86">
        <v>31</v>
      </c>
      <c r="E4544" s="87">
        <v>12</v>
      </c>
      <c r="F4544" s="96">
        <f t="shared" si="773"/>
        <v>21.5</v>
      </c>
      <c r="G4544" s="96"/>
      <c r="H4544" s="74">
        <f t="shared" si="774"/>
        <v>148</v>
      </c>
      <c r="I4544" s="53">
        <f t="shared" si="772"/>
        <v>0.97342766669501279</v>
      </c>
      <c r="J4544" s="53">
        <f t="shared" si="775"/>
        <v>0.37201238136626164</v>
      </c>
      <c r="K4544" s="53">
        <f t="shared" si="776"/>
        <v>1.9921209879399151</v>
      </c>
      <c r="L4544" s="53">
        <f t="shared" si="777"/>
        <v>40.439988408737037</v>
      </c>
      <c r="M4544" s="93">
        <f t="shared" si="778"/>
        <v>6.4875369863684149</v>
      </c>
      <c r="N4544" s="53">
        <f t="shared" si="779"/>
        <v>29.966549867778969</v>
      </c>
      <c r="O4544">
        <f t="shared" si="780"/>
        <v>1.1865305921643348</v>
      </c>
      <c r="P4544" s="53">
        <f t="shared" si="781"/>
        <v>19.305275780700303</v>
      </c>
      <c r="Q4544" s="53">
        <v>0.2</v>
      </c>
      <c r="R4544" s="53">
        <f t="shared" si="782"/>
        <v>9.8725824115517771</v>
      </c>
    </row>
    <row r="4545" spans="2:18" ht="15">
      <c r="B4545" s="84">
        <v>34848</v>
      </c>
      <c r="C4545" s="85">
        <v>0</v>
      </c>
      <c r="D4545" s="86">
        <v>31</v>
      </c>
      <c r="E4545" s="87">
        <v>14</v>
      </c>
      <c r="F4545" s="96">
        <f t="shared" si="773"/>
        <v>22.5</v>
      </c>
      <c r="G4545" s="96"/>
      <c r="H4545" s="74">
        <f t="shared" si="774"/>
        <v>149</v>
      </c>
      <c r="I4545" s="53">
        <f t="shared" si="772"/>
        <v>0.97308351765820522</v>
      </c>
      <c r="J4545" s="53">
        <f t="shared" si="775"/>
        <v>0.37486595673797907</v>
      </c>
      <c r="K4545" s="53">
        <f t="shared" si="776"/>
        <v>1.9959050405266516</v>
      </c>
      <c r="L4545" s="53">
        <f t="shared" si="777"/>
        <v>40.541352631382395</v>
      </c>
      <c r="M4545" s="93">
        <f t="shared" si="778"/>
        <v>6.3085160872172503</v>
      </c>
      <c r="N4545" s="53">
        <f t="shared" si="779"/>
        <v>28.416567447782359</v>
      </c>
      <c r="O4545">
        <f t="shared" si="780"/>
        <v>1.2529627418997087</v>
      </c>
      <c r="P4545" s="53">
        <f t="shared" si="781"/>
        <v>20.524760720033569</v>
      </c>
      <c r="Q4545" s="53">
        <v>0.2</v>
      </c>
      <c r="R4545" s="53">
        <f t="shared" si="782"/>
        <v>9.5588789451904503</v>
      </c>
    </row>
    <row r="4546" spans="2:18" ht="15">
      <c r="B4546" s="84">
        <v>34849</v>
      </c>
      <c r="C4546" s="85">
        <v>3.8</v>
      </c>
      <c r="D4546" s="86">
        <v>25</v>
      </c>
      <c r="E4546" s="87">
        <v>15</v>
      </c>
      <c r="F4546" s="96">
        <f t="shared" si="773"/>
        <v>20</v>
      </c>
      <c r="G4546" s="96"/>
      <c r="H4546" s="74">
        <f t="shared" si="774"/>
        <v>150</v>
      </c>
      <c r="I4546" s="53">
        <f t="shared" si="772"/>
        <v>0.97274733364156707</v>
      </c>
      <c r="J4546" s="53">
        <f t="shared" si="775"/>
        <v>0.37761137101192943</v>
      </c>
      <c r="K4546" s="53">
        <f t="shared" si="776"/>
        <v>1.9995598401291379</v>
      </c>
      <c r="L4546" s="53">
        <f t="shared" si="777"/>
        <v>40.638562736788892</v>
      </c>
      <c r="M4546" s="93">
        <f t="shared" si="778"/>
        <v>4.5491432553559239</v>
      </c>
      <c r="N4546" s="53">
        <f t="shared" si="779"/>
        <v>21.846771244262776</v>
      </c>
      <c r="O4546">
        <f t="shared" si="780"/>
        <v>1.0926186229103982</v>
      </c>
      <c r="P4546" s="53">
        <f t="shared" si="781"/>
        <v>17.596754482591379</v>
      </c>
      <c r="Q4546" s="53">
        <v>0.2</v>
      </c>
      <c r="R4546" s="53">
        <f t="shared" si="782"/>
        <v>7.9224092929250762</v>
      </c>
    </row>
    <row r="4547" spans="2:18" ht="15">
      <c r="B4547" s="84">
        <v>34850</v>
      </c>
      <c r="C4547" s="85">
        <v>48.6</v>
      </c>
      <c r="D4547" s="86">
        <v>16</v>
      </c>
      <c r="E4547" s="87">
        <v>12</v>
      </c>
      <c r="F4547" s="96">
        <f t="shared" si="773"/>
        <v>14</v>
      </c>
      <c r="G4547" s="96"/>
      <c r="H4547" s="74">
        <f t="shared" si="774"/>
        <v>151</v>
      </c>
      <c r="I4547" s="53">
        <f t="shared" si="772"/>
        <v>0.97241921412735777</v>
      </c>
      <c r="J4547" s="53">
        <f t="shared" si="775"/>
        <v>0.38024766048951475</v>
      </c>
      <c r="K4547" s="53">
        <f t="shared" si="776"/>
        <v>2.0030826412720568</v>
      </c>
      <c r="L4547" s="53">
        <f t="shared" si="777"/>
        <v>40.731594320810181</v>
      </c>
      <c r="M4547" s="93">
        <f t="shared" si="778"/>
        <v>2.4259843718436942</v>
      </c>
      <c r="N4547" s="53">
        <f t="shared" si="779"/>
        <v>13.848742069075463</v>
      </c>
      <c r="O4547">
        <f t="shared" si="780"/>
        <v>0.77848917725545741</v>
      </c>
      <c r="P4547" s="53">
        <f t="shared" si="781"/>
        <v>12.02968899466322</v>
      </c>
      <c r="Q4547" s="53">
        <v>0.2</v>
      </c>
      <c r="R4547" s="53">
        <f t="shared" si="782"/>
        <v>5.825299662221135</v>
      </c>
    </row>
    <row r="4548" spans="2:18" ht="15">
      <c r="B4548" s="84">
        <v>34851</v>
      </c>
      <c r="C4548" s="85">
        <v>15</v>
      </c>
      <c r="D4548" s="86">
        <v>17</v>
      </c>
      <c r="E4548" s="87">
        <v>11</v>
      </c>
      <c r="F4548" s="96">
        <f t="shared" si="773"/>
        <v>14</v>
      </c>
      <c r="G4548" s="96"/>
      <c r="H4548" s="74">
        <f t="shared" si="774"/>
        <v>152</v>
      </c>
      <c r="I4548" s="53">
        <f t="shared" si="772"/>
        <v>0.97209925621142024</v>
      </c>
      <c r="J4548" s="53">
        <f t="shared" si="775"/>
        <v>0.382773896051676</v>
      </c>
      <c r="K4548" s="53">
        <f t="shared" si="776"/>
        <v>2.0064707493242668</v>
      </c>
      <c r="L4548" s="53">
        <f t="shared" si="777"/>
        <v>40.820423967777174</v>
      </c>
      <c r="M4548" s="93">
        <f t="shared" si="778"/>
        <v>2.9776916959068664</v>
      </c>
      <c r="N4548" s="53">
        <f t="shared" si="779"/>
        <v>16.998165666872236</v>
      </c>
      <c r="O4548">
        <f t="shared" si="780"/>
        <v>0.77848917725545741</v>
      </c>
      <c r="P4548" s="53">
        <f t="shared" si="781"/>
        <v>12.02968899466322</v>
      </c>
      <c r="Q4548" s="53">
        <v>0.2</v>
      </c>
      <c r="R4548" s="53">
        <f t="shared" si="782"/>
        <v>6.5371176941907292</v>
      </c>
    </row>
    <row r="4549" spans="2:18" ht="15">
      <c r="B4549" s="84">
        <v>34852</v>
      </c>
      <c r="C4549" s="85">
        <v>12.6</v>
      </c>
      <c r="D4549" s="86">
        <v>19</v>
      </c>
      <c r="E4549" s="87">
        <v>10</v>
      </c>
      <c r="F4549" s="96">
        <f t="shared" si="773"/>
        <v>14.5</v>
      </c>
      <c r="G4549" s="96"/>
      <c r="H4549" s="74">
        <f t="shared" si="774"/>
        <v>153</v>
      </c>
      <c r="I4549" s="53">
        <f t="shared" si="772"/>
        <v>0.97178755457444954</v>
      </c>
      <c r="J4549" s="53">
        <f t="shared" si="775"/>
        <v>0.38518918414456371</v>
      </c>
      <c r="K4549" s="53">
        <f t="shared" si="776"/>
        <v>2.009721527521509</v>
      </c>
      <c r="L4549" s="53">
        <f t="shared" si="777"/>
        <v>40.905029278538173</v>
      </c>
      <c r="M4549" s="93">
        <f t="shared" si="778"/>
        <v>3.7119315453207662</v>
      </c>
      <c r="N4549" s="53">
        <f t="shared" si="779"/>
        <v>20.86156493205447</v>
      </c>
      <c r="O4549">
        <f t="shared" si="780"/>
        <v>0.80125269250101316</v>
      </c>
      <c r="P4549" s="53">
        <f t="shared" si="781"/>
        <v>12.424600625459268</v>
      </c>
      <c r="Q4549" s="53">
        <v>0.2</v>
      </c>
      <c r="R4549" s="53">
        <f t="shared" si="782"/>
        <v>7.4359883051852815</v>
      </c>
    </row>
    <row r="4550" spans="2:18" ht="15">
      <c r="B4550" s="84">
        <v>34853</v>
      </c>
      <c r="C4550" s="85">
        <v>0.2</v>
      </c>
      <c r="D4550" s="86">
        <v>24</v>
      </c>
      <c r="E4550" s="87">
        <v>9</v>
      </c>
      <c r="F4550" s="96">
        <f t="shared" si="773"/>
        <v>16.5</v>
      </c>
      <c r="G4550" s="96"/>
      <c r="H4550" s="74">
        <f t="shared" si="774"/>
        <v>154</v>
      </c>
      <c r="I4550" s="53">
        <f t="shared" si="772"/>
        <v>0.97148420145397496</v>
      </c>
      <c r="J4550" s="53">
        <f t="shared" si="775"/>
        <v>0.38749266774519064</v>
      </c>
      <c r="K4550" s="53">
        <f t="shared" si="776"/>
        <v>2.0128324040434848</v>
      </c>
      <c r="L4550" s="53">
        <f t="shared" si="777"/>
        <v>40.985388899033893</v>
      </c>
      <c r="M4550" s="93">
        <f t="shared" si="778"/>
        <v>5.0988035963798035</v>
      </c>
      <c r="N4550" s="53">
        <f t="shared" si="779"/>
        <v>26.985073869444744</v>
      </c>
      <c r="O4550">
        <f t="shared" si="780"/>
        <v>0.89821237770744478</v>
      </c>
      <c r="P4550" s="53">
        <f t="shared" si="781"/>
        <v>14.122457624351155</v>
      </c>
      <c r="Q4550" s="53">
        <v>0.2</v>
      </c>
      <c r="R4550" s="53">
        <f t="shared" si="782"/>
        <v>8.9332570414257511</v>
      </c>
    </row>
    <row r="4551" spans="2:18" ht="15">
      <c r="B4551" s="84">
        <v>34854</v>
      </c>
      <c r="C4551" s="85">
        <v>0</v>
      </c>
      <c r="D4551" s="86">
        <v>24</v>
      </c>
      <c r="E4551" s="87">
        <v>13</v>
      </c>
      <c r="F4551" s="96">
        <f t="shared" si="773"/>
        <v>18.5</v>
      </c>
      <c r="G4551" s="96"/>
      <c r="H4551" s="74">
        <f t="shared" si="774"/>
        <v>155</v>
      </c>
      <c r="I4551" s="53">
        <f t="shared" si="772"/>
        <v>0.97118928661706516</v>
      </c>
      <c r="J4551" s="53">
        <f t="shared" si="775"/>
        <v>0.38968352730391004</v>
      </c>
      <c r="K4551" s="53">
        <f t="shared" si="776"/>
        <v>2.0158008791117585</v>
      </c>
      <c r="L4551" s="53">
        <f t="shared" si="777"/>
        <v>41.061482549213466</v>
      </c>
      <c r="M4551" s="93">
        <f t="shared" si="778"/>
        <v>4.6295317504633466</v>
      </c>
      <c r="N4551" s="53">
        <f t="shared" si="779"/>
        <v>23.151540261749396</v>
      </c>
      <c r="O4551">
        <f t="shared" si="780"/>
        <v>1.0052337064307559</v>
      </c>
      <c r="P4551" s="53">
        <f t="shared" si="781"/>
        <v>16.024156693524468</v>
      </c>
      <c r="Q4551" s="53">
        <v>0.2</v>
      </c>
      <c r="R4551" s="53">
        <f t="shared" si="782"/>
        <v>8.1548413623752491</v>
      </c>
    </row>
    <row r="4552" spans="2:18" ht="15">
      <c r="B4552" s="84">
        <v>34855</v>
      </c>
      <c r="C4552" s="85">
        <v>4.2</v>
      </c>
      <c r="D4552" s="86">
        <v>22</v>
      </c>
      <c r="E4552" s="87">
        <v>12</v>
      </c>
      <c r="F4552" s="96">
        <f t="shared" si="773"/>
        <v>17</v>
      </c>
      <c r="G4552" s="96"/>
      <c r="H4552" s="74">
        <f t="shared" si="774"/>
        <v>156</v>
      </c>
      <c r="I4552" s="53">
        <f t="shared" si="772"/>
        <v>0.97090289733376511</v>
      </c>
      <c r="J4552" s="53">
        <f t="shared" si="775"/>
        <v>0.39176098166056555</v>
      </c>
      <c r="K4552" s="53">
        <f t="shared" si="776"/>
        <v>2.0186245320731344</v>
      </c>
      <c r="L4552" s="53">
        <f t="shared" si="777"/>
        <v>41.133291052089184</v>
      </c>
      <c r="M4552" s="93">
        <f t="shared" si="778"/>
        <v>4.2390854992481142</v>
      </c>
      <c r="N4552" s="53">
        <f t="shared" si="779"/>
        <v>22.112730855148339</v>
      </c>
      <c r="O4552">
        <f t="shared" si="780"/>
        <v>0.92399173474224472</v>
      </c>
      <c r="P4552" s="53">
        <f t="shared" si="781"/>
        <v>14.577982189385189</v>
      </c>
      <c r="Q4552" s="53">
        <v>0.2</v>
      </c>
      <c r="R4552" s="53">
        <f t="shared" si="782"/>
        <v>7.8449508441215432</v>
      </c>
    </row>
    <row r="4553" spans="2:18" ht="15">
      <c r="B4553" s="84">
        <v>34856</v>
      </c>
      <c r="C4553" s="85">
        <v>30.4</v>
      </c>
      <c r="D4553" s="86">
        <v>21</v>
      </c>
      <c r="E4553" s="87">
        <v>10</v>
      </c>
      <c r="F4553" s="96">
        <f t="shared" si="773"/>
        <v>15.5</v>
      </c>
      <c r="G4553" s="96"/>
      <c r="H4553" s="74">
        <f t="shared" si="774"/>
        <v>157</v>
      </c>
      <c r="I4553" s="53">
        <f t="shared" si="772"/>
        <v>0.97062511835127152</v>
      </c>
      <c r="J4553" s="53">
        <f t="shared" si="775"/>
        <v>0.39372428893118894</v>
      </c>
      <c r="K4553" s="53">
        <f t="shared" si="776"/>
        <v>2.0213010284316693</v>
      </c>
      <c r="L4553" s="53">
        <f t="shared" si="777"/>
        <v>41.20079636272002</v>
      </c>
      <c r="M4553" s="93">
        <f t="shared" si="778"/>
        <v>4.2613348335732963</v>
      </c>
      <c r="N4553" s="53">
        <f t="shared" si="779"/>
        <v>23.230089041826908</v>
      </c>
      <c r="O4553">
        <f t="shared" si="780"/>
        <v>0.84852650924855288</v>
      </c>
      <c r="P4553" s="53">
        <f t="shared" si="781"/>
        <v>13.249293405289498</v>
      </c>
      <c r="Q4553" s="53">
        <v>0.2</v>
      </c>
      <c r="R4553" s="53">
        <f t="shared" si="782"/>
        <v>8.0249323323479356</v>
      </c>
    </row>
    <row r="4554" spans="2:18" ht="15">
      <c r="B4554" s="84">
        <v>34857</v>
      </c>
      <c r="C4554" s="85">
        <v>1.6</v>
      </c>
      <c r="D4554" s="86">
        <v>27</v>
      </c>
      <c r="E4554" s="87">
        <v>10</v>
      </c>
      <c r="F4554" s="96">
        <f t="shared" si="773"/>
        <v>18.5</v>
      </c>
      <c r="G4554" s="96"/>
      <c r="H4554" s="74">
        <f t="shared" si="774"/>
        <v>158</v>
      </c>
      <c r="I4554" s="53">
        <f t="shared" ref="I4554:I4617" si="783">1+0.0334*COS($I$7*H4554-0.0552)</f>
        <v>0.97035603186885411</v>
      </c>
      <c r="J4554" s="53">
        <f t="shared" si="775"/>
        <v>0.39557274736216064</v>
      </c>
      <c r="K4554" s="53">
        <f t="shared" si="776"/>
        <v>2.0238281267911979</v>
      </c>
      <c r="L4554" s="53">
        <f t="shared" si="777"/>
        <v>41.26398159690806</v>
      </c>
      <c r="M4554" s="93">
        <f t="shared" si="778"/>
        <v>5.7836458291378774</v>
      </c>
      <c r="N4554" s="53">
        <f t="shared" si="779"/>
        <v>28.923078291791192</v>
      </c>
      <c r="O4554">
        <f t="shared" si="780"/>
        <v>1.0052337064307559</v>
      </c>
      <c r="P4554" s="53">
        <f t="shared" si="781"/>
        <v>16.024156693524468</v>
      </c>
      <c r="Q4554" s="53">
        <v>0.2</v>
      </c>
      <c r="R4554" s="53">
        <f t="shared" si="782"/>
        <v>9.4823859868154212</v>
      </c>
    </row>
    <row r="4555" spans="2:18" ht="15">
      <c r="B4555" s="84">
        <v>34858</v>
      </c>
      <c r="C4555" s="85">
        <v>0</v>
      </c>
      <c r="D4555" s="86">
        <v>26</v>
      </c>
      <c r="E4555" s="87">
        <v>12</v>
      </c>
      <c r="F4555" s="96">
        <f t="shared" si="773"/>
        <v>19</v>
      </c>
      <c r="G4555" s="96"/>
      <c r="H4555" s="74">
        <f t="shared" si="774"/>
        <v>159</v>
      </c>
      <c r="I4555" s="53">
        <f t="shared" si="783"/>
        <v>0.9700957175135323</v>
      </c>
      <c r="J4555" s="53">
        <f t="shared" si="775"/>
        <v>0.39730569614880368</v>
      </c>
      <c r="K4555" s="53">
        <f t="shared" si="776"/>
        <v>2.0262036856692989</v>
      </c>
      <c r="L4555" s="53">
        <f t="shared" si="777"/>
        <v>41.322831059388477</v>
      </c>
      <c r="M4555" s="93">
        <f t="shared" si="778"/>
        <v>5.328455924696005</v>
      </c>
      <c r="N4555" s="53">
        <f t="shared" si="779"/>
        <v>26.284698932881334</v>
      </c>
      <c r="O4555">
        <f t="shared" si="780"/>
        <v>1.0336608681468451</v>
      </c>
      <c r="P4555" s="53">
        <f t="shared" si="781"/>
        <v>16.533851613772821</v>
      </c>
      <c r="Q4555" s="53">
        <v>0.2</v>
      </c>
      <c r="R4555" s="53">
        <f t="shared" si="782"/>
        <v>8.9001017955541091</v>
      </c>
    </row>
    <row r="4556" spans="2:18" ht="15">
      <c r="B4556" s="84">
        <v>34859</v>
      </c>
      <c r="C4556" s="85">
        <v>0</v>
      </c>
      <c r="D4556" s="86">
        <v>25</v>
      </c>
      <c r="E4556" s="87">
        <v>14</v>
      </c>
      <c r="F4556" s="96">
        <f t="shared" si="773"/>
        <v>19.5</v>
      </c>
      <c r="G4556" s="96"/>
      <c r="H4556" s="74">
        <f t="shared" si="774"/>
        <v>160</v>
      </c>
      <c r="I4556" s="53">
        <f t="shared" si="783"/>
        <v>0.96984425231651183</v>
      </c>
      <c r="J4556" s="53">
        <f t="shared" si="775"/>
        <v>0.39892251621546049</v>
      </c>
      <c r="K4556" s="53">
        <f t="shared" si="776"/>
        <v>2.028425670142993</v>
      </c>
      <c r="L4556" s="53">
        <f t="shared" si="777"/>
        <v>41.377330271291243</v>
      </c>
      <c r="M4556" s="93">
        <f t="shared" si="778"/>
        <v>4.7936587444125642</v>
      </c>
      <c r="N4556" s="53">
        <f t="shared" si="779"/>
        <v>23.32962348720287</v>
      </c>
      <c r="O4556">
        <f t="shared" si="780"/>
        <v>1.0627844323448907</v>
      </c>
      <c r="P4556" s="53">
        <f t="shared" si="781"/>
        <v>17.057933627510408</v>
      </c>
      <c r="Q4556" s="53">
        <v>0.2</v>
      </c>
      <c r="R4556" s="53">
        <f t="shared" si="782"/>
        <v>8.2423639372945061</v>
      </c>
    </row>
    <row r="4557" spans="2:18" ht="15">
      <c r="B4557" s="84">
        <v>34860</v>
      </c>
      <c r="C4557" s="85">
        <v>7.2</v>
      </c>
      <c r="D4557" s="86">
        <v>16</v>
      </c>
      <c r="E4557" s="87">
        <v>12</v>
      </c>
      <c r="F4557" s="96">
        <f t="shared" si="773"/>
        <v>14</v>
      </c>
      <c r="G4557" s="96"/>
      <c r="H4557" s="74">
        <f t="shared" si="774"/>
        <v>161</v>
      </c>
      <c r="I4557" s="53">
        <f t="shared" si="783"/>
        <v>0.96960171069039036</v>
      </c>
      <c r="J4557" s="53">
        <f t="shared" si="775"/>
        <v>0.40042263095419273</v>
      </c>
      <c r="K4557" s="53">
        <f t="shared" si="776"/>
        <v>2.0304921582861954</v>
      </c>
      <c r="L4557" s="53">
        <f t="shared" si="777"/>
        <v>41.427465996652963</v>
      </c>
      <c r="M4557" s="93">
        <f t="shared" si="778"/>
        <v>2.4674306701915287</v>
      </c>
      <c r="N4557" s="53">
        <f t="shared" si="779"/>
        <v>14.085338438862008</v>
      </c>
      <c r="O4557">
        <f t="shared" si="780"/>
        <v>0.77848917725545741</v>
      </c>
      <c r="P4557" s="53">
        <f t="shared" si="781"/>
        <v>12.02968899466322</v>
      </c>
      <c r="Q4557" s="53">
        <v>0.2</v>
      </c>
      <c r="R4557" s="53">
        <f t="shared" si="782"/>
        <v>5.8787740701827778</v>
      </c>
    </row>
    <row r="4558" spans="2:18" ht="15">
      <c r="B4558" s="84">
        <v>34861</v>
      </c>
      <c r="C4558" s="85">
        <v>16.600000000000001</v>
      </c>
      <c r="D4558" s="86">
        <v>22</v>
      </c>
      <c r="E4558" s="87">
        <v>11</v>
      </c>
      <c r="F4558" s="96">
        <f t="shared" si="773"/>
        <v>16.5</v>
      </c>
      <c r="G4558" s="96"/>
      <c r="H4558" s="74">
        <f t="shared" si="774"/>
        <v>162</v>
      </c>
      <c r="I4558" s="53">
        <f t="shared" si="783"/>
        <v>0.96936816440713691</v>
      </c>
      <c r="J4558" s="53">
        <f t="shared" si="775"/>
        <v>0.40180550691935146</v>
      </c>
      <c r="K4558" s="53">
        <f t="shared" si="776"/>
        <v>2.0324013473590288</v>
      </c>
      <c r="L4558" s="53">
        <f t="shared" si="777"/>
        <v>41.473226267759372</v>
      </c>
      <c r="M4558" s="93">
        <f t="shared" si="778"/>
        <v>4.4183260078731941</v>
      </c>
      <c r="N4558" s="53">
        <f t="shared" si="779"/>
        <v>23.383692163863813</v>
      </c>
      <c r="O4558">
        <f t="shared" si="780"/>
        <v>0.89821237770744478</v>
      </c>
      <c r="P4558" s="53">
        <f t="shared" si="781"/>
        <v>14.122457624351155</v>
      </c>
      <c r="Q4558" s="53">
        <v>0.2</v>
      </c>
      <c r="R4558" s="53">
        <f t="shared" si="782"/>
        <v>8.1108373423216289</v>
      </c>
    </row>
    <row r="4559" spans="2:18" ht="15">
      <c r="B4559" s="84">
        <v>34862</v>
      </c>
      <c r="C4559" s="85">
        <v>4.8</v>
      </c>
      <c r="D4559" s="86">
        <v>19</v>
      </c>
      <c r="E4559" s="87">
        <v>11</v>
      </c>
      <c r="F4559" s="96">
        <f t="shared" ref="F4559:F4622" si="784">0.5*(D4559+E4559)</f>
        <v>15</v>
      </c>
      <c r="G4559" s="96"/>
      <c r="H4559" s="74">
        <f t="shared" ref="H4559:H4622" si="785">B4559-DATE(YEAR(B4559),1,0)</f>
        <v>163</v>
      </c>
      <c r="I4559" s="53">
        <f t="shared" si="783"/>
        <v>0.96914368257685435</v>
      </c>
      <c r="J4559" s="53">
        <f t="shared" ref="J4559:J4622" si="786">ASIN(0.39785*SIN(4.869+$I$7*H4559+0.03345*SIN(6.224+$I$7*H4559)))</f>
        <v>0.40307065447539192</v>
      </c>
      <c r="K4559" s="53">
        <f t="shared" ref="K4559:K4622" si="787">ACOS(-TAN(J4559)*TAN($E$7*$I$8))</f>
        <v>2.0341515597096045</v>
      </c>
      <c r="L4559" s="53">
        <f t="shared" ref="L4559:L4622" si="788">117.5*I4559*((K4559*SIN($E$7*$I$8)*SIN(J4559)+COS($E$7*$I$8)*COS(J4559)*SIN(K4559))/PI())</f>
        <v>41.514600409103238</v>
      </c>
      <c r="M4559" s="93">
        <f t="shared" ref="M4559:M4622" si="789">0.0023*L4559/2.456*(0.5*(D4559+E4559)+17.8)*SQRT(D4559-E4559)</f>
        <v>3.6067760137951397</v>
      </c>
      <c r="N4559" s="53">
        <f t="shared" ref="N4559:N4622" si="790">0.17*L4559*SQRT(D4559-E4559)</f>
        <v>19.961573717918174</v>
      </c>
      <c r="O4559">
        <f t="shared" ref="O4559:O4622" si="791">5336/(F4559+273.15)^2*EXP(21.07-5336/(F4559+273.15))</f>
        <v>0.8245943710158492</v>
      </c>
      <c r="P4559" s="53">
        <f t="shared" ref="P4559:P4622" si="792">EXP(21.07-5336/(F4559+273.15))</f>
        <v>12.831038046583151</v>
      </c>
      <c r="Q4559" s="53">
        <v>0.2</v>
      </c>
      <c r="R4559" s="53">
        <f t="shared" ref="R4559:R4622" si="793">(O4559*N4559*0.6+$L$8*6.43*(1+0.536*Q4559)*P4559*(1- G4559/100))/($O$7*(O4559+$L$8))</f>
        <v>7.2569840965009602</v>
      </c>
    </row>
    <row r="4560" spans="2:18" ht="15">
      <c r="B4560" s="84">
        <v>34863</v>
      </c>
      <c r="C4560" s="85">
        <v>8.8000000000000007</v>
      </c>
      <c r="D4560" s="86">
        <v>22</v>
      </c>
      <c r="E4560" s="87">
        <v>10</v>
      </c>
      <c r="F4560" s="96">
        <f t="shared" si="784"/>
        <v>16</v>
      </c>
      <c r="G4560" s="96"/>
      <c r="H4560" s="74">
        <f t="shared" si="785"/>
        <v>164</v>
      </c>
      <c r="I4560" s="53">
        <f t="shared" si="783"/>
        <v>0.96892833162732761</v>
      </c>
      <c r="J4560" s="53">
        <f t="shared" si="786"/>
        <v>0.40421762839545172</v>
      </c>
      <c r="K4560" s="53">
        <f t="shared" si="787"/>
        <v>2.0357412483497721</v>
      </c>
      <c r="L4560" s="53">
        <f t="shared" si="788"/>
        <v>41.551579059748867</v>
      </c>
      <c r="M4560" s="93">
        <f t="shared" si="789"/>
        <v>4.5561113495003198</v>
      </c>
      <c r="N4560" s="53">
        <f t="shared" si="790"/>
        <v>24.469611662508026</v>
      </c>
      <c r="O4560">
        <f t="shared" si="791"/>
        <v>0.87306160859956128</v>
      </c>
      <c r="P4560" s="53">
        <f t="shared" si="792"/>
        <v>13.679665048200096</v>
      </c>
      <c r="Q4560" s="53">
        <v>0.2</v>
      </c>
      <c r="R4560" s="53">
        <f t="shared" si="793"/>
        <v>8.3330536388249197</v>
      </c>
    </row>
    <row r="4561" spans="2:18" ht="15">
      <c r="B4561" s="84">
        <v>34864</v>
      </c>
      <c r="C4561" s="85">
        <v>13</v>
      </c>
      <c r="D4561" s="86">
        <v>21</v>
      </c>
      <c r="E4561" s="87">
        <v>10</v>
      </c>
      <c r="F4561" s="96">
        <f t="shared" si="784"/>
        <v>15.5</v>
      </c>
      <c r="G4561" s="96"/>
      <c r="H4561" s="74">
        <f t="shared" si="785"/>
        <v>165</v>
      </c>
      <c r="I4561" s="53">
        <f t="shared" si="783"/>
        <v>0.96872217528436744</v>
      </c>
      <c r="J4561" s="53">
        <f t="shared" si="786"/>
        <v>0.4052460284083601</v>
      </c>
      <c r="K4561" s="53">
        <f t="shared" si="787"/>
        <v>2.0371690021676367</v>
      </c>
      <c r="L4561" s="53">
        <f t="shared" si="788"/>
        <v>41.584154193902762</v>
      </c>
      <c r="M4561" s="93">
        <f t="shared" si="789"/>
        <v>4.300984942890608</v>
      </c>
      <c r="N4561" s="53">
        <f t="shared" si="790"/>
        <v>23.446236236528094</v>
      </c>
      <c r="O4561">
        <f t="shared" si="791"/>
        <v>0.84852650924855288</v>
      </c>
      <c r="P4561" s="53">
        <f t="shared" si="792"/>
        <v>13.249293405289498</v>
      </c>
      <c r="Q4561" s="53">
        <v>0.2</v>
      </c>
      <c r="R4561" s="53">
        <f t="shared" si="793"/>
        <v>8.0740978102878902</v>
      </c>
    </row>
    <row r="4562" spans="2:18" ht="15">
      <c r="B4562" s="84">
        <v>34865</v>
      </c>
      <c r="C4562" s="85">
        <v>0.4</v>
      </c>
      <c r="D4562" s="86">
        <v>25</v>
      </c>
      <c r="E4562" s="87">
        <v>8</v>
      </c>
      <c r="F4562" s="96">
        <f t="shared" si="784"/>
        <v>16.5</v>
      </c>
      <c r="G4562" s="96"/>
      <c r="H4562" s="74">
        <f t="shared" si="785"/>
        <v>166</v>
      </c>
      <c r="I4562" s="53">
        <f t="shared" si="783"/>
        <v>0.96852527455295245</v>
      </c>
      <c r="J4562" s="53">
        <f t="shared" si="786"/>
        <v>0.40615549969192977</v>
      </c>
      <c r="K4562" s="53">
        <f t="shared" si="787"/>
        <v>2.0384335507413596</v>
      </c>
      <c r="L4562" s="53">
        <f t="shared" si="788"/>
        <v>41.612319139501366</v>
      </c>
      <c r="M4562" s="93">
        <f t="shared" si="789"/>
        <v>5.5111213621342294</v>
      </c>
      <c r="N4562" s="53">
        <f t="shared" si="790"/>
        <v>29.167237813642842</v>
      </c>
      <c r="O4562">
        <f t="shared" si="791"/>
        <v>0.89821237770744478</v>
      </c>
      <c r="P4562" s="53">
        <f t="shared" si="792"/>
        <v>14.122457624351155</v>
      </c>
      <c r="Q4562" s="53">
        <v>0.2</v>
      </c>
      <c r="R4562" s="53">
        <f t="shared" si="793"/>
        <v>9.4315809518299591</v>
      </c>
    </row>
    <row r="4563" spans="2:18" ht="15">
      <c r="B4563" s="84">
        <v>34866</v>
      </c>
      <c r="C4563" s="85">
        <v>0</v>
      </c>
      <c r="D4563" s="86">
        <v>24</v>
      </c>
      <c r="E4563" s="87">
        <v>11</v>
      </c>
      <c r="F4563" s="96">
        <f t="shared" si="784"/>
        <v>17.5</v>
      </c>
      <c r="G4563" s="96"/>
      <c r="H4563" s="74">
        <f t="shared" si="785"/>
        <v>167</v>
      </c>
      <c r="I4563" s="53">
        <f t="shared" si="783"/>
        <v>0.96833768769917694</v>
      </c>
      <c r="J4563" s="53">
        <f t="shared" si="786"/>
        <v>0.40694573331055683</v>
      </c>
      <c r="K4563" s="53">
        <f t="shared" si="787"/>
        <v>2.0395337687208768</v>
      </c>
      <c r="L4563" s="53">
        <f t="shared" si="788"/>
        <v>41.636068594638665</v>
      </c>
      <c r="M4563" s="93">
        <f t="shared" si="789"/>
        <v>4.9626719807028605</v>
      </c>
      <c r="N4563" s="53">
        <f t="shared" si="790"/>
        <v>25.52056663853995</v>
      </c>
      <c r="O4563">
        <f t="shared" si="791"/>
        <v>0.95041280970568121</v>
      </c>
      <c r="P4563" s="53">
        <f t="shared" si="792"/>
        <v>15.046556310891852</v>
      </c>
      <c r="Q4563" s="53">
        <v>0.2</v>
      </c>
      <c r="R4563" s="53">
        <f t="shared" si="793"/>
        <v>8.6500633224518104</v>
      </c>
    </row>
    <row r="4564" spans="2:18" ht="15">
      <c r="B4564" s="84">
        <v>34867</v>
      </c>
      <c r="C4564" s="85">
        <v>0</v>
      </c>
      <c r="D4564" s="86">
        <v>27</v>
      </c>
      <c r="E4564" s="87">
        <v>10</v>
      </c>
      <c r="F4564" s="96">
        <f t="shared" si="784"/>
        <v>18.5</v>
      </c>
      <c r="G4564" s="96"/>
      <c r="H4564" s="74">
        <f t="shared" si="785"/>
        <v>168</v>
      </c>
      <c r="I4564" s="53">
        <f t="shared" si="783"/>
        <v>0.96815947023300886</v>
      </c>
      <c r="J4564" s="53">
        <f t="shared" si="786"/>
        <v>0.40761646659536283</v>
      </c>
      <c r="K4564" s="53">
        <f t="shared" si="787"/>
        <v>2.0404686797466649</v>
      </c>
      <c r="L4564" s="53">
        <f t="shared" si="788"/>
        <v>41.655398641672008</v>
      </c>
      <c r="M4564" s="93">
        <f t="shared" si="789"/>
        <v>5.8385076594992027</v>
      </c>
      <c r="N4564" s="53">
        <f t="shared" si="790"/>
        <v>29.197433441060102</v>
      </c>
      <c r="O4564">
        <f t="shared" si="791"/>
        <v>1.0052337064307559</v>
      </c>
      <c r="P4564" s="53">
        <f t="shared" si="792"/>
        <v>16.024156693524468</v>
      </c>
      <c r="Q4564" s="53">
        <v>0.2</v>
      </c>
      <c r="R4564" s="53">
        <f t="shared" si="793"/>
        <v>9.5454919910908149</v>
      </c>
    </row>
    <row r="4565" spans="2:18" ht="15">
      <c r="B4565" s="84">
        <v>34868</v>
      </c>
      <c r="C4565" s="85">
        <v>0</v>
      </c>
      <c r="D4565" s="86">
        <v>28</v>
      </c>
      <c r="E4565" s="87">
        <v>14</v>
      </c>
      <c r="F4565" s="96">
        <f t="shared" si="784"/>
        <v>21</v>
      </c>
      <c r="G4565" s="96"/>
      <c r="H4565" s="74">
        <f t="shared" si="785"/>
        <v>169</v>
      </c>
      <c r="I4565" s="53">
        <f t="shared" si="783"/>
        <v>0.96799067489186363</v>
      </c>
      <c r="J4565" s="53">
        <f t="shared" si="786"/>
        <v>0.40816748346531739</v>
      </c>
      <c r="K4565" s="53">
        <f t="shared" si="787"/>
        <v>2.041237459877554</v>
      </c>
      <c r="L4565" s="53">
        <f t="shared" si="788"/>
        <v>41.670306758860512</v>
      </c>
      <c r="M4565" s="93">
        <f t="shared" si="789"/>
        <v>5.6652869828898131</v>
      </c>
      <c r="N4565" s="53">
        <f t="shared" si="790"/>
        <v>26.505721885882512</v>
      </c>
      <c r="O4565">
        <f t="shared" si="791"/>
        <v>1.1544769098420939</v>
      </c>
      <c r="P4565" s="53">
        <f t="shared" si="792"/>
        <v>18.720055663097781</v>
      </c>
      <c r="Q4565" s="53">
        <v>0.2</v>
      </c>
      <c r="R4565" s="53">
        <f t="shared" si="793"/>
        <v>9.0461393184388417</v>
      </c>
    </row>
    <row r="4566" spans="2:18" ht="15">
      <c r="B4566" s="84">
        <v>34869</v>
      </c>
      <c r="C4566" s="85">
        <v>0</v>
      </c>
      <c r="D4566" s="86">
        <v>29</v>
      </c>
      <c r="E4566" s="87">
        <v>12</v>
      </c>
      <c r="F4566" s="96">
        <f t="shared" si="784"/>
        <v>20.5</v>
      </c>
      <c r="G4566" s="96"/>
      <c r="H4566" s="74">
        <f t="shared" si="785"/>
        <v>170</v>
      </c>
      <c r="I4566" s="53">
        <f t="shared" si="783"/>
        <v>0.96783135162499845</v>
      </c>
      <c r="J4566" s="53">
        <f t="shared" si="786"/>
        <v>0.40859861468800307</v>
      </c>
      <c r="K4566" s="53">
        <f t="shared" si="787"/>
        <v>2.0418394405028018</v>
      </c>
      <c r="L4566" s="53">
        <f t="shared" si="788"/>
        <v>41.68079182940884</v>
      </c>
      <c r="M4566" s="93">
        <f t="shared" si="789"/>
        <v>6.1639437815934413</v>
      </c>
      <c r="N4566" s="53">
        <f t="shared" si="790"/>
        <v>29.215232236245818</v>
      </c>
      <c r="O4566">
        <f t="shared" si="791"/>
        <v>1.1231778894918711</v>
      </c>
      <c r="P4566" s="53">
        <f t="shared" si="792"/>
        <v>18.150673095156183</v>
      </c>
      <c r="Q4566" s="53">
        <v>0.2</v>
      </c>
      <c r="R4566" s="53">
        <f t="shared" si="793"/>
        <v>9.6501079303869943</v>
      </c>
    </row>
    <row r="4567" spans="2:18" ht="15">
      <c r="B4567" s="84">
        <v>34870</v>
      </c>
      <c r="C4567" s="85">
        <v>0</v>
      </c>
      <c r="D4567" s="86">
        <v>30</v>
      </c>
      <c r="E4567" s="87">
        <v>18</v>
      </c>
      <c r="F4567" s="96">
        <f t="shared" si="784"/>
        <v>24</v>
      </c>
      <c r="G4567" s="96"/>
      <c r="H4567" s="74">
        <f t="shared" si="785"/>
        <v>171</v>
      </c>
      <c r="I4567" s="53">
        <f t="shared" si="783"/>
        <v>0.96768154757873115</v>
      </c>
      <c r="J4567" s="53">
        <f t="shared" si="786"/>
        <v>0.4089097380789154</v>
      </c>
      <c r="K4567" s="53">
        <f t="shared" si="787"/>
        <v>2.0422741107171487</v>
      </c>
      <c r="L4567" s="53">
        <f t="shared" si="788"/>
        <v>41.686854147808901</v>
      </c>
      <c r="M4567" s="93">
        <f t="shared" si="789"/>
        <v>5.6528244841366506</v>
      </c>
      <c r="N4567" s="53">
        <f t="shared" si="790"/>
        <v>24.54927479318426</v>
      </c>
      <c r="O4567">
        <f t="shared" si="791"/>
        <v>1.3586571485671137</v>
      </c>
      <c r="P4567" s="53">
        <f t="shared" si="792"/>
        <v>22.48254785226381</v>
      </c>
      <c r="Q4567" s="53">
        <v>0.2</v>
      </c>
      <c r="R4567" s="53">
        <f t="shared" si="793"/>
        <v>8.7219455396416681</v>
      </c>
    </row>
    <row r="4568" spans="2:18" ht="15">
      <c r="B4568" s="84">
        <v>34871</v>
      </c>
      <c r="C4568" s="85">
        <v>0</v>
      </c>
      <c r="D4568" s="86">
        <v>31</v>
      </c>
      <c r="E4568" s="87">
        <v>17</v>
      </c>
      <c r="F4568" s="96">
        <f t="shared" si="784"/>
        <v>24</v>
      </c>
      <c r="G4568" s="96"/>
      <c r="H4568" s="74">
        <f t="shared" si="785"/>
        <v>172</v>
      </c>
      <c r="I4568" s="53">
        <f t="shared" si="783"/>
        <v>0.96754130708248931</v>
      </c>
      <c r="J4568" s="53">
        <f t="shared" si="786"/>
        <v>0.40910077863842559</v>
      </c>
      <c r="K4568" s="53">
        <f t="shared" si="787"/>
        <v>2.0425411191413518</v>
      </c>
      <c r="L4568" s="53">
        <f t="shared" si="788"/>
        <v>41.688495423392943</v>
      </c>
      <c r="M4568" s="93">
        <f t="shared" si="789"/>
        <v>6.1059886752538608</v>
      </c>
      <c r="N4568" s="53">
        <f t="shared" si="790"/>
        <v>26.517291363553078</v>
      </c>
      <c r="O4568">
        <f t="shared" si="791"/>
        <v>1.3586571485671137</v>
      </c>
      <c r="P4568" s="53">
        <f t="shared" si="792"/>
        <v>22.48254785226381</v>
      </c>
      <c r="Q4568" s="53">
        <v>0.2</v>
      </c>
      <c r="R4568" s="53">
        <f t="shared" si="793"/>
        <v>9.181891004531483</v>
      </c>
    </row>
    <row r="4569" spans="2:18" ht="15">
      <c r="B4569" s="84">
        <v>34872</v>
      </c>
      <c r="C4569" s="85">
        <v>6.2</v>
      </c>
      <c r="D4569" s="86">
        <v>29</v>
      </c>
      <c r="E4569" s="87">
        <v>16</v>
      </c>
      <c r="F4569" s="96">
        <f t="shared" si="784"/>
        <v>22.5</v>
      </c>
      <c r="G4569" s="96"/>
      <c r="H4569" s="74">
        <f t="shared" si="785"/>
        <v>173</v>
      </c>
      <c r="I4569" s="53">
        <f t="shared" si="783"/>
        <v>0.96741067163569183</v>
      </c>
      <c r="J4569" s="53">
        <f t="shared" si="786"/>
        <v>0.40917170862578206</v>
      </c>
      <c r="K4569" s="53">
        <f t="shared" si="787"/>
        <v>2.0426402751747079</v>
      </c>
      <c r="L4569" s="53">
        <f t="shared" si="788"/>
        <v>41.685718781033387</v>
      </c>
      <c r="M4569" s="93">
        <f t="shared" si="789"/>
        <v>5.6723561390067658</v>
      </c>
      <c r="N4569" s="53">
        <f t="shared" si="790"/>
        <v>25.550999408329979</v>
      </c>
      <c r="O4569">
        <f t="shared" si="791"/>
        <v>1.2529627418997087</v>
      </c>
      <c r="P4569" s="53">
        <f t="shared" si="792"/>
        <v>20.524760720033569</v>
      </c>
      <c r="Q4569" s="53">
        <v>0.2</v>
      </c>
      <c r="R4569" s="53">
        <f t="shared" si="793"/>
        <v>8.8917375202963438</v>
      </c>
    </row>
    <row r="4570" spans="2:18" ht="15">
      <c r="B4570" s="84">
        <v>34873</v>
      </c>
      <c r="C4570" s="85">
        <v>0.2</v>
      </c>
      <c r="D4570" s="86">
        <v>24</v>
      </c>
      <c r="E4570" s="87">
        <v>13</v>
      </c>
      <c r="F4570" s="96">
        <f t="shared" si="784"/>
        <v>18.5</v>
      </c>
      <c r="G4570" s="96"/>
      <c r="H4570" s="74">
        <f t="shared" si="785"/>
        <v>174</v>
      </c>
      <c r="I4570" s="53">
        <f t="shared" si="783"/>
        <v>0.96728967989546932</v>
      </c>
      <c r="J4570" s="53">
        <f t="shared" si="786"/>
        <v>0.40912254756976801</v>
      </c>
      <c r="K4570" s="53">
        <f t="shared" si="787"/>
        <v>2.0425715496702246</v>
      </c>
      <c r="L4570" s="53">
        <f t="shared" si="788"/>
        <v>41.678528758947735</v>
      </c>
      <c r="M4570" s="93">
        <f t="shared" si="789"/>
        <v>4.6991014503894064</v>
      </c>
      <c r="N4570" s="53">
        <f t="shared" si="790"/>
        <v>23.49944709026931</v>
      </c>
      <c r="O4570">
        <f t="shared" si="791"/>
        <v>1.0052337064307559</v>
      </c>
      <c r="P4570" s="53">
        <f t="shared" si="792"/>
        <v>16.024156693524468</v>
      </c>
      <c r="Q4570" s="53">
        <v>0.2</v>
      </c>
      <c r="R4570" s="53">
        <f t="shared" si="793"/>
        <v>8.2348654110090056</v>
      </c>
    </row>
    <row r="4571" spans="2:18" ht="15">
      <c r="B4571" s="84">
        <v>34874</v>
      </c>
      <c r="C4571" s="85">
        <v>0</v>
      </c>
      <c r="D4571" s="86">
        <v>16</v>
      </c>
      <c r="E4571" s="87">
        <v>12</v>
      </c>
      <c r="F4571" s="96">
        <f t="shared" si="784"/>
        <v>14</v>
      </c>
      <c r="G4571" s="96"/>
      <c r="H4571" s="74">
        <f t="shared" si="785"/>
        <v>175</v>
      </c>
      <c r="I4571" s="53">
        <f t="shared" si="783"/>
        <v>0.96717836766522414</v>
      </c>
      <c r="J4571" s="53">
        <f t="shared" si="786"/>
        <v>0.4089533622158914</v>
      </c>
      <c r="K4571" s="53">
        <f t="shared" si="787"/>
        <v>2.0423350750274194</v>
      </c>
      <c r="L4571" s="53">
        <f t="shared" si="788"/>
        <v>41.666931303590367</v>
      </c>
      <c r="M4571" s="93">
        <f t="shared" si="789"/>
        <v>2.4816932862741039</v>
      </c>
      <c r="N4571" s="53">
        <f t="shared" si="790"/>
        <v>14.166756643220726</v>
      </c>
      <c r="O4571">
        <f t="shared" si="791"/>
        <v>0.77848917725545741</v>
      </c>
      <c r="P4571" s="53">
        <f t="shared" si="792"/>
        <v>12.02968899466322</v>
      </c>
      <c r="Q4571" s="53">
        <v>0.2</v>
      </c>
      <c r="R4571" s="53">
        <f t="shared" si="793"/>
        <v>5.8971758329795207</v>
      </c>
    </row>
    <row r="4572" spans="2:18" ht="15">
      <c r="B4572" s="84">
        <v>34875</v>
      </c>
      <c r="C4572" s="85">
        <v>0.2</v>
      </c>
      <c r="D4572" s="86">
        <v>28</v>
      </c>
      <c r="E4572" s="87">
        <v>10</v>
      </c>
      <c r="F4572" s="96">
        <f t="shared" si="784"/>
        <v>19</v>
      </c>
      <c r="G4572" s="96"/>
      <c r="H4572" s="74">
        <f t="shared" si="785"/>
        <v>176</v>
      </c>
      <c r="I4572" s="53">
        <f t="shared" si="783"/>
        <v>0.96707676788403607</v>
      </c>
      <c r="J4572" s="53">
        <f t="shared" si="786"/>
        <v>0.40866426641022918</v>
      </c>
      <c r="K4572" s="53">
        <f t="shared" si="787"/>
        <v>2.0419311447020565</v>
      </c>
      <c r="L4572" s="53">
        <f t="shared" si="788"/>
        <v>41.650933761636104</v>
      </c>
      <c r="M4572" s="93">
        <f t="shared" si="789"/>
        <v>6.0898737171067747</v>
      </c>
      <c r="N4572" s="53">
        <f t="shared" si="790"/>
        <v>30.040690859716698</v>
      </c>
      <c r="O4572">
        <f t="shared" si="791"/>
        <v>1.0336608681468451</v>
      </c>
      <c r="P4572" s="53">
        <f t="shared" si="792"/>
        <v>16.533851613772821</v>
      </c>
      <c r="Q4572" s="53">
        <v>0.2</v>
      </c>
      <c r="R4572" s="53">
        <f t="shared" si="793"/>
        <v>9.7654853399999659</v>
      </c>
    </row>
    <row r="4573" spans="2:18" ht="15">
      <c r="B4573" s="84">
        <v>34876</v>
      </c>
      <c r="C4573" s="85">
        <v>0</v>
      </c>
      <c r="D4573" s="86">
        <v>33</v>
      </c>
      <c r="E4573" s="87">
        <v>13</v>
      </c>
      <c r="F4573" s="96">
        <f t="shared" si="784"/>
        <v>23</v>
      </c>
      <c r="G4573" s="96"/>
      <c r="H4573" s="74">
        <f t="shared" si="785"/>
        <v>177</v>
      </c>
      <c r="I4573" s="53">
        <f t="shared" si="783"/>
        <v>0.96698491061691505</v>
      </c>
      <c r="J4573" s="53">
        <f t="shared" si="786"/>
        <v>0.40825542092030154</v>
      </c>
      <c r="K4573" s="53">
        <f t="shared" si="787"/>
        <v>2.0413602121365115</v>
      </c>
      <c r="L4573" s="53">
        <f t="shared" si="788"/>
        <v>41.630544869084666</v>
      </c>
      <c r="M4573" s="93">
        <f t="shared" si="789"/>
        <v>7.113555586835707</v>
      </c>
      <c r="N4573" s="53">
        <f t="shared" si="790"/>
        <v>31.650167610993659</v>
      </c>
      <c r="O4573">
        <f t="shared" si="791"/>
        <v>1.2873721991508951</v>
      </c>
      <c r="P4573" s="53">
        <f t="shared" si="792"/>
        <v>21.159810760487982</v>
      </c>
      <c r="Q4573" s="53">
        <v>0.2</v>
      </c>
      <c r="R4573" s="53">
        <f t="shared" si="793"/>
        <v>10.335298167735518</v>
      </c>
    </row>
    <row r="4574" spans="2:18" ht="15">
      <c r="B4574" s="84">
        <v>34877</v>
      </c>
      <c r="C4574" s="85">
        <v>0</v>
      </c>
      <c r="D4574" s="86">
        <v>33</v>
      </c>
      <c r="E4574" s="87">
        <v>14</v>
      </c>
      <c r="F4574" s="96">
        <f t="shared" si="784"/>
        <v>23.5</v>
      </c>
      <c r="G4574" s="96"/>
      <c r="H4574" s="74">
        <f t="shared" si="785"/>
        <v>178</v>
      </c>
      <c r="I4574" s="53">
        <f t="shared" si="783"/>
        <v>0.96690282304590414</v>
      </c>
      <c r="J4574" s="53">
        <f t="shared" si="786"/>
        <v>0.40772703319360154</v>
      </c>
      <c r="K4574" s="53">
        <f t="shared" si="787"/>
        <v>2.0406228891187692</v>
      </c>
      <c r="L4574" s="53">
        <f t="shared" si="788"/>
        <v>41.605774737537843</v>
      </c>
      <c r="M4574" s="93">
        <f t="shared" si="789"/>
        <v>7.0142289753443743</v>
      </c>
      <c r="N4574" s="53">
        <f t="shared" si="790"/>
        <v>30.830412483269647</v>
      </c>
      <c r="O4574">
        <f t="shared" si="791"/>
        <v>1.322598302772739</v>
      </c>
      <c r="P4574" s="53">
        <f t="shared" si="792"/>
        <v>21.812269025567122</v>
      </c>
      <c r="Q4574" s="53">
        <v>0.2</v>
      </c>
      <c r="R4574" s="53">
        <f t="shared" si="793"/>
        <v>10.167212569980014</v>
      </c>
    </row>
    <row r="4575" spans="2:18" ht="15">
      <c r="B4575" s="84">
        <v>34878</v>
      </c>
      <c r="C4575" s="85">
        <v>0.8</v>
      </c>
      <c r="D4575" s="86">
        <v>30</v>
      </c>
      <c r="E4575" s="87">
        <v>19</v>
      </c>
      <c r="F4575" s="96">
        <f t="shared" si="784"/>
        <v>24.5</v>
      </c>
      <c r="G4575" s="96"/>
      <c r="H4575" s="74">
        <f t="shared" si="785"/>
        <v>179</v>
      </c>
      <c r="I4575" s="53">
        <f t="shared" si="783"/>
        <v>0.96683052946203629</v>
      </c>
      <c r="J4575" s="53">
        <f t="shared" si="786"/>
        <v>0.40707935705464793</v>
      </c>
      <c r="K4575" s="53">
        <f t="shared" si="787"/>
        <v>2.0397199435822722</v>
      </c>
      <c r="L4575" s="53">
        <f t="shared" si="788"/>
        <v>41.576634837724463</v>
      </c>
      <c r="M4575" s="93">
        <f t="shared" si="789"/>
        <v>5.4624253970646253</v>
      </c>
      <c r="N4575" s="53">
        <f t="shared" si="790"/>
        <v>23.441996626399657</v>
      </c>
      <c r="O4575">
        <f t="shared" si="791"/>
        <v>1.395565076951925</v>
      </c>
      <c r="P4575" s="53">
        <f t="shared" si="792"/>
        <v>23.171067686527078</v>
      </c>
      <c r="Q4575" s="53">
        <v>0.2</v>
      </c>
      <c r="R4575" s="53">
        <f t="shared" si="793"/>
        <v>8.4834651793533453</v>
      </c>
    </row>
    <row r="4576" spans="2:18" ht="15">
      <c r="B4576" s="84">
        <v>34879</v>
      </c>
      <c r="C4576" s="85">
        <v>0</v>
      </c>
      <c r="D4576" s="86">
        <v>31</v>
      </c>
      <c r="E4576" s="87">
        <v>16</v>
      </c>
      <c r="F4576" s="96">
        <f t="shared" si="784"/>
        <v>23.5</v>
      </c>
      <c r="G4576" s="96"/>
      <c r="H4576" s="74">
        <f t="shared" si="785"/>
        <v>180</v>
      </c>
      <c r="I4576" s="53">
        <f t="shared" si="783"/>
        <v>0.96676805125814624</v>
      </c>
      <c r="J4576" s="53">
        <f t="shared" si="786"/>
        <v>0.40631269234167094</v>
      </c>
      <c r="K4576" s="53">
        <f t="shared" si="787"/>
        <v>2.0386522968629022</v>
      </c>
      <c r="L4576" s="53">
        <f t="shared" si="788"/>
        <v>41.543137980369544</v>
      </c>
      <c r="M4576" s="93">
        <f t="shared" si="789"/>
        <v>6.2229233665168948</v>
      </c>
      <c r="N4576" s="53">
        <f t="shared" si="790"/>
        <v>27.352299863018573</v>
      </c>
      <c r="O4576">
        <f t="shared" si="791"/>
        <v>1.322598302772739</v>
      </c>
      <c r="P4576" s="53">
        <f t="shared" si="792"/>
        <v>21.812269025567122</v>
      </c>
      <c r="Q4576" s="53">
        <v>0.2</v>
      </c>
      <c r="R4576" s="53">
        <f t="shared" si="793"/>
        <v>9.3553534874285162</v>
      </c>
    </row>
    <row r="4577" spans="2:18" ht="15">
      <c r="B4577" s="84">
        <v>34880</v>
      </c>
      <c r="C4577" s="85">
        <v>0.4</v>
      </c>
      <c r="D4577" s="86">
        <v>30</v>
      </c>
      <c r="E4577" s="87">
        <v>19</v>
      </c>
      <c r="F4577" s="96">
        <f t="shared" si="784"/>
        <v>24.5</v>
      </c>
      <c r="G4577" s="96"/>
      <c r="H4577" s="74">
        <f t="shared" si="785"/>
        <v>181</v>
      </c>
      <c r="I4577" s="53">
        <f t="shared" si="783"/>
        <v>0.96671540692253943</v>
      </c>
      <c r="J4577" s="53">
        <f t="shared" si="786"/>
        <v>0.40542738448427046</v>
      </c>
      <c r="K4577" s="53">
        <f t="shared" si="787"/>
        <v>2.0374210204332197</v>
      </c>
      <c r="L4577" s="53">
        <f t="shared" si="788"/>
        <v>41.505298294525524</v>
      </c>
      <c r="M4577" s="93">
        <f t="shared" si="789"/>
        <v>5.4530530525535887</v>
      </c>
      <c r="N4577" s="53">
        <f t="shared" si="790"/>
        <v>23.401775213302241</v>
      </c>
      <c r="O4577">
        <f t="shared" si="791"/>
        <v>1.395565076951925</v>
      </c>
      <c r="P4577" s="53">
        <f t="shared" si="792"/>
        <v>23.171067686527078</v>
      </c>
      <c r="Q4577" s="53">
        <v>0.2</v>
      </c>
      <c r="R4577" s="53">
        <f t="shared" si="793"/>
        <v>8.4740536557685004</v>
      </c>
    </row>
    <row r="4578" spans="2:18" ht="15">
      <c r="B4578" s="84">
        <v>34881</v>
      </c>
      <c r="C4578" s="85">
        <v>0</v>
      </c>
      <c r="D4578" s="86">
        <v>32</v>
      </c>
      <c r="E4578" s="87">
        <v>19</v>
      </c>
      <c r="F4578" s="96">
        <f t="shared" si="784"/>
        <v>25.5</v>
      </c>
      <c r="G4578" s="96"/>
      <c r="H4578" s="74">
        <f t="shared" si="785"/>
        <v>182</v>
      </c>
      <c r="I4578" s="53">
        <f t="shared" si="783"/>
        <v>0.96667261203352184</v>
      </c>
      <c r="J4578" s="53">
        <f t="shared" si="786"/>
        <v>0.4044238240236096</v>
      </c>
      <c r="K4578" s="53">
        <f t="shared" si="787"/>
        <v>2.0360273321377047</v>
      </c>
      <c r="L4578" s="53">
        <f t="shared" si="788"/>
        <v>41.463131203502378</v>
      </c>
      <c r="M4578" s="93">
        <f t="shared" si="789"/>
        <v>6.0620727226619335</v>
      </c>
      <c r="N4578" s="53">
        <f t="shared" si="790"/>
        <v>25.414565751238186</v>
      </c>
      <c r="O4578">
        <f t="shared" si="791"/>
        <v>1.4719947804869402</v>
      </c>
      <c r="P4578" s="53">
        <f t="shared" si="792"/>
        <v>24.604553444924591</v>
      </c>
      <c r="Q4578" s="53">
        <v>0.2</v>
      </c>
      <c r="R4578" s="53">
        <f t="shared" si="793"/>
        <v>8.9859881604399892</v>
      </c>
    </row>
    <row r="4579" spans="2:18" ht="15">
      <c r="B4579" s="84">
        <v>34882</v>
      </c>
      <c r="C4579" s="85">
        <v>0</v>
      </c>
      <c r="D4579" s="86">
        <v>32</v>
      </c>
      <c r="E4579" s="87">
        <v>18</v>
      </c>
      <c r="F4579" s="96">
        <f t="shared" si="784"/>
        <v>25</v>
      </c>
      <c r="G4579" s="96"/>
      <c r="H4579" s="74">
        <f t="shared" si="785"/>
        <v>183</v>
      </c>
      <c r="I4579" s="53">
        <f t="shared" si="783"/>
        <v>0.96663967925478966</v>
      </c>
      <c r="J4579" s="53">
        <f t="shared" si="786"/>
        <v>0.40330244607692034</v>
      </c>
      <c r="K4579" s="53">
        <f t="shared" si="787"/>
        <v>2.0344725919560269</v>
      </c>
      <c r="L4579" s="53">
        <f t="shared" si="788"/>
        <v>41.416653398551674</v>
      </c>
      <c r="M4579" s="93">
        <f t="shared" si="789"/>
        <v>6.2112965415720787</v>
      </c>
      <c r="N4579" s="53">
        <f t="shared" si="790"/>
        <v>26.344377611104978</v>
      </c>
      <c r="O4579">
        <f t="shared" si="791"/>
        <v>1.4333386753343602</v>
      </c>
      <c r="P4579" s="53">
        <f t="shared" si="792"/>
        <v>23.878257206163344</v>
      </c>
      <c r="Q4579" s="53">
        <v>0.2</v>
      </c>
      <c r="R4579" s="53">
        <f t="shared" si="793"/>
        <v>9.1834598065198083</v>
      </c>
    </row>
    <row r="4580" spans="2:18" ht="15">
      <c r="B4580" s="84">
        <v>34883</v>
      </c>
      <c r="C4580" s="85">
        <v>0</v>
      </c>
      <c r="D4580" s="86">
        <v>26</v>
      </c>
      <c r="E4580" s="87">
        <v>15</v>
      </c>
      <c r="F4580" s="96">
        <f t="shared" si="784"/>
        <v>20.5</v>
      </c>
      <c r="G4580" s="96"/>
      <c r="H4580" s="74">
        <f t="shared" si="785"/>
        <v>184</v>
      </c>
      <c r="I4580" s="53">
        <f t="shared" si="783"/>
        <v>0.966616618331682</v>
      </c>
      <c r="J4580" s="53">
        <f t="shared" si="786"/>
        <v>0.4020637297482984</v>
      </c>
      <c r="K4580" s="53">
        <f t="shared" si="787"/>
        <v>2.0327582973243699</v>
      </c>
      <c r="L4580" s="53">
        <f t="shared" si="788"/>
        <v>41.365882810476329</v>
      </c>
      <c r="M4580" s="93">
        <f t="shared" si="789"/>
        <v>4.9208132946590544</v>
      </c>
      <c r="N4580" s="53">
        <f t="shared" si="790"/>
        <v>23.323169108707557</v>
      </c>
      <c r="O4580">
        <f t="shared" si="791"/>
        <v>1.1231778894918711</v>
      </c>
      <c r="P4580" s="53">
        <f t="shared" si="792"/>
        <v>18.150673095156183</v>
      </c>
      <c r="Q4580" s="53">
        <v>0.2</v>
      </c>
      <c r="R4580" s="53">
        <f t="shared" si="793"/>
        <v>8.2861367025168136</v>
      </c>
    </row>
    <row r="4581" spans="2:18" ht="15">
      <c r="B4581" s="84">
        <v>34884</v>
      </c>
      <c r="C4581" s="85">
        <v>13.2</v>
      </c>
      <c r="D4581" s="86">
        <v>31</v>
      </c>
      <c r="E4581" s="87">
        <v>14</v>
      </c>
      <c r="F4581" s="96">
        <f t="shared" si="784"/>
        <v>22.5</v>
      </c>
      <c r="G4581" s="96"/>
      <c r="H4581" s="74">
        <f t="shared" si="785"/>
        <v>185</v>
      </c>
      <c r="I4581" s="53">
        <f t="shared" si="783"/>
        <v>0.96660343608829691</v>
      </c>
      <c r="J4581" s="53">
        <f t="shared" si="786"/>
        <v>0.40070819748795422</v>
      </c>
      <c r="K4581" s="53">
        <f t="shared" si="787"/>
        <v>2.0308860780474474</v>
      </c>
      <c r="L4581" s="53">
        <f t="shared" si="788"/>
        <v>41.310838579351461</v>
      </c>
      <c r="M4581" s="93">
        <f t="shared" si="789"/>
        <v>6.4282534459035228</v>
      </c>
      <c r="N4581" s="53">
        <f t="shared" si="790"/>
        <v>28.955921660736209</v>
      </c>
      <c r="O4581">
        <f t="shared" si="791"/>
        <v>1.2529627418997087</v>
      </c>
      <c r="P4581" s="53">
        <f t="shared" si="792"/>
        <v>20.524760720033569</v>
      </c>
      <c r="Q4581" s="53">
        <v>0.2</v>
      </c>
      <c r="R4581" s="53">
        <f t="shared" si="793"/>
        <v>9.6844476049461043</v>
      </c>
    </row>
    <row r="4582" spans="2:18" ht="15">
      <c r="B4582" s="84">
        <v>34885</v>
      </c>
      <c r="C4582" s="85">
        <v>0</v>
      </c>
      <c r="D4582" s="86">
        <v>26</v>
      </c>
      <c r="E4582" s="87">
        <v>17</v>
      </c>
      <c r="F4582" s="96">
        <f t="shared" si="784"/>
        <v>21.5</v>
      </c>
      <c r="G4582" s="96"/>
      <c r="H4582" s="74">
        <f t="shared" si="785"/>
        <v>186</v>
      </c>
      <c r="I4582" s="53">
        <f t="shared" si="783"/>
        <v>0.96660013642547238</v>
      </c>
      <c r="J4582" s="53">
        <f t="shared" si="786"/>
        <v>0.39923641440225827</v>
      </c>
      <c r="K4582" s="53">
        <f t="shared" si="787"/>
        <v>2.0288576908360731</v>
      </c>
      <c r="L4582" s="53">
        <f t="shared" si="788"/>
        <v>41.251541022555166</v>
      </c>
      <c r="M4582" s="93">
        <f t="shared" si="789"/>
        <v>4.5546337048396923</v>
      </c>
      <c r="N4582" s="53">
        <f t="shared" si="790"/>
        <v>21.038285921503135</v>
      </c>
      <c r="O4582">
        <f t="shared" si="791"/>
        <v>1.1865305921643348</v>
      </c>
      <c r="P4582" s="53">
        <f t="shared" si="792"/>
        <v>19.305275780700303</v>
      </c>
      <c r="Q4582" s="53">
        <v>0.2</v>
      </c>
      <c r="R4582" s="53">
        <f t="shared" si="793"/>
        <v>7.7996938251830796</v>
      </c>
    </row>
    <row r="4583" spans="2:18" ht="15">
      <c r="B4583" s="84">
        <v>34886</v>
      </c>
      <c r="C4583" s="85">
        <v>4.5999999999999996</v>
      </c>
      <c r="D4583" s="86">
        <v>30</v>
      </c>
      <c r="E4583" s="87">
        <v>16</v>
      </c>
      <c r="F4583" s="96">
        <f t="shared" si="784"/>
        <v>23</v>
      </c>
      <c r="G4583" s="96"/>
      <c r="H4583" s="74">
        <f t="shared" si="785"/>
        <v>187</v>
      </c>
      <c r="I4583" s="53">
        <f t="shared" si="783"/>
        <v>0.96660672031963157</v>
      </c>
      <c r="J4583" s="53">
        <f t="shared" si="786"/>
        <v>0.39764898751708555</v>
      </c>
      <c r="K4583" s="53">
        <f t="shared" si="787"/>
        <v>2.0266750135070062</v>
      </c>
      <c r="L4583" s="53">
        <f t="shared" si="788"/>
        <v>41.188011601317754</v>
      </c>
      <c r="M4583" s="93">
        <f t="shared" si="789"/>
        <v>5.8883617222621298</v>
      </c>
      <c r="N4583" s="53">
        <f t="shared" si="790"/>
        <v>26.198942735282234</v>
      </c>
      <c r="O4583">
        <f t="shared" si="791"/>
        <v>1.2873721991508951</v>
      </c>
      <c r="P4583" s="53">
        <f t="shared" si="792"/>
        <v>21.159810760487982</v>
      </c>
      <c r="Q4583" s="53">
        <v>0.2</v>
      </c>
      <c r="R4583" s="53">
        <f t="shared" si="793"/>
        <v>9.06450614317089</v>
      </c>
    </row>
    <row r="4584" spans="2:18" ht="15">
      <c r="B4584" s="84">
        <v>34887</v>
      </c>
      <c r="C4584" s="85">
        <v>0</v>
      </c>
      <c r="D4584" s="86">
        <v>29</v>
      </c>
      <c r="E4584" s="87">
        <v>18</v>
      </c>
      <c r="F4584" s="96">
        <f t="shared" si="784"/>
        <v>23.5</v>
      </c>
      <c r="G4584" s="96"/>
      <c r="H4584" s="74">
        <f t="shared" si="785"/>
        <v>188</v>
      </c>
      <c r="I4584" s="53">
        <f t="shared" si="783"/>
        <v>0.96662318582249451</v>
      </c>
      <c r="J4584" s="53">
        <f t="shared" si="786"/>
        <v>0.39594656499710279</v>
      </c>
      <c r="K4584" s="53">
        <f t="shared" si="787"/>
        <v>2.0243400388832118</v>
      </c>
      <c r="L4584" s="53">
        <f t="shared" si="788"/>
        <v>41.120272886006703</v>
      </c>
      <c r="M4584" s="93">
        <f t="shared" si="789"/>
        <v>5.2747496973236707</v>
      </c>
      <c r="N4584" s="53">
        <f t="shared" si="790"/>
        <v>23.184687794784502</v>
      </c>
      <c r="O4584">
        <f t="shared" si="791"/>
        <v>1.322598302772739</v>
      </c>
      <c r="P4584" s="53">
        <f t="shared" si="792"/>
        <v>21.812269025567122</v>
      </c>
      <c r="Q4584" s="53">
        <v>0.2</v>
      </c>
      <c r="R4584" s="53">
        <f t="shared" si="793"/>
        <v>8.3825518333225553</v>
      </c>
    </row>
    <row r="4585" spans="2:18" ht="15">
      <c r="B4585" s="84">
        <v>34888</v>
      </c>
      <c r="C4585" s="85">
        <v>0</v>
      </c>
      <c r="D4585" s="86">
        <v>32</v>
      </c>
      <c r="E4585" s="87">
        <v>17</v>
      </c>
      <c r="F4585" s="96">
        <f t="shared" si="784"/>
        <v>24.5</v>
      </c>
      <c r="G4585" s="96"/>
      <c r="H4585" s="74">
        <f t="shared" si="785"/>
        <v>189</v>
      </c>
      <c r="I4585" s="53">
        <f t="shared" si="783"/>
        <v>0.96664952806165383</v>
      </c>
      <c r="J4585" s="53">
        <f t="shared" si="786"/>
        <v>0.39412983532377216</v>
      </c>
      <c r="K4585" s="53">
        <f t="shared" si="787"/>
        <v>2.0218548684336888</v>
      </c>
      <c r="L4585" s="53">
        <f t="shared" si="788"/>
        <v>41.048348520370595</v>
      </c>
      <c r="M4585" s="93">
        <f t="shared" si="789"/>
        <v>6.2976882677547659</v>
      </c>
      <c r="N4585" s="53">
        <f t="shared" si="790"/>
        <v>27.026526935481243</v>
      </c>
      <c r="O4585">
        <f t="shared" si="791"/>
        <v>1.395565076951925</v>
      </c>
      <c r="P4585" s="53">
        <f t="shared" si="792"/>
        <v>23.171067686527078</v>
      </c>
      <c r="Q4585" s="53">
        <v>0.2</v>
      </c>
      <c r="R4585" s="53">
        <f t="shared" si="793"/>
        <v>9.3222196871276708</v>
      </c>
    </row>
    <row r="4586" spans="2:18" ht="15">
      <c r="B4586" s="84">
        <v>34889</v>
      </c>
      <c r="C4586" s="85">
        <v>0</v>
      </c>
      <c r="D4586" s="86">
        <v>32</v>
      </c>
      <c r="E4586" s="87">
        <v>17</v>
      </c>
      <c r="F4586" s="96">
        <f t="shared" si="784"/>
        <v>24.5</v>
      </c>
      <c r="G4586" s="96"/>
      <c r="H4586" s="74">
        <f t="shared" si="785"/>
        <v>190</v>
      </c>
      <c r="I4586" s="53">
        <f t="shared" si="783"/>
        <v>0.96668573924201728</v>
      </c>
      <c r="J4586" s="53">
        <f t="shared" si="786"/>
        <v>0.39219952643495892</v>
      </c>
      <c r="K4586" s="53">
        <f t="shared" si="787"/>
        <v>2.0192217056926434</v>
      </c>
      <c r="L4586" s="53">
        <f t="shared" si="788"/>
        <v>40.972263184969115</v>
      </c>
      <c r="M4586" s="93">
        <f t="shared" si="789"/>
        <v>6.2860151617376436</v>
      </c>
      <c r="N4586" s="53">
        <f t="shared" si="790"/>
        <v>26.976431805208154</v>
      </c>
      <c r="O4586">
        <f t="shared" si="791"/>
        <v>1.395565076951925</v>
      </c>
      <c r="P4586" s="53">
        <f t="shared" si="792"/>
        <v>23.171067686527078</v>
      </c>
      <c r="Q4586" s="53">
        <v>0.2</v>
      </c>
      <c r="R4586" s="53">
        <f t="shared" si="793"/>
        <v>9.3104977841972811</v>
      </c>
    </row>
    <row r="4587" spans="2:18" ht="15">
      <c r="B4587" s="84">
        <v>34890</v>
      </c>
      <c r="C4587" s="85">
        <v>0</v>
      </c>
      <c r="D4587" s="86">
        <v>33</v>
      </c>
      <c r="E4587" s="87">
        <v>18</v>
      </c>
      <c r="F4587" s="96">
        <f t="shared" si="784"/>
        <v>25.5</v>
      </c>
      <c r="G4587" s="96"/>
      <c r="H4587" s="74">
        <f t="shared" si="785"/>
        <v>191</v>
      </c>
      <c r="I4587" s="53">
        <f t="shared" si="783"/>
        <v>0.96673180864811381</v>
      </c>
      <c r="J4587" s="53">
        <f t="shared" si="786"/>
        <v>0.390156404829125</v>
      </c>
      <c r="K4587" s="53">
        <f t="shared" si="787"/>
        <v>2.0164428494980022</v>
      </c>
      <c r="L4587" s="53">
        <f t="shared" si="788"/>
        <v>40.892042560018361</v>
      </c>
      <c r="M4587" s="93">
        <f t="shared" si="789"/>
        <v>6.4220222153120456</v>
      </c>
      <c r="N4587" s="53">
        <f t="shared" si="790"/>
        <v>26.923613970650528</v>
      </c>
      <c r="O4587">
        <f t="shared" si="791"/>
        <v>1.4719947804869402</v>
      </c>
      <c r="P4587" s="53">
        <f t="shared" si="792"/>
        <v>24.604553444924591</v>
      </c>
      <c r="Q4587" s="53">
        <v>0.2</v>
      </c>
      <c r="R4587" s="53">
        <f t="shared" si="793"/>
        <v>9.3399129705448782</v>
      </c>
    </row>
    <row r="4588" spans="2:18" ht="15">
      <c r="B4588" s="84">
        <v>34891</v>
      </c>
      <c r="C4588" s="85">
        <v>0</v>
      </c>
      <c r="D4588" s="86">
        <v>33</v>
      </c>
      <c r="E4588" s="87">
        <v>17</v>
      </c>
      <c r="F4588" s="96">
        <f t="shared" si="784"/>
        <v>25</v>
      </c>
      <c r="G4588" s="96"/>
      <c r="H4588" s="74">
        <f t="shared" si="785"/>
        <v>192</v>
      </c>
      <c r="I4588" s="53">
        <f t="shared" si="783"/>
        <v>0.9667877226472652</v>
      </c>
      <c r="J4588" s="53">
        <f t="shared" si="786"/>
        <v>0.38800127463716422</v>
      </c>
      <c r="K4588" s="53">
        <f t="shared" si="787"/>
        <v>2.0135206870890685</v>
      </c>
      <c r="L4588" s="53">
        <f t="shared" si="788"/>
        <v>40.807713287879828</v>
      </c>
      <c r="M4588" s="93">
        <f t="shared" si="789"/>
        <v>6.542526540812525</v>
      </c>
      <c r="N4588" s="53">
        <f t="shared" si="790"/>
        <v>27.749245035758285</v>
      </c>
      <c r="O4588">
        <f t="shared" si="791"/>
        <v>1.4333386753343602</v>
      </c>
      <c r="P4588" s="53">
        <f t="shared" si="792"/>
        <v>23.878257206163344</v>
      </c>
      <c r="Q4588" s="53">
        <v>0.2</v>
      </c>
      <c r="R4588" s="53">
        <f t="shared" si="793"/>
        <v>9.5125749740205343</v>
      </c>
    </row>
    <row r="4589" spans="2:18" ht="15">
      <c r="B4589" s="84">
        <v>34892</v>
      </c>
      <c r="C4589" s="85">
        <v>0</v>
      </c>
      <c r="D4589" s="86">
        <v>32</v>
      </c>
      <c r="E4589" s="87">
        <v>17</v>
      </c>
      <c r="F4589" s="96">
        <f t="shared" si="784"/>
        <v>24.5</v>
      </c>
      <c r="G4589" s="96"/>
      <c r="H4589" s="74">
        <f t="shared" si="785"/>
        <v>193</v>
      </c>
      <c r="I4589" s="53">
        <f t="shared" si="783"/>
        <v>0.96685346469361932</v>
      </c>
      <c r="J4589" s="53">
        <f t="shared" si="786"/>
        <v>0.38573497666500367</v>
      </c>
      <c r="K4589" s="53">
        <f t="shared" si="787"/>
        <v>2.0104576871026358</v>
      </c>
      <c r="L4589" s="53">
        <f t="shared" si="788"/>
        <v>40.719302935419954</v>
      </c>
      <c r="M4589" s="93">
        <f t="shared" si="789"/>
        <v>6.2472056881968623</v>
      </c>
      <c r="N4589" s="53">
        <f t="shared" si="790"/>
        <v>26.809880963469571</v>
      </c>
      <c r="O4589">
        <f t="shared" si="791"/>
        <v>1.395565076951925</v>
      </c>
      <c r="P4589" s="53">
        <f t="shared" si="792"/>
        <v>23.171067686527078</v>
      </c>
      <c r="Q4589" s="53">
        <v>0.2</v>
      </c>
      <c r="R4589" s="53">
        <f t="shared" si="793"/>
        <v>9.2715260759854914</v>
      </c>
    </row>
    <row r="4590" spans="2:18" ht="15">
      <c r="B4590" s="84">
        <v>34893</v>
      </c>
      <c r="C4590" s="85">
        <v>39.6</v>
      </c>
      <c r="D4590" s="86">
        <v>30</v>
      </c>
      <c r="E4590" s="87">
        <v>17</v>
      </c>
      <c r="F4590" s="96">
        <f t="shared" si="784"/>
        <v>23.5</v>
      </c>
      <c r="G4590" s="96"/>
      <c r="H4590" s="74">
        <f t="shared" si="785"/>
        <v>194</v>
      </c>
      <c r="I4590" s="53">
        <f t="shared" si="783"/>
        <v>0.9669290153330472</v>
      </c>
      <c r="J4590" s="53">
        <f t="shared" si="786"/>
        <v>0.38335838741013006</v>
      </c>
      <c r="K4590" s="53">
        <f t="shared" si="787"/>
        <v>2.0072563925059632</v>
      </c>
      <c r="L4590" s="53">
        <f t="shared" si="788"/>
        <v>40.626839956461978</v>
      </c>
      <c r="M4590" s="93">
        <f t="shared" si="789"/>
        <v>5.6654478288467383</v>
      </c>
      <c r="N4590" s="53">
        <f t="shared" si="790"/>
        <v>24.901966285925788</v>
      </c>
      <c r="O4590">
        <f t="shared" si="791"/>
        <v>1.322598302772739</v>
      </c>
      <c r="P4590" s="53">
        <f t="shared" si="792"/>
        <v>21.812269025567122</v>
      </c>
      <c r="Q4590" s="53">
        <v>0.2</v>
      </c>
      <c r="R4590" s="53">
        <f t="shared" si="793"/>
        <v>8.7833980083963059</v>
      </c>
    </row>
    <row r="4591" spans="2:18" ht="15">
      <c r="B4591" s="84">
        <v>34894</v>
      </c>
      <c r="C4591" s="85">
        <v>0</v>
      </c>
      <c r="D4591" s="86">
        <v>33</v>
      </c>
      <c r="E4591" s="87">
        <v>18</v>
      </c>
      <c r="F4591" s="96">
        <f t="shared" si="784"/>
        <v>25.5</v>
      </c>
      <c r="G4591" s="96"/>
      <c r="H4591" s="74">
        <f t="shared" si="785"/>
        <v>195</v>
      </c>
      <c r="I4591" s="53">
        <f t="shared" si="783"/>
        <v>0.96701435220889898</v>
      </c>
      <c r="J4591" s="53">
        <f t="shared" si="786"/>
        <v>0.38087241805523475</v>
      </c>
      <c r="K4591" s="53">
        <f t="shared" si="787"/>
        <v>2.0039194135038811</v>
      </c>
      <c r="L4591" s="53">
        <f t="shared" si="788"/>
        <v>40.530353654546474</v>
      </c>
      <c r="M4591" s="93">
        <f t="shared" si="789"/>
        <v>6.3652196189985171</v>
      </c>
      <c r="N4591" s="53">
        <f t="shared" si="790"/>
        <v>26.685475402392424</v>
      </c>
      <c r="O4591">
        <f t="shared" si="791"/>
        <v>1.4719947804869402</v>
      </c>
      <c r="P4591" s="53">
        <f t="shared" si="792"/>
        <v>24.604553444924591</v>
      </c>
      <c r="Q4591" s="53">
        <v>0.2</v>
      </c>
      <c r="R4591" s="53">
        <f t="shared" si="793"/>
        <v>9.284061112091857</v>
      </c>
    </row>
    <row r="4592" spans="2:18" ht="15">
      <c r="B4592" s="84">
        <v>34895</v>
      </c>
      <c r="C4592" s="85">
        <v>28.2</v>
      </c>
      <c r="D4592" s="86">
        <v>32</v>
      </c>
      <c r="E4592" s="87">
        <v>17</v>
      </c>
      <c r="F4592" s="96">
        <f t="shared" si="784"/>
        <v>24.5</v>
      </c>
      <c r="G4592" s="96"/>
      <c r="H4592" s="74">
        <f t="shared" si="785"/>
        <v>196</v>
      </c>
      <c r="I4592" s="53">
        <f t="shared" si="783"/>
        <v>0.96710945006862015</v>
      </c>
      <c r="J4592" s="53">
        <f t="shared" si="786"/>
        <v>0.37827801344217543</v>
      </c>
      <c r="K4592" s="53">
        <f t="shared" si="787"/>
        <v>2.0004494204558152</v>
      </c>
      <c r="L4592" s="53">
        <f t="shared" si="788"/>
        <v>40.42987414620918</v>
      </c>
      <c r="M4592" s="93">
        <f t="shared" si="789"/>
        <v>6.2028011663131473</v>
      </c>
      <c r="N4592" s="53">
        <f t="shared" si="790"/>
        <v>26.619318973780096</v>
      </c>
      <c r="O4592">
        <f t="shared" si="791"/>
        <v>1.395565076951925</v>
      </c>
      <c r="P4592" s="53">
        <f t="shared" si="792"/>
        <v>23.171067686527078</v>
      </c>
      <c r="Q4592" s="53">
        <v>0.2</v>
      </c>
      <c r="R4592" s="53">
        <f t="shared" si="793"/>
        <v>9.2269359305325303</v>
      </c>
    </row>
    <row r="4593" spans="2:18" ht="15">
      <c r="B4593" s="84">
        <v>34896</v>
      </c>
      <c r="C4593" s="85">
        <v>2.4</v>
      </c>
      <c r="D4593" s="86">
        <v>31</v>
      </c>
      <c r="E4593" s="87">
        <v>16</v>
      </c>
      <c r="F4593" s="96">
        <f t="shared" si="784"/>
        <v>23.5</v>
      </c>
      <c r="G4593" s="96"/>
      <c r="H4593" s="74">
        <f t="shared" si="785"/>
        <v>197</v>
      </c>
      <c r="I4593" s="53">
        <f t="shared" si="783"/>
        <v>0.96721428077122407</v>
      </c>
      <c r="J4593" s="53">
        <f t="shared" si="786"/>
        <v>0.37557615102945135</v>
      </c>
      <c r="K4593" s="53">
        <f t="shared" si="787"/>
        <v>1.9968491368368348</v>
      </c>
      <c r="L4593" s="53">
        <f t="shared" si="788"/>
        <v>40.325432324975182</v>
      </c>
      <c r="M4593" s="93">
        <f t="shared" si="789"/>
        <v>6.0405180561603684</v>
      </c>
      <c r="N4593" s="53">
        <f t="shared" si="790"/>
        <v>26.550553729951332</v>
      </c>
      <c r="O4593">
        <f t="shared" si="791"/>
        <v>1.322598302772739</v>
      </c>
      <c r="P4593" s="53">
        <f t="shared" si="792"/>
        <v>21.812269025567122</v>
      </c>
      <c r="Q4593" s="53">
        <v>0.2</v>
      </c>
      <c r="R4593" s="53">
        <f t="shared" si="793"/>
        <v>9.1682103580653873</v>
      </c>
    </row>
    <row r="4594" spans="2:18" ht="15">
      <c r="B4594" s="84">
        <v>34897</v>
      </c>
      <c r="C4594" s="85">
        <v>7.2</v>
      </c>
      <c r="D4594" s="86">
        <v>30</v>
      </c>
      <c r="E4594" s="87">
        <v>17</v>
      </c>
      <c r="F4594" s="96">
        <f t="shared" si="784"/>
        <v>23.5</v>
      </c>
      <c r="G4594" s="96"/>
      <c r="H4594" s="74">
        <f t="shared" si="785"/>
        <v>198</v>
      </c>
      <c r="I4594" s="53">
        <f t="shared" si="783"/>
        <v>0.96732881329561926</v>
      </c>
      <c r="J4594" s="53">
        <f t="shared" si="786"/>
        <v>0.37276783983636436</v>
      </c>
      <c r="K4594" s="53">
        <f t="shared" si="787"/>
        <v>1.9931213322749191</v>
      </c>
      <c r="L4594" s="53">
        <f t="shared" si="788"/>
        <v>40.217059826258478</v>
      </c>
      <c r="M4594" s="93">
        <f t="shared" si="789"/>
        <v>5.6083036366955907</v>
      </c>
      <c r="N4594" s="53">
        <f t="shared" si="790"/>
        <v>24.650794129836228</v>
      </c>
      <c r="O4594">
        <f t="shared" si="791"/>
        <v>1.322598302772739</v>
      </c>
      <c r="P4594" s="53">
        <f t="shared" si="792"/>
        <v>21.812269025567122</v>
      </c>
      <c r="Q4594" s="53">
        <v>0.2</v>
      </c>
      <c r="R4594" s="53">
        <f t="shared" si="793"/>
        <v>8.7247695456438183</v>
      </c>
    </row>
    <row r="4595" spans="2:18" ht="15">
      <c r="B4595" s="84">
        <v>34898</v>
      </c>
      <c r="C4595" s="85">
        <v>0</v>
      </c>
      <c r="D4595" s="86">
        <v>30</v>
      </c>
      <c r="E4595" s="87">
        <v>16</v>
      </c>
      <c r="F4595" s="96">
        <f t="shared" si="784"/>
        <v>23</v>
      </c>
      <c r="G4595" s="96"/>
      <c r="H4595" s="74">
        <f t="shared" si="785"/>
        <v>199</v>
      </c>
      <c r="I4595" s="53">
        <f t="shared" si="783"/>
        <v>0.9674530137497892</v>
      </c>
      <c r="J4595" s="53">
        <f t="shared" si="786"/>
        <v>0.36985411937700441</v>
      </c>
      <c r="K4595" s="53">
        <f t="shared" si="787"/>
        <v>1.9892688156945499</v>
      </c>
      <c r="L4595" s="53">
        <f t="shared" si="788"/>
        <v>40.104788993343924</v>
      </c>
      <c r="M4595" s="93">
        <f t="shared" si="789"/>
        <v>5.7335009680401905</v>
      </c>
      <c r="N4595" s="53">
        <f t="shared" si="790"/>
        <v>25.509924596932443</v>
      </c>
      <c r="O4595">
        <f t="shared" si="791"/>
        <v>1.2873721991508951</v>
      </c>
      <c r="P4595" s="53">
        <f t="shared" si="792"/>
        <v>21.159810760487982</v>
      </c>
      <c r="Q4595" s="53">
        <v>0.2</v>
      </c>
      <c r="R4595" s="53">
        <f t="shared" si="793"/>
        <v>8.9038819210998827</v>
      </c>
    </row>
    <row r="4596" spans="2:18" ht="15">
      <c r="B4596" s="84">
        <v>34899</v>
      </c>
      <c r="C4596" s="85">
        <v>0</v>
      </c>
      <c r="D4596" s="86">
        <v>36</v>
      </c>
      <c r="E4596" s="87">
        <v>16</v>
      </c>
      <c r="F4596" s="96">
        <f t="shared" si="784"/>
        <v>26</v>
      </c>
      <c r="G4596" s="96"/>
      <c r="H4596" s="74">
        <f t="shared" si="785"/>
        <v>200</v>
      </c>
      <c r="I4596" s="53">
        <f t="shared" si="783"/>
        <v>0.96758684538082118</v>
      </c>
      <c r="J4596" s="53">
        <f t="shared" si="786"/>
        <v>0.36683605858715096</v>
      </c>
      <c r="K4596" s="53">
        <f t="shared" si="787"/>
        <v>1.985294428594524</v>
      </c>
      <c r="L4596" s="53">
        <f t="shared" si="788"/>
        <v>39.98865284461607</v>
      </c>
      <c r="M4596" s="93">
        <f t="shared" si="789"/>
        <v>7.335426258164655</v>
      </c>
      <c r="N4596" s="53">
        <f t="shared" si="790"/>
        <v>30.401897670328637</v>
      </c>
      <c r="O4596">
        <f t="shared" si="791"/>
        <v>1.5115504809261888</v>
      </c>
      <c r="P4596" s="53">
        <f t="shared" si="792"/>
        <v>25.350401917786186</v>
      </c>
      <c r="Q4596" s="53">
        <v>0.2</v>
      </c>
      <c r="R4596" s="53">
        <f t="shared" si="793"/>
        <v>10.177100814080948</v>
      </c>
    </row>
    <row r="4597" spans="2:18" ht="15">
      <c r="B4597" s="84">
        <v>34900</v>
      </c>
      <c r="C4597" s="85">
        <v>0</v>
      </c>
      <c r="D4597" s="86">
        <v>32</v>
      </c>
      <c r="E4597" s="87">
        <v>18</v>
      </c>
      <c r="F4597" s="96">
        <f t="shared" si="784"/>
        <v>25</v>
      </c>
      <c r="G4597" s="96"/>
      <c r="H4597" s="74">
        <f t="shared" si="785"/>
        <v>201</v>
      </c>
      <c r="I4597" s="53">
        <f t="shared" si="783"/>
        <v>0.96773026858578248</v>
      </c>
      <c r="J4597" s="53">
        <f t="shared" si="786"/>
        <v>0.36371475474710996</v>
      </c>
      <c r="K4597" s="53">
        <f t="shared" si="787"/>
        <v>1.981201038485537</v>
      </c>
      <c r="L4597" s="53">
        <f t="shared" si="788"/>
        <v>39.868685042185774</v>
      </c>
      <c r="M4597" s="93">
        <f t="shared" si="789"/>
        <v>5.9791461935988943</v>
      </c>
      <c r="N4597" s="53">
        <f t="shared" si="790"/>
        <v>25.359743181139887</v>
      </c>
      <c r="O4597">
        <f t="shared" si="791"/>
        <v>1.4333386753343602</v>
      </c>
      <c r="P4597" s="53">
        <f t="shared" si="792"/>
        <v>23.878257206163344</v>
      </c>
      <c r="Q4597" s="53">
        <v>0.2</v>
      </c>
      <c r="R4597" s="53">
        <f t="shared" si="793"/>
        <v>8.9527916881919065</v>
      </c>
    </row>
    <row r="4598" spans="2:18" ht="15">
      <c r="B4598" s="84">
        <v>34901</v>
      </c>
      <c r="C4598" s="85">
        <v>0</v>
      </c>
      <c r="D4598" s="86">
        <v>34</v>
      </c>
      <c r="E4598" s="87">
        <v>20</v>
      </c>
      <c r="F4598" s="96">
        <f t="shared" si="784"/>
        <v>27</v>
      </c>
      <c r="G4598" s="96"/>
      <c r="H4598" s="74">
        <f t="shared" si="785"/>
        <v>202</v>
      </c>
      <c r="I4598" s="53">
        <f t="shared" si="783"/>
        <v>0.96788324092343936</v>
      </c>
      <c r="J4598" s="53">
        <f t="shared" si="786"/>
        <v>0.36049133240344439</v>
      </c>
      <c r="K4598" s="53">
        <f t="shared" si="787"/>
        <v>1.9769915325107041</v>
      </c>
      <c r="L4598" s="53">
        <f t="shared" si="788"/>
        <v>39.74491986205139</v>
      </c>
      <c r="M4598" s="93">
        <f t="shared" si="789"/>
        <v>6.2391170165894065</v>
      </c>
      <c r="N4598" s="53">
        <f t="shared" si="790"/>
        <v>25.281018408059097</v>
      </c>
      <c r="O4598">
        <f t="shared" si="791"/>
        <v>1.5934302947383236</v>
      </c>
      <c r="P4598" s="53">
        <f t="shared" si="792"/>
        <v>26.902580791821066</v>
      </c>
      <c r="Q4598" s="53">
        <v>0.2</v>
      </c>
      <c r="R4598" s="53">
        <f t="shared" si="793"/>
        <v>9.0142027167148751</v>
      </c>
    </row>
    <row r="4599" spans="2:18" ht="15">
      <c r="B4599" s="84">
        <v>34902</v>
      </c>
      <c r="C4599" s="85">
        <v>0</v>
      </c>
      <c r="D4599" s="86">
        <v>35</v>
      </c>
      <c r="E4599" s="87">
        <v>18</v>
      </c>
      <c r="F4599" s="96">
        <f t="shared" si="784"/>
        <v>26.5</v>
      </c>
      <c r="G4599" s="96"/>
      <c r="H4599" s="74">
        <f t="shared" si="785"/>
        <v>203</v>
      </c>
      <c r="I4599" s="53">
        <f t="shared" si="783"/>
        <v>0.96804571712681597</v>
      </c>
      <c r="J4599" s="53">
        <f t="shared" si="786"/>
        <v>0.35716694229246182</v>
      </c>
      <c r="K4599" s="53">
        <f t="shared" si="787"/>
        <v>1.9726688112697344</v>
      </c>
      <c r="L4599" s="53">
        <f t="shared" si="788"/>
        <v>39.61739216591679</v>
      </c>
      <c r="M4599" s="93">
        <f t="shared" si="789"/>
        <v>6.7766264250839434</v>
      </c>
      <c r="N4599" s="53">
        <f t="shared" si="790"/>
        <v>27.768937726970734</v>
      </c>
      <c r="O4599">
        <f t="shared" si="791"/>
        <v>1.5520231192935496</v>
      </c>
      <c r="P4599" s="53">
        <f t="shared" si="792"/>
        <v>26.116256747413775</v>
      </c>
      <c r="Q4599" s="53">
        <v>0.2</v>
      </c>
      <c r="R4599" s="53">
        <f t="shared" si="793"/>
        <v>9.5793667965147069</v>
      </c>
    </row>
    <row r="4600" spans="2:18" ht="15">
      <c r="B4600" s="84">
        <v>34903</v>
      </c>
      <c r="C4600" s="85">
        <v>2.6</v>
      </c>
      <c r="D4600" s="86">
        <v>32</v>
      </c>
      <c r="E4600" s="87">
        <v>20</v>
      </c>
      <c r="F4600" s="96">
        <f t="shared" si="784"/>
        <v>26</v>
      </c>
      <c r="G4600" s="96"/>
      <c r="H4600" s="74">
        <f t="shared" si="785"/>
        <v>204</v>
      </c>
      <c r="I4600" s="53">
        <f t="shared" si="783"/>
        <v>0.9682176491165897</v>
      </c>
      <c r="J4600" s="53">
        <f t="shared" si="786"/>
        <v>0.35374276026822699</v>
      </c>
      <c r="K4600" s="53">
        <f t="shared" si="787"/>
        <v>1.9682357828650181</v>
      </c>
      <c r="L4600" s="53">
        <f t="shared" si="788"/>
        <v>39.486137374773513</v>
      </c>
      <c r="M4600" s="93">
        <f t="shared" si="789"/>
        <v>5.6105942100242219</v>
      </c>
      <c r="N4600" s="53">
        <f t="shared" si="790"/>
        <v>23.25327868343571</v>
      </c>
      <c r="O4600">
        <f t="shared" si="791"/>
        <v>1.5115504809261888</v>
      </c>
      <c r="P4600" s="53">
        <f t="shared" si="792"/>
        <v>25.350401917786186</v>
      </c>
      <c r="Q4600" s="53">
        <v>0.2</v>
      </c>
      <c r="R4600" s="53">
        <f t="shared" si="793"/>
        <v>8.4986399569362394</v>
      </c>
    </row>
    <row r="4601" spans="2:18" ht="15">
      <c r="B4601" s="84">
        <v>34904</v>
      </c>
      <c r="C4601" s="85">
        <v>0</v>
      </c>
      <c r="D4601" s="86">
        <v>32</v>
      </c>
      <c r="E4601" s="87">
        <v>20</v>
      </c>
      <c r="F4601" s="96">
        <f t="shared" si="784"/>
        <v>26</v>
      </c>
      <c r="G4601" s="96"/>
      <c r="H4601" s="74">
        <f t="shared" si="785"/>
        <v>205</v>
      </c>
      <c r="I4601" s="53">
        <f t="shared" si="783"/>
        <v>0.96839898601531871</v>
      </c>
      <c r="J4601" s="53">
        <f t="shared" si="786"/>
        <v>0.35021998623776601</v>
      </c>
      <c r="K4601" s="53">
        <f t="shared" si="787"/>
        <v>1.9636953571854612</v>
      </c>
      <c r="L4601" s="53">
        <f t="shared" si="788"/>
        <v>39.351191444339129</v>
      </c>
      <c r="M4601" s="93">
        <f t="shared" si="789"/>
        <v>5.5914197121801967</v>
      </c>
      <c r="N4601" s="53">
        <f t="shared" si="790"/>
        <v>23.173809392788129</v>
      </c>
      <c r="O4601">
        <f t="shared" si="791"/>
        <v>1.5115504809261888</v>
      </c>
      <c r="P4601" s="53">
        <f t="shared" si="792"/>
        <v>25.350401917786186</v>
      </c>
      <c r="Q4601" s="53">
        <v>0.2</v>
      </c>
      <c r="R4601" s="53">
        <f t="shared" si="793"/>
        <v>8.4799809552547121</v>
      </c>
    </row>
    <row r="4602" spans="2:18" ht="15">
      <c r="B4602" s="84">
        <v>34905</v>
      </c>
      <c r="C4602" s="85">
        <v>0</v>
      </c>
      <c r="D4602" s="86">
        <v>32</v>
      </c>
      <c r="E4602" s="87">
        <v>21</v>
      </c>
      <c r="F4602" s="96">
        <f t="shared" si="784"/>
        <v>26.5</v>
      </c>
      <c r="G4602" s="96"/>
      <c r="H4602" s="74">
        <f t="shared" si="785"/>
        <v>206</v>
      </c>
      <c r="I4602" s="53">
        <f t="shared" si="783"/>
        <v>0.96858967416249719</v>
      </c>
      <c r="J4602" s="53">
        <f t="shared" si="786"/>
        <v>0.34659984310601538</v>
      </c>
      <c r="K4602" s="53">
        <f t="shared" si="787"/>
        <v>1.9590504404414957</v>
      </c>
      <c r="L4602" s="53">
        <f t="shared" si="788"/>
        <v>39.212590842429222</v>
      </c>
      <c r="M4602" s="93">
        <f t="shared" si="789"/>
        <v>5.3954177973833426</v>
      </c>
      <c r="N4602" s="53">
        <f t="shared" si="790"/>
        <v>22.109086649950861</v>
      </c>
      <c r="O4602">
        <f t="shared" si="791"/>
        <v>1.5520231192935496</v>
      </c>
      <c r="P4602" s="53">
        <f t="shared" si="792"/>
        <v>26.116256747413775</v>
      </c>
      <c r="Q4602" s="53">
        <v>0.2</v>
      </c>
      <c r="R4602" s="53">
        <f t="shared" si="793"/>
        <v>8.2490302370691122</v>
      </c>
    </row>
    <row r="4603" spans="2:18" ht="15">
      <c r="B4603" s="84">
        <v>34906</v>
      </c>
      <c r="C4603" s="85">
        <v>0</v>
      </c>
      <c r="D4603" s="86">
        <v>33</v>
      </c>
      <c r="E4603" s="87">
        <v>20</v>
      </c>
      <c r="F4603" s="96">
        <f t="shared" si="784"/>
        <v>26.5</v>
      </c>
      <c r="G4603" s="96"/>
      <c r="H4603" s="74">
        <f t="shared" si="785"/>
        <v>207</v>
      </c>
      <c r="I4603" s="53">
        <f t="shared" si="783"/>
        <v>0.96878965713043452</v>
      </c>
      <c r="J4603" s="53">
        <f t="shared" si="786"/>
        <v>0.34288357573294348</v>
      </c>
      <c r="K4603" s="53">
        <f t="shared" si="787"/>
        <v>1.9543039299623644</v>
      </c>
      <c r="L4603" s="53">
        <f t="shared" si="788"/>
        <v>39.070372528325017</v>
      </c>
      <c r="M4603" s="93">
        <f t="shared" si="789"/>
        <v>5.8441644494197877</v>
      </c>
      <c r="N4603" s="53">
        <f t="shared" si="790"/>
        <v>23.947939355400429</v>
      </c>
      <c r="O4603">
        <f t="shared" si="791"/>
        <v>1.5520231192935496</v>
      </c>
      <c r="P4603" s="53">
        <f t="shared" si="792"/>
        <v>26.116256747413775</v>
      </c>
      <c r="Q4603" s="53">
        <v>0.2</v>
      </c>
      <c r="R4603" s="53">
        <f t="shared" si="793"/>
        <v>8.6812488499275737</v>
      </c>
    </row>
    <row r="4604" spans="2:18" ht="15">
      <c r="B4604" s="84">
        <v>34907</v>
      </c>
      <c r="C4604" s="85">
        <v>0</v>
      </c>
      <c r="D4604" s="86">
        <v>34</v>
      </c>
      <c r="E4604" s="87">
        <v>22</v>
      </c>
      <c r="F4604" s="96">
        <f t="shared" si="784"/>
        <v>28</v>
      </c>
      <c r="G4604" s="96"/>
      <c r="H4604" s="74">
        <f t="shared" si="785"/>
        <v>208</v>
      </c>
      <c r="I4604" s="53">
        <f t="shared" si="783"/>
        <v>0.96899887574095311</v>
      </c>
      <c r="J4604" s="53">
        <f t="shared" si="786"/>
        <v>0.33907244990515634</v>
      </c>
      <c r="K4604" s="53">
        <f t="shared" si="787"/>
        <v>1.9494587092645352</v>
      </c>
      <c r="L4604" s="53">
        <f t="shared" si="788"/>
        <v>38.924573934184473</v>
      </c>
      <c r="M4604" s="93">
        <f t="shared" si="789"/>
        <v>5.7833495486861031</v>
      </c>
      <c r="N4604" s="53">
        <f t="shared" si="790"/>
        <v>22.922575503772752</v>
      </c>
      <c r="O4604">
        <f t="shared" si="791"/>
        <v>1.6791199503065635</v>
      </c>
      <c r="P4604" s="53">
        <f t="shared" si="792"/>
        <v>28.538532408065311</v>
      </c>
      <c r="Q4604" s="53">
        <v>0.2</v>
      </c>
      <c r="R4604" s="53">
        <f t="shared" si="793"/>
        <v>8.4967421971294552</v>
      </c>
    </row>
    <row r="4605" spans="2:18" ht="15">
      <c r="B4605" s="84">
        <v>34908</v>
      </c>
      <c r="C4605" s="85">
        <v>0.6</v>
      </c>
      <c r="D4605" s="86">
        <v>32</v>
      </c>
      <c r="E4605" s="87">
        <v>18</v>
      </c>
      <c r="F4605" s="96">
        <f t="shared" si="784"/>
        <v>25</v>
      </c>
      <c r="G4605" s="96"/>
      <c r="H4605" s="74">
        <f t="shared" si="785"/>
        <v>209</v>
      </c>
      <c r="I4605" s="53">
        <f t="shared" si="783"/>
        <v>0.9692172680829001</v>
      </c>
      <c r="J4605" s="53">
        <f t="shared" si="786"/>
        <v>0.33516775132416116</v>
      </c>
      <c r="K4605" s="53">
        <f t="shared" si="787"/>
        <v>1.9445176433979374</v>
      </c>
      <c r="L4605" s="53">
        <f t="shared" si="788"/>
        <v>38.775232948530139</v>
      </c>
      <c r="M4605" s="93">
        <f t="shared" si="789"/>
        <v>5.8151600998326725</v>
      </c>
      <c r="N4605" s="53">
        <f t="shared" si="790"/>
        <v>24.664218253577179</v>
      </c>
      <c r="O4605">
        <f t="shared" si="791"/>
        <v>1.4333386753343602</v>
      </c>
      <c r="P4605" s="53">
        <f t="shared" si="792"/>
        <v>23.878257206163344</v>
      </c>
      <c r="Q4605" s="53">
        <v>0.2</v>
      </c>
      <c r="R4605" s="53">
        <f t="shared" si="793"/>
        <v>8.7898526100847878</v>
      </c>
    </row>
    <row r="4606" spans="2:18" ht="15">
      <c r="B4606" s="84">
        <v>34909</v>
      </c>
      <c r="C4606" s="85">
        <v>0</v>
      </c>
      <c r="D4606" s="86">
        <v>33</v>
      </c>
      <c r="E4606" s="87">
        <v>17</v>
      </c>
      <c r="F4606" s="96">
        <f t="shared" si="784"/>
        <v>25</v>
      </c>
      <c r="G4606" s="96"/>
      <c r="H4606" s="74">
        <f t="shared" si="785"/>
        <v>210</v>
      </c>
      <c r="I4606" s="53">
        <f t="shared" si="783"/>
        <v>0.96944476953046788</v>
      </c>
      <c r="J4606" s="53">
        <f t="shared" si="786"/>
        <v>0.331170784613324</v>
      </c>
      <c r="K4606" s="53">
        <f t="shared" si="787"/>
        <v>1.9394835745746699</v>
      </c>
      <c r="L4606" s="53">
        <f t="shared" si="788"/>
        <v>38.622387901833285</v>
      </c>
      <c r="M4606" s="93">
        <f t="shared" si="789"/>
        <v>6.1921626466717727</v>
      </c>
      <c r="N4606" s="53">
        <f t="shared" si="790"/>
        <v>26.263223773246636</v>
      </c>
      <c r="O4606">
        <f t="shared" si="791"/>
        <v>1.4333386753343602</v>
      </c>
      <c r="P4606" s="53">
        <f t="shared" si="792"/>
        <v>23.878257206163344</v>
      </c>
      <c r="Q4606" s="53">
        <v>0.2</v>
      </c>
      <c r="R4606" s="53">
        <f t="shared" si="793"/>
        <v>9.1644480773905173</v>
      </c>
    </row>
    <row r="4607" spans="2:18" ht="15">
      <c r="B4607" s="84">
        <v>34910</v>
      </c>
      <c r="C4607" s="85">
        <v>1.6</v>
      </c>
      <c r="D4607" s="86">
        <v>30</v>
      </c>
      <c r="E4607" s="87">
        <v>17</v>
      </c>
      <c r="F4607" s="96">
        <f t="shared" si="784"/>
        <v>23.5</v>
      </c>
      <c r="G4607" s="96"/>
      <c r="H4607" s="74">
        <f t="shared" si="785"/>
        <v>211</v>
      </c>
      <c r="I4607" s="53">
        <f t="shared" si="783"/>
        <v>0.96968131276231795</v>
      </c>
      <c r="J4607" s="53">
        <f t="shared" si="786"/>
        <v>0.3270828723454352</v>
      </c>
      <c r="K4607" s="53">
        <f t="shared" si="787"/>
        <v>1.9343593180829393</v>
      </c>
      <c r="L4607" s="53">
        <f t="shared" si="788"/>
        <v>38.466077554200737</v>
      </c>
      <c r="M4607" s="93">
        <f t="shared" si="789"/>
        <v>5.3641276505197135</v>
      </c>
      <c r="N4607" s="53">
        <f t="shared" si="790"/>
        <v>23.577540547899684</v>
      </c>
      <c r="O4607">
        <f t="shared" si="791"/>
        <v>1.322598302772739</v>
      </c>
      <c r="P4607" s="53">
        <f t="shared" si="792"/>
        <v>21.812269025567122</v>
      </c>
      <c r="Q4607" s="53">
        <v>0.2</v>
      </c>
      <c r="R4607" s="53">
        <f t="shared" si="793"/>
        <v>8.4742513009777749</v>
      </c>
    </row>
    <row r="4608" spans="2:18" ht="15">
      <c r="B4608" s="84">
        <v>34911</v>
      </c>
      <c r="C4608" s="85">
        <v>2.4</v>
      </c>
      <c r="D4608" s="86">
        <v>29</v>
      </c>
      <c r="E4608" s="87">
        <v>17</v>
      </c>
      <c r="F4608" s="96">
        <f t="shared" si="784"/>
        <v>23</v>
      </c>
      <c r="G4608" s="96"/>
      <c r="H4608" s="74">
        <f t="shared" si="785"/>
        <v>212</v>
      </c>
      <c r="I4608" s="53">
        <f t="shared" si="783"/>
        <v>0.96992682778150241</v>
      </c>
      <c r="J4608" s="53">
        <f t="shared" si="786"/>
        <v>0.32290535409264154</v>
      </c>
      <c r="K4608" s="53">
        <f t="shared" si="787"/>
        <v>1.9291476584871665</v>
      </c>
      <c r="L4608" s="53">
        <f t="shared" si="788"/>
        <v>38.306341085158301</v>
      </c>
      <c r="M4608" s="93">
        <f t="shared" si="789"/>
        <v>5.0701514352154202</v>
      </c>
      <c r="N4608" s="53">
        <f t="shared" si="790"/>
        <v>22.558499863929484</v>
      </c>
      <c r="O4608">
        <f t="shared" si="791"/>
        <v>1.2873721991508951</v>
      </c>
      <c r="P4608" s="53">
        <f t="shared" si="792"/>
        <v>21.159810760487982</v>
      </c>
      <c r="Q4608" s="53">
        <v>0.2</v>
      </c>
      <c r="R4608" s="53">
        <f t="shared" si="793"/>
        <v>8.215844443777236</v>
      </c>
    </row>
    <row r="4609" spans="2:18" ht="15">
      <c r="B4609" s="84">
        <v>34912</v>
      </c>
      <c r="C4609" s="85">
        <v>0.4</v>
      </c>
      <c r="D4609" s="86">
        <v>33</v>
      </c>
      <c r="E4609" s="87">
        <v>15</v>
      </c>
      <c r="F4609" s="96">
        <f t="shared" si="784"/>
        <v>24</v>
      </c>
      <c r="G4609" s="96"/>
      <c r="H4609" s="74">
        <f t="shared" si="785"/>
        <v>213</v>
      </c>
      <c r="I4609" s="53">
        <f t="shared" si="783"/>
        <v>0.97018124193617716</v>
      </c>
      <c r="J4609" s="53">
        <f t="shared" si="786"/>
        <v>0.31863958550036658</v>
      </c>
      <c r="K4609" s="53">
        <f t="shared" si="787"/>
        <v>1.9238513461135693</v>
      </c>
      <c r="L4609" s="53">
        <f t="shared" si="788"/>
        <v>38.143218085512331</v>
      </c>
      <c r="M4609" s="93">
        <f t="shared" si="789"/>
        <v>6.3347479391022219</v>
      </c>
      <c r="N4609" s="53">
        <f t="shared" si="790"/>
        <v>27.510754727833994</v>
      </c>
      <c r="O4609">
        <f t="shared" si="791"/>
        <v>1.3586571485671137</v>
      </c>
      <c r="P4609" s="53">
        <f t="shared" si="792"/>
        <v>22.48254785226381</v>
      </c>
      <c r="Q4609" s="53">
        <v>0.2</v>
      </c>
      <c r="R4609" s="53">
        <f t="shared" si="793"/>
        <v>9.4140734850121017</v>
      </c>
    </row>
    <row r="4610" spans="2:18" ht="15">
      <c r="B4610" s="84">
        <v>34913</v>
      </c>
      <c r="C4610" s="85">
        <v>0</v>
      </c>
      <c r="D4610" s="86">
        <v>34</v>
      </c>
      <c r="E4610" s="87">
        <v>16</v>
      </c>
      <c r="F4610" s="96">
        <f t="shared" si="784"/>
        <v>25</v>
      </c>
      <c r="G4610" s="96"/>
      <c r="H4610" s="74">
        <f t="shared" si="785"/>
        <v>214</v>
      </c>
      <c r="I4610" s="53">
        <f t="shared" si="783"/>
        <v>0.97044447994110072</v>
      </c>
      <c r="J4610" s="53">
        <f t="shared" si="786"/>
        <v>0.31428693738671398</v>
      </c>
      <c r="K4610" s="53">
        <f t="shared" si="787"/>
        <v>1.9184730938190306</v>
      </c>
      <c r="L4610" s="53">
        <f t="shared" si="788"/>
        <v>37.976748551260783</v>
      </c>
      <c r="M4610" s="93">
        <f t="shared" si="789"/>
        <v>6.4579886022156074</v>
      </c>
      <c r="N4610" s="53">
        <f t="shared" si="790"/>
        <v>27.390688756573152</v>
      </c>
      <c r="O4610">
        <f t="shared" si="791"/>
        <v>1.4333386753343602</v>
      </c>
      <c r="P4610" s="53">
        <f t="shared" si="792"/>
        <v>23.878257206163344</v>
      </c>
      <c r="Q4610" s="53">
        <v>0.2</v>
      </c>
      <c r="R4610" s="53">
        <f t="shared" si="793"/>
        <v>9.42857679183507</v>
      </c>
    </row>
    <row r="4611" spans="2:18" ht="15">
      <c r="B4611" s="84">
        <v>34914</v>
      </c>
      <c r="C4611" s="85">
        <v>0</v>
      </c>
      <c r="D4611" s="86">
        <v>32</v>
      </c>
      <c r="E4611" s="87">
        <v>17</v>
      </c>
      <c r="F4611" s="96">
        <f t="shared" si="784"/>
        <v>24.5</v>
      </c>
      <c r="G4611" s="96"/>
      <c r="H4611" s="74">
        <f t="shared" si="785"/>
        <v>215</v>
      </c>
      <c r="I4611" s="53">
        <f t="shared" si="783"/>
        <v>0.97071646389991229</v>
      </c>
      <c r="J4611" s="53">
        <f t="shared" si="786"/>
        <v>0.30984879486868599</v>
      </c>
      <c r="K4611" s="53">
        <f t="shared" si="787"/>
        <v>1.9130155740396677</v>
      </c>
      <c r="L4611" s="53">
        <f t="shared" si="788"/>
        <v>37.806972879513552</v>
      </c>
      <c r="M4611" s="93">
        <f t="shared" si="789"/>
        <v>5.80039241833268</v>
      </c>
      <c r="N4611" s="53">
        <f t="shared" si="790"/>
        <v>24.892381976588151</v>
      </c>
      <c r="O4611">
        <f t="shared" si="791"/>
        <v>1.395565076951925</v>
      </c>
      <c r="P4611" s="53">
        <f t="shared" si="792"/>
        <v>23.171067686527078</v>
      </c>
      <c r="Q4611" s="53">
        <v>0.2</v>
      </c>
      <c r="R4611" s="53">
        <f t="shared" si="793"/>
        <v>8.8228449991859001</v>
      </c>
    </row>
    <row r="4612" spans="2:18" ht="15">
      <c r="B4612" s="84">
        <v>34915</v>
      </c>
      <c r="C4612" s="85">
        <v>0</v>
      </c>
      <c r="D4612" s="86">
        <v>31</v>
      </c>
      <c r="E4612" s="87">
        <v>19</v>
      </c>
      <c r="F4612" s="96">
        <f t="shared" si="784"/>
        <v>25</v>
      </c>
      <c r="G4612" s="96"/>
      <c r="H4612" s="74">
        <f t="shared" si="785"/>
        <v>216</v>
      </c>
      <c r="I4612" s="53">
        <f t="shared" si="783"/>
        <v>0.97099711332818273</v>
      </c>
      <c r="J4612" s="53">
        <f t="shared" si="786"/>
        <v>0.3053265565164347</v>
      </c>
      <c r="K4612" s="53">
        <f t="shared" si="787"/>
        <v>1.9074814161143292</v>
      </c>
      <c r="L4612" s="53">
        <f t="shared" si="788"/>
        <v>37.633931866373523</v>
      </c>
      <c r="M4612" s="93">
        <f t="shared" si="789"/>
        <v>5.2253268339314749</v>
      </c>
      <c r="N4612" s="53">
        <f t="shared" si="790"/>
        <v>22.162519907589086</v>
      </c>
      <c r="O4612">
        <f t="shared" si="791"/>
        <v>1.4333386753343602</v>
      </c>
      <c r="P4612" s="53">
        <f t="shared" si="792"/>
        <v>23.878257206163344</v>
      </c>
      <c r="Q4612" s="53">
        <v>0.2</v>
      </c>
      <c r="R4612" s="53">
        <f t="shared" si="793"/>
        <v>8.2037853017198383</v>
      </c>
    </row>
    <row r="4613" spans="2:18" ht="15">
      <c r="B4613" s="84">
        <v>34916</v>
      </c>
      <c r="C4613" s="85">
        <v>0.4</v>
      </c>
      <c r="D4613" s="86">
        <v>32</v>
      </c>
      <c r="E4613" s="87">
        <v>19</v>
      </c>
      <c r="F4613" s="96">
        <f t="shared" si="784"/>
        <v>25.5</v>
      </c>
      <c r="G4613" s="96"/>
      <c r="H4613" s="74">
        <f t="shared" si="785"/>
        <v>217</v>
      </c>
      <c r="I4613" s="53">
        <f t="shared" si="783"/>
        <v>0.97128634517723078</v>
      </c>
      <c r="J4613" s="53">
        <f t="shared" si="786"/>
        <v>0.3007216335366113</v>
      </c>
      <c r="K4613" s="53">
        <f t="shared" si="787"/>
        <v>1.9018732038771378</v>
      </c>
      <c r="L4613" s="53">
        <f t="shared" si="788"/>
        <v>37.457666706720282</v>
      </c>
      <c r="M4613" s="93">
        <f t="shared" si="789"/>
        <v>5.4764580726645757</v>
      </c>
      <c r="N4613" s="53">
        <f t="shared" si="790"/>
        <v>22.959441454954455</v>
      </c>
      <c r="O4613">
        <f t="shared" si="791"/>
        <v>1.4719947804869402</v>
      </c>
      <c r="P4613" s="53">
        <f t="shared" si="792"/>
        <v>24.604553444924591</v>
      </c>
      <c r="Q4613" s="53">
        <v>0.2</v>
      </c>
      <c r="R4613" s="53">
        <f t="shared" si="793"/>
        <v>8.4101752810579757</v>
      </c>
    </row>
    <row r="4614" spans="2:18" ht="15">
      <c r="B4614" s="84">
        <v>34917</v>
      </c>
      <c r="C4614" s="85">
        <v>0</v>
      </c>
      <c r="D4614" s="86">
        <v>32</v>
      </c>
      <c r="E4614" s="87">
        <v>18</v>
      </c>
      <c r="F4614" s="96">
        <f t="shared" si="784"/>
        <v>25</v>
      </c>
      <c r="G4614" s="96"/>
      <c r="H4614" s="74">
        <f t="shared" si="785"/>
        <v>218</v>
      </c>
      <c r="I4614" s="53">
        <f t="shared" si="783"/>
        <v>0.97158407385869927</v>
      </c>
      <c r="J4614" s="53">
        <f t="shared" si="786"/>
        <v>0.29603544898574469</v>
      </c>
      <c r="K4614" s="53">
        <f t="shared" si="787"/>
        <v>1.8961934735122559</v>
      </c>
      <c r="L4614" s="53">
        <f t="shared" si="788"/>
        <v>37.278218995830599</v>
      </c>
      <c r="M4614" s="93">
        <f t="shared" si="789"/>
        <v>5.5906514342577527</v>
      </c>
      <c r="N4614" s="53">
        <f t="shared" si="790"/>
        <v>23.711994990159461</v>
      </c>
      <c r="O4614">
        <f t="shared" si="791"/>
        <v>1.4333386753343602</v>
      </c>
      <c r="P4614" s="53">
        <f t="shared" si="792"/>
        <v>23.878257206163344</v>
      </c>
      <c r="Q4614" s="53">
        <v>0.2</v>
      </c>
      <c r="R4614" s="53">
        <f t="shared" si="793"/>
        <v>8.566777383669633</v>
      </c>
    </row>
    <row r="4615" spans="2:18" ht="15">
      <c r="B4615" s="84">
        <v>34918</v>
      </c>
      <c r="C4615" s="85">
        <v>7.4</v>
      </c>
      <c r="D4615" s="86">
        <v>28</v>
      </c>
      <c r="E4615" s="87">
        <v>17</v>
      </c>
      <c r="F4615" s="96">
        <f t="shared" si="784"/>
        <v>22.5</v>
      </c>
      <c r="G4615" s="96"/>
      <c r="H4615" s="74">
        <f t="shared" si="785"/>
        <v>219</v>
      </c>
      <c r="I4615" s="53">
        <f t="shared" si="783"/>
        <v>0.97189021126988129</v>
      </c>
      <c r="J4615" s="53">
        <f t="shared" si="786"/>
        <v>0.29126943701446972</v>
      </c>
      <c r="K4615" s="53">
        <f t="shared" si="787"/>
        <v>1.8904447116632572</v>
      </c>
      <c r="L4615" s="53">
        <f t="shared" si="788"/>
        <v>37.095630732763354</v>
      </c>
      <c r="M4615" s="93">
        <f t="shared" si="789"/>
        <v>4.6432666210360427</v>
      </c>
      <c r="N4615" s="53">
        <f t="shared" si="790"/>
        <v>20.915489045365941</v>
      </c>
      <c r="O4615">
        <f t="shared" si="791"/>
        <v>1.2529627418997087</v>
      </c>
      <c r="P4615" s="53">
        <f t="shared" si="792"/>
        <v>20.524760720033569</v>
      </c>
      <c r="Q4615" s="53">
        <v>0.2</v>
      </c>
      <c r="R4615" s="53">
        <f t="shared" si="793"/>
        <v>7.8125305546679087</v>
      </c>
    </row>
    <row r="4616" spans="2:18" ht="15">
      <c r="B4616" s="84">
        <v>34919</v>
      </c>
      <c r="C4616" s="85">
        <v>4</v>
      </c>
      <c r="D4616" s="86">
        <v>30</v>
      </c>
      <c r="E4616" s="87">
        <v>16</v>
      </c>
      <c r="F4616" s="96">
        <f t="shared" si="784"/>
        <v>23</v>
      </c>
      <c r="G4616" s="96"/>
      <c r="H4616" s="74">
        <f t="shared" si="785"/>
        <v>220</v>
      </c>
      <c r="I4616" s="53">
        <f t="shared" si="783"/>
        <v>0.97220466681979145</v>
      </c>
      <c r="J4616" s="53">
        <f t="shared" si="786"/>
        <v>0.28642504214327263</v>
      </c>
      <c r="K4616" s="53">
        <f t="shared" si="787"/>
        <v>1.8846293537887708</v>
      </c>
      <c r="L4616" s="53">
        <f t="shared" si="788"/>
        <v>36.909944325429443</v>
      </c>
      <c r="M4616" s="93">
        <f t="shared" si="789"/>
        <v>5.2767563882528279</v>
      </c>
      <c r="N4616" s="53">
        <f t="shared" si="790"/>
        <v>23.477742191211863</v>
      </c>
      <c r="O4616">
        <f t="shared" si="791"/>
        <v>1.2873721991508951</v>
      </c>
      <c r="P4616" s="53">
        <f t="shared" si="792"/>
        <v>21.159810760487982</v>
      </c>
      <c r="Q4616" s="53">
        <v>0.2</v>
      </c>
      <c r="R4616" s="53">
        <f t="shared" si="793"/>
        <v>8.4301386335762256</v>
      </c>
    </row>
    <row r="4617" spans="2:18" ht="15">
      <c r="B4617" s="84">
        <v>34920</v>
      </c>
      <c r="C4617" s="85">
        <v>4.4000000000000004</v>
      </c>
      <c r="D4617" s="86">
        <v>28</v>
      </c>
      <c r="E4617" s="87">
        <v>15</v>
      </c>
      <c r="F4617" s="96">
        <f t="shared" si="784"/>
        <v>21.5</v>
      </c>
      <c r="G4617" s="96"/>
      <c r="H4617" s="74">
        <f t="shared" si="785"/>
        <v>221</v>
      </c>
      <c r="I4617" s="53">
        <f t="shared" si="783"/>
        <v>0.97252734745597369</v>
      </c>
      <c r="J4617" s="53">
        <f t="shared" si="786"/>
        <v>0.28150371857031276</v>
      </c>
      <c r="K4617" s="53">
        <f t="shared" si="787"/>
        <v>1.8787497827555195</v>
      </c>
      <c r="L4617" s="53">
        <f t="shared" si="788"/>
        <v>36.721202597262263</v>
      </c>
      <c r="M4617" s="93">
        <f t="shared" si="789"/>
        <v>4.8728225436716563</v>
      </c>
      <c r="N4617" s="53">
        <f t="shared" si="790"/>
        <v>22.508030406392187</v>
      </c>
      <c r="O4617">
        <f t="shared" si="791"/>
        <v>1.1865305921643348</v>
      </c>
      <c r="P4617" s="53">
        <f t="shared" si="792"/>
        <v>19.305275780700303</v>
      </c>
      <c r="Q4617" s="53">
        <v>0.2</v>
      </c>
      <c r="R4617" s="53">
        <f t="shared" si="793"/>
        <v>8.1409266321360665</v>
      </c>
    </row>
    <row r="4618" spans="2:18" ht="15">
      <c r="B4618" s="84">
        <v>34921</v>
      </c>
      <c r="C4618" s="85">
        <v>0.2</v>
      </c>
      <c r="D4618" s="86">
        <v>30</v>
      </c>
      <c r="E4618" s="87">
        <v>16</v>
      </c>
      <c r="F4618" s="96">
        <f t="shared" si="784"/>
        <v>23</v>
      </c>
      <c r="G4618" s="96"/>
      <c r="H4618" s="74">
        <f t="shared" si="785"/>
        <v>222</v>
      </c>
      <c r="I4618" s="53">
        <f t="shared" ref="I4618:I4681" si="794">1+0.0334*COS($I$7*H4618-0.0552)</f>
        <v>0.9728581576920361</v>
      </c>
      <c r="J4618" s="53">
        <f t="shared" si="786"/>
        <v>0.27650692951176753</v>
      </c>
      <c r="K4618" s="53">
        <f t="shared" si="787"/>
        <v>1.872808327659421</v>
      </c>
      <c r="L4618" s="53">
        <f t="shared" si="788"/>
        <v>36.529448795399666</v>
      </c>
      <c r="M4618" s="93">
        <f t="shared" si="789"/>
        <v>5.2223596056111656</v>
      </c>
      <c r="N4618" s="53">
        <f t="shared" si="790"/>
        <v>23.235715926414894</v>
      </c>
      <c r="O4618">
        <f t="shared" si="791"/>
        <v>1.2873721991508951</v>
      </c>
      <c r="P4618" s="53">
        <f t="shared" si="792"/>
        <v>21.159810760487982</v>
      </c>
      <c r="Q4618" s="53">
        <v>0.2</v>
      </c>
      <c r="R4618" s="53">
        <f t="shared" si="793"/>
        <v>8.3737173605501312</v>
      </c>
    </row>
    <row r="4619" spans="2:18" ht="15">
      <c r="B4619" s="84">
        <v>34922</v>
      </c>
      <c r="C4619" s="85">
        <v>0</v>
      </c>
      <c r="D4619" s="86">
        <v>32</v>
      </c>
      <c r="E4619" s="87">
        <v>18</v>
      </c>
      <c r="F4619" s="96">
        <f t="shared" si="784"/>
        <v>25</v>
      </c>
      <c r="G4619" s="96"/>
      <c r="H4619" s="74">
        <f t="shared" si="785"/>
        <v>223</v>
      </c>
      <c r="I4619" s="53">
        <f t="shared" si="794"/>
        <v>0.97319699963590767</v>
      </c>
      <c r="J4619" s="53">
        <f t="shared" si="786"/>
        <v>0.2714361465750153</v>
      </c>
      <c r="K4619" s="53">
        <f t="shared" si="787"/>
        <v>1.8668072628650605</v>
      </c>
      <c r="L4619" s="53">
        <f t="shared" si="788"/>
        <v>36.334726600283837</v>
      </c>
      <c r="M4619" s="93">
        <f t="shared" si="789"/>
        <v>5.4491549449816761</v>
      </c>
      <c r="N4619" s="53">
        <f t="shared" si="790"/>
        <v>23.111856690661821</v>
      </c>
      <c r="O4619">
        <f t="shared" si="791"/>
        <v>1.4333386753343602</v>
      </c>
      <c r="P4619" s="53">
        <f t="shared" si="792"/>
        <v>23.878257206163344</v>
      </c>
      <c r="Q4619" s="53">
        <v>0.2</v>
      </c>
      <c r="R4619" s="53">
        <f t="shared" si="793"/>
        <v>8.4261843188033811</v>
      </c>
    </row>
    <row r="4620" spans="2:18" ht="15">
      <c r="B4620" s="84">
        <v>34923</v>
      </c>
      <c r="C4620" s="85">
        <v>0</v>
      </c>
      <c r="D4620" s="86">
        <v>31</v>
      </c>
      <c r="E4620" s="87">
        <v>19</v>
      </c>
      <c r="F4620" s="96">
        <f t="shared" si="784"/>
        <v>25</v>
      </c>
      <c r="G4620" s="96"/>
      <c r="H4620" s="74">
        <f t="shared" si="785"/>
        <v>224</v>
      </c>
      <c r="I4620" s="53">
        <f t="shared" si="794"/>
        <v>0.9735437730188059</v>
      </c>
      <c r="J4620" s="53">
        <f t="shared" si="786"/>
        <v>0.26629284916488616</v>
      </c>
      <c r="K4620" s="53">
        <f t="shared" si="787"/>
        <v>1.860748807253622</v>
      </c>
      <c r="L4620" s="53">
        <f t="shared" si="788"/>
        <v>36.137080136583045</v>
      </c>
      <c r="M4620" s="93">
        <f t="shared" si="789"/>
        <v>5.0174947227966928</v>
      </c>
      <c r="N4620" s="53">
        <f t="shared" si="790"/>
        <v>21.281028003474965</v>
      </c>
      <c r="O4620">
        <f t="shared" si="791"/>
        <v>1.4333386753343602</v>
      </c>
      <c r="P4620" s="53">
        <f t="shared" si="792"/>
        <v>23.878257206163344</v>
      </c>
      <c r="Q4620" s="53">
        <v>0.2</v>
      </c>
      <c r="R4620" s="53">
        <f t="shared" si="793"/>
        <v>7.9972801535599327</v>
      </c>
    </row>
    <row r="4621" spans="2:18" ht="15">
      <c r="B4621" s="84">
        <v>34924</v>
      </c>
      <c r="C4621" s="85">
        <v>0</v>
      </c>
      <c r="D4621" s="86">
        <v>32</v>
      </c>
      <c r="E4621" s="87">
        <v>18</v>
      </c>
      <c r="F4621" s="96">
        <f t="shared" si="784"/>
        <v>25</v>
      </c>
      <c r="G4621" s="96"/>
      <c r="H4621" s="74">
        <f t="shared" si="785"/>
        <v>225</v>
      </c>
      <c r="I4621" s="53">
        <f t="shared" si="794"/>
        <v>0.97389837522490752</v>
      </c>
      <c r="J4621" s="53">
        <f t="shared" si="786"/>
        <v>0.26107852392308678</v>
      </c>
      <c r="K4621" s="53">
        <f t="shared" si="787"/>
        <v>1.8546351236691809</v>
      </c>
      <c r="L4621" s="53">
        <f t="shared" si="788"/>
        <v>35.936553985335735</v>
      </c>
      <c r="M4621" s="93">
        <f t="shared" si="789"/>
        <v>5.3894406034491382</v>
      </c>
      <c r="N4621" s="53">
        <f t="shared" si="790"/>
        <v>22.858586354653436</v>
      </c>
      <c r="O4621">
        <f t="shared" si="791"/>
        <v>1.4333386753343602</v>
      </c>
      <c r="P4621" s="53">
        <f t="shared" si="792"/>
        <v>23.878257206163344</v>
      </c>
      <c r="Q4621" s="53">
        <v>0.2</v>
      </c>
      <c r="R4621" s="53">
        <f t="shared" si="793"/>
        <v>8.3668512403964019</v>
      </c>
    </row>
    <row r="4622" spans="2:18" ht="15">
      <c r="B4622" s="84">
        <v>34925</v>
      </c>
      <c r="C4622" s="85">
        <v>2.6</v>
      </c>
      <c r="D4622" s="86">
        <v>25</v>
      </c>
      <c r="E4622" s="87">
        <v>18</v>
      </c>
      <c r="F4622" s="96">
        <f t="shared" si="784"/>
        <v>21.5</v>
      </c>
      <c r="G4622" s="96"/>
      <c r="H4622" s="74">
        <f t="shared" si="785"/>
        <v>226</v>
      </c>
      <c r="I4622" s="53">
        <f t="shared" si="794"/>
        <v>0.97426070132171483</v>
      </c>
      <c r="J4622" s="53">
        <f t="shared" si="786"/>
        <v>0.25579466420081692</v>
      </c>
      <c r="K4622" s="53">
        <f t="shared" si="787"/>
        <v>1.8484683185532087</v>
      </c>
      <c r="L4622" s="53">
        <f t="shared" si="788"/>
        <v>35.733193197215876</v>
      </c>
      <c r="M4622" s="93">
        <f t="shared" si="789"/>
        <v>3.4794681975479484</v>
      </c>
      <c r="N4622" s="53">
        <f t="shared" si="790"/>
        <v>16.071994267509897</v>
      </c>
      <c r="O4622">
        <f t="shared" si="791"/>
        <v>1.1865305921643348</v>
      </c>
      <c r="P4622" s="53">
        <f t="shared" si="792"/>
        <v>19.305275780700303</v>
      </c>
      <c r="Q4622" s="53">
        <v>0.2</v>
      </c>
      <c r="R4622" s="53">
        <f t="shared" si="793"/>
        <v>6.6466623570178953</v>
      </c>
    </row>
    <row r="4623" spans="2:18" ht="15">
      <c r="B4623" s="84">
        <v>34926</v>
      </c>
      <c r="C4623" s="85">
        <v>3.8</v>
      </c>
      <c r="D4623" s="86">
        <v>31</v>
      </c>
      <c r="E4623" s="87">
        <v>16</v>
      </c>
      <c r="F4623" s="96">
        <f t="shared" ref="F4623:F4686" si="795">0.5*(D4623+E4623)</f>
        <v>23.5</v>
      </c>
      <c r="G4623" s="96"/>
      <c r="H4623" s="74">
        <f t="shared" ref="H4623:H4686" si="796">B4623-DATE(YEAR(B4623),1,0)</f>
        <v>227</v>
      </c>
      <c r="I4623" s="53">
        <f t="shared" si="794"/>
        <v>0.97463064409110667</v>
      </c>
      <c r="J4623" s="53">
        <f t="shared" ref="J4623:J4686" si="797">ASIN(0.39785*SIN(4.869+$I$7*H4623+0.03345*SIN(6.224+$I$7*H4623)))</f>
        <v>0.2504427695645105</v>
      </c>
      <c r="K4623" s="53">
        <f t="shared" ref="K4623:K4686" si="798">ACOS(-TAN(J4623)*TAN($E$7*$I$8))</f>
        <v>1.8422504417571395</v>
      </c>
      <c r="L4623" s="53">
        <f t="shared" ref="L4623:L4686" si="799">117.5*I4623*((K4623*SIN($E$7*$I$8)*SIN(J4623)+COS($E$7*$I$8)*COS(J4623)*SIN(K4623))/PI())</f>
        <v>35.527043306817113</v>
      </c>
      <c r="M4623" s="93">
        <f t="shared" ref="M4623:M4686" si="800">0.0023*L4623/2.456*(0.5*(D4623+E4623)+17.8)*SQRT(D4623-E4623)</f>
        <v>5.3217469523298453</v>
      </c>
      <c r="N4623" s="53">
        <f t="shared" ref="N4623:N4686" si="801">0.17*L4623*SQRT(D4623-E4623)</f>
        <v>23.391260001439704</v>
      </c>
      <c r="O4623">
        <f t="shared" ref="O4623:O4686" si="802">5336/(F4623+273.15)^2*EXP(21.07-5336/(F4623+273.15))</f>
        <v>1.322598302772739</v>
      </c>
      <c r="P4623" s="53">
        <f t="shared" ref="P4623:P4686" si="803">EXP(21.07-5336/(F4623+273.15))</f>
        <v>21.812269025567122</v>
      </c>
      <c r="Q4623" s="53">
        <v>0.2</v>
      </c>
      <c r="R4623" s="53">
        <f t="shared" ref="R4623:R4686" si="804">(O4623*N4623*0.6+$L$8*6.43*(1+0.536*Q4623)*P4623*(1- G4623/100))/($O$7*(O4623+$L$8))</f>
        <v>8.4307698010787657</v>
      </c>
    </row>
    <row r="4624" spans="2:18" ht="15">
      <c r="B4624" s="84">
        <v>34927</v>
      </c>
      <c r="C4624" s="85">
        <v>0</v>
      </c>
      <c r="D4624" s="86">
        <v>28</v>
      </c>
      <c r="E4624" s="87">
        <v>14</v>
      </c>
      <c r="F4624" s="96">
        <f t="shared" si="795"/>
        <v>21</v>
      </c>
      <c r="G4624" s="96"/>
      <c r="H4624" s="74">
        <f t="shared" si="796"/>
        <v>228</v>
      </c>
      <c r="I4624" s="53">
        <f t="shared" si="794"/>
        <v>0.97500809406106548</v>
      </c>
      <c r="J4624" s="53">
        <f t="shared" si="797"/>
        <v>0.24502434533453546</v>
      </c>
      <c r="K4624" s="53">
        <f t="shared" si="798"/>
        <v>1.8359834865229152</v>
      </c>
      <c r="L4624" s="53">
        <f t="shared" si="799"/>
        <v>35.31815034785236</v>
      </c>
      <c r="M4624" s="93">
        <f t="shared" si="800"/>
        <v>4.8016794928654551</v>
      </c>
      <c r="N4624" s="53">
        <f t="shared" si="801"/>
        <v>22.465231083159853</v>
      </c>
      <c r="O4624">
        <f t="shared" si="802"/>
        <v>1.1544769098420939</v>
      </c>
      <c r="P4624" s="53">
        <f t="shared" si="803"/>
        <v>18.720055663097781</v>
      </c>
      <c r="Q4624" s="53">
        <v>0.2</v>
      </c>
      <c r="R4624" s="53">
        <f t="shared" si="804"/>
        <v>8.1094039863526408</v>
      </c>
    </row>
    <row r="4625" spans="2:18" ht="15">
      <c r="B4625" s="84">
        <v>34928</v>
      </c>
      <c r="C4625" s="85">
        <v>0</v>
      </c>
      <c r="D4625" s="86">
        <v>23</v>
      </c>
      <c r="E4625" s="87">
        <v>15</v>
      </c>
      <c r="F4625" s="96">
        <f t="shared" si="795"/>
        <v>19</v>
      </c>
      <c r="G4625" s="96"/>
      <c r="H4625" s="74">
        <f t="shared" si="796"/>
        <v>229</v>
      </c>
      <c r="I4625" s="53">
        <f t="shared" si="794"/>
        <v>0.97539293953807282</v>
      </c>
      <c r="J4625" s="53">
        <f t="shared" si="797"/>
        <v>0.23954090215660312</v>
      </c>
      <c r="K4625" s="53">
        <f t="shared" si="798"/>
        <v>1.8296693896215483</v>
      </c>
      <c r="L4625" s="53">
        <f t="shared" si="799"/>
        <v>35.106560869164369</v>
      </c>
      <c r="M4625" s="93">
        <f t="shared" si="800"/>
        <v>3.4220044710747151</v>
      </c>
      <c r="N4625" s="53">
        <f t="shared" si="801"/>
        <v>16.880379333212609</v>
      </c>
      <c r="O4625">
        <f t="shared" si="802"/>
        <v>1.0336608681468451</v>
      </c>
      <c r="P4625" s="53">
        <f t="shared" si="803"/>
        <v>16.533851613772821</v>
      </c>
      <c r="Q4625" s="53">
        <v>0.2</v>
      </c>
      <c r="R4625" s="53">
        <f t="shared" si="804"/>
        <v>6.7333390370622501</v>
      </c>
    </row>
    <row r="4626" spans="2:18" ht="15">
      <c r="B4626" s="84">
        <v>34929</v>
      </c>
      <c r="C4626" s="85">
        <v>2</v>
      </c>
      <c r="D4626" s="86">
        <v>21</v>
      </c>
      <c r="E4626" s="87">
        <v>16</v>
      </c>
      <c r="F4626" s="96">
        <f t="shared" si="795"/>
        <v>18.5</v>
      </c>
      <c r="G4626" s="96"/>
      <c r="H4626" s="74">
        <f t="shared" si="796"/>
        <v>230</v>
      </c>
      <c r="I4626" s="53">
        <f t="shared" si="794"/>
        <v>0.9757850666401604</v>
      </c>
      <c r="J4626" s="53">
        <f t="shared" si="797"/>
        <v>0.23399395560558103</v>
      </c>
      <c r="K4626" s="53">
        <f t="shared" si="798"/>
        <v>1.8233100316399484</v>
      </c>
      <c r="L4626" s="53">
        <f t="shared" si="799"/>
        <v>34.892321951444117</v>
      </c>
      <c r="M4626" s="93">
        <f t="shared" si="800"/>
        <v>2.6522897798363356</v>
      </c>
      <c r="N4626" s="53">
        <f t="shared" si="801"/>
        <v>13.263672641960319</v>
      </c>
      <c r="O4626">
        <f t="shared" si="802"/>
        <v>1.0052337064307559</v>
      </c>
      <c r="P4626" s="53">
        <f t="shared" si="803"/>
        <v>16.024156693524468</v>
      </c>
      <c r="Q4626" s="53">
        <v>0.2</v>
      </c>
      <c r="R4626" s="53">
        <f t="shared" si="804"/>
        <v>5.8804761173571967</v>
      </c>
    </row>
    <row r="4627" spans="2:18" ht="15">
      <c r="B4627" s="84">
        <v>34930</v>
      </c>
      <c r="C4627" s="85">
        <v>0</v>
      </c>
      <c r="D4627" s="86">
        <v>26</v>
      </c>
      <c r="E4627" s="87">
        <v>15</v>
      </c>
      <c r="F4627" s="96">
        <f t="shared" si="795"/>
        <v>20.5</v>
      </c>
      <c r="G4627" s="96"/>
      <c r="H4627" s="74">
        <f t="shared" si="796"/>
        <v>231</v>
      </c>
      <c r="I4627" s="53">
        <f t="shared" si="794"/>
        <v>0.97618435933060999</v>
      </c>
      <c r="J4627" s="53">
        <f t="shared" si="797"/>
        <v>0.22838502582131925</v>
      </c>
      <c r="K4627" s="53">
        <f t="shared" si="798"/>
        <v>1.8169072374064701</v>
      </c>
      <c r="L4627" s="53">
        <f t="shared" si="799"/>
        <v>34.675481224553344</v>
      </c>
      <c r="M4627" s="93">
        <f t="shared" si="800"/>
        <v>4.1249347872074988</v>
      </c>
      <c r="N4627" s="53">
        <f t="shared" si="801"/>
        <v>19.550945309965662</v>
      </c>
      <c r="O4627">
        <f t="shared" si="802"/>
        <v>1.1231778894918711</v>
      </c>
      <c r="P4627" s="53">
        <f t="shared" si="803"/>
        <v>18.150673095156183</v>
      </c>
      <c r="Q4627" s="53">
        <v>0.2</v>
      </c>
      <c r="R4627" s="53">
        <f t="shared" si="804"/>
        <v>7.4128933894023481</v>
      </c>
    </row>
    <row r="4628" spans="2:18" ht="15">
      <c r="B4628" s="84">
        <v>34931</v>
      </c>
      <c r="C4628" s="85">
        <v>0.2</v>
      </c>
      <c r="D4628" s="86">
        <v>28</v>
      </c>
      <c r="E4628" s="87">
        <v>16</v>
      </c>
      <c r="F4628" s="96">
        <f t="shared" si="795"/>
        <v>22</v>
      </c>
      <c r="G4628" s="96"/>
      <c r="H4628" s="74">
        <f t="shared" si="796"/>
        <v>232</v>
      </c>
      <c r="I4628" s="53">
        <f t="shared" si="794"/>
        <v>0.97659069945229038</v>
      </c>
      <c r="J4628" s="53">
        <f t="shared" si="797"/>
        <v>0.22271563717602461</v>
      </c>
      <c r="K4628" s="53">
        <f t="shared" si="798"/>
        <v>1.810462776545904</v>
      </c>
      <c r="L4628" s="53">
        <f t="shared" si="799"/>
        <v>34.456086885348398</v>
      </c>
      <c r="M4628" s="93">
        <f t="shared" si="800"/>
        <v>4.4487614884255393</v>
      </c>
      <c r="N4628" s="53">
        <f t="shared" si="801"/>
        <v>20.291095659246572</v>
      </c>
      <c r="O4628">
        <f t="shared" si="802"/>
        <v>1.2193540774631728</v>
      </c>
      <c r="P4628" s="53">
        <f t="shared" si="803"/>
        <v>19.906714554451806</v>
      </c>
      <c r="Q4628" s="53">
        <v>0.2</v>
      </c>
      <c r="R4628" s="53">
        <f t="shared" si="804"/>
        <v>7.6468165915825574</v>
      </c>
    </row>
    <row r="4629" spans="2:18" ht="15">
      <c r="B4629" s="84">
        <v>34932</v>
      </c>
      <c r="C4629" s="85">
        <v>0</v>
      </c>
      <c r="D4629" s="86">
        <v>25</v>
      </c>
      <c r="E4629" s="87">
        <v>16</v>
      </c>
      <c r="F4629" s="96">
        <f t="shared" si="795"/>
        <v>20.5</v>
      </c>
      <c r="G4629" s="96"/>
      <c r="H4629" s="74">
        <f t="shared" si="796"/>
        <v>233</v>
      </c>
      <c r="I4629" s="53">
        <f t="shared" si="794"/>
        <v>0.97700396676262224</v>
      </c>
      <c r="J4629" s="53">
        <f t="shared" si="797"/>
        <v>0.21698731797268575</v>
      </c>
      <c r="K4629" s="53">
        <f t="shared" si="798"/>
        <v>1.8039783641549574</v>
      </c>
      <c r="L4629" s="53">
        <f t="shared" si="799"/>
        <v>34.234187715904213</v>
      </c>
      <c r="M4629" s="93">
        <f t="shared" si="800"/>
        <v>3.6836599298379502</v>
      </c>
      <c r="N4629" s="53">
        <f t="shared" si="801"/>
        <v>17.45943573511115</v>
      </c>
      <c r="O4629">
        <f t="shared" si="802"/>
        <v>1.1231778894918711</v>
      </c>
      <c r="P4629" s="53">
        <f t="shared" si="803"/>
        <v>18.150673095156183</v>
      </c>
      <c r="Q4629" s="53">
        <v>0.2</v>
      </c>
      <c r="R4629" s="53">
        <f t="shared" si="804"/>
        <v>6.9287236136945234</v>
      </c>
    </row>
    <row r="4630" spans="2:18" ht="15">
      <c r="B4630" s="84">
        <v>34933</v>
      </c>
      <c r="C4630" s="85">
        <v>0.6</v>
      </c>
      <c r="D4630" s="86">
        <v>26</v>
      </c>
      <c r="E4630" s="87">
        <v>16</v>
      </c>
      <c r="F4630" s="96">
        <f t="shared" si="795"/>
        <v>21</v>
      </c>
      <c r="G4630" s="96"/>
      <c r="H4630" s="74">
        <f t="shared" si="796"/>
        <v>234</v>
      </c>
      <c r="I4630" s="53">
        <f t="shared" si="794"/>
        <v>0.97742403896915975</v>
      </c>
      <c r="J4630" s="53">
        <f t="shared" si="797"/>
        <v>0.21120160017397474</v>
      </c>
      <c r="K4630" s="53">
        <f t="shared" si="798"/>
        <v>1.7974556615895867</v>
      </c>
      <c r="L4630" s="53">
        <f t="shared" si="799"/>
        <v>34.009833102038442</v>
      </c>
      <c r="M4630" s="93">
        <f t="shared" si="800"/>
        <v>3.9078303351298413</v>
      </c>
      <c r="N4630" s="53">
        <f t="shared" si="801"/>
        <v>18.283251025587312</v>
      </c>
      <c r="O4630">
        <f t="shared" si="802"/>
        <v>1.1544769098420939</v>
      </c>
      <c r="P4630" s="53">
        <f t="shared" si="803"/>
        <v>18.720055663097781</v>
      </c>
      <c r="Q4630" s="53">
        <v>0.2</v>
      </c>
      <c r="R4630" s="53">
        <f t="shared" si="804"/>
        <v>7.1398662075836947</v>
      </c>
    </row>
    <row r="4631" spans="2:18" ht="15">
      <c r="B4631" s="84">
        <v>34934</v>
      </c>
      <c r="C4631" s="85">
        <v>0.2</v>
      </c>
      <c r="D4631" s="86">
        <v>26</v>
      </c>
      <c r="E4631" s="87">
        <v>15</v>
      </c>
      <c r="F4631" s="96">
        <f t="shared" si="795"/>
        <v>20.5</v>
      </c>
      <c r="G4631" s="96"/>
      <c r="H4631" s="74">
        <f t="shared" si="796"/>
        <v>235</v>
      </c>
      <c r="I4631" s="53">
        <f t="shared" si="794"/>
        <v>0.97785079176577849</v>
      </c>
      <c r="J4631" s="53">
        <f t="shared" si="797"/>
        <v>0.20536001916100194</v>
      </c>
      <c r="K4631" s="53">
        <f t="shared" si="798"/>
        <v>1.7908962773558934</v>
      </c>
      <c r="L4631" s="53">
        <f t="shared" si="799"/>
        <v>33.783073052036812</v>
      </c>
      <c r="M4631" s="93">
        <f t="shared" si="800"/>
        <v>4.0187754669845646</v>
      </c>
      <c r="N4631" s="53">
        <f t="shared" si="801"/>
        <v>19.04778218839137</v>
      </c>
      <c r="O4631">
        <f t="shared" si="802"/>
        <v>1.1231778894918711</v>
      </c>
      <c r="P4631" s="53">
        <f t="shared" si="803"/>
        <v>18.150673095156183</v>
      </c>
      <c r="Q4631" s="53">
        <v>0.2</v>
      </c>
      <c r="R4631" s="53">
        <f t="shared" si="804"/>
        <v>7.2964146610015854</v>
      </c>
    </row>
    <row r="4632" spans="2:18" ht="15">
      <c r="B4632" s="84">
        <v>34935</v>
      </c>
      <c r="C4632" s="85">
        <v>0</v>
      </c>
      <c r="D4632" s="86">
        <v>30</v>
      </c>
      <c r="E4632" s="87">
        <v>15</v>
      </c>
      <c r="F4632" s="96">
        <f t="shared" si="795"/>
        <v>22.5</v>
      </c>
      <c r="G4632" s="96"/>
      <c r="H4632" s="74">
        <f t="shared" si="796"/>
        <v>236</v>
      </c>
      <c r="I4632" s="53">
        <f t="shared" si="794"/>
        <v>0.97828409886946033</v>
      </c>
      <c r="J4632" s="53">
        <f t="shared" si="797"/>
        <v>0.19946411352127225</v>
      </c>
      <c r="K4632" s="53">
        <f t="shared" si="798"/>
        <v>1.7843017680966851</v>
      </c>
      <c r="L4632" s="53">
        <f t="shared" si="799"/>
        <v>33.553958215483732</v>
      </c>
      <c r="M4632" s="93">
        <f t="shared" si="800"/>
        <v>4.9044906236121308</v>
      </c>
      <c r="N4632" s="53">
        <f t="shared" si="801"/>
        <v>22.09216663254437</v>
      </c>
      <c r="O4632">
        <f t="shared" si="802"/>
        <v>1.2529627418997087</v>
      </c>
      <c r="P4632" s="53">
        <f t="shared" si="803"/>
        <v>20.524760720033569</v>
      </c>
      <c r="Q4632" s="53">
        <v>0.2</v>
      </c>
      <c r="R4632" s="53">
        <f t="shared" si="804"/>
        <v>8.0864763662289558</v>
      </c>
    </row>
    <row r="4633" spans="2:18" ht="15">
      <c r="B4633" s="84">
        <v>34936</v>
      </c>
      <c r="C4633" s="85">
        <v>0</v>
      </c>
      <c r="D4633" s="86">
        <v>27</v>
      </c>
      <c r="E4633" s="87">
        <v>15</v>
      </c>
      <c r="F4633" s="96">
        <f t="shared" si="795"/>
        <v>21</v>
      </c>
      <c r="G4633" s="96"/>
      <c r="H4633" s="74">
        <f t="shared" si="796"/>
        <v>237</v>
      </c>
      <c r="I4633" s="53">
        <f t="shared" si="794"/>
        <v>0.97872383205766189</v>
      </c>
      <c r="J4633" s="53">
        <f t="shared" si="797"/>
        <v>0.19351542486513199</v>
      </c>
      <c r="K4633" s="53">
        <f t="shared" si="798"/>
        <v>1.7776736396661694</v>
      </c>
      <c r="L4633" s="53">
        <f t="shared" si="799"/>
        <v>33.322539902103479</v>
      </c>
      <c r="M4633" s="93">
        <f t="shared" si="800"/>
        <v>4.1943041375076238</v>
      </c>
      <c r="N4633" s="53">
        <f t="shared" si="801"/>
        <v>19.623552930212718</v>
      </c>
      <c r="O4633">
        <f t="shared" si="802"/>
        <v>1.1544769098420939</v>
      </c>
      <c r="P4633" s="53">
        <f t="shared" si="803"/>
        <v>18.720055663097781</v>
      </c>
      <c r="Q4633" s="53">
        <v>0.2</v>
      </c>
      <c r="R4633" s="53">
        <f t="shared" si="804"/>
        <v>7.4505978020917256</v>
      </c>
    </row>
    <row r="4634" spans="2:18" ht="15">
      <c r="B4634" s="84">
        <v>34937</v>
      </c>
      <c r="C4634" s="85">
        <v>0</v>
      </c>
      <c r="D4634" s="86">
        <v>31</v>
      </c>
      <c r="E4634" s="87">
        <v>12</v>
      </c>
      <c r="F4634" s="96">
        <f t="shared" si="795"/>
        <v>21.5</v>
      </c>
      <c r="G4634" s="96"/>
      <c r="H4634" s="74">
        <f t="shared" si="796"/>
        <v>238</v>
      </c>
      <c r="I4634" s="53">
        <f t="shared" si="794"/>
        <v>0.97916986120625815</v>
      </c>
      <c r="J4634" s="53">
        <f t="shared" si="797"/>
        <v>0.18751549766996503</v>
      </c>
      <c r="K4634" s="53">
        <f t="shared" si="798"/>
        <v>1.7710133482856545</v>
      </c>
      <c r="L4634" s="53">
        <f t="shared" si="799"/>
        <v>33.088870100519358</v>
      </c>
      <c r="M4634" s="93">
        <f t="shared" si="800"/>
        <v>5.3082425851507162</v>
      </c>
      <c r="N4634" s="53">
        <f t="shared" si="801"/>
        <v>24.519276957098434</v>
      </c>
      <c r="O4634">
        <f t="shared" si="802"/>
        <v>1.1865305921643348</v>
      </c>
      <c r="P4634" s="53">
        <f t="shared" si="803"/>
        <v>19.305275780700303</v>
      </c>
      <c r="Q4634" s="53">
        <v>0.2</v>
      </c>
      <c r="R4634" s="53">
        <f t="shared" si="804"/>
        <v>8.6078807952767527</v>
      </c>
    </row>
    <row r="4635" spans="2:18" ht="15">
      <c r="B4635" s="84">
        <v>34938</v>
      </c>
      <c r="C4635" s="85">
        <v>0</v>
      </c>
      <c r="D4635" s="86">
        <v>29</v>
      </c>
      <c r="E4635" s="87">
        <v>13</v>
      </c>
      <c r="F4635" s="96">
        <f t="shared" si="795"/>
        <v>21</v>
      </c>
      <c r="G4635" s="96"/>
      <c r="H4635" s="74">
        <f t="shared" si="796"/>
        <v>239</v>
      </c>
      <c r="I4635" s="53">
        <f t="shared" si="794"/>
        <v>0.97962205432804828</v>
      </c>
      <c r="J4635" s="53">
        <f t="shared" si="797"/>
        <v>0.18146587915136539</v>
      </c>
      <c r="K4635" s="53">
        <f t="shared" si="798"/>
        <v>1.764322301773517</v>
      </c>
      <c r="L4635" s="53">
        <f t="shared" si="799"/>
        <v>32.853001496841131</v>
      </c>
      <c r="M4635" s="93">
        <f t="shared" si="800"/>
        <v>4.7749215856320886</v>
      </c>
      <c r="N4635" s="53">
        <f t="shared" si="801"/>
        <v>22.34004101785197</v>
      </c>
      <c r="O4635">
        <f t="shared" si="802"/>
        <v>1.1544769098420939</v>
      </c>
      <c r="P4635" s="53">
        <f t="shared" si="803"/>
        <v>18.720055663097781</v>
      </c>
      <c r="Q4635" s="53">
        <v>0.2</v>
      </c>
      <c r="R4635" s="53">
        <f t="shared" si="804"/>
        <v>8.0803802951414028</v>
      </c>
    </row>
    <row r="4636" spans="2:18" ht="15">
      <c r="B4636" s="84">
        <v>34939</v>
      </c>
      <c r="C4636" s="85">
        <v>1.6</v>
      </c>
      <c r="D4636" s="86">
        <v>24</v>
      </c>
      <c r="E4636" s="87">
        <v>12</v>
      </c>
      <c r="F4636" s="96">
        <f t="shared" si="795"/>
        <v>18</v>
      </c>
      <c r="G4636" s="96"/>
      <c r="H4636" s="74">
        <f t="shared" si="796"/>
        <v>240</v>
      </c>
      <c r="I4636" s="53">
        <f t="shared" si="794"/>
        <v>0.98008027761181238</v>
      </c>
      <c r="J4636" s="53">
        <f t="shared" si="797"/>
        <v>0.17536811916049025</v>
      </c>
      <c r="K4636" s="53">
        <f t="shared" si="798"/>
        <v>1.7576018608431281</v>
      </c>
      <c r="L4636" s="53">
        <f t="shared" si="799"/>
        <v>32.614987492993194</v>
      </c>
      <c r="M4636" s="93">
        <f t="shared" si="800"/>
        <v>3.7878287802801789</v>
      </c>
      <c r="N4636" s="53">
        <f t="shared" si="801"/>
        <v>19.206877244869816</v>
      </c>
      <c r="O4636">
        <f t="shared" si="802"/>
        <v>0.97748894673792364</v>
      </c>
      <c r="P4636" s="53">
        <f t="shared" si="803"/>
        <v>15.528504174899853</v>
      </c>
      <c r="Q4636" s="53">
        <v>0.2</v>
      </c>
      <c r="R4636" s="53">
        <f t="shared" si="804"/>
        <v>7.2253503061803448</v>
      </c>
    </row>
    <row r="4637" spans="2:18" ht="15">
      <c r="B4637" s="84">
        <v>34940</v>
      </c>
      <c r="C4637" s="85">
        <v>0.2</v>
      </c>
      <c r="D4637" s="86">
        <v>25</v>
      </c>
      <c r="E4637" s="87">
        <v>10</v>
      </c>
      <c r="F4637" s="96">
        <f t="shared" si="795"/>
        <v>17.5</v>
      </c>
      <c r="G4637" s="96"/>
      <c r="H4637" s="74">
        <f t="shared" si="796"/>
        <v>241</v>
      </c>
      <c r="I4637" s="53">
        <f t="shared" si="794"/>
        <v>0.98054439546190864</v>
      </c>
      <c r="J4637" s="53">
        <f t="shared" si="797"/>
        <v>0.1692237701067511</v>
      </c>
      <c r="K4637" s="53">
        <f t="shared" si="798"/>
        <v>1.7508533404627868</v>
      </c>
      <c r="L4637" s="53">
        <f t="shared" si="799"/>
        <v>32.374882224697821</v>
      </c>
      <c r="M4637" s="93">
        <f t="shared" si="800"/>
        <v>4.1450331258825717</v>
      </c>
      <c r="N4637" s="53">
        <f t="shared" si="801"/>
        <v>21.315854547585804</v>
      </c>
      <c r="O4637">
        <f t="shared" si="802"/>
        <v>0.95041280970568121</v>
      </c>
      <c r="P4637" s="53">
        <f t="shared" si="803"/>
        <v>15.046556310891852</v>
      </c>
      <c r="Q4637" s="53">
        <v>0.2</v>
      </c>
      <c r="R4637" s="53">
        <f t="shared" si="804"/>
        <v>7.6862915742152085</v>
      </c>
    </row>
    <row r="4638" spans="2:18" ht="15">
      <c r="B4638" s="84">
        <v>34941</v>
      </c>
      <c r="C4638" s="85">
        <v>0</v>
      </c>
      <c r="D4638" s="86">
        <v>27</v>
      </c>
      <c r="E4638" s="87">
        <v>10</v>
      </c>
      <c r="F4638" s="96">
        <f t="shared" si="795"/>
        <v>18.5</v>
      </c>
      <c r="G4638" s="96"/>
      <c r="H4638" s="74">
        <f t="shared" si="796"/>
        <v>242</v>
      </c>
      <c r="I4638" s="53">
        <f t="shared" si="794"/>
        <v>0.98101427053839818</v>
      </c>
      <c r="J4638" s="53">
        <f t="shared" si="797"/>
        <v>0.16303438690500505</v>
      </c>
      <c r="K4638" s="53">
        <f t="shared" si="798"/>
        <v>1.7440780112721548</v>
      </c>
      <c r="L4638" s="53">
        <f t="shared" si="799"/>
        <v>32.132740579031577</v>
      </c>
      <c r="M4638" s="93">
        <f t="shared" si="800"/>
        <v>4.5037920199782873</v>
      </c>
      <c r="N4638" s="53">
        <f t="shared" si="801"/>
        <v>22.522736186146059</v>
      </c>
      <c r="O4638">
        <f t="shared" si="802"/>
        <v>1.0052337064307559</v>
      </c>
      <c r="P4638" s="53">
        <f t="shared" si="803"/>
        <v>16.024156693524468</v>
      </c>
      <c r="Q4638" s="53">
        <v>0.2</v>
      </c>
      <c r="R4638" s="53">
        <f t="shared" si="804"/>
        <v>8.0102065239581428</v>
      </c>
    </row>
    <row r="4639" spans="2:18" ht="15">
      <c r="B4639" s="84">
        <v>34942</v>
      </c>
      <c r="C4639" s="85">
        <v>0.6</v>
      </c>
      <c r="D4639" s="86">
        <v>22</v>
      </c>
      <c r="E4639" s="87">
        <v>7</v>
      </c>
      <c r="F4639" s="96">
        <f t="shared" si="795"/>
        <v>14.5</v>
      </c>
      <c r="G4639" s="96"/>
      <c r="H4639" s="74">
        <f t="shared" si="796"/>
        <v>243</v>
      </c>
      <c r="I4639" s="53">
        <f t="shared" si="794"/>
        <v>0.98148976379768649</v>
      </c>
      <c r="J4639" s="53">
        <f t="shared" si="797"/>
        <v>0.15680152694636912</v>
      </c>
      <c r="K4639" s="53">
        <f t="shared" si="798"/>
        <v>1.7372771010500481</v>
      </c>
      <c r="L4639" s="53">
        <f t="shared" si="799"/>
        <v>31.88861821147421</v>
      </c>
      <c r="M4639" s="93">
        <f t="shared" si="800"/>
        <v>3.7357974930929037</v>
      </c>
      <c r="N4639" s="53">
        <f t="shared" si="801"/>
        <v>20.99569483532305</v>
      </c>
      <c r="O4639">
        <f t="shared" si="802"/>
        <v>0.80125269250101316</v>
      </c>
      <c r="P4639" s="53">
        <f t="shared" si="803"/>
        <v>12.424600625459268</v>
      </c>
      <c r="Q4639" s="53">
        <v>0.2</v>
      </c>
      <c r="R4639" s="53">
        <f t="shared" si="804"/>
        <v>7.4663702725825853</v>
      </c>
    </row>
    <row r="4640" spans="2:18" ht="15">
      <c r="B4640" s="84">
        <v>34943</v>
      </c>
      <c r="C4640" s="85">
        <v>0</v>
      </c>
      <c r="D4640" s="86">
        <v>23</v>
      </c>
      <c r="E4640" s="87">
        <v>7</v>
      </c>
      <c r="F4640" s="96">
        <f t="shared" si="795"/>
        <v>15</v>
      </c>
      <c r="G4640" s="96"/>
      <c r="H4640" s="74">
        <f t="shared" si="796"/>
        <v>244</v>
      </c>
      <c r="I4640" s="53">
        <f t="shared" si="794"/>
        <v>0.98197073453366823</v>
      </c>
      <c r="J4640" s="53">
        <f t="shared" si="797"/>
        <v>0.15052675009176728</v>
      </c>
      <c r="K4640" s="53">
        <f t="shared" si="798"/>
        <v>1.730451796228839</v>
      </c>
      <c r="L4640" s="53">
        <f t="shared" si="799"/>
        <v>31.642571562372726</v>
      </c>
      <c r="M4640" s="93">
        <f t="shared" si="800"/>
        <v>3.8878104212791502</v>
      </c>
      <c r="N4640" s="53">
        <f t="shared" si="801"/>
        <v>21.516948662413455</v>
      </c>
      <c r="O4640">
        <f t="shared" si="802"/>
        <v>0.8245943710158492</v>
      </c>
      <c r="P4640" s="53">
        <f t="shared" si="803"/>
        <v>12.831038046583151</v>
      </c>
      <c r="Q4640" s="53">
        <v>0.2</v>
      </c>
      <c r="R4640" s="53">
        <f t="shared" si="804"/>
        <v>7.6100447616120723</v>
      </c>
    </row>
    <row r="4641" spans="2:18" ht="15">
      <c r="B4641" s="84">
        <v>34944</v>
      </c>
      <c r="C4641" s="85">
        <v>0</v>
      </c>
      <c r="D4641" s="86">
        <v>26</v>
      </c>
      <c r="E4641" s="87">
        <v>7</v>
      </c>
      <c r="F4641" s="96">
        <f t="shared" si="795"/>
        <v>16.5</v>
      </c>
      <c r="G4641" s="96"/>
      <c r="H4641" s="74">
        <f t="shared" si="796"/>
        <v>245</v>
      </c>
      <c r="I4641" s="53">
        <f t="shared" si="794"/>
        <v>0.98245704041936432</v>
      </c>
      <c r="J4641" s="53">
        <f t="shared" si="797"/>
        <v>0.14421161868731239</v>
      </c>
      <c r="K4641" s="53">
        <f t="shared" si="798"/>
        <v>1.7236032434511035</v>
      </c>
      <c r="L4641" s="53">
        <f t="shared" si="799"/>
        <v>31.39465787274569</v>
      </c>
      <c r="M4641" s="93">
        <f t="shared" si="800"/>
        <v>4.3956808087127266</v>
      </c>
      <c r="N4641" s="53">
        <f t="shared" si="801"/>
        <v>23.263843975836458</v>
      </c>
      <c r="O4641">
        <f t="shared" si="802"/>
        <v>0.89821237770744478</v>
      </c>
      <c r="P4641" s="53">
        <f t="shared" si="803"/>
        <v>14.122457624351155</v>
      </c>
      <c r="Q4641" s="53">
        <v>0.2</v>
      </c>
      <c r="R4641" s="53">
        <f t="shared" si="804"/>
        <v>8.0834685381254801</v>
      </c>
    </row>
    <row r="4642" spans="2:18" ht="15">
      <c r="B4642" s="84">
        <v>34945</v>
      </c>
      <c r="C4642" s="85">
        <v>0</v>
      </c>
      <c r="D4642" s="86">
        <v>24</v>
      </c>
      <c r="E4642" s="87">
        <v>13</v>
      </c>
      <c r="F4642" s="96">
        <f t="shared" si="795"/>
        <v>18.5</v>
      </c>
      <c r="G4642" s="96"/>
      <c r="H4642" s="74">
        <f t="shared" si="796"/>
        <v>246</v>
      </c>
      <c r="I4642" s="53">
        <f t="shared" si="794"/>
        <v>0.98294853754903944</v>
      </c>
      <c r="J4642" s="53">
        <f t="shared" si="797"/>
        <v>0.13785769760061342</v>
      </c>
      <c r="K4642" s="53">
        <f t="shared" si="798"/>
        <v>1.7167325511645151</v>
      </c>
      <c r="L4642" s="53">
        <f t="shared" si="799"/>
        <v>31.144935199355523</v>
      </c>
      <c r="M4642" s="93">
        <f t="shared" si="800"/>
        <v>3.5114773607778993</v>
      </c>
      <c r="N4642" s="53">
        <f t="shared" si="801"/>
        <v>17.560330909953155</v>
      </c>
      <c r="O4642">
        <f t="shared" si="802"/>
        <v>1.0052337064307559</v>
      </c>
      <c r="P4642" s="53">
        <f t="shared" si="803"/>
        <v>16.024156693524468</v>
      </c>
      <c r="Q4642" s="53">
        <v>0.2</v>
      </c>
      <c r="R4642" s="53">
        <f t="shared" si="804"/>
        <v>6.8687751733523266</v>
      </c>
    </row>
    <row r="4643" spans="2:18" ht="15">
      <c r="B4643" s="84">
        <v>34946</v>
      </c>
      <c r="C4643" s="85">
        <v>4.2</v>
      </c>
      <c r="D4643" s="86">
        <v>26</v>
      </c>
      <c r="E4643" s="87">
        <v>10</v>
      </c>
      <c r="F4643" s="96">
        <f t="shared" si="795"/>
        <v>18</v>
      </c>
      <c r="G4643" s="96"/>
      <c r="H4643" s="74">
        <f t="shared" si="796"/>
        <v>247</v>
      </c>
      <c r="I4643" s="53">
        <f t="shared" si="794"/>
        <v>0.98344508048078549</v>
      </c>
      <c r="J4643" s="53">
        <f t="shared" si="797"/>
        <v>0.13146655427706003</v>
      </c>
      <c r="K4643" s="53">
        <f t="shared" si="798"/>
        <v>1.7098407912513223</v>
      </c>
      <c r="L4643" s="53">
        <f t="shared" si="799"/>
        <v>30.893462428978044</v>
      </c>
      <c r="M4643" s="93">
        <f t="shared" si="800"/>
        <v>4.142944130947968</v>
      </c>
      <c r="N4643" s="53">
        <f t="shared" si="801"/>
        <v>21.007554451705072</v>
      </c>
      <c r="O4643">
        <f t="shared" si="802"/>
        <v>0.97748894673792364</v>
      </c>
      <c r="P4643" s="53">
        <f t="shared" si="803"/>
        <v>15.528504174899853</v>
      </c>
      <c r="Q4643" s="53">
        <v>0.2</v>
      </c>
      <c r="R4643" s="53">
        <f t="shared" si="804"/>
        <v>7.6388212412973644</v>
      </c>
    </row>
    <row r="4644" spans="2:18" ht="15">
      <c r="B4644" s="84">
        <v>34947</v>
      </c>
      <c r="C4644" s="85">
        <v>0</v>
      </c>
      <c r="D4644" s="86">
        <v>20</v>
      </c>
      <c r="E4644" s="87">
        <v>8</v>
      </c>
      <c r="F4644" s="96">
        <f t="shared" si="795"/>
        <v>14</v>
      </c>
      <c r="G4644" s="96"/>
      <c r="H4644" s="74">
        <f t="shared" si="796"/>
        <v>248</v>
      </c>
      <c r="I4644" s="53">
        <f t="shared" si="794"/>
        <v>0.98394652227956025</v>
      </c>
      <c r="J4644" s="53">
        <f t="shared" si="797"/>
        <v>0.12503975881517998</v>
      </c>
      <c r="K4644" s="53">
        <f t="shared" si="798"/>
        <v>1.7029290006891302</v>
      </c>
      <c r="L4644" s="53">
        <f t="shared" si="799"/>
        <v>30.640299291803014</v>
      </c>
      <c r="M4644" s="93">
        <f t="shared" si="800"/>
        <v>3.1608960931534829</v>
      </c>
      <c r="N4644" s="53">
        <f t="shared" si="801"/>
        <v>18.043988745056634</v>
      </c>
      <c r="O4644">
        <f t="shared" si="802"/>
        <v>0.77848917725545741</v>
      </c>
      <c r="P4644" s="53">
        <f t="shared" si="803"/>
        <v>12.02968899466322</v>
      </c>
      <c r="Q4644" s="53">
        <v>0.2</v>
      </c>
      <c r="R4644" s="53">
        <f t="shared" si="804"/>
        <v>6.7734897483730814</v>
      </c>
    </row>
    <row r="4645" spans="2:18" ht="15">
      <c r="B4645" s="84">
        <v>34948</v>
      </c>
      <c r="C4645" s="85">
        <v>0</v>
      </c>
      <c r="D4645" s="86">
        <v>26</v>
      </c>
      <c r="E4645" s="87">
        <v>11</v>
      </c>
      <c r="F4645" s="96">
        <f t="shared" si="795"/>
        <v>18.5</v>
      </c>
      <c r="G4645" s="96"/>
      <c r="H4645" s="74">
        <f t="shared" si="796"/>
        <v>249</v>
      </c>
      <c r="I4645" s="53">
        <f t="shared" si="794"/>
        <v>0.98445271456066819</v>
      </c>
      <c r="J4645" s="53">
        <f t="shared" si="797"/>
        <v>0.11857888406010814</v>
      </c>
      <c r="K4645" s="53">
        <f t="shared" si="798"/>
        <v>1.6959981832400011</v>
      </c>
      <c r="L4645" s="53">
        <f t="shared" si="799"/>
        <v>30.385506373899808</v>
      </c>
      <c r="M4645" s="93">
        <f t="shared" si="800"/>
        <v>4.0005362162486229</v>
      </c>
      <c r="N4645" s="53">
        <f t="shared" si="801"/>
        <v>20.006035225872857</v>
      </c>
      <c r="O4645">
        <f t="shared" si="802"/>
        <v>1.0052337064307559</v>
      </c>
      <c r="P4645" s="53">
        <f t="shared" si="803"/>
        <v>16.024156693524468</v>
      </c>
      <c r="Q4645" s="53">
        <v>0.2</v>
      </c>
      <c r="R4645" s="53">
        <f t="shared" si="804"/>
        <v>7.4313256756048114</v>
      </c>
    </row>
    <row r="4646" spans="2:18" ht="15">
      <c r="B4646" s="84">
        <v>34949</v>
      </c>
      <c r="C4646" s="85">
        <v>0</v>
      </c>
      <c r="D4646" s="86">
        <v>17</v>
      </c>
      <c r="E4646" s="87">
        <v>13</v>
      </c>
      <c r="F4646" s="96">
        <f t="shared" si="795"/>
        <v>15</v>
      </c>
      <c r="G4646" s="96"/>
      <c r="H4646" s="74">
        <f t="shared" si="796"/>
        <v>250</v>
      </c>
      <c r="I4646" s="53">
        <f t="shared" si="794"/>
        <v>0.98496350753366935</v>
      </c>
      <c r="J4646" s="53">
        <f t="shared" si="797"/>
        <v>0.11208550571421658</v>
      </c>
      <c r="K4646" s="53">
        <f t="shared" si="798"/>
        <v>1.6890493111652076</v>
      </c>
      <c r="L4646" s="53">
        <f t="shared" si="799"/>
        <v>30.129145128685611</v>
      </c>
      <c r="M4646" s="93">
        <f t="shared" si="800"/>
        <v>1.8509305443876567</v>
      </c>
      <c r="N4646" s="53">
        <f t="shared" si="801"/>
        <v>10.243909343753108</v>
      </c>
      <c r="O4646">
        <f t="shared" si="802"/>
        <v>0.8245943710158492</v>
      </c>
      <c r="P4646" s="53">
        <f t="shared" si="803"/>
        <v>12.831038046583151</v>
      </c>
      <c r="Q4646" s="53">
        <v>0.2</v>
      </c>
      <c r="R4646" s="53">
        <f t="shared" si="804"/>
        <v>5.051133308295924</v>
      </c>
    </row>
    <row r="4647" spans="2:18" ht="15">
      <c r="B4647" s="84">
        <v>34950</v>
      </c>
      <c r="C4647" s="85">
        <v>42.4</v>
      </c>
      <c r="D4647" s="86">
        <v>24</v>
      </c>
      <c r="E4647" s="87">
        <v>12</v>
      </c>
      <c r="F4647" s="96">
        <f t="shared" si="795"/>
        <v>18</v>
      </c>
      <c r="G4647" s="96"/>
      <c r="H4647" s="74">
        <f t="shared" si="796"/>
        <v>251</v>
      </c>
      <c r="I4647" s="53">
        <f t="shared" si="794"/>
        <v>0.98547875004670527</v>
      </c>
      <c r="J4647" s="53">
        <f t="shared" si="797"/>
        <v>0.10556120246396537</v>
      </c>
      <c r="K4647" s="53">
        <f t="shared" si="798"/>
        <v>1.6820833269633033</v>
      </c>
      <c r="L4647" s="53">
        <f t="shared" si="799"/>
        <v>29.871277887336458</v>
      </c>
      <c r="M4647" s="93">
        <f t="shared" si="800"/>
        <v>3.4691807289427232</v>
      </c>
      <c r="N4647" s="53">
        <f t="shared" si="801"/>
        <v>17.591114135877657</v>
      </c>
      <c r="O4647">
        <f t="shared" si="802"/>
        <v>0.97748894673792364</v>
      </c>
      <c r="P4647" s="53">
        <f t="shared" si="803"/>
        <v>15.528504174899853</v>
      </c>
      <c r="Q4647" s="53">
        <v>0.2</v>
      </c>
      <c r="R4647" s="53">
        <f t="shared" si="804"/>
        <v>6.8543392881774405</v>
      </c>
    </row>
    <row r="4648" spans="2:18" ht="15">
      <c r="B4648" s="84">
        <v>34951</v>
      </c>
      <c r="C4648" s="85">
        <v>0</v>
      </c>
      <c r="D4648" s="86">
        <v>25</v>
      </c>
      <c r="E4648" s="87">
        <v>10</v>
      </c>
      <c r="F4648" s="96">
        <f t="shared" si="795"/>
        <v>17.5</v>
      </c>
      <c r="G4648" s="96"/>
      <c r="H4648" s="74">
        <f t="shared" si="796"/>
        <v>252</v>
      </c>
      <c r="I4648" s="53">
        <f t="shared" si="794"/>
        <v>0.98599828963122671</v>
      </c>
      <c r="J4648" s="53">
        <f t="shared" si="797"/>
        <v>9.9007556122011842E-2</v>
      </c>
      <c r="K4648" s="53">
        <f t="shared" si="798"/>
        <v>1.6751011451294322</v>
      </c>
      <c r="L4648" s="53">
        <f t="shared" si="799"/>
        <v>29.611967868082775</v>
      </c>
      <c r="M4648" s="93">
        <f t="shared" si="800"/>
        <v>3.7912906333953171</v>
      </c>
      <c r="N4648" s="53">
        <f t="shared" si="801"/>
        <v>19.49673192825734</v>
      </c>
      <c r="O4648">
        <f t="shared" si="802"/>
        <v>0.95041280970568121</v>
      </c>
      <c r="P4648" s="53">
        <f t="shared" si="803"/>
        <v>15.046556310891852</v>
      </c>
      <c r="Q4648" s="53">
        <v>0.2</v>
      </c>
      <c r="R4648" s="53">
        <f t="shared" si="804"/>
        <v>7.2693262864232677</v>
      </c>
    </row>
    <row r="4649" spans="2:18" ht="15">
      <c r="B4649" s="84">
        <v>34952</v>
      </c>
      <c r="C4649" s="85">
        <v>8.1999999999999993</v>
      </c>
      <c r="D4649" s="86">
        <v>19</v>
      </c>
      <c r="E4649" s="87">
        <v>8</v>
      </c>
      <c r="F4649" s="96">
        <f t="shared" si="795"/>
        <v>13.5</v>
      </c>
      <c r="G4649" s="96"/>
      <c r="H4649" s="74">
        <f t="shared" si="796"/>
        <v>253</v>
      </c>
      <c r="I4649" s="53">
        <f t="shared" si="794"/>
        <v>0.98652197254711216</v>
      </c>
      <c r="J4649" s="53">
        <f t="shared" si="797"/>
        <v>9.2426151783599267E-2</v>
      </c>
      <c r="K4649" s="53">
        <f t="shared" si="798"/>
        <v>1.6681036539340635</v>
      </c>
      <c r="L4649" s="53">
        <f t="shared" si="799"/>
        <v>29.35127918433329</v>
      </c>
      <c r="M4649" s="93">
        <f t="shared" si="800"/>
        <v>2.8534297640632102</v>
      </c>
      <c r="N4649" s="53">
        <f t="shared" si="801"/>
        <v>16.549020629138376</v>
      </c>
      <c r="O4649">
        <f t="shared" si="802"/>
        <v>0.75629173150346363</v>
      </c>
      <c r="P4649" s="53">
        <f t="shared" si="803"/>
        <v>11.646017104401583</v>
      </c>
      <c r="Q4649" s="53">
        <v>0.2</v>
      </c>
      <c r="R4649" s="53">
        <f t="shared" si="804"/>
        <v>6.4117159926539946</v>
      </c>
    </row>
    <row r="4650" spans="2:18" ht="15">
      <c r="B4650" s="84">
        <v>34953</v>
      </c>
      <c r="C4650" s="85">
        <v>0</v>
      </c>
      <c r="D4650" s="86">
        <v>22</v>
      </c>
      <c r="E4650" s="87">
        <v>13</v>
      </c>
      <c r="F4650" s="96">
        <f t="shared" si="795"/>
        <v>17.5</v>
      </c>
      <c r="G4650" s="96"/>
      <c r="H4650" s="74">
        <f t="shared" si="796"/>
        <v>254</v>
      </c>
      <c r="I4650" s="53">
        <f t="shared" si="794"/>
        <v>0.98704964382816152</v>
      </c>
      <c r="J4650" s="53">
        <f t="shared" si="797"/>
        <v>8.5818577996283743E-2</v>
      </c>
      <c r="K4650" s="53">
        <f t="shared" si="798"/>
        <v>1.6610917172196329</v>
      </c>
      <c r="L4650" s="53">
        <f t="shared" si="799"/>
        <v>29.089276851574645</v>
      </c>
      <c r="M4650" s="93">
        <f t="shared" si="800"/>
        <v>2.8848840239161384</v>
      </c>
      <c r="N4650" s="53">
        <f t="shared" si="801"/>
        <v>14.835531194303069</v>
      </c>
      <c r="O4650">
        <f t="shared" si="802"/>
        <v>0.95041280970568121</v>
      </c>
      <c r="P4650" s="53">
        <f t="shared" si="803"/>
        <v>15.046556310891852</v>
      </c>
      <c r="Q4650" s="53">
        <v>0.2</v>
      </c>
      <c r="R4650" s="53">
        <f t="shared" si="804"/>
        <v>6.200921724334588</v>
      </c>
    </row>
    <row r="4651" spans="2:18" ht="15">
      <c r="B4651" s="84">
        <v>34954</v>
      </c>
      <c r="C4651" s="85">
        <v>0</v>
      </c>
      <c r="D4651" s="86">
        <v>25</v>
      </c>
      <c r="E4651" s="87">
        <v>14</v>
      </c>
      <c r="F4651" s="96">
        <f t="shared" si="795"/>
        <v>19.5</v>
      </c>
      <c r="G4651" s="96"/>
      <c r="H4651" s="74">
        <f t="shared" si="796"/>
        <v>255</v>
      </c>
      <c r="I4651" s="53">
        <f t="shared" si="794"/>
        <v>0.98758114732795332</v>
      </c>
      <c r="J4651" s="53">
        <f t="shared" si="797"/>
        <v>7.9186426942016705E-2</v>
      </c>
      <c r="K4651" s="53">
        <f t="shared" si="798"/>
        <v>1.6540661762137756</v>
      </c>
      <c r="L4651" s="53">
        <f t="shared" si="799"/>
        <v>28.826026792994792</v>
      </c>
      <c r="M4651" s="93">
        <f t="shared" si="800"/>
        <v>3.3395614095186086</v>
      </c>
      <c r="N4651" s="53">
        <f t="shared" si="801"/>
        <v>16.252869561746234</v>
      </c>
      <c r="O4651">
        <f t="shared" si="802"/>
        <v>1.0627844323448907</v>
      </c>
      <c r="P4651" s="53">
        <f t="shared" si="803"/>
        <v>17.057933627510408</v>
      </c>
      <c r="Q4651" s="53">
        <v>0.2</v>
      </c>
      <c r="R4651" s="53">
        <f t="shared" si="804"/>
        <v>6.6092249385443109</v>
      </c>
    </row>
    <row r="4652" spans="2:18" ht="15">
      <c r="B4652" s="84">
        <v>34955</v>
      </c>
      <c r="C4652" s="85">
        <v>5</v>
      </c>
      <c r="D4652" s="86">
        <v>17</v>
      </c>
      <c r="E4652" s="87">
        <v>14</v>
      </c>
      <c r="F4652" s="96">
        <f t="shared" si="795"/>
        <v>15.5</v>
      </c>
      <c r="G4652" s="96"/>
      <c r="H4652" s="74">
        <f t="shared" si="796"/>
        <v>256</v>
      </c>
      <c r="I4652" s="53">
        <f t="shared" si="794"/>
        <v>0.98811632576605091</v>
      </c>
      <c r="J4652" s="53">
        <f t="shared" si="797"/>
        <v>7.253129463059875E-2</v>
      </c>
      <c r="K4652" s="53">
        <f t="shared" si="798"/>
        <v>1.6470278513580558</v>
      </c>
      <c r="L4652" s="53">
        <f t="shared" si="799"/>
        <v>28.561595843780513</v>
      </c>
      <c r="M4652" s="93">
        <f t="shared" si="800"/>
        <v>1.5427189132263472</v>
      </c>
      <c r="N4652" s="53">
        <f t="shared" si="801"/>
        <v>8.4099229749349078</v>
      </c>
      <c r="O4652">
        <f t="shared" si="802"/>
        <v>0.84852650924855288</v>
      </c>
      <c r="P4652" s="53">
        <f t="shared" si="803"/>
        <v>13.249293405289498</v>
      </c>
      <c r="Q4652" s="53">
        <v>0.2</v>
      </c>
      <c r="R4652" s="53">
        <f t="shared" si="804"/>
        <v>4.6538936804904738</v>
      </c>
    </row>
    <row r="4653" spans="2:18" ht="15">
      <c r="B4653" s="84">
        <v>34956</v>
      </c>
      <c r="C4653" s="85">
        <v>33.4</v>
      </c>
      <c r="D4653" s="86">
        <v>17</v>
      </c>
      <c r="E4653" s="87">
        <v>13</v>
      </c>
      <c r="F4653" s="96">
        <f t="shared" si="795"/>
        <v>15</v>
      </c>
      <c r="G4653" s="96"/>
      <c r="H4653" s="74">
        <f t="shared" si="796"/>
        <v>257</v>
      </c>
      <c r="I4653" s="53">
        <f t="shared" si="794"/>
        <v>0.98865502077454437</v>
      </c>
      <c r="J4653" s="53">
        <f t="shared" si="797"/>
        <v>6.5854781103554014E-2</v>
      </c>
      <c r="K4653" s="53">
        <f t="shared" si="798"/>
        <v>1.6399775441513531</v>
      </c>
      <c r="L4653" s="53">
        <f t="shared" si="799"/>
        <v>28.296051754042864</v>
      </c>
      <c r="M4653" s="93">
        <f t="shared" si="800"/>
        <v>1.7383177071050437</v>
      </c>
      <c r="N4653" s="53">
        <f t="shared" si="801"/>
        <v>9.6206575963745742</v>
      </c>
      <c r="O4653">
        <f t="shared" si="802"/>
        <v>0.8245943710158492</v>
      </c>
      <c r="P4653" s="53">
        <f t="shared" si="803"/>
        <v>12.831038046583151</v>
      </c>
      <c r="Q4653" s="53">
        <v>0.2</v>
      </c>
      <c r="R4653" s="53">
        <f t="shared" si="804"/>
        <v>4.9096589472488317</v>
      </c>
    </row>
    <row r="4654" spans="2:18" ht="15">
      <c r="B4654" s="84">
        <v>34957</v>
      </c>
      <c r="C4654" s="85">
        <v>5.4</v>
      </c>
      <c r="D4654" s="86">
        <v>26</v>
      </c>
      <c r="E4654" s="87">
        <v>10</v>
      </c>
      <c r="F4654" s="96">
        <f t="shared" si="795"/>
        <v>18</v>
      </c>
      <c r="G4654" s="96"/>
      <c r="H4654" s="74">
        <f t="shared" si="796"/>
        <v>258</v>
      </c>
      <c r="I4654" s="53">
        <f t="shared" si="794"/>
        <v>0.98919707294491366</v>
      </c>
      <c r="J4654" s="53">
        <f t="shared" si="797"/>
        <v>5.9158490647416836E-2</v>
      </c>
      <c r="K4654" s="53">
        <f t="shared" si="798"/>
        <v>1.6329160390071908</v>
      </c>
      <c r="L4654" s="53">
        <f t="shared" si="799"/>
        <v>28.029463190324265</v>
      </c>
      <c r="M4654" s="93">
        <f t="shared" si="800"/>
        <v>3.7588697053604236</v>
      </c>
      <c r="N4654" s="53">
        <f t="shared" si="801"/>
        <v>19.060034969420503</v>
      </c>
      <c r="O4654">
        <f t="shared" si="802"/>
        <v>0.97748894673792364</v>
      </c>
      <c r="P4654" s="53">
        <f t="shared" si="803"/>
        <v>15.528504174899853</v>
      </c>
      <c r="Q4654" s="53">
        <v>0.2</v>
      </c>
      <c r="R4654" s="53">
        <f t="shared" si="804"/>
        <v>7.1916324289759963</v>
      </c>
    </row>
    <row r="4655" spans="2:18" ht="15">
      <c r="B4655" s="84">
        <v>34958</v>
      </c>
      <c r="C4655" s="85">
        <v>7</v>
      </c>
      <c r="D4655" s="86">
        <v>22</v>
      </c>
      <c r="E4655" s="87">
        <v>12</v>
      </c>
      <c r="F4655" s="96">
        <f t="shared" si="795"/>
        <v>17</v>
      </c>
      <c r="G4655" s="96"/>
      <c r="H4655" s="74">
        <f t="shared" si="796"/>
        <v>259</v>
      </c>
      <c r="I4655" s="53">
        <f t="shared" si="794"/>
        <v>0.98974232187520095</v>
      </c>
      <c r="J4655" s="53">
        <f t="shared" si="797"/>
        <v>5.2444032015460371E-2</v>
      </c>
      <c r="K4655" s="53">
        <f t="shared" si="798"/>
        <v>1.6258441051245258</v>
      </c>
      <c r="L4655" s="53">
        <f t="shared" si="799"/>
        <v>27.76189973564469</v>
      </c>
      <c r="M4655" s="93">
        <f t="shared" si="800"/>
        <v>2.8610661483886828</v>
      </c>
      <c r="N4655" s="53">
        <f t="shared" si="801"/>
        <v>14.92444200743682</v>
      </c>
      <c r="O4655">
        <f t="shared" si="802"/>
        <v>0.92399173474224472</v>
      </c>
      <c r="P4655" s="53">
        <f t="shared" si="803"/>
        <v>14.577982189385189</v>
      </c>
      <c r="Q4655" s="53">
        <v>0.2</v>
      </c>
      <c r="R4655" s="53">
        <f t="shared" si="804"/>
        <v>6.2003186866864102</v>
      </c>
    </row>
    <row r="4656" spans="2:18" ht="15">
      <c r="B4656" s="84">
        <v>34959</v>
      </c>
      <c r="C4656" s="85">
        <v>1.6</v>
      </c>
      <c r="D4656" s="86">
        <v>25</v>
      </c>
      <c r="E4656" s="87">
        <v>13</v>
      </c>
      <c r="F4656" s="96">
        <f t="shared" si="795"/>
        <v>19</v>
      </c>
      <c r="G4656" s="96"/>
      <c r="H4656" s="74">
        <f t="shared" si="796"/>
        <v>260</v>
      </c>
      <c r="I4656" s="53">
        <f t="shared" si="794"/>
        <v>0.99029060621747567</v>
      </c>
      <c r="J4656" s="53">
        <f t="shared" si="797"/>
        <v>4.5713018656867978E-2</v>
      </c>
      <c r="K4656" s="53">
        <f t="shared" si="798"/>
        <v>1.6187624983716393</v>
      </c>
      <c r="L4656" s="53">
        <f t="shared" si="799"/>
        <v>27.493431888045265</v>
      </c>
      <c r="M4656" s="93">
        <f t="shared" si="800"/>
        <v>3.2822138186965066</v>
      </c>
      <c r="N4656" s="53">
        <f t="shared" si="801"/>
        <v>16.190807107539765</v>
      </c>
      <c r="O4656">
        <f t="shared" si="802"/>
        <v>1.0336608681468451</v>
      </c>
      <c r="P4656" s="53">
        <f t="shared" si="803"/>
        <v>16.533851613772821</v>
      </c>
      <c r="Q4656" s="53">
        <v>0.2</v>
      </c>
      <c r="R4656" s="53">
        <f t="shared" si="804"/>
        <v>6.5744610446627911</v>
      </c>
    </row>
    <row r="4657" spans="2:18" ht="15">
      <c r="B4657" s="84">
        <v>34960</v>
      </c>
      <c r="C4657" s="85">
        <v>0</v>
      </c>
      <c r="D4657" s="86">
        <v>26</v>
      </c>
      <c r="E4657" s="87">
        <v>11</v>
      </c>
      <c r="F4657" s="96">
        <f t="shared" si="795"/>
        <v>18.5</v>
      </c>
      <c r="G4657" s="96"/>
      <c r="H4657" s="74">
        <f t="shared" si="796"/>
        <v>261</v>
      </c>
      <c r="I4657" s="53">
        <f t="shared" si="794"/>
        <v>0.99084176372557964</v>
      </c>
      <c r="J4657" s="53">
        <f t="shared" si="797"/>
        <v>3.8967068952359983E-2</v>
      </c>
      <c r="K4657" s="53">
        <f t="shared" si="798"/>
        <v>1.6116719631829455</v>
      </c>
      <c r="L4657" s="53">
        <f t="shared" si="799"/>
        <v>27.224131057590537</v>
      </c>
      <c r="M4657" s="93">
        <f t="shared" si="800"/>
        <v>3.5843115764343847</v>
      </c>
      <c r="N4657" s="53">
        <f t="shared" si="801"/>
        <v>17.924563054172769</v>
      </c>
      <c r="O4657">
        <f t="shared" si="802"/>
        <v>1.0052337064307559</v>
      </c>
      <c r="P4657" s="53">
        <f t="shared" si="803"/>
        <v>16.024156693524468</v>
      </c>
      <c r="Q4657" s="53">
        <v>0.2</v>
      </c>
      <c r="R4657" s="53">
        <f t="shared" si="804"/>
        <v>6.9525543016523033</v>
      </c>
    </row>
    <row r="4658" spans="2:18" ht="15">
      <c r="B4658" s="84">
        <v>34961</v>
      </c>
      <c r="C4658" s="85">
        <v>2.2000000000000002</v>
      </c>
      <c r="D4658" s="86">
        <v>17</v>
      </c>
      <c r="E4658" s="87">
        <v>12</v>
      </c>
      <c r="F4658" s="96">
        <f t="shared" si="795"/>
        <v>14.5</v>
      </c>
      <c r="G4658" s="96"/>
      <c r="H4658" s="74">
        <f t="shared" si="796"/>
        <v>262</v>
      </c>
      <c r="I4658" s="53">
        <f t="shared" si="794"/>
        <v>0.99139563130313912</v>
      </c>
      <c r="J4658" s="53">
        <f t="shared" si="797"/>
        <v>3.2207806455252445E-2</v>
      </c>
      <c r="K4658" s="53">
        <f t="shared" si="798"/>
        <v>1.6045732344686192</v>
      </c>
      <c r="L4658" s="53">
        <f t="shared" si="799"/>
        <v>26.954069561791201</v>
      </c>
      <c r="M4658" s="93">
        <f t="shared" si="800"/>
        <v>1.8231035758128384</v>
      </c>
      <c r="N4658" s="53">
        <f t="shared" si="801"/>
        <v>10.246092407771927</v>
      </c>
      <c r="O4658">
        <f t="shared" si="802"/>
        <v>0.80125269250101316</v>
      </c>
      <c r="P4658" s="53">
        <f t="shared" si="803"/>
        <v>12.424600625459268</v>
      </c>
      <c r="Q4658" s="53">
        <v>0.2</v>
      </c>
      <c r="R4658" s="53">
        <f t="shared" si="804"/>
        <v>5.0314615570081402</v>
      </c>
    </row>
    <row r="4659" spans="2:18" ht="15">
      <c r="B4659" s="84">
        <v>34962</v>
      </c>
      <c r="C4659" s="85">
        <v>14</v>
      </c>
      <c r="D4659" s="86">
        <v>21</v>
      </c>
      <c r="E4659" s="87">
        <v>10</v>
      </c>
      <c r="F4659" s="96">
        <f t="shared" si="795"/>
        <v>15.5</v>
      </c>
      <c r="G4659" s="96"/>
      <c r="H4659" s="74">
        <f t="shared" si="796"/>
        <v>263</v>
      </c>
      <c r="I4659" s="53">
        <f t="shared" si="794"/>
        <v>0.99195204505182699</v>
      </c>
      <c r="J4659" s="53">
        <f t="shared" si="797"/>
        <v>2.543686013695582E-2</v>
      </c>
      <c r="K4659" s="53">
        <f t="shared" si="798"/>
        <v>1.597467039537108</v>
      </c>
      <c r="L4659" s="53">
        <f t="shared" si="799"/>
        <v>26.683320619412729</v>
      </c>
      <c r="M4659" s="93">
        <f t="shared" si="800"/>
        <v>2.7598147043049361</v>
      </c>
      <c r="N4659" s="53">
        <f t="shared" si="801"/>
        <v>15.044755651408765</v>
      </c>
      <c r="O4659">
        <f t="shared" si="802"/>
        <v>0.84852650924855288</v>
      </c>
      <c r="P4659" s="53">
        <f t="shared" si="803"/>
        <v>13.249293405289498</v>
      </c>
      <c r="Q4659" s="53">
        <v>0.2</v>
      </c>
      <c r="R4659" s="53">
        <f t="shared" si="804"/>
        <v>6.1630722753893634</v>
      </c>
    </row>
    <row r="4660" spans="2:18" ht="15">
      <c r="B4660" s="84">
        <v>34963</v>
      </c>
      <c r="C4660" s="85">
        <v>0</v>
      </c>
      <c r="D4660" s="86">
        <v>25</v>
      </c>
      <c r="E4660" s="87">
        <v>8</v>
      </c>
      <c r="F4660" s="96">
        <f t="shared" si="795"/>
        <v>16.5</v>
      </c>
      <c r="G4660" s="96"/>
      <c r="H4660" s="74">
        <f t="shared" si="796"/>
        <v>264</v>
      </c>
      <c r="I4660" s="53">
        <f t="shared" si="794"/>
        <v>0.99251084031986314</v>
      </c>
      <c r="J4660" s="53">
        <f t="shared" si="797"/>
        <v>1.8655864635881831E-2</v>
      </c>
      <c r="K4660" s="53">
        <f t="shared" si="798"/>
        <v>1.5903541000306476</v>
      </c>
      <c r="L4660" s="53">
        <f t="shared" si="799"/>
        <v>26.41195834263598</v>
      </c>
      <c r="M4660" s="93">
        <f t="shared" si="800"/>
        <v>3.4979907596576401</v>
      </c>
      <c r="N4660" s="53">
        <f t="shared" si="801"/>
        <v>18.512879984437291</v>
      </c>
      <c r="O4660">
        <f t="shared" si="802"/>
        <v>0.89821237770744478</v>
      </c>
      <c r="P4660" s="53">
        <f t="shared" si="803"/>
        <v>14.122457624351155</v>
      </c>
      <c r="Q4660" s="53">
        <v>0.2</v>
      </c>
      <c r="R4660" s="53">
        <f t="shared" si="804"/>
        <v>6.9985276194202921</v>
      </c>
    </row>
    <row r="4661" spans="2:18" ht="15">
      <c r="B4661" s="84">
        <v>34964</v>
      </c>
      <c r="C4661" s="85">
        <v>0</v>
      </c>
      <c r="D4661" s="86">
        <v>25</v>
      </c>
      <c r="E4661" s="87">
        <v>7</v>
      </c>
      <c r="F4661" s="96">
        <f t="shared" si="795"/>
        <v>16</v>
      </c>
      <c r="G4661" s="96"/>
      <c r="H4661" s="74">
        <f t="shared" si="796"/>
        <v>265</v>
      </c>
      <c r="I4661" s="53">
        <f t="shared" si="794"/>
        <v>0.99307185175073753</v>
      </c>
      <c r="J4661" s="53">
        <f t="shared" si="797"/>
        <v>1.1866460508729712E-2</v>
      </c>
      <c r="K4661" s="53">
        <f t="shared" si="798"/>
        <v>1.5832351338740018</v>
      </c>
      <c r="L4661" s="53">
        <f t="shared" si="799"/>
        <v>26.14005772753843</v>
      </c>
      <c r="M4661" s="93">
        <f t="shared" si="800"/>
        <v>3.5104190987291117</v>
      </c>
      <c r="N4661" s="53">
        <f t="shared" si="801"/>
        <v>18.853488321345242</v>
      </c>
      <c r="O4661">
        <f t="shared" si="802"/>
        <v>0.87306160859956128</v>
      </c>
      <c r="P4661" s="53">
        <f t="shared" si="803"/>
        <v>13.679665048200096</v>
      </c>
      <c r="Q4661" s="53">
        <v>0.2</v>
      </c>
      <c r="R4661" s="53">
        <f t="shared" si="804"/>
        <v>7.0530327454449475</v>
      </c>
    </row>
    <row r="4662" spans="2:18" ht="15">
      <c r="B4662" s="84">
        <v>34965</v>
      </c>
      <c r="C4662" s="85">
        <v>0</v>
      </c>
      <c r="D4662" s="86">
        <v>23</v>
      </c>
      <c r="E4662" s="87">
        <v>7</v>
      </c>
      <c r="F4662" s="96">
        <f t="shared" si="795"/>
        <v>15</v>
      </c>
      <c r="G4662" s="96"/>
      <c r="H4662" s="74">
        <f t="shared" si="796"/>
        <v>266</v>
      </c>
      <c r="I4662" s="53">
        <f t="shared" si="794"/>
        <v>0.99363491333214227</v>
      </c>
      <c r="J4662" s="53">
        <f t="shared" si="797"/>
        <v>5.0702944830984184E-3</v>
      </c>
      <c r="K4662" s="53">
        <f t="shared" si="798"/>
        <v>1.5761108572366898</v>
      </c>
      <c r="L4662" s="53">
        <f t="shared" si="799"/>
        <v>25.867694642866169</v>
      </c>
      <c r="M4662" s="93">
        <f t="shared" si="800"/>
        <v>3.1782717978140451</v>
      </c>
      <c r="N4662" s="53">
        <f t="shared" si="801"/>
        <v>17.590032357148996</v>
      </c>
      <c r="O4662">
        <f t="shared" si="802"/>
        <v>0.8245943710158492</v>
      </c>
      <c r="P4662" s="53">
        <f t="shared" si="803"/>
        <v>12.831038046583151</v>
      </c>
      <c r="Q4662" s="53">
        <v>0.2</v>
      </c>
      <c r="R4662" s="53">
        <f t="shared" si="804"/>
        <v>6.7186586122600005</v>
      </c>
    </row>
    <row r="4663" spans="2:18" ht="15">
      <c r="B4663" s="84">
        <v>34966</v>
      </c>
      <c r="C4663" s="85">
        <v>0</v>
      </c>
      <c r="D4663" s="86">
        <v>23</v>
      </c>
      <c r="E4663" s="87">
        <v>10</v>
      </c>
      <c r="F4663" s="96">
        <f t="shared" si="795"/>
        <v>16.5</v>
      </c>
      <c r="G4663" s="96"/>
      <c r="H4663" s="74">
        <f t="shared" si="796"/>
        <v>267</v>
      </c>
      <c r="I4663" s="53">
        <f t="shared" si="794"/>
        <v>0.99419985844509629</v>
      </c>
      <c r="J4663" s="53">
        <f t="shared" si="797"/>
        <v>-1.7309802896011053E-3</v>
      </c>
      <c r="K4663" s="53">
        <f t="shared" si="798"/>
        <v>1.5689819865090537</v>
      </c>
      <c r="L4663" s="53">
        <f t="shared" si="799"/>
        <v>25.594945817070318</v>
      </c>
      <c r="M4663" s="93">
        <f t="shared" si="800"/>
        <v>2.9642817774871406</v>
      </c>
      <c r="N4663" s="53">
        <f t="shared" si="801"/>
        <v>15.68826122114883</v>
      </c>
      <c r="O4663">
        <f t="shared" si="802"/>
        <v>0.89821237770744478</v>
      </c>
      <c r="P4663" s="53">
        <f t="shared" si="803"/>
        <v>14.122457624351155</v>
      </c>
      <c r="Q4663" s="53">
        <v>0.2</v>
      </c>
      <c r="R4663" s="53">
        <f t="shared" si="804"/>
        <v>6.353491268569825</v>
      </c>
    </row>
    <row r="4664" spans="2:18" ht="15">
      <c r="B4664" s="84">
        <v>34967</v>
      </c>
      <c r="C4664" s="85">
        <v>0</v>
      </c>
      <c r="D4664" s="86">
        <v>24</v>
      </c>
      <c r="E4664" s="87">
        <v>9</v>
      </c>
      <c r="F4664" s="96">
        <f t="shared" si="795"/>
        <v>16.5</v>
      </c>
      <c r="G4664" s="96"/>
      <c r="H4664" s="74">
        <f t="shared" si="796"/>
        <v>268</v>
      </c>
      <c r="I4664" s="53">
        <f t="shared" si="794"/>
        <v>0.99476651991325171</v>
      </c>
      <c r="J4664" s="53">
        <f t="shared" si="797"/>
        <v>-8.535703982037365E-3</v>
      </c>
      <c r="K4664" s="53">
        <f t="shared" si="798"/>
        <v>1.5618492402924882</v>
      </c>
      <c r="L4664" s="53">
        <f t="shared" si="799"/>
        <v>25.321888823581272</v>
      </c>
      <c r="M4664" s="93">
        <f t="shared" si="800"/>
        <v>3.1501796437473639</v>
      </c>
      <c r="N4664" s="53">
        <f t="shared" si="801"/>
        <v>16.672113130401819</v>
      </c>
      <c r="O4664">
        <f t="shared" si="802"/>
        <v>0.89821237770744478</v>
      </c>
      <c r="P4664" s="53">
        <f t="shared" si="803"/>
        <v>14.122457624351155</v>
      </c>
      <c r="Q4664" s="53">
        <v>0.2</v>
      </c>
      <c r="R4664" s="53">
        <f t="shared" si="804"/>
        <v>6.5781659232772016</v>
      </c>
    </row>
    <row r="4665" spans="2:18" ht="15">
      <c r="B4665" s="84">
        <v>34968</v>
      </c>
      <c r="C4665" s="85">
        <v>0</v>
      </c>
      <c r="D4665" s="86">
        <v>24</v>
      </c>
      <c r="E4665" s="87">
        <v>7</v>
      </c>
      <c r="F4665" s="96">
        <f t="shared" si="795"/>
        <v>15.5</v>
      </c>
      <c r="G4665" s="96"/>
      <c r="H4665" s="74">
        <f t="shared" si="796"/>
        <v>269</v>
      </c>
      <c r="I4665" s="53">
        <f t="shared" si="794"/>
        <v>0.9953347300523635</v>
      </c>
      <c r="J4665" s="53">
        <f t="shared" si="797"/>
        <v>-1.5342209840722851E-2</v>
      </c>
      <c r="K4665" s="53">
        <f t="shared" si="798"/>
        <v>1.554713341404206</v>
      </c>
      <c r="L4665" s="53">
        <f t="shared" si="799"/>
        <v>25.048602064298048</v>
      </c>
      <c r="M4665" s="93">
        <f t="shared" si="800"/>
        <v>3.2207102921021256</v>
      </c>
      <c r="N4665" s="53">
        <f t="shared" si="801"/>
        <v>17.557265454478124</v>
      </c>
      <c r="O4665">
        <f t="shared" si="802"/>
        <v>0.84852650924855288</v>
      </c>
      <c r="P4665" s="53">
        <f t="shared" si="803"/>
        <v>13.249293405289498</v>
      </c>
      <c r="Q4665" s="53">
        <v>0.2</v>
      </c>
      <c r="R4665" s="53">
        <f t="shared" si="804"/>
        <v>6.7345751601133665</v>
      </c>
    </row>
    <row r="4666" spans="2:18" ht="15">
      <c r="B4666" s="84">
        <v>34969</v>
      </c>
      <c r="C4666" s="85">
        <v>0</v>
      </c>
      <c r="D4666" s="86">
        <v>24</v>
      </c>
      <c r="E4666" s="87">
        <v>8</v>
      </c>
      <c r="F4666" s="96">
        <f t="shared" si="795"/>
        <v>16</v>
      </c>
      <c r="G4666" s="96"/>
      <c r="H4666" s="74">
        <f t="shared" si="796"/>
        <v>270</v>
      </c>
      <c r="I4666" s="53">
        <f t="shared" si="794"/>
        <v>0.99590432071990964</v>
      </c>
      <c r="J4666" s="53">
        <f t="shared" si="797"/>
        <v>-2.21488239387348E-2</v>
      </c>
      <c r="K4666" s="53">
        <f t="shared" si="798"/>
        <v>1.5475750188969246</v>
      </c>
      <c r="L4666" s="53">
        <f t="shared" si="799"/>
        <v>24.775164751272744</v>
      </c>
      <c r="M4666" s="93">
        <f t="shared" si="800"/>
        <v>3.1368425207881807</v>
      </c>
      <c r="N4666" s="53">
        <f t="shared" si="801"/>
        <v>16.847112030865468</v>
      </c>
      <c r="O4666">
        <f t="shared" si="802"/>
        <v>0.87306160859956128</v>
      </c>
      <c r="P4666" s="53">
        <f t="shared" si="803"/>
        <v>13.679665048200096</v>
      </c>
      <c r="Q4666" s="53">
        <v>0.2</v>
      </c>
      <c r="R4666" s="53">
        <f t="shared" si="804"/>
        <v>6.5957415828786008</v>
      </c>
    </row>
    <row r="4667" spans="2:18" ht="15">
      <c r="B4667" s="84">
        <v>34970</v>
      </c>
      <c r="C4667" s="85">
        <v>0</v>
      </c>
      <c r="D4667" s="86">
        <v>26</v>
      </c>
      <c r="E4667" s="87">
        <v>10</v>
      </c>
      <c r="F4667" s="96">
        <f t="shared" si="795"/>
        <v>18</v>
      </c>
      <c r="G4667" s="96"/>
      <c r="H4667" s="74">
        <f t="shared" si="796"/>
        <v>271</v>
      </c>
      <c r="I4667" s="53">
        <f t="shared" si="794"/>
        <v>0.996475123364848</v>
      </c>
      <c r="J4667" s="53">
        <f t="shared" si="797"/>
        <v>-2.8953864932543451E-2</v>
      </c>
      <c r="K4667" s="53">
        <f t="shared" si="798"/>
        <v>1.5404350100937725</v>
      </c>
      <c r="L4667" s="53">
        <f t="shared" si="799"/>
        <v>24.501656886570064</v>
      </c>
      <c r="M4667" s="93">
        <f t="shared" si="800"/>
        <v>3.2857759414335161</v>
      </c>
      <c r="N4667" s="53">
        <f t="shared" si="801"/>
        <v>16.661126682867646</v>
      </c>
      <c r="O4667">
        <f t="shared" si="802"/>
        <v>0.97748894673792364</v>
      </c>
      <c r="P4667" s="53">
        <f t="shared" si="803"/>
        <v>15.528504174899853</v>
      </c>
      <c r="Q4667" s="53">
        <v>0.2</v>
      </c>
      <c r="R4667" s="53">
        <f t="shared" si="804"/>
        <v>6.6407958610803899</v>
      </c>
    </row>
    <row r="4668" spans="2:18" ht="15">
      <c r="B4668" s="84">
        <v>34971</v>
      </c>
      <c r="C4668" s="85">
        <v>0</v>
      </c>
      <c r="D4668" s="86">
        <v>21</v>
      </c>
      <c r="E4668" s="87">
        <v>6</v>
      </c>
      <c r="F4668" s="96">
        <f t="shared" si="795"/>
        <v>13.5</v>
      </c>
      <c r="G4668" s="96"/>
      <c r="H4668" s="74">
        <f t="shared" si="796"/>
        <v>272</v>
      </c>
      <c r="I4668" s="53">
        <f t="shared" si="794"/>
        <v>0.99704696907749246</v>
      </c>
      <c r="J4668" s="53">
        <f t="shared" si="797"/>
        <v>-3.575564382406738E-2</v>
      </c>
      <c r="K4668" s="53">
        <f t="shared" si="798"/>
        <v>1.5332940626387306</v>
      </c>
      <c r="L4668" s="53">
        <f t="shared" si="799"/>
        <v>24.228159240286629</v>
      </c>
      <c r="M4668" s="93">
        <f t="shared" si="800"/>
        <v>2.7504886682425558</v>
      </c>
      <c r="N4668" s="53">
        <f t="shared" si="801"/>
        <v>15.951993731971548</v>
      </c>
      <c r="O4668">
        <f t="shared" si="802"/>
        <v>0.75629173150346363</v>
      </c>
      <c r="P4668" s="53">
        <f t="shared" si="803"/>
        <v>11.646017104401583</v>
      </c>
      <c r="Q4668" s="53">
        <v>0.2</v>
      </c>
      <c r="R4668" s="53">
        <f t="shared" si="804"/>
        <v>6.2770834358905834</v>
      </c>
    </row>
    <row r="4669" spans="2:18" ht="15">
      <c r="B4669" s="84">
        <v>34972</v>
      </c>
      <c r="C4669" s="85">
        <v>0</v>
      </c>
      <c r="D4669" s="86">
        <v>16</v>
      </c>
      <c r="E4669" s="87">
        <v>2</v>
      </c>
      <c r="F4669" s="96">
        <f t="shared" si="795"/>
        <v>9</v>
      </c>
      <c r="G4669" s="96"/>
      <c r="H4669" s="74">
        <f t="shared" si="796"/>
        <v>273</v>
      </c>
      <c r="I4669" s="53">
        <f t="shared" si="794"/>
        <v>0.99761968863949657</v>
      </c>
      <c r="J4669" s="53">
        <f t="shared" si="797"/>
        <v>-4.255246372909955E-2</v>
      </c>
      <c r="K4669" s="53">
        <f t="shared" si="798"/>
        <v>1.5261529365628643</v>
      </c>
      <c r="L4669" s="53">
        <f t="shared" si="799"/>
        <v>23.954753326716986</v>
      </c>
      <c r="M4669" s="93">
        <f t="shared" si="800"/>
        <v>2.2495206721327521</v>
      </c>
      <c r="N4669" s="53">
        <f t="shared" si="801"/>
        <v>15.237181554653905</v>
      </c>
      <c r="O4669">
        <f t="shared" si="802"/>
        <v>0.58008978738759875</v>
      </c>
      <c r="P4669" s="53">
        <f t="shared" si="803"/>
        <v>8.6544506934491388</v>
      </c>
      <c r="Q4669" s="53">
        <v>0.2</v>
      </c>
      <c r="R4669" s="53">
        <f t="shared" si="804"/>
        <v>5.8907199963877908</v>
      </c>
    </row>
    <row r="4670" spans="2:18" ht="15">
      <c r="B4670" s="84">
        <v>34973</v>
      </c>
      <c r="C4670" s="85">
        <v>0</v>
      </c>
      <c r="D4670" s="86">
        <v>21</v>
      </c>
      <c r="E4670" s="87">
        <v>3</v>
      </c>
      <c r="F4670" s="96">
        <f t="shared" si="795"/>
        <v>12</v>
      </c>
      <c r="G4670" s="96"/>
      <c r="H4670" s="74">
        <f t="shared" si="796"/>
        <v>274</v>
      </c>
      <c r="I4670" s="53">
        <f t="shared" si="794"/>
        <v>0.99819311257392784</v>
      </c>
      <c r="J4670" s="53">
        <f t="shared" si="797"/>
        <v>-4.9342619653318411E-2</v>
      </c>
      <c r="K4670" s="53">
        <f t="shared" si="798"/>
        <v>1.5190124063664594</v>
      </c>
      <c r="L4670" s="53">
        <f t="shared" si="799"/>
        <v>23.681521378654168</v>
      </c>
      <c r="M4670" s="93">
        <f t="shared" si="800"/>
        <v>2.8038939892597101</v>
      </c>
      <c r="N4670" s="53">
        <f t="shared" si="801"/>
        <v>17.08027164277377</v>
      </c>
      <c r="O4670">
        <f t="shared" si="802"/>
        <v>0.69297786589913757</v>
      </c>
      <c r="P4670" s="53">
        <f t="shared" si="803"/>
        <v>10.559668732607534</v>
      </c>
      <c r="Q4670" s="53">
        <v>0.2</v>
      </c>
      <c r="R4670" s="53">
        <f t="shared" si="804"/>
        <v>6.4568276810828005</v>
      </c>
    </row>
    <row r="4671" spans="2:18" ht="15">
      <c r="B4671" s="84">
        <v>34974</v>
      </c>
      <c r="C4671" s="85">
        <v>0</v>
      </c>
      <c r="D4671" s="86">
        <v>21</v>
      </c>
      <c r="E4671" s="87">
        <v>6</v>
      </c>
      <c r="F4671" s="96">
        <f t="shared" si="795"/>
        <v>13.5</v>
      </c>
      <c r="G4671" s="96"/>
      <c r="H4671" s="74">
        <f t="shared" si="796"/>
        <v>275</v>
      </c>
      <c r="I4671" s="53">
        <f t="shared" si="794"/>
        <v>0.99876707119541852</v>
      </c>
      <c r="J4671" s="53">
        <f t="shared" si="797"/>
        <v>-5.6124398277060894E-2</v>
      </c>
      <c r="K4671" s="53">
        <f t="shared" si="798"/>
        <v>1.5118732631171512</v>
      </c>
      <c r="L4671" s="53">
        <f t="shared" si="799"/>
        <v>23.408546319817695</v>
      </c>
      <c r="M4671" s="93">
        <f t="shared" si="800"/>
        <v>2.657442554927167</v>
      </c>
      <c r="N4671" s="53">
        <f t="shared" si="801"/>
        <v>15.412354709448406</v>
      </c>
      <c r="O4671">
        <f t="shared" si="802"/>
        <v>0.75629173150346363</v>
      </c>
      <c r="P4671" s="53">
        <f t="shared" si="803"/>
        <v>11.646017104401583</v>
      </c>
      <c r="Q4671" s="53">
        <v>0.2</v>
      </c>
      <c r="R4671" s="53">
        <f t="shared" si="804"/>
        <v>6.1553921324059822</v>
      </c>
    </row>
    <row r="4672" spans="2:18" ht="15">
      <c r="B4672" s="84">
        <v>34975</v>
      </c>
      <c r="C4672" s="85">
        <v>0</v>
      </c>
      <c r="D4672" s="86">
        <v>21</v>
      </c>
      <c r="E4672" s="87">
        <v>13</v>
      </c>
      <c r="F4672" s="96">
        <f t="shared" si="795"/>
        <v>17</v>
      </c>
      <c r="G4672" s="96"/>
      <c r="H4672" s="74">
        <f t="shared" si="796"/>
        <v>276</v>
      </c>
      <c r="I4672" s="53">
        <f t="shared" si="794"/>
        <v>0.9993413946603783</v>
      </c>
      <c r="J4672" s="53">
        <f t="shared" si="797"/>
        <v>-6.2896077750080936E-2</v>
      </c>
      <c r="K4672" s="53">
        <f t="shared" si="798"/>
        <v>1.5047363165639849</v>
      </c>
      <c r="L4672" s="53">
        <f t="shared" si="799"/>
        <v>23.135911735404175</v>
      </c>
      <c r="M4672" s="93">
        <f t="shared" si="800"/>
        <v>2.1326045416385973</v>
      </c>
      <c r="N4672" s="53">
        <f t="shared" si="801"/>
        <v>11.124500852385649</v>
      </c>
      <c r="O4672">
        <f t="shared" si="802"/>
        <v>0.92399173474224472</v>
      </c>
      <c r="P4672" s="53">
        <f t="shared" si="803"/>
        <v>14.577982189385189</v>
      </c>
      <c r="Q4672" s="53">
        <v>0.2</v>
      </c>
      <c r="R4672" s="53">
        <f t="shared" si="804"/>
        <v>5.3309176995588583</v>
      </c>
    </row>
    <row r="4673" spans="2:18" ht="15">
      <c r="B4673" s="84">
        <v>34976</v>
      </c>
      <c r="C4673" s="85">
        <v>0</v>
      </c>
      <c r="D4673" s="86">
        <v>22</v>
      </c>
      <c r="E4673" s="87">
        <v>11</v>
      </c>
      <c r="F4673" s="96">
        <f t="shared" si="795"/>
        <v>16.5</v>
      </c>
      <c r="G4673" s="96"/>
      <c r="H4673" s="74">
        <f t="shared" si="796"/>
        <v>277</v>
      </c>
      <c r="I4673" s="53">
        <f t="shared" si="794"/>
        <v>0.99991591301725413</v>
      </c>
      <c r="J4673" s="53">
        <f t="shared" si="797"/>
        <v>-6.9655927497567424E-2</v>
      </c>
      <c r="K4673" s="53">
        <f t="shared" si="798"/>
        <v>1.4976023972671788</v>
      </c>
      <c r="L4673" s="53">
        <f t="shared" si="799"/>
        <v>22.863701840757685</v>
      </c>
      <c r="M4673" s="93">
        <f t="shared" si="800"/>
        <v>2.435771160581464</v>
      </c>
      <c r="N4673" s="53">
        <f t="shared" si="801"/>
        <v>12.891154455139725</v>
      </c>
      <c r="O4673">
        <f t="shared" si="802"/>
        <v>0.89821237770744478</v>
      </c>
      <c r="P4673" s="53">
        <f t="shared" si="803"/>
        <v>14.122457624351155</v>
      </c>
      <c r="Q4673" s="53">
        <v>0.2</v>
      </c>
      <c r="R4673" s="53">
        <f t="shared" si="804"/>
        <v>5.714737619852591</v>
      </c>
    </row>
    <row r="4674" spans="2:18" ht="15">
      <c r="B4674" s="84">
        <v>34977</v>
      </c>
      <c r="C4674" s="85">
        <v>0</v>
      </c>
      <c r="D4674" s="86">
        <v>25</v>
      </c>
      <c r="E4674" s="87">
        <v>14</v>
      </c>
      <c r="F4674" s="96">
        <f t="shared" si="795"/>
        <v>19.5</v>
      </c>
      <c r="G4674" s="96"/>
      <c r="H4674" s="74">
        <f t="shared" si="796"/>
        <v>278</v>
      </c>
      <c r="I4674" s="53">
        <f t="shared" si="794"/>
        <v>1.0004904562568209</v>
      </c>
      <c r="J4674" s="53">
        <f t="shared" si="797"/>
        <v>-7.6402208038679448E-2</v>
      </c>
      <c r="K4674" s="53">
        <f t="shared" si="798"/>
        <v>1.49047235874324</v>
      </c>
      <c r="L4674" s="53">
        <f t="shared" si="799"/>
        <v>22.59200144816208</v>
      </c>
      <c r="M4674" s="93">
        <f t="shared" si="800"/>
        <v>2.6173352554575979</v>
      </c>
      <c r="N4674" s="53">
        <f t="shared" si="801"/>
        <v>12.737962651342308</v>
      </c>
      <c r="O4674">
        <f t="shared" si="802"/>
        <v>1.0627844323448907</v>
      </c>
      <c r="P4674" s="53">
        <f t="shared" si="803"/>
        <v>17.057933627510408</v>
      </c>
      <c r="Q4674" s="53">
        <v>0.2</v>
      </c>
      <c r="R4674" s="53">
        <f t="shared" si="804"/>
        <v>5.798071744181005</v>
      </c>
    </row>
    <row r="4675" spans="2:18" ht="15">
      <c r="B4675" s="84">
        <v>34978</v>
      </c>
      <c r="C4675" s="85">
        <v>0</v>
      </c>
      <c r="D4675" s="86">
        <v>20</v>
      </c>
      <c r="E4675" s="87">
        <v>13</v>
      </c>
      <c r="F4675" s="96">
        <f t="shared" si="795"/>
        <v>16.5</v>
      </c>
      <c r="G4675" s="96"/>
      <c r="H4675" s="74">
        <f t="shared" si="796"/>
        <v>279</v>
      </c>
      <c r="I4675" s="53">
        <f t="shared" si="794"/>
        <v>1.0010648543624907</v>
      </c>
      <c r="J4675" s="53">
        <f t="shared" si="797"/>
        <v>-8.3133170818912028E-2</v>
      </c>
      <c r="K4675" s="53">
        <f t="shared" si="798"/>
        <v>1.4833470796248718</v>
      </c>
      <c r="L4675" s="53">
        <f t="shared" si="799"/>
        <v>22.320895931759992</v>
      </c>
      <c r="M4675" s="93">
        <f t="shared" si="800"/>
        <v>1.8969428033417417</v>
      </c>
      <c r="N4675" s="53">
        <f t="shared" si="801"/>
        <v>10.03944174485035</v>
      </c>
      <c r="O4675">
        <f t="shared" si="802"/>
        <v>0.89821237770744478</v>
      </c>
      <c r="P4675" s="53">
        <f t="shared" si="803"/>
        <v>14.122457624351155</v>
      </c>
      <c r="Q4675" s="53">
        <v>0.2</v>
      </c>
      <c r="R4675" s="53">
        <f t="shared" si="804"/>
        <v>5.0635140337791791</v>
      </c>
    </row>
    <row r="4676" spans="2:18" ht="15">
      <c r="B4676" s="84">
        <v>34979</v>
      </c>
      <c r="C4676" s="85">
        <v>0</v>
      </c>
      <c r="D4676" s="86">
        <v>26</v>
      </c>
      <c r="E4676" s="87">
        <v>12</v>
      </c>
      <c r="F4676" s="96">
        <f t="shared" si="795"/>
        <v>19</v>
      </c>
      <c r="G4676" s="96"/>
      <c r="H4676" s="74">
        <f t="shared" si="796"/>
        <v>280</v>
      </c>
      <c r="I4676" s="53">
        <f t="shared" si="794"/>
        <v>1.0016389373606227</v>
      </c>
      <c r="J4676" s="53">
        <f t="shared" si="797"/>
        <v>-8.984705805761542E-2</v>
      </c>
      <c r="K4676" s="53">
        <f t="shared" si="798"/>
        <v>1.4762274658349086</v>
      </c>
      <c r="L4676" s="53">
        <f t="shared" si="799"/>
        <v>22.050471190607464</v>
      </c>
      <c r="M4676" s="93">
        <f t="shared" si="800"/>
        <v>2.8433425504914975</v>
      </c>
      <c r="N4676" s="53">
        <f t="shared" si="801"/>
        <v>14.025902430071008</v>
      </c>
      <c r="O4676">
        <f t="shared" si="802"/>
        <v>1.0336608681468451</v>
      </c>
      <c r="P4676" s="53">
        <f t="shared" si="803"/>
        <v>16.533851613772821</v>
      </c>
      <c r="Q4676" s="53">
        <v>0.2</v>
      </c>
      <c r="R4676" s="53">
        <f t="shared" si="804"/>
        <v>6.0756652752177196</v>
      </c>
    </row>
    <row r="4677" spans="2:18" ht="15">
      <c r="B4677" s="84">
        <v>34980</v>
      </c>
      <c r="C4677" s="85">
        <v>0</v>
      </c>
      <c r="D4677" s="86">
        <v>26</v>
      </c>
      <c r="E4677" s="87">
        <v>10</v>
      </c>
      <c r="F4677" s="96">
        <f t="shared" si="795"/>
        <v>18</v>
      </c>
      <c r="G4677" s="96"/>
      <c r="H4677" s="74">
        <f t="shared" si="796"/>
        <v>281</v>
      </c>
      <c r="I4677" s="53">
        <f t="shared" si="794"/>
        <v>1.0022125353708218</v>
      </c>
      <c r="J4677" s="53">
        <f t="shared" si="797"/>
        <v>-9.6542102612042532E-2</v>
      </c>
      <c r="K4677" s="53">
        <f t="shared" si="798"/>
        <v>1.4691144527732658</v>
      </c>
      <c r="L4677" s="53">
        <f t="shared" si="799"/>
        <v>21.780813609876329</v>
      </c>
      <c r="M4677" s="93">
        <f t="shared" si="800"/>
        <v>2.9208993365426985</v>
      </c>
      <c r="N4677" s="53">
        <f t="shared" si="801"/>
        <v>14.810953254715905</v>
      </c>
      <c r="O4677">
        <f t="shared" si="802"/>
        <v>0.97748894673792364</v>
      </c>
      <c r="P4677" s="53">
        <f t="shared" si="803"/>
        <v>15.528504174899853</v>
      </c>
      <c r="Q4677" s="53">
        <v>0.2</v>
      </c>
      <c r="R4677" s="53">
        <f t="shared" si="804"/>
        <v>6.2159596191583493</v>
      </c>
    </row>
    <row r="4678" spans="2:18" ht="15">
      <c r="B4678" s="84">
        <v>34981</v>
      </c>
      <c r="C4678" s="85">
        <v>0</v>
      </c>
      <c r="D4678" s="86">
        <v>26</v>
      </c>
      <c r="E4678" s="87">
        <v>10</v>
      </c>
      <c r="F4678" s="96">
        <f t="shared" si="795"/>
        <v>18</v>
      </c>
      <c r="G4678" s="96"/>
      <c r="H4678" s="74">
        <f t="shared" si="796"/>
        <v>282</v>
      </c>
      <c r="I4678" s="53">
        <f t="shared" si="794"/>
        <v>1.0027854786562083</v>
      </c>
      <c r="J4678" s="53">
        <f t="shared" si="797"/>
        <v>-0.10321652785929418</v>
      </c>
      <c r="K4678" s="53">
        <f t="shared" si="798"/>
        <v>1.4620090075156542</v>
      </c>
      <c r="L4678" s="53">
        <f t="shared" si="799"/>
        <v>21.512010020221862</v>
      </c>
      <c r="M4678" s="93">
        <f t="shared" si="800"/>
        <v>2.8848516369137918</v>
      </c>
      <c r="N4678" s="53">
        <f t="shared" si="801"/>
        <v>14.628166813750868</v>
      </c>
      <c r="O4678">
        <f t="shared" si="802"/>
        <v>0.97748894673792364</v>
      </c>
      <c r="P4678" s="53">
        <f t="shared" si="803"/>
        <v>15.528504174899853</v>
      </c>
      <c r="Q4678" s="53">
        <v>0.2</v>
      </c>
      <c r="R4678" s="53">
        <f t="shared" si="804"/>
        <v>6.1739882539488384</v>
      </c>
    </row>
    <row r="4679" spans="2:18" ht="15">
      <c r="B4679" s="84">
        <v>34982</v>
      </c>
      <c r="C4679" s="85">
        <v>0</v>
      </c>
      <c r="D4679" s="86">
        <v>26</v>
      </c>
      <c r="E4679" s="87">
        <v>13</v>
      </c>
      <c r="F4679" s="96">
        <f t="shared" si="795"/>
        <v>19.5</v>
      </c>
      <c r="G4679" s="96"/>
      <c r="H4679" s="74">
        <f t="shared" si="796"/>
        <v>283</v>
      </c>
      <c r="I4679" s="53">
        <f t="shared" si="794"/>
        <v>1.0033575976736464</v>
      </c>
      <c r="J4679" s="53">
        <f t="shared" si="797"/>
        <v>-0.10986854759758873</v>
      </c>
      <c r="K4679" s="53">
        <f t="shared" si="798"/>
        <v>1.4549121310225004</v>
      </c>
      <c r="L4679" s="53">
        <f t="shared" si="799"/>
        <v>21.244147655336615</v>
      </c>
      <c r="M4679" s="93">
        <f t="shared" si="800"/>
        <v>2.6755883284466155</v>
      </c>
      <c r="N4679" s="53">
        <f t="shared" si="801"/>
        <v>13.021466824723523</v>
      </c>
      <c r="O4679">
        <f t="shared" si="802"/>
        <v>1.0627844323448907</v>
      </c>
      <c r="P4679" s="53">
        <f t="shared" si="803"/>
        <v>17.057933627510408</v>
      </c>
      <c r="Q4679" s="53">
        <v>0.2</v>
      </c>
      <c r="R4679" s="53">
        <f t="shared" si="804"/>
        <v>5.8634974643253486</v>
      </c>
    </row>
    <row r="4680" spans="2:18" ht="15">
      <c r="B4680" s="84">
        <v>34983</v>
      </c>
      <c r="C4680" s="85">
        <v>0</v>
      </c>
      <c r="D4680" s="86">
        <v>26</v>
      </c>
      <c r="E4680" s="87">
        <v>12</v>
      </c>
      <c r="F4680" s="96">
        <f t="shared" si="795"/>
        <v>19</v>
      </c>
      <c r="G4680" s="96"/>
      <c r="H4680" s="74">
        <f t="shared" si="796"/>
        <v>284</v>
      </c>
      <c r="I4680" s="53">
        <f t="shared" si="794"/>
        <v>1.0039287231239142</v>
      </c>
      <c r="J4680" s="53">
        <f t="shared" si="797"/>
        <v>-0.116496365968295</v>
      </c>
      <c r="K4680" s="53">
        <f t="shared" si="798"/>
        <v>1.4478248603562074</v>
      </c>
      <c r="L4680" s="53">
        <f t="shared" si="799"/>
        <v>20.977314107716502</v>
      </c>
      <c r="M4680" s="93">
        <f t="shared" si="800"/>
        <v>2.704962142618629</v>
      </c>
      <c r="N4680" s="53">
        <f t="shared" si="801"/>
        <v>13.343286788588493</v>
      </c>
      <c r="O4680">
        <f t="shared" si="802"/>
        <v>1.0336608681468451</v>
      </c>
      <c r="P4680" s="53">
        <f t="shared" si="803"/>
        <v>16.533851613772821</v>
      </c>
      <c r="Q4680" s="53">
        <v>0.2</v>
      </c>
      <c r="R4680" s="53">
        <f t="shared" si="804"/>
        <v>5.9183900853804401</v>
      </c>
    </row>
    <row r="4681" spans="2:18" ht="15">
      <c r="B4681" s="84">
        <v>34984</v>
      </c>
      <c r="C4681" s="85">
        <v>0</v>
      </c>
      <c r="D4681" s="86">
        <v>25</v>
      </c>
      <c r="E4681" s="87">
        <v>8</v>
      </c>
      <c r="F4681" s="96">
        <f t="shared" si="795"/>
        <v>16.5</v>
      </c>
      <c r="G4681" s="96"/>
      <c r="H4681" s="74">
        <f t="shared" si="796"/>
        <v>285</v>
      </c>
      <c r="I4681" s="53">
        <f t="shared" si="794"/>
        <v>1.0044986860018028</v>
      </c>
      <c r="J4681" s="53">
        <f t="shared" si="797"/>
        <v>-0.12309817740020416</v>
      </c>
      <c r="K4681" s="53">
        <f t="shared" si="798"/>
        <v>1.4407482709045429</v>
      </c>
      <c r="L4681" s="53">
        <f t="shared" si="799"/>
        <v>20.711597282669892</v>
      </c>
      <c r="M4681" s="93">
        <f t="shared" si="800"/>
        <v>2.7430368840002859</v>
      </c>
      <c r="N4681" s="53">
        <f t="shared" si="801"/>
        <v>14.517337556189627</v>
      </c>
      <c r="O4681">
        <f t="shared" si="802"/>
        <v>0.89821237770744478</v>
      </c>
      <c r="P4681" s="53">
        <f t="shared" si="803"/>
        <v>14.122457624351155</v>
      </c>
      <c r="Q4681" s="53">
        <v>0.2</v>
      </c>
      <c r="R4681" s="53">
        <f t="shared" si="804"/>
        <v>6.0860964831969406</v>
      </c>
    </row>
    <row r="4682" spans="2:18" ht="15">
      <c r="B4682" s="84">
        <v>34985</v>
      </c>
      <c r="C4682" s="85">
        <v>0</v>
      </c>
      <c r="D4682" s="86">
        <v>24</v>
      </c>
      <c r="E4682" s="87">
        <v>8</v>
      </c>
      <c r="F4682" s="96">
        <f t="shared" si="795"/>
        <v>16</v>
      </c>
      <c r="G4682" s="96"/>
      <c r="H4682" s="74">
        <f t="shared" si="796"/>
        <v>286</v>
      </c>
      <c r="I4682" s="53">
        <f t="shared" ref="I4682:I4745" si="805">1+0.0334*COS($I$7*H4682-0.0552)</f>
        <v>1.0050673176461264</v>
      </c>
      <c r="J4682" s="53">
        <f t="shared" si="797"/>
        <v>-0.12967216657752278</v>
      </c>
      <c r="K4682" s="53">
        <f t="shared" si="798"/>
        <v>1.4336834786075918</v>
      </c>
      <c r="L4682" s="53">
        <f t="shared" si="799"/>
        <v>20.447085350606343</v>
      </c>
      <c r="M4682" s="93">
        <f t="shared" si="800"/>
        <v>2.5888540963455</v>
      </c>
      <c r="N4682" s="53">
        <f t="shared" si="801"/>
        <v>13.904018038412314</v>
      </c>
      <c r="O4682">
        <f t="shared" si="802"/>
        <v>0.87306160859956128</v>
      </c>
      <c r="P4682" s="53">
        <f t="shared" si="803"/>
        <v>13.679665048200096</v>
      </c>
      <c r="Q4682" s="53">
        <v>0.2</v>
      </c>
      <c r="R4682" s="53">
        <f t="shared" si="804"/>
        <v>5.9249547121719575</v>
      </c>
    </row>
    <row r="4683" spans="2:18" ht="15">
      <c r="B4683" s="84">
        <v>34986</v>
      </c>
      <c r="C4683" s="85">
        <v>0</v>
      </c>
      <c r="D4683" s="86">
        <v>27</v>
      </c>
      <c r="E4683" s="87">
        <v>7</v>
      </c>
      <c r="F4683" s="96">
        <f t="shared" si="795"/>
        <v>17</v>
      </c>
      <c r="G4683" s="96"/>
      <c r="H4683" s="74">
        <f t="shared" si="796"/>
        <v>287</v>
      </c>
      <c r="I4683" s="53">
        <f t="shared" si="805"/>
        <v>1.0056344497896332</v>
      </c>
      <c r="J4683" s="53">
        <f t="shared" si="797"/>
        <v>-0.13621650843313457</v>
      </c>
      <c r="K4683" s="53">
        <f t="shared" si="798"/>
        <v>1.4266316421852574</v>
      </c>
      <c r="L4683" s="53">
        <f t="shared" si="799"/>
        <v>20.183866697645719</v>
      </c>
      <c r="M4683" s="93">
        <f t="shared" si="800"/>
        <v>2.9416979956822398</v>
      </c>
      <c r="N4683" s="53">
        <f t="shared" si="801"/>
        <v>15.345049314808211</v>
      </c>
      <c r="O4683">
        <f t="shared" si="802"/>
        <v>0.92399173474224472</v>
      </c>
      <c r="P4683" s="53">
        <f t="shared" si="803"/>
        <v>14.577982189385189</v>
      </c>
      <c r="Q4683" s="53">
        <v>0.2</v>
      </c>
      <c r="R4683" s="53">
        <f t="shared" si="804"/>
        <v>6.296550810632767</v>
      </c>
    </row>
    <row r="4684" spans="2:18" ht="15">
      <c r="B4684" s="84">
        <v>34987</v>
      </c>
      <c r="C4684" s="85">
        <v>0.4</v>
      </c>
      <c r="D4684" s="86">
        <v>23</v>
      </c>
      <c r="E4684" s="87">
        <v>7</v>
      </c>
      <c r="F4684" s="96">
        <f t="shared" si="795"/>
        <v>15</v>
      </c>
      <c r="G4684" s="96"/>
      <c r="H4684" s="74">
        <f t="shared" si="796"/>
        <v>288</v>
      </c>
      <c r="I4684" s="53">
        <f t="shared" si="805"/>
        <v>1.0061999146087979</v>
      </c>
      <c r="J4684" s="53">
        <f t="shared" si="797"/>
        <v>-0.14272936816864831</v>
      </c>
      <c r="K4684" s="53">
        <f t="shared" si="798"/>
        <v>1.4195939653619358</v>
      </c>
      <c r="L4684" s="53">
        <f t="shared" si="799"/>
        <v>19.922029874595928</v>
      </c>
      <c r="M4684" s="93">
        <f t="shared" si="800"/>
        <v>2.4477490777516557</v>
      </c>
      <c r="N4684" s="53">
        <f t="shared" si="801"/>
        <v>13.546980314725232</v>
      </c>
      <c r="O4684">
        <f t="shared" si="802"/>
        <v>0.8245943710158492</v>
      </c>
      <c r="P4684" s="53">
        <f t="shared" si="803"/>
        <v>12.831038046583151</v>
      </c>
      <c r="Q4684" s="53">
        <v>0.2</v>
      </c>
      <c r="R4684" s="53">
        <f t="shared" si="804"/>
        <v>5.8009103559768951</v>
      </c>
    </row>
    <row r="4685" spans="2:18" ht="15">
      <c r="B4685" s="84">
        <v>34988</v>
      </c>
      <c r="C4685" s="85">
        <v>0</v>
      </c>
      <c r="D4685" s="86">
        <v>24</v>
      </c>
      <c r="E4685" s="87">
        <v>6</v>
      </c>
      <c r="F4685" s="96">
        <f t="shared" si="795"/>
        <v>15</v>
      </c>
      <c r="G4685" s="96"/>
      <c r="H4685" s="74">
        <f t="shared" si="796"/>
        <v>289</v>
      </c>
      <c r="I4685" s="53">
        <f t="shared" si="805"/>
        <v>1.0067635447734826</v>
      </c>
      <c r="J4685" s="53">
        <f t="shared" si="797"/>
        <v>-0.14920890130282444</v>
      </c>
      <c r="K4685" s="53">
        <f t="shared" si="798"/>
        <v>1.4125716990844581</v>
      </c>
      <c r="L4685" s="53">
        <f t="shared" si="799"/>
        <v>19.661663544351988</v>
      </c>
      <c r="M4685" s="93">
        <f t="shared" si="800"/>
        <v>2.5622991344339994</v>
      </c>
      <c r="N4685" s="53">
        <f t="shared" si="801"/>
        <v>14.180953534052012</v>
      </c>
      <c r="O4685">
        <f t="shared" si="802"/>
        <v>0.8245943710158492</v>
      </c>
      <c r="P4685" s="53">
        <f t="shared" si="803"/>
        <v>12.831038046583151</v>
      </c>
      <c r="Q4685" s="53">
        <v>0.2</v>
      </c>
      <c r="R4685" s="53">
        <f t="shared" si="804"/>
        <v>5.9448184260344199</v>
      </c>
    </row>
    <row r="4686" spans="2:18" ht="15">
      <c r="B4686" s="84">
        <v>34989</v>
      </c>
      <c r="C4686" s="85">
        <v>0</v>
      </c>
      <c r="D4686" s="86">
        <v>23</v>
      </c>
      <c r="E4686" s="87">
        <v>5</v>
      </c>
      <c r="F4686" s="96">
        <f t="shared" si="795"/>
        <v>14</v>
      </c>
      <c r="G4686" s="96"/>
      <c r="H4686" s="74">
        <f t="shared" si="796"/>
        <v>290</v>
      </c>
      <c r="I4686" s="53">
        <f t="shared" si="805"/>
        <v>1.0073251734964539</v>
      </c>
      <c r="J4686" s="53">
        <f t="shared" si="797"/>
        <v>-0.15565325374995273</v>
      </c>
      <c r="K4686" s="53">
        <f t="shared" si="798"/>
        <v>1.4055661437289482</v>
      </c>
      <c r="L4686" s="53">
        <f t="shared" si="799"/>
        <v>19.402856427776385</v>
      </c>
      <c r="M4686" s="93">
        <f t="shared" si="800"/>
        <v>2.4514809128646058</v>
      </c>
      <c r="N4686" s="53">
        <f t="shared" si="801"/>
        <v>13.994289181559067</v>
      </c>
      <c r="O4686">
        <f t="shared" si="802"/>
        <v>0.77848917725545741</v>
      </c>
      <c r="P4686" s="53">
        <f t="shared" si="803"/>
        <v>12.02968899466322</v>
      </c>
      <c r="Q4686" s="53">
        <v>0.2</v>
      </c>
      <c r="R4686" s="53">
        <f t="shared" si="804"/>
        <v>5.8581955417209306</v>
      </c>
    </row>
    <row r="4687" spans="2:18" ht="15">
      <c r="B4687" s="84">
        <v>34990</v>
      </c>
      <c r="C4687" s="85">
        <v>0</v>
      </c>
      <c r="D4687" s="86">
        <v>21</v>
      </c>
      <c r="E4687" s="87">
        <v>5</v>
      </c>
      <c r="F4687" s="96">
        <f t="shared" ref="F4687:F4750" si="806">0.5*(D4687+E4687)</f>
        <v>13</v>
      </c>
      <c r="G4687" s="96"/>
      <c r="H4687" s="74">
        <f t="shared" ref="H4687:H4750" si="807">B4687-DATE(YEAR(B4687),1,0)</f>
        <v>291</v>
      </c>
      <c r="I4687" s="53">
        <f t="shared" si="805"/>
        <v>1.0078846345827368</v>
      </c>
      <c r="J4687" s="53">
        <f t="shared" ref="J4687:J4750" si="808">ASIN(0.39785*SIN(4.869+$I$7*H4687+0.03345*SIN(6.224+$I$7*H4687)))</f>
        <v>-0.16206056192979862</v>
      </c>
      <c r="K4687" s="53">
        <f t="shared" ref="K4687:K4750" si="809">ACOS(-TAN(J4687)*TAN($E$7*$I$8))</f>
        <v>1.3985786512916953</v>
      </c>
      <c r="L4687" s="53">
        <f t="shared" ref="L4687:L4750" si="810">117.5*I4687*((K4687*SIN($E$7*$I$8)*SIN(J4687)+COS($E$7*$I$8)*COS(J4687)*SIN(K4687))/PI())</f>
        <v>19.145697248126826</v>
      </c>
      <c r="M4687" s="93">
        <f t="shared" ref="M4687:M4750" si="811">0.0023*L4687/2.456*(0.5*(D4687+E4687)+17.8)*SQRT(D4687-E4687)</f>
        <v>2.2089270245232968</v>
      </c>
      <c r="N4687" s="53">
        <f t="shared" ref="N4687:N4750" si="812">0.17*L4687*SQRT(D4687-E4687)</f>
        <v>13.019074128726242</v>
      </c>
      <c r="O4687">
        <f t="shared" ref="O4687:O4750" si="813">5336/(F4687+273.15)^2*EXP(21.07-5336/(F4687+273.15))</f>
        <v>0.73464846187074995</v>
      </c>
      <c r="P4687" s="53">
        <f t="shared" ref="P4687:P4750" si="814">EXP(21.07-5336/(F4687+273.15))</f>
        <v>11.273304901573978</v>
      </c>
      <c r="Q4687" s="53">
        <v>0.2</v>
      </c>
      <c r="R4687" s="53">
        <f t="shared" ref="R4687:R4750" si="815">(O4687*N4687*0.6+$L$8*6.43*(1+0.536*Q4687)*P4687*(1- G4687/100))/($O$7*(O4687+$L$8))</f>
        <v>5.593305939950814</v>
      </c>
    </row>
    <row r="4688" spans="2:18" ht="15">
      <c r="B4688" s="84">
        <v>34991</v>
      </c>
      <c r="C4688" s="85">
        <v>0</v>
      </c>
      <c r="D4688" s="86">
        <v>23</v>
      </c>
      <c r="E4688" s="87">
        <v>5</v>
      </c>
      <c r="F4688" s="96">
        <f t="shared" si="806"/>
        <v>14</v>
      </c>
      <c r="G4688" s="96"/>
      <c r="H4688" s="74">
        <f t="shared" si="807"/>
        <v>292</v>
      </c>
      <c r="I4688" s="53">
        <f t="shared" si="805"/>
        <v>1.0084417624787954</v>
      </c>
      <c r="J4688" s="53">
        <f t="shared" si="808"/>
        <v>-0.16842895291072263</v>
      </c>
      <c r="K4688" s="53">
        <f t="shared" si="809"/>
        <v>1.3916106275586073</v>
      </c>
      <c r="L4688" s="53">
        <f t="shared" si="810"/>
        <v>18.89027467410472</v>
      </c>
      <c r="M4688" s="93">
        <f t="shared" si="811"/>
        <v>2.3867180574527662</v>
      </c>
      <c r="N4688" s="53">
        <f t="shared" si="812"/>
        <v>13.624590146946666</v>
      </c>
      <c r="O4688">
        <f t="shared" si="813"/>
        <v>0.77848917725545741</v>
      </c>
      <c r="P4688" s="53">
        <f t="shared" si="814"/>
        <v>12.02968899466322</v>
      </c>
      <c r="Q4688" s="53">
        <v>0.2</v>
      </c>
      <c r="R4688" s="53">
        <f t="shared" si="815"/>
        <v>5.7746378902754554</v>
      </c>
    </row>
    <row r="4689" spans="2:18" ht="15">
      <c r="B4689" s="84">
        <v>34992</v>
      </c>
      <c r="C4689" s="85">
        <v>0</v>
      </c>
      <c r="D4689" s="86">
        <v>22</v>
      </c>
      <c r="E4689" s="87">
        <v>4</v>
      </c>
      <c r="F4689" s="96">
        <f t="shared" si="806"/>
        <v>13</v>
      </c>
      <c r="G4689" s="96"/>
      <c r="H4689" s="74">
        <f t="shared" si="807"/>
        <v>293</v>
      </c>
      <c r="I4689" s="53">
        <f t="shared" si="805"/>
        <v>1.0089963923215213</v>
      </c>
      <c r="J4689" s="53">
        <f t="shared" si="808"/>
        <v>-0.17475654458762296</v>
      </c>
      <c r="K4689" s="53">
        <f t="shared" si="809"/>
        <v>1.3846635342471949</v>
      </c>
      <c r="L4689" s="53">
        <f t="shared" si="810"/>
        <v>18.636677261603971</v>
      </c>
      <c r="M4689" s="93">
        <f t="shared" si="811"/>
        <v>2.2806304946183116</v>
      </c>
      <c r="N4689" s="53">
        <f t="shared" si="812"/>
        <v>13.441683287874611</v>
      </c>
      <c r="O4689">
        <f t="shared" si="813"/>
        <v>0.73464846187074995</v>
      </c>
      <c r="P4689" s="53">
        <f t="shared" si="814"/>
        <v>11.273304901573978</v>
      </c>
      <c r="Q4689" s="53">
        <v>0.2</v>
      </c>
      <c r="R4689" s="53">
        <f t="shared" si="815"/>
        <v>5.6883846108357208</v>
      </c>
    </row>
    <row r="4690" spans="2:18" ht="15">
      <c r="B4690" s="84">
        <v>34993</v>
      </c>
      <c r="C4690" s="85">
        <v>0</v>
      </c>
      <c r="D4690" s="86">
        <v>24</v>
      </c>
      <c r="E4690" s="87">
        <v>4</v>
      </c>
      <c r="F4690" s="96">
        <f t="shared" si="806"/>
        <v>14</v>
      </c>
      <c r="G4690" s="96"/>
      <c r="H4690" s="74">
        <f t="shared" si="807"/>
        <v>294</v>
      </c>
      <c r="I4690" s="53">
        <f t="shared" si="805"/>
        <v>1.0095483599870214</v>
      </c>
      <c r="J4690" s="53">
        <f t="shared" si="808"/>
        <v>-0.18104144589631799</v>
      </c>
      <c r="K4690" s="53">
        <f t="shared" si="809"/>
        <v>1.3777388911144641</v>
      </c>
      <c r="L4690" s="53">
        <f t="shared" si="810"/>
        <v>18.384993394248252</v>
      </c>
      <c r="M4690" s="93">
        <f t="shared" si="811"/>
        <v>2.4485279706557725</v>
      </c>
      <c r="N4690" s="53">
        <f t="shared" si="812"/>
        <v>13.977432298444052</v>
      </c>
      <c r="O4690">
        <f t="shared" si="813"/>
        <v>0.77848917725545741</v>
      </c>
      <c r="P4690" s="53">
        <f t="shared" si="814"/>
        <v>12.02968899466322</v>
      </c>
      <c r="Q4690" s="53">
        <v>0.2</v>
      </c>
      <c r="R4690" s="53">
        <f t="shared" si="815"/>
        <v>5.8543856276234862</v>
      </c>
    </row>
    <row r="4691" spans="2:18" ht="15">
      <c r="B4691" s="84">
        <v>34994</v>
      </c>
      <c r="C4691" s="85">
        <v>0</v>
      </c>
      <c r="D4691" s="86">
        <v>19</v>
      </c>
      <c r="E4691" s="87">
        <v>8</v>
      </c>
      <c r="F4691" s="96">
        <f t="shared" si="806"/>
        <v>13.5</v>
      </c>
      <c r="G4691" s="96"/>
      <c r="H4691" s="74">
        <f t="shared" si="807"/>
        <v>295</v>
      </c>
      <c r="I4691" s="53">
        <f t="shared" si="805"/>
        <v>1.0100975021391829</v>
      </c>
      <c r="J4691" s="53">
        <f t="shared" si="808"/>
        <v>-0.18728175706601952</v>
      </c>
      <c r="K4691" s="53">
        <f t="shared" si="809"/>
        <v>1.370838278023415</v>
      </c>
      <c r="L4691" s="53">
        <f t="shared" si="810"/>
        <v>18.135311222811147</v>
      </c>
      <c r="M4691" s="93">
        <f t="shared" si="811"/>
        <v>1.7630521824527545</v>
      </c>
      <c r="N4691" s="53">
        <f t="shared" si="812"/>
        <v>10.225163873005611</v>
      </c>
      <c r="O4691">
        <f t="shared" si="813"/>
        <v>0.75629173150346363</v>
      </c>
      <c r="P4691" s="53">
        <f t="shared" si="814"/>
        <v>11.646017104401583</v>
      </c>
      <c r="Q4691" s="53">
        <v>0.2</v>
      </c>
      <c r="R4691" s="53">
        <f t="shared" si="815"/>
        <v>4.9856546079425126</v>
      </c>
    </row>
    <row r="4692" spans="2:18" ht="15">
      <c r="B4692" s="84">
        <v>34995</v>
      </c>
      <c r="C4692" s="85">
        <v>0</v>
      </c>
      <c r="D4692" s="86">
        <v>20</v>
      </c>
      <c r="E4692" s="87">
        <v>5</v>
      </c>
      <c r="F4692" s="96">
        <f t="shared" si="806"/>
        <v>12.5</v>
      </c>
      <c r="G4692" s="96"/>
      <c r="H4692" s="74">
        <f t="shared" si="807"/>
        <v>296</v>
      </c>
      <c r="I4692" s="53">
        <f t="shared" si="805"/>
        <v>1.0106436562780083</v>
      </c>
      <c r="J4692" s="53">
        <f t="shared" si="808"/>
        <v>-0.19347556991152742</v>
      </c>
      <c r="K4692" s="53">
        <f t="shared" si="809"/>
        <v>1.3639633369601956</v>
      </c>
      <c r="L4692" s="53">
        <f t="shared" si="810"/>
        <v>17.887718603622275</v>
      </c>
      <c r="M4692" s="93">
        <f t="shared" si="811"/>
        <v>1.9658151866875326</v>
      </c>
      <c r="N4692" s="53">
        <f t="shared" si="812"/>
        <v>11.777402163090525</v>
      </c>
      <c r="O4692">
        <f t="shared" si="813"/>
        <v>0.7135476731207917</v>
      </c>
      <c r="P4692" s="53">
        <f t="shared" si="814"/>
        <v>10.911278230138578</v>
      </c>
      <c r="Q4692" s="53">
        <v>0.2</v>
      </c>
      <c r="R4692" s="53">
        <f t="shared" si="815"/>
        <v>5.2919241989914232</v>
      </c>
    </row>
    <row r="4693" spans="2:18" ht="15">
      <c r="B4693" s="84">
        <v>34996</v>
      </c>
      <c r="C4693" s="85">
        <v>0</v>
      </c>
      <c r="D4693" s="86">
        <v>17</v>
      </c>
      <c r="E4693" s="87">
        <v>2</v>
      </c>
      <c r="F4693" s="96">
        <f t="shared" si="806"/>
        <v>9.5</v>
      </c>
      <c r="G4693" s="96"/>
      <c r="H4693" s="74">
        <f t="shared" si="807"/>
        <v>297</v>
      </c>
      <c r="I4693" s="53">
        <f t="shared" si="805"/>
        <v>1.0111866607877009</v>
      </c>
      <c r="J4693" s="53">
        <f t="shared" si="808"/>
        <v>-0.19962096816676864</v>
      </c>
      <c r="K4693" s="53">
        <f t="shared" si="809"/>
        <v>1.3571157739932649</v>
      </c>
      <c r="L4693" s="53">
        <f t="shared" si="810"/>
        <v>17.642303036069933</v>
      </c>
      <c r="M4693" s="93">
        <f t="shared" si="811"/>
        <v>1.7468798191209167</v>
      </c>
      <c r="N4693" s="53">
        <f t="shared" si="812"/>
        <v>11.61581879406538</v>
      </c>
      <c r="O4693">
        <f t="shared" si="813"/>
        <v>0.59770450458842328</v>
      </c>
      <c r="P4693" s="53">
        <f t="shared" si="814"/>
        <v>8.9488800645474278</v>
      </c>
      <c r="Q4693" s="53">
        <v>0.2</v>
      </c>
      <c r="R4693" s="53">
        <f t="shared" si="815"/>
        <v>5.1174643447267494</v>
      </c>
    </row>
    <row r="4694" spans="2:18" ht="15">
      <c r="B4694" s="84">
        <v>34997</v>
      </c>
      <c r="C4694" s="85">
        <v>0</v>
      </c>
      <c r="D4694" s="86">
        <v>18</v>
      </c>
      <c r="E4694" s="87">
        <v>1</v>
      </c>
      <c r="F4694" s="96">
        <f t="shared" si="806"/>
        <v>9.5</v>
      </c>
      <c r="G4694" s="96"/>
      <c r="H4694" s="74">
        <f t="shared" si="807"/>
        <v>298</v>
      </c>
      <c r="I4694" s="53">
        <f t="shared" si="805"/>
        <v>1.0117263549844906</v>
      </c>
      <c r="J4694" s="53">
        <f t="shared" si="808"/>
        <v>-0.20571602786129212</v>
      </c>
      <c r="K4694" s="53">
        <f t="shared" si="809"/>
        <v>1.3502973611651965</v>
      </c>
      <c r="L4694" s="53">
        <f t="shared" si="810"/>
        <v>17.399151599318937</v>
      </c>
      <c r="M4694" s="93">
        <f t="shared" si="811"/>
        <v>1.8340647054403656</v>
      </c>
      <c r="N4694" s="53">
        <f t="shared" si="812"/>
        <v>12.195551772821494</v>
      </c>
      <c r="O4694">
        <f t="shared" si="813"/>
        <v>0.59770450458842328</v>
      </c>
      <c r="P4694" s="53">
        <f t="shared" si="814"/>
        <v>8.9488800645474278</v>
      </c>
      <c r="Q4694" s="53">
        <v>0.2</v>
      </c>
      <c r="R4694" s="53">
        <f t="shared" si="815"/>
        <v>5.2455067761456524</v>
      </c>
    </row>
    <row r="4695" spans="2:18" ht="15">
      <c r="B4695" s="84">
        <v>34998</v>
      </c>
      <c r="C4695" s="85">
        <v>0</v>
      </c>
      <c r="D4695" s="86">
        <v>19</v>
      </c>
      <c r="E4695" s="87">
        <v>1</v>
      </c>
      <c r="F4695" s="96">
        <f t="shared" si="806"/>
        <v>10</v>
      </c>
      <c r="G4695" s="96"/>
      <c r="H4695" s="74">
        <f t="shared" si="807"/>
        <v>299</v>
      </c>
      <c r="I4695" s="53">
        <f t="shared" si="805"/>
        <v>1.0122625791641815</v>
      </c>
      <c r="J4695" s="53">
        <f t="shared" si="808"/>
        <v>-0.21175881774130711</v>
      </c>
      <c r="K4695" s="53">
        <f t="shared" si="809"/>
        <v>1.3435099383070224</v>
      </c>
      <c r="L4695" s="53">
        <f t="shared" si="810"/>
        <v>17.158350888370411</v>
      </c>
      <c r="M4695" s="93">
        <f t="shared" si="811"/>
        <v>1.8952044476903438</v>
      </c>
      <c r="N4695" s="53">
        <f t="shared" si="812"/>
        <v>12.375441992487836</v>
      </c>
      <c r="O4695">
        <f t="shared" si="813"/>
        <v>0.61578519545801924</v>
      </c>
      <c r="P4695" s="53">
        <f t="shared" si="814"/>
        <v>9.2522328593138266</v>
      </c>
      <c r="Q4695" s="53">
        <v>0.2</v>
      </c>
      <c r="R4695" s="53">
        <f t="shared" si="815"/>
        <v>5.3095742354054032</v>
      </c>
    </row>
    <row r="4696" spans="2:18" ht="15">
      <c r="B4696" s="84">
        <v>34999</v>
      </c>
      <c r="C4696" s="85">
        <v>0</v>
      </c>
      <c r="D4696" s="86">
        <v>18</v>
      </c>
      <c r="E4696" s="87">
        <v>1</v>
      </c>
      <c r="F4696" s="96">
        <f t="shared" si="806"/>
        <v>9.5</v>
      </c>
      <c r="G4696" s="96"/>
      <c r="H4696" s="74">
        <f t="shared" si="807"/>
        <v>300</v>
      </c>
      <c r="I4696" s="53">
        <f t="shared" si="805"/>
        <v>1.0127951746494115</v>
      </c>
      <c r="J4696" s="53">
        <f t="shared" si="808"/>
        <v>-0.2177473997368205</v>
      </c>
      <c r="K4696" s="53">
        <f t="shared" si="809"/>
        <v>1.3367554147642666</v>
      </c>
      <c r="L4696" s="53">
        <f t="shared" si="810"/>
        <v>16.919986949598503</v>
      </c>
      <c r="M4696" s="93">
        <f t="shared" si="811"/>
        <v>1.7835554051948674</v>
      </c>
      <c r="N4696" s="53">
        <f t="shared" si="812"/>
        <v>11.85969187413539</v>
      </c>
      <c r="O4696">
        <f t="shared" si="813"/>
        <v>0.59770450458842328</v>
      </c>
      <c r="P4696" s="53">
        <f t="shared" si="814"/>
        <v>8.9488800645474278</v>
      </c>
      <c r="Q4696" s="53">
        <v>0.2</v>
      </c>
      <c r="R4696" s="53">
        <f t="shared" si="815"/>
        <v>5.171327249329452</v>
      </c>
    </row>
    <row r="4697" spans="2:18" ht="15">
      <c r="B4697" s="84">
        <v>35000</v>
      </c>
      <c r="C4697" s="85">
        <v>0</v>
      </c>
      <c r="D4697" s="86">
        <v>30</v>
      </c>
      <c r="E4697" s="87">
        <v>2</v>
      </c>
      <c r="F4697" s="96">
        <f t="shared" si="806"/>
        <v>16</v>
      </c>
      <c r="G4697" s="96"/>
      <c r="H4697" s="74">
        <f t="shared" si="807"/>
        <v>301</v>
      </c>
      <c r="I4697" s="53">
        <f t="shared" si="805"/>
        <v>1.0133239838366084</v>
      </c>
      <c r="J4697" s="53">
        <f t="shared" si="808"/>
        <v>-0.22367982947638354</v>
      </c>
      <c r="K4697" s="53">
        <f t="shared" si="809"/>
        <v>1.3300357710230664</v>
      </c>
      <c r="L4697" s="53">
        <f t="shared" si="810"/>
        <v>16.684145215907556</v>
      </c>
      <c r="M4697" s="93">
        <f t="shared" si="811"/>
        <v>2.7944680638435351</v>
      </c>
      <c r="N4697" s="53">
        <f t="shared" si="812"/>
        <v>15.008313686853009</v>
      </c>
      <c r="O4697">
        <f t="shared" si="813"/>
        <v>0.87306160859956128</v>
      </c>
      <c r="P4697" s="53">
        <f t="shared" si="814"/>
        <v>13.679665048200096</v>
      </c>
      <c r="Q4697" s="53">
        <v>0.2</v>
      </c>
      <c r="R4697" s="53">
        <f t="shared" si="815"/>
        <v>6.176644608672702</v>
      </c>
    </row>
    <row r="4698" spans="2:18" ht="15">
      <c r="B4698" s="84">
        <v>35001</v>
      </c>
      <c r="C4698" s="85">
        <v>0.2</v>
      </c>
      <c r="D4698" s="86">
        <v>18</v>
      </c>
      <c r="E4698" s="87">
        <v>3</v>
      </c>
      <c r="F4698" s="96">
        <f t="shared" si="806"/>
        <v>10.5</v>
      </c>
      <c r="G4698" s="96"/>
      <c r="H4698" s="74">
        <f t="shared" si="807"/>
        <v>302</v>
      </c>
      <c r="I4698" s="53">
        <f t="shared" si="805"/>
        <v>1.0138488502426257</v>
      </c>
      <c r="J4698" s="53">
        <f t="shared" si="808"/>
        <v>-0.22955415685093136</v>
      </c>
      <c r="K4698" s="53">
        <f t="shared" si="809"/>
        <v>1.3233530602239887</v>
      </c>
      <c r="L4698" s="53">
        <f t="shared" si="810"/>
        <v>16.450910441660312</v>
      </c>
      <c r="M4698" s="93">
        <f t="shared" si="811"/>
        <v>1.6885793608623172</v>
      </c>
      <c r="N4698" s="53">
        <f t="shared" si="812"/>
        <v>10.831397368985016</v>
      </c>
      <c r="O4698">
        <f t="shared" si="813"/>
        <v>0.63434223095270703</v>
      </c>
      <c r="P4698" s="53">
        <f t="shared" si="814"/>
        <v>9.564744649762261</v>
      </c>
      <c r="Q4698" s="53">
        <v>0.2</v>
      </c>
      <c r="R4698" s="53">
        <f t="shared" si="815"/>
        <v>4.9905897774256927</v>
      </c>
    </row>
    <row r="4699" spans="2:18" ht="15">
      <c r="B4699" s="84">
        <v>35002</v>
      </c>
      <c r="C4699" s="85">
        <v>0</v>
      </c>
      <c r="D4699" s="86">
        <v>18</v>
      </c>
      <c r="E4699" s="87">
        <v>8</v>
      </c>
      <c r="F4699" s="96">
        <f t="shared" si="806"/>
        <v>13</v>
      </c>
      <c r="G4699" s="96"/>
      <c r="H4699" s="74">
        <f t="shared" si="807"/>
        <v>303</v>
      </c>
      <c r="I4699" s="53">
        <f t="shared" si="805"/>
        <v>1.0143696185510496</v>
      </c>
      <c r="J4699" s="53">
        <f t="shared" si="808"/>
        <v>-0.23536842662812049</v>
      </c>
      <c r="K4699" s="53">
        <f t="shared" si="809"/>
        <v>1.3167094095504064</v>
      </c>
      <c r="L4699" s="53">
        <f t="shared" si="810"/>
        <v>16.220366637536831</v>
      </c>
      <c r="M4699" s="93">
        <f t="shared" si="811"/>
        <v>1.4794859888444742</v>
      </c>
      <c r="N4699" s="53">
        <f t="shared" si="812"/>
        <v>8.7198615197959484</v>
      </c>
      <c r="O4699">
        <f t="shared" si="813"/>
        <v>0.73464846187074995</v>
      </c>
      <c r="P4699" s="53">
        <f t="shared" si="814"/>
        <v>11.273304901573978</v>
      </c>
      <c r="Q4699" s="53">
        <v>0.2</v>
      </c>
      <c r="R4699" s="53">
        <f t="shared" si="815"/>
        <v>4.6260684538242707</v>
      </c>
    </row>
    <row r="4700" spans="2:18" ht="15">
      <c r="B4700" s="84">
        <v>35003</v>
      </c>
      <c r="C4700" s="85">
        <v>0</v>
      </c>
      <c r="D4700" s="86">
        <v>20</v>
      </c>
      <c r="E4700" s="87">
        <v>5</v>
      </c>
      <c r="F4700" s="96">
        <f t="shared" si="806"/>
        <v>12.5</v>
      </c>
      <c r="G4700" s="96"/>
      <c r="H4700" s="74">
        <f t="shared" si="807"/>
        <v>304</v>
      </c>
      <c r="I4700" s="53">
        <f t="shared" si="805"/>
        <v>1.0148861346581595</v>
      </c>
      <c r="J4700" s="53">
        <f t="shared" si="808"/>
        <v>-0.24112067911849694</v>
      </c>
      <c r="K4700" s="53">
        <f t="shared" si="809"/>
        <v>1.3101070214775534</v>
      </c>
      <c r="L4700" s="53">
        <f t="shared" si="810"/>
        <v>15.992597005491556</v>
      </c>
      <c r="M4700" s="93">
        <f t="shared" si="811"/>
        <v>1.7575460999035695</v>
      </c>
      <c r="N4700" s="53">
        <f t="shared" si="812"/>
        <v>10.529640517028819</v>
      </c>
      <c r="O4700">
        <f t="shared" si="813"/>
        <v>0.7135476731207917</v>
      </c>
      <c r="P4700" s="53">
        <f t="shared" si="814"/>
        <v>10.911278230138578</v>
      </c>
      <c r="Q4700" s="53">
        <v>0.2</v>
      </c>
      <c r="R4700" s="53">
        <f t="shared" si="815"/>
        <v>5.0118761420943256</v>
      </c>
    </row>
    <row r="4701" spans="2:18" ht="15">
      <c r="B4701" s="84">
        <v>35004</v>
      </c>
      <c r="C4701" s="85">
        <v>0</v>
      </c>
      <c r="D4701" s="86">
        <v>18</v>
      </c>
      <c r="E4701" s="87">
        <v>4</v>
      </c>
      <c r="F4701" s="96">
        <f t="shared" si="806"/>
        <v>11</v>
      </c>
      <c r="G4701" s="96"/>
      <c r="H4701" s="74">
        <f t="shared" si="807"/>
        <v>305</v>
      </c>
      <c r="I4701" s="53">
        <f t="shared" si="805"/>
        <v>1.0153982457185289</v>
      </c>
      <c r="J4701" s="53">
        <f t="shared" si="808"/>
        <v>-0.24680895089479327</v>
      </c>
      <c r="K4701" s="53">
        <f t="shared" si="809"/>
        <v>1.3035481748675748</v>
      </c>
      <c r="L4701" s="53">
        <f t="shared" si="810"/>
        <v>15.767683873981852</v>
      </c>
      <c r="M4701" s="93">
        <f t="shared" si="811"/>
        <v>1.5911967509779694</v>
      </c>
      <c r="N4701" s="53">
        <f t="shared" si="812"/>
        <v>10.029536042698096</v>
      </c>
      <c r="O4701">
        <f t="shared" si="813"/>
        <v>0.65338616455683207</v>
      </c>
      <c r="P4701" s="53">
        <f t="shared" si="814"/>
        <v>9.8866562389251857</v>
      </c>
      <c r="Q4701" s="53">
        <v>0.2</v>
      </c>
      <c r="R4701" s="53">
        <f t="shared" si="815"/>
        <v>4.8347022411799303</v>
      </c>
    </row>
    <row r="4702" spans="2:18" ht="15">
      <c r="B4702" s="84">
        <v>35005</v>
      </c>
      <c r="C4702" s="85">
        <v>0</v>
      </c>
      <c r="D4702" s="86">
        <v>17</v>
      </c>
      <c r="E4702" s="87">
        <v>4</v>
      </c>
      <c r="F4702" s="96">
        <f t="shared" si="806"/>
        <v>10.5</v>
      </c>
      <c r="G4702" s="96"/>
      <c r="H4702" s="74">
        <f t="shared" si="807"/>
        <v>306</v>
      </c>
      <c r="I4702" s="53">
        <f t="shared" si="805"/>
        <v>1.0159058001902563</v>
      </c>
      <c r="J4702" s="53">
        <f t="shared" si="808"/>
        <v>-0.25243127556549821</v>
      </c>
      <c r="K4702" s="53">
        <f t="shared" si="809"/>
        <v>1.2970352258952598</v>
      </c>
      <c r="L4702" s="53">
        <f t="shared" si="810"/>
        <v>15.545708633651007</v>
      </c>
      <c r="M4702" s="93">
        <f t="shared" si="811"/>
        <v>1.4854844462323538</v>
      </c>
      <c r="N4702" s="53">
        <f t="shared" si="812"/>
        <v>9.5286444306488285</v>
      </c>
      <c r="O4702">
        <f t="shared" si="813"/>
        <v>0.63434223095270703</v>
      </c>
      <c r="P4702" s="53">
        <f t="shared" si="814"/>
        <v>9.564744649762261</v>
      </c>
      <c r="Q4702" s="53">
        <v>0.2</v>
      </c>
      <c r="R4702" s="53">
        <f t="shared" si="815"/>
        <v>4.7012177235203154</v>
      </c>
    </row>
    <row r="4703" spans="2:18" ht="15">
      <c r="B4703" s="84">
        <v>35006</v>
      </c>
      <c r="C4703" s="85">
        <v>0</v>
      </c>
      <c r="D4703" s="86">
        <v>17</v>
      </c>
      <c r="E4703" s="87">
        <v>2</v>
      </c>
      <c r="F4703" s="96">
        <f t="shared" si="806"/>
        <v>9.5</v>
      </c>
      <c r="G4703" s="96"/>
      <c r="H4703" s="74">
        <f t="shared" si="807"/>
        <v>307</v>
      </c>
      <c r="I4703" s="53">
        <f t="shared" si="805"/>
        <v>1.0164086478798078</v>
      </c>
      <c r="J4703" s="53">
        <f t="shared" si="808"/>
        <v>-0.25798568460379556</v>
      </c>
      <c r="K4703" s="53">
        <f t="shared" si="809"/>
        <v>1.2905706087883901</v>
      </c>
      <c r="L4703" s="53">
        <f t="shared" si="810"/>
        <v>15.326751673653153</v>
      </c>
      <c r="M4703" s="93">
        <f t="shared" si="811"/>
        <v>1.5176019330720385</v>
      </c>
      <c r="N4703" s="53">
        <f t="shared" si="812"/>
        <v>10.091243177197605</v>
      </c>
      <c r="O4703">
        <f t="shared" si="813"/>
        <v>0.59770450458842328</v>
      </c>
      <c r="P4703" s="53">
        <f t="shared" si="814"/>
        <v>8.9488800645474278</v>
      </c>
      <c r="Q4703" s="53">
        <v>0.2</v>
      </c>
      <c r="R4703" s="53">
        <f t="shared" si="815"/>
        <v>4.780739721462135</v>
      </c>
    </row>
    <row r="4704" spans="2:18" ht="15">
      <c r="B4704" s="84">
        <v>35007</v>
      </c>
      <c r="C4704" s="85">
        <v>0.2</v>
      </c>
      <c r="D4704" s="86">
        <v>10</v>
      </c>
      <c r="E4704" s="87">
        <v>0</v>
      </c>
      <c r="F4704" s="96">
        <f t="shared" si="806"/>
        <v>5</v>
      </c>
      <c r="G4704" s="96"/>
      <c r="H4704" s="74">
        <f t="shared" si="807"/>
        <v>308</v>
      </c>
      <c r="I4704" s="53">
        <f t="shared" si="805"/>
        <v>1.0169066399864619</v>
      </c>
      <c r="J4704" s="53">
        <f t="shared" si="808"/>
        <v>-0.26347020823283013</v>
      </c>
      <c r="K4704" s="53">
        <f t="shared" si="809"/>
        <v>1.2841568363660321</v>
      </c>
      <c r="L4704" s="53">
        <f t="shared" si="810"/>
        <v>15.110892318814727</v>
      </c>
      <c r="M4704" s="93">
        <f t="shared" si="811"/>
        <v>1.0202918823412392</v>
      </c>
      <c r="N4704" s="53">
        <f t="shared" si="812"/>
        <v>8.1234223248496225</v>
      </c>
      <c r="O4704">
        <f t="shared" si="813"/>
        <v>0.4547610930964518</v>
      </c>
      <c r="P4704" s="53">
        <f t="shared" si="814"/>
        <v>6.5936457320380466</v>
      </c>
      <c r="Q4704" s="53">
        <v>0.2</v>
      </c>
      <c r="R4704" s="53">
        <f t="shared" si="815"/>
        <v>4.1378666174423842</v>
      </c>
    </row>
    <row r="4705" spans="2:18" ht="15">
      <c r="B4705" s="84">
        <v>35008</v>
      </c>
      <c r="C4705" s="85">
        <v>0</v>
      </c>
      <c r="D4705" s="86">
        <v>9</v>
      </c>
      <c r="E4705" s="87">
        <v>-3</v>
      </c>
      <c r="F4705" s="96">
        <f t="shared" si="806"/>
        <v>3</v>
      </c>
      <c r="G4705" s="96"/>
      <c r="H4705" s="74">
        <f t="shared" si="807"/>
        <v>309</v>
      </c>
      <c r="I4705" s="53">
        <f t="shared" si="805"/>
        <v>1.0173996291463423</v>
      </c>
      <c r="J4705" s="53">
        <f t="shared" si="808"/>
        <v>-0.26888287636813218</v>
      </c>
      <c r="K4705" s="53">
        <f t="shared" si="809"/>
        <v>1.2777965003575227</v>
      </c>
      <c r="L4705" s="53">
        <f t="shared" si="810"/>
        <v>14.89820876783244</v>
      </c>
      <c r="M4705" s="93">
        <f t="shared" si="811"/>
        <v>1.005281029806973</v>
      </c>
      <c r="N4705" s="53">
        <f t="shared" si="812"/>
        <v>8.7735145394023277</v>
      </c>
      <c r="O4705">
        <f t="shared" si="813"/>
        <v>0.40152374789424572</v>
      </c>
      <c r="P4705" s="53">
        <f t="shared" si="814"/>
        <v>5.738329876349705</v>
      </c>
      <c r="Q4705" s="53">
        <v>0.2</v>
      </c>
      <c r="R4705" s="53">
        <f t="shared" si="815"/>
        <v>4.1735610228190012</v>
      </c>
    </row>
    <row r="4706" spans="2:18" ht="15">
      <c r="B4706" s="84">
        <v>35009</v>
      </c>
      <c r="C4706" s="85">
        <v>0</v>
      </c>
      <c r="D4706" s="86">
        <v>12</v>
      </c>
      <c r="E4706" s="87">
        <v>-4</v>
      </c>
      <c r="F4706" s="96">
        <f t="shared" si="806"/>
        <v>4</v>
      </c>
      <c r="G4706" s="96"/>
      <c r="H4706" s="74">
        <f t="shared" si="807"/>
        <v>310</v>
      </c>
      <c r="I4706" s="53">
        <f t="shared" si="805"/>
        <v>1.0178874694760252</v>
      </c>
      <c r="J4706" s="53">
        <f t="shared" si="808"/>
        <v>-0.27422171961789704</v>
      </c>
      <c r="K4706" s="53">
        <f t="shared" si="809"/>
        <v>1.2714922714843895</v>
      </c>
      <c r="L4706" s="53">
        <f t="shared" si="810"/>
        <v>14.688778032712165</v>
      </c>
      <c r="M4706" s="93">
        <f t="shared" si="811"/>
        <v>1.199503795700632</v>
      </c>
      <c r="N4706" s="53">
        <f t="shared" si="812"/>
        <v>9.9883690622442725</v>
      </c>
      <c r="O4706">
        <f t="shared" si="813"/>
        <v>0.42741570243698762</v>
      </c>
      <c r="P4706" s="53">
        <f t="shared" si="814"/>
        <v>6.152681276989024</v>
      </c>
      <c r="Q4706" s="53">
        <v>0.2</v>
      </c>
      <c r="R4706" s="53">
        <f t="shared" si="815"/>
        <v>4.4843362757291203</v>
      </c>
    </row>
    <row r="4707" spans="2:18" ht="15">
      <c r="B4707" s="84">
        <v>35010</v>
      </c>
      <c r="C4707" s="85">
        <v>0</v>
      </c>
      <c r="D4707" s="86">
        <v>21</v>
      </c>
      <c r="E4707" s="87">
        <v>0</v>
      </c>
      <c r="F4707" s="96">
        <f t="shared" si="806"/>
        <v>10.5</v>
      </c>
      <c r="G4707" s="96"/>
      <c r="H4707" s="74">
        <f t="shared" si="807"/>
        <v>311</v>
      </c>
      <c r="I4707" s="53">
        <f t="shared" si="805"/>
        <v>1.0183700166157084</v>
      </c>
      <c r="J4707" s="53">
        <f t="shared" si="808"/>
        <v>-0.27948477034166919</v>
      </c>
      <c r="K4707" s="53">
        <f t="shared" si="809"/>
        <v>1.2652468992870076</v>
      </c>
      <c r="L4707" s="53">
        <f t="shared" si="810"/>
        <v>14.482675879656613</v>
      </c>
      <c r="M4707" s="93">
        <f t="shared" si="811"/>
        <v>1.7589130365333898</v>
      </c>
      <c r="N4707" s="53">
        <f t="shared" si="812"/>
        <v>11.28255294228639</v>
      </c>
      <c r="O4707">
        <f t="shared" si="813"/>
        <v>0.63434223095270703</v>
      </c>
      <c r="P4707" s="53">
        <f t="shared" si="814"/>
        <v>9.564744649762261</v>
      </c>
      <c r="Q4707" s="53">
        <v>0.2</v>
      </c>
      <c r="R4707" s="53">
        <f t="shared" si="815"/>
        <v>5.0908020364314659</v>
      </c>
    </row>
    <row r="4708" spans="2:18" ht="15">
      <c r="B4708" s="84">
        <v>35011</v>
      </c>
      <c r="C4708" s="85">
        <v>0</v>
      </c>
      <c r="D4708" s="86">
        <v>16</v>
      </c>
      <c r="E4708" s="87">
        <v>0</v>
      </c>
      <c r="F4708" s="96">
        <f t="shared" si="806"/>
        <v>8</v>
      </c>
      <c r="G4708" s="96"/>
      <c r="H4708" s="74">
        <f t="shared" si="807"/>
        <v>312</v>
      </c>
      <c r="I4708" s="53">
        <f t="shared" si="805"/>
        <v>1.0188471277719298</v>
      </c>
      <c r="J4708" s="53">
        <f t="shared" si="808"/>
        <v>-0.28467006376778992</v>
      </c>
      <c r="K4708" s="53">
        <f t="shared" si="809"/>
        <v>1.2590632116775065</v>
      </c>
      <c r="L4708" s="53">
        <f t="shared" si="810"/>
        <v>14.279976771613258</v>
      </c>
      <c r="M4708" s="93">
        <f t="shared" si="811"/>
        <v>1.3800876573738285</v>
      </c>
      <c r="N4708" s="53">
        <f t="shared" si="812"/>
        <v>9.7103842046970161</v>
      </c>
      <c r="O4708">
        <f t="shared" si="813"/>
        <v>0.54621768965488293</v>
      </c>
      <c r="P4708" s="53">
        <f t="shared" si="814"/>
        <v>8.0914455460972867</v>
      </c>
      <c r="Q4708" s="53">
        <v>0.2</v>
      </c>
      <c r="R4708" s="53">
        <f t="shared" si="815"/>
        <v>4.6268075609660295</v>
      </c>
    </row>
    <row r="4709" spans="2:18" ht="15">
      <c r="B4709" s="84">
        <v>35012</v>
      </c>
      <c r="C4709" s="85">
        <v>0</v>
      </c>
      <c r="D4709" s="86">
        <v>14</v>
      </c>
      <c r="E4709" s="87">
        <v>-2</v>
      </c>
      <c r="F4709" s="96">
        <f t="shared" si="806"/>
        <v>6</v>
      </c>
      <c r="G4709" s="96"/>
      <c r="H4709" s="74">
        <f t="shared" si="807"/>
        <v>313</v>
      </c>
      <c r="I4709" s="53">
        <f t="shared" si="805"/>
        <v>1.0193186617598224</v>
      </c>
      <c r="J4709" s="53">
        <f t="shared" si="808"/>
        <v>-0.28977563916981031</v>
      </c>
      <c r="K4709" s="53">
        <f t="shared" si="809"/>
        <v>1.2529441142002091</v>
      </c>
      <c r="L4709" s="53">
        <f t="shared" si="810"/>
        <v>14.080753812694676</v>
      </c>
      <c r="M4709" s="93">
        <f t="shared" si="811"/>
        <v>1.2553427747669488</v>
      </c>
      <c r="N4709" s="53">
        <f t="shared" si="812"/>
        <v>9.5749125926323799</v>
      </c>
      <c r="O4709">
        <f t="shared" si="813"/>
        <v>0.48362860546481151</v>
      </c>
      <c r="P4709" s="53">
        <f t="shared" si="814"/>
        <v>7.0627108084534136</v>
      </c>
      <c r="Q4709" s="53">
        <v>0.2</v>
      </c>
      <c r="R4709" s="53">
        <f t="shared" si="815"/>
        <v>4.4997318035983174</v>
      </c>
    </row>
    <row r="4710" spans="2:18" ht="15">
      <c r="B4710" s="84">
        <v>35013</v>
      </c>
      <c r="C4710" s="85">
        <v>0</v>
      </c>
      <c r="D4710" s="86">
        <v>11</v>
      </c>
      <c r="E4710" s="87">
        <v>0</v>
      </c>
      <c r="F4710" s="96">
        <f t="shared" si="806"/>
        <v>5.5</v>
      </c>
      <c r="G4710" s="96"/>
      <c r="H4710" s="74">
        <f t="shared" si="807"/>
        <v>314</v>
      </c>
      <c r="I4710" s="53">
        <f t="shared" si="805"/>
        <v>1.0197844790448929</v>
      </c>
      <c r="J4710" s="53">
        <f t="shared" si="808"/>
        <v>-0.29479954110186718</v>
      </c>
      <c r="K4710" s="53">
        <f t="shared" si="809"/>
        <v>1.2468925889808187</v>
      </c>
      <c r="L4710" s="53">
        <f t="shared" si="810"/>
        <v>13.885078694683791</v>
      </c>
      <c r="M4710" s="93">
        <f t="shared" si="811"/>
        <v>1.0048473294594504</v>
      </c>
      <c r="N4710" s="53">
        <f t="shared" si="812"/>
        <v>7.8287713565200567</v>
      </c>
      <c r="O4710">
        <f t="shared" si="813"/>
        <v>0.46900019134232457</v>
      </c>
      <c r="P4710" s="53">
        <f t="shared" si="814"/>
        <v>6.8245700167601502</v>
      </c>
      <c r="Q4710" s="53">
        <v>0.2</v>
      </c>
      <c r="R4710" s="53">
        <f t="shared" si="815"/>
        <v>4.0989339772188806</v>
      </c>
    </row>
    <row r="4711" spans="2:18" ht="15">
      <c r="B4711" s="84">
        <v>35014</v>
      </c>
      <c r="C4711" s="85">
        <v>0</v>
      </c>
      <c r="D4711" s="86">
        <v>8</v>
      </c>
      <c r="E4711" s="87">
        <v>6</v>
      </c>
      <c r="F4711" s="96">
        <f t="shared" si="806"/>
        <v>7</v>
      </c>
      <c r="G4711" s="96"/>
      <c r="H4711" s="74">
        <f t="shared" si="807"/>
        <v>315</v>
      </c>
      <c r="I4711" s="53">
        <f t="shared" si="805"/>
        <v>1.0202444417843124</v>
      </c>
      <c r="J4711" s="53">
        <f t="shared" si="808"/>
        <v>-0.29973982069280281</v>
      </c>
      <c r="K4711" s="53">
        <f t="shared" si="809"/>
        <v>1.2409116933456585</v>
      </c>
      <c r="L4711" s="53">
        <f t="shared" si="810"/>
        <v>13.693021645835916</v>
      </c>
      <c r="M4711" s="93">
        <f t="shared" si="811"/>
        <v>0.44974407117149789</v>
      </c>
      <c r="N4711" s="53">
        <f t="shared" si="812"/>
        <v>3.2920256766396179</v>
      </c>
      <c r="O4711">
        <f t="shared" si="813"/>
        <v>0.51408950205511061</v>
      </c>
      <c r="P4711" s="53">
        <f t="shared" si="814"/>
        <v>7.561434041661748</v>
      </c>
      <c r="Q4711" s="53">
        <v>0.2</v>
      </c>
      <c r="R4711" s="53">
        <f t="shared" si="815"/>
        <v>3.1832801980894274</v>
      </c>
    </row>
    <row r="4712" spans="2:18" ht="15">
      <c r="B4712" s="84">
        <v>35015</v>
      </c>
      <c r="C4712" s="85">
        <v>0</v>
      </c>
      <c r="D4712" s="86">
        <v>14</v>
      </c>
      <c r="E4712" s="87">
        <v>7</v>
      </c>
      <c r="F4712" s="96">
        <f t="shared" si="806"/>
        <v>10.5</v>
      </c>
      <c r="G4712" s="96"/>
      <c r="H4712" s="74">
        <f t="shared" si="807"/>
        <v>316</v>
      </c>
      <c r="I4712" s="53">
        <f t="shared" si="805"/>
        <v>1.020698413867706</v>
      </c>
      <c r="J4712" s="53">
        <f t="shared" si="808"/>
        <v>-0.30459453699858596</v>
      </c>
      <c r="K4712" s="53">
        <f t="shared" si="809"/>
        <v>1.2350045580925202</v>
      </c>
      <c r="L4712" s="53">
        <f t="shared" si="810"/>
        <v>13.504651382186657</v>
      </c>
      <c r="M4712" s="93">
        <f t="shared" si="811"/>
        <v>0.94693093929636729</v>
      </c>
      <c r="N4712" s="53">
        <f t="shared" si="812"/>
        <v>6.0740913469813993</v>
      </c>
      <c r="O4712">
        <f t="shared" si="813"/>
        <v>0.63434223095270703</v>
      </c>
      <c r="P4712" s="53">
        <f t="shared" si="814"/>
        <v>9.564744649762261</v>
      </c>
      <c r="Q4712" s="53">
        <v>0.2</v>
      </c>
      <c r="R4712" s="53">
        <f t="shared" si="815"/>
        <v>3.9338802708620162</v>
      </c>
    </row>
    <row r="4713" spans="2:18" ht="15">
      <c r="B4713" s="84">
        <v>35016</v>
      </c>
      <c r="C4713" s="85">
        <v>0</v>
      </c>
      <c r="D4713" s="86">
        <v>13</v>
      </c>
      <c r="E4713" s="87">
        <v>7</v>
      </c>
      <c r="F4713" s="96">
        <f t="shared" si="806"/>
        <v>10</v>
      </c>
      <c r="G4713" s="96"/>
      <c r="H4713" s="74">
        <f t="shared" si="807"/>
        <v>317</v>
      </c>
      <c r="I4713" s="53">
        <f t="shared" si="805"/>
        <v>1.0211462609574309</v>
      </c>
      <c r="J4713" s="53">
        <f t="shared" si="808"/>
        <v>-0.3093617584123764</v>
      </c>
      <c r="K4713" s="53">
        <f t="shared" si="809"/>
        <v>1.2291743853950863</v>
      </c>
      <c r="L4713" s="53">
        <f t="shared" si="810"/>
        <v>13.320035061569568</v>
      </c>
      <c r="M4713" s="93">
        <f t="shared" si="811"/>
        <v>0.84942543773677326</v>
      </c>
      <c r="N4713" s="53">
        <f t="shared" si="812"/>
        <v>5.5466391736605818</v>
      </c>
      <c r="O4713">
        <f t="shared" si="813"/>
        <v>0.61578519545801924</v>
      </c>
      <c r="P4713" s="53">
        <f t="shared" si="814"/>
        <v>9.2522328593138266</v>
      </c>
      <c r="Q4713" s="53">
        <v>0.2</v>
      </c>
      <c r="R4713" s="53">
        <f t="shared" si="815"/>
        <v>3.7969756148200724</v>
      </c>
    </row>
    <row r="4714" spans="2:18" ht="15">
      <c r="B4714" s="84">
        <v>35017</v>
      </c>
      <c r="C4714" s="85">
        <v>0</v>
      </c>
      <c r="D4714" s="86">
        <v>18</v>
      </c>
      <c r="E4714" s="87">
        <v>4</v>
      </c>
      <c r="F4714" s="96">
        <f t="shared" si="806"/>
        <v>11</v>
      </c>
      <c r="G4714" s="96"/>
      <c r="H4714" s="74">
        <f t="shared" si="807"/>
        <v>318</v>
      </c>
      <c r="I4714" s="53">
        <f t="shared" si="805"/>
        <v>1.0215878505283278</v>
      </c>
      <c r="J4714" s="53">
        <f t="shared" si="808"/>
        <v>-0.31403956413128459</v>
      </c>
      <c r="K4714" s="53">
        <f t="shared" si="809"/>
        <v>1.2234244463235751</v>
      </c>
      <c r="L4714" s="53">
        <f t="shared" si="810"/>
        <v>13.139238240542905</v>
      </c>
      <c r="M4714" s="93">
        <f t="shared" si="811"/>
        <v>1.3259470043774817</v>
      </c>
      <c r="N4714" s="53">
        <f t="shared" si="812"/>
        <v>8.3576297292827011</v>
      </c>
      <c r="O4714">
        <f t="shared" si="813"/>
        <v>0.65338616455683207</v>
      </c>
      <c r="P4714" s="53">
        <f t="shared" si="814"/>
        <v>9.8866562389251857</v>
      </c>
      <c r="Q4714" s="53">
        <v>0.2</v>
      </c>
      <c r="R4714" s="53">
        <f t="shared" si="815"/>
        <v>4.462323210798572</v>
      </c>
    </row>
    <row r="4715" spans="2:18" ht="15">
      <c r="B4715" s="84">
        <v>35018</v>
      </c>
      <c r="C4715" s="85">
        <v>0</v>
      </c>
      <c r="D4715" s="86">
        <v>12</v>
      </c>
      <c r="E4715" s="87">
        <v>4</v>
      </c>
      <c r="F4715" s="96">
        <f t="shared" si="806"/>
        <v>8</v>
      </c>
      <c r="G4715" s="96"/>
      <c r="H4715" s="74">
        <f t="shared" si="807"/>
        <v>319</v>
      </c>
      <c r="I4715" s="53">
        <f t="shared" si="805"/>
        <v>1.0220230519069382</v>
      </c>
      <c r="J4715" s="53">
        <f t="shared" si="808"/>
        <v>-0.3186260456786566</v>
      </c>
      <c r="K4715" s="53">
        <f t="shared" si="809"/>
        <v>1.2177580779650874</v>
      </c>
      <c r="L4715" s="53">
        <f t="shared" si="810"/>
        <v>12.962324834415274</v>
      </c>
      <c r="M4715" s="93">
        <f t="shared" si="811"/>
        <v>0.8858232473612927</v>
      </c>
      <c r="N4715" s="53">
        <f t="shared" si="812"/>
        <v>6.2327084974433262</v>
      </c>
      <c r="O4715">
        <f t="shared" si="813"/>
        <v>0.54621768965488293</v>
      </c>
      <c r="P4715" s="53">
        <f t="shared" si="814"/>
        <v>8.0914455460972867</v>
      </c>
      <c r="Q4715" s="53">
        <v>0.2</v>
      </c>
      <c r="R4715" s="53">
        <f t="shared" si="815"/>
        <v>3.8657525520461942</v>
      </c>
    </row>
    <row r="4716" spans="2:18" ht="15">
      <c r="B4716" s="84">
        <v>35019</v>
      </c>
      <c r="C4716" s="85">
        <v>0.2</v>
      </c>
      <c r="D4716" s="86">
        <v>9</v>
      </c>
      <c r="E4716" s="87">
        <v>7</v>
      </c>
      <c r="F4716" s="96">
        <f t="shared" si="806"/>
        <v>8</v>
      </c>
      <c r="G4716" s="96"/>
      <c r="H4716" s="74">
        <f t="shared" si="807"/>
        <v>320</v>
      </c>
      <c r="I4716" s="53">
        <f t="shared" si="805"/>
        <v>1.0224517363101726</v>
      </c>
      <c r="J4716" s="53">
        <f t="shared" si="808"/>
        <v>-0.32311930848040749</v>
      </c>
      <c r="K4716" s="53">
        <f t="shared" si="809"/>
        <v>1.2121786801282579</v>
      </c>
      <c r="L4716" s="53">
        <f t="shared" si="810"/>
        <v>12.789357080551207</v>
      </c>
      <c r="M4716" s="93">
        <f t="shared" si="811"/>
        <v>0.43700146252614974</v>
      </c>
      <c r="N4716" s="53">
        <f t="shared" si="812"/>
        <v>3.0747699803491417</v>
      </c>
      <c r="O4716">
        <f t="shared" si="813"/>
        <v>0.54621768965488293</v>
      </c>
      <c r="P4716" s="53">
        <f t="shared" si="814"/>
        <v>8.0914455460972867</v>
      </c>
      <c r="Q4716" s="53">
        <v>0.2</v>
      </c>
      <c r="R4716" s="53">
        <f t="shared" si="815"/>
        <v>3.1746688718506841</v>
      </c>
    </row>
    <row r="4717" spans="2:18" ht="15">
      <c r="B4717" s="84">
        <v>35020</v>
      </c>
      <c r="C4717" s="85">
        <v>4.2</v>
      </c>
      <c r="D4717" s="86">
        <v>14</v>
      </c>
      <c r="E4717" s="87">
        <v>6</v>
      </c>
      <c r="F4717" s="96">
        <f t="shared" si="806"/>
        <v>10</v>
      </c>
      <c r="G4717" s="96"/>
      <c r="H4717" s="74">
        <f t="shared" si="807"/>
        <v>321</v>
      </c>
      <c r="I4717" s="53">
        <f t="shared" si="805"/>
        <v>1.0228737768834191</v>
      </c>
      <c r="J4717" s="53">
        <f t="shared" si="808"/>
        <v>-0.32751747349366472</v>
      </c>
      <c r="K4717" s="53">
        <f t="shared" si="809"/>
        <v>1.2066897116181678</v>
      </c>
      <c r="L4717" s="53">
        <f t="shared" si="810"/>
        <v>12.620395505124998</v>
      </c>
      <c r="M4717" s="93">
        <f t="shared" si="811"/>
        <v>0.92931346174747775</v>
      </c>
      <c r="N4717" s="53">
        <f t="shared" si="812"/>
        <v>6.0682977251924752</v>
      </c>
      <c r="O4717">
        <f t="shared" si="813"/>
        <v>0.61578519545801924</v>
      </c>
      <c r="P4717" s="53">
        <f t="shared" si="814"/>
        <v>9.2522328593138266</v>
      </c>
      <c r="Q4717" s="53">
        <v>0.2</v>
      </c>
      <c r="R4717" s="53">
        <f t="shared" si="815"/>
        <v>3.9125244198446096</v>
      </c>
    </row>
    <row r="4718" spans="2:18" ht="15">
      <c r="B4718" s="84">
        <v>35021</v>
      </c>
      <c r="C4718" s="85">
        <v>0</v>
      </c>
      <c r="D4718" s="86">
        <v>11</v>
      </c>
      <c r="E4718" s="87">
        <v>-2</v>
      </c>
      <c r="F4718" s="96">
        <f t="shared" si="806"/>
        <v>4.5</v>
      </c>
      <c r="G4718" s="96"/>
      <c r="H4718" s="74">
        <f t="shared" si="807"/>
        <v>322</v>
      </c>
      <c r="I4718" s="53">
        <f t="shared" si="805"/>
        <v>1.0232890487380821</v>
      </c>
      <c r="J4718" s="53">
        <f t="shared" si="808"/>
        <v>-0.33181867888566741</v>
      </c>
      <c r="K4718" s="53">
        <f t="shared" si="809"/>
        <v>1.2012946860691214</v>
      </c>
      <c r="L4718" s="53">
        <f t="shared" si="810"/>
        <v>12.455498893477454</v>
      </c>
      <c r="M4718" s="93">
        <f t="shared" si="811"/>
        <v>0.93785811424884824</v>
      </c>
      <c r="N4718" s="53">
        <f t="shared" si="812"/>
        <v>7.6345197867260506</v>
      </c>
      <c r="O4718">
        <f t="shared" si="813"/>
        <v>0.44090248501484264</v>
      </c>
      <c r="P4718" s="53">
        <f t="shared" si="814"/>
        <v>6.3697455095310378</v>
      </c>
      <c r="Q4718" s="53">
        <v>0.2</v>
      </c>
      <c r="R4718" s="53">
        <f t="shared" si="815"/>
        <v>4.0087392202410985</v>
      </c>
    </row>
    <row r="4719" spans="2:18" ht="15">
      <c r="B4719" s="84">
        <v>35022</v>
      </c>
      <c r="C4719" s="85">
        <v>0</v>
      </c>
      <c r="D4719" s="86">
        <v>10</v>
      </c>
      <c r="E4719" s="87">
        <v>-3</v>
      </c>
      <c r="F4719" s="96">
        <f t="shared" si="806"/>
        <v>3.5</v>
      </c>
      <c r="G4719" s="96"/>
      <c r="H4719" s="74">
        <f t="shared" si="807"/>
        <v>323</v>
      </c>
      <c r="I4719" s="53">
        <f t="shared" si="805"/>
        <v>1.0236974289885385</v>
      </c>
      <c r="J4719" s="53">
        <f t="shared" si="808"/>
        <v>-0.33602108176058221</v>
      </c>
      <c r="K4719" s="53">
        <f t="shared" si="809"/>
        <v>1.1959971673247867</v>
      </c>
      <c r="L4719" s="53">
        <f t="shared" si="810"/>
        <v>12.294724264213732</v>
      </c>
      <c r="M4719" s="93">
        <f t="shared" si="811"/>
        <v>0.88423875662697748</v>
      </c>
      <c r="N4719" s="53">
        <f t="shared" si="812"/>
        <v>7.5359739878933594</v>
      </c>
      <c r="O4719">
        <f t="shared" si="813"/>
        <v>0.41429223966637557</v>
      </c>
      <c r="P4719" s="53">
        <f t="shared" si="814"/>
        <v>5.9422692546644251</v>
      </c>
      <c r="Q4719" s="53">
        <v>0.2</v>
      </c>
      <c r="R4719" s="53">
        <f t="shared" si="815"/>
        <v>3.9380827371808738</v>
      </c>
    </row>
    <row r="4720" spans="2:18" ht="15">
      <c r="B4720" s="84">
        <v>35023</v>
      </c>
      <c r="C4720" s="85">
        <v>0</v>
      </c>
      <c r="D4720" s="86">
        <v>11</v>
      </c>
      <c r="E4720" s="87">
        <v>-2</v>
      </c>
      <c r="F4720" s="96">
        <f t="shared" si="806"/>
        <v>4.5</v>
      </c>
      <c r="G4720" s="96"/>
      <c r="H4720" s="74">
        <f t="shared" si="807"/>
        <v>324</v>
      </c>
      <c r="I4720" s="53">
        <f t="shared" si="805"/>
        <v>1.0240987967885025</v>
      </c>
      <c r="J4720" s="53">
        <f t="shared" si="808"/>
        <v>-0.34012285993158092</v>
      </c>
      <c r="K4720" s="53">
        <f t="shared" si="809"/>
        <v>1.190800764357423</v>
      </c>
      <c r="L4720" s="53">
        <f t="shared" si="810"/>
        <v>12.138126847161859</v>
      </c>
      <c r="M4720" s="93">
        <f t="shared" si="811"/>
        <v>0.91396104264871247</v>
      </c>
      <c r="N4720" s="53">
        <f t="shared" si="812"/>
        <v>7.4399885850397824</v>
      </c>
      <c r="O4720">
        <f t="shared" si="813"/>
        <v>0.44090248501484264</v>
      </c>
      <c r="P4720" s="53">
        <f t="shared" si="814"/>
        <v>6.3697455095310378</v>
      </c>
      <c r="Q4720" s="53">
        <v>0.2</v>
      </c>
      <c r="R4720" s="53">
        <f t="shared" si="815"/>
        <v>3.9672231453733149</v>
      </c>
    </row>
    <row r="4721" spans="2:18" ht="15">
      <c r="B4721" s="84">
        <v>35024</v>
      </c>
      <c r="C4721" s="85">
        <v>0</v>
      </c>
      <c r="D4721" s="86">
        <v>7</v>
      </c>
      <c r="E4721" s="87">
        <v>-6</v>
      </c>
      <c r="F4721" s="96">
        <f t="shared" si="806"/>
        <v>0.5</v>
      </c>
      <c r="G4721" s="96"/>
      <c r="H4721" s="74">
        <f t="shared" si="807"/>
        <v>325</v>
      </c>
      <c r="I4721" s="53">
        <f t="shared" si="805"/>
        <v>1.0244930333667843</v>
      </c>
      <c r="J4721" s="53">
        <f t="shared" si="808"/>
        <v>-0.34412221373519702</v>
      </c>
      <c r="K4721" s="53">
        <f t="shared" si="809"/>
        <v>1.1857091257204355</v>
      </c>
      <c r="L4721" s="53">
        <f t="shared" si="810"/>
        <v>11.985760065291743</v>
      </c>
      <c r="M4721" s="93">
        <f t="shared" si="811"/>
        <v>0.74060701104988969</v>
      </c>
      <c r="N4721" s="53">
        <f t="shared" si="812"/>
        <v>7.3465963234390586</v>
      </c>
      <c r="O4721">
        <f t="shared" si="813"/>
        <v>0.34272436873217466</v>
      </c>
      <c r="P4721" s="53">
        <f t="shared" si="814"/>
        <v>4.8097230428690185</v>
      </c>
      <c r="Q4721" s="53">
        <v>0.2</v>
      </c>
      <c r="R4721" s="53">
        <f t="shared" si="815"/>
        <v>3.741447205162622</v>
      </c>
    </row>
    <row r="4722" spans="2:18" ht="15">
      <c r="B4722" s="84">
        <v>35025</v>
      </c>
      <c r="C4722" s="85">
        <v>0</v>
      </c>
      <c r="D4722" s="86">
        <v>6</v>
      </c>
      <c r="E4722" s="87">
        <v>-8</v>
      </c>
      <c r="F4722" s="96">
        <f t="shared" si="806"/>
        <v>-1</v>
      </c>
      <c r="G4722" s="96"/>
      <c r="H4722" s="74">
        <f t="shared" si="807"/>
        <v>326</v>
      </c>
      <c r="I4722" s="53">
        <f t="shared" si="805"/>
        <v>1.0248800220624379</v>
      </c>
      <c r="J4722" s="53">
        <f t="shared" si="808"/>
        <v>-0.34801736788468596</v>
      </c>
      <c r="K4722" s="53">
        <f t="shared" si="809"/>
        <v>1.1807259335312856</v>
      </c>
      <c r="L4722" s="53">
        <f t="shared" si="810"/>
        <v>11.837675520670564</v>
      </c>
      <c r="M4722" s="93">
        <f t="shared" si="811"/>
        <v>0.69684983987473892</v>
      </c>
      <c r="N4722" s="53">
        <f t="shared" si="812"/>
        <v>7.5297294292055144</v>
      </c>
      <c r="O4722">
        <f t="shared" si="813"/>
        <v>0.31120306167098138</v>
      </c>
      <c r="P4722" s="53">
        <f t="shared" si="814"/>
        <v>4.3196117853386662</v>
      </c>
      <c r="Q4722" s="53">
        <v>0.2</v>
      </c>
      <c r="R4722" s="53">
        <f t="shared" si="815"/>
        <v>3.6950735910214072</v>
      </c>
    </row>
    <row r="4723" spans="2:18" ht="15">
      <c r="B4723" s="84">
        <v>35026</v>
      </c>
      <c r="C4723" s="85">
        <v>0</v>
      </c>
      <c r="D4723" s="86">
        <v>7</v>
      </c>
      <c r="E4723" s="87">
        <v>-7</v>
      </c>
      <c r="F4723" s="96">
        <f t="shared" si="806"/>
        <v>0</v>
      </c>
      <c r="G4723" s="96"/>
      <c r="H4723" s="74">
        <f t="shared" si="807"/>
        <v>327</v>
      </c>
      <c r="I4723" s="53">
        <f t="shared" si="805"/>
        <v>1.0252596483592822</v>
      </c>
      <c r="J4723" s="53">
        <f t="shared" si="808"/>
        <v>-0.3518065733587763</v>
      </c>
      <c r="K4723" s="53">
        <f t="shared" si="809"/>
        <v>1.1758548969849183</v>
      </c>
      <c r="L4723" s="53">
        <f t="shared" si="810"/>
        <v>11.69392298450672</v>
      </c>
      <c r="M4723" s="93">
        <f t="shared" si="811"/>
        <v>0.72936299133967031</v>
      </c>
      <c r="N4723" s="53">
        <f t="shared" si="812"/>
        <v>7.4382910636086752</v>
      </c>
      <c r="O4723">
        <f t="shared" si="813"/>
        <v>0.33191890507593597</v>
      </c>
      <c r="P4723" s="53">
        <f t="shared" si="814"/>
        <v>4.6410749068413626</v>
      </c>
      <c r="Q4723" s="53">
        <v>0.2</v>
      </c>
      <c r="R4723" s="53">
        <f t="shared" si="815"/>
        <v>3.7327996602299329</v>
      </c>
    </row>
    <row r="4724" spans="2:18" ht="15">
      <c r="B4724" s="84">
        <v>35027</v>
      </c>
      <c r="C4724" s="85">
        <v>0</v>
      </c>
      <c r="D4724" s="86">
        <v>9</v>
      </c>
      <c r="E4724" s="87">
        <v>-6</v>
      </c>
      <c r="F4724" s="96">
        <f t="shared" si="806"/>
        <v>1.5</v>
      </c>
      <c r="G4724" s="96"/>
      <c r="H4724" s="74">
        <f t="shared" si="807"/>
        <v>328</v>
      </c>
      <c r="I4724" s="53">
        <f t="shared" si="805"/>
        <v>1.0256317999197884</v>
      </c>
      <c r="J4724" s="53">
        <f t="shared" si="808"/>
        <v>-0.35548810932188296</v>
      </c>
      <c r="K4724" s="53">
        <f t="shared" si="809"/>
        <v>1.171099745401277</v>
      </c>
      <c r="L4724" s="53">
        <f t="shared" si="810"/>
        <v>11.554550391307496</v>
      </c>
      <c r="M4724" s="93">
        <f t="shared" si="811"/>
        <v>0.80882666985941409</v>
      </c>
      <c r="N4724" s="53">
        <f t="shared" si="812"/>
        <v>7.6075988105362153</v>
      </c>
      <c r="O4724">
        <f t="shared" si="813"/>
        <v>0.36526692052720544</v>
      </c>
      <c r="P4724" s="53">
        <f t="shared" si="814"/>
        <v>5.1636135172163016</v>
      </c>
      <c r="Q4724" s="53">
        <v>0.2</v>
      </c>
      <c r="R4724" s="53">
        <f t="shared" si="815"/>
        <v>3.849385857242396</v>
      </c>
    </row>
    <row r="4725" spans="2:18" ht="15">
      <c r="B4725" s="84">
        <v>35028</v>
      </c>
      <c r="C4725" s="85">
        <v>0</v>
      </c>
      <c r="D4725" s="86">
        <v>9</v>
      </c>
      <c r="E4725" s="87">
        <v>-2</v>
      </c>
      <c r="F4725" s="96">
        <f t="shared" si="806"/>
        <v>3.5</v>
      </c>
      <c r="G4725" s="96"/>
      <c r="H4725" s="74">
        <f t="shared" si="807"/>
        <v>329</v>
      </c>
      <c r="I4725" s="53">
        <f t="shared" si="805"/>
        <v>1.0259963666183221</v>
      </c>
      <c r="J4725" s="53">
        <f t="shared" si="808"/>
        <v>-0.35906028507154886</v>
      </c>
      <c r="K4725" s="53">
        <f t="shared" si="809"/>
        <v>1.1664642208141567</v>
      </c>
      <c r="L4725" s="53">
        <f t="shared" si="810"/>
        <v>11.419603837146985</v>
      </c>
      <c r="M4725" s="93">
        <f t="shared" si="811"/>
        <v>0.75548606373038452</v>
      </c>
      <c r="N4725" s="53">
        <f t="shared" si="812"/>
        <v>6.4386720009942877</v>
      </c>
      <c r="O4725">
        <f t="shared" si="813"/>
        <v>0.41429223966637557</v>
      </c>
      <c r="P4725" s="53">
        <f t="shared" si="814"/>
        <v>5.9422692546644251</v>
      </c>
      <c r="Q4725" s="53">
        <v>0.2</v>
      </c>
      <c r="R4725" s="53">
        <f t="shared" si="815"/>
        <v>3.7058187011198314</v>
      </c>
    </row>
    <row r="4726" spans="2:18" ht="15">
      <c r="B4726" s="84">
        <v>35029</v>
      </c>
      <c r="C4726" s="85">
        <v>0</v>
      </c>
      <c r="D4726" s="86">
        <v>6</v>
      </c>
      <c r="E4726" s="87">
        <v>-2</v>
      </c>
      <c r="F4726" s="96">
        <f t="shared" si="806"/>
        <v>2</v>
      </c>
      <c r="G4726" s="96"/>
      <c r="H4726" s="74">
        <f t="shared" si="807"/>
        <v>330</v>
      </c>
      <c r="I4726" s="53">
        <f t="shared" si="805"/>
        <v>1.0263532405737323</v>
      </c>
      <c r="J4726" s="53">
        <f t="shared" si="808"/>
        <v>-0.3625214420085765</v>
      </c>
      <c r="K4726" s="53">
        <f t="shared" si="809"/>
        <v>1.1619520701125954</v>
      </c>
      <c r="L4726" s="53">
        <f t="shared" si="810"/>
        <v>11.289127582010664</v>
      </c>
      <c r="M4726" s="93">
        <f t="shared" si="811"/>
        <v>0.59206588614255584</v>
      </c>
      <c r="N4726" s="53">
        <f t="shared" si="812"/>
        <v>5.428180693505487</v>
      </c>
      <c r="O4726">
        <f t="shared" si="813"/>
        <v>0.37701905417423626</v>
      </c>
      <c r="P4726" s="53">
        <f t="shared" si="814"/>
        <v>5.3491713880855905</v>
      </c>
      <c r="Q4726" s="53">
        <v>0.2</v>
      </c>
      <c r="R4726" s="53">
        <f t="shared" si="815"/>
        <v>3.4207045395640803</v>
      </c>
    </row>
    <row r="4727" spans="2:18" ht="15">
      <c r="B4727" s="84">
        <v>35030</v>
      </c>
      <c r="C4727" s="85">
        <v>0.4</v>
      </c>
      <c r="D4727" s="86">
        <v>7</v>
      </c>
      <c r="E4727" s="87">
        <v>2</v>
      </c>
      <c r="F4727" s="96">
        <f t="shared" si="806"/>
        <v>4.5</v>
      </c>
      <c r="G4727" s="96"/>
      <c r="H4727" s="74">
        <f t="shared" si="807"/>
        <v>331</v>
      </c>
      <c r="I4727" s="53">
        <f t="shared" si="805"/>
        <v>1.0267023161812738</v>
      </c>
      <c r="J4727" s="53">
        <f t="shared" si="808"/>
        <v>-0.36586995562498681</v>
      </c>
      <c r="K4727" s="53">
        <f t="shared" si="809"/>
        <v>1.1575670367502422</v>
      </c>
      <c r="L4727" s="53">
        <f t="shared" si="810"/>
        <v>11.16316405615237</v>
      </c>
      <c r="M4727" s="93">
        <f t="shared" si="811"/>
        <v>0.52128670175725345</v>
      </c>
      <c r="N4727" s="53">
        <f t="shared" si="812"/>
        <v>4.2434709245016267</v>
      </c>
      <c r="O4727">
        <f t="shared" si="813"/>
        <v>0.44090248501484264</v>
      </c>
      <c r="P4727" s="53">
        <f t="shared" si="814"/>
        <v>6.3697455095310378</v>
      </c>
      <c r="Q4727" s="53">
        <v>0.2</v>
      </c>
      <c r="R4727" s="53">
        <f t="shared" si="815"/>
        <v>3.2850350677757736</v>
      </c>
    </row>
    <row r="4728" spans="2:18" ht="15">
      <c r="B4728" s="84">
        <v>35031</v>
      </c>
      <c r="C4728" s="85">
        <v>0.8</v>
      </c>
      <c r="D4728" s="86">
        <v>10</v>
      </c>
      <c r="E4728" s="87">
        <v>3</v>
      </c>
      <c r="F4728" s="96">
        <f t="shared" si="806"/>
        <v>6.5</v>
      </c>
      <c r="G4728" s="96"/>
      <c r="H4728" s="74">
        <f t="shared" si="807"/>
        <v>332</v>
      </c>
      <c r="I4728" s="53">
        <f t="shared" si="805"/>
        <v>1.0270434901438583</v>
      </c>
      <c r="J4728" s="53">
        <f t="shared" si="808"/>
        <v>-0.36910423750469384</v>
      </c>
      <c r="K4728" s="53">
        <f t="shared" si="809"/>
        <v>1.15331285204249</v>
      </c>
      <c r="L4728" s="53">
        <f t="shared" si="810"/>
        <v>11.041753870365781</v>
      </c>
      <c r="M4728" s="93">
        <f t="shared" si="811"/>
        <v>0.6648027837120476</v>
      </c>
      <c r="N4728" s="53">
        <f t="shared" si="812"/>
        <v>4.9663349124253733</v>
      </c>
      <c r="O4728">
        <f t="shared" si="813"/>
        <v>0.4986553243273773</v>
      </c>
      <c r="P4728" s="53">
        <f t="shared" si="814"/>
        <v>7.3082650054301794</v>
      </c>
      <c r="Q4728" s="53">
        <v>0.2</v>
      </c>
      <c r="R4728" s="53">
        <f t="shared" si="815"/>
        <v>3.5262083032623472</v>
      </c>
    </row>
    <row r="4729" spans="2:18" ht="15">
      <c r="B4729" s="84">
        <v>35032</v>
      </c>
      <c r="C4729" s="85">
        <v>1.6</v>
      </c>
      <c r="D4729" s="86">
        <v>10</v>
      </c>
      <c r="E4729" s="87">
        <v>3</v>
      </c>
      <c r="F4729" s="96">
        <f t="shared" si="806"/>
        <v>6.5</v>
      </c>
      <c r="G4729" s="96"/>
      <c r="H4729" s="74">
        <f t="shared" si="807"/>
        <v>333</v>
      </c>
      <c r="I4729" s="53">
        <f t="shared" si="805"/>
        <v>1.0273766615026212</v>
      </c>
      <c r="J4729" s="53">
        <f t="shared" si="808"/>
        <v>-0.37222273733148808</v>
      </c>
      <c r="K4729" s="53">
        <f t="shared" si="809"/>
        <v>1.1491932260757747</v>
      </c>
      <c r="L4729" s="53">
        <f t="shared" si="810"/>
        <v>10.924935830039601</v>
      </c>
      <c r="M4729" s="93">
        <f t="shared" si="811"/>
        <v>0.65776939397085266</v>
      </c>
      <c r="N4729" s="53">
        <f t="shared" si="812"/>
        <v>4.9137927602560456</v>
      </c>
      <c r="O4729">
        <f t="shared" si="813"/>
        <v>0.4986553243273773</v>
      </c>
      <c r="P4729" s="53">
        <f t="shared" si="814"/>
        <v>7.3082650054301794</v>
      </c>
      <c r="Q4729" s="53">
        <v>0.2</v>
      </c>
      <c r="R4729" s="53">
        <f t="shared" si="815"/>
        <v>3.5148254939841235</v>
      </c>
    </row>
    <row r="4730" spans="2:18" ht="15">
      <c r="B4730" s="84">
        <v>35033</v>
      </c>
      <c r="C4730" s="85">
        <v>0</v>
      </c>
      <c r="D4730" s="86">
        <v>11</v>
      </c>
      <c r="E4730" s="87">
        <v>-1</v>
      </c>
      <c r="F4730" s="96">
        <f t="shared" si="806"/>
        <v>5</v>
      </c>
      <c r="G4730" s="96"/>
      <c r="H4730" s="74">
        <f t="shared" si="807"/>
        <v>334</v>
      </c>
      <c r="I4730" s="53">
        <f t="shared" si="805"/>
        <v>1.0277017316667976</v>
      </c>
      <c r="J4730" s="53">
        <f t="shared" si="808"/>
        <v>-0.37522394489866523</v>
      </c>
      <c r="K4730" s="53">
        <f t="shared" si="809"/>
        <v>1.145211838258156</v>
      </c>
      <c r="L4730" s="53">
        <f t="shared" si="810"/>
        <v>10.812746952832439</v>
      </c>
      <c r="M4730" s="93">
        <f t="shared" si="811"/>
        <v>0.79976240121196585</v>
      </c>
      <c r="N4730" s="53">
        <f t="shared" si="812"/>
        <v>6.3675972111750569</v>
      </c>
      <c r="O4730">
        <f t="shared" si="813"/>
        <v>0.4547610930964518</v>
      </c>
      <c r="P4730" s="53">
        <f t="shared" si="814"/>
        <v>6.5936457320380466</v>
      </c>
      <c r="Q4730" s="53">
        <v>0.2</v>
      </c>
      <c r="R4730" s="53">
        <f t="shared" si="815"/>
        <v>3.76167165348962</v>
      </c>
    </row>
    <row r="4731" spans="2:18" ht="15">
      <c r="B4731" s="84">
        <v>35034</v>
      </c>
      <c r="C4731" s="85">
        <v>0</v>
      </c>
      <c r="D4731" s="86">
        <v>8</v>
      </c>
      <c r="E4731" s="87">
        <v>-3</v>
      </c>
      <c r="F4731" s="96">
        <f t="shared" si="806"/>
        <v>2.5</v>
      </c>
      <c r="G4731" s="96"/>
      <c r="H4731" s="74">
        <f t="shared" si="807"/>
        <v>335</v>
      </c>
      <c r="I4731" s="53">
        <f t="shared" si="805"/>
        <v>1.0280186044428956</v>
      </c>
      <c r="J4731" s="53">
        <f t="shared" si="808"/>
        <v>-0.37810639211441766</v>
      </c>
      <c r="K4731" s="53">
        <f t="shared" si="809"/>
        <v>1.1413723275450454</v>
      </c>
      <c r="L4731" s="53">
        <f t="shared" si="810"/>
        <v>10.705222489768387</v>
      </c>
      <c r="M4731" s="93">
        <f t="shared" si="811"/>
        <v>0.67497478906864106</v>
      </c>
      <c r="N4731" s="53">
        <f t="shared" si="812"/>
        <v>6.0358850702921183</v>
      </c>
      <c r="O4731">
        <f t="shared" si="813"/>
        <v>0.38910203313511127</v>
      </c>
      <c r="P4731" s="53">
        <f t="shared" si="814"/>
        <v>5.5406877114500723</v>
      </c>
      <c r="Q4731" s="53">
        <v>0.2</v>
      </c>
      <c r="R4731" s="53">
        <f t="shared" si="815"/>
        <v>3.5722739767020752</v>
      </c>
    </row>
    <row r="4732" spans="2:18" ht="15">
      <c r="B4732" s="84">
        <v>35035</v>
      </c>
      <c r="C4732" s="85">
        <v>0</v>
      </c>
      <c r="D4732" s="86">
        <v>8</v>
      </c>
      <c r="E4732" s="87">
        <v>-3</v>
      </c>
      <c r="F4732" s="96">
        <f t="shared" si="806"/>
        <v>2.5</v>
      </c>
      <c r="G4732" s="96"/>
      <c r="H4732" s="74">
        <f t="shared" si="807"/>
        <v>336</v>
      </c>
      <c r="I4732" s="53">
        <f t="shared" si="805"/>
        <v>1.0283271860631631</v>
      </c>
      <c r="J4732" s="53">
        <f t="shared" si="808"/>
        <v>-0.38086865499689021</v>
      </c>
      <c r="K4732" s="53">
        <f t="shared" si="809"/>
        <v>1.1376782823787612</v>
      </c>
      <c r="L4732" s="53">
        <f t="shared" si="810"/>
        <v>10.602395949521458</v>
      </c>
      <c r="M4732" s="93">
        <f t="shared" si="811"/>
        <v>0.66849147474423865</v>
      </c>
      <c r="N4732" s="53">
        <f t="shared" si="812"/>
        <v>5.9779087713689139</v>
      </c>
      <c r="O4732">
        <f t="shared" si="813"/>
        <v>0.38910203313511127</v>
      </c>
      <c r="P4732" s="53">
        <f t="shared" si="814"/>
        <v>5.5406877114500723</v>
      </c>
      <c r="Q4732" s="53">
        <v>0.2</v>
      </c>
      <c r="R4732" s="53">
        <f t="shared" si="815"/>
        <v>3.5601090930593058</v>
      </c>
    </row>
    <row r="4733" spans="2:18" ht="15">
      <c r="B4733" s="84">
        <v>35036</v>
      </c>
      <c r="C4733" s="85">
        <v>0</v>
      </c>
      <c r="D4733" s="86">
        <v>6</v>
      </c>
      <c r="E4733" s="87">
        <v>-5</v>
      </c>
      <c r="F4733" s="96">
        <f t="shared" si="806"/>
        <v>0.5</v>
      </c>
      <c r="G4733" s="96"/>
      <c r="H4733" s="74">
        <f t="shared" si="807"/>
        <v>337</v>
      </c>
      <c r="I4733" s="53">
        <f t="shared" si="805"/>
        <v>1.0286273852133336</v>
      </c>
      <c r="J4733" s="53">
        <f t="shared" si="808"/>
        <v>-0.38350935565260669</v>
      </c>
      <c r="K4733" s="53">
        <f t="shared" si="809"/>
        <v>1.1341332303853497</v>
      </c>
      <c r="L4733" s="53">
        <f t="shared" si="810"/>
        <v>10.504299125624341</v>
      </c>
      <c r="M4733" s="93">
        <f t="shared" si="811"/>
        <v>0.59705451420381117</v>
      </c>
      <c r="N4733" s="53">
        <f t="shared" si="812"/>
        <v>5.9225992105102208</v>
      </c>
      <c r="O4733">
        <f t="shared" si="813"/>
        <v>0.34272436873217466</v>
      </c>
      <c r="P4733" s="53">
        <f t="shared" si="814"/>
        <v>4.8097230428690185</v>
      </c>
      <c r="Q4733" s="53">
        <v>0.2</v>
      </c>
      <c r="R4733" s="53">
        <f t="shared" si="815"/>
        <v>3.4483372632200613</v>
      </c>
    </row>
    <row r="4734" spans="2:18" ht="15">
      <c r="B4734" s="84">
        <v>35037</v>
      </c>
      <c r="C4734" s="85">
        <v>0</v>
      </c>
      <c r="D4734" s="86">
        <v>7</v>
      </c>
      <c r="E4734" s="87">
        <v>-5</v>
      </c>
      <c r="F4734" s="96">
        <f t="shared" si="806"/>
        <v>1</v>
      </c>
      <c r="G4734" s="96"/>
      <c r="H4734" s="74">
        <f t="shared" si="807"/>
        <v>338</v>
      </c>
      <c r="I4734" s="53">
        <f t="shared" si="805"/>
        <v>1.0289191130596493</v>
      </c>
      <c r="J4734" s="53">
        <f t="shared" si="808"/>
        <v>-0.38602716423183553</v>
      </c>
      <c r="K4734" s="53">
        <f t="shared" si="809"/>
        <v>1.1307406278767171</v>
      </c>
      <c r="L4734" s="53">
        <f t="shared" si="810"/>
        <v>10.410962126304899</v>
      </c>
      <c r="M4734" s="93">
        <f t="shared" si="811"/>
        <v>0.63494895447780664</v>
      </c>
      <c r="N4734" s="53">
        <f t="shared" si="812"/>
        <v>6.1309872218680352</v>
      </c>
      <c r="O4734">
        <f t="shared" si="813"/>
        <v>0.35383789041177988</v>
      </c>
      <c r="P4734" s="53">
        <f t="shared" si="814"/>
        <v>4.9838506177847011</v>
      </c>
      <c r="Q4734" s="53">
        <v>0.2</v>
      </c>
      <c r="R4734" s="53">
        <f t="shared" si="815"/>
        <v>3.5170041312991223</v>
      </c>
    </row>
    <row r="4735" spans="2:18" ht="15">
      <c r="B4735" s="84">
        <v>35038</v>
      </c>
      <c r="C4735" s="85">
        <v>0</v>
      </c>
      <c r="D4735" s="86">
        <v>4</v>
      </c>
      <c r="E4735" s="87">
        <v>-5</v>
      </c>
      <c r="F4735" s="96">
        <f t="shared" si="806"/>
        <v>-0.5</v>
      </c>
      <c r="G4735" s="96"/>
      <c r="H4735" s="74">
        <f t="shared" si="807"/>
        <v>339</v>
      </c>
      <c r="I4735" s="53">
        <f t="shared" si="805"/>
        <v>1.0292022832751471</v>
      </c>
      <c r="J4735" s="53">
        <f t="shared" si="808"/>
        <v>-0.38842080085433023</v>
      </c>
      <c r="K4735" s="53">
        <f t="shared" si="809"/>
        <v>1.127503849210568</v>
      </c>
      <c r="L4735" s="53">
        <f t="shared" si="810"/>
        <v>10.322413406624438</v>
      </c>
      <c r="M4735" s="93">
        <f t="shared" si="811"/>
        <v>0.50170459623320818</v>
      </c>
      <c r="N4735" s="53">
        <f t="shared" si="812"/>
        <v>5.2644308373784643</v>
      </c>
      <c r="O4735">
        <f t="shared" si="813"/>
        <v>0.3214141917235559</v>
      </c>
      <c r="P4735" s="53">
        <f t="shared" si="814"/>
        <v>4.4777540135241773</v>
      </c>
      <c r="Q4735" s="53">
        <v>0.2</v>
      </c>
      <c r="R4735" s="53">
        <f t="shared" si="815"/>
        <v>3.2621020064738517</v>
      </c>
    </row>
    <row r="4736" spans="2:18" ht="15">
      <c r="B4736" s="84">
        <v>35039</v>
      </c>
      <c r="C4736" s="85">
        <v>0</v>
      </c>
      <c r="D4736" s="86">
        <v>2</v>
      </c>
      <c r="E4736" s="87">
        <v>-6</v>
      </c>
      <c r="F4736" s="96">
        <f t="shared" si="806"/>
        <v>-2</v>
      </c>
      <c r="G4736" s="96"/>
      <c r="H4736" s="74">
        <f t="shared" si="807"/>
        <v>340</v>
      </c>
      <c r="I4736" s="53">
        <f t="shared" si="805"/>
        <v>1.029476812065204</v>
      </c>
      <c r="J4736" s="53">
        <f t="shared" si="808"/>
        <v>-0.3906890374987888</v>
      </c>
      <c r="K4736" s="53">
        <f t="shared" si="809"/>
        <v>1.1244261760648075</v>
      </c>
      <c r="L4736" s="53">
        <f t="shared" si="810"/>
        <v>10.238679802564082</v>
      </c>
      <c r="M4736" s="93">
        <f t="shared" si="811"/>
        <v>0.42849476001442643</v>
      </c>
      <c r="N4736" s="53">
        <f t="shared" si="812"/>
        <v>4.9230911447777475</v>
      </c>
      <c r="O4736">
        <f t="shared" si="813"/>
        <v>0.29163357525279388</v>
      </c>
      <c r="P4736" s="53">
        <f t="shared" si="814"/>
        <v>4.0182866888238244</v>
      </c>
      <c r="Q4736" s="53">
        <v>0.2</v>
      </c>
      <c r="R4736" s="53">
        <f t="shared" si="815"/>
        <v>3.1150137944429739</v>
      </c>
    </row>
    <row r="4737" spans="2:18" ht="15">
      <c r="B4737" s="84">
        <v>35040</v>
      </c>
      <c r="C4737" s="85">
        <v>0</v>
      </c>
      <c r="D4737" s="86">
        <v>6</v>
      </c>
      <c r="E4737" s="87">
        <v>-3</v>
      </c>
      <c r="F4737" s="96">
        <f t="shared" si="806"/>
        <v>1.5</v>
      </c>
      <c r="G4737" s="96"/>
      <c r="H4737" s="74">
        <f t="shared" si="807"/>
        <v>341</v>
      </c>
      <c r="I4737" s="53">
        <f t="shared" si="805"/>
        <v>1.0297426181923344</v>
      </c>
      <c r="J4737" s="53">
        <f t="shared" si="808"/>
        <v>-0.39283069984933006</v>
      </c>
      <c r="K4737" s="53">
        <f t="shared" si="809"/>
        <v>1.121510786686871</v>
      </c>
      <c r="L4737" s="53">
        <f t="shared" si="810"/>
        <v>10.159786566680642</v>
      </c>
      <c r="M4737" s="93">
        <f t="shared" si="811"/>
        <v>0.55088712422022035</v>
      </c>
      <c r="N4737" s="53">
        <f t="shared" si="812"/>
        <v>5.1814911490071278</v>
      </c>
      <c r="O4737">
        <f t="shared" si="813"/>
        <v>0.36526692052720544</v>
      </c>
      <c r="P4737" s="53">
        <f t="shared" si="814"/>
        <v>5.1636135172163016</v>
      </c>
      <c r="Q4737" s="53">
        <v>0.2</v>
      </c>
      <c r="R4737" s="53">
        <f t="shared" si="815"/>
        <v>3.3450407856664697</v>
      </c>
    </row>
    <row r="4738" spans="2:18" ht="15">
      <c r="B4738" s="84">
        <v>35041</v>
      </c>
      <c r="C4738" s="85">
        <v>0</v>
      </c>
      <c r="D4738" s="86">
        <v>5</v>
      </c>
      <c r="E4738" s="87">
        <v>-4</v>
      </c>
      <c r="F4738" s="96">
        <f t="shared" si="806"/>
        <v>0.5</v>
      </c>
      <c r="G4738" s="96"/>
      <c r="H4738" s="74">
        <f t="shared" si="807"/>
        <v>342</v>
      </c>
      <c r="I4738" s="53">
        <f t="shared" si="805"/>
        <v>1.0299996230002291</v>
      </c>
      <c r="J4738" s="53">
        <f t="shared" si="808"/>
        <v>-0.39484466909226873</v>
      </c>
      <c r="K4738" s="53">
        <f t="shared" si="809"/>
        <v>1.1187607451818207</v>
      </c>
      <c r="L4738" s="53">
        <f t="shared" si="810"/>
        <v>10.085757404931572</v>
      </c>
      <c r="M4738" s="93">
        <f t="shared" si="811"/>
        <v>0.51853769850191755</v>
      </c>
      <c r="N4738" s="53">
        <f t="shared" si="812"/>
        <v>5.143736276515102</v>
      </c>
      <c r="O4738">
        <f t="shared" si="813"/>
        <v>0.34272436873217466</v>
      </c>
      <c r="P4738" s="53">
        <f t="shared" si="814"/>
        <v>4.8097230428690185</v>
      </c>
      <c r="Q4738" s="53">
        <v>0.2</v>
      </c>
      <c r="R4738" s="53">
        <f t="shared" si="815"/>
        <v>3.2880191928449207</v>
      </c>
    </row>
    <row r="4739" spans="2:18" ht="15">
      <c r="B4739" s="84">
        <v>35042</v>
      </c>
      <c r="C4739" s="85">
        <v>0</v>
      </c>
      <c r="D4739" s="86">
        <v>6</v>
      </c>
      <c r="E4739" s="87">
        <v>-4</v>
      </c>
      <c r="F4739" s="96">
        <f t="shared" si="806"/>
        <v>1</v>
      </c>
      <c r="G4739" s="96"/>
      <c r="H4739" s="74">
        <f t="shared" si="807"/>
        <v>343</v>
      </c>
      <c r="I4739" s="53">
        <f t="shared" si="805"/>
        <v>1.0302477504370307</v>
      </c>
      <c r="J4739" s="53">
        <f t="shared" si="808"/>
        <v>-0.39672988365648837</v>
      </c>
      <c r="K4739" s="53">
        <f t="shared" si="809"/>
        <v>1.1161789909059217</v>
      </c>
      <c r="L4739" s="53">
        <f t="shared" si="810"/>
        <v>10.016614514250763</v>
      </c>
      <c r="M4739" s="93">
        <f t="shared" si="811"/>
        <v>0.5576712855041881</v>
      </c>
      <c r="N4739" s="53">
        <f t="shared" si="812"/>
        <v>5.3848037725187012</v>
      </c>
      <c r="O4739">
        <f t="shared" si="813"/>
        <v>0.35383789041177988</v>
      </c>
      <c r="P4739" s="53">
        <f t="shared" si="814"/>
        <v>4.9838506177847011</v>
      </c>
      <c r="Q4739" s="53">
        <v>0.2</v>
      </c>
      <c r="R4739" s="53">
        <f t="shared" si="815"/>
        <v>3.3626393487215975</v>
      </c>
    </row>
    <row r="4740" spans="2:18" ht="15">
      <c r="B4740" s="84">
        <v>35043</v>
      </c>
      <c r="C4740" s="85">
        <v>0</v>
      </c>
      <c r="D4740" s="86">
        <v>7</v>
      </c>
      <c r="E4740" s="87">
        <v>-5</v>
      </c>
      <c r="F4740" s="96">
        <f t="shared" si="806"/>
        <v>1</v>
      </c>
      <c r="G4740" s="96"/>
      <c r="H4740" s="74">
        <f t="shared" si="807"/>
        <v>344</v>
      </c>
      <c r="I4740" s="53">
        <f t="shared" si="805"/>
        <v>1.0304869270778381</v>
      </c>
      <c r="J4740" s="53">
        <f t="shared" si="808"/>
        <v>-0.39848534089079213</v>
      </c>
      <c r="K4740" s="53">
        <f t="shared" si="809"/>
        <v>1.1137683280346726</v>
      </c>
      <c r="L4740" s="53">
        <f t="shared" si="810"/>
        <v>9.9523786204424596</v>
      </c>
      <c r="M4740" s="93">
        <f t="shared" si="811"/>
        <v>0.60698063473409913</v>
      </c>
      <c r="N4740" s="53">
        <f t="shared" si="812"/>
        <v>5.8609286451013212</v>
      </c>
      <c r="O4740">
        <f t="shared" si="813"/>
        <v>0.35383789041177988</v>
      </c>
      <c r="P4740" s="53">
        <f t="shared" si="814"/>
        <v>4.9838506177847011</v>
      </c>
      <c r="Q4740" s="53">
        <v>0.2</v>
      </c>
      <c r="R4740" s="53">
        <f t="shared" si="815"/>
        <v>3.4611364575760715</v>
      </c>
    </row>
    <row r="4741" spans="2:18" ht="15">
      <c r="B4741" s="84">
        <v>35044</v>
      </c>
      <c r="C4741" s="85">
        <v>0</v>
      </c>
      <c r="D4741" s="86">
        <v>6</v>
      </c>
      <c r="E4741" s="87">
        <v>-5</v>
      </c>
      <c r="F4741" s="96">
        <f t="shared" si="806"/>
        <v>0.5</v>
      </c>
      <c r="G4741" s="96"/>
      <c r="H4741" s="74">
        <f t="shared" si="807"/>
        <v>345</v>
      </c>
      <c r="I4741" s="53">
        <f t="shared" si="805"/>
        <v>1.030717082146436</v>
      </c>
      <c r="J4741" s="53">
        <f t="shared" si="808"/>
        <v>-0.40011009867171005</v>
      </c>
      <c r="K4741" s="53">
        <f t="shared" si="809"/>
        <v>1.111531415375884</v>
      </c>
      <c r="L4741" s="53">
        <f t="shared" si="810"/>
        <v>9.8930690159512942</v>
      </c>
      <c r="M4741" s="93">
        <f t="shared" si="811"/>
        <v>0.56231276781662476</v>
      </c>
      <c r="N4741" s="53">
        <f t="shared" si="812"/>
        <v>5.5779716516701638</v>
      </c>
      <c r="O4741">
        <f t="shared" si="813"/>
        <v>0.34272436873217466</v>
      </c>
      <c r="P4741" s="53">
        <f t="shared" si="814"/>
        <v>4.8097230428690185</v>
      </c>
      <c r="Q4741" s="53">
        <v>0.2</v>
      </c>
      <c r="R4741" s="53">
        <f t="shared" si="815"/>
        <v>3.3774004875438424</v>
      </c>
    </row>
    <row r="4742" spans="2:18" ht="15">
      <c r="B4742" s="84">
        <v>35045</v>
      </c>
      <c r="C4742" s="85">
        <v>0</v>
      </c>
      <c r="D4742" s="86">
        <v>8</v>
      </c>
      <c r="E4742" s="87">
        <v>-5</v>
      </c>
      <c r="F4742" s="96">
        <f t="shared" si="806"/>
        <v>1.5</v>
      </c>
      <c r="G4742" s="96"/>
      <c r="H4742" s="74">
        <f t="shared" si="807"/>
        <v>346</v>
      </c>
      <c r="I4742" s="53">
        <f t="shared" si="805"/>
        <v>1.0309381475362362</v>
      </c>
      <c r="J4742" s="53">
        <f t="shared" si="808"/>
        <v>-0.4016032769353951</v>
      </c>
      <c r="K4742" s="53">
        <f t="shared" si="809"/>
        <v>1.1094707564992956</v>
      </c>
      <c r="L4742" s="53">
        <f t="shared" si="810"/>
        <v>9.8387035970613468</v>
      </c>
      <c r="M4742" s="93">
        <f t="shared" si="811"/>
        <v>0.64115987539223918</v>
      </c>
      <c r="N4742" s="53">
        <f t="shared" si="812"/>
        <v>6.0305715515604348</v>
      </c>
      <c r="O4742">
        <f t="shared" si="813"/>
        <v>0.36526692052720544</v>
      </c>
      <c r="P4742" s="53">
        <f t="shared" si="814"/>
        <v>5.1636135172163016</v>
      </c>
      <c r="Q4742" s="53">
        <v>0.2</v>
      </c>
      <c r="R4742" s="53">
        <f t="shared" si="815"/>
        <v>3.5215496534260997</v>
      </c>
    </row>
    <row r="4743" spans="2:18" ht="15">
      <c r="B4743" s="84">
        <v>35046</v>
      </c>
      <c r="C4743" s="85">
        <v>0</v>
      </c>
      <c r="D4743" s="86">
        <v>5</v>
      </c>
      <c r="E4743" s="87">
        <v>-3</v>
      </c>
      <c r="F4743" s="96">
        <f t="shared" si="806"/>
        <v>1</v>
      </c>
      <c r="G4743" s="96"/>
      <c r="H4743" s="74">
        <f t="shared" si="807"/>
        <v>347</v>
      </c>
      <c r="I4743" s="53">
        <f t="shared" si="805"/>
        <v>1.0311500578304336</v>
      </c>
      <c r="J4743" s="53">
        <f t="shared" si="808"/>
        <v>-0.40296405912744149</v>
      </c>
      <c r="K4743" s="53">
        <f t="shared" si="809"/>
        <v>1.1075886902543202</v>
      </c>
      <c r="L4743" s="53">
        <f t="shared" si="810"/>
        <v>9.7892989000773021</v>
      </c>
      <c r="M4743" s="93">
        <f t="shared" si="811"/>
        <v>0.48747674825840465</v>
      </c>
      <c r="N4743" s="53">
        <f t="shared" si="812"/>
        <v>4.7070141520085373</v>
      </c>
      <c r="O4743">
        <f t="shared" si="813"/>
        <v>0.35383789041177988</v>
      </c>
      <c r="P4743" s="53">
        <f t="shared" si="814"/>
        <v>4.9838506177847011</v>
      </c>
      <c r="Q4743" s="53">
        <v>0.2</v>
      </c>
      <c r="R4743" s="53">
        <f t="shared" si="815"/>
        <v>3.2224233636383204</v>
      </c>
    </row>
    <row r="4744" spans="2:18" ht="15">
      <c r="B4744" s="84">
        <v>35047</v>
      </c>
      <c r="C4744" s="85">
        <v>0</v>
      </c>
      <c r="D4744" s="86">
        <v>2</v>
      </c>
      <c r="E4744" s="87">
        <v>-1</v>
      </c>
      <c r="F4744" s="96">
        <f t="shared" si="806"/>
        <v>0.5</v>
      </c>
      <c r="G4744" s="96"/>
      <c r="H4744" s="74">
        <f t="shared" si="807"/>
        <v>348</v>
      </c>
      <c r="I4744" s="53">
        <f t="shared" si="805"/>
        <v>1.0313527503213626</v>
      </c>
      <c r="J4744" s="53">
        <f t="shared" si="808"/>
        <v>-0.40419169356469214</v>
      </c>
      <c r="K4744" s="53">
        <f t="shared" si="809"/>
        <v>1.1058873817468056</v>
      </c>
      <c r="L4744" s="53">
        <f t="shared" si="810"/>
        <v>9.7448701360461847</v>
      </c>
      <c r="M4744" s="93">
        <f t="shared" si="811"/>
        <v>0.2892592438299193</v>
      </c>
      <c r="N4744" s="53">
        <f t="shared" si="812"/>
        <v>2.8693637320947469</v>
      </c>
      <c r="O4744">
        <f t="shared" si="813"/>
        <v>0.34272436873217466</v>
      </c>
      <c r="P4744" s="53">
        <f t="shared" si="814"/>
        <v>4.8097230428690185</v>
      </c>
      <c r="Q4744" s="53">
        <v>0.2</v>
      </c>
      <c r="R4744" s="53">
        <f t="shared" si="815"/>
        <v>2.8198713304664107</v>
      </c>
    </row>
    <row r="4745" spans="2:18" ht="15">
      <c r="B4745" s="84">
        <v>35048</v>
      </c>
      <c r="C4745" s="85">
        <v>0.6</v>
      </c>
      <c r="D4745" s="86">
        <v>1</v>
      </c>
      <c r="E4745" s="87">
        <v>-5</v>
      </c>
      <c r="F4745" s="96">
        <f t="shared" si="806"/>
        <v>-2</v>
      </c>
      <c r="G4745" s="96"/>
      <c r="H4745" s="74">
        <f t="shared" si="807"/>
        <v>349</v>
      </c>
      <c r="I4745" s="53">
        <f t="shared" si="805"/>
        <v>1.0315461650290545</v>
      </c>
      <c r="J4745" s="53">
        <f t="shared" si="808"/>
        <v>-0.40528549470338404</v>
      </c>
      <c r="K4745" s="53">
        <f t="shared" si="809"/>
        <v>1.1043688138441321</v>
      </c>
      <c r="L4745" s="53">
        <f t="shared" si="810"/>
        <v>9.7054312235887465</v>
      </c>
      <c r="M4745" s="93">
        <f t="shared" si="811"/>
        <v>0.3517604612262033</v>
      </c>
      <c r="N4745" s="53">
        <f t="shared" si="812"/>
        <v>4.0414702193495984</v>
      </c>
      <c r="O4745">
        <f t="shared" si="813"/>
        <v>0.29163357525279388</v>
      </c>
      <c r="P4745" s="53">
        <f t="shared" si="814"/>
        <v>4.0182866888238244</v>
      </c>
      <c r="Q4745" s="53">
        <v>0.2</v>
      </c>
      <c r="R4745" s="53">
        <f t="shared" si="815"/>
        <v>2.9384773861838585</v>
      </c>
    </row>
    <row r="4746" spans="2:18" ht="15">
      <c r="B4746" s="84">
        <v>35049</v>
      </c>
      <c r="C4746" s="85">
        <v>4.5999999999999996</v>
      </c>
      <c r="D4746" s="86">
        <v>3</v>
      </c>
      <c r="E4746" s="87">
        <v>-1</v>
      </c>
      <c r="F4746" s="96">
        <f t="shared" si="806"/>
        <v>1</v>
      </c>
      <c r="G4746" s="96"/>
      <c r="H4746" s="74">
        <f t="shared" si="807"/>
        <v>350</v>
      </c>
      <c r="I4746" s="53">
        <f t="shared" ref="I4746:I4809" si="816">1+0.0334*COS($I$7*H4746-0.0552)</f>
        <v>1.0317302447189851</v>
      </c>
      <c r="J4746" s="53">
        <f t="shared" si="808"/>
        <v>-0.40624484430830238</v>
      </c>
      <c r="K4746" s="53">
        <f t="shared" si="809"/>
        <v>1.103034779275549</v>
      </c>
      <c r="L4746" s="53">
        <f t="shared" si="810"/>
        <v>9.6709948194257951</v>
      </c>
      <c r="M4746" s="93">
        <f t="shared" si="811"/>
        <v>0.3405324234462308</v>
      </c>
      <c r="N4746" s="53">
        <f t="shared" si="812"/>
        <v>3.2881382386047706</v>
      </c>
      <c r="O4746">
        <f t="shared" si="813"/>
        <v>0.35383789041177988</v>
      </c>
      <c r="P4746" s="53">
        <f t="shared" si="814"/>
        <v>4.9838506177847011</v>
      </c>
      <c r="Q4746" s="53">
        <v>0.2</v>
      </c>
      <c r="R4746" s="53">
        <f t="shared" si="815"/>
        <v>2.9288970571140371</v>
      </c>
    </row>
    <row r="4747" spans="2:18" ht="15">
      <c r="B4747" s="84">
        <v>35050</v>
      </c>
      <c r="C4747" s="85">
        <v>0</v>
      </c>
      <c r="D4747" s="86">
        <v>5</v>
      </c>
      <c r="E4747" s="87">
        <v>0</v>
      </c>
      <c r="F4747" s="96">
        <f t="shared" si="806"/>
        <v>2.5</v>
      </c>
      <c r="G4747" s="96"/>
      <c r="H4747" s="74">
        <f t="shared" si="807"/>
        <v>351</v>
      </c>
      <c r="I4747" s="53">
        <f t="shared" si="816"/>
        <v>1.031904934919013</v>
      </c>
      <c r="J4747" s="53">
        <f t="shared" si="808"/>
        <v>-0.40706919251797818</v>
      </c>
      <c r="K4747" s="53">
        <f t="shared" si="809"/>
        <v>1.1018868733913387</v>
      </c>
      <c r="L4747" s="53">
        <f t="shared" si="810"/>
        <v>9.6415723462058764</v>
      </c>
      <c r="M4747" s="93">
        <f t="shared" si="811"/>
        <v>0.40985324503747472</v>
      </c>
      <c r="N4747" s="53">
        <f t="shared" si="812"/>
        <v>3.6650658999367414</v>
      </c>
      <c r="O4747">
        <f t="shared" si="813"/>
        <v>0.38910203313511127</v>
      </c>
      <c r="P4747" s="53">
        <f t="shared" si="814"/>
        <v>5.5406877114500723</v>
      </c>
      <c r="Q4747" s="53">
        <v>0.2</v>
      </c>
      <c r="R4747" s="53">
        <f t="shared" si="815"/>
        <v>3.0748165694325498</v>
      </c>
    </row>
    <row r="4748" spans="2:18" ht="15">
      <c r="B4748" s="84">
        <v>35051</v>
      </c>
      <c r="C4748" s="85">
        <v>1.2</v>
      </c>
      <c r="D4748" s="86">
        <v>5</v>
      </c>
      <c r="E4748" s="87">
        <v>3</v>
      </c>
      <c r="F4748" s="96">
        <f t="shared" si="806"/>
        <v>4</v>
      </c>
      <c r="G4748" s="96"/>
      <c r="H4748" s="74">
        <f t="shared" si="807"/>
        <v>352</v>
      </c>
      <c r="I4748" s="53">
        <f t="shared" si="816"/>
        <v>1.0320701839354971</v>
      </c>
      <c r="J4748" s="53">
        <f t="shared" si="808"/>
        <v>-0.40775805880135896</v>
      </c>
      <c r="K4748" s="53">
        <f t="shared" si="809"/>
        <v>1.1009264876402602</v>
      </c>
      <c r="L4748" s="53">
        <f t="shared" si="810"/>
        <v>9.6171740172675761</v>
      </c>
      <c r="M4748" s="93">
        <f t="shared" si="811"/>
        <v>0.27766327347551567</v>
      </c>
      <c r="N4748" s="53">
        <f t="shared" si="812"/>
        <v>2.3121254475767317</v>
      </c>
      <c r="O4748">
        <f t="shared" si="813"/>
        <v>0.42741570243698762</v>
      </c>
      <c r="P4748" s="53">
        <f t="shared" si="814"/>
        <v>6.152681276989024</v>
      </c>
      <c r="Q4748" s="53">
        <v>0.2</v>
      </c>
      <c r="R4748" s="53">
        <f t="shared" si="815"/>
        <v>2.8527212960974553</v>
      </c>
    </row>
    <row r="4749" spans="2:18" ht="15">
      <c r="B4749" s="84">
        <v>35052</v>
      </c>
      <c r="C4749" s="85">
        <v>19.399999999999999</v>
      </c>
      <c r="D4749" s="86">
        <v>11</v>
      </c>
      <c r="E4749" s="87">
        <v>-1</v>
      </c>
      <c r="F4749" s="96">
        <f t="shared" si="806"/>
        <v>5</v>
      </c>
      <c r="G4749" s="96"/>
      <c r="H4749" s="74">
        <f t="shared" si="807"/>
        <v>353</v>
      </c>
      <c r="I4749" s="53">
        <f t="shared" si="816"/>
        <v>1.0322259428685951</v>
      </c>
      <c r="J4749" s="53">
        <f t="shared" si="808"/>
        <v>-0.40831103280181863</v>
      </c>
      <c r="K4749" s="53">
        <f t="shared" si="809"/>
        <v>1.1001548038197617</v>
      </c>
      <c r="L4749" s="53">
        <f t="shared" si="810"/>
        <v>9.59780885800091</v>
      </c>
      <c r="M4749" s="93">
        <f t="shared" si="811"/>
        <v>0.70989977774681345</v>
      </c>
      <c r="N4749" s="53">
        <f t="shared" si="812"/>
        <v>5.6521234783533485</v>
      </c>
      <c r="O4749">
        <f t="shared" si="813"/>
        <v>0.4547610930964518</v>
      </c>
      <c r="P4749" s="53">
        <f t="shared" si="814"/>
        <v>6.5936457320380466</v>
      </c>
      <c r="Q4749" s="53">
        <v>0.2</v>
      </c>
      <c r="R4749" s="53">
        <f t="shared" si="815"/>
        <v>3.6083775622775844</v>
      </c>
    </row>
    <row r="4750" spans="2:18" ht="15">
      <c r="B4750" s="84">
        <v>35053</v>
      </c>
      <c r="C4750" s="85">
        <v>0</v>
      </c>
      <c r="D4750" s="86">
        <v>4</v>
      </c>
      <c r="E4750" s="87">
        <v>-2</v>
      </c>
      <c r="F4750" s="96">
        <f t="shared" si="806"/>
        <v>1</v>
      </c>
      <c r="G4750" s="96"/>
      <c r="H4750" s="74">
        <f t="shared" si="807"/>
        <v>354</v>
      </c>
      <c r="I4750" s="53">
        <f t="shared" si="816"/>
        <v>1.0323721656267328</v>
      </c>
      <c r="J4750" s="53">
        <f t="shared" si="808"/>
        <v>-0.4087277750648376</v>
      </c>
      <c r="K4750" s="53">
        <f t="shared" si="809"/>
        <v>1.0995727891477078</v>
      </c>
      <c r="L4750" s="53">
        <f t="shared" si="810"/>
        <v>9.5834847235086311</v>
      </c>
      <c r="M4750" s="93">
        <f t="shared" si="811"/>
        <v>0.41329143290410952</v>
      </c>
      <c r="N4750" s="53">
        <f t="shared" si="812"/>
        <v>3.9906900801601246</v>
      </c>
      <c r="O4750">
        <f t="shared" si="813"/>
        <v>0.35383789041177988</v>
      </c>
      <c r="P4750" s="53">
        <f t="shared" si="814"/>
        <v>4.9838506177847011</v>
      </c>
      <c r="Q4750" s="53">
        <v>0.2</v>
      </c>
      <c r="R4750" s="53">
        <f t="shared" si="815"/>
        <v>3.0742356630100791</v>
      </c>
    </row>
    <row r="4751" spans="2:18" ht="15">
      <c r="B4751" s="84">
        <v>35054</v>
      </c>
      <c r="C4751" s="85">
        <v>0</v>
      </c>
      <c r="D4751" s="86">
        <v>3</v>
      </c>
      <c r="E4751" s="87">
        <v>-3</v>
      </c>
      <c r="F4751" s="96">
        <f t="shared" ref="F4751:F4814" si="817">0.5*(D4751+E4751)</f>
        <v>0</v>
      </c>
      <c r="G4751" s="96"/>
      <c r="H4751" s="74">
        <f t="shared" ref="H4751:H4814" si="818">B4751-DATE(YEAR(B4751),1,0)</f>
        <v>355</v>
      </c>
      <c r="I4751" s="53">
        <f t="shared" si="816"/>
        <v>1.0325088089402437</v>
      </c>
      <c r="J4751" s="53">
        <f t="shared" ref="J4751:J4814" si="819">ASIN(0.39785*SIN(4.869+$I$7*H4751+0.03345*SIN(6.224+$I$7*H4751)))</f>
        <v>-0.40900801764618</v>
      </c>
      <c r="K4751" s="53">
        <f t="shared" ref="K4751:K4814" si="820">ACOS(-TAN(J4751)*TAN($E$7*$I$8))</f>
        <v>1.099181192197944</v>
      </c>
      <c r="L4751" s="53">
        <f t="shared" ref="L4751:L4814" si="821">117.5*I4751*((K4751*SIN($E$7*$I$8)*SIN(J4751)+COS($E$7*$I$8)*COS(J4751)*SIN(K4751))/PI())</f>
        <v>9.574208312308178</v>
      </c>
      <c r="M4751" s="93">
        <f t="shared" ref="M4751:M4814" si="822">0.0023*L4751/2.456*(0.5*(D4751+E4751)+17.8)*SQRT(D4751-E4751)</f>
        <v>0.39092907646727409</v>
      </c>
      <c r="N4751" s="53">
        <f t="shared" ref="N4751:N4814" si="823">0.17*L4751*SQRT(D4751-E4751)</f>
        <v>3.9868272595656151</v>
      </c>
      <c r="O4751">
        <f t="shared" ref="O4751:O4814" si="824">5336/(F4751+273.15)^2*EXP(21.07-5336/(F4751+273.15))</f>
        <v>0.33191890507593597</v>
      </c>
      <c r="P4751" s="53">
        <f t="shared" ref="P4751:P4814" si="825">EXP(21.07-5336/(F4751+273.15))</f>
        <v>4.6410749068413626</v>
      </c>
      <c r="Q4751" s="53">
        <v>0.2</v>
      </c>
      <c r="R4751" s="53">
        <f t="shared" ref="R4751:R4814" si="826">(O4751*N4751*0.6+$L$8*6.43*(1+0.536*Q4751)*P4751*(1- G4751/100))/($O$7*(O4751+$L$8))</f>
        <v>3.0260338899918002</v>
      </c>
    </row>
    <row r="4752" spans="2:18" ht="15">
      <c r="B4752" s="84">
        <v>35055</v>
      </c>
      <c r="C4752" s="85">
        <v>0</v>
      </c>
      <c r="D4752" s="86">
        <v>4</v>
      </c>
      <c r="E4752" s="87">
        <v>2</v>
      </c>
      <c r="F4752" s="96">
        <f t="shared" si="817"/>
        <v>3</v>
      </c>
      <c r="G4752" s="96"/>
      <c r="H4752" s="74">
        <f t="shared" si="818"/>
        <v>356</v>
      </c>
      <c r="I4752" s="53">
        <f t="shared" si="816"/>
        <v>1.0326358323741724</v>
      </c>
      <c r="J4752" s="53">
        <f t="shared" si="819"/>
        <v>-0.40915156459791246</v>
      </c>
      <c r="K4752" s="53">
        <f t="shared" si="820"/>
        <v>1.0989805397349679</v>
      </c>
      <c r="L4752" s="53">
        <f t="shared" si="821"/>
        <v>9.5699851758593226</v>
      </c>
      <c r="M4752" s="93">
        <f t="shared" si="822"/>
        <v>0.26362650458602654</v>
      </c>
      <c r="N4752" s="53">
        <f t="shared" si="823"/>
        <v>2.300780480659653</v>
      </c>
      <c r="O4752">
        <f t="shared" si="824"/>
        <v>0.40152374789424572</v>
      </c>
      <c r="P4752" s="53">
        <f t="shared" si="825"/>
        <v>5.738329876349705</v>
      </c>
      <c r="Q4752" s="53">
        <v>0.2</v>
      </c>
      <c r="R4752" s="53">
        <f t="shared" si="826"/>
        <v>2.8093747742997031</v>
      </c>
    </row>
    <row r="4753" spans="2:18" ht="15">
      <c r="B4753" s="84">
        <v>35056</v>
      </c>
      <c r="C4753" s="85">
        <v>12.6</v>
      </c>
      <c r="D4753" s="86">
        <v>5</v>
      </c>
      <c r="E4753" s="87">
        <v>3</v>
      </c>
      <c r="F4753" s="96">
        <f t="shared" si="817"/>
        <v>4</v>
      </c>
      <c r="G4753" s="96"/>
      <c r="H4753" s="74">
        <f t="shared" si="818"/>
        <v>357</v>
      </c>
      <c r="I4753" s="53">
        <f t="shared" si="816"/>
        <v>1.0327531983402416</v>
      </c>
      <c r="J4753" s="53">
        <f t="shared" si="819"/>
        <v>-0.40915829233015166</v>
      </c>
      <c r="K4753" s="53">
        <f t="shared" si="820"/>
        <v>1.0989711344754025</v>
      </c>
      <c r="L4753" s="53">
        <f t="shared" si="821"/>
        <v>9.5708197237494961</v>
      </c>
      <c r="M4753" s="93">
        <f t="shared" si="822"/>
        <v>0.27632495050717121</v>
      </c>
      <c r="N4753" s="53">
        <f t="shared" si="823"/>
        <v>2.3009811195802579</v>
      </c>
      <c r="O4753">
        <f t="shared" si="824"/>
        <v>0.42741570243698762</v>
      </c>
      <c r="P4753" s="53">
        <f t="shared" si="825"/>
        <v>6.152681276989024</v>
      </c>
      <c r="Q4753" s="53">
        <v>0.2</v>
      </c>
      <c r="R4753" s="53">
        <f t="shared" si="826"/>
        <v>2.8503525265000142</v>
      </c>
    </row>
    <row r="4754" spans="2:18" ht="15">
      <c r="B4754" s="84">
        <v>35057</v>
      </c>
      <c r="C4754" s="85">
        <v>0.4</v>
      </c>
      <c r="D4754" s="86">
        <v>7</v>
      </c>
      <c r="E4754" s="87">
        <v>3</v>
      </c>
      <c r="F4754" s="96">
        <f t="shared" si="817"/>
        <v>5</v>
      </c>
      <c r="G4754" s="96"/>
      <c r="H4754" s="74">
        <f t="shared" si="818"/>
        <v>358</v>
      </c>
      <c r="I4754" s="53">
        <f t="shared" si="816"/>
        <v>1.0328608721079737</v>
      </c>
      <c r="J4754" s="53">
        <f t="shared" si="819"/>
        <v>-0.40902814984698338</v>
      </c>
      <c r="K4754" s="53">
        <f t="shared" si="820"/>
        <v>1.0991530537959764</v>
      </c>
      <c r="L4754" s="53">
        <f t="shared" si="821"/>
        <v>9.5767152244181233</v>
      </c>
      <c r="M4754" s="93">
        <f t="shared" si="822"/>
        <v>0.40896005404599872</v>
      </c>
      <c r="N4754" s="53">
        <f t="shared" si="823"/>
        <v>3.256083176302162</v>
      </c>
      <c r="O4754">
        <f t="shared" si="824"/>
        <v>0.4547610930964518</v>
      </c>
      <c r="P4754" s="53">
        <f t="shared" si="825"/>
        <v>6.5936457320380466</v>
      </c>
      <c r="Q4754" s="53">
        <v>0.2</v>
      </c>
      <c r="R4754" s="53">
        <f t="shared" si="826"/>
        <v>3.0950130545942862</v>
      </c>
    </row>
    <row r="4755" spans="2:18" ht="15">
      <c r="B4755" s="84">
        <v>35058</v>
      </c>
      <c r="C4755" s="85">
        <v>0</v>
      </c>
      <c r="D4755" s="86">
        <v>6</v>
      </c>
      <c r="E4755" s="87">
        <v>4</v>
      </c>
      <c r="F4755" s="96">
        <f t="shared" si="817"/>
        <v>5</v>
      </c>
      <c r="G4755" s="96"/>
      <c r="H4755" s="74">
        <f t="shared" si="818"/>
        <v>359</v>
      </c>
      <c r="I4755" s="53">
        <f t="shared" si="816"/>
        <v>1.0329588218149683</v>
      </c>
      <c r="J4755" s="53">
        <f t="shared" si="819"/>
        <v>-0.40876115885556835</v>
      </c>
      <c r="K4755" s="53">
        <f t="shared" si="820"/>
        <v>1.0995261493994379</v>
      </c>
      <c r="L4755" s="53">
        <f t="shared" si="821"/>
        <v>9.5876738013529614</v>
      </c>
      <c r="M4755" s="93">
        <f t="shared" si="822"/>
        <v>0.28950933256455447</v>
      </c>
      <c r="N4755" s="53">
        <f t="shared" si="823"/>
        <v>2.3050331146520362</v>
      </c>
      <c r="O4755">
        <f t="shared" si="824"/>
        <v>0.4547610930964518</v>
      </c>
      <c r="P4755" s="53">
        <f t="shared" si="825"/>
        <v>6.5936457320380466</v>
      </c>
      <c r="Q4755" s="53">
        <v>0.2</v>
      </c>
      <c r="R4755" s="53">
        <f t="shared" si="826"/>
        <v>2.8912454692731124</v>
      </c>
    </row>
    <row r="4756" spans="2:18" ht="15">
      <c r="B4756" s="84">
        <v>35059</v>
      </c>
      <c r="C4756" s="85">
        <v>0</v>
      </c>
      <c r="D4756" s="86">
        <v>6</v>
      </c>
      <c r="E4756" s="87">
        <v>3</v>
      </c>
      <c r="F4756" s="96">
        <f t="shared" si="817"/>
        <v>4.5</v>
      </c>
      <c r="G4756" s="96"/>
      <c r="H4756" s="74">
        <f t="shared" si="818"/>
        <v>360</v>
      </c>
      <c r="I4756" s="53">
        <f t="shared" si="816"/>
        <v>1.0330470184763316</v>
      </c>
      <c r="J4756" s="53">
        <f t="shared" si="819"/>
        <v>-0.40835741374802598</v>
      </c>
      <c r="K4756" s="53">
        <f t="shared" si="820"/>
        <v>1.1000900479413622</v>
      </c>
      <c r="L4756" s="53">
        <f t="shared" si="821"/>
        <v>9.6036964247436707</v>
      </c>
      <c r="M4756" s="93">
        <f t="shared" si="822"/>
        <v>0.34737886144025248</v>
      </c>
      <c r="N4756" s="53">
        <f t="shared" si="823"/>
        <v>2.8277953251810146</v>
      </c>
      <c r="O4756">
        <f t="shared" si="824"/>
        <v>0.44090248501484264</v>
      </c>
      <c r="P4756" s="53">
        <f t="shared" si="825"/>
        <v>6.3697455095310378</v>
      </c>
      <c r="Q4756" s="53">
        <v>0.2</v>
      </c>
      <c r="R4756" s="53">
        <f t="shared" si="826"/>
        <v>2.9829072154805094</v>
      </c>
    </row>
    <row r="4757" spans="2:18" ht="15">
      <c r="B4757" s="84">
        <v>35060</v>
      </c>
      <c r="C4757" s="85">
        <v>7.6</v>
      </c>
      <c r="D4757" s="86">
        <v>6</v>
      </c>
      <c r="E4757" s="87">
        <v>-1</v>
      </c>
      <c r="F4757" s="96">
        <f t="shared" si="817"/>
        <v>2.5</v>
      </c>
      <c r="G4757" s="96"/>
      <c r="H4757" s="74">
        <f t="shared" si="818"/>
        <v>361</v>
      </c>
      <c r="I4757" s="53">
        <f t="shared" si="816"/>
        <v>1.0331254359932522</v>
      </c>
      <c r="J4757" s="53">
        <f t="shared" si="819"/>
        <v>-0.40781708145626755</v>
      </c>
      <c r="K4757" s="53">
        <f t="shared" si="820"/>
        <v>1.1008441526123156</v>
      </c>
      <c r="L4757" s="53">
        <f t="shared" si="821"/>
        <v>9.6247828986306558</v>
      </c>
      <c r="M4757" s="93">
        <f t="shared" si="822"/>
        <v>0.4841004357933047</v>
      </c>
      <c r="N4757" s="53">
        <f t="shared" si="823"/>
        <v>4.3290129353698985</v>
      </c>
      <c r="O4757">
        <f t="shared" si="824"/>
        <v>0.38910203313511127</v>
      </c>
      <c r="P4757" s="53">
        <f t="shared" si="825"/>
        <v>5.5406877114500723</v>
      </c>
      <c r="Q4757" s="53">
        <v>0.2</v>
      </c>
      <c r="R4757" s="53">
        <f t="shared" si="826"/>
        <v>3.2141293331138718</v>
      </c>
    </row>
    <row r="4758" spans="2:18" ht="15">
      <c r="B4758" s="84">
        <v>35061</v>
      </c>
      <c r="C4758" s="85">
        <v>0</v>
      </c>
      <c r="D4758" s="86">
        <v>3</v>
      </c>
      <c r="E4758" s="87">
        <v>-4</v>
      </c>
      <c r="F4758" s="96">
        <f t="shared" si="817"/>
        <v>-0.5</v>
      </c>
      <c r="G4758" s="96"/>
      <c r="H4758" s="74">
        <f t="shared" si="818"/>
        <v>362</v>
      </c>
      <c r="I4758" s="53">
        <f t="shared" si="816"/>
        <v>1.0331940511607254</v>
      </c>
      <c r="J4758" s="53">
        <f t="shared" si="819"/>
        <v>-0.40714040118053302</v>
      </c>
      <c r="K4758" s="53">
        <f t="shared" si="820"/>
        <v>1.1017876456614124</v>
      </c>
      <c r="L4758" s="53">
        <f t="shared" si="821"/>
        <v>9.6509318436394924</v>
      </c>
      <c r="M4758" s="93">
        <f t="shared" si="822"/>
        <v>0.41367935275273776</v>
      </c>
      <c r="N4758" s="53">
        <f t="shared" si="823"/>
        <v>4.3407741483117137</v>
      </c>
      <c r="O4758">
        <f t="shared" si="824"/>
        <v>0.3214141917235559</v>
      </c>
      <c r="P4758" s="53">
        <f t="shared" si="825"/>
        <v>4.4777540135241773</v>
      </c>
      <c r="Q4758" s="53">
        <v>0.2</v>
      </c>
      <c r="R4758" s="53">
        <f t="shared" si="826"/>
        <v>3.0739697059305153</v>
      </c>
    </row>
    <row r="4759" spans="2:18" ht="15">
      <c r="B4759" s="84">
        <v>35062</v>
      </c>
      <c r="C4759" s="85">
        <v>0</v>
      </c>
      <c r="D4759" s="86">
        <v>2</v>
      </c>
      <c r="E4759" s="87">
        <v>-3</v>
      </c>
      <c r="F4759" s="96">
        <f t="shared" si="817"/>
        <v>-0.5</v>
      </c>
      <c r="G4759" s="96"/>
      <c r="H4759" s="74">
        <f t="shared" si="818"/>
        <v>363</v>
      </c>
      <c r="I4759" s="53">
        <f t="shared" si="816"/>
        <v>1.0332528436744193</v>
      </c>
      <c r="J4759" s="53">
        <f t="shared" si="819"/>
        <v>-0.40632768399295233</v>
      </c>
      <c r="K4759" s="53">
        <f t="shared" si="820"/>
        <v>1.1029194918391061</v>
      </c>
      <c r="L4759" s="53">
        <f t="shared" si="821"/>
        <v>9.682140675442648</v>
      </c>
      <c r="M4759" s="93">
        <f t="shared" si="822"/>
        <v>0.35075346275628599</v>
      </c>
      <c r="N4759" s="53">
        <f t="shared" si="823"/>
        <v>3.6804872020609336</v>
      </c>
      <c r="O4759">
        <f t="shared" si="824"/>
        <v>0.3214141917235559</v>
      </c>
      <c r="P4759" s="53">
        <f t="shared" si="825"/>
        <v>4.4777540135241773</v>
      </c>
      <c r="Q4759" s="53">
        <v>0.2</v>
      </c>
      <c r="R4759" s="53">
        <f t="shared" si="826"/>
        <v>2.9394810981097841</v>
      </c>
    </row>
    <row r="4760" spans="2:18" ht="15">
      <c r="B4760" s="84">
        <v>35063</v>
      </c>
      <c r="C4760" s="85">
        <v>0</v>
      </c>
      <c r="D4760" s="86">
        <v>-1</v>
      </c>
      <c r="E4760" s="87">
        <v>-7</v>
      </c>
      <c r="F4760" s="96">
        <f t="shared" si="817"/>
        <v>-4</v>
      </c>
      <c r="G4760" s="96"/>
      <c r="H4760" s="74">
        <f t="shared" si="818"/>
        <v>364</v>
      </c>
      <c r="I4760" s="53">
        <f t="shared" si="816"/>
        <v>1.033301796136683</v>
      </c>
      <c r="J4760" s="53">
        <f t="shared" si="819"/>
        <v>-0.40537931231802116</v>
      </c>
      <c r="K4760" s="53">
        <f t="shared" si="820"/>
        <v>1.1042384427291654</v>
      </c>
      <c r="L4760" s="53">
        <f t="shared" si="821"/>
        <v>9.7184055791392172</v>
      </c>
      <c r="M4760" s="93">
        <f t="shared" si="822"/>
        <v>0.3076445350124048</v>
      </c>
      <c r="N4760" s="53">
        <f t="shared" si="823"/>
        <v>4.0468729129924146</v>
      </c>
      <c r="O4760">
        <f t="shared" si="824"/>
        <v>0.25571741631567341</v>
      </c>
      <c r="P4760" s="53">
        <f t="shared" si="825"/>
        <v>3.4716285815511583</v>
      </c>
      <c r="Q4760" s="53">
        <v>0.2</v>
      </c>
      <c r="R4760" s="53">
        <f t="shared" si="826"/>
        <v>2.8356397889168874</v>
      </c>
    </row>
    <row r="4761" spans="2:18" ht="15">
      <c r="B4761" s="84">
        <v>35064</v>
      </c>
      <c r="C4761" s="85">
        <v>0</v>
      </c>
      <c r="D4761" s="86">
        <v>0</v>
      </c>
      <c r="E4761" s="87">
        <v>-2</v>
      </c>
      <c r="F4761" s="96">
        <f t="shared" si="817"/>
        <v>-1</v>
      </c>
      <c r="G4761" s="96"/>
      <c r="H4761" s="74">
        <f t="shared" si="818"/>
        <v>365</v>
      </c>
      <c r="I4761" s="53">
        <f t="shared" si="816"/>
        <v>1.0333408940616957</v>
      </c>
      <c r="J4761" s="53">
        <f t="shared" si="819"/>
        <v>-0.40429573929242196</v>
      </c>
      <c r="K4761" s="53">
        <f t="shared" si="820"/>
        <v>1.105743041932377</v>
      </c>
      <c r="L4761" s="53">
        <f t="shared" si="821"/>
        <v>9.7597214797904073</v>
      </c>
      <c r="M4761" s="93">
        <f t="shared" si="822"/>
        <v>0.21715067174797534</v>
      </c>
      <c r="N4761" s="53">
        <f t="shared" si="823"/>
        <v>2.3463961818896135</v>
      </c>
      <c r="O4761">
        <f t="shared" si="824"/>
        <v>0.31120306167098138</v>
      </c>
      <c r="P4761" s="53">
        <f t="shared" si="825"/>
        <v>4.3196117853386662</v>
      </c>
      <c r="Q4761" s="53">
        <v>0.2</v>
      </c>
      <c r="R4761" s="53">
        <f t="shared" si="826"/>
        <v>2.6451195996437948</v>
      </c>
    </row>
    <row r="4762" spans="2:18" ht="15">
      <c r="B4762" s="84">
        <v>35065</v>
      </c>
      <c r="C4762" s="85">
        <v>6.8</v>
      </c>
      <c r="D4762" s="86">
        <v>7</v>
      </c>
      <c r="E4762" s="87">
        <v>-1</v>
      </c>
      <c r="F4762" s="96">
        <f t="shared" si="817"/>
        <v>3</v>
      </c>
      <c r="G4762" s="96"/>
      <c r="H4762" s="74">
        <f t="shared" si="818"/>
        <v>1</v>
      </c>
      <c r="I4762" s="53">
        <f t="shared" si="816"/>
        <v>1.0333758911771727</v>
      </c>
      <c r="J4762" s="53">
        <f t="shared" si="819"/>
        <v>-0.40275194959871613</v>
      </c>
      <c r="K4762" s="53">
        <f t="shared" si="820"/>
        <v>1.1078823137278251</v>
      </c>
      <c r="L4762" s="53">
        <f t="shared" si="821"/>
        <v>9.8184594927911633</v>
      </c>
      <c r="M4762" s="93">
        <f t="shared" si="822"/>
        <v>0.54094256342912328</v>
      </c>
      <c r="N4762" s="53">
        <f t="shared" si="823"/>
        <v>4.7210355159474826</v>
      </c>
      <c r="O4762">
        <f t="shared" si="824"/>
        <v>0.40152374789424572</v>
      </c>
      <c r="P4762" s="53">
        <f t="shared" si="825"/>
        <v>5.738329876349705</v>
      </c>
      <c r="Q4762" s="53">
        <v>0.2</v>
      </c>
      <c r="R4762" s="53">
        <f t="shared" si="826"/>
        <v>3.3194650401881485</v>
      </c>
    </row>
    <row r="4763" spans="2:18" ht="15">
      <c r="B4763" s="84">
        <v>35066</v>
      </c>
      <c r="C4763" s="85">
        <v>0</v>
      </c>
      <c r="D4763" s="86">
        <v>8</v>
      </c>
      <c r="E4763" s="87">
        <v>-2</v>
      </c>
      <c r="F4763" s="96">
        <f t="shared" si="817"/>
        <v>3</v>
      </c>
      <c r="G4763" s="96"/>
      <c r="H4763" s="74">
        <f t="shared" si="818"/>
        <v>2</v>
      </c>
      <c r="I4763" s="53">
        <f t="shared" si="816"/>
        <v>1.0333927785396284</v>
      </c>
      <c r="J4763" s="53">
        <f t="shared" si="819"/>
        <v>-0.40136619123597461</v>
      </c>
      <c r="K4763" s="53">
        <f t="shared" si="820"/>
        <v>1.1097982614009767</v>
      </c>
      <c r="L4763" s="53">
        <f t="shared" si="821"/>
        <v>9.871114824725435</v>
      </c>
      <c r="M4763" s="93">
        <f t="shared" si="822"/>
        <v>0.60803560661007561</v>
      </c>
      <c r="N4763" s="53">
        <f t="shared" si="823"/>
        <v>5.3065850015016469</v>
      </c>
      <c r="O4763">
        <f t="shared" si="824"/>
        <v>0.40152374789424572</v>
      </c>
      <c r="P4763" s="53">
        <f t="shared" si="825"/>
        <v>5.738329876349705</v>
      </c>
      <c r="Q4763" s="53">
        <v>0.2</v>
      </c>
      <c r="R4763" s="53">
        <f t="shared" si="826"/>
        <v>3.4428748000780378</v>
      </c>
    </row>
    <row r="4764" spans="2:18" ht="15">
      <c r="B4764" s="84">
        <v>35067</v>
      </c>
      <c r="C4764" s="85">
        <v>0</v>
      </c>
      <c r="D4764" s="86">
        <v>9</v>
      </c>
      <c r="E4764" s="87">
        <v>-3</v>
      </c>
      <c r="F4764" s="96">
        <f t="shared" si="817"/>
        <v>3</v>
      </c>
      <c r="G4764" s="96"/>
      <c r="H4764" s="74">
        <f t="shared" si="818"/>
        <v>3</v>
      </c>
      <c r="I4764" s="53">
        <f t="shared" si="816"/>
        <v>1.033399784441676</v>
      </c>
      <c r="J4764" s="53">
        <f t="shared" si="819"/>
        <v>-0.39984718264332159</v>
      </c>
      <c r="K4764" s="53">
        <f t="shared" si="820"/>
        <v>1.1118937651648177</v>
      </c>
      <c r="L4764" s="53">
        <f t="shared" si="821"/>
        <v>9.9287955373261916</v>
      </c>
      <c r="M4764" s="93">
        <f t="shared" si="822"/>
        <v>0.66996173553811289</v>
      </c>
      <c r="N4764" s="53">
        <f t="shared" si="823"/>
        <v>5.8470406317281123</v>
      </c>
      <c r="O4764">
        <f t="shared" si="824"/>
        <v>0.40152374789424572</v>
      </c>
      <c r="P4764" s="53">
        <f t="shared" si="825"/>
        <v>5.738329876349705</v>
      </c>
      <c r="Q4764" s="53">
        <v>0.2</v>
      </c>
      <c r="R4764" s="53">
        <f t="shared" si="826"/>
        <v>3.5567806290521067</v>
      </c>
    </row>
    <row r="4765" spans="2:18" ht="15">
      <c r="B4765" s="84">
        <v>35068</v>
      </c>
      <c r="C4765" s="85">
        <v>0</v>
      </c>
      <c r="D4765" s="86">
        <v>7</v>
      </c>
      <c r="E4765" s="87">
        <v>-4</v>
      </c>
      <c r="F4765" s="96">
        <f t="shared" si="817"/>
        <v>1.5</v>
      </c>
      <c r="G4765" s="96"/>
      <c r="H4765" s="74">
        <f t="shared" si="818"/>
        <v>4</v>
      </c>
      <c r="I4765" s="53">
        <f t="shared" si="816"/>
        <v>1.0333969068101565</v>
      </c>
      <c r="J4765" s="53">
        <f t="shared" si="819"/>
        <v>-0.39819566767609194</v>
      </c>
      <c r="K4765" s="53">
        <f t="shared" si="820"/>
        <v>1.1141665602883304</v>
      </c>
      <c r="L4765" s="53">
        <f t="shared" si="821"/>
        <v>9.9914907953246939</v>
      </c>
      <c r="M4765" s="93">
        <f t="shared" si="822"/>
        <v>0.59894013721412964</v>
      </c>
      <c r="N4765" s="53">
        <f t="shared" si="823"/>
        <v>5.6334644309448842</v>
      </c>
      <c r="O4765">
        <f t="shared" si="824"/>
        <v>0.36526692052720544</v>
      </c>
      <c r="P4765" s="53">
        <f t="shared" si="825"/>
        <v>5.1636135172163016</v>
      </c>
      <c r="Q4765" s="53">
        <v>0.2</v>
      </c>
      <c r="R4765" s="53">
        <f t="shared" si="826"/>
        <v>3.4389980740605202</v>
      </c>
    </row>
    <row r="4766" spans="2:18" ht="15">
      <c r="B4766" s="84">
        <v>35069</v>
      </c>
      <c r="C4766" s="85">
        <v>0</v>
      </c>
      <c r="D4766" s="86">
        <v>1</v>
      </c>
      <c r="E4766" s="87">
        <v>-1</v>
      </c>
      <c r="F4766" s="96">
        <f t="shared" si="817"/>
        <v>0</v>
      </c>
      <c r="G4766" s="96"/>
      <c r="H4766" s="74">
        <f t="shared" si="818"/>
        <v>5</v>
      </c>
      <c r="I4766" s="53">
        <f t="shared" si="816"/>
        <v>1.0333841464966074</v>
      </c>
      <c r="J4766" s="53">
        <f t="shared" si="819"/>
        <v>-0.39641245569908973</v>
      </c>
      <c r="K4766" s="53">
        <f t="shared" si="820"/>
        <v>1.1166142132456969</v>
      </c>
      <c r="L4766" s="53">
        <f t="shared" si="821"/>
        <v>10.059188298363679</v>
      </c>
      <c r="M4766" s="93">
        <f t="shared" si="822"/>
        <v>0.23713595716911892</v>
      </c>
      <c r="N4766" s="53">
        <f t="shared" si="823"/>
        <v>2.4183928880618111</v>
      </c>
      <c r="O4766">
        <f t="shared" si="824"/>
        <v>0.33191890507593597</v>
      </c>
      <c r="P4766" s="53">
        <f t="shared" si="825"/>
        <v>4.6410749068413626</v>
      </c>
      <c r="Q4766" s="53">
        <v>0.2</v>
      </c>
      <c r="R4766" s="53">
        <f t="shared" si="826"/>
        <v>2.7048612543856185</v>
      </c>
    </row>
    <row r="4767" spans="2:18" ht="15">
      <c r="B4767" s="84">
        <v>35070</v>
      </c>
      <c r="C4767" s="85">
        <v>0</v>
      </c>
      <c r="D4767" s="86">
        <v>1</v>
      </c>
      <c r="E4767" s="87">
        <v>-1</v>
      </c>
      <c r="F4767" s="96">
        <f t="shared" si="817"/>
        <v>0</v>
      </c>
      <c r="G4767" s="96"/>
      <c r="H4767" s="74">
        <f t="shared" si="818"/>
        <v>6</v>
      </c>
      <c r="I4767" s="53">
        <f t="shared" si="816"/>
        <v>1.0333615072770106</v>
      </c>
      <c r="J4767" s="53">
        <f t="shared" si="819"/>
        <v>-0.39449842027803839</v>
      </c>
      <c r="K4767" s="53">
        <f t="shared" si="820"/>
        <v>1.1192341310037945</v>
      </c>
      <c r="L4767" s="53">
        <f t="shared" si="821"/>
        <v>10.131874235267977</v>
      </c>
      <c r="M4767" s="93">
        <f t="shared" si="822"/>
        <v>0.23884946015855382</v>
      </c>
      <c r="N4767" s="53">
        <f t="shared" si="823"/>
        <v>2.4358677724816662</v>
      </c>
      <c r="O4767">
        <f t="shared" si="824"/>
        <v>0.33191890507593597</v>
      </c>
      <c r="P4767" s="53">
        <f t="shared" si="825"/>
        <v>4.6410749068413626</v>
      </c>
      <c r="Q4767" s="53">
        <v>0.2</v>
      </c>
      <c r="R4767" s="53">
        <f t="shared" si="826"/>
        <v>2.7084396347042392</v>
      </c>
    </row>
    <row r="4768" spans="2:18" ht="15">
      <c r="B4768" s="84">
        <v>35071</v>
      </c>
      <c r="C4768" s="85">
        <v>13</v>
      </c>
      <c r="D4768" s="86">
        <v>1</v>
      </c>
      <c r="E4768" s="87">
        <v>-1</v>
      </c>
      <c r="F4768" s="96">
        <f t="shared" si="817"/>
        <v>0</v>
      </c>
      <c r="G4768" s="96"/>
      <c r="H4768" s="74">
        <f t="shared" si="818"/>
        <v>7</v>
      </c>
      <c r="I4768" s="53">
        <f t="shared" si="816"/>
        <v>1.0333289958506755</v>
      </c>
      <c r="J4768" s="53">
        <f t="shared" si="819"/>
        <v>-0.39245449778199326</v>
      </c>
      <c r="K4768" s="53">
        <f t="shared" si="820"/>
        <v>1.1220235707296449</v>
      </c>
      <c r="L4768" s="53">
        <f t="shared" si="821"/>
        <v>10.209533237229058</v>
      </c>
      <c r="M4768" s="93">
        <f t="shared" si="822"/>
        <v>0.24068019850608391</v>
      </c>
      <c r="N4768" s="53">
        <f t="shared" si="823"/>
        <v>2.4545382628299981</v>
      </c>
      <c r="O4768">
        <f t="shared" si="824"/>
        <v>0.33191890507593597</v>
      </c>
      <c r="P4768" s="53">
        <f t="shared" si="825"/>
        <v>4.6410749068413626</v>
      </c>
      <c r="Q4768" s="53">
        <v>0.2</v>
      </c>
      <c r="R4768" s="53">
        <f t="shared" si="826"/>
        <v>2.7122628425490691</v>
      </c>
    </row>
    <row r="4769" spans="2:18" ht="15">
      <c r="B4769" s="84">
        <v>35072</v>
      </c>
      <c r="C4769" s="85">
        <v>8.1999999999999993</v>
      </c>
      <c r="D4769" s="86">
        <v>8</v>
      </c>
      <c r="E4769" s="87">
        <v>-1</v>
      </c>
      <c r="F4769" s="96">
        <f t="shared" si="817"/>
        <v>3.5</v>
      </c>
      <c r="G4769" s="96"/>
      <c r="H4769" s="74">
        <f t="shared" si="818"/>
        <v>8</v>
      </c>
      <c r="I4769" s="53">
        <f t="shared" si="816"/>
        <v>1.0332866218382564</v>
      </c>
      <c r="J4769" s="53">
        <f t="shared" si="819"/>
        <v>-0.39028168590257256</v>
      </c>
      <c r="K4769" s="53">
        <f t="shared" si="820"/>
        <v>1.1249796498464379</v>
      </c>
      <c r="L4769" s="53">
        <f t="shared" si="821"/>
        <v>10.292148330364833</v>
      </c>
      <c r="M4769" s="93">
        <f t="shared" si="822"/>
        <v>0.61589456030688905</v>
      </c>
      <c r="N4769" s="53">
        <f t="shared" si="823"/>
        <v>5.2489956484860656</v>
      </c>
      <c r="O4769">
        <f t="shared" si="824"/>
        <v>0.41429223966637557</v>
      </c>
      <c r="P4769" s="53">
        <f t="shared" si="825"/>
        <v>5.9422692546644251</v>
      </c>
      <c r="Q4769" s="53">
        <v>0.2</v>
      </c>
      <c r="R4769" s="53">
        <f t="shared" si="826"/>
        <v>3.4540019409763398</v>
      </c>
    </row>
    <row r="4770" spans="2:18" ht="15">
      <c r="B4770" s="84">
        <v>35073</v>
      </c>
      <c r="C4770" s="85">
        <v>0</v>
      </c>
      <c r="D4770" s="86">
        <v>6</v>
      </c>
      <c r="E4770" s="87">
        <v>-2</v>
      </c>
      <c r="F4770" s="96">
        <f t="shared" si="817"/>
        <v>2</v>
      </c>
      <c r="G4770" s="96"/>
      <c r="H4770" s="74">
        <f t="shared" si="818"/>
        <v>9</v>
      </c>
      <c r="I4770" s="53">
        <f t="shared" si="816"/>
        <v>1.0332343977789049</v>
      </c>
      <c r="J4770" s="53">
        <f t="shared" si="819"/>
        <v>-0.38798104209611167</v>
      </c>
      <c r="K4770" s="53">
        <f t="shared" si="820"/>
        <v>1.1280993563664865</v>
      </c>
      <c r="L4770" s="53">
        <f t="shared" si="821"/>
        <v>10.379700888119451</v>
      </c>
      <c r="M4770" s="93">
        <f t="shared" si="822"/>
        <v>0.544370391739746</v>
      </c>
      <c r="N4770" s="53">
        <f t="shared" si="823"/>
        <v>4.9908986815805605</v>
      </c>
      <c r="O4770">
        <f t="shared" si="824"/>
        <v>0.37701905417423626</v>
      </c>
      <c r="P4770" s="53">
        <f t="shared" si="825"/>
        <v>5.3491713880855905</v>
      </c>
      <c r="Q4770" s="53">
        <v>0.2</v>
      </c>
      <c r="R4770" s="53">
        <f t="shared" si="826"/>
        <v>3.3293709960858102</v>
      </c>
    </row>
    <row r="4771" spans="2:18" ht="15">
      <c r="B4771" s="84">
        <v>35074</v>
      </c>
      <c r="C4771" s="85">
        <v>0</v>
      </c>
      <c r="D4771" s="86">
        <v>3</v>
      </c>
      <c r="E4771" s="87">
        <v>-1</v>
      </c>
      <c r="F4771" s="96">
        <f t="shared" si="817"/>
        <v>1</v>
      </c>
      <c r="G4771" s="96"/>
      <c r="H4771" s="74">
        <f t="shared" si="818"/>
        <v>10</v>
      </c>
      <c r="I4771" s="53">
        <f t="shared" si="816"/>
        <v>1.0331723391265606</v>
      </c>
      <c r="J4771" s="53">
        <f t="shared" si="819"/>
        <v>-0.38555368195503947</v>
      </c>
      <c r="K4771" s="53">
        <f t="shared" si="820"/>
        <v>1.131379559430016</v>
      </c>
      <c r="L4771" s="53">
        <f t="shared" si="821"/>
        <v>10.472170583965546</v>
      </c>
      <c r="M4771" s="93">
        <f t="shared" si="822"/>
        <v>0.36874320525298881</v>
      </c>
      <c r="N4771" s="53">
        <f t="shared" si="823"/>
        <v>3.5605379985482859</v>
      </c>
      <c r="O4771">
        <f t="shared" si="824"/>
        <v>0.35383789041177988</v>
      </c>
      <c r="P4771" s="53">
        <f t="shared" si="825"/>
        <v>4.9838506177847011</v>
      </c>
      <c r="Q4771" s="53">
        <v>0.2</v>
      </c>
      <c r="R4771" s="53">
        <f t="shared" si="826"/>
        <v>2.9852490570873909</v>
      </c>
    </row>
    <row r="4772" spans="2:18" ht="15">
      <c r="B4772" s="84">
        <v>35075</v>
      </c>
      <c r="C4772" s="85">
        <v>2.6</v>
      </c>
      <c r="D4772" s="86">
        <v>5</v>
      </c>
      <c r="E4772" s="87">
        <v>2</v>
      </c>
      <c r="F4772" s="96">
        <f t="shared" si="817"/>
        <v>3.5</v>
      </c>
      <c r="G4772" s="96"/>
      <c r="H4772" s="74">
        <f t="shared" si="818"/>
        <v>11</v>
      </c>
      <c r="I4772" s="53">
        <f t="shared" si="816"/>
        <v>1.0331004642453772</v>
      </c>
      <c r="J4772" s="53">
        <f t="shared" si="819"/>
        <v>-0.38300077751493156</v>
      </c>
      <c r="K4772" s="53">
        <f t="shared" si="820"/>
        <v>1.134817019979989</v>
      </c>
      <c r="L4772" s="53">
        <f t="shared" si="821"/>
        <v>10.569535344865164</v>
      </c>
      <c r="M4772" s="93">
        <f t="shared" si="822"/>
        <v>0.36517042733431454</v>
      </c>
      <c r="N4772" s="53">
        <f t="shared" si="823"/>
        <v>3.112185279049255</v>
      </c>
      <c r="O4772">
        <f t="shared" si="824"/>
        <v>0.41429223966637557</v>
      </c>
      <c r="P4772" s="53">
        <f t="shared" si="825"/>
        <v>5.9422692546644251</v>
      </c>
      <c r="Q4772" s="53">
        <v>0.2</v>
      </c>
      <c r="R4772" s="53">
        <f t="shared" si="826"/>
        <v>3.0017069423087284</v>
      </c>
    </row>
    <row r="4773" spans="2:18" ht="15">
      <c r="B4773" s="84">
        <v>35076</v>
      </c>
      <c r="C4773" s="85">
        <v>0.2</v>
      </c>
      <c r="D4773" s="86">
        <v>6</v>
      </c>
      <c r="E4773" s="87">
        <v>2</v>
      </c>
      <c r="F4773" s="96">
        <f t="shared" si="817"/>
        <v>4</v>
      </c>
      <c r="G4773" s="96"/>
      <c r="H4773" s="74">
        <f t="shared" si="818"/>
        <v>12</v>
      </c>
      <c r="I4773" s="53">
        <f t="shared" si="816"/>
        <v>1.0330187944042881</v>
      </c>
      <c r="J4773" s="53">
        <f t="shared" si="819"/>
        <v>-0.3803235555038128</v>
      </c>
      <c r="K4773" s="53">
        <f t="shared" si="820"/>
        <v>1.1384084015051339</v>
      </c>
      <c r="L4773" s="53">
        <f t="shared" si="821"/>
        <v>10.671771305933273</v>
      </c>
      <c r="M4773" s="93">
        <f t="shared" si="822"/>
        <v>0.43573502710056539</v>
      </c>
      <c r="N4773" s="53">
        <f t="shared" si="823"/>
        <v>3.6284022440173129</v>
      </c>
      <c r="O4773">
        <f t="shared" si="824"/>
        <v>0.42741570243698762</v>
      </c>
      <c r="P4773" s="53">
        <f t="shared" si="825"/>
        <v>6.152681276989024</v>
      </c>
      <c r="Q4773" s="53">
        <v>0.2</v>
      </c>
      <c r="R4773" s="53">
        <f t="shared" si="826"/>
        <v>3.1325009704046063</v>
      </c>
    </row>
    <row r="4774" spans="2:18" ht="15">
      <c r="B4774" s="84">
        <v>35077</v>
      </c>
      <c r="C4774" s="85">
        <v>0</v>
      </c>
      <c r="D4774" s="86">
        <v>12</v>
      </c>
      <c r="E4774" s="87">
        <v>1</v>
      </c>
      <c r="F4774" s="96">
        <f t="shared" si="817"/>
        <v>6.5</v>
      </c>
      <c r="G4774" s="96"/>
      <c r="H4774" s="74">
        <f t="shared" si="818"/>
        <v>13</v>
      </c>
      <c r="I4774" s="53">
        <f t="shared" si="816"/>
        <v>1.0329273537707138</v>
      </c>
      <c r="J4774" s="53">
        <f t="shared" si="819"/>
        <v>-0.3775232955403422</v>
      </c>
      <c r="K4774" s="53">
        <f t="shared" si="820"/>
        <v>1.1421502807859754</v>
      </c>
      <c r="L4774" s="53">
        <f t="shared" si="821"/>
        <v>10.778852766732642</v>
      </c>
      <c r="M4774" s="93">
        <f t="shared" si="822"/>
        <v>0.81353197945459521</v>
      </c>
      <c r="N4774" s="53">
        <f t="shared" si="823"/>
        <v>6.0773997506151831</v>
      </c>
      <c r="O4774">
        <f t="shared" si="824"/>
        <v>0.4986553243273773</v>
      </c>
      <c r="P4774" s="53">
        <f t="shared" si="825"/>
        <v>7.3082650054301794</v>
      </c>
      <c r="Q4774" s="53">
        <v>0.2</v>
      </c>
      <c r="R4774" s="53">
        <f t="shared" si="826"/>
        <v>3.7669110272028732</v>
      </c>
    </row>
    <row r="4775" spans="2:18" ht="15">
      <c r="B4775" s="84">
        <v>35078</v>
      </c>
      <c r="C4775" s="85">
        <v>0</v>
      </c>
      <c r="D4775" s="86">
        <v>10</v>
      </c>
      <c r="E4775" s="87">
        <v>-1</v>
      </c>
      <c r="F4775" s="96">
        <f t="shared" si="817"/>
        <v>4.5</v>
      </c>
      <c r="G4775" s="96"/>
      <c r="H4775" s="74">
        <f t="shared" si="818"/>
        <v>14</v>
      </c>
      <c r="I4775" s="53">
        <f t="shared" si="816"/>
        <v>1.0328261694034082</v>
      </c>
      <c r="J4775" s="53">
        <f t="shared" si="819"/>
        <v>-0.37460132828755749</v>
      </c>
      <c r="K4775" s="53">
        <f t="shared" si="820"/>
        <v>1.146039158581782</v>
      </c>
      <c r="L4775" s="53">
        <f t="shared" si="821"/>
        <v>10.890752149608147</v>
      </c>
      <c r="M4775" s="93">
        <f t="shared" si="822"/>
        <v>0.75432509079771815</v>
      </c>
      <c r="N4775" s="53">
        <f t="shared" si="823"/>
        <v>6.1404915560511464</v>
      </c>
      <c r="O4775">
        <f t="shared" si="824"/>
        <v>0.44090248501484264</v>
      </c>
      <c r="P4775" s="53">
        <f t="shared" si="825"/>
        <v>6.3697455095310378</v>
      </c>
      <c r="Q4775" s="53">
        <v>0.2</v>
      </c>
      <c r="R4775" s="53">
        <f t="shared" si="826"/>
        <v>3.6898896611903349</v>
      </c>
    </row>
    <row r="4776" spans="2:18" ht="15">
      <c r="B4776" s="84">
        <v>35079</v>
      </c>
      <c r="C4776" s="85">
        <v>0</v>
      </c>
      <c r="D4776" s="86">
        <v>8</v>
      </c>
      <c r="E4776" s="87">
        <v>-3</v>
      </c>
      <c r="F4776" s="96">
        <f t="shared" si="817"/>
        <v>2.5</v>
      </c>
      <c r="G4776" s="96"/>
      <c r="H4776" s="74">
        <f t="shared" si="818"/>
        <v>15</v>
      </c>
      <c r="I4776" s="53">
        <f t="shared" si="816"/>
        <v>1.0327152712444541</v>
      </c>
      <c r="J4776" s="53">
        <f t="shared" si="819"/>
        <v>-0.3715590335688283</v>
      </c>
      <c r="K4776" s="53">
        <f t="shared" si="820"/>
        <v>1.1500714701999954</v>
      </c>
      <c r="L4776" s="53">
        <f t="shared" si="821"/>
        <v>11.007439960446153</v>
      </c>
      <c r="M4776" s="93">
        <f t="shared" si="822"/>
        <v>0.69402989733178522</v>
      </c>
      <c r="N4776" s="53">
        <f t="shared" si="823"/>
        <v>6.2062832026979438</v>
      </c>
      <c r="O4776">
        <f t="shared" si="824"/>
        <v>0.38910203313511127</v>
      </c>
      <c r="P4776" s="53">
        <f t="shared" si="825"/>
        <v>5.5406877114500723</v>
      </c>
      <c r="Q4776" s="53">
        <v>0.2</v>
      </c>
      <c r="R4776" s="53">
        <f t="shared" si="826"/>
        <v>3.6080277845884292</v>
      </c>
    </row>
    <row r="4777" spans="2:18" ht="15">
      <c r="B4777" s="84">
        <v>35080</v>
      </c>
      <c r="C4777" s="85">
        <v>0</v>
      </c>
      <c r="D4777" s="86">
        <v>8</v>
      </c>
      <c r="E4777" s="87">
        <v>-4</v>
      </c>
      <c r="F4777" s="96">
        <f t="shared" si="817"/>
        <v>2</v>
      </c>
      <c r="G4777" s="96"/>
      <c r="H4777" s="74">
        <f t="shared" si="818"/>
        <v>16</v>
      </c>
      <c r="I4777" s="53">
        <f t="shared" si="816"/>
        <v>1.0325946921104006</v>
      </c>
      <c r="J4777" s="53">
        <f t="shared" si="819"/>
        <v>-0.36839783845263269</v>
      </c>
      <c r="K4777" s="53">
        <f t="shared" si="820"/>
        <v>1.1542435958936998</v>
      </c>
      <c r="L4777" s="53">
        <f t="shared" si="821"/>
        <v>11.128884752217326</v>
      </c>
      <c r="M4777" s="93">
        <f t="shared" si="822"/>
        <v>0.71483684908221545</v>
      </c>
      <c r="N4777" s="53">
        <f t="shared" si="823"/>
        <v>6.5537698996224547</v>
      </c>
      <c r="O4777">
        <f t="shared" si="824"/>
        <v>0.37701905417423626</v>
      </c>
      <c r="P4777" s="53">
        <f t="shared" si="825"/>
        <v>5.3491713880855905</v>
      </c>
      <c r="Q4777" s="53">
        <v>0.2</v>
      </c>
      <c r="R4777" s="53">
        <f t="shared" si="826"/>
        <v>3.655802366348698</v>
      </c>
    </row>
    <row r="4778" spans="2:18" ht="15">
      <c r="B4778" s="84">
        <v>35081</v>
      </c>
      <c r="C4778" s="85">
        <v>0</v>
      </c>
      <c r="D4778" s="86">
        <v>8</v>
      </c>
      <c r="E4778" s="87">
        <v>-5</v>
      </c>
      <c r="F4778" s="96">
        <f t="shared" si="817"/>
        <v>1.5</v>
      </c>
      <c r="G4778" s="96"/>
      <c r="H4778" s="74">
        <f t="shared" si="818"/>
        <v>17</v>
      </c>
      <c r="I4778" s="53">
        <f t="shared" si="816"/>
        <v>1.0324644676825534</v>
      </c>
      <c r="J4778" s="53">
        <f t="shared" si="819"/>
        <v>-0.36511921531268005</v>
      </c>
      <c r="K4778" s="53">
        <f t="shared" si="820"/>
        <v>1.1585518710370053</v>
      </c>
      <c r="L4778" s="53">
        <f t="shared" si="821"/>
        <v>11.255053091632707</v>
      </c>
      <c r="M4778" s="93">
        <f t="shared" si="822"/>
        <v>0.73345927810241651</v>
      </c>
      <c r="N4778" s="53">
        <f t="shared" si="823"/>
        <v>6.898714075091708</v>
      </c>
      <c r="O4778">
        <f t="shared" si="824"/>
        <v>0.36526692052720544</v>
      </c>
      <c r="P4778" s="53">
        <f t="shared" si="825"/>
        <v>5.1636135172163016</v>
      </c>
      <c r="Q4778" s="53">
        <v>0.2</v>
      </c>
      <c r="R4778" s="53">
        <f t="shared" si="826"/>
        <v>3.7020212005513118</v>
      </c>
    </row>
    <row r="4779" spans="2:18" ht="15">
      <c r="B4779" s="84">
        <v>35082</v>
      </c>
      <c r="C4779" s="85">
        <v>0</v>
      </c>
      <c r="D4779" s="86">
        <v>6</v>
      </c>
      <c r="E4779" s="87">
        <v>-6</v>
      </c>
      <c r="F4779" s="96">
        <f t="shared" si="817"/>
        <v>0</v>
      </c>
      <c r="G4779" s="96"/>
      <c r="H4779" s="74">
        <f t="shared" si="818"/>
        <v>18</v>
      </c>
      <c r="I4779" s="53">
        <f t="shared" si="816"/>
        <v>1.032324636496416</v>
      </c>
      <c r="J4779" s="53">
        <f t="shared" si="819"/>
        <v>-0.36172467986978218</v>
      </c>
      <c r="K4779" s="53">
        <f t="shared" si="820"/>
        <v>1.1629925960327789</v>
      </c>
      <c r="L4779" s="53">
        <f t="shared" si="821"/>
        <v>11.385909529211714</v>
      </c>
      <c r="M4779" s="93">
        <f t="shared" si="822"/>
        <v>0.657472855998674</v>
      </c>
      <c r="N4779" s="53">
        <f t="shared" si="823"/>
        <v>6.7051310902922907</v>
      </c>
      <c r="O4779">
        <f t="shared" si="824"/>
        <v>0.33191890507593597</v>
      </c>
      <c r="P4779" s="53">
        <f t="shared" si="825"/>
        <v>4.6410749068413626</v>
      </c>
      <c r="Q4779" s="53">
        <v>0.2</v>
      </c>
      <c r="R4779" s="53">
        <f t="shared" si="826"/>
        <v>3.5826684687506156</v>
      </c>
    </row>
    <row r="4780" spans="2:18" ht="15">
      <c r="B4780" s="84">
        <v>35083</v>
      </c>
      <c r="C4780" s="85">
        <v>0</v>
      </c>
      <c r="D4780" s="86">
        <v>8</v>
      </c>
      <c r="E4780" s="87">
        <v>-5</v>
      </c>
      <c r="F4780" s="96">
        <f t="shared" si="817"/>
        <v>1.5</v>
      </c>
      <c r="G4780" s="96"/>
      <c r="H4780" s="74">
        <f t="shared" si="818"/>
        <v>19</v>
      </c>
      <c r="I4780" s="53">
        <f t="shared" si="816"/>
        <v>1.0321752399302859</v>
      </c>
      <c r="J4780" s="53">
        <f t="shared" si="819"/>
        <v>-0.35821578922172775</v>
      </c>
      <c r="K4780" s="53">
        <f t="shared" si="820"/>
        <v>1.1675620459118377</v>
      </c>
      <c r="L4780" s="53">
        <f t="shared" si="821"/>
        <v>11.521416573027933</v>
      </c>
      <c r="M4780" s="93">
        <f t="shared" si="822"/>
        <v>0.75081741628145615</v>
      </c>
      <c r="N4780" s="53">
        <f t="shared" si="823"/>
        <v>7.0619798974055774</v>
      </c>
      <c r="O4780">
        <f t="shared" si="824"/>
        <v>0.36526692052720544</v>
      </c>
      <c r="P4780" s="53">
        <f t="shared" si="825"/>
        <v>5.1636135172163016</v>
      </c>
      <c r="Q4780" s="53">
        <v>0.2</v>
      </c>
      <c r="R4780" s="53">
        <f t="shared" si="826"/>
        <v>3.7359612907404234</v>
      </c>
    </row>
    <row r="4781" spans="2:18" ht="15">
      <c r="B4781" s="84">
        <v>35084</v>
      </c>
      <c r="C4781" s="85">
        <v>0</v>
      </c>
      <c r="D4781" s="86">
        <v>5</v>
      </c>
      <c r="E4781" s="87">
        <v>-6</v>
      </c>
      <c r="F4781" s="96">
        <f t="shared" si="817"/>
        <v>-0.5</v>
      </c>
      <c r="G4781" s="96"/>
      <c r="H4781" s="74">
        <f t="shared" si="818"/>
        <v>20</v>
      </c>
      <c r="I4781" s="53">
        <f t="shared" si="816"/>
        <v>1.0320163221930105</v>
      </c>
      <c r="J4781" s="53">
        <f t="shared" si="819"/>
        <v>-0.35459413986723526</v>
      </c>
      <c r="K4781" s="53">
        <f t="shared" si="820"/>
        <v>1.1722564795875074</v>
      </c>
      <c r="L4781" s="53">
        <f t="shared" si="821"/>
        <v>11.661534666364656</v>
      </c>
      <c r="M4781" s="93">
        <f t="shared" si="822"/>
        <v>0.62661044070800687</v>
      </c>
      <c r="N4781" s="53">
        <f t="shared" si="823"/>
        <v>6.5750789445691638</v>
      </c>
      <c r="O4781">
        <f t="shared" si="824"/>
        <v>0.3214141917235559</v>
      </c>
      <c r="P4781" s="53">
        <f t="shared" si="825"/>
        <v>4.4777540135241773</v>
      </c>
      <c r="Q4781" s="53">
        <v>0.2</v>
      </c>
      <c r="R4781" s="53">
        <f t="shared" si="826"/>
        <v>3.529057517679743</v>
      </c>
    </row>
    <row r="4782" spans="2:18" ht="15">
      <c r="B4782" s="84">
        <v>35085</v>
      </c>
      <c r="C4782" s="85">
        <v>0</v>
      </c>
      <c r="D4782" s="86">
        <v>6</v>
      </c>
      <c r="E4782" s="87">
        <v>-4</v>
      </c>
      <c r="F4782" s="96">
        <f t="shared" si="817"/>
        <v>1</v>
      </c>
      <c r="G4782" s="96"/>
      <c r="H4782" s="74">
        <f t="shared" si="818"/>
        <v>21</v>
      </c>
      <c r="I4782" s="53">
        <f t="shared" si="816"/>
        <v>1.0318479303109052</v>
      </c>
      <c r="J4782" s="53">
        <f t="shared" si="819"/>
        <v>-0.35086136572984739</v>
      </c>
      <c r="K4782" s="53">
        <f t="shared" si="820"/>
        <v>1.1770721487342466</v>
      </c>
      <c r="L4782" s="53">
        <f t="shared" si="821"/>
        <v>11.806222169477898</v>
      </c>
      <c r="M4782" s="93">
        <f t="shared" si="822"/>
        <v>0.65730702572547428</v>
      </c>
      <c r="N4782" s="53">
        <f t="shared" si="823"/>
        <v>6.3468739449791851</v>
      </c>
      <c r="O4782">
        <f t="shared" si="824"/>
        <v>0.35383789041177988</v>
      </c>
      <c r="P4782" s="53">
        <f t="shared" si="825"/>
        <v>4.9838506177847011</v>
      </c>
      <c r="Q4782" s="53">
        <v>0.2</v>
      </c>
      <c r="R4782" s="53">
        <f t="shared" si="826"/>
        <v>3.5616651420780219</v>
      </c>
    </row>
    <row r="4783" spans="2:18" ht="15">
      <c r="B4783" s="84">
        <v>35086</v>
      </c>
      <c r="C4783" s="85">
        <v>0</v>
      </c>
      <c r="D4783" s="86">
        <v>4</v>
      </c>
      <c r="E4783" s="87">
        <v>-6</v>
      </c>
      <c r="F4783" s="96">
        <f t="shared" si="817"/>
        <v>-1</v>
      </c>
      <c r="G4783" s="96"/>
      <c r="H4783" s="74">
        <f t="shared" si="818"/>
        <v>22</v>
      </c>
      <c r="I4783" s="53">
        <f t="shared" si="816"/>
        <v>1.0316701141138369</v>
      </c>
      <c r="J4783" s="53">
        <f t="shared" si="819"/>
        <v>-0.34701913618740743</v>
      </c>
      <c r="K4783" s="53">
        <f t="shared" si="820"/>
        <v>1.1820053062637619</v>
      </c>
      <c r="L4783" s="53">
        <f t="shared" si="821"/>
        <v>11.955435345629594</v>
      </c>
      <c r="M4783" s="93">
        <f t="shared" si="822"/>
        <v>0.59480436976051221</v>
      </c>
      <c r="N4783" s="53">
        <f t="shared" si="823"/>
        <v>6.4270890388822215</v>
      </c>
      <c r="O4783">
        <f t="shared" si="824"/>
        <v>0.31120306167098138</v>
      </c>
      <c r="P4783" s="53">
        <f t="shared" si="825"/>
        <v>4.3196117853386662</v>
      </c>
      <c r="Q4783" s="53">
        <v>0.2</v>
      </c>
      <c r="R4783" s="53">
        <f t="shared" si="826"/>
        <v>3.4717189225802811</v>
      </c>
    </row>
    <row r="4784" spans="2:18" ht="15">
      <c r="B4784" s="84">
        <v>35087</v>
      </c>
      <c r="C4784" s="85">
        <v>0</v>
      </c>
      <c r="D4784" s="86">
        <v>2</v>
      </c>
      <c r="E4784" s="87">
        <v>-1</v>
      </c>
      <c r="F4784" s="96">
        <f t="shared" si="817"/>
        <v>0.5</v>
      </c>
      <c r="G4784" s="96"/>
      <c r="H4784" s="74">
        <f t="shared" si="818"/>
        <v>23</v>
      </c>
      <c r="I4784" s="53">
        <f t="shared" si="816"/>
        <v>1.0314829262204792</v>
      </c>
      <c r="J4784" s="53">
        <f t="shared" si="819"/>
        <v>-0.34306915411250505</v>
      </c>
      <c r="K4784" s="53">
        <f t="shared" si="820"/>
        <v>1.1870522143766915</v>
      </c>
      <c r="L4784" s="53">
        <f t="shared" si="821"/>
        <v>12.109128351519114</v>
      </c>
      <c r="M4784" s="93">
        <f t="shared" si="822"/>
        <v>0.35943806962018765</v>
      </c>
      <c r="N4784" s="53">
        <f t="shared" si="823"/>
        <v>3.565516341834658</v>
      </c>
      <c r="O4784">
        <f t="shared" si="824"/>
        <v>0.34272436873217466</v>
      </c>
      <c r="P4784" s="53">
        <f t="shared" si="825"/>
        <v>4.8097230428690185</v>
      </c>
      <c r="Q4784" s="53">
        <v>0.2</v>
      </c>
      <c r="R4784" s="53">
        <f t="shared" si="826"/>
        <v>2.9631646343442148</v>
      </c>
    </row>
    <row r="4785" spans="2:18" ht="15">
      <c r="B4785" s="84">
        <v>35088</v>
      </c>
      <c r="C4785" s="85">
        <v>3.2</v>
      </c>
      <c r="D4785" s="86">
        <v>3</v>
      </c>
      <c r="E4785" s="87">
        <v>-1</v>
      </c>
      <c r="F4785" s="96">
        <f t="shared" si="817"/>
        <v>1</v>
      </c>
      <c r="G4785" s="96"/>
      <c r="H4785" s="74">
        <f t="shared" si="818"/>
        <v>24</v>
      </c>
      <c r="I4785" s="53">
        <f t="shared" si="816"/>
        <v>1.0312864220227413</v>
      </c>
      <c r="J4785" s="53">
        <f t="shared" si="819"/>
        <v>-0.33901315392900844</v>
      </c>
      <c r="K4785" s="53">
        <f t="shared" si="820"/>
        <v>1.1922091521724227</v>
      </c>
      <c r="L4785" s="53">
        <f t="shared" si="821"/>
        <v>12.267253232207459</v>
      </c>
      <c r="M4785" s="93">
        <f t="shared" si="822"/>
        <v>0.43195116430020397</v>
      </c>
      <c r="N4785" s="53">
        <f t="shared" si="823"/>
        <v>4.1708660989505359</v>
      </c>
      <c r="O4785">
        <f t="shared" si="824"/>
        <v>0.35383789041177988</v>
      </c>
      <c r="P4785" s="53">
        <f t="shared" si="825"/>
        <v>4.9838506177847011</v>
      </c>
      <c r="Q4785" s="53">
        <v>0.2</v>
      </c>
      <c r="R4785" s="53">
        <f t="shared" si="826"/>
        <v>3.1115091136481472</v>
      </c>
    </row>
    <row r="4786" spans="2:18" ht="15">
      <c r="B4786" s="84">
        <v>35089</v>
      </c>
      <c r="C4786" s="85">
        <v>3.8</v>
      </c>
      <c r="D4786" s="86">
        <v>4</v>
      </c>
      <c r="E4786" s="87">
        <v>1</v>
      </c>
      <c r="F4786" s="96">
        <f t="shared" si="817"/>
        <v>2.5</v>
      </c>
      <c r="G4786" s="96"/>
      <c r="H4786" s="74">
        <f t="shared" si="818"/>
        <v>25</v>
      </c>
      <c r="I4786" s="53">
        <f t="shared" si="816"/>
        <v>1.0310806596693767</v>
      </c>
      <c r="J4786" s="53">
        <f t="shared" si="819"/>
        <v>-0.33485289968952081</v>
      </c>
      <c r="K4786" s="53">
        <f t="shared" si="820"/>
        <v>1.1974724228038927</v>
      </c>
      <c r="L4786" s="53">
        <f t="shared" si="821"/>
        <v>12.429759920595002</v>
      </c>
      <c r="M4786" s="93">
        <f t="shared" si="822"/>
        <v>0.40927845106801325</v>
      </c>
      <c r="N4786" s="53">
        <f t="shared" si="823"/>
        <v>3.6599258704201523</v>
      </c>
      <c r="O4786">
        <f t="shared" si="824"/>
        <v>0.38910203313511127</v>
      </c>
      <c r="P4786" s="53">
        <f t="shared" si="825"/>
        <v>5.5406877114500723</v>
      </c>
      <c r="Q4786" s="53">
        <v>0.2</v>
      </c>
      <c r="R4786" s="53">
        <f t="shared" si="826"/>
        <v>3.0737380621433465</v>
      </c>
    </row>
    <row r="4787" spans="2:18" ht="15">
      <c r="B4787" s="84">
        <v>35090</v>
      </c>
      <c r="C4787" s="85">
        <v>4.8</v>
      </c>
      <c r="D4787" s="86">
        <v>4</v>
      </c>
      <c r="E4787" s="87">
        <v>2</v>
      </c>
      <c r="F4787" s="96">
        <f t="shared" si="817"/>
        <v>3</v>
      </c>
      <c r="G4787" s="96"/>
      <c r="H4787" s="74">
        <f t="shared" si="818"/>
        <v>26</v>
      </c>
      <c r="I4787" s="53">
        <f t="shared" si="816"/>
        <v>1.0308657000487762</v>
      </c>
      <c r="J4787" s="53">
        <f t="shared" si="819"/>
        <v>-0.33059018317830297</v>
      </c>
      <c r="K4787" s="53">
        <f t="shared" si="820"/>
        <v>1.2028383601683015</v>
      </c>
      <c r="L4787" s="53">
        <f t="shared" si="821"/>
        <v>12.596596241481892</v>
      </c>
      <c r="M4787" s="93">
        <f t="shared" si="822"/>
        <v>0.34700123101550828</v>
      </c>
      <c r="N4787" s="53">
        <f t="shared" si="823"/>
        <v>3.0284271315550804</v>
      </c>
      <c r="O4787">
        <f t="shared" si="824"/>
        <v>0.40152374789424572</v>
      </c>
      <c r="P4787" s="53">
        <f t="shared" si="825"/>
        <v>5.738329876349705</v>
      </c>
      <c r="Q4787" s="53">
        <v>0.2</v>
      </c>
      <c r="R4787" s="53">
        <f t="shared" si="826"/>
        <v>2.9627327750956582</v>
      </c>
    </row>
    <row r="4788" spans="2:18" ht="15">
      <c r="B4788" s="84">
        <v>35091</v>
      </c>
      <c r="C4788" s="85">
        <v>13</v>
      </c>
      <c r="D4788" s="86">
        <v>5</v>
      </c>
      <c r="E4788" s="87">
        <v>1</v>
      </c>
      <c r="F4788" s="96">
        <f t="shared" si="817"/>
        <v>3</v>
      </c>
      <c r="G4788" s="96"/>
      <c r="H4788" s="74">
        <f t="shared" si="818"/>
        <v>27</v>
      </c>
      <c r="I4788" s="53">
        <f t="shared" si="816"/>
        <v>1.0306416067709498</v>
      </c>
      <c r="J4788" s="53">
        <f t="shared" si="819"/>
        <v>-0.32622682204390219</v>
      </c>
      <c r="K4788" s="53">
        <f t="shared" si="820"/>
        <v>1.2083033351284647</v>
      </c>
      <c r="L4788" s="53">
        <f t="shared" si="821"/>
        <v>12.767707920209469</v>
      </c>
      <c r="M4788" s="93">
        <f t="shared" si="822"/>
        <v>0.49739995676125492</v>
      </c>
      <c r="N4788" s="53">
        <f t="shared" si="823"/>
        <v>4.3410206928712203</v>
      </c>
      <c r="O4788">
        <f t="shared" si="824"/>
        <v>0.40152374789424572</v>
      </c>
      <c r="P4788" s="53">
        <f t="shared" si="825"/>
        <v>5.738329876349705</v>
      </c>
      <c r="Q4788" s="53">
        <v>0.2</v>
      </c>
      <c r="R4788" s="53">
        <f t="shared" si="826"/>
        <v>3.2393735377149517</v>
      </c>
    </row>
    <row r="4789" spans="2:18" ht="15">
      <c r="B4789" s="84">
        <v>35092</v>
      </c>
      <c r="C4789" s="85">
        <v>2.4</v>
      </c>
      <c r="D4789" s="86">
        <v>8</v>
      </c>
      <c r="E4789" s="87">
        <v>2</v>
      </c>
      <c r="F4789" s="96">
        <f t="shared" si="817"/>
        <v>5</v>
      </c>
      <c r="G4789" s="96"/>
      <c r="H4789" s="74">
        <f t="shared" si="818"/>
        <v>28</v>
      </c>
      <c r="I4789" s="53">
        <f t="shared" si="816"/>
        <v>1.030408446148704</v>
      </c>
      <c r="J4789" s="53">
        <f t="shared" si="819"/>
        <v>-0.32176465796541182</v>
      </c>
      <c r="K4789" s="53">
        <f t="shared" si="820"/>
        <v>1.2138637612630909</v>
      </c>
      <c r="L4789" s="53">
        <f t="shared" si="821"/>
        <v>12.9430385958524</v>
      </c>
      <c r="M4789" s="93">
        <f t="shared" si="822"/>
        <v>0.67693378841000429</v>
      </c>
      <c r="N4789" s="53">
        <f t="shared" si="823"/>
        <v>5.3896528477678309</v>
      </c>
      <c r="O4789">
        <f t="shared" si="824"/>
        <v>0.4547610930964518</v>
      </c>
      <c r="P4789" s="53">
        <f t="shared" si="825"/>
        <v>6.5936457320380466</v>
      </c>
      <c r="Q4789" s="53">
        <v>0.2</v>
      </c>
      <c r="R4789" s="53">
        <f t="shared" si="826"/>
        <v>3.5521418195246315</v>
      </c>
    </row>
    <row r="4790" spans="2:18" ht="15">
      <c r="B4790" s="84">
        <v>35093</v>
      </c>
      <c r="C4790" s="85">
        <v>0</v>
      </c>
      <c r="D4790" s="86">
        <v>8</v>
      </c>
      <c r="E4790" s="87">
        <v>0</v>
      </c>
      <c r="F4790" s="96">
        <f t="shared" si="817"/>
        <v>4</v>
      </c>
      <c r="G4790" s="96"/>
      <c r="H4790" s="74">
        <f t="shared" si="818"/>
        <v>29</v>
      </c>
      <c r="I4790" s="53">
        <f t="shared" si="816"/>
        <v>1.0301662871780179</v>
      </c>
      <c r="J4790" s="53">
        <f t="shared" si="819"/>
        <v>-0.31720555485597807</v>
      </c>
      <c r="K4790" s="53">
        <f t="shared" si="820"/>
        <v>1.2195161001475012</v>
      </c>
      <c r="L4790" s="53">
        <f t="shared" si="821"/>
        <v>13.122529838904034</v>
      </c>
      <c r="M4790" s="93">
        <f t="shared" si="822"/>
        <v>0.75773706180382816</v>
      </c>
      <c r="N4790" s="53">
        <f t="shared" si="823"/>
        <v>6.3097402880800626</v>
      </c>
      <c r="O4790">
        <f t="shared" si="824"/>
        <v>0.42741570243698762</v>
      </c>
      <c r="P4790" s="53">
        <f t="shared" si="825"/>
        <v>6.152681276989024</v>
      </c>
      <c r="Q4790" s="53">
        <v>0.2</v>
      </c>
      <c r="R4790" s="53">
        <f t="shared" si="826"/>
        <v>3.7024296409576869</v>
      </c>
    </row>
    <row r="4791" spans="2:18" ht="15">
      <c r="B4791" s="84">
        <v>35094</v>
      </c>
      <c r="C4791" s="85">
        <v>0</v>
      </c>
      <c r="D4791" s="86">
        <v>10</v>
      </c>
      <c r="E4791" s="87">
        <v>-2</v>
      </c>
      <c r="F4791" s="96">
        <f t="shared" si="817"/>
        <v>4</v>
      </c>
      <c r="G4791" s="96"/>
      <c r="H4791" s="74">
        <f t="shared" si="818"/>
        <v>30</v>
      </c>
      <c r="I4791" s="53">
        <f t="shared" si="816"/>
        <v>1.0299152015176269</v>
      </c>
      <c r="J4791" s="53">
        <f t="shared" si="819"/>
        <v>-0.31255139710685492</v>
      </c>
      <c r="K4791" s="53">
        <f t="shared" si="820"/>
        <v>1.2252568661692629</v>
      </c>
      <c r="L4791" s="53">
        <f t="shared" si="821"/>
        <v>13.306121173372119</v>
      </c>
      <c r="M4791" s="93">
        <f t="shared" si="822"/>
        <v>0.94101828917490105</v>
      </c>
      <c r="N4791" s="53">
        <f t="shared" si="823"/>
        <v>7.8359384941424963</v>
      </c>
      <c r="O4791">
        <f t="shared" si="824"/>
        <v>0.42741570243698762</v>
      </c>
      <c r="P4791" s="53">
        <f t="shared" si="825"/>
        <v>6.152681276989024</v>
      </c>
      <c r="Q4791" s="53">
        <v>0.2</v>
      </c>
      <c r="R4791" s="53">
        <f t="shared" si="826"/>
        <v>4.0268289148603946</v>
      </c>
    </row>
    <row r="4792" spans="2:18" ht="15">
      <c r="B4792" s="84">
        <v>35095</v>
      </c>
      <c r="C4792" s="85">
        <v>0</v>
      </c>
      <c r="D4792" s="86">
        <v>8</v>
      </c>
      <c r="E4792" s="87">
        <v>-2</v>
      </c>
      <c r="F4792" s="96">
        <f t="shared" si="817"/>
        <v>3</v>
      </c>
      <c r="G4792" s="96"/>
      <c r="H4792" s="74">
        <f t="shared" si="818"/>
        <v>31</v>
      </c>
      <c r="I4792" s="53">
        <f t="shared" si="816"/>
        <v>1.0296552634678175</v>
      </c>
      <c r="J4792" s="53">
        <f t="shared" si="819"/>
        <v>-0.30780408787498542</v>
      </c>
      <c r="K4792" s="53">
        <f t="shared" si="820"/>
        <v>1.2310826308858673</v>
      </c>
      <c r="L4792" s="53">
        <f t="shared" si="821"/>
        <v>13.493750103179497</v>
      </c>
      <c r="M4792" s="93">
        <f t="shared" si="822"/>
        <v>0.83118074048538171</v>
      </c>
      <c r="N4792" s="53">
        <f t="shared" si="823"/>
        <v>7.2540673655404797</v>
      </c>
      <c r="O4792">
        <f t="shared" si="824"/>
        <v>0.40152374789424572</v>
      </c>
      <c r="P4792" s="53">
        <f t="shared" si="825"/>
        <v>5.738329876349705</v>
      </c>
      <c r="Q4792" s="53">
        <v>0.2</v>
      </c>
      <c r="R4792" s="53">
        <f t="shared" si="826"/>
        <v>3.8533240223301406</v>
      </c>
    </row>
    <row r="4793" spans="2:18" ht="15">
      <c r="B4793" s="84">
        <v>35096</v>
      </c>
      <c r="C4793" s="85">
        <v>0</v>
      </c>
      <c r="D4793" s="86">
        <v>10</v>
      </c>
      <c r="E4793" s="87">
        <v>-2</v>
      </c>
      <c r="F4793" s="96">
        <f t="shared" si="817"/>
        <v>4</v>
      </c>
      <c r="G4793" s="96"/>
      <c r="H4793" s="74">
        <f t="shared" si="818"/>
        <v>32</v>
      </c>
      <c r="I4793" s="53">
        <f t="shared" si="816"/>
        <v>1.0293865499484409</v>
      </c>
      <c r="J4793" s="53">
        <f t="shared" si="819"/>
        <v>-0.30296554741678583</v>
      </c>
      <c r="K4793" s="53">
        <f t="shared" si="820"/>
        <v>1.23699002693392</v>
      </c>
      <c r="L4793" s="53">
        <f t="shared" si="821"/>
        <v>13.685352142743081</v>
      </c>
      <c r="M4793" s="93">
        <f t="shared" si="822"/>
        <v>0.96783777122754833</v>
      </c>
      <c r="N4793" s="53">
        <f t="shared" si="823"/>
        <v>8.0592665784388906</v>
      </c>
      <c r="O4793">
        <f t="shared" si="824"/>
        <v>0.42741570243698762</v>
      </c>
      <c r="P4793" s="53">
        <f t="shared" si="825"/>
        <v>6.152681276989024</v>
      </c>
      <c r="Q4793" s="53">
        <v>0.2</v>
      </c>
      <c r="R4793" s="53">
        <f t="shared" si="826"/>
        <v>4.0742981545044019</v>
      </c>
    </row>
    <row r="4794" spans="2:18" ht="15">
      <c r="B4794" s="84">
        <v>35097</v>
      </c>
      <c r="C4794" s="85">
        <v>0</v>
      </c>
      <c r="D4794" s="86">
        <v>4</v>
      </c>
      <c r="E4794" s="87">
        <v>-2</v>
      </c>
      <c r="F4794" s="96">
        <f t="shared" si="817"/>
        <v>1</v>
      </c>
      <c r="G4794" s="96"/>
      <c r="H4794" s="74">
        <f t="shared" si="818"/>
        <v>33</v>
      </c>
      <c r="I4794" s="53">
        <f t="shared" si="816"/>
        <v>1.0291091404761501</v>
      </c>
      <c r="J4794" s="53">
        <f t="shared" si="819"/>
        <v>-0.29803771147049535</v>
      </c>
      <c r="K4794" s="53">
        <f t="shared" si="820"/>
        <v>1.2429757515013611</v>
      </c>
      <c r="L4794" s="53">
        <f t="shared" si="821"/>
        <v>13.880860851585737</v>
      </c>
      <c r="M4794" s="93">
        <f t="shared" si="822"/>
        <v>0.59861741702595406</v>
      </c>
      <c r="N4794" s="53">
        <f t="shared" si="823"/>
        <v>5.7801744670831718</v>
      </c>
      <c r="O4794">
        <f t="shared" si="824"/>
        <v>0.35383789041177988</v>
      </c>
      <c r="P4794" s="53">
        <f t="shared" si="825"/>
        <v>4.9838506177847011</v>
      </c>
      <c r="Q4794" s="53">
        <v>0.2</v>
      </c>
      <c r="R4794" s="53">
        <f t="shared" si="826"/>
        <v>3.4444306446250224</v>
      </c>
    </row>
    <row r="4795" spans="2:18" ht="15">
      <c r="B4795" s="84">
        <v>35098</v>
      </c>
      <c r="C4795" s="85">
        <v>2</v>
      </c>
      <c r="D4795" s="86">
        <v>8</v>
      </c>
      <c r="E4795" s="87">
        <v>0</v>
      </c>
      <c r="F4795" s="96">
        <f t="shared" si="817"/>
        <v>4</v>
      </c>
      <c r="G4795" s="96"/>
      <c r="H4795" s="74">
        <f t="shared" si="818"/>
        <v>34</v>
      </c>
      <c r="I4795" s="53">
        <f t="shared" si="816"/>
        <v>1.0288231171408715</v>
      </c>
      <c r="J4795" s="53">
        <f t="shared" si="819"/>
        <v>-0.29302252968915588</v>
      </c>
      <c r="K4795" s="53">
        <f t="shared" si="820"/>
        <v>1.2490365693760106</v>
      </c>
      <c r="L4795" s="53">
        <f t="shared" si="821"/>
        <v>14.080207872819296</v>
      </c>
      <c r="M4795" s="93">
        <f t="shared" si="822"/>
        <v>0.81303647041493654</v>
      </c>
      <c r="N4795" s="53">
        <f t="shared" si="823"/>
        <v>6.7702231178229821</v>
      </c>
      <c r="O4795">
        <f t="shared" si="824"/>
        <v>0.42741570243698762</v>
      </c>
      <c r="P4795" s="53">
        <f t="shared" si="825"/>
        <v>6.152681276989024</v>
      </c>
      <c r="Q4795" s="53">
        <v>0.2</v>
      </c>
      <c r="R4795" s="53">
        <f t="shared" si="826"/>
        <v>3.800307030028053</v>
      </c>
    </row>
    <row r="4796" spans="2:18" ht="15">
      <c r="B4796" s="84">
        <v>35099</v>
      </c>
      <c r="C4796" s="85">
        <v>0.6</v>
      </c>
      <c r="D4796" s="86">
        <v>6</v>
      </c>
      <c r="E4796" s="87">
        <v>1</v>
      </c>
      <c r="F4796" s="96">
        <f t="shared" si="817"/>
        <v>3.5</v>
      </c>
      <c r="G4796" s="96"/>
      <c r="H4796" s="74">
        <f t="shared" si="818"/>
        <v>35</v>
      </c>
      <c r="I4796" s="53">
        <f t="shared" si="816"/>
        <v>1.0285285645815117</v>
      </c>
      <c r="J4796" s="53">
        <f t="shared" si="819"/>
        <v>-0.28792196412598908</v>
      </c>
      <c r="K4796" s="53">
        <f t="shared" si="820"/>
        <v>1.2551693155852104</v>
      </c>
      <c r="L4796" s="53">
        <f t="shared" si="821"/>
        <v>14.283322975322376</v>
      </c>
      <c r="M4796" s="93">
        <f t="shared" si="822"/>
        <v>0.63707906756583466</v>
      </c>
      <c r="N4796" s="53">
        <f t="shared" si="823"/>
        <v>5.4295417899589165</v>
      </c>
      <c r="O4796">
        <f t="shared" si="824"/>
        <v>0.41429223966637557</v>
      </c>
      <c r="P4796" s="53">
        <f t="shared" si="825"/>
        <v>5.9422692546644251</v>
      </c>
      <c r="Q4796" s="53">
        <v>0.2</v>
      </c>
      <c r="R4796" s="53">
        <f t="shared" si="826"/>
        <v>3.4922178341528727</v>
      </c>
    </row>
    <row r="4797" spans="2:18" ht="15">
      <c r="B4797" s="84">
        <v>35100</v>
      </c>
      <c r="C4797" s="85">
        <v>0</v>
      </c>
      <c r="D4797" s="86">
        <v>11</v>
      </c>
      <c r="E4797" s="87">
        <v>-1</v>
      </c>
      <c r="F4797" s="96">
        <f t="shared" si="817"/>
        <v>5</v>
      </c>
      <c r="G4797" s="96"/>
      <c r="H4797" s="74">
        <f t="shared" si="818"/>
        <v>36</v>
      </c>
      <c r="I4797" s="53">
        <f t="shared" si="816"/>
        <v>1.0282255699609115</v>
      </c>
      <c r="J4797" s="53">
        <f t="shared" si="819"/>
        <v>-0.28273798777366221</v>
      </c>
      <c r="K4797" s="53">
        <f t="shared" si="820"/>
        <v>1.2613708976425573</v>
      </c>
      <c r="L4797" s="53">
        <f t="shared" si="821"/>
        <v>14.490134099424376</v>
      </c>
      <c r="M4797" s="93">
        <f t="shared" si="822"/>
        <v>1.0717595160407718</v>
      </c>
      <c r="N4797" s="53">
        <f t="shared" si="823"/>
        <v>8.5332004793543685</v>
      </c>
      <c r="O4797">
        <f t="shared" si="824"/>
        <v>0.4547610930964518</v>
      </c>
      <c r="P4797" s="53">
        <f t="shared" si="825"/>
        <v>6.5936457320380466</v>
      </c>
      <c r="Q4797" s="53">
        <v>0.2</v>
      </c>
      <c r="R4797" s="53">
        <f t="shared" si="826"/>
        <v>4.2256637886195998</v>
      </c>
    </row>
    <row r="4798" spans="2:18" ht="15">
      <c r="B4798" s="84">
        <v>35101</v>
      </c>
      <c r="C4798" s="85">
        <v>0</v>
      </c>
      <c r="D4798" s="86">
        <v>5</v>
      </c>
      <c r="E4798" s="87">
        <v>-5</v>
      </c>
      <c r="F4798" s="96">
        <f t="shared" si="817"/>
        <v>0</v>
      </c>
      <c r="G4798" s="96"/>
      <c r="H4798" s="74">
        <f t="shared" si="818"/>
        <v>37</v>
      </c>
      <c r="I4798" s="53">
        <f t="shared" si="816"/>
        <v>1.0279142229400544</v>
      </c>
      <c r="J4798" s="53">
        <f t="shared" si="819"/>
        <v>-0.2774725831586547</v>
      </c>
      <c r="K4798" s="53">
        <f t="shared" si="820"/>
        <v>1.2676382974187046</v>
      </c>
      <c r="L4798" s="53">
        <f t="shared" si="821"/>
        <v>14.700567405896869</v>
      </c>
      <c r="M4798" s="93">
        <f t="shared" si="822"/>
        <v>0.77491411861733839</v>
      </c>
      <c r="N4798" s="53">
        <f t="shared" si="823"/>
        <v>7.9028369029094065</v>
      </c>
      <c r="O4798">
        <f t="shared" si="824"/>
        <v>0.33191890507593597</v>
      </c>
      <c r="P4798" s="53">
        <f t="shared" si="825"/>
        <v>4.6410749068413626</v>
      </c>
      <c r="Q4798" s="53">
        <v>0.2</v>
      </c>
      <c r="R4798" s="53">
        <f t="shared" si="826"/>
        <v>3.8279259940305943</v>
      </c>
    </row>
    <row r="4799" spans="2:18" ht="15">
      <c r="B4799" s="84">
        <v>35102</v>
      </c>
      <c r="C4799" s="85">
        <v>0</v>
      </c>
      <c r="D4799" s="86">
        <v>4</v>
      </c>
      <c r="E4799" s="87">
        <v>-7</v>
      </c>
      <c r="F4799" s="96">
        <f t="shared" si="817"/>
        <v>-1.5</v>
      </c>
      <c r="G4799" s="96"/>
      <c r="H4799" s="74">
        <f t="shared" si="818"/>
        <v>38</v>
      </c>
      <c r="I4799" s="53">
        <f t="shared" si="816"/>
        <v>1.0275946156515323</v>
      </c>
      <c r="J4799" s="53">
        <f t="shared" si="819"/>
        <v>-0.27212774099167591</v>
      </c>
      <c r="K4799" s="53">
        <f t="shared" si="820"/>
        <v>1.2739685726539534</v>
      </c>
      <c r="L4799" s="53">
        <f t="shared" si="821"/>
        <v>14.914547328045117</v>
      </c>
      <c r="M4799" s="93">
        <f t="shared" si="822"/>
        <v>0.7550809214650136</v>
      </c>
      <c r="N4799" s="53">
        <f t="shared" si="823"/>
        <v>8.4092127588709662</v>
      </c>
      <c r="O4799">
        <f t="shared" si="824"/>
        <v>0.30127848666516421</v>
      </c>
      <c r="P4799" s="53">
        <f t="shared" si="825"/>
        <v>4.1665031934387322</v>
      </c>
      <c r="Q4799" s="53">
        <v>0.2</v>
      </c>
      <c r="R4799" s="53">
        <f t="shared" si="826"/>
        <v>3.8433732577449971</v>
      </c>
    </row>
    <row r="4800" spans="2:18" ht="15">
      <c r="B4800" s="84">
        <v>35103</v>
      </c>
      <c r="C4800" s="85">
        <v>0</v>
      </c>
      <c r="D4800" s="86">
        <v>7</v>
      </c>
      <c r="E4800" s="87">
        <v>-7</v>
      </c>
      <c r="F4800" s="96">
        <f t="shared" si="817"/>
        <v>0</v>
      </c>
      <c r="G4800" s="96"/>
      <c r="H4800" s="74">
        <f t="shared" si="818"/>
        <v>39</v>
      </c>
      <c r="I4800" s="53">
        <f t="shared" si="816"/>
        <v>1.0272668426722846</v>
      </c>
      <c r="J4800" s="53">
        <f t="shared" si="819"/>
        <v>-0.26670545887483604</v>
      </c>
      <c r="K4800" s="53">
        <f t="shared" si="820"/>
        <v>1.2803588581308856</v>
      </c>
      <c r="L4800" s="53">
        <f t="shared" si="821"/>
        <v>15.131996626686488</v>
      </c>
      <c r="M4800" s="93">
        <f t="shared" si="822"/>
        <v>0.94379947081953663</v>
      </c>
      <c r="N4800" s="53">
        <f t="shared" si="823"/>
        <v>9.6251869823295788</v>
      </c>
      <c r="O4800">
        <f t="shared" si="824"/>
        <v>0.33191890507593597</v>
      </c>
      <c r="P4800" s="53">
        <f t="shared" si="825"/>
        <v>4.6410749068413626</v>
      </c>
      <c r="Q4800" s="53">
        <v>0.2</v>
      </c>
      <c r="R4800" s="53">
        <f t="shared" si="826"/>
        <v>4.1806163740007278</v>
      </c>
    </row>
    <row r="4801" spans="2:18" ht="15">
      <c r="B4801" s="84">
        <v>35104</v>
      </c>
      <c r="C4801" s="85">
        <v>0</v>
      </c>
      <c r="D4801" s="86">
        <v>11</v>
      </c>
      <c r="E4801" s="87">
        <v>-3</v>
      </c>
      <c r="F4801" s="96">
        <f t="shared" si="817"/>
        <v>4</v>
      </c>
      <c r="G4801" s="96"/>
      <c r="H4801" s="74">
        <f t="shared" si="818"/>
        <v>40</v>
      </c>
      <c r="I4801" s="53">
        <f t="shared" si="816"/>
        <v>1.0269310009956087</v>
      </c>
      <c r="J4801" s="53">
        <f t="shared" si="819"/>
        <v>-0.26120774006603953</v>
      </c>
      <c r="K4801" s="53">
        <f t="shared" si="820"/>
        <v>1.2868063665256193</v>
      </c>
      <c r="L4801" s="53">
        <f t="shared" si="821"/>
        <v>15.352836447797053</v>
      </c>
      <c r="M4801" s="93">
        <f t="shared" si="822"/>
        <v>1.1727585515830614</v>
      </c>
      <c r="N4801" s="53">
        <f t="shared" si="823"/>
        <v>9.7656591634814465</v>
      </c>
      <c r="O4801">
        <f t="shared" si="824"/>
        <v>0.42741570243698762</v>
      </c>
      <c r="P4801" s="53">
        <f t="shared" si="825"/>
        <v>6.152681276989024</v>
      </c>
      <c r="Q4801" s="53">
        <v>0.2</v>
      </c>
      <c r="R4801" s="53">
        <f t="shared" si="826"/>
        <v>4.436998433787867</v>
      </c>
    </row>
    <row r="4802" spans="2:18" ht="15">
      <c r="B4802" s="84">
        <v>35105</v>
      </c>
      <c r="C4802" s="85">
        <v>0</v>
      </c>
      <c r="D4802" s="86">
        <v>4</v>
      </c>
      <c r="E4802" s="87">
        <v>-5</v>
      </c>
      <c r="F4802" s="96">
        <f t="shared" si="817"/>
        <v>-0.5</v>
      </c>
      <c r="G4802" s="96"/>
      <c r="H4802" s="74">
        <f t="shared" si="818"/>
        <v>41</v>
      </c>
      <c r="I4802" s="53">
        <f t="shared" si="816"/>
        <v>1.0265871900024599</v>
      </c>
      <c r="J4802" s="53">
        <f t="shared" si="819"/>
        <v>-0.25563659230083863</v>
      </c>
      <c r="K4802" s="53">
        <f t="shared" si="820"/>
        <v>1.2933083889564396</v>
      </c>
      <c r="L4802" s="53">
        <f t="shared" si="821"/>
        <v>15.576986382605625</v>
      </c>
      <c r="M4802" s="93">
        <f t="shared" si="822"/>
        <v>0.75709481453242422</v>
      </c>
      <c r="N4802" s="53">
        <f t="shared" si="823"/>
        <v>7.9442630551288698</v>
      </c>
      <c r="O4802">
        <f t="shared" si="824"/>
        <v>0.3214141917235559</v>
      </c>
      <c r="P4802" s="53">
        <f t="shared" si="825"/>
        <v>4.4777540135241773</v>
      </c>
      <c r="Q4802" s="53">
        <v>0.2</v>
      </c>
      <c r="R4802" s="53">
        <f t="shared" si="826"/>
        <v>3.8079357628502972</v>
      </c>
    </row>
    <row r="4803" spans="2:18" ht="15">
      <c r="B4803" s="84">
        <v>35106</v>
      </c>
      <c r="C4803" s="85">
        <v>0</v>
      </c>
      <c r="D4803" s="86">
        <v>7</v>
      </c>
      <c r="E4803" s="87">
        <v>-6</v>
      </c>
      <c r="F4803" s="96">
        <f t="shared" si="817"/>
        <v>0.5</v>
      </c>
      <c r="G4803" s="96"/>
      <c r="H4803" s="74">
        <f t="shared" si="818"/>
        <v>42</v>
      </c>
      <c r="I4803" s="53">
        <f t="shared" si="816"/>
        <v>1.0262355114320429</v>
      </c>
      <c r="J4803" s="53">
        <f t="shared" si="819"/>
        <v>-0.24999402667178106</v>
      </c>
      <c r="K4803" s="53">
        <f t="shared" si="820"/>
        <v>1.2998622952485448</v>
      </c>
      <c r="L4803" s="53">
        <f t="shared" si="821"/>
        <v>15.804364529912229</v>
      </c>
      <c r="M4803" s="93">
        <f t="shared" si="822"/>
        <v>0.9765607781467206</v>
      </c>
      <c r="N4803" s="53">
        <f t="shared" si="823"/>
        <v>9.6871859370828872</v>
      </c>
      <c r="O4803">
        <f t="shared" si="824"/>
        <v>0.34272436873217466</v>
      </c>
      <c r="P4803" s="53">
        <f t="shared" si="825"/>
        <v>4.8097230428690185</v>
      </c>
      <c r="Q4803" s="53">
        <v>0.2</v>
      </c>
      <c r="R4803" s="53">
        <f t="shared" si="826"/>
        <v>4.2232249275594436</v>
      </c>
    </row>
    <row r="4804" spans="2:18" ht="15">
      <c r="B4804" s="84">
        <v>35107</v>
      </c>
      <c r="C4804" s="85">
        <v>0</v>
      </c>
      <c r="D4804" s="86">
        <v>7</v>
      </c>
      <c r="E4804" s="87">
        <v>-6</v>
      </c>
      <c r="F4804" s="96">
        <f t="shared" si="817"/>
        <v>0.5</v>
      </c>
      <c r="G4804" s="96"/>
      <c r="H4804" s="74">
        <f t="shared" si="818"/>
        <v>43</v>
      </c>
      <c r="I4804" s="53">
        <f t="shared" si="816"/>
        <v>1.0258760693517042</v>
      </c>
      <c r="J4804" s="53">
        <f t="shared" si="819"/>
        <v>-0.24428205656508803</v>
      </c>
      <c r="K4804" s="53">
        <f t="shared" si="820"/>
        <v>1.3064655339335101</v>
      </c>
      <c r="L4804" s="53">
        <f t="shared" si="821"/>
        <v>16.034887560408439</v>
      </c>
      <c r="M4804" s="93">
        <f t="shared" si="822"/>
        <v>0.99080492884420945</v>
      </c>
      <c r="N4804" s="53">
        <f t="shared" si="823"/>
        <v>9.8284835802098929</v>
      </c>
      <c r="O4804">
        <f t="shared" si="824"/>
        <v>0.34272436873217466</v>
      </c>
      <c r="P4804" s="53">
        <f t="shared" si="825"/>
        <v>4.8097230428690185</v>
      </c>
      <c r="Q4804" s="53">
        <v>0.2</v>
      </c>
      <c r="R4804" s="53">
        <f t="shared" si="826"/>
        <v>4.2523090763948259</v>
      </c>
    </row>
    <row r="4805" spans="2:18" ht="15">
      <c r="B4805" s="84">
        <v>35108</v>
      </c>
      <c r="C4805" s="85">
        <v>6</v>
      </c>
      <c r="D4805" s="86">
        <v>6</v>
      </c>
      <c r="E4805" s="87">
        <v>-2</v>
      </c>
      <c r="F4805" s="96">
        <f t="shared" si="817"/>
        <v>2</v>
      </c>
      <c r="G4805" s="96"/>
      <c r="H4805" s="74">
        <f t="shared" si="818"/>
        <v>44</v>
      </c>
      <c r="I4805" s="53">
        <f t="shared" si="816"/>
        <v>1.0255089701261384</v>
      </c>
      <c r="J4805" s="53">
        <f t="shared" si="819"/>
        <v>-0.23850269665431623</v>
      </c>
      <c r="K4805" s="53">
        <f t="shared" si="820"/>
        <v>1.3131156320018036</v>
      </c>
      <c r="L4805" s="53">
        <f t="shared" si="821"/>
        <v>16.268470782777829</v>
      </c>
      <c r="M4805" s="93">
        <f t="shared" si="822"/>
        <v>0.85321088810603318</v>
      </c>
      <c r="N4805" s="53">
        <f t="shared" si="823"/>
        <v>7.8224112868254494</v>
      </c>
      <c r="O4805">
        <f t="shared" si="824"/>
        <v>0.37701905417423626</v>
      </c>
      <c r="P4805" s="53">
        <f t="shared" si="825"/>
        <v>5.3491713880855905</v>
      </c>
      <c r="Q4805" s="53">
        <v>0.2</v>
      </c>
      <c r="R4805" s="53">
        <f t="shared" si="826"/>
        <v>3.9207789950153495</v>
      </c>
    </row>
    <row r="4806" spans="2:18" ht="15">
      <c r="B4806" s="84">
        <v>35109</v>
      </c>
      <c r="C4806" s="85">
        <v>0</v>
      </c>
      <c r="D4806" s="86">
        <v>10</v>
      </c>
      <c r="E4806" s="87">
        <v>-3</v>
      </c>
      <c r="F4806" s="96">
        <f t="shared" si="817"/>
        <v>3.5</v>
      </c>
      <c r="G4806" s="96"/>
      <c r="H4806" s="74">
        <f t="shared" si="818"/>
        <v>45</v>
      </c>
      <c r="I4806" s="53">
        <f t="shared" si="816"/>
        <v>1.0251343223859126</v>
      </c>
      <c r="J4806" s="53">
        <f t="shared" si="819"/>
        <v>-0.2326579619504911</v>
      </c>
      <c r="K4806" s="53">
        <f t="shared" si="820"/>
        <v>1.3198101944263136</v>
      </c>
      <c r="L4806" s="53">
        <f t="shared" si="821"/>
        <v>16.505028211357502</v>
      </c>
      <c r="M4806" s="93">
        <f t="shared" si="822"/>
        <v>1.1870445656259117</v>
      </c>
      <c r="N4806" s="53">
        <f t="shared" si="823"/>
        <v>10.116653338234959</v>
      </c>
      <c r="O4806">
        <f t="shared" si="824"/>
        <v>0.41429223966637557</v>
      </c>
      <c r="P4806" s="53">
        <f t="shared" si="825"/>
        <v>5.9422692546644251</v>
      </c>
      <c r="Q4806" s="53">
        <v>0.2</v>
      </c>
      <c r="R4806" s="53">
        <f t="shared" si="826"/>
        <v>4.4843307243768216</v>
      </c>
    </row>
    <row r="4807" spans="2:18" ht="15">
      <c r="B4807" s="84">
        <v>35110</v>
      </c>
      <c r="C4807" s="85">
        <v>0</v>
      </c>
      <c r="D4807" s="86">
        <v>12</v>
      </c>
      <c r="E4807" s="87">
        <v>-2</v>
      </c>
      <c r="F4807" s="96">
        <f t="shared" si="817"/>
        <v>5</v>
      </c>
      <c r="G4807" s="96"/>
      <c r="H4807" s="74">
        <f t="shared" si="818"/>
        <v>46</v>
      </c>
      <c r="I4807" s="53">
        <f t="shared" si="816"/>
        <v>1.0247522369953201</v>
      </c>
      <c r="J4807" s="53">
        <f t="shared" si="819"/>
        <v>-0.22674986690804186</v>
      </c>
      <c r="K4807" s="53">
        <f t="shared" si="820"/>
        <v>1.3265469034743758</v>
      </c>
      <c r="L4807" s="53">
        <f t="shared" si="821"/>
        <v>16.744472635144707</v>
      </c>
      <c r="M4807" s="93">
        <f t="shared" si="822"/>
        <v>1.3377341452239817</v>
      </c>
      <c r="N4807" s="53">
        <f t="shared" si="823"/>
        <v>10.650853552896965</v>
      </c>
      <c r="O4807">
        <f t="shared" si="824"/>
        <v>0.4547610930964518</v>
      </c>
      <c r="P4807" s="53">
        <f t="shared" si="825"/>
        <v>6.5936457320380466</v>
      </c>
      <c r="Q4807" s="53">
        <v>0.2</v>
      </c>
      <c r="R4807" s="53">
        <f t="shared" si="826"/>
        <v>4.6793823369313952</v>
      </c>
    </row>
    <row r="4808" spans="2:18" ht="15">
      <c r="B4808" s="84">
        <v>35111</v>
      </c>
      <c r="C4808" s="85">
        <v>0</v>
      </c>
      <c r="D4808" s="86">
        <v>10</v>
      </c>
      <c r="E4808" s="87">
        <v>-4</v>
      </c>
      <c r="F4808" s="96">
        <f t="shared" si="817"/>
        <v>3</v>
      </c>
      <c r="G4808" s="96"/>
      <c r="H4808" s="74">
        <f t="shared" si="818"/>
        <v>47</v>
      </c>
      <c r="I4808" s="53">
        <f t="shared" si="816"/>
        <v>1.0243628270195759</v>
      </c>
      <c r="J4808" s="53">
        <f t="shared" si="819"/>
        <v>-0.22078042458572791</v>
      </c>
      <c r="K4808" s="53">
        <f t="shared" si="820"/>
        <v>1.3333235178252498</v>
      </c>
      <c r="L4808" s="53">
        <f t="shared" si="821"/>
        <v>16.986715687937249</v>
      </c>
      <c r="M4808" s="93">
        <f t="shared" si="822"/>
        <v>1.2380444689908117</v>
      </c>
      <c r="N4808" s="53">
        <f t="shared" si="823"/>
        <v>10.804939939235863</v>
      </c>
      <c r="O4808">
        <f t="shared" si="824"/>
        <v>0.40152374789424572</v>
      </c>
      <c r="P4808" s="53">
        <f t="shared" si="825"/>
        <v>5.738329876349705</v>
      </c>
      <c r="Q4808" s="53">
        <v>0.2</v>
      </c>
      <c r="R4808" s="53">
        <f t="shared" si="826"/>
        <v>4.6017019861577673</v>
      </c>
    </row>
    <row r="4809" spans="2:18" ht="15">
      <c r="B4809" s="84">
        <v>35112</v>
      </c>
      <c r="C4809" s="85">
        <v>0</v>
      </c>
      <c r="D4809" s="86">
        <v>16</v>
      </c>
      <c r="E4809" s="87">
        <v>-3</v>
      </c>
      <c r="F4809" s="96">
        <f t="shared" si="817"/>
        <v>6.5</v>
      </c>
      <c r="G4809" s="96"/>
      <c r="H4809" s="74">
        <f t="shared" si="818"/>
        <v>48</v>
      </c>
      <c r="I4809" s="53">
        <f t="shared" si="816"/>
        <v>1.023966207691356</v>
      </c>
      <c r="J4809" s="53">
        <f t="shared" si="819"/>
        <v>-0.21475164586162002</v>
      </c>
      <c r="K4809" s="53">
        <f t="shared" si="820"/>
        <v>1.3401378715093815</v>
      </c>
      <c r="L4809" s="53">
        <f t="shared" si="821"/>
        <v>17.231667919401065</v>
      </c>
      <c r="M4809" s="93">
        <f t="shared" si="822"/>
        <v>1.7092668274031564</v>
      </c>
      <c r="N4809" s="53">
        <f t="shared" si="823"/>
        <v>12.768886845184577</v>
      </c>
      <c r="O4809">
        <f t="shared" si="824"/>
        <v>0.4986553243273773</v>
      </c>
      <c r="P4809" s="53">
        <f t="shared" si="825"/>
        <v>7.3082650054301794</v>
      </c>
      <c r="Q4809" s="53">
        <v>0.2</v>
      </c>
      <c r="R4809" s="53">
        <f t="shared" si="826"/>
        <v>5.2165646527283434</v>
      </c>
    </row>
    <row r="4810" spans="2:18" ht="15">
      <c r="B4810" s="84">
        <v>35113</v>
      </c>
      <c r="C4810" s="85">
        <v>0</v>
      </c>
      <c r="D4810" s="86">
        <v>9</v>
      </c>
      <c r="E4810" s="87">
        <v>-2</v>
      </c>
      <c r="F4810" s="96">
        <f t="shared" si="817"/>
        <v>3.5</v>
      </c>
      <c r="G4810" s="96"/>
      <c r="H4810" s="74">
        <f t="shared" si="818"/>
        <v>49</v>
      </c>
      <c r="I4810" s="53">
        <f t="shared" ref="I4810:I4873" si="827">1+0.0334*COS($I$7*H4810-0.0552)</f>
        <v>1.0235624963767014</v>
      </c>
      <c r="J4810" s="53">
        <f t="shared" si="819"/>
        <v>-0.20866553870108739</v>
      </c>
      <c r="K4810" s="53">
        <f t="shared" si="820"/>
        <v>1.346987872685115</v>
      </c>
      <c r="L4810" s="53">
        <f t="shared" si="821"/>
        <v>17.479238866864325</v>
      </c>
      <c r="M4810" s="93">
        <f t="shared" si="822"/>
        <v>1.1563729842864345</v>
      </c>
      <c r="N4810" s="53">
        <f t="shared" si="823"/>
        <v>9.8552530802055944</v>
      </c>
      <c r="O4810">
        <f t="shared" si="824"/>
        <v>0.41429223966637557</v>
      </c>
      <c r="P4810" s="53">
        <f t="shared" si="825"/>
        <v>5.9422692546644251</v>
      </c>
      <c r="Q4810" s="53">
        <v>0.2</v>
      </c>
      <c r="R4810" s="53">
        <f t="shared" si="826"/>
        <v>4.4290005785444295</v>
      </c>
    </row>
    <row r="4811" spans="2:18" ht="15">
      <c r="B4811" s="84">
        <v>35114</v>
      </c>
      <c r="C4811" s="85">
        <v>1</v>
      </c>
      <c r="D4811" s="86">
        <v>3</v>
      </c>
      <c r="E4811" s="87">
        <v>-1</v>
      </c>
      <c r="F4811" s="96">
        <f t="shared" si="817"/>
        <v>1</v>
      </c>
      <c r="G4811" s="96"/>
      <c r="H4811" s="74">
        <f t="shared" si="818"/>
        <v>50</v>
      </c>
      <c r="I4811" s="53">
        <f t="shared" si="827"/>
        <v>1.0231518125402845</v>
      </c>
      <c r="J4811" s="53">
        <f t="shared" si="819"/>
        <v>-0.20252410747662677</v>
      </c>
      <c r="K4811" s="53">
        <f t="shared" si="820"/>
        <v>1.3538715022678474</v>
      </c>
      <c r="L4811" s="53">
        <f t="shared" si="821"/>
        <v>17.729337127643955</v>
      </c>
      <c r="M4811" s="93">
        <f t="shared" si="822"/>
        <v>0.62428056791475961</v>
      </c>
      <c r="N4811" s="53">
        <f t="shared" si="823"/>
        <v>6.0279746233989453</v>
      </c>
      <c r="O4811">
        <f t="shared" si="824"/>
        <v>0.35383789041177988</v>
      </c>
      <c r="P4811" s="53">
        <f t="shared" si="825"/>
        <v>4.9838506177847011</v>
      </c>
      <c r="Q4811" s="53">
        <v>0.2</v>
      </c>
      <c r="R4811" s="53">
        <f t="shared" si="826"/>
        <v>3.4956936648457417</v>
      </c>
    </row>
    <row r="4812" spans="2:18" ht="15">
      <c r="B4812" s="84">
        <v>35115</v>
      </c>
      <c r="C4812" s="85">
        <v>1.4</v>
      </c>
      <c r="D4812" s="86">
        <v>8</v>
      </c>
      <c r="E4812" s="87">
        <v>-3</v>
      </c>
      <c r="F4812" s="96">
        <f t="shared" si="817"/>
        <v>2.5</v>
      </c>
      <c r="G4812" s="96"/>
      <c r="H4812" s="74">
        <f t="shared" si="818"/>
        <v>51</v>
      </c>
      <c r="I4812" s="53">
        <f t="shared" si="827"/>
        <v>1.0227342777100603</v>
      </c>
      <c r="J4812" s="53">
        <f t="shared" si="819"/>
        <v>-0.19632935233829593</v>
      </c>
      <c r="K4812" s="53">
        <f t="shared" si="820"/>
        <v>1.3607868124258506</v>
      </c>
      <c r="L4812" s="53">
        <f t="shared" si="821"/>
        <v>17.981870431716864</v>
      </c>
      <c r="M4812" s="93">
        <f t="shared" si="822"/>
        <v>1.1337745864981381</v>
      </c>
      <c r="N4812" s="53">
        <f t="shared" si="823"/>
        <v>10.138649932634454</v>
      </c>
      <c r="O4812">
        <f t="shared" si="824"/>
        <v>0.38910203313511127</v>
      </c>
      <c r="P4812" s="53">
        <f t="shared" si="825"/>
        <v>5.5406877114500723</v>
      </c>
      <c r="Q4812" s="53">
        <v>0.2</v>
      </c>
      <c r="R4812" s="53">
        <f t="shared" si="826"/>
        <v>4.4331370895776976</v>
      </c>
    </row>
    <row r="4813" spans="2:18" ht="15">
      <c r="B4813" s="84">
        <v>35116</v>
      </c>
      <c r="C4813" s="85">
        <v>0</v>
      </c>
      <c r="D4813" s="86">
        <v>9</v>
      </c>
      <c r="E4813" s="87">
        <v>0</v>
      </c>
      <c r="F4813" s="96">
        <f t="shared" si="817"/>
        <v>4.5</v>
      </c>
      <c r="G4813" s="96"/>
      <c r="H4813" s="74">
        <f t="shared" si="818"/>
        <v>52</v>
      </c>
      <c r="I4813" s="53">
        <f t="shared" si="827"/>
        <v>1.0223100154413023</v>
      </c>
      <c r="J4813" s="53">
        <f t="shared" si="819"/>
        <v>-0.19008326863341693</v>
      </c>
      <c r="K4813" s="53">
        <f t="shared" si="820"/>
        <v>1.3677319249562678</v>
      </c>
      <c r="L4813" s="53">
        <f t="shared" si="821"/>
        <v>18.236745714555813</v>
      </c>
      <c r="M4813" s="93">
        <f t="shared" si="822"/>
        <v>1.1425439996330224</v>
      </c>
      <c r="N4813" s="53">
        <f t="shared" si="823"/>
        <v>9.3007403144234662</v>
      </c>
      <c r="O4813">
        <f t="shared" si="824"/>
        <v>0.44090248501484264</v>
      </c>
      <c r="P4813" s="53">
        <f t="shared" si="825"/>
        <v>6.3697455095310378</v>
      </c>
      <c r="Q4813" s="53">
        <v>0.2</v>
      </c>
      <c r="R4813" s="53">
        <f t="shared" si="826"/>
        <v>4.3643373740307743</v>
      </c>
    </row>
    <row r="4814" spans="2:18" ht="15">
      <c r="B4814" s="84">
        <v>35117</v>
      </c>
      <c r="C4814" s="85">
        <v>0</v>
      </c>
      <c r="D4814" s="86">
        <v>9</v>
      </c>
      <c r="E4814" s="87">
        <v>-2</v>
      </c>
      <c r="F4814" s="96">
        <f t="shared" si="817"/>
        <v>3.5</v>
      </c>
      <c r="G4814" s="96"/>
      <c r="H4814" s="74">
        <f t="shared" si="818"/>
        <v>53</v>
      </c>
      <c r="I4814" s="53">
        <f t="shared" si="827"/>
        <v>1.0218791512800416</v>
      </c>
      <c r="J4814" s="53">
        <f t="shared" si="819"/>
        <v>-0.18378784637416273</v>
      </c>
      <c r="K4814" s="53">
        <f t="shared" si="820"/>
        <v>1.3747050295540015</v>
      </c>
      <c r="L4814" s="53">
        <f t="shared" si="821"/>
        <v>18.493869189956964</v>
      </c>
      <c r="M4814" s="93">
        <f t="shared" si="822"/>
        <v>1.2234978232796454</v>
      </c>
      <c r="N4814" s="53">
        <f t="shared" si="823"/>
        <v>10.427328254250204</v>
      </c>
      <c r="O4814">
        <f t="shared" si="824"/>
        <v>0.41429223966637557</v>
      </c>
      <c r="P4814" s="53">
        <f t="shared" si="825"/>
        <v>5.9422692546644251</v>
      </c>
      <c r="Q4814" s="53">
        <v>0.2</v>
      </c>
      <c r="R4814" s="53">
        <f t="shared" si="826"/>
        <v>4.5500907528449579</v>
      </c>
    </row>
    <row r="4815" spans="2:18" ht="15">
      <c r="B4815" s="84">
        <v>35118</v>
      </c>
      <c r="C4815" s="85">
        <v>0</v>
      </c>
      <c r="D4815" s="86">
        <v>7</v>
      </c>
      <c r="E4815" s="87">
        <v>-4</v>
      </c>
      <c r="F4815" s="96">
        <f t="shared" ref="F4815:F4878" si="828">0.5*(D4815+E4815)</f>
        <v>1.5</v>
      </c>
      <c r="G4815" s="96"/>
      <c r="H4815" s="74">
        <f t="shared" ref="H4815:H4878" si="829">B4815-DATE(YEAR(B4815),1,0)</f>
        <v>54</v>
      </c>
      <c r="I4815" s="53">
        <f t="shared" si="827"/>
        <v>1.0214418127259153</v>
      </c>
      <c r="J4815" s="53">
        <f t="shared" ref="J4815:J4878" si="830">ASIN(0.39785*SIN(4.869+$I$7*H4815+0.03345*SIN(6.224+$I$7*H4815)))</f>
        <v>-0.17744506975156121</v>
      </c>
      <c r="K4815" s="53">
        <f t="shared" ref="K4815:K4878" si="831">ACOS(-TAN(J4815)*TAN($E$7*$I$8))</f>
        <v>1.3817043819854726</v>
      </c>
      <c r="L4815" s="53">
        <f t="shared" ref="L4815:L4878" si="832">117.5*I4815*((K4815*SIN($E$7*$I$8)*SIN(J4815)+COS($E$7*$I$8)*COS(J4815)*SIN(K4815))/PI())</f>
        <v>18.753146422694368</v>
      </c>
      <c r="M4815" s="93">
        <f t="shared" ref="M4815:M4878" si="833">0.0023*L4815/2.456*(0.5*(D4815+E4815)+17.8)*SQRT(D4815-E4815)</f>
        <v>1.124157778022576</v>
      </c>
      <c r="N4815" s="53">
        <f t="shared" ref="N4815:N4878" si="834">0.17*L4815*SQRT(D4815-E4815)</f>
        <v>10.57351555485438</v>
      </c>
      <c r="O4815">
        <f t="shared" ref="O4815:O4878" si="835">5336/(F4815+273.15)^2*EXP(21.07-5336/(F4815+273.15))</f>
        <v>0.36526692052720544</v>
      </c>
      <c r="P4815" s="53">
        <f t="shared" ref="P4815:P4878" si="836">EXP(21.07-5336/(F4815+273.15))</f>
        <v>5.1636135172163016</v>
      </c>
      <c r="Q4815" s="53">
        <v>0.2</v>
      </c>
      <c r="R4815" s="53">
        <f t="shared" ref="R4815:R4878" si="837">(O4815*N4815*0.6+$L$8*6.43*(1+0.536*Q4815)*P4815*(1- G4815/100))/($O$7*(O4815+$L$8))</f>
        <v>4.4659477338734614</v>
      </c>
    </row>
    <row r="4816" spans="2:18" ht="15">
      <c r="B4816" s="84">
        <v>35119</v>
      </c>
      <c r="C4816" s="85">
        <v>0</v>
      </c>
      <c r="D4816" s="86">
        <v>8</v>
      </c>
      <c r="E4816" s="87">
        <v>-7</v>
      </c>
      <c r="F4816" s="96">
        <f t="shared" si="828"/>
        <v>0.5</v>
      </c>
      <c r="G4816" s="96"/>
      <c r="H4816" s="74">
        <f t="shared" si="829"/>
        <v>55</v>
      </c>
      <c r="I4816" s="53">
        <f t="shared" si="827"/>
        <v>1.0209981291944379</v>
      </c>
      <c r="J4816" s="53">
        <f t="shared" si="830"/>
        <v>-0.17105691669442086</v>
      </c>
      <c r="K4816" s="53">
        <f t="shared" si="831"/>
        <v>1.3887283021784398</v>
      </c>
      <c r="L4816" s="53">
        <f t="shared" si="832"/>
        <v>19.014482400844027</v>
      </c>
      <c r="M4816" s="93">
        <f t="shared" si="833"/>
        <v>1.2620620293119436</v>
      </c>
      <c r="N4816" s="53">
        <f t="shared" si="834"/>
        <v>12.519271524787902</v>
      </c>
      <c r="O4816">
        <f t="shared" si="835"/>
        <v>0.34272436873217466</v>
      </c>
      <c r="P4816" s="53">
        <f t="shared" si="836"/>
        <v>4.8097230428690185</v>
      </c>
      <c r="Q4816" s="53">
        <v>0.2</v>
      </c>
      <c r="R4816" s="53">
        <f t="shared" si="837"/>
        <v>4.8061702401951054</v>
      </c>
    </row>
    <row r="4817" spans="2:18" ht="15">
      <c r="B4817" s="84">
        <v>35120</v>
      </c>
      <c r="C4817" s="85">
        <v>0</v>
      </c>
      <c r="D4817" s="86">
        <v>10</v>
      </c>
      <c r="E4817" s="87">
        <v>-6</v>
      </c>
      <c r="F4817" s="96">
        <f t="shared" si="828"/>
        <v>2</v>
      </c>
      <c r="G4817" s="96"/>
      <c r="H4817" s="74">
        <f t="shared" si="829"/>
        <v>56</v>
      </c>
      <c r="I4817" s="53">
        <f t="shared" si="827"/>
        <v>1.0205482319787045</v>
      </c>
      <c r="J4817" s="53">
        <f t="shared" si="830"/>
        <v>-0.1646253584716291</v>
      </c>
      <c r="K4817" s="53">
        <f t="shared" si="831"/>
        <v>1.3957751722383314</v>
      </c>
      <c r="L4817" s="53">
        <f t="shared" si="832"/>
        <v>19.277781607628423</v>
      </c>
      <c r="M4817" s="93">
        <f t="shared" si="833"/>
        <v>1.4298211309631896</v>
      </c>
      <c r="N4817" s="53">
        <f t="shared" si="834"/>
        <v>13.108891493187329</v>
      </c>
      <c r="O4817">
        <f t="shared" si="835"/>
        <v>0.37701905417423626</v>
      </c>
      <c r="P4817" s="53">
        <f t="shared" si="836"/>
        <v>5.3491713880855905</v>
      </c>
      <c r="Q4817" s="53">
        <v>0.2</v>
      </c>
      <c r="R4817" s="53">
        <f t="shared" si="837"/>
        <v>5.0249473728759515</v>
      </c>
    </row>
    <row r="4818" spans="2:18" ht="15">
      <c r="B4818" s="84">
        <v>35121</v>
      </c>
      <c r="C4818" s="85">
        <v>0</v>
      </c>
      <c r="D4818" s="86">
        <v>7</v>
      </c>
      <c r="E4818" s="87">
        <v>0</v>
      </c>
      <c r="F4818" s="96">
        <f t="shared" si="828"/>
        <v>3.5</v>
      </c>
      <c r="G4818" s="96"/>
      <c r="H4818" s="74">
        <f t="shared" si="829"/>
        <v>57</v>
      </c>
      <c r="I4818" s="53">
        <f t="shared" si="827"/>
        <v>1.0200922542105393</v>
      </c>
      <c r="J4818" s="53">
        <f t="shared" si="830"/>
        <v>-0.15815235933624114</v>
      </c>
      <c r="K4818" s="53">
        <f t="shared" si="831"/>
        <v>1.4028434344007965</v>
      </c>
      <c r="L4818" s="53">
        <f t="shared" si="832"/>
        <v>19.542948092640525</v>
      </c>
      <c r="M4818" s="93">
        <f t="shared" si="833"/>
        <v>1.0313787412723914</v>
      </c>
      <c r="N4818" s="53">
        <f t="shared" si="834"/>
        <v>8.7899826914890564</v>
      </c>
      <c r="O4818">
        <f t="shared" si="835"/>
        <v>0.41429223966637557</v>
      </c>
      <c r="P4818" s="53">
        <f t="shared" si="836"/>
        <v>5.9422692546644251</v>
      </c>
      <c r="Q4818" s="53">
        <v>0.2</v>
      </c>
      <c r="R4818" s="53">
        <f t="shared" si="837"/>
        <v>4.2035166161223536</v>
      </c>
    </row>
    <row r="4819" spans="2:18" ht="15">
      <c r="B4819" s="84">
        <v>35122</v>
      </c>
      <c r="C4819" s="85">
        <v>0</v>
      </c>
      <c r="D4819" s="86">
        <v>13</v>
      </c>
      <c r="E4819" s="87">
        <v>-2</v>
      </c>
      <c r="F4819" s="96">
        <f t="shared" si="828"/>
        <v>5.5</v>
      </c>
      <c r="G4819" s="96"/>
      <c r="H4819" s="74">
        <f t="shared" si="829"/>
        <v>58</v>
      </c>
      <c r="I4819" s="53">
        <f t="shared" si="827"/>
        <v>1.0196303308210999</v>
      </c>
      <c r="J4819" s="53">
        <f t="shared" si="830"/>
        <v>-0.15163987620976144</v>
      </c>
      <c r="K4819" s="53">
        <f t="shared" si="831"/>
        <v>1.4099315889294484</v>
      </c>
      <c r="L4819" s="53">
        <f t="shared" si="832"/>
        <v>19.809885542313861</v>
      </c>
      <c r="M4819" s="93">
        <f t="shared" si="833"/>
        <v>1.6741061444133716</v>
      </c>
      <c r="N4819" s="53">
        <f t="shared" si="834"/>
        <v>13.042970655261634</v>
      </c>
      <c r="O4819">
        <f t="shared" si="835"/>
        <v>0.46900019134232457</v>
      </c>
      <c r="P4819" s="53">
        <f t="shared" si="836"/>
        <v>6.8245700167601502</v>
      </c>
      <c r="Q4819" s="53">
        <v>0.2</v>
      </c>
      <c r="R4819" s="53">
        <f t="shared" si="837"/>
        <v>5.2203643126493144</v>
      </c>
    </row>
    <row r="4820" spans="2:18" ht="15">
      <c r="B4820" s="84">
        <v>35123</v>
      </c>
      <c r="C4820" s="85">
        <v>0</v>
      </c>
      <c r="D4820" s="86">
        <v>15</v>
      </c>
      <c r="E4820" s="87">
        <v>-3</v>
      </c>
      <c r="F4820" s="96">
        <f t="shared" si="828"/>
        <v>6</v>
      </c>
      <c r="G4820" s="96"/>
      <c r="H4820" s="74">
        <f t="shared" si="829"/>
        <v>59</v>
      </c>
      <c r="I4820" s="53">
        <f t="shared" si="827"/>
        <v>1.0191625985009487</v>
      </c>
      <c r="J4820" s="53">
        <f t="shared" si="830"/>
        <v>-0.14508985840499172</v>
      </c>
      <c r="K4820" s="53">
        <f t="shared" si="831"/>
        <v>1.4170381919670834</v>
      </c>
      <c r="L4820" s="53">
        <f t="shared" si="832"/>
        <v>20.078497349513505</v>
      </c>
      <c r="M4820" s="93">
        <f t="shared" si="833"/>
        <v>1.8986455283280621</v>
      </c>
      <c r="N4820" s="53">
        <f t="shared" si="834"/>
        <v>14.481594464514663</v>
      </c>
      <c r="O4820">
        <f t="shared" si="835"/>
        <v>0.48362860546481151</v>
      </c>
      <c r="P4820" s="53">
        <f t="shared" si="836"/>
        <v>7.0627108084534136</v>
      </c>
      <c r="Q4820" s="53">
        <v>0.2</v>
      </c>
      <c r="R4820" s="53">
        <f t="shared" si="837"/>
        <v>5.5589254212529537</v>
      </c>
    </row>
    <row r="4821" spans="2:18" ht="15">
      <c r="B4821" s="84">
        <v>35124</v>
      </c>
      <c r="C4821" s="85">
        <v>0</v>
      </c>
      <c r="D4821" s="86">
        <v>16</v>
      </c>
      <c r="E4821" s="87">
        <v>-2</v>
      </c>
      <c r="F4821" s="96">
        <f t="shared" si="828"/>
        <v>7</v>
      </c>
      <c r="G4821" s="96"/>
      <c r="H4821" s="74">
        <f t="shared" si="829"/>
        <v>60</v>
      </c>
      <c r="I4821" s="53">
        <f t="shared" si="827"/>
        <v>1.0186891956596047</v>
      </c>
      <c r="J4821" s="53">
        <f t="shared" si="830"/>
        <v>-0.13850424738581349</v>
      </c>
      <c r="K4821" s="53">
        <f t="shared" si="831"/>
        <v>1.4241618533479681</v>
      </c>
      <c r="L4821" s="53">
        <f t="shared" si="832"/>
        <v>20.34868668213046</v>
      </c>
      <c r="M4821" s="93">
        <f t="shared" si="833"/>
        <v>2.0050434655226694</v>
      </c>
      <c r="N4821" s="53">
        <f t="shared" si="834"/>
        <v>14.676468227998333</v>
      </c>
      <c r="O4821">
        <f t="shared" si="835"/>
        <v>0.51408950205511061</v>
      </c>
      <c r="P4821" s="53">
        <f t="shared" si="836"/>
        <v>7.561434041661748</v>
      </c>
      <c r="Q4821" s="53">
        <v>0.2</v>
      </c>
      <c r="R4821" s="53">
        <f t="shared" si="837"/>
        <v>5.6581957143587633</v>
      </c>
    </row>
    <row r="4822" spans="2:18" ht="15">
      <c r="B4822" s="84">
        <v>35125</v>
      </c>
      <c r="C4822" s="85">
        <v>0</v>
      </c>
      <c r="D4822" s="86">
        <v>18</v>
      </c>
      <c r="E4822" s="87">
        <v>0</v>
      </c>
      <c r="F4822" s="96">
        <f t="shared" si="828"/>
        <v>9</v>
      </c>
      <c r="G4822" s="96"/>
      <c r="H4822" s="74">
        <f t="shared" si="829"/>
        <v>61</v>
      </c>
      <c r="I4822" s="53">
        <f t="shared" si="827"/>
        <v>1.0182102623845848</v>
      </c>
      <c r="J4822" s="53">
        <f t="shared" si="830"/>
        <v>-0.13188497656225967</v>
      </c>
      <c r="K4822" s="53">
        <f t="shared" si="831"/>
        <v>1.4313012343781424</v>
      </c>
      <c r="L4822" s="53">
        <f t="shared" si="832"/>
        <v>20.620356550569728</v>
      </c>
      <c r="M4822" s="93">
        <f t="shared" si="833"/>
        <v>2.1956680918174141</v>
      </c>
      <c r="N4822" s="53">
        <f t="shared" si="834"/>
        <v>14.872409826340146</v>
      </c>
      <c r="O4822">
        <f t="shared" si="835"/>
        <v>0.58008978738759875</v>
      </c>
      <c r="P4822" s="53">
        <f t="shared" si="836"/>
        <v>8.6544506934491388</v>
      </c>
      <c r="Q4822" s="53">
        <v>0.2</v>
      </c>
      <c r="R4822" s="53">
        <f t="shared" si="837"/>
        <v>5.8103942411478329</v>
      </c>
    </row>
    <row r="4823" spans="2:18" ht="15">
      <c r="B4823" s="84">
        <v>35126</v>
      </c>
      <c r="C4823" s="85">
        <v>0</v>
      </c>
      <c r="D4823" s="86">
        <v>10</v>
      </c>
      <c r="E4823" s="87">
        <v>-2</v>
      </c>
      <c r="F4823" s="96">
        <f t="shared" si="828"/>
        <v>4</v>
      </c>
      <c r="G4823" s="96"/>
      <c r="H4823" s="74">
        <f t="shared" si="829"/>
        <v>62</v>
      </c>
      <c r="I4823" s="53">
        <f t="shared" si="827"/>
        <v>1.0177259403999503</v>
      </c>
      <c r="J4823" s="53">
        <f t="shared" si="830"/>
        <v>-0.12523397111924095</v>
      </c>
      <c r="K4823" s="53">
        <f t="shared" si="831"/>
        <v>1.4384550455900516</v>
      </c>
      <c r="L4823" s="53">
        <f t="shared" si="832"/>
        <v>20.893409874029718</v>
      </c>
      <c r="M4823" s="93">
        <f t="shared" si="833"/>
        <v>1.4775967059457342</v>
      </c>
      <c r="N4823" s="53">
        <f t="shared" si="834"/>
        <v>12.304072131361448</v>
      </c>
      <c r="O4823">
        <f t="shared" si="835"/>
        <v>0.42741570243698762</v>
      </c>
      <c r="P4823" s="53">
        <f t="shared" si="836"/>
        <v>6.152681276989024</v>
      </c>
      <c r="Q4823" s="53">
        <v>0.2</v>
      </c>
      <c r="R4823" s="53">
        <f t="shared" si="837"/>
        <v>4.9765478320079053</v>
      </c>
    </row>
    <row r="4824" spans="2:18" ht="15">
      <c r="B4824" s="84">
        <v>35127</v>
      </c>
      <c r="C4824" s="85">
        <v>0</v>
      </c>
      <c r="D4824" s="86">
        <v>9</v>
      </c>
      <c r="E4824" s="87">
        <v>-5</v>
      </c>
      <c r="F4824" s="96">
        <f t="shared" si="828"/>
        <v>2</v>
      </c>
      <c r="G4824" s="96"/>
      <c r="H4824" s="74">
        <f t="shared" si="829"/>
        <v>63</v>
      </c>
      <c r="I4824" s="53">
        <f t="shared" si="827"/>
        <v>1.0172363730243685</v>
      </c>
      <c r="J4824" s="53">
        <f t="shared" si="830"/>
        <v>-0.11855314787728338</v>
      </c>
      <c r="K4824" s="53">
        <f t="shared" si="831"/>
        <v>1.4456220444772312</v>
      </c>
      <c r="L4824" s="53">
        <f t="shared" si="832"/>
        <v>21.167749545477854</v>
      </c>
      <c r="M4824" s="93">
        <f t="shared" si="833"/>
        <v>1.4685994796628037</v>
      </c>
      <c r="N4824" s="53">
        <f t="shared" si="834"/>
        <v>13.464419296197054</v>
      </c>
      <c r="O4824">
        <f t="shared" si="835"/>
        <v>0.37701905417423626</v>
      </c>
      <c r="P4824" s="53">
        <f t="shared" si="836"/>
        <v>5.3491713880855905</v>
      </c>
      <c r="Q4824" s="53">
        <v>0.2</v>
      </c>
      <c r="R4824" s="53">
        <f t="shared" si="837"/>
        <v>5.0992052045918763</v>
      </c>
    </row>
    <row r="4825" spans="2:18" ht="15">
      <c r="B4825" s="84">
        <v>35128</v>
      </c>
      <c r="C4825" s="85">
        <v>0</v>
      </c>
      <c r="D4825" s="86">
        <v>9</v>
      </c>
      <c r="E4825" s="87">
        <v>-5</v>
      </c>
      <c r="F4825" s="96">
        <f t="shared" si="828"/>
        <v>2</v>
      </c>
      <c r="G4825" s="96"/>
      <c r="H4825" s="74">
        <f t="shared" si="829"/>
        <v>64</v>
      </c>
      <c r="I4825" s="53">
        <f t="shared" si="827"/>
        <v>1.0167417051287022</v>
      </c>
      <c r="J4825" s="53">
        <f t="shared" si="830"/>
        <v>-0.11184441518364702</v>
      </c>
      <c r="K4825" s="53">
        <f t="shared" si="831"/>
        <v>1.452801033214203</v>
      </c>
      <c r="L4825" s="53">
        <f t="shared" si="832"/>
        <v>21.443278495234836</v>
      </c>
      <c r="M4825" s="93">
        <f t="shared" si="833"/>
        <v>1.4877154310952307</v>
      </c>
      <c r="N4825" s="53">
        <f t="shared" si="834"/>
        <v>13.639678234318861</v>
      </c>
      <c r="O4825">
        <f t="shared" si="835"/>
        <v>0.37701905417423626</v>
      </c>
      <c r="P4825" s="53">
        <f t="shared" si="836"/>
        <v>5.3491713880855905</v>
      </c>
      <c r="Q4825" s="53">
        <v>0.2</v>
      </c>
      <c r="R4825" s="53">
        <f t="shared" si="837"/>
        <v>5.1358109176291915</v>
      </c>
    </row>
    <row r="4826" spans="2:18" ht="15">
      <c r="B4826" s="84">
        <v>35129</v>
      </c>
      <c r="C4826" s="85">
        <v>0</v>
      </c>
      <c r="D4826" s="86">
        <v>10</v>
      </c>
      <c r="E4826" s="87">
        <v>-5</v>
      </c>
      <c r="F4826" s="96">
        <f t="shared" si="828"/>
        <v>2.5</v>
      </c>
      <c r="G4826" s="96"/>
      <c r="H4826" s="74">
        <f t="shared" si="829"/>
        <v>65</v>
      </c>
      <c r="I4826" s="53">
        <f t="shared" si="827"/>
        <v>1.0162420830931402</v>
      </c>
      <c r="J4826" s="53">
        <f t="shared" si="830"/>
        <v>-0.10510967283220894</v>
      </c>
      <c r="K4826" s="53">
        <f t="shared" si="831"/>
        <v>1.459990856366197</v>
      </c>
      <c r="L4826" s="53">
        <f t="shared" si="832"/>
        <v>21.719899753086207</v>
      </c>
      <c r="M4826" s="93">
        <f t="shared" si="833"/>
        <v>1.5991859202227736</v>
      </c>
      <c r="N4826" s="53">
        <f t="shared" si="834"/>
        <v>14.300537704249571</v>
      </c>
      <c r="O4826">
        <f t="shared" si="835"/>
        <v>0.38910203313511127</v>
      </c>
      <c r="P4826" s="53">
        <f t="shared" si="836"/>
        <v>5.5406877114500723</v>
      </c>
      <c r="Q4826" s="53">
        <v>0.2</v>
      </c>
      <c r="R4826" s="53">
        <f t="shared" si="837"/>
        <v>5.3064056737456164</v>
      </c>
    </row>
    <row r="4827" spans="2:18" ht="15">
      <c r="B4827" s="84">
        <v>35130</v>
      </c>
      <c r="C4827" s="85">
        <v>0</v>
      </c>
      <c r="D4827" s="86">
        <v>12</v>
      </c>
      <c r="E4827" s="87">
        <v>-6</v>
      </c>
      <c r="F4827" s="96">
        <f t="shared" si="828"/>
        <v>3</v>
      </c>
      <c r="G4827" s="96"/>
      <c r="H4827" s="74">
        <f t="shared" si="829"/>
        <v>66</v>
      </c>
      <c r="I4827" s="53">
        <f t="shared" si="827"/>
        <v>1.015737654763881</v>
      </c>
      <c r="J4827" s="53">
        <f t="shared" si="830"/>
        <v>-9.8350812010502386E-2</v>
      </c>
      <c r="K4827" s="53">
        <f t="shared" si="831"/>
        <v>1.4671903985928214</v>
      </c>
      <c r="L4827" s="53">
        <f t="shared" si="832"/>
        <v>21.997516508847159</v>
      </c>
      <c r="M4827" s="93">
        <f t="shared" si="833"/>
        <v>1.8179114011887896</v>
      </c>
      <c r="N4827" s="53">
        <f t="shared" si="834"/>
        <v>15.865684954522232</v>
      </c>
      <c r="O4827">
        <f t="shared" si="835"/>
        <v>0.40152374789424572</v>
      </c>
      <c r="P4827" s="53">
        <f t="shared" si="836"/>
        <v>5.738329876349705</v>
      </c>
      <c r="Q4827" s="53">
        <v>0.2</v>
      </c>
      <c r="R4827" s="53">
        <f t="shared" si="837"/>
        <v>5.6682989905243142</v>
      </c>
    </row>
    <row r="4828" spans="2:18" ht="15">
      <c r="B4828" s="84">
        <v>35131</v>
      </c>
      <c r="C4828" s="85">
        <v>0</v>
      </c>
      <c r="D4828" s="86">
        <v>11</v>
      </c>
      <c r="E4828" s="87">
        <v>-4</v>
      </c>
      <c r="F4828" s="96">
        <f t="shared" si="828"/>
        <v>3.5</v>
      </c>
      <c r="G4828" s="96"/>
      <c r="H4828" s="74">
        <f t="shared" si="829"/>
        <v>67</v>
      </c>
      <c r="I4828" s="53">
        <f t="shared" si="827"/>
        <v>1.0152285694093826</v>
      </c>
      <c r="J4828" s="53">
        <f t="shared" si="830"/>
        <v>-9.1569715272326185E-2</v>
      </c>
      <c r="K4828" s="53">
        <f t="shared" si="831"/>
        <v>1.4743985823493233</v>
      </c>
      <c r="L4828" s="53">
        <f t="shared" si="832"/>
        <v>22.276032171312455</v>
      </c>
      <c r="M4828" s="93">
        <f t="shared" si="833"/>
        <v>1.7209273747224856</v>
      </c>
      <c r="N4828" s="53">
        <f t="shared" si="834"/>
        <v>14.666699275242545</v>
      </c>
      <c r="O4828">
        <f t="shared" si="835"/>
        <v>0.41429223966637557</v>
      </c>
      <c r="P4828" s="53">
        <f t="shared" si="836"/>
        <v>5.9422692546644251</v>
      </c>
      <c r="Q4828" s="53">
        <v>0.2</v>
      </c>
      <c r="R4828" s="53">
        <f t="shared" si="837"/>
        <v>5.4474311709357837</v>
      </c>
    </row>
    <row r="4829" spans="2:18" ht="15">
      <c r="B4829" s="84">
        <v>35132</v>
      </c>
      <c r="C4829" s="85">
        <v>0</v>
      </c>
      <c r="D4829" s="86">
        <v>10</v>
      </c>
      <c r="E4829" s="87">
        <v>-2</v>
      </c>
      <c r="F4829" s="96">
        <f t="shared" si="828"/>
        <v>4</v>
      </c>
      <c r="G4829" s="96"/>
      <c r="H4829" s="74">
        <f t="shared" si="829"/>
        <v>68</v>
      </c>
      <c r="I4829" s="53">
        <f t="shared" si="827"/>
        <v>1.0147149776761919</v>
      </c>
      <c r="J4829" s="53">
        <f t="shared" si="830"/>
        <v>-8.4768256534351258E-2</v>
      </c>
      <c r="K4829" s="53">
        <f t="shared" si="831"/>
        <v>1.481614365588644</v>
      </c>
      <c r="L4829" s="53">
        <f t="shared" si="832"/>
        <v>22.555350425529952</v>
      </c>
      <c r="M4829" s="93">
        <f t="shared" si="833"/>
        <v>1.595130315786355</v>
      </c>
      <c r="N4829" s="53">
        <f t="shared" si="834"/>
        <v>13.282784392642979</v>
      </c>
      <c r="O4829">
        <f t="shared" si="835"/>
        <v>0.42741570243698762</v>
      </c>
      <c r="P4829" s="53">
        <f t="shared" si="836"/>
        <v>6.152681276989024</v>
      </c>
      <c r="Q4829" s="53">
        <v>0.2</v>
      </c>
      <c r="R4829" s="53">
        <f t="shared" si="837"/>
        <v>5.1845768715246887</v>
      </c>
    </row>
    <row r="4830" spans="2:18" ht="15">
      <c r="B4830" s="84">
        <v>35133</v>
      </c>
      <c r="C4830" s="85">
        <v>0</v>
      </c>
      <c r="D4830" s="86">
        <v>9</v>
      </c>
      <c r="E4830" s="87">
        <v>1</v>
      </c>
      <c r="F4830" s="96">
        <f t="shared" si="828"/>
        <v>5</v>
      </c>
      <c r="G4830" s="96"/>
      <c r="H4830" s="74">
        <f t="shared" si="829"/>
        <v>69</v>
      </c>
      <c r="I4830" s="53">
        <f t="shared" si="827"/>
        <v>1.0141970315443654</v>
      </c>
      <c r="J4830" s="53">
        <f t="shared" si="830"/>
        <v>-7.7948301095184719E-2</v>
      </c>
      <c r="K4830" s="53">
        <f t="shared" si="831"/>
        <v>1.4888367394670605</v>
      </c>
      <c r="L4830" s="53">
        <f t="shared" si="832"/>
        <v>22.83537528834152</v>
      </c>
      <c r="M4830" s="93">
        <f t="shared" si="833"/>
        <v>1.3790736722094066</v>
      </c>
      <c r="N4830" s="53">
        <f t="shared" si="834"/>
        <v>10.979993127781682</v>
      </c>
      <c r="O4830">
        <f t="shared" si="835"/>
        <v>0.4547610930964518</v>
      </c>
      <c r="P4830" s="53">
        <f t="shared" si="836"/>
        <v>6.5936457320380466</v>
      </c>
      <c r="Q4830" s="53">
        <v>0.2</v>
      </c>
      <c r="R4830" s="53">
        <f t="shared" si="837"/>
        <v>4.7499022591860971</v>
      </c>
    </row>
    <row r="4831" spans="2:18" ht="15">
      <c r="B4831" s="84">
        <v>35134</v>
      </c>
      <c r="C4831" s="85">
        <v>0</v>
      </c>
      <c r="D4831" s="86">
        <v>12</v>
      </c>
      <c r="E4831" s="87">
        <v>-2</v>
      </c>
      <c r="F4831" s="96">
        <f t="shared" si="828"/>
        <v>5</v>
      </c>
      <c r="G4831" s="96"/>
      <c r="H4831" s="74">
        <f t="shared" si="829"/>
        <v>70</v>
      </c>
      <c r="I4831" s="53">
        <f t="shared" si="827"/>
        <v>1.0136748842824967</v>
      </c>
      <c r="J4831" s="53">
        <f t="shared" si="830"/>
        <v>-7.1111705675353992E-2</v>
      </c>
      <c r="K4831" s="53">
        <f t="shared" si="831"/>
        <v>1.4960647260558331</v>
      </c>
      <c r="L4831" s="53">
        <f t="shared" si="832"/>
        <v>23.116011162141763</v>
      </c>
      <c r="M4831" s="93">
        <f t="shared" si="833"/>
        <v>1.8467632935821328</v>
      </c>
      <c r="N4831" s="53">
        <f t="shared" si="834"/>
        <v>14.703672965988025</v>
      </c>
      <c r="O4831">
        <f t="shared" si="835"/>
        <v>0.4547610930964518</v>
      </c>
      <c r="P4831" s="53">
        <f t="shared" si="836"/>
        <v>6.5936457320380466</v>
      </c>
      <c r="Q4831" s="53">
        <v>0.2</v>
      </c>
      <c r="R4831" s="53">
        <f t="shared" si="837"/>
        <v>5.5477206703683084</v>
      </c>
    </row>
    <row r="4832" spans="2:18" ht="15">
      <c r="B4832" s="84">
        <v>35135</v>
      </c>
      <c r="C4832" s="85">
        <v>0</v>
      </c>
      <c r="D4832" s="86">
        <v>10</v>
      </c>
      <c r="E4832" s="87">
        <v>-5</v>
      </c>
      <c r="F4832" s="96">
        <f t="shared" si="828"/>
        <v>2.5</v>
      </c>
      <c r="G4832" s="96"/>
      <c r="H4832" s="74">
        <f t="shared" si="829"/>
        <v>71</v>
      </c>
      <c r="I4832" s="53">
        <f t="shared" si="827"/>
        <v>1.0131486904023612</v>
      </c>
      <c r="J4832" s="53">
        <f t="shared" si="830"/>
        <v>-6.4260318476718287E-2</v>
      </c>
      <c r="K4832" s="53">
        <f t="shared" si="831"/>
        <v>1.5032973760609161</v>
      </c>
      <c r="L4832" s="53">
        <f t="shared" si="832"/>
        <v>23.397162886809447</v>
      </c>
      <c r="M4832" s="93">
        <f t="shared" si="833"/>
        <v>1.722678920579638</v>
      </c>
      <c r="N4832" s="53">
        <f t="shared" si="834"/>
        <v>15.404859775549593</v>
      </c>
      <c r="O4832">
        <f t="shared" si="835"/>
        <v>0.38910203313511127</v>
      </c>
      <c r="P4832" s="53">
        <f t="shared" si="836"/>
        <v>5.5406877114500723</v>
      </c>
      <c r="Q4832" s="53">
        <v>0.2</v>
      </c>
      <c r="R4832" s="53">
        <f t="shared" si="837"/>
        <v>5.5381201803805009</v>
      </c>
    </row>
    <row r="4833" spans="2:18" ht="15">
      <c r="B4833" s="84">
        <v>35136</v>
      </c>
      <c r="C4833" s="85">
        <v>0</v>
      </c>
      <c r="D4833" s="86">
        <v>7</v>
      </c>
      <c r="E4833" s="87">
        <v>-1</v>
      </c>
      <c r="F4833" s="96">
        <f t="shared" si="828"/>
        <v>3</v>
      </c>
      <c r="G4833" s="96"/>
      <c r="H4833" s="74">
        <f t="shared" si="829"/>
        <v>72</v>
      </c>
      <c r="I4833" s="53">
        <f t="shared" si="827"/>
        <v>1.0126186056131936</v>
      </c>
      <c r="J4833" s="53">
        <f t="shared" si="830"/>
        <v>-5.7395979259826993E-2</v>
      </c>
      <c r="K4833" s="53">
        <f t="shared" si="831"/>
        <v>1.5105337665524803</v>
      </c>
      <c r="L4833" s="53">
        <f t="shared" si="832"/>
        <v>23.678735789772343</v>
      </c>
      <c r="M4833" s="93">
        <f t="shared" si="833"/>
        <v>1.3045667750918346</v>
      </c>
      <c r="N4833" s="53">
        <f t="shared" si="834"/>
        <v>11.385508359873386</v>
      </c>
      <c r="O4833">
        <f t="shared" si="835"/>
        <v>0.40152374789424572</v>
      </c>
      <c r="P4833" s="53">
        <f t="shared" si="836"/>
        <v>5.738329876349705</v>
      </c>
      <c r="Q4833" s="53">
        <v>0.2</v>
      </c>
      <c r="R4833" s="53">
        <f t="shared" si="837"/>
        <v>4.7240619423324723</v>
      </c>
    </row>
    <row r="4834" spans="2:18" ht="15">
      <c r="B4834" s="84">
        <v>35137</v>
      </c>
      <c r="C4834" s="85">
        <v>0</v>
      </c>
      <c r="D4834" s="86">
        <v>9</v>
      </c>
      <c r="E4834" s="87">
        <v>-1</v>
      </c>
      <c r="F4834" s="96">
        <f t="shared" si="828"/>
        <v>4</v>
      </c>
      <c r="G4834" s="96"/>
      <c r="H4834" s="74">
        <f t="shared" si="829"/>
        <v>73</v>
      </c>
      <c r="I4834" s="53">
        <f t="shared" si="827"/>
        <v>1.0120847867756111</v>
      </c>
      <c r="J4834" s="53">
        <f t="shared" si="830"/>
        <v>-5.0520519437772707E-2</v>
      </c>
      <c r="K4834" s="53">
        <f t="shared" si="831"/>
        <v>1.5177729987056969</v>
      </c>
      <c r="L4834" s="53">
        <f t="shared" si="832"/>
        <v>23.960635734170932</v>
      </c>
      <c r="M4834" s="93">
        <f t="shared" si="833"/>
        <v>1.5468717349001753</v>
      </c>
      <c r="N4834" s="53">
        <f t="shared" si="834"/>
        <v>12.880931127952156</v>
      </c>
      <c r="O4834">
        <f t="shared" si="835"/>
        <v>0.42741570243698762</v>
      </c>
      <c r="P4834" s="53">
        <f t="shared" si="836"/>
        <v>6.152681276989024</v>
      </c>
      <c r="Q4834" s="53">
        <v>0.2</v>
      </c>
      <c r="R4834" s="53">
        <f t="shared" si="837"/>
        <v>5.0991614210521936</v>
      </c>
    </row>
    <row r="4835" spans="2:18" ht="15">
      <c r="B4835" s="84">
        <v>35138</v>
      </c>
      <c r="C4835" s="85">
        <v>0</v>
      </c>
      <c r="D4835" s="86">
        <v>13</v>
      </c>
      <c r="E4835" s="87">
        <v>1</v>
      </c>
      <c r="F4835" s="96">
        <f t="shared" si="828"/>
        <v>7</v>
      </c>
      <c r="G4835" s="96"/>
      <c r="H4835" s="74">
        <f t="shared" si="829"/>
        <v>74</v>
      </c>
      <c r="I4835" s="53">
        <f t="shared" si="827"/>
        <v>1.0115473918551963</v>
      </c>
      <c r="J4835" s="53">
        <f t="shared" si="830"/>
        <v>-4.3635762185105259E-2</v>
      </c>
      <c r="K4835" s="53">
        <f t="shared" si="831"/>
        <v>1.5250141955539771</v>
      </c>
      <c r="L4835" s="53">
        <f t="shared" si="832"/>
        <v>24.242769165091758</v>
      </c>
      <c r="M4835" s="93">
        <f t="shared" si="833"/>
        <v>1.9504014162803571</v>
      </c>
      <c r="N4835" s="53">
        <f t="shared" si="834"/>
        <v>14.276500689435037</v>
      </c>
      <c r="O4835">
        <f t="shared" si="835"/>
        <v>0.51408950205511061</v>
      </c>
      <c r="P4835" s="53">
        <f t="shared" si="836"/>
        <v>7.561434041661748</v>
      </c>
      <c r="Q4835" s="53">
        <v>0.2</v>
      </c>
      <c r="R4835" s="53">
        <f t="shared" si="837"/>
        <v>5.571244960052729</v>
      </c>
    </row>
    <row r="4836" spans="2:18" ht="15">
      <c r="B4836" s="84">
        <v>35139</v>
      </c>
      <c r="C4836" s="85">
        <v>0</v>
      </c>
      <c r="D4836" s="86">
        <v>17</v>
      </c>
      <c r="E4836" s="87">
        <v>-2</v>
      </c>
      <c r="F4836" s="96">
        <f t="shared" si="828"/>
        <v>7.5</v>
      </c>
      <c r="G4836" s="96"/>
      <c r="H4836" s="74">
        <f t="shared" si="829"/>
        <v>75</v>
      </c>
      <c r="I4836" s="53">
        <f t="shared" si="827"/>
        <v>1.0110065798757517</v>
      </c>
      <c r="J4836" s="53">
        <f t="shared" si="830"/>
        <v>-3.6743522560419961E-2</v>
      </c>
      <c r="K4836" s="53">
        <f t="shared" si="831"/>
        <v>1.532256499755605</v>
      </c>
      <c r="L4836" s="53">
        <f t="shared" si="832"/>
        <v>24.525043153844361</v>
      </c>
      <c r="M4836" s="93">
        <f t="shared" si="833"/>
        <v>2.5328331137294442</v>
      </c>
      <c r="N4836" s="53">
        <f t="shared" si="834"/>
        <v>18.173371397908877</v>
      </c>
      <c r="O4836">
        <f t="shared" si="835"/>
        <v>0.52994046015629992</v>
      </c>
      <c r="P4836" s="53">
        <f t="shared" si="836"/>
        <v>7.8224239699391331</v>
      </c>
      <c r="Q4836" s="53">
        <v>0.2</v>
      </c>
      <c r="R4836" s="53">
        <f t="shared" si="837"/>
        <v>6.4488821698391527</v>
      </c>
    </row>
    <row r="4837" spans="2:18" ht="15">
      <c r="B4837" s="84">
        <v>35140</v>
      </c>
      <c r="C4837" s="85">
        <v>0</v>
      </c>
      <c r="D4837" s="86">
        <v>16</v>
      </c>
      <c r="E4837" s="87">
        <v>4</v>
      </c>
      <c r="F4837" s="96">
        <f t="shared" si="828"/>
        <v>10</v>
      </c>
      <c r="G4837" s="96"/>
      <c r="H4837" s="74">
        <f t="shared" si="829"/>
        <v>76</v>
      </c>
      <c r="I4837" s="53">
        <f t="shared" si="827"/>
        <v>1.0104625108722431</v>
      </c>
      <c r="J4837" s="53">
        <f t="shared" si="830"/>
        <v>-2.9845607641223473E-2</v>
      </c>
      <c r="K4837" s="53">
        <f t="shared" si="831"/>
        <v>1.5394990713745209</v>
      </c>
      <c r="L4837" s="53">
        <f t="shared" si="832"/>
        <v>24.807365440262192</v>
      </c>
      <c r="M4837" s="93">
        <f t="shared" si="833"/>
        <v>2.237255254890004</v>
      </c>
      <c r="N4837" s="53">
        <f t="shared" si="834"/>
        <v>14.608989897117212</v>
      </c>
      <c r="O4837">
        <f t="shared" si="835"/>
        <v>0.61578519545801924</v>
      </c>
      <c r="P4837" s="53">
        <f t="shared" si="836"/>
        <v>9.2522328593138266</v>
      </c>
      <c r="Q4837" s="53">
        <v>0.2</v>
      </c>
      <c r="R4837" s="53">
        <f t="shared" si="837"/>
        <v>5.8043112441002673</v>
      </c>
    </row>
    <row r="4838" spans="2:18" ht="15">
      <c r="B4838" s="84">
        <v>35141</v>
      </c>
      <c r="C4838" s="85">
        <v>4.5999999999999996</v>
      </c>
      <c r="D4838" s="86">
        <v>12</v>
      </c>
      <c r="E4838" s="87">
        <v>4</v>
      </c>
      <c r="F4838" s="96">
        <f t="shared" si="828"/>
        <v>8</v>
      </c>
      <c r="G4838" s="96"/>
      <c r="H4838" s="74">
        <f t="shared" si="829"/>
        <v>77</v>
      </c>
      <c r="I4838" s="53">
        <f t="shared" si="827"/>
        <v>1.0099153458434418</v>
      </c>
      <c r="J4838" s="53">
        <f t="shared" si="830"/>
        <v>-2.2943816669741025E-2</v>
      </c>
      <c r="K4838" s="53">
        <f t="shared" si="831"/>
        <v>1.546741085675797</v>
      </c>
      <c r="L4838" s="53">
        <f t="shared" si="832"/>
        <v>25.089644473010019</v>
      </c>
      <c r="M4838" s="93">
        <f t="shared" si="833"/>
        <v>1.7145836588830252</v>
      </c>
      <c r="N4838" s="53">
        <f t="shared" si="834"/>
        <v>12.063919266208979</v>
      </c>
      <c r="O4838">
        <f t="shared" si="835"/>
        <v>0.54621768965488293</v>
      </c>
      <c r="P4838" s="53">
        <f t="shared" si="836"/>
        <v>8.0914455460972867</v>
      </c>
      <c r="Q4838" s="53">
        <v>0.2</v>
      </c>
      <c r="R4838" s="53">
        <f t="shared" si="837"/>
        <v>5.1418554832021739</v>
      </c>
    </row>
    <row r="4839" spans="2:18" ht="15">
      <c r="B4839" s="84">
        <v>35142</v>
      </c>
      <c r="C4839" s="85">
        <v>0</v>
      </c>
      <c r="D4839" s="86">
        <v>13</v>
      </c>
      <c r="E4839" s="87">
        <v>4</v>
      </c>
      <c r="F4839" s="96">
        <f t="shared" si="828"/>
        <v>8.5</v>
      </c>
      <c r="G4839" s="96"/>
      <c r="H4839" s="74">
        <f t="shared" si="829"/>
        <v>78</v>
      </c>
      <c r="I4839" s="53">
        <f t="shared" si="827"/>
        <v>1.0093652467042828</v>
      </c>
      <c r="J4839" s="53">
        <f t="shared" si="830"/>
        <v>-1.6039941208328922E-2</v>
      </c>
      <c r="K4839" s="53">
        <f t="shared" si="831"/>
        <v>1.5539817309362038</v>
      </c>
      <c r="L4839" s="53">
        <f t="shared" si="832"/>
        <v>25.371789447885813</v>
      </c>
      <c r="M4839" s="93">
        <f t="shared" si="833"/>
        <v>1.8746818530569378</v>
      </c>
      <c r="N4839" s="53">
        <f t="shared" si="834"/>
        <v>12.939612618421766</v>
      </c>
      <c r="O4839">
        <f t="shared" si="835"/>
        <v>0.56293085323359648</v>
      </c>
      <c r="P4839" s="53">
        <f t="shared" si="836"/>
        <v>8.3687143143084199</v>
      </c>
      <c r="Q4839" s="53">
        <v>0.2</v>
      </c>
      <c r="R4839" s="53">
        <f t="shared" si="837"/>
        <v>5.359329040737884</v>
      </c>
    </row>
    <row r="4840" spans="2:18" ht="15">
      <c r="B4840" s="84">
        <v>35143</v>
      </c>
      <c r="C4840" s="85">
        <v>9.4</v>
      </c>
      <c r="D4840" s="86">
        <v>11</v>
      </c>
      <c r="E4840" s="87">
        <v>5</v>
      </c>
      <c r="F4840" s="96">
        <f t="shared" si="828"/>
        <v>8</v>
      </c>
      <c r="G4840" s="96"/>
      <c r="H4840" s="74">
        <f t="shared" si="829"/>
        <v>79</v>
      </c>
      <c r="I4840" s="53">
        <f t="shared" si="827"/>
        <v>1.0088123762379517</v>
      </c>
      <c r="J4840" s="53">
        <f t="shared" si="830"/>
        <v>-9.1357653031883066E-3</v>
      </c>
      <c r="K4840" s="53">
        <f t="shared" si="831"/>
        <v>1.5612202062701253</v>
      </c>
      <c r="L4840" s="53">
        <f t="shared" si="832"/>
        <v>25.653710344108205</v>
      </c>
      <c r="M4840" s="93">
        <f t="shared" si="833"/>
        <v>1.5182559490639078</v>
      </c>
      <c r="N4840" s="53">
        <f t="shared" si="834"/>
        <v>10.68254505987804</v>
      </c>
      <c r="O4840">
        <f t="shared" si="835"/>
        <v>0.54621768965488293</v>
      </c>
      <c r="P4840" s="53">
        <f t="shared" si="836"/>
        <v>8.0914455460972867</v>
      </c>
      <c r="Q4840" s="53">
        <v>0.2</v>
      </c>
      <c r="R4840" s="53">
        <f t="shared" si="837"/>
        <v>4.8395553703054972</v>
      </c>
    </row>
    <row r="4841" spans="2:18" ht="15">
      <c r="B4841" s="84">
        <v>35144</v>
      </c>
      <c r="C4841" s="85">
        <v>0</v>
      </c>
      <c r="D4841" s="86">
        <v>16</v>
      </c>
      <c r="E4841" s="87">
        <v>3</v>
      </c>
      <c r="F4841" s="96">
        <f t="shared" si="828"/>
        <v>9.5</v>
      </c>
      <c r="G4841" s="96"/>
      <c r="H4841" s="74">
        <f t="shared" si="829"/>
        <v>80</v>
      </c>
      <c r="I4841" s="53">
        <f t="shared" si="827"/>
        <v>1.0082568980477142</v>
      </c>
      <c r="J4841" s="53">
        <f t="shared" si="830"/>
        <v>-2.2330656551013675E-3</v>
      </c>
      <c r="K4841" s="53">
        <f t="shared" si="831"/>
        <v>1.5684557194709616</v>
      </c>
      <c r="L4841" s="53">
        <f t="shared" si="832"/>
        <v>25.935317958584541</v>
      </c>
      <c r="M4841" s="93">
        <f t="shared" si="833"/>
        <v>2.3907016066804774</v>
      </c>
      <c r="N4841" s="53">
        <f t="shared" si="834"/>
        <v>15.896890186673563</v>
      </c>
      <c r="O4841">
        <f t="shared" si="835"/>
        <v>0.59770450458842328</v>
      </c>
      <c r="P4841" s="53">
        <f t="shared" si="836"/>
        <v>8.9488800645474278</v>
      </c>
      <c r="Q4841" s="53">
        <v>0.2</v>
      </c>
      <c r="R4841" s="53">
        <f t="shared" si="837"/>
        <v>6.0630010146667681</v>
      </c>
    </row>
    <row r="4842" spans="2:18" ht="15">
      <c r="B4842" s="84">
        <v>35145</v>
      </c>
      <c r="C4842" s="85">
        <v>0</v>
      </c>
      <c r="D4842" s="86">
        <v>16</v>
      </c>
      <c r="E4842" s="87">
        <v>2</v>
      </c>
      <c r="F4842" s="96">
        <f t="shared" si="828"/>
        <v>9</v>
      </c>
      <c r="G4842" s="96"/>
      <c r="H4842" s="74">
        <f t="shared" si="829"/>
        <v>81</v>
      </c>
      <c r="I4842" s="53">
        <f t="shared" si="827"/>
        <v>1.0076989765085038</v>
      </c>
      <c r="J4842" s="53">
        <f t="shared" si="830"/>
        <v>4.6663882040709195E-3</v>
      </c>
      <c r="K4842" s="53">
        <f t="shared" si="831"/>
        <v>1.5756874848680738</v>
      </c>
      <c r="L4842" s="53">
        <f t="shared" si="832"/>
        <v>26.216523938157994</v>
      </c>
      <c r="M4842" s="93">
        <f t="shared" si="833"/>
        <v>2.4619169208715896</v>
      </c>
      <c r="N4842" s="53">
        <f t="shared" si="834"/>
        <v>16.675852576286605</v>
      </c>
      <c r="O4842">
        <f t="shared" si="835"/>
        <v>0.58008978738759875</v>
      </c>
      <c r="P4842" s="53">
        <f t="shared" si="836"/>
        <v>8.6544506934491388</v>
      </c>
      <c r="Q4842" s="53">
        <v>0.2</v>
      </c>
      <c r="R4842" s="53">
        <f t="shared" si="837"/>
        <v>6.20752726894891</v>
      </c>
    </row>
    <row r="4843" spans="2:18" ht="15">
      <c r="B4843" s="84">
        <v>35146</v>
      </c>
      <c r="C4843" s="85">
        <v>0</v>
      </c>
      <c r="D4843" s="86">
        <v>18</v>
      </c>
      <c r="E4843" s="87">
        <v>7</v>
      </c>
      <c r="F4843" s="96">
        <f t="shared" si="828"/>
        <v>12.5</v>
      </c>
      <c r="G4843" s="96"/>
      <c r="H4843" s="74">
        <f t="shared" si="829"/>
        <v>82</v>
      </c>
      <c r="I4843" s="53">
        <f t="shared" si="827"/>
        <v>1.00713877671828</v>
      </c>
      <c r="J4843" s="53">
        <f t="shared" si="830"/>
        <v>1.1560833730371266E-2</v>
      </c>
      <c r="K4843" s="53">
        <f t="shared" si="831"/>
        <v>1.5829147211992498</v>
      </c>
      <c r="L4843" s="53">
        <f t="shared" si="832"/>
        <v>26.497240809835752</v>
      </c>
      <c r="M4843" s="93">
        <f t="shared" si="833"/>
        <v>2.4936706703717544</v>
      </c>
      <c r="N4843" s="53">
        <f t="shared" si="834"/>
        <v>14.939838976806071</v>
      </c>
      <c r="O4843">
        <f t="shared" si="835"/>
        <v>0.7135476731207917</v>
      </c>
      <c r="P4843" s="53">
        <f t="shared" si="836"/>
        <v>10.911278230138578</v>
      </c>
      <c r="Q4843" s="53">
        <v>0.2</v>
      </c>
      <c r="R4843" s="53">
        <f t="shared" si="837"/>
        <v>6.0017026150344233</v>
      </c>
    </row>
    <row r="4844" spans="2:18" ht="15">
      <c r="B4844" s="84">
        <v>35147</v>
      </c>
      <c r="C4844" s="85">
        <v>2</v>
      </c>
      <c r="D4844" s="86">
        <v>14</v>
      </c>
      <c r="E4844" s="87">
        <v>7</v>
      </c>
      <c r="F4844" s="96">
        <f t="shared" si="828"/>
        <v>10.5</v>
      </c>
      <c r="G4844" s="96"/>
      <c r="H4844" s="74">
        <f t="shared" si="829"/>
        <v>83</v>
      </c>
      <c r="I4844" s="53">
        <f t="shared" si="827"/>
        <v>1.0065764644491733</v>
      </c>
      <c r="J4844" s="53">
        <f t="shared" si="830"/>
        <v>1.8448515183421749E-2</v>
      </c>
      <c r="K4844" s="53">
        <f t="shared" si="831"/>
        <v>1.5901366494986231</v>
      </c>
      <c r="L4844" s="53">
        <f t="shared" si="832"/>
        <v>26.777382009003592</v>
      </c>
      <c r="M4844" s="93">
        <f t="shared" si="833"/>
        <v>1.8775998565301544</v>
      </c>
      <c r="N4844" s="53">
        <f t="shared" si="834"/>
        <v>12.043869904723769</v>
      </c>
      <c r="O4844">
        <f t="shared" si="835"/>
        <v>0.63434223095270703</v>
      </c>
      <c r="P4844" s="53">
        <f t="shared" si="836"/>
        <v>9.564744649762261</v>
      </c>
      <c r="Q4844" s="53">
        <v>0.2</v>
      </c>
      <c r="R4844" s="53">
        <f t="shared" si="837"/>
        <v>5.259908431520369</v>
      </c>
    </row>
    <row r="4845" spans="2:18" ht="15">
      <c r="B4845" s="84">
        <v>35148</v>
      </c>
      <c r="C4845" s="85">
        <v>0.2</v>
      </c>
      <c r="D4845" s="86">
        <v>18</v>
      </c>
      <c r="E4845" s="87">
        <v>7</v>
      </c>
      <c r="F4845" s="96">
        <f t="shared" si="828"/>
        <v>12.5</v>
      </c>
      <c r="G4845" s="96"/>
      <c r="H4845" s="74">
        <f t="shared" si="829"/>
        <v>84</v>
      </c>
      <c r="I4845" s="53">
        <f t="shared" si="827"/>
        <v>1.0060122060984309</v>
      </c>
      <c r="J4845" s="53">
        <f t="shared" si="830"/>
        <v>2.532768343999826E-2</v>
      </c>
      <c r="K4845" s="53">
        <f t="shared" si="831"/>
        <v>1.5973524909999501</v>
      </c>
      <c r="L4845" s="53">
        <f t="shared" si="832"/>
        <v>27.056861905635163</v>
      </c>
      <c r="M4845" s="93">
        <f t="shared" si="833"/>
        <v>2.5463369356305239</v>
      </c>
      <c r="N4845" s="53">
        <f t="shared" si="834"/>
        <v>15.25536802072688</v>
      </c>
      <c r="O4845">
        <f t="shared" si="835"/>
        <v>0.7135476731207917</v>
      </c>
      <c r="P4845" s="53">
        <f t="shared" si="836"/>
        <v>10.911278230138578</v>
      </c>
      <c r="Q4845" s="53">
        <v>0.2</v>
      </c>
      <c r="R4845" s="53">
        <f t="shared" si="837"/>
        <v>6.072520063161253</v>
      </c>
    </row>
    <row r="4846" spans="2:18" ht="15">
      <c r="B4846" s="84">
        <v>35149</v>
      </c>
      <c r="C4846" s="85">
        <v>0</v>
      </c>
      <c r="D4846" s="86">
        <v>16</v>
      </c>
      <c r="E4846" s="87">
        <v>4</v>
      </c>
      <c r="F4846" s="96">
        <f t="shared" si="828"/>
        <v>10</v>
      </c>
      <c r="G4846" s="96"/>
      <c r="H4846" s="74">
        <f t="shared" si="829"/>
        <v>85</v>
      </c>
      <c r="I4846" s="53">
        <f t="shared" si="827"/>
        <v>1.0054461686391769</v>
      </c>
      <c r="J4846" s="53">
        <f t="shared" si="830"/>
        <v>3.2196595806683208E-2</v>
      </c>
      <c r="K4846" s="53">
        <f t="shared" si="831"/>
        <v>1.6045614650551407</v>
      </c>
      <c r="L4846" s="53">
        <f t="shared" si="832"/>
        <v>27.335595828507749</v>
      </c>
      <c r="M4846" s="93">
        <f t="shared" si="833"/>
        <v>2.4652640184685355</v>
      </c>
      <c r="N4846" s="53">
        <f t="shared" si="834"/>
        <v>16.097857882248718</v>
      </c>
      <c r="O4846">
        <f t="shared" si="835"/>
        <v>0.61578519545801924</v>
      </c>
      <c r="P4846" s="53">
        <f t="shared" si="836"/>
        <v>9.2522328593138266</v>
      </c>
      <c r="Q4846" s="53">
        <v>0.2</v>
      </c>
      <c r="R4846" s="53">
        <f t="shared" si="837"/>
        <v>6.1340996009019255</v>
      </c>
    </row>
    <row r="4847" spans="2:18" ht="15">
      <c r="B4847" s="84">
        <v>35150</v>
      </c>
      <c r="C4847" s="85">
        <v>0</v>
      </c>
      <c r="D4847" s="86">
        <v>13</v>
      </c>
      <c r="E4847" s="87">
        <v>9</v>
      </c>
      <c r="F4847" s="96">
        <f t="shared" si="828"/>
        <v>11</v>
      </c>
      <c r="G4847" s="96"/>
      <c r="H4847" s="74">
        <f t="shared" si="829"/>
        <v>86</v>
      </c>
      <c r="I4847" s="53">
        <f t="shared" si="827"/>
        <v>1.0048785195710022</v>
      </c>
      <c r="J4847" s="53">
        <f t="shared" si="830"/>
        <v>3.9053515832760941E-2</v>
      </c>
      <c r="K4847" s="53">
        <f t="shared" si="831"/>
        <v>1.6117627870679505</v>
      </c>
      <c r="L4847" s="53">
        <f t="shared" si="832"/>
        <v>27.613500087438954</v>
      </c>
      <c r="M4847" s="93">
        <f t="shared" si="833"/>
        <v>1.4895099721432867</v>
      </c>
      <c r="N4847" s="53">
        <f t="shared" si="834"/>
        <v>9.3885900297292455</v>
      </c>
      <c r="O4847">
        <f t="shared" si="835"/>
        <v>0.65338616455683207</v>
      </c>
      <c r="P4847" s="53">
        <f t="shared" si="836"/>
        <v>9.8866562389251857</v>
      </c>
      <c r="Q4847" s="53">
        <v>0.2</v>
      </c>
      <c r="R4847" s="53">
        <f t="shared" si="837"/>
        <v>4.6919461232557333</v>
      </c>
    </row>
    <row r="4848" spans="2:18" ht="15">
      <c r="B4848" s="84">
        <v>35151</v>
      </c>
      <c r="C4848" s="85">
        <v>0</v>
      </c>
      <c r="D4848" s="86">
        <v>19</v>
      </c>
      <c r="E4848" s="87">
        <v>8</v>
      </c>
      <c r="F4848" s="96">
        <f t="shared" si="828"/>
        <v>13.5</v>
      </c>
      <c r="G4848" s="96"/>
      <c r="H4848" s="74">
        <f t="shared" si="829"/>
        <v>87</v>
      </c>
      <c r="I4848" s="53">
        <f t="shared" si="827"/>
        <v>1.0043094268703985</v>
      </c>
      <c r="J4848" s="53">
        <f t="shared" si="830"/>
        <v>4.5896713124505203E-2</v>
      </c>
      <c r="K4848" s="53">
        <f t="shared" si="831"/>
        <v>1.6189556664427691</v>
      </c>
      <c r="L4848" s="53">
        <f t="shared" si="832"/>
        <v>27.890491993561984</v>
      </c>
      <c r="M4848" s="93">
        <f t="shared" si="833"/>
        <v>2.7114170898308041</v>
      </c>
      <c r="N4848" s="53">
        <f t="shared" si="834"/>
        <v>15.7253905173796</v>
      </c>
      <c r="O4848">
        <f t="shared" si="835"/>
        <v>0.75629173150346363</v>
      </c>
      <c r="P4848" s="53">
        <f t="shared" si="836"/>
        <v>11.646017104401583</v>
      </c>
      <c r="Q4848" s="53">
        <v>0.2</v>
      </c>
      <c r="R4848" s="53">
        <f t="shared" si="837"/>
        <v>6.2259832755860858</v>
      </c>
    </row>
    <row r="4849" spans="2:18" ht="15">
      <c r="B4849" s="84">
        <v>35152</v>
      </c>
      <c r="C4849" s="85">
        <v>0</v>
      </c>
      <c r="D4849" s="86">
        <v>17</v>
      </c>
      <c r="E4849" s="87">
        <v>3</v>
      </c>
      <c r="F4849" s="96">
        <f t="shared" si="828"/>
        <v>10</v>
      </c>
      <c r="G4849" s="96"/>
      <c r="H4849" s="74">
        <f t="shared" si="829"/>
        <v>88</v>
      </c>
      <c r="I4849" s="53">
        <f t="shared" si="827"/>
        <v>1.0037390589410518</v>
      </c>
      <c r="J4849" s="53">
        <f t="shared" si="830"/>
        <v>5.2724463162001092E-2</v>
      </c>
      <c r="K4849" s="53">
        <f t="shared" si="831"/>
        <v>1.6261393045485024</v>
      </c>
      <c r="L4849" s="53">
        <f t="shared" si="832"/>
        <v>28.16648987766035</v>
      </c>
      <c r="M4849" s="93">
        <f t="shared" si="833"/>
        <v>2.7437277495768848</v>
      </c>
      <c r="N4849" s="53">
        <f t="shared" si="834"/>
        <v>17.916190334741021</v>
      </c>
      <c r="O4849">
        <f t="shared" si="835"/>
        <v>0.61578519545801924</v>
      </c>
      <c r="P4849" s="53">
        <f t="shared" si="836"/>
        <v>9.2522328593138266</v>
      </c>
      <c r="Q4849" s="53">
        <v>0.2</v>
      </c>
      <c r="R4849" s="53">
        <f t="shared" si="837"/>
        <v>6.5368652440718291</v>
      </c>
    </row>
    <row r="4850" spans="2:18" ht="15">
      <c r="B4850" s="84">
        <v>35153</v>
      </c>
      <c r="C4850" s="85">
        <v>0</v>
      </c>
      <c r="D4850" s="86">
        <v>13</v>
      </c>
      <c r="E4850" s="87">
        <v>4</v>
      </c>
      <c r="F4850" s="96">
        <f t="shared" si="828"/>
        <v>8.5</v>
      </c>
      <c r="G4850" s="96"/>
      <c r="H4850" s="74">
        <f t="shared" si="829"/>
        <v>89</v>
      </c>
      <c r="I4850" s="53">
        <f t="shared" si="827"/>
        <v>1.0031675845640089</v>
      </c>
      <c r="J4850" s="53">
        <f t="shared" si="830"/>
        <v>5.9535047119606721E-2</v>
      </c>
      <c r="K4850" s="53">
        <f t="shared" si="831"/>
        <v>1.6333128926975893</v>
      </c>
      <c r="L4850" s="53">
        <f t="shared" si="832"/>
        <v>28.441413106584648</v>
      </c>
      <c r="M4850" s="93">
        <f t="shared" si="833"/>
        <v>2.1014915457866108</v>
      </c>
      <c r="N4850" s="53">
        <f t="shared" si="834"/>
        <v>14.505120684358172</v>
      </c>
      <c r="O4850">
        <f t="shared" si="835"/>
        <v>0.56293085323359648</v>
      </c>
      <c r="P4850" s="53">
        <f t="shared" si="836"/>
        <v>8.3687143143084199</v>
      </c>
      <c r="Q4850" s="53">
        <v>0.2</v>
      </c>
      <c r="R4850" s="53">
        <f t="shared" si="837"/>
        <v>5.7030107397325764</v>
      </c>
    </row>
    <row r="4851" spans="2:18" ht="15">
      <c r="B4851" s="84">
        <v>35154</v>
      </c>
      <c r="C4851" s="85">
        <v>0</v>
      </c>
      <c r="D4851" s="86">
        <v>14</v>
      </c>
      <c r="E4851" s="87">
        <v>1</v>
      </c>
      <c r="F4851" s="96">
        <f t="shared" si="828"/>
        <v>7.5</v>
      </c>
      <c r="G4851" s="96"/>
      <c r="H4851" s="74">
        <f t="shared" si="829"/>
        <v>90</v>
      </c>
      <c r="I4851" s="53">
        <f t="shared" si="827"/>
        <v>1.0025951728477318</v>
      </c>
      <c r="J4851" s="53">
        <f t="shared" si="830"/>
        <v>6.6326751691181615E-2</v>
      </c>
      <c r="K4851" s="53">
        <f t="shared" si="831"/>
        <v>1.6404756101403113</v>
      </c>
      <c r="L4851" s="53">
        <f t="shared" si="832"/>
        <v>28.715182097778587</v>
      </c>
      <c r="M4851" s="93">
        <f t="shared" si="833"/>
        <v>2.4530321804019186</v>
      </c>
      <c r="N4851" s="53">
        <f t="shared" si="834"/>
        <v>17.600790444430473</v>
      </c>
      <c r="O4851">
        <f t="shared" si="835"/>
        <v>0.52994046015629992</v>
      </c>
      <c r="P4851" s="53">
        <f t="shared" si="836"/>
        <v>7.8224239699391331</v>
      </c>
      <c r="Q4851" s="53">
        <v>0.2</v>
      </c>
      <c r="R4851" s="53">
        <f t="shared" si="837"/>
        <v>6.3239866601742269</v>
      </c>
    </row>
    <row r="4852" spans="2:18" ht="15">
      <c r="B4852" s="84">
        <v>35155</v>
      </c>
      <c r="C4852" s="85">
        <v>0</v>
      </c>
      <c r="D4852" s="86">
        <v>16</v>
      </c>
      <c r="E4852" s="87">
        <v>0</v>
      </c>
      <c r="F4852" s="96">
        <f t="shared" si="828"/>
        <v>8</v>
      </c>
      <c r="G4852" s="96"/>
      <c r="H4852" s="74">
        <f t="shared" si="829"/>
        <v>91</v>
      </c>
      <c r="I4852" s="53">
        <f t="shared" si="827"/>
        <v>1.002021993178057</v>
      </c>
      <c r="J4852" s="53">
        <f t="shared" si="830"/>
        <v>7.3097868921165612E-2</v>
      </c>
      <c r="K4852" s="53">
        <f t="shared" si="831"/>
        <v>1.6476266220746334</v>
      </c>
      <c r="L4852" s="53">
        <f t="shared" si="832"/>
        <v>28.987718331942702</v>
      </c>
      <c r="M4852" s="93">
        <f t="shared" si="833"/>
        <v>2.8015166218525733</v>
      </c>
      <c r="N4852" s="53">
        <f t="shared" si="834"/>
        <v>19.711648465721037</v>
      </c>
      <c r="O4852">
        <f t="shared" si="835"/>
        <v>0.54621768965488293</v>
      </c>
      <c r="P4852" s="53">
        <f t="shared" si="836"/>
        <v>8.0914455460972867</v>
      </c>
      <c r="Q4852" s="53">
        <v>0.2</v>
      </c>
      <c r="R4852" s="53">
        <f t="shared" si="837"/>
        <v>6.8154855465261175</v>
      </c>
    </row>
    <row r="4853" spans="2:18" ht="15">
      <c r="B4853" s="84">
        <v>35156</v>
      </c>
      <c r="C4853" s="85">
        <v>0</v>
      </c>
      <c r="D4853" s="86">
        <v>9</v>
      </c>
      <c r="E4853" s="87">
        <v>0</v>
      </c>
      <c r="F4853" s="96">
        <f t="shared" si="828"/>
        <v>4.5</v>
      </c>
      <c r="G4853" s="96"/>
      <c r="H4853" s="74">
        <f t="shared" si="829"/>
        <v>92</v>
      </c>
      <c r="I4853" s="53">
        <f t="shared" si="827"/>
        <v>1.0014482151680699</v>
      </c>
      <c r="J4853" s="53">
        <f t="shared" si="830"/>
        <v>7.9846696042596615E-2</v>
      </c>
      <c r="K4853" s="53">
        <f t="shared" si="831"/>
        <v>1.6547650776719465</v>
      </c>
      <c r="L4853" s="53">
        <f t="shared" si="832"/>
        <v>29.258944363867705</v>
      </c>
      <c r="M4853" s="93">
        <f t="shared" si="833"/>
        <v>1.8330919255978517</v>
      </c>
      <c r="N4853" s="53">
        <f t="shared" si="834"/>
        <v>14.922061625572532</v>
      </c>
      <c r="O4853">
        <f t="shared" si="835"/>
        <v>0.44090248501484264</v>
      </c>
      <c r="P4853" s="53">
        <f t="shared" si="836"/>
        <v>6.3697455095310378</v>
      </c>
      <c r="Q4853" s="53">
        <v>0.2</v>
      </c>
      <c r="R4853" s="53">
        <f t="shared" si="837"/>
        <v>5.5640173964978654</v>
      </c>
    </row>
    <row r="4854" spans="2:18" ht="15">
      <c r="B4854" s="84">
        <v>35157</v>
      </c>
      <c r="C4854" s="85">
        <v>12.2</v>
      </c>
      <c r="D4854" s="86">
        <v>16</v>
      </c>
      <c r="E4854" s="87">
        <v>2</v>
      </c>
      <c r="F4854" s="96">
        <f t="shared" si="828"/>
        <v>9</v>
      </c>
      <c r="G4854" s="96"/>
      <c r="H4854" s="74">
        <f t="shared" si="829"/>
        <v>93</v>
      </c>
      <c r="I4854" s="53">
        <f t="shared" si="827"/>
        <v>1.0008740086079151</v>
      </c>
      <c r="J4854" s="53">
        <f t="shared" si="830"/>
        <v>8.6571535323147847E-2</v>
      </c>
      <c r="K4854" s="53">
        <f t="shared" si="831"/>
        <v>1.6618901081192283</v>
      </c>
      <c r="L4854" s="53">
        <f t="shared" si="832"/>
        <v>29.528783831472477</v>
      </c>
      <c r="M4854" s="93">
        <f t="shared" si="833"/>
        <v>2.7729615390258071</v>
      </c>
      <c r="N4854" s="53">
        <f t="shared" si="834"/>
        <v>18.782720664731588</v>
      </c>
      <c r="O4854">
        <f t="shared" si="835"/>
        <v>0.58008978738759875</v>
      </c>
      <c r="P4854" s="53">
        <f t="shared" si="836"/>
        <v>8.6544506934491388</v>
      </c>
      <c r="Q4854" s="53">
        <v>0.2</v>
      </c>
      <c r="R4854" s="53">
        <f t="shared" si="837"/>
        <v>6.6714770689447587</v>
      </c>
    </row>
    <row r="4855" spans="2:18" ht="15">
      <c r="B4855" s="84">
        <v>35158</v>
      </c>
      <c r="C4855" s="85">
        <v>0.2</v>
      </c>
      <c r="D4855" s="86">
        <v>10</v>
      </c>
      <c r="E4855" s="87">
        <v>4</v>
      </c>
      <c r="F4855" s="96">
        <f t="shared" si="828"/>
        <v>7</v>
      </c>
      <c r="G4855" s="96"/>
      <c r="H4855" s="74">
        <f t="shared" si="829"/>
        <v>94</v>
      </c>
      <c r="I4855" s="53">
        <f t="shared" si="827"/>
        <v>1.0002995434145516</v>
      </c>
      <c r="J4855" s="53">
        <f t="shared" si="830"/>
        <v>9.3270693920241857E-2</v>
      </c>
      <c r="K4855" s="53">
        <f t="shared" si="831"/>
        <v>1.6690008246782839</v>
      </c>
      <c r="L4855" s="53">
        <f t="shared" si="832"/>
        <v>29.79716146308386</v>
      </c>
      <c r="M4855" s="93">
        <f t="shared" si="833"/>
        <v>1.6951247848630973</v>
      </c>
      <c r="N4855" s="53">
        <f t="shared" si="834"/>
        <v>12.40793303253928</v>
      </c>
      <c r="O4855">
        <f t="shared" si="835"/>
        <v>0.51408950205511061</v>
      </c>
      <c r="P4855" s="53">
        <f t="shared" si="836"/>
        <v>7.561434041661748</v>
      </c>
      <c r="Q4855" s="53">
        <v>0.2</v>
      </c>
      <c r="R4855" s="53">
        <f t="shared" si="837"/>
        <v>5.1650285760367707</v>
      </c>
    </row>
    <row r="4856" spans="2:18" ht="15">
      <c r="B4856" s="84">
        <v>35159</v>
      </c>
      <c r="C4856" s="85">
        <v>0</v>
      </c>
      <c r="D4856" s="86">
        <v>16</v>
      </c>
      <c r="E4856" s="87">
        <v>3</v>
      </c>
      <c r="F4856" s="96">
        <f t="shared" si="828"/>
        <v>9.5</v>
      </c>
      <c r="G4856" s="96"/>
      <c r="H4856" s="74">
        <f t="shared" si="829"/>
        <v>95</v>
      </c>
      <c r="I4856" s="53">
        <f t="shared" si="827"/>
        <v>0.99972498958147271</v>
      </c>
      <c r="J4856" s="53">
        <f t="shared" si="830"/>
        <v>9.9942483746302629E-2</v>
      </c>
      <c r="K4856" s="53">
        <f t="shared" si="831"/>
        <v>1.6760963167629146</v>
      </c>
      <c r="L4856" s="53">
        <f t="shared" si="832"/>
        <v>30.064003082998685</v>
      </c>
      <c r="M4856" s="93">
        <f t="shared" si="833"/>
        <v>2.7712812539466709</v>
      </c>
      <c r="N4856" s="53">
        <f t="shared" si="834"/>
        <v>18.427541792448068</v>
      </c>
      <c r="O4856">
        <f t="shared" si="835"/>
        <v>0.59770450458842328</v>
      </c>
      <c r="P4856" s="53">
        <f t="shared" si="836"/>
        <v>8.9488800645474278</v>
      </c>
      <c r="Q4856" s="53">
        <v>0.2</v>
      </c>
      <c r="R4856" s="53">
        <f t="shared" si="837"/>
        <v>6.6219321028597626</v>
      </c>
    </row>
    <row r="4857" spans="2:18" ht="15">
      <c r="B4857" s="84">
        <v>35160</v>
      </c>
      <c r="C4857" s="85">
        <v>0</v>
      </c>
      <c r="D4857" s="86">
        <v>16</v>
      </c>
      <c r="E4857" s="87">
        <v>5</v>
      </c>
      <c r="F4857" s="96">
        <f t="shared" si="828"/>
        <v>10.5</v>
      </c>
      <c r="G4857" s="96"/>
      <c r="H4857" s="74">
        <f t="shared" si="829"/>
        <v>96</v>
      </c>
      <c r="I4857" s="53">
        <f t="shared" si="827"/>
        <v>0.99915051712840108</v>
      </c>
      <c r="J4857" s="53">
        <f t="shared" si="830"/>
        <v>0.10658522134519043</v>
      </c>
      <c r="K4857" s="53">
        <f t="shared" si="831"/>
        <v>1.6831756500350499</v>
      </c>
      <c r="L4857" s="53">
        <f t="shared" si="832"/>
        <v>30.32923561537109</v>
      </c>
      <c r="M4857" s="93">
        <f t="shared" si="833"/>
        <v>2.6658991526729765</v>
      </c>
      <c r="N4857" s="53">
        <f t="shared" si="834"/>
        <v>17.100418101459844</v>
      </c>
      <c r="O4857">
        <f t="shared" si="835"/>
        <v>0.63434223095270703</v>
      </c>
      <c r="P4857" s="53">
        <f t="shared" si="836"/>
        <v>9.564744649762261</v>
      </c>
      <c r="Q4857" s="53">
        <v>0.2</v>
      </c>
      <c r="R4857" s="53">
        <f t="shared" si="837"/>
        <v>6.3830866599493277</v>
      </c>
    </row>
    <row r="4858" spans="2:18" ht="15">
      <c r="B4858" s="84">
        <v>35161</v>
      </c>
      <c r="C4858" s="85">
        <v>0</v>
      </c>
      <c r="D4858" s="86">
        <v>21</v>
      </c>
      <c r="E4858" s="87">
        <v>4</v>
      </c>
      <c r="F4858" s="96">
        <f t="shared" si="828"/>
        <v>12.5</v>
      </c>
      <c r="G4858" s="96"/>
      <c r="H4858" s="74">
        <f t="shared" si="829"/>
        <v>97</v>
      </c>
      <c r="I4858" s="53">
        <f t="shared" si="827"/>
        <v>0.99857629605097809</v>
      </c>
      <c r="J4858" s="53">
        <f t="shared" si="830"/>
        <v>0.11319722778085846</v>
      </c>
      <c r="K4858" s="53">
        <f t="shared" si="831"/>
        <v>1.690237864521094</v>
      </c>
      <c r="L4858" s="53">
        <f t="shared" si="832"/>
        <v>30.592787086471208</v>
      </c>
      <c r="M4858" s="93">
        <f t="shared" si="833"/>
        <v>3.5791970346422768</v>
      </c>
      <c r="N4858" s="53">
        <f t="shared" si="834"/>
        <v>21.44333973172397</v>
      </c>
      <c r="O4858">
        <f t="shared" si="835"/>
        <v>0.7135476731207917</v>
      </c>
      <c r="P4858" s="53">
        <f t="shared" si="836"/>
        <v>10.911278230138578</v>
      </c>
      <c r="Q4858" s="53">
        <v>0.2</v>
      </c>
      <c r="R4858" s="53">
        <f t="shared" si="837"/>
        <v>7.461350581608877</v>
      </c>
    </row>
    <row r="4859" spans="2:18" ht="15">
      <c r="B4859" s="84">
        <v>35162</v>
      </c>
      <c r="C4859" s="85">
        <v>0</v>
      </c>
      <c r="D4859" s="86">
        <v>24</v>
      </c>
      <c r="E4859" s="87">
        <v>4</v>
      </c>
      <c r="F4859" s="96">
        <f t="shared" si="828"/>
        <v>14</v>
      </c>
      <c r="G4859" s="96"/>
      <c r="H4859" s="74">
        <f t="shared" si="829"/>
        <v>98</v>
      </c>
      <c r="I4859" s="53">
        <f t="shared" si="827"/>
        <v>0.99800249627045878</v>
      </c>
      <c r="J4859" s="53">
        <f t="shared" si="830"/>
        <v>0.11977682853925833</v>
      </c>
      <c r="K4859" s="53">
        <f t="shared" si="831"/>
        <v>1.6972819727499531</v>
      </c>
      <c r="L4859" s="53">
        <f t="shared" si="832"/>
        <v>30.854586625364004</v>
      </c>
      <c r="M4859" s="93">
        <f t="shared" si="833"/>
        <v>4.1092382659686226</v>
      </c>
      <c r="N4859" s="53">
        <f t="shared" si="834"/>
        <v>23.457604058069716</v>
      </c>
      <c r="O4859">
        <f t="shared" si="835"/>
        <v>0.77848917725545741</v>
      </c>
      <c r="P4859" s="53">
        <f t="shared" si="836"/>
        <v>12.02968899466322</v>
      </c>
      <c r="Q4859" s="53">
        <v>0.2</v>
      </c>
      <c r="R4859" s="53">
        <f t="shared" si="837"/>
        <v>7.9970498311276552</v>
      </c>
    </row>
    <row r="4860" spans="2:18" ht="15">
      <c r="B4860" s="84">
        <v>35163</v>
      </c>
      <c r="C4860" s="85">
        <v>2.2000000000000002</v>
      </c>
      <c r="D4860" s="86">
        <v>20</v>
      </c>
      <c r="E4860" s="87">
        <v>10</v>
      </c>
      <c r="F4860" s="96">
        <f t="shared" si="828"/>
        <v>15</v>
      </c>
      <c r="G4860" s="96"/>
      <c r="H4860" s="74">
        <f t="shared" si="829"/>
        <v>99</v>
      </c>
      <c r="I4860" s="53">
        <f t="shared" si="827"/>
        <v>0.99742928758342975</v>
      </c>
      <c r="J4860" s="53">
        <f t="shared" si="830"/>
        <v>0.12632235344451542</v>
      </c>
      <c r="K4860" s="53">
        <f t="shared" si="831"/>
        <v>1.7043069579144707</v>
      </c>
      <c r="L4860" s="53">
        <f t="shared" si="832"/>
        <v>31.11456446305997</v>
      </c>
      <c r="M4860" s="93">
        <f t="shared" si="833"/>
        <v>3.0222963275987453</v>
      </c>
      <c r="N4860" s="53">
        <f t="shared" si="834"/>
        <v>16.726791658258595</v>
      </c>
      <c r="O4860">
        <f t="shared" si="835"/>
        <v>0.8245943710158492</v>
      </c>
      <c r="P4860" s="53">
        <f t="shared" si="836"/>
        <v>12.831038046583151</v>
      </c>
      <c r="Q4860" s="53">
        <v>0.2</v>
      </c>
      <c r="R4860" s="53">
        <f t="shared" si="837"/>
        <v>6.5227082169036414</v>
      </c>
    </row>
    <row r="4861" spans="2:18" ht="15">
      <c r="B4861" s="84">
        <v>35164</v>
      </c>
      <c r="C4861" s="85">
        <v>0.8</v>
      </c>
      <c r="D4861" s="86">
        <v>24</v>
      </c>
      <c r="E4861" s="87">
        <v>7</v>
      </c>
      <c r="F4861" s="96">
        <f t="shared" si="828"/>
        <v>15.5</v>
      </c>
      <c r="G4861" s="96"/>
      <c r="H4861" s="74">
        <f t="shared" si="829"/>
        <v>100</v>
      </c>
      <c r="I4861" s="53">
        <f t="shared" si="827"/>
        <v>0.99685683961156368</v>
      </c>
      <c r="J4861" s="53">
        <f t="shared" si="830"/>
        <v>0.13283213659038717</v>
      </c>
      <c r="K4861" s="53">
        <f t="shared" si="831"/>
        <v>1.7113117720582456</v>
      </c>
      <c r="L4861" s="53">
        <f t="shared" si="832"/>
        <v>31.37265193019261</v>
      </c>
      <c r="M4861" s="93">
        <f t="shared" si="833"/>
        <v>4.0338467872474668</v>
      </c>
      <c r="N4861" s="53">
        <f t="shared" si="834"/>
        <v>21.989968802866727</v>
      </c>
      <c r="O4861">
        <f t="shared" si="835"/>
        <v>0.84852650924855288</v>
      </c>
      <c r="P4861" s="53">
        <f t="shared" si="836"/>
        <v>13.249293405289498</v>
      </c>
      <c r="Q4861" s="53">
        <v>0.2</v>
      </c>
      <c r="R4861" s="53">
        <f t="shared" si="837"/>
        <v>7.7428509278875195</v>
      </c>
    </row>
    <row r="4862" spans="2:18" ht="15">
      <c r="B4862" s="84">
        <v>35165</v>
      </c>
      <c r="C4862" s="85">
        <v>0</v>
      </c>
      <c r="D4862" s="86">
        <v>22</v>
      </c>
      <c r="E4862" s="87">
        <v>7</v>
      </c>
      <c r="F4862" s="96">
        <f t="shared" si="828"/>
        <v>14.5</v>
      </c>
      <c r="G4862" s="96"/>
      <c r="H4862" s="74">
        <f t="shared" si="829"/>
        <v>101</v>
      </c>
      <c r="I4862" s="53">
        <f t="shared" si="827"/>
        <v>0.99628532175142503</v>
      </c>
      <c r="J4862" s="53">
        <f t="shared" si="830"/>
        <v>0.1393045162879965</v>
      </c>
      <c r="K4862" s="53">
        <f t="shared" si="831"/>
        <v>1.7182953342900864</v>
      </c>
      <c r="L4862" s="53">
        <f t="shared" si="832"/>
        <v>31.628781453279863</v>
      </c>
      <c r="M4862" s="93">
        <f t="shared" si="833"/>
        <v>3.7053572431128483</v>
      </c>
      <c r="N4862" s="53">
        <f t="shared" si="834"/>
        <v>20.82461645099578</v>
      </c>
      <c r="O4862">
        <f t="shared" si="835"/>
        <v>0.80125269250101316</v>
      </c>
      <c r="P4862" s="53">
        <f t="shared" si="836"/>
        <v>12.424600625459268</v>
      </c>
      <c r="Q4862" s="53">
        <v>0.2</v>
      </c>
      <c r="R4862" s="53">
        <f t="shared" si="837"/>
        <v>7.4276190488185101</v>
      </c>
    </row>
    <row r="4863" spans="2:18" ht="15">
      <c r="B4863" s="84">
        <v>35166</v>
      </c>
      <c r="C4863" s="85">
        <v>0</v>
      </c>
      <c r="D4863" s="86">
        <v>18</v>
      </c>
      <c r="E4863" s="87">
        <v>9</v>
      </c>
      <c r="F4863" s="96">
        <f t="shared" si="828"/>
        <v>13.5</v>
      </c>
      <c r="G4863" s="96"/>
      <c r="H4863" s="74">
        <f t="shared" si="829"/>
        <v>102</v>
      </c>
      <c r="I4863" s="53">
        <f t="shared" si="827"/>
        <v>0.99571490312434352</v>
      </c>
      <c r="J4863" s="53">
        <f t="shared" si="830"/>
        <v>0.14573783503083854</v>
      </c>
      <c r="K4863" s="53">
        <f t="shared" si="831"/>
        <v>1.7252565290286555</v>
      </c>
      <c r="L4863" s="53">
        <f t="shared" si="832"/>
        <v>31.882886549630676</v>
      </c>
      <c r="M4863" s="93">
        <f t="shared" si="833"/>
        <v>2.803642918617157</v>
      </c>
      <c r="N4863" s="53">
        <f t="shared" si="834"/>
        <v>16.260272140311645</v>
      </c>
      <c r="O4863">
        <f t="shared" si="835"/>
        <v>0.75629173150346363</v>
      </c>
      <c r="P4863" s="53">
        <f t="shared" si="836"/>
        <v>11.646017104401583</v>
      </c>
      <c r="Q4863" s="53">
        <v>0.2</v>
      </c>
      <c r="R4863" s="53">
        <f t="shared" si="837"/>
        <v>6.3466017616255543</v>
      </c>
    </row>
    <row r="4864" spans="2:18" ht="15">
      <c r="B4864" s="84">
        <v>35167</v>
      </c>
      <c r="C4864" s="85">
        <v>1.6</v>
      </c>
      <c r="D4864" s="86">
        <v>19</v>
      </c>
      <c r="E4864" s="87">
        <v>6</v>
      </c>
      <c r="F4864" s="96">
        <f t="shared" si="828"/>
        <v>12.5</v>
      </c>
      <c r="G4864" s="96"/>
      <c r="H4864" s="74">
        <f t="shared" si="829"/>
        <v>103</v>
      </c>
      <c r="I4864" s="53">
        <f t="shared" si="827"/>
        <v>0.99514575252636817</v>
      </c>
      <c r="J4864" s="53">
        <f t="shared" si="830"/>
        <v>0.15213043947803545</v>
      </c>
      <c r="K4864" s="53">
        <f t="shared" si="831"/>
        <v>1.7321942042801588</v>
      </c>
      <c r="L4864" s="53">
        <f t="shared" si="832"/>
        <v>32.134901820960117</v>
      </c>
      <c r="M4864" s="93">
        <f t="shared" si="833"/>
        <v>3.2876892044325654</v>
      </c>
      <c r="N4864" s="53">
        <f t="shared" si="834"/>
        <v>19.696886162070378</v>
      </c>
      <c r="O4864">
        <f t="shared" si="835"/>
        <v>0.7135476731207917</v>
      </c>
      <c r="P4864" s="53">
        <f t="shared" si="836"/>
        <v>10.911278230138578</v>
      </c>
      <c r="Q4864" s="53">
        <v>0.2</v>
      </c>
      <c r="R4864" s="53">
        <f t="shared" si="837"/>
        <v>7.0693759363020598</v>
      </c>
    </row>
    <row r="4865" spans="2:18" ht="15">
      <c r="B4865" s="84">
        <v>35168</v>
      </c>
      <c r="C4865" s="85">
        <v>0</v>
      </c>
      <c r="D4865" s="86">
        <v>18</v>
      </c>
      <c r="E4865" s="87">
        <v>7</v>
      </c>
      <c r="F4865" s="96">
        <f t="shared" si="828"/>
        <v>12.5</v>
      </c>
      <c r="G4865" s="96"/>
      <c r="H4865" s="74">
        <f t="shared" si="829"/>
        <v>104</v>
      </c>
      <c r="I4865" s="53">
        <f t="shared" si="827"/>
        <v>0.9945780383783176</v>
      </c>
      <c r="J4865" s="53">
        <f t="shared" si="830"/>
        <v>0.15848068045680108</v>
      </c>
      <c r="K4865" s="53">
        <f t="shared" si="831"/>
        <v>1.7391071699522611</v>
      </c>
      <c r="L4865" s="53">
        <f t="shared" si="832"/>
        <v>32.384762945779599</v>
      </c>
      <c r="M4865" s="93">
        <f t="shared" si="833"/>
        <v>3.0477487865399047</v>
      </c>
      <c r="N4865" s="53">
        <f t="shared" si="834"/>
        <v>18.259378294678449</v>
      </c>
      <c r="O4865">
        <f t="shared" si="835"/>
        <v>0.7135476731207917</v>
      </c>
      <c r="P4865" s="53">
        <f t="shared" si="836"/>
        <v>10.911278230138578</v>
      </c>
      <c r="Q4865" s="53">
        <v>0.2</v>
      </c>
      <c r="R4865" s="53">
        <f t="shared" si="837"/>
        <v>6.7467411716352421</v>
      </c>
    </row>
    <row r="4866" spans="2:18" ht="15">
      <c r="B4866" s="84">
        <v>35169</v>
      </c>
      <c r="C4866" s="85">
        <v>0</v>
      </c>
      <c r="D4866" s="86">
        <v>19</v>
      </c>
      <c r="E4866" s="87">
        <v>6</v>
      </c>
      <c r="F4866" s="96">
        <f t="shared" si="828"/>
        <v>12.5</v>
      </c>
      <c r="G4866" s="96"/>
      <c r="H4866" s="74">
        <f t="shared" si="829"/>
        <v>105</v>
      </c>
      <c r="I4866" s="53">
        <f t="shared" si="827"/>
        <v>0.9940119286759419</v>
      </c>
      <c r="J4866" s="53">
        <f t="shared" si="830"/>
        <v>0.16478691298506745</v>
      </c>
      <c r="K4866" s="53">
        <f t="shared" si="831"/>
        <v>1.7459941962077394</v>
      </c>
      <c r="L4866" s="53">
        <f t="shared" si="832"/>
        <v>32.63240667063225</v>
      </c>
      <c r="M4866" s="93">
        <f t="shared" si="833"/>
        <v>3.3385884208836658</v>
      </c>
      <c r="N4866" s="53">
        <f t="shared" si="834"/>
        <v>20.00182863376881</v>
      </c>
      <c r="O4866">
        <f t="shared" si="835"/>
        <v>0.7135476731207917</v>
      </c>
      <c r="P4866" s="53">
        <f t="shared" si="836"/>
        <v>10.911278230138578</v>
      </c>
      <c r="Q4866" s="53">
        <v>0.2</v>
      </c>
      <c r="R4866" s="53">
        <f t="shared" si="837"/>
        <v>7.1378173304850643</v>
      </c>
    </row>
    <row r="4867" spans="2:18" ht="15">
      <c r="B4867" s="84">
        <v>35170</v>
      </c>
      <c r="C4867" s="85">
        <v>0</v>
      </c>
      <c r="D4867" s="86">
        <v>19</v>
      </c>
      <c r="E4867" s="87">
        <v>4</v>
      </c>
      <c r="F4867" s="96">
        <f t="shared" si="828"/>
        <v>11.5</v>
      </c>
      <c r="G4867" s="96"/>
      <c r="H4867" s="74">
        <f t="shared" si="829"/>
        <v>106</v>
      </c>
      <c r="I4867" s="53">
        <f t="shared" si="827"/>
        <v>0.99344759094020973</v>
      </c>
      <c r="J4867" s="53">
        <f t="shared" si="830"/>
        <v>0.17104749631521274</v>
      </c>
      <c r="K4867" s="53">
        <f t="shared" si="831"/>
        <v>1.7528540118617566</v>
      </c>
      <c r="L4867" s="53">
        <f t="shared" si="832"/>
        <v>32.877770800246196</v>
      </c>
      <c r="M4867" s="93">
        <f t="shared" si="833"/>
        <v>3.4939371378238357</v>
      </c>
      <c r="N4867" s="53">
        <f t="shared" si="834"/>
        <v>21.646959990862268</v>
      </c>
      <c r="O4867">
        <f t="shared" si="835"/>
        <v>0.67292773448592091</v>
      </c>
      <c r="P4867" s="53">
        <f t="shared" si="836"/>
        <v>10.218213752667999</v>
      </c>
      <c r="Q4867" s="53">
        <v>0.2</v>
      </c>
      <c r="R4867" s="53">
        <f t="shared" si="837"/>
        <v>7.4509682219874209</v>
      </c>
    </row>
    <row r="4868" spans="2:18" ht="15">
      <c r="B4868" s="84">
        <v>35171</v>
      </c>
      <c r="C4868" s="85">
        <v>0</v>
      </c>
      <c r="D4868" s="86">
        <v>23</v>
      </c>
      <c r="E4868" s="87">
        <v>3</v>
      </c>
      <c r="F4868" s="96">
        <f t="shared" si="828"/>
        <v>13</v>
      </c>
      <c r="G4868" s="96"/>
      <c r="H4868" s="74">
        <f t="shared" si="829"/>
        <v>107</v>
      </c>
      <c r="I4868" s="53">
        <f t="shared" si="827"/>
        <v>0.99288519216773652</v>
      </c>
      <c r="J4868" s="53">
        <f t="shared" si="830"/>
        <v>0.17726079399979452</v>
      </c>
      <c r="K4868" s="53">
        <f t="shared" si="831"/>
        <v>1.7596853028269679</v>
      </c>
      <c r="L4868" s="53">
        <f t="shared" si="832"/>
        <v>33.120794186681486</v>
      </c>
      <c r="M4868" s="93">
        <f t="shared" si="833"/>
        <v>4.2723412057173817</v>
      </c>
      <c r="N4868" s="53">
        <f t="shared" si="834"/>
        <v>25.18051807186789</v>
      </c>
      <c r="O4868">
        <f t="shared" si="835"/>
        <v>0.73464846187074995</v>
      </c>
      <c r="P4868" s="53">
        <f t="shared" si="836"/>
        <v>11.273304901573978</v>
      </c>
      <c r="Q4868" s="53">
        <v>0.2</v>
      </c>
      <c r="R4868" s="53">
        <f t="shared" si="837"/>
        <v>8.3293893899293465</v>
      </c>
    </row>
    <row r="4869" spans="2:18" ht="15">
      <c r="B4869" s="84">
        <v>35172</v>
      </c>
      <c r="C4869" s="85">
        <v>0</v>
      </c>
      <c r="D4869" s="86">
        <v>22</v>
      </c>
      <c r="E4869" s="87">
        <v>2</v>
      </c>
      <c r="F4869" s="96">
        <f t="shared" si="828"/>
        <v>12</v>
      </c>
      <c r="G4869" s="96"/>
      <c r="H4869" s="74">
        <f t="shared" si="829"/>
        <v>108</v>
      </c>
      <c r="I4869" s="53">
        <f t="shared" si="827"/>
        <v>0.99232489878136709</v>
      </c>
      <c r="J4869" s="53">
        <f t="shared" si="830"/>
        <v>0.18342517398019959</v>
      </c>
      <c r="K4869" s="53">
        <f t="shared" si="831"/>
        <v>1.7664867106110842</v>
      </c>
      <c r="L4869" s="53">
        <f t="shared" si="832"/>
        <v>33.361416717549993</v>
      </c>
      <c r="M4869" s="93">
        <f t="shared" si="833"/>
        <v>4.1636596374957771</v>
      </c>
      <c r="N4869" s="53">
        <f t="shared" si="834"/>
        <v>25.363454506087496</v>
      </c>
      <c r="O4869">
        <f t="shared" si="835"/>
        <v>0.69297786589913757</v>
      </c>
      <c r="P4869" s="53">
        <f t="shared" si="836"/>
        <v>10.559668732607534</v>
      </c>
      <c r="Q4869" s="53">
        <v>0.2</v>
      </c>
      <c r="R4869" s="53">
        <f t="shared" si="837"/>
        <v>8.3113097545216341</v>
      </c>
    </row>
    <row r="4870" spans="2:18" ht="15">
      <c r="B4870" s="84">
        <v>35173</v>
      </c>
      <c r="C4870" s="85">
        <v>0</v>
      </c>
      <c r="D4870" s="86">
        <v>26</v>
      </c>
      <c r="E4870" s="87">
        <v>5</v>
      </c>
      <c r="F4870" s="96">
        <f t="shared" si="828"/>
        <v>15.5</v>
      </c>
      <c r="G4870" s="96"/>
      <c r="H4870" s="74">
        <f t="shared" si="829"/>
        <v>109</v>
      </c>
      <c r="I4870" s="53">
        <f t="shared" si="827"/>
        <v>0.99176687658092877</v>
      </c>
      <c r="J4870" s="53">
        <f t="shared" si="830"/>
        <v>0.18953900869906945</v>
      </c>
      <c r="K4870" s="53">
        <f t="shared" si="831"/>
        <v>1.773256830871865</v>
      </c>
      <c r="L4870" s="53">
        <f t="shared" si="832"/>
        <v>33.599579303390037</v>
      </c>
      <c r="M4870" s="93">
        <f t="shared" si="833"/>
        <v>4.8016134443574101</v>
      </c>
      <c r="N4870" s="53">
        <f t="shared" si="834"/>
        <v>26.175344630997596</v>
      </c>
      <c r="O4870">
        <f t="shared" si="835"/>
        <v>0.84852650924855288</v>
      </c>
      <c r="P4870" s="53">
        <f t="shared" si="836"/>
        <v>13.249293405289498</v>
      </c>
      <c r="Q4870" s="53">
        <v>0.2</v>
      </c>
      <c r="R4870" s="53">
        <f t="shared" si="837"/>
        <v>8.6948688489753607</v>
      </c>
    </row>
    <row r="4871" spans="2:18" ht="15">
      <c r="B4871" s="84">
        <v>35174</v>
      </c>
      <c r="C4871" s="85">
        <v>0</v>
      </c>
      <c r="D4871" s="86">
        <v>27</v>
      </c>
      <c r="E4871" s="87">
        <v>5</v>
      </c>
      <c r="F4871" s="96">
        <f t="shared" si="828"/>
        <v>16</v>
      </c>
      <c r="G4871" s="96"/>
      <c r="H4871" s="74">
        <f t="shared" si="829"/>
        <v>110</v>
      </c>
      <c r="I4871" s="53">
        <f t="shared" si="827"/>
        <v>0.99121129069416836</v>
      </c>
      <c r="J4871" s="53">
        <f t="shared" si="830"/>
        <v>0.19560067523736388</v>
      </c>
      <c r="K4871" s="53">
        <f t="shared" si="831"/>
        <v>1.7799942120349357</v>
      </c>
      <c r="L4871" s="53">
        <f t="shared" si="832"/>
        <v>33.835223864280934</v>
      </c>
      <c r="M4871" s="93">
        <f t="shared" si="833"/>
        <v>5.0233862035947743</v>
      </c>
      <c r="N4871" s="53">
        <f t="shared" si="834"/>
        <v>26.979215432530108</v>
      </c>
      <c r="O4871">
        <f t="shared" si="835"/>
        <v>0.87306160859956128</v>
      </c>
      <c r="P4871" s="53">
        <f t="shared" si="836"/>
        <v>13.679665048200096</v>
      </c>
      <c r="Q4871" s="53">
        <v>0.2</v>
      </c>
      <c r="R4871" s="53">
        <f t="shared" si="837"/>
        <v>8.9050398764114203</v>
      </c>
    </row>
    <row r="4872" spans="2:18" ht="15">
      <c r="B4872" s="84">
        <v>35175</v>
      </c>
      <c r="C4872" s="85">
        <v>0</v>
      </c>
      <c r="D4872" s="86">
        <v>26</v>
      </c>
      <c r="E4872" s="87">
        <v>7</v>
      </c>
      <c r="F4872" s="96">
        <f t="shared" si="828"/>
        <v>16.5</v>
      </c>
      <c r="G4872" s="96"/>
      <c r="H4872" s="74">
        <f t="shared" si="829"/>
        <v>111</v>
      </c>
      <c r="I4872" s="53">
        <f t="shared" si="827"/>
        <v>0.99065830552788836</v>
      </c>
      <c r="J4872" s="53">
        <f t="shared" si="830"/>
        <v>0.20160855547686729</v>
      </c>
      <c r="K4872" s="53">
        <f t="shared" si="831"/>
        <v>1.7866973539801925</v>
      </c>
      <c r="L4872" s="53">
        <f t="shared" si="832"/>
        <v>34.068293315785375</v>
      </c>
      <c r="M4872" s="93">
        <f t="shared" si="833"/>
        <v>4.7700262802926616</v>
      </c>
      <c r="N4872" s="53">
        <f t="shared" si="834"/>
        <v>25.245042116209817</v>
      </c>
      <c r="O4872">
        <f t="shared" si="835"/>
        <v>0.89821237770744478</v>
      </c>
      <c r="P4872" s="53">
        <f t="shared" si="836"/>
        <v>14.122457624351155</v>
      </c>
      <c r="Q4872" s="53">
        <v>0.2</v>
      </c>
      <c r="R4872" s="53">
        <f t="shared" si="837"/>
        <v>8.5358994415052916</v>
      </c>
    </row>
    <row r="4873" spans="2:18" ht="15">
      <c r="B4873" s="84">
        <v>35176</v>
      </c>
      <c r="C4873" s="85">
        <v>0</v>
      </c>
      <c r="D4873" s="86">
        <v>26</v>
      </c>
      <c r="E4873" s="87">
        <v>7</v>
      </c>
      <c r="F4873" s="96">
        <f t="shared" si="828"/>
        <v>16.5</v>
      </c>
      <c r="G4873" s="96"/>
      <c r="H4873" s="74">
        <f t="shared" si="829"/>
        <v>112</v>
      </c>
      <c r="I4873" s="53">
        <f t="shared" si="827"/>
        <v>0.99010808471929601</v>
      </c>
      <c r="J4873" s="53">
        <f t="shared" si="830"/>
        <v>0.20756103628894179</v>
      </c>
      <c r="K4873" s="53">
        <f t="shared" si="831"/>
        <v>1.7933647068029879</v>
      </c>
      <c r="L4873" s="53">
        <f t="shared" si="832"/>
        <v>34.298731554310635</v>
      </c>
      <c r="M4873" s="93">
        <f t="shared" si="833"/>
        <v>4.802290780411913</v>
      </c>
      <c r="N4873" s="53">
        <f t="shared" si="834"/>
        <v>25.41579980526787</v>
      </c>
      <c r="O4873">
        <f t="shared" si="835"/>
        <v>0.89821237770744478</v>
      </c>
      <c r="P4873" s="53">
        <f t="shared" si="836"/>
        <v>14.122457624351155</v>
      </c>
      <c r="Q4873" s="53">
        <v>0.2</v>
      </c>
      <c r="R4873" s="53">
        <f t="shared" si="837"/>
        <v>8.5748940548885972</v>
      </c>
    </row>
    <row r="4874" spans="2:18" ht="15">
      <c r="B4874" s="84">
        <v>35177</v>
      </c>
      <c r="C4874" s="85">
        <v>0</v>
      </c>
      <c r="D4874" s="86">
        <v>25</v>
      </c>
      <c r="E4874" s="87">
        <v>7</v>
      </c>
      <c r="F4874" s="96">
        <f t="shared" si="828"/>
        <v>16</v>
      </c>
      <c r="G4874" s="96"/>
      <c r="H4874" s="74">
        <f t="shared" si="829"/>
        <v>113</v>
      </c>
      <c r="I4874" s="53">
        <f t="shared" ref="I4874:I4937" si="838">1+0.0334*COS($I$7*H4874-0.0552)</f>
        <v>0.98956079108758077</v>
      </c>
      <c r="J4874" s="53">
        <f t="shared" si="830"/>
        <v>0.21345650975027131</v>
      </c>
      <c r="K4874" s="53">
        <f t="shared" si="831"/>
        <v>1.7999946696566702</v>
      </c>
      <c r="L4874" s="53">
        <f t="shared" si="832"/>
        <v>34.526483441982286</v>
      </c>
      <c r="M4874" s="93">
        <f t="shared" si="833"/>
        <v>4.6366549052798334</v>
      </c>
      <c r="N4874" s="53">
        <f t="shared" si="834"/>
        <v>24.90218878379774</v>
      </c>
      <c r="O4874">
        <f t="shared" si="835"/>
        <v>0.87306160859956128</v>
      </c>
      <c r="P4874" s="53">
        <f t="shared" si="836"/>
        <v>13.679665048200096</v>
      </c>
      <c r="Q4874" s="53">
        <v>0.2</v>
      </c>
      <c r="R4874" s="53">
        <f t="shared" si="837"/>
        <v>8.431646158898447</v>
      </c>
    </row>
    <row r="4875" spans="2:18" ht="15">
      <c r="B4875" s="84">
        <v>35178</v>
      </c>
      <c r="C4875" s="85">
        <v>0</v>
      </c>
      <c r="D4875" s="86">
        <v>22</v>
      </c>
      <c r="E4875" s="87">
        <v>12</v>
      </c>
      <c r="F4875" s="96">
        <f t="shared" si="828"/>
        <v>17</v>
      </c>
      <c r="G4875" s="96"/>
      <c r="H4875" s="74">
        <f t="shared" si="829"/>
        <v>114</v>
      </c>
      <c r="I4875" s="53">
        <f t="shared" si="838"/>
        <v>0.98901658658573355</v>
      </c>
      <c r="J4875" s="53">
        <f t="shared" si="830"/>
        <v>0.21929337338631621</v>
      </c>
      <c r="K4875" s="53">
        <f t="shared" si="831"/>
        <v>1.8065855896834622</v>
      </c>
      <c r="L4875" s="53">
        <f t="shared" si="832"/>
        <v>34.751494791126646</v>
      </c>
      <c r="M4875" s="93">
        <f t="shared" si="833"/>
        <v>3.5813948720930076</v>
      </c>
      <c r="N4875" s="53">
        <f t="shared" si="834"/>
        <v>18.681958858024394</v>
      </c>
      <c r="O4875">
        <f t="shared" si="835"/>
        <v>0.92399173474224472</v>
      </c>
      <c r="P4875" s="53">
        <f t="shared" si="836"/>
        <v>14.577982189385189</v>
      </c>
      <c r="Q4875" s="53">
        <v>0.2</v>
      </c>
      <c r="R4875" s="53">
        <f t="shared" si="837"/>
        <v>7.060013278195223</v>
      </c>
    </row>
    <row r="4876" spans="2:18" ht="15">
      <c r="B4876" s="84">
        <v>35179</v>
      </c>
      <c r="C4876" s="85">
        <v>0</v>
      </c>
      <c r="D4876" s="86">
        <v>24</v>
      </c>
      <c r="E4876" s="87">
        <v>12</v>
      </c>
      <c r="F4876" s="96">
        <f t="shared" si="828"/>
        <v>18</v>
      </c>
      <c r="G4876" s="96"/>
      <c r="H4876" s="74">
        <f t="shared" si="829"/>
        <v>115</v>
      </c>
      <c r="I4876" s="53">
        <f t="shared" si="838"/>
        <v>0.98847563225262169</v>
      </c>
      <c r="J4876" s="53">
        <f t="shared" si="830"/>
        <v>0.22507003044315249</v>
      </c>
      <c r="K4876" s="53">
        <f t="shared" si="831"/>
        <v>1.8131357610410594</v>
      </c>
      <c r="L4876" s="53">
        <f t="shared" si="832"/>
        <v>34.973712348461028</v>
      </c>
      <c r="M4876" s="93">
        <f t="shared" si="833"/>
        <v>4.0617655982606458</v>
      </c>
      <c r="N4876" s="53">
        <f t="shared" si="834"/>
        <v>20.595923883723401</v>
      </c>
      <c r="O4876">
        <f t="shared" si="835"/>
        <v>0.97748894673792364</v>
      </c>
      <c r="P4876" s="53">
        <f t="shared" si="836"/>
        <v>15.528504174899853</v>
      </c>
      <c r="Q4876" s="53">
        <v>0.2</v>
      </c>
      <c r="R4876" s="53">
        <f t="shared" si="837"/>
        <v>7.5443027594617131</v>
      </c>
    </row>
    <row r="4877" spans="2:18" ht="15">
      <c r="B4877" s="84">
        <v>35180</v>
      </c>
      <c r="C4877" s="85">
        <v>0</v>
      </c>
      <c r="D4877" s="86">
        <v>15</v>
      </c>
      <c r="E4877" s="87">
        <v>11</v>
      </c>
      <c r="F4877" s="96">
        <f t="shared" si="828"/>
        <v>13</v>
      </c>
      <c r="G4877" s="96"/>
      <c r="H4877" s="74">
        <f t="shared" si="829"/>
        <v>116</v>
      </c>
      <c r="I4877" s="53">
        <f t="shared" si="838"/>
        <v>0.98793808816533546</v>
      </c>
      <c r="J4877" s="53">
        <f t="shared" si="830"/>
        <v>0.2307848901883201</v>
      </c>
      <c r="K4877" s="53">
        <f t="shared" si="831"/>
        <v>1.8196434240327124</v>
      </c>
      <c r="L4877" s="53">
        <f t="shared" si="832"/>
        <v>35.193083779092866</v>
      </c>
      <c r="M4877" s="93">
        <f t="shared" si="833"/>
        <v>2.0301938557906669</v>
      </c>
      <c r="N4877" s="53">
        <f t="shared" si="834"/>
        <v>11.965648484891576</v>
      </c>
      <c r="O4877">
        <f t="shared" si="835"/>
        <v>0.73464846187074995</v>
      </c>
      <c r="P4877" s="53">
        <f t="shared" si="836"/>
        <v>11.273304901573978</v>
      </c>
      <c r="Q4877" s="53">
        <v>0.2</v>
      </c>
      <c r="R4877" s="53">
        <f t="shared" si="837"/>
        <v>5.3563060834079206</v>
      </c>
    </row>
    <row r="4878" spans="2:18" ht="15">
      <c r="B4878" s="84">
        <v>35181</v>
      </c>
      <c r="C4878" s="85">
        <v>7.8</v>
      </c>
      <c r="D4878" s="86">
        <v>18</v>
      </c>
      <c r="E4878" s="87">
        <v>11</v>
      </c>
      <c r="F4878" s="96">
        <f t="shared" si="828"/>
        <v>14.5</v>
      </c>
      <c r="G4878" s="96"/>
      <c r="H4878" s="74">
        <f t="shared" si="829"/>
        <v>117</v>
      </c>
      <c r="I4878" s="53">
        <f t="shared" si="838"/>
        <v>0.98740411339181866</v>
      </c>
      <c r="J4878" s="53">
        <f t="shared" si="830"/>
        <v>0.2364363682412613</v>
      </c>
      <c r="K4878" s="53">
        <f t="shared" si="831"/>
        <v>1.8261067643489397</v>
      </c>
      <c r="L4878" s="53">
        <f t="shared" si="832"/>
        <v>35.409557650431303</v>
      </c>
      <c r="M4878" s="93">
        <f t="shared" si="833"/>
        <v>2.8338151469862241</v>
      </c>
      <c r="N4878" s="53">
        <f t="shared" si="834"/>
        <v>15.926430208233791</v>
      </c>
      <c r="O4878">
        <f t="shared" si="835"/>
        <v>0.80125269250101316</v>
      </c>
      <c r="P4878" s="53">
        <f t="shared" si="836"/>
        <v>12.424600625459268</v>
      </c>
      <c r="Q4878" s="53">
        <v>0.2</v>
      </c>
      <c r="R4878" s="53">
        <f t="shared" si="837"/>
        <v>6.3181234694806028</v>
      </c>
    </row>
    <row r="4879" spans="2:18" ht="15">
      <c r="B4879" s="84">
        <v>35182</v>
      </c>
      <c r="C4879" s="85">
        <v>1.6</v>
      </c>
      <c r="D4879" s="86">
        <v>18</v>
      </c>
      <c r="E4879" s="87">
        <v>11</v>
      </c>
      <c r="F4879" s="96">
        <f t="shared" ref="F4879:F4942" si="839">0.5*(D4879+E4879)</f>
        <v>14.5</v>
      </c>
      <c r="G4879" s="96"/>
      <c r="H4879" s="74">
        <f t="shared" ref="H4879:H4942" si="840">B4879-DATE(YEAR(B4879),1,0)</f>
        <v>118</v>
      </c>
      <c r="I4879" s="53">
        <f t="shared" si="838"/>
        <v>0.98687386594379756</v>
      </c>
      <c r="J4879" s="53">
        <f t="shared" ref="J4879:J4942" si="841">ASIN(0.39785*SIN(4.869+$I$7*H4879+0.03345*SIN(6.224+$I$7*H4879)))</f>
        <v>0.24202288693386306</v>
      </c>
      <c r="K4879" s="53">
        <f t="shared" ref="K4879:K4942" si="842">ACOS(-TAN(J4879)*TAN($E$7*$I$8))</f>
        <v>1.8325239124293682</v>
      </c>
      <c r="L4879" s="53">
        <f t="shared" ref="L4879:L4942" si="843">117.5*I4879*((K4879*SIN($E$7*$I$8)*SIN(J4879)+COS($E$7*$I$8)*COS(J4879)*SIN(K4879))/PI())</f>
        <v>35.623083416116273</v>
      </c>
      <c r="M4879" s="93">
        <f t="shared" ref="M4879:M4942" si="844">0.0023*L4879/2.456*(0.5*(D4879+E4879)+17.8)*SQRT(D4879-E4879)</f>
        <v>2.8509035431487368</v>
      </c>
      <c r="N4879" s="53">
        <f t="shared" ref="N4879:N4942" si="845">0.17*L4879*SQRT(D4879-E4879)</f>
        <v>16.022469340899995</v>
      </c>
      <c r="O4879">
        <f t="shared" ref="O4879:O4942" si="846">5336/(F4879+273.15)^2*EXP(21.07-5336/(F4879+273.15))</f>
        <v>0.80125269250101316</v>
      </c>
      <c r="P4879" s="53">
        <f t="shared" ref="P4879:P4942" si="847">EXP(21.07-5336/(F4879+273.15))</f>
        <v>12.424600625459268</v>
      </c>
      <c r="Q4879" s="53">
        <v>0.2</v>
      </c>
      <c r="R4879" s="53">
        <f t="shared" ref="R4879:R4942" si="848">(O4879*N4879*0.6+$L$8*6.43*(1+0.536*Q4879)*P4879*(1- G4879/100))/($O$7*(O4879+$L$8))</f>
        <v>6.3398774387777195</v>
      </c>
    </row>
    <row r="4880" spans="2:18" ht="15">
      <c r="B4880" s="84">
        <v>35183</v>
      </c>
      <c r="C4880" s="85">
        <v>0.2</v>
      </c>
      <c r="D4880" s="86">
        <v>21</v>
      </c>
      <c r="E4880" s="87">
        <v>11</v>
      </c>
      <c r="F4880" s="96">
        <f t="shared" si="839"/>
        <v>16</v>
      </c>
      <c r="G4880" s="96"/>
      <c r="H4880" s="74">
        <f t="shared" si="840"/>
        <v>119</v>
      </c>
      <c r="I4880" s="53">
        <f t="shared" si="838"/>
        <v>0.98634750273002292</v>
      </c>
      <c r="J4880" s="53">
        <f t="shared" si="841"/>
        <v>0.24754287570157374</v>
      </c>
      <c r="K4880" s="53">
        <f t="shared" si="842"/>
        <v>1.8388929429535461</v>
      </c>
      <c r="L4880" s="53">
        <f t="shared" si="843"/>
        <v>35.833611400072293</v>
      </c>
      <c r="M4880" s="93">
        <f t="shared" si="844"/>
        <v>3.586796633538087</v>
      </c>
      <c r="N4880" s="53">
        <f t="shared" si="845"/>
        <v>19.26369089831261</v>
      </c>
      <c r="O4880">
        <f t="shared" si="846"/>
        <v>0.87306160859956128</v>
      </c>
      <c r="P4880" s="53">
        <f t="shared" si="847"/>
        <v>13.679665048200096</v>
      </c>
      <c r="Q4880" s="53">
        <v>0.2</v>
      </c>
      <c r="R4880" s="53">
        <f t="shared" si="848"/>
        <v>7.1465256830355628</v>
      </c>
    </row>
    <row r="4881" spans="2:18" ht="15">
      <c r="B4881" s="84">
        <v>35184</v>
      </c>
      <c r="C4881" s="85">
        <v>0</v>
      </c>
      <c r="D4881" s="86">
        <v>20</v>
      </c>
      <c r="E4881" s="87">
        <v>10</v>
      </c>
      <c r="F4881" s="96">
        <f t="shared" si="839"/>
        <v>15</v>
      </c>
      <c r="G4881" s="96"/>
      <c r="H4881" s="74">
        <f t="shared" si="840"/>
        <v>120</v>
      </c>
      <c r="I4881" s="53">
        <f t="shared" si="838"/>
        <v>0.98582517950983806</v>
      </c>
      <c r="J4881" s="53">
        <f t="shared" si="841"/>
        <v>0.25299477150548283</v>
      </c>
      <c r="K4881" s="53">
        <f t="shared" si="842"/>
        <v>1.8452118744698753</v>
      </c>
      <c r="L4881" s="53">
        <f t="shared" si="843"/>
        <v>36.041092780795132</v>
      </c>
      <c r="M4881" s="93">
        <f t="shared" si="844"/>
        <v>3.5008319812210003</v>
      </c>
      <c r="N4881" s="53">
        <f t="shared" si="845"/>
        <v>19.375230233289933</v>
      </c>
      <c r="O4881">
        <f t="shared" si="846"/>
        <v>0.8245943710158492</v>
      </c>
      <c r="P4881" s="53">
        <f t="shared" si="847"/>
        <v>12.831038046583151</v>
      </c>
      <c r="Q4881" s="53">
        <v>0.2</v>
      </c>
      <c r="R4881" s="53">
        <f t="shared" si="848"/>
        <v>7.1238876869187733</v>
      </c>
    </row>
    <row r="4882" spans="2:18" ht="15">
      <c r="B4882" s="84">
        <v>35185</v>
      </c>
      <c r="C4882" s="85">
        <v>0.2</v>
      </c>
      <c r="D4882" s="86">
        <v>19</v>
      </c>
      <c r="E4882" s="87">
        <v>11</v>
      </c>
      <c r="F4882" s="96">
        <f t="shared" si="839"/>
        <v>15</v>
      </c>
      <c r="G4882" s="96"/>
      <c r="H4882" s="74">
        <f t="shared" si="840"/>
        <v>121</v>
      </c>
      <c r="I4882" s="53">
        <f t="shared" si="838"/>
        <v>0.98530705084708703</v>
      </c>
      <c r="J4882" s="53">
        <f t="shared" si="841"/>
        <v>0.25837701928569073</v>
      </c>
      <c r="K4882" s="53">
        <f t="shared" si="842"/>
        <v>1.8514786691720928</v>
      </c>
      <c r="L4882" s="53">
        <f t="shared" si="843"/>
        <v>36.245479575980454</v>
      </c>
      <c r="M4882" s="93">
        <f t="shared" si="844"/>
        <v>3.1489963785001738</v>
      </c>
      <c r="N4882" s="53">
        <f t="shared" si="845"/>
        <v>17.428008588963319</v>
      </c>
      <c r="O4882">
        <f t="shared" si="846"/>
        <v>0.8245943710158492</v>
      </c>
      <c r="P4882" s="53">
        <f t="shared" si="847"/>
        <v>12.831038046583151</v>
      </c>
      <c r="Q4882" s="53">
        <v>0.2</v>
      </c>
      <c r="R4882" s="53">
        <f t="shared" si="848"/>
        <v>6.6818802010081679</v>
      </c>
    </row>
    <row r="4883" spans="2:18" ht="15">
      <c r="B4883" s="84">
        <v>35186</v>
      </c>
      <c r="C4883" s="85">
        <v>5.2</v>
      </c>
      <c r="D4883" s="86">
        <v>22</v>
      </c>
      <c r="E4883" s="87">
        <v>11</v>
      </c>
      <c r="F4883" s="96">
        <f t="shared" si="839"/>
        <v>16.5</v>
      </c>
      <c r="G4883" s="96"/>
      <c r="H4883" s="74">
        <f t="shared" si="840"/>
        <v>122</v>
      </c>
      <c r="I4883" s="53">
        <f t="shared" si="838"/>
        <v>0.98479327006437722</v>
      </c>
      <c r="J4883" s="53">
        <f t="shared" si="841"/>
        <v>0.26368807244622355</v>
      </c>
      <c r="K4883" s="53">
        <f t="shared" si="842"/>
        <v>1.8576912328329742</v>
      </c>
      <c r="L4883" s="53">
        <f t="shared" si="843"/>
        <v>36.446724627604532</v>
      </c>
      <c r="M4883" s="93">
        <f t="shared" si="844"/>
        <v>3.8828305828987908</v>
      </c>
      <c r="N4883" s="53">
        <f t="shared" si="845"/>
        <v>20.549618772618881</v>
      </c>
      <c r="O4883">
        <f t="shared" si="846"/>
        <v>0.89821237770744478</v>
      </c>
      <c r="P4883" s="53">
        <f t="shared" si="847"/>
        <v>14.122457624351155</v>
      </c>
      <c r="Q4883" s="53">
        <v>0.2</v>
      </c>
      <c r="R4883" s="53">
        <f t="shared" si="848"/>
        <v>7.4636419111751025</v>
      </c>
    </row>
    <row r="4884" spans="2:18" ht="15">
      <c r="B4884" s="84">
        <v>35187</v>
      </c>
      <c r="C4884" s="85">
        <v>0.6</v>
      </c>
      <c r="D4884" s="86">
        <v>20</v>
      </c>
      <c r="E4884" s="87">
        <v>10</v>
      </c>
      <c r="F4884" s="96">
        <f t="shared" si="839"/>
        <v>15</v>
      </c>
      <c r="G4884" s="96"/>
      <c r="H4884" s="74">
        <f t="shared" si="840"/>
        <v>123</v>
      </c>
      <c r="I4884" s="53">
        <f t="shared" si="838"/>
        <v>0.98428398919770821</v>
      </c>
      <c r="J4884" s="53">
        <f t="shared" si="841"/>
        <v>0.26892639337166119</v>
      </c>
      <c r="K4884" s="53">
        <f t="shared" si="842"/>
        <v>1.863847414905129</v>
      </c>
      <c r="L4884" s="53">
        <f t="shared" si="843"/>
        <v>36.64478158756696</v>
      </c>
      <c r="M4884" s="93">
        <f t="shared" si="844"/>
        <v>3.5594709657353141</v>
      </c>
      <c r="N4884" s="53">
        <f t="shared" si="845"/>
        <v>19.699765609939138</v>
      </c>
      <c r="O4884">
        <f t="shared" si="846"/>
        <v>0.8245943710158492</v>
      </c>
      <c r="P4884" s="53">
        <f t="shared" si="847"/>
        <v>12.831038046583151</v>
      </c>
      <c r="Q4884" s="53">
        <v>0.2</v>
      </c>
      <c r="R4884" s="53">
        <f t="shared" si="848"/>
        <v>7.1975552462023877</v>
      </c>
    </row>
    <row r="4885" spans="2:18" ht="15">
      <c r="B4885" s="84">
        <v>35188</v>
      </c>
      <c r="C4885" s="85">
        <v>14.4</v>
      </c>
      <c r="D4885" s="86">
        <v>17</v>
      </c>
      <c r="E4885" s="87">
        <v>7</v>
      </c>
      <c r="F4885" s="96">
        <f t="shared" si="839"/>
        <v>12</v>
      </c>
      <c r="G4885" s="96"/>
      <c r="H4885" s="74">
        <f t="shared" si="840"/>
        <v>124</v>
      </c>
      <c r="I4885" s="53">
        <f t="shared" si="838"/>
        <v>0.98377935895148183</v>
      </c>
      <c r="J4885" s="53">
        <f t="shared" si="841"/>
        <v>0.27409045397556114</v>
      </c>
      <c r="K4885" s="53">
        <f t="shared" si="842"/>
        <v>1.8699450087988925</v>
      </c>
      <c r="L4885" s="53">
        <f t="shared" si="843"/>
        <v>36.839604904004887</v>
      </c>
      <c r="M4885" s="93">
        <f t="shared" si="844"/>
        <v>3.2511027951153655</v>
      </c>
      <c r="N4885" s="53">
        <f t="shared" si="845"/>
        <v>19.804500131551904</v>
      </c>
      <c r="O4885">
        <f t="shared" si="846"/>
        <v>0.69297786589913757</v>
      </c>
      <c r="P4885" s="53">
        <f t="shared" si="847"/>
        <v>10.559668732607534</v>
      </c>
      <c r="Q4885" s="53">
        <v>0.2</v>
      </c>
      <c r="R4885" s="53">
        <f t="shared" si="848"/>
        <v>7.0667421281929697</v>
      </c>
    </row>
    <row r="4886" spans="2:18" ht="15">
      <c r="B4886" s="84">
        <v>35189</v>
      </c>
      <c r="C4886" s="85">
        <v>3.8</v>
      </c>
      <c r="D4886" s="86">
        <v>21</v>
      </c>
      <c r="E4886" s="87">
        <v>6</v>
      </c>
      <c r="F4886" s="96">
        <f t="shared" si="839"/>
        <v>13.5</v>
      </c>
      <c r="G4886" s="96"/>
      <c r="H4886" s="74">
        <f t="shared" si="840"/>
        <v>125</v>
      </c>
      <c r="I4886" s="53">
        <f t="shared" si="838"/>
        <v>0.98327952865390666</v>
      </c>
      <c r="J4886" s="53">
        <f t="shared" si="841"/>
        <v>0.27917873628067436</v>
      </c>
      <c r="K4886" s="53">
        <f t="shared" si="842"/>
        <v>1.875981752347422</v>
      </c>
      <c r="L4886" s="53">
        <f t="shared" si="843"/>
        <v>37.031149808387767</v>
      </c>
      <c r="M4886" s="93">
        <f t="shared" si="844"/>
        <v>4.2039412449708689</v>
      </c>
      <c r="N4886" s="53">
        <f t="shared" si="845"/>
        <v>24.381574504795626</v>
      </c>
      <c r="O4886">
        <f t="shared" si="846"/>
        <v>0.75629173150346363</v>
      </c>
      <c r="P4886" s="53">
        <f t="shared" si="847"/>
        <v>11.646017104401583</v>
      </c>
      <c r="Q4886" s="53">
        <v>0.2</v>
      </c>
      <c r="R4886" s="53">
        <f t="shared" si="848"/>
        <v>8.1779961372690479</v>
      </c>
    </row>
    <row r="4887" spans="2:18" ht="15">
      <c r="B4887" s="84">
        <v>35190</v>
      </c>
      <c r="C4887" s="85">
        <v>0</v>
      </c>
      <c r="D4887" s="86">
        <v>22</v>
      </c>
      <c r="E4887" s="87">
        <v>8</v>
      </c>
      <c r="F4887" s="96">
        <f t="shared" si="839"/>
        <v>15</v>
      </c>
      <c r="G4887" s="96"/>
      <c r="H4887" s="74">
        <f t="shared" si="840"/>
        <v>126</v>
      </c>
      <c r="I4887" s="53">
        <f t="shared" si="838"/>
        <v>0.98278464621280937</v>
      </c>
      <c r="J4887" s="53">
        <f t="shared" si="841"/>
        <v>0.28418973303085449</v>
      </c>
      <c r="K4887" s="53">
        <f t="shared" si="842"/>
        <v>1.8819553284691202</v>
      </c>
      <c r="L4887" s="53">
        <f t="shared" si="843"/>
        <v>37.219372303500279</v>
      </c>
      <c r="M4887" s="93">
        <f t="shared" si="844"/>
        <v>4.2776611521102215</v>
      </c>
      <c r="N4887" s="53">
        <f t="shared" si="845"/>
        <v>23.674563682781816</v>
      </c>
      <c r="O4887">
        <f t="shared" si="846"/>
        <v>0.8245943710158492</v>
      </c>
      <c r="P4887" s="53">
        <f t="shared" si="847"/>
        <v>12.831038046583151</v>
      </c>
      <c r="Q4887" s="53">
        <v>0.2</v>
      </c>
      <c r="R4887" s="53">
        <f t="shared" si="848"/>
        <v>8.0998102659626472</v>
      </c>
    </row>
    <row r="4888" spans="2:18" ht="15">
      <c r="B4888" s="84">
        <v>35191</v>
      </c>
      <c r="C4888" s="85">
        <v>0</v>
      </c>
      <c r="D4888" s="86">
        <v>25</v>
      </c>
      <c r="E4888" s="87">
        <v>7</v>
      </c>
      <c r="F4888" s="96">
        <f t="shared" si="839"/>
        <v>16</v>
      </c>
      <c r="G4888" s="96"/>
      <c r="H4888" s="74">
        <f t="shared" si="840"/>
        <v>127</v>
      </c>
      <c r="I4888" s="53">
        <f t="shared" si="838"/>
        <v>0.98229485807186612</v>
      </c>
      <c r="J4888" s="53">
        <f t="shared" si="841"/>
        <v>0.28912194833444604</v>
      </c>
      <c r="K4888" s="53">
        <f t="shared" si="842"/>
        <v>1.8878633660374464</v>
      </c>
      <c r="L4888" s="53">
        <f t="shared" si="843"/>
        <v>37.404229152418324</v>
      </c>
      <c r="M4888" s="93">
        <f t="shared" si="844"/>
        <v>5.0231151651804042</v>
      </c>
      <c r="N4888" s="53">
        <f t="shared" si="845"/>
        <v>26.977759760305155</v>
      </c>
      <c r="O4888">
        <f t="shared" si="846"/>
        <v>0.87306160859956128</v>
      </c>
      <c r="P4888" s="53">
        <f t="shared" si="847"/>
        <v>13.679665048200096</v>
      </c>
      <c r="Q4888" s="53">
        <v>0.2</v>
      </c>
      <c r="R4888" s="53">
        <f t="shared" si="848"/>
        <v>8.9047081011371478</v>
      </c>
    </row>
    <row r="4889" spans="2:18" ht="15">
      <c r="B4889" s="84">
        <v>35192</v>
      </c>
      <c r="C4889" s="85">
        <v>0</v>
      </c>
      <c r="D4889" s="86">
        <v>27</v>
      </c>
      <c r="E4889" s="87">
        <v>8</v>
      </c>
      <c r="F4889" s="96">
        <f t="shared" si="839"/>
        <v>17.5</v>
      </c>
      <c r="G4889" s="96"/>
      <c r="H4889" s="74">
        <f t="shared" si="840"/>
        <v>128</v>
      </c>
      <c r="I4889" s="53">
        <f t="shared" si="838"/>
        <v>0.98181030916726786</v>
      </c>
      <c r="J4889" s="53">
        <f t="shared" si="841"/>
        <v>0.29397389833885346</v>
      </c>
      <c r="K4889" s="53">
        <f t="shared" si="842"/>
        <v>1.8937034409680653</v>
      </c>
      <c r="L4889" s="53">
        <f t="shared" si="843"/>
        <v>37.585677868581648</v>
      </c>
      <c r="M4889" s="93">
        <f t="shared" si="844"/>
        <v>5.4159340425238023</v>
      </c>
      <c r="N4889" s="53">
        <f t="shared" si="845"/>
        <v>27.85146916411551</v>
      </c>
      <c r="O4889">
        <f t="shared" si="846"/>
        <v>0.95041280970568121</v>
      </c>
      <c r="P4889" s="53">
        <f t="shared" si="847"/>
        <v>15.046556310891852</v>
      </c>
      <c r="Q4889" s="53">
        <v>0.2</v>
      </c>
      <c r="R4889" s="53">
        <f t="shared" si="848"/>
        <v>9.1843348619648282</v>
      </c>
    </row>
    <row r="4890" spans="2:18" ht="15">
      <c r="B4890" s="84">
        <v>35193</v>
      </c>
      <c r="C4890" s="85">
        <v>0</v>
      </c>
      <c r="D4890" s="86">
        <v>25</v>
      </c>
      <c r="E4890" s="87">
        <v>11</v>
      </c>
      <c r="F4890" s="96">
        <f t="shared" si="839"/>
        <v>18</v>
      </c>
      <c r="G4890" s="96"/>
      <c r="H4890" s="74">
        <f t="shared" si="840"/>
        <v>129</v>
      </c>
      <c r="I4890" s="53">
        <f t="shared" si="838"/>
        <v>0.98133114288483081</v>
      </c>
      <c r="J4890" s="53">
        <f t="shared" si="841"/>
        <v>0.29874411193586303</v>
      </c>
      <c r="K4890" s="53">
        <f t="shared" si="842"/>
        <v>1.8994730775330462</v>
      </c>
      <c r="L4890" s="53">
        <f t="shared" si="843"/>
        <v>37.763676707062153</v>
      </c>
      <c r="M4890" s="93">
        <f t="shared" si="844"/>
        <v>4.7371898385953344</v>
      </c>
      <c r="N4890" s="53">
        <f t="shared" si="845"/>
        <v>24.020785783462767</v>
      </c>
      <c r="O4890">
        <f t="shared" si="846"/>
        <v>0.97748894673792364</v>
      </c>
      <c r="P4890" s="53">
        <f t="shared" si="847"/>
        <v>15.528504174899853</v>
      </c>
      <c r="Q4890" s="53">
        <v>0.2</v>
      </c>
      <c r="R4890" s="53">
        <f t="shared" si="848"/>
        <v>8.330718474036507</v>
      </c>
    </row>
    <row r="4891" spans="2:18" ht="15">
      <c r="B4891" s="84">
        <v>35194</v>
      </c>
      <c r="C4891" s="85">
        <v>9</v>
      </c>
      <c r="D4891" s="86">
        <v>22</v>
      </c>
      <c r="E4891" s="87">
        <v>11</v>
      </c>
      <c r="F4891" s="96">
        <f t="shared" si="839"/>
        <v>16.5</v>
      </c>
      <c r="G4891" s="96"/>
      <c r="H4891" s="74">
        <f t="shared" si="840"/>
        <v>130</v>
      </c>
      <c r="I4891" s="53">
        <f t="shared" si="838"/>
        <v>0.9808575010175673</v>
      </c>
      <c r="J4891" s="53">
        <f t="shared" si="841"/>
        <v>0.3034311314971781</v>
      </c>
      <c r="K4891" s="53">
        <f t="shared" si="842"/>
        <v>1.9051697499115063</v>
      </c>
      <c r="L4891" s="53">
        <f t="shared" si="843"/>
        <v>37.938184657123458</v>
      </c>
      <c r="M4891" s="93">
        <f t="shared" si="844"/>
        <v>4.0417224085692132</v>
      </c>
      <c r="N4891" s="53">
        <f t="shared" si="845"/>
        <v>21.390543034932413</v>
      </c>
      <c r="O4891">
        <f t="shared" si="846"/>
        <v>0.89821237770744478</v>
      </c>
      <c r="P4891" s="53">
        <f t="shared" si="847"/>
        <v>14.122457624351155</v>
      </c>
      <c r="Q4891" s="53">
        <v>0.2</v>
      </c>
      <c r="R4891" s="53">
        <f t="shared" si="848"/>
        <v>7.6556772840736516</v>
      </c>
    </row>
    <row r="4892" spans="2:18" ht="15">
      <c r="B4892" s="84">
        <v>35195</v>
      </c>
      <c r="C4892" s="85">
        <v>29.8</v>
      </c>
      <c r="D4892" s="86">
        <v>20</v>
      </c>
      <c r="E4892" s="87">
        <v>10</v>
      </c>
      <c r="F4892" s="96">
        <f t="shared" si="839"/>
        <v>15</v>
      </c>
      <c r="G4892" s="96"/>
      <c r="H4892" s="74">
        <f t="shared" si="840"/>
        <v>131</v>
      </c>
      <c r="I4892" s="53">
        <f t="shared" si="838"/>
        <v>0.98038952372372579</v>
      </c>
      <c r="J4892" s="53">
        <f t="shared" si="841"/>
        <v>0.3080335136395152</v>
      </c>
      <c r="K4892" s="53">
        <f t="shared" si="842"/>
        <v>1.9107908839856864</v>
      </c>
      <c r="L4892" s="53">
        <f t="shared" si="843"/>
        <v>38.109161436162658</v>
      </c>
      <c r="M4892" s="93">
        <f t="shared" si="844"/>
        <v>3.7017127073439675</v>
      </c>
      <c r="N4892" s="53">
        <f t="shared" si="845"/>
        <v>20.486997475745675</v>
      </c>
      <c r="O4892">
        <f t="shared" si="846"/>
        <v>0.8245943710158492</v>
      </c>
      <c r="P4892" s="53">
        <f t="shared" si="847"/>
        <v>12.831038046583151</v>
      </c>
      <c r="Q4892" s="53">
        <v>0.2</v>
      </c>
      <c r="R4892" s="53">
        <f t="shared" si="848"/>
        <v>7.3762520981235236</v>
      </c>
    </row>
    <row r="4893" spans="2:18" ht="15">
      <c r="B4893" s="84">
        <v>35196</v>
      </c>
      <c r="C4893" s="85">
        <v>1.4</v>
      </c>
      <c r="D4893" s="86">
        <v>26</v>
      </c>
      <c r="E4893" s="87">
        <v>11</v>
      </c>
      <c r="F4893" s="96">
        <f t="shared" si="839"/>
        <v>18.5</v>
      </c>
      <c r="G4893" s="96"/>
      <c r="H4893" s="74">
        <f t="shared" si="840"/>
        <v>132</v>
      </c>
      <c r="I4893" s="53">
        <f t="shared" si="838"/>
        <v>0.97992734948531668</v>
      </c>
      <c r="J4893" s="53">
        <f t="shared" si="841"/>
        <v>0.31254983001847564</v>
      </c>
      <c r="K4893" s="53">
        <f t="shared" si="842"/>
        <v>1.9163338593908965</v>
      </c>
      <c r="L4893" s="53">
        <f t="shared" si="843"/>
        <v>38.276567485119223</v>
      </c>
      <c r="M4893" s="93">
        <f t="shared" si="844"/>
        <v>5.0394682442888286</v>
      </c>
      <c r="N4893" s="53">
        <f t="shared" si="845"/>
        <v>25.201566431374683</v>
      </c>
      <c r="O4893">
        <f t="shared" si="846"/>
        <v>1.0052337064307559</v>
      </c>
      <c r="P4893" s="53">
        <f t="shared" si="847"/>
        <v>16.024156693524468</v>
      </c>
      <c r="Q4893" s="53">
        <v>0.2</v>
      </c>
      <c r="R4893" s="53">
        <f t="shared" si="848"/>
        <v>8.6263796607078369</v>
      </c>
    </row>
    <row r="4894" spans="2:18" ht="15">
      <c r="B4894" s="84">
        <v>35197</v>
      </c>
      <c r="C4894" s="85">
        <v>3.4</v>
      </c>
      <c r="D4894" s="86">
        <v>18</v>
      </c>
      <c r="E4894" s="87">
        <v>11</v>
      </c>
      <c r="F4894" s="96">
        <f t="shared" si="839"/>
        <v>14.5</v>
      </c>
      <c r="G4894" s="96"/>
      <c r="H4894" s="74">
        <f t="shared" si="840"/>
        <v>133</v>
      </c>
      <c r="I4894" s="53">
        <f t="shared" si="838"/>
        <v>0.9794711150671328</v>
      </c>
      <c r="J4894" s="53">
        <f t="shared" si="841"/>
        <v>0.31697866815027703</v>
      </c>
      <c r="K4894" s="53">
        <f t="shared" si="842"/>
        <v>1.9217960118271209</v>
      </c>
      <c r="L4894" s="53">
        <f t="shared" si="843"/>
        <v>38.440363965429789</v>
      </c>
      <c r="M4894" s="93">
        <f t="shared" si="844"/>
        <v>3.0763695705069485</v>
      </c>
      <c r="N4894" s="53">
        <f t="shared" si="845"/>
        <v>17.289619371087106</v>
      </c>
      <c r="O4894">
        <f t="shared" si="846"/>
        <v>0.80125269250101316</v>
      </c>
      <c r="P4894" s="53">
        <f t="shared" si="847"/>
        <v>12.424600625459268</v>
      </c>
      <c r="Q4894" s="53">
        <v>0.2</v>
      </c>
      <c r="R4894" s="53">
        <f t="shared" si="848"/>
        <v>6.626901509968965</v>
      </c>
    </row>
    <row r="4895" spans="2:18" ht="15">
      <c r="B4895" s="84">
        <v>35198</v>
      </c>
      <c r="C4895" s="85">
        <v>5.2</v>
      </c>
      <c r="D4895" s="86">
        <v>24</v>
      </c>
      <c r="E4895" s="87">
        <v>12</v>
      </c>
      <c r="F4895" s="96">
        <f t="shared" si="839"/>
        <v>18</v>
      </c>
      <c r="G4895" s="96"/>
      <c r="H4895" s="74">
        <f t="shared" si="840"/>
        <v>134</v>
      </c>
      <c r="I4895" s="53">
        <f t="shared" si="838"/>
        <v>0.97902095547627854</v>
      </c>
      <c r="J4895" s="53">
        <f t="shared" si="841"/>
        <v>0.32131863226031454</v>
      </c>
      <c r="K4895" s="53">
        <f t="shared" si="842"/>
        <v>1.9271746356393107</v>
      </c>
      <c r="L4895" s="53">
        <f t="shared" si="843"/>
        <v>38.600512757600903</v>
      </c>
      <c r="M4895" s="93">
        <f t="shared" si="844"/>
        <v>4.4829737613182967</v>
      </c>
      <c r="N4895" s="53">
        <f t="shared" si="845"/>
        <v>22.731736760087632</v>
      </c>
      <c r="O4895">
        <f t="shared" si="846"/>
        <v>0.97748894673792364</v>
      </c>
      <c r="P4895" s="53">
        <f t="shared" si="847"/>
        <v>15.528504174899853</v>
      </c>
      <c r="Q4895" s="53">
        <v>0.2</v>
      </c>
      <c r="R4895" s="53">
        <f t="shared" si="848"/>
        <v>8.0347274418384966</v>
      </c>
    </row>
    <row r="4896" spans="2:18" ht="15">
      <c r="B4896" s="84">
        <v>35199</v>
      </c>
      <c r="C4896" s="85">
        <v>0.2</v>
      </c>
      <c r="D4896" s="86">
        <v>28</v>
      </c>
      <c r="E4896" s="87">
        <v>11</v>
      </c>
      <c r="F4896" s="96">
        <f t="shared" si="839"/>
        <v>19.5</v>
      </c>
      <c r="G4896" s="96"/>
      <c r="H4896" s="74">
        <f t="shared" si="840"/>
        <v>135</v>
      </c>
      <c r="I4896" s="53">
        <f t="shared" si="838"/>
        <v>0.97857700392221925</v>
      </c>
      <c r="J4896" s="53">
        <f t="shared" si="841"/>
        <v>0.32556834415736297</v>
      </c>
      <c r="K4896" s="53">
        <f t="shared" si="842"/>
        <v>1.9324669866724546</v>
      </c>
      <c r="L4896" s="53">
        <f t="shared" si="843"/>
        <v>38.756976461462735</v>
      </c>
      <c r="M4896" s="93">
        <f t="shared" si="844"/>
        <v>5.5819077556528294</v>
      </c>
      <c r="N4896" s="53">
        <f t="shared" si="845"/>
        <v>27.165848305632004</v>
      </c>
      <c r="O4896">
        <f t="shared" si="846"/>
        <v>1.0627844323448907</v>
      </c>
      <c r="P4896" s="53">
        <f t="shared" si="847"/>
        <v>17.057933627510408</v>
      </c>
      <c r="Q4896" s="53">
        <v>0.2</v>
      </c>
      <c r="R4896" s="53">
        <f t="shared" si="848"/>
        <v>9.127669322354329</v>
      </c>
    </row>
    <row r="4897" spans="2:18" ht="15">
      <c r="B4897" s="84">
        <v>35200</v>
      </c>
      <c r="C4897" s="85">
        <v>0</v>
      </c>
      <c r="D4897" s="86">
        <v>24</v>
      </c>
      <c r="E4897" s="87">
        <v>13</v>
      </c>
      <c r="F4897" s="96">
        <f t="shared" si="839"/>
        <v>18.5</v>
      </c>
      <c r="G4897" s="96"/>
      <c r="H4897" s="74">
        <f t="shared" si="840"/>
        <v>136</v>
      </c>
      <c r="I4897" s="53">
        <f t="shared" si="838"/>
        <v>0.9781393917773622</v>
      </c>
      <c r="J4897" s="53">
        <f t="shared" si="841"/>
        <v>0.32972644413211488</v>
      </c>
      <c r="K4897" s="53">
        <f t="shared" si="842"/>
        <v>1.9376702854065053</v>
      </c>
      <c r="L4897" s="53">
        <f t="shared" si="843"/>
        <v>38.909718398159015</v>
      </c>
      <c r="M4897" s="93">
        <f t="shared" si="844"/>
        <v>4.3869282242785328</v>
      </c>
      <c r="N4897" s="53">
        <f t="shared" si="845"/>
        <v>21.938319226263904</v>
      </c>
      <c r="O4897">
        <f t="shared" si="846"/>
        <v>1.0052337064307559</v>
      </c>
      <c r="P4897" s="53">
        <f t="shared" si="847"/>
        <v>16.024156693524468</v>
      </c>
      <c r="Q4897" s="53">
        <v>0.2</v>
      </c>
      <c r="R4897" s="53">
        <f t="shared" si="848"/>
        <v>7.8757814210679156</v>
      </c>
    </row>
    <row r="4898" spans="2:18" ht="15">
      <c r="B4898" s="84">
        <v>35201</v>
      </c>
      <c r="C4898" s="85">
        <v>0</v>
      </c>
      <c r="D4898" s="86">
        <v>29</v>
      </c>
      <c r="E4898" s="87">
        <v>12</v>
      </c>
      <c r="F4898" s="96">
        <f t="shared" si="839"/>
        <v>20.5</v>
      </c>
      <c r="G4898" s="96"/>
      <c r="H4898" s="74">
        <f t="shared" si="840"/>
        <v>137</v>
      </c>
      <c r="I4898" s="53">
        <f t="shared" si="838"/>
        <v>0.97770824853818161</v>
      </c>
      <c r="J4898" s="53">
        <f t="shared" si="841"/>
        <v>0.33379159187860519</v>
      </c>
      <c r="K4898" s="53">
        <f t="shared" si="842"/>
        <v>1.9427817203750397</v>
      </c>
      <c r="L4898" s="53">
        <f t="shared" si="843"/>
        <v>39.058702613918172</v>
      </c>
      <c r="M4898" s="93">
        <f t="shared" si="844"/>
        <v>5.7761773835663499</v>
      </c>
      <c r="N4898" s="53">
        <f t="shared" si="845"/>
        <v>27.377336601051454</v>
      </c>
      <c r="O4898">
        <f t="shared" si="846"/>
        <v>1.1231778894918711</v>
      </c>
      <c r="P4898" s="53">
        <f t="shared" si="847"/>
        <v>18.150673095156183</v>
      </c>
      <c r="Q4898" s="53">
        <v>0.2</v>
      </c>
      <c r="R4898" s="53">
        <f t="shared" si="848"/>
        <v>9.224648000313115</v>
      </c>
    </row>
    <row r="4899" spans="2:18" ht="15">
      <c r="B4899" s="84">
        <v>35202</v>
      </c>
      <c r="C4899" s="85">
        <v>0</v>
      </c>
      <c r="D4899" s="86">
        <v>26</v>
      </c>
      <c r="E4899" s="87">
        <v>14</v>
      </c>
      <c r="F4899" s="96">
        <f t="shared" si="839"/>
        <v>20</v>
      </c>
      <c r="G4899" s="96"/>
      <c r="H4899" s="74">
        <f t="shared" si="840"/>
        <v>138</v>
      </c>
      <c r="I4899" s="53">
        <f t="shared" si="838"/>
        <v>0.97728370178689827</v>
      </c>
      <c r="J4899" s="53">
        <f t="shared" si="841"/>
        <v>0.33776246743693233</v>
      </c>
      <c r="K4899" s="53">
        <f t="shared" si="842"/>
        <v>1.9477984518702081</v>
      </c>
      <c r="L4899" s="53">
        <f t="shared" si="843"/>
        <v>39.203893885640284</v>
      </c>
      <c r="M4899" s="93">
        <f t="shared" si="844"/>
        <v>4.8074093236521431</v>
      </c>
      <c r="N4899" s="53">
        <f t="shared" si="845"/>
        <v>23.087066261919063</v>
      </c>
      <c r="O4899">
        <f t="shared" si="846"/>
        <v>1.0926186229103982</v>
      </c>
      <c r="P4899" s="53">
        <f t="shared" si="847"/>
        <v>17.596754482591379</v>
      </c>
      <c r="Q4899" s="53">
        <v>0.2</v>
      </c>
      <c r="R4899" s="53">
        <f t="shared" si="848"/>
        <v>8.20908998943246</v>
      </c>
    </row>
    <row r="4900" spans="2:18" ht="15">
      <c r="B4900" s="84">
        <v>35203</v>
      </c>
      <c r="C4900" s="85">
        <v>0</v>
      </c>
      <c r="D4900" s="86">
        <v>26</v>
      </c>
      <c r="E4900" s="87">
        <v>16</v>
      </c>
      <c r="F4900" s="96">
        <f t="shared" si="839"/>
        <v>21</v>
      </c>
      <c r="G4900" s="96"/>
      <c r="H4900" s="74">
        <f t="shared" si="840"/>
        <v>139</v>
      </c>
      <c r="I4900" s="53">
        <f t="shared" si="838"/>
        <v>0.97686587715372641</v>
      </c>
      <c r="J4900" s="53">
        <f t="shared" si="841"/>
        <v>0.34163777215554814</v>
      </c>
      <c r="K4900" s="53">
        <f t="shared" si="842"/>
        <v>1.9527176159350688</v>
      </c>
      <c r="L4900" s="53">
        <f t="shared" si="843"/>
        <v>39.345257728323297</v>
      </c>
      <c r="M4900" s="93">
        <f t="shared" si="844"/>
        <v>4.5208863928540728</v>
      </c>
      <c r="N4900" s="53">
        <f t="shared" si="845"/>
        <v>21.15150702313349</v>
      </c>
      <c r="O4900">
        <f t="shared" si="846"/>
        <v>1.1544769098420939</v>
      </c>
      <c r="P4900" s="53">
        <f t="shared" si="847"/>
        <v>18.720055663097781</v>
      </c>
      <c r="Q4900" s="53">
        <v>0.2</v>
      </c>
      <c r="R4900" s="53">
        <f t="shared" si="848"/>
        <v>7.8048341200361078</v>
      </c>
    </row>
    <row r="4901" spans="2:18" ht="15">
      <c r="B4901" s="84">
        <v>35204</v>
      </c>
      <c r="C4901" s="85">
        <v>0</v>
      </c>
      <c r="D4901" s="86">
        <v>25</v>
      </c>
      <c r="E4901" s="87">
        <v>12</v>
      </c>
      <c r="F4901" s="96">
        <f t="shared" si="839"/>
        <v>18.5</v>
      </c>
      <c r="G4901" s="96"/>
      <c r="H4901" s="74">
        <f t="shared" si="840"/>
        <v>140</v>
      </c>
      <c r="I4901" s="53">
        <f t="shared" si="838"/>
        <v>0.97645489827969689</v>
      </c>
      <c r="J4901" s="53">
        <f t="shared" si="841"/>
        <v>0.34541622967126201</v>
      </c>
      <c r="K4901" s="53">
        <f t="shared" si="842"/>
        <v>1.9575363286427967</v>
      </c>
      <c r="L4901" s="53">
        <f t="shared" si="843"/>
        <v>39.48276040433997</v>
      </c>
      <c r="M4901" s="93">
        <f t="shared" si="844"/>
        <v>4.8393305006419762</v>
      </c>
      <c r="N4901" s="53">
        <f t="shared" si="845"/>
        <v>24.200709912900201</v>
      </c>
      <c r="O4901">
        <f t="shared" si="846"/>
        <v>1.0052337064307559</v>
      </c>
      <c r="P4901" s="53">
        <f t="shared" si="847"/>
        <v>16.024156693524468</v>
      </c>
      <c r="Q4901" s="53">
        <v>0.2</v>
      </c>
      <c r="R4901" s="53">
        <f t="shared" si="848"/>
        <v>8.39616690216398</v>
      </c>
    </row>
    <row r="4902" spans="2:18" ht="15">
      <c r="B4902" s="84">
        <v>35205</v>
      </c>
      <c r="C4902" s="85">
        <v>14</v>
      </c>
      <c r="D4902" s="86">
        <v>19</v>
      </c>
      <c r="E4902" s="87">
        <v>8</v>
      </c>
      <c r="F4902" s="96">
        <f t="shared" si="839"/>
        <v>13.5</v>
      </c>
      <c r="G4902" s="96"/>
      <c r="H4902" s="74">
        <f t="shared" si="840"/>
        <v>141</v>
      </c>
      <c r="I4902" s="53">
        <f t="shared" si="838"/>
        <v>0.97605088678007079</v>
      </c>
      <c r="J4902" s="53">
        <f t="shared" si="841"/>
        <v>0.34909658690494949</v>
      </c>
      <c r="K4902" s="53">
        <f t="shared" si="842"/>
        <v>1.9622516906604992</v>
      </c>
      <c r="L4902" s="53">
        <f t="shared" si="843"/>
        <v>39.616368934564271</v>
      </c>
      <c r="M4902" s="93">
        <f t="shared" si="844"/>
        <v>3.8513662573974994</v>
      </c>
      <c r="N4902" s="53">
        <f t="shared" si="845"/>
        <v>22.336747323081042</v>
      </c>
      <c r="O4902">
        <f t="shared" si="846"/>
        <v>0.75629173150346363</v>
      </c>
      <c r="P4902" s="53">
        <f t="shared" si="847"/>
        <v>11.646017104401583</v>
      </c>
      <c r="Q4902" s="53">
        <v>0.2</v>
      </c>
      <c r="R4902" s="53">
        <f t="shared" si="848"/>
        <v>7.716877362017911</v>
      </c>
    </row>
    <row r="4903" spans="2:18" ht="15">
      <c r="B4903" s="84">
        <v>35206</v>
      </c>
      <c r="C4903" s="85">
        <v>6.8</v>
      </c>
      <c r="D4903" s="86">
        <v>23</v>
      </c>
      <c r="E4903" s="87">
        <v>5</v>
      </c>
      <c r="F4903" s="96">
        <f t="shared" si="839"/>
        <v>14</v>
      </c>
      <c r="G4903" s="96"/>
      <c r="H4903" s="74">
        <f t="shared" si="840"/>
        <v>142</v>
      </c>
      <c r="I4903" s="53">
        <f t="shared" si="838"/>
        <v>0.97565396220835066</v>
      </c>
      <c r="J4903" s="53">
        <f t="shared" si="841"/>
        <v>0.35267761507084294</v>
      </c>
      <c r="K4903" s="53">
        <f t="shared" si="842"/>
        <v>1.9668607920935126</v>
      </c>
      <c r="L4903" s="53">
        <f t="shared" si="843"/>
        <v>39.746051111332555</v>
      </c>
      <c r="M4903" s="93">
        <f t="shared" si="844"/>
        <v>5.0217701720292158</v>
      </c>
      <c r="N4903" s="53">
        <f t="shared" si="845"/>
        <v>28.666796311534572</v>
      </c>
      <c r="O4903">
        <f t="shared" si="846"/>
        <v>0.77848917725545741</v>
      </c>
      <c r="P4903" s="53">
        <f t="shared" si="847"/>
        <v>12.02968899466322</v>
      </c>
      <c r="Q4903" s="53">
        <v>0.2</v>
      </c>
      <c r="R4903" s="53">
        <f t="shared" si="848"/>
        <v>9.1744071674372556</v>
      </c>
    </row>
    <row r="4904" spans="2:18" ht="15">
      <c r="B4904" s="84">
        <v>35207</v>
      </c>
      <c r="C4904" s="85">
        <v>3.2</v>
      </c>
      <c r="D4904" s="86">
        <v>24</v>
      </c>
      <c r="E4904" s="87">
        <v>8</v>
      </c>
      <c r="F4904" s="96">
        <f t="shared" si="839"/>
        <v>16</v>
      </c>
      <c r="G4904" s="96"/>
      <c r="H4904" s="74">
        <f t="shared" si="840"/>
        <v>143</v>
      </c>
      <c r="I4904" s="53">
        <f t="shared" si="838"/>
        <v>0.975264242020903</v>
      </c>
      <c r="J4904" s="53">
        <f t="shared" si="841"/>
        <v>0.35615811069714032</v>
      </c>
      <c r="K4904" s="53">
        <f t="shared" si="842"/>
        <v>1.9713607176040358</v>
      </c>
      <c r="L4904" s="53">
        <f t="shared" si="843"/>
        <v>39.871775513211347</v>
      </c>
      <c r="M4904" s="93">
        <f t="shared" si="844"/>
        <v>5.0482603068355862</v>
      </c>
      <c r="N4904" s="53">
        <f t="shared" si="845"/>
        <v>27.112807348983718</v>
      </c>
      <c r="O4904">
        <f t="shared" si="846"/>
        <v>0.87306160859956128</v>
      </c>
      <c r="P4904" s="53">
        <f t="shared" si="847"/>
        <v>13.679665048200096</v>
      </c>
      <c r="Q4904" s="53">
        <v>0.2</v>
      </c>
      <c r="R4904" s="53">
        <f t="shared" si="848"/>
        <v>8.9354880047482688</v>
      </c>
    </row>
    <row r="4905" spans="2:18" ht="15">
      <c r="B4905" s="84">
        <v>35208</v>
      </c>
      <c r="C4905" s="85">
        <v>0</v>
      </c>
      <c r="D4905" s="86">
        <v>24</v>
      </c>
      <c r="E4905" s="87">
        <v>9</v>
      </c>
      <c r="F4905" s="96">
        <f t="shared" si="839"/>
        <v>16.5</v>
      </c>
      <c r="G4905" s="96"/>
      <c r="H4905" s="74">
        <f t="shared" si="840"/>
        <v>144</v>
      </c>
      <c r="I4905" s="53">
        <f t="shared" si="838"/>
        <v>0.97488184154220159</v>
      </c>
      <c r="J4905" s="53">
        <f t="shared" si="841"/>
        <v>0.35953689665554506</v>
      </c>
      <c r="K4905" s="53">
        <f t="shared" si="842"/>
        <v>1.9757485517958431</v>
      </c>
      <c r="L4905" s="53">
        <f t="shared" si="843"/>
        <v>39.993511521528674</v>
      </c>
      <c r="M4905" s="93">
        <f t="shared" si="844"/>
        <v>4.9754086969913871</v>
      </c>
      <c r="N4905" s="53">
        <f t="shared" si="845"/>
        <v>26.332014693469954</v>
      </c>
      <c r="O4905">
        <f t="shared" si="846"/>
        <v>0.89821237770744478</v>
      </c>
      <c r="P4905" s="53">
        <f t="shared" si="847"/>
        <v>14.122457624351155</v>
      </c>
      <c r="Q4905" s="53">
        <v>0.2</v>
      </c>
      <c r="R4905" s="53">
        <f t="shared" si="848"/>
        <v>8.7841229659763016</v>
      </c>
    </row>
    <row r="4906" spans="2:18" ht="15">
      <c r="B4906" s="84">
        <v>35209</v>
      </c>
      <c r="C4906" s="85">
        <v>0</v>
      </c>
      <c r="D4906" s="86">
        <v>27</v>
      </c>
      <c r="E4906" s="87">
        <v>12</v>
      </c>
      <c r="F4906" s="96">
        <f t="shared" si="839"/>
        <v>19.5</v>
      </c>
      <c r="G4906" s="96"/>
      <c r="H4906" s="74">
        <f t="shared" si="840"/>
        <v>145</v>
      </c>
      <c r="I4906" s="53">
        <f t="shared" si="838"/>
        <v>0.97450687393070012</v>
      </c>
      <c r="J4906" s="53">
        <f t="shared" si="841"/>
        <v>0.36281282319723712</v>
      </c>
      <c r="K4906" s="53">
        <f t="shared" si="842"/>
        <v>1.9800213848546073</v>
      </c>
      <c r="L4906" s="53">
        <f t="shared" si="843"/>
        <v>40.111229338611665</v>
      </c>
      <c r="M4906" s="93">
        <f t="shared" si="844"/>
        <v>5.4265012505769246</v>
      </c>
      <c r="N4906" s="53">
        <f t="shared" si="845"/>
        <v>26.409520948139388</v>
      </c>
      <c r="O4906">
        <f t="shared" si="846"/>
        <v>1.0627844323448907</v>
      </c>
      <c r="P4906" s="53">
        <f t="shared" si="847"/>
        <v>17.057933627510408</v>
      </c>
      <c r="Q4906" s="53">
        <v>0.2</v>
      </c>
      <c r="R4906" s="53">
        <f t="shared" si="848"/>
        <v>8.95312775762652</v>
      </c>
    </row>
    <row r="4907" spans="2:18" ht="15">
      <c r="B4907" s="84">
        <v>35210</v>
      </c>
      <c r="C4907" s="85">
        <v>0</v>
      </c>
      <c r="D4907" s="86">
        <v>26</v>
      </c>
      <c r="E4907" s="87">
        <v>14</v>
      </c>
      <c r="F4907" s="96">
        <f t="shared" si="839"/>
        <v>20</v>
      </c>
      <c r="G4907" s="96"/>
      <c r="H4907" s="74">
        <f t="shared" si="840"/>
        <v>146</v>
      </c>
      <c r="I4907" s="53">
        <f t="shared" si="838"/>
        <v>0.97413945014534753</v>
      </c>
      <c r="J4907" s="53">
        <f t="shared" si="841"/>
        <v>0.36598476899265636</v>
      </c>
      <c r="K4907" s="53">
        <f t="shared" si="842"/>
        <v>1.9841763184310419</v>
      </c>
      <c r="L4907" s="53">
        <f t="shared" si="843"/>
        <v>40.224900007658086</v>
      </c>
      <c r="M4907" s="93">
        <f t="shared" si="844"/>
        <v>4.9326110284831053</v>
      </c>
      <c r="N4907" s="53">
        <f t="shared" si="845"/>
        <v>23.688333984498119</v>
      </c>
      <c r="O4907">
        <f t="shared" si="846"/>
        <v>1.0926186229103982</v>
      </c>
      <c r="P4907" s="53">
        <f t="shared" si="847"/>
        <v>17.596754482591379</v>
      </c>
      <c r="Q4907" s="53">
        <v>0.2</v>
      </c>
      <c r="R4907" s="53">
        <f t="shared" si="848"/>
        <v>8.3480664805434959</v>
      </c>
    </row>
    <row r="4908" spans="2:18" ht="15">
      <c r="B4908" s="84">
        <v>35211</v>
      </c>
      <c r="C4908" s="85">
        <v>0</v>
      </c>
      <c r="D4908" s="86">
        <v>27</v>
      </c>
      <c r="E4908" s="87">
        <v>15</v>
      </c>
      <c r="F4908" s="96">
        <f t="shared" si="839"/>
        <v>21</v>
      </c>
      <c r="G4908" s="96"/>
      <c r="H4908" s="74">
        <f t="shared" si="840"/>
        <v>147</v>
      </c>
      <c r="I4908" s="53">
        <f t="shared" si="838"/>
        <v>0.97377967891275308</v>
      </c>
      <c r="J4908" s="53">
        <f t="shared" si="841"/>
        <v>0.36905164217237768</v>
      </c>
      <c r="K4908" s="53">
        <f t="shared" si="842"/>
        <v>1.98821047175171</v>
      </c>
      <c r="L4908" s="53">
        <f t="shared" si="843"/>
        <v>40.334495434154263</v>
      </c>
      <c r="M4908" s="93">
        <f t="shared" si="844"/>
        <v>5.0768981470429999</v>
      </c>
      <c r="N4908" s="53">
        <f t="shared" si="845"/>
        <v>23.752874432467429</v>
      </c>
      <c r="O4908">
        <f t="shared" si="846"/>
        <v>1.1544769098420939</v>
      </c>
      <c r="P4908" s="53">
        <f t="shared" si="847"/>
        <v>18.720055663097781</v>
      </c>
      <c r="Q4908" s="53">
        <v>0.2</v>
      </c>
      <c r="R4908" s="53">
        <f t="shared" si="848"/>
        <v>8.407927378513179</v>
      </c>
    </row>
    <row r="4909" spans="2:18" ht="15">
      <c r="B4909" s="84">
        <v>35212</v>
      </c>
      <c r="C4909" s="85">
        <v>0</v>
      </c>
      <c r="D4909" s="86">
        <v>19</v>
      </c>
      <c r="E4909" s="87">
        <v>11</v>
      </c>
      <c r="F4909" s="96">
        <f t="shared" si="839"/>
        <v>15</v>
      </c>
      <c r="G4909" s="96"/>
      <c r="H4909" s="74">
        <f t="shared" si="840"/>
        <v>148</v>
      </c>
      <c r="I4909" s="53">
        <f t="shared" si="838"/>
        <v>0.97342766669501279</v>
      </c>
      <c r="J4909" s="53">
        <f t="shared" si="841"/>
        <v>0.37201238136626164</v>
      </c>
      <c r="K4909" s="53">
        <f t="shared" si="842"/>
        <v>1.9921209879399151</v>
      </c>
      <c r="L4909" s="53">
        <f t="shared" si="843"/>
        <v>40.439988408737037</v>
      </c>
      <c r="M4909" s="93">
        <f t="shared" si="844"/>
        <v>3.5134140459847178</v>
      </c>
      <c r="N4909" s="53">
        <f t="shared" si="845"/>
        <v>19.444865223747872</v>
      </c>
      <c r="O4909">
        <f t="shared" si="846"/>
        <v>0.8245943710158492</v>
      </c>
      <c r="P4909" s="53">
        <f t="shared" si="847"/>
        <v>12.831038046583151</v>
      </c>
      <c r="Q4909" s="53">
        <v>0.2</v>
      </c>
      <c r="R4909" s="53">
        <f t="shared" si="848"/>
        <v>7.139694406792394</v>
      </c>
    </row>
    <row r="4910" spans="2:18" ht="15">
      <c r="B4910" s="84">
        <v>35213</v>
      </c>
      <c r="C4910" s="85">
        <v>5</v>
      </c>
      <c r="D4910" s="86">
        <v>24</v>
      </c>
      <c r="E4910" s="87">
        <v>8</v>
      </c>
      <c r="F4910" s="96">
        <f t="shared" si="839"/>
        <v>16</v>
      </c>
      <c r="G4910" s="96"/>
      <c r="H4910" s="74">
        <f t="shared" si="840"/>
        <v>149</v>
      </c>
      <c r="I4910" s="53">
        <f t="shared" si="838"/>
        <v>0.97308351765820522</v>
      </c>
      <c r="J4910" s="53">
        <f t="shared" si="841"/>
        <v>0.37486595673797907</v>
      </c>
      <c r="K4910" s="53">
        <f t="shared" si="842"/>
        <v>1.9959050405266516</v>
      </c>
      <c r="L4910" s="53">
        <f t="shared" si="843"/>
        <v>40.541352631382395</v>
      </c>
      <c r="M4910" s="93">
        <f t="shared" si="844"/>
        <v>5.133037057921281</v>
      </c>
      <c r="N4910" s="53">
        <f t="shared" si="845"/>
        <v>27.568119789340031</v>
      </c>
      <c r="O4910">
        <f t="shared" si="846"/>
        <v>0.87306160859956128</v>
      </c>
      <c r="P4910" s="53">
        <f t="shared" si="847"/>
        <v>13.679665048200096</v>
      </c>
      <c r="Q4910" s="53">
        <v>0.2</v>
      </c>
      <c r="R4910" s="53">
        <f t="shared" si="848"/>
        <v>9.0392623347029293</v>
      </c>
    </row>
    <row r="4911" spans="2:18" ht="15">
      <c r="B4911" s="84">
        <v>35214</v>
      </c>
      <c r="C4911" s="85">
        <v>0</v>
      </c>
      <c r="D4911" s="86">
        <v>29</v>
      </c>
      <c r="E4911" s="87">
        <v>7</v>
      </c>
      <c r="F4911" s="96">
        <f t="shared" si="839"/>
        <v>18</v>
      </c>
      <c r="G4911" s="96"/>
      <c r="H4911" s="74">
        <f t="shared" si="840"/>
        <v>150</v>
      </c>
      <c r="I4911" s="53">
        <f t="shared" si="838"/>
        <v>0.97274733364156707</v>
      </c>
      <c r="J4911" s="53">
        <f t="shared" si="841"/>
        <v>0.37761137101192943</v>
      </c>
      <c r="K4911" s="53">
        <f t="shared" si="842"/>
        <v>1.9995598401291379</v>
      </c>
      <c r="L4911" s="53">
        <f t="shared" si="843"/>
        <v>40.638562736788892</v>
      </c>
      <c r="M4911" s="93">
        <f t="shared" si="844"/>
        <v>6.3904608779930321</v>
      </c>
      <c r="N4911" s="53">
        <f t="shared" si="845"/>
        <v>32.403998369925326</v>
      </c>
      <c r="O4911">
        <f t="shared" si="846"/>
        <v>0.97748894673792364</v>
      </c>
      <c r="P4911" s="53">
        <f t="shared" si="847"/>
        <v>15.528504174899853</v>
      </c>
      <c r="Q4911" s="53">
        <v>0.2</v>
      </c>
      <c r="R4911" s="53">
        <f t="shared" si="848"/>
        <v>10.255669117190052</v>
      </c>
    </row>
    <row r="4912" spans="2:18" ht="15">
      <c r="B4912" s="84">
        <v>35215</v>
      </c>
      <c r="C4912" s="85">
        <v>0</v>
      </c>
      <c r="D4912" s="86">
        <v>28</v>
      </c>
      <c r="E4912" s="87">
        <v>9</v>
      </c>
      <c r="F4912" s="96">
        <f t="shared" si="839"/>
        <v>18.5</v>
      </c>
      <c r="G4912" s="96"/>
      <c r="H4912" s="74">
        <f t="shared" si="840"/>
        <v>151</v>
      </c>
      <c r="I4912" s="53">
        <f t="shared" si="838"/>
        <v>0.97241921412735777</v>
      </c>
      <c r="J4912" s="53">
        <f t="shared" si="841"/>
        <v>0.38024766048951475</v>
      </c>
      <c r="K4912" s="53">
        <f t="shared" si="842"/>
        <v>2.0030826412720568</v>
      </c>
      <c r="L4912" s="53">
        <f t="shared" si="843"/>
        <v>40.731594320810181</v>
      </c>
      <c r="M4912" s="93">
        <f t="shared" si="844"/>
        <v>6.0355146536441282</v>
      </c>
      <c r="N4912" s="53">
        <f t="shared" si="845"/>
        <v>30.182633587130162</v>
      </c>
      <c r="O4912">
        <f t="shared" si="846"/>
        <v>1.0052337064307559</v>
      </c>
      <c r="P4912" s="53">
        <f t="shared" si="847"/>
        <v>16.024156693524468</v>
      </c>
      <c r="Q4912" s="53">
        <v>0.2</v>
      </c>
      <c r="R4912" s="53">
        <f t="shared" si="848"/>
        <v>9.7721035374594205</v>
      </c>
    </row>
    <row r="4913" spans="2:18" ht="15">
      <c r="B4913" s="84">
        <v>35216</v>
      </c>
      <c r="C4913" s="85">
        <v>0</v>
      </c>
      <c r="D4913" s="86">
        <v>30</v>
      </c>
      <c r="E4913" s="87">
        <v>12</v>
      </c>
      <c r="F4913" s="96">
        <f t="shared" si="839"/>
        <v>21</v>
      </c>
      <c r="G4913" s="96"/>
      <c r="H4913" s="74">
        <f t="shared" si="840"/>
        <v>152</v>
      </c>
      <c r="I4913" s="53">
        <f t="shared" si="838"/>
        <v>0.97209925621142024</v>
      </c>
      <c r="J4913" s="53">
        <f t="shared" si="841"/>
        <v>0.382773896051676</v>
      </c>
      <c r="K4913" s="53">
        <f t="shared" si="842"/>
        <v>2.0064707493242668</v>
      </c>
      <c r="L4913" s="53">
        <f t="shared" si="843"/>
        <v>40.820423967777174</v>
      </c>
      <c r="M4913" s="93">
        <f t="shared" si="844"/>
        <v>6.2928149778478346</v>
      </c>
      <c r="N4913" s="53">
        <f t="shared" si="845"/>
        <v>29.441686570495616</v>
      </c>
      <c r="O4913">
        <f t="shared" si="846"/>
        <v>1.1544769098420939</v>
      </c>
      <c r="P4913" s="53">
        <f t="shared" si="847"/>
        <v>18.720055663097781</v>
      </c>
      <c r="Q4913" s="53">
        <v>0.2</v>
      </c>
      <c r="R4913" s="53">
        <f t="shared" si="848"/>
        <v>9.7268046108783643</v>
      </c>
    </row>
    <row r="4914" spans="2:18" ht="15">
      <c r="B4914" s="84">
        <v>35217</v>
      </c>
      <c r="C4914" s="85">
        <v>0</v>
      </c>
      <c r="D4914" s="86">
        <v>30</v>
      </c>
      <c r="E4914" s="87">
        <v>15</v>
      </c>
      <c r="F4914" s="96">
        <f t="shared" si="839"/>
        <v>22.5</v>
      </c>
      <c r="G4914" s="96"/>
      <c r="H4914" s="74">
        <f t="shared" si="840"/>
        <v>153</v>
      </c>
      <c r="I4914" s="53">
        <f t="shared" si="838"/>
        <v>0.97178755457444954</v>
      </c>
      <c r="J4914" s="53">
        <f t="shared" si="841"/>
        <v>0.38518918414456371</v>
      </c>
      <c r="K4914" s="53">
        <f t="shared" si="842"/>
        <v>2.009721527521509</v>
      </c>
      <c r="L4914" s="53">
        <f t="shared" si="843"/>
        <v>40.905029278538173</v>
      </c>
      <c r="M4914" s="93">
        <f t="shared" si="844"/>
        <v>5.9789766461172178</v>
      </c>
      <c r="N4914" s="53">
        <f t="shared" si="845"/>
        <v>26.932164519223875</v>
      </c>
      <c r="O4914">
        <f t="shared" si="846"/>
        <v>1.2529627418997087</v>
      </c>
      <c r="P4914" s="53">
        <f t="shared" si="847"/>
        <v>20.524760720033569</v>
      </c>
      <c r="Q4914" s="53">
        <v>0.2</v>
      </c>
      <c r="R4914" s="53">
        <f t="shared" si="848"/>
        <v>9.2132906809296777</v>
      </c>
    </row>
    <row r="4915" spans="2:18" ht="15">
      <c r="B4915" s="84">
        <v>35218</v>
      </c>
      <c r="C4915" s="85">
        <v>0</v>
      </c>
      <c r="D4915" s="86">
        <v>29</v>
      </c>
      <c r="E4915" s="87">
        <v>15</v>
      </c>
      <c r="F4915" s="96">
        <f t="shared" si="839"/>
        <v>22</v>
      </c>
      <c r="G4915" s="96"/>
      <c r="H4915" s="74">
        <f t="shared" si="840"/>
        <v>154</v>
      </c>
      <c r="I4915" s="53">
        <f t="shared" si="838"/>
        <v>0.97148420145397496</v>
      </c>
      <c r="J4915" s="53">
        <f t="shared" si="841"/>
        <v>0.38749266774519064</v>
      </c>
      <c r="K4915" s="53">
        <f t="shared" si="842"/>
        <v>2.0128324040434848</v>
      </c>
      <c r="L4915" s="53">
        <f t="shared" si="843"/>
        <v>40.985388899033893</v>
      </c>
      <c r="M4915" s="93">
        <f t="shared" si="844"/>
        <v>5.7157815705046096</v>
      </c>
      <c r="N4915" s="53">
        <f t="shared" si="845"/>
        <v>26.070058131058385</v>
      </c>
      <c r="O4915">
        <f t="shared" si="846"/>
        <v>1.2193540774631728</v>
      </c>
      <c r="P4915" s="53">
        <f t="shared" si="847"/>
        <v>19.906714554451806</v>
      </c>
      <c r="Q4915" s="53">
        <v>0.2</v>
      </c>
      <c r="R4915" s="53">
        <f t="shared" si="848"/>
        <v>8.9904065813713654</v>
      </c>
    </row>
    <row r="4916" spans="2:18" ht="15">
      <c r="B4916" s="84">
        <v>35219</v>
      </c>
      <c r="C4916" s="85">
        <v>0</v>
      </c>
      <c r="D4916" s="86">
        <v>30</v>
      </c>
      <c r="E4916" s="87">
        <v>15</v>
      </c>
      <c r="F4916" s="96">
        <f t="shared" si="839"/>
        <v>22.5</v>
      </c>
      <c r="G4916" s="96"/>
      <c r="H4916" s="74">
        <f t="shared" si="840"/>
        <v>155</v>
      </c>
      <c r="I4916" s="53">
        <f t="shared" si="838"/>
        <v>0.97118928661706516</v>
      </c>
      <c r="J4916" s="53">
        <f t="shared" si="841"/>
        <v>0.38968352730391004</v>
      </c>
      <c r="K4916" s="53">
        <f t="shared" si="842"/>
        <v>2.0158008791117585</v>
      </c>
      <c r="L4916" s="53">
        <f t="shared" si="843"/>
        <v>41.061482549213466</v>
      </c>
      <c r="M4916" s="93">
        <f t="shared" si="844"/>
        <v>6.0018449942904093</v>
      </c>
      <c r="N4916" s="53">
        <f t="shared" si="845"/>
        <v>27.03517447422734</v>
      </c>
      <c r="O4916">
        <f t="shared" si="846"/>
        <v>1.2529627418997087</v>
      </c>
      <c r="P4916" s="53">
        <f t="shared" si="847"/>
        <v>20.524760720033569</v>
      </c>
      <c r="Q4916" s="53">
        <v>0.2</v>
      </c>
      <c r="R4916" s="53">
        <f t="shared" si="848"/>
        <v>9.2372727351727253</v>
      </c>
    </row>
    <row r="4917" spans="2:18" ht="15">
      <c r="B4917" s="84">
        <v>35220</v>
      </c>
      <c r="C4917" s="85">
        <v>0</v>
      </c>
      <c r="D4917" s="86">
        <v>31</v>
      </c>
      <c r="E4917" s="87">
        <v>14</v>
      </c>
      <c r="F4917" s="96">
        <f t="shared" si="839"/>
        <v>22.5</v>
      </c>
      <c r="G4917" s="96"/>
      <c r="H4917" s="74">
        <f t="shared" si="840"/>
        <v>156</v>
      </c>
      <c r="I4917" s="53">
        <f t="shared" si="838"/>
        <v>0.97090289733376511</v>
      </c>
      <c r="J4917" s="53">
        <f t="shared" si="841"/>
        <v>0.39176098166056555</v>
      </c>
      <c r="K4917" s="53">
        <f t="shared" si="842"/>
        <v>2.0186245320731344</v>
      </c>
      <c r="L4917" s="53">
        <f t="shared" si="843"/>
        <v>41.133291052089184</v>
      </c>
      <c r="M4917" s="93">
        <f t="shared" si="844"/>
        <v>6.400625817339578</v>
      </c>
      <c r="N4917" s="53">
        <f t="shared" si="845"/>
        <v>28.831473635296376</v>
      </c>
      <c r="O4917">
        <f t="shared" si="846"/>
        <v>1.2529627418997087</v>
      </c>
      <c r="P4917" s="53">
        <f t="shared" si="847"/>
        <v>20.524760720033569</v>
      </c>
      <c r="Q4917" s="53">
        <v>0.2</v>
      </c>
      <c r="R4917" s="53">
        <f t="shared" si="848"/>
        <v>9.6554744897123594</v>
      </c>
    </row>
    <row r="4918" spans="2:18" ht="15">
      <c r="B4918" s="84">
        <v>35221</v>
      </c>
      <c r="C4918" s="85">
        <v>0.8</v>
      </c>
      <c r="D4918" s="86">
        <v>32</v>
      </c>
      <c r="E4918" s="87">
        <v>17</v>
      </c>
      <c r="F4918" s="96">
        <f t="shared" si="839"/>
        <v>24.5</v>
      </c>
      <c r="G4918" s="96"/>
      <c r="H4918" s="74">
        <f t="shared" si="840"/>
        <v>157</v>
      </c>
      <c r="I4918" s="53">
        <f t="shared" si="838"/>
        <v>0.97062511835127152</v>
      </c>
      <c r="J4918" s="53">
        <f t="shared" si="841"/>
        <v>0.39372428893118894</v>
      </c>
      <c r="K4918" s="53">
        <f t="shared" si="842"/>
        <v>2.0213010284316693</v>
      </c>
      <c r="L4918" s="53">
        <f t="shared" si="843"/>
        <v>41.20079636272002</v>
      </c>
      <c r="M4918" s="93">
        <f t="shared" si="844"/>
        <v>6.3210770037895916</v>
      </c>
      <c r="N4918" s="53">
        <f t="shared" si="845"/>
        <v>27.12689968776062</v>
      </c>
      <c r="O4918">
        <f t="shared" si="846"/>
        <v>1.395565076951925</v>
      </c>
      <c r="P4918" s="53">
        <f t="shared" si="847"/>
        <v>23.171067686527078</v>
      </c>
      <c r="Q4918" s="53">
        <v>0.2</v>
      </c>
      <c r="R4918" s="53">
        <f t="shared" si="848"/>
        <v>9.3457061947514841</v>
      </c>
    </row>
    <row r="4919" spans="2:18" ht="15">
      <c r="B4919" s="84">
        <v>35222</v>
      </c>
      <c r="C4919" s="85">
        <v>0</v>
      </c>
      <c r="D4919" s="86">
        <v>32</v>
      </c>
      <c r="E4919" s="87">
        <v>17</v>
      </c>
      <c r="F4919" s="96">
        <f t="shared" si="839"/>
        <v>24.5</v>
      </c>
      <c r="G4919" s="96"/>
      <c r="H4919" s="74">
        <f t="shared" si="840"/>
        <v>158</v>
      </c>
      <c r="I4919" s="53">
        <f t="shared" si="838"/>
        <v>0.97035603186885411</v>
      </c>
      <c r="J4919" s="53">
        <f t="shared" si="841"/>
        <v>0.39557274736216064</v>
      </c>
      <c r="K4919" s="53">
        <f t="shared" si="842"/>
        <v>2.0238281267911979</v>
      </c>
      <c r="L4919" s="53">
        <f t="shared" si="843"/>
        <v>41.26398159690806</v>
      </c>
      <c r="M4919" s="93">
        <f t="shared" si="844"/>
        <v>6.3307709603648217</v>
      </c>
      <c r="N4919" s="53">
        <f t="shared" si="845"/>
        <v>27.168501298915825</v>
      </c>
      <c r="O4919">
        <f t="shared" si="846"/>
        <v>1.395565076951925</v>
      </c>
      <c r="P4919" s="53">
        <f t="shared" si="847"/>
        <v>23.171067686527078</v>
      </c>
      <c r="Q4919" s="53">
        <v>0.2</v>
      </c>
      <c r="R4919" s="53">
        <f t="shared" si="848"/>
        <v>9.3554406748307013</v>
      </c>
    </row>
    <row r="4920" spans="2:18" ht="15">
      <c r="B4920" s="84">
        <v>35223</v>
      </c>
      <c r="C4920" s="85">
        <v>0</v>
      </c>
      <c r="D4920" s="86">
        <v>33</v>
      </c>
      <c r="E4920" s="87">
        <v>17</v>
      </c>
      <c r="F4920" s="96">
        <f t="shared" si="839"/>
        <v>25</v>
      </c>
      <c r="G4920" s="96"/>
      <c r="H4920" s="74">
        <f t="shared" si="840"/>
        <v>159</v>
      </c>
      <c r="I4920" s="53">
        <f t="shared" si="838"/>
        <v>0.9700957175135323</v>
      </c>
      <c r="J4920" s="53">
        <f t="shared" si="841"/>
        <v>0.39730569614880368</v>
      </c>
      <c r="K4920" s="53">
        <f t="shared" si="842"/>
        <v>2.0262036856692989</v>
      </c>
      <c r="L4920" s="53">
        <f t="shared" si="843"/>
        <v>41.322831059388477</v>
      </c>
      <c r="M4920" s="93">
        <f t="shared" si="844"/>
        <v>6.62511317505896</v>
      </c>
      <c r="N4920" s="53">
        <f t="shared" si="845"/>
        <v>28.099525120384165</v>
      </c>
      <c r="O4920">
        <f t="shared" si="846"/>
        <v>1.4333386753343602</v>
      </c>
      <c r="P4920" s="53">
        <f t="shared" si="847"/>
        <v>23.878257206163344</v>
      </c>
      <c r="Q4920" s="53">
        <v>0.2</v>
      </c>
      <c r="R4920" s="53">
        <f t="shared" si="848"/>
        <v>9.5946343105107843</v>
      </c>
    </row>
    <row r="4921" spans="2:18" ht="15">
      <c r="B4921" s="84">
        <v>35224</v>
      </c>
      <c r="C4921" s="85">
        <v>0</v>
      </c>
      <c r="D4921" s="86">
        <v>33</v>
      </c>
      <c r="E4921" s="87">
        <v>17</v>
      </c>
      <c r="F4921" s="96">
        <f t="shared" si="839"/>
        <v>25</v>
      </c>
      <c r="G4921" s="96"/>
      <c r="H4921" s="74">
        <f t="shared" si="840"/>
        <v>160</v>
      </c>
      <c r="I4921" s="53">
        <f t="shared" si="838"/>
        <v>0.96984425231651183</v>
      </c>
      <c r="J4921" s="53">
        <f t="shared" si="841"/>
        <v>0.39892251621546049</v>
      </c>
      <c r="K4921" s="53">
        <f t="shared" si="842"/>
        <v>2.028425670142993</v>
      </c>
      <c r="L4921" s="53">
        <f t="shared" si="843"/>
        <v>41.377330271291243</v>
      </c>
      <c r="M4921" s="93">
        <f t="shared" si="844"/>
        <v>6.6338508011496895</v>
      </c>
      <c r="N4921" s="53">
        <f t="shared" si="845"/>
        <v>28.136584584478047</v>
      </c>
      <c r="O4921">
        <f t="shared" si="846"/>
        <v>1.4333386753343602</v>
      </c>
      <c r="P4921" s="53">
        <f t="shared" si="847"/>
        <v>23.878257206163344</v>
      </c>
      <c r="Q4921" s="53">
        <v>0.2</v>
      </c>
      <c r="R4921" s="53">
        <f t="shared" si="848"/>
        <v>9.6033161487531054</v>
      </c>
    </row>
    <row r="4922" spans="2:18" ht="15">
      <c r="B4922" s="84">
        <v>35225</v>
      </c>
      <c r="C4922" s="85">
        <v>0</v>
      </c>
      <c r="D4922" s="86">
        <v>34</v>
      </c>
      <c r="E4922" s="87">
        <v>17</v>
      </c>
      <c r="F4922" s="96">
        <f t="shared" si="839"/>
        <v>25.5</v>
      </c>
      <c r="G4922" s="96"/>
      <c r="H4922" s="74">
        <f t="shared" si="840"/>
        <v>161</v>
      </c>
      <c r="I4922" s="53">
        <f t="shared" si="838"/>
        <v>0.96960171069039036</v>
      </c>
      <c r="J4922" s="53">
        <f t="shared" si="841"/>
        <v>0.40042263095419273</v>
      </c>
      <c r="K4922" s="53">
        <f t="shared" si="842"/>
        <v>2.0304921582861954</v>
      </c>
      <c r="L4922" s="53">
        <f t="shared" si="843"/>
        <v>41.427465996652963</v>
      </c>
      <c r="M4922" s="93">
        <f t="shared" si="844"/>
        <v>6.9262824858163681</v>
      </c>
      <c r="N4922" s="53">
        <f t="shared" si="845"/>
        <v>29.037669078000313</v>
      </c>
      <c r="O4922">
        <f t="shared" si="846"/>
        <v>1.4719947804869402</v>
      </c>
      <c r="P4922" s="53">
        <f t="shared" si="847"/>
        <v>24.604553444924591</v>
      </c>
      <c r="Q4922" s="53">
        <v>0.2</v>
      </c>
      <c r="R4922" s="53">
        <f t="shared" si="848"/>
        <v>9.8357331456691792</v>
      </c>
    </row>
    <row r="4923" spans="2:18" ht="15">
      <c r="B4923" s="84">
        <v>35226</v>
      </c>
      <c r="C4923" s="85">
        <v>0</v>
      </c>
      <c r="D4923" s="86">
        <v>35</v>
      </c>
      <c r="E4923" s="87">
        <v>17</v>
      </c>
      <c r="F4923" s="96">
        <f t="shared" si="839"/>
        <v>26</v>
      </c>
      <c r="G4923" s="96"/>
      <c r="H4923" s="74">
        <f t="shared" si="840"/>
        <v>162</v>
      </c>
      <c r="I4923" s="53">
        <f t="shared" si="838"/>
        <v>0.96936816440713691</v>
      </c>
      <c r="J4923" s="53">
        <f t="shared" si="841"/>
        <v>0.40180550691935146</v>
      </c>
      <c r="K4923" s="53">
        <f t="shared" si="842"/>
        <v>2.0324013473590288</v>
      </c>
      <c r="L4923" s="53">
        <f t="shared" si="843"/>
        <v>41.473226267759372</v>
      </c>
      <c r="M4923" s="93">
        <f t="shared" si="844"/>
        <v>7.217348190916284</v>
      </c>
      <c r="N4923" s="53">
        <f t="shared" si="845"/>
        <v>29.912519522249035</v>
      </c>
      <c r="O4923">
        <f t="shared" si="846"/>
        <v>1.5115504809261888</v>
      </c>
      <c r="P4923" s="53">
        <f t="shared" si="847"/>
        <v>25.350401917786186</v>
      </c>
      <c r="Q4923" s="53">
        <v>0.2</v>
      </c>
      <c r="R4923" s="53">
        <f t="shared" si="848"/>
        <v>10.062197212784023</v>
      </c>
    </row>
    <row r="4924" spans="2:18" ht="15">
      <c r="B4924" s="84">
        <v>35227</v>
      </c>
      <c r="C4924" s="85">
        <v>0</v>
      </c>
      <c r="D4924" s="86">
        <v>36</v>
      </c>
      <c r="E4924" s="87">
        <v>18</v>
      </c>
      <c r="F4924" s="96">
        <f t="shared" si="839"/>
        <v>27</v>
      </c>
      <c r="G4924" s="96"/>
      <c r="H4924" s="74">
        <f t="shared" si="840"/>
        <v>163</v>
      </c>
      <c r="I4924" s="53">
        <f t="shared" si="838"/>
        <v>0.96914368257685435</v>
      </c>
      <c r="J4924" s="53">
        <f t="shared" si="841"/>
        <v>0.40307065447539192</v>
      </c>
      <c r="K4924" s="53">
        <f t="shared" si="842"/>
        <v>2.0341515597096045</v>
      </c>
      <c r="L4924" s="53">
        <f t="shared" si="843"/>
        <v>41.514600409103238</v>
      </c>
      <c r="M4924" s="93">
        <f t="shared" si="844"/>
        <v>7.3894923209461387</v>
      </c>
      <c r="N4924" s="53">
        <f t="shared" si="845"/>
        <v>29.942360576877252</v>
      </c>
      <c r="O4924">
        <f t="shared" si="846"/>
        <v>1.5934302947383236</v>
      </c>
      <c r="P4924" s="53">
        <f t="shared" si="847"/>
        <v>26.902580791821066</v>
      </c>
      <c r="Q4924" s="53">
        <v>0.2</v>
      </c>
      <c r="R4924" s="53">
        <f t="shared" si="848"/>
        <v>10.110988117296156</v>
      </c>
    </row>
    <row r="4925" spans="2:18" ht="15">
      <c r="B4925" s="84">
        <v>35228</v>
      </c>
      <c r="C4925" s="85">
        <v>1.2</v>
      </c>
      <c r="D4925" s="86">
        <v>35</v>
      </c>
      <c r="E4925" s="87">
        <v>17</v>
      </c>
      <c r="F4925" s="96">
        <f t="shared" si="839"/>
        <v>26</v>
      </c>
      <c r="G4925" s="96"/>
      <c r="H4925" s="74">
        <f t="shared" si="840"/>
        <v>164</v>
      </c>
      <c r="I4925" s="53">
        <f t="shared" si="838"/>
        <v>0.96892833162732761</v>
      </c>
      <c r="J4925" s="53">
        <f t="shared" si="841"/>
        <v>0.40421762839545172</v>
      </c>
      <c r="K4925" s="53">
        <f t="shared" si="842"/>
        <v>2.0357412483497721</v>
      </c>
      <c r="L4925" s="53">
        <f t="shared" si="843"/>
        <v>41.551579059748867</v>
      </c>
      <c r="M4925" s="93">
        <f t="shared" si="844"/>
        <v>7.2309834788456016</v>
      </c>
      <c r="N4925" s="53">
        <f t="shared" si="845"/>
        <v>29.969031388600516</v>
      </c>
      <c r="O4925">
        <f t="shared" si="846"/>
        <v>1.5115504809261888</v>
      </c>
      <c r="P4925" s="53">
        <f t="shared" si="847"/>
        <v>25.350401917786186</v>
      </c>
      <c r="Q4925" s="53">
        <v>0.2</v>
      </c>
      <c r="R4925" s="53">
        <f t="shared" si="848"/>
        <v>10.0754659232593</v>
      </c>
    </row>
    <row r="4926" spans="2:18" ht="15">
      <c r="B4926" s="84">
        <v>35229</v>
      </c>
      <c r="C4926" s="85">
        <v>35</v>
      </c>
      <c r="D4926" s="86">
        <v>36</v>
      </c>
      <c r="E4926" s="87">
        <v>16</v>
      </c>
      <c r="F4926" s="96">
        <f t="shared" si="839"/>
        <v>26</v>
      </c>
      <c r="G4926" s="96"/>
      <c r="H4926" s="74">
        <f t="shared" si="840"/>
        <v>165</v>
      </c>
      <c r="I4926" s="53">
        <f t="shared" si="838"/>
        <v>0.96872217528436744</v>
      </c>
      <c r="J4926" s="53">
        <f t="shared" si="841"/>
        <v>0.4052460284083601</v>
      </c>
      <c r="K4926" s="53">
        <f t="shared" si="842"/>
        <v>2.0371690021676367</v>
      </c>
      <c r="L4926" s="53">
        <f t="shared" si="843"/>
        <v>41.584154193902762</v>
      </c>
      <c r="M4926" s="93">
        <f t="shared" si="844"/>
        <v>7.6281013462195526</v>
      </c>
      <c r="N4926" s="53">
        <f t="shared" si="845"/>
        <v>31.61489849189585</v>
      </c>
      <c r="O4926">
        <f t="shared" si="846"/>
        <v>1.5115504809261888</v>
      </c>
      <c r="P4926" s="53">
        <f t="shared" si="847"/>
        <v>25.350401917786186</v>
      </c>
      <c r="Q4926" s="53">
        <v>0.2</v>
      </c>
      <c r="R4926" s="53">
        <f t="shared" si="848"/>
        <v>10.461907488267657</v>
      </c>
    </row>
    <row r="4927" spans="2:18" ht="15">
      <c r="B4927" s="84">
        <v>35230</v>
      </c>
      <c r="C4927" s="85">
        <v>0</v>
      </c>
      <c r="D4927" s="86">
        <v>29</v>
      </c>
      <c r="E4927" s="87">
        <v>16</v>
      </c>
      <c r="F4927" s="96">
        <f t="shared" si="839"/>
        <v>22.5</v>
      </c>
      <c r="G4927" s="96"/>
      <c r="H4927" s="74">
        <f t="shared" si="840"/>
        <v>166</v>
      </c>
      <c r="I4927" s="53">
        <f t="shared" si="838"/>
        <v>0.96852527455295245</v>
      </c>
      <c r="J4927" s="53">
        <f t="shared" si="841"/>
        <v>0.40615549969192977</v>
      </c>
      <c r="K4927" s="53">
        <f t="shared" si="842"/>
        <v>2.0384335507413596</v>
      </c>
      <c r="L4927" s="53">
        <f t="shared" si="843"/>
        <v>41.612319139501366</v>
      </c>
      <c r="M4927" s="93">
        <f t="shared" si="844"/>
        <v>5.6623683321650038</v>
      </c>
      <c r="N4927" s="53">
        <f t="shared" si="845"/>
        <v>25.506009559235434</v>
      </c>
      <c r="O4927">
        <f t="shared" si="846"/>
        <v>1.2529627418997087</v>
      </c>
      <c r="P4927" s="53">
        <f t="shared" si="847"/>
        <v>20.524760720033569</v>
      </c>
      <c r="Q4927" s="53">
        <v>0.2</v>
      </c>
      <c r="R4927" s="53">
        <f t="shared" si="848"/>
        <v>8.8812632996121827</v>
      </c>
    </row>
    <row r="4928" spans="2:18" ht="15">
      <c r="B4928" s="84">
        <v>35231</v>
      </c>
      <c r="C4928" s="85">
        <v>0</v>
      </c>
      <c r="D4928" s="86">
        <v>29</v>
      </c>
      <c r="E4928" s="87">
        <v>17</v>
      </c>
      <c r="F4928" s="96">
        <f t="shared" si="839"/>
        <v>23</v>
      </c>
      <c r="G4928" s="96"/>
      <c r="H4928" s="74">
        <f t="shared" si="840"/>
        <v>167</v>
      </c>
      <c r="I4928" s="53">
        <f t="shared" si="838"/>
        <v>0.96833768769917694</v>
      </c>
      <c r="J4928" s="53">
        <f t="shared" si="841"/>
        <v>0.40694573331055683</v>
      </c>
      <c r="K4928" s="53">
        <f t="shared" si="842"/>
        <v>2.0395337687208768</v>
      </c>
      <c r="L4928" s="53">
        <f t="shared" si="843"/>
        <v>41.636068594638665</v>
      </c>
      <c r="M4928" s="93">
        <f t="shared" si="844"/>
        <v>5.5108675734009358</v>
      </c>
      <c r="N4928" s="53">
        <f t="shared" si="845"/>
        <v>24.519367319334602</v>
      </c>
      <c r="O4928">
        <f t="shared" si="846"/>
        <v>1.2873721991508951</v>
      </c>
      <c r="P4928" s="53">
        <f t="shared" si="847"/>
        <v>21.159810760487982</v>
      </c>
      <c r="Q4928" s="53">
        <v>0.2</v>
      </c>
      <c r="R4928" s="53">
        <f t="shared" si="848"/>
        <v>8.6729627576189401</v>
      </c>
    </row>
    <row r="4929" spans="2:18" ht="15">
      <c r="B4929" s="84">
        <v>35232</v>
      </c>
      <c r="C4929" s="85">
        <v>0</v>
      </c>
      <c r="D4929" s="86">
        <v>26</v>
      </c>
      <c r="E4929" s="87">
        <v>15</v>
      </c>
      <c r="F4929" s="96">
        <f t="shared" si="839"/>
        <v>20.5</v>
      </c>
      <c r="G4929" s="96"/>
      <c r="H4929" s="74">
        <f t="shared" si="840"/>
        <v>168</v>
      </c>
      <c r="I4929" s="53">
        <f t="shared" si="838"/>
        <v>0.96815947023300886</v>
      </c>
      <c r="J4929" s="53">
        <f t="shared" si="841"/>
        <v>0.40761646659536283</v>
      </c>
      <c r="K4929" s="53">
        <f t="shared" si="842"/>
        <v>2.0404686797466649</v>
      </c>
      <c r="L4929" s="53">
        <f t="shared" si="843"/>
        <v>41.655398641672008</v>
      </c>
      <c r="M4929" s="93">
        <f t="shared" si="844"/>
        <v>4.9552535931458337</v>
      </c>
      <c r="N4929" s="53">
        <f t="shared" si="845"/>
        <v>23.486405723808026</v>
      </c>
      <c r="O4929">
        <f t="shared" si="846"/>
        <v>1.1231778894918711</v>
      </c>
      <c r="P4929" s="53">
        <f t="shared" si="847"/>
        <v>18.150673095156183</v>
      </c>
      <c r="Q4929" s="53">
        <v>0.2</v>
      </c>
      <c r="R4929" s="53">
        <f t="shared" si="848"/>
        <v>8.3239248323301798</v>
      </c>
    </row>
    <row r="4930" spans="2:18" ht="15">
      <c r="B4930" s="84">
        <v>35233</v>
      </c>
      <c r="C4930" s="85">
        <v>3</v>
      </c>
      <c r="D4930" s="86">
        <v>27</v>
      </c>
      <c r="E4930" s="87">
        <v>11</v>
      </c>
      <c r="F4930" s="96">
        <f t="shared" si="839"/>
        <v>19</v>
      </c>
      <c r="G4930" s="96"/>
      <c r="H4930" s="74">
        <f t="shared" si="840"/>
        <v>169</v>
      </c>
      <c r="I4930" s="53">
        <f t="shared" si="838"/>
        <v>0.96799067489186363</v>
      </c>
      <c r="J4930" s="53">
        <f t="shared" si="841"/>
        <v>0.40816748346531739</v>
      </c>
      <c r="K4930" s="53">
        <f t="shared" si="842"/>
        <v>2.041237459877554</v>
      </c>
      <c r="L4930" s="53">
        <f t="shared" si="843"/>
        <v>41.670306758860512</v>
      </c>
      <c r="M4930" s="93">
        <f t="shared" si="844"/>
        <v>5.7442585734038332</v>
      </c>
      <c r="N4930" s="53">
        <f t="shared" si="845"/>
        <v>28.335808596025149</v>
      </c>
      <c r="O4930">
        <f t="shared" si="846"/>
        <v>1.0336608681468451</v>
      </c>
      <c r="P4930" s="53">
        <f t="shared" si="847"/>
        <v>16.533851613772821</v>
      </c>
      <c r="Q4930" s="53">
        <v>0.2</v>
      </c>
      <c r="R4930" s="53">
        <f t="shared" si="848"/>
        <v>9.3726791026715066</v>
      </c>
    </row>
    <row r="4931" spans="2:18" ht="15">
      <c r="B4931" s="84">
        <v>35234</v>
      </c>
      <c r="C4931" s="85">
        <v>0</v>
      </c>
      <c r="D4931" s="86">
        <v>28</v>
      </c>
      <c r="E4931" s="87">
        <v>14</v>
      </c>
      <c r="F4931" s="96">
        <f t="shared" si="839"/>
        <v>21</v>
      </c>
      <c r="G4931" s="96"/>
      <c r="H4931" s="74">
        <f t="shared" si="840"/>
        <v>170</v>
      </c>
      <c r="I4931" s="53">
        <f t="shared" si="838"/>
        <v>0.96783135162499845</v>
      </c>
      <c r="J4931" s="53">
        <f t="shared" si="841"/>
        <v>0.40859861468800307</v>
      </c>
      <c r="K4931" s="53">
        <f t="shared" si="842"/>
        <v>2.0418394405028018</v>
      </c>
      <c r="L4931" s="53">
        <f t="shared" si="843"/>
        <v>41.68079182940884</v>
      </c>
      <c r="M4931" s="93">
        <f t="shared" si="844"/>
        <v>5.6667124807637759</v>
      </c>
      <c r="N4931" s="53">
        <f t="shared" si="845"/>
        <v>26.512391247966072</v>
      </c>
      <c r="O4931">
        <f t="shared" si="846"/>
        <v>1.1544769098420939</v>
      </c>
      <c r="P4931" s="53">
        <f t="shared" si="847"/>
        <v>18.720055663097781</v>
      </c>
      <c r="Q4931" s="53">
        <v>0.2</v>
      </c>
      <c r="R4931" s="53">
        <f t="shared" si="848"/>
        <v>9.0476855234449118</v>
      </c>
    </row>
    <row r="4932" spans="2:18" ht="15">
      <c r="B4932" s="84">
        <v>35235</v>
      </c>
      <c r="C4932" s="85">
        <v>0.2</v>
      </c>
      <c r="D4932" s="86">
        <v>28</v>
      </c>
      <c r="E4932" s="87">
        <v>15</v>
      </c>
      <c r="F4932" s="96">
        <f t="shared" si="839"/>
        <v>21.5</v>
      </c>
      <c r="G4932" s="96"/>
      <c r="H4932" s="74">
        <f t="shared" si="840"/>
        <v>171</v>
      </c>
      <c r="I4932" s="53">
        <f t="shared" si="838"/>
        <v>0.96768154757873115</v>
      </c>
      <c r="J4932" s="53">
        <f t="shared" si="841"/>
        <v>0.4089097380789154</v>
      </c>
      <c r="K4932" s="53">
        <f t="shared" si="842"/>
        <v>2.0422741107171487</v>
      </c>
      <c r="L4932" s="53">
        <f t="shared" si="843"/>
        <v>41.686854147808901</v>
      </c>
      <c r="M4932" s="93">
        <f t="shared" si="844"/>
        <v>5.5317535456025606</v>
      </c>
      <c r="N4932" s="53">
        <f t="shared" si="845"/>
        <v>25.551695324261328</v>
      </c>
      <c r="O4932">
        <f t="shared" si="846"/>
        <v>1.1865305921643348</v>
      </c>
      <c r="P4932" s="53">
        <f t="shared" si="847"/>
        <v>19.305275780700303</v>
      </c>
      <c r="Q4932" s="53">
        <v>0.2</v>
      </c>
      <c r="R4932" s="53">
        <f t="shared" si="848"/>
        <v>8.8475789339660835</v>
      </c>
    </row>
    <row r="4933" spans="2:18" ht="15">
      <c r="B4933" s="84">
        <v>35236</v>
      </c>
      <c r="C4933" s="85">
        <v>0</v>
      </c>
      <c r="D4933" s="86">
        <v>25</v>
      </c>
      <c r="E4933" s="87">
        <v>15</v>
      </c>
      <c r="F4933" s="96">
        <f t="shared" si="839"/>
        <v>20</v>
      </c>
      <c r="G4933" s="96"/>
      <c r="H4933" s="74">
        <f t="shared" si="840"/>
        <v>172</v>
      </c>
      <c r="I4933" s="53">
        <f t="shared" si="838"/>
        <v>0.96754130708248931</v>
      </c>
      <c r="J4933" s="53">
        <f t="shared" si="841"/>
        <v>0.40910077863842559</v>
      </c>
      <c r="K4933" s="53">
        <f t="shared" si="842"/>
        <v>2.0425411191413518</v>
      </c>
      <c r="L4933" s="53">
        <f t="shared" si="843"/>
        <v>41.688495423392943</v>
      </c>
      <c r="M4933" s="93">
        <f t="shared" si="844"/>
        <v>4.6666743361369551</v>
      </c>
      <c r="N4933" s="53">
        <f t="shared" si="845"/>
        <v>22.411201619782631</v>
      </c>
      <c r="O4933">
        <f t="shared" si="846"/>
        <v>1.0926186229103982</v>
      </c>
      <c r="P4933" s="53">
        <f t="shared" si="847"/>
        <v>17.596754482591379</v>
      </c>
      <c r="Q4933" s="53">
        <v>0.2</v>
      </c>
      <c r="R4933" s="53">
        <f t="shared" si="848"/>
        <v>8.0528712321254137</v>
      </c>
    </row>
    <row r="4934" spans="2:18" ht="15">
      <c r="B4934" s="84">
        <v>35237</v>
      </c>
      <c r="C4934" s="85">
        <v>3</v>
      </c>
      <c r="D4934" s="86">
        <v>20</v>
      </c>
      <c r="E4934" s="87">
        <v>15</v>
      </c>
      <c r="F4934" s="96">
        <f t="shared" si="839"/>
        <v>17.5</v>
      </c>
      <c r="G4934" s="96"/>
      <c r="H4934" s="74">
        <f t="shared" si="840"/>
        <v>173</v>
      </c>
      <c r="I4934" s="53">
        <f t="shared" si="838"/>
        <v>0.96741067163569183</v>
      </c>
      <c r="J4934" s="53">
        <f t="shared" si="841"/>
        <v>0.40917170862578206</v>
      </c>
      <c r="K4934" s="53">
        <f t="shared" si="842"/>
        <v>2.0426402751747079</v>
      </c>
      <c r="L4934" s="53">
        <f t="shared" si="843"/>
        <v>41.685718781033387</v>
      </c>
      <c r="M4934" s="93">
        <f t="shared" si="844"/>
        <v>3.0813886282084559</v>
      </c>
      <c r="N4934" s="53">
        <f t="shared" si="845"/>
        <v>15.846057150506157</v>
      </c>
      <c r="O4934">
        <f t="shared" si="846"/>
        <v>0.95041280970568121</v>
      </c>
      <c r="P4934" s="53">
        <f t="shared" si="847"/>
        <v>15.046556310891852</v>
      </c>
      <c r="Q4934" s="53">
        <v>0.2</v>
      </c>
      <c r="R4934" s="53">
        <f t="shared" si="848"/>
        <v>6.4325467075393981</v>
      </c>
    </row>
    <row r="4935" spans="2:18" ht="15">
      <c r="B4935" s="84">
        <v>35238</v>
      </c>
      <c r="C4935" s="85">
        <v>80.2</v>
      </c>
      <c r="D4935" s="86">
        <v>16</v>
      </c>
      <c r="E4935" s="87">
        <v>11</v>
      </c>
      <c r="F4935" s="96">
        <f t="shared" si="839"/>
        <v>13.5</v>
      </c>
      <c r="G4935" s="96"/>
      <c r="H4935" s="74">
        <f t="shared" si="840"/>
        <v>174</v>
      </c>
      <c r="I4935" s="53">
        <f t="shared" si="838"/>
        <v>0.96728967989546932</v>
      </c>
      <c r="J4935" s="53">
        <f t="shared" si="841"/>
        <v>0.40912254756976801</v>
      </c>
      <c r="K4935" s="53">
        <f t="shared" si="842"/>
        <v>2.0425715496702246</v>
      </c>
      <c r="L4935" s="53">
        <f t="shared" si="843"/>
        <v>41.678528758947735</v>
      </c>
      <c r="M4935" s="93">
        <f t="shared" si="844"/>
        <v>2.7317515196589572</v>
      </c>
      <c r="N4935" s="53">
        <f t="shared" si="845"/>
        <v>15.843323996221805</v>
      </c>
      <c r="O4935">
        <f t="shared" si="846"/>
        <v>0.75629173150346363</v>
      </c>
      <c r="P4935" s="53">
        <f t="shared" si="847"/>
        <v>11.646017104401583</v>
      </c>
      <c r="Q4935" s="53">
        <v>0.2</v>
      </c>
      <c r="R4935" s="53">
        <f t="shared" si="848"/>
        <v>6.2525778659803821</v>
      </c>
    </row>
    <row r="4936" spans="2:18" ht="15">
      <c r="B4936" s="84">
        <v>35239</v>
      </c>
      <c r="C4936" s="85">
        <v>17.600000000000001</v>
      </c>
      <c r="D4936" s="86">
        <v>24</v>
      </c>
      <c r="E4936" s="87">
        <v>11</v>
      </c>
      <c r="F4936" s="96">
        <f t="shared" si="839"/>
        <v>17.5</v>
      </c>
      <c r="G4936" s="96"/>
      <c r="H4936" s="74">
        <f t="shared" si="840"/>
        <v>175</v>
      </c>
      <c r="I4936" s="53">
        <f t="shared" si="838"/>
        <v>0.96717836766522414</v>
      </c>
      <c r="J4936" s="53">
        <f t="shared" si="841"/>
        <v>0.4089533622158914</v>
      </c>
      <c r="K4936" s="53">
        <f t="shared" si="842"/>
        <v>2.0423350750274194</v>
      </c>
      <c r="L4936" s="53">
        <f t="shared" si="843"/>
        <v>41.666931303590367</v>
      </c>
      <c r="M4936" s="93">
        <f t="shared" si="844"/>
        <v>4.9663505581030076</v>
      </c>
      <c r="N4936" s="53">
        <f t="shared" si="845"/>
        <v>25.539483742076214</v>
      </c>
      <c r="O4936">
        <f t="shared" si="846"/>
        <v>0.95041280970568121</v>
      </c>
      <c r="P4936" s="53">
        <f t="shared" si="847"/>
        <v>15.046556310891852</v>
      </c>
      <c r="Q4936" s="53">
        <v>0.2</v>
      </c>
      <c r="R4936" s="53">
        <f t="shared" si="848"/>
        <v>8.6543993553483176</v>
      </c>
    </row>
    <row r="4937" spans="2:18" ht="15">
      <c r="B4937" s="84">
        <v>35240</v>
      </c>
      <c r="C4937" s="85">
        <v>0</v>
      </c>
      <c r="D4937" s="86">
        <v>23</v>
      </c>
      <c r="E4937" s="87">
        <v>9</v>
      </c>
      <c r="F4937" s="96">
        <f t="shared" si="839"/>
        <v>16</v>
      </c>
      <c r="G4937" s="96"/>
      <c r="H4937" s="74">
        <f t="shared" si="840"/>
        <v>176</v>
      </c>
      <c r="I4937" s="53">
        <f t="shared" si="838"/>
        <v>0.96707676788403607</v>
      </c>
      <c r="J4937" s="53">
        <f t="shared" si="841"/>
        <v>0.40866426641022918</v>
      </c>
      <c r="K4937" s="53">
        <f t="shared" si="842"/>
        <v>2.0419311447020565</v>
      </c>
      <c r="L4937" s="53">
        <f t="shared" si="843"/>
        <v>41.650933761636104</v>
      </c>
      <c r="M4937" s="93">
        <f t="shared" si="844"/>
        <v>4.932929785764065</v>
      </c>
      <c r="N4937" s="53">
        <f t="shared" si="845"/>
        <v>26.493399075793839</v>
      </c>
      <c r="O4937">
        <f t="shared" si="846"/>
        <v>0.87306160859956128</v>
      </c>
      <c r="P4937" s="53">
        <f t="shared" si="847"/>
        <v>13.679665048200096</v>
      </c>
      <c r="Q4937" s="53">
        <v>0.2</v>
      </c>
      <c r="R4937" s="53">
        <f t="shared" si="848"/>
        <v>8.7943131260905449</v>
      </c>
    </row>
    <row r="4938" spans="2:18" ht="15">
      <c r="B4938" s="84">
        <v>35241</v>
      </c>
      <c r="C4938" s="85">
        <v>0.4</v>
      </c>
      <c r="D4938" s="86">
        <v>22</v>
      </c>
      <c r="E4938" s="87">
        <v>11</v>
      </c>
      <c r="F4938" s="96">
        <f t="shared" si="839"/>
        <v>16.5</v>
      </c>
      <c r="G4938" s="96"/>
      <c r="H4938" s="74">
        <f t="shared" si="840"/>
        <v>177</v>
      </c>
      <c r="I4938" s="53">
        <f t="shared" ref="I4938:I5001" si="849">1+0.0334*COS($I$7*H4938-0.0552)</f>
        <v>0.96698491061691505</v>
      </c>
      <c r="J4938" s="53">
        <f t="shared" si="841"/>
        <v>0.40825542092030154</v>
      </c>
      <c r="K4938" s="53">
        <f t="shared" si="842"/>
        <v>2.0413602121365115</v>
      </c>
      <c r="L4938" s="53">
        <f t="shared" si="843"/>
        <v>41.630544869084666</v>
      </c>
      <c r="M4938" s="93">
        <f t="shared" si="844"/>
        <v>4.4350858534485091</v>
      </c>
      <c r="N4938" s="53">
        <f t="shared" si="845"/>
        <v>23.472392515297532</v>
      </c>
      <c r="O4938">
        <f t="shared" si="846"/>
        <v>0.89821237770744478</v>
      </c>
      <c r="P4938" s="53">
        <f t="shared" si="847"/>
        <v>14.122457624351155</v>
      </c>
      <c r="Q4938" s="53">
        <v>0.2</v>
      </c>
      <c r="R4938" s="53">
        <f t="shared" si="848"/>
        <v>8.1310931558677186</v>
      </c>
    </row>
    <row r="4939" spans="2:18" ht="15">
      <c r="B4939" s="84">
        <v>35242</v>
      </c>
      <c r="C4939" s="85">
        <v>1.6</v>
      </c>
      <c r="D4939" s="86">
        <v>22</v>
      </c>
      <c r="E4939" s="87">
        <v>11</v>
      </c>
      <c r="F4939" s="96">
        <f t="shared" si="839"/>
        <v>16.5</v>
      </c>
      <c r="G4939" s="96"/>
      <c r="H4939" s="74">
        <f t="shared" si="840"/>
        <v>178</v>
      </c>
      <c r="I4939" s="53">
        <f t="shared" si="849"/>
        <v>0.96690282304590414</v>
      </c>
      <c r="J4939" s="53">
        <f t="shared" si="841"/>
        <v>0.40772703319360154</v>
      </c>
      <c r="K4939" s="53">
        <f t="shared" si="842"/>
        <v>2.0406228891187692</v>
      </c>
      <c r="L4939" s="53">
        <f t="shared" si="843"/>
        <v>41.605774737537843</v>
      </c>
      <c r="M4939" s="93">
        <f t="shared" si="844"/>
        <v>4.4324469819094316</v>
      </c>
      <c r="N4939" s="53">
        <f t="shared" si="845"/>
        <v>23.458426465798276</v>
      </c>
      <c r="O4939">
        <f t="shared" si="846"/>
        <v>0.89821237770744478</v>
      </c>
      <c r="P4939" s="53">
        <f t="shared" si="847"/>
        <v>14.122457624351155</v>
      </c>
      <c r="Q4939" s="53">
        <v>0.2</v>
      </c>
      <c r="R4939" s="53">
        <f t="shared" si="848"/>
        <v>8.1279038371101286</v>
      </c>
    </row>
    <row r="4940" spans="2:18" ht="15">
      <c r="B4940" s="84">
        <v>35243</v>
      </c>
      <c r="C4940" s="85">
        <v>0.2</v>
      </c>
      <c r="D4940" s="86">
        <v>28</v>
      </c>
      <c r="E4940" s="87">
        <v>10</v>
      </c>
      <c r="F4940" s="96">
        <f t="shared" si="839"/>
        <v>19</v>
      </c>
      <c r="G4940" s="96"/>
      <c r="H4940" s="74">
        <f t="shared" si="840"/>
        <v>179</v>
      </c>
      <c r="I4940" s="53">
        <f t="shared" si="849"/>
        <v>0.96683052946203629</v>
      </c>
      <c r="J4940" s="53">
        <f t="shared" si="841"/>
        <v>0.40707935705464793</v>
      </c>
      <c r="K4940" s="53">
        <f t="shared" si="842"/>
        <v>2.0397199435822722</v>
      </c>
      <c r="L4940" s="53">
        <f t="shared" si="843"/>
        <v>41.576634837724463</v>
      </c>
      <c r="M4940" s="93">
        <f t="shared" si="844"/>
        <v>6.0790103096612604</v>
      </c>
      <c r="N4940" s="53">
        <f t="shared" si="845"/>
        <v>29.987102841325257</v>
      </c>
      <c r="O4940">
        <f t="shared" si="846"/>
        <v>1.0336608681468451</v>
      </c>
      <c r="P4940" s="53">
        <f t="shared" si="847"/>
        <v>16.533851613772821</v>
      </c>
      <c r="Q4940" s="53">
        <v>0.2</v>
      </c>
      <c r="R4940" s="53">
        <f t="shared" si="848"/>
        <v>9.7531386176963082</v>
      </c>
    </row>
    <row r="4941" spans="2:18" ht="15">
      <c r="B4941" s="84">
        <v>35244</v>
      </c>
      <c r="C4941" s="85">
        <v>0</v>
      </c>
      <c r="D4941" s="86">
        <v>29</v>
      </c>
      <c r="E4941" s="87">
        <v>10</v>
      </c>
      <c r="F4941" s="96">
        <f t="shared" si="839"/>
        <v>19.5</v>
      </c>
      <c r="G4941" s="96"/>
      <c r="H4941" s="74">
        <f t="shared" si="840"/>
        <v>180</v>
      </c>
      <c r="I4941" s="53">
        <f t="shared" si="849"/>
        <v>0.96676805125814624</v>
      </c>
      <c r="J4941" s="53">
        <f t="shared" si="841"/>
        <v>0.40631269234167094</v>
      </c>
      <c r="K4941" s="53">
        <f t="shared" si="842"/>
        <v>2.0386522968629022</v>
      </c>
      <c r="L4941" s="53">
        <f t="shared" si="843"/>
        <v>41.543137980369544</v>
      </c>
      <c r="M4941" s="93">
        <f t="shared" si="844"/>
        <v>6.3253477078136902</v>
      </c>
      <c r="N4941" s="53">
        <f t="shared" si="845"/>
        <v>30.783997843179534</v>
      </c>
      <c r="O4941">
        <f t="shared" si="846"/>
        <v>1.0627844323448907</v>
      </c>
      <c r="P4941" s="53">
        <f t="shared" si="847"/>
        <v>17.057933627510408</v>
      </c>
      <c r="Q4941" s="53">
        <v>0.2</v>
      </c>
      <c r="R4941" s="53">
        <f t="shared" si="848"/>
        <v>9.9626483502138541</v>
      </c>
    </row>
    <row r="4942" spans="2:18" ht="15">
      <c r="B4942" s="84">
        <v>35245</v>
      </c>
      <c r="C4942" s="85">
        <v>0</v>
      </c>
      <c r="D4942" s="86">
        <v>26</v>
      </c>
      <c r="E4942" s="87">
        <v>15</v>
      </c>
      <c r="F4942" s="96">
        <f t="shared" si="839"/>
        <v>20.5</v>
      </c>
      <c r="G4942" s="96"/>
      <c r="H4942" s="74">
        <f t="shared" si="840"/>
        <v>181</v>
      </c>
      <c r="I4942" s="53">
        <f t="shared" si="849"/>
        <v>0.96671540692253943</v>
      </c>
      <c r="J4942" s="53">
        <f t="shared" si="841"/>
        <v>0.40542738448427046</v>
      </c>
      <c r="K4942" s="53">
        <f t="shared" si="842"/>
        <v>2.0374210204332197</v>
      </c>
      <c r="L4942" s="53">
        <f t="shared" si="843"/>
        <v>41.505298294525524</v>
      </c>
      <c r="M4942" s="93">
        <f t="shared" si="844"/>
        <v>4.9373979175603422</v>
      </c>
      <c r="N4942" s="53">
        <f t="shared" si="845"/>
        <v>23.401775213302241</v>
      </c>
      <c r="O4942">
        <f t="shared" si="846"/>
        <v>1.1231778894918711</v>
      </c>
      <c r="P4942" s="53">
        <f t="shared" si="847"/>
        <v>18.150673095156183</v>
      </c>
      <c r="Q4942" s="53">
        <v>0.2</v>
      </c>
      <c r="R4942" s="53">
        <f t="shared" si="848"/>
        <v>8.3043334635971569</v>
      </c>
    </row>
    <row r="4943" spans="2:18" ht="15">
      <c r="B4943" s="84">
        <v>35246</v>
      </c>
      <c r="C4943" s="85">
        <v>0.4</v>
      </c>
      <c r="D4943" s="86">
        <v>29</v>
      </c>
      <c r="E4943" s="87">
        <v>14</v>
      </c>
      <c r="F4943" s="96">
        <f t="shared" ref="F4943:F5006" si="850">0.5*(D4943+E4943)</f>
        <v>21.5</v>
      </c>
      <c r="G4943" s="96"/>
      <c r="H4943" s="74">
        <f t="shared" ref="H4943:H5006" si="851">B4943-DATE(YEAR(B4943),1,0)</f>
        <v>182</v>
      </c>
      <c r="I4943" s="53">
        <f t="shared" si="849"/>
        <v>0.96667261203352184</v>
      </c>
      <c r="J4943" s="53">
        <f t="shared" ref="J4943:J5006" si="852">ASIN(0.39785*SIN(4.869+$I$7*H4943+0.03345*SIN(6.224+$I$7*H4943)))</f>
        <v>0.4044238240236096</v>
      </c>
      <c r="K4943" s="53">
        <f t="shared" ref="K4943:K5006" si="853">ACOS(-TAN(J4943)*TAN($E$7*$I$8))</f>
        <v>2.0360273321377047</v>
      </c>
      <c r="L4943" s="53">
        <f t="shared" ref="L4943:L5006" si="854">117.5*I4943*((K4943*SIN($E$7*$I$8)*SIN(J4943)+COS($E$7*$I$8)*COS(J4943)*SIN(K4943))/PI())</f>
        <v>41.463131203502378</v>
      </c>
      <c r="M4943" s="93">
        <f t="shared" ref="M4943:M5006" si="855">0.0023*L4943/2.456*(0.5*(D4943+E4943)+17.8)*SQRT(D4943-E4943)</f>
        <v>5.9101669557967362</v>
      </c>
      <c r="N4943" s="53">
        <f t="shared" ref="N4943:N5006" si="856">0.17*L4943*SQRT(D4943-E4943)</f>
        <v>27.299622827572229</v>
      </c>
      <c r="O4943">
        <f t="shared" ref="O4943:O5006" si="857">5336/(F4943+273.15)^2*EXP(21.07-5336/(F4943+273.15))</f>
        <v>1.1865305921643348</v>
      </c>
      <c r="P4943" s="53">
        <f t="shared" ref="P4943:P5006" si="858">EXP(21.07-5336/(F4943+273.15))</f>
        <v>19.305275780700303</v>
      </c>
      <c r="Q4943" s="53">
        <v>0.2</v>
      </c>
      <c r="R4943" s="53">
        <f t="shared" ref="R4943:R5006" si="859">(O4943*N4943*0.6+$L$8*6.43*(1+0.536*Q4943)*P4943*(1- G4943/100))/($O$7*(O4943+$L$8))</f>
        <v>9.2533979143653387</v>
      </c>
    </row>
    <row r="4944" spans="2:18" ht="15">
      <c r="B4944" s="84">
        <v>35247</v>
      </c>
      <c r="C4944" s="85">
        <v>0.2</v>
      </c>
      <c r="D4944" s="86">
        <v>20</v>
      </c>
      <c r="E4944" s="87">
        <v>15</v>
      </c>
      <c r="F4944" s="96">
        <f t="shared" si="850"/>
        <v>17.5</v>
      </c>
      <c r="G4944" s="96"/>
      <c r="H4944" s="74">
        <f t="shared" si="851"/>
        <v>183</v>
      </c>
      <c r="I4944" s="53">
        <f t="shared" si="849"/>
        <v>0.96663967925478966</v>
      </c>
      <c r="J4944" s="53">
        <f t="shared" si="852"/>
        <v>0.40330244607692034</v>
      </c>
      <c r="K4944" s="53">
        <f t="shared" si="853"/>
        <v>2.0344725919560269</v>
      </c>
      <c r="L4944" s="53">
        <f t="shared" si="854"/>
        <v>41.416653398551674</v>
      </c>
      <c r="M4944" s="93">
        <f t="shared" si="855"/>
        <v>3.06149944231775</v>
      </c>
      <c r="N4944" s="53">
        <f t="shared" si="856"/>
        <v>15.74377690795057</v>
      </c>
      <c r="O4944">
        <f t="shared" si="857"/>
        <v>0.95041280970568121</v>
      </c>
      <c r="P4944" s="53">
        <f t="shared" si="858"/>
        <v>15.046556310891852</v>
      </c>
      <c r="Q4944" s="53">
        <v>0.2</v>
      </c>
      <c r="R4944" s="53">
        <f t="shared" si="859"/>
        <v>6.4091028174357376</v>
      </c>
    </row>
    <row r="4945" spans="2:18" ht="15">
      <c r="B4945" s="84">
        <v>35248</v>
      </c>
      <c r="C4945" s="85">
        <v>23.2</v>
      </c>
      <c r="D4945" s="86">
        <v>19</v>
      </c>
      <c r="E4945" s="87">
        <v>12</v>
      </c>
      <c r="F4945" s="96">
        <f t="shared" si="850"/>
        <v>15.5</v>
      </c>
      <c r="G4945" s="96"/>
      <c r="H4945" s="74">
        <f t="shared" si="851"/>
        <v>184</v>
      </c>
      <c r="I4945" s="53">
        <f t="shared" si="849"/>
        <v>0.966616618331682</v>
      </c>
      <c r="J4945" s="53">
        <f t="shared" si="852"/>
        <v>0.4020637297482984</v>
      </c>
      <c r="K4945" s="53">
        <f t="shared" si="853"/>
        <v>2.0327582973243699</v>
      </c>
      <c r="L4945" s="53">
        <f t="shared" si="854"/>
        <v>41.365882810476329</v>
      </c>
      <c r="M4945" s="93">
        <f t="shared" si="855"/>
        <v>3.4129900669531819</v>
      </c>
      <c r="N4945" s="53">
        <f t="shared" si="856"/>
        <v>18.605452575457537</v>
      </c>
      <c r="O4945">
        <f t="shared" si="857"/>
        <v>0.84852650924855288</v>
      </c>
      <c r="P4945" s="53">
        <f t="shared" si="858"/>
        <v>13.249293405289498</v>
      </c>
      <c r="Q4945" s="53">
        <v>0.2</v>
      </c>
      <c r="R4945" s="53">
        <f t="shared" si="859"/>
        <v>6.9729988918888521</v>
      </c>
    </row>
    <row r="4946" spans="2:18" ht="15">
      <c r="B4946" s="84">
        <v>35249</v>
      </c>
      <c r="C4946" s="85">
        <v>25.2</v>
      </c>
      <c r="D4946" s="86">
        <v>27</v>
      </c>
      <c r="E4946" s="87">
        <v>9</v>
      </c>
      <c r="F4946" s="96">
        <f t="shared" si="850"/>
        <v>18</v>
      </c>
      <c r="G4946" s="96"/>
      <c r="H4946" s="74">
        <f t="shared" si="851"/>
        <v>185</v>
      </c>
      <c r="I4946" s="53">
        <f t="shared" si="849"/>
        <v>0.96660343608829691</v>
      </c>
      <c r="J4946" s="53">
        <f t="shared" si="852"/>
        <v>0.40070819748795422</v>
      </c>
      <c r="K4946" s="53">
        <f t="shared" si="853"/>
        <v>2.0308860780474474</v>
      </c>
      <c r="L4946" s="53">
        <f t="shared" si="854"/>
        <v>41.310838579351461</v>
      </c>
      <c r="M4946" s="93">
        <f t="shared" si="855"/>
        <v>5.8760132126910394</v>
      </c>
      <c r="N4946" s="53">
        <f t="shared" si="856"/>
        <v>29.795397577881506</v>
      </c>
      <c r="O4946">
        <f t="shared" si="857"/>
        <v>0.97748894673792364</v>
      </c>
      <c r="P4946" s="53">
        <f t="shared" si="858"/>
        <v>15.528504174899853</v>
      </c>
      <c r="Q4946" s="53">
        <v>0.2</v>
      </c>
      <c r="R4946" s="53">
        <f t="shared" si="859"/>
        <v>9.6566830219925688</v>
      </c>
    </row>
    <row r="4947" spans="2:18" ht="15">
      <c r="B4947" s="84">
        <v>35250</v>
      </c>
      <c r="C4947" s="85">
        <v>0</v>
      </c>
      <c r="D4947" s="86">
        <v>28</v>
      </c>
      <c r="E4947" s="87">
        <v>16</v>
      </c>
      <c r="F4947" s="96">
        <f t="shared" si="850"/>
        <v>22</v>
      </c>
      <c r="G4947" s="96"/>
      <c r="H4947" s="74">
        <f t="shared" si="851"/>
        <v>186</v>
      </c>
      <c r="I4947" s="53">
        <f t="shared" si="849"/>
        <v>0.96660013642547238</v>
      </c>
      <c r="J4947" s="53">
        <f t="shared" si="852"/>
        <v>0.39923641440225827</v>
      </c>
      <c r="K4947" s="53">
        <f t="shared" si="853"/>
        <v>2.0288576908360731</v>
      </c>
      <c r="L4947" s="53">
        <f t="shared" si="854"/>
        <v>41.251541022555166</v>
      </c>
      <c r="M4947" s="93">
        <f t="shared" si="855"/>
        <v>5.3261494159218152</v>
      </c>
      <c r="N4947" s="53">
        <f t="shared" si="856"/>
        <v>24.292920080136298</v>
      </c>
      <c r="O4947">
        <f t="shared" si="857"/>
        <v>1.2193540774631728</v>
      </c>
      <c r="P4947" s="53">
        <f t="shared" si="858"/>
        <v>19.906714554451806</v>
      </c>
      <c r="Q4947" s="53">
        <v>0.2</v>
      </c>
      <c r="R4947" s="53">
        <f t="shared" si="859"/>
        <v>8.5772277612391239</v>
      </c>
    </row>
    <row r="4948" spans="2:18" ht="15">
      <c r="B4948" s="84">
        <v>35251</v>
      </c>
      <c r="C4948" s="85">
        <v>0</v>
      </c>
      <c r="D4948" s="86">
        <v>27</v>
      </c>
      <c r="E4948" s="87">
        <v>17</v>
      </c>
      <c r="F4948" s="96">
        <f t="shared" si="850"/>
        <v>22</v>
      </c>
      <c r="G4948" s="96"/>
      <c r="H4948" s="74">
        <f t="shared" si="851"/>
        <v>187</v>
      </c>
      <c r="I4948" s="53">
        <f t="shared" si="849"/>
        <v>0.96660672031963157</v>
      </c>
      <c r="J4948" s="53">
        <f t="shared" si="852"/>
        <v>0.39764898751708555</v>
      </c>
      <c r="K4948" s="53">
        <f t="shared" si="853"/>
        <v>2.0266750135070062</v>
      </c>
      <c r="L4948" s="53">
        <f t="shared" si="854"/>
        <v>41.188011601317754</v>
      </c>
      <c r="M4948" s="93">
        <f t="shared" si="855"/>
        <v>4.8545991109172775</v>
      </c>
      <c r="N4948" s="53">
        <f t="shared" si="856"/>
        <v>22.142147922112539</v>
      </c>
      <c r="O4948">
        <f t="shared" si="857"/>
        <v>1.2193540774631728</v>
      </c>
      <c r="P4948" s="53">
        <f t="shared" si="858"/>
        <v>19.906714554451806</v>
      </c>
      <c r="Q4948" s="53">
        <v>0.2</v>
      </c>
      <c r="R4948" s="53">
        <f t="shared" si="859"/>
        <v>8.0771802257286183</v>
      </c>
    </row>
    <row r="4949" spans="2:18" ht="15">
      <c r="B4949" s="84">
        <v>35252</v>
      </c>
      <c r="C4949" s="85">
        <v>0</v>
      </c>
      <c r="D4949" s="86">
        <v>28</v>
      </c>
      <c r="E4949" s="87">
        <v>17</v>
      </c>
      <c r="F4949" s="96">
        <f t="shared" si="850"/>
        <v>22.5</v>
      </c>
      <c r="G4949" s="96"/>
      <c r="H4949" s="74">
        <f t="shared" si="851"/>
        <v>188</v>
      </c>
      <c r="I4949" s="53">
        <f t="shared" si="849"/>
        <v>0.96662318582249451</v>
      </c>
      <c r="J4949" s="53">
        <f t="shared" si="852"/>
        <v>0.39594656499710279</v>
      </c>
      <c r="K4949" s="53">
        <f t="shared" si="853"/>
        <v>2.0243400388832118</v>
      </c>
      <c r="L4949" s="53">
        <f t="shared" si="854"/>
        <v>41.120272886006703</v>
      </c>
      <c r="M4949" s="93">
        <f t="shared" si="855"/>
        <v>5.1470317869768509</v>
      </c>
      <c r="N4949" s="53">
        <f t="shared" si="856"/>
        <v>23.184687794784502</v>
      </c>
      <c r="O4949">
        <f t="shared" si="857"/>
        <v>1.2529627418997087</v>
      </c>
      <c r="P4949" s="53">
        <f t="shared" si="858"/>
        <v>20.524760720033569</v>
      </c>
      <c r="Q4949" s="53">
        <v>0.2</v>
      </c>
      <c r="R4949" s="53">
        <f t="shared" si="859"/>
        <v>8.3408294700007062</v>
      </c>
    </row>
    <row r="4950" spans="2:18" ht="15">
      <c r="B4950" s="84">
        <v>35253</v>
      </c>
      <c r="C4950" s="85">
        <v>0</v>
      </c>
      <c r="D4950" s="86">
        <v>27</v>
      </c>
      <c r="E4950" s="87">
        <v>15</v>
      </c>
      <c r="F4950" s="96">
        <f t="shared" si="850"/>
        <v>21</v>
      </c>
      <c r="G4950" s="96"/>
      <c r="H4950" s="74">
        <f t="shared" si="851"/>
        <v>189</v>
      </c>
      <c r="I4950" s="53">
        <f t="shared" si="849"/>
        <v>0.96664952806165383</v>
      </c>
      <c r="J4950" s="53">
        <f t="shared" si="852"/>
        <v>0.39412983532377216</v>
      </c>
      <c r="K4950" s="53">
        <f t="shared" si="853"/>
        <v>2.0218548684336888</v>
      </c>
      <c r="L4950" s="53">
        <f t="shared" si="854"/>
        <v>41.048348520370595</v>
      </c>
      <c r="M4950" s="93">
        <f t="shared" si="855"/>
        <v>5.166750750172473</v>
      </c>
      <c r="N4950" s="53">
        <f t="shared" si="856"/>
        <v>24.173260569386049</v>
      </c>
      <c r="O4950">
        <f t="shared" si="857"/>
        <v>1.1544769098420939</v>
      </c>
      <c r="P4950" s="53">
        <f t="shared" si="858"/>
        <v>18.720055663097781</v>
      </c>
      <c r="Q4950" s="53">
        <v>0.2</v>
      </c>
      <c r="R4950" s="53">
        <f t="shared" si="859"/>
        <v>8.5053884461897944</v>
      </c>
    </row>
    <row r="4951" spans="2:18" ht="15">
      <c r="B4951" s="84">
        <v>35254</v>
      </c>
      <c r="C4951" s="85">
        <v>19.600000000000001</v>
      </c>
      <c r="D4951" s="86">
        <v>23</v>
      </c>
      <c r="E4951" s="87">
        <v>14</v>
      </c>
      <c r="F4951" s="96">
        <f t="shared" si="850"/>
        <v>18.5</v>
      </c>
      <c r="G4951" s="96"/>
      <c r="H4951" s="74">
        <f t="shared" si="851"/>
        <v>190</v>
      </c>
      <c r="I4951" s="53">
        <f t="shared" si="849"/>
        <v>0.96668573924201728</v>
      </c>
      <c r="J4951" s="53">
        <f t="shared" si="852"/>
        <v>0.39219952643495892</v>
      </c>
      <c r="K4951" s="53">
        <f t="shared" si="853"/>
        <v>2.0192217056926434</v>
      </c>
      <c r="L4951" s="53">
        <f t="shared" si="854"/>
        <v>40.972263184969115</v>
      </c>
      <c r="M4951" s="93">
        <f t="shared" si="855"/>
        <v>4.178470179128345</v>
      </c>
      <c r="N4951" s="53">
        <f t="shared" si="856"/>
        <v>20.895854224334251</v>
      </c>
      <c r="O4951">
        <f t="shared" si="857"/>
        <v>1.0052337064307559</v>
      </c>
      <c r="P4951" s="53">
        <f t="shared" si="858"/>
        <v>16.024156693524468</v>
      </c>
      <c r="Q4951" s="53">
        <v>0.2</v>
      </c>
      <c r="R4951" s="53">
        <f t="shared" si="859"/>
        <v>7.6359980561701724</v>
      </c>
    </row>
    <row r="4952" spans="2:18" ht="15">
      <c r="B4952" s="84">
        <v>35255</v>
      </c>
      <c r="C4952" s="85">
        <v>4.4000000000000004</v>
      </c>
      <c r="D4952" s="86">
        <v>26</v>
      </c>
      <c r="E4952" s="87">
        <v>12</v>
      </c>
      <c r="F4952" s="96">
        <f t="shared" si="850"/>
        <v>19</v>
      </c>
      <c r="G4952" s="96"/>
      <c r="H4952" s="74">
        <f t="shared" si="851"/>
        <v>191</v>
      </c>
      <c r="I4952" s="53">
        <f t="shared" si="849"/>
        <v>0.96673180864811381</v>
      </c>
      <c r="J4952" s="53">
        <f t="shared" si="852"/>
        <v>0.390156404829125</v>
      </c>
      <c r="K4952" s="53">
        <f t="shared" si="853"/>
        <v>2.0164428494980022</v>
      </c>
      <c r="L4952" s="53">
        <f t="shared" si="854"/>
        <v>40.892042560018361</v>
      </c>
      <c r="M4952" s="93">
        <f t="shared" si="855"/>
        <v>5.2729070314350217</v>
      </c>
      <c r="N4952" s="53">
        <f t="shared" si="856"/>
        <v>26.010682227844409</v>
      </c>
      <c r="O4952">
        <f t="shared" si="857"/>
        <v>1.0336608681468451</v>
      </c>
      <c r="P4952" s="53">
        <f t="shared" si="858"/>
        <v>16.533851613772821</v>
      </c>
      <c r="Q4952" s="53">
        <v>0.2</v>
      </c>
      <c r="R4952" s="53">
        <f t="shared" si="859"/>
        <v>8.8369681275214358</v>
      </c>
    </row>
    <row r="4953" spans="2:18" ht="15">
      <c r="B4953" s="84">
        <v>35256</v>
      </c>
      <c r="C4953" s="85">
        <v>0</v>
      </c>
      <c r="D4953" s="86">
        <v>25</v>
      </c>
      <c r="E4953" s="87">
        <v>12</v>
      </c>
      <c r="F4953" s="96">
        <f t="shared" si="850"/>
        <v>18.5</v>
      </c>
      <c r="G4953" s="96"/>
      <c r="H4953" s="74">
        <f t="shared" si="851"/>
        <v>192</v>
      </c>
      <c r="I4953" s="53">
        <f t="shared" si="849"/>
        <v>0.9667877226472652</v>
      </c>
      <c r="J4953" s="53">
        <f t="shared" si="852"/>
        <v>0.38800127463716422</v>
      </c>
      <c r="K4953" s="53">
        <f t="shared" si="853"/>
        <v>2.0135206870890685</v>
      </c>
      <c r="L4953" s="53">
        <f t="shared" si="854"/>
        <v>40.807713287879828</v>
      </c>
      <c r="M4953" s="93">
        <f t="shared" si="855"/>
        <v>5.0017275781402146</v>
      </c>
      <c r="N4953" s="53">
        <f t="shared" si="856"/>
        <v>25.012831457960264</v>
      </c>
      <c r="O4953">
        <f t="shared" si="857"/>
        <v>1.0052337064307559</v>
      </c>
      <c r="P4953" s="53">
        <f t="shared" si="858"/>
        <v>16.024156693524468</v>
      </c>
      <c r="Q4953" s="53">
        <v>0.2</v>
      </c>
      <c r="R4953" s="53">
        <f t="shared" si="859"/>
        <v>8.5829676450378383</v>
      </c>
    </row>
    <row r="4954" spans="2:18" ht="15">
      <c r="B4954" s="84">
        <v>35257</v>
      </c>
      <c r="C4954" s="85">
        <v>0</v>
      </c>
      <c r="D4954" s="86">
        <v>31</v>
      </c>
      <c r="E4954" s="87">
        <v>12</v>
      </c>
      <c r="F4954" s="96">
        <f t="shared" si="850"/>
        <v>21.5</v>
      </c>
      <c r="G4954" s="96"/>
      <c r="H4954" s="74">
        <f t="shared" si="851"/>
        <v>193</v>
      </c>
      <c r="I4954" s="53">
        <f t="shared" si="849"/>
        <v>0.96685346469361932</v>
      </c>
      <c r="J4954" s="53">
        <f t="shared" si="852"/>
        <v>0.38573497666500367</v>
      </c>
      <c r="K4954" s="53">
        <f t="shared" si="853"/>
        <v>2.0104576871026358</v>
      </c>
      <c r="L4954" s="53">
        <f t="shared" si="854"/>
        <v>40.719302935419954</v>
      </c>
      <c r="M4954" s="93">
        <f t="shared" si="855"/>
        <v>6.5323456867164573</v>
      </c>
      <c r="N4954" s="53">
        <f t="shared" si="856"/>
        <v>30.173525512975502</v>
      </c>
      <c r="O4954">
        <f t="shared" si="857"/>
        <v>1.1865305921643348</v>
      </c>
      <c r="P4954" s="53">
        <f t="shared" si="858"/>
        <v>19.305275780700303</v>
      </c>
      <c r="Q4954" s="53">
        <v>0.2</v>
      </c>
      <c r="R4954" s="53">
        <f t="shared" si="859"/>
        <v>9.9206362611205012</v>
      </c>
    </row>
    <row r="4955" spans="2:18" ht="15">
      <c r="B4955" s="84">
        <v>35258</v>
      </c>
      <c r="C4955" s="85">
        <v>0</v>
      </c>
      <c r="D4955" s="86">
        <v>31</v>
      </c>
      <c r="E4955" s="87">
        <v>14</v>
      </c>
      <c r="F4955" s="96">
        <f t="shared" si="850"/>
        <v>22.5</v>
      </c>
      <c r="G4955" s="96"/>
      <c r="H4955" s="74">
        <f t="shared" si="851"/>
        <v>194</v>
      </c>
      <c r="I4955" s="53">
        <f t="shared" si="849"/>
        <v>0.9669290153330472</v>
      </c>
      <c r="J4955" s="53">
        <f t="shared" si="852"/>
        <v>0.38335838741013006</v>
      </c>
      <c r="K4955" s="53">
        <f t="shared" si="853"/>
        <v>2.0072563925059632</v>
      </c>
      <c r="L4955" s="53">
        <f t="shared" si="854"/>
        <v>40.626839956461978</v>
      </c>
      <c r="M4955" s="93">
        <f t="shared" si="855"/>
        <v>6.3218185088315764</v>
      </c>
      <c r="N4955" s="53">
        <f t="shared" si="856"/>
        <v>28.476487903844649</v>
      </c>
      <c r="O4955">
        <f t="shared" si="857"/>
        <v>1.2529627418997087</v>
      </c>
      <c r="P4955" s="53">
        <f t="shared" si="858"/>
        <v>20.524760720033569</v>
      </c>
      <c r="Q4955" s="53">
        <v>0.2</v>
      </c>
      <c r="R4955" s="53">
        <f t="shared" si="859"/>
        <v>9.5728292049251102</v>
      </c>
    </row>
    <row r="4956" spans="2:18" ht="15">
      <c r="B4956" s="84">
        <v>35259</v>
      </c>
      <c r="C4956" s="85">
        <v>0</v>
      </c>
      <c r="D4956" s="86">
        <v>31</v>
      </c>
      <c r="E4956" s="87">
        <v>16</v>
      </c>
      <c r="F4956" s="96">
        <f t="shared" si="850"/>
        <v>23.5</v>
      </c>
      <c r="G4956" s="96"/>
      <c r="H4956" s="74">
        <f t="shared" si="851"/>
        <v>195</v>
      </c>
      <c r="I4956" s="53">
        <f t="shared" si="849"/>
        <v>0.96701435220889898</v>
      </c>
      <c r="J4956" s="53">
        <f t="shared" si="852"/>
        <v>0.38087241805523475</v>
      </c>
      <c r="K4956" s="53">
        <f t="shared" si="853"/>
        <v>2.0039194135038811</v>
      </c>
      <c r="L4956" s="53">
        <f t="shared" si="854"/>
        <v>40.530353654546474</v>
      </c>
      <c r="M4956" s="93">
        <f t="shared" si="855"/>
        <v>6.0712140938715651</v>
      </c>
      <c r="N4956" s="53">
        <f t="shared" si="856"/>
        <v>26.685475402392424</v>
      </c>
      <c r="O4956">
        <f t="shared" si="857"/>
        <v>1.322598302772739</v>
      </c>
      <c r="P4956" s="53">
        <f t="shared" si="858"/>
        <v>21.812269025567122</v>
      </c>
      <c r="Q4956" s="53">
        <v>0.2</v>
      </c>
      <c r="R4956" s="53">
        <f t="shared" si="859"/>
        <v>9.1997036986106497</v>
      </c>
    </row>
    <row r="4957" spans="2:18" ht="15">
      <c r="B4957" s="84">
        <v>35260</v>
      </c>
      <c r="C4957" s="85">
        <v>0</v>
      </c>
      <c r="D4957" s="86">
        <v>32</v>
      </c>
      <c r="E4957" s="87">
        <v>17</v>
      </c>
      <c r="F4957" s="96">
        <f t="shared" si="850"/>
        <v>24.5</v>
      </c>
      <c r="G4957" s="96"/>
      <c r="H4957" s="74">
        <f t="shared" si="851"/>
        <v>196</v>
      </c>
      <c r="I4957" s="53">
        <f t="shared" si="849"/>
        <v>0.96710945006862015</v>
      </c>
      <c r="J4957" s="53">
        <f t="shared" si="852"/>
        <v>0.37827801344217543</v>
      </c>
      <c r="K4957" s="53">
        <f t="shared" si="853"/>
        <v>2.0004494204558152</v>
      </c>
      <c r="L4957" s="53">
        <f t="shared" si="854"/>
        <v>40.42987414620918</v>
      </c>
      <c r="M4957" s="93">
        <f t="shared" si="855"/>
        <v>6.2028011663131473</v>
      </c>
      <c r="N4957" s="53">
        <f t="shared" si="856"/>
        <v>26.619318973780096</v>
      </c>
      <c r="O4957">
        <f t="shared" si="857"/>
        <v>1.395565076951925</v>
      </c>
      <c r="P4957" s="53">
        <f t="shared" si="858"/>
        <v>23.171067686527078</v>
      </c>
      <c r="Q4957" s="53">
        <v>0.2</v>
      </c>
      <c r="R4957" s="53">
        <f t="shared" si="859"/>
        <v>9.2269359305325303</v>
      </c>
    </row>
    <row r="4958" spans="2:18" ht="15">
      <c r="B4958" s="84">
        <v>35261</v>
      </c>
      <c r="C4958" s="85">
        <v>11.6</v>
      </c>
      <c r="D4958" s="86">
        <v>32</v>
      </c>
      <c r="E4958" s="87">
        <v>18</v>
      </c>
      <c r="F4958" s="96">
        <f t="shared" si="850"/>
        <v>25</v>
      </c>
      <c r="G4958" s="96"/>
      <c r="H4958" s="74">
        <f t="shared" si="851"/>
        <v>197</v>
      </c>
      <c r="I4958" s="53">
        <f t="shared" si="849"/>
        <v>0.96721428077122407</v>
      </c>
      <c r="J4958" s="53">
        <f t="shared" si="852"/>
        <v>0.37557615102945135</v>
      </c>
      <c r="K4958" s="53">
        <f t="shared" si="853"/>
        <v>1.9968491368368348</v>
      </c>
      <c r="L4958" s="53">
        <f t="shared" si="854"/>
        <v>40.325432324975182</v>
      </c>
      <c r="M4958" s="93">
        <f t="shared" si="855"/>
        <v>6.0476450360973928</v>
      </c>
      <c r="N4958" s="53">
        <f t="shared" si="856"/>
        <v>25.650271794711333</v>
      </c>
      <c r="O4958">
        <f t="shared" si="857"/>
        <v>1.4333386753343602</v>
      </c>
      <c r="P4958" s="53">
        <f t="shared" si="858"/>
        <v>23.878257206163344</v>
      </c>
      <c r="Q4958" s="53">
        <v>0.2</v>
      </c>
      <c r="R4958" s="53">
        <f t="shared" si="859"/>
        <v>9.0208531804305174</v>
      </c>
    </row>
    <row r="4959" spans="2:18" ht="15">
      <c r="B4959" s="84">
        <v>35262</v>
      </c>
      <c r="C4959" s="85">
        <v>0</v>
      </c>
      <c r="D4959" s="86">
        <v>33</v>
      </c>
      <c r="E4959" s="87">
        <v>19</v>
      </c>
      <c r="F4959" s="96">
        <f t="shared" si="850"/>
        <v>26</v>
      </c>
      <c r="G4959" s="96"/>
      <c r="H4959" s="74">
        <f t="shared" si="851"/>
        <v>198</v>
      </c>
      <c r="I4959" s="53">
        <f t="shared" si="849"/>
        <v>0.96732881329561926</v>
      </c>
      <c r="J4959" s="53">
        <f t="shared" si="852"/>
        <v>0.37276783983636436</v>
      </c>
      <c r="K4959" s="53">
        <f t="shared" si="853"/>
        <v>1.9931213322749191</v>
      </c>
      <c r="L4959" s="53">
        <f t="shared" si="854"/>
        <v>40.217059826258478</v>
      </c>
      <c r="M4959" s="93">
        <f t="shared" si="855"/>
        <v>6.1723126860607325</v>
      </c>
      <c r="N4959" s="53">
        <f t="shared" si="856"/>
        <v>25.581338025452425</v>
      </c>
      <c r="O4959">
        <f t="shared" si="857"/>
        <v>1.5115504809261888</v>
      </c>
      <c r="P4959" s="53">
        <f t="shared" si="858"/>
        <v>25.350401917786186</v>
      </c>
      <c r="Q4959" s="53">
        <v>0.2</v>
      </c>
      <c r="R4959" s="53">
        <f t="shared" si="859"/>
        <v>9.0452569309069677</v>
      </c>
    </row>
    <row r="4960" spans="2:18" ht="15">
      <c r="B4960" s="84">
        <v>35263</v>
      </c>
      <c r="C4960" s="85">
        <v>0</v>
      </c>
      <c r="D4960" s="86">
        <v>28</v>
      </c>
      <c r="E4960" s="87">
        <v>18</v>
      </c>
      <c r="F4960" s="96">
        <f t="shared" si="850"/>
        <v>23</v>
      </c>
      <c r="G4960" s="96"/>
      <c r="H4960" s="74">
        <f t="shared" si="851"/>
        <v>199</v>
      </c>
      <c r="I4960" s="53">
        <f t="shared" si="849"/>
        <v>0.9674530137497892</v>
      </c>
      <c r="J4960" s="53">
        <f t="shared" si="852"/>
        <v>0.36985411937700441</v>
      </c>
      <c r="K4960" s="53">
        <f t="shared" si="853"/>
        <v>1.9892688156945499</v>
      </c>
      <c r="L4960" s="53">
        <f t="shared" si="854"/>
        <v>40.104788993343924</v>
      </c>
      <c r="M4960" s="93">
        <f t="shared" si="855"/>
        <v>4.8456927376292365</v>
      </c>
      <c r="N4960" s="53">
        <f t="shared" si="856"/>
        <v>21.559821310901096</v>
      </c>
      <c r="O4960">
        <f t="shared" si="857"/>
        <v>1.2873721991508951</v>
      </c>
      <c r="P4960" s="53">
        <f t="shared" si="858"/>
        <v>21.159810760487982</v>
      </c>
      <c r="Q4960" s="53">
        <v>0.2</v>
      </c>
      <c r="R4960" s="53">
        <f t="shared" si="859"/>
        <v>7.983032044870912</v>
      </c>
    </row>
    <row r="4961" spans="2:18" ht="15">
      <c r="B4961" s="84">
        <v>35264</v>
      </c>
      <c r="C4961" s="85">
        <v>9.6</v>
      </c>
      <c r="D4961" s="86">
        <v>30</v>
      </c>
      <c r="E4961" s="87">
        <v>16</v>
      </c>
      <c r="F4961" s="96">
        <f t="shared" si="850"/>
        <v>23</v>
      </c>
      <c r="G4961" s="96"/>
      <c r="H4961" s="74">
        <f t="shared" si="851"/>
        <v>200</v>
      </c>
      <c r="I4961" s="53">
        <f t="shared" si="849"/>
        <v>0.96758684538082118</v>
      </c>
      <c r="J4961" s="53">
        <f t="shared" si="852"/>
        <v>0.36683605858715096</v>
      </c>
      <c r="K4961" s="53">
        <f t="shared" si="853"/>
        <v>1.985294428594524</v>
      </c>
      <c r="L4961" s="53">
        <f t="shared" si="854"/>
        <v>39.98865284461607</v>
      </c>
      <c r="M4961" s="93">
        <f t="shared" si="855"/>
        <v>5.716897795754055</v>
      </c>
      <c r="N4961" s="53">
        <f t="shared" si="856"/>
        <v>25.436052511543405</v>
      </c>
      <c r="O4961">
        <f t="shared" si="857"/>
        <v>1.2873721991508951</v>
      </c>
      <c r="P4961" s="53">
        <f t="shared" si="858"/>
        <v>21.159810760487982</v>
      </c>
      <c r="Q4961" s="53">
        <v>0.2</v>
      </c>
      <c r="R4961" s="53">
        <f t="shared" si="859"/>
        <v>8.8866608269255014</v>
      </c>
    </row>
    <row r="4962" spans="2:18" ht="15">
      <c r="B4962" s="84">
        <v>35265</v>
      </c>
      <c r="C4962" s="85">
        <v>0</v>
      </c>
      <c r="D4962" s="86">
        <v>31</v>
      </c>
      <c r="E4962" s="87">
        <v>15</v>
      </c>
      <c r="F4962" s="96">
        <f t="shared" si="850"/>
        <v>23</v>
      </c>
      <c r="G4962" s="96"/>
      <c r="H4962" s="74">
        <f t="shared" si="851"/>
        <v>201</v>
      </c>
      <c r="I4962" s="53">
        <f t="shared" si="849"/>
        <v>0.96773026858578248</v>
      </c>
      <c r="J4962" s="53">
        <f t="shared" si="852"/>
        <v>0.36371475474710996</v>
      </c>
      <c r="K4962" s="53">
        <f t="shared" si="853"/>
        <v>1.981201038485537</v>
      </c>
      <c r="L4962" s="53">
        <f t="shared" si="854"/>
        <v>39.868685042185774</v>
      </c>
      <c r="M4962" s="93">
        <f t="shared" si="855"/>
        <v>6.093285674851324</v>
      </c>
      <c r="N4962" s="53">
        <f t="shared" si="856"/>
        <v>27.110705828686328</v>
      </c>
      <c r="O4962">
        <f t="shared" si="857"/>
        <v>1.2873721991508951</v>
      </c>
      <c r="P4962" s="53">
        <f t="shared" si="858"/>
        <v>21.159810760487982</v>
      </c>
      <c r="Q4962" s="53">
        <v>0.2</v>
      </c>
      <c r="R4962" s="53">
        <f t="shared" si="859"/>
        <v>9.2770567705634335</v>
      </c>
    </row>
    <row r="4963" spans="2:18" ht="15">
      <c r="B4963" s="84">
        <v>35266</v>
      </c>
      <c r="C4963" s="85">
        <v>0</v>
      </c>
      <c r="D4963" s="86">
        <v>26</v>
      </c>
      <c r="E4963" s="87">
        <v>16</v>
      </c>
      <c r="F4963" s="96">
        <f t="shared" si="850"/>
        <v>21</v>
      </c>
      <c r="G4963" s="96"/>
      <c r="H4963" s="74">
        <f t="shared" si="851"/>
        <v>202</v>
      </c>
      <c r="I4963" s="53">
        <f t="shared" si="849"/>
        <v>0.96788324092343936</v>
      </c>
      <c r="J4963" s="53">
        <f t="shared" si="852"/>
        <v>0.36049133240344439</v>
      </c>
      <c r="K4963" s="53">
        <f t="shared" si="853"/>
        <v>1.9769915325107041</v>
      </c>
      <c r="L4963" s="53">
        <f t="shared" si="854"/>
        <v>39.74491986205139</v>
      </c>
      <c r="M4963" s="93">
        <f t="shared" si="855"/>
        <v>4.5668087531696759</v>
      </c>
      <c r="N4963" s="53">
        <f t="shared" si="856"/>
        <v>21.366360271441096</v>
      </c>
      <c r="O4963">
        <f t="shared" si="857"/>
        <v>1.1544769098420939</v>
      </c>
      <c r="P4963" s="53">
        <f t="shared" si="858"/>
        <v>18.720055663097781</v>
      </c>
      <c r="Q4963" s="53">
        <v>0.2</v>
      </c>
      <c r="R4963" s="53">
        <f t="shared" si="859"/>
        <v>7.8546450560658601</v>
      </c>
    </row>
    <row r="4964" spans="2:18" ht="15">
      <c r="B4964" s="84">
        <v>35267</v>
      </c>
      <c r="C4964" s="85">
        <v>0</v>
      </c>
      <c r="D4964" s="86">
        <v>26</v>
      </c>
      <c r="E4964" s="87">
        <v>14</v>
      </c>
      <c r="F4964" s="96">
        <f t="shared" si="850"/>
        <v>20</v>
      </c>
      <c r="G4964" s="96"/>
      <c r="H4964" s="74">
        <f t="shared" si="851"/>
        <v>203</v>
      </c>
      <c r="I4964" s="53">
        <f t="shared" si="849"/>
        <v>0.96804571712681597</v>
      </c>
      <c r="J4964" s="53">
        <f t="shared" si="852"/>
        <v>0.35716694229246182</v>
      </c>
      <c r="K4964" s="53">
        <f t="shared" si="853"/>
        <v>1.9726688112697344</v>
      </c>
      <c r="L4964" s="53">
        <f t="shared" si="854"/>
        <v>39.61739216591679</v>
      </c>
      <c r="M4964" s="93">
        <f t="shared" si="855"/>
        <v>4.8581148860565841</v>
      </c>
      <c r="N4964" s="53">
        <f t="shared" si="856"/>
        <v>23.33057427221469</v>
      </c>
      <c r="O4964">
        <f t="shared" si="857"/>
        <v>1.0926186229103982</v>
      </c>
      <c r="P4964" s="53">
        <f t="shared" si="858"/>
        <v>17.596754482591379</v>
      </c>
      <c r="Q4964" s="53">
        <v>0.2</v>
      </c>
      <c r="R4964" s="53">
        <f t="shared" si="859"/>
        <v>8.2653742161711854</v>
      </c>
    </row>
    <row r="4965" spans="2:18" ht="15">
      <c r="B4965" s="84">
        <v>35268</v>
      </c>
      <c r="C4965" s="85">
        <v>0</v>
      </c>
      <c r="D4965" s="86">
        <v>27</v>
      </c>
      <c r="E4965" s="87">
        <v>16</v>
      </c>
      <c r="F4965" s="96">
        <f t="shared" si="850"/>
        <v>21.5</v>
      </c>
      <c r="G4965" s="96"/>
      <c r="H4965" s="74">
        <f t="shared" si="851"/>
        <v>204</v>
      </c>
      <c r="I4965" s="53">
        <f t="shared" si="849"/>
        <v>0.9682176491165897</v>
      </c>
      <c r="J4965" s="53">
        <f t="shared" si="852"/>
        <v>0.35374276026822699</v>
      </c>
      <c r="K4965" s="53">
        <f t="shared" si="853"/>
        <v>1.9682357828650181</v>
      </c>
      <c r="L4965" s="53">
        <f t="shared" si="854"/>
        <v>39.486137374773513</v>
      </c>
      <c r="M4965" s="93">
        <f t="shared" si="855"/>
        <v>4.819844406411173</v>
      </c>
      <c r="N4965" s="53">
        <f t="shared" si="856"/>
        <v>22.263319355733962</v>
      </c>
      <c r="O4965">
        <f t="shared" si="857"/>
        <v>1.1865305921643348</v>
      </c>
      <c r="P4965" s="53">
        <f t="shared" si="858"/>
        <v>19.305275780700303</v>
      </c>
      <c r="Q4965" s="53">
        <v>0.2</v>
      </c>
      <c r="R4965" s="53">
        <f t="shared" si="859"/>
        <v>8.0841116962291473</v>
      </c>
    </row>
    <row r="4966" spans="2:18" ht="15">
      <c r="B4966" s="84">
        <v>35269</v>
      </c>
      <c r="C4966" s="85">
        <v>0</v>
      </c>
      <c r="D4966" s="86">
        <v>30</v>
      </c>
      <c r="E4966" s="87">
        <v>16</v>
      </c>
      <c r="F4966" s="96">
        <f t="shared" si="850"/>
        <v>23</v>
      </c>
      <c r="G4966" s="96"/>
      <c r="H4966" s="74">
        <f t="shared" si="851"/>
        <v>205</v>
      </c>
      <c r="I4966" s="53">
        <f t="shared" si="849"/>
        <v>0.96839898601531871</v>
      </c>
      <c r="J4966" s="53">
        <f t="shared" si="852"/>
        <v>0.35021998623776601</v>
      </c>
      <c r="K4966" s="53">
        <f t="shared" si="853"/>
        <v>1.9636953571854612</v>
      </c>
      <c r="L4966" s="53">
        <f t="shared" si="854"/>
        <v>39.351191444339129</v>
      </c>
      <c r="M4966" s="93">
        <f t="shared" si="855"/>
        <v>5.625764401281323</v>
      </c>
      <c r="N4966" s="53">
        <f t="shared" si="856"/>
        <v>25.030574944831397</v>
      </c>
      <c r="O4966">
        <f t="shared" si="857"/>
        <v>1.2873721991508951</v>
      </c>
      <c r="P4966" s="53">
        <f t="shared" si="858"/>
        <v>21.159810760487982</v>
      </c>
      <c r="Q4966" s="53">
        <v>0.2</v>
      </c>
      <c r="R4966" s="53">
        <f t="shared" si="859"/>
        <v>8.7921357119897081</v>
      </c>
    </row>
    <row r="4967" spans="2:18" ht="15">
      <c r="B4967" s="84">
        <v>35270</v>
      </c>
      <c r="C4967" s="85">
        <v>0</v>
      </c>
      <c r="D4967" s="86">
        <v>30</v>
      </c>
      <c r="E4967" s="87">
        <v>18</v>
      </c>
      <c r="F4967" s="96">
        <f t="shared" si="850"/>
        <v>24</v>
      </c>
      <c r="G4967" s="96"/>
      <c r="H4967" s="74">
        <f t="shared" si="851"/>
        <v>206</v>
      </c>
      <c r="I4967" s="53">
        <f t="shared" si="849"/>
        <v>0.96858967416249719</v>
      </c>
      <c r="J4967" s="53">
        <f t="shared" si="852"/>
        <v>0.34659984310601538</v>
      </c>
      <c r="K4967" s="53">
        <f t="shared" si="853"/>
        <v>1.9590504404414957</v>
      </c>
      <c r="L4967" s="53">
        <f t="shared" si="854"/>
        <v>39.212590842429222</v>
      </c>
      <c r="M4967" s="93">
        <f t="shared" si="855"/>
        <v>5.3173092125054788</v>
      </c>
      <c r="N4967" s="53">
        <f t="shared" si="856"/>
        <v>23.092187876069147</v>
      </c>
      <c r="O4967">
        <f t="shared" si="857"/>
        <v>1.3586571485671137</v>
      </c>
      <c r="P4967" s="53">
        <f t="shared" si="858"/>
        <v>22.48254785226381</v>
      </c>
      <c r="Q4967" s="53">
        <v>0.2</v>
      </c>
      <c r="R4967" s="53">
        <f t="shared" si="859"/>
        <v>8.3814095250735647</v>
      </c>
    </row>
    <row r="4968" spans="2:18" ht="15">
      <c r="B4968" s="84">
        <v>35271</v>
      </c>
      <c r="C4968" s="85">
        <v>10</v>
      </c>
      <c r="D4968" s="86">
        <v>32</v>
      </c>
      <c r="E4968" s="87">
        <v>16</v>
      </c>
      <c r="F4968" s="96">
        <f t="shared" si="850"/>
        <v>24</v>
      </c>
      <c r="G4968" s="96"/>
      <c r="H4968" s="74">
        <f t="shared" si="851"/>
        <v>207</v>
      </c>
      <c r="I4968" s="53">
        <f t="shared" si="849"/>
        <v>0.96878965713043452</v>
      </c>
      <c r="J4968" s="53">
        <f t="shared" si="852"/>
        <v>0.34288357573294348</v>
      </c>
      <c r="K4968" s="53">
        <f t="shared" si="853"/>
        <v>1.9543039299623644</v>
      </c>
      <c r="L4968" s="53">
        <f t="shared" si="854"/>
        <v>39.070372528325017</v>
      </c>
      <c r="M4968" s="93">
        <f t="shared" si="855"/>
        <v>6.117631294581706</v>
      </c>
      <c r="N4968" s="53">
        <f t="shared" si="856"/>
        <v>26.567853319261012</v>
      </c>
      <c r="O4968">
        <f t="shared" si="857"/>
        <v>1.3586571485671137</v>
      </c>
      <c r="P4968" s="53">
        <f t="shared" si="858"/>
        <v>22.48254785226381</v>
      </c>
      <c r="Q4968" s="53">
        <v>0.2</v>
      </c>
      <c r="R4968" s="53">
        <f t="shared" si="859"/>
        <v>9.1937078472217202</v>
      </c>
    </row>
    <row r="4969" spans="2:18" ht="15">
      <c r="B4969" s="84">
        <v>35272</v>
      </c>
      <c r="C4969" s="85">
        <v>0</v>
      </c>
      <c r="D4969" s="86">
        <v>32</v>
      </c>
      <c r="E4969" s="87">
        <v>15</v>
      </c>
      <c r="F4969" s="96">
        <f t="shared" si="850"/>
        <v>23.5</v>
      </c>
      <c r="G4969" s="96"/>
      <c r="H4969" s="74">
        <f t="shared" si="851"/>
        <v>208</v>
      </c>
      <c r="I4969" s="53">
        <f t="shared" si="849"/>
        <v>0.96899887574095311</v>
      </c>
      <c r="J4969" s="53">
        <f t="shared" si="852"/>
        <v>0.33907244990515634</v>
      </c>
      <c r="K4969" s="53">
        <f t="shared" si="853"/>
        <v>1.9494587092645352</v>
      </c>
      <c r="L4969" s="53">
        <f t="shared" si="854"/>
        <v>38.924573934184473</v>
      </c>
      <c r="M4969" s="93">
        <f t="shared" si="855"/>
        <v>6.2072302223815123</v>
      </c>
      <c r="N4969" s="53">
        <f t="shared" si="856"/>
        <v>27.283322059677115</v>
      </c>
      <c r="O4969">
        <f t="shared" si="857"/>
        <v>1.322598302772739</v>
      </c>
      <c r="P4969" s="53">
        <f t="shared" si="858"/>
        <v>21.812269025567122</v>
      </c>
      <c r="Q4969" s="53">
        <v>0.2</v>
      </c>
      <c r="R4969" s="53">
        <f t="shared" si="859"/>
        <v>9.3392527275476667</v>
      </c>
    </row>
    <row r="4970" spans="2:18" ht="15">
      <c r="B4970" s="84">
        <v>35273</v>
      </c>
      <c r="C4970" s="85">
        <v>0</v>
      </c>
      <c r="D4970" s="86">
        <v>30</v>
      </c>
      <c r="E4970" s="87">
        <v>19</v>
      </c>
      <c r="F4970" s="96">
        <f t="shared" si="850"/>
        <v>24.5</v>
      </c>
      <c r="G4970" s="96"/>
      <c r="H4970" s="74">
        <f t="shared" si="851"/>
        <v>209</v>
      </c>
      <c r="I4970" s="53">
        <f t="shared" si="849"/>
        <v>0.9692172680829001</v>
      </c>
      <c r="J4970" s="53">
        <f t="shared" si="852"/>
        <v>0.33516775132416116</v>
      </c>
      <c r="K4970" s="53">
        <f t="shared" si="853"/>
        <v>1.9445176433979374</v>
      </c>
      <c r="L4970" s="53">
        <f t="shared" si="854"/>
        <v>38.775232948530139</v>
      </c>
      <c r="M4970" s="93">
        <f t="shared" si="855"/>
        <v>5.0943713473165859</v>
      </c>
      <c r="N4970" s="53">
        <f t="shared" si="856"/>
        <v>21.862492804313096</v>
      </c>
      <c r="O4970">
        <f t="shared" si="857"/>
        <v>1.395565076951925</v>
      </c>
      <c r="P4970" s="53">
        <f t="shared" si="858"/>
        <v>23.171067686527078</v>
      </c>
      <c r="Q4970" s="53">
        <v>0.2</v>
      </c>
      <c r="R4970" s="53">
        <f t="shared" si="859"/>
        <v>8.1138725586784997</v>
      </c>
    </row>
    <row r="4971" spans="2:18" ht="15">
      <c r="B4971" s="84">
        <v>35274</v>
      </c>
      <c r="C4971" s="85">
        <v>0</v>
      </c>
      <c r="D4971" s="86">
        <v>31</v>
      </c>
      <c r="E4971" s="87">
        <v>16</v>
      </c>
      <c r="F4971" s="96">
        <f t="shared" si="850"/>
        <v>23.5</v>
      </c>
      <c r="G4971" s="96"/>
      <c r="H4971" s="74">
        <f t="shared" si="851"/>
        <v>210</v>
      </c>
      <c r="I4971" s="53">
        <f t="shared" si="849"/>
        <v>0.96944476953046788</v>
      </c>
      <c r="J4971" s="53">
        <f t="shared" si="852"/>
        <v>0.331170784613324</v>
      </c>
      <c r="K4971" s="53">
        <f t="shared" si="853"/>
        <v>1.9394835745746699</v>
      </c>
      <c r="L4971" s="53">
        <f t="shared" si="854"/>
        <v>38.622387901833285</v>
      </c>
      <c r="M4971" s="93">
        <f t="shared" si="855"/>
        <v>5.7854117871059243</v>
      </c>
      <c r="N4971" s="53">
        <f t="shared" si="856"/>
        <v>25.429257072875735</v>
      </c>
      <c r="O4971">
        <f t="shared" si="857"/>
        <v>1.322598302772739</v>
      </c>
      <c r="P4971" s="53">
        <f t="shared" si="858"/>
        <v>21.812269025567122</v>
      </c>
      <c r="Q4971" s="53">
        <v>0.2</v>
      </c>
      <c r="R4971" s="53">
        <f t="shared" si="859"/>
        <v>8.9064779259465734</v>
      </c>
    </row>
    <row r="4972" spans="2:18" ht="15">
      <c r="B4972" s="84">
        <v>35275</v>
      </c>
      <c r="C4972" s="85">
        <v>0.4</v>
      </c>
      <c r="D4972" s="86">
        <v>33</v>
      </c>
      <c r="E4972" s="87">
        <v>16</v>
      </c>
      <c r="F4972" s="96">
        <f t="shared" si="850"/>
        <v>24.5</v>
      </c>
      <c r="G4972" s="96"/>
      <c r="H4972" s="74">
        <f t="shared" si="851"/>
        <v>211</v>
      </c>
      <c r="I4972" s="53">
        <f t="shared" si="849"/>
        <v>0.96968131276231795</v>
      </c>
      <c r="J4972" s="53">
        <f t="shared" si="852"/>
        <v>0.3270828723454352</v>
      </c>
      <c r="K4972" s="53">
        <f t="shared" si="853"/>
        <v>1.9343593180829393</v>
      </c>
      <c r="L4972" s="53">
        <f t="shared" si="854"/>
        <v>38.466077554200737</v>
      </c>
      <c r="M4972" s="93">
        <f t="shared" si="855"/>
        <v>6.2826404262457967</v>
      </c>
      <c r="N4972" s="53">
        <f t="shared" si="856"/>
        <v>26.961949129058951</v>
      </c>
      <c r="O4972">
        <f t="shared" si="857"/>
        <v>1.395565076951925</v>
      </c>
      <c r="P4972" s="53">
        <f t="shared" si="858"/>
        <v>23.171067686527078</v>
      </c>
      <c r="Q4972" s="53">
        <v>0.2</v>
      </c>
      <c r="R4972" s="53">
        <f t="shared" si="859"/>
        <v>9.3071089413483286</v>
      </c>
    </row>
    <row r="4973" spans="2:18" ht="15">
      <c r="B4973" s="84">
        <v>35276</v>
      </c>
      <c r="C4973" s="85">
        <v>2</v>
      </c>
      <c r="D4973" s="86">
        <v>28</v>
      </c>
      <c r="E4973" s="87">
        <v>17</v>
      </c>
      <c r="F4973" s="96">
        <f t="shared" si="850"/>
        <v>22.5</v>
      </c>
      <c r="G4973" s="96"/>
      <c r="H4973" s="74">
        <f t="shared" si="851"/>
        <v>212</v>
      </c>
      <c r="I4973" s="53">
        <f t="shared" si="849"/>
        <v>0.96992682778150241</v>
      </c>
      <c r="J4973" s="53">
        <f t="shared" si="852"/>
        <v>0.32290535409264154</v>
      </c>
      <c r="K4973" s="53">
        <f t="shared" si="853"/>
        <v>1.9291476584871665</v>
      </c>
      <c r="L4973" s="53">
        <f t="shared" si="854"/>
        <v>38.306341085158301</v>
      </c>
      <c r="M4973" s="93">
        <f t="shared" si="855"/>
        <v>4.7948114487144453</v>
      </c>
      <c r="N4973" s="53">
        <f t="shared" si="856"/>
        <v>21.598119280043754</v>
      </c>
      <c r="O4973">
        <f t="shared" si="857"/>
        <v>1.2529627418997087</v>
      </c>
      <c r="P4973" s="53">
        <f t="shared" si="858"/>
        <v>20.524760720033569</v>
      </c>
      <c r="Q4973" s="53">
        <v>0.2</v>
      </c>
      <c r="R4973" s="53">
        <f t="shared" si="859"/>
        <v>7.9714557315154941</v>
      </c>
    </row>
    <row r="4974" spans="2:18" ht="15">
      <c r="B4974" s="84">
        <v>35277</v>
      </c>
      <c r="C4974" s="85">
        <v>0.4</v>
      </c>
      <c r="D4974" s="86">
        <v>33</v>
      </c>
      <c r="E4974" s="87">
        <v>15</v>
      </c>
      <c r="F4974" s="96">
        <f t="shared" si="850"/>
        <v>24</v>
      </c>
      <c r="G4974" s="96"/>
      <c r="H4974" s="74">
        <f t="shared" si="851"/>
        <v>213</v>
      </c>
      <c r="I4974" s="53">
        <f t="shared" si="849"/>
        <v>0.97018124193617716</v>
      </c>
      <c r="J4974" s="53">
        <f t="shared" si="852"/>
        <v>0.31863958550036658</v>
      </c>
      <c r="K4974" s="53">
        <f t="shared" si="853"/>
        <v>1.9238513461135693</v>
      </c>
      <c r="L4974" s="53">
        <f t="shared" si="854"/>
        <v>38.143218085512331</v>
      </c>
      <c r="M4974" s="93">
        <f t="shared" si="855"/>
        <v>6.3347479391022219</v>
      </c>
      <c r="N4974" s="53">
        <f t="shared" si="856"/>
        <v>27.510754727833994</v>
      </c>
      <c r="O4974">
        <f t="shared" si="857"/>
        <v>1.3586571485671137</v>
      </c>
      <c r="P4974" s="53">
        <f t="shared" si="858"/>
        <v>22.48254785226381</v>
      </c>
      <c r="Q4974" s="53">
        <v>0.2</v>
      </c>
      <c r="R4974" s="53">
        <f t="shared" si="859"/>
        <v>9.4140734850121017</v>
      </c>
    </row>
    <row r="4975" spans="2:18" ht="15">
      <c r="B4975" s="84">
        <v>35278</v>
      </c>
      <c r="C4975" s="85">
        <v>0</v>
      </c>
      <c r="D4975" s="86">
        <v>31</v>
      </c>
      <c r="E4975" s="87">
        <v>15</v>
      </c>
      <c r="F4975" s="96">
        <f t="shared" si="850"/>
        <v>23</v>
      </c>
      <c r="G4975" s="96"/>
      <c r="H4975" s="74">
        <f t="shared" si="851"/>
        <v>214</v>
      </c>
      <c r="I4975" s="53">
        <f t="shared" si="849"/>
        <v>0.97044447994110072</v>
      </c>
      <c r="J4975" s="53">
        <f t="shared" si="852"/>
        <v>0.31428693738671398</v>
      </c>
      <c r="K4975" s="53">
        <f t="shared" si="853"/>
        <v>1.9184730938190306</v>
      </c>
      <c r="L4975" s="53">
        <f t="shared" si="854"/>
        <v>37.976748551260783</v>
      </c>
      <c r="M4975" s="93">
        <f t="shared" si="855"/>
        <v>5.8041336873783571</v>
      </c>
      <c r="N4975" s="53">
        <f t="shared" si="856"/>
        <v>25.824189014857335</v>
      </c>
      <c r="O4975">
        <f t="shared" si="857"/>
        <v>1.2873721991508951</v>
      </c>
      <c r="P4975" s="53">
        <f t="shared" si="858"/>
        <v>21.159810760487982</v>
      </c>
      <c r="Q4975" s="53">
        <v>0.2</v>
      </c>
      <c r="R4975" s="53">
        <f t="shared" si="859"/>
        <v>8.9771433852678371</v>
      </c>
    </row>
    <row r="4976" spans="2:18" ht="15">
      <c r="B4976" s="84">
        <v>35279</v>
      </c>
      <c r="C4976" s="85">
        <v>0</v>
      </c>
      <c r="D4976" s="86">
        <v>32</v>
      </c>
      <c r="E4976" s="87">
        <v>19</v>
      </c>
      <c r="F4976" s="96">
        <f t="shared" si="850"/>
        <v>25.5</v>
      </c>
      <c r="G4976" s="96"/>
      <c r="H4976" s="74">
        <f t="shared" si="851"/>
        <v>215</v>
      </c>
      <c r="I4976" s="53">
        <f t="shared" si="849"/>
        <v>0.97071646389991229</v>
      </c>
      <c r="J4976" s="53">
        <f t="shared" si="852"/>
        <v>0.30984879486868599</v>
      </c>
      <c r="K4976" s="53">
        <f t="shared" si="853"/>
        <v>1.9130155740396677</v>
      </c>
      <c r="L4976" s="53">
        <f t="shared" si="854"/>
        <v>37.806972879513552</v>
      </c>
      <c r="M4976" s="93">
        <f t="shared" si="855"/>
        <v>5.5275280078210569</v>
      </c>
      <c r="N4976" s="53">
        <f t="shared" si="856"/>
        <v>23.173546478817631</v>
      </c>
      <c r="O4976">
        <f t="shared" si="857"/>
        <v>1.4719947804869402</v>
      </c>
      <c r="P4976" s="53">
        <f t="shared" si="858"/>
        <v>24.604553444924591</v>
      </c>
      <c r="Q4976" s="53">
        <v>0.2</v>
      </c>
      <c r="R4976" s="53">
        <f t="shared" si="859"/>
        <v>8.4603904292145984</v>
      </c>
    </row>
    <row r="4977" spans="2:18" ht="15">
      <c r="B4977" s="84">
        <v>35280</v>
      </c>
      <c r="C4977" s="85">
        <v>14.6</v>
      </c>
      <c r="D4977" s="86">
        <v>28</v>
      </c>
      <c r="E4977" s="87">
        <v>15</v>
      </c>
      <c r="F4977" s="96">
        <f t="shared" si="850"/>
        <v>21.5</v>
      </c>
      <c r="G4977" s="96"/>
      <c r="H4977" s="74">
        <f t="shared" si="851"/>
        <v>216</v>
      </c>
      <c r="I4977" s="53">
        <f t="shared" si="849"/>
        <v>0.97099711332818273</v>
      </c>
      <c r="J4977" s="53">
        <f t="shared" si="852"/>
        <v>0.3053265565164347</v>
      </c>
      <c r="K4977" s="53">
        <f t="shared" si="853"/>
        <v>1.9074814161143292</v>
      </c>
      <c r="L4977" s="53">
        <f t="shared" si="854"/>
        <v>37.633931866373523</v>
      </c>
      <c r="M4977" s="93">
        <f t="shared" si="855"/>
        <v>4.9939397033565589</v>
      </c>
      <c r="N4977" s="53">
        <f t="shared" si="856"/>
        <v>23.067482077059747</v>
      </c>
      <c r="O4977">
        <f t="shared" si="857"/>
        <v>1.1865305921643348</v>
      </c>
      <c r="P4977" s="53">
        <f t="shared" si="858"/>
        <v>19.305275780700303</v>
      </c>
      <c r="Q4977" s="53">
        <v>0.2</v>
      </c>
      <c r="R4977" s="53">
        <f t="shared" si="859"/>
        <v>8.2708153753150135</v>
      </c>
    </row>
    <row r="4978" spans="2:18" ht="15">
      <c r="B4978" s="84">
        <v>35281</v>
      </c>
      <c r="C4978" s="85">
        <v>13</v>
      </c>
      <c r="D4978" s="86">
        <v>29</v>
      </c>
      <c r="E4978" s="87">
        <v>13</v>
      </c>
      <c r="F4978" s="96">
        <f t="shared" si="850"/>
        <v>21</v>
      </c>
      <c r="G4978" s="96"/>
      <c r="H4978" s="74">
        <f t="shared" si="851"/>
        <v>217</v>
      </c>
      <c r="I4978" s="53">
        <f t="shared" si="849"/>
        <v>0.97128634517723078</v>
      </c>
      <c r="J4978" s="53">
        <f t="shared" si="852"/>
        <v>0.3007216335366113</v>
      </c>
      <c r="K4978" s="53">
        <f t="shared" si="853"/>
        <v>1.9018732038771378</v>
      </c>
      <c r="L4978" s="53">
        <f t="shared" si="854"/>
        <v>37.457666706720282</v>
      </c>
      <c r="M4978" s="93">
        <f t="shared" si="855"/>
        <v>5.4441729265598013</v>
      </c>
      <c r="N4978" s="53">
        <f t="shared" si="856"/>
        <v>25.471213360569795</v>
      </c>
      <c r="O4978">
        <f t="shared" si="857"/>
        <v>1.1544769098420939</v>
      </c>
      <c r="P4978" s="53">
        <f t="shared" si="858"/>
        <v>18.720055663097781</v>
      </c>
      <c r="Q4978" s="53">
        <v>0.2</v>
      </c>
      <c r="R4978" s="53">
        <f t="shared" si="859"/>
        <v>8.8063019485946104</v>
      </c>
    </row>
    <row r="4979" spans="2:18" ht="15">
      <c r="B4979" s="84">
        <v>35282</v>
      </c>
      <c r="C4979" s="85">
        <v>7.4</v>
      </c>
      <c r="D4979" s="86">
        <v>28</v>
      </c>
      <c r="E4979" s="87">
        <v>14</v>
      </c>
      <c r="F4979" s="96">
        <f t="shared" si="850"/>
        <v>21</v>
      </c>
      <c r="G4979" s="96"/>
      <c r="H4979" s="74">
        <f t="shared" si="851"/>
        <v>218</v>
      </c>
      <c r="I4979" s="53">
        <f t="shared" si="849"/>
        <v>0.97158407385869927</v>
      </c>
      <c r="J4979" s="53">
        <f t="shared" si="852"/>
        <v>0.29603544898574469</v>
      </c>
      <c r="K4979" s="53">
        <f t="shared" si="853"/>
        <v>1.8961934735122559</v>
      </c>
      <c r="L4979" s="53">
        <f t="shared" si="854"/>
        <v>37.278218995830599</v>
      </c>
      <c r="M4979" s="93">
        <f t="shared" si="855"/>
        <v>5.068160646009364</v>
      </c>
      <c r="N4979" s="53">
        <f t="shared" si="856"/>
        <v>23.711994990159461</v>
      </c>
      <c r="O4979">
        <f t="shared" si="857"/>
        <v>1.1544769098420939</v>
      </c>
      <c r="P4979" s="53">
        <f t="shared" si="858"/>
        <v>18.720055663097781</v>
      </c>
      <c r="Q4979" s="53">
        <v>0.2</v>
      </c>
      <c r="R4979" s="53">
        <f t="shared" si="859"/>
        <v>8.3984500105805378</v>
      </c>
    </row>
    <row r="4980" spans="2:18" ht="15">
      <c r="B4980" s="84">
        <v>35283</v>
      </c>
      <c r="C4980" s="85">
        <v>0</v>
      </c>
      <c r="D4980" s="86">
        <v>28</v>
      </c>
      <c r="E4980" s="87">
        <v>17</v>
      </c>
      <c r="F4980" s="96">
        <f t="shared" si="850"/>
        <v>22.5</v>
      </c>
      <c r="G4980" s="96"/>
      <c r="H4980" s="74">
        <f t="shared" si="851"/>
        <v>219</v>
      </c>
      <c r="I4980" s="53">
        <f t="shared" si="849"/>
        <v>0.97189021126988129</v>
      </c>
      <c r="J4980" s="53">
        <f t="shared" si="852"/>
        <v>0.29126943701446972</v>
      </c>
      <c r="K4980" s="53">
        <f t="shared" si="853"/>
        <v>1.8904447116632572</v>
      </c>
      <c r="L4980" s="53">
        <f t="shared" si="854"/>
        <v>37.095630732763354</v>
      </c>
      <c r="M4980" s="93">
        <f t="shared" si="855"/>
        <v>4.6432666210360427</v>
      </c>
      <c r="N4980" s="53">
        <f t="shared" si="856"/>
        <v>20.915489045365941</v>
      </c>
      <c r="O4980">
        <f t="shared" si="857"/>
        <v>1.2529627418997087</v>
      </c>
      <c r="P4980" s="53">
        <f t="shared" si="858"/>
        <v>20.524760720033569</v>
      </c>
      <c r="Q4980" s="53">
        <v>0.2</v>
      </c>
      <c r="R4980" s="53">
        <f t="shared" si="859"/>
        <v>7.8125305546679087</v>
      </c>
    </row>
    <row r="4981" spans="2:18" ht="15">
      <c r="B4981" s="84">
        <v>35284</v>
      </c>
      <c r="C4981" s="85">
        <v>0</v>
      </c>
      <c r="D4981" s="86">
        <v>28</v>
      </c>
      <c r="E4981" s="87">
        <v>18</v>
      </c>
      <c r="F4981" s="96">
        <f t="shared" si="850"/>
        <v>23</v>
      </c>
      <c r="G4981" s="96"/>
      <c r="H4981" s="74">
        <f t="shared" si="851"/>
        <v>220</v>
      </c>
      <c r="I4981" s="53">
        <f t="shared" si="849"/>
        <v>0.97220466681979145</v>
      </c>
      <c r="J4981" s="53">
        <f t="shared" si="852"/>
        <v>0.28642504214327263</v>
      </c>
      <c r="K4981" s="53">
        <f t="shared" si="853"/>
        <v>1.8846293537887708</v>
      </c>
      <c r="L4981" s="53">
        <f t="shared" si="854"/>
        <v>36.909944325429443</v>
      </c>
      <c r="M4981" s="93">
        <f t="shared" si="855"/>
        <v>4.4596731126977573</v>
      </c>
      <c r="N4981" s="53">
        <f t="shared" si="856"/>
        <v>19.842313704321914</v>
      </c>
      <c r="O4981">
        <f t="shared" si="857"/>
        <v>1.2873721991508951</v>
      </c>
      <c r="P4981" s="53">
        <f t="shared" si="858"/>
        <v>21.159810760487982</v>
      </c>
      <c r="Q4981" s="53">
        <v>0.2</v>
      </c>
      <c r="R4981" s="53">
        <f t="shared" si="859"/>
        <v>7.5826458897712161</v>
      </c>
    </row>
    <row r="4982" spans="2:18" ht="15">
      <c r="B4982" s="84">
        <v>35285</v>
      </c>
      <c r="C4982" s="85">
        <v>3.8</v>
      </c>
      <c r="D4982" s="86">
        <v>30</v>
      </c>
      <c r="E4982" s="87">
        <v>17</v>
      </c>
      <c r="F4982" s="96">
        <f t="shared" si="850"/>
        <v>23.5</v>
      </c>
      <c r="G4982" s="96"/>
      <c r="H4982" s="74">
        <f t="shared" si="851"/>
        <v>221</v>
      </c>
      <c r="I4982" s="53">
        <f t="shared" si="849"/>
        <v>0.97252734745597369</v>
      </c>
      <c r="J4982" s="53">
        <f t="shared" si="852"/>
        <v>0.28150371857031276</v>
      </c>
      <c r="K4982" s="53">
        <f t="shared" si="853"/>
        <v>1.8787497827555195</v>
      </c>
      <c r="L4982" s="53">
        <f t="shared" si="854"/>
        <v>36.721202597262263</v>
      </c>
      <c r="M4982" s="93">
        <f t="shared" si="855"/>
        <v>5.1208033346982029</v>
      </c>
      <c r="N4982" s="53">
        <f t="shared" si="856"/>
        <v>22.508030406392187</v>
      </c>
      <c r="O4982">
        <f t="shared" si="857"/>
        <v>1.322598302772739</v>
      </c>
      <c r="P4982" s="53">
        <f t="shared" si="858"/>
        <v>21.812269025567122</v>
      </c>
      <c r="Q4982" s="53">
        <v>0.2</v>
      </c>
      <c r="R4982" s="53">
        <f t="shared" si="859"/>
        <v>8.2246068480614909</v>
      </c>
    </row>
    <row r="4983" spans="2:18" ht="15">
      <c r="B4983" s="84">
        <v>35286</v>
      </c>
      <c r="C4983" s="85">
        <v>0</v>
      </c>
      <c r="D4983" s="86">
        <v>31</v>
      </c>
      <c r="E4983" s="87">
        <v>16</v>
      </c>
      <c r="F4983" s="96">
        <f t="shared" si="850"/>
        <v>23.5</v>
      </c>
      <c r="G4983" s="96"/>
      <c r="H4983" s="74">
        <f t="shared" si="851"/>
        <v>222</v>
      </c>
      <c r="I4983" s="53">
        <f t="shared" si="849"/>
        <v>0.9728581576920361</v>
      </c>
      <c r="J4983" s="53">
        <f t="shared" si="852"/>
        <v>0.27650692951176753</v>
      </c>
      <c r="K4983" s="53">
        <f t="shared" si="853"/>
        <v>1.872808327659421</v>
      </c>
      <c r="L4983" s="53">
        <f t="shared" si="854"/>
        <v>36.529448795399666</v>
      </c>
      <c r="M4983" s="93">
        <f t="shared" si="855"/>
        <v>5.4719015347923632</v>
      </c>
      <c r="N4983" s="53">
        <f t="shared" si="856"/>
        <v>24.051250961222316</v>
      </c>
      <c r="O4983">
        <f t="shared" si="857"/>
        <v>1.322598302772739</v>
      </c>
      <c r="P4983" s="53">
        <f t="shared" si="858"/>
        <v>21.812269025567122</v>
      </c>
      <c r="Q4983" s="53">
        <v>0.2</v>
      </c>
      <c r="R4983" s="53">
        <f t="shared" si="859"/>
        <v>8.5848245179909259</v>
      </c>
    </row>
    <row r="4984" spans="2:18" ht="15">
      <c r="B4984" s="84">
        <v>35287</v>
      </c>
      <c r="C4984" s="85">
        <v>5</v>
      </c>
      <c r="D4984" s="86">
        <v>29</v>
      </c>
      <c r="E4984" s="87">
        <v>17</v>
      </c>
      <c r="F4984" s="96">
        <f t="shared" si="850"/>
        <v>23</v>
      </c>
      <c r="G4984" s="96"/>
      <c r="H4984" s="74">
        <f t="shared" si="851"/>
        <v>223</v>
      </c>
      <c r="I4984" s="53">
        <f t="shared" si="849"/>
        <v>0.97319699963590767</v>
      </c>
      <c r="J4984" s="53">
        <f t="shared" si="852"/>
        <v>0.2714361465750153</v>
      </c>
      <c r="K4984" s="53">
        <f t="shared" si="853"/>
        <v>1.8668072628650605</v>
      </c>
      <c r="L4984" s="53">
        <f t="shared" si="854"/>
        <v>36.334726600283837</v>
      </c>
      <c r="M4984" s="93">
        <f t="shared" si="855"/>
        <v>4.8091924470428111</v>
      </c>
      <c r="N4984" s="53">
        <f t="shared" si="856"/>
        <v>21.397421467277436</v>
      </c>
      <c r="O4984">
        <f t="shared" si="857"/>
        <v>1.2873721991508951</v>
      </c>
      <c r="P4984" s="53">
        <f t="shared" si="858"/>
        <v>21.159810760487982</v>
      </c>
      <c r="Q4984" s="53">
        <v>0.2</v>
      </c>
      <c r="R4984" s="53">
        <f t="shared" si="859"/>
        <v>7.9451733193967478</v>
      </c>
    </row>
    <row r="4985" spans="2:18" ht="15">
      <c r="B4985" s="84">
        <v>35288</v>
      </c>
      <c r="C4985" s="85">
        <v>1</v>
      </c>
      <c r="D4985" s="86">
        <v>23</v>
      </c>
      <c r="E4985" s="87">
        <v>17</v>
      </c>
      <c r="F4985" s="96">
        <f t="shared" si="850"/>
        <v>20</v>
      </c>
      <c r="G4985" s="96"/>
      <c r="H4985" s="74">
        <f t="shared" si="851"/>
        <v>224</v>
      </c>
      <c r="I4985" s="53">
        <f t="shared" si="849"/>
        <v>0.9735437730188059</v>
      </c>
      <c r="J4985" s="53">
        <f t="shared" si="852"/>
        <v>0.26629284916488616</v>
      </c>
      <c r="K4985" s="53">
        <f t="shared" si="853"/>
        <v>1.860748807253622</v>
      </c>
      <c r="L4985" s="53">
        <f t="shared" si="854"/>
        <v>36.137080136583045</v>
      </c>
      <c r="M4985" s="93">
        <f t="shared" si="855"/>
        <v>3.1334297132608491</v>
      </c>
      <c r="N4985" s="53">
        <f t="shared" si="856"/>
        <v>15.047959211877961</v>
      </c>
      <c r="O4985">
        <f t="shared" si="857"/>
        <v>1.0926186229103982</v>
      </c>
      <c r="P4985" s="53">
        <f t="shared" si="858"/>
        <v>17.596754482591379</v>
      </c>
      <c r="Q4985" s="53">
        <v>0.2</v>
      </c>
      <c r="R4985" s="53">
        <f t="shared" si="859"/>
        <v>6.3509378759472597</v>
      </c>
    </row>
    <row r="4986" spans="2:18" ht="15">
      <c r="B4986" s="84">
        <v>35289</v>
      </c>
      <c r="C4986" s="85">
        <v>23.8</v>
      </c>
      <c r="D4986" s="86">
        <v>20</v>
      </c>
      <c r="E4986" s="87">
        <v>12</v>
      </c>
      <c r="F4986" s="96">
        <f t="shared" si="850"/>
        <v>16</v>
      </c>
      <c r="G4986" s="96"/>
      <c r="H4986" s="74">
        <f t="shared" si="851"/>
        <v>225</v>
      </c>
      <c r="I4986" s="53">
        <f t="shared" si="849"/>
        <v>0.97389837522490752</v>
      </c>
      <c r="J4986" s="53">
        <f t="shared" si="852"/>
        <v>0.26107852392308678</v>
      </c>
      <c r="K4986" s="53">
        <f t="shared" si="853"/>
        <v>1.8546351236691809</v>
      </c>
      <c r="L4986" s="53">
        <f t="shared" si="854"/>
        <v>35.936553985335735</v>
      </c>
      <c r="M4986" s="93">
        <f t="shared" si="855"/>
        <v>3.2173447298787319</v>
      </c>
      <c r="N4986" s="53">
        <f t="shared" si="856"/>
        <v>17.279467090544998</v>
      </c>
      <c r="O4986">
        <f t="shared" si="857"/>
        <v>0.87306160859956128</v>
      </c>
      <c r="P4986" s="53">
        <f t="shared" si="858"/>
        <v>13.679665048200096</v>
      </c>
      <c r="Q4986" s="53">
        <v>0.2</v>
      </c>
      <c r="R4986" s="53">
        <f t="shared" si="859"/>
        <v>6.6942834909047448</v>
      </c>
    </row>
    <row r="4987" spans="2:18" ht="15">
      <c r="B4987" s="84">
        <v>35290</v>
      </c>
      <c r="C4987" s="85">
        <v>6.6</v>
      </c>
      <c r="D4987" s="86">
        <v>17</v>
      </c>
      <c r="E4987" s="87">
        <v>10</v>
      </c>
      <c r="F4987" s="96">
        <f t="shared" si="850"/>
        <v>13.5</v>
      </c>
      <c r="G4987" s="96"/>
      <c r="H4987" s="74">
        <f t="shared" si="851"/>
        <v>226</v>
      </c>
      <c r="I4987" s="53">
        <f t="shared" si="849"/>
        <v>0.97426070132171483</v>
      </c>
      <c r="J4987" s="53">
        <f t="shared" si="852"/>
        <v>0.25579466420081692</v>
      </c>
      <c r="K4987" s="53">
        <f t="shared" si="853"/>
        <v>1.8484683185532087</v>
      </c>
      <c r="L4987" s="53">
        <f t="shared" si="854"/>
        <v>35.733193197215876</v>
      </c>
      <c r="M4987" s="93">
        <f t="shared" si="855"/>
        <v>2.7711795059351347</v>
      </c>
      <c r="N4987" s="53">
        <f t="shared" si="856"/>
        <v>16.071994267509897</v>
      </c>
      <c r="O4987">
        <f t="shared" si="857"/>
        <v>0.75629173150346363</v>
      </c>
      <c r="P4987" s="53">
        <f t="shared" si="858"/>
        <v>11.646017104401583</v>
      </c>
      <c r="Q4987" s="53">
        <v>0.2</v>
      </c>
      <c r="R4987" s="53">
        <f t="shared" si="859"/>
        <v>6.3041441579270181</v>
      </c>
    </row>
    <row r="4988" spans="2:18" ht="15">
      <c r="B4988" s="84">
        <v>35291</v>
      </c>
      <c r="C4988" s="85">
        <v>6</v>
      </c>
      <c r="D4988" s="86">
        <v>26</v>
      </c>
      <c r="E4988" s="87">
        <v>10</v>
      </c>
      <c r="F4988" s="96">
        <f t="shared" si="850"/>
        <v>18</v>
      </c>
      <c r="G4988" s="96"/>
      <c r="H4988" s="74">
        <f t="shared" si="851"/>
        <v>227</v>
      </c>
      <c r="I4988" s="53">
        <f t="shared" si="849"/>
        <v>0.97463064409110667</v>
      </c>
      <c r="J4988" s="53">
        <f t="shared" si="852"/>
        <v>0.2504427695645105</v>
      </c>
      <c r="K4988" s="53">
        <f t="shared" si="853"/>
        <v>1.8422504417571395</v>
      </c>
      <c r="L4988" s="53">
        <f t="shared" si="854"/>
        <v>35.527043306817113</v>
      </c>
      <c r="M4988" s="93">
        <f t="shared" si="855"/>
        <v>4.7643269476927053</v>
      </c>
      <c r="N4988" s="53">
        <f t="shared" si="856"/>
        <v>24.158389448635639</v>
      </c>
      <c r="O4988">
        <f t="shared" si="857"/>
        <v>0.97748894673792364</v>
      </c>
      <c r="P4988" s="53">
        <f t="shared" si="858"/>
        <v>15.528504174899853</v>
      </c>
      <c r="Q4988" s="53">
        <v>0.2</v>
      </c>
      <c r="R4988" s="53">
        <f t="shared" si="859"/>
        <v>8.3623149844485827</v>
      </c>
    </row>
    <row r="4989" spans="2:18" ht="15">
      <c r="B4989" s="84">
        <v>35292</v>
      </c>
      <c r="C4989" s="85">
        <v>10.6</v>
      </c>
      <c r="D4989" s="86">
        <v>27</v>
      </c>
      <c r="E4989" s="87">
        <v>16</v>
      </c>
      <c r="F4989" s="96">
        <f t="shared" si="850"/>
        <v>21.5</v>
      </c>
      <c r="G4989" s="96"/>
      <c r="H4989" s="74">
        <f t="shared" si="851"/>
        <v>228</v>
      </c>
      <c r="I4989" s="53">
        <f t="shared" si="849"/>
        <v>0.97500809406106548</v>
      </c>
      <c r="J4989" s="53">
        <f t="shared" si="852"/>
        <v>0.24502434533453546</v>
      </c>
      <c r="K4989" s="53">
        <f t="shared" si="853"/>
        <v>1.8359834865229152</v>
      </c>
      <c r="L4989" s="53">
        <f t="shared" si="854"/>
        <v>35.31815034785236</v>
      </c>
      <c r="M4989" s="93">
        <f t="shared" si="855"/>
        <v>4.3110823371555824</v>
      </c>
      <c r="N4989" s="53">
        <f t="shared" si="856"/>
        <v>19.913299008841676</v>
      </c>
      <c r="O4989">
        <f t="shared" si="857"/>
        <v>1.1865305921643348</v>
      </c>
      <c r="P4989" s="53">
        <f t="shared" si="858"/>
        <v>19.305275780700303</v>
      </c>
      <c r="Q4989" s="53">
        <v>0.2</v>
      </c>
      <c r="R4989" s="53">
        <f t="shared" si="859"/>
        <v>7.5385039068403517</v>
      </c>
    </row>
    <row r="4990" spans="2:18" ht="15">
      <c r="B4990" s="84">
        <v>35293</v>
      </c>
      <c r="C4990" s="85">
        <v>0</v>
      </c>
      <c r="D4990" s="86">
        <v>30</v>
      </c>
      <c r="E4990" s="87">
        <v>12</v>
      </c>
      <c r="F4990" s="96">
        <f t="shared" si="850"/>
        <v>21</v>
      </c>
      <c r="G4990" s="96"/>
      <c r="H4990" s="74">
        <f t="shared" si="851"/>
        <v>229</v>
      </c>
      <c r="I4990" s="53">
        <f t="shared" si="849"/>
        <v>0.97539293953807282</v>
      </c>
      <c r="J4990" s="53">
        <f t="shared" si="852"/>
        <v>0.23954090215660312</v>
      </c>
      <c r="K4990" s="53">
        <f t="shared" si="853"/>
        <v>1.8296693896215483</v>
      </c>
      <c r="L4990" s="53">
        <f t="shared" si="854"/>
        <v>35.106560869164369</v>
      </c>
      <c r="M4990" s="93">
        <f t="shared" si="855"/>
        <v>5.4119744624062056</v>
      </c>
      <c r="N4990" s="53">
        <f t="shared" si="856"/>
        <v>25.32056899981891</v>
      </c>
      <c r="O4990">
        <f t="shared" si="857"/>
        <v>1.1544769098420939</v>
      </c>
      <c r="P4990" s="53">
        <f t="shared" si="858"/>
        <v>18.720055663097781</v>
      </c>
      <c r="Q4990" s="53">
        <v>0.2</v>
      </c>
      <c r="R4990" s="53">
        <f t="shared" si="859"/>
        <v>8.7713770094758754</v>
      </c>
    </row>
    <row r="4991" spans="2:18" ht="15">
      <c r="B4991" s="84">
        <v>35294</v>
      </c>
      <c r="C4991" s="85">
        <v>0</v>
      </c>
      <c r="D4991" s="86">
        <v>31</v>
      </c>
      <c r="E4991" s="87">
        <v>12</v>
      </c>
      <c r="F4991" s="96">
        <f t="shared" si="850"/>
        <v>21.5</v>
      </c>
      <c r="G4991" s="96"/>
      <c r="H4991" s="74">
        <f t="shared" si="851"/>
        <v>230</v>
      </c>
      <c r="I4991" s="53">
        <f t="shared" si="849"/>
        <v>0.9757850666401604</v>
      </c>
      <c r="J4991" s="53">
        <f t="shared" si="852"/>
        <v>0.23399395560558103</v>
      </c>
      <c r="K4991" s="53">
        <f t="shared" si="853"/>
        <v>1.8233100316399484</v>
      </c>
      <c r="L4991" s="53">
        <f t="shared" si="854"/>
        <v>34.892321951444117</v>
      </c>
      <c r="M4991" s="93">
        <f t="shared" si="855"/>
        <v>5.597559200866689</v>
      </c>
      <c r="N4991" s="53">
        <f t="shared" si="856"/>
        <v>25.855657899611241</v>
      </c>
      <c r="O4991">
        <f t="shared" si="857"/>
        <v>1.1865305921643348</v>
      </c>
      <c r="P4991" s="53">
        <f t="shared" si="858"/>
        <v>19.305275780700303</v>
      </c>
      <c r="Q4991" s="53">
        <v>0.2</v>
      </c>
      <c r="R4991" s="53">
        <f t="shared" si="859"/>
        <v>8.9181503862570839</v>
      </c>
    </row>
    <row r="4992" spans="2:18" ht="15">
      <c r="B4992" s="84">
        <v>35295</v>
      </c>
      <c r="C4992" s="85">
        <v>0</v>
      </c>
      <c r="D4992" s="86">
        <v>30</v>
      </c>
      <c r="E4992" s="87">
        <v>14</v>
      </c>
      <c r="F4992" s="96">
        <f t="shared" si="850"/>
        <v>22</v>
      </c>
      <c r="G4992" s="96"/>
      <c r="H4992" s="74">
        <f t="shared" si="851"/>
        <v>231</v>
      </c>
      <c r="I4992" s="53">
        <f t="shared" si="849"/>
        <v>0.97618435933060999</v>
      </c>
      <c r="J4992" s="53">
        <f t="shared" si="852"/>
        <v>0.22838502582131925</v>
      </c>
      <c r="K4992" s="53">
        <f t="shared" si="853"/>
        <v>1.8169072374064701</v>
      </c>
      <c r="L4992" s="53">
        <f t="shared" si="854"/>
        <v>34.675481224553344</v>
      </c>
      <c r="M4992" s="93">
        <f t="shared" si="855"/>
        <v>5.1696963376150045</v>
      </c>
      <c r="N4992" s="53">
        <f t="shared" si="856"/>
        <v>23.579327232696276</v>
      </c>
      <c r="O4992">
        <f t="shared" si="857"/>
        <v>1.2193540774631728</v>
      </c>
      <c r="P4992" s="53">
        <f t="shared" si="858"/>
        <v>19.906714554451806</v>
      </c>
      <c r="Q4992" s="53">
        <v>0.2</v>
      </c>
      <c r="R4992" s="53">
        <f t="shared" si="859"/>
        <v>8.411319743791017</v>
      </c>
    </row>
    <row r="4993" spans="2:18" ht="15">
      <c r="B4993" s="84">
        <v>35296</v>
      </c>
      <c r="C4993" s="85">
        <v>4</v>
      </c>
      <c r="D4993" s="86">
        <v>29</v>
      </c>
      <c r="E4993" s="87">
        <v>16</v>
      </c>
      <c r="F4993" s="96">
        <f t="shared" si="850"/>
        <v>22.5</v>
      </c>
      <c r="G4993" s="96"/>
      <c r="H4993" s="74">
        <f t="shared" si="851"/>
        <v>232</v>
      </c>
      <c r="I4993" s="53">
        <f t="shared" si="849"/>
        <v>0.97659069945229038</v>
      </c>
      <c r="J4993" s="53">
        <f t="shared" si="852"/>
        <v>0.22271563717602461</v>
      </c>
      <c r="K4993" s="53">
        <f t="shared" si="853"/>
        <v>1.810462776545904</v>
      </c>
      <c r="L4993" s="53">
        <f t="shared" si="854"/>
        <v>34.456086885348398</v>
      </c>
      <c r="M4993" s="93">
        <f t="shared" si="855"/>
        <v>4.688588842545836</v>
      </c>
      <c r="N4993" s="53">
        <f t="shared" si="856"/>
        <v>21.119641962884213</v>
      </c>
      <c r="O4993">
        <f t="shared" si="857"/>
        <v>1.2529627418997087</v>
      </c>
      <c r="P4993" s="53">
        <f t="shared" si="858"/>
        <v>20.524760720033569</v>
      </c>
      <c r="Q4993" s="53">
        <v>0.2</v>
      </c>
      <c r="R4993" s="53">
        <f t="shared" si="859"/>
        <v>7.8600600030754428</v>
      </c>
    </row>
    <row r="4994" spans="2:18" ht="15">
      <c r="B4994" s="84">
        <v>35297</v>
      </c>
      <c r="C4994" s="85">
        <v>4.5999999999999996</v>
      </c>
      <c r="D4994" s="86">
        <v>28</v>
      </c>
      <c r="E4994" s="87">
        <v>15</v>
      </c>
      <c r="F4994" s="96">
        <f t="shared" si="850"/>
        <v>21.5</v>
      </c>
      <c r="G4994" s="96"/>
      <c r="H4994" s="74">
        <f t="shared" si="851"/>
        <v>233</v>
      </c>
      <c r="I4994" s="53">
        <f t="shared" si="849"/>
        <v>0.97700396676262224</v>
      </c>
      <c r="J4994" s="53">
        <f t="shared" si="852"/>
        <v>0.21698731797268575</v>
      </c>
      <c r="K4994" s="53">
        <f t="shared" si="853"/>
        <v>1.8039783641549574</v>
      </c>
      <c r="L4994" s="53">
        <f t="shared" si="854"/>
        <v>34.234187715904213</v>
      </c>
      <c r="M4994" s="93">
        <f t="shared" si="855"/>
        <v>4.5428011575738072</v>
      </c>
      <c r="N4994" s="53">
        <f t="shared" si="856"/>
        <v>20.983630261203853</v>
      </c>
      <c r="O4994">
        <f t="shared" si="857"/>
        <v>1.1865305921643348</v>
      </c>
      <c r="P4994" s="53">
        <f t="shared" si="858"/>
        <v>19.305275780700303</v>
      </c>
      <c r="Q4994" s="53">
        <v>0.2</v>
      </c>
      <c r="R4994" s="53">
        <f t="shared" si="859"/>
        <v>7.7870043376078275</v>
      </c>
    </row>
    <row r="4995" spans="2:18" ht="15">
      <c r="B4995" s="84">
        <v>35298</v>
      </c>
      <c r="C4995" s="85">
        <v>1.4</v>
      </c>
      <c r="D4995" s="86">
        <v>27</v>
      </c>
      <c r="E4995" s="87">
        <v>14</v>
      </c>
      <c r="F4995" s="96">
        <f t="shared" si="850"/>
        <v>20.5</v>
      </c>
      <c r="G4995" s="96"/>
      <c r="H4995" s="74">
        <f t="shared" si="851"/>
        <v>234</v>
      </c>
      <c r="I4995" s="53">
        <f t="shared" si="849"/>
        <v>0.97742403896915975</v>
      </c>
      <c r="J4995" s="53">
        <f t="shared" si="852"/>
        <v>0.21120160017397474</v>
      </c>
      <c r="K4995" s="53">
        <f t="shared" si="853"/>
        <v>1.7974556615895867</v>
      </c>
      <c r="L4995" s="53">
        <f t="shared" si="854"/>
        <v>34.009833102038442</v>
      </c>
      <c r="M4995" s="93">
        <f t="shared" si="855"/>
        <v>4.3981944316960453</v>
      </c>
      <c r="N4995" s="53">
        <f t="shared" si="856"/>
        <v>20.846113510293261</v>
      </c>
      <c r="O4995">
        <f t="shared" si="857"/>
        <v>1.1231778894918711</v>
      </c>
      <c r="P4995" s="53">
        <f t="shared" si="858"/>
        <v>18.150673095156183</v>
      </c>
      <c r="Q4995" s="53">
        <v>0.2</v>
      </c>
      <c r="R4995" s="53">
        <f t="shared" si="859"/>
        <v>7.7127157304500304</v>
      </c>
    </row>
    <row r="4996" spans="2:18" ht="15">
      <c r="B4996" s="84">
        <v>35299</v>
      </c>
      <c r="C4996" s="85">
        <v>3</v>
      </c>
      <c r="D4996" s="86">
        <v>28</v>
      </c>
      <c r="E4996" s="87">
        <v>16</v>
      </c>
      <c r="F4996" s="96">
        <f t="shared" si="850"/>
        <v>22</v>
      </c>
      <c r="G4996" s="96"/>
      <c r="H4996" s="74">
        <f t="shared" si="851"/>
        <v>235</v>
      </c>
      <c r="I4996" s="53">
        <f t="shared" si="849"/>
        <v>0.97785079176577849</v>
      </c>
      <c r="J4996" s="53">
        <f t="shared" si="852"/>
        <v>0.20536001916100194</v>
      </c>
      <c r="K4996" s="53">
        <f t="shared" si="853"/>
        <v>1.7908962773558934</v>
      </c>
      <c r="L4996" s="53">
        <f t="shared" si="854"/>
        <v>33.783073052036812</v>
      </c>
      <c r="M4996" s="93">
        <f t="shared" si="855"/>
        <v>4.3618660138239989</v>
      </c>
      <c r="N4996" s="53">
        <f t="shared" si="856"/>
        <v>19.894759647059171</v>
      </c>
      <c r="O4996">
        <f t="shared" si="857"/>
        <v>1.2193540774631728</v>
      </c>
      <c r="P4996" s="53">
        <f t="shared" si="858"/>
        <v>19.906714554451806</v>
      </c>
      <c r="Q4996" s="53">
        <v>0.2</v>
      </c>
      <c r="R4996" s="53">
        <f t="shared" si="859"/>
        <v>7.5546697570659358</v>
      </c>
    </row>
    <row r="4997" spans="2:18" ht="15">
      <c r="B4997" s="84">
        <v>35300</v>
      </c>
      <c r="C4997" s="85">
        <v>0</v>
      </c>
      <c r="D4997" s="86">
        <v>30</v>
      </c>
      <c r="E4997" s="87">
        <v>14</v>
      </c>
      <c r="F4997" s="96">
        <f t="shared" si="850"/>
        <v>22</v>
      </c>
      <c r="G4997" s="96"/>
      <c r="H4997" s="74">
        <f t="shared" si="851"/>
        <v>236</v>
      </c>
      <c r="I4997" s="53">
        <f t="shared" si="849"/>
        <v>0.97828409886946033</v>
      </c>
      <c r="J4997" s="53">
        <f t="shared" si="852"/>
        <v>0.19946411352127225</v>
      </c>
      <c r="K4997" s="53">
        <f t="shared" si="853"/>
        <v>1.7843017680966851</v>
      </c>
      <c r="L4997" s="53">
        <f t="shared" si="854"/>
        <v>33.553958215483732</v>
      </c>
      <c r="M4997" s="93">
        <f t="shared" si="855"/>
        <v>5.0024907736895443</v>
      </c>
      <c r="N4997" s="53">
        <f t="shared" si="856"/>
        <v>22.81669158652894</v>
      </c>
      <c r="O4997">
        <f t="shared" si="857"/>
        <v>1.2193540774631728</v>
      </c>
      <c r="P4997" s="53">
        <f t="shared" si="858"/>
        <v>19.906714554451806</v>
      </c>
      <c r="Q4997" s="53">
        <v>0.2</v>
      </c>
      <c r="R4997" s="53">
        <f t="shared" si="859"/>
        <v>8.2340094350557376</v>
      </c>
    </row>
    <row r="4998" spans="2:18" ht="15">
      <c r="B4998" s="84">
        <v>35301</v>
      </c>
      <c r="C4998" s="85">
        <v>0</v>
      </c>
      <c r="D4998" s="86">
        <v>29</v>
      </c>
      <c r="E4998" s="87">
        <v>17</v>
      </c>
      <c r="F4998" s="96">
        <f t="shared" si="850"/>
        <v>23</v>
      </c>
      <c r="G4998" s="96"/>
      <c r="H4998" s="74">
        <f t="shared" si="851"/>
        <v>237</v>
      </c>
      <c r="I4998" s="53">
        <f t="shared" si="849"/>
        <v>0.97872383205766189</v>
      </c>
      <c r="J4998" s="53">
        <f t="shared" si="852"/>
        <v>0.19351542486513199</v>
      </c>
      <c r="K4998" s="53">
        <f t="shared" si="853"/>
        <v>1.7776736396661694</v>
      </c>
      <c r="L4998" s="53">
        <f t="shared" si="854"/>
        <v>33.322539902103479</v>
      </c>
      <c r="M4998" s="93">
        <f t="shared" si="855"/>
        <v>4.4105053817090472</v>
      </c>
      <c r="N4998" s="53">
        <f t="shared" si="856"/>
        <v>19.623552930212718</v>
      </c>
      <c r="O4998">
        <f t="shared" si="857"/>
        <v>1.2873721991508951</v>
      </c>
      <c r="P4998" s="53">
        <f t="shared" si="858"/>
        <v>21.159810760487982</v>
      </c>
      <c r="Q4998" s="53">
        <v>0.2</v>
      </c>
      <c r="R4998" s="53">
        <f t="shared" si="859"/>
        <v>7.5316482785253092</v>
      </c>
    </row>
    <row r="4999" spans="2:18" ht="15">
      <c r="B4999" s="84">
        <v>35302</v>
      </c>
      <c r="C4999" s="85">
        <v>24.8</v>
      </c>
      <c r="D4999" s="86">
        <v>30</v>
      </c>
      <c r="E4999" s="87">
        <v>14</v>
      </c>
      <c r="F4999" s="96">
        <f t="shared" si="850"/>
        <v>22</v>
      </c>
      <c r="G4999" s="96"/>
      <c r="H4999" s="74">
        <f t="shared" si="851"/>
        <v>238</v>
      </c>
      <c r="I4999" s="53">
        <f t="shared" si="849"/>
        <v>0.97916986120625815</v>
      </c>
      <c r="J4999" s="53">
        <f t="shared" si="852"/>
        <v>0.18751549766996503</v>
      </c>
      <c r="K4999" s="53">
        <f t="shared" si="853"/>
        <v>1.7710133482856545</v>
      </c>
      <c r="L4999" s="53">
        <f t="shared" si="854"/>
        <v>33.088870100519358</v>
      </c>
      <c r="M4999" s="93">
        <f t="shared" si="855"/>
        <v>4.9331517410448562</v>
      </c>
      <c r="N4999" s="53">
        <f t="shared" si="856"/>
        <v>22.500431668353166</v>
      </c>
      <c r="O4999">
        <f t="shared" si="857"/>
        <v>1.2193540774631728</v>
      </c>
      <c r="P4999" s="53">
        <f t="shared" si="858"/>
        <v>19.906714554451806</v>
      </c>
      <c r="Q4999" s="53">
        <v>0.2</v>
      </c>
      <c r="R4999" s="53">
        <f t="shared" si="859"/>
        <v>8.1604800321040738</v>
      </c>
    </row>
    <row r="5000" spans="2:18" ht="15">
      <c r="B5000" s="84">
        <v>35303</v>
      </c>
      <c r="C5000" s="85">
        <v>0</v>
      </c>
      <c r="D5000" s="86">
        <v>21</v>
      </c>
      <c r="E5000" s="87">
        <v>14</v>
      </c>
      <c r="F5000" s="96">
        <f t="shared" si="850"/>
        <v>17.5</v>
      </c>
      <c r="G5000" s="96"/>
      <c r="H5000" s="74">
        <f t="shared" si="851"/>
        <v>239</v>
      </c>
      <c r="I5000" s="53">
        <f t="shared" si="849"/>
        <v>0.97962205432804828</v>
      </c>
      <c r="J5000" s="53">
        <f t="shared" si="852"/>
        <v>0.18146587915136539</v>
      </c>
      <c r="K5000" s="53">
        <f t="shared" si="853"/>
        <v>1.764322301773517</v>
      </c>
      <c r="L5000" s="53">
        <f t="shared" si="854"/>
        <v>32.853001496841131</v>
      </c>
      <c r="M5000" s="93">
        <f t="shared" si="855"/>
        <v>2.8734143241186207</v>
      </c>
      <c r="N5000" s="53">
        <f t="shared" si="856"/>
        <v>14.776548203054645</v>
      </c>
      <c r="O5000">
        <f t="shared" si="857"/>
        <v>0.95041280970568121</v>
      </c>
      <c r="P5000" s="53">
        <f t="shared" si="858"/>
        <v>15.046556310891852</v>
      </c>
      <c r="Q5000" s="53">
        <v>0.2</v>
      </c>
      <c r="R5000" s="53">
        <f t="shared" si="859"/>
        <v>6.1874020969826899</v>
      </c>
    </row>
    <row r="5001" spans="2:18" ht="15">
      <c r="B5001" s="84">
        <v>35304</v>
      </c>
      <c r="C5001" s="85">
        <v>6.4</v>
      </c>
      <c r="D5001" s="86">
        <v>25</v>
      </c>
      <c r="E5001" s="87">
        <v>15</v>
      </c>
      <c r="F5001" s="96">
        <f t="shared" si="850"/>
        <v>20</v>
      </c>
      <c r="G5001" s="96"/>
      <c r="H5001" s="74">
        <f t="shared" si="851"/>
        <v>240</v>
      </c>
      <c r="I5001" s="53">
        <f t="shared" si="849"/>
        <v>0.98008027761181238</v>
      </c>
      <c r="J5001" s="53">
        <f t="shared" si="852"/>
        <v>0.17536811916049025</v>
      </c>
      <c r="K5001" s="53">
        <f t="shared" si="853"/>
        <v>1.7576018608431281</v>
      </c>
      <c r="L5001" s="53">
        <f t="shared" si="854"/>
        <v>32.614987492993194</v>
      </c>
      <c r="M5001" s="93">
        <f t="shared" si="855"/>
        <v>3.6509718943124088</v>
      </c>
      <c r="N5001" s="53">
        <f t="shared" si="856"/>
        <v>17.533399877079795</v>
      </c>
      <c r="O5001">
        <f t="shared" si="857"/>
        <v>1.0926186229103982</v>
      </c>
      <c r="P5001" s="53">
        <f t="shared" si="858"/>
        <v>17.596754482591379</v>
      </c>
      <c r="Q5001" s="53">
        <v>0.2</v>
      </c>
      <c r="R5001" s="53">
        <f t="shared" si="859"/>
        <v>6.9254204392766319</v>
      </c>
    </row>
    <row r="5002" spans="2:18" ht="15">
      <c r="B5002" s="84">
        <v>35305</v>
      </c>
      <c r="C5002" s="85">
        <v>22.8</v>
      </c>
      <c r="D5002" s="86">
        <v>20</v>
      </c>
      <c r="E5002" s="87">
        <v>13</v>
      </c>
      <c r="F5002" s="96">
        <f t="shared" si="850"/>
        <v>16.5</v>
      </c>
      <c r="G5002" s="96"/>
      <c r="H5002" s="74">
        <f t="shared" si="851"/>
        <v>241</v>
      </c>
      <c r="I5002" s="53">
        <f t="shared" ref="I5002:I5065" si="860">1+0.0334*COS($I$7*H5002-0.0552)</f>
        <v>0.98054439546190864</v>
      </c>
      <c r="J5002" s="53">
        <f t="shared" si="852"/>
        <v>0.1692237701067511</v>
      </c>
      <c r="K5002" s="53">
        <f t="shared" si="853"/>
        <v>1.7508533404627868</v>
      </c>
      <c r="L5002" s="53">
        <f t="shared" si="854"/>
        <v>32.374882224697821</v>
      </c>
      <c r="M5002" s="93">
        <f t="shared" si="855"/>
        <v>2.7513814872365026</v>
      </c>
      <c r="N5002" s="53">
        <f t="shared" si="856"/>
        <v>14.561500805564515</v>
      </c>
      <c r="O5002">
        <f t="shared" si="857"/>
        <v>0.89821237770744478</v>
      </c>
      <c r="P5002" s="53">
        <f t="shared" si="858"/>
        <v>14.122457624351155</v>
      </c>
      <c r="Q5002" s="53">
        <v>0.2</v>
      </c>
      <c r="R5002" s="53">
        <f t="shared" si="859"/>
        <v>6.0961817030463319</v>
      </c>
    </row>
    <row r="5003" spans="2:18" ht="15">
      <c r="B5003" s="84">
        <v>35306</v>
      </c>
      <c r="C5003" s="85">
        <v>18.8</v>
      </c>
      <c r="D5003" s="86">
        <v>27</v>
      </c>
      <c r="E5003" s="87">
        <v>10</v>
      </c>
      <c r="F5003" s="96">
        <f t="shared" si="850"/>
        <v>18.5</v>
      </c>
      <c r="G5003" s="96"/>
      <c r="H5003" s="74">
        <f t="shared" si="851"/>
        <v>242</v>
      </c>
      <c r="I5003" s="53">
        <f t="shared" si="860"/>
        <v>0.98101427053839818</v>
      </c>
      <c r="J5003" s="53">
        <f t="shared" si="852"/>
        <v>0.16303438690500505</v>
      </c>
      <c r="K5003" s="53">
        <f t="shared" si="853"/>
        <v>1.7440780112721548</v>
      </c>
      <c r="L5003" s="53">
        <f t="shared" si="854"/>
        <v>32.132740579031577</v>
      </c>
      <c r="M5003" s="93">
        <f t="shared" si="855"/>
        <v>4.5037920199782873</v>
      </c>
      <c r="N5003" s="53">
        <f t="shared" si="856"/>
        <v>22.522736186146059</v>
      </c>
      <c r="O5003">
        <f t="shared" si="857"/>
        <v>1.0052337064307559</v>
      </c>
      <c r="P5003" s="53">
        <f t="shared" si="858"/>
        <v>16.024156693524468</v>
      </c>
      <c r="Q5003" s="53">
        <v>0.2</v>
      </c>
      <c r="R5003" s="53">
        <f t="shared" si="859"/>
        <v>8.0102065239581428</v>
      </c>
    </row>
    <row r="5004" spans="2:18" ht="15">
      <c r="B5004" s="84">
        <v>35307</v>
      </c>
      <c r="C5004" s="85">
        <v>0.2</v>
      </c>
      <c r="D5004" s="86">
        <v>29</v>
      </c>
      <c r="E5004" s="87">
        <v>13</v>
      </c>
      <c r="F5004" s="96">
        <f t="shared" si="850"/>
        <v>21</v>
      </c>
      <c r="G5004" s="96"/>
      <c r="H5004" s="74">
        <f t="shared" si="851"/>
        <v>243</v>
      </c>
      <c r="I5004" s="53">
        <f t="shared" si="860"/>
        <v>0.98148976379768649</v>
      </c>
      <c r="J5004" s="53">
        <f t="shared" si="852"/>
        <v>0.15680152694636912</v>
      </c>
      <c r="K5004" s="53">
        <f t="shared" si="853"/>
        <v>1.7372771010500481</v>
      </c>
      <c r="L5004" s="53">
        <f t="shared" si="854"/>
        <v>31.88861821147421</v>
      </c>
      <c r="M5004" s="93">
        <f t="shared" si="855"/>
        <v>4.6347561713224081</v>
      </c>
      <c r="N5004" s="53">
        <f t="shared" si="856"/>
        <v>21.684260383802464</v>
      </c>
      <c r="O5004">
        <f t="shared" si="857"/>
        <v>1.1544769098420939</v>
      </c>
      <c r="P5004" s="53">
        <f t="shared" si="858"/>
        <v>18.720055663097781</v>
      </c>
      <c r="Q5004" s="53">
        <v>0.2</v>
      </c>
      <c r="R5004" s="53">
        <f t="shared" si="859"/>
        <v>7.9283460695967909</v>
      </c>
    </row>
    <row r="5005" spans="2:18" ht="15">
      <c r="B5005" s="84">
        <v>35308</v>
      </c>
      <c r="C5005" s="85">
        <v>0</v>
      </c>
      <c r="D5005" s="86">
        <v>28</v>
      </c>
      <c r="E5005" s="87">
        <v>13</v>
      </c>
      <c r="F5005" s="96">
        <f t="shared" si="850"/>
        <v>20.5</v>
      </c>
      <c r="G5005" s="96"/>
      <c r="H5005" s="74">
        <f t="shared" si="851"/>
        <v>244</v>
      </c>
      <c r="I5005" s="53">
        <f t="shared" si="860"/>
        <v>0.98197073453366823</v>
      </c>
      <c r="J5005" s="53">
        <f t="shared" si="852"/>
        <v>0.15052675009176728</v>
      </c>
      <c r="K5005" s="53">
        <f t="shared" si="853"/>
        <v>1.730451796228839</v>
      </c>
      <c r="L5005" s="53">
        <f t="shared" si="854"/>
        <v>31.642571562372726</v>
      </c>
      <c r="M5005" s="93">
        <f t="shared" si="855"/>
        <v>4.3955745279560041</v>
      </c>
      <c r="N5005" s="53">
        <f t="shared" si="856"/>
        <v>20.833695957681819</v>
      </c>
      <c r="O5005">
        <f t="shared" si="857"/>
        <v>1.1231778894918711</v>
      </c>
      <c r="P5005" s="53">
        <f t="shared" si="858"/>
        <v>18.150673095156183</v>
      </c>
      <c r="Q5005" s="53">
        <v>0.2</v>
      </c>
      <c r="R5005" s="53">
        <f t="shared" si="859"/>
        <v>7.7098411542420102</v>
      </c>
    </row>
    <row r="5006" spans="2:18" ht="15">
      <c r="B5006" s="84">
        <v>35309</v>
      </c>
      <c r="C5006" s="85">
        <v>0</v>
      </c>
      <c r="D5006" s="86">
        <v>26</v>
      </c>
      <c r="E5006" s="87">
        <v>13</v>
      </c>
      <c r="F5006" s="96">
        <f t="shared" si="850"/>
        <v>19.5</v>
      </c>
      <c r="G5006" s="96"/>
      <c r="H5006" s="74">
        <f t="shared" si="851"/>
        <v>245</v>
      </c>
      <c r="I5006" s="53">
        <f t="shared" si="860"/>
        <v>0.98245704041936432</v>
      </c>
      <c r="J5006" s="53">
        <f t="shared" si="852"/>
        <v>0.14421161868731239</v>
      </c>
      <c r="K5006" s="53">
        <f t="shared" si="853"/>
        <v>1.7236032434511035</v>
      </c>
      <c r="L5006" s="53">
        <f t="shared" si="854"/>
        <v>31.39465787274569</v>
      </c>
      <c r="M5006" s="93">
        <f t="shared" si="855"/>
        <v>3.9539915435859849</v>
      </c>
      <c r="N5006" s="53">
        <f t="shared" si="856"/>
        <v>19.243158285091749</v>
      </c>
      <c r="O5006">
        <f t="shared" si="857"/>
        <v>1.0627844323448907</v>
      </c>
      <c r="P5006" s="53">
        <f t="shared" si="858"/>
        <v>17.057933627510408</v>
      </c>
      <c r="Q5006" s="53">
        <v>0.2</v>
      </c>
      <c r="R5006" s="53">
        <f t="shared" si="859"/>
        <v>7.299309288383192</v>
      </c>
    </row>
    <row r="5007" spans="2:18" ht="15">
      <c r="B5007" s="84">
        <v>35310</v>
      </c>
      <c r="C5007" s="85">
        <v>3.6</v>
      </c>
      <c r="D5007" s="86">
        <v>24</v>
      </c>
      <c r="E5007" s="87">
        <v>12</v>
      </c>
      <c r="F5007" s="96">
        <f t="shared" ref="F5007:F5070" si="861">0.5*(D5007+E5007)</f>
        <v>18</v>
      </c>
      <c r="G5007" s="96"/>
      <c r="H5007" s="74">
        <f t="shared" ref="H5007:H5070" si="862">B5007-DATE(YEAR(B5007),1,0)</f>
        <v>246</v>
      </c>
      <c r="I5007" s="53">
        <f t="shared" si="860"/>
        <v>0.98294853754903944</v>
      </c>
      <c r="J5007" s="53">
        <f t="shared" ref="J5007:J5070" si="863">ASIN(0.39785*SIN(4.869+$I$7*H5007+0.03345*SIN(6.224+$I$7*H5007)))</f>
        <v>0.13785769760061342</v>
      </c>
      <c r="K5007" s="53">
        <f t="shared" ref="K5007:K5070" si="864">ACOS(-TAN(J5007)*TAN($E$7*$I$8))</f>
        <v>1.7167325511645151</v>
      </c>
      <c r="L5007" s="53">
        <f t="shared" ref="L5007:L5070" si="865">117.5*I5007*((K5007*SIN($E$7*$I$8)*SIN(J5007)+COS($E$7*$I$8)*COS(J5007)*SIN(K5007))/PI())</f>
        <v>31.144935199355523</v>
      </c>
      <c r="M5007" s="93">
        <f t="shared" ref="M5007:M5070" si="866">0.0023*L5007/2.456*(0.5*(D5007+E5007)+17.8)*SQRT(D5007-E5007)</f>
        <v>3.6171003264503585</v>
      </c>
      <c r="N5007" s="53">
        <f t="shared" ref="N5007:N5070" si="867">0.17*L5007*SQRT(D5007-E5007)</f>
        <v>18.341167455666188</v>
      </c>
      <c r="O5007">
        <f t="shared" ref="O5007:O5070" si="868">5336/(F5007+273.15)^2*EXP(21.07-5336/(F5007+273.15))</f>
        <v>0.97748894673792364</v>
      </c>
      <c r="P5007" s="53">
        <f t="shared" ref="P5007:P5070" si="869">EXP(21.07-5336/(F5007+273.15))</f>
        <v>15.528504174899853</v>
      </c>
      <c r="Q5007" s="53">
        <v>0.2</v>
      </c>
      <c r="R5007" s="53">
        <f t="shared" ref="R5007:R5070" si="870">(O5007*N5007*0.6+$L$8*6.43*(1+0.536*Q5007)*P5007*(1- G5007/100))/($O$7*(O5007+$L$8))</f>
        <v>7.0265662960738995</v>
      </c>
    </row>
    <row r="5008" spans="2:18" ht="15">
      <c r="B5008" s="84">
        <v>35311</v>
      </c>
      <c r="C5008" s="85">
        <v>0</v>
      </c>
      <c r="D5008" s="86">
        <v>24</v>
      </c>
      <c r="E5008" s="87">
        <v>13</v>
      </c>
      <c r="F5008" s="96">
        <f t="shared" si="861"/>
        <v>18.5</v>
      </c>
      <c r="G5008" s="96"/>
      <c r="H5008" s="74">
        <f t="shared" si="862"/>
        <v>247</v>
      </c>
      <c r="I5008" s="53">
        <f t="shared" si="860"/>
        <v>0.98344508048078549</v>
      </c>
      <c r="J5008" s="53">
        <f t="shared" si="863"/>
        <v>0.13146655427706003</v>
      </c>
      <c r="K5008" s="53">
        <f t="shared" si="864"/>
        <v>1.7098407912513223</v>
      </c>
      <c r="L5008" s="53">
        <f t="shared" si="865"/>
        <v>30.893462428978044</v>
      </c>
      <c r="M5008" s="93">
        <f t="shared" si="866"/>
        <v>3.4831247270549412</v>
      </c>
      <c r="N5008" s="53">
        <f t="shared" si="867"/>
        <v>17.418543969816497</v>
      </c>
      <c r="O5008">
        <f t="shared" si="868"/>
        <v>1.0052337064307559</v>
      </c>
      <c r="P5008" s="53">
        <f t="shared" si="869"/>
        <v>16.024156693524468</v>
      </c>
      <c r="Q5008" s="53">
        <v>0.2</v>
      </c>
      <c r="R5008" s="53">
        <f t="shared" si="870"/>
        <v>6.8361619445709385</v>
      </c>
    </row>
    <row r="5009" spans="2:18" ht="15">
      <c r="B5009" s="84">
        <v>35312</v>
      </c>
      <c r="C5009" s="85">
        <v>2</v>
      </c>
      <c r="D5009" s="86">
        <v>28</v>
      </c>
      <c r="E5009" s="87">
        <v>13</v>
      </c>
      <c r="F5009" s="96">
        <f t="shared" si="861"/>
        <v>20.5</v>
      </c>
      <c r="G5009" s="96"/>
      <c r="H5009" s="74">
        <f t="shared" si="862"/>
        <v>248</v>
      </c>
      <c r="I5009" s="53">
        <f t="shared" si="860"/>
        <v>0.98394652227956025</v>
      </c>
      <c r="J5009" s="53">
        <f t="shared" si="863"/>
        <v>0.12503975881517998</v>
      </c>
      <c r="K5009" s="53">
        <f t="shared" si="864"/>
        <v>1.7029290006891302</v>
      </c>
      <c r="L5009" s="53">
        <f t="shared" si="865"/>
        <v>30.640299291803014</v>
      </c>
      <c r="M5009" s="93">
        <f t="shared" si="866"/>
        <v>4.2563455637768834</v>
      </c>
      <c r="N5009" s="53">
        <f t="shared" si="867"/>
        <v>20.173792709593879</v>
      </c>
      <c r="O5009">
        <f t="shared" si="868"/>
        <v>1.1231778894918711</v>
      </c>
      <c r="P5009" s="53">
        <f t="shared" si="869"/>
        <v>18.150673095156183</v>
      </c>
      <c r="Q5009" s="53">
        <v>0.2</v>
      </c>
      <c r="R5009" s="53">
        <f t="shared" si="870"/>
        <v>7.5570781875040609</v>
      </c>
    </row>
    <row r="5010" spans="2:18" ht="15">
      <c r="B5010" s="84">
        <v>35313</v>
      </c>
      <c r="C5010" s="85">
        <v>0</v>
      </c>
      <c r="D5010" s="86">
        <v>28</v>
      </c>
      <c r="E5010" s="87">
        <v>12</v>
      </c>
      <c r="F5010" s="96">
        <f t="shared" si="861"/>
        <v>20</v>
      </c>
      <c r="G5010" s="96"/>
      <c r="H5010" s="74">
        <f t="shared" si="862"/>
        <v>249</v>
      </c>
      <c r="I5010" s="53">
        <f t="shared" si="860"/>
        <v>0.98445271456066819</v>
      </c>
      <c r="J5010" s="53">
        <f t="shared" si="863"/>
        <v>0.11857888406010814</v>
      </c>
      <c r="K5010" s="53">
        <f t="shared" si="864"/>
        <v>1.6959981832400011</v>
      </c>
      <c r="L5010" s="53">
        <f t="shared" si="865"/>
        <v>30.385506373899808</v>
      </c>
      <c r="M5010" s="93">
        <f t="shared" si="866"/>
        <v>4.3024689318352589</v>
      </c>
      <c r="N5010" s="53">
        <f t="shared" si="867"/>
        <v>20.66214433425187</v>
      </c>
      <c r="O5010">
        <f t="shared" si="868"/>
        <v>1.0926186229103982</v>
      </c>
      <c r="P5010" s="53">
        <f t="shared" si="869"/>
        <v>17.596754482591379</v>
      </c>
      <c r="Q5010" s="53">
        <v>0.2</v>
      </c>
      <c r="R5010" s="53">
        <f t="shared" si="870"/>
        <v>7.6485956737225607</v>
      </c>
    </row>
    <row r="5011" spans="2:18" ht="15">
      <c r="B5011" s="84">
        <v>35314</v>
      </c>
      <c r="C5011" s="85">
        <v>0</v>
      </c>
      <c r="D5011" s="86">
        <v>27</v>
      </c>
      <c r="E5011" s="87">
        <v>9</v>
      </c>
      <c r="F5011" s="96">
        <f t="shared" si="861"/>
        <v>18</v>
      </c>
      <c r="G5011" s="96"/>
      <c r="H5011" s="74">
        <f t="shared" si="862"/>
        <v>250</v>
      </c>
      <c r="I5011" s="53">
        <f t="shared" si="860"/>
        <v>0.98496350753366935</v>
      </c>
      <c r="J5011" s="53">
        <f t="shared" si="863"/>
        <v>0.11208550571421658</v>
      </c>
      <c r="K5011" s="53">
        <f t="shared" si="864"/>
        <v>1.6890493111652076</v>
      </c>
      <c r="L5011" s="53">
        <f t="shared" si="865"/>
        <v>30.129145128685611</v>
      </c>
      <c r="M5011" s="93">
        <f t="shared" si="866"/>
        <v>4.2855400895137636</v>
      </c>
      <c r="N5011" s="53">
        <f t="shared" si="867"/>
        <v>21.730613288484175</v>
      </c>
      <c r="O5011">
        <f t="shared" si="868"/>
        <v>0.97748894673792364</v>
      </c>
      <c r="P5011" s="53">
        <f t="shared" si="869"/>
        <v>15.528504174899853</v>
      </c>
      <c r="Q5011" s="53">
        <v>0.2</v>
      </c>
      <c r="R5011" s="53">
        <f t="shared" si="870"/>
        <v>7.8048497844770264</v>
      </c>
    </row>
    <row r="5012" spans="2:18" ht="15">
      <c r="B5012" s="84">
        <v>35315</v>
      </c>
      <c r="C5012" s="85">
        <v>0</v>
      </c>
      <c r="D5012" s="86">
        <v>21</v>
      </c>
      <c r="E5012" s="87">
        <v>8</v>
      </c>
      <c r="F5012" s="96">
        <f t="shared" si="861"/>
        <v>14.5</v>
      </c>
      <c r="G5012" s="96"/>
      <c r="H5012" s="74">
        <f t="shared" si="862"/>
        <v>251</v>
      </c>
      <c r="I5012" s="53">
        <f t="shared" si="860"/>
        <v>0.98547875004670527</v>
      </c>
      <c r="J5012" s="53">
        <f t="shared" si="863"/>
        <v>0.10556120246396537</v>
      </c>
      <c r="K5012" s="53">
        <f t="shared" si="864"/>
        <v>1.6820833269633033</v>
      </c>
      <c r="L5012" s="53">
        <f t="shared" si="865"/>
        <v>29.871277887336458</v>
      </c>
      <c r="M5012" s="93">
        <f t="shared" si="866"/>
        <v>3.2578229175002154</v>
      </c>
      <c r="N5012" s="53">
        <f t="shared" si="867"/>
        <v>18.309412094692288</v>
      </c>
      <c r="O5012">
        <f t="shared" si="868"/>
        <v>0.80125269250101316</v>
      </c>
      <c r="P5012" s="53">
        <f t="shared" si="869"/>
        <v>12.424600625459268</v>
      </c>
      <c r="Q5012" s="53">
        <v>0.2</v>
      </c>
      <c r="R5012" s="53">
        <f t="shared" si="870"/>
        <v>6.8578963032667604</v>
      </c>
    </row>
    <row r="5013" spans="2:18" ht="15">
      <c r="B5013" s="84">
        <v>35316</v>
      </c>
      <c r="C5013" s="85">
        <v>0</v>
      </c>
      <c r="D5013" s="86">
        <v>25</v>
      </c>
      <c r="E5013" s="87">
        <v>8</v>
      </c>
      <c r="F5013" s="96">
        <f t="shared" si="861"/>
        <v>16.5</v>
      </c>
      <c r="G5013" s="96"/>
      <c r="H5013" s="74">
        <f t="shared" si="862"/>
        <v>252</v>
      </c>
      <c r="I5013" s="53">
        <f t="shared" si="860"/>
        <v>0.98599828963122671</v>
      </c>
      <c r="J5013" s="53">
        <f t="shared" si="863"/>
        <v>9.9007556122011842E-2</v>
      </c>
      <c r="K5013" s="53">
        <f t="shared" si="864"/>
        <v>1.6751011451294322</v>
      </c>
      <c r="L5013" s="53">
        <f t="shared" si="865"/>
        <v>29.611967868082775</v>
      </c>
      <c r="M5013" s="93">
        <f t="shared" si="866"/>
        <v>3.9217989303967187</v>
      </c>
      <c r="N5013" s="53">
        <f t="shared" si="867"/>
        <v>20.755856121425257</v>
      </c>
      <c r="O5013">
        <f t="shared" si="868"/>
        <v>0.89821237770744478</v>
      </c>
      <c r="P5013" s="53">
        <f t="shared" si="869"/>
        <v>14.122457624351155</v>
      </c>
      <c r="Q5013" s="53">
        <v>0.2</v>
      </c>
      <c r="R5013" s="53">
        <f t="shared" si="870"/>
        <v>7.5107387401745171</v>
      </c>
    </row>
    <row r="5014" spans="2:18" ht="15">
      <c r="B5014" s="84">
        <v>35317</v>
      </c>
      <c r="C5014" s="85">
        <v>0</v>
      </c>
      <c r="D5014" s="86">
        <v>22</v>
      </c>
      <c r="E5014" s="87">
        <v>8</v>
      </c>
      <c r="F5014" s="96">
        <f t="shared" si="861"/>
        <v>15</v>
      </c>
      <c r="G5014" s="96"/>
      <c r="H5014" s="74">
        <f t="shared" si="862"/>
        <v>253</v>
      </c>
      <c r="I5014" s="53">
        <f t="shared" si="860"/>
        <v>0.98652197254711216</v>
      </c>
      <c r="J5014" s="53">
        <f t="shared" si="863"/>
        <v>9.2426151783599267E-2</v>
      </c>
      <c r="K5014" s="53">
        <f t="shared" si="864"/>
        <v>1.6681036539340635</v>
      </c>
      <c r="L5014" s="53">
        <f t="shared" si="865"/>
        <v>29.35127918433329</v>
      </c>
      <c r="M5014" s="93">
        <f t="shared" si="866"/>
        <v>3.3733730302527474</v>
      </c>
      <c r="N5014" s="53">
        <f t="shared" si="867"/>
        <v>18.669813197125229</v>
      </c>
      <c r="O5014">
        <f t="shared" si="868"/>
        <v>0.8245943710158492</v>
      </c>
      <c r="P5014" s="53">
        <f t="shared" si="869"/>
        <v>12.831038046583151</v>
      </c>
      <c r="Q5014" s="53">
        <v>0.2</v>
      </c>
      <c r="R5014" s="53">
        <f t="shared" si="870"/>
        <v>6.9637623043861163</v>
      </c>
    </row>
    <row r="5015" spans="2:18" ht="15">
      <c r="B5015" s="84">
        <v>35318</v>
      </c>
      <c r="C5015" s="85">
        <v>0</v>
      </c>
      <c r="D5015" s="86">
        <v>25</v>
      </c>
      <c r="E5015" s="87">
        <v>8</v>
      </c>
      <c r="F5015" s="96">
        <f t="shared" si="861"/>
        <v>16.5</v>
      </c>
      <c r="G5015" s="96"/>
      <c r="H5015" s="74">
        <f t="shared" si="862"/>
        <v>254</v>
      </c>
      <c r="I5015" s="53">
        <f t="shared" si="860"/>
        <v>0.98704964382816152</v>
      </c>
      <c r="J5015" s="53">
        <f t="shared" si="863"/>
        <v>8.5818577996283743E-2</v>
      </c>
      <c r="K5015" s="53">
        <f t="shared" si="864"/>
        <v>1.6610917172196329</v>
      </c>
      <c r="L5015" s="53">
        <f t="shared" si="865"/>
        <v>29.089276851574645</v>
      </c>
      <c r="M5015" s="93">
        <f t="shared" si="866"/>
        <v>3.8525739103439647</v>
      </c>
      <c r="N5015" s="53">
        <f t="shared" si="867"/>
        <v>20.389487375419094</v>
      </c>
      <c r="O5015">
        <f t="shared" si="868"/>
        <v>0.89821237770744478</v>
      </c>
      <c r="P5015" s="53">
        <f t="shared" si="869"/>
        <v>14.122457624351155</v>
      </c>
      <c r="Q5015" s="53">
        <v>0.2</v>
      </c>
      <c r="R5015" s="53">
        <f t="shared" si="870"/>
        <v>7.4270739419153911</v>
      </c>
    </row>
    <row r="5016" spans="2:18" ht="15">
      <c r="B5016" s="84">
        <v>35319</v>
      </c>
      <c r="C5016" s="85">
        <v>0</v>
      </c>
      <c r="D5016" s="86">
        <v>23</v>
      </c>
      <c r="E5016" s="87">
        <v>11</v>
      </c>
      <c r="F5016" s="96">
        <f t="shared" si="861"/>
        <v>17</v>
      </c>
      <c r="G5016" s="96"/>
      <c r="H5016" s="74">
        <f t="shared" si="862"/>
        <v>255</v>
      </c>
      <c r="I5016" s="53">
        <f t="shared" si="860"/>
        <v>0.98758114732795332</v>
      </c>
      <c r="J5016" s="53">
        <f t="shared" si="863"/>
        <v>7.9186426942016705E-2</v>
      </c>
      <c r="K5016" s="53">
        <f t="shared" si="864"/>
        <v>1.6540661762137756</v>
      </c>
      <c r="L5016" s="53">
        <f t="shared" si="865"/>
        <v>28.826026792994792</v>
      </c>
      <c r="M5016" s="93">
        <f t="shared" si="866"/>
        <v>3.254274075394243</v>
      </c>
      <c r="N5016" s="53">
        <f t="shared" si="867"/>
        <v>16.975568615174968</v>
      </c>
      <c r="O5016">
        <f t="shared" si="868"/>
        <v>0.92399173474224472</v>
      </c>
      <c r="P5016" s="53">
        <f t="shared" si="869"/>
        <v>14.577982189385189</v>
      </c>
      <c r="Q5016" s="53">
        <v>0.2</v>
      </c>
      <c r="R5016" s="53">
        <f t="shared" si="870"/>
        <v>6.6696026636555521</v>
      </c>
    </row>
    <row r="5017" spans="2:18" ht="15">
      <c r="B5017" s="84">
        <v>35320</v>
      </c>
      <c r="C5017" s="85">
        <v>0</v>
      </c>
      <c r="D5017" s="86">
        <v>25</v>
      </c>
      <c r="E5017" s="87">
        <v>10</v>
      </c>
      <c r="F5017" s="96">
        <f t="shared" si="861"/>
        <v>17.5</v>
      </c>
      <c r="G5017" s="96"/>
      <c r="H5017" s="74">
        <f t="shared" si="862"/>
        <v>256</v>
      </c>
      <c r="I5017" s="53">
        <f t="shared" si="860"/>
        <v>0.98811632576605091</v>
      </c>
      <c r="J5017" s="53">
        <f t="shared" si="863"/>
        <v>7.253129463059875E-2</v>
      </c>
      <c r="K5017" s="53">
        <f t="shared" si="864"/>
        <v>1.6470278513580558</v>
      </c>
      <c r="L5017" s="53">
        <f t="shared" si="865"/>
        <v>28.561595843780513</v>
      </c>
      <c r="M5017" s="93">
        <f t="shared" si="866"/>
        <v>3.6568090064038898</v>
      </c>
      <c r="N5017" s="53">
        <f t="shared" si="867"/>
        <v>18.805159457491715</v>
      </c>
      <c r="O5017">
        <f t="shared" si="868"/>
        <v>0.95041280970568121</v>
      </c>
      <c r="P5017" s="53">
        <f t="shared" si="869"/>
        <v>15.046556310891852</v>
      </c>
      <c r="Q5017" s="53">
        <v>0.2</v>
      </c>
      <c r="R5017" s="53">
        <f t="shared" si="870"/>
        <v>7.1108093666522301</v>
      </c>
    </row>
    <row r="5018" spans="2:18" ht="15">
      <c r="B5018" s="84">
        <v>35321</v>
      </c>
      <c r="C5018" s="85">
        <v>0</v>
      </c>
      <c r="D5018" s="86">
        <v>22</v>
      </c>
      <c r="E5018" s="87">
        <v>8</v>
      </c>
      <c r="F5018" s="96">
        <f t="shared" si="861"/>
        <v>15</v>
      </c>
      <c r="G5018" s="96"/>
      <c r="H5018" s="74">
        <f t="shared" si="862"/>
        <v>257</v>
      </c>
      <c r="I5018" s="53">
        <f t="shared" si="860"/>
        <v>0.98865502077454437</v>
      </c>
      <c r="J5018" s="53">
        <f t="shared" si="863"/>
        <v>6.5854781103554014E-2</v>
      </c>
      <c r="K5018" s="53">
        <f t="shared" si="864"/>
        <v>1.6399775441513531</v>
      </c>
      <c r="L5018" s="53">
        <f t="shared" si="865"/>
        <v>28.296051754042864</v>
      </c>
      <c r="M5018" s="93">
        <f t="shared" si="866"/>
        <v>3.2520946446747638</v>
      </c>
      <c r="N5018" s="53">
        <f t="shared" si="867"/>
        <v>17.99860228054888</v>
      </c>
      <c r="O5018">
        <f t="shared" si="868"/>
        <v>0.8245943710158492</v>
      </c>
      <c r="P5018" s="53">
        <f t="shared" si="869"/>
        <v>12.831038046583151</v>
      </c>
      <c r="Q5018" s="53">
        <v>0.2</v>
      </c>
      <c r="R5018" s="53">
        <f t="shared" si="870"/>
        <v>6.8114015032333199</v>
      </c>
    </row>
    <row r="5019" spans="2:18" ht="15">
      <c r="B5019" s="84">
        <v>35322</v>
      </c>
      <c r="C5019" s="85">
        <v>0</v>
      </c>
      <c r="D5019" s="86">
        <v>25</v>
      </c>
      <c r="E5019" s="87">
        <v>6</v>
      </c>
      <c r="F5019" s="96">
        <f t="shared" si="861"/>
        <v>15.5</v>
      </c>
      <c r="G5019" s="96"/>
      <c r="H5019" s="74">
        <f t="shared" si="862"/>
        <v>258</v>
      </c>
      <c r="I5019" s="53">
        <f t="shared" si="860"/>
        <v>0.98919707294491366</v>
      </c>
      <c r="J5019" s="53">
        <f t="shared" si="863"/>
        <v>5.9158490647416836E-2</v>
      </c>
      <c r="K5019" s="53">
        <f t="shared" si="864"/>
        <v>1.6329160390071908</v>
      </c>
      <c r="L5019" s="53">
        <f t="shared" si="865"/>
        <v>28.029463190324265</v>
      </c>
      <c r="M5019" s="93">
        <f t="shared" si="866"/>
        <v>3.810090468904793</v>
      </c>
      <c r="N5019" s="53">
        <f t="shared" si="867"/>
        <v>20.770191573013832</v>
      </c>
      <c r="O5019">
        <f t="shared" si="868"/>
        <v>0.84852650924855288</v>
      </c>
      <c r="P5019" s="53">
        <f t="shared" si="869"/>
        <v>13.249293405289498</v>
      </c>
      <c r="Q5019" s="53">
        <v>0.2</v>
      </c>
      <c r="R5019" s="53">
        <f t="shared" si="870"/>
        <v>7.4653968042339605</v>
      </c>
    </row>
    <row r="5020" spans="2:18" ht="15">
      <c r="B5020" s="84">
        <v>35323</v>
      </c>
      <c r="C5020" s="85">
        <v>0</v>
      </c>
      <c r="D5020" s="86">
        <v>25</v>
      </c>
      <c r="E5020" s="87">
        <v>6</v>
      </c>
      <c r="F5020" s="96">
        <f t="shared" si="861"/>
        <v>15.5</v>
      </c>
      <c r="G5020" s="96"/>
      <c r="H5020" s="74">
        <f t="shared" si="862"/>
        <v>259</v>
      </c>
      <c r="I5020" s="53">
        <f t="shared" si="860"/>
        <v>0.98974232187520095</v>
      </c>
      <c r="J5020" s="53">
        <f t="shared" si="863"/>
        <v>5.2444032015460371E-2</v>
      </c>
      <c r="K5020" s="53">
        <f t="shared" si="864"/>
        <v>1.6258441051245258</v>
      </c>
      <c r="L5020" s="53">
        <f t="shared" si="865"/>
        <v>27.76189973564469</v>
      </c>
      <c r="M5020" s="93">
        <f t="shared" si="866"/>
        <v>3.7737201338191819</v>
      </c>
      <c r="N5020" s="53">
        <f t="shared" si="867"/>
        <v>20.571923622825238</v>
      </c>
      <c r="O5020">
        <f t="shared" si="868"/>
        <v>0.84852650924855288</v>
      </c>
      <c r="P5020" s="53">
        <f t="shared" si="869"/>
        <v>13.249293405289498</v>
      </c>
      <c r="Q5020" s="53">
        <v>0.2</v>
      </c>
      <c r="R5020" s="53">
        <f t="shared" si="870"/>
        <v>7.420298191944898</v>
      </c>
    </row>
    <row r="5021" spans="2:18" ht="15">
      <c r="B5021" s="84">
        <v>35324</v>
      </c>
      <c r="C5021" s="85">
        <v>0</v>
      </c>
      <c r="D5021" s="86">
        <v>24</v>
      </c>
      <c r="E5021" s="87">
        <v>7</v>
      </c>
      <c r="F5021" s="96">
        <f t="shared" si="861"/>
        <v>15.5</v>
      </c>
      <c r="G5021" s="96"/>
      <c r="H5021" s="74">
        <f t="shared" si="862"/>
        <v>260</v>
      </c>
      <c r="I5021" s="53">
        <f t="shared" si="860"/>
        <v>0.99029060621747567</v>
      </c>
      <c r="J5021" s="53">
        <f t="shared" si="863"/>
        <v>4.5713018656867978E-2</v>
      </c>
      <c r="K5021" s="53">
        <f t="shared" si="864"/>
        <v>1.6187624983716393</v>
      </c>
      <c r="L5021" s="53">
        <f t="shared" si="865"/>
        <v>27.493431888045265</v>
      </c>
      <c r="M5021" s="93">
        <f t="shared" si="866"/>
        <v>3.5350627080800163</v>
      </c>
      <c r="N5021" s="53">
        <f t="shared" si="867"/>
        <v>19.27091502647302</v>
      </c>
      <c r="O5021">
        <f t="shared" si="868"/>
        <v>0.84852650924855288</v>
      </c>
      <c r="P5021" s="53">
        <f t="shared" si="869"/>
        <v>13.249293405289498</v>
      </c>
      <c r="Q5021" s="53">
        <v>0.2</v>
      </c>
      <c r="R5021" s="53">
        <f t="shared" si="870"/>
        <v>7.1243669422607372</v>
      </c>
    </row>
    <row r="5022" spans="2:18" ht="15">
      <c r="B5022" s="84">
        <v>35325</v>
      </c>
      <c r="C5022" s="85">
        <v>0</v>
      </c>
      <c r="D5022" s="86">
        <v>22</v>
      </c>
      <c r="E5022" s="87">
        <v>9</v>
      </c>
      <c r="F5022" s="96">
        <f t="shared" si="861"/>
        <v>15.5</v>
      </c>
      <c r="G5022" s="96"/>
      <c r="H5022" s="74">
        <f t="shared" si="862"/>
        <v>261</v>
      </c>
      <c r="I5022" s="53">
        <f t="shared" si="860"/>
        <v>0.99084176372557964</v>
      </c>
      <c r="J5022" s="53">
        <f t="shared" si="863"/>
        <v>3.8967068952359983E-2</v>
      </c>
      <c r="K5022" s="53">
        <f t="shared" si="864"/>
        <v>1.6116719631829455</v>
      </c>
      <c r="L5022" s="53">
        <f t="shared" si="865"/>
        <v>27.224131057590537</v>
      </c>
      <c r="M5022" s="93">
        <f t="shared" si="866"/>
        <v>3.0610428563051495</v>
      </c>
      <c r="N5022" s="53">
        <f t="shared" si="867"/>
        <v>16.686860077876045</v>
      </c>
      <c r="O5022">
        <f t="shared" si="868"/>
        <v>0.84852650924855288</v>
      </c>
      <c r="P5022" s="53">
        <f t="shared" si="869"/>
        <v>13.249293405289498</v>
      </c>
      <c r="Q5022" s="53">
        <v>0.2</v>
      </c>
      <c r="R5022" s="53">
        <f t="shared" si="870"/>
        <v>6.5365901878757731</v>
      </c>
    </row>
    <row r="5023" spans="2:18" ht="15">
      <c r="B5023" s="84">
        <v>35326</v>
      </c>
      <c r="C5023" s="85">
        <v>0</v>
      </c>
      <c r="D5023" s="86">
        <v>20</v>
      </c>
      <c r="E5023" s="87">
        <v>10</v>
      </c>
      <c r="F5023" s="96">
        <f t="shared" si="861"/>
        <v>15</v>
      </c>
      <c r="G5023" s="96"/>
      <c r="H5023" s="74">
        <f t="shared" si="862"/>
        <v>262</v>
      </c>
      <c r="I5023" s="53">
        <f t="shared" si="860"/>
        <v>0.99139563130313912</v>
      </c>
      <c r="J5023" s="53">
        <f t="shared" si="863"/>
        <v>3.2207806455252445E-2</v>
      </c>
      <c r="K5023" s="53">
        <f t="shared" si="864"/>
        <v>1.6045732344686192</v>
      </c>
      <c r="L5023" s="53">
        <f t="shared" si="865"/>
        <v>26.954069561791201</v>
      </c>
      <c r="M5023" s="93">
        <f t="shared" si="866"/>
        <v>2.6181689140196038</v>
      </c>
      <c r="N5023" s="53">
        <f t="shared" si="867"/>
        <v>14.490162844399061</v>
      </c>
      <c r="O5023">
        <f t="shared" si="868"/>
        <v>0.8245943710158492</v>
      </c>
      <c r="P5023" s="53">
        <f t="shared" si="869"/>
        <v>12.831038046583151</v>
      </c>
      <c r="Q5023" s="53">
        <v>0.2</v>
      </c>
      <c r="R5023" s="53">
        <f t="shared" si="870"/>
        <v>6.0150070613573989</v>
      </c>
    </row>
    <row r="5024" spans="2:18" ht="15">
      <c r="B5024" s="84">
        <v>35327</v>
      </c>
      <c r="C5024" s="85">
        <v>0.2</v>
      </c>
      <c r="D5024" s="86">
        <v>16</v>
      </c>
      <c r="E5024" s="87">
        <v>10</v>
      </c>
      <c r="F5024" s="96">
        <f t="shared" si="861"/>
        <v>13</v>
      </c>
      <c r="G5024" s="96"/>
      <c r="H5024" s="74">
        <f t="shared" si="862"/>
        <v>263</v>
      </c>
      <c r="I5024" s="53">
        <f t="shared" si="860"/>
        <v>0.99195204505182699</v>
      </c>
      <c r="J5024" s="53">
        <f t="shared" si="863"/>
        <v>2.543686013695582E-2</v>
      </c>
      <c r="K5024" s="53">
        <f t="shared" si="864"/>
        <v>1.597467039537108</v>
      </c>
      <c r="L5024" s="53">
        <f t="shared" si="865"/>
        <v>26.683320619412729</v>
      </c>
      <c r="M5024" s="93">
        <f t="shared" si="866"/>
        <v>1.8852358502362327</v>
      </c>
      <c r="N5024" s="53">
        <f t="shared" si="867"/>
        <v>11.111288427309882</v>
      </c>
      <c r="O5024">
        <f t="shared" si="868"/>
        <v>0.73464846187074995</v>
      </c>
      <c r="P5024" s="53">
        <f t="shared" si="869"/>
        <v>11.273304901573978</v>
      </c>
      <c r="Q5024" s="53">
        <v>0.2</v>
      </c>
      <c r="R5024" s="53">
        <f t="shared" si="870"/>
        <v>5.1640920317869989</v>
      </c>
    </row>
    <row r="5025" spans="2:18" ht="15">
      <c r="B5025" s="84">
        <v>35328</v>
      </c>
      <c r="C5025" s="85">
        <v>0.2</v>
      </c>
      <c r="D5025" s="86">
        <v>15</v>
      </c>
      <c r="E5025" s="87">
        <v>9</v>
      </c>
      <c r="F5025" s="96">
        <f t="shared" si="861"/>
        <v>12</v>
      </c>
      <c r="G5025" s="96"/>
      <c r="H5025" s="74">
        <f t="shared" si="862"/>
        <v>264</v>
      </c>
      <c r="I5025" s="53">
        <f t="shared" si="860"/>
        <v>0.99251084031986314</v>
      </c>
      <c r="J5025" s="53">
        <f t="shared" si="863"/>
        <v>1.8655864635881831E-2</v>
      </c>
      <c r="K5025" s="53">
        <f t="shared" si="864"/>
        <v>1.5903541000306476</v>
      </c>
      <c r="L5025" s="53">
        <f t="shared" si="865"/>
        <v>26.41195834263598</v>
      </c>
      <c r="M5025" s="93">
        <f t="shared" si="866"/>
        <v>1.8054770254757606</v>
      </c>
      <c r="N5025" s="53">
        <f t="shared" si="867"/>
        <v>10.998289578007581</v>
      </c>
      <c r="O5025">
        <f t="shared" si="868"/>
        <v>0.69297786589913757</v>
      </c>
      <c r="P5025" s="53">
        <f t="shared" si="869"/>
        <v>10.559668732607534</v>
      </c>
      <c r="Q5025" s="53">
        <v>0.2</v>
      </c>
      <c r="R5025" s="53">
        <f t="shared" si="870"/>
        <v>5.0951618943669414</v>
      </c>
    </row>
    <row r="5026" spans="2:18" ht="15">
      <c r="B5026" s="84">
        <v>35329</v>
      </c>
      <c r="C5026" s="85">
        <v>1.8</v>
      </c>
      <c r="D5026" s="86">
        <v>14</v>
      </c>
      <c r="E5026" s="87">
        <v>11</v>
      </c>
      <c r="F5026" s="96">
        <f t="shared" si="861"/>
        <v>12.5</v>
      </c>
      <c r="G5026" s="96"/>
      <c r="H5026" s="74">
        <f t="shared" si="862"/>
        <v>265</v>
      </c>
      <c r="I5026" s="53">
        <f t="shared" si="860"/>
        <v>0.99307185175073753</v>
      </c>
      <c r="J5026" s="53">
        <f t="shared" si="863"/>
        <v>1.1866460508729712E-2</v>
      </c>
      <c r="K5026" s="53">
        <f t="shared" si="864"/>
        <v>1.5832351338740018</v>
      </c>
      <c r="L5026" s="53">
        <f t="shared" si="865"/>
        <v>26.14005772753843</v>
      </c>
      <c r="M5026" s="93">
        <f t="shared" si="866"/>
        <v>1.2847223270649706</v>
      </c>
      <c r="N5026" s="53">
        <f t="shared" si="867"/>
        <v>7.6969043764696021</v>
      </c>
      <c r="O5026">
        <f t="shared" si="868"/>
        <v>0.7135476731207917</v>
      </c>
      <c r="P5026" s="53">
        <f t="shared" si="869"/>
        <v>10.911278230138578</v>
      </c>
      <c r="Q5026" s="53">
        <v>0.2</v>
      </c>
      <c r="R5026" s="53">
        <f t="shared" si="870"/>
        <v>4.3760958595622572</v>
      </c>
    </row>
    <row r="5027" spans="2:18" ht="15">
      <c r="B5027" s="84">
        <v>35330</v>
      </c>
      <c r="C5027" s="85">
        <v>5</v>
      </c>
      <c r="D5027" s="86">
        <v>17</v>
      </c>
      <c r="E5027" s="87">
        <v>10</v>
      </c>
      <c r="F5027" s="96">
        <f t="shared" si="861"/>
        <v>13.5</v>
      </c>
      <c r="G5027" s="96"/>
      <c r="H5027" s="74">
        <f t="shared" si="862"/>
        <v>266</v>
      </c>
      <c r="I5027" s="53">
        <f t="shared" si="860"/>
        <v>0.99363491333214227</v>
      </c>
      <c r="J5027" s="53">
        <f t="shared" si="863"/>
        <v>5.0702944830984184E-3</v>
      </c>
      <c r="K5027" s="53">
        <f t="shared" si="864"/>
        <v>1.5761108572366898</v>
      </c>
      <c r="L5027" s="53">
        <f t="shared" si="865"/>
        <v>25.867694642866169</v>
      </c>
      <c r="M5027" s="93">
        <f t="shared" si="866"/>
        <v>2.0060906637832754</v>
      </c>
      <c r="N5027" s="53">
        <f t="shared" si="867"/>
        <v>11.634712792648882</v>
      </c>
      <c r="O5027">
        <f t="shared" si="868"/>
        <v>0.75629173150346363</v>
      </c>
      <c r="P5027" s="53">
        <f t="shared" si="869"/>
        <v>11.646017104401583</v>
      </c>
      <c r="Q5027" s="53">
        <v>0.2</v>
      </c>
      <c r="R5027" s="53">
        <f t="shared" si="870"/>
        <v>5.3035149519826739</v>
      </c>
    </row>
    <row r="5028" spans="2:18" ht="15">
      <c r="B5028" s="84">
        <v>35331</v>
      </c>
      <c r="C5028" s="85">
        <v>4.4000000000000004</v>
      </c>
      <c r="D5028" s="86">
        <v>17</v>
      </c>
      <c r="E5028" s="87">
        <v>10</v>
      </c>
      <c r="F5028" s="96">
        <f t="shared" si="861"/>
        <v>13.5</v>
      </c>
      <c r="G5028" s="96"/>
      <c r="H5028" s="74">
        <f t="shared" si="862"/>
        <v>267</v>
      </c>
      <c r="I5028" s="53">
        <f t="shared" si="860"/>
        <v>0.99419985844509629</v>
      </c>
      <c r="J5028" s="53">
        <f t="shared" si="863"/>
        <v>-1.7309802896011053E-3</v>
      </c>
      <c r="K5028" s="53">
        <f t="shared" si="864"/>
        <v>1.5689819865090537</v>
      </c>
      <c r="L5028" s="53">
        <f t="shared" si="865"/>
        <v>25.594945817070318</v>
      </c>
      <c r="M5028" s="93">
        <f t="shared" si="866"/>
        <v>1.984938455187145</v>
      </c>
      <c r="N5028" s="53">
        <f t="shared" si="867"/>
        <v>11.512036446863963</v>
      </c>
      <c r="O5028">
        <f t="shared" si="868"/>
        <v>0.75629173150346363</v>
      </c>
      <c r="P5028" s="53">
        <f t="shared" si="869"/>
        <v>11.646017104401583</v>
      </c>
      <c r="Q5028" s="53">
        <v>0.2</v>
      </c>
      <c r="R5028" s="53">
        <f t="shared" si="870"/>
        <v>5.2758508213282704</v>
      </c>
    </row>
    <row r="5029" spans="2:18" ht="15">
      <c r="B5029" s="84">
        <v>35332</v>
      </c>
      <c r="C5029" s="85">
        <v>0.6</v>
      </c>
      <c r="D5029" s="86">
        <v>23</v>
      </c>
      <c r="E5029" s="87">
        <v>9</v>
      </c>
      <c r="F5029" s="96">
        <f t="shared" si="861"/>
        <v>16</v>
      </c>
      <c r="G5029" s="96"/>
      <c r="H5029" s="74">
        <f t="shared" si="862"/>
        <v>268</v>
      </c>
      <c r="I5029" s="53">
        <f t="shared" si="860"/>
        <v>0.99476651991325171</v>
      </c>
      <c r="J5029" s="53">
        <f t="shared" si="863"/>
        <v>-8.535703982037365E-3</v>
      </c>
      <c r="K5029" s="53">
        <f t="shared" si="864"/>
        <v>1.5618492402924882</v>
      </c>
      <c r="L5029" s="53">
        <f t="shared" si="865"/>
        <v>25.321888823581272</v>
      </c>
      <c r="M5029" s="93">
        <f t="shared" si="866"/>
        <v>2.9989987817440853</v>
      </c>
      <c r="N5029" s="53">
        <f t="shared" si="867"/>
        <v>16.106791501849631</v>
      </c>
      <c r="O5029">
        <f t="shared" si="868"/>
        <v>0.87306160859956128</v>
      </c>
      <c r="P5029" s="53">
        <f t="shared" si="869"/>
        <v>13.679665048200096</v>
      </c>
      <c r="Q5029" s="53">
        <v>0.2</v>
      </c>
      <c r="R5029" s="53">
        <f t="shared" si="870"/>
        <v>6.4270085107267017</v>
      </c>
    </row>
    <row r="5030" spans="2:18" ht="15">
      <c r="B5030" s="84">
        <v>35333</v>
      </c>
      <c r="C5030" s="85">
        <v>0.4</v>
      </c>
      <c r="D5030" s="86">
        <v>21</v>
      </c>
      <c r="E5030" s="87">
        <v>7</v>
      </c>
      <c r="F5030" s="96">
        <f t="shared" si="861"/>
        <v>14</v>
      </c>
      <c r="G5030" s="96"/>
      <c r="H5030" s="74">
        <f t="shared" si="862"/>
        <v>269</v>
      </c>
      <c r="I5030" s="53">
        <f t="shared" si="860"/>
        <v>0.9953347300523635</v>
      </c>
      <c r="J5030" s="53">
        <f t="shared" si="863"/>
        <v>-1.5342209840722851E-2</v>
      </c>
      <c r="K5030" s="53">
        <f t="shared" si="864"/>
        <v>1.554713341404206</v>
      </c>
      <c r="L5030" s="53">
        <f t="shared" si="865"/>
        <v>25.048602064298048</v>
      </c>
      <c r="M5030" s="93">
        <f t="shared" si="866"/>
        <v>2.7910916966431456</v>
      </c>
      <c r="N5030" s="53">
        <f t="shared" si="867"/>
        <v>15.932958780181107</v>
      </c>
      <c r="O5030">
        <f t="shared" si="868"/>
        <v>0.77848917725545741</v>
      </c>
      <c r="P5030" s="53">
        <f t="shared" si="869"/>
        <v>12.02968899466322</v>
      </c>
      <c r="Q5030" s="53">
        <v>0.2</v>
      </c>
      <c r="R5030" s="53">
        <f t="shared" si="870"/>
        <v>6.2963646020200299</v>
      </c>
    </row>
    <row r="5031" spans="2:18" ht="15">
      <c r="B5031" s="84">
        <v>35334</v>
      </c>
      <c r="C5031" s="85">
        <v>0</v>
      </c>
      <c r="D5031" s="86">
        <v>24</v>
      </c>
      <c r="E5031" s="87">
        <v>6</v>
      </c>
      <c r="F5031" s="96">
        <f t="shared" si="861"/>
        <v>15</v>
      </c>
      <c r="G5031" s="96"/>
      <c r="H5031" s="74">
        <f t="shared" si="862"/>
        <v>270</v>
      </c>
      <c r="I5031" s="53">
        <f t="shared" si="860"/>
        <v>0.99590432071990964</v>
      </c>
      <c r="J5031" s="53">
        <f t="shared" si="863"/>
        <v>-2.21488239387348E-2</v>
      </c>
      <c r="K5031" s="53">
        <f t="shared" si="864"/>
        <v>1.5475750188969246</v>
      </c>
      <c r="L5031" s="53">
        <f t="shared" si="865"/>
        <v>24.775164751272744</v>
      </c>
      <c r="M5031" s="93">
        <f t="shared" si="866"/>
        <v>3.2286883078050415</v>
      </c>
      <c r="N5031" s="53">
        <f t="shared" si="867"/>
        <v>17.869060740651658</v>
      </c>
      <c r="O5031">
        <f t="shared" si="868"/>
        <v>0.8245943710158492</v>
      </c>
      <c r="P5031" s="53">
        <f t="shared" si="869"/>
        <v>12.831038046583151</v>
      </c>
      <c r="Q5031" s="53">
        <v>0.2</v>
      </c>
      <c r="R5031" s="53">
        <f t="shared" si="870"/>
        <v>6.7819963605071258</v>
      </c>
    </row>
    <row r="5032" spans="2:18" ht="15">
      <c r="B5032" s="84">
        <v>35335</v>
      </c>
      <c r="C5032" s="85">
        <v>0</v>
      </c>
      <c r="D5032" s="86">
        <v>22</v>
      </c>
      <c r="E5032" s="87">
        <v>4</v>
      </c>
      <c r="F5032" s="96">
        <f t="shared" si="861"/>
        <v>13</v>
      </c>
      <c r="G5032" s="96"/>
      <c r="H5032" s="74">
        <f t="shared" si="862"/>
        <v>271</v>
      </c>
      <c r="I5032" s="53">
        <f t="shared" si="860"/>
        <v>0.996475123364848</v>
      </c>
      <c r="J5032" s="53">
        <f t="shared" si="863"/>
        <v>-2.8953864932543451E-2</v>
      </c>
      <c r="K5032" s="53">
        <f t="shared" si="864"/>
        <v>1.5404350100937725</v>
      </c>
      <c r="L5032" s="53">
        <f t="shared" si="865"/>
        <v>24.501656886570064</v>
      </c>
      <c r="M5032" s="93">
        <f t="shared" si="866"/>
        <v>2.9983470271984083</v>
      </c>
      <c r="N5032" s="53">
        <f t="shared" si="867"/>
        <v>17.671793489495759</v>
      </c>
      <c r="O5032">
        <f t="shared" si="868"/>
        <v>0.73464846187074995</v>
      </c>
      <c r="P5032" s="53">
        <f t="shared" si="869"/>
        <v>11.273304901573978</v>
      </c>
      <c r="Q5032" s="53">
        <v>0.2</v>
      </c>
      <c r="R5032" s="53">
        <f t="shared" si="870"/>
        <v>6.6400754271855353</v>
      </c>
    </row>
    <row r="5033" spans="2:18" ht="15">
      <c r="B5033" s="84">
        <v>35336</v>
      </c>
      <c r="C5033" s="85">
        <v>0.2</v>
      </c>
      <c r="D5033" s="86">
        <v>27</v>
      </c>
      <c r="E5033" s="87">
        <v>7</v>
      </c>
      <c r="F5033" s="96">
        <f t="shared" si="861"/>
        <v>17</v>
      </c>
      <c r="G5033" s="96"/>
      <c r="H5033" s="74">
        <f t="shared" si="862"/>
        <v>272</v>
      </c>
      <c r="I5033" s="53">
        <f t="shared" si="860"/>
        <v>0.99704696907749246</v>
      </c>
      <c r="J5033" s="53">
        <f t="shared" si="863"/>
        <v>-3.575564382406738E-2</v>
      </c>
      <c r="K5033" s="53">
        <f t="shared" si="864"/>
        <v>1.5332940626387306</v>
      </c>
      <c r="L5033" s="53">
        <f t="shared" si="865"/>
        <v>24.228159240286629</v>
      </c>
      <c r="M5033" s="93">
        <f t="shared" si="866"/>
        <v>3.5311334812043031</v>
      </c>
      <c r="N5033" s="53">
        <f t="shared" si="867"/>
        <v>18.419775750529993</v>
      </c>
      <c r="O5033">
        <f t="shared" si="868"/>
        <v>0.92399173474224472</v>
      </c>
      <c r="P5033" s="53">
        <f t="shared" si="869"/>
        <v>14.577982189385189</v>
      </c>
      <c r="Q5033" s="53">
        <v>0.2</v>
      </c>
      <c r="R5033" s="53">
        <f t="shared" si="870"/>
        <v>7.00002754600545</v>
      </c>
    </row>
    <row r="5034" spans="2:18" ht="15">
      <c r="B5034" s="84">
        <v>35337</v>
      </c>
      <c r="C5034" s="85">
        <v>0</v>
      </c>
      <c r="D5034" s="86">
        <v>22</v>
      </c>
      <c r="E5034" s="87">
        <v>7</v>
      </c>
      <c r="F5034" s="96">
        <f t="shared" si="861"/>
        <v>14.5</v>
      </c>
      <c r="G5034" s="96"/>
      <c r="H5034" s="74">
        <f t="shared" si="862"/>
        <v>273</v>
      </c>
      <c r="I5034" s="53">
        <f t="shared" si="860"/>
        <v>0.99761968863949657</v>
      </c>
      <c r="J5034" s="53">
        <f t="shared" si="863"/>
        <v>-4.255246372909955E-2</v>
      </c>
      <c r="K5034" s="53">
        <f t="shared" si="864"/>
        <v>1.5261529365628643</v>
      </c>
      <c r="L5034" s="53">
        <f t="shared" si="865"/>
        <v>23.954753326716986</v>
      </c>
      <c r="M5034" s="93">
        <f t="shared" si="866"/>
        <v>2.8063338095160155</v>
      </c>
      <c r="N5034" s="53">
        <f t="shared" si="867"/>
        <v>15.771981318469875</v>
      </c>
      <c r="O5034">
        <f t="shared" si="868"/>
        <v>0.80125269250101316</v>
      </c>
      <c r="P5034" s="53">
        <f t="shared" si="869"/>
        <v>12.424600625459268</v>
      </c>
      <c r="Q5034" s="53">
        <v>0.2</v>
      </c>
      <c r="R5034" s="53">
        <f t="shared" si="870"/>
        <v>6.2831390176991029</v>
      </c>
    </row>
    <row r="5035" spans="2:18" ht="15">
      <c r="B5035" s="84">
        <v>35338</v>
      </c>
      <c r="C5035" s="85">
        <v>0</v>
      </c>
      <c r="D5035" s="86">
        <v>24</v>
      </c>
      <c r="E5035" s="87">
        <v>7</v>
      </c>
      <c r="F5035" s="96">
        <f t="shared" si="861"/>
        <v>15.5</v>
      </c>
      <c r="G5035" s="96"/>
      <c r="H5035" s="74">
        <f t="shared" si="862"/>
        <v>274</v>
      </c>
      <c r="I5035" s="53">
        <f t="shared" si="860"/>
        <v>0.99819311257392784</v>
      </c>
      <c r="J5035" s="53">
        <f t="shared" si="863"/>
        <v>-4.9342619653318411E-2</v>
      </c>
      <c r="K5035" s="53">
        <f t="shared" si="864"/>
        <v>1.5190124063664594</v>
      </c>
      <c r="L5035" s="53">
        <f t="shared" si="865"/>
        <v>23.681521378654168</v>
      </c>
      <c r="M5035" s="93">
        <f t="shared" si="866"/>
        <v>3.0449331839391562</v>
      </c>
      <c r="N5035" s="53">
        <f t="shared" si="867"/>
        <v>16.599040383317362</v>
      </c>
      <c r="O5035">
        <f t="shared" si="868"/>
        <v>0.84852650924855288</v>
      </c>
      <c r="P5035" s="53">
        <f t="shared" si="869"/>
        <v>13.249293405289498</v>
      </c>
      <c r="Q5035" s="53">
        <v>0.2</v>
      </c>
      <c r="R5035" s="53">
        <f t="shared" si="870"/>
        <v>6.5166144613275403</v>
      </c>
    </row>
    <row r="5036" spans="2:18" ht="15">
      <c r="B5036" s="84">
        <v>35339</v>
      </c>
      <c r="C5036" s="85">
        <v>0</v>
      </c>
      <c r="D5036" s="86">
        <v>23</v>
      </c>
      <c r="E5036" s="87">
        <v>10</v>
      </c>
      <c r="F5036" s="96">
        <f t="shared" si="861"/>
        <v>16.5</v>
      </c>
      <c r="G5036" s="96"/>
      <c r="H5036" s="74">
        <f t="shared" si="862"/>
        <v>275</v>
      </c>
      <c r="I5036" s="53">
        <f t="shared" si="860"/>
        <v>0.99876707119541852</v>
      </c>
      <c r="J5036" s="53">
        <f t="shared" si="863"/>
        <v>-5.6124398277060894E-2</v>
      </c>
      <c r="K5036" s="53">
        <f t="shared" si="864"/>
        <v>1.5118732631171512</v>
      </c>
      <c r="L5036" s="53">
        <f t="shared" si="865"/>
        <v>23.408546319817695</v>
      </c>
      <c r="M5036" s="93">
        <f t="shared" si="866"/>
        <v>2.7110636525364527</v>
      </c>
      <c r="N5036" s="53">
        <f t="shared" si="867"/>
        <v>14.348121386830016</v>
      </c>
      <c r="O5036">
        <f t="shared" si="868"/>
        <v>0.89821237770744478</v>
      </c>
      <c r="P5036" s="53">
        <f t="shared" si="869"/>
        <v>14.122457624351155</v>
      </c>
      <c r="Q5036" s="53">
        <v>0.2</v>
      </c>
      <c r="R5036" s="53">
        <f t="shared" si="870"/>
        <v>6.0474538947502277</v>
      </c>
    </row>
    <row r="5037" spans="2:18" ht="15">
      <c r="B5037" s="84">
        <v>35340</v>
      </c>
      <c r="C5037" s="85">
        <v>26.8</v>
      </c>
      <c r="D5037" s="86">
        <v>15</v>
      </c>
      <c r="E5037" s="87">
        <v>8</v>
      </c>
      <c r="F5037" s="96">
        <f t="shared" si="861"/>
        <v>11.5</v>
      </c>
      <c r="G5037" s="96"/>
      <c r="H5037" s="74">
        <f t="shared" si="862"/>
        <v>276</v>
      </c>
      <c r="I5037" s="53">
        <f t="shared" si="860"/>
        <v>0.9993413946603783</v>
      </c>
      <c r="J5037" s="53">
        <f t="shared" si="863"/>
        <v>-6.2896077750080936E-2</v>
      </c>
      <c r="K5037" s="53">
        <f t="shared" si="864"/>
        <v>1.5047363165639849</v>
      </c>
      <c r="L5037" s="53">
        <f t="shared" si="865"/>
        <v>23.135911735404175</v>
      </c>
      <c r="M5037" s="93">
        <f t="shared" si="866"/>
        <v>1.6795878822793722</v>
      </c>
      <c r="N5037" s="53">
        <f t="shared" si="867"/>
        <v>10.406017697125444</v>
      </c>
      <c r="O5037">
        <f t="shared" si="868"/>
        <v>0.67292773448592091</v>
      </c>
      <c r="P5037" s="53">
        <f t="shared" si="869"/>
        <v>10.218213752667999</v>
      </c>
      <c r="Q5037" s="53">
        <v>0.2</v>
      </c>
      <c r="R5037" s="53">
        <f t="shared" si="870"/>
        <v>4.9407050797208667</v>
      </c>
    </row>
    <row r="5038" spans="2:18" ht="15">
      <c r="B5038" s="84">
        <v>35341</v>
      </c>
      <c r="C5038" s="85">
        <v>14.8</v>
      </c>
      <c r="D5038" s="86">
        <v>23</v>
      </c>
      <c r="E5038" s="87">
        <v>6</v>
      </c>
      <c r="F5038" s="96">
        <f t="shared" si="861"/>
        <v>14.5</v>
      </c>
      <c r="G5038" s="96"/>
      <c r="H5038" s="74">
        <f t="shared" si="862"/>
        <v>277</v>
      </c>
      <c r="I5038" s="53">
        <f t="shared" si="860"/>
        <v>0.99991591301725413</v>
      </c>
      <c r="J5038" s="53">
        <f t="shared" si="863"/>
        <v>-6.9655927497567424E-2</v>
      </c>
      <c r="K5038" s="53">
        <f t="shared" si="864"/>
        <v>1.4976023972671788</v>
      </c>
      <c r="L5038" s="53">
        <f t="shared" si="865"/>
        <v>22.863701840757685</v>
      </c>
      <c r="M5038" s="93">
        <f t="shared" si="866"/>
        <v>2.8514975615640035</v>
      </c>
      <c r="N5038" s="53">
        <f t="shared" si="867"/>
        <v>16.02580780595239</v>
      </c>
      <c r="O5038">
        <f t="shared" si="868"/>
        <v>0.80125269250101316</v>
      </c>
      <c r="P5038" s="53">
        <f t="shared" si="869"/>
        <v>12.424600625459268</v>
      </c>
      <c r="Q5038" s="53">
        <v>0.2</v>
      </c>
      <c r="R5038" s="53">
        <f t="shared" si="870"/>
        <v>6.3406336395495622</v>
      </c>
    </row>
    <row r="5039" spans="2:18" ht="15">
      <c r="B5039" s="84">
        <v>35342</v>
      </c>
      <c r="C5039" s="85">
        <v>0</v>
      </c>
      <c r="D5039" s="86">
        <v>20</v>
      </c>
      <c r="E5039" s="87">
        <v>3</v>
      </c>
      <c r="F5039" s="96">
        <f t="shared" si="861"/>
        <v>11.5</v>
      </c>
      <c r="G5039" s="96"/>
      <c r="H5039" s="74">
        <f t="shared" si="862"/>
        <v>278</v>
      </c>
      <c r="I5039" s="53">
        <f t="shared" si="860"/>
        <v>1.0004904562568209</v>
      </c>
      <c r="J5039" s="53">
        <f t="shared" si="863"/>
        <v>-7.6402208038679448E-2</v>
      </c>
      <c r="K5039" s="53">
        <f t="shared" si="864"/>
        <v>1.49047235874324</v>
      </c>
      <c r="L5039" s="53">
        <f t="shared" si="865"/>
        <v>22.59200144816208</v>
      </c>
      <c r="M5039" s="93">
        <f t="shared" si="866"/>
        <v>2.5559141469748465</v>
      </c>
      <c r="N5039" s="53">
        <f t="shared" si="867"/>
        <v>15.835365405029501</v>
      </c>
      <c r="O5039">
        <f t="shared" si="868"/>
        <v>0.67292773448592091</v>
      </c>
      <c r="P5039" s="53">
        <f t="shared" si="869"/>
        <v>10.218213752667999</v>
      </c>
      <c r="Q5039" s="53">
        <v>0.2</v>
      </c>
      <c r="R5039" s="53">
        <f t="shared" si="870"/>
        <v>6.1531560541640635</v>
      </c>
    </row>
    <row r="5040" spans="2:18" ht="15">
      <c r="B5040" s="84">
        <v>35343</v>
      </c>
      <c r="C5040" s="85">
        <v>0</v>
      </c>
      <c r="D5040" s="86">
        <v>9</v>
      </c>
      <c r="E5040" s="87">
        <v>6</v>
      </c>
      <c r="F5040" s="96">
        <f t="shared" si="861"/>
        <v>7.5</v>
      </c>
      <c r="G5040" s="96"/>
      <c r="H5040" s="74">
        <f t="shared" si="862"/>
        <v>279</v>
      </c>
      <c r="I5040" s="53">
        <f t="shared" si="860"/>
        <v>1.0010648543624907</v>
      </c>
      <c r="J5040" s="53">
        <f t="shared" si="863"/>
        <v>-8.3133170818912028E-2</v>
      </c>
      <c r="K5040" s="53">
        <f t="shared" si="864"/>
        <v>1.4833470796248718</v>
      </c>
      <c r="L5040" s="53">
        <f t="shared" si="865"/>
        <v>22.320895931759992</v>
      </c>
      <c r="M5040" s="93">
        <f t="shared" si="866"/>
        <v>0.91599318962297416</v>
      </c>
      <c r="N5040" s="53">
        <f t="shared" si="867"/>
        <v>6.5723573901251795</v>
      </c>
      <c r="O5040">
        <f t="shared" si="868"/>
        <v>0.52994046015629992</v>
      </c>
      <c r="P5040" s="53">
        <f t="shared" si="869"/>
        <v>7.8224239699391331</v>
      </c>
      <c r="Q5040" s="53">
        <v>0.2</v>
      </c>
      <c r="R5040" s="53">
        <f t="shared" si="870"/>
        <v>3.9183848692740635</v>
      </c>
    </row>
    <row r="5041" spans="2:18" ht="15">
      <c r="B5041" s="84">
        <v>35344</v>
      </c>
      <c r="C5041" s="85">
        <v>15</v>
      </c>
      <c r="D5041" s="86">
        <v>14</v>
      </c>
      <c r="E5041" s="87">
        <v>8</v>
      </c>
      <c r="F5041" s="96">
        <f t="shared" si="861"/>
        <v>11</v>
      </c>
      <c r="G5041" s="96"/>
      <c r="H5041" s="74">
        <f t="shared" si="862"/>
        <v>280</v>
      </c>
      <c r="I5041" s="53">
        <f t="shared" si="860"/>
        <v>1.0016389373606227</v>
      </c>
      <c r="J5041" s="53">
        <f t="shared" si="863"/>
        <v>-8.984705805761542E-2</v>
      </c>
      <c r="K5041" s="53">
        <f t="shared" si="864"/>
        <v>1.4762274658349086</v>
      </c>
      <c r="L5041" s="53">
        <f t="shared" si="865"/>
        <v>22.050471190607464</v>
      </c>
      <c r="M5041" s="93">
        <f t="shared" si="866"/>
        <v>1.4567514556378232</v>
      </c>
      <c r="N5041" s="53">
        <f t="shared" si="867"/>
        <v>9.1821085108379226</v>
      </c>
      <c r="O5041">
        <f t="shared" si="868"/>
        <v>0.65338616455683207</v>
      </c>
      <c r="P5041" s="53">
        <f t="shared" si="869"/>
        <v>9.8866562389251857</v>
      </c>
      <c r="Q5041" s="53">
        <v>0.2</v>
      </c>
      <c r="R5041" s="53">
        <f t="shared" si="870"/>
        <v>4.645957070412603</v>
      </c>
    </row>
    <row r="5042" spans="2:18" ht="15">
      <c r="B5042" s="84">
        <v>35345</v>
      </c>
      <c r="C5042" s="85">
        <v>1.8</v>
      </c>
      <c r="D5042" s="86">
        <v>15</v>
      </c>
      <c r="E5042" s="87">
        <v>10</v>
      </c>
      <c r="F5042" s="96">
        <f t="shared" si="861"/>
        <v>12.5</v>
      </c>
      <c r="G5042" s="96"/>
      <c r="H5042" s="74">
        <f t="shared" si="862"/>
        <v>281</v>
      </c>
      <c r="I5042" s="53">
        <f t="shared" si="860"/>
        <v>1.0022125353708218</v>
      </c>
      <c r="J5042" s="53">
        <f t="shared" si="863"/>
        <v>-9.6542102612042532E-2</v>
      </c>
      <c r="K5042" s="53">
        <f t="shared" si="864"/>
        <v>1.4691144527732658</v>
      </c>
      <c r="L5042" s="53">
        <f t="shared" si="865"/>
        <v>21.780813609876329</v>
      </c>
      <c r="M5042" s="93">
        <f t="shared" si="866"/>
        <v>1.3819782332394439</v>
      </c>
      <c r="N5042" s="53">
        <f t="shared" si="867"/>
        <v>8.279574572279131</v>
      </c>
      <c r="O5042">
        <f t="shared" si="868"/>
        <v>0.7135476731207917</v>
      </c>
      <c r="P5042" s="53">
        <f t="shared" si="869"/>
        <v>10.911278230138578</v>
      </c>
      <c r="Q5042" s="53">
        <v>0.2</v>
      </c>
      <c r="R5042" s="53">
        <f t="shared" si="870"/>
        <v>4.5068705605344652</v>
      </c>
    </row>
    <row r="5043" spans="2:18" ht="15">
      <c r="B5043" s="84">
        <v>35346</v>
      </c>
      <c r="C5043" s="85">
        <v>1.6</v>
      </c>
      <c r="D5043" s="86">
        <v>18</v>
      </c>
      <c r="E5043" s="87">
        <v>9</v>
      </c>
      <c r="F5043" s="96">
        <f t="shared" si="861"/>
        <v>13.5</v>
      </c>
      <c r="G5043" s="96"/>
      <c r="H5043" s="74">
        <f t="shared" si="862"/>
        <v>282</v>
      </c>
      <c r="I5043" s="53">
        <f t="shared" si="860"/>
        <v>1.0027854786562083</v>
      </c>
      <c r="J5043" s="53">
        <f t="shared" si="863"/>
        <v>-0.10321652785929418</v>
      </c>
      <c r="K5043" s="53">
        <f t="shared" si="864"/>
        <v>1.4620090075156542</v>
      </c>
      <c r="L5043" s="53">
        <f t="shared" si="865"/>
        <v>21.512010020221862</v>
      </c>
      <c r="M5043" s="93">
        <f t="shared" si="866"/>
        <v>1.8916729658254541</v>
      </c>
      <c r="N5043" s="53">
        <f t="shared" si="867"/>
        <v>10.971125110313151</v>
      </c>
      <c r="O5043">
        <f t="shared" si="868"/>
        <v>0.75629173150346363</v>
      </c>
      <c r="P5043" s="53">
        <f t="shared" si="869"/>
        <v>11.646017104401583</v>
      </c>
      <c r="Q5043" s="53">
        <v>0.2</v>
      </c>
      <c r="R5043" s="53">
        <f t="shared" si="870"/>
        <v>5.1538726046553958</v>
      </c>
    </row>
    <row r="5044" spans="2:18" ht="15">
      <c r="B5044" s="84">
        <v>35347</v>
      </c>
      <c r="C5044" s="85">
        <v>0</v>
      </c>
      <c r="D5044" s="86">
        <v>24</v>
      </c>
      <c r="E5044" s="87">
        <v>8</v>
      </c>
      <c r="F5044" s="96">
        <f t="shared" si="861"/>
        <v>16</v>
      </c>
      <c r="G5044" s="96"/>
      <c r="H5044" s="74">
        <f t="shared" si="862"/>
        <v>283</v>
      </c>
      <c r="I5044" s="53">
        <f t="shared" si="860"/>
        <v>1.0033575976736464</v>
      </c>
      <c r="J5044" s="53">
        <f t="shared" si="863"/>
        <v>-0.10986854759758873</v>
      </c>
      <c r="K5044" s="53">
        <f t="shared" si="864"/>
        <v>1.4549121310225004</v>
      </c>
      <c r="L5044" s="53">
        <f t="shared" si="865"/>
        <v>21.244147655336615</v>
      </c>
      <c r="M5044" s="93">
        <f t="shared" si="866"/>
        <v>2.6897720500421305</v>
      </c>
      <c r="N5044" s="53">
        <f t="shared" si="867"/>
        <v>14.4460204056289</v>
      </c>
      <c r="O5044">
        <f t="shared" si="868"/>
        <v>0.87306160859956128</v>
      </c>
      <c r="P5044" s="53">
        <f t="shared" si="869"/>
        <v>13.679665048200096</v>
      </c>
      <c r="Q5044" s="53">
        <v>0.2</v>
      </c>
      <c r="R5044" s="53">
        <f t="shared" si="870"/>
        <v>6.0484873185899266</v>
      </c>
    </row>
    <row r="5045" spans="2:18" ht="15">
      <c r="B5045" s="84">
        <v>35348</v>
      </c>
      <c r="C5045" s="85">
        <v>0</v>
      </c>
      <c r="D5045" s="86">
        <v>16</v>
      </c>
      <c r="E5045" s="87">
        <v>10</v>
      </c>
      <c r="F5045" s="96">
        <f t="shared" si="861"/>
        <v>13</v>
      </c>
      <c r="G5045" s="96"/>
      <c r="H5045" s="74">
        <f t="shared" si="862"/>
        <v>284</v>
      </c>
      <c r="I5045" s="53">
        <f t="shared" si="860"/>
        <v>1.0039287231239142</v>
      </c>
      <c r="J5045" s="53">
        <f t="shared" si="863"/>
        <v>-0.116496365968295</v>
      </c>
      <c r="K5045" s="53">
        <f t="shared" si="864"/>
        <v>1.4478248603562074</v>
      </c>
      <c r="L5045" s="53">
        <f t="shared" si="865"/>
        <v>20.977314107716502</v>
      </c>
      <c r="M5045" s="93">
        <f t="shared" si="866"/>
        <v>1.4820938203906284</v>
      </c>
      <c r="N5045" s="53">
        <f t="shared" si="867"/>
        <v>8.7352316754587118</v>
      </c>
      <c r="O5045">
        <f t="shared" si="868"/>
        <v>0.73464846187074995</v>
      </c>
      <c r="P5045" s="53">
        <f t="shared" si="869"/>
        <v>11.273304901573978</v>
      </c>
      <c r="Q5045" s="53">
        <v>0.2</v>
      </c>
      <c r="R5045" s="53">
        <f t="shared" si="870"/>
        <v>4.6295264337096445</v>
      </c>
    </row>
    <row r="5046" spans="2:18" ht="15">
      <c r="B5046" s="84">
        <v>35349</v>
      </c>
      <c r="C5046" s="85">
        <v>0.2</v>
      </c>
      <c r="D5046" s="86">
        <v>17</v>
      </c>
      <c r="E5046" s="87">
        <v>11</v>
      </c>
      <c r="F5046" s="96">
        <f t="shared" si="861"/>
        <v>14</v>
      </c>
      <c r="G5046" s="96"/>
      <c r="H5046" s="74">
        <f t="shared" si="862"/>
        <v>285</v>
      </c>
      <c r="I5046" s="53">
        <f t="shared" si="860"/>
        <v>1.0044986860018028</v>
      </c>
      <c r="J5046" s="53">
        <f t="shared" si="863"/>
        <v>-0.12309817740020416</v>
      </c>
      <c r="K5046" s="53">
        <f t="shared" si="864"/>
        <v>1.4407482709045429</v>
      </c>
      <c r="L5046" s="53">
        <f t="shared" si="865"/>
        <v>20.711597282669892</v>
      </c>
      <c r="M5046" s="93">
        <f t="shared" si="866"/>
        <v>1.5108307372372369</v>
      </c>
      <c r="N5046" s="53">
        <f t="shared" si="867"/>
        <v>8.6245836670944929</v>
      </c>
      <c r="O5046">
        <f t="shared" si="868"/>
        <v>0.77848917725545741</v>
      </c>
      <c r="P5046" s="53">
        <f t="shared" si="869"/>
        <v>12.02968899466322</v>
      </c>
      <c r="Q5046" s="53">
        <v>0.2</v>
      </c>
      <c r="R5046" s="53">
        <f t="shared" si="870"/>
        <v>4.6445597468293318</v>
      </c>
    </row>
    <row r="5047" spans="2:18" ht="15">
      <c r="B5047" s="84">
        <v>35350</v>
      </c>
      <c r="C5047" s="85">
        <v>0</v>
      </c>
      <c r="D5047" s="86">
        <v>22</v>
      </c>
      <c r="E5047" s="87">
        <v>9</v>
      </c>
      <c r="F5047" s="96">
        <f t="shared" si="861"/>
        <v>15.5</v>
      </c>
      <c r="G5047" s="96"/>
      <c r="H5047" s="74">
        <f t="shared" si="862"/>
        <v>286</v>
      </c>
      <c r="I5047" s="53">
        <f t="shared" si="860"/>
        <v>1.0050673176461264</v>
      </c>
      <c r="J5047" s="53">
        <f t="shared" si="863"/>
        <v>-0.12967216657752278</v>
      </c>
      <c r="K5047" s="53">
        <f t="shared" si="864"/>
        <v>1.4336834786075918</v>
      </c>
      <c r="L5047" s="53">
        <f t="shared" si="865"/>
        <v>20.447085350606343</v>
      </c>
      <c r="M5047" s="93">
        <f t="shared" si="866"/>
        <v>2.2990414060354096</v>
      </c>
      <c r="N5047" s="53">
        <f t="shared" si="867"/>
        <v>12.532912493117959</v>
      </c>
      <c r="O5047">
        <f t="shared" si="868"/>
        <v>0.84852650924855288</v>
      </c>
      <c r="P5047" s="53">
        <f t="shared" si="869"/>
        <v>13.249293405289498</v>
      </c>
      <c r="Q5047" s="53">
        <v>0.2</v>
      </c>
      <c r="R5047" s="53">
        <f t="shared" si="870"/>
        <v>5.5917210276514364</v>
      </c>
    </row>
    <row r="5048" spans="2:18" ht="15">
      <c r="B5048" s="84">
        <v>35351</v>
      </c>
      <c r="C5048" s="85">
        <v>0</v>
      </c>
      <c r="D5048" s="86">
        <v>22</v>
      </c>
      <c r="E5048" s="87">
        <v>6</v>
      </c>
      <c r="F5048" s="96">
        <f t="shared" si="861"/>
        <v>14</v>
      </c>
      <c r="G5048" s="96"/>
      <c r="H5048" s="74">
        <f t="shared" si="862"/>
        <v>287</v>
      </c>
      <c r="I5048" s="53">
        <f t="shared" si="860"/>
        <v>1.0056344497896332</v>
      </c>
      <c r="J5048" s="53">
        <f t="shared" si="863"/>
        <v>-0.13621650843313457</v>
      </c>
      <c r="K5048" s="53">
        <f t="shared" si="864"/>
        <v>1.4266316421852574</v>
      </c>
      <c r="L5048" s="53">
        <f t="shared" si="865"/>
        <v>20.183866697645719</v>
      </c>
      <c r="M5048" s="93">
        <f t="shared" si="866"/>
        <v>2.4043127203026184</v>
      </c>
      <c r="N5048" s="53">
        <f t="shared" si="867"/>
        <v>13.725029354399091</v>
      </c>
      <c r="O5048">
        <f t="shared" si="868"/>
        <v>0.77848917725545741</v>
      </c>
      <c r="P5048" s="53">
        <f t="shared" si="869"/>
        <v>12.02968899466322</v>
      </c>
      <c r="Q5048" s="53">
        <v>0.2</v>
      </c>
      <c r="R5048" s="53">
        <f t="shared" si="870"/>
        <v>5.7973386914732963</v>
      </c>
    </row>
    <row r="5049" spans="2:18" ht="15">
      <c r="B5049" s="84">
        <v>35352</v>
      </c>
      <c r="C5049" s="85">
        <v>0</v>
      </c>
      <c r="D5049" s="86">
        <v>13</v>
      </c>
      <c r="E5049" s="87">
        <v>7</v>
      </c>
      <c r="F5049" s="96">
        <f t="shared" si="861"/>
        <v>10</v>
      </c>
      <c r="G5049" s="96"/>
      <c r="H5049" s="74">
        <f t="shared" si="862"/>
        <v>288</v>
      </c>
      <c r="I5049" s="53">
        <f t="shared" si="860"/>
        <v>1.0061999146087979</v>
      </c>
      <c r="J5049" s="53">
        <f t="shared" si="863"/>
        <v>-0.14272936816864831</v>
      </c>
      <c r="K5049" s="53">
        <f t="shared" si="864"/>
        <v>1.4195939653619358</v>
      </c>
      <c r="L5049" s="53">
        <f t="shared" si="865"/>
        <v>19.922029874595928</v>
      </c>
      <c r="M5049" s="93">
        <f t="shared" si="866"/>
        <v>1.2704380182644717</v>
      </c>
      <c r="N5049" s="53">
        <f t="shared" si="867"/>
        <v>8.2957973316512703</v>
      </c>
      <c r="O5049">
        <f t="shared" si="868"/>
        <v>0.61578519545801924</v>
      </c>
      <c r="P5049" s="53">
        <f t="shared" si="869"/>
        <v>9.2522328593138266</v>
      </c>
      <c r="Q5049" s="53">
        <v>0.2</v>
      </c>
      <c r="R5049" s="53">
        <f t="shared" si="870"/>
        <v>4.4059217138468068</v>
      </c>
    </row>
    <row r="5050" spans="2:18" ht="15">
      <c r="B5050" s="84">
        <v>35353</v>
      </c>
      <c r="C5050" s="85">
        <v>3.8</v>
      </c>
      <c r="D5050" s="86">
        <v>12</v>
      </c>
      <c r="E5050" s="87">
        <v>10</v>
      </c>
      <c r="F5050" s="96">
        <f t="shared" si="861"/>
        <v>11</v>
      </c>
      <c r="G5050" s="96"/>
      <c r="H5050" s="74">
        <f t="shared" si="862"/>
        <v>289</v>
      </c>
      <c r="I5050" s="53">
        <f t="shared" si="860"/>
        <v>1.0067635447734826</v>
      </c>
      <c r="J5050" s="53">
        <f t="shared" si="863"/>
        <v>-0.14920890130282444</v>
      </c>
      <c r="K5050" s="53">
        <f t="shared" si="864"/>
        <v>1.4125716990844581</v>
      </c>
      <c r="L5050" s="53">
        <f t="shared" si="865"/>
        <v>19.661663544351988</v>
      </c>
      <c r="M5050" s="93">
        <f t="shared" si="866"/>
        <v>0.74994121007824399</v>
      </c>
      <c r="N5050" s="53">
        <f t="shared" si="867"/>
        <v>4.726984511350671</v>
      </c>
      <c r="O5050">
        <f t="shared" si="868"/>
        <v>0.65338616455683207</v>
      </c>
      <c r="P5050" s="53">
        <f t="shared" si="869"/>
        <v>9.8866562389251857</v>
      </c>
      <c r="Q5050" s="53">
        <v>0.2</v>
      </c>
      <c r="R5050" s="53">
        <f t="shared" si="870"/>
        <v>3.6536797269717716</v>
      </c>
    </row>
    <row r="5051" spans="2:18" ht="15">
      <c r="B5051" s="84">
        <v>35354</v>
      </c>
      <c r="C5051" s="85">
        <v>53.6</v>
      </c>
      <c r="D5051" s="86">
        <v>14</v>
      </c>
      <c r="E5051" s="87">
        <v>11</v>
      </c>
      <c r="F5051" s="96">
        <f t="shared" si="861"/>
        <v>12.5</v>
      </c>
      <c r="G5051" s="96"/>
      <c r="H5051" s="74">
        <f t="shared" si="862"/>
        <v>290</v>
      </c>
      <c r="I5051" s="53">
        <f t="shared" si="860"/>
        <v>1.0073251734964539</v>
      </c>
      <c r="J5051" s="53">
        <f t="shared" si="863"/>
        <v>-0.15565325374995273</v>
      </c>
      <c r="K5051" s="53">
        <f t="shared" si="864"/>
        <v>1.4055661437289482</v>
      </c>
      <c r="L5051" s="53">
        <f t="shared" si="865"/>
        <v>19.402856427776385</v>
      </c>
      <c r="M5051" s="93">
        <f t="shared" si="866"/>
        <v>0.95360473650904065</v>
      </c>
      <c r="N5051" s="53">
        <f t="shared" si="867"/>
        <v>5.7131446346284216</v>
      </c>
      <c r="O5051">
        <f t="shared" si="868"/>
        <v>0.7135476731207917</v>
      </c>
      <c r="P5051" s="53">
        <f t="shared" si="869"/>
        <v>10.911278230138578</v>
      </c>
      <c r="Q5051" s="53">
        <v>0.2</v>
      </c>
      <c r="R5051" s="53">
        <f t="shared" si="870"/>
        <v>3.9308601346088747</v>
      </c>
    </row>
    <row r="5052" spans="2:18" ht="15">
      <c r="B5052" s="84">
        <v>35355</v>
      </c>
      <c r="C5052" s="85">
        <v>22</v>
      </c>
      <c r="D5052" s="86">
        <v>11</v>
      </c>
      <c r="E5052" s="87">
        <v>8</v>
      </c>
      <c r="F5052" s="96">
        <f t="shared" si="861"/>
        <v>9.5</v>
      </c>
      <c r="G5052" s="96"/>
      <c r="H5052" s="74">
        <f t="shared" si="862"/>
        <v>291</v>
      </c>
      <c r="I5052" s="53">
        <f t="shared" si="860"/>
        <v>1.0078846345827368</v>
      </c>
      <c r="J5052" s="53">
        <f t="shared" si="863"/>
        <v>-0.16206056192979862</v>
      </c>
      <c r="K5052" s="53">
        <f t="shared" si="864"/>
        <v>1.3985786512916953</v>
      </c>
      <c r="L5052" s="53">
        <f t="shared" si="865"/>
        <v>19.145697248126826</v>
      </c>
      <c r="M5052" s="93">
        <f t="shared" si="866"/>
        <v>0.84780102062934903</v>
      </c>
      <c r="N5052" s="53">
        <f t="shared" si="867"/>
        <v>5.637424464614841</v>
      </c>
      <c r="O5052">
        <f t="shared" si="868"/>
        <v>0.59770450458842328</v>
      </c>
      <c r="P5052" s="53">
        <f t="shared" si="869"/>
        <v>8.9488800645474278</v>
      </c>
      <c r="Q5052" s="53">
        <v>0.2</v>
      </c>
      <c r="R5052" s="53">
        <f t="shared" si="870"/>
        <v>3.7970493019836584</v>
      </c>
    </row>
    <row r="5053" spans="2:18" ht="15">
      <c r="B5053" s="84">
        <v>35356</v>
      </c>
      <c r="C5053" s="85">
        <v>27</v>
      </c>
      <c r="D5053" s="86">
        <v>15</v>
      </c>
      <c r="E5053" s="87">
        <v>5</v>
      </c>
      <c r="F5053" s="96">
        <f t="shared" si="861"/>
        <v>10</v>
      </c>
      <c r="G5053" s="96"/>
      <c r="H5053" s="74">
        <f t="shared" si="862"/>
        <v>292</v>
      </c>
      <c r="I5053" s="53">
        <f t="shared" si="860"/>
        <v>1.0084417624787954</v>
      </c>
      <c r="J5053" s="53">
        <f t="shared" si="863"/>
        <v>-0.16842895291072263</v>
      </c>
      <c r="K5053" s="53">
        <f t="shared" si="864"/>
        <v>1.3916106275586073</v>
      </c>
      <c r="L5053" s="53">
        <f t="shared" si="865"/>
        <v>18.89027467410472</v>
      </c>
      <c r="M5053" s="93">
        <f t="shared" si="866"/>
        <v>1.555186731494965</v>
      </c>
      <c r="N5053" s="53">
        <f t="shared" si="867"/>
        <v>10.155169911382199</v>
      </c>
      <c r="O5053">
        <f t="shared" si="868"/>
        <v>0.61578519545801924</v>
      </c>
      <c r="P5053" s="53">
        <f t="shared" si="869"/>
        <v>9.2522328593138266</v>
      </c>
      <c r="Q5053" s="53">
        <v>0.2</v>
      </c>
      <c r="R5053" s="53">
        <f t="shared" si="870"/>
        <v>4.8177778581626258</v>
      </c>
    </row>
    <row r="5054" spans="2:18" ht="15">
      <c r="B5054" s="84">
        <v>35357</v>
      </c>
      <c r="C5054" s="85">
        <v>0.2</v>
      </c>
      <c r="D5054" s="86">
        <v>18</v>
      </c>
      <c r="E5054" s="87">
        <v>4</v>
      </c>
      <c r="F5054" s="96">
        <f t="shared" si="861"/>
        <v>11</v>
      </c>
      <c r="G5054" s="96"/>
      <c r="H5054" s="74">
        <f t="shared" si="862"/>
        <v>293</v>
      </c>
      <c r="I5054" s="53">
        <f t="shared" si="860"/>
        <v>1.0089963923215213</v>
      </c>
      <c r="J5054" s="53">
        <f t="shared" si="863"/>
        <v>-0.17475654458762296</v>
      </c>
      <c r="K5054" s="53">
        <f t="shared" si="864"/>
        <v>1.3846635342471949</v>
      </c>
      <c r="L5054" s="53">
        <f t="shared" si="865"/>
        <v>18.636677261603971</v>
      </c>
      <c r="M5054" s="93">
        <f t="shared" si="866"/>
        <v>1.8807213884229457</v>
      </c>
      <c r="N5054" s="53">
        <f t="shared" si="867"/>
        <v>11.854450393936418</v>
      </c>
      <c r="O5054">
        <f t="shared" si="868"/>
        <v>0.65338616455683207</v>
      </c>
      <c r="P5054" s="53">
        <f t="shared" si="869"/>
        <v>9.8866562389251857</v>
      </c>
      <c r="Q5054" s="53">
        <v>0.2</v>
      </c>
      <c r="R5054" s="53">
        <f t="shared" si="870"/>
        <v>5.2411603250990808</v>
      </c>
    </row>
    <row r="5055" spans="2:18" ht="15">
      <c r="B5055" s="84">
        <v>35358</v>
      </c>
      <c r="C5055" s="85">
        <v>0</v>
      </c>
      <c r="D5055" s="86">
        <v>19</v>
      </c>
      <c r="E5055" s="87">
        <v>3</v>
      </c>
      <c r="F5055" s="96">
        <f t="shared" si="861"/>
        <v>11</v>
      </c>
      <c r="G5055" s="96"/>
      <c r="H5055" s="74">
        <f t="shared" si="862"/>
        <v>294</v>
      </c>
      <c r="I5055" s="53">
        <f t="shared" si="860"/>
        <v>1.0095483599870214</v>
      </c>
      <c r="J5055" s="53">
        <f t="shared" si="863"/>
        <v>-0.18104144589631799</v>
      </c>
      <c r="K5055" s="53">
        <f t="shared" si="864"/>
        <v>1.3777388911144641</v>
      </c>
      <c r="L5055" s="53">
        <f t="shared" si="865"/>
        <v>18.384993394248252</v>
      </c>
      <c r="M5055" s="93">
        <f t="shared" si="866"/>
        <v>1.9834233915879547</v>
      </c>
      <c r="N5055" s="53">
        <f t="shared" si="867"/>
        <v>12.501795508088811</v>
      </c>
      <c r="O5055">
        <f t="shared" si="868"/>
        <v>0.65338616455683207</v>
      </c>
      <c r="P5055" s="53">
        <f t="shared" si="869"/>
        <v>9.8866562389251857</v>
      </c>
      <c r="Q5055" s="53">
        <v>0.2</v>
      </c>
      <c r="R5055" s="53">
        <f t="shared" si="870"/>
        <v>5.3853416969833363</v>
      </c>
    </row>
    <row r="5056" spans="2:18" ht="15">
      <c r="B5056" s="84">
        <v>35359</v>
      </c>
      <c r="C5056" s="85">
        <v>0</v>
      </c>
      <c r="D5056" s="86">
        <v>21</v>
      </c>
      <c r="E5056" s="87">
        <v>4</v>
      </c>
      <c r="F5056" s="96">
        <f t="shared" si="861"/>
        <v>12.5</v>
      </c>
      <c r="G5056" s="96"/>
      <c r="H5056" s="74">
        <f t="shared" si="862"/>
        <v>295</v>
      </c>
      <c r="I5056" s="53">
        <f t="shared" si="860"/>
        <v>1.0100975021391829</v>
      </c>
      <c r="J5056" s="53">
        <f t="shared" si="863"/>
        <v>-0.18728175706601952</v>
      </c>
      <c r="K5056" s="53">
        <f t="shared" si="864"/>
        <v>1.370838278023415</v>
      </c>
      <c r="L5056" s="53">
        <f t="shared" si="865"/>
        <v>18.135311222811147</v>
      </c>
      <c r="M5056" s="93">
        <f t="shared" si="866"/>
        <v>2.1217371260595281</v>
      </c>
      <c r="N5056" s="53">
        <f t="shared" si="867"/>
        <v>12.711546633266956</v>
      </c>
      <c r="O5056">
        <f t="shared" si="868"/>
        <v>0.7135476731207917</v>
      </c>
      <c r="P5056" s="53">
        <f t="shared" si="869"/>
        <v>10.911278230138578</v>
      </c>
      <c r="Q5056" s="53">
        <v>0.2</v>
      </c>
      <c r="R5056" s="53">
        <f t="shared" si="870"/>
        <v>5.5015839080871292</v>
      </c>
    </row>
    <row r="5057" spans="2:18" ht="15">
      <c r="B5057" s="84">
        <v>35360</v>
      </c>
      <c r="C5057" s="85">
        <v>0</v>
      </c>
      <c r="D5057" s="86">
        <v>25</v>
      </c>
      <c r="E5057" s="87">
        <v>5</v>
      </c>
      <c r="F5057" s="96">
        <f t="shared" si="861"/>
        <v>15</v>
      </c>
      <c r="G5057" s="96"/>
      <c r="H5057" s="74">
        <f t="shared" si="862"/>
        <v>296</v>
      </c>
      <c r="I5057" s="53">
        <f t="shared" si="860"/>
        <v>1.0106436562780083</v>
      </c>
      <c r="J5057" s="53">
        <f t="shared" si="863"/>
        <v>-0.19347556991152742</v>
      </c>
      <c r="K5057" s="53">
        <f t="shared" si="864"/>
        <v>1.3639633369601956</v>
      </c>
      <c r="L5057" s="53">
        <f t="shared" si="865"/>
        <v>17.887718603622275</v>
      </c>
      <c r="M5057" s="93">
        <f t="shared" si="866"/>
        <v>2.4572156311897104</v>
      </c>
      <c r="N5057" s="53">
        <f t="shared" si="867"/>
        <v>13.599372618429591</v>
      </c>
      <c r="O5057">
        <f t="shared" si="868"/>
        <v>0.8245943710158492</v>
      </c>
      <c r="P5057" s="53">
        <f t="shared" si="869"/>
        <v>12.831038046583151</v>
      </c>
      <c r="Q5057" s="53">
        <v>0.2</v>
      </c>
      <c r="R5057" s="53">
        <f t="shared" si="870"/>
        <v>5.812803090688889</v>
      </c>
    </row>
    <row r="5058" spans="2:18" ht="15">
      <c r="B5058" s="84">
        <v>35361</v>
      </c>
      <c r="C5058" s="85">
        <v>0</v>
      </c>
      <c r="D5058" s="86">
        <v>19</v>
      </c>
      <c r="E5058" s="87">
        <v>1</v>
      </c>
      <c r="F5058" s="96">
        <f t="shared" si="861"/>
        <v>10</v>
      </c>
      <c r="G5058" s="96"/>
      <c r="H5058" s="74">
        <f t="shared" si="862"/>
        <v>297</v>
      </c>
      <c r="I5058" s="53">
        <f t="shared" si="860"/>
        <v>1.0111866607877009</v>
      </c>
      <c r="J5058" s="53">
        <f t="shared" si="863"/>
        <v>-0.19962096816676864</v>
      </c>
      <c r="K5058" s="53">
        <f t="shared" si="864"/>
        <v>1.3571157739932649</v>
      </c>
      <c r="L5058" s="53">
        <f t="shared" si="865"/>
        <v>17.642303036069933</v>
      </c>
      <c r="M5058" s="93">
        <f t="shared" si="866"/>
        <v>1.9486587842263263</v>
      </c>
      <c r="N5058" s="53">
        <f t="shared" si="867"/>
        <v>12.724491954804126</v>
      </c>
      <c r="O5058">
        <f t="shared" si="868"/>
        <v>0.61578519545801924</v>
      </c>
      <c r="P5058" s="53">
        <f t="shared" si="869"/>
        <v>9.2522328593138266</v>
      </c>
      <c r="Q5058" s="53">
        <v>0.2</v>
      </c>
      <c r="R5058" s="53">
        <f t="shared" si="870"/>
        <v>5.3868897628151764</v>
      </c>
    </row>
    <row r="5059" spans="2:18" ht="15">
      <c r="B5059" s="84">
        <v>35362</v>
      </c>
      <c r="C5059" s="85">
        <v>0</v>
      </c>
      <c r="D5059" s="86">
        <v>18</v>
      </c>
      <c r="E5059" s="87">
        <v>6</v>
      </c>
      <c r="F5059" s="96">
        <f t="shared" si="861"/>
        <v>12</v>
      </c>
      <c r="G5059" s="96"/>
      <c r="H5059" s="74">
        <f t="shared" si="862"/>
        <v>298</v>
      </c>
      <c r="I5059" s="53">
        <f t="shared" si="860"/>
        <v>1.0117263549844906</v>
      </c>
      <c r="J5059" s="53">
        <f t="shared" si="863"/>
        <v>-0.20571602786129212</v>
      </c>
      <c r="K5059" s="53">
        <f t="shared" si="864"/>
        <v>1.3502973611651965</v>
      </c>
      <c r="L5059" s="53">
        <f t="shared" si="865"/>
        <v>17.399151599318937</v>
      </c>
      <c r="M5059" s="93">
        <f t="shared" si="866"/>
        <v>1.6820326931744154</v>
      </c>
      <c r="N5059" s="53">
        <f t="shared" si="867"/>
        <v>10.246312956728653</v>
      </c>
      <c r="O5059">
        <f t="shared" si="868"/>
        <v>0.69297786589913757</v>
      </c>
      <c r="P5059" s="53">
        <f t="shared" si="869"/>
        <v>10.559668732607534</v>
      </c>
      <c r="Q5059" s="53">
        <v>0.2</v>
      </c>
      <c r="R5059" s="53">
        <f t="shared" si="870"/>
        <v>4.926805456169344</v>
      </c>
    </row>
    <row r="5060" spans="2:18" ht="15">
      <c r="B5060" s="84">
        <v>35363</v>
      </c>
      <c r="C5060" s="85">
        <v>0</v>
      </c>
      <c r="D5060" s="86">
        <v>15</v>
      </c>
      <c r="E5060" s="87">
        <v>8</v>
      </c>
      <c r="F5060" s="96">
        <f t="shared" si="861"/>
        <v>11.5</v>
      </c>
      <c r="G5060" s="96"/>
      <c r="H5060" s="74">
        <f t="shared" si="862"/>
        <v>299</v>
      </c>
      <c r="I5060" s="53">
        <f t="shared" si="860"/>
        <v>1.0122625791641815</v>
      </c>
      <c r="J5060" s="53">
        <f t="shared" si="863"/>
        <v>-0.21175881774130711</v>
      </c>
      <c r="K5060" s="53">
        <f t="shared" si="864"/>
        <v>1.3435099383070224</v>
      </c>
      <c r="L5060" s="53">
        <f t="shared" si="865"/>
        <v>17.158350888370411</v>
      </c>
      <c r="M5060" s="93">
        <f t="shared" si="866"/>
        <v>1.245637455813063</v>
      </c>
      <c r="N5060" s="53">
        <f t="shared" si="867"/>
        <v>7.7174439909640906</v>
      </c>
      <c r="O5060">
        <f t="shared" si="868"/>
        <v>0.67292773448592091</v>
      </c>
      <c r="P5060" s="53">
        <f t="shared" si="869"/>
        <v>10.218213752667999</v>
      </c>
      <c r="Q5060" s="53">
        <v>0.2</v>
      </c>
      <c r="R5060" s="53">
        <f t="shared" si="870"/>
        <v>4.340308128692639</v>
      </c>
    </row>
    <row r="5061" spans="2:18" ht="15">
      <c r="B5061" s="84">
        <v>35364</v>
      </c>
      <c r="C5061" s="85">
        <v>0</v>
      </c>
      <c r="D5061" s="86">
        <v>11</v>
      </c>
      <c r="E5061" s="87">
        <v>7</v>
      </c>
      <c r="F5061" s="96">
        <f t="shared" si="861"/>
        <v>9</v>
      </c>
      <c r="G5061" s="96"/>
      <c r="H5061" s="74">
        <f t="shared" si="862"/>
        <v>300</v>
      </c>
      <c r="I5061" s="53">
        <f t="shared" si="860"/>
        <v>1.0127951746494115</v>
      </c>
      <c r="J5061" s="53">
        <f t="shared" si="863"/>
        <v>-0.2177473997368205</v>
      </c>
      <c r="K5061" s="53">
        <f t="shared" si="864"/>
        <v>1.3367554147642666</v>
      </c>
      <c r="L5061" s="53">
        <f t="shared" si="865"/>
        <v>16.919986949598503</v>
      </c>
      <c r="M5061" s="93">
        <f t="shared" si="866"/>
        <v>0.84930618532023749</v>
      </c>
      <c r="N5061" s="53">
        <f t="shared" si="867"/>
        <v>5.7527955628634917</v>
      </c>
      <c r="O5061">
        <f t="shared" si="868"/>
        <v>0.58008978738759875</v>
      </c>
      <c r="P5061" s="53">
        <f t="shared" si="869"/>
        <v>8.6544506934491388</v>
      </c>
      <c r="Q5061" s="53">
        <v>0.2</v>
      </c>
      <c r="R5061" s="53">
        <f t="shared" si="870"/>
        <v>3.8021796610399283</v>
      </c>
    </row>
    <row r="5062" spans="2:18" ht="15">
      <c r="B5062" s="84">
        <v>35365</v>
      </c>
      <c r="C5062" s="85">
        <v>1.2</v>
      </c>
      <c r="D5062" s="86">
        <v>13</v>
      </c>
      <c r="E5062" s="87">
        <v>8</v>
      </c>
      <c r="F5062" s="96">
        <f t="shared" si="861"/>
        <v>10.5</v>
      </c>
      <c r="G5062" s="96"/>
      <c r="H5062" s="74">
        <f t="shared" si="862"/>
        <v>301</v>
      </c>
      <c r="I5062" s="53">
        <f t="shared" si="860"/>
        <v>1.0133239838366084</v>
      </c>
      <c r="J5062" s="53">
        <f t="shared" si="863"/>
        <v>-0.22367982947638354</v>
      </c>
      <c r="K5062" s="53">
        <f t="shared" si="864"/>
        <v>1.3300357710230664</v>
      </c>
      <c r="L5062" s="53">
        <f t="shared" si="865"/>
        <v>16.684145215907556</v>
      </c>
      <c r="M5062" s="93">
        <f t="shared" si="866"/>
        <v>0.98872353609833075</v>
      </c>
      <c r="N5062" s="53">
        <f t="shared" si="867"/>
        <v>6.3421700843720252</v>
      </c>
      <c r="O5062">
        <f t="shared" si="868"/>
        <v>0.63434223095270703</v>
      </c>
      <c r="P5062" s="53">
        <f t="shared" si="869"/>
        <v>9.564744649762261</v>
      </c>
      <c r="Q5062" s="53">
        <v>0.2</v>
      </c>
      <c r="R5062" s="53">
        <f t="shared" si="870"/>
        <v>3.993426860675247</v>
      </c>
    </row>
    <row r="5063" spans="2:18" ht="15">
      <c r="B5063" s="84">
        <v>35366</v>
      </c>
      <c r="C5063" s="85">
        <v>0</v>
      </c>
      <c r="D5063" s="86">
        <v>17</v>
      </c>
      <c r="E5063" s="87">
        <v>9</v>
      </c>
      <c r="F5063" s="96">
        <f t="shared" si="861"/>
        <v>13</v>
      </c>
      <c r="G5063" s="96"/>
      <c r="H5063" s="74">
        <f t="shared" si="862"/>
        <v>302</v>
      </c>
      <c r="I5063" s="53">
        <f t="shared" si="860"/>
        <v>1.0138488502426257</v>
      </c>
      <c r="J5063" s="53">
        <f t="shared" si="863"/>
        <v>-0.22955415685093136</v>
      </c>
      <c r="K5063" s="53">
        <f t="shared" si="864"/>
        <v>1.3233530602239887</v>
      </c>
      <c r="L5063" s="53">
        <f t="shared" si="865"/>
        <v>16.450910441660312</v>
      </c>
      <c r="M5063" s="93">
        <f t="shared" si="866"/>
        <v>1.3421007579422366</v>
      </c>
      <c r="N5063" s="53">
        <f t="shared" si="867"/>
        <v>7.9101342243936008</v>
      </c>
      <c r="O5063">
        <f t="shared" si="868"/>
        <v>0.73464846187074995</v>
      </c>
      <c r="P5063" s="53">
        <f t="shared" si="869"/>
        <v>11.273304901573978</v>
      </c>
      <c r="Q5063" s="53">
        <v>0.2</v>
      </c>
      <c r="R5063" s="53">
        <f t="shared" si="870"/>
        <v>4.4438958876138548</v>
      </c>
    </row>
    <row r="5064" spans="2:18" ht="15">
      <c r="B5064" s="84">
        <v>35367</v>
      </c>
      <c r="C5064" s="85">
        <v>0</v>
      </c>
      <c r="D5064" s="86">
        <v>11</v>
      </c>
      <c r="E5064" s="87">
        <v>7</v>
      </c>
      <c r="F5064" s="96">
        <f t="shared" si="861"/>
        <v>9</v>
      </c>
      <c r="G5064" s="96"/>
      <c r="H5064" s="74">
        <f t="shared" si="862"/>
        <v>303</v>
      </c>
      <c r="I5064" s="53">
        <f t="shared" si="860"/>
        <v>1.0143696185510496</v>
      </c>
      <c r="J5064" s="53">
        <f t="shared" si="863"/>
        <v>-0.23536842662812049</v>
      </c>
      <c r="K5064" s="53">
        <f t="shared" si="864"/>
        <v>1.3167094095504064</v>
      </c>
      <c r="L5064" s="53">
        <f t="shared" si="865"/>
        <v>16.220366637536831</v>
      </c>
      <c r="M5064" s="93">
        <f t="shared" si="866"/>
        <v>0.81418843610567615</v>
      </c>
      <c r="N5064" s="53">
        <f t="shared" si="867"/>
        <v>5.5149246567625232</v>
      </c>
      <c r="O5064">
        <f t="shared" si="868"/>
        <v>0.58008978738759875</v>
      </c>
      <c r="P5064" s="53">
        <f t="shared" si="869"/>
        <v>8.6544506934491388</v>
      </c>
      <c r="Q5064" s="53">
        <v>0.2</v>
      </c>
      <c r="R5064" s="53">
        <f t="shared" si="870"/>
        <v>3.749798517713661</v>
      </c>
    </row>
    <row r="5065" spans="2:18" ht="15">
      <c r="B5065" s="84">
        <v>35368</v>
      </c>
      <c r="C5065" s="85">
        <v>0.2</v>
      </c>
      <c r="D5065" s="86">
        <v>20</v>
      </c>
      <c r="E5065" s="87">
        <v>3</v>
      </c>
      <c r="F5065" s="96">
        <f t="shared" si="861"/>
        <v>11.5</v>
      </c>
      <c r="G5065" s="96"/>
      <c r="H5065" s="74">
        <f t="shared" si="862"/>
        <v>304</v>
      </c>
      <c r="I5065" s="53">
        <f t="shared" si="860"/>
        <v>1.0148861346581595</v>
      </c>
      <c r="J5065" s="53">
        <f t="shared" si="863"/>
        <v>-0.24112067911849694</v>
      </c>
      <c r="K5065" s="53">
        <f t="shared" si="864"/>
        <v>1.3101070214775534</v>
      </c>
      <c r="L5065" s="53">
        <f t="shared" si="865"/>
        <v>15.992597005491556</v>
      </c>
      <c r="M5065" s="93">
        <f t="shared" si="866"/>
        <v>1.809299854507967</v>
      </c>
      <c r="N5065" s="53">
        <f t="shared" si="867"/>
        <v>11.209658335868326</v>
      </c>
      <c r="O5065">
        <f t="shared" si="868"/>
        <v>0.67292773448592091</v>
      </c>
      <c r="P5065" s="53">
        <f t="shared" si="869"/>
        <v>10.218213752667999</v>
      </c>
      <c r="Q5065" s="53">
        <v>0.2</v>
      </c>
      <c r="R5065" s="53">
        <f t="shared" si="870"/>
        <v>5.1201695251693442</v>
      </c>
    </row>
    <row r="5066" spans="2:18" ht="15">
      <c r="B5066" s="84">
        <v>35369</v>
      </c>
      <c r="C5066" s="85">
        <v>0</v>
      </c>
      <c r="D5066" s="86">
        <v>12</v>
      </c>
      <c r="E5066" s="87">
        <v>0</v>
      </c>
      <c r="F5066" s="96">
        <f t="shared" si="861"/>
        <v>6</v>
      </c>
      <c r="G5066" s="96"/>
      <c r="H5066" s="74">
        <f t="shared" si="862"/>
        <v>305</v>
      </c>
      <c r="I5066" s="53">
        <f t="shared" ref="I5066:I5129" si="871">1+0.0334*COS($I$7*H5066-0.0552)</f>
        <v>1.0153982457185289</v>
      </c>
      <c r="J5066" s="53">
        <f t="shared" si="863"/>
        <v>-0.24680895089479327</v>
      </c>
      <c r="K5066" s="53">
        <f t="shared" si="864"/>
        <v>1.3035481748675748</v>
      </c>
      <c r="L5066" s="53">
        <f t="shared" si="865"/>
        <v>15.767683873981852</v>
      </c>
      <c r="M5066" s="93">
        <f t="shared" si="866"/>
        <v>1.217404654409957</v>
      </c>
      <c r="N5066" s="53">
        <f t="shared" si="867"/>
        <v>9.2855460597231509</v>
      </c>
      <c r="O5066">
        <f t="shared" si="868"/>
        <v>0.48362860546481151</v>
      </c>
      <c r="P5066" s="53">
        <f t="shared" si="869"/>
        <v>7.0627108084534136</v>
      </c>
      <c r="Q5066" s="53">
        <v>0.2</v>
      </c>
      <c r="R5066" s="53">
        <f t="shared" si="870"/>
        <v>4.4372669459158427</v>
      </c>
    </row>
    <row r="5067" spans="2:18" ht="15">
      <c r="B5067" s="84">
        <v>35370</v>
      </c>
      <c r="C5067" s="85">
        <v>0</v>
      </c>
      <c r="D5067" s="86">
        <v>16</v>
      </c>
      <c r="E5067" s="87">
        <v>1</v>
      </c>
      <c r="F5067" s="96">
        <f t="shared" si="861"/>
        <v>8.5</v>
      </c>
      <c r="G5067" s="96"/>
      <c r="H5067" s="74">
        <f t="shared" si="862"/>
        <v>306</v>
      </c>
      <c r="I5067" s="53">
        <f t="shared" si="871"/>
        <v>1.0159058001902563</v>
      </c>
      <c r="J5067" s="53">
        <f t="shared" si="863"/>
        <v>-0.25243127556549821</v>
      </c>
      <c r="K5067" s="53">
        <f t="shared" si="864"/>
        <v>1.2970352258952598</v>
      </c>
      <c r="L5067" s="53">
        <f t="shared" si="865"/>
        <v>15.545708633651007</v>
      </c>
      <c r="M5067" s="93">
        <f t="shared" si="866"/>
        <v>1.4828983270368581</v>
      </c>
      <c r="N5067" s="53">
        <f t="shared" si="867"/>
        <v>10.235406009330946</v>
      </c>
      <c r="O5067">
        <f t="shared" si="868"/>
        <v>0.56293085323359648</v>
      </c>
      <c r="P5067" s="53">
        <f t="shared" si="869"/>
        <v>8.3687143143084199</v>
      </c>
      <c r="Q5067" s="53">
        <v>0.2</v>
      </c>
      <c r="R5067" s="53">
        <f t="shared" si="870"/>
        <v>4.7656646949147285</v>
      </c>
    </row>
    <row r="5068" spans="2:18" ht="15">
      <c r="B5068" s="84">
        <v>35371</v>
      </c>
      <c r="C5068" s="85">
        <v>0</v>
      </c>
      <c r="D5068" s="86">
        <v>20</v>
      </c>
      <c r="E5068" s="87">
        <v>2</v>
      </c>
      <c r="F5068" s="96">
        <f t="shared" si="861"/>
        <v>11</v>
      </c>
      <c r="G5068" s="96"/>
      <c r="H5068" s="74">
        <f t="shared" si="862"/>
        <v>307</v>
      </c>
      <c r="I5068" s="53">
        <f t="shared" si="871"/>
        <v>1.0164086478798078</v>
      </c>
      <c r="J5068" s="53">
        <f t="shared" si="863"/>
        <v>-0.25798568460379556</v>
      </c>
      <c r="K5068" s="53">
        <f t="shared" si="864"/>
        <v>1.2905706087883901</v>
      </c>
      <c r="L5068" s="53">
        <f t="shared" si="865"/>
        <v>15.326751673653153</v>
      </c>
      <c r="M5068" s="93">
        <f t="shared" si="866"/>
        <v>1.7537930100543311</v>
      </c>
      <c r="N5068" s="53">
        <f t="shared" si="867"/>
        <v>11.054403042842459</v>
      </c>
      <c r="O5068">
        <f t="shared" si="868"/>
        <v>0.65338616455683207</v>
      </c>
      <c r="P5068" s="53">
        <f t="shared" si="869"/>
        <v>9.8866562389251857</v>
      </c>
      <c r="Q5068" s="53">
        <v>0.2</v>
      </c>
      <c r="R5068" s="53">
        <f t="shared" si="870"/>
        <v>5.0629680098544876</v>
      </c>
    </row>
    <row r="5069" spans="2:18" ht="15">
      <c r="B5069" s="84">
        <v>35372</v>
      </c>
      <c r="C5069" s="85">
        <v>0</v>
      </c>
      <c r="D5069" s="86">
        <v>19</v>
      </c>
      <c r="E5069" s="87">
        <v>2</v>
      </c>
      <c r="F5069" s="96">
        <f t="shared" si="861"/>
        <v>10.5</v>
      </c>
      <c r="G5069" s="96"/>
      <c r="H5069" s="74">
        <f t="shared" si="862"/>
        <v>308</v>
      </c>
      <c r="I5069" s="53">
        <f t="shared" si="871"/>
        <v>1.0169066399864619</v>
      </c>
      <c r="J5069" s="53">
        <f t="shared" si="863"/>
        <v>-0.26347020823283013</v>
      </c>
      <c r="K5069" s="53">
        <f t="shared" si="864"/>
        <v>1.2841568363660321</v>
      </c>
      <c r="L5069" s="53">
        <f t="shared" si="865"/>
        <v>15.110892318814727</v>
      </c>
      <c r="M5069" s="93">
        <f t="shared" si="866"/>
        <v>1.6512030438798875</v>
      </c>
      <c r="N5069" s="53">
        <f t="shared" si="867"/>
        <v>10.59164687172731</v>
      </c>
      <c r="O5069">
        <f t="shared" si="868"/>
        <v>0.63434223095270703</v>
      </c>
      <c r="P5069" s="53">
        <f t="shared" si="869"/>
        <v>9.564744649762261</v>
      </c>
      <c r="Q5069" s="53">
        <v>0.2</v>
      </c>
      <c r="R5069" s="53">
        <f t="shared" si="870"/>
        <v>4.9373355557120178</v>
      </c>
    </row>
    <row r="5070" spans="2:18" ht="15">
      <c r="B5070" s="84">
        <v>35373</v>
      </c>
      <c r="C5070" s="85">
        <v>0</v>
      </c>
      <c r="D5070" s="86">
        <v>17</v>
      </c>
      <c r="E5070" s="87">
        <v>1</v>
      </c>
      <c r="F5070" s="96">
        <f t="shared" si="861"/>
        <v>9</v>
      </c>
      <c r="G5070" s="96"/>
      <c r="H5070" s="74">
        <f t="shared" si="862"/>
        <v>309</v>
      </c>
      <c r="I5070" s="53">
        <f t="shared" si="871"/>
        <v>1.0173996291463423</v>
      </c>
      <c r="J5070" s="53">
        <f t="shared" si="863"/>
        <v>-0.26888287636813218</v>
      </c>
      <c r="K5070" s="53">
        <f t="shared" si="864"/>
        <v>1.2777965003575227</v>
      </c>
      <c r="L5070" s="53">
        <f t="shared" si="865"/>
        <v>14.89820876783244</v>
      </c>
      <c r="M5070" s="93">
        <f t="shared" si="866"/>
        <v>1.4956442808618755</v>
      </c>
      <c r="N5070" s="53">
        <f t="shared" si="867"/>
        <v>10.13078196212606</v>
      </c>
      <c r="O5070">
        <f t="shared" si="868"/>
        <v>0.58008978738759875</v>
      </c>
      <c r="P5070" s="53">
        <f t="shared" si="869"/>
        <v>8.6544506934491388</v>
      </c>
      <c r="Q5070" s="53">
        <v>0.2</v>
      </c>
      <c r="R5070" s="53">
        <f t="shared" si="870"/>
        <v>4.7662485201499249</v>
      </c>
    </row>
    <row r="5071" spans="2:18" ht="15">
      <c r="B5071" s="84">
        <v>35374</v>
      </c>
      <c r="C5071" s="85">
        <v>0</v>
      </c>
      <c r="D5071" s="86">
        <v>9</v>
      </c>
      <c r="E5071" s="87">
        <v>6</v>
      </c>
      <c r="F5071" s="96">
        <f t="shared" ref="F5071:F5134" si="872">0.5*(D5071+E5071)</f>
        <v>7.5</v>
      </c>
      <c r="G5071" s="96"/>
      <c r="H5071" s="74">
        <f t="shared" ref="H5071:H5134" si="873">B5071-DATE(YEAR(B5071),1,0)</f>
        <v>310</v>
      </c>
      <c r="I5071" s="53">
        <f t="shared" si="871"/>
        <v>1.0178874694760252</v>
      </c>
      <c r="J5071" s="53">
        <f t="shared" ref="J5071:J5134" si="874">ASIN(0.39785*SIN(4.869+$I$7*H5071+0.03345*SIN(6.224+$I$7*H5071)))</f>
        <v>-0.27422171961789704</v>
      </c>
      <c r="K5071" s="53">
        <f t="shared" ref="K5071:K5134" si="875">ACOS(-TAN(J5071)*TAN($E$7*$I$8))</f>
        <v>1.2714922714843895</v>
      </c>
      <c r="L5071" s="53">
        <f t="shared" ref="L5071:L5134" si="876">117.5*I5071*((K5071*SIN($E$7*$I$8)*SIN(J5071)+COS($E$7*$I$8)*COS(J5071)*SIN(K5071))/PI())</f>
        <v>14.688778032712165</v>
      </c>
      <c r="M5071" s="93">
        <f t="shared" ref="M5071:M5134" si="877">0.0023*L5071/2.456*(0.5*(D5071+E5071)+17.8)*SQRT(D5071-E5071)</f>
        <v>0.602790348693095</v>
      </c>
      <c r="N5071" s="53">
        <f t="shared" ref="N5071:N5134" si="878">0.17*L5071*SQRT(D5071-E5071)</f>
        <v>4.3250906751390454</v>
      </c>
      <c r="O5071">
        <f t="shared" ref="O5071:O5134" si="879">5336/(F5071+273.15)^2*EXP(21.07-5336/(F5071+273.15))</f>
        <v>0.52994046015629992</v>
      </c>
      <c r="P5071" s="53">
        <f t="shared" ref="P5071:P5134" si="880">EXP(21.07-5336/(F5071+273.15))</f>
        <v>7.8224239699391331</v>
      </c>
      <c r="Q5071" s="53">
        <v>0.2</v>
      </c>
      <c r="R5071" s="53">
        <f t="shared" ref="R5071:R5134" si="881">(O5071*N5071*0.6+$L$8*6.43*(1+0.536*Q5071)*P5071*(1- G5071/100))/($O$7*(O5071+$L$8))</f>
        <v>3.4281947572625877</v>
      </c>
    </row>
    <row r="5072" spans="2:18" ht="15">
      <c r="B5072" s="84">
        <v>35375</v>
      </c>
      <c r="C5072" s="85">
        <v>0.4</v>
      </c>
      <c r="D5072" s="86">
        <v>17</v>
      </c>
      <c r="E5072" s="87">
        <v>7</v>
      </c>
      <c r="F5072" s="96">
        <f t="shared" si="872"/>
        <v>12</v>
      </c>
      <c r="G5072" s="96"/>
      <c r="H5072" s="74">
        <f t="shared" si="873"/>
        <v>311</v>
      </c>
      <c r="I5072" s="53">
        <f t="shared" si="871"/>
        <v>1.0183700166157084</v>
      </c>
      <c r="J5072" s="53">
        <f t="shared" si="874"/>
        <v>-0.27948477034166919</v>
      </c>
      <c r="K5072" s="53">
        <f t="shared" si="875"/>
        <v>1.2652468992870076</v>
      </c>
      <c r="L5072" s="53">
        <f t="shared" si="876"/>
        <v>14.482675879656613</v>
      </c>
      <c r="M5072" s="93">
        <f t="shared" si="877"/>
        <v>1.2780991586579924</v>
      </c>
      <c r="N5072" s="53">
        <f t="shared" si="878"/>
        <v>7.7857012069285831</v>
      </c>
      <c r="O5072">
        <f t="shared" si="879"/>
        <v>0.69297786589913757</v>
      </c>
      <c r="P5072" s="53">
        <f t="shared" si="880"/>
        <v>10.559668732607534</v>
      </c>
      <c r="Q5072" s="53">
        <v>0.2</v>
      </c>
      <c r="R5072" s="53">
        <f t="shared" si="881"/>
        <v>4.3759108960712609</v>
      </c>
    </row>
    <row r="5073" spans="2:18" ht="15">
      <c r="B5073" s="84">
        <v>35376</v>
      </c>
      <c r="C5073" s="85">
        <v>0</v>
      </c>
      <c r="D5073" s="86">
        <v>16</v>
      </c>
      <c r="E5073" s="87">
        <v>3</v>
      </c>
      <c r="F5073" s="96">
        <f t="shared" si="872"/>
        <v>9.5</v>
      </c>
      <c r="G5073" s="96"/>
      <c r="H5073" s="74">
        <f t="shared" si="873"/>
        <v>312</v>
      </c>
      <c r="I5073" s="53">
        <f t="shared" si="871"/>
        <v>1.0188471277719298</v>
      </c>
      <c r="J5073" s="53">
        <f t="shared" si="874"/>
        <v>-0.28467006376778992</v>
      </c>
      <c r="K5073" s="53">
        <f t="shared" si="875"/>
        <v>1.2590632116775065</v>
      </c>
      <c r="L5073" s="53">
        <f t="shared" si="876"/>
        <v>14.279976771613258</v>
      </c>
      <c r="M5073" s="93">
        <f t="shared" si="877"/>
        <v>1.3163194477033859</v>
      </c>
      <c r="N5073" s="53">
        <f t="shared" si="878"/>
        <v>8.7528220386226749</v>
      </c>
      <c r="O5073">
        <f t="shared" si="879"/>
        <v>0.59770450458842328</v>
      </c>
      <c r="P5073" s="53">
        <f t="shared" si="880"/>
        <v>8.9488800645474278</v>
      </c>
      <c r="Q5073" s="53">
        <v>0.2</v>
      </c>
      <c r="R5073" s="53">
        <f t="shared" si="881"/>
        <v>4.4851300129834213</v>
      </c>
    </row>
    <row r="5074" spans="2:18" ht="15">
      <c r="B5074" s="84">
        <v>35377</v>
      </c>
      <c r="C5074" s="85">
        <v>0</v>
      </c>
      <c r="D5074" s="86">
        <v>19</v>
      </c>
      <c r="E5074" s="87">
        <v>4</v>
      </c>
      <c r="F5074" s="96">
        <f t="shared" si="872"/>
        <v>11.5</v>
      </c>
      <c r="G5074" s="96"/>
      <c r="H5074" s="74">
        <f t="shared" si="873"/>
        <v>313</v>
      </c>
      <c r="I5074" s="53">
        <f t="shared" si="871"/>
        <v>1.0193186617598224</v>
      </c>
      <c r="J5074" s="53">
        <f t="shared" si="874"/>
        <v>-0.28977563916981031</v>
      </c>
      <c r="K5074" s="53">
        <f t="shared" si="875"/>
        <v>1.2529441142002091</v>
      </c>
      <c r="L5074" s="53">
        <f t="shared" si="876"/>
        <v>14.080753812694676</v>
      </c>
      <c r="M5074" s="93">
        <f t="shared" si="877"/>
        <v>1.4963687463372699</v>
      </c>
      <c r="N5074" s="53">
        <f t="shared" si="878"/>
        <v>9.2708692531642232</v>
      </c>
      <c r="O5074">
        <f t="shared" si="879"/>
        <v>0.67292773448592091</v>
      </c>
      <c r="P5074" s="53">
        <f t="shared" si="880"/>
        <v>10.218213752667999</v>
      </c>
      <c r="Q5074" s="53">
        <v>0.2</v>
      </c>
      <c r="R5074" s="53">
        <f t="shared" si="881"/>
        <v>4.6872102013186554</v>
      </c>
    </row>
    <row r="5075" spans="2:18" ht="15">
      <c r="B5075" s="84">
        <v>35378</v>
      </c>
      <c r="C5075" s="85">
        <v>0</v>
      </c>
      <c r="D5075" s="86">
        <v>15</v>
      </c>
      <c r="E5075" s="87">
        <v>-1</v>
      </c>
      <c r="F5075" s="96">
        <f t="shared" si="872"/>
        <v>7</v>
      </c>
      <c r="G5075" s="96"/>
      <c r="H5075" s="74">
        <f t="shared" si="873"/>
        <v>314</v>
      </c>
      <c r="I5075" s="53">
        <f t="shared" si="871"/>
        <v>1.0197844790448929</v>
      </c>
      <c r="J5075" s="53">
        <f t="shared" si="874"/>
        <v>-0.29479954110186718</v>
      </c>
      <c r="K5075" s="53">
        <f t="shared" si="875"/>
        <v>1.2468925889808187</v>
      </c>
      <c r="L5075" s="53">
        <f t="shared" si="876"/>
        <v>13.885078694683791</v>
      </c>
      <c r="M5075" s="93">
        <f t="shared" si="877"/>
        <v>1.289910242255315</v>
      </c>
      <c r="N5075" s="53">
        <f t="shared" si="878"/>
        <v>9.4418535123849789</v>
      </c>
      <c r="O5075">
        <f t="shared" si="879"/>
        <v>0.51408950205511061</v>
      </c>
      <c r="P5075" s="53">
        <f t="shared" si="880"/>
        <v>7.561434041661748</v>
      </c>
      <c r="Q5075" s="53">
        <v>0.2</v>
      </c>
      <c r="R5075" s="53">
        <f t="shared" si="881"/>
        <v>4.5202191184105409</v>
      </c>
    </row>
    <row r="5076" spans="2:18" ht="15">
      <c r="B5076" s="84">
        <v>35379</v>
      </c>
      <c r="C5076" s="85">
        <v>0</v>
      </c>
      <c r="D5076" s="86">
        <v>9</v>
      </c>
      <c r="E5076" s="87">
        <v>3</v>
      </c>
      <c r="F5076" s="96">
        <f t="shared" si="872"/>
        <v>6</v>
      </c>
      <c r="G5076" s="96"/>
      <c r="H5076" s="74">
        <f t="shared" si="873"/>
        <v>315</v>
      </c>
      <c r="I5076" s="53">
        <f t="shared" si="871"/>
        <v>1.0202444417843124</v>
      </c>
      <c r="J5076" s="53">
        <f t="shared" si="874"/>
        <v>-0.29973982069280281</v>
      </c>
      <c r="K5076" s="53">
        <f t="shared" si="875"/>
        <v>1.2409116933456585</v>
      </c>
      <c r="L5076" s="53">
        <f t="shared" si="876"/>
        <v>13.693021645835916</v>
      </c>
      <c r="M5076" s="93">
        <f t="shared" si="877"/>
        <v>0.74756911466900788</v>
      </c>
      <c r="N5076" s="53">
        <f t="shared" si="878"/>
        <v>5.7019557317611289</v>
      </c>
      <c r="O5076">
        <f t="shared" si="879"/>
        <v>0.48362860546481151</v>
      </c>
      <c r="P5076" s="53">
        <f t="shared" si="880"/>
        <v>7.0627108084534136</v>
      </c>
      <c r="Q5076" s="53">
        <v>0.2</v>
      </c>
      <c r="R5076" s="53">
        <f t="shared" si="881"/>
        <v>3.6636859184973756</v>
      </c>
    </row>
    <row r="5077" spans="2:18" ht="15">
      <c r="B5077" s="84">
        <v>35380</v>
      </c>
      <c r="C5077" s="85">
        <v>1.4</v>
      </c>
      <c r="D5077" s="86">
        <v>7</v>
      </c>
      <c r="E5077" s="87">
        <v>5</v>
      </c>
      <c r="F5077" s="96">
        <f t="shared" si="872"/>
        <v>6</v>
      </c>
      <c r="G5077" s="96"/>
      <c r="H5077" s="74">
        <f t="shared" si="873"/>
        <v>316</v>
      </c>
      <c r="I5077" s="53">
        <f t="shared" si="871"/>
        <v>1.020698413867706</v>
      </c>
      <c r="J5077" s="53">
        <f t="shared" si="874"/>
        <v>-0.30459453699858596</v>
      </c>
      <c r="K5077" s="53">
        <f t="shared" si="875"/>
        <v>1.2350045580925202</v>
      </c>
      <c r="L5077" s="53">
        <f t="shared" si="876"/>
        <v>13.504651382186657</v>
      </c>
      <c r="M5077" s="93">
        <f t="shared" si="877"/>
        <v>0.42567172752163723</v>
      </c>
      <c r="N5077" s="53">
        <f t="shared" si="878"/>
        <v>3.2467383937675192</v>
      </c>
      <c r="O5077">
        <f t="shared" si="879"/>
        <v>0.48362860546481151</v>
      </c>
      <c r="P5077" s="53">
        <f t="shared" si="880"/>
        <v>7.0627108084534136</v>
      </c>
      <c r="Q5077" s="53">
        <v>0.2</v>
      </c>
      <c r="R5077" s="53">
        <f t="shared" si="881"/>
        <v>3.1336840552707663</v>
      </c>
    </row>
    <row r="5078" spans="2:18" ht="15">
      <c r="B5078" s="84">
        <v>35381</v>
      </c>
      <c r="C5078" s="85">
        <v>29.4</v>
      </c>
      <c r="D5078" s="86">
        <v>10</v>
      </c>
      <c r="E5078" s="87">
        <v>7</v>
      </c>
      <c r="F5078" s="96">
        <f t="shared" si="872"/>
        <v>8.5</v>
      </c>
      <c r="G5078" s="96"/>
      <c r="H5078" s="74">
        <f t="shared" si="873"/>
        <v>317</v>
      </c>
      <c r="I5078" s="53">
        <f t="shared" si="871"/>
        <v>1.0211462609574309</v>
      </c>
      <c r="J5078" s="53">
        <f t="shared" si="874"/>
        <v>-0.3093617584123764</v>
      </c>
      <c r="K5078" s="53">
        <f t="shared" si="875"/>
        <v>1.2291743853950863</v>
      </c>
      <c r="L5078" s="53">
        <f t="shared" si="876"/>
        <v>13.320035061569568</v>
      </c>
      <c r="M5078" s="93">
        <f t="shared" si="877"/>
        <v>0.56822615149918809</v>
      </c>
      <c r="N5078" s="53">
        <f t="shared" si="878"/>
        <v>3.9220661724903461</v>
      </c>
      <c r="O5078">
        <f t="shared" si="879"/>
        <v>0.56293085323359648</v>
      </c>
      <c r="P5078" s="53">
        <f t="shared" si="880"/>
        <v>8.3687143143084199</v>
      </c>
      <c r="Q5078" s="53">
        <v>0.2</v>
      </c>
      <c r="R5078" s="53">
        <f t="shared" si="881"/>
        <v>3.3796741601688072</v>
      </c>
    </row>
    <row r="5079" spans="2:18" ht="15">
      <c r="B5079" s="84">
        <v>35382</v>
      </c>
      <c r="C5079" s="85">
        <v>3.2</v>
      </c>
      <c r="D5079" s="86">
        <v>16</v>
      </c>
      <c r="E5079" s="87">
        <v>10</v>
      </c>
      <c r="F5079" s="96">
        <f t="shared" si="872"/>
        <v>13</v>
      </c>
      <c r="G5079" s="96"/>
      <c r="H5079" s="74">
        <f t="shared" si="873"/>
        <v>318</v>
      </c>
      <c r="I5079" s="53">
        <f t="shared" si="871"/>
        <v>1.0215878505283278</v>
      </c>
      <c r="J5079" s="53">
        <f t="shared" si="874"/>
        <v>-0.31403956413128459</v>
      </c>
      <c r="K5079" s="53">
        <f t="shared" si="875"/>
        <v>1.2234244463235751</v>
      </c>
      <c r="L5079" s="53">
        <f t="shared" si="876"/>
        <v>13.139238240542905</v>
      </c>
      <c r="M5079" s="93">
        <f t="shared" si="877"/>
        <v>0.92831635646746202</v>
      </c>
      <c r="N5079" s="53">
        <f t="shared" si="878"/>
        <v>5.4713529806930374</v>
      </c>
      <c r="O5079">
        <f t="shared" si="879"/>
        <v>0.73464846187074995</v>
      </c>
      <c r="P5079" s="53">
        <f t="shared" si="880"/>
        <v>11.273304901573978</v>
      </c>
      <c r="Q5079" s="53">
        <v>0.2</v>
      </c>
      <c r="R5079" s="53">
        <f t="shared" si="881"/>
        <v>3.8952185241195139</v>
      </c>
    </row>
    <row r="5080" spans="2:18" ht="15">
      <c r="B5080" s="84">
        <v>35383</v>
      </c>
      <c r="C5080" s="85">
        <v>25</v>
      </c>
      <c r="D5080" s="86">
        <v>11</v>
      </c>
      <c r="E5080" s="87">
        <v>5</v>
      </c>
      <c r="F5080" s="96">
        <f t="shared" si="872"/>
        <v>8</v>
      </c>
      <c r="G5080" s="96"/>
      <c r="H5080" s="74">
        <f t="shared" si="873"/>
        <v>319</v>
      </c>
      <c r="I5080" s="53">
        <f t="shared" si="871"/>
        <v>1.0220230519069382</v>
      </c>
      <c r="J5080" s="53">
        <f t="shared" si="874"/>
        <v>-0.3186260456786566</v>
      </c>
      <c r="K5080" s="53">
        <f t="shared" si="875"/>
        <v>1.2177580779650874</v>
      </c>
      <c r="L5080" s="53">
        <f t="shared" si="876"/>
        <v>12.962324834415274</v>
      </c>
      <c r="M5080" s="93">
        <f t="shared" si="877"/>
        <v>0.76714543547770608</v>
      </c>
      <c r="N5080" s="53">
        <f t="shared" si="878"/>
        <v>5.3976838931690576</v>
      </c>
      <c r="O5080">
        <f t="shared" si="879"/>
        <v>0.54621768965488293</v>
      </c>
      <c r="P5080" s="53">
        <f t="shared" si="880"/>
        <v>8.0914455460972867</v>
      </c>
      <c r="Q5080" s="53">
        <v>0.2</v>
      </c>
      <c r="R5080" s="53">
        <f t="shared" si="881"/>
        <v>3.6830156578818762</v>
      </c>
    </row>
    <row r="5081" spans="2:18" ht="15">
      <c r="B5081" s="84">
        <v>35384</v>
      </c>
      <c r="C5081" s="85">
        <v>47</v>
      </c>
      <c r="D5081" s="86">
        <v>8</v>
      </c>
      <c r="E5081" s="87">
        <v>4</v>
      </c>
      <c r="F5081" s="96">
        <f t="shared" si="872"/>
        <v>6</v>
      </c>
      <c r="G5081" s="96"/>
      <c r="H5081" s="74">
        <f t="shared" si="873"/>
        <v>320</v>
      </c>
      <c r="I5081" s="53">
        <f t="shared" si="871"/>
        <v>1.0224517363101726</v>
      </c>
      <c r="J5081" s="53">
        <f t="shared" si="874"/>
        <v>-0.32311930848040749</v>
      </c>
      <c r="K5081" s="53">
        <f t="shared" si="875"/>
        <v>1.2121786801282579</v>
      </c>
      <c r="L5081" s="53">
        <f t="shared" si="876"/>
        <v>12.789357080551207</v>
      </c>
      <c r="M5081" s="93">
        <f t="shared" si="877"/>
        <v>0.57010537995877286</v>
      </c>
      <c r="N5081" s="53">
        <f t="shared" si="878"/>
        <v>4.3483814073874107</v>
      </c>
      <c r="O5081">
        <f t="shared" si="879"/>
        <v>0.48362860546481151</v>
      </c>
      <c r="P5081" s="53">
        <f t="shared" si="880"/>
        <v>7.0627108084534136</v>
      </c>
      <c r="Q5081" s="53">
        <v>0.2</v>
      </c>
      <c r="R5081" s="53">
        <f t="shared" si="881"/>
        <v>3.3714930837400163</v>
      </c>
    </row>
    <row r="5082" spans="2:18" ht="15">
      <c r="B5082" s="84">
        <v>35385</v>
      </c>
      <c r="C5082" s="85">
        <v>21.4</v>
      </c>
      <c r="D5082" s="86">
        <v>9</v>
      </c>
      <c r="E5082" s="87">
        <v>3</v>
      </c>
      <c r="F5082" s="96">
        <f t="shared" si="872"/>
        <v>6</v>
      </c>
      <c r="G5082" s="96"/>
      <c r="H5082" s="74">
        <f t="shared" si="873"/>
        <v>321</v>
      </c>
      <c r="I5082" s="53">
        <f t="shared" si="871"/>
        <v>1.0228737768834191</v>
      </c>
      <c r="J5082" s="53">
        <f t="shared" si="874"/>
        <v>-0.32751747349366472</v>
      </c>
      <c r="K5082" s="53">
        <f t="shared" si="875"/>
        <v>1.2066897116181678</v>
      </c>
      <c r="L5082" s="53">
        <f t="shared" si="876"/>
        <v>12.620395505124998</v>
      </c>
      <c r="M5082" s="93">
        <f t="shared" si="877"/>
        <v>0.68900920034754443</v>
      </c>
      <c r="N5082" s="53">
        <f t="shared" si="878"/>
        <v>5.255299987744003</v>
      </c>
      <c r="O5082">
        <f t="shared" si="879"/>
        <v>0.48362860546481151</v>
      </c>
      <c r="P5082" s="53">
        <f t="shared" si="880"/>
        <v>7.0627108084534136</v>
      </c>
      <c r="Q5082" s="53">
        <v>0.2</v>
      </c>
      <c r="R5082" s="53">
        <f t="shared" si="881"/>
        <v>3.5672674170121272</v>
      </c>
    </row>
    <row r="5083" spans="2:18" ht="15">
      <c r="B5083" s="84">
        <v>35386</v>
      </c>
      <c r="C5083" s="85">
        <v>11.2</v>
      </c>
      <c r="D5083" s="86">
        <v>13</v>
      </c>
      <c r="E5083" s="87">
        <v>7</v>
      </c>
      <c r="F5083" s="96">
        <f t="shared" si="872"/>
        <v>10</v>
      </c>
      <c r="G5083" s="96"/>
      <c r="H5083" s="74">
        <f t="shared" si="873"/>
        <v>322</v>
      </c>
      <c r="I5083" s="53">
        <f t="shared" si="871"/>
        <v>1.0232890487380821</v>
      </c>
      <c r="J5083" s="53">
        <f t="shared" si="874"/>
        <v>-0.33181867888566741</v>
      </c>
      <c r="K5083" s="53">
        <f t="shared" si="875"/>
        <v>1.2012946860691214</v>
      </c>
      <c r="L5083" s="53">
        <f t="shared" si="876"/>
        <v>12.455498893477454</v>
      </c>
      <c r="M5083" s="93">
        <f t="shared" si="877"/>
        <v>0.79429352482314608</v>
      </c>
      <c r="N5083" s="53">
        <f t="shared" si="878"/>
        <v>5.1866348527394424</v>
      </c>
      <c r="O5083">
        <f t="shared" si="879"/>
        <v>0.61578519545801924</v>
      </c>
      <c r="P5083" s="53">
        <f t="shared" si="880"/>
        <v>9.2522328593138266</v>
      </c>
      <c r="Q5083" s="53">
        <v>0.2</v>
      </c>
      <c r="R5083" s="53">
        <f t="shared" si="881"/>
        <v>3.7172336668275552</v>
      </c>
    </row>
    <row r="5084" spans="2:18" ht="15">
      <c r="B5084" s="84">
        <v>35387</v>
      </c>
      <c r="C5084" s="85">
        <v>18.600000000000001</v>
      </c>
      <c r="D5084" s="86">
        <v>12</v>
      </c>
      <c r="E5084" s="87">
        <v>5</v>
      </c>
      <c r="F5084" s="96">
        <f t="shared" si="872"/>
        <v>8.5</v>
      </c>
      <c r="G5084" s="96"/>
      <c r="H5084" s="74">
        <f t="shared" si="873"/>
        <v>323</v>
      </c>
      <c r="I5084" s="53">
        <f t="shared" si="871"/>
        <v>1.0236974289885385</v>
      </c>
      <c r="J5084" s="53">
        <f t="shared" si="874"/>
        <v>-0.33602108176058221</v>
      </c>
      <c r="K5084" s="53">
        <f t="shared" si="875"/>
        <v>1.1959971673247867</v>
      </c>
      <c r="L5084" s="53">
        <f t="shared" si="876"/>
        <v>12.294724264213732</v>
      </c>
      <c r="M5084" s="93">
        <f t="shared" si="877"/>
        <v>0.80116696826769762</v>
      </c>
      <c r="N5084" s="53">
        <f t="shared" si="878"/>
        <v>5.5298930830075905</v>
      </c>
      <c r="O5084">
        <f t="shared" si="879"/>
        <v>0.56293085323359648</v>
      </c>
      <c r="P5084" s="53">
        <f t="shared" si="880"/>
        <v>8.3687143143084199</v>
      </c>
      <c r="Q5084" s="53">
        <v>0.2</v>
      </c>
      <c r="R5084" s="53">
        <f t="shared" si="881"/>
        <v>3.7326462695558189</v>
      </c>
    </row>
    <row r="5085" spans="2:18" ht="15">
      <c r="B5085" s="84">
        <v>35388</v>
      </c>
      <c r="C5085" s="85">
        <v>16</v>
      </c>
      <c r="D5085" s="86">
        <v>11</v>
      </c>
      <c r="E5085" s="87">
        <v>3</v>
      </c>
      <c r="F5085" s="96">
        <f t="shared" si="872"/>
        <v>7</v>
      </c>
      <c r="G5085" s="96"/>
      <c r="H5085" s="74">
        <f t="shared" si="873"/>
        <v>324</v>
      </c>
      <c r="I5085" s="53">
        <f t="shared" si="871"/>
        <v>1.0240987967885025</v>
      </c>
      <c r="J5085" s="53">
        <f t="shared" si="874"/>
        <v>-0.34012285993158092</v>
      </c>
      <c r="K5085" s="53">
        <f t="shared" si="875"/>
        <v>1.190800764357423</v>
      </c>
      <c r="L5085" s="53">
        <f t="shared" si="876"/>
        <v>12.138126847161859</v>
      </c>
      <c r="M5085" s="93">
        <f t="shared" si="877"/>
        <v>0.79734783539157594</v>
      </c>
      <c r="N5085" s="53">
        <f t="shared" si="878"/>
        <v>5.8364072270808354</v>
      </c>
      <c r="O5085">
        <f t="shared" si="879"/>
        <v>0.51408950205511061</v>
      </c>
      <c r="P5085" s="53">
        <f t="shared" si="880"/>
        <v>7.561434041661748</v>
      </c>
      <c r="Q5085" s="53">
        <v>0.2</v>
      </c>
      <c r="R5085" s="53">
        <f t="shared" si="881"/>
        <v>3.7364148245841471</v>
      </c>
    </row>
    <row r="5086" spans="2:18" ht="15">
      <c r="B5086" s="84">
        <v>35389</v>
      </c>
      <c r="C5086" s="85">
        <v>8.1999999999999993</v>
      </c>
      <c r="D5086" s="86">
        <v>7</v>
      </c>
      <c r="E5086" s="87">
        <v>1</v>
      </c>
      <c r="F5086" s="96">
        <f t="shared" si="872"/>
        <v>4</v>
      </c>
      <c r="G5086" s="96"/>
      <c r="H5086" s="74">
        <f t="shared" si="873"/>
        <v>325</v>
      </c>
      <c r="I5086" s="53">
        <f t="shared" si="871"/>
        <v>1.0244930333667843</v>
      </c>
      <c r="J5086" s="53">
        <f t="shared" si="874"/>
        <v>-0.34412221373519702</v>
      </c>
      <c r="K5086" s="53">
        <f t="shared" si="875"/>
        <v>1.1857091257204355</v>
      </c>
      <c r="L5086" s="53">
        <f t="shared" si="876"/>
        <v>11.985760065291743</v>
      </c>
      <c r="M5086" s="93">
        <f t="shared" si="877"/>
        <v>0.59937299530013544</v>
      </c>
      <c r="N5086" s="53">
        <f t="shared" si="878"/>
        <v>4.9910293776967007</v>
      </c>
      <c r="O5086">
        <f t="shared" si="879"/>
        <v>0.42741570243698762</v>
      </c>
      <c r="P5086" s="53">
        <f t="shared" si="880"/>
        <v>6.152681276989024</v>
      </c>
      <c r="Q5086" s="53">
        <v>0.2</v>
      </c>
      <c r="R5086" s="53">
        <f t="shared" si="881"/>
        <v>3.4221325864095573</v>
      </c>
    </row>
    <row r="5087" spans="2:18" ht="15">
      <c r="B5087" s="84">
        <v>35390</v>
      </c>
      <c r="C5087" s="85">
        <v>1.8</v>
      </c>
      <c r="D5087" s="86">
        <v>11</v>
      </c>
      <c r="E5087" s="87">
        <v>-1</v>
      </c>
      <c r="F5087" s="96">
        <f t="shared" si="872"/>
        <v>5</v>
      </c>
      <c r="G5087" s="96"/>
      <c r="H5087" s="74">
        <f t="shared" si="873"/>
        <v>326</v>
      </c>
      <c r="I5087" s="53">
        <f t="shared" si="871"/>
        <v>1.0248800220624379</v>
      </c>
      <c r="J5087" s="53">
        <f t="shared" si="874"/>
        <v>-0.34801736788468596</v>
      </c>
      <c r="K5087" s="53">
        <f t="shared" si="875"/>
        <v>1.1807259335312856</v>
      </c>
      <c r="L5087" s="53">
        <f t="shared" si="876"/>
        <v>11.837675520670564</v>
      </c>
      <c r="M5087" s="93">
        <f t="shared" si="877"/>
        <v>0.87557101266478787</v>
      </c>
      <c r="N5087" s="53">
        <f t="shared" si="878"/>
        <v>6.9711748514073655</v>
      </c>
      <c r="O5087">
        <f t="shared" si="879"/>
        <v>0.4547610930964518</v>
      </c>
      <c r="P5087" s="53">
        <f t="shared" si="880"/>
        <v>6.5936457320380466</v>
      </c>
      <c r="Q5087" s="53">
        <v>0.2</v>
      </c>
      <c r="R5087" s="53">
        <f t="shared" si="881"/>
        <v>3.8909914056913038</v>
      </c>
    </row>
    <row r="5088" spans="2:18" ht="15">
      <c r="B5088" s="84">
        <v>35391</v>
      </c>
      <c r="C5088" s="85">
        <v>0.4</v>
      </c>
      <c r="D5088" s="86">
        <v>6</v>
      </c>
      <c r="E5088" s="87">
        <v>-2</v>
      </c>
      <c r="F5088" s="96">
        <f t="shared" si="872"/>
        <v>2</v>
      </c>
      <c r="G5088" s="96"/>
      <c r="H5088" s="74">
        <f t="shared" si="873"/>
        <v>327</v>
      </c>
      <c r="I5088" s="53">
        <f t="shared" si="871"/>
        <v>1.0252596483592822</v>
      </c>
      <c r="J5088" s="53">
        <f t="shared" si="874"/>
        <v>-0.3518065733587763</v>
      </c>
      <c r="K5088" s="53">
        <f t="shared" si="875"/>
        <v>1.1758548969849183</v>
      </c>
      <c r="L5088" s="53">
        <f t="shared" si="876"/>
        <v>11.69392298450672</v>
      </c>
      <c r="M5088" s="93">
        <f t="shared" si="877"/>
        <v>0.6132956531855972</v>
      </c>
      <c r="N5088" s="53">
        <f t="shared" si="878"/>
        <v>5.6228195238921943</v>
      </c>
      <c r="O5088">
        <f t="shared" si="879"/>
        <v>0.37701905417423626</v>
      </c>
      <c r="P5088" s="53">
        <f t="shared" si="880"/>
        <v>5.3491713880855905</v>
      </c>
      <c r="Q5088" s="53">
        <v>0.2</v>
      </c>
      <c r="R5088" s="53">
        <f t="shared" si="881"/>
        <v>3.4613580619887254</v>
      </c>
    </row>
    <row r="5089" spans="2:18" ht="15">
      <c r="B5089" s="84">
        <v>35392</v>
      </c>
      <c r="C5089" s="85">
        <v>1</v>
      </c>
      <c r="D5089" s="86">
        <v>6</v>
      </c>
      <c r="E5089" s="87">
        <v>-4</v>
      </c>
      <c r="F5089" s="96">
        <f t="shared" si="872"/>
        <v>1</v>
      </c>
      <c r="G5089" s="96"/>
      <c r="H5089" s="74">
        <f t="shared" si="873"/>
        <v>328</v>
      </c>
      <c r="I5089" s="53">
        <f t="shared" si="871"/>
        <v>1.0256317999197884</v>
      </c>
      <c r="J5089" s="53">
        <f t="shared" si="874"/>
        <v>-0.35548810932188296</v>
      </c>
      <c r="K5089" s="53">
        <f t="shared" si="875"/>
        <v>1.171099745401277</v>
      </c>
      <c r="L5089" s="53">
        <f t="shared" si="876"/>
        <v>11.554550391307496</v>
      </c>
      <c r="M5089" s="93">
        <f t="shared" si="877"/>
        <v>0.64329529313281664</v>
      </c>
      <c r="N5089" s="53">
        <f t="shared" si="878"/>
        <v>6.2115784178726559</v>
      </c>
      <c r="O5089">
        <f t="shared" si="879"/>
        <v>0.35383789041177988</v>
      </c>
      <c r="P5089" s="53">
        <f t="shared" si="880"/>
        <v>4.9838506177847011</v>
      </c>
      <c r="Q5089" s="53">
        <v>0.2</v>
      </c>
      <c r="R5089" s="53">
        <f t="shared" si="881"/>
        <v>3.5336762277651643</v>
      </c>
    </row>
    <row r="5090" spans="2:18" ht="15">
      <c r="B5090" s="84">
        <v>35393</v>
      </c>
      <c r="C5090" s="85">
        <v>0</v>
      </c>
      <c r="D5090" s="86">
        <v>9</v>
      </c>
      <c r="E5090" s="87">
        <v>-3</v>
      </c>
      <c r="F5090" s="96">
        <f t="shared" si="872"/>
        <v>3</v>
      </c>
      <c r="G5090" s="96"/>
      <c r="H5090" s="74">
        <f t="shared" si="873"/>
        <v>329</v>
      </c>
      <c r="I5090" s="53">
        <f t="shared" si="871"/>
        <v>1.0259963666183221</v>
      </c>
      <c r="J5090" s="53">
        <f t="shared" si="874"/>
        <v>-0.35906028507154886</v>
      </c>
      <c r="K5090" s="53">
        <f t="shared" si="875"/>
        <v>1.1664642208141567</v>
      </c>
      <c r="L5090" s="53">
        <f t="shared" si="876"/>
        <v>11.419603837146985</v>
      </c>
      <c r="M5090" s="93">
        <f t="shared" si="877"/>
        <v>0.77055646650500043</v>
      </c>
      <c r="N5090" s="53">
        <f t="shared" si="878"/>
        <v>6.7249735764040093</v>
      </c>
      <c r="O5090">
        <f t="shared" si="879"/>
        <v>0.40152374789424572</v>
      </c>
      <c r="P5090" s="53">
        <f t="shared" si="880"/>
        <v>5.738329876349705</v>
      </c>
      <c r="Q5090" s="53">
        <v>0.2</v>
      </c>
      <c r="R5090" s="53">
        <f t="shared" si="881"/>
        <v>3.7418128023778805</v>
      </c>
    </row>
    <row r="5091" spans="2:18" ht="15">
      <c r="B5091" s="84">
        <v>35394</v>
      </c>
      <c r="C5091" s="85">
        <v>0</v>
      </c>
      <c r="D5091" s="86">
        <v>6</v>
      </c>
      <c r="E5091" s="87">
        <v>-3</v>
      </c>
      <c r="F5091" s="96">
        <f t="shared" si="872"/>
        <v>1.5</v>
      </c>
      <c r="G5091" s="96"/>
      <c r="H5091" s="74">
        <f t="shared" si="873"/>
        <v>330</v>
      </c>
      <c r="I5091" s="53">
        <f t="shared" si="871"/>
        <v>1.0263532405737323</v>
      </c>
      <c r="J5091" s="53">
        <f t="shared" si="874"/>
        <v>-0.3625214420085765</v>
      </c>
      <c r="K5091" s="53">
        <f t="shared" si="875"/>
        <v>1.1619520701125954</v>
      </c>
      <c r="L5091" s="53">
        <f t="shared" si="876"/>
        <v>11.289127582010664</v>
      </c>
      <c r="M5091" s="93">
        <f t="shared" si="877"/>
        <v>0.61212260590242684</v>
      </c>
      <c r="N5091" s="53">
        <f t="shared" si="878"/>
        <v>5.7574550668254387</v>
      </c>
      <c r="O5091">
        <f t="shared" si="879"/>
        <v>0.36526692052720544</v>
      </c>
      <c r="P5091" s="53">
        <f t="shared" si="880"/>
        <v>5.1636135172163016</v>
      </c>
      <c r="Q5091" s="53">
        <v>0.2</v>
      </c>
      <c r="R5091" s="53">
        <f t="shared" si="881"/>
        <v>3.4647735444238217</v>
      </c>
    </row>
    <row r="5092" spans="2:18" ht="15">
      <c r="B5092" s="84">
        <v>35395</v>
      </c>
      <c r="C5092" s="85">
        <v>5</v>
      </c>
      <c r="D5092" s="86">
        <v>5</v>
      </c>
      <c r="E5092" s="87">
        <v>-2</v>
      </c>
      <c r="F5092" s="96">
        <f t="shared" si="872"/>
        <v>1.5</v>
      </c>
      <c r="G5092" s="96"/>
      <c r="H5092" s="74">
        <f t="shared" si="873"/>
        <v>331</v>
      </c>
      <c r="I5092" s="53">
        <f t="shared" si="871"/>
        <v>1.0267023161812738</v>
      </c>
      <c r="J5092" s="53">
        <f t="shared" si="874"/>
        <v>-0.36586995562498681</v>
      </c>
      <c r="K5092" s="53">
        <f t="shared" si="875"/>
        <v>1.1575670367502422</v>
      </c>
      <c r="L5092" s="53">
        <f t="shared" si="876"/>
        <v>11.16316405615237</v>
      </c>
      <c r="M5092" s="93">
        <f t="shared" si="877"/>
        <v>0.53381787217103116</v>
      </c>
      <c r="N5092" s="53">
        <f t="shared" si="878"/>
        <v>5.0209425093230218</v>
      </c>
      <c r="O5092">
        <f t="shared" si="879"/>
        <v>0.36526692052720544</v>
      </c>
      <c r="P5092" s="53">
        <f t="shared" si="880"/>
        <v>5.1636135172163016</v>
      </c>
      <c r="Q5092" s="53">
        <v>0.2</v>
      </c>
      <c r="R5092" s="53">
        <f t="shared" si="881"/>
        <v>3.3116655499104994</v>
      </c>
    </row>
    <row r="5093" spans="2:18" ht="15">
      <c r="B5093" s="84">
        <v>35396</v>
      </c>
      <c r="C5093" s="85">
        <v>0.2</v>
      </c>
      <c r="D5093" s="86">
        <v>8</v>
      </c>
      <c r="E5093" s="87">
        <v>-4</v>
      </c>
      <c r="F5093" s="96">
        <f t="shared" si="872"/>
        <v>2</v>
      </c>
      <c r="G5093" s="96"/>
      <c r="H5093" s="74">
        <f t="shared" si="873"/>
        <v>332</v>
      </c>
      <c r="I5093" s="53">
        <f t="shared" si="871"/>
        <v>1.0270434901438583</v>
      </c>
      <c r="J5093" s="53">
        <f t="shared" si="874"/>
        <v>-0.36910423750469384</v>
      </c>
      <c r="K5093" s="53">
        <f t="shared" si="875"/>
        <v>1.15331285204249</v>
      </c>
      <c r="L5093" s="53">
        <f t="shared" si="876"/>
        <v>11.041753870365781</v>
      </c>
      <c r="M5093" s="93">
        <f t="shared" si="877"/>
        <v>0.70924020876943805</v>
      </c>
      <c r="N5093" s="53">
        <f t="shared" si="878"/>
        <v>6.5024587607689011</v>
      </c>
      <c r="O5093">
        <f t="shared" si="879"/>
        <v>0.37701905417423626</v>
      </c>
      <c r="P5093" s="53">
        <f t="shared" si="880"/>
        <v>5.3491713880855905</v>
      </c>
      <c r="Q5093" s="53">
        <v>0.2</v>
      </c>
      <c r="R5093" s="53">
        <f t="shared" si="881"/>
        <v>3.6450851906963755</v>
      </c>
    </row>
    <row r="5094" spans="2:18" ht="15">
      <c r="B5094" s="84">
        <v>35397</v>
      </c>
      <c r="C5094" s="85">
        <v>0</v>
      </c>
      <c r="D5094" s="86">
        <v>8</v>
      </c>
      <c r="E5094" s="87">
        <v>0</v>
      </c>
      <c r="F5094" s="96">
        <f t="shared" si="872"/>
        <v>4</v>
      </c>
      <c r="G5094" s="96"/>
      <c r="H5094" s="74">
        <f t="shared" si="873"/>
        <v>333</v>
      </c>
      <c r="I5094" s="53">
        <f t="shared" si="871"/>
        <v>1.0273766615026212</v>
      </c>
      <c r="J5094" s="53">
        <f t="shared" si="874"/>
        <v>-0.37222273733148808</v>
      </c>
      <c r="K5094" s="53">
        <f t="shared" si="875"/>
        <v>1.1491932260757747</v>
      </c>
      <c r="L5094" s="53">
        <f t="shared" si="876"/>
        <v>10.924935830039601</v>
      </c>
      <c r="M5094" s="93">
        <f t="shared" si="877"/>
        <v>0.63084091847193347</v>
      </c>
      <c r="N5094" s="53">
        <f t="shared" si="878"/>
        <v>5.2530654224252427</v>
      </c>
      <c r="O5094">
        <f t="shared" si="879"/>
        <v>0.42741570243698762</v>
      </c>
      <c r="P5094" s="53">
        <f t="shared" si="880"/>
        <v>6.152681276989024</v>
      </c>
      <c r="Q5094" s="53">
        <v>0.2</v>
      </c>
      <c r="R5094" s="53">
        <f t="shared" si="881"/>
        <v>3.4778293512914829</v>
      </c>
    </row>
    <row r="5095" spans="2:18" ht="15">
      <c r="B5095" s="84">
        <v>35398</v>
      </c>
      <c r="C5095" s="85">
        <v>0</v>
      </c>
      <c r="D5095" s="86">
        <v>8</v>
      </c>
      <c r="E5095" s="87">
        <v>-4</v>
      </c>
      <c r="F5095" s="96">
        <f t="shared" si="872"/>
        <v>2</v>
      </c>
      <c r="G5095" s="96"/>
      <c r="H5095" s="74">
        <f t="shared" si="873"/>
        <v>334</v>
      </c>
      <c r="I5095" s="53">
        <f t="shared" si="871"/>
        <v>1.0277017316667976</v>
      </c>
      <c r="J5095" s="53">
        <f t="shared" si="874"/>
        <v>-0.37522394489866523</v>
      </c>
      <c r="K5095" s="53">
        <f t="shared" si="875"/>
        <v>1.145211838258156</v>
      </c>
      <c r="L5095" s="53">
        <f t="shared" si="876"/>
        <v>10.812746952832439</v>
      </c>
      <c r="M5095" s="93">
        <f t="shared" si="877"/>
        <v>0.69453050631565449</v>
      </c>
      <c r="N5095" s="53">
        <f t="shared" si="878"/>
        <v>6.3675972111750569</v>
      </c>
      <c r="O5095">
        <f t="shared" si="879"/>
        <v>0.37701905417423626</v>
      </c>
      <c r="P5095" s="53">
        <f t="shared" si="880"/>
        <v>5.3491713880855905</v>
      </c>
      <c r="Q5095" s="53">
        <v>0.2</v>
      </c>
      <c r="R5095" s="53">
        <f t="shared" si="881"/>
        <v>3.6169171369748083</v>
      </c>
    </row>
    <row r="5096" spans="2:18" ht="15">
      <c r="B5096" s="84">
        <v>35399</v>
      </c>
      <c r="C5096" s="85">
        <v>1.2</v>
      </c>
      <c r="D5096" s="86">
        <v>5</v>
      </c>
      <c r="E5096" s="87">
        <v>-3</v>
      </c>
      <c r="F5096" s="96">
        <f t="shared" si="872"/>
        <v>1</v>
      </c>
      <c r="G5096" s="96"/>
      <c r="H5096" s="74">
        <f t="shared" si="873"/>
        <v>335</v>
      </c>
      <c r="I5096" s="53">
        <f t="shared" si="871"/>
        <v>1.0280186044428956</v>
      </c>
      <c r="J5096" s="53">
        <f t="shared" si="874"/>
        <v>-0.37810639211441766</v>
      </c>
      <c r="K5096" s="53">
        <f t="shared" si="875"/>
        <v>1.1413723275450454</v>
      </c>
      <c r="L5096" s="53">
        <f t="shared" si="876"/>
        <v>10.705222489768387</v>
      </c>
      <c r="M5096" s="93">
        <f t="shared" si="877"/>
        <v>0.53308690458453845</v>
      </c>
      <c r="N5096" s="53">
        <f t="shared" si="878"/>
        <v>5.1474200833056551</v>
      </c>
      <c r="O5096">
        <f t="shared" si="879"/>
        <v>0.35383789041177988</v>
      </c>
      <c r="P5096" s="53">
        <f t="shared" si="880"/>
        <v>4.9838506177847011</v>
      </c>
      <c r="Q5096" s="53">
        <v>0.2</v>
      </c>
      <c r="R5096" s="53">
        <f t="shared" si="881"/>
        <v>3.3135312083510553</v>
      </c>
    </row>
    <row r="5097" spans="2:18" ht="15">
      <c r="B5097" s="84">
        <v>35400</v>
      </c>
      <c r="C5097" s="85">
        <v>0</v>
      </c>
      <c r="D5097" s="86">
        <v>10</v>
      </c>
      <c r="E5097" s="87">
        <v>-4</v>
      </c>
      <c r="F5097" s="96">
        <f t="shared" si="872"/>
        <v>3</v>
      </c>
      <c r="G5097" s="96"/>
      <c r="H5097" s="74">
        <f t="shared" si="873"/>
        <v>336</v>
      </c>
      <c r="I5097" s="53">
        <f t="shared" si="871"/>
        <v>1.0283271860631631</v>
      </c>
      <c r="J5097" s="53">
        <f t="shared" si="874"/>
        <v>-0.38086865499689021</v>
      </c>
      <c r="K5097" s="53">
        <f t="shared" si="875"/>
        <v>1.1376782823787612</v>
      </c>
      <c r="L5097" s="53">
        <f t="shared" si="876"/>
        <v>10.602395949521458</v>
      </c>
      <c r="M5097" s="93">
        <f t="shared" si="877"/>
        <v>0.77273546602519183</v>
      </c>
      <c r="N5097" s="53">
        <f t="shared" si="878"/>
        <v>6.7439906307449444</v>
      </c>
      <c r="O5097">
        <f t="shared" si="879"/>
        <v>0.40152374789424572</v>
      </c>
      <c r="P5097" s="53">
        <f t="shared" si="880"/>
        <v>5.738329876349705</v>
      </c>
      <c r="Q5097" s="53">
        <v>0.2</v>
      </c>
      <c r="R5097" s="53">
        <f t="shared" si="881"/>
        <v>3.7458208156507582</v>
      </c>
    </row>
    <row r="5098" spans="2:18" ht="15">
      <c r="B5098" s="84">
        <v>35401</v>
      </c>
      <c r="C5098" s="85">
        <v>0</v>
      </c>
      <c r="D5098" s="86">
        <v>7</v>
      </c>
      <c r="E5098" s="87">
        <v>-3</v>
      </c>
      <c r="F5098" s="96">
        <f t="shared" si="872"/>
        <v>2</v>
      </c>
      <c r="G5098" s="96"/>
      <c r="H5098" s="74">
        <f t="shared" si="873"/>
        <v>337</v>
      </c>
      <c r="I5098" s="53">
        <f t="shared" si="871"/>
        <v>1.0286273852133336</v>
      </c>
      <c r="J5098" s="53">
        <f t="shared" si="874"/>
        <v>-0.38350935565260669</v>
      </c>
      <c r="K5098" s="53">
        <f t="shared" si="875"/>
        <v>1.1341332303853497</v>
      </c>
      <c r="L5098" s="53">
        <f t="shared" si="876"/>
        <v>10.504299125624341</v>
      </c>
      <c r="M5098" s="93">
        <f t="shared" si="877"/>
        <v>0.6159305482002182</v>
      </c>
      <c r="N5098" s="53">
        <f t="shared" si="878"/>
        <v>5.6469767783169766</v>
      </c>
      <c r="O5098">
        <f t="shared" si="879"/>
        <v>0.37701905417423626</v>
      </c>
      <c r="P5098" s="53">
        <f t="shared" si="880"/>
        <v>5.3491713880855905</v>
      </c>
      <c r="Q5098" s="53">
        <v>0.2</v>
      </c>
      <c r="R5098" s="53">
        <f t="shared" si="881"/>
        <v>3.4664037020725904</v>
      </c>
    </row>
    <row r="5099" spans="2:18" ht="15">
      <c r="B5099" s="84">
        <v>35402</v>
      </c>
      <c r="C5099" s="85">
        <v>0</v>
      </c>
      <c r="D5099" s="86">
        <v>7</v>
      </c>
      <c r="E5099" s="87">
        <v>-4</v>
      </c>
      <c r="F5099" s="96">
        <f t="shared" si="872"/>
        <v>1.5</v>
      </c>
      <c r="G5099" s="96"/>
      <c r="H5099" s="74">
        <f t="shared" si="873"/>
        <v>338</v>
      </c>
      <c r="I5099" s="53">
        <f t="shared" si="871"/>
        <v>1.0289191130596493</v>
      </c>
      <c r="J5099" s="53">
        <f t="shared" si="874"/>
        <v>-0.38602716423183553</v>
      </c>
      <c r="K5099" s="53">
        <f t="shared" si="875"/>
        <v>1.1307406278767171</v>
      </c>
      <c r="L5099" s="53">
        <f t="shared" si="876"/>
        <v>10.410962126304899</v>
      </c>
      <c r="M5099" s="93">
        <f t="shared" si="877"/>
        <v>0.62408535544845345</v>
      </c>
      <c r="N5099" s="53">
        <f t="shared" si="878"/>
        <v>5.8699733635241795</v>
      </c>
      <c r="O5099">
        <f t="shared" si="879"/>
        <v>0.36526692052720544</v>
      </c>
      <c r="P5099" s="53">
        <f t="shared" si="880"/>
        <v>5.1636135172163016</v>
      </c>
      <c r="Q5099" s="53">
        <v>0.2</v>
      </c>
      <c r="R5099" s="53">
        <f t="shared" si="881"/>
        <v>3.4881641174400095</v>
      </c>
    </row>
    <row r="5100" spans="2:18" ht="15">
      <c r="B5100" s="84">
        <v>35403</v>
      </c>
      <c r="C5100" s="85">
        <v>0</v>
      </c>
      <c r="D5100" s="86">
        <v>8</v>
      </c>
      <c r="E5100" s="87">
        <v>-4</v>
      </c>
      <c r="F5100" s="96">
        <f t="shared" si="872"/>
        <v>2</v>
      </c>
      <c r="G5100" s="96"/>
      <c r="H5100" s="74">
        <f t="shared" si="873"/>
        <v>339</v>
      </c>
      <c r="I5100" s="53">
        <f t="shared" si="871"/>
        <v>1.0292022832751471</v>
      </c>
      <c r="J5100" s="53">
        <f t="shared" si="874"/>
        <v>-0.38842080085433023</v>
      </c>
      <c r="K5100" s="53">
        <f t="shared" si="875"/>
        <v>1.127503849210568</v>
      </c>
      <c r="L5100" s="53">
        <f t="shared" si="876"/>
        <v>10.322413406624438</v>
      </c>
      <c r="M5100" s="93">
        <f t="shared" si="877"/>
        <v>0.66303512335728565</v>
      </c>
      <c r="N5100" s="53">
        <f t="shared" si="878"/>
        <v>6.0788411221812462</v>
      </c>
      <c r="O5100">
        <f t="shared" si="879"/>
        <v>0.37701905417423626</v>
      </c>
      <c r="P5100" s="53">
        <f t="shared" si="880"/>
        <v>5.3491713880855905</v>
      </c>
      <c r="Q5100" s="53">
        <v>0.2</v>
      </c>
      <c r="R5100" s="53">
        <f t="shared" si="881"/>
        <v>3.5566056764309906</v>
      </c>
    </row>
    <row r="5101" spans="2:18" ht="15">
      <c r="B5101" s="84">
        <v>35404</v>
      </c>
      <c r="C5101" s="85">
        <v>0</v>
      </c>
      <c r="D5101" s="86">
        <v>5</v>
      </c>
      <c r="E5101" s="87">
        <v>-4</v>
      </c>
      <c r="F5101" s="96">
        <f t="shared" si="872"/>
        <v>0.5</v>
      </c>
      <c r="G5101" s="96"/>
      <c r="H5101" s="74">
        <f t="shared" si="873"/>
        <v>340</v>
      </c>
      <c r="I5101" s="53">
        <f t="shared" si="871"/>
        <v>1.029476812065204</v>
      </c>
      <c r="J5101" s="53">
        <f t="shared" si="874"/>
        <v>-0.3906890374987888</v>
      </c>
      <c r="K5101" s="53">
        <f t="shared" si="875"/>
        <v>1.1244261760648075</v>
      </c>
      <c r="L5101" s="53">
        <f t="shared" si="876"/>
        <v>10.238679802564082</v>
      </c>
      <c r="M5101" s="93">
        <f t="shared" si="877"/>
        <v>0.52639987730853688</v>
      </c>
      <c r="N5101" s="53">
        <f t="shared" si="878"/>
        <v>5.2217266993076823</v>
      </c>
      <c r="O5101">
        <f t="shared" si="879"/>
        <v>0.34272436873217466</v>
      </c>
      <c r="P5101" s="53">
        <f t="shared" si="880"/>
        <v>4.8097230428690185</v>
      </c>
      <c r="Q5101" s="53">
        <v>0.2</v>
      </c>
      <c r="R5101" s="53">
        <f t="shared" si="881"/>
        <v>3.3040724334654668</v>
      </c>
    </row>
    <row r="5102" spans="2:18" ht="15">
      <c r="B5102" s="84">
        <v>35405</v>
      </c>
      <c r="C5102" s="85">
        <v>0</v>
      </c>
      <c r="D5102" s="86">
        <v>5</v>
      </c>
      <c r="E5102" s="87">
        <v>-4</v>
      </c>
      <c r="F5102" s="96">
        <f t="shared" si="872"/>
        <v>0.5</v>
      </c>
      <c r="G5102" s="96"/>
      <c r="H5102" s="74">
        <f t="shared" si="873"/>
        <v>341</v>
      </c>
      <c r="I5102" s="53">
        <f t="shared" si="871"/>
        <v>1.0297426181923344</v>
      </c>
      <c r="J5102" s="53">
        <f t="shared" si="874"/>
        <v>-0.39283069984933006</v>
      </c>
      <c r="K5102" s="53">
        <f t="shared" si="875"/>
        <v>1.121510786686871</v>
      </c>
      <c r="L5102" s="53">
        <f t="shared" si="876"/>
        <v>10.159786566680642</v>
      </c>
      <c r="M5102" s="93">
        <f t="shared" si="877"/>
        <v>0.5223437499082918</v>
      </c>
      <c r="N5102" s="53">
        <f t="shared" si="878"/>
        <v>5.1814911490071278</v>
      </c>
      <c r="O5102">
        <f t="shared" si="879"/>
        <v>0.34272436873217466</v>
      </c>
      <c r="P5102" s="53">
        <f t="shared" si="880"/>
        <v>4.8097230428690185</v>
      </c>
      <c r="Q5102" s="53">
        <v>0.2</v>
      </c>
      <c r="R5102" s="53">
        <f t="shared" si="881"/>
        <v>3.2957905066936029</v>
      </c>
    </row>
    <row r="5103" spans="2:18" ht="15">
      <c r="B5103" s="84">
        <v>35406</v>
      </c>
      <c r="C5103" s="85">
        <v>0</v>
      </c>
      <c r="D5103" s="86">
        <v>6</v>
      </c>
      <c r="E5103" s="87">
        <v>-4</v>
      </c>
      <c r="F5103" s="96">
        <f t="shared" si="872"/>
        <v>1</v>
      </c>
      <c r="G5103" s="96"/>
      <c r="H5103" s="74">
        <f t="shared" si="873"/>
        <v>342</v>
      </c>
      <c r="I5103" s="53">
        <f t="shared" si="871"/>
        <v>1.0299996230002291</v>
      </c>
      <c r="J5103" s="53">
        <f t="shared" si="874"/>
        <v>-0.39484466909226873</v>
      </c>
      <c r="K5103" s="53">
        <f t="shared" si="875"/>
        <v>1.1187607451818207</v>
      </c>
      <c r="L5103" s="53">
        <f t="shared" si="876"/>
        <v>10.085757404931572</v>
      </c>
      <c r="M5103" s="93">
        <f t="shared" si="877"/>
        <v>0.56152079021204959</v>
      </c>
      <c r="N5103" s="53">
        <f t="shared" si="878"/>
        <v>5.4219741056737965</v>
      </c>
      <c r="O5103">
        <f t="shared" si="879"/>
        <v>0.35383789041177988</v>
      </c>
      <c r="P5103" s="53">
        <f t="shared" si="880"/>
        <v>4.9838506177847011</v>
      </c>
      <c r="Q5103" s="53">
        <v>0.2</v>
      </c>
      <c r="R5103" s="53">
        <f t="shared" si="881"/>
        <v>3.3703288658246953</v>
      </c>
    </row>
    <row r="5104" spans="2:18" ht="15">
      <c r="B5104" s="84">
        <v>35407</v>
      </c>
      <c r="C5104" s="85">
        <v>0</v>
      </c>
      <c r="D5104" s="86">
        <v>5</v>
      </c>
      <c r="E5104" s="87">
        <v>-5</v>
      </c>
      <c r="F5104" s="96">
        <f t="shared" si="872"/>
        <v>0</v>
      </c>
      <c r="G5104" s="96"/>
      <c r="H5104" s="74">
        <f t="shared" si="873"/>
        <v>343</v>
      </c>
      <c r="I5104" s="53">
        <f t="shared" si="871"/>
        <v>1.0302477504370307</v>
      </c>
      <c r="J5104" s="53">
        <f t="shared" si="874"/>
        <v>-0.39672988365648837</v>
      </c>
      <c r="K5104" s="53">
        <f t="shared" si="875"/>
        <v>1.1161789909059217</v>
      </c>
      <c r="L5104" s="53">
        <f t="shared" si="876"/>
        <v>10.016614514250763</v>
      </c>
      <c r="M5104" s="93">
        <f t="shared" si="877"/>
        <v>0.5280079192539654</v>
      </c>
      <c r="N5104" s="53">
        <f t="shared" si="878"/>
        <v>5.3848037725187012</v>
      </c>
      <c r="O5104">
        <f t="shared" si="879"/>
        <v>0.33191890507593597</v>
      </c>
      <c r="P5104" s="53">
        <f t="shared" si="880"/>
        <v>4.6410749068413626</v>
      </c>
      <c r="Q5104" s="53">
        <v>0.2</v>
      </c>
      <c r="R5104" s="53">
        <f t="shared" si="881"/>
        <v>3.3123013993872954</v>
      </c>
    </row>
    <row r="5105" spans="2:18" ht="15">
      <c r="B5105" s="84">
        <v>35408</v>
      </c>
      <c r="C5105" s="85">
        <v>0</v>
      </c>
      <c r="D5105" s="86">
        <v>2</v>
      </c>
      <c r="E5105" s="87">
        <v>-4</v>
      </c>
      <c r="F5105" s="96">
        <f t="shared" si="872"/>
        <v>-1</v>
      </c>
      <c r="G5105" s="96"/>
      <c r="H5105" s="74">
        <f t="shared" si="873"/>
        <v>344</v>
      </c>
      <c r="I5105" s="53">
        <f t="shared" si="871"/>
        <v>1.0304869270778381</v>
      </c>
      <c r="J5105" s="53">
        <f t="shared" si="874"/>
        <v>-0.39848534089079213</v>
      </c>
      <c r="K5105" s="53">
        <f t="shared" si="875"/>
        <v>1.1137683280346726</v>
      </c>
      <c r="L5105" s="53">
        <f t="shared" si="876"/>
        <v>9.9523786204424596</v>
      </c>
      <c r="M5105" s="93">
        <f t="shared" si="877"/>
        <v>0.38354053533009891</v>
      </c>
      <c r="N5105" s="53">
        <f t="shared" si="878"/>
        <v>4.144302389001628</v>
      </c>
      <c r="O5105">
        <f t="shared" si="879"/>
        <v>0.31120306167098138</v>
      </c>
      <c r="P5105" s="53">
        <f t="shared" si="880"/>
        <v>4.3196117853386662</v>
      </c>
      <c r="Q5105" s="53">
        <v>0.2</v>
      </c>
      <c r="R5105" s="53">
        <f t="shared" si="881"/>
        <v>3.0093097275421634</v>
      </c>
    </row>
    <row r="5106" spans="2:18" ht="15">
      <c r="B5106" s="84">
        <v>35409</v>
      </c>
      <c r="C5106" s="85">
        <v>0</v>
      </c>
      <c r="D5106" s="86">
        <v>7</v>
      </c>
      <c r="E5106" s="87">
        <v>1</v>
      </c>
      <c r="F5106" s="96">
        <f t="shared" si="872"/>
        <v>4</v>
      </c>
      <c r="G5106" s="96"/>
      <c r="H5106" s="74">
        <f t="shared" si="873"/>
        <v>345</v>
      </c>
      <c r="I5106" s="53">
        <f t="shared" si="871"/>
        <v>1.030717082146436</v>
      </c>
      <c r="J5106" s="53">
        <f t="shared" si="874"/>
        <v>-0.40011009867171005</v>
      </c>
      <c r="K5106" s="53">
        <f t="shared" si="875"/>
        <v>1.111531415375884</v>
      </c>
      <c r="L5106" s="53">
        <f t="shared" si="876"/>
        <v>9.8930690159512942</v>
      </c>
      <c r="M5106" s="93">
        <f t="shared" si="877"/>
        <v>0.49472360338437649</v>
      </c>
      <c r="N5106" s="53">
        <f t="shared" si="878"/>
        <v>4.1196050834671905</v>
      </c>
      <c r="O5106">
        <f t="shared" si="879"/>
        <v>0.42741570243698762</v>
      </c>
      <c r="P5106" s="53">
        <f t="shared" si="880"/>
        <v>6.152681276989024</v>
      </c>
      <c r="Q5106" s="53">
        <v>0.2</v>
      </c>
      <c r="R5106" s="53">
        <f t="shared" si="881"/>
        <v>3.236908015193106</v>
      </c>
    </row>
    <row r="5107" spans="2:18" ht="15">
      <c r="B5107" s="84">
        <v>35410</v>
      </c>
      <c r="C5107" s="85">
        <v>0</v>
      </c>
      <c r="D5107" s="86">
        <v>7</v>
      </c>
      <c r="E5107" s="87">
        <v>1</v>
      </c>
      <c r="F5107" s="96">
        <f t="shared" si="872"/>
        <v>4</v>
      </c>
      <c r="G5107" s="96"/>
      <c r="H5107" s="74">
        <f t="shared" si="873"/>
        <v>346</v>
      </c>
      <c r="I5107" s="53">
        <f t="shared" si="871"/>
        <v>1.0309381475362362</v>
      </c>
      <c r="J5107" s="53">
        <f t="shared" si="874"/>
        <v>-0.4016032769353951</v>
      </c>
      <c r="K5107" s="53">
        <f t="shared" si="875"/>
        <v>1.1094707564992956</v>
      </c>
      <c r="L5107" s="53">
        <f t="shared" si="876"/>
        <v>9.8387035970613468</v>
      </c>
      <c r="M5107" s="93">
        <f t="shared" si="877"/>
        <v>0.49200494693010843</v>
      </c>
      <c r="N5107" s="53">
        <f t="shared" si="878"/>
        <v>4.0969666023585738</v>
      </c>
      <c r="O5107">
        <f t="shared" si="879"/>
        <v>0.42741570243698762</v>
      </c>
      <c r="P5107" s="53">
        <f t="shared" si="880"/>
        <v>6.152681276989024</v>
      </c>
      <c r="Q5107" s="53">
        <v>0.2</v>
      </c>
      <c r="R5107" s="53">
        <f t="shared" si="881"/>
        <v>3.2320961193300888</v>
      </c>
    </row>
    <row r="5108" spans="2:18" ht="15">
      <c r="B5108" s="84">
        <v>35411</v>
      </c>
      <c r="C5108" s="85">
        <v>0.2</v>
      </c>
      <c r="D5108" s="86">
        <v>9</v>
      </c>
      <c r="E5108" s="87">
        <v>3</v>
      </c>
      <c r="F5108" s="96">
        <f t="shared" si="872"/>
        <v>6</v>
      </c>
      <c r="G5108" s="96"/>
      <c r="H5108" s="74">
        <f t="shared" si="873"/>
        <v>347</v>
      </c>
      <c r="I5108" s="53">
        <f t="shared" si="871"/>
        <v>1.0311500578304336</v>
      </c>
      <c r="J5108" s="53">
        <f t="shared" si="874"/>
        <v>-0.40296405912744149</v>
      </c>
      <c r="K5108" s="53">
        <f t="shared" si="875"/>
        <v>1.1075886902543202</v>
      </c>
      <c r="L5108" s="53">
        <f t="shared" si="876"/>
        <v>9.7892989000773021</v>
      </c>
      <c r="M5108" s="93">
        <f t="shared" si="877"/>
        <v>0.53444577108271474</v>
      </c>
      <c r="N5108" s="53">
        <f t="shared" si="878"/>
        <v>4.0763938316122594</v>
      </c>
      <c r="O5108">
        <f t="shared" si="879"/>
        <v>0.48362860546481151</v>
      </c>
      <c r="P5108" s="53">
        <f t="shared" si="880"/>
        <v>7.0627108084534136</v>
      </c>
      <c r="Q5108" s="53">
        <v>0.2</v>
      </c>
      <c r="R5108" s="53">
        <f t="shared" si="881"/>
        <v>3.3127797797466845</v>
      </c>
    </row>
    <row r="5109" spans="2:18" ht="15">
      <c r="B5109" s="84">
        <v>35412</v>
      </c>
      <c r="C5109" s="85">
        <v>0.6</v>
      </c>
      <c r="D5109" s="86">
        <v>5</v>
      </c>
      <c r="E5109" s="87">
        <v>3</v>
      </c>
      <c r="F5109" s="96">
        <f t="shared" si="872"/>
        <v>4</v>
      </c>
      <c r="G5109" s="96"/>
      <c r="H5109" s="74">
        <f t="shared" si="873"/>
        <v>348</v>
      </c>
      <c r="I5109" s="53">
        <f t="shared" si="871"/>
        <v>1.0313527503213626</v>
      </c>
      <c r="J5109" s="53">
        <f t="shared" si="874"/>
        <v>-0.40419169356469214</v>
      </c>
      <c r="K5109" s="53">
        <f t="shared" si="875"/>
        <v>1.1058873817468056</v>
      </c>
      <c r="L5109" s="53">
        <f t="shared" si="876"/>
        <v>9.7448701360461847</v>
      </c>
      <c r="M5109" s="93">
        <f t="shared" si="877"/>
        <v>0.28135006569602922</v>
      </c>
      <c r="N5109" s="53">
        <f t="shared" si="878"/>
        <v>2.3428256766933808</v>
      </c>
      <c r="O5109">
        <f t="shared" si="879"/>
        <v>0.42741570243698762</v>
      </c>
      <c r="P5109" s="53">
        <f t="shared" si="880"/>
        <v>6.152681276989024</v>
      </c>
      <c r="Q5109" s="53">
        <v>0.2</v>
      </c>
      <c r="R5109" s="53">
        <f t="shared" si="881"/>
        <v>2.8592467473753609</v>
      </c>
    </row>
    <row r="5110" spans="2:18" ht="15">
      <c r="B5110" s="84">
        <v>35413</v>
      </c>
      <c r="C5110" s="85">
        <v>10.4</v>
      </c>
      <c r="D5110" s="86">
        <v>9</v>
      </c>
      <c r="E5110" s="87">
        <v>-1</v>
      </c>
      <c r="F5110" s="96">
        <f t="shared" si="872"/>
        <v>4</v>
      </c>
      <c r="G5110" s="96"/>
      <c r="H5110" s="74">
        <f t="shared" si="873"/>
        <v>349</v>
      </c>
      <c r="I5110" s="53">
        <f t="shared" si="871"/>
        <v>1.0315461650290545</v>
      </c>
      <c r="J5110" s="53">
        <f t="shared" si="874"/>
        <v>-0.40528549470338404</v>
      </c>
      <c r="K5110" s="53">
        <f t="shared" si="875"/>
        <v>1.1043688138441321</v>
      </c>
      <c r="L5110" s="53">
        <f t="shared" si="876"/>
        <v>9.7054312235887465</v>
      </c>
      <c r="M5110" s="93">
        <f t="shared" si="877"/>
        <v>0.62657174047249975</v>
      </c>
      <c r="N5110" s="53">
        <f t="shared" si="878"/>
        <v>5.2175156179114106</v>
      </c>
      <c r="O5110">
        <f t="shared" si="879"/>
        <v>0.42741570243698762</v>
      </c>
      <c r="P5110" s="53">
        <f t="shared" si="880"/>
        <v>6.152681276989024</v>
      </c>
      <c r="Q5110" s="53">
        <v>0.2</v>
      </c>
      <c r="R5110" s="53">
        <f t="shared" si="881"/>
        <v>3.4702731041894617</v>
      </c>
    </row>
    <row r="5111" spans="2:18" ht="15">
      <c r="B5111" s="84">
        <v>35414</v>
      </c>
      <c r="C5111" s="85">
        <v>0</v>
      </c>
      <c r="D5111" s="86">
        <v>8</v>
      </c>
      <c r="E5111" s="87">
        <v>-2</v>
      </c>
      <c r="F5111" s="96">
        <f t="shared" si="872"/>
        <v>3</v>
      </c>
      <c r="G5111" s="96"/>
      <c r="H5111" s="74">
        <f t="shared" si="873"/>
        <v>350</v>
      </c>
      <c r="I5111" s="53">
        <f t="shared" si="871"/>
        <v>1.0317302447189851</v>
      </c>
      <c r="J5111" s="53">
        <f t="shared" si="874"/>
        <v>-0.40624484430830238</v>
      </c>
      <c r="K5111" s="53">
        <f t="shared" si="875"/>
        <v>1.103034779275549</v>
      </c>
      <c r="L5111" s="53">
        <f t="shared" si="876"/>
        <v>9.6709948194257951</v>
      </c>
      <c r="M5111" s="93">
        <f t="shared" si="877"/>
        <v>0.59570872246600803</v>
      </c>
      <c r="N5111" s="53">
        <f t="shared" si="878"/>
        <v>5.199003047742635</v>
      </c>
      <c r="O5111">
        <f t="shared" si="879"/>
        <v>0.40152374789424572</v>
      </c>
      <c r="P5111" s="53">
        <f t="shared" si="880"/>
        <v>5.738329876349705</v>
      </c>
      <c r="Q5111" s="53">
        <v>0.2</v>
      </c>
      <c r="R5111" s="53">
        <f t="shared" si="881"/>
        <v>3.420200946869338</v>
      </c>
    </row>
    <row r="5112" spans="2:18" ht="15">
      <c r="B5112" s="84">
        <v>35415</v>
      </c>
      <c r="C5112" s="85">
        <v>0</v>
      </c>
      <c r="D5112" s="86">
        <v>7</v>
      </c>
      <c r="E5112" s="87">
        <v>-3</v>
      </c>
      <c r="F5112" s="96">
        <f t="shared" si="872"/>
        <v>2</v>
      </c>
      <c r="G5112" s="96"/>
      <c r="H5112" s="74">
        <f t="shared" si="873"/>
        <v>351</v>
      </c>
      <c r="I5112" s="53">
        <f t="shared" si="871"/>
        <v>1.031904934919013</v>
      </c>
      <c r="J5112" s="53">
        <f t="shared" si="874"/>
        <v>-0.40706919251797818</v>
      </c>
      <c r="K5112" s="53">
        <f t="shared" si="875"/>
        <v>1.1018868733913387</v>
      </c>
      <c r="L5112" s="53">
        <f t="shared" si="876"/>
        <v>9.6415723462058764</v>
      </c>
      <c r="M5112" s="93">
        <f t="shared" si="877"/>
        <v>0.56534366259849655</v>
      </c>
      <c r="N5112" s="53">
        <f t="shared" si="878"/>
        <v>5.183185902681692</v>
      </c>
      <c r="O5112">
        <f t="shared" si="879"/>
        <v>0.37701905417423626</v>
      </c>
      <c r="P5112" s="53">
        <f t="shared" si="880"/>
        <v>5.3491713880855905</v>
      </c>
      <c r="Q5112" s="53">
        <v>0.2</v>
      </c>
      <c r="R5112" s="53">
        <f t="shared" si="881"/>
        <v>3.3695333462164423</v>
      </c>
    </row>
    <row r="5113" spans="2:18" ht="15">
      <c r="B5113" s="84">
        <v>35416</v>
      </c>
      <c r="C5113" s="85">
        <v>0</v>
      </c>
      <c r="D5113" s="86">
        <v>7</v>
      </c>
      <c r="E5113" s="87">
        <v>-1</v>
      </c>
      <c r="F5113" s="96">
        <f t="shared" si="872"/>
        <v>3</v>
      </c>
      <c r="G5113" s="96"/>
      <c r="H5113" s="74">
        <f t="shared" si="873"/>
        <v>352</v>
      </c>
      <c r="I5113" s="53">
        <f t="shared" si="871"/>
        <v>1.0320701839354971</v>
      </c>
      <c r="J5113" s="53">
        <f t="shared" si="874"/>
        <v>-0.40775805880135896</v>
      </c>
      <c r="K5113" s="53">
        <f t="shared" si="875"/>
        <v>1.1009264876402602</v>
      </c>
      <c r="L5113" s="53">
        <f t="shared" si="876"/>
        <v>9.6171740172675761</v>
      </c>
      <c r="M5113" s="93">
        <f t="shared" si="877"/>
        <v>0.52985285213676381</v>
      </c>
      <c r="N5113" s="53">
        <f t="shared" si="878"/>
        <v>4.6242508951534633</v>
      </c>
      <c r="O5113">
        <f t="shared" si="879"/>
        <v>0.40152374789424572</v>
      </c>
      <c r="P5113" s="53">
        <f t="shared" si="880"/>
        <v>5.738329876349705</v>
      </c>
      <c r="Q5113" s="53">
        <v>0.2</v>
      </c>
      <c r="R5113" s="53">
        <f t="shared" si="881"/>
        <v>3.2990668208951708</v>
      </c>
    </row>
    <row r="5114" spans="2:18" ht="15">
      <c r="B5114" s="84">
        <v>35417</v>
      </c>
      <c r="C5114" s="85">
        <v>0</v>
      </c>
      <c r="D5114" s="86">
        <v>8</v>
      </c>
      <c r="E5114" s="87">
        <v>-2</v>
      </c>
      <c r="F5114" s="96">
        <f t="shared" si="872"/>
        <v>3</v>
      </c>
      <c r="G5114" s="96"/>
      <c r="H5114" s="74">
        <f t="shared" si="873"/>
        <v>353</v>
      </c>
      <c r="I5114" s="53">
        <f t="shared" si="871"/>
        <v>1.0322259428685951</v>
      </c>
      <c r="J5114" s="53">
        <f t="shared" si="874"/>
        <v>-0.40831103280181863</v>
      </c>
      <c r="K5114" s="53">
        <f t="shared" si="875"/>
        <v>1.1001548038197617</v>
      </c>
      <c r="L5114" s="53">
        <f t="shared" si="876"/>
        <v>9.59780885800091</v>
      </c>
      <c r="M5114" s="93">
        <f t="shared" si="877"/>
        <v>0.59120065308980574</v>
      </c>
      <c r="N5114" s="53">
        <f t="shared" si="878"/>
        <v>5.1596592114978197</v>
      </c>
      <c r="O5114">
        <f t="shared" si="879"/>
        <v>0.40152374789424572</v>
      </c>
      <c r="P5114" s="53">
        <f t="shared" si="880"/>
        <v>5.738329876349705</v>
      </c>
      <c r="Q5114" s="53">
        <v>0.2</v>
      </c>
      <c r="R5114" s="53">
        <f t="shared" si="881"/>
        <v>3.4119088835956002</v>
      </c>
    </row>
    <row r="5115" spans="2:18" ht="15">
      <c r="B5115" s="84">
        <v>35418</v>
      </c>
      <c r="C5115" s="85">
        <v>0</v>
      </c>
      <c r="D5115" s="86">
        <v>3</v>
      </c>
      <c r="E5115" s="87">
        <v>-3</v>
      </c>
      <c r="F5115" s="96">
        <f t="shared" si="872"/>
        <v>0</v>
      </c>
      <c r="G5115" s="96"/>
      <c r="H5115" s="74">
        <f t="shared" si="873"/>
        <v>354</v>
      </c>
      <c r="I5115" s="53">
        <f t="shared" si="871"/>
        <v>1.0323721656267328</v>
      </c>
      <c r="J5115" s="53">
        <f t="shared" si="874"/>
        <v>-0.4087277750648376</v>
      </c>
      <c r="K5115" s="53">
        <f t="shared" si="875"/>
        <v>1.0995727891477078</v>
      </c>
      <c r="L5115" s="53">
        <f t="shared" si="876"/>
        <v>9.5834847235086311</v>
      </c>
      <c r="M5115" s="93">
        <f t="shared" si="877"/>
        <v>0.3913078460475079</v>
      </c>
      <c r="N5115" s="53">
        <f t="shared" si="878"/>
        <v>3.9906900801601246</v>
      </c>
      <c r="O5115">
        <f t="shared" si="879"/>
        <v>0.33191890507593597</v>
      </c>
      <c r="P5115" s="53">
        <f t="shared" si="880"/>
        <v>4.6410749068413626</v>
      </c>
      <c r="Q5115" s="53">
        <v>0.2</v>
      </c>
      <c r="R5115" s="53">
        <f t="shared" si="881"/>
        <v>3.0268248904274913</v>
      </c>
    </row>
    <row r="5116" spans="2:18" ht="15">
      <c r="B5116" s="84">
        <v>35419</v>
      </c>
      <c r="C5116" s="85">
        <v>8.4</v>
      </c>
      <c r="D5116" s="86">
        <v>3</v>
      </c>
      <c r="E5116" s="87">
        <v>0</v>
      </c>
      <c r="F5116" s="96">
        <f t="shared" si="872"/>
        <v>1.5</v>
      </c>
      <c r="G5116" s="96"/>
      <c r="H5116" s="74">
        <f t="shared" si="873"/>
        <v>355</v>
      </c>
      <c r="I5116" s="53">
        <f t="shared" si="871"/>
        <v>1.0325088089402437</v>
      </c>
      <c r="J5116" s="53">
        <f t="shared" si="874"/>
        <v>-0.40900801764618</v>
      </c>
      <c r="K5116" s="53">
        <f t="shared" si="875"/>
        <v>1.099181192197944</v>
      </c>
      <c r="L5116" s="53">
        <f t="shared" si="876"/>
        <v>9.574208312308178</v>
      </c>
      <c r="M5116" s="93">
        <f t="shared" si="877"/>
        <v>0.29972314595544802</v>
      </c>
      <c r="N5116" s="53">
        <f t="shared" si="878"/>
        <v>2.8191125906582264</v>
      </c>
      <c r="O5116">
        <f t="shared" si="879"/>
        <v>0.36526692052720544</v>
      </c>
      <c r="P5116" s="53">
        <f t="shared" si="880"/>
        <v>5.1636135172163016</v>
      </c>
      <c r="Q5116" s="53">
        <v>0.2</v>
      </c>
      <c r="R5116" s="53">
        <f t="shared" si="881"/>
        <v>2.8539438727005462</v>
      </c>
    </row>
    <row r="5117" spans="2:18" ht="15">
      <c r="B5117" s="84">
        <v>35420</v>
      </c>
      <c r="C5117" s="85">
        <v>5.6</v>
      </c>
      <c r="D5117" s="86">
        <v>5</v>
      </c>
      <c r="E5117" s="87">
        <v>1</v>
      </c>
      <c r="F5117" s="96">
        <f t="shared" si="872"/>
        <v>3</v>
      </c>
      <c r="G5117" s="96"/>
      <c r="H5117" s="74">
        <f t="shared" si="873"/>
        <v>356</v>
      </c>
      <c r="I5117" s="53">
        <f t="shared" si="871"/>
        <v>1.0326358323741724</v>
      </c>
      <c r="J5117" s="53">
        <f t="shared" si="874"/>
        <v>-0.40915156459791246</v>
      </c>
      <c r="K5117" s="53">
        <f t="shared" si="875"/>
        <v>1.0989805397349679</v>
      </c>
      <c r="L5117" s="53">
        <f t="shared" si="876"/>
        <v>9.5699851758593226</v>
      </c>
      <c r="M5117" s="93">
        <f t="shared" si="877"/>
        <v>0.37282417818657165</v>
      </c>
      <c r="N5117" s="53">
        <f t="shared" si="878"/>
        <v>3.2537949597921698</v>
      </c>
      <c r="O5117">
        <f t="shared" si="879"/>
        <v>0.40152374789424572</v>
      </c>
      <c r="P5117" s="53">
        <f t="shared" si="880"/>
        <v>5.738329876349705</v>
      </c>
      <c r="Q5117" s="53">
        <v>0.2</v>
      </c>
      <c r="R5117" s="53">
        <f t="shared" si="881"/>
        <v>3.0102310485222383</v>
      </c>
    </row>
    <row r="5118" spans="2:18" ht="15">
      <c r="B5118" s="84">
        <v>35421</v>
      </c>
      <c r="C5118" s="85">
        <v>0.2</v>
      </c>
      <c r="D5118" s="86">
        <v>6</v>
      </c>
      <c r="E5118" s="87">
        <v>2</v>
      </c>
      <c r="F5118" s="96">
        <f t="shared" si="872"/>
        <v>4</v>
      </c>
      <c r="G5118" s="96"/>
      <c r="H5118" s="74">
        <f t="shared" si="873"/>
        <v>357</v>
      </c>
      <c r="I5118" s="53">
        <f t="shared" si="871"/>
        <v>1.0327531983402416</v>
      </c>
      <c r="J5118" s="53">
        <f t="shared" si="874"/>
        <v>-0.40915829233015166</v>
      </c>
      <c r="K5118" s="53">
        <f t="shared" si="875"/>
        <v>1.0989711344754025</v>
      </c>
      <c r="L5118" s="53">
        <f t="shared" si="876"/>
        <v>9.5708197237494961</v>
      </c>
      <c r="M5118" s="93">
        <f t="shared" si="877"/>
        <v>0.39078249262931575</v>
      </c>
      <c r="N5118" s="53">
        <f t="shared" si="878"/>
        <v>3.2540787060748291</v>
      </c>
      <c r="O5118">
        <f t="shared" si="879"/>
        <v>0.42741570243698762</v>
      </c>
      <c r="P5118" s="53">
        <f t="shared" si="880"/>
        <v>6.152681276989024</v>
      </c>
      <c r="Q5118" s="53">
        <v>0.2</v>
      </c>
      <c r="R5118" s="53">
        <f t="shared" si="881"/>
        <v>3.0529370687888902</v>
      </c>
    </row>
    <row r="5119" spans="2:18" ht="15">
      <c r="B5119" s="84">
        <v>35422</v>
      </c>
      <c r="C5119" s="85">
        <v>3.4</v>
      </c>
      <c r="D5119" s="86">
        <v>5</v>
      </c>
      <c r="E5119" s="87">
        <v>4</v>
      </c>
      <c r="F5119" s="96">
        <f t="shared" si="872"/>
        <v>4.5</v>
      </c>
      <c r="G5119" s="96"/>
      <c r="H5119" s="74">
        <f t="shared" si="873"/>
        <v>358</v>
      </c>
      <c r="I5119" s="53">
        <f t="shared" si="871"/>
        <v>1.0328608721079737</v>
      </c>
      <c r="J5119" s="53">
        <f t="shared" si="874"/>
        <v>-0.40902814984698338</v>
      </c>
      <c r="K5119" s="53">
        <f t="shared" si="875"/>
        <v>1.0991530537959764</v>
      </c>
      <c r="L5119" s="53">
        <f t="shared" si="876"/>
        <v>9.5767152244181233</v>
      </c>
      <c r="M5119" s="93">
        <f t="shared" si="877"/>
        <v>0.19999581590407392</v>
      </c>
      <c r="N5119" s="53">
        <f t="shared" si="878"/>
        <v>1.628041588151081</v>
      </c>
      <c r="O5119">
        <f t="shared" si="879"/>
        <v>0.44090248501484264</v>
      </c>
      <c r="P5119" s="53">
        <f t="shared" si="880"/>
        <v>6.3697455095310378</v>
      </c>
      <c r="Q5119" s="53">
        <v>0.2</v>
      </c>
      <c r="R5119" s="53">
        <f t="shared" si="881"/>
        <v>2.726860547708581</v>
      </c>
    </row>
    <row r="5120" spans="2:18" ht="15">
      <c r="B5120" s="84">
        <v>35423</v>
      </c>
      <c r="C5120" s="85">
        <v>1.2</v>
      </c>
      <c r="D5120" s="86">
        <v>8</v>
      </c>
      <c r="E5120" s="87">
        <v>4</v>
      </c>
      <c r="F5120" s="96">
        <f t="shared" si="872"/>
        <v>6</v>
      </c>
      <c r="G5120" s="96"/>
      <c r="H5120" s="74">
        <f t="shared" si="873"/>
        <v>359</v>
      </c>
      <c r="I5120" s="53">
        <f t="shared" si="871"/>
        <v>1.0329588218149683</v>
      </c>
      <c r="J5120" s="53">
        <f t="shared" si="874"/>
        <v>-0.40876115885556835</v>
      </c>
      <c r="K5120" s="53">
        <f t="shared" si="875"/>
        <v>1.0995261493994379</v>
      </c>
      <c r="L5120" s="53">
        <f t="shared" si="876"/>
        <v>9.5876738013529614</v>
      </c>
      <c r="M5120" s="93">
        <f t="shared" si="877"/>
        <v>0.42738539404402376</v>
      </c>
      <c r="N5120" s="53">
        <f t="shared" si="878"/>
        <v>3.2598090924600069</v>
      </c>
      <c r="O5120">
        <f t="shared" si="879"/>
        <v>0.48362860546481151</v>
      </c>
      <c r="P5120" s="53">
        <f t="shared" si="880"/>
        <v>7.0627108084534136</v>
      </c>
      <c r="Q5120" s="53">
        <v>0.2</v>
      </c>
      <c r="R5120" s="53">
        <f t="shared" si="881"/>
        <v>3.1365055955692531</v>
      </c>
    </row>
    <row r="5121" spans="2:18" ht="15">
      <c r="B5121" s="84">
        <v>35424</v>
      </c>
      <c r="C5121" s="85">
        <v>4.8</v>
      </c>
      <c r="D5121" s="86">
        <v>9</v>
      </c>
      <c r="E5121" s="87">
        <v>2</v>
      </c>
      <c r="F5121" s="96">
        <f t="shared" si="872"/>
        <v>5.5</v>
      </c>
      <c r="G5121" s="96"/>
      <c r="H5121" s="74">
        <f t="shared" si="873"/>
        <v>360</v>
      </c>
      <c r="I5121" s="53">
        <f t="shared" si="871"/>
        <v>1.0330470184763316</v>
      </c>
      <c r="J5121" s="53">
        <f t="shared" si="874"/>
        <v>-0.40835741374802598</v>
      </c>
      <c r="K5121" s="53">
        <f t="shared" si="875"/>
        <v>1.1000900479413622</v>
      </c>
      <c r="L5121" s="53">
        <f t="shared" si="876"/>
        <v>9.6036964247436707</v>
      </c>
      <c r="M5121" s="93">
        <f t="shared" si="877"/>
        <v>0.55442504197154763</v>
      </c>
      <c r="N5121" s="53">
        <f t="shared" si="878"/>
        <v>4.3195287091614221</v>
      </c>
      <c r="O5121">
        <f t="shared" si="879"/>
        <v>0.46900019134232457</v>
      </c>
      <c r="P5121" s="53">
        <f t="shared" si="880"/>
        <v>6.8245700167601502</v>
      </c>
      <c r="Q5121" s="53">
        <v>0.2</v>
      </c>
      <c r="R5121" s="53">
        <f t="shared" si="881"/>
        <v>3.3441927535598706</v>
      </c>
    </row>
    <row r="5122" spans="2:18" ht="15">
      <c r="B5122" s="84">
        <v>35425</v>
      </c>
      <c r="C5122" s="85">
        <v>0.2</v>
      </c>
      <c r="D5122" s="86">
        <v>4</v>
      </c>
      <c r="E5122" s="87">
        <v>-2</v>
      </c>
      <c r="F5122" s="96">
        <f t="shared" si="872"/>
        <v>1</v>
      </c>
      <c r="G5122" s="96"/>
      <c r="H5122" s="74">
        <f t="shared" si="873"/>
        <v>361</v>
      </c>
      <c r="I5122" s="53">
        <f t="shared" si="871"/>
        <v>1.0331254359932522</v>
      </c>
      <c r="J5122" s="53">
        <f t="shared" si="874"/>
        <v>-0.40781708145626755</v>
      </c>
      <c r="K5122" s="53">
        <f t="shared" si="875"/>
        <v>1.1008441526123156</v>
      </c>
      <c r="L5122" s="53">
        <f t="shared" si="876"/>
        <v>9.6247828986306558</v>
      </c>
      <c r="M5122" s="93">
        <f t="shared" si="877"/>
        <v>0.41507243245332742</v>
      </c>
      <c r="N5122" s="53">
        <f t="shared" si="878"/>
        <v>4.0078871877408249</v>
      </c>
      <c r="O5122">
        <f t="shared" si="879"/>
        <v>0.35383789041177988</v>
      </c>
      <c r="P5122" s="53">
        <f t="shared" si="880"/>
        <v>4.9838506177847011</v>
      </c>
      <c r="Q5122" s="53">
        <v>0.2</v>
      </c>
      <c r="R5122" s="53">
        <f t="shared" si="881"/>
        <v>3.0777932704254831</v>
      </c>
    </row>
    <row r="5123" spans="2:18" ht="15">
      <c r="B5123" s="84">
        <v>35426</v>
      </c>
      <c r="C5123" s="85">
        <v>0</v>
      </c>
      <c r="D5123" s="86">
        <v>0</v>
      </c>
      <c r="E5123" s="87">
        <v>-8</v>
      </c>
      <c r="F5123" s="96">
        <f t="shared" si="872"/>
        <v>-4</v>
      </c>
      <c r="G5123" s="96"/>
      <c r="H5123" s="74">
        <f t="shared" si="873"/>
        <v>362</v>
      </c>
      <c r="I5123" s="53">
        <f t="shared" si="871"/>
        <v>1.0331940511607254</v>
      </c>
      <c r="J5123" s="53">
        <f t="shared" si="874"/>
        <v>-0.40714040118053302</v>
      </c>
      <c r="K5123" s="53">
        <f t="shared" si="875"/>
        <v>1.1017876456614124</v>
      </c>
      <c r="L5123" s="53">
        <f t="shared" si="876"/>
        <v>9.6509318436394924</v>
      </c>
      <c r="M5123" s="93">
        <f t="shared" si="877"/>
        <v>0.35277093976164153</v>
      </c>
      <c r="N5123" s="53">
        <f t="shared" si="878"/>
        <v>4.6404827589565389</v>
      </c>
      <c r="O5123">
        <f t="shared" si="879"/>
        <v>0.25571741631567341</v>
      </c>
      <c r="P5123" s="53">
        <f t="shared" si="880"/>
        <v>3.4716285815511583</v>
      </c>
      <c r="Q5123" s="53">
        <v>0.2</v>
      </c>
      <c r="R5123" s="53">
        <f t="shared" si="881"/>
        <v>2.9515363577803315</v>
      </c>
    </row>
    <row r="5124" spans="2:18" ht="15">
      <c r="B5124" s="84">
        <v>35427</v>
      </c>
      <c r="C5124" s="85">
        <v>0</v>
      </c>
      <c r="D5124" s="86">
        <v>-1</v>
      </c>
      <c r="E5124" s="87">
        <v>-10</v>
      </c>
      <c r="F5124" s="96">
        <f t="shared" si="872"/>
        <v>-5.5</v>
      </c>
      <c r="G5124" s="96"/>
      <c r="H5124" s="74">
        <f t="shared" si="873"/>
        <v>363</v>
      </c>
      <c r="I5124" s="53">
        <f t="shared" si="871"/>
        <v>1.0332528436744193</v>
      </c>
      <c r="J5124" s="53">
        <f t="shared" si="874"/>
        <v>-0.40632768399295233</v>
      </c>
      <c r="K5124" s="53">
        <f t="shared" si="875"/>
        <v>1.1029194918391061</v>
      </c>
      <c r="L5124" s="53">
        <f t="shared" si="876"/>
        <v>9.682140675442648</v>
      </c>
      <c r="M5124" s="93">
        <f t="shared" si="877"/>
        <v>0.33457788237981168</v>
      </c>
      <c r="N5124" s="53">
        <f t="shared" si="878"/>
        <v>4.9378917444757509</v>
      </c>
      <c r="O5124">
        <f t="shared" si="879"/>
        <v>0.23139873278303469</v>
      </c>
      <c r="P5124" s="53">
        <f t="shared" si="880"/>
        <v>3.1065593192435066</v>
      </c>
      <c r="Q5124" s="53">
        <v>0.2</v>
      </c>
      <c r="R5124" s="53">
        <f t="shared" si="881"/>
        <v>2.9245446903682999</v>
      </c>
    </row>
    <row r="5125" spans="2:18" ht="15">
      <c r="B5125" s="84">
        <v>35428</v>
      </c>
      <c r="C5125" s="85">
        <v>0</v>
      </c>
      <c r="D5125" s="86">
        <v>-1</v>
      </c>
      <c r="E5125" s="87">
        <v>-10</v>
      </c>
      <c r="F5125" s="96">
        <f t="shared" si="872"/>
        <v>-5.5</v>
      </c>
      <c r="G5125" s="96"/>
      <c r="H5125" s="74">
        <f t="shared" si="873"/>
        <v>364</v>
      </c>
      <c r="I5125" s="53">
        <f t="shared" si="871"/>
        <v>1.033301796136683</v>
      </c>
      <c r="J5125" s="53">
        <f t="shared" si="874"/>
        <v>-0.40537931231802116</v>
      </c>
      <c r="K5125" s="53">
        <f t="shared" si="875"/>
        <v>1.1042384427291654</v>
      </c>
      <c r="L5125" s="53">
        <f t="shared" si="876"/>
        <v>9.7184055791392172</v>
      </c>
      <c r="M5125" s="93">
        <f t="shared" si="877"/>
        <v>0.33583105924330026</v>
      </c>
      <c r="N5125" s="53">
        <f t="shared" si="878"/>
        <v>4.9563868453610009</v>
      </c>
      <c r="O5125">
        <f t="shared" si="879"/>
        <v>0.23139873278303469</v>
      </c>
      <c r="P5125" s="53">
        <f t="shared" si="880"/>
        <v>3.1065593192435066</v>
      </c>
      <c r="Q5125" s="53">
        <v>0.2</v>
      </c>
      <c r="R5125" s="53">
        <f t="shared" si="881"/>
        <v>2.9280803355356451</v>
      </c>
    </row>
    <row r="5126" spans="2:18" ht="15">
      <c r="B5126" s="84">
        <v>35429</v>
      </c>
      <c r="C5126" s="85">
        <v>0</v>
      </c>
      <c r="D5126" s="86">
        <v>-2</v>
      </c>
      <c r="E5126" s="87">
        <v>-11</v>
      </c>
      <c r="F5126" s="96">
        <f t="shared" si="872"/>
        <v>-6.5</v>
      </c>
      <c r="G5126" s="96"/>
      <c r="H5126" s="74">
        <f t="shared" si="873"/>
        <v>365</v>
      </c>
      <c r="I5126" s="53">
        <f t="shared" si="871"/>
        <v>1.0333408940616957</v>
      </c>
      <c r="J5126" s="53">
        <f t="shared" si="874"/>
        <v>-0.40429573929242196</v>
      </c>
      <c r="K5126" s="53">
        <f t="shared" si="875"/>
        <v>1.105743041932377</v>
      </c>
      <c r="L5126" s="53">
        <f t="shared" si="876"/>
        <v>9.7597214797904073</v>
      </c>
      <c r="M5126" s="93">
        <f t="shared" si="877"/>
        <v>0.30983936635963277</v>
      </c>
      <c r="N5126" s="53">
        <f t="shared" si="878"/>
        <v>4.9774579546931079</v>
      </c>
      <c r="O5126">
        <f t="shared" si="879"/>
        <v>0.21634238951300319</v>
      </c>
      <c r="P5126" s="53">
        <f t="shared" si="880"/>
        <v>2.882763252499104</v>
      </c>
      <c r="Q5126" s="53">
        <v>0.2</v>
      </c>
      <c r="R5126" s="53">
        <f t="shared" si="881"/>
        <v>2.8734603745050054</v>
      </c>
    </row>
    <row r="5127" spans="2:18" ht="15">
      <c r="B5127" s="84">
        <v>35430</v>
      </c>
      <c r="C5127" s="85">
        <v>0.2</v>
      </c>
      <c r="D5127" s="86">
        <v>-2</v>
      </c>
      <c r="E5127" s="87">
        <v>-5</v>
      </c>
      <c r="F5127" s="96">
        <f t="shared" si="872"/>
        <v>-3.5</v>
      </c>
      <c r="G5127" s="96"/>
      <c r="H5127" s="74">
        <f t="shared" si="873"/>
        <v>366</v>
      </c>
      <c r="I5127" s="53">
        <f t="shared" si="871"/>
        <v>1.0333701258797519</v>
      </c>
      <c r="J5127" s="53">
        <f t="shared" si="874"/>
        <v>-0.40307748800714915</v>
      </c>
      <c r="K5127" s="53">
        <f t="shared" si="875"/>
        <v>1.1074316310576369</v>
      </c>
      <c r="L5127" s="53">
        <f t="shared" si="876"/>
        <v>9.8060820093920142</v>
      </c>
      <c r="M5127" s="93">
        <f t="shared" si="877"/>
        <v>0.22745299476588135</v>
      </c>
      <c r="N5127" s="53">
        <f t="shared" si="878"/>
        <v>2.8873874847871934</v>
      </c>
      <c r="O5127">
        <f t="shared" si="879"/>
        <v>0.26430991943693216</v>
      </c>
      <c r="P5127" s="53">
        <f t="shared" si="880"/>
        <v>3.6016249869085275</v>
      </c>
      <c r="Q5127" s="53">
        <v>0.2</v>
      </c>
      <c r="R5127" s="53">
        <f t="shared" si="881"/>
        <v>2.6342329744749513</v>
      </c>
    </row>
    <row r="5128" spans="2:18" ht="15">
      <c r="B5128" s="84">
        <v>35431</v>
      </c>
      <c r="C5128" s="85">
        <v>16.399999999999999</v>
      </c>
      <c r="D5128" s="86">
        <v>1</v>
      </c>
      <c r="E5128" s="87">
        <v>-3</v>
      </c>
      <c r="F5128" s="96">
        <f t="shared" si="872"/>
        <v>-1</v>
      </c>
      <c r="G5128" s="96"/>
      <c r="H5128" s="74">
        <f t="shared" si="873"/>
        <v>1</v>
      </c>
      <c r="I5128" s="53">
        <f t="shared" si="871"/>
        <v>1.0333758911771727</v>
      </c>
      <c r="J5128" s="53">
        <f t="shared" si="874"/>
        <v>-0.40275194959871613</v>
      </c>
      <c r="K5128" s="53">
        <f t="shared" si="875"/>
        <v>1.1078823137278251</v>
      </c>
      <c r="L5128" s="53">
        <f t="shared" si="876"/>
        <v>9.8184594927911633</v>
      </c>
      <c r="M5128" s="93">
        <f t="shared" si="877"/>
        <v>0.30894566351909658</v>
      </c>
      <c r="N5128" s="53">
        <f t="shared" si="878"/>
        <v>3.3382762275489957</v>
      </c>
      <c r="O5128">
        <f t="shared" si="879"/>
        <v>0.31120306167098138</v>
      </c>
      <c r="P5128" s="53">
        <f t="shared" si="880"/>
        <v>4.3196117853386662</v>
      </c>
      <c r="Q5128" s="53">
        <v>0.2</v>
      </c>
      <c r="R5128" s="53">
        <f t="shared" si="881"/>
        <v>2.8460382678477276</v>
      </c>
    </row>
    <row r="5129" spans="2:18" ht="15">
      <c r="B5129" s="84">
        <v>35432</v>
      </c>
      <c r="C5129" s="85">
        <v>1</v>
      </c>
      <c r="D5129" s="86">
        <v>2</v>
      </c>
      <c r="E5129" s="87">
        <v>-5</v>
      </c>
      <c r="F5129" s="96">
        <f t="shared" si="872"/>
        <v>-1.5</v>
      </c>
      <c r="G5129" s="96"/>
      <c r="H5129" s="74">
        <f t="shared" si="873"/>
        <v>2</v>
      </c>
      <c r="I5129" s="53">
        <f t="shared" si="871"/>
        <v>1.0333927785396284</v>
      </c>
      <c r="J5129" s="53">
        <f t="shared" si="874"/>
        <v>-0.40136619123597461</v>
      </c>
      <c r="K5129" s="53">
        <f t="shared" si="875"/>
        <v>1.1097982614009767</v>
      </c>
      <c r="L5129" s="53">
        <f t="shared" si="876"/>
        <v>9.871114824725435</v>
      </c>
      <c r="M5129" s="93">
        <f t="shared" si="877"/>
        <v>0.39865966895138422</v>
      </c>
      <c r="N5129" s="53">
        <f t="shared" si="878"/>
        <v>4.4398075481616948</v>
      </c>
      <c r="O5129">
        <f t="shared" si="879"/>
        <v>0.30127848666516421</v>
      </c>
      <c r="P5129" s="53">
        <f t="shared" si="880"/>
        <v>4.1665031934387322</v>
      </c>
      <c r="Q5129" s="53">
        <v>0.2</v>
      </c>
      <c r="R5129" s="53">
        <f t="shared" si="881"/>
        <v>3.0438694931117918</v>
      </c>
    </row>
    <row r="5130" spans="2:18" ht="15">
      <c r="B5130" s="84">
        <v>35433</v>
      </c>
      <c r="C5130" s="85">
        <v>11.4</v>
      </c>
      <c r="D5130" s="86">
        <v>3</v>
      </c>
      <c r="E5130" s="87">
        <v>-1</v>
      </c>
      <c r="F5130" s="96">
        <f t="shared" si="872"/>
        <v>1</v>
      </c>
      <c r="G5130" s="96"/>
      <c r="H5130" s="74">
        <f t="shared" si="873"/>
        <v>3</v>
      </c>
      <c r="I5130" s="53">
        <f t="shared" ref="I5130:I5193" si="882">1+0.0334*COS($I$7*H5130-0.0552)</f>
        <v>1.033399784441676</v>
      </c>
      <c r="J5130" s="53">
        <f t="shared" si="874"/>
        <v>-0.39984718264332159</v>
      </c>
      <c r="K5130" s="53">
        <f t="shared" si="875"/>
        <v>1.1118937651648177</v>
      </c>
      <c r="L5130" s="53">
        <f t="shared" si="876"/>
        <v>9.9287955373261916</v>
      </c>
      <c r="M5130" s="93">
        <f t="shared" si="877"/>
        <v>0.34961003178663236</v>
      </c>
      <c r="N5130" s="53">
        <f t="shared" si="878"/>
        <v>3.3757904826909053</v>
      </c>
      <c r="O5130">
        <f t="shared" si="879"/>
        <v>0.35383789041177988</v>
      </c>
      <c r="P5130" s="53">
        <f t="shared" si="880"/>
        <v>4.9838506177847011</v>
      </c>
      <c r="Q5130" s="53">
        <v>0.2</v>
      </c>
      <c r="R5130" s="53">
        <f t="shared" si="881"/>
        <v>2.947029889747335</v>
      </c>
    </row>
    <row r="5131" spans="2:18" ht="15">
      <c r="B5131" s="84">
        <v>35434</v>
      </c>
      <c r="C5131" s="85">
        <v>19.8</v>
      </c>
      <c r="D5131" s="86">
        <v>4</v>
      </c>
      <c r="E5131" s="87">
        <v>0</v>
      </c>
      <c r="F5131" s="96">
        <f t="shared" si="872"/>
        <v>2</v>
      </c>
      <c r="G5131" s="96"/>
      <c r="H5131" s="74">
        <f t="shared" si="873"/>
        <v>4</v>
      </c>
      <c r="I5131" s="53">
        <f t="shared" si="882"/>
        <v>1.0333969068101565</v>
      </c>
      <c r="J5131" s="53">
        <f t="shared" si="874"/>
        <v>-0.39819566767609194</v>
      </c>
      <c r="K5131" s="53">
        <f t="shared" si="875"/>
        <v>1.1141665602883304</v>
      </c>
      <c r="L5131" s="53">
        <f t="shared" si="876"/>
        <v>9.9914907953246939</v>
      </c>
      <c r="M5131" s="93">
        <f t="shared" si="877"/>
        <v>0.37053134431521711</v>
      </c>
      <c r="N5131" s="53">
        <f t="shared" si="878"/>
        <v>3.3971068704103962</v>
      </c>
      <c r="O5131">
        <f t="shared" si="879"/>
        <v>0.37701905417423626</v>
      </c>
      <c r="P5131" s="53">
        <f t="shared" si="880"/>
        <v>5.3491713880855905</v>
      </c>
      <c r="Q5131" s="53">
        <v>0.2</v>
      </c>
      <c r="R5131" s="53">
        <f t="shared" si="881"/>
        <v>2.9964813511630006</v>
      </c>
    </row>
    <row r="5132" spans="2:18" ht="15">
      <c r="B5132" s="84">
        <v>35435</v>
      </c>
      <c r="C5132" s="85">
        <v>0.4</v>
      </c>
      <c r="D5132" s="86">
        <v>1</v>
      </c>
      <c r="E5132" s="87">
        <v>-1</v>
      </c>
      <c r="F5132" s="96">
        <f t="shared" si="872"/>
        <v>0</v>
      </c>
      <c r="G5132" s="96"/>
      <c r="H5132" s="74">
        <f t="shared" si="873"/>
        <v>5</v>
      </c>
      <c r="I5132" s="53">
        <f t="shared" si="882"/>
        <v>1.0333841464966074</v>
      </c>
      <c r="J5132" s="53">
        <f t="shared" si="874"/>
        <v>-0.39641245569908973</v>
      </c>
      <c r="K5132" s="53">
        <f t="shared" si="875"/>
        <v>1.1166142132456969</v>
      </c>
      <c r="L5132" s="53">
        <f t="shared" si="876"/>
        <v>10.059188298363679</v>
      </c>
      <c r="M5132" s="93">
        <f t="shared" si="877"/>
        <v>0.23713595716911892</v>
      </c>
      <c r="N5132" s="53">
        <f t="shared" si="878"/>
        <v>2.4183928880618111</v>
      </c>
      <c r="O5132">
        <f t="shared" si="879"/>
        <v>0.33191890507593597</v>
      </c>
      <c r="P5132" s="53">
        <f t="shared" si="880"/>
        <v>4.6410749068413626</v>
      </c>
      <c r="Q5132" s="53">
        <v>0.2</v>
      </c>
      <c r="R5132" s="53">
        <f t="shared" si="881"/>
        <v>2.7048612543856185</v>
      </c>
    </row>
    <row r="5133" spans="2:18" ht="15">
      <c r="B5133" s="84">
        <v>35436</v>
      </c>
      <c r="C5133" s="85">
        <v>0.4</v>
      </c>
      <c r="D5133" s="86">
        <v>5</v>
      </c>
      <c r="E5133" s="87">
        <v>-1</v>
      </c>
      <c r="F5133" s="96">
        <f t="shared" si="872"/>
        <v>2</v>
      </c>
      <c r="G5133" s="96"/>
      <c r="H5133" s="74">
        <f t="shared" si="873"/>
        <v>6</v>
      </c>
      <c r="I5133" s="53">
        <f t="shared" si="882"/>
        <v>1.0333615072770106</v>
      </c>
      <c r="J5133" s="53">
        <f t="shared" si="874"/>
        <v>-0.39449842027803839</v>
      </c>
      <c r="K5133" s="53">
        <f t="shared" si="875"/>
        <v>1.1192341310037945</v>
      </c>
      <c r="L5133" s="53">
        <f t="shared" si="876"/>
        <v>10.131874235267977</v>
      </c>
      <c r="M5133" s="93">
        <f t="shared" si="877"/>
        <v>0.46018247904658799</v>
      </c>
      <c r="N5133" s="53">
        <f t="shared" si="878"/>
        <v>4.2190467424578708</v>
      </c>
      <c r="O5133">
        <f t="shared" si="879"/>
        <v>0.37701905417423626</v>
      </c>
      <c r="P5133" s="53">
        <f t="shared" si="880"/>
        <v>5.3491713880855905</v>
      </c>
      <c r="Q5133" s="53">
        <v>0.2</v>
      </c>
      <c r="R5133" s="53">
        <f t="shared" si="881"/>
        <v>3.1681570181077907</v>
      </c>
    </row>
    <row r="5134" spans="2:18" ht="15">
      <c r="B5134" s="84">
        <v>35437</v>
      </c>
      <c r="C5134" s="85">
        <v>1.2</v>
      </c>
      <c r="D5134" s="86">
        <v>4</v>
      </c>
      <c r="E5134" s="87">
        <v>-2</v>
      </c>
      <c r="F5134" s="96">
        <f t="shared" si="872"/>
        <v>1</v>
      </c>
      <c r="G5134" s="96"/>
      <c r="H5134" s="74">
        <f t="shared" si="873"/>
        <v>7</v>
      </c>
      <c r="I5134" s="53">
        <f t="shared" si="882"/>
        <v>1.0333289958506755</v>
      </c>
      <c r="J5134" s="53">
        <f t="shared" si="874"/>
        <v>-0.39245449778199326</v>
      </c>
      <c r="K5134" s="53">
        <f t="shared" si="875"/>
        <v>1.1220235707296449</v>
      </c>
      <c r="L5134" s="53">
        <f t="shared" si="876"/>
        <v>10.209533237229058</v>
      </c>
      <c r="M5134" s="93">
        <f t="shared" si="877"/>
        <v>0.44029001377191257</v>
      </c>
      <c r="N5134" s="53">
        <f t="shared" si="878"/>
        <v>4.2513849803434072</v>
      </c>
      <c r="O5134">
        <f t="shared" si="879"/>
        <v>0.35383789041177988</v>
      </c>
      <c r="P5134" s="53">
        <f t="shared" si="880"/>
        <v>4.9838506177847011</v>
      </c>
      <c r="Q5134" s="53">
        <v>0.2</v>
      </c>
      <c r="R5134" s="53">
        <f t="shared" si="881"/>
        <v>3.1281662502148109</v>
      </c>
    </row>
    <row r="5135" spans="2:18" ht="15">
      <c r="B5135" s="84">
        <v>35438</v>
      </c>
      <c r="C5135" s="85">
        <v>0</v>
      </c>
      <c r="D5135" s="86">
        <v>5</v>
      </c>
      <c r="E5135" s="87">
        <v>-4</v>
      </c>
      <c r="F5135" s="96">
        <f t="shared" ref="F5135:F5198" si="883">0.5*(D5135+E5135)</f>
        <v>0.5</v>
      </c>
      <c r="G5135" s="96"/>
      <c r="H5135" s="74">
        <f t="shared" ref="H5135:H5198" si="884">B5135-DATE(YEAR(B5135),1,0)</f>
        <v>8</v>
      </c>
      <c r="I5135" s="53">
        <f t="shared" si="882"/>
        <v>1.0332866218382564</v>
      </c>
      <c r="J5135" s="53">
        <f t="shared" ref="J5135:J5198" si="885">ASIN(0.39785*SIN(4.869+$I$7*H5135+0.03345*SIN(6.224+$I$7*H5135)))</f>
        <v>-0.39028168590257256</v>
      </c>
      <c r="K5135" s="53">
        <f t="shared" ref="K5135:K5198" si="886">ACOS(-TAN(J5135)*TAN($E$7*$I$8))</f>
        <v>1.1249796498464379</v>
      </c>
      <c r="L5135" s="53">
        <f t="shared" ref="L5135:L5198" si="887">117.5*I5135*((K5135*SIN($E$7*$I$8)*SIN(J5135)+COS($E$7*$I$8)*COS(J5135)*SIN(K5135))/PI())</f>
        <v>10.292148330364833</v>
      </c>
      <c r="M5135" s="93">
        <f t="shared" ref="M5135:M5198" si="888">0.0023*L5135/2.456*(0.5*(D5135+E5135)+17.8)*SQRT(D5135-E5135)</f>
        <v>0.52914884758760894</v>
      </c>
      <c r="N5135" s="53">
        <f t="shared" ref="N5135:N5198" si="889">0.17*L5135*SQRT(D5135-E5135)</f>
        <v>5.2489956484860656</v>
      </c>
      <c r="O5135">
        <f t="shared" ref="O5135:O5198" si="890">5336/(F5135+273.15)^2*EXP(21.07-5336/(F5135+273.15))</f>
        <v>0.34272436873217466</v>
      </c>
      <c r="P5135" s="53">
        <f t="shared" ref="P5135:P5198" si="891">EXP(21.07-5336/(F5135+273.15))</f>
        <v>4.8097230428690185</v>
      </c>
      <c r="Q5135" s="53">
        <v>0.2</v>
      </c>
      <c r="R5135" s="53">
        <f t="shared" ref="R5135:R5198" si="892">(O5135*N5135*0.6+$L$8*6.43*(1+0.536*Q5135)*P5135*(1- G5135/100))/($O$7*(O5135+$L$8))</f>
        <v>3.3096853662712578</v>
      </c>
    </row>
    <row r="5136" spans="2:18" ht="15">
      <c r="B5136" s="84">
        <v>35439</v>
      </c>
      <c r="C5136" s="85">
        <v>0</v>
      </c>
      <c r="D5136" s="86">
        <v>1</v>
      </c>
      <c r="E5136" s="87">
        <v>-4</v>
      </c>
      <c r="F5136" s="96">
        <f t="shared" si="883"/>
        <v>-1.5</v>
      </c>
      <c r="G5136" s="96"/>
      <c r="H5136" s="74">
        <f t="shared" si="884"/>
        <v>9</v>
      </c>
      <c r="I5136" s="53">
        <f t="shared" si="882"/>
        <v>1.0332343977789049</v>
      </c>
      <c r="J5136" s="53">
        <f t="shared" si="885"/>
        <v>-0.38798104209611167</v>
      </c>
      <c r="K5136" s="53">
        <f t="shared" si="886"/>
        <v>1.1280993563664865</v>
      </c>
      <c r="L5136" s="53">
        <f t="shared" si="887"/>
        <v>10.379700888119451</v>
      </c>
      <c r="M5136" s="93">
        <f t="shared" si="888"/>
        <v>0.35428838834707116</v>
      </c>
      <c r="N5136" s="53">
        <f t="shared" si="889"/>
        <v>3.945651851231506</v>
      </c>
      <c r="O5136">
        <f t="shared" si="890"/>
        <v>0.30127848666516421</v>
      </c>
      <c r="P5136" s="53">
        <f t="shared" si="891"/>
        <v>4.1665031934387322</v>
      </c>
      <c r="Q5136" s="53">
        <v>0.2</v>
      </c>
      <c r="R5136" s="53">
        <f t="shared" si="892"/>
        <v>2.9443383747102931</v>
      </c>
    </row>
    <row r="5137" spans="2:18" ht="15">
      <c r="B5137" s="84">
        <v>35440</v>
      </c>
      <c r="C5137" s="85">
        <v>0</v>
      </c>
      <c r="D5137" s="86">
        <v>5</v>
      </c>
      <c r="E5137" s="87">
        <v>-4</v>
      </c>
      <c r="F5137" s="96">
        <f t="shared" si="883"/>
        <v>0.5</v>
      </c>
      <c r="G5137" s="96"/>
      <c r="H5137" s="74">
        <f t="shared" si="884"/>
        <v>10</v>
      </c>
      <c r="I5137" s="53">
        <f t="shared" si="882"/>
        <v>1.0331723391265606</v>
      </c>
      <c r="J5137" s="53">
        <f t="shared" si="885"/>
        <v>-0.38555368195503947</v>
      </c>
      <c r="K5137" s="53">
        <f t="shared" si="886"/>
        <v>1.131379559430016</v>
      </c>
      <c r="L5137" s="53">
        <f t="shared" si="887"/>
        <v>10.472170583965546</v>
      </c>
      <c r="M5137" s="93">
        <f t="shared" si="888"/>
        <v>0.53840430766992253</v>
      </c>
      <c r="N5137" s="53">
        <f t="shared" si="889"/>
        <v>5.3408069978224288</v>
      </c>
      <c r="O5137">
        <f t="shared" si="890"/>
        <v>0.34272436873217466</v>
      </c>
      <c r="P5137" s="53">
        <f t="shared" si="891"/>
        <v>4.8097230428690185</v>
      </c>
      <c r="Q5137" s="53">
        <v>0.2</v>
      </c>
      <c r="R5137" s="53">
        <f t="shared" si="892"/>
        <v>3.328583451828679</v>
      </c>
    </row>
    <row r="5138" spans="2:18" ht="15">
      <c r="B5138" s="84">
        <v>35441</v>
      </c>
      <c r="C5138" s="85">
        <v>0</v>
      </c>
      <c r="D5138" s="86">
        <v>8</v>
      </c>
      <c r="E5138" s="87">
        <v>-2</v>
      </c>
      <c r="F5138" s="96">
        <f t="shared" si="883"/>
        <v>3</v>
      </c>
      <c r="G5138" s="96"/>
      <c r="H5138" s="74">
        <f t="shared" si="884"/>
        <v>11</v>
      </c>
      <c r="I5138" s="53">
        <f t="shared" si="882"/>
        <v>1.0331004642453772</v>
      </c>
      <c r="J5138" s="53">
        <f t="shared" si="885"/>
        <v>-0.38300077751493156</v>
      </c>
      <c r="K5138" s="53">
        <f t="shared" si="886"/>
        <v>1.134817019979989</v>
      </c>
      <c r="L5138" s="53">
        <f t="shared" si="887"/>
        <v>10.569535344865164</v>
      </c>
      <c r="M5138" s="93">
        <f t="shared" si="888"/>
        <v>0.65105653708981981</v>
      </c>
      <c r="N5138" s="53">
        <f t="shared" si="889"/>
        <v>5.6820469349026235</v>
      </c>
      <c r="O5138">
        <f t="shared" si="890"/>
        <v>0.40152374789424572</v>
      </c>
      <c r="P5138" s="53">
        <f t="shared" si="891"/>
        <v>5.738329876349705</v>
      </c>
      <c r="Q5138" s="53">
        <v>0.2</v>
      </c>
      <c r="R5138" s="53">
        <f t="shared" si="892"/>
        <v>3.5220067405748443</v>
      </c>
    </row>
    <row r="5139" spans="2:18" ht="15">
      <c r="B5139" s="84">
        <v>35442</v>
      </c>
      <c r="C5139" s="85">
        <v>0</v>
      </c>
      <c r="D5139" s="86">
        <v>7</v>
      </c>
      <c r="E5139" s="87">
        <v>-4</v>
      </c>
      <c r="F5139" s="96">
        <f t="shared" si="883"/>
        <v>1.5</v>
      </c>
      <c r="G5139" s="96"/>
      <c r="H5139" s="74">
        <f t="shared" si="884"/>
        <v>12</v>
      </c>
      <c r="I5139" s="53">
        <f t="shared" si="882"/>
        <v>1.0330187944042881</v>
      </c>
      <c r="J5139" s="53">
        <f t="shared" si="885"/>
        <v>-0.3803235555038128</v>
      </c>
      <c r="K5139" s="53">
        <f t="shared" si="886"/>
        <v>1.1384084015051339</v>
      </c>
      <c r="L5139" s="53">
        <f t="shared" si="887"/>
        <v>10.671771305933273</v>
      </c>
      <c r="M5139" s="93">
        <f t="shared" si="888"/>
        <v>0.63971956750281656</v>
      </c>
      <c r="N5139" s="53">
        <f t="shared" si="889"/>
        <v>6.0170244159444914</v>
      </c>
      <c r="O5139">
        <f t="shared" si="890"/>
        <v>0.36526692052720544</v>
      </c>
      <c r="P5139" s="53">
        <f t="shared" si="891"/>
        <v>5.1636135172163016</v>
      </c>
      <c r="Q5139" s="53">
        <v>0.2</v>
      </c>
      <c r="R5139" s="53">
        <f t="shared" si="892"/>
        <v>3.5187334424268046</v>
      </c>
    </row>
    <row r="5140" spans="2:18" ht="15">
      <c r="B5140" s="84">
        <v>35443</v>
      </c>
      <c r="C5140" s="85">
        <v>0</v>
      </c>
      <c r="D5140" s="86">
        <v>6</v>
      </c>
      <c r="E5140" s="87">
        <v>-6</v>
      </c>
      <c r="F5140" s="96">
        <f t="shared" si="883"/>
        <v>0</v>
      </c>
      <c r="G5140" s="96"/>
      <c r="H5140" s="74">
        <f t="shared" si="884"/>
        <v>13</v>
      </c>
      <c r="I5140" s="53">
        <f t="shared" si="882"/>
        <v>1.0329273537707138</v>
      </c>
      <c r="J5140" s="53">
        <f t="shared" si="885"/>
        <v>-0.3775232955403422</v>
      </c>
      <c r="K5140" s="53">
        <f t="shared" si="886"/>
        <v>1.1421502807859754</v>
      </c>
      <c r="L5140" s="53">
        <f t="shared" si="887"/>
        <v>10.778852766732642</v>
      </c>
      <c r="M5140" s="93">
        <f t="shared" si="888"/>
        <v>0.62241870926086329</v>
      </c>
      <c r="N5140" s="53">
        <f t="shared" si="889"/>
        <v>6.3476370173570018</v>
      </c>
      <c r="O5140">
        <f t="shared" si="890"/>
        <v>0.33191890507593597</v>
      </c>
      <c r="P5140" s="53">
        <f t="shared" si="891"/>
        <v>4.6410749068413626</v>
      </c>
      <c r="Q5140" s="53">
        <v>0.2</v>
      </c>
      <c r="R5140" s="53">
        <f t="shared" si="892"/>
        <v>3.5094634206438653</v>
      </c>
    </row>
    <row r="5141" spans="2:18" ht="15">
      <c r="B5141" s="84">
        <v>35444</v>
      </c>
      <c r="C5141" s="85">
        <v>0</v>
      </c>
      <c r="D5141" s="86">
        <v>6</v>
      </c>
      <c r="E5141" s="87">
        <v>-5</v>
      </c>
      <c r="F5141" s="96">
        <f t="shared" si="883"/>
        <v>0.5</v>
      </c>
      <c r="G5141" s="96"/>
      <c r="H5141" s="74">
        <f t="shared" si="884"/>
        <v>14</v>
      </c>
      <c r="I5141" s="53">
        <f t="shared" si="882"/>
        <v>1.0328261694034082</v>
      </c>
      <c r="J5141" s="53">
        <f t="shared" si="885"/>
        <v>-0.37460132828755749</v>
      </c>
      <c r="K5141" s="53">
        <f t="shared" si="886"/>
        <v>1.146039158581782</v>
      </c>
      <c r="L5141" s="53">
        <f t="shared" si="887"/>
        <v>10.890752149608147</v>
      </c>
      <c r="M5141" s="93">
        <f t="shared" si="888"/>
        <v>0.61902014177570597</v>
      </c>
      <c r="N5141" s="53">
        <f t="shared" si="889"/>
        <v>6.1404915560511464</v>
      </c>
      <c r="O5141">
        <f t="shared" si="890"/>
        <v>0.34272436873217466</v>
      </c>
      <c r="P5141" s="53">
        <f t="shared" si="891"/>
        <v>4.8097230428690185</v>
      </c>
      <c r="Q5141" s="53">
        <v>0.2</v>
      </c>
      <c r="R5141" s="53">
        <f t="shared" si="892"/>
        <v>3.4931873631053558</v>
      </c>
    </row>
    <row r="5142" spans="2:18" ht="15">
      <c r="B5142" s="84">
        <v>35445</v>
      </c>
      <c r="C5142" s="85">
        <v>0</v>
      </c>
      <c r="D5142" s="86">
        <v>7</v>
      </c>
      <c r="E5142" s="87">
        <v>-5</v>
      </c>
      <c r="F5142" s="96">
        <f t="shared" si="883"/>
        <v>1</v>
      </c>
      <c r="G5142" s="96"/>
      <c r="H5142" s="74">
        <f t="shared" si="884"/>
        <v>15</v>
      </c>
      <c r="I5142" s="53">
        <f t="shared" si="882"/>
        <v>1.0327152712444541</v>
      </c>
      <c r="J5142" s="53">
        <f t="shared" si="885"/>
        <v>-0.3715590335688283</v>
      </c>
      <c r="K5142" s="53">
        <f t="shared" si="886"/>
        <v>1.1500714701999954</v>
      </c>
      <c r="L5142" s="53">
        <f t="shared" si="887"/>
        <v>11.007439960446153</v>
      </c>
      <c r="M5142" s="93">
        <f t="shared" si="888"/>
        <v>0.67132724234039021</v>
      </c>
      <c r="N5142" s="53">
        <f t="shared" si="889"/>
        <v>6.4822513927372745</v>
      </c>
      <c r="O5142">
        <f t="shared" si="890"/>
        <v>0.35383789041177988</v>
      </c>
      <c r="P5142" s="53">
        <f t="shared" si="891"/>
        <v>4.9838506177847011</v>
      </c>
      <c r="Q5142" s="53">
        <v>0.2</v>
      </c>
      <c r="R5142" s="53">
        <f t="shared" si="892"/>
        <v>3.5896710035150452</v>
      </c>
    </row>
    <row r="5143" spans="2:18" ht="15">
      <c r="B5143" s="84">
        <v>35446</v>
      </c>
      <c r="C5143" s="85">
        <v>0</v>
      </c>
      <c r="D5143" s="86">
        <v>8</v>
      </c>
      <c r="E5143" s="87">
        <v>-4</v>
      </c>
      <c r="F5143" s="96">
        <f t="shared" si="883"/>
        <v>2</v>
      </c>
      <c r="G5143" s="96"/>
      <c r="H5143" s="74">
        <f t="shared" si="884"/>
        <v>16</v>
      </c>
      <c r="I5143" s="53">
        <f t="shared" si="882"/>
        <v>1.0325946921104006</v>
      </c>
      <c r="J5143" s="53">
        <f t="shared" si="885"/>
        <v>-0.36839783845263269</v>
      </c>
      <c r="K5143" s="53">
        <f t="shared" si="886"/>
        <v>1.1542435958936998</v>
      </c>
      <c r="L5143" s="53">
        <f t="shared" si="887"/>
        <v>11.128884752217326</v>
      </c>
      <c r="M5143" s="93">
        <f t="shared" si="888"/>
        <v>0.71483684908221545</v>
      </c>
      <c r="N5143" s="53">
        <f t="shared" si="889"/>
        <v>6.5537698996224547</v>
      </c>
      <c r="O5143">
        <f t="shared" si="890"/>
        <v>0.37701905417423626</v>
      </c>
      <c r="P5143" s="53">
        <f t="shared" si="891"/>
        <v>5.3491713880855905</v>
      </c>
      <c r="Q5143" s="53">
        <v>0.2</v>
      </c>
      <c r="R5143" s="53">
        <f t="shared" si="892"/>
        <v>3.655802366348698</v>
      </c>
    </row>
    <row r="5144" spans="2:18" ht="15">
      <c r="B5144" s="84">
        <v>35447</v>
      </c>
      <c r="C5144" s="85">
        <v>0</v>
      </c>
      <c r="D5144" s="86">
        <v>8</v>
      </c>
      <c r="E5144" s="87">
        <v>-4</v>
      </c>
      <c r="F5144" s="96">
        <f t="shared" si="883"/>
        <v>2</v>
      </c>
      <c r="G5144" s="96"/>
      <c r="H5144" s="74">
        <f t="shared" si="884"/>
        <v>17</v>
      </c>
      <c r="I5144" s="53">
        <f t="shared" si="882"/>
        <v>1.0324644676825534</v>
      </c>
      <c r="J5144" s="53">
        <f t="shared" si="885"/>
        <v>-0.36511921531268005</v>
      </c>
      <c r="K5144" s="53">
        <f t="shared" si="886"/>
        <v>1.1585518710370053</v>
      </c>
      <c r="L5144" s="53">
        <f t="shared" si="887"/>
        <v>11.255053091632707</v>
      </c>
      <c r="M5144" s="93">
        <f t="shared" si="888"/>
        <v>0.72294096555117771</v>
      </c>
      <c r="N5144" s="53">
        <f t="shared" si="889"/>
        <v>6.6280700908416268</v>
      </c>
      <c r="O5144">
        <f t="shared" si="890"/>
        <v>0.37701905417423626</v>
      </c>
      <c r="P5144" s="53">
        <f t="shared" si="891"/>
        <v>5.3491713880855905</v>
      </c>
      <c r="Q5144" s="53">
        <v>0.2</v>
      </c>
      <c r="R5144" s="53">
        <f t="shared" si="892"/>
        <v>3.6713211838625659</v>
      </c>
    </row>
    <row r="5145" spans="2:18" ht="15">
      <c r="B5145" s="84">
        <v>35448</v>
      </c>
      <c r="C5145" s="85">
        <v>0</v>
      </c>
      <c r="D5145" s="86">
        <v>7</v>
      </c>
      <c r="E5145" s="87">
        <v>-5</v>
      </c>
      <c r="F5145" s="96">
        <f t="shared" si="883"/>
        <v>1</v>
      </c>
      <c r="G5145" s="96"/>
      <c r="H5145" s="74">
        <f t="shared" si="884"/>
        <v>18</v>
      </c>
      <c r="I5145" s="53">
        <f t="shared" si="882"/>
        <v>1.032324636496416</v>
      </c>
      <c r="J5145" s="53">
        <f t="shared" si="885"/>
        <v>-0.36172467986978218</v>
      </c>
      <c r="K5145" s="53">
        <f t="shared" si="886"/>
        <v>1.1629925960327789</v>
      </c>
      <c r="L5145" s="53">
        <f t="shared" si="887"/>
        <v>11.385909529211714</v>
      </c>
      <c r="M5145" s="93">
        <f t="shared" si="888"/>
        <v>0.69440953330197031</v>
      </c>
      <c r="N5145" s="53">
        <f t="shared" si="889"/>
        <v>6.7051310902922907</v>
      </c>
      <c r="O5145">
        <f t="shared" si="890"/>
        <v>0.35383789041177988</v>
      </c>
      <c r="P5145" s="53">
        <f t="shared" si="891"/>
        <v>4.9838506177847011</v>
      </c>
      <c r="Q5145" s="53">
        <v>0.2</v>
      </c>
      <c r="R5145" s="53">
        <f t="shared" si="892"/>
        <v>3.6357786679024358</v>
      </c>
    </row>
    <row r="5146" spans="2:18" ht="15">
      <c r="B5146" s="84">
        <v>35449</v>
      </c>
      <c r="C5146" s="85">
        <v>0</v>
      </c>
      <c r="D5146" s="86">
        <v>0</v>
      </c>
      <c r="E5146" s="87">
        <v>-5</v>
      </c>
      <c r="F5146" s="96">
        <f t="shared" si="883"/>
        <v>-2.5</v>
      </c>
      <c r="G5146" s="96"/>
      <c r="H5146" s="74">
        <f t="shared" si="884"/>
        <v>19</v>
      </c>
      <c r="I5146" s="53">
        <f t="shared" si="882"/>
        <v>1.0321752399302859</v>
      </c>
      <c r="J5146" s="53">
        <f t="shared" si="885"/>
        <v>-0.35821578922172775</v>
      </c>
      <c r="K5146" s="53">
        <f t="shared" si="886"/>
        <v>1.1675620459118377</v>
      </c>
      <c r="L5146" s="53">
        <f t="shared" si="887"/>
        <v>11.521416573027933</v>
      </c>
      <c r="M5146" s="93">
        <f t="shared" si="888"/>
        <v>0.36913207668067688</v>
      </c>
      <c r="N5146" s="53">
        <f t="shared" si="889"/>
        <v>4.3796540112451323</v>
      </c>
      <c r="O5146">
        <f t="shared" si="890"/>
        <v>0.28226157084235826</v>
      </c>
      <c r="P5146" s="53">
        <f t="shared" si="891"/>
        <v>3.8748241344241494</v>
      </c>
      <c r="Q5146" s="53">
        <v>0.2</v>
      </c>
      <c r="R5146" s="53">
        <f t="shared" si="892"/>
        <v>2.9803056321581107</v>
      </c>
    </row>
    <row r="5147" spans="2:18" ht="15">
      <c r="B5147" s="84">
        <v>35450</v>
      </c>
      <c r="C5147" s="85">
        <v>0.2</v>
      </c>
      <c r="D5147" s="86">
        <v>2</v>
      </c>
      <c r="E5147" s="87">
        <v>-1</v>
      </c>
      <c r="F5147" s="96">
        <f t="shared" si="883"/>
        <v>0.5</v>
      </c>
      <c r="G5147" s="96"/>
      <c r="H5147" s="74">
        <f t="shared" si="884"/>
        <v>20</v>
      </c>
      <c r="I5147" s="53">
        <f t="shared" si="882"/>
        <v>1.0320163221930105</v>
      </c>
      <c r="J5147" s="53">
        <f t="shared" si="885"/>
        <v>-0.35459413986723526</v>
      </c>
      <c r="K5147" s="53">
        <f t="shared" si="886"/>
        <v>1.1722564795875074</v>
      </c>
      <c r="L5147" s="53">
        <f t="shared" si="887"/>
        <v>11.661534666364656</v>
      </c>
      <c r="M5147" s="93">
        <f t="shared" si="888"/>
        <v>0.34615204229470126</v>
      </c>
      <c r="N5147" s="53">
        <f t="shared" si="889"/>
        <v>3.4337229911827913</v>
      </c>
      <c r="O5147">
        <f t="shared" si="890"/>
        <v>0.34272436873217466</v>
      </c>
      <c r="P5147" s="53">
        <f t="shared" si="891"/>
        <v>4.8097230428690185</v>
      </c>
      <c r="Q5147" s="53">
        <v>0.2</v>
      </c>
      <c r="R5147" s="53">
        <f t="shared" si="892"/>
        <v>2.9360368115366735</v>
      </c>
    </row>
    <row r="5148" spans="2:18" ht="15">
      <c r="B5148" s="84">
        <v>35451</v>
      </c>
      <c r="C5148" s="85">
        <v>1.8</v>
      </c>
      <c r="D5148" s="86">
        <v>5</v>
      </c>
      <c r="E5148" s="87">
        <v>1</v>
      </c>
      <c r="F5148" s="96">
        <f t="shared" si="883"/>
        <v>3</v>
      </c>
      <c r="G5148" s="96"/>
      <c r="H5148" s="74">
        <f t="shared" si="884"/>
        <v>21</v>
      </c>
      <c r="I5148" s="53">
        <f t="shared" si="882"/>
        <v>1.0318479303109052</v>
      </c>
      <c r="J5148" s="53">
        <f t="shared" si="885"/>
        <v>-0.35086136572984739</v>
      </c>
      <c r="K5148" s="53">
        <f t="shared" si="886"/>
        <v>1.1770721487342466</v>
      </c>
      <c r="L5148" s="53">
        <f t="shared" si="887"/>
        <v>11.806222169477898</v>
      </c>
      <c r="M5148" s="93">
        <f t="shared" si="888"/>
        <v>0.45994272686304782</v>
      </c>
      <c r="N5148" s="53">
        <f t="shared" si="889"/>
        <v>4.0141155376224855</v>
      </c>
      <c r="O5148">
        <f t="shared" si="890"/>
        <v>0.40152374789424572</v>
      </c>
      <c r="P5148" s="53">
        <f t="shared" si="891"/>
        <v>5.738329876349705</v>
      </c>
      <c r="Q5148" s="53">
        <v>0.2</v>
      </c>
      <c r="R5148" s="53">
        <f t="shared" si="892"/>
        <v>3.1704753699062445</v>
      </c>
    </row>
    <row r="5149" spans="2:18" ht="15">
      <c r="B5149" s="84">
        <v>35452</v>
      </c>
      <c r="C5149" s="85">
        <v>0.2</v>
      </c>
      <c r="D5149" s="86">
        <v>8</v>
      </c>
      <c r="E5149" s="87">
        <v>1</v>
      </c>
      <c r="F5149" s="96">
        <f t="shared" si="883"/>
        <v>4.5</v>
      </c>
      <c r="G5149" s="96"/>
      <c r="H5149" s="74">
        <f t="shared" si="884"/>
        <v>22</v>
      </c>
      <c r="I5149" s="53">
        <f t="shared" si="882"/>
        <v>1.0316701141138369</v>
      </c>
      <c r="J5149" s="53">
        <f t="shared" si="885"/>
        <v>-0.34701913618740743</v>
      </c>
      <c r="K5149" s="53">
        <f t="shared" si="886"/>
        <v>1.1820053062637619</v>
      </c>
      <c r="L5149" s="53">
        <f t="shared" si="887"/>
        <v>11.955435345629594</v>
      </c>
      <c r="M5149" s="93">
        <f t="shared" si="888"/>
        <v>0.66056985638315702</v>
      </c>
      <c r="N5149" s="53">
        <f t="shared" si="889"/>
        <v>5.3772884858080658</v>
      </c>
      <c r="O5149">
        <f t="shared" si="890"/>
        <v>0.44090248501484264</v>
      </c>
      <c r="P5149" s="53">
        <f t="shared" si="891"/>
        <v>6.3697455095310378</v>
      </c>
      <c r="Q5149" s="53">
        <v>0.2</v>
      </c>
      <c r="R5149" s="53">
        <f t="shared" si="892"/>
        <v>3.5270098993378656</v>
      </c>
    </row>
    <row r="5150" spans="2:18" ht="15">
      <c r="B5150" s="84">
        <v>35453</v>
      </c>
      <c r="C5150" s="85">
        <v>0</v>
      </c>
      <c r="D5150" s="86">
        <v>7</v>
      </c>
      <c r="E5150" s="87">
        <v>0</v>
      </c>
      <c r="F5150" s="96">
        <f t="shared" si="883"/>
        <v>3.5</v>
      </c>
      <c r="G5150" s="96"/>
      <c r="H5150" s="74">
        <f t="shared" si="884"/>
        <v>23</v>
      </c>
      <c r="I5150" s="53">
        <f t="shared" si="882"/>
        <v>1.0314829262204792</v>
      </c>
      <c r="J5150" s="53">
        <f t="shared" si="885"/>
        <v>-0.34306915411250505</v>
      </c>
      <c r="K5150" s="53">
        <f t="shared" si="886"/>
        <v>1.1870522143766915</v>
      </c>
      <c r="L5150" s="53">
        <f t="shared" si="887"/>
        <v>12.109128351519114</v>
      </c>
      <c r="M5150" s="93">
        <f t="shared" si="888"/>
        <v>0.63905903540718867</v>
      </c>
      <c r="N5150" s="53">
        <f t="shared" si="889"/>
        <v>5.4464161760197882</v>
      </c>
      <c r="O5150">
        <f t="shared" si="890"/>
        <v>0.41429223966637557</v>
      </c>
      <c r="P5150" s="53">
        <f t="shared" si="891"/>
        <v>5.9422692546644251</v>
      </c>
      <c r="Q5150" s="53">
        <v>0.2</v>
      </c>
      <c r="R5150" s="53">
        <f t="shared" si="892"/>
        <v>3.4957896066087177</v>
      </c>
    </row>
    <row r="5151" spans="2:18" ht="15">
      <c r="B5151" s="84">
        <v>35454</v>
      </c>
      <c r="C5151" s="85">
        <v>0</v>
      </c>
      <c r="D5151" s="86">
        <v>8</v>
      </c>
      <c r="E5151" s="87">
        <v>-1</v>
      </c>
      <c r="F5151" s="96">
        <f t="shared" si="883"/>
        <v>3.5</v>
      </c>
      <c r="G5151" s="96"/>
      <c r="H5151" s="74">
        <f t="shared" si="884"/>
        <v>24</v>
      </c>
      <c r="I5151" s="53">
        <f t="shared" si="882"/>
        <v>1.0312864220227413</v>
      </c>
      <c r="J5151" s="53">
        <f t="shared" si="885"/>
        <v>-0.33901315392900844</v>
      </c>
      <c r="K5151" s="53">
        <f t="shared" si="886"/>
        <v>1.1922091521724227</v>
      </c>
      <c r="L5151" s="53">
        <f t="shared" si="887"/>
        <v>12.267253232207459</v>
      </c>
      <c r="M5151" s="93">
        <f t="shared" si="888"/>
        <v>0.73408721805274024</v>
      </c>
      <c r="N5151" s="53">
        <f t="shared" si="889"/>
        <v>6.2562991484258035</v>
      </c>
      <c r="O5151">
        <f t="shared" si="890"/>
        <v>0.41429223966637557</v>
      </c>
      <c r="P5151" s="53">
        <f t="shared" si="891"/>
        <v>5.9422692546644251</v>
      </c>
      <c r="Q5151" s="53">
        <v>0.2</v>
      </c>
      <c r="R5151" s="53">
        <f t="shared" si="892"/>
        <v>3.6672161511278953</v>
      </c>
    </row>
    <row r="5152" spans="2:18" ht="15">
      <c r="B5152" s="84">
        <v>35455</v>
      </c>
      <c r="C5152" s="85">
        <v>0</v>
      </c>
      <c r="D5152" s="86">
        <v>10</v>
      </c>
      <c r="E5152" s="87">
        <v>-2</v>
      </c>
      <c r="F5152" s="96">
        <f t="shared" si="883"/>
        <v>4</v>
      </c>
      <c r="G5152" s="96"/>
      <c r="H5152" s="74">
        <f t="shared" si="884"/>
        <v>25</v>
      </c>
      <c r="I5152" s="53">
        <f t="shared" si="882"/>
        <v>1.0310806596693767</v>
      </c>
      <c r="J5152" s="53">
        <f t="shared" si="885"/>
        <v>-0.33485289968952081</v>
      </c>
      <c r="K5152" s="53">
        <f t="shared" si="886"/>
        <v>1.1974724228038927</v>
      </c>
      <c r="L5152" s="53">
        <f t="shared" si="887"/>
        <v>12.429759920595002</v>
      </c>
      <c r="M5152" s="93">
        <f t="shared" si="888"/>
        <v>0.87904140229386096</v>
      </c>
      <c r="N5152" s="53">
        <f t="shared" si="889"/>
        <v>7.3198517408403045</v>
      </c>
      <c r="O5152">
        <f t="shared" si="890"/>
        <v>0.42741570243698762</v>
      </c>
      <c r="P5152" s="53">
        <f t="shared" si="891"/>
        <v>6.152681276989024</v>
      </c>
      <c r="Q5152" s="53">
        <v>0.2</v>
      </c>
      <c r="R5152" s="53">
        <f t="shared" si="892"/>
        <v>3.9171326988793962</v>
      </c>
    </row>
    <row r="5153" spans="2:18" ht="15">
      <c r="B5153" s="84">
        <v>35456</v>
      </c>
      <c r="C5153" s="85">
        <v>0</v>
      </c>
      <c r="D5153" s="86">
        <v>6</v>
      </c>
      <c r="E5153" s="87">
        <v>0</v>
      </c>
      <c r="F5153" s="96">
        <f t="shared" si="883"/>
        <v>3</v>
      </c>
      <c r="G5153" s="96"/>
      <c r="H5153" s="74">
        <f t="shared" si="884"/>
        <v>26</v>
      </c>
      <c r="I5153" s="53">
        <f t="shared" si="882"/>
        <v>1.0308657000487762</v>
      </c>
      <c r="J5153" s="53">
        <f t="shared" si="885"/>
        <v>-0.33059018317830297</v>
      </c>
      <c r="K5153" s="53">
        <f t="shared" si="886"/>
        <v>1.2028383601683015</v>
      </c>
      <c r="L5153" s="53">
        <f t="shared" si="887"/>
        <v>12.596596241481892</v>
      </c>
      <c r="M5153" s="93">
        <f t="shared" si="888"/>
        <v>0.60102376240780564</v>
      </c>
      <c r="N5153" s="53">
        <f t="shared" si="889"/>
        <v>5.2453896588734752</v>
      </c>
      <c r="O5153">
        <f t="shared" si="890"/>
        <v>0.40152374789424572</v>
      </c>
      <c r="P5153" s="53">
        <f t="shared" si="891"/>
        <v>5.738329876349705</v>
      </c>
      <c r="Q5153" s="53">
        <v>0.2</v>
      </c>
      <c r="R5153" s="53">
        <f t="shared" si="892"/>
        <v>3.4299773375638747</v>
      </c>
    </row>
    <row r="5154" spans="2:18" ht="15">
      <c r="B5154" s="84">
        <v>35457</v>
      </c>
      <c r="C5154" s="85">
        <v>0</v>
      </c>
      <c r="D5154" s="86">
        <v>9</v>
      </c>
      <c r="E5154" s="87">
        <v>-2</v>
      </c>
      <c r="F5154" s="96">
        <f t="shared" si="883"/>
        <v>3.5</v>
      </c>
      <c r="G5154" s="96"/>
      <c r="H5154" s="74">
        <f t="shared" si="884"/>
        <v>27</v>
      </c>
      <c r="I5154" s="53">
        <f t="shared" si="882"/>
        <v>1.0306416067709498</v>
      </c>
      <c r="J5154" s="53">
        <f t="shared" si="885"/>
        <v>-0.32622682204390219</v>
      </c>
      <c r="K5154" s="53">
        <f t="shared" si="886"/>
        <v>1.2083033351284647</v>
      </c>
      <c r="L5154" s="53">
        <f t="shared" si="887"/>
        <v>12.767707920209469</v>
      </c>
      <c r="M5154" s="93">
        <f t="shared" si="888"/>
        <v>0.84467250677482086</v>
      </c>
      <c r="N5154" s="53">
        <f t="shared" si="889"/>
        <v>7.1987684227112316</v>
      </c>
      <c r="O5154">
        <f t="shared" si="890"/>
        <v>0.41429223966637557</v>
      </c>
      <c r="P5154" s="53">
        <f t="shared" si="891"/>
        <v>5.9422692546644251</v>
      </c>
      <c r="Q5154" s="53">
        <v>0.2</v>
      </c>
      <c r="R5154" s="53">
        <f t="shared" si="892"/>
        <v>3.8667070115497038</v>
      </c>
    </row>
    <row r="5155" spans="2:18" ht="15">
      <c r="B5155" s="84">
        <v>35458</v>
      </c>
      <c r="C5155" s="85">
        <v>0</v>
      </c>
      <c r="D5155" s="86">
        <v>11</v>
      </c>
      <c r="E5155" s="87">
        <v>-3</v>
      </c>
      <c r="F5155" s="96">
        <f t="shared" si="883"/>
        <v>4</v>
      </c>
      <c r="G5155" s="96"/>
      <c r="H5155" s="74">
        <f t="shared" si="884"/>
        <v>28</v>
      </c>
      <c r="I5155" s="53">
        <f t="shared" si="882"/>
        <v>1.030408446148704</v>
      </c>
      <c r="J5155" s="53">
        <f t="shared" si="885"/>
        <v>-0.32176465796541182</v>
      </c>
      <c r="K5155" s="53">
        <f t="shared" si="886"/>
        <v>1.2138637612630909</v>
      </c>
      <c r="L5155" s="53">
        <f t="shared" si="887"/>
        <v>12.9430385958524</v>
      </c>
      <c r="M5155" s="93">
        <f t="shared" si="888"/>
        <v>0.9886810980086701</v>
      </c>
      <c r="N5155" s="53">
        <f t="shared" si="889"/>
        <v>8.232830714810131</v>
      </c>
      <c r="O5155">
        <f t="shared" si="890"/>
        <v>0.42741570243698762</v>
      </c>
      <c r="P5155" s="53">
        <f t="shared" si="891"/>
        <v>6.152681276989024</v>
      </c>
      <c r="Q5155" s="53">
        <v>0.2</v>
      </c>
      <c r="R5155" s="53">
        <f t="shared" si="892"/>
        <v>4.1111898764253993</v>
      </c>
    </row>
    <row r="5156" spans="2:18" ht="15">
      <c r="B5156" s="84">
        <v>35459</v>
      </c>
      <c r="C5156" s="85">
        <v>0</v>
      </c>
      <c r="D5156" s="86">
        <v>10</v>
      </c>
      <c r="E5156" s="87">
        <v>-3</v>
      </c>
      <c r="F5156" s="96">
        <f t="shared" si="883"/>
        <v>3.5</v>
      </c>
      <c r="G5156" s="96"/>
      <c r="H5156" s="74">
        <f t="shared" si="884"/>
        <v>29</v>
      </c>
      <c r="I5156" s="53">
        <f t="shared" si="882"/>
        <v>1.0301662871780179</v>
      </c>
      <c r="J5156" s="53">
        <f t="shared" si="885"/>
        <v>-0.31720555485597807</v>
      </c>
      <c r="K5156" s="53">
        <f t="shared" si="886"/>
        <v>1.2195161001475012</v>
      </c>
      <c r="L5156" s="53">
        <f t="shared" si="887"/>
        <v>13.122529838904034</v>
      </c>
      <c r="M5156" s="93">
        <f t="shared" si="888"/>
        <v>0.94377468084640892</v>
      </c>
      <c r="N5156" s="53">
        <f t="shared" si="889"/>
        <v>8.0433722136556991</v>
      </c>
      <c r="O5156">
        <f t="shared" si="890"/>
        <v>0.41429223966637557</v>
      </c>
      <c r="P5156" s="53">
        <f t="shared" si="891"/>
        <v>5.9422692546644251</v>
      </c>
      <c r="Q5156" s="53">
        <v>0.2</v>
      </c>
      <c r="R5156" s="53">
        <f t="shared" si="892"/>
        <v>4.0454828523841773</v>
      </c>
    </row>
    <row r="5157" spans="2:18" ht="15">
      <c r="B5157" s="84">
        <v>35460</v>
      </c>
      <c r="C5157" s="85">
        <v>0</v>
      </c>
      <c r="D5157" s="86">
        <v>10</v>
      </c>
      <c r="E5157" s="87">
        <v>-4</v>
      </c>
      <c r="F5157" s="96">
        <f t="shared" si="883"/>
        <v>3</v>
      </c>
      <c r="G5157" s="96"/>
      <c r="H5157" s="74">
        <f t="shared" si="884"/>
        <v>30</v>
      </c>
      <c r="I5157" s="53">
        <f t="shared" si="882"/>
        <v>1.0299152015176269</v>
      </c>
      <c r="J5157" s="53">
        <f t="shared" si="885"/>
        <v>-0.31255139710685492</v>
      </c>
      <c r="K5157" s="53">
        <f t="shared" si="886"/>
        <v>1.2252568661692629</v>
      </c>
      <c r="L5157" s="53">
        <f t="shared" si="887"/>
        <v>13.306121173372119</v>
      </c>
      <c r="M5157" s="93">
        <f t="shared" si="888"/>
        <v>0.9697913372455651</v>
      </c>
      <c r="N5157" s="53">
        <f t="shared" si="889"/>
        <v>8.4637809182016799</v>
      </c>
      <c r="O5157">
        <f t="shared" si="890"/>
        <v>0.40152374789424572</v>
      </c>
      <c r="P5157" s="53">
        <f t="shared" si="891"/>
        <v>5.738329876349705</v>
      </c>
      <c r="Q5157" s="53">
        <v>0.2</v>
      </c>
      <c r="R5157" s="53">
        <f t="shared" si="892"/>
        <v>4.1082819084739137</v>
      </c>
    </row>
    <row r="5158" spans="2:18" ht="15">
      <c r="B5158" s="84">
        <v>35461</v>
      </c>
      <c r="C5158" s="85">
        <v>0</v>
      </c>
      <c r="D5158" s="86">
        <v>11</v>
      </c>
      <c r="E5158" s="87">
        <v>-4</v>
      </c>
      <c r="F5158" s="96">
        <f t="shared" si="883"/>
        <v>3.5</v>
      </c>
      <c r="G5158" s="96"/>
      <c r="H5158" s="74">
        <f t="shared" si="884"/>
        <v>31</v>
      </c>
      <c r="I5158" s="53">
        <f t="shared" si="882"/>
        <v>1.0296552634678175</v>
      </c>
      <c r="J5158" s="53">
        <f t="shared" si="885"/>
        <v>-0.30780408787498542</v>
      </c>
      <c r="K5158" s="53">
        <f t="shared" si="886"/>
        <v>1.2310826308858673</v>
      </c>
      <c r="L5158" s="53">
        <f t="shared" si="887"/>
        <v>13.493750103179497</v>
      </c>
      <c r="M5158" s="93">
        <f t="shared" si="888"/>
        <v>1.0424551267317455</v>
      </c>
      <c r="N5158" s="53">
        <f t="shared" si="889"/>
        <v>8.8843818026747972</v>
      </c>
      <c r="O5158">
        <f t="shared" si="890"/>
        <v>0.41429223966637557</v>
      </c>
      <c r="P5158" s="53">
        <f t="shared" si="891"/>
        <v>5.9422692546644251</v>
      </c>
      <c r="Q5158" s="53">
        <v>0.2</v>
      </c>
      <c r="R5158" s="53">
        <f t="shared" si="892"/>
        <v>4.2234979146403084</v>
      </c>
    </row>
    <row r="5159" spans="2:18" ht="15">
      <c r="B5159" s="84">
        <v>35462</v>
      </c>
      <c r="C5159" s="85">
        <v>0</v>
      </c>
      <c r="D5159" s="86">
        <v>11</v>
      </c>
      <c r="E5159" s="87">
        <v>-3</v>
      </c>
      <c r="F5159" s="96">
        <f t="shared" si="883"/>
        <v>4</v>
      </c>
      <c r="G5159" s="96"/>
      <c r="H5159" s="74">
        <f t="shared" si="884"/>
        <v>32</v>
      </c>
      <c r="I5159" s="53">
        <f t="shared" si="882"/>
        <v>1.0293865499484409</v>
      </c>
      <c r="J5159" s="53">
        <f t="shared" si="885"/>
        <v>-0.30296554741678583</v>
      </c>
      <c r="K5159" s="53">
        <f t="shared" si="886"/>
        <v>1.23699002693392</v>
      </c>
      <c r="L5159" s="53">
        <f t="shared" si="887"/>
        <v>13.685352142743081</v>
      </c>
      <c r="M5159" s="93">
        <f t="shared" si="888"/>
        <v>1.0453842722417881</v>
      </c>
      <c r="N5159" s="53">
        <f t="shared" si="889"/>
        <v>8.7050028190345312</v>
      </c>
      <c r="O5159">
        <f t="shared" si="890"/>
        <v>0.42741570243698762</v>
      </c>
      <c r="P5159" s="53">
        <f t="shared" si="891"/>
        <v>6.152681276989024</v>
      </c>
      <c r="Q5159" s="53">
        <v>0.2</v>
      </c>
      <c r="R5159" s="53">
        <f t="shared" si="892"/>
        <v>4.2115518655556912</v>
      </c>
    </row>
    <row r="5160" spans="2:18" ht="15">
      <c r="B5160" s="84">
        <v>35463</v>
      </c>
      <c r="C5160" s="85">
        <v>0</v>
      </c>
      <c r="D5160" s="86">
        <v>7</v>
      </c>
      <c r="E5160" s="87">
        <v>-6</v>
      </c>
      <c r="F5160" s="96">
        <f t="shared" si="883"/>
        <v>0.5</v>
      </c>
      <c r="G5160" s="96"/>
      <c r="H5160" s="74">
        <f t="shared" si="884"/>
        <v>33</v>
      </c>
      <c r="I5160" s="53">
        <f t="shared" si="882"/>
        <v>1.0291091404761501</v>
      </c>
      <c r="J5160" s="53">
        <f t="shared" si="885"/>
        <v>-0.29803771147049535</v>
      </c>
      <c r="K5160" s="53">
        <f t="shared" si="886"/>
        <v>1.2429757515013611</v>
      </c>
      <c r="L5160" s="53">
        <f t="shared" si="887"/>
        <v>13.880860851585737</v>
      </c>
      <c r="M5160" s="93">
        <f t="shared" si="888"/>
        <v>0.8577063790774383</v>
      </c>
      <c r="N5160" s="53">
        <f t="shared" si="889"/>
        <v>8.508186443155429</v>
      </c>
      <c r="O5160">
        <f t="shared" si="890"/>
        <v>0.34272436873217466</v>
      </c>
      <c r="P5160" s="53">
        <f t="shared" si="891"/>
        <v>4.8097230428690185</v>
      </c>
      <c r="Q5160" s="53">
        <v>0.2</v>
      </c>
      <c r="R5160" s="53">
        <f t="shared" si="892"/>
        <v>3.9805443279445929</v>
      </c>
    </row>
    <row r="5161" spans="2:18" ht="15">
      <c r="B5161" s="84">
        <v>35464</v>
      </c>
      <c r="C5161" s="85">
        <v>0</v>
      </c>
      <c r="D5161" s="86">
        <v>8</v>
      </c>
      <c r="E5161" s="87">
        <v>-5</v>
      </c>
      <c r="F5161" s="96">
        <f t="shared" si="883"/>
        <v>1.5</v>
      </c>
      <c r="G5161" s="96"/>
      <c r="H5161" s="74">
        <f t="shared" si="884"/>
        <v>34</v>
      </c>
      <c r="I5161" s="53">
        <f t="shared" si="882"/>
        <v>1.0288231171408715</v>
      </c>
      <c r="J5161" s="53">
        <f t="shared" si="885"/>
        <v>-0.29302252968915588</v>
      </c>
      <c r="K5161" s="53">
        <f t="shared" si="886"/>
        <v>1.2490365693760106</v>
      </c>
      <c r="L5161" s="53">
        <f t="shared" si="887"/>
        <v>14.080207872819296</v>
      </c>
      <c r="M5161" s="93">
        <f t="shared" si="888"/>
        <v>0.91756644929623177</v>
      </c>
      <c r="N5161" s="53">
        <f t="shared" si="889"/>
        <v>8.6303749472890914</v>
      </c>
      <c r="O5161">
        <f t="shared" si="890"/>
        <v>0.36526692052720544</v>
      </c>
      <c r="P5161" s="53">
        <f t="shared" si="891"/>
        <v>5.1636135172163016</v>
      </c>
      <c r="Q5161" s="53">
        <v>0.2</v>
      </c>
      <c r="R5161" s="53">
        <f t="shared" si="892"/>
        <v>4.0620030102551627</v>
      </c>
    </row>
    <row r="5162" spans="2:18" ht="15">
      <c r="B5162" s="84">
        <v>35465</v>
      </c>
      <c r="C5162" s="85">
        <v>0</v>
      </c>
      <c r="D5162" s="86">
        <v>7</v>
      </c>
      <c r="E5162" s="87">
        <v>-5</v>
      </c>
      <c r="F5162" s="96">
        <f t="shared" si="883"/>
        <v>1</v>
      </c>
      <c r="G5162" s="96"/>
      <c r="H5162" s="74">
        <f t="shared" si="884"/>
        <v>35</v>
      </c>
      <c r="I5162" s="53">
        <f t="shared" si="882"/>
        <v>1.0285285645815117</v>
      </c>
      <c r="J5162" s="53">
        <f t="shared" si="885"/>
        <v>-0.28792196412598908</v>
      </c>
      <c r="K5162" s="53">
        <f t="shared" si="886"/>
        <v>1.2551693155852104</v>
      </c>
      <c r="L5162" s="53">
        <f t="shared" si="887"/>
        <v>14.283322975322376</v>
      </c>
      <c r="M5162" s="93">
        <f t="shared" si="888"/>
        <v>0.8711184307101737</v>
      </c>
      <c r="N5162" s="53">
        <f t="shared" si="889"/>
        <v>8.4114099720192357</v>
      </c>
      <c r="O5162">
        <f t="shared" si="890"/>
        <v>0.35383789041177988</v>
      </c>
      <c r="P5162" s="53">
        <f t="shared" si="891"/>
        <v>4.9838506177847011</v>
      </c>
      <c r="Q5162" s="53">
        <v>0.2</v>
      </c>
      <c r="R5162" s="53">
        <f t="shared" si="892"/>
        <v>3.98876072455898</v>
      </c>
    </row>
    <row r="5163" spans="2:18" ht="15">
      <c r="B5163" s="84">
        <v>35466</v>
      </c>
      <c r="C5163" s="85">
        <v>0</v>
      </c>
      <c r="D5163" s="86">
        <v>5</v>
      </c>
      <c r="E5163" s="87">
        <v>-1</v>
      </c>
      <c r="F5163" s="96">
        <f t="shared" si="883"/>
        <v>2</v>
      </c>
      <c r="G5163" s="96"/>
      <c r="H5163" s="74">
        <f t="shared" si="884"/>
        <v>36</v>
      </c>
      <c r="I5163" s="53">
        <f t="shared" si="882"/>
        <v>1.0282255699609115</v>
      </c>
      <c r="J5163" s="53">
        <f t="shared" si="885"/>
        <v>-0.28273798777366221</v>
      </c>
      <c r="K5163" s="53">
        <f t="shared" si="886"/>
        <v>1.2613708976425573</v>
      </c>
      <c r="L5163" s="53">
        <f t="shared" si="887"/>
        <v>14.490134099424376</v>
      </c>
      <c r="M5163" s="93">
        <f t="shared" si="888"/>
        <v>0.65813152401553132</v>
      </c>
      <c r="N5163" s="53">
        <f t="shared" si="889"/>
        <v>6.0338839241757709</v>
      </c>
      <c r="O5163">
        <f t="shared" si="890"/>
        <v>0.37701905417423626</v>
      </c>
      <c r="P5163" s="53">
        <f t="shared" si="891"/>
        <v>5.3491713880855905</v>
      </c>
      <c r="Q5163" s="53">
        <v>0.2</v>
      </c>
      <c r="R5163" s="53">
        <f t="shared" si="892"/>
        <v>3.5472156258761576</v>
      </c>
    </row>
    <row r="5164" spans="2:18" ht="15">
      <c r="B5164" s="84">
        <v>35467</v>
      </c>
      <c r="C5164" s="85">
        <v>0</v>
      </c>
      <c r="D5164" s="86">
        <v>14</v>
      </c>
      <c r="E5164" s="87">
        <v>0</v>
      </c>
      <c r="F5164" s="96">
        <f t="shared" si="883"/>
        <v>7</v>
      </c>
      <c r="G5164" s="96"/>
      <c r="H5164" s="74">
        <f t="shared" si="884"/>
        <v>37</v>
      </c>
      <c r="I5164" s="53">
        <f t="shared" si="882"/>
        <v>1.0279142229400544</v>
      </c>
      <c r="J5164" s="53">
        <f t="shared" si="885"/>
        <v>-0.2774725831586547</v>
      </c>
      <c r="K5164" s="53">
        <f t="shared" si="886"/>
        <v>1.2676382974187046</v>
      </c>
      <c r="L5164" s="53">
        <f t="shared" si="887"/>
        <v>14.700567405896869</v>
      </c>
      <c r="M5164" s="93">
        <f t="shared" si="888"/>
        <v>1.2774657642652159</v>
      </c>
      <c r="N5164" s="53">
        <f t="shared" si="889"/>
        <v>9.3507627260871846</v>
      </c>
      <c r="O5164">
        <f t="shared" si="890"/>
        <v>0.51408950205511061</v>
      </c>
      <c r="P5164" s="53">
        <f t="shared" si="891"/>
        <v>7.561434041661748</v>
      </c>
      <c r="Q5164" s="53">
        <v>0.2</v>
      </c>
      <c r="R5164" s="53">
        <f t="shared" si="892"/>
        <v>4.5004164799079929</v>
      </c>
    </row>
    <row r="5165" spans="2:18" ht="15">
      <c r="B5165" s="84">
        <v>35468</v>
      </c>
      <c r="C5165" s="85">
        <v>0</v>
      </c>
      <c r="D5165" s="86">
        <v>12</v>
      </c>
      <c r="E5165" s="87">
        <v>-4</v>
      </c>
      <c r="F5165" s="96">
        <f t="shared" si="883"/>
        <v>4</v>
      </c>
      <c r="G5165" s="96"/>
      <c r="H5165" s="74">
        <f t="shared" si="884"/>
        <v>38</v>
      </c>
      <c r="I5165" s="53">
        <f t="shared" si="882"/>
        <v>1.0275946156515323</v>
      </c>
      <c r="J5165" s="53">
        <f t="shared" si="885"/>
        <v>-0.27212774099167591</v>
      </c>
      <c r="K5165" s="53">
        <f t="shared" si="886"/>
        <v>1.2739685726539534</v>
      </c>
      <c r="L5165" s="53">
        <f t="shared" si="887"/>
        <v>14.914547328045117</v>
      </c>
      <c r="M5165" s="93">
        <f t="shared" si="888"/>
        <v>1.2179403958113717</v>
      </c>
      <c r="N5165" s="53">
        <f t="shared" si="889"/>
        <v>10.141892183070681</v>
      </c>
      <c r="O5165">
        <f t="shared" si="890"/>
        <v>0.42741570243698762</v>
      </c>
      <c r="P5165" s="53">
        <f t="shared" si="891"/>
        <v>6.152681276989024</v>
      </c>
      <c r="Q5165" s="53">
        <v>0.2</v>
      </c>
      <c r="R5165" s="53">
        <f t="shared" si="892"/>
        <v>4.5169682030407463</v>
      </c>
    </row>
    <row r="5166" spans="2:18" ht="15">
      <c r="B5166" s="84">
        <v>35469</v>
      </c>
      <c r="C5166" s="85">
        <v>0</v>
      </c>
      <c r="D5166" s="86">
        <v>14</v>
      </c>
      <c r="E5166" s="87">
        <v>-4</v>
      </c>
      <c r="F5166" s="96">
        <f t="shared" si="883"/>
        <v>5</v>
      </c>
      <c r="G5166" s="96"/>
      <c r="H5166" s="74">
        <f t="shared" si="884"/>
        <v>39</v>
      </c>
      <c r="I5166" s="53">
        <f t="shared" si="882"/>
        <v>1.0272668426722846</v>
      </c>
      <c r="J5166" s="53">
        <f t="shared" si="885"/>
        <v>-0.26670545887483604</v>
      </c>
      <c r="K5166" s="53">
        <f t="shared" si="886"/>
        <v>1.2803588581308856</v>
      </c>
      <c r="L5166" s="53">
        <f t="shared" si="887"/>
        <v>15.131996626686488</v>
      </c>
      <c r="M5166" s="93">
        <f t="shared" si="888"/>
        <v>1.3707770000924184</v>
      </c>
      <c r="N5166" s="53">
        <f t="shared" si="889"/>
        <v>10.913936176174419</v>
      </c>
      <c r="O5166">
        <f t="shared" si="890"/>
        <v>0.4547610930964518</v>
      </c>
      <c r="P5166" s="53">
        <f t="shared" si="891"/>
        <v>6.5936457320380466</v>
      </c>
      <c r="Q5166" s="53">
        <v>0.2</v>
      </c>
      <c r="R5166" s="53">
        <f t="shared" si="892"/>
        <v>4.7357492024065886</v>
      </c>
    </row>
    <row r="5167" spans="2:18" ht="15">
      <c r="B5167" s="84">
        <v>35470</v>
      </c>
      <c r="C5167" s="85">
        <v>0</v>
      </c>
      <c r="D5167" s="86">
        <v>14</v>
      </c>
      <c r="E5167" s="87">
        <v>-3</v>
      </c>
      <c r="F5167" s="96">
        <f t="shared" si="883"/>
        <v>5.5</v>
      </c>
      <c r="G5167" s="96"/>
      <c r="H5167" s="74">
        <f t="shared" si="884"/>
        <v>40</v>
      </c>
      <c r="I5167" s="53">
        <f t="shared" si="882"/>
        <v>1.0269310009956087</v>
      </c>
      <c r="J5167" s="53">
        <f t="shared" si="885"/>
        <v>-0.26120774006603953</v>
      </c>
      <c r="K5167" s="53">
        <f t="shared" si="886"/>
        <v>1.2868063665256193</v>
      </c>
      <c r="L5167" s="53">
        <f t="shared" si="887"/>
        <v>15.352836447797053</v>
      </c>
      <c r="M5167" s="93">
        <f t="shared" si="888"/>
        <v>1.3812378751910763</v>
      </c>
      <c r="N5167" s="53">
        <f t="shared" si="889"/>
        <v>10.76123227560698</v>
      </c>
      <c r="O5167">
        <f t="shared" si="890"/>
        <v>0.46900019134232457</v>
      </c>
      <c r="P5167" s="53">
        <f t="shared" si="891"/>
        <v>6.8245700167601502</v>
      </c>
      <c r="Q5167" s="53">
        <v>0.2</v>
      </c>
      <c r="R5167" s="53">
        <f t="shared" si="892"/>
        <v>4.7296253727169315</v>
      </c>
    </row>
    <row r="5168" spans="2:18" ht="15">
      <c r="B5168" s="84">
        <v>35471</v>
      </c>
      <c r="C5168" s="85">
        <v>0</v>
      </c>
      <c r="D5168" s="86">
        <v>14</v>
      </c>
      <c r="E5168" s="87">
        <v>-3</v>
      </c>
      <c r="F5168" s="96">
        <f t="shared" si="883"/>
        <v>5.5</v>
      </c>
      <c r="G5168" s="96"/>
      <c r="H5168" s="74">
        <f t="shared" si="884"/>
        <v>41</v>
      </c>
      <c r="I5168" s="53">
        <f t="shared" si="882"/>
        <v>1.0265871900024599</v>
      </c>
      <c r="J5168" s="53">
        <f t="shared" si="885"/>
        <v>-0.25563659230083863</v>
      </c>
      <c r="K5168" s="53">
        <f t="shared" si="886"/>
        <v>1.2933083889564396</v>
      </c>
      <c r="L5168" s="53">
        <f t="shared" si="887"/>
        <v>15.576986382605625</v>
      </c>
      <c r="M5168" s="93">
        <f t="shared" si="888"/>
        <v>1.4014038152590196</v>
      </c>
      <c r="N5168" s="53">
        <f t="shared" si="889"/>
        <v>10.918345231329461</v>
      </c>
      <c r="O5168">
        <f t="shared" si="890"/>
        <v>0.46900019134232457</v>
      </c>
      <c r="P5168" s="53">
        <f t="shared" si="891"/>
        <v>6.8245700167601502</v>
      </c>
      <c r="Q5168" s="53">
        <v>0.2</v>
      </c>
      <c r="R5168" s="53">
        <f t="shared" si="892"/>
        <v>4.7634160325175365</v>
      </c>
    </row>
    <row r="5169" spans="2:18" ht="15">
      <c r="B5169" s="84">
        <v>35472</v>
      </c>
      <c r="C5169" s="85">
        <v>0</v>
      </c>
      <c r="D5169" s="86">
        <v>11</v>
      </c>
      <c r="E5169" s="87">
        <v>-2</v>
      </c>
      <c r="F5169" s="96">
        <f t="shared" si="883"/>
        <v>4.5</v>
      </c>
      <c r="G5169" s="96"/>
      <c r="H5169" s="74">
        <f t="shared" si="884"/>
        <v>42</v>
      </c>
      <c r="I5169" s="53">
        <f t="shared" si="882"/>
        <v>1.0262355114320429</v>
      </c>
      <c r="J5169" s="53">
        <f t="shared" si="885"/>
        <v>-0.24999402667178106</v>
      </c>
      <c r="K5169" s="53">
        <f t="shared" si="886"/>
        <v>1.2998622952485448</v>
      </c>
      <c r="L5169" s="53">
        <f t="shared" si="887"/>
        <v>15.804364529912229</v>
      </c>
      <c r="M5169" s="93">
        <f t="shared" si="888"/>
        <v>1.1900166859383534</v>
      </c>
      <c r="N5169" s="53">
        <f t="shared" si="889"/>
        <v>9.6871859370828872</v>
      </c>
      <c r="O5169">
        <f t="shared" si="890"/>
        <v>0.44090248501484264</v>
      </c>
      <c r="P5169" s="53">
        <f t="shared" si="891"/>
        <v>6.3697455095310378</v>
      </c>
      <c r="Q5169" s="53">
        <v>0.2</v>
      </c>
      <c r="R5169" s="53">
        <f t="shared" si="892"/>
        <v>4.4468110608408233</v>
      </c>
    </row>
    <row r="5170" spans="2:18" ht="15">
      <c r="B5170" s="84">
        <v>35473</v>
      </c>
      <c r="C5170" s="85">
        <v>0</v>
      </c>
      <c r="D5170" s="86">
        <v>11</v>
      </c>
      <c r="E5170" s="87">
        <v>1</v>
      </c>
      <c r="F5170" s="96">
        <f t="shared" si="883"/>
        <v>6</v>
      </c>
      <c r="G5170" s="96"/>
      <c r="H5170" s="74">
        <f t="shared" si="884"/>
        <v>43</v>
      </c>
      <c r="I5170" s="53">
        <f t="shared" si="882"/>
        <v>1.0258760693517042</v>
      </c>
      <c r="J5170" s="53">
        <f t="shared" si="885"/>
        <v>-0.24428205656508803</v>
      </c>
      <c r="K5170" s="53">
        <f t="shared" si="886"/>
        <v>1.3064655339335101</v>
      </c>
      <c r="L5170" s="53">
        <f t="shared" si="887"/>
        <v>16.034887560408439</v>
      </c>
      <c r="M5170" s="93">
        <f t="shared" si="888"/>
        <v>1.1301662907212853</v>
      </c>
      <c r="N5170" s="53">
        <f t="shared" si="889"/>
        <v>8.6201503416505485</v>
      </c>
      <c r="O5170">
        <f t="shared" si="890"/>
        <v>0.48362860546481151</v>
      </c>
      <c r="P5170" s="53">
        <f t="shared" si="891"/>
        <v>7.0627108084534136</v>
      </c>
      <c r="Q5170" s="53">
        <v>0.2</v>
      </c>
      <c r="R5170" s="53">
        <f t="shared" si="892"/>
        <v>4.2936295721875846</v>
      </c>
    </row>
    <row r="5171" spans="2:18" ht="15">
      <c r="B5171" s="84">
        <v>35474</v>
      </c>
      <c r="C5171" s="85">
        <v>0</v>
      </c>
      <c r="D5171" s="86">
        <v>9</v>
      </c>
      <c r="E5171" s="87">
        <v>3</v>
      </c>
      <c r="F5171" s="96">
        <f t="shared" si="883"/>
        <v>6</v>
      </c>
      <c r="G5171" s="96"/>
      <c r="H5171" s="74">
        <f t="shared" si="884"/>
        <v>44</v>
      </c>
      <c r="I5171" s="53">
        <f t="shared" si="882"/>
        <v>1.0255089701261384</v>
      </c>
      <c r="J5171" s="53">
        <f t="shared" si="885"/>
        <v>-0.23850269665431623</v>
      </c>
      <c r="K5171" s="53">
        <f t="shared" si="886"/>
        <v>1.3131156320018036</v>
      </c>
      <c r="L5171" s="53">
        <f t="shared" si="887"/>
        <v>16.268470782777829</v>
      </c>
      <c r="M5171" s="93">
        <f t="shared" si="888"/>
        <v>0.8881754965894092</v>
      </c>
      <c r="N5171" s="53">
        <f t="shared" si="889"/>
        <v>6.7744068932409585</v>
      </c>
      <c r="O5171">
        <f t="shared" si="890"/>
        <v>0.48362860546481151</v>
      </c>
      <c r="P5171" s="53">
        <f t="shared" si="891"/>
        <v>7.0627108084534136</v>
      </c>
      <c r="Q5171" s="53">
        <v>0.2</v>
      </c>
      <c r="R5171" s="53">
        <f t="shared" si="892"/>
        <v>3.8951933720364362</v>
      </c>
    </row>
    <row r="5172" spans="2:18" ht="15">
      <c r="B5172" s="84">
        <v>35475</v>
      </c>
      <c r="C5172" s="85">
        <v>0.6</v>
      </c>
      <c r="D5172" s="86">
        <v>12</v>
      </c>
      <c r="E5172" s="87">
        <v>-1</v>
      </c>
      <c r="F5172" s="96">
        <f t="shared" si="883"/>
        <v>5.5</v>
      </c>
      <c r="G5172" s="96"/>
      <c r="H5172" s="74">
        <f t="shared" si="884"/>
        <v>45</v>
      </c>
      <c r="I5172" s="53">
        <f t="shared" si="882"/>
        <v>1.0251343223859126</v>
      </c>
      <c r="J5172" s="53">
        <f t="shared" si="885"/>
        <v>-0.2326579619504911</v>
      </c>
      <c r="K5172" s="53">
        <f t="shared" si="886"/>
        <v>1.3198101944263136</v>
      </c>
      <c r="L5172" s="53">
        <f t="shared" si="887"/>
        <v>16.505028211357502</v>
      </c>
      <c r="M5172" s="93">
        <f t="shared" si="888"/>
        <v>1.2985041492527578</v>
      </c>
      <c r="N5172" s="53">
        <f t="shared" si="889"/>
        <v>10.116653338234959</v>
      </c>
      <c r="O5172">
        <f t="shared" si="890"/>
        <v>0.46900019134232457</v>
      </c>
      <c r="P5172" s="53">
        <f t="shared" si="891"/>
        <v>6.8245700167601502</v>
      </c>
      <c r="Q5172" s="53">
        <v>0.2</v>
      </c>
      <c r="R5172" s="53">
        <f t="shared" si="892"/>
        <v>4.5909942363652867</v>
      </c>
    </row>
    <row r="5173" spans="2:18" ht="15">
      <c r="B5173" s="84">
        <v>35476</v>
      </c>
      <c r="C5173" s="85">
        <v>0</v>
      </c>
      <c r="D5173" s="86">
        <v>10</v>
      </c>
      <c r="E5173" s="87">
        <v>-3</v>
      </c>
      <c r="F5173" s="96">
        <f t="shared" si="883"/>
        <v>3.5</v>
      </c>
      <c r="G5173" s="96"/>
      <c r="H5173" s="74">
        <f t="shared" si="884"/>
        <v>46</v>
      </c>
      <c r="I5173" s="53">
        <f t="shared" si="882"/>
        <v>1.0247522369953201</v>
      </c>
      <c r="J5173" s="53">
        <f t="shared" si="885"/>
        <v>-0.22674986690804186</v>
      </c>
      <c r="K5173" s="53">
        <f t="shared" si="886"/>
        <v>1.3265469034743758</v>
      </c>
      <c r="L5173" s="53">
        <f t="shared" si="887"/>
        <v>16.744472635144707</v>
      </c>
      <c r="M5173" s="93">
        <f t="shared" si="888"/>
        <v>1.2042654511879518</v>
      </c>
      <c r="N5173" s="53">
        <f t="shared" si="889"/>
        <v>10.263419293325038</v>
      </c>
      <c r="O5173">
        <f t="shared" si="890"/>
        <v>0.41429223966637557</v>
      </c>
      <c r="P5173" s="53">
        <f t="shared" si="891"/>
        <v>5.9422692546644251</v>
      </c>
      <c r="Q5173" s="53">
        <v>0.2</v>
      </c>
      <c r="R5173" s="53">
        <f t="shared" si="892"/>
        <v>4.515396423238724</v>
      </c>
    </row>
    <row r="5174" spans="2:18" ht="15">
      <c r="B5174" s="84">
        <v>35477</v>
      </c>
      <c r="C5174" s="85">
        <v>0</v>
      </c>
      <c r="D5174" s="86">
        <v>13</v>
      </c>
      <c r="E5174" s="87">
        <v>1</v>
      </c>
      <c r="F5174" s="96">
        <f t="shared" si="883"/>
        <v>7</v>
      </c>
      <c r="G5174" s="96"/>
      <c r="H5174" s="74">
        <f t="shared" si="884"/>
        <v>47</v>
      </c>
      <c r="I5174" s="53">
        <f t="shared" si="882"/>
        <v>1.0243628270195759</v>
      </c>
      <c r="J5174" s="53">
        <f t="shared" si="885"/>
        <v>-0.22078042458572791</v>
      </c>
      <c r="K5174" s="53">
        <f t="shared" si="886"/>
        <v>1.3333235178252498</v>
      </c>
      <c r="L5174" s="53">
        <f t="shared" si="887"/>
        <v>16.986715687937249</v>
      </c>
      <c r="M5174" s="93">
        <f t="shared" si="888"/>
        <v>1.3666307718431456</v>
      </c>
      <c r="N5174" s="53">
        <f t="shared" si="889"/>
        <v>10.003430572579774</v>
      </c>
      <c r="O5174">
        <f t="shared" si="890"/>
        <v>0.51408950205511061</v>
      </c>
      <c r="P5174" s="53">
        <f t="shared" si="891"/>
        <v>7.561434041661748</v>
      </c>
      <c r="Q5174" s="53">
        <v>0.2</v>
      </c>
      <c r="R5174" s="53">
        <f t="shared" si="892"/>
        <v>4.6423028984100396</v>
      </c>
    </row>
    <row r="5175" spans="2:18" ht="15">
      <c r="B5175" s="84">
        <v>35478</v>
      </c>
      <c r="C5175" s="85">
        <v>0</v>
      </c>
      <c r="D5175" s="86">
        <v>12</v>
      </c>
      <c r="E5175" s="87">
        <v>-3</v>
      </c>
      <c r="F5175" s="96">
        <f t="shared" si="883"/>
        <v>4.5</v>
      </c>
      <c r="G5175" s="96"/>
      <c r="H5175" s="74">
        <f t="shared" si="884"/>
        <v>48</v>
      </c>
      <c r="I5175" s="53">
        <f t="shared" si="882"/>
        <v>1.023966207691356</v>
      </c>
      <c r="J5175" s="53">
        <f t="shared" si="885"/>
        <v>-0.21475164586162002</v>
      </c>
      <c r="K5175" s="53">
        <f t="shared" si="886"/>
        <v>1.3401378715093815</v>
      </c>
      <c r="L5175" s="53">
        <f t="shared" si="887"/>
        <v>17.231667919401065</v>
      </c>
      <c r="M5175" s="93">
        <f t="shared" si="888"/>
        <v>1.3937256172943959</v>
      </c>
      <c r="N5175" s="53">
        <f t="shared" si="889"/>
        <v>11.345453689466881</v>
      </c>
      <c r="O5175">
        <f t="shared" si="890"/>
        <v>0.44090248501484264</v>
      </c>
      <c r="P5175" s="53">
        <f t="shared" si="891"/>
        <v>6.3697455095310378</v>
      </c>
      <c r="Q5175" s="53">
        <v>0.2</v>
      </c>
      <c r="R5175" s="53">
        <f t="shared" si="892"/>
        <v>4.8007119649735976</v>
      </c>
    </row>
    <row r="5176" spans="2:18" ht="15">
      <c r="B5176" s="84">
        <v>35479</v>
      </c>
      <c r="C5176" s="85">
        <v>0</v>
      </c>
      <c r="D5176" s="86">
        <v>8</v>
      </c>
      <c r="E5176" s="87">
        <v>-4</v>
      </c>
      <c r="F5176" s="96">
        <f t="shared" si="883"/>
        <v>2</v>
      </c>
      <c r="G5176" s="96"/>
      <c r="H5176" s="74">
        <f t="shared" si="884"/>
        <v>49</v>
      </c>
      <c r="I5176" s="53">
        <f t="shared" si="882"/>
        <v>1.0235624963767014</v>
      </c>
      <c r="J5176" s="53">
        <f t="shared" si="885"/>
        <v>-0.20866553870108739</v>
      </c>
      <c r="K5176" s="53">
        <f t="shared" si="886"/>
        <v>1.346987872685115</v>
      </c>
      <c r="L5176" s="53">
        <f t="shared" si="887"/>
        <v>17.479238866864325</v>
      </c>
      <c r="M5176" s="93">
        <f t="shared" si="888"/>
        <v>1.1227364029855027</v>
      </c>
      <c r="N5176" s="53">
        <f t="shared" si="889"/>
        <v>10.293476130314165</v>
      </c>
      <c r="O5176">
        <f t="shared" si="890"/>
        <v>0.37701905417423626</v>
      </c>
      <c r="P5176" s="53">
        <f t="shared" si="891"/>
        <v>5.3491713880855905</v>
      </c>
      <c r="Q5176" s="53">
        <v>0.2</v>
      </c>
      <c r="R5176" s="53">
        <f t="shared" si="892"/>
        <v>4.4369015478889589</v>
      </c>
    </row>
    <row r="5177" spans="2:18" ht="15">
      <c r="B5177" s="84">
        <v>35480</v>
      </c>
      <c r="C5177" s="85">
        <v>0</v>
      </c>
      <c r="D5177" s="86">
        <v>13</v>
      </c>
      <c r="E5177" s="87">
        <v>0</v>
      </c>
      <c r="F5177" s="96">
        <f t="shared" si="883"/>
        <v>6.5</v>
      </c>
      <c r="G5177" s="96"/>
      <c r="H5177" s="74">
        <f t="shared" si="884"/>
        <v>50</v>
      </c>
      <c r="I5177" s="53">
        <f t="shared" si="882"/>
        <v>1.0231518125402845</v>
      </c>
      <c r="J5177" s="53">
        <f t="shared" si="885"/>
        <v>-0.20252410747662677</v>
      </c>
      <c r="K5177" s="53">
        <f t="shared" si="886"/>
        <v>1.3538715022678474</v>
      </c>
      <c r="L5177" s="53">
        <f t="shared" si="887"/>
        <v>17.729337127643955</v>
      </c>
      <c r="M5177" s="93">
        <f t="shared" si="888"/>
        <v>1.4546882188507024</v>
      </c>
      <c r="N5177" s="53">
        <f t="shared" si="889"/>
        <v>10.867085795930313</v>
      </c>
      <c r="O5177">
        <f t="shared" si="890"/>
        <v>0.4986553243273773</v>
      </c>
      <c r="P5177" s="53">
        <f t="shared" si="891"/>
        <v>7.3082650054301794</v>
      </c>
      <c r="Q5177" s="53">
        <v>0.2</v>
      </c>
      <c r="R5177" s="53">
        <f t="shared" si="892"/>
        <v>4.8045556707014567</v>
      </c>
    </row>
    <row r="5178" spans="2:18" ht="15">
      <c r="B5178" s="84">
        <v>35481</v>
      </c>
      <c r="C5178" s="85">
        <v>0</v>
      </c>
      <c r="D5178" s="86">
        <v>16</v>
      </c>
      <c r="E5178" s="87">
        <v>-3</v>
      </c>
      <c r="F5178" s="96">
        <f t="shared" si="883"/>
        <v>6.5</v>
      </c>
      <c r="G5178" s="96"/>
      <c r="H5178" s="74">
        <f t="shared" si="884"/>
        <v>51</v>
      </c>
      <c r="I5178" s="53">
        <f t="shared" si="882"/>
        <v>1.0227342777100603</v>
      </c>
      <c r="J5178" s="53">
        <f t="shared" si="885"/>
        <v>-0.19632935233829593</v>
      </c>
      <c r="K5178" s="53">
        <f t="shared" si="886"/>
        <v>1.3607868124258506</v>
      </c>
      <c r="L5178" s="53">
        <f t="shared" si="887"/>
        <v>17.981870431716864</v>
      </c>
      <c r="M5178" s="93">
        <f t="shared" si="888"/>
        <v>1.7836819260537151</v>
      </c>
      <c r="N5178" s="53">
        <f t="shared" si="889"/>
        <v>13.324796524708308</v>
      </c>
      <c r="O5178">
        <f t="shared" si="890"/>
        <v>0.4986553243273773</v>
      </c>
      <c r="P5178" s="53">
        <f t="shared" si="891"/>
        <v>7.3082650054301794</v>
      </c>
      <c r="Q5178" s="53">
        <v>0.2</v>
      </c>
      <c r="R5178" s="53">
        <f t="shared" si="892"/>
        <v>5.3369977449538828</v>
      </c>
    </row>
    <row r="5179" spans="2:18" ht="15">
      <c r="B5179" s="84">
        <v>35482</v>
      </c>
      <c r="C5179" s="85">
        <v>0</v>
      </c>
      <c r="D5179" s="86">
        <v>16</v>
      </c>
      <c r="E5179" s="87">
        <v>-2</v>
      </c>
      <c r="F5179" s="96">
        <f t="shared" si="883"/>
        <v>7</v>
      </c>
      <c r="G5179" s="96"/>
      <c r="H5179" s="74">
        <f t="shared" si="884"/>
        <v>52</v>
      </c>
      <c r="I5179" s="53">
        <f t="shared" si="882"/>
        <v>1.0223100154413023</v>
      </c>
      <c r="J5179" s="53">
        <f t="shared" si="885"/>
        <v>-0.19008326863341693</v>
      </c>
      <c r="K5179" s="53">
        <f t="shared" si="886"/>
        <v>1.3677319249562678</v>
      </c>
      <c r="L5179" s="53">
        <f t="shared" si="887"/>
        <v>18.236745714555813</v>
      </c>
      <c r="M5179" s="93">
        <f t="shared" si="888"/>
        <v>1.7969448544057269</v>
      </c>
      <c r="N5179" s="53">
        <f t="shared" si="889"/>
        <v>13.153233092767868</v>
      </c>
      <c r="O5179">
        <f t="shared" si="890"/>
        <v>0.51408950205511061</v>
      </c>
      <c r="P5179" s="53">
        <f t="shared" si="891"/>
        <v>7.561434041661748</v>
      </c>
      <c r="Q5179" s="53">
        <v>0.2</v>
      </c>
      <c r="R5179" s="53">
        <f t="shared" si="892"/>
        <v>5.3270527309319142</v>
      </c>
    </row>
    <row r="5180" spans="2:18" ht="15">
      <c r="B5180" s="84">
        <v>35483</v>
      </c>
      <c r="C5180" s="85">
        <v>0</v>
      </c>
      <c r="D5180" s="86">
        <v>17</v>
      </c>
      <c r="E5180" s="87">
        <v>-2</v>
      </c>
      <c r="F5180" s="96">
        <f t="shared" si="883"/>
        <v>7.5</v>
      </c>
      <c r="G5180" s="96"/>
      <c r="H5180" s="74">
        <f t="shared" si="884"/>
        <v>53</v>
      </c>
      <c r="I5180" s="53">
        <f t="shared" si="882"/>
        <v>1.0218791512800416</v>
      </c>
      <c r="J5180" s="53">
        <f t="shared" si="885"/>
        <v>-0.18378784637416273</v>
      </c>
      <c r="K5180" s="53">
        <f t="shared" si="886"/>
        <v>1.3747050295540015</v>
      </c>
      <c r="L5180" s="53">
        <f t="shared" si="887"/>
        <v>18.493869189956964</v>
      </c>
      <c r="M5180" s="93">
        <f t="shared" si="888"/>
        <v>1.9099613399848858</v>
      </c>
      <c r="N5180" s="53">
        <f t="shared" si="889"/>
        <v>13.704194168594082</v>
      </c>
      <c r="O5180">
        <f t="shared" si="890"/>
        <v>0.52994046015629992</v>
      </c>
      <c r="P5180" s="53">
        <f t="shared" si="891"/>
        <v>7.8224239699391331</v>
      </c>
      <c r="Q5180" s="53">
        <v>0.2</v>
      </c>
      <c r="R5180" s="53">
        <f t="shared" si="892"/>
        <v>5.4740328241750476</v>
      </c>
    </row>
    <row r="5181" spans="2:18" ht="15">
      <c r="B5181" s="84">
        <v>35484</v>
      </c>
      <c r="C5181" s="85">
        <v>0</v>
      </c>
      <c r="D5181" s="86">
        <v>17</v>
      </c>
      <c r="E5181" s="87">
        <v>-2</v>
      </c>
      <c r="F5181" s="96">
        <f t="shared" si="883"/>
        <v>7.5</v>
      </c>
      <c r="G5181" s="96"/>
      <c r="H5181" s="74">
        <f t="shared" si="884"/>
        <v>54</v>
      </c>
      <c r="I5181" s="53">
        <f t="shared" si="882"/>
        <v>1.0214418127259153</v>
      </c>
      <c r="J5181" s="53">
        <f t="shared" si="885"/>
        <v>-0.17744506975156121</v>
      </c>
      <c r="K5181" s="53">
        <f t="shared" si="886"/>
        <v>1.3817043819854726</v>
      </c>
      <c r="L5181" s="53">
        <f t="shared" si="887"/>
        <v>18.753146422694368</v>
      </c>
      <c r="M5181" s="93">
        <f t="shared" si="888"/>
        <v>1.9367382943247398</v>
      </c>
      <c r="N5181" s="53">
        <f t="shared" si="889"/>
        <v>13.896321922090829</v>
      </c>
      <c r="O5181">
        <f t="shared" si="890"/>
        <v>0.52994046015629992</v>
      </c>
      <c r="P5181" s="53">
        <f t="shared" si="891"/>
        <v>7.8224239699391331</v>
      </c>
      <c r="Q5181" s="53">
        <v>0.2</v>
      </c>
      <c r="R5181" s="53">
        <f t="shared" si="892"/>
        <v>5.5159411229893536</v>
      </c>
    </row>
    <row r="5182" spans="2:18" ht="15">
      <c r="B5182" s="84">
        <v>35485</v>
      </c>
      <c r="C5182" s="85">
        <v>0</v>
      </c>
      <c r="D5182" s="86">
        <v>8</v>
      </c>
      <c r="E5182" s="87">
        <v>3</v>
      </c>
      <c r="F5182" s="96">
        <f t="shared" si="883"/>
        <v>5.5</v>
      </c>
      <c r="G5182" s="96"/>
      <c r="H5182" s="74">
        <f t="shared" si="884"/>
        <v>55</v>
      </c>
      <c r="I5182" s="53">
        <f t="shared" si="882"/>
        <v>1.0209981291944379</v>
      </c>
      <c r="J5182" s="53">
        <f t="shared" si="885"/>
        <v>-0.17105691669442086</v>
      </c>
      <c r="K5182" s="53">
        <f t="shared" si="886"/>
        <v>1.3887283021784398</v>
      </c>
      <c r="L5182" s="53">
        <f t="shared" si="887"/>
        <v>19.014482400844027</v>
      </c>
      <c r="M5182" s="93">
        <f t="shared" si="888"/>
        <v>0.9277370579193478</v>
      </c>
      <c r="N5182" s="53">
        <f t="shared" si="889"/>
        <v>7.2280047848943116</v>
      </c>
      <c r="O5182">
        <f t="shared" si="890"/>
        <v>0.46900019134232457</v>
      </c>
      <c r="P5182" s="53">
        <f t="shared" si="891"/>
        <v>6.8245700167601502</v>
      </c>
      <c r="Q5182" s="53">
        <v>0.2</v>
      </c>
      <c r="R5182" s="53">
        <f t="shared" si="892"/>
        <v>3.9697256713345523</v>
      </c>
    </row>
    <row r="5183" spans="2:18" ht="15">
      <c r="B5183" s="84">
        <v>35486</v>
      </c>
      <c r="C5183" s="85">
        <v>0</v>
      </c>
      <c r="D5183" s="86">
        <v>8</v>
      </c>
      <c r="E5183" s="87">
        <v>4</v>
      </c>
      <c r="F5183" s="96">
        <f t="shared" si="883"/>
        <v>6</v>
      </c>
      <c r="G5183" s="96"/>
      <c r="H5183" s="74">
        <f t="shared" si="884"/>
        <v>56</v>
      </c>
      <c r="I5183" s="53">
        <f t="shared" si="882"/>
        <v>1.0205482319787045</v>
      </c>
      <c r="J5183" s="53">
        <f t="shared" si="885"/>
        <v>-0.1646253584716291</v>
      </c>
      <c r="K5183" s="53">
        <f t="shared" si="886"/>
        <v>1.3957751722383314</v>
      </c>
      <c r="L5183" s="53">
        <f t="shared" si="887"/>
        <v>19.277781607628423</v>
      </c>
      <c r="M5183" s="93">
        <f t="shared" si="888"/>
        <v>0.85933694234656344</v>
      </c>
      <c r="N5183" s="53">
        <f t="shared" si="889"/>
        <v>6.5544457465936645</v>
      </c>
      <c r="O5183">
        <f t="shared" si="890"/>
        <v>0.48362860546481151</v>
      </c>
      <c r="P5183" s="53">
        <f t="shared" si="891"/>
        <v>7.0627108084534136</v>
      </c>
      <c r="Q5183" s="53">
        <v>0.2</v>
      </c>
      <c r="R5183" s="53">
        <f t="shared" si="892"/>
        <v>3.847710888202319</v>
      </c>
    </row>
    <row r="5184" spans="2:18" ht="15">
      <c r="B5184" s="84">
        <v>35487</v>
      </c>
      <c r="C5184" s="85">
        <v>0</v>
      </c>
      <c r="D5184" s="86">
        <v>14</v>
      </c>
      <c r="E5184" s="87">
        <v>5</v>
      </c>
      <c r="F5184" s="96">
        <f t="shared" si="883"/>
        <v>9.5</v>
      </c>
      <c r="G5184" s="96"/>
      <c r="H5184" s="74">
        <f t="shared" si="884"/>
        <v>57</v>
      </c>
      <c r="I5184" s="53">
        <f t="shared" si="882"/>
        <v>1.0200922542105393</v>
      </c>
      <c r="J5184" s="53">
        <f t="shared" si="885"/>
        <v>-0.15815235933624114</v>
      </c>
      <c r="K5184" s="53">
        <f t="shared" si="886"/>
        <v>1.4028434344007965</v>
      </c>
      <c r="L5184" s="53">
        <f t="shared" si="887"/>
        <v>19.542948092640525</v>
      </c>
      <c r="M5184" s="93">
        <f t="shared" si="888"/>
        <v>1.4989027411281337</v>
      </c>
      <c r="N5184" s="53">
        <f t="shared" si="889"/>
        <v>9.9669035272466679</v>
      </c>
      <c r="O5184">
        <f t="shared" si="890"/>
        <v>0.59770450458842328</v>
      </c>
      <c r="P5184" s="53">
        <f t="shared" si="891"/>
        <v>8.9488800645474278</v>
      </c>
      <c r="Q5184" s="53">
        <v>0.2</v>
      </c>
      <c r="R5184" s="53">
        <f t="shared" si="892"/>
        <v>4.7532775075034719</v>
      </c>
    </row>
    <row r="5185" spans="2:18" ht="15">
      <c r="B5185" s="84">
        <v>35488</v>
      </c>
      <c r="C5185" s="85">
        <v>2.4</v>
      </c>
      <c r="D5185" s="86">
        <v>16</v>
      </c>
      <c r="E5185" s="87">
        <v>3</v>
      </c>
      <c r="F5185" s="96">
        <f t="shared" si="883"/>
        <v>9.5</v>
      </c>
      <c r="G5185" s="96"/>
      <c r="H5185" s="74">
        <f t="shared" si="884"/>
        <v>58</v>
      </c>
      <c r="I5185" s="53">
        <f t="shared" si="882"/>
        <v>1.0196303308210999</v>
      </c>
      <c r="J5185" s="53">
        <f t="shared" si="885"/>
        <v>-0.15163987620976144</v>
      </c>
      <c r="K5185" s="53">
        <f t="shared" si="886"/>
        <v>1.4099315889294484</v>
      </c>
      <c r="L5185" s="53">
        <f t="shared" si="887"/>
        <v>19.809885542313861</v>
      </c>
      <c r="M5185" s="93">
        <f t="shared" si="888"/>
        <v>1.8260630260941215</v>
      </c>
      <c r="N5185" s="53">
        <f t="shared" si="889"/>
        <v>12.142344874260514</v>
      </c>
      <c r="O5185">
        <f t="shared" si="890"/>
        <v>0.59770450458842328</v>
      </c>
      <c r="P5185" s="53">
        <f t="shared" si="891"/>
        <v>8.9488800645474278</v>
      </c>
      <c r="Q5185" s="53">
        <v>0.2</v>
      </c>
      <c r="R5185" s="53">
        <f t="shared" si="892"/>
        <v>5.2337552613799687</v>
      </c>
    </row>
    <row r="5186" spans="2:18" ht="15">
      <c r="B5186" s="84">
        <v>35489</v>
      </c>
      <c r="C5186" s="85">
        <v>0</v>
      </c>
      <c r="D5186" s="86">
        <v>18</v>
      </c>
      <c r="E5186" s="87">
        <v>0</v>
      </c>
      <c r="F5186" s="96">
        <f t="shared" si="883"/>
        <v>9</v>
      </c>
      <c r="G5186" s="96"/>
      <c r="H5186" s="74">
        <f t="shared" si="884"/>
        <v>59</v>
      </c>
      <c r="I5186" s="53">
        <f t="shared" si="882"/>
        <v>1.0191625985009487</v>
      </c>
      <c r="J5186" s="53">
        <f t="shared" si="885"/>
        <v>-0.14508985840499172</v>
      </c>
      <c r="K5186" s="53">
        <f t="shared" si="886"/>
        <v>1.4170381919670834</v>
      </c>
      <c r="L5186" s="53">
        <f t="shared" si="887"/>
        <v>20.078497349513505</v>
      </c>
      <c r="M5186" s="93">
        <f t="shared" si="888"/>
        <v>2.1379705949240364</v>
      </c>
      <c r="N5186" s="53">
        <f t="shared" si="889"/>
        <v>14.481594464514663</v>
      </c>
      <c r="O5186">
        <f t="shared" si="890"/>
        <v>0.58008978738759875</v>
      </c>
      <c r="P5186" s="53">
        <f t="shared" si="891"/>
        <v>8.6544506934491388</v>
      </c>
      <c r="Q5186" s="53">
        <v>0.2</v>
      </c>
      <c r="R5186" s="53">
        <f t="shared" si="892"/>
        <v>5.7243334621419359</v>
      </c>
    </row>
    <row r="5187" spans="2:18" ht="15">
      <c r="B5187" s="84">
        <v>35490</v>
      </c>
      <c r="C5187" s="85">
        <v>0</v>
      </c>
      <c r="D5187" s="86">
        <v>14</v>
      </c>
      <c r="E5187" s="87">
        <v>0</v>
      </c>
      <c r="F5187" s="96">
        <f t="shared" si="883"/>
        <v>7</v>
      </c>
      <c r="G5187" s="96"/>
      <c r="H5187" s="74">
        <f t="shared" si="884"/>
        <v>60</v>
      </c>
      <c r="I5187" s="53">
        <f t="shared" si="882"/>
        <v>1.0186891956596047</v>
      </c>
      <c r="J5187" s="53">
        <f t="shared" si="885"/>
        <v>-0.13850424738581349</v>
      </c>
      <c r="K5187" s="53">
        <f t="shared" si="886"/>
        <v>1.4241618533479681</v>
      </c>
      <c r="L5187" s="53">
        <f t="shared" si="887"/>
        <v>20.34868668213046</v>
      </c>
      <c r="M5187" s="93">
        <f t="shared" si="888"/>
        <v>1.7682821258826977</v>
      </c>
      <c r="N5187" s="53">
        <f t="shared" si="889"/>
        <v>12.943428352008134</v>
      </c>
      <c r="O5187">
        <f t="shared" si="890"/>
        <v>0.51408950205511061</v>
      </c>
      <c r="P5187" s="53">
        <f t="shared" si="891"/>
        <v>7.561434041661748</v>
      </c>
      <c r="Q5187" s="53">
        <v>0.2</v>
      </c>
      <c r="R5187" s="53">
        <f t="shared" si="892"/>
        <v>5.2814423283188177</v>
      </c>
    </row>
    <row r="5188" spans="2:18" ht="15">
      <c r="B5188" s="84">
        <v>35491</v>
      </c>
      <c r="C5188" s="85">
        <v>0</v>
      </c>
      <c r="D5188" s="86">
        <v>21</v>
      </c>
      <c r="E5188" s="87">
        <v>-1</v>
      </c>
      <c r="F5188" s="96">
        <f t="shared" si="883"/>
        <v>10</v>
      </c>
      <c r="G5188" s="96"/>
      <c r="H5188" s="74">
        <f t="shared" si="884"/>
        <v>61</v>
      </c>
      <c r="I5188" s="53">
        <f t="shared" si="882"/>
        <v>1.0182102623845848</v>
      </c>
      <c r="J5188" s="53">
        <f t="shared" si="885"/>
        <v>-0.13188497656225967</v>
      </c>
      <c r="K5188" s="53">
        <f t="shared" si="886"/>
        <v>1.4313012343781424</v>
      </c>
      <c r="L5188" s="53">
        <f t="shared" si="887"/>
        <v>20.620356550569728</v>
      </c>
      <c r="M5188" s="93">
        <f t="shared" si="888"/>
        <v>2.5179771249632887</v>
      </c>
      <c r="N5188" s="53">
        <f t="shared" si="889"/>
        <v>16.442067707454996</v>
      </c>
      <c r="O5188">
        <f t="shared" si="890"/>
        <v>0.61578519545801924</v>
      </c>
      <c r="P5188" s="53">
        <f t="shared" si="891"/>
        <v>9.2522328593138266</v>
      </c>
      <c r="Q5188" s="53">
        <v>0.2</v>
      </c>
      <c r="R5188" s="53">
        <f t="shared" si="892"/>
        <v>6.2103430246194007</v>
      </c>
    </row>
    <row r="5189" spans="2:18" ht="15">
      <c r="B5189" s="84">
        <v>35492</v>
      </c>
      <c r="C5189" s="85">
        <v>0</v>
      </c>
      <c r="D5189" s="86">
        <v>19</v>
      </c>
      <c r="E5189" s="87">
        <v>0</v>
      </c>
      <c r="F5189" s="96">
        <f t="shared" si="883"/>
        <v>9.5</v>
      </c>
      <c r="G5189" s="96"/>
      <c r="H5189" s="74">
        <f t="shared" si="884"/>
        <v>62</v>
      </c>
      <c r="I5189" s="53">
        <f t="shared" si="882"/>
        <v>1.0177259403999503</v>
      </c>
      <c r="J5189" s="53">
        <f t="shared" si="885"/>
        <v>-0.12523397111924095</v>
      </c>
      <c r="K5189" s="53">
        <f t="shared" si="886"/>
        <v>1.4384550455900516</v>
      </c>
      <c r="L5189" s="53">
        <f t="shared" si="887"/>
        <v>20.893409874029718</v>
      </c>
      <c r="M5189" s="93">
        <f t="shared" si="888"/>
        <v>2.3283498962643301</v>
      </c>
      <c r="N5189" s="53">
        <f t="shared" si="889"/>
        <v>15.482284578567972</v>
      </c>
      <c r="O5189">
        <f t="shared" si="890"/>
        <v>0.59770450458842328</v>
      </c>
      <c r="P5189" s="53">
        <f t="shared" si="891"/>
        <v>8.9488800645474278</v>
      </c>
      <c r="Q5189" s="53">
        <v>0.2</v>
      </c>
      <c r="R5189" s="53">
        <f t="shared" si="892"/>
        <v>5.9714293565291587</v>
      </c>
    </row>
    <row r="5190" spans="2:18" ht="15">
      <c r="B5190" s="84">
        <v>35493</v>
      </c>
      <c r="C5190" s="85">
        <v>0</v>
      </c>
      <c r="D5190" s="86">
        <v>19</v>
      </c>
      <c r="E5190" s="87">
        <v>4</v>
      </c>
      <c r="F5190" s="96">
        <f t="shared" si="883"/>
        <v>11.5</v>
      </c>
      <c r="G5190" s="96"/>
      <c r="H5190" s="74">
        <f t="shared" si="884"/>
        <v>63</v>
      </c>
      <c r="I5190" s="53">
        <f t="shared" si="882"/>
        <v>1.0172363730243685</v>
      </c>
      <c r="J5190" s="53">
        <f t="shared" si="885"/>
        <v>-0.11855314787728338</v>
      </c>
      <c r="K5190" s="53">
        <f t="shared" si="886"/>
        <v>1.4456220444772312</v>
      </c>
      <c r="L5190" s="53">
        <f t="shared" si="887"/>
        <v>21.167749545477854</v>
      </c>
      <c r="M5190" s="93">
        <f t="shared" si="888"/>
        <v>2.249507325494978</v>
      </c>
      <c r="N5190" s="53">
        <f t="shared" si="889"/>
        <v>13.93699804927531</v>
      </c>
      <c r="O5190">
        <f t="shared" si="890"/>
        <v>0.67292773448592091</v>
      </c>
      <c r="P5190" s="53">
        <f t="shared" si="891"/>
        <v>10.218213752667999</v>
      </c>
      <c r="Q5190" s="53">
        <v>0.2</v>
      </c>
      <c r="R5190" s="53">
        <f t="shared" si="892"/>
        <v>5.7292234799094182</v>
      </c>
    </row>
    <row r="5191" spans="2:18" ht="15">
      <c r="B5191" s="84">
        <v>35494</v>
      </c>
      <c r="C5191" s="85">
        <v>0</v>
      </c>
      <c r="D5191" s="86">
        <v>22</v>
      </c>
      <c r="E5191" s="87">
        <v>5</v>
      </c>
      <c r="F5191" s="96">
        <f t="shared" si="883"/>
        <v>13.5</v>
      </c>
      <c r="G5191" s="96"/>
      <c r="H5191" s="74">
        <f t="shared" si="884"/>
        <v>64</v>
      </c>
      <c r="I5191" s="53">
        <f t="shared" si="882"/>
        <v>1.0167417051287022</v>
      </c>
      <c r="J5191" s="53">
        <f t="shared" si="885"/>
        <v>-0.11184441518364702</v>
      </c>
      <c r="K5191" s="53">
        <f t="shared" si="886"/>
        <v>1.452801033214203</v>
      </c>
      <c r="L5191" s="53">
        <f t="shared" si="887"/>
        <v>21.443278495234836</v>
      </c>
      <c r="M5191" s="93">
        <f t="shared" si="888"/>
        <v>2.5915491974943201</v>
      </c>
      <c r="N5191" s="53">
        <f t="shared" si="889"/>
        <v>15.030193373216123</v>
      </c>
      <c r="O5191">
        <f t="shared" si="890"/>
        <v>0.75629173150346363</v>
      </c>
      <c r="P5191" s="53">
        <f t="shared" si="891"/>
        <v>11.646017104401583</v>
      </c>
      <c r="Q5191" s="53">
        <v>0.2</v>
      </c>
      <c r="R5191" s="53">
        <f t="shared" si="892"/>
        <v>6.069212836234847</v>
      </c>
    </row>
    <row r="5192" spans="2:18" ht="15">
      <c r="B5192" s="84">
        <v>35495</v>
      </c>
      <c r="C5192" s="85">
        <v>2.2000000000000002</v>
      </c>
      <c r="D5192" s="86">
        <v>18</v>
      </c>
      <c r="E5192" s="87">
        <v>7</v>
      </c>
      <c r="F5192" s="96">
        <f t="shared" si="883"/>
        <v>12.5</v>
      </c>
      <c r="G5192" s="96"/>
      <c r="H5192" s="74">
        <f t="shared" si="884"/>
        <v>65</v>
      </c>
      <c r="I5192" s="53">
        <f t="shared" si="882"/>
        <v>1.0162420830931402</v>
      </c>
      <c r="J5192" s="53">
        <f t="shared" si="885"/>
        <v>-0.10510967283220894</v>
      </c>
      <c r="K5192" s="53">
        <f t="shared" si="886"/>
        <v>1.459990856366197</v>
      </c>
      <c r="L5192" s="53">
        <f t="shared" si="887"/>
        <v>21.719899753086207</v>
      </c>
      <c r="M5192" s="93">
        <f t="shared" si="888"/>
        <v>2.0440723381877857</v>
      </c>
      <c r="N5192" s="53">
        <f t="shared" si="889"/>
        <v>12.246248854070373</v>
      </c>
      <c r="O5192">
        <f t="shared" si="890"/>
        <v>0.7135476731207917</v>
      </c>
      <c r="P5192" s="53">
        <f t="shared" si="891"/>
        <v>10.911278230138578</v>
      </c>
      <c r="Q5192" s="53">
        <v>0.2</v>
      </c>
      <c r="R5192" s="53">
        <f t="shared" si="892"/>
        <v>5.3971523130354466</v>
      </c>
    </row>
    <row r="5193" spans="2:18" ht="15">
      <c r="B5193" s="84">
        <v>35496</v>
      </c>
      <c r="C5193" s="85">
        <v>0.4</v>
      </c>
      <c r="D5193" s="86">
        <v>20</v>
      </c>
      <c r="E5193" s="87">
        <v>2</v>
      </c>
      <c r="F5193" s="96">
        <f t="shared" si="883"/>
        <v>11</v>
      </c>
      <c r="G5193" s="96"/>
      <c r="H5193" s="74">
        <f t="shared" si="884"/>
        <v>66</v>
      </c>
      <c r="I5193" s="53">
        <f t="shared" si="882"/>
        <v>1.015737654763881</v>
      </c>
      <c r="J5193" s="53">
        <f t="shared" si="885"/>
        <v>-9.8350812010502386E-2</v>
      </c>
      <c r="K5193" s="53">
        <f t="shared" si="886"/>
        <v>1.4671903985928214</v>
      </c>
      <c r="L5193" s="53">
        <f t="shared" si="887"/>
        <v>21.997516508847159</v>
      </c>
      <c r="M5193" s="93">
        <f t="shared" si="888"/>
        <v>2.5171080939537092</v>
      </c>
      <c r="N5193" s="53">
        <f t="shared" si="889"/>
        <v>15.865684954522232</v>
      </c>
      <c r="O5193">
        <f t="shared" si="890"/>
        <v>0.65338616455683207</v>
      </c>
      <c r="P5193" s="53">
        <f t="shared" si="891"/>
        <v>9.8866562389251857</v>
      </c>
      <c r="Q5193" s="53">
        <v>0.2</v>
      </c>
      <c r="R5193" s="53">
        <f t="shared" si="892"/>
        <v>6.1345714117835914</v>
      </c>
    </row>
    <row r="5194" spans="2:18" ht="15">
      <c r="B5194" s="84">
        <v>35497</v>
      </c>
      <c r="C5194" s="85">
        <v>0</v>
      </c>
      <c r="D5194" s="86">
        <v>20</v>
      </c>
      <c r="E5194" s="87">
        <v>1</v>
      </c>
      <c r="F5194" s="96">
        <f t="shared" si="883"/>
        <v>10.5</v>
      </c>
      <c r="G5194" s="96"/>
      <c r="H5194" s="74">
        <f t="shared" si="884"/>
        <v>67</v>
      </c>
      <c r="I5194" s="53">
        <f t="shared" ref="I5194:I5257" si="893">1+0.0334*COS($I$7*H5194-0.0552)</f>
        <v>1.0152285694093826</v>
      </c>
      <c r="J5194" s="53">
        <f t="shared" si="885"/>
        <v>-9.1569715272326185E-2</v>
      </c>
      <c r="K5194" s="53">
        <f t="shared" si="886"/>
        <v>1.4743985823493233</v>
      </c>
      <c r="L5194" s="53">
        <f t="shared" si="887"/>
        <v>22.276032171312455</v>
      </c>
      <c r="M5194" s="93">
        <f t="shared" si="888"/>
        <v>2.5733599995670104</v>
      </c>
      <c r="N5194" s="53">
        <f t="shared" si="889"/>
        <v>16.50682542662803</v>
      </c>
      <c r="O5194">
        <f t="shared" si="890"/>
        <v>0.63434223095270703</v>
      </c>
      <c r="P5194" s="53">
        <f t="shared" si="891"/>
        <v>9.564744649762261</v>
      </c>
      <c r="Q5194" s="53">
        <v>0.2</v>
      </c>
      <c r="R5194" s="53">
        <f t="shared" si="892"/>
        <v>6.2512357721527163</v>
      </c>
    </row>
    <row r="5195" spans="2:18" ht="15">
      <c r="B5195" s="84">
        <v>35498</v>
      </c>
      <c r="C5195" s="85">
        <v>0</v>
      </c>
      <c r="D5195" s="86">
        <v>19</v>
      </c>
      <c r="E5195" s="87">
        <v>1</v>
      </c>
      <c r="F5195" s="96">
        <f t="shared" si="883"/>
        <v>10</v>
      </c>
      <c r="G5195" s="96"/>
      <c r="H5195" s="74">
        <f t="shared" si="884"/>
        <v>68</v>
      </c>
      <c r="I5195" s="53">
        <f t="shared" si="893"/>
        <v>1.0147149776761919</v>
      </c>
      <c r="J5195" s="53">
        <f t="shared" si="885"/>
        <v>-8.4768256534351258E-2</v>
      </c>
      <c r="K5195" s="53">
        <f t="shared" si="886"/>
        <v>1.481614365588644</v>
      </c>
      <c r="L5195" s="53">
        <f t="shared" si="887"/>
        <v>22.555350425529952</v>
      </c>
      <c r="M5195" s="93">
        <f t="shared" si="888"/>
        <v>2.4913233634038638</v>
      </c>
      <c r="N5195" s="53">
        <f t="shared" si="889"/>
        <v>16.268022062689731</v>
      </c>
      <c r="O5195">
        <f t="shared" si="890"/>
        <v>0.61578519545801924</v>
      </c>
      <c r="P5195" s="53">
        <f t="shared" si="891"/>
        <v>9.2522328593138266</v>
      </c>
      <c r="Q5195" s="53">
        <v>0.2</v>
      </c>
      <c r="R5195" s="53">
        <f t="shared" si="892"/>
        <v>6.1717914352449066</v>
      </c>
    </row>
    <row r="5196" spans="2:18" ht="15">
      <c r="B5196" s="84">
        <v>35499</v>
      </c>
      <c r="C5196" s="85">
        <v>0</v>
      </c>
      <c r="D5196" s="86">
        <v>21</v>
      </c>
      <c r="E5196" s="87">
        <v>1</v>
      </c>
      <c r="F5196" s="96">
        <f t="shared" si="883"/>
        <v>11</v>
      </c>
      <c r="G5196" s="96"/>
      <c r="H5196" s="74">
        <f t="shared" si="884"/>
        <v>69</v>
      </c>
      <c r="I5196" s="53">
        <f t="shared" si="893"/>
        <v>1.0141970315443654</v>
      </c>
      <c r="J5196" s="53">
        <f t="shared" si="885"/>
        <v>-7.7948301095184719E-2</v>
      </c>
      <c r="K5196" s="53">
        <f t="shared" si="886"/>
        <v>1.4888367394670605</v>
      </c>
      <c r="L5196" s="53">
        <f t="shared" si="887"/>
        <v>22.83537528834152</v>
      </c>
      <c r="M5196" s="93">
        <f t="shared" si="888"/>
        <v>2.7543245465394803</v>
      </c>
      <c r="N5196" s="53">
        <f t="shared" si="889"/>
        <v>17.36089348839317</v>
      </c>
      <c r="O5196">
        <f t="shared" si="890"/>
        <v>0.65338616455683207</v>
      </c>
      <c r="P5196" s="53">
        <f t="shared" si="891"/>
        <v>9.8866562389251857</v>
      </c>
      <c r="Q5196" s="53">
        <v>0.2</v>
      </c>
      <c r="R5196" s="53">
        <f t="shared" si="892"/>
        <v>6.4675950385222123</v>
      </c>
    </row>
    <row r="5197" spans="2:18" ht="15">
      <c r="B5197" s="84">
        <v>35500</v>
      </c>
      <c r="C5197" s="85">
        <v>0</v>
      </c>
      <c r="D5197" s="86">
        <v>19</v>
      </c>
      <c r="E5197" s="87">
        <v>1</v>
      </c>
      <c r="F5197" s="96">
        <f t="shared" si="883"/>
        <v>10</v>
      </c>
      <c r="G5197" s="96"/>
      <c r="H5197" s="74">
        <f t="shared" si="884"/>
        <v>70</v>
      </c>
      <c r="I5197" s="53">
        <f t="shared" si="893"/>
        <v>1.0136748842824967</v>
      </c>
      <c r="J5197" s="53">
        <f t="shared" si="885"/>
        <v>-7.1111705675353992E-2</v>
      </c>
      <c r="K5197" s="53">
        <f t="shared" si="886"/>
        <v>1.4960647260558331</v>
      </c>
      <c r="L5197" s="53">
        <f t="shared" si="887"/>
        <v>23.116011162141763</v>
      </c>
      <c r="M5197" s="93">
        <f t="shared" si="888"/>
        <v>2.5532504523522688</v>
      </c>
      <c r="N5197" s="53">
        <f t="shared" si="889"/>
        <v>16.672398011669053</v>
      </c>
      <c r="O5197">
        <f t="shared" si="890"/>
        <v>0.61578519545801924</v>
      </c>
      <c r="P5197" s="53">
        <f t="shared" si="891"/>
        <v>9.2522328593138266</v>
      </c>
      <c r="Q5197" s="53">
        <v>0.2</v>
      </c>
      <c r="R5197" s="53">
        <f t="shared" si="892"/>
        <v>6.2613618209847948</v>
      </c>
    </row>
    <row r="5198" spans="2:18" ht="15">
      <c r="B5198" s="84">
        <v>35501</v>
      </c>
      <c r="C5198" s="85">
        <v>0</v>
      </c>
      <c r="D5198" s="86">
        <v>22</v>
      </c>
      <c r="E5198" s="87">
        <v>1</v>
      </c>
      <c r="F5198" s="96">
        <f t="shared" si="883"/>
        <v>11.5</v>
      </c>
      <c r="G5198" s="96"/>
      <c r="H5198" s="74">
        <f t="shared" si="884"/>
        <v>71</v>
      </c>
      <c r="I5198" s="53">
        <f t="shared" si="893"/>
        <v>1.0131486904023612</v>
      </c>
      <c r="J5198" s="53">
        <f t="shared" si="885"/>
        <v>-6.4260318476718287E-2</v>
      </c>
      <c r="K5198" s="53">
        <f t="shared" si="886"/>
        <v>1.5032973760609161</v>
      </c>
      <c r="L5198" s="53">
        <f t="shared" si="887"/>
        <v>23.397162886809447</v>
      </c>
      <c r="M5198" s="93">
        <f t="shared" si="888"/>
        <v>2.9419815161578602</v>
      </c>
      <c r="N5198" s="53">
        <f t="shared" si="889"/>
        <v>18.227275895922684</v>
      </c>
      <c r="O5198">
        <f t="shared" si="890"/>
        <v>0.67292773448592091</v>
      </c>
      <c r="P5198" s="53">
        <f t="shared" si="891"/>
        <v>10.218213752667999</v>
      </c>
      <c r="Q5198" s="53">
        <v>0.2</v>
      </c>
      <c r="R5198" s="53">
        <f t="shared" si="892"/>
        <v>6.6873038673981311</v>
      </c>
    </row>
    <row r="5199" spans="2:18" ht="15">
      <c r="B5199" s="84">
        <v>35502</v>
      </c>
      <c r="C5199" s="85">
        <v>0</v>
      </c>
      <c r="D5199" s="86">
        <v>23</v>
      </c>
      <c r="E5199" s="87">
        <v>2</v>
      </c>
      <c r="F5199" s="96">
        <f t="shared" ref="F5199:F5262" si="894">0.5*(D5199+E5199)</f>
        <v>12.5</v>
      </c>
      <c r="G5199" s="96"/>
      <c r="H5199" s="74">
        <f t="shared" ref="H5199:H5262" si="895">B5199-DATE(YEAR(B5199),1,0)</f>
        <v>72</v>
      </c>
      <c r="I5199" s="53">
        <f t="shared" si="893"/>
        <v>1.0126186056131936</v>
      </c>
      <c r="J5199" s="53">
        <f t="shared" ref="J5199:J5262" si="896">ASIN(0.39785*SIN(4.869+$I$7*H5199+0.03345*SIN(6.224+$I$7*H5199)))</f>
        <v>-5.7395979259826993E-2</v>
      </c>
      <c r="K5199" s="53">
        <f t="shared" ref="K5199:K5262" si="897">ACOS(-TAN(J5199)*TAN($E$7*$I$8))</f>
        <v>1.5105337665524803</v>
      </c>
      <c r="L5199" s="53">
        <f t="shared" ref="L5199:L5262" si="898">117.5*I5199*((K5199*SIN($E$7*$I$8)*SIN(J5199)+COS($E$7*$I$8)*COS(J5199)*SIN(K5199))/PI())</f>
        <v>23.678735789772343</v>
      </c>
      <c r="M5199" s="93">
        <f t="shared" ref="M5199:M5262" si="899">0.0023*L5199/2.456*(0.5*(D5199+E5199)+17.8)*SQRT(D5199-E5199)</f>
        <v>3.0790040563916929</v>
      </c>
      <c r="N5199" s="53">
        <f t="shared" ref="N5199:N5262" si="900">0.17*L5199*SQRT(D5199-E5199)</f>
        <v>18.446631849973592</v>
      </c>
      <c r="O5199">
        <f t="shared" ref="O5199:O5262" si="901">5336/(F5199+273.15)^2*EXP(21.07-5336/(F5199+273.15))</f>
        <v>0.7135476731207917</v>
      </c>
      <c r="P5199" s="53">
        <f t="shared" ref="P5199:P5262" si="902">EXP(21.07-5336/(F5199+273.15))</f>
        <v>10.911278230138578</v>
      </c>
      <c r="Q5199" s="53">
        <v>0.2</v>
      </c>
      <c r="R5199" s="53">
        <f t="shared" ref="R5199:R5262" si="903">(O5199*N5199*0.6+$L$8*6.43*(1+0.536*Q5199)*P5199*(1- G5199/100))/($O$7*(O5199+$L$8))</f>
        <v>6.7887684245749318</v>
      </c>
    </row>
    <row r="5200" spans="2:18" ht="15">
      <c r="B5200" s="84">
        <v>35503</v>
      </c>
      <c r="C5200" s="85">
        <v>0</v>
      </c>
      <c r="D5200" s="86">
        <v>22</v>
      </c>
      <c r="E5200" s="87">
        <v>4</v>
      </c>
      <c r="F5200" s="96">
        <f t="shared" si="894"/>
        <v>13</v>
      </c>
      <c r="G5200" s="96"/>
      <c r="H5200" s="74">
        <f t="shared" si="895"/>
        <v>73</v>
      </c>
      <c r="I5200" s="53">
        <f t="shared" si="893"/>
        <v>1.0120847867756111</v>
      </c>
      <c r="J5200" s="53">
        <f t="shared" si="896"/>
        <v>-5.0520519437772707E-2</v>
      </c>
      <c r="K5200" s="53">
        <f t="shared" si="897"/>
        <v>1.5177729987056969</v>
      </c>
      <c r="L5200" s="53">
        <f t="shared" si="898"/>
        <v>23.960635734170932</v>
      </c>
      <c r="M5200" s="93">
        <f t="shared" si="899"/>
        <v>2.9321405183301636</v>
      </c>
      <c r="N5200" s="53">
        <f t="shared" si="900"/>
        <v>17.281582569356434</v>
      </c>
      <c r="O5200">
        <f t="shared" si="901"/>
        <v>0.73464846187074995</v>
      </c>
      <c r="P5200" s="53">
        <f t="shared" si="902"/>
        <v>11.273304901573978</v>
      </c>
      <c r="Q5200" s="53">
        <v>0.2</v>
      </c>
      <c r="R5200" s="53">
        <f t="shared" si="903"/>
        <v>6.552285716885863</v>
      </c>
    </row>
    <row r="5201" spans="2:18" ht="15">
      <c r="B5201" s="84">
        <v>35504</v>
      </c>
      <c r="C5201" s="85">
        <v>0</v>
      </c>
      <c r="D5201" s="86">
        <v>22</v>
      </c>
      <c r="E5201" s="87">
        <v>6</v>
      </c>
      <c r="F5201" s="96">
        <f t="shared" si="894"/>
        <v>14</v>
      </c>
      <c r="G5201" s="96"/>
      <c r="H5201" s="74">
        <f t="shared" si="895"/>
        <v>74</v>
      </c>
      <c r="I5201" s="53">
        <f t="shared" si="893"/>
        <v>1.0115473918551963</v>
      </c>
      <c r="J5201" s="53">
        <f t="shared" si="896"/>
        <v>-4.3635762185105259E-2</v>
      </c>
      <c r="K5201" s="53">
        <f t="shared" si="897"/>
        <v>1.5250141955539771</v>
      </c>
      <c r="L5201" s="53">
        <f t="shared" si="898"/>
        <v>24.242769165091758</v>
      </c>
      <c r="M5201" s="93">
        <f t="shared" si="899"/>
        <v>2.8878112976136991</v>
      </c>
      <c r="N5201" s="53">
        <f t="shared" si="900"/>
        <v>16.485083032262395</v>
      </c>
      <c r="O5201">
        <f t="shared" si="901"/>
        <v>0.77848917725545741</v>
      </c>
      <c r="P5201" s="53">
        <f t="shared" si="902"/>
        <v>12.02968899466322</v>
      </c>
      <c r="Q5201" s="53">
        <v>0.2</v>
      </c>
      <c r="R5201" s="53">
        <f t="shared" si="903"/>
        <v>6.4211531502464823</v>
      </c>
    </row>
    <row r="5202" spans="2:18" ht="15">
      <c r="B5202" s="84">
        <v>35505</v>
      </c>
      <c r="C5202" s="85">
        <v>0</v>
      </c>
      <c r="D5202" s="86">
        <v>25</v>
      </c>
      <c r="E5202" s="87">
        <v>4</v>
      </c>
      <c r="F5202" s="96">
        <f t="shared" si="894"/>
        <v>14.5</v>
      </c>
      <c r="G5202" s="96"/>
      <c r="H5202" s="74">
        <f t="shared" si="895"/>
        <v>75</v>
      </c>
      <c r="I5202" s="53">
        <f t="shared" si="893"/>
        <v>1.0110065798757517</v>
      </c>
      <c r="J5202" s="53">
        <f t="shared" si="896"/>
        <v>-3.6743522560419961E-2</v>
      </c>
      <c r="K5202" s="53">
        <f t="shared" si="897"/>
        <v>1.532256499755605</v>
      </c>
      <c r="L5202" s="53">
        <f t="shared" si="898"/>
        <v>24.525043153844361</v>
      </c>
      <c r="M5202" s="93">
        <f t="shared" si="899"/>
        <v>3.3995499247770113</v>
      </c>
      <c r="N5202" s="53">
        <f t="shared" si="900"/>
        <v>19.105937334673548</v>
      </c>
      <c r="O5202">
        <f t="shared" si="901"/>
        <v>0.80125269250101316</v>
      </c>
      <c r="P5202" s="53">
        <f t="shared" si="902"/>
        <v>12.424600625459268</v>
      </c>
      <c r="Q5202" s="53">
        <v>0.2</v>
      </c>
      <c r="R5202" s="53">
        <f t="shared" si="903"/>
        <v>7.0383184409296913</v>
      </c>
    </row>
    <row r="5203" spans="2:18" ht="15">
      <c r="B5203" s="84">
        <v>35506</v>
      </c>
      <c r="C5203" s="85">
        <v>0</v>
      </c>
      <c r="D5203" s="86">
        <v>25</v>
      </c>
      <c r="E5203" s="87">
        <v>6</v>
      </c>
      <c r="F5203" s="96">
        <f t="shared" si="894"/>
        <v>15.5</v>
      </c>
      <c r="G5203" s="96"/>
      <c r="H5203" s="74">
        <f t="shared" si="895"/>
        <v>76</v>
      </c>
      <c r="I5203" s="53">
        <f t="shared" si="893"/>
        <v>1.0104625108722431</v>
      </c>
      <c r="J5203" s="53">
        <f t="shared" si="896"/>
        <v>-2.9845607641223473E-2</v>
      </c>
      <c r="K5203" s="53">
        <f t="shared" si="897"/>
        <v>1.5394990713745209</v>
      </c>
      <c r="L5203" s="53">
        <f t="shared" si="898"/>
        <v>24.807365440262192</v>
      </c>
      <c r="M5203" s="93">
        <f t="shared" si="899"/>
        <v>3.3721054870294029</v>
      </c>
      <c r="N5203" s="53">
        <f t="shared" si="900"/>
        <v>18.382575831629673</v>
      </c>
      <c r="O5203">
        <f t="shared" si="901"/>
        <v>0.84852650924855288</v>
      </c>
      <c r="P5203" s="53">
        <f t="shared" si="902"/>
        <v>13.249293405289498</v>
      </c>
      <c r="Q5203" s="53">
        <v>0.2</v>
      </c>
      <c r="R5203" s="53">
        <f t="shared" si="903"/>
        <v>6.9223026908710841</v>
      </c>
    </row>
    <row r="5204" spans="2:18" ht="15">
      <c r="B5204" s="84">
        <v>35507</v>
      </c>
      <c r="C5204" s="85">
        <v>0</v>
      </c>
      <c r="D5204" s="86">
        <v>20</v>
      </c>
      <c r="E5204" s="87">
        <v>5</v>
      </c>
      <c r="F5204" s="96">
        <f t="shared" si="894"/>
        <v>12.5</v>
      </c>
      <c r="G5204" s="96"/>
      <c r="H5204" s="74">
        <f t="shared" si="895"/>
        <v>77</v>
      </c>
      <c r="I5204" s="53">
        <f t="shared" si="893"/>
        <v>1.0099153458434418</v>
      </c>
      <c r="J5204" s="53">
        <f t="shared" si="896"/>
        <v>-2.2943816669741025E-2</v>
      </c>
      <c r="K5204" s="53">
        <f t="shared" si="897"/>
        <v>1.546741085675797</v>
      </c>
      <c r="L5204" s="53">
        <f t="shared" si="898"/>
        <v>25.089644473010019</v>
      </c>
      <c r="M5204" s="93">
        <f t="shared" si="899"/>
        <v>2.757288686531906</v>
      </c>
      <c r="N5204" s="53">
        <f t="shared" si="900"/>
        <v>16.519201785059572</v>
      </c>
      <c r="O5204">
        <f t="shared" si="901"/>
        <v>0.7135476731207917</v>
      </c>
      <c r="P5204" s="53">
        <f t="shared" si="902"/>
        <v>10.911278230138578</v>
      </c>
      <c r="Q5204" s="53">
        <v>0.2</v>
      </c>
      <c r="R5204" s="53">
        <f t="shared" si="903"/>
        <v>6.3561753518611672</v>
      </c>
    </row>
    <row r="5205" spans="2:18" ht="15">
      <c r="B5205" s="84">
        <v>35508</v>
      </c>
      <c r="C5205" s="85">
        <v>3</v>
      </c>
      <c r="D5205" s="86">
        <v>19</v>
      </c>
      <c r="E5205" s="87">
        <v>6</v>
      </c>
      <c r="F5205" s="96">
        <f t="shared" si="894"/>
        <v>12.5</v>
      </c>
      <c r="G5205" s="96"/>
      <c r="H5205" s="74">
        <f t="shared" si="895"/>
        <v>78</v>
      </c>
      <c r="I5205" s="53">
        <f t="shared" si="893"/>
        <v>1.0093652467042828</v>
      </c>
      <c r="J5205" s="53">
        <f t="shared" si="896"/>
        <v>-1.6039941208328922E-2</v>
      </c>
      <c r="K5205" s="53">
        <f t="shared" si="897"/>
        <v>1.5539817309362038</v>
      </c>
      <c r="L5205" s="53">
        <f t="shared" si="898"/>
        <v>25.371789447885813</v>
      </c>
      <c r="M5205" s="93">
        <f t="shared" si="899"/>
        <v>2.5957620387233549</v>
      </c>
      <c r="N5205" s="53">
        <f t="shared" si="900"/>
        <v>15.551478926786842</v>
      </c>
      <c r="O5205">
        <f t="shared" si="901"/>
        <v>0.7135476731207917</v>
      </c>
      <c r="P5205" s="53">
        <f t="shared" si="902"/>
        <v>10.911278230138578</v>
      </c>
      <c r="Q5205" s="53">
        <v>0.2</v>
      </c>
      <c r="R5205" s="53">
        <f t="shared" si="903"/>
        <v>6.1389792976872277</v>
      </c>
    </row>
    <row r="5206" spans="2:18" ht="15">
      <c r="B5206" s="84">
        <v>35509</v>
      </c>
      <c r="C5206" s="85">
        <v>0</v>
      </c>
      <c r="D5206" s="86">
        <v>19</v>
      </c>
      <c r="E5206" s="87">
        <v>1</v>
      </c>
      <c r="F5206" s="96">
        <f t="shared" si="894"/>
        <v>10</v>
      </c>
      <c r="G5206" s="96"/>
      <c r="H5206" s="74">
        <f t="shared" si="895"/>
        <v>79</v>
      </c>
      <c r="I5206" s="53">
        <f t="shared" si="893"/>
        <v>1.0088123762379517</v>
      </c>
      <c r="J5206" s="53">
        <f t="shared" si="896"/>
        <v>-9.1357653031883066E-3</v>
      </c>
      <c r="K5206" s="53">
        <f t="shared" si="897"/>
        <v>1.5612202062701253</v>
      </c>
      <c r="L5206" s="53">
        <f t="shared" si="898"/>
        <v>25.653710344108205</v>
      </c>
      <c r="M5206" s="93">
        <f t="shared" si="899"/>
        <v>2.8335488800888582</v>
      </c>
      <c r="N5206" s="53">
        <f t="shared" si="900"/>
        <v>18.502710797852679</v>
      </c>
      <c r="O5206">
        <f t="shared" si="901"/>
        <v>0.61578519545801924</v>
      </c>
      <c r="P5206" s="53">
        <f t="shared" si="902"/>
        <v>9.2522328593138266</v>
      </c>
      <c r="Q5206" s="53">
        <v>0.2</v>
      </c>
      <c r="R5206" s="53">
        <f t="shared" si="903"/>
        <v>6.6667811410430815</v>
      </c>
    </row>
    <row r="5207" spans="2:18" ht="15">
      <c r="B5207" s="84">
        <v>35510</v>
      </c>
      <c r="C5207" s="85">
        <v>0</v>
      </c>
      <c r="D5207" s="86">
        <v>16</v>
      </c>
      <c r="E5207" s="87">
        <v>0</v>
      </c>
      <c r="F5207" s="96">
        <f t="shared" si="894"/>
        <v>8</v>
      </c>
      <c r="G5207" s="96"/>
      <c r="H5207" s="74">
        <f t="shared" si="895"/>
        <v>80</v>
      </c>
      <c r="I5207" s="53">
        <f t="shared" si="893"/>
        <v>1.0082568980477142</v>
      </c>
      <c r="J5207" s="53">
        <f t="shared" si="896"/>
        <v>-2.2330656551013675E-3</v>
      </c>
      <c r="K5207" s="53">
        <f t="shared" si="897"/>
        <v>1.5684557194709616</v>
      </c>
      <c r="L5207" s="53">
        <f t="shared" si="898"/>
        <v>25.935317958584541</v>
      </c>
      <c r="M5207" s="93">
        <f t="shared" si="899"/>
        <v>2.506517536909457</v>
      </c>
      <c r="N5207" s="53">
        <f t="shared" si="900"/>
        <v>17.636016211837489</v>
      </c>
      <c r="O5207">
        <f t="shared" si="901"/>
        <v>0.54621768965488293</v>
      </c>
      <c r="P5207" s="53">
        <f t="shared" si="902"/>
        <v>8.0914455460972867</v>
      </c>
      <c r="Q5207" s="53">
        <v>0.2</v>
      </c>
      <c r="R5207" s="53">
        <f t="shared" si="903"/>
        <v>6.3612539112420139</v>
      </c>
    </row>
    <row r="5208" spans="2:18" ht="15">
      <c r="B5208" s="84">
        <v>35511</v>
      </c>
      <c r="C5208" s="85">
        <v>0</v>
      </c>
      <c r="D5208" s="86">
        <v>18</v>
      </c>
      <c r="E5208" s="87">
        <v>3</v>
      </c>
      <c r="F5208" s="96">
        <f t="shared" si="894"/>
        <v>10.5</v>
      </c>
      <c r="G5208" s="96"/>
      <c r="H5208" s="74">
        <f t="shared" si="895"/>
        <v>81</v>
      </c>
      <c r="I5208" s="53">
        <f t="shared" si="893"/>
        <v>1.0076989765085038</v>
      </c>
      <c r="J5208" s="53">
        <f t="shared" si="896"/>
        <v>4.6663882040709195E-3</v>
      </c>
      <c r="K5208" s="53">
        <f t="shared" si="897"/>
        <v>1.5756874848680738</v>
      </c>
      <c r="L5208" s="53">
        <f t="shared" si="898"/>
        <v>26.216523938157994</v>
      </c>
      <c r="M5208" s="93">
        <f t="shared" si="899"/>
        <v>2.6909563086198798</v>
      </c>
      <c r="N5208" s="53">
        <f t="shared" si="900"/>
        <v>17.261147303348782</v>
      </c>
      <c r="O5208">
        <f t="shared" si="901"/>
        <v>0.63434223095270703</v>
      </c>
      <c r="P5208" s="53">
        <f t="shared" si="902"/>
        <v>9.564744649762261</v>
      </c>
      <c r="Q5208" s="53">
        <v>0.2</v>
      </c>
      <c r="R5208" s="53">
        <f t="shared" si="903"/>
        <v>6.4187883942571196</v>
      </c>
    </row>
    <row r="5209" spans="2:18" ht="15">
      <c r="B5209" s="84">
        <v>35512</v>
      </c>
      <c r="C5209" s="85">
        <v>0</v>
      </c>
      <c r="D5209" s="86">
        <v>14</v>
      </c>
      <c r="E5209" s="87">
        <v>1</v>
      </c>
      <c r="F5209" s="96">
        <f t="shared" si="894"/>
        <v>7.5</v>
      </c>
      <c r="G5209" s="96"/>
      <c r="H5209" s="74">
        <f t="shared" si="895"/>
        <v>82</v>
      </c>
      <c r="I5209" s="53">
        <f t="shared" si="893"/>
        <v>1.00713877671828</v>
      </c>
      <c r="J5209" s="53">
        <f t="shared" si="896"/>
        <v>1.1560833730371266E-2</v>
      </c>
      <c r="K5209" s="53">
        <f t="shared" si="897"/>
        <v>1.5829147211992498</v>
      </c>
      <c r="L5209" s="53">
        <f t="shared" si="898"/>
        <v>26.497240809835752</v>
      </c>
      <c r="M5209" s="93">
        <f t="shared" si="899"/>
        <v>2.2635616301181112</v>
      </c>
      <c r="N5209" s="53">
        <f t="shared" si="900"/>
        <v>16.241317267690562</v>
      </c>
      <c r="O5209">
        <f t="shared" si="901"/>
        <v>0.52994046015629992</v>
      </c>
      <c r="P5209" s="53">
        <f t="shared" si="902"/>
        <v>7.8224239699391331</v>
      </c>
      <c r="Q5209" s="53">
        <v>0.2</v>
      </c>
      <c r="R5209" s="53">
        <f t="shared" si="903"/>
        <v>6.0274485125930903</v>
      </c>
    </row>
    <row r="5210" spans="2:18" ht="15">
      <c r="B5210" s="84">
        <v>35513</v>
      </c>
      <c r="C5210" s="85">
        <v>0.8</v>
      </c>
      <c r="D5210" s="86">
        <v>19</v>
      </c>
      <c r="E5210" s="87">
        <v>5</v>
      </c>
      <c r="F5210" s="96">
        <f t="shared" si="894"/>
        <v>12</v>
      </c>
      <c r="G5210" s="96"/>
      <c r="H5210" s="74">
        <f t="shared" si="895"/>
        <v>83</v>
      </c>
      <c r="I5210" s="53">
        <f t="shared" si="893"/>
        <v>1.0065764644491733</v>
      </c>
      <c r="J5210" s="53">
        <f t="shared" si="896"/>
        <v>1.8448515183421749E-2</v>
      </c>
      <c r="K5210" s="53">
        <f t="shared" si="897"/>
        <v>1.5901366494986231</v>
      </c>
      <c r="L5210" s="53">
        <f t="shared" si="898"/>
        <v>26.777382009003592</v>
      </c>
      <c r="M5210" s="93">
        <f t="shared" si="899"/>
        <v>2.7960689052324632</v>
      </c>
      <c r="N5210" s="53">
        <f t="shared" si="900"/>
        <v>17.032604162717508</v>
      </c>
      <c r="O5210">
        <f t="shared" si="901"/>
        <v>0.69297786589913757</v>
      </c>
      <c r="P5210" s="53">
        <f t="shared" si="902"/>
        <v>10.559668732607534</v>
      </c>
      <c r="Q5210" s="53">
        <v>0.2</v>
      </c>
      <c r="R5210" s="53">
        <f t="shared" si="903"/>
        <v>6.4461556376534732</v>
      </c>
    </row>
    <row r="5211" spans="2:18" ht="15">
      <c r="B5211" s="84">
        <v>35514</v>
      </c>
      <c r="C5211" s="85">
        <v>0</v>
      </c>
      <c r="D5211" s="86">
        <v>14</v>
      </c>
      <c r="E5211" s="87">
        <v>3</v>
      </c>
      <c r="F5211" s="96">
        <f t="shared" si="894"/>
        <v>8.5</v>
      </c>
      <c r="G5211" s="96"/>
      <c r="H5211" s="74">
        <f t="shared" si="895"/>
        <v>84</v>
      </c>
      <c r="I5211" s="53">
        <f t="shared" si="893"/>
        <v>1.0060122060984309</v>
      </c>
      <c r="J5211" s="53">
        <f t="shared" si="896"/>
        <v>2.532768343999826E-2</v>
      </c>
      <c r="K5211" s="53">
        <f t="shared" si="897"/>
        <v>1.5973524909999501</v>
      </c>
      <c r="L5211" s="53">
        <f t="shared" si="898"/>
        <v>27.056861905635163</v>
      </c>
      <c r="M5211" s="93">
        <f t="shared" si="899"/>
        <v>2.2101868451182431</v>
      </c>
      <c r="N5211" s="53">
        <f t="shared" si="900"/>
        <v>15.25536802072688</v>
      </c>
      <c r="O5211">
        <f t="shared" si="901"/>
        <v>0.56293085323359648</v>
      </c>
      <c r="P5211" s="53">
        <f t="shared" si="902"/>
        <v>8.3687143143084199</v>
      </c>
      <c r="Q5211" s="53">
        <v>0.2</v>
      </c>
      <c r="R5211" s="53">
        <f t="shared" si="903"/>
        <v>5.8677152754931186</v>
      </c>
    </row>
    <row r="5212" spans="2:18" ht="15">
      <c r="B5212" s="84">
        <v>35515</v>
      </c>
      <c r="C5212" s="85">
        <v>0</v>
      </c>
      <c r="D5212" s="86">
        <v>22</v>
      </c>
      <c r="E5212" s="87">
        <v>3</v>
      </c>
      <c r="F5212" s="96">
        <f t="shared" si="894"/>
        <v>12.5</v>
      </c>
      <c r="G5212" s="96"/>
      <c r="H5212" s="74">
        <f t="shared" si="895"/>
        <v>85</v>
      </c>
      <c r="I5212" s="53">
        <f t="shared" si="893"/>
        <v>1.0054461686391769</v>
      </c>
      <c r="J5212" s="53">
        <f t="shared" si="896"/>
        <v>3.2196595806683208E-2</v>
      </c>
      <c r="K5212" s="53">
        <f t="shared" si="897"/>
        <v>1.6045614650551407</v>
      </c>
      <c r="L5212" s="53">
        <f t="shared" si="898"/>
        <v>27.335595828507749</v>
      </c>
      <c r="M5212" s="93">
        <f t="shared" si="899"/>
        <v>3.3810177213047434</v>
      </c>
      <c r="N5212" s="53">
        <f t="shared" si="900"/>
        <v>20.25602696224934</v>
      </c>
      <c r="O5212">
        <f t="shared" si="901"/>
        <v>0.7135476731207917</v>
      </c>
      <c r="P5212" s="53">
        <f t="shared" si="902"/>
        <v>10.911278230138578</v>
      </c>
      <c r="Q5212" s="53">
        <v>0.2</v>
      </c>
      <c r="R5212" s="53">
        <f t="shared" si="903"/>
        <v>7.1948696915527011</v>
      </c>
    </row>
    <row r="5213" spans="2:18" ht="15">
      <c r="B5213" s="84">
        <v>35516</v>
      </c>
      <c r="C5213" s="85">
        <v>0</v>
      </c>
      <c r="D5213" s="86">
        <v>21</v>
      </c>
      <c r="E5213" s="87">
        <v>4</v>
      </c>
      <c r="F5213" s="96">
        <f t="shared" si="894"/>
        <v>12.5</v>
      </c>
      <c r="G5213" s="96"/>
      <c r="H5213" s="74">
        <f t="shared" si="895"/>
        <v>86</v>
      </c>
      <c r="I5213" s="53">
        <f t="shared" si="893"/>
        <v>1.0048785195710022</v>
      </c>
      <c r="J5213" s="53">
        <f t="shared" si="896"/>
        <v>3.9053515832760941E-2</v>
      </c>
      <c r="K5213" s="53">
        <f t="shared" si="897"/>
        <v>1.6117627870679505</v>
      </c>
      <c r="L5213" s="53">
        <f t="shared" si="898"/>
        <v>27.613500087438954</v>
      </c>
      <c r="M5213" s="93">
        <f t="shared" si="899"/>
        <v>3.2306359453193574</v>
      </c>
      <c r="N5213" s="53">
        <f t="shared" si="900"/>
        <v>19.355074184097266</v>
      </c>
      <c r="O5213">
        <f t="shared" si="901"/>
        <v>0.7135476731207917</v>
      </c>
      <c r="P5213" s="53">
        <f t="shared" si="902"/>
        <v>10.911278230138578</v>
      </c>
      <c r="Q5213" s="53">
        <v>0.2</v>
      </c>
      <c r="R5213" s="53">
        <f t="shared" si="903"/>
        <v>6.9926595373346325</v>
      </c>
    </row>
    <row r="5214" spans="2:18" ht="15">
      <c r="B5214" s="84">
        <v>35517</v>
      </c>
      <c r="C5214" s="85">
        <v>0</v>
      </c>
      <c r="D5214" s="86">
        <v>19</v>
      </c>
      <c r="E5214" s="87">
        <v>3</v>
      </c>
      <c r="F5214" s="96">
        <f t="shared" si="894"/>
        <v>11</v>
      </c>
      <c r="G5214" s="96"/>
      <c r="H5214" s="74">
        <f t="shared" si="895"/>
        <v>87</v>
      </c>
      <c r="I5214" s="53">
        <f t="shared" si="893"/>
        <v>1.0043094268703985</v>
      </c>
      <c r="J5214" s="53">
        <f t="shared" si="896"/>
        <v>4.5896713124505203E-2</v>
      </c>
      <c r="K5214" s="53">
        <f t="shared" si="897"/>
        <v>1.6189556664427691</v>
      </c>
      <c r="L5214" s="53">
        <f t="shared" si="898"/>
        <v>27.890491993561984</v>
      </c>
      <c r="M5214" s="93">
        <f t="shared" si="899"/>
        <v>3.0089025890122896</v>
      </c>
      <c r="N5214" s="53">
        <f t="shared" si="900"/>
        <v>18.965534555622149</v>
      </c>
      <c r="O5214">
        <f t="shared" si="901"/>
        <v>0.65338616455683207</v>
      </c>
      <c r="P5214" s="53">
        <f t="shared" si="902"/>
        <v>9.8866562389251857</v>
      </c>
      <c r="Q5214" s="53">
        <v>0.2</v>
      </c>
      <c r="R5214" s="53">
        <f t="shared" si="903"/>
        <v>6.8249922682175672</v>
      </c>
    </row>
    <row r="5215" spans="2:18" ht="15">
      <c r="B5215" s="84">
        <v>35518</v>
      </c>
      <c r="C5215" s="85">
        <v>0</v>
      </c>
      <c r="D5215" s="86">
        <v>14</v>
      </c>
      <c r="E5215" s="87">
        <v>2</v>
      </c>
      <c r="F5215" s="96">
        <f t="shared" si="894"/>
        <v>8</v>
      </c>
      <c r="G5215" s="96"/>
      <c r="H5215" s="74">
        <f t="shared" si="895"/>
        <v>88</v>
      </c>
      <c r="I5215" s="53">
        <f t="shared" si="893"/>
        <v>1.0037390589410518</v>
      </c>
      <c r="J5215" s="53">
        <f t="shared" si="896"/>
        <v>5.2724463162001092E-2</v>
      </c>
      <c r="K5215" s="53">
        <f t="shared" si="897"/>
        <v>1.6261393045485024</v>
      </c>
      <c r="L5215" s="53">
        <f t="shared" si="898"/>
        <v>28.16648987766035</v>
      </c>
      <c r="M5215" s="93">
        <f t="shared" si="899"/>
        <v>2.3574502198071698</v>
      </c>
      <c r="N5215" s="53">
        <f t="shared" si="900"/>
        <v>16.587169123253954</v>
      </c>
      <c r="O5215">
        <f t="shared" si="901"/>
        <v>0.54621768965488293</v>
      </c>
      <c r="P5215" s="53">
        <f t="shared" si="902"/>
        <v>8.0914455460972867</v>
      </c>
      <c r="Q5215" s="53">
        <v>0.2</v>
      </c>
      <c r="R5215" s="53">
        <f t="shared" si="903"/>
        <v>6.1317240765042476</v>
      </c>
    </row>
    <row r="5216" spans="2:18" ht="15">
      <c r="B5216" s="84">
        <v>35519</v>
      </c>
      <c r="C5216" s="85">
        <v>0</v>
      </c>
      <c r="D5216" s="86">
        <v>15</v>
      </c>
      <c r="E5216" s="87">
        <v>1</v>
      </c>
      <c r="F5216" s="96">
        <f t="shared" si="894"/>
        <v>8</v>
      </c>
      <c r="G5216" s="96"/>
      <c r="H5216" s="74">
        <f t="shared" si="895"/>
        <v>89</v>
      </c>
      <c r="I5216" s="53">
        <f t="shared" si="893"/>
        <v>1.0031675845640089</v>
      </c>
      <c r="J5216" s="53">
        <f t="shared" si="896"/>
        <v>5.9535047119606721E-2</v>
      </c>
      <c r="K5216" s="53">
        <f t="shared" si="897"/>
        <v>1.6333128926975893</v>
      </c>
      <c r="L5216" s="53">
        <f t="shared" si="898"/>
        <v>28.441413106584648</v>
      </c>
      <c r="M5216" s="93">
        <f t="shared" si="899"/>
        <v>2.5711911689583635</v>
      </c>
      <c r="N5216" s="53">
        <f t="shared" si="900"/>
        <v>18.091063984892077</v>
      </c>
      <c r="O5216">
        <f t="shared" si="901"/>
        <v>0.54621768965488293</v>
      </c>
      <c r="P5216" s="53">
        <f t="shared" si="902"/>
        <v>8.0914455460972867</v>
      </c>
      <c r="Q5216" s="53">
        <v>0.2</v>
      </c>
      <c r="R5216" s="53">
        <f t="shared" si="903"/>
        <v>6.4608366257138288</v>
      </c>
    </row>
    <row r="5217" spans="2:18" ht="15">
      <c r="B5217" s="84">
        <v>35520</v>
      </c>
      <c r="C5217" s="85">
        <v>0</v>
      </c>
      <c r="D5217" s="86">
        <v>21</v>
      </c>
      <c r="E5217" s="87">
        <v>0</v>
      </c>
      <c r="F5217" s="96">
        <f t="shared" si="894"/>
        <v>10.5</v>
      </c>
      <c r="G5217" s="96"/>
      <c r="H5217" s="74">
        <f t="shared" si="895"/>
        <v>90</v>
      </c>
      <c r="I5217" s="53">
        <f t="shared" si="893"/>
        <v>1.0025951728477318</v>
      </c>
      <c r="J5217" s="53">
        <f t="shared" si="896"/>
        <v>6.6326751691181615E-2</v>
      </c>
      <c r="K5217" s="53">
        <f t="shared" si="897"/>
        <v>1.6404756101403113</v>
      </c>
      <c r="L5217" s="53">
        <f t="shared" si="898"/>
        <v>28.715182097778587</v>
      </c>
      <c r="M5217" s="93">
        <f t="shared" si="899"/>
        <v>3.4874431049830634</v>
      </c>
      <c r="N5217" s="53">
        <f t="shared" si="900"/>
        <v>22.370214244776907</v>
      </c>
      <c r="O5217">
        <f t="shared" si="901"/>
        <v>0.63434223095270703</v>
      </c>
      <c r="P5217" s="53">
        <f t="shared" si="902"/>
        <v>9.564744649762261</v>
      </c>
      <c r="Q5217" s="53">
        <v>0.2</v>
      </c>
      <c r="R5217" s="53">
        <f t="shared" si="903"/>
        <v>7.5536322705405956</v>
      </c>
    </row>
    <row r="5218" spans="2:18" ht="15">
      <c r="B5218" s="84">
        <v>35521</v>
      </c>
      <c r="C5218" s="85">
        <v>0</v>
      </c>
      <c r="D5218" s="86">
        <v>24</v>
      </c>
      <c r="E5218" s="87">
        <v>3</v>
      </c>
      <c r="F5218" s="96">
        <f t="shared" si="894"/>
        <v>13.5</v>
      </c>
      <c r="G5218" s="96"/>
      <c r="H5218" s="74">
        <f t="shared" si="895"/>
        <v>91</v>
      </c>
      <c r="I5218" s="53">
        <f t="shared" si="893"/>
        <v>1.002021993178057</v>
      </c>
      <c r="J5218" s="53">
        <f t="shared" si="896"/>
        <v>7.3097868921165612E-2</v>
      </c>
      <c r="K5218" s="53">
        <f t="shared" si="897"/>
        <v>1.6476266220746334</v>
      </c>
      <c r="L5218" s="53">
        <f t="shared" si="898"/>
        <v>28.987718331942702</v>
      </c>
      <c r="M5218" s="93">
        <f t="shared" si="899"/>
        <v>3.8937448641851078</v>
      </c>
      <c r="N5218" s="53">
        <f t="shared" si="900"/>
        <v>22.582530291631699</v>
      </c>
      <c r="O5218">
        <f t="shared" si="901"/>
        <v>0.75629173150346363</v>
      </c>
      <c r="P5218" s="53">
        <f t="shared" si="902"/>
        <v>11.646017104401583</v>
      </c>
      <c r="Q5218" s="53">
        <v>0.2</v>
      </c>
      <c r="R5218" s="53">
        <f t="shared" si="903"/>
        <v>7.7723026529418284</v>
      </c>
    </row>
    <row r="5219" spans="2:18" ht="15">
      <c r="B5219" s="84">
        <v>35522</v>
      </c>
      <c r="C5219" s="85">
        <v>0</v>
      </c>
      <c r="D5219" s="86">
        <v>24</v>
      </c>
      <c r="E5219" s="87">
        <v>3</v>
      </c>
      <c r="F5219" s="96">
        <f t="shared" si="894"/>
        <v>13.5</v>
      </c>
      <c r="G5219" s="96"/>
      <c r="H5219" s="74">
        <f t="shared" si="895"/>
        <v>92</v>
      </c>
      <c r="I5219" s="53">
        <f t="shared" si="893"/>
        <v>1.0014482151680699</v>
      </c>
      <c r="J5219" s="53">
        <f t="shared" si="896"/>
        <v>7.9846696042596615E-2</v>
      </c>
      <c r="K5219" s="53">
        <f t="shared" si="897"/>
        <v>1.6547650776719465</v>
      </c>
      <c r="L5219" s="53">
        <f t="shared" si="898"/>
        <v>29.258944363867705</v>
      </c>
      <c r="M5219" s="93">
        <f t="shared" si="899"/>
        <v>3.9301770164762226</v>
      </c>
      <c r="N5219" s="53">
        <f t="shared" si="900"/>
        <v>22.793825641327302</v>
      </c>
      <c r="O5219">
        <f t="shared" si="901"/>
        <v>0.75629173150346363</v>
      </c>
      <c r="P5219" s="53">
        <f t="shared" si="902"/>
        <v>11.646017104401583</v>
      </c>
      <c r="Q5219" s="53">
        <v>0.2</v>
      </c>
      <c r="R5219" s="53">
        <f t="shared" si="903"/>
        <v>7.8199508130108875</v>
      </c>
    </row>
    <row r="5220" spans="2:18" ht="15">
      <c r="B5220" s="84">
        <v>35523</v>
      </c>
      <c r="C5220" s="85">
        <v>0</v>
      </c>
      <c r="D5220" s="86">
        <v>25</v>
      </c>
      <c r="E5220" s="87">
        <v>4</v>
      </c>
      <c r="F5220" s="96">
        <f t="shared" si="894"/>
        <v>14.5</v>
      </c>
      <c r="G5220" s="96"/>
      <c r="H5220" s="74">
        <f t="shared" si="895"/>
        <v>93</v>
      </c>
      <c r="I5220" s="53">
        <f t="shared" si="893"/>
        <v>1.0008740086079151</v>
      </c>
      <c r="J5220" s="53">
        <f t="shared" si="896"/>
        <v>8.6571535323147847E-2</v>
      </c>
      <c r="K5220" s="53">
        <f t="shared" si="897"/>
        <v>1.6618901081192283</v>
      </c>
      <c r="L5220" s="53">
        <f t="shared" si="898"/>
        <v>29.528783831472477</v>
      </c>
      <c r="M5220" s="93">
        <f t="shared" si="899"/>
        <v>4.0931456969649966</v>
      </c>
      <c r="N5220" s="53">
        <f t="shared" si="900"/>
        <v>23.004040804910829</v>
      </c>
      <c r="O5220">
        <f t="shared" si="901"/>
        <v>0.80125269250101316</v>
      </c>
      <c r="P5220" s="53">
        <f t="shared" si="902"/>
        <v>12.424600625459268</v>
      </c>
      <c r="Q5220" s="53">
        <v>0.2</v>
      </c>
      <c r="R5220" s="53">
        <f t="shared" si="903"/>
        <v>7.9212837578203938</v>
      </c>
    </row>
    <row r="5221" spans="2:18" ht="15">
      <c r="B5221" s="84">
        <v>35524</v>
      </c>
      <c r="C5221" s="85">
        <v>0</v>
      </c>
      <c r="D5221" s="86">
        <v>19</v>
      </c>
      <c r="E5221" s="87">
        <v>6</v>
      </c>
      <c r="F5221" s="96">
        <f t="shared" si="894"/>
        <v>12.5</v>
      </c>
      <c r="G5221" s="96"/>
      <c r="H5221" s="74">
        <f t="shared" si="895"/>
        <v>94</v>
      </c>
      <c r="I5221" s="53">
        <f t="shared" si="893"/>
        <v>1.0002995434145516</v>
      </c>
      <c r="J5221" s="53">
        <f t="shared" si="896"/>
        <v>9.3270693920241857E-2</v>
      </c>
      <c r="K5221" s="53">
        <f t="shared" si="897"/>
        <v>1.6690008246782839</v>
      </c>
      <c r="L5221" s="53">
        <f t="shared" si="898"/>
        <v>29.79716146308386</v>
      </c>
      <c r="M5221" s="93">
        <f t="shared" si="899"/>
        <v>3.0485173600567088</v>
      </c>
      <c r="N5221" s="53">
        <f t="shared" si="900"/>
        <v>18.263982898132834</v>
      </c>
      <c r="O5221">
        <f t="shared" si="901"/>
        <v>0.7135476731207917</v>
      </c>
      <c r="P5221" s="53">
        <f t="shared" si="902"/>
        <v>10.911278230138578</v>
      </c>
      <c r="Q5221" s="53">
        <v>0.2</v>
      </c>
      <c r="R5221" s="53">
        <f t="shared" si="903"/>
        <v>6.7477746304326436</v>
      </c>
    </row>
    <row r="5222" spans="2:18" ht="15">
      <c r="B5222" s="84">
        <v>35525</v>
      </c>
      <c r="C5222" s="85">
        <v>0</v>
      </c>
      <c r="D5222" s="86">
        <v>18</v>
      </c>
      <c r="E5222" s="87">
        <v>2</v>
      </c>
      <c r="F5222" s="96">
        <f t="shared" si="894"/>
        <v>10</v>
      </c>
      <c r="G5222" s="96"/>
      <c r="H5222" s="74">
        <f t="shared" si="895"/>
        <v>95</v>
      </c>
      <c r="I5222" s="53">
        <f t="shared" si="893"/>
        <v>0.99972498958147271</v>
      </c>
      <c r="J5222" s="53">
        <f t="shared" si="896"/>
        <v>9.9942483746302629E-2</v>
      </c>
      <c r="K5222" s="53">
        <f t="shared" si="897"/>
        <v>1.6760963167629146</v>
      </c>
      <c r="L5222" s="53">
        <f t="shared" si="898"/>
        <v>30.064003082998685</v>
      </c>
      <c r="M5222" s="93">
        <f t="shared" si="899"/>
        <v>3.1307693112816546</v>
      </c>
      <c r="N5222" s="53">
        <f t="shared" si="900"/>
        <v>20.443522096439107</v>
      </c>
      <c r="O5222">
        <f t="shared" si="901"/>
        <v>0.61578519545801924</v>
      </c>
      <c r="P5222" s="53">
        <f t="shared" si="902"/>
        <v>9.2522328593138266</v>
      </c>
      <c r="Q5222" s="53">
        <v>0.2</v>
      </c>
      <c r="R5222" s="53">
        <f t="shared" si="903"/>
        <v>7.0966761857446965</v>
      </c>
    </row>
    <row r="5223" spans="2:18" ht="15">
      <c r="B5223" s="84">
        <v>35526</v>
      </c>
      <c r="C5223" s="85">
        <v>0</v>
      </c>
      <c r="D5223" s="86">
        <v>19</v>
      </c>
      <c r="E5223" s="87">
        <v>3</v>
      </c>
      <c r="F5223" s="96">
        <f t="shared" si="894"/>
        <v>11</v>
      </c>
      <c r="G5223" s="96"/>
      <c r="H5223" s="74">
        <f t="shared" si="895"/>
        <v>96</v>
      </c>
      <c r="I5223" s="53">
        <f t="shared" si="893"/>
        <v>0.99915051712840108</v>
      </c>
      <c r="J5223" s="53">
        <f t="shared" si="896"/>
        <v>0.10658522134519043</v>
      </c>
      <c r="K5223" s="53">
        <f t="shared" si="897"/>
        <v>1.6831756500350499</v>
      </c>
      <c r="L5223" s="53">
        <f t="shared" si="898"/>
        <v>30.32923561537109</v>
      </c>
      <c r="M5223" s="93">
        <f t="shared" si="899"/>
        <v>3.2720009237169068</v>
      </c>
      <c r="N5223" s="53">
        <f t="shared" si="900"/>
        <v>20.623880218452342</v>
      </c>
      <c r="O5223">
        <f t="shared" si="901"/>
        <v>0.65338616455683207</v>
      </c>
      <c r="P5223" s="53">
        <f t="shared" si="902"/>
        <v>9.8866562389251857</v>
      </c>
      <c r="Q5223" s="53">
        <v>0.2</v>
      </c>
      <c r="R5223" s="53">
        <f t="shared" si="903"/>
        <v>7.194350972713595</v>
      </c>
    </row>
    <row r="5224" spans="2:18" ht="15">
      <c r="B5224" s="84">
        <v>35527</v>
      </c>
      <c r="C5224" s="85">
        <v>0</v>
      </c>
      <c r="D5224" s="86">
        <v>19</v>
      </c>
      <c r="E5224" s="87">
        <v>1</v>
      </c>
      <c r="F5224" s="96">
        <f t="shared" si="894"/>
        <v>10</v>
      </c>
      <c r="G5224" s="96"/>
      <c r="H5224" s="74">
        <f t="shared" si="895"/>
        <v>97</v>
      </c>
      <c r="I5224" s="53">
        <f t="shared" si="893"/>
        <v>0.99857629605097809</v>
      </c>
      <c r="J5224" s="53">
        <f t="shared" si="896"/>
        <v>0.11319722778085846</v>
      </c>
      <c r="K5224" s="53">
        <f t="shared" si="897"/>
        <v>1.690237864521094</v>
      </c>
      <c r="L5224" s="53">
        <f t="shared" si="898"/>
        <v>30.592787086471208</v>
      </c>
      <c r="M5224" s="93">
        <f t="shared" si="899"/>
        <v>3.3790884992812078</v>
      </c>
      <c r="N5224" s="53">
        <f t="shared" si="900"/>
        <v>22.065014548324832</v>
      </c>
      <c r="O5224">
        <f t="shared" si="901"/>
        <v>0.61578519545801924</v>
      </c>
      <c r="P5224" s="53">
        <f t="shared" si="902"/>
        <v>9.2522328593138266</v>
      </c>
      <c r="Q5224" s="53">
        <v>0.2</v>
      </c>
      <c r="R5224" s="53">
        <f t="shared" si="903"/>
        <v>7.4558412269800041</v>
      </c>
    </row>
    <row r="5225" spans="2:18" ht="15">
      <c r="B5225" s="84">
        <v>35528</v>
      </c>
      <c r="C5225" s="85">
        <v>0</v>
      </c>
      <c r="D5225" s="86">
        <v>16</v>
      </c>
      <c r="E5225" s="87">
        <v>3</v>
      </c>
      <c r="F5225" s="96">
        <f t="shared" si="894"/>
        <v>9.5</v>
      </c>
      <c r="G5225" s="96"/>
      <c r="H5225" s="74">
        <f t="shared" si="895"/>
        <v>98</v>
      </c>
      <c r="I5225" s="53">
        <f t="shared" si="893"/>
        <v>0.99800249627045878</v>
      </c>
      <c r="J5225" s="53">
        <f t="shared" si="896"/>
        <v>0.11977682853925833</v>
      </c>
      <c r="K5225" s="53">
        <f t="shared" si="897"/>
        <v>1.6972819727499531</v>
      </c>
      <c r="L5225" s="53">
        <f t="shared" si="898"/>
        <v>30.854586625364004</v>
      </c>
      <c r="M5225" s="93">
        <f t="shared" si="899"/>
        <v>2.8441567570720263</v>
      </c>
      <c r="N5225" s="53">
        <f t="shared" si="900"/>
        <v>18.912125007369205</v>
      </c>
      <c r="O5225">
        <f t="shared" si="901"/>
        <v>0.59770450458842328</v>
      </c>
      <c r="P5225" s="53">
        <f t="shared" si="902"/>
        <v>8.9488800645474278</v>
      </c>
      <c r="Q5225" s="53">
        <v>0.2</v>
      </c>
      <c r="R5225" s="53">
        <f t="shared" si="903"/>
        <v>6.7289593297676076</v>
      </c>
    </row>
    <row r="5226" spans="2:18" ht="15">
      <c r="B5226" s="84">
        <v>35529</v>
      </c>
      <c r="C5226" s="85">
        <v>0</v>
      </c>
      <c r="D5226" s="86">
        <v>19</v>
      </c>
      <c r="E5226" s="87">
        <v>0</v>
      </c>
      <c r="F5226" s="96">
        <f t="shared" si="894"/>
        <v>9.5</v>
      </c>
      <c r="G5226" s="96"/>
      <c r="H5226" s="74">
        <f t="shared" si="895"/>
        <v>99</v>
      </c>
      <c r="I5226" s="53">
        <f t="shared" si="893"/>
        <v>0.99742928758342975</v>
      </c>
      <c r="J5226" s="53">
        <f t="shared" si="896"/>
        <v>0.12632235344451542</v>
      </c>
      <c r="K5226" s="53">
        <f t="shared" si="897"/>
        <v>1.7043069579144707</v>
      </c>
      <c r="L5226" s="53">
        <f t="shared" si="898"/>
        <v>31.11456446305997</v>
      </c>
      <c r="M5226" s="93">
        <f t="shared" si="899"/>
        <v>3.4673896399229962</v>
      </c>
      <c r="N5226" s="53">
        <f t="shared" si="900"/>
        <v>23.056291168349251</v>
      </c>
      <c r="O5226">
        <f t="shared" si="901"/>
        <v>0.59770450458842328</v>
      </c>
      <c r="P5226" s="53">
        <f t="shared" si="902"/>
        <v>8.9488800645474278</v>
      </c>
      <c r="Q5226" s="53">
        <v>0.2</v>
      </c>
      <c r="R5226" s="53">
        <f t="shared" si="903"/>
        <v>7.6442584949011092</v>
      </c>
    </row>
    <row r="5227" spans="2:18" ht="15">
      <c r="B5227" s="84">
        <v>35530</v>
      </c>
      <c r="C5227" s="85">
        <v>0</v>
      </c>
      <c r="D5227" s="86">
        <v>26</v>
      </c>
      <c r="E5227" s="87">
        <v>2</v>
      </c>
      <c r="F5227" s="96">
        <f t="shared" si="894"/>
        <v>14</v>
      </c>
      <c r="G5227" s="96"/>
      <c r="H5227" s="74">
        <f t="shared" si="895"/>
        <v>100</v>
      </c>
      <c r="I5227" s="53">
        <f t="shared" si="893"/>
        <v>0.99685683961156368</v>
      </c>
      <c r="J5227" s="53">
        <f t="shared" si="896"/>
        <v>0.13283213659038717</v>
      </c>
      <c r="K5227" s="53">
        <f t="shared" si="897"/>
        <v>1.7113117720582456</v>
      </c>
      <c r="L5227" s="53">
        <f t="shared" si="898"/>
        <v>31.37265193019261</v>
      </c>
      <c r="M5227" s="93">
        <f t="shared" si="899"/>
        <v>4.5770266964818118</v>
      </c>
      <c r="N5227" s="53">
        <f t="shared" si="900"/>
        <v>26.127976296350649</v>
      </c>
      <c r="O5227">
        <f t="shared" si="901"/>
        <v>0.77848917725545741</v>
      </c>
      <c r="P5227" s="53">
        <f t="shared" si="902"/>
        <v>12.02968899466322</v>
      </c>
      <c r="Q5227" s="53">
        <v>0.2</v>
      </c>
      <c r="R5227" s="53">
        <f t="shared" si="903"/>
        <v>8.6005949092203959</v>
      </c>
    </row>
    <row r="5228" spans="2:18" ht="15">
      <c r="B5228" s="84">
        <v>35531</v>
      </c>
      <c r="C5228" s="85">
        <v>0</v>
      </c>
      <c r="D5228" s="86">
        <v>23</v>
      </c>
      <c r="E5228" s="87">
        <v>4</v>
      </c>
      <c r="F5228" s="96">
        <f t="shared" si="894"/>
        <v>13.5</v>
      </c>
      <c r="G5228" s="96"/>
      <c r="H5228" s="74">
        <f t="shared" si="895"/>
        <v>101</v>
      </c>
      <c r="I5228" s="53">
        <f t="shared" si="893"/>
        <v>0.99628532175142503</v>
      </c>
      <c r="J5228" s="53">
        <f t="shared" si="896"/>
        <v>0.1393045162879965</v>
      </c>
      <c r="K5228" s="53">
        <f t="shared" si="897"/>
        <v>1.7182953342900864</v>
      </c>
      <c r="L5228" s="53">
        <f t="shared" si="898"/>
        <v>31.628781453279863</v>
      </c>
      <c r="M5228" s="93">
        <f t="shared" si="899"/>
        <v>4.0411323297460795</v>
      </c>
      <c r="N5228" s="53">
        <f t="shared" si="900"/>
        <v>23.437332550570677</v>
      </c>
      <c r="O5228">
        <f t="shared" si="901"/>
        <v>0.75629173150346363</v>
      </c>
      <c r="P5228" s="53">
        <f t="shared" si="902"/>
        <v>11.646017104401583</v>
      </c>
      <c r="Q5228" s="53">
        <v>0.2</v>
      </c>
      <c r="R5228" s="53">
        <f t="shared" si="903"/>
        <v>7.9650648453894766</v>
      </c>
    </row>
    <row r="5229" spans="2:18" ht="15">
      <c r="B5229" s="84">
        <v>35532</v>
      </c>
      <c r="C5229" s="85">
        <v>0</v>
      </c>
      <c r="D5229" s="86">
        <v>19</v>
      </c>
      <c r="E5229" s="87">
        <v>4</v>
      </c>
      <c r="F5229" s="96">
        <f t="shared" si="894"/>
        <v>11.5</v>
      </c>
      <c r="G5229" s="96"/>
      <c r="H5229" s="74">
        <f t="shared" si="895"/>
        <v>102</v>
      </c>
      <c r="I5229" s="53">
        <f t="shared" si="893"/>
        <v>0.99571490312434352</v>
      </c>
      <c r="J5229" s="53">
        <f t="shared" si="896"/>
        <v>0.14573783503083854</v>
      </c>
      <c r="K5229" s="53">
        <f t="shared" si="897"/>
        <v>1.7252565290286555</v>
      </c>
      <c r="L5229" s="53">
        <f t="shared" si="898"/>
        <v>31.882886549630676</v>
      </c>
      <c r="M5229" s="93">
        <f t="shared" si="899"/>
        <v>3.3882102911899521</v>
      </c>
      <c r="N5229" s="53">
        <f t="shared" si="900"/>
        <v>20.991921068075811</v>
      </c>
      <c r="O5229">
        <f t="shared" si="901"/>
        <v>0.67292773448592091</v>
      </c>
      <c r="P5229" s="53">
        <f t="shared" si="902"/>
        <v>10.218213752667999</v>
      </c>
      <c r="Q5229" s="53">
        <v>0.2</v>
      </c>
      <c r="R5229" s="53">
        <f t="shared" si="903"/>
        <v>7.3046886644865348</v>
      </c>
    </row>
    <row r="5230" spans="2:18" ht="15">
      <c r="B5230" s="84">
        <v>35533</v>
      </c>
      <c r="C5230" s="85">
        <v>0</v>
      </c>
      <c r="D5230" s="86">
        <v>17</v>
      </c>
      <c r="E5230" s="87">
        <v>3</v>
      </c>
      <c r="F5230" s="96">
        <f t="shared" si="894"/>
        <v>10</v>
      </c>
      <c r="G5230" s="96"/>
      <c r="H5230" s="74">
        <f t="shared" si="895"/>
        <v>103</v>
      </c>
      <c r="I5230" s="53">
        <f t="shared" si="893"/>
        <v>0.99514575252636817</v>
      </c>
      <c r="J5230" s="53">
        <f t="shared" si="896"/>
        <v>0.15213043947803545</v>
      </c>
      <c r="K5230" s="53">
        <f t="shared" si="897"/>
        <v>1.7321942042801588</v>
      </c>
      <c r="L5230" s="53">
        <f t="shared" si="898"/>
        <v>32.134901820960117</v>
      </c>
      <c r="M5230" s="93">
        <f t="shared" si="899"/>
        <v>3.1302949795681401</v>
      </c>
      <c r="N5230" s="53">
        <f t="shared" si="900"/>
        <v>20.440424771180638</v>
      </c>
      <c r="O5230">
        <f t="shared" si="901"/>
        <v>0.61578519545801924</v>
      </c>
      <c r="P5230" s="53">
        <f t="shared" si="902"/>
        <v>9.2522328593138266</v>
      </c>
      <c r="Q5230" s="53">
        <v>0.2</v>
      </c>
      <c r="R5230" s="53">
        <f t="shared" si="903"/>
        <v>7.0959901196745863</v>
      </c>
    </row>
    <row r="5231" spans="2:18" ht="15">
      <c r="B5231" s="84">
        <v>35534</v>
      </c>
      <c r="C5231" s="85">
        <v>0</v>
      </c>
      <c r="D5231" s="86">
        <v>18</v>
      </c>
      <c r="E5231" s="87">
        <v>3</v>
      </c>
      <c r="F5231" s="96">
        <f t="shared" si="894"/>
        <v>10.5</v>
      </c>
      <c r="G5231" s="96"/>
      <c r="H5231" s="74">
        <f t="shared" si="895"/>
        <v>104</v>
      </c>
      <c r="I5231" s="53">
        <f t="shared" si="893"/>
        <v>0.9945780383783176</v>
      </c>
      <c r="J5231" s="53">
        <f t="shared" si="896"/>
        <v>0.15848068045680108</v>
      </c>
      <c r="K5231" s="53">
        <f t="shared" si="897"/>
        <v>1.7391071699522611</v>
      </c>
      <c r="L5231" s="53">
        <f t="shared" si="898"/>
        <v>32.384762945779599</v>
      </c>
      <c r="M5231" s="93">
        <f t="shared" si="899"/>
        <v>3.324086074785241</v>
      </c>
      <c r="N5231" s="53">
        <f t="shared" si="900"/>
        <v>21.322360085179504</v>
      </c>
      <c r="O5231">
        <f t="shared" si="901"/>
        <v>0.63434223095270703</v>
      </c>
      <c r="P5231" s="53">
        <f t="shared" si="902"/>
        <v>9.564744649762261</v>
      </c>
      <c r="Q5231" s="53">
        <v>0.2</v>
      </c>
      <c r="R5231" s="53">
        <f t="shared" si="903"/>
        <v>7.3208792277854187</v>
      </c>
    </row>
    <row r="5232" spans="2:18" ht="15">
      <c r="B5232" s="84">
        <v>35535</v>
      </c>
      <c r="C5232" s="85">
        <v>0</v>
      </c>
      <c r="D5232" s="86">
        <v>20</v>
      </c>
      <c r="E5232" s="87">
        <v>2</v>
      </c>
      <c r="F5232" s="96">
        <f t="shared" si="894"/>
        <v>11</v>
      </c>
      <c r="G5232" s="96"/>
      <c r="H5232" s="74">
        <f t="shared" si="895"/>
        <v>105</v>
      </c>
      <c r="I5232" s="53">
        <f t="shared" si="893"/>
        <v>0.9940119286759419</v>
      </c>
      <c r="J5232" s="53">
        <f t="shared" si="896"/>
        <v>0.16478691298506745</v>
      </c>
      <c r="K5232" s="53">
        <f t="shared" si="897"/>
        <v>1.7459941962077394</v>
      </c>
      <c r="L5232" s="53">
        <f t="shared" si="898"/>
        <v>32.63240667063225</v>
      </c>
      <c r="M5232" s="93">
        <f t="shared" si="899"/>
        <v>3.734025835271082</v>
      </c>
      <c r="N5232" s="53">
        <f t="shared" si="900"/>
        <v>23.536087964106017</v>
      </c>
      <c r="O5232">
        <f t="shared" si="901"/>
        <v>0.65338616455683207</v>
      </c>
      <c r="P5232" s="53">
        <f t="shared" si="902"/>
        <v>9.8866562389251857</v>
      </c>
      <c r="Q5232" s="53">
        <v>0.2</v>
      </c>
      <c r="R5232" s="53">
        <f t="shared" si="903"/>
        <v>7.842978882001332</v>
      </c>
    </row>
    <row r="5233" spans="2:18" ht="15">
      <c r="B5233" s="84">
        <v>35536</v>
      </c>
      <c r="C5233" s="85">
        <v>0</v>
      </c>
      <c r="D5233" s="86">
        <v>14</v>
      </c>
      <c r="E5233" s="87">
        <v>1</v>
      </c>
      <c r="F5233" s="96">
        <f t="shared" si="894"/>
        <v>7.5</v>
      </c>
      <c r="G5233" s="96"/>
      <c r="H5233" s="74">
        <f t="shared" si="895"/>
        <v>106</v>
      </c>
      <c r="I5233" s="53">
        <f t="shared" si="893"/>
        <v>0.99344759094020973</v>
      </c>
      <c r="J5233" s="53">
        <f t="shared" si="896"/>
        <v>0.17104749631521274</v>
      </c>
      <c r="K5233" s="53">
        <f t="shared" si="897"/>
        <v>1.7528540118617566</v>
      </c>
      <c r="L5233" s="53">
        <f t="shared" si="898"/>
        <v>32.877770800246196</v>
      </c>
      <c r="M5233" s="93">
        <f t="shared" si="899"/>
        <v>2.80862679255381</v>
      </c>
      <c r="N5233" s="53">
        <f t="shared" si="900"/>
        <v>20.152223035350865</v>
      </c>
      <c r="O5233">
        <f t="shared" si="901"/>
        <v>0.52994046015629992</v>
      </c>
      <c r="P5233" s="53">
        <f t="shared" si="902"/>
        <v>7.8224239699391331</v>
      </c>
      <c r="Q5233" s="53">
        <v>0.2</v>
      </c>
      <c r="R5233" s="53">
        <f t="shared" si="903"/>
        <v>6.8805236387147168</v>
      </c>
    </row>
    <row r="5234" spans="2:18" ht="15">
      <c r="B5234" s="84">
        <v>35537</v>
      </c>
      <c r="C5234" s="85">
        <v>0</v>
      </c>
      <c r="D5234" s="86">
        <v>17</v>
      </c>
      <c r="E5234" s="87">
        <v>-2</v>
      </c>
      <c r="F5234" s="96">
        <f t="shared" si="894"/>
        <v>7.5</v>
      </c>
      <c r="G5234" s="96"/>
      <c r="H5234" s="74">
        <f t="shared" si="895"/>
        <v>107</v>
      </c>
      <c r="I5234" s="53">
        <f t="shared" si="893"/>
        <v>0.99288519216773652</v>
      </c>
      <c r="J5234" s="53">
        <f t="shared" si="896"/>
        <v>0.17726079399979452</v>
      </c>
      <c r="K5234" s="53">
        <f t="shared" si="897"/>
        <v>1.7596853028269679</v>
      </c>
      <c r="L5234" s="53">
        <f t="shared" si="898"/>
        <v>33.120794186681486</v>
      </c>
      <c r="M5234" s="93">
        <f t="shared" si="899"/>
        <v>3.4205625548876828</v>
      </c>
      <c r="N5234" s="53">
        <f t="shared" si="900"/>
        <v>24.542933114224187</v>
      </c>
      <c r="O5234">
        <f t="shared" si="901"/>
        <v>0.52994046015629992</v>
      </c>
      <c r="P5234" s="53">
        <f t="shared" si="902"/>
        <v>7.8224239699391331</v>
      </c>
      <c r="Q5234" s="53">
        <v>0.2</v>
      </c>
      <c r="R5234" s="53">
        <f t="shared" si="903"/>
        <v>7.8382571605170499</v>
      </c>
    </row>
    <row r="5235" spans="2:18" ht="15">
      <c r="B5235" s="84">
        <v>35538</v>
      </c>
      <c r="C5235" s="85">
        <v>0</v>
      </c>
      <c r="D5235" s="86">
        <v>20</v>
      </c>
      <c r="E5235" s="87">
        <v>-1</v>
      </c>
      <c r="F5235" s="96">
        <f t="shared" si="894"/>
        <v>9.5</v>
      </c>
      <c r="G5235" s="96"/>
      <c r="H5235" s="74">
        <f t="shared" si="895"/>
        <v>108</v>
      </c>
      <c r="I5235" s="53">
        <f t="shared" si="893"/>
        <v>0.99232489878136709</v>
      </c>
      <c r="J5235" s="53">
        <f t="shared" si="896"/>
        <v>0.18342517398019959</v>
      </c>
      <c r="K5235" s="53">
        <f t="shared" si="897"/>
        <v>1.7664867106110842</v>
      </c>
      <c r="L5235" s="53">
        <f t="shared" si="898"/>
        <v>33.361416717549993</v>
      </c>
      <c r="M5235" s="93">
        <f t="shared" si="899"/>
        <v>3.9085552282133049</v>
      </c>
      <c r="N5235" s="53">
        <f t="shared" si="900"/>
        <v>25.989806957853467</v>
      </c>
      <c r="O5235">
        <f t="shared" si="901"/>
        <v>0.59770450458842328</v>
      </c>
      <c r="P5235" s="53">
        <f t="shared" si="902"/>
        <v>8.9488800645474278</v>
      </c>
      <c r="Q5235" s="53">
        <v>0.2</v>
      </c>
      <c r="R5235" s="53">
        <f t="shared" si="903"/>
        <v>8.2921679774697754</v>
      </c>
    </row>
    <row r="5236" spans="2:18" ht="15">
      <c r="B5236" s="84">
        <v>35539</v>
      </c>
      <c r="C5236" s="85">
        <v>0</v>
      </c>
      <c r="D5236" s="86">
        <v>19</v>
      </c>
      <c r="E5236" s="87">
        <v>2</v>
      </c>
      <c r="F5236" s="96">
        <f t="shared" si="894"/>
        <v>10.5</v>
      </c>
      <c r="G5236" s="96"/>
      <c r="H5236" s="74">
        <f t="shared" si="895"/>
        <v>109</v>
      </c>
      <c r="I5236" s="53">
        <f t="shared" si="893"/>
        <v>0.99176687658092877</v>
      </c>
      <c r="J5236" s="53">
        <f t="shared" si="896"/>
        <v>0.18953900869906945</v>
      </c>
      <c r="K5236" s="53">
        <f t="shared" si="897"/>
        <v>1.773256830871865</v>
      </c>
      <c r="L5236" s="53">
        <f t="shared" si="898"/>
        <v>33.599579303390037</v>
      </c>
      <c r="M5236" s="93">
        <f t="shared" si="899"/>
        <v>3.6715057223829803</v>
      </c>
      <c r="N5236" s="53">
        <f t="shared" si="900"/>
        <v>23.55088445551301</v>
      </c>
      <c r="O5236">
        <f t="shared" si="901"/>
        <v>0.63434223095270703</v>
      </c>
      <c r="P5236" s="53">
        <f t="shared" si="902"/>
        <v>9.564744649762261</v>
      </c>
      <c r="Q5236" s="53">
        <v>0.2</v>
      </c>
      <c r="R5236" s="53">
        <f t="shared" si="903"/>
        <v>7.8158868806142028</v>
      </c>
    </row>
    <row r="5237" spans="2:18" ht="15">
      <c r="B5237" s="84">
        <v>35540</v>
      </c>
      <c r="C5237" s="85">
        <v>0</v>
      </c>
      <c r="D5237" s="86">
        <v>14</v>
      </c>
      <c r="E5237" s="87">
        <v>6</v>
      </c>
      <c r="F5237" s="96">
        <f t="shared" si="894"/>
        <v>10</v>
      </c>
      <c r="G5237" s="96"/>
      <c r="H5237" s="74">
        <f t="shared" si="895"/>
        <v>110</v>
      </c>
      <c r="I5237" s="53">
        <f t="shared" si="893"/>
        <v>0.99121129069416836</v>
      </c>
      <c r="J5237" s="53">
        <f t="shared" si="896"/>
        <v>0.19560067523736388</v>
      </c>
      <c r="K5237" s="53">
        <f t="shared" si="897"/>
        <v>1.7799942120349357</v>
      </c>
      <c r="L5237" s="53">
        <f t="shared" si="898"/>
        <v>33.835223864280934</v>
      </c>
      <c r="M5237" s="93">
        <f t="shared" si="899"/>
        <v>2.4914852316274025</v>
      </c>
      <c r="N5237" s="53">
        <f t="shared" si="900"/>
        <v>16.269079041430608</v>
      </c>
      <c r="O5237">
        <f t="shared" si="901"/>
        <v>0.61578519545801924</v>
      </c>
      <c r="P5237" s="53">
        <f t="shared" si="902"/>
        <v>9.2522328593138266</v>
      </c>
      <c r="Q5237" s="53">
        <v>0.2</v>
      </c>
      <c r="R5237" s="53">
        <f t="shared" si="903"/>
        <v>6.1720255589453341</v>
      </c>
    </row>
    <row r="5238" spans="2:18" ht="15">
      <c r="B5238" s="84">
        <v>35541</v>
      </c>
      <c r="C5238" s="85">
        <v>0.4</v>
      </c>
      <c r="D5238" s="86">
        <v>19</v>
      </c>
      <c r="E5238" s="87">
        <v>3</v>
      </c>
      <c r="F5238" s="96">
        <f t="shared" si="894"/>
        <v>11</v>
      </c>
      <c r="G5238" s="96"/>
      <c r="H5238" s="74">
        <f t="shared" si="895"/>
        <v>111</v>
      </c>
      <c r="I5238" s="53">
        <f t="shared" si="893"/>
        <v>0.99065830552788836</v>
      </c>
      <c r="J5238" s="53">
        <f t="shared" si="896"/>
        <v>0.20160855547686729</v>
      </c>
      <c r="K5238" s="53">
        <f t="shared" si="897"/>
        <v>1.7866973539801925</v>
      </c>
      <c r="L5238" s="53">
        <f t="shared" si="898"/>
        <v>34.068293315785375</v>
      </c>
      <c r="M5238" s="93">
        <f t="shared" si="899"/>
        <v>3.6753806990840769</v>
      </c>
      <c r="N5238" s="53">
        <f t="shared" si="900"/>
        <v>23.166439454734057</v>
      </c>
      <c r="O5238">
        <f t="shared" si="901"/>
        <v>0.65338616455683207</v>
      </c>
      <c r="P5238" s="53">
        <f t="shared" si="902"/>
        <v>9.8866562389251857</v>
      </c>
      <c r="Q5238" s="53">
        <v>0.2</v>
      </c>
      <c r="R5238" s="53">
        <f t="shared" si="903"/>
        <v>7.7606481004274217</v>
      </c>
    </row>
    <row r="5239" spans="2:18" ht="15">
      <c r="B5239" s="84">
        <v>35542</v>
      </c>
      <c r="C5239" s="85">
        <v>0</v>
      </c>
      <c r="D5239" s="86">
        <v>15</v>
      </c>
      <c r="E5239" s="87">
        <v>4</v>
      </c>
      <c r="F5239" s="96">
        <f t="shared" si="894"/>
        <v>9.5</v>
      </c>
      <c r="G5239" s="96"/>
      <c r="H5239" s="74">
        <f t="shared" si="895"/>
        <v>112</v>
      </c>
      <c r="I5239" s="53">
        <f t="shared" si="893"/>
        <v>0.99010808471929601</v>
      </c>
      <c r="J5239" s="53">
        <f t="shared" si="896"/>
        <v>0.20756103628894179</v>
      </c>
      <c r="K5239" s="53">
        <f t="shared" si="897"/>
        <v>1.7933647068029879</v>
      </c>
      <c r="L5239" s="53">
        <f t="shared" si="898"/>
        <v>34.298731554310635</v>
      </c>
      <c r="M5239" s="93">
        <f t="shared" si="899"/>
        <v>2.9082820464963159</v>
      </c>
      <c r="N5239" s="53">
        <f t="shared" si="900"/>
        <v>19.338523969631183</v>
      </c>
      <c r="O5239">
        <f t="shared" si="901"/>
        <v>0.59770450458842328</v>
      </c>
      <c r="P5239" s="53">
        <f t="shared" si="902"/>
        <v>8.9488800645474278</v>
      </c>
      <c r="Q5239" s="53">
        <v>0.2</v>
      </c>
      <c r="R5239" s="53">
        <f t="shared" si="903"/>
        <v>6.8231357211118873</v>
      </c>
    </row>
    <row r="5240" spans="2:18" ht="15">
      <c r="B5240" s="84">
        <v>35543</v>
      </c>
      <c r="C5240" s="85">
        <v>0</v>
      </c>
      <c r="D5240" s="86">
        <v>21</v>
      </c>
      <c r="E5240" s="87">
        <v>2</v>
      </c>
      <c r="F5240" s="96">
        <f t="shared" si="894"/>
        <v>11.5</v>
      </c>
      <c r="G5240" s="96"/>
      <c r="H5240" s="74">
        <f t="shared" si="895"/>
        <v>113</v>
      </c>
      <c r="I5240" s="53">
        <f t="shared" si="893"/>
        <v>0.98956079108758077</v>
      </c>
      <c r="J5240" s="53">
        <f t="shared" si="896"/>
        <v>0.21345650975027131</v>
      </c>
      <c r="K5240" s="53">
        <f t="shared" si="897"/>
        <v>1.7999946696566702</v>
      </c>
      <c r="L5240" s="53">
        <f t="shared" si="898"/>
        <v>34.526483441982286</v>
      </c>
      <c r="M5240" s="93">
        <f t="shared" si="899"/>
        <v>4.1294883158467695</v>
      </c>
      <c r="N5240" s="53">
        <f t="shared" si="900"/>
        <v>25.584566873903299</v>
      </c>
      <c r="O5240">
        <f t="shared" si="901"/>
        <v>0.67292773448592091</v>
      </c>
      <c r="P5240" s="53">
        <f t="shared" si="902"/>
        <v>10.218213752667999</v>
      </c>
      <c r="Q5240" s="53">
        <v>0.2</v>
      </c>
      <c r="R5240" s="53">
        <f t="shared" si="903"/>
        <v>8.3302921406539525</v>
      </c>
    </row>
    <row r="5241" spans="2:18" ht="15">
      <c r="B5241" s="84">
        <v>35544</v>
      </c>
      <c r="C5241" s="85">
        <v>0</v>
      </c>
      <c r="D5241" s="86">
        <v>20</v>
      </c>
      <c r="E5241" s="87">
        <v>3</v>
      </c>
      <c r="F5241" s="96">
        <f t="shared" si="894"/>
        <v>11.5</v>
      </c>
      <c r="G5241" s="96"/>
      <c r="H5241" s="74">
        <f t="shared" si="895"/>
        <v>114</v>
      </c>
      <c r="I5241" s="53">
        <f t="shared" si="893"/>
        <v>0.98901658658573355</v>
      </c>
      <c r="J5241" s="53">
        <f t="shared" si="896"/>
        <v>0.21929337338631621</v>
      </c>
      <c r="K5241" s="53">
        <f t="shared" si="897"/>
        <v>1.8065855896834622</v>
      </c>
      <c r="L5241" s="53">
        <f t="shared" si="898"/>
        <v>34.751494791126646</v>
      </c>
      <c r="M5241" s="93">
        <f t="shared" si="899"/>
        <v>3.9315612372355431</v>
      </c>
      <c r="N5241" s="53">
        <f t="shared" si="900"/>
        <v>24.358294224225912</v>
      </c>
      <c r="O5241">
        <f t="shared" si="901"/>
        <v>0.67292773448592091</v>
      </c>
      <c r="P5241" s="53">
        <f t="shared" si="902"/>
        <v>10.218213752667999</v>
      </c>
      <c r="Q5241" s="53">
        <v>0.2</v>
      </c>
      <c r="R5241" s="53">
        <f t="shared" si="903"/>
        <v>8.0564479241802278</v>
      </c>
    </row>
    <row r="5242" spans="2:18" ht="15">
      <c r="B5242" s="84">
        <v>35545</v>
      </c>
      <c r="C5242" s="85">
        <v>0</v>
      </c>
      <c r="D5242" s="86">
        <v>22</v>
      </c>
      <c r="E5242" s="87">
        <v>4</v>
      </c>
      <c r="F5242" s="96">
        <f t="shared" si="894"/>
        <v>13</v>
      </c>
      <c r="G5242" s="96"/>
      <c r="H5242" s="74">
        <f t="shared" si="895"/>
        <v>115</v>
      </c>
      <c r="I5242" s="53">
        <f t="shared" si="893"/>
        <v>0.98847563225262169</v>
      </c>
      <c r="J5242" s="53">
        <f t="shared" si="896"/>
        <v>0.22507003044315249</v>
      </c>
      <c r="K5242" s="53">
        <f t="shared" si="897"/>
        <v>1.8131357610410594</v>
      </c>
      <c r="L5242" s="53">
        <f t="shared" si="898"/>
        <v>34.973712348461028</v>
      </c>
      <c r="M5242" s="93">
        <f t="shared" si="899"/>
        <v>4.279846335925896</v>
      </c>
      <c r="N5242" s="53">
        <f t="shared" si="900"/>
        <v>25.224752148161773</v>
      </c>
      <c r="O5242">
        <f t="shared" si="901"/>
        <v>0.73464846187074995</v>
      </c>
      <c r="P5242" s="53">
        <f t="shared" si="902"/>
        <v>11.273304901573978</v>
      </c>
      <c r="Q5242" s="53">
        <v>0.2</v>
      </c>
      <c r="R5242" s="53">
        <f t="shared" si="903"/>
        <v>8.3393411789306064</v>
      </c>
    </row>
    <row r="5243" spans="2:18" ht="15">
      <c r="B5243" s="84">
        <v>35546</v>
      </c>
      <c r="C5243" s="85">
        <v>0</v>
      </c>
      <c r="D5243" s="86">
        <v>20</v>
      </c>
      <c r="E5243" s="87">
        <v>8</v>
      </c>
      <c r="F5243" s="96">
        <f t="shared" si="894"/>
        <v>14</v>
      </c>
      <c r="G5243" s="96"/>
      <c r="H5243" s="74">
        <f t="shared" si="895"/>
        <v>116</v>
      </c>
      <c r="I5243" s="53">
        <f t="shared" si="893"/>
        <v>0.98793808816533546</v>
      </c>
      <c r="J5243" s="53">
        <f t="shared" si="896"/>
        <v>0.2307848901883201</v>
      </c>
      <c r="K5243" s="53">
        <f t="shared" si="897"/>
        <v>1.8196434240327124</v>
      </c>
      <c r="L5243" s="53">
        <f t="shared" si="898"/>
        <v>35.193083779092866</v>
      </c>
      <c r="M5243" s="93">
        <f t="shared" si="899"/>
        <v>3.6305677031398176</v>
      </c>
      <c r="N5243" s="53">
        <f t="shared" si="900"/>
        <v>20.725111121341765</v>
      </c>
      <c r="O5243">
        <f t="shared" si="901"/>
        <v>0.77848917725545741</v>
      </c>
      <c r="P5243" s="53">
        <f t="shared" si="902"/>
        <v>12.02968899466322</v>
      </c>
      <c r="Q5243" s="53">
        <v>0.2</v>
      </c>
      <c r="R5243" s="53">
        <f t="shared" si="903"/>
        <v>7.3794645225165221</v>
      </c>
    </row>
    <row r="5244" spans="2:18" ht="15">
      <c r="B5244" s="84">
        <v>35547</v>
      </c>
      <c r="C5244" s="85">
        <v>2.6</v>
      </c>
      <c r="D5244" s="86">
        <v>15</v>
      </c>
      <c r="E5244" s="87">
        <v>7</v>
      </c>
      <c r="F5244" s="96">
        <f t="shared" si="894"/>
        <v>11</v>
      </c>
      <c r="G5244" s="96"/>
      <c r="H5244" s="74">
        <f t="shared" si="895"/>
        <v>117</v>
      </c>
      <c r="I5244" s="53">
        <f t="shared" si="893"/>
        <v>0.98740411339181866</v>
      </c>
      <c r="J5244" s="53">
        <f t="shared" si="896"/>
        <v>0.2364363682412613</v>
      </c>
      <c r="K5244" s="53">
        <f t="shared" si="897"/>
        <v>1.8261067643489397</v>
      </c>
      <c r="L5244" s="53">
        <f t="shared" si="898"/>
        <v>35.409557650431303</v>
      </c>
      <c r="M5244" s="93">
        <f t="shared" si="899"/>
        <v>2.7012044482195416</v>
      </c>
      <c r="N5244" s="53">
        <f t="shared" si="900"/>
        <v>17.026070066736459</v>
      </c>
      <c r="O5244">
        <f t="shared" si="901"/>
        <v>0.65338616455683207</v>
      </c>
      <c r="P5244" s="53">
        <f t="shared" si="902"/>
        <v>9.8866562389251857</v>
      </c>
      <c r="Q5244" s="53">
        <v>0.2</v>
      </c>
      <c r="R5244" s="53">
        <f t="shared" si="903"/>
        <v>6.3930207516108881</v>
      </c>
    </row>
    <row r="5245" spans="2:18" ht="15">
      <c r="B5245" s="84">
        <v>35548</v>
      </c>
      <c r="C5245" s="85">
        <v>17.600000000000001</v>
      </c>
      <c r="D5245" s="86">
        <v>23</v>
      </c>
      <c r="E5245" s="87">
        <v>5</v>
      </c>
      <c r="F5245" s="96">
        <f t="shared" si="894"/>
        <v>14</v>
      </c>
      <c r="G5245" s="96"/>
      <c r="H5245" s="74">
        <f t="shared" si="895"/>
        <v>118</v>
      </c>
      <c r="I5245" s="53">
        <f t="shared" si="893"/>
        <v>0.98687386594379756</v>
      </c>
      <c r="J5245" s="53">
        <f t="shared" si="896"/>
        <v>0.24202288693386306</v>
      </c>
      <c r="K5245" s="53">
        <f t="shared" si="897"/>
        <v>1.8325239124293682</v>
      </c>
      <c r="L5245" s="53">
        <f t="shared" si="898"/>
        <v>35.623083416116273</v>
      </c>
      <c r="M5245" s="93">
        <f t="shared" si="899"/>
        <v>4.5008480775529236</v>
      </c>
      <c r="N5245" s="53">
        <f t="shared" si="900"/>
        <v>25.693110327316059</v>
      </c>
      <c r="O5245">
        <f t="shared" si="901"/>
        <v>0.77848917725545741</v>
      </c>
      <c r="P5245" s="53">
        <f t="shared" si="902"/>
        <v>12.02968899466322</v>
      </c>
      <c r="Q5245" s="53">
        <v>0.2</v>
      </c>
      <c r="R5245" s="53">
        <f t="shared" si="903"/>
        <v>8.5023085312097333</v>
      </c>
    </row>
    <row r="5246" spans="2:18" ht="15">
      <c r="B5246" s="84">
        <v>35549</v>
      </c>
      <c r="C5246" s="85">
        <v>5</v>
      </c>
      <c r="D5246" s="86">
        <v>23</v>
      </c>
      <c r="E5246" s="87">
        <v>10</v>
      </c>
      <c r="F5246" s="96">
        <f t="shared" si="894"/>
        <v>16.5</v>
      </c>
      <c r="G5246" s="96"/>
      <c r="H5246" s="74">
        <f t="shared" si="895"/>
        <v>119</v>
      </c>
      <c r="I5246" s="53">
        <f t="shared" si="893"/>
        <v>0.98634750273002292</v>
      </c>
      <c r="J5246" s="53">
        <f t="shared" si="896"/>
        <v>0.24754287570157374</v>
      </c>
      <c r="K5246" s="53">
        <f t="shared" si="897"/>
        <v>1.8388929429535461</v>
      </c>
      <c r="L5246" s="53">
        <f t="shared" si="898"/>
        <v>35.833611400072293</v>
      </c>
      <c r="M5246" s="93">
        <f t="shared" si="899"/>
        <v>4.1500740831397538</v>
      </c>
      <c r="N5246" s="53">
        <f t="shared" si="900"/>
        <v>21.963986958961975</v>
      </c>
      <c r="O5246">
        <f t="shared" si="901"/>
        <v>0.89821237770744478</v>
      </c>
      <c r="P5246" s="53">
        <f t="shared" si="902"/>
        <v>14.122457624351155</v>
      </c>
      <c r="Q5246" s="53">
        <v>0.2</v>
      </c>
      <c r="R5246" s="53">
        <f t="shared" si="903"/>
        <v>7.7866302399135288</v>
      </c>
    </row>
    <row r="5247" spans="2:18" ht="15">
      <c r="B5247" s="84">
        <v>35550</v>
      </c>
      <c r="C5247" s="85">
        <v>0</v>
      </c>
      <c r="D5247" s="86">
        <v>24</v>
      </c>
      <c r="E5247" s="87">
        <v>7</v>
      </c>
      <c r="F5247" s="96">
        <f t="shared" si="894"/>
        <v>15.5</v>
      </c>
      <c r="G5247" s="96"/>
      <c r="H5247" s="74">
        <f t="shared" si="895"/>
        <v>120</v>
      </c>
      <c r="I5247" s="53">
        <f t="shared" si="893"/>
        <v>0.98582517950983806</v>
      </c>
      <c r="J5247" s="53">
        <f t="shared" si="896"/>
        <v>0.25299477150548283</v>
      </c>
      <c r="K5247" s="53">
        <f t="shared" si="897"/>
        <v>1.8452118744698753</v>
      </c>
      <c r="L5247" s="53">
        <f t="shared" si="898"/>
        <v>36.041092780795132</v>
      </c>
      <c r="M5247" s="93">
        <f t="shared" si="899"/>
        <v>4.6341076503890477</v>
      </c>
      <c r="N5247" s="53">
        <f t="shared" si="900"/>
        <v>25.26220950764376</v>
      </c>
      <c r="O5247">
        <f t="shared" si="901"/>
        <v>0.84852650924855288</v>
      </c>
      <c r="P5247" s="53">
        <f t="shared" si="902"/>
        <v>13.249293405289498</v>
      </c>
      <c r="Q5247" s="53">
        <v>0.2</v>
      </c>
      <c r="R5247" s="53">
        <f t="shared" si="903"/>
        <v>8.4871644426076696</v>
      </c>
    </row>
    <row r="5248" spans="2:18" ht="15">
      <c r="B5248" s="84">
        <v>35551</v>
      </c>
      <c r="C5248" s="85">
        <v>0</v>
      </c>
      <c r="D5248" s="86">
        <v>25</v>
      </c>
      <c r="E5248" s="87">
        <v>7</v>
      </c>
      <c r="F5248" s="96">
        <f t="shared" si="894"/>
        <v>16</v>
      </c>
      <c r="G5248" s="96"/>
      <c r="H5248" s="74">
        <f t="shared" si="895"/>
        <v>121</v>
      </c>
      <c r="I5248" s="53">
        <f t="shared" si="893"/>
        <v>0.98530705084708703</v>
      </c>
      <c r="J5248" s="53">
        <f t="shared" si="896"/>
        <v>0.25837701928569073</v>
      </c>
      <c r="K5248" s="53">
        <f t="shared" si="897"/>
        <v>1.8514786691720928</v>
      </c>
      <c r="L5248" s="53">
        <f t="shared" si="898"/>
        <v>36.245479575980454</v>
      </c>
      <c r="M5248" s="93">
        <f t="shared" si="899"/>
        <v>4.8675035484743532</v>
      </c>
      <c r="N5248" s="53">
        <f t="shared" si="900"/>
        <v>26.142012883444973</v>
      </c>
      <c r="O5248">
        <f t="shared" si="901"/>
        <v>0.87306160859956128</v>
      </c>
      <c r="P5248" s="53">
        <f t="shared" si="902"/>
        <v>13.679665048200096</v>
      </c>
      <c r="Q5248" s="53">
        <v>0.2</v>
      </c>
      <c r="R5248" s="53">
        <f t="shared" si="903"/>
        <v>8.7142255566892199</v>
      </c>
    </row>
    <row r="5249" spans="2:18" ht="15">
      <c r="B5249" s="84">
        <v>35552</v>
      </c>
      <c r="C5249" s="85">
        <v>0</v>
      </c>
      <c r="D5249" s="86">
        <v>27</v>
      </c>
      <c r="E5249" s="87">
        <v>6</v>
      </c>
      <c r="F5249" s="96">
        <f t="shared" si="894"/>
        <v>16.5</v>
      </c>
      <c r="G5249" s="96"/>
      <c r="H5249" s="74">
        <f t="shared" si="895"/>
        <v>122</v>
      </c>
      <c r="I5249" s="53">
        <f t="shared" si="893"/>
        <v>0.98479327006437722</v>
      </c>
      <c r="J5249" s="53">
        <f t="shared" si="896"/>
        <v>0.26368807244622355</v>
      </c>
      <c r="K5249" s="53">
        <f t="shared" si="897"/>
        <v>1.8576912328329742</v>
      </c>
      <c r="L5249" s="53">
        <f t="shared" si="898"/>
        <v>36.446724627604532</v>
      </c>
      <c r="M5249" s="93">
        <f t="shared" si="899"/>
        <v>5.3649014228457625</v>
      </c>
      <c r="N5249" s="53">
        <f t="shared" si="900"/>
        <v>28.393378654665526</v>
      </c>
      <c r="O5249">
        <f t="shared" si="901"/>
        <v>0.89821237770744478</v>
      </c>
      <c r="P5249" s="53">
        <f t="shared" si="902"/>
        <v>14.122457624351155</v>
      </c>
      <c r="Q5249" s="53">
        <v>0.2</v>
      </c>
      <c r="R5249" s="53">
        <f t="shared" si="903"/>
        <v>9.2548607181238705</v>
      </c>
    </row>
    <row r="5250" spans="2:18" ht="15">
      <c r="B5250" s="84">
        <v>35553</v>
      </c>
      <c r="C5250" s="85">
        <v>0</v>
      </c>
      <c r="D5250" s="86">
        <v>28</v>
      </c>
      <c r="E5250" s="87">
        <v>8</v>
      </c>
      <c r="F5250" s="96">
        <f t="shared" si="894"/>
        <v>18</v>
      </c>
      <c r="G5250" s="96"/>
      <c r="H5250" s="74">
        <f t="shared" si="895"/>
        <v>123</v>
      </c>
      <c r="I5250" s="53">
        <f t="shared" si="893"/>
        <v>0.98428398919770821</v>
      </c>
      <c r="J5250" s="53">
        <f t="shared" si="896"/>
        <v>0.26892639337166119</v>
      </c>
      <c r="K5250" s="53">
        <f t="shared" si="897"/>
        <v>1.863847414905129</v>
      </c>
      <c r="L5250" s="53">
        <f t="shared" si="898"/>
        <v>36.64478158756696</v>
      </c>
      <c r="M5250" s="93">
        <f t="shared" si="899"/>
        <v>5.4942654177822501</v>
      </c>
      <c r="N5250" s="53">
        <f t="shared" si="900"/>
        <v>27.859675701147015</v>
      </c>
      <c r="O5250">
        <f t="shared" si="901"/>
        <v>0.97748894673792364</v>
      </c>
      <c r="P5250" s="53">
        <f t="shared" si="902"/>
        <v>15.528504174899853</v>
      </c>
      <c r="Q5250" s="53">
        <v>0.2</v>
      </c>
      <c r="R5250" s="53">
        <f t="shared" si="903"/>
        <v>9.2122031721551032</v>
      </c>
    </row>
    <row r="5251" spans="2:18" ht="15">
      <c r="B5251" s="84">
        <v>35554</v>
      </c>
      <c r="C5251" s="85">
        <v>0</v>
      </c>
      <c r="D5251" s="86">
        <v>27</v>
      </c>
      <c r="E5251" s="87">
        <v>10</v>
      </c>
      <c r="F5251" s="96">
        <f t="shared" si="894"/>
        <v>18.5</v>
      </c>
      <c r="G5251" s="96"/>
      <c r="H5251" s="74">
        <f t="shared" si="895"/>
        <v>124</v>
      </c>
      <c r="I5251" s="53">
        <f t="shared" si="893"/>
        <v>0.98377935895148183</v>
      </c>
      <c r="J5251" s="53">
        <f t="shared" si="896"/>
        <v>0.27409045397556114</v>
      </c>
      <c r="K5251" s="53">
        <f t="shared" si="897"/>
        <v>1.8699450087988925</v>
      </c>
      <c r="L5251" s="53">
        <f t="shared" si="898"/>
        <v>36.839604904004887</v>
      </c>
      <c r="M5251" s="93">
        <f t="shared" si="899"/>
        <v>5.1635159527625518</v>
      </c>
      <c r="N5251" s="53">
        <f t="shared" si="900"/>
        <v>25.821908978289866</v>
      </c>
      <c r="O5251">
        <f t="shared" si="901"/>
        <v>1.0052337064307559</v>
      </c>
      <c r="P5251" s="53">
        <f t="shared" si="902"/>
        <v>16.024156693524468</v>
      </c>
      <c r="Q5251" s="53">
        <v>0.2</v>
      </c>
      <c r="R5251" s="53">
        <f t="shared" si="903"/>
        <v>8.7690682142930605</v>
      </c>
    </row>
    <row r="5252" spans="2:18" ht="15">
      <c r="B5252" s="84">
        <v>35555</v>
      </c>
      <c r="C5252" s="85">
        <v>0</v>
      </c>
      <c r="D5252" s="86">
        <v>19</v>
      </c>
      <c r="E5252" s="87">
        <v>14</v>
      </c>
      <c r="F5252" s="96">
        <f t="shared" si="894"/>
        <v>16.5</v>
      </c>
      <c r="G5252" s="96"/>
      <c r="H5252" s="74">
        <f t="shared" si="895"/>
        <v>125</v>
      </c>
      <c r="I5252" s="53">
        <f t="shared" si="893"/>
        <v>0.98327952865390666</v>
      </c>
      <c r="J5252" s="53">
        <f t="shared" si="896"/>
        <v>0.27917873628067436</v>
      </c>
      <c r="K5252" s="53">
        <f t="shared" si="897"/>
        <v>1.875981752347422</v>
      </c>
      <c r="L5252" s="53">
        <f t="shared" si="898"/>
        <v>37.031149808387767</v>
      </c>
      <c r="M5252" s="93">
        <f t="shared" si="899"/>
        <v>2.6597804697711385</v>
      </c>
      <c r="N5252" s="53">
        <f t="shared" si="900"/>
        <v>14.076708603610673</v>
      </c>
      <c r="O5252">
        <f t="shared" si="901"/>
        <v>0.89821237770744478</v>
      </c>
      <c r="P5252" s="53">
        <f t="shared" si="902"/>
        <v>14.122457624351155</v>
      </c>
      <c r="Q5252" s="53">
        <v>0.2</v>
      </c>
      <c r="R5252" s="53">
        <f t="shared" si="903"/>
        <v>5.9854734556419951</v>
      </c>
    </row>
    <row r="5253" spans="2:18" ht="15">
      <c r="B5253" s="84">
        <v>35556</v>
      </c>
      <c r="C5253" s="85">
        <v>0</v>
      </c>
      <c r="D5253" s="86">
        <v>15</v>
      </c>
      <c r="E5253" s="87">
        <v>8</v>
      </c>
      <c r="F5253" s="96">
        <f t="shared" si="894"/>
        <v>11.5</v>
      </c>
      <c r="G5253" s="96"/>
      <c r="H5253" s="74">
        <f t="shared" si="895"/>
        <v>126</v>
      </c>
      <c r="I5253" s="53">
        <f t="shared" si="893"/>
        <v>0.98278464621280937</v>
      </c>
      <c r="J5253" s="53">
        <f t="shared" si="896"/>
        <v>0.28418973303085449</v>
      </c>
      <c r="K5253" s="53">
        <f t="shared" si="897"/>
        <v>1.8819553284691202</v>
      </c>
      <c r="L5253" s="53">
        <f t="shared" si="898"/>
        <v>37.219372303500279</v>
      </c>
      <c r="M5253" s="93">
        <f t="shared" si="899"/>
        <v>2.701998841538694</v>
      </c>
      <c r="N5253" s="53">
        <f t="shared" si="900"/>
        <v>16.740444521727788</v>
      </c>
      <c r="O5253">
        <f t="shared" si="901"/>
        <v>0.67292773448592091</v>
      </c>
      <c r="P5253" s="53">
        <f t="shared" si="902"/>
        <v>10.218213752667999</v>
      </c>
      <c r="Q5253" s="53">
        <v>0.2</v>
      </c>
      <c r="R5253" s="53">
        <f t="shared" si="903"/>
        <v>6.3552731621532024</v>
      </c>
    </row>
    <row r="5254" spans="2:18" ht="15">
      <c r="B5254" s="84">
        <v>35557</v>
      </c>
      <c r="C5254" s="85">
        <v>20.2</v>
      </c>
      <c r="D5254" s="86">
        <v>17</v>
      </c>
      <c r="E5254" s="87">
        <v>6</v>
      </c>
      <c r="F5254" s="96">
        <f t="shared" si="894"/>
        <v>11.5</v>
      </c>
      <c r="G5254" s="96"/>
      <c r="H5254" s="74">
        <f t="shared" si="895"/>
        <v>127</v>
      </c>
      <c r="I5254" s="53">
        <f t="shared" si="893"/>
        <v>0.98229485807186612</v>
      </c>
      <c r="J5254" s="53">
        <f t="shared" si="896"/>
        <v>0.28912194833444604</v>
      </c>
      <c r="K5254" s="53">
        <f t="shared" si="897"/>
        <v>1.8878633660374464</v>
      </c>
      <c r="L5254" s="53">
        <f t="shared" si="898"/>
        <v>37.404229152418324</v>
      </c>
      <c r="M5254" s="93">
        <f t="shared" si="899"/>
        <v>3.403957628457535</v>
      </c>
      <c r="N5254" s="53">
        <f t="shared" si="900"/>
        <v>21.08948492407761</v>
      </c>
      <c r="O5254">
        <f t="shared" si="901"/>
        <v>0.67292773448592091</v>
      </c>
      <c r="P5254" s="53">
        <f t="shared" si="902"/>
        <v>10.218213752667999</v>
      </c>
      <c r="Q5254" s="53">
        <v>0.2</v>
      </c>
      <c r="R5254" s="53">
        <f t="shared" si="903"/>
        <v>7.326476068543859</v>
      </c>
    </row>
    <row r="5255" spans="2:18" ht="15">
      <c r="B5255" s="84">
        <v>35558</v>
      </c>
      <c r="C5255" s="85">
        <v>0.6</v>
      </c>
      <c r="D5255" s="86">
        <v>14</v>
      </c>
      <c r="E5255" s="87">
        <v>7</v>
      </c>
      <c r="F5255" s="96">
        <f t="shared" si="894"/>
        <v>10.5</v>
      </c>
      <c r="G5255" s="96"/>
      <c r="H5255" s="74">
        <f t="shared" si="895"/>
        <v>128</v>
      </c>
      <c r="I5255" s="53">
        <f t="shared" si="893"/>
        <v>0.98181030916726786</v>
      </c>
      <c r="J5255" s="53">
        <f t="shared" si="896"/>
        <v>0.29397389833885346</v>
      </c>
      <c r="K5255" s="53">
        <f t="shared" si="897"/>
        <v>1.8937034409680653</v>
      </c>
      <c r="L5255" s="53">
        <f t="shared" si="898"/>
        <v>37.585677868581648</v>
      </c>
      <c r="M5255" s="93">
        <f t="shared" si="899"/>
        <v>2.6354653845513667</v>
      </c>
      <c r="N5255" s="53">
        <f t="shared" si="900"/>
        <v>16.905200604668714</v>
      </c>
      <c r="O5255">
        <f t="shared" si="901"/>
        <v>0.63434223095270703</v>
      </c>
      <c r="P5255" s="53">
        <f t="shared" si="902"/>
        <v>9.564744649762261</v>
      </c>
      <c r="Q5255" s="53">
        <v>0.2</v>
      </c>
      <c r="R5255" s="53">
        <f t="shared" si="903"/>
        <v>6.3397242645615544</v>
      </c>
    </row>
    <row r="5256" spans="2:18" ht="15">
      <c r="B5256" s="84">
        <v>35559</v>
      </c>
      <c r="C5256" s="85">
        <v>0.2</v>
      </c>
      <c r="D5256" s="86">
        <v>20</v>
      </c>
      <c r="E5256" s="87">
        <v>2</v>
      </c>
      <c r="F5256" s="96">
        <f t="shared" si="894"/>
        <v>11</v>
      </c>
      <c r="G5256" s="96"/>
      <c r="H5256" s="74">
        <f t="shared" si="895"/>
        <v>129</v>
      </c>
      <c r="I5256" s="53">
        <f t="shared" si="893"/>
        <v>0.98133114288483081</v>
      </c>
      <c r="J5256" s="53">
        <f t="shared" si="896"/>
        <v>0.29874411193586303</v>
      </c>
      <c r="K5256" s="53">
        <f t="shared" si="897"/>
        <v>1.8994730775330462</v>
      </c>
      <c r="L5256" s="53">
        <f t="shared" si="898"/>
        <v>37.763676707062153</v>
      </c>
      <c r="M5256" s="93">
        <f t="shared" si="899"/>
        <v>4.3211812687385471</v>
      </c>
      <c r="N5256" s="53">
        <f t="shared" si="900"/>
        <v>27.237010919742122</v>
      </c>
      <c r="O5256">
        <f t="shared" si="901"/>
        <v>0.65338616455683207</v>
      </c>
      <c r="P5256" s="53">
        <f t="shared" si="902"/>
        <v>9.8866562389251857</v>
      </c>
      <c r="Q5256" s="53">
        <v>0.2</v>
      </c>
      <c r="R5256" s="53">
        <f t="shared" si="903"/>
        <v>8.6672751303482798</v>
      </c>
    </row>
    <row r="5257" spans="2:18" ht="15">
      <c r="B5257" s="84">
        <v>35560</v>
      </c>
      <c r="C5257" s="85">
        <v>4.5999999999999996</v>
      </c>
      <c r="D5257" s="86">
        <v>22</v>
      </c>
      <c r="E5257" s="87">
        <v>9</v>
      </c>
      <c r="F5257" s="96">
        <f t="shared" si="894"/>
        <v>15.5</v>
      </c>
      <c r="G5257" s="96"/>
      <c r="H5257" s="74">
        <f t="shared" si="895"/>
        <v>130</v>
      </c>
      <c r="I5257" s="53">
        <f t="shared" si="893"/>
        <v>0.9808575010175673</v>
      </c>
      <c r="J5257" s="53">
        <f t="shared" si="896"/>
        <v>0.3034311314971781</v>
      </c>
      <c r="K5257" s="53">
        <f t="shared" si="897"/>
        <v>1.9051697499115063</v>
      </c>
      <c r="L5257" s="53">
        <f t="shared" si="898"/>
        <v>37.938184657123458</v>
      </c>
      <c r="M5257" s="93">
        <f t="shared" si="899"/>
        <v>4.2657159150537627</v>
      </c>
      <c r="N5257" s="53">
        <f t="shared" si="900"/>
        <v>23.253971913477571</v>
      </c>
      <c r="O5257">
        <f t="shared" si="901"/>
        <v>0.84852650924855288</v>
      </c>
      <c r="P5257" s="53">
        <f t="shared" si="902"/>
        <v>13.249293405289498</v>
      </c>
      <c r="Q5257" s="53">
        <v>0.2</v>
      </c>
      <c r="R5257" s="53">
        <f t="shared" si="903"/>
        <v>8.0303648007216584</v>
      </c>
    </row>
    <row r="5258" spans="2:18" ht="15">
      <c r="B5258" s="84">
        <v>35561</v>
      </c>
      <c r="C5258" s="85">
        <v>0</v>
      </c>
      <c r="D5258" s="86">
        <v>25</v>
      </c>
      <c r="E5258" s="87">
        <v>10</v>
      </c>
      <c r="F5258" s="96">
        <f t="shared" si="894"/>
        <v>17.5</v>
      </c>
      <c r="G5258" s="96"/>
      <c r="H5258" s="74">
        <f t="shared" si="895"/>
        <v>131</v>
      </c>
      <c r="I5258" s="53">
        <f t="shared" ref="I5258:I5321" si="904">1+0.0334*COS($I$7*H5258-0.0552)</f>
        <v>0.98038952372372579</v>
      </c>
      <c r="J5258" s="53">
        <f t="shared" si="896"/>
        <v>0.3080335136395152</v>
      </c>
      <c r="K5258" s="53">
        <f t="shared" si="897"/>
        <v>1.9107908839856864</v>
      </c>
      <c r="L5258" s="53">
        <f t="shared" si="898"/>
        <v>38.109161436162658</v>
      </c>
      <c r="M5258" s="93">
        <f t="shared" si="899"/>
        <v>4.8792065236300708</v>
      </c>
      <c r="N5258" s="53">
        <f t="shared" si="900"/>
        <v>25.091345088631947</v>
      </c>
      <c r="O5258">
        <f t="shared" si="901"/>
        <v>0.95041280970568121</v>
      </c>
      <c r="P5258" s="53">
        <f t="shared" si="902"/>
        <v>15.046556310891852</v>
      </c>
      <c r="Q5258" s="53">
        <v>0.2</v>
      </c>
      <c r="R5258" s="53">
        <f t="shared" si="903"/>
        <v>8.5516804618451072</v>
      </c>
    </row>
    <row r="5259" spans="2:18" ht="15">
      <c r="B5259" s="84">
        <v>35562</v>
      </c>
      <c r="C5259" s="85">
        <v>0</v>
      </c>
      <c r="D5259" s="86">
        <v>18</v>
      </c>
      <c r="E5259" s="87">
        <v>12</v>
      </c>
      <c r="F5259" s="96">
        <f t="shared" si="894"/>
        <v>15</v>
      </c>
      <c r="G5259" s="96"/>
      <c r="H5259" s="74">
        <f t="shared" si="895"/>
        <v>132</v>
      </c>
      <c r="I5259" s="53">
        <f t="shared" si="904"/>
        <v>0.97992734948531668</v>
      </c>
      <c r="J5259" s="53">
        <f t="shared" si="896"/>
        <v>0.31254983001847564</v>
      </c>
      <c r="K5259" s="53">
        <f t="shared" si="897"/>
        <v>1.9163338593908965</v>
      </c>
      <c r="L5259" s="53">
        <f t="shared" si="898"/>
        <v>38.276567485119223</v>
      </c>
      <c r="M5259" s="93">
        <f t="shared" si="899"/>
        <v>2.8799299692330296</v>
      </c>
      <c r="N5259" s="53">
        <f t="shared" si="900"/>
        <v>15.938870105437099</v>
      </c>
      <c r="O5259">
        <f t="shared" si="901"/>
        <v>0.8245943710158492</v>
      </c>
      <c r="P5259" s="53">
        <f t="shared" si="902"/>
        <v>12.831038046583151</v>
      </c>
      <c r="Q5259" s="53">
        <v>0.2</v>
      </c>
      <c r="R5259" s="53">
        <f t="shared" si="903"/>
        <v>6.3438548102192422</v>
      </c>
    </row>
    <row r="5260" spans="2:18" ht="15">
      <c r="B5260" s="84">
        <v>35563</v>
      </c>
      <c r="C5260" s="85">
        <v>2.8</v>
      </c>
      <c r="D5260" s="86">
        <v>23</v>
      </c>
      <c r="E5260" s="87">
        <v>12</v>
      </c>
      <c r="F5260" s="96">
        <f t="shared" si="894"/>
        <v>17.5</v>
      </c>
      <c r="G5260" s="96"/>
      <c r="H5260" s="74">
        <f t="shared" si="895"/>
        <v>133</v>
      </c>
      <c r="I5260" s="53">
        <f t="shared" si="904"/>
        <v>0.9794711150671328</v>
      </c>
      <c r="J5260" s="53">
        <f t="shared" si="896"/>
        <v>0.31697866815027703</v>
      </c>
      <c r="K5260" s="53">
        <f t="shared" si="897"/>
        <v>1.9217960118271209</v>
      </c>
      <c r="L5260" s="53">
        <f t="shared" si="898"/>
        <v>38.440363965429789</v>
      </c>
      <c r="M5260" s="93">
        <f t="shared" si="899"/>
        <v>4.2146160099736001</v>
      </c>
      <c r="N5260" s="53">
        <f t="shared" si="900"/>
        <v>21.673684893264905</v>
      </c>
      <c r="O5260">
        <f t="shared" si="901"/>
        <v>0.95041280970568121</v>
      </c>
      <c r="P5260" s="53">
        <f t="shared" si="902"/>
        <v>15.046556310891852</v>
      </c>
      <c r="Q5260" s="53">
        <v>0.2</v>
      </c>
      <c r="R5260" s="53">
        <f t="shared" si="903"/>
        <v>7.7683106923777068</v>
      </c>
    </row>
    <row r="5261" spans="2:18" ht="15">
      <c r="B5261" s="84">
        <v>35564</v>
      </c>
      <c r="C5261" s="85">
        <v>0.2</v>
      </c>
      <c r="D5261" s="86">
        <v>31</v>
      </c>
      <c r="E5261" s="87">
        <v>10</v>
      </c>
      <c r="F5261" s="96">
        <f t="shared" si="894"/>
        <v>20.5</v>
      </c>
      <c r="G5261" s="96"/>
      <c r="H5261" s="74">
        <f t="shared" si="895"/>
        <v>134</v>
      </c>
      <c r="I5261" s="53">
        <f t="shared" si="904"/>
        <v>0.97902095547627854</v>
      </c>
      <c r="J5261" s="53">
        <f t="shared" si="896"/>
        <v>0.32131863226031454</v>
      </c>
      <c r="K5261" s="53">
        <f t="shared" si="897"/>
        <v>1.9271746356393107</v>
      </c>
      <c r="L5261" s="53">
        <f t="shared" si="898"/>
        <v>38.600512757600903</v>
      </c>
      <c r="M5261" s="93">
        <f t="shared" si="899"/>
        <v>6.344552108352409</v>
      </c>
      <c r="N5261" s="53">
        <f t="shared" si="900"/>
        <v>30.071261167888501</v>
      </c>
      <c r="O5261">
        <f t="shared" si="901"/>
        <v>1.1231778894918711</v>
      </c>
      <c r="P5261" s="53">
        <f t="shared" si="902"/>
        <v>18.150673095156183</v>
      </c>
      <c r="Q5261" s="53">
        <v>0.2</v>
      </c>
      <c r="R5261" s="53">
        <f t="shared" si="903"/>
        <v>9.8482726152709628</v>
      </c>
    </row>
    <row r="5262" spans="2:18" ht="15">
      <c r="B5262" s="84">
        <v>35565</v>
      </c>
      <c r="C5262" s="85">
        <v>0</v>
      </c>
      <c r="D5262" s="86">
        <v>29</v>
      </c>
      <c r="E5262" s="87">
        <v>13</v>
      </c>
      <c r="F5262" s="96">
        <f t="shared" si="894"/>
        <v>21</v>
      </c>
      <c r="G5262" s="96"/>
      <c r="H5262" s="74">
        <f t="shared" si="895"/>
        <v>135</v>
      </c>
      <c r="I5262" s="53">
        <f t="shared" si="904"/>
        <v>0.97857700392221925</v>
      </c>
      <c r="J5262" s="53">
        <f t="shared" si="896"/>
        <v>0.32556834415736297</v>
      </c>
      <c r="K5262" s="53">
        <f t="shared" si="897"/>
        <v>1.9324669866724546</v>
      </c>
      <c r="L5262" s="53">
        <f t="shared" si="898"/>
        <v>38.756976461462735</v>
      </c>
      <c r="M5262" s="93">
        <f t="shared" si="899"/>
        <v>5.6330172303272548</v>
      </c>
      <c r="N5262" s="53">
        <f t="shared" si="900"/>
        <v>26.35474399379466</v>
      </c>
      <c r="O5262">
        <f t="shared" si="901"/>
        <v>1.1544769098420939</v>
      </c>
      <c r="P5262" s="53">
        <f t="shared" si="902"/>
        <v>18.720055663097781</v>
      </c>
      <c r="Q5262" s="53">
        <v>0.2</v>
      </c>
      <c r="R5262" s="53">
        <f t="shared" si="903"/>
        <v>9.0111370544101046</v>
      </c>
    </row>
    <row r="5263" spans="2:18" ht="15">
      <c r="B5263" s="84">
        <v>35566</v>
      </c>
      <c r="C5263" s="85">
        <v>0.2</v>
      </c>
      <c r="D5263" s="86">
        <v>29</v>
      </c>
      <c r="E5263" s="87">
        <v>11</v>
      </c>
      <c r="F5263" s="96">
        <f t="shared" ref="F5263:F5326" si="905">0.5*(D5263+E5263)</f>
        <v>20</v>
      </c>
      <c r="G5263" s="96"/>
      <c r="H5263" s="74">
        <f t="shared" ref="H5263:H5326" si="906">B5263-DATE(YEAR(B5263),1,0)</f>
        <v>136</v>
      </c>
      <c r="I5263" s="53">
        <f t="shared" si="904"/>
        <v>0.9781393917773622</v>
      </c>
      <c r="J5263" s="53">
        <f t="shared" ref="J5263:J5326" si="907">ASIN(0.39785*SIN(4.869+$I$7*H5263+0.03345*SIN(6.224+$I$7*H5263)))</f>
        <v>0.32972644413211488</v>
      </c>
      <c r="K5263" s="53">
        <f t="shared" ref="K5263:K5326" si="908">ACOS(-TAN(J5263)*TAN($E$7*$I$8))</f>
        <v>1.9376702854065053</v>
      </c>
      <c r="L5263" s="53">
        <f t="shared" ref="L5263:L5326" si="909">117.5*I5263*((K5263*SIN($E$7*$I$8)*SIN(J5263)+COS($E$7*$I$8)*COS(J5263)*SIN(K5263))/PI())</f>
        <v>38.909718398159015</v>
      </c>
      <c r="M5263" s="93">
        <f t="shared" ref="M5263:M5326" si="910">0.0023*L5263/2.456*(0.5*(D5263+E5263)+17.8)*SQRT(D5263-E5263)</f>
        <v>5.8436690698572145</v>
      </c>
      <c r="N5263" s="53">
        <f t="shared" ref="N5263:N5326" si="911">0.17*L5263*SQRT(D5263-E5263)</f>
        <v>28.063592248065152</v>
      </c>
      <c r="O5263">
        <f t="shared" ref="O5263:O5326" si="912">5336/(F5263+273.15)^2*EXP(21.07-5336/(F5263+273.15))</f>
        <v>1.0926186229103982</v>
      </c>
      <c r="P5263" s="53">
        <f t="shared" ref="P5263:P5326" si="913">EXP(21.07-5336/(F5263+273.15))</f>
        <v>17.596754482591379</v>
      </c>
      <c r="Q5263" s="53">
        <v>0.2</v>
      </c>
      <c r="R5263" s="53">
        <f t="shared" ref="R5263:R5326" si="914">(O5263*N5263*0.6+$L$8*6.43*(1+0.536*Q5263)*P5263*(1- G5263/100))/($O$7*(O5263+$L$8))</f>
        <v>9.3593598168412253</v>
      </c>
    </row>
    <row r="5264" spans="2:18" ht="15">
      <c r="B5264" s="84">
        <v>35567</v>
      </c>
      <c r="C5264" s="85">
        <v>0</v>
      </c>
      <c r="D5264" s="86">
        <v>29</v>
      </c>
      <c r="E5264" s="87">
        <v>12</v>
      </c>
      <c r="F5264" s="96">
        <f t="shared" si="905"/>
        <v>20.5</v>
      </c>
      <c r="G5264" s="96"/>
      <c r="H5264" s="74">
        <f t="shared" si="906"/>
        <v>137</v>
      </c>
      <c r="I5264" s="53">
        <f t="shared" si="904"/>
        <v>0.97770824853818161</v>
      </c>
      <c r="J5264" s="53">
        <f t="shared" si="907"/>
        <v>0.33379159187860519</v>
      </c>
      <c r="K5264" s="53">
        <f t="shared" si="908"/>
        <v>1.9427817203750397</v>
      </c>
      <c r="L5264" s="53">
        <f t="shared" si="909"/>
        <v>39.058702613918172</v>
      </c>
      <c r="M5264" s="93">
        <f t="shared" si="910"/>
        <v>5.7761773835663499</v>
      </c>
      <c r="N5264" s="53">
        <f t="shared" si="911"/>
        <v>27.377336601051454</v>
      </c>
      <c r="O5264">
        <f t="shared" si="912"/>
        <v>1.1231778894918711</v>
      </c>
      <c r="P5264" s="53">
        <f t="shared" si="913"/>
        <v>18.150673095156183</v>
      </c>
      <c r="Q5264" s="53">
        <v>0.2</v>
      </c>
      <c r="R5264" s="53">
        <f t="shared" si="914"/>
        <v>9.224648000313115</v>
      </c>
    </row>
    <row r="5265" spans="2:18" ht="15">
      <c r="B5265" s="84">
        <v>35568</v>
      </c>
      <c r="C5265" s="85">
        <v>0</v>
      </c>
      <c r="D5265" s="86">
        <v>28</v>
      </c>
      <c r="E5265" s="87">
        <v>13</v>
      </c>
      <c r="F5265" s="96">
        <f t="shared" si="905"/>
        <v>20.5</v>
      </c>
      <c r="G5265" s="96"/>
      <c r="H5265" s="74">
        <f t="shared" si="906"/>
        <v>138</v>
      </c>
      <c r="I5265" s="53">
        <f t="shared" si="904"/>
        <v>0.97728370178689827</v>
      </c>
      <c r="J5265" s="53">
        <f t="shared" si="907"/>
        <v>0.33776246743693233</v>
      </c>
      <c r="K5265" s="53">
        <f t="shared" si="908"/>
        <v>1.9477984518702081</v>
      </c>
      <c r="L5265" s="53">
        <f t="shared" si="909"/>
        <v>39.203893885640284</v>
      </c>
      <c r="M5265" s="93">
        <f t="shared" si="910"/>
        <v>5.4459428817513231</v>
      </c>
      <c r="N5265" s="53">
        <f t="shared" si="911"/>
        <v>25.812124781346494</v>
      </c>
      <c r="O5265">
        <f t="shared" si="912"/>
        <v>1.1231778894918711</v>
      </c>
      <c r="P5265" s="53">
        <f t="shared" si="913"/>
        <v>18.150673095156183</v>
      </c>
      <c r="Q5265" s="53">
        <v>0.2</v>
      </c>
      <c r="R5265" s="53">
        <f t="shared" si="914"/>
        <v>8.8623124581798685</v>
      </c>
    </row>
    <row r="5266" spans="2:18" ht="15">
      <c r="B5266" s="84">
        <v>35569</v>
      </c>
      <c r="C5266" s="85">
        <v>0</v>
      </c>
      <c r="D5266" s="86">
        <v>27</v>
      </c>
      <c r="E5266" s="87">
        <v>12</v>
      </c>
      <c r="F5266" s="96">
        <f t="shared" si="905"/>
        <v>19.5</v>
      </c>
      <c r="G5266" s="96"/>
      <c r="H5266" s="74">
        <f t="shared" si="906"/>
        <v>139</v>
      </c>
      <c r="I5266" s="53">
        <f t="shared" si="904"/>
        <v>0.97686587715372641</v>
      </c>
      <c r="J5266" s="53">
        <f t="shared" si="907"/>
        <v>0.34163777215554814</v>
      </c>
      <c r="K5266" s="53">
        <f t="shared" si="908"/>
        <v>1.9527176159350688</v>
      </c>
      <c r="L5266" s="53">
        <f t="shared" si="909"/>
        <v>39.345257728323297</v>
      </c>
      <c r="M5266" s="93">
        <f t="shared" si="910"/>
        <v>5.3228757579237973</v>
      </c>
      <c r="N5266" s="53">
        <f t="shared" si="911"/>
        <v>25.905199748785918</v>
      </c>
      <c r="O5266">
        <f t="shared" si="912"/>
        <v>1.0627844323448907</v>
      </c>
      <c r="P5266" s="53">
        <f t="shared" si="913"/>
        <v>17.057933627510408</v>
      </c>
      <c r="Q5266" s="53">
        <v>0.2</v>
      </c>
      <c r="R5266" s="53">
        <f t="shared" si="914"/>
        <v>8.8367429536279154</v>
      </c>
    </row>
    <row r="5267" spans="2:18" ht="15">
      <c r="B5267" s="84">
        <v>35570</v>
      </c>
      <c r="C5267" s="85">
        <v>0</v>
      </c>
      <c r="D5267" s="86">
        <v>27</v>
      </c>
      <c r="E5267" s="87">
        <v>13</v>
      </c>
      <c r="F5267" s="96">
        <f t="shared" si="905"/>
        <v>20</v>
      </c>
      <c r="G5267" s="96"/>
      <c r="H5267" s="74">
        <f t="shared" si="906"/>
        <v>140</v>
      </c>
      <c r="I5267" s="53">
        <f t="shared" si="904"/>
        <v>0.97645489827969689</v>
      </c>
      <c r="J5267" s="53">
        <f t="shared" si="907"/>
        <v>0.34541622967126201</v>
      </c>
      <c r="K5267" s="53">
        <f t="shared" si="908"/>
        <v>1.9575363286427967</v>
      </c>
      <c r="L5267" s="53">
        <f t="shared" si="909"/>
        <v>39.48276040433997</v>
      </c>
      <c r="M5267" s="93">
        <f t="shared" si="910"/>
        <v>5.2295316964425034</v>
      </c>
      <c r="N5267" s="53">
        <f t="shared" si="911"/>
        <v>25.114263559911137</v>
      </c>
      <c r="O5267">
        <f t="shared" si="912"/>
        <v>1.0926186229103982</v>
      </c>
      <c r="P5267" s="53">
        <f t="shared" si="913"/>
        <v>17.596754482591379</v>
      </c>
      <c r="Q5267" s="53">
        <v>0.2</v>
      </c>
      <c r="R5267" s="53">
        <f t="shared" si="914"/>
        <v>8.6776545850110445</v>
      </c>
    </row>
    <row r="5268" spans="2:18" ht="15">
      <c r="B5268" s="84">
        <v>35571</v>
      </c>
      <c r="C5268" s="85">
        <v>2.2000000000000002</v>
      </c>
      <c r="D5268" s="86">
        <v>26</v>
      </c>
      <c r="E5268" s="87">
        <v>10</v>
      </c>
      <c r="F5268" s="96">
        <f t="shared" si="905"/>
        <v>18</v>
      </c>
      <c r="G5268" s="96"/>
      <c r="H5268" s="74">
        <f t="shared" si="906"/>
        <v>141</v>
      </c>
      <c r="I5268" s="53">
        <f t="shared" si="904"/>
        <v>0.97605088678007079</v>
      </c>
      <c r="J5268" s="53">
        <f t="shared" si="907"/>
        <v>0.34909658690494949</v>
      </c>
      <c r="K5268" s="53">
        <f t="shared" si="908"/>
        <v>1.9622516906604992</v>
      </c>
      <c r="L5268" s="53">
        <f t="shared" si="909"/>
        <v>39.616368934564271</v>
      </c>
      <c r="M5268" s="93">
        <f t="shared" si="910"/>
        <v>5.3127228307361918</v>
      </c>
      <c r="N5268" s="53">
        <f t="shared" si="911"/>
        <v>26.939130875503707</v>
      </c>
      <c r="O5268">
        <f t="shared" si="912"/>
        <v>0.97748894673792364</v>
      </c>
      <c r="P5268" s="53">
        <f t="shared" si="913"/>
        <v>15.528504174899853</v>
      </c>
      <c r="Q5268" s="53">
        <v>0.2</v>
      </c>
      <c r="R5268" s="53">
        <f t="shared" si="914"/>
        <v>9.0008279581905608</v>
      </c>
    </row>
    <row r="5269" spans="2:18" ht="15">
      <c r="B5269" s="84">
        <v>35572</v>
      </c>
      <c r="C5269" s="85">
        <v>1.4</v>
      </c>
      <c r="D5269" s="86">
        <v>25</v>
      </c>
      <c r="E5269" s="87">
        <v>11</v>
      </c>
      <c r="F5269" s="96">
        <f t="shared" si="905"/>
        <v>18</v>
      </c>
      <c r="G5269" s="96"/>
      <c r="H5269" s="74">
        <f t="shared" si="906"/>
        <v>142</v>
      </c>
      <c r="I5269" s="53">
        <f t="shared" si="904"/>
        <v>0.97565396220835066</v>
      </c>
      <c r="J5269" s="53">
        <f t="shared" si="907"/>
        <v>0.35267761507084294</v>
      </c>
      <c r="K5269" s="53">
        <f t="shared" si="908"/>
        <v>1.9668607920935126</v>
      </c>
      <c r="L5269" s="53">
        <f t="shared" si="909"/>
        <v>39.746051111332555</v>
      </c>
      <c r="M5269" s="93">
        <f t="shared" si="910"/>
        <v>4.9858648804099204</v>
      </c>
      <c r="N5269" s="53">
        <f t="shared" si="911"/>
        <v>25.281737975088056</v>
      </c>
      <c r="O5269">
        <f t="shared" si="912"/>
        <v>0.97748894673792364</v>
      </c>
      <c r="P5269" s="53">
        <f t="shared" si="913"/>
        <v>15.528504174899853</v>
      </c>
      <c r="Q5269" s="53">
        <v>0.2</v>
      </c>
      <c r="R5269" s="53">
        <f t="shared" si="914"/>
        <v>8.6202579205459031</v>
      </c>
    </row>
    <row r="5270" spans="2:18" ht="15">
      <c r="B5270" s="84">
        <v>35573</v>
      </c>
      <c r="C5270" s="85">
        <v>0.2</v>
      </c>
      <c r="D5270" s="86">
        <v>24</v>
      </c>
      <c r="E5270" s="87">
        <v>8</v>
      </c>
      <c r="F5270" s="96">
        <f t="shared" si="905"/>
        <v>16</v>
      </c>
      <c r="G5270" s="96"/>
      <c r="H5270" s="74">
        <f t="shared" si="906"/>
        <v>143</v>
      </c>
      <c r="I5270" s="53">
        <f t="shared" si="904"/>
        <v>0.975264242020903</v>
      </c>
      <c r="J5270" s="53">
        <f t="shared" si="907"/>
        <v>0.35615811069714032</v>
      </c>
      <c r="K5270" s="53">
        <f t="shared" si="908"/>
        <v>1.9713607176040358</v>
      </c>
      <c r="L5270" s="53">
        <f t="shared" si="909"/>
        <v>39.871775513211347</v>
      </c>
      <c r="M5270" s="93">
        <f t="shared" si="910"/>
        <v>5.0482603068355862</v>
      </c>
      <c r="N5270" s="53">
        <f t="shared" si="911"/>
        <v>27.112807348983718</v>
      </c>
      <c r="O5270">
        <f t="shared" si="912"/>
        <v>0.87306160859956128</v>
      </c>
      <c r="P5270" s="53">
        <f t="shared" si="913"/>
        <v>13.679665048200096</v>
      </c>
      <c r="Q5270" s="53">
        <v>0.2</v>
      </c>
      <c r="R5270" s="53">
        <f t="shared" si="914"/>
        <v>8.9354880047482688</v>
      </c>
    </row>
    <row r="5271" spans="2:18" ht="15">
      <c r="B5271" s="84">
        <v>35574</v>
      </c>
      <c r="C5271" s="85">
        <v>0</v>
      </c>
      <c r="D5271" s="86">
        <v>25</v>
      </c>
      <c r="E5271" s="87">
        <v>12</v>
      </c>
      <c r="F5271" s="96">
        <f t="shared" si="905"/>
        <v>18.5</v>
      </c>
      <c r="G5271" s="96"/>
      <c r="H5271" s="74">
        <f t="shared" si="906"/>
        <v>144</v>
      </c>
      <c r="I5271" s="53">
        <f t="shared" si="904"/>
        <v>0.97488184154220159</v>
      </c>
      <c r="J5271" s="53">
        <f t="shared" si="907"/>
        <v>0.35953689665554506</v>
      </c>
      <c r="K5271" s="53">
        <f t="shared" si="908"/>
        <v>1.9757485517958431</v>
      </c>
      <c r="L5271" s="53">
        <f t="shared" si="909"/>
        <v>39.993511521528674</v>
      </c>
      <c r="M5271" s="93">
        <f t="shared" si="910"/>
        <v>4.901932340896705</v>
      </c>
      <c r="N5271" s="53">
        <f t="shared" si="911"/>
        <v>24.51377160104435</v>
      </c>
      <c r="O5271">
        <f t="shared" si="912"/>
        <v>1.0052337064307559</v>
      </c>
      <c r="P5271" s="53">
        <f t="shared" si="913"/>
        <v>16.024156693524468</v>
      </c>
      <c r="Q5271" s="53">
        <v>0.2</v>
      </c>
      <c r="R5271" s="53">
        <f t="shared" si="914"/>
        <v>8.468176019846414</v>
      </c>
    </row>
    <row r="5272" spans="2:18" ht="15">
      <c r="B5272" s="84">
        <v>35575</v>
      </c>
      <c r="C5272" s="85">
        <v>0.8</v>
      </c>
      <c r="D5272" s="86">
        <v>18</v>
      </c>
      <c r="E5272" s="87">
        <v>11</v>
      </c>
      <c r="F5272" s="96">
        <f t="shared" si="905"/>
        <v>14.5</v>
      </c>
      <c r="G5272" s="96"/>
      <c r="H5272" s="74">
        <f t="shared" si="906"/>
        <v>145</v>
      </c>
      <c r="I5272" s="53">
        <f t="shared" si="904"/>
        <v>0.97450687393070012</v>
      </c>
      <c r="J5272" s="53">
        <f t="shared" si="907"/>
        <v>0.36281282319723712</v>
      </c>
      <c r="K5272" s="53">
        <f t="shared" si="908"/>
        <v>1.9800213848546073</v>
      </c>
      <c r="L5272" s="53">
        <f t="shared" si="909"/>
        <v>40.111229338611665</v>
      </c>
      <c r="M5272" s="93">
        <f t="shared" si="910"/>
        <v>3.210088371793355</v>
      </c>
      <c r="N5272" s="53">
        <f t="shared" si="911"/>
        <v>18.041137393877531</v>
      </c>
      <c r="O5272">
        <f t="shared" si="912"/>
        <v>0.80125269250101316</v>
      </c>
      <c r="P5272" s="53">
        <f t="shared" si="913"/>
        <v>12.424600625459268</v>
      </c>
      <c r="Q5272" s="53">
        <v>0.2</v>
      </c>
      <c r="R5272" s="53">
        <f t="shared" si="914"/>
        <v>6.7971289947467941</v>
      </c>
    </row>
    <row r="5273" spans="2:18" ht="15">
      <c r="B5273" s="84">
        <v>35576</v>
      </c>
      <c r="C5273" s="85">
        <v>0</v>
      </c>
      <c r="D5273" s="86">
        <v>25</v>
      </c>
      <c r="E5273" s="87">
        <v>12</v>
      </c>
      <c r="F5273" s="96">
        <f t="shared" si="905"/>
        <v>18.5</v>
      </c>
      <c r="G5273" s="96"/>
      <c r="H5273" s="74">
        <f t="shared" si="906"/>
        <v>146</v>
      </c>
      <c r="I5273" s="53">
        <f t="shared" si="904"/>
        <v>0.97413945014534753</v>
      </c>
      <c r="J5273" s="53">
        <f t="shared" si="907"/>
        <v>0.36598476899265636</v>
      </c>
      <c r="K5273" s="53">
        <f t="shared" si="908"/>
        <v>1.9841763184310419</v>
      </c>
      <c r="L5273" s="53">
        <f t="shared" si="909"/>
        <v>40.224900007658086</v>
      </c>
      <c r="M5273" s="93">
        <f t="shared" si="910"/>
        <v>4.9302932089554732</v>
      </c>
      <c r="N5273" s="53">
        <f t="shared" si="911"/>
        <v>24.655599719763917</v>
      </c>
      <c r="O5273">
        <f t="shared" si="912"/>
        <v>1.0052337064307559</v>
      </c>
      <c r="P5273" s="53">
        <f t="shared" si="913"/>
        <v>16.024156693524468</v>
      </c>
      <c r="Q5273" s="53">
        <v>0.2</v>
      </c>
      <c r="R5273" s="53">
        <f t="shared" si="914"/>
        <v>8.5007987203502626</v>
      </c>
    </row>
    <row r="5274" spans="2:18" ht="15">
      <c r="B5274" s="84">
        <v>35577</v>
      </c>
      <c r="C5274" s="85">
        <v>0</v>
      </c>
      <c r="D5274" s="86">
        <v>27</v>
      </c>
      <c r="E5274" s="87">
        <v>13</v>
      </c>
      <c r="F5274" s="96">
        <f t="shared" si="905"/>
        <v>20</v>
      </c>
      <c r="G5274" s="96"/>
      <c r="H5274" s="74">
        <f t="shared" si="906"/>
        <v>147</v>
      </c>
      <c r="I5274" s="53">
        <f t="shared" si="904"/>
        <v>0.97377967891275308</v>
      </c>
      <c r="J5274" s="53">
        <f t="shared" si="907"/>
        <v>0.36905164217237768</v>
      </c>
      <c r="K5274" s="53">
        <f t="shared" si="908"/>
        <v>1.98821047175171</v>
      </c>
      <c r="L5274" s="53">
        <f t="shared" si="909"/>
        <v>40.334495434154263</v>
      </c>
      <c r="M5274" s="93">
        <f t="shared" si="910"/>
        <v>5.3423448657794337</v>
      </c>
      <c r="N5274" s="53">
        <f t="shared" si="911"/>
        <v>25.656036673110528</v>
      </c>
      <c r="O5274">
        <f t="shared" si="912"/>
        <v>1.0926186229103982</v>
      </c>
      <c r="P5274" s="53">
        <f t="shared" si="913"/>
        <v>17.596754482591379</v>
      </c>
      <c r="Q5274" s="53">
        <v>0.2</v>
      </c>
      <c r="R5274" s="53">
        <f t="shared" si="914"/>
        <v>8.8028795445811188</v>
      </c>
    </row>
    <row r="5275" spans="2:18" ht="15">
      <c r="B5275" s="84">
        <v>35578</v>
      </c>
      <c r="C5275" s="85">
        <v>0</v>
      </c>
      <c r="D5275" s="86">
        <v>25</v>
      </c>
      <c r="E5275" s="87">
        <v>12</v>
      </c>
      <c r="F5275" s="96">
        <f t="shared" si="905"/>
        <v>18.5</v>
      </c>
      <c r="G5275" s="96"/>
      <c r="H5275" s="74">
        <f t="shared" si="906"/>
        <v>148</v>
      </c>
      <c r="I5275" s="53">
        <f t="shared" si="904"/>
        <v>0.97342766669501279</v>
      </c>
      <c r="J5275" s="53">
        <f t="shared" si="907"/>
        <v>0.37201238136626164</v>
      </c>
      <c r="K5275" s="53">
        <f t="shared" si="908"/>
        <v>1.9921209879399151</v>
      </c>
      <c r="L5275" s="53">
        <f t="shared" si="909"/>
        <v>40.439988408737037</v>
      </c>
      <c r="M5275" s="93">
        <f t="shared" si="910"/>
        <v>4.9566562050838119</v>
      </c>
      <c r="N5275" s="53">
        <f t="shared" si="911"/>
        <v>24.787436803768031</v>
      </c>
      <c r="O5275">
        <f t="shared" si="912"/>
        <v>1.0052337064307559</v>
      </c>
      <c r="P5275" s="53">
        <f t="shared" si="913"/>
        <v>16.024156693524468</v>
      </c>
      <c r="Q5275" s="53">
        <v>0.2</v>
      </c>
      <c r="R5275" s="53">
        <f t="shared" si="914"/>
        <v>8.5311233255526417</v>
      </c>
    </row>
    <row r="5276" spans="2:18" ht="15">
      <c r="B5276" s="84">
        <v>35579</v>
      </c>
      <c r="C5276" s="85">
        <v>0</v>
      </c>
      <c r="D5276" s="86">
        <v>26</v>
      </c>
      <c r="E5276" s="87">
        <v>8</v>
      </c>
      <c r="F5276" s="96">
        <f t="shared" si="905"/>
        <v>17</v>
      </c>
      <c r="G5276" s="96"/>
      <c r="H5276" s="74">
        <f t="shared" si="906"/>
        <v>149</v>
      </c>
      <c r="I5276" s="53">
        <f t="shared" si="904"/>
        <v>0.97308351765820522</v>
      </c>
      <c r="J5276" s="53">
        <f t="shared" si="907"/>
        <v>0.37486595673797907</v>
      </c>
      <c r="K5276" s="53">
        <f t="shared" si="908"/>
        <v>1.9959050405266516</v>
      </c>
      <c r="L5276" s="53">
        <f t="shared" si="909"/>
        <v>40.541352631382395</v>
      </c>
      <c r="M5276" s="93">
        <f t="shared" si="910"/>
        <v>5.6054851264119145</v>
      </c>
      <c r="N5276" s="53">
        <f t="shared" si="911"/>
        <v>29.240406671408085</v>
      </c>
      <c r="O5276">
        <f t="shared" si="912"/>
        <v>0.92399173474224472</v>
      </c>
      <c r="P5276" s="53">
        <f t="shared" si="913"/>
        <v>14.577982189385189</v>
      </c>
      <c r="Q5276" s="53">
        <v>0.2</v>
      </c>
      <c r="R5276" s="53">
        <f t="shared" si="914"/>
        <v>9.4757151474961177</v>
      </c>
    </row>
    <row r="5277" spans="2:18" ht="15">
      <c r="B5277" s="84">
        <v>35580</v>
      </c>
      <c r="C5277" s="85">
        <v>0</v>
      </c>
      <c r="D5277" s="86">
        <v>30</v>
      </c>
      <c r="E5277" s="87">
        <v>9</v>
      </c>
      <c r="F5277" s="96">
        <f t="shared" si="905"/>
        <v>19.5</v>
      </c>
      <c r="G5277" s="96"/>
      <c r="H5277" s="74">
        <f t="shared" si="906"/>
        <v>150</v>
      </c>
      <c r="I5277" s="53">
        <f t="shared" si="904"/>
        <v>0.97274733364156707</v>
      </c>
      <c r="J5277" s="53">
        <f t="shared" si="907"/>
        <v>0.37761137101192943</v>
      </c>
      <c r="K5277" s="53">
        <f t="shared" si="908"/>
        <v>1.9995598401291379</v>
      </c>
      <c r="L5277" s="53">
        <f t="shared" si="909"/>
        <v>40.638562736788892</v>
      </c>
      <c r="M5277" s="93">
        <f t="shared" si="910"/>
        <v>6.5051346817683884</v>
      </c>
      <c r="N5277" s="53">
        <f t="shared" si="911"/>
        <v>31.658979278842967</v>
      </c>
      <c r="O5277">
        <f t="shared" si="912"/>
        <v>1.0627844323448907</v>
      </c>
      <c r="P5277" s="53">
        <f t="shared" si="913"/>
        <v>17.057933627510408</v>
      </c>
      <c r="Q5277" s="53">
        <v>0.2</v>
      </c>
      <c r="R5277" s="53">
        <f t="shared" si="914"/>
        <v>10.16457232846949</v>
      </c>
    </row>
    <row r="5278" spans="2:18" ht="15">
      <c r="B5278" s="84">
        <v>35581</v>
      </c>
      <c r="C5278" s="85">
        <v>0</v>
      </c>
      <c r="D5278" s="86">
        <v>24</v>
      </c>
      <c r="E5278" s="87">
        <v>10</v>
      </c>
      <c r="F5278" s="96">
        <f t="shared" si="905"/>
        <v>17</v>
      </c>
      <c r="G5278" s="96"/>
      <c r="H5278" s="74">
        <f t="shared" si="906"/>
        <v>151</v>
      </c>
      <c r="I5278" s="53">
        <f t="shared" si="904"/>
        <v>0.97241921412735777</v>
      </c>
      <c r="J5278" s="53">
        <f t="shared" si="907"/>
        <v>0.38024766048951475</v>
      </c>
      <c r="K5278" s="53">
        <f t="shared" si="908"/>
        <v>2.0030826412720568</v>
      </c>
      <c r="L5278" s="53">
        <f t="shared" si="909"/>
        <v>40.731594320810181</v>
      </c>
      <c r="M5278" s="93">
        <f t="shared" si="910"/>
        <v>4.9667710944925618</v>
      </c>
      <c r="N5278" s="53">
        <f t="shared" si="911"/>
        <v>25.90862403014162</v>
      </c>
      <c r="O5278">
        <f t="shared" si="912"/>
        <v>0.92399173474224472</v>
      </c>
      <c r="P5278" s="53">
        <f t="shared" si="913"/>
        <v>14.577982189385189</v>
      </c>
      <c r="Q5278" s="53">
        <v>0.2</v>
      </c>
      <c r="R5278" s="53">
        <f t="shared" si="914"/>
        <v>8.7134256806287027</v>
      </c>
    </row>
    <row r="5279" spans="2:18" ht="15">
      <c r="B5279" s="84">
        <v>35582</v>
      </c>
      <c r="C5279" s="85">
        <v>1.2</v>
      </c>
      <c r="D5279" s="86">
        <v>15</v>
      </c>
      <c r="E5279" s="87">
        <v>9</v>
      </c>
      <c r="F5279" s="96">
        <f t="shared" si="905"/>
        <v>12</v>
      </c>
      <c r="G5279" s="96"/>
      <c r="H5279" s="74">
        <f t="shared" si="906"/>
        <v>152</v>
      </c>
      <c r="I5279" s="53">
        <f t="shared" si="904"/>
        <v>0.97209925621142024</v>
      </c>
      <c r="J5279" s="53">
        <f t="shared" si="907"/>
        <v>0.382773896051676</v>
      </c>
      <c r="K5279" s="53">
        <f t="shared" si="908"/>
        <v>2.0064707493242668</v>
      </c>
      <c r="L5279" s="53">
        <f t="shared" si="909"/>
        <v>40.820423967777174</v>
      </c>
      <c r="M5279" s="93">
        <f t="shared" si="910"/>
        <v>2.7904154886171266</v>
      </c>
      <c r="N5279" s="53">
        <f t="shared" si="911"/>
        <v>16.998165666872236</v>
      </c>
      <c r="O5279">
        <f t="shared" si="912"/>
        <v>0.69297786589913757</v>
      </c>
      <c r="P5279" s="53">
        <f t="shared" si="913"/>
        <v>10.559668732607534</v>
      </c>
      <c r="Q5279" s="53">
        <v>0.2</v>
      </c>
      <c r="R5279" s="53">
        <f t="shared" si="914"/>
        <v>6.4384453680342766</v>
      </c>
    </row>
    <row r="5280" spans="2:18" ht="15">
      <c r="B5280" s="84">
        <v>35583</v>
      </c>
      <c r="C5280" s="85">
        <v>3.6</v>
      </c>
      <c r="D5280" s="86">
        <v>21</v>
      </c>
      <c r="E5280" s="87">
        <v>8</v>
      </c>
      <c r="F5280" s="96">
        <f t="shared" si="905"/>
        <v>14.5</v>
      </c>
      <c r="G5280" s="96"/>
      <c r="H5280" s="74">
        <f t="shared" si="906"/>
        <v>153</v>
      </c>
      <c r="I5280" s="53">
        <f t="shared" si="904"/>
        <v>0.97178755457444954</v>
      </c>
      <c r="J5280" s="53">
        <f t="shared" si="907"/>
        <v>0.38518918414456371</v>
      </c>
      <c r="K5280" s="53">
        <f t="shared" si="908"/>
        <v>2.009721527521509</v>
      </c>
      <c r="L5280" s="53">
        <f t="shared" si="909"/>
        <v>40.905029278538173</v>
      </c>
      <c r="M5280" s="93">
        <f t="shared" si="910"/>
        <v>4.4611865058887687</v>
      </c>
      <c r="N5280" s="53">
        <f t="shared" si="911"/>
        <v>25.072480682981276</v>
      </c>
      <c r="O5280">
        <f t="shared" si="912"/>
        <v>0.80125269250101316</v>
      </c>
      <c r="P5280" s="53">
        <f t="shared" si="913"/>
        <v>12.424600625459268</v>
      </c>
      <c r="Q5280" s="53">
        <v>0.2</v>
      </c>
      <c r="R5280" s="53">
        <f t="shared" si="914"/>
        <v>8.3898092052217841</v>
      </c>
    </row>
    <row r="5281" spans="2:18" ht="15">
      <c r="B5281" s="84">
        <v>35584</v>
      </c>
      <c r="C5281" s="85">
        <v>0</v>
      </c>
      <c r="D5281" s="86">
        <v>25</v>
      </c>
      <c r="E5281" s="87">
        <v>10</v>
      </c>
      <c r="F5281" s="96">
        <f t="shared" si="905"/>
        <v>17.5</v>
      </c>
      <c r="G5281" s="96"/>
      <c r="H5281" s="74">
        <f t="shared" si="906"/>
        <v>154</v>
      </c>
      <c r="I5281" s="53">
        <f t="shared" si="904"/>
        <v>0.97148420145397496</v>
      </c>
      <c r="J5281" s="53">
        <f t="shared" si="907"/>
        <v>0.38749266774519064</v>
      </c>
      <c r="K5281" s="53">
        <f t="shared" si="908"/>
        <v>2.0128324040434848</v>
      </c>
      <c r="L5281" s="53">
        <f t="shared" si="909"/>
        <v>40.985388899033893</v>
      </c>
      <c r="M5281" s="93">
        <f t="shared" si="910"/>
        <v>5.2474567624550161</v>
      </c>
      <c r="N5281" s="53">
        <f t="shared" si="911"/>
        <v>26.985073869444744</v>
      </c>
      <c r="O5281">
        <f t="shared" si="912"/>
        <v>0.95041280970568121</v>
      </c>
      <c r="P5281" s="53">
        <f t="shared" si="913"/>
        <v>15.046556310891852</v>
      </c>
      <c r="Q5281" s="53">
        <v>0.2</v>
      </c>
      <c r="R5281" s="53">
        <f t="shared" si="914"/>
        <v>8.9857463998427214</v>
      </c>
    </row>
    <row r="5282" spans="2:18" ht="15">
      <c r="B5282" s="84">
        <v>35585</v>
      </c>
      <c r="C5282" s="85">
        <v>8.4</v>
      </c>
      <c r="D5282" s="86">
        <v>26</v>
      </c>
      <c r="E5282" s="87">
        <v>12</v>
      </c>
      <c r="F5282" s="96">
        <f t="shared" si="905"/>
        <v>19</v>
      </c>
      <c r="G5282" s="96"/>
      <c r="H5282" s="74">
        <f t="shared" si="906"/>
        <v>155</v>
      </c>
      <c r="I5282" s="53">
        <f t="shared" si="904"/>
        <v>0.97118928661706516</v>
      </c>
      <c r="J5282" s="53">
        <f t="shared" si="907"/>
        <v>0.38968352730391004</v>
      </c>
      <c r="K5282" s="53">
        <f t="shared" si="908"/>
        <v>2.0158008791117585</v>
      </c>
      <c r="L5282" s="53">
        <f t="shared" si="909"/>
        <v>41.061482549213466</v>
      </c>
      <c r="M5282" s="93">
        <f t="shared" si="910"/>
        <v>5.2947558131172228</v>
      </c>
      <c r="N5282" s="53">
        <f t="shared" si="911"/>
        <v>26.118459913666157</v>
      </c>
      <c r="O5282">
        <f t="shared" si="912"/>
        <v>1.0336608681468451</v>
      </c>
      <c r="P5282" s="53">
        <f t="shared" si="913"/>
        <v>16.533851613772821</v>
      </c>
      <c r="Q5282" s="53">
        <v>0.2</v>
      </c>
      <c r="R5282" s="53">
        <f t="shared" si="914"/>
        <v>8.8618001925485785</v>
      </c>
    </row>
    <row r="5283" spans="2:18" ht="15">
      <c r="B5283" s="84">
        <v>35586</v>
      </c>
      <c r="C5283" s="85">
        <v>0.2</v>
      </c>
      <c r="D5283" s="86">
        <v>20</v>
      </c>
      <c r="E5283" s="87">
        <v>14</v>
      </c>
      <c r="F5283" s="96">
        <f t="shared" si="905"/>
        <v>17</v>
      </c>
      <c r="G5283" s="96"/>
      <c r="H5283" s="74">
        <f t="shared" si="906"/>
        <v>156</v>
      </c>
      <c r="I5283" s="53">
        <f t="shared" si="904"/>
        <v>0.97090289733376511</v>
      </c>
      <c r="J5283" s="53">
        <f t="shared" si="907"/>
        <v>0.39176098166056555</v>
      </c>
      <c r="K5283" s="53">
        <f t="shared" si="908"/>
        <v>2.0186245320731344</v>
      </c>
      <c r="L5283" s="53">
        <f t="shared" si="909"/>
        <v>41.133291052089184</v>
      </c>
      <c r="M5283" s="93">
        <f t="shared" si="910"/>
        <v>3.2835815083474595</v>
      </c>
      <c r="N5283" s="53">
        <f t="shared" si="911"/>
        <v>17.128447668231281</v>
      </c>
      <c r="O5283">
        <f t="shared" si="912"/>
        <v>0.92399173474224472</v>
      </c>
      <c r="P5283" s="53">
        <f t="shared" si="913"/>
        <v>14.577982189385189</v>
      </c>
      <c r="Q5283" s="53">
        <v>0.2</v>
      </c>
      <c r="R5283" s="53">
        <f t="shared" si="914"/>
        <v>6.704580363102715</v>
      </c>
    </row>
    <row r="5284" spans="2:18" ht="15">
      <c r="B5284" s="84">
        <v>35587</v>
      </c>
      <c r="C5284" s="85">
        <v>2</v>
      </c>
      <c r="D5284" s="86">
        <v>27</v>
      </c>
      <c r="E5284" s="87">
        <v>14</v>
      </c>
      <c r="F5284" s="96">
        <f t="shared" si="905"/>
        <v>20.5</v>
      </c>
      <c r="G5284" s="96"/>
      <c r="H5284" s="74">
        <f t="shared" si="906"/>
        <v>157</v>
      </c>
      <c r="I5284" s="53">
        <f t="shared" si="904"/>
        <v>0.97062511835127152</v>
      </c>
      <c r="J5284" s="53">
        <f t="shared" si="907"/>
        <v>0.39372428893118894</v>
      </c>
      <c r="K5284" s="53">
        <f t="shared" si="908"/>
        <v>2.0213010284316693</v>
      </c>
      <c r="L5284" s="53">
        <f t="shared" si="909"/>
        <v>41.20079636272002</v>
      </c>
      <c r="M5284" s="93">
        <f t="shared" si="910"/>
        <v>5.3281388532629039</v>
      </c>
      <c r="N5284" s="53">
        <f t="shared" si="911"/>
        <v>25.253769258875334</v>
      </c>
      <c r="O5284">
        <f t="shared" si="912"/>
        <v>1.1231778894918711</v>
      </c>
      <c r="P5284" s="53">
        <f t="shared" si="913"/>
        <v>18.150673095156183</v>
      </c>
      <c r="Q5284" s="53">
        <v>0.2</v>
      </c>
      <c r="R5284" s="53">
        <f t="shared" si="914"/>
        <v>8.7330570766457498</v>
      </c>
    </row>
    <row r="5285" spans="2:18" ht="15">
      <c r="B5285" s="84">
        <v>35588</v>
      </c>
      <c r="C5285" s="85">
        <v>0</v>
      </c>
      <c r="D5285" s="86">
        <v>29</v>
      </c>
      <c r="E5285" s="87">
        <v>16</v>
      </c>
      <c r="F5285" s="96">
        <f t="shared" si="905"/>
        <v>22.5</v>
      </c>
      <c r="G5285" s="96"/>
      <c r="H5285" s="74">
        <f t="shared" si="906"/>
        <v>158</v>
      </c>
      <c r="I5285" s="53">
        <f t="shared" si="904"/>
        <v>0.97035603186885411</v>
      </c>
      <c r="J5285" s="53">
        <f t="shared" si="907"/>
        <v>0.39557274736216064</v>
      </c>
      <c r="K5285" s="53">
        <f t="shared" si="908"/>
        <v>2.0238281267911979</v>
      </c>
      <c r="L5285" s="53">
        <f t="shared" si="909"/>
        <v>41.26398159690806</v>
      </c>
      <c r="M5285" s="93">
        <f t="shared" si="910"/>
        <v>5.6149685354011609</v>
      </c>
      <c r="N5285" s="53">
        <f t="shared" si="911"/>
        <v>25.292498251167256</v>
      </c>
      <c r="O5285">
        <f t="shared" si="912"/>
        <v>1.2529627418997087</v>
      </c>
      <c r="P5285" s="53">
        <f t="shared" si="913"/>
        <v>20.524760720033569</v>
      </c>
      <c r="Q5285" s="53">
        <v>0.2</v>
      </c>
      <c r="R5285" s="53">
        <f t="shared" si="914"/>
        <v>8.8315550964446068</v>
      </c>
    </row>
    <row r="5286" spans="2:18" ht="15">
      <c r="B5286" s="84">
        <v>35589</v>
      </c>
      <c r="C5286" s="85">
        <v>0</v>
      </c>
      <c r="D5286" s="86">
        <v>23</v>
      </c>
      <c r="E5286" s="87">
        <v>17</v>
      </c>
      <c r="F5286" s="96">
        <f t="shared" si="905"/>
        <v>20</v>
      </c>
      <c r="G5286" s="96"/>
      <c r="H5286" s="74">
        <f t="shared" si="906"/>
        <v>159</v>
      </c>
      <c r="I5286" s="53">
        <f t="shared" si="904"/>
        <v>0.9700957175135323</v>
      </c>
      <c r="J5286" s="53">
        <f t="shared" si="907"/>
        <v>0.39730569614880368</v>
      </c>
      <c r="K5286" s="53">
        <f t="shared" si="908"/>
        <v>2.0262036856692989</v>
      </c>
      <c r="L5286" s="53">
        <f t="shared" si="909"/>
        <v>41.322831059388477</v>
      </c>
      <c r="M5286" s="93">
        <f t="shared" si="910"/>
        <v>3.5830838072184488</v>
      </c>
      <c r="N5286" s="53">
        <f t="shared" si="911"/>
        <v>17.207374639864813</v>
      </c>
      <c r="O5286">
        <f t="shared" si="912"/>
        <v>1.0926186229103982</v>
      </c>
      <c r="P5286" s="53">
        <f t="shared" si="913"/>
        <v>17.596754482591379</v>
      </c>
      <c r="Q5286" s="53">
        <v>0.2</v>
      </c>
      <c r="R5286" s="53">
        <f t="shared" si="914"/>
        <v>6.8500632534835368</v>
      </c>
    </row>
    <row r="5287" spans="2:18" ht="15">
      <c r="B5287" s="84">
        <v>35590</v>
      </c>
      <c r="C5287" s="85">
        <v>38.799999999999997</v>
      </c>
      <c r="D5287" s="86">
        <v>31</v>
      </c>
      <c r="E5287" s="87">
        <v>15</v>
      </c>
      <c r="F5287" s="96">
        <f t="shared" si="905"/>
        <v>23</v>
      </c>
      <c r="G5287" s="96"/>
      <c r="H5287" s="74">
        <f t="shared" si="906"/>
        <v>160</v>
      </c>
      <c r="I5287" s="53">
        <f t="shared" si="904"/>
        <v>0.96984425231651183</v>
      </c>
      <c r="J5287" s="53">
        <f t="shared" si="907"/>
        <v>0.39892251621546049</v>
      </c>
      <c r="K5287" s="53">
        <f t="shared" si="908"/>
        <v>2.028425670142993</v>
      </c>
      <c r="L5287" s="53">
        <f t="shared" si="909"/>
        <v>41.377330271291243</v>
      </c>
      <c r="M5287" s="93">
        <f t="shared" si="910"/>
        <v>6.3238577730585828</v>
      </c>
      <c r="N5287" s="53">
        <f t="shared" si="911"/>
        <v>28.136584584478047</v>
      </c>
      <c r="O5287">
        <f t="shared" si="912"/>
        <v>1.2873721991508951</v>
      </c>
      <c r="P5287" s="53">
        <f t="shared" si="913"/>
        <v>21.159810760487982</v>
      </c>
      <c r="Q5287" s="53">
        <v>0.2</v>
      </c>
      <c r="R5287" s="53">
        <f t="shared" si="914"/>
        <v>9.5162100931201845</v>
      </c>
    </row>
    <row r="5288" spans="2:18" ht="15">
      <c r="B5288" s="84">
        <v>35591</v>
      </c>
      <c r="C5288" s="85">
        <v>6.8</v>
      </c>
      <c r="D5288" s="86">
        <v>30</v>
      </c>
      <c r="E5288" s="87">
        <v>17</v>
      </c>
      <c r="F5288" s="96">
        <f t="shared" si="905"/>
        <v>23.5</v>
      </c>
      <c r="G5288" s="96"/>
      <c r="H5288" s="74">
        <f t="shared" si="906"/>
        <v>161</v>
      </c>
      <c r="I5288" s="53">
        <f t="shared" si="904"/>
        <v>0.96960171069039036</v>
      </c>
      <c r="J5288" s="53">
        <f t="shared" si="907"/>
        <v>0.40042263095419273</v>
      </c>
      <c r="K5288" s="53">
        <f t="shared" si="908"/>
        <v>2.0304921582861954</v>
      </c>
      <c r="L5288" s="53">
        <f t="shared" si="909"/>
        <v>41.427465996652963</v>
      </c>
      <c r="M5288" s="93">
        <f t="shared" si="910"/>
        <v>5.7770958198295235</v>
      </c>
      <c r="N5288" s="53">
        <f t="shared" si="911"/>
        <v>25.392704986790434</v>
      </c>
      <c r="O5288">
        <f t="shared" si="912"/>
        <v>1.322598302772739</v>
      </c>
      <c r="P5288" s="53">
        <f t="shared" si="913"/>
        <v>21.812269025567122</v>
      </c>
      <c r="Q5288" s="53">
        <v>0.2</v>
      </c>
      <c r="R5288" s="53">
        <f t="shared" si="914"/>
        <v>8.8979459586658773</v>
      </c>
    </row>
    <row r="5289" spans="2:18" ht="15">
      <c r="B5289" s="84">
        <v>35592</v>
      </c>
      <c r="C5289" s="85">
        <v>0</v>
      </c>
      <c r="D5289" s="86">
        <v>28</v>
      </c>
      <c r="E5289" s="87">
        <v>19</v>
      </c>
      <c r="F5289" s="96">
        <f t="shared" si="905"/>
        <v>23.5</v>
      </c>
      <c r="G5289" s="96"/>
      <c r="H5289" s="74">
        <f t="shared" si="906"/>
        <v>162</v>
      </c>
      <c r="I5289" s="53">
        <f t="shared" si="904"/>
        <v>0.96936816440713691</v>
      </c>
      <c r="J5289" s="53">
        <f t="shared" si="907"/>
        <v>0.40180550691935146</v>
      </c>
      <c r="K5289" s="53">
        <f t="shared" si="908"/>
        <v>2.0324013473590288</v>
      </c>
      <c r="L5289" s="53">
        <f t="shared" si="909"/>
        <v>41.473226267759372</v>
      </c>
      <c r="M5289" s="93">
        <f t="shared" si="910"/>
        <v>4.8121438475258094</v>
      </c>
      <c r="N5289" s="53">
        <f t="shared" si="911"/>
        <v>21.151345396557282</v>
      </c>
      <c r="O5289">
        <f t="shared" si="912"/>
        <v>1.322598302772739</v>
      </c>
      <c r="P5289" s="53">
        <f t="shared" si="913"/>
        <v>21.812269025567122</v>
      </c>
      <c r="Q5289" s="53">
        <v>0.2</v>
      </c>
      <c r="R5289" s="53">
        <f t="shared" si="914"/>
        <v>7.9079301996450795</v>
      </c>
    </row>
    <row r="5290" spans="2:18" ht="15">
      <c r="B5290" s="84">
        <v>35593</v>
      </c>
      <c r="C5290" s="85">
        <v>0.4</v>
      </c>
      <c r="D5290" s="86">
        <v>31</v>
      </c>
      <c r="E5290" s="87">
        <v>17</v>
      </c>
      <c r="F5290" s="96">
        <f t="shared" si="905"/>
        <v>24</v>
      </c>
      <c r="G5290" s="96"/>
      <c r="H5290" s="74">
        <f t="shared" si="906"/>
        <v>163</v>
      </c>
      <c r="I5290" s="53">
        <f t="shared" si="904"/>
        <v>0.96914368257685435</v>
      </c>
      <c r="J5290" s="53">
        <f t="shared" si="907"/>
        <v>0.40307065447539192</v>
      </c>
      <c r="K5290" s="53">
        <f t="shared" si="908"/>
        <v>2.0341515597096045</v>
      </c>
      <c r="L5290" s="53">
        <f t="shared" si="909"/>
        <v>41.514600409103238</v>
      </c>
      <c r="M5290" s="93">
        <f t="shared" si="910"/>
        <v>6.0805187949630941</v>
      </c>
      <c r="N5290" s="53">
        <f t="shared" si="911"/>
        <v>26.406679917547237</v>
      </c>
      <c r="O5290">
        <f t="shared" si="912"/>
        <v>1.3586571485671137</v>
      </c>
      <c r="P5290" s="53">
        <f t="shared" si="913"/>
        <v>22.48254785226381</v>
      </c>
      <c r="Q5290" s="53">
        <v>0.2</v>
      </c>
      <c r="R5290" s="53">
        <f t="shared" si="914"/>
        <v>9.1560399859367809</v>
      </c>
    </row>
    <row r="5291" spans="2:18" ht="15">
      <c r="B5291" s="84">
        <v>35594</v>
      </c>
      <c r="C5291" s="85">
        <v>13.2</v>
      </c>
      <c r="D5291" s="86">
        <v>30</v>
      </c>
      <c r="E5291" s="87">
        <v>16</v>
      </c>
      <c r="F5291" s="96">
        <f t="shared" si="905"/>
        <v>23</v>
      </c>
      <c r="G5291" s="96"/>
      <c r="H5291" s="74">
        <f t="shared" si="906"/>
        <v>164</v>
      </c>
      <c r="I5291" s="53">
        <f t="shared" si="904"/>
        <v>0.96892833162732761</v>
      </c>
      <c r="J5291" s="53">
        <f t="shared" si="907"/>
        <v>0.40421762839545172</v>
      </c>
      <c r="K5291" s="53">
        <f t="shared" si="908"/>
        <v>2.0357412483497721</v>
      </c>
      <c r="L5291" s="53">
        <f t="shared" si="909"/>
        <v>41.551579059748867</v>
      </c>
      <c r="M5291" s="93">
        <f t="shared" si="910"/>
        <v>5.9403384169957354</v>
      </c>
      <c r="N5291" s="53">
        <f t="shared" si="911"/>
        <v>26.430201362575232</v>
      </c>
      <c r="O5291">
        <f t="shared" si="912"/>
        <v>1.2873721991508951</v>
      </c>
      <c r="P5291" s="53">
        <f t="shared" si="913"/>
        <v>21.159810760487982</v>
      </c>
      <c r="Q5291" s="53">
        <v>0.2</v>
      </c>
      <c r="R5291" s="53">
        <f t="shared" si="914"/>
        <v>9.1184172596403545</v>
      </c>
    </row>
    <row r="5292" spans="2:18" ht="15">
      <c r="B5292" s="84">
        <v>35595</v>
      </c>
      <c r="C5292" s="85">
        <v>0</v>
      </c>
      <c r="D5292" s="86">
        <v>24</v>
      </c>
      <c r="E5292" s="87">
        <v>16</v>
      </c>
      <c r="F5292" s="96">
        <f t="shared" si="905"/>
        <v>20</v>
      </c>
      <c r="G5292" s="96"/>
      <c r="H5292" s="74">
        <f t="shared" si="906"/>
        <v>165</v>
      </c>
      <c r="I5292" s="53">
        <f t="shared" si="904"/>
        <v>0.96872217528436744</v>
      </c>
      <c r="J5292" s="53">
        <f t="shared" si="907"/>
        <v>0.4052460284083601</v>
      </c>
      <c r="K5292" s="53">
        <f t="shared" si="908"/>
        <v>2.0371690021676367</v>
      </c>
      <c r="L5292" s="53">
        <f t="shared" si="909"/>
        <v>41.584154193902762</v>
      </c>
      <c r="M5292" s="93">
        <f t="shared" si="910"/>
        <v>4.1635534028191152</v>
      </c>
      <c r="N5292" s="53">
        <f t="shared" si="911"/>
        <v>19.995017445882645</v>
      </c>
      <c r="O5292">
        <f t="shared" si="912"/>
        <v>1.0926186229103982</v>
      </c>
      <c r="P5292" s="53">
        <f t="shared" si="913"/>
        <v>17.596754482591379</v>
      </c>
      <c r="Q5292" s="53">
        <v>0.2</v>
      </c>
      <c r="R5292" s="53">
        <f t="shared" si="914"/>
        <v>7.4943965531150383</v>
      </c>
    </row>
    <row r="5293" spans="2:18" ht="15">
      <c r="B5293" s="84">
        <v>35596</v>
      </c>
      <c r="C5293" s="85">
        <v>2</v>
      </c>
      <c r="D5293" s="86">
        <v>31</v>
      </c>
      <c r="E5293" s="87">
        <v>14</v>
      </c>
      <c r="F5293" s="96">
        <f t="shared" si="905"/>
        <v>22.5</v>
      </c>
      <c r="G5293" s="96"/>
      <c r="H5293" s="74">
        <f t="shared" si="906"/>
        <v>166</v>
      </c>
      <c r="I5293" s="53">
        <f t="shared" si="904"/>
        <v>0.96852527455295245</v>
      </c>
      <c r="J5293" s="53">
        <f t="shared" si="907"/>
        <v>0.40615549969192977</v>
      </c>
      <c r="K5293" s="53">
        <f t="shared" si="908"/>
        <v>2.0384335507413596</v>
      </c>
      <c r="L5293" s="53">
        <f t="shared" si="909"/>
        <v>41.612319139501366</v>
      </c>
      <c r="M5293" s="93">
        <f t="shared" si="910"/>
        <v>6.4751659152772438</v>
      </c>
      <c r="N5293" s="53">
        <f t="shared" si="911"/>
        <v>29.167237813642842</v>
      </c>
      <c r="O5293">
        <f t="shared" si="912"/>
        <v>1.2529627418997087</v>
      </c>
      <c r="P5293" s="53">
        <f t="shared" si="913"/>
        <v>20.524760720033569</v>
      </c>
      <c r="Q5293" s="53">
        <v>0.2</v>
      </c>
      <c r="R5293" s="53">
        <f t="shared" si="914"/>
        <v>9.7336447475064354</v>
      </c>
    </row>
    <row r="5294" spans="2:18" ht="15">
      <c r="B5294" s="84">
        <v>35597</v>
      </c>
      <c r="C5294" s="85">
        <v>0</v>
      </c>
      <c r="D5294" s="86">
        <v>28</v>
      </c>
      <c r="E5294" s="87">
        <v>17</v>
      </c>
      <c r="F5294" s="96">
        <f t="shared" si="905"/>
        <v>22.5</v>
      </c>
      <c r="G5294" s="96"/>
      <c r="H5294" s="74">
        <f t="shared" si="906"/>
        <v>167</v>
      </c>
      <c r="I5294" s="53">
        <f t="shared" si="904"/>
        <v>0.96833768769917694</v>
      </c>
      <c r="J5294" s="53">
        <f t="shared" si="907"/>
        <v>0.40694573331055683</v>
      </c>
      <c r="K5294" s="53">
        <f t="shared" si="908"/>
        <v>2.0395337687208768</v>
      </c>
      <c r="L5294" s="53">
        <f t="shared" si="909"/>
        <v>41.636068594638665</v>
      </c>
      <c r="M5294" s="93">
        <f t="shared" si="910"/>
        <v>5.2115940265143808</v>
      </c>
      <c r="N5294" s="53">
        <f t="shared" si="911"/>
        <v>23.475506936565807</v>
      </c>
      <c r="O5294">
        <f t="shared" si="912"/>
        <v>1.2529627418997087</v>
      </c>
      <c r="P5294" s="53">
        <f t="shared" si="913"/>
        <v>20.524760720033569</v>
      </c>
      <c r="Q5294" s="53">
        <v>0.2</v>
      </c>
      <c r="R5294" s="53">
        <f t="shared" si="914"/>
        <v>8.4085359400489743</v>
      </c>
    </row>
    <row r="5295" spans="2:18" ht="15">
      <c r="B5295" s="84">
        <v>35598</v>
      </c>
      <c r="C5295" s="85">
        <v>6.4</v>
      </c>
      <c r="D5295" s="86">
        <v>29</v>
      </c>
      <c r="E5295" s="87">
        <v>16</v>
      </c>
      <c r="F5295" s="96">
        <f t="shared" si="905"/>
        <v>22.5</v>
      </c>
      <c r="G5295" s="96"/>
      <c r="H5295" s="74">
        <f t="shared" si="906"/>
        <v>168</v>
      </c>
      <c r="I5295" s="53">
        <f t="shared" si="904"/>
        <v>0.96815947023300886</v>
      </c>
      <c r="J5295" s="53">
        <f t="shared" si="907"/>
        <v>0.40761646659536283</v>
      </c>
      <c r="K5295" s="53">
        <f t="shared" si="908"/>
        <v>2.0404686797466649</v>
      </c>
      <c r="L5295" s="53">
        <f t="shared" si="909"/>
        <v>41.655398641672008</v>
      </c>
      <c r="M5295" s="93">
        <f t="shared" si="910"/>
        <v>5.6682303464410806</v>
      </c>
      <c r="N5295" s="53">
        <f t="shared" si="911"/>
        <v>25.532414869415042</v>
      </c>
      <c r="O5295">
        <f t="shared" si="912"/>
        <v>1.2529627418997087</v>
      </c>
      <c r="P5295" s="53">
        <f t="shared" si="913"/>
        <v>20.524760720033569</v>
      </c>
      <c r="Q5295" s="53">
        <v>0.2</v>
      </c>
      <c r="R5295" s="53">
        <f t="shared" si="914"/>
        <v>8.8874107984729527</v>
      </c>
    </row>
    <row r="5296" spans="2:18" ht="15">
      <c r="B5296" s="84">
        <v>35599</v>
      </c>
      <c r="C5296" s="85">
        <v>0</v>
      </c>
      <c r="D5296" s="86">
        <v>27</v>
      </c>
      <c r="E5296" s="87">
        <v>14</v>
      </c>
      <c r="F5296" s="96">
        <f t="shared" si="905"/>
        <v>20.5</v>
      </c>
      <c r="G5296" s="96"/>
      <c r="H5296" s="74">
        <f t="shared" si="906"/>
        <v>169</v>
      </c>
      <c r="I5296" s="53">
        <f t="shared" si="904"/>
        <v>0.96799067489186363</v>
      </c>
      <c r="J5296" s="53">
        <f t="shared" si="907"/>
        <v>0.40816748346531739</v>
      </c>
      <c r="K5296" s="53">
        <f t="shared" si="908"/>
        <v>2.041237459877554</v>
      </c>
      <c r="L5296" s="53">
        <f t="shared" si="909"/>
        <v>41.670306758860512</v>
      </c>
      <c r="M5296" s="93">
        <f t="shared" si="910"/>
        <v>5.3888565287578993</v>
      </c>
      <c r="N5296" s="53">
        <f t="shared" si="911"/>
        <v>25.541552706175487</v>
      </c>
      <c r="O5296">
        <f t="shared" si="912"/>
        <v>1.1231778894918711</v>
      </c>
      <c r="P5296" s="53">
        <f t="shared" si="913"/>
        <v>18.150673095156183</v>
      </c>
      <c r="Q5296" s="53">
        <v>0.2</v>
      </c>
      <c r="R5296" s="53">
        <f t="shared" si="914"/>
        <v>8.7996769232899759</v>
      </c>
    </row>
    <row r="5297" spans="2:18" ht="15">
      <c r="B5297" s="84">
        <v>35600</v>
      </c>
      <c r="C5297" s="85">
        <v>0.8</v>
      </c>
      <c r="D5297" s="86">
        <v>18</v>
      </c>
      <c r="E5297" s="87">
        <v>13</v>
      </c>
      <c r="F5297" s="96">
        <f t="shared" si="905"/>
        <v>15.5</v>
      </c>
      <c r="G5297" s="96"/>
      <c r="H5297" s="74">
        <f t="shared" si="906"/>
        <v>170</v>
      </c>
      <c r="I5297" s="53">
        <f t="shared" si="904"/>
        <v>0.96783135162499845</v>
      </c>
      <c r="J5297" s="53">
        <f t="shared" si="907"/>
        <v>0.40859861468800307</v>
      </c>
      <c r="K5297" s="53">
        <f t="shared" si="908"/>
        <v>2.0418394405028018</v>
      </c>
      <c r="L5297" s="53">
        <f t="shared" si="909"/>
        <v>41.68079182940884</v>
      </c>
      <c r="M5297" s="93">
        <f t="shared" si="910"/>
        <v>2.9064621396062114</v>
      </c>
      <c r="N5297" s="53">
        <f t="shared" si="911"/>
        <v>15.844184260717919</v>
      </c>
      <c r="O5297">
        <f t="shared" si="912"/>
        <v>0.84852650924855288</v>
      </c>
      <c r="P5297" s="53">
        <f t="shared" si="913"/>
        <v>13.249293405289498</v>
      </c>
      <c r="Q5297" s="53">
        <v>0.2</v>
      </c>
      <c r="R5297" s="53">
        <f t="shared" si="914"/>
        <v>6.3449126629543979</v>
      </c>
    </row>
    <row r="5298" spans="2:18" ht="15">
      <c r="B5298" s="84">
        <v>35601</v>
      </c>
      <c r="C5298" s="85">
        <v>30.8</v>
      </c>
      <c r="D5298" s="86">
        <v>27</v>
      </c>
      <c r="E5298" s="87">
        <v>11</v>
      </c>
      <c r="F5298" s="96">
        <f t="shared" si="905"/>
        <v>19</v>
      </c>
      <c r="G5298" s="96"/>
      <c r="H5298" s="74">
        <f t="shared" si="906"/>
        <v>171</v>
      </c>
      <c r="I5298" s="53">
        <f t="shared" si="904"/>
        <v>0.96768154757873115</v>
      </c>
      <c r="J5298" s="53">
        <f t="shared" si="907"/>
        <v>0.4089097380789154</v>
      </c>
      <c r="K5298" s="53">
        <f t="shared" si="908"/>
        <v>2.0422741107171487</v>
      </c>
      <c r="L5298" s="53">
        <f t="shared" si="909"/>
        <v>41.686854147808901</v>
      </c>
      <c r="M5298" s="93">
        <f t="shared" si="910"/>
        <v>5.7465396336653827</v>
      </c>
      <c r="N5298" s="53">
        <f t="shared" si="911"/>
        <v>28.347060820510055</v>
      </c>
      <c r="O5298">
        <f t="shared" si="912"/>
        <v>1.0336608681468451</v>
      </c>
      <c r="P5298" s="53">
        <f t="shared" si="913"/>
        <v>16.533851613772821</v>
      </c>
      <c r="Q5298" s="53">
        <v>0.2</v>
      </c>
      <c r="R5298" s="53">
        <f t="shared" si="914"/>
        <v>9.3752716241937382</v>
      </c>
    </row>
    <row r="5299" spans="2:18" ht="15">
      <c r="B5299" s="84">
        <v>35602</v>
      </c>
      <c r="C5299" s="85">
        <v>0</v>
      </c>
      <c r="D5299" s="86">
        <v>25</v>
      </c>
      <c r="E5299" s="87">
        <v>13</v>
      </c>
      <c r="F5299" s="96">
        <f t="shared" si="905"/>
        <v>19</v>
      </c>
      <c r="G5299" s="96"/>
      <c r="H5299" s="74">
        <f t="shared" si="906"/>
        <v>172</v>
      </c>
      <c r="I5299" s="53">
        <f t="shared" si="904"/>
        <v>0.96754130708248931</v>
      </c>
      <c r="J5299" s="53">
        <f t="shared" si="907"/>
        <v>0.40910077863842559</v>
      </c>
      <c r="K5299" s="53">
        <f t="shared" si="908"/>
        <v>2.0425411191413518</v>
      </c>
      <c r="L5299" s="53">
        <f t="shared" si="909"/>
        <v>41.688495423392943</v>
      </c>
      <c r="M5299" s="93">
        <f t="shared" si="910"/>
        <v>4.9768452449482403</v>
      </c>
      <c r="N5299" s="53">
        <f t="shared" si="911"/>
        <v>24.550241335902527</v>
      </c>
      <c r="O5299">
        <f t="shared" si="912"/>
        <v>1.0336608681468451</v>
      </c>
      <c r="P5299" s="53">
        <f t="shared" si="913"/>
        <v>16.533851613772821</v>
      </c>
      <c r="Q5299" s="53">
        <v>0.2</v>
      </c>
      <c r="R5299" s="53">
        <f t="shared" si="914"/>
        <v>8.5004813777782875</v>
      </c>
    </row>
    <row r="5300" spans="2:18" ht="15">
      <c r="B5300" s="84">
        <v>35603</v>
      </c>
      <c r="C5300" s="85">
        <v>0.8</v>
      </c>
      <c r="D5300" s="86">
        <v>23</v>
      </c>
      <c r="E5300" s="87">
        <v>12</v>
      </c>
      <c r="F5300" s="96">
        <f t="shared" si="905"/>
        <v>17.5</v>
      </c>
      <c r="G5300" s="96"/>
      <c r="H5300" s="74">
        <f t="shared" si="906"/>
        <v>173</v>
      </c>
      <c r="I5300" s="53">
        <f t="shared" si="904"/>
        <v>0.96741067163569183</v>
      </c>
      <c r="J5300" s="53">
        <f t="shared" si="907"/>
        <v>0.40917170862578206</v>
      </c>
      <c r="K5300" s="53">
        <f t="shared" si="908"/>
        <v>2.0426402751747079</v>
      </c>
      <c r="L5300" s="53">
        <f t="shared" si="909"/>
        <v>41.685718781033387</v>
      </c>
      <c r="M5300" s="93">
        <f t="shared" si="910"/>
        <v>4.5704379365346659</v>
      </c>
      <c r="N5300" s="53">
        <f t="shared" si="911"/>
        <v>23.503501013203035</v>
      </c>
      <c r="O5300">
        <f t="shared" si="912"/>
        <v>0.95041280970568121</v>
      </c>
      <c r="P5300" s="53">
        <f t="shared" si="913"/>
        <v>15.046556310891852</v>
      </c>
      <c r="Q5300" s="53">
        <v>0.2</v>
      </c>
      <c r="R5300" s="53">
        <f t="shared" si="914"/>
        <v>8.1877270620878395</v>
      </c>
    </row>
    <row r="5301" spans="2:18" ht="15">
      <c r="B5301" s="84">
        <v>35604</v>
      </c>
      <c r="C5301" s="85">
        <v>53.6</v>
      </c>
      <c r="D5301" s="86">
        <v>26</v>
      </c>
      <c r="E5301" s="87">
        <v>10</v>
      </c>
      <c r="F5301" s="96">
        <f t="shared" si="905"/>
        <v>18</v>
      </c>
      <c r="G5301" s="96"/>
      <c r="H5301" s="74">
        <f t="shared" si="906"/>
        <v>174</v>
      </c>
      <c r="I5301" s="53">
        <f t="shared" si="904"/>
        <v>0.96728967989546932</v>
      </c>
      <c r="J5301" s="53">
        <f t="shared" si="907"/>
        <v>0.40912254756976801</v>
      </c>
      <c r="K5301" s="53">
        <f t="shared" si="908"/>
        <v>2.0425715496702246</v>
      </c>
      <c r="L5301" s="53">
        <f t="shared" si="909"/>
        <v>41.678528758947735</v>
      </c>
      <c r="M5301" s="93">
        <f t="shared" si="910"/>
        <v>5.5892671954588868</v>
      </c>
      <c r="N5301" s="53">
        <f t="shared" si="911"/>
        <v>28.341399556084461</v>
      </c>
      <c r="O5301">
        <f t="shared" si="912"/>
        <v>0.97748894673792364</v>
      </c>
      <c r="P5301" s="53">
        <f t="shared" si="913"/>
        <v>15.528504174899853</v>
      </c>
      <c r="Q5301" s="53">
        <v>0.2</v>
      </c>
      <c r="R5301" s="53">
        <f t="shared" si="914"/>
        <v>9.3228164525437744</v>
      </c>
    </row>
    <row r="5302" spans="2:18" ht="15">
      <c r="B5302" s="84">
        <v>35605</v>
      </c>
      <c r="C5302" s="85">
        <v>0.2</v>
      </c>
      <c r="D5302" s="86">
        <v>25</v>
      </c>
      <c r="E5302" s="87">
        <v>11</v>
      </c>
      <c r="F5302" s="96">
        <f t="shared" si="905"/>
        <v>18</v>
      </c>
      <c r="G5302" s="96"/>
      <c r="H5302" s="74">
        <f t="shared" si="906"/>
        <v>175</v>
      </c>
      <c r="I5302" s="53">
        <f t="shared" si="904"/>
        <v>0.96717836766522414</v>
      </c>
      <c r="J5302" s="53">
        <f t="shared" si="907"/>
        <v>0.4089533622158914</v>
      </c>
      <c r="K5302" s="53">
        <f t="shared" si="908"/>
        <v>2.0423350750274194</v>
      </c>
      <c r="L5302" s="53">
        <f t="shared" si="909"/>
        <v>41.666931303590367</v>
      </c>
      <c r="M5302" s="93">
        <f t="shared" si="910"/>
        <v>5.2268259022539905</v>
      </c>
      <c r="N5302" s="53">
        <f t="shared" si="911"/>
        <v>26.503574820367817</v>
      </c>
      <c r="O5302">
        <f t="shared" si="912"/>
        <v>0.97748894673792364</v>
      </c>
      <c r="P5302" s="53">
        <f t="shared" si="913"/>
        <v>15.528504174899853</v>
      </c>
      <c r="Q5302" s="53">
        <v>0.2</v>
      </c>
      <c r="R5302" s="53">
        <f t="shared" si="914"/>
        <v>8.9008157135032242</v>
      </c>
    </row>
    <row r="5303" spans="2:18" ht="15">
      <c r="B5303" s="84">
        <v>35606</v>
      </c>
      <c r="C5303" s="85">
        <v>3.2</v>
      </c>
      <c r="D5303" s="86">
        <v>24</v>
      </c>
      <c r="E5303" s="87">
        <v>8</v>
      </c>
      <c r="F5303" s="96">
        <f t="shared" si="905"/>
        <v>16</v>
      </c>
      <c r="G5303" s="96"/>
      <c r="H5303" s="74">
        <f t="shared" si="906"/>
        <v>176</v>
      </c>
      <c r="I5303" s="53">
        <f t="shared" si="904"/>
        <v>0.96707676788403607</v>
      </c>
      <c r="J5303" s="53">
        <f t="shared" si="907"/>
        <v>0.40866426641022918</v>
      </c>
      <c r="K5303" s="53">
        <f t="shared" si="908"/>
        <v>2.0419311447020565</v>
      </c>
      <c r="L5303" s="53">
        <f t="shared" si="909"/>
        <v>41.650933761636104</v>
      </c>
      <c r="M5303" s="93">
        <f t="shared" si="910"/>
        <v>5.2735237632403749</v>
      </c>
      <c r="N5303" s="53">
        <f t="shared" si="911"/>
        <v>28.322634957912552</v>
      </c>
      <c r="O5303">
        <f t="shared" si="912"/>
        <v>0.87306160859956128</v>
      </c>
      <c r="P5303" s="53">
        <f t="shared" si="913"/>
        <v>13.679665048200096</v>
      </c>
      <c r="Q5303" s="53">
        <v>0.2</v>
      </c>
      <c r="R5303" s="53">
        <f t="shared" si="914"/>
        <v>9.2112306340930523</v>
      </c>
    </row>
    <row r="5304" spans="2:18" ht="15">
      <c r="B5304" s="84">
        <v>35607</v>
      </c>
      <c r="C5304" s="85">
        <v>0.4</v>
      </c>
      <c r="D5304" s="86">
        <v>19</v>
      </c>
      <c r="E5304" s="87">
        <v>13</v>
      </c>
      <c r="F5304" s="96">
        <f t="shared" si="905"/>
        <v>16</v>
      </c>
      <c r="G5304" s="96"/>
      <c r="H5304" s="74">
        <f t="shared" si="906"/>
        <v>177</v>
      </c>
      <c r="I5304" s="53">
        <f t="shared" si="904"/>
        <v>0.96698491061691505</v>
      </c>
      <c r="J5304" s="53">
        <f t="shared" si="907"/>
        <v>0.40825542092030154</v>
      </c>
      <c r="K5304" s="53">
        <f t="shared" si="908"/>
        <v>2.0413602121365115</v>
      </c>
      <c r="L5304" s="53">
        <f t="shared" si="909"/>
        <v>41.630544869084666</v>
      </c>
      <c r="M5304" s="93">
        <f t="shared" si="910"/>
        <v>3.2277797606229499</v>
      </c>
      <c r="N5304" s="53">
        <f t="shared" si="911"/>
        <v>17.335510749360616</v>
      </c>
      <c r="O5304">
        <f t="shared" si="912"/>
        <v>0.87306160859956128</v>
      </c>
      <c r="P5304" s="53">
        <f t="shared" si="913"/>
        <v>13.679665048200096</v>
      </c>
      <c r="Q5304" s="53">
        <v>0.2</v>
      </c>
      <c r="R5304" s="53">
        <f t="shared" si="914"/>
        <v>6.7070569023609465</v>
      </c>
    </row>
    <row r="5305" spans="2:18" ht="15">
      <c r="B5305" s="84">
        <v>35608</v>
      </c>
      <c r="C5305" s="85">
        <v>81.599999999999994</v>
      </c>
      <c r="D5305" s="86">
        <v>14</v>
      </c>
      <c r="E5305" s="87">
        <v>12</v>
      </c>
      <c r="F5305" s="96">
        <f t="shared" si="905"/>
        <v>13</v>
      </c>
      <c r="G5305" s="96"/>
      <c r="H5305" s="74">
        <f t="shared" si="906"/>
        <v>178</v>
      </c>
      <c r="I5305" s="53">
        <f t="shared" si="904"/>
        <v>0.96690282304590414</v>
      </c>
      <c r="J5305" s="53">
        <f t="shared" si="907"/>
        <v>0.40772703319360154</v>
      </c>
      <c r="K5305" s="53">
        <f t="shared" si="908"/>
        <v>2.0406228891187692</v>
      </c>
      <c r="L5305" s="53">
        <f t="shared" si="909"/>
        <v>41.605774737537843</v>
      </c>
      <c r="M5305" s="93">
        <f t="shared" si="910"/>
        <v>1.6971444227371262</v>
      </c>
      <c r="N5305" s="53">
        <f t="shared" si="911"/>
        <v>10.002706654167207</v>
      </c>
      <c r="O5305">
        <f t="shared" si="912"/>
        <v>0.73464846187074995</v>
      </c>
      <c r="P5305" s="53">
        <f t="shared" si="913"/>
        <v>11.273304901573978</v>
      </c>
      <c r="Q5305" s="53">
        <v>0.2</v>
      </c>
      <c r="R5305" s="53">
        <f t="shared" si="914"/>
        <v>4.9146831411466678</v>
      </c>
    </row>
    <row r="5306" spans="2:18" ht="15">
      <c r="B5306" s="84">
        <v>35609</v>
      </c>
      <c r="C5306" s="85">
        <v>37.4</v>
      </c>
      <c r="D5306" s="86">
        <v>28</v>
      </c>
      <c r="E5306" s="87">
        <v>13</v>
      </c>
      <c r="F5306" s="96">
        <f t="shared" si="905"/>
        <v>20.5</v>
      </c>
      <c r="G5306" s="96"/>
      <c r="H5306" s="74">
        <f t="shared" si="906"/>
        <v>179</v>
      </c>
      <c r="I5306" s="53">
        <f t="shared" si="904"/>
        <v>0.96683052946203629</v>
      </c>
      <c r="J5306" s="53">
        <f t="shared" si="907"/>
        <v>0.40707935705464793</v>
      </c>
      <c r="K5306" s="53">
        <f t="shared" si="908"/>
        <v>2.0397199435822722</v>
      </c>
      <c r="L5306" s="53">
        <f t="shared" si="909"/>
        <v>41.576634837724463</v>
      </c>
      <c r="M5306" s="93">
        <f t="shared" si="910"/>
        <v>5.7755481943240046</v>
      </c>
      <c r="N5306" s="53">
        <f t="shared" si="911"/>
        <v>27.374354434035176</v>
      </c>
      <c r="O5306">
        <f t="shared" si="912"/>
        <v>1.1231778894918711</v>
      </c>
      <c r="P5306" s="53">
        <f t="shared" si="913"/>
        <v>18.150673095156183</v>
      </c>
      <c r="Q5306" s="53">
        <v>0.2</v>
      </c>
      <c r="R5306" s="53">
        <f t="shared" si="914"/>
        <v>9.2239576495957429</v>
      </c>
    </row>
    <row r="5307" spans="2:18" ht="15">
      <c r="B5307" s="84">
        <v>35610</v>
      </c>
      <c r="C5307" s="85">
        <v>0</v>
      </c>
      <c r="D5307" s="86">
        <v>25</v>
      </c>
      <c r="E5307" s="87">
        <v>14</v>
      </c>
      <c r="F5307" s="96">
        <f t="shared" si="905"/>
        <v>19.5</v>
      </c>
      <c r="G5307" s="96"/>
      <c r="H5307" s="74">
        <f t="shared" si="906"/>
        <v>180</v>
      </c>
      <c r="I5307" s="53">
        <f t="shared" si="904"/>
        <v>0.96676805125814624</v>
      </c>
      <c r="J5307" s="53">
        <f t="shared" si="907"/>
        <v>0.40631269234167094</v>
      </c>
      <c r="K5307" s="53">
        <f t="shared" si="908"/>
        <v>2.0386522968629022</v>
      </c>
      <c r="L5307" s="53">
        <f t="shared" si="909"/>
        <v>41.543137980369544</v>
      </c>
      <c r="M5307" s="93">
        <f t="shared" si="910"/>
        <v>4.812867948324536</v>
      </c>
      <c r="N5307" s="53">
        <f t="shared" si="911"/>
        <v>23.423110220124261</v>
      </c>
      <c r="O5307">
        <f t="shared" si="912"/>
        <v>1.0627844323448907</v>
      </c>
      <c r="P5307" s="53">
        <f t="shared" si="913"/>
        <v>17.057933627510408</v>
      </c>
      <c r="Q5307" s="53">
        <v>0.2</v>
      </c>
      <c r="R5307" s="53">
        <f t="shared" si="914"/>
        <v>8.2639383527691574</v>
      </c>
    </row>
    <row r="5308" spans="2:18" ht="15">
      <c r="B5308" s="84">
        <v>35611</v>
      </c>
      <c r="C5308" s="85">
        <v>18</v>
      </c>
      <c r="D5308" s="86">
        <v>25</v>
      </c>
      <c r="E5308" s="87">
        <v>12</v>
      </c>
      <c r="F5308" s="96">
        <f t="shared" si="905"/>
        <v>18.5</v>
      </c>
      <c r="G5308" s="96"/>
      <c r="H5308" s="74">
        <f t="shared" si="906"/>
        <v>181</v>
      </c>
      <c r="I5308" s="53">
        <f t="shared" si="904"/>
        <v>0.96671540692253943</v>
      </c>
      <c r="J5308" s="53">
        <f t="shared" si="907"/>
        <v>0.40542738448427046</v>
      </c>
      <c r="K5308" s="53">
        <f t="shared" si="908"/>
        <v>2.0374210204332197</v>
      </c>
      <c r="L5308" s="53">
        <f t="shared" si="909"/>
        <v>41.505298294525524</v>
      </c>
      <c r="M5308" s="93">
        <f t="shared" si="910"/>
        <v>5.0872293101589303</v>
      </c>
      <c r="N5308" s="53">
        <f t="shared" si="911"/>
        <v>25.440411804737774</v>
      </c>
      <c r="O5308">
        <f t="shared" si="912"/>
        <v>1.0052337064307559</v>
      </c>
      <c r="P5308" s="53">
        <f t="shared" si="913"/>
        <v>16.024156693524468</v>
      </c>
      <c r="Q5308" s="53">
        <v>0.2</v>
      </c>
      <c r="R5308" s="53">
        <f t="shared" si="914"/>
        <v>8.6813178573947738</v>
      </c>
    </row>
    <row r="5309" spans="2:18" ht="15">
      <c r="B5309" s="84">
        <v>35612</v>
      </c>
      <c r="C5309" s="85">
        <v>0</v>
      </c>
      <c r="D5309" s="86">
        <v>26</v>
      </c>
      <c r="E5309" s="87">
        <v>10</v>
      </c>
      <c r="F5309" s="96">
        <f t="shared" si="905"/>
        <v>18</v>
      </c>
      <c r="G5309" s="96"/>
      <c r="H5309" s="74">
        <f t="shared" si="906"/>
        <v>182</v>
      </c>
      <c r="I5309" s="53">
        <f t="shared" si="904"/>
        <v>0.96667261203352184</v>
      </c>
      <c r="J5309" s="53">
        <f t="shared" si="907"/>
        <v>0.4044238240236096</v>
      </c>
      <c r="K5309" s="53">
        <f t="shared" si="908"/>
        <v>2.0360273321377047</v>
      </c>
      <c r="L5309" s="53">
        <f t="shared" si="909"/>
        <v>41.463131203502378</v>
      </c>
      <c r="M5309" s="93">
        <f t="shared" si="910"/>
        <v>5.5603814711667514</v>
      </c>
      <c r="N5309" s="53">
        <f t="shared" si="911"/>
        <v>28.19492921838162</v>
      </c>
      <c r="O5309">
        <f t="shared" si="912"/>
        <v>0.97748894673792364</v>
      </c>
      <c r="P5309" s="53">
        <f t="shared" si="913"/>
        <v>15.528504174899853</v>
      </c>
      <c r="Q5309" s="53">
        <v>0.2</v>
      </c>
      <c r="R5309" s="53">
        <f t="shared" si="914"/>
        <v>9.2891839795680475</v>
      </c>
    </row>
    <row r="5310" spans="2:18" ht="15">
      <c r="B5310" s="84">
        <v>35613</v>
      </c>
      <c r="C5310" s="85">
        <v>0</v>
      </c>
      <c r="D5310" s="86">
        <v>26</v>
      </c>
      <c r="E5310" s="87">
        <v>14</v>
      </c>
      <c r="F5310" s="96">
        <f t="shared" si="905"/>
        <v>20</v>
      </c>
      <c r="G5310" s="96"/>
      <c r="H5310" s="74">
        <f t="shared" si="906"/>
        <v>183</v>
      </c>
      <c r="I5310" s="53">
        <f t="shared" si="904"/>
        <v>0.96663967925478966</v>
      </c>
      <c r="J5310" s="53">
        <f t="shared" si="907"/>
        <v>0.40330244607692034</v>
      </c>
      <c r="K5310" s="53">
        <f t="shared" si="908"/>
        <v>2.0344725919560269</v>
      </c>
      <c r="L5310" s="53">
        <f t="shared" si="909"/>
        <v>41.416653398551674</v>
      </c>
      <c r="M5310" s="93">
        <f t="shared" si="910"/>
        <v>5.0787507558170386</v>
      </c>
      <c r="N5310" s="53">
        <f t="shared" si="911"/>
        <v>24.39015430835898</v>
      </c>
      <c r="O5310">
        <f t="shared" si="912"/>
        <v>1.0926186229103982</v>
      </c>
      <c r="P5310" s="53">
        <f t="shared" si="913"/>
        <v>17.596754482591379</v>
      </c>
      <c r="Q5310" s="53">
        <v>0.2</v>
      </c>
      <c r="R5310" s="53">
        <f t="shared" si="914"/>
        <v>8.5102846112328052</v>
      </c>
    </row>
    <row r="5311" spans="2:18" ht="15">
      <c r="B5311" s="84">
        <v>35614</v>
      </c>
      <c r="C5311" s="85">
        <v>0</v>
      </c>
      <c r="D5311" s="86">
        <v>28</v>
      </c>
      <c r="E5311" s="87">
        <v>15</v>
      </c>
      <c r="F5311" s="96">
        <f t="shared" si="905"/>
        <v>21.5</v>
      </c>
      <c r="G5311" s="96"/>
      <c r="H5311" s="74">
        <f t="shared" si="906"/>
        <v>184</v>
      </c>
      <c r="I5311" s="53">
        <f t="shared" si="904"/>
        <v>0.966616618331682</v>
      </c>
      <c r="J5311" s="53">
        <f t="shared" si="907"/>
        <v>0.4020637297482984</v>
      </c>
      <c r="K5311" s="53">
        <f t="shared" si="908"/>
        <v>2.0327582973243699</v>
      </c>
      <c r="L5311" s="53">
        <f t="shared" si="909"/>
        <v>41.365882810476329</v>
      </c>
      <c r="M5311" s="93">
        <f t="shared" si="910"/>
        <v>5.4891613574985891</v>
      </c>
      <c r="N5311" s="53">
        <f t="shared" si="911"/>
        <v>25.354957959761165</v>
      </c>
      <c r="O5311">
        <f t="shared" si="912"/>
        <v>1.1865305921643348</v>
      </c>
      <c r="P5311" s="53">
        <f t="shared" si="913"/>
        <v>19.305275780700303</v>
      </c>
      <c r="Q5311" s="53">
        <v>0.2</v>
      </c>
      <c r="R5311" s="53">
        <f t="shared" si="914"/>
        <v>8.8019021215601558</v>
      </c>
    </row>
    <row r="5312" spans="2:18" ht="15">
      <c r="B5312" s="84">
        <v>35615</v>
      </c>
      <c r="C5312" s="85">
        <v>0</v>
      </c>
      <c r="D5312" s="86">
        <v>29</v>
      </c>
      <c r="E5312" s="87">
        <v>14</v>
      </c>
      <c r="F5312" s="96">
        <f t="shared" si="905"/>
        <v>21.5</v>
      </c>
      <c r="G5312" s="96"/>
      <c r="H5312" s="74">
        <f t="shared" si="906"/>
        <v>185</v>
      </c>
      <c r="I5312" s="53">
        <f t="shared" si="904"/>
        <v>0.96660343608829691</v>
      </c>
      <c r="J5312" s="53">
        <f t="shared" si="907"/>
        <v>0.40070819748795422</v>
      </c>
      <c r="K5312" s="53">
        <f t="shared" si="908"/>
        <v>2.0308860780474474</v>
      </c>
      <c r="L5312" s="53">
        <f t="shared" si="909"/>
        <v>41.310838579351461</v>
      </c>
      <c r="M5312" s="93">
        <f t="shared" si="910"/>
        <v>5.8884591202150309</v>
      </c>
      <c r="N5312" s="53">
        <f t="shared" si="911"/>
        <v>27.199352272067486</v>
      </c>
      <c r="O5312">
        <f t="shared" si="912"/>
        <v>1.1865305921643348</v>
      </c>
      <c r="P5312" s="53">
        <f t="shared" si="913"/>
        <v>19.305275780700303</v>
      </c>
      <c r="Q5312" s="53">
        <v>0.2</v>
      </c>
      <c r="R5312" s="53">
        <f t="shared" si="914"/>
        <v>9.2301179473633201</v>
      </c>
    </row>
    <row r="5313" spans="2:18" ht="15">
      <c r="B5313" s="84">
        <v>35616</v>
      </c>
      <c r="C5313" s="85">
        <v>33.6</v>
      </c>
      <c r="D5313" s="86">
        <v>21</v>
      </c>
      <c r="E5313" s="87">
        <v>14</v>
      </c>
      <c r="F5313" s="96">
        <f t="shared" si="905"/>
        <v>17.5</v>
      </c>
      <c r="G5313" s="96"/>
      <c r="H5313" s="74">
        <f t="shared" si="906"/>
        <v>186</v>
      </c>
      <c r="I5313" s="53">
        <f t="shared" si="904"/>
        <v>0.96660013642547238</v>
      </c>
      <c r="J5313" s="53">
        <f t="shared" si="907"/>
        <v>0.39923641440225827</v>
      </c>
      <c r="K5313" s="53">
        <f t="shared" si="908"/>
        <v>2.0288576908360731</v>
      </c>
      <c r="L5313" s="53">
        <f t="shared" si="909"/>
        <v>41.251541022555166</v>
      </c>
      <c r="M5313" s="93">
        <f t="shared" si="910"/>
        <v>3.6079738065203584</v>
      </c>
      <c r="N5313" s="53">
        <f t="shared" si="911"/>
        <v>18.554024186456214</v>
      </c>
      <c r="O5313">
        <f t="shared" si="912"/>
        <v>0.95041280970568121</v>
      </c>
      <c r="P5313" s="53">
        <f t="shared" si="913"/>
        <v>15.046556310891852</v>
      </c>
      <c r="Q5313" s="53">
        <v>0.2</v>
      </c>
      <c r="R5313" s="53">
        <f t="shared" si="914"/>
        <v>7.0532460724303814</v>
      </c>
    </row>
    <row r="5314" spans="2:18" ht="15">
      <c r="B5314" s="84">
        <v>35617</v>
      </c>
      <c r="C5314" s="85">
        <v>8.4</v>
      </c>
      <c r="D5314" s="86">
        <v>28</v>
      </c>
      <c r="E5314" s="87">
        <v>10</v>
      </c>
      <c r="F5314" s="96">
        <f t="shared" si="905"/>
        <v>19</v>
      </c>
      <c r="G5314" s="96"/>
      <c r="H5314" s="74">
        <f t="shared" si="906"/>
        <v>187</v>
      </c>
      <c r="I5314" s="53">
        <f t="shared" si="904"/>
        <v>0.96660672031963157</v>
      </c>
      <c r="J5314" s="53">
        <f t="shared" si="907"/>
        <v>0.39764898751708555</v>
      </c>
      <c r="K5314" s="53">
        <f t="shared" si="908"/>
        <v>2.0266750135070062</v>
      </c>
      <c r="L5314" s="53">
        <f t="shared" si="909"/>
        <v>41.188011601317754</v>
      </c>
      <c r="M5314" s="93">
        <f t="shared" si="910"/>
        <v>6.0221888600679723</v>
      </c>
      <c r="N5314" s="53">
        <f t="shared" si="911"/>
        <v>29.706808753019612</v>
      </c>
      <c r="O5314">
        <f t="shared" si="912"/>
        <v>1.0336608681468451</v>
      </c>
      <c r="P5314" s="53">
        <f t="shared" si="913"/>
        <v>16.533851613772821</v>
      </c>
      <c r="Q5314" s="53">
        <v>0.2</v>
      </c>
      <c r="R5314" s="53">
        <f t="shared" si="914"/>
        <v>9.6885586355371007</v>
      </c>
    </row>
    <row r="5315" spans="2:18" ht="15">
      <c r="B5315" s="84">
        <v>35618</v>
      </c>
      <c r="C5315" s="85">
        <v>0</v>
      </c>
      <c r="D5315" s="86">
        <v>24</v>
      </c>
      <c r="E5315" s="87">
        <v>10</v>
      </c>
      <c r="F5315" s="96">
        <f t="shared" si="905"/>
        <v>17</v>
      </c>
      <c r="G5315" s="96"/>
      <c r="H5315" s="74">
        <f t="shared" si="906"/>
        <v>188</v>
      </c>
      <c r="I5315" s="53">
        <f t="shared" si="904"/>
        <v>0.96662318582249451</v>
      </c>
      <c r="J5315" s="53">
        <f t="shared" si="907"/>
        <v>0.39594656499710279</v>
      </c>
      <c r="K5315" s="53">
        <f t="shared" si="908"/>
        <v>2.0243400388832118</v>
      </c>
      <c r="L5315" s="53">
        <f t="shared" si="909"/>
        <v>41.120272886006703</v>
      </c>
      <c r="M5315" s="93">
        <f t="shared" si="910"/>
        <v>5.0141661816443719</v>
      </c>
      <c r="N5315" s="53">
        <f t="shared" si="911"/>
        <v>26.155855374314825</v>
      </c>
      <c r="O5315">
        <f t="shared" si="912"/>
        <v>0.92399173474224472</v>
      </c>
      <c r="P5315" s="53">
        <f t="shared" si="913"/>
        <v>14.577982189385189</v>
      </c>
      <c r="Q5315" s="53">
        <v>0.2</v>
      </c>
      <c r="R5315" s="53">
        <f t="shared" si="914"/>
        <v>8.7699905498997275</v>
      </c>
    </row>
    <row r="5316" spans="2:18" ht="15">
      <c r="B5316" s="84">
        <v>35619</v>
      </c>
      <c r="C5316" s="85">
        <v>0</v>
      </c>
      <c r="D5316" s="86">
        <v>30</v>
      </c>
      <c r="E5316" s="87">
        <v>11</v>
      </c>
      <c r="F5316" s="96">
        <f t="shared" si="905"/>
        <v>20.5</v>
      </c>
      <c r="G5316" s="96"/>
      <c r="H5316" s="74">
        <f t="shared" si="906"/>
        <v>189</v>
      </c>
      <c r="I5316" s="53">
        <f t="shared" si="904"/>
        <v>0.96664952806165383</v>
      </c>
      <c r="J5316" s="53">
        <f t="shared" si="907"/>
        <v>0.39412983532377216</v>
      </c>
      <c r="K5316" s="53">
        <f t="shared" si="908"/>
        <v>2.0218548684336888</v>
      </c>
      <c r="L5316" s="53">
        <f t="shared" si="909"/>
        <v>41.048348520370595</v>
      </c>
      <c r="M5316" s="93">
        <f t="shared" si="910"/>
        <v>6.4175718111680951</v>
      </c>
      <c r="N5316" s="53">
        <f t="shared" si="911"/>
        <v>30.417352509920573</v>
      </c>
      <c r="O5316">
        <f t="shared" si="912"/>
        <v>1.1231778894918711</v>
      </c>
      <c r="P5316" s="53">
        <f t="shared" si="913"/>
        <v>18.150673095156183</v>
      </c>
      <c r="Q5316" s="53">
        <v>0.2</v>
      </c>
      <c r="R5316" s="53">
        <f t="shared" si="914"/>
        <v>9.9283903299879714</v>
      </c>
    </row>
    <row r="5317" spans="2:18" ht="15">
      <c r="B5317" s="84">
        <v>35620</v>
      </c>
      <c r="C5317" s="85">
        <v>0</v>
      </c>
      <c r="D5317" s="86">
        <v>29</v>
      </c>
      <c r="E5317" s="87">
        <v>11</v>
      </c>
      <c r="F5317" s="96">
        <f t="shared" si="905"/>
        <v>20</v>
      </c>
      <c r="G5317" s="96"/>
      <c r="H5317" s="74">
        <f t="shared" si="906"/>
        <v>190</v>
      </c>
      <c r="I5317" s="53">
        <f t="shared" si="904"/>
        <v>0.96668573924201728</v>
      </c>
      <c r="J5317" s="53">
        <f t="shared" si="907"/>
        <v>0.39219952643495892</v>
      </c>
      <c r="K5317" s="53">
        <f t="shared" si="908"/>
        <v>2.0192217056926434</v>
      </c>
      <c r="L5317" s="53">
        <f t="shared" si="909"/>
        <v>40.972263184969115</v>
      </c>
      <c r="M5317" s="93">
        <f t="shared" si="910"/>
        <v>6.153433048422726</v>
      </c>
      <c r="N5317" s="53">
        <f t="shared" si="911"/>
        <v>29.551200441424626</v>
      </c>
      <c r="O5317">
        <f t="shared" si="912"/>
        <v>1.0926186229103982</v>
      </c>
      <c r="P5317" s="53">
        <f t="shared" si="913"/>
        <v>17.596754482591379</v>
      </c>
      <c r="Q5317" s="53">
        <v>0.2</v>
      </c>
      <c r="R5317" s="53">
        <f t="shared" si="914"/>
        <v>9.7032042626636841</v>
      </c>
    </row>
    <row r="5318" spans="2:18" ht="15">
      <c r="B5318" s="84">
        <v>35621</v>
      </c>
      <c r="C5318" s="85">
        <v>0</v>
      </c>
      <c r="D5318" s="86">
        <v>26</v>
      </c>
      <c r="E5318" s="87">
        <v>14</v>
      </c>
      <c r="F5318" s="96">
        <f t="shared" si="905"/>
        <v>20</v>
      </c>
      <c r="G5318" s="96"/>
      <c r="H5318" s="74">
        <f t="shared" si="906"/>
        <v>191</v>
      </c>
      <c r="I5318" s="53">
        <f t="shared" si="904"/>
        <v>0.96673180864811381</v>
      </c>
      <c r="J5318" s="53">
        <f t="shared" si="907"/>
        <v>0.390156404829125</v>
      </c>
      <c r="K5318" s="53">
        <f t="shared" si="908"/>
        <v>2.0164428494980022</v>
      </c>
      <c r="L5318" s="53">
        <f t="shared" si="909"/>
        <v>40.892042560018361</v>
      </c>
      <c r="M5318" s="93">
        <f t="shared" si="910"/>
        <v>5.0144199257262603</v>
      </c>
      <c r="N5318" s="53">
        <f t="shared" si="911"/>
        <v>24.081212415335042</v>
      </c>
      <c r="O5318">
        <f t="shared" si="912"/>
        <v>1.0926186229103982</v>
      </c>
      <c r="P5318" s="53">
        <f t="shared" si="913"/>
        <v>17.596754482591379</v>
      </c>
      <c r="Q5318" s="53">
        <v>0.2</v>
      </c>
      <c r="R5318" s="53">
        <f t="shared" si="914"/>
        <v>8.4388760545494357</v>
      </c>
    </row>
    <row r="5319" spans="2:18" ht="15">
      <c r="B5319" s="84">
        <v>35622</v>
      </c>
      <c r="C5319" s="85">
        <v>0.6</v>
      </c>
      <c r="D5319" s="86">
        <v>28</v>
      </c>
      <c r="E5319" s="87">
        <v>15</v>
      </c>
      <c r="F5319" s="96">
        <f t="shared" si="905"/>
        <v>21.5</v>
      </c>
      <c r="G5319" s="96"/>
      <c r="H5319" s="74">
        <f t="shared" si="906"/>
        <v>192</v>
      </c>
      <c r="I5319" s="53">
        <f t="shared" si="904"/>
        <v>0.9667877226472652</v>
      </c>
      <c r="J5319" s="53">
        <f t="shared" si="907"/>
        <v>0.38800127463716422</v>
      </c>
      <c r="K5319" s="53">
        <f t="shared" si="908"/>
        <v>2.0135206870890685</v>
      </c>
      <c r="L5319" s="53">
        <f t="shared" si="909"/>
        <v>40.807713287879828</v>
      </c>
      <c r="M5319" s="93">
        <f t="shared" si="910"/>
        <v>5.4150934936889925</v>
      </c>
      <c r="N5319" s="53">
        <f t="shared" si="911"/>
        <v>25.012831457960264</v>
      </c>
      <c r="O5319">
        <f t="shared" si="912"/>
        <v>1.1865305921643348</v>
      </c>
      <c r="P5319" s="53">
        <f t="shared" si="913"/>
        <v>19.305275780700303</v>
      </c>
      <c r="Q5319" s="53">
        <v>0.2</v>
      </c>
      <c r="R5319" s="53">
        <f t="shared" si="914"/>
        <v>8.7224700925627214</v>
      </c>
    </row>
    <row r="5320" spans="2:18" ht="15">
      <c r="B5320" s="84">
        <v>35623</v>
      </c>
      <c r="C5320" s="85">
        <v>0.2</v>
      </c>
      <c r="D5320" s="86">
        <v>29</v>
      </c>
      <c r="E5320" s="87">
        <v>13</v>
      </c>
      <c r="F5320" s="96">
        <f t="shared" si="905"/>
        <v>21</v>
      </c>
      <c r="G5320" s="96"/>
      <c r="H5320" s="74">
        <f t="shared" si="906"/>
        <v>193</v>
      </c>
      <c r="I5320" s="53">
        <f t="shared" si="904"/>
        <v>0.96685346469361932</v>
      </c>
      <c r="J5320" s="53">
        <f t="shared" si="907"/>
        <v>0.38573497666500367</v>
      </c>
      <c r="K5320" s="53">
        <f t="shared" si="908"/>
        <v>2.0104576871026358</v>
      </c>
      <c r="L5320" s="53">
        <f t="shared" si="909"/>
        <v>40.719302935419954</v>
      </c>
      <c r="M5320" s="93">
        <f t="shared" si="910"/>
        <v>5.9182257230568016</v>
      </c>
      <c r="N5320" s="53">
        <f t="shared" si="911"/>
        <v>27.689125996085572</v>
      </c>
      <c r="O5320">
        <f t="shared" si="912"/>
        <v>1.1544769098420939</v>
      </c>
      <c r="P5320" s="53">
        <f t="shared" si="913"/>
        <v>18.720055663097781</v>
      </c>
      <c r="Q5320" s="53">
        <v>0.2</v>
      </c>
      <c r="R5320" s="53">
        <f t="shared" si="914"/>
        <v>9.3204961964241271</v>
      </c>
    </row>
    <row r="5321" spans="2:18" ht="15">
      <c r="B5321" s="84">
        <v>35624</v>
      </c>
      <c r="C5321" s="85">
        <v>0</v>
      </c>
      <c r="D5321" s="86">
        <v>31</v>
      </c>
      <c r="E5321" s="87">
        <v>14</v>
      </c>
      <c r="F5321" s="96">
        <f t="shared" si="905"/>
        <v>22.5</v>
      </c>
      <c r="G5321" s="96"/>
      <c r="H5321" s="74">
        <f t="shared" si="906"/>
        <v>194</v>
      </c>
      <c r="I5321" s="53">
        <f t="shared" si="904"/>
        <v>0.9669290153330472</v>
      </c>
      <c r="J5321" s="53">
        <f t="shared" si="907"/>
        <v>0.38335838741013006</v>
      </c>
      <c r="K5321" s="53">
        <f t="shared" si="908"/>
        <v>2.0072563925059632</v>
      </c>
      <c r="L5321" s="53">
        <f t="shared" si="909"/>
        <v>40.626839956461978</v>
      </c>
      <c r="M5321" s="93">
        <f t="shared" si="910"/>
        <v>6.3218185088315764</v>
      </c>
      <c r="N5321" s="53">
        <f t="shared" si="911"/>
        <v>28.476487903844649</v>
      </c>
      <c r="O5321">
        <f t="shared" si="912"/>
        <v>1.2529627418997087</v>
      </c>
      <c r="P5321" s="53">
        <f t="shared" si="913"/>
        <v>20.524760720033569</v>
      </c>
      <c r="Q5321" s="53">
        <v>0.2</v>
      </c>
      <c r="R5321" s="53">
        <f t="shared" si="914"/>
        <v>9.5728292049251102</v>
      </c>
    </row>
    <row r="5322" spans="2:18" ht="15">
      <c r="B5322" s="84">
        <v>35625</v>
      </c>
      <c r="C5322" s="85">
        <v>0</v>
      </c>
      <c r="D5322" s="86">
        <v>29</v>
      </c>
      <c r="E5322" s="87">
        <v>17</v>
      </c>
      <c r="F5322" s="96">
        <f t="shared" si="905"/>
        <v>23</v>
      </c>
      <c r="G5322" s="96"/>
      <c r="H5322" s="74">
        <f t="shared" si="906"/>
        <v>195</v>
      </c>
      <c r="I5322" s="53">
        <f t="shared" ref="I5322:I5385" si="915">1+0.0334*COS($I$7*H5322-0.0552)</f>
        <v>0.96701435220889898</v>
      </c>
      <c r="J5322" s="53">
        <f t="shared" si="907"/>
        <v>0.38087241805523475</v>
      </c>
      <c r="K5322" s="53">
        <f t="shared" si="908"/>
        <v>2.0039194135038811</v>
      </c>
      <c r="L5322" s="53">
        <f t="shared" si="909"/>
        <v>40.530353654546474</v>
      </c>
      <c r="M5322" s="93">
        <f t="shared" si="910"/>
        <v>5.3645173339462042</v>
      </c>
      <c r="N5322" s="53">
        <f t="shared" si="911"/>
        <v>23.868214804659203</v>
      </c>
      <c r="O5322">
        <f t="shared" si="912"/>
        <v>1.2873721991508951</v>
      </c>
      <c r="P5322" s="53">
        <f t="shared" si="913"/>
        <v>21.159810760487982</v>
      </c>
      <c r="Q5322" s="53">
        <v>0.2</v>
      </c>
      <c r="R5322" s="53">
        <f t="shared" si="914"/>
        <v>8.5211657869763169</v>
      </c>
    </row>
    <row r="5323" spans="2:18" ht="15">
      <c r="B5323" s="84">
        <v>35626</v>
      </c>
      <c r="C5323" s="85">
        <v>0.6</v>
      </c>
      <c r="D5323" s="86">
        <v>32</v>
      </c>
      <c r="E5323" s="87">
        <v>14</v>
      </c>
      <c r="F5323" s="96">
        <f t="shared" si="905"/>
        <v>23</v>
      </c>
      <c r="G5323" s="96"/>
      <c r="H5323" s="74">
        <f t="shared" si="906"/>
        <v>196</v>
      </c>
      <c r="I5323" s="53">
        <f t="shared" si="915"/>
        <v>0.96710945006862015</v>
      </c>
      <c r="J5323" s="53">
        <f t="shared" si="907"/>
        <v>0.37827801344217543</v>
      </c>
      <c r="K5323" s="53">
        <f t="shared" si="908"/>
        <v>2.0004494204558152</v>
      </c>
      <c r="L5323" s="53">
        <f t="shared" si="909"/>
        <v>40.42987414620918</v>
      </c>
      <c r="M5323" s="93">
        <f t="shared" si="910"/>
        <v>6.5538768810954995</v>
      </c>
      <c r="N5323" s="53">
        <f t="shared" si="911"/>
        <v>29.160002934729253</v>
      </c>
      <c r="O5323">
        <f t="shared" si="912"/>
        <v>1.2873721991508951</v>
      </c>
      <c r="P5323" s="53">
        <f t="shared" si="913"/>
        <v>21.159810760487982</v>
      </c>
      <c r="Q5323" s="53">
        <v>0.2</v>
      </c>
      <c r="R5323" s="53">
        <f t="shared" si="914"/>
        <v>9.7547898448172905</v>
      </c>
    </row>
    <row r="5324" spans="2:18" ht="15">
      <c r="B5324" s="84">
        <v>35627</v>
      </c>
      <c r="C5324" s="85">
        <v>0</v>
      </c>
      <c r="D5324" s="86">
        <v>30</v>
      </c>
      <c r="E5324" s="87">
        <v>14</v>
      </c>
      <c r="F5324" s="96">
        <f t="shared" si="905"/>
        <v>22</v>
      </c>
      <c r="G5324" s="96"/>
      <c r="H5324" s="74">
        <f t="shared" si="906"/>
        <v>197</v>
      </c>
      <c r="I5324" s="53">
        <f t="shared" si="915"/>
        <v>0.96721428077122407</v>
      </c>
      <c r="J5324" s="53">
        <f t="shared" si="907"/>
        <v>0.37557615102945135</v>
      </c>
      <c r="K5324" s="53">
        <f t="shared" si="908"/>
        <v>1.9968491368368348</v>
      </c>
      <c r="L5324" s="53">
        <f t="shared" si="909"/>
        <v>40.325432324975182</v>
      </c>
      <c r="M5324" s="93">
        <f t="shared" si="910"/>
        <v>6.0120359528147045</v>
      </c>
      <c r="N5324" s="53">
        <f t="shared" si="911"/>
        <v>27.421293980983126</v>
      </c>
      <c r="O5324">
        <f t="shared" si="912"/>
        <v>1.2193540774631728</v>
      </c>
      <c r="P5324" s="53">
        <f t="shared" si="913"/>
        <v>19.906714554451806</v>
      </c>
      <c r="Q5324" s="53">
        <v>0.2</v>
      </c>
      <c r="R5324" s="53">
        <f t="shared" si="914"/>
        <v>9.3045645241955661</v>
      </c>
    </row>
    <row r="5325" spans="2:18" ht="15">
      <c r="B5325" s="84">
        <v>35628</v>
      </c>
      <c r="C5325" s="85">
        <v>0</v>
      </c>
      <c r="D5325" s="86">
        <v>25</v>
      </c>
      <c r="E5325" s="87">
        <v>17</v>
      </c>
      <c r="F5325" s="96">
        <f t="shared" si="905"/>
        <v>21</v>
      </c>
      <c r="G5325" s="96"/>
      <c r="H5325" s="74">
        <f t="shared" si="906"/>
        <v>198</v>
      </c>
      <c r="I5325" s="53">
        <f t="shared" si="915"/>
        <v>0.96732881329561926</v>
      </c>
      <c r="J5325" s="53">
        <f t="shared" si="907"/>
        <v>0.37276783983636436</v>
      </c>
      <c r="K5325" s="53">
        <f t="shared" si="908"/>
        <v>1.9931213322749191</v>
      </c>
      <c r="L5325" s="53">
        <f t="shared" si="909"/>
        <v>40.217059826258478</v>
      </c>
      <c r="M5325" s="93">
        <f t="shared" si="910"/>
        <v>4.1332008480110671</v>
      </c>
      <c r="N5325" s="53">
        <f t="shared" si="911"/>
        <v>19.337673891322066</v>
      </c>
      <c r="O5325">
        <f t="shared" si="912"/>
        <v>1.1544769098420939</v>
      </c>
      <c r="P5325" s="53">
        <f t="shared" si="913"/>
        <v>18.720055663097781</v>
      </c>
      <c r="Q5325" s="53">
        <v>0.2</v>
      </c>
      <c r="R5325" s="53">
        <f t="shared" si="914"/>
        <v>7.3843204586929314</v>
      </c>
    </row>
    <row r="5326" spans="2:18" ht="15">
      <c r="B5326" s="84">
        <v>35629</v>
      </c>
      <c r="C5326" s="85">
        <v>15.8</v>
      </c>
      <c r="D5326" s="86">
        <v>26</v>
      </c>
      <c r="E5326" s="87">
        <v>12</v>
      </c>
      <c r="F5326" s="96">
        <f t="shared" si="905"/>
        <v>19</v>
      </c>
      <c r="G5326" s="96"/>
      <c r="H5326" s="74">
        <f t="shared" si="906"/>
        <v>199</v>
      </c>
      <c r="I5326" s="53">
        <f t="shared" si="915"/>
        <v>0.9674530137497892</v>
      </c>
      <c r="J5326" s="53">
        <f t="shared" si="907"/>
        <v>0.36985411937700441</v>
      </c>
      <c r="K5326" s="53">
        <f t="shared" si="908"/>
        <v>1.9892688156945499</v>
      </c>
      <c r="L5326" s="53">
        <f t="shared" si="909"/>
        <v>40.104788993343924</v>
      </c>
      <c r="M5326" s="93">
        <f t="shared" si="910"/>
        <v>5.1713930299970343</v>
      </c>
      <c r="N5326" s="53">
        <f t="shared" si="911"/>
        <v>25.509924596932443</v>
      </c>
      <c r="O5326">
        <f t="shared" si="912"/>
        <v>1.0336608681468451</v>
      </c>
      <c r="P5326" s="53">
        <f t="shared" si="913"/>
        <v>16.533851613772821</v>
      </c>
      <c r="Q5326" s="53">
        <v>0.2</v>
      </c>
      <c r="R5326" s="53">
        <f t="shared" si="914"/>
        <v>8.7215931687919497</v>
      </c>
    </row>
    <row r="5327" spans="2:18" ht="15">
      <c r="B5327" s="84">
        <v>35630</v>
      </c>
      <c r="C5327" s="85">
        <v>7.4</v>
      </c>
      <c r="D5327" s="86">
        <v>30</v>
      </c>
      <c r="E5327" s="87">
        <v>12</v>
      </c>
      <c r="F5327" s="96">
        <f t="shared" ref="F5327:F5390" si="916">0.5*(D5327+E5327)</f>
        <v>21</v>
      </c>
      <c r="G5327" s="96"/>
      <c r="H5327" s="74">
        <f t="shared" ref="H5327:H5390" si="917">B5327-DATE(YEAR(B5327),1,0)</f>
        <v>200</v>
      </c>
      <c r="I5327" s="53">
        <f t="shared" si="915"/>
        <v>0.96758684538082118</v>
      </c>
      <c r="J5327" s="53">
        <f t="shared" ref="J5327:J5390" si="918">ASIN(0.39785*SIN(4.869+$I$7*H5327+0.03345*SIN(6.224+$I$7*H5327)))</f>
        <v>0.36683605858715096</v>
      </c>
      <c r="K5327" s="53">
        <f t="shared" ref="K5327:K5390" si="919">ACOS(-TAN(J5327)*TAN($E$7*$I$8))</f>
        <v>1.985294428594524</v>
      </c>
      <c r="L5327" s="53">
        <f t="shared" ref="L5327:L5390" si="920">117.5*I5327*((K5327*SIN($E$7*$I$8)*SIN(J5327)+COS($E$7*$I$8)*COS(J5327)*SIN(K5327))/PI())</f>
        <v>39.98865284461607</v>
      </c>
      <c r="M5327" s="93">
        <f t="shared" ref="M5327:M5390" si="921">0.0023*L5327/2.456*(0.5*(D5327+E5327)+17.8)*SQRT(D5327-E5327)</f>
        <v>6.1645903962976476</v>
      </c>
      <c r="N5327" s="53">
        <f t="shared" ref="N5327:N5390" si="922">0.17*L5327*SQRT(D5327-E5327)</f>
        <v>28.8417725488816</v>
      </c>
      <c r="O5327">
        <f t="shared" ref="O5327:O5390" si="923">5336/(F5327+273.15)^2*EXP(21.07-5336/(F5327+273.15))</f>
        <v>1.1544769098420939</v>
      </c>
      <c r="P5327" s="53">
        <f t="shared" ref="P5327:P5390" si="924">EXP(21.07-5336/(F5327+273.15))</f>
        <v>18.720055663097781</v>
      </c>
      <c r="Q5327" s="53">
        <v>0.2</v>
      </c>
      <c r="R5327" s="53">
        <f t="shared" ref="R5327:R5390" si="925">(O5327*N5327*0.6+$L$8*6.43*(1+0.536*Q5327)*P5327*(1- G5327/100))/($O$7*(O5327+$L$8))</f>
        <v>9.5877223340715219</v>
      </c>
    </row>
    <row r="5328" spans="2:18" ht="15">
      <c r="B5328" s="84">
        <v>35631</v>
      </c>
      <c r="C5328" s="85">
        <v>0</v>
      </c>
      <c r="D5328" s="86">
        <v>29</v>
      </c>
      <c r="E5328" s="87">
        <v>15</v>
      </c>
      <c r="F5328" s="96">
        <f t="shared" si="916"/>
        <v>22</v>
      </c>
      <c r="G5328" s="96"/>
      <c r="H5328" s="74">
        <f t="shared" si="917"/>
        <v>201</v>
      </c>
      <c r="I5328" s="53">
        <f t="shared" si="915"/>
        <v>0.96773026858578248</v>
      </c>
      <c r="J5328" s="53">
        <f t="shared" si="918"/>
        <v>0.36371475474710996</v>
      </c>
      <c r="K5328" s="53">
        <f t="shared" si="919"/>
        <v>1.981201038485537</v>
      </c>
      <c r="L5328" s="53">
        <f t="shared" si="920"/>
        <v>39.868685042185774</v>
      </c>
      <c r="M5328" s="93">
        <f t="shared" si="921"/>
        <v>5.5600471613372893</v>
      </c>
      <c r="N5328" s="53">
        <f t="shared" si="922"/>
        <v>25.359743181139887</v>
      </c>
      <c r="O5328">
        <f t="shared" si="923"/>
        <v>1.2193540774631728</v>
      </c>
      <c r="P5328" s="53">
        <f t="shared" si="924"/>
        <v>19.906714554451806</v>
      </c>
      <c r="Q5328" s="53">
        <v>0.2</v>
      </c>
      <c r="R5328" s="53">
        <f t="shared" si="925"/>
        <v>8.8252606644419878</v>
      </c>
    </row>
    <row r="5329" spans="2:18" ht="15">
      <c r="B5329" s="84">
        <v>35632</v>
      </c>
      <c r="C5329" s="85">
        <v>0</v>
      </c>
      <c r="D5329" s="86">
        <v>30</v>
      </c>
      <c r="E5329" s="87">
        <v>11</v>
      </c>
      <c r="F5329" s="96">
        <f t="shared" si="916"/>
        <v>20.5</v>
      </c>
      <c r="G5329" s="96"/>
      <c r="H5329" s="74">
        <f t="shared" si="917"/>
        <v>202</v>
      </c>
      <c r="I5329" s="53">
        <f t="shared" si="915"/>
        <v>0.96788324092343936</v>
      </c>
      <c r="J5329" s="53">
        <f t="shared" si="918"/>
        <v>0.36049133240344439</v>
      </c>
      <c r="K5329" s="53">
        <f t="shared" si="919"/>
        <v>1.9769915325107041</v>
      </c>
      <c r="L5329" s="53">
        <f t="shared" si="920"/>
        <v>39.74491986205139</v>
      </c>
      <c r="M5329" s="93">
        <f t="shared" si="921"/>
        <v>6.2137914566101795</v>
      </c>
      <c r="N5329" s="53">
        <f t="shared" si="922"/>
        <v>29.451495163626774</v>
      </c>
      <c r="O5329">
        <f t="shared" si="923"/>
        <v>1.1231778894918711</v>
      </c>
      <c r="P5329" s="53">
        <f t="shared" si="924"/>
        <v>18.150673095156183</v>
      </c>
      <c r="Q5329" s="53">
        <v>0.2</v>
      </c>
      <c r="R5329" s="53">
        <f t="shared" si="925"/>
        <v>9.7048011385527122</v>
      </c>
    </row>
    <row r="5330" spans="2:18" ht="15">
      <c r="B5330" s="84">
        <v>35633</v>
      </c>
      <c r="C5330" s="85">
        <v>0</v>
      </c>
      <c r="D5330" s="86">
        <v>30</v>
      </c>
      <c r="E5330" s="87">
        <v>12</v>
      </c>
      <c r="F5330" s="96">
        <f t="shared" si="916"/>
        <v>21</v>
      </c>
      <c r="G5330" s="96"/>
      <c r="H5330" s="74">
        <f t="shared" si="917"/>
        <v>203</v>
      </c>
      <c r="I5330" s="53">
        <f t="shared" si="915"/>
        <v>0.96804571712681597</v>
      </c>
      <c r="J5330" s="53">
        <f t="shared" si="918"/>
        <v>0.35716694229246182</v>
      </c>
      <c r="K5330" s="53">
        <f t="shared" si="919"/>
        <v>1.9726688112697344</v>
      </c>
      <c r="L5330" s="53">
        <f t="shared" si="920"/>
        <v>39.61739216591679</v>
      </c>
      <c r="M5330" s="93">
        <f t="shared" si="921"/>
        <v>6.107357410147161</v>
      </c>
      <c r="N5330" s="53">
        <f t="shared" si="922"/>
        <v>28.574001186515495</v>
      </c>
      <c r="O5330">
        <f t="shared" si="923"/>
        <v>1.1544769098420939</v>
      </c>
      <c r="P5330" s="53">
        <f t="shared" si="924"/>
        <v>18.720055663097781</v>
      </c>
      <c r="Q5330" s="53">
        <v>0.2</v>
      </c>
      <c r="R5330" s="53">
        <f t="shared" si="925"/>
        <v>9.5256430203702838</v>
      </c>
    </row>
    <row r="5331" spans="2:18" ht="15">
      <c r="B5331" s="84">
        <v>35634</v>
      </c>
      <c r="C5331" s="85">
        <v>0</v>
      </c>
      <c r="D5331" s="86">
        <v>31</v>
      </c>
      <c r="E5331" s="87">
        <v>16</v>
      </c>
      <c r="F5331" s="96">
        <f t="shared" si="916"/>
        <v>23.5</v>
      </c>
      <c r="G5331" s="96"/>
      <c r="H5331" s="74">
        <f t="shared" si="917"/>
        <v>204</v>
      </c>
      <c r="I5331" s="53">
        <f t="shared" si="915"/>
        <v>0.9682176491165897</v>
      </c>
      <c r="J5331" s="53">
        <f t="shared" si="918"/>
        <v>0.35374276026822699</v>
      </c>
      <c r="K5331" s="53">
        <f t="shared" si="919"/>
        <v>1.9682357828650181</v>
      </c>
      <c r="L5331" s="53">
        <f t="shared" si="920"/>
        <v>39.486137374773513</v>
      </c>
      <c r="M5331" s="93">
        <f t="shared" si="921"/>
        <v>5.9147964951295773</v>
      </c>
      <c r="N5331" s="53">
        <f t="shared" si="922"/>
        <v>25.997955917954535</v>
      </c>
      <c r="O5331">
        <f t="shared" si="923"/>
        <v>1.322598302772739</v>
      </c>
      <c r="P5331" s="53">
        <f t="shared" si="924"/>
        <v>21.812269025567122</v>
      </c>
      <c r="Q5331" s="53">
        <v>0.2</v>
      </c>
      <c r="R5331" s="53">
        <f t="shared" si="925"/>
        <v>9.0392232890281274</v>
      </c>
    </row>
    <row r="5332" spans="2:18" ht="15">
      <c r="B5332" s="84">
        <v>35635</v>
      </c>
      <c r="C5332" s="85">
        <v>0.6</v>
      </c>
      <c r="D5332" s="86">
        <v>27</v>
      </c>
      <c r="E5332" s="87">
        <v>17</v>
      </c>
      <c r="F5332" s="96">
        <f t="shared" si="916"/>
        <v>22</v>
      </c>
      <c r="G5332" s="96"/>
      <c r="H5332" s="74">
        <f t="shared" si="917"/>
        <v>205</v>
      </c>
      <c r="I5332" s="53">
        <f t="shared" si="915"/>
        <v>0.96839898601531871</v>
      </c>
      <c r="J5332" s="53">
        <f t="shared" si="918"/>
        <v>0.35021998623776601</v>
      </c>
      <c r="K5332" s="53">
        <f t="shared" si="919"/>
        <v>1.9636953571854612</v>
      </c>
      <c r="L5332" s="53">
        <f t="shared" si="920"/>
        <v>39.351191444339129</v>
      </c>
      <c r="M5332" s="93">
        <f t="shared" si="921"/>
        <v>4.6381034571018827</v>
      </c>
      <c r="N5332" s="53">
        <f t="shared" si="922"/>
        <v>21.15469691292526</v>
      </c>
      <c r="O5332">
        <f t="shared" si="923"/>
        <v>1.2193540774631728</v>
      </c>
      <c r="P5332" s="53">
        <f t="shared" si="924"/>
        <v>19.906714554451806</v>
      </c>
      <c r="Q5332" s="53">
        <v>0.2</v>
      </c>
      <c r="R5332" s="53">
        <f t="shared" si="925"/>
        <v>7.8476010758687078</v>
      </c>
    </row>
    <row r="5333" spans="2:18" ht="15">
      <c r="B5333" s="84">
        <v>35636</v>
      </c>
      <c r="C5333" s="85">
        <v>3</v>
      </c>
      <c r="D5333" s="86">
        <v>28</v>
      </c>
      <c r="E5333" s="87">
        <v>16</v>
      </c>
      <c r="F5333" s="96">
        <f t="shared" si="916"/>
        <v>22</v>
      </c>
      <c r="G5333" s="96"/>
      <c r="H5333" s="74">
        <f t="shared" si="917"/>
        <v>206</v>
      </c>
      <c r="I5333" s="53">
        <f t="shared" si="915"/>
        <v>0.96858967416249719</v>
      </c>
      <c r="J5333" s="53">
        <f t="shared" si="918"/>
        <v>0.34659984310601538</v>
      </c>
      <c r="K5333" s="53">
        <f t="shared" si="919"/>
        <v>1.9590504404414957</v>
      </c>
      <c r="L5333" s="53">
        <f t="shared" si="920"/>
        <v>39.212590842429222</v>
      </c>
      <c r="M5333" s="93">
        <f t="shared" si="921"/>
        <v>5.0628925037731589</v>
      </c>
      <c r="N5333" s="53">
        <f t="shared" si="922"/>
        <v>23.092187876069147</v>
      </c>
      <c r="O5333">
        <f t="shared" si="923"/>
        <v>1.2193540774631728</v>
      </c>
      <c r="P5333" s="53">
        <f t="shared" si="924"/>
        <v>19.906714554451806</v>
      </c>
      <c r="Q5333" s="53">
        <v>0.2</v>
      </c>
      <c r="R5333" s="53">
        <f t="shared" si="925"/>
        <v>8.2980614268545576</v>
      </c>
    </row>
    <row r="5334" spans="2:18" ht="15">
      <c r="B5334" s="84">
        <v>35637</v>
      </c>
      <c r="C5334" s="85">
        <v>0</v>
      </c>
      <c r="D5334" s="86">
        <v>32</v>
      </c>
      <c r="E5334" s="87">
        <v>16</v>
      </c>
      <c r="F5334" s="96">
        <f t="shared" si="916"/>
        <v>24</v>
      </c>
      <c r="G5334" s="96"/>
      <c r="H5334" s="74">
        <f t="shared" si="917"/>
        <v>207</v>
      </c>
      <c r="I5334" s="53">
        <f t="shared" si="915"/>
        <v>0.96878965713043452</v>
      </c>
      <c r="J5334" s="53">
        <f t="shared" si="918"/>
        <v>0.34288357573294348</v>
      </c>
      <c r="K5334" s="53">
        <f t="shared" si="919"/>
        <v>1.9543039299623644</v>
      </c>
      <c r="L5334" s="53">
        <f t="shared" si="920"/>
        <v>39.070372528325017</v>
      </c>
      <c r="M5334" s="93">
        <f t="shared" si="921"/>
        <v>6.117631294581706</v>
      </c>
      <c r="N5334" s="53">
        <f t="shared" si="922"/>
        <v>26.567853319261012</v>
      </c>
      <c r="O5334">
        <f t="shared" si="923"/>
        <v>1.3586571485671137</v>
      </c>
      <c r="P5334" s="53">
        <f t="shared" si="924"/>
        <v>22.48254785226381</v>
      </c>
      <c r="Q5334" s="53">
        <v>0.2</v>
      </c>
      <c r="R5334" s="53">
        <f t="shared" si="925"/>
        <v>9.1937078472217202</v>
      </c>
    </row>
    <row r="5335" spans="2:18" ht="15">
      <c r="B5335" s="84">
        <v>35638</v>
      </c>
      <c r="C5335" s="85">
        <v>0</v>
      </c>
      <c r="D5335" s="86">
        <v>31</v>
      </c>
      <c r="E5335" s="87">
        <v>13</v>
      </c>
      <c r="F5335" s="96">
        <f t="shared" si="916"/>
        <v>22</v>
      </c>
      <c r="G5335" s="96"/>
      <c r="H5335" s="74">
        <f t="shared" si="917"/>
        <v>208</v>
      </c>
      <c r="I5335" s="53">
        <f t="shared" si="915"/>
        <v>0.96899887574095311</v>
      </c>
      <c r="J5335" s="53">
        <f t="shared" si="918"/>
        <v>0.33907244990515634</v>
      </c>
      <c r="K5335" s="53">
        <f t="shared" si="919"/>
        <v>1.9494587092645352</v>
      </c>
      <c r="L5335" s="53">
        <f t="shared" si="920"/>
        <v>38.924573934184473</v>
      </c>
      <c r="M5335" s="93">
        <f t="shared" si="921"/>
        <v>6.155207039931943</v>
      </c>
      <c r="N5335" s="53">
        <f t="shared" si="922"/>
        <v>28.074306787332148</v>
      </c>
      <c r="O5335">
        <f t="shared" si="923"/>
        <v>1.2193540774631728</v>
      </c>
      <c r="P5335" s="53">
        <f t="shared" si="924"/>
        <v>19.906714554451806</v>
      </c>
      <c r="Q5335" s="53">
        <v>0.2</v>
      </c>
      <c r="R5335" s="53">
        <f t="shared" si="925"/>
        <v>9.4563878790095277</v>
      </c>
    </row>
    <row r="5336" spans="2:18" ht="15">
      <c r="B5336" s="84">
        <v>35639</v>
      </c>
      <c r="C5336" s="85">
        <v>0</v>
      </c>
      <c r="D5336" s="86">
        <v>31</v>
      </c>
      <c r="E5336" s="87">
        <v>16</v>
      </c>
      <c r="F5336" s="96">
        <f t="shared" si="916"/>
        <v>23.5</v>
      </c>
      <c r="G5336" s="96"/>
      <c r="H5336" s="74">
        <f t="shared" si="917"/>
        <v>209</v>
      </c>
      <c r="I5336" s="53">
        <f t="shared" si="915"/>
        <v>0.9692172680829001</v>
      </c>
      <c r="J5336" s="53">
        <f t="shared" si="918"/>
        <v>0.33516775132416116</v>
      </c>
      <c r="K5336" s="53">
        <f t="shared" si="919"/>
        <v>1.9445176433979374</v>
      </c>
      <c r="L5336" s="53">
        <f t="shared" si="920"/>
        <v>38.775232948530139</v>
      </c>
      <c r="M5336" s="93">
        <f t="shared" si="921"/>
        <v>5.808307096867928</v>
      </c>
      <c r="N5336" s="53">
        <f t="shared" si="922"/>
        <v>25.529891347344961</v>
      </c>
      <c r="O5336">
        <f t="shared" si="923"/>
        <v>1.322598302772739</v>
      </c>
      <c r="P5336" s="53">
        <f t="shared" si="924"/>
        <v>21.812269025567122</v>
      </c>
      <c r="Q5336" s="53">
        <v>0.2</v>
      </c>
      <c r="R5336" s="53">
        <f t="shared" si="925"/>
        <v>8.92996792143094</v>
      </c>
    </row>
    <row r="5337" spans="2:18" ht="15">
      <c r="B5337" s="84">
        <v>35640</v>
      </c>
      <c r="C5337" s="85">
        <v>6</v>
      </c>
      <c r="D5337" s="86">
        <v>28</v>
      </c>
      <c r="E5337" s="87">
        <v>15</v>
      </c>
      <c r="F5337" s="96">
        <f t="shared" si="916"/>
        <v>21.5</v>
      </c>
      <c r="G5337" s="96"/>
      <c r="H5337" s="74">
        <f t="shared" si="917"/>
        <v>210</v>
      </c>
      <c r="I5337" s="53">
        <f t="shared" si="915"/>
        <v>0.96944476953046788</v>
      </c>
      <c r="J5337" s="53">
        <f t="shared" si="918"/>
        <v>0.331170784613324</v>
      </c>
      <c r="K5337" s="53">
        <f t="shared" si="919"/>
        <v>1.9394835745746699</v>
      </c>
      <c r="L5337" s="53">
        <f t="shared" si="920"/>
        <v>38.622387901833285</v>
      </c>
      <c r="M5337" s="93">
        <f t="shared" si="921"/>
        <v>5.1251056378125215</v>
      </c>
      <c r="N5337" s="53">
        <f t="shared" si="922"/>
        <v>23.673349993356393</v>
      </c>
      <c r="O5337">
        <f t="shared" si="923"/>
        <v>1.1865305921643348</v>
      </c>
      <c r="P5337" s="53">
        <f t="shared" si="924"/>
        <v>19.305275780700303</v>
      </c>
      <c r="Q5337" s="53">
        <v>0.2</v>
      </c>
      <c r="R5337" s="53">
        <f t="shared" si="925"/>
        <v>8.4114806486643943</v>
      </c>
    </row>
    <row r="5338" spans="2:18" ht="15">
      <c r="B5338" s="84">
        <v>35641</v>
      </c>
      <c r="C5338" s="85">
        <v>2</v>
      </c>
      <c r="D5338" s="86">
        <v>31</v>
      </c>
      <c r="E5338" s="87">
        <v>12</v>
      </c>
      <c r="F5338" s="96">
        <f t="shared" si="916"/>
        <v>21.5</v>
      </c>
      <c r="G5338" s="96"/>
      <c r="H5338" s="74">
        <f t="shared" si="917"/>
        <v>211</v>
      </c>
      <c r="I5338" s="53">
        <f t="shared" si="915"/>
        <v>0.96968131276231795</v>
      </c>
      <c r="J5338" s="53">
        <f t="shared" si="918"/>
        <v>0.3270828723454352</v>
      </c>
      <c r="K5338" s="53">
        <f t="shared" si="919"/>
        <v>1.9343593180829393</v>
      </c>
      <c r="L5338" s="53">
        <f t="shared" si="920"/>
        <v>38.466077554200737</v>
      </c>
      <c r="M5338" s="93">
        <f t="shared" si="921"/>
        <v>6.1708746879729084</v>
      </c>
      <c r="N5338" s="53">
        <f t="shared" si="922"/>
        <v>28.503856618237073</v>
      </c>
      <c r="O5338">
        <f t="shared" si="923"/>
        <v>1.1865305921643348</v>
      </c>
      <c r="P5338" s="53">
        <f t="shared" si="924"/>
        <v>19.305275780700303</v>
      </c>
      <c r="Q5338" s="53">
        <v>0.2</v>
      </c>
      <c r="R5338" s="53">
        <f t="shared" si="925"/>
        <v>9.5329867006074736</v>
      </c>
    </row>
    <row r="5339" spans="2:18" ht="15">
      <c r="B5339" s="84">
        <v>35642</v>
      </c>
      <c r="C5339" s="85">
        <v>0</v>
      </c>
      <c r="D5339" s="86">
        <v>31</v>
      </c>
      <c r="E5339" s="87">
        <v>15</v>
      </c>
      <c r="F5339" s="96">
        <f t="shared" si="916"/>
        <v>23</v>
      </c>
      <c r="G5339" s="96"/>
      <c r="H5339" s="74">
        <f t="shared" si="917"/>
        <v>212</v>
      </c>
      <c r="I5339" s="53">
        <f t="shared" si="915"/>
        <v>0.96992682778150241</v>
      </c>
      <c r="J5339" s="53">
        <f t="shared" si="918"/>
        <v>0.32290535409264154</v>
      </c>
      <c r="K5339" s="53">
        <f t="shared" si="919"/>
        <v>1.9291476584871665</v>
      </c>
      <c r="L5339" s="53">
        <f t="shared" si="920"/>
        <v>38.306341085158301</v>
      </c>
      <c r="M5339" s="93">
        <f t="shared" si="921"/>
        <v>5.8545065919075814</v>
      </c>
      <c r="N5339" s="53">
        <f t="shared" si="922"/>
        <v>26.048311937907648</v>
      </c>
      <c r="O5339">
        <f t="shared" si="923"/>
        <v>1.2873721991508951</v>
      </c>
      <c r="P5339" s="53">
        <f t="shared" si="924"/>
        <v>21.159810760487982</v>
      </c>
      <c r="Q5339" s="53">
        <v>0.2</v>
      </c>
      <c r="R5339" s="53">
        <f t="shared" si="925"/>
        <v>9.0293910231158883</v>
      </c>
    </row>
    <row r="5340" spans="2:18" ht="15">
      <c r="B5340" s="84">
        <v>35643</v>
      </c>
      <c r="C5340" s="85">
        <v>7</v>
      </c>
      <c r="D5340" s="86">
        <v>26</v>
      </c>
      <c r="E5340" s="87">
        <v>15</v>
      </c>
      <c r="F5340" s="96">
        <f t="shared" si="916"/>
        <v>20.5</v>
      </c>
      <c r="G5340" s="96"/>
      <c r="H5340" s="74">
        <f t="shared" si="917"/>
        <v>213</v>
      </c>
      <c r="I5340" s="53">
        <f t="shared" si="915"/>
        <v>0.97018124193617716</v>
      </c>
      <c r="J5340" s="53">
        <f t="shared" si="918"/>
        <v>0.31863958550036658</v>
      </c>
      <c r="K5340" s="53">
        <f t="shared" si="919"/>
        <v>1.9238513461135693</v>
      </c>
      <c r="L5340" s="53">
        <f t="shared" si="920"/>
        <v>38.143218085512331</v>
      </c>
      <c r="M5340" s="93">
        <f t="shared" si="921"/>
        <v>4.5374507179315637</v>
      </c>
      <c r="N5340" s="53">
        <f t="shared" si="922"/>
        <v>21.50614625667825</v>
      </c>
      <c r="O5340">
        <f t="shared" si="923"/>
        <v>1.1231778894918711</v>
      </c>
      <c r="P5340" s="53">
        <f t="shared" si="924"/>
        <v>18.150673095156183</v>
      </c>
      <c r="Q5340" s="53">
        <v>0.2</v>
      </c>
      <c r="R5340" s="53">
        <f t="shared" si="925"/>
        <v>7.8655086751341443</v>
      </c>
    </row>
    <row r="5341" spans="2:18" ht="15">
      <c r="B5341" s="84">
        <v>35644</v>
      </c>
      <c r="C5341" s="85">
        <v>0</v>
      </c>
      <c r="D5341" s="86">
        <v>30</v>
      </c>
      <c r="E5341" s="87">
        <v>12</v>
      </c>
      <c r="F5341" s="96">
        <f t="shared" si="916"/>
        <v>21</v>
      </c>
      <c r="G5341" s="96"/>
      <c r="H5341" s="74">
        <f t="shared" si="917"/>
        <v>214</v>
      </c>
      <c r="I5341" s="53">
        <f t="shared" si="915"/>
        <v>0.97044447994110072</v>
      </c>
      <c r="J5341" s="53">
        <f t="shared" si="918"/>
        <v>0.31428693738671398</v>
      </c>
      <c r="K5341" s="53">
        <f t="shared" si="919"/>
        <v>1.9184730938190306</v>
      </c>
      <c r="L5341" s="53">
        <f t="shared" si="920"/>
        <v>37.976748551260783</v>
      </c>
      <c r="M5341" s="93">
        <f t="shared" si="921"/>
        <v>5.8544382655599438</v>
      </c>
      <c r="N5341" s="53">
        <f t="shared" si="922"/>
        <v>27.390688756573152</v>
      </c>
      <c r="O5341">
        <f t="shared" si="923"/>
        <v>1.1544769098420939</v>
      </c>
      <c r="P5341" s="53">
        <f t="shared" si="924"/>
        <v>18.720055663097781</v>
      </c>
      <c r="Q5341" s="53">
        <v>0.2</v>
      </c>
      <c r="R5341" s="53">
        <f t="shared" si="925"/>
        <v>9.2513073972630977</v>
      </c>
    </row>
    <row r="5342" spans="2:18" ht="15">
      <c r="B5342" s="84">
        <v>35645</v>
      </c>
      <c r="C5342" s="85">
        <v>0</v>
      </c>
      <c r="D5342" s="86">
        <v>29</v>
      </c>
      <c r="E5342" s="87">
        <v>13</v>
      </c>
      <c r="F5342" s="96">
        <f t="shared" si="916"/>
        <v>21</v>
      </c>
      <c r="G5342" s="96"/>
      <c r="H5342" s="74">
        <f t="shared" si="917"/>
        <v>215</v>
      </c>
      <c r="I5342" s="53">
        <f t="shared" si="915"/>
        <v>0.97071646389991229</v>
      </c>
      <c r="J5342" s="53">
        <f t="shared" si="918"/>
        <v>0.30984879486868599</v>
      </c>
      <c r="K5342" s="53">
        <f t="shared" si="919"/>
        <v>1.9130155740396677</v>
      </c>
      <c r="L5342" s="53">
        <f t="shared" si="920"/>
        <v>37.806972879513552</v>
      </c>
      <c r="M5342" s="93">
        <f t="shared" si="921"/>
        <v>5.4949417911527512</v>
      </c>
      <c r="N5342" s="53">
        <f t="shared" si="922"/>
        <v>25.708741558069217</v>
      </c>
      <c r="O5342">
        <f t="shared" si="923"/>
        <v>1.1544769098420939</v>
      </c>
      <c r="P5342" s="53">
        <f t="shared" si="924"/>
        <v>18.720055663097781</v>
      </c>
      <c r="Q5342" s="53">
        <v>0.2</v>
      </c>
      <c r="R5342" s="53">
        <f t="shared" si="925"/>
        <v>8.8613697771897222</v>
      </c>
    </row>
    <row r="5343" spans="2:18" ht="15">
      <c r="B5343" s="84">
        <v>35646</v>
      </c>
      <c r="C5343" s="85">
        <v>0</v>
      </c>
      <c r="D5343" s="86">
        <v>32</v>
      </c>
      <c r="E5343" s="87">
        <v>18</v>
      </c>
      <c r="F5343" s="96">
        <f t="shared" si="916"/>
        <v>25</v>
      </c>
      <c r="G5343" s="96"/>
      <c r="H5343" s="74">
        <f t="shared" si="917"/>
        <v>216</v>
      </c>
      <c r="I5343" s="53">
        <f t="shared" si="915"/>
        <v>0.97099711332818273</v>
      </c>
      <c r="J5343" s="53">
        <f t="shared" si="918"/>
        <v>0.3053265565164347</v>
      </c>
      <c r="K5343" s="53">
        <f t="shared" si="919"/>
        <v>1.9074814161143292</v>
      </c>
      <c r="L5343" s="53">
        <f t="shared" si="920"/>
        <v>37.633931866373523</v>
      </c>
      <c r="M5343" s="93">
        <f t="shared" si="921"/>
        <v>5.6439980458570664</v>
      </c>
      <c r="N5343" s="53">
        <f t="shared" si="922"/>
        <v>23.938257457397832</v>
      </c>
      <c r="O5343">
        <f t="shared" si="923"/>
        <v>1.4333386753343602</v>
      </c>
      <c r="P5343" s="53">
        <f t="shared" si="924"/>
        <v>23.878257206163344</v>
      </c>
      <c r="Q5343" s="53">
        <v>0.2</v>
      </c>
      <c r="R5343" s="53">
        <f t="shared" si="925"/>
        <v>8.6197833887185862</v>
      </c>
    </row>
    <row r="5344" spans="2:18" ht="15">
      <c r="B5344" s="84">
        <v>35647</v>
      </c>
      <c r="C5344" s="85">
        <v>0</v>
      </c>
      <c r="D5344" s="86">
        <v>32</v>
      </c>
      <c r="E5344" s="87">
        <v>18</v>
      </c>
      <c r="F5344" s="96">
        <f t="shared" si="916"/>
        <v>25</v>
      </c>
      <c r="G5344" s="96"/>
      <c r="H5344" s="74">
        <f t="shared" si="917"/>
        <v>217</v>
      </c>
      <c r="I5344" s="53">
        <f t="shared" si="915"/>
        <v>0.97128634517723078</v>
      </c>
      <c r="J5344" s="53">
        <f t="shared" si="918"/>
        <v>0.3007216335366113</v>
      </c>
      <c r="K5344" s="53">
        <f t="shared" si="919"/>
        <v>1.9018732038771378</v>
      </c>
      <c r="L5344" s="53">
        <f t="shared" si="920"/>
        <v>37.457666706720282</v>
      </c>
      <c r="M5344" s="93">
        <f t="shared" si="921"/>
        <v>5.6175633852383475</v>
      </c>
      <c r="N5344" s="53">
        <f t="shared" si="922"/>
        <v>23.826138405167772</v>
      </c>
      <c r="O5344">
        <f t="shared" si="923"/>
        <v>1.4333386753343602</v>
      </c>
      <c r="P5344" s="53">
        <f t="shared" si="924"/>
        <v>23.878257206163344</v>
      </c>
      <c r="Q5344" s="53">
        <v>0.2</v>
      </c>
      <c r="R5344" s="53">
        <f t="shared" si="925"/>
        <v>8.5935175076773014</v>
      </c>
    </row>
    <row r="5345" spans="2:18" ht="15">
      <c r="B5345" s="84">
        <v>35648</v>
      </c>
      <c r="C5345" s="85">
        <v>0</v>
      </c>
      <c r="D5345" s="86">
        <v>30</v>
      </c>
      <c r="E5345" s="87">
        <v>18</v>
      </c>
      <c r="F5345" s="96">
        <f t="shared" si="916"/>
        <v>24</v>
      </c>
      <c r="G5345" s="96"/>
      <c r="H5345" s="74">
        <f t="shared" si="917"/>
        <v>218</v>
      </c>
      <c r="I5345" s="53">
        <f t="shared" si="915"/>
        <v>0.97158407385869927</v>
      </c>
      <c r="J5345" s="53">
        <f t="shared" si="918"/>
        <v>0.29603544898574469</v>
      </c>
      <c r="K5345" s="53">
        <f t="shared" si="919"/>
        <v>1.8961934735122559</v>
      </c>
      <c r="L5345" s="53">
        <f t="shared" si="920"/>
        <v>37.278218995830599</v>
      </c>
      <c r="M5345" s="93">
        <f t="shared" si="921"/>
        <v>5.0550043502314796</v>
      </c>
      <c r="N5345" s="53">
        <f t="shared" si="922"/>
        <v>21.953041567595669</v>
      </c>
      <c r="O5345">
        <f t="shared" si="923"/>
        <v>1.3586571485671137</v>
      </c>
      <c r="P5345" s="53">
        <f t="shared" si="924"/>
        <v>22.48254785226381</v>
      </c>
      <c r="Q5345" s="53">
        <v>0.2</v>
      </c>
      <c r="R5345" s="53">
        <f t="shared" si="925"/>
        <v>8.1151794605928771</v>
      </c>
    </row>
    <row r="5346" spans="2:18" ht="15">
      <c r="B5346" s="84">
        <v>35649</v>
      </c>
      <c r="C5346" s="85">
        <v>5.2</v>
      </c>
      <c r="D5346" s="86">
        <v>26</v>
      </c>
      <c r="E5346" s="87">
        <v>18</v>
      </c>
      <c r="F5346" s="96">
        <f t="shared" si="916"/>
        <v>22</v>
      </c>
      <c r="G5346" s="96"/>
      <c r="H5346" s="74">
        <f t="shared" si="917"/>
        <v>219</v>
      </c>
      <c r="I5346" s="53">
        <f t="shared" si="915"/>
        <v>0.97189021126988129</v>
      </c>
      <c r="J5346" s="53">
        <f t="shared" si="918"/>
        <v>0.29126943701446972</v>
      </c>
      <c r="K5346" s="53">
        <f t="shared" si="919"/>
        <v>1.8904447116632572</v>
      </c>
      <c r="L5346" s="53">
        <f t="shared" si="920"/>
        <v>37.095630732763354</v>
      </c>
      <c r="M5346" s="93">
        <f t="shared" si="921"/>
        <v>3.9106621577600169</v>
      </c>
      <c r="N5346" s="53">
        <f t="shared" si="922"/>
        <v>17.836788989599764</v>
      </c>
      <c r="O5346">
        <f t="shared" si="923"/>
        <v>1.2193540774631728</v>
      </c>
      <c r="P5346" s="53">
        <f t="shared" si="924"/>
        <v>19.906714554451806</v>
      </c>
      <c r="Q5346" s="53">
        <v>0.2</v>
      </c>
      <c r="R5346" s="53">
        <f t="shared" si="925"/>
        <v>7.0761982687791036</v>
      </c>
    </row>
    <row r="5347" spans="2:18" ht="15">
      <c r="B5347" s="84">
        <v>35650</v>
      </c>
      <c r="C5347" s="85">
        <v>19</v>
      </c>
      <c r="D5347" s="86">
        <v>28</v>
      </c>
      <c r="E5347" s="87">
        <v>17</v>
      </c>
      <c r="F5347" s="96">
        <f t="shared" si="916"/>
        <v>22.5</v>
      </c>
      <c r="G5347" s="96"/>
      <c r="H5347" s="74">
        <f t="shared" si="917"/>
        <v>220</v>
      </c>
      <c r="I5347" s="53">
        <f t="shared" si="915"/>
        <v>0.97220466681979145</v>
      </c>
      <c r="J5347" s="53">
        <f t="shared" si="918"/>
        <v>0.28642504214327263</v>
      </c>
      <c r="K5347" s="53">
        <f t="shared" si="919"/>
        <v>1.8846293537887708</v>
      </c>
      <c r="L5347" s="53">
        <f t="shared" si="920"/>
        <v>36.909944325429443</v>
      </c>
      <c r="M5347" s="93">
        <f t="shared" si="921"/>
        <v>4.6200242207823621</v>
      </c>
      <c r="N5347" s="53">
        <f t="shared" si="922"/>
        <v>20.810794181260675</v>
      </c>
      <c r="O5347">
        <f t="shared" si="923"/>
        <v>1.2529627418997087</v>
      </c>
      <c r="P5347" s="53">
        <f t="shared" si="924"/>
        <v>20.524760720033569</v>
      </c>
      <c r="Q5347" s="53">
        <v>0.2</v>
      </c>
      <c r="R5347" s="53">
        <f t="shared" si="925"/>
        <v>7.7881562317215831</v>
      </c>
    </row>
    <row r="5348" spans="2:18" ht="15">
      <c r="B5348" s="84">
        <v>35651</v>
      </c>
      <c r="C5348" s="85">
        <v>0</v>
      </c>
      <c r="D5348" s="86">
        <v>34</v>
      </c>
      <c r="E5348" s="87">
        <v>16</v>
      </c>
      <c r="F5348" s="96">
        <f t="shared" si="916"/>
        <v>25</v>
      </c>
      <c r="G5348" s="96"/>
      <c r="H5348" s="74">
        <f t="shared" si="917"/>
        <v>221</v>
      </c>
      <c r="I5348" s="53">
        <f t="shared" si="915"/>
        <v>0.97252734745597369</v>
      </c>
      <c r="J5348" s="53">
        <f t="shared" si="918"/>
        <v>0.28150371857031276</v>
      </c>
      <c r="K5348" s="53">
        <f t="shared" si="919"/>
        <v>1.8787497827555195</v>
      </c>
      <c r="L5348" s="53">
        <f t="shared" si="920"/>
        <v>36.721202597262263</v>
      </c>
      <c r="M5348" s="93">
        <f t="shared" si="921"/>
        <v>6.2444816072832792</v>
      </c>
      <c r="N5348" s="53">
        <f t="shared" si="922"/>
        <v>26.485127597246191</v>
      </c>
      <c r="O5348">
        <f t="shared" si="923"/>
        <v>1.4333386753343602</v>
      </c>
      <c r="P5348" s="53">
        <f t="shared" si="924"/>
        <v>23.878257206163344</v>
      </c>
      <c r="Q5348" s="53">
        <v>0.2</v>
      </c>
      <c r="R5348" s="53">
        <f t="shared" si="925"/>
        <v>9.216432992780442</v>
      </c>
    </row>
    <row r="5349" spans="2:18" ht="15">
      <c r="B5349" s="84">
        <v>35652</v>
      </c>
      <c r="C5349" s="85">
        <v>0</v>
      </c>
      <c r="D5349" s="86">
        <v>30</v>
      </c>
      <c r="E5349" s="87">
        <v>16</v>
      </c>
      <c r="F5349" s="96">
        <f t="shared" si="916"/>
        <v>23</v>
      </c>
      <c r="G5349" s="96"/>
      <c r="H5349" s="74">
        <f t="shared" si="917"/>
        <v>222</v>
      </c>
      <c r="I5349" s="53">
        <f t="shared" si="915"/>
        <v>0.9728581576920361</v>
      </c>
      <c r="J5349" s="53">
        <f t="shared" si="918"/>
        <v>0.27650692951176753</v>
      </c>
      <c r="K5349" s="53">
        <f t="shared" si="919"/>
        <v>1.872808327659421</v>
      </c>
      <c r="L5349" s="53">
        <f t="shared" si="920"/>
        <v>36.529448795399666</v>
      </c>
      <c r="M5349" s="93">
        <f t="shared" si="921"/>
        <v>5.2223596056111656</v>
      </c>
      <c r="N5349" s="53">
        <f t="shared" si="922"/>
        <v>23.235715926414894</v>
      </c>
      <c r="O5349">
        <f t="shared" si="923"/>
        <v>1.2873721991508951</v>
      </c>
      <c r="P5349" s="53">
        <f t="shared" si="924"/>
        <v>21.159810760487982</v>
      </c>
      <c r="Q5349" s="53">
        <v>0.2</v>
      </c>
      <c r="R5349" s="53">
        <f t="shared" si="925"/>
        <v>8.3737173605501312</v>
      </c>
    </row>
    <row r="5350" spans="2:18" ht="15">
      <c r="B5350" s="84">
        <v>35653</v>
      </c>
      <c r="C5350" s="85">
        <v>0</v>
      </c>
      <c r="D5350" s="86">
        <v>29</v>
      </c>
      <c r="E5350" s="87">
        <v>18</v>
      </c>
      <c r="F5350" s="96">
        <f t="shared" si="916"/>
        <v>23.5</v>
      </c>
      <c r="G5350" s="96"/>
      <c r="H5350" s="74">
        <f t="shared" si="917"/>
        <v>223</v>
      </c>
      <c r="I5350" s="53">
        <f t="shared" si="915"/>
        <v>0.97319699963590767</v>
      </c>
      <c r="J5350" s="53">
        <f t="shared" si="918"/>
        <v>0.2714361465750153</v>
      </c>
      <c r="K5350" s="53">
        <f t="shared" si="919"/>
        <v>1.8668072628650605</v>
      </c>
      <c r="L5350" s="53">
        <f t="shared" si="920"/>
        <v>36.334726600283837</v>
      </c>
      <c r="M5350" s="93">
        <f t="shared" si="921"/>
        <v>4.6608783134415086</v>
      </c>
      <c r="N5350" s="53">
        <f t="shared" si="922"/>
        <v>20.486471348858817</v>
      </c>
      <c r="O5350">
        <f t="shared" si="923"/>
        <v>1.322598302772739</v>
      </c>
      <c r="P5350" s="53">
        <f t="shared" si="924"/>
        <v>21.812269025567122</v>
      </c>
      <c r="Q5350" s="53">
        <v>0.2</v>
      </c>
      <c r="R5350" s="53">
        <f t="shared" si="925"/>
        <v>7.7527356751107321</v>
      </c>
    </row>
    <row r="5351" spans="2:18" ht="15">
      <c r="B5351" s="84">
        <v>35654</v>
      </c>
      <c r="C5351" s="85">
        <v>0</v>
      </c>
      <c r="D5351" s="86">
        <v>31</v>
      </c>
      <c r="E5351" s="87">
        <v>17</v>
      </c>
      <c r="F5351" s="96">
        <f t="shared" si="916"/>
        <v>24</v>
      </c>
      <c r="G5351" s="96"/>
      <c r="H5351" s="74">
        <f t="shared" si="917"/>
        <v>224</v>
      </c>
      <c r="I5351" s="53">
        <f t="shared" si="915"/>
        <v>0.9735437730188059</v>
      </c>
      <c r="J5351" s="53">
        <f t="shared" si="918"/>
        <v>0.26629284916488616</v>
      </c>
      <c r="K5351" s="53">
        <f t="shared" si="919"/>
        <v>1.860748807253622</v>
      </c>
      <c r="L5351" s="53">
        <f t="shared" si="920"/>
        <v>36.137080136583045</v>
      </c>
      <c r="M5351" s="93">
        <f t="shared" si="921"/>
        <v>5.2928895569328001</v>
      </c>
      <c r="N5351" s="53">
        <f t="shared" si="922"/>
        <v>22.986137381012931</v>
      </c>
      <c r="O5351">
        <f t="shared" si="923"/>
        <v>1.3586571485671137</v>
      </c>
      <c r="P5351" s="53">
        <f t="shared" si="924"/>
        <v>22.48254785226381</v>
      </c>
      <c r="Q5351" s="53">
        <v>0.2</v>
      </c>
      <c r="R5351" s="53">
        <f t="shared" si="925"/>
        <v>8.3566244470488993</v>
      </c>
    </row>
    <row r="5352" spans="2:18" ht="15">
      <c r="B5352" s="84">
        <v>35655</v>
      </c>
      <c r="C5352" s="85">
        <v>0</v>
      </c>
      <c r="D5352" s="86">
        <v>31</v>
      </c>
      <c r="E5352" s="87">
        <v>19</v>
      </c>
      <c r="F5352" s="96">
        <f t="shared" si="916"/>
        <v>25</v>
      </c>
      <c r="G5352" s="96"/>
      <c r="H5352" s="74">
        <f t="shared" si="917"/>
        <v>225</v>
      </c>
      <c r="I5352" s="53">
        <f t="shared" si="915"/>
        <v>0.97389837522490752</v>
      </c>
      <c r="J5352" s="53">
        <f t="shared" si="918"/>
        <v>0.26107852392308678</v>
      </c>
      <c r="K5352" s="53">
        <f t="shared" si="919"/>
        <v>1.8546351236691809</v>
      </c>
      <c r="L5352" s="53">
        <f t="shared" si="920"/>
        <v>35.936553985335735</v>
      </c>
      <c r="M5352" s="93">
        <f t="shared" si="921"/>
        <v>4.9896524372035209</v>
      </c>
      <c r="N5352" s="53">
        <f t="shared" si="922"/>
        <v>21.162938699524727</v>
      </c>
      <c r="O5352">
        <f t="shared" si="923"/>
        <v>1.4333386753343602</v>
      </c>
      <c r="P5352" s="53">
        <f t="shared" si="924"/>
        <v>23.878257206163344</v>
      </c>
      <c r="Q5352" s="53">
        <v>0.2</v>
      </c>
      <c r="R5352" s="53">
        <f t="shared" si="925"/>
        <v>7.9696156349245051</v>
      </c>
    </row>
    <row r="5353" spans="2:18" ht="15">
      <c r="B5353" s="84">
        <v>35656</v>
      </c>
      <c r="C5353" s="85">
        <v>0</v>
      </c>
      <c r="D5353" s="86">
        <v>33</v>
      </c>
      <c r="E5353" s="87">
        <v>16</v>
      </c>
      <c r="F5353" s="96">
        <f t="shared" si="916"/>
        <v>24.5</v>
      </c>
      <c r="G5353" s="96"/>
      <c r="H5353" s="74">
        <f t="shared" si="917"/>
        <v>226</v>
      </c>
      <c r="I5353" s="53">
        <f t="shared" si="915"/>
        <v>0.97426070132171483</v>
      </c>
      <c r="J5353" s="53">
        <f t="shared" si="918"/>
        <v>0.25579466420081692</v>
      </c>
      <c r="K5353" s="53">
        <f t="shared" si="919"/>
        <v>1.8484683185532087</v>
      </c>
      <c r="L5353" s="53">
        <f t="shared" si="920"/>
        <v>35.733193197215876</v>
      </c>
      <c r="M5353" s="93">
        <f t="shared" si="921"/>
        <v>5.8362801308074381</v>
      </c>
      <c r="N5353" s="53">
        <f t="shared" si="922"/>
        <v>25.046394081762994</v>
      </c>
      <c r="O5353">
        <f t="shared" si="923"/>
        <v>1.395565076951925</v>
      </c>
      <c r="P5353" s="53">
        <f t="shared" si="924"/>
        <v>23.171067686527078</v>
      </c>
      <c r="Q5353" s="53">
        <v>0.2</v>
      </c>
      <c r="R5353" s="53">
        <f t="shared" si="925"/>
        <v>8.8588827325368875</v>
      </c>
    </row>
    <row r="5354" spans="2:18" ht="15">
      <c r="B5354" s="84">
        <v>35657</v>
      </c>
      <c r="C5354" s="85">
        <v>1.8</v>
      </c>
      <c r="D5354" s="86">
        <v>33</v>
      </c>
      <c r="E5354" s="87">
        <v>16</v>
      </c>
      <c r="F5354" s="96">
        <f t="shared" si="916"/>
        <v>24.5</v>
      </c>
      <c r="G5354" s="96"/>
      <c r="H5354" s="74">
        <f t="shared" si="917"/>
        <v>227</v>
      </c>
      <c r="I5354" s="53">
        <f t="shared" si="915"/>
        <v>0.97463064409110667</v>
      </c>
      <c r="J5354" s="53">
        <f t="shared" si="918"/>
        <v>0.2504427695645105</v>
      </c>
      <c r="K5354" s="53">
        <f t="shared" si="919"/>
        <v>1.8422504417571395</v>
      </c>
      <c r="L5354" s="53">
        <f t="shared" si="920"/>
        <v>35.527043306817113</v>
      </c>
      <c r="M5354" s="93">
        <f t="shared" si="921"/>
        <v>5.8026097979417992</v>
      </c>
      <c r="N5354" s="53">
        <f t="shared" si="922"/>
        <v>24.901897860382984</v>
      </c>
      <c r="O5354">
        <f t="shared" si="923"/>
        <v>1.395565076951925</v>
      </c>
      <c r="P5354" s="53">
        <f t="shared" si="924"/>
        <v>23.171067686527078</v>
      </c>
      <c r="Q5354" s="53">
        <v>0.2</v>
      </c>
      <c r="R5354" s="53">
        <f t="shared" si="925"/>
        <v>8.8250716480743634</v>
      </c>
    </row>
    <row r="5355" spans="2:18" ht="15">
      <c r="B5355" s="84">
        <v>35658</v>
      </c>
      <c r="C5355" s="85">
        <v>21.6</v>
      </c>
      <c r="D5355" s="86">
        <v>30</v>
      </c>
      <c r="E5355" s="87">
        <v>16</v>
      </c>
      <c r="F5355" s="96">
        <f t="shared" si="916"/>
        <v>23</v>
      </c>
      <c r="G5355" s="96"/>
      <c r="H5355" s="74">
        <f t="shared" si="917"/>
        <v>228</v>
      </c>
      <c r="I5355" s="53">
        <f t="shared" si="915"/>
        <v>0.97500809406106548</v>
      </c>
      <c r="J5355" s="53">
        <f t="shared" si="918"/>
        <v>0.24502434533453546</v>
      </c>
      <c r="K5355" s="53">
        <f t="shared" si="919"/>
        <v>1.8359834865229152</v>
      </c>
      <c r="L5355" s="53">
        <f t="shared" si="920"/>
        <v>35.31815034785236</v>
      </c>
      <c r="M5355" s="93">
        <f t="shared" si="921"/>
        <v>5.049188745075015</v>
      </c>
      <c r="N5355" s="53">
        <f t="shared" si="922"/>
        <v>22.465231083159853</v>
      </c>
      <c r="O5355">
        <f t="shared" si="923"/>
        <v>1.2873721991508951</v>
      </c>
      <c r="P5355" s="53">
        <f t="shared" si="924"/>
        <v>21.159810760487982</v>
      </c>
      <c r="Q5355" s="53">
        <v>0.2</v>
      </c>
      <c r="R5355" s="53">
        <f t="shared" si="925"/>
        <v>8.1941015831458568</v>
      </c>
    </row>
    <row r="5356" spans="2:18" ht="15">
      <c r="B5356" s="84">
        <v>35659</v>
      </c>
      <c r="C5356" s="85">
        <v>21.6</v>
      </c>
      <c r="D5356" s="86">
        <v>20</v>
      </c>
      <c r="E5356" s="87">
        <v>16</v>
      </c>
      <c r="F5356" s="96">
        <f t="shared" si="916"/>
        <v>18</v>
      </c>
      <c r="G5356" s="96"/>
      <c r="H5356" s="74">
        <f t="shared" si="917"/>
        <v>229</v>
      </c>
      <c r="I5356" s="53">
        <f t="shared" si="915"/>
        <v>0.97539293953807282</v>
      </c>
      <c r="J5356" s="53">
        <f t="shared" si="918"/>
        <v>0.23954090215660312</v>
      </c>
      <c r="K5356" s="53">
        <f t="shared" si="919"/>
        <v>1.8296693896215483</v>
      </c>
      <c r="L5356" s="53">
        <f t="shared" si="920"/>
        <v>35.106560869164369</v>
      </c>
      <c r="M5356" s="93">
        <f t="shared" si="921"/>
        <v>2.353969236129474</v>
      </c>
      <c r="N5356" s="53">
        <f t="shared" si="922"/>
        <v>11.936230695515887</v>
      </c>
      <c r="O5356">
        <f t="shared" si="923"/>
        <v>0.97748894673792364</v>
      </c>
      <c r="P5356" s="53">
        <f t="shared" si="924"/>
        <v>15.528504174899853</v>
      </c>
      <c r="Q5356" s="53">
        <v>0.2</v>
      </c>
      <c r="R5356" s="53">
        <f t="shared" si="925"/>
        <v>5.5558667273049274</v>
      </c>
    </row>
    <row r="5357" spans="2:18" ht="15">
      <c r="B5357" s="84">
        <v>35660</v>
      </c>
      <c r="C5357" s="85">
        <v>10.199999999999999</v>
      </c>
      <c r="D5357" s="86">
        <v>27</v>
      </c>
      <c r="E5357" s="87">
        <v>16</v>
      </c>
      <c r="F5357" s="96">
        <f t="shared" si="916"/>
        <v>21.5</v>
      </c>
      <c r="G5357" s="96"/>
      <c r="H5357" s="74">
        <f t="shared" si="917"/>
        <v>230</v>
      </c>
      <c r="I5357" s="53">
        <f t="shared" si="915"/>
        <v>0.9757850666401604</v>
      </c>
      <c r="J5357" s="53">
        <f t="shared" si="918"/>
        <v>0.23399395560558103</v>
      </c>
      <c r="K5357" s="53">
        <f t="shared" si="919"/>
        <v>1.8233100316399484</v>
      </c>
      <c r="L5357" s="53">
        <f t="shared" si="920"/>
        <v>34.892321951444117</v>
      </c>
      <c r="M5357" s="93">
        <f t="shared" si="921"/>
        <v>4.259103927744726</v>
      </c>
      <c r="N5357" s="53">
        <f t="shared" si="922"/>
        <v>19.673205796127647</v>
      </c>
      <c r="O5357">
        <f t="shared" si="923"/>
        <v>1.1865305921643348</v>
      </c>
      <c r="P5357" s="53">
        <f t="shared" si="924"/>
        <v>19.305275780700303</v>
      </c>
      <c r="Q5357" s="53">
        <v>0.2</v>
      </c>
      <c r="R5357" s="53">
        <f t="shared" si="925"/>
        <v>7.4827611013751198</v>
      </c>
    </row>
    <row r="5358" spans="2:18" ht="15">
      <c r="B5358" s="84">
        <v>35661</v>
      </c>
      <c r="C5358" s="85">
        <v>0</v>
      </c>
      <c r="D5358" s="86">
        <v>29</v>
      </c>
      <c r="E5358" s="87">
        <v>15</v>
      </c>
      <c r="F5358" s="96">
        <f t="shared" si="916"/>
        <v>22</v>
      </c>
      <c r="G5358" s="96"/>
      <c r="H5358" s="74">
        <f t="shared" si="917"/>
        <v>231</v>
      </c>
      <c r="I5358" s="53">
        <f t="shared" si="915"/>
        <v>0.97618435933060999</v>
      </c>
      <c r="J5358" s="53">
        <f t="shared" si="918"/>
        <v>0.22838502582131925</v>
      </c>
      <c r="K5358" s="53">
        <f t="shared" si="919"/>
        <v>1.8169072374064701</v>
      </c>
      <c r="L5358" s="53">
        <f t="shared" si="920"/>
        <v>34.675481224553344</v>
      </c>
      <c r="M5358" s="93">
        <f t="shared" si="921"/>
        <v>4.8358081222538436</v>
      </c>
      <c r="N5358" s="53">
        <f t="shared" si="922"/>
        <v>22.056440978844496</v>
      </c>
      <c r="O5358">
        <f t="shared" si="923"/>
        <v>1.2193540774631728</v>
      </c>
      <c r="P5358" s="53">
        <f t="shared" si="924"/>
        <v>19.906714554451806</v>
      </c>
      <c r="Q5358" s="53">
        <v>0.2</v>
      </c>
      <c r="R5358" s="53">
        <f t="shared" si="925"/>
        <v>8.0572536400150003</v>
      </c>
    </row>
    <row r="5359" spans="2:18" ht="15">
      <c r="B5359" s="84">
        <v>35662</v>
      </c>
      <c r="C5359" s="85">
        <v>3.2</v>
      </c>
      <c r="D5359" s="86">
        <v>28</v>
      </c>
      <c r="E5359" s="87">
        <v>15</v>
      </c>
      <c r="F5359" s="96">
        <f t="shared" si="916"/>
        <v>21.5</v>
      </c>
      <c r="G5359" s="96"/>
      <c r="H5359" s="74">
        <f t="shared" si="917"/>
        <v>232</v>
      </c>
      <c r="I5359" s="53">
        <f t="shared" si="915"/>
        <v>0.97659069945229038</v>
      </c>
      <c r="J5359" s="53">
        <f t="shared" si="918"/>
        <v>0.22271563717602461</v>
      </c>
      <c r="K5359" s="53">
        <f t="shared" si="919"/>
        <v>1.810462776545904</v>
      </c>
      <c r="L5359" s="53">
        <f t="shared" si="920"/>
        <v>34.456086885348398</v>
      </c>
      <c r="M5359" s="93">
        <f t="shared" si="921"/>
        <v>4.5722466876439549</v>
      </c>
      <c r="N5359" s="53">
        <f t="shared" si="922"/>
        <v>21.119641962884213</v>
      </c>
      <c r="O5359">
        <f t="shared" si="923"/>
        <v>1.1865305921643348</v>
      </c>
      <c r="P5359" s="53">
        <f t="shared" si="924"/>
        <v>19.305275780700303</v>
      </c>
      <c r="Q5359" s="53">
        <v>0.2</v>
      </c>
      <c r="R5359" s="53">
        <f t="shared" si="925"/>
        <v>7.8185823807439068</v>
      </c>
    </row>
    <row r="5360" spans="2:18" ht="15">
      <c r="B5360" s="84">
        <v>35663</v>
      </c>
      <c r="C5360" s="85">
        <v>1.4</v>
      </c>
      <c r="D5360" s="86">
        <v>26</v>
      </c>
      <c r="E5360" s="87">
        <v>14</v>
      </c>
      <c r="F5360" s="96">
        <f t="shared" si="916"/>
        <v>20</v>
      </c>
      <c r="G5360" s="96"/>
      <c r="H5360" s="74">
        <f t="shared" si="917"/>
        <v>233</v>
      </c>
      <c r="I5360" s="53">
        <f t="shared" si="915"/>
        <v>0.97700396676262224</v>
      </c>
      <c r="J5360" s="53">
        <f t="shared" si="918"/>
        <v>0.21698731797268575</v>
      </c>
      <c r="K5360" s="53">
        <f t="shared" si="919"/>
        <v>1.8039783641549574</v>
      </c>
      <c r="L5360" s="53">
        <f t="shared" si="920"/>
        <v>34.234187715904213</v>
      </c>
      <c r="M5360" s="93">
        <f t="shared" si="921"/>
        <v>4.1979950688872156</v>
      </c>
      <c r="N5360" s="53">
        <f t="shared" si="922"/>
        <v>20.160419843130786</v>
      </c>
      <c r="O5360">
        <f t="shared" si="923"/>
        <v>1.0926186229103982</v>
      </c>
      <c r="P5360" s="53">
        <f t="shared" si="924"/>
        <v>17.596754482591379</v>
      </c>
      <c r="Q5360" s="53">
        <v>0.2</v>
      </c>
      <c r="R5360" s="53">
        <f t="shared" si="925"/>
        <v>7.5326275173389297</v>
      </c>
    </row>
    <row r="5361" spans="2:18" ht="15">
      <c r="B5361" s="84">
        <v>35664</v>
      </c>
      <c r="C5361" s="85">
        <v>4.8</v>
      </c>
      <c r="D5361" s="86">
        <v>30</v>
      </c>
      <c r="E5361" s="87">
        <v>12</v>
      </c>
      <c r="F5361" s="96">
        <f t="shared" si="916"/>
        <v>21</v>
      </c>
      <c r="G5361" s="96"/>
      <c r="H5361" s="74">
        <f t="shared" si="917"/>
        <v>234</v>
      </c>
      <c r="I5361" s="53">
        <f t="shared" si="915"/>
        <v>0.97742403896915975</v>
      </c>
      <c r="J5361" s="53">
        <f t="shared" si="918"/>
        <v>0.21120160017397474</v>
      </c>
      <c r="K5361" s="53">
        <f t="shared" si="919"/>
        <v>1.7974556615895867</v>
      </c>
      <c r="L5361" s="53">
        <f t="shared" si="920"/>
        <v>34.009833102038442</v>
      </c>
      <c r="M5361" s="93">
        <f t="shared" si="921"/>
        <v>5.2429045643316652</v>
      </c>
      <c r="N5361" s="53">
        <f t="shared" si="922"/>
        <v>24.52955528574358</v>
      </c>
      <c r="O5361">
        <f t="shared" si="923"/>
        <v>1.1544769098420939</v>
      </c>
      <c r="P5361" s="53">
        <f t="shared" si="924"/>
        <v>18.720055663097781</v>
      </c>
      <c r="Q5361" s="53">
        <v>0.2</v>
      </c>
      <c r="R5361" s="53">
        <f t="shared" si="925"/>
        <v>8.5879907501531729</v>
      </c>
    </row>
    <row r="5362" spans="2:18" ht="15">
      <c r="B5362" s="84">
        <v>35665</v>
      </c>
      <c r="C5362" s="85">
        <v>0</v>
      </c>
      <c r="D5362" s="86">
        <v>30</v>
      </c>
      <c r="E5362" s="87">
        <v>14</v>
      </c>
      <c r="F5362" s="96">
        <f t="shared" si="916"/>
        <v>22</v>
      </c>
      <c r="G5362" s="96"/>
      <c r="H5362" s="74">
        <f t="shared" si="917"/>
        <v>235</v>
      </c>
      <c r="I5362" s="53">
        <f t="shared" si="915"/>
        <v>0.97785079176577849</v>
      </c>
      <c r="J5362" s="53">
        <f t="shared" si="918"/>
        <v>0.20536001916100194</v>
      </c>
      <c r="K5362" s="53">
        <f t="shared" si="919"/>
        <v>1.7908962773558934</v>
      </c>
      <c r="L5362" s="53">
        <f t="shared" si="920"/>
        <v>33.783073052036812</v>
      </c>
      <c r="M5362" s="93">
        <f t="shared" si="921"/>
        <v>5.0366490345007318</v>
      </c>
      <c r="N5362" s="53">
        <f t="shared" si="922"/>
        <v>22.972489675385035</v>
      </c>
      <c r="O5362">
        <f t="shared" si="923"/>
        <v>1.2193540774631728</v>
      </c>
      <c r="P5362" s="53">
        <f t="shared" si="924"/>
        <v>19.906714554451806</v>
      </c>
      <c r="Q5362" s="53">
        <v>0.2</v>
      </c>
      <c r="R5362" s="53">
        <f t="shared" si="925"/>
        <v>8.2702319842825798</v>
      </c>
    </row>
    <row r="5363" spans="2:18" ht="15">
      <c r="B5363" s="84">
        <v>35666</v>
      </c>
      <c r="C5363" s="85">
        <v>0</v>
      </c>
      <c r="D5363" s="86">
        <v>28</v>
      </c>
      <c r="E5363" s="87">
        <v>16</v>
      </c>
      <c r="F5363" s="96">
        <f t="shared" si="916"/>
        <v>22</v>
      </c>
      <c r="G5363" s="96"/>
      <c r="H5363" s="74">
        <f t="shared" si="917"/>
        <v>236</v>
      </c>
      <c r="I5363" s="53">
        <f t="shared" si="915"/>
        <v>0.97828409886946033</v>
      </c>
      <c r="J5363" s="53">
        <f t="shared" si="918"/>
        <v>0.19946411352127225</v>
      </c>
      <c r="K5363" s="53">
        <f t="shared" si="919"/>
        <v>1.7843017680966851</v>
      </c>
      <c r="L5363" s="53">
        <f t="shared" si="920"/>
        <v>33.553958215483732</v>
      </c>
      <c r="M5363" s="93">
        <f t="shared" si="921"/>
        <v>4.3322840922124159</v>
      </c>
      <c r="N5363" s="53">
        <f t="shared" si="922"/>
        <v>19.759834544248729</v>
      </c>
      <c r="O5363">
        <f t="shared" si="923"/>
        <v>1.2193540774631728</v>
      </c>
      <c r="P5363" s="53">
        <f t="shared" si="924"/>
        <v>19.906714554451806</v>
      </c>
      <c r="Q5363" s="53">
        <v>0.2</v>
      </c>
      <c r="R5363" s="53">
        <f t="shared" si="925"/>
        <v>7.5233001092456586</v>
      </c>
    </row>
    <row r="5364" spans="2:18" ht="15">
      <c r="B5364" s="84">
        <v>35667</v>
      </c>
      <c r="C5364" s="85">
        <v>0</v>
      </c>
      <c r="D5364" s="86">
        <v>30</v>
      </c>
      <c r="E5364" s="87">
        <v>17</v>
      </c>
      <c r="F5364" s="96">
        <f t="shared" si="916"/>
        <v>23.5</v>
      </c>
      <c r="G5364" s="96"/>
      <c r="H5364" s="74">
        <f t="shared" si="917"/>
        <v>237</v>
      </c>
      <c r="I5364" s="53">
        <f t="shared" si="915"/>
        <v>0.97872383205766189</v>
      </c>
      <c r="J5364" s="53">
        <f t="shared" si="918"/>
        <v>0.19351542486513199</v>
      </c>
      <c r="K5364" s="53">
        <f t="shared" si="919"/>
        <v>1.7776736396661694</v>
      </c>
      <c r="L5364" s="53">
        <f t="shared" si="920"/>
        <v>33.322539902103479</v>
      </c>
      <c r="M5364" s="93">
        <f t="shared" si="921"/>
        <v>4.6468568941701074</v>
      </c>
      <c r="N5364" s="53">
        <f t="shared" si="922"/>
        <v>20.424841461773909</v>
      </c>
      <c r="O5364">
        <f t="shared" si="923"/>
        <v>1.322598302772739</v>
      </c>
      <c r="P5364" s="53">
        <f t="shared" si="924"/>
        <v>21.812269025567122</v>
      </c>
      <c r="Q5364" s="53">
        <v>0.2</v>
      </c>
      <c r="R5364" s="53">
        <f t="shared" si="925"/>
        <v>7.7383500616906309</v>
      </c>
    </row>
    <row r="5365" spans="2:18" ht="15">
      <c r="B5365" s="84">
        <v>35668</v>
      </c>
      <c r="C5365" s="85">
        <v>0</v>
      </c>
      <c r="D5365" s="86">
        <v>30</v>
      </c>
      <c r="E5365" s="87">
        <v>18</v>
      </c>
      <c r="F5365" s="96">
        <f t="shared" si="916"/>
        <v>24</v>
      </c>
      <c r="G5365" s="96"/>
      <c r="H5365" s="74">
        <f t="shared" si="917"/>
        <v>238</v>
      </c>
      <c r="I5365" s="53">
        <f t="shared" si="915"/>
        <v>0.97916986120625815</v>
      </c>
      <c r="J5365" s="53">
        <f t="shared" si="918"/>
        <v>0.18751549766996503</v>
      </c>
      <c r="K5365" s="53">
        <f t="shared" si="919"/>
        <v>1.7710133482856545</v>
      </c>
      <c r="L5365" s="53">
        <f t="shared" si="920"/>
        <v>33.088870100519358</v>
      </c>
      <c r="M5365" s="93">
        <f t="shared" si="921"/>
        <v>4.4869198907028647</v>
      </c>
      <c r="N5365" s="53">
        <f t="shared" si="922"/>
        <v>19.485945420909719</v>
      </c>
      <c r="O5365">
        <f t="shared" si="923"/>
        <v>1.3586571485671137</v>
      </c>
      <c r="P5365" s="53">
        <f t="shared" si="924"/>
        <v>22.48254785226381</v>
      </c>
      <c r="Q5365" s="53">
        <v>0.2</v>
      </c>
      <c r="R5365" s="53">
        <f t="shared" si="925"/>
        <v>7.5385940287422226</v>
      </c>
    </row>
    <row r="5366" spans="2:18" ht="15">
      <c r="B5366" s="84">
        <v>35669</v>
      </c>
      <c r="C5366" s="85">
        <v>0</v>
      </c>
      <c r="D5366" s="86">
        <v>30</v>
      </c>
      <c r="E5366" s="87">
        <v>17</v>
      </c>
      <c r="F5366" s="96">
        <f t="shared" si="916"/>
        <v>23.5</v>
      </c>
      <c r="G5366" s="96"/>
      <c r="H5366" s="74">
        <f t="shared" si="917"/>
        <v>239</v>
      </c>
      <c r="I5366" s="53">
        <f t="shared" si="915"/>
        <v>0.97962205432804828</v>
      </c>
      <c r="J5366" s="53">
        <f t="shared" si="918"/>
        <v>0.18146587915136539</v>
      </c>
      <c r="K5366" s="53">
        <f t="shared" si="919"/>
        <v>1.764322301773517</v>
      </c>
      <c r="L5366" s="53">
        <f t="shared" si="920"/>
        <v>32.853001496841131</v>
      </c>
      <c r="M5366" s="93">
        <f t="shared" si="921"/>
        <v>4.5813793590848171</v>
      </c>
      <c r="N5366" s="53">
        <f t="shared" si="922"/>
        <v>20.1370408464585</v>
      </c>
      <c r="O5366">
        <f t="shared" si="923"/>
        <v>1.322598302772739</v>
      </c>
      <c r="P5366" s="53">
        <f t="shared" si="924"/>
        <v>21.812269025567122</v>
      </c>
      <c r="Q5366" s="53">
        <v>0.2</v>
      </c>
      <c r="R5366" s="53">
        <f t="shared" si="925"/>
        <v>7.6711718046821336</v>
      </c>
    </row>
    <row r="5367" spans="2:18" ht="15">
      <c r="B5367" s="84">
        <v>35670</v>
      </c>
      <c r="C5367" s="85">
        <v>0</v>
      </c>
      <c r="D5367" s="86">
        <v>27</v>
      </c>
      <c r="E5367" s="87">
        <v>15</v>
      </c>
      <c r="F5367" s="96">
        <f t="shared" si="916"/>
        <v>21</v>
      </c>
      <c r="G5367" s="96"/>
      <c r="H5367" s="74">
        <f t="shared" si="917"/>
        <v>240</v>
      </c>
      <c r="I5367" s="53">
        <f t="shared" si="915"/>
        <v>0.98008027761181238</v>
      </c>
      <c r="J5367" s="53">
        <f t="shared" si="918"/>
        <v>0.17536811916049025</v>
      </c>
      <c r="K5367" s="53">
        <f t="shared" si="919"/>
        <v>1.7576018608431281</v>
      </c>
      <c r="L5367" s="53">
        <f t="shared" si="920"/>
        <v>32.614987492993194</v>
      </c>
      <c r="M5367" s="93">
        <f t="shared" si="921"/>
        <v>4.1052445998567304</v>
      </c>
      <c r="N5367" s="53">
        <f t="shared" si="922"/>
        <v>19.206877244869816</v>
      </c>
      <c r="O5367">
        <f t="shared" si="923"/>
        <v>1.1544769098420939</v>
      </c>
      <c r="P5367" s="53">
        <f t="shared" si="924"/>
        <v>18.720055663097781</v>
      </c>
      <c r="Q5367" s="53">
        <v>0.2</v>
      </c>
      <c r="R5367" s="53">
        <f t="shared" si="925"/>
        <v>7.3539969544375454</v>
      </c>
    </row>
    <row r="5368" spans="2:18" ht="15">
      <c r="B5368" s="84">
        <v>35671</v>
      </c>
      <c r="C5368" s="85">
        <v>7.8</v>
      </c>
      <c r="D5368" s="86">
        <v>27</v>
      </c>
      <c r="E5368" s="87">
        <v>12</v>
      </c>
      <c r="F5368" s="96">
        <f t="shared" si="916"/>
        <v>19.5</v>
      </c>
      <c r="G5368" s="96"/>
      <c r="H5368" s="74">
        <f t="shared" si="917"/>
        <v>241</v>
      </c>
      <c r="I5368" s="53">
        <f t="shared" si="915"/>
        <v>0.98054439546190864</v>
      </c>
      <c r="J5368" s="53">
        <f t="shared" si="918"/>
        <v>0.1692237701067511</v>
      </c>
      <c r="K5368" s="53">
        <f t="shared" si="919"/>
        <v>1.7508533404627868</v>
      </c>
      <c r="L5368" s="53">
        <f t="shared" si="920"/>
        <v>32.374882224697821</v>
      </c>
      <c r="M5368" s="93">
        <f t="shared" si="921"/>
        <v>4.3798791953376748</v>
      </c>
      <c r="N5368" s="53">
        <f t="shared" si="922"/>
        <v>21.315854547585804</v>
      </c>
      <c r="O5368">
        <f t="shared" si="923"/>
        <v>1.0627844323448907</v>
      </c>
      <c r="P5368" s="53">
        <f t="shared" si="924"/>
        <v>17.057933627510408</v>
      </c>
      <c r="Q5368" s="53">
        <v>0.2</v>
      </c>
      <c r="R5368" s="53">
        <f t="shared" si="925"/>
        <v>7.7776360939354143</v>
      </c>
    </row>
    <row r="5369" spans="2:18" ht="15">
      <c r="B5369" s="84">
        <v>35672</v>
      </c>
      <c r="C5369" s="85">
        <v>0</v>
      </c>
      <c r="D5369" s="86">
        <v>25</v>
      </c>
      <c r="E5369" s="87">
        <v>11</v>
      </c>
      <c r="F5369" s="96">
        <f t="shared" si="916"/>
        <v>18</v>
      </c>
      <c r="G5369" s="96"/>
      <c r="H5369" s="74">
        <f t="shared" si="917"/>
        <v>242</v>
      </c>
      <c r="I5369" s="53">
        <f t="shared" si="915"/>
        <v>0.98101427053839818</v>
      </c>
      <c r="J5369" s="53">
        <f t="shared" si="918"/>
        <v>0.16303438690500505</v>
      </c>
      <c r="K5369" s="53">
        <f t="shared" si="919"/>
        <v>1.7440780112721548</v>
      </c>
      <c r="L5369" s="53">
        <f t="shared" si="920"/>
        <v>32.132740579031577</v>
      </c>
      <c r="M5369" s="93">
        <f t="shared" si="921"/>
        <v>4.0308281775101102</v>
      </c>
      <c r="N5369" s="53">
        <f t="shared" si="922"/>
        <v>20.439050044620128</v>
      </c>
      <c r="O5369">
        <f t="shared" si="923"/>
        <v>0.97748894673792364</v>
      </c>
      <c r="P5369" s="53">
        <f t="shared" si="924"/>
        <v>15.528504174899853</v>
      </c>
      <c r="Q5369" s="53">
        <v>0.2</v>
      </c>
      <c r="R5369" s="53">
        <f t="shared" si="925"/>
        <v>7.5082814377594032</v>
      </c>
    </row>
    <row r="5370" spans="2:18" ht="15">
      <c r="B5370" s="84">
        <v>35673</v>
      </c>
      <c r="C5370" s="85">
        <v>0</v>
      </c>
      <c r="D5370" s="86">
        <v>31</v>
      </c>
      <c r="E5370" s="87">
        <v>12</v>
      </c>
      <c r="F5370" s="96">
        <f t="shared" si="916"/>
        <v>21.5</v>
      </c>
      <c r="G5370" s="96"/>
      <c r="H5370" s="74">
        <f t="shared" si="917"/>
        <v>243</v>
      </c>
      <c r="I5370" s="53">
        <f t="shared" si="915"/>
        <v>0.98148976379768649</v>
      </c>
      <c r="J5370" s="53">
        <f t="shared" si="918"/>
        <v>0.15680152694636912</v>
      </c>
      <c r="K5370" s="53">
        <f t="shared" si="919"/>
        <v>1.7372771010500481</v>
      </c>
      <c r="L5370" s="53">
        <f t="shared" si="920"/>
        <v>31.88861821147421</v>
      </c>
      <c r="M5370" s="93">
        <f t="shared" si="921"/>
        <v>5.115693605056137</v>
      </c>
      <c r="N5370" s="53">
        <f t="shared" si="922"/>
        <v>23.629874919604362</v>
      </c>
      <c r="O5370">
        <f t="shared" si="923"/>
        <v>1.1865305921643348</v>
      </c>
      <c r="P5370" s="53">
        <f t="shared" si="924"/>
        <v>19.305275780700303</v>
      </c>
      <c r="Q5370" s="53">
        <v>0.2</v>
      </c>
      <c r="R5370" s="53">
        <f t="shared" si="925"/>
        <v>8.4013869748310057</v>
      </c>
    </row>
    <row r="5371" spans="2:18" ht="15">
      <c r="B5371" s="84">
        <v>35674</v>
      </c>
      <c r="C5371" s="85">
        <v>0</v>
      </c>
      <c r="D5371" s="86">
        <v>33</v>
      </c>
      <c r="E5371" s="87">
        <v>13</v>
      </c>
      <c r="F5371" s="96">
        <f t="shared" si="916"/>
        <v>23</v>
      </c>
      <c r="G5371" s="96"/>
      <c r="H5371" s="74">
        <f t="shared" si="917"/>
        <v>244</v>
      </c>
      <c r="I5371" s="53">
        <f t="shared" si="915"/>
        <v>0.98197073453366823</v>
      </c>
      <c r="J5371" s="53">
        <f t="shared" si="918"/>
        <v>0.15052675009176728</v>
      </c>
      <c r="K5371" s="53">
        <f t="shared" si="919"/>
        <v>1.730451796228839</v>
      </c>
      <c r="L5371" s="53">
        <f t="shared" si="920"/>
        <v>31.642571562372726</v>
      </c>
      <c r="M5371" s="93">
        <f t="shared" si="921"/>
        <v>5.4068759471490981</v>
      </c>
      <c r="N5371" s="53">
        <f t="shared" si="922"/>
        <v>24.05667993876483</v>
      </c>
      <c r="O5371">
        <f t="shared" si="923"/>
        <v>1.2873721991508951</v>
      </c>
      <c r="P5371" s="53">
        <f t="shared" si="924"/>
        <v>21.159810760487982</v>
      </c>
      <c r="Q5371" s="53">
        <v>0.2</v>
      </c>
      <c r="R5371" s="53">
        <f t="shared" si="925"/>
        <v>8.5651008648332336</v>
      </c>
    </row>
    <row r="5372" spans="2:18" ht="15">
      <c r="B5372" s="84">
        <v>35675</v>
      </c>
      <c r="C5372" s="85">
        <v>0</v>
      </c>
      <c r="D5372" s="86">
        <v>32</v>
      </c>
      <c r="E5372" s="87">
        <v>17</v>
      </c>
      <c r="F5372" s="96">
        <f t="shared" si="916"/>
        <v>24.5</v>
      </c>
      <c r="G5372" s="96"/>
      <c r="H5372" s="74">
        <f t="shared" si="917"/>
        <v>245</v>
      </c>
      <c r="I5372" s="53">
        <f t="shared" si="915"/>
        <v>0.98245704041936432</v>
      </c>
      <c r="J5372" s="53">
        <f t="shared" si="918"/>
        <v>0.14421161868731239</v>
      </c>
      <c r="K5372" s="53">
        <f t="shared" si="919"/>
        <v>1.7236032434511035</v>
      </c>
      <c r="L5372" s="53">
        <f t="shared" si="920"/>
        <v>31.39465787274569</v>
      </c>
      <c r="M5372" s="93">
        <f t="shared" si="921"/>
        <v>4.8166071396818353</v>
      </c>
      <c r="N5372" s="53">
        <f t="shared" si="922"/>
        <v>20.67046780717402</v>
      </c>
      <c r="O5372">
        <f t="shared" si="923"/>
        <v>1.395565076951925</v>
      </c>
      <c r="P5372" s="53">
        <f t="shared" si="924"/>
        <v>23.171067686527078</v>
      </c>
      <c r="Q5372" s="53">
        <v>0.2</v>
      </c>
      <c r="R5372" s="53">
        <f t="shared" si="925"/>
        <v>7.8349472174149613</v>
      </c>
    </row>
    <row r="5373" spans="2:18" ht="15">
      <c r="B5373" s="84">
        <v>35676</v>
      </c>
      <c r="C5373" s="85">
        <v>0</v>
      </c>
      <c r="D5373" s="86">
        <v>31</v>
      </c>
      <c r="E5373" s="87">
        <v>16</v>
      </c>
      <c r="F5373" s="96">
        <f t="shared" si="916"/>
        <v>23.5</v>
      </c>
      <c r="G5373" s="96"/>
      <c r="H5373" s="74">
        <f t="shared" si="917"/>
        <v>246</v>
      </c>
      <c r="I5373" s="53">
        <f t="shared" si="915"/>
        <v>0.98294853754903944</v>
      </c>
      <c r="J5373" s="53">
        <f t="shared" si="918"/>
        <v>0.13785769760061342</v>
      </c>
      <c r="K5373" s="53">
        <f t="shared" si="919"/>
        <v>1.7167325511645151</v>
      </c>
      <c r="L5373" s="53">
        <f t="shared" si="920"/>
        <v>31.144935199355523</v>
      </c>
      <c r="M5373" s="93">
        <f t="shared" si="921"/>
        <v>4.6653323370109065</v>
      </c>
      <c r="N5373" s="53">
        <f t="shared" si="922"/>
        <v>20.50604860878823</v>
      </c>
      <c r="O5373">
        <f t="shared" si="923"/>
        <v>1.322598302772739</v>
      </c>
      <c r="P5373" s="53">
        <f t="shared" si="924"/>
        <v>21.812269025567122</v>
      </c>
      <c r="Q5373" s="53">
        <v>0.2</v>
      </c>
      <c r="R5373" s="53">
        <f t="shared" si="925"/>
        <v>7.7573053880615506</v>
      </c>
    </row>
    <row r="5374" spans="2:18" ht="15">
      <c r="B5374" s="84">
        <v>35677</v>
      </c>
      <c r="C5374" s="85">
        <v>0</v>
      </c>
      <c r="D5374" s="86">
        <v>31</v>
      </c>
      <c r="E5374" s="87">
        <v>16</v>
      </c>
      <c r="F5374" s="96">
        <f t="shared" si="916"/>
        <v>23.5</v>
      </c>
      <c r="G5374" s="96"/>
      <c r="H5374" s="74">
        <f t="shared" si="917"/>
        <v>247</v>
      </c>
      <c r="I5374" s="53">
        <f t="shared" si="915"/>
        <v>0.98344508048078549</v>
      </c>
      <c r="J5374" s="53">
        <f t="shared" si="918"/>
        <v>0.13146655427706003</v>
      </c>
      <c r="K5374" s="53">
        <f t="shared" si="919"/>
        <v>1.7098407912513223</v>
      </c>
      <c r="L5374" s="53">
        <f t="shared" si="920"/>
        <v>30.893462428978044</v>
      </c>
      <c r="M5374" s="93">
        <f t="shared" si="921"/>
        <v>4.6276631609471197</v>
      </c>
      <c r="N5374" s="53">
        <f t="shared" si="922"/>
        <v>20.340477133999809</v>
      </c>
      <c r="O5374">
        <f t="shared" si="923"/>
        <v>1.322598302772739</v>
      </c>
      <c r="P5374" s="53">
        <f t="shared" si="924"/>
        <v>21.812269025567122</v>
      </c>
      <c r="Q5374" s="53">
        <v>0.2</v>
      </c>
      <c r="R5374" s="53">
        <f t="shared" si="925"/>
        <v>7.7186577879706935</v>
      </c>
    </row>
    <row r="5375" spans="2:18" ht="15">
      <c r="B5375" s="84">
        <v>35678</v>
      </c>
      <c r="C5375" s="85">
        <v>5.6</v>
      </c>
      <c r="D5375" s="86">
        <v>31</v>
      </c>
      <c r="E5375" s="87">
        <v>15</v>
      </c>
      <c r="F5375" s="96">
        <f t="shared" si="916"/>
        <v>23</v>
      </c>
      <c r="G5375" s="96"/>
      <c r="H5375" s="74">
        <f t="shared" si="917"/>
        <v>248</v>
      </c>
      <c r="I5375" s="53">
        <f t="shared" si="915"/>
        <v>0.98394652227956025</v>
      </c>
      <c r="J5375" s="53">
        <f t="shared" si="918"/>
        <v>0.12503975881517998</v>
      </c>
      <c r="K5375" s="53">
        <f t="shared" si="919"/>
        <v>1.7029290006891302</v>
      </c>
      <c r="L5375" s="53">
        <f t="shared" si="920"/>
        <v>30.640299291803014</v>
      </c>
      <c r="M5375" s="93">
        <f t="shared" si="921"/>
        <v>4.6828757093530857</v>
      </c>
      <c r="N5375" s="53">
        <f t="shared" si="922"/>
        <v>20.835403518426052</v>
      </c>
      <c r="O5375">
        <f t="shared" si="923"/>
        <v>1.2873721991508951</v>
      </c>
      <c r="P5375" s="53">
        <f t="shared" si="924"/>
        <v>21.159810760487982</v>
      </c>
      <c r="Q5375" s="53">
        <v>0.2</v>
      </c>
      <c r="R5375" s="53">
        <f t="shared" si="925"/>
        <v>7.8141554393153818</v>
      </c>
    </row>
    <row r="5376" spans="2:18" ht="15">
      <c r="B5376" s="84">
        <v>35679</v>
      </c>
      <c r="C5376" s="85">
        <v>0</v>
      </c>
      <c r="D5376" s="86">
        <v>30</v>
      </c>
      <c r="E5376" s="87">
        <v>17</v>
      </c>
      <c r="F5376" s="96">
        <f t="shared" si="916"/>
        <v>23.5</v>
      </c>
      <c r="G5376" s="96"/>
      <c r="H5376" s="74">
        <f t="shared" si="917"/>
        <v>249</v>
      </c>
      <c r="I5376" s="53">
        <f t="shared" si="915"/>
        <v>0.98445271456066819</v>
      </c>
      <c r="J5376" s="53">
        <f t="shared" si="918"/>
        <v>0.11857888406010814</v>
      </c>
      <c r="K5376" s="53">
        <f t="shared" si="919"/>
        <v>1.6959981832400011</v>
      </c>
      <c r="L5376" s="53">
        <f t="shared" si="920"/>
        <v>30.385506373899808</v>
      </c>
      <c r="M5376" s="93">
        <f t="shared" si="921"/>
        <v>4.2372850386321552</v>
      </c>
      <c r="N5376" s="53">
        <f t="shared" si="922"/>
        <v>18.624605214545717</v>
      </c>
      <c r="O5376">
        <f t="shared" si="923"/>
        <v>1.322598302772739</v>
      </c>
      <c r="P5376" s="53">
        <f t="shared" si="924"/>
        <v>21.812269025567122</v>
      </c>
      <c r="Q5376" s="53">
        <v>0.2</v>
      </c>
      <c r="R5376" s="53">
        <f t="shared" si="925"/>
        <v>7.3181399340653988</v>
      </c>
    </row>
    <row r="5377" spans="2:18" ht="15">
      <c r="B5377" s="84">
        <v>35680</v>
      </c>
      <c r="C5377" s="85">
        <v>0</v>
      </c>
      <c r="D5377" s="86">
        <v>24</v>
      </c>
      <c r="E5377" s="87">
        <v>16</v>
      </c>
      <c r="F5377" s="96">
        <f t="shared" si="916"/>
        <v>20</v>
      </c>
      <c r="G5377" s="96"/>
      <c r="H5377" s="74">
        <f t="shared" si="917"/>
        <v>250</v>
      </c>
      <c r="I5377" s="53">
        <f t="shared" si="915"/>
        <v>0.98496350753366935</v>
      </c>
      <c r="J5377" s="53">
        <f t="shared" si="918"/>
        <v>0.11208550571421658</v>
      </c>
      <c r="K5377" s="53">
        <f t="shared" si="919"/>
        <v>1.6890493111652076</v>
      </c>
      <c r="L5377" s="53">
        <f t="shared" si="920"/>
        <v>30.129145128685611</v>
      </c>
      <c r="M5377" s="93">
        <f t="shared" si="921"/>
        <v>3.0166371579817564</v>
      </c>
      <c r="N5377" s="53">
        <f t="shared" si="922"/>
        <v>14.487075525656119</v>
      </c>
      <c r="O5377">
        <f t="shared" si="923"/>
        <v>1.0926186229103982</v>
      </c>
      <c r="P5377" s="53">
        <f t="shared" si="924"/>
        <v>17.596754482591379</v>
      </c>
      <c r="Q5377" s="53">
        <v>0.2</v>
      </c>
      <c r="R5377" s="53">
        <f t="shared" si="925"/>
        <v>6.2212957153832749</v>
      </c>
    </row>
    <row r="5378" spans="2:18" ht="15">
      <c r="B5378" s="84">
        <v>35681</v>
      </c>
      <c r="C5378" s="85">
        <v>2.4</v>
      </c>
      <c r="D5378" s="86">
        <v>29</v>
      </c>
      <c r="E5378" s="87">
        <v>14</v>
      </c>
      <c r="F5378" s="96">
        <f t="shared" si="916"/>
        <v>21.5</v>
      </c>
      <c r="G5378" s="96"/>
      <c r="H5378" s="74">
        <f t="shared" si="917"/>
        <v>251</v>
      </c>
      <c r="I5378" s="53">
        <f t="shared" si="915"/>
        <v>0.98547875004670527</v>
      </c>
      <c r="J5378" s="53">
        <f t="shared" si="918"/>
        <v>0.10556120246396537</v>
      </c>
      <c r="K5378" s="53">
        <f t="shared" si="919"/>
        <v>1.6820833269633033</v>
      </c>
      <c r="L5378" s="53">
        <f t="shared" si="920"/>
        <v>29.871277887336458</v>
      </c>
      <c r="M5378" s="93">
        <f t="shared" si="921"/>
        <v>4.2578607638355361</v>
      </c>
      <c r="N5378" s="53">
        <f t="shared" si="922"/>
        <v>19.667463503889955</v>
      </c>
      <c r="O5378">
        <f t="shared" si="923"/>
        <v>1.1865305921643348</v>
      </c>
      <c r="P5378" s="53">
        <f t="shared" si="924"/>
        <v>19.305275780700303</v>
      </c>
      <c r="Q5378" s="53">
        <v>0.2</v>
      </c>
      <c r="R5378" s="53">
        <f t="shared" si="925"/>
        <v>7.4814279046740886</v>
      </c>
    </row>
    <row r="5379" spans="2:18" ht="15">
      <c r="B5379" s="84">
        <v>35682</v>
      </c>
      <c r="C5379" s="85">
        <v>0</v>
      </c>
      <c r="D5379" s="86">
        <v>31</v>
      </c>
      <c r="E5379" s="87">
        <v>14</v>
      </c>
      <c r="F5379" s="96">
        <f t="shared" si="916"/>
        <v>22.5</v>
      </c>
      <c r="G5379" s="96"/>
      <c r="H5379" s="74">
        <f t="shared" si="917"/>
        <v>252</v>
      </c>
      <c r="I5379" s="53">
        <f t="shared" si="915"/>
        <v>0.98599828963122671</v>
      </c>
      <c r="J5379" s="53">
        <f t="shared" si="918"/>
        <v>9.9007556122011842E-2</v>
      </c>
      <c r="K5379" s="53">
        <f t="shared" si="919"/>
        <v>1.6751011451294322</v>
      </c>
      <c r="L5379" s="53">
        <f t="shared" si="920"/>
        <v>29.611967868082775</v>
      </c>
      <c r="M5379" s="93">
        <f t="shared" si="921"/>
        <v>4.6078278978130545</v>
      </c>
      <c r="N5379" s="53">
        <f t="shared" si="922"/>
        <v>20.755856121425257</v>
      </c>
      <c r="O5379">
        <f t="shared" si="923"/>
        <v>1.2529627418997087</v>
      </c>
      <c r="P5379" s="53">
        <f t="shared" si="924"/>
        <v>20.524760720033569</v>
      </c>
      <c r="Q5379" s="53">
        <v>0.2</v>
      </c>
      <c r="R5379" s="53">
        <f t="shared" si="925"/>
        <v>7.7753659384830662</v>
      </c>
    </row>
    <row r="5380" spans="2:18" ht="15">
      <c r="B5380" s="84">
        <v>35683</v>
      </c>
      <c r="C5380" s="85">
        <v>0</v>
      </c>
      <c r="D5380" s="86">
        <v>32</v>
      </c>
      <c r="E5380" s="87">
        <v>10</v>
      </c>
      <c r="F5380" s="96">
        <f t="shared" si="916"/>
        <v>21</v>
      </c>
      <c r="G5380" s="96"/>
      <c r="H5380" s="74">
        <f t="shared" si="917"/>
        <v>253</v>
      </c>
      <c r="I5380" s="53">
        <f t="shared" si="915"/>
        <v>0.98652197254711216</v>
      </c>
      <c r="J5380" s="53">
        <f t="shared" si="918"/>
        <v>9.2426151783599267E-2</v>
      </c>
      <c r="K5380" s="53">
        <f t="shared" si="919"/>
        <v>1.6681036539340635</v>
      </c>
      <c r="L5380" s="53">
        <f t="shared" si="920"/>
        <v>29.35127918433329</v>
      </c>
      <c r="M5380" s="93">
        <f t="shared" si="921"/>
        <v>5.0022981462859235</v>
      </c>
      <c r="N5380" s="53">
        <f t="shared" si="922"/>
        <v>23.40384941771962</v>
      </c>
      <c r="O5380">
        <f t="shared" si="923"/>
        <v>1.1544769098420939</v>
      </c>
      <c r="P5380" s="53">
        <f t="shared" si="924"/>
        <v>18.720055663097781</v>
      </c>
      <c r="Q5380" s="53">
        <v>0.2</v>
      </c>
      <c r="R5380" s="53">
        <f t="shared" si="925"/>
        <v>8.3270104604803805</v>
      </c>
    </row>
    <row r="5381" spans="2:18" ht="15">
      <c r="B5381" s="84">
        <v>35684</v>
      </c>
      <c r="C5381" s="85">
        <v>0</v>
      </c>
      <c r="D5381" s="86">
        <v>27</v>
      </c>
      <c r="E5381" s="87">
        <v>14</v>
      </c>
      <c r="F5381" s="96">
        <f t="shared" si="916"/>
        <v>20.5</v>
      </c>
      <c r="G5381" s="96"/>
      <c r="H5381" s="74">
        <f t="shared" si="917"/>
        <v>254</v>
      </c>
      <c r="I5381" s="53">
        <f t="shared" si="915"/>
        <v>0.98704964382816152</v>
      </c>
      <c r="J5381" s="53">
        <f t="shared" si="918"/>
        <v>8.5818577996283743E-2</v>
      </c>
      <c r="K5381" s="53">
        <f t="shared" si="919"/>
        <v>1.6610917172196329</v>
      </c>
      <c r="L5381" s="53">
        <f t="shared" si="920"/>
        <v>29.089276851574645</v>
      </c>
      <c r="M5381" s="93">
        <f t="shared" si="921"/>
        <v>3.7618619029033682</v>
      </c>
      <c r="N5381" s="53">
        <f t="shared" si="922"/>
        <v>17.830089473268412</v>
      </c>
      <c r="O5381">
        <f t="shared" si="923"/>
        <v>1.1231778894918711</v>
      </c>
      <c r="P5381" s="53">
        <f t="shared" si="924"/>
        <v>18.150673095156183</v>
      </c>
      <c r="Q5381" s="53">
        <v>0.2</v>
      </c>
      <c r="R5381" s="53">
        <f t="shared" si="925"/>
        <v>7.0145273505869792</v>
      </c>
    </row>
    <row r="5382" spans="2:18" ht="15">
      <c r="B5382" s="84">
        <v>35685</v>
      </c>
      <c r="C5382" s="85">
        <v>0</v>
      </c>
      <c r="D5382" s="86">
        <v>28</v>
      </c>
      <c r="E5382" s="87">
        <v>16</v>
      </c>
      <c r="F5382" s="96">
        <f t="shared" si="916"/>
        <v>22</v>
      </c>
      <c r="G5382" s="96"/>
      <c r="H5382" s="74">
        <f t="shared" si="917"/>
        <v>255</v>
      </c>
      <c r="I5382" s="53">
        <f t="shared" si="915"/>
        <v>0.98758114732795332</v>
      </c>
      <c r="J5382" s="53">
        <f t="shared" si="918"/>
        <v>7.9186426942016705E-2</v>
      </c>
      <c r="K5382" s="53">
        <f t="shared" si="919"/>
        <v>1.6540661762137756</v>
      </c>
      <c r="L5382" s="53">
        <f t="shared" si="920"/>
        <v>28.826026792994792</v>
      </c>
      <c r="M5382" s="93">
        <f t="shared" si="921"/>
        <v>3.7218421896750251</v>
      </c>
      <c r="N5382" s="53">
        <f t="shared" si="922"/>
        <v>16.975568615174968</v>
      </c>
      <c r="O5382">
        <f t="shared" si="923"/>
        <v>1.2193540774631728</v>
      </c>
      <c r="P5382" s="53">
        <f t="shared" si="924"/>
        <v>19.906714554451806</v>
      </c>
      <c r="Q5382" s="53">
        <v>0.2</v>
      </c>
      <c r="R5382" s="53">
        <f t="shared" si="925"/>
        <v>6.8759673311802736</v>
      </c>
    </row>
    <row r="5383" spans="2:18" ht="15">
      <c r="B5383" s="84">
        <v>35686</v>
      </c>
      <c r="C5383" s="85">
        <v>0</v>
      </c>
      <c r="D5383" s="86">
        <v>24</v>
      </c>
      <c r="E5383" s="87">
        <v>15</v>
      </c>
      <c r="F5383" s="96">
        <f t="shared" si="916"/>
        <v>19.5</v>
      </c>
      <c r="G5383" s="96"/>
      <c r="H5383" s="74">
        <f t="shared" si="917"/>
        <v>256</v>
      </c>
      <c r="I5383" s="53">
        <f t="shared" si="915"/>
        <v>0.98811632576605091</v>
      </c>
      <c r="J5383" s="53">
        <f t="shared" si="918"/>
        <v>7.253129463059875E-2</v>
      </c>
      <c r="K5383" s="53">
        <f t="shared" si="919"/>
        <v>1.6470278513580558</v>
      </c>
      <c r="L5383" s="53">
        <f t="shared" si="920"/>
        <v>28.561595843780513</v>
      </c>
      <c r="M5383" s="93">
        <f t="shared" si="921"/>
        <v>2.9930366133199469</v>
      </c>
      <c r="N5383" s="53">
        <f t="shared" si="922"/>
        <v>14.566413880328064</v>
      </c>
      <c r="O5383">
        <f t="shared" si="923"/>
        <v>1.0627844323448907</v>
      </c>
      <c r="P5383" s="53">
        <f t="shared" si="924"/>
        <v>17.057933627510408</v>
      </c>
      <c r="Q5383" s="53">
        <v>0.2</v>
      </c>
      <c r="R5383" s="53">
        <f t="shared" si="925"/>
        <v>6.2200328637598084</v>
      </c>
    </row>
    <row r="5384" spans="2:18" ht="15">
      <c r="B5384" s="84">
        <v>35687</v>
      </c>
      <c r="C5384" s="85">
        <v>9.8000000000000007</v>
      </c>
      <c r="D5384" s="86">
        <v>28</v>
      </c>
      <c r="E5384" s="87">
        <v>13</v>
      </c>
      <c r="F5384" s="96">
        <f t="shared" si="916"/>
        <v>20.5</v>
      </c>
      <c r="G5384" s="96"/>
      <c r="H5384" s="74">
        <f t="shared" si="917"/>
        <v>257</v>
      </c>
      <c r="I5384" s="53">
        <f t="shared" si="915"/>
        <v>0.98865502077454437</v>
      </c>
      <c r="J5384" s="53">
        <f t="shared" si="918"/>
        <v>6.5854781103554014E-2</v>
      </c>
      <c r="K5384" s="53">
        <f t="shared" si="919"/>
        <v>1.6399775441513531</v>
      </c>
      <c r="L5384" s="53">
        <f t="shared" si="920"/>
        <v>28.296051754042864</v>
      </c>
      <c r="M5384" s="93">
        <f t="shared" si="921"/>
        <v>3.9306983658590227</v>
      </c>
      <c r="N5384" s="53">
        <f t="shared" si="922"/>
        <v>18.630323325161303</v>
      </c>
      <c r="O5384">
        <f t="shared" si="923"/>
        <v>1.1231778894918711</v>
      </c>
      <c r="P5384" s="53">
        <f t="shared" si="924"/>
        <v>18.150673095156183</v>
      </c>
      <c r="Q5384" s="53">
        <v>0.2</v>
      </c>
      <c r="R5384" s="53">
        <f t="shared" si="925"/>
        <v>7.1997758664163856</v>
      </c>
    </row>
    <row r="5385" spans="2:18" ht="15">
      <c r="B5385" s="84">
        <v>35688</v>
      </c>
      <c r="C5385" s="85">
        <v>0</v>
      </c>
      <c r="D5385" s="86">
        <v>25</v>
      </c>
      <c r="E5385" s="87">
        <v>9</v>
      </c>
      <c r="F5385" s="96">
        <f t="shared" si="916"/>
        <v>17</v>
      </c>
      <c r="G5385" s="96"/>
      <c r="H5385" s="74">
        <f t="shared" si="917"/>
        <v>258</v>
      </c>
      <c r="I5385" s="53">
        <f t="shared" si="915"/>
        <v>0.98919707294491366</v>
      </c>
      <c r="J5385" s="53">
        <f t="shared" si="918"/>
        <v>5.9158490647416836E-2</v>
      </c>
      <c r="K5385" s="53">
        <f t="shared" si="919"/>
        <v>1.6329160390071908</v>
      </c>
      <c r="L5385" s="53">
        <f t="shared" si="920"/>
        <v>28.029463190324265</v>
      </c>
      <c r="M5385" s="93">
        <f t="shared" si="921"/>
        <v>3.6538733448754956</v>
      </c>
      <c r="N5385" s="53">
        <f t="shared" si="922"/>
        <v>19.060034969420503</v>
      </c>
      <c r="O5385">
        <f t="shared" si="923"/>
        <v>0.92399173474224472</v>
      </c>
      <c r="P5385" s="53">
        <f t="shared" si="924"/>
        <v>14.577982189385189</v>
      </c>
      <c r="Q5385" s="53">
        <v>0.2</v>
      </c>
      <c r="R5385" s="53">
        <f t="shared" si="925"/>
        <v>7.1465145504636611</v>
      </c>
    </row>
    <row r="5386" spans="2:18" ht="15">
      <c r="B5386" s="84">
        <v>35689</v>
      </c>
      <c r="C5386" s="85">
        <v>0</v>
      </c>
      <c r="D5386" s="86">
        <v>26</v>
      </c>
      <c r="E5386" s="87">
        <v>9</v>
      </c>
      <c r="F5386" s="96">
        <f t="shared" si="916"/>
        <v>17.5</v>
      </c>
      <c r="G5386" s="96"/>
      <c r="H5386" s="74">
        <f t="shared" si="917"/>
        <v>259</v>
      </c>
      <c r="I5386" s="53">
        <f t="shared" ref="I5386:I5449" si="926">1+0.0334*COS($I$7*H5386-0.0552)</f>
        <v>0.98974232187520095</v>
      </c>
      <c r="J5386" s="53">
        <f t="shared" si="918"/>
        <v>5.2444032015460371E-2</v>
      </c>
      <c r="K5386" s="53">
        <f t="shared" si="919"/>
        <v>1.6258441051245258</v>
      </c>
      <c r="L5386" s="53">
        <f t="shared" si="920"/>
        <v>27.76189973564469</v>
      </c>
      <c r="M5386" s="93">
        <f t="shared" si="921"/>
        <v>3.783971188824621</v>
      </c>
      <c r="N5386" s="53">
        <f t="shared" si="922"/>
        <v>19.459091646237912</v>
      </c>
      <c r="O5386">
        <f t="shared" si="923"/>
        <v>0.95041280970568121</v>
      </c>
      <c r="P5386" s="53">
        <f t="shared" si="924"/>
        <v>15.046556310891852</v>
      </c>
      <c r="Q5386" s="53">
        <v>0.2</v>
      </c>
      <c r="R5386" s="53">
        <f t="shared" si="925"/>
        <v>7.2606986706385808</v>
      </c>
    </row>
    <row r="5387" spans="2:18" ht="15">
      <c r="B5387" s="84">
        <v>35690</v>
      </c>
      <c r="C5387" s="85">
        <v>0</v>
      </c>
      <c r="D5387" s="86">
        <v>28</v>
      </c>
      <c r="E5387" s="87">
        <v>9</v>
      </c>
      <c r="F5387" s="96">
        <f t="shared" si="916"/>
        <v>18.5</v>
      </c>
      <c r="G5387" s="96"/>
      <c r="H5387" s="74">
        <f t="shared" si="917"/>
        <v>260</v>
      </c>
      <c r="I5387" s="53">
        <f t="shared" si="926"/>
        <v>0.99029060621747567</v>
      </c>
      <c r="J5387" s="53">
        <f t="shared" si="918"/>
        <v>4.5713018656867978E-2</v>
      </c>
      <c r="K5387" s="53">
        <f t="shared" si="919"/>
        <v>1.6187624983716393</v>
      </c>
      <c r="L5387" s="53">
        <f t="shared" si="920"/>
        <v>27.493431888045265</v>
      </c>
      <c r="M5387" s="93">
        <f t="shared" si="921"/>
        <v>4.0739139679215821</v>
      </c>
      <c r="N5387" s="53">
        <f t="shared" si="922"/>
        <v>20.372985505888359</v>
      </c>
      <c r="O5387">
        <f t="shared" si="923"/>
        <v>1.0052337064307559</v>
      </c>
      <c r="P5387" s="53">
        <f t="shared" si="924"/>
        <v>16.024156693524468</v>
      </c>
      <c r="Q5387" s="53">
        <v>0.2</v>
      </c>
      <c r="R5387" s="53">
        <f t="shared" si="925"/>
        <v>7.5157300179370861</v>
      </c>
    </row>
    <row r="5388" spans="2:18" ht="15">
      <c r="B5388" s="84">
        <v>35691</v>
      </c>
      <c r="C5388" s="85">
        <v>0</v>
      </c>
      <c r="D5388" s="86">
        <v>29</v>
      </c>
      <c r="E5388" s="87">
        <v>10</v>
      </c>
      <c r="F5388" s="96">
        <f t="shared" si="916"/>
        <v>19.5</v>
      </c>
      <c r="G5388" s="96"/>
      <c r="H5388" s="74">
        <f t="shared" si="917"/>
        <v>261</v>
      </c>
      <c r="I5388" s="53">
        <f t="shared" si="926"/>
        <v>0.99084176372557964</v>
      </c>
      <c r="J5388" s="53">
        <f t="shared" si="918"/>
        <v>3.8967068952359983E-2</v>
      </c>
      <c r="K5388" s="53">
        <f t="shared" si="919"/>
        <v>1.6116719631829455</v>
      </c>
      <c r="L5388" s="53">
        <f t="shared" si="920"/>
        <v>27.224131057590537</v>
      </c>
      <c r="M5388" s="93">
        <f t="shared" si="921"/>
        <v>4.1451393263484526</v>
      </c>
      <c r="N5388" s="53">
        <f t="shared" si="922"/>
        <v>20.173430137976524</v>
      </c>
      <c r="O5388">
        <f t="shared" si="923"/>
        <v>1.0627844323448907</v>
      </c>
      <c r="P5388" s="53">
        <f t="shared" si="924"/>
        <v>17.057933627510408</v>
      </c>
      <c r="Q5388" s="53">
        <v>0.2</v>
      </c>
      <c r="R5388" s="53">
        <f t="shared" si="925"/>
        <v>7.5139929213579952</v>
      </c>
    </row>
    <row r="5389" spans="2:18" ht="15">
      <c r="B5389" s="84">
        <v>35692</v>
      </c>
      <c r="C5389" s="85">
        <v>0</v>
      </c>
      <c r="D5389" s="86">
        <v>29</v>
      </c>
      <c r="E5389" s="87">
        <v>10</v>
      </c>
      <c r="F5389" s="96">
        <f t="shared" si="916"/>
        <v>19.5</v>
      </c>
      <c r="G5389" s="96"/>
      <c r="H5389" s="74">
        <f t="shared" si="917"/>
        <v>262</v>
      </c>
      <c r="I5389" s="53">
        <f t="shared" si="926"/>
        <v>0.99139563130313912</v>
      </c>
      <c r="J5389" s="53">
        <f t="shared" si="918"/>
        <v>3.2207806455252445E-2</v>
      </c>
      <c r="K5389" s="53">
        <f t="shared" si="919"/>
        <v>1.6045732344686192</v>
      </c>
      <c r="L5389" s="53">
        <f t="shared" si="920"/>
        <v>26.954069561791201</v>
      </c>
      <c r="M5389" s="93">
        <f t="shared" si="921"/>
        <v>4.1040198311328941</v>
      </c>
      <c r="N5389" s="53">
        <f t="shared" si="922"/>
        <v>19.973311107292297</v>
      </c>
      <c r="O5389">
        <f t="shared" si="923"/>
        <v>1.0627844323448907</v>
      </c>
      <c r="P5389" s="53">
        <f t="shared" si="924"/>
        <v>17.057933627510408</v>
      </c>
      <c r="Q5389" s="53">
        <v>0.2</v>
      </c>
      <c r="R5389" s="53">
        <f t="shared" si="925"/>
        <v>7.4678104206175284</v>
      </c>
    </row>
    <row r="5390" spans="2:18" ht="15">
      <c r="B5390" s="84">
        <v>35693</v>
      </c>
      <c r="C5390" s="85">
        <v>0</v>
      </c>
      <c r="D5390" s="86">
        <v>26</v>
      </c>
      <c r="E5390" s="87">
        <v>10</v>
      </c>
      <c r="F5390" s="96">
        <f t="shared" si="916"/>
        <v>18</v>
      </c>
      <c r="G5390" s="96"/>
      <c r="H5390" s="74">
        <f t="shared" si="917"/>
        <v>263</v>
      </c>
      <c r="I5390" s="53">
        <f t="shared" si="926"/>
        <v>0.99195204505182699</v>
      </c>
      <c r="J5390" s="53">
        <f t="shared" si="918"/>
        <v>2.543686013695582E-2</v>
      </c>
      <c r="K5390" s="53">
        <f t="shared" si="919"/>
        <v>1.597467039537108</v>
      </c>
      <c r="L5390" s="53">
        <f t="shared" si="920"/>
        <v>26.683320619412729</v>
      </c>
      <c r="M5390" s="93">
        <f t="shared" si="921"/>
        <v>3.5783462863231983</v>
      </c>
      <c r="N5390" s="53">
        <f t="shared" si="922"/>
        <v>18.144658021200659</v>
      </c>
      <c r="O5390">
        <f t="shared" si="923"/>
        <v>0.97748894673792364</v>
      </c>
      <c r="P5390" s="53">
        <f t="shared" si="924"/>
        <v>15.528504174899853</v>
      </c>
      <c r="Q5390" s="53">
        <v>0.2</v>
      </c>
      <c r="R5390" s="53">
        <f t="shared" si="925"/>
        <v>6.9814438614035677</v>
      </c>
    </row>
    <row r="5391" spans="2:18" ht="15">
      <c r="B5391" s="84">
        <v>35694</v>
      </c>
      <c r="C5391" s="85">
        <v>0</v>
      </c>
      <c r="D5391" s="86">
        <v>25</v>
      </c>
      <c r="E5391" s="87">
        <v>15</v>
      </c>
      <c r="F5391" s="96">
        <f t="shared" ref="F5391:F5454" si="927">0.5*(D5391+E5391)</f>
        <v>20</v>
      </c>
      <c r="G5391" s="96"/>
      <c r="H5391" s="74">
        <f t="shared" ref="H5391:H5454" si="928">B5391-DATE(YEAR(B5391),1,0)</f>
        <v>264</v>
      </c>
      <c r="I5391" s="53">
        <f t="shared" si="926"/>
        <v>0.99251084031986314</v>
      </c>
      <c r="J5391" s="53">
        <f t="shared" ref="J5391:J5454" si="929">ASIN(0.39785*SIN(4.869+$I$7*H5391+0.03345*SIN(6.224+$I$7*H5391)))</f>
        <v>1.8655864635881831E-2</v>
      </c>
      <c r="K5391" s="53">
        <f t="shared" ref="K5391:K5454" si="930">ACOS(-TAN(J5391)*TAN($E$7*$I$8))</f>
        <v>1.5903541000306476</v>
      </c>
      <c r="L5391" s="53">
        <f t="shared" ref="L5391:L5454" si="931">117.5*I5391*((K5391*SIN($E$7*$I$8)*SIN(J5391)+COS($E$7*$I$8)*COS(J5391)*SIN(K5391))/PI())</f>
        <v>26.41195834263598</v>
      </c>
      <c r="M5391" s="93">
        <f t="shared" ref="M5391:M5454" si="932">0.0023*L5391/2.456*(0.5*(D5391+E5391)+17.8)*SQRT(D5391-E5391)</f>
        <v>2.9565952647821927</v>
      </c>
      <c r="N5391" s="53">
        <f t="shared" ref="N5391:N5454" si="933">0.17*L5391*SQRT(D5391-E5391)</f>
        <v>14.198730790796656</v>
      </c>
      <c r="O5391">
        <f t="shared" ref="O5391:O5454" si="934">5336/(F5391+273.15)^2*EXP(21.07-5336/(F5391+273.15))</f>
        <v>1.0926186229103982</v>
      </c>
      <c r="P5391" s="53">
        <f t="shared" ref="P5391:P5454" si="935">EXP(21.07-5336/(F5391+273.15))</f>
        <v>17.596754482591379</v>
      </c>
      <c r="Q5391" s="53">
        <v>0.2</v>
      </c>
      <c r="R5391" s="53">
        <f t="shared" ref="R5391:R5454" si="936">(O5391*N5391*0.6+$L$8*6.43*(1+0.536*Q5391)*P5391*(1- G5391/100))/($O$7*(O5391+$L$8))</f>
        <v>6.1546479676724521</v>
      </c>
    </row>
    <row r="5392" spans="2:18" ht="15">
      <c r="B5392" s="84">
        <v>35695</v>
      </c>
      <c r="C5392" s="85">
        <v>0</v>
      </c>
      <c r="D5392" s="86">
        <v>26</v>
      </c>
      <c r="E5392" s="87">
        <v>13</v>
      </c>
      <c r="F5392" s="96">
        <f t="shared" si="927"/>
        <v>19.5</v>
      </c>
      <c r="G5392" s="96"/>
      <c r="H5392" s="74">
        <f t="shared" si="928"/>
        <v>265</v>
      </c>
      <c r="I5392" s="53">
        <f t="shared" si="926"/>
        <v>0.99307185175073753</v>
      </c>
      <c r="J5392" s="53">
        <f t="shared" si="929"/>
        <v>1.1866460508729712E-2</v>
      </c>
      <c r="K5392" s="53">
        <f t="shared" si="930"/>
        <v>1.5832351338740018</v>
      </c>
      <c r="L5392" s="53">
        <f t="shared" si="931"/>
        <v>26.14005772753843</v>
      </c>
      <c r="M5392" s="93">
        <f t="shared" si="932"/>
        <v>3.292202374763356</v>
      </c>
      <c r="N5392" s="53">
        <f t="shared" si="933"/>
        <v>16.022384141638845</v>
      </c>
      <c r="O5392">
        <f t="shared" si="934"/>
        <v>1.0627844323448907</v>
      </c>
      <c r="P5392" s="53">
        <f t="shared" si="935"/>
        <v>17.057933627510408</v>
      </c>
      <c r="Q5392" s="53">
        <v>0.2</v>
      </c>
      <c r="R5392" s="53">
        <f t="shared" si="936"/>
        <v>6.5560346295148211</v>
      </c>
    </row>
    <row r="5393" spans="2:18" ht="15">
      <c r="B5393" s="84">
        <v>35696</v>
      </c>
      <c r="C5393" s="85">
        <v>0</v>
      </c>
      <c r="D5393" s="86">
        <v>25</v>
      </c>
      <c r="E5393" s="87">
        <v>12</v>
      </c>
      <c r="F5393" s="96">
        <f t="shared" si="927"/>
        <v>18.5</v>
      </c>
      <c r="G5393" s="96"/>
      <c r="H5393" s="74">
        <f t="shared" si="928"/>
        <v>266</v>
      </c>
      <c r="I5393" s="53">
        <f t="shared" si="926"/>
        <v>0.99363491333214227</v>
      </c>
      <c r="J5393" s="53">
        <f t="shared" si="929"/>
        <v>5.0702944830984184E-3</v>
      </c>
      <c r="K5393" s="53">
        <f t="shared" si="930"/>
        <v>1.5761108572366898</v>
      </c>
      <c r="L5393" s="53">
        <f t="shared" si="931"/>
        <v>25.867694642866169</v>
      </c>
      <c r="M5393" s="93">
        <f t="shared" si="932"/>
        <v>3.1705565260516884</v>
      </c>
      <c r="N5393" s="53">
        <f t="shared" si="933"/>
        <v>15.85544090019285</v>
      </c>
      <c r="O5393">
        <f t="shared" si="934"/>
        <v>1.0052337064307559</v>
      </c>
      <c r="P5393" s="53">
        <f t="shared" si="935"/>
        <v>16.024156693524468</v>
      </c>
      <c r="Q5393" s="53">
        <v>0.2</v>
      </c>
      <c r="R5393" s="53">
        <f t="shared" si="936"/>
        <v>6.4766236262364449</v>
      </c>
    </row>
    <row r="5394" spans="2:18" ht="15">
      <c r="B5394" s="84">
        <v>35697</v>
      </c>
      <c r="C5394" s="85">
        <v>0</v>
      </c>
      <c r="D5394" s="86">
        <v>27</v>
      </c>
      <c r="E5394" s="87">
        <v>10</v>
      </c>
      <c r="F5394" s="96">
        <f t="shared" si="927"/>
        <v>18.5</v>
      </c>
      <c r="G5394" s="96"/>
      <c r="H5394" s="74">
        <f t="shared" si="928"/>
        <v>267</v>
      </c>
      <c r="I5394" s="53">
        <f t="shared" si="926"/>
        <v>0.99419985844509629</v>
      </c>
      <c r="J5394" s="53">
        <f t="shared" si="929"/>
        <v>-1.7309802896011053E-3</v>
      </c>
      <c r="K5394" s="53">
        <f t="shared" si="930"/>
        <v>1.5689819865090537</v>
      </c>
      <c r="L5394" s="53">
        <f t="shared" si="931"/>
        <v>25.594945817070318</v>
      </c>
      <c r="M5394" s="93">
        <f t="shared" si="932"/>
        <v>3.5874410537494237</v>
      </c>
      <c r="N5394" s="53">
        <f t="shared" si="933"/>
        <v>17.940213064576113</v>
      </c>
      <c r="O5394">
        <f t="shared" si="934"/>
        <v>1.0052337064307559</v>
      </c>
      <c r="P5394" s="53">
        <f t="shared" si="935"/>
        <v>16.024156693524468</v>
      </c>
      <c r="Q5394" s="53">
        <v>0.2</v>
      </c>
      <c r="R5394" s="53">
        <f t="shared" si="936"/>
        <v>6.9561540504671342</v>
      </c>
    </row>
    <row r="5395" spans="2:18" ht="15">
      <c r="B5395" s="84">
        <v>35698</v>
      </c>
      <c r="C5395" s="85">
        <v>0</v>
      </c>
      <c r="D5395" s="86">
        <v>26</v>
      </c>
      <c r="E5395" s="87">
        <v>8</v>
      </c>
      <c r="F5395" s="96">
        <f t="shared" si="927"/>
        <v>17</v>
      </c>
      <c r="G5395" s="96"/>
      <c r="H5395" s="74">
        <f t="shared" si="928"/>
        <v>268</v>
      </c>
      <c r="I5395" s="53">
        <f t="shared" si="926"/>
        <v>0.99476651991325171</v>
      </c>
      <c r="J5395" s="53">
        <f t="shared" si="929"/>
        <v>-8.535703982037365E-3</v>
      </c>
      <c r="K5395" s="53">
        <f t="shared" si="930"/>
        <v>1.5618492402924882</v>
      </c>
      <c r="L5395" s="53">
        <f t="shared" si="931"/>
        <v>25.321888823581272</v>
      </c>
      <c r="M5395" s="93">
        <f t="shared" si="932"/>
        <v>3.5011528220044235</v>
      </c>
      <c r="N5395" s="53">
        <f t="shared" si="933"/>
        <v>18.263384885598288</v>
      </c>
      <c r="O5395">
        <f t="shared" si="934"/>
        <v>0.92399173474224472</v>
      </c>
      <c r="P5395" s="53">
        <f t="shared" si="935"/>
        <v>14.577982189385189</v>
      </c>
      <c r="Q5395" s="53">
        <v>0.2</v>
      </c>
      <c r="R5395" s="53">
        <f t="shared" si="936"/>
        <v>6.9642463676130886</v>
      </c>
    </row>
    <row r="5396" spans="2:18" ht="15">
      <c r="B5396" s="84">
        <v>35699</v>
      </c>
      <c r="C5396" s="85">
        <v>0</v>
      </c>
      <c r="D5396" s="86">
        <v>22</v>
      </c>
      <c r="E5396" s="87">
        <v>10</v>
      </c>
      <c r="F5396" s="96">
        <f t="shared" si="927"/>
        <v>16</v>
      </c>
      <c r="G5396" s="96"/>
      <c r="H5396" s="74">
        <f t="shared" si="928"/>
        <v>269</v>
      </c>
      <c r="I5396" s="53">
        <f t="shared" si="926"/>
        <v>0.9953347300523635</v>
      </c>
      <c r="J5396" s="53">
        <f t="shared" si="929"/>
        <v>-1.5342209840722851E-2</v>
      </c>
      <c r="K5396" s="53">
        <f t="shared" si="930"/>
        <v>1.554713341404206</v>
      </c>
      <c r="L5396" s="53">
        <f t="shared" si="931"/>
        <v>25.048602064298048</v>
      </c>
      <c r="M5396" s="93">
        <f t="shared" si="932"/>
        <v>2.7465675850768796</v>
      </c>
      <c r="N5396" s="53">
        <f t="shared" si="933"/>
        <v>14.75105348753922</v>
      </c>
      <c r="O5396">
        <f t="shared" si="934"/>
        <v>0.87306160859956128</v>
      </c>
      <c r="P5396" s="53">
        <f t="shared" si="935"/>
        <v>13.679665048200096</v>
      </c>
      <c r="Q5396" s="53">
        <v>0.2</v>
      </c>
      <c r="R5396" s="53">
        <f t="shared" si="936"/>
        <v>6.1180101360742833</v>
      </c>
    </row>
    <row r="5397" spans="2:18" ht="15">
      <c r="B5397" s="84">
        <v>35700</v>
      </c>
      <c r="C5397" s="85">
        <v>0</v>
      </c>
      <c r="D5397" s="86">
        <v>24</v>
      </c>
      <c r="E5397" s="87">
        <v>8</v>
      </c>
      <c r="F5397" s="96">
        <f t="shared" si="927"/>
        <v>16</v>
      </c>
      <c r="G5397" s="96"/>
      <c r="H5397" s="74">
        <f t="shared" si="928"/>
        <v>270</v>
      </c>
      <c r="I5397" s="53">
        <f t="shared" si="926"/>
        <v>0.99590432071990964</v>
      </c>
      <c r="J5397" s="53">
        <f t="shared" si="929"/>
        <v>-2.21488239387348E-2</v>
      </c>
      <c r="K5397" s="53">
        <f t="shared" si="930"/>
        <v>1.5475750188969246</v>
      </c>
      <c r="L5397" s="53">
        <f t="shared" si="931"/>
        <v>24.775164751272744</v>
      </c>
      <c r="M5397" s="93">
        <f t="shared" si="932"/>
        <v>3.1368425207881807</v>
      </c>
      <c r="N5397" s="53">
        <f t="shared" si="933"/>
        <v>16.847112030865468</v>
      </c>
      <c r="O5397">
        <f t="shared" si="934"/>
        <v>0.87306160859956128</v>
      </c>
      <c r="P5397" s="53">
        <f t="shared" si="935"/>
        <v>13.679665048200096</v>
      </c>
      <c r="Q5397" s="53">
        <v>0.2</v>
      </c>
      <c r="R5397" s="53">
        <f t="shared" si="936"/>
        <v>6.5957415828786008</v>
      </c>
    </row>
    <row r="5398" spans="2:18" ht="15">
      <c r="B5398" s="84">
        <v>35701</v>
      </c>
      <c r="C5398" s="85">
        <v>0</v>
      </c>
      <c r="D5398" s="86">
        <v>25</v>
      </c>
      <c r="E5398" s="87">
        <v>8</v>
      </c>
      <c r="F5398" s="96">
        <f t="shared" si="927"/>
        <v>16.5</v>
      </c>
      <c r="G5398" s="96"/>
      <c r="H5398" s="74">
        <f t="shared" si="928"/>
        <v>271</v>
      </c>
      <c r="I5398" s="53">
        <f t="shared" si="926"/>
        <v>0.996475123364848</v>
      </c>
      <c r="J5398" s="53">
        <f t="shared" si="929"/>
        <v>-2.8953864932543451E-2</v>
      </c>
      <c r="K5398" s="53">
        <f t="shared" si="930"/>
        <v>1.5404350100937725</v>
      </c>
      <c r="L5398" s="53">
        <f t="shared" si="931"/>
        <v>24.501656886570064</v>
      </c>
      <c r="M5398" s="93">
        <f t="shared" si="932"/>
        <v>3.2449910859949638</v>
      </c>
      <c r="N5398" s="53">
        <f t="shared" si="933"/>
        <v>17.173896288815026</v>
      </c>
      <c r="O5398">
        <f t="shared" si="934"/>
        <v>0.89821237770744478</v>
      </c>
      <c r="P5398" s="53">
        <f t="shared" si="935"/>
        <v>14.122457624351155</v>
      </c>
      <c r="Q5398" s="53">
        <v>0.2</v>
      </c>
      <c r="R5398" s="53">
        <f t="shared" si="936"/>
        <v>6.6927542640571307</v>
      </c>
    </row>
    <row r="5399" spans="2:18" ht="15">
      <c r="B5399" s="84">
        <v>35702</v>
      </c>
      <c r="C5399" s="85">
        <v>0</v>
      </c>
      <c r="D5399" s="86">
        <v>27</v>
      </c>
      <c r="E5399" s="87">
        <v>13</v>
      </c>
      <c r="F5399" s="96">
        <f t="shared" si="927"/>
        <v>20</v>
      </c>
      <c r="G5399" s="96"/>
      <c r="H5399" s="74">
        <f t="shared" si="928"/>
        <v>272</v>
      </c>
      <c r="I5399" s="53">
        <f t="shared" si="926"/>
        <v>0.99704696907749246</v>
      </c>
      <c r="J5399" s="53">
        <f t="shared" si="929"/>
        <v>-3.575564382406738E-2</v>
      </c>
      <c r="K5399" s="53">
        <f t="shared" si="930"/>
        <v>1.5332940626387306</v>
      </c>
      <c r="L5399" s="53">
        <f t="shared" si="931"/>
        <v>24.228159240286629</v>
      </c>
      <c r="M5399" s="93">
        <f t="shared" si="932"/>
        <v>3.2090442865693887</v>
      </c>
      <c r="N5399" s="53">
        <f t="shared" si="933"/>
        <v>15.411090068190145</v>
      </c>
      <c r="O5399">
        <f t="shared" si="934"/>
        <v>1.0926186229103982</v>
      </c>
      <c r="P5399" s="53">
        <f t="shared" si="935"/>
        <v>17.596754482591379</v>
      </c>
      <c r="Q5399" s="53">
        <v>0.2</v>
      </c>
      <c r="R5399" s="53">
        <f t="shared" si="936"/>
        <v>6.4348716218133166</v>
      </c>
    </row>
    <row r="5400" spans="2:18" ht="15">
      <c r="B5400" s="84">
        <v>35703</v>
      </c>
      <c r="C5400" s="85">
        <v>0</v>
      </c>
      <c r="D5400" s="86">
        <v>27</v>
      </c>
      <c r="E5400" s="87">
        <v>10</v>
      </c>
      <c r="F5400" s="96">
        <f t="shared" si="927"/>
        <v>18.5</v>
      </c>
      <c r="G5400" s="96"/>
      <c r="H5400" s="74">
        <f t="shared" si="928"/>
        <v>273</v>
      </c>
      <c r="I5400" s="53">
        <f t="shared" si="926"/>
        <v>0.99761968863949657</v>
      </c>
      <c r="J5400" s="53">
        <f t="shared" si="929"/>
        <v>-4.255246372909955E-2</v>
      </c>
      <c r="K5400" s="53">
        <f t="shared" si="930"/>
        <v>1.5261529365628643</v>
      </c>
      <c r="L5400" s="53">
        <f t="shared" si="931"/>
        <v>23.954753326716986</v>
      </c>
      <c r="M5400" s="93">
        <f t="shared" si="932"/>
        <v>3.3575482492090565</v>
      </c>
      <c r="N5400" s="53">
        <f t="shared" si="933"/>
        <v>16.790556294283931</v>
      </c>
      <c r="O5400">
        <f t="shared" si="934"/>
        <v>1.0052337064307559</v>
      </c>
      <c r="P5400" s="53">
        <f t="shared" si="935"/>
        <v>16.024156693524468</v>
      </c>
      <c r="Q5400" s="53">
        <v>0.2</v>
      </c>
      <c r="R5400" s="53">
        <f t="shared" si="936"/>
        <v>6.6917148910249873</v>
      </c>
    </row>
    <row r="5401" spans="2:18" ht="15">
      <c r="B5401" s="84">
        <v>35704</v>
      </c>
      <c r="C5401" s="85">
        <v>0</v>
      </c>
      <c r="D5401" s="86">
        <v>28</v>
      </c>
      <c r="E5401" s="87">
        <v>9</v>
      </c>
      <c r="F5401" s="96">
        <f t="shared" si="927"/>
        <v>18.5</v>
      </c>
      <c r="G5401" s="96"/>
      <c r="H5401" s="74">
        <f t="shared" si="928"/>
        <v>274</v>
      </c>
      <c r="I5401" s="53">
        <f t="shared" si="926"/>
        <v>0.99819311257392784</v>
      </c>
      <c r="J5401" s="53">
        <f t="shared" si="929"/>
        <v>-4.9342619653318411E-2</v>
      </c>
      <c r="K5401" s="53">
        <f t="shared" si="930"/>
        <v>1.5190124063664594</v>
      </c>
      <c r="L5401" s="53">
        <f t="shared" si="931"/>
        <v>23.681521378654168</v>
      </c>
      <c r="M5401" s="93">
        <f t="shared" si="932"/>
        <v>3.5090737714734987</v>
      </c>
      <c r="N5401" s="53">
        <f t="shared" si="933"/>
        <v>17.548310948204762</v>
      </c>
      <c r="O5401">
        <f t="shared" si="934"/>
        <v>1.0052337064307559</v>
      </c>
      <c r="P5401" s="53">
        <f t="shared" si="935"/>
        <v>16.024156693524468</v>
      </c>
      <c r="Q5401" s="53">
        <v>0.2</v>
      </c>
      <c r="R5401" s="53">
        <f t="shared" si="936"/>
        <v>6.8660103928861851</v>
      </c>
    </row>
    <row r="5402" spans="2:18" ht="15">
      <c r="B5402" s="84">
        <v>35705</v>
      </c>
      <c r="C5402" s="85">
        <v>0</v>
      </c>
      <c r="D5402" s="86">
        <v>29</v>
      </c>
      <c r="E5402" s="87">
        <v>11</v>
      </c>
      <c r="F5402" s="96">
        <f t="shared" si="927"/>
        <v>20</v>
      </c>
      <c r="G5402" s="96"/>
      <c r="H5402" s="74">
        <f t="shared" si="928"/>
        <v>275</v>
      </c>
      <c r="I5402" s="53">
        <f t="shared" si="926"/>
        <v>0.99876707119541852</v>
      </c>
      <c r="J5402" s="53">
        <f t="shared" si="929"/>
        <v>-5.6124398277060894E-2</v>
      </c>
      <c r="K5402" s="53">
        <f t="shared" si="930"/>
        <v>1.5118732631171512</v>
      </c>
      <c r="L5402" s="53">
        <f t="shared" si="931"/>
        <v>23.408546319817695</v>
      </c>
      <c r="M5402" s="93">
        <f t="shared" si="932"/>
        <v>3.5156203573529532</v>
      </c>
      <c r="N5402" s="53">
        <f t="shared" si="933"/>
        <v>16.883388677271743</v>
      </c>
      <c r="O5402">
        <f t="shared" si="934"/>
        <v>1.0926186229103982</v>
      </c>
      <c r="P5402" s="53">
        <f t="shared" si="935"/>
        <v>17.596754482591379</v>
      </c>
      <c r="Q5402" s="53">
        <v>0.2</v>
      </c>
      <c r="R5402" s="53">
        <f t="shared" si="936"/>
        <v>6.7751774238280182</v>
      </c>
    </row>
    <row r="5403" spans="2:18" ht="15">
      <c r="B5403" s="84">
        <v>35706</v>
      </c>
      <c r="C5403" s="85">
        <v>0</v>
      </c>
      <c r="D5403" s="86">
        <v>29</v>
      </c>
      <c r="E5403" s="87">
        <v>11</v>
      </c>
      <c r="F5403" s="96">
        <f t="shared" si="927"/>
        <v>20</v>
      </c>
      <c r="G5403" s="96"/>
      <c r="H5403" s="74">
        <f t="shared" si="928"/>
        <v>276</v>
      </c>
      <c r="I5403" s="53">
        <f t="shared" si="926"/>
        <v>0.9993413946603783</v>
      </c>
      <c r="J5403" s="53">
        <f t="shared" si="929"/>
        <v>-6.2896077750080936E-2</v>
      </c>
      <c r="K5403" s="53">
        <f t="shared" si="930"/>
        <v>1.5047363165639849</v>
      </c>
      <c r="L5403" s="53">
        <f t="shared" si="931"/>
        <v>23.135911735404175</v>
      </c>
      <c r="M5403" s="93">
        <f t="shared" si="932"/>
        <v>3.4746746411180589</v>
      </c>
      <c r="N5403" s="53">
        <f t="shared" si="933"/>
        <v>16.686751278578473</v>
      </c>
      <c r="O5403">
        <f t="shared" si="934"/>
        <v>1.0926186229103982</v>
      </c>
      <c r="P5403" s="53">
        <f t="shared" si="935"/>
        <v>17.596754482591379</v>
      </c>
      <c r="Q5403" s="53">
        <v>0.2</v>
      </c>
      <c r="R5403" s="53">
        <f t="shared" si="936"/>
        <v>6.7297268289176966</v>
      </c>
    </row>
    <row r="5404" spans="2:18" ht="15">
      <c r="B5404" s="84">
        <v>35707</v>
      </c>
      <c r="C5404" s="85">
        <v>0</v>
      </c>
      <c r="D5404" s="86">
        <v>22</v>
      </c>
      <c r="E5404" s="87">
        <v>11</v>
      </c>
      <c r="F5404" s="96">
        <f t="shared" si="927"/>
        <v>16.5</v>
      </c>
      <c r="G5404" s="96"/>
      <c r="H5404" s="74">
        <f t="shared" si="928"/>
        <v>277</v>
      </c>
      <c r="I5404" s="53">
        <f t="shared" si="926"/>
        <v>0.99991591301725413</v>
      </c>
      <c r="J5404" s="53">
        <f t="shared" si="929"/>
        <v>-6.9655927497567424E-2</v>
      </c>
      <c r="K5404" s="53">
        <f t="shared" si="930"/>
        <v>1.4976023972671788</v>
      </c>
      <c r="L5404" s="53">
        <f t="shared" si="931"/>
        <v>22.863701840757685</v>
      </c>
      <c r="M5404" s="93">
        <f t="shared" si="932"/>
        <v>2.435771160581464</v>
      </c>
      <c r="N5404" s="53">
        <f t="shared" si="933"/>
        <v>12.891154455139725</v>
      </c>
      <c r="O5404">
        <f t="shared" si="934"/>
        <v>0.89821237770744478</v>
      </c>
      <c r="P5404" s="53">
        <f t="shared" si="935"/>
        <v>14.122457624351155</v>
      </c>
      <c r="Q5404" s="53">
        <v>0.2</v>
      </c>
      <c r="R5404" s="53">
        <f t="shared" si="936"/>
        <v>5.714737619852591</v>
      </c>
    </row>
    <row r="5405" spans="2:18" ht="15">
      <c r="B5405" s="84">
        <v>35708</v>
      </c>
      <c r="C5405" s="85">
        <v>0</v>
      </c>
      <c r="D5405" s="86">
        <v>26</v>
      </c>
      <c r="E5405" s="87">
        <v>7</v>
      </c>
      <c r="F5405" s="96">
        <f t="shared" si="927"/>
        <v>16.5</v>
      </c>
      <c r="G5405" s="96"/>
      <c r="H5405" s="74">
        <f t="shared" si="928"/>
        <v>278</v>
      </c>
      <c r="I5405" s="53">
        <f t="shared" si="926"/>
        <v>1.0004904562568209</v>
      </c>
      <c r="J5405" s="53">
        <f t="shared" si="929"/>
        <v>-7.6402208038679448E-2</v>
      </c>
      <c r="K5405" s="53">
        <f t="shared" si="930"/>
        <v>1.49047235874324</v>
      </c>
      <c r="L5405" s="53">
        <f t="shared" si="931"/>
        <v>22.59200144816208</v>
      </c>
      <c r="M5405" s="93">
        <f t="shared" si="932"/>
        <v>3.1631887054996932</v>
      </c>
      <c r="N5405" s="53">
        <f t="shared" si="933"/>
        <v>16.740962711626722</v>
      </c>
      <c r="O5405">
        <f t="shared" si="934"/>
        <v>0.89821237770744478</v>
      </c>
      <c r="P5405" s="53">
        <f t="shared" si="935"/>
        <v>14.122457624351155</v>
      </c>
      <c r="Q5405" s="53">
        <v>0.2</v>
      </c>
      <c r="R5405" s="53">
        <f t="shared" si="936"/>
        <v>6.5938885698899403</v>
      </c>
    </row>
    <row r="5406" spans="2:18" ht="15">
      <c r="B5406" s="84">
        <v>35709</v>
      </c>
      <c r="C5406" s="85">
        <v>0</v>
      </c>
      <c r="D5406" s="86">
        <v>24</v>
      </c>
      <c r="E5406" s="87">
        <v>13</v>
      </c>
      <c r="F5406" s="96">
        <f t="shared" si="927"/>
        <v>18.5</v>
      </c>
      <c r="G5406" s="96"/>
      <c r="H5406" s="74">
        <f t="shared" si="928"/>
        <v>279</v>
      </c>
      <c r="I5406" s="53">
        <f t="shared" si="926"/>
        <v>1.0010648543624907</v>
      </c>
      <c r="J5406" s="53">
        <f t="shared" si="929"/>
        <v>-8.3133170818912028E-2</v>
      </c>
      <c r="K5406" s="53">
        <f t="shared" si="930"/>
        <v>1.4833470796248718</v>
      </c>
      <c r="L5406" s="53">
        <f t="shared" si="931"/>
        <v>22.320895931759992</v>
      </c>
      <c r="M5406" s="93">
        <f t="shared" si="932"/>
        <v>2.5165992555436953</v>
      </c>
      <c r="N5406" s="53">
        <f t="shared" si="933"/>
        <v>12.585106254337092</v>
      </c>
      <c r="O5406">
        <f t="shared" si="934"/>
        <v>1.0052337064307559</v>
      </c>
      <c r="P5406" s="53">
        <f t="shared" si="935"/>
        <v>16.024156693524468</v>
      </c>
      <c r="Q5406" s="53">
        <v>0.2</v>
      </c>
      <c r="R5406" s="53">
        <f t="shared" si="936"/>
        <v>5.7243951636276957</v>
      </c>
    </row>
    <row r="5407" spans="2:18" ht="15">
      <c r="B5407" s="84">
        <v>35710</v>
      </c>
      <c r="C5407" s="85">
        <v>0.2</v>
      </c>
      <c r="D5407" s="86">
        <v>23</v>
      </c>
      <c r="E5407" s="87">
        <v>15</v>
      </c>
      <c r="F5407" s="96">
        <f t="shared" si="927"/>
        <v>19</v>
      </c>
      <c r="G5407" s="96"/>
      <c r="H5407" s="74">
        <f t="shared" si="928"/>
        <v>280</v>
      </c>
      <c r="I5407" s="53">
        <f t="shared" si="926"/>
        <v>1.0016389373606227</v>
      </c>
      <c r="J5407" s="53">
        <f t="shared" si="929"/>
        <v>-8.984705805761542E-2</v>
      </c>
      <c r="K5407" s="53">
        <f t="shared" si="930"/>
        <v>1.4762274658349086</v>
      </c>
      <c r="L5407" s="53">
        <f t="shared" si="931"/>
        <v>22.050471190607464</v>
      </c>
      <c r="M5407" s="93">
        <f t="shared" si="932"/>
        <v>2.1493649373624621</v>
      </c>
      <c r="N5407" s="53">
        <f t="shared" si="933"/>
        <v>10.602585640921257</v>
      </c>
      <c r="O5407">
        <f t="shared" si="934"/>
        <v>1.0336608681468451</v>
      </c>
      <c r="P5407" s="53">
        <f t="shared" si="935"/>
        <v>16.533851613772821</v>
      </c>
      <c r="Q5407" s="53">
        <v>0.2</v>
      </c>
      <c r="R5407" s="53">
        <f t="shared" si="936"/>
        <v>5.2869303486090047</v>
      </c>
    </row>
    <row r="5408" spans="2:18" ht="15">
      <c r="B5408" s="84">
        <v>35711</v>
      </c>
      <c r="C5408" s="85">
        <v>0</v>
      </c>
      <c r="D5408" s="86">
        <v>27</v>
      </c>
      <c r="E5408" s="87">
        <v>15</v>
      </c>
      <c r="F5408" s="96">
        <f t="shared" si="927"/>
        <v>21</v>
      </c>
      <c r="G5408" s="96"/>
      <c r="H5408" s="74">
        <f t="shared" si="928"/>
        <v>281</v>
      </c>
      <c r="I5408" s="53">
        <f t="shared" si="926"/>
        <v>1.0022125353708218</v>
      </c>
      <c r="J5408" s="53">
        <f t="shared" si="929"/>
        <v>-9.6542102612042532E-2</v>
      </c>
      <c r="K5408" s="53">
        <f t="shared" si="930"/>
        <v>1.4691144527732658</v>
      </c>
      <c r="L5408" s="53">
        <f t="shared" si="931"/>
        <v>21.780813609876329</v>
      </c>
      <c r="M5408" s="93">
        <f t="shared" si="932"/>
        <v>2.741548420695862</v>
      </c>
      <c r="N5408" s="53">
        <f t="shared" si="933"/>
        <v>12.826661772847787</v>
      </c>
      <c r="O5408">
        <f t="shared" si="934"/>
        <v>1.1544769098420939</v>
      </c>
      <c r="P5408" s="53">
        <f t="shared" si="935"/>
        <v>18.720055663097781</v>
      </c>
      <c r="Q5408" s="53">
        <v>0.2</v>
      </c>
      <c r="R5408" s="53">
        <f t="shared" si="936"/>
        <v>5.8748268360601443</v>
      </c>
    </row>
    <row r="5409" spans="2:18" ht="15">
      <c r="B5409" s="84">
        <v>35712</v>
      </c>
      <c r="C5409" s="85">
        <v>0</v>
      </c>
      <c r="D5409" s="86">
        <v>26</v>
      </c>
      <c r="E5409" s="87">
        <v>13</v>
      </c>
      <c r="F5409" s="96">
        <f t="shared" si="927"/>
        <v>19.5</v>
      </c>
      <c r="G5409" s="96"/>
      <c r="H5409" s="74">
        <f t="shared" si="928"/>
        <v>282</v>
      </c>
      <c r="I5409" s="53">
        <f t="shared" si="926"/>
        <v>1.0027854786562083</v>
      </c>
      <c r="J5409" s="53">
        <f t="shared" si="929"/>
        <v>-0.10321652785929418</v>
      </c>
      <c r="K5409" s="53">
        <f t="shared" si="930"/>
        <v>1.4620090075156542</v>
      </c>
      <c r="L5409" s="53">
        <f t="shared" si="931"/>
        <v>21.512010020221862</v>
      </c>
      <c r="M5409" s="93">
        <f t="shared" si="932"/>
        <v>2.7093241802559977</v>
      </c>
      <c r="N5409" s="53">
        <f t="shared" si="933"/>
        <v>13.18565137825486</v>
      </c>
      <c r="O5409">
        <f t="shared" si="934"/>
        <v>1.0627844323448907</v>
      </c>
      <c r="P5409" s="53">
        <f t="shared" si="935"/>
        <v>17.057933627510408</v>
      </c>
      <c r="Q5409" s="53">
        <v>0.2</v>
      </c>
      <c r="R5409" s="53">
        <f t="shared" si="936"/>
        <v>5.9013871804563367</v>
      </c>
    </row>
    <row r="5410" spans="2:18" ht="15">
      <c r="B5410" s="84">
        <v>35713</v>
      </c>
      <c r="C5410" s="85">
        <v>0</v>
      </c>
      <c r="D5410" s="86">
        <v>23</v>
      </c>
      <c r="E5410" s="87">
        <v>15</v>
      </c>
      <c r="F5410" s="96">
        <f t="shared" si="927"/>
        <v>19</v>
      </c>
      <c r="G5410" s="96"/>
      <c r="H5410" s="74">
        <f t="shared" si="928"/>
        <v>283</v>
      </c>
      <c r="I5410" s="53">
        <f t="shared" si="926"/>
        <v>1.0033575976736464</v>
      </c>
      <c r="J5410" s="53">
        <f t="shared" si="929"/>
        <v>-0.10986854759758873</v>
      </c>
      <c r="K5410" s="53">
        <f t="shared" si="930"/>
        <v>1.4549121310225004</v>
      </c>
      <c r="L5410" s="53">
        <f t="shared" si="931"/>
        <v>21.244147655336615</v>
      </c>
      <c r="M5410" s="93">
        <f t="shared" si="932"/>
        <v>2.0707687241613795</v>
      </c>
      <c r="N5410" s="53">
        <f t="shared" si="933"/>
        <v>10.214878989979436</v>
      </c>
      <c r="O5410">
        <f t="shared" si="934"/>
        <v>1.0336608681468451</v>
      </c>
      <c r="P5410" s="53">
        <f t="shared" si="935"/>
        <v>16.533851613772821</v>
      </c>
      <c r="Q5410" s="53">
        <v>0.2</v>
      </c>
      <c r="R5410" s="53">
        <f t="shared" si="936"/>
        <v>5.1976024260966804</v>
      </c>
    </row>
    <row r="5411" spans="2:18" ht="15">
      <c r="B5411" s="84">
        <v>35714</v>
      </c>
      <c r="C5411" s="85">
        <v>0.6</v>
      </c>
      <c r="D5411" s="86">
        <v>28</v>
      </c>
      <c r="E5411" s="87">
        <v>10</v>
      </c>
      <c r="F5411" s="96">
        <f t="shared" si="927"/>
        <v>19</v>
      </c>
      <c r="G5411" s="96"/>
      <c r="H5411" s="74">
        <f t="shared" si="928"/>
        <v>284</v>
      </c>
      <c r="I5411" s="53">
        <f t="shared" si="926"/>
        <v>1.0039287231239142</v>
      </c>
      <c r="J5411" s="53">
        <f t="shared" si="929"/>
        <v>-0.116496365968295</v>
      </c>
      <c r="K5411" s="53">
        <f t="shared" si="930"/>
        <v>1.4478248603562074</v>
      </c>
      <c r="L5411" s="53">
        <f t="shared" si="931"/>
        <v>20.977314107716502</v>
      </c>
      <c r="M5411" s="93">
        <f t="shared" si="932"/>
        <v>3.0671387722342804</v>
      </c>
      <c r="N5411" s="53">
        <f t="shared" si="933"/>
        <v>15.129865077779501</v>
      </c>
      <c r="O5411">
        <f t="shared" si="934"/>
        <v>1.0336608681468451</v>
      </c>
      <c r="P5411" s="53">
        <f t="shared" si="935"/>
        <v>16.533851613772821</v>
      </c>
      <c r="Q5411" s="53">
        <v>0.2</v>
      </c>
      <c r="R5411" s="53">
        <f t="shared" si="936"/>
        <v>6.330019152334474</v>
      </c>
    </row>
    <row r="5412" spans="2:18" ht="15">
      <c r="B5412" s="84">
        <v>35715</v>
      </c>
      <c r="C5412" s="85">
        <v>0</v>
      </c>
      <c r="D5412" s="86">
        <v>22</v>
      </c>
      <c r="E5412" s="87">
        <v>7</v>
      </c>
      <c r="F5412" s="96">
        <f t="shared" si="927"/>
        <v>14.5</v>
      </c>
      <c r="G5412" s="96"/>
      <c r="H5412" s="74">
        <f t="shared" si="928"/>
        <v>285</v>
      </c>
      <c r="I5412" s="53">
        <f t="shared" si="926"/>
        <v>1.0044986860018028</v>
      </c>
      <c r="J5412" s="53">
        <f t="shared" si="929"/>
        <v>-0.12309817740020416</v>
      </c>
      <c r="K5412" s="53">
        <f t="shared" si="930"/>
        <v>1.4407482709045429</v>
      </c>
      <c r="L5412" s="53">
        <f t="shared" si="931"/>
        <v>20.711597282669892</v>
      </c>
      <c r="M5412" s="93">
        <f t="shared" si="932"/>
        <v>2.4263934138954641</v>
      </c>
      <c r="N5412" s="53">
        <f t="shared" si="933"/>
        <v>13.636664129352999</v>
      </c>
      <c r="O5412">
        <f t="shared" si="934"/>
        <v>0.80125269250101316</v>
      </c>
      <c r="P5412" s="53">
        <f t="shared" si="935"/>
        <v>12.424600625459268</v>
      </c>
      <c r="Q5412" s="53">
        <v>0.2</v>
      </c>
      <c r="R5412" s="53">
        <f t="shared" si="936"/>
        <v>5.7994650893526147</v>
      </c>
    </row>
    <row r="5413" spans="2:18" ht="15">
      <c r="B5413" s="84">
        <v>35716</v>
      </c>
      <c r="C5413" s="85">
        <v>0</v>
      </c>
      <c r="D5413" s="86">
        <v>20</v>
      </c>
      <c r="E5413" s="87">
        <v>4</v>
      </c>
      <c r="F5413" s="96">
        <f t="shared" si="927"/>
        <v>12</v>
      </c>
      <c r="G5413" s="96"/>
      <c r="H5413" s="74">
        <f t="shared" si="928"/>
        <v>286</v>
      </c>
      <c r="I5413" s="53">
        <f t="shared" si="926"/>
        <v>1.0050673176461264</v>
      </c>
      <c r="J5413" s="53">
        <f t="shared" si="929"/>
        <v>-0.12967216657752278</v>
      </c>
      <c r="K5413" s="53">
        <f t="shared" si="930"/>
        <v>1.4336834786075918</v>
      </c>
      <c r="L5413" s="53">
        <f t="shared" si="931"/>
        <v>20.447085350606343</v>
      </c>
      <c r="M5413" s="93">
        <f t="shared" si="932"/>
        <v>2.2824808305057958</v>
      </c>
      <c r="N5413" s="53">
        <f t="shared" si="933"/>
        <v>13.904018038412314</v>
      </c>
      <c r="O5413">
        <f t="shared" si="934"/>
        <v>0.69297786589913757</v>
      </c>
      <c r="P5413" s="53">
        <f t="shared" si="935"/>
        <v>10.559668732607534</v>
      </c>
      <c r="Q5413" s="53">
        <v>0.2</v>
      </c>
      <c r="R5413" s="53">
        <f t="shared" si="936"/>
        <v>5.7457114993947185</v>
      </c>
    </row>
    <row r="5414" spans="2:18" ht="15">
      <c r="B5414" s="84">
        <v>35717</v>
      </c>
      <c r="C5414" s="85">
        <v>0</v>
      </c>
      <c r="D5414" s="86">
        <v>18</v>
      </c>
      <c r="E5414" s="87">
        <v>4</v>
      </c>
      <c r="F5414" s="96">
        <f t="shared" si="927"/>
        <v>11</v>
      </c>
      <c r="G5414" s="96"/>
      <c r="H5414" s="74">
        <f t="shared" si="928"/>
        <v>287</v>
      </c>
      <c r="I5414" s="53">
        <f t="shared" si="926"/>
        <v>1.0056344497896332</v>
      </c>
      <c r="J5414" s="53">
        <f t="shared" si="929"/>
        <v>-0.13621650843313457</v>
      </c>
      <c r="K5414" s="53">
        <f t="shared" si="930"/>
        <v>1.4266316421852574</v>
      </c>
      <c r="L5414" s="53">
        <f t="shared" si="931"/>
        <v>20.183866697645719</v>
      </c>
      <c r="M5414" s="93">
        <f t="shared" si="932"/>
        <v>2.0368561018946814</v>
      </c>
      <c r="N5414" s="53">
        <f t="shared" si="933"/>
        <v>12.838589366894134</v>
      </c>
      <c r="O5414">
        <f t="shared" si="934"/>
        <v>0.65338616455683207</v>
      </c>
      <c r="P5414" s="53">
        <f t="shared" si="935"/>
        <v>9.8866562389251857</v>
      </c>
      <c r="Q5414" s="53">
        <v>0.2</v>
      </c>
      <c r="R5414" s="53">
        <f t="shared" si="936"/>
        <v>5.460354853865387</v>
      </c>
    </row>
    <row r="5415" spans="2:18" ht="15">
      <c r="B5415" s="84">
        <v>35718</v>
      </c>
      <c r="C5415" s="85">
        <v>0</v>
      </c>
      <c r="D5415" s="86">
        <v>17</v>
      </c>
      <c r="E5415" s="87">
        <v>0</v>
      </c>
      <c r="F5415" s="96">
        <f t="shared" si="927"/>
        <v>8.5</v>
      </c>
      <c r="G5415" s="96"/>
      <c r="H5415" s="74">
        <f t="shared" si="928"/>
        <v>288</v>
      </c>
      <c r="I5415" s="53">
        <f t="shared" si="926"/>
        <v>1.0061999146087979</v>
      </c>
      <c r="J5415" s="53">
        <f t="shared" si="929"/>
        <v>-0.14272936816864831</v>
      </c>
      <c r="K5415" s="53">
        <f t="shared" si="930"/>
        <v>1.4195939653619358</v>
      </c>
      <c r="L5415" s="53">
        <f t="shared" si="931"/>
        <v>19.922029874595928</v>
      </c>
      <c r="M5415" s="93">
        <f t="shared" si="932"/>
        <v>2.0230809924147035</v>
      </c>
      <c r="N5415" s="53">
        <f t="shared" si="933"/>
        <v>13.963907686443827</v>
      </c>
      <c r="O5415">
        <f t="shared" si="934"/>
        <v>0.56293085323359648</v>
      </c>
      <c r="P5415" s="53">
        <f t="shared" si="935"/>
        <v>8.3687143143084199</v>
      </c>
      <c r="Q5415" s="53">
        <v>0.2</v>
      </c>
      <c r="R5415" s="53">
        <f t="shared" si="936"/>
        <v>5.5841962751581278</v>
      </c>
    </row>
    <row r="5416" spans="2:18" ht="15">
      <c r="B5416" s="84">
        <v>35719</v>
      </c>
      <c r="C5416" s="85">
        <v>0</v>
      </c>
      <c r="D5416" s="86">
        <v>18</v>
      </c>
      <c r="E5416" s="87">
        <v>3</v>
      </c>
      <c r="F5416" s="96">
        <f t="shared" si="927"/>
        <v>10.5</v>
      </c>
      <c r="G5416" s="96"/>
      <c r="H5416" s="74">
        <f t="shared" si="928"/>
        <v>289</v>
      </c>
      <c r="I5416" s="53">
        <f t="shared" si="926"/>
        <v>1.0067635447734826</v>
      </c>
      <c r="J5416" s="53">
        <f t="shared" si="929"/>
        <v>-0.14920890130282444</v>
      </c>
      <c r="K5416" s="53">
        <f t="shared" si="930"/>
        <v>1.4125716990844581</v>
      </c>
      <c r="L5416" s="53">
        <f t="shared" si="931"/>
        <v>19.661663544351988</v>
      </c>
      <c r="M5416" s="93">
        <f t="shared" si="932"/>
        <v>2.0181423623300119</v>
      </c>
      <c r="N5416" s="53">
        <f t="shared" si="933"/>
        <v>12.945380229221488</v>
      </c>
      <c r="O5416">
        <f t="shared" si="934"/>
        <v>0.63434223095270703</v>
      </c>
      <c r="P5416" s="53">
        <f t="shared" si="935"/>
        <v>9.564744649762261</v>
      </c>
      <c r="Q5416" s="53">
        <v>0.2</v>
      </c>
      <c r="R5416" s="53">
        <f t="shared" si="936"/>
        <v>5.4601550681159328</v>
      </c>
    </row>
    <row r="5417" spans="2:18" ht="15">
      <c r="B5417" s="84">
        <v>35720</v>
      </c>
      <c r="C5417" s="85">
        <v>0</v>
      </c>
      <c r="D5417" s="86">
        <v>18</v>
      </c>
      <c r="E5417" s="87">
        <v>2</v>
      </c>
      <c r="F5417" s="96">
        <f t="shared" si="927"/>
        <v>10</v>
      </c>
      <c r="G5417" s="96"/>
      <c r="H5417" s="74">
        <f t="shared" si="928"/>
        <v>290</v>
      </c>
      <c r="I5417" s="53">
        <f t="shared" si="926"/>
        <v>1.0073251734964539</v>
      </c>
      <c r="J5417" s="53">
        <f t="shared" si="929"/>
        <v>-0.15565325374995273</v>
      </c>
      <c r="K5417" s="53">
        <f t="shared" si="930"/>
        <v>1.4055661437289482</v>
      </c>
      <c r="L5417" s="53">
        <f t="shared" si="931"/>
        <v>19.402856427776385</v>
      </c>
      <c r="M5417" s="93">
        <f t="shared" si="932"/>
        <v>2.0205515309316322</v>
      </c>
      <c r="N5417" s="53">
        <f t="shared" si="933"/>
        <v>13.193942370887942</v>
      </c>
      <c r="O5417">
        <f t="shared" si="934"/>
        <v>0.61578519545801924</v>
      </c>
      <c r="P5417" s="53">
        <f t="shared" si="935"/>
        <v>9.2522328593138266</v>
      </c>
      <c r="Q5417" s="53">
        <v>0.2</v>
      </c>
      <c r="R5417" s="53">
        <f t="shared" si="936"/>
        <v>5.4908743221355669</v>
      </c>
    </row>
    <row r="5418" spans="2:18" ht="15">
      <c r="B5418" s="84">
        <v>35721</v>
      </c>
      <c r="C5418" s="85">
        <v>0</v>
      </c>
      <c r="D5418" s="86">
        <v>16</v>
      </c>
      <c r="E5418" s="87">
        <v>3</v>
      </c>
      <c r="F5418" s="96">
        <f t="shared" si="927"/>
        <v>9.5</v>
      </c>
      <c r="G5418" s="96"/>
      <c r="H5418" s="74">
        <f t="shared" si="928"/>
        <v>291</v>
      </c>
      <c r="I5418" s="53">
        <f t="shared" si="926"/>
        <v>1.0078846345827368</v>
      </c>
      <c r="J5418" s="53">
        <f t="shared" si="929"/>
        <v>-0.16206056192979862</v>
      </c>
      <c r="K5418" s="53">
        <f t="shared" si="930"/>
        <v>1.3985786512916953</v>
      </c>
      <c r="L5418" s="53">
        <f t="shared" si="931"/>
        <v>19.145697248126826</v>
      </c>
      <c r="M5418" s="93">
        <f t="shared" si="932"/>
        <v>1.7648385589568014</v>
      </c>
      <c r="N5418" s="53">
        <f t="shared" si="933"/>
        <v>11.735234832547281</v>
      </c>
      <c r="O5418">
        <f t="shared" si="934"/>
        <v>0.59770450458842328</v>
      </c>
      <c r="P5418" s="53">
        <f t="shared" si="935"/>
        <v>8.9488800645474278</v>
      </c>
      <c r="Q5418" s="53">
        <v>0.2</v>
      </c>
      <c r="R5418" s="53">
        <f t="shared" si="936"/>
        <v>5.1438391077261612</v>
      </c>
    </row>
    <row r="5419" spans="2:18" ht="15">
      <c r="B5419" s="84">
        <v>35722</v>
      </c>
      <c r="C5419" s="85">
        <v>0</v>
      </c>
      <c r="D5419" s="86">
        <v>20</v>
      </c>
      <c r="E5419" s="87">
        <v>3</v>
      </c>
      <c r="F5419" s="96">
        <f t="shared" si="927"/>
        <v>11.5</v>
      </c>
      <c r="G5419" s="96"/>
      <c r="H5419" s="74">
        <f t="shared" si="928"/>
        <v>292</v>
      </c>
      <c r="I5419" s="53">
        <f t="shared" si="926"/>
        <v>1.0084417624787954</v>
      </c>
      <c r="J5419" s="53">
        <f t="shared" si="929"/>
        <v>-0.16842895291072263</v>
      </c>
      <c r="K5419" s="53">
        <f t="shared" si="930"/>
        <v>1.3916106275586073</v>
      </c>
      <c r="L5419" s="53">
        <f t="shared" si="931"/>
        <v>18.89027467410472</v>
      </c>
      <c r="M5419" s="93">
        <f t="shared" si="932"/>
        <v>2.137124521285509</v>
      </c>
      <c r="N5419" s="53">
        <f t="shared" si="933"/>
        <v>13.24072162230488</v>
      </c>
      <c r="O5419">
        <f t="shared" si="934"/>
        <v>0.67292773448592091</v>
      </c>
      <c r="P5419" s="53">
        <f t="shared" si="935"/>
        <v>10.218213752667999</v>
      </c>
      <c r="Q5419" s="53">
        <v>0.2</v>
      </c>
      <c r="R5419" s="53">
        <f t="shared" si="936"/>
        <v>5.573734998091771</v>
      </c>
    </row>
    <row r="5420" spans="2:18" ht="15">
      <c r="B5420" s="84">
        <v>35723</v>
      </c>
      <c r="C5420" s="85">
        <v>0</v>
      </c>
      <c r="D5420" s="86">
        <v>21</v>
      </c>
      <c r="E5420" s="87">
        <v>4</v>
      </c>
      <c r="F5420" s="96">
        <f t="shared" si="927"/>
        <v>12.5</v>
      </c>
      <c r="G5420" s="96"/>
      <c r="H5420" s="74">
        <f t="shared" si="928"/>
        <v>293</v>
      </c>
      <c r="I5420" s="53">
        <f t="shared" si="926"/>
        <v>1.0089963923215213</v>
      </c>
      <c r="J5420" s="53">
        <f t="shared" si="929"/>
        <v>-0.17475654458762296</v>
      </c>
      <c r="K5420" s="53">
        <f t="shared" si="930"/>
        <v>1.3846635342471949</v>
      </c>
      <c r="L5420" s="53">
        <f t="shared" si="931"/>
        <v>18.636677261603971</v>
      </c>
      <c r="M5420" s="93">
        <f t="shared" si="932"/>
        <v>2.1803943459540562</v>
      </c>
      <c r="N5420" s="53">
        <f t="shared" si="933"/>
        <v>13.062968106223813</v>
      </c>
      <c r="O5420">
        <f t="shared" si="934"/>
        <v>0.7135476731207917</v>
      </c>
      <c r="P5420" s="53">
        <f t="shared" si="935"/>
        <v>10.911278230138578</v>
      </c>
      <c r="Q5420" s="53">
        <v>0.2</v>
      </c>
      <c r="R5420" s="53">
        <f t="shared" si="936"/>
        <v>5.5804570654438326</v>
      </c>
    </row>
    <row r="5421" spans="2:18" ht="15">
      <c r="B5421" s="84">
        <v>35724</v>
      </c>
      <c r="C5421" s="85">
        <v>0</v>
      </c>
      <c r="D5421" s="86">
        <v>17</v>
      </c>
      <c r="E5421" s="87">
        <v>9</v>
      </c>
      <c r="F5421" s="96">
        <f t="shared" si="927"/>
        <v>13</v>
      </c>
      <c r="G5421" s="96"/>
      <c r="H5421" s="74">
        <f t="shared" si="928"/>
        <v>294</v>
      </c>
      <c r="I5421" s="53">
        <f t="shared" si="926"/>
        <v>1.0095483599870214</v>
      </c>
      <c r="J5421" s="53">
        <f t="shared" si="929"/>
        <v>-0.18104144589631799</v>
      </c>
      <c r="K5421" s="53">
        <f t="shared" si="930"/>
        <v>1.3777388911144641</v>
      </c>
      <c r="L5421" s="53">
        <f t="shared" si="931"/>
        <v>18.384993394248252</v>
      </c>
      <c r="M5421" s="93">
        <f t="shared" si="932"/>
        <v>1.4998874169722431</v>
      </c>
      <c r="N5421" s="53">
        <f t="shared" si="933"/>
        <v>8.8401043807771185</v>
      </c>
      <c r="O5421">
        <f t="shared" si="934"/>
        <v>0.73464846187074995</v>
      </c>
      <c r="P5421" s="53">
        <f t="shared" si="935"/>
        <v>11.273304901573978</v>
      </c>
      <c r="Q5421" s="53">
        <v>0.2</v>
      </c>
      <c r="R5421" s="53">
        <f t="shared" si="936"/>
        <v>4.6531207104022556</v>
      </c>
    </row>
    <row r="5422" spans="2:18" ht="15">
      <c r="B5422" s="84">
        <v>35725</v>
      </c>
      <c r="C5422" s="85">
        <v>1</v>
      </c>
      <c r="D5422" s="86">
        <v>18</v>
      </c>
      <c r="E5422" s="87">
        <v>9</v>
      </c>
      <c r="F5422" s="96">
        <f t="shared" si="927"/>
        <v>13.5</v>
      </c>
      <c r="G5422" s="96"/>
      <c r="H5422" s="74">
        <f t="shared" si="928"/>
        <v>295</v>
      </c>
      <c r="I5422" s="53">
        <f t="shared" si="926"/>
        <v>1.0100975021391829</v>
      </c>
      <c r="J5422" s="53">
        <f t="shared" si="929"/>
        <v>-0.18728175706601952</v>
      </c>
      <c r="K5422" s="53">
        <f t="shared" si="930"/>
        <v>1.370838278023415</v>
      </c>
      <c r="L5422" s="53">
        <f t="shared" si="931"/>
        <v>18.135311222811147</v>
      </c>
      <c r="M5422" s="93">
        <f t="shared" si="932"/>
        <v>1.5947407022762721</v>
      </c>
      <c r="N5422" s="53">
        <f t="shared" si="933"/>
        <v>9.2490087236336862</v>
      </c>
      <c r="O5422">
        <f t="shared" si="934"/>
        <v>0.75629173150346363</v>
      </c>
      <c r="P5422" s="53">
        <f t="shared" si="935"/>
        <v>11.646017104401583</v>
      </c>
      <c r="Q5422" s="53">
        <v>0.2</v>
      </c>
      <c r="R5422" s="53">
        <f t="shared" si="936"/>
        <v>4.7655267306536135</v>
      </c>
    </row>
    <row r="5423" spans="2:18" ht="15">
      <c r="B5423" s="84">
        <v>35726</v>
      </c>
      <c r="C5423" s="85">
        <v>0</v>
      </c>
      <c r="D5423" s="86">
        <v>18</v>
      </c>
      <c r="E5423" s="87">
        <v>7</v>
      </c>
      <c r="F5423" s="96">
        <f t="shared" si="927"/>
        <v>12.5</v>
      </c>
      <c r="G5423" s="96"/>
      <c r="H5423" s="74">
        <f t="shared" si="928"/>
        <v>296</v>
      </c>
      <c r="I5423" s="53">
        <f t="shared" si="926"/>
        <v>1.0106436562780083</v>
      </c>
      <c r="J5423" s="53">
        <f t="shared" si="929"/>
        <v>-0.19347556991152742</v>
      </c>
      <c r="K5423" s="53">
        <f t="shared" si="930"/>
        <v>1.3639633369601956</v>
      </c>
      <c r="L5423" s="53">
        <f t="shared" si="931"/>
        <v>17.887718603622275</v>
      </c>
      <c r="M5423" s="93">
        <f t="shared" si="932"/>
        <v>1.6834235519782244</v>
      </c>
      <c r="N5423" s="53">
        <f t="shared" si="933"/>
        <v>10.085564663824771</v>
      </c>
      <c r="O5423">
        <f t="shared" si="934"/>
        <v>0.7135476731207917</v>
      </c>
      <c r="P5423" s="53">
        <f t="shared" si="935"/>
        <v>10.911278230138578</v>
      </c>
      <c r="Q5423" s="53">
        <v>0.2</v>
      </c>
      <c r="R5423" s="53">
        <f t="shared" si="936"/>
        <v>4.9122076034778051</v>
      </c>
    </row>
    <row r="5424" spans="2:18" ht="15">
      <c r="B5424" s="84">
        <v>35727</v>
      </c>
      <c r="C5424" s="85">
        <v>0</v>
      </c>
      <c r="D5424" s="86">
        <v>22</v>
      </c>
      <c r="E5424" s="87">
        <v>6</v>
      </c>
      <c r="F5424" s="96">
        <f t="shared" si="927"/>
        <v>14</v>
      </c>
      <c r="G5424" s="96"/>
      <c r="H5424" s="74">
        <f t="shared" si="928"/>
        <v>297</v>
      </c>
      <c r="I5424" s="53">
        <f t="shared" si="926"/>
        <v>1.0111866607877009</v>
      </c>
      <c r="J5424" s="53">
        <f t="shared" si="929"/>
        <v>-0.19962096816676864</v>
      </c>
      <c r="K5424" s="53">
        <f t="shared" si="930"/>
        <v>1.3571157739932649</v>
      </c>
      <c r="L5424" s="53">
        <f t="shared" si="931"/>
        <v>17.642303036069933</v>
      </c>
      <c r="M5424" s="93">
        <f t="shared" si="932"/>
        <v>2.101560332342272</v>
      </c>
      <c r="N5424" s="53">
        <f t="shared" si="933"/>
        <v>11.996766064527556</v>
      </c>
      <c r="O5424">
        <f t="shared" si="934"/>
        <v>0.77848917725545741</v>
      </c>
      <c r="P5424" s="53">
        <f t="shared" si="935"/>
        <v>12.02968899466322</v>
      </c>
      <c r="Q5424" s="53">
        <v>0.2</v>
      </c>
      <c r="R5424" s="53">
        <f t="shared" si="936"/>
        <v>5.4067246836966785</v>
      </c>
    </row>
    <row r="5425" spans="2:18" ht="15">
      <c r="B5425" s="84">
        <v>35728</v>
      </c>
      <c r="C5425" s="85">
        <v>0</v>
      </c>
      <c r="D5425" s="86">
        <v>16</v>
      </c>
      <c r="E5425" s="87">
        <v>1</v>
      </c>
      <c r="F5425" s="96">
        <f t="shared" si="927"/>
        <v>8.5</v>
      </c>
      <c r="G5425" s="96"/>
      <c r="H5425" s="74">
        <f t="shared" si="928"/>
        <v>298</v>
      </c>
      <c r="I5425" s="53">
        <f t="shared" si="926"/>
        <v>1.0117263549844906</v>
      </c>
      <c r="J5425" s="53">
        <f t="shared" si="929"/>
        <v>-0.20571602786129212</v>
      </c>
      <c r="K5425" s="53">
        <f t="shared" si="930"/>
        <v>1.3502973611651965</v>
      </c>
      <c r="L5425" s="53">
        <f t="shared" si="931"/>
        <v>17.399151599318937</v>
      </c>
      <c r="M5425" s="93">
        <f t="shared" si="932"/>
        <v>1.6596974384712337</v>
      </c>
      <c r="N5425" s="53">
        <f t="shared" si="933"/>
        <v>11.455726144991067</v>
      </c>
      <c r="O5425">
        <f t="shared" si="934"/>
        <v>0.56293085323359648</v>
      </c>
      <c r="P5425" s="53">
        <f t="shared" si="935"/>
        <v>8.3687143143084199</v>
      </c>
      <c r="Q5425" s="53">
        <v>0.2</v>
      </c>
      <c r="R5425" s="53">
        <f t="shared" si="936"/>
        <v>5.0335660278217791</v>
      </c>
    </row>
    <row r="5426" spans="2:18" ht="15">
      <c r="B5426" s="84">
        <v>35729</v>
      </c>
      <c r="C5426" s="85">
        <v>0</v>
      </c>
      <c r="D5426" s="86">
        <v>16</v>
      </c>
      <c r="E5426" s="87">
        <v>-1</v>
      </c>
      <c r="F5426" s="96">
        <f t="shared" si="927"/>
        <v>7.5</v>
      </c>
      <c r="G5426" s="96"/>
      <c r="H5426" s="74">
        <f t="shared" si="928"/>
        <v>299</v>
      </c>
      <c r="I5426" s="53">
        <f t="shared" si="926"/>
        <v>1.0122625791641815</v>
      </c>
      <c r="J5426" s="53">
        <f t="shared" si="929"/>
        <v>-0.21175881774130711</v>
      </c>
      <c r="K5426" s="53">
        <f t="shared" si="930"/>
        <v>1.3435099383070224</v>
      </c>
      <c r="L5426" s="53">
        <f t="shared" si="931"/>
        <v>17.158350888370411</v>
      </c>
      <c r="M5426" s="93">
        <f t="shared" si="932"/>
        <v>1.6761774755641192</v>
      </c>
      <c r="N5426" s="53">
        <f t="shared" si="933"/>
        <v>12.026767822607511</v>
      </c>
      <c r="O5426">
        <f t="shared" si="934"/>
        <v>0.52994046015629992</v>
      </c>
      <c r="P5426" s="53">
        <f t="shared" si="935"/>
        <v>7.8224239699391331</v>
      </c>
      <c r="Q5426" s="53">
        <v>0.2</v>
      </c>
      <c r="R5426" s="53">
        <f t="shared" si="936"/>
        <v>5.1081404256685214</v>
      </c>
    </row>
    <row r="5427" spans="2:18" ht="15">
      <c r="B5427" s="84">
        <v>35730</v>
      </c>
      <c r="C5427" s="85">
        <v>0</v>
      </c>
      <c r="D5427" s="86">
        <v>15</v>
      </c>
      <c r="E5427" s="87">
        <v>1</v>
      </c>
      <c r="F5427" s="96">
        <f t="shared" si="927"/>
        <v>8</v>
      </c>
      <c r="G5427" s="96"/>
      <c r="H5427" s="74">
        <f t="shared" si="928"/>
        <v>300</v>
      </c>
      <c r="I5427" s="53">
        <f t="shared" si="926"/>
        <v>1.0127951746494115</v>
      </c>
      <c r="J5427" s="53">
        <f t="shared" si="929"/>
        <v>-0.2177473997368205</v>
      </c>
      <c r="K5427" s="53">
        <f t="shared" si="930"/>
        <v>1.3367554147642666</v>
      </c>
      <c r="L5427" s="53">
        <f t="shared" si="931"/>
        <v>16.919986949598503</v>
      </c>
      <c r="M5427" s="93">
        <f t="shared" si="932"/>
        <v>1.5296188294394708</v>
      </c>
      <c r="N5427" s="53">
        <f t="shared" si="933"/>
        <v>10.762495006194269</v>
      </c>
      <c r="O5427">
        <f t="shared" si="934"/>
        <v>0.54621768965488293</v>
      </c>
      <c r="P5427" s="53">
        <f t="shared" si="935"/>
        <v>8.0914455460972867</v>
      </c>
      <c r="Q5427" s="53">
        <v>0.2</v>
      </c>
      <c r="R5427" s="53">
        <f t="shared" si="936"/>
        <v>4.8570516270668529</v>
      </c>
    </row>
    <row r="5428" spans="2:18" ht="15">
      <c r="B5428" s="84">
        <v>35731</v>
      </c>
      <c r="C5428" s="85">
        <v>0</v>
      </c>
      <c r="D5428" s="86">
        <v>7</v>
      </c>
      <c r="E5428" s="87">
        <v>-2</v>
      </c>
      <c r="F5428" s="96">
        <f t="shared" si="927"/>
        <v>2.5</v>
      </c>
      <c r="G5428" s="96"/>
      <c r="H5428" s="74">
        <f t="shared" si="928"/>
        <v>301</v>
      </c>
      <c r="I5428" s="53">
        <f t="shared" si="926"/>
        <v>1.0133239838366084</v>
      </c>
      <c r="J5428" s="53">
        <f t="shared" si="929"/>
        <v>-0.22367982947638354</v>
      </c>
      <c r="K5428" s="53">
        <f t="shared" si="930"/>
        <v>1.3300357710230664</v>
      </c>
      <c r="L5428" s="53">
        <f t="shared" si="931"/>
        <v>16.684145215907556</v>
      </c>
      <c r="M5428" s="93">
        <f t="shared" si="932"/>
        <v>0.95152614836814786</v>
      </c>
      <c r="N5428" s="53">
        <f t="shared" si="933"/>
        <v>8.5089140601128541</v>
      </c>
      <c r="O5428">
        <f t="shared" si="934"/>
        <v>0.38910203313511127</v>
      </c>
      <c r="P5428" s="53">
        <f t="shared" si="935"/>
        <v>5.5406877114500723</v>
      </c>
      <c r="Q5428" s="53">
        <v>0.2</v>
      </c>
      <c r="R5428" s="53">
        <f t="shared" si="936"/>
        <v>4.0911775711901326</v>
      </c>
    </row>
    <row r="5429" spans="2:18" ht="15">
      <c r="B5429" s="84">
        <v>35732</v>
      </c>
      <c r="C5429" s="85">
        <v>0</v>
      </c>
      <c r="D5429" s="86">
        <v>12</v>
      </c>
      <c r="E5429" s="87">
        <v>-5</v>
      </c>
      <c r="F5429" s="96">
        <f t="shared" si="927"/>
        <v>3.5</v>
      </c>
      <c r="G5429" s="96"/>
      <c r="H5429" s="74">
        <f t="shared" si="928"/>
        <v>302</v>
      </c>
      <c r="I5429" s="53">
        <f t="shared" si="926"/>
        <v>1.0138488502426257</v>
      </c>
      <c r="J5429" s="53">
        <f t="shared" si="929"/>
        <v>-0.22955415685093136</v>
      </c>
      <c r="K5429" s="53">
        <f t="shared" si="930"/>
        <v>1.3233530602239887</v>
      </c>
      <c r="L5429" s="53">
        <f t="shared" si="931"/>
        <v>16.450910441660312</v>
      </c>
      <c r="M5429" s="93">
        <f t="shared" si="932"/>
        <v>1.3529865389351261</v>
      </c>
      <c r="N5429" s="53">
        <f t="shared" si="933"/>
        <v>11.530903036052132</v>
      </c>
      <c r="O5429">
        <f t="shared" si="934"/>
        <v>0.41429223966637557</v>
      </c>
      <c r="P5429" s="53">
        <f t="shared" si="935"/>
        <v>5.9422692546644251</v>
      </c>
      <c r="Q5429" s="53">
        <v>0.2</v>
      </c>
      <c r="R5429" s="53">
        <f t="shared" si="936"/>
        <v>4.7836825406816432</v>
      </c>
    </row>
    <row r="5430" spans="2:18" ht="15">
      <c r="B5430" s="84">
        <v>35733</v>
      </c>
      <c r="C5430" s="85">
        <v>0</v>
      </c>
      <c r="D5430" s="86">
        <v>11</v>
      </c>
      <c r="E5430" s="87">
        <v>-5</v>
      </c>
      <c r="F5430" s="96">
        <f t="shared" si="927"/>
        <v>3</v>
      </c>
      <c r="G5430" s="96"/>
      <c r="H5430" s="74">
        <f t="shared" si="928"/>
        <v>303</v>
      </c>
      <c r="I5430" s="53">
        <f t="shared" si="926"/>
        <v>1.0143696185510496</v>
      </c>
      <c r="J5430" s="53">
        <f t="shared" si="929"/>
        <v>-0.23536842662812049</v>
      </c>
      <c r="K5430" s="53">
        <f t="shared" si="930"/>
        <v>1.3167094095504064</v>
      </c>
      <c r="L5430" s="53">
        <f t="shared" si="931"/>
        <v>16.220366637536831</v>
      </c>
      <c r="M5430" s="93">
        <f t="shared" si="932"/>
        <v>1.2638148858953779</v>
      </c>
      <c r="N5430" s="53">
        <f t="shared" si="933"/>
        <v>11.029849313525046</v>
      </c>
      <c r="O5430">
        <f t="shared" si="934"/>
        <v>0.40152374789424572</v>
      </c>
      <c r="P5430" s="53">
        <f t="shared" si="935"/>
        <v>5.738329876349705</v>
      </c>
      <c r="Q5430" s="53">
        <v>0.2</v>
      </c>
      <c r="R5430" s="53">
        <f t="shared" si="936"/>
        <v>4.649103636338956</v>
      </c>
    </row>
    <row r="5431" spans="2:18" ht="15">
      <c r="B5431" s="84">
        <v>35734</v>
      </c>
      <c r="C5431" s="85">
        <v>0</v>
      </c>
      <c r="D5431" s="86">
        <v>11</v>
      </c>
      <c r="E5431" s="87">
        <v>2</v>
      </c>
      <c r="F5431" s="96">
        <f t="shared" si="927"/>
        <v>6.5</v>
      </c>
      <c r="G5431" s="96"/>
      <c r="H5431" s="74">
        <f t="shared" si="928"/>
        <v>304</v>
      </c>
      <c r="I5431" s="53">
        <f t="shared" si="926"/>
        <v>1.0148861346581595</v>
      </c>
      <c r="J5431" s="53">
        <f t="shared" si="929"/>
        <v>-0.24112067911849694</v>
      </c>
      <c r="K5431" s="53">
        <f t="shared" si="930"/>
        <v>1.3101070214775534</v>
      </c>
      <c r="L5431" s="53">
        <f t="shared" si="931"/>
        <v>15.992597005491556</v>
      </c>
      <c r="M5431" s="93">
        <f t="shared" si="932"/>
        <v>1.0918073045239287</v>
      </c>
      <c r="N5431" s="53">
        <f t="shared" si="933"/>
        <v>8.1562244728006945</v>
      </c>
      <c r="O5431">
        <f t="shared" si="934"/>
        <v>0.4986553243273773</v>
      </c>
      <c r="P5431" s="53">
        <f t="shared" si="935"/>
        <v>7.3082650054301794</v>
      </c>
      <c r="Q5431" s="53">
        <v>0.2</v>
      </c>
      <c r="R5431" s="53">
        <f t="shared" si="936"/>
        <v>4.2172706786163729</v>
      </c>
    </row>
    <row r="5432" spans="2:18" ht="15">
      <c r="B5432" s="84">
        <v>35735</v>
      </c>
      <c r="C5432" s="85">
        <v>0</v>
      </c>
      <c r="D5432" s="86">
        <v>16</v>
      </c>
      <c r="E5432" s="87">
        <v>-1</v>
      </c>
      <c r="F5432" s="96">
        <f t="shared" si="927"/>
        <v>7.5</v>
      </c>
      <c r="G5432" s="96"/>
      <c r="H5432" s="74">
        <f t="shared" si="928"/>
        <v>305</v>
      </c>
      <c r="I5432" s="53">
        <f t="shared" si="926"/>
        <v>1.0153982457185289</v>
      </c>
      <c r="J5432" s="53">
        <f t="shared" si="929"/>
        <v>-0.24680895089479327</v>
      </c>
      <c r="K5432" s="53">
        <f t="shared" si="930"/>
        <v>1.3035481748675748</v>
      </c>
      <c r="L5432" s="53">
        <f t="shared" si="931"/>
        <v>15.767683873981852</v>
      </c>
      <c r="M5432" s="93">
        <f t="shared" si="932"/>
        <v>1.5403249836379858</v>
      </c>
      <c r="N5432" s="53">
        <f t="shared" si="933"/>
        <v>11.052010434241827</v>
      </c>
      <c r="O5432">
        <f t="shared" si="934"/>
        <v>0.52994046015629992</v>
      </c>
      <c r="P5432" s="53">
        <f t="shared" si="935"/>
        <v>7.8224239699391331</v>
      </c>
      <c r="Q5432" s="53">
        <v>0.2</v>
      </c>
      <c r="R5432" s="53">
        <f t="shared" si="936"/>
        <v>4.8955192756285113</v>
      </c>
    </row>
    <row r="5433" spans="2:18" ht="15">
      <c r="B5433" s="84">
        <v>35736</v>
      </c>
      <c r="C5433" s="85">
        <v>0</v>
      </c>
      <c r="D5433" s="86">
        <v>18</v>
      </c>
      <c r="E5433" s="87">
        <v>0</v>
      </c>
      <c r="F5433" s="96">
        <f t="shared" si="927"/>
        <v>9</v>
      </c>
      <c r="G5433" s="96"/>
      <c r="H5433" s="74">
        <f t="shared" si="928"/>
        <v>306</v>
      </c>
      <c r="I5433" s="53">
        <f t="shared" si="926"/>
        <v>1.0159058001902563</v>
      </c>
      <c r="J5433" s="53">
        <f t="shared" si="929"/>
        <v>-0.25243127556549821</v>
      </c>
      <c r="K5433" s="53">
        <f t="shared" si="930"/>
        <v>1.2970352258952598</v>
      </c>
      <c r="L5433" s="53">
        <f t="shared" si="931"/>
        <v>15.545708633651007</v>
      </c>
      <c r="M5433" s="93">
        <f t="shared" si="932"/>
        <v>1.655316498911602</v>
      </c>
      <c r="N5433" s="53">
        <f t="shared" si="933"/>
        <v>11.212325513068981</v>
      </c>
      <c r="O5433">
        <f t="shared" si="934"/>
        <v>0.58008978738759875</v>
      </c>
      <c r="P5433" s="53">
        <f t="shared" si="935"/>
        <v>8.6544506934491388</v>
      </c>
      <c r="Q5433" s="53">
        <v>0.2</v>
      </c>
      <c r="R5433" s="53">
        <f t="shared" si="936"/>
        <v>5.0044133663017885</v>
      </c>
    </row>
    <row r="5434" spans="2:18" ht="15">
      <c r="B5434" s="84">
        <v>35737</v>
      </c>
      <c r="C5434" s="85">
        <v>0</v>
      </c>
      <c r="D5434" s="86">
        <v>17</v>
      </c>
      <c r="E5434" s="87">
        <v>0</v>
      </c>
      <c r="F5434" s="96">
        <f t="shared" si="927"/>
        <v>8.5</v>
      </c>
      <c r="G5434" s="96"/>
      <c r="H5434" s="74">
        <f t="shared" si="928"/>
        <v>307</v>
      </c>
      <c r="I5434" s="53">
        <f t="shared" si="926"/>
        <v>1.0164086478798078</v>
      </c>
      <c r="J5434" s="53">
        <f t="shared" si="929"/>
        <v>-0.25798568460379556</v>
      </c>
      <c r="K5434" s="53">
        <f t="shared" si="930"/>
        <v>1.2905706087883901</v>
      </c>
      <c r="L5434" s="53">
        <f t="shared" si="931"/>
        <v>15.326751673653153</v>
      </c>
      <c r="M5434" s="93">
        <f t="shared" si="932"/>
        <v>1.5564307543764713</v>
      </c>
      <c r="N5434" s="53">
        <f t="shared" si="933"/>
        <v>10.742948728174316</v>
      </c>
      <c r="O5434">
        <f t="shared" si="934"/>
        <v>0.56293085323359648</v>
      </c>
      <c r="P5434" s="53">
        <f t="shared" si="935"/>
        <v>8.3687143143084199</v>
      </c>
      <c r="Q5434" s="53">
        <v>0.2</v>
      </c>
      <c r="R5434" s="53">
        <f t="shared" si="936"/>
        <v>4.8770874002459443</v>
      </c>
    </row>
    <row r="5435" spans="2:18" ht="15">
      <c r="B5435" s="84">
        <v>35738</v>
      </c>
      <c r="C5435" s="85">
        <v>0</v>
      </c>
      <c r="D5435" s="86">
        <v>13</v>
      </c>
      <c r="E5435" s="87">
        <v>0</v>
      </c>
      <c r="F5435" s="96">
        <f t="shared" si="927"/>
        <v>6.5</v>
      </c>
      <c r="G5435" s="96"/>
      <c r="H5435" s="74">
        <f t="shared" si="928"/>
        <v>308</v>
      </c>
      <c r="I5435" s="53">
        <f t="shared" si="926"/>
        <v>1.0169066399864619</v>
      </c>
      <c r="J5435" s="53">
        <f t="shared" si="929"/>
        <v>-0.26347020823283013</v>
      </c>
      <c r="K5435" s="53">
        <f t="shared" si="930"/>
        <v>1.2841568363660321</v>
      </c>
      <c r="L5435" s="53">
        <f t="shared" si="931"/>
        <v>15.110892318814727</v>
      </c>
      <c r="M5435" s="93">
        <f t="shared" si="932"/>
        <v>1.2398453971653076</v>
      </c>
      <c r="N5435" s="53">
        <f t="shared" si="933"/>
        <v>9.2621265024952457</v>
      </c>
      <c r="O5435">
        <f t="shared" si="934"/>
        <v>0.4986553243273773</v>
      </c>
      <c r="P5435" s="53">
        <f t="shared" si="935"/>
        <v>7.3082650054301794</v>
      </c>
      <c r="Q5435" s="53">
        <v>0.2</v>
      </c>
      <c r="R5435" s="53">
        <f t="shared" si="936"/>
        <v>4.4568549241159676</v>
      </c>
    </row>
    <row r="5436" spans="2:18" ht="15">
      <c r="B5436" s="84">
        <v>35739</v>
      </c>
      <c r="C5436" s="85">
        <v>0</v>
      </c>
      <c r="D5436" s="86">
        <v>9</v>
      </c>
      <c r="E5436" s="87">
        <v>5</v>
      </c>
      <c r="F5436" s="96">
        <f t="shared" si="927"/>
        <v>7</v>
      </c>
      <c r="G5436" s="96"/>
      <c r="H5436" s="74">
        <f t="shared" si="928"/>
        <v>309</v>
      </c>
      <c r="I5436" s="53">
        <f t="shared" si="926"/>
        <v>1.0173996291463423</v>
      </c>
      <c r="J5436" s="53">
        <f t="shared" si="929"/>
        <v>-0.26888287636813218</v>
      </c>
      <c r="K5436" s="53">
        <f t="shared" si="930"/>
        <v>1.2777965003575227</v>
      </c>
      <c r="L5436" s="53">
        <f t="shared" si="931"/>
        <v>14.89820876783244</v>
      </c>
      <c r="M5436" s="93">
        <f t="shared" si="932"/>
        <v>0.69201451801071856</v>
      </c>
      <c r="N5436" s="53">
        <f t="shared" si="933"/>
        <v>5.0653909810630298</v>
      </c>
      <c r="O5436">
        <f t="shared" si="934"/>
        <v>0.51408950205511061</v>
      </c>
      <c r="P5436" s="53">
        <f t="shared" si="935"/>
        <v>7.561434041661748</v>
      </c>
      <c r="Q5436" s="53">
        <v>0.2</v>
      </c>
      <c r="R5436" s="53">
        <f t="shared" si="936"/>
        <v>3.5688001116145203</v>
      </c>
    </row>
    <row r="5437" spans="2:18" ht="15">
      <c r="B5437" s="84">
        <v>35740</v>
      </c>
      <c r="C5437" s="85">
        <v>9.6</v>
      </c>
      <c r="D5437" s="86">
        <v>9</v>
      </c>
      <c r="E5437" s="87">
        <v>7</v>
      </c>
      <c r="F5437" s="96">
        <f t="shared" si="927"/>
        <v>8</v>
      </c>
      <c r="G5437" s="96"/>
      <c r="H5437" s="74">
        <f t="shared" si="928"/>
        <v>310</v>
      </c>
      <c r="I5437" s="53">
        <f t="shared" si="926"/>
        <v>1.0178874694760252</v>
      </c>
      <c r="J5437" s="53">
        <f t="shared" si="929"/>
        <v>-0.27422171961789704</v>
      </c>
      <c r="K5437" s="53">
        <f t="shared" si="930"/>
        <v>1.2714922714843895</v>
      </c>
      <c r="L5437" s="53">
        <f t="shared" si="931"/>
        <v>14.688778032712165</v>
      </c>
      <c r="M5437" s="93">
        <f t="shared" si="932"/>
        <v>0.50190306225624159</v>
      </c>
      <c r="N5437" s="53">
        <f t="shared" si="933"/>
        <v>3.5314217484534209</v>
      </c>
      <c r="O5437">
        <f t="shared" si="934"/>
        <v>0.54621768965488293</v>
      </c>
      <c r="P5437" s="53">
        <f t="shared" si="935"/>
        <v>8.0914455460972867</v>
      </c>
      <c r="Q5437" s="53">
        <v>0.2</v>
      </c>
      <c r="R5437" s="53">
        <f t="shared" si="936"/>
        <v>3.2746026048100196</v>
      </c>
    </row>
    <row r="5438" spans="2:18" ht="15">
      <c r="B5438" s="84">
        <v>35741</v>
      </c>
      <c r="C5438" s="85">
        <v>40.4</v>
      </c>
      <c r="D5438" s="86">
        <v>16</v>
      </c>
      <c r="E5438" s="87">
        <v>8</v>
      </c>
      <c r="F5438" s="96">
        <f t="shared" si="927"/>
        <v>12</v>
      </c>
      <c r="G5438" s="96"/>
      <c r="H5438" s="74">
        <f t="shared" si="928"/>
        <v>311</v>
      </c>
      <c r="I5438" s="53">
        <f t="shared" si="926"/>
        <v>1.0183700166157084</v>
      </c>
      <c r="J5438" s="53">
        <f t="shared" si="929"/>
        <v>-0.27948477034166919</v>
      </c>
      <c r="K5438" s="53">
        <f t="shared" si="930"/>
        <v>1.2652468992870076</v>
      </c>
      <c r="L5438" s="53">
        <f t="shared" si="931"/>
        <v>14.482675879656613</v>
      </c>
      <c r="M5438" s="93">
        <f t="shared" si="932"/>
        <v>1.143166640297824</v>
      </c>
      <c r="N5438" s="53">
        <f t="shared" si="933"/>
        <v>6.9637428604777876</v>
      </c>
      <c r="O5438">
        <f t="shared" si="934"/>
        <v>0.69297786589913757</v>
      </c>
      <c r="P5438" s="53">
        <f t="shared" si="935"/>
        <v>10.559668732607534</v>
      </c>
      <c r="Q5438" s="53">
        <v>0.2</v>
      </c>
      <c r="R5438" s="53">
        <f t="shared" si="936"/>
        <v>4.1918865851559977</v>
      </c>
    </row>
    <row r="5439" spans="2:18" ht="15">
      <c r="B5439" s="84">
        <v>35742</v>
      </c>
      <c r="C5439" s="85">
        <v>6.4</v>
      </c>
      <c r="D5439" s="86">
        <v>12</v>
      </c>
      <c r="E5439" s="87">
        <v>7</v>
      </c>
      <c r="F5439" s="96">
        <f t="shared" si="927"/>
        <v>9.5</v>
      </c>
      <c r="G5439" s="96"/>
      <c r="H5439" s="74">
        <f t="shared" si="928"/>
        <v>312</v>
      </c>
      <c r="I5439" s="53">
        <f t="shared" si="926"/>
        <v>1.0188471277719298</v>
      </c>
      <c r="J5439" s="53">
        <f t="shared" si="929"/>
        <v>-0.28467006376778992</v>
      </c>
      <c r="K5439" s="53">
        <f t="shared" si="930"/>
        <v>1.2590632116775065</v>
      </c>
      <c r="L5439" s="53">
        <f t="shared" si="931"/>
        <v>14.279976771613258</v>
      </c>
      <c r="M5439" s="93">
        <f t="shared" si="932"/>
        <v>0.81634666665251476</v>
      </c>
      <c r="N5439" s="53">
        <f t="shared" si="933"/>
        <v>5.4282697923356906</v>
      </c>
      <c r="O5439">
        <f t="shared" si="934"/>
        <v>0.59770450458842328</v>
      </c>
      <c r="P5439" s="53">
        <f t="shared" si="935"/>
        <v>8.9488800645474278</v>
      </c>
      <c r="Q5439" s="53">
        <v>0.2</v>
      </c>
      <c r="R5439" s="53">
        <f t="shared" si="936"/>
        <v>3.7508544609747729</v>
      </c>
    </row>
    <row r="5440" spans="2:18" ht="15">
      <c r="B5440" s="84">
        <v>35743</v>
      </c>
      <c r="C5440" s="85">
        <v>0.6</v>
      </c>
      <c r="D5440" s="86">
        <v>9</v>
      </c>
      <c r="E5440" s="87">
        <v>5</v>
      </c>
      <c r="F5440" s="96">
        <f t="shared" si="927"/>
        <v>7</v>
      </c>
      <c r="G5440" s="96"/>
      <c r="H5440" s="74">
        <f t="shared" si="928"/>
        <v>313</v>
      </c>
      <c r="I5440" s="53">
        <f t="shared" si="926"/>
        <v>1.0193186617598224</v>
      </c>
      <c r="J5440" s="53">
        <f t="shared" si="929"/>
        <v>-0.28977563916981031</v>
      </c>
      <c r="K5440" s="53">
        <f t="shared" si="930"/>
        <v>1.2529441142002091</v>
      </c>
      <c r="L5440" s="53">
        <f t="shared" si="931"/>
        <v>14.080753812694676</v>
      </c>
      <c r="M5440" s="93">
        <f t="shared" si="932"/>
        <v>0.65404413475252798</v>
      </c>
      <c r="N5440" s="53">
        <f t="shared" si="933"/>
        <v>4.78745629631619</v>
      </c>
      <c r="O5440">
        <f t="shared" si="934"/>
        <v>0.51408950205511061</v>
      </c>
      <c r="P5440" s="53">
        <f t="shared" si="935"/>
        <v>7.561434041661748</v>
      </c>
      <c r="Q5440" s="53">
        <v>0.2</v>
      </c>
      <c r="R5440" s="53">
        <f t="shared" si="936"/>
        <v>3.5083786319780592</v>
      </c>
    </row>
    <row r="5441" spans="2:18" ht="15">
      <c r="B5441" s="84">
        <v>35744</v>
      </c>
      <c r="C5441" s="85">
        <v>19.600000000000001</v>
      </c>
      <c r="D5441" s="86">
        <v>13</v>
      </c>
      <c r="E5441" s="87">
        <v>3</v>
      </c>
      <c r="F5441" s="96">
        <f t="shared" si="927"/>
        <v>8</v>
      </c>
      <c r="G5441" s="96"/>
      <c r="H5441" s="74">
        <f t="shared" si="928"/>
        <v>314</v>
      </c>
      <c r="I5441" s="53">
        <f t="shared" si="926"/>
        <v>1.0197844790448929</v>
      </c>
      <c r="J5441" s="53">
        <f t="shared" si="929"/>
        <v>-0.29479954110186718</v>
      </c>
      <c r="K5441" s="53">
        <f t="shared" si="930"/>
        <v>1.2468925889808187</v>
      </c>
      <c r="L5441" s="53">
        <f t="shared" si="931"/>
        <v>13.885078694683791</v>
      </c>
      <c r="M5441" s="93">
        <f t="shared" si="932"/>
        <v>1.0608830850990345</v>
      </c>
      <c r="N5441" s="53">
        <f t="shared" si="933"/>
        <v>7.4644406081993422</v>
      </c>
      <c r="O5441">
        <f t="shared" si="934"/>
        <v>0.54621768965488293</v>
      </c>
      <c r="P5441" s="53">
        <f t="shared" si="935"/>
        <v>8.0914455460972867</v>
      </c>
      <c r="Q5441" s="53">
        <v>0.2</v>
      </c>
      <c r="R5441" s="53">
        <f t="shared" si="936"/>
        <v>4.135304969076631</v>
      </c>
    </row>
    <row r="5442" spans="2:18" ht="15">
      <c r="B5442" s="84">
        <v>35745</v>
      </c>
      <c r="C5442" s="85">
        <v>3</v>
      </c>
      <c r="D5442" s="86">
        <v>13</v>
      </c>
      <c r="E5442" s="87">
        <v>6</v>
      </c>
      <c r="F5442" s="96">
        <f t="shared" si="927"/>
        <v>9.5</v>
      </c>
      <c r="G5442" s="96"/>
      <c r="H5442" s="74">
        <f t="shared" si="928"/>
        <v>315</v>
      </c>
      <c r="I5442" s="53">
        <f t="shared" si="926"/>
        <v>1.0202444417843124</v>
      </c>
      <c r="J5442" s="53">
        <f t="shared" si="929"/>
        <v>-0.29973982069280281</v>
      </c>
      <c r="K5442" s="53">
        <f t="shared" si="930"/>
        <v>1.2409116933456585</v>
      </c>
      <c r="L5442" s="53">
        <f t="shared" si="931"/>
        <v>13.693021645835916</v>
      </c>
      <c r="M5442" s="93">
        <f t="shared" si="932"/>
        <v>0.92621206797068001</v>
      </c>
      <c r="N5442" s="53">
        <f t="shared" si="933"/>
        <v>6.1588160952240543</v>
      </c>
      <c r="O5442">
        <f t="shared" si="934"/>
        <v>0.59770450458842328</v>
      </c>
      <c r="P5442" s="53">
        <f t="shared" si="935"/>
        <v>8.9488800645474278</v>
      </c>
      <c r="Q5442" s="53">
        <v>0.2</v>
      </c>
      <c r="R5442" s="53">
        <f t="shared" si="936"/>
        <v>3.9122062010234759</v>
      </c>
    </row>
    <row r="5443" spans="2:18" ht="15">
      <c r="B5443" s="84">
        <v>35746</v>
      </c>
      <c r="C5443" s="85">
        <v>17.2</v>
      </c>
      <c r="D5443" s="86">
        <v>7</v>
      </c>
      <c r="E5443" s="87">
        <v>4</v>
      </c>
      <c r="F5443" s="96">
        <f t="shared" si="927"/>
        <v>5.5</v>
      </c>
      <c r="G5443" s="96"/>
      <c r="H5443" s="74">
        <f t="shared" si="928"/>
        <v>316</v>
      </c>
      <c r="I5443" s="53">
        <f t="shared" si="926"/>
        <v>1.020698413867706</v>
      </c>
      <c r="J5443" s="53">
        <f t="shared" si="929"/>
        <v>-0.30459453699858596</v>
      </c>
      <c r="K5443" s="53">
        <f t="shared" si="930"/>
        <v>1.2350045580925202</v>
      </c>
      <c r="L5443" s="53">
        <f t="shared" si="931"/>
        <v>13.504651382186657</v>
      </c>
      <c r="M5443" s="93">
        <f t="shared" si="932"/>
        <v>0.51038675960754576</v>
      </c>
      <c r="N5443" s="53">
        <f t="shared" si="933"/>
        <v>3.9764261965169339</v>
      </c>
      <c r="O5443">
        <f t="shared" si="934"/>
        <v>0.46900019134232457</v>
      </c>
      <c r="P5443" s="53">
        <f t="shared" si="935"/>
        <v>6.8245700167601502</v>
      </c>
      <c r="Q5443" s="53">
        <v>0.2</v>
      </c>
      <c r="R5443" s="53">
        <f t="shared" si="936"/>
        <v>3.270400874155722</v>
      </c>
    </row>
    <row r="5444" spans="2:18" ht="15">
      <c r="B5444" s="84">
        <v>35747</v>
      </c>
      <c r="C5444" s="85">
        <v>17.399999999999999</v>
      </c>
      <c r="D5444" s="86">
        <v>15</v>
      </c>
      <c r="E5444" s="87">
        <v>3</v>
      </c>
      <c r="F5444" s="96">
        <f t="shared" si="927"/>
        <v>9</v>
      </c>
      <c r="G5444" s="96"/>
      <c r="H5444" s="74">
        <f t="shared" si="928"/>
        <v>317</v>
      </c>
      <c r="I5444" s="53">
        <f t="shared" si="926"/>
        <v>1.0211462609574309</v>
      </c>
      <c r="J5444" s="53">
        <f t="shared" si="929"/>
        <v>-0.3093617584123764</v>
      </c>
      <c r="K5444" s="53">
        <f t="shared" si="930"/>
        <v>1.2291743853950863</v>
      </c>
      <c r="L5444" s="53">
        <f t="shared" si="931"/>
        <v>13.320035061569568</v>
      </c>
      <c r="M5444" s="93">
        <f t="shared" si="932"/>
        <v>1.1580578600896001</v>
      </c>
      <c r="N5444" s="53">
        <f t="shared" si="933"/>
        <v>7.8441323449806921</v>
      </c>
      <c r="O5444">
        <f t="shared" si="934"/>
        <v>0.58008978738759875</v>
      </c>
      <c r="P5444" s="53">
        <f t="shared" si="935"/>
        <v>8.6544506934491388</v>
      </c>
      <c r="Q5444" s="53">
        <v>0.2</v>
      </c>
      <c r="R5444" s="53">
        <f t="shared" si="936"/>
        <v>4.2627093387680528</v>
      </c>
    </row>
    <row r="5445" spans="2:18" ht="15">
      <c r="B5445" s="84">
        <v>35748</v>
      </c>
      <c r="C5445" s="85">
        <v>0</v>
      </c>
      <c r="D5445" s="86">
        <v>15</v>
      </c>
      <c r="E5445" s="87">
        <v>-1</v>
      </c>
      <c r="F5445" s="96">
        <f t="shared" si="927"/>
        <v>7</v>
      </c>
      <c r="G5445" s="96"/>
      <c r="H5445" s="74">
        <f t="shared" si="928"/>
        <v>318</v>
      </c>
      <c r="I5445" s="53">
        <f t="shared" si="926"/>
        <v>1.0215878505283278</v>
      </c>
      <c r="J5445" s="53">
        <f t="shared" si="929"/>
        <v>-0.31403956413128459</v>
      </c>
      <c r="K5445" s="53">
        <f t="shared" si="930"/>
        <v>1.2234244463235751</v>
      </c>
      <c r="L5445" s="53">
        <f t="shared" si="931"/>
        <v>13.139238240542905</v>
      </c>
      <c r="M5445" s="93">
        <f t="shared" si="932"/>
        <v>1.2206223928999467</v>
      </c>
      <c r="N5445" s="53">
        <f t="shared" si="933"/>
        <v>8.9346820035691756</v>
      </c>
      <c r="O5445">
        <f t="shared" si="934"/>
        <v>0.51408950205511061</v>
      </c>
      <c r="P5445" s="53">
        <f t="shared" si="935"/>
        <v>7.561434041661748</v>
      </c>
      <c r="Q5445" s="53">
        <v>0.2</v>
      </c>
      <c r="R5445" s="53">
        <f t="shared" si="936"/>
        <v>4.4099628075797437</v>
      </c>
    </row>
    <row r="5446" spans="2:18" ht="15">
      <c r="B5446" s="84">
        <v>35749</v>
      </c>
      <c r="C5446" s="85">
        <v>0</v>
      </c>
      <c r="D5446" s="86">
        <v>12</v>
      </c>
      <c r="E5446" s="87">
        <v>-3</v>
      </c>
      <c r="F5446" s="96">
        <f t="shared" si="927"/>
        <v>4.5</v>
      </c>
      <c r="G5446" s="96"/>
      <c r="H5446" s="74">
        <f t="shared" si="928"/>
        <v>319</v>
      </c>
      <c r="I5446" s="53">
        <f t="shared" si="926"/>
        <v>1.0220230519069382</v>
      </c>
      <c r="J5446" s="53">
        <f t="shared" si="929"/>
        <v>-0.3186260456786566</v>
      </c>
      <c r="K5446" s="53">
        <f t="shared" si="930"/>
        <v>1.2177580779650874</v>
      </c>
      <c r="L5446" s="53">
        <f t="shared" si="931"/>
        <v>12.962324834415274</v>
      </c>
      <c r="M5446" s="93">
        <f t="shared" si="932"/>
        <v>1.0484141329740666</v>
      </c>
      <c r="N5446" s="53">
        <f t="shared" si="933"/>
        <v>8.5344875960095994</v>
      </c>
      <c r="O5446">
        <f t="shared" si="934"/>
        <v>0.44090248501484264</v>
      </c>
      <c r="P5446" s="53">
        <f t="shared" si="935"/>
        <v>6.3697455095310378</v>
      </c>
      <c r="Q5446" s="53">
        <v>0.2</v>
      </c>
      <c r="R5446" s="53">
        <f t="shared" si="936"/>
        <v>4.200806768402698</v>
      </c>
    </row>
    <row r="5447" spans="2:18" ht="15">
      <c r="B5447" s="84">
        <v>35750</v>
      </c>
      <c r="C5447" s="85">
        <v>0</v>
      </c>
      <c r="D5447" s="86">
        <v>13</v>
      </c>
      <c r="E5447" s="87">
        <v>-1</v>
      </c>
      <c r="F5447" s="96">
        <f t="shared" si="927"/>
        <v>6</v>
      </c>
      <c r="G5447" s="96"/>
      <c r="H5447" s="74">
        <f t="shared" si="928"/>
        <v>320</v>
      </c>
      <c r="I5447" s="53">
        <f t="shared" si="926"/>
        <v>1.0224517363101726</v>
      </c>
      <c r="J5447" s="53">
        <f t="shared" si="929"/>
        <v>-0.32311930848040749</v>
      </c>
      <c r="K5447" s="53">
        <f t="shared" si="930"/>
        <v>1.2121786801282579</v>
      </c>
      <c r="L5447" s="53">
        <f t="shared" si="931"/>
        <v>12.789357080551207</v>
      </c>
      <c r="M5447" s="93">
        <f t="shared" si="932"/>
        <v>1.0665695030811535</v>
      </c>
      <c r="N5447" s="53">
        <f t="shared" si="933"/>
        <v>8.1350767067307856</v>
      </c>
      <c r="O5447">
        <f t="shared" si="934"/>
        <v>0.48362860546481151</v>
      </c>
      <c r="P5447" s="53">
        <f t="shared" si="935"/>
        <v>7.0627108084534136</v>
      </c>
      <c r="Q5447" s="53">
        <v>0.2</v>
      </c>
      <c r="R5447" s="53">
        <f t="shared" si="936"/>
        <v>4.1889178929683144</v>
      </c>
    </row>
    <row r="5448" spans="2:18" ht="15">
      <c r="B5448" s="84">
        <v>35751</v>
      </c>
      <c r="C5448" s="85">
        <v>0</v>
      </c>
      <c r="D5448" s="86">
        <v>11</v>
      </c>
      <c r="E5448" s="87">
        <v>-2</v>
      </c>
      <c r="F5448" s="96">
        <f t="shared" si="927"/>
        <v>4.5</v>
      </c>
      <c r="G5448" s="96"/>
      <c r="H5448" s="74">
        <f t="shared" si="928"/>
        <v>321</v>
      </c>
      <c r="I5448" s="53">
        <f t="shared" si="926"/>
        <v>1.0228737768834191</v>
      </c>
      <c r="J5448" s="53">
        <f t="shared" si="929"/>
        <v>-0.32751747349366472</v>
      </c>
      <c r="K5448" s="53">
        <f t="shared" si="930"/>
        <v>1.2066897116181678</v>
      </c>
      <c r="L5448" s="53">
        <f t="shared" si="931"/>
        <v>12.620395505124998</v>
      </c>
      <c r="M5448" s="93">
        <f t="shared" si="932"/>
        <v>0.95027428694240257</v>
      </c>
      <c r="N5448" s="53">
        <f t="shared" si="933"/>
        <v>7.735592128761783</v>
      </c>
      <c r="O5448">
        <f t="shared" si="934"/>
        <v>0.44090248501484264</v>
      </c>
      <c r="P5448" s="53">
        <f t="shared" si="935"/>
        <v>6.3697455095310378</v>
      </c>
      <c r="Q5448" s="53">
        <v>0.2</v>
      </c>
      <c r="R5448" s="53">
        <f t="shared" si="936"/>
        <v>4.03030967723023</v>
      </c>
    </row>
    <row r="5449" spans="2:18" ht="15">
      <c r="B5449" s="84">
        <v>35752</v>
      </c>
      <c r="C5449" s="85">
        <v>0</v>
      </c>
      <c r="D5449" s="86">
        <v>10</v>
      </c>
      <c r="E5449" s="87">
        <v>-3</v>
      </c>
      <c r="F5449" s="96">
        <f t="shared" si="927"/>
        <v>3.5</v>
      </c>
      <c r="G5449" s="96"/>
      <c r="H5449" s="74">
        <f t="shared" si="928"/>
        <v>322</v>
      </c>
      <c r="I5449" s="53">
        <f t="shared" si="926"/>
        <v>1.0232890487380821</v>
      </c>
      <c r="J5449" s="53">
        <f t="shared" si="929"/>
        <v>-0.33181867888566741</v>
      </c>
      <c r="K5449" s="53">
        <f t="shared" si="930"/>
        <v>1.2012946860691214</v>
      </c>
      <c r="L5449" s="53">
        <f t="shared" si="931"/>
        <v>12.455498893477454</v>
      </c>
      <c r="M5449" s="93">
        <f t="shared" si="932"/>
        <v>0.89580169656952768</v>
      </c>
      <c r="N5449" s="53">
        <f t="shared" si="933"/>
        <v>7.6345197867260506</v>
      </c>
      <c r="O5449">
        <f t="shared" si="934"/>
        <v>0.41429223966637557</v>
      </c>
      <c r="P5449" s="53">
        <f t="shared" si="935"/>
        <v>5.9422692546644251</v>
      </c>
      <c r="Q5449" s="53">
        <v>0.2</v>
      </c>
      <c r="R5449" s="53">
        <f t="shared" si="936"/>
        <v>3.958941757985551</v>
      </c>
    </row>
    <row r="5450" spans="2:18" ht="15">
      <c r="B5450" s="84">
        <v>35753</v>
      </c>
      <c r="C5450" s="85">
        <v>0</v>
      </c>
      <c r="D5450" s="86">
        <v>6</v>
      </c>
      <c r="E5450" s="87">
        <v>-1</v>
      </c>
      <c r="F5450" s="96">
        <f t="shared" si="927"/>
        <v>2.5</v>
      </c>
      <c r="G5450" s="96"/>
      <c r="H5450" s="74">
        <f t="shared" si="928"/>
        <v>323</v>
      </c>
      <c r="I5450" s="53">
        <f t="shared" ref="I5450:I5513" si="937">1+0.0334*COS($I$7*H5450-0.0552)</f>
        <v>1.0236974289885385</v>
      </c>
      <c r="J5450" s="53">
        <f t="shared" si="929"/>
        <v>-0.33602108176058221</v>
      </c>
      <c r="K5450" s="53">
        <f t="shared" si="930"/>
        <v>1.1959971673247867</v>
      </c>
      <c r="L5450" s="53">
        <f t="shared" si="931"/>
        <v>12.294724264213732</v>
      </c>
      <c r="M5450" s="93">
        <f t="shared" si="932"/>
        <v>0.61839123406213925</v>
      </c>
      <c r="N5450" s="53">
        <f t="shared" si="933"/>
        <v>5.5298930830075905</v>
      </c>
      <c r="O5450">
        <f t="shared" si="934"/>
        <v>0.38910203313511127</v>
      </c>
      <c r="P5450" s="53">
        <f t="shared" si="935"/>
        <v>5.5406877114500723</v>
      </c>
      <c r="Q5450" s="53">
        <v>0.2</v>
      </c>
      <c r="R5450" s="53">
        <f t="shared" si="936"/>
        <v>3.4661041493103109</v>
      </c>
    </row>
    <row r="5451" spans="2:18" ht="15">
      <c r="B5451" s="84">
        <v>35754</v>
      </c>
      <c r="C5451" s="85">
        <v>0</v>
      </c>
      <c r="D5451" s="86">
        <v>9</v>
      </c>
      <c r="E5451" s="87">
        <v>-1</v>
      </c>
      <c r="F5451" s="96">
        <f t="shared" si="927"/>
        <v>4</v>
      </c>
      <c r="G5451" s="96"/>
      <c r="H5451" s="74">
        <f t="shared" si="928"/>
        <v>324</v>
      </c>
      <c r="I5451" s="53">
        <f t="shared" si="937"/>
        <v>1.0240987967885025</v>
      </c>
      <c r="J5451" s="53">
        <f t="shared" si="929"/>
        <v>-0.34012285993158092</v>
      </c>
      <c r="K5451" s="53">
        <f t="shared" si="930"/>
        <v>1.190800764357423</v>
      </c>
      <c r="L5451" s="53">
        <f t="shared" si="931"/>
        <v>12.138126847161859</v>
      </c>
      <c r="M5451" s="93">
        <f t="shared" si="932"/>
        <v>0.78362383798233282</v>
      </c>
      <c r="N5451" s="53">
        <f t="shared" si="933"/>
        <v>6.5253016520618994</v>
      </c>
      <c r="O5451">
        <f t="shared" si="934"/>
        <v>0.42741570243698762</v>
      </c>
      <c r="P5451" s="53">
        <f t="shared" si="935"/>
        <v>6.152681276989024</v>
      </c>
      <c r="Q5451" s="53">
        <v>0.2</v>
      </c>
      <c r="R5451" s="53">
        <f t="shared" si="936"/>
        <v>3.7482480344529847</v>
      </c>
    </row>
    <row r="5452" spans="2:18" ht="15">
      <c r="B5452" s="84">
        <v>35755</v>
      </c>
      <c r="C5452" s="85">
        <v>0</v>
      </c>
      <c r="D5452" s="86">
        <v>12</v>
      </c>
      <c r="E5452" s="87">
        <v>-1</v>
      </c>
      <c r="F5452" s="96">
        <f t="shared" si="927"/>
        <v>5.5</v>
      </c>
      <c r="G5452" s="96"/>
      <c r="H5452" s="74">
        <f t="shared" si="928"/>
        <v>325</v>
      </c>
      <c r="I5452" s="53">
        <f t="shared" si="937"/>
        <v>1.0244930333667843</v>
      </c>
      <c r="J5452" s="53">
        <f t="shared" si="929"/>
        <v>-0.34412221373519702</v>
      </c>
      <c r="K5452" s="53">
        <f t="shared" si="930"/>
        <v>1.1857091257204355</v>
      </c>
      <c r="L5452" s="53">
        <f t="shared" si="931"/>
        <v>11.985760065291743</v>
      </c>
      <c r="M5452" s="93">
        <f t="shared" si="932"/>
        <v>0.94295865341324747</v>
      </c>
      <c r="N5452" s="53">
        <f t="shared" si="933"/>
        <v>7.3465963234390586</v>
      </c>
      <c r="O5452">
        <f t="shared" si="934"/>
        <v>0.46900019134232457</v>
      </c>
      <c r="P5452" s="53">
        <f t="shared" si="935"/>
        <v>6.8245700167601502</v>
      </c>
      <c r="Q5452" s="53">
        <v>0.2</v>
      </c>
      <c r="R5452" s="53">
        <f t="shared" si="936"/>
        <v>3.995231437652603</v>
      </c>
    </row>
    <row r="5453" spans="2:18" ht="15">
      <c r="B5453" s="84">
        <v>35756</v>
      </c>
      <c r="C5453" s="85">
        <v>0</v>
      </c>
      <c r="D5453" s="86">
        <v>11</v>
      </c>
      <c r="E5453" s="87">
        <v>-2</v>
      </c>
      <c r="F5453" s="96">
        <f t="shared" si="927"/>
        <v>4.5</v>
      </c>
      <c r="G5453" s="96"/>
      <c r="H5453" s="74">
        <f t="shared" si="928"/>
        <v>326</v>
      </c>
      <c r="I5453" s="53">
        <f t="shared" si="937"/>
        <v>1.0248800220624379</v>
      </c>
      <c r="J5453" s="53">
        <f t="shared" si="929"/>
        <v>-0.34801736788468596</v>
      </c>
      <c r="K5453" s="53">
        <f t="shared" si="930"/>
        <v>1.1807259335312856</v>
      </c>
      <c r="L5453" s="53">
        <f t="shared" si="931"/>
        <v>11.837675520670564</v>
      </c>
      <c r="M5453" s="93">
        <f t="shared" si="932"/>
        <v>0.89133804561771823</v>
      </c>
      <c r="N5453" s="53">
        <f t="shared" si="933"/>
        <v>7.2558288322540418</v>
      </c>
      <c r="O5453">
        <f t="shared" si="934"/>
        <v>0.44090248501484264</v>
      </c>
      <c r="P5453" s="53">
        <f t="shared" si="935"/>
        <v>6.3697455095310378</v>
      </c>
      <c r="Q5453" s="53">
        <v>0.2</v>
      </c>
      <c r="R5453" s="53">
        <f t="shared" si="936"/>
        <v>3.9279205038535459</v>
      </c>
    </row>
    <row r="5454" spans="2:18" ht="15">
      <c r="B5454" s="84">
        <v>35757</v>
      </c>
      <c r="C5454" s="85">
        <v>0</v>
      </c>
      <c r="D5454" s="86">
        <v>6</v>
      </c>
      <c r="E5454" s="87">
        <v>-1</v>
      </c>
      <c r="F5454" s="96">
        <f t="shared" si="927"/>
        <v>2.5</v>
      </c>
      <c r="G5454" s="96"/>
      <c r="H5454" s="74">
        <f t="shared" si="928"/>
        <v>327</v>
      </c>
      <c r="I5454" s="53">
        <f t="shared" si="937"/>
        <v>1.0252596483592822</v>
      </c>
      <c r="J5454" s="53">
        <f t="shared" si="929"/>
        <v>-0.3518065733587763</v>
      </c>
      <c r="K5454" s="53">
        <f t="shared" si="930"/>
        <v>1.1758548969849183</v>
      </c>
      <c r="L5454" s="53">
        <f t="shared" si="931"/>
        <v>11.69392298450672</v>
      </c>
      <c r="M5454" s="93">
        <f t="shared" si="932"/>
        <v>0.5881725616625032</v>
      </c>
      <c r="N5454" s="53">
        <f t="shared" si="933"/>
        <v>5.2596660515169917</v>
      </c>
      <c r="O5454">
        <f t="shared" si="934"/>
        <v>0.38910203313511127</v>
      </c>
      <c r="P5454" s="53">
        <f t="shared" si="935"/>
        <v>5.5406877114500723</v>
      </c>
      <c r="Q5454" s="53">
        <v>0.2</v>
      </c>
      <c r="R5454" s="53">
        <f t="shared" si="936"/>
        <v>3.4094037311003031</v>
      </c>
    </row>
    <row r="5455" spans="2:18" ht="15">
      <c r="B5455" s="84">
        <v>35758</v>
      </c>
      <c r="C5455" s="85">
        <v>0</v>
      </c>
      <c r="D5455" s="86">
        <v>10</v>
      </c>
      <c r="E5455" s="87">
        <v>-2</v>
      </c>
      <c r="F5455" s="96">
        <f t="shared" ref="F5455:F5518" si="938">0.5*(D5455+E5455)</f>
        <v>4</v>
      </c>
      <c r="G5455" s="96"/>
      <c r="H5455" s="74">
        <f t="shared" ref="H5455:H5518" si="939">B5455-DATE(YEAR(B5455),1,0)</f>
        <v>328</v>
      </c>
      <c r="I5455" s="53">
        <f t="shared" si="937"/>
        <v>1.0256317999197884</v>
      </c>
      <c r="J5455" s="53">
        <f t="shared" ref="J5455:J5518" si="940">ASIN(0.39785*SIN(4.869+$I$7*H5455+0.03345*SIN(6.224+$I$7*H5455)))</f>
        <v>-0.35548810932188296</v>
      </c>
      <c r="K5455" s="53">
        <f t="shared" ref="K5455:K5518" si="941">ACOS(-TAN(J5455)*TAN($E$7*$I$8))</f>
        <v>1.171099745401277</v>
      </c>
      <c r="L5455" s="53">
        <f t="shared" ref="L5455:L5518" si="942">117.5*I5455*((K5455*SIN($E$7*$I$8)*SIN(J5455)+COS($E$7*$I$8)*COS(J5455)*SIN(K5455))/PI())</f>
        <v>11.554550391307496</v>
      </c>
      <c r="M5455" s="93">
        <f t="shared" ref="M5455:M5518" si="943">0.0023*L5455/2.456*(0.5*(D5455+E5455)+17.8)*SQRT(D5455-E5455)</f>
        <v>0.81714596611161394</v>
      </c>
      <c r="N5455" s="53">
        <f t="shared" ref="N5455:N5518" si="944">0.17*L5455*SQRT(D5455-E5455)</f>
        <v>6.8044432343622079</v>
      </c>
      <c r="O5455">
        <f t="shared" ref="O5455:O5518" si="945">5336/(F5455+273.15)^2*EXP(21.07-5336/(F5455+273.15))</f>
        <v>0.42741570243698762</v>
      </c>
      <c r="P5455" s="53">
        <f t="shared" ref="P5455:P5518" si="946">EXP(21.07-5336/(F5455+273.15))</f>
        <v>6.152681276989024</v>
      </c>
      <c r="Q5455" s="53">
        <v>0.2</v>
      </c>
      <c r="R5455" s="53">
        <f t="shared" ref="R5455:R5518" si="947">(O5455*N5455*0.6+$L$8*6.43*(1+0.536*Q5455)*P5455*(1- G5455/100))/($O$7*(O5455+$L$8))</f>
        <v>3.8075806468584852</v>
      </c>
    </row>
    <row r="5456" spans="2:18" ht="15">
      <c r="B5456" s="84">
        <v>35759</v>
      </c>
      <c r="C5456" s="85">
        <v>0</v>
      </c>
      <c r="D5456" s="86">
        <v>7</v>
      </c>
      <c r="E5456" s="87">
        <v>3</v>
      </c>
      <c r="F5456" s="96">
        <f t="shared" si="938"/>
        <v>5</v>
      </c>
      <c r="G5456" s="96"/>
      <c r="H5456" s="74">
        <f t="shared" si="939"/>
        <v>329</v>
      </c>
      <c r="I5456" s="53">
        <f t="shared" si="937"/>
        <v>1.0259963666183221</v>
      </c>
      <c r="J5456" s="53">
        <f t="shared" si="940"/>
        <v>-0.35906028507154886</v>
      </c>
      <c r="K5456" s="53">
        <f t="shared" si="941"/>
        <v>1.1664642208141567</v>
      </c>
      <c r="L5456" s="53">
        <f t="shared" si="942"/>
        <v>11.419603837146985</v>
      </c>
      <c r="M5456" s="93">
        <f t="shared" si="943"/>
        <v>0.4876580009934755</v>
      </c>
      <c r="N5456" s="53">
        <f t="shared" si="944"/>
        <v>3.8826653046299753</v>
      </c>
      <c r="O5456">
        <f t="shared" si="945"/>
        <v>0.4547610930964518</v>
      </c>
      <c r="P5456" s="53">
        <f t="shared" si="946"/>
        <v>6.5936457320380466</v>
      </c>
      <c r="Q5456" s="53">
        <v>0.2</v>
      </c>
      <c r="R5456" s="53">
        <f t="shared" si="947"/>
        <v>3.2292616419643707</v>
      </c>
    </row>
    <row r="5457" spans="2:18" ht="15">
      <c r="B5457" s="84">
        <v>35760</v>
      </c>
      <c r="C5457" s="85">
        <v>0.2</v>
      </c>
      <c r="D5457" s="86">
        <v>12</v>
      </c>
      <c r="E5457" s="87">
        <v>0</v>
      </c>
      <c r="F5457" s="96">
        <f t="shared" si="938"/>
        <v>6</v>
      </c>
      <c r="G5457" s="96"/>
      <c r="H5457" s="74">
        <f t="shared" si="939"/>
        <v>330</v>
      </c>
      <c r="I5457" s="53">
        <f t="shared" si="937"/>
        <v>1.0263532405737323</v>
      </c>
      <c r="J5457" s="53">
        <f t="shared" si="940"/>
        <v>-0.3625214420085765</v>
      </c>
      <c r="K5457" s="53">
        <f t="shared" si="941"/>
        <v>1.1619520701125954</v>
      </c>
      <c r="L5457" s="53">
        <f t="shared" si="942"/>
        <v>11.289127582010664</v>
      </c>
      <c r="M5457" s="93">
        <f t="shared" si="943"/>
        <v>0.87162049749396353</v>
      </c>
      <c r="N5457" s="53">
        <f t="shared" si="944"/>
        <v>6.648136465357684</v>
      </c>
      <c r="O5457">
        <f t="shared" si="945"/>
        <v>0.48362860546481151</v>
      </c>
      <c r="P5457" s="53">
        <f t="shared" si="946"/>
        <v>7.0627108084534136</v>
      </c>
      <c r="Q5457" s="53">
        <v>0.2</v>
      </c>
      <c r="R5457" s="53">
        <f t="shared" si="947"/>
        <v>3.8679356783842542</v>
      </c>
    </row>
    <row r="5458" spans="2:18" ht="15">
      <c r="B5458" s="84">
        <v>35761</v>
      </c>
      <c r="C5458" s="85">
        <v>0</v>
      </c>
      <c r="D5458" s="86">
        <v>7</v>
      </c>
      <c r="E5458" s="87">
        <v>-1</v>
      </c>
      <c r="F5458" s="96">
        <f t="shared" si="938"/>
        <v>3</v>
      </c>
      <c r="G5458" s="96"/>
      <c r="H5458" s="74">
        <f t="shared" si="939"/>
        <v>331</v>
      </c>
      <c r="I5458" s="53">
        <f t="shared" si="937"/>
        <v>1.0267023161812738</v>
      </c>
      <c r="J5458" s="53">
        <f t="shared" si="940"/>
        <v>-0.36586995562498681</v>
      </c>
      <c r="K5458" s="53">
        <f t="shared" si="941"/>
        <v>1.1575670367502422</v>
      </c>
      <c r="L5458" s="53">
        <f t="shared" si="942"/>
        <v>11.16316405615237</v>
      </c>
      <c r="M5458" s="93">
        <f t="shared" si="943"/>
        <v>0.61502831324491902</v>
      </c>
      <c r="N5458" s="53">
        <f t="shared" si="944"/>
        <v>5.3676133224502216</v>
      </c>
      <c r="O5458">
        <f t="shared" si="945"/>
        <v>0.40152374789424572</v>
      </c>
      <c r="P5458" s="53">
        <f t="shared" si="946"/>
        <v>5.738329876349705</v>
      </c>
      <c r="Q5458" s="53">
        <v>0.2</v>
      </c>
      <c r="R5458" s="53">
        <f t="shared" si="947"/>
        <v>3.4557370612883243</v>
      </c>
    </row>
    <row r="5459" spans="2:18" ht="15">
      <c r="B5459" s="84">
        <v>35762</v>
      </c>
      <c r="C5459" s="85">
        <v>0</v>
      </c>
      <c r="D5459" s="86">
        <v>12</v>
      </c>
      <c r="E5459" s="87">
        <v>2</v>
      </c>
      <c r="F5459" s="96">
        <f t="shared" si="938"/>
        <v>7</v>
      </c>
      <c r="G5459" s="96"/>
      <c r="H5459" s="74">
        <f t="shared" si="939"/>
        <v>332</v>
      </c>
      <c r="I5459" s="53">
        <f t="shared" si="937"/>
        <v>1.0270434901438583</v>
      </c>
      <c r="J5459" s="53">
        <f t="shared" si="940"/>
        <v>-0.36910423750469384</v>
      </c>
      <c r="K5459" s="53">
        <f t="shared" si="941"/>
        <v>1.15331285204249</v>
      </c>
      <c r="L5459" s="53">
        <f t="shared" si="942"/>
        <v>11.041753870365781</v>
      </c>
      <c r="M5459" s="93">
        <f t="shared" si="943"/>
        <v>0.81094092202111334</v>
      </c>
      <c r="N5459" s="53">
        <f t="shared" si="944"/>
        <v>5.9359055708670265</v>
      </c>
      <c r="O5459">
        <f t="shared" si="945"/>
        <v>0.51408950205511061</v>
      </c>
      <c r="P5459" s="53">
        <f t="shared" si="946"/>
        <v>7.561434041661748</v>
      </c>
      <c r="Q5459" s="53">
        <v>0.2</v>
      </c>
      <c r="R5459" s="53">
        <f t="shared" si="947"/>
        <v>3.7580452200794592</v>
      </c>
    </row>
    <row r="5460" spans="2:18" ht="15">
      <c r="B5460" s="84">
        <v>35763</v>
      </c>
      <c r="C5460" s="85">
        <v>1.6</v>
      </c>
      <c r="D5460" s="86">
        <v>7</v>
      </c>
      <c r="E5460" s="87">
        <v>4</v>
      </c>
      <c r="F5460" s="96">
        <f t="shared" si="938"/>
        <v>5.5</v>
      </c>
      <c r="G5460" s="96"/>
      <c r="H5460" s="74">
        <f t="shared" si="939"/>
        <v>333</v>
      </c>
      <c r="I5460" s="53">
        <f t="shared" si="937"/>
        <v>1.0273766615026212</v>
      </c>
      <c r="J5460" s="53">
        <f t="shared" si="940"/>
        <v>-0.37222273733148808</v>
      </c>
      <c r="K5460" s="53">
        <f t="shared" si="941"/>
        <v>1.1491932260757747</v>
      </c>
      <c r="L5460" s="53">
        <f t="shared" si="942"/>
        <v>10.924935830039601</v>
      </c>
      <c r="M5460" s="93">
        <f t="shared" si="943"/>
        <v>0.4128905248579201</v>
      </c>
      <c r="N5460" s="53">
        <f t="shared" si="944"/>
        <v>3.2168324675999029</v>
      </c>
      <c r="O5460">
        <f t="shared" si="945"/>
        <v>0.46900019134232457</v>
      </c>
      <c r="P5460" s="53">
        <f t="shared" si="946"/>
        <v>6.8245700167601502</v>
      </c>
      <c r="Q5460" s="53">
        <v>0.2</v>
      </c>
      <c r="R5460" s="53">
        <f t="shared" si="947"/>
        <v>3.1070332310324784</v>
      </c>
    </row>
    <row r="5461" spans="2:18" ht="15">
      <c r="B5461" s="84">
        <v>35764</v>
      </c>
      <c r="C5461" s="85">
        <v>2</v>
      </c>
      <c r="D5461" s="86">
        <v>11</v>
      </c>
      <c r="E5461" s="87">
        <v>5</v>
      </c>
      <c r="F5461" s="96">
        <f t="shared" si="938"/>
        <v>8</v>
      </c>
      <c r="G5461" s="96"/>
      <c r="H5461" s="74">
        <f t="shared" si="939"/>
        <v>334</v>
      </c>
      <c r="I5461" s="53">
        <f t="shared" si="937"/>
        <v>1.0277017316667976</v>
      </c>
      <c r="J5461" s="53">
        <f t="shared" si="940"/>
        <v>-0.37522394489866523</v>
      </c>
      <c r="K5461" s="53">
        <f t="shared" si="941"/>
        <v>1.145211838258156</v>
      </c>
      <c r="L5461" s="53">
        <f t="shared" si="942"/>
        <v>10.812746952832439</v>
      </c>
      <c r="M5461" s="93">
        <f t="shared" si="943"/>
        <v>0.63992760371330903</v>
      </c>
      <c r="N5461" s="53">
        <f t="shared" si="944"/>
        <v>4.5025711678864306</v>
      </c>
      <c r="O5461">
        <f t="shared" si="945"/>
        <v>0.54621768965488293</v>
      </c>
      <c r="P5461" s="53">
        <f t="shared" si="946"/>
        <v>8.0914455460972867</v>
      </c>
      <c r="Q5461" s="53">
        <v>0.2</v>
      </c>
      <c r="R5461" s="53">
        <f t="shared" si="947"/>
        <v>3.4871290714174386</v>
      </c>
    </row>
    <row r="5462" spans="2:18" ht="15">
      <c r="B5462" s="84">
        <v>35765</v>
      </c>
      <c r="C5462" s="85">
        <v>0</v>
      </c>
      <c r="D5462" s="86">
        <v>12</v>
      </c>
      <c r="E5462" s="87">
        <v>3</v>
      </c>
      <c r="F5462" s="96">
        <f t="shared" si="938"/>
        <v>7.5</v>
      </c>
      <c r="G5462" s="96"/>
      <c r="H5462" s="74">
        <f t="shared" si="939"/>
        <v>335</v>
      </c>
      <c r="I5462" s="53">
        <f t="shared" si="937"/>
        <v>1.0280186044428956</v>
      </c>
      <c r="J5462" s="53">
        <f t="shared" si="940"/>
        <v>-0.37810639211441766</v>
      </c>
      <c r="K5462" s="53">
        <f t="shared" si="941"/>
        <v>1.1413723275450454</v>
      </c>
      <c r="L5462" s="53">
        <f t="shared" si="942"/>
        <v>10.705222489768387</v>
      </c>
      <c r="M5462" s="93">
        <f t="shared" si="943"/>
        <v>0.7609164047389525</v>
      </c>
      <c r="N5462" s="53">
        <f t="shared" si="944"/>
        <v>5.4596634697818782</v>
      </c>
      <c r="O5462">
        <f t="shared" si="945"/>
        <v>0.52994046015629992</v>
      </c>
      <c r="P5462" s="53">
        <f t="shared" si="946"/>
        <v>7.8224239699391331</v>
      </c>
      <c r="Q5462" s="53">
        <v>0.2</v>
      </c>
      <c r="R5462" s="53">
        <f t="shared" si="947"/>
        <v>3.6756760026271706</v>
      </c>
    </row>
    <row r="5463" spans="2:18" ht="15">
      <c r="B5463" s="84">
        <v>35766</v>
      </c>
      <c r="C5463" s="85">
        <v>0.2</v>
      </c>
      <c r="D5463" s="86">
        <v>8</v>
      </c>
      <c r="E5463" s="87">
        <v>0</v>
      </c>
      <c r="F5463" s="96">
        <f t="shared" si="938"/>
        <v>4</v>
      </c>
      <c r="G5463" s="96"/>
      <c r="H5463" s="74">
        <f t="shared" si="939"/>
        <v>336</v>
      </c>
      <c r="I5463" s="53">
        <f t="shared" si="937"/>
        <v>1.0283271860631631</v>
      </c>
      <c r="J5463" s="53">
        <f t="shared" si="940"/>
        <v>-0.38086865499689021</v>
      </c>
      <c r="K5463" s="53">
        <f t="shared" si="941"/>
        <v>1.1376782823787612</v>
      </c>
      <c r="L5463" s="53">
        <f t="shared" si="942"/>
        <v>10.602395949521458</v>
      </c>
      <c r="M5463" s="93">
        <f t="shared" si="943"/>
        <v>0.61221642880578631</v>
      </c>
      <c r="N5463" s="53">
        <f t="shared" si="944"/>
        <v>5.0979777294573578</v>
      </c>
      <c r="O5463">
        <f t="shared" si="945"/>
        <v>0.42741570243698762</v>
      </c>
      <c r="P5463" s="53">
        <f t="shared" si="946"/>
        <v>6.152681276989024</v>
      </c>
      <c r="Q5463" s="53">
        <v>0.2</v>
      </c>
      <c r="R5463" s="53">
        <f t="shared" si="947"/>
        <v>3.4448648681790122</v>
      </c>
    </row>
    <row r="5464" spans="2:18" ht="15">
      <c r="B5464" s="84">
        <v>35767</v>
      </c>
      <c r="C5464" s="85">
        <v>5</v>
      </c>
      <c r="D5464" s="86">
        <v>9</v>
      </c>
      <c r="E5464" s="87">
        <v>2</v>
      </c>
      <c r="F5464" s="96">
        <f t="shared" si="938"/>
        <v>5.5</v>
      </c>
      <c r="G5464" s="96"/>
      <c r="H5464" s="74">
        <f t="shared" si="939"/>
        <v>337</v>
      </c>
      <c r="I5464" s="53">
        <f t="shared" si="937"/>
        <v>1.0286273852133336</v>
      </c>
      <c r="J5464" s="53">
        <f t="shared" si="940"/>
        <v>-0.38350935565260669</v>
      </c>
      <c r="K5464" s="53">
        <f t="shared" si="941"/>
        <v>1.1341332303853497</v>
      </c>
      <c r="L5464" s="53">
        <f t="shared" si="942"/>
        <v>10.504299125624341</v>
      </c>
      <c r="M5464" s="93">
        <f t="shared" si="943"/>
        <v>0.6064171779317159</v>
      </c>
      <c r="N5464" s="53">
        <f t="shared" si="944"/>
        <v>4.7245997411839902</v>
      </c>
      <c r="O5464">
        <f t="shared" si="945"/>
        <v>0.46900019134232457</v>
      </c>
      <c r="P5464" s="53">
        <f t="shared" si="946"/>
        <v>6.8245700167601502</v>
      </c>
      <c r="Q5464" s="53">
        <v>0.2</v>
      </c>
      <c r="R5464" s="53">
        <f t="shared" si="947"/>
        <v>3.4313123508916892</v>
      </c>
    </row>
    <row r="5465" spans="2:18" ht="15">
      <c r="B5465" s="84">
        <v>35768</v>
      </c>
      <c r="C5465" s="85">
        <v>0</v>
      </c>
      <c r="D5465" s="86">
        <v>10</v>
      </c>
      <c r="E5465" s="87">
        <v>-2</v>
      </c>
      <c r="F5465" s="96">
        <f t="shared" si="938"/>
        <v>4</v>
      </c>
      <c r="G5465" s="96"/>
      <c r="H5465" s="74">
        <f t="shared" si="939"/>
        <v>338</v>
      </c>
      <c r="I5465" s="53">
        <f t="shared" si="937"/>
        <v>1.0289191130596493</v>
      </c>
      <c r="J5465" s="53">
        <f t="shared" si="940"/>
        <v>-0.38602716423183553</v>
      </c>
      <c r="K5465" s="53">
        <f t="shared" si="941"/>
        <v>1.1307406278767171</v>
      </c>
      <c r="L5465" s="53">
        <f t="shared" si="942"/>
        <v>10.410962126304899</v>
      </c>
      <c r="M5465" s="93">
        <f t="shared" si="943"/>
        <v>0.73627059614979695</v>
      </c>
      <c r="N5465" s="53">
        <f t="shared" si="944"/>
        <v>6.1309872218680352</v>
      </c>
      <c r="O5465">
        <f t="shared" si="945"/>
        <v>0.42741570243698762</v>
      </c>
      <c r="P5465" s="53">
        <f t="shared" si="946"/>
        <v>6.152681276989024</v>
      </c>
      <c r="Q5465" s="53">
        <v>0.2</v>
      </c>
      <c r="R5465" s="53">
        <f t="shared" si="947"/>
        <v>3.6644349921258881</v>
      </c>
    </row>
    <row r="5466" spans="2:18" ht="15">
      <c r="B5466" s="84">
        <v>35769</v>
      </c>
      <c r="C5466" s="85">
        <v>0</v>
      </c>
      <c r="D5466" s="86">
        <v>7</v>
      </c>
      <c r="E5466" s="87">
        <v>-4</v>
      </c>
      <c r="F5466" s="96">
        <f t="shared" si="938"/>
        <v>1.5</v>
      </c>
      <c r="G5466" s="96"/>
      <c r="H5466" s="74">
        <f t="shared" si="939"/>
        <v>339</v>
      </c>
      <c r="I5466" s="53">
        <f t="shared" si="937"/>
        <v>1.0292022832751471</v>
      </c>
      <c r="J5466" s="53">
        <f t="shared" si="940"/>
        <v>-0.38842080085433023</v>
      </c>
      <c r="K5466" s="53">
        <f t="shared" si="941"/>
        <v>1.127503849210568</v>
      </c>
      <c r="L5466" s="53">
        <f t="shared" si="942"/>
        <v>10.322413406624438</v>
      </c>
      <c r="M5466" s="93">
        <f t="shared" si="943"/>
        <v>0.6187773004842867</v>
      </c>
      <c r="N5466" s="53">
        <f t="shared" si="944"/>
        <v>5.8200472741202836</v>
      </c>
      <c r="O5466">
        <f t="shared" si="945"/>
        <v>0.36526692052720544</v>
      </c>
      <c r="P5466" s="53">
        <f t="shared" si="946"/>
        <v>5.1636135172163016</v>
      </c>
      <c r="Q5466" s="53">
        <v>0.2</v>
      </c>
      <c r="R5466" s="53">
        <f t="shared" si="947"/>
        <v>3.4777853623941413</v>
      </c>
    </row>
    <row r="5467" spans="2:18" ht="15">
      <c r="B5467" s="84">
        <v>35770</v>
      </c>
      <c r="C5467" s="85">
        <v>0</v>
      </c>
      <c r="D5467" s="86">
        <v>6</v>
      </c>
      <c r="E5467" s="87">
        <v>-5</v>
      </c>
      <c r="F5467" s="96">
        <f t="shared" si="938"/>
        <v>0.5</v>
      </c>
      <c r="G5467" s="96"/>
      <c r="H5467" s="74">
        <f t="shared" si="939"/>
        <v>340</v>
      </c>
      <c r="I5467" s="53">
        <f t="shared" si="937"/>
        <v>1.029476812065204</v>
      </c>
      <c r="J5467" s="53">
        <f t="shared" si="940"/>
        <v>-0.3906890374987888</v>
      </c>
      <c r="K5467" s="53">
        <f t="shared" si="941"/>
        <v>1.1244261760648075</v>
      </c>
      <c r="L5467" s="53">
        <f t="shared" si="942"/>
        <v>10.238679802564082</v>
      </c>
      <c r="M5467" s="93">
        <f t="shared" si="943"/>
        <v>0.58195696090717808</v>
      </c>
      <c r="N5467" s="53">
        <f t="shared" si="944"/>
        <v>5.7728360731281789</v>
      </c>
      <c r="O5467">
        <f t="shared" si="945"/>
        <v>0.34272436873217466</v>
      </c>
      <c r="P5467" s="53">
        <f t="shared" si="946"/>
        <v>4.8097230428690185</v>
      </c>
      <c r="Q5467" s="53">
        <v>0.2</v>
      </c>
      <c r="R5467" s="53">
        <f t="shared" si="947"/>
        <v>3.4175106104799449</v>
      </c>
    </row>
    <row r="5468" spans="2:18" ht="15">
      <c r="B5468" s="84">
        <v>35771</v>
      </c>
      <c r="C5468" s="85">
        <v>0</v>
      </c>
      <c r="D5468" s="86">
        <v>6</v>
      </c>
      <c r="E5468" s="87">
        <v>-6</v>
      </c>
      <c r="F5468" s="96">
        <f t="shared" si="938"/>
        <v>0</v>
      </c>
      <c r="G5468" s="96"/>
      <c r="H5468" s="74">
        <f t="shared" si="939"/>
        <v>341</v>
      </c>
      <c r="I5468" s="53">
        <f t="shared" si="937"/>
        <v>1.0297426181923344</v>
      </c>
      <c r="J5468" s="53">
        <f t="shared" si="940"/>
        <v>-0.39283069984933006</v>
      </c>
      <c r="K5468" s="53">
        <f t="shared" si="941"/>
        <v>1.121510786686871</v>
      </c>
      <c r="L5468" s="53">
        <f t="shared" si="942"/>
        <v>10.159786566680642</v>
      </c>
      <c r="M5468" s="93">
        <f t="shared" si="943"/>
        <v>0.58667108439556948</v>
      </c>
      <c r="N5468" s="53">
        <f t="shared" si="944"/>
        <v>5.9830706193658569</v>
      </c>
      <c r="O5468">
        <f t="shared" si="945"/>
        <v>0.33191890507593597</v>
      </c>
      <c r="P5468" s="53">
        <f t="shared" si="946"/>
        <v>4.6410749068413626</v>
      </c>
      <c r="Q5468" s="53">
        <v>0.2</v>
      </c>
      <c r="R5468" s="53">
        <f t="shared" si="947"/>
        <v>3.4348101530136721</v>
      </c>
    </row>
    <row r="5469" spans="2:18" ht="15">
      <c r="B5469" s="84">
        <v>35772</v>
      </c>
      <c r="C5469" s="85">
        <v>0</v>
      </c>
      <c r="D5469" s="86">
        <v>5</v>
      </c>
      <c r="E5469" s="87">
        <v>-4</v>
      </c>
      <c r="F5469" s="96">
        <f t="shared" si="938"/>
        <v>0.5</v>
      </c>
      <c r="G5469" s="96"/>
      <c r="H5469" s="74">
        <f t="shared" si="939"/>
        <v>342</v>
      </c>
      <c r="I5469" s="53">
        <f t="shared" si="937"/>
        <v>1.0299996230002291</v>
      </c>
      <c r="J5469" s="53">
        <f t="shared" si="940"/>
        <v>-0.39484466909226873</v>
      </c>
      <c r="K5469" s="53">
        <f t="shared" si="941"/>
        <v>1.1187607451818207</v>
      </c>
      <c r="L5469" s="53">
        <f t="shared" si="942"/>
        <v>10.085757404931572</v>
      </c>
      <c r="M5469" s="93">
        <f t="shared" si="943"/>
        <v>0.51853769850191755</v>
      </c>
      <c r="N5469" s="53">
        <f t="shared" si="944"/>
        <v>5.143736276515102</v>
      </c>
      <c r="O5469">
        <f t="shared" si="945"/>
        <v>0.34272436873217466</v>
      </c>
      <c r="P5469" s="53">
        <f t="shared" si="946"/>
        <v>4.8097230428690185</v>
      </c>
      <c r="Q5469" s="53">
        <v>0.2</v>
      </c>
      <c r="R5469" s="53">
        <f t="shared" si="947"/>
        <v>3.2880191928449207</v>
      </c>
    </row>
    <row r="5470" spans="2:18" ht="15">
      <c r="B5470" s="84">
        <v>35773</v>
      </c>
      <c r="C5470" s="85">
        <v>0</v>
      </c>
      <c r="D5470" s="86">
        <v>8</v>
      </c>
      <c r="E5470" s="87">
        <v>-4</v>
      </c>
      <c r="F5470" s="96">
        <f t="shared" si="938"/>
        <v>2</v>
      </c>
      <c r="G5470" s="96"/>
      <c r="H5470" s="74">
        <f t="shared" si="939"/>
        <v>343</v>
      </c>
      <c r="I5470" s="53">
        <f t="shared" si="937"/>
        <v>1.0302477504370307</v>
      </c>
      <c r="J5470" s="53">
        <f t="shared" si="940"/>
        <v>-0.39672988365648837</v>
      </c>
      <c r="K5470" s="53">
        <f t="shared" si="941"/>
        <v>1.1161789909059217</v>
      </c>
      <c r="L5470" s="53">
        <f t="shared" si="942"/>
        <v>10.016614514250763</v>
      </c>
      <c r="M5470" s="93">
        <f t="shared" si="943"/>
        <v>0.64339287514066401</v>
      </c>
      <c r="N5470" s="53">
        <f t="shared" si="944"/>
        <v>5.8987569878948181</v>
      </c>
      <c r="O5470">
        <f t="shared" si="945"/>
        <v>0.37701905417423626</v>
      </c>
      <c r="P5470" s="53">
        <f t="shared" si="946"/>
        <v>5.3491713880855905</v>
      </c>
      <c r="Q5470" s="53">
        <v>0.2</v>
      </c>
      <c r="R5470" s="53">
        <f t="shared" si="947"/>
        <v>3.5189921417781638</v>
      </c>
    </row>
    <row r="5471" spans="2:18" ht="15">
      <c r="B5471" s="84">
        <v>35774</v>
      </c>
      <c r="C5471" s="85">
        <v>0</v>
      </c>
      <c r="D5471" s="86">
        <v>8</v>
      </c>
      <c r="E5471" s="87">
        <v>-3</v>
      </c>
      <c r="F5471" s="96">
        <f t="shared" si="938"/>
        <v>2.5</v>
      </c>
      <c r="G5471" s="96"/>
      <c r="H5471" s="74">
        <f t="shared" si="939"/>
        <v>344</v>
      </c>
      <c r="I5471" s="53">
        <f t="shared" si="937"/>
        <v>1.0304869270778381</v>
      </c>
      <c r="J5471" s="53">
        <f t="shared" si="940"/>
        <v>-0.39848534089079213</v>
      </c>
      <c r="K5471" s="53">
        <f t="shared" si="941"/>
        <v>1.1137683280346726</v>
      </c>
      <c r="L5471" s="53">
        <f t="shared" si="942"/>
        <v>9.9523786204424596</v>
      </c>
      <c r="M5471" s="93">
        <f t="shared" si="943"/>
        <v>0.62750724391621127</v>
      </c>
      <c r="N5471" s="53">
        <f t="shared" si="944"/>
        <v>5.611411961445631</v>
      </c>
      <c r="O5471">
        <f t="shared" si="945"/>
        <v>0.38910203313511127</v>
      </c>
      <c r="P5471" s="53">
        <f t="shared" si="946"/>
        <v>5.5406877114500723</v>
      </c>
      <c r="Q5471" s="53">
        <v>0.2</v>
      </c>
      <c r="R5471" s="53">
        <f t="shared" si="947"/>
        <v>3.4832088574290792</v>
      </c>
    </row>
    <row r="5472" spans="2:18" ht="15">
      <c r="B5472" s="84">
        <v>35775</v>
      </c>
      <c r="C5472" s="85">
        <v>0</v>
      </c>
      <c r="D5472" s="86">
        <v>5</v>
      </c>
      <c r="E5472" s="87">
        <v>-3</v>
      </c>
      <c r="F5472" s="96">
        <f t="shared" si="938"/>
        <v>1</v>
      </c>
      <c r="G5472" s="96"/>
      <c r="H5472" s="74">
        <f t="shared" si="939"/>
        <v>345</v>
      </c>
      <c r="I5472" s="53">
        <f t="shared" si="937"/>
        <v>1.030717082146436</v>
      </c>
      <c r="J5472" s="53">
        <f t="shared" si="940"/>
        <v>-0.40011009867171005</v>
      </c>
      <c r="K5472" s="53">
        <f t="shared" si="941"/>
        <v>1.111531415375884</v>
      </c>
      <c r="L5472" s="53">
        <f t="shared" si="942"/>
        <v>9.8930690159512942</v>
      </c>
      <c r="M5472" s="93">
        <f t="shared" si="943"/>
        <v>0.49264417844610192</v>
      </c>
      <c r="N5472" s="53">
        <f t="shared" si="944"/>
        <v>4.7569102077894669</v>
      </c>
      <c r="O5472">
        <f t="shared" si="945"/>
        <v>0.35383789041177988</v>
      </c>
      <c r="P5472" s="53">
        <f t="shared" si="946"/>
        <v>4.9838506177847011</v>
      </c>
      <c r="Q5472" s="53">
        <v>0.2</v>
      </c>
      <c r="R5472" s="53">
        <f t="shared" si="947"/>
        <v>3.2327454818906287</v>
      </c>
    </row>
    <row r="5473" spans="2:18" ht="15">
      <c r="B5473" s="84">
        <v>35776</v>
      </c>
      <c r="C5473" s="85">
        <v>0.2</v>
      </c>
      <c r="D5473" s="86">
        <v>10</v>
      </c>
      <c r="E5473" s="87">
        <v>-1</v>
      </c>
      <c r="F5473" s="96">
        <f t="shared" si="938"/>
        <v>4.5</v>
      </c>
      <c r="G5473" s="96"/>
      <c r="H5473" s="74">
        <f t="shared" si="939"/>
        <v>346</v>
      </c>
      <c r="I5473" s="53">
        <f t="shared" si="937"/>
        <v>1.0309381475362362</v>
      </c>
      <c r="J5473" s="53">
        <f t="shared" si="940"/>
        <v>-0.4016032769353951</v>
      </c>
      <c r="K5473" s="53">
        <f t="shared" si="941"/>
        <v>1.1094707564992956</v>
      </c>
      <c r="L5473" s="53">
        <f t="shared" si="942"/>
        <v>9.8387035970613468</v>
      </c>
      <c r="M5473" s="93">
        <f t="shared" si="943"/>
        <v>0.68145715578075738</v>
      </c>
      <c r="N5473" s="53">
        <f t="shared" si="944"/>
        <v>5.5473190033453266</v>
      </c>
      <c r="O5473">
        <f t="shared" si="945"/>
        <v>0.44090248501484264</v>
      </c>
      <c r="P5473" s="53">
        <f t="shared" si="946"/>
        <v>6.3697455095310378</v>
      </c>
      <c r="Q5473" s="53">
        <v>0.2</v>
      </c>
      <c r="R5473" s="53">
        <f t="shared" si="947"/>
        <v>3.5632971357024945</v>
      </c>
    </row>
    <row r="5474" spans="2:18" ht="15">
      <c r="B5474" s="84">
        <v>35777</v>
      </c>
      <c r="C5474" s="85">
        <v>0</v>
      </c>
      <c r="D5474" s="86">
        <v>12</v>
      </c>
      <c r="E5474" s="87">
        <v>-2</v>
      </c>
      <c r="F5474" s="96">
        <f t="shared" si="938"/>
        <v>5</v>
      </c>
      <c r="G5474" s="96"/>
      <c r="H5474" s="74">
        <f t="shared" si="939"/>
        <v>347</v>
      </c>
      <c r="I5474" s="53">
        <f t="shared" si="937"/>
        <v>1.0311500578304336</v>
      </c>
      <c r="J5474" s="53">
        <f t="shared" si="940"/>
        <v>-0.40296405912744149</v>
      </c>
      <c r="K5474" s="53">
        <f t="shared" si="941"/>
        <v>1.1075886902543202</v>
      </c>
      <c r="L5474" s="53">
        <f t="shared" si="942"/>
        <v>9.7892989000773021</v>
      </c>
      <c r="M5474" s="93">
        <f t="shared" si="943"/>
        <v>0.78207774480463954</v>
      </c>
      <c r="N5474" s="53">
        <f t="shared" si="944"/>
        <v>6.2267944319380844</v>
      </c>
      <c r="O5474">
        <f t="shared" si="945"/>
        <v>0.4547610930964518</v>
      </c>
      <c r="P5474" s="53">
        <f t="shared" si="946"/>
        <v>6.5936457320380466</v>
      </c>
      <c r="Q5474" s="53">
        <v>0.2</v>
      </c>
      <c r="R5474" s="53">
        <f t="shared" si="947"/>
        <v>3.7315039015609277</v>
      </c>
    </row>
    <row r="5475" spans="2:18" ht="15">
      <c r="B5475" s="84">
        <v>35778</v>
      </c>
      <c r="C5475" s="85">
        <v>0</v>
      </c>
      <c r="D5475" s="86">
        <v>10</v>
      </c>
      <c r="E5475" s="87">
        <v>-1</v>
      </c>
      <c r="F5475" s="96">
        <f t="shared" si="938"/>
        <v>4.5</v>
      </c>
      <c r="G5475" s="96"/>
      <c r="H5475" s="74">
        <f t="shared" si="939"/>
        <v>348</v>
      </c>
      <c r="I5475" s="53">
        <f t="shared" si="937"/>
        <v>1.0313527503213626</v>
      </c>
      <c r="J5475" s="53">
        <f t="shared" si="940"/>
        <v>-0.40419169356469214</v>
      </c>
      <c r="K5475" s="53">
        <f t="shared" si="941"/>
        <v>1.1058873817468056</v>
      </c>
      <c r="L5475" s="53">
        <f t="shared" si="942"/>
        <v>9.7448701360461847</v>
      </c>
      <c r="M5475" s="93">
        <f t="shared" si="943"/>
        <v>0.67495797803547442</v>
      </c>
      <c r="N5475" s="53">
        <f t="shared" si="944"/>
        <v>5.4944132382408117</v>
      </c>
      <c r="O5475">
        <f t="shared" si="945"/>
        <v>0.44090248501484264</v>
      </c>
      <c r="P5475" s="53">
        <f t="shared" si="946"/>
        <v>6.3697455095310378</v>
      </c>
      <c r="Q5475" s="53">
        <v>0.2</v>
      </c>
      <c r="R5475" s="53">
        <f t="shared" si="947"/>
        <v>3.5520061978684767</v>
      </c>
    </row>
    <row r="5476" spans="2:18" ht="15">
      <c r="B5476" s="84">
        <v>35779</v>
      </c>
      <c r="C5476" s="85">
        <v>4.5999999999999996</v>
      </c>
      <c r="D5476" s="86">
        <v>7</v>
      </c>
      <c r="E5476" s="87">
        <v>-3</v>
      </c>
      <c r="F5476" s="96">
        <f t="shared" si="938"/>
        <v>2</v>
      </c>
      <c r="G5476" s="96"/>
      <c r="H5476" s="74">
        <f t="shared" si="939"/>
        <v>349</v>
      </c>
      <c r="I5476" s="53">
        <f t="shared" si="937"/>
        <v>1.0315461650290545</v>
      </c>
      <c r="J5476" s="53">
        <f t="shared" si="940"/>
        <v>-0.40528549470338404</v>
      </c>
      <c r="K5476" s="53">
        <f t="shared" si="941"/>
        <v>1.1043688138441321</v>
      </c>
      <c r="L5476" s="53">
        <f t="shared" si="942"/>
        <v>9.7054312235887465</v>
      </c>
      <c r="M5476" s="93">
        <f t="shared" si="943"/>
        <v>0.56908809455759157</v>
      </c>
      <c r="N5476" s="53">
        <f t="shared" si="944"/>
        <v>5.2175156179114106</v>
      </c>
      <c r="O5476">
        <f t="shared" si="945"/>
        <v>0.37701905417423626</v>
      </c>
      <c r="P5476" s="53">
        <f t="shared" si="946"/>
        <v>5.3491713880855905</v>
      </c>
      <c r="Q5476" s="53">
        <v>0.2</v>
      </c>
      <c r="R5476" s="53">
        <f t="shared" si="947"/>
        <v>3.3767036721228925</v>
      </c>
    </row>
    <row r="5477" spans="2:18" ht="15">
      <c r="B5477" s="84">
        <v>35780</v>
      </c>
      <c r="C5477" s="85">
        <v>0</v>
      </c>
      <c r="D5477" s="86">
        <v>2</v>
      </c>
      <c r="E5477" s="87">
        <v>-3</v>
      </c>
      <c r="F5477" s="96">
        <f t="shared" si="938"/>
        <v>-0.5</v>
      </c>
      <c r="G5477" s="96"/>
      <c r="H5477" s="74">
        <f t="shared" si="939"/>
        <v>350</v>
      </c>
      <c r="I5477" s="53">
        <f t="shared" si="937"/>
        <v>1.0317302447189851</v>
      </c>
      <c r="J5477" s="53">
        <f t="shared" si="940"/>
        <v>-0.40624484430830238</v>
      </c>
      <c r="K5477" s="53">
        <f t="shared" si="941"/>
        <v>1.103034779275549</v>
      </c>
      <c r="L5477" s="53">
        <f t="shared" si="942"/>
        <v>9.6709948194257951</v>
      </c>
      <c r="M5477" s="93">
        <f t="shared" si="943"/>
        <v>0.35034968349668394</v>
      </c>
      <c r="N5477" s="53">
        <f t="shared" si="944"/>
        <v>3.6762503104683453</v>
      </c>
      <c r="O5477">
        <f t="shared" si="945"/>
        <v>0.3214141917235559</v>
      </c>
      <c r="P5477" s="53">
        <f t="shared" si="946"/>
        <v>4.4777540135241773</v>
      </c>
      <c r="Q5477" s="53">
        <v>0.2</v>
      </c>
      <c r="R5477" s="53">
        <f t="shared" si="947"/>
        <v>2.9386181192866982</v>
      </c>
    </row>
    <row r="5478" spans="2:18" ht="15">
      <c r="B5478" s="84">
        <v>35781</v>
      </c>
      <c r="C5478" s="85">
        <v>0</v>
      </c>
      <c r="D5478" s="86">
        <v>2</v>
      </c>
      <c r="E5478" s="87">
        <v>-2</v>
      </c>
      <c r="F5478" s="96">
        <f t="shared" si="938"/>
        <v>0</v>
      </c>
      <c r="G5478" s="96"/>
      <c r="H5478" s="74">
        <f t="shared" si="939"/>
        <v>351</v>
      </c>
      <c r="I5478" s="53">
        <f t="shared" si="937"/>
        <v>1.031904934919013</v>
      </c>
      <c r="J5478" s="53">
        <f t="shared" si="940"/>
        <v>-0.40706919251797818</v>
      </c>
      <c r="K5478" s="53">
        <f t="shared" si="941"/>
        <v>1.1018868733913387</v>
      </c>
      <c r="L5478" s="53">
        <f t="shared" si="942"/>
        <v>9.6415723462058764</v>
      </c>
      <c r="M5478" s="93">
        <f t="shared" si="943"/>
        <v>0.32143808782872035</v>
      </c>
      <c r="N5478" s="53">
        <f t="shared" si="944"/>
        <v>3.278134597709998</v>
      </c>
      <c r="O5478">
        <f t="shared" si="945"/>
        <v>0.33191890507593597</v>
      </c>
      <c r="P5478" s="53">
        <f t="shared" si="946"/>
        <v>4.6410749068413626</v>
      </c>
      <c r="Q5478" s="53">
        <v>0.2</v>
      </c>
      <c r="R5478" s="53">
        <f t="shared" si="947"/>
        <v>2.8809129374174853</v>
      </c>
    </row>
    <row r="5479" spans="2:18" ht="15">
      <c r="B5479" s="84">
        <v>35782</v>
      </c>
      <c r="C5479" s="85">
        <v>6.8</v>
      </c>
      <c r="D5479" s="86">
        <v>1</v>
      </c>
      <c r="E5479" s="87">
        <v>-1</v>
      </c>
      <c r="F5479" s="96">
        <f t="shared" si="938"/>
        <v>0</v>
      </c>
      <c r="G5479" s="96"/>
      <c r="H5479" s="74">
        <f t="shared" si="939"/>
        <v>352</v>
      </c>
      <c r="I5479" s="53">
        <f t="shared" si="937"/>
        <v>1.0320701839354971</v>
      </c>
      <c r="J5479" s="53">
        <f t="shared" si="940"/>
        <v>-0.40775805880135896</v>
      </c>
      <c r="K5479" s="53">
        <f t="shared" si="941"/>
        <v>1.1009264876402602</v>
      </c>
      <c r="L5479" s="53">
        <f t="shared" si="942"/>
        <v>9.6171740172675761</v>
      </c>
      <c r="M5479" s="93">
        <f t="shared" si="943"/>
        <v>0.22671588384698071</v>
      </c>
      <c r="N5479" s="53">
        <f t="shared" si="944"/>
        <v>2.3121254475767317</v>
      </c>
      <c r="O5479">
        <f t="shared" si="945"/>
        <v>0.33191890507593597</v>
      </c>
      <c r="P5479" s="53">
        <f t="shared" si="946"/>
        <v>4.6410749068413626</v>
      </c>
      <c r="Q5479" s="53">
        <v>0.2</v>
      </c>
      <c r="R5479" s="53">
        <f t="shared" si="947"/>
        <v>2.6831005772672052</v>
      </c>
    </row>
    <row r="5480" spans="2:18" ht="15">
      <c r="B5480" s="84">
        <v>35783</v>
      </c>
      <c r="C5480" s="85">
        <v>10.8</v>
      </c>
      <c r="D5480" s="86">
        <v>4</v>
      </c>
      <c r="E5480" s="87">
        <v>0</v>
      </c>
      <c r="F5480" s="96">
        <f t="shared" si="938"/>
        <v>2</v>
      </c>
      <c r="G5480" s="96"/>
      <c r="H5480" s="74">
        <f t="shared" si="939"/>
        <v>353</v>
      </c>
      <c r="I5480" s="53">
        <f t="shared" si="937"/>
        <v>1.0322259428685951</v>
      </c>
      <c r="J5480" s="53">
        <f t="shared" si="940"/>
        <v>-0.40831103280181863</v>
      </c>
      <c r="K5480" s="53">
        <f t="shared" si="941"/>
        <v>1.1001548038197617</v>
      </c>
      <c r="L5480" s="53">
        <f t="shared" si="942"/>
        <v>9.59780885800091</v>
      </c>
      <c r="M5480" s="93">
        <f t="shared" si="943"/>
        <v>0.35593177149296534</v>
      </c>
      <c r="N5480" s="53">
        <f t="shared" si="944"/>
        <v>3.2632550117203096</v>
      </c>
      <c r="O5480">
        <f t="shared" si="945"/>
        <v>0.37701905417423626</v>
      </c>
      <c r="P5480" s="53">
        <f t="shared" si="946"/>
        <v>5.3491713880855905</v>
      </c>
      <c r="Q5480" s="53">
        <v>0.2</v>
      </c>
      <c r="R5480" s="53">
        <f t="shared" si="947"/>
        <v>2.9685241880007136</v>
      </c>
    </row>
    <row r="5481" spans="2:18" ht="15">
      <c r="B5481" s="84">
        <v>35784</v>
      </c>
      <c r="C5481" s="85">
        <v>23.6</v>
      </c>
      <c r="D5481" s="86">
        <v>4</v>
      </c>
      <c r="E5481" s="87">
        <v>3</v>
      </c>
      <c r="F5481" s="96">
        <f t="shared" si="938"/>
        <v>3.5</v>
      </c>
      <c r="G5481" s="96"/>
      <c r="H5481" s="74">
        <f t="shared" si="939"/>
        <v>354</v>
      </c>
      <c r="I5481" s="53">
        <f t="shared" si="937"/>
        <v>1.0323721656267328</v>
      </c>
      <c r="J5481" s="53">
        <f t="shared" si="940"/>
        <v>-0.4087277750648376</v>
      </c>
      <c r="K5481" s="53">
        <f t="shared" si="941"/>
        <v>1.0995727891477078</v>
      </c>
      <c r="L5481" s="53">
        <f t="shared" si="942"/>
        <v>9.5834847235086311</v>
      </c>
      <c r="M5481" s="93">
        <f t="shared" si="943"/>
        <v>0.19116242532764166</v>
      </c>
      <c r="N5481" s="53">
        <f t="shared" si="944"/>
        <v>1.6291924029964675</v>
      </c>
      <c r="O5481">
        <f t="shared" si="945"/>
        <v>0.41429223966637557</v>
      </c>
      <c r="P5481" s="53">
        <f t="shared" si="946"/>
        <v>5.9422692546644251</v>
      </c>
      <c r="Q5481" s="53">
        <v>0.2</v>
      </c>
      <c r="R5481" s="53">
        <f t="shared" si="947"/>
        <v>2.6878043749624467</v>
      </c>
    </row>
    <row r="5482" spans="2:18" ht="15">
      <c r="B5482" s="84">
        <v>35785</v>
      </c>
      <c r="C5482" s="85">
        <v>9</v>
      </c>
      <c r="D5482" s="86">
        <v>9</v>
      </c>
      <c r="E5482" s="87">
        <v>3</v>
      </c>
      <c r="F5482" s="96">
        <f t="shared" si="938"/>
        <v>6</v>
      </c>
      <c r="G5482" s="96"/>
      <c r="H5482" s="74">
        <f t="shared" si="939"/>
        <v>355</v>
      </c>
      <c r="I5482" s="53">
        <f t="shared" si="937"/>
        <v>1.0325088089402437</v>
      </c>
      <c r="J5482" s="53">
        <f t="shared" si="940"/>
        <v>-0.40900801764618</v>
      </c>
      <c r="K5482" s="53">
        <f t="shared" si="941"/>
        <v>1.099181192197944</v>
      </c>
      <c r="L5482" s="53">
        <f t="shared" si="942"/>
        <v>9.574208312308178</v>
      </c>
      <c r="M5482" s="93">
        <f t="shared" si="943"/>
        <v>0.52270292246747885</v>
      </c>
      <c r="N5482" s="53">
        <f t="shared" si="944"/>
        <v>3.9868272595656151</v>
      </c>
      <c r="O5482">
        <f t="shared" si="945"/>
        <v>0.48362860546481151</v>
      </c>
      <c r="P5482" s="53">
        <f t="shared" si="946"/>
        <v>7.0627108084534136</v>
      </c>
      <c r="Q5482" s="53">
        <v>0.2</v>
      </c>
      <c r="R5482" s="53">
        <f t="shared" si="947"/>
        <v>3.2934452592001922</v>
      </c>
    </row>
    <row r="5483" spans="2:18" ht="15">
      <c r="B5483" s="84">
        <v>35786</v>
      </c>
      <c r="C5483" s="85">
        <v>0.2</v>
      </c>
      <c r="D5483" s="86">
        <v>8</v>
      </c>
      <c r="E5483" s="87">
        <v>5</v>
      </c>
      <c r="F5483" s="96">
        <f t="shared" si="938"/>
        <v>6.5</v>
      </c>
      <c r="G5483" s="96"/>
      <c r="H5483" s="74">
        <f t="shared" si="939"/>
        <v>356</v>
      </c>
      <c r="I5483" s="53">
        <f t="shared" si="937"/>
        <v>1.0326358323741724</v>
      </c>
      <c r="J5483" s="53">
        <f t="shared" si="940"/>
        <v>-0.40915156459791246</v>
      </c>
      <c r="K5483" s="53">
        <f t="shared" si="941"/>
        <v>1.0989805397349679</v>
      </c>
      <c r="L5483" s="53">
        <f t="shared" si="942"/>
        <v>9.5699851758593226</v>
      </c>
      <c r="M5483" s="93">
        <f t="shared" si="943"/>
        <v>0.37720517258401159</v>
      </c>
      <c r="N5483" s="53">
        <f t="shared" si="944"/>
        <v>2.8178690938857849</v>
      </c>
      <c r="O5483">
        <f t="shared" si="945"/>
        <v>0.4986553243273773</v>
      </c>
      <c r="P5483" s="53">
        <f t="shared" si="946"/>
        <v>7.3082650054301794</v>
      </c>
      <c r="Q5483" s="53">
        <v>0.2</v>
      </c>
      <c r="R5483" s="53">
        <f t="shared" si="947"/>
        <v>3.060761502103436</v>
      </c>
    </row>
    <row r="5484" spans="2:18" ht="15">
      <c r="B5484" s="84">
        <v>35787</v>
      </c>
      <c r="C5484" s="85">
        <v>0</v>
      </c>
      <c r="D5484" s="86">
        <v>10</v>
      </c>
      <c r="E5484" s="87">
        <v>2</v>
      </c>
      <c r="F5484" s="96">
        <f t="shared" si="938"/>
        <v>6</v>
      </c>
      <c r="G5484" s="96"/>
      <c r="H5484" s="74">
        <f t="shared" si="939"/>
        <v>357</v>
      </c>
      <c r="I5484" s="53">
        <f t="shared" si="937"/>
        <v>1.0327531983402416</v>
      </c>
      <c r="J5484" s="53">
        <f t="shared" si="940"/>
        <v>-0.40915829233015166</v>
      </c>
      <c r="K5484" s="53">
        <f t="shared" si="941"/>
        <v>1.0989711344754025</v>
      </c>
      <c r="L5484" s="53">
        <f t="shared" si="942"/>
        <v>9.5708197237494961</v>
      </c>
      <c r="M5484" s="93">
        <f t="shared" si="943"/>
        <v>0.60335172679547477</v>
      </c>
      <c r="N5484" s="53">
        <f t="shared" si="944"/>
        <v>4.6019622391605157</v>
      </c>
      <c r="O5484">
        <f t="shared" si="945"/>
        <v>0.48362860546481151</v>
      </c>
      <c r="P5484" s="53">
        <f t="shared" si="946"/>
        <v>7.0627108084534136</v>
      </c>
      <c r="Q5484" s="53">
        <v>0.2</v>
      </c>
      <c r="R5484" s="53">
        <f t="shared" si="947"/>
        <v>3.4262329681643129</v>
      </c>
    </row>
    <row r="5485" spans="2:18" ht="15">
      <c r="B5485" s="84">
        <v>35788</v>
      </c>
      <c r="C5485" s="85">
        <v>0</v>
      </c>
      <c r="D5485" s="86">
        <v>9</v>
      </c>
      <c r="E5485" s="87">
        <v>-1</v>
      </c>
      <c r="F5485" s="96">
        <f t="shared" si="938"/>
        <v>4</v>
      </c>
      <c r="G5485" s="96"/>
      <c r="H5485" s="74">
        <f t="shared" si="939"/>
        <v>358</v>
      </c>
      <c r="I5485" s="53">
        <f t="shared" si="937"/>
        <v>1.0328608721079737</v>
      </c>
      <c r="J5485" s="53">
        <f t="shared" si="940"/>
        <v>-0.40902814984698338</v>
      </c>
      <c r="K5485" s="53">
        <f t="shared" si="941"/>
        <v>1.0991530537959764</v>
      </c>
      <c r="L5485" s="53">
        <f t="shared" si="942"/>
        <v>9.5767152244181233</v>
      </c>
      <c r="M5485" s="93">
        <f t="shared" si="943"/>
        <v>0.6182619801157444</v>
      </c>
      <c r="N5485" s="53">
        <f t="shared" si="944"/>
        <v>5.1483195440352132</v>
      </c>
      <c r="O5485">
        <f t="shared" si="945"/>
        <v>0.42741570243698762</v>
      </c>
      <c r="P5485" s="53">
        <f t="shared" si="946"/>
        <v>6.152681276989024</v>
      </c>
      <c r="Q5485" s="53">
        <v>0.2</v>
      </c>
      <c r="R5485" s="53">
        <f t="shared" si="947"/>
        <v>3.4555652136722328</v>
      </c>
    </row>
    <row r="5486" spans="2:18" ht="15">
      <c r="B5486" s="84">
        <v>35789</v>
      </c>
      <c r="C5486" s="85">
        <v>0</v>
      </c>
      <c r="D5486" s="86">
        <v>9</v>
      </c>
      <c r="E5486" s="87">
        <v>0</v>
      </c>
      <c r="F5486" s="96">
        <f t="shared" si="938"/>
        <v>4.5</v>
      </c>
      <c r="G5486" s="96"/>
      <c r="H5486" s="74">
        <f t="shared" si="939"/>
        <v>359</v>
      </c>
      <c r="I5486" s="53">
        <f t="shared" si="937"/>
        <v>1.0329588218149683</v>
      </c>
      <c r="J5486" s="53">
        <f t="shared" si="940"/>
        <v>-0.40876115885556835</v>
      </c>
      <c r="K5486" s="53">
        <f t="shared" si="941"/>
        <v>1.0995261493994379</v>
      </c>
      <c r="L5486" s="53">
        <f t="shared" si="942"/>
        <v>9.5876738013529614</v>
      </c>
      <c r="M5486" s="93">
        <f t="shared" si="943"/>
        <v>0.60067400969632745</v>
      </c>
      <c r="N5486" s="53">
        <f t="shared" si="944"/>
        <v>4.8897136386900106</v>
      </c>
      <c r="O5486">
        <f t="shared" si="945"/>
        <v>0.44090248501484264</v>
      </c>
      <c r="P5486" s="53">
        <f t="shared" si="946"/>
        <v>6.3697455095310378</v>
      </c>
      <c r="Q5486" s="53">
        <v>0.2</v>
      </c>
      <c r="R5486" s="53">
        <f t="shared" si="947"/>
        <v>3.4229536159183702</v>
      </c>
    </row>
    <row r="5487" spans="2:18" ht="15">
      <c r="B5487" s="84">
        <v>35790</v>
      </c>
      <c r="C5487" s="85">
        <v>0</v>
      </c>
      <c r="D5487" s="86">
        <v>3</v>
      </c>
      <c r="E5487" s="87">
        <v>2</v>
      </c>
      <c r="F5487" s="96">
        <f t="shared" si="938"/>
        <v>2.5</v>
      </c>
      <c r="G5487" s="96"/>
      <c r="H5487" s="74">
        <f t="shared" si="939"/>
        <v>360</v>
      </c>
      <c r="I5487" s="53">
        <f t="shared" si="937"/>
        <v>1.0330470184763316</v>
      </c>
      <c r="J5487" s="53">
        <f t="shared" si="940"/>
        <v>-0.40835741374802598</v>
      </c>
      <c r="K5487" s="53">
        <f t="shared" si="941"/>
        <v>1.1000900479413622</v>
      </c>
      <c r="L5487" s="53">
        <f t="shared" si="942"/>
        <v>9.6036964247436707</v>
      </c>
      <c r="M5487" s="93">
        <f t="shared" si="943"/>
        <v>0.18257189986615716</v>
      </c>
      <c r="N5487" s="53">
        <f t="shared" si="944"/>
        <v>1.6326283922064242</v>
      </c>
      <c r="O5487">
        <f t="shared" si="945"/>
        <v>0.38910203313511127</v>
      </c>
      <c r="P5487" s="53">
        <f t="shared" si="946"/>
        <v>5.5406877114500723</v>
      </c>
      <c r="Q5487" s="53">
        <v>0.2</v>
      </c>
      <c r="R5487" s="53">
        <f t="shared" si="947"/>
        <v>2.6483601337520053</v>
      </c>
    </row>
    <row r="5488" spans="2:18" ht="15">
      <c r="B5488" s="84">
        <v>35791</v>
      </c>
      <c r="C5488" s="85">
        <v>5.6</v>
      </c>
      <c r="D5488" s="86">
        <v>9</v>
      </c>
      <c r="E5488" s="87">
        <v>-2</v>
      </c>
      <c r="F5488" s="96">
        <f t="shared" si="938"/>
        <v>3.5</v>
      </c>
      <c r="G5488" s="96"/>
      <c r="H5488" s="74">
        <f t="shared" si="939"/>
        <v>361</v>
      </c>
      <c r="I5488" s="53">
        <f t="shared" si="937"/>
        <v>1.0331254359932522</v>
      </c>
      <c r="J5488" s="53">
        <f t="shared" si="940"/>
        <v>-0.40781708145626755</v>
      </c>
      <c r="K5488" s="53">
        <f t="shared" si="941"/>
        <v>1.1008441526123156</v>
      </c>
      <c r="L5488" s="53">
        <f t="shared" si="942"/>
        <v>9.6247828986306558</v>
      </c>
      <c r="M5488" s="93">
        <f t="shared" si="943"/>
        <v>0.63674619978433877</v>
      </c>
      <c r="N5488" s="53">
        <f t="shared" si="944"/>
        <v>5.4267049057758134</v>
      </c>
      <c r="O5488">
        <f t="shared" si="945"/>
        <v>0.41429223966637557</v>
      </c>
      <c r="P5488" s="53">
        <f t="shared" si="946"/>
        <v>5.9422692546644251</v>
      </c>
      <c r="Q5488" s="53">
        <v>0.2</v>
      </c>
      <c r="R5488" s="53">
        <f t="shared" si="947"/>
        <v>3.4916173557266306</v>
      </c>
    </row>
    <row r="5489" spans="2:18" ht="15">
      <c r="B5489" s="84">
        <v>35792</v>
      </c>
      <c r="C5489" s="85">
        <v>0</v>
      </c>
      <c r="D5489" s="86">
        <v>6</v>
      </c>
      <c r="E5489" s="87">
        <v>-4</v>
      </c>
      <c r="F5489" s="96">
        <f t="shared" si="938"/>
        <v>1</v>
      </c>
      <c r="G5489" s="96"/>
      <c r="H5489" s="74">
        <f t="shared" si="939"/>
        <v>362</v>
      </c>
      <c r="I5489" s="53">
        <f t="shared" si="937"/>
        <v>1.0331940511607254</v>
      </c>
      <c r="J5489" s="53">
        <f t="shared" si="940"/>
        <v>-0.40714040118053302</v>
      </c>
      <c r="K5489" s="53">
        <f t="shared" si="941"/>
        <v>1.1017876456614124</v>
      </c>
      <c r="L5489" s="53">
        <f t="shared" si="942"/>
        <v>9.6509318436394924</v>
      </c>
      <c r="M5489" s="93">
        <f t="shared" si="943"/>
        <v>0.5373120389028283</v>
      </c>
      <c r="N5489" s="53">
        <f t="shared" si="944"/>
        <v>5.1882174487212964</v>
      </c>
      <c r="O5489">
        <f t="shared" si="945"/>
        <v>0.35383789041177988</v>
      </c>
      <c r="P5489" s="53">
        <f t="shared" si="946"/>
        <v>4.9838506177847011</v>
      </c>
      <c r="Q5489" s="53">
        <v>0.2</v>
      </c>
      <c r="R5489" s="53">
        <f t="shared" si="947"/>
        <v>3.3219710584276183</v>
      </c>
    </row>
    <row r="5490" spans="2:18" ht="15">
      <c r="B5490" s="84">
        <v>35793</v>
      </c>
      <c r="C5490" s="85">
        <v>0</v>
      </c>
      <c r="D5490" s="86">
        <v>7</v>
      </c>
      <c r="E5490" s="87">
        <v>-5</v>
      </c>
      <c r="F5490" s="96">
        <f t="shared" si="938"/>
        <v>1</v>
      </c>
      <c r="G5490" s="96"/>
      <c r="H5490" s="74">
        <f t="shared" si="939"/>
        <v>363</v>
      </c>
      <c r="I5490" s="53">
        <f t="shared" si="937"/>
        <v>1.0332528436744193</v>
      </c>
      <c r="J5490" s="53">
        <f t="shared" si="940"/>
        <v>-0.40632768399295233</v>
      </c>
      <c r="K5490" s="53">
        <f t="shared" si="941"/>
        <v>1.1029194918391061</v>
      </c>
      <c r="L5490" s="53">
        <f t="shared" si="942"/>
        <v>9.682140675442648</v>
      </c>
      <c r="M5490" s="93">
        <f t="shared" si="943"/>
        <v>0.59049922806330557</v>
      </c>
      <c r="N5490" s="53">
        <f t="shared" si="944"/>
        <v>5.7017862558046106</v>
      </c>
      <c r="O5490">
        <f t="shared" si="945"/>
        <v>0.35383789041177988</v>
      </c>
      <c r="P5490" s="53">
        <f t="shared" si="946"/>
        <v>4.9838506177847011</v>
      </c>
      <c r="Q5490" s="53">
        <v>0.2</v>
      </c>
      <c r="R5490" s="53">
        <f t="shared" si="947"/>
        <v>3.4282142849601067</v>
      </c>
    </row>
    <row r="5491" spans="2:18" ht="15">
      <c r="B5491" s="84">
        <v>35794</v>
      </c>
      <c r="C5491" s="85">
        <v>0</v>
      </c>
      <c r="D5491" s="86">
        <v>6</v>
      </c>
      <c r="E5491" s="87">
        <v>-6</v>
      </c>
      <c r="F5491" s="96">
        <f t="shared" si="938"/>
        <v>0</v>
      </c>
      <c r="G5491" s="96"/>
      <c r="H5491" s="74">
        <f t="shared" si="939"/>
        <v>364</v>
      </c>
      <c r="I5491" s="53">
        <f t="shared" si="937"/>
        <v>1.033301796136683</v>
      </c>
      <c r="J5491" s="53">
        <f t="shared" si="940"/>
        <v>-0.40537931231802116</v>
      </c>
      <c r="K5491" s="53">
        <f t="shared" si="941"/>
        <v>1.1042384427291654</v>
      </c>
      <c r="L5491" s="53">
        <f t="shared" si="942"/>
        <v>9.7184055791392172</v>
      </c>
      <c r="M5491" s="93">
        <f t="shared" si="943"/>
        <v>0.56118379084929215</v>
      </c>
      <c r="N5491" s="53">
        <f t="shared" si="944"/>
        <v>5.723142558754188</v>
      </c>
      <c r="O5491">
        <f t="shared" si="945"/>
        <v>0.33191890507593597</v>
      </c>
      <c r="P5491" s="53">
        <f t="shared" si="946"/>
        <v>4.6410749068413626</v>
      </c>
      <c r="Q5491" s="53">
        <v>0.2</v>
      </c>
      <c r="R5491" s="53">
        <f t="shared" si="947"/>
        <v>3.3815839665621397</v>
      </c>
    </row>
    <row r="5492" spans="2:18" ht="15">
      <c r="B5492" s="84">
        <v>35795</v>
      </c>
      <c r="C5492" s="85">
        <v>0</v>
      </c>
      <c r="D5492" s="86">
        <v>2</v>
      </c>
      <c r="E5492" s="87">
        <v>-5</v>
      </c>
      <c r="F5492" s="96">
        <f t="shared" si="938"/>
        <v>-1.5</v>
      </c>
      <c r="G5492" s="96"/>
      <c r="H5492" s="74">
        <f t="shared" si="939"/>
        <v>365</v>
      </c>
      <c r="I5492" s="53">
        <f t="shared" si="937"/>
        <v>1.0333408940616957</v>
      </c>
      <c r="J5492" s="53">
        <f t="shared" si="940"/>
        <v>-0.40429573929242196</v>
      </c>
      <c r="K5492" s="53">
        <f t="shared" si="941"/>
        <v>1.105743041932377</v>
      </c>
      <c r="L5492" s="53">
        <f t="shared" si="942"/>
        <v>9.7597214797904073</v>
      </c>
      <c r="M5492" s="93">
        <f t="shared" si="943"/>
        <v>0.39416088286655909</v>
      </c>
      <c r="N5492" s="53">
        <f t="shared" si="944"/>
        <v>4.3897053031327218</v>
      </c>
      <c r="O5492">
        <f t="shared" si="945"/>
        <v>0.30127848666516421</v>
      </c>
      <c r="P5492" s="53">
        <f t="shared" si="946"/>
        <v>4.1665031934387322</v>
      </c>
      <c r="Q5492" s="53">
        <v>0.2</v>
      </c>
      <c r="R5492" s="53">
        <f t="shared" si="947"/>
        <v>3.0337780735184565</v>
      </c>
    </row>
    <row r="5493" spans="2:18" ht="15">
      <c r="B5493" s="84">
        <v>35796</v>
      </c>
      <c r="C5493" s="85">
        <v>0.2</v>
      </c>
      <c r="D5493" s="86">
        <v>6</v>
      </c>
      <c r="E5493" s="87">
        <v>1</v>
      </c>
      <c r="F5493" s="96">
        <f t="shared" si="938"/>
        <v>3.5</v>
      </c>
      <c r="G5493" s="96"/>
      <c r="H5493" s="74">
        <f t="shared" si="939"/>
        <v>1</v>
      </c>
      <c r="I5493" s="53">
        <f t="shared" si="937"/>
        <v>1.0333758911771727</v>
      </c>
      <c r="J5493" s="53">
        <f t="shared" si="940"/>
        <v>-0.40275194959871613</v>
      </c>
      <c r="K5493" s="53">
        <f t="shared" si="941"/>
        <v>1.1078823137278251</v>
      </c>
      <c r="L5493" s="53">
        <f t="shared" si="942"/>
        <v>9.8184594927911633</v>
      </c>
      <c r="M5493" s="93">
        <f t="shared" si="943"/>
        <v>0.43793275762282013</v>
      </c>
      <c r="N5493" s="53">
        <f t="shared" si="944"/>
        <v>3.7323062862355556</v>
      </c>
      <c r="O5493">
        <f t="shared" si="945"/>
        <v>0.41429223966637557</v>
      </c>
      <c r="P5493" s="53">
        <f t="shared" si="946"/>
        <v>5.9422692546644251</v>
      </c>
      <c r="Q5493" s="53">
        <v>0.2</v>
      </c>
      <c r="R5493" s="53">
        <f t="shared" si="947"/>
        <v>3.1329668959905379</v>
      </c>
    </row>
    <row r="5494" spans="2:18" ht="15">
      <c r="B5494" s="84">
        <v>35797</v>
      </c>
      <c r="C5494" s="85">
        <v>0.2</v>
      </c>
      <c r="D5494" s="86">
        <v>3</v>
      </c>
      <c r="E5494" s="87">
        <v>2</v>
      </c>
      <c r="F5494" s="96">
        <f t="shared" si="938"/>
        <v>2.5</v>
      </c>
      <c r="G5494" s="96"/>
      <c r="H5494" s="74">
        <f t="shared" si="939"/>
        <v>2</v>
      </c>
      <c r="I5494" s="53">
        <f t="shared" si="937"/>
        <v>1.0333927785396284</v>
      </c>
      <c r="J5494" s="53">
        <f t="shared" si="940"/>
        <v>-0.40136619123597461</v>
      </c>
      <c r="K5494" s="53">
        <f t="shared" si="941"/>
        <v>1.1097982614009767</v>
      </c>
      <c r="L5494" s="53">
        <f t="shared" si="942"/>
        <v>9.871114824725435</v>
      </c>
      <c r="M5494" s="93">
        <f t="shared" si="943"/>
        <v>0.18765568044235773</v>
      </c>
      <c r="N5494" s="53">
        <f t="shared" si="944"/>
        <v>1.6780895202033241</v>
      </c>
      <c r="O5494">
        <f t="shared" si="945"/>
        <v>0.38910203313511127</v>
      </c>
      <c r="P5494" s="53">
        <f t="shared" si="946"/>
        <v>5.5406877114500723</v>
      </c>
      <c r="Q5494" s="53">
        <v>0.2</v>
      </c>
      <c r="R5494" s="53">
        <f t="shared" si="947"/>
        <v>2.6578990202042756</v>
      </c>
    </row>
    <row r="5495" spans="2:18" ht="15">
      <c r="B5495" s="84">
        <v>35798</v>
      </c>
      <c r="C5495" s="85">
        <v>6.6</v>
      </c>
      <c r="D5495" s="86">
        <v>7</v>
      </c>
      <c r="E5495" s="87">
        <v>0</v>
      </c>
      <c r="F5495" s="96">
        <f t="shared" si="938"/>
        <v>3.5</v>
      </c>
      <c r="G5495" s="96"/>
      <c r="H5495" s="74">
        <f t="shared" si="939"/>
        <v>3</v>
      </c>
      <c r="I5495" s="53">
        <f t="shared" si="937"/>
        <v>1.033399784441676</v>
      </c>
      <c r="J5495" s="53">
        <f t="shared" si="940"/>
        <v>-0.39984718264332159</v>
      </c>
      <c r="K5495" s="53">
        <f t="shared" si="941"/>
        <v>1.1118937651648177</v>
      </c>
      <c r="L5495" s="53">
        <f t="shared" si="942"/>
        <v>9.9287955373261916</v>
      </c>
      <c r="M5495" s="93">
        <f t="shared" si="943"/>
        <v>0.52399200955227065</v>
      </c>
      <c r="N5495" s="53">
        <f t="shared" si="944"/>
        <v>4.4657510477294151</v>
      </c>
      <c r="O5495">
        <f t="shared" si="945"/>
        <v>0.41429223966637557</v>
      </c>
      <c r="P5495" s="53">
        <f t="shared" si="946"/>
        <v>5.9422692546644251</v>
      </c>
      <c r="Q5495" s="53">
        <v>0.2</v>
      </c>
      <c r="R5495" s="53">
        <f t="shared" si="947"/>
        <v>3.2882138950539432</v>
      </c>
    </row>
    <row r="5496" spans="2:18" ht="15">
      <c r="B5496" s="84">
        <v>35799</v>
      </c>
      <c r="C5496" s="85">
        <v>0</v>
      </c>
      <c r="D5496" s="86">
        <v>7</v>
      </c>
      <c r="E5496" s="87">
        <v>0</v>
      </c>
      <c r="F5496" s="96">
        <f t="shared" si="938"/>
        <v>3.5</v>
      </c>
      <c r="G5496" s="96"/>
      <c r="H5496" s="74">
        <f t="shared" si="939"/>
        <v>4</v>
      </c>
      <c r="I5496" s="53">
        <f t="shared" si="937"/>
        <v>1.0333969068101565</v>
      </c>
      <c r="J5496" s="53">
        <f t="shared" si="940"/>
        <v>-0.39819566767609194</v>
      </c>
      <c r="K5496" s="53">
        <f t="shared" si="941"/>
        <v>1.1141665602883304</v>
      </c>
      <c r="L5496" s="53">
        <f t="shared" si="942"/>
        <v>9.9914907953246939</v>
      </c>
      <c r="M5496" s="93">
        <f t="shared" si="943"/>
        <v>0.52730075068854754</v>
      </c>
      <c r="N5496" s="53">
        <f t="shared" si="944"/>
        <v>4.493949978107417</v>
      </c>
      <c r="O5496">
        <f t="shared" si="945"/>
        <v>0.41429223966637557</v>
      </c>
      <c r="P5496" s="53">
        <f t="shared" si="946"/>
        <v>5.9422692546644251</v>
      </c>
      <c r="Q5496" s="53">
        <v>0.2</v>
      </c>
      <c r="R5496" s="53">
        <f t="shared" si="947"/>
        <v>3.2941827144495117</v>
      </c>
    </row>
    <row r="5497" spans="2:18" ht="15">
      <c r="B5497" s="84">
        <v>35800</v>
      </c>
      <c r="C5497" s="85">
        <v>0</v>
      </c>
      <c r="D5497" s="86">
        <v>8</v>
      </c>
      <c r="E5497" s="87">
        <v>-2</v>
      </c>
      <c r="F5497" s="96">
        <f t="shared" si="938"/>
        <v>3</v>
      </c>
      <c r="G5497" s="96"/>
      <c r="H5497" s="74">
        <f t="shared" si="939"/>
        <v>5</v>
      </c>
      <c r="I5497" s="53">
        <f t="shared" si="937"/>
        <v>1.0333841464966074</v>
      </c>
      <c r="J5497" s="53">
        <f t="shared" si="940"/>
        <v>-0.39641245569908973</v>
      </c>
      <c r="K5497" s="53">
        <f t="shared" si="941"/>
        <v>1.1166142132456969</v>
      </c>
      <c r="L5497" s="53">
        <f t="shared" si="942"/>
        <v>10.059188298363679</v>
      </c>
      <c r="M5497" s="93">
        <f t="shared" si="943"/>
        <v>0.61962045499462215</v>
      </c>
      <c r="N5497" s="53">
        <f t="shared" si="944"/>
        <v>5.4076908940082493</v>
      </c>
      <c r="O5497">
        <f t="shared" si="945"/>
        <v>0.40152374789424572</v>
      </c>
      <c r="P5497" s="53">
        <f t="shared" si="946"/>
        <v>5.738329876349705</v>
      </c>
      <c r="Q5497" s="53">
        <v>0.2</v>
      </c>
      <c r="R5497" s="53">
        <f t="shared" si="947"/>
        <v>3.4641837658025723</v>
      </c>
    </row>
    <row r="5498" spans="2:18" ht="15">
      <c r="B5498" s="84">
        <v>35801</v>
      </c>
      <c r="C5498" s="85">
        <v>0.2</v>
      </c>
      <c r="D5498" s="86">
        <v>7</v>
      </c>
      <c r="E5498" s="87">
        <v>-2</v>
      </c>
      <c r="F5498" s="96">
        <f t="shared" si="938"/>
        <v>2.5</v>
      </c>
      <c r="G5498" s="96"/>
      <c r="H5498" s="74">
        <f t="shared" si="939"/>
        <v>6</v>
      </c>
      <c r="I5498" s="53">
        <f t="shared" si="937"/>
        <v>1.0333615072770106</v>
      </c>
      <c r="J5498" s="53">
        <f t="shared" si="940"/>
        <v>-0.39449842027803839</v>
      </c>
      <c r="K5498" s="53">
        <f t="shared" si="941"/>
        <v>1.1192341310037945</v>
      </c>
      <c r="L5498" s="53">
        <f t="shared" si="942"/>
        <v>10.131874235267977</v>
      </c>
      <c r="M5498" s="93">
        <f t="shared" si="943"/>
        <v>0.57783860917507557</v>
      </c>
      <c r="N5498" s="53">
        <f t="shared" si="944"/>
        <v>5.1672558599866685</v>
      </c>
      <c r="O5498">
        <f t="shared" si="945"/>
        <v>0.38910203313511127</v>
      </c>
      <c r="P5498" s="53">
        <f t="shared" si="946"/>
        <v>5.5406877114500723</v>
      </c>
      <c r="Q5498" s="53">
        <v>0.2</v>
      </c>
      <c r="R5498" s="53">
        <f t="shared" si="947"/>
        <v>3.390013751949315</v>
      </c>
    </row>
    <row r="5499" spans="2:18" ht="15">
      <c r="B5499" s="84">
        <v>35802</v>
      </c>
      <c r="C5499" s="85">
        <v>0</v>
      </c>
      <c r="D5499" s="86">
        <v>9</v>
      </c>
      <c r="E5499" s="87">
        <v>-2</v>
      </c>
      <c r="F5499" s="96">
        <f t="shared" si="938"/>
        <v>3.5</v>
      </c>
      <c r="G5499" s="96"/>
      <c r="H5499" s="74">
        <f t="shared" si="939"/>
        <v>7</v>
      </c>
      <c r="I5499" s="53">
        <f t="shared" si="937"/>
        <v>1.0333289958506755</v>
      </c>
      <c r="J5499" s="53">
        <f t="shared" si="940"/>
        <v>-0.39245449778199326</v>
      </c>
      <c r="K5499" s="53">
        <f t="shared" si="941"/>
        <v>1.1220235707296449</v>
      </c>
      <c r="L5499" s="53">
        <f t="shared" si="942"/>
        <v>10.209533237229058</v>
      </c>
      <c r="M5499" s="93">
        <f t="shared" si="943"/>
        <v>0.67543149376412415</v>
      </c>
      <c r="N5499" s="53">
        <f t="shared" si="944"/>
        <v>5.7564024755337231</v>
      </c>
      <c r="O5499">
        <f t="shared" si="945"/>
        <v>0.41429223966637557</v>
      </c>
      <c r="P5499" s="53">
        <f t="shared" si="946"/>
        <v>5.9422692546644251</v>
      </c>
      <c r="Q5499" s="53">
        <v>0.2</v>
      </c>
      <c r="R5499" s="53">
        <f t="shared" si="947"/>
        <v>3.5614038767990044</v>
      </c>
    </row>
    <row r="5500" spans="2:18" ht="15">
      <c r="B5500" s="84">
        <v>35803</v>
      </c>
      <c r="C5500" s="85">
        <v>0</v>
      </c>
      <c r="D5500" s="86">
        <v>9</v>
      </c>
      <c r="E5500" s="87">
        <v>-3</v>
      </c>
      <c r="F5500" s="96">
        <f t="shared" si="938"/>
        <v>3</v>
      </c>
      <c r="G5500" s="96"/>
      <c r="H5500" s="74">
        <f t="shared" si="939"/>
        <v>8</v>
      </c>
      <c r="I5500" s="53">
        <f t="shared" si="937"/>
        <v>1.0332866218382564</v>
      </c>
      <c r="J5500" s="53">
        <f t="shared" si="940"/>
        <v>-0.39028168590257256</v>
      </c>
      <c r="K5500" s="53">
        <f t="shared" si="941"/>
        <v>1.1249796498464379</v>
      </c>
      <c r="L5500" s="53">
        <f t="shared" si="942"/>
        <v>10.292148330364833</v>
      </c>
      <c r="M5500" s="93">
        <f t="shared" si="943"/>
        <v>0.69447956017470969</v>
      </c>
      <c r="N5500" s="53">
        <f t="shared" si="944"/>
        <v>6.0610181012572077</v>
      </c>
      <c r="O5500">
        <f t="shared" si="945"/>
        <v>0.40152374789424572</v>
      </c>
      <c r="P5500" s="53">
        <f t="shared" si="946"/>
        <v>5.738329876349705</v>
      </c>
      <c r="Q5500" s="53">
        <v>0.2</v>
      </c>
      <c r="R5500" s="53">
        <f t="shared" si="947"/>
        <v>3.60187828311535</v>
      </c>
    </row>
    <row r="5501" spans="2:18" ht="15">
      <c r="B5501" s="84">
        <v>35804</v>
      </c>
      <c r="C5501" s="85">
        <v>0</v>
      </c>
      <c r="D5501" s="86">
        <v>8</v>
      </c>
      <c r="E5501" s="87">
        <v>-4</v>
      </c>
      <c r="F5501" s="96">
        <f t="shared" si="938"/>
        <v>2</v>
      </c>
      <c r="G5501" s="96"/>
      <c r="H5501" s="74">
        <f t="shared" si="939"/>
        <v>9</v>
      </c>
      <c r="I5501" s="53">
        <f t="shared" si="937"/>
        <v>1.0332343977789049</v>
      </c>
      <c r="J5501" s="53">
        <f t="shared" si="940"/>
        <v>-0.38798104209611167</v>
      </c>
      <c r="K5501" s="53">
        <f t="shared" si="941"/>
        <v>1.1280993563664865</v>
      </c>
      <c r="L5501" s="53">
        <f t="shared" si="942"/>
        <v>10.379700888119451</v>
      </c>
      <c r="M5501" s="93">
        <f t="shared" si="943"/>
        <v>0.66671484542068404</v>
      </c>
      <c r="N5501" s="53">
        <f t="shared" si="944"/>
        <v>6.1125775639008344</v>
      </c>
      <c r="O5501">
        <f t="shared" si="945"/>
        <v>0.37701905417423626</v>
      </c>
      <c r="P5501" s="53">
        <f t="shared" si="946"/>
        <v>5.3491713880855905</v>
      </c>
      <c r="Q5501" s="53">
        <v>0.2</v>
      </c>
      <c r="R5501" s="53">
        <f t="shared" si="947"/>
        <v>3.5636520874027893</v>
      </c>
    </row>
    <row r="5502" spans="2:18" ht="15">
      <c r="B5502" s="84">
        <v>35805</v>
      </c>
      <c r="C5502" s="85">
        <v>0</v>
      </c>
      <c r="D5502" s="86">
        <v>9</v>
      </c>
      <c r="E5502" s="87">
        <v>-4</v>
      </c>
      <c r="F5502" s="96">
        <f t="shared" si="938"/>
        <v>2.5</v>
      </c>
      <c r="G5502" s="96"/>
      <c r="H5502" s="74">
        <f t="shared" si="939"/>
        <v>10</v>
      </c>
      <c r="I5502" s="53">
        <f t="shared" si="937"/>
        <v>1.0331723391265606</v>
      </c>
      <c r="J5502" s="53">
        <f t="shared" si="940"/>
        <v>-0.38555368195503947</v>
      </c>
      <c r="K5502" s="53">
        <f t="shared" si="941"/>
        <v>1.131379559430016</v>
      </c>
      <c r="L5502" s="53">
        <f t="shared" si="942"/>
        <v>10.472170583965546</v>
      </c>
      <c r="M5502" s="93">
        <f t="shared" si="943"/>
        <v>0.71780072980259158</v>
      </c>
      <c r="N5502" s="53">
        <f t="shared" si="944"/>
        <v>6.4188511610018857</v>
      </c>
      <c r="O5502">
        <f t="shared" si="945"/>
        <v>0.38910203313511127</v>
      </c>
      <c r="P5502" s="53">
        <f t="shared" si="946"/>
        <v>5.5406877114500723</v>
      </c>
      <c r="Q5502" s="53">
        <v>0.2</v>
      </c>
      <c r="R5502" s="53">
        <f t="shared" si="947"/>
        <v>3.6526298810826154</v>
      </c>
    </row>
    <row r="5503" spans="2:18" ht="15">
      <c r="B5503" s="84">
        <v>35806</v>
      </c>
      <c r="C5503" s="85">
        <v>0</v>
      </c>
      <c r="D5503" s="86">
        <v>8</v>
      </c>
      <c r="E5503" s="87">
        <v>-4</v>
      </c>
      <c r="F5503" s="96">
        <f t="shared" si="938"/>
        <v>2</v>
      </c>
      <c r="G5503" s="96"/>
      <c r="H5503" s="74">
        <f t="shared" si="939"/>
        <v>11</v>
      </c>
      <c r="I5503" s="53">
        <f t="shared" si="937"/>
        <v>1.0331004642453772</v>
      </c>
      <c r="J5503" s="53">
        <f t="shared" si="940"/>
        <v>-0.38300077751493156</v>
      </c>
      <c r="K5503" s="53">
        <f t="shared" si="941"/>
        <v>1.134817019979989</v>
      </c>
      <c r="L5503" s="53">
        <f t="shared" si="942"/>
        <v>10.569535344865164</v>
      </c>
      <c r="M5503" s="93">
        <f t="shared" si="943"/>
        <v>0.67890840011450038</v>
      </c>
      <c r="N5503" s="53">
        <f t="shared" si="944"/>
        <v>6.22437055809851</v>
      </c>
      <c r="O5503">
        <f t="shared" si="945"/>
        <v>0.37701905417423626</v>
      </c>
      <c r="P5503" s="53">
        <f t="shared" si="946"/>
        <v>5.3491713880855905</v>
      </c>
      <c r="Q5503" s="53">
        <v>0.2</v>
      </c>
      <c r="R5503" s="53">
        <f t="shared" si="947"/>
        <v>3.5870018937466925</v>
      </c>
    </row>
    <row r="5504" spans="2:18" ht="15">
      <c r="B5504" s="84">
        <v>35807</v>
      </c>
      <c r="C5504" s="85">
        <v>0</v>
      </c>
      <c r="D5504" s="86">
        <v>7</v>
      </c>
      <c r="E5504" s="87">
        <v>-5</v>
      </c>
      <c r="F5504" s="96">
        <f t="shared" si="938"/>
        <v>1</v>
      </c>
      <c r="G5504" s="96"/>
      <c r="H5504" s="74">
        <f t="shared" si="939"/>
        <v>12</v>
      </c>
      <c r="I5504" s="53">
        <f t="shared" si="937"/>
        <v>1.0330187944042881</v>
      </c>
      <c r="J5504" s="53">
        <f t="shared" si="940"/>
        <v>-0.3803235555038128</v>
      </c>
      <c r="K5504" s="53">
        <f t="shared" si="941"/>
        <v>1.1384084015051339</v>
      </c>
      <c r="L5504" s="53">
        <f t="shared" si="942"/>
        <v>10.671771305933273</v>
      </c>
      <c r="M5504" s="93">
        <f t="shared" si="943"/>
        <v>0.65085531490004223</v>
      </c>
      <c r="N5504" s="53">
        <f t="shared" si="944"/>
        <v>6.2845770369349134</v>
      </c>
      <c r="O5504">
        <f t="shared" si="945"/>
        <v>0.35383789041177988</v>
      </c>
      <c r="P5504" s="53">
        <f t="shared" si="946"/>
        <v>4.9838506177847011</v>
      </c>
      <c r="Q5504" s="53">
        <v>0.2</v>
      </c>
      <c r="R5504" s="53">
        <f t="shared" si="947"/>
        <v>3.5487776293974718</v>
      </c>
    </row>
    <row r="5505" spans="2:18" ht="15">
      <c r="B5505" s="84">
        <v>35808</v>
      </c>
      <c r="C5505" s="85">
        <v>0</v>
      </c>
      <c r="D5505" s="86">
        <v>1</v>
      </c>
      <c r="E5505" s="87">
        <v>-4</v>
      </c>
      <c r="F5505" s="96">
        <f t="shared" si="938"/>
        <v>-1.5</v>
      </c>
      <c r="G5505" s="96"/>
      <c r="H5505" s="74">
        <f t="shared" si="939"/>
        <v>13</v>
      </c>
      <c r="I5505" s="53">
        <f t="shared" si="937"/>
        <v>1.0329273537707138</v>
      </c>
      <c r="J5505" s="53">
        <f t="shared" si="940"/>
        <v>-0.3775232955403422</v>
      </c>
      <c r="K5505" s="53">
        <f t="shared" si="941"/>
        <v>1.1421502807859754</v>
      </c>
      <c r="L5505" s="53">
        <f t="shared" si="942"/>
        <v>10.778852766732642</v>
      </c>
      <c r="M5505" s="93">
        <f t="shared" si="943"/>
        <v>0.36791256473749456</v>
      </c>
      <c r="N5505" s="53">
        <f t="shared" si="944"/>
        <v>4.0973820759988984</v>
      </c>
      <c r="O5505">
        <f t="shared" si="945"/>
        <v>0.30127848666516421</v>
      </c>
      <c r="P5505" s="53">
        <f t="shared" si="946"/>
        <v>4.1665031934387322</v>
      </c>
      <c r="Q5505" s="53">
        <v>0.2</v>
      </c>
      <c r="R5505" s="53">
        <f t="shared" si="947"/>
        <v>2.9748993478210473</v>
      </c>
    </row>
    <row r="5506" spans="2:18" ht="15">
      <c r="B5506" s="84">
        <v>35809</v>
      </c>
      <c r="C5506" s="85">
        <v>0</v>
      </c>
      <c r="D5506" s="86">
        <v>1</v>
      </c>
      <c r="E5506" s="87">
        <v>0</v>
      </c>
      <c r="F5506" s="96">
        <f t="shared" si="938"/>
        <v>0.5</v>
      </c>
      <c r="G5506" s="96"/>
      <c r="H5506" s="74">
        <f t="shared" si="939"/>
        <v>14</v>
      </c>
      <c r="I5506" s="53">
        <f t="shared" si="937"/>
        <v>1.0328261694034082</v>
      </c>
      <c r="J5506" s="53">
        <f t="shared" si="940"/>
        <v>-0.37460132828755749</v>
      </c>
      <c r="K5506" s="53">
        <f t="shared" si="941"/>
        <v>1.146039158581782</v>
      </c>
      <c r="L5506" s="53">
        <f t="shared" si="942"/>
        <v>10.890752149608147</v>
      </c>
      <c r="M5506" s="93">
        <f t="shared" si="943"/>
        <v>0.18664159526751098</v>
      </c>
      <c r="N5506" s="53">
        <f t="shared" si="944"/>
        <v>1.8514278654333851</v>
      </c>
      <c r="O5506">
        <f t="shared" si="945"/>
        <v>0.34272436873217466</v>
      </c>
      <c r="P5506" s="53">
        <f t="shared" si="946"/>
        <v>4.8097230428690185</v>
      </c>
      <c r="Q5506" s="53">
        <v>0.2</v>
      </c>
      <c r="R5506" s="53">
        <f t="shared" si="947"/>
        <v>2.6103434318004579</v>
      </c>
    </row>
    <row r="5507" spans="2:18" ht="15">
      <c r="B5507" s="84">
        <v>35810</v>
      </c>
      <c r="C5507" s="85">
        <v>3.6</v>
      </c>
      <c r="D5507" s="86">
        <v>6</v>
      </c>
      <c r="E5507" s="87">
        <v>1</v>
      </c>
      <c r="F5507" s="96">
        <f t="shared" si="938"/>
        <v>3.5</v>
      </c>
      <c r="G5507" s="96"/>
      <c r="H5507" s="74">
        <f t="shared" si="939"/>
        <v>15</v>
      </c>
      <c r="I5507" s="53">
        <f t="shared" si="937"/>
        <v>1.0327152712444541</v>
      </c>
      <c r="J5507" s="53">
        <f t="shared" si="940"/>
        <v>-0.3715590335688283</v>
      </c>
      <c r="K5507" s="53">
        <f t="shared" si="941"/>
        <v>1.1500714701999954</v>
      </c>
      <c r="L5507" s="53">
        <f t="shared" si="942"/>
        <v>11.007439960446153</v>
      </c>
      <c r="M5507" s="93">
        <f t="shared" si="943"/>
        <v>0.49096485449525917</v>
      </c>
      <c r="N5507" s="53">
        <f t="shared" si="944"/>
        <v>4.184275281666884</v>
      </c>
      <c r="O5507">
        <f t="shared" si="945"/>
        <v>0.41429223966637557</v>
      </c>
      <c r="P5507" s="53">
        <f t="shared" si="946"/>
        <v>5.9422692546644251</v>
      </c>
      <c r="Q5507" s="53">
        <v>0.2</v>
      </c>
      <c r="R5507" s="53">
        <f t="shared" si="947"/>
        <v>3.228634400749181</v>
      </c>
    </row>
    <row r="5508" spans="2:18" ht="15">
      <c r="B5508" s="84">
        <v>35811</v>
      </c>
      <c r="C5508" s="85">
        <v>1</v>
      </c>
      <c r="D5508" s="86">
        <v>6</v>
      </c>
      <c r="E5508" s="87">
        <v>3</v>
      </c>
      <c r="F5508" s="96">
        <f t="shared" si="938"/>
        <v>4.5</v>
      </c>
      <c r="G5508" s="96"/>
      <c r="H5508" s="74">
        <f t="shared" si="939"/>
        <v>16</v>
      </c>
      <c r="I5508" s="53">
        <f t="shared" si="937"/>
        <v>1.0325946921104006</v>
      </c>
      <c r="J5508" s="53">
        <f t="shared" si="940"/>
        <v>-0.36839783845263269</v>
      </c>
      <c r="K5508" s="53">
        <f t="shared" si="941"/>
        <v>1.1542435958936998</v>
      </c>
      <c r="L5508" s="53">
        <f t="shared" si="942"/>
        <v>11.128884752217326</v>
      </c>
      <c r="M5508" s="93">
        <f t="shared" si="943"/>
        <v>0.40254701349831828</v>
      </c>
      <c r="N5508" s="53">
        <f t="shared" si="944"/>
        <v>3.2768849498112274</v>
      </c>
      <c r="O5508">
        <f t="shared" si="945"/>
        <v>0.44090248501484264</v>
      </c>
      <c r="P5508" s="53">
        <f t="shared" si="946"/>
        <v>6.3697455095310378</v>
      </c>
      <c r="Q5508" s="53">
        <v>0.2</v>
      </c>
      <c r="R5508" s="53">
        <f t="shared" si="947"/>
        <v>3.0787501358803011</v>
      </c>
    </row>
    <row r="5509" spans="2:18" ht="15">
      <c r="B5509" s="84">
        <v>35812</v>
      </c>
      <c r="C5509" s="85">
        <v>6.4</v>
      </c>
      <c r="D5509" s="86">
        <v>13</v>
      </c>
      <c r="E5509" s="87">
        <v>0</v>
      </c>
      <c r="F5509" s="96">
        <f t="shared" si="938"/>
        <v>6.5</v>
      </c>
      <c r="G5509" s="96"/>
      <c r="H5509" s="74">
        <f t="shared" si="939"/>
        <v>17</v>
      </c>
      <c r="I5509" s="53">
        <f t="shared" si="937"/>
        <v>1.0324644676825534</v>
      </c>
      <c r="J5509" s="53">
        <f t="shared" si="940"/>
        <v>-0.36511921531268005</v>
      </c>
      <c r="K5509" s="53">
        <f t="shared" si="941"/>
        <v>1.1585518710370053</v>
      </c>
      <c r="L5509" s="53">
        <f t="shared" si="942"/>
        <v>11.255053091632707</v>
      </c>
      <c r="M5509" s="93">
        <f t="shared" si="943"/>
        <v>0.92347463512376793</v>
      </c>
      <c r="N5509" s="53">
        <f t="shared" si="944"/>
        <v>6.898714075091708</v>
      </c>
      <c r="O5509">
        <f t="shared" si="945"/>
        <v>0.4986553243273773</v>
      </c>
      <c r="P5509" s="53">
        <f t="shared" si="946"/>
        <v>7.3082650054301794</v>
      </c>
      <c r="Q5509" s="53">
        <v>0.2</v>
      </c>
      <c r="R5509" s="53">
        <f t="shared" si="947"/>
        <v>3.9448417728423091</v>
      </c>
    </row>
    <row r="5510" spans="2:18" ht="15">
      <c r="B5510" s="84">
        <v>35813</v>
      </c>
      <c r="C5510" s="85">
        <v>0</v>
      </c>
      <c r="D5510" s="86">
        <v>6</v>
      </c>
      <c r="E5510" s="87">
        <v>-4</v>
      </c>
      <c r="F5510" s="96">
        <f t="shared" si="938"/>
        <v>1</v>
      </c>
      <c r="G5510" s="96"/>
      <c r="H5510" s="74">
        <f t="shared" si="939"/>
        <v>18</v>
      </c>
      <c r="I5510" s="53">
        <f t="shared" si="937"/>
        <v>1.032324636496416</v>
      </c>
      <c r="J5510" s="53">
        <f t="shared" si="940"/>
        <v>-0.36172467986978218</v>
      </c>
      <c r="K5510" s="53">
        <f t="shared" si="941"/>
        <v>1.1629925960327789</v>
      </c>
      <c r="L5510" s="53">
        <f t="shared" si="942"/>
        <v>11.385909529211714</v>
      </c>
      <c r="M5510" s="93">
        <f t="shared" si="943"/>
        <v>0.63390627589354009</v>
      </c>
      <c r="N5510" s="53">
        <f t="shared" si="944"/>
        <v>6.1209192486371613</v>
      </c>
      <c r="O5510">
        <f t="shared" si="945"/>
        <v>0.35383789041177988</v>
      </c>
      <c r="P5510" s="53">
        <f t="shared" si="946"/>
        <v>4.9838506177847011</v>
      </c>
      <c r="Q5510" s="53">
        <v>0.2</v>
      </c>
      <c r="R5510" s="53">
        <f t="shared" si="947"/>
        <v>3.5149213452226751</v>
      </c>
    </row>
    <row r="5511" spans="2:18" ht="15">
      <c r="B5511" s="84">
        <v>35814</v>
      </c>
      <c r="C5511" s="85">
        <v>2.8</v>
      </c>
      <c r="D5511" s="86">
        <v>3</v>
      </c>
      <c r="E5511" s="87">
        <v>-3</v>
      </c>
      <c r="F5511" s="96">
        <f t="shared" si="938"/>
        <v>0</v>
      </c>
      <c r="G5511" s="96"/>
      <c r="H5511" s="74">
        <f t="shared" si="939"/>
        <v>19</v>
      </c>
      <c r="I5511" s="53">
        <f t="shared" si="937"/>
        <v>1.0321752399302859</v>
      </c>
      <c r="J5511" s="53">
        <f t="shared" si="940"/>
        <v>-0.35821578922172775</v>
      </c>
      <c r="K5511" s="53">
        <f t="shared" si="941"/>
        <v>1.1675620459118377</v>
      </c>
      <c r="L5511" s="53">
        <f t="shared" si="942"/>
        <v>11.521416573027933</v>
      </c>
      <c r="M5511" s="93">
        <f t="shared" si="943"/>
        <v>0.47043646780677834</v>
      </c>
      <c r="N5511" s="53">
        <f t="shared" si="944"/>
        <v>4.797670592053886</v>
      </c>
      <c r="O5511">
        <f t="shared" si="945"/>
        <v>0.33191890507593597</v>
      </c>
      <c r="P5511" s="53">
        <f t="shared" si="946"/>
        <v>4.6410749068413626</v>
      </c>
      <c r="Q5511" s="53">
        <v>0.2</v>
      </c>
      <c r="R5511" s="53">
        <f t="shared" si="947"/>
        <v>3.1920725173583175</v>
      </c>
    </row>
    <row r="5512" spans="2:18" ht="15">
      <c r="B5512" s="84">
        <v>35815</v>
      </c>
      <c r="C5512" s="85">
        <v>2.6</v>
      </c>
      <c r="D5512" s="86">
        <v>8</v>
      </c>
      <c r="E5512" s="87">
        <v>-5</v>
      </c>
      <c r="F5512" s="96">
        <f t="shared" si="938"/>
        <v>1.5</v>
      </c>
      <c r="G5512" s="96"/>
      <c r="H5512" s="74">
        <f t="shared" si="939"/>
        <v>20</v>
      </c>
      <c r="I5512" s="53">
        <f t="shared" si="937"/>
        <v>1.0320163221930105</v>
      </c>
      <c r="J5512" s="53">
        <f t="shared" si="940"/>
        <v>-0.35459413986723526</v>
      </c>
      <c r="K5512" s="53">
        <f t="shared" si="941"/>
        <v>1.1722564795875074</v>
      </c>
      <c r="L5512" s="53">
        <f t="shared" si="942"/>
        <v>11.661534666364656</v>
      </c>
      <c r="M5512" s="93">
        <f t="shared" si="943"/>
        <v>0.75994850742346431</v>
      </c>
      <c r="N5512" s="53">
        <f t="shared" si="944"/>
        <v>7.1478644023303639</v>
      </c>
      <c r="O5512">
        <f t="shared" si="945"/>
        <v>0.36526692052720544</v>
      </c>
      <c r="P5512" s="53">
        <f t="shared" si="946"/>
        <v>5.1636135172163016</v>
      </c>
      <c r="Q5512" s="53">
        <v>0.2</v>
      </c>
      <c r="R5512" s="53">
        <f t="shared" si="947"/>
        <v>3.7538151673306541</v>
      </c>
    </row>
    <row r="5513" spans="2:18" ht="15">
      <c r="B5513" s="84">
        <v>35816</v>
      </c>
      <c r="C5513" s="85">
        <v>0</v>
      </c>
      <c r="D5513" s="86">
        <v>9</v>
      </c>
      <c r="E5513" s="87">
        <v>-2</v>
      </c>
      <c r="F5513" s="96">
        <f t="shared" si="938"/>
        <v>3.5</v>
      </c>
      <c r="G5513" s="96"/>
      <c r="H5513" s="74">
        <f t="shared" si="939"/>
        <v>21</v>
      </c>
      <c r="I5513" s="53">
        <f t="shared" si="937"/>
        <v>1.0318479303109052</v>
      </c>
      <c r="J5513" s="53">
        <f t="shared" si="940"/>
        <v>-0.35086136572984739</v>
      </c>
      <c r="K5513" s="53">
        <f t="shared" si="941"/>
        <v>1.1770721487342466</v>
      </c>
      <c r="L5513" s="53">
        <f t="shared" si="942"/>
        <v>11.806222169477898</v>
      </c>
      <c r="M5513" s="93">
        <f t="shared" si="943"/>
        <v>0.78106355014970863</v>
      </c>
      <c r="N5513" s="53">
        <f t="shared" si="944"/>
        <v>6.6566575517147646</v>
      </c>
      <c r="O5513">
        <f t="shared" si="945"/>
        <v>0.41429223966637557</v>
      </c>
      <c r="P5513" s="53">
        <f t="shared" si="946"/>
        <v>5.9422692546644251</v>
      </c>
      <c r="Q5513" s="53">
        <v>0.2</v>
      </c>
      <c r="R5513" s="53">
        <f t="shared" si="947"/>
        <v>3.7519593300604623</v>
      </c>
    </row>
    <row r="5514" spans="2:18" ht="15">
      <c r="B5514" s="84">
        <v>35817</v>
      </c>
      <c r="C5514" s="85">
        <v>0</v>
      </c>
      <c r="D5514" s="86">
        <v>10</v>
      </c>
      <c r="E5514" s="87">
        <v>0</v>
      </c>
      <c r="F5514" s="96">
        <f t="shared" si="938"/>
        <v>5</v>
      </c>
      <c r="G5514" s="96"/>
      <c r="H5514" s="74">
        <f t="shared" si="939"/>
        <v>22</v>
      </c>
      <c r="I5514" s="53">
        <f t="shared" ref="I5514:I5577" si="948">1+0.0334*COS($I$7*H5514-0.0552)</f>
        <v>1.0316701141138369</v>
      </c>
      <c r="J5514" s="53">
        <f t="shared" si="940"/>
        <v>-0.34701913618740743</v>
      </c>
      <c r="K5514" s="53">
        <f t="shared" si="941"/>
        <v>1.1820053062637619</v>
      </c>
      <c r="L5514" s="53">
        <f t="shared" si="942"/>
        <v>11.955435345629594</v>
      </c>
      <c r="M5514" s="93">
        <f t="shared" si="943"/>
        <v>0.80723450181783807</v>
      </c>
      <c r="N5514" s="53">
        <f t="shared" si="944"/>
        <v>6.4270890388822215</v>
      </c>
      <c r="O5514">
        <f t="shared" si="945"/>
        <v>0.4547610930964518</v>
      </c>
      <c r="P5514" s="53">
        <f t="shared" si="946"/>
        <v>6.5936457320380466</v>
      </c>
      <c r="Q5514" s="53">
        <v>0.2</v>
      </c>
      <c r="R5514" s="53">
        <f t="shared" si="947"/>
        <v>3.7744180972017407</v>
      </c>
    </row>
    <row r="5515" spans="2:18" ht="15">
      <c r="B5515" s="84">
        <v>35818</v>
      </c>
      <c r="C5515" s="85">
        <v>0</v>
      </c>
      <c r="D5515" s="86">
        <v>4</v>
      </c>
      <c r="E5515" s="87">
        <v>-3</v>
      </c>
      <c r="F5515" s="96">
        <f t="shared" si="938"/>
        <v>0.5</v>
      </c>
      <c r="G5515" s="96"/>
      <c r="H5515" s="74">
        <f t="shared" si="939"/>
        <v>23</v>
      </c>
      <c r="I5515" s="53">
        <f t="shared" si="948"/>
        <v>1.0314829262204792</v>
      </c>
      <c r="J5515" s="53">
        <f t="shared" si="940"/>
        <v>-0.34306915411250505</v>
      </c>
      <c r="K5515" s="53">
        <f t="shared" si="941"/>
        <v>1.1870522143766915</v>
      </c>
      <c r="L5515" s="53">
        <f t="shared" si="942"/>
        <v>12.109128351519114</v>
      </c>
      <c r="M5515" s="93">
        <f t="shared" si="943"/>
        <v>0.54905072056110571</v>
      </c>
      <c r="N5515" s="53">
        <f t="shared" si="944"/>
        <v>5.4464161760197882</v>
      </c>
      <c r="O5515">
        <f t="shared" si="945"/>
        <v>0.34272436873217466</v>
      </c>
      <c r="P5515" s="53">
        <f t="shared" si="946"/>
        <v>4.8097230428690185</v>
      </c>
      <c r="Q5515" s="53">
        <v>0.2</v>
      </c>
      <c r="R5515" s="53">
        <f t="shared" si="947"/>
        <v>3.3503216279871699</v>
      </c>
    </row>
    <row r="5516" spans="2:18" ht="15">
      <c r="B5516" s="84">
        <v>35819</v>
      </c>
      <c r="C5516" s="85">
        <v>0</v>
      </c>
      <c r="D5516" s="86">
        <v>8</v>
      </c>
      <c r="E5516" s="87">
        <v>-5</v>
      </c>
      <c r="F5516" s="96">
        <f t="shared" si="938"/>
        <v>1.5</v>
      </c>
      <c r="G5516" s="96"/>
      <c r="H5516" s="74">
        <f t="shared" si="939"/>
        <v>24</v>
      </c>
      <c r="I5516" s="53">
        <f t="shared" si="948"/>
        <v>1.0312864220227413</v>
      </c>
      <c r="J5516" s="53">
        <f t="shared" si="940"/>
        <v>-0.33901315392900844</v>
      </c>
      <c r="K5516" s="53">
        <f t="shared" si="941"/>
        <v>1.1922091521724227</v>
      </c>
      <c r="L5516" s="53">
        <f t="shared" si="942"/>
        <v>12.267253232207459</v>
      </c>
      <c r="M5516" s="93">
        <f t="shared" si="943"/>
        <v>0.79942143557576029</v>
      </c>
      <c r="N5516" s="53">
        <f t="shared" si="944"/>
        <v>7.5191357914303092</v>
      </c>
      <c r="O5516">
        <f t="shared" si="945"/>
        <v>0.36526692052720544</v>
      </c>
      <c r="P5516" s="53">
        <f t="shared" si="946"/>
        <v>5.1636135172163016</v>
      </c>
      <c r="Q5516" s="53">
        <v>0.2</v>
      </c>
      <c r="R5516" s="53">
        <f t="shared" si="947"/>
        <v>3.8309959529482591</v>
      </c>
    </row>
    <row r="5517" spans="2:18" ht="15">
      <c r="B5517" s="84">
        <v>35820</v>
      </c>
      <c r="C5517" s="85">
        <v>0</v>
      </c>
      <c r="D5517" s="86">
        <v>5</v>
      </c>
      <c r="E5517" s="87">
        <v>-4</v>
      </c>
      <c r="F5517" s="96">
        <f t="shared" si="938"/>
        <v>0.5</v>
      </c>
      <c r="G5517" s="96"/>
      <c r="H5517" s="74">
        <f t="shared" si="939"/>
        <v>25</v>
      </c>
      <c r="I5517" s="53">
        <f t="shared" si="948"/>
        <v>1.0310806596693767</v>
      </c>
      <c r="J5517" s="53">
        <f t="shared" si="940"/>
        <v>-0.33485289968952081</v>
      </c>
      <c r="K5517" s="53">
        <f t="shared" si="941"/>
        <v>1.1974724228038927</v>
      </c>
      <c r="L5517" s="53">
        <f t="shared" si="942"/>
        <v>12.429759920595002</v>
      </c>
      <c r="M5517" s="93">
        <f t="shared" si="943"/>
        <v>0.63904958679704027</v>
      </c>
      <c r="N5517" s="53">
        <f t="shared" si="944"/>
        <v>6.339177559503451</v>
      </c>
      <c r="O5517">
        <f t="shared" si="945"/>
        <v>0.34272436873217466</v>
      </c>
      <c r="P5517" s="53">
        <f t="shared" si="946"/>
        <v>4.8097230428690185</v>
      </c>
      <c r="Q5517" s="53">
        <v>0.2</v>
      </c>
      <c r="R5517" s="53">
        <f t="shared" si="947"/>
        <v>3.5340841053866123</v>
      </c>
    </row>
    <row r="5518" spans="2:18" ht="15">
      <c r="B5518" s="84">
        <v>35821</v>
      </c>
      <c r="C5518" s="85">
        <v>0</v>
      </c>
      <c r="D5518" s="86">
        <v>7</v>
      </c>
      <c r="E5518" s="87">
        <v>-6</v>
      </c>
      <c r="F5518" s="96">
        <f t="shared" si="938"/>
        <v>0.5</v>
      </c>
      <c r="G5518" s="96"/>
      <c r="H5518" s="74">
        <f t="shared" si="939"/>
        <v>26</v>
      </c>
      <c r="I5518" s="53">
        <f t="shared" si="948"/>
        <v>1.0308657000487762</v>
      </c>
      <c r="J5518" s="53">
        <f t="shared" si="940"/>
        <v>-0.33059018317830297</v>
      </c>
      <c r="K5518" s="53">
        <f t="shared" si="941"/>
        <v>1.2028383601683015</v>
      </c>
      <c r="L5518" s="53">
        <f t="shared" si="942"/>
        <v>12.596596241481892</v>
      </c>
      <c r="M5518" s="93">
        <f t="shared" si="943"/>
        <v>0.77835092985228216</v>
      </c>
      <c r="N5518" s="53">
        <f t="shared" si="944"/>
        <v>7.7210045196465886</v>
      </c>
      <c r="O5518">
        <f t="shared" si="945"/>
        <v>0.34272436873217466</v>
      </c>
      <c r="P5518" s="53">
        <f t="shared" si="946"/>
        <v>4.8097230428690185</v>
      </c>
      <c r="Q5518" s="53">
        <v>0.2</v>
      </c>
      <c r="R5518" s="53">
        <f t="shared" si="947"/>
        <v>3.818513909622081</v>
      </c>
    </row>
    <row r="5519" spans="2:18" ht="15">
      <c r="B5519" s="84">
        <v>35822</v>
      </c>
      <c r="C5519" s="85">
        <v>0</v>
      </c>
      <c r="D5519" s="86">
        <v>6</v>
      </c>
      <c r="E5519" s="87">
        <v>-7</v>
      </c>
      <c r="F5519" s="96">
        <f t="shared" ref="F5519:F5582" si="949">0.5*(D5519+E5519)</f>
        <v>-0.5</v>
      </c>
      <c r="G5519" s="96"/>
      <c r="H5519" s="74">
        <f t="shared" ref="H5519:H5582" si="950">B5519-DATE(YEAR(B5519),1,0)</f>
        <v>27</v>
      </c>
      <c r="I5519" s="53">
        <f t="shared" si="948"/>
        <v>1.0306416067709498</v>
      </c>
      <c r="J5519" s="53">
        <f t="shared" ref="J5519:J5582" si="951">ASIN(0.39785*SIN(4.869+$I$7*H5519+0.03345*SIN(6.224+$I$7*H5519)))</f>
        <v>-0.32622682204390219</v>
      </c>
      <c r="K5519" s="53">
        <f t="shared" ref="K5519:K5582" si="952">ACOS(-TAN(J5519)*TAN($E$7*$I$8))</f>
        <v>1.2083033351284647</v>
      </c>
      <c r="L5519" s="53">
        <f t="shared" ref="L5519:L5582" si="953">117.5*I5519*((K5519*SIN($E$7*$I$8)*SIN(J5519)+COS($E$7*$I$8)*COS(J5519)*SIN(K5519))/PI())</f>
        <v>12.767707920209469</v>
      </c>
      <c r="M5519" s="93">
        <f t="shared" ref="M5519:M5582" si="954">0.0023*L5519/2.456*(0.5*(D5519+E5519)+17.8)*SQRT(D5519-E5519)</f>
        <v>0.745813416810855</v>
      </c>
      <c r="N5519" s="53">
        <f t="shared" ref="N5519:N5582" si="955">0.17*L5519*SQRT(D5519-E5519)</f>
        <v>7.8258863479986989</v>
      </c>
      <c r="O5519">
        <f t="shared" ref="O5519:O5582" si="956">5336/(F5519+273.15)^2*EXP(21.07-5336/(F5519+273.15))</f>
        <v>0.3214141917235559</v>
      </c>
      <c r="P5519" s="53">
        <f t="shared" ref="P5519:P5582" si="957">EXP(21.07-5336/(F5519+273.15))</f>
        <v>4.4777540135241773</v>
      </c>
      <c r="Q5519" s="53">
        <v>0.2</v>
      </c>
      <c r="R5519" s="53">
        <f t="shared" ref="R5519:R5582" si="958">(O5519*N5519*0.6+$L$8*6.43*(1+0.536*Q5519)*P5519*(1- G5519/100))/($O$7*(O5519+$L$8))</f>
        <v>3.7838245508526382</v>
      </c>
    </row>
    <row r="5520" spans="2:18" ht="15">
      <c r="B5520" s="84">
        <v>35823</v>
      </c>
      <c r="C5520" s="85">
        <v>0</v>
      </c>
      <c r="D5520" s="86">
        <v>6</v>
      </c>
      <c r="E5520" s="87">
        <v>-9</v>
      </c>
      <c r="F5520" s="96">
        <f t="shared" si="949"/>
        <v>-1.5</v>
      </c>
      <c r="G5520" s="96"/>
      <c r="H5520" s="74">
        <f t="shared" si="950"/>
        <v>28</v>
      </c>
      <c r="I5520" s="53">
        <f t="shared" si="948"/>
        <v>1.030408446148704</v>
      </c>
      <c r="J5520" s="53">
        <f t="shared" si="951"/>
        <v>-0.32176465796541182</v>
      </c>
      <c r="K5520" s="53">
        <f t="shared" si="952"/>
        <v>1.2138637612630909</v>
      </c>
      <c r="L5520" s="53">
        <f t="shared" si="953"/>
        <v>12.9430385958524</v>
      </c>
      <c r="M5520" s="93">
        <f t="shared" si="954"/>
        <v>0.7651894149777263</v>
      </c>
      <c r="N5520" s="53">
        <f t="shared" si="955"/>
        <v>8.5217893982795516</v>
      </c>
      <c r="O5520">
        <f t="shared" si="956"/>
        <v>0.30127848666516421</v>
      </c>
      <c r="P5520" s="53">
        <f t="shared" si="957"/>
        <v>4.1665031934387322</v>
      </c>
      <c r="Q5520" s="53">
        <v>0.2</v>
      </c>
      <c r="R5520" s="53">
        <f t="shared" si="958"/>
        <v>3.8660480521383969</v>
      </c>
    </row>
    <row r="5521" spans="2:18" ht="15">
      <c r="B5521" s="84">
        <v>35824</v>
      </c>
      <c r="C5521" s="85">
        <v>0</v>
      </c>
      <c r="D5521" s="86">
        <v>7</v>
      </c>
      <c r="E5521" s="87">
        <v>-8</v>
      </c>
      <c r="F5521" s="96">
        <f t="shared" si="949"/>
        <v>-0.5</v>
      </c>
      <c r="G5521" s="96"/>
      <c r="H5521" s="74">
        <f t="shared" si="950"/>
        <v>29</v>
      </c>
      <c r="I5521" s="53">
        <f t="shared" si="948"/>
        <v>1.0301662871780179</v>
      </c>
      <c r="J5521" s="53">
        <f t="shared" si="951"/>
        <v>-0.31720555485597807</v>
      </c>
      <c r="K5521" s="53">
        <f t="shared" si="952"/>
        <v>1.2195161001475012</v>
      </c>
      <c r="L5521" s="53">
        <f t="shared" si="953"/>
        <v>13.122529838904034</v>
      </c>
      <c r="M5521" s="93">
        <f t="shared" si="954"/>
        <v>0.82339604224222718</v>
      </c>
      <c r="N5521" s="53">
        <f t="shared" si="955"/>
        <v>8.6399677194514872</v>
      </c>
      <c r="O5521">
        <f t="shared" si="956"/>
        <v>0.3214141917235559</v>
      </c>
      <c r="P5521" s="53">
        <f t="shared" si="957"/>
        <v>4.4777540135241773</v>
      </c>
      <c r="Q5521" s="53">
        <v>0.2</v>
      </c>
      <c r="R5521" s="53">
        <f t="shared" si="958"/>
        <v>3.9496383245780611</v>
      </c>
    </row>
    <row r="5522" spans="2:18" ht="15">
      <c r="B5522" s="84">
        <v>35825</v>
      </c>
      <c r="C5522" s="85">
        <v>0</v>
      </c>
      <c r="D5522" s="86">
        <v>6</v>
      </c>
      <c r="E5522" s="87">
        <v>-8</v>
      </c>
      <c r="F5522" s="96">
        <f t="shared" si="949"/>
        <v>-1</v>
      </c>
      <c r="G5522" s="96"/>
      <c r="H5522" s="74">
        <f t="shared" si="950"/>
        <v>30</v>
      </c>
      <c r="I5522" s="53">
        <f t="shared" si="948"/>
        <v>1.0299152015176269</v>
      </c>
      <c r="J5522" s="53">
        <f t="shared" si="951"/>
        <v>-0.31255139710685492</v>
      </c>
      <c r="K5522" s="53">
        <f t="shared" si="952"/>
        <v>1.2252568661692629</v>
      </c>
      <c r="L5522" s="53">
        <f t="shared" si="953"/>
        <v>13.306121173372119</v>
      </c>
      <c r="M5522" s="93">
        <f t="shared" si="954"/>
        <v>0.78329300315987949</v>
      </c>
      <c r="N5522" s="53">
        <f t="shared" si="955"/>
        <v>8.4637809182016799</v>
      </c>
      <c r="O5522">
        <f t="shared" si="956"/>
        <v>0.31120306167098138</v>
      </c>
      <c r="P5522" s="53">
        <f t="shared" si="957"/>
        <v>4.3196117853386662</v>
      </c>
      <c r="Q5522" s="53">
        <v>0.2</v>
      </c>
      <c r="R5522" s="53">
        <f t="shared" si="958"/>
        <v>3.8842783058700174</v>
      </c>
    </row>
    <row r="5523" spans="2:18" ht="15">
      <c r="B5523" s="84">
        <v>35826</v>
      </c>
      <c r="C5523" s="85">
        <v>0</v>
      </c>
      <c r="D5523" s="86">
        <v>6</v>
      </c>
      <c r="E5523" s="87">
        <v>-8</v>
      </c>
      <c r="F5523" s="96">
        <f t="shared" si="949"/>
        <v>-1</v>
      </c>
      <c r="G5523" s="96"/>
      <c r="H5523" s="74">
        <f t="shared" si="950"/>
        <v>31</v>
      </c>
      <c r="I5523" s="53">
        <f t="shared" si="948"/>
        <v>1.0296552634678175</v>
      </c>
      <c r="J5523" s="53">
        <f t="shared" si="951"/>
        <v>-0.30780408787498542</v>
      </c>
      <c r="K5523" s="53">
        <f t="shared" si="952"/>
        <v>1.2310826308858673</v>
      </c>
      <c r="L5523" s="53">
        <f t="shared" si="953"/>
        <v>13.493750103179497</v>
      </c>
      <c r="M5523" s="93">
        <f t="shared" si="954"/>
        <v>0.79433817748180024</v>
      </c>
      <c r="N5523" s="53">
        <f t="shared" si="955"/>
        <v>8.5831282573033434</v>
      </c>
      <c r="O5523">
        <f t="shared" si="956"/>
        <v>0.31120306167098138</v>
      </c>
      <c r="P5523" s="53">
        <f t="shared" si="957"/>
        <v>4.3196117853386662</v>
      </c>
      <c r="Q5523" s="53">
        <v>0.2</v>
      </c>
      <c r="R5523" s="53">
        <f t="shared" si="958"/>
        <v>3.9084537175348912</v>
      </c>
    </row>
    <row r="5524" spans="2:18" ht="15">
      <c r="B5524" s="84">
        <v>35827</v>
      </c>
      <c r="C5524" s="85">
        <v>0</v>
      </c>
      <c r="D5524" s="86">
        <v>7</v>
      </c>
      <c r="E5524" s="87">
        <v>-7</v>
      </c>
      <c r="F5524" s="96">
        <f t="shared" si="949"/>
        <v>0</v>
      </c>
      <c r="G5524" s="96"/>
      <c r="H5524" s="74">
        <f t="shared" si="950"/>
        <v>32</v>
      </c>
      <c r="I5524" s="53">
        <f t="shared" si="948"/>
        <v>1.0293865499484409</v>
      </c>
      <c r="J5524" s="53">
        <f t="shared" si="951"/>
        <v>-0.30296554741678583</v>
      </c>
      <c r="K5524" s="53">
        <f t="shared" si="952"/>
        <v>1.23699002693392</v>
      </c>
      <c r="L5524" s="53">
        <f t="shared" si="953"/>
        <v>13.685352142743081</v>
      </c>
      <c r="M5524" s="93">
        <f t="shared" si="954"/>
        <v>0.85357064430751495</v>
      </c>
      <c r="N5524" s="53">
        <f t="shared" si="955"/>
        <v>8.7050028190345312</v>
      </c>
      <c r="O5524">
        <f t="shared" si="956"/>
        <v>0.33191890507593597</v>
      </c>
      <c r="P5524" s="53">
        <f t="shared" si="957"/>
        <v>4.6410749068413626</v>
      </c>
      <c r="Q5524" s="53">
        <v>0.2</v>
      </c>
      <c r="R5524" s="53">
        <f t="shared" si="958"/>
        <v>3.9921877228961362</v>
      </c>
    </row>
    <row r="5525" spans="2:18" ht="15">
      <c r="B5525" s="84">
        <v>35828</v>
      </c>
      <c r="C5525" s="85">
        <v>0</v>
      </c>
      <c r="D5525" s="86">
        <v>4</v>
      </c>
      <c r="E5525" s="87">
        <v>-7</v>
      </c>
      <c r="F5525" s="96">
        <f t="shared" si="949"/>
        <v>-1.5</v>
      </c>
      <c r="G5525" s="96"/>
      <c r="H5525" s="74">
        <f t="shared" si="950"/>
        <v>33</v>
      </c>
      <c r="I5525" s="53">
        <f t="shared" si="948"/>
        <v>1.0291091404761501</v>
      </c>
      <c r="J5525" s="53">
        <f t="shared" si="951"/>
        <v>-0.29803771147049535</v>
      </c>
      <c r="K5525" s="53">
        <f t="shared" si="952"/>
        <v>1.2429757515013611</v>
      </c>
      <c r="L5525" s="53">
        <f t="shared" si="953"/>
        <v>13.880860851585737</v>
      </c>
      <c r="M5525" s="93">
        <f t="shared" si="954"/>
        <v>0.70274832832735956</v>
      </c>
      <c r="N5525" s="53">
        <f t="shared" si="955"/>
        <v>7.8263932260133142</v>
      </c>
      <c r="O5525">
        <f t="shared" si="956"/>
        <v>0.30127848666516421</v>
      </c>
      <c r="P5525" s="53">
        <f t="shared" si="957"/>
        <v>4.1665031934387322</v>
      </c>
      <c r="Q5525" s="53">
        <v>0.2</v>
      </c>
      <c r="R5525" s="53">
        <f t="shared" si="958"/>
        <v>3.7259837784939749</v>
      </c>
    </row>
    <row r="5526" spans="2:18" ht="15">
      <c r="B5526" s="84">
        <v>35829</v>
      </c>
      <c r="C5526" s="85">
        <v>0</v>
      </c>
      <c r="D5526" s="86">
        <v>6</v>
      </c>
      <c r="E5526" s="87">
        <v>-8</v>
      </c>
      <c r="F5526" s="96">
        <f t="shared" si="949"/>
        <v>-1</v>
      </c>
      <c r="G5526" s="96"/>
      <c r="H5526" s="74">
        <f t="shared" si="950"/>
        <v>34</v>
      </c>
      <c r="I5526" s="53">
        <f t="shared" si="948"/>
        <v>1.0288231171408715</v>
      </c>
      <c r="J5526" s="53">
        <f t="shared" si="951"/>
        <v>-0.29302252968915588</v>
      </c>
      <c r="K5526" s="53">
        <f t="shared" si="952"/>
        <v>1.2490365693760106</v>
      </c>
      <c r="L5526" s="53">
        <f t="shared" si="953"/>
        <v>14.080207872819296</v>
      </c>
      <c r="M5526" s="93">
        <f t="shared" si="954"/>
        <v>0.82886125611773487</v>
      </c>
      <c r="N5526" s="53">
        <f t="shared" si="955"/>
        <v>8.9561633450899762</v>
      </c>
      <c r="O5526">
        <f t="shared" si="956"/>
        <v>0.31120306167098138</v>
      </c>
      <c r="P5526" s="53">
        <f t="shared" si="957"/>
        <v>4.3196117853386662</v>
      </c>
      <c r="Q5526" s="53">
        <v>0.2</v>
      </c>
      <c r="R5526" s="53">
        <f t="shared" si="958"/>
        <v>3.9840170009777016</v>
      </c>
    </row>
    <row r="5527" spans="2:18" ht="15">
      <c r="B5527" s="84">
        <v>35830</v>
      </c>
      <c r="C5527" s="85">
        <v>0</v>
      </c>
      <c r="D5527" s="86">
        <v>10</v>
      </c>
      <c r="E5527" s="87">
        <v>-7</v>
      </c>
      <c r="F5527" s="96">
        <f t="shared" si="949"/>
        <v>1.5</v>
      </c>
      <c r="G5527" s="96"/>
      <c r="H5527" s="74">
        <f t="shared" si="950"/>
        <v>35</v>
      </c>
      <c r="I5527" s="53">
        <f t="shared" si="948"/>
        <v>1.0285285645815117</v>
      </c>
      <c r="J5527" s="53">
        <f t="shared" si="951"/>
        <v>-0.28792196412598908</v>
      </c>
      <c r="K5527" s="53">
        <f t="shared" si="952"/>
        <v>1.2551693155852104</v>
      </c>
      <c r="L5527" s="53">
        <f t="shared" si="953"/>
        <v>14.283322975322376</v>
      </c>
      <c r="M5527" s="93">
        <f t="shared" si="954"/>
        <v>1.0644138082095256</v>
      </c>
      <c r="N5527" s="53">
        <f t="shared" si="955"/>
        <v>10.011580383051164</v>
      </c>
      <c r="O5527">
        <f t="shared" si="956"/>
        <v>0.36526692052720544</v>
      </c>
      <c r="P5527" s="53">
        <f t="shared" si="957"/>
        <v>5.1636135172163016</v>
      </c>
      <c r="Q5527" s="53">
        <v>0.2</v>
      </c>
      <c r="R5527" s="53">
        <f t="shared" si="958"/>
        <v>4.3491313044387097</v>
      </c>
    </row>
    <row r="5528" spans="2:18" ht="15">
      <c r="B5528" s="84">
        <v>35831</v>
      </c>
      <c r="C5528" s="85">
        <v>0</v>
      </c>
      <c r="D5528" s="86">
        <v>11</v>
      </c>
      <c r="E5528" s="87">
        <v>-5</v>
      </c>
      <c r="F5528" s="96">
        <f t="shared" si="949"/>
        <v>3</v>
      </c>
      <c r="G5528" s="96"/>
      <c r="H5528" s="74">
        <f t="shared" si="950"/>
        <v>36</v>
      </c>
      <c r="I5528" s="53">
        <f t="shared" si="948"/>
        <v>1.0282255699609115</v>
      </c>
      <c r="J5528" s="53">
        <f t="shared" si="951"/>
        <v>-0.28273798777366221</v>
      </c>
      <c r="K5528" s="53">
        <f t="shared" si="952"/>
        <v>1.2613708976425573</v>
      </c>
      <c r="L5528" s="53">
        <f t="shared" si="953"/>
        <v>14.490134099424376</v>
      </c>
      <c r="M5528" s="93">
        <f t="shared" si="954"/>
        <v>1.1290032822743683</v>
      </c>
      <c r="N5528" s="53">
        <f t="shared" si="955"/>
        <v>9.8532911876085763</v>
      </c>
      <c r="O5528">
        <f t="shared" si="956"/>
        <v>0.40152374789424572</v>
      </c>
      <c r="P5528" s="53">
        <f t="shared" si="957"/>
        <v>5.738329876349705</v>
      </c>
      <c r="Q5528" s="53">
        <v>0.2</v>
      </c>
      <c r="R5528" s="53">
        <f t="shared" si="958"/>
        <v>4.4011335511489165</v>
      </c>
    </row>
    <row r="5529" spans="2:18" ht="15">
      <c r="B5529" s="84">
        <v>35832</v>
      </c>
      <c r="C5529" s="85">
        <v>0</v>
      </c>
      <c r="D5529" s="86">
        <v>11</v>
      </c>
      <c r="E5529" s="87">
        <v>-6</v>
      </c>
      <c r="F5529" s="96">
        <f t="shared" si="949"/>
        <v>2.5</v>
      </c>
      <c r="G5529" s="96"/>
      <c r="H5529" s="74">
        <f t="shared" si="950"/>
        <v>37</v>
      </c>
      <c r="I5529" s="53">
        <f t="shared" si="948"/>
        <v>1.0279142229400544</v>
      </c>
      <c r="J5529" s="53">
        <f t="shared" si="951"/>
        <v>-0.2774725831586547</v>
      </c>
      <c r="K5529" s="53">
        <f t="shared" si="952"/>
        <v>1.2676382974187046</v>
      </c>
      <c r="L5529" s="53">
        <f t="shared" si="953"/>
        <v>14.700567405896869</v>
      </c>
      <c r="M5529" s="93">
        <f t="shared" si="954"/>
        <v>1.152269509147051</v>
      </c>
      <c r="N5529" s="53">
        <f t="shared" si="955"/>
        <v>10.30403866907425</v>
      </c>
      <c r="O5529">
        <f t="shared" si="956"/>
        <v>0.38910203313511127</v>
      </c>
      <c r="P5529" s="53">
        <f t="shared" si="957"/>
        <v>5.5406877114500723</v>
      </c>
      <c r="Q5529" s="53">
        <v>0.2</v>
      </c>
      <c r="R5529" s="53">
        <f t="shared" si="958"/>
        <v>4.4678398003747386</v>
      </c>
    </row>
    <row r="5530" spans="2:18" ht="15">
      <c r="B5530" s="84">
        <v>35833</v>
      </c>
      <c r="C5530" s="85">
        <v>0</v>
      </c>
      <c r="D5530" s="86">
        <v>10</v>
      </c>
      <c r="E5530" s="87">
        <v>-6</v>
      </c>
      <c r="F5530" s="96">
        <f t="shared" si="949"/>
        <v>2</v>
      </c>
      <c r="G5530" s="96"/>
      <c r="H5530" s="74">
        <f t="shared" si="950"/>
        <v>38</v>
      </c>
      <c r="I5530" s="53">
        <f t="shared" si="948"/>
        <v>1.0275946156515323</v>
      </c>
      <c r="J5530" s="53">
        <f t="shared" si="951"/>
        <v>-0.27212774099167591</v>
      </c>
      <c r="K5530" s="53">
        <f t="shared" si="952"/>
        <v>1.2739685726539534</v>
      </c>
      <c r="L5530" s="53">
        <f t="shared" si="953"/>
        <v>14.914547328045117</v>
      </c>
      <c r="M5530" s="93">
        <f t="shared" si="954"/>
        <v>1.1062027448195026</v>
      </c>
      <c r="N5530" s="53">
        <f t="shared" si="955"/>
        <v>10.141892183070681</v>
      </c>
      <c r="O5530">
        <f t="shared" si="956"/>
        <v>0.37701905417423626</v>
      </c>
      <c r="P5530" s="53">
        <f t="shared" si="957"/>
        <v>5.3491713880855905</v>
      </c>
      <c r="Q5530" s="53">
        <v>0.2</v>
      </c>
      <c r="R5530" s="53">
        <f t="shared" si="958"/>
        <v>4.4052407462583911</v>
      </c>
    </row>
    <row r="5531" spans="2:18" ht="15">
      <c r="B5531" s="84">
        <v>35834</v>
      </c>
      <c r="C5531" s="85">
        <v>0</v>
      </c>
      <c r="D5531" s="86">
        <v>14</v>
      </c>
      <c r="E5531" s="87">
        <v>-2</v>
      </c>
      <c r="F5531" s="96">
        <f t="shared" si="949"/>
        <v>6</v>
      </c>
      <c r="G5531" s="96"/>
      <c r="H5531" s="74">
        <f t="shared" si="950"/>
        <v>39</v>
      </c>
      <c r="I5531" s="53">
        <f t="shared" si="948"/>
        <v>1.0272668426722846</v>
      </c>
      <c r="J5531" s="53">
        <f t="shared" si="951"/>
        <v>-0.26670545887483604</v>
      </c>
      <c r="K5531" s="53">
        <f t="shared" si="952"/>
        <v>1.2803588581308856</v>
      </c>
      <c r="L5531" s="53">
        <f t="shared" si="953"/>
        <v>15.131996626686488</v>
      </c>
      <c r="M5531" s="93">
        <f t="shared" si="954"/>
        <v>1.349064324665828</v>
      </c>
      <c r="N5531" s="53">
        <f t="shared" si="955"/>
        <v>10.289757706146814</v>
      </c>
      <c r="O5531">
        <f t="shared" si="956"/>
        <v>0.48362860546481151</v>
      </c>
      <c r="P5531" s="53">
        <f t="shared" si="957"/>
        <v>7.0627108084534136</v>
      </c>
      <c r="Q5531" s="53">
        <v>0.2</v>
      </c>
      <c r="R5531" s="53">
        <f t="shared" si="958"/>
        <v>4.6540436994204191</v>
      </c>
    </row>
    <row r="5532" spans="2:18" ht="15">
      <c r="B5532" s="84">
        <v>35835</v>
      </c>
      <c r="C5532" s="85">
        <v>0</v>
      </c>
      <c r="D5532" s="86">
        <v>11</v>
      </c>
      <c r="E5532" s="87">
        <v>-5</v>
      </c>
      <c r="F5532" s="96">
        <f t="shared" si="949"/>
        <v>3</v>
      </c>
      <c r="G5532" s="96"/>
      <c r="H5532" s="74">
        <f t="shared" si="950"/>
        <v>40</v>
      </c>
      <c r="I5532" s="53">
        <f t="shared" si="948"/>
        <v>1.0269310009956087</v>
      </c>
      <c r="J5532" s="53">
        <f t="shared" si="951"/>
        <v>-0.26120774006603953</v>
      </c>
      <c r="K5532" s="53">
        <f t="shared" si="952"/>
        <v>1.2868063665256193</v>
      </c>
      <c r="L5532" s="53">
        <f t="shared" si="953"/>
        <v>15.352836447797053</v>
      </c>
      <c r="M5532" s="93">
        <f t="shared" si="954"/>
        <v>1.1962210027078357</v>
      </c>
      <c r="N5532" s="53">
        <f t="shared" si="955"/>
        <v>10.439928784501996</v>
      </c>
      <c r="O5532">
        <f t="shared" si="956"/>
        <v>0.40152374789424572</v>
      </c>
      <c r="P5532" s="53">
        <f t="shared" si="957"/>
        <v>5.738329876349705</v>
      </c>
      <c r="Q5532" s="53">
        <v>0.2</v>
      </c>
      <c r="R5532" s="53">
        <f t="shared" si="958"/>
        <v>4.5247726401773747</v>
      </c>
    </row>
    <row r="5533" spans="2:18" ht="15">
      <c r="B5533" s="84">
        <v>35836</v>
      </c>
      <c r="C5533" s="85">
        <v>0</v>
      </c>
      <c r="D5533" s="86">
        <v>15</v>
      </c>
      <c r="E5533" s="87">
        <v>-4</v>
      </c>
      <c r="F5533" s="96">
        <f t="shared" si="949"/>
        <v>5.5</v>
      </c>
      <c r="G5533" s="96"/>
      <c r="H5533" s="74">
        <f t="shared" si="950"/>
        <v>41</v>
      </c>
      <c r="I5533" s="53">
        <f t="shared" si="948"/>
        <v>1.0265871900024599</v>
      </c>
      <c r="J5533" s="53">
        <f t="shared" si="951"/>
        <v>-0.25563659230083863</v>
      </c>
      <c r="K5533" s="53">
        <f t="shared" si="952"/>
        <v>1.2933083889564396</v>
      </c>
      <c r="L5533" s="53">
        <f t="shared" si="953"/>
        <v>15.576986382605625</v>
      </c>
      <c r="M5533" s="93">
        <f t="shared" si="954"/>
        <v>1.4815476886773467</v>
      </c>
      <c r="N5533" s="53">
        <f t="shared" si="955"/>
        <v>11.542746612736812</v>
      </c>
      <c r="O5533">
        <f t="shared" si="956"/>
        <v>0.46900019134232457</v>
      </c>
      <c r="P5533" s="53">
        <f t="shared" si="957"/>
        <v>6.8245700167601502</v>
      </c>
      <c r="Q5533" s="53">
        <v>0.2</v>
      </c>
      <c r="R5533" s="53">
        <f t="shared" si="958"/>
        <v>4.8977075335661953</v>
      </c>
    </row>
    <row r="5534" spans="2:18" ht="15">
      <c r="B5534" s="84">
        <v>35837</v>
      </c>
      <c r="C5534" s="85">
        <v>0</v>
      </c>
      <c r="D5534" s="86">
        <v>17</v>
      </c>
      <c r="E5534" s="87">
        <v>-2</v>
      </c>
      <c r="F5534" s="96">
        <f t="shared" si="949"/>
        <v>7.5</v>
      </c>
      <c r="G5534" s="96"/>
      <c r="H5534" s="74">
        <f t="shared" si="950"/>
        <v>42</v>
      </c>
      <c r="I5534" s="53">
        <f t="shared" si="948"/>
        <v>1.0262355114320429</v>
      </c>
      <c r="J5534" s="53">
        <f t="shared" si="951"/>
        <v>-0.24999402667178106</v>
      </c>
      <c r="K5534" s="53">
        <f t="shared" si="952"/>
        <v>1.2998622952485448</v>
      </c>
      <c r="L5534" s="53">
        <f t="shared" si="953"/>
        <v>15.804364529912229</v>
      </c>
      <c r="M5534" s="93">
        <f t="shared" si="954"/>
        <v>1.6322017283194059</v>
      </c>
      <c r="N5534" s="53">
        <f t="shared" si="955"/>
        <v>11.711236734970241</v>
      </c>
      <c r="O5534">
        <f t="shared" si="956"/>
        <v>0.52994046015629992</v>
      </c>
      <c r="P5534" s="53">
        <f t="shared" si="957"/>
        <v>7.8224239699391331</v>
      </c>
      <c r="Q5534" s="53">
        <v>0.2</v>
      </c>
      <c r="R5534" s="53">
        <f t="shared" si="958"/>
        <v>5.039314496747588</v>
      </c>
    </row>
    <row r="5535" spans="2:18" ht="15">
      <c r="B5535" s="84">
        <v>35838</v>
      </c>
      <c r="C5535" s="85">
        <v>0</v>
      </c>
      <c r="D5535" s="86">
        <v>16</v>
      </c>
      <c r="E5535" s="87">
        <v>-2</v>
      </c>
      <c r="F5535" s="96">
        <f t="shared" si="949"/>
        <v>7</v>
      </c>
      <c r="G5535" s="96"/>
      <c r="H5535" s="74">
        <f t="shared" si="950"/>
        <v>43</v>
      </c>
      <c r="I5535" s="53">
        <f t="shared" si="948"/>
        <v>1.0258760693517042</v>
      </c>
      <c r="J5535" s="53">
        <f t="shared" si="951"/>
        <v>-0.24428205656508803</v>
      </c>
      <c r="K5535" s="53">
        <f t="shared" si="952"/>
        <v>1.3064655339335101</v>
      </c>
      <c r="L5535" s="53">
        <f t="shared" si="953"/>
        <v>16.034887560408439</v>
      </c>
      <c r="M5535" s="93">
        <f t="shared" si="954"/>
        <v>1.5799863168378974</v>
      </c>
      <c r="N5535" s="53">
        <f t="shared" si="955"/>
        <v>11.565145284119197</v>
      </c>
      <c r="O5535">
        <f t="shared" si="956"/>
        <v>0.51408950205511061</v>
      </c>
      <c r="P5535" s="53">
        <f t="shared" si="957"/>
        <v>7.561434041661748</v>
      </c>
      <c r="Q5535" s="53">
        <v>0.2</v>
      </c>
      <c r="R5535" s="53">
        <f t="shared" si="958"/>
        <v>4.9818111311705202</v>
      </c>
    </row>
    <row r="5536" spans="2:18" ht="15">
      <c r="B5536" s="84">
        <v>35839</v>
      </c>
      <c r="C5536" s="85">
        <v>0</v>
      </c>
      <c r="D5536" s="86">
        <v>21</v>
      </c>
      <c r="E5536" s="87">
        <v>1</v>
      </c>
      <c r="F5536" s="96">
        <f t="shared" si="949"/>
        <v>11</v>
      </c>
      <c r="G5536" s="96"/>
      <c r="H5536" s="74">
        <f t="shared" si="950"/>
        <v>44</v>
      </c>
      <c r="I5536" s="53">
        <f t="shared" si="948"/>
        <v>1.0255089701261384</v>
      </c>
      <c r="J5536" s="53">
        <f t="shared" si="951"/>
        <v>-0.23850269665431623</v>
      </c>
      <c r="K5536" s="53">
        <f t="shared" si="952"/>
        <v>1.3131156320018036</v>
      </c>
      <c r="L5536" s="53">
        <f t="shared" si="953"/>
        <v>16.268470782777829</v>
      </c>
      <c r="M5536" s="93">
        <f t="shared" si="954"/>
        <v>1.9622470769964591</v>
      </c>
      <c r="N5536" s="53">
        <f t="shared" si="955"/>
        <v>12.368318230488551</v>
      </c>
      <c r="O5536">
        <f t="shared" si="956"/>
        <v>0.65338616455683207</v>
      </c>
      <c r="P5536" s="53">
        <f t="shared" si="957"/>
        <v>9.8866562389251857</v>
      </c>
      <c r="Q5536" s="53">
        <v>0.2</v>
      </c>
      <c r="R5536" s="53">
        <f t="shared" si="958"/>
        <v>5.3556126752002955</v>
      </c>
    </row>
    <row r="5537" spans="2:18" ht="15">
      <c r="B5537" s="84">
        <v>35840</v>
      </c>
      <c r="C5537" s="85">
        <v>0</v>
      </c>
      <c r="D5537" s="86">
        <v>21</v>
      </c>
      <c r="E5537" s="87">
        <v>2</v>
      </c>
      <c r="F5537" s="96">
        <f t="shared" si="949"/>
        <v>11.5</v>
      </c>
      <c r="G5537" s="96"/>
      <c r="H5537" s="74">
        <f t="shared" si="950"/>
        <v>45</v>
      </c>
      <c r="I5537" s="53">
        <f t="shared" si="948"/>
        <v>1.0251343223859126</v>
      </c>
      <c r="J5537" s="53">
        <f t="shared" si="951"/>
        <v>-0.2326579619504911</v>
      </c>
      <c r="K5537" s="53">
        <f t="shared" si="952"/>
        <v>1.3198101944263136</v>
      </c>
      <c r="L5537" s="53">
        <f t="shared" si="953"/>
        <v>16.505028211357502</v>
      </c>
      <c r="M5537" s="93">
        <f t="shared" si="954"/>
        <v>1.9740591672491787</v>
      </c>
      <c r="N5537" s="53">
        <f t="shared" si="955"/>
        <v>12.23043750571119</v>
      </c>
      <c r="O5537">
        <f t="shared" si="956"/>
        <v>0.67292773448592091</v>
      </c>
      <c r="P5537" s="53">
        <f t="shared" si="957"/>
        <v>10.218213752667999</v>
      </c>
      <c r="Q5537" s="53">
        <v>0.2</v>
      </c>
      <c r="R5537" s="53">
        <f t="shared" si="958"/>
        <v>5.348124109357336</v>
      </c>
    </row>
    <row r="5538" spans="2:18" ht="15">
      <c r="B5538" s="84">
        <v>35841</v>
      </c>
      <c r="C5538" s="85">
        <v>0</v>
      </c>
      <c r="D5538" s="86">
        <v>20</v>
      </c>
      <c r="E5538" s="87">
        <v>0</v>
      </c>
      <c r="F5538" s="96">
        <f t="shared" si="949"/>
        <v>10</v>
      </c>
      <c r="G5538" s="96"/>
      <c r="H5538" s="74">
        <f t="shared" si="950"/>
        <v>46</v>
      </c>
      <c r="I5538" s="53">
        <f t="shared" si="948"/>
        <v>1.0247522369953201</v>
      </c>
      <c r="J5538" s="53">
        <f t="shared" si="951"/>
        <v>-0.22674986690804186</v>
      </c>
      <c r="K5538" s="53">
        <f t="shared" si="952"/>
        <v>1.3265469034743758</v>
      </c>
      <c r="L5538" s="53">
        <f t="shared" si="953"/>
        <v>16.744472635144707</v>
      </c>
      <c r="M5538" s="93">
        <f t="shared" si="954"/>
        <v>1.9495336751374728</v>
      </c>
      <c r="N5538" s="53">
        <f t="shared" si="955"/>
        <v>12.730204880253325</v>
      </c>
      <c r="O5538">
        <f t="shared" si="956"/>
        <v>0.61578519545801924</v>
      </c>
      <c r="P5538" s="53">
        <f t="shared" si="957"/>
        <v>9.2522328593138266</v>
      </c>
      <c r="Q5538" s="53">
        <v>0.2</v>
      </c>
      <c r="R5538" s="53">
        <f t="shared" si="958"/>
        <v>5.3881551915269483</v>
      </c>
    </row>
    <row r="5539" spans="2:18" ht="15">
      <c r="B5539" s="84">
        <v>35842</v>
      </c>
      <c r="C5539" s="85">
        <v>0</v>
      </c>
      <c r="D5539" s="86">
        <v>18</v>
      </c>
      <c r="E5539" s="87">
        <v>0</v>
      </c>
      <c r="F5539" s="96">
        <f t="shared" si="949"/>
        <v>9</v>
      </c>
      <c r="G5539" s="96"/>
      <c r="H5539" s="74">
        <f t="shared" si="950"/>
        <v>47</v>
      </c>
      <c r="I5539" s="53">
        <f t="shared" si="948"/>
        <v>1.0243628270195759</v>
      </c>
      <c r="J5539" s="53">
        <f t="shared" si="951"/>
        <v>-0.22078042458572791</v>
      </c>
      <c r="K5539" s="53">
        <f t="shared" si="952"/>
        <v>1.3333235178252498</v>
      </c>
      <c r="L5539" s="53">
        <f t="shared" si="953"/>
        <v>16.986715687937249</v>
      </c>
      <c r="M5539" s="93">
        <f t="shared" si="954"/>
        <v>1.8087558054250812</v>
      </c>
      <c r="N5539" s="53">
        <f t="shared" si="955"/>
        <v>12.251650290088904</v>
      </c>
      <c r="O5539">
        <f t="shared" si="956"/>
        <v>0.58008978738759875</v>
      </c>
      <c r="P5539" s="53">
        <f t="shared" si="957"/>
        <v>8.6544506934491388</v>
      </c>
      <c r="Q5539" s="53">
        <v>0.2</v>
      </c>
      <c r="R5539" s="53">
        <f t="shared" si="958"/>
        <v>5.2332812888232292</v>
      </c>
    </row>
    <row r="5540" spans="2:18" ht="15">
      <c r="B5540" s="84">
        <v>35843</v>
      </c>
      <c r="C5540" s="85">
        <v>0</v>
      </c>
      <c r="D5540" s="86">
        <v>21</v>
      </c>
      <c r="E5540" s="87">
        <v>3</v>
      </c>
      <c r="F5540" s="96">
        <f t="shared" si="949"/>
        <v>12</v>
      </c>
      <c r="G5540" s="96"/>
      <c r="H5540" s="74">
        <f t="shared" si="950"/>
        <v>48</v>
      </c>
      <c r="I5540" s="53">
        <f t="shared" si="948"/>
        <v>1.023966207691356</v>
      </c>
      <c r="J5540" s="53">
        <f t="shared" si="951"/>
        <v>-0.21475164586162002</v>
      </c>
      <c r="K5540" s="53">
        <f t="shared" si="952"/>
        <v>1.3401378715093815</v>
      </c>
      <c r="L5540" s="53">
        <f t="shared" si="953"/>
        <v>17.231667919401065</v>
      </c>
      <c r="M5540" s="93">
        <f t="shared" si="954"/>
        <v>2.0402308336354795</v>
      </c>
      <c r="N5540" s="53">
        <f t="shared" si="955"/>
        <v>12.428321821702443</v>
      </c>
      <c r="O5540">
        <f t="shared" si="956"/>
        <v>0.69297786589913757</v>
      </c>
      <c r="P5540" s="53">
        <f t="shared" si="957"/>
        <v>10.559668732607534</v>
      </c>
      <c r="Q5540" s="53">
        <v>0.2</v>
      </c>
      <c r="R5540" s="53">
        <f t="shared" si="958"/>
        <v>5.4153249529560767</v>
      </c>
    </row>
    <row r="5541" spans="2:18" ht="15">
      <c r="B5541" s="84">
        <v>35844</v>
      </c>
      <c r="C5541" s="85">
        <v>0</v>
      </c>
      <c r="D5541" s="86">
        <v>18</v>
      </c>
      <c r="E5541" s="87">
        <v>0</v>
      </c>
      <c r="F5541" s="96">
        <f t="shared" si="949"/>
        <v>9</v>
      </c>
      <c r="G5541" s="96"/>
      <c r="H5541" s="74">
        <f t="shared" si="950"/>
        <v>49</v>
      </c>
      <c r="I5541" s="53">
        <f t="shared" si="948"/>
        <v>1.0235624963767014</v>
      </c>
      <c r="J5541" s="53">
        <f t="shared" si="951"/>
        <v>-0.20866553870108739</v>
      </c>
      <c r="K5541" s="53">
        <f t="shared" si="952"/>
        <v>1.346987872685115</v>
      </c>
      <c r="L5541" s="53">
        <f t="shared" si="953"/>
        <v>17.479238866864325</v>
      </c>
      <c r="M5541" s="93">
        <f t="shared" si="954"/>
        <v>1.8611999727118391</v>
      </c>
      <c r="N5541" s="53">
        <f t="shared" si="955"/>
        <v>12.606882099394014</v>
      </c>
      <c r="O5541">
        <f t="shared" si="956"/>
        <v>0.58008978738759875</v>
      </c>
      <c r="P5541" s="53">
        <f t="shared" si="957"/>
        <v>8.6544506934491388</v>
      </c>
      <c r="Q5541" s="53">
        <v>0.2</v>
      </c>
      <c r="R5541" s="53">
        <f t="shared" si="958"/>
        <v>5.3115062748976589</v>
      </c>
    </row>
    <row r="5542" spans="2:18" ht="15">
      <c r="B5542" s="84">
        <v>35845</v>
      </c>
      <c r="C5542" s="85">
        <v>0</v>
      </c>
      <c r="D5542" s="86">
        <v>18</v>
      </c>
      <c r="E5542" s="87">
        <v>-2</v>
      </c>
      <c r="F5542" s="96">
        <f t="shared" si="949"/>
        <v>8</v>
      </c>
      <c r="G5542" s="96"/>
      <c r="H5542" s="74">
        <f t="shared" si="950"/>
        <v>50</v>
      </c>
      <c r="I5542" s="53">
        <f t="shared" si="948"/>
        <v>1.0231518125402845</v>
      </c>
      <c r="J5542" s="53">
        <f t="shared" si="951"/>
        <v>-0.20252410747662677</v>
      </c>
      <c r="K5542" s="53">
        <f t="shared" si="952"/>
        <v>1.3538715022678474</v>
      </c>
      <c r="L5542" s="53">
        <f t="shared" si="953"/>
        <v>17.729337127643955</v>
      </c>
      <c r="M5542" s="93">
        <f t="shared" si="954"/>
        <v>1.9156963671144189</v>
      </c>
      <c r="N5542" s="53">
        <f t="shared" si="955"/>
        <v>13.478961024563736</v>
      </c>
      <c r="O5542">
        <f t="shared" si="956"/>
        <v>0.54621768965488293</v>
      </c>
      <c r="P5542" s="53">
        <f t="shared" si="957"/>
        <v>8.0914455460972867</v>
      </c>
      <c r="Q5542" s="53">
        <v>0.2</v>
      </c>
      <c r="R5542" s="53">
        <f t="shared" si="958"/>
        <v>5.4515234076093826</v>
      </c>
    </row>
    <row r="5543" spans="2:18" ht="15">
      <c r="B5543" s="84">
        <v>35846</v>
      </c>
      <c r="C5543" s="85">
        <v>0</v>
      </c>
      <c r="D5543" s="86">
        <v>19</v>
      </c>
      <c r="E5543" s="87">
        <v>-1</v>
      </c>
      <c r="F5543" s="96">
        <f t="shared" si="949"/>
        <v>9</v>
      </c>
      <c r="G5543" s="96"/>
      <c r="H5543" s="74">
        <f t="shared" si="950"/>
        <v>51</v>
      </c>
      <c r="I5543" s="53">
        <f t="shared" si="948"/>
        <v>1.0227342777100603</v>
      </c>
      <c r="J5543" s="53">
        <f t="shared" si="951"/>
        <v>-0.19632935233829593</v>
      </c>
      <c r="K5543" s="53">
        <f t="shared" si="952"/>
        <v>1.3607868124258506</v>
      </c>
      <c r="L5543" s="53">
        <f t="shared" si="953"/>
        <v>17.981870431716864</v>
      </c>
      <c r="M5543" s="93">
        <f t="shared" si="954"/>
        <v>2.0182926072453746</v>
      </c>
      <c r="N5543" s="53">
        <f t="shared" si="955"/>
        <v>13.670952780290216</v>
      </c>
      <c r="O5543">
        <f t="shared" si="956"/>
        <v>0.58008978738759875</v>
      </c>
      <c r="P5543" s="53">
        <f t="shared" si="957"/>
        <v>8.6544506934491388</v>
      </c>
      <c r="Q5543" s="53">
        <v>0.2</v>
      </c>
      <c r="R5543" s="53">
        <f t="shared" si="958"/>
        <v>5.5458234503728487</v>
      </c>
    </row>
    <row r="5544" spans="2:18" ht="15">
      <c r="B5544" s="84">
        <v>35847</v>
      </c>
      <c r="C5544" s="85">
        <v>0</v>
      </c>
      <c r="D5544" s="86">
        <v>16</v>
      </c>
      <c r="E5544" s="87">
        <v>-1</v>
      </c>
      <c r="F5544" s="96">
        <f t="shared" si="949"/>
        <v>7.5</v>
      </c>
      <c r="G5544" s="96"/>
      <c r="H5544" s="74">
        <f t="shared" si="950"/>
        <v>52</v>
      </c>
      <c r="I5544" s="53">
        <f t="shared" si="948"/>
        <v>1.0223100154413023</v>
      </c>
      <c r="J5544" s="53">
        <f t="shared" si="951"/>
        <v>-0.19008326863341693</v>
      </c>
      <c r="K5544" s="53">
        <f t="shared" si="952"/>
        <v>1.3677319249562678</v>
      </c>
      <c r="L5544" s="53">
        <f t="shared" si="953"/>
        <v>18.236745714555813</v>
      </c>
      <c r="M5544" s="93">
        <f t="shared" si="954"/>
        <v>1.7815244945857431</v>
      </c>
      <c r="N5544" s="53">
        <f t="shared" si="955"/>
        <v>12.782644904269453</v>
      </c>
      <c r="O5544">
        <f t="shared" si="956"/>
        <v>0.52994046015629992</v>
      </c>
      <c r="P5544" s="53">
        <f t="shared" si="957"/>
        <v>7.8224239699391331</v>
      </c>
      <c r="Q5544" s="53">
        <v>0.2</v>
      </c>
      <c r="R5544" s="53">
        <f t="shared" si="958"/>
        <v>5.2730178159915759</v>
      </c>
    </row>
    <row r="5545" spans="2:18" ht="15">
      <c r="B5545" s="84">
        <v>35848</v>
      </c>
      <c r="C5545" s="85">
        <v>0</v>
      </c>
      <c r="D5545" s="86">
        <v>9</v>
      </c>
      <c r="E5545" s="87">
        <v>1</v>
      </c>
      <c r="F5545" s="96">
        <f t="shared" si="949"/>
        <v>5</v>
      </c>
      <c r="G5545" s="96"/>
      <c r="H5545" s="74">
        <f t="shared" si="950"/>
        <v>53</v>
      </c>
      <c r="I5545" s="53">
        <f t="shared" si="948"/>
        <v>1.0218791512800416</v>
      </c>
      <c r="J5545" s="53">
        <f t="shared" si="951"/>
        <v>-0.18378784637416273</v>
      </c>
      <c r="K5545" s="53">
        <f t="shared" si="952"/>
        <v>1.3747050295540015</v>
      </c>
      <c r="L5545" s="53">
        <f t="shared" si="953"/>
        <v>18.493869189956964</v>
      </c>
      <c r="M5545" s="93">
        <f t="shared" si="954"/>
        <v>1.1168814952726216</v>
      </c>
      <c r="N5545" s="53">
        <f t="shared" si="955"/>
        <v>8.8924554139249619</v>
      </c>
      <c r="O5545">
        <f t="shared" si="956"/>
        <v>0.4547610930964518</v>
      </c>
      <c r="P5545" s="53">
        <f t="shared" si="957"/>
        <v>6.5936457320380466</v>
      </c>
      <c r="Q5545" s="53">
        <v>0.2</v>
      </c>
      <c r="R5545" s="53">
        <f t="shared" si="958"/>
        <v>4.3026360884848174</v>
      </c>
    </row>
    <row r="5546" spans="2:18" ht="15">
      <c r="B5546" s="84">
        <v>35849</v>
      </c>
      <c r="C5546" s="85">
        <v>14.2</v>
      </c>
      <c r="D5546" s="86">
        <v>9</v>
      </c>
      <c r="E5546" s="87">
        <v>4</v>
      </c>
      <c r="F5546" s="96">
        <f t="shared" si="949"/>
        <v>6.5</v>
      </c>
      <c r="G5546" s="96"/>
      <c r="H5546" s="74">
        <f t="shared" si="950"/>
        <v>54</v>
      </c>
      <c r="I5546" s="53">
        <f t="shared" si="948"/>
        <v>1.0214418127259153</v>
      </c>
      <c r="J5546" s="53">
        <f t="shared" si="951"/>
        <v>-0.17744506975156121</v>
      </c>
      <c r="K5546" s="53">
        <f t="shared" si="952"/>
        <v>1.3817043819854726</v>
      </c>
      <c r="L5546" s="53">
        <f t="shared" si="953"/>
        <v>18.753146422694368</v>
      </c>
      <c r="M5546" s="93">
        <f t="shared" si="954"/>
        <v>0.95425598806809597</v>
      </c>
      <c r="N5546" s="53">
        <f t="shared" si="955"/>
        <v>7.1286627328357746</v>
      </c>
      <c r="O5546">
        <f t="shared" si="956"/>
        <v>0.4986553243273773</v>
      </c>
      <c r="P5546" s="53">
        <f t="shared" si="957"/>
        <v>7.3082650054301794</v>
      </c>
      <c r="Q5546" s="53">
        <v>0.2</v>
      </c>
      <c r="R5546" s="53">
        <f t="shared" si="958"/>
        <v>3.9946581889352188</v>
      </c>
    </row>
    <row r="5547" spans="2:18" ht="15">
      <c r="B5547" s="84">
        <v>35850</v>
      </c>
      <c r="C5547" s="85">
        <v>0.4</v>
      </c>
      <c r="D5547" s="86">
        <v>19</v>
      </c>
      <c r="E5547" s="87">
        <v>1</v>
      </c>
      <c r="F5547" s="96">
        <f t="shared" si="949"/>
        <v>10</v>
      </c>
      <c r="G5547" s="96"/>
      <c r="H5547" s="74">
        <f t="shared" si="950"/>
        <v>55</v>
      </c>
      <c r="I5547" s="53">
        <f t="shared" si="948"/>
        <v>1.0209981291944379</v>
      </c>
      <c r="J5547" s="53">
        <f t="shared" si="951"/>
        <v>-0.17105691669442086</v>
      </c>
      <c r="K5547" s="53">
        <f t="shared" si="952"/>
        <v>1.3887283021784398</v>
      </c>
      <c r="L5547" s="53">
        <f t="shared" si="953"/>
        <v>19.014482400844027</v>
      </c>
      <c r="M5547" s="93">
        <f t="shared" si="954"/>
        <v>2.100221160591492</v>
      </c>
      <c r="N5547" s="53">
        <f t="shared" si="955"/>
        <v>13.714174835316857</v>
      </c>
      <c r="O5547">
        <f t="shared" si="956"/>
        <v>0.61578519545801924</v>
      </c>
      <c r="P5547" s="53">
        <f t="shared" si="957"/>
        <v>9.2522328593138266</v>
      </c>
      <c r="Q5547" s="53">
        <v>0.2</v>
      </c>
      <c r="R5547" s="53">
        <f t="shared" si="958"/>
        <v>5.606107244941505</v>
      </c>
    </row>
    <row r="5548" spans="2:18" ht="15">
      <c r="B5548" s="84">
        <v>35851</v>
      </c>
      <c r="C5548" s="85">
        <v>0</v>
      </c>
      <c r="D5548" s="86">
        <v>22</v>
      </c>
      <c r="E5548" s="87">
        <v>3</v>
      </c>
      <c r="F5548" s="96">
        <f t="shared" si="949"/>
        <v>12.5</v>
      </c>
      <c r="G5548" s="96"/>
      <c r="H5548" s="74">
        <f t="shared" si="950"/>
        <v>56</v>
      </c>
      <c r="I5548" s="53">
        <f t="shared" si="948"/>
        <v>1.0205482319787045</v>
      </c>
      <c r="J5548" s="53">
        <f t="shared" si="951"/>
        <v>-0.1646253584716291</v>
      </c>
      <c r="K5548" s="53">
        <f t="shared" si="952"/>
        <v>1.3957751722383314</v>
      </c>
      <c r="L5548" s="53">
        <f t="shared" si="953"/>
        <v>19.277781607628423</v>
      </c>
      <c r="M5548" s="93">
        <f t="shared" si="954"/>
        <v>2.3843826800680512</v>
      </c>
      <c r="N5548" s="53">
        <f t="shared" si="955"/>
        <v>14.285083320160894</v>
      </c>
      <c r="O5548">
        <f t="shared" si="956"/>
        <v>0.7135476731207917</v>
      </c>
      <c r="P5548" s="53">
        <f t="shared" si="957"/>
        <v>10.911278230138578</v>
      </c>
      <c r="Q5548" s="53">
        <v>0.2</v>
      </c>
      <c r="R5548" s="53">
        <f t="shared" si="958"/>
        <v>5.8547490282138863</v>
      </c>
    </row>
    <row r="5549" spans="2:18" ht="15">
      <c r="B5549" s="84">
        <v>35852</v>
      </c>
      <c r="C5549" s="85">
        <v>0</v>
      </c>
      <c r="D5549" s="86">
        <v>18</v>
      </c>
      <c r="E5549" s="87">
        <v>1</v>
      </c>
      <c r="F5549" s="96">
        <f t="shared" si="949"/>
        <v>9.5</v>
      </c>
      <c r="G5549" s="96"/>
      <c r="H5549" s="74">
        <f t="shared" si="950"/>
        <v>57</v>
      </c>
      <c r="I5549" s="53">
        <f t="shared" si="948"/>
        <v>1.0200922542105393</v>
      </c>
      <c r="J5549" s="53">
        <f t="shared" si="951"/>
        <v>-0.15815235933624114</v>
      </c>
      <c r="K5549" s="53">
        <f t="shared" si="952"/>
        <v>1.4028434344007965</v>
      </c>
      <c r="L5549" s="53">
        <f t="shared" si="953"/>
        <v>19.542948092640525</v>
      </c>
      <c r="M5549" s="93">
        <f t="shared" si="954"/>
        <v>2.0600447747330466</v>
      </c>
      <c r="N5549" s="53">
        <f t="shared" si="955"/>
        <v>13.698198667726414</v>
      </c>
      <c r="O5549">
        <f t="shared" si="956"/>
        <v>0.59770450458842328</v>
      </c>
      <c r="P5549" s="53">
        <f t="shared" si="957"/>
        <v>8.9488800645474278</v>
      </c>
      <c r="Q5549" s="53">
        <v>0.2</v>
      </c>
      <c r="R5549" s="53">
        <f t="shared" si="958"/>
        <v>5.5773881233143356</v>
      </c>
    </row>
    <row r="5550" spans="2:18" ht="15">
      <c r="B5550" s="84">
        <v>35853</v>
      </c>
      <c r="C5550" s="85">
        <v>0</v>
      </c>
      <c r="D5550" s="86">
        <v>19</v>
      </c>
      <c r="E5550" s="87">
        <v>1</v>
      </c>
      <c r="F5550" s="96">
        <f t="shared" si="949"/>
        <v>10</v>
      </c>
      <c r="G5550" s="96"/>
      <c r="H5550" s="74">
        <f t="shared" si="950"/>
        <v>58</v>
      </c>
      <c r="I5550" s="53">
        <f t="shared" si="948"/>
        <v>1.0196303308210999</v>
      </c>
      <c r="J5550" s="53">
        <f t="shared" si="951"/>
        <v>-0.15163987620976144</v>
      </c>
      <c r="K5550" s="53">
        <f t="shared" si="952"/>
        <v>1.4099315889294484</v>
      </c>
      <c r="L5550" s="53">
        <f t="shared" si="953"/>
        <v>19.809885542313861</v>
      </c>
      <c r="M5550" s="93">
        <f t="shared" si="954"/>
        <v>2.1880764318368318</v>
      </c>
      <c r="N5550" s="53">
        <f t="shared" si="955"/>
        <v>14.287858489529468</v>
      </c>
      <c r="O5550">
        <f t="shared" si="956"/>
        <v>0.61578519545801924</v>
      </c>
      <c r="P5550" s="53">
        <f t="shared" si="957"/>
        <v>9.2522328593138266</v>
      </c>
      <c r="Q5550" s="53">
        <v>0.2</v>
      </c>
      <c r="R5550" s="53">
        <f t="shared" si="958"/>
        <v>5.7331797534084226</v>
      </c>
    </row>
    <row r="5551" spans="2:18" ht="15">
      <c r="B5551" s="84">
        <v>35854</v>
      </c>
      <c r="C5551" s="85">
        <v>0</v>
      </c>
      <c r="D5551" s="86">
        <v>16</v>
      </c>
      <c r="E5551" s="87">
        <v>0</v>
      </c>
      <c r="F5551" s="96">
        <f t="shared" si="949"/>
        <v>8</v>
      </c>
      <c r="G5551" s="96"/>
      <c r="H5551" s="74">
        <f t="shared" si="950"/>
        <v>59</v>
      </c>
      <c r="I5551" s="53">
        <f t="shared" si="948"/>
        <v>1.0191625985009487</v>
      </c>
      <c r="J5551" s="53">
        <f t="shared" si="951"/>
        <v>-0.14508985840499172</v>
      </c>
      <c r="K5551" s="53">
        <f t="shared" si="952"/>
        <v>1.4170381919670834</v>
      </c>
      <c r="L5551" s="53">
        <f t="shared" si="953"/>
        <v>20.078497349513505</v>
      </c>
      <c r="M5551" s="93">
        <f t="shared" si="954"/>
        <v>1.9404853953096601</v>
      </c>
      <c r="N5551" s="53">
        <f t="shared" si="955"/>
        <v>13.653378197669184</v>
      </c>
      <c r="O5551">
        <f t="shared" si="956"/>
        <v>0.54621768965488293</v>
      </c>
      <c r="P5551" s="53">
        <f t="shared" si="957"/>
        <v>8.0914455460972867</v>
      </c>
      <c r="Q5551" s="53">
        <v>0.2</v>
      </c>
      <c r="R5551" s="53">
        <f t="shared" si="958"/>
        <v>5.4896928846991147</v>
      </c>
    </row>
    <row r="5552" spans="2:18" ht="15">
      <c r="B5552" s="84">
        <v>35855</v>
      </c>
      <c r="C5552" s="85">
        <v>0</v>
      </c>
      <c r="D5552" s="86">
        <v>14</v>
      </c>
      <c r="E5552" s="87">
        <v>4</v>
      </c>
      <c r="F5552" s="96">
        <f t="shared" si="949"/>
        <v>9</v>
      </c>
      <c r="G5552" s="96"/>
      <c r="H5552" s="74">
        <f t="shared" si="950"/>
        <v>60</v>
      </c>
      <c r="I5552" s="53">
        <f t="shared" si="948"/>
        <v>1.0186891956596047</v>
      </c>
      <c r="J5552" s="53">
        <f t="shared" si="951"/>
        <v>-0.13850424738581349</v>
      </c>
      <c r="K5552" s="53">
        <f t="shared" si="952"/>
        <v>1.4241618533479681</v>
      </c>
      <c r="L5552" s="53">
        <f t="shared" si="953"/>
        <v>20.34868668213046</v>
      </c>
      <c r="M5552" s="93">
        <f t="shared" si="954"/>
        <v>1.6149930301735473</v>
      </c>
      <c r="N5552" s="53">
        <f t="shared" si="955"/>
        <v>10.939193542473387</v>
      </c>
      <c r="O5552">
        <f t="shared" si="956"/>
        <v>0.58008978738759875</v>
      </c>
      <c r="P5552" s="53">
        <f t="shared" si="957"/>
        <v>8.6544506934491388</v>
      </c>
      <c r="Q5552" s="53">
        <v>0.2</v>
      </c>
      <c r="R5552" s="53">
        <f t="shared" si="958"/>
        <v>4.9442674445778394</v>
      </c>
    </row>
    <row r="5553" spans="2:18" ht="15">
      <c r="B5553" s="84">
        <v>35856</v>
      </c>
      <c r="C5553" s="85">
        <v>0</v>
      </c>
      <c r="D5553" s="86">
        <v>15</v>
      </c>
      <c r="E5553" s="87">
        <v>0</v>
      </c>
      <c r="F5553" s="96">
        <f t="shared" si="949"/>
        <v>7.5</v>
      </c>
      <c r="G5553" s="96"/>
      <c r="H5553" s="74">
        <f t="shared" si="950"/>
        <v>61</v>
      </c>
      <c r="I5553" s="53">
        <f t="shared" si="948"/>
        <v>1.0182102623845848</v>
      </c>
      <c r="J5553" s="53">
        <f t="shared" si="951"/>
        <v>-0.13188497656225967</v>
      </c>
      <c r="K5553" s="53">
        <f t="shared" si="952"/>
        <v>1.4313012343781424</v>
      </c>
      <c r="L5553" s="53">
        <f t="shared" si="953"/>
        <v>20.620356550569728</v>
      </c>
      <c r="M5553" s="93">
        <f t="shared" si="954"/>
        <v>1.8921771548428399</v>
      </c>
      <c r="N5553" s="53">
        <f t="shared" si="955"/>
        <v>13.576590577246648</v>
      </c>
      <c r="O5553">
        <f t="shared" si="956"/>
        <v>0.52994046015629992</v>
      </c>
      <c r="P5553" s="53">
        <f t="shared" si="957"/>
        <v>7.8224239699391331</v>
      </c>
      <c r="Q5553" s="53">
        <v>0.2</v>
      </c>
      <c r="R5553" s="53">
        <f t="shared" si="958"/>
        <v>5.4461990035081262</v>
      </c>
    </row>
    <row r="5554" spans="2:18" ht="15">
      <c r="B5554" s="84">
        <v>35857</v>
      </c>
      <c r="C5554" s="85">
        <v>0</v>
      </c>
      <c r="D5554" s="86">
        <v>16</v>
      </c>
      <c r="E5554" s="87">
        <v>-1</v>
      </c>
      <c r="F5554" s="96">
        <f t="shared" si="949"/>
        <v>7.5</v>
      </c>
      <c r="G5554" s="96"/>
      <c r="H5554" s="74">
        <f t="shared" si="950"/>
        <v>62</v>
      </c>
      <c r="I5554" s="53">
        <f t="shared" si="948"/>
        <v>1.0177259403999503</v>
      </c>
      <c r="J5554" s="53">
        <f t="shared" si="951"/>
        <v>-0.12523397111924095</v>
      </c>
      <c r="K5554" s="53">
        <f t="shared" si="952"/>
        <v>1.4384550455900516</v>
      </c>
      <c r="L5554" s="53">
        <f t="shared" si="953"/>
        <v>20.893409874029718</v>
      </c>
      <c r="M5554" s="93">
        <f t="shared" si="954"/>
        <v>2.0410506374662241</v>
      </c>
      <c r="N5554" s="53">
        <f t="shared" si="955"/>
        <v>14.644775084291076</v>
      </c>
      <c r="O5554">
        <f t="shared" si="956"/>
        <v>0.52994046015629992</v>
      </c>
      <c r="P5554" s="53">
        <f t="shared" si="957"/>
        <v>7.8224239699391331</v>
      </c>
      <c r="Q5554" s="53">
        <v>0.2</v>
      </c>
      <c r="R5554" s="53">
        <f t="shared" si="958"/>
        <v>5.6791991541645919</v>
      </c>
    </row>
    <row r="5555" spans="2:18" ht="15">
      <c r="B5555" s="84">
        <v>35858</v>
      </c>
      <c r="C5555" s="85">
        <v>0</v>
      </c>
      <c r="D5555" s="86">
        <v>14</v>
      </c>
      <c r="E5555" s="87">
        <v>4</v>
      </c>
      <c r="F5555" s="96">
        <f t="shared" si="949"/>
        <v>9</v>
      </c>
      <c r="G5555" s="96"/>
      <c r="H5555" s="74">
        <f t="shared" si="950"/>
        <v>63</v>
      </c>
      <c r="I5555" s="53">
        <f t="shared" si="948"/>
        <v>1.0172363730243685</v>
      </c>
      <c r="J5555" s="53">
        <f t="shared" si="951"/>
        <v>-0.11855314787728338</v>
      </c>
      <c r="K5555" s="53">
        <f t="shared" si="952"/>
        <v>1.4456220444772312</v>
      </c>
      <c r="L5555" s="53">
        <f t="shared" si="953"/>
        <v>21.167749545477854</v>
      </c>
      <c r="M5555" s="93">
        <f t="shared" si="954"/>
        <v>1.6799987396939389</v>
      </c>
      <c r="N5555" s="53">
        <f t="shared" si="955"/>
        <v>11.379511255629678</v>
      </c>
      <c r="O5555">
        <f t="shared" si="956"/>
        <v>0.58008978738759875</v>
      </c>
      <c r="P5555" s="53">
        <f t="shared" si="957"/>
        <v>8.6544506934491388</v>
      </c>
      <c r="Q5555" s="53">
        <v>0.2</v>
      </c>
      <c r="R5555" s="53">
        <f t="shared" si="958"/>
        <v>5.0412290512744722</v>
      </c>
    </row>
    <row r="5556" spans="2:18" ht="15">
      <c r="B5556" s="84">
        <v>35859</v>
      </c>
      <c r="C5556" s="85">
        <v>0</v>
      </c>
      <c r="D5556" s="86">
        <v>16</v>
      </c>
      <c r="E5556" s="87">
        <v>4</v>
      </c>
      <c r="F5556" s="96">
        <f t="shared" si="949"/>
        <v>10</v>
      </c>
      <c r="G5556" s="96"/>
      <c r="H5556" s="74">
        <f t="shared" si="950"/>
        <v>64</v>
      </c>
      <c r="I5556" s="53">
        <f t="shared" si="948"/>
        <v>1.0167417051287022</v>
      </c>
      <c r="J5556" s="53">
        <f t="shared" si="951"/>
        <v>-0.11184441518364702</v>
      </c>
      <c r="K5556" s="53">
        <f t="shared" si="952"/>
        <v>1.452801033214203</v>
      </c>
      <c r="L5556" s="53">
        <f t="shared" si="953"/>
        <v>21.443278495234836</v>
      </c>
      <c r="M5556" s="93">
        <f t="shared" si="954"/>
        <v>1.9338646665668222</v>
      </c>
      <c r="N5556" s="53">
        <f t="shared" si="955"/>
        <v>12.627888263762586</v>
      </c>
      <c r="O5556">
        <f t="shared" si="956"/>
        <v>0.61578519545801924</v>
      </c>
      <c r="P5556" s="53">
        <f t="shared" si="957"/>
        <v>9.2522328593138266</v>
      </c>
      <c r="Q5556" s="53">
        <v>0.2</v>
      </c>
      <c r="R5556" s="53">
        <f t="shared" si="958"/>
        <v>5.3654917793487318</v>
      </c>
    </row>
    <row r="5557" spans="2:18" ht="15">
      <c r="B5557" s="84">
        <v>35860</v>
      </c>
      <c r="C5557" s="85">
        <v>2.8</v>
      </c>
      <c r="D5557" s="86">
        <v>16</v>
      </c>
      <c r="E5557" s="87">
        <v>-1</v>
      </c>
      <c r="F5557" s="96">
        <f t="shared" si="949"/>
        <v>7.5</v>
      </c>
      <c r="G5557" s="96"/>
      <c r="H5557" s="74">
        <f t="shared" si="950"/>
        <v>65</v>
      </c>
      <c r="I5557" s="53">
        <f t="shared" si="948"/>
        <v>1.0162420830931402</v>
      </c>
      <c r="J5557" s="53">
        <f t="shared" si="951"/>
        <v>-0.10510967283220894</v>
      </c>
      <c r="K5557" s="53">
        <f t="shared" si="952"/>
        <v>1.459990856366197</v>
      </c>
      <c r="L5557" s="53">
        <f t="shared" si="953"/>
        <v>21.719899753086207</v>
      </c>
      <c r="M5557" s="93">
        <f t="shared" si="954"/>
        <v>2.1217893825862548</v>
      </c>
      <c r="N5557" s="53">
        <f t="shared" si="955"/>
        <v>15.224084946166235</v>
      </c>
      <c r="O5557">
        <f t="shared" si="956"/>
        <v>0.52994046015629992</v>
      </c>
      <c r="P5557" s="53">
        <f t="shared" si="957"/>
        <v>7.8224239699391331</v>
      </c>
      <c r="Q5557" s="53">
        <v>0.2</v>
      </c>
      <c r="R5557" s="53">
        <f t="shared" si="958"/>
        <v>5.8055624221239492</v>
      </c>
    </row>
    <row r="5558" spans="2:18" ht="15">
      <c r="B5558" s="84">
        <v>35861</v>
      </c>
      <c r="C5558" s="85">
        <v>0</v>
      </c>
      <c r="D5558" s="86">
        <v>18</v>
      </c>
      <c r="E5558" s="87">
        <v>2</v>
      </c>
      <c r="F5558" s="96">
        <f t="shared" si="949"/>
        <v>10</v>
      </c>
      <c r="G5558" s="96"/>
      <c r="H5558" s="74">
        <f t="shared" si="950"/>
        <v>66</v>
      </c>
      <c r="I5558" s="53">
        <f t="shared" si="948"/>
        <v>1.015737654763881</v>
      </c>
      <c r="J5558" s="53">
        <f t="shared" si="951"/>
        <v>-9.8350812010502386E-2</v>
      </c>
      <c r="K5558" s="53">
        <f t="shared" si="952"/>
        <v>1.4671903985928214</v>
      </c>
      <c r="L5558" s="53">
        <f t="shared" si="953"/>
        <v>21.997516508847159</v>
      </c>
      <c r="M5558" s="93">
        <f t="shared" si="954"/>
        <v>2.2907511491460704</v>
      </c>
      <c r="N5558" s="53">
        <f t="shared" si="955"/>
        <v>14.95831122601607</v>
      </c>
      <c r="O5558">
        <f t="shared" si="956"/>
        <v>0.61578519545801924</v>
      </c>
      <c r="P5558" s="53">
        <f t="shared" si="957"/>
        <v>9.2522328593138266</v>
      </c>
      <c r="Q5558" s="53">
        <v>0.2</v>
      </c>
      <c r="R5558" s="53">
        <f t="shared" si="958"/>
        <v>5.881686879955013</v>
      </c>
    </row>
    <row r="5559" spans="2:18" ht="15">
      <c r="B5559" s="84">
        <v>35862</v>
      </c>
      <c r="C5559" s="85">
        <v>0</v>
      </c>
      <c r="D5559" s="86">
        <v>19</v>
      </c>
      <c r="E5559" s="87">
        <v>6</v>
      </c>
      <c r="F5559" s="96">
        <f t="shared" si="949"/>
        <v>12.5</v>
      </c>
      <c r="G5559" s="96"/>
      <c r="H5559" s="74">
        <f t="shared" si="950"/>
        <v>67</v>
      </c>
      <c r="I5559" s="53">
        <f t="shared" si="948"/>
        <v>1.0152285694093826</v>
      </c>
      <c r="J5559" s="53">
        <f t="shared" si="951"/>
        <v>-9.1569715272326185E-2</v>
      </c>
      <c r="K5559" s="53">
        <f t="shared" si="952"/>
        <v>1.4743985823493233</v>
      </c>
      <c r="L5559" s="53">
        <f t="shared" si="953"/>
        <v>22.276032171312455</v>
      </c>
      <c r="M5559" s="93">
        <f t="shared" si="954"/>
        <v>2.2790382524040442</v>
      </c>
      <c r="N5559" s="53">
        <f t="shared" si="955"/>
        <v>13.653953955283923</v>
      </c>
      <c r="O5559">
        <f t="shared" si="956"/>
        <v>0.7135476731207917</v>
      </c>
      <c r="P5559" s="53">
        <f t="shared" si="957"/>
        <v>10.911278230138578</v>
      </c>
      <c r="Q5559" s="53">
        <v>0.2</v>
      </c>
      <c r="R5559" s="53">
        <f t="shared" si="958"/>
        <v>5.7130981345176775</v>
      </c>
    </row>
    <row r="5560" spans="2:18" ht="15">
      <c r="B5560" s="84">
        <v>35863</v>
      </c>
      <c r="C5560" s="85">
        <v>0</v>
      </c>
      <c r="D5560" s="86">
        <v>15</v>
      </c>
      <c r="E5560" s="87">
        <v>2</v>
      </c>
      <c r="F5560" s="96">
        <f t="shared" si="949"/>
        <v>8.5</v>
      </c>
      <c r="G5560" s="96"/>
      <c r="H5560" s="74">
        <f t="shared" si="950"/>
        <v>68</v>
      </c>
      <c r="I5560" s="53">
        <f t="shared" si="948"/>
        <v>1.0147149776761919</v>
      </c>
      <c r="J5560" s="53">
        <f t="shared" si="951"/>
        <v>-8.4768256534351258E-2</v>
      </c>
      <c r="K5560" s="53">
        <f t="shared" si="952"/>
        <v>1.481614365588644</v>
      </c>
      <c r="L5560" s="53">
        <f t="shared" si="953"/>
        <v>22.555350425529952</v>
      </c>
      <c r="M5560" s="93">
        <f t="shared" si="954"/>
        <v>2.0029793734695054</v>
      </c>
      <c r="N5560" s="53">
        <f t="shared" si="955"/>
        <v>13.825160324202148</v>
      </c>
      <c r="O5560">
        <f t="shared" si="956"/>
        <v>0.56293085323359648</v>
      </c>
      <c r="P5560" s="53">
        <f t="shared" si="957"/>
        <v>8.3687143143084199</v>
      </c>
      <c r="Q5560" s="53">
        <v>0.2</v>
      </c>
      <c r="R5560" s="53">
        <f t="shared" si="958"/>
        <v>5.5537365603704378</v>
      </c>
    </row>
    <row r="5561" spans="2:18" ht="15">
      <c r="B5561" s="84">
        <v>35864</v>
      </c>
      <c r="C5561" s="85">
        <v>0</v>
      </c>
      <c r="D5561" s="86">
        <v>11</v>
      </c>
      <c r="E5561" s="87">
        <v>0</v>
      </c>
      <c r="F5561" s="96">
        <f t="shared" si="949"/>
        <v>5.5</v>
      </c>
      <c r="G5561" s="96"/>
      <c r="H5561" s="74">
        <f t="shared" si="950"/>
        <v>69</v>
      </c>
      <c r="I5561" s="53">
        <f t="shared" si="948"/>
        <v>1.0141970315443654</v>
      </c>
      <c r="J5561" s="53">
        <f t="shared" si="951"/>
        <v>-7.7948301095184719E-2</v>
      </c>
      <c r="K5561" s="53">
        <f t="shared" si="952"/>
        <v>1.4888367394670605</v>
      </c>
      <c r="L5561" s="53">
        <f t="shared" si="953"/>
        <v>22.83537528834152</v>
      </c>
      <c r="M5561" s="93">
        <f t="shared" si="954"/>
        <v>1.652570099187102</v>
      </c>
      <c r="N5561" s="53">
        <f t="shared" si="955"/>
        <v>12.875183202325038</v>
      </c>
      <c r="O5561">
        <f t="shared" si="956"/>
        <v>0.46900019134232457</v>
      </c>
      <c r="P5561" s="53">
        <f t="shared" si="957"/>
        <v>6.8245700167601502</v>
      </c>
      <c r="Q5561" s="53">
        <v>0.2</v>
      </c>
      <c r="R5561" s="53">
        <f t="shared" si="958"/>
        <v>5.1842778631587629</v>
      </c>
    </row>
    <row r="5562" spans="2:18" ht="15">
      <c r="B5562" s="84">
        <v>35865</v>
      </c>
      <c r="C5562" s="85">
        <v>0</v>
      </c>
      <c r="D5562" s="86">
        <v>10</v>
      </c>
      <c r="E5562" s="87">
        <v>-5</v>
      </c>
      <c r="F5562" s="96">
        <f t="shared" si="949"/>
        <v>2.5</v>
      </c>
      <c r="G5562" s="96"/>
      <c r="H5562" s="74">
        <f t="shared" si="950"/>
        <v>70</v>
      </c>
      <c r="I5562" s="53">
        <f t="shared" si="948"/>
        <v>1.0136748842824967</v>
      </c>
      <c r="J5562" s="53">
        <f t="shared" si="951"/>
        <v>-7.1111705675353992E-2</v>
      </c>
      <c r="K5562" s="53">
        <f t="shared" si="952"/>
        <v>1.4960647260558331</v>
      </c>
      <c r="L5562" s="53">
        <f t="shared" si="953"/>
        <v>23.116011162141763</v>
      </c>
      <c r="M5562" s="93">
        <f t="shared" si="954"/>
        <v>1.7019783701790303</v>
      </c>
      <c r="N5562" s="53">
        <f t="shared" si="955"/>
        <v>15.21974746449237</v>
      </c>
      <c r="O5562">
        <f t="shared" si="956"/>
        <v>0.38910203313511127</v>
      </c>
      <c r="P5562" s="53">
        <f t="shared" si="957"/>
        <v>5.5406877114500723</v>
      </c>
      <c r="Q5562" s="53">
        <v>0.2</v>
      </c>
      <c r="R5562" s="53">
        <f t="shared" si="958"/>
        <v>5.4992789682527983</v>
      </c>
    </row>
    <row r="5563" spans="2:18" ht="15">
      <c r="B5563" s="84">
        <v>35866</v>
      </c>
      <c r="C5563" s="85">
        <v>0</v>
      </c>
      <c r="D5563" s="86">
        <v>13</v>
      </c>
      <c r="E5563" s="87">
        <v>-2</v>
      </c>
      <c r="F5563" s="96">
        <f t="shared" si="949"/>
        <v>5.5</v>
      </c>
      <c r="G5563" s="96"/>
      <c r="H5563" s="74">
        <f t="shared" si="950"/>
        <v>71</v>
      </c>
      <c r="I5563" s="53">
        <f t="shared" si="948"/>
        <v>1.0131486904023612</v>
      </c>
      <c r="J5563" s="53">
        <f t="shared" si="951"/>
        <v>-6.4260318476718287E-2</v>
      </c>
      <c r="K5563" s="53">
        <f t="shared" si="952"/>
        <v>1.5032973760609161</v>
      </c>
      <c r="L5563" s="53">
        <f t="shared" si="953"/>
        <v>23.397162886809447</v>
      </c>
      <c r="M5563" s="93">
        <f t="shared" si="954"/>
        <v>1.9772620122909144</v>
      </c>
      <c r="N5563" s="53">
        <f t="shared" si="955"/>
        <v>15.404859775549593</v>
      </c>
      <c r="O5563">
        <f t="shared" si="956"/>
        <v>0.46900019134232457</v>
      </c>
      <c r="P5563" s="53">
        <f t="shared" si="957"/>
        <v>6.8245700167601502</v>
      </c>
      <c r="Q5563" s="53">
        <v>0.2</v>
      </c>
      <c r="R5563" s="53">
        <f t="shared" si="958"/>
        <v>5.7283414643959434</v>
      </c>
    </row>
    <row r="5564" spans="2:18" ht="15">
      <c r="B5564" s="84">
        <v>35867</v>
      </c>
      <c r="C5564" s="85">
        <v>0</v>
      </c>
      <c r="D5564" s="86">
        <v>17</v>
      </c>
      <c r="E5564" s="87">
        <v>-2</v>
      </c>
      <c r="F5564" s="96">
        <f t="shared" si="949"/>
        <v>7.5</v>
      </c>
      <c r="G5564" s="96"/>
      <c r="H5564" s="74">
        <f t="shared" si="950"/>
        <v>72</v>
      </c>
      <c r="I5564" s="53">
        <f t="shared" si="948"/>
        <v>1.0126186056131936</v>
      </c>
      <c r="J5564" s="53">
        <f t="shared" si="951"/>
        <v>-5.7395979259826993E-2</v>
      </c>
      <c r="K5564" s="53">
        <f t="shared" si="952"/>
        <v>1.5105337665524803</v>
      </c>
      <c r="L5564" s="53">
        <f t="shared" si="953"/>
        <v>23.678735789772343</v>
      </c>
      <c r="M5564" s="93">
        <f t="shared" si="954"/>
        <v>2.4454304004021621</v>
      </c>
      <c r="N5564" s="53">
        <f t="shared" si="955"/>
        <v>17.546246791130962</v>
      </c>
      <c r="O5564">
        <f t="shared" si="956"/>
        <v>0.52994046015629992</v>
      </c>
      <c r="P5564" s="53">
        <f t="shared" si="957"/>
        <v>7.8224239699391331</v>
      </c>
      <c r="Q5564" s="53">
        <v>0.2</v>
      </c>
      <c r="R5564" s="53">
        <f t="shared" si="958"/>
        <v>6.3120892029911939</v>
      </c>
    </row>
    <row r="5565" spans="2:18" ht="15">
      <c r="B5565" s="84">
        <v>35868</v>
      </c>
      <c r="C5565" s="85">
        <v>0</v>
      </c>
      <c r="D5565" s="86">
        <v>20</v>
      </c>
      <c r="E5565" s="87">
        <v>-2</v>
      </c>
      <c r="F5565" s="96">
        <f t="shared" si="949"/>
        <v>9</v>
      </c>
      <c r="G5565" s="96"/>
      <c r="H5565" s="74">
        <f t="shared" si="950"/>
        <v>73</v>
      </c>
      <c r="I5565" s="53">
        <f t="shared" si="948"/>
        <v>1.0120847867756111</v>
      </c>
      <c r="J5565" s="53">
        <f t="shared" si="951"/>
        <v>-5.0520519437772707E-2</v>
      </c>
      <c r="K5565" s="53">
        <f t="shared" si="952"/>
        <v>1.5177729987056969</v>
      </c>
      <c r="L5565" s="53">
        <f t="shared" si="953"/>
        <v>23.960635734170932</v>
      </c>
      <c r="M5565" s="93">
        <f t="shared" si="954"/>
        <v>2.8206158676937516</v>
      </c>
      <c r="N5565" s="53">
        <f t="shared" si="955"/>
        <v>19.105508388700443</v>
      </c>
      <c r="O5565">
        <f t="shared" si="956"/>
        <v>0.58008978738759875</v>
      </c>
      <c r="P5565" s="53">
        <f t="shared" si="957"/>
        <v>8.6544506934491388</v>
      </c>
      <c r="Q5565" s="53">
        <v>0.2</v>
      </c>
      <c r="R5565" s="53">
        <f t="shared" si="958"/>
        <v>6.7425575987595128</v>
      </c>
    </row>
    <row r="5566" spans="2:18" ht="15">
      <c r="B5566" s="84">
        <v>35869</v>
      </c>
      <c r="C5566" s="85">
        <v>0</v>
      </c>
      <c r="D5566" s="86">
        <v>19</v>
      </c>
      <c r="E5566" s="87">
        <v>3</v>
      </c>
      <c r="F5566" s="96">
        <f t="shared" si="949"/>
        <v>11</v>
      </c>
      <c r="G5566" s="96"/>
      <c r="H5566" s="74">
        <f t="shared" si="950"/>
        <v>74</v>
      </c>
      <c r="I5566" s="53">
        <f t="shared" si="948"/>
        <v>1.0115473918551963</v>
      </c>
      <c r="J5566" s="53">
        <f t="shared" si="951"/>
        <v>-4.3635762185105259E-2</v>
      </c>
      <c r="K5566" s="53">
        <f t="shared" si="952"/>
        <v>1.5250141955539771</v>
      </c>
      <c r="L5566" s="53">
        <f t="shared" si="953"/>
        <v>24.242769165091758</v>
      </c>
      <c r="M5566" s="93">
        <f t="shared" si="954"/>
        <v>2.6153762695369354</v>
      </c>
      <c r="N5566" s="53">
        <f t="shared" si="955"/>
        <v>16.485083032262395</v>
      </c>
      <c r="O5566">
        <f t="shared" si="956"/>
        <v>0.65338616455683207</v>
      </c>
      <c r="P5566" s="53">
        <f t="shared" si="957"/>
        <v>9.8866562389251857</v>
      </c>
      <c r="Q5566" s="53">
        <v>0.2</v>
      </c>
      <c r="R5566" s="53">
        <f t="shared" si="958"/>
        <v>6.2725282181896764</v>
      </c>
    </row>
    <row r="5567" spans="2:18" ht="15">
      <c r="B5567" s="84">
        <v>35870</v>
      </c>
      <c r="C5567" s="85">
        <v>0</v>
      </c>
      <c r="D5567" s="86">
        <v>21</v>
      </c>
      <c r="E5567" s="87">
        <v>0</v>
      </c>
      <c r="F5567" s="96">
        <f t="shared" si="949"/>
        <v>10.5</v>
      </c>
      <c r="G5567" s="96"/>
      <c r="H5567" s="74">
        <f t="shared" si="950"/>
        <v>75</v>
      </c>
      <c r="I5567" s="53">
        <f t="shared" si="948"/>
        <v>1.0110065798757517</v>
      </c>
      <c r="J5567" s="53">
        <f t="shared" si="951"/>
        <v>-3.6743522560419961E-2</v>
      </c>
      <c r="K5567" s="53">
        <f t="shared" si="952"/>
        <v>1.532256499755605</v>
      </c>
      <c r="L5567" s="53">
        <f t="shared" si="953"/>
        <v>24.525043153844361</v>
      </c>
      <c r="M5567" s="93">
        <f t="shared" si="954"/>
        <v>2.9785530300677845</v>
      </c>
      <c r="N5567" s="53">
        <f t="shared" si="955"/>
        <v>19.105937334673548</v>
      </c>
      <c r="O5567">
        <f t="shared" si="956"/>
        <v>0.63434223095270703</v>
      </c>
      <c r="P5567" s="53">
        <f t="shared" si="957"/>
        <v>9.564744649762261</v>
      </c>
      <c r="Q5567" s="53">
        <v>0.2</v>
      </c>
      <c r="R5567" s="53">
        <f t="shared" si="958"/>
        <v>6.8285596292162198</v>
      </c>
    </row>
    <row r="5568" spans="2:18" ht="15">
      <c r="B5568" s="84">
        <v>35871</v>
      </c>
      <c r="C5568" s="85">
        <v>0</v>
      </c>
      <c r="D5568" s="86">
        <v>24</v>
      </c>
      <c r="E5568" s="87">
        <v>2</v>
      </c>
      <c r="F5568" s="96">
        <f t="shared" si="949"/>
        <v>13</v>
      </c>
      <c r="G5568" s="96"/>
      <c r="H5568" s="74">
        <f t="shared" si="950"/>
        <v>76</v>
      </c>
      <c r="I5568" s="53">
        <f t="shared" si="948"/>
        <v>1.0104625108722431</v>
      </c>
      <c r="J5568" s="53">
        <f t="shared" si="951"/>
        <v>-2.9845607641223473E-2</v>
      </c>
      <c r="K5568" s="53">
        <f t="shared" si="952"/>
        <v>1.5394990713745209</v>
      </c>
      <c r="L5568" s="53">
        <f t="shared" si="953"/>
        <v>24.807365440262192</v>
      </c>
      <c r="M5568" s="93">
        <f t="shared" si="954"/>
        <v>3.3561562736232626</v>
      </c>
      <c r="N5568" s="53">
        <f t="shared" si="955"/>
        <v>19.780665829519833</v>
      </c>
      <c r="O5568">
        <f t="shared" si="956"/>
        <v>0.73464846187074995</v>
      </c>
      <c r="P5568" s="53">
        <f t="shared" si="957"/>
        <v>11.273304901573978</v>
      </c>
      <c r="Q5568" s="53">
        <v>0.2</v>
      </c>
      <c r="R5568" s="53">
        <f t="shared" si="958"/>
        <v>7.1145298369278374</v>
      </c>
    </row>
    <row r="5569" spans="2:18" ht="15">
      <c r="B5569" s="84">
        <v>35872</v>
      </c>
      <c r="C5569" s="85">
        <v>0</v>
      </c>
      <c r="D5569" s="86">
        <v>24</v>
      </c>
      <c r="E5569" s="87">
        <v>5</v>
      </c>
      <c r="F5569" s="96">
        <f t="shared" si="949"/>
        <v>14.5</v>
      </c>
      <c r="G5569" s="96"/>
      <c r="H5569" s="74">
        <f t="shared" si="950"/>
        <v>77</v>
      </c>
      <c r="I5569" s="53">
        <f t="shared" si="948"/>
        <v>1.0099153458434418</v>
      </c>
      <c r="J5569" s="53">
        <f t="shared" si="951"/>
        <v>-2.2943816669741025E-2</v>
      </c>
      <c r="K5569" s="53">
        <f t="shared" si="952"/>
        <v>1.546741085675797</v>
      </c>
      <c r="L5569" s="53">
        <f t="shared" si="953"/>
        <v>25.089644473010019</v>
      </c>
      <c r="M5569" s="93">
        <f t="shared" si="954"/>
        <v>3.3080594338119553</v>
      </c>
      <c r="N5569" s="53">
        <f t="shared" si="955"/>
        <v>18.59174821382646</v>
      </c>
      <c r="O5569">
        <f t="shared" si="956"/>
        <v>0.80125269250101316</v>
      </c>
      <c r="P5569" s="53">
        <f t="shared" si="957"/>
        <v>12.424600625459268</v>
      </c>
      <c r="Q5569" s="53">
        <v>0.2</v>
      </c>
      <c r="R5569" s="53">
        <f t="shared" si="958"/>
        <v>6.9218486849324581</v>
      </c>
    </row>
    <row r="5570" spans="2:18" ht="15">
      <c r="B5570" s="84">
        <v>35873</v>
      </c>
      <c r="C5570" s="85">
        <v>0</v>
      </c>
      <c r="D5570" s="86">
        <v>19</v>
      </c>
      <c r="E5570" s="87">
        <v>3</v>
      </c>
      <c r="F5570" s="96">
        <f t="shared" si="949"/>
        <v>11</v>
      </c>
      <c r="G5570" s="96"/>
      <c r="H5570" s="74">
        <f t="shared" si="950"/>
        <v>78</v>
      </c>
      <c r="I5570" s="53">
        <f t="shared" si="948"/>
        <v>1.0093652467042828</v>
      </c>
      <c r="J5570" s="53">
        <f t="shared" si="951"/>
        <v>-1.6039941208328922E-2</v>
      </c>
      <c r="K5570" s="53">
        <f t="shared" si="952"/>
        <v>1.5539817309362038</v>
      </c>
      <c r="L5570" s="53">
        <f t="shared" si="953"/>
        <v>25.371789447885813</v>
      </c>
      <c r="M5570" s="93">
        <f t="shared" si="954"/>
        <v>2.7371780668207761</v>
      </c>
      <c r="N5570" s="53">
        <f t="shared" si="955"/>
        <v>17.252816824562355</v>
      </c>
      <c r="O5570">
        <f t="shared" si="956"/>
        <v>0.65338616455683207</v>
      </c>
      <c r="P5570" s="53">
        <f t="shared" si="957"/>
        <v>9.8866562389251857</v>
      </c>
      <c r="Q5570" s="53">
        <v>0.2</v>
      </c>
      <c r="R5570" s="53">
        <f t="shared" si="958"/>
        <v>6.443523424603872</v>
      </c>
    </row>
    <row r="5571" spans="2:18" ht="15">
      <c r="B5571" s="84">
        <v>35874</v>
      </c>
      <c r="C5571" s="85">
        <v>0</v>
      </c>
      <c r="D5571" s="86">
        <v>18</v>
      </c>
      <c r="E5571" s="87">
        <v>1</v>
      </c>
      <c r="F5571" s="96">
        <f t="shared" si="949"/>
        <v>9.5</v>
      </c>
      <c r="G5571" s="96"/>
      <c r="H5571" s="74">
        <f t="shared" si="950"/>
        <v>79</v>
      </c>
      <c r="I5571" s="53">
        <f t="shared" si="948"/>
        <v>1.0088123762379517</v>
      </c>
      <c r="J5571" s="53">
        <f t="shared" si="951"/>
        <v>-9.1357653031883066E-3</v>
      </c>
      <c r="K5571" s="53">
        <f t="shared" si="952"/>
        <v>1.5612202062701253</v>
      </c>
      <c r="L5571" s="53">
        <f t="shared" si="953"/>
        <v>25.653710344108205</v>
      </c>
      <c r="M5571" s="93">
        <f t="shared" si="954"/>
        <v>2.7041872954058865</v>
      </c>
      <c r="N5571" s="53">
        <f t="shared" si="955"/>
        <v>17.981402764418949</v>
      </c>
      <c r="O5571">
        <f t="shared" si="956"/>
        <v>0.59770450458842328</v>
      </c>
      <c r="P5571" s="53">
        <f t="shared" si="957"/>
        <v>8.9488800645474278</v>
      </c>
      <c r="Q5571" s="53">
        <v>0.2</v>
      </c>
      <c r="R5571" s="53">
        <f t="shared" si="958"/>
        <v>6.523395831864307</v>
      </c>
    </row>
    <row r="5572" spans="2:18" ht="15">
      <c r="B5572" s="84">
        <v>35875</v>
      </c>
      <c r="C5572" s="85">
        <v>0</v>
      </c>
      <c r="D5572" s="86">
        <v>14</v>
      </c>
      <c r="E5572" s="87">
        <v>0</v>
      </c>
      <c r="F5572" s="96">
        <f t="shared" si="949"/>
        <v>7</v>
      </c>
      <c r="G5572" s="96"/>
      <c r="H5572" s="74">
        <f t="shared" si="950"/>
        <v>80</v>
      </c>
      <c r="I5572" s="53">
        <f t="shared" si="948"/>
        <v>1.0082568980477142</v>
      </c>
      <c r="J5572" s="53">
        <f t="shared" si="951"/>
        <v>-2.2330656551013675E-3</v>
      </c>
      <c r="K5572" s="53">
        <f t="shared" si="952"/>
        <v>1.5684557194709616</v>
      </c>
      <c r="L5572" s="53">
        <f t="shared" si="953"/>
        <v>25.935317958584541</v>
      </c>
      <c r="M5572" s="93">
        <f t="shared" si="954"/>
        <v>2.2537552369668727</v>
      </c>
      <c r="N5572" s="53">
        <f t="shared" si="955"/>
        <v>16.496982583071681</v>
      </c>
      <c r="O5572">
        <f t="shared" si="956"/>
        <v>0.51408950205511061</v>
      </c>
      <c r="P5572" s="53">
        <f t="shared" si="957"/>
        <v>7.561434041661748</v>
      </c>
      <c r="Q5572" s="53">
        <v>0.2</v>
      </c>
      <c r="R5572" s="53">
        <f t="shared" si="958"/>
        <v>6.05396557350082</v>
      </c>
    </row>
    <row r="5573" spans="2:18" ht="15">
      <c r="B5573" s="84">
        <v>35876</v>
      </c>
      <c r="C5573" s="85">
        <v>0</v>
      </c>
      <c r="D5573" s="86">
        <v>14</v>
      </c>
      <c r="E5573" s="87">
        <v>-3</v>
      </c>
      <c r="F5573" s="96">
        <f t="shared" si="949"/>
        <v>5.5</v>
      </c>
      <c r="G5573" s="96"/>
      <c r="H5573" s="74">
        <f t="shared" si="950"/>
        <v>81</v>
      </c>
      <c r="I5573" s="53">
        <f t="shared" si="948"/>
        <v>1.0076989765085038</v>
      </c>
      <c r="J5573" s="53">
        <f t="shared" si="951"/>
        <v>4.6663882040709195E-3</v>
      </c>
      <c r="K5573" s="53">
        <f t="shared" si="952"/>
        <v>1.5756874848680738</v>
      </c>
      <c r="L5573" s="53">
        <f t="shared" si="953"/>
        <v>26.216523938157994</v>
      </c>
      <c r="M5573" s="93">
        <f t="shared" si="954"/>
        <v>2.3586036327790891</v>
      </c>
      <c r="N5573" s="53">
        <f t="shared" si="955"/>
        <v>18.375894546705084</v>
      </c>
      <c r="O5573">
        <f t="shared" si="956"/>
        <v>0.46900019134232457</v>
      </c>
      <c r="P5573" s="53">
        <f t="shared" si="957"/>
        <v>6.8245700167601502</v>
      </c>
      <c r="Q5573" s="53">
        <v>0.2</v>
      </c>
      <c r="R5573" s="53">
        <f t="shared" si="958"/>
        <v>6.3673290306741421</v>
      </c>
    </row>
    <row r="5574" spans="2:18" ht="15">
      <c r="B5574" s="84">
        <v>35877</v>
      </c>
      <c r="C5574" s="85">
        <v>0</v>
      </c>
      <c r="D5574" s="86">
        <v>7</v>
      </c>
      <c r="E5574" s="87">
        <v>1</v>
      </c>
      <c r="F5574" s="96">
        <f t="shared" si="949"/>
        <v>4</v>
      </c>
      <c r="G5574" s="96"/>
      <c r="H5574" s="74">
        <f t="shared" si="950"/>
        <v>82</v>
      </c>
      <c r="I5574" s="53">
        <f t="shared" si="948"/>
        <v>1.00713877671828</v>
      </c>
      <c r="J5574" s="53">
        <f t="shared" si="951"/>
        <v>1.1560833730371266E-2</v>
      </c>
      <c r="K5574" s="53">
        <f t="shared" si="952"/>
        <v>1.5829147211992498</v>
      </c>
      <c r="L5574" s="53">
        <f t="shared" si="953"/>
        <v>26.497240809835752</v>
      </c>
      <c r="M5574" s="93">
        <f t="shared" si="954"/>
        <v>1.3250499346612499</v>
      </c>
      <c r="N5574" s="53">
        <f t="shared" si="955"/>
        <v>11.033802327877247</v>
      </c>
      <c r="O5574">
        <f t="shared" si="956"/>
        <v>0.42741570243698762</v>
      </c>
      <c r="P5574" s="53">
        <f t="shared" si="957"/>
        <v>6.152681276989024</v>
      </c>
      <c r="Q5574" s="53">
        <v>0.2</v>
      </c>
      <c r="R5574" s="53">
        <f t="shared" si="958"/>
        <v>4.7065471202563458</v>
      </c>
    </row>
    <row r="5575" spans="2:18" ht="15">
      <c r="B5575" s="84">
        <v>35878</v>
      </c>
      <c r="C5575" s="85">
        <v>0</v>
      </c>
      <c r="D5575" s="86">
        <v>14</v>
      </c>
      <c r="E5575" s="87">
        <v>-2</v>
      </c>
      <c r="F5575" s="96">
        <f t="shared" si="949"/>
        <v>6</v>
      </c>
      <c r="G5575" s="96"/>
      <c r="H5575" s="74">
        <f t="shared" si="950"/>
        <v>83</v>
      </c>
      <c r="I5575" s="53">
        <f t="shared" si="948"/>
        <v>1.0065764644491733</v>
      </c>
      <c r="J5575" s="53">
        <f t="shared" si="951"/>
        <v>1.8448515183421749E-2</v>
      </c>
      <c r="K5575" s="53">
        <f t="shared" si="952"/>
        <v>1.5901366494986231</v>
      </c>
      <c r="L5575" s="53">
        <f t="shared" si="953"/>
        <v>26.777382009003592</v>
      </c>
      <c r="M5575" s="93">
        <f t="shared" si="954"/>
        <v>2.3872864677082353</v>
      </c>
      <c r="N5575" s="53">
        <f t="shared" si="955"/>
        <v>18.208619766122442</v>
      </c>
      <c r="O5575">
        <f t="shared" si="956"/>
        <v>0.48362860546481151</v>
      </c>
      <c r="P5575" s="53">
        <f t="shared" si="957"/>
        <v>7.0627108084534136</v>
      </c>
      <c r="Q5575" s="53">
        <v>0.2</v>
      </c>
      <c r="R5575" s="53">
        <f t="shared" si="958"/>
        <v>6.3634694115455073</v>
      </c>
    </row>
    <row r="5576" spans="2:18" ht="15">
      <c r="B5576" s="84">
        <v>35879</v>
      </c>
      <c r="C5576" s="85">
        <v>0</v>
      </c>
      <c r="D5576" s="86">
        <v>16</v>
      </c>
      <c r="E5576" s="87">
        <v>-2</v>
      </c>
      <c r="F5576" s="96">
        <f t="shared" si="949"/>
        <v>7</v>
      </c>
      <c r="G5576" s="96"/>
      <c r="H5576" s="74">
        <f t="shared" si="950"/>
        <v>84</v>
      </c>
      <c r="I5576" s="53">
        <f t="shared" si="948"/>
        <v>1.0060122060984309</v>
      </c>
      <c r="J5576" s="53">
        <f t="shared" si="951"/>
        <v>2.532768343999826E-2</v>
      </c>
      <c r="K5576" s="53">
        <f t="shared" si="952"/>
        <v>1.5973524909999501</v>
      </c>
      <c r="L5576" s="53">
        <f t="shared" si="953"/>
        <v>27.056861905635163</v>
      </c>
      <c r="M5576" s="93">
        <f t="shared" si="954"/>
        <v>2.6660287717282376</v>
      </c>
      <c r="N5576" s="53">
        <f t="shared" si="955"/>
        <v>19.514732341724649</v>
      </c>
      <c r="O5576">
        <f t="shared" si="956"/>
        <v>0.51408950205511061</v>
      </c>
      <c r="P5576" s="53">
        <f t="shared" si="957"/>
        <v>7.561434041661748</v>
      </c>
      <c r="Q5576" s="53">
        <v>0.2</v>
      </c>
      <c r="R5576" s="53">
        <f t="shared" si="958"/>
        <v>6.7100078582428964</v>
      </c>
    </row>
    <row r="5577" spans="2:18" ht="15">
      <c r="B5577" s="84">
        <v>35880</v>
      </c>
      <c r="C5577" s="85">
        <v>0</v>
      </c>
      <c r="D5577" s="86">
        <v>14</v>
      </c>
      <c r="E5577" s="87">
        <v>-3</v>
      </c>
      <c r="F5577" s="96">
        <f t="shared" si="949"/>
        <v>5.5</v>
      </c>
      <c r="G5577" s="96"/>
      <c r="H5577" s="74">
        <f t="shared" si="950"/>
        <v>85</v>
      </c>
      <c r="I5577" s="53">
        <f t="shared" si="948"/>
        <v>1.0054461686391769</v>
      </c>
      <c r="J5577" s="53">
        <f t="shared" si="951"/>
        <v>3.2196595806683208E-2</v>
      </c>
      <c r="K5577" s="53">
        <f t="shared" si="952"/>
        <v>1.6045614650551407</v>
      </c>
      <c r="L5577" s="53">
        <f t="shared" si="953"/>
        <v>27.335595828507749</v>
      </c>
      <c r="M5577" s="93">
        <f t="shared" si="954"/>
        <v>2.4592823891293234</v>
      </c>
      <c r="N5577" s="53">
        <f t="shared" si="955"/>
        <v>19.160283319822266</v>
      </c>
      <c r="O5577">
        <f t="shared" si="956"/>
        <v>0.46900019134232457</v>
      </c>
      <c r="P5577" s="53">
        <f t="shared" si="957"/>
        <v>6.8245700167601502</v>
      </c>
      <c r="Q5577" s="53">
        <v>0.2</v>
      </c>
      <c r="R5577" s="53">
        <f t="shared" si="958"/>
        <v>6.5360294033578201</v>
      </c>
    </row>
    <row r="5578" spans="2:18" ht="15">
      <c r="B5578" s="84">
        <v>35881</v>
      </c>
      <c r="C5578" s="85">
        <v>0</v>
      </c>
      <c r="D5578" s="86">
        <v>19</v>
      </c>
      <c r="E5578" s="87">
        <v>-1</v>
      </c>
      <c r="F5578" s="96">
        <f t="shared" si="949"/>
        <v>9</v>
      </c>
      <c r="G5578" s="96"/>
      <c r="H5578" s="74">
        <f t="shared" si="950"/>
        <v>86</v>
      </c>
      <c r="I5578" s="53">
        <f t="shared" ref="I5578:I5641" si="959">1+0.0334*COS($I$7*H5578-0.0552)</f>
        <v>1.0048785195710022</v>
      </c>
      <c r="J5578" s="53">
        <f t="shared" si="951"/>
        <v>3.9053515832760941E-2</v>
      </c>
      <c r="K5578" s="53">
        <f t="shared" si="952"/>
        <v>1.6117627870679505</v>
      </c>
      <c r="L5578" s="53">
        <f t="shared" si="953"/>
        <v>27.613500087438954</v>
      </c>
      <c r="M5578" s="93">
        <f t="shared" si="954"/>
        <v>3.099350720954249</v>
      </c>
      <c r="N5578" s="53">
        <f t="shared" si="955"/>
        <v>20.993525519351365</v>
      </c>
      <c r="O5578">
        <f t="shared" si="956"/>
        <v>0.58008978738759875</v>
      </c>
      <c r="P5578" s="53">
        <f t="shared" si="957"/>
        <v>8.6544506934491388</v>
      </c>
      <c r="Q5578" s="53">
        <v>0.2</v>
      </c>
      <c r="R5578" s="53">
        <f t="shared" si="958"/>
        <v>7.1583146055499753</v>
      </c>
    </row>
    <row r="5579" spans="2:18" ht="15">
      <c r="B5579" s="84">
        <v>35882</v>
      </c>
      <c r="C5579" s="85">
        <v>0</v>
      </c>
      <c r="D5579" s="86">
        <v>23</v>
      </c>
      <c r="E5579" s="87">
        <v>1</v>
      </c>
      <c r="F5579" s="96">
        <f t="shared" si="949"/>
        <v>12</v>
      </c>
      <c r="G5579" s="96"/>
      <c r="H5579" s="74">
        <f t="shared" si="950"/>
        <v>87</v>
      </c>
      <c r="I5579" s="53">
        <f t="shared" si="959"/>
        <v>1.0043094268703985</v>
      </c>
      <c r="J5579" s="53">
        <f t="shared" si="951"/>
        <v>4.5896713124505203E-2</v>
      </c>
      <c r="K5579" s="53">
        <f t="shared" si="952"/>
        <v>1.6189556664427691</v>
      </c>
      <c r="L5579" s="53">
        <f t="shared" si="953"/>
        <v>27.890491993561984</v>
      </c>
      <c r="M5579" s="93">
        <f t="shared" si="954"/>
        <v>3.6507597471670792</v>
      </c>
      <c r="N5579" s="53">
        <f t="shared" si="955"/>
        <v>22.239060543291494</v>
      </c>
      <c r="O5579">
        <f t="shared" si="956"/>
        <v>0.69297786589913757</v>
      </c>
      <c r="P5579" s="53">
        <f t="shared" si="957"/>
        <v>10.559668732607534</v>
      </c>
      <c r="Q5579" s="53">
        <v>0.2</v>
      </c>
      <c r="R5579" s="53">
        <f t="shared" si="958"/>
        <v>7.6118041791916529</v>
      </c>
    </row>
    <row r="5580" spans="2:18" ht="15">
      <c r="B5580" s="84">
        <v>35883</v>
      </c>
      <c r="C5580" s="85">
        <v>0</v>
      </c>
      <c r="D5580" s="86">
        <v>22</v>
      </c>
      <c r="E5580" s="87">
        <v>4</v>
      </c>
      <c r="F5580" s="96">
        <f t="shared" si="949"/>
        <v>13</v>
      </c>
      <c r="G5580" s="96"/>
      <c r="H5580" s="74">
        <f t="shared" si="950"/>
        <v>88</v>
      </c>
      <c r="I5580" s="53">
        <f t="shared" si="959"/>
        <v>1.0037390589410518</v>
      </c>
      <c r="J5580" s="53">
        <f t="shared" si="951"/>
        <v>5.2724463162001092E-2</v>
      </c>
      <c r="K5580" s="53">
        <f t="shared" si="952"/>
        <v>1.6261393045485024</v>
      </c>
      <c r="L5580" s="53">
        <f t="shared" si="953"/>
        <v>28.16648987766035</v>
      </c>
      <c r="M5580" s="93">
        <f t="shared" si="954"/>
        <v>3.4468244977174427</v>
      </c>
      <c r="N5580" s="53">
        <f t="shared" si="955"/>
        <v>20.3150503146102</v>
      </c>
      <c r="O5580">
        <f t="shared" si="956"/>
        <v>0.73464846187074995</v>
      </c>
      <c r="P5580" s="53">
        <f t="shared" si="957"/>
        <v>11.273304901573978</v>
      </c>
      <c r="Q5580" s="53">
        <v>0.2</v>
      </c>
      <c r="R5580" s="53">
        <f t="shared" si="958"/>
        <v>7.2347557371101594</v>
      </c>
    </row>
    <row r="5581" spans="2:18" ht="15">
      <c r="B5581" s="84">
        <v>35884</v>
      </c>
      <c r="C5581" s="85">
        <v>0</v>
      </c>
      <c r="D5581" s="86">
        <v>22</v>
      </c>
      <c r="E5581" s="87">
        <v>4</v>
      </c>
      <c r="F5581" s="96">
        <f t="shared" si="949"/>
        <v>13</v>
      </c>
      <c r="G5581" s="96"/>
      <c r="H5581" s="74">
        <f t="shared" si="950"/>
        <v>89</v>
      </c>
      <c r="I5581" s="53">
        <f t="shared" si="959"/>
        <v>1.0031675845640089</v>
      </c>
      <c r="J5581" s="53">
        <f t="shared" si="951"/>
        <v>5.9535047119606721E-2</v>
      </c>
      <c r="K5581" s="53">
        <f t="shared" si="952"/>
        <v>1.6333128926975893</v>
      </c>
      <c r="L5581" s="53">
        <f t="shared" si="953"/>
        <v>28.441413106584648</v>
      </c>
      <c r="M5581" s="93">
        <f t="shared" si="954"/>
        <v>3.4804677427424258</v>
      </c>
      <c r="N5581" s="53">
        <f t="shared" si="955"/>
        <v>20.513338395677835</v>
      </c>
      <c r="O5581">
        <f t="shared" si="956"/>
        <v>0.73464846187074995</v>
      </c>
      <c r="P5581" s="53">
        <f t="shared" si="957"/>
        <v>11.273304901573978</v>
      </c>
      <c r="Q5581" s="53">
        <v>0.2</v>
      </c>
      <c r="R5581" s="53">
        <f t="shared" si="958"/>
        <v>7.2793666188009896</v>
      </c>
    </row>
    <row r="5582" spans="2:18" ht="15">
      <c r="B5582" s="84">
        <v>35885</v>
      </c>
      <c r="C5582" s="85">
        <v>0</v>
      </c>
      <c r="D5582" s="86">
        <v>22</v>
      </c>
      <c r="E5582" s="87">
        <v>4</v>
      </c>
      <c r="F5582" s="96">
        <f t="shared" si="949"/>
        <v>13</v>
      </c>
      <c r="G5582" s="96"/>
      <c r="H5582" s="74">
        <f t="shared" si="950"/>
        <v>90</v>
      </c>
      <c r="I5582" s="53">
        <f t="shared" si="959"/>
        <v>1.0025951728477318</v>
      </c>
      <c r="J5582" s="53">
        <f t="shared" si="951"/>
        <v>6.6326751691181615E-2</v>
      </c>
      <c r="K5582" s="53">
        <f t="shared" si="952"/>
        <v>1.6404756101403113</v>
      </c>
      <c r="L5582" s="53">
        <f t="shared" si="953"/>
        <v>28.715182097778587</v>
      </c>
      <c r="M5582" s="93">
        <f t="shared" si="954"/>
        <v>3.5139697399618623</v>
      </c>
      <c r="N5582" s="53">
        <f t="shared" si="955"/>
        <v>20.710793984032708</v>
      </c>
      <c r="O5582">
        <f t="shared" si="956"/>
        <v>0.73464846187074995</v>
      </c>
      <c r="P5582" s="53">
        <f t="shared" si="957"/>
        <v>11.273304901573978</v>
      </c>
      <c r="Q5582" s="53">
        <v>0.2</v>
      </c>
      <c r="R5582" s="53">
        <f t="shared" si="958"/>
        <v>7.3237902061586579</v>
      </c>
    </row>
    <row r="5583" spans="2:18" ht="15">
      <c r="B5583" s="84">
        <v>35886</v>
      </c>
      <c r="C5583" s="85">
        <v>0</v>
      </c>
      <c r="D5583" s="86">
        <v>20</v>
      </c>
      <c r="E5583" s="87">
        <v>5</v>
      </c>
      <c r="F5583" s="96">
        <f t="shared" ref="F5583:F5646" si="960">0.5*(D5583+E5583)</f>
        <v>12.5</v>
      </c>
      <c r="G5583" s="96"/>
      <c r="H5583" s="74">
        <f t="shared" ref="H5583:H5646" si="961">B5583-DATE(YEAR(B5583),1,0)</f>
        <v>91</v>
      </c>
      <c r="I5583" s="53">
        <f t="shared" si="959"/>
        <v>1.002021993178057</v>
      </c>
      <c r="J5583" s="53">
        <f t="shared" ref="J5583:J5646" si="962">ASIN(0.39785*SIN(4.869+$I$7*H5583+0.03345*SIN(6.224+$I$7*H5583)))</f>
        <v>7.3097868921165612E-2</v>
      </c>
      <c r="K5583" s="53">
        <f t="shared" ref="K5583:K5646" si="963">ACOS(-TAN(J5583)*TAN($E$7*$I$8))</f>
        <v>1.6476266220746334</v>
      </c>
      <c r="L5583" s="53">
        <f t="shared" ref="L5583:L5646" si="964">117.5*I5583*((K5583*SIN($E$7*$I$8)*SIN(J5583)+COS($E$7*$I$8)*COS(J5583)*SIN(K5583))/PI())</f>
        <v>28.987718331942702</v>
      </c>
      <c r="M5583" s="93">
        <f t="shared" ref="M5583:M5646" si="965">0.0023*L5583/2.456*(0.5*(D5583+E5583)+17.8)*SQRT(D5583-E5583)</f>
        <v>3.1856771781290294</v>
      </c>
      <c r="N5583" s="53">
        <f t="shared" ref="N5583:N5646" si="966">0.17*L5583*SQRT(D5583-E5583)</f>
        <v>19.085721558508141</v>
      </c>
      <c r="O5583">
        <f t="shared" ref="O5583:O5646" si="967">5336/(F5583+273.15)^2*EXP(21.07-5336/(F5583+273.15))</f>
        <v>0.7135476731207917</v>
      </c>
      <c r="P5583" s="53">
        <f t="shared" ref="P5583:P5646" si="968">EXP(21.07-5336/(F5583+273.15))</f>
        <v>10.911278230138578</v>
      </c>
      <c r="Q5583" s="53">
        <v>0.2</v>
      </c>
      <c r="R5583" s="53">
        <f t="shared" ref="R5583:R5646" si="969">(O5583*N5583*0.6+$L$8*6.43*(1+0.536*Q5583)*P5583*(1- G5583/100))/($O$7*(O5583+$L$8))</f>
        <v>6.9322059405644074</v>
      </c>
    </row>
    <row r="5584" spans="2:18" ht="15">
      <c r="B5584" s="84">
        <v>35887</v>
      </c>
      <c r="C5584" s="85">
        <v>0</v>
      </c>
      <c r="D5584" s="86">
        <v>19</v>
      </c>
      <c r="E5584" s="87">
        <v>7</v>
      </c>
      <c r="F5584" s="96">
        <f t="shared" si="960"/>
        <v>13</v>
      </c>
      <c r="G5584" s="96"/>
      <c r="H5584" s="74">
        <f t="shared" si="961"/>
        <v>92</v>
      </c>
      <c r="I5584" s="53">
        <f t="shared" si="959"/>
        <v>1.0014482151680699</v>
      </c>
      <c r="J5584" s="53">
        <f t="shared" si="962"/>
        <v>7.9846696042596615E-2</v>
      </c>
      <c r="K5584" s="53">
        <f t="shared" si="963"/>
        <v>1.6547650776719465</v>
      </c>
      <c r="L5584" s="53">
        <f t="shared" si="964"/>
        <v>29.258944363867705</v>
      </c>
      <c r="M5584" s="93">
        <f t="shared" si="965"/>
        <v>2.923475551045029</v>
      </c>
      <c r="N5584" s="53">
        <f t="shared" si="966"/>
        <v>17.230512592776968</v>
      </c>
      <c r="O5584">
        <f t="shared" si="967"/>
        <v>0.73464846187074995</v>
      </c>
      <c r="P5584" s="53">
        <f t="shared" si="968"/>
        <v>11.273304901573978</v>
      </c>
      <c r="Q5584" s="53">
        <v>0.2</v>
      </c>
      <c r="R5584" s="53">
        <f t="shared" si="969"/>
        <v>6.5407959860312737</v>
      </c>
    </row>
    <row r="5585" spans="2:18" ht="15">
      <c r="B5585" s="84">
        <v>35888</v>
      </c>
      <c r="C5585" s="85">
        <v>0</v>
      </c>
      <c r="D5585" s="86">
        <v>18</v>
      </c>
      <c r="E5585" s="87">
        <v>12</v>
      </c>
      <c r="F5585" s="96">
        <f t="shared" si="960"/>
        <v>15</v>
      </c>
      <c r="G5585" s="96"/>
      <c r="H5585" s="74">
        <f t="shared" si="961"/>
        <v>93</v>
      </c>
      <c r="I5585" s="53">
        <f t="shared" si="959"/>
        <v>1.0008740086079151</v>
      </c>
      <c r="J5585" s="53">
        <f t="shared" si="962"/>
        <v>8.6571535323147847E-2</v>
      </c>
      <c r="K5585" s="53">
        <f t="shared" si="963"/>
        <v>1.6618901081192283</v>
      </c>
      <c r="L5585" s="53">
        <f t="shared" si="964"/>
        <v>29.528783831472477</v>
      </c>
      <c r="M5585" s="93">
        <f t="shared" si="965"/>
        <v>2.2217464913572158</v>
      </c>
      <c r="N5585" s="53">
        <f t="shared" si="966"/>
        <v>12.29617702904911</v>
      </c>
      <c r="O5585">
        <f t="shared" si="967"/>
        <v>0.8245943710158492</v>
      </c>
      <c r="P5585" s="53">
        <f t="shared" si="968"/>
        <v>12.831038046583151</v>
      </c>
      <c r="Q5585" s="53">
        <v>0.2</v>
      </c>
      <c r="R5585" s="53">
        <f t="shared" si="969"/>
        <v>5.5169856074608523</v>
      </c>
    </row>
    <row r="5586" spans="2:18" ht="15">
      <c r="B5586" s="84">
        <v>35889</v>
      </c>
      <c r="C5586" s="85">
        <v>0</v>
      </c>
      <c r="D5586" s="86">
        <v>19</v>
      </c>
      <c r="E5586" s="87">
        <v>11</v>
      </c>
      <c r="F5586" s="96">
        <f t="shared" si="960"/>
        <v>15</v>
      </c>
      <c r="G5586" s="96"/>
      <c r="H5586" s="74">
        <f t="shared" si="961"/>
        <v>94</v>
      </c>
      <c r="I5586" s="53">
        <f t="shared" si="959"/>
        <v>1.0002995434145516</v>
      </c>
      <c r="J5586" s="53">
        <f t="shared" si="962"/>
        <v>9.3270693920241857E-2</v>
      </c>
      <c r="K5586" s="53">
        <f t="shared" si="963"/>
        <v>1.6690008246782839</v>
      </c>
      <c r="L5586" s="53">
        <f t="shared" si="964"/>
        <v>29.79716146308386</v>
      </c>
      <c r="M5586" s="93">
        <f t="shared" si="965"/>
        <v>2.5887684377341511</v>
      </c>
      <c r="N5586" s="53">
        <f t="shared" si="966"/>
        <v>14.327446952846806</v>
      </c>
      <c r="O5586">
        <f t="shared" si="967"/>
        <v>0.8245943710158492</v>
      </c>
      <c r="P5586" s="53">
        <f t="shared" si="968"/>
        <v>12.831038046583151</v>
      </c>
      <c r="Q5586" s="53">
        <v>0.2</v>
      </c>
      <c r="R5586" s="53">
        <f t="shared" si="969"/>
        <v>5.978071542305285</v>
      </c>
    </row>
    <row r="5587" spans="2:18" ht="15">
      <c r="B5587" s="84">
        <v>35890</v>
      </c>
      <c r="C5587" s="85">
        <v>1.6</v>
      </c>
      <c r="D5587" s="86">
        <v>18</v>
      </c>
      <c r="E5587" s="87">
        <v>10</v>
      </c>
      <c r="F5587" s="96">
        <f t="shared" si="960"/>
        <v>14</v>
      </c>
      <c r="G5587" s="96"/>
      <c r="H5587" s="74">
        <f t="shared" si="961"/>
        <v>95</v>
      </c>
      <c r="I5587" s="53">
        <f t="shared" si="959"/>
        <v>0.99972498958147271</v>
      </c>
      <c r="J5587" s="53">
        <f t="shared" si="962"/>
        <v>9.9942483746302629E-2</v>
      </c>
      <c r="K5587" s="53">
        <f t="shared" si="963"/>
        <v>1.6760963167629146</v>
      </c>
      <c r="L5587" s="53">
        <f t="shared" si="964"/>
        <v>30.064003082998685</v>
      </c>
      <c r="M5587" s="93">
        <f t="shared" si="965"/>
        <v>2.5323188880844691</v>
      </c>
      <c r="N5587" s="53">
        <f t="shared" si="966"/>
        <v>14.455753105729118</v>
      </c>
      <c r="O5587">
        <f t="shared" si="967"/>
        <v>0.77848917725545741</v>
      </c>
      <c r="P5587" s="53">
        <f t="shared" si="968"/>
        <v>12.02968899466322</v>
      </c>
      <c r="Q5587" s="53">
        <v>0.2</v>
      </c>
      <c r="R5587" s="53">
        <f t="shared" si="969"/>
        <v>5.9624934654925958</v>
      </c>
    </row>
    <row r="5588" spans="2:18" ht="15">
      <c r="B5588" s="84">
        <v>35891</v>
      </c>
      <c r="C5588" s="85">
        <v>7.8</v>
      </c>
      <c r="D5588" s="86">
        <v>15</v>
      </c>
      <c r="E5588" s="87">
        <v>5</v>
      </c>
      <c r="F5588" s="96">
        <f t="shared" si="960"/>
        <v>10</v>
      </c>
      <c r="G5588" s="96"/>
      <c r="H5588" s="74">
        <f t="shared" si="961"/>
        <v>96</v>
      </c>
      <c r="I5588" s="53">
        <f t="shared" si="959"/>
        <v>0.99915051712840108</v>
      </c>
      <c r="J5588" s="53">
        <f t="shared" si="962"/>
        <v>0.10658522134519043</v>
      </c>
      <c r="K5588" s="53">
        <f t="shared" si="963"/>
        <v>1.6831756500350499</v>
      </c>
      <c r="L5588" s="53">
        <f t="shared" si="964"/>
        <v>30.32923561537109</v>
      </c>
      <c r="M5588" s="93">
        <f t="shared" si="965"/>
        <v>2.4969263612703445</v>
      </c>
      <c r="N5588" s="53">
        <f t="shared" si="966"/>
        <v>16.304608920200099</v>
      </c>
      <c r="O5588">
        <f t="shared" si="967"/>
        <v>0.61578519545801924</v>
      </c>
      <c r="P5588" s="53">
        <f t="shared" si="968"/>
        <v>9.2522328593138266</v>
      </c>
      <c r="Q5588" s="53">
        <v>0.2</v>
      </c>
      <c r="R5588" s="53">
        <f t="shared" si="969"/>
        <v>6.1798955248884306</v>
      </c>
    </row>
    <row r="5589" spans="2:18" ht="15">
      <c r="B5589" s="84">
        <v>35892</v>
      </c>
      <c r="C5589" s="85">
        <v>0.3</v>
      </c>
      <c r="D5589" s="86">
        <v>12</v>
      </c>
      <c r="E5589" s="87">
        <v>5</v>
      </c>
      <c r="F5589" s="96">
        <f t="shared" si="960"/>
        <v>8.5</v>
      </c>
      <c r="G5589" s="96"/>
      <c r="H5589" s="74">
        <f t="shared" si="961"/>
        <v>97</v>
      </c>
      <c r="I5589" s="53">
        <f t="shared" si="959"/>
        <v>0.99857629605097809</v>
      </c>
      <c r="J5589" s="53">
        <f t="shared" si="962"/>
        <v>0.11319722778085846</v>
      </c>
      <c r="K5589" s="53">
        <f t="shared" si="963"/>
        <v>1.690237864521094</v>
      </c>
      <c r="L5589" s="53">
        <f t="shared" si="964"/>
        <v>30.592787086471208</v>
      </c>
      <c r="M5589" s="93">
        <f t="shared" si="965"/>
        <v>1.9935323439719905</v>
      </c>
      <c r="N5589" s="53">
        <f t="shared" si="966"/>
        <v>13.759954112335684</v>
      </c>
      <c r="O5589">
        <f t="shared" si="967"/>
        <v>0.56293085323359648</v>
      </c>
      <c r="P5589" s="53">
        <f t="shared" si="968"/>
        <v>8.3687143143084199</v>
      </c>
      <c r="Q5589" s="53">
        <v>0.2</v>
      </c>
      <c r="R5589" s="53">
        <f t="shared" si="969"/>
        <v>5.5394216027110721</v>
      </c>
    </row>
    <row r="5590" spans="2:18" ht="15">
      <c r="B5590" s="84">
        <v>35893</v>
      </c>
      <c r="C5590" s="85">
        <v>13.7</v>
      </c>
      <c r="D5590" s="86">
        <v>17</v>
      </c>
      <c r="E5590" s="87">
        <v>4</v>
      </c>
      <c r="F5590" s="96">
        <f t="shared" si="960"/>
        <v>10.5</v>
      </c>
      <c r="G5590" s="96"/>
      <c r="H5590" s="74">
        <f t="shared" si="961"/>
        <v>98</v>
      </c>
      <c r="I5590" s="53">
        <f t="shared" si="959"/>
        <v>0.99800249627045878</v>
      </c>
      <c r="J5590" s="53">
        <f t="shared" si="962"/>
        <v>0.11977682853925833</v>
      </c>
      <c r="K5590" s="53">
        <f t="shared" si="963"/>
        <v>1.6972819727499531</v>
      </c>
      <c r="L5590" s="53">
        <f t="shared" si="964"/>
        <v>30.854586625364004</v>
      </c>
      <c r="M5590" s="93">
        <f t="shared" si="965"/>
        <v>2.948338323265141</v>
      </c>
      <c r="N5590" s="53">
        <f t="shared" si="966"/>
        <v>18.912125007369205</v>
      </c>
      <c r="O5590">
        <f t="shared" si="967"/>
        <v>0.63434223095270703</v>
      </c>
      <c r="P5590" s="53">
        <f t="shared" si="968"/>
        <v>9.564744649762261</v>
      </c>
      <c r="Q5590" s="53">
        <v>0.2</v>
      </c>
      <c r="R5590" s="53">
        <f t="shared" si="969"/>
        <v>6.7855093550054653</v>
      </c>
    </row>
    <row r="5591" spans="2:18" ht="15">
      <c r="B5591" s="84">
        <v>35894</v>
      </c>
      <c r="C5591" s="85">
        <v>0</v>
      </c>
      <c r="D5591" s="86">
        <v>17</v>
      </c>
      <c r="E5591" s="87">
        <v>6</v>
      </c>
      <c r="F5591" s="96">
        <f t="shared" si="960"/>
        <v>11.5</v>
      </c>
      <c r="G5591" s="96"/>
      <c r="H5591" s="74">
        <f t="shared" si="961"/>
        <v>99</v>
      </c>
      <c r="I5591" s="53">
        <f t="shared" si="959"/>
        <v>0.99742928758342975</v>
      </c>
      <c r="J5591" s="53">
        <f t="shared" si="962"/>
        <v>0.12632235344451542</v>
      </c>
      <c r="K5591" s="53">
        <f t="shared" si="963"/>
        <v>1.7043069579144707</v>
      </c>
      <c r="L5591" s="53">
        <f t="shared" si="964"/>
        <v>31.11456446305997</v>
      </c>
      <c r="M5591" s="93">
        <f t="shared" si="965"/>
        <v>2.8315690888477798</v>
      </c>
      <c r="N5591" s="53">
        <f t="shared" si="966"/>
        <v>17.543207092680294</v>
      </c>
      <c r="O5591">
        <f t="shared" si="967"/>
        <v>0.67292773448592091</v>
      </c>
      <c r="P5591" s="53">
        <f t="shared" si="968"/>
        <v>10.218213752667999</v>
      </c>
      <c r="Q5591" s="53">
        <v>0.2</v>
      </c>
      <c r="R5591" s="53">
        <f t="shared" si="969"/>
        <v>6.5345415225090777</v>
      </c>
    </row>
    <row r="5592" spans="2:18" ht="15">
      <c r="B5592" s="84">
        <v>35895</v>
      </c>
      <c r="C5592" s="85">
        <v>0.2</v>
      </c>
      <c r="D5592" s="86">
        <v>12</v>
      </c>
      <c r="E5592" s="87">
        <v>4</v>
      </c>
      <c r="F5592" s="96">
        <f t="shared" si="960"/>
        <v>8</v>
      </c>
      <c r="G5592" s="96"/>
      <c r="H5592" s="74">
        <f t="shared" si="961"/>
        <v>100</v>
      </c>
      <c r="I5592" s="53">
        <f t="shared" si="959"/>
        <v>0.99685683961156368</v>
      </c>
      <c r="J5592" s="53">
        <f t="shared" si="962"/>
        <v>0.13283213659038717</v>
      </c>
      <c r="K5592" s="53">
        <f t="shared" si="963"/>
        <v>1.7113117720582456</v>
      </c>
      <c r="L5592" s="53">
        <f t="shared" si="964"/>
        <v>31.37265193019261</v>
      </c>
      <c r="M5592" s="93">
        <f t="shared" si="965"/>
        <v>2.1439537093958636</v>
      </c>
      <c r="N5592" s="53">
        <f t="shared" si="966"/>
        <v>15.084994148078209</v>
      </c>
      <c r="O5592">
        <f t="shared" si="967"/>
        <v>0.54621768965488293</v>
      </c>
      <c r="P5592" s="53">
        <f t="shared" si="968"/>
        <v>8.0914455460972867</v>
      </c>
      <c r="Q5592" s="53">
        <v>0.2</v>
      </c>
      <c r="R5592" s="53">
        <f t="shared" si="969"/>
        <v>5.8029879074741748</v>
      </c>
    </row>
    <row r="5593" spans="2:18" ht="15">
      <c r="B5593" s="84">
        <v>35896</v>
      </c>
      <c r="C5593" s="85">
        <v>10.199999999999999</v>
      </c>
      <c r="D5593" s="86">
        <v>12</v>
      </c>
      <c r="E5593" s="87">
        <v>4</v>
      </c>
      <c r="F5593" s="96">
        <f t="shared" si="960"/>
        <v>8</v>
      </c>
      <c r="G5593" s="96"/>
      <c r="H5593" s="74">
        <f t="shared" si="961"/>
        <v>101</v>
      </c>
      <c r="I5593" s="53">
        <f t="shared" si="959"/>
        <v>0.99628532175142503</v>
      </c>
      <c r="J5593" s="53">
        <f t="shared" si="962"/>
        <v>0.1393045162879965</v>
      </c>
      <c r="K5593" s="53">
        <f t="shared" si="963"/>
        <v>1.7182953342900864</v>
      </c>
      <c r="L5593" s="53">
        <f t="shared" si="964"/>
        <v>31.628781453279863</v>
      </c>
      <c r="M5593" s="93">
        <f t="shared" si="965"/>
        <v>2.1614571656650559</v>
      </c>
      <c r="N5593" s="53">
        <f t="shared" si="966"/>
        <v>15.208149575471419</v>
      </c>
      <c r="O5593">
        <f t="shared" si="967"/>
        <v>0.54621768965488293</v>
      </c>
      <c r="P5593" s="53">
        <f t="shared" si="968"/>
        <v>8.0914455460972867</v>
      </c>
      <c r="Q5593" s="53">
        <v>0.2</v>
      </c>
      <c r="R5593" s="53">
        <f t="shared" si="969"/>
        <v>5.8299392573938258</v>
      </c>
    </row>
    <row r="5594" spans="2:18" ht="15">
      <c r="B5594" s="84">
        <v>35897</v>
      </c>
      <c r="C5594" s="85">
        <v>9.5</v>
      </c>
      <c r="D5594" s="86">
        <v>11</v>
      </c>
      <c r="E5594" s="87">
        <v>3</v>
      </c>
      <c r="F5594" s="96">
        <f t="shared" si="960"/>
        <v>7</v>
      </c>
      <c r="G5594" s="96"/>
      <c r="H5594" s="74">
        <f t="shared" si="961"/>
        <v>102</v>
      </c>
      <c r="I5594" s="53">
        <f t="shared" si="959"/>
        <v>0.99571490312434352</v>
      </c>
      <c r="J5594" s="53">
        <f t="shared" si="962"/>
        <v>0.14573783503083854</v>
      </c>
      <c r="K5594" s="53">
        <f t="shared" si="963"/>
        <v>1.7252565290286555</v>
      </c>
      <c r="L5594" s="53">
        <f t="shared" si="964"/>
        <v>31.882886549630676</v>
      </c>
      <c r="M5594" s="93">
        <f t="shared" si="965"/>
        <v>2.0943718002359923</v>
      </c>
      <c r="N5594" s="53">
        <f t="shared" si="966"/>
        <v>15.330331592470749</v>
      </c>
      <c r="O5594">
        <f t="shared" si="967"/>
        <v>0.51408950205511061</v>
      </c>
      <c r="P5594" s="53">
        <f t="shared" si="968"/>
        <v>7.561434041661748</v>
      </c>
      <c r="Q5594" s="53">
        <v>0.2</v>
      </c>
      <c r="R5594" s="53">
        <f t="shared" si="969"/>
        <v>5.800342031927884</v>
      </c>
    </row>
    <row r="5595" spans="2:18" ht="15">
      <c r="B5595" s="84">
        <v>35898</v>
      </c>
      <c r="C5595" s="85">
        <v>3.5</v>
      </c>
      <c r="D5595" s="86">
        <v>11</v>
      </c>
      <c r="E5595" s="87">
        <v>3</v>
      </c>
      <c r="F5595" s="96">
        <f t="shared" si="960"/>
        <v>7</v>
      </c>
      <c r="G5595" s="96"/>
      <c r="H5595" s="74">
        <f t="shared" si="961"/>
        <v>103</v>
      </c>
      <c r="I5595" s="53">
        <f t="shared" si="959"/>
        <v>0.99514575252636817</v>
      </c>
      <c r="J5595" s="53">
        <f t="shared" si="962"/>
        <v>0.15213043947803545</v>
      </c>
      <c r="K5595" s="53">
        <f t="shared" si="963"/>
        <v>1.7321942042801588</v>
      </c>
      <c r="L5595" s="53">
        <f t="shared" si="964"/>
        <v>32.134901820960117</v>
      </c>
      <c r="M5595" s="93">
        <f t="shared" si="965"/>
        <v>2.1109265647075084</v>
      </c>
      <c r="N5595" s="53">
        <f t="shared" si="966"/>
        <v>15.451508753448088</v>
      </c>
      <c r="O5595">
        <f t="shared" si="967"/>
        <v>0.51408950205511061</v>
      </c>
      <c r="P5595" s="53">
        <f t="shared" si="968"/>
        <v>7.561434041661748</v>
      </c>
      <c r="Q5595" s="53">
        <v>0.2</v>
      </c>
      <c r="R5595" s="53">
        <f t="shared" si="969"/>
        <v>5.8266852836564897</v>
      </c>
    </row>
    <row r="5596" spans="2:18" ht="15">
      <c r="B5596" s="84">
        <v>35899</v>
      </c>
      <c r="C5596" s="85">
        <v>0</v>
      </c>
      <c r="D5596" s="86">
        <v>16</v>
      </c>
      <c r="E5596" s="87">
        <v>2</v>
      </c>
      <c r="F5596" s="96">
        <f t="shared" si="960"/>
        <v>9</v>
      </c>
      <c r="G5596" s="96"/>
      <c r="H5596" s="74">
        <f t="shared" si="961"/>
        <v>104</v>
      </c>
      <c r="I5596" s="53">
        <f t="shared" si="959"/>
        <v>0.9945780383783176</v>
      </c>
      <c r="J5596" s="53">
        <f t="shared" si="962"/>
        <v>0.15848068045680108</v>
      </c>
      <c r="K5596" s="53">
        <f t="shared" si="963"/>
        <v>1.7391071699522611</v>
      </c>
      <c r="L5596" s="53">
        <f t="shared" si="964"/>
        <v>32.384762945779599</v>
      </c>
      <c r="M5596" s="93">
        <f t="shared" si="965"/>
        <v>3.0411581666090206</v>
      </c>
      <c r="N5596" s="53">
        <f t="shared" si="966"/>
        <v>20.599356874149873</v>
      </c>
      <c r="O5596">
        <f t="shared" si="967"/>
        <v>0.58008978738759875</v>
      </c>
      <c r="P5596" s="53">
        <f t="shared" si="968"/>
        <v>8.6544506934491388</v>
      </c>
      <c r="Q5596" s="53">
        <v>0.2</v>
      </c>
      <c r="R5596" s="53">
        <f t="shared" si="969"/>
        <v>7.0715154057762293</v>
      </c>
    </row>
    <row r="5597" spans="2:18" ht="15">
      <c r="B5597" s="84">
        <v>35900</v>
      </c>
      <c r="C5597" s="85">
        <v>0</v>
      </c>
      <c r="D5597" s="86">
        <v>11</v>
      </c>
      <c r="E5597" s="87">
        <v>2</v>
      </c>
      <c r="F5597" s="96">
        <f t="shared" si="960"/>
        <v>6.5</v>
      </c>
      <c r="G5597" s="96"/>
      <c r="H5597" s="74">
        <f t="shared" si="961"/>
        <v>105</v>
      </c>
      <c r="I5597" s="53">
        <f t="shared" si="959"/>
        <v>0.9940119286759419</v>
      </c>
      <c r="J5597" s="53">
        <f t="shared" si="962"/>
        <v>0.16478691298506745</v>
      </c>
      <c r="K5597" s="53">
        <f t="shared" si="963"/>
        <v>1.7459941962077394</v>
      </c>
      <c r="L5597" s="53">
        <f t="shared" si="964"/>
        <v>32.63240667063225</v>
      </c>
      <c r="M5597" s="93">
        <f t="shared" si="965"/>
        <v>2.2277995221762659</v>
      </c>
      <c r="N5597" s="53">
        <f t="shared" si="966"/>
        <v>16.642527402022449</v>
      </c>
      <c r="O5597">
        <f t="shared" si="967"/>
        <v>0.4986553243273773</v>
      </c>
      <c r="P5597" s="53">
        <f t="shared" si="968"/>
        <v>7.3082650054301794</v>
      </c>
      <c r="Q5597" s="53">
        <v>0.2</v>
      </c>
      <c r="R5597" s="53">
        <f t="shared" si="969"/>
        <v>6.0557558516114502</v>
      </c>
    </row>
    <row r="5598" spans="2:18" ht="15">
      <c r="B5598" s="84">
        <v>35901</v>
      </c>
      <c r="C5598" s="85">
        <v>15.3</v>
      </c>
      <c r="D5598" s="86">
        <v>15</v>
      </c>
      <c r="E5598" s="87">
        <v>1</v>
      </c>
      <c r="F5598" s="96">
        <f t="shared" si="960"/>
        <v>8</v>
      </c>
      <c r="G5598" s="96"/>
      <c r="H5598" s="74">
        <f t="shared" si="961"/>
        <v>106</v>
      </c>
      <c r="I5598" s="53">
        <f t="shared" si="959"/>
        <v>0.99344759094020973</v>
      </c>
      <c r="J5598" s="53">
        <f t="shared" si="962"/>
        <v>0.17104749631521274</v>
      </c>
      <c r="K5598" s="53">
        <f t="shared" si="963"/>
        <v>1.7528540118617566</v>
      </c>
      <c r="L5598" s="53">
        <f t="shared" si="964"/>
        <v>32.877770800246196</v>
      </c>
      <c r="M5598" s="93">
        <f t="shared" si="965"/>
        <v>2.9722515410832009</v>
      </c>
      <c r="N5598" s="53">
        <f t="shared" si="966"/>
        <v>20.912950175818306</v>
      </c>
      <c r="O5598">
        <f t="shared" si="967"/>
        <v>0.54621768965488293</v>
      </c>
      <c r="P5598" s="53">
        <f t="shared" si="968"/>
        <v>8.0914455460972867</v>
      </c>
      <c r="Q5598" s="53">
        <v>0.2</v>
      </c>
      <c r="R5598" s="53">
        <f t="shared" si="969"/>
        <v>7.078378570676283</v>
      </c>
    </row>
    <row r="5599" spans="2:18" ht="15">
      <c r="B5599" s="84">
        <v>35902</v>
      </c>
      <c r="C5599" s="85">
        <v>1</v>
      </c>
      <c r="D5599" s="86">
        <v>16</v>
      </c>
      <c r="E5599" s="87">
        <v>7</v>
      </c>
      <c r="F5599" s="96">
        <f t="shared" si="960"/>
        <v>11.5</v>
      </c>
      <c r="G5599" s="96"/>
      <c r="H5599" s="74">
        <f t="shared" si="961"/>
        <v>107</v>
      </c>
      <c r="I5599" s="53">
        <f t="shared" si="959"/>
        <v>0.99288519216773652</v>
      </c>
      <c r="J5599" s="53">
        <f t="shared" si="962"/>
        <v>0.17726079399979452</v>
      </c>
      <c r="K5599" s="53">
        <f t="shared" si="963"/>
        <v>1.7596853028269679</v>
      </c>
      <c r="L5599" s="53">
        <f t="shared" si="964"/>
        <v>33.120794186681486</v>
      </c>
      <c r="M5599" s="93">
        <f t="shared" si="965"/>
        <v>2.7263969709777673</v>
      </c>
      <c r="N5599" s="53">
        <f t="shared" si="966"/>
        <v>16.891605035207562</v>
      </c>
      <c r="O5599">
        <f t="shared" si="967"/>
        <v>0.67292773448592091</v>
      </c>
      <c r="P5599" s="53">
        <f t="shared" si="968"/>
        <v>10.218213752667999</v>
      </c>
      <c r="Q5599" s="53">
        <v>0.2</v>
      </c>
      <c r="R5599" s="53">
        <f t="shared" si="969"/>
        <v>6.3890294661745992</v>
      </c>
    </row>
    <row r="5600" spans="2:18" ht="15">
      <c r="B5600" s="84">
        <v>35903</v>
      </c>
      <c r="C5600" s="85">
        <v>1.2</v>
      </c>
      <c r="D5600" s="86">
        <v>20</v>
      </c>
      <c r="E5600" s="87">
        <v>6</v>
      </c>
      <c r="F5600" s="96">
        <f t="shared" si="960"/>
        <v>13</v>
      </c>
      <c r="G5600" s="96"/>
      <c r="H5600" s="74">
        <f t="shared" si="961"/>
        <v>108</v>
      </c>
      <c r="I5600" s="53">
        <f t="shared" si="959"/>
        <v>0.99232489878136709</v>
      </c>
      <c r="J5600" s="53">
        <f t="shared" si="962"/>
        <v>0.18342517398019959</v>
      </c>
      <c r="K5600" s="53">
        <f t="shared" si="963"/>
        <v>1.7664867106110842</v>
      </c>
      <c r="L5600" s="53">
        <f t="shared" si="964"/>
        <v>33.361416717549993</v>
      </c>
      <c r="M5600" s="93">
        <f t="shared" si="965"/>
        <v>3.6004658238191656</v>
      </c>
      <c r="N5600" s="53">
        <f t="shared" si="966"/>
        <v>21.220588520058982</v>
      </c>
      <c r="O5600">
        <f t="shared" si="967"/>
        <v>0.73464846187074995</v>
      </c>
      <c r="P5600" s="53">
        <f t="shared" si="968"/>
        <v>11.273304901573978</v>
      </c>
      <c r="Q5600" s="53">
        <v>0.2</v>
      </c>
      <c r="R5600" s="53">
        <f t="shared" si="969"/>
        <v>7.4384838559778954</v>
      </c>
    </row>
    <row r="5601" spans="2:18" ht="15">
      <c r="B5601" s="84">
        <v>35904</v>
      </c>
      <c r="C5601" s="85">
        <v>0</v>
      </c>
      <c r="D5601" s="86">
        <v>18</v>
      </c>
      <c r="E5601" s="87">
        <v>4</v>
      </c>
      <c r="F5601" s="96">
        <f t="shared" si="960"/>
        <v>11</v>
      </c>
      <c r="G5601" s="96"/>
      <c r="H5601" s="74">
        <f t="shared" si="961"/>
        <v>109</v>
      </c>
      <c r="I5601" s="53">
        <f t="shared" si="959"/>
        <v>0.99176687658092877</v>
      </c>
      <c r="J5601" s="53">
        <f t="shared" si="962"/>
        <v>0.18953900869906945</v>
      </c>
      <c r="K5601" s="53">
        <f t="shared" si="963"/>
        <v>1.773256830871865</v>
      </c>
      <c r="L5601" s="53">
        <f t="shared" si="964"/>
        <v>33.599579303390037</v>
      </c>
      <c r="M5601" s="93">
        <f t="shared" si="965"/>
        <v>3.3907035331930184</v>
      </c>
      <c r="N5601" s="53">
        <f t="shared" si="966"/>
        <v>21.372079395814449</v>
      </c>
      <c r="O5601">
        <f t="shared" si="967"/>
        <v>0.65338616455683207</v>
      </c>
      <c r="P5601" s="53">
        <f t="shared" si="968"/>
        <v>9.8866562389251857</v>
      </c>
      <c r="Q5601" s="53">
        <v>0.2</v>
      </c>
      <c r="R5601" s="53">
        <f t="shared" si="969"/>
        <v>7.3609952888230756</v>
      </c>
    </row>
    <row r="5602" spans="2:18" ht="15">
      <c r="B5602" s="84">
        <v>35905</v>
      </c>
      <c r="C5602" s="85">
        <v>0</v>
      </c>
      <c r="D5602" s="86">
        <v>21</v>
      </c>
      <c r="E5602" s="87">
        <v>1</v>
      </c>
      <c r="F5602" s="96">
        <f t="shared" si="960"/>
        <v>11</v>
      </c>
      <c r="G5602" s="96"/>
      <c r="H5602" s="74">
        <f t="shared" si="961"/>
        <v>110</v>
      </c>
      <c r="I5602" s="53">
        <f t="shared" si="959"/>
        <v>0.99121129069416836</v>
      </c>
      <c r="J5602" s="53">
        <f t="shared" si="962"/>
        <v>0.19560067523736388</v>
      </c>
      <c r="K5602" s="53">
        <f t="shared" si="963"/>
        <v>1.7799942120349357</v>
      </c>
      <c r="L5602" s="53">
        <f t="shared" si="964"/>
        <v>33.835223864280934</v>
      </c>
      <c r="M5602" s="93">
        <f t="shared" si="965"/>
        <v>4.0810885063328328</v>
      </c>
      <c r="N5602" s="53">
        <f t="shared" si="966"/>
        <v>25.723672602114799</v>
      </c>
      <c r="O5602">
        <f t="shared" si="967"/>
        <v>0.65338616455683207</v>
      </c>
      <c r="P5602" s="53">
        <f t="shared" si="968"/>
        <v>9.8866562389251857</v>
      </c>
      <c r="Q5602" s="53">
        <v>0.2</v>
      </c>
      <c r="R5602" s="53">
        <f t="shared" si="969"/>
        <v>8.3302135074360368</v>
      </c>
    </row>
    <row r="5603" spans="2:18" ht="15">
      <c r="B5603" s="84">
        <v>35906</v>
      </c>
      <c r="C5603" s="85">
        <v>0</v>
      </c>
      <c r="D5603" s="86">
        <v>23</v>
      </c>
      <c r="E5603" s="87">
        <v>4</v>
      </c>
      <c r="F5603" s="96">
        <f t="shared" si="960"/>
        <v>13.5</v>
      </c>
      <c r="G5603" s="96"/>
      <c r="H5603" s="74">
        <f t="shared" si="961"/>
        <v>111</v>
      </c>
      <c r="I5603" s="53">
        <f t="shared" si="959"/>
        <v>0.99065830552788836</v>
      </c>
      <c r="J5603" s="53">
        <f t="shared" si="962"/>
        <v>0.20160855547686729</v>
      </c>
      <c r="K5603" s="53">
        <f t="shared" si="963"/>
        <v>1.7866973539801925</v>
      </c>
      <c r="L5603" s="53">
        <f t="shared" si="964"/>
        <v>34.068293315785375</v>
      </c>
      <c r="M5603" s="93">
        <f t="shared" si="965"/>
        <v>4.3528228155440329</v>
      </c>
      <c r="N5603" s="53">
        <f t="shared" si="966"/>
        <v>25.245042116209817</v>
      </c>
      <c r="O5603">
        <f t="shared" si="967"/>
        <v>0.75629173150346363</v>
      </c>
      <c r="P5603" s="53">
        <f t="shared" si="968"/>
        <v>11.646017104401583</v>
      </c>
      <c r="Q5603" s="53">
        <v>0.2</v>
      </c>
      <c r="R5603" s="53">
        <f t="shared" si="969"/>
        <v>8.3727124101183161</v>
      </c>
    </row>
    <row r="5604" spans="2:18" ht="15">
      <c r="B5604" s="84">
        <v>35907</v>
      </c>
      <c r="C5604" s="85">
        <v>0</v>
      </c>
      <c r="D5604" s="86">
        <v>23</v>
      </c>
      <c r="E5604" s="87">
        <v>6</v>
      </c>
      <c r="F5604" s="96">
        <f t="shared" si="960"/>
        <v>14.5</v>
      </c>
      <c r="G5604" s="96"/>
      <c r="H5604" s="74">
        <f t="shared" si="961"/>
        <v>112</v>
      </c>
      <c r="I5604" s="53">
        <f t="shared" si="959"/>
        <v>0.99010808471929601</v>
      </c>
      <c r="J5604" s="53">
        <f t="shared" si="962"/>
        <v>0.20756103628894179</v>
      </c>
      <c r="K5604" s="53">
        <f t="shared" si="963"/>
        <v>1.7933647068029879</v>
      </c>
      <c r="L5604" s="53">
        <f t="shared" si="964"/>
        <v>34.298731554310635</v>
      </c>
      <c r="M5604" s="93">
        <f t="shared" si="965"/>
        <v>4.2776427926254845</v>
      </c>
      <c r="N5604" s="53">
        <f t="shared" si="966"/>
        <v>24.040939813931789</v>
      </c>
      <c r="O5604">
        <f t="shared" si="967"/>
        <v>0.80125269250101316</v>
      </c>
      <c r="P5604" s="53">
        <f t="shared" si="968"/>
        <v>12.424600625459268</v>
      </c>
      <c r="Q5604" s="53">
        <v>0.2</v>
      </c>
      <c r="R5604" s="53">
        <f t="shared" si="969"/>
        <v>8.1561533217183761</v>
      </c>
    </row>
    <row r="5605" spans="2:18" ht="15">
      <c r="B5605" s="84">
        <v>35908</v>
      </c>
      <c r="C5605" s="85">
        <v>0</v>
      </c>
      <c r="D5605" s="86">
        <v>22</v>
      </c>
      <c r="E5605" s="87">
        <v>13</v>
      </c>
      <c r="F5605" s="96">
        <f t="shared" si="960"/>
        <v>17.5</v>
      </c>
      <c r="G5605" s="96"/>
      <c r="H5605" s="74">
        <f t="shared" si="961"/>
        <v>113</v>
      </c>
      <c r="I5605" s="53">
        <f t="shared" si="959"/>
        <v>0.98956079108758077</v>
      </c>
      <c r="J5605" s="53">
        <f t="shared" si="962"/>
        <v>0.21345650975027131</v>
      </c>
      <c r="K5605" s="53">
        <f t="shared" si="963"/>
        <v>1.7999946696566702</v>
      </c>
      <c r="L5605" s="53">
        <f t="shared" si="964"/>
        <v>34.526483441982286</v>
      </c>
      <c r="M5605" s="93">
        <f t="shared" si="965"/>
        <v>3.4241105749037559</v>
      </c>
      <c r="N5605" s="53">
        <f t="shared" si="966"/>
        <v>17.608506555410969</v>
      </c>
      <c r="O5605">
        <f t="shared" si="967"/>
        <v>0.95041280970568121</v>
      </c>
      <c r="P5605" s="53">
        <f t="shared" si="968"/>
        <v>15.046556310891852</v>
      </c>
      <c r="Q5605" s="53">
        <v>0.2</v>
      </c>
      <c r="R5605" s="53">
        <f t="shared" si="969"/>
        <v>6.8365217972483867</v>
      </c>
    </row>
    <row r="5606" spans="2:18" ht="15">
      <c r="B5606" s="84">
        <v>35909</v>
      </c>
      <c r="C5606" s="85">
        <v>0</v>
      </c>
      <c r="D5606" s="86">
        <v>22</v>
      </c>
      <c r="E5606" s="87">
        <v>9</v>
      </c>
      <c r="F5606" s="96">
        <f t="shared" si="960"/>
        <v>15.5</v>
      </c>
      <c r="G5606" s="96"/>
      <c r="H5606" s="74">
        <f t="shared" si="961"/>
        <v>114</v>
      </c>
      <c r="I5606" s="53">
        <f t="shared" si="959"/>
        <v>0.98901658658573355</v>
      </c>
      <c r="J5606" s="53">
        <f t="shared" si="962"/>
        <v>0.21929337338631621</v>
      </c>
      <c r="K5606" s="53">
        <f t="shared" si="963"/>
        <v>1.8065855896834622</v>
      </c>
      <c r="L5606" s="53">
        <f t="shared" si="964"/>
        <v>34.751494791126646</v>
      </c>
      <c r="M5606" s="93">
        <f t="shared" si="965"/>
        <v>3.9074090060495976</v>
      </c>
      <c r="N5606" s="53">
        <f t="shared" si="966"/>
        <v>21.30071038263257</v>
      </c>
      <c r="O5606">
        <f t="shared" si="967"/>
        <v>0.84852650924855288</v>
      </c>
      <c r="P5606" s="53">
        <f t="shared" si="968"/>
        <v>13.249293405289498</v>
      </c>
      <c r="Q5606" s="53">
        <v>0.2</v>
      </c>
      <c r="R5606" s="53">
        <f t="shared" si="969"/>
        <v>7.5860701762252125</v>
      </c>
    </row>
    <row r="5607" spans="2:18" ht="15">
      <c r="B5607" s="84">
        <v>35910</v>
      </c>
      <c r="C5607" s="85">
        <v>0</v>
      </c>
      <c r="D5607" s="86">
        <v>24</v>
      </c>
      <c r="E5607" s="87">
        <v>9</v>
      </c>
      <c r="F5607" s="96">
        <f t="shared" si="960"/>
        <v>16.5</v>
      </c>
      <c r="G5607" s="96"/>
      <c r="H5607" s="74">
        <f t="shared" si="961"/>
        <v>115</v>
      </c>
      <c r="I5607" s="53">
        <f t="shared" si="959"/>
        <v>0.98847563225262169</v>
      </c>
      <c r="J5607" s="53">
        <f t="shared" si="962"/>
        <v>0.22507003044315249</v>
      </c>
      <c r="K5607" s="53">
        <f t="shared" si="963"/>
        <v>1.8131357610410594</v>
      </c>
      <c r="L5607" s="53">
        <f t="shared" si="964"/>
        <v>34.973712348461028</v>
      </c>
      <c r="M5607" s="93">
        <f t="shared" si="965"/>
        <v>4.3509185856545409</v>
      </c>
      <c r="N5607" s="53">
        <f t="shared" si="966"/>
        <v>23.026942931708504</v>
      </c>
      <c r="O5607">
        <f t="shared" si="967"/>
        <v>0.89821237770744478</v>
      </c>
      <c r="P5607" s="53">
        <f t="shared" si="968"/>
        <v>14.122457624351155</v>
      </c>
      <c r="Q5607" s="53">
        <v>0.2</v>
      </c>
      <c r="R5607" s="53">
        <f t="shared" si="969"/>
        <v>8.0293692780755848</v>
      </c>
    </row>
    <row r="5608" spans="2:18" ht="15">
      <c r="B5608" s="84">
        <v>35911</v>
      </c>
      <c r="C5608" s="85">
        <v>0</v>
      </c>
      <c r="D5608" s="86">
        <v>24</v>
      </c>
      <c r="E5608" s="87">
        <v>12</v>
      </c>
      <c r="F5608" s="96">
        <f t="shared" si="960"/>
        <v>18</v>
      </c>
      <c r="G5608" s="96"/>
      <c r="H5608" s="74">
        <f t="shared" si="961"/>
        <v>116</v>
      </c>
      <c r="I5608" s="53">
        <f t="shared" si="959"/>
        <v>0.98793808816533546</v>
      </c>
      <c r="J5608" s="53">
        <f t="shared" si="962"/>
        <v>0.2307848901883201</v>
      </c>
      <c r="K5608" s="53">
        <f t="shared" si="963"/>
        <v>1.8196434240327124</v>
      </c>
      <c r="L5608" s="53">
        <f t="shared" si="964"/>
        <v>35.193083779092866</v>
      </c>
      <c r="M5608" s="93">
        <f t="shared" si="965"/>
        <v>4.0872428859246996</v>
      </c>
      <c r="N5608" s="53">
        <f t="shared" si="966"/>
        <v>20.725111121341765</v>
      </c>
      <c r="O5608">
        <f t="shared" si="967"/>
        <v>0.97748894673792364</v>
      </c>
      <c r="P5608" s="53">
        <f t="shared" si="968"/>
        <v>15.528504174899853</v>
      </c>
      <c r="Q5608" s="53">
        <v>0.2</v>
      </c>
      <c r="R5608" s="53">
        <f t="shared" si="969"/>
        <v>7.5739666924200959</v>
      </c>
    </row>
    <row r="5609" spans="2:18" ht="15">
      <c r="B5609" s="84">
        <v>35912</v>
      </c>
      <c r="C5609" s="85">
        <v>0</v>
      </c>
      <c r="D5609" s="86">
        <v>23</v>
      </c>
      <c r="E5609" s="87">
        <v>11</v>
      </c>
      <c r="F5609" s="96">
        <f t="shared" si="960"/>
        <v>17</v>
      </c>
      <c r="G5609" s="96"/>
      <c r="H5609" s="74">
        <f t="shared" si="961"/>
        <v>117</v>
      </c>
      <c r="I5609" s="53">
        <f t="shared" si="959"/>
        <v>0.98740411339181866</v>
      </c>
      <c r="J5609" s="53">
        <f t="shared" si="962"/>
        <v>0.2364363682412613</v>
      </c>
      <c r="K5609" s="53">
        <f t="shared" si="963"/>
        <v>1.8261067643489397</v>
      </c>
      <c r="L5609" s="53">
        <f t="shared" si="964"/>
        <v>35.409557650431303</v>
      </c>
      <c r="M5609" s="93">
        <f t="shared" si="965"/>
        <v>3.9975126058989119</v>
      </c>
      <c r="N5609" s="53">
        <f t="shared" si="966"/>
        <v>20.852591994189325</v>
      </c>
      <c r="O5609">
        <f t="shared" si="967"/>
        <v>0.92399173474224472</v>
      </c>
      <c r="P5609" s="53">
        <f t="shared" si="968"/>
        <v>14.577982189385189</v>
      </c>
      <c r="Q5609" s="53">
        <v>0.2</v>
      </c>
      <c r="R5609" s="53">
        <f t="shared" si="969"/>
        <v>7.5566395453586024</v>
      </c>
    </row>
    <row r="5610" spans="2:18" ht="15">
      <c r="B5610" s="84">
        <v>35913</v>
      </c>
      <c r="C5610" s="85">
        <v>27</v>
      </c>
      <c r="D5610" s="86">
        <v>11</v>
      </c>
      <c r="E5610" s="87">
        <v>5</v>
      </c>
      <c r="F5610" s="96">
        <f t="shared" si="960"/>
        <v>8</v>
      </c>
      <c r="G5610" s="96"/>
      <c r="H5610" s="74">
        <f t="shared" si="961"/>
        <v>118</v>
      </c>
      <c r="I5610" s="53">
        <f t="shared" si="959"/>
        <v>0.98687386594379756</v>
      </c>
      <c r="J5610" s="53">
        <f t="shared" si="962"/>
        <v>0.24202288693386306</v>
      </c>
      <c r="K5610" s="53">
        <f t="shared" si="963"/>
        <v>1.8325239124293682</v>
      </c>
      <c r="L5610" s="53">
        <f t="shared" si="964"/>
        <v>35.623083416116273</v>
      </c>
      <c r="M5610" s="93">
        <f t="shared" si="965"/>
        <v>2.1082704059196593</v>
      </c>
      <c r="N5610" s="53">
        <f t="shared" si="966"/>
        <v>14.833924163794679</v>
      </c>
      <c r="O5610">
        <f t="shared" si="967"/>
        <v>0.54621768965488293</v>
      </c>
      <c r="P5610" s="53">
        <f t="shared" si="968"/>
        <v>8.0914455460972867</v>
      </c>
      <c r="Q5610" s="53">
        <v>0.2</v>
      </c>
      <c r="R5610" s="53">
        <f t="shared" si="969"/>
        <v>5.7480437191101315</v>
      </c>
    </row>
    <row r="5611" spans="2:18" ht="15">
      <c r="B5611" s="84">
        <v>35914</v>
      </c>
      <c r="C5611" s="85">
        <v>30.4</v>
      </c>
      <c r="D5611" s="86">
        <v>15</v>
      </c>
      <c r="E5611" s="87">
        <v>5</v>
      </c>
      <c r="F5611" s="96">
        <f t="shared" si="960"/>
        <v>10</v>
      </c>
      <c r="G5611" s="96"/>
      <c r="H5611" s="74">
        <f t="shared" si="961"/>
        <v>119</v>
      </c>
      <c r="I5611" s="53">
        <f t="shared" si="959"/>
        <v>0.98634750273002292</v>
      </c>
      <c r="J5611" s="53">
        <f t="shared" si="962"/>
        <v>0.24754287570157374</v>
      </c>
      <c r="K5611" s="53">
        <f t="shared" si="963"/>
        <v>1.8388929429535461</v>
      </c>
      <c r="L5611" s="53">
        <f t="shared" si="964"/>
        <v>35.833611400072293</v>
      </c>
      <c r="M5611" s="93">
        <f t="shared" si="965"/>
        <v>2.9500871719632791</v>
      </c>
      <c r="N5611" s="53">
        <f t="shared" si="966"/>
        <v>19.26369089831261</v>
      </c>
      <c r="O5611">
        <f t="shared" si="967"/>
        <v>0.61578519545801924</v>
      </c>
      <c r="P5611" s="53">
        <f t="shared" si="968"/>
        <v>9.2522328593138266</v>
      </c>
      <c r="Q5611" s="53">
        <v>0.2</v>
      </c>
      <c r="R5611" s="53">
        <f t="shared" si="969"/>
        <v>6.8353403278854765</v>
      </c>
    </row>
    <row r="5612" spans="2:18" ht="15">
      <c r="B5612" s="84">
        <v>35915</v>
      </c>
      <c r="C5612" s="85">
        <v>0.2</v>
      </c>
      <c r="D5612" s="86">
        <v>14</v>
      </c>
      <c r="E5612" s="87">
        <v>8</v>
      </c>
      <c r="F5612" s="96">
        <f t="shared" si="960"/>
        <v>11</v>
      </c>
      <c r="G5612" s="96"/>
      <c r="H5612" s="74">
        <f t="shared" si="961"/>
        <v>120</v>
      </c>
      <c r="I5612" s="53">
        <f t="shared" si="959"/>
        <v>0.98582517950983806</v>
      </c>
      <c r="J5612" s="53">
        <f t="shared" si="962"/>
        <v>0.25299477150548283</v>
      </c>
      <c r="K5612" s="53">
        <f t="shared" si="963"/>
        <v>1.8452118744698753</v>
      </c>
      <c r="L5612" s="53">
        <f t="shared" si="964"/>
        <v>36.041092780795132</v>
      </c>
      <c r="M5612" s="93">
        <f t="shared" si="965"/>
        <v>2.3810336712244538</v>
      </c>
      <c r="N5612" s="53">
        <f t="shared" si="966"/>
        <v>15.007988804493269</v>
      </c>
      <c r="O5612">
        <f t="shared" si="967"/>
        <v>0.65338616455683207</v>
      </c>
      <c r="P5612" s="53">
        <f t="shared" si="968"/>
        <v>9.8866562389251857</v>
      </c>
      <c r="Q5612" s="53">
        <v>0.2</v>
      </c>
      <c r="R5612" s="53">
        <f t="shared" si="969"/>
        <v>5.9435391403298397</v>
      </c>
    </row>
    <row r="5613" spans="2:18" ht="15">
      <c r="B5613" s="84">
        <v>35916</v>
      </c>
      <c r="C5613" s="85">
        <v>3.8</v>
      </c>
      <c r="D5613" s="86">
        <v>20</v>
      </c>
      <c r="E5613" s="87">
        <v>8</v>
      </c>
      <c r="F5613" s="96">
        <f t="shared" si="960"/>
        <v>14</v>
      </c>
      <c r="G5613" s="96"/>
      <c r="H5613" s="74">
        <f t="shared" si="961"/>
        <v>121</v>
      </c>
      <c r="I5613" s="53">
        <f t="shared" si="959"/>
        <v>0.98530705084708703</v>
      </c>
      <c r="J5613" s="53">
        <f t="shared" si="962"/>
        <v>0.25837701928569073</v>
      </c>
      <c r="K5613" s="53">
        <f t="shared" si="963"/>
        <v>1.8514786691720928</v>
      </c>
      <c r="L5613" s="53">
        <f t="shared" si="964"/>
        <v>36.245479575980454</v>
      </c>
      <c r="M5613" s="93">
        <f t="shared" si="965"/>
        <v>3.7391343242146662</v>
      </c>
      <c r="N5613" s="53">
        <f t="shared" si="966"/>
        <v>21.344864137901386</v>
      </c>
      <c r="O5613">
        <f t="shared" si="967"/>
        <v>0.77848917725545741</v>
      </c>
      <c r="P5613" s="53">
        <f t="shared" si="968"/>
        <v>12.02968899466322</v>
      </c>
      <c r="Q5613" s="53">
        <v>0.2</v>
      </c>
      <c r="R5613" s="53">
        <f t="shared" si="969"/>
        <v>7.5195382086549323</v>
      </c>
    </row>
    <row r="5614" spans="2:18" ht="15">
      <c r="B5614" s="84">
        <v>35917</v>
      </c>
      <c r="C5614" s="85">
        <v>0.4</v>
      </c>
      <c r="D5614" s="86">
        <v>20</v>
      </c>
      <c r="E5614" s="87">
        <v>8</v>
      </c>
      <c r="F5614" s="96">
        <f t="shared" si="960"/>
        <v>14</v>
      </c>
      <c r="G5614" s="96"/>
      <c r="H5614" s="74">
        <f t="shared" si="961"/>
        <v>122</v>
      </c>
      <c r="I5614" s="53">
        <f t="shared" si="959"/>
        <v>0.98479327006437722</v>
      </c>
      <c r="J5614" s="53">
        <f t="shared" si="962"/>
        <v>0.26368807244622355</v>
      </c>
      <c r="K5614" s="53">
        <f t="shared" si="963"/>
        <v>1.8576912328329742</v>
      </c>
      <c r="L5614" s="53">
        <f t="shared" si="964"/>
        <v>36.446724627604532</v>
      </c>
      <c r="M5614" s="93">
        <f t="shared" si="965"/>
        <v>3.7598950449696096</v>
      </c>
      <c r="N5614" s="53">
        <f t="shared" si="966"/>
        <v>21.463376800324195</v>
      </c>
      <c r="O5614">
        <f t="shared" si="967"/>
        <v>0.77848917725545741</v>
      </c>
      <c r="P5614" s="53">
        <f t="shared" si="968"/>
        <v>12.02968899466322</v>
      </c>
      <c r="Q5614" s="53">
        <v>0.2</v>
      </c>
      <c r="R5614" s="53">
        <f t="shared" si="969"/>
        <v>7.5463238878466097</v>
      </c>
    </row>
    <row r="5615" spans="2:18" ht="15">
      <c r="B5615" s="84">
        <v>35918</v>
      </c>
      <c r="C5615" s="85">
        <v>0.2</v>
      </c>
      <c r="D5615" s="86">
        <v>23</v>
      </c>
      <c r="E5615" s="87">
        <v>8</v>
      </c>
      <c r="F5615" s="96">
        <f t="shared" si="960"/>
        <v>15.5</v>
      </c>
      <c r="G5615" s="96"/>
      <c r="H5615" s="74">
        <f t="shared" si="961"/>
        <v>123</v>
      </c>
      <c r="I5615" s="53">
        <f t="shared" si="959"/>
        <v>0.98428398919770821</v>
      </c>
      <c r="J5615" s="53">
        <f t="shared" si="962"/>
        <v>0.26892639337166119</v>
      </c>
      <c r="K5615" s="53">
        <f t="shared" si="963"/>
        <v>1.863847414905129</v>
      </c>
      <c r="L5615" s="53">
        <f t="shared" si="964"/>
        <v>36.64478158756696</v>
      </c>
      <c r="M5615" s="93">
        <f t="shared" si="965"/>
        <v>4.4258987462819528</v>
      </c>
      <c r="N5615" s="53">
        <f t="shared" si="966"/>
        <v>24.127186898389358</v>
      </c>
      <c r="O5615">
        <f t="shared" si="967"/>
        <v>0.84852650924855288</v>
      </c>
      <c r="P5615" s="53">
        <f t="shared" si="968"/>
        <v>13.249293405289498</v>
      </c>
      <c r="Q5615" s="53">
        <v>0.2</v>
      </c>
      <c r="R5615" s="53">
        <f t="shared" si="969"/>
        <v>8.2289888547459125</v>
      </c>
    </row>
    <row r="5616" spans="2:18" ht="15">
      <c r="B5616" s="84">
        <v>35919</v>
      </c>
      <c r="C5616" s="85">
        <v>0</v>
      </c>
      <c r="D5616" s="86">
        <v>24</v>
      </c>
      <c r="E5616" s="87">
        <v>10</v>
      </c>
      <c r="F5616" s="96">
        <f t="shared" si="960"/>
        <v>17</v>
      </c>
      <c r="G5616" s="96"/>
      <c r="H5616" s="74">
        <f t="shared" si="961"/>
        <v>124</v>
      </c>
      <c r="I5616" s="53">
        <f t="shared" si="959"/>
        <v>0.98377935895148183</v>
      </c>
      <c r="J5616" s="53">
        <f t="shared" si="962"/>
        <v>0.27409045397556114</v>
      </c>
      <c r="K5616" s="53">
        <f t="shared" si="963"/>
        <v>1.8699450087988925</v>
      </c>
      <c r="L5616" s="53">
        <f t="shared" si="964"/>
        <v>36.839604904004887</v>
      </c>
      <c r="M5616" s="93">
        <f t="shared" si="965"/>
        <v>4.4921856809384639</v>
      </c>
      <c r="N5616" s="53">
        <f t="shared" si="966"/>
        <v>23.433000568533579</v>
      </c>
      <c r="O5616">
        <f t="shared" si="967"/>
        <v>0.92399173474224472</v>
      </c>
      <c r="P5616" s="53">
        <f t="shared" si="968"/>
        <v>14.577982189385189</v>
      </c>
      <c r="Q5616" s="53">
        <v>0.2</v>
      </c>
      <c r="R5616" s="53">
        <f t="shared" si="969"/>
        <v>8.1470196776259627</v>
      </c>
    </row>
    <row r="5617" spans="2:18" ht="15">
      <c r="B5617" s="84">
        <v>35920</v>
      </c>
      <c r="C5617" s="85">
        <v>0</v>
      </c>
      <c r="D5617" s="86">
        <v>27</v>
      </c>
      <c r="E5617" s="87">
        <v>8</v>
      </c>
      <c r="F5617" s="96">
        <f t="shared" si="960"/>
        <v>17.5</v>
      </c>
      <c r="G5617" s="96"/>
      <c r="H5617" s="74">
        <f t="shared" si="961"/>
        <v>125</v>
      </c>
      <c r="I5617" s="53">
        <f t="shared" si="959"/>
        <v>0.98327952865390666</v>
      </c>
      <c r="J5617" s="53">
        <f t="shared" si="962"/>
        <v>0.27917873628067436</v>
      </c>
      <c r="K5617" s="53">
        <f t="shared" si="963"/>
        <v>1.875981752347422</v>
      </c>
      <c r="L5617" s="53">
        <f t="shared" si="964"/>
        <v>37.031149808387767</v>
      </c>
      <c r="M5617" s="93">
        <f t="shared" si="965"/>
        <v>5.3360289411913291</v>
      </c>
      <c r="N5617" s="53">
        <f t="shared" si="966"/>
        <v>27.44055676223924</v>
      </c>
      <c r="O5617">
        <f t="shared" si="967"/>
        <v>0.95041280970568121</v>
      </c>
      <c r="P5617" s="53">
        <f t="shared" si="968"/>
        <v>15.046556310891852</v>
      </c>
      <c r="Q5617" s="53">
        <v>0.2</v>
      </c>
      <c r="R5617" s="53">
        <f t="shared" si="969"/>
        <v>9.090148683372389</v>
      </c>
    </row>
    <row r="5618" spans="2:18" ht="15">
      <c r="B5618" s="84">
        <v>35921</v>
      </c>
      <c r="C5618" s="85">
        <v>0.4</v>
      </c>
      <c r="D5618" s="86">
        <v>19</v>
      </c>
      <c r="E5618" s="87">
        <v>11</v>
      </c>
      <c r="F5618" s="96">
        <f t="shared" si="960"/>
        <v>15</v>
      </c>
      <c r="G5618" s="96"/>
      <c r="H5618" s="74">
        <f t="shared" si="961"/>
        <v>126</v>
      </c>
      <c r="I5618" s="53">
        <f t="shared" si="959"/>
        <v>0.98278464621280937</v>
      </c>
      <c r="J5618" s="53">
        <f t="shared" si="962"/>
        <v>0.28418973303085449</v>
      </c>
      <c r="K5618" s="53">
        <f t="shared" si="963"/>
        <v>1.8819553284691202</v>
      </c>
      <c r="L5618" s="53">
        <f t="shared" si="964"/>
        <v>37.219372303500279</v>
      </c>
      <c r="M5618" s="93">
        <f t="shared" si="965"/>
        <v>3.2336078861387674</v>
      </c>
      <c r="N5618" s="53">
        <f t="shared" si="966"/>
        <v>17.89628797217204</v>
      </c>
      <c r="O5618">
        <f t="shared" si="967"/>
        <v>0.8245943710158492</v>
      </c>
      <c r="P5618" s="53">
        <f t="shared" si="968"/>
        <v>12.831038046583151</v>
      </c>
      <c r="Q5618" s="53">
        <v>0.2</v>
      </c>
      <c r="R5618" s="53">
        <f t="shared" si="969"/>
        <v>6.7881767766850647</v>
      </c>
    </row>
    <row r="5619" spans="2:18" ht="15">
      <c r="B5619" s="84">
        <v>35922</v>
      </c>
      <c r="C5619" s="85">
        <v>0</v>
      </c>
      <c r="D5619" s="86">
        <v>24</v>
      </c>
      <c r="E5619" s="87">
        <v>8</v>
      </c>
      <c r="F5619" s="96">
        <f t="shared" si="960"/>
        <v>16</v>
      </c>
      <c r="G5619" s="96"/>
      <c r="H5619" s="74">
        <f t="shared" si="961"/>
        <v>127</v>
      </c>
      <c r="I5619" s="53">
        <f t="shared" si="959"/>
        <v>0.98229485807186612</v>
      </c>
      <c r="J5619" s="53">
        <f t="shared" si="962"/>
        <v>0.28912194833444604</v>
      </c>
      <c r="K5619" s="53">
        <f t="shared" si="963"/>
        <v>1.8878633660374464</v>
      </c>
      <c r="L5619" s="53">
        <f t="shared" si="964"/>
        <v>37.404229152418324</v>
      </c>
      <c r="M5619" s="93">
        <f t="shared" si="965"/>
        <v>4.7358383946400648</v>
      </c>
      <c r="N5619" s="53">
        <f t="shared" si="966"/>
        <v>25.434875823644461</v>
      </c>
      <c r="O5619">
        <f t="shared" si="967"/>
        <v>0.87306160859956128</v>
      </c>
      <c r="P5619" s="53">
        <f t="shared" si="968"/>
        <v>13.679665048200096</v>
      </c>
      <c r="Q5619" s="53">
        <v>0.2</v>
      </c>
      <c r="R5619" s="53">
        <f t="shared" si="969"/>
        <v>8.5530556257523855</v>
      </c>
    </row>
    <row r="5620" spans="2:18" ht="15">
      <c r="B5620" s="84">
        <v>35923</v>
      </c>
      <c r="C5620" s="85">
        <v>0</v>
      </c>
      <c r="D5620" s="86">
        <v>27</v>
      </c>
      <c r="E5620" s="87">
        <v>9</v>
      </c>
      <c r="F5620" s="96">
        <f t="shared" si="960"/>
        <v>18</v>
      </c>
      <c r="G5620" s="96"/>
      <c r="H5620" s="74">
        <f t="shared" si="961"/>
        <v>128</v>
      </c>
      <c r="I5620" s="53">
        <f t="shared" si="959"/>
        <v>0.98181030916726786</v>
      </c>
      <c r="J5620" s="53">
        <f t="shared" si="962"/>
        <v>0.29397389833885346</v>
      </c>
      <c r="K5620" s="53">
        <f t="shared" si="963"/>
        <v>1.8937034409680653</v>
      </c>
      <c r="L5620" s="53">
        <f t="shared" si="964"/>
        <v>37.585677868581648</v>
      </c>
      <c r="M5620" s="93">
        <f t="shared" si="965"/>
        <v>5.3461500022448138</v>
      </c>
      <c r="N5620" s="53">
        <f t="shared" si="966"/>
        <v>27.108629450294568</v>
      </c>
      <c r="O5620">
        <f t="shared" si="967"/>
        <v>0.97748894673792364</v>
      </c>
      <c r="P5620" s="53">
        <f t="shared" si="968"/>
        <v>15.528504174899853</v>
      </c>
      <c r="Q5620" s="53">
        <v>0.2</v>
      </c>
      <c r="R5620" s="53">
        <f t="shared" si="969"/>
        <v>9.039748167739365</v>
      </c>
    </row>
    <row r="5621" spans="2:18" ht="15">
      <c r="B5621" s="84">
        <v>35924</v>
      </c>
      <c r="C5621" s="85">
        <v>0</v>
      </c>
      <c r="D5621" s="86">
        <v>29</v>
      </c>
      <c r="E5621" s="87">
        <v>11</v>
      </c>
      <c r="F5621" s="96">
        <f t="shared" si="960"/>
        <v>20</v>
      </c>
      <c r="G5621" s="96"/>
      <c r="H5621" s="74">
        <f t="shared" si="961"/>
        <v>129</v>
      </c>
      <c r="I5621" s="53">
        <f t="shared" si="959"/>
        <v>0.98133114288483081</v>
      </c>
      <c r="J5621" s="53">
        <f t="shared" si="962"/>
        <v>0.29874411193586303</v>
      </c>
      <c r="K5621" s="53">
        <f t="shared" si="963"/>
        <v>1.8994730775330462</v>
      </c>
      <c r="L5621" s="53">
        <f t="shared" si="964"/>
        <v>37.763676707062153</v>
      </c>
      <c r="M5621" s="93">
        <f t="shared" si="965"/>
        <v>5.6715504152193423</v>
      </c>
      <c r="N5621" s="53">
        <f t="shared" si="966"/>
        <v>27.237010919742122</v>
      </c>
      <c r="O5621">
        <f t="shared" si="967"/>
        <v>1.0926186229103982</v>
      </c>
      <c r="P5621" s="53">
        <f t="shared" si="968"/>
        <v>17.596754482591379</v>
      </c>
      <c r="Q5621" s="53">
        <v>0.2</v>
      </c>
      <c r="R5621" s="53">
        <f t="shared" si="969"/>
        <v>9.1683045376130448</v>
      </c>
    </row>
    <row r="5622" spans="2:18" ht="15">
      <c r="B5622" s="84">
        <v>35925</v>
      </c>
      <c r="C5622" s="85">
        <v>0</v>
      </c>
      <c r="D5622" s="86">
        <v>30</v>
      </c>
      <c r="E5622" s="87">
        <v>11</v>
      </c>
      <c r="F5622" s="96">
        <f t="shared" si="960"/>
        <v>20.5</v>
      </c>
      <c r="G5622" s="96"/>
      <c r="H5622" s="74">
        <f t="shared" si="961"/>
        <v>130</v>
      </c>
      <c r="I5622" s="53">
        <f t="shared" si="959"/>
        <v>0.9808575010175673</v>
      </c>
      <c r="J5622" s="53">
        <f t="shared" si="962"/>
        <v>0.3034311314971781</v>
      </c>
      <c r="K5622" s="53">
        <f t="shared" si="963"/>
        <v>1.9051697499115063</v>
      </c>
      <c r="L5622" s="53">
        <f t="shared" si="964"/>
        <v>37.938184657123458</v>
      </c>
      <c r="M5622" s="93">
        <f t="shared" si="965"/>
        <v>5.9313232614369573</v>
      </c>
      <c r="N5622" s="53">
        <f t="shared" si="966"/>
        <v>28.112681213703699</v>
      </c>
      <c r="O5622">
        <f t="shared" si="967"/>
        <v>1.1231778894918711</v>
      </c>
      <c r="P5622" s="53">
        <f t="shared" si="968"/>
        <v>18.150673095156183</v>
      </c>
      <c r="Q5622" s="53">
        <v>0.2</v>
      </c>
      <c r="R5622" s="53">
        <f t="shared" si="969"/>
        <v>9.3948751130436712</v>
      </c>
    </row>
    <row r="5623" spans="2:18" ht="15">
      <c r="B5623" s="84">
        <v>35926</v>
      </c>
      <c r="C5623" s="85">
        <v>0</v>
      </c>
      <c r="D5623" s="86">
        <v>30</v>
      </c>
      <c r="E5623" s="87">
        <v>11</v>
      </c>
      <c r="F5623" s="96">
        <f t="shared" si="960"/>
        <v>20.5</v>
      </c>
      <c r="G5623" s="96"/>
      <c r="H5623" s="74">
        <f t="shared" si="961"/>
        <v>131</v>
      </c>
      <c r="I5623" s="53">
        <f t="shared" si="959"/>
        <v>0.98038952372372579</v>
      </c>
      <c r="J5623" s="53">
        <f t="shared" si="962"/>
        <v>0.3080335136395152</v>
      </c>
      <c r="K5623" s="53">
        <f t="shared" si="963"/>
        <v>1.9107908839856864</v>
      </c>
      <c r="L5623" s="53">
        <f t="shared" si="964"/>
        <v>38.109161436162658</v>
      </c>
      <c r="M5623" s="93">
        <f t="shared" si="965"/>
        <v>5.9580540751500042</v>
      </c>
      <c r="N5623" s="53">
        <f t="shared" si="966"/>
        <v>28.239377198962771</v>
      </c>
      <c r="O5623">
        <f t="shared" si="967"/>
        <v>1.1231778894918711</v>
      </c>
      <c r="P5623" s="53">
        <f t="shared" si="968"/>
        <v>18.150673095156183</v>
      </c>
      <c r="Q5623" s="53">
        <v>0.2</v>
      </c>
      <c r="R5623" s="53">
        <f t="shared" si="969"/>
        <v>9.4242043437120202</v>
      </c>
    </row>
    <row r="5624" spans="2:18" ht="15">
      <c r="B5624" s="84">
        <v>35927</v>
      </c>
      <c r="C5624" s="85">
        <v>0</v>
      </c>
      <c r="D5624" s="86">
        <v>30</v>
      </c>
      <c r="E5624" s="87">
        <v>13</v>
      </c>
      <c r="F5624" s="96">
        <f t="shared" si="960"/>
        <v>21.5</v>
      </c>
      <c r="G5624" s="96"/>
      <c r="H5624" s="74">
        <f t="shared" si="961"/>
        <v>132</v>
      </c>
      <c r="I5624" s="53">
        <f t="shared" si="959"/>
        <v>0.97992734948531668</v>
      </c>
      <c r="J5624" s="53">
        <f t="shared" si="962"/>
        <v>0.31254983001847564</v>
      </c>
      <c r="K5624" s="53">
        <f t="shared" si="963"/>
        <v>1.9163338593908965</v>
      </c>
      <c r="L5624" s="53">
        <f t="shared" si="964"/>
        <v>38.276567485119223</v>
      </c>
      <c r="M5624" s="93">
        <f t="shared" si="965"/>
        <v>5.8083057469194772</v>
      </c>
      <c r="N5624" s="53">
        <f t="shared" si="966"/>
        <v>26.829116223628947</v>
      </c>
      <c r="O5624">
        <f t="shared" si="967"/>
        <v>1.1865305921643348</v>
      </c>
      <c r="P5624" s="53">
        <f t="shared" si="968"/>
        <v>19.305275780700303</v>
      </c>
      <c r="Q5624" s="53">
        <v>0.2</v>
      </c>
      <c r="R5624" s="53">
        <f t="shared" si="969"/>
        <v>9.1441596822752196</v>
      </c>
    </row>
    <row r="5625" spans="2:18" ht="15">
      <c r="B5625" s="84">
        <v>35928</v>
      </c>
      <c r="C5625" s="85">
        <v>0</v>
      </c>
      <c r="D5625" s="86">
        <v>30</v>
      </c>
      <c r="E5625" s="87">
        <v>13</v>
      </c>
      <c r="F5625" s="96">
        <f t="shared" si="960"/>
        <v>21.5</v>
      </c>
      <c r="G5625" s="96"/>
      <c r="H5625" s="74">
        <f t="shared" si="961"/>
        <v>133</v>
      </c>
      <c r="I5625" s="53">
        <f t="shared" si="959"/>
        <v>0.9794711150671328</v>
      </c>
      <c r="J5625" s="53">
        <f t="shared" si="962"/>
        <v>0.31697866815027703</v>
      </c>
      <c r="K5625" s="53">
        <f t="shared" si="963"/>
        <v>1.9217960118271209</v>
      </c>
      <c r="L5625" s="53">
        <f t="shared" si="964"/>
        <v>38.440363965429789</v>
      </c>
      <c r="M5625" s="93">
        <f t="shared" si="965"/>
        <v>5.8331611637037266</v>
      </c>
      <c r="N5625" s="53">
        <f t="shared" si="966"/>
        <v>26.943925755831177</v>
      </c>
      <c r="O5625">
        <f t="shared" si="967"/>
        <v>1.1865305921643348</v>
      </c>
      <c r="P5625" s="53">
        <f t="shared" si="968"/>
        <v>19.305275780700303</v>
      </c>
      <c r="Q5625" s="53">
        <v>0.2</v>
      </c>
      <c r="R5625" s="53">
        <f t="shared" si="969"/>
        <v>9.1708151855556306</v>
      </c>
    </row>
    <row r="5626" spans="2:18" ht="15">
      <c r="B5626" s="84">
        <v>35929</v>
      </c>
      <c r="C5626" s="85">
        <v>0</v>
      </c>
      <c r="D5626" s="86">
        <v>28</v>
      </c>
      <c r="E5626" s="87">
        <v>13</v>
      </c>
      <c r="F5626" s="96">
        <f t="shared" si="960"/>
        <v>20.5</v>
      </c>
      <c r="G5626" s="96"/>
      <c r="H5626" s="74">
        <f t="shared" si="961"/>
        <v>134</v>
      </c>
      <c r="I5626" s="53">
        <f t="shared" si="959"/>
        <v>0.97902095547627854</v>
      </c>
      <c r="J5626" s="53">
        <f t="shared" si="962"/>
        <v>0.32131863226031454</v>
      </c>
      <c r="K5626" s="53">
        <f t="shared" si="963"/>
        <v>1.9271746356393107</v>
      </c>
      <c r="L5626" s="53">
        <f t="shared" si="964"/>
        <v>38.600512757600903</v>
      </c>
      <c r="M5626" s="93">
        <f t="shared" si="965"/>
        <v>5.3621252087208191</v>
      </c>
      <c r="N5626" s="53">
        <f t="shared" si="966"/>
        <v>25.41485432109339</v>
      </c>
      <c r="O5626">
        <f t="shared" si="967"/>
        <v>1.1231778894918711</v>
      </c>
      <c r="P5626" s="53">
        <f t="shared" si="968"/>
        <v>18.150673095156183</v>
      </c>
      <c r="Q5626" s="53">
        <v>0.2</v>
      </c>
      <c r="R5626" s="53">
        <f t="shared" si="969"/>
        <v>8.7703471370794546</v>
      </c>
    </row>
    <row r="5627" spans="2:18" ht="15">
      <c r="B5627" s="84">
        <v>35930</v>
      </c>
      <c r="C5627" s="85">
        <v>0.2</v>
      </c>
      <c r="D5627" s="86">
        <v>27</v>
      </c>
      <c r="E5627" s="87">
        <v>10</v>
      </c>
      <c r="F5627" s="96">
        <f t="shared" si="960"/>
        <v>18.5</v>
      </c>
      <c r="G5627" s="96"/>
      <c r="H5627" s="74">
        <f t="shared" si="961"/>
        <v>135</v>
      </c>
      <c r="I5627" s="53">
        <f t="shared" si="959"/>
        <v>0.97857700392221925</v>
      </c>
      <c r="J5627" s="53">
        <f t="shared" si="962"/>
        <v>0.32556834415736297</v>
      </c>
      <c r="K5627" s="53">
        <f t="shared" si="963"/>
        <v>1.9324669866724546</v>
      </c>
      <c r="L5627" s="53">
        <f t="shared" si="964"/>
        <v>38.756976461462735</v>
      </c>
      <c r="M5627" s="93">
        <f t="shared" si="965"/>
        <v>5.4322587541607961</v>
      </c>
      <c r="N5627" s="53">
        <f t="shared" si="966"/>
        <v>27.165848305632004</v>
      </c>
      <c r="O5627">
        <f t="shared" si="967"/>
        <v>1.0052337064307559</v>
      </c>
      <c r="P5627" s="53">
        <f t="shared" si="968"/>
        <v>16.024156693524468</v>
      </c>
      <c r="Q5627" s="53">
        <v>0.2</v>
      </c>
      <c r="R5627" s="53">
        <f t="shared" si="969"/>
        <v>9.0781954209925679</v>
      </c>
    </row>
    <row r="5628" spans="2:18" ht="15">
      <c r="B5628" s="84">
        <v>35931</v>
      </c>
      <c r="C5628" s="85">
        <v>0</v>
      </c>
      <c r="D5628" s="86">
        <v>22</v>
      </c>
      <c r="E5628" s="87">
        <v>14</v>
      </c>
      <c r="F5628" s="96">
        <f t="shared" si="960"/>
        <v>18</v>
      </c>
      <c r="G5628" s="96"/>
      <c r="H5628" s="74">
        <f t="shared" si="961"/>
        <v>136</v>
      </c>
      <c r="I5628" s="53">
        <f t="shared" si="959"/>
        <v>0.9781393917773622</v>
      </c>
      <c r="J5628" s="53">
        <f t="shared" si="962"/>
        <v>0.32972644413211488</v>
      </c>
      <c r="K5628" s="53">
        <f t="shared" si="963"/>
        <v>1.9376702854065053</v>
      </c>
      <c r="L5628" s="53">
        <f t="shared" si="964"/>
        <v>38.909718398159015</v>
      </c>
      <c r="M5628" s="93">
        <f t="shared" si="965"/>
        <v>3.6896534867881536</v>
      </c>
      <c r="N5628" s="53">
        <f t="shared" si="966"/>
        <v>18.709061498710106</v>
      </c>
      <c r="O5628">
        <f t="shared" si="967"/>
        <v>0.97748894673792364</v>
      </c>
      <c r="P5628" s="53">
        <f t="shared" si="968"/>
        <v>15.528504174899853</v>
      </c>
      <c r="Q5628" s="53">
        <v>0.2</v>
      </c>
      <c r="R5628" s="53">
        <f t="shared" si="969"/>
        <v>7.1110420107794203</v>
      </c>
    </row>
    <row r="5629" spans="2:18" ht="15">
      <c r="B5629" s="84">
        <v>35932</v>
      </c>
      <c r="C5629" s="85">
        <v>0</v>
      </c>
      <c r="D5629" s="86">
        <v>24</v>
      </c>
      <c r="E5629" s="87">
        <v>10</v>
      </c>
      <c r="F5629" s="96">
        <f t="shared" si="960"/>
        <v>17</v>
      </c>
      <c r="G5629" s="96"/>
      <c r="H5629" s="74">
        <f t="shared" si="961"/>
        <v>137</v>
      </c>
      <c r="I5629" s="53">
        <f t="shared" si="959"/>
        <v>0.97770824853818161</v>
      </c>
      <c r="J5629" s="53">
        <f t="shared" si="962"/>
        <v>0.33379159187860519</v>
      </c>
      <c r="K5629" s="53">
        <f t="shared" si="963"/>
        <v>1.9427817203750397</v>
      </c>
      <c r="L5629" s="53">
        <f t="shared" si="964"/>
        <v>39.058702613918172</v>
      </c>
      <c r="M5629" s="93">
        <f t="shared" si="965"/>
        <v>4.7627803027605919</v>
      </c>
      <c r="N5629" s="53">
        <f t="shared" si="966"/>
        <v>24.844528136039511</v>
      </c>
      <c r="O5629">
        <f t="shared" si="967"/>
        <v>0.92399173474224472</v>
      </c>
      <c r="P5629" s="53">
        <f t="shared" si="968"/>
        <v>14.577982189385189</v>
      </c>
      <c r="Q5629" s="53">
        <v>0.2</v>
      </c>
      <c r="R5629" s="53">
        <f t="shared" si="969"/>
        <v>8.4699676945751552</v>
      </c>
    </row>
    <row r="5630" spans="2:18" ht="15">
      <c r="B5630" s="84">
        <v>35933</v>
      </c>
      <c r="C5630" s="85">
        <v>0</v>
      </c>
      <c r="D5630" s="86">
        <v>23</v>
      </c>
      <c r="E5630" s="87">
        <v>8</v>
      </c>
      <c r="F5630" s="96">
        <f t="shared" si="960"/>
        <v>15.5</v>
      </c>
      <c r="G5630" s="96"/>
      <c r="H5630" s="74">
        <f t="shared" si="961"/>
        <v>138</v>
      </c>
      <c r="I5630" s="53">
        <f t="shared" si="959"/>
        <v>0.97728370178689827</v>
      </c>
      <c r="J5630" s="53">
        <f t="shared" si="962"/>
        <v>0.33776246743693233</v>
      </c>
      <c r="K5630" s="53">
        <f t="shared" si="963"/>
        <v>1.9477984518702081</v>
      </c>
      <c r="L5630" s="53">
        <f t="shared" si="964"/>
        <v>39.203893885640284</v>
      </c>
      <c r="M5630" s="93">
        <f t="shared" si="965"/>
        <v>4.7349842810004983</v>
      </c>
      <c r="N5630" s="53">
        <f t="shared" si="966"/>
        <v>25.812124781346494</v>
      </c>
      <c r="O5630">
        <f t="shared" si="967"/>
        <v>0.84852650924855288</v>
      </c>
      <c r="P5630" s="53">
        <f t="shared" si="968"/>
        <v>13.249293405289498</v>
      </c>
      <c r="Q5630" s="53">
        <v>0.2</v>
      </c>
      <c r="R5630" s="53">
        <f t="shared" si="969"/>
        <v>8.6122497914851035</v>
      </c>
    </row>
    <row r="5631" spans="2:18" ht="15">
      <c r="B5631" s="84">
        <v>35934</v>
      </c>
      <c r="C5631" s="85">
        <v>0</v>
      </c>
      <c r="D5631" s="86">
        <v>26</v>
      </c>
      <c r="E5631" s="87">
        <v>10</v>
      </c>
      <c r="F5631" s="96">
        <f t="shared" si="960"/>
        <v>18</v>
      </c>
      <c r="G5631" s="96"/>
      <c r="H5631" s="74">
        <f t="shared" si="961"/>
        <v>139</v>
      </c>
      <c r="I5631" s="53">
        <f t="shared" si="959"/>
        <v>0.97686587715372641</v>
      </c>
      <c r="J5631" s="53">
        <f t="shared" si="962"/>
        <v>0.34163777215554814</v>
      </c>
      <c r="K5631" s="53">
        <f t="shared" si="963"/>
        <v>1.9527176159350688</v>
      </c>
      <c r="L5631" s="53">
        <f t="shared" si="964"/>
        <v>39.345257728323297</v>
      </c>
      <c r="M5631" s="93">
        <f t="shared" si="965"/>
        <v>5.2763656699513692</v>
      </c>
      <c r="N5631" s="53">
        <f t="shared" si="966"/>
        <v>26.754775255259844</v>
      </c>
      <c r="O5631">
        <f t="shared" si="967"/>
        <v>0.97748894673792364</v>
      </c>
      <c r="P5631" s="53">
        <f t="shared" si="968"/>
        <v>15.528504174899853</v>
      </c>
      <c r="Q5631" s="53">
        <v>0.2</v>
      </c>
      <c r="R5631" s="53">
        <f t="shared" si="969"/>
        <v>8.9584962785275088</v>
      </c>
    </row>
    <row r="5632" spans="2:18" ht="15">
      <c r="B5632" s="84">
        <v>35935</v>
      </c>
      <c r="C5632" s="85">
        <v>0</v>
      </c>
      <c r="D5632" s="86">
        <v>29</v>
      </c>
      <c r="E5632" s="87">
        <v>9</v>
      </c>
      <c r="F5632" s="96">
        <f t="shared" si="960"/>
        <v>19</v>
      </c>
      <c r="G5632" s="96"/>
      <c r="H5632" s="74">
        <f t="shared" si="961"/>
        <v>140</v>
      </c>
      <c r="I5632" s="53">
        <f t="shared" si="959"/>
        <v>0.97645489827969689</v>
      </c>
      <c r="J5632" s="53">
        <f t="shared" si="962"/>
        <v>0.34541622967126201</v>
      </c>
      <c r="K5632" s="53">
        <f t="shared" si="963"/>
        <v>1.9575363286427967</v>
      </c>
      <c r="L5632" s="53">
        <f t="shared" si="964"/>
        <v>39.48276040433997</v>
      </c>
      <c r="M5632" s="93">
        <f t="shared" si="965"/>
        <v>6.0851291272469608</v>
      </c>
      <c r="N5632" s="53">
        <f t="shared" si="966"/>
        <v>30.017286309170029</v>
      </c>
      <c r="O5632">
        <f t="shared" si="967"/>
        <v>1.0336608681468451</v>
      </c>
      <c r="P5632" s="53">
        <f t="shared" si="968"/>
        <v>16.533851613772821</v>
      </c>
      <c r="Q5632" s="53">
        <v>0.2</v>
      </c>
      <c r="R5632" s="53">
        <f t="shared" si="969"/>
        <v>9.7600929128321834</v>
      </c>
    </row>
    <row r="5633" spans="2:18" ht="15">
      <c r="B5633" s="84">
        <v>35936</v>
      </c>
      <c r="C5633" s="85">
        <v>0</v>
      </c>
      <c r="D5633" s="86">
        <v>26</v>
      </c>
      <c r="E5633" s="87">
        <v>12</v>
      </c>
      <c r="F5633" s="96">
        <f t="shared" si="960"/>
        <v>19</v>
      </c>
      <c r="G5633" s="96"/>
      <c r="H5633" s="74">
        <f t="shared" si="961"/>
        <v>141</v>
      </c>
      <c r="I5633" s="53">
        <f t="shared" si="959"/>
        <v>0.97605088678007079</v>
      </c>
      <c r="J5633" s="53">
        <f t="shared" si="962"/>
        <v>0.34909658690494949</v>
      </c>
      <c r="K5633" s="53">
        <f t="shared" si="963"/>
        <v>1.9622516906604992</v>
      </c>
      <c r="L5633" s="53">
        <f t="shared" si="964"/>
        <v>39.616368934564271</v>
      </c>
      <c r="M5633" s="93">
        <f t="shared" si="965"/>
        <v>5.1084127188899728</v>
      </c>
      <c r="N5633" s="53">
        <f t="shared" si="966"/>
        <v>25.1992495083996</v>
      </c>
      <c r="O5633">
        <f t="shared" si="967"/>
        <v>1.0336608681468451</v>
      </c>
      <c r="P5633" s="53">
        <f t="shared" si="968"/>
        <v>16.533851613772821</v>
      </c>
      <c r="Q5633" s="53">
        <v>0.2</v>
      </c>
      <c r="R5633" s="53">
        <f t="shared" si="969"/>
        <v>8.6500133798779473</v>
      </c>
    </row>
    <row r="5634" spans="2:18" ht="15">
      <c r="B5634" s="84">
        <v>35937</v>
      </c>
      <c r="C5634" s="85">
        <v>1.8</v>
      </c>
      <c r="D5634" s="86">
        <v>29</v>
      </c>
      <c r="E5634" s="87">
        <v>11</v>
      </c>
      <c r="F5634" s="96">
        <f t="shared" si="960"/>
        <v>20</v>
      </c>
      <c r="G5634" s="96"/>
      <c r="H5634" s="74">
        <f t="shared" si="961"/>
        <v>142</v>
      </c>
      <c r="I5634" s="53">
        <f t="shared" si="959"/>
        <v>0.97565396220835066</v>
      </c>
      <c r="J5634" s="53">
        <f t="shared" si="962"/>
        <v>0.35267761507084294</v>
      </c>
      <c r="K5634" s="53">
        <f t="shared" si="963"/>
        <v>1.9668607920935126</v>
      </c>
      <c r="L5634" s="53">
        <f t="shared" si="964"/>
        <v>39.746051111332555</v>
      </c>
      <c r="M5634" s="93">
        <f t="shared" si="965"/>
        <v>5.9692739780724633</v>
      </c>
      <c r="N5634" s="53">
        <f t="shared" si="966"/>
        <v>28.666796311534572</v>
      </c>
      <c r="O5634">
        <f t="shared" si="967"/>
        <v>1.0926186229103982</v>
      </c>
      <c r="P5634" s="53">
        <f t="shared" si="968"/>
        <v>17.596754482591379</v>
      </c>
      <c r="Q5634" s="53">
        <v>0.2</v>
      </c>
      <c r="R5634" s="53">
        <f t="shared" si="969"/>
        <v>9.4987838720779116</v>
      </c>
    </row>
    <row r="5635" spans="2:18" ht="15">
      <c r="B5635" s="84">
        <v>35938</v>
      </c>
      <c r="C5635" s="85">
        <v>0</v>
      </c>
      <c r="D5635" s="86">
        <v>24</v>
      </c>
      <c r="E5635" s="87">
        <v>11</v>
      </c>
      <c r="F5635" s="96">
        <f t="shared" si="960"/>
        <v>17.5</v>
      </c>
      <c r="G5635" s="96"/>
      <c r="H5635" s="74">
        <f t="shared" si="961"/>
        <v>143</v>
      </c>
      <c r="I5635" s="53">
        <f t="shared" si="959"/>
        <v>0.975264242020903</v>
      </c>
      <c r="J5635" s="53">
        <f t="shared" si="962"/>
        <v>0.35615811069714032</v>
      </c>
      <c r="K5635" s="53">
        <f t="shared" si="963"/>
        <v>1.9713607176040358</v>
      </c>
      <c r="L5635" s="53">
        <f t="shared" si="964"/>
        <v>39.871775513211347</v>
      </c>
      <c r="M5635" s="93">
        <f t="shared" si="965"/>
        <v>4.7523829659980787</v>
      </c>
      <c r="N5635" s="53">
        <f t="shared" si="966"/>
        <v>24.439154279634415</v>
      </c>
      <c r="O5635">
        <f t="shared" si="967"/>
        <v>0.95041280970568121</v>
      </c>
      <c r="P5635" s="53">
        <f t="shared" si="968"/>
        <v>15.046556310891852</v>
      </c>
      <c r="Q5635" s="53">
        <v>0.2</v>
      </c>
      <c r="R5635" s="53">
        <f t="shared" si="969"/>
        <v>8.4021903035240033</v>
      </c>
    </row>
    <row r="5636" spans="2:18" ht="15">
      <c r="B5636" s="84">
        <v>35939</v>
      </c>
      <c r="C5636" s="85">
        <v>9.6</v>
      </c>
      <c r="D5636" s="86">
        <v>21</v>
      </c>
      <c r="E5636" s="87">
        <v>11</v>
      </c>
      <c r="F5636" s="96">
        <f t="shared" si="960"/>
        <v>16</v>
      </c>
      <c r="G5636" s="96"/>
      <c r="H5636" s="74">
        <f t="shared" si="961"/>
        <v>144</v>
      </c>
      <c r="I5636" s="53">
        <f t="shared" si="959"/>
        <v>0.97488184154220159</v>
      </c>
      <c r="J5636" s="53">
        <f t="shared" si="962"/>
        <v>0.35953689665554506</v>
      </c>
      <c r="K5636" s="53">
        <f t="shared" si="963"/>
        <v>1.9757485517958431</v>
      </c>
      <c r="L5636" s="53">
        <f t="shared" si="964"/>
        <v>39.993511521528674</v>
      </c>
      <c r="M5636" s="93">
        <f t="shared" si="965"/>
        <v>4.0031854698434426</v>
      </c>
      <c r="N5636" s="53">
        <f t="shared" si="966"/>
        <v>21.49999996615686</v>
      </c>
      <c r="O5636">
        <f t="shared" si="967"/>
        <v>0.87306160859956128</v>
      </c>
      <c r="P5636" s="53">
        <f t="shared" si="968"/>
        <v>13.679665048200096</v>
      </c>
      <c r="Q5636" s="53">
        <v>0.2</v>
      </c>
      <c r="R5636" s="53">
        <f t="shared" si="969"/>
        <v>7.6562228810858954</v>
      </c>
    </row>
    <row r="5637" spans="2:18" ht="15">
      <c r="B5637" s="84">
        <v>35940</v>
      </c>
      <c r="C5637" s="85">
        <v>8.1999999999999993</v>
      </c>
      <c r="D5637" s="86">
        <v>26</v>
      </c>
      <c r="E5637" s="87">
        <v>10</v>
      </c>
      <c r="F5637" s="96">
        <f t="shared" si="960"/>
        <v>18</v>
      </c>
      <c r="G5637" s="96"/>
      <c r="H5637" s="74">
        <f t="shared" si="961"/>
        <v>145</v>
      </c>
      <c r="I5637" s="53">
        <f t="shared" si="959"/>
        <v>0.97450687393070012</v>
      </c>
      <c r="J5637" s="53">
        <f t="shared" si="962"/>
        <v>0.36281282319723712</v>
      </c>
      <c r="K5637" s="53">
        <f t="shared" si="963"/>
        <v>1.9800213848546073</v>
      </c>
      <c r="L5637" s="53">
        <f t="shared" si="964"/>
        <v>40.111229338611665</v>
      </c>
      <c r="M5637" s="93">
        <f t="shared" si="965"/>
        <v>5.3790857064190298</v>
      </c>
      <c r="N5637" s="53">
        <f t="shared" si="966"/>
        <v>27.275635950255936</v>
      </c>
      <c r="O5637">
        <f t="shared" si="967"/>
        <v>0.97748894673792364</v>
      </c>
      <c r="P5637" s="53">
        <f t="shared" si="968"/>
        <v>15.528504174899853</v>
      </c>
      <c r="Q5637" s="53">
        <v>0.2</v>
      </c>
      <c r="R5637" s="53">
        <f t="shared" si="969"/>
        <v>9.0780961478479192</v>
      </c>
    </row>
    <row r="5638" spans="2:18" ht="15">
      <c r="B5638" s="84">
        <v>35941</v>
      </c>
      <c r="C5638" s="85">
        <v>0</v>
      </c>
      <c r="D5638" s="86">
        <v>24</v>
      </c>
      <c r="E5638" s="87">
        <v>12</v>
      </c>
      <c r="F5638" s="96">
        <f t="shared" si="960"/>
        <v>18</v>
      </c>
      <c r="G5638" s="96"/>
      <c r="H5638" s="74">
        <f t="shared" si="961"/>
        <v>146</v>
      </c>
      <c r="I5638" s="53">
        <f t="shared" si="959"/>
        <v>0.97413945014534753</v>
      </c>
      <c r="J5638" s="53">
        <f t="shared" si="962"/>
        <v>0.36598476899265636</v>
      </c>
      <c r="K5638" s="53">
        <f t="shared" si="963"/>
        <v>1.9841763184310419</v>
      </c>
      <c r="L5638" s="53">
        <f t="shared" si="964"/>
        <v>40.224900007658086</v>
      </c>
      <c r="M5638" s="93">
        <f t="shared" si="965"/>
        <v>4.671626317981354</v>
      </c>
      <c r="N5638" s="53">
        <f t="shared" si="966"/>
        <v>23.688333984498119</v>
      </c>
      <c r="O5638">
        <f t="shared" si="967"/>
        <v>0.97748894673792364</v>
      </c>
      <c r="P5638" s="53">
        <f t="shared" si="968"/>
        <v>15.528504174899853</v>
      </c>
      <c r="Q5638" s="53">
        <v>0.2</v>
      </c>
      <c r="R5638" s="53">
        <f t="shared" si="969"/>
        <v>8.2543809962934329</v>
      </c>
    </row>
    <row r="5639" spans="2:18" ht="15">
      <c r="B5639" s="84">
        <v>35942</v>
      </c>
      <c r="C5639" s="85">
        <v>0</v>
      </c>
      <c r="D5639" s="86">
        <v>26</v>
      </c>
      <c r="E5639" s="87">
        <v>12</v>
      </c>
      <c r="F5639" s="96">
        <f t="shared" si="960"/>
        <v>19</v>
      </c>
      <c r="G5639" s="96"/>
      <c r="H5639" s="74">
        <f t="shared" si="961"/>
        <v>147</v>
      </c>
      <c r="I5639" s="53">
        <f t="shared" si="959"/>
        <v>0.97377967891275308</v>
      </c>
      <c r="J5639" s="53">
        <f t="shared" si="962"/>
        <v>0.36905164217237768</v>
      </c>
      <c r="K5639" s="53">
        <f t="shared" si="963"/>
        <v>1.98821047175171</v>
      </c>
      <c r="L5639" s="53">
        <f t="shared" si="964"/>
        <v>40.334495434154263</v>
      </c>
      <c r="M5639" s="93">
        <f t="shared" si="965"/>
        <v>5.2010129910233642</v>
      </c>
      <c r="N5639" s="53">
        <f t="shared" si="966"/>
        <v>25.656036673110528</v>
      </c>
      <c r="O5639">
        <f t="shared" si="967"/>
        <v>1.0336608681468451</v>
      </c>
      <c r="P5639" s="53">
        <f t="shared" si="968"/>
        <v>16.533851613772821</v>
      </c>
      <c r="Q5639" s="53">
        <v>0.2</v>
      </c>
      <c r="R5639" s="53">
        <f t="shared" si="969"/>
        <v>8.7552575080217405</v>
      </c>
    </row>
    <row r="5640" spans="2:18" ht="15">
      <c r="B5640" s="84">
        <v>35943</v>
      </c>
      <c r="C5640" s="85">
        <v>0.2</v>
      </c>
      <c r="D5640" s="86">
        <v>19</v>
      </c>
      <c r="E5640" s="87">
        <v>12</v>
      </c>
      <c r="F5640" s="96">
        <f t="shared" si="960"/>
        <v>15.5</v>
      </c>
      <c r="G5640" s="96"/>
      <c r="H5640" s="74">
        <f t="shared" si="961"/>
        <v>148</v>
      </c>
      <c r="I5640" s="53">
        <f t="shared" si="959"/>
        <v>0.97342766669501279</v>
      </c>
      <c r="J5640" s="53">
        <f t="shared" si="962"/>
        <v>0.37201238136626164</v>
      </c>
      <c r="K5640" s="53">
        <f t="shared" si="963"/>
        <v>1.9921209879399151</v>
      </c>
      <c r="L5640" s="53">
        <f t="shared" si="964"/>
        <v>40.439988408737037</v>
      </c>
      <c r="M5640" s="93">
        <f t="shared" si="965"/>
        <v>3.336596957910591</v>
      </c>
      <c r="N5640" s="53">
        <f t="shared" si="966"/>
        <v>18.18900589981499</v>
      </c>
      <c r="O5640">
        <f t="shared" si="967"/>
        <v>0.84852650924855288</v>
      </c>
      <c r="P5640" s="53">
        <f t="shared" si="968"/>
        <v>13.249293405289498</v>
      </c>
      <c r="Q5640" s="53">
        <v>0.2</v>
      </c>
      <c r="R5640" s="53">
        <f t="shared" si="969"/>
        <v>6.8782727036874416</v>
      </c>
    </row>
    <row r="5641" spans="2:18" ht="15">
      <c r="B5641" s="84">
        <v>35944</v>
      </c>
      <c r="C5641" s="85">
        <v>5.8</v>
      </c>
      <c r="D5641" s="86">
        <v>16</v>
      </c>
      <c r="E5641" s="87">
        <v>13</v>
      </c>
      <c r="F5641" s="96">
        <f t="shared" si="960"/>
        <v>14.5</v>
      </c>
      <c r="G5641" s="96"/>
      <c r="H5641" s="74">
        <f t="shared" si="961"/>
        <v>149</v>
      </c>
      <c r="I5641" s="53">
        <f t="shared" si="959"/>
        <v>0.97308351765820522</v>
      </c>
      <c r="J5641" s="53">
        <f t="shared" si="962"/>
        <v>0.37486595673797907</v>
      </c>
      <c r="K5641" s="53">
        <f t="shared" si="963"/>
        <v>1.9959050405266516</v>
      </c>
      <c r="L5641" s="53">
        <f t="shared" si="964"/>
        <v>40.541352631382395</v>
      </c>
      <c r="M5641" s="93">
        <f t="shared" si="965"/>
        <v>2.1240310332910428</v>
      </c>
      <c r="N5641" s="53">
        <f t="shared" si="966"/>
        <v>11.937346036070487</v>
      </c>
      <c r="O5641">
        <f t="shared" si="967"/>
        <v>0.80125269250101316</v>
      </c>
      <c r="P5641" s="53">
        <f t="shared" si="968"/>
        <v>12.424600625459268</v>
      </c>
      <c r="Q5641" s="53">
        <v>0.2</v>
      </c>
      <c r="R5641" s="53">
        <f t="shared" si="969"/>
        <v>5.414549976095766</v>
      </c>
    </row>
    <row r="5642" spans="2:18" ht="15">
      <c r="B5642" s="84">
        <v>35945</v>
      </c>
      <c r="C5642" s="85">
        <v>5</v>
      </c>
      <c r="D5642" s="86">
        <v>26</v>
      </c>
      <c r="E5642" s="87">
        <v>12</v>
      </c>
      <c r="F5642" s="96">
        <f t="shared" si="960"/>
        <v>19</v>
      </c>
      <c r="G5642" s="96"/>
      <c r="H5642" s="74">
        <f t="shared" si="961"/>
        <v>150</v>
      </c>
      <c r="I5642" s="53">
        <f t="shared" ref="I5642:I5705" si="970">1+0.0334*COS($I$7*H5642-0.0552)</f>
        <v>0.97274733364156707</v>
      </c>
      <c r="J5642" s="53">
        <f t="shared" si="962"/>
        <v>0.37761137101192943</v>
      </c>
      <c r="K5642" s="53">
        <f t="shared" si="963"/>
        <v>1.9995598401291379</v>
      </c>
      <c r="L5642" s="53">
        <f t="shared" si="964"/>
        <v>40.638562736788892</v>
      </c>
      <c r="M5642" s="93">
        <f t="shared" si="965"/>
        <v>5.2402215635894906</v>
      </c>
      <c r="N5642" s="53">
        <f t="shared" si="966"/>
        <v>25.849448336837007</v>
      </c>
      <c r="O5642">
        <f t="shared" si="967"/>
        <v>1.0336608681468451</v>
      </c>
      <c r="P5642" s="53">
        <f t="shared" si="968"/>
        <v>16.533851613772821</v>
      </c>
      <c r="Q5642" s="53">
        <v>0.2</v>
      </c>
      <c r="R5642" s="53">
        <f t="shared" si="969"/>
        <v>8.7998197100586903</v>
      </c>
    </row>
    <row r="5643" spans="2:18" ht="15">
      <c r="B5643" s="84">
        <v>35946</v>
      </c>
      <c r="C5643" s="85">
        <v>0</v>
      </c>
      <c r="D5643" s="86">
        <v>25</v>
      </c>
      <c r="E5643" s="87">
        <v>12</v>
      </c>
      <c r="F5643" s="96">
        <f t="shared" si="960"/>
        <v>18.5</v>
      </c>
      <c r="G5643" s="96"/>
      <c r="H5643" s="74">
        <f t="shared" si="961"/>
        <v>151</v>
      </c>
      <c r="I5643" s="53">
        <f t="shared" si="970"/>
        <v>0.97241921412735777</v>
      </c>
      <c r="J5643" s="53">
        <f t="shared" si="962"/>
        <v>0.38024766048951475</v>
      </c>
      <c r="K5643" s="53">
        <f t="shared" si="963"/>
        <v>2.0030826412720568</v>
      </c>
      <c r="L5643" s="53">
        <f t="shared" si="964"/>
        <v>40.731594320810181</v>
      </c>
      <c r="M5643" s="93">
        <f t="shared" si="965"/>
        <v>4.9923978140800234</v>
      </c>
      <c r="N5643" s="53">
        <f t="shared" si="966"/>
        <v>24.96617481536342</v>
      </c>
      <c r="O5643">
        <f t="shared" si="967"/>
        <v>1.0052337064307559</v>
      </c>
      <c r="P5643" s="53">
        <f t="shared" si="968"/>
        <v>16.024156693524468</v>
      </c>
      <c r="Q5643" s="53">
        <v>0.2</v>
      </c>
      <c r="R5643" s="53">
        <f t="shared" si="969"/>
        <v>8.5722358825940201</v>
      </c>
    </row>
    <row r="5644" spans="2:18" ht="15">
      <c r="B5644" s="84">
        <v>35947</v>
      </c>
      <c r="C5644" s="85">
        <v>0.2</v>
      </c>
      <c r="D5644" s="86">
        <v>26</v>
      </c>
      <c r="E5644" s="87">
        <v>14</v>
      </c>
      <c r="F5644" s="96">
        <f t="shared" si="960"/>
        <v>20</v>
      </c>
      <c r="G5644" s="96"/>
      <c r="H5644" s="74">
        <f t="shared" si="961"/>
        <v>152</v>
      </c>
      <c r="I5644" s="53">
        <f t="shared" si="970"/>
        <v>0.97209925621142024</v>
      </c>
      <c r="J5644" s="53">
        <f t="shared" si="962"/>
        <v>0.382773896051676</v>
      </c>
      <c r="K5644" s="53">
        <f t="shared" si="963"/>
        <v>2.0064707493242668</v>
      </c>
      <c r="L5644" s="53">
        <f t="shared" si="964"/>
        <v>40.820423967777174</v>
      </c>
      <c r="M5644" s="93">
        <f t="shared" si="965"/>
        <v>5.0056376376940683</v>
      </c>
      <c r="N5644" s="53">
        <f t="shared" si="966"/>
        <v>24.039036421555419</v>
      </c>
      <c r="O5644">
        <f t="shared" si="967"/>
        <v>1.0926186229103982</v>
      </c>
      <c r="P5644" s="53">
        <f t="shared" si="968"/>
        <v>17.596754482591379</v>
      </c>
      <c r="Q5644" s="53">
        <v>0.2</v>
      </c>
      <c r="R5644" s="53">
        <f t="shared" si="969"/>
        <v>8.429127532544177</v>
      </c>
    </row>
    <row r="5645" spans="2:18" ht="15">
      <c r="B5645" s="84">
        <v>35948</v>
      </c>
      <c r="C5645" s="85">
        <v>0</v>
      </c>
      <c r="D5645" s="86">
        <v>26</v>
      </c>
      <c r="E5645" s="87">
        <v>12</v>
      </c>
      <c r="F5645" s="96">
        <f t="shared" si="960"/>
        <v>19</v>
      </c>
      <c r="G5645" s="96"/>
      <c r="H5645" s="74">
        <f t="shared" si="961"/>
        <v>153</v>
      </c>
      <c r="I5645" s="53">
        <f t="shared" si="970"/>
        <v>0.97178755457444954</v>
      </c>
      <c r="J5645" s="53">
        <f t="shared" si="962"/>
        <v>0.38518918414456371</v>
      </c>
      <c r="K5645" s="53">
        <f t="shared" si="963"/>
        <v>2.009721527521509</v>
      </c>
      <c r="L5645" s="53">
        <f t="shared" si="964"/>
        <v>40.905029278538173</v>
      </c>
      <c r="M5645" s="93">
        <f t="shared" si="965"/>
        <v>5.2745816300882415</v>
      </c>
      <c r="N5645" s="53">
        <f t="shared" si="966"/>
        <v>26.018942842561941</v>
      </c>
      <c r="O5645">
        <f t="shared" si="967"/>
        <v>1.0336608681468451</v>
      </c>
      <c r="P5645" s="53">
        <f t="shared" si="968"/>
        <v>16.533851613772821</v>
      </c>
      <c r="Q5645" s="53">
        <v>0.2</v>
      </c>
      <c r="R5645" s="53">
        <f t="shared" si="969"/>
        <v>8.8388713797602083</v>
      </c>
    </row>
    <row r="5646" spans="2:18" ht="15">
      <c r="B5646" s="84">
        <v>35949</v>
      </c>
      <c r="C5646" s="85">
        <v>0</v>
      </c>
      <c r="D5646" s="86">
        <v>31</v>
      </c>
      <c r="E5646" s="87">
        <v>15</v>
      </c>
      <c r="F5646" s="96">
        <f t="shared" si="960"/>
        <v>23</v>
      </c>
      <c r="G5646" s="96"/>
      <c r="H5646" s="74">
        <f t="shared" si="961"/>
        <v>154</v>
      </c>
      <c r="I5646" s="53">
        <f t="shared" si="970"/>
        <v>0.97148420145397496</v>
      </c>
      <c r="J5646" s="53">
        <f t="shared" si="962"/>
        <v>0.38749266774519064</v>
      </c>
      <c r="K5646" s="53">
        <f t="shared" si="963"/>
        <v>2.0128324040434848</v>
      </c>
      <c r="L5646" s="53">
        <f t="shared" si="964"/>
        <v>40.985388899033893</v>
      </c>
      <c r="M5646" s="93">
        <f t="shared" si="965"/>
        <v>6.2639558538849194</v>
      </c>
      <c r="N5646" s="53">
        <f t="shared" si="966"/>
        <v>27.870064451343048</v>
      </c>
      <c r="O5646">
        <f t="shared" si="967"/>
        <v>1.2873721991508951</v>
      </c>
      <c r="P5646" s="53">
        <f t="shared" si="968"/>
        <v>21.159810760487982</v>
      </c>
      <c r="Q5646" s="53">
        <v>0.2</v>
      </c>
      <c r="R5646" s="53">
        <f t="shared" si="969"/>
        <v>9.4540787983568837</v>
      </c>
    </row>
    <row r="5647" spans="2:18" ht="15">
      <c r="B5647" s="84">
        <v>35950</v>
      </c>
      <c r="C5647" s="85">
        <v>0</v>
      </c>
      <c r="D5647" s="86">
        <v>31</v>
      </c>
      <c r="E5647" s="87">
        <v>17</v>
      </c>
      <c r="F5647" s="96">
        <f t="shared" ref="F5647:F5710" si="971">0.5*(D5647+E5647)</f>
        <v>24</v>
      </c>
      <c r="G5647" s="96"/>
      <c r="H5647" s="74">
        <f t="shared" ref="H5647:H5710" si="972">B5647-DATE(YEAR(B5647),1,0)</f>
        <v>155</v>
      </c>
      <c r="I5647" s="53">
        <f t="shared" si="970"/>
        <v>0.97118928661706516</v>
      </c>
      <c r="J5647" s="53">
        <f t="shared" ref="J5647:J5710" si="973">ASIN(0.39785*SIN(4.869+$I$7*H5647+0.03345*SIN(6.224+$I$7*H5647)))</f>
        <v>0.38968352730391004</v>
      </c>
      <c r="K5647" s="53">
        <f t="shared" ref="K5647:K5710" si="974">ACOS(-TAN(J5647)*TAN($E$7*$I$8))</f>
        <v>2.0158008791117585</v>
      </c>
      <c r="L5647" s="53">
        <f t="shared" ref="L5647:L5710" si="975">117.5*I5647*((K5647*SIN($E$7*$I$8)*SIN(J5647)+COS($E$7*$I$8)*COS(J5647)*SIN(K5647))/PI())</f>
        <v>41.061482549213466</v>
      </c>
      <c r="M5647" s="93">
        <f t="shared" ref="M5647:M5710" si="976">0.0023*L5647/2.456*(0.5*(D5647+E5647)+17.8)*SQRT(D5647-E5647)</f>
        <v>6.0141519833777153</v>
      </c>
      <c r="N5647" s="53">
        <f t="shared" ref="N5647:N5710" si="977">0.17*L5647*SQRT(D5647-E5647)</f>
        <v>26.118459913666157</v>
      </c>
      <c r="O5647">
        <f t="shared" ref="O5647:O5710" si="978">5336/(F5647+273.15)^2*EXP(21.07-5336/(F5647+273.15))</f>
        <v>1.3586571485671137</v>
      </c>
      <c r="P5647" s="53">
        <f t="shared" ref="P5647:P5710" si="979">EXP(21.07-5336/(F5647+273.15))</f>
        <v>22.48254785226381</v>
      </c>
      <c r="Q5647" s="53">
        <v>0.2</v>
      </c>
      <c r="R5647" s="53">
        <f t="shared" ref="R5647:R5710" si="980">(O5647*N5647*0.6+$L$8*6.43*(1+0.536*Q5647)*P5647*(1- G5647/100))/($O$7*(O5647+$L$8))</f>
        <v>9.0886800431031762</v>
      </c>
    </row>
    <row r="5648" spans="2:18" ht="15">
      <c r="B5648" s="84">
        <v>35951</v>
      </c>
      <c r="C5648" s="85">
        <v>0</v>
      </c>
      <c r="D5648" s="86">
        <v>32</v>
      </c>
      <c r="E5648" s="87">
        <v>16</v>
      </c>
      <c r="F5648" s="96">
        <f t="shared" si="971"/>
        <v>24</v>
      </c>
      <c r="G5648" s="96"/>
      <c r="H5648" s="74">
        <f t="shared" si="972"/>
        <v>156</v>
      </c>
      <c r="I5648" s="53">
        <f t="shared" si="970"/>
        <v>0.97090289733376511</v>
      </c>
      <c r="J5648" s="53">
        <f t="shared" si="973"/>
        <v>0.39176098166056555</v>
      </c>
      <c r="K5648" s="53">
        <f t="shared" si="974"/>
        <v>2.0186245320731344</v>
      </c>
      <c r="L5648" s="53">
        <f t="shared" si="975"/>
        <v>41.133291052089184</v>
      </c>
      <c r="M5648" s="93">
        <f t="shared" si="976"/>
        <v>6.4406426738564395</v>
      </c>
      <c r="N5648" s="53">
        <f t="shared" si="977"/>
        <v>27.970637915420646</v>
      </c>
      <c r="O5648">
        <f t="shared" si="978"/>
        <v>1.3586571485671137</v>
      </c>
      <c r="P5648" s="53">
        <f t="shared" si="979"/>
        <v>22.48254785226381</v>
      </c>
      <c r="Q5648" s="53">
        <v>0.2</v>
      </c>
      <c r="R5648" s="53">
        <f t="shared" si="980"/>
        <v>9.5215528577441688</v>
      </c>
    </row>
    <row r="5649" spans="2:18" ht="15">
      <c r="B5649" s="84">
        <v>35952</v>
      </c>
      <c r="C5649" s="85">
        <v>0</v>
      </c>
      <c r="D5649" s="86">
        <v>33</v>
      </c>
      <c r="E5649" s="87">
        <v>17</v>
      </c>
      <c r="F5649" s="96">
        <f t="shared" si="971"/>
        <v>25</v>
      </c>
      <c r="G5649" s="96"/>
      <c r="H5649" s="74">
        <f t="shared" si="972"/>
        <v>157</v>
      </c>
      <c r="I5649" s="53">
        <f t="shared" si="970"/>
        <v>0.97062511835127152</v>
      </c>
      <c r="J5649" s="53">
        <f t="shared" si="973"/>
        <v>0.39372428893118894</v>
      </c>
      <c r="K5649" s="53">
        <f t="shared" si="974"/>
        <v>2.0213010284316693</v>
      </c>
      <c r="L5649" s="53">
        <f t="shared" si="975"/>
        <v>41.20079636272002</v>
      </c>
      <c r="M5649" s="93">
        <f t="shared" si="976"/>
        <v>6.6055478728764792</v>
      </c>
      <c r="N5649" s="53">
        <f t="shared" si="977"/>
        <v>28.016541526649615</v>
      </c>
      <c r="O5649">
        <f t="shared" si="978"/>
        <v>1.4333386753343602</v>
      </c>
      <c r="P5649" s="53">
        <f t="shared" si="979"/>
        <v>23.878257206163344</v>
      </c>
      <c r="Q5649" s="53">
        <v>0.2</v>
      </c>
      <c r="R5649" s="53">
        <f t="shared" si="980"/>
        <v>9.5751939285412924</v>
      </c>
    </row>
    <row r="5650" spans="2:18" ht="15">
      <c r="B5650" s="84">
        <v>35953</v>
      </c>
      <c r="C5650" s="85">
        <v>0</v>
      </c>
      <c r="D5650" s="86">
        <v>25</v>
      </c>
      <c r="E5650" s="87">
        <v>16</v>
      </c>
      <c r="F5650" s="96">
        <f t="shared" si="971"/>
        <v>20.5</v>
      </c>
      <c r="G5650" s="96"/>
      <c r="H5650" s="74">
        <f t="shared" si="972"/>
        <v>158</v>
      </c>
      <c r="I5650" s="53">
        <f t="shared" si="970"/>
        <v>0.97035603186885411</v>
      </c>
      <c r="J5650" s="53">
        <f t="shared" si="973"/>
        <v>0.39557274736216064</v>
      </c>
      <c r="K5650" s="53">
        <f t="shared" si="974"/>
        <v>2.0238281267911979</v>
      </c>
      <c r="L5650" s="53">
        <f t="shared" si="975"/>
        <v>41.26398159690806</v>
      </c>
      <c r="M5650" s="93">
        <f t="shared" si="976"/>
        <v>4.4400783455272368</v>
      </c>
      <c r="N5650" s="53">
        <f t="shared" si="977"/>
        <v>21.044630614423113</v>
      </c>
      <c r="O5650">
        <f t="shared" si="978"/>
        <v>1.1231778894918711</v>
      </c>
      <c r="P5650" s="53">
        <f t="shared" si="979"/>
        <v>18.150673095156183</v>
      </c>
      <c r="Q5650" s="53">
        <v>0.2</v>
      </c>
      <c r="R5650" s="53">
        <f t="shared" si="980"/>
        <v>7.7586710456617247</v>
      </c>
    </row>
    <row r="5651" spans="2:18" ht="15">
      <c r="B5651" s="84">
        <v>35954</v>
      </c>
      <c r="C5651" s="85">
        <v>52.2</v>
      </c>
      <c r="D5651" s="86">
        <v>25</v>
      </c>
      <c r="E5651" s="87">
        <v>14</v>
      </c>
      <c r="F5651" s="96">
        <f t="shared" si="971"/>
        <v>19.5</v>
      </c>
      <c r="G5651" s="96"/>
      <c r="H5651" s="74">
        <f t="shared" si="972"/>
        <v>159</v>
      </c>
      <c r="I5651" s="53">
        <f t="shared" si="970"/>
        <v>0.9700957175135323</v>
      </c>
      <c r="J5651" s="53">
        <f t="shared" si="973"/>
        <v>0.39730569614880368</v>
      </c>
      <c r="K5651" s="53">
        <f t="shared" si="974"/>
        <v>2.0262036856692989</v>
      </c>
      <c r="L5651" s="53">
        <f t="shared" si="975"/>
        <v>41.322831059388477</v>
      </c>
      <c r="M5651" s="93">
        <f t="shared" si="976"/>
        <v>4.7873448855437495</v>
      </c>
      <c r="N5651" s="53">
        <f t="shared" si="977"/>
        <v>23.298895402870105</v>
      </c>
      <c r="O5651">
        <f t="shared" si="978"/>
        <v>1.0627844323448907</v>
      </c>
      <c r="P5651" s="53">
        <f t="shared" si="979"/>
        <v>17.057933627510408</v>
      </c>
      <c r="Q5651" s="53">
        <v>0.2</v>
      </c>
      <c r="R5651" s="53">
        <f t="shared" si="980"/>
        <v>8.2352726588059042</v>
      </c>
    </row>
    <row r="5652" spans="2:18" ht="15">
      <c r="B5652" s="84">
        <v>35955</v>
      </c>
      <c r="C5652" s="85">
        <v>0.6</v>
      </c>
      <c r="D5652" s="86">
        <v>31</v>
      </c>
      <c r="E5652" s="87">
        <v>11</v>
      </c>
      <c r="F5652" s="96">
        <f t="shared" si="971"/>
        <v>21</v>
      </c>
      <c r="G5652" s="96"/>
      <c r="H5652" s="74">
        <f t="shared" si="972"/>
        <v>160</v>
      </c>
      <c r="I5652" s="53">
        <f t="shared" si="970"/>
        <v>0.96984425231651183</v>
      </c>
      <c r="J5652" s="53">
        <f t="shared" si="973"/>
        <v>0.39892251621546049</v>
      </c>
      <c r="K5652" s="53">
        <f t="shared" si="974"/>
        <v>2.028425670142993</v>
      </c>
      <c r="L5652" s="53">
        <f t="shared" si="975"/>
        <v>41.377330271291243</v>
      </c>
      <c r="M5652" s="93">
        <f t="shared" si="976"/>
        <v>6.7237051886183563</v>
      </c>
      <c r="N5652" s="53">
        <f t="shared" si="977"/>
        <v>31.457657892782795</v>
      </c>
      <c r="O5652">
        <f t="shared" si="978"/>
        <v>1.1544769098420939</v>
      </c>
      <c r="P5652" s="53">
        <f t="shared" si="979"/>
        <v>18.720055663097781</v>
      </c>
      <c r="Q5652" s="53">
        <v>0.2</v>
      </c>
      <c r="R5652" s="53">
        <f t="shared" si="980"/>
        <v>10.194181387181489</v>
      </c>
    </row>
    <row r="5653" spans="2:18" ht="15">
      <c r="B5653" s="84">
        <v>35956</v>
      </c>
      <c r="C5653" s="85">
        <v>0</v>
      </c>
      <c r="D5653" s="86">
        <v>28</v>
      </c>
      <c r="E5653" s="87">
        <v>15</v>
      </c>
      <c r="F5653" s="96">
        <f t="shared" si="971"/>
        <v>21.5</v>
      </c>
      <c r="G5653" s="96"/>
      <c r="H5653" s="74">
        <f t="shared" si="972"/>
        <v>161</v>
      </c>
      <c r="I5653" s="53">
        <f t="shared" si="970"/>
        <v>0.96960171069039036</v>
      </c>
      <c r="J5653" s="53">
        <f t="shared" si="973"/>
        <v>0.40042263095419273</v>
      </c>
      <c r="K5653" s="53">
        <f t="shared" si="974"/>
        <v>2.0304921582861954</v>
      </c>
      <c r="L5653" s="53">
        <f t="shared" si="975"/>
        <v>41.427465996652963</v>
      </c>
      <c r="M5653" s="93">
        <f t="shared" si="976"/>
        <v>5.49733331039468</v>
      </c>
      <c r="N5653" s="53">
        <f t="shared" si="977"/>
        <v>25.392704986790434</v>
      </c>
      <c r="O5653">
        <f t="shared" si="978"/>
        <v>1.1865305921643348</v>
      </c>
      <c r="P5653" s="53">
        <f t="shared" si="979"/>
        <v>19.305275780700303</v>
      </c>
      <c r="Q5653" s="53">
        <v>0.2</v>
      </c>
      <c r="R5653" s="53">
        <f t="shared" si="980"/>
        <v>8.8106659060953287</v>
      </c>
    </row>
    <row r="5654" spans="2:18" ht="15">
      <c r="B5654" s="84">
        <v>35957</v>
      </c>
      <c r="C5654" s="85">
        <v>19.399999999999999</v>
      </c>
      <c r="D5654" s="86">
        <v>26</v>
      </c>
      <c r="E5654" s="87">
        <v>11</v>
      </c>
      <c r="F5654" s="96">
        <f t="shared" si="971"/>
        <v>18.5</v>
      </c>
      <c r="G5654" s="96"/>
      <c r="H5654" s="74">
        <f t="shared" si="972"/>
        <v>162</v>
      </c>
      <c r="I5654" s="53">
        <f t="shared" si="970"/>
        <v>0.96936816440713691</v>
      </c>
      <c r="J5654" s="53">
        <f t="shared" si="973"/>
        <v>0.40180550691935146</v>
      </c>
      <c r="K5654" s="53">
        <f t="shared" si="974"/>
        <v>2.0324013473590288</v>
      </c>
      <c r="L5654" s="53">
        <f t="shared" si="975"/>
        <v>41.473226267759372</v>
      </c>
      <c r="M5654" s="93">
        <f t="shared" si="976"/>
        <v>5.4603382825754352</v>
      </c>
      <c r="N5654" s="53">
        <f t="shared" si="977"/>
        <v>27.30626949024909</v>
      </c>
      <c r="O5654">
        <f t="shared" si="978"/>
        <v>1.0052337064307559</v>
      </c>
      <c r="P5654" s="53">
        <f t="shared" si="979"/>
        <v>16.024156693524468</v>
      </c>
      <c r="Q5654" s="53">
        <v>0.2</v>
      </c>
      <c r="R5654" s="53">
        <f t="shared" si="980"/>
        <v>9.1104945044995311</v>
      </c>
    </row>
    <row r="5655" spans="2:18" ht="15">
      <c r="B5655" s="84">
        <v>35958</v>
      </c>
      <c r="C5655" s="85">
        <v>20.2</v>
      </c>
      <c r="D5655" s="86">
        <v>21</v>
      </c>
      <c r="E5655" s="87">
        <v>9</v>
      </c>
      <c r="F5655" s="96">
        <f t="shared" si="971"/>
        <v>15</v>
      </c>
      <c r="G5655" s="96"/>
      <c r="H5655" s="74">
        <f t="shared" si="972"/>
        <v>163</v>
      </c>
      <c r="I5655" s="53">
        <f t="shared" si="970"/>
        <v>0.96914368257685435</v>
      </c>
      <c r="J5655" s="53">
        <f t="shared" si="973"/>
        <v>0.40307065447539192</v>
      </c>
      <c r="K5655" s="53">
        <f t="shared" si="974"/>
        <v>2.0341515597096045</v>
      </c>
      <c r="L5655" s="53">
        <f t="shared" si="975"/>
        <v>41.514600409103238</v>
      </c>
      <c r="M5655" s="93">
        <f t="shared" si="976"/>
        <v>4.4173804251537963</v>
      </c>
      <c r="N5655" s="53">
        <f t="shared" si="977"/>
        <v>24.447835035925412</v>
      </c>
      <c r="O5655">
        <f t="shared" si="978"/>
        <v>0.8245943710158492</v>
      </c>
      <c r="P5655" s="53">
        <f t="shared" si="979"/>
        <v>12.831038046583151</v>
      </c>
      <c r="Q5655" s="53">
        <v>0.2</v>
      </c>
      <c r="R5655" s="53">
        <f t="shared" si="980"/>
        <v>8.2753381663049286</v>
      </c>
    </row>
    <row r="5656" spans="2:18" ht="15">
      <c r="B5656" s="84">
        <v>35959</v>
      </c>
      <c r="C5656" s="85">
        <v>0.8</v>
      </c>
      <c r="D5656" s="86">
        <v>25</v>
      </c>
      <c r="E5656" s="87">
        <v>10</v>
      </c>
      <c r="F5656" s="96">
        <f t="shared" si="971"/>
        <v>17.5</v>
      </c>
      <c r="G5656" s="96"/>
      <c r="H5656" s="74">
        <f t="shared" si="972"/>
        <v>164</v>
      </c>
      <c r="I5656" s="53">
        <f t="shared" si="970"/>
        <v>0.96892833162732761</v>
      </c>
      <c r="J5656" s="53">
        <f t="shared" si="973"/>
        <v>0.40421762839545172</v>
      </c>
      <c r="K5656" s="53">
        <f t="shared" si="974"/>
        <v>2.0357412483497721</v>
      </c>
      <c r="L5656" s="53">
        <f t="shared" si="975"/>
        <v>41.551579059748867</v>
      </c>
      <c r="M5656" s="93">
        <f t="shared" si="976"/>
        <v>5.3199474345576627</v>
      </c>
      <c r="N5656" s="53">
        <f t="shared" si="977"/>
        <v>27.357857530194796</v>
      </c>
      <c r="O5656">
        <f t="shared" si="978"/>
        <v>0.95041280970568121</v>
      </c>
      <c r="P5656" s="53">
        <f t="shared" si="979"/>
        <v>15.046556310891852</v>
      </c>
      <c r="Q5656" s="53">
        <v>0.2</v>
      </c>
      <c r="R5656" s="53">
        <f t="shared" si="980"/>
        <v>9.0711930018129401</v>
      </c>
    </row>
    <row r="5657" spans="2:18" ht="15">
      <c r="B5657" s="84">
        <v>35960</v>
      </c>
      <c r="C5657" s="85">
        <v>0</v>
      </c>
      <c r="D5657" s="86">
        <v>24</v>
      </c>
      <c r="E5657" s="87">
        <v>7</v>
      </c>
      <c r="F5657" s="96">
        <f t="shared" si="971"/>
        <v>15.5</v>
      </c>
      <c r="G5657" s="96"/>
      <c r="H5657" s="74">
        <f t="shared" si="972"/>
        <v>165</v>
      </c>
      <c r="I5657" s="53">
        <f t="shared" si="970"/>
        <v>0.96872217528436744</v>
      </c>
      <c r="J5657" s="53">
        <f t="shared" si="973"/>
        <v>0.4052460284083601</v>
      </c>
      <c r="K5657" s="53">
        <f t="shared" si="974"/>
        <v>2.0371690021676367</v>
      </c>
      <c r="L5657" s="53">
        <f t="shared" si="975"/>
        <v>41.584154193902762</v>
      </c>
      <c r="M5657" s="93">
        <f t="shared" si="976"/>
        <v>5.3468258650472356</v>
      </c>
      <c r="N5657" s="53">
        <f t="shared" si="977"/>
        <v>29.147496215883564</v>
      </c>
      <c r="O5657">
        <f t="shared" si="978"/>
        <v>0.84852650924855288</v>
      </c>
      <c r="P5657" s="53">
        <f t="shared" si="979"/>
        <v>13.249293405289498</v>
      </c>
      <c r="Q5657" s="53">
        <v>0.2</v>
      </c>
      <c r="R5657" s="53">
        <f t="shared" si="980"/>
        <v>9.3709232080565865</v>
      </c>
    </row>
    <row r="5658" spans="2:18" ht="15">
      <c r="B5658" s="84">
        <v>35961</v>
      </c>
      <c r="C5658" s="85">
        <v>0</v>
      </c>
      <c r="D5658" s="86">
        <v>19</v>
      </c>
      <c r="E5658" s="87">
        <v>12</v>
      </c>
      <c r="F5658" s="96">
        <f t="shared" si="971"/>
        <v>15.5</v>
      </c>
      <c r="G5658" s="96"/>
      <c r="H5658" s="74">
        <f t="shared" si="972"/>
        <v>166</v>
      </c>
      <c r="I5658" s="53">
        <f t="shared" si="970"/>
        <v>0.96852527455295245</v>
      </c>
      <c r="J5658" s="53">
        <f t="shared" si="973"/>
        <v>0.40615549969192977</v>
      </c>
      <c r="K5658" s="53">
        <f t="shared" si="974"/>
        <v>2.0384335507413596</v>
      </c>
      <c r="L5658" s="53">
        <f t="shared" si="975"/>
        <v>41.612319139501366</v>
      </c>
      <c r="M5658" s="93">
        <f t="shared" si="976"/>
        <v>3.4333228795502779</v>
      </c>
      <c r="N5658" s="53">
        <f t="shared" si="977"/>
        <v>18.716294146361562</v>
      </c>
      <c r="O5658">
        <f t="shared" si="978"/>
        <v>0.84852650924855288</v>
      </c>
      <c r="P5658" s="53">
        <f t="shared" si="979"/>
        <v>13.249293405289498</v>
      </c>
      <c r="Q5658" s="53">
        <v>0.2</v>
      </c>
      <c r="R5658" s="53">
        <f t="shared" si="980"/>
        <v>6.9982112422811191</v>
      </c>
    </row>
    <row r="5659" spans="2:18" ht="15">
      <c r="B5659" s="84">
        <v>35962</v>
      </c>
      <c r="C5659" s="85">
        <v>0.6</v>
      </c>
      <c r="D5659" s="86">
        <v>24</v>
      </c>
      <c r="E5659" s="87">
        <v>10</v>
      </c>
      <c r="F5659" s="96">
        <f t="shared" si="971"/>
        <v>17</v>
      </c>
      <c r="G5659" s="96"/>
      <c r="H5659" s="74">
        <f t="shared" si="972"/>
        <v>167</v>
      </c>
      <c r="I5659" s="53">
        <f t="shared" si="970"/>
        <v>0.96833768769917694</v>
      </c>
      <c r="J5659" s="53">
        <f t="shared" si="973"/>
        <v>0.40694573331055683</v>
      </c>
      <c r="K5659" s="53">
        <f t="shared" si="974"/>
        <v>2.0395337687208768</v>
      </c>
      <c r="L5659" s="53">
        <f t="shared" si="975"/>
        <v>41.636068594638665</v>
      </c>
      <c r="M5659" s="93">
        <f t="shared" si="976"/>
        <v>5.0770618099401599</v>
      </c>
      <c r="N5659" s="53">
        <f t="shared" si="977"/>
        <v>26.483943614270569</v>
      </c>
      <c r="O5659">
        <f t="shared" si="978"/>
        <v>0.92399173474224472</v>
      </c>
      <c r="P5659" s="53">
        <f t="shared" si="979"/>
        <v>14.577982189385189</v>
      </c>
      <c r="Q5659" s="53">
        <v>0.2</v>
      </c>
      <c r="R5659" s="53">
        <f t="shared" si="980"/>
        <v>8.8450549332792718</v>
      </c>
    </row>
    <row r="5660" spans="2:18" ht="15">
      <c r="B5660" s="84">
        <v>35963</v>
      </c>
      <c r="C5660" s="85">
        <v>4.8</v>
      </c>
      <c r="D5660" s="86">
        <v>28</v>
      </c>
      <c r="E5660" s="87">
        <v>10</v>
      </c>
      <c r="F5660" s="96">
        <f t="shared" si="971"/>
        <v>19</v>
      </c>
      <c r="G5660" s="96"/>
      <c r="H5660" s="74">
        <f t="shared" si="972"/>
        <v>168</v>
      </c>
      <c r="I5660" s="53">
        <f t="shared" si="970"/>
        <v>0.96815947023300886</v>
      </c>
      <c r="J5660" s="53">
        <f t="shared" si="973"/>
        <v>0.40761646659536283</v>
      </c>
      <c r="K5660" s="53">
        <f t="shared" si="974"/>
        <v>2.0404686797466649</v>
      </c>
      <c r="L5660" s="53">
        <f t="shared" si="975"/>
        <v>41.655398641672008</v>
      </c>
      <c r="M5660" s="93">
        <f t="shared" si="976"/>
        <v>6.0905265369387687</v>
      </c>
      <c r="N5660" s="53">
        <f t="shared" si="977"/>
        <v>30.043911149606281</v>
      </c>
      <c r="O5660">
        <f t="shared" si="978"/>
        <v>1.0336608681468451</v>
      </c>
      <c r="P5660" s="53">
        <f t="shared" si="979"/>
        <v>16.533851613772821</v>
      </c>
      <c r="Q5660" s="53">
        <v>0.2</v>
      </c>
      <c r="R5660" s="53">
        <f t="shared" si="980"/>
        <v>9.766227297366509</v>
      </c>
    </row>
    <row r="5661" spans="2:18" ht="15">
      <c r="B5661" s="84">
        <v>35964</v>
      </c>
      <c r="C5661" s="85">
        <v>0</v>
      </c>
      <c r="D5661" s="86">
        <v>28</v>
      </c>
      <c r="E5661" s="87">
        <v>11</v>
      </c>
      <c r="F5661" s="96">
        <f t="shared" si="971"/>
        <v>19.5</v>
      </c>
      <c r="G5661" s="96"/>
      <c r="H5661" s="74">
        <f t="shared" si="972"/>
        <v>169</v>
      </c>
      <c r="I5661" s="53">
        <f t="shared" si="970"/>
        <v>0.96799067489186363</v>
      </c>
      <c r="J5661" s="53">
        <f t="shared" si="973"/>
        <v>0.40816748346531739</v>
      </c>
      <c r="K5661" s="53">
        <f t="shared" si="974"/>
        <v>2.041237459877554</v>
      </c>
      <c r="L5661" s="53">
        <f t="shared" si="975"/>
        <v>41.670306758860512</v>
      </c>
      <c r="M5661" s="93">
        <f t="shared" si="976"/>
        <v>6.0014952071660499</v>
      </c>
      <c r="N5661" s="53">
        <f t="shared" si="977"/>
        <v>29.207882957174139</v>
      </c>
      <c r="O5661">
        <f t="shared" si="978"/>
        <v>1.0627844323448907</v>
      </c>
      <c r="P5661" s="53">
        <f t="shared" si="979"/>
        <v>17.057933627510408</v>
      </c>
      <c r="Q5661" s="53">
        <v>0.2</v>
      </c>
      <c r="R5661" s="53">
        <f t="shared" si="980"/>
        <v>9.598920189822854</v>
      </c>
    </row>
    <row r="5662" spans="2:18" ht="15">
      <c r="B5662" s="84">
        <v>35965</v>
      </c>
      <c r="C5662" s="85">
        <v>0</v>
      </c>
      <c r="D5662" s="86">
        <v>33</v>
      </c>
      <c r="E5662" s="87">
        <v>12</v>
      </c>
      <c r="F5662" s="96">
        <f t="shared" si="971"/>
        <v>22.5</v>
      </c>
      <c r="G5662" s="96"/>
      <c r="H5662" s="74">
        <f t="shared" si="972"/>
        <v>170</v>
      </c>
      <c r="I5662" s="53">
        <f t="shared" si="970"/>
        <v>0.96783135162499845</v>
      </c>
      <c r="J5662" s="53">
        <f t="shared" si="973"/>
        <v>0.40859861468800307</v>
      </c>
      <c r="K5662" s="53">
        <f t="shared" si="974"/>
        <v>2.0418394405028018</v>
      </c>
      <c r="L5662" s="53">
        <f t="shared" si="975"/>
        <v>41.68079182940884</v>
      </c>
      <c r="M5662" s="93">
        <f t="shared" si="976"/>
        <v>7.2085867281748861</v>
      </c>
      <c r="N5662" s="53">
        <f t="shared" si="977"/>
        <v>32.470915209273691</v>
      </c>
      <c r="O5662">
        <f t="shared" si="978"/>
        <v>1.2529627418997087</v>
      </c>
      <c r="P5662" s="53">
        <f t="shared" si="979"/>
        <v>20.524760720033569</v>
      </c>
      <c r="Q5662" s="53">
        <v>0.2</v>
      </c>
      <c r="R5662" s="53">
        <f t="shared" si="980"/>
        <v>10.502783715685608</v>
      </c>
    </row>
    <row r="5663" spans="2:18" ht="15">
      <c r="B5663" s="84">
        <v>35966</v>
      </c>
      <c r="C5663" s="85">
        <v>0</v>
      </c>
      <c r="D5663" s="86">
        <v>31</v>
      </c>
      <c r="E5663" s="87">
        <v>12</v>
      </c>
      <c r="F5663" s="96">
        <f t="shared" si="971"/>
        <v>21.5</v>
      </c>
      <c r="G5663" s="96"/>
      <c r="H5663" s="74">
        <f t="shared" si="972"/>
        <v>171</v>
      </c>
      <c r="I5663" s="53">
        <f t="shared" si="970"/>
        <v>0.96768154757873115</v>
      </c>
      <c r="J5663" s="53">
        <f t="shared" si="973"/>
        <v>0.4089097380789154</v>
      </c>
      <c r="K5663" s="53">
        <f t="shared" si="974"/>
        <v>2.0422741107171487</v>
      </c>
      <c r="L5663" s="53">
        <f t="shared" si="975"/>
        <v>41.686854147808901</v>
      </c>
      <c r="M5663" s="93">
        <f t="shared" si="976"/>
        <v>6.6875639378478731</v>
      </c>
      <c r="N5663" s="53">
        <f t="shared" si="977"/>
        <v>30.890493365751126</v>
      </c>
      <c r="O5663">
        <f t="shared" si="978"/>
        <v>1.1865305921643348</v>
      </c>
      <c r="P5663" s="53">
        <f t="shared" si="979"/>
        <v>19.305275780700303</v>
      </c>
      <c r="Q5663" s="53">
        <v>0.2</v>
      </c>
      <c r="R5663" s="53">
        <f t="shared" si="980"/>
        <v>10.087095775283027</v>
      </c>
    </row>
    <row r="5664" spans="2:18" ht="15">
      <c r="B5664" s="84">
        <v>35967</v>
      </c>
      <c r="C5664" s="85">
        <v>0</v>
      </c>
      <c r="D5664" s="86">
        <v>33</v>
      </c>
      <c r="E5664" s="87">
        <v>19</v>
      </c>
      <c r="F5664" s="96">
        <f t="shared" si="971"/>
        <v>26</v>
      </c>
      <c r="G5664" s="96"/>
      <c r="H5664" s="74">
        <f t="shared" si="972"/>
        <v>172</v>
      </c>
      <c r="I5664" s="53">
        <f t="shared" si="970"/>
        <v>0.96754130708248931</v>
      </c>
      <c r="J5664" s="53">
        <f t="shared" si="973"/>
        <v>0.40910077863842559</v>
      </c>
      <c r="K5664" s="53">
        <f t="shared" si="974"/>
        <v>2.0425411191413518</v>
      </c>
      <c r="L5664" s="53">
        <f t="shared" si="975"/>
        <v>41.688495423392943</v>
      </c>
      <c r="M5664" s="93">
        <f t="shared" si="976"/>
        <v>6.3981412434478262</v>
      </c>
      <c r="N5664" s="53">
        <f t="shared" si="977"/>
        <v>26.517291363553078</v>
      </c>
      <c r="O5664">
        <f t="shared" si="978"/>
        <v>1.5115504809261888</v>
      </c>
      <c r="P5664" s="53">
        <f t="shared" si="979"/>
        <v>25.350401917786186</v>
      </c>
      <c r="Q5664" s="53">
        <v>0.2</v>
      </c>
      <c r="R5664" s="53">
        <f t="shared" si="980"/>
        <v>9.2650142078014639</v>
      </c>
    </row>
    <row r="5665" spans="2:18" ht="15">
      <c r="B5665" s="84">
        <v>35968</v>
      </c>
      <c r="C5665" s="85">
        <v>0</v>
      </c>
      <c r="D5665" s="86">
        <v>31</v>
      </c>
      <c r="E5665" s="87">
        <v>18</v>
      </c>
      <c r="F5665" s="96">
        <f t="shared" si="971"/>
        <v>24.5</v>
      </c>
      <c r="G5665" s="96"/>
      <c r="H5665" s="74">
        <f t="shared" si="972"/>
        <v>173</v>
      </c>
      <c r="I5665" s="53">
        <f t="shared" si="970"/>
        <v>0.96741067163569183</v>
      </c>
      <c r="J5665" s="53">
        <f t="shared" si="973"/>
        <v>0.40917170862578206</v>
      </c>
      <c r="K5665" s="53">
        <f t="shared" si="974"/>
        <v>2.0426402751747079</v>
      </c>
      <c r="L5665" s="53">
        <f t="shared" si="975"/>
        <v>41.685718781033387</v>
      </c>
      <c r="M5665" s="93">
        <f t="shared" si="976"/>
        <v>5.9538626471460594</v>
      </c>
      <c r="N5665" s="53">
        <f t="shared" si="977"/>
        <v>25.550999408329979</v>
      </c>
      <c r="O5665">
        <f t="shared" si="978"/>
        <v>1.395565076951925</v>
      </c>
      <c r="P5665" s="53">
        <f t="shared" si="979"/>
        <v>23.171067686527078</v>
      </c>
      <c r="Q5665" s="53">
        <v>0.2</v>
      </c>
      <c r="R5665" s="53">
        <f t="shared" si="980"/>
        <v>8.9769567773378753</v>
      </c>
    </row>
    <row r="5666" spans="2:18" ht="15">
      <c r="B5666" s="84">
        <v>35969</v>
      </c>
      <c r="C5666" s="85">
        <v>0</v>
      </c>
      <c r="D5666" s="86">
        <v>26</v>
      </c>
      <c r="E5666" s="87">
        <v>17</v>
      </c>
      <c r="F5666" s="96">
        <f t="shared" si="971"/>
        <v>21.5</v>
      </c>
      <c r="G5666" s="96"/>
      <c r="H5666" s="74">
        <f t="shared" si="972"/>
        <v>174</v>
      </c>
      <c r="I5666" s="53">
        <f t="shared" si="970"/>
        <v>0.96728967989546932</v>
      </c>
      <c r="J5666" s="53">
        <f t="shared" si="973"/>
        <v>0.40912254756976801</v>
      </c>
      <c r="K5666" s="53">
        <f t="shared" si="974"/>
        <v>2.0425715496702246</v>
      </c>
      <c r="L5666" s="53">
        <f t="shared" si="975"/>
        <v>41.678528758947735</v>
      </c>
      <c r="M5666" s="93">
        <f t="shared" si="976"/>
        <v>4.6017779493338189</v>
      </c>
      <c r="N5666" s="53">
        <f t="shared" si="977"/>
        <v>21.256049667063344</v>
      </c>
      <c r="O5666">
        <f t="shared" si="978"/>
        <v>1.1865305921643348</v>
      </c>
      <c r="P5666" s="53">
        <f t="shared" si="979"/>
        <v>19.305275780700303</v>
      </c>
      <c r="Q5666" s="53">
        <v>0.2</v>
      </c>
      <c r="R5666" s="53">
        <f t="shared" si="980"/>
        <v>7.8502523643809425</v>
      </c>
    </row>
    <row r="5667" spans="2:18" ht="15">
      <c r="B5667" s="84">
        <v>35970</v>
      </c>
      <c r="C5667" s="85">
        <v>3</v>
      </c>
      <c r="D5667" s="86">
        <v>27</v>
      </c>
      <c r="E5667" s="87">
        <v>16</v>
      </c>
      <c r="F5667" s="96">
        <f t="shared" si="971"/>
        <v>21.5</v>
      </c>
      <c r="G5667" s="96"/>
      <c r="H5667" s="74">
        <f t="shared" si="972"/>
        <v>175</v>
      </c>
      <c r="I5667" s="53">
        <f t="shared" si="970"/>
        <v>0.96717836766522414</v>
      </c>
      <c r="J5667" s="53">
        <f t="shared" si="973"/>
        <v>0.4089533622158914</v>
      </c>
      <c r="K5667" s="53">
        <f t="shared" si="974"/>
        <v>2.0423350750274194</v>
      </c>
      <c r="L5667" s="53">
        <f t="shared" si="975"/>
        <v>41.666931303590367</v>
      </c>
      <c r="M5667" s="93">
        <f t="shared" si="976"/>
        <v>5.0860413078598965</v>
      </c>
      <c r="N5667" s="53">
        <f t="shared" si="977"/>
        <v>23.492908140918953</v>
      </c>
      <c r="O5667">
        <f t="shared" si="978"/>
        <v>1.1865305921643348</v>
      </c>
      <c r="P5667" s="53">
        <f t="shared" si="979"/>
        <v>19.305275780700303</v>
      </c>
      <c r="Q5667" s="53">
        <v>0.2</v>
      </c>
      <c r="R5667" s="53">
        <f t="shared" si="980"/>
        <v>8.3695871900176204</v>
      </c>
    </row>
    <row r="5668" spans="2:18" ht="15">
      <c r="B5668" s="84">
        <v>35971</v>
      </c>
      <c r="C5668" s="85">
        <v>0</v>
      </c>
      <c r="D5668" s="86">
        <v>30</v>
      </c>
      <c r="E5668" s="87">
        <v>19</v>
      </c>
      <c r="F5668" s="96">
        <f t="shared" si="971"/>
        <v>24.5</v>
      </c>
      <c r="G5668" s="96"/>
      <c r="H5668" s="74">
        <f t="shared" si="972"/>
        <v>176</v>
      </c>
      <c r="I5668" s="53">
        <f t="shared" si="970"/>
        <v>0.96707676788403607</v>
      </c>
      <c r="J5668" s="53">
        <f t="shared" si="973"/>
        <v>0.40866426641022918</v>
      </c>
      <c r="K5668" s="53">
        <f t="shared" si="974"/>
        <v>2.0419311447020565</v>
      </c>
      <c r="L5668" s="53">
        <f t="shared" si="975"/>
        <v>41.650933761636104</v>
      </c>
      <c r="M5668" s="93">
        <f t="shared" si="976"/>
        <v>5.4721869453605265</v>
      </c>
      <c r="N5668" s="53">
        <f t="shared" si="977"/>
        <v>23.483888307399809</v>
      </c>
      <c r="O5668">
        <f t="shared" si="978"/>
        <v>1.395565076951925</v>
      </c>
      <c r="P5668" s="53">
        <f t="shared" si="979"/>
        <v>23.171067686527078</v>
      </c>
      <c r="Q5668" s="53">
        <v>0.2</v>
      </c>
      <c r="R5668" s="53">
        <f t="shared" si="980"/>
        <v>8.4932675337059091</v>
      </c>
    </row>
    <row r="5669" spans="2:18" ht="15">
      <c r="B5669" s="84">
        <v>35972</v>
      </c>
      <c r="C5669" s="85">
        <v>18</v>
      </c>
      <c r="D5669" s="86">
        <v>30</v>
      </c>
      <c r="E5669" s="87">
        <v>16</v>
      </c>
      <c r="F5669" s="96">
        <f t="shared" si="971"/>
        <v>23</v>
      </c>
      <c r="G5669" s="96"/>
      <c r="H5669" s="74">
        <f t="shared" si="972"/>
        <v>177</v>
      </c>
      <c r="I5669" s="53">
        <f t="shared" si="970"/>
        <v>0.96698491061691505</v>
      </c>
      <c r="J5669" s="53">
        <f t="shared" si="973"/>
        <v>0.40825542092030154</v>
      </c>
      <c r="K5669" s="53">
        <f t="shared" si="974"/>
        <v>2.0413602121365115</v>
      </c>
      <c r="L5669" s="53">
        <f t="shared" si="975"/>
        <v>41.630544869084666</v>
      </c>
      <c r="M5669" s="93">
        <f t="shared" si="976"/>
        <v>5.9516276060335835</v>
      </c>
      <c r="N5669" s="53">
        <f t="shared" si="977"/>
        <v>26.480430073221889</v>
      </c>
      <c r="O5669">
        <f t="shared" si="978"/>
        <v>1.2873721991508951</v>
      </c>
      <c r="P5669" s="53">
        <f t="shared" si="979"/>
        <v>21.159810760487982</v>
      </c>
      <c r="Q5669" s="53">
        <v>0.2</v>
      </c>
      <c r="R5669" s="53">
        <f t="shared" si="980"/>
        <v>9.130126599531712</v>
      </c>
    </row>
    <row r="5670" spans="2:18" ht="15">
      <c r="B5670" s="84">
        <v>35973</v>
      </c>
      <c r="C5670" s="85">
        <v>3.4</v>
      </c>
      <c r="D5670" s="86">
        <v>31</v>
      </c>
      <c r="E5670" s="87">
        <v>18</v>
      </c>
      <c r="F5670" s="96">
        <f t="shared" si="971"/>
        <v>24.5</v>
      </c>
      <c r="G5670" s="96"/>
      <c r="H5670" s="74">
        <f t="shared" si="972"/>
        <v>178</v>
      </c>
      <c r="I5670" s="53">
        <f t="shared" si="970"/>
        <v>0.96690282304590414</v>
      </c>
      <c r="J5670" s="53">
        <f t="shared" si="973"/>
        <v>0.40772703319360154</v>
      </c>
      <c r="K5670" s="53">
        <f t="shared" si="974"/>
        <v>2.0406228891187692</v>
      </c>
      <c r="L5670" s="53">
        <f t="shared" si="975"/>
        <v>41.605774737537843</v>
      </c>
      <c r="M5670" s="93">
        <f t="shared" si="976"/>
        <v>5.9424444476199794</v>
      </c>
      <c r="N5670" s="53">
        <f t="shared" si="977"/>
        <v>25.501998209171489</v>
      </c>
      <c r="O5670">
        <f t="shared" si="978"/>
        <v>1.395565076951925</v>
      </c>
      <c r="P5670" s="53">
        <f t="shared" si="979"/>
        <v>23.171067686527078</v>
      </c>
      <c r="Q5670" s="53">
        <v>0.2</v>
      </c>
      <c r="R5670" s="53">
        <f t="shared" si="980"/>
        <v>8.9654908464803782</v>
      </c>
    </row>
    <row r="5671" spans="2:18" ht="15">
      <c r="B5671" s="84">
        <v>35974</v>
      </c>
      <c r="C5671" s="85">
        <v>0</v>
      </c>
      <c r="D5671" s="86">
        <v>31</v>
      </c>
      <c r="E5671" s="87">
        <v>18</v>
      </c>
      <c r="F5671" s="96">
        <f t="shared" si="971"/>
        <v>24.5</v>
      </c>
      <c r="G5671" s="96"/>
      <c r="H5671" s="74">
        <f t="shared" si="972"/>
        <v>179</v>
      </c>
      <c r="I5671" s="53">
        <f t="shared" si="970"/>
        <v>0.96683052946203629</v>
      </c>
      <c r="J5671" s="53">
        <f t="shared" si="973"/>
        <v>0.40707935705464793</v>
      </c>
      <c r="K5671" s="53">
        <f t="shared" si="974"/>
        <v>2.0397199435822722</v>
      </c>
      <c r="L5671" s="53">
        <f t="shared" si="975"/>
        <v>41.576634837724463</v>
      </c>
      <c r="M5671" s="93">
        <f t="shared" si="976"/>
        <v>5.9382824716216343</v>
      </c>
      <c r="N5671" s="53">
        <f t="shared" si="977"/>
        <v>25.484137090671855</v>
      </c>
      <c r="O5671">
        <f t="shared" si="978"/>
        <v>1.395565076951925</v>
      </c>
      <c r="P5671" s="53">
        <f t="shared" si="979"/>
        <v>23.171067686527078</v>
      </c>
      <c r="Q5671" s="53">
        <v>0.2</v>
      </c>
      <c r="R5671" s="53">
        <f t="shared" si="980"/>
        <v>8.9613114722350247</v>
      </c>
    </row>
    <row r="5672" spans="2:18" ht="15">
      <c r="B5672" s="84">
        <v>35975</v>
      </c>
      <c r="C5672" s="85">
        <v>0</v>
      </c>
      <c r="D5672" s="86">
        <v>31</v>
      </c>
      <c r="E5672" s="87">
        <v>19</v>
      </c>
      <c r="F5672" s="96">
        <f t="shared" si="971"/>
        <v>25</v>
      </c>
      <c r="G5672" s="96"/>
      <c r="H5672" s="74">
        <f t="shared" si="972"/>
        <v>180</v>
      </c>
      <c r="I5672" s="53">
        <f t="shared" si="970"/>
        <v>0.96676805125814624</v>
      </c>
      <c r="J5672" s="53">
        <f t="shared" si="973"/>
        <v>0.40631269234167094</v>
      </c>
      <c r="K5672" s="53">
        <f t="shared" si="974"/>
        <v>2.0386522968629022</v>
      </c>
      <c r="L5672" s="53">
        <f t="shared" si="975"/>
        <v>41.543137980369544</v>
      </c>
      <c r="M5672" s="93">
        <f t="shared" si="976"/>
        <v>5.7681050820125392</v>
      </c>
      <c r="N5672" s="53">
        <f t="shared" si="977"/>
        <v>24.464640733867085</v>
      </c>
      <c r="O5672">
        <f t="shared" si="978"/>
        <v>1.4333386753343602</v>
      </c>
      <c r="P5672" s="53">
        <f t="shared" si="979"/>
        <v>23.878257206163344</v>
      </c>
      <c r="Q5672" s="53">
        <v>0.2</v>
      </c>
      <c r="R5672" s="53">
        <f t="shared" si="980"/>
        <v>8.7430980283526516</v>
      </c>
    </row>
    <row r="5673" spans="2:18" ht="15">
      <c r="B5673" s="84">
        <v>35976</v>
      </c>
      <c r="C5673" s="85">
        <v>0</v>
      </c>
      <c r="D5673" s="86">
        <v>27</v>
      </c>
      <c r="E5673" s="87">
        <v>19</v>
      </c>
      <c r="F5673" s="96">
        <f t="shared" si="971"/>
        <v>23</v>
      </c>
      <c r="G5673" s="96"/>
      <c r="H5673" s="74">
        <f t="shared" si="972"/>
        <v>181</v>
      </c>
      <c r="I5673" s="53">
        <f t="shared" si="970"/>
        <v>0.96671540692253943</v>
      </c>
      <c r="J5673" s="53">
        <f t="shared" si="973"/>
        <v>0.40542738448427046</v>
      </c>
      <c r="K5673" s="53">
        <f t="shared" si="974"/>
        <v>2.0374210204332197</v>
      </c>
      <c r="L5673" s="53">
        <f t="shared" si="975"/>
        <v>41.505298294525524</v>
      </c>
      <c r="M5673" s="93">
        <f t="shared" si="976"/>
        <v>4.4854722022587801</v>
      </c>
      <c r="N5673" s="53">
        <f t="shared" si="977"/>
        <v>19.957100957876026</v>
      </c>
      <c r="O5673">
        <f t="shared" si="978"/>
        <v>1.2873721991508951</v>
      </c>
      <c r="P5673" s="53">
        <f t="shared" si="979"/>
        <v>21.159810760487982</v>
      </c>
      <c r="Q5673" s="53">
        <v>0.2</v>
      </c>
      <c r="R5673" s="53">
        <f t="shared" si="980"/>
        <v>7.6094051465738817</v>
      </c>
    </row>
    <row r="5674" spans="2:18" ht="15">
      <c r="B5674" s="84">
        <v>35977</v>
      </c>
      <c r="C5674" s="85">
        <v>2.4</v>
      </c>
      <c r="D5674" s="86">
        <v>31</v>
      </c>
      <c r="E5674" s="87">
        <v>16</v>
      </c>
      <c r="F5674" s="96">
        <f t="shared" si="971"/>
        <v>23.5</v>
      </c>
      <c r="G5674" s="96"/>
      <c r="H5674" s="74">
        <f t="shared" si="972"/>
        <v>182</v>
      </c>
      <c r="I5674" s="53">
        <f t="shared" si="970"/>
        <v>0.96667261203352184</v>
      </c>
      <c r="J5674" s="53">
        <f t="shared" si="973"/>
        <v>0.4044238240236096</v>
      </c>
      <c r="K5674" s="53">
        <f t="shared" si="974"/>
        <v>2.0360273321377047</v>
      </c>
      <c r="L5674" s="53">
        <f t="shared" si="975"/>
        <v>41.463131203502378</v>
      </c>
      <c r="M5674" s="93">
        <f t="shared" si="976"/>
        <v>6.210938811053567</v>
      </c>
      <c r="N5674" s="53">
        <f t="shared" si="977"/>
        <v>27.299622827572229</v>
      </c>
      <c r="O5674">
        <f t="shared" si="978"/>
        <v>1.322598302772739</v>
      </c>
      <c r="P5674" s="53">
        <f t="shared" si="979"/>
        <v>21.812269025567122</v>
      </c>
      <c r="Q5674" s="53">
        <v>0.2</v>
      </c>
      <c r="R5674" s="53">
        <f t="shared" si="980"/>
        <v>9.3430576435791846</v>
      </c>
    </row>
    <row r="5675" spans="2:18" ht="15">
      <c r="B5675" s="84">
        <v>35978</v>
      </c>
      <c r="C5675" s="85">
        <v>7.4</v>
      </c>
      <c r="D5675" s="86">
        <v>34</v>
      </c>
      <c r="E5675" s="87">
        <v>19</v>
      </c>
      <c r="F5675" s="96">
        <f t="shared" si="971"/>
        <v>26.5</v>
      </c>
      <c r="G5675" s="96"/>
      <c r="H5675" s="74">
        <f t="shared" si="972"/>
        <v>183</v>
      </c>
      <c r="I5675" s="53">
        <f t="shared" si="970"/>
        <v>0.96663967925478966</v>
      </c>
      <c r="J5675" s="53">
        <f t="shared" si="973"/>
        <v>0.40330244607692034</v>
      </c>
      <c r="K5675" s="53">
        <f t="shared" si="974"/>
        <v>2.0344725919560269</v>
      </c>
      <c r="L5675" s="53">
        <f t="shared" si="975"/>
        <v>41.416653398551674</v>
      </c>
      <c r="M5675" s="93">
        <f t="shared" si="976"/>
        <v>6.6546287636744754</v>
      </c>
      <c r="N5675" s="53">
        <f t="shared" si="977"/>
        <v>27.269021507600026</v>
      </c>
      <c r="O5675">
        <f t="shared" si="978"/>
        <v>1.5520231192935496</v>
      </c>
      <c r="P5675" s="53">
        <f t="shared" si="979"/>
        <v>26.116256747413775</v>
      </c>
      <c r="Q5675" s="53">
        <v>0.2</v>
      </c>
      <c r="R5675" s="53">
        <f t="shared" si="980"/>
        <v>9.4618624992746359</v>
      </c>
    </row>
    <row r="5676" spans="2:18" ht="15">
      <c r="B5676" s="84">
        <v>35979</v>
      </c>
      <c r="C5676" s="85">
        <v>17.100000000000001</v>
      </c>
      <c r="D5676" s="86">
        <v>24</v>
      </c>
      <c r="E5676" s="87">
        <v>14</v>
      </c>
      <c r="F5676" s="96">
        <f t="shared" si="971"/>
        <v>19</v>
      </c>
      <c r="G5676" s="96"/>
      <c r="H5676" s="74">
        <f t="shared" si="972"/>
        <v>184</v>
      </c>
      <c r="I5676" s="53">
        <f t="shared" si="970"/>
        <v>0.966616618331682</v>
      </c>
      <c r="J5676" s="53">
        <f t="shared" si="973"/>
        <v>0.4020637297482984</v>
      </c>
      <c r="K5676" s="53">
        <f t="shared" si="974"/>
        <v>2.0327582973243699</v>
      </c>
      <c r="L5676" s="53">
        <f t="shared" si="975"/>
        <v>41.365882810476329</v>
      </c>
      <c r="M5676" s="93">
        <f t="shared" si="976"/>
        <v>4.5080589810027947</v>
      </c>
      <c r="N5676" s="53">
        <f t="shared" si="977"/>
        <v>22.237769207801122</v>
      </c>
      <c r="O5676">
        <f t="shared" si="978"/>
        <v>1.0336608681468451</v>
      </c>
      <c r="P5676" s="53">
        <f t="shared" si="979"/>
        <v>16.533851613772821</v>
      </c>
      <c r="Q5676" s="53">
        <v>0.2</v>
      </c>
      <c r="R5676" s="53">
        <f t="shared" si="980"/>
        <v>7.9676859496649097</v>
      </c>
    </row>
    <row r="5677" spans="2:18" ht="15">
      <c r="B5677" s="84">
        <v>35980</v>
      </c>
      <c r="C5677" s="85">
        <v>0.3</v>
      </c>
      <c r="D5677" s="86">
        <v>34</v>
      </c>
      <c r="E5677" s="87">
        <v>12</v>
      </c>
      <c r="F5677" s="96">
        <f t="shared" si="971"/>
        <v>23</v>
      </c>
      <c r="G5677" s="96"/>
      <c r="H5677" s="74">
        <f t="shared" si="972"/>
        <v>185</v>
      </c>
      <c r="I5677" s="53">
        <f t="shared" si="970"/>
        <v>0.96660343608829691</v>
      </c>
      <c r="J5677" s="53">
        <f t="shared" si="973"/>
        <v>0.40070819748795422</v>
      </c>
      <c r="K5677" s="53">
        <f t="shared" si="974"/>
        <v>2.0308860780474474</v>
      </c>
      <c r="L5677" s="53">
        <f t="shared" si="975"/>
        <v>41.310838579351461</v>
      </c>
      <c r="M5677" s="93">
        <f t="shared" si="976"/>
        <v>7.4034643245662277</v>
      </c>
      <c r="N5677" s="53">
        <f t="shared" si="977"/>
        <v>32.94005141509902</v>
      </c>
      <c r="O5677">
        <f t="shared" si="978"/>
        <v>1.2873721991508951</v>
      </c>
      <c r="P5677" s="53">
        <f t="shared" si="979"/>
        <v>21.159810760487982</v>
      </c>
      <c r="Q5677" s="53">
        <v>0.2</v>
      </c>
      <c r="R5677" s="53">
        <f t="shared" si="980"/>
        <v>10.635996467337081</v>
      </c>
    </row>
    <row r="5678" spans="2:18" ht="15">
      <c r="B5678" s="84">
        <v>35981</v>
      </c>
      <c r="C5678" s="85">
        <v>0</v>
      </c>
      <c r="D5678" s="86">
        <v>32</v>
      </c>
      <c r="E5678" s="87">
        <v>15</v>
      </c>
      <c r="F5678" s="96">
        <f t="shared" si="971"/>
        <v>23.5</v>
      </c>
      <c r="G5678" s="96"/>
      <c r="H5678" s="74">
        <f t="shared" si="972"/>
        <v>186</v>
      </c>
      <c r="I5678" s="53">
        <f t="shared" si="970"/>
        <v>0.96660013642547238</v>
      </c>
      <c r="J5678" s="53">
        <f t="shared" si="973"/>
        <v>0.39923641440225827</v>
      </c>
      <c r="K5678" s="53">
        <f t="shared" si="974"/>
        <v>2.0288576908360731</v>
      </c>
      <c r="L5678" s="53">
        <f t="shared" si="975"/>
        <v>41.251541022555166</v>
      </c>
      <c r="M5678" s="93">
        <f t="shared" si="976"/>
        <v>6.57830738463496</v>
      </c>
      <c r="N5678" s="53">
        <f t="shared" si="977"/>
        <v>28.914358345434135</v>
      </c>
      <c r="O5678">
        <f t="shared" si="978"/>
        <v>1.322598302772739</v>
      </c>
      <c r="P5678" s="53">
        <f t="shared" si="979"/>
        <v>21.812269025567122</v>
      </c>
      <c r="Q5678" s="53">
        <v>0.2</v>
      </c>
      <c r="R5678" s="53">
        <f t="shared" si="980"/>
        <v>9.7199682957707889</v>
      </c>
    </row>
    <row r="5679" spans="2:18" ht="15">
      <c r="B5679" s="84">
        <v>35982</v>
      </c>
      <c r="C5679" s="85">
        <v>0</v>
      </c>
      <c r="D5679" s="86">
        <v>31</v>
      </c>
      <c r="E5679" s="87">
        <v>12</v>
      </c>
      <c r="F5679" s="96">
        <f t="shared" si="971"/>
        <v>21.5</v>
      </c>
      <c r="G5679" s="96"/>
      <c r="H5679" s="74">
        <f t="shared" si="972"/>
        <v>187</v>
      </c>
      <c r="I5679" s="53">
        <f t="shared" si="970"/>
        <v>0.96660672031963157</v>
      </c>
      <c r="J5679" s="53">
        <f t="shared" si="973"/>
        <v>0.39764898751708555</v>
      </c>
      <c r="K5679" s="53">
        <f t="shared" si="974"/>
        <v>2.0266750135070062</v>
      </c>
      <c r="L5679" s="53">
        <f t="shared" si="975"/>
        <v>41.188011601317754</v>
      </c>
      <c r="M5679" s="93">
        <f t="shared" si="976"/>
        <v>6.6075377163261004</v>
      </c>
      <c r="N5679" s="53">
        <f t="shared" si="977"/>
        <v>30.520844643439247</v>
      </c>
      <c r="O5679">
        <f t="shared" si="978"/>
        <v>1.1865305921643348</v>
      </c>
      <c r="P5679" s="53">
        <f t="shared" si="979"/>
        <v>19.305275780700303</v>
      </c>
      <c r="Q5679" s="53">
        <v>0.2</v>
      </c>
      <c r="R5679" s="53">
        <f t="shared" si="980"/>
        <v>10.001273870592845</v>
      </c>
    </row>
    <row r="5680" spans="2:18" ht="15">
      <c r="B5680" s="84">
        <v>35983</v>
      </c>
      <c r="C5680" s="85">
        <v>0</v>
      </c>
      <c r="D5680" s="86">
        <v>25</v>
      </c>
      <c r="E5680" s="87">
        <v>14</v>
      </c>
      <c r="F5680" s="96">
        <f t="shared" si="971"/>
        <v>19.5</v>
      </c>
      <c r="G5680" s="96"/>
      <c r="H5680" s="74">
        <f t="shared" si="972"/>
        <v>188</v>
      </c>
      <c r="I5680" s="53">
        <f t="shared" si="970"/>
        <v>0.96662318582249451</v>
      </c>
      <c r="J5680" s="53">
        <f t="shared" si="973"/>
        <v>0.39594656499710279</v>
      </c>
      <c r="K5680" s="53">
        <f t="shared" si="974"/>
        <v>2.0243400388832118</v>
      </c>
      <c r="L5680" s="53">
        <f t="shared" si="975"/>
        <v>41.120272886006703</v>
      </c>
      <c r="M5680" s="93">
        <f t="shared" si="976"/>
        <v>4.7638780559363907</v>
      </c>
      <c r="N5680" s="53">
        <f t="shared" si="977"/>
        <v>23.184687794784502</v>
      </c>
      <c r="O5680">
        <f t="shared" si="978"/>
        <v>1.0627844323448907</v>
      </c>
      <c r="P5680" s="53">
        <f t="shared" si="979"/>
        <v>17.057933627510408</v>
      </c>
      <c r="Q5680" s="53">
        <v>0.2</v>
      </c>
      <c r="R5680" s="53">
        <f t="shared" si="980"/>
        <v>8.2089163801104359</v>
      </c>
    </row>
    <row r="5681" spans="2:18" ht="15">
      <c r="B5681" s="84">
        <v>35984</v>
      </c>
      <c r="C5681" s="85">
        <v>9.1</v>
      </c>
      <c r="D5681" s="86">
        <v>29</v>
      </c>
      <c r="E5681" s="87">
        <v>12</v>
      </c>
      <c r="F5681" s="96">
        <f t="shared" si="971"/>
        <v>20.5</v>
      </c>
      <c r="G5681" s="96"/>
      <c r="H5681" s="74">
        <f t="shared" si="972"/>
        <v>189</v>
      </c>
      <c r="I5681" s="53">
        <f t="shared" si="970"/>
        <v>0.96664952806165383</v>
      </c>
      <c r="J5681" s="53">
        <f t="shared" si="973"/>
        <v>0.39412983532377216</v>
      </c>
      <c r="K5681" s="53">
        <f t="shared" si="974"/>
        <v>2.0218548684336888</v>
      </c>
      <c r="L5681" s="53">
        <f t="shared" si="975"/>
        <v>41.048348520370595</v>
      </c>
      <c r="M5681" s="93">
        <f t="shared" si="976"/>
        <v>6.0704152080982015</v>
      </c>
      <c r="N5681" s="53">
        <f t="shared" si="977"/>
        <v>28.771935040131243</v>
      </c>
      <c r="O5681">
        <f t="shared" si="978"/>
        <v>1.1231778894918711</v>
      </c>
      <c r="P5681" s="53">
        <f t="shared" si="979"/>
        <v>18.150673095156183</v>
      </c>
      <c r="Q5681" s="53">
        <v>0.2</v>
      </c>
      <c r="R5681" s="53">
        <f t="shared" si="980"/>
        <v>9.5474877432288121</v>
      </c>
    </row>
    <row r="5682" spans="2:18" ht="15">
      <c r="B5682" s="84">
        <v>35985</v>
      </c>
      <c r="C5682" s="85">
        <v>0</v>
      </c>
      <c r="D5682" s="86">
        <v>30</v>
      </c>
      <c r="E5682" s="87">
        <v>9</v>
      </c>
      <c r="F5682" s="96">
        <f t="shared" si="971"/>
        <v>19.5</v>
      </c>
      <c r="G5682" s="96"/>
      <c r="H5682" s="74">
        <f t="shared" si="972"/>
        <v>190</v>
      </c>
      <c r="I5682" s="53">
        <f t="shared" si="970"/>
        <v>0.96668573924201728</v>
      </c>
      <c r="J5682" s="53">
        <f t="shared" si="973"/>
        <v>0.39219952643495892</v>
      </c>
      <c r="K5682" s="53">
        <f t="shared" si="974"/>
        <v>2.0192217056926434</v>
      </c>
      <c r="L5682" s="53">
        <f t="shared" si="975"/>
        <v>40.972263184969115</v>
      </c>
      <c r="M5682" s="93">
        <f t="shared" si="976"/>
        <v>6.5585510974236048</v>
      </c>
      <c r="N5682" s="53">
        <f t="shared" si="977"/>
        <v>31.918944564591484</v>
      </c>
      <c r="O5682">
        <f t="shared" si="978"/>
        <v>1.0627844323448907</v>
      </c>
      <c r="P5682" s="53">
        <f t="shared" si="979"/>
        <v>17.057933627510408</v>
      </c>
      <c r="Q5682" s="53">
        <v>0.2</v>
      </c>
      <c r="R5682" s="53">
        <f t="shared" si="980"/>
        <v>10.224565858122951</v>
      </c>
    </row>
    <row r="5683" spans="2:18" ht="15">
      <c r="B5683" s="84">
        <v>35986</v>
      </c>
      <c r="C5683" s="85">
        <v>0</v>
      </c>
      <c r="D5683" s="86">
        <v>31</v>
      </c>
      <c r="E5683" s="87">
        <v>13</v>
      </c>
      <c r="F5683" s="96">
        <f t="shared" si="971"/>
        <v>22</v>
      </c>
      <c r="G5683" s="96"/>
      <c r="H5683" s="74">
        <f t="shared" si="972"/>
        <v>191</v>
      </c>
      <c r="I5683" s="53">
        <f t="shared" si="970"/>
        <v>0.96673180864811381</v>
      </c>
      <c r="J5683" s="53">
        <f t="shared" si="973"/>
        <v>0.390156404829125</v>
      </c>
      <c r="K5683" s="53">
        <f t="shared" si="974"/>
        <v>2.0164428494980022</v>
      </c>
      <c r="L5683" s="53">
        <f t="shared" si="975"/>
        <v>40.892042560018361</v>
      </c>
      <c r="M5683" s="93">
        <f t="shared" si="976"/>
        <v>6.4663260969331686</v>
      </c>
      <c r="N5683" s="53">
        <f t="shared" si="977"/>
        <v>29.493341402573051</v>
      </c>
      <c r="O5683">
        <f t="shared" si="978"/>
        <v>1.2193540774631728</v>
      </c>
      <c r="P5683" s="53">
        <f t="shared" si="979"/>
        <v>19.906714554451806</v>
      </c>
      <c r="Q5683" s="53">
        <v>0.2</v>
      </c>
      <c r="R5683" s="53">
        <f t="shared" si="980"/>
        <v>9.7863088143852739</v>
      </c>
    </row>
    <row r="5684" spans="2:18" ht="15">
      <c r="B5684" s="84">
        <v>35987</v>
      </c>
      <c r="C5684" s="85">
        <v>0</v>
      </c>
      <c r="D5684" s="86">
        <v>29</v>
      </c>
      <c r="E5684" s="87">
        <v>17</v>
      </c>
      <c r="F5684" s="96">
        <f t="shared" si="971"/>
        <v>23</v>
      </c>
      <c r="G5684" s="96"/>
      <c r="H5684" s="74">
        <f t="shared" si="972"/>
        <v>192</v>
      </c>
      <c r="I5684" s="53">
        <f t="shared" si="970"/>
        <v>0.9667877226472652</v>
      </c>
      <c r="J5684" s="53">
        <f t="shared" si="973"/>
        <v>0.38800127463716422</v>
      </c>
      <c r="K5684" s="53">
        <f t="shared" si="974"/>
        <v>2.0135206870890685</v>
      </c>
      <c r="L5684" s="53">
        <f t="shared" si="975"/>
        <v>40.807713287879828</v>
      </c>
      <c r="M5684" s="93">
        <f t="shared" si="976"/>
        <v>5.4012281056664717</v>
      </c>
      <c r="N5684" s="53">
        <f t="shared" si="977"/>
        <v>24.031551136805898</v>
      </c>
      <c r="O5684">
        <f t="shared" si="978"/>
        <v>1.2873721991508951</v>
      </c>
      <c r="P5684" s="53">
        <f t="shared" si="979"/>
        <v>21.159810760487982</v>
      </c>
      <c r="Q5684" s="53">
        <v>0.2</v>
      </c>
      <c r="R5684" s="53">
        <f t="shared" si="980"/>
        <v>8.5592428270812846</v>
      </c>
    </row>
    <row r="5685" spans="2:18" ht="15">
      <c r="B5685" s="84">
        <v>35988</v>
      </c>
      <c r="C5685" s="85">
        <v>0</v>
      </c>
      <c r="D5685" s="86">
        <v>32</v>
      </c>
      <c r="E5685" s="87">
        <v>18</v>
      </c>
      <c r="F5685" s="96">
        <f t="shared" si="971"/>
        <v>25</v>
      </c>
      <c r="G5685" s="96"/>
      <c r="H5685" s="74">
        <f t="shared" si="972"/>
        <v>193</v>
      </c>
      <c r="I5685" s="53">
        <f t="shared" si="970"/>
        <v>0.96685346469361932</v>
      </c>
      <c r="J5685" s="53">
        <f t="shared" si="973"/>
        <v>0.38573497666500367</v>
      </c>
      <c r="K5685" s="53">
        <f t="shared" si="974"/>
        <v>2.0104576871026358</v>
      </c>
      <c r="L5685" s="53">
        <f t="shared" si="975"/>
        <v>40.719302935419954</v>
      </c>
      <c r="M5685" s="93">
        <f t="shared" si="976"/>
        <v>6.1067142017525784</v>
      </c>
      <c r="N5685" s="53">
        <f t="shared" si="977"/>
        <v>25.900805704141987</v>
      </c>
      <c r="O5685">
        <f t="shared" si="978"/>
        <v>1.4333386753343602</v>
      </c>
      <c r="P5685" s="53">
        <f t="shared" si="979"/>
        <v>23.878257206163344</v>
      </c>
      <c r="Q5685" s="53">
        <v>0.2</v>
      </c>
      <c r="R5685" s="53">
        <f t="shared" si="980"/>
        <v>9.0795452022682568</v>
      </c>
    </row>
    <row r="5686" spans="2:18" ht="15">
      <c r="B5686" s="84">
        <v>35989</v>
      </c>
      <c r="C5686" s="85">
        <v>0</v>
      </c>
      <c r="D5686" s="86">
        <v>33</v>
      </c>
      <c r="E5686" s="87">
        <v>21</v>
      </c>
      <c r="F5686" s="96">
        <f t="shared" si="971"/>
        <v>27</v>
      </c>
      <c r="G5686" s="96"/>
      <c r="H5686" s="74">
        <f t="shared" si="972"/>
        <v>194</v>
      </c>
      <c r="I5686" s="53">
        <f t="shared" si="970"/>
        <v>0.9669290153330472</v>
      </c>
      <c r="J5686" s="53">
        <f t="shared" si="973"/>
        <v>0.38335838741013006</v>
      </c>
      <c r="K5686" s="53">
        <f t="shared" si="974"/>
        <v>2.0072563925059632</v>
      </c>
      <c r="L5686" s="53">
        <f t="shared" si="975"/>
        <v>40.626839956461978</v>
      </c>
      <c r="M5686" s="93">
        <f t="shared" si="976"/>
        <v>5.9044731746425549</v>
      </c>
      <c r="N5686" s="53">
        <f t="shared" si="977"/>
        <v>23.925035324890914</v>
      </c>
      <c r="O5686">
        <f t="shared" si="978"/>
        <v>1.5934302947383236</v>
      </c>
      <c r="P5686" s="53">
        <f t="shared" si="979"/>
        <v>26.902580791821066</v>
      </c>
      <c r="Q5686" s="53">
        <v>0.2</v>
      </c>
      <c r="R5686" s="53">
        <f t="shared" si="980"/>
        <v>8.6951481622127904</v>
      </c>
    </row>
    <row r="5687" spans="2:18" ht="15">
      <c r="B5687" s="84">
        <v>35990</v>
      </c>
      <c r="C5687" s="85">
        <v>11.3</v>
      </c>
      <c r="D5687" s="86">
        <v>23</v>
      </c>
      <c r="E5687" s="87">
        <v>16</v>
      </c>
      <c r="F5687" s="96">
        <f t="shared" si="971"/>
        <v>19.5</v>
      </c>
      <c r="G5687" s="96"/>
      <c r="H5687" s="74">
        <f t="shared" si="972"/>
        <v>195</v>
      </c>
      <c r="I5687" s="53">
        <f t="shared" si="970"/>
        <v>0.96701435220889898</v>
      </c>
      <c r="J5687" s="53">
        <f t="shared" si="973"/>
        <v>0.38087241805523475</v>
      </c>
      <c r="K5687" s="53">
        <f t="shared" si="974"/>
        <v>2.0039194135038811</v>
      </c>
      <c r="L5687" s="53">
        <f t="shared" si="975"/>
        <v>40.530353654546474</v>
      </c>
      <c r="M5687" s="93">
        <f t="shared" si="976"/>
        <v>3.7457407751806659</v>
      </c>
      <c r="N5687" s="53">
        <f t="shared" si="977"/>
        <v>18.229650174302737</v>
      </c>
      <c r="O5687">
        <f t="shared" si="978"/>
        <v>1.0627844323448907</v>
      </c>
      <c r="P5687" s="53">
        <f t="shared" si="979"/>
        <v>17.057933627510408</v>
      </c>
      <c r="Q5687" s="53">
        <v>0.2</v>
      </c>
      <c r="R5687" s="53">
        <f t="shared" si="980"/>
        <v>7.0654167949159463</v>
      </c>
    </row>
    <row r="5688" spans="2:18" ht="15">
      <c r="B5688" s="84">
        <v>35991</v>
      </c>
      <c r="C5688" s="85">
        <v>3.1</v>
      </c>
      <c r="D5688" s="86">
        <v>28</v>
      </c>
      <c r="E5688" s="87">
        <v>13</v>
      </c>
      <c r="F5688" s="96">
        <f t="shared" si="971"/>
        <v>20.5</v>
      </c>
      <c r="G5688" s="96"/>
      <c r="H5688" s="74">
        <f t="shared" si="972"/>
        <v>196</v>
      </c>
      <c r="I5688" s="53">
        <f t="shared" si="970"/>
        <v>0.96710945006862015</v>
      </c>
      <c r="J5688" s="53">
        <f t="shared" si="973"/>
        <v>0.37827801344217543</v>
      </c>
      <c r="K5688" s="53">
        <f t="shared" si="974"/>
        <v>2.0004494204558152</v>
      </c>
      <c r="L5688" s="53">
        <f t="shared" si="975"/>
        <v>40.42987414620918</v>
      </c>
      <c r="M5688" s="93">
        <f t="shared" si="976"/>
        <v>5.6162478645341256</v>
      </c>
      <c r="N5688" s="53">
        <f t="shared" si="977"/>
        <v>26.619318973780096</v>
      </c>
      <c r="O5688">
        <f t="shared" si="978"/>
        <v>1.1231778894918711</v>
      </c>
      <c r="P5688" s="53">
        <f t="shared" si="979"/>
        <v>18.150673095156183</v>
      </c>
      <c r="Q5688" s="53">
        <v>0.2</v>
      </c>
      <c r="R5688" s="53">
        <f t="shared" si="980"/>
        <v>9.0491722439546596</v>
      </c>
    </row>
    <row r="5689" spans="2:18" ht="15">
      <c r="B5689" s="84">
        <v>35992</v>
      </c>
      <c r="C5689" s="85">
        <v>0.7</v>
      </c>
      <c r="D5689" s="86">
        <v>27</v>
      </c>
      <c r="E5689" s="87">
        <v>13</v>
      </c>
      <c r="F5689" s="96">
        <f t="shared" si="971"/>
        <v>20</v>
      </c>
      <c r="G5689" s="96"/>
      <c r="H5689" s="74">
        <f t="shared" si="972"/>
        <v>197</v>
      </c>
      <c r="I5689" s="53">
        <f t="shared" si="970"/>
        <v>0.96721428077122407</v>
      </c>
      <c r="J5689" s="53">
        <f t="shared" si="973"/>
        <v>0.37557615102945135</v>
      </c>
      <c r="K5689" s="53">
        <f t="shared" si="974"/>
        <v>1.9968491368368348</v>
      </c>
      <c r="L5689" s="53">
        <f t="shared" si="975"/>
        <v>40.325432324975182</v>
      </c>
      <c r="M5689" s="93">
        <f t="shared" si="976"/>
        <v>5.3411444477682588</v>
      </c>
      <c r="N5689" s="53">
        <f t="shared" si="977"/>
        <v>25.650271794711333</v>
      </c>
      <c r="O5689">
        <f t="shared" si="978"/>
        <v>1.0926186229103982</v>
      </c>
      <c r="P5689" s="53">
        <f t="shared" si="979"/>
        <v>17.596754482591379</v>
      </c>
      <c r="Q5689" s="53">
        <v>0.2</v>
      </c>
      <c r="R5689" s="53">
        <f t="shared" si="980"/>
        <v>8.801547055672243</v>
      </c>
    </row>
    <row r="5690" spans="2:18" ht="15">
      <c r="B5690" s="84">
        <v>35993</v>
      </c>
      <c r="C5690" s="85">
        <v>0</v>
      </c>
      <c r="D5690" s="86">
        <v>32</v>
      </c>
      <c r="E5690" s="87">
        <v>13</v>
      </c>
      <c r="F5690" s="96">
        <f t="shared" si="971"/>
        <v>22.5</v>
      </c>
      <c r="G5690" s="96"/>
      <c r="H5690" s="74">
        <f t="shared" si="972"/>
        <v>198</v>
      </c>
      <c r="I5690" s="53">
        <f t="shared" si="970"/>
        <v>0.96732881329561926</v>
      </c>
      <c r="J5690" s="53">
        <f t="shared" si="973"/>
        <v>0.37276783983636436</v>
      </c>
      <c r="K5690" s="53">
        <f t="shared" si="974"/>
        <v>1.9931213322749191</v>
      </c>
      <c r="L5690" s="53">
        <f t="shared" si="975"/>
        <v>40.217059826258478</v>
      </c>
      <c r="M5690" s="93">
        <f t="shared" si="976"/>
        <v>6.6159412096512611</v>
      </c>
      <c r="N5690" s="53">
        <f t="shared" si="977"/>
        <v>29.801356930128328</v>
      </c>
      <c r="O5690">
        <f t="shared" si="978"/>
        <v>1.2529627418997087</v>
      </c>
      <c r="P5690" s="53">
        <f t="shared" si="979"/>
        <v>20.524760720033569</v>
      </c>
      <c r="Q5690" s="53">
        <v>0.2</v>
      </c>
      <c r="R5690" s="53">
        <f t="shared" si="980"/>
        <v>9.8812759065298188</v>
      </c>
    </row>
    <row r="5691" spans="2:18" ht="15">
      <c r="B5691" s="84">
        <v>35994</v>
      </c>
      <c r="C5691" s="85">
        <v>0</v>
      </c>
      <c r="D5691" s="86">
        <v>31</v>
      </c>
      <c r="E5691" s="87">
        <v>16</v>
      </c>
      <c r="F5691" s="96">
        <f t="shared" si="971"/>
        <v>23.5</v>
      </c>
      <c r="G5691" s="96"/>
      <c r="H5691" s="74">
        <f t="shared" si="972"/>
        <v>199</v>
      </c>
      <c r="I5691" s="53">
        <f t="shared" si="970"/>
        <v>0.9674530137497892</v>
      </c>
      <c r="J5691" s="53">
        <f t="shared" si="973"/>
        <v>0.36985411937700441</v>
      </c>
      <c r="K5691" s="53">
        <f t="shared" si="974"/>
        <v>1.9892688156945499</v>
      </c>
      <c r="L5691" s="53">
        <f t="shared" si="975"/>
        <v>40.104788993343924</v>
      </c>
      <c r="M5691" s="93">
        <f t="shared" si="976"/>
        <v>6.0074669528777243</v>
      </c>
      <c r="N5691" s="53">
        <f t="shared" si="977"/>
        <v>26.405280578645201</v>
      </c>
      <c r="O5691">
        <f t="shared" si="978"/>
        <v>1.322598302772739</v>
      </c>
      <c r="P5691" s="53">
        <f t="shared" si="979"/>
        <v>21.812269025567122</v>
      </c>
      <c r="Q5691" s="53">
        <v>0.2</v>
      </c>
      <c r="R5691" s="53">
        <f t="shared" si="980"/>
        <v>9.134300781172433</v>
      </c>
    </row>
    <row r="5692" spans="2:18" ht="15">
      <c r="B5692" s="84">
        <v>35995</v>
      </c>
      <c r="C5692" s="85">
        <v>0</v>
      </c>
      <c r="D5692" s="86">
        <v>32</v>
      </c>
      <c r="E5692" s="87">
        <v>18</v>
      </c>
      <c r="F5692" s="96">
        <f t="shared" si="971"/>
        <v>25</v>
      </c>
      <c r="G5692" s="96"/>
      <c r="H5692" s="74">
        <f t="shared" si="972"/>
        <v>200</v>
      </c>
      <c r="I5692" s="53">
        <f t="shared" si="970"/>
        <v>0.96758684538082118</v>
      </c>
      <c r="J5692" s="53">
        <f t="shared" si="973"/>
        <v>0.36683605858715096</v>
      </c>
      <c r="K5692" s="53">
        <f t="shared" si="974"/>
        <v>1.985294428594524</v>
      </c>
      <c r="L5692" s="53">
        <f t="shared" si="975"/>
        <v>39.98865284461607</v>
      </c>
      <c r="M5692" s="93">
        <f t="shared" si="976"/>
        <v>5.9971378837812139</v>
      </c>
      <c r="N5692" s="53">
        <f t="shared" si="977"/>
        <v>25.436052511543405</v>
      </c>
      <c r="O5692">
        <f t="shared" si="978"/>
        <v>1.4333386753343602</v>
      </c>
      <c r="P5692" s="53">
        <f t="shared" si="979"/>
        <v>23.878257206163344</v>
      </c>
      <c r="Q5692" s="53">
        <v>0.2</v>
      </c>
      <c r="R5692" s="53">
        <f t="shared" si="980"/>
        <v>8.9706685053327266</v>
      </c>
    </row>
    <row r="5693" spans="2:18" ht="15">
      <c r="B5693" s="84">
        <v>35996</v>
      </c>
      <c r="C5693" s="85">
        <v>0</v>
      </c>
      <c r="D5693" s="86">
        <v>35</v>
      </c>
      <c r="E5693" s="87">
        <v>19</v>
      </c>
      <c r="F5693" s="96">
        <f t="shared" si="971"/>
        <v>27</v>
      </c>
      <c r="G5693" s="96"/>
      <c r="H5693" s="74">
        <f t="shared" si="972"/>
        <v>201</v>
      </c>
      <c r="I5693" s="53">
        <f t="shared" si="970"/>
        <v>0.96773026858578248</v>
      </c>
      <c r="J5693" s="53">
        <f t="shared" si="973"/>
        <v>0.36371475474710996</v>
      </c>
      <c r="K5693" s="53">
        <f t="shared" si="974"/>
        <v>1.981201038485537</v>
      </c>
      <c r="L5693" s="53">
        <f t="shared" si="975"/>
        <v>39.868685042185774</v>
      </c>
      <c r="M5693" s="93">
        <f t="shared" si="976"/>
        <v>6.6906666233661598</v>
      </c>
      <c r="N5693" s="53">
        <f t="shared" si="977"/>
        <v>27.110705828686328</v>
      </c>
      <c r="O5693">
        <f t="shared" si="978"/>
        <v>1.5934302947383236</v>
      </c>
      <c r="P5693" s="53">
        <f t="shared" si="979"/>
        <v>26.902580791821066</v>
      </c>
      <c r="Q5693" s="53">
        <v>0.2</v>
      </c>
      <c r="R5693" s="53">
        <f t="shared" si="980"/>
        <v>9.4447170145056258</v>
      </c>
    </row>
    <row r="5694" spans="2:18" ht="15">
      <c r="B5694" s="84">
        <v>35997</v>
      </c>
      <c r="C5694" s="85">
        <v>0</v>
      </c>
      <c r="D5694" s="86">
        <v>35</v>
      </c>
      <c r="E5694" s="87">
        <v>18</v>
      </c>
      <c r="F5694" s="96">
        <f t="shared" si="971"/>
        <v>26.5</v>
      </c>
      <c r="G5694" s="96"/>
      <c r="H5694" s="74">
        <f t="shared" si="972"/>
        <v>202</v>
      </c>
      <c r="I5694" s="53">
        <f t="shared" si="970"/>
        <v>0.96788324092343936</v>
      </c>
      <c r="J5694" s="53">
        <f t="shared" si="973"/>
        <v>0.36049133240344439</v>
      </c>
      <c r="K5694" s="53">
        <f t="shared" si="974"/>
        <v>1.9769915325107041</v>
      </c>
      <c r="L5694" s="53">
        <f t="shared" si="975"/>
        <v>39.74491986205139</v>
      </c>
      <c r="M5694" s="93">
        <f t="shared" si="976"/>
        <v>6.7984402676492612</v>
      </c>
      <c r="N5694" s="53">
        <f t="shared" si="977"/>
        <v>27.858325454401022</v>
      </c>
      <c r="O5694">
        <f t="shared" si="978"/>
        <v>1.5520231192935496</v>
      </c>
      <c r="P5694" s="53">
        <f t="shared" si="979"/>
        <v>26.116256747413775</v>
      </c>
      <c r="Q5694" s="53">
        <v>0.2</v>
      </c>
      <c r="R5694" s="53">
        <f t="shared" si="980"/>
        <v>9.6003772012317299</v>
      </c>
    </row>
    <row r="5695" spans="2:18" ht="15">
      <c r="B5695" s="84">
        <v>35998</v>
      </c>
      <c r="C5695" s="85">
        <v>0</v>
      </c>
      <c r="D5695" s="86">
        <v>35</v>
      </c>
      <c r="E5695" s="87">
        <v>20</v>
      </c>
      <c r="F5695" s="96">
        <f t="shared" si="971"/>
        <v>27.5</v>
      </c>
      <c r="G5695" s="96"/>
      <c r="H5695" s="74">
        <f t="shared" si="972"/>
        <v>203</v>
      </c>
      <c r="I5695" s="53">
        <f t="shared" si="970"/>
        <v>0.96804571712681597</v>
      </c>
      <c r="J5695" s="53">
        <f t="shared" si="973"/>
        <v>0.35716694229246182</v>
      </c>
      <c r="K5695" s="53">
        <f t="shared" si="974"/>
        <v>1.9726688112697344</v>
      </c>
      <c r="L5695" s="53">
        <f t="shared" si="975"/>
        <v>39.61739216591679</v>
      </c>
      <c r="M5695" s="93">
        <f t="shared" si="976"/>
        <v>6.5092235884390934</v>
      </c>
      <c r="N5695" s="53">
        <f t="shared" si="977"/>
        <v>26.084375013389867</v>
      </c>
      <c r="O5695">
        <f t="shared" si="978"/>
        <v>1.6357898653024261</v>
      </c>
      <c r="P5695" s="53">
        <f t="shared" si="979"/>
        <v>27.709845773220458</v>
      </c>
      <c r="Q5695" s="53">
        <v>0.2</v>
      </c>
      <c r="R5695" s="53">
        <f t="shared" si="980"/>
        <v>9.2228162024551263</v>
      </c>
    </row>
    <row r="5696" spans="2:18" ht="15">
      <c r="B5696" s="84">
        <v>35999</v>
      </c>
      <c r="C5696" s="85">
        <v>0</v>
      </c>
      <c r="D5696" s="86">
        <v>35</v>
      </c>
      <c r="E5696" s="87">
        <v>19</v>
      </c>
      <c r="F5696" s="96">
        <f t="shared" si="971"/>
        <v>27</v>
      </c>
      <c r="G5696" s="96"/>
      <c r="H5696" s="74">
        <f t="shared" si="972"/>
        <v>204</v>
      </c>
      <c r="I5696" s="53">
        <f t="shared" si="970"/>
        <v>0.9682176491165897</v>
      </c>
      <c r="J5696" s="53">
        <f t="shared" si="973"/>
        <v>0.35374276026822699</v>
      </c>
      <c r="K5696" s="53">
        <f t="shared" si="974"/>
        <v>1.9682357828650181</v>
      </c>
      <c r="L5696" s="53">
        <f t="shared" si="975"/>
        <v>39.486137374773513</v>
      </c>
      <c r="M5696" s="93">
        <f t="shared" si="976"/>
        <v>6.6264683959229034</v>
      </c>
      <c r="N5696" s="53">
        <f t="shared" si="977"/>
        <v>26.850573414845989</v>
      </c>
      <c r="O5696">
        <f t="shared" si="978"/>
        <v>1.5934302947383236</v>
      </c>
      <c r="P5696" s="53">
        <f t="shared" si="979"/>
        <v>26.902580791821066</v>
      </c>
      <c r="Q5696" s="53">
        <v>0.2</v>
      </c>
      <c r="R5696" s="53">
        <f t="shared" si="980"/>
        <v>9.3835094430841135</v>
      </c>
    </row>
    <row r="5697" spans="2:18" ht="15">
      <c r="B5697" s="84">
        <v>36000</v>
      </c>
      <c r="C5697" s="85">
        <v>0</v>
      </c>
      <c r="D5697" s="86">
        <v>35</v>
      </c>
      <c r="E5697" s="87">
        <v>20</v>
      </c>
      <c r="F5697" s="96">
        <f t="shared" si="971"/>
        <v>27.5</v>
      </c>
      <c r="G5697" s="96"/>
      <c r="H5697" s="74">
        <f t="shared" si="972"/>
        <v>205</v>
      </c>
      <c r="I5697" s="53">
        <f t="shared" si="970"/>
        <v>0.96839898601531871</v>
      </c>
      <c r="J5697" s="53">
        <f t="shared" si="973"/>
        <v>0.35021998623776601</v>
      </c>
      <c r="K5697" s="53">
        <f t="shared" si="974"/>
        <v>1.9636953571854612</v>
      </c>
      <c r="L5697" s="53">
        <f t="shared" si="975"/>
        <v>39.351191444339129</v>
      </c>
      <c r="M5697" s="93">
        <f t="shared" si="976"/>
        <v>6.4654862316515471</v>
      </c>
      <c r="N5697" s="53">
        <f t="shared" si="977"/>
        <v>25.909106549948696</v>
      </c>
      <c r="O5697">
        <f t="shared" si="978"/>
        <v>1.6357898653024261</v>
      </c>
      <c r="P5697" s="53">
        <f t="shared" si="979"/>
        <v>27.709845773220458</v>
      </c>
      <c r="Q5697" s="53">
        <v>0.2</v>
      </c>
      <c r="R5697" s="53">
        <f t="shared" si="980"/>
        <v>9.1815346786054857</v>
      </c>
    </row>
    <row r="5698" spans="2:18" ht="15">
      <c r="B5698" s="84">
        <v>36001</v>
      </c>
      <c r="C5698" s="85">
        <v>1.1000000000000001</v>
      </c>
      <c r="D5698" s="86">
        <v>31</v>
      </c>
      <c r="E5698" s="87">
        <v>17</v>
      </c>
      <c r="F5698" s="96">
        <f t="shared" si="971"/>
        <v>24</v>
      </c>
      <c r="G5698" s="96"/>
      <c r="H5698" s="74">
        <f t="shared" si="972"/>
        <v>206</v>
      </c>
      <c r="I5698" s="53">
        <f t="shared" si="970"/>
        <v>0.96858967416249719</v>
      </c>
      <c r="J5698" s="53">
        <f t="shared" si="973"/>
        <v>0.34659984310601538</v>
      </c>
      <c r="K5698" s="53">
        <f t="shared" si="974"/>
        <v>1.9590504404414957</v>
      </c>
      <c r="L5698" s="53">
        <f t="shared" si="975"/>
        <v>39.212590842429222</v>
      </c>
      <c r="M5698" s="93">
        <f t="shared" si="976"/>
        <v>5.7433503699172181</v>
      </c>
      <c r="N5698" s="53">
        <f t="shared" si="977"/>
        <v>24.942413630620319</v>
      </c>
      <c r="O5698">
        <f t="shared" si="978"/>
        <v>1.3586571485671137</v>
      </c>
      <c r="P5698" s="53">
        <f t="shared" si="979"/>
        <v>22.48254785226381</v>
      </c>
      <c r="Q5698" s="53">
        <v>0.2</v>
      </c>
      <c r="R5698" s="53">
        <f t="shared" si="980"/>
        <v>8.8138260797109425</v>
      </c>
    </row>
    <row r="5699" spans="2:18" ht="15">
      <c r="B5699" s="84">
        <v>36002</v>
      </c>
      <c r="C5699" s="85">
        <v>34.700000000000003</v>
      </c>
      <c r="D5699" s="86">
        <v>33</v>
      </c>
      <c r="E5699" s="87">
        <v>15</v>
      </c>
      <c r="F5699" s="96">
        <f t="shared" si="971"/>
        <v>24</v>
      </c>
      <c r="G5699" s="96"/>
      <c r="H5699" s="74">
        <f t="shared" si="972"/>
        <v>207</v>
      </c>
      <c r="I5699" s="53">
        <f t="shared" si="970"/>
        <v>0.96878965713043452</v>
      </c>
      <c r="J5699" s="53">
        <f t="shared" si="973"/>
        <v>0.34288357573294348</v>
      </c>
      <c r="K5699" s="53">
        <f t="shared" si="974"/>
        <v>1.9543039299623644</v>
      </c>
      <c r="L5699" s="53">
        <f t="shared" si="975"/>
        <v>39.070372528325017</v>
      </c>
      <c r="M5699" s="93">
        <f t="shared" si="976"/>
        <v>6.4887278597966418</v>
      </c>
      <c r="N5699" s="53">
        <f t="shared" si="977"/>
        <v>28.179463865428477</v>
      </c>
      <c r="O5699">
        <f t="shared" si="978"/>
        <v>1.3586571485671137</v>
      </c>
      <c r="P5699" s="53">
        <f t="shared" si="979"/>
        <v>22.48254785226381</v>
      </c>
      <c r="Q5699" s="53">
        <v>0.2</v>
      </c>
      <c r="R5699" s="53">
        <f t="shared" si="980"/>
        <v>9.5703576036510629</v>
      </c>
    </row>
    <row r="5700" spans="2:18" ht="15">
      <c r="B5700" s="84">
        <v>36003</v>
      </c>
      <c r="C5700" s="85">
        <v>0</v>
      </c>
      <c r="D5700" s="86">
        <v>27</v>
      </c>
      <c r="E5700" s="87">
        <v>19</v>
      </c>
      <c r="F5700" s="96">
        <f t="shared" si="971"/>
        <v>23</v>
      </c>
      <c r="G5700" s="96"/>
      <c r="H5700" s="74">
        <f t="shared" si="972"/>
        <v>208</v>
      </c>
      <c r="I5700" s="53">
        <f t="shared" si="970"/>
        <v>0.96899887574095311</v>
      </c>
      <c r="J5700" s="53">
        <f t="shared" si="973"/>
        <v>0.33907244990515634</v>
      </c>
      <c r="K5700" s="53">
        <f t="shared" si="974"/>
        <v>1.9494587092645352</v>
      </c>
      <c r="L5700" s="53">
        <f t="shared" si="975"/>
        <v>38.924573934184473</v>
      </c>
      <c r="M5700" s="93">
        <f t="shared" si="976"/>
        <v>4.2065736554308764</v>
      </c>
      <c r="N5700" s="53">
        <f t="shared" si="977"/>
        <v>18.716204524888102</v>
      </c>
      <c r="O5700">
        <f t="shared" si="978"/>
        <v>1.2873721991508951</v>
      </c>
      <c r="P5700" s="53">
        <f t="shared" si="979"/>
        <v>21.159810760487982</v>
      </c>
      <c r="Q5700" s="53">
        <v>0.2</v>
      </c>
      <c r="R5700" s="53">
        <f t="shared" si="980"/>
        <v>7.3201268052275354</v>
      </c>
    </row>
    <row r="5701" spans="2:18" ht="15">
      <c r="B5701" s="84">
        <v>36004</v>
      </c>
      <c r="C5701" s="85">
        <v>11.9</v>
      </c>
      <c r="D5701" s="86">
        <v>29</v>
      </c>
      <c r="E5701" s="87">
        <v>16</v>
      </c>
      <c r="F5701" s="96">
        <f t="shared" si="971"/>
        <v>22.5</v>
      </c>
      <c r="G5701" s="96"/>
      <c r="H5701" s="74">
        <f t="shared" si="972"/>
        <v>209</v>
      </c>
      <c r="I5701" s="53">
        <f t="shared" si="970"/>
        <v>0.9692172680829001</v>
      </c>
      <c r="J5701" s="53">
        <f t="shared" si="973"/>
        <v>0.33516775132416116</v>
      </c>
      <c r="K5701" s="53">
        <f t="shared" si="974"/>
        <v>1.9445176433979374</v>
      </c>
      <c r="L5701" s="53">
        <f t="shared" si="975"/>
        <v>38.775232948530139</v>
      </c>
      <c r="M5701" s="93">
        <f t="shared" si="976"/>
        <v>5.2763137373820745</v>
      </c>
      <c r="N5701" s="53">
        <f t="shared" si="977"/>
        <v>23.767035404377644</v>
      </c>
      <c r="O5701">
        <f t="shared" si="978"/>
        <v>1.2529627418997087</v>
      </c>
      <c r="P5701" s="53">
        <f t="shared" si="979"/>
        <v>20.524760720033569</v>
      </c>
      <c r="Q5701" s="53">
        <v>0.2</v>
      </c>
      <c r="R5701" s="53">
        <f t="shared" si="980"/>
        <v>8.4764075504017899</v>
      </c>
    </row>
    <row r="5702" spans="2:18" ht="15">
      <c r="B5702" s="84">
        <v>36005</v>
      </c>
      <c r="C5702" s="85">
        <v>3.9</v>
      </c>
      <c r="D5702" s="86">
        <v>32</v>
      </c>
      <c r="E5702" s="87">
        <v>14</v>
      </c>
      <c r="F5702" s="96">
        <f t="shared" si="971"/>
        <v>23</v>
      </c>
      <c r="G5702" s="96"/>
      <c r="H5702" s="74">
        <f t="shared" si="972"/>
        <v>210</v>
      </c>
      <c r="I5702" s="53">
        <f t="shared" si="970"/>
        <v>0.96944476953046788</v>
      </c>
      <c r="J5702" s="53">
        <f t="shared" si="973"/>
        <v>0.331170784613324</v>
      </c>
      <c r="K5702" s="53">
        <f t="shared" si="974"/>
        <v>1.9394835745746699</v>
      </c>
      <c r="L5702" s="53">
        <f t="shared" si="975"/>
        <v>38.622387901833285</v>
      </c>
      <c r="M5702" s="93">
        <f t="shared" si="976"/>
        <v>6.2608746751753488</v>
      </c>
      <c r="N5702" s="53">
        <f t="shared" si="977"/>
        <v>27.856355438823662</v>
      </c>
      <c r="O5702">
        <f t="shared" si="978"/>
        <v>1.2873721991508951</v>
      </c>
      <c r="P5702" s="53">
        <f t="shared" si="979"/>
        <v>21.159810760487982</v>
      </c>
      <c r="Q5702" s="53">
        <v>0.2</v>
      </c>
      <c r="R5702" s="53">
        <f t="shared" si="980"/>
        <v>9.4508829471176679</v>
      </c>
    </row>
    <row r="5703" spans="2:18" ht="15">
      <c r="B5703" s="84">
        <v>36006</v>
      </c>
      <c r="C5703" s="85">
        <v>0</v>
      </c>
      <c r="D5703" s="86">
        <v>33</v>
      </c>
      <c r="E5703" s="87">
        <v>18</v>
      </c>
      <c r="F5703" s="96">
        <f t="shared" si="971"/>
        <v>25.5</v>
      </c>
      <c r="G5703" s="96"/>
      <c r="H5703" s="74">
        <f t="shared" si="972"/>
        <v>211</v>
      </c>
      <c r="I5703" s="53">
        <f t="shared" si="970"/>
        <v>0.96968131276231795</v>
      </c>
      <c r="J5703" s="53">
        <f t="shared" si="973"/>
        <v>0.3270828723454352</v>
      </c>
      <c r="K5703" s="53">
        <f t="shared" si="974"/>
        <v>1.9343593180829393</v>
      </c>
      <c r="L5703" s="53">
        <f t="shared" si="975"/>
        <v>38.466077554200737</v>
      </c>
      <c r="M5703" s="93">
        <f t="shared" si="976"/>
        <v>6.0410287460309799</v>
      </c>
      <c r="N5703" s="53">
        <f t="shared" si="977"/>
        <v>25.326341219428208</v>
      </c>
      <c r="O5703">
        <f t="shared" si="978"/>
        <v>1.4719947804869402</v>
      </c>
      <c r="P5703" s="53">
        <f t="shared" si="979"/>
        <v>24.604553444924591</v>
      </c>
      <c r="Q5703" s="53">
        <v>0.2</v>
      </c>
      <c r="R5703" s="53">
        <f t="shared" si="980"/>
        <v>8.9652964089997322</v>
      </c>
    </row>
    <row r="5704" spans="2:18" ht="15">
      <c r="B5704" s="84">
        <v>36007</v>
      </c>
      <c r="C5704" s="85">
        <v>0</v>
      </c>
      <c r="D5704" s="86">
        <v>29</v>
      </c>
      <c r="E5704" s="87">
        <v>18</v>
      </c>
      <c r="F5704" s="96">
        <f t="shared" si="971"/>
        <v>23.5</v>
      </c>
      <c r="G5704" s="96"/>
      <c r="H5704" s="74">
        <f t="shared" si="972"/>
        <v>212</v>
      </c>
      <c r="I5704" s="53">
        <f t="shared" si="970"/>
        <v>0.96992682778150241</v>
      </c>
      <c r="J5704" s="53">
        <f t="shared" si="973"/>
        <v>0.32290535409264154</v>
      </c>
      <c r="K5704" s="53">
        <f t="shared" si="974"/>
        <v>1.9291476584871665</v>
      </c>
      <c r="L5704" s="53">
        <f t="shared" si="975"/>
        <v>38.306341085158301</v>
      </c>
      <c r="M5704" s="93">
        <f t="shared" si="976"/>
        <v>4.9137894002954488</v>
      </c>
      <c r="N5704" s="53">
        <f t="shared" si="977"/>
        <v>21.598119280043754</v>
      </c>
      <c r="O5704">
        <f t="shared" si="978"/>
        <v>1.322598302772739</v>
      </c>
      <c r="P5704" s="53">
        <f t="shared" si="979"/>
        <v>21.812269025567122</v>
      </c>
      <c r="Q5704" s="53">
        <v>0.2</v>
      </c>
      <c r="R5704" s="53">
        <f t="shared" si="980"/>
        <v>8.01221590708405</v>
      </c>
    </row>
    <row r="5705" spans="2:18" ht="15">
      <c r="B5705" s="84">
        <v>36008</v>
      </c>
      <c r="C5705" s="85">
        <v>40</v>
      </c>
      <c r="D5705" s="86">
        <v>31</v>
      </c>
      <c r="E5705" s="87">
        <v>16</v>
      </c>
      <c r="F5705" s="96">
        <f t="shared" si="971"/>
        <v>23.5</v>
      </c>
      <c r="G5705" s="96"/>
      <c r="H5705" s="74">
        <f t="shared" si="972"/>
        <v>213</v>
      </c>
      <c r="I5705" s="53">
        <f t="shared" si="970"/>
        <v>0.97018124193617716</v>
      </c>
      <c r="J5705" s="53">
        <f t="shared" si="973"/>
        <v>0.31863958550036658</v>
      </c>
      <c r="K5705" s="53">
        <f t="shared" si="974"/>
        <v>1.9238513461135693</v>
      </c>
      <c r="L5705" s="53">
        <f t="shared" si="975"/>
        <v>38.143218085512331</v>
      </c>
      <c r="M5705" s="93">
        <f t="shared" si="976"/>
        <v>5.7136349018854995</v>
      </c>
      <c r="N5705" s="53">
        <f t="shared" si="977"/>
        <v>25.11376823071096</v>
      </c>
      <c r="O5705">
        <f t="shared" si="978"/>
        <v>1.322598302772739</v>
      </c>
      <c r="P5705" s="53">
        <f t="shared" si="979"/>
        <v>21.812269025567122</v>
      </c>
      <c r="Q5705" s="53">
        <v>0.2</v>
      </c>
      <c r="R5705" s="53">
        <f t="shared" si="980"/>
        <v>8.8328366986718105</v>
      </c>
    </row>
    <row r="5706" spans="2:18" ht="15">
      <c r="B5706" s="84">
        <v>36009</v>
      </c>
      <c r="C5706" s="85">
        <v>0</v>
      </c>
      <c r="D5706" s="86">
        <v>35</v>
      </c>
      <c r="E5706" s="87">
        <v>17</v>
      </c>
      <c r="F5706" s="96">
        <f t="shared" si="971"/>
        <v>26</v>
      </c>
      <c r="G5706" s="96"/>
      <c r="H5706" s="74">
        <f t="shared" si="972"/>
        <v>214</v>
      </c>
      <c r="I5706" s="53">
        <f t="shared" ref="I5706:I5769" si="981">1+0.0334*COS($I$7*H5706-0.0552)</f>
        <v>0.97044447994110072</v>
      </c>
      <c r="J5706" s="53">
        <f t="shared" si="973"/>
        <v>0.31428693738671398</v>
      </c>
      <c r="K5706" s="53">
        <f t="shared" si="974"/>
        <v>1.9184730938190306</v>
      </c>
      <c r="L5706" s="53">
        <f t="shared" si="975"/>
        <v>37.976748551260783</v>
      </c>
      <c r="M5706" s="93">
        <f t="shared" si="976"/>
        <v>6.6088761863795238</v>
      </c>
      <c r="N5706" s="53">
        <f t="shared" si="977"/>
        <v>27.390688756573152</v>
      </c>
      <c r="O5706">
        <f t="shared" si="978"/>
        <v>1.5115504809261888</v>
      </c>
      <c r="P5706" s="53">
        <f t="shared" si="979"/>
        <v>25.350401917786186</v>
      </c>
      <c r="Q5706" s="53">
        <v>0.2</v>
      </c>
      <c r="R5706" s="53">
        <f t="shared" si="980"/>
        <v>9.470083654026574</v>
      </c>
    </row>
    <row r="5707" spans="2:18" ht="15">
      <c r="B5707" s="84">
        <v>36010</v>
      </c>
      <c r="C5707" s="85">
        <v>4.5</v>
      </c>
      <c r="D5707" s="86">
        <v>25</v>
      </c>
      <c r="E5707" s="87">
        <v>18</v>
      </c>
      <c r="F5707" s="96">
        <f t="shared" si="971"/>
        <v>21.5</v>
      </c>
      <c r="G5707" s="96"/>
      <c r="H5707" s="74">
        <f t="shared" si="972"/>
        <v>215</v>
      </c>
      <c r="I5707" s="53">
        <f t="shared" si="981"/>
        <v>0.97071646389991229</v>
      </c>
      <c r="J5707" s="53">
        <f t="shared" si="973"/>
        <v>0.30984879486868599</v>
      </c>
      <c r="K5707" s="53">
        <f t="shared" si="974"/>
        <v>1.9130155740396677</v>
      </c>
      <c r="L5707" s="53">
        <f t="shared" si="975"/>
        <v>37.806972879513552</v>
      </c>
      <c r="M5707" s="93">
        <f t="shared" si="976"/>
        <v>3.6813995058822413</v>
      </c>
      <c r="N5707" s="53">
        <f t="shared" si="977"/>
        <v>17.00473417077059</v>
      </c>
      <c r="O5707">
        <f t="shared" si="978"/>
        <v>1.1865305921643348</v>
      </c>
      <c r="P5707" s="53">
        <f t="shared" si="979"/>
        <v>19.305275780700303</v>
      </c>
      <c r="Q5707" s="53">
        <v>0.2</v>
      </c>
      <c r="R5707" s="53">
        <f t="shared" si="980"/>
        <v>6.8632179955108885</v>
      </c>
    </row>
    <row r="5708" spans="2:18" ht="15">
      <c r="B5708" s="84">
        <v>36011</v>
      </c>
      <c r="C5708" s="85">
        <v>5.2</v>
      </c>
      <c r="D5708" s="86">
        <v>34</v>
      </c>
      <c r="E5708" s="87">
        <v>16</v>
      </c>
      <c r="F5708" s="96">
        <f t="shared" si="971"/>
        <v>25</v>
      </c>
      <c r="G5708" s="96"/>
      <c r="H5708" s="74">
        <f t="shared" si="972"/>
        <v>216</v>
      </c>
      <c r="I5708" s="53">
        <f t="shared" si="981"/>
        <v>0.97099711332818273</v>
      </c>
      <c r="J5708" s="53">
        <f t="shared" si="973"/>
        <v>0.3053265565164347</v>
      </c>
      <c r="K5708" s="53">
        <f t="shared" si="974"/>
        <v>1.9074814161143292</v>
      </c>
      <c r="L5708" s="53">
        <f t="shared" si="975"/>
        <v>37.633931866373523</v>
      </c>
      <c r="M5708" s="93">
        <f t="shared" si="976"/>
        <v>6.3996922412024233</v>
      </c>
      <c r="N5708" s="53">
        <f t="shared" si="977"/>
        <v>27.143432593933724</v>
      </c>
      <c r="O5708">
        <f t="shared" si="978"/>
        <v>1.4333386753343602</v>
      </c>
      <c r="P5708" s="53">
        <f t="shared" si="979"/>
        <v>23.878257206163344</v>
      </c>
      <c r="Q5708" s="53">
        <v>0.2</v>
      </c>
      <c r="R5708" s="53">
        <f t="shared" si="980"/>
        <v>9.3706526404492241</v>
      </c>
    </row>
    <row r="5709" spans="2:18" ht="15">
      <c r="B5709" s="84">
        <v>36012</v>
      </c>
      <c r="C5709" s="85">
        <v>0</v>
      </c>
      <c r="D5709" s="86">
        <v>37</v>
      </c>
      <c r="E5709" s="87">
        <v>20</v>
      </c>
      <c r="F5709" s="96">
        <f t="shared" si="971"/>
        <v>28.5</v>
      </c>
      <c r="G5709" s="96"/>
      <c r="H5709" s="74">
        <f t="shared" si="972"/>
        <v>217</v>
      </c>
      <c r="I5709" s="53">
        <f t="shared" si="981"/>
        <v>0.97128634517723078</v>
      </c>
      <c r="J5709" s="53">
        <f t="shared" si="973"/>
        <v>0.3007216335366113</v>
      </c>
      <c r="K5709" s="53">
        <f t="shared" si="974"/>
        <v>1.9018732038771378</v>
      </c>
      <c r="L5709" s="53">
        <f t="shared" si="975"/>
        <v>37.457666706720282</v>
      </c>
      <c r="M5709" s="93">
        <f t="shared" si="976"/>
        <v>6.6964656632826536</v>
      </c>
      <c r="N5709" s="53">
        <f t="shared" si="977"/>
        <v>26.25512577456826</v>
      </c>
      <c r="O5709">
        <f t="shared" si="978"/>
        <v>1.7234389327377053</v>
      </c>
      <c r="P5709" s="53">
        <f t="shared" si="979"/>
        <v>29.389130538286764</v>
      </c>
      <c r="Q5709" s="53">
        <v>0.2</v>
      </c>
      <c r="R5709" s="53">
        <f t="shared" si="980"/>
        <v>9.3016400863341016</v>
      </c>
    </row>
    <row r="5710" spans="2:18" ht="15">
      <c r="B5710" s="84">
        <v>36013</v>
      </c>
      <c r="C5710" s="85">
        <v>0</v>
      </c>
      <c r="D5710" s="86">
        <v>34</v>
      </c>
      <c r="E5710" s="87">
        <v>17</v>
      </c>
      <c r="F5710" s="96">
        <f t="shared" si="971"/>
        <v>25.5</v>
      </c>
      <c r="G5710" s="96"/>
      <c r="H5710" s="74">
        <f t="shared" si="972"/>
        <v>218</v>
      </c>
      <c r="I5710" s="53">
        <f t="shared" si="981"/>
        <v>0.97158407385869927</v>
      </c>
      <c r="J5710" s="53">
        <f t="shared" si="973"/>
        <v>0.29603544898574469</v>
      </c>
      <c r="K5710" s="53">
        <f t="shared" si="974"/>
        <v>1.8961934735122559</v>
      </c>
      <c r="L5710" s="53">
        <f t="shared" si="975"/>
        <v>37.278218995830599</v>
      </c>
      <c r="M5710" s="93">
        <f t="shared" si="976"/>
        <v>6.2325674313294757</v>
      </c>
      <c r="N5710" s="53">
        <f t="shared" si="977"/>
        <v>26.129345857301772</v>
      </c>
      <c r="O5710">
        <f t="shared" si="978"/>
        <v>1.4719947804869402</v>
      </c>
      <c r="P5710" s="53">
        <f t="shared" si="979"/>
        <v>24.604553444924591</v>
      </c>
      <c r="Q5710" s="53">
        <v>0.2</v>
      </c>
      <c r="R5710" s="53">
        <f t="shared" si="980"/>
        <v>9.1536292007003333</v>
      </c>
    </row>
    <row r="5711" spans="2:18" ht="15">
      <c r="B5711" s="84">
        <v>36014</v>
      </c>
      <c r="C5711" s="85">
        <v>0</v>
      </c>
      <c r="D5711" s="86">
        <v>34</v>
      </c>
      <c r="E5711" s="87">
        <v>15</v>
      </c>
      <c r="F5711" s="96">
        <f t="shared" ref="F5711:F5774" si="982">0.5*(D5711+E5711)</f>
        <v>24.5</v>
      </c>
      <c r="G5711" s="96"/>
      <c r="H5711" s="74">
        <f t="shared" ref="H5711:H5774" si="983">B5711-DATE(YEAR(B5711),1,0)</f>
        <v>219</v>
      </c>
      <c r="I5711" s="53">
        <f t="shared" si="981"/>
        <v>0.97189021126988129</v>
      </c>
      <c r="J5711" s="53">
        <f t="shared" ref="J5711:J5774" si="984">ASIN(0.39785*SIN(4.869+$I$7*H5711+0.03345*SIN(6.224+$I$7*H5711)))</f>
        <v>0.29126943701446972</v>
      </c>
      <c r="K5711" s="53">
        <f t="shared" ref="K5711:K5774" si="985">ACOS(-TAN(J5711)*TAN($E$7*$I$8))</f>
        <v>1.8904447116632572</v>
      </c>
      <c r="L5711" s="53">
        <f t="shared" ref="L5711:L5774" si="986">117.5*I5711*((K5711*SIN($E$7*$I$8)*SIN(J5711)+COS($E$7*$I$8)*COS(J5711)*SIN(K5711))/PI())</f>
        <v>37.095630732763354</v>
      </c>
      <c r="M5711" s="93">
        <f t="shared" ref="M5711:M5774" si="987">0.0023*L5711/2.456*(0.5*(D5711+E5711)+17.8)*SQRT(D5711-E5711)</f>
        <v>6.4052989067165527</v>
      </c>
      <c r="N5711" s="53">
        <f t="shared" ref="N5711:N5774" si="988">0.17*L5711*SQRT(D5711-E5711)</f>
        <v>27.488337953872914</v>
      </c>
      <c r="O5711">
        <f t="shared" ref="O5711:O5774" si="989">5336/(F5711+273.15)^2*EXP(21.07-5336/(F5711+273.15))</f>
        <v>1.395565076951925</v>
      </c>
      <c r="P5711" s="53">
        <f t="shared" ref="P5711:P5774" si="990">EXP(21.07-5336/(F5711+273.15))</f>
        <v>23.171067686527078</v>
      </c>
      <c r="Q5711" s="53">
        <v>0.2</v>
      </c>
      <c r="R5711" s="53">
        <f t="shared" ref="R5711:R5774" si="991">(O5711*N5711*0.6+$L$8*6.43*(1+0.536*Q5711)*P5711*(1- G5711/100))/($O$7*(O5711+$L$8))</f>
        <v>9.4302801692595981</v>
      </c>
    </row>
    <row r="5712" spans="2:18" ht="15">
      <c r="B5712" s="84">
        <v>36015</v>
      </c>
      <c r="C5712" s="85">
        <v>0</v>
      </c>
      <c r="D5712" s="86">
        <v>34</v>
      </c>
      <c r="E5712" s="87">
        <v>15</v>
      </c>
      <c r="F5712" s="96">
        <f t="shared" si="982"/>
        <v>24.5</v>
      </c>
      <c r="G5712" s="96"/>
      <c r="H5712" s="74">
        <f t="shared" si="983"/>
        <v>220</v>
      </c>
      <c r="I5712" s="53">
        <f t="shared" si="981"/>
        <v>0.97220466681979145</v>
      </c>
      <c r="J5712" s="53">
        <f t="shared" si="984"/>
        <v>0.28642504214327263</v>
      </c>
      <c r="K5712" s="53">
        <f t="shared" si="985"/>
        <v>1.8846293537887708</v>
      </c>
      <c r="L5712" s="53">
        <f t="shared" si="986"/>
        <v>36.909944325429443</v>
      </c>
      <c r="M5712" s="93">
        <f t="shared" si="987"/>
        <v>6.3732364530422583</v>
      </c>
      <c r="N5712" s="53">
        <f t="shared" si="988"/>
        <v>27.350741945464119</v>
      </c>
      <c r="O5712">
        <f t="shared" si="989"/>
        <v>1.395565076951925</v>
      </c>
      <c r="P5712" s="53">
        <f t="shared" si="990"/>
        <v>23.171067686527078</v>
      </c>
      <c r="Q5712" s="53">
        <v>0.2</v>
      </c>
      <c r="R5712" s="53">
        <f t="shared" si="991"/>
        <v>9.398083685382133</v>
      </c>
    </row>
    <row r="5713" spans="2:18" ht="15">
      <c r="B5713" s="84">
        <v>36016</v>
      </c>
      <c r="C5713" s="85">
        <v>0</v>
      </c>
      <c r="D5713" s="86">
        <v>36</v>
      </c>
      <c r="E5713" s="87">
        <v>18</v>
      </c>
      <c r="F5713" s="96">
        <f t="shared" si="982"/>
        <v>27</v>
      </c>
      <c r="G5713" s="96"/>
      <c r="H5713" s="74">
        <f t="shared" si="983"/>
        <v>221</v>
      </c>
      <c r="I5713" s="53">
        <f t="shared" si="981"/>
        <v>0.97252734745597369</v>
      </c>
      <c r="J5713" s="53">
        <f t="shared" si="984"/>
        <v>0.28150371857031276</v>
      </c>
      <c r="K5713" s="53">
        <f t="shared" si="985"/>
        <v>1.8787497827555195</v>
      </c>
      <c r="L5713" s="53">
        <f t="shared" si="986"/>
        <v>36.721202597262263</v>
      </c>
      <c r="M5713" s="93">
        <f t="shared" si="987"/>
        <v>6.5362798132310962</v>
      </c>
      <c r="N5713" s="53">
        <f t="shared" si="988"/>
        <v>26.485127597246191</v>
      </c>
      <c r="O5713">
        <f t="shared" si="989"/>
        <v>1.5934302947383236</v>
      </c>
      <c r="P5713" s="53">
        <f t="shared" si="990"/>
        <v>26.902580791821066</v>
      </c>
      <c r="Q5713" s="53">
        <v>0.2</v>
      </c>
      <c r="R5713" s="53">
        <f t="shared" si="991"/>
        <v>9.2975222696626485</v>
      </c>
    </row>
    <row r="5714" spans="2:18" ht="15">
      <c r="B5714" s="84">
        <v>36017</v>
      </c>
      <c r="C5714" s="85">
        <v>0</v>
      </c>
      <c r="D5714" s="86">
        <v>36</v>
      </c>
      <c r="E5714" s="87">
        <v>19</v>
      </c>
      <c r="F5714" s="96">
        <f t="shared" si="982"/>
        <v>27.5</v>
      </c>
      <c r="G5714" s="96"/>
      <c r="H5714" s="74">
        <f t="shared" si="983"/>
        <v>222</v>
      </c>
      <c r="I5714" s="53">
        <f t="shared" si="981"/>
        <v>0.9728581576920361</v>
      </c>
      <c r="J5714" s="53">
        <f t="shared" si="984"/>
        <v>0.27650692951176753</v>
      </c>
      <c r="K5714" s="53">
        <f t="shared" si="985"/>
        <v>1.872808327659421</v>
      </c>
      <c r="L5714" s="53">
        <f t="shared" si="986"/>
        <v>36.529448795399666</v>
      </c>
      <c r="M5714" s="93">
        <f t="shared" si="987"/>
        <v>6.3894761781865137</v>
      </c>
      <c r="N5714" s="53">
        <f t="shared" si="988"/>
        <v>25.604511890934187</v>
      </c>
      <c r="O5714">
        <f t="shared" si="989"/>
        <v>1.6357898653024261</v>
      </c>
      <c r="P5714" s="53">
        <f t="shared" si="990"/>
        <v>27.709845773220458</v>
      </c>
      <c r="Q5714" s="53">
        <v>0.2</v>
      </c>
      <c r="R5714" s="53">
        <f t="shared" si="991"/>
        <v>9.1097925555007127</v>
      </c>
    </row>
    <row r="5715" spans="2:18" ht="15">
      <c r="B5715" s="84">
        <v>36018</v>
      </c>
      <c r="C5715" s="85">
        <v>0</v>
      </c>
      <c r="D5715" s="86">
        <v>37</v>
      </c>
      <c r="E5715" s="87">
        <v>20</v>
      </c>
      <c r="F5715" s="96">
        <f t="shared" si="982"/>
        <v>28.5</v>
      </c>
      <c r="G5715" s="96"/>
      <c r="H5715" s="74">
        <f t="shared" si="983"/>
        <v>223</v>
      </c>
      <c r="I5715" s="53">
        <f t="shared" si="981"/>
        <v>0.97319699963590767</v>
      </c>
      <c r="J5715" s="53">
        <f t="shared" si="984"/>
        <v>0.2714361465750153</v>
      </c>
      <c r="K5715" s="53">
        <f t="shared" si="985"/>
        <v>1.8668072628650605</v>
      </c>
      <c r="L5715" s="53">
        <f t="shared" si="986"/>
        <v>36.334726600283837</v>
      </c>
      <c r="M5715" s="93">
        <f t="shared" si="987"/>
        <v>6.4957129062155543</v>
      </c>
      <c r="N5715" s="53">
        <f t="shared" si="988"/>
        <v>25.468025660654693</v>
      </c>
      <c r="O5715">
        <f t="shared" si="989"/>
        <v>1.7234389327377053</v>
      </c>
      <c r="P5715" s="53">
        <f t="shared" si="990"/>
        <v>29.389130538286764</v>
      </c>
      <c r="Q5715" s="53">
        <v>0.2</v>
      </c>
      <c r="R5715" s="53">
        <f t="shared" si="991"/>
        <v>9.1158907202226924</v>
      </c>
    </row>
    <row r="5716" spans="2:18" ht="15">
      <c r="B5716" s="84">
        <v>36019</v>
      </c>
      <c r="C5716" s="85">
        <v>0</v>
      </c>
      <c r="D5716" s="86">
        <v>34</v>
      </c>
      <c r="E5716" s="87">
        <v>20</v>
      </c>
      <c r="F5716" s="96">
        <f t="shared" si="982"/>
        <v>27</v>
      </c>
      <c r="G5716" s="96"/>
      <c r="H5716" s="74">
        <f t="shared" si="983"/>
        <v>224</v>
      </c>
      <c r="I5716" s="53">
        <f t="shared" si="981"/>
        <v>0.9735437730188059</v>
      </c>
      <c r="J5716" s="53">
        <f t="shared" si="984"/>
        <v>0.26629284916488616</v>
      </c>
      <c r="K5716" s="53">
        <f t="shared" si="985"/>
        <v>1.860748807253622</v>
      </c>
      <c r="L5716" s="53">
        <f t="shared" si="986"/>
        <v>36.137080136583045</v>
      </c>
      <c r="M5716" s="93">
        <f t="shared" si="987"/>
        <v>5.6727620131719965</v>
      </c>
      <c r="N5716" s="53">
        <f t="shared" si="988"/>
        <v>22.986137381012931</v>
      </c>
      <c r="O5716">
        <f t="shared" si="989"/>
        <v>1.5934302947383236</v>
      </c>
      <c r="P5716" s="53">
        <f t="shared" si="990"/>
        <v>26.902580791821066</v>
      </c>
      <c r="Q5716" s="53">
        <v>0.2</v>
      </c>
      <c r="R5716" s="53">
        <f t="shared" si="991"/>
        <v>8.4742311987747154</v>
      </c>
    </row>
    <row r="5717" spans="2:18" ht="15">
      <c r="B5717" s="84">
        <v>36020</v>
      </c>
      <c r="C5717" s="85">
        <v>0</v>
      </c>
      <c r="D5717" s="86">
        <v>35</v>
      </c>
      <c r="E5717" s="87">
        <v>16</v>
      </c>
      <c r="F5717" s="96">
        <f t="shared" si="982"/>
        <v>25.5</v>
      </c>
      <c r="G5717" s="96"/>
      <c r="H5717" s="74">
        <f t="shared" si="983"/>
        <v>225</v>
      </c>
      <c r="I5717" s="53">
        <f t="shared" si="981"/>
        <v>0.97389837522490752</v>
      </c>
      <c r="J5717" s="53">
        <f t="shared" si="984"/>
        <v>0.26107852392308678</v>
      </c>
      <c r="K5717" s="53">
        <f t="shared" si="985"/>
        <v>1.8546351236691809</v>
      </c>
      <c r="L5717" s="53">
        <f t="shared" si="986"/>
        <v>35.936553985335735</v>
      </c>
      <c r="M5717" s="93">
        <f t="shared" si="987"/>
        <v>6.3518553579661043</v>
      </c>
      <c r="N5717" s="53">
        <f t="shared" si="988"/>
        <v>26.6294472241993</v>
      </c>
      <c r="O5717">
        <f t="shared" si="989"/>
        <v>1.4719947804869402</v>
      </c>
      <c r="P5717" s="53">
        <f t="shared" si="990"/>
        <v>24.604553444924591</v>
      </c>
      <c r="Q5717" s="53">
        <v>0.2</v>
      </c>
      <c r="R5717" s="53">
        <f t="shared" si="991"/>
        <v>9.2709205364147937</v>
      </c>
    </row>
    <row r="5718" spans="2:18" ht="15">
      <c r="B5718" s="84">
        <v>36021</v>
      </c>
      <c r="C5718" s="85">
        <v>0.2</v>
      </c>
      <c r="D5718" s="86">
        <v>35</v>
      </c>
      <c r="E5718" s="87">
        <v>18</v>
      </c>
      <c r="F5718" s="96">
        <f t="shared" si="982"/>
        <v>26.5</v>
      </c>
      <c r="G5718" s="96"/>
      <c r="H5718" s="74">
        <f t="shared" si="983"/>
        <v>226</v>
      </c>
      <c r="I5718" s="53">
        <f t="shared" si="981"/>
        <v>0.97426070132171483</v>
      </c>
      <c r="J5718" s="53">
        <f t="shared" si="984"/>
        <v>0.25579466420081692</v>
      </c>
      <c r="K5718" s="53">
        <f t="shared" si="985"/>
        <v>1.8484683185532087</v>
      </c>
      <c r="L5718" s="53">
        <f t="shared" si="986"/>
        <v>35.733193197215876</v>
      </c>
      <c r="M5718" s="93">
        <f t="shared" si="987"/>
        <v>6.1122271819094447</v>
      </c>
      <c r="N5718" s="53">
        <f t="shared" si="988"/>
        <v>25.046394081762994</v>
      </c>
      <c r="O5718">
        <f t="shared" si="989"/>
        <v>1.5520231192935496</v>
      </c>
      <c r="P5718" s="53">
        <f t="shared" si="990"/>
        <v>26.116256747413775</v>
      </c>
      <c r="Q5718" s="53">
        <v>0.2</v>
      </c>
      <c r="R5718" s="53">
        <f t="shared" si="991"/>
        <v>8.9394384138383902</v>
      </c>
    </row>
    <row r="5719" spans="2:18" ht="15">
      <c r="B5719" s="84">
        <v>36022</v>
      </c>
      <c r="C5719" s="85">
        <v>0</v>
      </c>
      <c r="D5719" s="86">
        <v>34</v>
      </c>
      <c r="E5719" s="87">
        <v>18</v>
      </c>
      <c r="F5719" s="96">
        <f t="shared" si="982"/>
        <v>26</v>
      </c>
      <c r="G5719" s="96"/>
      <c r="H5719" s="74">
        <f t="shared" si="983"/>
        <v>227</v>
      </c>
      <c r="I5719" s="53">
        <f t="shared" si="981"/>
        <v>0.97463064409110667</v>
      </c>
      <c r="J5719" s="53">
        <f t="shared" si="984"/>
        <v>0.2504427695645105</v>
      </c>
      <c r="K5719" s="53">
        <f t="shared" si="985"/>
        <v>1.8422504417571395</v>
      </c>
      <c r="L5719" s="53">
        <f t="shared" si="986"/>
        <v>35.527043306817113</v>
      </c>
      <c r="M5719" s="93">
        <f t="shared" si="987"/>
        <v>5.8289810142162146</v>
      </c>
      <c r="N5719" s="53">
        <f t="shared" si="988"/>
        <v>24.158389448635639</v>
      </c>
      <c r="O5719">
        <f t="shared" si="989"/>
        <v>1.5115504809261888</v>
      </c>
      <c r="P5719" s="53">
        <f t="shared" si="990"/>
        <v>25.350401917786186</v>
      </c>
      <c r="Q5719" s="53">
        <v>0.2</v>
      </c>
      <c r="R5719" s="53">
        <f t="shared" si="991"/>
        <v>8.7111555482069214</v>
      </c>
    </row>
    <row r="5720" spans="2:18" ht="15">
      <c r="B5720" s="84">
        <v>36023</v>
      </c>
      <c r="C5720" s="85">
        <v>7.3</v>
      </c>
      <c r="D5720" s="86">
        <v>35</v>
      </c>
      <c r="E5720" s="87">
        <v>17</v>
      </c>
      <c r="F5720" s="96">
        <f t="shared" si="982"/>
        <v>26</v>
      </c>
      <c r="G5720" s="96"/>
      <c r="H5720" s="74">
        <f t="shared" si="983"/>
        <v>228</v>
      </c>
      <c r="I5720" s="53">
        <f t="shared" si="981"/>
        <v>0.97500809406106548</v>
      </c>
      <c r="J5720" s="53">
        <f t="shared" si="984"/>
        <v>0.24502434533453546</v>
      </c>
      <c r="K5720" s="53">
        <f t="shared" si="985"/>
        <v>1.8359834865229152</v>
      </c>
      <c r="L5720" s="53">
        <f t="shared" si="986"/>
        <v>35.31815034785236</v>
      </c>
      <c r="M5720" s="93">
        <f t="shared" si="987"/>
        <v>6.1462155578125213</v>
      </c>
      <c r="N5720" s="53">
        <f t="shared" si="988"/>
        <v>25.473177682131077</v>
      </c>
      <c r="O5720">
        <f t="shared" si="989"/>
        <v>1.5115504809261888</v>
      </c>
      <c r="P5720" s="53">
        <f t="shared" si="990"/>
        <v>25.350401917786186</v>
      </c>
      <c r="Q5720" s="53">
        <v>0.2</v>
      </c>
      <c r="R5720" s="53">
        <f t="shared" si="991"/>
        <v>9.0198614100527905</v>
      </c>
    </row>
    <row r="5721" spans="2:18" ht="15">
      <c r="B5721" s="84">
        <v>36024</v>
      </c>
      <c r="C5721" s="85">
        <v>0</v>
      </c>
      <c r="D5721" s="86">
        <v>36</v>
      </c>
      <c r="E5721" s="87">
        <v>19</v>
      </c>
      <c r="F5721" s="96">
        <f t="shared" si="982"/>
        <v>27.5</v>
      </c>
      <c r="G5721" s="96"/>
      <c r="H5721" s="74">
        <f t="shared" si="983"/>
        <v>229</v>
      </c>
      <c r="I5721" s="53">
        <f t="shared" si="981"/>
        <v>0.97539293953807282</v>
      </c>
      <c r="J5721" s="53">
        <f t="shared" si="984"/>
        <v>0.23954090215660312</v>
      </c>
      <c r="K5721" s="53">
        <f t="shared" si="985"/>
        <v>1.8296693896215483</v>
      </c>
      <c r="L5721" s="53">
        <f t="shared" si="986"/>
        <v>35.106560869164369</v>
      </c>
      <c r="M5721" s="93">
        <f t="shared" si="987"/>
        <v>6.1405945550382715</v>
      </c>
      <c r="N5721" s="53">
        <f t="shared" si="988"/>
        <v>24.607169964675876</v>
      </c>
      <c r="O5721">
        <f t="shared" si="989"/>
        <v>1.6357898653024261</v>
      </c>
      <c r="P5721" s="53">
        <f t="shared" si="990"/>
        <v>27.709845773220458</v>
      </c>
      <c r="Q5721" s="53">
        <v>0.2</v>
      </c>
      <c r="R5721" s="53">
        <f t="shared" si="991"/>
        <v>8.8748855237008897</v>
      </c>
    </row>
    <row r="5722" spans="2:18" ht="15">
      <c r="B5722" s="84">
        <v>36025</v>
      </c>
      <c r="C5722" s="85">
        <v>0</v>
      </c>
      <c r="D5722" s="86">
        <v>28</v>
      </c>
      <c r="E5722" s="87">
        <v>19</v>
      </c>
      <c r="F5722" s="96">
        <f t="shared" si="982"/>
        <v>23.5</v>
      </c>
      <c r="G5722" s="96"/>
      <c r="H5722" s="74">
        <f t="shared" si="983"/>
        <v>230</v>
      </c>
      <c r="I5722" s="53">
        <f t="shared" si="981"/>
        <v>0.9757850666401604</v>
      </c>
      <c r="J5722" s="53">
        <f t="shared" si="984"/>
        <v>0.23399395560558103</v>
      </c>
      <c r="K5722" s="53">
        <f t="shared" si="985"/>
        <v>1.8233100316399484</v>
      </c>
      <c r="L5722" s="53">
        <f t="shared" si="986"/>
        <v>34.892321951444117</v>
      </c>
      <c r="M5722" s="93">
        <f t="shared" si="987"/>
        <v>4.0485606622569339</v>
      </c>
      <c r="N5722" s="53">
        <f t="shared" si="988"/>
        <v>17.795084195236498</v>
      </c>
      <c r="O5722">
        <f t="shared" si="989"/>
        <v>1.322598302772739</v>
      </c>
      <c r="P5722" s="53">
        <f t="shared" si="990"/>
        <v>21.812269025567122</v>
      </c>
      <c r="Q5722" s="53">
        <v>0.2</v>
      </c>
      <c r="R5722" s="53">
        <f t="shared" si="991"/>
        <v>7.1245136064495469</v>
      </c>
    </row>
    <row r="5723" spans="2:18" ht="15">
      <c r="B5723" s="84">
        <v>36026</v>
      </c>
      <c r="C5723" s="85">
        <v>0</v>
      </c>
      <c r="D5723" s="86">
        <v>32</v>
      </c>
      <c r="E5723" s="87">
        <v>18</v>
      </c>
      <c r="F5723" s="96">
        <f t="shared" si="982"/>
        <v>25</v>
      </c>
      <c r="G5723" s="96"/>
      <c r="H5723" s="74">
        <f t="shared" si="983"/>
        <v>231</v>
      </c>
      <c r="I5723" s="53">
        <f t="shared" si="981"/>
        <v>0.97618435933060999</v>
      </c>
      <c r="J5723" s="53">
        <f t="shared" si="984"/>
        <v>0.22838502582131925</v>
      </c>
      <c r="K5723" s="53">
        <f t="shared" si="985"/>
        <v>1.8169072374064701</v>
      </c>
      <c r="L5723" s="53">
        <f t="shared" si="986"/>
        <v>34.675481224553344</v>
      </c>
      <c r="M5723" s="93">
        <f t="shared" si="987"/>
        <v>5.2003162721724738</v>
      </c>
      <c r="N5723" s="53">
        <f t="shared" si="988"/>
        <v>22.056440978844496</v>
      </c>
      <c r="O5723">
        <f t="shared" si="989"/>
        <v>1.4333386753343602</v>
      </c>
      <c r="P5723" s="53">
        <f t="shared" si="990"/>
        <v>23.878257206163344</v>
      </c>
      <c r="Q5723" s="53">
        <v>0.2</v>
      </c>
      <c r="R5723" s="53">
        <f t="shared" si="991"/>
        <v>8.1789344269757738</v>
      </c>
    </row>
    <row r="5724" spans="2:18" ht="15">
      <c r="B5724" s="84">
        <v>36027</v>
      </c>
      <c r="C5724" s="85">
        <v>18.7</v>
      </c>
      <c r="D5724" s="86">
        <v>37</v>
      </c>
      <c r="E5724" s="87">
        <v>18</v>
      </c>
      <c r="F5724" s="96">
        <f t="shared" si="982"/>
        <v>27.5</v>
      </c>
      <c r="G5724" s="96"/>
      <c r="H5724" s="74">
        <f t="shared" si="983"/>
        <v>232</v>
      </c>
      <c r="I5724" s="53">
        <f t="shared" si="981"/>
        <v>0.97659069945229038</v>
      </c>
      <c r="J5724" s="53">
        <f t="shared" si="984"/>
        <v>0.22271563717602461</v>
      </c>
      <c r="K5724" s="53">
        <f t="shared" si="985"/>
        <v>1.810462776545904</v>
      </c>
      <c r="L5724" s="53">
        <f t="shared" si="986"/>
        <v>34.456086885348398</v>
      </c>
      <c r="M5724" s="93">
        <f t="shared" si="987"/>
        <v>6.3714815510337264</v>
      </c>
      <c r="N5724" s="53">
        <f t="shared" si="988"/>
        <v>25.53240212292544</v>
      </c>
      <c r="O5724">
        <f t="shared" si="989"/>
        <v>1.6357898653024261</v>
      </c>
      <c r="P5724" s="53">
        <f t="shared" si="990"/>
        <v>27.709845773220458</v>
      </c>
      <c r="Q5724" s="53">
        <v>0.2</v>
      </c>
      <c r="R5724" s="53">
        <f t="shared" si="991"/>
        <v>9.0928083185798201</v>
      </c>
    </row>
    <row r="5725" spans="2:18" ht="15">
      <c r="B5725" s="84">
        <v>36028</v>
      </c>
      <c r="C5725" s="85">
        <v>0</v>
      </c>
      <c r="D5725" s="86">
        <v>28</v>
      </c>
      <c r="E5725" s="87">
        <v>15</v>
      </c>
      <c r="F5725" s="96">
        <f t="shared" si="982"/>
        <v>21.5</v>
      </c>
      <c r="G5725" s="96"/>
      <c r="H5725" s="74">
        <f t="shared" si="983"/>
        <v>233</v>
      </c>
      <c r="I5725" s="53">
        <f t="shared" si="981"/>
        <v>0.97700396676262224</v>
      </c>
      <c r="J5725" s="53">
        <f t="shared" si="984"/>
        <v>0.21698731797268575</v>
      </c>
      <c r="K5725" s="53">
        <f t="shared" si="985"/>
        <v>1.8039783641549574</v>
      </c>
      <c r="L5725" s="53">
        <f t="shared" si="986"/>
        <v>34.234187715904213</v>
      </c>
      <c r="M5725" s="93">
        <f t="shared" si="987"/>
        <v>4.5428011575738072</v>
      </c>
      <c r="N5725" s="53">
        <f t="shared" si="988"/>
        <v>20.983630261203853</v>
      </c>
      <c r="O5725">
        <f t="shared" si="989"/>
        <v>1.1865305921643348</v>
      </c>
      <c r="P5725" s="53">
        <f t="shared" si="990"/>
        <v>19.305275780700303</v>
      </c>
      <c r="Q5725" s="53">
        <v>0.2</v>
      </c>
      <c r="R5725" s="53">
        <f t="shared" si="991"/>
        <v>7.7870043376078275</v>
      </c>
    </row>
    <row r="5726" spans="2:18" ht="15">
      <c r="B5726" s="84">
        <v>36029</v>
      </c>
      <c r="C5726" s="85">
        <v>0.4</v>
      </c>
      <c r="D5726" s="86">
        <v>35</v>
      </c>
      <c r="E5726" s="87">
        <v>17</v>
      </c>
      <c r="F5726" s="96">
        <f t="shared" si="982"/>
        <v>26</v>
      </c>
      <c r="G5726" s="96"/>
      <c r="H5726" s="74">
        <f t="shared" si="983"/>
        <v>234</v>
      </c>
      <c r="I5726" s="53">
        <f t="shared" si="981"/>
        <v>0.97742403896915975</v>
      </c>
      <c r="J5726" s="53">
        <f t="shared" si="984"/>
        <v>0.21120160017397474</v>
      </c>
      <c r="K5726" s="53">
        <f t="shared" si="985"/>
        <v>1.7974556615895867</v>
      </c>
      <c r="L5726" s="53">
        <f t="shared" si="986"/>
        <v>34.009833102038442</v>
      </c>
      <c r="M5726" s="93">
        <f t="shared" si="987"/>
        <v>5.9185365958177041</v>
      </c>
      <c r="N5726" s="53">
        <f t="shared" si="988"/>
        <v>24.52955528574358</v>
      </c>
      <c r="O5726">
        <f t="shared" si="989"/>
        <v>1.5115504809261888</v>
      </c>
      <c r="P5726" s="53">
        <f t="shared" si="990"/>
        <v>25.350401917786186</v>
      </c>
      <c r="Q5726" s="53">
        <v>0.2</v>
      </c>
      <c r="R5726" s="53">
        <f t="shared" si="991"/>
        <v>8.7983034756929541</v>
      </c>
    </row>
    <row r="5727" spans="2:18" ht="15">
      <c r="B5727" s="84">
        <v>36030</v>
      </c>
      <c r="C5727" s="85">
        <v>0</v>
      </c>
      <c r="D5727" s="86">
        <v>36</v>
      </c>
      <c r="E5727" s="87">
        <v>19</v>
      </c>
      <c r="F5727" s="96">
        <f t="shared" si="982"/>
        <v>27.5</v>
      </c>
      <c r="G5727" s="96"/>
      <c r="H5727" s="74">
        <f t="shared" si="983"/>
        <v>235</v>
      </c>
      <c r="I5727" s="53">
        <f t="shared" si="981"/>
        <v>0.97785079176577849</v>
      </c>
      <c r="J5727" s="53">
        <f t="shared" si="984"/>
        <v>0.20536001916100194</v>
      </c>
      <c r="K5727" s="53">
        <f t="shared" si="985"/>
        <v>1.7908962773558934</v>
      </c>
      <c r="L5727" s="53">
        <f t="shared" si="986"/>
        <v>33.783073052036812</v>
      </c>
      <c r="M5727" s="93">
        <f t="shared" si="987"/>
        <v>5.9090993050819804</v>
      </c>
      <c r="N5727" s="53">
        <f t="shared" si="988"/>
        <v>23.679500353755916</v>
      </c>
      <c r="O5727">
        <f t="shared" si="989"/>
        <v>1.6357898653024261</v>
      </c>
      <c r="P5727" s="53">
        <f t="shared" si="990"/>
        <v>27.709845773220458</v>
      </c>
      <c r="Q5727" s="53">
        <v>0.2</v>
      </c>
      <c r="R5727" s="53">
        <f t="shared" si="991"/>
        <v>8.6563886280478126</v>
      </c>
    </row>
    <row r="5728" spans="2:18" ht="15">
      <c r="B5728" s="84">
        <v>36031</v>
      </c>
      <c r="C5728" s="85">
        <v>0</v>
      </c>
      <c r="D5728" s="86">
        <v>29</v>
      </c>
      <c r="E5728" s="87">
        <v>18</v>
      </c>
      <c r="F5728" s="96">
        <f t="shared" si="982"/>
        <v>23.5</v>
      </c>
      <c r="G5728" s="96"/>
      <c r="H5728" s="74">
        <f t="shared" si="983"/>
        <v>236</v>
      </c>
      <c r="I5728" s="53">
        <f t="shared" si="981"/>
        <v>0.97828409886946033</v>
      </c>
      <c r="J5728" s="53">
        <f t="shared" si="984"/>
        <v>0.19946411352127225</v>
      </c>
      <c r="K5728" s="53">
        <f t="shared" si="985"/>
        <v>1.7843017680966851</v>
      </c>
      <c r="L5728" s="53">
        <f t="shared" si="986"/>
        <v>33.553958215483732</v>
      </c>
      <c r="M5728" s="93">
        <f t="shared" si="987"/>
        <v>4.3041720912645864</v>
      </c>
      <c r="N5728" s="53">
        <f t="shared" si="988"/>
        <v>18.918601237443841</v>
      </c>
      <c r="O5728">
        <f t="shared" si="989"/>
        <v>1.322598302772739</v>
      </c>
      <c r="P5728" s="53">
        <f t="shared" si="990"/>
        <v>21.812269025567122</v>
      </c>
      <c r="Q5728" s="53">
        <v>0.2</v>
      </c>
      <c r="R5728" s="53">
        <f t="shared" si="991"/>
        <v>7.3867643196112107</v>
      </c>
    </row>
    <row r="5729" spans="2:18" ht="15">
      <c r="B5729" s="84">
        <v>36032</v>
      </c>
      <c r="C5729" s="85">
        <v>0.3</v>
      </c>
      <c r="D5729" s="86">
        <v>33</v>
      </c>
      <c r="E5729" s="87">
        <v>13</v>
      </c>
      <c r="F5729" s="96">
        <f t="shared" si="982"/>
        <v>23</v>
      </c>
      <c r="G5729" s="96"/>
      <c r="H5729" s="74">
        <f t="shared" si="983"/>
        <v>237</v>
      </c>
      <c r="I5729" s="53">
        <f t="shared" si="981"/>
        <v>0.97872383205766189</v>
      </c>
      <c r="J5729" s="53">
        <f t="shared" si="984"/>
        <v>0.19351542486513199</v>
      </c>
      <c r="K5729" s="53">
        <f t="shared" si="985"/>
        <v>1.7776736396661694</v>
      </c>
      <c r="L5729" s="53">
        <f t="shared" si="986"/>
        <v>33.322539902103479</v>
      </c>
      <c r="M5729" s="93">
        <f t="shared" si="987"/>
        <v>5.6939379639057757</v>
      </c>
      <c r="N5729" s="53">
        <f t="shared" si="988"/>
        <v>25.333897897377874</v>
      </c>
      <c r="O5729">
        <f t="shared" si="989"/>
        <v>1.2873721991508951</v>
      </c>
      <c r="P5729" s="53">
        <f t="shared" si="990"/>
        <v>21.159810760487982</v>
      </c>
      <c r="Q5729" s="53">
        <v>0.2</v>
      </c>
      <c r="R5729" s="53">
        <f t="shared" si="991"/>
        <v>8.8628464967678084</v>
      </c>
    </row>
    <row r="5730" spans="2:18" ht="15">
      <c r="B5730" s="84">
        <v>36033</v>
      </c>
      <c r="C5730" s="85">
        <v>0</v>
      </c>
      <c r="D5730" s="86">
        <v>31</v>
      </c>
      <c r="E5730" s="87">
        <v>13</v>
      </c>
      <c r="F5730" s="96">
        <f t="shared" si="982"/>
        <v>22</v>
      </c>
      <c r="G5730" s="96"/>
      <c r="H5730" s="74">
        <f t="shared" si="983"/>
        <v>238</v>
      </c>
      <c r="I5730" s="53">
        <f t="shared" si="981"/>
        <v>0.97916986120625815</v>
      </c>
      <c r="J5730" s="53">
        <f t="shared" si="984"/>
        <v>0.18751549766996503</v>
      </c>
      <c r="K5730" s="53">
        <f t="shared" si="985"/>
        <v>1.7710133482856545</v>
      </c>
      <c r="L5730" s="53">
        <f t="shared" si="986"/>
        <v>33.088870100519358</v>
      </c>
      <c r="M5730" s="93">
        <f t="shared" si="987"/>
        <v>5.2323975730725616</v>
      </c>
      <c r="N5730" s="53">
        <f t="shared" si="988"/>
        <v>23.865311718475596</v>
      </c>
      <c r="O5730">
        <f t="shared" si="989"/>
        <v>1.2193540774631728</v>
      </c>
      <c r="P5730" s="53">
        <f t="shared" si="990"/>
        <v>19.906714554451806</v>
      </c>
      <c r="Q5730" s="53">
        <v>0.2</v>
      </c>
      <c r="R5730" s="53">
        <f t="shared" si="991"/>
        <v>8.4778102071228414</v>
      </c>
    </row>
    <row r="5731" spans="2:18" ht="15">
      <c r="B5731" s="84">
        <v>36034</v>
      </c>
      <c r="C5731" s="85">
        <v>0</v>
      </c>
      <c r="D5731" s="86">
        <v>32</v>
      </c>
      <c r="E5731" s="87">
        <v>14</v>
      </c>
      <c r="F5731" s="96">
        <f t="shared" si="982"/>
        <v>23</v>
      </c>
      <c r="G5731" s="96"/>
      <c r="H5731" s="74">
        <f t="shared" si="983"/>
        <v>239</v>
      </c>
      <c r="I5731" s="53">
        <f t="shared" si="981"/>
        <v>0.97962205432804828</v>
      </c>
      <c r="J5731" s="53">
        <f t="shared" si="984"/>
        <v>0.18146587915136539</v>
      </c>
      <c r="K5731" s="53">
        <f t="shared" si="985"/>
        <v>1.764322301773517</v>
      </c>
      <c r="L5731" s="53">
        <f t="shared" si="986"/>
        <v>32.853001496841131</v>
      </c>
      <c r="M5731" s="93">
        <f t="shared" si="987"/>
        <v>5.325629414677052</v>
      </c>
      <c r="N5731" s="53">
        <f t="shared" si="988"/>
        <v>23.695191743563122</v>
      </c>
      <c r="O5731">
        <f t="shared" si="989"/>
        <v>1.2873721991508951</v>
      </c>
      <c r="P5731" s="53">
        <f t="shared" si="990"/>
        <v>21.159810760487982</v>
      </c>
      <c r="Q5731" s="53">
        <v>0.2</v>
      </c>
      <c r="R5731" s="53">
        <f t="shared" si="991"/>
        <v>8.4808305722090189</v>
      </c>
    </row>
    <row r="5732" spans="2:18" ht="15">
      <c r="B5732" s="84">
        <v>36035</v>
      </c>
      <c r="C5732" s="85">
        <v>0.4</v>
      </c>
      <c r="D5732" s="86">
        <v>31</v>
      </c>
      <c r="E5732" s="87">
        <v>13</v>
      </c>
      <c r="F5732" s="96">
        <f t="shared" si="982"/>
        <v>22</v>
      </c>
      <c r="G5732" s="96"/>
      <c r="H5732" s="74">
        <f t="shared" si="983"/>
        <v>240</v>
      </c>
      <c r="I5732" s="53">
        <f t="shared" si="981"/>
        <v>0.98008027761181238</v>
      </c>
      <c r="J5732" s="53">
        <f t="shared" si="984"/>
        <v>0.17536811916049025</v>
      </c>
      <c r="K5732" s="53">
        <f t="shared" si="985"/>
        <v>1.7576018608431281</v>
      </c>
      <c r="L5732" s="53">
        <f t="shared" si="986"/>
        <v>32.614987492993194</v>
      </c>
      <c r="M5732" s="93">
        <f t="shared" si="987"/>
        <v>5.1574617351908598</v>
      </c>
      <c r="N5732" s="53">
        <f t="shared" si="988"/>
        <v>23.523524401102122</v>
      </c>
      <c r="O5732">
        <f t="shared" si="989"/>
        <v>1.2193540774631728</v>
      </c>
      <c r="P5732" s="53">
        <f t="shared" si="990"/>
        <v>19.906714554451806</v>
      </c>
      <c r="Q5732" s="53">
        <v>0.2</v>
      </c>
      <c r="R5732" s="53">
        <f t="shared" si="991"/>
        <v>8.3983457668362451</v>
      </c>
    </row>
    <row r="5733" spans="2:18" ht="15">
      <c r="B5733" s="84">
        <v>36036</v>
      </c>
      <c r="C5733" s="85">
        <v>0</v>
      </c>
      <c r="D5733" s="86">
        <v>28</v>
      </c>
      <c r="E5733" s="87">
        <v>10</v>
      </c>
      <c r="F5733" s="96">
        <f t="shared" si="982"/>
        <v>19</v>
      </c>
      <c r="G5733" s="96"/>
      <c r="H5733" s="74">
        <f t="shared" si="983"/>
        <v>241</v>
      </c>
      <c r="I5733" s="53">
        <f t="shared" si="981"/>
        <v>0.98054439546190864</v>
      </c>
      <c r="J5733" s="53">
        <f t="shared" si="984"/>
        <v>0.1692237701067511</v>
      </c>
      <c r="K5733" s="53">
        <f t="shared" si="985"/>
        <v>1.7508533404627868</v>
      </c>
      <c r="L5733" s="53">
        <f t="shared" si="986"/>
        <v>32.374882224697821</v>
      </c>
      <c r="M5733" s="93">
        <f t="shared" si="987"/>
        <v>4.7336020239770473</v>
      </c>
      <c r="N5733" s="53">
        <f t="shared" si="988"/>
        <v>23.350348736423641</v>
      </c>
      <c r="O5733">
        <f t="shared" si="989"/>
        <v>1.0336608681468451</v>
      </c>
      <c r="P5733" s="53">
        <f t="shared" si="990"/>
        <v>16.533851613772821</v>
      </c>
      <c r="Q5733" s="53">
        <v>0.2</v>
      </c>
      <c r="R5733" s="53">
        <f t="shared" si="991"/>
        <v>8.2240251630370942</v>
      </c>
    </row>
    <row r="5734" spans="2:18" ht="15">
      <c r="B5734" s="84">
        <v>36037</v>
      </c>
      <c r="C5734" s="85">
        <v>0</v>
      </c>
      <c r="D5734" s="86">
        <v>25</v>
      </c>
      <c r="E5734" s="87">
        <v>14</v>
      </c>
      <c r="F5734" s="96">
        <f t="shared" si="982"/>
        <v>19.5</v>
      </c>
      <c r="G5734" s="96"/>
      <c r="H5734" s="74">
        <f t="shared" si="983"/>
        <v>242</v>
      </c>
      <c r="I5734" s="53">
        <f t="shared" si="981"/>
        <v>0.98101427053839818</v>
      </c>
      <c r="J5734" s="53">
        <f t="shared" si="984"/>
        <v>0.16303438690500505</v>
      </c>
      <c r="K5734" s="53">
        <f t="shared" si="985"/>
        <v>1.7440780112721548</v>
      </c>
      <c r="L5734" s="53">
        <f t="shared" si="986"/>
        <v>32.132740579031577</v>
      </c>
      <c r="M5734" s="93">
        <f t="shared" si="987"/>
        <v>3.7226517962539472</v>
      </c>
      <c r="N5734" s="53">
        <f t="shared" si="988"/>
        <v>18.117281477700761</v>
      </c>
      <c r="O5734">
        <f t="shared" si="989"/>
        <v>1.0627844323448907</v>
      </c>
      <c r="P5734" s="53">
        <f t="shared" si="990"/>
        <v>17.057933627510408</v>
      </c>
      <c r="Q5734" s="53">
        <v>0.2</v>
      </c>
      <c r="R5734" s="53">
        <f t="shared" si="991"/>
        <v>7.0394848913069668</v>
      </c>
    </row>
    <row r="5735" spans="2:18" ht="15">
      <c r="B5735" s="84">
        <v>36038</v>
      </c>
      <c r="C5735" s="85">
        <v>0</v>
      </c>
      <c r="D5735" s="86">
        <v>27</v>
      </c>
      <c r="E5735" s="87">
        <v>12</v>
      </c>
      <c r="F5735" s="96">
        <f t="shared" si="982"/>
        <v>19.5</v>
      </c>
      <c r="G5735" s="96"/>
      <c r="H5735" s="74">
        <f t="shared" si="983"/>
        <v>243</v>
      </c>
      <c r="I5735" s="53">
        <f t="shared" si="981"/>
        <v>0.98148976379768649</v>
      </c>
      <c r="J5735" s="53">
        <f t="shared" si="984"/>
        <v>0.15680152694636912</v>
      </c>
      <c r="K5735" s="53">
        <f t="shared" si="985"/>
        <v>1.7372771010500481</v>
      </c>
      <c r="L5735" s="53">
        <f t="shared" si="986"/>
        <v>31.88861821147421</v>
      </c>
      <c r="M5735" s="93">
        <f t="shared" si="987"/>
        <v>4.3140943186490812</v>
      </c>
      <c r="N5735" s="53">
        <f t="shared" si="988"/>
        <v>20.99569483532305</v>
      </c>
      <c r="O5735">
        <f t="shared" si="989"/>
        <v>1.0627844323448907</v>
      </c>
      <c r="P5735" s="53">
        <f t="shared" si="990"/>
        <v>17.057933627510408</v>
      </c>
      <c r="Q5735" s="53">
        <v>0.2</v>
      </c>
      <c r="R5735" s="53">
        <f t="shared" si="991"/>
        <v>7.703751186047902</v>
      </c>
    </row>
    <row r="5736" spans="2:18" ht="15">
      <c r="B5736" s="84">
        <v>36039</v>
      </c>
      <c r="C5736" s="85">
        <v>0</v>
      </c>
      <c r="D5736" s="86">
        <v>25</v>
      </c>
      <c r="E5736" s="87">
        <v>15</v>
      </c>
      <c r="F5736" s="96">
        <f t="shared" si="982"/>
        <v>20</v>
      </c>
      <c r="G5736" s="96"/>
      <c r="H5736" s="74">
        <f t="shared" si="983"/>
        <v>244</v>
      </c>
      <c r="I5736" s="53">
        <f t="shared" si="981"/>
        <v>0.98197073453366823</v>
      </c>
      <c r="J5736" s="53">
        <f t="shared" si="984"/>
        <v>0.15052675009176728</v>
      </c>
      <c r="K5736" s="53">
        <f t="shared" si="985"/>
        <v>1.730451796228839</v>
      </c>
      <c r="L5736" s="53">
        <f t="shared" si="986"/>
        <v>31.642571562372726</v>
      </c>
      <c r="M5736" s="93">
        <f t="shared" si="987"/>
        <v>3.5421181584941843</v>
      </c>
      <c r="N5736" s="53">
        <f t="shared" si="988"/>
        <v>17.010641517534992</v>
      </c>
      <c r="O5736">
        <f t="shared" si="989"/>
        <v>1.0926186229103982</v>
      </c>
      <c r="P5736" s="53">
        <f t="shared" si="990"/>
        <v>17.596754482591379</v>
      </c>
      <c r="Q5736" s="53">
        <v>0.2</v>
      </c>
      <c r="R5736" s="53">
        <f t="shared" si="991"/>
        <v>6.8045905330962846</v>
      </c>
    </row>
    <row r="5737" spans="2:18" ht="15">
      <c r="B5737" s="84">
        <v>36040</v>
      </c>
      <c r="C5737" s="85">
        <v>0</v>
      </c>
      <c r="D5737" s="86">
        <v>27</v>
      </c>
      <c r="E5737" s="87">
        <v>17</v>
      </c>
      <c r="F5737" s="96">
        <f t="shared" si="982"/>
        <v>22</v>
      </c>
      <c r="G5737" s="96"/>
      <c r="H5737" s="74">
        <f t="shared" si="983"/>
        <v>245</v>
      </c>
      <c r="I5737" s="53">
        <f t="shared" si="981"/>
        <v>0.98245704041936432</v>
      </c>
      <c r="J5737" s="53">
        <f t="shared" si="984"/>
        <v>0.14421161868731239</v>
      </c>
      <c r="K5737" s="53">
        <f t="shared" si="985"/>
        <v>1.7236032434511035</v>
      </c>
      <c r="L5737" s="53">
        <f t="shared" si="986"/>
        <v>31.39465787274569</v>
      </c>
      <c r="M5737" s="93">
        <f t="shared" si="987"/>
        <v>3.70031162639828</v>
      </c>
      <c r="N5737" s="53">
        <f t="shared" si="988"/>
        <v>16.877366290734219</v>
      </c>
      <c r="O5737">
        <f t="shared" si="989"/>
        <v>1.2193540774631728</v>
      </c>
      <c r="P5737" s="53">
        <f t="shared" si="990"/>
        <v>19.906714554451806</v>
      </c>
      <c r="Q5737" s="53">
        <v>0.2</v>
      </c>
      <c r="R5737" s="53">
        <f t="shared" si="991"/>
        <v>6.8531356099610816</v>
      </c>
    </row>
    <row r="5738" spans="2:18" ht="15">
      <c r="B5738" s="84">
        <v>36041</v>
      </c>
      <c r="C5738" s="85">
        <v>0</v>
      </c>
      <c r="D5738" s="86">
        <v>27</v>
      </c>
      <c r="E5738" s="87">
        <v>18</v>
      </c>
      <c r="F5738" s="96">
        <f t="shared" si="982"/>
        <v>22.5</v>
      </c>
      <c r="G5738" s="96"/>
      <c r="H5738" s="74">
        <f t="shared" si="983"/>
        <v>246</v>
      </c>
      <c r="I5738" s="53">
        <f t="shared" si="981"/>
        <v>0.98294853754903944</v>
      </c>
      <c r="J5738" s="53">
        <f t="shared" si="984"/>
        <v>0.13785769760061342</v>
      </c>
      <c r="K5738" s="53">
        <f t="shared" si="985"/>
        <v>1.7167325511645151</v>
      </c>
      <c r="L5738" s="53">
        <f t="shared" si="986"/>
        <v>31.144935199355523</v>
      </c>
      <c r="M5738" s="93">
        <f t="shared" si="987"/>
        <v>3.5262508676240998</v>
      </c>
      <c r="N5738" s="53">
        <f t="shared" si="988"/>
        <v>15.883916951671317</v>
      </c>
      <c r="O5738">
        <f t="shared" si="989"/>
        <v>1.2529627418997087</v>
      </c>
      <c r="P5738" s="53">
        <f t="shared" si="990"/>
        <v>20.524760720033569</v>
      </c>
      <c r="Q5738" s="53">
        <v>0.2</v>
      </c>
      <c r="R5738" s="53">
        <f t="shared" si="991"/>
        <v>6.6411152785935901</v>
      </c>
    </row>
    <row r="5739" spans="2:18" ht="15">
      <c r="B5739" s="84">
        <v>36042</v>
      </c>
      <c r="C5739" s="85">
        <v>0.6</v>
      </c>
      <c r="D5739" s="86">
        <v>27</v>
      </c>
      <c r="E5739" s="87">
        <v>17</v>
      </c>
      <c r="F5739" s="96">
        <f t="shared" si="982"/>
        <v>22</v>
      </c>
      <c r="G5739" s="96"/>
      <c r="H5739" s="74">
        <f t="shared" si="983"/>
        <v>247</v>
      </c>
      <c r="I5739" s="53">
        <f t="shared" si="981"/>
        <v>0.98344508048078549</v>
      </c>
      <c r="J5739" s="53">
        <f t="shared" si="984"/>
        <v>0.13146655427706003</v>
      </c>
      <c r="K5739" s="53">
        <f t="shared" si="985"/>
        <v>1.7098407912513223</v>
      </c>
      <c r="L5739" s="53">
        <f t="shared" si="986"/>
        <v>30.893462428978044</v>
      </c>
      <c r="M5739" s="93">
        <f t="shared" si="987"/>
        <v>3.6412385402959071</v>
      </c>
      <c r="N5739" s="53">
        <f t="shared" si="988"/>
        <v>16.607930034349437</v>
      </c>
      <c r="O5739">
        <f t="shared" si="989"/>
        <v>1.2193540774631728</v>
      </c>
      <c r="P5739" s="53">
        <f t="shared" si="990"/>
        <v>19.906714554451806</v>
      </c>
      <c r="Q5739" s="53">
        <v>0.2</v>
      </c>
      <c r="R5739" s="53">
        <f t="shared" si="991"/>
        <v>6.7904925561723495</v>
      </c>
    </row>
    <row r="5740" spans="2:18" ht="15">
      <c r="B5740" s="84">
        <v>36043</v>
      </c>
      <c r="C5740" s="85">
        <v>2.8</v>
      </c>
      <c r="D5740" s="86">
        <v>21</v>
      </c>
      <c r="E5740" s="87">
        <v>11</v>
      </c>
      <c r="F5740" s="96">
        <f t="shared" si="982"/>
        <v>16</v>
      </c>
      <c r="G5740" s="96"/>
      <c r="H5740" s="74">
        <f t="shared" si="983"/>
        <v>248</v>
      </c>
      <c r="I5740" s="53">
        <f t="shared" si="981"/>
        <v>0.98394652227956025</v>
      </c>
      <c r="J5740" s="53">
        <f t="shared" si="984"/>
        <v>0.12503975881517998</v>
      </c>
      <c r="K5740" s="53">
        <f t="shared" si="985"/>
        <v>1.7029290006891302</v>
      </c>
      <c r="L5740" s="53">
        <f t="shared" si="986"/>
        <v>30.640299291803014</v>
      </c>
      <c r="M5740" s="93">
        <f t="shared" si="987"/>
        <v>3.0669675217334293</v>
      </c>
      <c r="N5740" s="53">
        <f t="shared" si="988"/>
        <v>16.471832771728089</v>
      </c>
      <c r="O5740">
        <f t="shared" si="989"/>
        <v>0.87306160859956128</v>
      </c>
      <c r="P5740" s="53">
        <f t="shared" si="990"/>
        <v>13.679665048200096</v>
      </c>
      <c r="Q5740" s="53">
        <v>0.2</v>
      </c>
      <c r="R5740" s="53">
        <f t="shared" si="991"/>
        <v>6.5102083309595731</v>
      </c>
    </row>
    <row r="5741" spans="2:18" ht="15">
      <c r="B5741" s="84">
        <v>36044</v>
      </c>
      <c r="C5741" s="85">
        <v>41.2</v>
      </c>
      <c r="D5741" s="86">
        <v>30</v>
      </c>
      <c r="E5741" s="87">
        <v>9</v>
      </c>
      <c r="F5741" s="96">
        <f t="shared" si="982"/>
        <v>19.5</v>
      </c>
      <c r="G5741" s="96"/>
      <c r="H5741" s="74">
        <f t="shared" si="983"/>
        <v>249</v>
      </c>
      <c r="I5741" s="53">
        <f t="shared" si="981"/>
        <v>0.98445271456066819</v>
      </c>
      <c r="J5741" s="53">
        <f t="shared" si="984"/>
        <v>0.11857888406010814</v>
      </c>
      <c r="K5741" s="53">
        <f t="shared" si="985"/>
        <v>1.6959981832400011</v>
      </c>
      <c r="L5741" s="53">
        <f t="shared" si="986"/>
        <v>30.385506373899808</v>
      </c>
      <c r="M5741" s="93">
        <f t="shared" si="987"/>
        <v>4.8638976879222326</v>
      </c>
      <c r="N5741" s="53">
        <f t="shared" si="988"/>
        <v>23.671460107953035</v>
      </c>
      <c r="O5741">
        <f t="shared" si="989"/>
        <v>1.0627844323448907</v>
      </c>
      <c r="P5741" s="53">
        <f t="shared" si="990"/>
        <v>17.057933627510408</v>
      </c>
      <c r="Q5741" s="53">
        <v>0.2</v>
      </c>
      <c r="R5741" s="53">
        <f t="shared" si="991"/>
        <v>8.3212513371431669</v>
      </c>
    </row>
    <row r="5742" spans="2:18" ht="15">
      <c r="B5742" s="84">
        <v>36045</v>
      </c>
      <c r="C5742" s="85">
        <v>0</v>
      </c>
      <c r="D5742" s="86">
        <v>24</v>
      </c>
      <c r="E5742" s="87">
        <v>13</v>
      </c>
      <c r="F5742" s="96">
        <f t="shared" si="982"/>
        <v>18.5</v>
      </c>
      <c r="G5742" s="96"/>
      <c r="H5742" s="74">
        <f t="shared" si="983"/>
        <v>250</v>
      </c>
      <c r="I5742" s="53">
        <f t="shared" si="981"/>
        <v>0.98496350753366935</v>
      </c>
      <c r="J5742" s="53">
        <f t="shared" si="984"/>
        <v>0.11208550571421658</v>
      </c>
      <c r="K5742" s="53">
        <f t="shared" si="985"/>
        <v>1.6890493111652076</v>
      </c>
      <c r="L5742" s="53">
        <f t="shared" si="986"/>
        <v>30.129145128685611</v>
      </c>
      <c r="M5742" s="93">
        <f t="shared" si="987"/>
        <v>3.3969507511179708</v>
      </c>
      <c r="N5742" s="53">
        <f t="shared" si="988"/>
        <v>16.987601839822435</v>
      </c>
      <c r="O5742">
        <f t="shared" si="989"/>
        <v>1.0052337064307559</v>
      </c>
      <c r="P5742" s="53">
        <f t="shared" si="990"/>
        <v>16.024156693524468</v>
      </c>
      <c r="Q5742" s="53">
        <v>0.2</v>
      </c>
      <c r="R5742" s="53">
        <f t="shared" si="991"/>
        <v>6.7370384691402014</v>
      </c>
    </row>
    <row r="5743" spans="2:18" ht="15">
      <c r="B5743" s="84">
        <v>36046</v>
      </c>
      <c r="C5743" s="85">
        <v>1.5</v>
      </c>
      <c r="D5743" s="86">
        <v>22</v>
      </c>
      <c r="E5743" s="87">
        <v>15</v>
      </c>
      <c r="F5743" s="96">
        <f t="shared" si="982"/>
        <v>18.5</v>
      </c>
      <c r="G5743" s="96"/>
      <c r="H5743" s="74">
        <f t="shared" si="983"/>
        <v>251</v>
      </c>
      <c r="I5743" s="53">
        <f t="shared" si="981"/>
        <v>0.98547875004670527</v>
      </c>
      <c r="J5743" s="53">
        <f t="shared" si="984"/>
        <v>0.10556120246396537</v>
      </c>
      <c r="K5743" s="53">
        <f t="shared" si="985"/>
        <v>1.6820833269633033</v>
      </c>
      <c r="L5743" s="53">
        <f t="shared" si="986"/>
        <v>29.871277887336458</v>
      </c>
      <c r="M5743" s="93">
        <f t="shared" si="987"/>
        <v>2.6866365615549097</v>
      </c>
      <c r="N5743" s="53">
        <f t="shared" si="988"/>
        <v>13.435435347711175</v>
      </c>
      <c r="O5743">
        <f t="shared" si="989"/>
        <v>1.0052337064307559</v>
      </c>
      <c r="P5743" s="53">
        <f t="shared" si="990"/>
        <v>16.024156693524468</v>
      </c>
      <c r="Q5743" s="53">
        <v>0.2</v>
      </c>
      <c r="R5743" s="53">
        <f t="shared" si="991"/>
        <v>5.9199842442225057</v>
      </c>
    </row>
    <row r="5744" spans="2:18" ht="15">
      <c r="B5744" s="84">
        <v>36047</v>
      </c>
      <c r="C5744" s="85">
        <v>0.4</v>
      </c>
      <c r="D5744" s="86">
        <v>23</v>
      </c>
      <c r="E5744" s="87">
        <v>13</v>
      </c>
      <c r="F5744" s="96">
        <f t="shared" si="982"/>
        <v>18</v>
      </c>
      <c r="G5744" s="96"/>
      <c r="H5744" s="74">
        <f t="shared" si="983"/>
        <v>252</v>
      </c>
      <c r="I5744" s="53">
        <f t="shared" si="981"/>
        <v>0.98599828963122671</v>
      </c>
      <c r="J5744" s="53">
        <f t="shared" si="984"/>
        <v>9.9007556122011842E-2</v>
      </c>
      <c r="K5744" s="53">
        <f t="shared" si="985"/>
        <v>1.6751011451294322</v>
      </c>
      <c r="L5744" s="53">
        <f t="shared" si="986"/>
        <v>29.611967868082775</v>
      </c>
      <c r="M5744" s="93">
        <f t="shared" si="987"/>
        <v>3.1394225227492094</v>
      </c>
      <c r="N5744" s="53">
        <f t="shared" si="988"/>
        <v>15.919014958686548</v>
      </c>
      <c r="O5744">
        <f t="shared" si="989"/>
        <v>0.97748894673792364</v>
      </c>
      <c r="P5744" s="53">
        <f t="shared" si="990"/>
        <v>15.528504174899853</v>
      </c>
      <c r="Q5744" s="53">
        <v>0.2</v>
      </c>
      <c r="R5744" s="53">
        <f t="shared" si="991"/>
        <v>6.470392399874954</v>
      </c>
    </row>
    <row r="5745" spans="2:18" ht="15">
      <c r="B5745" s="84">
        <v>36048</v>
      </c>
      <c r="C5745" s="85">
        <v>0</v>
      </c>
      <c r="D5745" s="86">
        <v>31</v>
      </c>
      <c r="E5745" s="87">
        <v>16</v>
      </c>
      <c r="F5745" s="96">
        <f t="shared" si="982"/>
        <v>23.5</v>
      </c>
      <c r="G5745" s="96"/>
      <c r="H5745" s="74">
        <f t="shared" si="983"/>
        <v>253</v>
      </c>
      <c r="I5745" s="53">
        <f t="shared" si="981"/>
        <v>0.98652197254711216</v>
      </c>
      <c r="J5745" s="53">
        <f t="shared" si="984"/>
        <v>9.2426151783599267E-2</v>
      </c>
      <c r="K5745" s="53">
        <f t="shared" si="985"/>
        <v>1.6681036539340635</v>
      </c>
      <c r="L5745" s="53">
        <f t="shared" si="986"/>
        <v>29.35127918433329</v>
      </c>
      <c r="M5745" s="93">
        <f t="shared" si="987"/>
        <v>4.396652972138428</v>
      </c>
      <c r="N5745" s="53">
        <f t="shared" si="988"/>
        <v>19.325092630037233</v>
      </c>
      <c r="O5745">
        <f t="shared" si="989"/>
        <v>1.322598302772739</v>
      </c>
      <c r="P5745" s="53">
        <f t="shared" si="990"/>
        <v>21.812269025567122</v>
      </c>
      <c r="Q5745" s="53">
        <v>0.2</v>
      </c>
      <c r="R5745" s="53">
        <f t="shared" si="991"/>
        <v>7.4816473107870767</v>
      </c>
    </row>
    <row r="5746" spans="2:18" ht="15">
      <c r="B5746" s="84">
        <v>36049</v>
      </c>
      <c r="C5746" s="85">
        <v>0</v>
      </c>
      <c r="D5746" s="86">
        <v>25</v>
      </c>
      <c r="E5746" s="87">
        <v>16</v>
      </c>
      <c r="F5746" s="96">
        <f t="shared" si="982"/>
        <v>20.5</v>
      </c>
      <c r="G5746" s="96"/>
      <c r="H5746" s="74">
        <f t="shared" si="983"/>
        <v>254</v>
      </c>
      <c r="I5746" s="53">
        <f t="shared" si="981"/>
        <v>0.98704964382816152</v>
      </c>
      <c r="J5746" s="53">
        <f t="shared" si="984"/>
        <v>8.5818577996283743E-2</v>
      </c>
      <c r="K5746" s="53">
        <f t="shared" si="985"/>
        <v>1.6610917172196329</v>
      </c>
      <c r="L5746" s="53">
        <f t="shared" si="986"/>
        <v>29.089276851574645</v>
      </c>
      <c r="M5746" s="93">
        <f t="shared" si="987"/>
        <v>3.1300583035690686</v>
      </c>
      <c r="N5746" s="53">
        <f t="shared" si="988"/>
        <v>14.835531194303069</v>
      </c>
      <c r="O5746">
        <f t="shared" si="989"/>
        <v>1.1231778894918711</v>
      </c>
      <c r="P5746" s="53">
        <f t="shared" si="990"/>
        <v>18.150673095156183</v>
      </c>
      <c r="Q5746" s="53">
        <v>0.2</v>
      </c>
      <c r="R5746" s="53">
        <f t="shared" si="991"/>
        <v>6.3213081429381139</v>
      </c>
    </row>
    <row r="5747" spans="2:18" ht="15">
      <c r="B5747" s="84">
        <v>36050</v>
      </c>
      <c r="C5747" s="85">
        <v>35</v>
      </c>
      <c r="D5747" s="86">
        <v>17</v>
      </c>
      <c r="E5747" s="87">
        <v>11</v>
      </c>
      <c r="F5747" s="96">
        <f t="shared" si="982"/>
        <v>14</v>
      </c>
      <c r="G5747" s="96"/>
      <c r="H5747" s="74">
        <f t="shared" si="983"/>
        <v>255</v>
      </c>
      <c r="I5747" s="53">
        <f t="shared" si="981"/>
        <v>0.98758114732795332</v>
      </c>
      <c r="J5747" s="53">
        <f t="shared" si="984"/>
        <v>7.9186426942016705E-2</v>
      </c>
      <c r="K5747" s="53">
        <f t="shared" si="985"/>
        <v>1.6540661762137756</v>
      </c>
      <c r="L5747" s="53">
        <f t="shared" si="986"/>
        <v>28.826026792994792</v>
      </c>
      <c r="M5747" s="93">
        <f t="shared" si="987"/>
        <v>2.1027469159861227</v>
      </c>
      <c r="N5747" s="53">
        <f t="shared" si="988"/>
        <v>12.003539682287748</v>
      </c>
      <c r="O5747">
        <f t="shared" si="989"/>
        <v>0.77848917725545741</v>
      </c>
      <c r="P5747" s="53">
        <f t="shared" si="990"/>
        <v>12.02968899466322</v>
      </c>
      <c r="Q5747" s="53">
        <v>0.2</v>
      </c>
      <c r="R5747" s="53">
        <f t="shared" si="991"/>
        <v>5.4082556251891933</v>
      </c>
    </row>
    <row r="5748" spans="2:18" ht="15">
      <c r="B5748" s="84">
        <v>36051</v>
      </c>
      <c r="C5748" s="85">
        <v>22.2</v>
      </c>
      <c r="D5748" s="86">
        <v>20</v>
      </c>
      <c r="E5748" s="87">
        <v>9</v>
      </c>
      <c r="F5748" s="96">
        <f t="shared" si="982"/>
        <v>14.5</v>
      </c>
      <c r="G5748" s="96"/>
      <c r="H5748" s="74">
        <f t="shared" si="983"/>
        <v>256</v>
      </c>
      <c r="I5748" s="53">
        <f t="shared" si="981"/>
        <v>0.98811632576605091</v>
      </c>
      <c r="J5748" s="53">
        <f t="shared" si="984"/>
        <v>7.253129463059875E-2</v>
      </c>
      <c r="K5748" s="53">
        <f t="shared" si="985"/>
        <v>1.6470278513580558</v>
      </c>
      <c r="L5748" s="53">
        <f t="shared" si="986"/>
        <v>28.561595843780513</v>
      </c>
      <c r="M5748" s="93">
        <f t="shared" si="987"/>
        <v>2.8653706487467319</v>
      </c>
      <c r="N5748" s="53">
        <f t="shared" si="988"/>
        <v>16.103776460691016</v>
      </c>
      <c r="O5748">
        <f t="shared" si="989"/>
        <v>0.80125269250101316</v>
      </c>
      <c r="P5748" s="53">
        <f t="shared" si="990"/>
        <v>12.424600625459268</v>
      </c>
      <c r="Q5748" s="53">
        <v>0.2</v>
      </c>
      <c r="R5748" s="53">
        <f t="shared" si="991"/>
        <v>6.3582944375413204</v>
      </c>
    </row>
    <row r="5749" spans="2:18" ht="15">
      <c r="B5749" s="84">
        <v>36052</v>
      </c>
      <c r="C5749" s="85">
        <v>6.1</v>
      </c>
      <c r="D5749" s="86">
        <v>20</v>
      </c>
      <c r="E5749" s="87">
        <v>8</v>
      </c>
      <c r="F5749" s="96">
        <f t="shared" si="982"/>
        <v>14</v>
      </c>
      <c r="G5749" s="96"/>
      <c r="H5749" s="74">
        <f t="shared" si="983"/>
        <v>257</v>
      </c>
      <c r="I5749" s="53">
        <f t="shared" si="981"/>
        <v>0.98865502077454437</v>
      </c>
      <c r="J5749" s="53">
        <f t="shared" si="984"/>
        <v>6.5854781103554014E-2</v>
      </c>
      <c r="K5749" s="53">
        <f t="shared" si="985"/>
        <v>1.6399775441513531</v>
      </c>
      <c r="L5749" s="53">
        <f t="shared" si="986"/>
        <v>28.296051754042864</v>
      </c>
      <c r="M5749" s="93">
        <f t="shared" si="987"/>
        <v>2.9190602411951749</v>
      </c>
      <c r="N5749" s="53">
        <f t="shared" si="988"/>
        <v>16.663467759144233</v>
      </c>
      <c r="O5749">
        <f t="shared" si="989"/>
        <v>0.77848917725545741</v>
      </c>
      <c r="P5749" s="53">
        <f t="shared" si="990"/>
        <v>12.02968899466322</v>
      </c>
      <c r="Q5749" s="53">
        <v>0.2</v>
      </c>
      <c r="R5749" s="53">
        <f t="shared" si="991"/>
        <v>6.4614708341907097</v>
      </c>
    </row>
    <row r="5750" spans="2:18" ht="15">
      <c r="B5750" s="84">
        <v>36053</v>
      </c>
      <c r="C5750" s="85">
        <v>0.2</v>
      </c>
      <c r="D5750" s="86">
        <v>24</v>
      </c>
      <c r="E5750" s="87">
        <v>7</v>
      </c>
      <c r="F5750" s="96">
        <f t="shared" si="982"/>
        <v>15.5</v>
      </c>
      <c r="G5750" s="96"/>
      <c r="H5750" s="74">
        <f t="shared" si="983"/>
        <v>258</v>
      </c>
      <c r="I5750" s="53">
        <f t="shared" si="981"/>
        <v>0.98919707294491366</v>
      </c>
      <c r="J5750" s="53">
        <f t="shared" si="984"/>
        <v>5.9158490647416836E-2</v>
      </c>
      <c r="K5750" s="53">
        <f t="shared" si="985"/>
        <v>1.6329160390071908</v>
      </c>
      <c r="L5750" s="53">
        <f t="shared" si="986"/>
        <v>28.029463190324265</v>
      </c>
      <c r="M5750" s="93">
        <f t="shared" si="987"/>
        <v>3.6039847791683481</v>
      </c>
      <c r="N5750" s="53">
        <f t="shared" si="988"/>
        <v>19.646634351721751</v>
      </c>
      <c r="O5750">
        <f t="shared" si="989"/>
        <v>0.84852650924855288</v>
      </c>
      <c r="P5750" s="53">
        <f t="shared" si="990"/>
        <v>13.249293405289498</v>
      </c>
      <c r="Q5750" s="53">
        <v>0.2</v>
      </c>
      <c r="R5750" s="53">
        <f t="shared" si="991"/>
        <v>7.2098291673091284</v>
      </c>
    </row>
    <row r="5751" spans="2:18" ht="15">
      <c r="B5751" s="84">
        <v>36054</v>
      </c>
      <c r="C5751" s="85">
        <v>0</v>
      </c>
      <c r="D5751" s="86">
        <v>25</v>
      </c>
      <c r="E5751" s="87">
        <v>7</v>
      </c>
      <c r="F5751" s="96">
        <f t="shared" si="982"/>
        <v>16</v>
      </c>
      <c r="G5751" s="96"/>
      <c r="H5751" s="74">
        <f t="shared" si="983"/>
        <v>259</v>
      </c>
      <c r="I5751" s="53">
        <f t="shared" si="981"/>
        <v>0.98974232187520095</v>
      </c>
      <c r="J5751" s="53">
        <f t="shared" si="984"/>
        <v>5.2444032015460371E-2</v>
      </c>
      <c r="K5751" s="53">
        <f t="shared" si="985"/>
        <v>1.6258441051245258</v>
      </c>
      <c r="L5751" s="53">
        <f t="shared" si="986"/>
        <v>27.76189973564469</v>
      </c>
      <c r="M5751" s="93">
        <f t="shared" si="987"/>
        <v>3.728220651415795</v>
      </c>
      <c r="N5751" s="53">
        <f t="shared" si="988"/>
        <v>20.023240112929287</v>
      </c>
      <c r="O5751">
        <f t="shared" si="989"/>
        <v>0.87306160859956128</v>
      </c>
      <c r="P5751" s="53">
        <f t="shared" si="990"/>
        <v>13.679665048200096</v>
      </c>
      <c r="Q5751" s="53">
        <v>0.2</v>
      </c>
      <c r="R5751" s="53">
        <f t="shared" si="991"/>
        <v>7.3196413368770257</v>
      </c>
    </row>
    <row r="5752" spans="2:18" ht="15">
      <c r="B5752" s="84">
        <v>36055</v>
      </c>
      <c r="C5752" s="85">
        <v>0</v>
      </c>
      <c r="D5752" s="86">
        <v>28</v>
      </c>
      <c r="E5752" s="87">
        <v>11</v>
      </c>
      <c r="F5752" s="96">
        <f t="shared" si="982"/>
        <v>19.5</v>
      </c>
      <c r="G5752" s="96"/>
      <c r="H5752" s="74">
        <f t="shared" si="983"/>
        <v>260</v>
      </c>
      <c r="I5752" s="53">
        <f t="shared" si="981"/>
        <v>0.99029060621747567</v>
      </c>
      <c r="J5752" s="53">
        <f t="shared" si="984"/>
        <v>4.5713018656867978E-2</v>
      </c>
      <c r="K5752" s="53">
        <f t="shared" si="985"/>
        <v>1.6187624983716393</v>
      </c>
      <c r="L5752" s="53">
        <f t="shared" si="986"/>
        <v>27.493431888045265</v>
      </c>
      <c r="M5752" s="93">
        <f t="shared" si="987"/>
        <v>3.9596948652067452</v>
      </c>
      <c r="N5752" s="53">
        <f t="shared" si="988"/>
        <v>19.27091502647302</v>
      </c>
      <c r="O5752">
        <f t="shared" si="989"/>
        <v>1.0627844323448907</v>
      </c>
      <c r="P5752" s="53">
        <f t="shared" si="990"/>
        <v>17.057933627510408</v>
      </c>
      <c r="Q5752" s="53">
        <v>0.2</v>
      </c>
      <c r="R5752" s="53">
        <f t="shared" si="991"/>
        <v>7.3057148547354309</v>
      </c>
    </row>
    <row r="5753" spans="2:18" ht="15">
      <c r="B5753" s="84">
        <v>36056</v>
      </c>
      <c r="C5753" s="85">
        <v>0</v>
      </c>
      <c r="D5753" s="86">
        <v>28</v>
      </c>
      <c r="E5753" s="87">
        <v>9</v>
      </c>
      <c r="F5753" s="96">
        <f t="shared" si="982"/>
        <v>18.5</v>
      </c>
      <c r="G5753" s="96"/>
      <c r="H5753" s="74">
        <f t="shared" si="983"/>
        <v>261</v>
      </c>
      <c r="I5753" s="53">
        <f t="shared" si="981"/>
        <v>0.99084176372557964</v>
      </c>
      <c r="J5753" s="53">
        <f t="shared" si="984"/>
        <v>3.8967068952359983E-2</v>
      </c>
      <c r="K5753" s="53">
        <f t="shared" si="985"/>
        <v>1.6116719631829455</v>
      </c>
      <c r="L5753" s="53">
        <f t="shared" si="986"/>
        <v>27.224131057590537</v>
      </c>
      <c r="M5753" s="93">
        <f t="shared" si="987"/>
        <v>4.0340095856956788</v>
      </c>
      <c r="N5753" s="53">
        <f t="shared" si="988"/>
        <v>20.173430137976524</v>
      </c>
      <c r="O5753">
        <f t="shared" si="989"/>
        <v>1.0052337064307559</v>
      </c>
      <c r="P5753" s="53">
        <f t="shared" si="990"/>
        <v>16.024156693524468</v>
      </c>
      <c r="Q5753" s="53">
        <v>0.2</v>
      </c>
      <c r="R5753" s="53">
        <f t="shared" si="991"/>
        <v>7.4698291411568265</v>
      </c>
    </row>
    <row r="5754" spans="2:18" ht="15">
      <c r="B5754" s="84">
        <v>36057</v>
      </c>
      <c r="C5754" s="85">
        <v>0</v>
      </c>
      <c r="D5754" s="86">
        <v>25</v>
      </c>
      <c r="E5754" s="87">
        <v>7</v>
      </c>
      <c r="F5754" s="96">
        <f t="shared" si="982"/>
        <v>16</v>
      </c>
      <c r="G5754" s="96"/>
      <c r="H5754" s="74">
        <f t="shared" si="983"/>
        <v>262</v>
      </c>
      <c r="I5754" s="53">
        <f t="shared" si="981"/>
        <v>0.99139563130313912</v>
      </c>
      <c r="J5754" s="53">
        <f t="shared" si="984"/>
        <v>3.2207806455252445E-2</v>
      </c>
      <c r="K5754" s="53">
        <f t="shared" si="985"/>
        <v>1.6045732344686192</v>
      </c>
      <c r="L5754" s="53">
        <f t="shared" si="986"/>
        <v>26.954069561791201</v>
      </c>
      <c r="M5754" s="93">
        <f t="shared" si="987"/>
        <v>3.61973495102511</v>
      </c>
      <c r="N5754" s="53">
        <f t="shared" si="988"/>
        <v>19.440593475070802</v>
      </c>
      <c r="O5754">
        <f t="shared" si="989"/>
        <v>0.87306160859956128</v>
      </c>
      <c r="P5754" s="53">
        <f t="shared" si="990"/>
        <v>13.679665048200096</v>
      </c>
      <c r="Q5754" s="53">
        <v>0.2</v>
      </c>
      <c r="R5754" s="53">
        <f t="shared" si="991"/>
        <v>7.1868451312719612</v>
      </c>
    </row>
    <row r="5755" spans="2:18" ht="15">
      <c r="B5755" s="84">
        <v>36058</v>
      </c>
      <c r="C5755" s="85">
        <v>0</v>
      </c>
      <c r="D5755" s="86">
        <v>27</v>
      </c>
      <c r="E5755" s="87">
        <v>11</v>
      </c>
      <c r="F5755" s="96">
        <f t="shared" si="982"/>
        <v>19</v>
      </c>
      <c r="G5755" s="96"/>
      <c r="H5755" s="74">
        <f t="shared" si="983"/>
        <v>263</v>
      </c>
      <c r="I5755" s="53">
        <f t="shared" si="981"/>
        <v>0.99195204505182699</v>
      </c>
      <c r="J5755" s="53">
        <f t="shared" si="984"/>
        <v>2.543686013695582E-2</v>
      </c>
      <c r="K5755" s="53">
        <f t="shared" si="985"/>
        <v>1.597467039537108</v>
      </c>
      <c r="L5755" s="53">
        <f t="shared" si="986"/>
        <v>26.683320619412729</v>
      </c>
      <c r="M5755" s="93">
        <f t="shared" si="987"/>
        <v>3.6783000932037346</v>
      </c>
      <c r="N5755" s="53">
        <f t="shared" si="988"/>
        <v>18.144658021200659</v>
      </c>
      <c r="O5755">
        <f t="shared" si="989"/>
        <v>1.0336608681468451</v>
      </c>
      <c r="P5755" s="53">
        <f t="shared" si="990"/>
        <v>16.533851613772821</v>
      </c>
      <c r="Q5755" s="53">
        <v>0.2</v>
      </c>
      <c r="R5755" s="53">
        <f t="shared" si="991"/>
        <v>7.0246298580998472</v>
      </c>
    </row>
    <row r="5756" spans="2:18" ht="15">
      <c r="B5756" s="84">
        <v>36059</v>
      </c>
      <c r="C5756" s="85">
        <v>0</v>
      </c>
      <c r="D5756" s="86">
        <v>27</v>
      </c>
      <c r="E5756" s="87">
        <v>8</v>
      </c>
      <c r="F5756" s="96">
        <f t="shared" si="982"/>
        <v>17.5</v>
      </c>
      <c r="G5756" s="96"/>
      <c r="H5756" s="74">
        <f t="shared" si="983"/>
        <v>264</v>
      </c>
      <c r="I5756" s="53">
        <f t="shared" si="981"/>
        <v>0.99251084031986314</v>
      </c>
      <c r="J5756" s="53">
        <f t="shared" si="984"/>
        <v>1.8655864635881831E-2</v>
      </c>
      <c r="K5756" s="53">
        <f t="shared" si="985"/>
        <v>1.5903541000306476</v>
      </c>
      <c r="L5756" s="53">
        <f t="shared" si="986"/>
        <v>26.41195834263598</v>
      </c>
      <c r="M5756" s="93">
        <f t="shared" si="987"/>
        <v>3.805849260395441</v>
      </c>
      <c r="N5756" s="53">
        <f t="shared" si="988"/>
        <v>19.571599743814566</v>
      </c>
      <c r="O5756">
        <f t="shared" si="989"/>
        <v>0.95041280970568121</v>
      </c>
      <c r="P5756" s="53">
        <f t="shared" si="990"/>
        <v>15.046556310891852</v>
      </c>
      <c r="Q5756" s="53">
        <v>0.2</v>
      </c>
      <c r="R5756" s="53">
        <f t="shared" si="991"/>
        <v>7.2864869109619796</v>
      </c>
    </row>
    <row r="5757" spans="2:18" ht="15">
      <c r="B5757" s="84">
        <v>36060</v>
      </c>
      <c r="C5757" s="85">
        <v>0</v>
      </c>
      <c r="D5757" s="86">
        <v>23</v>
      </c>
      <c r="E5757" s="87">
        <v>10</v>
      </c>
      <c r="F5757" s="96">
        <f t="shared" si="982"/>
        <v>16.5</v>
      </c>
      <c r="G5757" s="96"/>
      <c r="H5757" s="74">
        <f t="shared" si="983"/>
        <v>265</v>
      </c>
      <c r="I5757" s="53">
        <f t="shared" si="981"/>
        <v>0.99307185175073753</v>
      </c>
      <c r="J5757" s="53">
        <f t="shared" si="984"/>
        <v>1.1866460508729712E-2</v>
      </c>
      <c r="K5757" s="53">
        <f t="shared" si="985"/>
        <v>1.5832351338740018</v>
      </c>
      <c r="L5757" s="53">
        <f t="shared" si="986"/>
        <v>26.14005772753843</v>
      </c>
      <c r="M5757" s="93">
        <f t="shared" si="987"/>
        <v>3.0274139800102708</v>
      </c>
      <c r="N5757" s="53">
        <f t="shared" si="988"/>
        <v>16.022384141638845</v>
      </c>
      <c r="O5757">
        <f t="shared" si="989"/>
        <v>0.89821237770744478</v>
      </c>
      <c r="P5757" s="53">
        <f t="shared" si="990"/>
        <v>14.122457624351155</v>
      </c>
      <c r="Q5757" s="53">
        <v>0.2</v>
      </c>
      <c r="R5757" s="53">
        <f t="shared" si="991"/>
        <v>6.4297923369368242</v>
      </c>
    </row>
    <row r="5758" spans="2:18" ht="15">
      <c r="B5758" s="84">
        <v>36061</v>
      </c>
      <c r="C5758" s="85">
        <v>0</v>
      </c>
      <c r="D5758" s="86">
        <v>26</v>
      </c>
      <c r="E5758" s="87">
        <v>8</v>
      </c>
      <c r="F5758" s="96">
        <f t="shared" si="982"/>
        <v>17</v>
      </c>
      <c r="G5758" s="96"/>
      <c r="H5758" s="74">
        <f t="shared" si="983"/>
        <v>266</v>
      </c>
      <c r="I5758" s="53">
        <f t="shared" si="981"/>
        <v>0.99363491333214227</v>
      </c>
      <c r="J5758" s="53">
        <f t="shared" si="984"/>
        <v>5.0702944830984184E-3</v>
      </c>
      <c r="K5758" s="53">
        <f t="shared" si="985"/>
        <v>1.5761108572366898</v>
      </c>
      <c r="L5758" s="53">
        <f t="shared" si="986"/>
        <v>25.867694642866169</v>
      </c>
      <c r="M5758" s="93">
        <f t="shared" si="987"/>
        <v>3.576619134875846</v>
      </c>
      <c r="N5758" s="53">
        <f t="shared" si="988"/>
        <v>18.657046741546267</v>
      </c>
      <c r="O5758">
        <f t="shared" si="989"/>
        <v>0.92399173474224472</v>
      </c>
      <c r="P5758" s="53">
        <f t="shared" si="990"/>
        <v>14.577982189385189</v>
      </c>
      <c r="Q5758" s="53">
        <v>0.2</v>
      </c>
      <c r="R5758" s="53">
        <f t="shared" si="991"/>
        <v>7.0543135534432411</v>
      </c>
    </row>
    <row r="5759" spans="2:18" ht="15">
      <c r="B5759" s="84">
        <v>36062</v>
      </c>
      <c r="C5759" s="85">
        <v>0</v>
      </c>
      <c r="D5759" s="86">
        <v>25</v>
      </c>
      <c r="E5759" s="87">
        <v>10</v>
      </c>
      <c r="F5759" s="96">
        <f t="shared" si="982"/>
        <v>17.5</v>
      </c>
      <c r="G5759" s="96"/>
      <c r="H5759" s="74">
        <f t="shared" si="983"/>
        <v>267</v>
      </c>
      <c r="I5759" s="53">
        <f t="shared" si="981"/>
        <v>0.99419985844509629</v>
      </c>
      <c r="J5759" s="53">
        <f t="shared" si="984"/>
        <v>-1.7309802896011053E-3</v>
      </c>
      <c r="K5759" s="53">
        <f t="shared" si="985"/>
        <v>1.5689819865090537</v>
      </c>
      <c r="L5759" s="53">
        <f t="shared" si="986"/>
        <v>25.594945817070318</v>
      </c>
      <c r="M5759" s="93">
        <f t="shared" si="987"/>
        <v>3.2769817517974387</v>
      </c>
      <c r="N5759" s="53">
        <f t="shared" si="988"/>
        <v>16.851895812421073</v>
      </c>
      <c r="O5759">
        <f t="shared" si="989"/>
        <v>0.95041280970568121</v>
      </c>
      <c r="P5759" s="53">
        <f t="shared" si="990"/>
        <v>15.046556310891852</v>
      </c>
      <c r="Q5759" s="53">
        <v>0.2</v>
      </c>
      <c r="R5759" s="53">
        <f t="shared" si="991"/>
        <v>6.6630973052184235</v>
      </c>
    </row>
    <row r="5760" spans="2:18" ht="15">
      <c r="B5760" s="84">
        <v>36063</v>
      </c>
      <c r="C5760" s="85">
        <v>0</v>
      </c>
      <c r="D5760" s="86">
        <v>18</v>
      </c>
      <c r="E5760" s="87">
        <v>11</v>
      </c>
      <c r="F5760" s="96">
        <f t="shared" si="982"/>
        <v>14.5</v>
      </c>
      <c r="G5760" s="96"/>
      <c r="H5760" s="74">
        <f t="shared" si="983"/>
        <v>268</v>
      </c>
      <c r="I5760" s="53">
        <f t="shared" si="981"/>
        <v>0.99476651991325171</v>
      </c>
      <c r="J5760" s="53">
        <f t="shared" si="984"/>
        <v>-8.535703982037365E-3</v>
      </c>
      <c r="K5760" s="53">
        <f t="shared" si="985"/>
        <v>1.5618492402924882</v>
      </c>
      <c r="L5760" s="53">
        <f t="shared" si="986"/>
        <v>25.321888823581272</v>
      </c>
      <c r="M5760" s="93">
        <f t="shared" si="987"/>
        <v>2.0265023586842732</v>
      </c>
      <c r="N5760" s="53">
        <f t="shared" si="988"/>
        <v>11.389221494115732</v>
      </c>
      <c r="O5760">
        <f t="shared" si="989"/>
        <v>0.80125269250101316</v>
      </c>
      <c r="P5760" s="53">
        <f t="shared" si="990"/>
        <v>12.424600625459268</v>
      </c>
      <c r="Q5760" s="53">
        <v>0.2</v>
      </c>
      <c r="R5760" s="53">
        <f t="shared" si="991"/>
        <v>5.2903934565015875</v>
      </c>
    </row>
    <row r="5761" spans="2:18" ht="15">
      <c r="B5761" s="84">
        <v>36064</v>
      </c>
      <c r="C5761" s="85">
        <v>0</v>
      </c>
      <c r="D5761" s="86">
        <v>21</v>
      </c>
      <c r="E5761" s="87">
        <v>12</v>
      </c>
      <c r="F5761" s="96">
        <f t="shared" si="982"/>
        <v>16.5</v>
      </c>
      <c r="G5761" s="96"/>
      <c r="H5761" s="74">
        <f t="shared" si="983"/>
        <v>269</v>
      </c>
      <c r="I5761" s="53">
        <f t="shared" si="981"/>
        <v>0.9953347300523635</v>
      </c>
      <c r="J5761" s="53">
        <f t="shared" si="984"/>
        <v>-1.5342209840722851E-2</v>
      </c>
      <c r="K5761" s="53">
        <f t="shared" si="985"/>
        <v>1.554713341404206</v>
      </c>
      <c r="L5761" s="53">
        <f t="shared" si="986"/>
        <v>25.048602064298048</v>
      </c>
      <c r="M5761" s="93">
        <f t="shared" si="987"/>
        <v>2.4137836525070924</v>
      </c>
      <c r="N5761" s="53">
        <f t="shared" si="988"/>
        <v>12.774787052792007</v>
      </c>
      <c r="O5761">
        <f t="shared" si="989"/>
        <v>0.89821237770744478</v>
      </c>
      <c r="P5761" s="53">
        <f t="shared" si="990"/>
        <v>14.122457624351155</v>
      </c>
      <c r="Q5761" s="53">
        <v>0.2</v>
      </c>
      <c r="R5761" s="53">
        <f t="shared" si="991"/>
        <v>5.6881636957733877</v>
      </c>
    </row>
    <row r="5762" spans="2:18" ht="15">
      <c r="B5762" s="84">
        <v>36065</v>
      </c>
      <c r="C5762" s="85">
        <v>14</v>
      </c>
      <c r="D5762" s="86">
        <v>24</v>
      </c>
      <c r="E5762" s="87">
        <v>13</v>
      </c>
      <c r="F5762" s="96">
        <f t="shared" si="982"/>
        <v>18.5</v>
      </c>
      <c r="G5762" s="96"/>
      <c r="H5762" s="74">
        <f t="shared" si="983"/>
        <v>270</v>
      </c>
      <c r="I5762" s="53">
        <f t="shared" si="981"/>
        <v>0.99590432071990964</v>
      </c>
      <c r="J5762" s="53">
        <f t="shared" si="984"/>
        <v>-2.21488239387348E-2</v>
      </c>
      <c r="K5762" s="53">
        <f t="shared" si="985"/>
        <v>1.5475750188969246</v>
      </c>
      <c r="L5762" s="53">
        <f t="shared" si="986"/>
        <v>24.775164751272744</v>
      </c>
      <c r="M5762" s="93">
        <f t="shared" si="987"/>
        <v>2.7933090750317917</v>
      </c>
      <c r="N5762" s="53">
        <f t="shared" si="988"/>
        <v>13.96888735186578</v>
      </c>
      <c r="O5762">
        <f t="shared" si="989"/>
        <v>1.0052337064307559</v>
      </c>
      <c r="P5762" s="53">
        <f t="shared" si="990"/>
        <v>16.024156693524468</v>
      </c>
      <c r="Q5762" s="53">
        <v>0.2</v>
      </c>
      <c r="R5762" s="53">
        <f t="shared" si="991"/>
        <v>6.0426866048109797</v>
      </c>
    </row>
    <row r="5763" spans="2:18" ht="15">
      <c r="B5763" s="84">
        <v>36066</v>
      </c>
      <c r="C5763" s="85">
        <v>0</v>
      </c>
      <c r="D5763" s="86">
        <v>23</v>
      </c>
      <c r="E5763" s="87">
        <v>12</v>
      </c>
      <c r="F5763" s="96">
        <f t="shared" si="982"/>
        <v>17.5</v>
      </c>
      <c r="G5763" s="96"/>
      <c r="H5763" s="74">
        <f t="shared" si="983"/>
        <v>271</v>
      </c>
      <c r="I5763" s="53">
        <f t="shared" si="981"/>
        <v>0.996475123364848</v>
      </c>
      <c r="J5763" s="53">
        <f t="shared" si="984"/>
        <v>-2.8953864932543451E-2</v>
      </c>
      <c r="K5763" s="53">
        <f t="shared" si="985"/>
        <v>1.5404350100937725</v>
      </c>
      <c r="L5763" s="53">
        <f t="shared" si="986"/>
        <v>24.501656886570064</v>
      </c>
      <c r="M5763" s="93">
        <f t="shared" si="987"/>
        <v>2.6863709063183299</v>
      </c>
      <c r="N5763" s="53">
        <f t="shared" si="988"/>
        <v>13.814676447912666</v>
      </c>
      <c r="O5763">
        <f t="shared" si="989"/>
        <v>0.95041280970568121</v>
      </c>
      <c r="P5763" s="53">
        <f t="shared" si="990"/>
        <v>15.046556310891852</v>
      </c>
      <c r="Q5763" s="53">
        <v>0.2</v>
      </c>
      <c r="R5763" s="53">
        <f t="shared" si="991"/>
        <v>5.9669292553279769</v>
      </c>
    </row>
    <row r="5764" spans="2:18" ht="15">
      <c r="B5764" s="84">
        <v>36067</v>
      </c>
      <c r="C5764" s="85">
        <v>0</v>
      </c>
      <c r="D5764" s="86">
        <v>24</v>
      </c>
      <c r="E5764" s="87">
        <v>9</v>
      </c>
      <c r="F5764" s="96">
        <f t="shared" si="982"/>
        <v>16.5</v>
      </c>
      <c r="G5764" s="96"/>
      <c r="H5764" s="74">
        <f t="shared" si="983"/>
        <v>272</v>
      </c>
      <c r="I5764" s="53">
        <f t="shared" si="981"/>
        <v>0.99704696907749246</v>
      </c>
      <c r="J5764" s="53">
        <f t="shared" si="984"/>
        <v>-3.575564382406738E-2</v>
      </c>
      <c r="K5764" s="53">
        <f t="shared" si="985"/>
        <v>1.5332940626387306</v>
      </c>
      <c r="L5764" s="53">
        <f t="shared" si="986"/>
        <v>24.228159240286629</v>
      </c>
      <c r="M5764" s="93">
        <f t="shared" si="987"/>
        <v>3.0141137802146853</v>
      </c>
      <c r="N5764" s="53">
        <f t="shared" si="988"/>
        <v>15.951993731971548</v>
      </c>
      <c r="O5764">
        <f t="shared" si="989"/>
        <v>0.89821237770744478</v>
      </c>
      <c r="P5764" s="53">
        <f t="shared" si="990"/>
        <v>14.122457624351155</v>
      </c>
      <c r="Q5764" s="53">
        <v>0.2</v>
      </c>
      <c r="R5764" s="53">
        <f t="shared" si="991"/>
        <v>6.4137178232442915</v>
      </c>
    </row>
    <row r="5765" spans="2:18" ht="15">
      <c r="B5765" s="84">
        <v>36068</v>
      </c>
      <c r="C5765" s="85">
        <v>0</v>
      </c>
      <c r="D5765" s="86">
        <v>18</v>
      </c>
      <c r="E5765" s="87">
        <v>12</v>
      </c>
      <c r="F5765" s="96">
        <f t="shared" si="982"/>
        <v>15</v>
      </c>
      <c r="G5765" s="96"/>
      <c r="H5765" s="74">
        <f t="shared" si="983"/>
        <v>273</v>
      </c>
      <c r="I5765" s="53">
        <f t="shared" si="981"/>
        <v>0.99761968863949657</v>
      </c>
      <c r="J5765" s="53">
        <f t="shared" si="984"/>
        <v>-4.255246372909955E-2</v>
      </c>
      <c r="K5765" s="53">
        <f t="shared" si="985"/>
        <v>1.5261529365628643</v>
      </c>
      <c r="L5765" s="53">
        <f t="shared" si="986"/>
        <v>23.954753326716986</v>
      </c>
      <c r="M5765" s="93">
        <f t="shared" si="987"/>
        <v>1.8023562859448492</v>
      </c>
      <c r="N5765" s="53">
        <f t="shared" si="988"/>
        <v>9.9750768359980597</v>
      </c>
      <c r="O5765">
        <f t="shared" si="989"/>
        <v>0.8245943710158492</v>
      </c>
      <c r="P5765" s="53">
        <f t="shared" si="990"/>
        <v>12.831038046583151</v>
      </c>
      <c r="Q5765" s="53">
        <v>0.2</v>
      </c>
      <c r="R5765" s="53">
        <f t="shared" si="991"/>
        <v>4.9901099619141389</v>
      </c>
    </row>
    <row r="5766" spans="2:18" ht="15">
      <c r="B5766" s="84">
        <v>36069</v>
      </c>
      <c r="C5766" s="85">
        <v>13</v>
      </c>
      <c r="D5766" s="86">
        <v>23</v>
      </c>
      <c r="E5766" s="87">
        <v>11</v>
      </c>
      <c r="F5766" s="96">
        <f t="shared" si="982"/>
        <v>17</v>
      </c>
      <c r="G5766" s="96"/>
      <c r="H5766" s="74">
        <f t="shared" si="983"/>
        <v>274</v>
      </c>
      <c r="I5766" s="53">
        <f t="shared" si="981"/>
        <v>0.99819311257392784</v>
      </c>
      <c r="J5766" s="53">
        <f t="shared" si="984"/>
        <v>-4.9342619653318411E-2</v>
      </c>
      <c r="K5766" s="53">
        <f t="shared" si="985"/>
        <v>1.5190124063664594</v>
      </c>
      <c r="L5766" s="53">
        <f t="shared" si="986"/>
        <v>23.681521378654168</v>
      </c>
      <c r="M5766" s="93">
        <f t="shared" si="987"/>
        <v>2.6734923144932741</v>
      </c>
      <c r="N5766" s="53">
        <f t="shared" si="988"/>
        <v>13.945983397641577</v>
      </c>
      <c r="O5766">
        <f t="shared" si="989"/>
        <v>0.92399173474224472</v>
      </c>
      <c r="P5766" s="53">
        <f t="shared" si="990"/>
        <v>14.577982189385189</v>
      </c>
      <c r="Q5766" s="53">
        <v>0.2</v>
      </c>
      <c r="R5766" s="53">
        <f t="shared" si="991"/>
        <v>5.9764539354944981</v>
      </c>
    </row>
    <row r="5767" spans="2:18" ht="15">
      <c r="B5767" s="84">
        <v>36070</v>
      </c>
      <c r="C5767" s="85">
        <v>8</v>
      </c>
      <c r="D5767" s="86">
        <v>21</v>
      </c>
      <c r="E5767" s="87">
        <v>10</v>
      </c>
      <c r="F5767" s="96">
        <f t="shared" si="982"/>
        <v>15.5</v>
      </c>
      <c r="G5767" s="96"/>
      <c r="H5767" s="74">
        <f t="shared" si="983"/>
        <v>275</v>
      </c>
      <c r="I5767" s="53">
        <f t="shared" si="981"/>
        <v>0.99876707119541852</v>
      </c>
      <c r="J5767" s="53">
        <f t="shared" si="984"/>
        <v>-5.6124398277060894E-2</v>
      </c>
      <c r="K5767" s="53">
        <f t="shared" si="985"/>
        <v>1.5118732631171512</v>
      </c>
      <c r="L5767" s="53">
        <f t="shared" si="986"/>
        <v>23.408546319817695</v>
      </c>
      <c r="M5767" s="93">
        <f t="shared" si="987"/>
        <v>2.4211098484060387</v>
      </c>
      <c r="N5767" s="53">
        <f t="shared" si="988"/>
        <v>13.198352055183307</v>
      </c>
      <c r="O5767">
        <f t="shared" si="989"/>
        <v>0.84852650924855288</v>
      </c>
      <c r="P5767" s="53">
        <f t="shared" si="990"/>
        <v>13.249293405289498</v>
      </c>
      <c r="Q5767" s="53">
        <v>0.2</v>
      </c>
      <c r="R5767" s="53">
        <f t="shared" si="991"/>
        <v>5.7430838716352639</v>
      </c>
    </row>
    <row r="5768" spans="2:18" ht="15">
      <c r="B5768" s="84">
        <v>36071</v>
      </c>
      <c r="C5768" s="85">
        <v>7.6</v>
      </c>
      <c r="D5768" s="86">
        <v>21</v>
      </c>
      <c r="E5768" s="87">
        <v>10</v>
      </c>
      <c r="F5768" s="96">
        <f t="shared" si="982"/>
        <v>15.5</v>
      </c>
      <c r="G5768" s="96"/>
      <c r="H5768" s="74">
        <f t="shared" si="983"/>
        <v>276</v>
      </c>
      <c r="I5768" s="53">
        <f t="shared" si="981"/>
        <v>0.9993413946603783</v>
      </c>
      <c r="J5768" s="53">
        <f t="shared" si="984"/>
        <v>-6.2896077750080936E-2</v>
      </c>
      <c r="K5768" s="53">
        <f t="shared" si="985"/>
        <v>1.5047363165639849</v>
      </c>
      <c r="L5768" s="53">
        <f t="shared" si="986"/>
        <v>23.135911735404175</v>
      </c>
      <c r="M5768" s="93">
        <f t="shared" si="987"/>
        <v>2.3929116737598477</v>
      </c>
      <c r="N5768" s="53">
        <f t="shared" si="988"/>
        <v>13.044633529549706</v>
      </c>
      <c r="O5768">
        <f t="shared" si="989"/>
        <v>0.84852650924855288</v>
      </c>
      <c r="P5768" s="53">
        <f t="shared" si="990"/>
        <v>13.249293405289498</v>
      </c>
      <c r="Q5768" s="53">
        <v>0.2</v>
      </c>
      <c r="R5768" s="53">
        <f t="shared" si="991"/>
        <v>5.7081186027524113</v>
      </c>
    </row>
    <row r="5769" spans="2:18" ht="15">
      <c r="B5769" s="84">
        <v>36072</v>
      </c>
      <c r="C5769" s="85">
        <v>2.6</v>
      </c>
      <c r="D5769" s="86">
        <v>12</v>
      </c>
      <c r="E5769" s="87">
        <v>10</v>
      </c>
      <c r="F5769" s="96">
        <f t="shared" si="982"/>
        <v>11</v>
      </c>
      <c r="G5769" s="96"/>
      <c r="H5769" s="74">
        <f t="shared" si="983"/>
        <v>277</v>
      </c>
      <c r="I5769" s="53">
        <f t="shared" si="981"/>
        <v>0.99991591301725413</v>
      </c>
      <c r="J5769" s="53">
        <f t="shared" si="984"/>
        <v>-6.9655927497567424E-2</v>
      </c>
      <c r="K5769" s="53">
        <f t="shared" si="985"/>
        <v>1.4976023972671788</v>
      </c>
      <c r="L5769" s="53">
        <f t="shared" si="986"/>
        <v>22.863701840757685</v>
      </c>
      <c r="M5769" s="93">
        <f t="shared" si="987"/>
        <v>0.87207433830040693</v>
      </c>
      <c r="N5769" s="53">
        <f t="shared" si="988"/>
        <v>5.4968067289732172</v>
      </c>
      <c r="O5769">
        <f t="shared" si="989"/>
        <v>0.65338616455683207</v>
      </c>
      <c r="P5769" s="53">
        <f t="shared" si="990"/>
        <v>9.8866562389251857</v>
      </c>
      <c r="Q5769" s="53">
        <v>0.2</v>
      </c>
      <c r="R5769" s="53">
        <f t="shared" si="991"/>
        <v>3.825140082533625</v>
      </c>
    </row>
    <row r="5770" spans="2:18" ht="15">
      <c r="B5770" s="84">
        <v>36073</v>
      </c>
      <c r="C5770" s="85">
        <v>17.899999999999999</v>
      </c>
      <c r="D5770" s="86">
        <v>11</v>
      </c>
      <c r="E5770" s="87">
        <v>9</v>
      </c>
      <c r="F5770" s="96">
        <f t="shared" si="982"/>
        <v>10</v>
      </c>
      <c r="G5770" s="96"/>
      <c r="H5770" s="74">
        <f t="shared" si="983"/>
        <v>278</v>
      </c>
      <c r="I5770" s="53">
        <f t="shared" ref="I5770:I5833" si="992">1+0.0334*COS($I$7*H5770-0.0552)</f>
        <v>1.0004904562568209</v>
      </c>
      <c r="J5770" s="53">
        <f t="shared" si="984"/>
        <v>-7.6402208038679448E-2</v>
      </c>
      <c r="K5770" s="53">
        <f t="shared" si="985"/>
        <v>1.49047235874324</v>
      </c>
      <c r="L5770" s="53">
        <f t="shared" si="986"/>
        <v>22.59200144816208</v>
      </c>
      <c r="M5770" s="93">
        <f t="shared" si="987"/>
        <v>0.83179053560839988</v>
      </c>
      <c r="N5770" s="53">
        <f t="shared" si="988"/>
        <v>5.4314855243543816</v>
      </c>
      <c r="O5770">
        <f t="shared" si="989"/>
        <v>0.61578519545801924</v>
      </c>
      <c r="P5770" s="53">
        <f t="shared" si="990"/>
        <v>9.2522328593138266</v>
      </c>
      <c r="Q5770" s="53">
        <v>0.2</v>
      </c>
      <c r="R5770" s="53">
        <f t="shared" si="991"/>
        <v>3.7714687645394194</v>
      </c>
    </row>
    <row r="5771" spans="2:18" ht="15">
      <c r="B5771" s="84">
        <v>36074</v>
      </c>
      <c r="C5771" s="85">
        <v>25</v>
      </c>
      <c r="D5771" s="86">
        <v>11</v>
      </c>
      <c r="E5771" s="87">
        <v>9</v>
      </c>
      <c r="F5771" s="96">
        <f t="shared" si="982"/>
        <v>10</v>
      </c>
      <c r="G5771" s="96"/>
      <c r="H5771" s="74">
        <f t="shared" si="983"/>
        <v>279</v>
      </c>
      <c r="I5771" s="53">
        <f t="shared" si="992"/>
        <v>1.0010648543624907</v>
      </c>
      <c r="J5771" s="53">
        <f t="shared" si="984"/>
        <v>-8.3133170818912028E-2</v>
      </c>
      <c r="K5771" s="53">
        <f t="shared" si="985"/>
        <v>1.4833470796248718</v>
      </c>
      <c r="L5771" s="53">
        <f t="shared" si="986"/>
        <v>22.320895931759992</v>
      </c>
      <c r="M5771" s="93">
        <f t="shared" si="987"/>
        <v>0.82180899399014595</v>
      </c>
      <c r="N5771" s="53">
        <f t="shared" si="988"/>
        <v>5.366307337672283</v>
      </c>
      <c r="O5771">
        <f t="shared" si="989"/>
        <v>0.61578519545801924</v>
      </c>
      <c r="P5771" s="53">
        <f t="shared" si="990"/>
        <v>9.2522328593138266</v>
      </c>
      <c r="Q5771" s="53">
        <v>0.2</v>
      </c>
      <c r="R5771" s="53">
        <f t="shared" si="991"/>
        <v>3.7570316167869926</v>
      </c>
    </row>
    <row r="5772" spans="2:18" ht="15">
      <c r="B5772" s="84">
        <v>36075</v>
      </c>
      <c r="C5772" s="85">
        <v>42.5</v>
      </c>
      <c r="D5772" s="86">
        <v>11</v>
      </c>
      <c r="E5772" s="87">
        <v>9</v>
      </c>
      <c r="F5772" s="96">
        <f t="shared" si="982"/>
        <v>10</v>
      </c>
      <c r="G5772" s="96"/>
      <c r="H5772" s="74">
        <f t="shared" si="983"/>
        <v>280</v>
      </c>
      <c r="I5772" s="53">
        <f t="shared" si="992"/>
        <v>1.0016389373606227</v>
      </c>
      <c r="J5772" s="53">
        <f t="shared" si="984"/>
        <v>-8.984705805761542E-2</v>
      </c>
      <c r="K5772" s="53">
        <f t="shared" si="985"/>
        <v>1.4762274658349086</v>
      </c>
      <c r="L5772" s="53">
        <f t="shared" si="986"/>
        <v>22.050471190607464</v>
      </c>
      <c r="M5772" s="93">
        <f t="shared" si="987"/>
        <v>0.81185251710158213</v>
      </c>
      <c r="N5772" s="53">
        <f t="shared" si="988"/>
        <v>5.3012928204606284</v>
      </c>
      <c r="O5772">
        <f t="shared" si="989"/>
        <v>0.61578519545801924</v>
      </c>
      <c r="P5772" s="53">
        <f t="shared" si="990"/>
        <v>9.2522328593138266</v>
      </c>
      <c r="Q5772" s="53">
        <v>0.2</v>
      </c>
      <c r="R5772" s="53">
        <f t="shared" si="991"/>
        <v>3.7426307222727688</v>
      </c>
    </row>
    <row r="5773" spans="2:18" ht="15">
      <c r="B5773" s="84">
        <v>36076</v>
      </c>
      <c r="C5773" s="85">
        <v>38</v>
      </c>
      <c r="D5773" s="86">
        <v>11</v>
      </c>
      <c r="E5773" s="87">
        <v>9</v>
      </c>
      <c r="F5773" s="96">
        <f t="shared" si="982"/>
        <v>10</v>
      </c>
      <c r="G5773" s="96"/>
      <c r="H5773" s="74">
        <f t="shared" si="983"/>
        <v>281</v>
      </c>
      <c r="I5773" s="53">
        <f t="shared" si="992"/>
        <v>1.0022125353708218</v>
      </c>
      <c r="J5773" s="53">
        <f t="shared" si="984"/>
        <v>-9.6542102612042532E-2</v>
      </c>
      <c r="K5773" s="53">
        <f t="shared" si="985"/>
        <v>1.4691144527732658</v>
      </c>
      <c r="L5773" s="53">
        <f t="shared" si="986"/>
        <v>21.780813609876329</v>
      </c>
      <c r="M5773" s="93">
        <f t="shared" si="987"/>
        <v>0.80192428546518313</v>
      </c>
      <c r="N5773" s="53">
        <f t="shared" si="988"/>
        <v>5.236462741123292</v>
      </c>
      <c r="O5773">
        <f t="shared" si="989"/>
        <v>0.61578519545801924</v>
      </c>
      <c r="P5773" s="53">
        <f t="shared" si="990"/>
        <v>9.2522328593138266</v>
      </c>
      <c r="Q5773" s="53">
        <v>0.2</v>
      </c>
      <c r="R5773" s="53">
        <f t="shared" si="991"/>
        <v>3.7282706812553692</v>
      </c>
    </row>
    <row r="5774" spans="2:18" ht="15">
      <c r="B5774" s="84">
        <v>36077</v>
      </c>
      <c r="C5774" s="85">
        <v>12.8</v>
      </c>
      <c r="D5774" s="86">
        <v>20</v>
      </c>
      <c r="E5774" s="87">
        <v>8</v>
      </c>
      <c r="F5774" s="96">
        <f t="shared" si="982"/>
        <v>14</v>
      </c>
      <c r="G5774" s="96"/>
      <c r="H5774" s="74">
        <f t="shared" si="983"/>
        <v>282</v>
      </c>
      <c r="I5774" s="53">
        <f t="shared" si="992"/>
        <v>1.0027854786562083</v>
      </c>
      <c r="J5774" s="53">
        <f t="shared" si="984"/>
        <v>-0.10321652785929418</v>
      </c>
      <c r="K5774" s="53">
        <f t="shared" si="985"/>
        <v>1.4620090075156542</v>
      </c>
      <c r="L5774" s="53">
        <f t="shared" si="986"/>
        <v>21.512010020221862</v>
      </c>
      <c r="M5774" s="93">
        <f t="shared" si="987"/>
        <v>2.2192090155917206</v>
      </c>
      <c r="N5774" s="53">
        <f t="shared" si="988"/>
        <v>12.668364071504719</v>
      </c>
      <c r="O5774">
        <f t="shared" si="989"/>
        <v>0.77848917725545741</v>
      </c>
      <c r="P5774" s="53">
        <f t="shared" si="990"/>
        <v>12.02968899466322</v>
      </c>
      <c r="Q5774" s="53">
        <v>0.2</v>
      </c>
      <c r="R5774" s="53">
        <f t="shared" si="991"/>
        <v>5.5585161327528221</v>
      </c>
    </row>
    <row r="5775" spans="2:18" ht="15">
      <c r="B5775" s="84">
        <v>36078</v>
      </c>
      <c r="C5775" s="85">
        <v>0</v>
      </c>
      <c r="D5775" s="86">
        <v>21</v>
      </c>
      <c r="E5775" s="87">
        <v>8</v>
      </c>
      <c r="F5775" s="96">
        <f t="shared" ref="F5775:F5838" si="993">0.5*(D5775+E5775)</f>
        <v>14.5</v>
      </c>
      <c r="G5775" s="96"/>
      <c r="H5775" s="74">
        <f t="shared" ref="H5775:H5838" si="994">B5775-DATE(YEAR(B5775),1,0)</f>
        <v>283</v>
      </c>
      <c r="I5775" s="53">
        <f t="shared" si="992"/>
        <v>1.0033575976736464</v>
      </c>
      <c r="J5775" s="53">
        <f t="shared" ref="J5775:J5838" si="995">ASIN(0.39785*SIN(4.869+$I$7*H5775+0.03345*SIN(6.224+$I$7*H5775)))</f>
        <v>-0.10986854759758873</v>
      </c>
      <c r="K5775" s="53">
        <f t="shared" ref="K5775:K5838" si="996">ACOS(-TAN(J5775)*TAN($E$7*$I$8))</f>
        <v>1.4549121310225004</v>
      </c>
      <c r="L5775" s="53">
        <f t="shared" ref="L5775:L5838" si="997">117.5*I5775*((K5775*SIN($E$7*$I$8)*SIN(J5775)+COS($E$7*$I$8)*COS(J5775)*SIN(K5775))/PI())</f>
        <v>21.244147655336615</v>
      </c>
      <c r="M5775" s="93">
        <f t="shared" ref="M5775:M5838" si="998">0.0023*L5775/2.456*(0.5*(D5775+E5775)+17.8)*SQRT(D5775-E5775)</f>
        <v>2.3169303755717334</v>
      </c>
      <c r="N5775" s="53">
        <f t="shared" ref="N5775:N5838" si="999">0.17*L5775*SQRT(D5775-E5775)</f>
        <v>13.021466824723523</v>
      </c>
      <c r="O5775">
        <f t="shared" ref="O5775:O5838" si="1000">5336/(F5775+273.15)^2*EXP(21.07-5336/(F5775+273.15))</f>
        <v>0.80125269250101316</v>
      </c>
      <c r="P5775" s="53">
        <f t="shared" ref="P5775:P5838" si="1001">EXP(21.07-5336/(F5775+273.15))</f>
        <v>12.424600625459268</v>
      </c>
      <c r="Q5775" s="53">
        <v>0.2</v>
      </c>
      <c r="R5775" s="53">
        <f t="shared" ref="R5775:R5838" si="1002">(O5775*N5775*0.6+$L$8*6.43*(1+0.536*Q5775)*P5775*(1- G5775/100))/($O$7*(O5775+$L$8))</f>
        <v>5.6601158167691947</v>
      </c>
    </row>
    <row r="5776" spans="2:18" ht="15">
      <c r="B5776" s="84">
        <v>36079</v>
      </c>
      <c r="C5776" s="85">
        <v>0</v>
      </c>
      <c r="D5776" s="86">
        <v>20</v>
      </c>
      <c r="E5776" s="87">
        <v>6</v>
      </c>
      <c r="F5776" s="96">
        <f t="shared" si="993"/>
        <v>13</v>
      </c>
      <c r="G5776" s="96"/>
      <c r="H5776" s="74">
        <f t="shared" si="994"/>
        <v>284</v>
      </c>
      <c r="I5776" s="53">
        <f t="shared" si="992"/>
        <v>1.0039287231239142</v>
      </c>
      <c r="J5776" s="53">
        <f t="shared" si="995"/>
        <v>-0.116496365968295</v>
      </c>
      <c r="K5776" s="53">
        <f t="shared" si="996"/>
        <v>1.4478248603562074</v>
      </c>
      <c r="L5776" s="53">
        <f t="shared" si="997"/>
        <v>20.977314107716502</v>
      </c>
      <c r="M5776" s="93">
        <f t="shared" si="998"/>
        <v>2.2639357063221137</v>
      </c>
      <c r="N5776" s="53">
        <f t="shared" si="999"/>
        <v>13.343286788588493</v>
      </c>
      <c r="O5776">
        <f t="shared" si="1000"/>
        <v>0.73464846187074995</v>
      </c>
      <c r="P5776" s="53">
        <f t="shared" si="1001"/>
        <v>11.273304901573978</v>
      </c>
      <c r="Q5776" s="53">
        <v>0.2</v>
      </c>
      <c r="R5776" s="53">
        <f t="shared" si="1002"/>
        <v>5.666247351930342</v>
      </c>
    </row>
    <row r="5777" spans="2:18" ht="15">
      <c r="B5777" s="84">
        <v>36080</v>
      </c>
      <c r="C5777" s="85">
        <v>0</v>
      </c>
      <c r="D5777" s="86">
        <v>20</v>
      </c>
      <c r="E5777" s="87">
        <v>8</v>
      </c>
      <c r="F5777" s="96">
        <f t="shared" si="993"/>
        <v>14</v>
      </c>
      <c r="G5777" s="96"/>
      <c r="H5777" s="74">
        <f t="shared" si="994"/>
        <v>285</v>
      </c>
      <c r="I5777" s="53">
        <f t="shared" si="992"/>
        <v>1.0044986860018028</v>
      </c>
      <c r="J5777" s="53">
        <f t="shared" si="995"/>
        <v>-0.12309817740020416</v>
      </c>
      <c r="K5777" s="53">
        <f t="shared" si="996"/>
        <v>1.4407482709045429</v>
      </c>
      <c r="L5777" s="53">
        <f t="shared" si="997"/>
        <v>20.711597282669892</v>
      </c>
      <c r="M5777" s="93">
        <f t="shared" si="998"/>
        <v>2.1366373190510424</v>
      </c>
      <c r="N5777" s="53">
        <f t="shared" si="999"/>
        <v>12.197003191826514</v>
      </c>
      <c r="O5777">
        <f t="shared" si="1000"/>
        <v>0.77848917725545741</v>
      </c>
      <c r="P5777" s="53">
        <f t="shared" si="1001"/>
        <v>12.02968899466322</v>
      </c>
      <c r="Q5777" s="53">
        <v>0.2</v>
      </c>
      <c r="R5777" s="53">
        <f t="shared" si="1002"/>
        <v>5.4519813452587815</v>
      </c>
    </row>
    <row r="5778" spans="2:18" ht="15">
      <c r="B5778" s="84">
        <v>36081</v>
      </c>
      <c r="C5778" s="85">
        <v>0</v>
      </c>
      <c r="D5778" s="86">
        <v>22</v>
      </c>
      <c r="E5778" s="87">
        <v>4</v>
      </c>
      <c r="F5778" s="96">
        <f t="shared" si="993"/>
        <v>13</v>
      </c>
      <c r="G5778" s="96"/>
      <c r="H5778" s="74">
        <f t="shared" si="994"/>
        <v>286</v>
      </c>
      <c r="I5778" s="53">
        <f t="shared" si="992"/>
        <v>1.0050673176461264</v>
      </c>
      <c r="J5778" s="53">
        <f t="shared" si="995"/>
        <v>-0.12967216657752278</v>
      </c>
      <c r="K5778" s="53">
        <f t="shared" si="996"/>
        <v>1.4336834786075918</v>
      </c>
      <c r="L5778" s="53">
        <f t="shared" si="997"/>
        <v>20.447085350606343</v>
      </c>
      <c r="M5778" s="93">
        <f t="shared" si="998"/>
        <v>2.502175989961998</v>
      </c>
      <c r="N5778" s="53">
        <f t="shared" si="999"/>
        <v>14.747438161052138</v>
      </c>
      <c r="O5778">
        <f t="shared" si="1000"/>
        <v>0.73464846187074995</v>
      </c>
      <c r="P5778" s="53">
        <f t="shared" si="1001"/>
        <v>11.273304901573978</v>
      </c>
      <c r="Q5778" s="53">
        <v>0.2</v>
      </c>
      <c r="R5778" s="53">
        <f t="shared" si="1002"/>
        <v>5.9821535345698651</v>
      </c>
    </row>
    <row r="5779" spans="2:18" ht="15">
      <c r="B5779" s="84">
        <v>36082</v>
      </c>
      <c r="C5779" s="85">
        <v>0</v>
      </c>
      <c r="D5779" s="86">
        <v>20</v>
      </c>
      <c r="E5779" s="87">
        <v>5</v>
      </c>
      <c r="F5779" s="96">
        <f t="shared" si="993"/>
        <v>12.5</v>
      </c>
      <c r="G5779" s="96"/>
      <c r="H5779" s="74">
        <f t="shared" si="994"/>
        <v>287</v>
      </c>
      <c r="I5779" s="53">
        <f t="shared" si="992"/>
        <v>1.0056344497896332</v>
      </c>
      <c r="J5779" s="53">
        <f t="shared" si="995"/>
        <v>-0.13621650843313457</v>
      </c>
      <c r="K5779" s="53">
        <f t="shared" si="996"/>
        <v>1.4266316421852574</v>
      </c>
      <c r="L5779" s="53">
        <f t="shared" si="997"/>
        <v>20.183866697645719</v>
      </c>
      <c r="M5779" s="93">
        <f t="shared" si="998"/>
        <v>2.2181560745412168</v>
      </c>
      <c r="N5779" s="53">
        <f t="shared" si="999"/>
        <v>13.289202528948904</v>
      </c>
      <c r="O5779">
        <f t="shared" si="1000"/>
        <v>0.7135476731207917</v>
      </c>
      <c r="P5779" s="53">
        <f t="shared" si="1001"/>
        <v>10.911278230138578</v>
      </c>
      <c r="Q5779" s="53">
        <v>0.2</v>
      </c>
      <c r="R5779" s="53">
        <f t="shared" si="1002"/>
        <v>5.6312331977984131</v>
      </c>
    </row>
    <row r="5780" spans="2:18" ht="15">
      <c r="B5780" s="84">
        <v>36083</v>
      </c>
      <c r="C5780" s="85">
        <v>0</v>
      </c>
      <c r="D5780" s="86">
        <v>22</v>
      </c>
      <c r="E5780" s="87">
        <v>5</v>
      </c>
      <c r="F5780" s="96">
        <f t="shared" si="993"/>
        <v>13.5</v>
      </c>
      <c r="G5780" s="96"/>
      <c r="H5780" s="74">
        <f t="shared" si="994"/>
        <v>288</v>
      </c>
      <c r="I5780" s="53">
        <f t="shared" si="992"/>
        <v>1.0061999146087979</v>
      </c>
      <c r="J5780" s="53">
        <f t="shared" si="995"/>
        <v>-0.14272936816864831</v>
      </c>
      <c r="K5780" s="53">
        <f t="shared" si="996"/>
        <v>1.4195939653619358</v>
      </c>
      <c r="L5780" s="53">
        <f t="shared" si="997"/>
        <v>19.922029874595928</v>
      </c>
      <c r="M5780" s="93">
        <f t="shared" si="998"/>
        <v>2.4076971506684495</v>
      </c>
      <c r="N5780" s="53">
        <f t="shared" si="999"/>
        <v>13.963907686443827</v>
      </c>
      <c r="O5780">
        <f t="shared" si="1000"/>
        <v>0.75629173150346363</v>
      </c>
      <c r="P5780" s="53">
        <f t="shared" si="1001"/>
        <v>11.646017104401583</v>
      </c>
      <c r="Q5780" s="53">
        <v>0.2</v>
      </c>
      <c r="R5780" s="53">
        <f t="shared" si="1002"/>
        <v>5.8287600711557053</v>
      </c>
    </row>
    <row r="5781" spans="2:18" ht="15">
      <c r="B5781" s="84">
        <v>36084</v>
      </c>
      <c r="C5781" s="85">
        <v>0</v>
      </c>
      <c r="D5781" s="86">
        <v>22</v>
      </c>
      <c r="E5781" s="87">
        <v>6</v>
      </c>
      <c r="F5781" s="96">
        <f t="shared" si="993"/>
        <v>14</v>
      </c>
      <c r="G5781" s="96"/>
      <c r="H5781" s="74">
        <f t="shared" si="994"/>
        <v>289</v>
      </c>
      <c r="I5781" s="53">
        <f t="shared" si="992"/>
        <v>1.0067635447734826</v>
      </c>
      <c r="J5781" s="53">
        <f t="shared" si="995"/>
        <v>-0.14920890130282444</v>
      </c>
      <c r="K5781" s="53">
        <f t="shared" si="996"/>
        <v>1.4125716990844581</v>
      </c>
      <c r="L5781" s="53">
        <f t="shared" si="997"/>
        <v>19.661663544351988</v>
      </c>
      <c r="M5781" s="93">
        <f t="shared" si="998"/>
        <v>2.342107608524274</v>
      </c>
      <c r="N5781" s="53">
        <f t="shared" si="999"/>
        <v>13.369931210159352</v>
      </c>
      <c r="O5781">
        <f t="shared" si="1000"/>
        <v>0.77848917725545741</v>
      </c>
      <c r="P5781" s="53">
        <f t="shared" si="1001"/>
        <v>12.02968899466322</v>
      </c>
      <c r="Q5781" s="53">
        <v>0.2</v>
      </c>
      <c r="R5781" s="53">
        <f t="shared" si="1002"/>
        <v>5.7170810651680846</v>
      </c>
    </row>
    <row r="5782" spans="2:18" ht="15">
      <c r="B5782" s="84">
        <v>36085</v>
      </c>
      <c r="C5782" s="85">
        <v>0</v>
      </c>
      <c r="D5782" s="86">
        <v>19</v>
      </c>
      <c r="E5782" s="87">
        <v>11</v>
      </c>
      <c r="F5782" s="96">
        <f t="shared" si="993"/>
        <v>15</v>
      </c>
      <c r="G5782" s="96"/>
      <c r="H5782" s="74">
        <f t="shared" si="994"/>
        <v>290</v>
      </c>
      <c r="I5782" s="53">
        <f t="shared" si="992"/>
        <v>1.0073251734964539</v>
      </c>
      <c r="J5782" s="53">
        <f t="shared" si="995"/>
        <v>-0.15565325374995273</v>
      </c>
      <c r="K5782" s="53">
        <f t="shared" si="996"/>
        <v>1.4055661437289482</v>
      </c>
      <c r="L5782" s="53">
        <f t="shared" si="997"/>
        <v>19.402856427776385</v>
      </c>
      <c r="M5782" s="93">
        <f t="shared" si="998"/>
        <v>1.6857143384058506</v>
      </c>
      <c r="N5782" s="53">
        <f t="shared" si="999"/>
        <v>9.3295261210393789</v>
      </c>
      <c r="O5782">
        <f t="shared" si="1000"/>
        <v>0.8245943710158492</v>
      </c>
      <c r="P5782" s="53">
        <f t="shared" si="1001"/>
        <v>12.831038046583151</v>
      </c>
      <c r="Q5782" s="53">
        <v>0.2</v>
      </c>
      <c r="R5782" s="53">
        <f t="shared" si="1002"/>
        <v>4.8435738706694487</v>
      </c>
    </row>
    <row r="5783" spans="2:18" ht="15">
      <c r="B5783" s="84">
        <v>36086</v>
      </c>
      <c r="C5783" s="85">
        <v>0</v>
      </c>
      <c r="D5783" s="86">
        <v>15</v>
      </c>
      <c r="E5783" s="87">
        <v>11</v>
      </c>
      <c r="F5783" s="96">
        <f t="shared" si="993"/>
        <v>13</v>
      </c>
      <c r="G5783" s="96"/>
      <c r="H5783" s="74">
        <f t="shared" si="994"/>
        <v>291</v>
      </c>
      <c r="I5783" s="53">
        <f t="shared" si="992"/>
        <v>1.0078846345827368</v>
      </c>
      <c r="J5783" s="53">
        <f t="shared" si="995"/>
        <v>-0.16206056192979862</v>
      </c>
      <c r="K5783" s="53">
        <f t="shared" si="996"/>
        <v>1.3985786512916953</v>
      </c>
      <c r="L5783" s="53">
        <f t="shared" si="997"/>
        <v>19.145697248126826</v>
      </c>
      <c r="M5783" s="93">
        <f t="shared" si="998"/>
        <v>1.1044635122616484</v>
      </c>
      <c r="N5783" s="53">
        <f t="shared" si="999"/>
        <v>6.509537064363121</v>
      </c>
      <c r="O5783">
        <f t="shared" si="1000"/>
        <v>0.73464846187074995</v>
      </c>
      <c r="P5783" s="53">
        <f t="shared" si="1001"/>
        <v>11.273304901573978</v>
      </c>
      <c r="Q5783" s="53">
        <v>0.2</v>
      </c>
      <c r="R5783" s="53">
        <f t="shared" si="1002"/>
        <v>4.1287893322111602</v>
      </c>
    </row>
    <row r="5784" spans="2:18" ht="15">
      <c r="B5784" s="84">
        <v>36087</v>
      </c>
      <c r="C5784" s="85">
        <v>1.7</v>
      </c>
      <c r="D5784" s="86">
        <v>13</v>
      </c>
      <c r="E5784" s="87">
        <v>8</v>
      </c>
      <c r="F5784" s="96">
        <f t="shared" si="993"/>
        <v>10.5</v>
      </c>
      <c r="G5784" s="96"/>
      <c r="H5784" s="74">
        <f t="shared" si="994"/>
        <v>292</v>
      </c>
      <c r="I5784" s="53">
        <f t="shared" si="992"/>
        <v>1.0084417624787954</v>
      </c>
      <c r="J5784" s="53">
        <f t="shared" si="995"/>
        <v>-0.16842895291072263</v>
      </c>
      <c r="K5784" s="53">
        <f t="shared" si="996"/>
        <v>1.3916106275586073</v>
      </c>
      <c r="L5784" s="53">
        <f t="shared" si="997"/>
        <v>18.89027467410472</v>
      </c>
      <c r="M5784" s="93">
        <f t="shared" si="998"/>
        <v>1.119461556582573</v>
      </c>
      <c r="N5784" s="53">
        <f t="shared" si="999"/>
        <v>7.1807895084399433</v>
      </c>
      <c r="O5784">
        <f t="shared" si="1000"/>
        <v>0.63434223095270703</v>
      </c>
      <c r="P5784" s="53">
        <f t="shared" si="1001"/>
        <v>9.564744649762261</v>
      </c>
      <c r="Q5784" s="53">
        <v>0.2</v>
      </c>
      <c r="R5784" s="53">
        <f t="shared" si="1002"/>
        <v>4.1797039497888662</v>
      </c>
    </row>
    <row r="5785" spans="2:18" ht="15">
      <c r="B5785" s="84">
        <v>36088</v>
      </c>
      <c r="C5785" s="85">
        <v>14.5</v>
      </c>
      <c r="D5785" s="86">
        <v>20</v>
      </c>
      <c r="E5785" s="87">
        <v>3</v>
      </c>
      <c r="F5785" s="96">
        <f t="shared" si="993"/>
        <v>11.5</v>
      </c>
      <c r="G5785" s="96"/>
      <c r="H5785" s="74">
        <f t="shared" si="994"/>
        <v>293</v>
      </c>
      <c r="I5785" s="53">
        <f t="shared" si="992"/>
        <v>1.0089963923215213</v>
      </c>
      <c r="J5785" s="53">
        <f t="shared" si="995"/>
        <v>-0.17475654458762296</v>
      </c>
      <c r="K5785" s="53">
        <f t="shared" si="996"/>
        <v>1.3846635342471949</v>
      </c>
      <c r="L5785" s="53">
        <f t="shared" si="997"/>
        <v>18.636677261603971</v>
      </c>
      <c r="M5785" s="93">
        <f t="shared" si="998"/>
        <v>2.1084341365166286</v>
      </c>
      <c r="N5785" s="53">
        <f t="shared" si="999"/>
        <v>13.062968106223813</v>
      </c>
      <c r="O5785">
        <f t="shared" si="1000"/>
        <v>0.67292773448592091</v>
      </c>
      <c r="P5785" s="53">
        <f t="shared" si="1001"/>
        <v>10.218213752667999</v>
      </c>
      <c r="Q5785" s="53">
        <v>0.2</v>
      </c>
      <c r="R5785" s="53">
        <f t="shared" si="1002"/>
        <v>5.5340400963507301</v>
      </c>
    </row>
    <row r="5786" spans="2:18" ht="15">
      <c r="B5786" s="84">
        <v>36089</v>
      </c>
      <c r="C5786" s="85">
        <v>0</v>
      </c>
      <c r="D5786" s="86">
        <v>11</v>
      </c>
      <c r="E5786" s="87">
        <v>1</v>
      </c>
      <c r="F5786" s="96">
        <f t="shared" si="993"/>
        <v>6</v>
      </c>
      <c r="G5786" s="96"/>
      <c r="H5786" s="74">
        <f t="shared" si="994"/>
        <v>294</v>
      </c>
      <c r="I5786" s="53">
        <f t="shared" si="992"/>
        <v>1.0095483599870214</v>
      </c>
      <c r="J5786" s="53">
        <f t="shared" si="995"/>
        <v>-0.18104144589631799</v>
      </c>
      <c r="K5786" s="53">
        <f t="shared" si="996"/>
        <v>1.3777388911144641</v>
      </c>
      <c r="L5786" s="53">
        <f t="shared" si="997"/>
        <v>18.384993394248252</v>
      </c>
      <c r="M5786" s="93">
        <f t="shared" si="998"/>
        <v>1.2958057679566053</v>
      </c>
      <c r="N5786" s="53">
        <f t="shared" si="999"/>
        <v>9.8835371618056609</v>
      </c>
      <c r="O5786">
        <f t="shared" si="1000"/>
        <v>0.48362860546481151</v>
      </c>
      <c r="P5786" s="53">
        <f t="shared" si="1001"/>
        <v>7.0627108084534136</v>
      </c>
      <c r="Q5786" s="53">
        <v>0.2</v>
      </c>
      <c r="R5786" s="53">
        <f t="shared" si="1002"/>
        <v>4.5663538472635103</v>
      </c>
    </row>
    <row r="5787" spans="2:18" ht="15">
      <c r="B5787" s="84">
        <v>36090</v>
      </c>
      <c r="C5787" s="85">
        <v>0</v>
      </c>
      <c r="D5787" s="86">
        <v>16</v>
      </c>
      <c r="E5787" s="87">
        <v>2</v>
      </c>
      <c r="F5787" s="96">
        <f t="shared" si="993"/>
        <v>9</v>
      </c>
      <c r="G5787" s="96"/>
      <c r="H5787" s="74">
        <f t="shared" si="994"/>
        <v>295</v>
      </c>
      <c r="I5787" s="53">
        <f t="shared" si="992"/>
        <v>1.0100975021391829</v>
      </c>
      <c r="J5787" s="53">
        <f t="shared" si="995"/>
        <v>-0.18728175706601952</v>
      </c>
      <c r="K5787" s="53">
        <f t="shared" si="996"/>
        <v>1.370838278023415</v>
      </c>
      <c r="L5787" s="53">
        <f t="shared" si="997"/>
        <v>18.135311222811147</v>
      </c>
      <c r="M5787" s="93">
        <f t="shared" si="998"/>
        <v>1.7030339212791992</v>
      </c>
      <c r="N5787" s="53">
        <f t="shared" si="999"/>
        <v>11.535540603706867</v>
      </c>
      <c r="O5787">
        <f t="shared" si="1000"/>
        <v>0.58008978738759875</v>
      </c>
      <c r="P5787" s="53">
        <f t="shared" si="1001"/>
        <v>8.6544506934491388</v>
      </c>
      <c r="Q5787" s="53">
        <v>0.2</v>
      </c>
      <c r="R5787" s="53">
        <f t="shared" si="1002"/>
        <v>5.0755880057960745</v>
      </c>
    </row>
    <row r="5788" spans="2:18" ht="15">
      <c r="B5788" s="84">
        <v>36091</v>
      </c>
      <c r="C5788" s="85">
        <v>0</v>
      </c>
      <c r="D5788" s="86">
        <v>18</v>
      </c>
      <c r="E5788" s="87">
        <v>2</v>
      </c>
      <c r="F5788" s="96">
        <f t="shared" si="993"/>
        <v>10</v>
      </c>
      <c r="G5788" s="96"/>
      <c r="H5788" s="74">
        <f t="shared" si="994"/>
        <v>296</v>
      </c>
      <c r="I5788" s="53">
        <f t="shared" si="992"/>
        <v>1.0106436562780083</v>
      </c>
      <c r="J5788" s="53">
        <f t="shared" si="995"/>
        <v>-0.19347556991152742</v>
      </c>
      <c r="K5788" s="53">
        <f t="shared" si="996"/>
        <v>1.3639633369601956</v>
      </c>
      <c r="L5788" s="53">
        <f t="shared" si="997"/>
        <v>17.887718603622275</v>
      </c>
      <c r="M5788" s="93">
        <f t="shared" si="998"/>
        <v>1.8627699145205348</v>
      </c>
      <c r="N5788" s="53">
        <f t="shared" si="999"/>
        <v>12.163648650463148</v>
      </c>
      <c r="O5788">
        <f t="shared" si="1000"/>
        <v>0.61578519545801924</v>
      </c>
      <c r="P5788" s="53">
        <f t="shared" si="1001"/>
        <v>9.2522328593138266</v>
      </c>
      <c r="Q5788" s="53">
        <v>0.2</v>
      </c>
      <c r="R5788" s="53">
        <f t="shared" si="1002"/>
        <v>5.2626614271877665</v>
      </c>
    </row>
    <row r="5789" spans="2:18" ht="15">
      <c r="B5789" s="84">
        <v>36092</v>
      </c>
      <c r="C5789" s="85">
        <v>0</v>
      </c>
      <c r="D5789" s="86">
        <v>20</v>
      </c>
      <c r="E5789" s="87">
        <v>5</v>
      </c>
      <c r="F5789" s="96">
        <f t="shared" si="993"/>
        <v>12.5</v>
      </c>
      <c r="G5789" s="96"/>
      <c r="H5789" s="74">
        <f t="shared" si="994"/>
        <v>297</v>
      </c>
      <c r="I5789" s="53">
        <f t="shared" si="992"/>
        <v>1.0111866607877009</v>
      </c>
      <c r="J5789" s="53">
        <f t="shared" si="995"/>
        <v>-0.19962096816676864</v>
      </c>
      <c r="K5789" s="53">
        <f t="shared" si="996"/>
        <v>1.3571157739932649</v>
      </c>
      <c r="L5789" s="53">
        <f t="shared" si="997"/>
        <v>17.642303036069933</v>
      </c>
      <c r="M5789" s="93">
        <f t="shared" si="998"/>
        <v>1.9388446344089296</v>
      </c>
      <c r="N5789" s="53">
        <f t="shared" si="999"/>
        <v>11.61581879406538</v>
      </c>
      <c r="O5789">
        <f t="shared" si="1000"/>
        <v>0.7135476731207917</v>
      </c>
      <c r="P5789" s="53">
        <f t="shared" si="1001"/>
        <v>10.911278230138578</v>
      </c>
      <c r="Q5789" s="53">
        <v>0.2</v>
      </c>
      <c r="R5789" s="53">
        <f t="shared" si="1002"/>
        <v>5.2556583715674083</v>
      </c>
    </row>
    <row r="5790" spans="2:18" ht="15">
      <c r="B5790" s="84">
        <v>36093</v>
      </c>
      <c r="C5790" s="85">
        <v>0</v>
      </c>
      <c r="D5790" s="86">
        <v>14</v>
      </c>
      <c r="E5790" s="87">
        <v>3</v>
      </c>
      <c r="F5790" s="96">
        <f t="shared" si="993"/>
        <v>8.5</v>
      </c>
      <c r="G5790" s="96"/>
      <c r="H5790" s="74">
        <f t="shared" si="994"/>
        <v>298</v>
      </c>
      <c r="I5790" s="53">
        <f t="shared" si="992"/>
        <v>1.0117263549844906</v>
      </c>
      <c r="J5790" s="53">
        <f t="shared" si="995"/>
        <v>-0.20571602786129212</v>
      </c>
      <c r="K5790" s="53">
        <f t="shared" si="996"/>
        <v>1.3502973611651965</v>
      </c>
      <c r="L5790" s="53">
        <f t="shared" si="997"/>
        <v>17.399151599318937</v>
      </c>
      <c r="M5790" s="93">
        <f t="shared" si="998"/>
        <v>1.4212799738251836</v>
      </c>
      <c r="N5790" s="53">
        <f t="shared" si="999"/>
        <v>9.810097779327009</v>
      </c>
      <c r="O5790">
        <f t="shared" si="1000"/>
        <v>0.56293085323359648</v>
      </c>
      <c r="P5790" s="53">
        <f t="shared" si="1001"/>
        <v>8.3687143143084199</v>
      </c>
      <c r="Q5790" s="53">
        <v>0.2</v>
      </c>
      <c r="R5790" s="53">
        <f t="shared" si="1002"/>
        <v>4.6722952270309923</v>
      </c>
    </row>
    <row r="5791" spans="2:18" ht="15">
      <c r="B5791" s="84">
        <v>36094</v>
      </c>
      <c r="C5791" s="85">
        <v>0</v>
      </c>
      <c r="D5791" s="86">
        <v>18</v>
      </c>
      <c r="E5791" s="87">
        <v>1</v>
      </c>
      <c r="F5791" s="96">
        <f t="shared" si="993"/>
        <v>9.5</v>
      </c>
      <c r="G5791" s="96"/>
      <c r="H5791" s="74">
        <f t="shared" si="994"/>
        <v>299</v>
      </c>
      <c r="I5791" s="53">
        <f t="shared" si="992"/>
        <v>1.0122625791641815</v>
      </c>
      <c r="J5791" s="53">
        <f t="shared" si="995"/>
        <v>-0.21175881774130711</v>
      </c>
      <c r="K5791" s="53">
        <f t="shared" si="996"/>
        <v>1.3435099383070224</v>
      </c>
      <c r="L5791" s="53">
        <f t="shared" si="997"/>
        <v>17.158350888370411</v>
      </c>
      <c r="M5791" s="93">
        <f t="shared" si="998"/>
        <v>1.8086816238300576</v>
      </c>
      <c r="N5791" s="53">
        <f t="shared" si="999"/>
        <v>12.026767822607511</v>
      </c>
      <c r="O5791">
        <f t="shared" si="1000"/>
        <v>0.59770450458842328</v>
      </c>
      <c r="P5791" s="53">
        <f t="shared" si="1001"/>
        <v>8.9488800645474278</v>
      </c>
      <c r="Q5791" s="53">
        <v>0.2</v>
      </c>
      <c r="R5791" s="53">
        <f t="shared" si="1002"/>
        <v>5.2082283942667136</v>
      </c>
    </row>
    <row r="5792" spans="2:18" ht="15">
      <c r="B5792" s="84">
        <v>36095</v>
      </c>
      <c r="C5792" s="85">
        <v>0</v>
      </c>
      <c r="D5792" s="86">
        <v>19</v>
      </c>
      <c r="E5792" s="87">
        <v>0</v>
      </c>
      <c r="F5792" s="96">
        <f t="shared" si="993"/>
        <v>9.5</v>
      </c>
      <c r="G5792" s="96"/>
      <c r="H5792" s="74">
        <f t="shared" si="994"/>
        <v>300</v>
      </c>
      <c r="I5792" s="53">
        <f t="shared" si="992"/>
        <v>1.0127951746494115</v>
      </c>
      <c r="J5792" s="53">
        <f t="shared" si="995"/>
        <v>-0.2177473997368205</v>
      </c>
      <c r="K5792" s="53">
        <f t="shared" si="996"/>
        <v>1.3367554147642666</v>
      </c>
      <c r="L5792" s="53">
        <f t="shared" si="997"/>
        <v>16.919986949598503</v>
      </c>
      <c r="M5792" s="93">
        <f t="shared" si="998"/>
        <v>1.8855538706422379</v>
      </c>
      <c r="N5792" s="53">
        <f t="shared" si="999"/>
        <v>12.537927250685575</v>
      </c>
      <c r="O5792">
        <f t="shared" si="1000"/>
        <v>0.59770450458842328</v>
      </c>
      <c r="P5792" s="53">
        <f t="shared" si="1001"/>
        <v>8.9488800645474278</v>
      </c>
      <c r="Q5792" s="53">
        <v>0.2</v>
      </c>
      <c r="R5792" s="53">
        <f t="shared" si="1002"/>
        <v>5.3211253630647324</v>
      </c>
    </row>
    <row r="5793" spans="2:18" ht="15">
      <c r="B5793" s="84">
        <v>36096</v>
      </c>
      <c r="C5793" s="85">
        <v>0</v>
      </c>
      <c r="D5793" s="86">
        <v>16</v>
      </c>
      <c r="E5793" s="87">
        <v>1</v>
      </c>
      <c r="F5793" s="96">
        <f t="shared" si="993"/>
        <v>8.5</v>
      </c>
      <c r="G5793" s="96"/>
      <c r="H5793" s="74">
        <f t="shared" si="994"/>
        <v>301</v>
      </c>
      <c r="I5793" s="53">
        <f t="shared" si="992"/>
        <v>1.0133239838366084</v>
      </c>
      <c r="J5793" s="53">
        <f t="shared" si="995"/>
        <v>-0.22367982947638354</v>
      </c>
      <c r="K5793" s="53">
        <f t="shared" si="996"/>
        <v>1.3300357710230664</v>
      </c>
      <c r="L5793" s="53">
        <f t="shared" si="997"/>
        <v>16.684145215907556</v>
      </c>
      <c r="M5793" s="93">
        <f t="shared" si="998"/>
        <v>1.5914932932136627</v>
      </c>
      <c r="N5793" s="53">
        <f t="shared" si="999"/>
        <v>10.98496081637574</v>
      </c>
      <c r="O5793">
        <f t="shared" si="1000"/>
        <v>0.56293085323359648</v>
      </c>
      <c r="P5793" s="53">
        <f t="shared" si="1001"/>
        <v>8.3687143143084199</v>
      </c>
      <c r="Q5793" s="53">
        <v>0.2</v>
      </c>
      <c r="R5793" s="53">
        <f t="shared" si="1002"/>
        <v>4.9302171971854243</v>
      </c>
    </row>
    <row r="5794" spans="2:18" ht="15">
      <c r="B5794" s="84">
        <v>36097</v>
      </c>
      <c r="C5794" s="85">
        <v>0</v>
      </c>
      <c r="D5794" s="86">
        <v>15</v>
      </c>
      <c r="E5794" s="87">
        <v>2</v>
      </c>
      <c r="F5794" s="96">
        <f t="shared" si="993"/>
        <v>8.5</v>
      </c>
      <c r="G5794" s="96"/>
      <c r="H5794" s="74">
        <f t="shared" si="994"/>
        <v>302</v>
      </c>
      <c r="I5794" s="53">
        <f t="shared" si="992"/>
        <v>1.0138488502426257</v>
      </c>
      <c r="J5794" s="53">
        <f t="shared" si="995"/>
        <v>-0.22955415685093136</v>
      </c>
      <c r="K5794" s="53">
        <f t="shared" si="996"/>
        <v>1.3233530602239887</v>
      </c>
      <c r="L5794" s="53">
        <f t="shared" si="997"/>
        <v>16.450910441660312</v>
      </c>
      <c r="M5794" s="93">
        <f t="shared" si="998"/>
        <v>1.4608877125732138</v>
      </c>
      <c r="N5794" s="53">
        <f t="shared" si="999"/>
        <v>10.083482191330274</v>
      </c>
      <c r="O5794">
        <f t="shared" si="1000"/>
        <v>0.56293085323359648</v>
      </c>
      <c r="P5794" s="53">
        <f t="shared" si="1001"/>
        <v>8.3687143143084199</v>
      </c>
      <c r="Q5794" s="53">
        <v>0.2</v>
      </c>
      <c r="R5794" s="53">
        <f t="shared" si="1002"/>
        <v>4.7323123047071443</v>
      </c>
    </row>
    <row r="5795" spans="2:18" ht="15">
      <c r="B5795" s="84">
        <v>36098</v>
      </c>
      <c r="C5795" s="85">
        <v>1.2</v>
      </c>
      <c r="D5795" s="86">
        <v>15</v>
      </c>
      <c r="E5795" s="87">
        <v>0</v>
      </c>
      <c r="F5795" s="96">
        <f t="shared" si="993"/>
        <v>7.5</v>
      </c>
      <c r="G5795" s="96"/>
      <c r="H5795" s="74">
        <f t="shared" si="994"/>
        <v>303</v>
      </c>
      <c r="I5795" s="53">
        <f t="shared" si="992"/>
        <v>1.0143696185510496</v>
      </c>
      <c r="J5795" s="53">
        <f t="shared" si="995"/>
        <v>-0.23536842662812049</v>
      </c>
      <c r="K5795" s="53">
        <f t="shared" si="996"/>
        <v>1.3167094095504064</v>
      </c>
      <c r="L5795" s="53">
        <f t="shared" si="997"/>
        <v>16.220366637536831</v>
      </c>
      <c r="M5795" s="93">
        <f t="shared" si="998"/>
        <v>1.4884227205020935</v>
      </c>
      <c r="N5795" s="53">
        <f t="shared" si="999"/>
        <v>10.679605675614955</v>
      </c>
      <c r="O5795">
        <f t="shared" si="1000"/>
        <v>0.52994046015629992</v>
      </c>
      <c r="P5795" s="53">
        <f t="shared" si="1001"/>
        <v>7.8224239699391331</v>
      </c>
      <c r="Q5795" s="53">
        <v>0.2</v>
      </c>
      <c r="R5795" s="53">
        <f t="shared" si="1002"/>
        <v>4.8142876491697715</v>
      </c>
    </row>
    <row r="5796" spans="2:18" ht="15">
      <c r="B5796" s="84">
        <v>36099</v>
      </c>
      <c r="C5796" s="85">
        <v>0</v>
      </c>
      <c r="D5796" s="86">
        <v>15</v>
      </c>
      <c r="E5796" s="87">
        <v>2</v>
      </c>
      <c r="F5796" s="96">
        <f t="shared" si="993"/>
        <v>8.5</v>
      </c>
      <c r="G5796" s="96"/>
      <c r="H5796" s="74">
        <f t="shared" si="994"/>
        <v>304</v>
      </c>
      <c r="I5796" s="53">
        <f t="shared" si="992"/>
        <v>1.0148861346581595</v>
      </c>
      <c r="J5796" s="53">
        <f t="shared" si="995"/>
        <v>-0.24112067911849694</v>
      </c>
      <c r="K5796" s="53">
        <f t="shared" si="996"/>
        <v>1.3101070214775534</v>
      </c>
      <c r="L5796" s="53">
        <f t="shared" si="997"/>
        <v>15.992597005491556</v>
      </c>
      <c r="M5796" s="93">
        <f t="shared" si="998"/>
        <v>1.4201881737981081</v>
      </c>
      <c r="N5796" s="53">
        <f t="shared" si="999"/>
        <v>9.8025618502923813</v>
      </c>
      <c r="O5796">
        <f t="shared" si="1000"/>
        <v>0.56293085323359648</v>
      </c>
      <c r="P5796" s="53">
        <f t="shared" si="1001"/>
        <v>8.3687143143084199</v>
      </c>
      <c r="Q5796" s="53">
        <v>0.2</v>
      </c>
      <c r="R5796" s="53">
        <f t="shared" si="1002"/>
        <v>4.6706408370278503</v>
      </c>
    </row>
    <row r="5797" spans="2:18" ht="15">
      <c r="B5797" s="84">
        <v>36100</v>
      </c>
      <c r="C5797" s="85">
        <v>0</v>
      </c>
      <c r="D5797" s="86">
        <v>8</v>
      </c>
      <c r="E5797" s="87">
        <v>2</v>
      </c>
      <c r="F5797" s="96">
        <f t="shared" si="993"/>
        <v>5</v>
      </c>
      <c r="G5797" s="96"/>
      <c r="H5797" s="74">
        <f t="shared" si="994"/>
        <v>305</v>
      </c>
      <c r="I5797" s="53">
        <f t="shared" si="992"/>
        <v>1.0153982457185289</v>
      </c>
      <c r="J5797" s="53">
        <f t="shared" si="995"/>
        <v>-0.24680895089479327</v>
      </c>
      <c r="K5797" s="53">
        <f t="shared" si="996"/>
        <v>1.3035481748675748</v>
      </c>
      <c r="L5797" s="53">
        <f t="shared" si="997"/>
        <v>15.767683873981852</v>
      </c>
      <c r="M5797" s="93">
        <f t="shared" si="998"/>
        <v>0.82466554512834822</v>
      </c>
      <c r="N5797" s="53">
        <f t="shared" si="999"/>
        <v>6.5658725858502667</v>
      </c>
      <c r="O5797">
        <f t="shared" si="1000"/>
        <v>0.4547610930964518</v>
      </c>
      <c r="P5797" s="53">
        <f t="shared" si="1001"/>
        <v>6.5936457320380466</v>
      </c>
      <c r="Q5797" s="53">
        <v>0.2</v>
      </c>
      <c r="R5797" s="53">
        <f t="shared" si="1002"/>
        <v>3.8041532177682855</v>
      </c>
    </row>
    <row r="5798" spans="2:18" ht="15">
      <c r="B5798" s="84">
        <v>36101</v>
      </c>
      <c r="C5798" s="85">
        <v>0</v>
      </c>
      <c r="D5798" s="86">
        <v>17</v>
      </c>
      <c r="E5798" s="87">
        <v>1</v>
      </c>
      <c r="F5798" s="96">
        <f t="shared" si="993"/>
        <v>9</v>
      </c>
      <c r="G5798" s="96"/>
      <c r="H5798" s="74">
        <f t="shared" si="994"/>
        <v>306</v>
      </c>
      <c r="I5798" s="53">
        <f t="shared" si="992"/>
        <v>1.0159058001902563</v>
      </c>
      <c r="J5798" s="53">
        <f t="shared" si="995"/>
        <v>-0.25243127556549821</v>
      </c>
      <c r="K5798" s="53">
        <f t="shared" si="996"/>
        <v>1.2970352258952598</v>
      </c>
      <c r="L5798" s="53">
        <f t="shared" si="997"/>
        <v>15.545708633651007</v>
      </c>
      <c r="M5798" s="93">
        <f t="shared" si="998"/>
        <v>1.5606473618538244</v>
      </c>
      <c r="N5798" s="53">
        <f t="shared" si="999"/>
        <v>10.571081870882685</v>
      </c>
      <c r="O5798">
        <f t="shared" si="1000"/>
        <v>0.58008978738759875</v>
      </c>
      <c r="P5798" s="53">
        <f t="shared" si="1001"/>
        <v>8.6544506934491388</v>
      </c>
      <c r="Q5798" s="53">
        <v>0.2</v>
      </c>
      <c r="R5798" s="53">
        <f t="shared" si="1002"/>
        <v>4.8632062061703145</v>
      </c>
    </row>
    <row r="5799" spans="2:18" ht="15">
      <c r="B5799" s="84">
        <v>36102</v>
      </c>
      <c r="C5799" s="85">
        <v>0</v>
      </c>
      <c r="D5799" s="86">
        <v>11</v>
      </c>
      <c r="E5799" s="87">
        <v>6</v>
      </c>
      <c r="F5799" s="96">
        <f t="shared" si="993"/>
        <v>8.5</v>
      </c>
      <c r="G5799" s="96"/>
      <c r="H5799" s="74">
        <f t="shared" si="994"/>
        <v>307</v>
      </c>
      <c r="I5799" s="53">
        <f t="shared" si="992"/>
        <v>1.0164086478798078</v>
      </c>
      <c r="J5799" s="53">
        <f t="shared" si="995"/>
        <v>-0.25798568460379556</v>
      </c>
      <c r="K5799" s="53">
        <f t="shared" si="996"/>
        <v>1.2905706087883901</v>
      </c>
      <c r="L5799" s="53">
        <f t="shared" si="997"/>
        <v>15.326751673653153</v>
      </c>
      <c r="M5799" s="93">
        <f t="shared" si="998"/>
        <v>0.84409309027481083</v>
      </c>
      <c r="N5799" s="53">
        <f t="shared" si="999"/>
        <v>5.8261819648130118</v>
      </c>
      <c r="O5799">
        <f t="shared" si="1000"/>
        <v>0.56293085323359648</v>
      </c>
      <c r="P5799" s="53">
        <f t="shared" si="1001"/>
        <v>8.3687143143084199</v>
      </c>
      <c r="Q5799" s="53">
        <v>0.2</v>
      </c>
      <c r="R5799" s="53">
        <f t="shared" si="1002"/>
        <v>3.7976916490768859</v>
      </c>
    </row>
    <row r="5800" spans="2:18" ht="15">
      <c r="B5800" s="84">
        <v>36103</v>
      </c>
      <c r="C5800" s="85">
        <v>0</v>
      </c>
      <c r="D5800" s="86">
        <v>9</v>
      </c>
      <c r="E5800" s="87">
        <v>6</v>
      </c>
      <c r="F5800" s="96">
        <f t="shared" si="993"/>
        <v>7.5</v>
      </c>
      <c r="G5800" s="96"/>
      <c r="H5800" s="74">
        <f t="shared" si="994"/>
        <v>308</v>
      </c>
      <c r="I5800" s="53">
        <f t="shared" si="992"/>
        <v>1.0169066399864619</v>
      </c>
      <c r="J5800" s="53">
        <f t="shared" si="995"/>
        <v>-0.26347020823283013</v>
      </c>
      <c r="K5800" s="53">
        <f t="shared" si="996"/>
        <v>1.2841568363660321</v>
      </c>
      <c r="L5800" s="53">
        <f t="shared" si="997"/>
        <v>15.110892318814727</v>
      </c>
      <c r="M5800" s="93">
        <f t="shared" si="998"/>
        <v>0.6201128527939429</v>
      </c>
      <c r="N5800" s="53">
        <f t="shared" si="999"/>
        <v>4.4493816514611968</v>
      </c>
      <c r="O5800">
        <f t="shared" si="1000"/>
        <v>0.52994046015629992</v>
      </c>
      <c r="P5800" s="53">
        <f t="shared" si="1001"/>
        <v>7.8224239699391331</v>
      </c>
      <c r="Q5800" s="53">
        <v>0.2</v>
      </c>
      <c r="R5800" s="53">
        <f t="shared" si="1002"/>
        <v>3.4553060063186427</v>
      </c>
    </row>
    <row r="5801" spans="2:18" ht="15">
      <c r="B5801" s="84">
        <v>36104</v>
      </c>
      <c r="C5801" s="85">
        <v>5.4</v>
      </c>
      <c r="D5801" s="86">
        <v>16</v>
      </c>
      <c r="E5801" s="87">
        <v>1</v>
      </c>
      <c r="F5801" s="96">
        <f t="shared" si="993"/>
        <v>8.5</v>
      </c>
      <c r="G5801" s="96"/>
      <c r="H5801" s="74">
        <f t="shared" si="994"/>
        <v>309</v>
      </c>
      <c r="I5801" s="53">
        <f t="shared" si="992"/>
        <v>1.0173996291463423</v>
      </c>
      <c r="J5801" s="53">
        <f t="shared" si="995"/>
        <v>-0.26888287636813218</v>
      </c>
      <c r="K5801" s="53">
        <f t="shared" si="996"/>
        <v>1.2777965003575227</v>
      </c>
      <c r="L5801" s="53">
        <f t="shared" si="997"/>
        <v>14.89820876783244</v>
      </c>
      <c r="M5801" s="93">
        <f t="shared" si="998"/>
        <v>1.4211335988789855</v>
      </c>
      <c r="N5801" s="53">
        <f t="shared" si="999"/>
        <v>9.8090874558431818</v>
      </c>
      <c r="O5801">
        <f t="shared" si="1000"/>
        <v>0.56293085323359648</v>
      </c>
      <c r="P5801" s="53">
        <f t="shared" si="1001"/>
        <v>8.3687143143084199</v>
      </c>
      <c r="Q5801" s="53">
        <v>0.2</v>
      </c>
      <c r="R5801" s="53">
        <f t="shared" si="1002"/>
        <v>4.6720734270294395</v>
      </c>
    </row>
    <row r="5802" spans="2:18" ht="15">
      <c r="B5802" s="84">
        <v>36105</v>
      </c>
      <c r="C5802" s="85">
        <v>0</v>
      </c>
      <c r="D5802" s="86">
        <v>14</v>
      </c>
      <c r="E5802" s="87">
        <v>-1</v>
      </c>
      <c r="F5802" s="96">
        <f t="shared" si="993"/>
        <v>6.5</v>
      </c>
      <c r="G5802" s="96"/>
      <c r="H5802" s="74">
        <f t="shared" si="994"/>
        <v>310</v>
      </c>
      <c r="I5802" s="53">
        <f t="shared" si="992"/>
        <v>1.0178874694760252</v>
      </c>
      <c r="J5802" s="53">
        <f t="shared" si="995"/>
        <v>-0.27422171961789704</v>
      </c>
      <c r="K5802" s="53">
        <f t="shared" si="996"/>
        <v>1.2714922714843895</v>
      </c>
      <c r="L5802" s="53">
        <f t="shared" si="997"/>
        <v>14.688778032712165</v>
      </c>
      <c r="M5802" s="93">
        <f t="shared" si="998"/>
        <v>1.2946042987890538</v>
      </c>
      <c r="N5802" s="53">
        <f t="shared" si="999"/>
        <v>9.671196758461365</v>
      </c>
      <c r="O5802">
        <f t="shared" si="1000"/>
        <v>0.4986553243273773</v>
      </c>
      <c r="P5802" s="53">
        <f t="shared" si="1001"/>
        <v>7.3082650054301794</v>
      </c>
      <c r="Q5802" s="53">
        <v>0.2</v>
      </c>
      <c r="R5802" s="53">
        <f t="shared" si="1002"/>
        <v>4.5454765072222374</v>
      </c>
    </row>
    <row r="5803" spans="2:18" ht="15">
      <c r="B5803" s="84">
        <v>36106</v>
      </c>
      <c r="C5803" s="85">
        <v>0</v>
      </c>
      <c r="D5803" s="86">
        <v>15</v>
      </c>
      <c r="E5803" s="87">
        <v>-2</v>
      </c>
      <c r="F5803" s="96">
        <f t="shared" si="993"/>
        <v>6.5</v>
      </c>
      <c r="G5803" s="96"/>
      <c r="H5803" s="74">
        <f t="shared" si="994"/>
        <v>311</v>
      </c>
      <c r="I5803" s="53">
        <f t="shared" si="992"/>
        <v>1.0183700166157084</v>
      </c>
      <c r="J5803" s="53">
        <f t="shared" si="995"/>
        <v>-0.27948477034166919</v>
      </c>
      <c r="K5803" s="53">
        <f t="shared" si="996"/>
        <v>1.2652468992870076</v>
      </c>
      <c r="L5803" s="53">
        <f t="shared" si="997"/>
        <v>14.482675879656613</v>
      </c>
      <c r="M5803" s="93">
        <f t="shared" si="998"/>
        <v>1.3588734681464374</v>
      </c>
      <c r="N5803" s="53">
        <f t="shared" si="999"/>
        <v>10.151312406879596</v>
      </c>
      <c r="O5803">
        <f t="shared" si="1000"/>
        <v>0.4986553243273773</v>
      </c>
      <c r="P5803" s="53">
        <f t="shared" si="1001"/>
        <v>7.3082650054301794</v>
      </c>
      <c r="Q5803" s="53">
        <v>0.2</v>
      </c>
      <c r="R5803" s="53">
        <f t="shared" si="1002"/>
        <v>4.6494894688501329</v>
      </c>
    </row>
    <row r="5804" spans="2:18" ht="15">
      <c r="B5804" s="84">
        <v>36107</v>
      </c>
      <c r="C5804" s="85">
        <v>0</v>
      </c>
      <c r="D5804" s="86">
        <v>13</v>
      </c>
      <c r="E5804" s="87">
        <v>-3</v>
      </c>
      <c r="F5804" s="96">
        <f t="shared" si="993"/>
        <v>5</v>
      </c>
      <c r="G5804" s="96"/>
      <c r="H5804" s="74">
        <f t="shared" si="994"/>
        <v>312</v>
      </c>
      <c r="I5804" s="53">
        <f t="shared" si="992"/>
        <v>1.0188471277719298</v>
      </c>
      <c r="J5804" s="53">
        <f t="shared" si="995"/>
        <v>-0.28467006376778992</v>
      </c>
      <c r="K5804" s="53">
        <f t="shared" si="996"/>
        <v>1.2590632116775065</v>
      </c>
      <c r="L5804" s="53">
        <f t="shared" si="997"/>
        <v>14.279976771613258</v>
      </c>
      <c r="M5804" s="93">
        <f t="shared" si="998"/>
        <v>1.2196123483768717</v>
      </c>
      <c r="N5804" s="53">
        <f t="shared" si="999"/>
        <v>9.7103842046970161</v>
      </c>
      <c r="O5804">
        <f t="shared" si="1000"/>
        <v>0.4547610930964518</v>
      </c>
      <c r="P5804" s="53">
        <f t="shared" si="1001"/>
        <v>6.5936457320380466</v>
      </c>
      <c r="Q5804" s="53">
        <v>0.2</v>
      </c>
      <c r="R5804" s="53">
        <f t="shared" si="1002"/>
        <v>4.4778817263128747</v>
      </c>
    </row>
    <row r="5805" spans="2:18" ht="15">
      <c r="B5805" s="84">
        <v>36108</v>
      </c>
      <c r="C5805" s="85">
        <v>0</v>
      </c>
      <c r="D5805" s="86">
        <v>13</v>
      </c>
      <c r="E5805" s="87">
        <v>0</v>
      </c>
      <c r="F5805" s="96">
        <f t="shared" si="993"/>
        <v>6.5</v>
      </c>
      <c r="G5805" s="96"/>
      <c r="H5805" s="74">
        <f t="shared" si="994"/>
        <v>313</v>
      </c>
      <c r="I5805" s="53">
        <f t="shared" si="992"/>
        <v>1.0193186617598224</v>
      </c>
      <c r="J5805" s="53">
        <f t="shared" si="995"/>
        <v>-0.28977563916981031</v>
      </c>
      <c r="K5805" s="53">
        <f t="shared" si="996"/>
        <v>1.2529441142002091</v>
      </c>
      <c r="L5805" s="53">
        <f t="shared" si="997"/>
        <v>14.080753812694676</v>
      </c>
      <c r="M5805" s="93">
        <f t="shared" si="998"/>
        <v>1.155322758904864</v>
      </c>
      <c r="N5805" s="53">
        <f t="shared" si="999"/>
        <v>8.6307095777054723</v>
      </c>
      <c r="O5805">
        <f t="shared" si="1000"/>
        <v>0.4986553243273773</v>
      </c>
      <c r="P5805" s="53">
        <f t="shared" si="1001"/>
        <v>7.3082650054301794</v>
      </c>
      <c r="Q5805" s="53">
        <v>0.2</v>
      </c>
      <c r="R5805" s="53">
        <f t="shared" si="1002"/>
        <v>4.3200638309996862</v>
      </c>
    </row>
    <row r="5806" spans="2:18" ht="15">
      <c r="B5806" s="84">
        <v>36109</v>
      </c>
      <c r="C5806" s="85">
        <v>0</v>
      </c>
      <c r="D5806" s="86">
        <v>9</v>
      </c>
      <c r="E5806" s="87">
        <v>1</v>
      </c>
      <c r="F5806" s="96">
        <f t="shared" si="993"/>
        <v>5</v>
      </c>
      <c r="G5806" s="96"/>
      <c r="H5806" s="74">
        <f t="shared" si="994"/>
        <v>314</v>
      </c>
      <c r="I5806" s="53">
        <f t="shared" si="992"/>
        <v>1.0197844790448929</v>
      </c>
      <c r="J5806" s="53">
        <f t="shared" si="995"/>
        <v>-0.29479954110186718</v>
      </c>
      <c r="K5806" s="53">
        <f t="shared" si="996"/>
        <v>1.2468925889808187</v>
      </c>
      <c r="L5806" s="53">
        <f t="shared" si="997"/>
        <v>13.885078694683791</v>
      </c>
      <c r="M5806" s="93">
        <f t="shared" si="998"/>
        <v>0.83854748269323853</v>
      </c>
      <c r="N5806" s="53">
        <f t="shared" si="999"/>
        <v>6.6763986455774411</v>
      </c>
      <c r="O5806">
        <f t="shared" si="1000"/>
        <v>0.4547610930964518</v>
      </c>
      <c r="P5806" s="53">
        <f t="shared" si="1001"/>
        <v>6.5936457320380466</v>
      </c>
      <c r="Q5806" s="53">
        <v>0.2</v>
      </c>
      <c r="R5806" s="53">
        <f t="shared" si="1002"/>
        <v>3.8278340198772658</v>
      </c>
    </row>
    <row r="5807" spans="2:18" ht="15">
      <c r="B5807" s="84">
        <v>36110</v>
      </c>
      <c r="C5807" s="85">
        <v>0.6</v>
      </c>
      <c r="D5807" s="86">
        <v>15</v>
      </c>
      <c r="E5807" s="87">
        <v>0</v>
      </c>
      <c r="F5807" s="96">
        <f t="shared" si="993"/>
        <v>7.5</v>
      </c>
      <c r="G5807" s="96"/>
      <c r="H5807" s="74">
        <f t="shared" si="994"/>
        <v>315</v>
      </c>
      <c r="I5807" s="53">
        <f t="shared" si="992"/>
        <v>1.0202444417843124</v>
      </c>
      <c r="J5807" s="53">
        <f t="shared" si="995"/>
        <v>-0.29973982069280281</v>
      </c>
      <c r="K5807" s="53">
        <f t="shared" si="996"/>
        <v>1.2409116933456585</v>
      </c>
      <c r="L5807" s="53">
        <f t="shared" si="997"/>
        <v>13.693021645835916</v>
      </c>
      <c r="M5807" s="93">
        <f t="shared" si="998"/>
        <v>1.2565070189488725</v>
      </c>
      <c r="N5807" s="53">
        <f t="shared" si="999"/>
        <v>9.0155836149086319</v>
      </c>
      <c r="O5807">
        <f t="shared" si="1000"/>
        <v>0.52994046015629992</v>
      </c>
      <c r="P5807" s="53">
        <f t="shared" si="1001"/>
        <v>7.8224239699391331</v>
      </c>
      <c r="Q5807" s="53">
        <v>0.2</v>
      </c>
      <c r="R5807" s="53">
        <f t="shared" si="1002"/>
        <v>4.4513190905702507</v>
      </c>
    </row>
    <row r="5808" spans="2:18" ht="15">
      <c r="B5808" s="84">
        <v>36111</v>
      </c>
      <c r="C5808" s="85">
        <v>0</v>
      </c>
      <c r="D5808" s="86">
        <v>9</v>
      </c>
      <c r="E5808" s="87">
        <v>-3</v>
      </c>
      <c r="F5808" s="96">
        <f t="shared" si="993"/>
        <v>3</v>
      </c>
      <c r="G5808" s="96"/>
      <c r="H5808" s="74">
        <f t="shared" si="994"/>
        <v>316</v>
      </c>
      <c r="I5808" s="53">
        <f t="shared" si="992"/>
        <v>1.020698413867706</v>
      </c>
      <c r="J5808" s="53">
        <f t="shared" si="995"/>
        <v>-0.30459453699858596</v>
      </c>
      <c r="K5808" s="53">
        <f t="shared" si="996"/>
        <v>1.2350045580925202</v>
      </c>
      <c r="L5808" s="53">
        <f t="shared" si="997"/>
        <v>13.504651382186657</v>
      </c>
      <c r="M5808" s="93">
        <f t="shared" si="998"/>
        <v>0.91124846350531763</v>
      </c>
      <c r="N5808" s="53">
        <f t="shared" si="999"/>
        <v>7.9528523930338677</v>
      </c>
      <c r="O5808">
        <f t="shared" si="1000"/>
        <v>0.40152374789424572</v>
      </c>
      <c r="P5808" s="53">
        <f t="shared" si="1001"/>
        <v>5.738329876349705</v>
      </c>
      <c r="Q5808" s="53">
        <v>0.2</v>
      </c>
      <c r="R5808" s="53">
        <f t="shared" si="1002"/>
        <v>4.0005991794007576</v>
      </c>
    </row>
    <row r="5809" spans="2:18" ht="15">
      <c r="B5809" s="84">
        <v>36112</v>
      </c>
      <c r="C5809" s="85">
        <v>0</v>
      </c>
      <c r="D5809" s="86">
        <v>11</v>
      </c>
      <c r="E5809" s="87">
        <v>-4</v>
      </c>
      <c r="F5809" s="96">
        <f t="shared" si="993"/>
        <v>3.5</v>
      </c>
      <c r="G5809" s="96"/>
      <c r="H5809" s="74">
        <f t="shared" si="994"/>
        <v>317</v>
      </c>
      <c r="I5809" s="53">
        <f t="shared" si="992"/>
        <v>1.0211462609574309</v>
      </c>
      <c r="J5809" s="53">
        <f t="shared" si="995"/>
        <v>-0.3093617584123764</v>
      </c>
      <c r="K5809" s="53">
        <f t="shared" si="996"/>
        <v>1.2291743853950863</v>
      </c>
      <c r="L5809" s="53">
        <f t="shared" si="997"/>
        <v>13.320035061569568</v>
      </c>
      <c r="M5809" s="93">
        <f t="shared" si="998"/>
        <v>1.0290348296066325</v>
      </c>
      <c r="N5809" s="53">
        <f t="shared" si="999"/>
        <v>8.7700065739408295</v>
      </c>
      <c r="O5809">
        <f t="shared" si="1000"/>
        <v>0.41429223966637557</v>
      </c>
      <c r="P5809" s="53">
        <f t="shared" si="1001"/>
        <v>5.9422692546644251</v>
      </c>
      <c r="Q5809" s="53">
        <v>0.2</v>
      </c>
      <c r="R5809" s="53">
        <f t="shared" si="1002"/>
        <v>4.1992883054640515</v>
      </c>
    </row>
    <row r="5810" spans="2:18" ht="15">
      <c r="B5810" s="84">
        <v>36113</v>
      </c>
      <c r="C5810" s="85">
        <v>0</v>
      </c>
      <c r="D5810" s="86">
        <v>8</v>
      </c>
      <c r="E5810" s="87">
        <v>-4</v>
      </c>
      <c r="F5810" s="96">
        <f t="shared" si="993"/>
        <v>2</v>
      </c>
      <c r="G5810" s="96"/>
      <c r="H5810" s="74">
        <f t="shared" si="994"/>
        <v>318</v>
      </c>
      <c r="I5810" s="53">
        <f t="shared" si="992"/>
        <v>1.0215878505283278</v>
      </c>
      <c r="J5810" s="53">
        <f t="shared" si="995"/>
        <v>-0.31403956413128459</v>
      </c>
      <c r="K5810" s="53">
        <f t="shared" si="996"/>
        <v>1.2234244463235751</v>
      </c>
      <c r="L5810" s="53">
        <f t="shared" si="997"/>
        <v>13.139238240542905</v>
      </c>
      <c r="M5810" s="93">
        <f t="shared" si="998"/>
        <v>0.8439670166715395</v>
      </c>
      <c r="N5810" s="53">
        <f t="shared" si="999"/>
        <v>7.7376615898265522</v>
      </c>
      <c r="O5810">
        <f t="shared" si="1000"/>
        <v>0.37701905417423626</v>
      </c>
      <c r="P5810" s="53">
        <f t="shared" si="1001"/>
        <v>5.3491713880855905</v>
      </c>
      <c r="Q5810" s="53">
        <v>0.2</v>
      </c>
      <c r="R5810" s="53">
        <f t="shared" si="1002"/>
        <v>3.9030776262772546</v>
      </c>
    </row>
    <row r="5811" spans="2:18" ht="15">
      <c r="B5811" s="84">
        <v>36114</v>
      </c>
      <c r="C5811" s="85">
        <v>0</v>
      </c>
      <c r="D5811" s="86">
        <v>12</v>
      </c>
      <c r="E5811" s="87">
        <v>-2</v>
      </c>
      <c r="F5811" s="96">
        <f t="shared" si="993"/>
        <v>5</v>
      </c>
      <c r="G5811" s="96"/>
      <c r="H5811" s="74">
        <f t="shared" si="994"/>
        <v>319</v>
      </c>
      <c r="I5811" s="53">
        <f t="shared" si="992"/>
        <v>1.0220230519069382</v>
      </c>
      <c r="J5811" s="53">
        <f t="shared" si="995"/>
        <v>-0.3186260456786566</v>
      </c>
      <c r="K5811" s="53">
        <f t="shared" si="996"/>
        <v>1.2177580779650874</v>
      </c>
      <c r="L5811" s="53">
        <f t="shared" si="997"/>
        <v>12.962324834415274</v>
      </c>
      <c r="M5811" s="93">
        <f t="shared" si="998"/>
        <v>1.0355742405459309</v>
      </c>
      <c r="N5811" s="53">
        <f t="shared" si="999"/>
        <v>8.2450983392970461</v>
      </c>
      <c r="O5811">
        <f t="shared" si="1000"/>
        <v>0.4547610930964518</v>
      </c>
      <c r="P5811" s="53">
        <f t="shared" si="1001"/>
        <v>6.5936457320380466</v>
      </c>
      <c r="Q5811" s="53">
        <v>0.2</v>
      </c>
      <c r="R5811" s="53">
        <f t="shared" si="1002"/>
        <v>4.1639363572544363</v>
      </c>
    </row>
    <row r="5812" spans="2:18" ht="15">
      <c r="B5812" s="84">
        <v>36115</v>
      </c>
      <c r="C5812" s="85">
        <v>0</v>
      </c>
      <c r="D5812" s="86">
        <v>5</v>
      </c>
      <c r="E5812" s="87">
        <v>-4</v>
      </c>
      <c r="F5812" s="96">
        <f t="shared" si="993"/>
        <v>0.5</v>
      </c>
      <c r="G5812" s="96"/>
      <c r="H5812" s="74">
        <f t="shared" si="994"/>
        <v>320</v>
      </c>
      <c r="I5812" s="53">
        <f t="shared" si="992"/>
        <v>1.0224517363101726</v>
      </c>
      <c r="J5812" s="53">
        <f t="shared" si="995"/>
        <v>-0.32311930848040749</v>
      </c>
      <c r="K5812" s="53">
        <f t="shared" si="996"/>
        <v>1.2121786801282579</v>
      </c>
      <c r="L5812" s="53">
        <f t="shared" si="997"/>
        <v>12.789357080551207</v>
      </c>
      <c r="M5812" s="93">
        <f t="shared" si="998"/>
        <v>0.6575375075574923</v>
      </c>
      <c r="N5812" s="53">
        <f t="shared" si="999"/>
        <v>6.5225721110811161</v>
      </c>
      <c r="O5812">
        <f t="shared" si="1000"/>
        <v>0.34272436873217466</v>
      </c>
      <c r="P5812" s="53">
        <f t="shared" si="1001"/>
        <v>4.8097230428690185</v>
      </c>
      <c r="Q5812" s="53">
        <v>0.2</v>
      </c>
      <c r="R5812" s="53">
        <f t="shared" si="1002"/>
        <v>3.5718333156044264</v>
      </c>
    </row>
    <row r="5813" spans="2:18" ht="15">
      <c r="B5813" s="84">
        <v>36116</v>
      </c>
      <c r="C5813" s="85">
        <v>0</v>
      </c>
      <c r="D5813" s="86">
        <v>12</v>
      </c>
      <c r="E5813" s="87">
        <v>-4</v>
      </c>
      <c r="F5813" s="96">
        <f t="shared" si="993"/>
        <v>4</v>
      </c>
      <c r="G5813" s="96"/>
      <c r="H5813" s="74">
        <f t="shared" si="994"/>
        <v>321</v>
      </c>
      <c r="I5813" s="53">
        <f t="shared" si="992"/>
        <v>1.0228737768834191</v>
      </c>
      <c r="J5813" s="53">
        <f t="shared" si="995"/>
        <v>-0.32751747349366472</v>
      </c>
      <c r="K5813" s="53">
        <f t="shared" si="996"/>
        <v>1.2066897116181678</v>
      </c>
      <c r="L5813" s="53">
        <f t="shared" si="997"/>
        <v>12.620395505124998</v>
      </c>
      <c r="M5813" s="93">
        <f t="shared" si="998"/>
        <v>1.0305971182849634</v>
      </c>
      <c r="N5813" s="53">
        <f t="shared" si="999"/>
        <v>8.5818689434849986</v>
      </c>
      <c r="O5813">
        <f t="shared" si="1000"/>
        <v>0.42741570243698762</v>
      </c>
      <c r="P5813" s="53">
        <f t="shared" si="1001"/>
        <v>6.152681276989024</v>
      </c>
      <c r="Q5813" s="53">
        <v>0.2</v>
      </c>
      <c r="R5813" s="53">
        <f t="shared" si="1002"/>
        <v>4.1853792887157857</v>
      </c>
    </row>
    <row r="5814" spans="2:18" ht="15">
      <c r="B5814" s="84">
        <v>36117</v>
      </c>
      <c r="C5814" s="85">
        <v>0</v>
      </c>
      <c r="D5814" s="86">
        <v>7</v>
      </c>
      <c r="E5814" s="87">
        <v>-6</v>
      </c>
      <c r="F5814" s="96">
        <f t="shared" si="993"/>
        <v>0.5</v>
      </c>
      <c r="G5814" s="96"/>
      <c r="H5814" s="74">
        <f t="shared" si="994"/>
        <v>322</v>
      </c>
      <c r="I5814" s="53">
        <f t="shared" si="992"/>
        <v>1.0232890487380821</v>
      </c>
      <c r="J5814" s="53">
        <f t="shared" si="995"/>
        <v>-0.33181867888566741</v>
      </c>
      <c r="K5814" s="53">
        <f t="shared" si="996"/>
        <v>1.2012946860691214</v>
      </c>
      <c r="L5814" s="53">
        <f t="shared" si="997"/>
        <v>12.455498893477454</v>
      </c>
      <c r="M5814" s="93">
        <f t="shared" si="998"/>
        <v>0.76963244353156612</v>
      </c>
      <c r="N5814" s="53">
        <f t="shared" si="999"/>
        <v>7.6345197867260506</v>
      </c>
      <c r="O5814">
        <f t="shared" si="1000"/>
        <v>0.34272436873217466</v>
      </c>
      <c r="P5814" s="53">
        <f t="shared" si="1001"/>
        <v>4.8097230428690185</v>
      </c>
      <c r="Q5814" s="53">
        <v>0.2</v>
      </c>
      <c r="R5814" s="53">
        <f t="shared" si="1002"/>
        <v>3.8007122337513204</v>
      </c>
    </row>
    <row r="5815" spans="2:18" ht="15">
      <c r="B5815" s="84">
        <v>36118</v>
      </c>
      <c r="C5815" s="85">
        <v>0</v>
      </c>
      <c r="D5815" s="86">
        <v>7</v>
      </c>
      <c r="E5815" s="87">
        <v>-8</v>
      </c>
      <c r="F5815" s="96">
        <f t="shared" si="993"/>
        <v>-0.5</v>
      </c>
      <c r="G5815" s="96"/>
      <c r="H5815" s="74">
        <f t="shared" si="994"/>
        <v>323</v>
      </c>
      <c r="I5815" s="53">
        <f t="shared" si="992"/>
        <v>1.0236974289885385</v>
      </c>
      <c r="J5815" s="53">
        <f t="shared" si="995"/>
        <v>-0.33602108176058221</v>
      </c>
      <c r="K5815" s="53">
        <f t="shared" si="996"/>
        <v>1.1959971673247867</v>
      </c>
      <c r="L5815" s="53">
        <f t="shared" si="997"/>
        <v>12.294724264213732</v>
      </c>
      <c r="M5815" s="93">
        <f t="shared" si="998"/>
        <v>0.77145393638964321</v>
      </c>
      <c r="N5815" s="53">
        <f t="shared" si="999"/>
        <v>8.0949345946570439</v>
      </c>
      <c r="O5815">
        <f t="shared" si="1000"/>
        <v>0.3214141917235559</v>
      </c>
      <c r="P5815" s="53">
        <f t="shared" si="1001"/>
        <v>4.4777540135241773</v>
      </c>
      <c r="Q5815" s="53">
        <v>0.2</v>
      </c>
      <c r="R5815" s="53">
        <f t="shared" si="1002"/>
        <v>3.8386248529563645</v>
      </c>
    </row>
    <row r="5816" spans="2:18" ht="15">
      <c r="B5816" s="84">
        <v>36119</v>
      </c>
      <c r="C5816" s="85">
        <v>0</v>
      </c>
      <c r="D5816" s="86">
        <v>7</v>
      </c>
      <c r="E5816" s="87">
        <v>-8</v>
      </c>
      <c r="F5816" s="96">
        <f t="shared" si="993"/>
        <v>-0.5</v>
      </c>
      <c r="G5816" s="96"/>
      <c r="H5816" s="74">
        <f t="shared" si="994"/>
        <v>324</v>
      </c>
      <c r="I5816" s="53">
        <f t="shared" si="992"/>
        <v>1.0240987967885025</v>
      </c>
      <c r="J5816" s="53">
        <f t="shared" si="995"/>
        <v>-0.34012285993158092</v>
      </c>
      <c r="K5816" s="53">
        <f t="shared" si="996"/>
        <v>1.190800764357423</v>
      </c>
      <c r="L5816" s="53">
        <f t="shared" si="997"/>
        <v>12.138126847161859</v>
      </c>
      <c r="M5816" s="93">
        <f t="shared" si="998"/>
        <v>0.76162795809058093</v>
      </c>
      <c r="N5816" s="53">
        <f t="shared" si="999"/>
        <v>7.9918297326458738</v>
      </c>
      <c r="O5816">
        <f t="shared" si="1000"/>
        <v>0.3214141917235559</v>
      </c>
      <c r="P5816" s="53">
        <f t="shared" si="1001"/>
        <v>4.4777540135241773</v>
      </c>
      <c r="Q5816" s="53">
        <v>0.2</v>
      </c>
      <c r="R5816" s="53">
        <f t="shared" si="1002"/>
        <v>3.8176242418884541</v>
      </c>
    </row>
    <row r="5817" spans="2:18" ht="15">
      <c r="B5817" s="84">
        <v>36120</v>
      </c>
      <c r="C5817" s="85">
        <v>0</v>
      </c>
      <c r="D5817" s="86">
        <v>6</v>
      </c>
      <c r="E5817" s="87">
        <v>-5</v>
      </c>
      <c r="F5817" s="96">
        <f t="shared" si="993"/>
        <v>0.5</v>
      </c>
      <c r="G5817" s="96"/>
      <c r="H5817" s="74">
        <f t="shared" si="994"/>
        <v>325</v>
      </c>
      <c r="I5817" s="53">
        <f t="shared" si="992"/>
        <v>1.0244930333667843</v>
      </c>
      <c r="J5817" s="53">
        <f t="shared" si="995"/>
        <v>-0.34412221373519702</v>
      </c>
      <c r="K5817" s="53">
        <f t="shared" si="996"/>
        <v>1.1857091257204355</v>
      </c>
      <c r="L5817" s="53">
        <f t="shared" si="997"/>
        <v>11.985760065291743</v>
      </c>
      <c r="M5817" s="93">
        <f t="shared" si="998"/>
        <v>0.68125936510027374</v>
      </c>
      <c r="N5817" s="53">
        <f t="shared" si="999"/>
        <v>6.7578857238457202</v>
      </c>
      <c r="O5817">
        <f t="shared" si="1000"/>
        <v>0.34272436873217466</v>
      </c>
      <c r="P5817" s="53">
        <f t="shared" si="1001"/>
        <v>4.8097230428690185</v>
      </c>
      <c r="Q5817" s="53">
        <v>0.2</v>
      </c>
      <c r="R5817" s="53">
        <f t="shared" si="1002"/>
        <v>3.6202693403333437</v>
      </c>
    </row>
    <row r="5818" spans="2:18" ht="15">
      <c r="B5818" s="84">
        <v>36121</v>
      </c>
      <c r="C5818" s="85">
        <v>0</v>
      </c>
      <c r="D5818" s="86">
        <v>4</v>
      </c>
      <c r="E5818" s="87">
        <v>-7</v>
      </c>
      <c r="F5818" s="96">
        <f t="shared" si="993"/>
        <v>-1.5</v>
      </c>
      <c r="G5818" s="96"/>
      <c r="H5818" s="74">
        <f t="shared" si="994"/>
        <v>326</v>
      </c>
      <c r="I5818" s="53">
        <f t="shared" si="992"/>
        <v>1.0248800220624379</v>
      </c>
      <c r="J5818" s="53">
        <f t="shared" si="995"/>
        <v>-0.34801736788468596</v>
      </c>
      <c r="K5818" s="53">
        <f t="shared" si="996"/>
        <v>1.1807259335312856</v>
      </c>
      <c r="L5818" s="53">
        <f t="shared" si="997"/>
        <v>11.837675520670564</v>
      </c>
      <c r="M5818" s="93">
        <f t="shared" si="998"/>
        <v>0.59930769225185321</v>
      </c>
      <c r="N5818" s="53">
        <f t="shared" si="999"/>
        <v>6.6743917756466749</v>
      </c>
      <c r="O5818">
        <f t="shared" si="1000"/>
        <v>0.30127848666516421</v>
      </c>
      <c r="P5818" s="53">
        <f t="shared" si="1001"/>
        <v>4.1665031934387322</v>
      </c>
      <c r="Q5818" s="53">
        <v>0.2</v>
      </c>
      <c r="R5818" s="53">
        <f t="shared" si="1002"/>
        <v>3.4939516609499792</v>
      </c>
    </row>
    <row r="5819" spans="2:18" ht="15">
      <c r="B5819" s="84">
        <v>36122</v>
      </c>
      <c r="C5819" s="85">
        <v>0</v>
      </c>
      <c r="D5819" s="86">
        <v>4</v>
      </c>
      <c r="E5819" s="87">
        <v>-2</v>
      </c>
      <c r="F5819" s="96">
        <f t="shared" si="993"/>
        <v>1</v>
      </c>
      <c r="G5819" s="96"/>
      <c r="H5819" s="74">
        <f t="shared" si="994"/>
        <v>327</v>
      </c>
      <c r="I5819" s="53">
        <f t="shared" si="992"/>
        <v>1.0252596483592822</v>
      </c>
      <c r="J5819" s="53">
        <f t="shared" si="995"/>
        <v>-0.3518065733587763</v>
      </c>
      <c r="K5819" s="53">
        <f t="shared" si="996"/>
        <v>1.1758548969849183</v>
      </c>
      <c r="L5819" s="53">
        <f t="shared" si="997"/>
        <v>11.69392298450672</v>
      </c>
      <c r="M5819" s="93">
        <f t="shared" si="998"/>
        <v>0.50430488762418169</v>
      </c>
      <c r="N5819" s="53">
        <f t="shared" si="999"/>
        <v>4.8695045485857618</v>
      </c>
      <c r="O5819">
        <f t="shared" si="1000"/>
        <v>0.35383789041177988</v>
      </c>
      <c r="P5819" s="53">
        <f t="shared" si="1001"/>
        <v>4.9838506177847011</v>
      </c>
      <c r="Q5819" s="53">
        <v>0.2</v>
      </c>
      <c r="R5819" s="53">
        <f t="shared" si="1002"/>
        <v>3.2560381466524051</v>
      </c>
    </row>
    <row r="5820" spans="2:18" ht="15">
      <c r="B5820" s="84">
        <v>36123</v>
      </c>
      <c r="C5820" s="85">
        <v>0</v>
      </c>
      <c r="D5820" s="86">
        <v>7</v>
      </c>
      <c r="E5820" s="87">
        <v>0</v>
      </c>
      <c r="F5820" s="96">
        <f t="shared" si="993"/>
        <v>3.5</v>
      </c>
      <c r="G5820" s="96"/>
      <c r="H5820" s="74">
        <f t="shared" si="994"/>
        <v>328</v>
      </c>
      <c r="I5820" s="53">
        <f t="shared" si="992"/>
        <v>1.0256317999197884</v>
      </c>
      <c r="J5820" s="53">
        <f t="shared" si="995"/>
        <v>-0.35548810932188296</v>
      </c>
      <c r="K5820" s="53">
        <f t="shared" si="996"/>
        <v>1.171099745401277</v>
      </c>
      <c r="L5820" s="53">
        <f t="shared" si="997"/>
        <v>11.554550391307496</v>
      </c>
      <c r="M5820" s="93">
        <f t="shared" si="998"/>
        <v>0.60979119332783183</v>
      </c>
      <c r="N5820" s="53">
        <f t="shared" si="999"/>
        <v>5.196979363915827</v>
      </c>
      <c r="O5820">
        <f t="shared" si="1000"/>
        <v>0.41429223966637557</v>
      </c>
      <c r="P5820" s="53">
        <f t="shared" si="1001"/>
        <v>5.9422692546644251</v>
      </c>
      <c r="Q5820" s="53">
        <v>0.2</v>
      </c>
      <c r="R5820" s="53">
        <f t="shared" si="1002"/>
        <v>3.4429917429274641</v>
      </c>
    </row>
    <row r="5821" spans="2:18" ht="15">
      <c r="B5821" s="84">
        <v>36124</v>
      </c>
      <c r="C5821" s="85">
        <v>0</v>
      </c>
      <c r="D5821" s="86">
        <v>4</v>
      </c>
      <c r="E5821" s="87">
        <v>0</v>
      </c>
      <c r="F5821" s="96">
        <f t="shared" si="993"/>
        <v>2</v>
      </c>
      <c r="G5821" s="96"/>
      <c r="H5821" s="74">
        <f t="shared" si="994"/>
        <v>329</v>
      </c>
      <c r="I5821" s="53">
        <f t="shared" si="992"/>
        <v>1.0259963666183221</v>
      </c>
      <c r="J5821" s="53">
        <f t="shared" si="995"/>
        <v>-0.35906028507154886</v>
      </c>
      <c r="K5821" s="53">
        <f t="shared" si="996"/>
        <v>1.1664642208141567</v>
      </c>
      <c r="L5821" s="53">
        <f t="shared" si="997"/>
        <v>11.419603837146985</v>
      </c>
      <c r="M5821" s="93">
        <f t="shared" si="998"/>
        <v>0.42349247454696559</v>
      </c>
      <c r="N5821" s="53">
        <f t="shared" si="999"/>
        <v>3.8826653046299753</v>
      </c>
      <c r="O5821">
        <f t="shared" si="1000"/>
        <v>0.37701905417423626</v>
      </c>
      <c r="P5821" s="53">
        <f t="shared" si="1001"/>
        <v>5.3491713880855905</v>
      </c>
      <c r="Q5821" s="53">
        <v>0.2</v>
      </c>
      <c r="R5821" s="53">
        <f t="shared" si="1002"/>
        <v>3.0978982198053089</v>
      </c>
    </row>
    <row r="5822" spans="2:18" ht="15">
      <c r="B5822" s="84">
        <v>36125</v>
      </c>
      <c r="C5822" s="85">
        <v>2.2000000000000002</v>
      </c>
      <c r="D5822" s="86">
        <v>7</v>
      </c>
      <c r="E5822" s="87">
        <v>2</v>
      </c>
      <c r="F5822" s="96">
        <f t="shared" si="993"/>
        <v>4.5</v>
      </c>
      <c r="G5822" s="96"/>
      <c r="H5822" s="74">
        <f t="shared" si="994"/>
        <v>330</v>
      </c>
      <c r="I5822" s="53">
        <f t="shared" si="992"/>
        <v>1.0263532405737323</v>
      </c>
      <c r="J5822" s="53">
        <f t="shared" si="995"/>
        <v>-0.3625214420085765</v>
      </c>
      <c r="K5822" s="53">
        <f t="shared" si="996"/>
        <v>1.1619520701125954</v>
      </c>
      <c r="L5822" s="53">
        <f t="shared" si="997"/>
        <v>11.289127582010664</v>
      </c>
      <c r="M5822" s="93">
        <f t="shared" si="998"/>
        <v>0.52716882537436494</v>
      </c>
      <c r="N5822" s="53">
        <f t="shared" si="999"/>
        <v>4.2913536356074253</v>
      </c>
      <c r="O5822">
        <f t="shared" si="1000"/>
        <v>0.44090248501484264</v>
      </c>
      <c r="P5822" s="53">
        <f t="shared" si="1001"/>
        <v>6.3697455095310378</v>
      </c>
      <c r="Q5822" s="53">
        <v>0.2</v>
      </c>
      <c r="R5822" s="53">
        <f t="shared" si="1002"/>
        <v>3.2952540054161572</v>
      </c>
    </row>
    <row r="5823" spans="2:18" ht="15">
      <c r="B5823" s="84">
        <v>36126</v>
      </c>
      <c r="C5823" s="85">
        <v>0</v>
      </c>
      <c r="D5823" s="86">
        <v>7</v>
      </c>
      <c r="E5823" s="87">
        <v>-1</v>
      </c>
      <c r="F5823" s="96">
        <f t="shared" si="993"/>
        <v>3</v>
      </c>
      <c r="G5823" s="96"/>
      <c r="H5823" s="74">
        <f t="shared" si="994"/>
        <v>331</v>
      </c>
      <c r="I5823" s="53">
        <f t="shared" si="992"/>
        <v>1.0267023161812738</v>
      </c>
      <c r="J5823" s="53">
        <f t="shared" si="995"/>
        <v>-0.36586995562498681</v>
      </c>
      <c r="K5823" s="53">
        <f t="shared" si="996"/>
        <v>1.1575670367502422</v>
      </c>
      <c r="L5823" s="53">
        <f t="shared" si="997"/>
        <v>11.16316405615237</v>
      </c>
      <c r="M5823" s="93">
        <f t="shared" si="998"/>
        <v>0.61502831324491902</v>
      </c>
      <c r="N5823" s="53">
        <f t="shared" si="999"/>
        <v>5.3676133224502216</v>
      </c>
      <c r="O5823">
        <f t="shared" si="1000"/>
        <v>0.40152374789424572</v>
      </c>
      <c r="P5823" s="53">
        <f t="shared" si="1001"/>
        <v>5.738329876349705</v>
      </c>
      <c r="Q5823" s="53">
        <v>0.2</v>
      </c>
      <c r="R5823" s="53">
        <f t="shared" si="1002"/>
        <v>3.4557370612883243</v>
      </c>
    </row>
    <row r="5824" spans="2:18" ht="15">
      <c r="B5824" s="84">
        <v>36127</v>
      </c>
      <c r="C5824" s="85">
        <v>0</v>
      </c>
      <c r="D5824" s="86">
        <v>10</v>
      </c>
      <c r="E5824" s="87">
        <v>-3</v>
      </c>
      <c r="F5824" s="96">
        <f t="shared" si="993"/>
        <v>3.5</v>
      </c>
      <c r="G5824" s="96"/>
      <c r="H5824" s="74">
        <f t="shared" si="994"/>
        <v>332</v>
      </c>
      <c r="I5824" s="53">
        <f t="shared" si="992"/>
        <v>1.0270434901438583</v>
      </c>
      <c r="J5824" s="53">
        <f t="shared" si="995"/>
        <v>-0.36910423750469384</v>
      </c>
      <c r="K5824" s="53">
        <f t="shared" si="996"/>
        <v>1.15331285204249</v>
      </c>
      <c r="L5824" s="53">
        <f t="shared" si="997"/>
        <v>11.041753870365781</v>
      </c>
      <c r="M5824" s="93">
        <f t="shared" si="998"/>
        <v>0.79412490296607319</v>
      </c>
      <c r="N5824" s="53">
        <f t="shared" si="999"/>
        <v>6.7679736576116527</v>
      </c>
      <c r="O5824">
        <f t="shared" si="1000"/>
        <v>0.41429223966637557</v>
      </c>
      <c r="P5824" s="53">
        <f t="shared" si="1001"/>
        <v>5.9422692546644251</v>
      </c>
      <c r="Q5824" s="53">
        <v>0.2</v>
      </c>
      <c r="R5824" s="53">
        <f t="shared" si="1002"/>
        <v>3.7755214199344391</v>
      </c>
    </row>
    <row r="5825" spans="2:18" ht="15">
      <c r="B5825" s="84">
        <v>36128</v>
      </c>
      <c r="C5825" s="85">
        <v>0</v>
      </c>
      <c r="D5825" s="86">
        <v>7</v>
      </c>
      <c r="E5825" s="87">
        <v>-5</v>
      </c>
      <c r="F5825" s="96">
        <f t="shared" si="993"/>
        <v>1</v>
      </c>
      <c r="G5825" s="96"/>
      <c r="H5825" s="74">
        <f t="shared" si="994"/>
        <v>333</v>
      </c>
      <c r="I5825" s="53">
        <f t="shared" si="992"/>
        <v>1.0273766615026212</v>
      </c>
      <c r="J5825" s="53">
        <f t="shared" si="995"/>
        <v>-0.37222273733148808</v>
      </c>
      <c r="K5825" s="53">
        <f t="shared" si="996"/>
        <v>1.1491932260757747</v>
      </c>
      <c r="L5825" s="53">
        <f t="shared" si="997"/>
        <v>10.924935830039601</v>
      </c>
      <c r="M5825" s="93">
        <f t="shared" si="998"/>
        <v>0.66629543925569934</v>
      </c>
      <c r="N5825" s="53">
        <f t="shared" si="999"/>
        <v>6.4336649351998059</v>
      </c>
      <c r="O5825">
        <f t="shared" si="1000"/>
        <v>0.35383789041177988</v>
      </c>
      <c r="P5825" s="53">
        <f t="shared" si="1001"/>
        <v>4.9838506177847011</v>
      </c>
      <c r="Q5825" s="53">
        <v>0.2</v>
      </c>
      <c r="R5825" s="53">
        <f t="shared" si="1002"/>
        <v>3.5796198050322543</v>
      </c>
    </row>
    <row r="5826" spans="2:18" ht="15">
      <c r="B5826" s="84">
        <v>36129</v>
      </c>
      <c r="C5826" s="85">
        <v>0</v>
      </c>
      <c r="D5826" s="86">
        <v>5</v>
      </c>
      <c r="E5826" s="87">
        <v>-3</v>
      </c>
      <c r="F5826" s="96">
        <f t="shared" si="993"/>
        <v>1</v>
      </c>
      <c r="G5826" s="96"/>
      <c r="H5826" s="74">
        <f t="shared" si="994"/>
        <v>334</v>
      </c>
      <c r="I5826" s="53">
        <f t="shared" si="992"/>
        <v>1.0277017316667976</v>
      </c>
      <c r="J5826" s="53">
        <f t="shared" si="995"/>
        <v>-0.37522394489866523</v>
      </c>
      <c r="K5826" s="53">
        <f t="shared" si="996"/>
        <v>1.145211838258156</v>
      </c>
      <c r="L5826" s="53">
        <f t="shared" si="997"/>
        <v>10.812746952832439</v>
      </c>
      <c r="M5826" s="93">
        <f t="shared" si="998"/>
        <v>0.5384412896276064</v>
      </c>
      <c r="N5826" s="53">
        <f t="shared" si="999"/>
        <v>5.1991213516493575</v>
      </c>
      <c r="O5826">
        <f t="shared" si="1000"/>
        <v>0.35383789041177988</v>
      </c>
      <c r="P5826" s="53">
        <f t="shared" si="1001"/>
        <v>4.9838506177847011</v>
      </c>
      <c r="Q5826" s="53">
        <v>0.2</v>
      </c>
      <c r="R5826" s="53">
        <f t="shared" si="1002"/>
        <v>3.3242267753109185</v>
      </c>
    </row>
    <row r="5827" spans="2:18" ht="15">
      <c r="B5827" s="84">
        <v>36130</v>
      </c>
      <c r="C5827" s="85">
        <v>0</v>
      </c>
      <c r="D5827" s="86">
        <v>9</v>
      </c>
      <c r="E5827" s="87">
        <v>-3</v>
      </c>
      <c r="F5827" s="96">
        <f t="shared" si="993"/>
        <v>3</v>
      </c>
      <c r="G5827" s="96"/>
      <c r="H5827" s="74">
        <f t="shared" si="994"/>
        <v>335</v>
      </c>
      <c r="I5827" s="53">
        <f t="shared" si="992"/>
        <v>1.0280186044428956</v>
      </c>
      <c r="J5827" s="53">
        <f t="shared" si="995"/>
        <v>-0.37810639211441766</v>
      </c>
      <c r="K5827" s="53">
        <f t="shared" si="996"/>
        <v>1.1413723275450454</v>
      </c>
      <c r="L5827" s="53">
        <f t="shared" si="997"/>
        <v>10.705222489768387</v>
      </c>
      <c r="M5827" s="93">
        <f t="shared" si="998"/>
        <v>0.72235241541677453</v>
      </c>
      <c r="N5827" s="53">
        <f t="shared" si="999"/>
        <v>6.3042763479266668</v>
      </c>
      <c r="O5827">
        <f t="shared" si="1000"/>
        <v>0.40152374789424572</v>
      </c>
      <c r="P5827" s="53">
        <f t="shared" si="1001"/>
        <v>5.738329876349705</v>
      </c>
      <c r="Q5827" s="53">
        <v>0.2</v>
      </c>
      <c r="R5827" s="53">
        <f t="shared" si="1002"/>
        <v>3.6531471212807562</v>
      </c>
    </row>
    <row r="5828" spans="2:18" ht="15">
      <c r="B5828" s="84">
        <v>36131</v>
      </c>
      <c r="C5828" s="85">
        <v>0</v>
      </c>
      <c r="D5828" s="86">
        <v>3</v>
      </c>
      <c r="E5828" s="87">
        <v>-1</v>
      </c>
      <c r="F5828" s="96">
        <f t="shared" si="993"/>
        <v>1</v>
      </c>
      <c r="G5828" s="96"/>
      <c r="H5828" s="74">
        <f t="shared" si="994"/>
        <v>336</v>
      </c>
      <c r="I5828" s="53">
        <f t="shared" si="992"/>
        <v>1.0283271860631631</v>
      </c>
      <c r="J5828" s="53">
        <f t="shared" si="995"/>
        <v>-0.38086865499689021</v>
      </c>
      <c r="K5828" s="53">
        <f t="shared" si="996"/>
        <v>1.1376782823787612</v>
      </c>
      <c r="L5828" s="53">
        <f t="shared" si="997"/>
        <v>10.602395949521458</v>
      </c>
      <c r="M5828" s="93">
        <f t="shared" si="998"/>
        <v>0.37332866519324742</v>
      </c>
      <c r="N5828" s="53">
        <f t="shared" si="999"/>
        <v>3.6048146228372961</v>
      </c>
      <c r="O5828">
        <f t="shared" si="1000"/>
        <v>0.35383789041177988</v>
      </c>
      <c r="P5828" s="53">
        <f t="shared" si="1001"/>
        <v>4.9838506177847011</v>
      </c>
      <c r="Q5828" s="53">
        <v>0.2</v>
      </c>
      <c r="R5828" s="53">
        <f t="shared" si="1002"/>
        <v>2.9944086698978865</v>
      </c>
    </row>
    <row r="5829" spans="2:18" ht="15">
      <c r="B5829" s="84">
        <v>36132</v>
      </c>
      <c r="C5829" s="85">
        <v>0</v>
      </c>
      <c r="D5829" s="86">
        <v>4</v>
      </c>
      <c r="E5829" s="87">
        <v>-1</v>
      </c>
      <c r="F5829" s="96">
        <f t="shared" si="993"/>
        <v>1.5</v>
      </c>
      <c r="G5829" s="96"/>
      <c r="H5829" s="74">
        <f t="shared" si="994"/>
        <v>337</v>
      </c>
      <c r="I5829" s="53">
        <f t="shared" si="992"/>
        <v>1.0286273852133336</v>
      </c>
      <c r="J5829" s="53">
        <f t="shared" si="995"/>
        <v>-0.38350935565260669</v>
      </c>
      <c r="K5829" s="53">
        <f t="shared" si="996"/>
        <v>1.1341332303853497</v>
      </c>
      <c r="L5829" s="53">
        <f t="shared" si="997"/>
        <v>10.504299125624341</v>
      </c>
      <c r="M5829" s="93">
        <f t="shared" si="998"/>
        <v>0.42453046870130373</v>
      </c>
      <c r="N5829" s="53">
        <f t="shared" si="999"/>
        <v>3.9930155731508976</v>
      </c>
      <c r="O5829">
        <f t="shared" si="1000"/>
        <v>0.36526692052720544</v>
      </c>
      <c r="P5829" s="53">
        <f t="shared" si="1001"/>
        <v>5.1636135172163016</v>
      </c>
      <c r="Q5829" s="53">
        <v>0.2</v>
      </c>
      <c r="R5829" s="53">
        <f t="shared" si="1002"/>
        <v>3.0979776363775096</v>
      </c>
    </row>
    <row r="5830" spans="2:18" ht="15">
      <c r="B5830" s="84">
        <v>36133</v>
      </c>
      <c r="C5830" s="85">
        <v>0</v>
      </c>
      <c r="D5830" s="86">
        <v>6</v>
      </c>
      <c r="E5830" s="87">
        <v>-3</v>
      </c>
      <c r="F5830" s="96">
        <f t="shared" si="993"/>
        <v>1.5</v>
      </c>
      <c r="G5830" s="96"/>
      <c r="H5830" s="74">
        <f t="shared" si="994"/>
        <v>338</v>
      </c>
      <c r="I5830" s="53">
        <f t="shared" si="992"/>
        <v>1.0289191130596493</v>
      </c>
      <c r="J5830" s="53">
        <f t="shared" si="995"/>
        <v>-0.38602716423183553</v>
      </c>
      <c r="K5830" s="53">
        <f t="shared" si="996"/>
        <v>1.1307406278767171</v>
      </c>
      <c r="L5830" s="53">
        <f t="shared" si="997"/>
        <v>10.410962126304899</v>
      </c>
      <c r="M5830" s="93">
        <f t="shared" si="998"/>
        <v>0.56450644395766425</v>
      </c>
      <c r="N5830" s="53">
        <f t="shared" si="999"/>
        <v>5.3095906844154985</v>
      </c>
      <c r="O5830">
        <f t="shared" si="1000"/>
        <v>0.36526692052720544</v>
      </c>
      <c r="P5830" s="53">
        <f t="shared" si="1001"/>
        <v>5.1636135172163016</v>
      </c>
      <c r="Q5830" s="53">
        <v>0.2</v>
      </c>
      <c r="R5830" s="53">
        <f t="shared" si="1002"/>
        <v>3.3716704239050537</v>
      </c>
    </row>
    <row r="5831" spans="2:18" ht="15">
      <c r="B5831" s="84">
        <v>36134</v>
      </c>
      <c r="C5831" s="85">
        <v>0</v>
      </c>
      <c r="D5831" s="86">
        <v>7</v>
      </c>
      <c r="E5831" s="87">
        <v>-4</v>
      </c>
      <c r="F5831" s="96">
        <f t="shared" si="993"/>
        <v>1.5</v>
      </c>
      <c r="G5831" s="96"/>
      <c r="H5831" s="74">
        <f t="shared" si="994"/>
        <v>339</v>
      </c>
      <c r="I5831" s="53">
        <f t="shared" si="992"/>
        <v>1.0292022832751471</v>
      </c>
      <c r="J5831" s="53">
        <f t="shared" si="995"/>
        <v>-0.38842080085433023</v>
      </c>
      <c r="K5831" s="53">
        <f t="shared" si="996"/>
        <v>1.127503849210568</v>
      </c>
      <c r="L5831" s="53">
        <f t="shared" si="997"/>
        <v>10.322413406624438</v>
      </c>
      <c r="M5831" s="93">
        <f t="shared" si="998"/>
        <v>0.6187773004842867</v>
      </c>
      <c r="N5831" s="53">
        <f t="shared" si="999"/>
        <v>5.8200472741202836</v>
      </c>
      <c r="O5831">
        <f t="shared" si="1000"/>
        <v>0.36526692052720544</v>
      </c>
      <c r="P5831" s="53">
        <f t="shared" si="1001"/>
        <v>5.1636135172163016</v>
      </c>
      <c r="Q5831" s="53">
        <v>0.2</v>
      </c>
      <c r="R5831" s="53">
        <f t="shared" si="1002"/>
        <v>3.4777853623941413</v>
      </c>
    </row>
    <row r="5832" spans="2:18" ht="15">
      <c r="B5832" s="84">
        <v>36135</v>
      </c>
      <c r="C5832" s="85">
        <v>0</v>
      </c>
      <c r="D5832" s="86">
        <v>7</v>
      </c>
      <c r="E5832" s="87">
        <v>-5</v>
      </c>
      <c r="F5832" s="96">
        <f t="shared" si="993"/>
        <v>1</v>
      </c>
      <c r="G5832" s="96"/>
      <c r="H5832" s="74">
        <f t="shared" si="994"/>
        <v>340</v>
      </c>
      <c r="I5832" s="53">
        <f t="shared" si="992"/>
        <v>1.029476812065204</v>
      </c>
      <c r="J5832" s="53">
        <f t="shared" si="995"/>
        <v>-0.3906890374987888</v>
      </c>
      <c r="K5832" s="53">
        <f t="shared" si="996"/>
        <v>1.1244261760648075</v>
      </c>
      <c r="L5832" s="53">
        <f t="shared" si="997"/>
        <v>10.238679802564082</v>
      </c>
      <c r="M5832" s="93">
        <f t="shared" si="998"/>
        <v>0.62444171412795979</v>
      </c>
      <c r="N5832" s="53">
        <f t="shared" si="999"/>
        <v>6.0295306309598926</v>
      </c>
      <c r="O5832">
        <f t="shared" si="1000"/>
        <v>0.35383789041177988</v>
      </c>
      <c r="P5832" s="53">
        <f t="shared" si="1001"/>
        <v>4.9838506177847011</v>
      </c>
      <c r="Q5832" s="53">
        <v>0.2</v>
      </c>
      <c r="R5832" s="53">
        <f t="shared" si="1002"/>
        <v>3.496015559909273</v>
      </c>
    </row>
    <row r="5833" spans="2:18" ht="15">
      <c r="B5833" s="84">
        <v>36136</v>
      </c>
      <c r="C5833" s="85">
        <v>0</v>
      </c>
      <c r="D5833" s="86">
        <v>7</v>
      </c>
      <c r="E5833" s="87">
        <v>-7</v>
      </c>
      <c r="F5833" s="96">
        <f t="shared" si="993"/>
        <v>0</v>
      </c>
      <c r="G5833" s="96"/>
      <c r="H5833" s="74">
        <f t="shared" si="994"/>
        <v>341</v>
      </c>
      <c r="I5833" s="53">
        <f t="shared" si="992"/>
        <v>1.0297426181923344</v>
      </c>
      <c r="J5833" s="53">
        <f t="shared" si="995"/>
        <v>-0.39283069984933006</v>
      </c>
      <c r="K5833" s="53">
        <f t="shared" si="996"/>
        <v>1.121510786686871</v>
      </c>
      <c r="L5833" s="53">
        <f t="shared" si="997"/>
        <v>10.159786566680642</v>
      </c>
      <c r="M5833" s="93">
        <f t="shared" si="998"/>
        <v>0.6336771955369066</v>
      </c>
      <c r="N5833" s="53">
        <f t="shared" si="999"/>
        <v>6.4624548773954391</v>
      </c>
      <c r="O5833">
        <f t="shared" si="1000"/>
        <v>0.33191890507593597</v>
      </c>
      <c r="P5833" s="53">
        <f t="shared" si="1001"/>
        <v>4.6410749068413626</v>
      </c>
      <c r="Q5833" s="53">
        <v>0.2</v>
      </c>
      <c r="R5833" s="53">
        <f t="shared" si="1002"/>
        <v>3.5329749907759651</v>
      </c>
    </row>
    <row r="5834" spans="2:18" ht="15">
      <c r="B5834" s="84">
        <v>36137</v>
      </c>
      <c r="C5834" s="85">
        <v>0</v>
      </c>
      <c r="D5834" s="86">
        <v>6</v>
      </c>
      <c r="E5834" s="87">
        <v>-7</v>
      </c>
      <c r="F5834" s="96">
        <f t="shared" si="993"/>
        <v>-0.5</v>
      </c>
      <c r="G5834" s="96"/>
      <c r="H5834" s="74">
        <f t="shared" si="994"/>
        <v>342</v>
      </c>
      <c r="I5834" s="53">
        <f t="shared" ref="I5834:I5897" si="1003">1+0.0334*COS($I$7*H5834-0.0552)</f>
        <v>1.0299996230002291</v>
      </c>
      <c r="J5834" s="53">
        <f t="shared" si="995"/>
        <v>-0.39484466909226873</v>
      </c>
      <c r="K5834" s="53">
        <f t="shared" si="996"/>
        <v>1.1187607451818207</v>
      </c>
      <c r="L5834" s="53">
        <f t="shared" si="997"/>
        <v>10.085757404931572</v>
      </c>
      <c r="M5834" s="93">
        <f t="shared" si="998"/>
        <v>0.58914984884569555</v>
      </c>
      <c r="N5834" s="53">
        <f t="shared" si="999"/>
        <v>6.1820016308131391</v>
      </c>
      <c r="O5834">
        <f t="shared" si="1000"/>
        <v>0.3214141917235559</v>
      </c>
      <c r="P5834" s="53">
        <f t="shared" si="1001"/>
        <v>4.4777540135241773</v>
      </c>
      <c r="Q5834" s="53">
        <v>0.2</v>
      </c>
      <c r="R5834" s="53">
        <f t="shared" si="1002"/>
        <v>3.4489947192356216</v>
      </c>
    </row>
    <row r="5835" spans="2:18" ht="15">
      <c r="B5835" s="84">
        <v>36138</v>
      </c>
      <c r="C5835" s="85">
        <v>0</v>
      </c>
      <c r="D5835" s="86">
        <v>4</v>
      </c>
      <c r="E5835" s="87">
        <v>-9</v>
      </c>
      <c r="F5835" s="96">
        <f t="shared" si="993"/>
        <v>-2.5</v>
      </c>
      <c r="G5835" s="96"/>
      <c r="H5835" s="74">
        <f t="shared" si="994"/>
        <v>343</v>
      </c>
      <c r="I5835" s="53">
        <f t="shared" si="1003"/>
        <v>1.0302477504370307</v>
      </c>
      <c r="J5835" s="53">
        <f t="shared" si="995"/>
        <v>-0.39672988365648837</v>
      </c>
      <c r="K5835" s="53">
        <f t="shared" si="996"/>
        <v>1.1161789909059217</v>
      </c>
      <c r="L5835" s="53">
        <f t="shared" si="997"/>
        <v>10.016614514250763</v>
      </c>
      <c r="M5835" s="93">
        <f t="shared" si="998"/>
        <v>0.51746805073055324</v>
      </c>
      <c r="N5835" s="53">
        <f t="shared" si="999"/>
        <v>6.1396209304069513</v>
      </c>
      <c r="O5835">
        <f t="shared" si="1000"/>
        <v>0.28226157084235826</v>
      </c>
      <c r="P5835" s="53">
        <f t="shared" si="1001"/>
        <v>3.8748241344241494</v>
      </c>
      <c r="Q5835" s="53">
        <v>0.2</v>
      </c>
      <c r="R5835" s="53">
        <f t="shared" si="1002"/>
        <v>3.3306017613612484</v>
      </c>
    </row>
    <row r="5836" spans="2:18" ht="15">
      <c r="B5836" s="84">
        <v>36139</v>
      </c>
      <c r="C5836" s="85">
        <v>0</v>
      </c>
      <c r="D5836" s="86">
        <v>1</v>
      </c>
      <c r="E5836" s="87">
        <v>-7</v>
      </c>
      <c r="F5836" s="96">
        <f t="shared" si="993"/>
        <v>-3</v>
      </c>
      <c r="G5836" s="96"/>
      <c r="H5836" s="74">
        <f t="shared" si="994"/>
        <v>344</v>
      </c>
      <c r="I5836" s="53">
        <f t="shared" si="1003"/>
        <v>1.0304869270778381</v>
      </c>
      <c r="J5836" s="53">
        <f t="shared" si="995"/>
        <v>-0.39848534089079213</v>
      </c>
      <c r="K5836" s="53">
        <f t="shared" si="996"/>
        <v>1.1137683280346726</v>
      </c>
      <c r="L5836" s="53">
        <f t="shared" si="997"/>
        <v>9.9523786204424596</v>
      </c>
      <c r="M5836" s="93">
        <f t="shared" si="998"/>
        <v>0.39015131232213024</v>
      </c>
      <c r="N5836" s="53">
        <f t="shared" si="999"/>
        <v>4.7854281997865984</v>
      </c>
      <c r="O5836">
        <f t="shared" si="1000"/>
        <v>0.2731558497796604</v>
      </c>
      <c r="P5836" s="53">
        <f t="shared" si="1001"/>
        <v>3.7359807381514267</v>
      </c>
      <c r="Q5836" s="53">
        <v>0.2</v>
      </c>
      <c r="R5836" s="53">
        <f t="shared" si="1002"/>
        <v>3.0343428907712355</v>
      </c>
    </row>
    <row r="5837" spans="2:18" ht="15">
      <c r="B5837" s="84">
        <v>36140</v>
      </c>
      <c r="C5837" s="85">
        <v>0</v>
      </c>
      <c r="D5837" s="86">
        <v>1</v>
      </c>
      <c r="E5837" s="87">
        <v>-8</v>
      </c>
      <c r="F5837" s="96">
        <f t="shared" si="993"/>
        <v>-3.5</v>
      </c>
      <c r="G5837" s="96"/>
      <c r="H5837" s="74">
        <f t="shared" si="994"/>
        <v>345</v>
      </c>
      <c r="I5837" s="53">
        <f t="shared" si="1003"/>
        <v>1.030717082146436</v>
      </c>
      <c r="J5837" s="53">
        <f t="shared" si="995"/>
        <v>-0.40011009867171005</v>
      </c>
      <c r="K5837" s="53">
        <f t="shared" si="996"/>
        <v>1.111531415375884</v>
      </c>
      <c r="L5837" s="53">
        <f t="shared" si="997"/>
        <v>9.8930690159512942</v>
      </c>
      <c r="M5837" s="93">
        <f t="shared" si="998"/>
        <v>0.39745485334035596</v>
      </c>
      <c r="N5837" s="53">
        <f t="shared" si="999"/>
        <v>5.0454651981351608</v>
      </c>
      <c r="O5837">
        <f t="shared" si="1000"/>
        <v>0.26430991943693216</v>
      </c>
      <c r="P5837" s="53">
        <f t="shared" si="1001"/>
        <v>3.6016249869085275</v>
      </c>
      <c r="Q5837" s="53">
        <v>0.2</v>
      </c>
      <c r="R5837" s="53">
        <f t="shared" si="1002"/>
        <v>3.0583725951660941</v>
      </c>
    </row>
    <row r="5838" spans="2:18" ht="15">
      <c r="B5838" s="84">
        <v>36141</v>
      </c>
      <c r="C5838" s="85">
        <v>0</v>
      </c>
      <c r="D5838" s="86">
        <v>3</v>
      </c>
      <c r="E5838" s="87">
        <v>-8</v>
      </c>
      <c r="F5838" s="96">
        <f t="shared" si="993"/>
        <v>-2.5</v>
      </c>
      <c r="G5838" s="96"/>
      <c r="H5838" s="74">
        <f t="shared" si="994"/>
        <v>346</v>
      </c>
      <c r="I5838" s="53">
        <f t="shared" si="1003"/>
        <v>1.0309381475362362</v>
      </c>
      <c r="J5838" s="53">
        <f t="shared" si="995"/>
        <v>-0.4016032769353951</v>
      </c>
      <c r="K5838" s="53">
        <f t="shared" si="996"/>
        <v>1.1094707564992956</v>
      </c>
      <c r="L5838" s="53">
        <f t="shared" si="997"/>
        <v>9.8387035970613468</v>
      </c>
      <c r="M5838" s="93">
        <f t="shared" si="998"/>
        <v>0.46754683782267203</v>
      </c>
      <c r="N5838" s="53">
        <f t="shared" si="999"/>
        <v>5.5473190033453266</v>
      </c>
      <c r="O5838">
        <f t="shared" si="1000"/>
        <v>0.28226157084235826</v>
      </c>
      <c r="P5838" s="53">
        <f t="shared" si="1001"/>
        <v>3.8748241344241494</v>
      </c>
      <c r="Q5838" s="53">
        <v>0.2</v>
      </c>
      <c r="R5838" s="53">
        <f t="shared" si="1002"/>
        <v>3.2127125725871442</v>
      </c>
    </row>
    <row r="5839" spans="2:18" ht="15">
      <c r="B5839" s="84">
        <v>36142</v>
      </c>
      <c r="C5839" s="85">
        <v>0</v>
      </c>
      <c r="D5839" s="86">
        <v>6</v>
      </c>
      <c r="E5839" s="87">
        <v>-4</v>
      </c>
      <c r="F5839" s="96">
        <f t="shared" ref="F5839:F5902" si="1004">0.5*(D5839+E5839)</f>
        <v>1</v>
      </c>
      <c r="G5839" s="96"/>
      <c r="H5839" s="74">
        <f t="shared" ref="H5839:H5902" si="1005">B5839-DATE(YEAR(B5839),1,0)</f>
        <v>347</v>
      </c>
      <c r="I5839" s="53">
        <f t="shared" si="1003"/>
        <v>1.0311500578304336</v>
      </c>
      <c r="J5839" s="53">
        <f t="shared" ref="J5839:J5902" si="1006">ASIN(0.39785*SIN(4.869+$I$7*H5839+0.03345*SIN(6.224+$I$7*H5839)))</f>
        <v>-0.40296405912744149</v>
      </c>
      <c r="K5839" s="53">
        <f t="shared" ref="K5839:K5902" si="1007">ACOS(-TAN(J5839)*TAN($E$7*$I$8))</f>
        <v>1.1075886902543202</v>
      </c>
      <c r="L5839" s="53">
        <f t="shared" ref="L5839:L5902" si="1008">117.5*I5839*((K5839*SIN($E$7*$I$8)*SIN(J5839)+COS($E$7*$I$8)*COS(J5839)*SIN(K5839))/PI())</f>
        <v>9.7892989000773021</v>
      </c>
      <c r="M5839" s="93">
        <f t="shared" ref="M5839:M5902" si="1009">0.0023*L5839/2.456*(0.5*(D5839+E5839)+17.8)*SQRT(D5839-E5839)</f>
        <v>0.54501557327817252</v>
      </c>
      <c r="N5839" s="53">
        <f t="shared" ref="N5839:N5902" si="1010">0.17*L5839*SQRT(D5839-E5839)</f>
        <v>5.2626018074723087</v>
      </c>
      <c r="O5839">
        <f t="shared" ref="O5839:O5902" si="1011">5336/(F5839+273.15)^2*EXP(21.07-5336/(F5839+273.15))</f>
        <v>0.35383789041177988</v>
      </c>
      <c r="P5839" s="53">
        <f t="shared" ref="P5839:P5902" si="1012">EXP(21.07-5336/(F5839+273.15))</f>
        <v>4.9838506177847011</v>
      </c>
      <c r="Q5839" s="53">
        <v>0.2</v>
      </c>
      <c r="R5839" s="53">
        <f t="shared" ref="R5839:R5902" si="1013">(O5839*N5839*0.6+$L$8*6.43*(1+0.536*Q5839)*P5839*(1- G5839/100))/($O$7*(O5839+$L$8))</f>
        <v>3.3373591313951723</v>
      </c>
    </row>
    <row r="5840" spans="2:18" ht="15">
      <c r="B5840" s="84">
        <v>36143</v>
      </c>
      <c r="C5840" s="85">
        <v>0</v>
      </c>
      <c r="D5840" s="86">
        <v>12</v>
      </c>
      <c r="E5840" s="87">
        <v>-2</v>
      </c>
      <c r="F5840" s="96">
        <f t="shared" si="1004"/>
        <v>5</v>
      </c>
      <c r="G5840" s="96"/>
      <c r="H5840" s="74">
        <f t="shared" si="1005"/>
        <v>348</v>
      </c>
      <c r="I5840" s="53">
        <f t="shared" si="1003"/>
        <v>1.0313527503213626</v>
      </c>
      <c r="J5840" s="53">
        <f t="shared" si="1006"/>
        <v>-0.40419169356469214</v>
      </c>
      <c r="K5840" s="53">
        <f t="shared" si="1007"/>
        <v>1.1058873817468056</v>
      </c>
      <c r="L5840" s="53">
        <f t="shared" si="1008"/>
        <v>9.7448701360461847</v>
      </c>
      <c r="M5840" s="93">
        <f t="shared" si="1009"/>
        <v>0.77852828248536776</v>
      </c>
      <c r="N5840" s="53">
        <f t="shared" si="1010"/>
        <v>6.1985341057072985</v>
      </c>
      <c r="O5840">
        <f t="shared" si="1011"/>
        <v>0.4547610930964518</v>
      </c>
      <c r="P5840" s="53">
        <f t="shared" si="1012"/>
        <v>6.5936457320380466</v>
      </c>
      <c r="Q5840" s="53">
        <v>0.2</v>
      </c>
      <c r="R5840" s="53">
        <f t="shared" si="1013"/>
        <v>3.7254489748345216</v>
      </c>
    </row>
    <row r="5841" spans="2:18" ht="15">
      <c r="B5841" s="84">
        <v>36144</v>
      </c>
      <c r="C5841" s="85">
        <v>0</v>
      </c>
      <c r="D5841" s="86">
        <v>8</v>
      </c>
      <c r="E5841" s="87">
        <v>-3</v>
      </c>
      <c r="F5841" s="96">
        <f t="shared" si="1004"/>
        <v>2.5</v>
      </c>
      <c r="G5841" s="96"/>
      <c r="H5841" s="74">
        <f t="shared" si="1005"/>
        <v>349</v>
      </c>
      <c r="I5841" s="53">
        <f t="shared" si="1003"/>
        <v>1.0315461650290545</v>
      </c>
      <c r="J5841" s="53">
        <f t="shared" si="1006"/>
        <v>-0.40528549470338404</v>
      </c>
      <c r="K5841" s="53">
        <f t="shared" si="1007"/>
        <v>1.1043688138441321</v>
      </c>
      <c r="L5841" s="53">
        <f t="shared" si="1008"/>
        <v>9.7054312235887465</v>
      </c>
      <c r="M5841" s="93">
        <f t="shared" si="1009"/>
        <v>0.61193696807545284</v>
      </c>
      <c r="N5841" s="53">
        <f t="shared" si="1010"/>
        <v>5.4721765455314424</v>
      </c>
      <c r="O5841">
        <f t="shared" si="1011"/>
        <v>0.38910203313511127</v>
      </c>
      <c r="P5841" s="53">
        <f t="shared" si="1012"/>
        <v>5.5406877114500723</v>
      </c>
      <c r="Q5841" s="53">
        <v>0.2</v>
      </c>
      <c r="R5841" s="53">
        <f t="shared" si="1013"/>
        <v>3.4539937701432848</v>
      </c>
    </row>
    <row r="5842" spans="2:18" ht="15">
      <c r="B5842" s="84">
        <v>36145</v>
      </c>
      <c r="C5842" s="85">
        <v>0</v>
      </c>
      <c r="D5842" s="86">
        <v>8</v>
      </c>
      <c r="E5842" s="87">
        <v>-4</v>
      </c>
      <c r="F5842" s="96">
        <f t="shared" si="1004"/>
        <v>2</v>
      </c>
      <c r="G5842" s="96"/>
      <c r="H5842" s="74">
        <f t="shared" si="1005"/>
        <v>350</v>
      </c>
      <c r="I5842" s="53">
        <f t="shared" si="1003"/>
        <v>1.0317302447189851</v>
      </c>
      <c r="J5842" s="53">
        <f t="shared" si="1006"/>
        <v>-0.40624484430830238</v>
      </c>
      <c r="K5842" s="53">
        <f t="shared" si="1007"/>
        <v>1.103034779275549</v>
      </c>
      <c r="L5842" s="53">
        <f t="shared" si="1008"/>
        <v>9.6709948194257951</v>
      </c>
      <c r="M5842" s="93">
        <f t="shared" si="1009"/>
        <v>0.62119283451393248</v>
      </c>
      <c r="N5842" s="53">
        <f t="shared" si="1010"/>
        <v>5.6952224915734986</v>
      </c>
      <c r="O5842">
        <f t="shared" si="1011"/>
        <v>0.37701905417423626</v>
      </c>
      <c r="P5842" s="53">
        <f t="shared" si="1012"/>
        <v>5.3491713880855905</v>
      </c>
      <c r="Q5842" s="53">
        <v>0.2</v>
      </c>
      <c r="R5842" s="53">
        <f t="shared" si="1013"/>
        <v>3.4764806131487114</v>
      </c>
    </row>
    <row r="5843" spans="2:18" ht="15">
      <c r="B5843" s="84">
        <v>36146</v>
      </c>
      <c r="C5843" s="85">
        <v>0</v>
      </c>
      <c r="D5843" s="86">
        <v>10</v>
      </c>
      <c r="E5843" s="87">
        <v>-3</v>
      </c>
      <c r="F5843" s="96">
        <f t="shared" si="1004"/>
        <v>3.5</v>
      </c>
      <c r="G5843" s="96"/>
      <c r="H5843" s="74">
        <f t="shared" si="1005"/>
        <v>351</v>
      </c>
      <c r="I5843" s="53">
        <f t="shared" si="1003"/>
        <v>1.031904934919013</v>
      </c>
      <c r="J5843" s="53">
        <f t="shared" si="1006"/>
        <v>-0.40706919251797818</v>
      </c>
      <c r="K5843" s="53">
        <f t="shared" si="1007"/>
        <v>1.1018868733913387</v>
      </c>
      <c r="L5843" s="53">
        <f t="shared" si="1008"/>
        <v>9.6415723462058764</v>
      </c>
      <c r="M5843" s="93">
        <f t="shared" si="1009"/>
        <v>0.69342359862052194</v>
      </c>
      <c r="N5843" s="53">
        <f t="shared" si="1010"/>
        <v>5.9097411899579573</v>
      </c>
      <c r="O5843">
        <f t="shared" si="1011"/>
        <v>0.41429223966637557</v>
      </c>
      <c r="P5843" s="53">
        <f t="shared" si="1012"/>
        <v>5.9422692546644251</v>
      </c>
      <c r="Q5843" s="53">
        <v>0.2</v>
      </c>
      <c r="R5843" s="53">
        <f t="shared" si="1013"/>
        <v>3.5938608203950246</v>
      </c>
    </row>
    <row r="5844" spans="2:18" ht="15">
      <c r="B5844" s="84">
        <v>36147</v>
      </c>
      <c r="C5844" s="85">
        <v>0</v>
      </c>
      <c r="D5844" s="86">
        <v>9</v>
      </c>
      <c r="E5844" s="87">
        <v>-4</v>
      </c>
      <c r="F5844" s="96">
        <f t="shared" si="1004"/>
        <v>2.5</v>
      </c>
      <c r="G5844" s="96"/>
      <c r="H5844" s="74">
        <f t="shared" si="1005"/>
        <v>352</v>
      </c>
      <c r="I5844" s="53">
        <f t="shared" si="1003"/>
        <v>1.0320701839354971</v>
      </c>
      <c r="J5844" s="53">
        <f t="shared" si="1006"/>
        <v>-0.40775805880135896</v>
      </c>
      <c r="K5844" s="53">
        <f t="shared" si="1007"/>
        <v>1.1009264876402602</v>
      </c>
      <c r="L5844" s="53">
        <f t="shared" si="1008"/>
        <v>9.6171740172675761</v>
      </c>
      <c r="M5844" s="93">
        <f t="shared" si="1009"/>
        <v>0.65919614972688068</v>
      </c>
      <c r="N5844" s="53">
        <f t="shared" si="1010"/>
        <v>5.8947863875341024</v>
      </c>
      <c r="O5844">
        <f t="shared" si="1011"/>
        <v>0.38910203313511127</v>
      </c>
      <c r="P5844" s="53">
        <f t="shared" si="1012"/>
        <v>5.5406877114500723</v>
      </c>
      <c r="Q5844" s="53">
        <v>0.2</v>
      </c>
      <c r="R5844" s="53">
        <f t="shared" si="1013"/>
        <v>3.5426679292347663</v>
      </c>
    </row>
    <row r="5845" spans="2:18" ht="15">
      <c r="B5845" s="84">
        <v>36148</v>
      </c>
      <c r="C5845" s="85">
        <v>0</v>
      </c>
      <c r="D5845" s="86">
        <v>5</v>
      </c>
      <c r="E5845" s="87">
        <v>-5</v>
      </c>
      <c r="F5845" s="96">
        <f t="shared" si="1004"/>
        <v>0</v>
      </c>
      <c r="G5845" s="96"/>
      <c r="H5845" s="74">
        <f t="shared" si="1005"/>
        <v>353</v>
      </c>
      <c r="I5845" s="53">
        <f t="shared" si="1003"/>
        <v>1.0322259428685951</v>
      </c>
      <c r="J5845" s="53">
        <f t="shared" si="1006"/>
        <v>-0.40831103280181863</v>
      </c>
      <c r="K5845" s="53">
        <f t="shared" si="1007"/>
        <v>1.1001548038197617</v>
      </c>
      <c r="L5845" s="53">
        <f t="shared" si="1008"/>
        <v>9.59780885800091</v>
      </c>
      <c r="M5845" s="93">
        <f t="shared" si="1009"/>
        <v>0.50593132812492991</v>
      </c>
      <c r="N5845" s="53">
        <f t="shared" si="1010"/>
        <v>5.1596592114978197</v>
      </c>
      <c r="O5845">
        <f t="shared" si="1011"/>
        <v>0.33191890507593597</v>
      </c>
      <c r="P5845" s="53">
        <f t="shared" si="1012"/>
        <v>4.6410749068413626</v>
      </c>
      <c r="Q5845" s="53">
        <v>0.2</v>
      </c>
      <c r="R5845" s="53">
        <f t="shared" si="1013"/>
        <v>3.2661979261599496</v>
      </c>
    </row>
    <row r="5846" spans="2:18" ht="15">
      <c r="B5846" s="84">
        <v>36149</v>
      </c>
      <c r="C5846" s="85">
        <v>0</v>
      </c>
      <c r="D5846" s="86">
        <v>2</v>
      </c>
      <c r="E5846" s="87">
        <v>-7</v>
      </c>
      <c r="F5846" s="96">
        <f t="shared" si="1004"/>
        <v>-2.5</v>
      </c>
      <c r="G5846" s="96"/>
      <c r="H5846" s="74">
        <f t="shared" si="1005"/>
        <v>354</v>
      </c>
      <c r="I5846" s="53">
        <f t="shared" si="1003"/>
        <v>1.0323721656267328</v>
      </c>
      <c r="J5846" s="53">
        <f t="shared" si="1006"/>
        <v>-0.4087277750648376</v>
      </c>
      <c r="K5846" s="53">
        <f t="shared" si="1007"/>
        <v>1.0995727891477078</v>
      </c>
      <c r="L5846" s="53">
        <f t="shared" si="1008"/>
        <v>9.5834847235086311</v>
      </c>
      <c r="M5846" s="93">
        <f t="shared" si="1009"/>
        <v>0.4119415644384391</v>
      </c>
      <c r="N5846" s="53">
        <f t="shared" si="1010"/>
        <v>4.8875772089894021</v>
      </c>
      <c r="O5846">
        <f t="shared" si="1011"/>
        <v>0.28226157084235826</v>
      </c>
      <c r="P5846" s="53">
        <f t="shared" si="1012"/>
        <v>3.8748241344241494</v>
      </c>
      <c r="Q5846" s="53">
        <v>0.2</v>
      </c>
      <c r="R5846" s="53">
        <f t="shared" si="1013"/>
        <v>3.0814004471601075</v>
      </c>
    </row>
    <row r="5847" spans="2:18" ht="15">
      <c r="B5847" s="84">
        <v>36150</v>
      </c>
      <c r="C5847" s="85">
        <v>3.8</v>
      </c>
      <c r="D5847" s="86">
        <v>9</v>
      </c>
      <c r="E5847" s="87">
        <v>-1</v>
      </c>
      <c r="F5847" s="96">
        <f t="shared" si="1004"/>
        <v>4</v>
      </c>
      <c r="G5847" s="96"/>
      <c r="H5847" s="74">
        <f t="shared" si="1005"/>
        <v>355</v>
      </c>
      <c r="I5847" s="53">
        <f t="shared" si="1003"/>
        <v>1.0325088089402437</v>
      </c>
      <c r="J5847" s="53">
        <f t="shared" si="1006"/>
        <v>-0.40900801764618</v>
      </c>
      <c r="K5847" s="53">
        <f t="shared" si="1007"/>
        <v>1.099181192197944</v>
      </c>
      <c r="L5847" s="53">
        <f t="shared" si="1008"/>
        <v>9.574208312308178</v>
      </c>
      <c r="M5847" s="93">
        <f t="shared" si="1009"/>
        <v>0.61810013668522035</v>
      </c>
      <c r="N5847" s="53">
        <f t="shared" si="1010"/>
        <v>5.1469718601677945</v>
      </c>
      <c r="O5847">
        <f t="shared" si="1011"/>
        <v>0.42741570243698762</v>
      </c>
      <c r="P5847" s="53">
        <f t="shared" si="1012"/>
        <v>6.152681276989024</v>
      </c>
      <c r="Q5847" s="53">
        <v>0.2</v>
      </c>
      <c r="R5847" s="53">
        <f t="shared" si="1013"/>
        <v>3.4552787583047033</v>
      </c>
    </row>
    <row r="5848" spans="2:18" ht="15">
      <c r="B5848" s="84">
        <v>36151</v>
      </c>
      <c r="C5848" s="85">
        <v>0.8</v>
      </c>
      <c r="D5848" s="86">
        <v>7</v>
      </c>
      <c r="E5848" s="87">
        <v>-5</v>
      </c>
      <c r="F5848" s="96">
        <f t="shared" si="1004"/>
        <v>1</v>
      </c>
      <c r="G5848" s="96"/>
      <c r="H5848" s="74">
        <f t="shared" si="1005"/>
        <v>356</v>
      </c>
      <c r="I5848" s="53">
        <f t="shared" si="1003"/>
        <v>1.0326358323741724</v>
      </c>
      <c r="J5848" s="53">
        <f t="shared" si="1006"/>
        <v>-0.40915156459791246</v>
      </c>
      <c r="K5848" s="53">
        <f t="shared" si="1007"/>
        <v>1.0989805397349679</v>
      </c>
      <c r="L5848" s="53">
        <f t="shared" si="1008"/>
        <v>9.5699851758593226</v>
      </c>
      <c r="M5848" s="93">
        <f t="shared" si="1009"/>
        <v>0.58365903247567219</v>
      </c>
      <c r="N5848" s="53">
        <f t="shared" si="1010"/>
        <v>5.6357381877715698</v>
      </c>
      <c r="O5848">
        <f t="shared" si="1011"/>
        <v>0.35383789041177988</v>
      </c>
      <c r="P5848" s="53">
        <f t="shared" si="1012"/>
        <v>4.9838506177847011</v>
      </c>
      <c r="Q5848" s="53">
        <v>0.2</v>
      </c>
      <c r="R5848" s="53">
        <f t="shared" si="1013"/>
        <v>3.4145507607014585</v>
      </c>
    </row>
    <row r="5849" spans="2:18" ht="15">
      <c r="B5849" s="84">
        <v>36152</v>
      </c>
      <c r="C5849" s="85">
        <v>0</v>
      </c>
      <c r="D5849" s="86">
        <v>4</v>
      </c>
      <c r="E5849" s="87">
        <v>-8</v>
      </c>
      <c r="F5849" s="96">
        <f t="shared" si="1004"/>
        <v>-2</v>
      </c>
      <c r="G5849" s="96"/>
      <c r="H5849" s="74">
        <f t="shared" si="1005"/>
        <v>357</v>
      </c>
      <c r="I5849" s="53">
        <f t="shared" si="1003"/>
        <v>1.0327531983402416</v>
      </c>
      <c r="J5849" s="53">
        <f t="shared" si="1006"/>
        <v>-0.40915829233015166</v>
      </c>
      <c r="K5849" s="53">
        <f t="shared" si="1007"/>
        <v>1.0989711344754025</v>
      </c>
      <c r="L5849" s="53">
        <f t="shared" si="1008"/>
        <v>9.5708197237494961</v>
      </c>
      <c r="M5849" s="93">
        <f t="shared" si="1009"/>
        <v>0.49056472865549017</v>
      </c>
      <c r="N5849" s="53">
        <f t="shared" si="1010"/>
        <v>5.6362296507495948</v>
      </c>
      <c r="O5849">
        <f t="shared" si="1011"/>
        <v>0.29163357525279388</v>
      </c>
      <c r="P5849" s="53">
        <f t="shared" si="1012"/>
        <v>4.0182866888238244</v>
      </c>
      <c r="Q5849" s="53">
        <v>0.2</v>
      </c>
      <c r="R5849" s="53">
        <f t="shared" si="1013"/>
        <v>3.257813161840478</v>
      </c>
    </row>
    <row r="5850" spans="2:18" ht="15">
      <c r="B5850" s="84">
        <v>36153</v>
      </c>
      <c r="C5850" s="85">
        <v>0</v>
      </c>
      <c r="D5850" s="86">
        <v>-1</v>
      </c>
      <c r="E5850" s="87">
        <v>-8</v>
      </c>
      <c r="F5850" s="96">
        <f t="shared" si="1004"/>
        <v>-4.5</v>
      </c>
      <c r="G5850" s="96"/>
      <c r="H5850" s="74">
        <f t="shared" si="1005"/>
        <v>358</v>
      </c>
      <c r="I5850" s="53">
        <f t="shared" si="1003"/>
        <v>1.0328608721079737</v>
      </c>
      <c r="J5850" s="53">
        <f t="shared" si="1006"/>
        <v>-0.40902814984698338</v>
      </c>
      <c r="K5850" s="53">
        <f t="shared" si="1007"/>
        <v>1.0991530537959764</v>
      </c>
      <c r="L5850" s="53">
        <f t="shared" si="1008"/>
        <v>9.5767152244181233</v>
      </c>
      <c r="M5850" s="93">
        <f t="shared" si="1009"/>
        <v>0.31558525808986371</v>
      </c>
      <c r="N5850" s="53">
        <f t="shared" si="1010"/>
        <v>4.3073931663184011</v>
      </c>
      <c r="O5850">
        <f t="shared" si="1011"/>
        <v>0.24737210416333413</v>
      </c>
      <c r="P5850" s="53">
        <f t="shared" si="1012"/>
        <v>3.3458663727945699</v>
      </c>
      <c r="Q5850" s="53">
        <v>0.2</v>
      </c>
      <c r="R5850" s="53">
        <f t="shared" si="1013"/>
        <v>2.8593513313211862</v>
      </c>
    </row>
    <row r="5851" spans="2:18" ht="15">
      <c r="B5851" s="84">
        <v>36154</v>
      </c>
      <c r="C5851" s="85">
        <v>0</v>
      </c>
      <c r="D5851" s="86">
        <v>3</v>
      </c>
      <c r="E5851" s="87">
        <v>-8</v>
      </c>
      <c r="F5851" s="96">
        <f t="shared" si="1004"/>
        <v>-2.5</v>
      </c>
      <c r="G5851" s="96"/>
      <c r="H5851" s="74">
        <f t="shared" si="1005"/>
        <v>359</v>
      </c>
      <c r="I5851" s="53">
        <f t="shared" si="1003"/>
        <v>1.0329588218149683</v>
      </c>
      <c r="J5851" s="53">
        <f t="shared" si="1006"/>
        <v>-0.40876115885556835</v>
      </c>
      <c r="K5851" s="53">
        <f t="shared" si="1007"/>
        <v>1.0995261493994379</v>
      </c>
      <c r="L5851" s="53">
        <f t="shared" si="1008"/>
        <v>9.5876738013529614</v>
      </c>
      <c r="M5851" s="93">
        <f t="shared" si="1009"/>
        <v>0.45561760486785646</v>
      </c>
      <c r="N5851" s="53">
        <f t="shared" si="1010"/>
        <v>5.4057818239393987</v>
      </c>
      <c r="O5851">
        <f t="shared" si="1011"/>
        <v>0.28226157084235826</v>
      </c>
      <c r="P5851" s="53">
        <f t="shared" si="1012"/>
        <v>3.8748241344241494</v>
      </c>
      <c r="Q5851" s="53">
        <v>0.2</v>
      </c>
      <c r="R5851" s="53">
        <f t="shared" si="1013"/>
        <v>3.1845416305402114</v>
      </c>
    </row>
    <row r="5852" spans="2:18" ht="15">
      <c r="B5852" s="84">
        <v>36155</v>
      </c>
      <c r="C5852" s="85">
        <v>0</v>
      </c>
      <c r="D5852" s="86">
        <v>1</v>
      </c>
      <c r="E5852" s="87">
        <v>-8</v>
      </c>
      <c r="F5852" s="96">
        <f t="shared" si="1004"/>
        <v>-3.5</v>
      </c>
      <c r="G5852" s="96"/>
      <c r="H5852" s="74">
        <f t="shared" si="1005"/>
        <v>360</v>
      </c>
      <c r="I5852" s="53">
        <f t="shared" si="1003"/>
        <v>1.0330470184763316</v>
      </c>
      <c r="J5852" s="53">
        <f t="shared" si="1006"/>
        <v>-0.40835741374802598</v>
      </c>
      <c r="K5852" s="53">
        <f t="shared" si="1007"/>
        <v>1.1000900479413622</v>
      </c>
      <c r="L5852" s="53">
        <f t="shared" si="1008"/>
        <v>9.6036964247436707</v>
      </c>
      <c r="M5852" s="93">
        <f t="shared" si="1009"/>
        <v>0.38582928592404642</v>
      </c>
      <c r="N5852" s="53">
        <f t="shared" si="1010"/>
        <v>4.8978851766192726</v>
      </c>
      <c r="O5852">
        <f t="shared" si="1011"/>
        <v>0.26430991943693216</v>
      </c>
      <c r="P5852" s="53">
        <f t="shared" si="1012"/>
        <v>3.6016249869085275</v>
      </c>
      <c r="Q5852" s="53">
        <v>0.2</v>
      </c>
      <c r="R5852" s="53">
        <f t="shared" si="1013"/>
        <v>3.0293678313616286</v>
      </c>
    </row>
    <row r="5853" spans="2:18" ht="15">
      <c r="B5853" s="84">
        <v>36156</v>
      </c>
      <c r="C5853" s="85">
        <v>0</v>
      </c>
      <c r="D5853" s="86">
        <v>4</v>
      </c>
      <c r="E5853" s="87">
        <v>-7</v>
      </c>
      <c r="F5853" s="96">
        <f t="shared" si="1004"/>
        <v>-1.5</v>
      </c>
      <c r="G5853" s="96"/>
      <c r="H5853" s="74">
        <f t="shared" si="1005"/>
        <v>361</v>
      </c>
      <c r="I5853" s="53">
        <f t="shared" si="1003"/>
        <v>1.0331254359932522</v>
      </c>
      <c r="J5853" s="53">
        <f t="shared" si="1006"/>
        <v>-0.40781708145626755</v>
      </c>
      <c r="K5853" s="53">
        <f t="shared" si="1007"/>
        <v>1.1008441526123156</v>
      </c>
      <c r="L5853" s="53">
        <f t="shared" si="1008"/>
        <v>9.6247828986306558</v>
      </c>
      <c r="M5853" s="93">
        <f t="shared" si="1009"/>
        <v>0.4872752608678273</v>
      </c>
      <c r="N5853" s="53">
        <f t="shared" si="1010"/>
        <v>5.4267049057758134</v>
      </c>
      <c r="O5853">
        <f t="shared" si="1011"/>
        <v>0.30127848666516421</v>
      </c>
      <c r="P5853" s="53">
        <f t="shared" si="1012"/>
        <v>4.1665031934387322</v>
      </c>
      <c r="Q5853" s="53">
        <v>0.2</v>
      </c>
      <c r="R5853" s="53">
        <f t="shared" si="1013"/>
        <v>3.242646919661818</v>
      </c>
    </row>
    <row r="5854" spans="2:18" ht="15">
      <c r="B5854" s="84">
        <v>36157</v>
      </c>
      <c r="C5854" s="85">
        <v>0</v>
      </c>
      <c r="D5854" s="86">
        <v>4</v>
      </c>
      <c r="E5854" s="87">
        <v>-6</v>
      </c>
      <c r="F5854" s="96">
        <f t="shared" si="1004"/>
        <v>-1</v>
      </c>
      <c r="G5854" s="96"/>
      <c r="H5854" s="74">
        <f t="shared" si="1005"/>
        <v>362</v>
      </c>
      <c r="I5854" s="53">
        <f t="shared" si="1003"/>
        <v>1.0331940511607254</v>
      </c>
      <c r="J5854" s="53">
        <f t="shared" si="1006"/>
        <v>-0.40714040118053302</v>
      </c>
      <c r="K5854" s="53">
        <f t="shared" si="1007"/>
        <v>1.1017876456614124</v>
      </c>
      <c r="L5854" s="53">
        <f t="shared" si="1008"/>
        <v>9.6509318436394924</v>
      </c>
      <c r="M5854" s="93">
        <f t="shared" si="1009"/>
        <v>0.48015118370039972</v>
      </c>
      <c r="N5854" s="53">
        <f t="shared" si="1010"/>
        <v>5.1882174487212964</v>
      </c>
      <c r="O5854">
        <f t="shared" si="1011"/>
        <v>0.31120306167098138</v>
      </c>
      <c r="P5854" s="53">
        <f t="shared" si="1012"/>
        <v>4.3196117853386662</v>
      </c>
      <c r="Q5854" s="53">
        <v>0.2</v>
      </c>
      <c r="R5854" s="53">
        <f t="shared" si="1013"/>
        <v>3.2207687889828764</v>
      </c>
    </row>
    <row r="5855" spans="2:18" ht="15">
      <c r="B5855" s="84">
        <v>36158</v>
      </c>
      <c r="C5855" s="85">
        <v>0</v>
      </c>
      <c r="D5855" s="86">
        <v>6</v>
      </c>
      <c r="E5855" s="87">
        <v>-5</v>
      </c>
      <c r="F5855" s="96">
        <f t="shared" si="1004"/>
        <v>0.5</v>
      </c>
      <c r="G5855" s="96"/>
      <c r="H5855" s="74">
        <f t="shared" si="1005"/>
        <v>363</v>
      </c>
      <c r="I5855" s="53">
        <f t="shared" si="1003"/>
        <v>1.0332528436744193</v>
      </c>
      <c r="J5855" s="53">
        <f t="shared" si="1006"/>
        <v>-0.40632768399295233</v>
      </c>
      <c r="K5855" s="53">
        <f t="shared" si="1007"/>
        <v>1.1029194918391061</v>
      </c>
      <c r="L5855" s="53">
        <f t="shared" si="1008"/>
        <v>9.682140675442648</v>
      </c>
      <c r="M5855" s="93">
        <f t="shared" si="1009"/>
        <v>0.5503237986937829</v>
      </c>
      <c r="N5855" s="53">
        <f t="shared" si="1010"/>
        <v>5.459044723939849</v>
      </c>
      <c r="O5855">
        <f t="shared" si="1011"/>
        <v>0.34272436873217466</v>
      </c>
      <c r="P5855" s="53">
        <f t="shared" si="1012"/>
        <v>4.8097230428690185</v>
      </c>
      <c r="Q5855" s="53">
        <v>0.2</v>
      </c>
      <c r="R5855" s="53">
        <f t="shared" si="1013"/>
        <v>3.3529210384171915</v>
      </c>
    </row>
    <row r="5856" spans="2:18" ht="15">
      <c r="B5856" s="84">
        <v>36159</v>
      </c>
      <c r="C5856" s="85">
        <v>0</v>
      </c>
      <c r="D5856" s="86">
        <v>3</v>
      </c>
      <c r="E5856" s="87">
        <v>-3</v>
      </c>
      <c r="F5856" s="96">
        <f t="shared" si="1004"/>
        <v>0</v>
      </c>
      <c r="G5856" s="96"/>
      <c r="H5856" s="74">
        <f t="shared" si="1005"/>
        <v>364</v>
      </c>
      <c r="I5856" s="53">
        <f t="shared" si="1003"/>
        <v>1.033301796136683</v>
      </c>
      <c r="J5856" s="53">
        <f t="shared" si="1006"/>
        <v>-0.40537931231802116</v>
      </c>
      <c r="K5856" s="53">
        <f t="shared" si="1007"/>
        <v>1.1042384427291654</v>
      </c>
      <c r="L5856" s="53">
        <f t="shared" si="1008"/>
        <v>9.7184055791392172</v>
      </c>
      <c r="M5856" s="93">
        <f t="shared" si="1009"/>
        <v>0.39681686400150767</v>
      </c>
      <c r="N5856" s="53">
        <f t="shared" si="1010"/>
        <v>4.0468729129924146</v>
      </c>
      <c r="O5856">
        <f t="shared" si="1011"/>
        <v>0.33191890507593597</v>
      </c>
      <c r="P5856" s="53">
        <f t="shared" si="1012"/>
        <v>4.6410749068413626</v>
      </c>
      <c r="Q5856" s="53">
        <v>0.2</v>
      </c>
      <c r="R5856" s="53">
        <f t="shared" si="1013"/>
        <v>3.0383296041881747</v>
      </c>
    </row>
    <row r="5857" spans="2:18" ht="15">
      <c r="B5857" s="84">
        <v>36160</v>
      </c>
      <c r="C5857" s="85">
        <v>0</v>
      </c>
      <c r="D5857" s="86">
        <v>1</v>
      </c>
      <c r="E5857" s="87">
        <v>-5</v>
      </c>
      <c r="F5857" s="96">
        <f t="shared" si="1004"/>
        <v>-2</v>
      </c>
      <c r="G5857" s="96"/>
      <c r="H5857" s="74">
        <f t="shared" si="1005"/>
        <v>365</v>
      </c>
      <c r="I5857" s="53">
        <f t="shared" si="1003"/>
        <v>1.0333408940616957</v>
      </c>
      <c r="J5857" s="53">
        <f t="shared" si="1006"/>
        <v>-0.40429573929242196</v>
      </c>
      <c r="K5857" s="53">
        <f t="shared" si="1007"/>
        <v>1.105743041932377</v>
      </c>
      <c r="L5857" s="53">
        <f t="shared" si="1008"/>
        <v>9.7597214797904073</v>
      </c>
      <c r="M5857" s="93">
        <f t="shared" si="1009"/>
        <v>0.35372813943870457</v>
      </c>
      <c r="N5857" s="53">
        <f t="shared" si="1010"/>
        <v>4.0640774017184347</v>
      </c>
      <c r="O5857">
        <f t="shared" si="1011"/>
        <v>0.29163357525279388</v>
      </c>
      <c r="P5857" s="53">
        <f t="shared" si="1012"/>
        <v>4.0182866888238244</v>
      </c>
      <c r="Q5857" s="53">
        <v>0.2</v>
      </c>
      <c r="R5857" s="53">
        <f t="shared" si="1013"/>
        <v>2.9430042646427776</v>
      </c>
    </row>
    <row r="5858" spans="2:18" ht="15">
      <c r="B5858" s="84">
        <v>36161</v>
      </c>
      <c r="C5858" s="85">
        <v>0.2</v>
      </c>
      <c r="D5858" s="86">
        <v>3</v>
      </c>
      <c r="E5858" s="87">
        <v>-2</v>
      </c>
      <c r="F5858" s="96">
        <f t="shared" si="1004"/>
        <v>0.5</v>
      </c>
      <c r="G5858" s="96"/>
      <c r="H5858" s="74">
        <f t="shared" si="1005"/>
        <v>1</v>
      </c>
      <c r="I5858" s="53">
        <f t="shared" si="1003"/>
        <v>1.0333758911771727</v>
      </c>
      <c r="J5858" s="53">
        <f t="shared" si="1006"/>
        <v>-0.40275194959871613</v>
      </c>
      <c r="K5858" s="53">
        <f t="shared" si="1007"/>
        <v>1.1078823137278251</v>
      </c>
      <c r="L5858" s="53">
        <f t="shared" si="1008"/>
        <v>9.8184594927911633</v>
      </c>
      <c r="M5858" s="93">
        <f t="shared" si="1009"/>
        <v>0.37625208753509898</v>
      </c>
      <c r="N5858" s="53">
        <f t="shared" si="1010"/>
        <v>3.7323062862355556</v>
      </c>
      <c r="O5858">
        <f t="shared" si="1011"/>
        <v>0.34272436873217466</v>
      </c>
      <c r="P5858" s="53">
        <f t="shared" si="1012"/>
        <v>4.8097230428690185</v>
      </c>
      <c r="Q5858" s="53">
        <v>0.2</v>
      </c>
      <c r="R5858" s="53">
        <f t="shared" si="1013"/>
        <v>2.9974960177972321</v>
      </c>
    </row>
    <row r="5859" spans="2:18" ht="15">
      <c r="B5859" s="84">
        <v>36162</v>
      </c>
      <c r="C5859" s="85">
        <v>0.2</v>
      </c>
      <c r="D5859" s="86">
        <v>6</v>
      </c>
      <c r="E5859" s="87">
        <v>-3</v>
      </c>
      <c r="F5859" s="96">
        <f t="shared" si="1004"/>
        <v>1.5</v>
      </c>
      <c r="G5859" s="96"/>
      <c r="H5859" s="74">
        <f t="shared" si="1005"/>
        <v>2</v>
      </c>
      <c r="I5859" s="53">
        <f t="shared" si="1003"/>
        <v>1.0333927785396284</v>
      </c>
      <c r="J5859" s="53">
        <f t="shared" si="1006"/>
        <v>-0.40136619123597461</v>
      </c>
      <c r="K5859" s="53">
        <f t="shared" si="1007"/>
        <v>1.1097982614009767</v>
      </c>
      <c r="L5859" s="53">
        <f t="shared" si="1008"/>
        <v>9.871114824725435</v>
      </c>
      <c r="M5859" s="93">
        <f t="shared" si="1009"/>
        <v>0.53523467475923714</v>
      </c>
      <c r="N5859" s="53">
        <f t="shared" si="1010"/>
        <v>5.0342685606099726</v>
      </c>
      <c r="O5859">
        <f t="shared" si="1011"/>
        <v>0.36526692052720544</v>
      </c>
      <c r="P5859" s="53">
        <f t="shared" si="1012"/>
        <v>5.1636135172163016</v>
      </c>
      <c r="Q5859" s="53">
        <v>0.2</v>
      </c>
      <c r="R5859" s="53">
        <f t="shared" si="1013"/>
        <v>3.3144358013699531</v>
      </c>
    </row>
    <row r="5860" spans="2:18" ht="15">
      <c r="B5860" s="84">
        <v>36163</v>
      </c>
      <c r="C5860" s="85">
        <v>0.4</v>
      </c>
      <c r="D5860" s="86">
        <v>9</v>
      </c>
      <c r="E5860" s="87">
        <v>-1</v>
      </c>
      <c r="F5860" s="96">
        <f t="shared" si="1004"/>
        <v>4</v>
      </c>
      <c r="G5860" s="96"/>
      <c r="H5860" s="74">
        <f t="shared" si="1005"/>
        <v>3</v>
      </c>
      <c r="I5860" s="53">
        <f t="shared" si="1003"/>
        <v>1.033399784441676</v>
      </c>
      <c r="J5860" s="53">
        <f t="shared" si="1006"/>
        <v>-0.39984718264332159</v>
      </c>
      <c r="K5860" s="53">
        <f t="shared" si="1007"/>
        <v>1.1118937651648177</v>
      </c>
      <c r="L5860" s="53">
        <f t="shared" si="1008"/>
        <v>9.9287955373261916</v>
      </c>
      <c r="M5860" s="93">
        <f t="shared" si="1009"/>
        <v>0.64099188972643129</v>
      </c>
      <c r="N5860" s="53">
        <f t="shared" si="1010"/>
        <v>5.3375934144112405</v>
      </c>
      <c r="O5860">
        <f t="shared" si="1011"/>
        <v>0.42741570243698762</v>
      </c>
      <c r="P5860" s="53">
        <f t="shared" si="1012"/>
        <v>6.152681276989024</v>
      </c>
      <c r="Q5860" s="53">
        <v>0.2</v>
      </c>
      <c r="R5860" s="53">
        <f t="shared" si="1013"/>
        <v>3.4957960997228401</v>
      </c>
    </row>
    <row r="5861" spans="2:18" ht="15">
      <c r="B5861" s="84">
        <v>36164</v>
      </c>
      <c r="C5861" s="85">
        <v>0.2</v>
      </c>
      <c r="D5861" s="86">
        <v>12</v>
      </c>
      <c r="E5861" s="87">
        <v>-1</v>
      </c>
      <c r="F5861" s="96">
        <f t="shared" si="1004"/>
        <v>5.5</v>
      </c>
      <c r="G5861" s="96"/>
      <c r="H5861" s="74">
        <f t="shared" si="1005"/>
        <v>4</v>
      </c>
      <c r="I5861" s="53">
        <f t="shared" si="1003"/>
        <v>1.0333969068101565</v>
      </c>
      <c r="J5861" s="53">
        <f t="shared" si="1006"/>
        <v>-0.39819566767609194</v>
      </c>
      <c r="K5861" s="53">
        <f t="shared" si="1007"/>
        <v>1.1141665602883304</v>
      </c>
      <c r="L5861" s="53">
        <f t="shared" si="1008"/>
        <v>9.9914907953246939</v>
      </c>
      <c r="M5861" s="93">
        <f t="shared" si="1009"/>
        <v>0.78606301599788486</v>
      </c>
      <c r="N5861" s="53">
        <f t="shared" si="1010"/>
        <v>6.1242215047478421</v>
      </c>
      <c r="O5861">
        <f t="shared" si="1011"/>
        <v>0.46900019134232457</v>
      </c>
      <c r="P5861" s="53">
        <f t="shared" si="1012"/>
        <v>6.8245700167601502</v>
      </c>
      <c r="Q5861" s="53">
        <v>0.2</v>
      </c>
      <c r="R5861" s="53">
        <f t="shared" si="1013"/>
        <v>3.732332356814354</v>
      </c>
    </row>
    <row r="5862" spans="2:18" ht="15">
      <c r="B5862" s="84">
        <v>36165</v>
      </c>
      <c r="C5862" s="85">
        <v>0</v>
      </c>
      <c r="D5862" s="86">
        <v>7</v>
      </c>
      <c r="E5862" s="87">
        <v>-2</v>
      </c>
      <c r="F5862" s="96">
        <f t="shared" si="1004"/>
        <v>2.5</v>
      </c>
      <c r="G5862" s="96"/>
      <c r="H5862" s="74">
        <f t="shared" si="1005"/>
        <v>5</v>
      </c>
      <c r="I5862" s="53">
        <f t="shared" si="1003"/>
        <v>1.0333841464966074</v>
      </c>
      <c r="J5862" s="53">
        <f t="shared" si="1006"/>
        <v>-0.39641245569908973</v>
      </c>
      <c r="K5862" s="53">
        <f t="shared" si="1007"/>
        <v>1.1166142132456969</v>
      </c>
      <c r="L5862" s="53">
        <f t="shared" si="1008"/>
        <v>10.059188298363679</v>
      </c>
      <c r="M5862" s="93">
        <f t="shared" si="1009"/>
        <v>0.57369320234193832</v>
      </c>
      <c r="N5862" s="53">
        <f t="shared" si="1010"/>
        <v>5.1301860321654766</v>
      </c>
      <c r="O5862">
        <f t="shared" si="1011"/>
        <v>0.38910203313511127</v>
      </c>
      <c r="P5862" s="53">
        <f t="shared" si="1012"/>
        <v>5.5406877114500723</v>
      </c>
      <c r="Q5862" s="53">
        <v>0.2</v>
      </c>
      <c r="R5862" s="53">
        <f t="shared" si="1013"/>
        <v>3.3822355710292182</v>
      </c>
    </row>
    <row r="5863" spans="2:18" ht="15">
      <c r="B5863" s="84">
        <v>36166</v>
      </c>
      <c r="C5863" s="85">
        <v>0</v>
      </c>
      <c r="D5863" s="86">
        <v>9</v>
      </c>
      <c r="E5863" s="87">
        <v>-3</v>
      </c>
      <c r="F5863" s="96">
        <f t="shared" si="1004"/>
        <v>3</v>
      </c>
      <c r="G5863" s="96"/>
      <c r="H5863" s="74">
        <f t="shared" si="1005"/>
        <v>6</v>
      </c>
      <c r="I5863" s="53">
        <f t="shared" si="1003"/>
        <v>1.0333615072770106</v>
      </c>
      <c r="J5863" s="53">
        <f t="shared" si="1006"/>
        <v>-0.39449842027803839</v>
      </c>
      <c r="K5863" s="53">
        <f t="shared" si="1007"/>
        <v>1.1192341310037945</v>
      </c>
      <c r="L5863" s="53">
        <f t="shared" si="1008"/>
        <v>10.131874235267977</v>
      </c>
      <c r="M5863" s="93">
        <f t="shared" si="1009"/>
        <v>0.68366480318739764</v>
      </c>
      <c r="N5863" s="53">
        <f t="shared" si="1010"/>
        <v>5.9666331234699488</v>
      </c>
      <c r="O5863">
        <f t="shared" si="1011"/>
        <v>0.40152374789424572</v>
      </c>
      <c r="P5863" s="53">
        <f t="shared" si="1012"/>
        <v>5.738329876349705</v>
      </c>
      <c r="Q5863" s="53">
        <v>0.2</v>
      </c>
      <c r="R5863" s="53">
        <f t="shared" si="1013"/>
        <v>3.5819858099199982</v>
      </c>
    </row>
    <row r="5864" spans="2:18" ht="15">
      <c r="B5864" s="84">
        <v>36167</v>
      </c>
      <c r="C5864" s="85">
        <v>0</v>
      </c>
      <c r="D5864" s="86">
        <v>7</v>
      </c>
      <c r="E5864" s="87">
        <v>-4</v>
      </c>
      <c r="F5864" s="96">
        <f t="shared" si="1004"/>
        <v>1.5</v>
      </c>
      <c r="G5864" s="96"/>
      <c r="H5864" s="74">
        <f t="shared" si="1005"/>
        <v>7</v>
      </c>
      <c r="I5864" s="53">
        <f t="shared" si="1003"/>
        <v>1.0333289958506755</v>
      </c>
      <c r="J5864" s="53">
        <f t="shared" si="1006"/>
        <v>-0.39245449778199326</v>
      </c>
      <c r="K5864" s="53">
        <f t="shared" si="1007"/>
        <v>1.1220235707296449</v>
      </c>
      <c r="L5864" s="53">
        <f t="shared" si="1008"/>
        <v>10.209533237229058</v>
      </c>
      <c r="M5864" s="93">
        <f t="shared" si="1009"/>
        <v>0.61201069622758664</v>
      </c>
      <c r="N5864" s="53">
        <f t="shared" si="1010"/>
        <v>5.7564024755337231</v>
      </c>
      <c r="O5864">
        <f t="shared" si="1011"/>
        <v>0.36526692052720544</v>
      </c>
      <c r="P5864" s="53">
        <f t="shared" si="1012"/>
        <v>5.1636135172163016</v>
      </c>
      <c r="Q5864" s="53">
        <v>0.2</v>
      </c>
      <c r="R5864" s="53">
        <f t="shared" si="1013"/>
        <v>3.4645547292249841</v>
      </c>
    </row>
    <row r="5865" spans="2:18" ht="15">
      <c r="B5865" s="84">
        <v>36168</v>
      </c>
      <c r="C5865" s="85">
        <v>0</v>
      </c>
      <c r="D5865" s="86">
        <v>4</v>
      </c>
      <c r="E5865" s="87">
        <v>-5</v>
      </c>
      <c r="F5865" s="96">
        <f t="shared" si="1004"/>
        <v>-0.5</v>
      </c>
      <c r="G5865" s="96"/>
      <c r="H5865" s="74">
        <f t="shared" si="1005"/>
        <v>8</v>
      </c>
      <c r="I5865" s="53">
        <f t="shared" si="1003"/>
        <v>1.0332866218382564</v>
      </c>
      <c r="J5865" s="53">
        <f t="shared" si="1006"/>
        <v>-0.39028168590257256</v>
      </c>
      <c r="K5865" s="53">
        <f t="shared" si="1007"/>
        <v>1.1249796498464379</v>
      </c>
      <c r="L5865" s="53">
        <f t="shared" si="1008"/>
        <v>10.292148330364833</v>
      </c>
      <c r="M5865" s="93">
        <f t="shared" si="1009"/>
        <v>0.5002336100145155</v>
      </c>
      <c r="N5865" s="53">
        <f t="shared" si="1010"/>
        <v>5.2489956484860656</v>
      </c>
      <c r="O5865">
        <f t="shared" si="1011"/>
        <v>0.3214141917235559</v>
      </c>
      <c r="P5865" s="53">
        <f t="shared" si="1012"/>
        <v>4.4777540135241773</v>
      </c>
      <c r="Q5865" s="53">
        <v>0.2</v>
      </c>
      <c r="R5865" s="53">
        <f t="shared" si="1013"/>
        <v>3.2589581353472514</v>
      </c>
    </row>
    <row r="5866" spans="2:18" ht="15">
      <c r="B5866" s="84">
        <v>36169</v>
      </c>
      <c r="C5866" s="85">
        <v>0</v>
      </c>
      <c r="D5866" s="86">
        <v>9</v>
      </c>
      <c r="E5866" s="87">
        <v>-3</v>
      </c>
      <c r="F5866" s="96">
        <f t="shared" si="1004"/>
        <v>3</v>
      </c>
      <c r="G5866" s="96"/>
      <c r="H5866" s="74">
        <f t="shared" si="1005"/>
        <v>9</v>
      </c>
      <c r="I5866" s="53">
        <f t="shared" si="1003"/>
        <v>1.0332343977789049</v>
      </c>
      <c r="J5866" s="53">
        <f t="shared" si="1006"/>
        <v>-0.38798104209611167</v>
      </c>
      <c r="K5866" s="53">
        <f t="shared" si="1007"/>
        <v>1.1280993563664865</v>
      </c>
      <c r="L5866" s="53">
        <f t="shared" si="1008"/>
        <v>10.379700888119451</v>
      </c>
      <c r="M5866" s="93">
        <f t="shared" si="1009"/>
        <v>0.70038731236112262</v>
      </c>
      <c r="N5866" s="53">
        <f t="shared" si="1010"/>
        <v>6.1125775639008344</v>
      </c>
      <c r="O5866">
        <f t="shared" si="1011"/>
        <v>0.40152374789424572</v>
      </c>
      <c r="P5866" s="53">
        <f t="shared" si="1012"/>
        <v>5.738329876349705</v>
      </c>
      <c r="Q5866" s="53">
        <v>0.2</v>
      </c>
      <c r="R5866" s="53">
        <f t="shared" si="1013"/>
        <v>3.612744898255281</v>
      </c>
    </row>
    <row r="5867" spans="2:18" ht="15">
      <c r="B5867" s="84">
        <v>36170</v>
      </c>
      <c r="C5867" s="85">
        <v>1.2</v>
      </c>
      <c r="D5867" s="86">
        <v>4</v>
      </c>
      <c r="E5867" s="87">
        <v>-1</v>
      </c>
      <c r="F5867" s="96">
        <f t="shared" si="1004"/>
        <v>1.5</v>
      </c>
      <c r="G5867" s="96"/>
      <c r="H5867" s="74">
        <f t="shared" si="1005"/>
        <v>10</v>
      </c>
      <c r="I5867" s="53">
        <f t="shared" si="1003"/>
        <v>1.0331723391265606</v>
      </c>
      <c r="J5867" s="53">
        <f t="shared" si="1006"/>
        <v>-0.38555368195503947</v>
      </c>
      <c r="K5867" s="53">
        <f t="shared" si="1007"/>
        <v>1.131379559430016</v>
      </c>
      <c r="L5867" s="53">
        <f t="shared" si="1008"/>
        <v>10.472170583965546</v>
      </c>
      <c r="M5867" s="93">
        <f t="shared" si="1009"/>
        <v>0.42323199607728784</v>
      </c>
      <c r="N5867" s="53">
        <f t="shared" si="1010"/>
        <v>3.9808025006125076</v>
      </c>
      <c r="O5867">
        <f t="shared" si="1011"/>
        <v>0.36526692052720544</v>
      </c>
      <c r="P5867" s="53">
        <f t="shared" si="1012"/>
        <v>5.1636135172163016</v>
      </c>
      <c r="Q5867" s="53">
        <v>0.2</v>
      </c>
      <c r="R5867" s="53">
        <f t="shared" si="1013"/>
        <v>3.0954387536060608</v>
      </c>
    </row>
    <row r="5868" spans="2:18" ht="15">
      <c r="B5868" s="84">
        <v>36171</v>
      </c>
      <c r="C5868" s="85">
        <v>18.600000000000001</v>
      </c>
      <c r="D5868" s="86">
        <v>0</v>
      </c>
      <c r="E5868" s="87">
        <v>-1</v>
      </c>
      <c r="F5868" s="96">
        <f t="shared" si="1004"/>
        <v>-0.5</v>
      </c>
      <c r="G5868" s="96"/>
      <c r="H5868" s="74">
        <f t="shared" si="1005"/>
        <v>11</v>
      </c>
      <c r="I5868" s="53">
        <f t="shared" si="1003"/>
        <v>1.0331004642453772</v>
      </c>
      <c r="J5868" s="53">
        <f t="shared" si="1006"/>
        <v>-0.38300077751493156</v>
      </c>
      <c r="K5868" s="53">
        <f t="shared" si="1007"/>
        <v>1.134817019979989</v>
      </c>
      <c r="L5868" s="53">
        <f t="shared" si="1008"/>
        <v>10.569535344865164</v>
      </c>
      <c r="M5868" s="93">
        <f t="shared" si="1009"/>
        <v>0.17123852254567792</v>
      </c>
      <c r="N5868" s="53">
        <f t="shared" si="1010"/>
        <v>1.7968210086270779</v>
      </c>
      <c r="O5868">
        <f t="shared" si="1011"/>
        <v>0.3214141917235559</v>
      </c>
      <c r="P5868" s="53">
        <f t="shared" si="1012"/>
        <v>4.4777540135241773</v>
      </c>
      <c r="Q5868" s="53">
        <v>0.2</v>
      </c>
      <c r="R5868" s="53">
        <f t="shared" si="1013"/>
        <v>2.555812080582851</v>
      </c>
    </row>
    <row r="5869" spans="2:18" ht="15">
      <c r="B5869" s="84">
        <v>36172</v>
      </c>
      <c r="C5869" s="85">
        <v>13.8</v>
      </c>
      <c r="D5869" s="86">
        <v>5</v>
      </c>
      <c r="E5869" s="87">
        <v>-1</v>
      </c>
      <c r="F5869" s="96">
        <f t="shared" si="1004"/>
        <v>2</v>
      </c>
      <c r="G5869" s="96"/>
      <c r="H5869" s="74">
        <f t="shared" si="1005"/>
        <v>12</v>
      </c>
      <c r="I5869" s="53">
        <f t="shared" si="1003"/>
        <v>1.0330187944042881</v>
      </c>
      <c r="J5869" s="53">
        <f t="shared" si="1006"/>
        <v>-0.3803235555038128</v>
      </c>
      <c r="K5869" s="53">
        <f t="shared" si="1007"/>
        <v>1.1384084015051339</v>
      </c>
      <c r="L5869" s="53">
        <f t="shared" si="1008"/>
        <v>10.671771305933273</v>
      </c>
      <c r="M5869" s="93">
        <f t="shared" si="1009"/>
        <v>0.4847042177337812</v>
      </c>
      <c r="N5869" s="53">
        <f t="shared" si="1010"/>
        <v>4.4438670397059363</v>
      </c>
      <c r="O5869">
        <f t="shared" si="1011"/>
        <v>0.37701905417423626</v>
      </c>
      <c r="P5869" s="53">
        <f t="shared" si="1012"/>
        <v>5.3491713880855905</v>
      </c>
      <c r="Q5869" s="53">
        <v>0.2</v>
      </c>
      <c r="R5869" s="53">
        <f t="shared" si="1013"/>
        <v>3.2151144365095088</v>
      </c>
    </row>
    <row r="5870" spans="2:18" ht="15">
      <c r="B5870" s="84">
        <v>36173</v>
      </c>
      <c r="C5870" s="85">
        <v>1.2</v>
      </c>
      <c r="D5870" s="86">
        <v>5</v>
      </c>
      <c r="E5870" s="87">
        <v>-3</v>
      </c>
      <c r="F5870" s="96">
        <f t="shared" si="1004"/>
        <v>1</v>
      </c>
      <c r="G5870" s="96"/>
      <c r="H5870" s="74">
        <f t="shared" si="1005"/>
        <v>13</v>
      </c>
      <c r="I5870" s="53">
        <f t="shared" si="1003"/>
        <v>1.0329273537707138</v>
      </c>
      <c r="J5870" s="53">
        <f t="shared" si="1006"/>
        <v>-0.3775232955403422</v>
      </c>
      <c r="K5870" s="53">
        <f t="shared" si="1007"/>
        <v>1.1421502807859754</v>
      </c>
      <c r="L5870" s="53">
        <f t="shared" si="1008"/>
        <v>10.778852766732642</v>
      </c>
      <c r="M5870" s="93">
        <f t="shared" si="1009"/>
        <v>0.53675346419767056</v>
      </c>
      <c r="N5870" s="53">
        <f t="shared" si="1010"/>
        <v>5.182823921642262</v>
      </c>
      <c r="O5870">
        <f t="shared" si="1011"/>
        <v>0.35383789041177988</v>
      </c>
      <c r="P5870" s="53">
        <f t="shared" si="1012"/>
        <v>4.9838506177847011</v>
      </c>
      <c r="Q5870" s="53">
        <v>0.2</v>
      </c>
      <c r="R5870" s="53">
        <f t="shared" si="1013"/>
        <v>3.3208552863803997</v>
      </c>
    </row>
    <row r="5871" spans="2:18" ht="15">
      <c r="B5871" s="84">
        <v>36174</v>
      </c>
      <c r="C5871" s="85">
        <v>1.2</v>
      </c>
      <c r="D5871" s="86">
        <v>1</v>
      </c>
      <c r="E5871" s="87">
        <v>-6</v>
      </c>
      <c r="F5871" s="96">
        <f t="shared" si="1004"/>
        <v>-2.5</v>
      </c>
      <c r="G5871" s="96"/>
      <c r="H5871" s="74">
        <f t="shared" si="1005"/>
        <v>14</v>
      </c>
      <c r="I5871" s="53">
        <f t="shared" si="1003"/>
        <v>1.0328261694034082</v>
      </c>
      <c r="J5871" s="53">
        <f t="shared" si="1006"/>
        <v>-0.37460132828755749</v>
      </c>
      <c r="K5871" s="53">
        <f t="shared" si="1007"/>
        <v>1.146039158581782</v>
      </c>
      <c r="L5871" s="53">
        <f t="shared" si="1008"/>
        <v>10.890752149608147</v>
      </c>
      <c r="M5871" s="93">
        <f t="shared" si="1009"/>
        <v>0.41285523793915402</v>
      </c>
      <c r="N5871" s="53">
        <f t="shared" si="1010"/>
        <v>4.8984177023118951</v>
      </c>
      <c r="O5871">
        <f t="shared" si="1011"/>
        <v>0.28226157084235826</v>
      </c>
      <c r="P5871" s="53">
        <f t="shared" si="1012"/>
        <v>3.8748241344241494</v>
      </c>
      <c r="Q5871" s="53">
        <v>0.2</v>
      </c>
      <c r="R5871" s="53">
        <f t="shared" si="1013"/>
        <v>3.0835580916068168</v>
      </c>
    </row>
    <row r="5872" spans="2:18" ht="15">
      <c r="B5872" s="84">
        <v>36175</v>
      </c>
      <c r="C5872" s="85">
        <v>0</v>
      </c>
      <c r="D5872" s="86">
        <v>5</v>
      </c>
      <c r="E5872" s="87">
        <v>-7</v>
      </c>
      <c r="F5872" s="96">
        <f t="shared" si="1004"/>
        <v>-1</v>
      </c>
      <c r="G5872" s="96"/>
      <c r="H5872" s="74">
        <f t="shared" si="1005"/>
        <v>15</v>
      </c>
      <c r="I5872" s="53">
        <f t="shared" si="1003"/>
        <v>1.0327152712444541</v>
      </c>
      <c r="J5872" s="53">
        <f t="shared" si="1006"/>
        <v>-0.3715590335688283</v>
      </c>
      <c r="K5872" s="53">
        <f t="shared" si="1007"/>
        <v>1.1500714701999954</v>
      </c>
      <c r="L5872" s="53">
        <f t="shared" si="1008"/>
        <v>11.007439960446153</v>
      </c>
      <c r="M5872" s="93">
        <f t="shared" si="1009"/>
        <v>0.59990945060205092</v>
      </c>
      <c r="N5872" s="53">
        <f t="shared" si="1010"/>
        <v>6.4822513927372745</v>
      </c>
      <c r="O5872">
        <f t="shared" si="1011"/>
        <v>0.31120306167098138</v>
      </c>
      <c r="P5872" s="53">
        <f t="shared" si="1012"/>
        <v>4.3196117853386662</v>
      </c>
      <c r="Q5872" s="53">
        <v>0.2</v>
      </c>
      <c r="R5872" s="53">
        <f t="shared" si="1013"/>
        <v>3.482892800631415</v>
      </c>
    </row>
    <row r="5873" spans="2:18" ht="15">
      <c r="B5873" s="84">
        <v>36176</v>
      </c>
      <c r="C5873" s="85">
        <v>0</v>
      </c>
      <c r="D5873" s="86">
        <v>4</v>
      </c>
      <c r="E5873" s="87">
        <v>-6</v>
      </c>
      <c r="F5873" s="96">
        <f t="shared" si="1004"/>
        <v>-1</v>
      </c>
      <c r="G5873" s="96"/>
      <c r="H5873" s="74">
        <f t="shared" si="1005"/>
        <v>16</v>
      </c>
      <c r="I5873" s="53">
        <f t="shared" si="1003"/>
        <v>1.0325946921104006</v>
      </c>
      <c r="J5873" s="53">
        <f t="shared" si="1006"/>
        <v>-0.36839783845263269</v>
      </c>
      <c r="K5873" s="53">
        <f t="shared" si="1007"/>
        <v>1.1542435958936998</v>
      </c>
      <c r="L5873" s="53">
        <f t="shared" si="1008"/>
        <v>11.128884752217326</v>
      </c>
      <c r="M5873" s="93">
        <f t="shared" si="1009"/>
        <v>0.55368199398943818</v>
      </c>
      <c r="N5873" s="53">
        <f t="shared" si="1010"/>
        <v>5.9827460178693119</v>
      </c>
      <c r="O5873">
        <f t="shared" si="1011"/>
        <v>0.31120306167098138</v>
      </c>
      <c r="P5873" s="53">
        <f t="shared" si="1012"/>
        <v>4.3196117853386662</v>
      </c>
      <c r="Q5873" s="53">
        <v>0.2</v>
      </c>
      <c r="R5873" s="53">
        <f t="shared" si="1013"/>
        <v>3.3817112564332357</v>
      </c>
    </row>
    <row r="5874" spans="2:18" ht="15">
      <c r="B5874" s="84">
        <v>36177</v>
      </c>
      <c r="C5874" s="85">
        <v>0</v>
      </c>
      <c r="D5874" s="86">
        <v>4</v>
      </c>
      <c r="E5874" s="87">
        <v>-2</v>
      </c>
      <c r="F5874" s="96">
        <f t="shared" si="1004"/>
        <v>1</v>
      </c>
      <c r="G5874" s="96"/>
      <c r="H5874" s="74">
        <f t="shared" si="1005"/>
        <v>17</v>
      </c>
      <c r="I5874" s="53">
        <f t="shared" si="1003"/>
        <v>1.0324644676825534</v>
      </c>
      <c r="J5874" s="53">
        <f t="shared" si="1006"/>
        <v>-0.36511921531268005</v>
      </c>
      <c r="K5874" s="53">
        <f t="shared" si="1007"/>
        <v>1.1585518710370053</v>
      </c>
      <c r="L5874" s="53">
        <f t="shared" si="1008"/>
        <v>11.255053091632707</v>
      </c>
      <c r="M5874" s="93">
        <f t="shared" si="1009"/>
        <v>0.4853784561519805</v>
      </c>
      <c r="N5874" s="53">
        <f t="shared" si="1010"/>
        <v>4.6867533074138503</v>
      </c>
      <c r="O5874">
        <f t="shared" si="1011"/>
        <v>0.35383789041177988</v>
      </c>
      <c r="P5874" s="53">
        <f t="shared" si="1012"/>
        <v>4.9838506177847011</v>
      </c>
      <c r="Q5874" s="53">
        <v>0.2</v>
      </c>
      <c r="R5874" s="53">
        <f t="shared" si="1013"/>
        <v>3.2182319535052986</v>
      </c>
    </row>
    <row r="5875" spans="2:18" ht="15">
      <c r="B5875" s="84">
        <v>36178</v>
      </c>
      <c r="C5875" s="85">
        <v>0</v>
      </c>
      <c r="D5875" s="86">
        <v>8</v>
      </c>
      <c r="E5875" s="87">
        <v>-3</v>
      </c>
      <c r="F5875" s="96">
        <f t="shared" si="1004"/>
        <v>2.5</v>
      </c>
      <c r="G5875" s="96"/>
      <c r="H5875" s="74">
        <f t="shared" si="1005"/>
        <v>18</v>
      </c>
      <c r="I5875" s="53">
        <f t="shared" si="1003"/>
        <v>1.032324636496416</v>
      </c>
      <c r="J5875" s="53">
        <f t="shared" si="1006"/>
        <v>-0.36172467986978218</v>
      </c>
      <c r="K5875" s="53">
        <f t="shared" si="1007"/>
        <v>1.1629925960327789</v>
      </c>
      <c r="L5875" s="53">
        <f t="shared" si="1008"/>
        <v>11.385909529211714</v>
      </c>
      <c r="M5875" s="93">
        <f t="shared" si="1009"/>
        <v>0.71789277524867023</v>
      </c>
      <c r="N5875" s="53">
        <f t="shared" si="1010"/>
        <v>6.4196742669056501</v>
      </c>
      <c r="O5875">
        <f t="shared" si="1011"/>
        <v>0.38910203313511127</v>
      </c>
      <c r="P5875" s="53">
        <f t="shared" si="1012"/>
        <v>5.5406877114500723</v>
      </c>
      <c r="Q5875" s="53">
        <v>0.2</v>
      </c>
      <c r="R5875" s="53">
        <f t="shared" si="1013"/>
        <v>3.6528025893742955</v>
      </c>
    </row>
    <row r="5876" spans="2:18" ht="15">
      <c r="B5876" s="84">
        <v>36179</v>
      </c>
      <c r="C5876" s="85">
        <v>0</v>
      </c>
      <c r="D5876" s="86">
        <v>8</v>
      </c>
      <c r="E5876" s="87">
        <v>-4</v>
      </c>
      <c r="F5876" s="96">
        <f t="shared" si="1004"/>
        <v>2</v>
      </c>
      <c r="G5876" s="96"/>
      <c r="H5876" s="74">
        <f t="shared" si="1005"/>
        <v>19</v>
      </c>
      <c r="I5876" s="53">
        <f t="shared" si="1003"/>
        <v>1.0321752399302859</v>
      </c>
      <c r="J5876" s="53">
        <f t="shared" si="1006"/>
        <v>-0.35821578922172775</v>
      </c>
      <c r="K5876" s="53">
        <f t="shared" si="1007"/>
        <v>1.1675620459118377</v>
      </c>
      <c r="L5876" s="53">
        <f t="shared" si="1008"/>
        <v>11.521416573027933</v>
      </c>
      <c r="M5876" s="93">
        <f t="shared" si="1009"/>
        <v>0.74005017604176115</v>
      </c>
      <c r="N5876" s="53">
        <f t="shared" si="1010"/>
        <v>6.7849308190811621</v>
      </c>
      <c r="O5876">
        <f t="shared" si="1011"/>
        <v>0.37701905417423626</v>
      </c>
      <c r="P5876" s="53">
        <f t="shared" si="1012"/>
        <v>5.3491713880855905</v>
      </c>
      <c r="Q5876" s="53">
        <v>0.2</v>
      </c>
      <c r="R5876" s="53">
        <f t="shared" si="1013"/>
        <v>3.7040841280313246</v>
      </c>
    </row>
    <row r="5877" spans="2:18" ht="15">
      <c r="B5877" s="84">
        <v>36180</v>
      </c>
      <c r="C5877" s="85">
        <v>0</v>
      </c>
      <c r="D5877" s="86">
        <v>9</v>
      </c>
      <c r="E5877" s="87">
        <v>-4</v>
      </c>
      <c r="F5877" s="96">
        <f t="shared" si="1004"/>
        <v>2.5</v>
      </c>
      <c r="G5877" s="96"/>
      <c r="H5877" s="74">
        <f t="shared" si="1005"/>
        <v>20</v>
      </c>
      <c r="I5877" s="53">
        <f t="shared" si="1003"/>
        <v>1.0320163221930105</v>
      </c>
      <c r="J5877" s="53">
        <f t="shared" si="1006"/>
        <v>-0.35459413986723526</v>
      </c>
      <c r="K5877" s="53">
        <f t="shared" si="1007"/>
        <v>1.1722564795875074</v>
      </c>
      <c r="L5877" s="53">
        <f t="shared" si="1008"/>
        <v>11.661534666364656</v>
      </c>
      <c r="M5877" s="93">
        <f t="shared" si="1009"/>
        <v>0.79932407775628633</v>
      </c>
      <c r="N5877" s="53">
        <f t="shared" si="1010"/>
        <v>7.1478644023303639</v>
      </c>
      <c r="O5877">
        <f t="shared" si="1011"/>
        <v>0.38910203313511127</v>
      </c>
      <c r="P5877" s="53">
        <f t="shared" si="1012"/>
        <v>5.5406877114500723</v>
      </c>
      <c r="Q5877" s="53">
        <v>0.2</v>
      </c>
      <c r="R5877" s="53">
        <f t="shared" si="1013"/>
        <v>3.8055951689590657</v>
      </c>
    </row>
    <row r="5878" spans="2:18" ht="15">
      <c r="B5878" s="84">
        <v>36181</v>
      </c>
      <c r="C5878" s="85">
        <v>0</v>
      </c>
      <c r="D5878" s="86">
        <v>9</v>
      </c>
      <c r="E5878" s="87">
        <v>-4</v>
      </c>
      <c r="F5878" s="96">
        <f t="shared" si="1004"/>
        <v>2.5</v>
      </c>
      <c r="G5878" s="96"/>
      <c r="H5878" s="74">
        <f t="shared" si="1005"/>
        <v>21</v>
      </c>
      <c r="I5878" s="53">
        <f t="shared" si="1003"/>
        <v>1.0318479303109052</v>
      </c>
      <c r="J5878" s="53">
        <f t="shared" si="1006"/>
        <v>-0.35086136572984739</v>
      </c>
      <c r="K5878" s="53">
        <f t="shared" si="1007"/>
        <v>1.1770721487342466</v>
      </c>
      <c r="L5878" s="53">
        <f t="shared" si="1008"/>
        <v>11.806222169477898</v>
      </c>
      <c r="M5878" s="93">
        <f t="shared" si="1009"/>
        <v>0.80924148642484084</v>
      </c>
      <c r="N5878" s="53">
        <f t="shared" si="1010"/>
        <v>7.2365496982672841</v>
      </c>
      <c r="O5878">
        <f t="shared" si="1011"/>
        <v>0.38910203313511127</v>
      </c>
      <c r="P5878" s="53">
        <f t="shared" si="1012"/>
        <v>5.5406877114500723</v>
      </c>
      <c r="Q5878" s="53">
        <v>0.2</v>
      </c>
      <c r="R5878" s="53">
        <f t="shared" si="1013"/>
        <v>3.8242035714603402</v>
      </c>
    </row>
    <row r="5879" spans="2:18" ht="15">
      <c r="B5879" s="84">
        <v>36182</v>
      </c>
      <c r="C5879" s="85">
        <v>0</v>
      </c>
      <c r="D5879" s="86">
        <v>8</v>
      </c>
      <c r="E5879" s="87">
        <v>-5</v>
      </c>
      <c r="F5879" s="96">
        <f t="shared" si="1004"/>
        <v>1.5</v>
      </c>
      <c r="G5879" s="96"/>
      <c r="H5879" s="74">
        <f t="shared" si="1005"/>
        <v>22</v>
      </c>
      <c r="I5879" s="53">
        <f t="shared" si="1003"/>
        <v>1.0316701141138369</v>
      </c>
      <c r="J5879" s="53">
        <f t="shared" si="1006"/>
        <v>-0.34701913618740743</v>
      </c>
      <c r="K5879" s="53">
        <f t="shared" si="1007"/>
        <v>1.1820053062637619</v>
      </c>
      <c r="L5879" s="53">
        <f t="shared" si="1008"/>
        <v>11.955435345629594</v>
      </c>
      <c r="M5879" s="93">
        <f t="shared" si="1009"/>
        <v>0.77910116519348671</v>
      </c>
      <c r="N5879" s="53">
        <f t="shared" si="1010"/>
        <v>7.3280089770575465</v>
      </c>
      <c r="O5879">
        <f t="shared" si="1011"/>
        <v>0.36526692052720544</v>
      </c>
      <c r="P5879" s="53">
        <f t="shared" si="1012"/>
        <v>5.1636135172163016</v>
      </c>
      <c r="Q5879" s="53">
        <v>0.2</v>
      </c>
      <c r="R5879" s="53">
        <f t="shared" si="1013"/>
        <v>3.7912640529986268</v>
      </c>
    </row>
    <row r="5880" spans="2:18" ht="15">
      <c r="B5880" s="84">
        <v>36183</v>
      </c>
      <c r="C5880" s="85">
        <v>0</v>
      </c>
      <c r="D5880" s="86">
        <v>6</v>
      </c>
      <c r="E5880" s="87">
        <v>-6</v>
      </c>
      <c r="F5880" s="96">
        <f t="shared" si="1004"/>
        <v>0</v>
      </c>
      <c r="G5880" s="96"/>
      <c r="H5880" s="74">
        <f t="shared" si="1005"/>
        <v>23</v>
      </c>
      <c r="I5880" s="53">
        <f t="shared" si="1003"/>
        <v>1.0314829262204792</v>
      </c>
      <c r="J5880" s="53">
        <f t="shared" si="1006"/>
        <v>-0.34306915411250505</v>
      </c>
      <c r="K5880" s="53">
        <f t="shared" si="1007"/>
        <v>1.1870522143766915</v>
      </c>
      <c r="L5880" s="53">
        <f t="shared" si="1008"/>
        <v>12.109128351519114</v>
      </c>
      <c r="M5880" s="93">
        <f t="shared" si="1009"/>
        <v>0.6992347146709661</v>
      </c>
      <c r="N5880" s="53">
        <f t="shared" si="1010"/>
        <v>7.1310326836693161</v>
      </c>
      <c r="O5880">
        <f t="shared" si="1011"/>
        <v>0.33191890507593597</v>
      </c>
      <c r="P5880" s="53">
        <f t="shared" si="1012"/>
        <v>4.6410749068413626</v>
      </c>
      <c r="Q5880" s="53">
        <v>0.2</v>
      </c>
      <c r="R5880" s="53">
        <f t="shared" si="1013"/>
        <v>3.6698815136436704</v>
      </c>
    </row>
    <row r="5881" spans="2:18" ht="15">
      <c r="B5881" s="84">
        <v>36184</v>
      </c>
      <c r="C5881" s="85">
        <v>0</v>
      </c>
      <c r="D5881" s="86">
        <v>8</v>
      </c>
      <c r="E5881" s="87">
        <v>-6</v>
      </c>
      <c r="F5881" s="96">
        <f t="shared" si="1004"/>
        <v>1</v>
      </c>
      <c r="G5881" s="96"/>
      <c r="H5881" s="74">
        <f t="shared" si="1005"/>
        <v>24</v>
      </c>
      <c r="I5881" s="53">
        <f t="shared" si="1003"/>
        <v>1.0312864220227413</v>
      </c>
      <c r="J5881" s="53">
        <f t="shared" si="1006"/>
        <v>-0.33901315392900844</v>
      </c>
      <c r="K5881" s="53">
        <f t="shared" si="1007"/>
        <v>1.1922091521724227</v>
      </c>
      <c r="L5881" s="53">
        <f t="shared" si="1008"/>
        <v>12.267253232207459</v>
      </c>
      <c r="M5881" s="93">
        <f t="shared" si="1009"/>
        <v>0.80810663231473123</v>
      </c>
      <c r="N5881" s="53">
        <f t="shared" si="1010"/>
        <v>7.8029759741916429</v>
      </c>
      <c r="O5881">
        <f t="shared" si="1011"/>
        <v>0.35383789041177988</v>
      </c>
      <c r="P5881" s="53">
        <f t="shared" si="1012"/>
        <v>4.9838506177847011</v>
      </c>
      <c r="Q5881" s="53">
        <v>0.2</v>
      </c>
      <c r="R5881" s="53">
        <f t="shared" si="1013"/>
        <v>3.8628925055984435</v>
      </c>
    </row>
    <row r="5882" spans="2:18" ht="15">
      <c r="B5882" s="84">
        <v>36185</v>
      </c>
      <c r="C5882" s="85">
        <v>0</v>
      </c>
      <c r="D5882" s="86">
        <v>8</v>
      </c>
      <c r="E5882" s="87">
        <v>-5</v>
      </c>
      <c r="F5882" s="96">
        <f t="shared" si="1004"/>
        <v>1.5</v>
      </c>
      <c r="G5882" s="96"/>
      <c r="H5882" s="74">
        <f t="shared" si="1005"/>
        <v>25</v>
      </c>
      <c r="I5882" s="53">
        <f t="shared" si="1003"/>
        <v>1.0310806596693767</v>
      </c>
      <c r="J5882" s="53">
        <f t="shared" si="1006"/>
        <v>-0.33485289968952081</v>
      </c>
      <c r="K5882" s="53">
        <f t="shared" si="1007"/>
        <v>1.1974724228038927</v>
      </c>
      <c r="L5882" s="53">
        <f t="shared" si="1008"/>
        <v>12.429759920595002</v>
      </c>
      <c r="M5882" s="93">
        <f t="shared" si="1009"/>
        <v>0.81001152674469046</v>
      </c>
      <c r="N5882" s="53">
        <f t="shared" si="1010"/>
        <v>7.6187432450201218</v>
      </c>
      <c r="O5882">
        <f t="shared" si="1011"/>
        <v>0.36526692052720544</v>
      </c>
      <c r="P5882" s="53">
        <f t="shared" si="1012"/>
        <v>5.1636135172163016</v>
      </c>
      <c r="Q5882" s="53">
        <v>0.2</v>
      </c>
      <c r="R5882" s="53">
        <f t="shared" si="1013"/>
        <v>3.8517025889755274</v>
      </c>
    </row>
    <row r="5883" spans="2:18" ht="15">
      <c r="B5883" s="84">
        <v>36186</v>
      </c>
      <c r="C5883" s="85">
        <v>0</v>
      </c>
      <c r="D5883" s="86">
        <v>6</v>
      </c>
      <c r="E5883" s="87">
        <v>-5</v>
      </c>
      <c r="F5883" s="96">
        <f t="shared" si="1004"/>
        <v>0.5</v>
      </c>
      <c r="G5883" s="96"/>
      <c r="H5883" s="74">
        <f t="shared" si="1005"/>
        <v>26</v>
      </c>
      <c r="I5883" s="53">
        <f t="shared" si="1003"/>
        <v>1.0308657000487762</v>
      </c>
      <c r="J5883" s="53">
        <f t="shared" si="1006"/>
        <v>-0.33059018317830297</v>
      </c>
      <c r="K5883" s="53">
        <f t="shared" si="1007"/>
        <v>1.2028383601683015</v>
      </c>
      <c r="L5883" s="53">
        <f t="shared" si="1008"/>
        <v>12.596596241481892</v>
      </c>
      <c r="M5883" s="93">
        <f t="shared" si="1009"/>
        <v>0.71597872067761659</v>
      </c>
      <c r="N5883" s="53">
        <f t="shared" si="1010"/>
        <v>7.1022911726614053</v>
      </c>
      <c r="O5883">
        <f t="shared" si="1011"/>
        <v>0.34272436873217466</v>
      </c>
      <c r="P5883" s="53">
        <f t="shared" si="1012"/>
        <v>4.8097230428690185</v>
      </c>
      <c r="Q5883" s="53">
        <v>0.2</v>
      </c>
      <c r="R5883" s="53">
        <f t="shared" si="1013"/>
        <v>3.6911603977593233</v>
      </c>
    </row>
    <row r="5884" spans="2:18" ht="15">
      <c r="B5884" s="84">
        <v>36187</v>
      </c>
      <c r="C5884" s="85">
        <v>0</v>
      </c>
      <c r="D5884" s="86">
        <v>6</v>
      </c>
      <c r="E5884" s="87">
        <v>-3</v>
      </c>
      <c r="F5884" s="96">
        <f t="shared" si="1004"/>
        <v>1.5</v>
      </c>
      <c r="G5884" s="96"/>
      <c r="H5884" s="74">
        <f t="shared" si="1005"/>
        <v>27</v>
      </c>
      <c r="I5884" s="53">
        <f t="shared" si="1003"/>
        <v>1.0306416067709498</v>
      </c>
      <c r="J5884" s="53">
        <f t="shared" si="1006"/>
        <v>-0.32622682204390219</v>
      </c>
      <c r="K5884" s="53">
        <f t="shared" si="1007"/>
        <v>1.2083033351284647</v>
      </c>
      <c r="L5884" s="53">
        <f t="shared" si="1008"/>
        <v>12.767707920209469</v>
      </c>
      <c r="M5884" s="93">
        <f t="shared" si="1009"/>
        <v>0.69229465135761203</v>
      </c>
      <c r="N5884" s="53">
        <f t="shared" si="1010"/>
        <v>6.5115310393068304</v>
      </c>
      <c r="O5884">
        <f t="shared" si="1011"/>
        <v>0.36526692052720544</v>
      </c>
      <c r="P5884" s="53">
        <f t="shared" si="1012"/>
        <v>5.1636135172163016</v>
      </c>
      <c r="Q5884" s="53">
        <v>0.2</v>
      </c>
      <c r="R5884" s="53">
        <f t="shared" si="1013"/>
        <v>3.6215326637100267</v>
      </c>
    </row>
    <row r="5885" spans="2:18" ht="15">
      <c r="B5885" s="84">
        <v>36188</v>
      </c>
      <c r="C5885" s="85">
        <v>0</v>
      </c>
      <c r="D5885" s="86">
        <v>5</v>
      </c>
      <c r="E5885" s="87">
        <v>-2</v>
      </c>
      <c r="F5885" s="96">
        <f t="shared" si="1004"/>
        <v>1.5</v>
      </c>
      <c r="G5885" s="96"/>
      <c r="H5885" s="74">
        <f t="shared" si="1005"/>
        <v>28</v>
      </c>
      <c r="I5885" s="53">
        <f t="shared" si="1003"/>
        <v>1.030408446148704</v>
      </c>
      <c r="J5885" s="53">
        <f t="shared" si="1006"/>
        <v>-0.32176465796541182</v>
      </c>
      <c r="K5885" s="53">
        <f t="shared" si="1007"/>
        <v>1.2138637612630909</v>
      </c>
      <c r="L5885" s="53">
        <f t="shared" si="1008"/>
        <v>12.9430385958524</v>
      </c>
      <c r="M5885" s="93">
        <f t="shared" si="1009"/>
        <v>0.61893073396673493</v>
      </c>
      <c r="N5885" s="53">
        <f t="shared" si="1010"/>
        <v>5.8214904268031358</v>
      </c>
      <c r="O5885">
        <f t="shared" si="1011"/>
        <v>0.36526692052720544</v>
      </c>
      <c r="P5885" s="53">
        <f t="shared" si="1012"/>
        <v>5.1636135172163016</v>
      </c>
      <c r="Q5885" s="53">
        <v>0.2</v>
      </c>
      <c r="R5885" s="53">
        <f t="shared" si="1013"/>
        <v>3.4780853684304232</v>
      </c>
    </row>
    <row r="5886" spans="2:18" ht="15">
      <c r="B5886" s="84">
        <v>36189</v>
      </c>
      <c r="C5886" s="85">
        <v>0.8</v>
      </c>
      <c r="D5886" s="86">
        <v>8</v>
      </c>
      <c r="E5886" s="87">
        <v>-2</v>
      </c>
      <c r="F5886" s="96">
        <f t="shared" si="1004"/>
        <v>3</v>
      </c>
      <c r="G5886" s="96"/>
      <c r="H5886" s="74">
        <f t="shared" si="1005"/>
        <v>29</v>
      </c>
      <c r="I5886" s="53">
        <f t="shared" si="1003"/>
        <v>1.0301662871780179</v>
      </c>
      <c r="J5886" s="53">
        <f t="shared" si="1006"/>
        <v>-0.31720555485597807</v>
      </c>
      <c r="K5886" s="53">
        <f t="shared" si="1007"/>
        <v>1.2195161001475012</v>
      </c>
      <c r="L5886" s="53">
        <f t="shared" si="1008"/>
        <v>13.122529838904034</v>
      </c>
      <c r="M5886" s="93">
        <f t="shared" si="1009"/>
        <v>0.80831451487839068</v>
      </c>
      <c r="N5886" s="53">
        <f t="shared" si="1010"/>
        <v>7.054504102258063</v>
      </c>
      <c r="O5886">
        <f t="shared" si="1011"/>
        <v>0.40152374789424572</v>
      </c>
      <c r="P5886" s="53">
        <f t="shared" si="1012"/>
        <v>5.738329876349705</v>
      </c>
      <c r="Q5886" s="53">
        <v>0.2</v>
      </c>
      <c r="R5886" s="53">
        <f t="shared" si="1013"/>
        <v>3.8112642903824341</v>
      </c>
    </row>
    <row r="5887" spans="2:18" ht="15">
      <c r="B5887" s="84">
        <v>36190</v>
      </c>
      <c r="C5887" s="85">
        <v>0</v>
      </c>
      <c r="D5887" s="86">
        <v>1</v>
      </c>
      <c r="E5887" s="87">
        <v>-3</v>
      </c>
      <c r="F5887" s="96">
        <f t="shared" si="1004"/>
        <v>-1</v>
      </c>
      <c r="G5887" s="96"/>
      <c r="H5887" s="74">
        <f t="shared" si="1005"/>
        <v>30</v>
      </c>
      <c r="I5887" s="53">
        <f t="shared" si="1003"/>
        <v>1.0299152015176269</v>
      </c>
      <c r="J5887" s="53">
        <f t="shared" si="1006"/>
        <v>-0.31255139710685492</v>
      </c>
      <c r="K5887" s="53">
        <f t="shared" si="1007"/>
        <v>1.2252568661692629</v>
      </c>
      <c r="L5887" s="53">
        <f t="shared" si="1008"/>
        <v>13.306121173372119</v>
      </c>
      <c r="M5887" s="93">
        <f t="shared" si="1009"/>
        <v>0.41868772161164391</v>
      </c>
      <c r="N5887" s="53">
        <f t="shared" si="1010"/>
        <v>4.5240811989465213</v>
      </c>
      <c r="O5887">
        <f t="shared" si="1011"/>
        <v>0.31120306167098138</v>
      </c>
      <c r="P5887" s="53">
        <f t="shared" si="1012"/>
        <v>4.3196117853386662</v>
      </c>
      <c r="Q5887" s="53">
        <v>0.2</v>
      </c>
      <c r="R5887" s="53">
        <f t="shared" si="1013"/>
        <v>3.0862390427755155</v>
      </c>
    </row>
    <row r="5888" spans="2:18" ht="15">
      <c r="B5888" s="84">
        <v>36191</v>
      </c>
      <c r="C5888" s="85">
        <v>0</v>
      </c>
      <c r="D5888" s="86">
        <v>5</v>
      </c>
      <c r="E5888" s="87">
        <v>-5</v>
      </c>
      <c r="F5888" s="96">
        <f t="shared" si="1004"/>
        <v>0</v>
      </c>
      <c r="G5888" s="96"/>
      <c r="H5888" s="74">
        <f t="shared" si="1005"/>
        <v>31</v>
      </c>
      <c r="I5888" s="53">
        <f t="shared" si="1003"/>
        <v>1.0296552634678175</v>
      </c>
      <c r="J5888" s="53">
        <f t="shared" si="1006"/>
        <v>-0.30780408787498542</v>
      </c>
      <c r="K5888" s="53">
        <f t="shared" si="1007"/>
        <v>1.2310826308858673</v>
      </c>
      <c r="L5888" s="53">
        <f t="shared" si="1008"/>
        <v>13.493750103179497</v>
      </c>
      <c r="M5888" s="93">
        <f t="shared" si="1009"/>
        <v>0.71129890291537468</v>
      </c>
      <c r="N5888" s="53">
        <f t="shared" si="1010"/>
        <v>7.2540673655404797</v>
      </c>
      <c r="O5888">
        <f t="shared" si="1011"/>
        <v>0.33191890507593597</v>
      </c>
      <c r="P5888" s="53">
        <f t="shared" si="1012"/>
        <v>4.6410749068413626</v>
      </c>
      <c r="Q5888" s="53">
        <v>0.2</v>
      </c>
      <c r="R5888" s="53">
        <f t="shared" si="1013"/>
        <v>3.6950756650633707</v>
      </c>
    </row>
    <row r="5889" spans="2:18" ht="15">
      <c r="B5889" s="84">
        <v>36192</v>
      </c>
      <c r="C5889" s="85">
        <v>0</v>
      </c>
      <c r="D5889" s="86">
        <v>4</v>
      </c>
      <c r="E5889" s="87">
        <v>-6</v>
      </c>
      <c r="F5889" s="96">
        <f t="shared" si="1004"/>
        <v>-1</v>
      </c>
      <c r="G5889" s="96"/>
      <c r="H5889" s="74">
        <f t="shared" si="1005"/>
        <v>32</v>
      </c>
      <c r="I5889" s="53">
        <f t="shared" si="1003"/>
        <v>1.0293865499484409</v>
      </c>
      <c r="J5889" s="53">
        <f t="shared" si="1006"/>
        <v>-0.30296554741678583</v>
      </c>
      <c r="K5889" s="53">
        <f t="shared" si="1007"/>
        <v>1.23699002693392</v>
      </c>
      <c r="L5889" s="53">
        <f t="shared" si="1008"/>
        <v>13.685352142743081</v>
      </c>
      <c r="M5889" s="93">
        <f t="shared" si="1009"/>
        <v>0.68087083580696672</v>
      </c>
      <c r="N5889" s="53">
        <f t="shared" si="1010"/>
        <v>7.3570701699307657</v>
      </c>
      <c r="O5889">
        <f t="shared" si="1011"/>
        <v>0.31120306167098138</v>
      </c>
      <c r="P5889" s="53">
        <f t="shared" si="1012"/>
        <v>4.3196117853386662</v>
      </c>
      <c r="Q5889" s="53">
        <v>0.2</v>
      </c>
      <c r="R5889" s="53">
        <f t="shared" si="1013"/>
        <v>3.6600991315811044</v>
      </c>
    </row>
    <row r="5890" spans="2:18" ht="15">
      <c r="B5890" s="84">
        <v>36193</v>
      </c>
      <c r="C5890" s="85">
        <v>0</v>
      </c>
      <c r="D5890" s="86">
        <v>7</v>
      </c>
      <c r="E5890" s="87">
        <v>-5</v>
      </c>
      <c r="F5890" s="96">
        <f t="shared" si="1004"/>
        <v>1</v>
      </c>
      <c r="G5890" s="96"/>
      <c r="H5890" s="74">
        <f t="shared" si="1005"/>
        <v>33</v>
      </c>
      <c r="I5890" s="53">
        <f t="shared" si="1003"/>
        <v>1.0291091404761501</v>
      </c>
      <c r="J5890" s="53">
        <f t="shared" si="1006"/>
        <v>-0.29803771147049535</v>
      </c>
      <c r="K5890" s="53">
        <f t="shared" si="1007"/>
        <v>1.2429757515013611</v>
      </c>
      <c r="L5890" s="53">
        <f t="shared" si="1008"/>
        <v>13.880860851585737</v>
      </c>
      <c r="M5890" s="93">
        <f t="shared" si="1009"/>
        <v>0.84657286983085522</v>
      </c>
      <c r="N5890" s="53">
        <f t="shared" si="1010"/>
        <v>8.1744011242316983</v>
      </c>
      <c r="O5890">
        <f t="shared" si="1011"/>
        <v>0.35383789041177988</v>
      </c>
      <c r="P5890" s="53">
        <f t="shared" si="1012"/>
        <v>4.9838506177847011</v>
      </c>
      <c r="Q5890" s="53">
        <v>0.2</v>
      </c>
      <c r="R5890" s="53">
        <f t="shared" si="1013"/>
        <v>3.9397301285445878</v>
      </c>
    </row>
    <row r="5891" spans="2:18" ht="15">
      <c r="B5891" s="84">
        <v>36194</v>
      </c>
      <c r="C5891" s="85">
        <v>0</v>
      </c>
      <c r="D5891" s="86">
        <v>8</v>
      </c>
      <c r="E5891" s="87">
        <v>-5</v>
      </c>
      <c r="F5891" s="96">
        <f t="shared" si="1004"/>
        <v>1.5</v>
      </c>
      <c r="G5891" s="96"/>
      <c r="H5891" s="74">
        <f t="shared" si="1005"/>
        <v>34</v>
      </c>
      <c r="I5891" s="53">
        <f t="shared" si="1003"/>
        <v>1.0288231171408715</v>
      </c>
      <c r="J5891" s="53">
        <f t="shared" si="1006"/>
        <v>-0.29302252968915588</v>
      </c>
      <c r="K5891" s="53">
        <f t="shared" si="1007"/>
        <v>1.2490365693760106</v>
      </c>
      <c r="L5891" s="53">
        <f t="shared" si="1008"/>
        <v>14.080207872819296</v>
      </c>
      <c r="M5891" s="93">
        <f t="shared" si="1009"/>
        <v>0.91756644929623177</v>
      </c>
      <c r="N5891" s="53">
        <f t="shared" si="1010"/>
        <v>8.6303749472890914</v>
      </c>
      <c r="O5891">
        <f t="shared" si="1011"/>
        <v>0.36526692052720544</v>
      </c>
      <c r="P5891" s="53">
        <f t="shared" si="1012"/>
        <v>5.1636135172163016</v>
      </c>
      <c r="Q5891" s="53">
        <v>0.2</v>
      </c>
      <c r="R5891" s="53">
        <f t="shared" si="1013"/>
        <v>4.0620030102551627</v>
      </c>
    </row>
    <row r="5892" spans="2:18" ht="15">
      <c r="B5892" s="84">
        <v>36195</v>
      </c>
      <c r="C5892" s="85">
        <v>0</v>
      </c>
      <c r="D5892" s="86">
        <v>10</v>
      </c>
      <c r="E5892" s="87">
        <v>-3</v>
      </c>
      <c r="F5892" s="96">
        <f t="shared" si="1004"/>
        <v>3.5</v>
      </c>
      <c r="G5892" s="96"/>
      <c r="H5892" s="74">
        <f t="shared" si="1005"/>
        <v>35</v>
      </c>
      <c r="I5892" s="53">
        <f t="shared" si="1003"/>
        <v>1.0285285645815117</v>
      </c>
      <c r="J5892" s="53">
        <f t="shared" si="1006"/>
        <v>-0.28792196412598908</v>
      </c>
      <c r="K5892" s="53">
        <f t="shared" si="1007"/>
        <v>1.2551693155852104</v>
      </c>
      <c r="L5892" s="53">
        <f t="shared" si="1008"/>
        <v>14.283322975322376</v>
      </c>
      <c r="M5892" s="93">
        <f t="shared" si="1009"/>
        <v>1.0272591297522931</v>
      </c>
      <c r="N5892" s="53">
        <f t="shared" si="1010"/>
        <v>8.7548730731614093</v>
      </c>
      <c r="O5892">
        <f t="shared" si="1011"/>
        <v>0.41429223966637557</v>
      </c>
      <c r="P5892" s="53">
        <f t="shared" si="1012"/>
        <v>5.9422692546644251</v>
      </c>
      <c r="Q5892" s="53">
        <v>0.2</v>
      </c>
      <c r="R5892" s="53">
        <f t="shared" si="1013"/>
        <v>4.1960850232202143</v>
      </c>
    </row>
    <row r="5893" spans="2:18" ht="15">
      <c r="B5893" s="84">
        <v>36196</v>
      </c>
      <c r="C5893" s="85">
        <v>0</v>
      </c>
      <c r="D5893" s="86">
        <v>17</v>
      </c>
      <c r="E5893" s="87">
        <v>-3</v>
      </c>
      <c r="F5893" s="96">
        <f t="shared" si="1004"/>
        <v>7</v>
      </c>
      <c r="G5893" s="96"/>
      <c r="H5893" s="74">
        <f t="shared" si="1005"/>
        <v>36</v>
      </c>
      <c r="I5893" s="53">
        <f t="shared" si="1003"/>
        <v>1.0282255699609115</v>
      </c>
      <c r="J5893" s="53">
        <f t="shared" si="1006"/>
        <v>-0.28273798777366221</v>
      </c>
      <c r="K5893" s="53">
        <f t="shared" si="1007"/>
        <v>1.2613708976425573</v>
      </c>
      <c r="L5893" s="53">
        <f t="shared" si="1008"/>
        <v>14.490134099424376</v>
      </c>
      <c r="M5893" s="93">
        <f t="shared" si="1009"/>
        <v>1.5050071281838848</v>
      </c>
      <c r="N5893" s="53">
        <f t="shared" si="1010"/>
        <v>11.016314448796205</v>
      </c>
      <c r="O5893">
        <f t="shared" si="1011"/>
        <v>0.51408950205511061</v>
      </c>
      <c r="P5893" s="53">
        <f t="shared" si="1012"/>
        <v>7.561434041661748</v>
      </c>
      <c r="Q5893" s="53">
        <v>0.2</v>
      </c>
      <c r="R5893" s="53">
        <f t="shared" si="1013"/>
        <v>4.862498310712235</v>
      </c>
    </row>
    <row r="5894" spans="2:18" ht="15">
      <c r="B5894" s="84">
        <v>36197</v>
      </c>
      <c r="C5894" s="85">
        <v>0.2</v>
      </c>
      <c r="D5894" s="86">
        <v>10</v>
      </c>
      <c r="E5894" s="87">
        <v>0</v>
      </c>
      <c r="F5894" s="96">
        <f t="shared" si="1004"/>
        <v>5</v>
      </c>
      <c r="G5894" s="96"/>
      <c r="H5894" s="74">
        <f t="shared" si="1005"/>
        <v>37</v>
      </c>
      <c r="I5894" s="53">
        <f t="shared" si="1003"/>
        <v>1.0279142229400544</v>
      </c>
      <c r="J5894" s="53">
        <f t="shared" si="1006"/>
        <v>-0.2774725831586547</v>
      </c>
      <c r="K5894" s="53">
        <f t="shared" si="1007"/>
        <v>1.2676382974187046</v>
      </c>
      <c r="L5894" s="53">
        <f t="shared" si="1008"/>
        <v>14.700567405896869</v>
      </c>
      <c r="M5894" s="93">
        <f t="shared" si="1009"/>
        <v>0.99258662384692775</v>
      </c>
      <c r="N5894" s="53">
        <f t="shared" si="1010"/>
        <v>7.9028369029094065</v>
      </c>
      <c r="O5894">
        <f t="shared" si="1011"/>
        <v>0.4547610930964518</v>
      </c>
      <c r="P5894" s="53">
        <f t="shared" si="1012"/>
        <v>6.5936457320380466</v>
      </c>
      <c r="Q5894" s="53">
        <v>0.2</v>
      </c>
      <c r="R5894" s="53">
        <f t="shared" si="1013"/>
        <v>4.090605005674206</v>
      </c>
    </row>
    <row r="5895" spans="2:18" ht="15">
      <c r="B5895" s="84">
        <v>36198</v>
      </c>
      <c r="C5895" s="85">
        <v>0</v>
      </c>
      <c r="D5895" s="86">
        <v>9</v>
      </c>
      <c r="E5895" s="87">
        <v>-3</v>
      </c>
      <c r="F5895" s="96">
        <f t="shared" si="1004"/>
        <v>3</v>
      </c>
      <c r="G5895" s="96"/>
      <c r="H5895" s="74">
        <f t="shared" si="1005"/>
        <v>38</v>
      </c>
      <c r="I5895" s="53">
        <f t="shared" si="1003"/>
        <v>1.0275946156515323</v>
      </c>
      <c r="J5895" s="53">
        <f t="shared" si="1006"/>
        <v>-0.27212774099167591</v>
      </c>
      <c r="K5895" s="53">
        <f t="shared" si="1007"/>
        <v>1.2739685726539534</v>
      </c>
      <c r="L5895" s="53">
        <f t="shared" si="1008"/>
        <v>14.914547328045117</v>
      </c>
      <c r="M5895" s="93">
        <f t="shared" si="1009"/>
        <v>1.0063835009088431</v>
      </c>
      <c r="N5895" s="53">
        <f t="shared" si="1010"/>
        <v>8.783136272982027</v>
      </c>
      <c r="O5895">
        <f t="shared" si="1011"/>
        <v>0.40152374789424572</v>
      </c>
      <c r="P5895" s="53">
        <f t="shared" si="1012"/>
        <v>5.738329876349705</v>
      </c>
      <c r="Q5895" s="53">
        <v>0.2</v>
      </c>
      <c r="R5895" s="53">
        <f t="shared" si="1013"/>
        <v>4.1755888887126442</v>
      </c>
    </row>
    <row r="5896" spans="2:18" ht="15">
      <c r="B5896" s="84">
        <v>36199</v>
      </c>
      <c r="C5896" s="85">
        <v>0</v>
      </c>
      <c r="D5896" s="86">
        <v>8</v>
      </c>
      <c r="E5896" s="87">
        <v>-3</v>
      </c>
      <c r="F5896" s="96">
        <f t="shared" si="1004"/>
        <v>2.5</v>
      </c>
      <c r="G5896" s="96"/>
      <c r="H5896" s="74">
        <f t="shared" si="1005"/>
        <v>39</v>
      </c>
      <c r="I5896" s="53">
        <f t="shared" si="1003"/>
        <v>1.0272668426722846</v>
      </c>
      <c r="J5896" s="53">
        <f t="shared" si="1006"/>
        <v>-0.26670545887483604</v>
      </c>
      <c r="K5896" s="53">
        <f t="shared" si="1007"/>
        <v>1.2803588581308856</v>
      </c>
      <c r="L5896" s="53">
        <f t="shared" si="1008"/>
        <v>15.131996626686488</v>
      </c>
      <c r="M5896" s="93">
        <f t="shared" si="1009"/>
        <v>0.95408724489817487</v>
      </c>
      <c r="N5896" s="53">
        <f t="shared" si="1010"/>
        <v>8.5318163737392592</v>
      </c>
      <c r="O5896">
        <f t="shared" si="1011"/>
        <v>0.38910203313511127</v>
      </c>
      <c r="P5896" s="53">
        <f t="shared" si="1012"/>
        <v>5.5406877114500723</v>
      </c>
      <c r="Q5896" s="53">
        <v>0.2</v>
      </c>
      <c r="R5896" s="53">
        <f t="shared" si="1013"/>
        <v>4.0959830518018636</v>
      </c>
    </row>
    <row r="5897" spans="2:18" ht="15">
      <c r="B5897" s="84">
        <v>36200</v>
      </c>
      <c r="C5897" s="85">
        <v>0</v>
      </c>
      <c r="D5897" s="86">
        <v>0</v>
      </c>
      <c r="E5897" s="87">
        <v>-3</v>
      </c>
      <c r="F5897" s="96">
        <f t="shared" si="1004"/>
        <v>-1.5</v>
      </c>
      <c r="G5897" s="96"/>
      <c r="H5897" s="74">
        <f t="shared" si="1005"/>
        <v>40</v>
      </c>
      <c r="I5897" s="53">
        <f t="shared" si="1003"/>
        <v>1.0269310009956087</v>
      </c>
      <c r="J5897" s="53">
        <f t="shared" si="1006"/>
        <v>-0.26120774006603953</v>
      </c>
      <c r="K5897" s="53">
        <f t="shared" si="1007"/>
        <v>1.2868063665256193</v>
      </c>
      <c r="L5897" s="53">
        <f t="shared" si="1008"/>
        <v>15.352836447797053</v>
      </c>
      <c r="M5897" s="93">
        <f t="shared" si="1009"/>
        <v>0.40591614815464699</v>
      </c>
      <c r="N5897" s="53">
        <f t="shared" si="1010"/>
        <v>4.5206217705395622</v>
      </c>
      <c r="O5897">
        <f t="shared" si="1011"/>
        <v>0.30127848666516421</v>
      </c>
      <c r="P5897" s="53">
        <f t="shared" si="1012"/>
        <v>4.1665031934387322</v>
      </c>
      <c r="Q5897" s="53">
        <v>0.2</v>
      </c>
      <c r="R5897" s="53">
        <f t="shared" si="1013"/>
        <v>3.0601468121551316</v>
      </c>
    </row>
    <row r="5898" spans="2:18" ht="15">
      <c r="B5898" s="84">
        <v>36201</v>
      </c>
      <c r="C5898" s="85">
        <v>1</v>
      </c>
      <c r="D5898" s="86">
        <v>3</v>
      </c>
      <c r="E5898" s="87">
        <v>-4</v>
      </c>
      <c r="F5898" s="96">
        <f t="shared" si="1004"/>
        <v>-0.5</v>
      </c>
      <c r="G5898" s="96"/>
      <c r="H5898" s="74">
        <f t="shared" si="1005"/>
        <v>41</v>
      </c>
      <c r="I5898" s="53">
        <f t="shared" ref="I5898:I5961" si="1014">1+0.0334*COS($I$7*H5898-0.0552)</f>
        <v>1.0265871900024599</v>
      </c>
      <c r="J5898" s="53">
        <f t="shared" si="1006"/>
        <v>-0.25563659230083863</v>
      </c>
      <c r="K5898" s="53">
        <f t="shared" si="1007"/>
        <v>1.2933083889564396</v>
      </c>
      <c r="L5898" s="53">
        <f t="shared" si="1008"/>
        <v>15.576986382605625</v>
      </c>
      <c r="M5898" s="93">
        <f t="shared" si="1009"/>
        <v>0.66769486604978823</v>
      </c>
      <c r="N5898" s="53">
        <f t="shared" si="1010"/>
        <v>7.0061814645163993</v>
      </c>
      <c r="O5898">
        <f t="shared" si="1011"/>
        <v>0.3214141917235559</v>
      </c>
      <c r="P5898" s="53">
        <f t="shared" si="1012"/>
        <v>4.4777540135241773</v>
      </c>
      <c r="Q5898" s="53">
        <v>0.2</v>
      </c>
      <c r="R5898" s="53">
        <f t="shared" si="1013"/>
        <v>3.6168653685920229</v>
      </c>
    </row>
    <row r="5899" spans="2:18" ht="15">
      <c r="B5899" s="84">
        <v>36202</v>
      </c>
      <c r="C5899" s="85">
        <v>0</v>
      </c>
      <c r="D5899" s="86">
        <v>4</v>
      </c>
      <c r="E5899" s="87">
        <v>-1</v>
      </c>
      <c r="F5899" s="96">
        <f t="shared" si="1004"/>
        <v>1.5</v>
      </c>
      <c r="G5899" s="96"/>
      <c r="H5899" s="74">
        <f t="shared" si="1005"/>
        <v>42</v>
      </c>
      <c r="I5899" s="53">
        <f t="shared" si="1014"/>
        <v>1.0262355114320429</v>
      </c>
      <c r="J5899" s="53">
        <f t="shared" si="1006"/>
        <v>-0.24999402667178106</v>
      </c>
      <c r="K5899" s="53">
        <f t="shared" si="1007"/>
        <v>1.2998622952485448</v>
      </c>
      <c r="L5899" s="53">
        <f t="shared" si="1008"/>
        <v>15.804364529912229</v>
      </c>
      <c r="M5899" s="93">
        <f t="shared" si="1009"/>
        <v>0.63873221822508897</v>
      </c>
      <c r="N5899" s="53">
        <f t="shared" si="1010"/>
        <v>6.0077376831119436</v>
      </c>
      <c r="O5899">
        <f t="shared" si="1011"/>
        <v>0.36526692052720544</v>
      </c>
      <c r="P5899" s="53">
        <f t="shared" si="1012"/>
        <v>5.1636135172163016</v>
      </c>
      <c r="Q5899" s="53">
        <v>0.2</v>
      </c>
      <c r="R5899" s="53">
        <f t="shared" si="1013"/>
        <v>3.5168028941624359</v>
      </c>
    </row>
    <row r="5900" spans="2:18" ht="15">
      <c r="B5900" s="84">
        <v>36203</v>
      </c>
      <c r="C5900" s="85">
        <v>0</v>
      </c>
      <c r="D5900" s="86">
        <v>5</v>
      </c>
      <c r="E5900" s="87">
        <v>-3</v>
      </c>
      <c r="F5900" s="96">
        <f t="shared" si="1004"/>
        <v>1</v>
      </c>
      <c r="G5900" s="96"/>
      <c r="H5900" s="74">
        <f t="shared" si="1005"/>
        <v>43</v>
      </c>
      <c r="I5900" s="53">
        <f t="shared" si="1014"/>
        <v>1.0258760693517042</v>
      </c>
      <c r="J5900" s="53">
        <f t="shared" si="1006"/>
        <v>-0.24428205656508803</v>
      </c>
      <c r="K5900" s="53">
        <f t="shared" si="1007"/>
        <v>1.3064655339335101</v>
      </c>
      <c r="L5900" s="53">
        <f t="shared" si="1008"/>
        <v>16.034887560408439</v>
      </c>
      <c r="M5900" s="93">
        <f t="shared" si="1009"/>
        <v>0.79848770850947515</v>
      </c>
      <c r="N5900" s="53">
        <f t="shared" si="1010"/>
        <v>7.7100968560794652</v>
      </c>
      <c r="O5900">
        <f t="shared" si="1011"/>
        <v>0.35383789041177988</v>
      </c>
      <c r="P5900" s="53">
        <f t="shared" si="1012"/>
        <v>4.9838506177847011</v>
      </c>
      <c r="Q5900" s="53">
        <v>0.2</v>
      </c>
      <c r="R5900" s="53">
        <f t="shared" si="1013"/>
        <v>3.8436783768397835</v>
      </c>
    </row>
    <row r="5901" spans="2:18" ht="15">
      <c r="B5901" s="84">
        <v>36204</v>
      </c>
      <c r="C5901" s="85">
        <v>0</v>
      </c>
      <c r="D5901" s="86">
        <v>8</v>
      </c>
      <c r="E5901" s="87">
        <v>-6</v>
      </c>
      <c r="F5901" s="96">
        <f t="shared" si="1004"/>
        <v>1</v>
      </c>
      <c r="G5901" s="96"/>
      <c r="H5901" s="74">
        <f t="shared" si="1005"/>
        <v>44</v>
      </c>
      <c r="I5901" s="53">
        <f t="shared" si="1014"/>
        <v>1.0255089701261384</v>
      </c>
      <c r="J5901" s="53">
        <f t="shared" si="1006"/>
        <v>-0.23850269665431623</v>
      </c>
      <c r="K5901" s="53">
        <f t="shared" si="1007"/>
        <v>1.3131156320018036</v>
      </c>
      <c r="L5901" s="53">
        <f t="shared" si="1008"/>
        <v>16.268470782777829</v>
      </c>
      <c r="M5901" s="93">
        <f t="shared" si="1009"/>
        <v>1.0716872708443703</v>
      </c>
      <c r="N5901" s="53">
        <f t="shared" si="1010"/>
        <v>10.348077458902441</v>
      </c>
      <c r="O5901">
        <f t="shared" si="1011"/>
        <v>0.35383789041177988</v>
      </c>
      <c r="P5901" s="53">
        <f t="shared" si="1012"/>
        <v>4.9838506177847011</v>
      </c>
      <c r="Q5901" s="53">
        <v>0.2</v>
      </c>
      <c r="R5901" s="53">
        <f t="shared" si="1013"/>
        <v>4.3894038315568267</v>
      </c>
    </row>
    <row r="5902" spans="2:18" ht="15">
      <c r="B5902" s="84">
        <v>36205</v>
      </c>
      <c r="C5902" s="85">
        <v>0</v>
      </c>
      <c r="D5902" s="86">
        <v>5</v>
      </c>
      <c r="E5902" s="87">
        <v>-4</v>
      </c>
      <c r="F5902" s="96">
        <f t="shared" si="1004"/>
        <v>0.5</v>
      </c>
      <c r="G5902" s="96"/>
      <c r="H5902" s="74">
        <f t="shared" si="1005"/>
        <v>45</v>
      </c>
      <c r="I5902" s="53">
        <f t="shared" si="1014"/>
        <v>1.0251343223859126</v>
      </c>
      <c r="J5902" s="53">
        <f t="shared" si="1006"/>
        <v>-0.2326579619504911</v>
      </c>
      <c r="K5902" s="53">
        <f t="shared" si="1007"/>
        <v>1.3198101944263136</v>
      </c>
      <c r="L5902" s="53">
        <f t="shared" si="1008"/>
        <v>16.505028211357502</v>
      </c>
      <c r="M5902" s="93">
        <f t="shared" si="1009"/>
        <v>0.84857081117594135</v>
      </c>
      <c r="N5902" s="53">
        <f t="shared" si="1010"/>
        <v>8.4175643877923267</v>
      </c>
      <c r="O5902">
        <f t="shared" si="1011"/>
        <v>0.34272436873217466</v>
      </c>
      <c r="P5902" s="53">
        <f t="shared" si="1012"/>
        <v>4.8097230428690185</v>
      </c>
      <c r="Q5902" s="53">
        <v>0.2</v>
      </c>
      <c r="R5902" s="53">
        <f t="shared" si="1013"/>
        <v>3.9618910419617572</v>
      </c>
    </row>
    <row r="5903" spans="2:18" ht="15">
      <c r="B5903" s="84">
        <v>36206</v>
      </c>
      <c r="C5903" s="85">
        <v>0</v>
      </c>
      <c r="D5903" s="86">
        <v>7</v>
      </c>
      <c r="E5903" s="87">
        <v>-5</v>
      </c>
      <c r="F5903" s="96">
        <f t="shared" ref="F5903:F5966" si="1015">0.5*(D5903+E5903)</f>
        <v>1</v>
      </c>
      <c r="G5903" s="96"/>
      <c r="H5903" s="74">
        <f t="shared" ref="H5903:H5966" si="1016">B5903-DATE(YEAR(B5903),1,0)</f>
        <v>46</v>
      </c>
      <c r="I5903" s="53">
        <f t="shared" si="1014"/>
        <v>1.0247522369953201</v>
      </c>
      <c r="J5903" s="53">
        <f t="shared" ref="J5903:J5966" si="1017">ASIN(0.39785*SIN(4.869+$I$7*H5903+0.03345*SIN(6.224+$I$7*H5903)))</f>
        <v>-0.22674986690804186</v>
      </c>
      <c r="K5903" s="53">
        <f t="shared" ref="K5903:K5966" si="1018">ACOS(-TAN(J5903)*TAN($E$7*$I$8))</f>
        <v>1.3265469034743758</v>
      </c>
      <c r="L5903" s="53">
        <f t="shared" ref="L5903:L5966" si="1019">117.5*I5903*((K5903*SIN($E$7*$I$8)*SIN(J5903)+COS($E$7*$I$8)*COS(J5903)*SIN(K5903))/PI())</f>
        <v>16.744472635144707</v>
      </c>
      <c r="M5903" s="93">
        <f t="shared" ref="M5903:M5966" si="1020">0.0023*L5903/2.456*(0.5*(D5903+E5903)+17.8)*SQRT(D5903-E5903)</f>
        <v>1.0212202545722724</v>
      </c>
      <c r="N5903" s="53">
        <f t="shared" ref="N5903:N5966" si="1021">0.17*L5903*SQRT(D5903-E5903)</f>
        <v>9.860774299005902</v>
      </c>
      <c r="O5903">
        <f t="shared" ref="O5903:O5966" si="1022">5336/(F5903+273.15)^2*EXP(21.07-5336/(F5903+273.15))</f>
        <v>0.35383789041177988</v>
      </c>
      <c r="P5903" s="53">
        <f t="shared" ref="P5903:P5966" si="1023">EXP(21.07-5336/(F5903+273.15))</f>
        <v>4.9838506177847011</v>
      </c>
      <c r="Q5903" s="53">
        <v>0.2</v>
      </c>
      <c r="R5903" s="53">
        <f t="shared" ref="R5903:R5966" si="1024">(O5903*N5903*0.6+$L$8*6.43*(1+0.536*Q5903)*P5903*(1- G5903/100))/($O$7*(O5903+$L$8))</f>
        <v>4.2885942432546962</v>
      </c>
    </row>
    <row r="5904" spans="2:18" ht="15">
      <c r="B5904" s="84">
        <v>36207</v>
      </c>
      <c r="C5904" s="85">
        <v>0</v>
      </c>
      <c r="D5904" s="86">
        <v>5</v>
      </c>
      <c r="E5904" s="87">
        <v>-7</v>
      </c>
      <c r="F5904" s="96">
        <f t="shared" si="1015"/>
        <v>-1</v>
      </c>
      <c r="G5904" s="96"/>
      <c r="H5904" s="74">
        <f t="shared" si="1016"/>
        <v>47</v>
      </c>
      <c r="I5904" s="53">
        <f t="shared" si="1014"/>
        <v>1.0243628270195759</v>
      </c>
      <c r="J5904" s="53">
        <f t="shared" si="1017"/>
        <v>-0.22078042458572791</v>
      </c>
      <c r="K5904" s="53">
        <f t="shared" si="1018"/>
        <v>1.3333235178252498</v>
      </c>
      <c r="L5904" s="53">
        <f t="shared" si="1019"/>
        <v>16.986715687937249</v>
      </c>
      <c r="M5904" s="93">
        <f t="shared" si="1020"/>
        <v>0.92578213576471158</v>
      </c>
      <c r="N5904" s="53">
        <f t="shared" si="1021"/>
        <v>10.003430572579774</v>
      </c>
      <c r="O5904">
        <f t="shared" si="1022"/>
        <v>0.31120306167098138</v>
      </c>
      <c r="P5904" s="53">
        <f t="shared" si="1023"/>
        <v>4.3196117853386662</v>
      </c>
      <c r="Q5904" s="53">
        <v>0.2</v>
      </c>
      <c r="R5904" s="53">
        <f t="shared" si="1024"/>
        <v>4.1961550891685935</v>
      </c>
    </row>
    <row r="5905" spans="2:18" ht="15">
      <c r="B5905" s="84">
        <v>36208</v>
      </c>
      <c r="C5905" s="85">
        <v>0</v>
      </c>
      <c r="D5905" s="86">
        <v>8</v>
      </c>
      <c r="E5905" s="87">
        <v>-6</v>
      </c>
      <c r="F5905" s="96">
        <f t="shared" si="1015"/>
        <v>1</v>
      </c>
      <c r="G5905" s="96"/>
      <c r="H5905" s="74">
        <f t="shared" si="1016"/>
        <v>48</v>
      </c>
      <c r="I5905" s="53">
        <f t="shared" si="1014"/>
        <v>1.023966207691356</v>
      </c>
      <c r="J5905" s="53">
        <f t="shared" si="1017"/>
        <v>-0.21475164586162002</v>
      </c>
      <c r="K5905" s="53">
        <f t="shared" si="1018"/>
        <v>1.3401378715093815</v>
      </c>
      <c r="L5905" s="53">
        <f t="shared" si="1019"/>
        <v>17.231667919401065</v>
      </c>
      <c r="M5905" s="93">
        <f t="shared" si="1020"/>
        <v>1.1351379863059383</v>
      </c>
      <c r="N5905" s="53">
        <f t="shared" si="1021"/>
        <v>10.960749584700634</v>
      </c>
      <c r="O5905">
        <f t="shared" si="1022"/>
        <v>0.35383789041177988</v>
      </c>
      <c r="P5905" s="53">
        <f t="shared" si="1023"/>
        <v>4.9838506177847011</v>
      </c>
      <c r="Q5905" s="53">
        <v>0.2</v>
      </c>
      <c r="R5905" s="53">
        <f t="shared" si="1024"/>
        <v>4.5161488023446621</v>
      </c>
    </row>
    <row r="5906" spans="2:18" ht="15">
      <c r="B5906" s="84">
        <v>36209</v>
      </c>
      <c r="C5906" s="85">
        <v>0.2</v>
      </c>
      <c r="D5906" s="86">
        <v>4</v>
      </c>
      <c r="E5906" s="87">
        <v>-2</v>
      </c>
      <c r="F5906" s="96">
        <f t="shared" si="1015"/>
        <v>1</v>
      </c>
      <c r="G5906" s="96"/>
      <c r="H5906" s="74">
        <f t="shared" si="1016"/>
        <v>49</v>
      </c>
      <c r="I5906" s="53">
        <f t="shared" si="1014"/>
        <v>1.0235624963767014</v>
      </c>
      <c r="J5906" s="53">
        <f t="shared" si="1017"/>
        <v>-0.20866553870108739</v>
      </c>
      <c r="K5906" s="53">
        <f t="shared" si="1018"/>
        <v>1.346987872685115</v>
      </c>
      <c r="L5906" s="53">
        <f t="shared" si="1019"/>
        <v>17.479238866864325</v>
      </c>
      <c r="M5906" s="93">
        <f t="shared" si="1020"/>
        <v>0.75379884100391792</v>
      </c>
      <c r="N5906" s="53">
        <f t="shared" si="1021"/>
        <v>7.2785867737270085</v>
      </c>
      <c r="O5906">
        <f t="shared" si="1022"/>
        <v>0.35383789041177988</v>
      </c>
      <c r="P5906" s="53">
        <f t="shared" si="1023"/>
        <v>4.9838506177847011</v>
      </c>
      <c r="Q5906" s="53">
        <v>0.2</v>
      </c>
      <c r="R5906" s="53">
        <f t="shared" si="1024"/>
        <v>3.754410838005426</v>
      </c>
    </row>
    <row r="5907" spans="2:18" ht="15">
      <c r="B5907" s="84">
        <v>36210</v>
      </c>
      <c r="C5907" s="85">
        <v>1</v>
      </c>
      <c r="D5907" s="86">
        <v>9</v>
      </c>
      <c r="E5907" s="87">
        <v>-5</v>
      </c>
      <c r="F5907" s="96">
        <f t="shared" si="1015"/>
        <v>2</v>
      </c>
      <c r="G5907" s="96"/>
      <c r="H5907" s="74">
        <f t="shared" si="1016"/>
        <v>50</v>
      </c>
      <c r="I5907" s="53">
        <f t="shared" si="1014"/>
        <v>1.0231518125402845</v>
      </c>
      <c r="J5907" s="53">
        <f t="shared" si="1017"/>
        <v>-0.20252410747662677</v>
      </c>
      <c r="K5907" s="53">
        <f t="shared" si="1018"/>
        <v>1.3538715022678474</v>
      </c>
      <c r="L5907" s="53">
        <f t="shared" si="1019"/>
        <v>17.729337127643955</v>
      </c>
      <c r="M5907" s="93">
        <f t="shared" si="1020"/>
        <v>1.2300455097734651</v>
      </c>
      <c r="N5907" s="53">
        <f t="shared" si="1021"/>
        <v>11.277307888463266</v>
      </c>
      <c r="O5907">
        <f t="shared" si="1022"/>
        <v>0.37701905417423626</v>
      </c>
      <c r="P5907" s="53">
        <f t="shared" si="1023"/>
        <v>5.3491713880855905</v>
      </c>
      <c r="Q5907" s="53">
        <v>0.2</v>
      </c>
      <c r="R5907" s="53">
        <f t="shared" si="1024"/>
        <v>4.6423909991075476</v>
      </c>
    </row>
    <row r="5908" spans="2:18" ht="15">
      <c r="B5908" s="84">
        <v>36211</v>
      </c>
      <c r="C5908" s="85">
        <v>0</v>
      </c>
      <c r="D5908" s="86">
        <v>10</v>
      </c>
      <c r="E5908" s="87">
        <v>-3</v>
      </c>
      <c r="F5908" s="96">
        <f t="shared" si="1015"/>
        <v>3.5</v>
      </c>
      <c r="G5908" s="96"/>
      <c r="H5908" s="74">
        <f t="shared" si="1016"/>
        <v>51</v>
      </c>
      <c r="I5908" s="53">
        <f t="shared" si="1014"/>
        <v>1.0227342777100603</v>
      </c>
      <c r="J5908" s="53">
        <f t="shared" si="1017"/>
        <v>-0.19632935233829593</v>
      </c>
      <c r="K5908" s="53">
        <f t="shared" si="1018"/>
        <v>1.3607868124258506</v>
      </c>
      <c r="L5908" s="53">
        <f t="shared" si="1019"/>
        <v>17.981870431716864</v>
      </c>
      <c r="M5908" s="93">
        <f t="shared" si="1020"/>
        <v>1.2932593208820189</v>
      </c>
      <c r="N5908" s="53">
        <f t="shared" si="1021"/>
        <v>11.021874497951838</v>
      </c>
      <c r="O5908">
        <f t="shared" si="1022"/>
        <v>0.41429223966637557</v>
      </c>
      <c r="P5908" s="53">
        <f t="shared" si="1023"/>
        <v>5.9422692546644251</v>
      </c>
      <c r="Q5908" s="53">
        <v>0.2</v>
      </c>
      <c r="R5908" s="53">
        <f t="shared" si="1024"/>
        <v>4.6759373400522914</v>
      </c>
    </row>
    <row r="5909" spans="2:18" ht="15">
      <c r="B5909" s="84">
        <v>36212</v>
      </c>
      <c r="C5909" s="85">
        <v>0</v>
      </c>
      <c r="D5909" s="86">
        <v>11</v>
      </c>
      <c r="E5909" s="87">
        <v>-3</v>
      </c>
      <c r="F5909" s="96">
        <f t="shared" si="1015"/>
        <v>4</v>
      </c>
      <c r="G5909" s="96"/>
      <c r="H5909" s="74">
        <f t="shared" si="1016"/>
        <v>52</v>
      </c>
      <c r="I5909" s="53">
        <f t="shared" si="1014"/>
        <v>1.0223100154413023</v>
      </c>
      <c r="J5909" s="53">
        <f t="shared" si="1017"/>
        <v>-0.19008326863341693</v>
      </c>
      <c r="K5909" s="53">
        <f t="shared" si="1018"/>
        <v>1.3677319249562678</v>
      </c>
      <c r="L5909" s="53">
        <f t="shared" si="1019"/>
        <v>18.236745714555813</v>
      </c>
      <c r="M5909" s="93">
        <f t="shared" si="1020"/>
        <v>1.3930519980794751</v>
      </c>
      <c r="N5909" s="53">
        <f t="shared" si="1021"/>
        <v>11.600061233309583</v>
      </c>
      <c r="O5909">
        <f t="shared" si="1022"/>
        <v>0.42741570243698762</v>
      </c>
      <c r="P5909" s="53">
        <f t="shared" si="1023"/>
        <v>6.152681276989024</v>
      </c>
      <c r="Q5909" s="53">
        <v>0.2</v>
      </c>
      <c r="R5909" s="53">
        <f t="shared" si="1024"/>
        <v>4.8269076193275122</v>
      </c>
    </row>
    <row r="5910" spans="2:18" ht="15">
      <c r="B5910" s="84">
        <v>36213</v>
      </c>
      <c r="C5910" s="85">
        <v>0.8</v>
      </c>
      <c r="D5910" s="86">
        <v>9</v>
      </c>
      <c r="E5910" s="87">
        <v>4</v>
      </c>
      <c r="F5910" s="96">
        <f t="shared" si="1015"/>
        <v>6.5</v>
      </c>
      <c r="G5910" s="96"/>
      <c r="H5910" s="74">
        <f t="shared" si="1016"/>
        <v>53</v>
      </c>
      <c r="I5910" s="53">
        <f t="shared" si="1014"/>
        <v>1.0218791512800416</v>
      </c>
      <c r="J5910" s="53">
        <f t="shared" si="1017"/>
        <v>-0.18378784637416273</v>
      </c>
      <c r="K5910" s="53">
        <f t="shared" si="1018"/>
        <v>1.3747050295540015</v>
      </c>
      <c r="L5910" s="53">
        <f t="shared" si="1019"/>
        <v>18.493869189956964</v>
      </c>
      <c r="M5910" s="93">
        <f t="shared" si="1020"/>
        <v>0.94106263659882039</v>
      </c>
      <c r="N5910" s="53">
        <f t="shared" si="1021"/>
        <v>7.0301032748745671</v>
      </c>
      <c r="O5910">
        <f t="shared" si="1022"/>
        <v>0.4986553243273773</v>
      </c>
      <c r="P5910" s="53">
        <f t="shared" si="1023"/>
        <v>7.3082650054301794</v>
      </c>
      <c r="Q5910" s="53">
        <v>0.2</v>
      </c>
      <c r="R5910" s="53">
        <f t="shared" si="1024"/>
        <v>3.9733061227137583</v>
      </c>
    </row>
    <row r="5911" spans="2:18" ht="15">
      <c r="B5911" s="84">
        <v>36214</v>
      </c>
      <c r="C5911" s="85">
        <v>1.4</v>
      </c>
      <c r="D5911" s="86">
        <v>11</v>
      </c>
      <c r="E5911" s="87">
        <v>-1</v>
      </c>
      <c r="F5911" s="96">
        <f t="shared" si="1015"/>
        <v>5</v>
      </c>
      <c r="G5911" s="96"/>
      <c r="H5911" s="74">
        <f t="shared" si="1016"/>
        <v>54</v>
      </c>
      <c r="I5911" s="53">
        <f t="shared" si="1014"/>
        <v>1.0214418127259153</v>
      </c>
      <c r="J5911" s="53">
        <f t="shared" si="1017"/>
        <v>-0.17744506975156121</v>
      </c>
      <c r="K5911" s="53">
        <f t="shared" si="1018"/>
        <v>1.3817043819854726</v>
      </c>
      <c r="L5911" s="53">
        <f t="shared" si="1019"/>
        <v>18.753146422694368</v>
      </c>
      <c r="M5911" s="93">
        <f t="shared" si="1020"/>
        <v>1.3870722656063672</v>
      </c>
      <c r="N5911" s="53">
        <f t="shared" si="1021"/>
        <v>11.043676818000961</v>
      </c>
      <c r="O5911">
        <f t="shared" si="1022"/>
        <v>0.4547610930964518</v>
      </c>
      <c r="P5911" s="53">
        <f t="shared" si="1023"/>
        <v>6.5936457320380466</v>
      </c>
      <c r="Q5911" s="53">
        <v>0.2</v>
      </c>
      <c r="R5911" s="53">
        <f t="shared" si="1024"/>
        <v>4.7635468319626444</v>
      </c>
    </row>
    <row r="5912" spans="2:18" ht="15">
      <c r="B5912" s="84">
        <v>36215</v>
      </c>
      <c r="C5912" s="85">
        <v>0</v>
      </c>
      <c r="D5912" s="86">
        <v>7</v>
      </c>
      <c r="E5912" s="87">
        <v>-2</v>
      </c>
      <c r="F5912" s="96">
        <f t="shared" si="1015"/>
        <v>2.5</v>
      </c>
      <c r="G5912" s="96"/>
      <c r="H5912" s="74">
        <f t="shared" si="1016"/>
        <v>55</v>
      </c>
      <c r="I5912" s="53">
        <f t="shared" si="1014"/>
        <v>1.0209981291944379</v>
      </c>
      <c r="J5912" s="53">
        <f t="shared" si="1017"/>
        <v>-0.17105691669442086</v>
      </c>
      <c r="K5912" s="53">
        <f t="shared" si="1018"/>
        <v>1.3887283021784398</v>
      </c>
      <c r="L5912" s="53">
        <f t="shared" si="1019"/>
        <v>19.014482400844027</v>
      </c>
      <c r="M5912" s="93">
        <f t="shared" si="1020"/>
        <v>1.0844293769895044</v>
      </c>
      <c r="N5912" s="53">
        <f t="shared" si="1021"/>
        <v>9.6973860244304539</v>
      </c>
      <c r="O5912">
        <f t="shared" si="1022"/>
        <v>0.38910203313511127</v>
      </c>
      <c r="P5912" s="53">
        <f t="shared" si="1023"/>
        <v>5.5406877114500723</v>
      </c>
      <c r="Q5912" s="53">
        <v>0.2</v>
      </c>
      <c r="R5912" s="53">
        <f t="shared" si="1024"/>
        <v>4.340548838882949</v>
      </c>
    </row>
    <row r="5913" spans="2:18" ht="15">
      <c r="B5913" s="84">
        <v>36216</v>
      </c>
      <c r="C5913" s="85">
        <v>0</v>
      </c>
      <c r="D5913" s="86">
        <v>14</v>
      </c>
      <c r="E5913" s="87">
        <v>-1</v>
      </c>
      <c r="F5913" s="96">
        <f t="shared" si="1015"/>
        <v>6.5</v>
      </c>
      <c r="G5913" s="96"/>
      <c r="H5913" s="74">
        <f t="shared" si="1016"/>
        <v>56</v>
      </c>
      <c r="I5913" s="53">
        <f t="shared" si="1014"/>
        <v>1.0205482319787045</v>
      </c>
      <c r="J5913" s="53">
        <f t="shared" si="1017"/>
        <v>-0.1646253584716291</v>
      </c>
      <c r="K5913" s="53">
        <f t="shared" si="1018"/>
        <v>1.3957751722383314</v>
      </c>
      <c r="L5913" s="53">
        <f t="shared" si="1019"/>
        <v>19.277781607628423</v>
      </c>
      <c r="M5913" s="93">
        <f t="shared" si="1020"/>
        <v>1.6990588927664654</v>
      </c>
      <c r="N5913" s="53">
        <f t="shared" si="1021"/>
        <v>12.692629610088652</v>
      </c>
      <c r="O5913">
        <f t="shared" si="1022"/>
        <v>0.4986553243273773</v>
      </c>
      <c r="P5913" s="53">
        <f t="shared" si="1023"/>
        <v>7.3082650054301794</v>
      </c>
      <c r="Q5913" s="53">
        <v>0.2</v>
      </c>
      <c r="R5913" s="53">
        <f t="shared" si="1024"/>
        <v>5.2000441729355833</v>
      </c>
    </row>
    <row r="5914" spans="2:18" ht="15">
      <c r="B5914" s="84">
        <v>36217</v>
      </c>
      <c r="C5914" s="85">
        <v>0</v>
      </c>
      <c r="D5914" s="86">
        <v>16</v>
      </c>
      <c r="E5914" s="87">
        <v>-3</v>
      </c>
      <c r="F5914" s="96">
        <f t="shared" si="1015"/>
        <v>6.5</v>
      </c>
      <c r="G5914" s="96"/>
      <c r="H5914" s="74">
        <f t="shared" si="1016"/>
        <v>57</v>
      </c>
      <c r="I5914" s="53">
        <f t="shared" si="1014"/>
        <v>1.0200922542105393</v>
      </c>
      <c r="J5914" s="53">
        <f t="shared" si="1017"/>
        <v>-0.15815235933624114</v>
      </c>
      <c r="K5914" s="53">
        <f t="shared" si="1018"/>
        <v>1.4028434344007965</v>
      </c>
      <c r="L5914" s="53">
        <f t="shared" si="1019"/>
        <v>19.542948092640525</v>
      </c>
      <c r="M5914" s="93">
        <f t="shared" si="1020"/>
        <v>1.9385304452625092</v>
      </c>
      <c r="N5914" s="53">
        <f t="shared" si="1021"/>
        <v>14.481575085095773</v>
      </c>
      <c r="O5914">
        <f t="shared" si="1022"/>
        <v>0.4986553243273773</v>
      </c>
      <c r="P5914" s="53">
        <f t="shared" si="1023"/>
        <v>7.3082650054301794</v>
      </c>
      <c r="Q5914" s="53">
        <v>0.2</v>
      </c>
      <c r="R5914" s="53">
        <f t="shared" si="1024"/>
        <v>5.5876039570403959</v>
      </c>
    </row>
    <row r="5915" spans="2:18" ht="15">
      <c r="B5915" s="84">
        <v>36218</v>
      </c>
      <c r="C5915" s="85">
        <v>0</v>
      </c>
      <c r="D5915" s="86">
        <v>16</v>
      </c>
      <c r="E5915" s="87">
        <v>-2</v>
      </c>
      <c r="F5915" s="96">
        <f t="shared" si="1015"/>
        <v>7</v>
      </c>
      <c r="G5915" s="96"/>
      <c r="H5915" s="74">
        <f t="shared" si="1016"/>
        <v>58</v>
      </c>
      <c r="I5915" s="53">
        <f t="shared" si="1014"/>
        <v>1.0196303308210999</v>
      </c>
      <c r="J5915" s="53">
        <f t="shared" si="1017"/>
        <v>-0.15163987620976144</v>
      </c>
      <c r="K5915" s="53">
        <f t="shared" si="1018"/>
        <v>1.4099315889294484</v>
      </c>
      <c r="L5915" s="53">
        <f t="shared" si="1019"/>
        <v>19.809885542313861</v>
      </c>
      <c r="M5915" s="93">
        <f t="shared" si="1020"/>
        <v>1.9519530758832171</v>
      </c>
      <c r="N5915" s="53">
        <f t="shared" si="1021"/>
        <v>14.287858489529468</v>
      </c>
      <c r="O5915">
        <f t="shared" si="1022"/>
        <v>0.51408950205511061</v>
      </c>
      <c r="P5915" s="53">
        <f t="shared" si="1023"/>
        <v>7.561434041661748</v>
      </c>
      <c r="Q5915" s="53">
        <v>0.2</v>
      </c>
      <c r="R5915" s="53">
        <f t="shared" si="1024"/>
        <v>5.5737140836446466</v>
      </c>
    </row>
    <row r="5916" spans="2:18" ht="15">
      <c r="B5916" s="84">
        <v>36219</v>
      </c>
      <c r="C5916" s="85">
        <v>0</v>
      </c>
      <c r="D5916" s="86">
        <v>14</v>
      </c>
      <c r="E5916" s="87">
        <v>-1</v>
      </c>
      <c r="F5916" s="96">
        <f t="shared" si="1015"/>
        <v>6.5</v>
      </c>
      <c r="G5916" s="96"/>
      <c r="H5916" s="74">
        <f t="shared" si="1016"/>
        <v>59</v>
      </c>
      <c r="I5916" s="53">
        <f t="shared" si="1014"/>
        <v>1.0191625985009487</v>
      </c>
      <c r="J5916" s="53">
        <f t="shared" si="1017"/>
        <v>-0.14508985840499172</v>
      </c>
      <c r="K5916" s="53">
        <f t="shared" si="1018"/>
        <v>1.4170381919670834</v>
      </c>
      <c r="L5916" s="53">
        <f t="shared" si="1019"/>
        <v>20.078497349513505</v>
      </c>
      <c r="M5916" s="93">
        <f t="shared" si="1020"/>
        <v>1.7696304569390564</v>
      </c>
      <c r="N5916" s="53">
        <f t="shared" si="1021"/>
        <v>13.219826594761047</v>
      </c>
      <c r="O5916">
        <f t="shared" si="1022"/>
        <v>0.4986553243273773</v>
      </c>
      <c r="P5916" s="53">
        <f t="shared" si="1023"/>
        <v>7.3082650054301794</v>
      </c>
      <c r="Q5916" s="53">
        <v>0.2</v>
      </c>
      <c r="R5916" s="53">
        <f t="shared" si="1024"/>
        <v>5.3142569046341421</v>
      </c>
    </row>
    <row r="5917" spans="2:18" ht="15">
      <c r="B5917" s="84">
        <v>36220</v>
      </c>
      <c r="C5917" s="85">
        <v>0</v>
      </c>
      <c r="D5917" s="86">
        <v>16</v>
      </c>
      <c r="E5917" s="87">
        <v>-2</v>
      </c>
      <c r="F5917" s="96">
        <f t="shared" si="1015"/>
        <v>7</v>
      </c>
      <c r="G5917" s="96"/>
      <c r="H5917" s="74">
        <f t="shared" si="1016"/>
        <v>60</v>
      </c>
      <c r="I5917" s="53">
        <f t="shared" si="1014"/>
        <v>1.0186891956596047</v>
      </c>
      <c r="J5917" s="53">
        <f t="shared" si="1017"/>
        <v>-0.13850424738581349</v>
      </c>
      <c r="K5917" s="53">
        <f t="shared" si="1018"/>
        <v>1.4241618533479681</v>
      </c>
      <c r="L5917" s="53">
        <f t="shared" si="1019"/>
        <v>20.34868668213046</v>
      </c>
      <c r="M5917" s="93">
        <f t="shared" si="1020"/>
        <v>2.0050434655226694</v>
      </c>
      <c r="N5917" s="53">
        <f t="shared" si="1021"/>
        <v>14.676468227998333</v>
      </c>
      <c r="O5917">
        <f t="shared" si="1022"/>
        <v>0.51408950205511061</v>
      </c>
      <c r="P5917" s="53">
        <f t="shared" si="1023"/>
        <v>7.561434041661748</v>
      </c>
      <c r="Q5917" s="53">
        <v>0.2</v>
      </c>
      <c r="R5917" s="53">
        <f t="shared" si="1024"/>
        <v>5.6581957143587633</v>
      </c>
    </row>
    <row r="5918" spans="2:18" ht="15">
      <c r="B5918" s="84">
        <v>36221</v>
      </c>
      <c r="C5918" s="85">
        <v>0</v>
      </c>
      <c r="D5918" s="86">
        <v>16</v>
      </c>
      <c r="E5918" s="87">
        <v>1</v>
      </c>
      <c r="F5918" s="96">
        <f t="shared" si="1015"/>
        <v>8.5</v>
      </c>
      <c r="G5918" s="96"/>
      <c r="H5918" s="74">
        <f t="shared" si="1016"/>
        <v>61</v>
      </c>
      <c r="I5918" s="53">
        <f t="shared" si="1014"/>
        <v>1.0182102623845848</v>
      </c>
      <c r="J5918" s="53">
        <f t="shared" si="1017"/>
        <v>-0.13188497656225967</v>
      </c>
      <c r="K5918" s="53">
        <f t="shared" si="1018"/>
        <v>1.4313012343781424</v>
      </c>
      <c r="L5918" s="53">
        <f t="shared" si="1019"/>
        <v>20.620356550569728</v>
      </c>
      <c r="M5918" s="93">
        <f t="shared" si="1020"/>
        <v>1.9669667657061931</v>
      </c>
      <c r="N5918" s="53">
        <f t="shared" si="1021"/>
        <v>13.576590577246648</v>
      </c>
      <c r="O5918">
        <f t="shared" si="1022"/>
        <v>0.56293085323359648</v>
      </c>
      <c r="P5918" s="53">
        <f t="shared" si="1023"/>
        <v>8.3687143143084199</v>
      </c>
      <c r="Q5918" s="53">
        <v>0.2</v>
      </c>
      <c r="R5918" s="53">
        <f t="shared" si="1024"/>
        <v>5.4991671366726766</v>
      </c>
    </row>
    <row r="5919" spans="2:18" ht="15">
      <c r="B5919" s="84">
        <v>36222</v>
      </c>
      <c r="C5919" s="85">
        <v>0</v>
      </c>
      <c r="D5919" s="86">
        <v>9</v>
      </c>
      <c r="E5919" s="87">
        <v>2</v>
      </c>
      <c r="F5919" s="96">
        <f t="shared" si="1015"/>
        <v>5.5</v>
      </c>
      <c r="G5919" s="96"/>
      <c r="H5919" s="74">
        <f t="shared" si="1016"/>
        <v>62</v>
      </c>
      <c r="I5919" s="53">
        <f t="shared" si="1014"/>
        <v>1.0177259403999503</v>
      </c>
      <c r="J5919" s="53">
        <f t="shared" si="1017"/>
        <v>-0.12523397111924095</v>
      </c>
      <c r="K5919" s="53">
        <f t="shared" si="1018"/>
        <v>1.4384550455900516</v>
      </c>
      <c r="L5919" s="53">
        <f t="shared" si="1019"/>
        <v>20.893409874029718</v>
      </c>
      <c r="M5919" s="93">
        <f t="shared" si="1020"/>
        <v>1.2061844870993885</v>
      </c>
      <c r="N5919" s="53">
        <f t="shared" si="1021"/>
        <v>9.3973903163600792</v>
      </c>
      <c r="O5919">
        <f t="shared" si="1022"/>
        <v>0.46900019134232457</v>
      </c>
      <c r="P5919" s="53">
        <f t="shared" si="1023"/>
        <v>6.8245700167601502</v>
      </c>
      <c r="Q5919" s="53">
        <v>0.2</v>
      </c>
      <c r="R5919" s="53">
        <f t="shared" si="1024"/>
        <v>4.4363006150304587</v>
      </c>
    </row>
    <row r="5920" spans="2:18" ht="15">
      <c r="B5920" s="84">
        <v>36223</v>
      </c>
      <c r="C5920" s="85">
        <v>2</v>
      </c>
      <c r="D5920" s="86">
        <v>12</v>
      </c>
      <c r="E5920" s="87">
        <v>5</v>
      </c>
      <c r="F5920" s="96">
        <f t="shared" si="1015"/>
        <v>8.5</v>
      </c>
      <c r="G5920" s="96"/>
      <c r="H5920" s="74">
        <f t="shared" si="1016"/>
        <v>63</v>
      </c>
      <c r="I5920" s="53">
        <f t="shared" si="1014"/>
        <v>1.0172363730243685</v>
      </c>
      <c r="J5920" s="53">
        <f t="shared" si="1017"/>
        <v>-0.11855314787728338</v>
      </c>
      <c r="K5920" s="53">
        <f t="shared" si="1018"/>
        <v>1.4456220444772312</v>
      </c>
      <c r="L5920" s="53">
        <f t="shared" si="1019"/>
        <v>21.167749545477854</v>
      </c>
      <c r="M5920" s="93">
        <f t="shared" si="1020"/>
        <v>1.3793641373286201</v>
      </c>
      <c r="N5920" s="53">
        <f t="shared" si="1021"/>
        <v>9.520782189079938</v>
      </c>
      <c r="O5920">
        <f t="shared" si="1022"/>
        <v>0.56293085323359648</v>
      </c>
      <c r="P5920" s="53">
        <f t="shared" si="1023"/>
        <v>8.3687143143084199</v>
      </c>
      <c r="Q5920" s="53">
        <v>0.2</v>
      </c>
      <c r="R5920" s="53">
        <f t="shared" si="1024"/>
        <v>4.6087807196545709</v>
      </c>
    </row>
    <row r="5921" spans="2:18" ht="15">
      <c r="B5921" s="84">
        <v>36224</v>
      </c>
      <c r="C5921" s="85">
        <v>26.4</v>
      </c>
      <c r="D5921" s="86">
        <v>11</v>
      </c>
      <c r="E5921" s="87">
        <v>1</v>
      </c>
      <c r="F5921" s="96">
        <f t="shared" si="1015"/>
        <v>6</v>
      </c>
      <c r="G5921" s="96"/>
      <c r="H5921" s="74">
        <f t="shared" si="1016"/>
        <v>64</v>
      </c>
      <c r="I5921" s="53">
        <f t="shared" si="1014"/>
        <v>1.0167417051287022</v>
      </c>
      <c r="J5921" s="53">
        <f t="shared" si="1017"/>
        <v>-0.11184441518364702</v>
      </c>
      <c r="K5921" s="53">
        <f t="shared" si="1018"/>
        <v>1.452801033214203</v>
      </c>
      <c r="L5921" s="53">
        <f t="shared" si="1019"/>
        <v>21.443278495234836</v>
      </c>
      <c r="M5921" s="93">
        <f t="shared" si="1020"/>
        <v>1.5113589307417479</v>
      </c>
      <c r="N5921" s="53">
        <f t="shared" si="1021"/>
        <v>11.527632092862527</v>
      </c>
      <c r="O5921">
        <f t="shared" si="1022"/>
        <v>0.48362860546481151</v>
      </c>
      <c r="P5921" s="53">
        <f t="shared" si="1023"/>
        <v>7.0627108084534136</v>
      </c>
      <c r="Q5921" s="53">
        <v>0.2</v>
      </c>
      <c r="R5921" s="53">
        <f t="shared" si="1024"/>
        <v>4.9212606668339705</v>
      </c>
    </row>
    <row r="5922" spans="2:18" ht="15">
      <c r="B5922" s="84">
        <v>36225</v>
      </c>
      <c r="C5922" s="85">
        <v>5</v>
      </c>
      <c r="D5922" s="86">
        <v>8</v>
      </c>
      <c r="E5922" s="87">
        <v>3</v>
      </c>
      <c r="F5922" s="96">
        <f t="shared" si="1015"/>
        <v>5.5</v>
      </c>
      <c r="G5922" s="96"/>
      <c r="H5922" s="74">
        <f t="shared" si="1016"/>
        <v>65</v>
      </c>
      <c r="I5922" s="53">
        <f t="shared" si="1014"/>
        <v>1.0162420830931402</v>
      </c>
      <c r="J5922" s="53">
        <f t="shared" si="1017"/>
        <v>-0.10510967283220894</v>
      </c>
      <c r="K5922" s="53">
        <f t="shared" si="1018"/>
        <v>1.459990856366197</v>
      </c>
      <c r="L5922" s="53">
        <f t="shared" si="1019"/>
        <v>21.719899753086207</v>
      </c>
      <c r="M5922" s="93">
        <f t="shared" si="1020"/>
        <v>1.0597372818487514</v>
      </c>
      <c r="N5922" s="53">
        <f t="shared" si="1021"/>
        <v>8.2564192931048819</v>
      </c>
      <c r="O5922">
        <f t="shared" si="1022"/>
        <v>0.46900019134232457</v>
      </c>
      <c r="P5922" s="53">
        <f t="shared" si="1023"/>
        <v>6.8245700167601502</v>
      </c>
      <c r="Q5922" s="53">
        <v>0.2</v>
      </c>
      <c r="R5922" s="53">
        <f t="shared" si="1024"/>
        <v>4.1909092435049615</v>
      </c>
    </row>
    <row r="5923" spans="2:18" ht="15">
      <c r="B5923" s="84">
        <v>36226</v>
      </c>
      <c r="C5923" s="85">
        <v>9.1999999999999993</v>
      </c>
      <c r="D5923" s="86">
        <v>11</v>
      </c>
      <c r="E5923" s="87">
        <v>1</v>
      </c>
      <c r="F5923" s="96">
        <f t="shared" si="1015"/>
        <v>6</v>
      </c>
      <c r="G5923" s="96"/>
      <c r="H5923" s="74">
        <f t="shared" si="1016"/>
        <v>66</v>
      </c>
      <c r="I5923" s="53">
        <f t="shared" si="1014"/>
        <v>1.015737654763881</v>
      </c>
      <c r="J5923" s="53">
        <f t="shared" si="1017"/>
        <v>-9.8350812010502386E-2</v>
      </c>
      <c r="K5923" s="53">
        <f t="shared" si="1018"/>
        <v>1.4671903985928214</v>
      </c>
      <c r="L5923" s="53">
        <f t="shared" si="1019"/>
        <v>21.997516508847159</v>
      </c>
      <c r="M5923" s="93">
        <f t="shared" si="1020"/>
        <v>1.5504225735431831</v>
      </c>
      <c r="N5923" s="53">
        <f t="shared" si="1021"/>
        <v>11.825583355969126</v>
      </c>
      <c r="O5923">
        <f t="shared" si="1022"/>
        <v>0.48362860546481151</v>
      </c>
      <c r="P5923" s="53">
        <f t="shared" si="1023"/>
        <v>7.0627108084534136</v>
      </c>
      <c r="Q5923" s="53">
        <v>0.2</v>
      </c>
      <c r="R5923" s="53">
        <f t="shared" si="1024"/>
        <v>4.9855786895823222</v>
      </c>
    </row>
    <row r="5924" spans="2:18" ht="15">
      <c r="B5924" s="84">
        <v>36227</v>
      </c>
      <c r="C5924" s="85">
        <v>0</v>
      </c>
      <c r="D5924" s="86">
        <v>10</v>
      </c>
      <c r="E5924" s="87">
        <v>-1</v>
      </c>
      <c r="F5924" s="96">
        <f t="shared" si="1015"/>
        <v>4.5</v>
      </c>
      <c r="G5924" s="96"/>
      <c r="H5924" s="74">
        <f t="shared" si="1016"/>
        <v>67</v>
      </c>
      <c r="I5924" s="53">
        <f t="shared" si="1014"/>
        <v>1.0152285694093826</v>
      </c>
      <c r="J5924" s="53">
        <f t="shared" si="1017"/>
        <v>-9.1569715272326185E-2</v>
      </c>
      <c r="K5924" s="53">
        <f t="shared" si="1018"/>
        <v>1.4743985823493233</v>
      </c>
      <c r="L5924" s="53">
        <f t="shared" si="1019"/>
        <v>22.276032171312455</v>
      </c>
      <c r="M5924" s="93">
        <f t="shared" si="1020"/>
        <v>1.5429026167713078</v>
      </c>
      <c r="N5924" s="53">
        <f t="shared" si="1021"/>
        <v>12.559810890121984</v>
      </c>
      <c r="O5924">
        <f t="shared" si="1022"/>
        <v>0.44090248501484264</v>
      </c>
      <c r="P5924" s="53">
        <f t="shared" si="1023"/>
        <v>6.3697455095310378</v>
      </c>
      <c r="Q5924" s="53">
        <v>0.2</v>
      </c>
      <c r="R5924" s="53">
        <f t="shared" si="1024"/>
        <v>5.0598752458334832</v>
      </c>
    </row>
    <row r="5925" spans="2:18" ht="15">
      <c r="B5925" s="84">
        <v>36228</v>
      </c>
      <c r="C5925" s="85">
        <v>0</v>
      </c>
      <c r="D5925" s="86">
        <v>7</v>
      </c>
      <c r="E5925" s="87">
        <v>4</v>
      </c>
      <c r="F5925" s="96">
        <f t="shared" si="1015"/>
        <v>5.5</v>
      </c>
      <c r="G5925" s="96"/>
      <c r="H5925" s="74">
        <f t="shared" si="1016"/>
        <v>68</v>
      </c>
      <c r="I5925" s="53">
        <f t="shared" si="1014"/>
        <v>1.0147149776761919</v>
      </c>
      <c r="J5925" s="53">
        <f t="shared" si="1017"/>
        <v>-8.4768256534351258E-2</v>
      </c>
      <c r="K5925" s="53">
        <f t="shared" si="1018"/>
        <v>1.481614365588644</v>
      </c>
      <c r="L5925" s="53">
        <f t="shared" si="1019"/>
        <v>22.555350425529952</v>
      </c>
      <c r="M5925" s="93">
        <f t="shared" si="1020"/>
        <v>0.8524434944454603</v>
      </c>
      <c r="N5925" s="53">
        <f t="shared" si="1021"/>
        <v>6.6413921963214895</v>
      </c>
      <c r="O5925">
        <f t="shared" si="1022"/>
        <v>0.46900019134232457</v>
      </c>
      <c r="P5925" s="53">
        <f t="shared" si="1023"/>
        <v>6.8245700167601502</v>
      </c>
      <c r="Q5925" s="53">
        <v>0.2</v>
      </c>
      <c r="R5925" s="53">
        <f t="shared" si="1024"/>
        <v>3.8435614964957239</v>
      </c>
    </row>
    <row r="5926" spans="2:18" ht="15">
      <c r="B5926" s="84">
        <v>36229</v>
      </c>
      <c r="C5926" s="85">
        <v>0</v>
      </c>
      <c r="D5926" s="86">
        <v>15</v>
      </c>
      <c r="E5926" s="87">
        <v>4</v>
      </c>
      <c r="F5926" s="96">
        <f t="shared" si="1015"/>
        <v>9.5</v>
      </c>
      <c r="G5926" s="96"/>
      <c r="H5926" s="74">
        <f t="shared" si="1016"/>
        <v>69</v>
      </c>
      <c r="I5926" s="53">
        <f t="shared" si="1014"/>
        <v>1.0141970315443654</v>
      </c>
      <c r="J5926" s="53">
        <f t="shared" si="1017"/>
        <v>-7.7948301095184719E-2</v>
      </c>
      <c r="K5926" s="53">
        <f t="shared" si="1018"/>
        <v>1.4888367394670605</v>
      </c>
      <c r="L5926" s="53">
        <f t="shared" si="1019"/>
        <v>22.83537528834152</v>
      </c>
      <c r="M5926" s="93">
        <f t="shared" si="1020"/>
        <v>1.9362731205067762</v>
      </c>
      <c r="N5926" s="53">
        <f t="shared" si="1021"/>
        <v>12.875183202325038</v>
      </c>
      <c r="O5926">
        <f t="shared" si="1022"/>
        <v>0.59770450458842328</v>
      </c>
      <c r="P5926" s="53">
        <f t="shared" si="1023"/>
        <v>8.9488800645474278</v>
      </c>
      <c r="Q5926" s="53">
        <v>0.2</v>
      </c>
      <c r="R5926" s="53">
        <f t="shared" si="1024"/>
        <v>5.3956132284110643</v>
      </c>
    </row>
    <row r="5927" spans="2:18" ht="15">
      <c r="B5927" s="84">
        <v>36230</v>
      </c>
      <c r="C5927" s="85">
        <v>0</v>
      </c>
      <c r="D5927" s="86">
        <v>18</v>
      </c>
      <c r="E5927" s="87">
        <v>5</v>
      </c>
      <c r="F5927" s="96">
        <f t="shared" si="1015"/>
        <v>11.5</v>
      </c>
      <c r="G5927" s="96"/>
      <c r="H5927" s="74">
        <f t="shared" si="1016"/>
        <v>70</v>
      </c>
      <c r="I5927" s="53">
        <f t="shared" si="1014"/>
        <v>1.0136748842824967</v>
      </c>
      <c r="J5927" s="53">
        <f t="shared" si="1017"/>
        <v>-7.1111705675353992E-2</v>
      </c>
      <c r="K5927" s="53">
        <f t="shared" si="1018"/>
        <v>1.4960647260558331</v>
      </c>
      <c r="L5927" s="53">
        <f t="shared" si="1019"/>
        <v>23.116011162141763</v>
      </c>
      <c r="M5927" s="93">
        <f t="shared" si="1020"/>
        <v>2.2869236491203297</v>
      </c>
      <c r="N5927" s="53">
        <f t="shared" si="1021"/>
        <v>14.16881379998101</v>
      </c>
      <c r="O5927">
        <f t="shared" si="1022"/>
        <v>0.67292773448592091</v>
      </c>
      <c r="P5927" s="53">
        <f t="shared" si="1023"/>
        <v>10.218213752667999</v>
      </c>
      <c r="Q5927" s="53">
        <v>0.2</v>
      </c>
      <c r="R5927" s="53">
        <f t="shared" si="1024"/>
        <v>5.7809912516484125</v>
      </c>
    </row>
    <row r="5928" spans="2:18" ht="15">
      <c r="B5928" s="84">
        <v>36231</v>
      </c>
      <c r="C5928" s="85">
        <v>0</v>
      </c>
      <c r="D5928" s="86">
        <v>18</v>
      </c>
      <c r="E5928" s="87">
        <v>5</v>
      </c>
      <c r="F5928" s="96">
        <f t="shared" si="1015"/>
        <v>11.5</v>
      </c>
      <c r="G5928" s="96"/>
      <c r="H5928" s="74">
        <f t="shared" si="1016"/>
        <v>71</v>
      </c>
      <c r="I5928" s="53">
        <f t="shared" si="1014"/>
        <v>1.0131486904023612</v>
      </c>
      <c r="J5928" s="53">
        <f t="shared" si="1017"/>
        <v>-6.4260318476718287E-2</v>
      </c>
      <c r="K5928" s="53">
        <f t="shared" si="1018"/>
        <v>1.5032973760609161</v>
      </c>
      <c r="L5928" s="53">
        <f t="shared" si="1019"/>
        <v>23.397162886809447</v>
      </c>
      <c r="M5928" s="93">
        <f t="shared" si="1020"/>
        <v>2.3147386784358774</v>
      </c>
      <c r="N5928" s="53">
        <f t="shared" si="1021"/>
        <v>14.341143983091669</v>
      </c>
      <c r="O5928">
        <f t="shared" si="1022"/>
        <v>0.67292773448592091</v>
      </c>
      <c r="P5928" s="53">
        <f t="shared" si="1023"/>
        <v>10.218213752667999</v>
      </c>
      <c r="Q5928" s="53">
        <v>0.2</v>
      </c>
      <c r="R5928" s="53">
        <f t="shared" si="1024"/>
        <v>5.8194750455918944</v>
      </c>
    </row>
    <row r="5929" spans="2:18" ht="15">
      <c r="B5929" s="84">
        <v>36232</v>
      </c>
      <c r="C5929" s="85">
        <v>0</v>
      </c>
      <c r="D5929" s="86">
        <v>22</v>
      </c>
      <c r="E5929" s="87">
        <v>2</v>
      </c>
      <c r="F5929" s="96">
        <f t="shared" si="1015"/>
        <v>12</v>
      </c>
      <c r="G5929" s="96"/>
      <c r="H5929" s="74">
        <f t="shared" si="1016"/>
        <v>72</v>
      </c>
      <c r="I5929" s="53">
        <f t="shared" si="1014"/>
        <v>1.0126186056131936</v>
      </c>
      <c r="J5929" s="53">
        <f t="shared" si="1017"/>
        <v>-5.7395979259826993E-2</v>
      </c>
      <c r="K5929" s="53">
        <f t="shared" si="1018"/>
        <v>1.5105337665524803</v>
      </c>
      <c r="L5929" s="53">
        <f t="shared" si="1019"/>
        <v>23.678735789772343</v>
      </c>
      <c r="M5929" s="93">
        <f t="shared" si="1020"/>
        <v>2.9552161201516896</v>
      </c>
      <c r="N5929" s="53">
        <f t="shared" si="1021"/>
        <v>18.002069368043966</v>
      </c>
      <c r="O5929">
        <f t="shared" si="1022"/>
        <v>0.69297786589913757</v>
      </c>
      <c r="P5929" s="53">
        <f t="shared" si="1023"/>
        <v>10.559668732607534</v>
      </c>
      <c r="Q5929" s="53">
        <v>0.2</v>
      </c>
      <c r="R5929" s="53">
        <f t="shared" si="1024"/>
        <v>6.6632045515514546</v>
      </c>
    </row>
    <row r="5930" spans="2:18" ht="15">
      <c r="B5930" s="84">
        <v>36233</v>
      </c>
      <c r="C5930" s="85">
        <v>0</v>
      </c>
      <c r="D5930" s="86">
        <v>22</v>
      </c>
      <c r="E5930" s="87">
        <v>3</v>
      </c>
      <c r="F5930" s="96">
        <f t="shared" si="1015"/>
        <v>12.5</v>
      </c>
      <c r="G5930" s="96"/>
      <c r="H5930" s="74">
        <f t="shared" si="1016"/>
        <v>73</v>
      </c>
      <c r="I5930" s="53">
        <f t="shared" si="1014"/>
        <v>1.0120847867756111</v>
      </c>
      <c r="J5930" s="53">
        <f t="shared" si="1017"/>
        <v>-5.0520519437772707E-2</v>
      </c>
      <c r="K5930" s="53">
        <f t="shared" si="1018"/>
        <v>1.5177729987056969</v>
      </c>
      <c r="L5930" s="53">
        <f t="shared" si="1019"/>
        <v>23.960635734170932</v>
      </c>
      <c r="M5930" s="93">
        <f t="shared" si="1020"/>
        <v>2.9635839854814692</v>
      </c>
      <c r="N5930" s="53">
        <f t="shared" si="1021"/>
        <v>17.755138264000902</v>
      </c>
      <c r="O5930">
        <f t="shared" si="1022"/>
        <v>0.7135476731207917</v>
      </c>
      <c r="P5930" s="53">
        <f t="shared" si="1023"/>
        <v>10.911278230138578</v>
      </c>
      <c r="Q5930" s="53">
        <v>0.2</v>
      </c>
      <c r="R5930" s="53">
        <f t="shared" si="1024"/>
        <v>6.6335693641456599</v>
      </c>
    </row>
    <row r="5931" spans="2:18" ht="15">
      <c r="B5931" s="84">
        <v>36234</v>
      </c>
      <c r="C5931" s="85">
        <v>0</v>
      </c>
      <c r="D5931" s="86">
        <v>25</v>
      </c>
      <c r="E5931" s="87">
        <v>3</v>
      </c>
      <c r="F5931" s="96">
        <f t="shared" si="1015"/>
        <v>14</v>
      </c>
      <c r="G5931" s="96"/>
      <c r="H5931" s="74">
        <f t="shared" si="1016"/>
        <v>74</v>
      </c>
      <c r="I5931" s="53">
        <f t="shared" si="1014"/>
        <v>1.0115473918551963</v>
      </c>
      <c r="J5931" s="53">
        <f t="shared" si="1017"/>
        <v>-4.3635762185105259E-2</v>
      </c>
      <c r="K5931" s="53">
        <f t="shared" si="1018"/>
        <v>1.5250141955539771</v>
      </c>
      <c r="L5931" s="53">
        <f t="shared" si="1019"/>
        <v>24.242769165091758</v>
      </c>
      <c r="M5931" s="93">
        <f t="shared" si="1020"/>
        <v>3.3862589054308607</v>
      </c>
      <c r="N5931" s="53">
        <f t="shared" si="1021"/>
        <v>19.330473314130337</v>
      </c>
      <c r="O5931">
        <f t="shared" si="1022"/>
        <v>0.77848917725545741</v>
      </c>
      <c r="P5931" s="53">
        <f t="shared" si="1023"/>
        <v>12.02968899466322</v>
      </c>
      <c r="Q5931" s="53">
        <v>0.2</v>
      </c>
      <c r="R5931" s="53">
        <f t="shared" si="1024"/>
        <v>7.0642549902281031</v>
      </c>
    </row>
    <row r="5932" spans="2:18" ht="15">
      <c r="B5932" s="84">
        <v>36235</v>
      </c>
      <c r="C5932" s="85">
        <v>0</v>
      </c>
      <c r="D5932" s="86">
        <v>24</v>
      </c>
      <c r="E5932" s="87">
        <v>4</v>
      </c>
      <c r="F5932" s="96">
        <f t="shared" si="1015"/>
        <v>14</v>
      </c>
      <c r="G5932" s="96"/>
      <c r="H5932" s="74">
        <f t="shared" si="1016"/>
        <v>75</v>
      </c>
      <c r="I5932" s="53">
        <f t="shared" si="1014"/>
        <v>1.0110065798757517</v>
      </c>
      <c r="J5932" s="53">
        <f t="shared" si="1017"/>
        <v>-3.6743522560419961E-2</v>
      </c>
      <c r="K5932" s="53">
        <f t="shared" si="1018"/>
        <v>1.532256499755605</v>
      </c>
      <c r="L5932" s="53">
        <f t="shared" si="1019"/>
        <v>24.525043153844361</v>
      </c>
      <c r="M5932" s="93">
        <f t="shared" si="1020"/>
        <v>3.2662646570498364</v>
      </c>
      <c r="N5932" s="53">
        <f t="shared" si="1021"/>
        <v>18.64548563865802</v>
      </c>
      <c r="O5932">
        <f t="shared" si="1022"/>
        <v>0.77848917725545741</v>
      </c>
      <c r="P5932" s="53">
        <f t="shared" si="1023"/>
        <v>12.02968899466322</v>
      </c>
      <c r="Q5932" s="53">
        <v>0.2</v>
      </c>
      <c r="R5932" s="53">
        <f t="shared" si="1024"/>
        <v>6.9094372707510443</v>
      </c>
    </row>
    <row r="5933" spans="2:18" ht="15">
      <c r="B5933" s="84">
        <v>36236</v>
      </c>
      <c r="C5933" s="85">
        <v>0</v>
      </c>
      <c r="D5933" s="86">
        <v>14</v>
      </c>
      <c r="E5933" s="87">
        <v>2</v>
      </c>
      <c r="F5933" s="96">
        <f t="shared" si="1015"/>
        <v>8</v>
      </c>
      <c r="G5933" s="96"/>
      <c r="H5933" s="74">
        <f t="shared" si="1016"/>
        <v>76</v>
      </c>
      <c r="I5933" s="53">
        <f t="shared" si="1014"/>
        <v>1.0104625108722431</v>
      </c>
      <c r="J5933" s="53">
        <f t="shared" si="1017"/>
        <v>-2.9845607641223473E-2</v>
      </c>
      <c r="K5933" s="53">
        <f t="shared" si="1018"/>
        <v>1.5394990713745209</v>
      </c>
      <c r="L5933" s="53">
        <f t="shared" si="1019"/>
        <v>24.807365440262192</v>
      </c>
      <c r="M5933" s="93">
        <f t="shared" si="1020"/>
        <v>2.0763016394302913</v>
      </c>
      <c r="N5933" s="53">
        <f t="shared" si="1021"/>
        <v>14.608989897117212</v>
      </c>
      <c r="O5933">
        <f t="shared" si="1022"/>
        <v>0.54621768965488293</v>
      </c>
      <c r="P5933" s="53">
        <f t="shared" si="1023"/>
        <v>8.0914455460972867</v>
      </c>
      <c r="Q5933" s="53">
        <v>0.2</v>
      </c>
      <c r="R5933" s="53">
        <f t="shared" si="1024"/>
        <v>5.6988190746225689</v>
      </c>
    </row>
    <row r="5934" spans="2:18" ht="15">
      <c r="B5934" s="84">
        <v>36237</v>
      </c>
      <c r="C5934" s="85">
        <v>0</v>
      </c>
      <c r="D5934" s="86">
        <v>13</v>
      </c>
      <c r="E5934" s="87">
        <v>-1</v>
      </c>
      <c r="F5934" s="96">
        <f t="shared" si="1015"/>
        <v>6</v>
      </c>
      <c r="G5934" s="96"/>
      <c r="H5934" s="74">
        <f t="shared" si="1016"/>
        <v>77</v>
      </c>
      <c r="I5934" s="53">
        <f t="shared" si="1014"/>
        <v>1.0099153458434418</v>
      </c>
      <c r="J5934" s="53">
        <f t="shared" si="1017"/>
        <v>-2.2943816669741025E-2</v>
      </c>
      <c r="K5934" s="53">
        <f t="shared" si="1018"/>
        <v>1.546741085675797</v>
      </c>
      <c r="L5934" s="53">
        <f t="shared" si="1019"/>
        <v>25.089644473010019</v>
      </c>
      <c r="M5934" s="93">
        <f t="shared" si="1020"/>
        <v>2.092352998631561</v>
      </c>
      <c r="N5934" s="53">
        <f t="shared" si="1021"/>
        <v>15.959065107574887</v>
      </c>
      <c r="O5934">
        <f t="shared" si="1022"/>
        <v>0.48362860546481151</v>
      </c>
      <c r="P5934" s="53">
        <f t="shared" si="1023"/>
        <v>7.0627108084534136</v>
      </c>
      <c r="Q5934" s="53">
        <v>0.2</v>
      </c>
      <c r="R5934" s="53">
        <f t="shared" si="1024"/>
        <v>5.8778634564186927</v>
      </c>
    </row>
    <row r="5935" spans="2:18" ht="15">
      <c r="B5935" s="84">
        <v>36238</v>
      </c>
      <c r="C5935" s="85">
        <v>0</v>
      </c>
      <c r="D5935" s="86">
        <v>19</v>
      </c>
      <c r="E5935" s="87">
        <v>-3</v>
      </c>
      <c r="F5935" s="96">
        <f t="shared" si="1015"/>
        <v>8</v>
      </c>
      <c r="G5935" s="96"/>
      <c r="H5935" s="74">
        <f t="shared" si="1016"/>
        <v>78</v>
      </c>
      <c r="I5935" s="53">
        <f t="shared" si="1014"/>
        <v>1.0093652467042828</v>
      </c>
      <c r="J5935" s="53">
        <f t="shared" si="1017"/>
        <v>-1.6039941208328922E-2</v>
      </c>
      <c r="K5935" s="53">
        <f t="shared" si="1018"/>
        <v>1.5539817309362038</v>
      </c>
      <c r="L5935" s="53">
        <f t="shared" si="1019"/>
        <v>25.371789447885813</v>
      </c>
      <c r="M5935" s="93">
        <f t="shared" si="1020"/>
        <v>2.8752897661903405</v>
      </c>
      <c r="N5935" s="53">
        <f t="shared" si="1021"/>
        <v>20.230720983818522</v>
      </c>
      <c r="O5935">
        <f t="shared" si="1022"/>
        <v>0.54621768965488293</v>
      </c>
      <c r="P5935" s="53">
        <f t="shared" si="1023"/>
        <v>8.0914455460972867</v>
      </c>
      <c r="Q5935" s="53">
        <v>0.2</v>
      </c>
      <c r="R5935" s="53">
        <f t="shared" si="1024"/>
        <v>6.9290794446192452</v>
      </c>
    </row>
    <row r="5936" spans="2:18" ht="15">
      <c r="B5936" s="84">
        <v>36239</v>
      </c>
      <c r="C5936" s="85">
        <v>0</v>
      </c>
      <c r="D5936" s="86">
        <v>16</v>
      </c>
      <c r="E5936" s="87">
        <v>2</v>
      </c>
      <c r="F5936" s="96">
        <f t="shared" si="1015"/>
        <v>9</v>
      </c>
      <c r="G5936" s="96"/>
      <c r="H5936" s="74">
        <f t="shared" si="1016"/>
        <v>79</v>
      </c>
      <c r="I5936" s="53">
        <f t="shared" si="1014"/>
        <v>1.0088123762379517</v>
      </c>
      <c r="J5936" s="53">
        <f t="shared" si="1017"/>
        <v>-9.1357653031883066E-3</v>
      </c>
      <c r="K5936" s="53">
        <f t="shared" si="1018"/>
        <v>1.5612202062701253</v>
      </c>
      <c r="L5936" s="53">
        <f t="shared" si="1019"/>
        <v>25.653710344108205</v>
      </c>
      <c r="M5936" s="93">
        <f t="shared" si="1020"/>
        <v>2.4090647458938461</v>
      </c>
      <c r="N5936" s="53">
        <f t="shared" si="1021"/>
        <v>16.317857117222562</v>
      </c>
      <c r="O5936">
        <f t="shared" si="1022"/>
        <v>0.58008978738759875</v>
      </c>
      <c r="P5936" s="53">
        <f t="shared" si="1023"/>
        <v>8.6544506934491388</v>
      </c>
      <c r="Q5936" s="53">
        <v>0.2</v>
      </c>
      <c r="R5936" s="53">
        <f t="shared" si="1024"/>
        <v>6.1286937043118508</v>
      </c>
    </row>
    <row r="5937" spans="2:18" ht="15">
      <c r="B5937" s="84">
        <v>36240</v>
      </c>
      <c r="C5937" s="85">
        <v>0</v>
      </c>
      <c r="D5937" s="86">
        <v>15</v>
      </c>
      <c r="E5937" s="87">
        <v>0</v>
      </c>
      <c r="F5937" s="96">
        <f t="shared" si="1015"/>
        <v>7.5</v>
      </c>
      <c r="G5937" s="96"/>
      <c r="H5937" s="74">
        <f t="shared" si="1016"/>
        <v>80</v>
      </c>
      <c r="I5937" s="53">
        <f t="shared" si="1014"/>
        <v>1.0082568980477142</v>
      </c>
      <c r="J5937" s="53">
        <f t="shared" si="1017"/>
        <v>-2.2330656551013675E-3</v>
      </c>
      <c r="K5937" s="53">
        <f t="shared" si="1018"/>
        <v>1.5684557194709616</v>
      </c>
      <c r="L5937" s="53">
        <f t="shared" si="1019"/>
        <v>25.935317958584541</v>
      </c>
      <c r="M5937" s="93">
        <f t="shared" si="1020"/>
        <v>2.3798917358421243</v>
      </c>
      <c r="N5937" s="53">
        <f t="shared" si="1021"/>
        <v>17.075999270472654</v>
      </c>
      <c r="O5937">
        <f t="shared" si="1022"/>
        <v>0.52994046015629992</v>
      </c>
      <c r="P5937" s="53">
        <f t="shared" si="1023"/>
        <v>7.8224239699391331</v>
      </c>
      <c r="Q5937" s="53">
        <v>0.2</v>
      </c>
      <c r="R5937" s="53">
        <f t="shared" si="1024"/>
        <v>6.2095154037677069</v>
      </c>
    </row>
    <row r="5938" spans="2:18" ht="15">
      <c r="B5938" s="84">
        <v>36241</v>
      </c>
      <c r="C5938" s="85">
        <v>0</v>
      </c>
      <c r="D5938" s="86">
        <v>8</v>
      </c>
      <c r="E5938" s="87">
        <v>5</v>
      </c>
      <c r="F5938" s="96">
        <f t="shared" si="1015"/>
        <v>6.5</v>
      </c>
      <c r="G5938" s="96"/>
      <c r="H5938" s="74">
        <f t="shared" si="1016"/>
        <v>81</v>
      </c>
      <c r="I5938" s="53">
        <f t="shared" si="1014"/>
        <v>1.0076989765085038</v>
      </c>
      <c r="J5938" s="53">
        <f t="shared" si="1017"/>
        <v>4.6663882040709195E-3</v>
      </c>
      <c r="K5938" s="53">
        <f t="shared" si="1018"/>
        <v>1.5756874848680738</v>
      </c>
      <c r="L5938" s="53">
        <f t="shared" si="1019"/>
        <v>26.216523938157994</v>
      </c>
      <c r="M5938" s="93">
        <f t="shared" si="1020"/>
        <v>1.0333358155654393</v>
      </c>
      <c r="N5938" s="53">
        <f t="shared" si="1021"/>
        <v>7.7194197479850111</v>
      </c>
      <c r="O5938">
        <f t="shared" si="1022"/>
        <v>0.4986553243273773</v>
      </c>
      <c r="P5938" s="53">
        <f t="shared" si="1023"/>
        <v>7.3082650054301794</v>
      </c>
      <c r="Q5938" s="53">
        <v>0.2</v>
      </c>
      <c r="R5938" s="53">
        <f t="shared" si="1024"/>
        <v>4.1226406593057758</v>
      </c>
    </row>
    <row r="5939" spans="2:18" ht="15">
      <c r="B5939" s="84">
        <v>36242</v>
      </c>
      <c r="C5939" s="85">
        <v>3.8</v>
      </c>
      <c r="D5939" s="86">
        <v>18</v>
      </c>
      <c r="E5939" s="87">
        <v>0</v>
      </c>
      <c r="F5939" s="96">
        <f t="shared" si="1015"/>
        <v>9</v>
      </c>
      <c r="G5939" s="96"/>
      <c r="H5939" s="74">
        <f t="shared" si="1016"/>
        <v>82</v>
      </c>
      <c r="I5939" s="53">
        <f t="shared" si="1014"/>
        <v>1.00713877671828</v>
      </c>
      <c r="J5939" s="53">
        <f t="shared" si="1017"/>
        <v>1.1560833730371266E-2</v>
      </c>
      <c r="K5939" s="53">
        <f t="shared" si="1018"/>
        <v>1.5829147211992498</v>
      </c>
      <c r="L5939" s="53">
        <f t="shared" si="1019"/>
        <v>26.497240809835752</v>
      </c>
      <c r="M5939" s="93">
        <f t="shared" si="1020"/>
        <v>2.8214422977933968</v>
      </c>
      <c r="N5939" s="53">
        <f t="shared" si="1021"/>
        <v>19.111106232555144</v>
      </c>
      <c r="O5939">
        <f t="shared" si="1022"/>
        <v>0.58008978738759875</v>
      </c>
      <c r="P5939" s="53">
        <f t="shared" si="1023"/>
        <v>8.6544506934491388</v>
      </c>
      <c r="Q5939" s="53">
        <v>0.2</v>
      </c>
      <c r="R5939" s="53">
        <f t="shared" si="1024"/>
        <v>6.7437902903319182</v>
      </c>
    </row>
    <row r="5940" spans="2:18" ht="15">
      <c r="B5940" s="84">
        <v>36243</v>
      </c>
      <c r="C5940" s="85">
        <v>0</v>
      </c>
      <c r="D5940" s="86">
        <v>22</v>
      </c>
      <c r="E5940" s="87">
        <v>2</v>
      </c>
      <c r="F5940" s="96">
        <f t="shared" si="1015"/>
        <v>12</v>
      </c>
      <c r="G5940" s="96"/>
      <c r="H5940" s="74">
        <f t="shared" si="1016"/>
        <v>83</v>
      </c>
      <c r="I5940" s="53">
        <f t="shared" si="1014"/>
        <v>1.0065764644491733</v>
      </c>
      <c r="J5940" s="53">
        <f t="shared" si="1017"/>
        <v>1.8448515183421749E-2</v>
      </c>
      <c r="K5940" s="53">
        <f t="shared" si="1018"/>
        <v>1.5901366494986231</v>
      </c>
      <c r="L5940" s="53">
        <f t="shared" si="1019"/>
        <v>26.777382009003592</v>
      </c>
      <c r="M5940" s="93">
        <f t="shared" si="1020"/>
        <v>3.3419415492041376</v>
      </c>
      <c r="N5940" s="53">
        <f t="shared" si="1021"/>
        <v>20.357855786748054</v>
      </c>
      <c r="O5940">
        <f t="shared" si="1022"/>
        <v>0.69297786589913757</v>
      </c>
      <c r="P5940" s="53">
        <f t="shared" si="1023"/>
        <v>10.559668732607534</v>
      </c>
      <c r="Q5940" s="53">
        <v>0.2</v>
      </c>
      <c r="R5940" s="53">
        <f t="shared" si="1024"/>
        <v>7.190630271160602</v>
      </c>
    </row>
    <row r="5941" spans="2:18" ht="15">
      <c r="B5941" s="84">
        <v>36244</v>
      </c>
      <c r="C5941" s="85">
        <v>0</v>
      </c>
      <c r="D5941" s="86">
        <v>19</v>
      </c>
      <c r="E5941" s="87">
        <v>3</v>
      </c>
      <c r="F5941" s="96">
        <f t="shared" si="1015"/>
        <v>11</v>
      </c>
      <c r="G5941" s="96"/>
      <c r="H5941" s="74">
        <f t="shared" si="1016"/>
        <v>84</v>
      </c>
      <c r="I5941" s="53">
        <f t="shared" si="1014"/>
        <v>1.0060122060984309</v>
      </c>
      <c r="J5941" s="53">
        <f t="shared" si="1017"/>
        <v>2.532768343999826E-2</v>
      </c>
      <c r="K5941" s="53">
        <f t="shared" si="1018"/>
        <v>1.5973524909999501</v>
      </c>
      <c r="L5941" s="53">
        <f t="shared" si="1019"/>
        <v>27.056861905635163</v>
      </c>
      <c r="M5941" s="93">
        <f t="shared" si="1020"/>
        <v>2.9189682941844839</v>
      </c>
      <c r="N5941" s="53">
        <f t="shared" si="1021"/>
        <v>18.398666095831913</v>
      </c>
      <c r="O5941">
        <f t="shared" si="1022"/>
        <v>0.65338616455683207</v>
      </c>
      <c r="P5941" s="53">
        <f t="shared" si="1023"/>
        <v>9.8866562389251857</v>
      </c>
      <c r="Q5941" s="53">
        <v>0.2</v>
      </c>
      <c r="R5941" s="53">
        <f t="shared" si="1024"/>
        <v>6.6987352371167965</v>
      </c>
    </row>
    <row r="5942" spans="2:18" ht="15">
      <c r="B5942" s="84">
        <v>36245</v>
      </c>
      <c r="C5942" s="85">
        <v>3.4</v>
      </c>
      <c r="D5942" s="86">
        <v>11</v>
      </c>
      <c r="E5942" s="87">
        <v>8</v>
      </c>
      <c r="F5942" s="96">
        <f t="shared" si="1015"/>
        <v>9.5</v>
      </c>
      <c r="G5942" s="96"/>
      <c r="H5942" s="74">
        <f t="shared" si="1016"/>
        <v>85</v>
      </c>
      <c r="I5942" s="53">
        <f t="shared" si="1014"/>
        <v>1.0054461686391769</v>
      </c>
      <c r="J5942" s="53">
        <f t="shared" si="1017"/>
        <v>3.2196595806683208E-2</v>
      </c>
      <c r="K5942" s="53">
        <f t="shared" si="1018"/>
        <v>1.6045614650551407</v>
      </c>
      <c r="L5942" s="53">
        <f t="shared" si="1019"/>
        <v>27.335595828507749</v>
      </c>
      <c r="M5942" s="93">
        <f t="shared" si="1020"/>
        <v>1.2104623687804139</v>
      </c>
      <c r="N5942" s="53">
        <f t="shared" si="1021"/>
        <v>8.048928941124359</v>
      </c>
      <c r="O5942">
        <f t="shared" si="1022"/>
        <v>0.59770450458842328</v>
      </c>
      <c r="P5942" s="53">
        <f t="shared" si="1023"/>
        <v>8.9488800645474278</v>
      </c>
      <c r="Q5942" s="53">
        <v>0.2</v>
      </c>
      <c r="R5942" s="53">
        <f t="shared" si="1024"/>
        <v>4.3296650196755566</v>
      </c>
    </row>
    <row r="5943" spans="2:18" ht="15">
      <c r="B5943" s="84">
        <v>36246</v>
      </c>
      <c r="C5943" s="85">
        <v>9.1999999999999993</v>
      </c>
      <c r="D5943" s="86">
        <v>13</v>
      </c>
      <c r="E5943" s="87">
        <v>7</v>
      </c>
      <c r="F5943" s="96">
        <f t="shared" si="1015"/>
        <v>10</v>
      </c>
      <c r="G5943" s="96"/>
      <c r="H5943" s="74">
        <f t="shared" si="1016"/>
        <v>86</v>
      </c>
      <c r="I5943" s="53">
        <f t="shared" si="1014"/>
        <v>1.0048785195710022</v>
      </c>
      <c r="J5943" s="53">
        <f t="shared" si="1017"/>
        <v>3.9053515832760941E-2</v>
      </c>
      <c r="K5943" s="53">
        <f t="shared" si="1018"/>
        <v>1.6117627870679505</v>
      </c>
      <c r="L5943" s="53">
        <f t="shared" si="1019"/>
        <v>27.613500087438954</v>
      </c>
      <c r="M5943" s="93">
        <f t="shared" si="1020"/>
        <v>1.7609270013778302</v>
      </c>
      <c r="N5943" s="53">
        <f t="shared" si="1021"/>
        <v>11.498627488509099</v>
      </c>
      <c r="O5943">
        <f t="shared" si="1022"/>
        <v>0.61578519545801924</v>
      </c>
      <c r="P5943" s="53">
        <f t="shared" si="1023"/>
        <v>9.2522328593138266</v>
      </c>
      <c r="Q5943" s="53">
        <v>0.2</v>
      </c>
      <c r="R5943" s="53">
        <f t="shared" si="1024"/>
        <v>5.1153574093504943</v>
      </c>
    </row>
    <row r="5944" spans="2:18" ht="15">
      <c r="B5944" s="84">
        <v>36247</v>
      </c>
      <c r="C5944" s="85">
        <v>7.6</v>
      </c>
      <c r="D5944" s="86">
        <v>18</v>
      </c>
      <c r="E5944" s="87">
        <v>6</v>
      </c>
      <c r="F5944" s="96">
        <f t="shared" si="1015"/>
        <v>12</v>
      </c>
      <c r="G5944" s="96"/>
      <c r="H5944" s="74">
        <f t="shared" si="1016"/>
        <v>87</v>
      </c>
      <c r="I5944" s="53">
        <f t="shared" si="1014"/>
        <v>1.0043094268703985</v>
      </c>
      <c r="J5944" s="53">
        <f t="shared" si="1017"/>
        <v>4.5896713124505203E-2</v>
      </c>
      <c r="K5944" s="53">
        <f t="shared" si="1018"/>
        <v>1.6189556664427691</v>
      </c>
      <c r="L5944" s="53">
        <f t="shared" si="1019"/>
        <v>27.890491993561984</v>
      </c>
      <c r="M5944" s="93">
        <f t="shared" si="1020"/>
        <v>2.6962647629167651</v>
      </c>
      <c r="N5944" s="53">
        <f t="shared" si="1021"/>
        <v>16.424634721520395</v>
      </c>
      <c r="O5944">
        <f t="shared" si="1022"/>
        <v>0.69297786589913757</v>
      </c>
      <c r="P5944" s="53">
        <f t="shared" si="1023"/>
        <v>10.559668732607534</v>
      </c>
      <c r="Q5944" s="53">
        <v>0.2</v>
      </c>
      <c r="R5944" s="53">
        <f t="shared" si="1024"/>
        <v>6.3100402761428347</v>
      </c>
    </row>
    <row r="5945" spans="2:18" ht="15">
      <c r="B5945" s="84">
        <v>36248</v>
      </c>
      <c r="C5945" s="85">
        <v>0</v>
      </c>
      <c r="D5945" s="86">
        <v>22</v>
      </c>
      <c r="E5945" s="87">
        <v>7</v>
      </c>
      <c r="F5945" s="96">
        <f t="shared" si="1015"/>
        <v>14.5</v>
      </c>
      <c r="G5945" s="96"/>
      <c r="H5945" s="74">
        <f t="shared" si="1016"/>
        <v>88</v>
      </c>
      <c r="I5945" s="53">
        <f t="shared" si="1014"/>
        <v>1.0037390589410518</v>
      </c>
      <c r="J5945" s="53">
        <f t="shared" si="1017"/>
        <v>5.2724463162001092E-2</v>
      </c>
      <c r="K5945" s="53">
        <f t="shared" si="1018"/>
        <v>1.6261393045485024</v>
      </c>
      <c r="L5945" s="53">
        <f t="shared" si="1019"/>
        <v>28.16648987766035</v>
      </c>
      <c r="M5945" s="93">
        <f t="shared" si="1020"/>
        <v>3.2997448047569597</v>
      </c>
      <c r="N5945" s="53">
        <f t="shared" si="1021"/>
        <v>18.545018856940715</v>
      </c>
      <c r="O5945">
        <f t="shared" si="1022"/>
        <v>0.80125269250101316</v>
      </c>
      <c r="P5945" s="53">
        <f t="shared" si="1023"/>
        <v>12.424600625459268</v>
      </c>
      <c r="Q5945" s="53">
        <v>0.2</v>
      </c>
      <c r="R5945" s="53">
        <f t="shared" si="1024"/>
        <v>6.9112639475785755</v>
      </c>
    </row>
    <row r="5946" spans="2:18" ht="15">
      <c r="B5946" s="84">
        <v>36249</v>
      </c>
      <c r="C5946" s="85">
        <v>0</v>
      </c>
      <c r="D5946" s="86">
        <v>22</v>
      </c>
      <c r="E5946" s="87">
        <v>5</v>
      </c>
      <c r="F5946" s="96">
        <f t="shared" si="1015"/>
        <v>13.5</v>
      </c>
      <c r="G5946" s="96"/>
      <c r="H5946" s="74">
        <f t="shared" si="1016"/>
        <v>89</v>
      </c>
      <c r="I5946" s="53">
        <f t="shared" si="1014"/>
        <v>1.0031675845640089</v>
      </c>
      <c r="J5946" s="53">
        <f t="shared" si="1017"/>
        <v>5.9535047119606721E-2</v>
      </c>
      <c r="K5946" s="53">
        <f t="shared" si="1018"/>
        <v>1.6333128926975893</v>
      </c>
      <c r="L5946" s="53">
        <f t="shared" si="1019"/>
        <v>28.441413106584648</v>
      </c>
      <c r="M5946" s="93">
        <f t="shared" si="1020"/>
        <v>3.4373158623273614</v>
      </c>
      <c r="N5946" s="53">
        <f t="shared" si="1021"/>
        <v>19.935381564646754</v>
      </c>
      <c r="O5946">
        <f t="shared" si="1022"/>
        <v>0.75629173150346363</v>
      </c>
      <c r="P5946" s="53">
        <f t="shared" si="1023"/>
        <v>11.646017104401583</v>
      </c>
      <c r="Q5946" s="53">
        <v>0.2</v>
      </c>
      <c r="R5946" s="53">
        <f t="shared" si="1024"/>
        <v>7.1753573512506632</v>
      </c>
    </row>
    <row r="5947" spans="2:18" ht="15">
      <c r="B5947" s="84">
        <v>36250</v>
      </c>
      <c r="C5947" s="85">
        <v>0</v>
      </c>
      <c r="D5947" s="86">
        <v>23</v>
      </c>
      <c r="E5947" s="87">
        <v>6</v>
      </c>
      <c r="F5947" s="96">
        <f t="shared" si="1015"/>
        <v>14.5</v>
      </c>
      <c r="G5947" s="96"/>
      <c r="H5947" s="74">
        <f t="shared" si="1016"/>
        <v>90</v>
      </c>
      <c r="I5947" s="53">
        <f t="shared" si="1014"/>
        <v>1.0025951728477318</v>
      </c>
      <c r="J5947" s="53">
        <f t="shared" si="1017"/>
        <v>6.6326751691181615E-2</v>
      </c>
      <c r="K5947" s="53">
        <f t="shared" si="1018"/>
        <v>1.6404756101403113</v>
      </c>
      <c r="L5947" s="53">
        <f t="shared" si="1019"/>
        <v>28.715182097778587</v>
      </c>
      <c r="M5947" s="93">
        <f t="shared" si="1020"/>
        <v>3.5812779707316413</v>
      </c>
      <c r="N5947" s="53">
        <f t="shared" si="1021"/>
        <v>20.127273904157697</v>
      </c>
      <c r="O5947">
        <f t="shared" si="1022"/>
        <v>0.80125269250101316</v>
      </c>
      <c r="P5947" s="53">
        <f t="shared" si="1023"/>
        <v>12.424600625459268</v>
      </c>
      <c r="Q5947" s="53">
        <v>0.2</v>
      </c>
      <c r="R5947" s="53">
        <f t="shared" si="1024"/>
        <v>7.2696629330941684</v>
      </c>
    </row>
    <row r="5948" spans="2:18" ht="15">
      <c r="B5948" s="84">
        <v>36251</v>
      </c>
      <c r="C5948" s="85">
        <v>0</v>
      </c>
      <c r="D5948" s="86">
        <v>26</v>
      </c>
      <c r="E5948" s="87">
        <v>5</v>
      </c>
      <c r="F5948" s="96">
        <f t="shared" si="1015"/>
        <v>15.5</v>
      </c>
      <c r="G5948" s="96"/>
      <c r="H5948" s="74">
        <f t="shared" si="1016"/>
        <v>91</v>
      </c>
      <c r="I5948" s="53">
        <f t="shared" si="1014"/>
        <v>1.002021993178057</v>
      </c>
      <c r="J5948" s="53">
        <f t="shared" si="1017"/>
        <v>7.3097868921165612E-2</v>
      </c>
      <c r="K5948" s="53">
        <f t="shared" si="1018"/>
        <v>1.6476266220746334</v>
      </c>
      <c r="L5948" s="53">
        <f t="shared" si="1019"/>
        <v>28.987718331942702</v>
      </c>
      <c r="M5948" s="93">
        <f t="shared" si="1020"/>
        <v>4.1425464529509286</v>
      </c>
      <c r="N5948" s="53">
        <f t="shared" si="1021"/>
        <v>22.582530291631699</v>
      </c>
      <c r="O5948">
        <f t="shared" si="1022"/>
        <v>0.84852650924855288</v>
      </c>
      <c r="P5948" s="53">
        <f t="shared" si="1023"/>
        <v>13.249293405289498</v>
      </c>
      <c r="Q5948" s="53">
        <v>0.2</v>
      </c>
      <c r="R5948" s="53">
        <f t="shared" si="1024"/>
        <v>7.8776367105307656</v>
      </c>
    </row>
    <row r="5949" spans="2:18" ht="15">
      <c r="B5949" s="84">
        <v>36252</v>
      </c>
      <c r="C5949" s="85">
        <v>0</v>
      </c>
      <c r="D5949" s="86">
        <v>25</v>
      </c>
      <c r="E5949" s="87">
        <v>5</v>
      </c>
      <c r="F5949" s="96">
        <f t="shared" si="1015"/>
        <v>15</v>
      </c>
      <c r="G5949" s="96"/>
      <c r="H5949" s="74">
        <f t="shared" si="1016"/>
        <v>92</v>
      </c>
      <c r="I5949" s="53">
        <f t="shared" si="1014"/>
        <v>1.0014482151680699</v>
      </c>
      <c r="J5949" s="53">
        <f t="shared" si="1017"/>
        <v>7.9846696042596615E-2</v>
      </c>
      <c r="K5949" s="53">
        <f t="shared" si="1018"/>
        <v>1.6547650776719465</v>
      </c>
      <c r="L5949" s="53">
        <f t="shared" si="1019"/>
        <v>29.258944363867705</v>
      </c>
      <c r="M5949" s="93">
        <f t="shared" si="1020"/>
        <v>4.0192680260772287</v>
      </c>
      <c r="N5949" s="53">
        <f t="shared" si="1021"/>
        <v>22.244496106147462</v>
      </c>
      <c r="O5949">
        <f t="shared" si="1022"/>
        <v>0.8245943710158492</v>
      </c>
      <c r="P5949" s="53">
        <f t="shared" si="1023"/>
        <v>12.831038046583151</v>
      </c>
      <c r="Q5949" s="53">
        <v>0.2</v>
      </c>
      <c r="R5949" s="53">
        <f t="shared" si="1024"/>
        <v>7.7751936122436938</v>
      </c>
    </row>
    <row r="5950" spans="2:18" ht="15">
      <c r="B5950" s="84">
        <v>36253</v>
      </c>
      <c r="C5950" s="85">
        <v>0</v>
      </c>
      <c r="D5950" s="86">
        <v>26</v>
      </c>
      <c r="E5950" s="87">
        <v>6</v>
      </c>
      <c r="F5950" s="96">
        <f t="shared" si="1015"/>
        <v>16</v>
      </c>
      <c r="G5950" s="96"/>
      <c r="H5950" s="74">
        <f t="shared" si="1016"/>
        <v>93</v>
      </c>
      <c r="I5950" s="53">
        <f t="shared" si="1014"/>
        <v>1.0008740086079151</v>
      </c>
      <c r="J5950" s="53">
        <f t="shared" si="1017"/>
        <v>8.6571535323147847E-2</v>
      </c>
      <c r="K5950" s="53">
        <f t="shared" si="1018"/>
        <v>1.6618901081192283</v>
      </c>
      <c r="L5950" s="53">
        <f t="shared" si="1019"/>
        <v>29.528783831472477</v>
      </c>
      <c r="M5950" s="93">
        <f t="shared" si="1020"/>
        <v>4.1800043352288077</v>
      </c>
      <c r="N5950" s="53">
        <f t="shared" si="1021"/>
        <v>22.449645099623517</v>
      </c>
      <c r="O5950">
        <f t="shared" si="1022"/>
        <v>0.87306160859956128</v>
      </c>
      <c r="P5950" s="53">
        <f t="shared" si="1023"/>
        <v>13.679665048200096</v>
      </c>
      <c r="Q5950" s="53">
        <v>0.2</v>
      </c>
      <c r="R5950" s="53">
        <f t="shared" si="1024"/>
        <v>7.8726649957425598</v>
      </c>
    </row>
    <row r="5951" spans="2:18" ht="15">
      <c r="B5951" s="84">
        <v>36254</v>
      </c>
      <c r="C5951" s="85">
        <v>0</v>
      </c>
      <c r="D5951" s="86">
        <v>24</v>
      </c>
      <c r="E5951" s="87">
        <v>8</v>
      </c>
      <c r="F5951" s="96">
        <f t="shared" si="1015"/>
        <v>16</v>
      </c>
      <c r="G5951" s="96"/>
      <c r="H5951" s="74">
        <f t="shared" si="1016"/>
        <v>94</v>
      </c>
      <c r="I5951" s="53">
        <f t="shared" si="1014"/>
        <v>1.0002995434145516</v>
      </c>
      <c r="J5951" s="53">
        <f t="shared" si="1017"/>
        <v>9.3270693920241857E-2</v>
      </c>
      <c r="K5951" s="53">
        <f t="shared" si="1018"/>
        <v>1.6690008246782839</v>
      </c>
      <c r="L5951" s="53">
        <f t="shared" si="1019"/>
        <v>29.79716146308386</v>
      </c>
      <c r="M5951" s="93">
        <f t="shared" si="1020"/>
        <v>3.7726894660262849</v>
      </c>
      <c r="N5951" s="53">
        <f t="shared" si="1021"/>
        <v>20.262069794897027</v>
      </c>
      <c r="O5951">
        <f t="shared" si="1022"/>
        <v>0.87306160859956128</v>
      </c>
      <c r="P5951" s="53">
        <f t="shared" si="1023"/>
        <v>13.679665048200096</v>
      </c>
      <c r="Q5951" s="53">
        <v>0.2</v>
      </c>
      <c r="R5951" s="53">
        <f t="shared" si="1024"/>
        <v>7.3740751454505222</v>
      </c>
    </row>
    <row r="5952" spans="2:18" ht="15">
      <c r="B5952" s="84">
        <v>36255</v>
      </c>
      <c r="C5952" s="85">
        <v>0</v>
      </c>
      <c r="D5952" s="86">
        <v>25</v>
      </c>
      <c r="E5952" s="87">
        <v>7</v>
      </c>
      <c r="F5952" s="96">
        <f t="shared" si="1015"/>
        <v>16</v>
      </c>
      <c r="G5952" s="96"/>
      <c r="H5952" s="74">
        <f t="shared" si="1016"/>
        <v>95</v>
      </c>
      <c r="I5952" s="53">
        <f t="shared" si="1014"/>
        <v>0.99972498958147271</v>
      </c>
      <c r="J5952" s="53">
        <f t="shared" si="1017"/>
        <v>9.9942483746302629E-2</v>
      </c>
      <c r="K5952" s="53">
        <f t="shared" si="1018"/>
        <v>1.6760963167629146</v>
      </c>
      <c r="L5952" s="53">
        <f t="shared" si="1019"/>
        <v>30.064003082998685</v>
      </c>
      <c r="M5952" s="93">
        <f t="shared" si="1020"/>
        <v>4.037376340436559</v>
      </c>
      <c r="N5952" s="53">
        <f t="shared" si="1021"/>
        <v>21.683629658593674</v>
      </c>
      <c r="O5952">
        <f t="shared" si="1022"/>
        <v>0.87306160859956128</v>
      </c>
      <c r="P5952" s="53">
        <f t="shared" si="1023"/>
        <v>13.679665048200096</v>
      </c>
      <c r="Q5952" s="53">
        <v>0.2</v>
      </c>
      <c r="R5952" s="53">
        <f t="shared" si="1024"/>
        <v>7.6980755664144533</v>
      </c>
    </row>
    <row r="5953" spans="2:18" ht="15">
      <c r="B5953" s="84">
        <v>36256</v>
      </c>
      <c r="C5953" s="85">
        <v>0</v>
      </c>
      <c r="D5953" s="86">
        <v>25</v>
      </c>
      <c r="E5953" s="87">
        <v>5</v>
      </c>
      <c r="F5953" s="96">
        <f t="shared" si="1015"/>
        <v>15</v>
      </c>
      <c r="G5953" s="96"/>
      <c r="H5953" s="74">
        <f t="shared" si="1016"/>
        <v>96</v>
      </c>
      <c r="I5953" s="53">
        <f t="shared" si="1014"/>
        <v>0.99915051712840108</v>
      </c>
      <c r="J5953" s="53">
        <f t="shared" si="1017"/>
        <v>0.10658522134519043</v>
      </c>
      <c r="K5953" s="53">
        <f t="shared" si="1018"/>
        <v>1.6831756500350499</v>
      </c>
      <c r="L5953" s="53">
        <f t="shared" si="1019"/>
        <v>30.32923561537109</v>
      </c>
      <c r="M5953" s="93">
        <f t="shared" si="1020"/>
        <v>4.1662927222610753</v>
      </c>
      <c r="N5953" s="53">
        <f t="shared" si="1021"/>
        <v>23.058199064136325</v>
      </c>
      <c r="O5953">
        <f t="shared" si="1022"/>
        <v>0.8245943710158492</v>
      </c>
      <c r="P5953" s="53">
        <f t="shared" si="1023"/>
        <v>12.831038046583151</v>
      </c>
      <c r="Q5953" s="53">
        <v>0.2</v>
      </c>
      <c r="R5953" s="53">
        <f t="shared" si="1024"/>
        <v>7.9598992413057923</v>
      </c>
    </row>
    <row r="5954" spans="2:18" ht="15">
      <c r="B5954" s="84">
        <v>36257</v>
      </c>
      <c r="C5954" s="85">
        <v>0</v>
      </c>
      <c r="D5954" s="86">
        <v>17</v>
      </c>
      <c r="E5954" s="87">
        <v>11</v>
      </c>
      <c r="F5954" s="96">
        <f t="shared" si="1015"/>
        <v>14</v>
      </c>
      <c r="G5954" s="96"/>
      <c r="H5954" s="74">
        <f t="shared" si="1016"/>
        <v>97</v>
      </c>
      <c r="I5954" s="53">
        <f t="shared" si="1014"/>
        <v>0.99857629605097809</v>
      </c>
      <c r="J5954" s="53">
        <f t="shared" si="1017"/>
        <v>0.11319722778085846</v>
      </c>
      <c r="K5954" s="53">
        <f t="shared" si="1018"/>
        <v>1.690237864521094</v>
      </c>
      <c r="L5954" s="53">
        <f t="shared" si="1019"/>
        <v>30.592787086471208</v>
      </c>
      <c r="M5954" s="93">
        <f t="shared" si="1020"/>
        <v>2.2316252308878863</v>
      </c>
      <c r="N5954" s="53">
        <f t="shared" si="1021"/>
        <v>12.739242089148352</v>
      </c>
      <c r="O5954">
        <f t="shared" si="1022"/>
        <v>0.77848917725545741</v>
      </c>
      <c r="P5954" s="53">
        <f t="shared" si="1023"/>
        <v>12.02968899466322</v>
      </c>
      <c r="Q5954" s="53">
        <v>0.2</v>
      </c>
      <c r="R5954" s="53">
        <f t="shared" si="1024"/>
        <v>5.5745356517099713</v>
      </c>
    </row>
    <row r="5955" spans="2:18" ht="15">
      <c r="B5955" s="84">
        <v>36258</v>
      </c>
      <c r="C5955" s="85">
        <v>11.4</v>
      </c>
      <c r="D5955" s="86">
        <v>17</v>
      </c>
      <c r="E5955" s="87">
        <v>11</v>
      </c>
      <c r="F5955" s="96">
        <f t="shared" si="1015"/>
        <v>14</v>
      </c>
      <c r="G5955" s="96"/>
      <c r="H5955" s="74">
        <f t="shared" si="1016"/>
        <v>98</v>
      </c>
      <c r="I5955" s="53">
        <f t="shared" si="1014"/>
        <v>0.99800249627045878</v>
      </c>
      <c r="J5955" s="53">
        <f t="shared" si="1017"/>
        <v>0.11977682853925833</v>
      </c>
      <c r="K5955" s="53">
        <f t="shared" si="1018"/>
        <v>1.6972819727499531</v>
      </c>
      <c r="L5955" s="53">
        <f t="shared" si="1019"/>
        <v>30.854586625364004</v>
      </c>
      <c r="M5955" s="93">
        <f t="shared" si="1020"/>
        <v>2.2507224924344276</v>
      </c>
      <c r="N5955" s="53">
        <f t="shared" si="1021"/>
        <v>12.848258887629507</v>
      </c>
      <c r="O5955">
        <f t="shared" si="1022"/>
        <v>0.77848917725545741</v>
      </c>
      <c r="P5955" s="53">
        <f t="shared" si="1023"/>
        <v>12.02968899466322</v>
      </c>
      <c r="Q5955" s="53">
        <v>0.2</v>
      </c>
      <c r="R5955" s="53">
        <f t="shared" si="1024"/>
        <v>5.5991751200243538</v>
      </c>
    </row>
    <row r="5956" spans="2:18" ht="15">
      <c r="B5956" s="84">
        <v>36259</v>
      </c>
      <c r="C5956" s="85">
        <v>0</v>
      </c>
      <c r="D5956" s="86">
        <v>23</v>
      </c>
      <c r="E5956" s="87">
        <v>7</v>
      </c>
      <c r="F5956" s="96">
        <f t="shared" si="1015"/>
        <v>15</v>
      </c>
      <c r="G5956" s="96"/>
      <c r="H5956" s="74">
        <f t="shared" si="1016"/>
        <v>99</v>
      </c>
      <c r="I5956" s="53">
        <f t="shared" si="1014"/>
        <v>0.99742928758342975</v>
      </c>
      <c r="J5956" s="53">
        <f t="shared" si="1017"/>
        <v>0.12632235344451542</v>
      </c>
      <c r="K5956" s="53">
        <f t="shared" si="1018"/>
        <v>1.7043069579144707</v>
      </c>
      <c r="L5956" s="53">
        <f t="shared" si="1019"/>
        <v>31.11456446305997</v>
      </c>
      <c r="M5956" s="93">
        <f t="shared" si="1020"/>
        <v>3.8229360636697782</v>
      </c>
      <c r="N5956" s="53">
        <f t="shared" si="1021"/>
        <v>21.157903834880781</v>
      </c>
      <c r="O5956">
        <f t="shared" si="1022"/>
        <v>0.8245943710158492</v>
      </c>
      <c r="P5956" s="53">
        <f t="shared" si="1023"/>
        <v>12.831038046583151</v>
      </c>
      <c r="Q5956" s="53">
        <v>0.2</v>
      </c>
      <c r="R5956" s="53">
        <f t="shared" si="1024"/>
        <v>7.5285437665870267</v>
      </c>
    </row>
    <row r="5957" spans="2:18" ht="15">
      <c r="B5957" s="84">
        <v>36260</v>
      </c>
      <c r="C5957" s="85">
        <v>0</v>
      </c>
      <c r="D5957" s="86">
        <v>22</v>
      </c>
      <c r="E5957" s="87">
        <v>4</v>
      </c>
      <c r="F5957" s="96">
        <f t="shared" si="1015"/>
        <v>13</v>
      </c>
      <c r="G5957" s="96"/>
      <c r="H5957" s="74">
        <f t="shared" si="1016"/>
        <v>100</v>
      </c>
      <c r="I5957" s="53">
        <f t="shared" si="1014"/>
        <v>0.99685683961156368</v>
      </c>
      <c r="J5957" s="53">
        <f t="shared" si="1017"/>
        <v>0.13283213659038717</v>
      </c>
      <c r="K5957" s="53">
        <f t="shared" si="1018"/>
        <v>1.7113117720582456</v>
      </c>
      <c r="L5957" s="53">
        <f t="shared" si="1019"/>
        <v>31.37265193019261</v>
      </c>
      <c r="M5957" s="93">
        <f t="shared" si="1020"/>
        <v>3.8391729214763126</v>
      </c>
      <c r="N5957" s="53">
        <f t="shared" si="1021"/>
        <v>22.62749122211731</v>
      </c>
      <c r="O5957">
        <f t="shared" si="1022"/>
        <v>0.73464846187074995</v>
      </c>
      <c r="P5957" s="53">
        <f t="shared" si="1023"/>
        <v>11.273304901573978</v>
      </c>
      <c r="Q5957" s="53">
        <v>0.2</v>
      </c>
      <c r="R5957" s="53">
        <f t="shared" si="1024"/>
        <v>7.7550090331549617</v>
      </c>
    </row>
    <row r="5958" spans="2:18" ht="15">
      <c r="B5958" s="84">
        <v>36261</v>
      </c>
      <c r="C5958" s="85">
        <v>0</v>
      </c>
      <c r="D5958" s="86">
        <v>21</v>
      </c>
      <c r="E5958" s="87">
        <v>8</v>
      </c>
      <c r="F5958" s="96">
        <f t="shared" si="1015"/>
        <v>14.5</v>
      </c>
      <c r="G5958" s="96"/>
      <c r="H5958" s="74">
        <f t="shared" si="1016"/>
        <v>101</v>
      </c>
      <c r="I5958" s="53">
        <f t="shared" si="1014"/>
        <v>0.99628532175142503</v>
      </c>
      <c r="J5958" s="53">
        <f t="shared" si="1017"/>
        <v>0.1393045162879965</v>
      </c>
      <c r="K5958" s="53">
        <f t="shared" si="1018"/>
        <v>1.7182953342900864</v>
      </c>
      <c r="L5958" s="53">
        <f t="shared" si="1019"/>
        <v>31.628781453279863</v>
      </c>
      <c r="M5958" s="93">
        <f t="shared" si="1020"/>
        <v>3.4494998660497149</v>
      </c>
      <c r="N5958" s="53">
        <f t="shared" si="1021"/>
        <v>19.386662862741645</v>
      </c>
      <c r="O5958">
        <f t="shared" si="1022"/>
        <v>0.80125269250101316</v>
      </c>
      <c r="P5958" s="53">
        <f t="shared" si="1023"/>
        <v>12.424600625459268</v>
      </c>
      <c r="Q5958" s="53">
        <v>0.2</v>
      </c>
      <c r="R5958" s="53">
        <f t="shared" si="1024"/>
        <v>7.1019060051753549</v>
      </c>
    </row>
    <row r="5959" spans="2:18" ht="15">
      <c r="B5959" s="84">
        <v>36262</v>
      </c>
      <c r="C5959" s="85">
        <v>0</v>
      </c>
      <c r="D5959" s="86">
        <v>17</v>
      </c>
      <c r="E5959" s="87">
        <v>8</v>
      </c>
      <c r="F5959" s="96">
        <f t="shared" si="1015"/>
        <v>12.5</v>
      </c>
      <c r="G5959" s="96"/>
      <c r="H5959" s="74">
        <f t="shared" si="1016"/>
        <v>102</v>
      </c>
      <c r="I5959" s="53">
        <f t="shared" si="1014"/>
        <v>0.99571490312434352</v>
      </c>
      <c r="J5959" s="53">
        <f t="shared" si="1017"/>
        <v>0.14573783503083854</v>
      </c>
      <c r="K5959" s="53">
        <f t="shared" si="1018"/>
        <v>1.7252565290286555</v>
      </c>
      <c r="L5959" s="53">
        <f t="shared" si="1019"/>
        <v>31.882886549630676</v>
      </c>
      <c r="M5959" s="93">
        <f t="shared" si="1020"/>
        <v>2.7140696624313048</v>
      </c>
      <c r="N5959" s="53">
        <f t="shared" si="1021"/>
        <v>16.260272140311645</v>
      </c>
      <c r="O5959">
        <f t="shared" si="1022"/>
        <v>0.7135476731207917</v>
      </c>
      <c r="P5959" s="53">
        <f t="shared" si="1023"/>
        <v>10.911278230138578</v>
      </c>
      <c r="Q5959" s="53">
        <v>0.2</v>
      </c>
      <c r="R5959" s="53">
        <f t="shared" si="1024"/>
        <v>6.2980610925283989</v>
      </c>
    </row>
    <row r="5960" spans="2:18" ht="15">
      <c r="B5960" s="84">
        <v>36263</v>
      </c>
      <c r="C5960" s="85">
        <v>8.8000000000000007</v>
      </c>
      <c r="D5960" s="86">
        <v>20</v>
      </c>
      <c r="E5960" s="87">
        <v>7</v>
      </c>
      <c r="F5960" s="96">
        <f t="shared" si="1015"/>
        <v>13.5</v>
      </c>
      <c r="G5960" s="96"/>
      <c r="H5960" s="74">
        <f t="shared" si="1016"/>
        <v>103</v>
      </c>
      <c r="I5960" s="53">
        <f t="shared" si="1014"/>
        <v>0.99514575252636817</v>
      </c>
      <c r="J5960" s="53">
        <f t="shared" si="1017"/>
        <v>0.15213043947803545</v>
      </c>
      <c r="K5960" s="53">
        <f t="shared" si="1018"/>
        <v>1.7321942042801588</v>
      </c>
      <c r="L5960" s="53">
        <f t="shared" si="1019"/>
        <v>32.134901820960117</v>
      </c>
      <c r="M5960" s="93">
        <f t="shared" si="1020"/>
        <v>3.3961937986382607</v>
      </c>
      <c r="N5960" s="53">
        <f t="shared" si="1021"/>
        <v>19.696886162070378</v>
      </c>
      <c r="O5960">
        <f t="shared" si="1022"/>
        <v>0.75629173150346363</v>
      </c>
      <c r="P5960" s="53">
        <f t="shared" si="1023"/>
        <v>11.646017104401583</v>
      </c>
      <c r="Q5960" s="53">
        <v>0.2</v>
      </c>
      <c r="R5960" s="53">
        <f t="shared" si="1024"/>
        <v>7.1215754429688927</v>
      </c>
    </row>
    <row r="5961" spans="2:18" ht="15">
      <c r="B5961" s="84">
        <v>36264</v>
      </c>
      <c r="C5961" s="85">
        <v>0</v>
      </c>
      <c r="D5961" s="86">
        <v>18</v>
      </c>
      <c r="E5961" s="87">
        <v>4</v>
      </c>
      <c r="F5961" s="96">
        <f t="shared" si="1015"/>
        <v>11</v>
      </c>
      <c r="G5961" s="96"/>
      <c r="H5961" s="74">
        <f t="shared" si="1016"/>
        <v>104</v>
      </c>
      <c r="I5961" s="53">
        <f t="shared" si="1014"/>
        <v>0.9945780383783176</v>
      </c>
      <c r="J5961" s="53">
        <f t="shared" si="1017"/>
        <v>0.15848068045680108</v>
      </c>
      <c r="K5961" s="53">
        <f t="shared" si="1018"/>
        <v>1.7391071699522611</v>
      </c>
      <c r="L5961" s="53">
        <f t="shared" si="1019"/>
        <v>32.384762945779599</v>
      </c>
      <c r="M5961" s="93">
        <f t="shared" si="1020"/>
        <v>3.2681102685947683</v>
      </c>
      <c r="N5961" s="53">
        <f t="shared" si="1021"/>
        <v>20.599356874149873</v>
      </c>
      <c r="O5961">
        <f t="shared" si="1022"/>
        <v>0.65338616455683207</v>
      </c>
      <c r="P5961" s="53">
        <f t="shared" si="1023"/>
        <v>9.8866562389251857</v>
      </c>
      <c r="Q5961" s="53">
        <v>0.2</v>
      </c>
      <c r="R5961" s="53">
        <f t="shared" si="1024"/>
        <v>7.1888889566306435</v>
      </c>
    </row>
    <row r="5962" spans="2:18" ht="15">
      <c r="B5962" s="84">
        <v>36265</v>
      </c>
      <c r="C5962" s="85">
        <v>0.8</v>
      </c>
      <c r="D5962" s="86">
        <v>14</v>
      </c>
      <c r="E5962" s="87">
        <v>7</v>
      </c>
      <c r="F5962" s="96">
        <f t="shared" si="1015"/>
        <v>10.5</v>
      </c>
      <c r="G5962" s="96"/>
      <c r="H5962" s="74">
        <f t="shared" si="1016"/>
        <v>105</v>
      </c>
      <c r="I5962" s="53">
        <f t="shared" ref="I5962:I6025" si="1025">1+0.0334*COS($I$7*H5962-0.0552)</f>
        <v>0.9940119286759419</v>
      </c>
      <c r="J5962" s="53">
        <f t="shared" si="1017"/>
        <v>0.16478691298506745</v>
      </c>
      <c r="K5962" s="53">
        <f t="shared" si="1018"/>
        <v>1.7459941962077394</v>
      </c>
      <c r="L5962" s="53">
        <f t="shared" si="1019"/>
        <v>32.63240667063225</v>
      </c>
      <c r="M5962" s="93">
        <f t="shared" si="1020"/>
        <v>2.288147588976817</v>
      </c>
      <c r="N5962" s="53">
        <f t="shared" si="1021"/>
        <v>14.67732956444309</v>
      </c>
      <c r="O5962">
        <f t="shared" si="1022"/>
        <v>0.63434223095270703</v>
      </c>
      <c r="P5962" s="53">
        <f t="shared" si="1023"/>
        <v>9.564744649762261</v>
      </c>
      <c r="Q5962" s="53">
        <v>0.2</v>
      </c>
      <c r="R5962" s="53">
        <f t="shared" si="1024"/>
        <v>5.844861731708809</v>
      </c>
    </row>
    <row r="5963" spans="2:18" ht="15">
      <c r="B5963" s="84">
        <v>36266</v>
      </c>
      <c r="C5963" s="85">
        <v>7.4</v>
      </c>
      <c r="D5963" s="86">
        <v>8</v>
      </c>
      <c r="E5963" s="87">
        <v>4</v>
      </c>
      <c r="F5963" s="96">
        <f t="shared" si="1015"/>
        <v>6</v>
      </c>
      <c r="G5963" s="96"/>
      <c r="H5963" s="74">
        <f t="shared" si="1016"/>
        <v>106</v>
      </c>
      <c r="I5963" s="53">
        <f t="shared" si="1025"/>
        <v>0.99344759094020973</v>
      </c>
      <c r="J5963" s="53">
        <f t="shared" si="1017"/>
        <v>0.17104749631521274</v>
      </c>
      <c r="K5963" s="53">
        <f t="shared" si="1018"/>
        <v>1.7528540118617566</v>
      </c>
      <c r="L5963" s="53">
        <f t="shared" si="1019"/>
        <v>32.877770800246196</v>
      </c>
      <c r="M5963" s="93">
        <f t="shared" si="1020"/>
        <v>1.465577502936056</v>
      </c>
      <c r="N5963" s="53">
        <f t="shared" si="1021"/>
        <v>11.178442072083708</v>
      </c>
      <c r="O5963">
        <f t="shared" si="1022"/>
        <v>0.48362860546481151</v>
      </c>
      <c r="P5963" s="53">
        <f t="shared" si="1023"/>
        <v>7.0627108084534136</v>
      </c>
      <c r="Q5963" s="53">
        <v>0.2</v>
      </c>
      <c r="R5963" s="53">
        <f t="shared" si="1024"/>
        <v>4.8458818566695916</v>
      </c>
    </row>
    <row r="5964" spans="2:18" ht="15">
      <c r="B5964" s="84">
        <v>36267</v>
      </c>
      <c r="C5964" s="85">
        <v>34.4</v>
      </c>
      <c r="D5964" s="86">
        <v>16</v>
      </c>
      <c r="E5964" s="87">
        <v>2</v>
      </c>
      <c r="F5964" s="96">
        <f t="shared" si="1015"/>
        <v>9</v>
      </c>
      <c r="G5964" s="96"/>
      <c r="H5964" s="74">
        <f t="shared" si="1016"/>
        <v>107</v>
      </c>
      <c r="I5964" s="53">
        <f t="shared" si="1025"/>
        <v>0.99288519216773652</v>
      </c>
      <c r="J5964" s="53">
        <f t="shared" si="1017"/>
        <v>0.17726079399979452</v>
      </c>
      <c r="K5964" s="53">
        <f t="shared" si="1018"/>
        <v>1.7596853028269679</v>
      </c>
      <c r="L5964" s="53">
        <f t="shared" si="1019"/>
        <v>33.120794186681486</v>
      </c>
      <c r="M5964" s="93">
        <f t="shared" si="1020"/>
        <v>3.110276703091619</v>
      </c>
      <c r="N5964" s="53">
        <f t="shared" si="1021"/>
        <v>21.067532918150757</v>
      </c>
      <c r="O5964">
        <f t="shared" si="1022"/>
        <v>0.58008978738759875</v>
      </c>
      <c r="P5964" s="53">
        <f t="shared" si="1023"/>
        <v>8.6544506934491388</v>
      </c>
      <c r="Q5964" s="53">
        <v>0.2</v>
      </c>
      <c r="R5964" s="53">
        <f t="shared" si="1024"/>
        <v>7.1746116476189616</v>
      </c>
    </row>
    <row r="5965" spans="2:18" ht="15">
      <c r="B5965" s="84">
        <v>36268</v>
      </c>
      <c r="C5965" s="85">
        <v>5.2</v>
      </c>
      <c r="D5965" s="86">
        <v>19</v>
      </c>
      <c r="E5965" s="87">
        <v>3</v>
      </c>
      <c r="F5965" s="96">
        <f t="shared" si="1015"/>
        <v>11</v>
      </c>
      <c r="G5965" s="96"/>
      <c r="H5965" s="74">
        <f t="shared" si="1016"/>
        <v>108</v>
      </c>
      <c r="I5965" s="53">
        <f t="shared" si="1025"/>
        <v>0.99232489878136709</v>
      </c>
      <c r="J5965" s="53">
        <f t="shared" si="1017"/>
        <v>0.18342517398019959</v>
      </c>
      <c r="K5965" s="53">
        <f t="shared" si="1018"/>
        <v>1.7664867106110842</v>
      </c>
      <c r="L5965" s="53">
        <f t="shared" si="1019"/>
        <v>33.361416717549993</v>
      </c>
      <c r="M5965" s="93">
        <f t="shared" si="1020"/>
        <v>3.5991209175415495</v>
      </c>
      <c r="N5965" s="53">
        <f t="shared" si="1021"/>
        <v>22.685763367933998</v>
      </c>
      <c r="O5965">
        <f t="shared" si="1022"/>
        <v>0.65338616455683207</v>
      </c>
      <c r="P5965" s="53">
        <f t="shared" si="1023"/>
        <v>9.8866562389251857</v>
      </c>
      <c r="Q5965" s="53">
        <v>0.2</v>
      </c>
      <c r="R5965" s="53">
        <f t="shared" si="1024"/>
        <v>7.6535884561794969</v>
      </c>
    </row>
    <row r="5966" spans="2:18" ht="15">
      <c r="B5966" s="84">
        <v>36269</v>
      </c>
      <c r="C5966" s="85">
        <v>0.6</v>
      </c>
      <c r="D5966" s="86">
        <v>18</v>
      </c>
      <c r="E5966" s="87">
        <v>2</v>
      </c>
      <c r="F5966" s="96">
        <f t="shared" si="1015"/>
        <v>10</v>
      </c>
      <c r="G5966" s="96"/>
      <c r="H5966" s="74">
        <f t="shared" si="1016"/>
        <v>109</v>
      </c>
      <c r="I5966" s="53">
        <f t="shared" si="1025"/>
        <v>0.99176687658092877</v>
      </c>
      <c r="J5966" s="53">
        <f t="shared" si="1017"/>
        <v>0.18953900869906945</v>
      </c>
      <c r="K5966" s="53">
        <f t="shared" si="1018"/>
        <v>1.773256830871865</v>
      </c>
      <c r="L5966" s="53">
        <f t="shared" si="1019"/>
        <v>33.599579303390037</v>
      </c>
      <c r="M5966" s="93">
        <f t="shared" si="1020"/>
        <v>3.4989529326689888</v>
      </c>
      <c r="N5966" s="53">
        <f t="shared" si="1021"/>
        <v>22.847713926305225</v>
      </c>
      <c r="O5966">
        <f t="shared" si="1022"/>
        <v>0.61578519545801924</v>
      </c>
      <c r="P5966" s="53">
        <f t="shared" si="1023"/>
        <v>9.2522328593138266</v>
      </c>
      <c r="Q5966" s="53">
        <v>0.2</v>
      </c>
      <c r="R5966" s="53">
        <f t="shared" si="1024"/>
        <v>7.6292112935752865</v>
      </c>
    </row>
    <row r="5967" spans="2:18" ht="15">
      <c r="B5967" s="84">
        <v>36270</v>
      </c>
      <c r="C5967" s="85">
        <v>0</v>
      </c>
      <c r="D5967" s="86">
        <v>17</v>
      </c>
      <c r="E5967" s="87">
        <v>0</v>
      </c>
      <c r="F5967" s="96">
        <f t="shared" ref="F5967:F6030" si="1026">0.5*(D5967+E5967)</f>
        <v>8.5</v>
      </c>
      <c r="G5967" s="96"/>
      <c r="H5967" s="74">
        <f t="shared" ref="H5967:H6030" si="1027">B5967-DATE(YEAR(B5967),1,0)</f>
        <v>110</v>
      </c>
      <c r="I5967" s="53">
        <f t="shared" si="1025"/>
        <v>0.99121129069416836</v>
      </c>
      <c r="J5967" s="53">
        <f t="shared" ref="J5967:J6030" si="1028">ASIN(0.39785*SIN(4.869+$I$7*H5967+0.03345*SIN(6.224+$I$7*H5967)))</f>
        <v>0.19560067523736388</v>
      </c>
      <c r="K5967" s="53">
        <f t="shared" ref="K5967:K6030" si="1029">ACOS(-TAN(J5967)*TAN($E$7*$I$8))</f>
        <v>1.7799942120349357</v>
      </c>
      <c r="L5967" s="53">
        <f t="shared" ref="L5967:L6030" si="1030">117.5*I5967*((K5967*SIN($E$7*$I$8)*SIN(J5967)+COS($E$7*$I$8)*COS(J5967)*SIN(K5967))/PI())</f>
        <v>33.835223864280934</v>
      </c>
      <c r="M5967" s="93">
        <f t="shared" ref="M5967:M6030" si="1031">0.0023*L5967/2.456*(0.5*(D5967+E5967)+17.8)*SQRT(D5967-E5967)</f>
        <v>3.435965044968166</v>
      </c>
      <c r="N5967" s="53">
        <f t="shared" ref="N5967:N6030" si="1032">0.17*L5967*SQRT(D5967-E5967)</f>
        <v>23.716054316004442</v>
      </c>
      <c r="O5967">
        <f t="shared" ref="O5967:O6030" si="1033">5336/(F5967+273.15)^2*EXP(21.07-5336/(F5967+273.15))</f>
        <v>0.56293085323359648</v>
      </c>
      <c r="P5967" s="53">
        <f t="shared" ref="P5967:P6030" si="1034">EXP(21.07-5336/(F5967+273.15))</f>
        <v>8.3687143143084199</v>
      </c>
      <c r="Q5967" s="53">
        <v>0.2</v>
      </c>
      <c r="R5967" s="53">
        <f t="shared" ref="R5967:R6030" si="1035">(O5967*N5967*0.6+$L$8*6.43*(1+0.536*Q5967)*P5967*(1- G5967/100))/($O$7*(O5967+$L$8))</f>
        <v>7.725120614942977</v>
      </c>
    </row>
    <row r="5968" spans="2:18" ht="15">
      <c r="B5968" s="84">
        <v>36271</v>
      </c>
      <c r="C5968" s="85">
        <v>0</v>
      </c>
      <c r="D5968" s="86">
        <v>11</v>
      </c>
      <c r="E5968" s="87">
        <v>8</v>
      </c>
      <c r="F5968" s="96">
        <f t="shared" si="1026"/>
        <v>9.5</v>
      </c>
      <c r="G5968" s="96"/>
      <c r="H5968" s="74">
        <f t="shared" si="1027"/>
        <v>111</v>
      </c>
      <c r="I5968" s="53">
        <f t="shared" si="1025"/>
        <v>0.99065830552788836</v>
      </c>
      <c r="J5968" s="53">
        <f t="shared" si="1028"/>
        <v>0.20160855547686729</v>
      </c>
      <c r="K5968" s="53">
        <f t="shared" si="1029"/>
        <v>1.7866973539801925</v>
      </c>
      <c r="L5968" s="53">
        <f t="shared" si="1030"/>
        <v>34.068293315785375</v>
      </c>
      <c r="M5968" s="93">
        <f t="shared" si="1031"/>
        <v>1.5085966037120293</v>
      </c>
      <c r="N5968" s="53">
        <f t="shared" si="1032"/>
        <v>10.031362541516906</v>
      </c>
      <c r="O5968">
        <f t="shared" si="1033"/>
        <v>0.59770450458842328</v>
      </c>
      <c r="P5968" s="53">
        <f t="shared" si="1034"/>
        <v>8.9488800645474278</v>
      </c>
      <c r="Q5968" s="53">
        <v>0.2</v>
      </c>
      <c r="R5968" s="53">
        <f t="shared" si="1035"/>
        <v>4.7675142151196859</v>
      </c>
    </row>
    <row r="5969" spans="2:18" ht="15">
      <c r="B5969" s="84">
        <v>36272</v>
      </c>
      <c r="C5969" s="85">
        <v>6</v>
      </c>
      <c r="D5969" s="86">
        <v>21</v>
      </c>
      <c r="E5969" s="87">
        <v>8</v>
      </c>
      <c r="F5969" s="96">
        <f t="shared" si="1026"/>
        <v>14.5</v>
      </c>
      <c r="G5969" s="96"/>
      <c r="H5969" s="74">
        <f t="shared" si="1027"/>
        <v>112</v>
      </c>
      <c r="I5969" s="53">
        <f t="shared" si="1025"/>
        <v>0.99010808471929601</v>
      </c>
      <c r="J5969" s="53">
        <f t="shared" si="1028"/>
        <v>0.20756103628894179</v>
      </c>
      <c r="K5969" s="53">
        <f t="shared" si="1029"/>
        <v>1.7933647068029879</v>
      </c>
      <c r="L5969" s="53">
        <f t="shared" si="1030"/>
        <v>34.298731554310635</v>
      </c>
      <c r="M5969" s="93">
        <f t="shared" si="1031"/>
        <v>3.740690107743645</v>
      </c>
      <c r="N5969" s="53">
        <f t="shared" si="1032"/>
        <v>21.02319200141509</v>
      </c>
      <c r="O5969">
        <f t="shared" si="1033"/>
        <v>0.80125269250101316</v>
      </c>
      <c r="P5969" s="53">
        <f t="shared" si="1034"/>
        <v>12.424600625459268</v>
      </c>
      <c r="Q5969" s="53">
        <v>0.2</v>
      </c>
      <c r="R5969" s="53">
        <f t="shared" si="1035"/>
        <v>7.4725986972915299</v>
      </c>
    </row>
    <row r="5970" spans="2:18" ht="15">
      <c r="B5970" s="84">
        <v>36273</v>
      </c>
      <c r="C5970" s="85">
        <v>0</v>
      </c>
      <c r="D5970" s="86">
        <v>23</v>
      </c>
      <c r="E5970" s="87">
        <v>7</v>
      </c>
      <c r="F5970" s="96">
        <f t="shared" si="1026"/>
        <v>15</v>
      </c>
      <c r="G5970" s="96"/>
      <c r="H5970" s="74">
        <f t="shared" si="1027"/>
        <v>113</v>
      </c>
      <c r="I5970" s="53">
        <f t="shared" si="1025"/>
        <v>0.98956079108758077</v>
      </c>
      <c r="J5970" s="53">
        <f t="shared" si="1028"/>
        <v>0.21345650975027131</v>
      </c>
      <c r="K5970" s="53">
        <f t="shared" si="1029"/>
        <v>1.7999946696566702</v>
      </c>
      <c r="L5970" s="53">
        <f t="shared" si="1030"/>
        <v>34.526483441982286</v>
      </c>
      <c r="M5970" s="93">
        <f t="shared" si="1031"/>
        <v>4.2421464346305262</v>
      </c>
      <c r="N5970" s="53">
        <f t="shared" si="1032"/>
        <v>23.478008740547956</v>
      </c>
      <c r="O5970">
        <f t="shared" si="1033"/>
        <v>0.8245943710158492</v>
      </c>
      <c r="P5970" s="53">
        <f t="shared" si="1034"/>
        <v>12.831038046583151</v>
      </c>
      <c r="Q5970" s="53">
        <v>0.2</v>
      </c>
      <c r="R5970" s="53">
        <f t="shared" si="1035"/>
        <v>8.0551934879429385</v>
      </c>
    </row>
    <row r="5971" spans="2:18" ht="15">
      <c r="B5971" s="84">
        <v>36274</v>
      </c>
      <c r="C5971" s="85">
        <v>0</v>
      </c>
      <c r="D5971" s="86">
        <v>21</v>
      </c>
      <c r="E5971" s="87">
        <v>7</v>
      </c>
      <c r="F5971" s="96">
        <f t="shared" si="1026"/>
        <v>14</v>
      </c>
      <c r="G5971" s="96"/>
      <c r="H5971" s="74">
        <f t="shared" si="1027"/>
        <v>114</v>
      </c>
      <c r="I5971" s="53">
        <f t="shared" si="1025"/>
        <v>0.98901658658573355</v>
      </c>
      <c r="J5971" s="53">
        <f t="shared" si="1028"/>
        <v>0.21929337338631621</v>
      </c>
      <c r="K5971" s="53">
        <f t="shared" si="1029"/>
        <v>1.8065855896834622</v>
      </c>
      <c r="L5971" s="53">
        <f t="shared" si="1030"/>
        <v>34.751494791126646</v>
      </c>
      <c r="M5971" s="93">
        <f t="shared" si="1031"/>
        <v>3.8722563562019374</v>
      </c>
      <c r="N5971" s="53">
        <f t="shared" si="1032"/>
        <v>22.104791821731382</v>
      </c>
      <c r="O5971">
        <f t="shared" si="1033"/>
        <v>0.77848917725545741</v>
      </c>
      <c r="P5971" s="53">
        <f t="shared" si="1034"/>
        <v>12.02968899466322</v>
      </c>
      <c r="Q5971" s="53">
        <v>0.2</v>
      </c>
      <c r="R5971" s="53">
        <f t="shared" si="1035"/>
        <v>7.6912935192843106</v>
      </c>
    </row>
    <row r="5972" spans="2:18" ht="15">
      <c r="B5972" s="84">
        <v>36275</v>
      </c>
      <c r="C5972" s="85">
        <v>0.6</v>
      </c>
      <c r="D5972" s="86">
        <v>23</v>
      </c>
      <c r="E5972" s="87">
        <v>6</v>
      </c>
      <c r="F5972" s="96">
        <f t="shared" si="1026"/>
        <v>14.5</v>
      </c>
      <c r="G5972" s="96"/>
      <c r="H5972" s="74">
        <f t="shared" si="1027"/>
        <v>115</v>
      </c>
      <c r="I5972" s="53">
        <f t="shared" si="1025"/>
        <v>0.98847563225262169</v>
      </c>
      <c r="J5972" s="53">
        <f t="shared" si="1028"/>
        <v>0.22507003044315249</v>
      </c>
      <c r="K5972" s="53">
        <f t="shared" si="1029"/>
        <v>1.8131357610410594</v>
      </c>
      <c r="L5972" s="53">
        <f t="shared" si="1030"/>
        <v>34.973712348461028</v>
      </c>
      <c r="M5972" s="93">
        <f t="shared" si="1031"/>
        <v>4.3618245275880758</v>
      </c>
      <c r="N5972" s="53">
        <f t="shared" si="1032"/>
        <v>24.514052722554496</v>
      </c>
      <c r="O5972">
        <f t="shared" si="1033"/>
        <v>0.80125269250101316</v>
      </c>
      <c r="P5972" s="53">
        <f t="shared" si="1034"/>
        <v>12.424600625459268</v>
      </c>
      <c r="Q5972" s="53">
        <v>0.2</v>
      </c>
      <c r="R5972" s="53">
        <f t="shared" si="1035"/>
        <v>8.2633188427151065</v>
      </c>
    </row>
    <row r="5973" spans="2:18" ht="15">
      <c r="B5973" s="84">
        <v>36276</v>
      </c>
      <c r="C5973" s="85">
        <v>0</v>
      </c>
      <c r="D5973" s="86">
        <v>23</v>
      </c>
      <c r="E5973" s="87">
        <v>7</v>
      </c>
      <c r="F5973" s="96">
        <f t="shared" si="1026"/>
        <v>15</v>
      </c>
      <c r="G5973" s="96"/>
      <c r="H5973" s="74">
        <f t="shared" si="1027"/>
        <v>116</v>
      </c>
      <c r="I5973" s="53">
        <f t="shared" si="1025"/>
        <v>0.98793808816533546</v>
      </c>
      <c r="J5973" s="53">
        <f t="shared" si="1028"/>
        <v>0.2307848901883201</v>
      </c>
      <c r="K5973" s="53">
        <f t="shared" si="1029"/>
        <v>1.8196434240327124</v>
      </c>
      <c r="L5973" s="53">
        <f t="shared" si="1030"/>
        <v>35.193083779092866</v>
      </c>
      <c r="M5973" s="93">
        <f t="shared" si="1031"/>
        <v>4.3240492512944071</v>
      </c>
      <c r="N5973" s="53">
        <f t="shared" si="1032"/>
        <v>23.931296969783151</v>
      </c>
      <c r="O5973">
        <f t="shared" si="1033"/>
        <v>0.8245943710158492</v>
      </c>
      <c r="P5973" s="53">
        <f t="shared" si="1034"/>
        <v>12.831038046583151</v>
      </c>
      <c r="Q5973" s="53">
        <v>0.2</v>
      </c>
      <c r="R5973" s="53">
        <f t="shared" si="1035"/>
        <v>8.1580871627235556</v>
      </c>
    </row>
    <row r="5974" spans="2:18" ht="15">
      <c r="B5974" s="84">
        <v>36277</v>
      </c>
      <c r="C5974" s="85">
        <v>0.2</v>
      </c>
      <c r="D5974" s="86">
        <v>18</v>
      </c>
      <c r="E5974" s="87">
        <v>10</v>
      </c>
      <c r="F5974" s="96">
        <f t="shared" si="1026"/>
        <v>14</v>
      </c>
      <c r="G5974" s="96"/>
      <c r="H5974" s="74">
        <f t="shared" si="1027"/>
        <v>117</v>
      </c>
      <c r="I5974" s="53">
        <f t="shared" si="1025"/>
        <v>0.98740411339181866</v>
      </c>
      <c r="J5974" s="53">
        <f t="shared" si="1028"/>
        <v>0.2364363682412613</v>
      </c>
      <c r="K5974" s="53">
        <f t="shared" si="1029"/>
        <v>1.8261067643489397</v>
      </c>
      <c r="L5974" s="53">
        <f t="shared" si="1030"/>
        <v>35.409557650431303</v>
      </c>
      <c r="M5974" s="93">
        <f t="shared" si="1031"/>
        <v>2.9825799115757445</v>
      </c>
      <c r="N5974" s="53">
        <f t="shared" si="1032"/>
        <v>17.026070066736459</v>
      </c>
      <c r="O5974">
        <f t="shared" si="1033"/>
        <v>0.77848917725545741</v>
      </c>
      <c r="P5974" s="53">
        <f t="shared" si="1034"/>
        <v>12.02968899466322</v>
      </c>
      <c r="Q5974" s="53">
        <v>0.2</v>
      </c>
      <c r="R5974" s="53">
        <f t="shared" si="1035"/>
        <v>6.5434245164957812</v>
      </c>
    </row>
    <row r="5975" spans="2:18" ht="15">
      <c r="B5975" s="84">
        <v>36278</v>
      </c>
      <c r="C5975" s="85">
        <v>0</v>
      </c>
      <c r="D5975" s="86">
        <v>21</v>
      </c>
      <c r="E5975" s="87">
        <v>8</v>
      </c>
      <c r="F5975" s="96">
        <f t="shared" si="1026"/>
        <v>14.5</v>
      </c>
      <c r="G5975" s="96"/>
      <c r="H5975" s="74">
        <f t="shared" si="1027"/>
        <v>118</v>
      </c>
      <c r="I5975" s="53">
        <f t="shared" si="1025"/>
        <v>0.98687386594379756</v>
      </c>
      <c r="J5975" s="53">
        <f t="shared" si="1028"/>
        <v>0.24202288693386306</v>
      </c>
      <c r="K5975" s="53">
        <f t="shared" si="1029"/>
        <v>1.8325239124293682</v>
      </c>
      <c r="L5975" s="53">
        <f t="shared" si="1030"/>
        <v>35.623083416116273</v>
      </c>
      <c r="M5975" s="93">
        <f t="shared" si="1031"/>
        <v>3.8851266418114947</v>
      </c>
      <c r="N5975" s="53">
        <f t="shared" si="1032"/>
        <v>21.834945153979483</v>
      </c>
      <c r="O5975">
        <f t="shared" si="1033"/>
        <v>0.80125269250101316</v>
      </c>
      <c r="P5975" s="53">
        <f t="shared" si="1034"/>
        <v>12.424600625459268</v>
      </c>
      <c r="Q5975" s="53">
        <v>0.2</v>
      </c>
      <c r="R5975" s="53">
        <f t="shared" si="1035"/>
        <v>7.6564701324813766</v>
      </c>
    </row>
    <row r="5976" spans="2:18" ht="15">
      <c r="B5976" s="84">
        <v>36279</v>
      </c>
      <c r="C5976" s="85">
        <v>0</v>
      </c>
      <c r="D5976" s="86">
        <v>24</v>
      </c>
      <c r="E5976" s="87">
        <v>10</v>
      </c>
      <c r="F5976" s="96">
        <f t="shared" si="1026"/>
        <v>17</v>
      </c>
      <c r="G5976" s="96"/>
      <c r="H5976" s="74">
        <f t="shared" si="1027"/>
        <v>119</v>
      </c>
      <c r="I5976" s="53">
        <f t="shared" si="1025"/>
        <v>0.98634750273002292</v>
      </c>
      <c r="J5976" s="53">
        <f t="shared" si="1028"/>
        <v>0.24754287570157374</v>
      </c>
      <c r="K5976" s="53">
        <f t="shared" si="1029"/>
        <v>1.8388929429535461</v>
      </c>
      <c r="L5976" s="53">
        <f t="shared" si="1030"/>
        <v>35.833611400072293</v>
      </c>
      <c r="M5976" s="93">
        <f t="shared" si="1031"/>
        <v>4.3695158090639197</v>
      </c>
      <c r="N5976" s="53">
        <f t="shared" si="1032"/>
        <v>22.793106454277464</v>
      </c>
      <c r="O5976">
        <f t="shared" si="1033"/>
        <v>0.92399173474224472</v>
      </c>
      <c r="P5976" s="53">
        <f t="shared" si="1034"/>
        <v>14.577982189385189</v>
      </c>
      <c r="Q5976" s="53">
        <v>0.2</v>
      </c>
      <c r="R5976" s="53">
        <f t="shared" si="1035"/>
        <v>8.0006162066532944</v>
      </c>
    </row>
    <row r="5977" spans="2:18" ht="15">
      <c r="B5977" s="84">
        <v>36280</v>
      </c>
      <c r="C5977" s="85">
        <v>0</v>
      </c>
      <c r="D5977" s="86">
        <v>25</v>
      </c>
      <c r="E5977" s="87">
        <v>12</v>
      </c>
      <c r="F5977" s="96">
        <f t="shared" si="1026"/>
        <v>18.5</v>
      </c>
      <c r="G5977" s="96"/>
      <c r="H5977" s="74">
        <f t="shared" si="1027"/>
        <v>120</v>
      </c>
      <c r="I5977" s="53">
        <f t="shared" si="1025"/>
        <v>0.98582517950983806</v>
      </c>
      <c r="J5977" s="53">
        <f t="shared" si="1028"/>
        <v>0.25299477150548283</v>
      </c>
      <c r="K5977" s="53">
        <f t="shared" si="1029"/>
        <v>1.8452118744698753</v>
      </c>
      <c r="L5977" s="53">
        <f t="shared" si="1030"/>
        <v>36.041092780795132</v>
      </c>
      <c r="M5977" s="93">
        <f t="shared" si="1031"/>
        <v>4.4174915275528051</v>
      </c>
      <c r="N5977" s="53">
        <f t="shared" si="1032"/>
        <v>22.091161367635017</v>
      </c>
      <c r="O5977">
        <f t="shared" si="1033"/>
        <v>1.0052337064307559</v>
      </c>
      <c r="P5977" s="53">
        <f t="shared" si="1034"/>
        <v>16.024156693524468</v>
      </c>
      <c r="Q5977" s="53">
        <v>0.2</v>
      </c>
      <c r="R5977" s="53">
        <f t="shared" si="1035"/>
        <v>7.910937520206307</v>
      </c>
    </row>
    <row r="5978" spans="2:18" ht="15">
      <c r="B5978" s="84">
        <v>36281</v>
      </c>
      <c r="C5978" s="85">
        <v>0</v>
      </c>
      <c r="D5978" s="86">
        <v>25</v>
      </c>
      <c r="E5978" s="87">
        <v>11</v>
      </c>
      <c r="F5978" s="96">
        <f t="shared" si="1026"/>
        <v>18</v>
      </c>
      <c r="G5978" s="96"/>
      <c r="H5978" s="74">
        <f t="shared" si="1027"/>
        <v>121</v>
      </c>
      <c r="I5978" s="53">
        <f t="shared" si="1025"/>
        <v>0.98530705084708703</v>
      </c>
      <c r="J5978" s="53">
        <f t="shared" si="1028"/>
        <v>0.25837701928569073</v>
      </c>
      <c r="K5978" s="53">
        <f t="shared" si="1029"/>
        <v>1.8514786691720928</v>
      </c>
      <c r="L5978" s="53">
        <f t="shared" si="1030"/>
        <v>36.245479575980454</v>
      </c>
      <c r="M5978" s="93">
        <f t="shared" si="1031"/>
        <v>4.5467425980330862</v>
      </c>
      <c r="N5978" s="53">
        <f t="shared" si="1032"/>
        <v>23.055088286747321</v>
      </c>
      <c r="O5978">
        <f t="shared" si="1033"/>
        <v>0.97748894673792364</v>
      </c>
      <c r="P5978" s="53">
        <f t="shared" si="1034"/>
        <v>15.528504174899853</v>
      </c>
      <c r="Q5978" s="53">
        <v>0.2</v>
      </c>
      <c r="R5978" s="53">
        <f t="shared" si="1035"/>
        <v>8.108975317910895</v>
      </c>
    </row>
    <row r="5979" spans="2:18" ht="15">
      <c r="B5979" s="84">
        <v>36282</v>
      </c>
      <c r="C5979" s="85">
        <v>0</v>
      </c>
      <c r="D5979" s="86">
        <v>26</v>
      </c>
      <c r="E5979" s="87">
        <v>11</v>
      </c>
      <c r="F5979" s="96">
        <f t="shared" si="1026"/>
        <v>18.5</v>
      </c>
      <c r="G5979" s="96"/>
      <c r="H5979" s="74">
        <f t="shared" si="1027"/>
        <v>122</v>
      </c>
      <c r="I5979" s="53">
        <f t="shared" si="1025"/>
        <v>0.98479327006437722</v>
      </c>
      <c r="J5979" s="53">
        <f t="shared" si="1028"/>
        <v>0.26368807244622355</v>
      </c>
      <c r="K5979" s="53">
        <f t="shared" si="1029"/>
        <v>1.8576912328329742</v>
      </c>
      <c r="L5979" s="53">
        <f t="shared" si="1030"/>
        <v>36.446724627604532</v>
      </c>
      <c r="M5979" s="93">
        <f t="shared" si="1031"/>
        <v>4.7985523111642348</v>
      </c>
      <c r="N5979" s="53">
        <f t="shared" si="1032"/>
        <v>23.996784776108417</v>
      </c>
      <c r="O5979">
        <f t="shared" si="1033"/>
        <v>1.0052337064307559</v>
      </c>
      <c r="P5979" s="53">
        <f t="shared" si="1034"/>
        <v>16.024156693524468</v>
      </c>
      <c r="Q5979" s="53">
        <v>0.2</v>
      </c>
      <c r="R5979" s="53">
        <f t="shared" si="1035"/>
        <v>8.3492609097357882</v>
      </c>
    </row>
    <row r="5980" spans="2:18" ht="15">
      <c r="B5980" s="84">
        <v>36283</v>
      </c>
      <c r="C5980" s="85">
        <v>0</v>
      </c>
      <c r="D5980" s="86">
        <v>28</v>
      </c>
      <c r="E5980" s="87">
        <v>13</v>
      </c>
      <c r="F5980" s="96">
        <f t="shared" si="1026"/>
        <v>20.5</v>
      </c>
      <c r="G5980" s="96"/>
      <c r="H5980" s="74">
        <f t="shared" si="1027"/>
        <v>123</v>
      </c>
      <c r="I5980" s="53">
        <f t="shared" si="1025"/>
        <v>0.98428398919770821</v>
      </c>
      <c r="J5980" s="53">
        <f t="shared" si="1028"/>
        <v>0.26892639337166119</v>
      </c>
      <c r="K5980" s="53">
        <f t="shared" si="1029"/>
        <v>1.863847414905129</v>
      </c>
      <c r="L5980" s="53">
        <f t="shared" si="1030"/>
        <v>36.64478158756696</v>
      </c>
      <c r="M5980" s="93">
        <f t="shared" si="1031"/>
        <v>5.0904481075855488</v>
      </c>
      <c r="N5980" s="53">
        <f t="shared" si="1032"/>
        <v>24.127186898389358</v>
      </c>
      <c r="O5980">
        <f t="shared" si="1033"/>
        <v>1.1231778894918711</v>
      </c>
      <c r="P5980" s="53">
        <f t="shared" si="1034"/>
        <v>18.150673095156183</v>
      </c>
      <c r="Q5980" s="53">
        <v>0.2</v>
      </c>
      <c r="R5980" s="53">
        <f t="shared" si="1035"/>
        <v>8.4722611733657782</v>
      </c>
    </row>
    <row r="5981" spans="2:18" ht="15">
      <c r="B5981" s="84">
        <v>36284</v>
      </c>
      <c r="C5981" s="85">
        <v>1</v>
      </c>
      <c r="D5981" s="86">
        <v>16</v>
      </c>
      <c r="E5981" s="87">
        <v>12</v>
      </c>
      <c r="F5981" s="96">
        <f t="shared" si="1026"/>
        <v>14</v>
      </c>
      <c r="G5981" s="96"/>
      <c r="H5981" s="74">
        <f t="shared" si="1027"/>
        <v>124</v>
      </c>
      <c r="I5981" s="53">
        <f t="shared" si="1025"/>
        <v>0.98377935895148183</v>
      </c>
      <c r="J5981" s="53">
        <f t="shared" si="1028"/>
        <v>0.27409045397556114</v>
      </c>
      <c r="K5981" s="53">
        <f t="shared" si="1029"/>
        <v>1.8699450087988925</v>
      </c>
      <c r="L5981" s="53">
        <f t="shared" si="1030"/>
        <v>36.839604904004887</v>
      </c>
      <c r="M5981" s="93">
        <f t="shared" si="1031"/>
        <v>2.1941764679795743</v>
      </c>
      <c r="N5981" s="53">
        <f t="shared" si="1032"/>
        <v>12.525465667361662</v>
      </c>
      <c r="O5981">
        <f t="shared" si="1033"/>
        <v>0.77848917725545741</v>
      </c>
      <c r="P5981" s="53">
        <f t="shared" si="1034"/>
        <v>12.02968899466322</v>
      </c>
      <c r="Q5981" s="53">
        <v>0.2</v>
      </c>
      <c r="R5981" s="53">
        <f t="shared" si="1035"/>
        <v>5.5262189019579973</v>
      </c>
    </row>
    <row r="5982" spans="2:18" ht="15">
      <c r="B5982" s="84">
        <v>36285</v>
      </c>
      <c r="C5982" s="85">
        <v>39.799999999999997</v>
      </c>
      <c r="D5982" s="86">
        <v>23</v>
      </c>
      <c r="E5982" s="87">
        <v>11</v>
      </c>
      <c r="F5982" s="96">
        <f t="shared" si="1026"/>
        <v>17</v>
      </c>
      <c r="G5982" s="96"/>
      <c r="H5982" s="74">
        <f t="shared" si="1027"/>
        <v>125</v>
      </c>
      <c r="I5982" s="53">
        <f t="shared" si="1025"/>
        <v>0.98327952865390666</v>
      </c>
      <c r="J5982" s="53">
        <f t="shared" si="1028"/>
        <v>0.27917873628067436</v>
      </c>
      <c r="K5982" s="53">
        <f t="shared" si="1029"/>
        <v>1.875981752347422</v>
      </c>
      <c r="L5982" s="53">
        <f t="shared" si="1030"/>
        <v>37.031149808387767</v>
      </c>
      <c r="M5982" s="93">
        <f t="shared" si="1031"/>
        <v>4.180579990051303</v>
      </c>
      <c r="N5982" s="53">
        <f t="shared" si="1032"/>
        <v>21.807543196479514</v>
      </c>
      <c r="O5982">
        <f t="shared" si="1033"/>
        <v>0.92399173474224472</v>
      </c>
      <c r="P5982" s="53">
        <f t="shared" si="1034"/>
        <v>14.577982189385189</v>
      </c>
      <c r="Q5982" s="53">
        <v>0.2</v>
      </c>
      <c r="R5982" s="53">
        <f t="shared" si="1035"/>
        <v>7.7751259597669202</v>
      </c>
    </row>
    <row r="5983" spans="2:18" ht="15">
      <c r="B5983" s="84">
        <v>36286</v>
      </c>
      <c r="C5983" s="85">
        <v>0.8</v>
      </c>
      <c r="D5983" s="86">
        <v>19</v>
      </c>
      <c r="E5983" s="87">
        <v>12</v>
      </c>
      <c r="F5983" s="96">
        <f t="shared" si="1026"/>
        <v>15.5</v>
      </c>
      <c r="G5983" s="96"/>
      <c r="H5983" s="74">
        <f t="shared" si="1027"/>
        <v>126</v>
      </c>
      <c r="I5983" s="53">
        <f t="shared" si="1025"/>
        <v>0.98278464621280937</v>
      </c>
      <c r="J5983" s="53">
        <f t="shared" si="1028"/>
        <v>0.28418973303085449</v>
      </c>
      <c r="K5983" s="53">
        <f t="shared" si="1029"/>
        <v>1.8819553284691202</v>
      </c>
      <c r="L5983" s="53">
        <f t="shared" si="1030"/>
        <v>37.219372303500279</v>
      </c>
      <c r="M5983" s="93">
        <f t="shared" si="1031"/>
        <v>3.0708724035234982</v>
      </c>
      <c r="N5983" s="53">
        <f t="shared" si="1032"/>
        <v>16.740444521727788</v>
      </c>
      <c r="O5983">
        <f t="shared" si="1033"/>
        <v>0.84852650924855288</v>
      </c>
      <c r="P5983" s="53">
        <f t="shared" si="1034"/>
        <v>13.249293405289498</v>
      </c>
      <c r="Q5983" s="53">
        <v>0.2</v>
      </c>
      <c r="R5983" s="53">
        <f t="shared" si="1035"/>
        <v>6.5487786633994078</v>
      </c>
    </row>
    <row r="5984" spans="2:18" ht="15">
      <c r="B5984" s="84">
        <v>36287</v>
      </c>
      <c r="C5984" s="85">
        <v>4.4000000000000004</v>
      </c>
      <c r="D5984" s="86">
        <v>23</v>
      </c>
      <c r="E5984" s="87">
        <v>11</v>
      </c>
      <c r="F5984" s="96">
        <f t="shared" si="1026"/>
        <v>17</v>
      </c>
      <c r="G5984" s="96"/>
      <c r="H5984" s="74">
        <f t="shared" si="1027"/>
        <v>127</v>
      </c>
      <c r="I5984" s="53">
        <f t="shared" si="1025"/>
        <v>0.98229485807186612</v>
      </c>
      <c r="J5984" s="53">
        <f t="shared" si="1028"/>
        <v>0.28912194833444604</v>
      </c>
      <c r="K5984" s="53">
        <f t="shared" si="1029"/>
        <v>1.8878633660374464</v>
      </c>
      <c r="L5984" s="53">
        <f t="shared" si="1030"/>
        <v>37.404229152418324</v>
      </c>
      <c r="M5984" s="93">
        <f t="shared" si="1031"/>
        <v>4.2226982620581408</v>
      </c>
      <c r="N5984" s="53">
        <f t="shared" si="1032"/>
        <v>22.027248605378748</v>
      </c>
      <c r="O5984">
        <f t="shared" si="1033"/>
        <v>0.92399173474224472</v>
      </c>
      <c r="P5984" s="53">
        <f t="shared" si="1034"/>
        <v>14.577982189385189</v>
      </c>
      <c r="Q5984" s="53">
        <v>0.2</v>
      </c>
      <c r="R5984" s="53">
        <f t="shared" si="1035"/>
        <v>7.8253930801196514</v>
      </c>
    </row>
    <row r="5985" spans="2:18" ht="15">
      <c r="B5985" s="84">
        <v>36288</v>
      </c>
      <c r="C5985" s="85">
        <v>0</v>
      </c>
      <c r="D5985" s="86">
        <v>15</v>
      </c>
      <c r="E5985" s="87">
        <v>12</v>
      </c>
      <c r="F5985" s="96">
        <f t="shared" si="1026"/>
        <v>13.5</v>
      </c>
      <c r="G5985" s="96"/>
      <c r="H5985" s="74">
        <f t="shared" si="1027"/>
        <v>128</v>
      </c>
      <c r="I5985" s="53">
        <f t="shared" si="1025"/>
        <v>0.98181030916726786</v>
      </c>
      <c r="J5985" s="53">
        <f t="shared" si="1028"/>
        <v>0.29397389833885346</v>
      </c>
      <c r="K5985" s="53">
        <f t="shared" si="1029"/>
        <v>1.8937034409680653</v>
      </c>
      <c r="L5985" s="53">
        <f t="shared" si="1030"/>
        <v>37.585677868581648</v>
      </c>
      <c r="M5985" s="93">
        <f t="shared" si="1031"/>
        <v>1.9082128924041466</v>
      </c>
      <c r="N5985" s="53">
        <f t="shared" si="1032"/>
        <v>11.067051629901089</v>
      </c>
      <c r="O5985">
        <f t="shared" si="1033"/>
        <v>0.75629173150346363</v>
      </c>
      <c r="P5985" s="53">
        <f t="shared" si="1034"/>
        <v>11.646017104401583</v>
      </c>
      <c r="Q5985" s="53">
        <v>0.2</v>
      </c>
      <c r="R5985" s="53">
        <f t="shared" si="1035"/>
        <v>5.1755045154701786</v>
      </c>
    </row>
    <row r="5986" spans="2:18" ht="15">
      <c r="B5986" s="84">
        <v>36289</v>
      </c>
      <c r="C5986" s="85">
        <v>5.6</v>
      </c>
      <c r="D5986" s="86">
        <v>26</v>
      </c>
      <c r="E5986" s="87">
        <v>11</v>
      </c>
      <c r="F5986" s="96">
        <f t="shared" si="1026"/>
        <v>18.5</v>
      </c>
      <c r="G5986" s="96"/>
      <c r="H5986" s="74">
        <f t="shared" si="1027"/>
        <v>129</v>
      </c>
      <c r="I5986" s="53">
        <f t="shared" si="1025"/>
        <v>0.98133114288483081</v>
      </c>
      <c r="J5986" s="53">
        <f t="shared" si="1028"/>
        <v>0.29874411193586303</v>
      </c>
      <c r="K5986" s="53">
        <f t="shared" si="1029"/>
        <v>1.8994730775330462</v>
      </c>
      <c r="L5986" s="53">
        <f t="shared" si="1030"/>
        <v>37.763676707062153</v>
      </c>
      <c r="M5986" s="93">
        <f t="shared" si="1031"/>
        <v>4.9719413744927836</v>
      </c>
      <c r="N5986" s="53">
        <f t="shared" si="1032"/>
        <v>24.863875466262158</v>
      </c>
      <c r="O5986">
        <f t="shared" si="1033"/>
        <v>1.0052337064307559</v>
      </c>
      <c r="P5986" s="53">
        <f t="shared" si="1034"/>
        <v>16.024156693524468</v>
      </c>
      <c r="Q5986" s="53">
        <v>0.2</v>
      </c>
      <c r="R5986" s="53">
        <f t="shared" si="1035"/>
        <v>8.5487054215148053</v>
      </c>
    </row>
    <row r="5987" spans="2:18" ht="15">
      <c r="B5987" s="84">
        <v>36290</v>
      </c>
      <c r="C5987" s="85">
        <v>0</v>
      </c>
      <c r="D5987" s="86">
        <v>25</v>
      </c>
      <c r="E5987" s="87">
        <v>14</v>
      </c>
      <c r="F5987" s="96">
        <f t="shared" si="1026"/>
        <v>19.5</v>
      </c>
      <c r="G5987" s="96"/>
      <c r="H5987" s="74">
        <f t="shared" si="1027"/>
        <v>130</v>
      </c>
      <c r="I5987" s="53">
        <f t="shared" si="1025"/>
        <v>0.9808575010175673</v>
      </c>
      <c r="J5987" s="53">
        <f t="shared" si="1028"/>
        <v>0.3034311314971781</v>
      </c>
      <c r="K5987" s="53">
        <f t="shared" si="1029"/>
        <v>1.9051697499115063</v>
      </c>
      <c r="L5987" s="53">
        <f t="shared" si="1030"/>
        <v>37.938184657123458</v>
      </c>
      <c r="M5987" s="93">
        <f t="shared" si="1031"/>
        <v>4.3952258262283284</v>
      </c>
      <c r="N5987" s="53">
        <f t="shared" si="1032"/>
        <v>21.390543034932413</v>
      </c>
      <c r="O5987">
        <f t="shared" si="1033"/>
        <v>1.0627844323448907</v>
      </c>
      <c r="P5987" s="53">
        <f t="shared" si="1034"/>
        <v>17.057933627510408</v>
      </c>
      <c r="Q5987" s="53">
        <v>0.2</v>
      </c>
      <c r="R5987" s="53">
        <f t="shared" si="1035"/>
        <v>7.7948723413347514</v>
      </c>
    </row>
    <row r="5988" spans="2:18" ht="15">
      <c r="B5988" s="84">
        <v>36291</v>
      </c>
      <c r="C5988" s="85">
        <v>0</v>
      </c>
      <c r="D5988" s="86">
        <v>25</v>
      </c>
      <c r="E5988" s="87">
        <v>13</v>
      </c>
      <c r="F5988" s="96">
        <f t="shared" si="1026"/>
        <v>19</v>
      </c>
      <c r="G5988" s="96"/>
      <c r="H5988" s="74">
        <f t="shared" si="1027"/>
        <v>131</v>
      </c>
      <c r="I5988" s="53">
        <f t="shared" si="1025"/>
        <v>0.98038952372372579</v>
      </c>
      <c r="J5988" s="53">
        <f t="shared" si="1028"/>
        <v>0.3080335136395152</v>
      </c>
      <c r="K5988" s="53">
        <f t="shared" si="1029"/>
        <v>1.9107908839856864</v>
      </c>
      <c r="L5988" s="53">
        <f t="shared" si="1030"/>
        <v>38.109161436162658</v>
      </c>
      <c r="M5988" s="93">
        <f t="shared" si="1031"/>
        <v>4.5495381149232816</v>
      </c>
      <c r="N5988" s="53">
        <f t="shared" si="1032"/>
        <v>22.442381306034605</v>
      </c>
      <c r="O5988">
        <f t="shared" si="1033"/>
        <v>1.0336608681468451</v>
      </c>
      <c r="P5988" s="53">
        <f t="shared" si="1034"/>
        <v>16.533851613772821</v>
      </c>
      <c r="Q5988" s="53">
        <v>0.2</v>
      </c>
      <c r="R5988" s="53">
        <f t="shared" si="1035"/>
        <v>8.0148287407717547</v>
      </c>
    </row>
    <row r="5989" spans="2:18" ht="15">
      <c r="B5989" s="84">
        <v>36292</v>
      </c>
      <c r="C5989" s="85">
        <v>0</v>
      </c>
      <c r="D5989" s="86">
        <v>25</v>
      </c>
      <c r="E5989" s="87">
        <v>15</v>
      </c>
      <c r="F5989" s="96">
        <f t="shared" si="1026"/>
        <v>20</v>
      </c>
      <c r="G5989" s="96"/>
      <c r="H5989" s="74">
        <f t="shared" si="1027"/>
        <v>132</v>
      </c>
      <c r="I5989" s="53">
        <f t="shared" si="1025"/>
        <v>0.97992734948531668</v>
      </c>
      <c r="J5989" s="53">
        <f t="shared" si="1028"/>
        <v>0.31254983001847564</v>
      </c>
      <c r="K5989" s="53">
        <f t="shared" si="1029"/>
        <v>1.9163338593908965</v>
      </c>
      <c r="L5989" s="53">
        <f t="shared" si="1030"/>
        <v>38.276567485119223</v>
      </c>
      <c r="M5989" s="93">
        <f t="shared" si="1031"/>
        <v>4.2847378717819469</v>
      </c>
      <c r="N5989" s="53">
        <f t="shared" si="1032"/>
        <v>20.576992825240382</v>
      </c>
      <c r="O5989">
        <f t="shared" si="1033"/>
        <v>1.0926186229103982</v>
      </c>
      <c r="P5989" s="53">
        <f t="shared" si="1034"/>
        <v>17.596754482591379</v>
      </c>
      <c r="Q5989" s="53">
        <v>0.2</v>
      </c>
      <c r="R5989" s="53">
        <f t="shared" si="1035"/>
        <v>7.6289138290287104</v>
      </c>
    </row>
    <row r="5990" spans="2:18" ht="15">
      <c r="B5990" s="84">
        <v>36293</v>
      </c>
      <c r="C5990" s="85">
        <v>2.2000000000000002</v>
      </c>
      <c r="D5990" s="86">
        <v>28</v>
      </c>
      <c r="E5990" s="87">
        <v>15</v>
      </c>
      <c r="F5990" s="96">
        <f t="shared" si="1026"/>
        <v>21.5</v>
      </c>
      <c r="G5990" s="96"/>
      <c r="H5990" s="74">
        <f t="shared" si="1027"/>
        <v>133</v>
      </c>
      <c r="I5990" s="53">
        <f t="shared" si="1025"/>
        <v>0.9794711150671328</v>
      </c>
      <c r="J5990" s="53">
        <f t="shared" si="1028"/>
        <v>0.31697866815027703</v>
      </c>
      <c r="K5990" s="53">
        <f t="shared" si="1029"/>
        <v>1.9217960118271209</v>
      </c>
      <c r="L5990" s="53">
        <f t="shared" si="1030"/>
        <v>38.440363965429789</v>
      </c>
      <c r="M5990" s="93">
        <f t="shared" si="1031"/>
        <v>5.1009514631651776</v>
      </c>
      <c r="N5990" s="53">
        <f t="shared" si="1032"/>
        <v>23.561779565225411</v>
      </c>
      <c r="O5990">
        <f t="shared" si="1033"/>
        <v>1.1865305921643348</v>
      </c>
      <c r="P5990" s="53">
        <f t="shared" si="1034"/>
        <v>19.305275780700303</v>
      </c>
      <c r="Q5990" s="53">
        <v>0.2</v>
      </c>
      <c r="R5990" s="53">
        <f t="shared" si="1035"/>
        <v>8.3855771730905744</v>
      </c>
    </row>
    <row r="5991" spans="2:18" ht="15">
      <c r="B5991" s="84">
        <v>36294</v>
      </c>
      <c r="C5991" s="85">
        <v>0</v>
      </c>
      <c r="D5991" s="86">
        <v>24</v>
      </c>
      <c r="E5991" s="87">
        <v>13</v>
      </c>
      <c r="F5991" s="96">
        <f t="shared" si="1026"/>
        <v>18.5</v>
      </c>
      <c r="G5991" s="96"/>
      <c r="H5991" s="74">
        <f t="shared" si="1027"/>
        <v>134</v>
      </c>
      <c r="I5991" s="53">
        <f t="shared" si="1025"/>
        <v>0.97902095547627854</v>
      </c>
      <c r="J5991" s="53">
        <f t="shared" si="1028"/>
        <v>0.32131863226031454</v>
      </c>
      <c r="K5991" s="53">
        <f t="shared" si="1029"/>
        <v>1.9271746356393107</v>
      </c>
      <c r="L5991" s="53">
        <f t="shared" si="1030"/>
        <v>38.600512757600903</v>
      </c>
      <c r="M5991" s="93">
        <f t="shared" si="1031"/>
        <v>4.3520664209164535</v>
      </c>
      <c r="N5991" s="53">
        <f t="shared" si="1032"/>
        <v>21.763980980489137</v>
      </c>
      <c r="O5991">
        <f t="shared" si="1033"/>
        <v>1.0052337064307559</v>
      </c>
      <c r="P5991" s="53">
        <f t="shared" si="1034"/>
        <v>16.024156693524468</v>
      </c>
      <c r="Q5991" s="53">
        <v>0.2</v>
      </c>
      <c r="R5991" s="53">
        <f t="shared" si="1035"/>
        <v>7.8356808794431485</v>
      </c>
    </row>
    <row r="5992" spans="2:18" ht="15">
      <c r="B5992" s="84">
        <v>36295</v>
      </c>
      <c r="C5992" s="85">
        <v>6.6</v>
      </c>
      <c r="D5992" s="86">
        <v>21</v>
      </c>
      <c r="E5992" s="87">
        <v>10</v>
      </c>
      <c r="F5992" s="96">
        <f t="shared" si="1026"/>
        <v>15.5</v>
      </c>
      <c r="G5992" s="96"/>
      <c r="H5992" s="74">
        <f t="shared" si="1027"/>
        <v>135</v>
      </c>
      <c r="I5992" s="53">
        <f t="shared" si="1025"/>
        <v>0.97857700392221925</v>
      </c>
      <c r="J5992" s="53">
        <f t="shared" si="1028"/>
        <v>0.32556834415736297</v>
      </c>
      <c r="K5992" s="53">
        <f t="shared" si="1029"/>
        <v>1.9324669866724546</v>
      </c>
      <c r="L5992" s="53">
        <f t="shared" si="1030"/>
        <v>38.756976461462735</v>
      </c>
      <c r="M5992" s="93">
        <f t="shared" si="1031"/>
        <v>4.0085743097104558</v>
      </c>
      <c r="N5992" s="53">
        <f t="shared" si="1032"/>
        <v>21.852199318322363</v>
      </c>
      <c r="O5992">
        <f t="shared" si="1033"/>
        <v>0.84852650924855288</v>
      </c>
      <c r="P5992" s="53">
        <f t="shared" si="1034"/>
        <v>13.249293405289498</v>
      </c>
      <c r="Q5992" s="53">
        <v>0.2</v>
      </c>
      <c r="R5992" s="53">
        <f t="shared" si="1035"/>
        <v>7.71151347489615</v>
      </c>
    </row>
    <row r="5993" spans="2:18" ht="15">
      <c r="B5993" s="84">
        <v>36296</v>
      </c>
      <c r="C5993" s="85">
        <v>0</v>
      </c>
      <c r="D5993" s="86">
        <v>23</v>
      </c>
      <c r="E5993" s="87">
        <v>10</v>
      </c>
      <c r="F5993" s="96">
        <f t="shared" si="1026"/>
        <v>16.5</v>
      </c>
      <c r="G5993" s="96"/>
      <c r="H5993" s="74">
        <f t="shared" si="1027"/>
        <v>136</v>
      </c>
      <c r="I5993" s="53">
        <f t="shared" si="1025"/>
        <v>0.9781393917773622</v>
      </c>
      <c r="J5993" s="53">
        <f t="shared" si="1028"/>
        <v>0.32972644413211488</v>
      </c>
      <c r="K5993" s="53">
        <f t="shared" si="1029"/>
        <v>1.9376702854065053</v>
      </c>
      <c r="L5993" s="53">
        <f t="shared" si="1030"/>
        <v>38.909718398159015</v>
      </c>
      <c r="M5993" s="93">
        <f t="shared" si="1031"/>
        <v>4.5063337910211301</v>
      </c>
      <c r="N5993" s="53">
        <f t="shared" si="1032"/>
        <v>23.849467415732573</v>
      </c>
      <c r="O5993">
        <f t="shared" si="1033"/>
        <v>0.89821237770744478</v>
      </c>
      <c r="P5993" s="53">
        <f t="shared" si="1034"/>
        <v>14.122457624351155</v>
      </c>
      <c r="Q5993" s="53">
        <v>0.2</v>
      </c>
      <c r="R5993" s="53">
        <f t="shared" si="1035"/>
        <v>8.2172028358483011</v>
      </c>
    </row>
    <row r="5994" spans="2:18" ht="15">
      <c r="B5994" s="84">
        <v>36297</v>
      </c>
      <c r="C5994" s="85">
        <v>2</v>
      </c>
      <c r="D5994" s="86">
        <v>16</v>
      </c>
      <c r="E5994" s="87">
        <v>11</v>
      </c>
      <c r="F5994" s="96">
        <f t="shared" si="1026"/>
        <v>13.5</v>
      </c>
      <c r="G5994" s="96"/>
      <c r="H5994" s="74">
        <f t="shared" si="1027"/>
        <v>137</v>
      </c>
      <c r="I5994" s="53">
        <f t="shared" si="1025"/>
        <v>0.97770824853818161</v>
      </c>
      <c r="J5994" s="53">
        <f t="shared" si="1028"/>
        <v>0.33379159187860519</v>
      </c>
      <c r="K5994" s="53">
        <f t="shared" si="1029"/>
        <v>1.9427817203750397</v>
      </c>
      <c r="L5994" s="53">
        <f t="shared" si="1030"/>
        <v>39.058702613918172</v>
      </c>
      <c r="M5994" s="93">
        <f t="shared" si="1031"/>
        <v>2.5600392671867453</v>
      </c>
      <c r="N5994" s="53">
        <f t="shared" si="1032"/>
        <v>14.84744540680386</v>
      </c>
      <c r="O5994">
        <f t="shared" si="1033"/>
        <v>0.75629173150346363</v>
      </c>
      <c r="P5994" s="53">
        <f t="shared" si="1034"/>
        <v>11.646017104401583</v>
      </c>
      <c r="Q5994" s="53">
        <v>0.2</v>
      </c>
      <c r="R5994" s="53">
        <f t="shared" si="1035"/>
        <v>6.0280022541351901</v>
      </c>
    </row>
    <row r="5995" spans="2:18" ht="15">
      <c r="B5995" s="84">
        <v>36298</v>
      </c>
      <c r="C5995" s="85">
        <v>0</v>
      </c>
      <c r="D5995" s="86">
        <v>27</v>
      </c>
      <c r="E5995" s="87">
        <v>11</v>
      </c>
      <c r="F5995" s="96">
        <f t="shared" si="1026"/>
        <v>19</v>
      </c>
      <c r="G5995" s="96"/>
      <c r="H5995" s="74">
        <f t="shared" si="1027"/>
        <v>138</v>
      </c>
      <c r="I5995" s="53">
        <f t="shared" si="1025"/>
        <v>0.97728370178689827</v>
      </c>
      <c r="J5995" s="53">
        <f t="shared" si="1028"/>
        <v>0.33776246743693233</v>
      </c>
      <c r="K5995" s="53">
        <f t="shared" si="1029"/>
        <v>1.9477984518702081</v>
      </c>
      <c r="L5995" s="53">
        <f t="shared" si="1030"/>
        <v>39.203893885640284</v>
      </c>
      <c r="M5995" s="93">
        <f t="shared" si="1031"/>
        <v>5.4042631571345172</v>
      </c>
      <c r="N5995" s="53">
        <f t="shared" si="1032"/>
        <v>26.658647842235396</v>
      </c>
      <c r="O5995">
        <f t="shared" si="1033"/>
        <v>1.0336608681468451</v>
      </c>
      <c r="P5995" s="53">
        <f t="shared" si="1034"/>
        <v>16.533851613772821</v>
      </c>
      <c r="Q5995" s="53">
        <v>0.2</v>
      </c>
      <c r="R5995" s="53">
        <f t="shared" si="1035"/>
        <v>8.9862599233994853</v>
      </c>
    </row>
    <row r="5996" spans="2:18" ht="15">
      <c r="B5996" s="84">
        <v>36299</v>
      </c>
      <c r="C5996" s="85">
        <v>0.4</v>
      </c>
      <c r="D5996" s="86">
        <v>14</v>
      </c>
      <c r="E5996" s="87">
        <v>9</v>
      </c>
      <c r="F5996" s="96">
        <f t="shared" si="1026"/>
        <v>11.5</v>
      </c>
      <c r="G5996" s="96"/>
      <c r="H5996" s="74">
        <f t="shared" si="1027"/>
        <v>139</v>
      </c>
      <c r="I5996" s="53">
        <f t="shared" si="1025"/>
        <v>0.97686587715372641</v>
      </c>
      <c r="J5996" s="53">
        <f t="shared" si="1028"/>
        <v>0.34163777215554814</v>
      </c>
      <c r="K5996" s="53">
        <f t="shared" si="1029"/>
        <v>1.9527176159350688</v>
      </c>
      <c r="L5996" s="53">
        <f t="shared" si="1030"/>
        <v>39.345257728323297</v>
      </c>
      <c r="M5996" s="93">
        <f t="shared" si="1031"/>
        <v>2.414040158842278</v>
      </c>
      <c r="N5996" s="53">
        <f t="shared" si="1032"/>
        <v>14.956374048372576</v>
      </c>
      <c r="O5996">
        <f t="shared" si="1033"/>
        <v>0.67292773448592091</v>
      </c>
      <c r="P5996" s="53">
        <f t="shared" si="1034"/>
        <v>10.218213752667999</v>
      </c>
      <c r="Q5996" s="53">
        <v>0.2</v>
      </c>
      <c r="R5996" s="53">
        <f t="shared" si="1035"/>
        <v>5.9568647160067494</v>
      </c>
    </row>
    <row r="5997" spans="2:18" ht="15">
      <c r="B5997" s="84">
        <v>36300</v>
      </c>
      <c r="C5997" s="85">
        <v>2.2000000000000002</v>
      </c>
      <c r="D5997" s="86">
        <v>14</v>
      </c>
      <c r="E5997" s="87">
        <v>12</v>
      </c>
      <c r="F5997" s="96">
        <f t="shared" si="1026"/>
        <v>13</v>
      </c>
      <c r="G5997" s="96"/>
      <c r="H5997" s="74">
        <f t="shared" si="1027"/>
        <v>140</v>
      </c>
      <c r="I5997" s="53">
        <f t="shared" si="1025"/>
        <v>0.97645489827969689</v>
      </c>
      <c r="J5997" s="53">
        <f t="shared" si="1028"/>
        <v>0.34541622967126201</v>
      </c>
      <c r="K5997" s="53">
        <f t="shared" si="1029"/>
        <v>1.9575363286427967</v>
      </c>
      <c r="L5997" s="53">
        <f t="shared" si="1030"/>
        <v>39.48276040433997</v>
      </c>
      <c r="M5997" s="93">
        <f t="shared" si="1031"/>
        <v>1.6105443784474338</v>
      </c>
      <c r="N5997" s="53">
        <f t="shared" si="1032"/>
        <v>9.4922993914366529</v>
      </c>
      <c r="O5997">
        <f t="shared" si="1033"/>
        <v>0.73464846187074995</v>
      </c>
      <c r="P5997" s="53">
        <f t="shared" si="1034"/>
        <v>11.273304901573978</v>
      </c>
      <c r="Q5997" s="53">
        <v>0.2</v>
      </c>
      <c r="R5997" s="53">
        <f t="shared" si="1035"/>
        <v>4.7998516399832338</v>
      </c>
    </row>
    <row r="5998" spans="2:18" ht="15">
      <c r="B5998" s="84">
        <v>36301</v>
      </c>
      <c r="C5998" s="85">
        <v>19.2</v>
      </c>
      <c r="D5998" s="86">
        <v>14</v>
      </c>
      <c r="E5998" s="87">
        <v>9</v>
      </c>
      <c r="F5998" s="96">
        <f t="shared" si="1026"/>
        <v>11.5</v>
      </c>
      <c r="G5998" s="96"/>
      <c r="H5998" s="74">
        <f t="shared" si="1027"/>
        <v>141</v>
      </c>
      <c r="I5998" s="53">
        <f t="shared" si="1025"/>
        <v>0.97605088678007079</v>
      </c>
      <c r="J5998" s="53">
        <f t="shared" si="1028"/>
        <v>0.34909658690494949</v>
      </c>
      <c r="K5998" s="53">
        <f t="shared" si="1029"/>
        <v>1.9622516906604992</v>
      </c>
      <c r="L5998" s="53">
        <f t="shared" si="1030"/>
        <v>39.616368934564271</v>
      </c>
      <c r="M5998" s="93">
        <f t="shared" si="1031"/>
        <v>2.4306742686985907</v>
      </c>
      <c r="N5998" s="53">
        <f t="shared" si="1032"/>
        <v>15.059431973097428</v>
      </c>
      <c r="O5998">
        <f t="shared" si="1033"/>
        <v>0.67292773448592091</v>
      </c>
      <c r="P5998" s="53">
        <f t="shared" si="1034"/>
        <v>10.218213752667999</v>
      </c>
      <c r="Q5998" s="53">
        <v>0.2</v>
      </c>
      <c r="R5998" s="53">
        <f t="shared" si="1035"/>
        <v>5.9798790241666104</v>
      </c>
    </row>
    <row r="5999" spans="2:18" ht="15">
      <c r="B5999" s="84">
        <v>36302</v>
      </c>
      <c r="C5999" s="85">
        <v>11.2</v>
      </c>
      <c r="D5999" s="86">
        <v>22</v>
      </c>
      <c r="E5999" s="87">
        <v>8</v>
      </c>
      <c r="F5999" s="96">
        <f t="shared" si="1026"/>
        <v>15</v>
      </c>
      <c r="G5999" s="96"/>
      <c r="H5999" s="74">
        <f t="shared" si="1027"/>
        <v>142</v>
      </c>
      <c r="I5999" s="53">
        <f t="shared" si="1025"/>
        <v>0.97565396220835066</v>
      </c>
      <c r="J5999" s="53">
        <f t="shared" si="1028"/>
        <v>0.35267761507084294</v>
      </c>
      <c r="K5999" s="53">
        <f t="shared" si="1029"/>
        <v>1.9668607920935126</v>
      </c>
      <c r="L5999" s="53">
        <f t="shared" si="1030"/>
        <v>39.746051111332555</v>
      </c>
      <c r="M5999" s="93">
        <f t="shared" si="1031"/>
        <v>4.5680549742303178</v>
      </c>
      <c r="N5999" s="53">
        <f t="shared" si="1032"/>
        <v>25.281737975088056</v>
      </c>
      <c r="O5999">
        <f t="shared" si="1033"/>
        <v>0.8245943710158492</v>
      </c>
      <c r="P5999" s="53">
        <f t="shared" si="1034"/>
        <v>12.831038046583151</v>
      </c>
      <c r="Q5999" s="53">
        <v>0.2</v>
      </c>
      <c r="R5999" s="53">
        <f t="shared" si="1035"/>
        <v>8.4646290683995424</v>
      </c>
    </row>
    <row r="6000" spans="2:18" ht="15">
      <c r="B6000" s="84">
        <v>36303</v>
      </c>
      <c r="C6000" s="85">
        <v>0</v>
      </c>
      <c r="D6000" s="86">
        <v>29</v>
      </c>
      <c r="E6000" s="87">
        <v>9</v>
      </c>
      <c r="F6000" s="96">
        <f t="shared" si="1026"/>
        <v>19</v>
      </c>
      <c r="G6000" s="96"/>
      <c r="H6000" s="74">
        <f t="shared" si="1027"/>
        <v>143</v>
      </c>
      <c r="I6000" s="53">
        <f t="shared" si="1025"/>
        <v>0.975264242020903</v>
      </c>
      <c r="J6000" s="53">
        <f t="shared" si="1028"/>
        <v>0.35615811069714032</v>
      </c>
      <c r="K6000" s="53">
        <f t="shared" si="1029"/>
        <v>1.9713607176040358</v>
      </c>
      <c r="L6000" s="53">
        <f t="shared" si="1030"/>
        <v>39.871775513211347</v>
      </c>
      <c r="M6000" s="93">
        <f t="shared" si="1031"/>
        <v>6.145084589977782</v>
      </c>
      <c r="N6000" s="53">
        <f t="shared" si="1032"/>
        <v>30.313040146591732</v>
      </c>
      <c r="O6000">
        <f t="shared" si="1033"/>
        <v>1.0336608681468451</v>
      </c>
      <c r="P6000" s="53">
        <f t="shared" si="1034"/>
        <v>16.533851613772821</v>
      </c>
      <c r="Q6000" s="53">
        <v>0.2</v>
      </c>
      <c r="R6000" s="53">
        <f t="shared" si="1035"/>
        <v>9.828234833554335</v>
      </c>
    </row>
    <row r="6001" spans="2:18" ht="15">
      <c r="B6001" s="84">
        <v>36304</v>
      </c>
      <c r="C6001" s="85">
        <v>0</v>
      </c>
      <c r="D6001" s="86">
        <v>25</v>
      </c>
      <c r="E6001" s="87">
        <v>14</v>
      </c>
      <c r="F6001" s="96">
        <f t="shared" si="1026"/>
        <v>19.5</v>
      </c>
      <c r="G6001" s="96"/>
      <c r="H6001" s="74">
        <f t="shared" si="1027"/>
        <v>144</v>
      </c>
      <c r="I6001" s="53">
        <f t="shared" si="1025"/>
        <v>0.97488184154220159</v>
      </c>
      <c r="J6001" s="53">
        <f t="shared" si="1028"/>
        <v>0.35953689665554506</v>
      </c>
      <c r="K6001" s="53">
        <f t="shared" si="1029"/>
        <v>1.9757485517958431</v>
      </c>
      <c r="L6001" s="53">
        <f t="shared" si="1030"/>
        <v>39.993511521528674</v>
      </c>
      <c r="M6001" s="93">
        <f t="shared" si="1031"/>
        <v>4.6333401639969507</v>
      </c>
      <c r="N6001" s="53">
        <f t="shared" si="1032"/>
        <v>22.549390200163273</v>
      </c>
      <c r="O6001">
        <f t="shared" si="1033"/>
        <v>1.0627844323448907</v>
      </c>
      <c r="P6001" s="53">
        <f t="shared" si="1034"/>
        <v>17.057933627510408</v>
      </c>
      <c r="Q6001" s="53">
        <v>0.2</v>
      </c>
      <c r="R6001" s="53">
        <f t="shared" si="1035"/>
        <v>8.0623054779203951</v>
      </c>
    </row>
    <row r="6002" spans="2:18" ht="15">
      <c r="B6002" s="84">
        <v>36305</v>
      </c>
      <c r="C6002" s="85">
        <v>0.2</v>
      </c>
      <c r="D6002" s="86">
        <v>28</v>
      </c>
      <c r="E6002" s="87">
        <v>13</v>
      </c>
      <c r="F6002" s="96">
        <f t="shared" si="1026"/>
        <v>20.5</v>
      </c>
      <c r="G6002" s="96"/>
      <c r="H6002" s="74">
        <f t="shared" si="1027"/>
        <v>145</v>
      </c>
      <c r="I6002" s="53">
        <f t="shared" si="1025"/>
        <v>0.97450687393070012</v>
      </c>
      <c r="J6002" s="53">
        <f t="shared" si="1028"/>
        <v>0.36281282319723712</v>
      </c>
      <c r="K6002" s="53">
        <f t="shared" si="1029"/>
        <v>1.9800213848546073</v>
      </c>
      <c r="L6002" s="53">
        <f t="shared" si="1030"/>
        <v>40.111229338611665</v>
      </c>
      <c r="M6002" s="93">
        <f t="shared" si="1031"/>
        <v>5.5719838578309977</v>
      </c>
      <c r="N6002" s="53">
        <f t="shared" si="1032"/>
        <v>26.409520948139388</v>
      </c>
      <c r="O6002">
        <f t="shared" si="1033"/>
        <v>1.1231778894918711</v>
      </c>
      <c r="P6002" s="53">
        <f t="shared" si="1034"/>
        <v>18.150673095156183</v>
      </c>
      <c r="Q6002" s="53">
        <v>0.2</v>
      </c>
      <c r="R6002" s="53">
        <f t="shared" si="1035"/>
        <v>9.0006054746509747</v>
      </c>
    </row>
    <row r="6003" spans="2:18" ht="15">
      <c r="B6003" s="84">
        <v>36306</v>
      </c>
      <c r="C6003" s="85">
        <v>0.2</v>
      </c>
      <c r="D6003" s="86">
        <v>29</v>
      </c>
      <c r="E6003" s="87">
        <v>12</v>
      </c>
      <c r="F6003" s="96">
        <f t="shared" si="1026"/>
        <v>20.5</v>
      </c>
      <c r="G6003" s="96"/>
      <c r="H6003" s="74">
        <f t="shared" si="1027"/>
        <v>146</v>
      </c>
      <c r="I6003" s="53">
        <f t="shared" si="1025"/>
        <v>0.97413945014534753</v>
      </c>
      <c r="J6003" s="53">
        <f t="shared" si="1028"/>
        <v>0.36598476899265636</v>
      </c>
      <c r="K6003" s="53">
        <f t="shared" si="1029"/>
        <v>1.9841763184310419</v>
      </c>
      <c r="L6003" s="53">
        <f t="shared" si="1030"/>
        <v>40.224900007658086</v>
      </c>
      <c r="M6003" s="93">
        <f t="shared" si="1031"/>
        <v>5.9486399222502158</v>
      </c>
      <c r="N6003" s="53">
        <f t="shared" si="1032"/>
        <v>28.194756956952098</v>
      </c>
      <c r="O6003">
        <f t="shared" si="1033"/>
        <v>1.1231778894918711</v>
      </c>
      <c r="P6003" s="53">
        <f t="shared" si="1034"/>
        <v>18.150673095156183</v>
      </c>
      <c r="Q6003" s="53">
        <v>0.2</v>
      </c>
      <c r="R6003" s="53">
        <f t="shared" si="1035"/>
        <v>9.4138750711014278</v>
      </c>
    </row>
    <row r="6004" spans="2:18" ht="15">
      <c r="B6004" s="84">
        <v>36307</v>
      </c>
      <c r="C6004" s="85">
        <v>0</v>
      </c>
      <c r="D6004" s="86">
        <v>29</v>
      </c>
      <c r="E6004" s="87">
        <v>14</v>
      </c>
      <c r="F6004" s="96">
        <f t="shared" si="1026"/>
        <v>21.5</v>
      </c>
      <c r="G6004" s="96"/>
      <c r="H6004" s="74">
        <f t="shared" si="1027"/>
        <v>147</v>
      </c>
      <c r="I6004" s="53">
        <f t="shared" si="1025"/>
        <v>0.97377967891275308</v>
      </c>
      <c r="J6004" s="53">
        <f t="shared" si="1028"/>
        <v>0.36905164217237768</v>
      </c>
      <c r="K6004" s="53">
        <f t="shared" si="1029"/>
        <v>1.98821047175171</v>
      </c>
      <c r="L6004" s="53">
        <f t="shared" si="1030"/>
        <v>40.334495434154263</v>
      </c>
      <c r="M6004" s="93">
        <f t="shared" si="1031"/>
        <v>5.7492908802202738</v>
      </c>
      <c r="N6004" s="53">
        <f t="shared" si="1032"/>
        <v>26.556520946006955</v>
      </c>
      <c r="O6004">
        <f t="shared" si="1033"/>
        <v>1.1865305921643348</v>
      </c>
      <c r="P6004" s="53">
        <f t="shared" si="1034"/>
        <v>19.305275780700303</v>
      </c>
      <c r="Q6004" s="53">
        <v>0.2</v>
      </c>
      <c r="R6004" s="53">
        <f t="shared" si="1035"/>
        <v>9.0808708230881727</v>
      </c>
    </row>
    <row r="6005" spans="2:18" ht="15">
      <c r="B6005" s="84">
        <v>36308</v>
      </c>
      <c r="C6005" s="85">
        <v>0</v>
      </c>
      <c r="D6005" s="86">
        <v>30</v>
      </c>
      <c r="E6005" s="87">
        <v>13</v>
      </c>
      <c r="F6005" s="96">
        <f t="shared" si="1026"/>
        <v>21.5</v>
      </c>
      <c r="G6005" s="96"/>
      <c r="H6005" s="74">
        <f t="shared" si="1027"/>
        <v>148</v>
      </c>
      <c r="I6005" s="53">
        <f t="shared" si="1025"/>
        <v>0.97342766669501279</v>
      </c>
      <c r="J6005" s="53">
        <f t="shared" si="1028"/>
        <v>0.37201238136626164</v>
      </c>
      <c r="K6005" s="53">
        <f t="shared" si="1029"/>
        <v>1.9921209879399151</v>
      </c>
      <c r="L6005" s="53">
        <f t="shared" si="1030"/>
        <v>40.439988408737037</v>
      </c>
      <c r="M6005" s="93">
        <f t="shared" si="1031"/>
        <v>6.1365956383403955</v>
      </c>
      <c r="N6005" s="53">
        <f t="shared" si="1032"/>
        <v>28.345518430356037</v>
      </c>
      <c r="O6005">
        <f t="shared" si="1033"/>
        <v>1.1865305921643348</v>
      </c>
      <c r="P6005" s="53">
        <f t="shared" si="1034"/>
        <v>19.305275780700303</v>
      </c>
      <c r="Q6005" s="53">
        <v>0.2</v>
      </c>
      <c r="R6005" s="53">
        <f t="shared" si="1035"/>
        <v>9.496225083296439</v>
      </c>
    </row>
    <row r="6006" spans="2:18" ht="15">
      <c r="B6006" s="84">
        <v>36309</v>
      </c>
      <c r="C6006" s="85">
        <v>0.2</v>
      </c>
      <c r="D6006" s="86">
        <v>29</v>
      </c>
      <c r="E6006" s="87">
        <v>12</v>
      </c>
      <c r="F6006" s="96">
        <f t="shared" si="1026"/>
        <v>20.5</v>
      </c>
      <c r="G6006" s="96"/>
      <c r="H6006" s="74">
        <f t="shared" si="1027"/>
        <v>149</v>
      </c>
      <c r="I6006" s="53">
        <f t="shared" si="1025"/>
        <v>0.97308351765820522</v>
      </c>
      <c r="J6006" s="53">
        <f t="shared" si="1028"/>
        <v>0.37486595673797907</v>
      </c>
      <c r="K6006" s="53">
        <f t="shared" si="1029"/>
        <v>1.9959050405266516</v>
      </c>
      <c r="L6006" s="53">
        <f t="shared" si="1030"/>
        <v>40.541352631382395</v>
      </c>
      <c r="M6006" s="93">
        <f t="shared" si="1031"/>
        <v>5.9954383657672627</v>
      </c>
      <c r="N6006" s="53">
        <f t="shared" si="1032"/>
        <v>28.416567447782359</v>
      </c>
      <c r="O6006">
        <f t="shared" si="1033"/>
        <v>1.1231778894918711</v>
      </c>
      <c r="P6006" s="53">
        <f t="shared" si="1034"/>
        <v>18.150673095156183</v>
      </c>
      <c r="Q6006" s="53">
        <v>0.2</v>
      </c>
      <c r="R6006" s="53">
        <f t="shared" si="1035"/>
        <v>9.4652226417203202</v>
      </c>
    </row>
    <row r="6007" spans="2:18" ht="15">
      <c r="B6007" s="84">
        <v>36310</v>
      </c>
      <c r="C6007" s="85">
        <v>0</v>
      </c>
      <c r="D6007" s="86">
        <v>28</v>
      </c>
      <c r="E6007" s="87">
        <v>17</v>
      </c>
      <c r="F6007" s="96">
        <f t="shared" si="1026"/>
        <v>22.5</v>
      </c>
      <c r="G6007" s="96"/>
      <c r="H6007" s="74">
        <f t="shared" si="1027"/>
        <v>150</v>
      </c>
      <c r="I6007" s="53">
        <f t="shared" si="1025"/>
        <v>0.97274733364156707</v>
      </c>
      <c r="J6007" s="53">
        <f t="shared" si="1028"/>
        <v>0.37761137101192943</v>
      </c>
      <c r="K6007" s="53">
        <f t="shared" si="1029"/>
        <v>1.9995598401291379</v>
      </c>
      <c r="L6007" s="53">
        <f t="shared" si="1030"/>
        <v>40.638562736788892</v>
      </c>
      <c r="M6007" s="93">
        <f t="shared" si="1031"/>
        <v>5.0867360429041701</v>
      </c>
      <c r="N6007" s="53">
        <f t="shared" si="1032"/>
        <v>22.913086984932029</v>
      </c>
      <c r="O6007">
        <f t="shared" si="1033"/>
        <v>1.2529627418997087</v>
      </c>
      <c r="P6007" s="53">
        <f t="shared" si="1034"/>
        <v>20.524760720033569</v>
      </c>
      <c r="Q6007" s="53">
        <v>0.2</v>
      </c>
      <c r="R6007" s="53">
        <f t="shared" si="1035"/>
        <v>8.2775972770139372</v>
      </c>
    </row>
    <row r="6008" spans="2:18" ht="15">
      <c r="B6008" s="84">
        <v>36311</v>
      </c>
      <c r="C6008" s="85">
        <v>1.4</v>
      </c>
      <c r="D6008" s="86">
        <v>29</v>
      </c>
      <c r="E6008" s="87">
        <v>16</v>
      </c>
      <c r="F6008" s="96">
        <f t="shared" si="1026"/>
        <v>22.5</v>
      </c>
      <c r="G6008" s="96"/>
      <c r="H6008" s="74">
        <f t="shared" si="1027"/>
        <v>151</v>
      </c>
      <c r="I6008" s="53">
        <f t="shared" si="1025"/>
        <v>0.97241921412735777</v>
      </c>
      <c r="J6008" s="53">
        <f t="shared" si="1028"/>
        <v>0.38024766048951475</v>
      </c>
      <c r="K6008" s="53">
        <f t="shared" si="1029"/>
        <v>2.0030826412720568</v>
      </c>
      <c r="L6008" s="53">
        <f t="shared" si="1030"/>
        <v>40.731594320810181</v>
      </c>
      <c r="M6008" s="93">
        <f t="shared" si="1031"/>
        <v>5.5425242949703843</v>
      </c>
      <c r="N6008" s="53">
        <f t="shared" si="1032"/>
        <v>24.96617481536342</v>
      </c>
      <c r="O6008">
        <f t="shared" si="1033"/>
        <v>1.2529627418997087</v>
      </c>
      <c r="P6008" s="53">
        <f t="shared" si="1034"/>
        <v>20.524760720033569</v>
      </c>
      <c r="Q6008" s="53">
        <v>0.2</v>
      </c>
      <c r="R6008" s="53">
        <f t="shared" si="1035"/>
        <v>8.7555827660231245</v>
      </c>
    </row>
    <row r="6009" spans="2:18" ht="15">
      <c r="B6009" s="84">
        <v>36312</v>
      </c>
      <c r="C6009" s="85">
        <v>0.2</v>
      </c>
      <c r="D6009" s="86">
        <v>32</v>
      </c>
      <c r="E6009" s="87">
        <v>15</v>
      </c>
      <c r="F6009" s="96">
        <f t="shared" si="1026"/>
        <v>23.5</v>
      </c>
      <c r="G6009" s="96"/>
      <c r="H6009" s="74">
        <f t="shared" si="1027"/>
        <v>152</v>
      </c>
      <c r="I6009" s="53">
        <f t="shared" si="1025"/>
        <v>0.97209925621142024</v>
      </c>
      <c r="J6009" s="53">
        <f t="shared" si="1028"/>
        <v>0.382773896051676</v>
      </c>
      <c r="K6009" s="53">
        <f t="shared" si="1029"/>
        <v>2.0064707493242668</v>
      </c>
      <c r="L6009" s="53">
        <f t="shared" si="1030"/>
        <v>40.820423967777174</v>
      </c>
      <c r="M6009" s="93">
        <f t="shared" si="1031"/>
        <v>6.5095579407405477</v>
      </c>
      <c r="N6009" s="53">
        <f t="shared" si="1032"/>
        <v>28.612176349278812</v>
      </c>
      <c r="O6009">
        <f t="shared" si="1033"/>
        <v>1.322598302772739</v>
      </c>
      <c r="P6009" s="53">
        <f t="shared" si="1034"/>
        <v>21.812269025567122</v>
      </c>
      <c r="Q6009" s="53">
        <v>0.2</v>
      </c>
      <c r="R6009" s="53">
        <f t="shared" si="1035"/>
        <v>9.649433144972674</v>
      </c>
    </row>
    <row r="6010" spans="2:18" ht="15">
      <c r="B6010" s="84">
        <v>36313</v>
      </c>
      <c r="C6010" s="85">
        <v>0</v>
      </c>
      <c r="D6010" s="86">
        <v>31</v>
      </c>
      <c r="E6010" s="87">
        <v>17</v>
      </c>
      <c r="F6010" s="96">
        <f t="shared" si="1026"/>
        <v>24</v>
      </c>
      <c r="G6010" s="96"/>
      <c r="H6010" s="74">
        <f t="shared" si="1027"/>
        <v>153</v>
      </c>
      <c r="I6010" s="53">
        <f t="shared" si="1025"/>
        <v>0.97178755457444954</v>
      </c>
      <c r="J6010" s="53">
        <f t="shared" si="1028"/>
        <v>0.38518918414456371</v>
      </c>
      <c r="K6010" s="53">
        <f t="shared" si="1029"/>
        <v>2.009721527521509</v>
      </c>
      <c r="L6010" s="53">
        <f t="shared" si="1030"/>
        <v>40.905029278538173</v>
      </c>
      <c r="M6010" s="93">
        <f t="shared" si="1031"/>
        <v>5.9912367428719699</v>
      </c>
      <c r="N6010" s="53">
        <f t="shared" si="1032"/>
        <v>26.018942842561941</v>
      </c>
      <c r="O6010">
        <f t="shared" si="1033"/>
        <v>1.3586571485671137</v>
      </c>
      <c r="P6010" s="53">
        <f t="shared" si="1034"/>
        <v>22.48254785226381</v>
      </c>
      <c r="Q6010" s="53">
        <v>0.2</v>
      </c>
      <c r="R6010" s="53">
        <f t="shared" si="1035"/>
        <v>9.0654218926268708</v>
      </c>
    </row>
    <row r="6011" spans="2:18" ht="15">
      <c r="B6011" s="84">
        <v>36314</v>
      </c>
      <c r="C6011" s="85">
        <v>16.600000000000001</v>
      </c>
      <c r="D6011" s="86">
        <v>31</v>
      </c>
      <c r="E6011" s="87">
        <v>13</v>
      </c>
      <c r="F6011" s="96">
        <f t="shared" si="1026"/>
        <v>22</v>
      </c>
      <c r="G6011" s="96"/>
      <c r="H6011" s="74">
        <f t="shared" si="1027"/>
        <v>154</v>
      </c>
      <c r="I6011" s="53">
        <f t="shared" si="1025"/>
        <v>0.97148420145397496</v>
      </c>
      <c r="J6011" s="53">
        <f t="shared" si="1028"/>
        <v>0.38749266774519064</v>
      </c>
      <c r="K6011" s="53">
        <f t="shared" si="1029"/>
        <v>2.0128324040434848</v>
      </c>
      <c r="L6011" s="53">
        <f t="shared" si="1030"/>
        <v>40.985388899033893</v>
      </c>
      <c r="M6011" s="93">
        <f t="shared" si="1031"/>
        <v>6.4810871073948837</v>
      </c>
      <c r="N6011" s="53">
        <f t="shared" si="1032"/>
        <v>29.560667348476205</v>
      </c>
      <c r="O6011">
        <f t="shared" si="1033"/>
        <v>1.2193540774631728</v>
      </c>
      <c r="P6011" s="53">
        <f t="shared" si="1034"/>
        <v>19.906714554451806</v>
      </c>
      <c r="Q6011" s="53">
        <v>0.2</v>
      </c>
      <c r="R6011" s="53">
        <f t="shared" si="1035"/>
        <v>9.8019618779602276</v>
      </c>
    </row>
    <row r="6012" spans="2:18" ht="15">
      <c r="B6012" s="84">
        <v>36315</v>
      </c>
      <c r="C6012" s="85">
        <v>3.4</v>
      </c>
      <c r="D6012" s="86">
        <v>27</v>
      </c>
      <c r="E6012" s="87">
        <v>12</v>
      </c>
      <c r="F6012" s="96">
        <f t="shared" si="1026"/>
        <v>19.5</v>
      </c>
      <c r="G6012" s="96"/>
      <c r="H6012" s="74">
        <f t="shared" si="1027"/>
        <v>155</v>
      </c>
      <c r="I6012" s="53">
        <f t="shared" si="1025"/>
        <v>0.97118928661706516</v>
      </c>
      <c r="J6012" s="53">
        <f t="shared" si="1028"/>
        <v>0.38968352730391004</v>
      </c>
      <c r="K6012" s="53">
        <f t="shared" si="1029"/>
        <v>2.0158008791117585</v>
      </c>
      <c r="L6012" s="53">
        <f t="shared" si="1030"/>
        <v>41.061482549213466</v>
      </c>
      <c r="M6012" s="93">
        <f t="shared" si="1031"/>
        <v>5.5550575257328099</v>
      </c>
      <c r="N6012" s="53">
        <f t="shared" si="1032"/>
        <v>27.03517447422734</v>
      </c>
      <c r="O6012">
        <f t="shared" si="1033"/>
        <v>1.0627844323448907</v>
      </c>
      <c r="P6012" s="53">
        <f t="shared" si="1034"/>
        <v>17.057933627510408</v>
      </c>
      <c r="Q6012" s="53">
        <v>0.2</v>
      </c>
      <c r="R6012" s="53">
        <f t="shared" si="1035"/>
        <v>9.0975130483859239</v>
      </c>
    </row>
    <row r="6013" spans="2:18" ht="15">
      <c r="B6013" s="84">
        <v>36316</v>
      </c>
      <c r="C6013" s="85">
        <v>3.8</v>
      </c>
      <c r="D6013" s="86">
        <v>27</v>
      </c>
      <c r="E6013" s="87">
        <v>11</v>
      </c>
      <c r="F6013" s="96">
        <f t="shared" si="1026"/>
        <v>19</v>
      </c>
      <c r="G6013" s="96"/>
      <c r="H6013" s="74">
        <f t="shared" si="1027"/>
        <v>156</v>
      </c>
      <c r="I6013" s="53">
        <f t="shared" si="1025"/>
        <v>0.97090289733376511</v>
      </c>
      <c r="J6013" s="53">
        <f t="shared" si="1028"/>
        <v>0.39176098166056555</v>
      </c>
      <c r="K6013" s="53">
        <f t="shared" si="1029"/>
        <v>2.0186245320731344</v>
      </c>
      <c r="L6013" s="53">
        <f t="shared" si="1030"/>
        <v>41.133291052089184</v>
      </c>
      <c r="M6013" s="93">
        <f t="shared" si="1031"/>
        <v>5.6702308707635636</v>
      </c>
      <c r="N6013" s="53">
        <f t="shared" si="1032"/>
        <v>27.970637915420646</v>
      </c>
      <c r="O6013">
        <f t="shared" si="1033"/>
        <v>1.0336608681468451</v>
      </c>
      <c r="P6013" s="53">
        <f t="shared" si="1034"/>
        <v>16.533851613772821</v>
      </c>
      <c r="Q6013" s="53">
        <v>0.2</v>
      </c>
      <c r="R6013" s="53">
        <f t="shared" si="1035"/>
        <v>9.2885434857519353</v>
      </c>
    </row>
    <row r="6014" spans="2:18" ht="15">
      <c r="B6014" s="84">
        <v>36317</v>
      </c>
      <c r="C6014" s="85">
        <v>0</v>
      </c>
      <c r="D6014" s="86">
        <v>28</v>
      </c>
      <c r="E6014" s="87">
        <v>14</v>
      </c>
      <c r="F6014" s="96">
        <f t="shared" si="1026"/>
        <v>21</v>
      </c>
      <c r="G6014" s="96"/>
      <c r="H6014" s="74">
        <f t="shared" si="1027"/>
        <v>157</v>
      </c>
      <c r="I6014" s="53">
        <f t="shared" si="1025"/>
        <v>0.97062511835127152</v>
      </c>
      <c r="J6014" s="53">
        <f t="shared" si="1028"/>
        <v>0.39372428893118894</v>
      </c>
      <c r="K6014" s="53">
        <f t="shared" si="1029"/>
        <v>2.0213010284316693</v>
      </c>
      <c r="L6014" s="53">
        <f t="shared" si="1030"/>
        <v>41.20079636272002</v>
      </c>
      <c r="M6014" s="93">
        <f t="shared" si="1031"/>
        <v>5.601454692165901</v>
      </c>
      <c r="N6014" s="53">
        <f t="shared" si="1032"/>
        <v>26.207074888761852</v>
      </c>
      <c r="O6014">
        <f t="shared" si="1033"/>
        <v>1.1544769098420939</v>
      </c>
      <c r="P6014" s="53">
        <f t="shared" si="1034"/>
        <v>18.720055663097781</v>
      </c>
      <c r="Q6014" s="53">
        <v>0.2</v>
      </c>
      <c r="R6014" s="53">
        <f t="shared" si="1035"/>
        <v>8.976901889699775</v>
      </c>
    </row>
    <row r="6015" spans="2:18" ht="15">
      <c r="B6015" s="84">
        <v>36318</v>
      </c>
      <c r="C6015" s="85">
        <v>5.2</v>
      </c>
      <c r="D6015" s="86">
        <v>28</v>
      </c>
      <c r="E6015" s="87">
        <v>14</v>
      </c>
      <c r="F6015" s="96">
        <f t="shared" si="1026"/>
        <v>21</v>
      </c>
      <c r="G6015" s="96"/>
      <c r="H6015" s="74">
        <f t="shared" si="1027"/>
        <v>158</v>
      </c>
      <c r="I6015" s="53">
        <f t="shared" si="1025"/>
        <v>0.97035603186885411</v>
      </c>
      <c r="J6015" s="53">
        <f t="shared" si="1028"/>
        <v>0.39557274736216064</v>
      </c>
      <c r="K6015" s="53">
        <f t="shared" si="1029"/>
        <v>2.0238281267911979</v>
      </c>
      <c r="L6015" s="53">
        <f t="shared" si="1030"/>
        <v>41.26398159690806</v>
      </c>
      <c r="M6015" s="93">
        <f t="shared" si="1031"/>
        <v>5.610045041328144</v>
      </c>
      <c r="N6015" s="53">
        <f t="shared" si="1032"/>
        <v>26.247265863461756</v>
      </c>
      <c r="O6015">
        <f t="shared" si="1033"/>
        <v>1.1544769098420939</v>
      </c>
      <c r="P6015" s="53">
        <f t="shared" si="1034"/>
        <v>18.720055663097781</v>
      </c>
      <c r="Q6015" s="53">
        <v>0.2</v>
      </c>
      <c r="R6015" s="53">
        <f t="shared" si="1035"/>
        <v>8.9862196453563445</v>
      </c>
    </row>
    <row r="6016" spans="2:18" ht="15">
      <c r="B6016" s="84">
        <v>36319</v>
      </c>
      <c r="C6016" s="85">
        <v>39.799999999999997</v>
      </c>
      <c r="D6016" s="86">
        <v>24</v>
      </c>
      <c r="E6016" s="87">
        <v>11</v>
      </c>
      <c r="F6016" s="96">
        <f t="shared" si="1026"/>
        <v>17.5</v>
      </c>
      <c r="G6016" s="96"/>
      <c r="H6016" s="74">
        <f t="shared" si="1027"/>
        <v>159</v>
      </c>
      <c r="I6016" s="53">
        <f t="shared" si="1025"/>
        <v>0.9700957175135323</v>
      </c>
      <c r="J6016" s="53">
        <f t="shared" si="1028"/>
        <v>0.39730569614880368</v>
      </c>
      <c r="K6016" s="53">
        <f t="shared" si="1029"/>
        <v>2.0262036856692989</v>
      </c>
      <c r="L6016" s="53">
        <f t="shared" si="1030"/>
        <v>41.322831059388477</v>
      </c>
      <c r="M6016" s="93">
        <f t="shared" si="1031"/>
        <v>4.9253366800378329</v>
      </c>
      <c r="N6016" s="53">
        <f t="shared" si="1032"/>
        <v>25.328569659433381</v>
      </c>
      <c r="O6016">
        <f t="shared" si="1033"/>
        <v>0.95041280970568121</v>
      </c>
      <c r="P6016" s="53">
        <f t="shared" si="1034"/>
        <v>15.046556310891852</v>
      </c>
      <c r="Q6016" s="53">
        <v>0.2</v>
      </c>
      <c r="R6016" s="53">
        <f t="shared" si="1035"/>
        <v>8.6060552524087335</v>
      </c>
    </row>
    <row r="6017" spans="2:18" ht="15">
      <c r="B6017" s="84">
        <v>36320</v>
      </c>
      <c r="C6017" s="85">
        <v>24.8</v>
      </c>
      <c r="D6017" s="86">
        <v>28</v>
      </c>
      <c r="E6017" s="87">
        <v>9</v>
      </c>
      <c r="F6017" s="96">
        <f t="shared" si="1026"/>
        <v>18.5</v>
      </c>
      <c r="G6017" s="96"/>
      <c r="H6017" s="74">
        <f t="shared" si="1027"/>
        <v>160</v>
      </c>
      <c r="I6017" s="53">
        <f t="shared" si="1025"/>
        <v>0.96984425231651183</v>
      </c>
      <c r="J6017" s="53">
        <f t="shared" si="1028"/>
        <v>0.39892251621546049</v>
      </c>
      <c r="K6017" s="53">
        <f t="shared" si="1029"/>
        <v>2.028425670142993</v>
      </c>
      <c r="L6017" s="53">
        <f t="shared" si="1030"/>
        <v>41.377330271291243</v>
      </c>
      <c r="M6017" s="93">
        <f t="shared" si="1031"/>
        <v>6.1311983325302766</v>
      </c>
      <c r="N6017" s="53">
        <f t="shared" si="1032"/>
        <v>30.661132205031045</v>
      </c>
      <c r="O6017">
        <f t="shared" si="1033"/>
        <v>1.0052337064307559</v>
      </c>
      <c r="P6017" s="53">
        <f t="shared" si="1034"/>
        <v>16.024156693524468</v>
      </c>
      <c r="Q6017" s="53">
        <v>0.2</v>
      </c>
      <c r="R6017" s="53">
        <f t="shared" si="1035"/>
        <v>9.8821657539240615</v>
      </c>
    </row>
    <row r="6018" spans="2:18" ht="15">
      <c r="B6018" s="84">
        <v>36321</v>
      </c>
      <c r="C6018" s="85">
        <v>0</v>
      </c>
      <c r="D6018" s="86">
        <v>27</v>
      </c>
      <c r="E6018" s="87">
        <v>14</v>
      </c>
      <c r="F6018" s="96">
        <f t="shared" si="1026"/>
        <v>20.5</v>
      </c>
      <c r="G6018" s="96"/>
      <c r="H6018" s="74">
        <f t="shared" si="1027"/>
        <v>161</v>
      </c>
      <c r="I6018" s="53">
        <f t="shared" si="1025"/>
        <v>0.96960171069039036</v>
      </c>
      <c r="J6018" s="53">
        <f t="shared" si="1028"/>
        <v>0.40042263095419273</v>
      </c>
      <c r="K6018" s="53">
        <f t="shared" si="1029"/>
        <v>2.0304921582861954</v>
      </c>
      <c r="L6018" s="53">
        <f t="shared" si="1030"/>
        <v>41.427465996652963</v>
      </c>
      <c r="M6018" s="93">
        <f t="shared" si="1031"/>
        <v>5.3574520556772578</v>
      </c>
      <c r="N6018" s="53">
        <f t="shared" si="1032"/>
        <v>25.392704986790434</v>
      </c>
      <c r="O6018">
        <f t="shared" si="1033"/>
        <v>1.1231778894918711</v>
      </c>
      <c r="P6018" s="53">
        <f t="shared" si="1034"/>
        <v>18.150673095156183</v>
      </c>
      <c r="Q6018" s="53">
        <v>0.2</v>
      </c>
      <c r="R6018" s="53">
        <f t="shared" si="1035"/>
        <v>8.7652197217663836</v>
      </c>
    </row>
    <row r="6019" spans="2:18" ht="15">
      <c r="B6019" s="84">
        <v>36322</v>
      </c>
      <c r="C6019" s="85">
        <v>1.4</v>
      </c>
      <c r="D6019" s="86">
        <v>26</v>
      </c>
      <c r="E6019" s="87">
        <v>14</v>
      </c>
      <c r="F6019" s="96">
        <f t="shared" si="1026"/>
        <v>20</v>
      </c>
      <c r="G6019" s="96"/>
      <c r="H6019" s="74">
        <f t="shared" si="1027"/>
        <v>162</v>
      </c>
      <c r="I6019" s="53">
        <f t="shared" si="1025"/>
        <v>0.96936816440713691</v>
      </c>
      <c r="J6019" s="53">
        <f t="shared" si="1028"/>
        <v>0.40180550691935146</v>
      </c>
      <c r="K6019" s="53">
        <f t="shared" si="1029"/>
        <v>2.0324013473590288</v>
      </c>
      <c r="L6019" s="53">
        <f t="shared" si="1030"/>
        <v>41.473226267759372</v>
      </c>
      <c r="M6019" s="93">
        <f t="shared" si="1031"/>
        <v>5.0856880498442116</v>
      </c>
      <c r="N6019" s="53">
        <f t="shared" si="1032"/>
        <v>24.423469916850195</v>
      </c>
      <c r="O6019">
        <f t="shared" si="1033"/>
        <v>1.0926186229103982</v>
      </c>
      <c r="P6019" s="53">
        <f t="shared" si="1034"/>
        <v>17.596754482591379</v>
      </c>
      <c r="Q6019" s="53">
        <v>0.2</v>
      </c>
      <c r="R6019" s="53">
        <f t="shared" si="1035"/>
        <v>8.5179851515968856</v>
      </c>
    </row>
    <row r="6020" spans="2:18" ht="15">
      <c r="B6020" s="84">
        <v>36323</v>
      </c>
      <c r="C6020" s="85">
        <v>2.2000000000000002</v>
      </c>
      <c r="D6020" s="86">
        <v>29</v>
      </c>
      <c r="E6020" s="87">
        <v>12</v>
      </c>
      <c r="F6020" s="96">
        <f t="shared" si="1026"/>
        <v>20.5</v>
      </c>
      <c r="G6020" s="96"/>
      <c r="H6020" s="74">
        <f t="shared" si="1027"/>
        <v>163</v>
      </c>
      <c r="I6020" s="53">
        <f t="shared" si="1025"/>
        <v>0.96914368257685435</v>
      </c>
      <c r="J6020" s="53">
        <f t="shared" si="1028"/>
        <v>0.40307065447539192</v>
      </c>
      <c r="K6020" s="53">
        <f t="shared" si="1029"/>
        <v>2.0341515597096045</v>
      </c>
      <c r="L6020" s="53">
        <f t="shared" si="1030"/>
        <v>41.514600409103238</v>
      </c>
      <c r="M6020" s="93">
        <f t="shared" si="1031"/>
        <v>6.1393666436172838</v>
      </c>
      <c r="N6020" s="53">
        <f t="shared" si="1032"/>
        <v>29.098744023647278</v>
      </c>
      <c r="O6020">
        <f t="shared" si="1033"/>
        <v>1.1231778894918711</v>
      </c>
      <c r="P6020" s="53">
        <f t="shared" si="1034"/>
        <v>18.150673095156183</v>
      </c>
      <c r="Q6020" s="53">
        <v>0.2</v>
      </c>
      <c r="R6020" s="53">
        <f t="shared" si="1035"/>
        <v>9.6231417273896369</v>
      </c>
    </row>
    <row r="6021" spans="2:18" ht="15">
      <c r="B6021" s="84">
        <v>36324</v>
      </c>
      <c r="C6021" s="85">
        <v>24.8</v>
      </c>
      <c r="D6021" s="86">
        <v>30</v>
      </c>
      <c r="E6021" s="87">
        <v>13</v>
      </c>
      <c r="F6021" s="96">
        <f t="shared" si="1026"/>
        <v>21.5</v>
      </c>
      <c r="G6021" s="96"/>
      <c r="H6021" s="74">
        <f t="shared" si="1027"/>
        <v>164</v>
      </c>
      <c r="I6021" s="53">
        <f t="shared" si="1025"/>
        <v>0.96892833162732761</v>
      </c>
      <c r="J6021" s="53">
        <f t="shared" si="1028"/>
        <v>0.40421762839545172</v>
      </c>
      <c r="K6021" s="53">
        <f t="shared" si="1029"/>
        <v>2.0357412483497721</v>
      </c>
      <c r="L6021" s="53">
        <f t="shared" si="1030"/>
        <v>41.551579059748867</v>
      </c>
      <c r="M6021" s="93">
        <f t="shared" si="1031"/>
        <v>6.3052747752301919</v>
      </c>
      <c r="N6021" s="53">
        <f t="shared" si="1032"/>
        <v>29.124663393673082</v>
      </c>
      <c r="O6021">
        <f t="shared" si="1033"/>
        <v>1.1865305921643348</v>
      </c>
      <c r="P6021" s="53">
        <f t="shared" si="1034"/>
        <v>19.305275780700303</v>
      </c>
      <c r="Q6021" s="53">
        <v>0.2</v>
      </c>
      <c r="R6021" s="53">
        <f t="shared" si="1035"/>
        <v>9.6771203515484761</v>
      </c>
    </row>
    <row r="6022" spans="2:18" ht="15">
      <c r="B6022" s="84">
        <v>36325</v>
      </c>
      <c r="C6022" s="85">
        <v>19.8</v>
      </c>
      <c r="D6022" s="86">
        <v>27</v>
      </c>
      <c r="E6022" s="87">
        <v>13</v>
      </c>
      <c r="F6022" s="96">
        <f t="shared" si="1026"/>
        <v>20</v>
      </c>
      <c r="G6022" s="96"/>
      <c r="H6022" s="74">
        <f t="shared" si="1027"/>
        <v>165</v>
      </c>
      <c r="I6022" s="53">
        <f t="shared" si="1025"/>
        <v>0.96872217528436744</v>
      </c>
      <c r="J6022" s="53">
        <f t="shared" si="1028"/>
        <v>0.4052460284083601</v>
      </c>
      <c r="K6022" s="53">
        <f t="shared" si="1029"/>
        <v>2.0371690021676367</v>
      </c>
      <c r="L6022" s="53">
        <f t="shared" si="1030"/>
        <v>41.584154193902762</v>
      </c>
      <c r="M6022" s="93">
        <f t="shared" si="1031"/>
        <v>5.507863437098055</v>
      </c>
      <c r="N6022" s="53">
        <f t="shared" si="1032"/>
        <v>26.450921811101686</v>
      </c>
      <c r="O6022">
        <f t="shared" si="1033"/>
        <v>1.0926186229103982</v>
      </c>
      <c r="P6022" s="53">
        <f t="shared" si="1034"/>
        <v>17.596754482591379</v>
      </c>
      <c r="Q6022" s="53">
        <v>0.2</v>
      </c>
      <c r="R6022" s="53">
        <f t="shared" si="1035"/>
        <v>8.9866085943303311</v>
      </c>
    </row>
    <row r="6023" spans="2:18" ht="15">
      <c r="B6023" s="84">
        <v>36326</v>
      </c>
      <c r="C6023" s="85">
        <v>5.6</v>
      </c>
      <c r="D6023" s="86">
        <v>25</v>
      </c>
      <c r="E6023" s="87">
        <v>13</v>
      </c>
      <c r="F6023" s="96">
        <f t="shared" si="1026"/>
        <v>19</v>
      </c>
      <c r="G6023" s="96"/>
      <c r="H6023" s="74">
        <f t="shared" si="1027"/>
        <v>166</v>
      </c>
      <c r="I6023" s="53">
        <f t="shared" si="1025"/>
        <v>0.96852527455295245</v>
      </c>
      <c r="J6023" s="53">
        <f t="shared" si="1028"/>
        <v>0.40615549969192977</v>
      </c>
      <c r="K6023" s="53">
        <f t="shared" si="1029"/>
        <v>2.0384335507413596</v>
      </c>
      <c r="L6023" s="53">
        <f t="shared" si="1030"/>
        <v>41.612319139501366</v>
      </c>
      <c r="M6023" s="93">
        <f t="shared" si="1031"/>
        <v>4.967751187405189</v>
      </c>
      <c r="N6023" s="53">
        <f t="shared" si="1032"/>
        <v>24.505381329931645</v>
      </c>
      <c r="O6023">
        <f t="shared" si="1033"/>
        <v>1.0336608681468451</v>
      </c>
      <c r="P6023" s="53">
        <f t="shared" si="1034"/>
        <v>16.533851613772821</v>
      </c>
      <c r="Q6023" s="53">
        <v>0.2</v>
      </c>
      <c r="R6023" s="53">
        <f t="shared" si="1035"/>
        <v>8.4901455965180634</v>
      </c>
    </row>
    <row r="6024" spans="2:18" ht="15">
      <c r="B6024" s="84">
        <v>36327</v>
      </c>
      <c r="C6024" s="85">
        <v>13.2</v>
      </c>
      <c r="D6024" s="86">
        <v>25</v>
      </c>
      <c r="E6024" s="87">
        <v>14</v>
      </c>
      <c r="F6024" s="96">
        <f t="shared" si="1026"/>
        <v>19.5</v>
      </c>
      <c r="G6024" s="96"/>
      <c r="H6024" s="74">
        <f t="shared" si="1027"/>
        <v>167</v>
      </c>
      <c r="I6024" s="53">
        <f t="shared" si="1025"/>
        <v>0.96833768769917694</v>
      </c>
      <c r="J6024" s="53">
        <f t="shared" si="1028"/>
        <v>0.40694573331055683</v>
      </c>
      <c r="K6024" s="53">
        <f t="shared" si="1029"/>
        <v>2.0395337687208768</v>
      </c>
      <c r="L6024" s="53">
        <f t="shared" si="1030"/>
        <v>41.636068594638665</v>
      </c>
      <c r="M6024" s="93">
        <f t="shared" si="1031"/>
        <v>4.8236341734239803</v>
      </c>
      <c r="N6024" s="53">
        <f t="shared" si="1032"/>
        <v>23.475506936565807</v>
      </c>
      <c r="O6024">
        <f t="shared" si="1033"/>
        <v>1.0627844323448907</v>
      </c>
      <c r="P6024" s="53">
        <f t="shared" si="1034"/>
        <v>17.057933627510408</v>
      </c>
      <c r="Q6024" s="53">
        <v>0.2</v>
      </c>
      <c r="R6024" s="53">
        <f t="shared" si="1035"/>
        <v>8.2760302132363304</v>
      </c>
    </row>
    <row r="6025" spans="2:18" ht="15">
      <c r="B6025" s="84">
        <v>36328</v>
      </c>
      <c r="C6025" s="85">
        <v>0.2</v>
      </c>
      <c r="D6025" s="86">
        <v>29</v>
      </c>
      <c r="E6025" s="87">
        <v>15</v>
      </c>
      <c r="F6025" s="96">
        <f t="shared" si="1026"/>
        <v>22</v>
      </c>
      <c r="G6025" s="96"/>
      <c r="H6025" s="74">
        <f t="shared" si="1027"/>
        <v>168</v>
      </c>
      <c r="I6025" s="53">
        <f t="shared" si="1025"/>
        <v>0.96815947023300886</v>
      </c>
      <c r="J6025" s="53">
        <f t="shared" si="1028"/>
        <v>0.40761646659536283</v>
      </c>
      <c r="K6025" s="53">
        <f t="shared" si="1029"/>
        <v>2.0404686797466649</v>
      </c>
      <c r="L6025" s="53">
        <f t="shared" si="1030"/>
        <v>41.655398641672008</v>
      </c>
      <c r="M6025" s="93">
        <f t="shared" si="1031"/>
        <v>5.8092204628001936</v>
      </c>
      <c r="N6025" s="53">
        <f t="shared" si="1032"/>
        <v>26.496239104526296</v>
      </c>
      <c r="O6025">
        <f t="shared" si="1033"/>
        <v>1.2193540774631728</v>
      </c>
      <c r="P6025" s="53">
        <f t="shared" si="1034"/>
        <v>19.906714554451806</v>
      </c>
      <c r="Q6025" s="53">
        <v>0.2</v>
      </c>
      <c r="R6025" s="53">
        <f t="shared" si="1035"/>
        <v>9.0894922723726452</v>
      </c>
    </row>
    <row r="6026" spans="2:18" ht="15">
      <c r="B6026" s="84">
        <v>36329</v>
      </c>
      <c r="C6026" s="85">
        <v>0</v>
      </c>
      <c r="D6026" s="86">
        <v>28</v>
      </c>
      <c r="E6026" s="87">
        <v>13</v>
      </c>
      <c r="F6026" s="96">
        <f t="shared" si="1026"/>
        <v>20.5</v>
      </c>
      <c r="G6026" s="96"/>
      <c r="H6026" s="74">
        <f t="shared" si="1027"/>
        <v>169</v>
      </c>
      <c r="I6026" s="53">
        <f t="shared" ref="I6026:I6089" si="1036">1+0.0334*COS($I$7*H6026-0.0552)</f>
        <v>0.96799067489186363</v>
      </c>
      <c r="J6026" s="53">
        <f t="shared" si="1028"/>
        <v>0.40816748346531739</v>
      </c>
      <c r="K6026" s="53">
        <f t="shared" si="1029"/>
        <v>2.041237459877554</v>
      </c>
      <c r="L6026" s="53">
        <f t="shared" si="1030"/>
        <v>41.670306758860512</v>
      </c>
      <c r="M6026" s="93">
        <f t="shared" si="1031"/>
        <v>5.7885604714620582</v>
      </c>
      <c r="N6026" s="53">
        <f t="shared" si="1032"/>
        <v>27.436028698431592</v>
      </c>
      <c r="O6026">
        <f t="shared" si="1033"/>
        <v>1.1231778894918711</v>
      </c>
      <c r="P6026" s="53">
        <f t="shared" si="1034"/>
        <v>18.150673095156183</v>
      </c>
      <c r="Q6026" s="53">
        <v>0.2</v>
      </c>
      <c r="R6026" s="53">
        <f t="shared" si="1035"/>
        <v>9.2382348086003034</v>
      </c>
    </row>
    <row r="6027" spans="2:18" ht="15">
      <c r="B6027" s="84">
        <v>36330</v>
      </c>
      <c r="C6027" s="85">
        <v>0.4</v>
      </c>
      <c r="D6027" s="86">
        <v>24</v>
      </c>
      <c r="E6027" s="87">
        <v>12</v>
      </c>
      <c r="F6027" s="96">
        <f t="shared" si="1026"/>
        <v>18</v>
      </c>
      <c r="G6027" s="96"/>
      <c r="H6027" s="74">
        <f t="shared" si="1027"/>
        <v>170</v>
      </c>
      <c r="I6027" s="53">
        <f t="shared" si="1036"/>
        <v>0.96783135162499845</v>
      </c>
      <c r="J6027" s="53">
        <f t="shared" si="1028"/>
        <v>0.40859861468800307</v>
      </c>
      <c r="K6027" s="53">
        <f t="shared" si="1029"/>
        <v>2.0418394405028018</v>
      </c>
      <c r="L6027" s="53">
        <f t="shared" si="1030"/>
        <v>41.68079182940884</v>
      </c>
      <c r="M6027" s="93">
        <f t="shared" si="1031"/>
        <v>4.8407102075455235</v>
      </c>
      <c r="N6027" s="53">
        <f t="shared" si="1032"/>
        <v>24.545704710400866</v>
      </c>
      <c r="O6027">
        <f t="shared" si="1033"/>
        <v>0.97748894673792364</v>
      </c>
      <c r="P6027" s="53">
        <f t="shared" si="1034"/>
        <v>15.528504174899853</v>
      </c>
      <c r="Q6027" s="53">
        <v>0.2</v>
      </c>
      <c r="R6027" s="53">
        <f t="shared" si="1035"/>
        <v>8.4512501933018225</v>
      </c>
    </row>
    <row r="6028" spans="2:18" ht="15">
      <c r="B6028" s="84">
        <v>36331</v>
      </c>
      <c r="C6028" s="85">
        <v>1.8</v>
      </c>
      <c r="D6028" s="86">
        <v>25</v>
      </c>
      <c r="E6028" s="87">
        <v>11</v>
      </c>
      <c r="F6028" s="96">
        <f t="shared" si="1026"/>
        <v>18</v>
      </c>
      <c r="G6028" s="96"/>
      <c r="H6028" s="74">
        <f t="shared" si="1027"/>
        <v>171</v>
      </c>
      <c r="I6028" s="53">
        <f t="shared" si="1036"/>
        <v>0.96768154757873115</v>
      </c>
      <c r="J6028" s="53">
        <f t="shared" si="1028"/>
        <v>0.4089097380789154</v>
      </c>
      <c r="K6028" s="53">
        <f t="shared" si="1029"/>
        <v>2.0422741107171487</v>
      </c>
      <c r="L6028" s="53">
        <f t="shared" si="1030"/>
        <v>41.686854147808901</v>
      </c>
      <c r="M6028" s="93">
        <f t="shared" si="1031"/>
        <v>5.2293250840979626</v>
      </c>
      <c r="N6028" s="53">
        <f t="shared" si="1032"/>
        <v>26.516247378097908</v>
      </c>
      <c r="O6028">
        <f t="shared" si="1033"/>
        <v>0.97748894673792364</v>
      </c>
      <c r="P6028" s="53">
        <f t="shared" si="1034"/>
        <v>15.528504174899853</v>
      </c>
      <c r="Q6028" s="53">
        <v>0.2</v>
      </c>
      <c r="R6028" s="53">
        <f t="shared" si="1035"/>
        <v>8.9037255822321093</v>
      </c>
    </row>
    <row r="6029" spans="2:18" ht="15">
      <c r="B6029" s="84">
        <v>36332</v>
      </c>
      <c r="C6029" s="85">
        <v>0.2</v>
      </c>
      <c r="D6029" s="86">
        <v>17</v>
      </c>
      <c r="E6029" s="87">
        <v>10</v>
      </c>
      <c r="F6029" s="96">
        <f t="shared" si="1026"/>
        <v>13.5</v>
      </c>
      <c r="G6029" s="96"/>
      <c r="H6029" s="74">
        <f t="shared" si="1027"/>
        <v>172</v>
      </c>
      <c r="I6029" s="53">
        <f t="shared" si="1036"/>
        <v>0.96754130708248931</v>
      </c>
      <c r="J6029" s="53">
        <f t="shared" si="1028"/>
        <v>0.40910077863842559</v>
      </c>
      <c r="K6029" s="53">
        <f t="shared" si="1029"/>
        <v>2.0425411191413518</v>
      </c>
      <c r="L6029" s="53">
        <f t="shared" si="1030"/>
        <v>41.688495423392943</v>
      </c>
      <c r="M6029" s="93">
        <f t="shared" si="1031"/>
        <v>3.2330249220374272</v>
      </c>
      <c r="N6029" s="53">
        <f t="shared" si="1032"/>
        <v>18.750556541867855</v>
      </c>
      <c r="O6029">
        <f t="shared" si="1033"/>
        <v>0.75629173150346363</v>
      </c>
      <c r="P6029" s="53">
        <f t="shared" si="1034"/>
        <v>11.646017104401583</v>
      </c>
      <c r="Q6029" s="53">
        <v>0.2</v>
      </c>
      <c r="R6029" s="53">
        <f t="shared" si="1035"/>
        <v>6.9081733719509559</v>
      </c>
    </row>
    <row r="6030" spans="2:18" ht="15">
      <c r="B6030" s="84">
        <v>36333</v>
      </c>
      <c r="C6030" s="85">
        <v>9.1999999999999993</v>
      </c>
      <c r="D6030" s="86">
        <v>25</v>
      </c>
      <c r="E6030" s="87">
        <v>8</v>
      </c>
      <c r="F6030" s="96">
        <f t="shared" si="1026"/>
        <v>16.5</v>
      </c>
      <c r="G6030" s="96"/>
      <c r="H6030" s="74">
        <f t="shared" si="1027"/>
        <v>173</v>
      </c>
      <c r="I6030" s="53">
        <f t="shared" si="1036"/>
        <v>0.96741067163569183</v>
      </c>
      <c r="J6030" s="53">
        <f t="shared" si="1028"/>
        <v>0.40917170862578206</v>
      </c>
      <c r="K6030" s="53">
        <f t="shared" si="1029"/>
        <v>2.0426402751747079</v>
      </c>
      <c r="L6030" s="53">
        <f t="shared" si="1030"/>
        <v>41.685718781033387</v>
      </c>
      <c r="M6030" s="93">
        <f t="shared" si="1031"/>
        <v>5.5208423856384465</v>
      </c>
      <c r="N6030" s="53">
        <f t="shared" si="1032"/>
        <v>29.218685674379074</v>
      </c>
      <c r="O6030">
        <f t="shared" si="1033"/>
        <v>0.89821237770744478</v>
      </c>
      <c r="P6030" s="53">
        <f t="shared" si="1034"/>
        <v>14.122457624351155</v>
      </c>
      <c r="Q6030" s="53">
        <v>0.2</v>
      </c>
      <c r="R6030" s="53">
        <f t="shared" si="1035"/>
        <v>9.4433297020612041</v>
      </c>
    </row>
    <row r="6031" spans="2:18" ht="15">
      <c r="B6031" s="84">
        <v>36334</v>
      </c>
      <c r="C6031" s="85">
        <v>0</v>
      </c>
      <c r="D6031" s="86">
        <v>26</v>
      </c>
      <c r="E6031" s="87">
        <v>8</v>
      </c>
      <c r="F6031" s="96">
        <f t="shared" ref="F6031:F6094" si="1037">0.5*(D6031+E6031)</f>
        <v>17</v>
      </c>
      <c r="G6031" s="96"/>
      <c r="H6031" s="74">
        <f t="shared" ref="H6031:H6094" si="1038">B6031-DATE(YEAR(B6031),1,0)</f>
        <v>174</v>
      </c>
      <c r="I6031" s="53">
        <f t="shared" si="1036"/>
        <v>0.96728967989546932</v>
      </c>
      <c r="J6031" s="53">
        <f t="shared" ref="J6031:J6094" si="1039">ASIN(0.39785*SIN(4.869+$I$7*H6031+0.03345*SIN(6.224+$I$7*H6031)))</f>
        <v>0.40912254756976801</v>
      </c>
      <c r="K6031" s="53">
        <f t="shared" ref="K6031:K6094" si="1040">ACOS(-TAN(J6031)*TAN($E$7*$I$8))</f>
        <v>2.0425715496702246</v>
      </c>
      <c r="L6031" s="53">
        <f t="shared" ref="L6031:L6094" si="1041">117.5*I6031*((K6031*SIN($E$7*$I$8)*SIN(J6031)+COS($E$7*$I$8)*COS(J6031)*SIN(K6031))/PI())</f>
        <v>41.678528758947735</v>
      </c>
      <c r="M6031" s="93">
        <f t="shared" ref="M6031:M6094" si="1042">0.0023*L6031/2.456*(0.5*(D6031+E6031)+17.8)*SQRT(D6031-E6031)</f>
        <v>5.7627177655677162</v>
      </c>
      <c r="N6031" s="53">
        <f t="shared" ref="N6031:N6094" si="1043">0.17*L6031*SQRT(D6031-E6031)</f>
        <v>30.060593721637094</v>
      </c>
      <c r="O6031">
        <f t="shared" ref="O6031:O6094" si="1044">5336/(F6031+273.15)^2*EXP(21.07-5336/(F6031+273.15))</f>
        <v>0.92399173474224472</v>
      </c>
      <c r="P6031" s="53">
        <f t="shared" ref="P6031:P6094" si="1045">EXP(21.07-5336/(F6031+273.15))</f>
        <v>14.577982189385189</v>
      </c>
      <c r="Q6031" s="53">
        <v>0.2</v>
      </c>
      <c r="R6031" s="53">
        <f t="shared" ref="R6031:R6094" si="1046">(O6031*N6031*0.6+$L$8*6.43*(1+0.536*Q6031)*P6031*(1- G6031/100))/($O$7*(O6031+$L$8))</f>
        <v>9.6633684300082603</v>
      </c>
    </row>
    <row r="6032" spans="2:18" ht="15">
      <c r="B6032" s="84">
        <v>36335</v>
      </c>
      <c r="C6032" s="85">
        <v>0</v>
      </c>
      <c r="D6032" s="86">
        <v>28</v>
      </c>
      <c r="E6032" s="87">
        <v>12</v>
      </c>
      <c r="F6032" s="96">
        <f t="shared" si="1037"/>
        <v>20</v>
      </c>
      <c r="G6032" s="96"/>
      <c r="H6032" s="74">
        <f t="shared" si="1038"/>
        <v>175</v>
      </c>
      <c r="I6032" s="53">
        <f t="shared" si="1036"/>
        <v>0.96717836766522414</v>
      </c>
      <c r="J6032" s="53">
        <f t="shared" si="1039"/>
        <v>0.4089533622158914</v>
      </c>
      <c r="K6032" s="53">
        <f t="shared" si="1040"/>
        <v>2.0423350750274194</v>
      </c>
      <c r="L6032" s="53">
        <f t="shared" si="1041"/>
        <v>41.666931303590367</v>
      </c>
      <c r="M6032" s="93">
        <f t="shared" si="1042"/>
        <v>5.8998746051044728</v>
      </c>
      <c r="N6032" s="53">
        <f t="shared" si="1043"/>
        <v>28.333513286441452</v>
      </c>
      <c r="O6032">
        <f t="shared" si="1044"/>
        <v>1.0926186229103982</v>
      </c>
      <c r="P6032" s="53">
        <f t="shared" si="1045"/>
        <v>17.596754482591379</v>
      </c>
      <c r="Q6032" s="53">
        <v>0.2</v>
      </c>
      <c r="R6032" s="53">
        <f t="shared" si="1046"/>
        <v>9.4217491275956426</v>
      </c>
    </row>
    <row r="6033" spans="2:18" ht="15">
      <c r="B6033" s="84">
        <v>36336</v>
      </c>
      <c r="C6033" s="85">
        <v>0</v>
      </c>
      <c r="D6033" s="86">
        <v>26</v>
      </c>
      <c r="E6033" s="87">
        <v>13</v>
      </c>
      <c r="F6033" s="96">
        <f t="shared" si="1037"/>
        <v>19.5</v>
      </c>
      <c r="G6033" s="96"/>
      <c r="H6033" s="74">
        <f t="shared" si="1038"/>
        <v>176</v>
      </c>
      <c r="I6033" s="53">
        <f t="shared" si="1036"/>
        <v>0.96707676788403607</v>
      </c>
      <c r="J6033" s="53">
        <f t="shared" si="1039"/>
        <v>0.40866426641022918</v>
      </c>
      <c r="K6033" s="53">
        <f t="shared" si="1040"/>
        <v>2.0419311447020565</v>
      </c>
      <c r="L6033" s="53">
        <f t="shared" si="1041"/>
        <v>41.650933761636104</v>
      </c>
      <c r="M6033" s="93">
        <f t="shared" si="1042"/>
        <v>5.2457153871053173</v>
      </c>
      <c r="N6033" s="53">
        <f t="shared" si="1043"/>
        <v>25.529678149250643</v>
      </c>
      <c r="O6033">
        <f t="shared" si="1044"/>
        <v>1.0627844323448907</v>
      </c>
      <c r="P6033" s="53">
        <f t="shared" si="1045"/>
        <v>17.057933627510408</v>
      </c>
      <c r="Q6033" s="53">
        <v>0.2</v>
      </c>
      <c r="R6033" s="53">
        <f t="shared" si="1046"/>
        <v>8.7500818975089487</v>
      </c>
    </row>
    <row r="6034" spans="2:18" ht="15">
      <c r="B6034" s="84">
        <v>36337</v>
      </c>
      <c r="C6034" s="85">
        <v>0</v>
      </c>
      <c r="D6034" s="86">
        <v>27</v>
      </c>
      <c r="E6034" s="87">
        <v>15</v>
      </c>
      <c r="F6034" s="96">
        <f t="shared" si="1037"/>
        <v>21</v>
      </c>
      <c r="G6034" s="96"/>
      <c r="H6034" s="74">
        <f t="shared" si="1038"/>
        <v>177</v>
      </c>
      <c r="I6034" s="53">
        <f t="shared" si="1036"/>
        <v>0.96698491061691505</v>
      </c>
      <c r="J6034" s="53">
        <f t="shared" si="1039"/>
        <v>0.40825542092030154</v>
      </c>
      <c r="K6034" s="53">
        <f t="shared" si="1040"/>
        <v>2.0413602121365115</v>
      </c>
      <c r="L6034" s="53">
        <f t="shared" si="1041"/>
        <v>41.630544869084666</v>
      </c>
      <c r="M6034" s="93">
        <f t="shared" si="1042"/>
        <v>5.240031735398305</v>
      </c>
      <c r="N6034" s="53">
        <f t="shared" si="1043"/>
        <v>24.51611441241036</v>
      </c>
      <c r="O6034">
        <f t="shared" si="1044"/>
        <v>1.1544769098420939</v>
      </c>
      <c r="P6034" s="53">
        <f t="shared" si="1045"/>
        <v>18.720055663097781</v>
      </c>
      <c r="Q6034" s="53">
        <v>0.2</v>
      </c>
      <c r="R6034" s="53">
        <f t="shared" si="1046"/>
        <v>8.5848746581831499</v>
      </c>
    </row>
    <row r="6035" spans="2:18" ht="15">
      <c r="B6035" s="84">
        <v>36338</v>
      </c>
      <c r="C6035" s="85">
        <v>0</v>
      </c>
      <c r="D6035" s="86">
        <v>28</v>
      </c>
      <c r="E6035" s="87">
        <v>17</v>
      </c>
      <c r="F6035" s="96">
        <f t="shared" si="1037"/>
        <v>22.5</v>
      </c>
      <c r="G6035" s="96"/>
      <c r="H6035" s="74">
        <f t="shared" si="1038"/>
        <v>178</v>
      </c>
      <c r="I6035" s="53">
        <f t="shared" si="1036"/>
        <v>0.96690282304590414</v>
      </c>
      <c r="J6035" s="53">
        <f t="shared" si="1039"/>
        <v>0.40772703319360154</v>
      </c>
      <c r="K6035" s="53">
        <f t="shared" si="1040"/>
        <v>2.0406228891187692</v>
      </c>
      <c r="L6035" s="53">
        <f t="shared" si="1041"/>
        <v>41.605774737537843</v>
      </c>
      <c r="M6035" s="93">
        <f t="shared" si="1042"/>
        <v>5.2078021390947553</v>
      </c>
      <c r="N6035" s="53">
        <f t="shared" si="1043"/>
        <v>23.458426465798276</v>
      </c>
      <c r="O6035">
        <f t="shared" si="1044"/>
        <v>1.2529627418997087</v>
      </c>
      <c r="P6035" s="53">
        <f t="shared" si="1045"/>
        <v>20.524760720033569</v>
      </c>
      <c r="Q6035" s="53">
        <v>0.2</v>
      </c>
      <c r="R6035" s="53">
        <f t="shared" si="1046"/>
        <v>8.4045593848079818</v>
      </c>
    </row>
    <row r="6036" spans="2:18" ht="15">
      <c r="B6036" s="84">
        <v>36339</v>
      </c>
      <c r="C6036" s="85">
        <v>5.6</v>
      </c>
      <c r="D6036" s="86">
        <v>24</v>
      </c>
      <c r="E6036" s="87">
        <v>15</v>
      </c>
      <c r="F6036" s="96">
        <f t="shared" si="1037"/>
        <v>19.5</v>
      </c>
      <c r="G6036" s="96"/>
      <c r="H6036" s="74">
        <f t="shared" si="1038"/>
        <v>179</v>
      </c>
      <c r="I6036" s="53">
        <f t="shared" si="1036"/>
        <v>0.96683052946203629</v>
      </c>
      <c r="J6036" s="53">
        <f t="shared" si="1039"/>
        <v>0.40707935705464793</v>
      </c>
      <c r="K6036" s="53">
        <f t="shared" si="1040"/>
        <v>2.0397199435822722</v>
      </c>
      <c r="L6036" s="53">
        <f t="shared" si="1041"/>
        <v>41.576634837724463</v>
      </c>
      <c r="M6036" s="93">
        <f t="shared" si="1042"/>
        <v>4.3569130733652868</v>
      </c>
      <c r="N6036" s="53">
        <f t="shared" si="1043"/>
        <v>21.204083767239478</v>
      </c>
      <c r="O6036">
        <f t="shared" si="1044"/>
        <v>1.0627844323448907</v>
      </c>
      <c r="P6036" s="53">
        <f t="shared" si="1045"/>
        <v>17.057933627510408</v>
      </c>
      <c r="Q6036" s="53">
        <v>0.2</v>
      </c>
      <c r="R6036" s="53">
        <f t="shared" si="1046"/>
        <v>7.7518421745442492</v>
      </c>
    </row>
    <row r="6037" spans="2:18" ht="15">
      <c r="B6037" s="84">
        <v>36340</v>
      </c>
      <c r="C6037" s="85">
        <v>0.8</v>
      </c>
      <c r="D6037" s="86">
        <v>28</v>
      </c>
      <c r="E6037" s="87">
        <v>15</v>
      </c>
      <c r="F6037" s="96">
        <f t="shared" si="1037"/>
        <v>21.5</v>
      </c>
      <c r="G6037" s="96"/>
      <c r="H6037" s="74">
        <f t="shared" si="1038"/>
        <v>180</v>
      </c>
      <c r="I6037" s="53">
        <f t="shared" si="1036"/>
        <v>0.96676805125814624</v>
      </c>
      <c r="J6037" s="53">
        <f t="shared" si="1039"/>
        <v>0.40631269234167094</v>
      </c>
      <c r="K6037" s="53">
        <f t="shared" si="1040"/>
        <v>2.0386522968629022</v>
      </c>
      <c r="L6037" s="53">
        <f t="shared" si="1041"/>
        <v>41.543137980369544</v>
      </c>
      <c r="M6037" s="93">
        <f t="shared" si="1042"/>
        <v>5.5126827273543357</v>
      </c>
      <c r="N6037" s="53">
        <f t="shared" si="1043"/>
        <v>25.463605402422644</v>
      </c>
      <c r="O6037">
        <f t="shared" si="1044"/>
        <v>1.1865305921643348</v>
      </c>
      <c r="P6037" s="53">
        <f t="shared" si="1045"/>
        <v>19.305275780700303</v>
      </c>
      <c r="Q6037" s="53">
        <v>0.2</v>
      </c>
      <c r="R6037" s="53">
        <f t="shared" si="1046"/>
        <v>8.8271269631627689</v>
      </c>
    </row>
    <row r="6038" spans="2:18" ht="15">
      <c r="B6038" s="84">
        <v>36341</v>
      </c>
      <c r="C6038" s="85">
        <v>8</v>
      </c>
      <c r="D6038" s="86">
        <v>29</v>
      </c>
      <c r="E6038" s="87">
        <v>16</v>
      </c>
      <c r="F6038" s="96">
        <f t="shared" si="1037"/>
        <v>22.5</v>
      </c>
      <c r="G6038" s="96"/>
      <c r="H6038" s="74">
        <f t="shared" si="1038"/>
        <v>181</v>
      </c>
      <c r="I6038" s="53">
        <f t="shared" si="1036"/>
        <v>0.96671540692253943</v>
      </c>
      <c r="J6038" s="53">
        <f t="shared" si="1039"/>
        <v>0.40542738448427046</v>
      </c>
      <c r="K6038" s="53">
        <f t="shared" si="1040"/>
        <v>2.0374210204332197</v>
      </c>
      <c r="L6038" s="53">
        <f t="shared" si="1041"/>
        <v>41.505298294525524</v>
      </c>
      <c r="M6038" s="93">
        <f t="shared" si="1042"/>
        <v>5.6478055426833302</v>
      </c>
      <c r="N6038" s="53">
        <f t="shared" si="1043"/>
        <v>25.440411804737774</v>
      </c>
      <c r="O6038">
        <f t="shared" si="1044"/>
        <v>1.2529627418997087</v>
      </c>
      <c r="P6038" s="53">
        <f t="shared" si="1045"/>
        <v>20.524760720033569</v>
      </c>
      <c r="Q6038" s="53">
        <v>0.2</v>
      </c>
      <c r="R6038" s="53">
        <f t="shared" si="1046"/>
        <v>8.8659912911297774</v>
      </c>
    </row>
    <row r="6039" spans="2:18" ht="15">
      <c r="B6039" s="84">
        <v>36342</v>
      </c>
      <c r="C6039" s="85">
        <v>0.6</v>
      </c>
      <c r="D6039" s="86">
        <v>31</v>
      </c>
      <c r="E6039" s="87">
        <v>16</v>
      </c>
      <c r="F6039" s="96">
        <f t="shared" si="1037"/>
        <v>23.5</v>
      </c>
      <c r="G6039" s="96"/>
      <c r="H6039" s="74">
        <f t="shared" si="1038"/>
        <v>182</v>
      </c>
      <c r="I6039" s="53">
        <f t="shared" si="1036"/>
        <v>0.96667261203352184</v>
      </c>
      <c r="J6039" s="53">
        <f t="shared" si="1039"/>
        <v>0.4044238240236096</v>
      </c>
      <c r="K6039" s="53">
        <f t="shared" si="1040"/>
        <v>2.0360273321377047</v>
      </c>
      <c r="L6039" s="53">
        <f t="shared" si="1041"/>
        <v>41.463131203502378</v>
      </c>
      <c r="M6039" s="93">
        <f t="shared" si="1042"/>
        <v>6.210938811053567</v>
      </c>
      <c r="N6039" s="53">
        <f t="shared" si="1043"/>
        <v>27.299622827572229</v>
      </c>
      <c r="O6039">
        <f t="shared" si="1044"/>
        <v>1.322598302772739</v>
      </c>
      <c r="P6039" s="53">
        <f t="shared" si="1045"/>
        <v>21.812269025567122</v>
      </c>
      <c r="Q6039" s="53">
        <v>0.2</v>
      </c>
      <c r="R6039" s="53">
        <f t="shared" si="1046"/>
        <v>9.3430576435791846</v>
      </c>
    </row>
    <row r="6040" spans="2:18" ht="15">
      <c r="B6040" s="84">
        <v>36343</v>
      </c>
      <c r="C6040" s="85">
        <v>0</v>
      </c>
      <c r="D6040" s="86">
        <v>31</v>
      </c>
      <c r="E6040" s="87">
        <v>15</v>
      </c>
      <c r="F6040" s="96">
        <f t="shared" si="1037"/>
        <v>23</v>
      </c>
      <c r="G6040" s="96"/>
      <c r="H6040" s="74">
        <f t="shared" si="1038"/>
        <v>183</v>
      </c>
      <c r="I6040" s="53">
        <f t="shared" si="1036"/>
        <v>0.96663967925478966</v>
      </c>
      <c r="J6040" s="53">
        <f t="shared" si="1039"/>
        <v>0.40330244607692034</v>
      </c>
      <c r="K6040" s="53">
        <f t="shared" si="1040"/>
        <v>2.0344725919560269</v>
      </c>
      <c r="L6040" s="53">
        <f t="shared" si="1041"/>
        <v>41.416653398551674</v>
      </c>
      <c r="M6040" s="93">
        <f t="shared" si="1042"/>
        <v>6.3298676790229464</v>
      </c>
      <c r="N6040" s="53">
        <f t="shared" si="1043"/>
        <v>28.163324311015138</v>
      </c>
      <c r="O6040">
        <f t="shared" si="1044"/>
        <v>1.2873721991508951</v>
      </c>
      <c r="P6040" s="53">
        <f t="shared" si="1045"/>
        <v>21.159810760487982</v>
      </c>
      <c r="Q6040" s="53">
        <v>0.2</v>
      </c>
      <c r="R6040" s="53">
        <f t="shared" si="1046"/>
        <v>9.5224436703431277</v>
      </c>
    </row>
    <row r="6041" spans="2:18" ht="15">
      <c r="B6041" s="84">
        <v>36344</v>
      </c>
      <c r="C6041" s="85">
        <v>0</v>
      </c>
      <c r="D6041" s="86">
        <v>33</v>
      </c>
      <c r="E6041" s="87">
        <v>18</v>
      </c>
      <c r="F6041" s="96">
        <f t="shared" si="1037"/>
        <v>25.5</v>
      </c>
      <c r="G6041" s="96"/>
      <c r="H6041" s="74">
        <f t="shared" si="1038"/>
        <v>184</v>
      </c>
      <c r="I6041" s="53">
        <f t="shared" si="1036"/>
        <v>0.966616618331682</v>
      </c>
      <c r="J6041" s="53">
        <f t="shared" si="1039"/>
        <v>0.4020637297482984</v>
      </c>
      <c r="K6041" s="53">
        <f t="shared" si="1040"/>
        <v>2.0327582973243699</v>
      </c>
      <c r="L6041" s="53">
        <f t="shared" si="1041"/>
        <v>41.365882810476329</v>
      </c>
      <c r="M6041" s="93">
        <f t="shared" si="1042"/>
        <v>6.4964379799558341</v>
      </c>
      <c r="N6041" s="53">
        <f t="shared" si="1043"/>
        <v>27.235593788444227</v>
      </c>
      <c r="O6041">
        <f t="shared" si="1044"/>
        <v>1.4719947804869402</v>
      </c>
      <c r="P6041" s="53">
        <f t="shared" si="1045"/>
        <v>24.604553444924591</v>
      </c>
      <c r="Q6041" s="53">
        <v>0.2</v>
      </c>
      <c r="R6041" s="53">
        <f t="shared" si="1046"/>
        <v>9.4130831955574301</v>
      </c>
    </row>
    <row r="6042" spans="2:18" ht="15">
      <c r="B6042" s="84">
        <v>36345</v>
      </c>
      <c r="C6042" s="85">
        <v>0</v>
      </c>
      <c r="D6042" s="86">
        <v>34</v>
      </c>
      <c r="E6042" s="87">
        <v>21</v>
      </c>
      <c r="F6042" s="96">
        <f t="shared" si="1037"/>
        <v>27.5</v>
      </c>
      <c r="G6042" s="96"/>
      <c r="H6042" s="74">
        <f t="shared" si="1038"/>
        <v>185</v>
      </c>
      <c r="I6042" s="53">
        <f t="shared" si="1036"/>
        <v>0.96660343608829691</v>
      </c>
      <c r="J6042" s="53">
        <f t="shared" si="1039"/>
        <v>0.40070819748795422</v>
      </c>
      <c r="K6042" s="53">
        <f t="shared" si="1040"/>
        <v>2.0308860780474474</v>
      </c>
      <c r="L6042" s="53">
        <f t="shared" si="1041"/>
        <v>41.310838579351461</v>
      </c>
      <c r="M6042" s="93">
        <f t="shared" si="1042"/>
        <v>6.3187818590499125</v>
      </c>
      <c r="N6042" s="53">
        <f t="shared" si="1043"/>
        <v>25.3212189441455</v>
      </c>
      <c r="O6042">
        <f t="shared" si="1044"/>
        <v>1.6357898653024261</v>
      </c>
      <c r="P6042" s="53">
        <f t="shared" si="1045"/>
        <v>27.709845773220458</v>
      </c>
      <c r="Q6042" s="53">
        <v>0.2</v>
      </c>
      <c r="R6042" s="53">
        <f t="shared" si="1046"/>
        <v>9.043067690629524</v>
      </c>
    </row>
    <row r="6043" spans="2:18" ht="15">
      <c r="B6043" s="84">
        <v>36346</v>
      </c>
      <c r="C6043" s="85">
        <v>0</v>
      </c>
      <c r="D6043" s="86">
        <v>33</v>
      </c>
      <c r="E6043" s="87">
        <v>18</v>
      </c>
      <c r="F6043" s="96">
        <f t="shared" si="1037"/>
        <v>25.5</v>
      </c>
      <c r="G6043" s="96"/>
      <c r="H6043" s="74">
        <f t="shared" si="1038"/>
        <v>186</v>
      </c>
      <c r="I6043" s="53">
        <f t="shared" si="1036"/>
        <v>0.96660013642547238</v>
      </c>
      <c r="J6043" s="53">
        <f t="shared" si="1039"/>
        <v>0.39923641440225827</v>
      </c>
      <c r="K6043" s="53">
        <f t="shared" si="1040"/>
        <v>2.0288576908360731</v>
      </c>
      <c r="L6043" s="53">
        <f t="shared" si="1041"/>
        <v>41.251541022555166</v>
      </c>
      <c r="M6043" s="93">
        <f t="shared" si="1042"/>
        <v>6.4784808064766564</v>
      </c>
      <c r="N6043" s="53">
        <f t="shared" si="1043"/>
        <v>27.160310335577204</v>
      </c>
      <c r="O6043">
        <f t="shared" si="1044"/>
        <v>1.4719947804869402</v>
      </c>
      <c r="P6043" s="53">
        <f t="shared" si="1045"/>
        <v>24.604553444924591</v>
      </c>
      <c r="Q6043" s="53">
        <v>0.2</v>
      </c>
      <c r="R6043" s="53">
        <f t="shared" si="1046"/>
        <v>9.3954265816618339</v>
      </c>
    </row>
    <row r="6044" spans="2:18" ht="15">
      <c r="B6044" s="84">
        <v>36347</v>
      </c>
      <c r="C6044" s="85">
        <v>0</v>
      </c>
      <c r="D6044" s="86">
        <v>31</v>
      </c>
      <c r="E6044" s="87">
        <v>14</v>
      </c>
      <c r="F6044" s="96">
        <f t="shared" si="1037"/>
        <v>22.5</v>
      </c>
      <c r="G6044" s="96"/>
      <c r="H6044" s="74">
        <f t="shared" si="1038"/>
        <v>187</v>
      </c>
      <c r="I6044" s="53">
        <f t="shared" si="1036"/>
        <v>0.96660672031963157</v>
      </c>
      <c r="J6044" s="53">
        <f t="shared" si="1039"/>
        <v>0.39764898751708555</v>
      </c>
      <c r="K6044" s="53">
        <f t="shared" si="1040"/>
        <v>2.0266750135070062</v>
      </c>
      <c r="L6044" s="53">
        <f t="shared" si="1041"/>
        <v>41.188011601317754</v>
      </c>
      <c r="M6044" s="93">
        <f t="shared" si="1042"/>
        <v>6.4091407149121515</v>
      </c>
      <c r="N6044" s="53">
        <f t="shared" si="1043"/>
        <v>28.86982879803778</v>
      </c>
      <c r="O6044">
        <f t="shared" si="1044"/>
        <v>1.2529627418997087</v>
      </c>
      <c r="P6044" s="53">
        <f t="shared" si="1045"/>
        <v>20.524760720033569</v>
      </c>
      <c r="Q6044" s="53">
        <v>0.2</v>
      </c>
      <c r="R6044" s="53">
        <f t="shared" si="1046"/>
        <v>9.6644040693178876</v>
      </c>
    </row>
    <row r="6045" spans="2:18" ht="15">
      <c r="B6045" s="84">
        <v>36348</v>
      </c>
      <c r="C6045" s="85">
        <v>3.6</v>
      </c>
      <c r="D6045" s="86">
        <v>33</v>
      </c>
      <c r="E6045" s="87">
        <v>13</v>
      </c>
      <c r="F6045" s="96">
        <f t="shared" si="1037"/>
        <v>23</v>
      </c>
      <c r="G6045" s="96"/>
      <c r="H6045" s="74">
        <f t="shared" si="1038"/>
        <v>188</v>
      </c>
      <c r="I6045" s="53">
        <f t="shared" si="1036"/>
        <v>0.96662318582249451</v>
      </c>
      <c r="J6045" s="53">
        <f t="shared" si="1039"/>
        <v>0.39594656499710279</v>
      </c>
      <c r="K6045" s="53">
        <f t="shared" si="1040"/>
        <v>2.0243400388832118</v>
      </c>
      <c r="L6045" s="53">
        <f t="shared" si="1041"/>
        <v>41.120272886006703</v>
      </c>
      <c r="M6045" s="93">
        <f t="shared" si="1042"/>
        <v>7.0263636433373753</v>
      </c>
      <c r="N6045" s="53">
        <f t="shared" si="1043"/>
        <v>31.262226644993838</v>
      </c>
      <c r="O6045">
        <f t="shared" si="1044"/>
        <v>1.2873721991508951</v>
      </c>
      <c r="P6045" s="53">
        <f t="shared" si="1045"/>
        <v>21.159810760487982</v>
      </c>
      <c r="Q6045" s="53">
        <v>0.2</v>
      </c>
      <c r="R6045" s="53">
        <f t="shared" si="1046"/>
        <v>10.24486119314086</v>
      </c>
    </row>
    <row r="6046" spans="2:18" ht="15">
      <c r="B6046" s="84">
        <v>36349</v>
      </c>
      <c r="C6046" s="85">
        <v>0</v>
      </c>
      <c r="D6046" s="86">
        <v>30</v>
      </c>
      <c r="E6046" s="87">
        <v>14</v>
      </c>
      <c r="F6046" s="96">
        <f t="shared" si="1037"/>
        <v>22</v>
      </c>
      <c r="G6046" s="96"/>
      <c r="H6046" s="74">
        <f t="shared" si="1038"/>
        <v>189</v>
      </c>
      <c r="I6046" s="53">
        <f t="shared" si="1036"/>
        <v>0.96664952806165383</v>
      </c>
      <c r="J6046" s="53">
        <f t="shared" si="1039"/>
        <v>0.39412983532377216</v>
      </c>
      <c r="K6046" s="53">
        <f t="shared" si="1040"/>
        <v>2.0218548684336888</v>
      </c>
      <c r="L6046" s="53">
        <f t="shared" si="1041"/>
        <v>41.048348520370595</v>
      </c>
      <c r="M6046" s="93">
        <f t="shared" si="1042"/>
        <v>6.1198140448774003</v>
      </c>
      <c r="N6046" s="53">
        <f t="shared" si="1043"/>
        <v>27.912876993852006</v>
      </c>
      <c r="O6046">
        <f t="shared" si="1044"/>
        <v>1.2193540774631728</v>
      </c>
      <c r="P6046" s="53">
        <f t="shared" si="1045"/>
        <v>19.906714554451806</v>
      </c>
      <c r="Q6046" s="53">
        <v>0.2</v>
      </c>
      <c r="R6046" s="53">
        <f t="shared" si="1046"/>
        <v>9.4188559767638296</v>
      </c>
    </row>
    <row r="6047" spans="2:18" ht="15">
      <c r="B6047" s="84">
        <v>36350</v>
      </c>
      <c r="C6047" s="85">
        <v>0</v>
      </c>
      <c r="D6047" s="86">
        <v>28</v>
      </c>
      <c r="E6047" s="87">
        <v>15</v>
      </c>
      <c r="F6047" s="96">
        <f t="shared" si="1037"/>
        <v>21.5</v>
      </c>
      <c r="G6047" s="96"/>
      <c r="H6047" s="74">
        <f t="shared" si="1038"/>
        <v>190</v>
      </c>
      <c r="I6047" s="53">
        <f t="shared" si="1036"/>
        <v>0.96668573924201728</v>
      </c>
      <c r="J6047" s="53">
        <f t="shared" si="1039"/>
        <v>0.39219952643495892</v>
      </c>
      <c r="K6047" s="53">
        <f t="shared" si="1040"/>
        <v>2.0192217056926434</v>
      </c>
      <c r="L6047" s="53">
        <f t="shared" si="1041"/>
        <v>40.972263184969115</v>
      </c>
      <c r="M6047" s="93">
        <f t="shared" si="1042"/>
        <v>5.4369289018832578</v>
      </c>
      <c r="N6047" s="53">
        <f t="shared" si="1043"/>
        <v>25.113691283485981</v>
      </c>
      <c r="O6047">
        <f t="shared" si="1044"/>
        <v>1.1865305921643348</v>
      </c>
      <c r="P6047" s="53">
        <f t="shared" si="1045"/>
        <v>19.305275780700303</v>
      </c>
      <c r="Q6047" s="53">
        <v>0.2</v>
      </c>
      <c r="R6047" s="53">
        <f t="shared" si="1046"/>
        <v>8.7458868712795503</v>
      </c>
    </row>
    <row r="6048" spans="2:18" ht="15">
      <c r="B6048" s="84">
        <v>36351</v>
      </c>
      <c r="C6048" s="85">
        <v>1</v>
      </c>
      <c r="D6048" s="86">
        <v>24</v>
      </c>
      <c r="E6048" s="87">
        <v>16</v>
      </c>
      <c r="F6048" s="96">
        <f t="shared" si="1037"/>
        <v>20</v>
      </c>
      <c r="G6048" s="96"/>
      <c r="H6048" s="74">
        <f t="shared" si="1038"/>
        <v>191</v>
      </c>
      <c r="I6048" s="53">
        <f t="shared" si="1036"/>
        <v>0.96673180864811381</v>
      </c>
      <c r="J6048" s="53">
        <f t="shared" si="1039"/>
        <v>0.390156404829125</v>
      </c>
      <c r="K6048" s="53">
        <f t="shared" si="1040"/>
        <v>2.0164428494980022</v>
      </c>
      <c r="L6048" s="53">
        <f t="shared" si="1041"/>
        <v>40.892042560018361</v>
      </c>
      <c r="M6048" s="93">
        <f t="shared" si="1042"/>
        <v>4.0942567246913537</v>
      </c>
      <c r="N6048" s="53">
        <f t="shared" si="1043"/>
        <v>19.662227601715369</v>
      </c>
      <c r="O6048">
        <f t="shared" si="1044"/>
        <v>1.0926186229103982</v>
      </c>
      <c r="P6048" s="53">
        <f t="shared" si="1045"/>
        <v>17.596754482591379</v>
      </c>
      <c r="Q6048" s="53">
        <v>0.2</v>
      </c>
      <c r="R6048" s="53">
        <f t="shared" si="1046"/>
        <v>7.4174758020370106</v>
      </c>
    </row>
    <row r="6049" spans="2:18" ht="15">
      <c r="B6049" s="84">
        <v>36352</v>
      </c>
      <c r="C6049" s="85">
        <v>5</v>
      </c>
      <c r="D6049" s="86">
        <v>27</v>
      </c>
      <c r="E6049" s="87">
        <v>16</v>
      </c>
      <c r="F6049" s="96">
        <f t="shared" si="1037"/>
        <v>21.5</v>
      </c>
      <c r="G6049" s="96"/>
      <c r="H6049" s="74">
        <f t="shared" si="1038"/>
        <v>192</v>
      </c>
      <c r="I6049" s="53">
        <f t="shared" si="1036"/>
        <v>0.9667877226472652</v>
      </c>
      <c r="J6049" s="53">
        <f t="shared" si="1039"/>
        <v>0.38800127463716422</v>
      </c>
      <c r="K6049" s="53">
        <f t="shared" si="1040"/>
        <v>2.0135206870890685</v>
      </c>
      <c r="L6049" s="53">
        <f t="shared" si="1041"/>
        <v>40.807713287879828</v>
      </c>
      <c r="M6049" s="93">
        <f t="shared" si="1042"/>
        <v>4.9811615342926832</v>
      </c>
      <c r="N6049" s="53">
        <f t="shared" si="1043"/>
        <v>23.008458499810612</v>
      </c>
      <c r="O6049">
        <f t="shared" si="1044"/>
        <v>1.1865305921643348</v>
      </c>
      <c r="P6049" s="53">
        <f t="shared" si="1045"/>
        <v>19.305275780700303</v>
      </c>
      <c r="Q6049" s="53">
        <v>0.2</v>
      </c>
      <c r="R6049" s="53">
        <f t="shared" si="1046"/>
        <v>8.2571117818345137</v>
      </c>
    </row>
    <row r="6050" spans="2:18" ht="15">
      <c r="B6050" s="84">
        <v>36353</v>
      </c>
      <c r="C6050" s="85">
        <v>15.2</v>
      </c>
      <c r="D6050" s="86">
        <v>26</v>
      </c>
      <c r="E6050" s="87">
        <v>17</v>
      </c>
      <c r="F6050" s="96">
        <f t="shared" si="1037"/>
        <v>21.5</v>
      </c>
      <c r="G6050" s="96"/>
      <c r="H6050" s="74">
        <f t="shared" si="1038"/>
        <v>193</v>
      </c>
      <c r="I6050" s="53">
        <f t="shared" si="1036"/>
        <v>0.96685346469361932</v>
      </c>
      <c r="J6050" s="53">
        <f t="shared" si="1039"/>
        <v>0.38573497666500367</v>
      </c>
      <c r="K6050" s="53">
        <f t="shared" si="1040"/>
        <v>2.0104576871026358</v>
      </c>
      <c r="L6050" s="53">
        <f t="shared" si="1041"/>
        <v>40.719302935419954</v>
      </c>
      <c r="M6050" s="93">
        <f t="shared" si="1042"/>
        <v>4.4958686388427642</v>
      </c>
      <c r="N6050" s="53">
        <f t="shared" si="1043"/>
        <v>20.766844497064177</v>
      </c>
      <c r="O6050">
        <f t="shared" si="1044"/>
        <v>1.1865305921643348</v>
      </c>
      <c r="P6050" s="53">
        <f t="shared" si="1045"/>
        <v>19.305275780700303</v>
      </c>
      <c r="Q6050" s="53">
        <v>0.2</v>
      </c>
      <c r="R6050" s="53">
        <f t="shared" si="1046"/>
        <v>7.7366728578401638</v>
      </c>
    </row>
    <row r="6051" spans="2:18" ht="15">
      <c r="B6051" s="84">
        <v>36354</v>
      </c>
      <c r="C6051" s="85">
        <v>1.2</v>
      </c>
      <c r="D6051" s="86">
        <v>30</v>
      </c>
      <c r="E6051" s="87">
        <v>18</v>
      </c>
      <c r="F6051" s="96">
        <f t="shared" si="1037"/>
        <v>24</v>
      </c>
      <c r="G6051" s="96"/>
      <c r="H6051" s="74">
        <f t="shared" si="1038"/>
        <v>194</v>
      </c>
      <c r="I6051" s="53">
        <f t="shared" si="1036"/>
        <v>0.9669290153330472</v>
      </c>
      <c r="J6051" s="53">
        <f t="shared" si="1039"/>
        <v>0.38335838741013006</v>
      </c>
      <c r="K6051" s="53">
        <f t="shared" si="1040"/>
        <v>2.0072563925059632</v>
      </c>
      <c r="L6051" s="53">
        <f t="shared" si="1041"/>
        <v>40.626839956461978</v>
      </c>
      <c r="M6051" s="93">
        <f t="shared" si="1042"/>
        <v>5.5090843459834549</v>
      </c>
      <c r="N6051" s="53">
        <f t="shared" si="1043"/>
        <v>23.925035324890914</v>
      </c>
      <c r="O6051">
        <f t="shared" si="1044"/>
        <v>1.3586571485671137</v>
      </c>
      <c r="P6051" s="53">
        <f t="shared" si="1045"/>
        <v>22.48254785226381</v>
      </c>
      <c r="Q6051" s="53">
        <v>0.2</v>
      </c>
      <c r="R6051" s="53">
        <f t="shared" si="1046"/>
        <v>8.5760544344702581</v>
      </c>
    </row>
    <row r="6052" spans="2:18" ht="15">
      <c r="B6052" s="84">
        <v>36355</v>
      </c>
      <c r="C6052" s="85">
        <v>0.2</v>
      </c>
      <c r="D6052" s="86">
        <v>34</v>
      </c>
      <c r="E6052" s="87">
        <v>16</v>
      </c>
      <c r="F6052" s="96">
        <f t="shared" si="1037"/>
        <v>25</v>
      </c>
      <c r="G6052" s="96"/>
      <c r="H6052" s="74">
        <f t="shared" si="1038"/>
        <v>195</v>
      </c>
      <c r="I6052" s="53">
        <f t="shared" si="1036"/>
        <v>0.96701435220889898</v>
      </c>
      <c r="J6052" s="53">
        <f t="shared" si="1039"/>
        <v>0.38087241805523475</v>
      </c>
      <c r="K6052" s="53">
        <f t="shared" si="1040"/>
        <v>2.0039194135038811</v>
      </c>
      <c r="L6052" s="53">
        <f t="shared" si="1041"/>
        <v>40.530353654546474</v>
      </c>
      <c r="M6052" s="93">
        <f t="shared" si="1042"/>
        <v>6.8922320085282607</v>
      </c>
      <c r="N6052" s="53">
        <f t="shared" si="1043"/>
        <v>29.232473671279156</v>
      </c>
      <c r="O6052">
        <f t="shared" si="1044"/>
        <v>1.4333386753343602</v>
      </c>
      <c r="P6052" s="53">
        <f t="shared" si="1045"/>
        <v>23.878257206163344</v>
      </c>
      <c r="Q6052" s="53">
        <v>0.2</v>
      </c>
      <c r="R6052" s="53">
        <f t="shared" si="1046"/>
        <v>9.8600476481355255</v>
      </c>
    </row>
    <row r="6053" spans="2:18" ht="15">
      <c r="B6053" s="84">
        <v>36356</v>
      </c>
      <c r="C6053" s="85">
        <v>0</v>
      </c>
      <c r="D6053" s="86">
        <v>30</v>
      </c>
      <c r="E6053" s="87">
        <v>15</v>
      </c>
      <c r="F6053" s="96">
        <f t="shared" si="1037"/>
        <v>22.5</v>
      </c>
      <c r="G6053" s="96"/>
      <c r="H6053" s="74">
        <f t="shared" si="1038"/>
        <v>196</v>
      </c>
      <c r="I6053" s="53">
        <f t="shared" si="1036"/>
        <v>0.96710945006862015</v>
      </c>
      <c r="J6053" s="53">
        <f t="shared" si="1039"/>
        <v>0.37827801344217543</v>
      </c>
      <c r="K6053" s="53">
        <f t="shared" si="1040"/>
        <v>2.0004494204558152</v>
      </c>
      <c r="L6053" s="53">
        <f t="shared" si="1041"/>
        <v>40.42987414620918</v>
      </c>
      <c r="M6053" s="93">
        <f t="shared" si="1042"/>
        <v>5.9095245154236364</v>
      </c>
      <c r="N6053" s="53">
        <f t="shared" si="1043"/>
        <v>26.619318973780096</v>
      </c>
      <c r="O6053">
        <f t="shared" si="1044"/>
        <v>1.2529627418997087</v>
      </c>
      <c r="P6053" s="53">
        <f t="shared" si="1045"/>
        <v>20.524760720033569</v>
      </c>
      <c r="Q6053" s="53">
        <v>0.2</v>
      </c>
      <c r="R6053" s="53">
        <f t="shared" si="1046"/>
        <v>9.1404561782811147</v>
      </c>
    </row>
    <row r="6054" spans="2:18" ht="15">
      <c r="B6054" s="84">
        <v>36357</v>
      </c>
      <c r="C6054" s="85">
        <v>0</v>
      </c>
      <c r="D6054" s="86">
        <v>33</v>
      </c>
      <c r="E6054" s="87">
        <v>16</v>
      </c>
      <c r="F6054" s="96">
        <f t="shared" si="1037"/>
        <v>24.5</v>
      </c>
      <c r="G6054" s="96"/>
      <c r="H6054" s="74">
        <f t="shared" si="1038"/>
        <v>197</v>
      </c>
      <c r="I6054" s="53">
        <f t="shared" si="1036"/>
        <v>0.96721428077122407</v>
      </c>
      <c r="J6054" s="53">
        <f t="shared" si="1039"/>
        <v>0.37557615102945135</v>
      </c>
      <c r="K6054" s="53">
        <f t="shared" si="1040"/>
        <v>1.9968491368368348</v>
      </c>
      <c r="L6054" s="53">
        <f t="shared" si="1041"/>
        <v>40.325432324975182</v>
      </c>
      <c r="M6054" s="93">
        <f t="shared" si="1042"/>
        <v>6.5863276798562138</v>
      </c>
      <c r="N6054" s="53">
        <f t="shared" si="1043"/>
        <v>28.265222868676805</v>
      </c>
      <c r="O6054">
        <f t="shared" si="1044"/>
        <v>1.395565076951925</v>
      </c>
      <c r="P6054" s="53">
        <f t="shared" si="1045"/>
        <v>23.171067686527078</v>
      </c>
      <c r="Q6054" s="53">
        <v>0.2</v>
      </c>
      <c r="R6054" s="53">
        <f t="shared" si="1046"/>
        <v>9.6120656943150671</v>
      </c>
    </row>
    <row r="6055" spans="2:18" ht="15">
      <c r="B6055" s="84">
        <v>36358</v>
      </c>
      <c r="C6055" s="85">
        <v>1.8</v>
      </c>
      <c r="D6055" s="86">
        <v>31</v>
      </c>
      <c r="E6055" s="87">
        <v>14</v>
      </c>
      <c r="F6055" s="96">
        <f t="shared" si="1037"/>
        <v>22.5</v>
      </c>
      <c r="G6055" s="96"/>
      <c r="H6055" s="74">
        <f t="shared" si="1038"/>
        <v>198</v>
      </c>
      <c r="I6055" s="53">
        <f t="shared" si="1036"/>
        <v>0.96732881329561926</v>
      </c>
      <c r="J6055" s="53">
        <f t="shared" si="1039"/>
        <v>0.37276783983636436</v>
      </c>
      <c r="K6055" s="53">
        <f t="shared" si="1040"/>
        <v>1.9931213322749191</v>
      </c>
      <c r="L6055" s="53">
        <f t="shared" si="1041"/>
        <v>40.217059826258478</v>
      </c>
      <c r="M6055" s="93">
        <f t="shared" si="1042"/>
        <v>6.2580538740618508</v>
      </c>
      <c r="N6055" s="53">
        <f t="shared" si="1043"/>
        <v>28.189261554626221</v>
      </c>
      <c r="O6055">
        <f t="shared" si="1044"/>
        <v>1.2529627418997087</v>
      </c>
      <c r="P6055" s="53">
        <f t="shared" si="1045"/>
        <v>20.524760720033569</v>
      </c>
      <c r="Q6055" s="53">
        <v>0.2</v>
      </c>
      <c r="R6055" s="53">
        <f t="shared" si="1046"/>
        <v>9.5059591836076844</v>
      </c>
    </row>
    <row r="6056" spans="2:18" ht="15">
      <c r="B6056" s="84">
        <v>36359</v>
      </c>
      <c r="C6056" s="85">
        <v>0</v>
      </c>
      <c r="D6056" s="86">
        <v>30</v>
      </c>
      <c r="E6056" s="87">
        <v>19</v>
      </c>
      <c r="F6056" s="96">
        <f t="shared" si="1037"/>
        <v>24.5</v>
      </c>
      <c r="G6056" s="96"/>
      <c r="H6056" s="74">
        <f t="shared" si="1038"/>
        <v>199</v>
      </c>
      <c r="I6056" s="53">
        <f t="shared" si="1036"/>
        <v>0.9674530137497892</v>
      </c>
      <c r="J6056" s="53">
        <f t="shared" si="1039"/>
        <v>0.36985411937700441</v>
      </c>
      <c r="K6056" s="53">
        <f t="shared" si="1040"/>
        <v>1.9892688156945499</v>
      </c>
      <c r="L6056" s="53">
        <f t="shared" si="1041"/>
        <v>40.104788993343924</v>
      </c>
      <c r="M6056" s="93">
        <f t="shared" si="1042"/>
        <v>5.2690512061930415</v>
      </c>
      <c r="N6056" s="53">
        <f t="shared" si="1043"/>
        <v>22.612131355840464</v>
      </c>
      <c r="O6056">
        <f t="shared" si="1044"/>
        <v>1.395565076951925</v>
      </c>
      <c r="P6056" s="53">
        <f t="shared" si="1045"/>
        <v>23.171067686527078</v>
      </c>
      <c r="Q6056" s="53">
        <v>0.2</v>
      </c>
      <c r="R6056" s="53">
        <f t="shared" si="1046"/>
        <v>8.2892826291979187</v>
      </c>
    </row>
    <row r="6057" spans="2:18" ht="15">
      <c r="B6057" s="84">
        <v>36360</v>
      </c>
      <c r="C6057" s="85">
        <v>0</v>
      </c>
      <c r="D6057" s="86">
        <v>32</v>
      </c>
      <c r="E6057" s="87">
        <v>18</v>
      </c>
      <c r="F6057" s="96">
        <f t="shared" si="1037"/>
        <v>25</v>
      </c>
      <c r="G6057" s="96"/>
      <c r="H6057" s="74">
        <f t="shared" si="1038"/>
        <v>200</v>
      </c>
      <c r="I6057" s="53">
        <f t="shared" si="1036"/>
        <v>0.96758684538082118</v>
      </c>
      <c r="J6057" s="53">
        <f t="shared" si="1039"/>
        <v>0.36683605858715096</v>
      </c>
      <c r="K6057" s="53">
        <f t="shared" si="1040"/>
        <v>1.985294428594524</v>
      </c>
      <c r="L6057" s="53">
        <f t="shared" si="1041"/>
        <v>39.98865284461607</v>
      </c>
      <c r="M6057" s="93">
        <f t="shared" si="1042"/>
        <v>5.9971378837812139</v>
      </c>
      <c r="N6057" s="53">
        <f t="shared" si="1043"/>
        <v>25.436052511543405</v>
      </c>
      <c r="O6057">
        <f t="shared" si="1044"/>
        <v>1.4333386753343602</v>
      </c>
      <c r="P6057" s="53">
        <f t="shared" si="1045"/>
        <v>23.878257206163344</v>
      </c>
      <c r="Q6057" s="53">
        <v>0.2</v>
      </c>
      <c r="R6057" s="53">
        <f t="shared" si="1046"/>
        <v>8.9706685053327266</v>
      </c>
    </row>
    <row r="6058" spans="2:18" ht="15">
      <c r="B6058" s="84">
        <v>36361</v>
      </c>
      <c r="C6058" s="85">
        <v>0</v>
      </c>
      <c r="D6058" s="86">
        <v>32</v>
      </c>
      <c r="E6058" s="87">
        <v>18</v>
      </c>
      <c r="F6058" s="96">
        <f t="shared" si="1037"/>
        <v>25</v>
      </c>
      <c r="G6058" s="96"/>
      <c r="H6058" s="74">
        <f t="shared" si="1038"/>
        <v>201</v>
      </c>
      <c r="I6058" s="53">
        <f t="shared" si="1036"/>
        <v>0.96773026858578248</v>
      </c>
      <c r="J6058" s="53">
        <f t="shared" si="1039"/>
        <v>0.36371475474710996</v>
      </c>
      <c r="K6058" s="53">
        <f t="shared" si="1040"/>
        <v>1.981201038485537</v>
      </c>
      <c r="L6058" s="53">
        <f t="shared" si="1041"/>
        <v>39.868685042185774</v>
      </c>
      <c r="M6058" s="93">
        <f t="shared" si="1042"/>
        <v>5.9791461935988943</v>
      </c>
      <c r="N6058" s="53">
        <f t="shared" si="1043"/>
        <v>25.359743181139887</v>
      </c>
      <c r="O6058">
        <f t="shared" si="1044"/>
        <v>1.4333386753343602</v>
      </c>
      <c r="P6058" s="53">
        <f t="shared" si="1045"/>
        <v>23.878257206163344</v>
      </c>
      <c r="Q6058" s="53">
        <v>0.2</v>
      </c>
      <c r="R6058" s="53">
        <f t="shared" si="1046"/>
        <v>8.9527916881919065</v>
      </c>
    </row>
    <row r="6059" spans="2:18" ht="15">
      <c r="B6059" s="84">
        <v>36362</v>
      </c>
      <c r="C6059" s="85">
        <v>0</v>
      </c>
      <c r="D6059" s="86">
        <v>32</v>
      </c>
      <c r="E6059" s="87">
        <v>17</v>
      </c>
      <c r="F6059" s="96">
        <f t="shared" si="1037"/>
        <v>24.5</v>
      </c>
      <c r="G6059" s="96"/>
      <c r="H6059" s="74">
        <f t="shared" si="1038"/>
        <v>202</v>
      </c>
      <c r="I6059" s="53">
        <f t="shared" si="1036"/>
        <v>0.96788324092343936</v>
      </c>
      <c r="J6059" s="53">
        <f t="shared" si="1039"/>
        <v>0.36049133240344439</v>
      </c>
      <c r="K6059" s="53">
        <f t="shared" si="1040"/>
        <v>1.9769915325107041</v>
      </c>
      <c r="L6059" s="53">
        <f t="shared" si="1041"/>
        <v>39.74491986205139</v>
      </c>
      <c r="M6059" s="93">
        <f t="shared" si="1042"/>
        <v>6.0977146350694307</v>
      </c>
      <c r="N6059" s="53">
        <f t="shared" si="1043"/>
        <v>26.168340162752482</v>
      </c>
      <c r="O6059">
        <f t="shared" si="1044"/>
        <v>1.395565076951925</v>
      </c>
      <c r="P6059" s="53">
        <f t="shared" si="1045"/>
        <v>23.171067686527078</v>
      </c>
      <c r="Q6059" s="53">
        <v>0.2</v>
      </c>
      <c r="R6059" s="53">
        <f t="shared" si="1046"/>
        <v>9.1214101076090159</v>
      </c>
    </row>
    <row r="6060" spans="2:18" ht="15">
      <c r="B6060" s="84">
        <v>36363</v>
      </c>
      <c r="C6060" s="85">
        <v>0</v>
      </c>
      <c r="D6060" s="86">
        <v>32</v>
      </c>
      <c r="E6060" s="87">
        <v>21</v>
      </c>
      <c r="F6060" s="96">
        <f t="shared" si="1037"/>
        <v>26.5</v>
      </c>
      <c r="G6060" s="96"/>
      <c r="H6060" s="74">
        <f t="shared" si="1038"/>
        <v>203</v>
      </c>
      <c r="I6060" s="53">
        <f t="shared" si="1036"/>
        <v>0.96804571712681597</v>
      </c>
      <c r="J6060" s="53">
        <f t="shared" si="1039"/>
        <v>0.35716694229246182</v>
      </c>
      <c r="K6060" s="53">
        <f t="shared" si="1040"/>
        <v>1.9726688112697344</v>
      </c>
      <c r="L6060" s="53">
        <f t="shared" si="1041"/>
        <v>39.61739216591679</v>
      </c>
      <c r="M6060" s="93">
        <f t="shared" si="1042"/>
        <v>5.4511160366026168</v>
      </c>
      <c r="N6060" s="53">
        <f t="shared" si="1043"/>
        <v>22.337324247740945</v>
      </c>
      <c r="O6060">
        <f t="shared" si="1044"/>
        <v>1.5520231192935496</v>
      </c>
      <c r="P6060" s="53">
        <f t="shared" si="1045"/>
        <v>26.116256747413775</v>
      </c>
      <c r="Q6060" s="53">
        <v>0.2</v>
      </c>
      <c r="R6060" s="53">
        <f t="shared" si="1046"/>
        <v>8.3026770232562956</v>
      </c>
    </row>
    <row r="6061" spans="2:18" ht="15">
      <c r="B6061" s="84">
        <v>36364</v>
      </c>
      <c r="C6061" s="85">
        <v>34.200000000000003</v>
      </c>
      <c r="D6061" s="86">
        <v>33</v>
      </c>
      <c r="E6061" s="87">
        <v>12</v>
      </c>
      <c r="F6061" s="96">
        <f t="shared" si="1037"/>
        <v>22.5</v>
      </c>
      <c r="G6061" s="96"/>
      <c r="H6061" s="74">
        <f t="shared" si="1038"/>
        <v>204</v>
      </c>
      <c r="I6061" s="53">
        <f t="shared" si="1036"/>
        <v>0.9682176491165897</v>
      </c>
      <c r="J6061" s="53">
        <f t="shared" si="1039"/>
        <v>0.35374276026822699</v>
      </c>
      <c r="K6061" s="53">
        <f t="shared" si="1040"/>
        <v>1.9682357828650181</v>
      </c>
      <c r="L6061" s="53">
        <f t="shared" si="1041"/>
        <v>39.486137374773513</v>
      </c>
      <c r="M6061" s="93">
        <f t="shared" si="1042"/>
        <v>6.8290268330710786</v>
      </c>
      <c r="N6061" s="53">
        <f t="shared" si="1043"/>
        <v>30.761196281625164</v>
      </c>
      <c r="O6061">
        <f t="shared" si="1044"/>
        <v>1.2529627418997087</v>
      </c>
      <c r="P6061" s="53">
        <f t="shared" si="1045"/>
        <v>20.524760720033569</v>
      </c>
      <c r="Q6061" s="53">
        <v>0.2</v>
      </c>
      <c r="R6061" s="53">
        <f t="shared" si="1046"/>
        <v>10.104738963002701</v>
      </c>
    </row>
    <row r="6062" spans="2:18" ht="15">
      <c r="B6062" s="84">
        <v>36365</v>
      </c>
      <c r="C6062" s="85">
        <v>0</v>
      </c>
      <c r="D6062" s="86">
        <v>32</v>
      </c>
      <c r="E6062" s="87">
        <v>12</v>
      </c>
      <c r="F6062" s="96">
        <f t="shared" si="1037"/>
        <v>22</v>
      </c>
      <c r="G6062" s="96"/>
      <c r="H6062" s="74">
        <f t="shared" si="1038"/>
        <v>205</v>
      </c>
      <c r="I6062" s="53">
        <f t="shared" si="1036"/>
        <v>0.96839898601531871</v>
      </c>
      <c r="J6062" s="53">
        <f t="shared" si="1039"/>
        <v>0.35021998623776601</v>
      </c>
      <c r="K6062" s="53">
        <f t="shared" si="1040"/>
        <v>1.9636953571854612</v>
      </c>
      <c r="L6062" s="53">
        <f t="shared" si="1041"/>
        <v>39.351191444339129</v>
      </c>
      <c r="M6062" s="93">
        <f t="shared" si="1042"/>
        <v>6.5592688127230216</v>
      </c>
      <c r="N6062" s="53">
        <f t="shared" si="1043"/>
        <v>29.91725928215115</v>
      </c>
      <c r="O6062">
        <f t="shared" si="1044"/>
        <v>1.2193540774631728</v>
      </c>
      <c r="P6062" s="53">
        <f t="shared" si="1045"/>
        <v>19.906714554451806</v>
      </c>
      <c r="Q6062" s="53">
        <v>0.2</v>
      </c>
      <c r="R6062" s="53">
        <f t="shared" si="1046"/>
        <v>9.8848683434135101</v>
      </c>
    </row>
    <row r="6063" spans="2:18" ht="15">
      <c r="B6063" s="84">
        <v>36366</v>
      </c>
      <c r="C6063" s="85">
        <v>0</v>
      </c>
      <c r="D6063" s="86">
        <v>30</v>
      </c>
      <c r="E6063" s="87">
        <v>13</v>
      </c>
      <c r="F6063" s="96">
        <f t="shared" si="1037"/>
        <v>21.5</v>
      </c>
      <c r="G6063" s="96"/>
      <c r="H6063" s="74">
        <f t="shared" si="1038"/>
        <v>206</v>
      </c>
      <c r="I6063" s="53">
        <f t="shared" si="1036"/>
        <v>0.96858967416249719</v>
      </c>
      <c r="J6063" s="53">
        <f t="shared" si="1039"/>
        <v>0.34659984310601538</v>
      </c>
      <c r="K6063" s="53">
        <f t="shared" si="1040"/>
        <v>1.9590504404414957</v>
      </c>
      <c r="L6063" s="53">
        <f t="shared" si="1041"/>
        <v>39.212590842429222</v>
      </c>
      <c r="M6063" s="93">
        <f t="shared" si="1042"/>
        <v>5.950343296332135</v>
      </c>
      <c r="N6063" s="53">
        <f t="shared" si="1043"/>
        <v>27.485201162568792</v>
      </c>
      <c r="O6063">
        <f t="shared" si="1044"/>
        <v>1.1865305921643348</v>
      </c>
      <c r="P6063" s="53">
        <f t="shared" si="1045"/>
        <v>19.305275780700303</v>
      </c>
      <c r="Q6063" s="53">
        <v>0.2</v>
      </c>
      <c r="R6063" s="53">
        <f t="shared" si="1046"/>
        <v>9.2964839179609378</v>
      </c>
    </row>
    <row r="6064" spans="2:18" ht="15">
      <c r="B6064" s="84">
        <v>36367</v>
      </c>
      <c r="C6064" s="85">
        <v>0</v>
      </c>
      <c r="D6064" s="86">
        <v>32</v>
      </c>
      <c r="E6064" s="87">
        <v>15</v>
      </c>
      <c r="F6064" s="96">
        <f t="shared" si="1037"/>
        <v>23.5</v>
      </c>
      <c r="G6064" s="96"/>
      <c r="H6064" s="74">
        <f t="shared" si="1038"/>
        <v>207</v>
      </c>
      <c r="I6064" s="53">
        <f t="shared" si="1036"/>
        <v>0.96878965713043452</v>
      </c>
      <c r="J6064" s="53">
        <f t="shared" si="1039"/>
        <v>0.34288357573294348</v>
      </c>
      <c r="K6064" s="53">
        <f t="shared" si="1040"/>
        <v>1.9543039299623644</v>
      </c>
      <c r="L6064" s="53">
        <f t="shared" si="1041"/>
        <v>39.070372528325017</v>
      </c>
      <c r="M6064" s="93">
        <f t="shared" si="1042"/>
        <v>6.2304804560632006</v>
      </c>
      <c r="N6064" s="53">
        <f t="shared" si="1043"/>
        <v>27.385516370307478</v>
      </c>
      <c r="O6064">
        <f t="shared" si="1044"/>
        <v>1.322598302772739</v>
      </c>
      <c r="P6064" s="53">
        <f t="shared" si="1045"/>
        <v>21.812269025567122</v>
      </c>
      <c r="Q6064" s="53">
        <v>0.2</v>
      </c>
      <c r="R6064" s="53">
        <f t="shared" si="1046"/>
        <v>9.3631068657912877</v>
      </c>
    </row>
    <row r="6065" spans="2:18" ht="15">
      <c r="B6065" s="84">
        <v>36368</v>
      </c>
      <c r="C6065" s="85">
        <v>0</v>
      </c>
      <c r="D6065" s="86">
        <v>32</v>
      </c>
      <c r="E6065" s="87">
        <v>18</v>
      </c>
      <c r="F6065" s="96">
        <f t="shared" si="1037"/>
        <v>25</v>
      </c>
      <c r="G6065" s="96"/>
      <c r="H6065" s="74">
        <f t="shared" si="1038"/>
        <v>208</v>
      </c>
      <c r="I6065" s="53">
        <f t="shared" si="1036"/>
        <v>0.96899887574095311</v>
      </c>
      <c r="J6065" s="53">
        <f t="shared" si="1039"/>
        <v>0.33907244990515634</v>
      </c>
      <c r="K6065" s="53">
        <f t="shared" si="1040"/>
        <v>1.9494587092645352</v>
      </c>
      <c r="L6065" s="53">
        <f t="shared" si="1041"/>
        <v>38.924573934184473</v>
      </c>
      <c r="M6065" s="93">
        <f t="shared" si="1042"/>
        <v>5.8375569154030531</v>
      </c>
      <c r="N6065" s="53">
        <f t="shared" si="1043"/>
        <v>24.759211329937859</v>
      </c>
      <c r="O6065">
        <f t="shared" si="1044"/>
        <v>1.4333386753343602</v>
      </c>
      <c r="P6065" s="53">
        <f t="shared" si="1045"/>
        <v>23.878257206163344</v>
      </c>
      <c r="Q6065" s="53">
        <v>0.2</v>
      </c>
      <c r="R6065" s="53">
        <f t="shared" si="1046"/>
        <v>8.8121064268430267</v>
      </c>
    </row>
    <row r="6066" spans="2:18" ht="15">
      <c r="B6066" s="84">
        <v>36369</v>
      </c>
      <c r="C6066" s="85">
        <v>0</v>
      </c>
      <c r="D6066" s="86">
        <v>24</v>
      </c>
      <c r="E6066" s="87">
        <v>17</v>
      </c>
      <c r="F6066" s="96">
        <f t="shared" si="1037"/>
        <v>20.5</v>
      </c>
      <c r="G6066" s="96"/>
      <c r="H6066" s="74">
        <f t="shared" si="1038"/>
        <v>209</v>
      </c>
      <c r="I6066" s="53">
        <f t="shared" si="1036"/>
        <v>0.9692172680829001</v>
      </c>
      <c r="J6066" s="53">
        <f t="shared" si="1039"/>
        <v>0.33516775132416116</v>
      </c>
      <c r="K6066" s="53">
        <f t="shared" si="1040"/>
        <v>1.9445176433979374</v>
      </c>
      <c r="L6066" s="53">
        <f t="shared" si="1041"/>
        <v>38.775232948530139</v>
      </c>
      <c r="M6066" s="93">
        <f t="shared" si="1042"/>
        <v>3.6796090904816312</v>
      </c>
      <c r="N6066" s="53">
        <f t="shared" si="1043"/>
        <v>17.440235979769451</v>
      </c>
      <c r="O6066">
        <f t="shared" si="1044"/>
        <v>1.1231778894918711</v>
      </c>
      <c r="P6066" s="53">
        <f t="shared" si="1045"/>
        <v>18.150673095156183</v>
      </c>
      <c r="Q6066" s="53">
        <v>0.2</v>
      </c>
      <c r="R6066" s="53">
        <f t="shared" si="1046"/>
        <v>6.9242790051929894</v>
      </c>
    </row>
    <row r="6067" spans="2:18" ht="15">
      <c r="B6067" s="84">
        <v>36370</v>
      </c>
      <c r="C6067" s="85">
        <v>0.4</v>
      </c>
      <c r="D6067" s="86">
        <v>27</v>
      </c>
      <c r="E6067" s="87">
        <v>15</v>
      </c>
      <c r="F6067" s="96">
        <f t="shared" si="1037"/>
        <v>21</v>
      </c>
      <c r="G6067" s="96"/>
      <c r="H6067" s="74">
        <f t="shared" si="1038"/>
        <v>210</v>
      </c>
      <c r="I6067" s="53">
        <f t="shared" si="1036"/>
        <v>0.96944476953046788</v>
      </c>
      <c r="J6067" s="53">
        <f t="shared" si="1039"/>
        <v>0.331170784613324</v>
      </c>
      <c r="K6067" s="53">
        <f t="shared" si="1040"/>
        <v>1.9394835745746699</v>
      </c>
      <c r="L6067" s="53">
        <f t="shared" si="1041"/>
        <v>38.622387901833285</v>
      </c>
      <c r="M6067" s="93">
        <f t="shared" si="1042"/>
        <v>4.8613953754124806</v>
      </c>
      <c r="N6067" s="53">
        <f t="shared" si="1043"/>
        <v>22.744618972906984</v>
      </c>
      <c r="O6067">
        <f t="shared" si="1044"/>
        <v>1.1544769098420939</v>
      </c>
      <c r="P6067" s="53">
        <f t="shared" si="1045"/>
        <v>18.720055663097781</v>
      </c>
      <c r="Q6067" s="53">
        <v>0.2</v>
      </c>
      <c r="R6067" s="53">
        <f t="shared" si="1046"/>
        <v>8.1741764411016504</v>
      </c>
    </row>
    <row r="6068" spans="2:18" ht="15">
      <c r="B6068" s="84">
        <v>36371</v>
      </c>
      <c r="C6068" s="85">
        <v>0.8</v>
      </c>
      <c r="D6068" s="86">
        <v>31</v>
      </c>
      <c r="E6068" s="87">
        <v>17</v>
      </c>
      <c r="F6068" s="96">
        <f t="shared" si="1037"/>
        <v>24</v>
      </c>
      <c r="G6068" s="96"/>
      <c r="H6068" s="74">
        <f t="shared" si="1038"/>
        <v>211</v>
      </c>
      <c r="I6068" s="53">
        <f t="shared" si="1036"/>
        <v>0.96968131276231795</v>
      </c>
      <c r="J6068" s="53">
        <f t="shared" si="1039"/>
        <v>0.3270828723454352</v>
      </c>
      <c r="K6068" s="53">
        <f t="shared" si="1040"/>
        <v>1.9343593180829393</v>
      </c>
      <c r="L6068" s="53">
        <f t="shared" si="1041"/>
        <v>38.466077554200737</v>
      </c>
      <c r="M6068" s="93">
        <f t="shared" si="1042"/>
        <v>5.6340108114237761</v>
      </c>
      <c r="N6068" s="53">
        <f t="shared" si="1043"/>
        <v>24.467570147552067</v>
      </c>
      <c r="O6068">
        <f t="shared" si="1044"/>
        <v>1.3586571485671137</v>
      </c>
      <c r="P6068" s="53">
        <f t="shared" si="1045"/>
        <v>22.48254785226381</v>
      </c>
      <c r="Q6068" s="53">
        <v>0.2</v>
      </c>
      <c r="R6068" s="53">
        <f t="shared" si="1046"/>
        <v>8.7028503339483976</v>
      </c>
    </row>
    <row r="6069" spans="2:18" ht="15">
      <c r="B6069" s="84">
        <v>36372</v>
      </c>
      <c r="C6069" s="85">
        <v>0.2</v>
      </c>
      <c r="D6069" s="86">
        <v>28</v>
      </c>
      <c r="E6069" s="87">
        <v>16</v>
      </c>
      <c r="F6069" s="96">
        <f t="shared" si="1037"/>
        <v>22</v>
      </c>
      <c r="G6069" s="96"/>
      <c r="H6069" s="74">
        <f t="shared" si="1038"/>
        <v>212</v>
      </c>
      <c r="I6069" s="53">
        <f t="shared" si="1036"/>
        <v>0.96992682778150241</v>
      </c>
      <c r="J6069" s="53">
        <f t="shared" si="1039"/>
        <v>0.32290535409264154</v>
      </c>
      <c r="K6069" s="53">
        <f t="shared" si="1040"/>
        <v>1.9291476584871665</v>
      </c>
      <c r="L6069" s="53">
        <f t="shared" si="1041"/>
        <v>38.306341085158301</v>
      </c>
      <c r="M6069" s="93">
        <f t="shared" si="1042"/>
        <v>4.9458830176856301</v>
      </c>
      <c r="N6069" s="53">
        <f t="shared" si="1043"/>
        <v>22.558499863929484</v>
      </c>
      <c r="O6069">
        <f t="shared" si="1044"/>
        <v>1.2193540774631728</v>
      </c>
      <c r="P6069" s="53">
        <f t="shared" si="1045"/>
        <v>19.906714554451806</v>
      </c>
      <c r="Q6069" s="53">
        <v>0.2</v>
      </c>
      <c r="R6069" s="53">
        <f t="shared" si="1046"/>
        <v>8.1739806988209782</v>
      </c>
    </row>
    <row r="6070" spans="2:18" ht="15">
      <c r="B6070" s="84">
        <v>36373</v>
      </c>
      <c r="C6070" s="85">
        <v>4.4000000000000004</v>
      </c>
      <c r="D6070" s="86">
        <v>29</v>
      </c>
      <c r="E6070" s="87">
        <v>15</v>
      </c>
      <c r="F6070" s="96">
        <f t="shared" si="1037"/>
        <v>22</v>
      </c>
      <c r="G6070" s="96"/>
      <c r="H6070" s="74">
        <f t="shared" si="1038"/>
        <v>213</v>
      </c>
      <c r="I6070" s="53">
        <f t="shared" si="1036"/>
        <v>0.97018124193617716</v>
      </c>
      <c r="J6070" s="53">
        <f t="shared" si="1039"/>
        <v>0.31863958550036658</v>
      </c>
      <c r="K6070" s="53">
        <f t="shared" si="1040"/>
        <v>1.9238513461135693</v>
      </c>
      <c r="L6070" s="53">
        <f t="shared" si="1041"/>
        <v>38.143218085512331</v>
      </c>
      <c r="M6070" s="93">
        <f t="shared" si="1042"/>
        <v>5.3194152557632224</v>
      </c>
      <c r="N6070" s="53">
        <f t="shared" si="1043"/>
        <v>24.262205129847725</v>
      </c>
      <c r="O6070">
        <f t="shared" si="1044"/>
        <v>1.2193540774631728</v>
      </c>
      <c r="P6070" s="53">
        <f t="shared" si="1045"/>
        <v>19.906714554451806</v>
      </c>
      <c r="Q6070" s="53">
        <v>0.2</v>
      </c>
      <c r="R6070" s="53">
        <f t="shared" si="1046"/>
        <v>8.5700866351380487</v>
      </c>
    </row>
    <row r="6071" spans="2:18" ht="15">
      <c r="B6071" s="84">
        <v>36374</v>
      </c>
      <c r="C6071" s="85">
        <v>16.2</v>
      </c>
      <c r="D6071" s="86">
        <v>29</v>
      </c>
      <c r="E6071" s="87">
        <v>14</v>
      </c>
      <c r="F6071" s="96">
        <f t="shared" si="1037"/>
        <v>21.5</v>
      </c>
      <c r="G6071" s="96"/>
      <c r="H6071" s="74">
        <f t="shared" si="1038"/>
        <v>214</v>
      </c>
      <c r="I6071" s="53">
        <f t="shared" si="1036"/>
        <v>0.97044447994110072</v>
      </c>
      <c r="J6071" s="53">
        <f t="shared" si="1039"/>
        <v>0.31428693738671398</v>
      </c>
      <c r="K6071" s="53">
        <f t="shared" si="1040"/>
        <v>1.9184730938190306</v>
      </c>
      <c r="L6071" s="53">
        <f t="shared" si="1041"/>
        <v>37.976748551260783</v>
      </c>
      <c r="M6071" s="93">
        <f t="shared" si="1042"/>
        <v>5.413216943859366</v>
      </c>
      <c r="N6071" s="53">
        <f t="shared" si="1043"/>
        <v>25.004163495963745</v>
      </c>
      <c r="O6071">
        <f t="shared" si="1044"/>
        <v>1.1865305921643348</v>
      </c>
      <c r="P6071" s="53">
        <f t="shared" si="1045"/>
        <v>19.305275780700303</v>
      </c>
      <c r="Q6071" s="53">
        <v>0.2</v>
      </c>
      <c r="R6071" s="53">
        <f t="shared" si="1046"/>
        <v>8.7204576386749562</v>
      </c>
    </row>
    <row r="6072" spans="2:18" ht="15">
      <c r="B6072" s="84">
        <v>36375</v>
      </c>
      <c r="C6072" s="85">
        <v>0</v>
      </c>
      <c r="D6072" s="86">
        <v>27</v>
      </c>
      <c r="E6072" s="87">
        <v>17</v>
      </c>
      <c r="F6072" s="96">
        <f t="shared" si="1037"/>
        <v>22</v>
      </c>
      <c r="G6072" s="96"/>
      <c r="H6072" s="74">
        <f t="shared" si="1038"/>
        <v>215</v>
      </c>
      <c r="I6072" s="53">
        <f t="shared" si="1036"/>
        <v>0.97071646389991229</v>
      </c>
      <c r="J6072" s="53">
        <f t="shared" si="1039"/>
        <v>0.30984879486868599</v>
      </c>
      <c r="K6072" s="53">
        <f t="shared" si="1040"/>
        <v>1.9130155740396677</v>
      </c>
      <c r="L6072" s="53">
        <f t="shared" si="1041"/>
        <v>37.806972879513552</v>
      </c>
      <c r="M6072" s="93">
        <f t="shared" si="1042"/>
        <v>4.4560951061179193</v>
      </c>
      <c r="N6072" s="53">
        <f t="shared" si="1043"/>
        <v>20.324544775031175</v>
      </c>
      <c r="O6072">
        <f t="shared" si="1044"/>
        <v>1.2193540774631728</v>
      </c>
      <c r="P6072" s="53">
        <f t="shared" si="1045"/>
        <v>19.906714554451806</v>
      </c>
      <c r="Q6072" s="53">
        <v>0.2</v>
      </c>
      <c r="R6072" s="53">
        <f t="shared" si="1046"/>
        <v>7.6545934022738695</v>
      </c>
    </row>
    <row r="6073" spans="2:18" ht="15">
      <c r="B6073" s="84">
        <v>36376</v>
      </c>
      <c r="C6073" s="85">
        <v>0</v>
      </c>
      <c r="D6073" s="86">
        <v>30</v>
      </c>
      <c r="E6073" s="87">
        <v>16</v>
      </c>
      <c r="F6073" s="96">
        <f t="shared" si="1037"/>
        <v>23</v>
      </c>
      <c r="G6073" s="96"/>
      <c r="H6073" s="74">
        <f t="shared" si="1038"/>
        <v>216</v>
      </c>
      <c r="I6073" s="53">
        <f t="shared" si="1036"/>
        <v>0.97099711332818273</v>
      </c>
      <c r="J6073" s="53">
        <f t="shared" si="1039"/>
        <v>0.3053265565164347</v>
      </c>
      <c r="K6073" s="53">
        <f t="shared" si="1040"/>
        <v>1.9074814161143292</v>
      </c>
      <c r="L6073" s="53">
        <f t="shared" si="1041"/>
        <v>37.633931866373523</v>
      </c>
      <c r="M6073" s="93">
        <f t="shared" si="1042"/>
        <v>5.3802598194151479</v>
      </c>
      <c r="N6073" s="53">
        <f t="shared" si="1043"/>
        <v>23.938257457397832</v>
      </c>
      <c r="O6073">
        <f t="shared" si="1044"/>
        <v>1.2873721991508951</v>
      </c>
      <c r="P6073" s="53">
        <f t="shared" si="1045"/>
        <v>21.159810760487982</v>
      </c>
      <c r="Q6073" s="53">
        <v>0.2</v>
      </c>
      <c r="R6073" s="53">
        <f t="shared" si="1046"/>
        <v>8.5374941620679774</v>
      </c>
    </row>
    <row r="6074" spans="2:18" ht="15">
      <c r="B6074" s="84">
        <v>36377</v>
      </c>
      <c r="C6074" s="85">
        <v>0</v>
      </c>
      <c r="D6074" s="86">
        <v>32</v>
      </c>
      <c r="E6074" s="87">
        <v>17</v>
      </c>
      <c r="F6074" s="96">
        <f t="shared" si="1037"/>
        <v>24.5</v>
      </c>
      <c r="G6074" s="96"/>
      <c r="H6074" s="74">
        <f t="shared" si="1038"/>
        <v>217</v>
      </c>
      <c r="I6074" s="53">
        <f t="shared" si="1036"/>
        <v>0.97128634517723078</v>
      </c>
      <c r="J6074" s="53">
        <f t="shared" si="1039"/>
        <v>0.3007216335366113</v>
      </c>
      <c r="K6074" s="53">
        <f t="shared" si="1040"/>
        <v>1.9018732038771378</v>
      </c>
      <c r="L6074" s="53">
        <f t="shared" si="1041"/>
        <v>37.457666706720282</v>
      </c>
      <c r="M6074" s="93">
        <f t="shared" si="1042"/>
        <v>5.7468014343942446</v>
      </c>
      <c r="N6074" s="53">
        <f t="shared" si="1043"/>
        <v>24.662396288295668</v>
      </c>
      <c r="O6074">
        <f t="shared" si="1044"/>
        <v>1.395565076951925</v>
      </c>
      <c r="P6074" s="53">
        <f t="shared" si="1045"/>
        <v>23.171067686527078</v>
      </c>
      <c r="Q6074" s="53">
        <v>0.2</v>
      </c>
      <c r="R6074" s="53">
        <f t="shared" si="1046"/>
        <v>8.7690299896461088</v>
      </c>
    </row>
    <row r="6075" spans="2:18" ht="15">
      <c r="B6075" s="84">
        <v>36378</v>
      </c>
      <c r="C6075" s="85">
        <v>1.1000000000000001</v>
      </c>
      <c r="D6075" s="86">
        <v>33</v>
      </c>
      <c r="E6075" s="87">
        <v>18</v>
      </c>
      <c r="F6075" s="96">
        <f t="shared" si="1037"/>
        <v>25.5</v>
      </c>
      <c r="G6075" s="96"/>
      <c r="H6075" s="74">
        <f t="shared" si="1038"/>
        <v>218</v>
      </c>
      <c r="I6075" s="53">
        <f t="shared" si="1036"/>
        <v>0.97158407385869927</v>
      </c>
      <c r="J6075" s="53">
        <f t="shared" si="1039"/>
        <v>0.29603544898574469</v>
      </c>
      <c r="K6075" s="53">
        <f t="shared" si="1040"/>
        <v>1.8961934735122559</v>
      </c>
      <c r="L6075" s="53">
        <f t="shared" si="1041"/>
        <v>37.278218995830599</v>
      </c>
      <c r="M6075" s="93">
        <f t="shared" si="1042"/>
        <v>5.8544776819870386</v>
      </c>
      <c r="N6075" s="53">
        <f t="shared" si="1043"/>
        <v>24.544246629011234</v>
      </c>
      <c r="O6075">
        <f t="shared" si="1044"/>
        <v>1.4719947804869402</v>
      </c>
      <c r="P6075" s="53">
        <f t="shared" si="1045"/>
        <v>24.604553444924591</v>
      </c>
      <c r="Q6075" s="53">
        <v>0.2</v>
      </c>
      <c r="R6075" s="53">
        <f t="shared" si="1046"/>
        <v>8.7818677578561779</v>
      </c>
    </row>
    <row r="6076" spans="2:18" ht="15">
      <c r="B6076" s="84">
        <v>36379</v>
      </c>
      <c r="C6076" s="85">
        <v>0</v>
      </c>
      <c r="D6076" s="86">
        <v>31</v>
      </c>
      <c r="E6076" s="87">
        <v>18</v>
      </c>
      <c r="F6076" s="96">
        <f t="shared" si="1037"/>
        <v>24.5</v>
      </c>
      <c r="G6076" s="96"/>
      <c r="H6076" s="74">
        <f t="shared" si="1038"/>
        <v>219</v>
      </c>
      <c r="I6076" s="53">
        <f t="shared" si="1036"/>
        <v>0.97189021126988129</v>
      </c>
      <c r="J6076" s="53">
        <f t="shared" si="1039"/>
        <v>0.29126943701446972</v>
      </c>
      <c r="K6076" s="53">
        <f t="shared" si="1040"/>
        <v>1.8904447116632572</v>
      </c>
      <c r="L6076" s="53">
        <f t="shared" si="1041"/>
        <v>37.095630732763354</v>
      </c>
      <c r="M6076" s="93">
        <f t="shared" si="1042"/>
        <v>5.2982723256438948</v>
      </c>
      <c r="N6076" s="53">
        <f t="shared" si="1043"/>
        <v>22.737533779451532</v>
      </c>
      <c r="O6076">
        <f t="shared" si="1044"/>
        <v>1.395565076951925</v>
      </c>
      <c r="P6076" s="53">
        <f t="shared" si="1045"/>
        <v>23.171067686527078</v>
      </c>
      <c r="Q6076" s="53">
        <v>0.2</v>
      </c>
      <c r="R6076" s="53">
        <f t="shared" si="1046"/>
        <v>8.3186259012643102</v>
      </c>
    </row>
    <row r="6077" spans="2:18" ht="15">
      <c r="B6077" s="84">
        <v>36380</v>
      </c>
      <c r="C6077" s="85">
        <v>12</v>
      </c>
      <c r="D6077" s="86">
        <v>30</v>
      </c>
      <c r="E6077" s="87">
        <v>19</v>
      </c>
      <c r="F6077" s="96">
        <f t="shared" si="1037"/>
        <v>24.5</v>
      </c>
      <c r="G6077" s="96"/>
      <c r="H6077" s="74">
        <f t="shared" si="1038"/>
        <v>220</v>
      </c>
      <c r="I6077" s="53">
        <f t="shared" si="1036"/>
        <v>0.97220466681979145</v>
      </c>
      <c r="J6077" s="53">
        <f t="shared" si="1039"/>
        <v>0.28642504214327263</v>
      </c>
      <c r="K6077" s="53">
        <f t="shared" si="1040"/>
        <v>1.8846293537887708</v>
      </c>
      <c r="L6077" s="53">
        <f t="shared" si="1041"/>
        <v>36.909944325429443</v>
      </c>
      <c r="M6077" s="93">
        <f t="shared" si="1042"/>
        <v>4.8493058198286327</v>
      </c>
      <c r="N6077" s="53">
        <f t="shared" si="1043"/>
        <v>20.810794181260675</v>
      </c>
      <c r="O6077">
        <f t="shared" si="1044"/>
        <v>1.395565076951925</v>
      </c>
      <c r="P6077" s="53">
        <f t="shared" si="1045"/>
        <v>23.171067686527078</v>
      </c>
      <c r="Q6077" s="53">
        <v>0.2</v>
      </c>
      <c r="R6077" s="53">
        <f t="shared" si="1046"/>
        <v>7.8677825873730871</v>
      </c>
    </row>
    <row r="6078" spans="2:18" ht="15">
      <c r="B6078" s="84">
        <v>36381</v>
      </c>
      <c r="C6078" s="85">
        <v>3.2</v>
      </c>
      <c r="D6078" s="86">
        <v>33</v>
      </c>
      <c r="E6078" s="87">
        <v>18</v>
      </c>
      <c r="F6078" s="96">
        <f t="shared" si="1037"/>
        <v>25.5</v>
      </c>
      <c r="G6078" s="96"/>
      <c r="H6078" s="74">
        <f t="shared" si="1038"/>
        <v>221</v>
      </c>
      <c r="I6078" s="53">
        <f t="shared" si="1036"/>
        <v>0.97252734745597369</v>
      </c>
      <c r="J6078" s="53">
        <f t="shared" si="1039"/>
        <v>0.28150371857031276</v>
      </c>
      <c r="K6078" s="53">
        <f t="shared" si="1040"/>
        <v>1.8787497827555195</v>
      </c>
      <c r="L6078" s="53">
        <f t="shared" si="1041"/>
        <v>36.721202597262263</v>
      </c>
      <c r="M6078" s="93">
        <f t="shared" si="1042"/>
        <v>5.7669992519074302</v>
      </c>
      <c r="N6078" s="53">
        <f t="shared" si="1043"/>
        <v>24.1775030390239</v>
      </c>
      <c r="O6078">
        <f t="shared" si="1044"/>
        <v>1.4719947804869402</v>
      </c>
      <c r="P6078" s="53">
        <f t="shared" si="1045"/>
        <v>24.604553444924591</v>
      </c>
      <c r="Q6078" s="53">
        <v>0.2</v>
      </c>
      <c r="R6078" s="53">
        <f t="shared" si="1046"/>
        <v>8.6958535047834715</v>
      </c>
    </row>
    <row r="6079" spans="2:18" ht="15">
      <c r="B6079" s="84">
        <v>36382</v>
      </c>
      <c r="C6079" s="85">
        <v>0</v>
      </c>
      <c r="D6079" s="86">
        <v>27</v>
      </c>
      <c r="E6079" s="87">
        <v>17</v>
      </c>
      <c r="F6079" s="96">
        <f t="shared" si="1037"/>
        <v>22</v>
      </c>
      <c r="G6079" s="96"/>
      <c r="H6079" s="74">
        <f t="shared" si="1038"/>
        <v>222</v>
      </c>
      <c r="I6079" s="53">
        <f t="shared" si="1036"/>
        <v>0.9728581576920361</v>
      </c>
      <c r="J6079" s="53">
        <f t="shared" si="1039"/>
        <v>0.27650692951176753</v>
      </c>
      <c r="K6079" s="53">
        <f t="shared" si="1040"/>
        <v>1.872808327659421</v>
      </c>
      <c r="L6079" s="53">
        <f t="shared" si="1041"/>
        <v>36.529448795399666</v>
      </c>
      <c r="M6079" s="93">
        <f t="shared" si="1042"/>
        <v>4.3055205325515598</v>
      </c>
      <c r="N6079" s="53">
        <f t="shared" si="1043"/>
        <v>19.637764176872704</v>
      </c>
      <c r="O6079">
        <f t="shared" si="1044"/>
        <v>1.2193540774631728</v>
      </c>
      <c r="P6079" s="53">
        <f t="shared" si="1045"/>
        <v>19.906714554451806</v>
      </c>
      <c r="Q6079" s="53">
        <v>0.2</v>
      </c>
      <c r="R6079" s="53">
        <f t="shared" si="1046"/>
        <v>7.4949191456286979</v>
      </c>
    </row>
    <row r="6080" spans="2:18" ht="15">
      <c r="B6080" s="84">
        <v>36383</v>
      </c>
      <c r="C6080" s="85">
        <v>16</v>
      </c>
      <c r="D6080" s="86">
        <v>30</v>
      </c>
      <c r="E6080" s="87">
        <v>15</v>
      </c>
      <c r="F6080" s="96">
        <f t="shared" si="1037"/>
        <v>22.5</v>
      </c>
      <c r="G6080" s="96"/>
      <c r="H6080" s="74">
        <f t="shared" si="1038"/>
        <v>223</v>
      </c>
      <c r="I6080" s="53">
        <f t="shared" si="1036"/>
        <v>0.97319699963590767</v>
      </c>
      <c r="J6080" s="53">
        <f t="shared" si="1039"/>
        <v>0.2714361465750153</v>
      </c>
      <c r="K6080" s="53">
        <f t="shared" si="1040"/>
        <v>1.8668072628650605</v>
      </c>
      <c r="L6080" s="53">
        <f t="shared" si="1041"/>
        <v>36.334726600283837</v>
      </c>
      <c r="M6080" s="93">
        <f t="shared" si="1042"/>
        <v>5.3109479596469518</v>
      </c>
      <c r="N6080" s="53">
        <f t="shared" si="1043"/>
        <v>23.923044472022823</v>
      </c>
      <c r="O6080">
        <f t="shared" si="1044"/>
        <v>1.2529627418997087</v>
      </c>
      <c r="P6080" s="53">
        <f t="shared" si="1045"/>
        <v>20.524760720033569</v>
      </c>
      <c r="Q6080" s="53">
        <v>0.2</v>
      </c>
      <c r="R6080" s="53">
        <f t="shared" si="1046"/>
        <v>8.5127284858157299</v>
      </c>
    </row>
    <row r="6081" spans="2:18" ht="15">
      <c r="B6081" s="84">
        <v>36384</v>
      </c>
      <c r="C6081" s="85">
        <v>0</v>
      </c>
      <c r="D6081" s="86">
        <v>23</v>
      </c>
      <c r="E6081" s="87">
        <v>15</v>
      </c>
      <c r="F6081" s="96">
        <f t="shared" si="1037"/>
        <v>19</v>
      </c>
      <c r="G6081" s="96"/>
      <c r="H6081" s="74">
        <f t="shared" si="1038"/>
        <v>224</v>
      </c>
      <c r="I6081" s="53">
        <f t="shared" si="1036"/>
        <v>0.9735437730188059</v>
      </c>
      <c r="J6081" s="53">
        <f t="shared" si="1039"/>
        <v>0.26629284916488616</v>
      </c>
      <c r="K6081" s="53">
        <f t="shared" si="1040"/>
        <v>1.860748807253622</v>
      </c>
      <c r="L6081" s="53">
        <f t="shared" si="1041"/>
        <v>36.137080136583045</v>
      </c>
      <c r="M6081" s="93">
        <f t="shared" si="1042"/>
        <v>3.5224541150537343</v>
      </c>
      <c r="N6081" s="53">
        <f t="shared" si="1043"/>
        <v>17.375886603464501</v>
      </c>
      <c r="O6081">
        <f t="shared" si="1044"/>
        <v>1.0336608681468451</v>
      </c>
      <c r="P6081" s="53">
        <f t="shared" si="1045"/>
        <v>16.533851613772821</v>
      </c>
      <c r="Q6081" s="53">
        <v>0.2</v>
      </c>
      <c r="R6081" s="53">
        <f t="shared" si="1046"/>
        <v>6.8475043084957719</v>
      </c>
    </row>
    <row r="6082" spans="2:18" ht="15">
      <c r="B6082" s="84">
        <v>36385</v>
      </c>
      <c r="C6082" s="85">
        <v>18</v>
      </c>
      <c r="D6082" s="86">
        <v>28</v>
      </c>
      <c r="E6082" s="87">
        <v>14</v>
      </c>
      <c r="F6082" s="96">
        <f t="shared" si="1037"/>
        <v>21</v>
      </c>
      <c r="G6082" s="96"/>
      <c r="H6082" s="74">
        <f t="shared" si="1038"/>
        <v>225</v>
      </c>
      <c r="I6082" s="53">
        <f t="shared" si="1036"/>
        <v>0.97389837522490752</v>
      </c>
      <c r="J6082" s="53">
        <f t="shared" si="1039"/>
        <v>0.26107852392308678</v>
      </c>
      <c r="K6082" s="53">
        <f t="shared" si="1040"/>
        <v>1.8546351236691809</v>
      </c>
      <c r="L6082" s="53">
        <f t="shared" si="1041"/>
        <v>35.936553985335735</v>
      </c>
      <c r="M6082" s="93">
        <f t="shared" si="1042"/>
        <v>4.8857545657436106</v>
      </c>
      <c r="N6082" s="53">
        <f t="shared" si="1043"/>
        <v>22.858586354653436</v>
      </c>
      <c r="O6082">
        <f t="shared" si="1044"/>
        <v>1.1544769098420939</v>
      </c>
      <c r="P6082" s="53">
        <f t="shared" si="1045"/>
        <v>18.720055663097781</v>
      </c>
      <c r="Q6082" s="53">
        <v>0.2</v>
      </c>
      <c r="R6082" s="53">
        <f t="shared" si="1046"/>
        <v>8.2005982988411414</v>
      </c>
    </row>
    <row r="6083" spans="2:18" ht="15">
      <c r="B6083" s="84">
        <v>36386</v>
      </c>
      <c r="C6083" s="85">
        <v>0</v>
      </c>
      <c r="D6083" s="86">
        <v>24</v>
      </c>
      <c r="E6083" s="87">
        <v>14</v>
      </c>
      <c r="F6083" s="96">
        <f t="shared" si="1037"/>
        <v>19</v>
      </c>
      <c r="G6083" s="96"/>
      <c r="H6083" s="74">
        <f t="shared" si="1038"/>
        <v>226</v>
      </c>
      <c r="I6083" s="53">
        <f t="shared" si="1036"/>
        <v>0.97426070132171483</v>
      </c>
      <c r="J6083" s="53">
        <f t="shared" si="1039"/>
        <v>0.25579466420081692</v>
      </c>
      <c r="K6083" s="53">
        <f t="shared" si="1040"/>
        <v>1.8484683185532087</v>
      </c>
      <c r="L6083" s="53">
        <f t="shared" si="1041"/>
        <v>35.733193197215876</v>
      </c>
      <c r="M6083" s="93">
        <f t="shared" si="1042"/>
        <v>3.8942077762648402</v>
      </c>
      <c r="N6083" s="53">
        <f t="shared" si="1043"/>
        <v>19.209707357586201</v>
      </c>
      <c r="O6083">
        <f t="shared" si="1044"/>
        <v>1.0336608681468451</v>
      </c>
      <c r="P6083" s="53">
        <f t="shared" si="1045"/>
        <v>16.533851613772821</v>
      </c>
      <c r="Q6083" s="53">
        <v>0.2</v>
      </c>
      <c r="R6083" s="53">
        <f t="shared" si="1046"/>
        <v>7.270018077160155</v>
      </c>
    </row>
    <row r="6084" spans="2:18" ht="15">
      <c r="B6084" s="84">
        <v>36387</v>
      </c>
      <c r="C6084" s="85">
        <v>0</v>
      </c>
      <c r="D6084" s="86">
        <v>28</v>
      </c>
      <c r="E6084" s="87">
        <v>16</v>
      </c>
      <c r="F6084" s="96">
        <f t="shared" si="1037"/>
        <v>22</v>
      </c>
      <c r="G6084" s="96"/>
      <c r="H6084" s="74">
        <f t="shared" si="1038"/>
        <v>227</v>
      </c>
      <c r="I6084" s="53">
        <f t="shared" si="1036"/>
        <v>0.97463064409110667</v>
      </c>
      <c r="J6084" s="53">
        <f t="shared" si="1039"/>
        <v>0.2504427695645105</v>
      </c>
      <c r="K6084" s="53">
        <f t="shared" si="1040"/>
        <v>1.8422504417571395</v>
      </c>
      <c r="L6084" s="53">
        <f t="shared" si="1041"/>
        <v>35.527043306817113</v>
      </c>
      <c r="M6084" s="93">
        <f t="shared" si="1042"/>
        <v>4.5870369025625406</v>
      </c>
      <c r="N6084" s="53">
        <f t="shared" si="1043"/>
        <v>20.9217789770364</v>
      </c>
      <c r="O6084">
        <f t="shared" si="1044"/>
        <v>1.2193540774631728</v>
      </c>
      <c r="P6084" s="53">
        <f t="shared" si="1045"/>
        <v>19.906714554451806</v>
      </c>
      <c r="Q6084" s="53">
        <v>0.2</v>
      </c>
      <c r="R6084" s="53">
        <f t="shared" si="1046"/>
        <v>7.7934484128900143</v>
      </c>
    </row>
    <row r="6085" spans="2:18" ht="15">
      <c r="B6085" s="84">
        <v>36388</v>
      </c>
      <c r="C6085" s="85">
        <v>0</v>
      </c>
      <c r="D6085" s="86">
        <v>29</v>
      </c>
      <c r="E6085" s="87">
        <v>16</v>
      </c>
      <c r="F6085" s="96">
        <f t="shared" si="1037"/>
        <v>22.5</v>
      </c>
      <c r="G6085" s="96"/>
      <c r="H6085" s="74">
        <f t="shared" si="1038"/>
        <v>228</v>
      </c>
      <c r="I6085" s="53">
        <f t="shared" si="1036"/>
        <v>0.97500809406106548</v>
      </c>
      <c r="J6085" s="53">
        <f t="shared" si="1039"/>
        <v>0.24502434533453546</v>
      </c>
      <c r="K6085" s="53">
        <f t="shared" si="1040"/>
        <v>1.8359834865229152</v>
      </c>
      <c r="L6085" s="53">
        <f t="shared" si="1041"/>
        <v>35.31815034785236</v>
      </c>
      <c r="M6085" s="93">
        <f t="shared" si="1042"/>
        <v>4.8058935482517287</v>
      </c>
      <c r="N6085" s="53">
        <f t="shared" si="1043"/>
        <v>21.648038345733763</v>
      </c>
      <c r="O6085">
        <f t="shared" si="1044"/>
        <v>1.2529627418997087</v>
      </c>
      <c r="P6085" s="53">
        <f t="shared" si="1045"/>
        <v>20.524760720033569</v>
      </c>
      <c r="Q6085" s="53">
        <v>0.2</v>
      </c>
      <c r="R6085" s="53">
        <f t="shared" si="1046"/>
        <v>7.9830775377875174</v>
      </c>
    </row>
    <row r="6086" spans="2:18" ht="15">
      <c r="B6086" s="84">
        <v>36389</v>
      </c>
      <c r="C6086" s="85">
        <v>24.9</v>
      </c>
      <c r="D6086" s="86">
        <v>25</v>
      </c>
      <c r="E6086" s="87">
        <v>15</v>
      </c>
      <c r="F6086" s="96">
        <f t="shared" si="1037"/>
        <v>20</v>
      </c>
      <c r="G6086" s="96"/>
      <c r="H6086" s="74">
        <f t="shared" si="1038"/>
        <v>229</v>
      </c>
      <c r="I6086" s="53">
        <f t="shared" si="1036"/>
        <v>0.97539293953807282</v>
      </c>
      <c r="J6086" s="53">
        <f t="shared" si="1039"/>
        <v>0.23954090215660312</v>
      </c>
      <c r="K6086" s="53">
        <f t="shared" si="1040"/>
        <v>1.8296693896215483</v>
      </c>
      <c r="L6086" s="53">
        <f t="shared" si="1041"/>
        <v>35.106560869164369</v>
      </c>
      <c r="M6086" s="93">
        <f t="shared" si="1042"/>
        <v>3.9298824525633451</v>
      </c>
      <c r="N6086" s="53">
        <f t="shared" si="1043"/>
        <v>18.872837837522983</v>
      </c>
      <c r="O6086">
        <f t="shared" si="1044"/>
        <v>1.0926186229103982</v>
      </c>
      <c r="P6086" s="53">
        <f t="shared" si="1045"/>
        <v>17.596754482591379</v>
      </c>
      <c r="Q6086" s="53">
        <v>0.2</v>
      </c>
      <c r="R6086" s="53">
        <f t="shared" si="1046"/>
        <v>7.2350169481410198</v>
      </c>
    </row>
    <row r="6087" spans="2:18" ht="15">
      <c r="B6087" s="84">
        <v>36390</v>
      </c>
      <c r="C6087" s="85">
        <v>0</v>
      </c>
      <c r="D6087" s="86">
        <v>28</v>
      </c>
      <c r="E6087" s="87">
        <v>16</v>
      </c>
      <c r="F6087" s="96">
        <f t="shared" si="1037"/>
        <v>22</v>
      </c>
      <c r="G6087" s="96"/>
      <c r="H6087" s="74">
        <f t="shared" si="1038"/>
        <v>230</v>
      </c>
      <c r="I6087" s="53">
        <f t="shared" si="1036"/>
        <v>0.9757850666401604</v>
      </c>
      <c r="J6087" s="53">
        <f t="shared" si="1039"/>
        <v>0.23399395560558103</v>
      </c>
      <c r="K6087" s="53">
        <f t="shared" si="1040"/>
        <v>1.8233100316399484</v>
      </c>
      <c r="L6087" s="53">
        <f t="shared" si="1041"/>
        <v>34.892321951444117</v>
      </c>
      <c r="M6087" s="93">
        <f t="shared" si="1042"/>
        <v>4.5050855210530694</v>
      </c>
      <c r="N6087" s="53">
        <f t="shared" si="1043"/>
        <v>20.547993300743695</v>
      </c>
      <c r="O6087">
        <f t="shared" si="1044"/>
        <v>1.2193540774631728</v>
      </c>
      <c r="P6087" s="53">
        <f t="shared" si="1045"/>
        <v>19.906714554451806</v>
      </c>
      <c r="Q6087" s="53">
        <v>0.2</v>
      </c>
      <c r="R6087" s="53">
        <f t="shared" si="1046"/>
        <v>7.7065444581675209</v>
      </c>
    </row>
    <row r="6088" spans="2:18" ht="15">
      <c r="B6088" s="84">
        <v>36391</v>
      </c>
      <c r="C6088" s="85">
        <v>0</v>
      </c>
      <c r="D6088" s="86">
        <v>30</v>
      </c>
      <c r="E6088" s="87">
        <v>16</v>
      </c>
      <c r="F6088" s="96">
        <f t="shared" si="1037"/>
        <v>23</v>
      </c>
      <c r="G6088" s="96"/>
      <c r="H6088" s="74">
        <f t="shared" si="1038"/>
        <v>231</v>
      </c>
      <c r="I6088" s="53">
        <f t="shared" si="1036"/>
        <v>0.97618435933060999</v>
      </c>
      <c r="J6088" s="53">
        <f t="shared" si="1039"/>
        <v>0.22838502582131925</v>
      </c>
      <c r="K6088" s="53">
        <f t="shared" si="1040"/>
        <v>1.8169072374064701</v>
      </c>
      <c r="L6088" s="53">
        <f t="shared" si="1041"/>
        <v>34.675481224553344</v>
      </c>
      <c r="M6088" s="93">
        <f t="shared" si="1042"/>
        <v>4.9573108388933864</v>
      </c>
      <c r="N6088" s="53">
        <f t="shared" si="1043"/>
        <v>22.056440978844496</v>
      </c>
      <c r="O6088">
        <f t="shared" si="1044"/>
        <v>1.2873721991508951</v>
      </c>
      <c r="P6088" s="53">
        <f t="shared" si="1045"/>
        <v>21.159810760487982</v>
      </c>
      <c r="Q6088" s="53">
        <v>0.2</v>
      </c>
      <c r="R6088" s="53">
        <f t="shared" si="1046"/>
        <v>8.0988042479360143</v>
      </c>
    </row>
    <row r="6089" spans="2:18" ht="15">
      <c r="B6089" s="84">
        <v>36392</v>
      </c>
      <c r="C6089" s="85">
        <v>0.3</v>
      </c>
      <c r="D6089" s="86">
        <v>21</v>
      </c>
      <c r="E6089" s="87">
        <v>16</v>
      </c>
      <c r="F6089" s="96">
        <f t="shared" si="1037"/>
        <v>18.5</v>
      </c>
      <c r="G6089" s="96"/>
      <c r="H6089" s="74">
        <f t="shared" si="1038"/>
        <v>232</v>
      </c>
      <c r="I6089" s="53">
        <f t="shared" si="1036"/>
        <v>0.97659069945229038</v>
      </c>
      <c r="J6089" s="53">
        <f t="shared" si="1039"/>
        <v>0.22271563717602461</v>
      </c>
      <c r="K6089" s="53">
        <f t="shared" si="1040"/>
        <v>1.810462776545904</v>
      </c>
      <c r="L6089" s="53">
        <f t="shared" si="1041"/>
        <v>34.456086885348398</v>
      </c>
      <c r="M6089" s="93">
        <f t="shared" si="1042"/>
        <v>2.6191299973196553</v>
      </c>
      <c r="N6089" s="53">
        <f t="shared" si="1043"/>
        <v>13.097845927427265</v>
      </c>
      <c r="O6089">
        <f t="shared" si="1044"/>
        <v>1.0052337064307559</v>
      </c>
      <c r="P6089" s="53">
        <f t="shared" si="1045"/>
        <v>16.024156693524468</v>
      </c>
      <c r="Q6089" s="53">
        <v>0.2</v>
      </c>
      <c r="R6089" s="53">
        <f t="shared" si="1046"/>
        <v>5.8423333619389597</v>
      </c>
    </row>
    <row r="6090" spans="2:18" ht="15">
      <c r="B6090" s="84">
        <v>36393</v>
      </c>
      <c r="C6090" s="85">
        <v>18</v>
      </c>
      <c r="D6090" s="86">
        <v>29</v>
      </c>
      <c r="E6090" s="87">
        <v>14</v>
      </c>
      <c r="F6090" s="96">
        <f t="shared" si="1037"/>
        <v>21.5</v>
      </c>
      <c r="G6090" s="96"/>
      <c r="H6090" s="74">
        <f t="shared" si="1038"/>
        <v>233</v>
      </c>
      <c r="I6090" s="53">
        <f t="shared" ref="I6090:I6153" si="1047">1+0.0334*COS($I$7*H6090-0.0552)</f>
        <v>0.97700396676262224</v>
      </c>
      <c r="J6090" s="53">
        <f t="shared" si="1039"/>
        <v>0.21698731797268575</v>
      </c>
      <c r="K6090" s="53">
        <f t="shared" si="1040"/>
        <v>1.8039783641549574</v>
      </c>
      <c r="L6090" s="53">
        <f t="shared" si="1041"/>
        <v>34.234187715904213</v>
      </c>
      <c r="M6090" s="93">
        <f t="shared" si="1042"/>
        <v>4.8797512181132356</v>
      </c>
      <c r="N6090" s="53">
        <f t="shared" si="1043"/>
        <v>22.540034612088046</v>
      </c>
      <c r="O6090">
        <f t="shared" si="1044"/>
        <v>1.1865305921643348</v>
      </c>
      <c r="P6090" s="53">
        <f t="shared" si="1045"/>
        <v>19.305275780700303</v>
      </c>
      <c r="Q6090" s="53">
        <v>0.2</v>
      </c>
      <c r="R6090" s="53">
        <f t="shared" si="1046"/>
        <v>8.1483570971292529</v>
      </c>
    </row>
    <row r="6091" spans="2:18" ht="15">
      <c r="B6091" s="84">
        <v>36394</v>
      </c>
      <c r="C6091" s="85">
        <v>4.2</v>
      </c>
      <c r="D6091" s="86">
        <v>27</v>
      </c>
      <c r="E6091" s="87">
        <v>15</v>
      </c>
      <c r="F6091" s="96">
        <f t="shared" si="1037"/>
        <v>21</v>
      </c>
      <c r="G6091" s="96"/>
      <c r="H6091" s="74">
        <f t="shared" si="1038"/>
        <v>234</v>
      </c>
      <c r="I6091" s="53">
        <f t="shared" si="1047"/>
        <v>0.97742403896915975</v>
      </c>
      <c r="J6091" s="53">
        <f t="shared" si="1039"/>
        <v>0.21120160017397474</v>
      </c>
      <c r="K6091" s="53">
        <f t="shared" si="1040"/>
        <v>1.7974556615895867</v>
      </c>
      <c r="L6091" s="53">
        <f t="shared" si="1041"/>
        <v>34.009833102038442</v>
      </c>
      <c r="M6091" s="93">
        <f t="shared" si="1042"/>
        <v>4.2808136509071737</v>
      </c>
      <c r="N6091" s="53">
        <f t="shared" si="1043"/>
        <v>20.028298022487263</v>
      </c>
      <c r="O6091">
        <f t="shared" si="1044"/>
        <v>1.1544769098420939</v>
      </c>
      <c r="P6091" s="53">
        <f t="shared" si="1045"/>
        <v>18.720055663097781</v>
      </c>
      <c r="Q6091" s="53">
        <v>0.2</v>
      </c>
      <c r="R6091" s="53">
        <f t="shared" si="1046"/>
        <v>7.5444326966462629</v>
      </c>
    </row>
    <row r="6092" spans="2:18" ht="15">
      <c r="B6092" s="84">
        <v>36395</v>
      </c>
      <c r="C6092" s="85">
        <v>0</v>
      </c>
      <c r="D6092" s="86">
        <v>27</v>
      </c>
      <c r="E6092" s="87">
        <v>15</v>
      </c>
      <c r="F6092" s="96">
        <f t="shared" si="1037"/>
        <v>21</v>
      </c>
      <c r="G6092" s="96"/>
      <c r="H6092" s="74">
        <f t="shared" si="1038"/>
        <v>235</v>
      </c>
      <c r="I6092" s="53">
        <f t="shared" si="1047"/>
        <v>0.97785079176577849</v>
      </c>
      <c r="J6092" s="53">
        <f t="shared" si="1039"/>
        <v>0.20536001916100194</v>
      </c>
      <c r="K6092" s="53">
        <f t="shared" si="1040"/>
        <v>1.7908962773558934</v>
      </c>
      <c r="L6092" s="53">
        <f t="shared" si="1041"/>
        <v>33.783073052036812</v>
      </c>
      <c r="M6092" s="93">
        <f t="shared" si="1042"/>
        <v>4.2522713903610851</v>
      </c>
      <c r="N6092" s="53">
        <f t="shared" si="1043"/>
        <v>19.894759647059171</v>
      </c>
      <c r="O6092">
        <f t="shared" si="1044"/>
        <v>1.1544769098420939</v>
      </c>
      <c r="P6092" s="53">
        <f t="shared" si="1045"/>
        <v>18.720055663097781</v>
      </c>
      <c r="Q6092" s="53">
        <v>0.2</v>
      </c>
      <c r="R6092" s="53">
        <f t="shared" si="1046"/>
        <v>7.5134735581256171</v>
      </c>
    </row>
    <row r="6093" spans="2:18" ht="15">
      <c r="B6093" s="84">
        <v>36396</v>
      </c>
      <c r="C6093" s="85">
        <v>0.2</v>
      </c>
      <c r="D6093" s="86">
        <v>24</v>
      </c>
      <c r="E6093" s="87">
        <v>16</v>
      </c>
      <c r="F6093" s="96">
        <f t="shared" si="1037"/>
        <v>20</v>
      </c>
      <c r="G6093" s="96"/>
      <c r="H6093" s="74">
        <f t="shared" si="1038"/>
        <v>236</v>
      </c>
      <c r="I6093" s="53">
        <f t="shared" si="1047"/>
        <v>0.97828409886946033</v>
      </c>
      <c r="J6093" s="53">
        <f t="shared" si="1039"/>
        <v>0.19946411352127225</v>
      </c>
      <c r="K6093" s="53">
        <f t="shared" si="1040"/>
        <v>1.7843017680966851</v>
      </c>
      <c r="L6093" s="53">
        <f t="shared" si="1041"/>
        <v>33.553958215483732</v>
      </c>
      <c r="M6093" s="93">
        <f t="shared" si="1042"/>
        <v>3.3595416238287137</v>
      </c>
      <c r="N6093" s="53">
        <f t="shared" si="1043"/>
        <v>16.13383734507666</v>
      </c>
      <c r="O6093">
        <f t="shared" si="1044"/>
        <v>1.0926186229103982</v>
      </c>
      <c r="P6093" s="53">
        <f t="shared" si="1045"/>
        <v>17.596754482591379</v>
      </c>
      <c r="Q6093" s="53">
        <v>0.2</v>
      </c>
      <c r="R6093" s="53">
        <f t="shared" si="1046"/>
        <v>6.6019267899685259</v>
      </c>
    </row>
    <row r="6094" spans="2:18" ht="15">
      <c r="B6094" s="84">
        <v>36397</v>
      </c>
      <c r="C6094" s="85">
        <v>0</v>
      </c>
      <c r="D6094" s="86">
        <v>30</v>
      </c>
      <c r="E6094" s="87">
        <v>15</v>
      </c>
      <c r="F6094" s="96">
        <f t="shared" si="1037"/>
        <v>22.5</v>
      </c>
      <c r="G6094" s="96"/>
      <c r="H6094" s="74">
        <f t="shared" si="1038"/>
        <v>237</v>
      </c>
      <c r="I6094" s="53">
        <f t="shared" si="1047"/>
        <v>0.97872383205766189</v>
      </c>
      <c r="J6094" s="53">
        <f t="shared" si="1039"/>
        <v>0.19351542486513199</v>
      </c>
      <c r="K6094" s="53">
        <f t="shared" si="1040"/>
        <v>1.7776736396661694</v>
      </c>
      <c r="L6094" s="53">
        <f t="shared" si="1041"/>
        <v>33.322539902103479</v>
      </c>
      <c r="M6094" s="93">
        <f t="shared" si="1042"/>
        <v>4.8706648394582421</v>
      </c>
      <c r="N6094" s="53">
        <f t="shared" si="1043"/>
        <v>21.939799156010416</v>
      </c>
      <c r="O6094">
        <f t="shared" si="1044"/>
        <v>1.2529627418997087</v>
      </c>
      <c r="P6094" s="53">
        <f t="shared" si="1045"/>
        <v>20.524760720033569</v>
      </c>
      <c r="Q6094" s="53">
        <v>0.2</v>
      </c>
      <c r="R6094" s="53">
        <f t="shared" si="1046"/>
        <v>8.0510032404811511</v>
      </c>
    </row>
    <row r="6095" spans="2:18" ht="15">
      <c r="B6095" s="84">
        <v>36398</v>
      </c>
      <c r="C6095" s="85">
        <v>0</v>
      </c>
      <c r="D6095" s="86">
        <v>27</v>
      </c>
      <c r="E6095" s="87">
        <v>19</v>
      </c>
      <c r="F6095" s="96">
        <f t="shared" ref="F6095:F6158" si="1048">0.5*(D6095+E6095)</f>
        <v>23</v>
      </c>
      <c r="G6095" s="96"/>
      <c r="H6095" s="74">
        <f t="shared" ref="H6095:H6158" si="1049">B6095-DATE(YEAR(B6095),1,0)</f>
        <v>238</v>
      </c>
      <c r="I6095" s="53">
        <f t="shared" si="1047"/>
        <v>0.97916986120625815</v>
      </c>
      <c r="J6095" s="53">
        <f t="shared" ref="J6095:J6158" si="1050">ASIN(0.39785*SIN(4.869+$I$7*H6095+0.03345*SIN(6.224+$I$7*H6095)))</f>
        <v>0.18751549766996503</v>
      </c>
      <c r="K6095" s="53">
        <f t="shared" ref="K6095:K6158" si="1051">ACOS(-TAN(J6095)*TAN($E$7*$I$8))</f>
        <v>1.7710133482856545</v>
      </c>
      <c r="L6095" s="53">
        <f t="shared" ref="L6095:L6158" si="1052">117.5*I6095*((K6095*SIN($E$7*$I$8)*SIN(J6095)+COS($E$7*$I$8)*COS(J6095)*SIN(K6095))/PI())</f>
        <v>33.088870100519358</v>
      </c>
      <c r="M6095" s="93">
        <f t="shared" ref="M6095:M6158" si="1053">0.0023*L6095/2.456*(0.5*(D6095+E6095)+17.8)*SQRT(D6095-E6095)</f>
        <v>3.5759098991852687</v>
      </c>
      <c r="N6095" s="53">
        <f t="shared" ref="N6095:N6158" si="1054">0.17*L6095*SQRT(D6095-E6095)</f>
        <v>15.910207812317067</v>
      </c>
      <c r="O6095">
        <f t="shared" ref="O6095:O6158" si="1055">5336/(F6095+273.15)^2*EXP(21.07-5336/(F6095+273.15))</f>
        <v>1.2873721991508951</v>
      </c>
      <c r="P6095" s="53">
        <f t="shared" ref="P6095:P6158" si="1056">EXP(21.07-5336/(F6095+273.15))</f>
        <v>21.159810760487982</v>
      </c>
      <c r="Q6095" s="53">
        <v>0.2</v>
      </c>
      <c r="R6095" s="53">
        <f t="shared" ref="R6095:R6158" si="1057">(O6095*N6095*0.6+$L$8*6.43*(1+0.536*Q6095)*P6095*(1- G6095/100))/($O$7*(O6095+$L$8))</f>
        <v>6.6659915742305831</v>
      </c>
    </row>
    <row r="6096" spans="2:18" ht="15">
      <c r="B6096" s="84">
        <v>36399</v>
      </c>
      <c r="C6096" s="85">
        <v>9.1999999999999993</v>
      </c>
      <c r="D6096" s="86">
        <v>25</v>
      </c>
      <c r="E6096" s="87">
        <v>17</v>
      </c>
      <c r="F6096" s="96">
        <f t="shared" si="1048"/>
        <v>21</v>
      </c>
      <c r="G6096" s="96"/>
      <c r="H6096" s="74">
        <f t="shared" si="1049"/>
        <v>239</v>
      </c>
      <c r="I6096" s="53">
        <f t="shared" si="1047"/>
        <v>0.97962205432804828</v>
      </c>
      <c r="J6096" s="53">
        <f t="shared" si="1050"/>
        <v>0.18146587915136539</v>
      </c>
      <c r="K6096" s="53">
        <f t="shared" si="1051"/>
        <v>1.764322301773517</v>
      </c>
      <c r="L6096" s="53">
        <f t="shared" si="1052"/>
        <v>32.853001496841131</v>
      </c>
      <c r="M6096" s="93">
        <f t="shared" si="1053"/>
        <v>3.3763794328344718</v>
      </c>
      <c r="N6096" s="53">
        <f t="shared" si="1054"/>
        <v>15.796794495708751</v>
      </c>
      <c r="O6096">
        <f t="shared" si="1055"/>
        <v>1.1544769098420939</v>
      </c>
      <c r="P6096" s="53">
        <f t="shared" si="1056"/>
        <v>18.720055663097781</v>
      </c>
      <c r="Q6096" s="53">
        <v>0.2</v>
      </c>
      <c r="R6096" s="53">
        <f t="shared" si="1057"/>
        <v>6.5634135445398352</v>
      </c>
    </row>
    <row r="6097" spans="2:18" ht="15">
      <c r="B6097" s="84">
        <v>36400</v>
      </c>
      <c r="C6097" s="85">
        <v>0</v>
      </c>
      <c r="D6097" s="86">
        <v>31</v>
      </c>
      <c r="E6097" s="87">
        <v>17</v>
      </c>
      <c r="F6097" s="96">
        <f t="shared" si="1048"/>
        <v>24</v>
      </c>
      <c r="G6097" s="96"/>
      <c r="H6097" s="74">
        <f t="shared" si="1049"/>
        <v>240</v>
      </c>
      <c r="I6097" s="53">
        <f t="shared" si="1047"/>
        <v>0.98008027761181238</v>
      </c>
      <c r="J6097" s="53">
        <f t="shared" si="1050"/>
        <v>0.17536811916049025</v>
      </c>
      <c r="K6097" s="53">
        <f t="shared" si="1051"/>
        <v>1.7576018608431281</v>
      </c>
      <c r="L6097" s="53">
        <f t="shared" si="1052"/>
        <v>32.614987492993194</v>
      </c>
      <c r="M6097" s="93">
        <f t="shared" si="1053"/>
        <v>4.777019229243141</v>
      </c>
      <c r="N6097" s="53">
        <f t="shared" si="1054"/>
        <v>20.745798508358611</v>
      </c>
      <c r="O6097">
        <f t="shared" si="1055"/>
        <v>1.3586571485671137</v>
      </c>
      <c r="P6097" s="53">
        <f t="shared" si="1056"/>
        <v>22.48254785226381</v>
      </c>
      <c r="Q6097" s="53">
        <v>0.2</v>
      </c>
      <c r="R6097" s="53">
        <f t="shared" si="1057"/>
        <v>7.8330344936875758</v>
      </c>
    </row>
    <row r="6098" spans="2:18" ht="15">
      <c r="B6098" s="84">
        <v>36401</v>
      </c>
      <c r="C6098" s="85">
        <v>0.2</v>
      </c>
      <c r="D6098" s="86">
        <v>26</v>
      </c>
      <c r="E6098" s="87">
        <v>15</v>
      </c>
      <c r="F6098" s="96">
        <f t="shared" si="1048"/>
        <v>20.5</v>
      </c>
      <c r="G6098" s="96"/>
      <c r="H6098" s="74">
        <f t="shared" si="1049"/>
        <v>241</v>
      </c>
      <c r="I6098" s="53">
        <f t="shared" si="1047"/>
        <v>0.98054439546190864</v>
      </c>
      <c r="J6098" s="53">
        <f t="shared" si="1050"/>
        <v>0.1692237701067511</v>
      </c>
      <c r="K6098" s="53">
        <f t="shared" si="1051"/>
        <v>1.7508533404627868</v>
      </c>
      <c r="L6098" s="53">
        <f t="shared" si="1052"/>
        <v>32.374882224697821</v>
      </c>
      <c r="M6098" s="93">
        <f t="shared" si="1053"/>
        <v>3.8512595414491457</v>
      </c>
      <c r="N6098" s="53">
        <f t="shared" si="1054"/>
        <v>18.253807285115759</v>
      </c>
      <c r="O6098">
        <f t="shared" si="1055"/>
        <v>1.1231778894918711</v>
      </c>
      <c r="P6098" s="53">
        <f t="shared" si="1056"/>
        <v>18.150673095156183</v>
      </c>
      <c r="Q6098" s="53">
        <v>0.2</v>
      </c>
      <c r="R6098" s="53">
        <f t="shared" si="1057"/>
        <v>7.1126150478139021</v>
      </c>
    </row>
    <row r="6099" spans="2:18" ht="15">
      <c r="B6099" s="84">
        <v>36402</v>
      </c>
      <c r="C6099" s="85">
        <v>3.3</v>
      </c>
      <c r="D6099" s="86">
        <v>27</v>
      </c>
      <c r="E6099" s="87">
        <v>13</v>
      </c>
      <c r="F6099" s="96">
        <f t="shared" si="1048"/>
        <v>20</v>
      </c>
      <c r="G6099" s="96"/>
      <c r="H6099" s="74">
        <f t="shared" si="1049"/>
        <v>242</v>
      </c>
      <c r="I6099" s="53">
        <f t="shared" si="1047"/>
        <v>0.98101427053839818</v>
      </c>
      <c r="J6099" s="53">
        <f t="shared" si="1050"/>
        <v>0.16303438690500505</v>
      </c>
      <c r="K6099" s="53">
        <f t="shared" si="1051"/>
        <v>1.7440780112721548</v>
      </c>
      <c r="L6099" s="53">
        <f t="shared" si="1052"/>
        <v>32.132740579031577</v>
      </c>
      <c r="M6099" s="93">
        <f t="shared" si="1053"/>
        <v>4.2560141092145853</v>
      </c>
      <c r="N6099" s="53">
        <f t="shared" si="1054"/>
        <v>20.439050044620128</v>
      </c>
      <c r="O6099">
        <f t="shared" si="1055"/>
        <v>1.0926186229103982</v>
      </c>
      <c r="P6099" s="53">
        <f t="shared" si="1056"/>
        <v>17.596754482591379</v>
      </c>
      <c r="Q6099" s="53">
        <v>0.2</v>
      </c>
      <c r="R6099" s="53">
        <f t="shared" si="1057"/>
        <v>7.59702985637428</v>
      </c>
    </row>
    <row r="6100" spans="2:18" ht="15">
      <c r="B6100" s="84">
        <v>36403</v>
      </c>
      <c r="C6100" s="85">
        <v>0</v>
      </c>
      <c r="D6100" s="86">
        <v>30</v>
      </c>
      <c r="E6100" s="87">
        <v>13</v>
      </c>
      <c r="F6100" s="96">
        <f t="shared" si="1048"/>
        <v>21.5</v>
      </c>
      <c r="G6100" s="96"/>
      <c r="H6100" s="74">
        <f t="shared" si="1049"/>
        <v>243</v>
      </c>
      <c r="I6100" s="53">
        <f t="shared" si="1047"/>
        <v>0.98148976379768649</v>
      </c>
      <c r="J6100" s="53">
        <f t="shared" si="1050"/>
        <v>0.15680152694636912</v>
      </c>
      <c r="K6100" s="53">
        <f t="shared" si="1051"/>
        <v>1.7372771010500481</v>
      </c>
      <c r="L6100" s="53">
        <f t="shared" si="1052"/>
        <v>31.88861821147421</v>
      </c>
      <c r="M6100" s="93">
        <f t="shared" si="1053"/>
        <v>4.8389617091719179</v>
      </c>
      <c r="N6100" s="53">
        <f t="shared" si="1054"/>
        <v>22.351623993953528</v>
      </c>
      <c r="O6100">
        <f t="shared" si="1055"/>
        <v>1.1865305921643348</v>
      </c>
      <c r="P6100" s="53">
        <f t="shared" si="1056"/>
        <v>19.305275780700303</v>
      </c>
      <c r="Q6100" s="53">
        <v>0.2</v>
      </c>
      <c r="R6100" s="53">
        <f t="shared" si="1057"/>
        <v>8.1046135180603773</v>
      </c>
    </row>
    <row r="6101" spans="2:18" ht="15">
      <c r="B6101" s="84">
        <v>36404</v>
      </c>
      <c r="C6101" s="85">
        <v>0</v>
      </c>
      <c r="D6101" s="86">
        <v>29</v>
      </c>
      <c r="E6101" s="87">
        <v>13</v>
      </c>
      <c r="F6101" s="96">
        <f t="shared" si="1048"/>
        <v>21</v>
      </c>
      <c r="G6101" s="96"/>
      <c r="H6101" s="74">
        <f t="shared" si="1049"/>
        <v>244</v>
      </c>
      <c r="I6101" s="53">
        <f t="shared" si="1047"/>
        <v>0.98197073453366823</v>
      </c>
      <c r="J6101" s="53">
        <f t="shared" si="1050"/>
        <v>0.15052675009176728</v>
      </c>
      <c r="K6101" s="53">
        <f t="shared" si="1051"/>
        <v>1.730451796228839</v>
      </c>
      <c r="L6101" s="53">
        <f t="shared" si="1052"/>
        <v>31.642571562372726</v>
      </c>
      <c r="M6101" s="93">
        <f t="shared" si="1053"/>
        <v>4.5989952544399699</v>
      </c>
      <c r="N6101" s="53">
        <f t="shared" si="1054"/>
        <v>21.516948662413455</v>
      </c>
      <c r="O6101">
        <f t="shared" si="1055"/>
        <v>1.1544769098420939</v>
      </c>
      <c r="P6101" s="53">
        <f t="shared" si="1056"/>
        <v>18.720055663097781</v>
      </c>
      <c r="Q6101" s="53">
        <v>0.2</v>
      </c>
      <c r="R6101" s="53">
        <f t="shared" si="1057"/>
        <v>7.8895570193181381</v>
      </c>
    </row>
    <row r="6102" spans="2:18" ht="15">
      <c r="B6102" s="84">
        <v>36405</v>
      </c>
      <c r="C6102" s="85">
        <v>0</v>
      </c>
      <c r="D6102" s="86">
        <v>30</v>
      </c>
      <c r="E6102" s="87">
        <v>14</v>
      </c>
      <c r="F6102" s="96">
        <f t="shared" si="1048"/>
        <v>22</v>
      </c>
      <c r="G6102" s="96"/>
      <c r="H6102" s="74">
        <f t="shared" si="1049"/>
        <v>245</v>
      </c>
      <c r="I6102" s="53">
        <f t="shared" si="1047"/>
        <v>0.98245704041936432</v>
      </c>
      <c r="J6102" s="53">
        <f t="shared" si="1050"/>
        <v>0.14421161868731239</v>
      </c>
      <c r="K6102" s="53">
        <f t="shared" si="1051"/>
        <v>1.7236032434511035</v>
      </c>
      <c r="L6102" s="53">
        <f t="shared" si="1052"/>
        <v>31.39465787274569</v>
      </c>
      <c r="M6102" s="93">
        <f t="shared" si="1053"/>
        <v>4.6805651167282409</v>
      </c>
      <c r="N6102" s="53">
        <f t="shared" si="1054"/>
        <v>21.348367353467072</v>
      </c>
      <c r="O6102">
        <f t="shared" si="1055"/>
        <v>1.2193540774631728</v>
      </c>
      <c r="P6102" s="53">
        <f t="shared" si="1056"/>
        <v>19.906714554451806</v>
      </c>
      <c r="Q6102" s="53">
        <v>0.2</v>
      </c>
      <c r="R6102" s="53">
        <f t="shared" si="1057"/>
        <v>7.8926288237558442</v>
      </c>
    </row>
    <row r="6103" spans="2:18" ht="15">
      <c r="B6103" s="84">
        <v>36406</v>
      </c>
      <c r="C6103" s="85">
        <v>0</v>
      </c>
      <c r="D6103" s="86">
        <v>19</v>
      </c>
      <c r="E6103" s="87">
        <v>12</v>
      </c>
      <c r="F6103" s="96">
        <f t="shared" si="1048"/>
        <v>15.5</v>
      </c>
      <c r="G6103" s="96"/>
      <c r="H6103" s="74">
        <f t="shared" si="1049"/>
        <v>246</v>
      </c>
      <c r="I6103" s="53">
        <f t="shared" si="1047"/>
        <v>0.98294853754903944</v>
      </c>
      <c r="J6103" s="53">
        <f t="shared" si="1050"/>
        <v>0.13785769760061342</v>
      </c>
      <c r="K6103" s="53">
        <f t="shared" si="1051"/>
        <v>1.7167325511645151</v>
      </c>
      <c r="L6103" s="53">
        <f t="shared" si="1052"/>
        <v>31.144935199355523</v>
      </c>
      <c r="M6103" s="93">
        <f t="shared" si="1053"/>
        <v>2.5696865931356365</v>
      </c>
      <c r="N6103" s="53">
        <f t="shared" si="1054"/>
        <v>14.008298033241822</v>
      </c>
      <c r="O6103">
        <f t="shared" si="1055"/>
        <v>0.84852650924855288</v>
      </c>
      <c r="P6103" s="53">
        <f t="shared" si="1056"/>
        <v>13.249293405289498</v>
      </c>
      <c r="Q6103" s="53">
        <v>0.2</v>
      </c>
      <c r="R6103" s="53">
        <f t="shared" si="1057"/>
        <v>5.927316570893022</v>
      </c>
    </row>
    <row r="6104" spans="2:18" ht="15">
      <c r="B6104" s="84">
        <v>36407</v>
      </c>
      <c r="C6104" s="85">
        <v>0</v>
      </c>
      <c r="D6104" s="86">
        <v>17</v>
      </c>
      <c r="E6104" s="87">
        <v>13</v>
      </c>
      <c r="F6104" s="96">
        <f t="shared" si="1048"/>
        <v>15</v>
      </c>
      <c r="G6104" s="96"/>
      <c r="H6104" s="74">
        <f t="shared" si="1049"/>
        <v>247</v>
      </c>
      <c r="I6104" s="53">
        <f t="shared" si="1047"/>
        <v>0.98344508048078549</v>
      </c>
      <c r="J6104" s="53">
        <f t="shared" si="1050"/>
        <v>0.13146655427706003</v>
      </c>
      <c r="K6104" s="53">
        <f t="shared" si="1051"/>
        <v>1.7098407912513223</v>
      </c>
      <c r="L6104" s="53">
        <f t="shared" si="1052"/>
        <v>30.893462428978044</v>
      </c>
      <c r="M6104" s="93">
        <f t="shared" si="1053"/>
        <v>1.8978850208811919</v>
      </c>
      <c r="N6104" s="53">
        <f t="shared" si="1054"/>
        <v>10.503777225852536</v>
      </c>
      <c r="O6104">
        <f t="shared" si="1055"/>
        <v>0.8245943710158492</v>
      </c>
      <c r="P6104" s="53">
        <f t="shared" si="1056"/>
        <v>12.831038046583151</v>
      </c>
      <c r="Q6104" s="53">
        <v>0.2</v>
      </c>
      <c r="R6104" s="53">
        <f t="shared" si="1057"/>
        <v>5.1101217391046854</v>
      </c>
    </row>
    <row r="6105" spans="2:18" ht="15">
      <c r="B6105" s="84">
        <v>36408</v>
      </c>
      <c r="C6105" s="85">
        <v>2.8</v>
      </c>
      <c r="D6105" s="86">
        <v>25</v>
      </c>
      <c r="E6105" s="87">
        <v>13</v>
      </c>
      <c r="F6105" s="96">
        <f t="shared" si="1048"/>
        <v>19</v>
      </c>
      <c r="G6105" s="96"/>
      <c r="H6105" s="74">
        <f t="shared" si="1049"/>
        <v>248</v>
      </c>
      <c r="I6105" s="53">
        <f t="shared" si="1047"/>
        <v>0.98394652227956025</v>
      </c>
      <c r="J6105" s="53">
        <f t="shared" si="1050"/>
        <v>0.12503975881517998</v>
      </c>
      <c r="K6105" s="53">
        <f t="shared" si="1051"/>
        <v>1.7029290006891302</v>
      </c>
      <c r="L6105" s="53">
        <f t="shared" si="1052"/>
        <v>30.640299291803014</v>
      </c>
      <c r="M6105" s="93">
        <f t="shared" si="1053"/>
        <v>3.6578923342153509</v>
      </c>
      <c r="N6105" s="53">
        <f t="shared" si="1054"/>
        <v>18.043988745056634</v>
      </c>
      <c r="O6105">
        <f t="shared" si="1055"/>
        <v>1.0336608681468451</v>
      </c>
      <c r="P6105" s="53">
        <f t="shared" si="1056"/>
        <v>16.533851613772821</v>
      </c>
      <c r="Q6105" s="53">
        <v>0.2</v>
      </c>
      <c r="R6105" s="53">
        <f t="shared" si="1057"/>
        <v>7.00143557634863</v>
      </c>
    </row>
    <row r="6106" spans="2:18" ht="15">
      <c r="B6106" s="84">
        <v>36409</v>
      </c>
      <c r="C6106" s="85">
        <v>0</v>
      </c>
      <c r="D6106" s="86">
        <v>26</v>
      </c>
      <c r="E6106" s="87">
        <v>14</v>
      </c>
      <c r="F6106" s="96">
        <f t="shared" si="1048"/>
        <v>20</v>
      </c>
      <c r="G6106" s="96"/>
      <c r="H6106" s="74">
        <f t="shared" si="1049"/>
        <v>249</v>
      </c>
      <c r="I6106" s="53">
        <f t="shared" si="1047"/>
        <v>0.98445271456066819</v>
      </c>
      <c r="J6106" s="53">
        <f t="shared" si="1050"/>
        <v>0.11857888406010814</v>
      </c>
      <c r="K6106" s="53">
        <f t="shared" si="1051"/>
        <v>1.6959981832400011</v>
      </c>
      <c r="L6106" s="53">
        <f t="shared" si="1052"/>
        <v>30.385506373899808</v>
      </c>
      <c r="M6106" s="93">
        <f t="shared" si="1053"/>
        <v>3.7260473939626322</v>
      </c>
      <c r="N6106" s="53">
        <f t="shared" si="1054"/>
        <v>17.893941890122825</v>
      </c>
      <c r="O6106">
        <f t="shared" si="1055"/>
        <v>1.0926186229103982</v>
      </c>
      <c r="P6106" s="53">
        <f t="shared" si="1056"/>
        <v>17.596754482591379</v>
      </c>
      <c r="Q6106" s="53">
        <v>0.2</v>
      </c>
      <c r="R6106" s="53">
        <f t="shared" si="1057"/>
        <v>7.0087558021926784</v>
      </c>
    </row>
    <row r="6107" spans="2:18" ht="15">
      <c r="B6107" s="84">
        <v>36410</v>
      </c>
      <c r="C6107" s="85">
        <v>0.4</v>
      </c>
      <c r="D6107" s="86">
        <v>28</v>
      </c>
      <c r="E6107" s="87">
        <v>15</v>
      </c>
      <c r="F6107" s="96">
        <f t="shared" si="1048"/>
        <v>21.5</v>
      </c>
      <c r="G6107" s="96"/>
      <c r="H6107" s="74">
        <f t="shared" si="1049"/>
        <v>250</v>
      </c>
      <c r="I6107" s="53">
        <f t="shared" si="1047"/>
        <v>0.98496350753366935</v>
      </c>
      <c r="J6107" s="53">
        <f t="shared" si="1050"/>
        <v>0.11208550571421658</v>
      </c>
      <c r="K6107" s="53">
        <f t="shared" si="1051"/>
        <v>1.6890493111652076</v>
      </c>
      <c r="L6107" s="53">
        <f t="shared" si="1052"/>
        <v>30.129145128685611</v>
      </c>
      <c r="M6107" s="93">
        <f t="shared" si="1053"/>
        <v>3.9980710657760414</v>
      </c>
      <c r="N6107" s="53">
        <f t="shared" si="1054"/>
        <v>18.467470200053249</v>
      </c>
      <c r="O6107">
        <f t="shared" si="1055"/>
        <v>1.1865305921643348</v>
      </c>
      <c r="P6107" s="53">
        <f t="shared" si="1056"/>
        <v>19.305275780700303</v>
      </c>
      <c r="Q6107" s="53">
        <v>0.2</v>
      </c>
      <c r="R6107" s="53">
        <f t="shared" si="1057"/>
        <v>7.2028236386925109</v>
      </c>
    </row>
    <row r="6108" spans="2:18" ht="15">
      <c r="B6108" s="84">
        <v>36411</v>
      </c>
      <c r="C6108" s="85">
        <v>0.2</v>
      </c>
      <c r="D6108" s="86">
        <v>30</v>
      </c>
      <c r="E6108" s="87">
        <v>13</v>
      </c>
      <c r="F6108" s="96">
        <f t="shared" si="1048"/>
        <v>21.5</v>
      </c>
      <c r="G6108" s="96"/>
      <c r="H6108" s="74">
        <f t="shared" si="1049"/>
        <v>251</v>
      </c>
      <c r="I6108" s="53">
        <f t="shared" si="1047"/>
        <v>0.98547875004670527</v>
      </c>
      <c r="J6108" s="53">
        <f t="shared" si="1050"/>
        <v>0.10556120246396537</v>
      </c>
      <c r="K6108" s="53">
        <f t="shared" si="1051"/>
        <v>1.6820833269633033</v>
      </c>
      <c r="L6108" s="53">
        <f t="shared" si="1052"/>
        <v>29.871277887336458</v>
      </c>
      <c r="M6108" s="93">
        <f t="shared" si="1053"/>
        <v>4.532838925232709</v>
      </c>
      <c r="N6108" s="53">
        <f t="shared" si="1054"/>
        <v>20.937613763283114</v>
      </c>
      <c r="O6108">
        <f t="shared" si="1055"/>
        <v>1.1865305921643348</v>
      </c>
      <c r="P6108" s="53">
        <f t="shared" si="1056"/>
        <v>19.305275780700303</v>
      </c>
      <c r="Q6108" s="53">
        <v>0.2</v>
      </c>
      <c r="R6108" s="53">
        <f t="shared" si="1057"/>
        <v>7.7763206174693416</v>
      </c>
    </row>
    <row r="6109" spans="2:18" ht="15">
      <c r="B6109" s="84">
        <v>36412</v>
      </c>
      <c r="C6109" s="85">
        <v>0</v>
      </c>
      <c r="D6109" s="86">
        <v>30</v>
      </c>
      <c r="E6109" s="87">
        <v>13</v>
      </c>
      <c r="F6109" s="96">
        <f t="shared" si="1048"/>
        <v>21.5</v>
      </c>
      <c r="G6109" s="96"/>
      <c r="H6109" s="74">
        <f t="shared" si="1049"/>
        <v>252</v>
      </c>
      <c r="I6109" s="53">
        <f t="shared" si="1047"/>
        <v>0.98599828963122671</v>
      </c>
      <c r="J6109" s="53">
        <f t="shared" si="1050"/>
        <v>9.9007556122011842E-2</v>
      </c>
      <c r="K6109" s="53">
        <f t="shared" si="1051"/>
        <v>1.6751011451294322</v>
      </c>
      <c r="L6109" s="53">
        <f t="shared" si="1052"/>
        <v>29.611967868082775</v>
      </c>
      <c r="M6109" s="93">
        <f t="shared" si="1053"/>
        <v>4.4934897365769988</v>
      </c>
      <c r="N6109" s="53">
        <f t="shared" si="1054"/>
        <v>20.755856121425257</v>
      </c>
      <c r="O6109">
        <f t="shared" si="1055"/>
        <v>1.1865305921643348</v>
      </c>
      <c r="P6109" s="53">
        <f t="shared" si="1056"/>
        <v>19.305275780700303</v>
      </c>
      <c r="Q6109" s="53">
        <v>0.2</v>
      </c>
      <c r="R6109" s="53">
        <f t="shared" si="1057"/>
        <v>7.7341216699965134</v>
      </c>
    </row>
    <row r="6110" spans="2:18" ht="15">
      <c r="B6110" s="84">
        <v>36413</v>
      </c>
      <c r="C6110" s="85">
        <v>0</v>
      </c>
      <c r="D6110" s="86">
        <v>31</v>
      </c>
      <c r="E6110" s="87">
        <v>13</v>
      </c>
      <c r="F6110" s="96">
        <f t="shared" si="1048"/>
        <v>22</v>
      </c>
      <c r="G6110" s="96"/>
      <c r="H6110" s="74">
        <f t="shared" si="1049"/>
        <v>253</v>
      </c>
      <c r="I6110" s="53">
        <f t="shared" si="1047"/>
        <v>0.98652197254711216</v>
      </c>
      <c r="J6110" s="53">
        <f t="shared" si="1050"/>
        <v>9.2426151783599267E-2</v>
      </c>
      <c r="K6110" s="53">
        <f t="shared" si="1051"/>
        <v>1.6681036539340635</v>
      </c>
      <c r="L6110" s="53">
        <f t="shared" si="1052"/>
        <v>29.35127918433329</v>
      </c>
      <c r="M6110" s="93">
        <f t="shared" si="1053"/>
        <v>4.6413661604078209</v>
      </c>
      <c r="N6110" s="53">
        <f t="shared" si="1054"/>
        <v>21.169578318696459</v>
      </c>
      <c r="O6110">
        <f t="shared" si="1055"/>
        <v>1.2193540774631728</v>
      </c>
      <c r="P6110" s="53">
        <f t="shared" si="1056"/>
        <v>19.906714554451806</v>
      </c>
      <c r="Q6110" s="53">
        <v>0.2</v>
      </c>
      <c r="R6110" s="53">
        <f t="shared" si="1057"/>
        <v>7.8510609543374983</v>
      </c>
    </row>
    <row r="6111" spans="2:18" ht="15">
      <c r="B6111" s="84">
        <v>36414</v>
      </c>
      <c r="C6111" s="85">
        <v>0</v>
      </c>
      <c r="D6111" s="86">
        <v>30</v>
      </c>
      <c r="E6111" s="87">
        <v>13</v>
      </c>
      <c r="F6111" s="96">
        <f t="shared" si="1048"/>
        <v>21.5</v>
      </c>
      <c r="G6111" s="96"/>
      <c r="H6111" s="74">
        <f t="shared" si="1049"/>
        <v>254</v>
      </c>
      <c r="I6111" s="53">
        <f t="shared" si="1047"/>
        <v>0.98704964382816152</v>
      </c>
      <c r="J6111" s="53">
        <f t="shared" si="1050"/>
        <v>8.5818577996283743E-2</v>
      </c>
      <c r="K6111" s="53">
        <f t="shared" si="1051"/>
        <v>1.6610917172196329</v>
      </c>
      <c r="L6111" s="53">
        <f t="shared" si="1052"/>
        <v>29.089276851574645</v>
      </c>
      <c r="M6111" s="93">
        <f t="shared" si="1053"/>
        <v>4.4141736057293821</v>
      </c>
      <c r="N6111" s="53">
        <f t="shared" si="1054"/>
        <v>20.389487375419094</v>
      </c>
      <c r="O6111">
        <f t="shared" si="1055"/>
        <v>1.1865305921643348</v>
      </c>
      <c r="P6111" s="53">
        <f t="shared" si="1056"/>
        <v>19.305275780700303</v>
      </c>
      <c r="Q6111" s="53">
        <v>0.2</v>
      </c>
      <c r="R6111" s="53">
        <f t="shared" si="1057"/>
        <v>7.6490612823816093</v>
      </c>
    </row>
    <row r="6112" spans="2:18" ht="15">
      <c r="B6112" s="84">
        <v>36415</v>
      </c>
      <c r="C6112" s="85">
        <v>0</v>
      </c>
      <c r="D6112" s="86">
        <v>30</v>
      </c>
      <c r="E6112" s="87">
        <v>13</v>
      </c>
      <c r="F6112" s="96">
        <f t="shared" si="1048"/>
        <v>21.5</v>
      </c>
      <c r="G6112" s="96"/>
      <c r="H6112" s="74">
        <f t="shared" si="1049"/>
        <v>255</v>
      </c>
      <c r="I6112" s="53">
        <f t="shared" si="1047"/>
        <v>0.98758114732795332</v>
      </c>
      <c r="J6112" s="53">
        <f t="shared" si="1050"/>
        <v>7.9186426942016705E-2</v>
      </c>
      <c r="K6112" s="53">
        <f t="shared" si="1051"/>
        <v>1.6540661762137756</v>
      </c>
      <c r="L6112" s="53">
        <f t="shared" si="1052"/>
        <v>28.826026792994792</v>
      </c>
      <c r="M6112" s="93">
        <f t="shared" si="1053"/>
        <v>4.3742265329224832</v>
      </c>
      <c r="N6112" s="53">
        <f t="shared" si="1054"/>
        <v>20.204968049848382</v>
      </c>
      <c r="O6112">
        <f t="shared" si="1055"/>
        <v>1.1865305921643348</v>
      </c>
      <c r="P6112" s="53">
        <f t="shared" si="1056"/>
        <v>19.305275780700303</v>
      </c>
      <c r="Q6112" s="53">
        <v>0.2</v>
      </c>
      <c r="R6112" s="53">
        <f t="shared" si="1057"/>
        <v>7.606221150611141</v>
      </c>
    </row>
    <row r="6113" spans="2:18" ht="15">
      <c r="B6113" s="84">
        <v>36416</v>
      </c>
      <c r="C6113" s="85">
        <v>0</v>
      </c>
      <c r="D6113" s="86">
        <v>29</v>
      </c>
      <c r="E6113" s="87">
        <v>13</v>
      </c>
      <c r="F6113" s="96">
        <f t="shared" si="1048"/>
        <v>21</v>
      </c>
      <c r="G6113" s="96"/>
      <c r="H6113" s="74">
        <f t="shared" si="1049"/>
        <v>256</v>
      </c>
      <c r="I6113" s="53">
        <f t="shared" si="1047"/>
        <v>0.98811632576605091</v>
      </c>
      <c r="J6113" s="53">
        <f t="shared" si="1050"/>
        <v>7.253129463059875E-2</v>
      </c>
      <c r="K6113" s="53">
        <f t="shared" si="1051"/>
        <v>1.6470278513580558</v>
      </c>
      <c r="L6113" s="53">
        <f t="shared" si="1052"/>
        <v>28.561595843780513</v>
      </c>
      <c r="M6113" s="93">
        <f t="shared" si="1053"/>
        <v>4.1512000213338318</v>
      </c>
      <c r="N6113" s="53">
        <f t="shared" si="1054"/>
        <v>19.42188517377075</v>
      </c>
      <c r="O6113">
        <f t="shared" si="1055"/>
        <v>1.1544769098420939</v>
      </c>
      <c r="P6113" s="53">
        <f t="shared" si="1056"/>
        <v>18.720055663097781</v>
      </c>
      <c r="Q6113" s="53">
        <v>0.2</v>
      </c>
      <c r="R6113" s="53">
        <f t="shared" si="1057"/>
        <v>7.4038437511545343</v>
      </c>
    </row>
    <row r="6114" spans="2:18" ht="15">
      <c r="B6114" s="84">
        <v>36417</v>
      </c>
      <c r="C6114" s="85">
        <v>0</v>
      </c>
      <c r="D6114" s="86">
        <v>30</v>
      </c>
      <c r="E6114" s="87">
        <v>14</v>
      </c>
      <c r="F6114" s="96">
        <f t="shared" si="1048"/>
        <v>22</v>
      </c>
      <c r="G6114" s="96"/>
      <c r="H6114" s="74">
        <f t="shared" si="1049"/>
        <v>257</v>
      </c>
      <c r="I6114" s="53">
        <f t="shared" si="1047"/>
        <v>0.98865502077454437</v>
      </c>
      <c r="J6114" s="53">
        <f t="shared" si="1050"/>
        <v>6.5854781103554014E-2</v>
      </c>
      <c r="K6114" s="53">
        <f t="shared" si="1051"/>
        <v>1.6399775441513531</v>
      </c>
      <c r="L6114" s="53">
        <f t="shared" si="1052"/>
        <v>28.296051754042864</v>
      </c>
      <c r="M6114" s="93">
        <f t="shared" si="1053"/>
        <v>4.2186002891939482</v>
      </c>
      <c r="N6114" s="53">
        <f t="shared" si="1054"/>
        <v>19.241315192749148</v>
      </c>
      <c r="O6114">
        <f t="shared" si="1055"/>
        <v>1.2193540774631728</v>
      </c>
      <c r="P6114" s="53">
        <f t="shared" si="1056"/>
        <v>19.906714554451806</v>
      </c>
      <c r="Q6114" s="53">
        <v>0.2</v>
      </c>
      <c r="R6114" s="53">
        <f t="shared" si="1057"/>
        <v>7.4027460455041449</v>
      </c>
    </row>
    <row r="6115" spans="2:18" ht="15">
      <c r="B6115" s="84">
        <v>36418</v>
      </c>
      <c r="C6115" s="85">
        <v>0</v>
      </c>
      <c r="D6115" s="86">
        <v>29</v>
      </c>
      <c r="E6115" s="87">
        <v>13</v>
      </c>
      <c r="F6115" s="96">
        <f t="shared" si="1048"/>
        <v>21</v>
      </c>
      <c r="G6115" s="96"/>
      <c r="H6115" s="74">
        <f t="shared" si="1049"/>
        <v>258</v>
      </c>
      <c r="I6115" s="53">
        <f t="shared" si="1047"/>
        <v>0.98919707294491366</v>
      </c>
      <c r="J6115" s="53">
        <f t="shared" si="1050"/>
        <v>5.9158490647416836E-2</v>
      </c>
      <c r="K6115" s="53">
        <f t="shared" si="1051"/>
        <v>1.6329160390071908</v>
      </c>
      <c r="L6115" s="53">
        <f t="shared" si="1052"/>
        <v>28.029463190324265</v>
      </c>
      <c r="M6115" s="93">
        <f t="shared" si="1053"/>
        <v>4.0738587868152072</v>
      </c>
      <c r="N6115" s="53">
        <f t="shared" si="1054"/>
        <v>19.060034969420503</v>
      </c>
      <c r="O6115">
        <f t="shared" si="1055"/>
        <v>1.1544769098420939</v>
      </c>
      <c r="P6115" s="53">
        <f t="shared" si="1056"/>
        <v>18.720055663097781</v>
      </c>
      <c r="Q6115" s="53">
        <v>0.2</v>
      </c>
      <c r="R6115" s="53">
        <f t="shared" si="1057"/>
        <v>7.3199534794308407</v>
      </c>
    </row>
    <row r="6116" spans="2:18" ht="15">
      <c r="B6116" s="84">
        <v>36419</v>
      </c>
      <c r="C6116" s="85">
        <v>0</v>
      </c>
      <c r="D6116" s="86">
        <v>27</v>
      </c>
      <c r="E6116" s="87">
        <v>13</v>
      </c>
      <c r="F6116" s="96">
        <f t="shared" si="1048"/>
        <v>20</v>
      </c>
      <c r="G6116" s="96"/>
      <c r="H6116" s="74">
        <f t="shared" si="1049"/>
        <v>259</v>
      </c>
      <c r="I6116" s="53">
        <f t="shared" si="1047"/>
        <v>0.98974232187520095</v>
      </c>
      <c r="J6116" s="53">
        <f t="shared" si="1050"/>
        <v>5.2444032015460371E-2</v>
      </c>
      <c r="K6116" s="53">
        <f t="shared" si="1051"/>
        <v>1.6258441051245258</v>
      </c>
      <c r="L6116" s="53">
        <f t="shared" si="1052"/>
        <v>27.76189973564469</v>
      </c>
      <c r="M6116" s="93">
        <f t="shared" si="1053"/>
        <v>3.677091802452956</v>
      </c>
      <c r="N6116" s="53">
        <f t="shared" si="1054"/>
        <v>17.658837926847923</v>
      </c>
      <c r="O6116">
        <f t="shared" si="1055"/>
        <v>1.0926186229103982</v>
      </c>
      <c r="P6116" s="53">
        <f t="shared" si="1056"/>
        <v>17.596754482591379</v>
      </c>
      <c r="Q6116" s="53">
        <v>0.2</v>
      </c>
      <c r="R6116" s="53">
        <f t="shared" si="1057"/>
        <v>6.9544140794704052</v>
      </c>
    </row>
    <row r="6117" spans="2:18" ht="15">
      <c r="B6117" s="84">
        <v>36420</v>
      </c>
      <c r="C6117" s="85">
        <v>0</v>
      </c>
      <c r="D6117" s="86">
        <v>20</v>
      </c>
      <c r="E6117" s="87">
        <v>15</v>
      </c>
      <c r="F6117" s="96">
        <f t="shared" si="1048"/>
        <v>17.5</v>
      </c>
      <c r="G6117" s="96"/>
      <c r="H6117" s="74">
        <f t="shared" si="1049"/>
        <v>260</v>
      </c>
      <c r="I6117" s="53">
        <f t="shared" si="1047"/>
        <v>0.99029060621747567</v>
      </c>
      <c r="J6117" s="53">
        <f t="shared" si="1050"/>
        <v>4.5713018656867978E-2</v>
      </c>
      <c r="K6117" s="53">
        <f t="shared" si="1051"/>
        <v>1.6187624983716393</v>
      </c>
      <c r="L6117" s="53">
        <f t="shared" si="1052"/>
        <v>27.493431888045265</v>
      </c>
      <c r="M6117" s="93">
        <f t="shared" si="1053"/>
        <v>2.0323014895161724</v>
      </c>
      <c r="N6117" s="53">
        <f t="shared" si="1054"/>
        <v>10.451121048193034</v>
      </c>
      <c r="O6117">
        <f t="shared" si="1055"/>
        <v>0.95041280970568121</v>
      </c>
      <c r="P6117" s="53">
        <f t="shared" si="1056"/>
        <v>15.046556310891852</v>
      </c>
      <c r="Q6117" s="53">
        <v>0.2</v>
      </c>
      <c r="R6117" s="53">
        <f t="shared" si="1057"/>
        <v>5.1959609707568353</v>
      </c>
    </row>
    <row r="6118" spans="2:18" ht="15">
      <c r="B6118" s="84">
        <v>36421</v>
      </c>
      <c r="C6118" s="85">
        <v>5</v>
      </c>
      <c r="D6118" s="86">
        <v>22</v>
      </c>
      <c r="E6118" s="87">
        <v>14</v>
      </c>
      <c r="F6118" s="96">
        <f t="shared" si="1048"/>
        <v>18</v>
      </c>
      <c r="G6118" s="96"/>
      <c r="H6118" s="74">
        <f t="shared" si="1049"/>
        <v>261</v>
      </c>
      <c r="I6118" s="53">
        <f t="shared" si="1047"/>
        <v>0.99084176372557964</v>
      </c>
      <c r="J6118" s="53">
        <f t="shared" si="1050"/>
        <v>3.8967068952359983E-2</v>
      </c>
      <c r="K6118" s="53">
        <f t="shared" si="1051"/>
        <v>1.6116719631829455</v>
      </c>
      <c r="L6118" s="53">
        <f t="shared" si="1052"/>
        <v>27.224131057590537</v>
      </c>
      <c r="M6118" s="93">
        <f t="shared" si="1053"/>
        <v>2.5815558224695145</v>
      </c>
      <c r="N6118" s="53">
        <f t="shared" si="1054"/>
        <v>13.090250024258827</v>
      </c>
      <c r="O6118">
        <f t="shared" si="1055"/>
        <v>0.97748894673792364</v>
      </c>
      <c r="P6118" s="53">
        <f t="shared" si="1056"/>
        <v>15.528504174899853</v>
      </c>
      <c r="Q6118" s="53">
        <v>0.2</v>
      </c>
      <c r="R6118" s="53">
        <f t="shared" si="1057"/>
        <v>5.8208522833986098</v>
      </c>
    </row>
    <row r="6119" spans="2:18" ht="15">
      <c r="B6119" s="84">
        <v>36422</v>
      </c>
      <c r="C6119" s="85">
        <v>4.2</v>
      </c>
      <c r="D6119" s="86">
        <v>20</v>
      </c>
      <c r="E6119" s="87">
        <v>13</v>
      </c>
      <c r="F6119" s="96">
        <f t="shared" si="1048"/>
        <v>16.5</v>
      </c>
      <c r="G6119" s="96"/>
      <c r="H6119" s="74">
        <f t="shared" si="1049"/>
        <v>262</v>
      </c>
      <c r="I6119" s="53">
        <f t="shared" si="1047"/>
        <v>0.99139563130313912</v>
      </c>
      <c r="J6119" s="53">
        <f t="shared" si="1050"/>
        <v>3.2207806455252445E-2</v>
      </c>
      <c r="K6119" s="53">
        <f t="shared" si="1051"/>
        <v>1.6045732344686192</v>
      </c>
      <c r="L6119" s="53">
        <f t="shared" si="1052"/>
        <v>26.954069561791201</v>
      </c>
      <c r="M6119" s="93">
        <f t="shared" si="1053"/>
        <v>2.290693367879562</v>
      </c>
      <c r="N6119" s="53">
        <f t="shared" si="1054"/>
        <v>12.123340029877994</v>
      </c>
      <c r="O6119">
        <f t="shared" si="1055"/>
        <v>0.89821237770744478</v>
      </c>
      <c r="P6119" s="53">
        <f t="shared" si="1056"/>
        <v>14.122457624351155</v>
      </c>
      <c r="Q6119" s="53">
        <v>0.2</v>
      </c>
      <c r="R6119" s="53">
        <f t="shared" si="1057"/>
        <v>5.5393977752554475</v>
      </c>
    </row>
    <row r="6120" spans="2:18" ht="15">
      <c r="B6120" s="84">
        <v>36423</v>
      </c>
      <c r="C6120" s="85">
        <v>4.8</v>
      </c>
      <c r="D6120" s="86">
        <v>16</v>
      </c>
      <c r="E6120" s="87">
        <v>14</v>
      </c>
      <c r="F6120" s="96">
        <f t="shared" si="1048"/>
        <v>15</v>
      </c>
      <c r="G6120" s="96"/>
      <c r="H6120" s="74">
        <f t="shared" si="1049"/>
        <v>263</v>
      </c>
      <c r="I6120" s="53">
        <f t="shared" si="1047"/>
        <v>0.99195204505182699</v>
      </c>
      <c r="J6120" s="53">
        <f t="shared" si="1050"/>
        <v>2.543686013695582E-2</v>
      </c>
      <c r="K6120" s="53">
        <f t="shared" si="1051"/>
        <v>1.597467039537108</v>
      </c>
      <c r="L6120" s="53">
        <f t="shared" si="1052"/>
        <v>26.683320619412729</v>
      </c>
      <c r="M6120" s="93">
        <f t="shared" si="1053"/>
        <v>1.1591194402704599</v>
      </c>
      <c r="N6120" s="53">
        <f t="shared" si="1054"/>
        <v>6.4151053645509348</v>
      </c>
      <c r="O6120">
        <f t="shared" si="1055"/>
        <v>0.8245943710158492</v>
      </c>
      <c r="P6120" s="53">
        <f t="shared" si="1056"/>
        <v>12.831038046583151</v>
      </c>
      <c r="Q6120" s="53">
        <v>0.2</v>
      </c>
      <c r="R6120" s="53">
        <f t="shared" si="1057"/>
        <v>4.1820180610293871</v>
      </c>
    </row>
    <row r="6121" spans="2:18" ht="15">
      <c r="B6121" s="84">
        <v>36424</v>
      </c>
      <c r="C6121" s="85">
        <v>82.6</v>
      </c>
      <c r="D6121" s="86">
        <v>23</v>
      </c>
      <c r="E6121" s="87">
        <v>12</v>
      </c>
      <c r="F6121" s="96">
        <f t="shared" si="1048"/>
        <v>17.5</v>
      </c>
      <c r="G6121" s="96"/>
      <c r="H6121" s="74">
        <f t="shared" si="1049"/>
        <v>264</v>
      </c>
      <c r="I6121" s="53">
        <f t="shared" si="1047"/>
        <v>0.99251084031986314</v>
      </c>
      <c r="J6121" s="53">
        <f t="shared" si="1050"/>
        <v>1.8655864635881831E-2</v>
      </c>
      <c r="K6121" s="53">
        <f t="shared" si="1051"/>
        <v>1.5903541000306476</v>
      </c>
      <c r="L6121" s="53">
        <f t="shared" si="1052"/>
        <v>26.41195834263598</v>
      </c>
      <c r="M6121" s="93">
        <f t="shared" si="1053"/>
        <v>2.8958170787804818</v>
      </c>
      <c r="N6121" s="53">
        <f t="shared" si="1054"/>
        <v>14.891754486173506</v>
      </c>
      <c r="O6121">
        <f t="shared" si="1055"/>
        <v>0.95041280970568121</v>
      </c>
      <c r="P6121" s="53">
        <f t="shared" si="1056"/>
        <v>15.046556310891852</v>
      </c>
      <c r="Q6121" s="53">
        <v>0.2</v>
      </c>
      <c r="R6121" s="53">
        <f t="shared" si="1057"/>
        <v>6.213808794632258</v>
      </c>
    </row>
    <row r="6122" spans="2:18" ht="15">
      <c r="B6122" s="84">
        <v>36425</v>
      </c>
      <c r="C6122" s="85">
        <v>0</v>
      </c>
      <c r="D6122" s="86">
        <v>24</v>
      </c>
      <c r="E6122" s="87">
        <v>10</v>
      </c>
      <c r="F6122" s="96">
        <f t="shared" si="1048"/>
        <v>17</v>
      </c>
      <c r="G6122" s="96"/>
      <c r="H6122" s="74">
        <f t="shared" si="1049"/>
        <v>265</v>
      </c>
      <c r="I6122" s="53">
        <f t="shared" si="1047"/>
        <v>0.99307185175073753</v>
      </c>
      <c r="J6122" s="53">
        <f t="shared" si="1050"/>
        <v>1.1866460508729712E-2</v>
      </c>
      <c r="K6122" s="53">
        <f t="shared" si="1051"/>
        <v>1.5832351338740018</v>
      </c>
      <c r="L6122" s="53">
        <f t="shared" si="1052"/>
        <v>26.14005772753843</v>
      </c>
      <c r="M6122" s="93">
        <f t="shared" si="1053"/>
        <v>3.187493278729149</v>
      </c>
      <c r="N6122" s="53">
        <f t="shared" si="1054"/>
        <v>16.627213814780042</v>
      </c>
      <c r="O6122">
        <f t="shared" si="1055"/>
        <v>0.92399173474224472</v>
      </c>
      <c r="P6122" s="53">
        <f t="shared" si="1056"/>
        <v>14.577982189385189</v>
      </c>
      <c r="Q6122" s="53">
        <v>0.2</v>
      </c>
      <c r="R6122" s="53">
        <f t="shared" si="1057"/>
        <v>6.5899014275110446</v>
      </c>
    </row>
    <row r="6123" spans="2:18" ht="15">
      <c r="B6123" s="84">
        <v>36426</v>
      </c>
      <c r="C6123" s="85">
        <v>0</v>
      </c>
      <c r="D6123" s="86">
        <v>28</v>
      </c>
      <c r="E6123" s="87">
        <v>14</v>
      </c>
      <c r="F6123" s="96">
        <f t="shared" si="1048"/>
        <v>21</v>
      </c>
      <c r="G6123" s="96"/>
      <c r="H6123" s="74">
        <f t="shared" si="1049"/>
        <v>266</v>
      </c>
      <c r="I6123" s="53">
        <f t="shared" si="1047"/>
        <v>0.99363491333214227</v>
      </c>
      <c r="J6123" s="53">
        <f t="shared" si="1050"/>
        <v>5.0702944830984184E-3</v>
      </c>
      <c r="K6123" s="53">
        <f t="shared" si="1051"/>
        <v>1.5761108572366898</v>
      </c>
      <c r="L6123" s="53">
        <f t="shared" si="1052"/>
        <v>25.867694642866169</v>
      </c>
      <c r="M6123" s="93">
        <f t="shared" si="1053"/>
        <v>3.516842690543363</v>
      </c>
      <c r="N6123" s="53">
        <f t="shared" si="1054"/>
        <v>16.453968625679796</v>
      </c>
      <c r="O6123">
        <f t="shared" si="1055"/>
        <v>1.1544769098420939</v>
      </c>
      <c r="P6123" s="53">
        <f t="shared" si="1056"/>
        <v>18.720055663097781</v>
      </c>
      <c r="Q6123" s="53">
        <v>0.2</v>
      </c>
      <c r="R6123" s="53">
        <f t="shared" si="1057"/>
        <v>6.7157708340211197</v>
      </c>
    </row>
    <row r="6124" spans="2:18" ht="15">
      <c r="B6124" s="84">
        <v>36427</v>
      </c>
      <c r="C6124" s="85">
        <v>0</v>
      </c>
      <c r="D6124" s="86">
        <v>29</v>
      </c>
      <c r="E6124" s="87">
        <v>14</v>
      </c>
      <c r="F6124" s="96">
        <f t="shared" si="1048"/>
        <v>21.5</v>
      </c>
      <c r="G6124" s="96"/>
      <c r="H6124" s="74">
        <f t="shared" si="1049"/>
        <v>267</v>
      </c>
      <c r="I6124" s="53">
        <f t="shared" si="1047"/>
        <v>0.99419985844509629</v>
      </c>
      <c r="J6124" s="53">
        <f t="shared" si="1050"/>
        <v>-1.7309802896011053E-3</v>
      </c>
      <c r="K6124" s="53">
        <f t="shared" si="1051"/>
        <v>1.5689819865090537</v>
      </c>
      <c r="L6124" s="53">
        <f t="shared" si="1052"/>
        <v>25.594945817070318</v>
      </c>
      <c r="M6124" s="93">
        <f t="shared" si="1053"/>
        <v>3.648311128771653</v>
      </c>
      <c r="N6124" s="53">
        <f t="shared" si="1054"/>
        <v>16.851895812421073</v>
      </c>
      <c r="O6124">
        <f t="shared" si="1055"/>
        <v>1.1865305921643348</v>
      </c>
      <c r="P6124" s="53">
        <f t="shared" si="1056"/>
        <v>19.305275780700303</v>
      </c>
      <c r="Q6124" s="53">
        <v>0.2</v>
      </c>
      <c r="R6124" s="53">
        <f t="shared" si="1057"/>
        <v>6.8277332819665268</v>
      </c>
    </row>
    <row r="6125" spans="2:18" ht="15">
      <c r="B6125" s="84">
        <v>36428</v>
      </c>
      <c r="C6125" s="85">
        <v>0</v>
      </c>
      <c r="D6125" s="86">
        <v>25</v>
      </c>
      <c r="E6125" s="87">
        <v>14</v>
      </c>
      <c r="F6125" s="96">
        <f t="shared" si="1048"/>
        <v>19.5</v>
      </c>
      <c r="G6125" s="96"/>
      <c r="H6125" s="74">
        <f t="shared" si="1049"/>
        <v>268</v>
      </c>
      <c r="I6125" s="53">
        <f t="shared" si="1047"/>
        <v>0.99476651991325171</v>
      </c>
      <c r="J6125" s="53">
        <f t="shared" si="1050"/>
        <v>-8.535703982037365E-3</v>
      </c>
      <c r="K6125" s="53">
        <f t="shared" si="1051"/>
        <v>1.5618492402924882</v>
      </c>
      <c r="L6125" s="53">
        <f t="shared" si="1052"/>
        <v>25.321888823581272</v>
      </c>
      <c r="M6125" s="93">
        <f t="shared" si="1053"/>
        <v>2.9335989777093747</v>
      </c>
      <c r="N6125" s="53">
        <f t="shared" si="1054"/>
        <v>14.277144715855206</v>
      </c>
      <c r="O6125">
        <f t="shared" si="1055"/>
        <v>1.0627844323448907</v>
      </c>
      <c r="P6125" s="53">
        <f t="shared" si="1056"/>
        <v>17.057933627510408</v>
      </c>
      <c r="Q6125" s="53">
        <v>0.2</v>
      </c>
      <c r="R6125" s="53">
        <f t="shared" si="1057"/>
        <v>6.1532767268907378</v>
      </c>
    </row>
    <row r="6126" spans="2:18" ht="15">
      <c r="B6126" s="84">
        <v>36429</v>
      </c>
      <c r="C6126" s="85">
        <v>0</v>
      </c>
      <c r="D6126" s="86">
        <v>26</v>
      </c>
      <c r="E6126" s="87">
        <v>14</v>
      </c>
      <c r="F6126" s="96">
        <f t="shared" si="1048"/>
        <v>20</v>
      </c>
      <c r="G6126" s="96"/>
      <c r="H6126" s="74">
        <f t="shared" si="1049"/>
        <v>269</v>
      </c>
      <c r="I6126" s="53">
        <f t="shared" si="1047"/>
        <v>0.9953347300523635</v>
      </c>
      <c r="J6126" s="53">
        <f t="shared" si="1050"/>
        <v>-1.5342209840722851E-2</v>
      </c>
      <c r="K6126" s="53">
        <f t="shared" si="1051"/>
        <v>1.554713341404206</v>
      </c>
      <c r="L6126" s="53">
        <f t="shared" si="1052"/>
        <v>25.048602064298048</v>
      </c>
      <c r="M6126" s="93">
        <f t="shared" si="1053"/>
        <v>3.0716051691096466</v>
      </c>
      <c r="N6126" s="53">
        <f t="shared" si="1054"/>
        <v>14.75105348753922</v>
      </c>
      <c r="O6126">
        <f t="shared" si="1055"/>
        <v>1.0926186229103982</v>
      </c>
      <c r="P6126" s="53">
        <f t="shared" si="1056"/>
        <v>17.596754482591379</v>
      </c>
      <c r="Q6126" s="53">
        <v>0.2</v>
      </c>
      <c r="R6126" s="53">
        <f t="shared" si="1057"/>
        <v>6.2823113486785287</v>
      </c>
    </row>
    <row r="6127" spans="2:18" ht="15">
      <c r="B6127" s="84">
        <v>36430</v>
      </c>
      <c r="C6127" s="85">
        <v>6.6</v>
      </c>
      <c r="D6127" s="86">
        <v>22</v>
      </c>
      <c r="E6127" s="87">
        <v>13</v>
      </c>
      <c r="F6127" s="96">
        <f t="shared" si="1048"/>
        <v>17.5</v>
      </c>
      <c r="G6127" s="96"/>
      <c r="H6127" s="74">
        <f t="shared" si="1049"/>
        <v>270</v>
      </c>
      <c r="I6127" s="53">
        <f t="shared" si="1047"/>
        <v>0.99590432071990964</v>
      </c>
      <c r="J6127" s="53">
        <f t="shared" si="1050"/>
        <v>-2.21488239387348E-2</v>
      </c>
      <c r="K6127" s="53">
        <f t="shared" si="1051"/>
        <v>1.5475750188969246</v>
      </c>
      <c r="L6127" s="53">
        <f t="shared" si="1052"/>
        <v>24.775164751272744</v>
      </c>
      <c r="M6127" s="93">
        <f t="shared" si="1053"/>
        <v>2.4570386312978427</v>
      </c>
      <c r="N6127" s="53">
        <f t="shared" si="1054"/>
        <v>12.635334023149101</v>
      </c>
      <c r="O6127">
        <f t="shared" si="1055"/>
        <v>0.95041280970568121</v>
      </c>
      <c r="P6127" s="53">
        <f t="shared" si="1056"/>
        <v>15.046556310891852</v>
      </c>
      <c r="Q6127" s="53">
        <v>0.2</v>
      </c>
      <c r="R6127" s="53">
        <f t="shared" si="1057"/>
        <v>5.6966094603224526</v>
      </c>
    </row>
    <row r="6128" spans="2:18" ht="15">
      <c r="B6128" s="84">
        <v>36431</v>
      </c>
      <c r="C6128" s="85">
        <v>1</v>
      </c>
      <c r="D6128" s="86">
        <v>20</v>
      </c>
      <c r="E6128" s="87">
        <v>10</v>
      </c>
      <c r="F6128" s="96">
        <f t="shared" si="1048"/>
        <v>15</v>
      </c>
      <c r="G6128" s="96"/>
      <c r="H6128" s="74">
        <f t="shared" si="1049"/>
        <v>271</v>
      </c>
      <c r="I6128" s="53">
        <f t="shared" si="1047"/>
        <v>0.996475123364848</v>
      </c>
      <c r="J6128" s="53">
        <f t="shared" si="1050"/>
        <v>-2.8953864932543451E-2</v>
      </c>
      <c r="K6128" s="53">
        <f t="shared" si="1051"/>
        <v>1.5404350100937725</v>
      </c>
      <c r="L6128" s="53">
        <f t="shared" si="1052"/>
        <v>24.501656886570064</v>
      </c>
      <c r="M6128" s="93">
        <f t="shared" si="1053"/>
        <v>2.3799551401814036</v>
      </c>
      <c r="N6128" s="53">
        <f t="shared" si="1054"/>
        <v>13.171777175616914</v>
      </c>
      <c r="O6128">
        <f t="shared" si="1055"/>
        <v>0.8245943710158492</v>
      </c>
      <c r="P6128" s="53">
        <f t="shared" si="1056"/>
        <v>12.831038046583151</v>
      </c>
      <c r="Q6128" s="53">
        <v>0.2</v>
      </c>
      <c r="R6128" s="53">
        <f t="shared" si="1057"/>
        <v>5.715741522369159</v>
      </c>
    </row>
    <row r="6129" spans="2:18" ht="15">
      <c r="B6129" s="84">
        <v>36432</v>
      </c>
      <c r="C6129" s="85">
        <v>8.1999999999999993</v>
      </c>
      <c r="D6129" s="86">
        <v>24</v>
      </c>
      <c r="E6129" s="87">
        <v>7</v>
      </c>
      <c r="F6129" s="96">
        <f t="shared" si="1048"/>
        <v>15.5</v>
      </c>
      <c r="G6129" s="96"/>
      <c r="H6129" s="74">
        <f t="shared" si="1049"/>
        <v>272</v>
      </c>
      <c r="I6129" s="53">
        <f t="shared" si="1047"/>
        <v>0.99704696907749246</v>
      </c>
      <c r="J6129" s="53">
        <f t="shared" si="1050"/>
        <v>-3.575564382406738E-2</v>
      </c>
      <c r="K6129" s="53">
        <f t="shared" si="1051"/>
        <v>1.5332940626387306</v>
      </c>
      <c r="L6129" s="53">
        <f t="shared" si="1052"/>
        <v>24.228159240286629</v>
      </c>
      <c r="M6129" s="93">
        <f t="shared" si="1053"/>
        <v>3.1152190299314055</v>
      </c>
      <c r="N6129" s="53">
        <f t="shared" si="1054"/>
        <v>16.982194142537672</v>
      </c>
      <c r="O6129">
        <f t="shared" si="1055"/>
        <v>0.84852650924855288</v>
      </c>
      <c r="P6129" s="53">
        <f t="shared" si="1056"/>
        <v>13.249293405289498</v>
      </c>
      <c r="Q6129" s="53">
        <v>0.2</v>
      </c>
      <c r="R6129" s="53">
        <f t="shared" si="1057"/>
        <v>6.6037677446380165</v>
      </c>
    </row>
    <row r="6130" spans="2:18" ht="15">
      <c r="B6130" s="84">
        <v>36433</v>
      </c>
      <c r="C6130" s="85">
        <v>0</v>
      </c>
      <c r="D6130" s="86">
        <v>19</v>
      </c>
      <c r="E6130" s="87">
        <v>10</v>
      </c>
      <c r="F6130" s="96">
        <f t="shared" si="1048"/>
        <v>14.5</v>
      </c>
      <c r="G6130" s="96"/>
      <c r="H6130" s="74">
        <f t="shared" si="1049"/>
        <v>273</v>
      </c>
      <c r="I6130" s="53">
        <f t="shared" si="1047"/>
        <v>0.99761968863949657</v>
      </c>
      <c r="J6130" s="53">
        <f t="shared" si="1050"/>
        <v>-4.255246372909955E-2</v>
      </c>
      <c r="K6130" s="53">
        <f t="shared" si="1051"/>
        <v>1.5261529365628643</v>
      </c>
      <c r="L6130" s="53">
        <f t="shared" si="1052"/>
        <v>23.954753326716986</v>
      </c>
      <c r="M6130" s="93">
        <f t="shared" si="1053"/>
        <v>2.1737768216308693</v>
      </c>
      <c r="N6130" s="53">
        <f t="shared" si="1054"/>
        <v>12.216924196625664</v>
      </c>
      <c r="O6130">
        <f t="shared" si="1055"/>
        <v>0.80125269250101316</v>
      </c>
      <c r="P6130" s="53">
        <f t="shared" si="1056"/>
        <v>12.424600625459268</v>
      </c>
      <c r="Q6130" s="53">
        <v>0.2</v>
      </c>
      <c r="R6130" s="53">
        <f t="shared" si="1057"/>
        <v>5.4778776483895175</v>
      </c>
    </row>
    <row r="6131" spans="2:18" ht="15">
      <c r="B6131" s="84">
        <v>36434</v>
      </c>
      <c r="C6131" s="85">
        <v>29</v>
      </c>
      <c r="D6131" s="86">
        <v>24</v>
      </c>
      <c r="E6131" s="87">
        <v>9</v>
      </c>
      <c r="F6131" s="96">
        <f t="shared" si="1048"/>
        <v>16.5</v>
      </c>
      <c r="G6131" s="96"/>
      <c r="H6131" s="74">
        <f t="shared" si="1049"/>
        <v>274</v>
      </c>
      <c r="I6131" s="53">
        <f t="shared" si="1047"/>
        <v>0.99819311257392784</v>
      </c>
      <c r="J6131" s="53">
        <f t="shared" si="1050"/>
        <v>-4.9342619653318411E-2</v>
      </c>
      <c r="K6131" s="53">
        <f t="shared" si="1051"/>
        <v>1.5190124063664594</v>
      </c>
      <c r="L6131" s="53">
        <f t="shared" si="1052"/>
        <v>23.681521378654168</v>
      </c>
      <c r="M6131" s="93">
        <f t="shared" si="1053"/>
        <v>2.9461090797670417</v>
      </c>
      <c r="N6131" s="53">
        <f t="shared" si="1054"/>
        <v>15.592083445105025</v>
      </c>
      <c r="O6131">
        <f t="shared" si="1055"/>
        <v>0.89821237770744478</v>
      </c>
      <c r="P6131" s="53">
        <f t="shared" si="1056"/>
        <v>14.122457624351155</v>
      </c>
      <c r="Q6131" s="53">
        <v>0.2</v>
      </c>
      <c r="R6131" s="53">
        <f t="shared" si="1057"/>
        <v>6.3315278933708363</v>
      </c>
    </row>
    <row r="6132" spans="2:18" ht="15">
      <c r="B6132" s="84">
        <v>36435</v>
      </c>
      <c r="C6132" s="85">
        <v>0</v>
      </c>
      <c r="D6132" s="86">
        <v>23</v>
      </c>
      <c r="E6132" s="87">
        <v>12</v>
      </c>
      <c r="F6132" s="96">
        <f t="shared" si="1048"/>
        <v>17.5</v>
      </c>
      <c r="G6132" s="96"/>
      <c r="H6132" s="74">
        <f t="shared" si="1049"/>
        <v>275</v>
      </c>
      <c r="I6132" s="53">
        <f t="shared" si="1047"/>
        <v>0.99876707119541852</v>
      </c>
      <c r="J6132" s="53">
        <f t="shared" si="1050"/>
        <v>-5.6124398277060894E-2</v>
      </c>
      <c r="K6132" s="53">
        <f t="shared" si="1051"/>
        <v>1.5118732631171512</v>
      </c>
      <c r="L6132" s="53">
        <f t="shared" si="1052"/>
        <v>23.408546319817695</v>
      </c>
      <c r="M6132" s="93">
        <f t="shared" si="1053"/>
        <v>2.5665218513133081</v>
      </c>
      <c r="N6132" s="53">
        <f t="shared" si="1054"/>
        <v>13.198352055183307</v>
      </c>
      <c r="O6132">
        <f t="shared" si="1055"/>
        <v>0.95041280970568121</v>
      </c>
      <c r="P6132" s="53">
        <f t="shared" si="1056"/>
        <v>15.046556310891852</v>
      </c>
      <c r="Q6132" s="53">
        <v>0.2</v>
      </c>
      <c r="R6132" s="53">
        <f t="shared" si="1057"/>
        <v>5.8256601209347947</v>
      </c>
    </row>
    <row r="6133" spans="2:18" ht="15">
      <c r="B6133" s="84">
        <v>36436</v>
      </c>
      <c r="C6133" s="85">
        <v>0</v>
      </c>
      <c r="D6133" s="86">
        <v>19</v>
      </c>
      <c r="E6133" s="87">
        <v>12</v>
      </c>
      <c r="F6133" s="96">
        <f t="shared" si="1048"/>
        <v>15.5</v>
      </c>
      <c r="G6133" s="96"/>
      <c r="H6133" s="74">
        <f t="shared" si="1049"/>
        <v>276</v>
      </c>
      <c r="I6133" s="53">
        <f t="shared" si="1047"/>
        <v>0.9993413946603783</v>
      </c>
      <c r="J6133" s="53">
        <f t="shared" si="1050"/>
        <v>-6.2896077750080936E-2</v>
      </c>
      <c r="K6133" s="53">
        <f t="shared" si="1051"/>
        <v>1.5047363165639849</v>
      </c>
      <c r="L6133" s="53">
        <f t="shared" si="1052"/>
        <v>23.135911735404175</v>
      </c>
      <c r="M6133" s="93">
        <f t="shared" si="1053"/>
        <v>1.9088831563106856</v>
      </c>
      <c r="N6133" s="53">
        <f t="shared" si="1054"/>
        <v>10.406017697125444</v>
      </c>
      <c r="O6133">
        <f t="shared" si="1055"/>
        <v>0.84852650924855288</v>
      </c>
      <c r="P6133" s="53">
        <f t="shared" si="1056"/>
        <v>13.249293405289498</v>
      </c>
      <c r="Q6133" s="53">
        <v>0.2</v>
      </c>
      <c r="R6133" s="53">
        <f t="shared" si="1057"/>
        <v>5.1079312689291934</v>
      </c>
    </row>
    <row r="6134" spans="2:18" ht="15">
      <c r="B6134" s="84">
        <v>36437</v>
      </c>
      <c r="C6134" s="85">
        <v>26.8</v>
      </c>
      <c r="D6134" s="86">
        <v>21</v>
      </c>
      <c r="E6134" s="87">
        <v>8</v>
      </c>
      <c r="F6134" s="96">
        <f t="shared" si="1048"/>
        <v>14.5</v>
      </c>
      <c r="G6134" s="96"/>
      <c r="H6134" s="74">
        <f t="shared" si="1049"/>
        <v>277</v>
      </c>
      <c r="I6134" s="53">
        <f t="shared" si="1047"/>
        <v>0.99991591301725413</v>
      </c>
      <c r="J6134" s="53">
        <f t="shared" si="1050"/>
        <v>-6.9655927497567424E-2</v>
      </c>
      <c r="K6134" s="53">
        <f t="shared" si="1051"/>
        <v>1.4976023972671788</v>
      </c>
      <c r="L6134" s="53">
        <f t="shared" si="1052"/>
        <v>22.863701840757685</v>
      </c>
      <c r="M6134" s="93">
        <f t="shared" si="1053"/>
        <v>2.4935622813542095</v>
      </c>
      <c r="N6134" s="53">
        <f t="shared" si="1054"/>
        <v>14.01416238674128</v>
      </c>
      <c r="O6134">
        <f t="shared" si="1055"/>
        <v>0.80125269250101316</v>
      </c>
      <c r="P6134" s="53">
        <f t="shared" si="1056"/>
        <v>12.424600625459268</v>
      </c>
      <c r="Q6134" s="53">
        <v>0.2</v>
      </c>
      <c r="R6134" s="53">
        <f t="shared" si="1057"/>
        <v>5.8849727909837979</v>
      </c>
    </row>
    <row r="6135" spans="2:18" ht="15">
      <c r="B6135" s="84">
        <v>36438</v>
      </c>
      <c r="C6135" s="85">
        <v>0</v>
      </c>
      <c r="D6135" s="86">
        <v>15</v>
      </c>
      <c r="E6135" s="87">
        <v>4</v>
      </c>
      <c r="F6135" s="96">
        <f t="shared" si="1048"/>
        <v>9.5</v>
      </c>
      <c r="G6135" s="96"/>
      <c r="H6135" s="74">
        <f t="shared" si="1049"/>
        <v>278</v>
      </c>
      <c r="I6135" s="53">
        <f t="shared" si="1047"/>
        <v>1.0004904562568209</v>
      </c>
      <c r="J6135" s="53">
        <f t="shared" si="1050"/>
        <v>-7.6402208038679448E-2</v>
      </c>
      <c r="K6135" s="53">
        <f t="shared" si="1051"/>
        <v>1.49047235874324</v>
      </c>
      <c r="L6135" s="53">
        <f t="shared" si="1052"/>
        <v>22.59200144816208</v>
      </c>
      <c r="M6135" s="93">
        <f t="shared" si="1053"/>
        <v>1.9156367955493949</v>
      </c>
      <c r="N6135" s="53">
        <f t="shared" si="1054"/>
        <v>12.737962651342308</v>
      </c>
      <c r="O6135">
        <f t="shared" si="1055"/>
        <v>0.59770450458842328</v>
      </c>
      <c r="P6135" s="53">
        <f t="shared" si="1056"/>
        <v>8.9488800645474278</v>
      </c>
      <c r="Q6135" s="53">
        <v>0.2</v>
      </c>
      <c r="R6135" s="53">
        <f t="shared" si="1057"/>
        <v>5.3653060807546211</v>
      </c>
    </row>
    <row r="6136" spans="2:18" ht="15">
      <c r="B6136" s="84">
        <v>36439</v>
      </c>
      <c r="C6136" s="85">
        <v>0</v>
      </c>
      <c r="D6136" s="86">
        <v>21</v>
      </c>
      <c r="E6136" s="87">
        <v>3</v>
      </c>
      <c r="F6136" s="96">
        <f t="shared" si="1048"/>
        <v>12</v>
      </c>
      <c r="G6136" s="96"/>
      <c r="H6136" s="74">
        <f t="shared" si="1049"/>
        <v>279</v>
      </c>
      <c r="I6136" s="53">
        <f t="shared" si="1047"/>
        <v>1.0010648543624907</v>
      </c>
      <c r="J6136" s="53">
        <f t="shared" si="1050"/>
        <v>-8.3133170818912028E-2</v>
      </c>
      <c r="K6136" s="53">
        <f t="shared" si="1051"/>
        <v>1.4833470796248718</v>
      </c>
      <c r="L6136" s="53">
        <f t="shared" si="1052"/>
        <v>22.320895931759992</v>
      </c>
      <c r="M6136" s="93">
        <f t="shared" si="1053"/>
        <v>2.6427958295942098</v>
      </c>
      <c r="N6136" s="53">
        <f t="shared" si="1054"/>
        <v>16.098922013016846</v>
      </c>
      <c r="O6136">
        <f t="shared" si="1055"/>
        <v>0.69297786589913757</v>
      </c>
      <c r="P6136" s="53">
        <f t="shared" si="1056"/>
        <v>10.559668732607534</v>
      </c>
      <c r="Q6136" s="53">
        <v>0.2</v>
      </c>
      <c r="R6136" s="53">
        <f t="shared" si="1057"/>
        <v>6.2371180204135444</v>
      </c>
    </row>
    <row r="6137" spans="2:18" ht="15">
      <c r="B6137" s="84">
        <v>36440</v>
      </c>
      <c r="C6137" s="85">
        <v>0</v>
      </c>
      <c r="D6137" s="86">
        <v>20</v>
      </c>
      <c r="E6137" s="87">
        <v>2</v>
      </c>
      <c r="F6137" s="96">
        <f t="shared" si="1048"/>
        <v>11</v>
      </c>
      <c r="G6137" s="96"/>
      <c r="H6137" s="74">
        <f t="shared" si="1049"/>
        <v>280</v>
      </c>
      <c r="I6137" s="53">
        <f t="shared" si="1047"/>
        <v>1.0016389373606227</v>
      </c>
      <c r="J6137" s="53">
        <f t="shared" si="1050"/>
        <v>-8.984705805761542E-2</v>
      </c>
      <c r="K6137" s="53">
        <f t="shared" si="1051"/>
        <v>1.4762274658349086</v>
      </c>
      <c r="L6137" s="53">
        <f t="shared" si="1052"/>
        <v>22.050471190607464</v>
      </c>
      <c r="M6137" s="93">
        <f t="shared" si="1053"/>
        <v>2.523167535164629</v>
      </c>
      <c r="N6137" s="53">
        <f t="shared" si="1054"/>
        <v>15.903878461381884</v>
      </c>
      <c r="O6137">
        <f t="shared" si="1055"/>
        <v>0.65338616455683207</v>
      </c>
      <c r="P6137" s="53">
        <f t="shared" si="1056"/>
        <v>9.8866562389251857</v>
      </c>
      <c r="Q6137" s="53">
        <v>0.2</v>
      </c>
      <c r="R6137" s="53">
        <f t="shared" si="1057"/>
        <v>6.1430781450479728</v>
      </c>
    </row>
    <row r="6138" spans="2:18" ht="15">
      <c r="B6138" s="84">
        <v>36441</v>
      </c>
      <c r="C6138" s="85">
        <v>0</v>
      </c>
      <c r="D6138" s="86">
        <v>19</v>
      </c>
      <c r="E6138" s="87">
        <v>2</v>
      </c>
      <c r="F6138" s="96">
        <f t="shared" si="1048"/>
        <v>10.5</v>
      </c>
      <c r="G6138" s="96"/>
      <c r="H6138" s="74">
        <f t="shared" si="1049"/>
        <v>281</v>
      </c>
      <c r="I6138" s="53">
        <f t="shared" si="1047"/>
        <v>1.0022125353708218</v>
      </c>
      <c r="J6138" s="53">
        <f t="shared" si="1050"/>
        <v>-9.6542102612042532E-2</v>
      </c>
      <c r="K6138" s="53">
        <f t="shared" si="1051"/>
        <v>1.4691144527732658</v>
      </c>
      <c r="L6138" s="53">
        <f t="shared" si="1052"/>
        <v>21.780813609876329</v>
      </c>
      <c r="M6138" s="93">
        <f t="shared" si="1053"/>
        <v>2.3800411631567546</v>
      </c>
      <c r="N6138" s="53">
        <f t="shared" si="1054"/>
        <v>15.266781171319836</v>
      </c>
      <c r="O6138">
        <f t="shared" si="1055"/>
        <v>0.63434223095270703</v>
      </c>
      <c r="P6138" s="53">
        <f t="shared" si="1056"/>
        <v>9.564744649762261</v>
      </c>
      <c r="Q6138" s="53">
        <v>0.2</v>
      </c>
      <c r="R6138" s="53">
        <f t="shared" si="1057"/>
        <v>5.9757927909606083</v>
      </c>
    </row>
    <row r="6139" spans="2:18" ht="15">
      <c r="B6139" s="84">
        <v>36442</v>
      </c>
      <c r="C6139" s="85">
        <v>0</v>
      </c>
      <c r="D6139" s="86">
        <v>22</v>
      </c>
      <c r="E6139" s="87">
        <v>5</v>
      </c>
      <c r="F6139" s="96">
        <f t="shared" si="1048"/>
        <v>13.5</v>
      </c>
      <c r="G6139" s="96"/>
      <c r="H6139" s="74">
        <f t="shared" si="1049"/>
        <v>282</v>
      </c>
      <c r="I6139" s="53">
        <f t="shared" si="1047"/>
        <v>1.0027854786562083</v>
      </c>
      <c r="J6139" s="53">
        <f t="shared" si="1050"/>
        <v>-0.10321652785929418</v>
      </c>
      <c r="K6139" s="53">
        <f t="shared" si="1051"/>
        <v>1.4620090075156542</v>
      </c>
      <c r="L6139" s="53">
        <f t="shared" si="1052"/>
        <v>21.512010020221862</v>
      </c>
      <c r="M6139" s="93">
        <f t="shared" si="1053"/>
        <v>2.5998558157412583</v>
      </c>
      <c r="N6139" s="53">
        <f t="shared" si="1054"/>
        <v>15.078369220562443</v>
      </c>
      <c r="O6139">
        <f t="shared" si="1055"/>
        <v>0.75629173150346363</v>
      </c>
      <c r="P6139" s="53">
        <f t="shared" si="1056"/>
        <v>11.646017104401583</v>
      </c>
      <c r="Q6139" s="53">
        <v>0.2</v>
      </c>
      <c r="R6139" s="53">
        <f t="shared" si="1057"/>
        <v>6.0800767312004815</v>
      </c>
    </row>
    <row r="6140" spans="2:18" ht="15">
      <c r="B6140" s="84">
        <v>36443</v>
      </c>
      <c r="C6140" s="85">
        <v>0</v>
      </c>
      <c r="D6140" s="86">
        <v>24</v>
      </c>
      <c r="E6140" s="87">
        <v>6</v>
      </c>
      <c r="F6140" s="96">
        <f t="shared" si="1048"/>
        <v>15</v>
      </c>
      <c r="G6140" s="96"/>
      <c r="H6140" s="74">
        <f t="shared" si="1049"/>
        <v>283</v>
      </c>
      <c r="I6140" s="53">
        <f t="shared" si="1047"/>
        <v>1.0033575976736464</v>
      </c>
      <c r="J6140" s="53">
        <f t="shared" si="1050"/>
        <v>-0.10986854759758873</v>
      </c>
      <c r="K6140" s="53">
        <f t="shared" si="1051"/>
        <v>1.4549121310225004</v>
      </c>
      <c r="L6140" s="53">
        <f t="shared" si="1052"/>
        <v>21.244147655336615</v>
      </c>
      <c r="M6140" s="93">
        <f t="shared" si="1053"/>
        <v>2.7685277507809745</v>
      </c>
      <c r="N6140" s="53">
        <f t="shared" si="1054"/>
        <v>15.322318484969152</v>
      </c>
      <c r="O6140">
        <f t="shared" si="1055"/>
        <v>0.8245943710158492</v>
      </c>
      <c r="P6140" s="53">
        <f t="shared" si="1056"/>
        <v>12.831038046583151</v>
      </c>
      <c r="Q6140" s="53">
        <v>0.2</v>
      </c>
      <c r="R6140" s="53">
        <f t="shared" si="1057"/>
        <v>6.203901337284532</v>
      </c>
    </row>
    <row r="6141" spans="2:18" ht="15">
      <c r="B6141" s="84">
        <v>36444</v>
      </c>
      <c r="C6141" s="85">
        <v>0</v>
      </c>
      <c r="D6141" s="86">
        <v>24</v>
      </c>
      <c r="E6141" s="87">
        <v>6</v>
      </c>
      <c r="F6141" s="96">
        <f t="shared" si="1048"/>
        <v>15</v>
      </c>
      <c r="G6141" s="96"/>
      <c r="H6141" s="74">
        <f t="shared" si="1049"/>
        <v>284</v>
      </c>
      <c r="I6141" s="53">
        <f t="shared" si="1047"/>
        <v>1.0039287231239142</v>
      </c>
      <c r="J6141" s="53">
        <f t="shared" si="1050"/>
        <v>-0.116496365968295</v>
      </c>
      <c r="K6141" s="53">
        <f t="shared" si="1051"/>
        <v>1.4478248603562074</v>
      </c>
      <c r="L6141" s="53">
        <f t="shared" si="1052"/>
        <v>20.977314107716502</v>
      </c>
      <c r="M6141" s="93">
        <f t="shared" si="1053"/>
        <v>2.7337541230783806</v>
      </c>
      <c r="N6141" s="53">
        <f t="shared" si="1054"/>
        <v>15.129865077779501</v>
      </c>
      <c r="O6141">
        <f t="shared" si="1055"/>
        <v>0.8245943710158492</v>
      </c>
      <c r="P6141" s="53">
        <f t="shared" si="1056"/>
        <v>12.831038046583151</v>
      </c>
      <c r="Q6141" s="53">
        <v>0.2</v>
      </c>
      <c r="R6141" s="53">
        <f t="shared" si="1057"/>
        <v>6.1602155828072869</v>
      </c>
    </row>
    <row r="6142" spans="2:18" ht="15">
      <c r="B6142" s="84">
        <v>36445</v>
      </c>
      <c r="C6142" s="85">
        <v>0</v>
      </c>
      <c r="D6142" s="86">
        <v>20</v>
      </c>
      <c r="E6142" s="87">
        <v>8</v>
      </c>
      <c r="F6142" s="96">
        <f t="shared" si="1048"/>
        <v>14</v>
      </c>
      <c r="G6142" s="96"/>
      <c r="H6142" s="74">
        <f t="shared" si="1049"/>
        <v>285</v>
      </c>
      <c r="I6142" s="53">
        <f t="shared" si="1047"/>
        <v>1.0044986860018028</v>
      </c>
      <c r="J6142" s="53">
        <f t="shared" si="1050"/>
        <v>-0.12309817740020416</v>
      </c>
      <c r="K6142" s="53">
        <f t="shared" si="1051"/>
        <v>1.4407482709045429</v>
      </c>
      <c r="L6142" s="53">
        <f t="shared" si="1052"/>
        <v>20.711597282669892</v>
      </c>
      <c r="M6142" s="93">
        <f t="shared" si="1053"/>
        <v>2.1366373190510424</v>
      </c>
      <c r="N6142" s="53">
        <f t="shared" si="1054"/>
        <v>12.197003191826514</v>
      </c>
      <c r="O6142">
        <f t="shared" si="1055"/>
        <v>0.77848917725545741</v>
      </c>
      <c r="P6142" s="53">
        <f t="shared" si="1056"/>
        <v>12.02968899466322</v>
      </c>
      <c r="Q6142" s="53">
        <v>0.2</v>
      </c>
      <c r="R6142" s="53">
        <f t="shared" si="1057"/>
        <v>5.4519813452587815</v>
      </c>
    </row>
    <row r="6143" spans="2:18" ht="15">
      <c r="B6143" s="84">
        <v>36446</v>
      </c>
      <c r="C6143" s="85">
        <v>0</v>
      </c>
      <c r="D6143" s="86">
        <v>20</v>
      </c>
      <c r="E6143" s="87">
        <v>10</v>
      </c>
      <c r="F6143" s="96">
        <f t="shared" si="1048"/>
        <v>15</v>
      </c>
      <c r="G6143" s="96"/>
      <c r="H6143" s="74">
        <f t="shared" si="1049"/>
        <v>286</v>
      </c>
      <c r="I6143" s="53">
        <f t="shared" si="1047"/>
        <v>1.0050673176461264</v>
      </c>
      <c r="J6143" s="53">
        <f t="shared" si="1050"/>
        <v>-0.12967216657752278</v>
      </c>
      <c r="K6143" s="53">
        <f t="shared" si="1051"/>
        <v>1.4336834786075918</v>
      </c>
      <c r="L6143" s="53">
        <f t="shared" si="1052"/>
        <v>20.447085350606343</v>
      </c>
      <c r="M6143" s="93">
        <f t="shared" si="1053"/>
        <v>1.9861165351873351</v>
      </c>
      <c r="N6143" s="53">
        <f t="shared" si="1054"/>
        <v>10.992091407362359</v>
      </c>
      <c r="O6143">
        <f t="shared" si="1055"/>
        <v>0.8245943710158492</v>
      </c>
      <c r="P6143" s="53">
        <f t="shared" si="1056"/>
        <v>12.831038046583151</v>
      </c>
      <c r="Q6143" s="53">
        <v>0.2</v>
      </c>
      <c r="R6143" s="53">
        <f t="shared" si="1057"/>
        <v>5.2209660923053161</v>
      </c>
    </row>
    <row r="6144" spans="2:18" ht="15">
      <c r="B6144" s="84">
        <v>36447</v>
      </c>
      <c r="C6144" s="85">
        <v>0</v>
      </c>
      <c r="D6144" s="86">
        <v>22</v>
      </c>
      <c r="E6144" s="87">
        <v>7</v>
      </c>
      <c r="F6144" s="96">
        <f t="shared" si="1048"/>
        <v>14.5</v>
      </c>
      <c r="G6144" s="96"/>
      <c r="H6144" s="74">
        <f t="shared" si="1049"/>
        <v>287</v>
      </c>
      <c r="I6144" s="53">
        <f t="shared" si="1047"/>
        <v>1.0056344497896332</v>
      </c>
      <c r="J6144" s="53">
        <f t="shared" si="1050"/>
        <v>-0.13621650843313457</v>
      </c>
      <c r="K6144" s="53">
        <f t="shared" si="1051"/>
        <v>1.4266316421852574</v>
      </c>
      <c r="L6144" s="53">
        <f t="shared" si="1052"/>
        <v>20.183866697645719</v>
      </c>
      <c r="M6144" s="93">
        <f t="shared" si="1053"/>
        <v>2.3645690167551581</v>
      </c>
      <c r="N6144" s="53">
        <f t="shared" si="1054"/>
        <v>13.289202528948904</v>
      </c>
      <c r="O6144">
        <f t="shared" si="1055"/>
        <v>0.80125269250101316</v>
      </c>
      <c r="P6144" s="53">
        <f t="shared" si="1056"/>
        <v>12.424600625459268</v>
      </c>
      <c r="Q6144" s="53">
        <v>0.2</v>
      </c>
      <c r="R6144" s="53">
        <f t="shared" si="1057"/>
        <v>5.7207610363559205</v>
      </c>
    </row>
    <row r="6145" spans="2:18" ht="15">
      <c r="B6145" s="84">
        <v>36448</v>
      </c>
      <c r="C6145" s="85">
        <v>0</v>
      </c>
      <c r="D6145" s="86">
        <v>21</v>
      </c>
      <c r="E6145" s="87">
        <v>5</v>
      </c>
      <c r="F6145" s="96">
        <f t="shared" si="1048"/>
        <v>13</v>
      </c>
      <c r="G6145" s="96"/>
      <c r="H6145" s="74">
        <f t="shared" si="1049"/>
        <v>288</v>
      </c>
      <c r="I6145" s="53">
        <f t="shared" si="1047"/>
        <v>1.0061999146087979</v>
      </c>
      <c r="J6145" s="53">
        <f t="shared" si="1050"/>
        <v>-0.14272936816864831</v>
      </c>
      <c r="K6145" s="53">
        <f t="shared" si="1051"/>
        <v>1.4195939653619358</v>
      </c>
      <c r="L6145" s="53">
        <f t="shared" si="1052"/>
        <v>19.922029874595928</v>
      </c>
      <c r="M6145" s="93">
        <f t="shared" si="1053"/>
        <v>2.2984960852058234</v>
      </c>
      <c r="N6145" s="53">
        <f t="shared" si="1054"/>
        <v>13.546980314725232</v>
      </c>
      <c r="O6145">
        <f t="shared" si="1055"/>
        <v>0.73464846187074995</v>
      </c>
      <c r="P6145" s="53">
        <f t="shared" si="1056"/>
        <v>11.273304901573978</v>
      </c>
      <c r="Q6145" s="53">
        <v>0.2</v>
      </c>
      <c r="R6145" s="53">
        <f t="shared" si="1057"/>
        <v>5.7120743514491625</v>
      </c>
    </row>
    <row r="6146" spans="2:18" ht="15">
      <c r="B6146" s="84">
        <v>36449</v>
      </c>
      <c r="C6146" s="85">
        <v>0</v>
      </c>
      <c r="D6146" s="86">
        <v>19</v>
      </c>
      <c r="E6146" s="87">
        <v>10</v>
      </c>
      <c r="F6146" s="96">
        <f t="shared" si="1048"/>
        <v>14.5</v>
      </c>
      <c r="G6146" s="96"/>
      <c r="H6146" s="74">
        <f t="shared" si="1049"/>
        <v>289</v>
      </c>
      <c r="I6146" s="53">
        <f t="shared" si="1047"/>
        <v>1.0067635447734826</v>
      </c>
      <c r="J6146" s="53">
        <f t="shared" si="1050"/>
        <v>-0.14920890130282444</v>
      </c>
      <c r="K6146" s="53">
        <f t="shared" si="1051"/>
        <v>1.4125716990844581</v>
      </c>
      <c r="L6146" s="53">
        <f t="shared" si="1052"/>
        <v>19.661663544351988</v>
      </c>
      <c r="M6146" s="93">
        <f t="shared" si="1053"/>
        <v>1.7841998998899542</v>
      </c>
      <c r="N6146" s="53">
        <f t="shared" si="1054"/>
        <v>10.027448407619515</v>
      </c>
      <c r="O6146">
        <f t="shared" si="1055"/>
        <v>0.80125269250101316</v>
      </c>
      <c r="P6146" s="53">
        <f t="shared" si="1056"/>
        <v>12.424600625459268</v>
      </c>
      <c r="Q6146" s="53">
        <v>0.2</v>
      </c>
      <c r="R6146" s="53">
        <f t="shared" si="1057"/>
        <v>4.9819361736121284</v>
      </c>
    </row>
    <row r="6147" spans="2:18" ht="15">
      <c r="B6147" s="84">
        <v>36450</v>
      </c>
      <c r="C6147" s="85">
        <v>0</v>
      </c>
      <c r="D6147" s="86">
        <v>16</v>
      </c>
      <c r="E6147" s="87">
        <v>10</v>
      </c>
      <c r="F6147" s="96">
        <f t="shared" si="1048"/>
        <v>13</v>
      </c>
      <c r="G6147" s="96"/>
      <c r="H6147" s="74">
        <f t="shared" si="1049"/>
        <v>290</v>
      </c>
      <c r="I6147" s="53">
        <f t="shared" si="1047"/>
        <v>1.0073251734964539</v>
      </c>
      <c r="J6147" s="53">
        <f t="shared" si="1050"/>
        <v>-0.15565325374995273</v>
      </c>
      <c r="K6147" s="53">
        <f t="shared" si="1051"/>
        <v>1.4055661437289482</v>
      </c>
      <c r="L6147" s="53">
        <f t="shared" si="1052"/>
        <v>19.402856427776385</v>
      </c>
      <c r="M6147" s="93">
        <f t="shared" si="1053"/>
        <v>1.3708548893280745</v>
      </c>
      <c r="N6147" s="53">
        <f t="shared" si="1054"/>
        <v>8.0796066260905945</v>
      </c>
      <c r="O6147">
        <f t="shared" si="1055"/>
        <v>0.73464846187074995</v>
      </c>
      <c r="P6147" s="53">
        <f t="shared" si="1056"/>
        <v>11.273304901573978</v>
      </c>
      <c r="Q6147" s="53">
        <v>0.2</v>
      </c>
      <c r="R6147" s="53">
        <f t="shared" si="1057"/>
        <v>4.4820238135146884</v>
      </c>
    </row>
    <row r="6148" spans="2:18" ht="15">
      <c r="B6148" s="84">
        <v>36451</v>
      </c>
      <c r="C6148" s="85">
        <v>0</v>
      </c>
      <c r="D6148" s="86">
        <v>10</v>
      </c>
      <c r="E6148" s="87">
        <v>7</v>
      </c>
      <c r="F6148" s="96">
        <f t="shared" si="1048"/>
        <v>8.5</v>
      </c>
      <c r="G6148" s="96"/>
      <c r="H6148" s="74">
        <f t="shared" si="1049"/>
        <v>291</v>
      </c>
      <c r="I6148" s="53">
        <f t="shared" si="1047"/>
        <v>1.0078846345827368</v>
      </c>
      <c r="J6148" s="53">
        <f t="shared" si="1050"/>
        <v>-0.16206056192979862</v>
      </c>
      <c r="K6148" s="53">
        <f t="shared" si="1051"/>
        <v>1.3985786512916953</v>
      </c>
      <c r="L6148" s="53">
        <f t="shared" si="1052"/>
        <v>19.145697248126826</v>
      </c>
      <c r="M6148" s="93">
        <f t="shared" si="1053"/>
        <v>0.81674603818871361</v>
      </c>
      <c r="N6148" s="53">
        <f t="shared" si="1054"/>
        <v>5.637424464614841</v>
      </c>
      <c r="O6148">
        <f t="shared" si="1055"/>
        <v>0.56293085323359648</v>
      </c>
      <c r="P6148" s="53">
        <f t="shared" si="1056"/>
        <v>8.3687143143084199</v>
      </c>
      <c r="Q6148" s="53">
        <v>0.2</v>
      </c>
      <c r="R6148" s="53">
        <f t="shared" si="1057"/>
        <v>3.7562530261929501</v>
      </c>
    </row>
    <row r="6149" spans="2:18" ht="15">
      <c r="B6149" s="84">
        <v>36452</v>
      </c>
      <c r="C6149" s="85">
        <v>0</v>
      </c>
      <c r="D6149" s="86">
        <v>10</v>
      </c>
      <c r="E6149" s="87">
        <v>6</v>
      </c>
      <c r="F6149" s="96">
        <f t="shared" si="1048"/>
        <v>8</v>
      </c>
      <c r="G6149" s="96"/>
      <c r="H6149" s="74">
        <f t="shared" si="1049"/>
        <v>292</v>
      </c>
      <c r="I6149" s="53">
        <f t="shared" si="1047"/>
        <v>1.0084417624787954</v>
      </c>
      <c r="J6149" s="53">
        <f t="shared" si="1050"/>
        <v>-0.16842895291072263</v>
      </c>
      <c r="K6149" s="53">
        <f t="shared" si="1051"/>
        <v>1.3916106275586073</v>
      </c>
      <c r="L6149" s="53">
        <f t="shared" si="1052"/>
        <v>18.89027467410472</v>
      </c>
      <c r="M6149" s="93">
        <f t="shared" si="1053"/>
        <v>0.91282483645063039</v>
      </c>
      <c r="N6149" s="53">
        <f t="shared" si="1054"/>
        <v>6.4226933891956053</v>
      </c>
      <c r="O6149">
        <f t="shared" si="1055"/>
        <v>0.54621768965488293</v>
      </c>
      <c r="P6149" s="53">
        <f t="shared" si="1056"/>
        <v>8.0914455460972867</v>
      </c>
      <c r="Q6149" s="53">
        <v>0.2</v>
      </c>
      <c r="R6149" s="53">
        <f t="shared" si="1057"/>
        <v>3.9073288707309937</v>
      </c>
    </row>
    <row r="6150" spans="2:18" ht="15">
      <c r="B6150" s="84">
        <v>36453</v>
      </c>
      <c r="C6150" s="85">
        <v>0</v>
      </c>
      <c r="D6150" s="86">
        <v>11</v>
      </c>
      <c r="E6150" s="87">
        <v>4</v>
      </c>
      <c r="F6150" s="96">
        <f t="shared" si="1048"/>
        <v>7.5</v>
      </c>
      <c r="G6150" s="96"/>
      <c r="H6150" s="74">
        <f t="shared" si="1049"/>
        <v>293</v>
      </c>
      <c r="I6150" s="53">
        <f t="shared" si="1047"/>
        <v>1.0089963923215213</v>
      </c>
      <c r="J6150" s="53">
        <f t="shared" si="1050"/>
        <v>-0.17475654458762296</v>
      </c>
      <c r="K6150" s="53">
        <f t="shared" si="1051"/>
        <v>1.3846635342471949</v>
      </c>
      <c r="L6150" s="53">
        <f t="shared" si="1052"/>
        <v>18.636677261603971</v>
      </c>
      <c r="M6150" s="93">
        <f t="shared" si="1053"/>
        <v>1.1682545984754871</v>
      </c>
      <c r="N6150" s="53">
        <f t="shared" si="1054"/>
        <v>8.3823622607919805</v>
      </c>
      <c r="O6150">
        <f t="shared" si="1055"/>
        <v>0.52994046015629992</v>
      </c>
      <c r="P6150" s="53">
        <f t="shared" si="1056"/>
        <v>7.8224239699391331</v>
      </c>
      <c r="Q6150" s="53">
        <v>0.2</v>
      </c>
      <c r="R6150" s="53">
        <f t="shared" si="1057"/>
        <v>4.3131962569819748</v>
      </c>
    </row>
    <row r="6151" spans="2:18" ht="15">
      <c r="B6151" s="84">
        <v>36454</v>
      </c>
      <c r="C6151" s="85">
        <v>9.4</v>
      </c>
      <c r="D6151" s="86">
        <v>10</v>
      </c>
      <c r="E6151" s="87">
        <v>6</v>
      </c>
      <c r="F6151" s="96">
        <f t="shared" si="1048"/>
        <v>8</v>
      </c>
      <c r="G6151" s="96"/>
      <c r="H6151" s="74">
        <f t="shared" si="1049"/>
        <v>294</v>
      </c>
      <c r="I6151" s="53">
        <f t="shared" si="1047"/>
        <v>1.0095483599870214</v>
      </c>
      <c r="J6151" s="53">
        <f t="shared" si="1050"/>
        <v>-0.18104144589631799</v>
      </c>
      <c r="K6151" s="53">
        <f t="shared" si="1051"/>
        <v>1.3777388911144641</v>
      </c>
      <c r="L6151" s="53">
        <f t="shared" si="1052"/>
        <v>18.384993394248252</v>
      </c>
      <c r="M6151" s="93">
        <f t="shared" si="1053"/>
        <v>0.88840839414877137</v>
      </c>
      <c r="N6151" s="53">
        <f t="shared" si="1054"/>
        <v>6.2508977540444057</v>
      </c>
      <c r="O6151">
        <f t="shared" si="1055"/>
        <v>0.54621768965488293</v>
      </c>
      <c r="P6151" s="53">
        <f t="shared" si="1056"/>
        <v>8.0914455460972867</v>
      </c>
      <c r="Q6151" s="53">
        <v>0.2</v>
      </c>
      <c r="R6151" s="53">
        <f t="shared" si="1057"/>
        <v>3.8697330913517729</v>
      </c>
    </row>
    <row r="6152" spans="2:18" ht="15">
      <c r="B6152" s="84">
        <v>36455</v>
      </c>
      <c r="C6152" s="85">
        <v>2.2000000000000002</v>
      </c>
      <c r="D6152" s="86">
        <v>17</v>
      </c>
      <c r="E6152" s="87">
        <v>7</v>
      </c>
      <c r="F6152" s="96">
        <f t="shared" si="1048"/>
        <v>12</v>
      </c>
      <c r="G6152" s="96"/>
      <c r="H6152" s="74">
        <f t="shared" si="1049"/>
        <v>295</v>
      </c>
      <c r="I6152" s="53">
        <f t="shared" si="1047"/>
        <v>1.0100975021391829</v>
      </c>
      <c r="J6152" s="53">
        <f t="shared" si="1050"/>
        <v>-0.18728175706601952</v>
      </c>
      <c r="K6152" s="53">
        <f t="shared" si="1051"/>
        <v>1.370838278023415</v>
      </c>
      <c r="L6152" s="53">
        <f t="shared" si="1052"/>
        <v>18.135311222811147</v>
      </c>
      <c r="M6152" s="93">
        <f t="shared" si="1053"/>
        <v>1.6004449874096986</v>
      </c>
      <c r="N6152" s="53">
        <f t="shared" si="1054"/>
        <v>9.74931122181642</v>
      </c>
      <c r="O6152">
        <f t="shared" si="1055"/>
        <v>0.69297786589913757</v>
      </c>
      <c r="P6152" s="53">
        <f t="shared" si="1056"/>
        <v>10.559668732607534</v>
      </c>
      <c r="Q6152" s="53">
        <v>0.2</v>
      </c>
      <c r="R6152" s="53">
        <f t="shared" si="1057"/>
        <v>4.8155341220611874</v>
      </c>
    </row>
    <row r="6153" spans="2:18" ht="15">
      <c r="B6153" s="84">
        <v>36456</v>
      </c>
      <c r="C6153" s="85">
        <v>13.4</v>
      </c>
      <c r="D6153" s="86">
        <v>12</v>
      </c>
      <c r="E6153" s="87">
        <v>11</v>
      </c>
      <c r="F6153" s="96">
        <f t="shared" si="1048"/>
        <v>11.5</v>
      </c>
      <c r="G6153" s="96"/>
      <c r="H6153" s="74">
        <f t="shared" si="1049"/>
        <v>296</v>
      </c>
      <c r="I6153" s="53">
        <f t="shared" si="1047"/>
        <v>1.0106436562780083</v>
      </c>
      <c r="J6153" s="53">
        <f t="shared" si="1050"/>
        <v>-0.19347556991152742</v>
      </c>
      <c r="K6153" s="53">
        <f t="shared" si="1051"/>
        <v>1.3639633369601956</v>
      </c>
      <c r="L6153" s="53">
        <f t="shared" si="1052"/>
        <v>17.887718603622275</v>
      </c>
      <c r="M6153" s="93">
        <f t="shared" si="1053"/>
        <v>0.49081977064255095</v>
      </c>
      <c r="N6153" s="53">
        <f t="shared" si="1054"/>
        <v>3.0409121626157871</v>
      </c>
      <c r="O6153">
        <f t="shared" si="1055"/>
        <v>0.67292773448592091</v>
      </c>
      <c r="P6153" s="53">
        <f t="shared" si="1056"/>
        <v>10.218213752667999</v>
      </c>
      <c r="Q6153" s="53">
        <v>0.2</v>
      </c>
      <c r="R6153" s="53">
        <f t="shared" si="1057"/>
        <v>3.2959717042560479</v>
      </c>
    </row>
    <row r="6154" spans="2:18" ht="15">
      <c r="B6154" s="84">
        <v>36457</v>
      </c>
      <c r="C6154" s="85">
        <v>15.8</v>
      </c>
      <c r="D6154" s="86">
        <v>12</v>
      </c>
      <c r="E6154" s="87">
        <v>10</v>
      </c>
      <c r="F6154" s="96">
        <f t="shared" si="1048"/>
        <v>11</v>
      </c>
      <c r="G6154" s="96"/>
      <c r="H6154" s="74">
        <f t="shared" si="1049"/>
        <v>297</v>
      </c>
      <c r="I6154" s="53">
        <f t="shared" ref="I6154:I6217" si="1058">1+0.0334*COS($I$7*H6154-0.0552)</f>
        <v>1.0111866607877009</v>
      </c>
      <c r="J6154" s="53">
        <f t="shared" si="1050"/>
        <v>-0.19962096816676864</v>
      </c>
      <c r="K6154" s="53">
        <f t="shared" si="1051"/>
        <v>1.3571157739932649</v>
      </c>
      <c r="L6154" s="53">
        <f t="shared" si="1052"/>
        <v>17.642303036069933</v>
      </c>
      <c r="M6154" s="93">
        <f t="shared" si="1053"/>
        <v>0.67291814131556604</v>
      </c>
      <c r="N6154" s="53">
        <f t="shared" si="1054"/>
        <v>4.2414973182680429</v>
      </c>
      <c r="O6154">
        <f t="shared" si="1055"/>
        <v>0.65338616455683207</v>
      </c>
      <c r="P6154" s="53">
        <f t="shared" si="1056"/>
        <v>9.8866562389251857</v>
      </c>
      <c r="Q6154" s="53">
        <v>0.2</v>
      </c>
      <c r="R6154" s="53">
        <f t="shared" si="1057"/>
        <v>3.5455485184392996</v>
      </c>
    </row>
    <row r="6155" spans="2:18" ht="15">
      <c r="B6155" s="84">
        <v>36458</v>
      </c>
      <c r="C6155" s="85">
        <v>13.6</v>
      </c>
      <c r="D6155" s="86">
        <v>16</v>
      </c>
      <c r="E6155" s="87">
        <v>11</v>
      </c>
      <c r="F6155" s="96">
        <f t="shared" si="1048"/>
        <v>13.5</v>
      </c>
      <c r="G6155" s="96"/>
      <c r="H6155" s="74">
        <f t="shared" si="1049"/>
        <v>298</v>
      </c>
      <c r="I6155" s="53">
        <f t="shared" si="1058"/>
        <v>1.0117263549844906</v>
      </c>
      <c r="J6155" s="53">
        <f t="shared" si="1050"/>
        <v>-0.20571602786129212</v>
      </c>
      <c r="K6155" s="53">
        <f t="shared" si="1051"/>
        <v>1.3502973611651965</v>
      </c>
      <c r="L6155" s="53">
        <f t="shared" si="1052"/>
        <v>17.399151599318937</v>
      </c>
      <c r="M6155" s="93">
        <f t="shared" si="1053"/>
        <v>1.1403991512539196</v>
      </c>
      <c r="N6155" s="53">
        <f t="shared" si="1054"/>
        <v>6.6139665735732267</v>
      </c>
      <c r="O6155">
        <f t="shared" si="1055"/>
        <v>0.75629173150346363</v>
      </c>
      <c r="P6155" s="53">
        <f t="shared" si="1056"/>
        <v>11.646017104401583</v>
      </c>
      <c r="Q6155" s="53">
        <v>0.2</v>
      </c>
      <c r="R6155" s="53">
        <f t="shared" si="1057"/>
        <v>4.1713115227199182</v>
      </c>
    </row>
    <row r="6156" spans="2:18" ht="15">
      <c r="B6156" s="84">
        <v>36459</v>
      </c>
      <c r="C6156" s="85">
        <v>7.6</v>
      </c>
      <c r="D6156" s="86">
        <v>20</v>
      </c>
      <c r="E6156" s="87">
        <v>11</v>
      </c>
      <c r="F6156" s="96">
        <f t="shared" si="1048"/>
        <v>15.5</v>
      </c>
      <c r="G6156" s="96"/>
      <c r="H6156" s="74">
        <f t="shared" si="1049"/>
        <v>299</v>
      </c>
      <c r="I6156" s="53">
        <f t="shared" si="1058"/>
        <v>1.0122625791641815</v>
      </c>
      <c r="J6156" s="53">
        <f t="shared" si="1050"/>
        <v>-0.21175881774130711</v>
      </c>
      <c r="K6156" s="53">
        <f t="shared" si="1051"/>
        <v>1.3435099383070224</v>
      </c>
      <c r="L6156" s="53">
        <f t="shared" si="1052"/>
        <v>17.158350888370411</v>
      </c>
      <c r="M6156" s="93">
        <f t="shared" si="1053"/>
        <v>1.6052419721583342</v>
      </c>
      <c r="N6156" s="53">
        <f t="shared" si="1054"/>
        <v>8.7507589530689103</v>
      </c>
      <c r="O6156">
        <f t="shared" si="1055"/>
        <v>0.84852650924855288</v>
      </c>
      <c r="P6156" s="53">
        <f t="shared" si="1056"/>
        <v>13.249293405289498</v>
      </c>
      <c r="Q6156" s="53">
        <v>0.2</v>
      </c>
      <c r="R6156" s="53">
        <f t="shared" si="1057"/>
        <v>4.7314212365952706</v>
      </c>
    </row>
    <row r="6157" spans="2:18" ht="15">
      <c r="B6157" s="84">
        <v>36460</v>
      </c>
      <c r="C6157" s="85">
        <v>0</v>
      </c>
      <c r="D6157" s="86">
        <v>22</v>
      </c>
      <c r="E6157" s="87">
        <v>7</v>
      </c>
      <c r="F6157" s="96">
        <f t="shared" si="1048"/>
        <v>14.5</v>
      </c>
      <c r="G6157" s="96"/>
      <c r="H6157" s="74">
        <f t="shared" si="1049"/>
        <v>300</v>
      </c>
      <c r="I6157" s="53">
        <f t="shared" si="1058"/>
        <v>1.0127951746494115</v>
      </c>
      <c r="J6157" s="53">
        <f t="shared" si="1050"/>
        <v>-0.2177473997368205</v>
      </c>
      <c r="K6157" s="53">
        <f t="shared" si="1051"/>
        <v>1.3367554147642666</v>
      </c>
      <c r="L6157" s="53">
        <f t="shared" si="1052"/>
        <v>16.919986949598503</v>
      </c>
      <c r="M6157" s="93">
        <f t="shared" si="1053"/>
        <v>1.9822008094013477</v>
      </c>
      <c r="N6157" s="53">
        <f t="shared" si="1054"/>
        <v>11.140240704553113</v>
      </c>
      <c r="O6157">
        <f t="shared" si="1055"/>
        <v>0.80125269250101316</v>
      </c>
      <c r="P6157" s="53">
        <f t="shared" si="1056"/>
        <v>12.424600625459268</v>
      </c>
      <c r="Q6157" s="53">
        <v>0.2</v>
      </c>
      <c r="R6157" s="53">
        <f t="shared" si="1057"/>
        <v>5.233996441021012</v>
      </c>
    </row>
    <row r="6158" spans="2:18" ht="15">
      <c r="B6158" s="84">
        <v>36461</v>
      </c>
      <c r="C6158" s="85">
        <v>0</v>
      </c>
      <c r="D6158" s="86">
        <v>18</v>
      </c>
      <c r="E6158" s="87">
        <v>4</v>
      </c>
      <c r="F6158" s="96">
        <f t="shared" si="1048"/>
        <v>11</v>
      </c>
      <c r="G6158" s="96"/>
      <c r="H6158" s="74">
        <f t="shared" si="1049"/>
        <v>301</v>
      </c>
      <c r="I6158" s="53">
        <f t="shared" si="1058"/>
        <v>1.0133239838366084</v>
      </c>
      <c r="J6158" s="53">
        <f t="shared" si="1050"/>
        <v>-0.22367982947638354</v>
      </c>
      <c r="K6158" s="53">
        <f t="shared" si="1051"/>
        <v>1.3300357710230664</v>
      </c>
      <c r="L6158" s="53">
        <f t="shared" si="1052"/>
        <v>16.684145215907556</v>
      </c>
      <c r="M6158" s="93">
        <f t="shared" si="1053"/>
        <v>1.6836815015173539</v>
      </c>
      <c r="N6158" s="53">
        <f t="shared" si="1054"/>
        <v>10.612480382148636</v>
      </c>
      <c r="O6158">
        <f t="shared" si="1055"/>
        <v>0.65338616455683207</v>
      </c>
      <c r="P6158" s="53">
        <f t="shared" si="1056"/>
        <v>9.8866562389251857</v>
      </c>
      <c r="Q6158" s="53">
        <v>0.2</v>
      </c>
      <c r="R6158" s="53">
        <f t="shared" si="1057"/>
        <v>4.9645398081231686</v>
      </c>
    </row>
    <row r="6159" spans="2:18" ht="15">
      <c r="B6159" s="84">
        <v>36462</v>
      </c>
      <c r="C6159" s="85">
        <v>0</v>
      </c>
      <c r="D6159" s="86">
        <v>13</v>
      </c>
      <c r="E6159" s="87">
        <v>5</v>
      </c>
      <c r="F6159" s="96">
        <f t="shared" ref="F6159:F6222" si="1059">0.5*(D6159+E6159)</f>
        <v>9</v>
      </c>
      <c r="G6159" s="96"/>
      <c r="H6159" s="74">
        <f t="shared" ref="H6159:H6222" si="1060">B6159-DATE(YEAR(B6159),1,0)</f>
        <v>302</v>
      </c>
      <c r="I6159" s="53">
        <f t="shared" si="1058"/>
        <v>1.0138488502426257</v>
      </c>
      <c r="J6159" s="53">
        <f t="shared" ref="J6159:J6222" si="1061">ASIN(0.39785*SIN(4.869+$I$7*H6159+0.03345*SIN(6.224+$I$7*H6159)))</f>
        <v>-0.22955415685093136</v>
      </c>
      <c r="K6159" s="53">
        <f t="shared" ref="K6159:K6222" si="1062">ACOS(-TAN(J6159)*TAN($E$7*$I$8))</f>
        <v>1.3233530602239887</v>
      </c>
      <c r="L6159" s="53">
        <f t="shared" ref="L6159:L6222" si="1063">117.5*I6159*((K6159*SIN($E$7*$I$8)*SIN(J6159)+COS($E$7*$I$8)*COS(J6159)*SIN(K6159))/PI())</f>
        <v>16.450910441660312</v>
      </c>
      <c r="M6159" s="93">
        <f t="shared" ref="M6159:M6222" si="1064">0.0023*L6159/2.456*(0.5*(D6159+E6159)+17.8)*SQRT(D6159-E6159)</f>
        <v>1.1678019582094787</v>
      </c>
      <c r="N6159" s="53">
        <f t="shared" ref="N6159:N6222" si="1065">0.17*L6159*SQRT(D6159-E6159)</f>
        <v>7.9101342243936008</v>
      </c>
      <c r="O6159">
        <f t="shared" ref="O6159:O6222" si="1066">5336/(F6159+273.15)^2*EXP(21.07-5336/(F6159+273.15))</f>
        <v>0.58008978738759875</v>
      </c>
      <c r="P6159" s="53">
        <f t="shared" ref="P6159:P6222" si="1067">EXP(21.07-5336/(F6159+273.15))</f>
        <v>8.6544506934491388</v>
      </c>
      <c r="Q6159" s="53">
        <v>0.2</v>
      </c>
      <c r="R6159" s="53">
        <f t="shared" ref="R6159:R6222" si="1068">(O6159*N6159*0.6+$L$8*6.43*(1+0.536*Q6159)*P6159*(1- G6159/100))/($O$7*(O6159+$L$8))</f>
        <v>4.2772434991746344</v>
      </c>
    </row>
    <row r="6160" spans="2:18" ht="15">
      <c r="B6160" s="84">
        <v>36463</v>
      </c>
      <c r="C6160" s="85">
        <v>0</v>
      </c>
      <c r="D6160" s="86">
        <v>18</v>
      </c>
      <c r="E6160" s="87">
        <v>8</v>
      </c>
      <c r="F6160" s="96">
        <f t="shared" si="1059"/>
        <v>13</v>
      </c>
      <c r="G6160" s="96"/>
      <c r="H6160" s="74">
        <f t="shared" si="1060"/>
        <v>303</v>
      </c>
      <c r="I6160" s="53">
        <f t="shared" si="1058"/>
        <v>1.0143696185510496</v>
      </c>
      <c r="J6160" s="53">
        <f t="shared" si="1061"/>
        <v>-0.23536842662812049</v>
      </c>
      <c r="K6160" s="53">
        <f t="shared" si="1062"/>
        <v>1.3167094095504064</v>
      </c>
      <c r="L6160" s="53">
        <f t="shared" si="1063"/>
        <v>16.220366637536831</v>
      </c>
      <c r="M6160" s="93">
        <f t="shared" si="1064"/>
        <v>1.4794859888444742</v>
      </c>
      <c r="N6160" s="53">
        <f t="shared" si="1065"/>
        <v>8.7198615197959484</v>
      </c>
      <c r="O6160">
        <f t="shared" si="1066"/>
        <v>0.73464846187074995</v>
      </c>
      <c r="P6160" s="53">
        <f t="shared" si="1067"/>
        <v>11.273304901573978</v>
      </c>
      <c r="Q6160" s="53">
        <v>0.2</v>
      </c>
      <c r="R6160" s="53">
        <f t="shared" si="1068"/>
        <v>4.6260684538242707</v>
      </c>
    </row>
    <row r="6161" spans="2:18" ht="15">
      <c r="B6161" s="84">
        <v>36464</v>
      </c>
      <c r="C6161" s="85">
        <v>0</v>
      </c>
      <c r="D6161" s="86">
        <v>20</v>
      </c>
      <c r="E6161" s="87">
        <v>7</v>
      </c>
      <c r="F6161" s="96">
        <f t="shared" si="1059"/>
        <v>13.5</v>
      </c>
      <c r="G6161" s="96"/>
      <c r="H6161" s="74">
        <f t="shared" si="1060"/>
        <v>304</v>
      </c>
      <c r="I6161" s="53">
        <f t="shared" si="1058"/>
        <v>1.0148861346581595</v>
      </c>
      <c r="J6161" s="53">
        <f t="shared" si="1061"/>
        <v>-0.24112067911849694</v>
      </c>
      <c r="K6161" s="53">
        <f t="shared" si="1062"/>
        <v>1.3101070214775534</v>
      </c>
      <c r="L6161" s="53">
        <f t="shared" si="1063"/>
        <v>15.992597005491556</v>
      </c>
      <c r="M6161" s="93">
        <f t="shared" si="1064"/>
        <v>1.6901859254707521</v>
      </c>
      <c r="N6161" s="53">
        <f t="shared" si="1065"/>
        <v>9.8025618502923813</v>
      </c>
      <c r="O6161">
        <f t="shared" si="1066"/>
        <v>0.75629173150346363</v>
      </c>
      <c r="P6161" s="53">
        <f t="shared" si="1067"/>
        <v>11.646017104401583</v>
      </c>
      <c r="Q6161" s="53">
        <v>0.2</v>
      </c>
      <c r="R6161" s="53">
        <f t="shared" si="1068"/>
        <v>4.8903557343385442</v>
      </c>
    </row>
    <row r="6162" spans="2:18" ht="15">
      <c r="B6162" s="84">
        <v>36465</v>
      </c>
      <c r="C6162" s="85">
        <v>0</v>
      </c>
      <c r="D6162" s="86">
        <v>18</v>
      </c>
      <c r="E6162" s="87">
        <v>7</v>
      </c>
      <c r="F6162" s="96">
        <f t="shared" si="1059"/>
        <v>12.5</v>
      </c>
      <c r="G6162" s="96"/>
      <c r="H6162" s="74">
        <f t="shared" si="1060"/>
        <v>305</v>
      </c>
      <c r="I6162" s="53">
        <f t="shared" si="1058"/>
        <v>1.0153982457185289</v>
      </c>
      <c r="J6162" s="53">
        <f t="shared" si="1061"/>
        <v>-0.24680895089479327</v>
      </c>
      <c r="K6162" s="53">
        <f t="shared" si="1062"/>
        <v>1.3035481748675748</v>
      </c>
      <c r="L6162" s="53">
        <f t="shared" si="1063"/>
        <v>15.767683873981852</v>
      </c>
      <c r="M6162" s="93">
        <f t="shared" si="1064"/>
        <v>1.483905856403241</v>
      </c>
      <c r="N6162" s="53">
        <f t="shared" si="1065"/>
        <v>8.8902335078989996</v>
      </c>
      <c r="O6162">
        <f t="shared" si="1066"/>
        <v>0.7135476731207917</v>
      </c>
      <c r="P6162" s="53">
        <f t="shared" si="1067"/>
        <v>10.911278230138578</v>
      </c>
      <c r="Q6162" s="53">
        <v>0.2</v>
      </c>
      <c r="R6162" s="53">
        <f t="shared" si="1068"/>
        <v>4.6439270639836314</v>
      </c>
    </row>
    <row r="6163" spans="2:18" ht="15">
      <c r="B6163" s="84">
        <v>36466</v>
      </c>
      <c r="C6163" s="85">
        <v>0</v>
      </c>
      <c r="D6163" s="86">
        <v>18</v>
      </c>
      <c r="E6163" s="87">
        <v>7</v>
      </c>
      <c r="F6163" s="96">
        <f t="shared" si="1059"/>
        <v>12.5</v>
      </c>
      <c r="G6163" s="96"/>
      <c r="H6163" s="74">
        <f t="shared" si="1060"/>
        <v>306</v>
      </c>
      <c r="I6163" s="53">
        <f t="shared" si="1058"/>
        <v>1.0159058001902563</v>
      </c>
      <c r="J6163" s="53">
        <f t="shared" si="1061"/>
        <v>-0.25243127556549821</v>
      </c>
      <c r="K6163" s="53">
        <f t="shared" si="1062"/>
        <v>1.2970352258952598</v>
      </c>
      <c r="L6163" s="53">
        <f t="shared" si="1063"/>
        <v>15.545708633651007</v>
      </c>
      <c r="M6163" s="93">
        <f t="shared" si="1064"/>
        <v>1.4630156380467592</v>
      </c>
      <c r="N6163" s="53">
        <f t="shared" si="1065"/>
        <v>8.7650780484615129</v>
      </c>
      <c r="O6163">
        <f t="shared" si="1066"/>
        <v>0.7135476731207917</v>
      </c>
      <c r="P6163" s="53">
        <f t="shared" si="1067"/>
        <v>10.911278230138578</v>
      </c>
      <c r="Q6163" s="53">
        <v>0.2</v>
      </c>
      <c r="R6163" s="53">
        <f t="shared" si="1068"/>
        <v>4.6158371292303411</v>
      </c>
    </row>
    <row r="6164" spans="2:18" ht="15">
      <c r="B6164" s="84">
        <v>36467</v>
      </c>
      <c r="C6164" s="85">
        <v>0.4</v>
      </c>
      <c r="D6164" s="86">
        <v>13</v>
      </c>
      <c r="E6164" s="87">
        <v>7</v>
      </c>
      <c r="F6164" s="96">
        <f t="shared" si="1059"/>
        <v>10</v>
      </c>
      <c r="G6164" s="96"/>
      <c r="H6164" s="74">
        <f t="shared" si="1060"/>
        <v>307</v>
      </c>
      <c r="I6164" s="53">
        <f t="shared" si="1058"/>
        <v>1.0164086478798078</v>
      </c>
      <c r="J6164" s="53">
        <f t="shared" si="1061"/>
        <v>-0.25798568460379556</v>
      </c>
      <c r="K6164" s="53">
        <f t="shared" si="1062"/>
        <v>1.2905706087883901</v>
      </c>
      <c r="L6164" s="53">
        <f t="shared" si="1063"/>
        <v>15.326751673653153</v>
      </c>
      <c r="M6164" s="93">
        <f t="shared" si="1064"/>
        <v>0.97739478081685804</v>
      </c>
      <c r="N6164" s="53">
        <f t="shared" si="1065"/>
        <v>6.3822625725157121</v>
      </c>
      <c r="O6164">
        <f t="shared" si="1066"/>
        <v>0.61578519545801924</v>
      </c>
      <c r="P6164" s="53">
        <f t="shared" si="1067"/>
        <v>9.2522328593138266</v>
      </c>
      <c r="Q6164" s="53">
        <v>0.2</v>
      </c>
      <c r="R6164" s="53">
        <f t="shared" si="1068"/>
        <v>3.982068497711976</v>
      </c>
    </row>
    <row r="6165" spans="2:18" ht="15">
      <c r="B6165" s="84">
        <v>36468</v>
      </c>
      <c r="C6165" s="85">
        <v>11</v>
      </c>
      <c r="D6165" s="86">
        <v>12</v>
      </c>
      <c r="E6165" s="87">
        <v>10</v>
      </c>
      <c r="F6165" s="96">
        <f t="shared" si="1059"/>
        <v>11</v>
      </c>
      <c r="G6165" s="96"/>
      <c r="H6165" s="74">
        <f t="shared" si="1060"/>
        <v>308</v>
      </c>
      <c r="I6165" s="53">
        <f t="shared" si="1058"/>
        <v>1.0169066399864619</v>
      </c>
      <c r="J6165" s="53">
        <f t="shared" si="1061"/>
        <v>-0.26347020823283013</v>
      </c>
      <c r="K6165" s="53">
        <f t="shared" si="1062"/>
        <v>1.2841568363660321</v>
      </c>
      <c r="L6165" s="53">
        <f t="shared" si="1063"/>
        <v>15.110892318814727</v>
      </c>
      <c r="M6165" s="93">
        <f t="shared" si="1064"/>
        <v>0.57636429620367868</v>
      </c>
      <c r="N6165" s="53">
        <f t="shared" si="1065"/>
        <v>3.6329049056606273</v>
      </c>
      <c r="O6165">
        <f t="shared" si="1066"/>
        <v>0.65338616455683207</v>
      </c>
      <c r="P6165" s="53">
        <f t="shared" si="1067"/>
        <v>9.8866562389251857</v>
      </c>
      <c r="Q6165" s="53">
        <v>0.2</v>
      </c>
      <c r="R6165" s="53">
        <f t="shared" si="1068"/>
        <v>3.4099984276921425</v>
      </c>
    </row>
    <row r="6166" spans="2:18" ht="15">
      <c r="B6166" s="84">
        <v>36469</v>
      </c>
      <c r="C6166" s="85">
        <v>0.4</v>
      </c>
      <c r="D6166" s="86">
        <v>15</v>
      </c>
      <c r="E6166" s="87">
        <v>8</v>
      </c>
      <c r="F6166" s="96">
        <f t="shared" si="1059"/>
        <v>11.5</v>
      </c>
      <c r="G6166" s="96"/>
      <c r="H6166" s="74">
        <f t="shared" si="1060"/>
        <v>309</v>
      </c>
      <c r="I6166" s="53">
        <f t="shared" si="1058"/>
        <v>1.0173996291463423</v>
      </c>
      <c r="J6166" s="53">
        <f t="shared" si="1061"/>
        <v>-0.26888287636813218</v>
      </c>
      <c r="K6166" s="53">
        <f t="shared" si="1062"/>
        <v>1.2777965003575227</v>
      </c>
      <c r="L6166" s="53">
        <f t="shared" si="1063"/>
        <v>14.89820876783244</v>
      </c>
      <c r="M6166" s="93">
        <f t="shared" si="1064"/>
        <v>1.081558885610199</v>
      </c>
      <c r="N6166" s="53">
        <f t="shared" si="1065"/>
        <v>6.7008824146011321</v>
      </c>
      <c r="O6166">
        <f t="shared" si="1066"/>
        <v>0.67292773448592091</v>
      </c>
      <c r="P6166" s="53">
        <f t="shared" si="1067"/>
        <v>10.218213752667999</v>
      </c>
      <c r="Q6166" s="53">
        <v>0.2</v>
      </c>
      <c r="R6166" s="53">
        <f t="shared" si="1068"/>
        <v>4.1132953934337682</v>
      </c>
    </row>
    <row r="6167" spans="2:18" ht="15">
      <c r="B6167" s="84">
        <v>36470</v>
      </c>
      <c r="C6167" s="85">
        <v>0</v>
      </c>
      <c r="D6167" s="86">
        <v>12</v>
      </c>
      <c r="E6167" s="87">
        <v>6</v>
      </c>
      <c r="F6167" s="96">
        <f t="shared" si="1059"/>
        <v>9</v>
      </c>
      <c r="G6167" s="96"/>
      <c r="H6167" s="74">
        <f t="shared" si="1060"/>
        <v>310</v>
      </c>
      <c r="I6167" s="53">
        <f t="shared" si="1058"/>
        <v>1.0178874694760252</v>
      </c>
      <c r="J6167" s="53">
        <f t="shared" si="1061"/>
        <v>-0.27422171961789704</v>
      </c>
      <c r="K6167" s="53">
        <f t="shared" si="1062"/>
        <v>1.2714922714843895</v>
      </c>
      <c r="L6167" s="53">
        <f t="shared" si="1063"/>
        <v>14.688778032712165</v>
      </c>
      <c r="M6167" s="93">
        <f t="shared" si="1064"/>
        <v>0.90301624012788295</v>
      </c>
      <c r="N6167" s="53">
        <f t="shared" si="1065"/>
        <v>6.1166018912750433</v>
      </c>
      <c r="O6167">
        <f t="shared" si="1066"/>
        <v>0.58008978738759875</v>
      </c>
      <c r="P6167" s="53">
        <f t="shared" si="1067"/>
        <v>8.6544506934491388</v>
      </c>
      <c r="Q6167" s="53">
        <v>0.2</v>
      </c>
      <c r="R6167" s="53">
        <f t="shared" si="1068"/>
        <v>3.8822928272269674</v>
      </c>
    </row>
    <row r="6168" spans="2:18" ht="15">
      <c r="B6168" s="84">
        <v>36471</v>
      </c>
      <c r="C6168" s="85">
        <v>21.8</v>
      </c>
      <c r="D6168" s="86">
        <v>15</v>
      </c>
      <c r="E6168" s="87">
        <v>5</v>
      </c>
      <c r="F6168" s="96">
        <f t="shared" si="1059"/>
        <v>10</v>
      </c>
      <c r="G6168" s="96"/>
      <c r="H6168" s="74">
        <f t="shared" si="1060"/>
        <v>311</v>
      </c>
      <c r="I6168" s="53">
        <f t="shared" si="1058"/>
        <v>1.0183700166157084</v>
      </c>
      <c r="J6168" s="53">
        <f t="shared" si="1061"/>
        <v>-0.27948477034166919</v>
      </c>
      <c r="K6168" s="53">
        <f t="shared" si="1062"/>
        <v>1.2652468992870076</v>
      </c>
      <c r="L6168" s="53">
        <f t="shared" si="1063"/>
        <v>14.482675879656613</v>
      </c>
      <c r="M6168" s="93">
        <f t="shared" si="1064"/>
        <v>1.1923206916339661</v>
      </c>
      <c r="N6168" s="53">
        <f t="shared" si="1065"/>
        <v>7.7857012069285831</v>
      </c>
      <c r="O6168">
        <f t="shared" si="1066"/>
        <v>0.61578519545801924</v>
      </c>
      <c r="P6168" s="53">
        <f t="shared" si="1067"/>
        <v>9.2522328593138266</v>
      </c>
      <c r="Q6168" s="53">
        <v>0.2</v>
      </c>
      <c r="R6168" s="53">
        <f t="shared" si="1068"/>
        <v>4.2929340181859788</v>
      </c>
    </row>
    <row r="6169" spans="2:18" ht="15">
      <c r="B6169" s="84">
        <v>36472</v>
      </c>
      <c r="C6169" s="85">
        <v>0</v>
      </c>
      <c r="D6169" s="86">
        <v>18</v>
      </c>
      <c r="E6169" s="87">
        <v>2</v>
      </c>
      <c r="F6169" s="96">
        <f t="shared" si="1059"/>
        <v>10</v>
      </c>
      <c r="G6169" s="96"/>
      <c r="H6169" s="74">
        <f t="shared" si="1060"/>
        <v>312</v>
      </c>
      <c r="I6169" s="53">
        <f t="shared" si="1058"/>
        <v>1.0188471277719298</v>
      </c>
      <c r="J6169" s="53">
        <f t="shared" si="1061"/>
        <v>-0.28467006376778992</v>
      </c>
      <c r="K6169" s="53">
        <f t="shared" si="1062"/>
        <v>1.2590632116775065</v>
      </c>
      <c r="L6169" s="53">
        <f t="shared" si="1063"/>
        <v>14.279976771613258</v>
      </c>
      <c r="M6169" s="93">
        <f t="shared" si="1064"/>
        <v>1.4870711967051331</v>
      </c>
      <c r="N6169" s="53">
        <f t="shared" si="1065"/>
        <v>9.7103842046970161</v>
      </c>
      <c r="O6169">
        <f t="shared" si="1066"/>
        <v>0.61578519545801924</v>
      </c>
      <c r="P6169" s="53">
        <f t="shared" si="1067"/>
        <v>9.2522328593138266</v>
      </c>
      <c r="Q6169" s="53">
        <v>0.2</v>
      </c>
      <c r="R6169" s="53">
        <f t="shared" si="1068"/>
        <v>4.7192565998634119</v>
      </c>
    </row>
    <row r="6170" spans="2:18" ht="15">
      <c r="B6170" s="84">
        <v>36473</v>
      </c>
      <c r="C6170" s="85">
        <v>0</v>
      </c>
      <c r="D6170" s="86">
        <v>19</v>
      </c>
      <c r="E6170" s="87">
        <v>0</v>
      </c>
      <c r="F6170" s="96">
        <f t="shared" si="1059"/>
        <v>9.5</v>
      </c>
      <c r="G6170" s="96"/>
      <c r="H6170" s="74">
        <f t="shared" si="1060"/>
        <v>313</v>
      </c>
      <c r="I6170" s="53">
        <f t="shared" si="1058"/>
        <v>1.0193186617598224</v>
      </c>
      <c r="J6170" s="53">
        <f t="shared" si="1061"/>
        <v>-0.28977563916981031</v>
      </c>
      <c r="K6170" s="53">
        <f t="shared" si="1062"/>
        <v>1.2529441142002091</v>
      </c>
      <c r="L6170" s="53">
        <f t="shared" si="1063"/>
        <v>14.080753812694676</v>
      </c>
      <c r="M6170" s="93">
        <f t="shared" si="1064"/>
        <v>1.5691513198074249</v>
      </c>
      <c r="N6170" s="53">
        <f t="shared" si="1065"/>
        <v>10.434019096129894</v>
      </c>
      <c r="O6170">
        <f t="shared" si="1066"/>
        <v>0.59770450458842328</v>
      </c>
      <c r="P6170" s="53">
        <f t="shared" si="1067"/>
        <v>8.9488800645474278</v>
      </c>
      <c r="Q6170" s="53">
        <v>0.2</v>
      </c>
      <c r="R6170" s="53">
        <f t="shared" si="1068"/>
        <v>4.8564467515954046</v>
      </c>
    </row>
    <row r="6171" spans="2:18" ht="15">
      <c r="B6171" s="84">
        <v>36474</v>
      </c>
      <c r="C6171" s="85">
        <v>3.4</v>
      </c>
      <c r="D6171" s="86">
        <v>12</v>
      </c>
      <c r="E6171" s="87">
        <v>0</v>
      </c>
      <c r="F6171" s="96">
        <f t="shared" si="1059"/>
        <v>6</v>
      </c>
      <c r="G6171" s="96"/>
      <c r="H6171" s="74">
        <f t="shared" si="1060"/>
        <v>314</v>
      </c>
      <c r="I6171" s="53">
        <f t="shared" si="1058"/>
        <v>1.0197844790448929</v>
      </c>
      <c r="J6171" s="53">
        <f t="shared" si="1061"/>
        <v>-0.29479954110186718</v>
      </c>
      <c r="K6171" s="53">
        <f t="shared" si="1062"/>
        <v>1.2468925889808187</v>
      </c>
      <c r="L6171" s="53">
        <f t="shared" si="1063"/>
        <v>13.885078694683791</v>
      </c>
      <c r="M6171" s="93">
        <f t="shared" si="1064"/>
        <v>1.0720508836208567</v>
      </c>
      <c r="N6171" s="53">
        <f t="shared" si="1065"/>
        <v>8.1768850005367213</v>
      </c>
      <c r="O6171">
        <f t="shared" si="1066"/>
        <v>0.48362860546481151</v>
      </c>
      <c r="P6171" s="53">
        <f t="shared" si="1067"/>
        <v>7.0627108084534136</v>
      </c>
      <c r="Q6171" s="53">
        <v>0.2</v>
      </c>
      <c r="R6171" s="53">
        <f t="shared" si="1068"/>
        <v>4.1979429488249087</v>
      </c>
    </row>
    <row r="6172" spans="2:18" ht="15">
      <c r="B6172" s="84">
        <v>36475</v>
      </c>
      <c r="C6172" s="85">
        <v>1.6</v>
      </c>
      <c r="D6172" s="86">
        <v>15</v>
      </c>
      <c r="E6172" s="87">
        <v>4</v>
      </c>
      <c r="F6172" s="96">
        <f t="shared" si="1059"/>
        <v>9.5</v>
      </c>
      <c r="G6172" s="96"/>
      <c r="H6172" s="74">
        <f t="shared" si="1060"/>
        <v>315</v>
      </c>
      <c r="I6172" s="53">
        <f t="shared" si="1058"/>
        <v>1.0202444417843124</v>
      </c>
      <c r="J6172" s="53">
        <f t="shared" si="1061"/>
        <v>-0.29973982069280281</v>
      </c>
      <c r="K6172" s="53">
        <f t="shared" si="1062"/>
        <v>1.2409116933456585</v>
      </c>
      <c r="L6172" s="53">
        <f t="shared" si="1063"/>
        <v>13.693021645835916</v>
      </c>
      <c r="M6172" s="93">
        <f t="shared" si="1064"/>
        <v>1.1610682730879325</v>
      </c>
      <c r="N6172" s="53">
        <f t="shared" si="1065"/>
        <v>7.7204845577269259</v>
      </c>
      <c r="O6172">
        <f t="shared" si="1066"/>
        <v>0.59770450458842328</v>
      </c>
      <c r="P6172" s="53">
        <f t="shared" si="1067"/>
        <v>8.9488800645474278</v>
      </c>
      <c r="Q6172" s="53">
        <v>0.2</v>
      </c>
      <c r="R6172" s="53">
        <f t="shared" si="1068"/>
        <v>4.2571233168965907</v>
      </c>
    </row>
    <row r="6173" spans="2:18" ht="15">
      <c r="B6173" s="84">
        <v>36476</v>
      </c>
      <c r="C6173" s="85">
        <v>0.2</v>
      </c>
      <c r="D6173" s="86">
        <v>15</v>
      </c>
      <c r="E6173" s="87">
        <v>1</v>
      </c>
      <c r="F6173" s="96">
        <f t="shared" si="1059"/>
        <v>8</v>
      </c>
      <c r="G6173" s="96"/>
      <c r="H6173" s="74">
        <f t="shared" si="1060"/>
        <v>316</v>
      </c>
      <c r="I6173" s="53">
        <f t="shared" si="1058"/>
        <v>1.020698413867706</v>
      </c>
      <c r="J6173" s="53">
        <f t="shared" si="1061"/>
        <v>-0.30459453699858596</v>
      </c>
      <c r="K6173" s="53">
        <f t="shared" si="1062"/>
        <v>1.2350045580925202</v>
      </c>
      <c r="L6173" s="53">
        <f t="shared" si="1063"/>
        <v>13.504651382186657</v>
      </c>
      <c r="M6173" s="93">
        <f t="shared" si="1064"/>
        <v>1.2208619959779969</v>
      </c>
      <c r="N6173" s="53">
        <f t="shared" si="1065"/>
        <v>8.5900623619941552</v>
      </c>
      <c r="O6173">
        <f t="shared" si="1066"/>
        <v>0.54621768965488293</v>
      </c>
      <c r="P6173" s="53">
        <f t="shared" si="1067"/>
        <v>8.0914455460972867</v>
      </c>
      <c r="Q6173" s="53">
        <v>0.2</v>
      </c>
      <c r="R6173" s="53">
        <f t="shared" si="1068"/>
        <v>4.3816361816413512</v>
      </c>
    </row>
    <row r="6174" spans="2:18" ht="15">
      <c r="B6174" s="84">
        <v>36477</v>
      </c>
      <c r="C6174" s="85">
        <v>0</v>
      </c>
      <c r="D6174" s="86">
        <v>14</v>
      </c>
      <c r="E6174" s="87">
        <v>-1</v>
      </c>
      <c r="F6174" s="96">
        <f t="shared" si="1059"/>
        <v>6.5</v>
      </c>
      <c r="G6174" s="96"/>
      <c r="H6174" s="74">
        <f t="shared" si="1060"/>
        <v>317</v>
      </c>
      <c r="I6174" s="53">
        <f t="shared" si="1058"/>
        <v>1.0211462609574309</v>
      </c>
      <c r="J6174" s="53">
        <f t="shared" si="1061"/>
        <v>-0.3093617584123764</v>
      </c>
      <c r="K6174" s="53">
        <f t="shared" si="1062"/>
        <v>1.2291743853950863</v>
      </c>
      <c r="L6174" s="53">
        <f t="shared" si="1063"/>
        <v>13.320035061569568</v>
      </c>
      <c r="M6174" s="93">
        <f t="shared" si="1064"/>
        <v>1.1739693126498203</v>
      </c>
      <c r="N6174" s="53">
        <f t="shared" si="1065"/>
        <v>8.7700065739408295</v>
      </c>
      <c r="O6174">
        <f t="shared" si="1066"/>
        <v>0.4986553243273773</v>
      </c>
      <c r="P6174" s="53">
        <f t="shared" si="1067"/>
        <v>7.3082650054301794</v>
      </c>
      <c r="Q6174" s="53">
        <v>0.2</v>
      </c>
      <c r="R6174" s="53">
        <f t="shared" si="1068"/>
        <v>4.350241337548459</v>
      </c>
    </row>
    <row r="6175" spans="2:18" ht="15">
      <c r="B6175" s="84">
        <v>36478</v>
      </c>
      <c r="C6175" s="85">
        <v>0</v>
      </c>
      <c r="D6175" s="86">
        <v>8</v>
      </c>
      <c r="E6175" s="87">
        <v>-1</v>
      </c>
      <c r="F6175" s="96">
        <f t="shared" si="1059"/>
        <v>3.5</v>
      </c>
      <c r="G6175" s="96"/>
      <c r="H6175" s="74">
        <f t="shared" si="1060"/>
        <v>318</v>
      </c>
      <c r="I6175" s="53">
        <f t="shared" si="1058"/>
        <v>1.0215878505283278</v>
      </c>
      <c r="J6175" s="53">
        <f t="shared" si="1061"/>
        <v>-0.31403956413128459</v>
      </c>
      <c r="K6175" s="53">
        <f t="shared" si="1062"/>
        <v>1.2234244463235751</v>
      </c>
      <c r="L6175" s="53">
        <f t="shared" si="1063"/>
        <v>13.139238240542905</v>
      </c>
      <c r="M6175" s="93">
        <f t="shared" si="1064"/>
        <v>0.78626785187809056</v>
      </c>
      <c r="N6175" s="53">
        <f t="shared" si="1065"/>
        <v>6.7010115026768817</v>
      </c>
      <c r="O6175">
        <f t="shared" si="1066"/>
        <v>0.41429223966637557</v>
      </c>
      <c r="P6175" s="53">
        <f t="shared" si="1067"/>
        <v>5.9422692546644251</v>
      </c>
      <c r="Q6175" s="53">
        <v>0.2</v>
      </c>
      <c r="R6175" s="53">
        <f t="shared" si="1068"/>
        <v>3.7613476550509484</v>
      </c>
    </row>
    <row r="6176" spans="2:18" ht="15">
      <c r="B6176" s="84">
        <v>36479</v>
      </c>
      <c r="C6176" s="85">
        <v>0.2</v>
      </c>
      <c r="D6176" s="86">
        <v>11</v>
      </c>
      <c r="E6176" s="87">
        <v>0</v>
      </c>
      <c r="F6176" s="96">
        <f t="shared" si="1059"/>
        <v>5.5</v>
      </c>
      <c r="G6176" s="96"/>
      <c r="H6176" s="74">
        <f t="shared" si="1060"/>
        <v>319</v>
      </c>
      <c r="I6176" s="53">
        <f t="shared" si="1058"/>
        <v>1.0220230519069382</v>
      </c>
      <c r="J6176" s="53">
        <f t="shared" si="1061"/>
        <v>-0.3186260456786566</v>
      </c>
      <c r="K6176" s="53">
        <f t="shared" si="1062"/>
        <v>1.2177580779650874</v>
      </c>
      <c r="L6176" s="53">
        <f t="shared" si="1063"/>
        <v>12.962324834415274</v>
      </c>
      <c r="M6176" s="93">
        <f t="shared" si="1064"/>
        <v>0.93806868364635709</v>
      </c>
      <c r="N6176" s="53">
        <f t="shared" si="1065"/>
        <v>7.3084985406983956</v>
      </c>
      <c r="O6176">
        <f t="shared" si="1066"/>
        <v>0.46900019134232457</v>
      </c>
      <c r="P6176" s="53">
        <f t="shared" si="1067"/>
        <v>6.8245700167601502</v>
      </c>
      <c r="Q6176" s="53">
        <v>0.2</v>
      </c>
      <c r="R6176" s="53">
        <f t="shared" si="1068"/>
        <v>3.9870376562433796</v>
      </c>
    </row>
    <row r="6177" spans="2:18" ht="15">
      <c r="B6177" s="84">
        <v>36480</v>
      </c>
      <c r="C6177" s="85">
        <v>0</v>
      </c>
      <c r="D6177" s="86">
        <v>11</v>
      </c>
      <c r="E6177" s="87">
        <v>0</v>
      </c>
      <c r="F6177" s="96">
        <f t="shared" si="1059"/>
        <v>5.5</v>
      </c>
      <c r="G6177" s="96"/>
      <c r="H6177" s="74">
        <f t="shared" si="1060"/>
        <v>320</v>
      </c>
      <c r="I6177" s="53">
        <f t="shared" si="1058"/>
        <v>1.0224517363101726</v>
      </c>
      <c r="J6177" s="53">
        <f t="shared" si="1061"/>
        <v>-0.32311930848040749</v>
      </c>
      <c r="K6177" s="53">
        <f t="shared" si="1062"/>
        <v>1.2121786801282579</v>
      </c>
      <c r="L6177" s="53">
        <f t="shared" si="1063"/>
        <v>12.789357080551207</v>
      </c>
      <c r="M6177" s="93">
        <f t="shared" si="1064"/>
        <v>0.9255512043165891</v>
      </c>
      <c r="N6177" s="53">
        <f t="shared" si="1065"/>
        <v>7.2109747868307945</v>
      </c>
      <c r="O6177">
        <f t="shared" si="1066"/>
        <v>0.46900019134232457</v>
      </c>
      <c r="P6177" s="53">
        <f t="shared" si="1067"/>
        <v>6.8245700167601502</v>
      </c>
      <c r="Q6177" s="53">
        <v>0.2</v>
      </c>
      <c r="R6177" s="53">
        <f t="shared" si="1068"/>
        <v>3.9660629888503292</v>
      </c>
    </row>
    <row r="6178" spans="2:18" ht="15">
      <c r="B6178" s="84">
        <v>36481</v>
      </c>
      <c r="C6178" s="85">
        <v>0.2</v>
      </c>
      <c r="D6178" s="86">
        <v>3</v>
      </c>
      <c r="E6178" s="87">
        <v>1</v>
      </c>
      <c r="F6178" s="96">
        <f t="shared" si="1059"/>
        <v>2</v>
      </c>
      <c r="G6178" s="96"/>
      <c r="H6178" s="74">
        <f t="shared" si="1060"/>
        <v>321</v>
      </c>
      <c r="I6178" s="53">
        <f t="shared" si="1058"/>
        <v>1.0228737768834191</v>
      </c>
      <c r="J6178" s="53">
        <f t="shared" si="1061"/>
        <v>-0.32751747349366472</v>
      </c>
      <c r="K6178" s="53">
        <f t="shared" si="1062"/>
        <v>1.2066897116181678</v>
      </c>
      <c r="L6178" s="53">
        <f t="shared" si="1063"/>
        <v>12.620395505124998</v>
      </c>
      <c r="M6178" s="93">
        <f t="shared" si="1064"/>
        <v>0.33094256371582842</v>
      </c>
      <c r="N6178" s="53">
        <f t="shared" si="1065"/>
        <v>3.0341488625962376</v>
      </c>
      <c r="O6178">
        <f t="shared" si="1066"/>
        <v>0.37701905417423626</v>
      </c>
      <c r="P6178" s="53">
        <f t="shared" si="1067"/>
        <v>5.3491713880855905</v>
      </c>
      <c r="Q6178" s="53">
        <v>0.2</v>
      </c>
      <c r="R6178" s="53">
        <f t="shared" si="1068"/>
        <v>2.9206715989128389</v>
      </c>
    </row>
    <row r="6179" spans="2:18" ht="15">
      <c r="B6179" s="84">
        <v>36482</v>
      </c>
      <c r="C6179" s="85">
        <v>3</v>
      </c>
      <c r="D6179" s="86">
        <v>13</v>
      </c>
      <c r="E6179" s="87">
        <v>-1</v>
      </c>
      <c r="F6179" s="96">
        <f t="shared" si="1059"/>
        <v>6</v>
      </c>
      <c r="G6179" s="96"/>
      <c r="H6179" s="74">
        <f t="shared" si="1060"/>
        <v>322</v>
      </c>
      <c r="I6179" s="53">
        <f t="shared" si="1058"/>
        <v>1.0232890487380821</v>
      </c>
      <c r="J6179" s="53">
        <f t="shared" si="1061"/>
        <v>-0.33181867888566741</v>
      </c>
      <c r="K6179" s="53">
        <f t="shared" si="1062"/>
        <v>1.2012946860691214</v>
      </c>
      <c r="L6179" s="53">
        <f t="shared" si="1063"/>
        <v>12.455498893477454</v>
      </c>
      <c r="M6179" s="93">
        <f t="shared" si="1064"/>
        <v>1.0387273716554604</v>
      </c>
      <c r="N6179" s="53">
        <f t="shared" si="1065"/>
        <v>7.9227156049248775</v>
      </c>
      <c r="O6179">
        <f t="shared" si="1066"/>
        <v>0.48362860546481151</v>
      </c>
      <c r="P6179" s="53">
        <f t="shared" si="1067"/>
        <v>7.0627108084534136</v>
      </c>
      <c r="Q6179" s="53">
        <v>0.2</v>
      </c>
      <c r="R6179" s="53">
        <f t="shared" si="1068"/>
        <v>4.1430760125399342</v>
      </c>
    </row>
    <row r="6180" spans="2:18" ht="15">
      <c r="B6180" s="84">
        <v>36483</v>
      </c>
      <c r="C6180" s="85">
        <v>0</v>
      </c>
      <c r="D6180" s="86">
        <v>7</v>
      </c>
      <c r="E6180" s="87">
        <v>1</v>
      </c>
      <c r="F6180" s="96">
        <f t="shared" si="1059"/>
        <v>4</v>
      </c>
      <c r="G6180" s="96"/>
      <c r="H6180" s="74">
        <f t="shared" si="1060"/>
        <v>323</v>
      </c>
      <c r="I6180" s="53">
        <f t="shared" si="1058"/>
        <v>1.0236974289885385</v>
      </c>
      <c r="J6180" s="53">
        <f t="shared" si="1061"/>
        <v>-0.33602108176058221</v>
      </c>
      <c r="K6180" s="53">
        <f t="shared" si="1062"/>
        <v>1.1959971673247867</v>
      </c>
      <c r="L6180" s="53">
        <f t="shared" si="1063"/>
        <v>12.294724264213732</v>
      </c>
      <c r="M6180" s="93">
        <f t="shared" si="1064"/>
        <v>0.61482339613742876</v>
      </c>
      <c r="N6180" s="53">
        <f t="shared" si="1065"/>
        <v>5.1196861658416291</v>
      </c>
      <c r="O6180">
        <f t="shared" si="1066"/>
        <v>0.42741570243698762</v>
      </c>
      <c r="P6180" s="53">
        <f t="shared" si="1067"/>
        <v>6.152681276989024</v>
      </c>
      <c r="Q6180" s="53">
        <v>0.2</v>
      </c>
      <c r="R6180" s="53">
        <f t="shared" si="1068"/>
        <v>3.4494790794738805</v>
      </c>
    </row>
    <row r="6181" spans="2:18" ht="15">
      <c r="B6181" s="84">
        <v>36484</v>
      </c>
      <c r="C6181" s="85">
        <v>0</v>
      </c>
      <c r="D6181" s="86">
        <v>10</v>
      </c>
      <c r="E6181" s="87">
        <v>-4</v>
      </c>
      <c r="F6181" s="96">
        <f t="shared" si="1059"/>
        <v>3</v>
      </c>
      <c r="G6181" s="96"/>
      <c r="H6181" s="74">
        <f t="shared" si="1060"/>
        <v>324</v>
      </c>
      <c r="I6181" s="53">
        <f t="shared" si="1058"/>
        <v>1.0240987967885025</v>
      </c>
      <c r="J6181" s="53">
        <f t="shared" si="1061"/>
        <v>-0.34012285993158092</v>
      </c>
      <c r="K6181" s="53">
        <f t="shared" si="1062"/>
        <v>1.190800764357423</v>
      </c>
      <c r="L6181" s="53">
        <f t="shared" si="1063"/>
        <v>12.138126847161859</v>
      </c>
      <c r="M6181" s="93">
        <f t="shared" si="1064"/>
        <v>0.88466429197429297</v>
      </c>
      <c r="N6181" s="53">
        <f t="shared" si="1065"/>
        <v>7.7208410364779851</v>
      </c>
      <c r="O6181">
        <f t="shared" si="1066"/>
        <v>0.40152374789424572</v>
      </c>
      <c r="P6181" s="53">
        <f t="shared" si="1067"/>
        <v>5.738329876349705</v>
      </c>
      <c r="Q6181" s="53">
        <v>0.2</v>
      </c>
      <c r="R6181" s="53">
        <f t="shared" si="1068"/>
        <v>3.9517007233169119</v>
      </c>
    </row>
    <row r="6182" spans="2:18" ht="15">
      <c r="B6182" s="84">
        <v>36485</v>
      </c>
      <c r="C6182" s="85">
        <v>0</v>
      </c>
      <c r="D6182" s="86">
        <v>1</v>
      </c>
      <c r="E6182" s="87">
        <v>-3</v>
      </c>
      <c r="F6182" s="96">
        <f t="shared" si="1059"/>
        <v>-1</v>
      </c>
      <c r="G6182" s="96"/>
      <c r="H6182" s="74">
        <f t="shared" si="1060"/>
        <v>325</v>
      </c>
      <c r="I6182" s="53">
        <f t="shared" si="1058"/>
        <v>1.0244930333667843</v>
      </c>
      <c r="J6182" s="53">
        <f t="shared" si="1061"/>
        <v>-0.34412221373519702</v>
      </c>
      <c r="K6182" s="53">
        <f t="shared" si="1062"/>
        <v>1.1857091257204355</v>
      </c>
      <c r="L6182" s="53">
        <f t="shared" si="1063"/>
        <v>11.985760065291743</v>
      </c>
      <c r="M6182" s="93">
        <f t="shared" si="1064"/>
        <v>0.37714150563751869</v>
      </c>
      <c r="N6182" s="53">
        <f t="shared" si="1065"/>
        <v>4.075158422199193</v>
      </c>
      <c r="O6182">
        <f t="shared" si="1066"/>
        <v>0.31120306167098138</v>
      </c>
      <c r="P6182" s="53">
        <f t="shared" si="1067"/>
        <v>4.3196117853386662</v>
      </c>
      <c r="Q6182" s="53">
        <v>0.2</v>
      </c>
      <c r="R6182" s="53">
        <f t="shared" si="1068"/>
        <v>2.9953036853951547</v>
      </c>
    </row>
    <row r="6183" spans="2:18" ht="15">
      <c r="B6183" s="84">
        <v>36486</v>
      </c>
      <c r="C6183" s="85">
        <v>3.8</v>
      </c>
      <c r="D6183" s="86">
        <v>9</v>
      </c>
      <c r="E6183" s="87">
        <v>-4</v>
      </c>
      <c r="F6183" s="96">
        <f t="shared" si="1059"/>
        <v>2.5</v>
      </c>
      <c r="G6183" s="96"/>
      <c r="H6183" s="74">
        <f t="shared" si="1060"/>
        <v>326</v>
      </c>
      <c r="I6183" s="53">
        <f t="shared" si="1058"/>
        <v>1.0248800220624379</v>
      </c>
      <c r="J6183" s="53">
        <f t="shared" si="1061"/>
        <v>-0.34801736788468596</v>
      </c>
      <c r="K6183" s="53">
        <f t="shared" si="1062"/>
        <v>1.1807259335312856</v>
      </c>
      <c r="L6183" s="53">
        <f t="shared" si="1063"/>
        <v>11.837675520670564</v>
      </c>
      <c r="M6183" s="93">
        <f t="shared" si="1064"/>
        <v>0.81139741372375251</v>
      </c>
      <c r="N6183" s="53">
        <f t="shared" si="1065"/>
        <v>7.2558288322540418</v>
      </c>
      <c r="O6183">
        <f t="shared" si="1066"/>
        <v>0.38910203313511127</v>
      </c>
      <c r="P6183" s="53">
        <f t="shared" si="1067"/>
        <v>5.5406877114500723</v>
      </c>
      <c r="Q6183" s="53">
        <v>0.2</v>
      </c>
      <c r="R6183" s="53">
        <f t="shared" si="1068"/>
        <v>3.828248817984147</v>
      </c>
    </row>
    <row r="6184" spans="2:18" ht="15">
      <c r="B6184" s="84">
        <v>36487</v>
      </c>
      <c r="C6184" s="85">
        <v>0</v>
      </c>
      <c r="D6184" s="86">
        <v>11</v>
      </c>
      <c r="E6184" s="87">
        <v>-4</v>
      </c>
      <c r="F6184" s="96">
        <f t="shared" si="1059"/>
        <v>3.5</v>
      </c>
      <c r="G6184" s="96"/>
      <c r="H6184" s="74">
        <f t="shared" si="1060"/>
        <v>327</v>
      </c>
      <c r="I6184" s="53">
        <f t="shared" si="1058"/>
        <v>1.0252596483592822</v>
      </c>
      <c r="J6184" s="53">
        <f t="shared" si="1061"/>
        <v>-0.3518065733587763</v>
      </c>
      <c r="K6184" s="53">
        <f t="shared" si="1062"/>
        <v>1.1758548969849183</v>
      </c>
      <c r="L6184" s="53">
        <f t="shared" si="1063"/>
        <v>11.69392298450672</v>
      </c>
      <c r="M6184" s="93">
        <f t="shared" si="1064"/>
        <v>0.90341008789934785</v>
      </c>
      <c r="N6184" s="53">
        <f t="shared" si="1065"/>
        <v>7.6993627250405332</v>
      </c>
      <c r="O6184">
        <f t="shared" si="1066"/>
        <v>0.41429223966637557</v>
      </c>
      <c r="P6184" s="53">
        <f t="shared" si="1067"/>
        <v>5.9422692546644251</v>
      </c>
      <c r="Q6184" s="53">
        <v>0.2</v>
      </c>
      <c r="R6184" s="53">
        <f t="shared" si="1068"/>
        <v>3.9726669519091855</v>
      </c>
    </row>
    <row r="6185" spans="2:18" ht="15">
      <c r="B6185" s="84">
        <v>36488</v>
      </c>
      <c r="C6185" s="85">
        <v>0</v>
      </c>
      <c r="D6185" s="86">
        <v>16</v>
      </c>
      <c r="E6185" s="87">
        <v>-3</v>
      </c>
      <c r="F6185" s="96">
        <f t="shared" si="1059"/>
        <v>6.5</v>
      </c>
      <c r="G6185" s="96"/>
      <c r="H6185" s="74">
        <f t="shared" si="1060"/>
        <v>328</v>
      </c>
      <c r="I6185" s="53">
        <f t="shared" si="1058"/>
        <v>1.0256317999197884</v>
      </c>
      <c r="J6185" s="53">
        <f t="shared" si="1061"/>
        <v>-0.35548810932188296</v>
      </c>
      <c r="K6185" s="53">
        <f t="shared" si="1062"/>
        <v>1.171099745401277</v>
      </c>
      <c r="L6185" s="53">
        <f t="shared" si="1063"/>
        <v>11.554550391307496</v>
      </c>
      <c r="M6185" s="93">
        <f t="shared" si="1064"/>
        <v>1.1461345344976055</v>
      </c>
      <c r="N6185" s="53">
        <f t="shared" si="1065"/>
        <v>8.5620699739388133</v>
      </c>
      <c r="O6185">
        <f t="shared" si="1066"/>
        <v>0.4986553243273773</v>
      </c>
      <c r="P6185" s="53">
        <f t="shared" si="1067"/>
        <v>7.3082650054301794</v>
      </c>
      <c r="Q6185" s="53">
        <v>0.2</v>
      </c>
      <c r="R6185" s="53">
        <f t="shared" si="1068"/>
        <v>4.3051936460843301</v>
      </c>
    </row>
    <row r="6186" spans="2:18" ht="15">
      <c r="B6186" s="84">
        <v>36489</v>
      </c>
      <c r="C6186" s="85">
        <v>0</v>
      </c>
      <c r="D6186" s="86">
        <v>13</v>
      </c>
      <c r="E6186" s="87">
        <v>-3</v>
      </c>
      <c r="F6186" s="96">
        <f t="shared" si="1059"/>
        <v>5</v>
      </c>
      <c r="G6186" s="96"/>
      <c r="H6186" s="74">
        <f t="shared" si="1060"/>
        <v>329</v>
      </c>
      <c r="I6186" s="53">
        <f t="shared" si="1058"/>
        <v>1.0259963666183221</v>
      </c>
      <c r="J6186" s="53">
        <f t="shared" si="1061"/>
        <v>-0.35906028507154886</v>
      </c>
      <c r="K6186" s="53">
        <f t="shared" si="1062"/>
        <v>1.1664642208141567</v>
      </c>
      <c r="L6186" s="53">
        <f t="shared" si="1063"/>
        <v>11.419603837146985</v>
      </c>
      <c r="M6186" s="93">
        <f t="shared" si="1064"/>
        <v>0.97531600198695101</v>
      </c>
      <c r="N6186" s="53">
        <f t="shared" si="1065"/>
        <v>7.7653306092599506</v>
      </c>
      <c r="O6186">
        <f t="shared" si="1066"/>
        <v>0.4547610930964518</v>
      </c>
      <c r="P6186" s="53">
        <f t="shared" si="1067"/>
        <v>6.5936457320380466</v>
      </c>
      <c r="Q6186" s="53">
        <v>0.2</v>
      </c>
      <c r="R6186" s="53">
        <f t="shared" si="1068"/>
        <v>4.0611435434933405</v>
      </c>
    </row>
    <row r="6187" spans="2:18" ht="15">
      <c r="B6187" s="84">
        <v>36490</v>
      </c>
      <c r="C6187" s="85">
        <v>0</v>
      </c>
      <c r="D6187" s="86">
        <v>11</v>
      </c>
      <c r="E6187" s="87">
        <v>-4</v>
      </c>
      <c r="F6187" s="96">
        <f t="shared" si="1059"/>
        <v>3.5</v>
      </c>
      <c r="G6187" s="96"/>
      <c r="H6187" s="74">
        <f t="shared" si="1060"/>
        <v>330</v>
      </c>
      <c r="I6187" s="53">
        <f t="shared" si="1058"/>
        <v>1.0263532405737323</v>
      </c>
      <c r="J6187" s="53">
        <f t="shared" si="1061"/>
        <v>-0.3625214420085765</v>
      </c>
      <c r="K6187" s="53">
        <f t="shared" si="1062"/>
        <v>1.1619520701125954</v>
      </c>
      <c r="L6187" s="53">
        <f t="shared" si="1063"/>
        <v>11.289127582010664</v>
      </c>
      <c r="M6187" s="93">
        <f t="shared" si="1064"/>
        <v>0.87213775519844627</v>
      </c>
      <c r="N6187" s="53">
        <f t="shared" si="1065"/>
        <v>7.4328425301174788</v>
      </c>
      <c r="O6187">
        <f t="shared" si="1066"/>
        <v>0.41429223966637557</v>
      </c>
      <c r="P6187" s="53">
        <f t="shared" si="1067"/>
        <v>5.9422692546644251</v>
      </c>
      <c r="Q6187" s="53">
        <v>0.2</v>
      </c>
      <c r="R6187" s="53">
        <f t="shared" si="1068"/>
        <v>3.9162530777854894</v>
      </c>
    </row>
    <row r="6188" spans="2:18" ht="15">
      <c r="B6188" s="84">
        <v>36491</v>
      </c>
      <c r="C6188" s="85">
        <v>0</v>
      </c>
      <c r="D6188" s="86">
        <v>11</v>
      </c>
      <c r="E6188" s="87">
        <v>-5</v>
      </c>
      <c r="F6188" s="96">
        <f t="shared" si="1059"/>
        <v>3</v>
      </c>
      <c r="G6188" s="96"/>
      <c r="H6188" s="74">
        <f t="shared" si="1060"/>
        <v>331</v>
      </c>
      <c r="I6188" s="53">
        <f t="shared" si="1058"/>
        <v>1.0267023161812738</v>
      </c>
      <c r="J6188" s="53">
        <f t="shared" si="1061"/>
        <v>-0.36586995562498681</v>
      </c>
      <c r="K6188" s="53">
        <f t="shared" si="1062"/>
        <v>1.1575670367502422</v>
      </c>
      <c r="L6188" s="53">
        <f t="shared" si="1063"/>
        <v>11.16316405615237</v>
      </c>
      <c r="M6188" s="93">
        <f t="shared" si="1064"/>
        <v>0.86978138183441267</v>
      </c>
      <c r="N6188" s="53">
        <f t="shared" si="1065"/>
        <v>7.5909515581836118</v>
      </c>
      <c r="O6188">
        <f t="shared" si="1066"/>
        <v>0.40152374789424572</v>
      </c>
      <c r="P6188" s="53">
        <f t="shared" si="1067"/>
        <v>5.738329876349705</v>
      </c>
      <c r="Q6188" s="53">
        <v>0.2</v>
      </c>
      <c r="R6188" s="53">
        <f t="shared" si="1068"/>
        <v>3.9243253609880373</v>
      </c>
    </row>
    <row r="6189" spans="2:18" ht="15">
      <c r="B6189" s="84">
        <v>36492</v>
      </c>
      <c r="C6189" s="85">
        <v>0</v>
      </c>
      <c r="D6189" s="86">
        <v>11</v>
      </c>
      <c r="E6189" s="87">
        <v>-6</v>
      </c>
      <c r="F6189" s="96">
        <f t="shared" si="1059"/>
        <v>2.5</v>
      </c>
      <c r="G6189" s="96"/>
      <c r="H6189" s="74">
        <f t="shared" si="1060"/>
        <v>332</v>
      </c>
      <c r="I6189" s="53">
        <f t="shared" si="1058"/>
        <v>1.0270434901438583</v>
      </c>
      <c r="J6189" s="53">
        <f t="shared" si="1061"/>
        <v>-0.36910423750469384</v>
      </c>
      <c r="K6189" s="53">
        <f t="shared" si="1062"/>
        <v>1.15331285204249</v>
      </c>
      <c r="L6189" s="53">
        <f t="shared" si="1063"/>
        <v>11.041753870365781</v>
      </c>
      <c r="M6189" s="93">
        <f t="shared" si="1064"/>
        <v>0.86548198862210557</v>
      </c>
      <c r="N6189" s="53">
        <f t="shared" si="1065"/>
        <v>7.7394739749304238</v>
      </c>
      <c r="O6189">
        <f t="shared" si="1066"/>
        <v>0.38910203313511127</v>
      </c>
      <c r="P6189" s="53">
        <f t="shared" si="1067"/>
        <v>5.5406877114500723</v>
      </c>
      <c r="Q6189" s="53">
        <v>0.2</v>
      </c>
      <c r="R6189" s="53">
        <f t="shared" si="1068"/>
        <v>3.9297297161153311</v>
      </c>
    </row>
    <row r="6190" spans="2:18" ht="15">
      <c r="B6190" s="84">
        <v>36493</v>
      </c>
      <c r="C6190" s="85">
        <v>0</v>
      </c>
      <c r="D6190" s="86">
        <v>11</v>
      </c>
      <c r="E6190" s="87">
        <v>-5</v>
      </c>
      <c r="F6190" s="96">
        <f t="shared" si="1059"/>
        <v>3</v>
      </c>
      <c r="G6190" s="96"/>
      <c r="H6190" s="74">
        <f t="shared" si="1060"/>
        <v>333</v>
      </c>
      <c r="I6190" s="53">
        <f t="shared" si="1058"/>
        <v>1.0273766615026212</v>
      </c>
      <c r="J6190" s="53">
        <f t="shared" si="1061"/>
        <v>-0.37222273733148808</v>
      </c>
      <c r="K6190" s="53">
        <f t="shared" si="1062"/>
        <v>1.1491932260757747</v>
      </c>
      <c r="L6190" s="53">
        <f t="shared" si="1063"/>
        <v>10.924935830039601</v>
      </c>
      <c r="M6190" s="93">
        <f t="shared" si="1064"/>
        <v>0.85121975587800414</v>
      </c>
      <c r="N6190" s="53">
        <f t="shared" si="1065"/>
        <v>7.428956364426929</v>
      </c>
      <c r="O6190">
        <f t="shared" si="1066"/>
        <v>0.40152374789424572</v>
      </c>
      <c r="P6190" s="53">
        <f t="shared" si="1067"/>
        <v>5.738329876349705</v>
      </c>
      <c r="Q6190" s="53">
        <v>0.2</v>
      </c>
      <c r="R6190" s="53">
        <f t="shared" si="1068"/>
        <v>3.8901834336906234</v>
      </c>
    </row>
    <row r="6191" spans="2:18" ht="15">
      <c r="B6191" s="84">
        <v>36494</v>
      </c>
      <c r="C6191" s="85">
        <v>0</v>
      </c>
      <c r="D6191" s="86">
        <v>12</v>
      </c>
      <c r="E6191" s="87">
        <v>-6</v>
      </c>
      <c r="F6191" s="96">
        <f t="shared" si="1059"/>
        <v>3</v>
      </c>
      <c r="G6191" s="96"/>
      <c r="H6191" s="74">
        <f t="shared" si="1060"/>
        <v>334</v>
      </c>
      <c r="I6191" s="53">
        <f t="shared" si="1058"/>
        <v>1.0277017316667976</v>
      </c>
      <c r="J6191" s="53">
        <f t="shared" si="1061"/>
        <v>-0.37522394489866523</v>
      </c>
      <c r="K6191" s="53">
        <f t="shared" si="1062"/>
        <v>1.145211838258156</v>
      </c>
      <c r="L6191" s="53">
        <f t="shared" si="1063"/>
        <v>10.812746952832439</v>
      </c>
      <c r="M6191" s="93">
        <f t="shared" si="1064"/>
        <v>0.8935834168287935</v>
      </c>
      <c r="N6191" s="53">
        <f t="shared" si="1065"/>
        <v>7.7986820274740358</v>
      </c>
      <c r="O6191">
        <f t="shared" si="1066"/>
        <v>0.40152374789424572</v>
      </c>
      <c r="P6191" s="53">
        <f t="shared" si="1067"/>
        <v>5.738329876349705</v>
      </c>
      <c r="Q6191" s="53">
        <v>0.2</v>
      </c>
      <c r="R6191" s="53">
        <f t="shared" si="1068"/>
        <v>3.9681064042122203</v>
      </c>
    </row>
    <row r="6192" spans="2:18" ht="15">
      <c r="B6192" s="84">
        <v>36495</v>
      </c>
      <c r="C6192" s="85">
        <v>0</v>
      </c>
      <c r="D6192" s="86">
        <v>11</v>
      </c>
      <c r="E6192" s="87">
        <v>-5</v>
      </c>
      <c r="F6192" s="96">
        <f t="shared" si="1059"/>
        <v>3</v>
      </c>
      <c r="G6192" s="96"/>
      <c r="H6192" s="74">
        <f t="shared" si="1060"/>
        <v>335</v>
      </c>
      <c r="I6192" s="53">
        <f t="shared" si="1058"/>
        <v>1.0280186044428956</v>
      </c>
      <c r="J6192" s="53">
        <f t="shared" si="1061"/>
        <v>-0.37810639211441766</v>
      </c>
      <c r="K6192" s="53">
        <f t="shared" si="1062"/>
        <v>1.1413723275450454</v>
      </c>
      <c r="L6192" s="53">
        <f t="shared" si="1063"/>
        <v>10.705222489768387</v>
      </c>
      <c r="M6192" s="93">
        <f t="shared" si="1064"/>
        <v>0.83410072298130233</v>
      </c>
      <c r="N6192" s="53">
        <f t="shared" si="1065"/>
        <v>7.2795512930425037</v>
      </c>
      <c r="O6192">
        <f t="shared" si="1066"/>
        <v>0.40152374789424572</v>
      </c>
      <c r="P6192" s="53">
        <f t="shared" si="1067"/>
        <v>5.738329876349705</v>
      </c>
      <c r="Q6192" s="53">
        <v>0.2</v>
      </c>
      <c r="R6192" s="53">
        <f t="shared" si="1068"/>
        <v>3.8586949866152516</v>
      </c>
    </row>
    <row r="6193" spans="2:18" ht="15">
      <c r="B6193" s="84">
        <v>36496</v>
      </c>
      <c r="C6193" s="85">
        <v>0</v>
      </c>
      <c r="D6193" s="86">
        <v>10</v>
      </c>
      <c r="E6193" s="87">
        <v>-5</v>
      </c>
      <c r="F6193" s="96">
        <f t="shared" si="1059"/>
        <v>2.5</v>
      </c>
      <c r="G6193" s="96"/>
      <c r="H6193" s="74">
        <f t="shared" si="1060"/>
        <v>336</v>
      </c>
      <c r="I6193" s="53">
        <f t="shared" si="1058"/>
        <v>1.0283271860631631</v>
      </c>
      <c r="J6193" s="53">
        <f t="shared" si="1061"/>
        <v>-0.38086865499689021</v>
      </c>
      <c r="K6193" s="53">
        <f t="shared" si="1062"/>
        <v>1.1376782823787612</v>
      </c>
      <c r="L6193" s="53">
        <f t="shared" si="1063"/>
        <v>10.602395949521458</v>
      </c>
      <c r="M6193" s="93">
        <f t="shared" si="1064"/>
        <v>0.78062986090405384</v>
      </c>
      <c r="N6193" s="53">
        <f t="shared" si="1065"/>
        <v>6.9806935002069093</v>
      </c>
      <c r="O6193">
        <f t="shared" si="1066"/>
        <v>0.38910203313511127</v>
      </c>
      <c r="P6193" s="53">
        <f t="shared" si="1067"/>
        <v>5.5406877114500723</v>
      </c>
      <c r="Q6193" s="53">
        <v>0.2</v>
      </c>
      <c r="R6193" s="53">
        <f t="shared" si="1068"/>
        <v>3.7705185150408438</v>
      </c>
    </row>
    <row r="6194" spans="2:18" ht="15">
      <c r="B6194" s="84">
        <v>36497</v>
      </c>
      <c r="C6194" s="85">
        <v>0</v>
      </c>
      <c r="D6194" s="86">
        <v>8</v>
      </c>
      <c r="E6194" s="87">
        <v>-5</v>
      </c>
      <c r="F6194" s="96">
        <f t="shared" si="1059"/>
        <v>1.5</v>
      </c>
      <c r="G6194" s="96"/>
      <c r="H6194" s="74">
        <f t="shared" si="1060"/>
        <v>337</v>
      </c>
      <c r="I6194" s="53">
        <f t="shared" si="1058"/>
        <v>1.0286273852133336</v>
      </c>
      <c r="J6194" s="53">
        <f t="shared" si="1061"/>
        <v>-0.38350935565260669</v>
      </c>
      <c r="K6194" s="53">
        <f t="shared" si="1062"/>
        <v>1.1341332303853497</v>
      </c>
      <c r="L6194" s="53">
        <f t="shared" si="1063"/>
        <v>10.504299125624341</v>
      </c>
      <c r="M6194" s="93">
        <f t="shared" si="1064"/>
        <v>0.68453481213518019</v>
      </c>
      <c r="N6194" s="53">
        <f t="shared" si="1065"/>
        <v>6.438544148742519</v>
      </c>
      <c r="O6194">
        <f t="shared" si="1066"/>
        <v>0.36526692052720544</v>
      </c>
      <c r="P6194" s="53">
        <f t="shared" si="1067"/>
        <v>5.1636135172163016</v>
      </c>
      <c r="Q6194" s="53">
        <v>0.2</v>
      </c>
      <c r="R6194" s="53">
        <f t="shared" si="1068"/>
        <v>3.6063599740848011</v>
      </c>
    </row>
    <row r="6195" spans="2:18" ht="15">
      <c r="B6195" s="84">
        <v>36498</v>
      </c>
      <c r="C6195" s="85">
        <v>0</v>
      </c>
      <c r="D6195" s="86">
        <v>5</v>
      </c>
      <c r="E6195" s="87">
        <v>0</v>
      </c>
      <c r="F6195" s="96">
        <f t="shared" si="1059"/>
        <v>2.5</v>
      </c>
      <c r="G6195" s="96"/>
      <c r="H6195" s="74">
        <f t="shared" si="1060"/>
        <v>338</v>
      </c>
      <c r="I6195" s="53">
        <f t="shared" si="1058"/>
        <v>1.0289191130596493</v>
      </c>
      <c r="J6195" s="53">
        <f t="shared" si="1061"/>
        <v>-0.38602716423183553</v>
      </c>
      <c r="K6195" s="53">
        <f t="shared" si="1062"/>
        <v>1.1307406278767171</v>
      </c>
      <c r="L6195" s="53">
        <f t="shared" si="1063"/>
        <v>10.410962126304899</v>
      </c>
      <c r="M6195" s="93">
        <f t="shared" si="1064"/>
        <v>0.44255920696456064</v>
      </c>
      <c r="N6195" s="53">
        <f t="shared" si="1065"/>
        <v>3.9575352343508965</v>
      </c>
      <c r="O6195">
        <f t="shared" si="1066"/>
        <v>0.38910203313511127</v>
      </c>
      <c r="P6195" s="53">
        <f t="shared" si="1067"/>
        <v>5.5406877114500723</v>
      </c>
      <c r="Q6195" s="53">
        <v>0.2</v>
      </c>
      <c r="R6195" s="53">
        <f t="shared" si="1068"/>
        <v>3.1361839814320494</v>
      </c>
    </row>
    <row r="6196" spans="2:18" ht="15">
      <c r="B6196" s="84">
        <v>36499</v>
      </c>
      <c r="C6196" s="85">
        <v>0</v>
      </c>
      <c r="D6196" s="86">
        <v>10</v>
      </c>
      <c r="E6196" s="87">
        <v>-1</v>
      </c>
      <c r="F6196" s="96">
        <f t="shared" si="1059"/>
        <v>4.5</v>
      </c>
      <c r="G6196" s="96"/>
      <c r="H6196" s="74">
        <f t="shared" si="1060"/>
        <v>339</v>
      </c>
      <c r="I6196" s="53">
        <f t="shared" si="1058"/>
        <v>1.0292022832751471</v>
      </c>
      <c r="J6196" s="53">
        <f t="shared" si="1061"/>
        <v>-0.38842080085433023</v>
      </c>
      <c r="K6196" s="53">
        <f t="shared" si="1062"/>
        <v>1.127503849210568</v>
      </c>
      <c r="L6196" s="53">
        <f t="shared" si="1063"/>
        <v>10.322413406624438</v>
      </c>
      <c r="M6196" s="93">
        <f t="shared" si="1064"/>
        <v>0.71496030055956439</v>
      </c>
      <c r="N6196" s="53">
        <f t="shared" si="1065"/>
        <v>5.8200472741202836</v>
      </c>
      <c r="O6196">
        <f t="shared" si="1066"/>
        <v>0.44090248501484264</v>
      </c>
      <c r="P6196" s="53">
        <f t="shared" si="1067"/>
        <v>6.3697455095310378</v>
      </c>
      <c r="Q6196" s="53">
        <v>0.2</v>
      </c>
      <c r="R6196" s="53">
        <f t="shared" si="1068"/>
        <v>3.6215017178461597</v>
      </c>
    </row>
    <row r="6197" spans="2:18" ht="15">
      <c r="B6197" s="84">
        <v>36500</v>
      </c>
      <c r="C6197" s="85">
        <v>0</v>
      </c>
      <c r="D6197" s="86">
        <v>11</v>
      </c>
      <c r="E6197" s="87">
        <v>-4</v>
      </c>
      <c r="F6197" s="96">
        <f t="shared" si="1059"/>
        <v>3.5</v>
      </c>
      <c r="G6197" s="96"/>
      <c r="H6197" s="74">
        <f t="shared" si="1060"/>
        <v>340</v>
      </c>
      <c r="I6197" s="53">
        <f t="shared" si="1058"/>
        <v>1.029476812065204</v>
      </c>
      <c r="J6197" s="53">
        <f t="shared" si="1061"/>
        <v>-0.3906890374987888</v>
      </c>
      <c r="K6197" s="53">
        <f t="shared" si="1062"/>
        <v>1.1244261760648075</v>
      </c>
      <c r="L6197" s="53">
        <f t="shared" si="1063"/>
        <v>10.238679802564082</v>
      </c>
      <c r="M6197" s="93">
        <f t="shared" si="1064"/>
        <v>0.79098576522717479</v>
      </c>
      <c r="N6197" s="53">
        <f t="shared" si="1065"/>
        <v>6.7412201816217596</v>
      </c>
      <c r="O6197">
        <f t="shared" si="1066"/>
        <v>0.41429223966637557</v>
      </c>
      <c r="P6197" s="53">
        <f t="shared" si="1067"/>
        <v>5.9422692546644251</v>
      </c>
      <c r="Q6197" s="53">
        <v>0.2</v>
      </c>
      <c r="R6197" s="53">
        <f t="shared" si="1068"/>
        <v>3.7698585573986345</v>
      </c>
    </row>
    <row r="6198" spans="2:18" ht="15">
      <c r="B6198" s="84">
        <v>36501</v>
      </c>
      <c r="C6198" s="85">
        <v>0</v>
      </c>
      <c r="D6198" s="86">
        <v>10</v>
      </c>
      <c r="E6198" s="87">
        <v>-5</v>
      </c>
      <c r="F6198" s="96">
        <f t="shared" si="1059"/>
        <v>2.5</v>
      </c>
      <c r="G6198" s="96"/>
      <c r="H6198" s="74">
        <f t="shared" si="1060"/>
        <v>341</v>
      </c>
      <c r="I6198" s="53">
        <f t="shared" si="1058"/>
        <v>1.0297426181923344</v>
      </c>
      <c r="J6198" s="53">
        <f t="shared" si="1061"/>
        <v>-0.39283069984933006</v>
      </c>
      <c r="K6198" s="53">
        <f t="shared" si="1062"/>
        <v>1.121510786686871</v>
      </c>
      <c r="L6198" s="53">
        <f t="shared" si="1063"/>
        <v>10.159786566680642</v>
      </c>
      <c r="M6198" s="93">
        <f t="shared" si="1064"/>
        <v>0.74804155703322461</v>
      </c>
      <c r="N6198" s="53">
        <f t="shared" si="1065"/>
        <v>6.6892763095419143</v>
      </c>
      <c r="O6198">
        <f t="shared" si="1066"/>
        <v>0.38910203313511127</v>
      </c>
      <c r="P6198" s="53">
        <f t="shared" si="1067"/>
        <v>5.5406877114500723</v>
      </c>
      <c r="Q6198" s="53">
        <v>0.2</v>
      </c>
      <c r="R6198" s="53">
        <f t="shared" si="1068"/>
        <v>3.7093718692254871</v>
      </c>
    </row>
    <row r="6199" spans="2:18" ht="15">
      <c r="B6199" s="84">
        <v>36502</v>
      </c>
      <c r="C6199" s="85">
        <v>0</v>
      </c>
      <c r="D6199" s="86">
        <v>7</v>
      </c>
      <c r="E6199" s="87">
        <v>-6</v>
      </c>
      <c r="F6199" s="96">
        <f t="shared" si="1059"/>
        <v>0.5</v>
      </c>
      <c r="G6199" s="96"/>
      <c r="H6199" s="74">
        <f t="shared" si="1060"/>
        <v>342</v>
      </c>
      <c r="I6199" s="53">
        <f t="shared" si="1058"/>
        <v>1.0299996230002291</v>
      </c>
      <c r="J6199" s="53">
        <f t="shared" si="1061"/>
        <v>-0.39484466909226873</v>
      </c>
      <c r="K6199" s="53">
        <f t="shared" si="1062"/>
        <v>1.1187607451818207</v>
      </c>
      <c r="L6199" s="53">
        <f t="shared" si="1063"/>
        <v>10.085757404931572</v>
      </c>
      <c r="M6199" s="93">
        <f t="shared" si="1064"/>
        <v>0.6232047534032501</v>
      </c>
      <c r="N6199" s="53">
        <f t="shared" si="1065"/>
        <v>6.1820016308131391</v>
      </c>
      <c r="O6199">
        <f t="shared" si="1066"/>
        <v>0.34272436873217466</v>
      </c>
      <c r="P6199" s="53">
        <f t="shared" si="1067"/>
        <v>4.8097230428690185</v>
      </c>
      <c r="Q6199" s="53">
        <v>0.2</v>
      </c>
      <c r="R6199" s="53">
        <f t="shared" si="1068"/>
        <v>3.501731632958891</v>
      </c>
    </row>
    <row r="6200" spans="2:18" ht="15">
      <c r="B6200" s="84">
        <v>36503</v>
      </c>
      <c r="C6200" s="85">
        <v>0</v>
      </c>
      <c r="D6200" s="86">
        <v>4</v>
      </c>
      <c r="E6200" s="87">
        <v>-1</v>
      </c>
      <c r="F6200" s="96">
        <f t="shared" si="1059"/>
        <v>1.5</v>
      </c>
      <c r="G6200" s="96"/>
      <c r="H6200" s="74">
        <f t="shared" si="1060"/>
        <v>343</v>
      </c>
      <c r="I6200" s="53">
        <f t="shared" si="1058"/>
        <v>1.0302477504370307</v>
      </c>
      <c r="J6200" s="53">
        <f t="shared" si="1061"/>
        <v>-0.39672988365648837</v>
      </c>
      <c r="K6200" s="53">
        <f t="shared" si="1062"/>
        <v>1.1161789909059217</v>
      </c>
      <c r="L6200" s="53">
        <f t="shared" si="1063"/>
        <v>10.016614514250763</v>
      </c>
      <c r="M6200" s="93">
        <f t="shared" si="1064"/>
        <v>0.40482073136720698</v>
      </c>
      <c r="N6200" s="53">
        <f t="shared" si="1065"/>
        <v>3.8076312629068765</v>
      </c>
      <c r="O6200">
        <f t="shared" si="1066"/>
        <v>0.36526692052720544</v>
      </c>
      <c r="P6200" s="53">
        <f t="shared" si="1067"/>
        <v>5.1636135172163016</v>
      </c>
      <c r="Q6200" s="53">
        <v>0.2</v>
      </c>
      <c r="R6200" s="53">
        <f t="shared" si="1068"/>
        <v>3.0594395019403318</v>
      </c>
    </row>
    <row r="6201" spans="2:18" ht="15">
      <c r="B6201" s="84">
        <v>36504</v>
      </c>
      <c r="C6201" s="85">
        <v>3.4</v>
      </c>
      <c r="D6201" s="86">
        <v>3</v>
      </c>
      <c r="E6201" s="87">
        <v>1</v>
      </c>
      <c r="F6201" s="96">
        <f t="shared" si="1059"/>
        <v>2</v>
      </c>
      <c r="G6201" s="96"/>
      <c r="H6201" s="74">
        <f t="shared" si="1060"/>
        <v>344</v>
      </c>
      <c r="I6201" s="53">
        <f t="shared" si="1058"/>
        <v>1.0304869270778381</v>
      </c>
      <c r="J6201" s="53">
        <f t="shared" si="1061"/>
        <v>-0.39848534089079213</v>
      </c>
      <c r="K6201" s="53">
        <f t="shared" si="1062"/>
        <v>1.1137683280346726</v>
      </c>
      <c r="L6201" s="53">
        <f t="shared" si="1063"/>
        <v>9.9523786204424596</v>
      </c>
      <c r="M6201" s="93">
        <f t="shared" si="1064"/>
        <v>0.26097959405331683</v>
      </c>
      <c r="N6201" s="53">
        <f t="shared" si="1065"/>
        <v>2.3927140998932992</v>
      </c>
      <c r="O6201">
        <f t="shared" si="1066"/>
        <v>0.37701905417423626</v>
      </c>
      <c r="P6201" s="53">
        <f t="shared" si="1067"/>
        <v>5.3491713880855905</v>
      </c>
      <c r="Q6201" s="53">
        <v>0.2</v>
      </c>
      <c r="R6201" s="53">
        <f t="shared" si="1068"/>
        <v>2.786697394188725</v>
      </c>
    </row>
    <row r="6202" spans="2:18" ht="15">
      <c r="B6202" s="84">
        <v>36505</v>
      </c>
      <c r="C6202" s="85">
        <v>13.8</v>
      </c>
      <c r="D6202" s="86">
        <v>11</v>
      </c>
      <c r="E6202" s="87">
        <v>-1</v>
      </c>
      <c r="F6202" s="96">
        <f t="shared" si="1059"/>
        <v>5</v>
      </c>
      <c r="G6202" s="96"/>
      <c r="H6202" s="74">
        <f t="shared" si="1060"/>
        <v>345</v>
      </c>
      <c r="I6202" s="53">
        <f t="shared" si="1058"/>
        <v>1.030717082146436</v>
      </c>
      <c r="J6202" s="53">
        <f t="shared" si="1061"/>
        <v>-0.40011009867171005</v>
      </c>
      <c r="K6202" s="53">
        <f t="shared" si="1062"/>
        <v>1.111531415375884</v>
      </c>
      <c r="L6202" s="53">
        <f t="shared" si="1063"/>
        <v>9.8930690159512942</v>
      </c>
      <c r="M6202" s="93">
        <f t="shared" si="1064"/>
        <v>0.7317386290521023</v>
      </c>
      <c r="N6202" s="53">
        <f t="shared" si="1065"/>
        <v>5.8260013806604469</v>
      </c>
      <c r="O6202">
        <f t="shared" si="1066"/>
        <v>0.4547610930964518</v>
      </c>
      <c r="P6202" s="53">
        <f t="shared" si="1067"/>
        <v>6.5936457320380466</v>
      </c>
      <c r="Q6202" s="53">
        <v>0.2</v>
      </c>
      <c r="R6202" s="53">
        <f t="shared" si="1068"/>
        <v>3.6456318370234948</v>
      </c>
    </row>
    <row r="6203" spans="2:18" ht="15">
      <c r="B6203" s="84">
        <v>36506</v>
      </c>
      <c r="C6203" s="85">
        <v>0</v>
      </c>
      <c r="D6203" s="86">
        <v>4</v>
      </c>
      <c r="E6203" s="87">
        <v>0</v>
      </c>
      <c r="F6203" s="96">
        <f t="shared" si="1059"/>
        <v>2</v>
      </c>
      <c r="G6203" s="96"/>
      <c r="H6203" s="74">
        <f t="shared" si="1060"/>
        <v>346</v>
      </c>
      <c r="I6203" s="53">
        <f t="shared" si="1058"/>
        <v>1.0309381475362362</v>
      </c>
      <c r="J6203" s="53">
        <f t="shared" si="1061"/>
        <v>-0.4016032769353951</v>
      </c>
      <c r="K6203" s="53">
        <f t="shared" si="1062"/>
        <v>1.1094707564992956</v>
      </c>
      <c r="L6203" s="53">
        <f t="shared" si="1063"/>
        <v>9.8387035970613468</v>
      </c>
      <c r="M6203" s="93">
        <f t="shared" si="1064"/>
        <v>0.36486527834704702</v>
      </c>
      <c r="N6203" s="53">
        <f t="shared" si="1065"/>
        <v>3.345159223000858</v>
      </c>
      <c r="O6203">
        <f t="shared" si="1066"/>
        <v>0.37701905417423626</v>
      </c>
      <c r="P6203" s="53">
        <f t="shared" si="1067"/>
        <v>5.3491713880855905</v>
      </c>
      <c r="Q6203" s="53">
        <v>0.2</v>
      </c>
      <c r="R6203" s="53">
        <f t="shared" si="1068"/>
        <v>2.9856312302252852</v>
      </c>
    </row>
    <row r="6204" spans="2:18" ht="15">
      <c r="B6204" s="84">
        <v>36507</v>
      </c>
      <c r="C6204" s="85">
        <v>0.6</v>
      </c>
      <c r="D6204" s="86">
        <v>13</v>
      </c>
      <c r="E6204" s="87">
        <v>-3</v>
      </c>
      <c r="F6204" s="96">
        <f t="shared" si="1059"/>
        <v>5</v>
      </c>
      <c r="G6204" s="96"/>
      <c r="H6204" s="74">
        <f t="shared" si="1060"/>
        <v>347</v>
      </c>
      <c r="I6204" s="53">
        <f t="shared" si="1058"/>
        <v>1.0311500578304336</v>
      </c>
      <c r="J6204" s="53">
        <f t="shared" si="1061"/>
        <v>-0.40296405912744149</v>
      </c>
      <c r="K6204" s="53">
        <f t="shared" si="1062"/>
        <v>1.1075886902543202</v>
      </c>
      <c r="L6204" s="53">
        <f t="shared" si="1063"/>
        <v>9.7892989000773021</v>
      </c>
      <c r="M6204" s="93">
        <f t="shared" si="1064"/>
        <v>0.8360762773942243</v>
      </c>
      <c r="N6204" s="53">
        <f t="shared" si="1065"/>
        <v>6.6567232520525659</v>
      </c>
      <c r="O6204">
        <f t="shared" si="1066"/>
        <v>0.4547610930964518</v>
      </c>
      <c r="P6204" s="53">
        <f t="shared" si="1067"/>
        <v>6.5936457320380466</v>
      </c>
      <c r="Q6204" s="53">
        <v>0.2</v>
      </c>
      <c r="R6204" s="53">
        <f t="shared" si="1068"/>
        <v>3.8236184611065203</v>
      </c>
    </row>
    <row r="6205" spans="2:18" ht="15">
      <c r="B6205" s="84">
        <v>36508</v>
      </c>
      <c r="C6205" s="85">
        <v>0</v>
      </c>
      <c r="D6205" s="86">
        <v>5</v>
      </c>
      <c r="E6205" s="87">
        <v>-3</v>
      </c>
      <c r="F6205" s="96">
        <f t="shared" si="1059"/>
        <v>1</v>
      </c>
      <c r="G6205" s="96"/>
      <c r="H6205" s="74">
        <f t="shared" si="1060"/>
        <v>348</v>
      </c>
      <c r="I6205" s="53">
        <f t="shared" si="1058"/>
        <v>1.0313527503213626</v>
      </c>
      <c r="J6205" s="53">
        <f t="shared" si="1061"/>
        <v>-0.40419169356469214</v>
      </c>
      <c r="K6205" s="53">
        <f t="shared" si="1062"/>
        <v>1.1058873817468056</v>
      </c>
      <c r="L6205" s="53">
        <f t="shared" si="1063"/>
        <v>9.7448701360461847</v>
      </c>
      <c r="M6205" s="93">
        <f t="shared" si="1064"/>
        <v>0.48526433349406883</v>
      </c>
      <c r="N6205" s="53">
        <f t="shared" si="1065"/>
        <v>4.6856513533867616</v>
      </c>
      <c r="O6205">
        <f t="shared" si="1066"/>
        <v>0.35383789041177988</v>
      </c>
      <c r="P6205" s="53">
        <f t="shared" si="1067"/>
        <v>4.9838506177847011</v>
      </c>
      <c r="Q6205" s="53">
        <v>0.2</v>
      </c>
      <c r="R6205" s="53">
        <f t="shared" si="1068"/>
        <v>3.2180039895991706</v>
      </c>
    </row>
    <row r="6206" spans="2:18" ht="15">
      <c r="B6206" s="84">
        <v>36509</v>
      </c>
      <c r="C6206" s="85">
        <v>0</v>
      </c>
      <c r="D6206" s="86">
        <v>6</v>
      </c>
      <c r="E6206" s="87">
        <v>-3</v>
      </c>
      <c r="F6206" s="96">
        <f t="shared" si="1059"/>
        <v>1.5</v>
      </c>
      <c r="G6206" s="96"/>
      <c r="H6206" s="74">
        <f t="shared" si="1060"/>
        <v>349</v>
      </c>
      <c r="I6206" s="53">
        <f t="shared" si="1058"/>
        <v>1.0315461650290545</v>
      </c>
      <c r="J6206" s="53">
        <f t="shared" si="1061"/>
        <v>-0.40528549470338404</v>
      </c>
      <c r="K6206" s="53">
        <f t="shared" si="1062"/>
        <v>1.1043688138441321</v>
      </c>
      <c r="L6206" s="53">
        <f t="shared" si="1063"/>
        <v>9.7054312235887465</v>
      </c>
      <c r="M6206" s="93">
        <f t="shared" si="1064"/>
        <v>0.52625092672854779</v>
      </c>
      <c r="N6206" s="53">
        <f t="shared" si="1065"/>
        <v>4.9497699240302611</v>
      </c>
      <c r="O6206">
        <f t="shared" si="1066"/>
        <v>0.36526692052720544</v>
      </c>
      <c r="P6206" s="53">
        <f t="shared" si="1067"/>
        <v>5.1636135172163016</v>
      </c>
      <c r="Q6206" s="53">
        <v>0.2</v>
      </c>
      <c r="R6206" s="53">
        <f t="shared" si="1068"/>
        <v>3.296870022410662</v>
      </c>
    </row>
    <row r="6207" spans="2:18" ht="15">
      <c r="B6207" s="84">
        <v>36510</v>
      </c>
      <c r="C6207" s="85">
        <v>0</v>
      </c>
      <c r="D6207" s="86">
        <v>7</v>
      </c>
      <c r="E6207" s="87">
        <v>-1</v>
      </c>
      <c r="F6207" s="96">
        <f t="shared" si="1059"/>
        <v>3</v>
      </c>
      <c r="G6207" s="96"/>
      <c r="H6207" s="74">
        <f t="shared" si="1060"/>
        <v>350</v>
      </c>
      <c r="I6207" s="53">
        <f t="shared" si="1058"/>
        <v>1.0317302447189851</v>
      </c>
      <c r="J6207" s="53">
        <f t="shared" si="1061"/>
        <v>-0.40624484430830238</v>
      </c>
      <c r="K6207" s="53">
        <f t="shared" si="1062"/>
        <v>1.103034779275549</v>
      </c>
      <c r="L6207" s="53">
        <f t="shared" si="1063"/>
        <v>9.6709948194257951</v>
      </c>
      <c r="M6207" s="93">
        <f t="shared" si="1064"/>
        <v>0.53281807928942004</v>
      </c>
      <c r="N6207" s="53">
        <f t="shared" si="1065"/>
        <v>4.6501296919924471</v>
      </c>
      <c r="O6207">
        <f t="shared" si="1066"/>
        <v>0.40152374789424572</v>
      </c>
      <c r="P6207" s="53">
        <f t="shared" si="1067"/>
        <v>5.738329876349705</v>
      </c>
      <c r="Q6207" s="53">
        <v>0.2</v>
      </c>
      <c r="R6207" s="53">
        <f t="shared" si="1068"/>
        <v>3.3045210074036193</v>
      </c>
    </row>
    <row r="6208" spans="2:18" ht="15">
      <c r="B6208" s="84">
        <v>36511</v>
      </c>
      <c r="C6208" s="85">
        <v>0</v>
      </c>
      <c r="D6208" s="86">
        <v>7</v>
      </c>
      <c r="E6208" s="87">
        <v>-6</v>
      </c>
      <c r="F6208" s="96">
        <f t="shared" si="1059"/>
        <v>0.5</v>
      </c>
      <c r="G6208" s="96"/>
      <c r="H6208" s="74">
        <f t="shared" si="1060"/>
        <v>351</v>
      </c>
      <c r="I6208" s="53">
        <f t="shared" si="1058"/>
        <v>1.031904934919013</v>
      </c>
      <c r="J6208" s="53">
        <f t="shared" si="1061"/>
        <v>-0.40706919251797818</v>
      </c>
      <c r="K6208" s="53">
        <f t="shared" si="1062"/>
        <v>1.1018868733913387</v>
      </c>
      <c r="L6208" s="53">
        <f t="shared" si="1063"/>
        <v>9.6415723462058764</v>
      </c>
      <c r="M6208" s="93">
        <f t="shared" si="1064"/>
        <v>0.59575830304016675</v>
      </c>
      <c r="N6208" s="53">
        <f t="shared" si="1065"/>
        <v>5.9097411899579573</v>
      </c>
      <c r="O6208">
        <f t="shared" si="1066"/>
        <v>0.34272436873217466</v>
      </c>
      <c r="P6208" s="53">
        <f t="shared" si="1067"/>
        <v>4.8097230428690185</v>
      </c>
      <c r="Q6208" s="53">
        <v>0.2</v>
      </c>
      <c r="R6208" s="53">
        <f t="shared" si="1068"/>
        <v>3.4456906190496817</v>
      </c>
    </row>
    <row r="6209" spans="2:18" ht="15">
      <c r="B6209" s="84">
        <v>36512</v>
      </c>
      <c r="C6209" s="85">
        <v>0</v>
      </c>
      <c r="D6209" s="86">
        <v>2</v>
      </c>
      <c r="E6209" s="87">
        <v>-6</v>
      </c>
      <c r="F6209" s="96">
        <f t="shared" si="1059"/>
        <v>-2</v>
      </c>
      <c r="G6209" s="96"/>
      <c r="H6209" s="74">
        <f t="shared" si="1060"/>
        <v>352</v>
      </c>
      <c r="I6209" s="53">
        <f t="shared" si="1058"/>
        <v>1.0320701839354971</v>
      </c>
      <c r="J6209" s="53">
        <f t="shared" si="1061"/>
        <v>-0.40775805880135896</v>
      </c>
      <c r="K6209" s="53">
        <f t="shared" si="1062"/>
        <v>1.1009264876402602</v>
      </c>
      <c r="L6209" s="53">
        <f t="shared" si="1063"/>
        <v>9.6171740172675761</v>
      </c>
      <c r="M6209" s="93">
        <f t="shared" si="1064"/>
        <v>0.40248437806542647</v>
      </c>
      <c r="N6209" s="53">
        <f t="shared" si="1065"/>
        <v>4.6242508951534633</v>
      </c>
      <c r="O6209">
        <f t="shared" si="1066"/>
        <v>0.29163357525279388</v>
      </c>
      <c r="P6209" s="53">
        <f t="shared" si="1067"/>
        <v>4.0182866888238244</v>
      </c>
      <c r="Q6209" s="53">
        <v>0.2</v>
      </c>
      <c r="R6209" s="53">
        <f t="shared" si="1068"/>
        <v>3.0551738079019239</v>
      </c>
    </row>
    <row r="6210" spans="2:18" ht="15">
      <c r="B6210" s="84">
        <v>36513</v>
      </c>
      <c r="C6210" s="85">
        <v>0</v>
      </c>
      <c r="D6210" s="86">
        <v>1</v>
      </c>
      <c r="E6210" s="87">
        <v>-3</v>
      </c>
      <c r="F6210" s="96">
        <f t="shared" si="1059"/>
        <v>-1</v>
      </c>
      <c r="G6210" s="96"/>
      <c r="H6210" s="74">
        <f t="shared" si="1060"/>
        <v>353</v>
      </c>
      <c r="I6210" s="53">
        <f t="shared" si="1058"/>
        <v>1.0322259428685951</v>
      </c>
      <c r="J6210" s="53">
        <f t="shared" si="1061"/>
        <v>-0.40831103280181863</v>
      </c>
      <c r="K6210" s="53">
        <f t="shared" si="1062"/>
        <v>1.1001548038197617</v>
      </c>
      <c r="L6210" s="53">
        <f t="shared" si="1063"/>
        <v>9.59780885800091</v>
      </c>
      <c r="M6210" s="93">
        <f t="shared" si="1064"/>
        <v>0.30200271520615241</v>
      </c>
      <c r="N6210" s="53">
        <f t="shared" si="1065"/>
        <v>3.2632550117203096</v>
      </c>
      <c r="O6210">
        <f t="shared" si="1066"/>
        <v>0.31120306167098138</v>
      </c>
      <c r="P6210" s="53">
        <f t="shared" si="1067"/>
        <v>4.3196117853386662</v>
      </c>
      <c r="Q6210" s="53">
        <v>0.2</v>
      </c>
      <c r="R6210" s="53">
        <f t="shared" si="1068"/>
        <v>2.8308417097182423</v>
      </c>
    </row>
    <row r="6211" spans="2:18" ht="15">
      <c r="B6211" s="84">
        <v>36514</v>
      </c>
      <c r="C6211" s="85">
        <v>0</v>
      </c>
      <c r="D6211" s="86">
        <v>7</v>
      </c>
      <c r="E6211" s="87">
        <v>-3</v>
      </c>
      <c r="F6211" s="96">
        <f t="shared" si="1059"/>
        <v>2</v>
      </c>
      <c r="G6211" s="96"/>
      <c r="H6211" s="74">
        <f t="shared" si="1060"/>
        <v>354</v>
      </c>
      <c r="I6211" s="53">
        <f t="shared" si="1058"/>
        <v>1.0323721656267328</v>
      </c>
      <c r="J6211" s="53">
        <f t="shared" si="1061"/>
        <v>-0.4087277750648376</v>
      </c>
      <c r="K6211" s="53">
        <f t="shared" si="1062"/>
        <v>1.0995727891477078</v>
      </c>
      <c r="L6211" s="53">
        <f t="shared" si="1063"/>
        <v>9.5834847235086311</v>
      </c>
      <c r="M6211" s="93">
        <f t="shared" si="1064"/>
        <v>0.5619376341844462</v>
      </c>
      <c r="N6211" s="53">
        <f t="shared" si="1065"/>
        <v>5.1519587401117688</v>
      </c>
      <c r="O6211">
        <f t="shared" si="1066"/>
        <v>0.37701905417423626</v>
      </c>
      <c r="P6211" s="53">
        <f t="shared" si="1067"/>
        <v>5.3491713880855905</v>
      </c>
      <c r="Q6211" s="53">
        <v>0.2</v>
      </c>
      <c r="R6211" s="53">
        <f t="shared" si="1068"/>
        <v>3.3630110394841615</v>
      </c>
    </row>
    <row r="6212" spans="2:18" ht="15">
      <c r="B6212" s="84">
        <v>36515</v>
      </c>
      <c r="C6212" s="85">
        <v>0</v>
      </c>
      <c r="D6212" s="86">
        <v>9</v>
      </c>
      <c r="E6212" s="87">
        <v>-4</v>
      </c>
      <c r="F6212" s="96">
        <f t="shared" si="1059"/>
        <v>2.5</v>
      </c>
      <c r="G6212" s="96"/>
      <c r="H6212" s="74">
        <f t="shared" si="1060"/>
        <v>355</v>
      </c>
      <c r="I6212" s="53">
        <f t="shared" si="1058"/>
        <v>1.0325088089402437</v>
      </c>
      <c r="J6212" s="53">
        <f t="shared" si="1061"/>
        <v>-0.40900801764618</v>
      </c>
      <c r="K6212" s="53">
        <f t="shared" si="1062"/>
        <v>1.099181192197944</v>
      </c>
      <c r="L6212" s="53">
        <f t="shared" si="1063"/>
        <v>9.574208312308178</v>
      </c>
      <c r="M6212" s="93">
        <f t="shared" si="1064"/>
        <v>0.65625112375265127</v>
      </c>
      <c r="N6212" s="53">
        <f t="shared" si="1065"/>
        <v>5.8684508286401158</v>
      </c>
      <c r="O6212">
        <f t="shared" si="1066"/>
        <v>0.38910203313511127</v>
      </c>
      <c r="P6212" s="53">
        <f t="shared" si="1067"/>
        <v>5.5406877114500723</v>
      </c>
      <c r="Q6212" s="53">
        <v>0.2</v>
      </c>
      <c r="R6212" s="53">
        <f t="shared" si="1068"/>
        <v>3.5371420675367471</v>
      </c>
    </row>
    <row r="6213" spans="2:18" ht="15">
      <c r="B6213" s="84">
        <v>36516</v>
      </c>
      <c r="C6213" s="85">
        <v>0</v>
      </c>
      <c r="D6213" s="86">
        <v>5</v>
      </c>
      <c r="E6213" s="87">
        <v>-8</v>
      </c>
      <c r="F6213" s="96">
        <f t="shared" si="1059"/>
        <v>-1.5</v>
      </c>
      <c r="G6213" s="96"/>
      <c r="H6213" s="74">
        <f t="shared" si="1060"/>
        <v>356</v>
      </c>
      <c r="I6213" s="53">
        <f t="shared" si="1058"/>
        <v>1.0326358323741724</v>
      </c>
      <c r="J6213" s="53">
        <f t="shared" si="1061"/>
        <v>-0.40915156459791246</v>
      </c>
      <c r="K6213" s="53">
        <f t="shared" si="1062"/>
        <v>1.0989805397349679</v>
      </c>
      <c r="L6213" s="53">
        <f t="shared" si="1063"/>
        <v>9.5699851758593226</v>
      </c>
      <c r="M6213" s="93">
        <f t="shared" si="1064"/>
        <v>0.52670812659389021</v>
      </c>
      <c r="N6213" s="53">
        <f t="shared" si="1065"/>
        <v>5.8658622836884788</v>
      </c>
      <c r="O6213">
        <f t="shared" si="1066"/>
        <v>0.30127848666516421</v>
      </c>
      <c r="P6213" s="53">
        <f t="shared" si="1067"/>
        <v>4.1665031934387322</v>
      </c>
      <c r="Q6213" s="53">
        <v>0.2</v>
      </c>
      <c r="R6213" s="53">
        <f t="shared" si="1068"/>
        <v>3.3311004683094465</v>
      </c>
    </row>
    <row r="6214" spans="2:18" ht="15">
      <c r="B6214" s="84">
        <v>36517</v>
      </c>
      <c r="C6214" s="85">
        <v>0</v>
      </c>
      <c r="D6214" s="86">
        <v>4</v>
      </c>
      <c r="E6214" s="87">
        <v>-9</v>
      </c>
      <c r="F6214" s="96">
        <f t="shared" si="1059"/>
        <v>-2.5</v>
      </c>
      <c r="G6214" s="96"/>
      <c r="H6214" s="74">
        <f t="shared" si="1060"/>
        <v>357</v>
      </c>
      <c r="I6214" s="53">
        <f t="shared" si="1058"/>
        <v>1.0327531983402416</v>
      </c>
      <c r="J6214" s="53">
        <f t="shared" si="1061"/>
        <v>-0.40915829233015166</v>
      </c>
      <c r="K6214" s="53">
        <f t="shared" si="1062"/>
        <v>1.0989711344754025</v>
      </c>
      <c r="L6214" s="53">
        <f t="shared" si="1063"/>
        <v>9.5708197237494961</v>
      </c>
      <c r="M6214" s="93">
        <f t="shared" si="1064"/>
        <v>0.49443785815018304</v>
      </c>
      <c r="N6214" s="53">
        <f t="shared" si="1065"/>
        <v>5.8663738145741533</v>
      </c>
      <c r="O6214">
        <f t="shared" si="1066"/>
        <v>0.28226157084235826</v>
      </c>
      <c r="P6214" s="53">
        <f t="shared" si="1067"/>
        <v>3.8748241344241494</v>
      </c>
      <c r="Q6214" s="53">
        <v>0.2</v>
      </c>
      <c r="R6214" s="53">
        <f t="shared" si="1068"/>
        <v>3.276215848790951</v>
      </c>
    </row>
    <row r="6215" spans="2:18" ht="15">
      <c r="B6215" s="84">
        <v>36518</v>
      </c>
      <c r="C6215" s="85">
        <v>0</v>
      </c>
      <c r="D6215" s="86">
        <v>6</v>
      </c>
      <c r="E6215" s="87">
        <v>-7</v>
      </c>
      <c r="F6215" s="96">
        <f t="shared" si="1059"/>
        <v>-0.5</v>
      </c>
      <c r="G6215" s="96"/>
      <c r="H6215" s="74">
        <f t="shared" si="1060"/>
        <v>358</v>
      </c>
      <c r="I6215" s="53">
        <f t="shared" si="1058"/>
        <v>1.0328608721079737</v>
      </c>
      <c r="J6215" s="53">
        <f t="shared" si="1061"/>
        <v>-0.40902814984698338</v>
      </c>
      <c r="K6215" s="53">
        <f t="shared" si="1062"/>
        <v>1.0991530537959764</v>
      </c>
      <c r="L6215" s="53">
        <f t="shared" si="1063"/>
        <v>9.5767152244181233</v>
      </c>
      <c r="M6215" s="93">
        <f t="shared" si="1064"/>
        <v>0.55941463792748125</v>
      </c>
      <c r="N6215" s="53">
        <f t="shared" si="1065"/>
        <v>5.8699874246665482</v>
      </c>
      <c r="O6215">
        <f t="shared" si="1066"/>
        <v>0.3214141917235559</v>
      </c>
      <c r="P6215" s="53">
        <f t="shared" si="1067"/>
        <v>4.4777540135241773</v>
      </c>
      <c r="Q6215" s="53">
        <v>0.2</v>
      </c>
      <c r="R6215" s="53">
        <f t="shared" si="1068"/>
        <v>3.3854430218361578</v>
      </c>
    </row>
    <row r="6216" spans="2:18" ht="15">
      <c r="B6216" s="84">
        <v>36519</v>
      </c>
      <c r="C6216" s="85">
        <v>0</v>
      </c>
      <c r="D6216" s="86">
        <v>-2</v>
      </c>
      <c r="E6216" s="87">
        <v>-6</v>
      </c>
      <c r="F6216" s="96">
        <f t="shared" si="1059"/>
        <v>-4</v>
      </c>
      <c r="G6216" s="96"/>
      <c r="H6216" s="74">
        <f t="shared" si="1060"/>
        <v>359</v>
      </c>
      <c r="I6216" s="53">
        <f t="shared" si="1058"/>
        <v>1.0329588218149683</v>
      </c>
      <c r="J6216" s="53">
        <f t="shared" si="1061"/>
        <v>-0.40876115885556835</v>
      </c>
      <c r="K6216" s="53">
        <f t="shared" si="1062"/>
        <v>1.0995261493994379</v>
      </c>
      <c r="L6216" s="53">
        <f t="shared" si="1063"/>
        <v>9.5876738013529614</v>
      </c>
      <c r="M6216" s="93">
        <f t="shared" si="1064"/>
        <v>0.24781169906754319</v>
      </c>
      <c r="N6216" s="53">
        <f t="shared" si="1065"/>
        <v>3.2598090924600069</v>
      </c>
      <c r="O6216">
        <f t="shared" si="1066"/>
        <v>0.25571741631567341</v>
      </c>
      <c r="P6216" s="53">
        <f t="shared" si="1067"/>
        <v>3.4716285815511583</v>
      </c>
      <c r="Q6216" s="53">
        <v>0.2</v>
      </c>
      <c r="R6216" s="53">
        <f t="shared" si="1068"/>
        <v>2.6819732065708584</v>
      </c>
    </row>
    <row r="6217" spans="2:18" ht="15">
      <c r="B6217" s="84">
        <v>36520</v>
      </c>
      <c r="C6217" s="85">
        <v>1.6</v>
      </c>
      <c r="D6217" s="86">
        <v>-1</v>
      </c>
      <c r="E6217" s="87">
        <v>-4</v>
      </c>
      <c r="F6217" s="96">
        <f t="shared" si="1059"/>
        <v>-2.5</v>
      </c>
      <c r="G6217" s="96"/>
      <c r="H6217" s="74">
        <f t="shared" si="1060"/>
        <v>360</v>
      </c>
      <c r="I6217" s="53">
        <f t="shared" si="1058"/>
        <v>1.0330470184763316</v>
      </c>
      <c r="J6217" s="53">
        <f t="shared" si="1061"/>
        <v>-0.40835741374802598</v>
      </c>
      <c r="K6217" s="53">
        <f t="shared" si="1062"/>
        <v>1.1000900479413622</v>
      </c>
      <c r="L6217" s="53">
        <f t="shared" si="1063"/>
        <v>9.6036964247436707</v>
      </c>
      <c r="M6217" s="93">
        <f t="shared" si="1064"/>
        <v>0.23833616950833469</v>
      </c>
      <c r="N6217" s="53">
        <f t="shared" si="1065"/>
        <v>2.8277953251810146</v>
      </c>
      <c r="O6217">
        <f t="shared" si="1066"/>
        <v>0.28226157084235826</v>
      </c>
      <c r="P6217" s="53">
        <f t="shared" si="1067"/>
        <v>3.8748241344241494</v>
      </c>
      <c r="Q6217" s="53">
        <v>0.2</v>
      </c>
      <c r="R6217" s="53">
        <f t="shared" si="1068"/>
        <v>2.6714304567898028</v>
      </c>
    </row>
    <row r="6218" spans="2:18" ht="15">
      <c r="B6218" s="84">
        <v>36521</v>
      </c>
      <c r="C6218" s="85">
        <v>5.8</v>
      </c>
      <c r="D6218" s="86">
        <v>11</v>
      </c>
      <c r="E6218" s="87">
        <v>-2</v>
      </c>
      <c r="F6218" s="96">
        <f t="shared" si="1059"/>
        <v>4.5</v>
      </c>
      <c r="G6218" s="96"/>
      <c r="H6218" s="74">
        <f t="shared" si="1060"/>
        <v>361</v>
      </c>
      <c r="I6218" s="53">
        <f t="shared" ref="I6218:I6281" si="1069">1+0.0334*COS($I$7*H6218-0.0552)</f>
        <v>1.0331254359932522</v>
      </c>
      <c r="J6218" s="53">
        <f t="shared" si="1061"/>
        <v>-0.40781708145626755</v>
      </c>
      <c r="K6218" s="53">
        <f t="shared" si="1062"/>
        <v>1.1008441526123156</v>
      </c>
      <c r="L6218" s="53">
        <f t="shared" si="1063"/>
        <v>9.6247828986306558</v>
      </c>
      <c r="M6218" s="93">
        <f t="shared" si="1064"/>
        <v>0.72471450694691109</v>
      </c>
      <c r="N6218" s="53">
        <f t="shared" si="1065"/>
        <v>5.8994502035576986</v>
      </c>
      <c r="O6218">
        <f t="shared" si="1066"/>
        <v>0.44090248501484264</v>
      </c>
      <c r="P6218" s="53">
        <f t="shared" si="1067"/>
        <v>6.3697455095310378</v>
      </c>
      <c r="Q6218" s="53">
        <v>0.2</v>
      </c>
      <c r="R6218" s="53">
        <f t="shared" si="1068"/>
        <v>3.6384475750385783</v>
      </c>
    </row>
    <row r="6219" spans="2:18" ht="15">
      <c r="B6219" s="84">
        <v>36522</v>
      </c>
      <c r="C6219" s="85">
        <v>9</v>
      </c>
      <c r="D6219" s="86">
        <v>5</v>
      </c>
      <c r="E6219" s="87">
        <v>-1</v>
      </c>
      <c r="F6219" s="96">
        <f t="shared" si="1059"/>
        <v>2</v>
      </c>
      <c r="G6219" s="96"/>
      <c r="H6219" s="74">
        <f t="shared" si="1060"/>
        <v>362</v>
      </c>
      <c r="I6219" s="53">
        <f t="shared" si="1069"/>
        <v>1.0331940511607254</v>
      </c>
      <c r="J6219" s="53">
        <f t="shared" si="1061"/>
        <v>-0.40714040118053302</v>
      </c>
      <c r="K6219" s="53">
        <f t="shared" si="1062"/>
        <v>1.1017876456614124</v>
      </c>
      <c r="L6219" s="53">
        <f t="shared" si="1063"/>
        <v>9.6509318436394924</v>
      </c>
      <c r="M6219" s="93">
        <f t="shared" si="1064"/>
        <v>0.43833841970287901</v>
      </c>
      <c r="N6219" s="53">
        <f t="shared" si="1065"/>
        <v>4.0187759550800619</v>
      </c>
      <c r="O6219">
        <f t="shared" si="1066"/>
        <v>0.37701905417423626</v>
      </c>
      <c r="P6219" s="53">
        <f t="shared" si="1067"/>
        <v>5.3491713880855905</v>
      </c>
      <c r="Q6219" s="53">
        <v>0.2</v>
      </c>
      <c r="R6219" s="53">
        <f t="shared" si="1068"/>
        <v>3.1263271687941203</v>
      </c>
    </row>
    <row r="6220" spans="2:18" ht="15">
      <c r="B6220" s="84">
        <v>36523</v>
      </c>
      <c r="C6220" s="85">
        <v>0</v>
      </c>
      <c r="D6220" s="86">
        <v>7</v>
      </c>
      <c r="E6220" s="87">
        <v>-3</v>
      </c>
      <c r="F6220" s="96">
        <f t="shared" si="1059"/>
        <v>2</v>
      </c>
      <c r="G6220" s="96"/>
      <c r="H6220" s="74">
        <f t="shared" si="1060"/>
        <v>363</v>
      </c>
      <c r="I6220" s="53">
        <f t="shared" si="1069"/>
        <v>1.0332528436744193</v>
      </c>
      <c r="J6220" s="53">
        <f t="shared" si="1061"/>
        <v>-0.40632768399295233</v>
      </c>
      <c r="K6220" s="53">
        <f t="shared" si="1062"/>
        <v>1.1029194918391061</v>
      </c>
      <c r="L6220" s="53">
        <f t="shared" si="1063"/>
        <v>9.682140675442648</v>
      </c>
      <c r="M6220" s="93">
        <f t="shared" si="1064"/>
        <v>0.56772242894621194</v>
      </c>
      <c r="N6220" s="53">
        <f t="shared" si="1065"/>
        <v>5.2049949172951786</v>
      </c>
      <c r="O6220">
        <f t="shared" si="1066"/>
        <v>0.37701905417423626</v>
      </c>
      <c r="P6220" s="53">
        <f t="shared" si="1067"/>
        <v>5.3491713880855905</v>
      </c>
      <c r="Q6220" s="53">
        <v>0.2</v>
      </c>
      <c r="R6220" s="53">
        <f t="shared" si="1068"/>
        <v>3.3740885177764399</v>
      </c>
    </row>
    <row r="6221" spans="2:18" ht="15">
      <c r="B6221" s="84">
        <v>36524</v>
      </c>
      <c r="C6221" s="85">
        <v>0</v>
      </c>
      <c r="D6221" s="86">
        <v>7</v>
      </c>
      <c r="E6221" s="87">
        <v>-6</v>
      </c>
      <c r="F6221" s="96">
        <f t="shared" si="1059"/>
        <v>0.5</v>
      </c>
      <c r="G6221" s="96"/>
      <c r="H6221" s="74">
        <f t="shared" si="1060"/>
        <v>364</v>
      </c>
      <c r="I6221" s="53">
        <f t="shared" si="1069"/>
        <v>1.033301796136683</v>
      </c>
      <c r="J6221" s="53">
        <f t="shared" si="1061"/>
        <v>-0.40537931231802116</v>
      </c>
      <c r="K6221" s="53">
        <f t="shared" si="1062"/>
        <v>1.1042384427291654</v>
      </c>
      <c r="L6221" s="53">
        <f t="shared" si="1063"/>
        <v>9.7184055791392172</v>
      </c>
      <c r="M6221" s="93">
        <f t="shared" si="1064"/>
        <v>0.60050587271301892</v>
      </c>
      <c r="N6221" s="53">
        <f t="shared" si="1065"/>
        <v>5.9568356373280977</v>
      </c>
      <c r="O6221">
        <f t="shared" si="1066"/>
        <v>0.34272436873217466</v>
      </c>
      <c r="P6221" s="53">
        <f t="shared" si="1067"/>
        <v>4.8097230428690185</v>
      </c>
      <c r="Q6221" s="53">
        <v>0.2</v>
      </c>
      <c r="R6221" s="53">
        <f t="shared" si="1068"/>
        <v>3.4553843541065512</v>
      </c>
    </row>
    <row r="6222" spans="2:18" ht="15">
      <c r="B6222" s="84">
        <v>36525</v>
      </c>
      <c r="C6222" s="85">
        <v>0</v>
      </c>
      <c r="D6222" s="86">
        <v>4</v>
      </c>
      <c r="E6222" s="87">
        <v>-9</v>
      </c>
      <c r="F6222" s="96">
        <f t="shared" si="1059"/>
        <v>-2.5</v>
      </c>
      <c r="G6222" s="96"/>
      <c r="H6222" s="74">
        <f t="shared" si="1060"/>
        <v>365</v>
      </c>
      <c r="I6222" s="53">
        <f t="shared" si="1069"/>
        <v>1.0333408940616957</v>
      </c>
      <c r="J6222" s="53">
        <f t="shared" si="1061"/>
        <v>-0.40429573929242196</v>
      </c>
      <c r="K6222" s="53">
        <f t="shared" si="1062"/>
        <v>1.105743041932377</v>
      </c>
      <c r="L6222" s="53">
        <f t="shared" si="1063"/>
        <v>9.7597214797904073</v>
      </c>
      <c r="M6222" s="93">
        <f t="shared" si="1064"/>
        <v>0.50419670664525085</v>
      </c>
      <c r="N6222" s="53">
        <f t="shared" si="1065"/>
        <v>5.9821599590373715</v>
      </c>
      <c r="O6222">
        <f t="shared" si="1066"/>
        <v>0.28226157084235826</v>
      </c>
      <c r="P6222" s="53">
        <f t="shared" si="1067"/>
        <v>3.8748241344241494</v>
      </c>
      <c r="Q6222" s="53">
        <v>0.2</v>
      </c>
      <c r="R6222" s="53">
        <f t="shared" si="1068"/>
        <v>3.2992614173066008</v>
      </c>
    </row>
    <row r="6223" spans="2:18" ht="15">
      <c r="B6223" s="84">
        <v>36526</v>
      </c>
      <c r="C6223" s="85">
        <v>0</v>
      </c>
      <c r="D6223" s="86">
        <v>3.3</v>
      </c>
      <c r="E6223" s="87">
        <v>-9.4</v>
      </c>
      <c r="F6223" s="96">
        <f t="shared" ref="F6223:F6286" si="1070">0.5*(D6223+E6223)</f>
        <v>-3.0500000000000003</v>
      </c>
      <c r="G6223" s="96"/>
      <c r="H6223" s="74">
        <f t="shared" ref="H6223:H6286" si="1071">B6223-DATE(YEAR(B6223),1,0)</f>
        <v>1</v>
      </c>
      <c r="I6223" s="53">
        <f t="shared" si="1069"/>
        <v>1.0333758911771727</v>
      </c>
      <c r="J6223" s="53">
        <f t="shared" ref="J6223:J6286" si="1072">ASIN(0.39785*SIN(4.869+$I$7*H6223+0.03345*SIN(6.224+$I$7*H6223)))</f>
        <v>-0.40275194959871613</v>
      </c>
      <c r="K6223" s="53">
        <f t="shared" ref="K6223:K6286" si="1073">ACOS(-TAN(J6223)*TAN($E$7*$I$8))</f>
        <v>1.1078823137278251</v>
      </c>
      <c r="L6223" s="53">
        <f t="shared" ref="L6223:L6286" si="1074">117.5*I6223*((K6223*SIN($E$7*$I$8)*SIN(J6223)+COS($E$7*$I$8)*COS(J6223)*SIN(K6223))/PI())</f>
        <v>9.8184594927911633</v>
      </c>
      <c r="M6223" s="93">
        <f t="shared" ref="M6223:M6286" si="1075">0.0023*L6223/2.456*(0.5*(D6223+E6223)+17.8)*SQRT(D6223-E6223)</f>
        <v>0.48332215928927014</v>
      </c>
      <c r="N6223" s="53">
        <f t="shared" ref="N6223:N6286" si="1076">0.17*L6223*SQRT(D6223-E6223)</f>
        <v>5.9483174044644374</v>
      </c>
      <c r="O6223">
        <f t="shared" ref="O6223:O6286" si="1077">5336/(F6223+273.15)^2*EXP(21.07-5336/(F6223+273.15))</f>
        <v>0.27225967216654262</v>
      </c>
      <c r="P6223" s="53">
        <f t="shared" ref="P6223:P6286" si="1078">EXP(21.07-5336/(F6223+273.15))</f>
        <v>3.7223453609135433</v>
      </c>
      <c r="Q6223" s="53">
        <v>0.2</v>
      </c>
      <c r="R6223" s="53">
        <f t="shared" ref="R6223:R6286" si="1079">(O6223*N6223*0.6+$L$8*6.43*(1+0.536*Q6223)*P6223*(1- G6223/100))/($O$7*(O6223+$L$8))</f>
        <v>3.2615259475168203</v>
      </c>
    </row>
    <row r="6224" spans="2:18" ht="15">
      <c r="B6224" s="84">
        <v>36527</v>
      </c>
      <c r="C6224" s="85">
        <v>0</v>
      </c>
      <c r="D6224" s="86">
        <v>4.5</v>
      </c>
      <c r="E6224" s="87">
        <v>-8.9</v>
      </c>
      <c r="F6224" s="96">
        <f t="shared" si="1070"/>
        <v>-2.2000000000000002</v>
      </c>
      <c r="G6224" s="96"/>
      <c r="H6224" s="74">
        <f t="shared" si="1071"/>
        <v>2</v>
      </c>
      <c r="I6224" s="53">
        <f t="shared" si="1069"/>
        <v>1.0333927785396284</v>
      </c>
      <c r="J6224" s="53">
        <f t="shared" si="1072"/>
        <v>-0.40136619123597461</v>
      </c>
      <c r="K6224" s="53">
        <f t="shared" si="1073"/>
        <v>1.1097982614009767</v>
      </c>
      <c r="L6224" s="53">
        <f t="shared" si="1074"/>
        <v>9.871114824725435</v>
      </c>
      <c r="M6224" s="93">
        <f t="shared" si="1075"/>
        <v>0.52788907599055146</v>
      </c>
      <c r="N6224" s="53">
        <f t="shared" si="1076"/>
        <v>6.1428162488175886</v>
      </c>
      <c r="O6224">
        <f t="shared" si="1077"/>
        <v>0.28785239853020833</v>
      </c>
      <c r="P6224" s="53">
        <f t="shared" si="1078"/>
        <v>3.9603388156086687</v>
      </c>
      <c r="Q6224" s="53">
        <v>0.2</v>
      </c>
      <c r="R6224" s="53">
        <f t="shared" si="1079"/>
        <v>3.348092818382129</v>
      </c>
    </row>
    <row r="6225" spans="2:18" ht="15">
      <c r="B6225" s="84">
        <v>36528</v>
      </c>
      <c r="C6225" s="85">
        <v>0</v>
      </c>
      <c r="D6225" s="86">
        <v>7.9</v>
      </c>
      <c r="E6225" s="87">
        <v>-6.6</v>
      </c>
      <c r="F6225" s="96">
        <f t="shared" si="1070"/>
        <v>0.65000000000000036</v>
      </c>
      <c r="G6225" s="96"/>
      <c r="H6225" s="74">
        <f t="shared" si="1071"/>
        <v>3</v>
      </c>
      <c r="I6225" s="53">
        <f t="shared" si="1069"/>
        <v>1.033399784441676</v>
      </c>
      <c r="J6225" s="53">
        <f t="shared" si="1072"/>
        <v>-0.39984718264332159</v>
      </c>
      <c r="K6225" s="53">
        <f t="shared" si="1073"/>
        <v>1.1118937651648177</v>
      </c>
      <c r="L6225" s="53">
        <f t="shared" si="1074"/>
        <v>9.9287955373261916</v>
      </c>
      <c r="M6225" s="93">
        <f t="shared" si="1075"/>
        <v>0.65324547875139483</v>
      </c>
      <c r="N6225" s="53">
        <f t="shared" si="1076"/>
        <v>6.4273135922771845</v>
      </c>
      <c r="O6225">
        <f t="shared" si="1077"/>
        <v>0.34602574292681337</v>
      </c>
      <c r="P6225" s="53">
        <f t="shared" si="1078"/>
        <v>4.8613789534442224</v>
      </c>
      <c r="Q6225" s="53">
        <v>0.2</v>
      </c>
      <c r="R6225" s="53">
        <f t="shared" si="1079"/>
        <v>3.5600879627827604</v>
      </c>
    </row>
    <row r="6226" spans="2:18" ht="15">
      <c r="B6226" s="84">
        <v>36529</v>
      </c>
      <c r="C6226" s="85">
        <v>0</v>
      </c>
      <c r="D6226" s="86">
        <v>7.3</v>
      </c>
      <c r="E6226" s="87">
        <v>-7.3</v>
      </c>
      <c r="F6226" s="96">
        <f t="shared" si="1070"/>
        <v>0</v>
      </c>
      <c r="G6226" s="96"/>
      <c r="H6226" s="74">
        <f t="shared" si="1071"/>
        <v>4</v>
      </c>
      <c r="I6226" s="53">
        <f t="shared" si="1069"/>
        <v>1.0333969068101565</v>
      </c>
      <c r="J6226" s="53">
        <f t="shared" si="1072"/>
        <v>-0.39819566767609194</v>
      </c>
      <c r="K6226" s="53">
        <f t="shared" si="1073"/>
        <v>1.1141665602883304</v>
      </c>
      <c r="L6226" s="53">
        <f t="shared" si="1074"/>
        <v>9.9914907953246939</v>
      </c>
      <c r="M6226" s="93">
        <f t="shared" si="1075"/>
        <v>0.63639417577655155</v>
      </c>
      <c r="N6226" s="53">
        <f t="shared" si="1076"/>
        <v>6.4901635630245664</v>
      </c>
      <c r="O6226">
        <f t="shared" si="1077"/>
        <v>0.33191890507593597</v>
      </c>
      <c r="P6226" s="53">
        <f t="shared" si="1078"/>
        <v>4.6410749068413626</v>
      </c>
      <c r="Q6226" s="53">
        <v>0.2</v>
      </c>
      <c r="R6226" s="53">
        <f t="shared" si="1079"/>
        <v>3.5386489748165961</v>
      </c>
    </row>
    <row r="6227" spans="2:18" ht="15">
      <c r="B6227" s="84">
        <v>36530</v>
      </c>
      <c r="C6227" s="85">
        <v>0</v>
      </c>
      <c r="D6227" s="86">
        <v>8.5</v>
      </c>
      <c r="E6227" s="87">
        <v>-6.7</v>
      </c>
      <c r="F6227" s="96">
        <f t="shared" si="1070"/>
        <v>0.89999999999999991</v>
      </c>
      <c r="G6227" s="96"/>
      <c r="H6227" s="74">
        <f t="shared" si="1071"/>
        <v>5</v>
      </c>
      <c r="I6227" s="53">
        <f t="shared" si="1069"/>
        <v>1.0333841464966074</v>
      </c>
      <c r="J6227" s="53">
        <f t="shared" si="1072"/>
        <v>-0.39641245569908973</v>
      </c>
      <c r="K6227" s="53">
        <f t="shared" si="1073"/>
        <v>1.1166142132456969</v>
      </c>
      <c r="L6227" s="53">
        <f t="shared" si="1074"/>
        <v>10.059188298363679</v>
      </c>
      <c r="M6227" s="93">
        <f t="shared" si="1075"/>
        <v>0.68679292378667123</v>
      </c>
      <c r="N6227" s="53">
        <f t="shared" si="1076"/>
        <v>6.6670490941504541</v>
      </c>
      <c r="O6227">
        <f t="shared" si="1077"/>
        <v>0.35159018588498175</v>
      </c>
      <c r="P6227" s="53">
        <f t="shared" si="1078"/>
        <v>4.9485793188848568</v>
      </c>
      <c r="Q6227" s="53">
        <v>0.2</v>
      </c>
      <c r="R6227" s="53">
        <f t="shared" si="1079"/>
        <v>3.6226643754254697</v>
      </c>
    </row>
    <row r="6228" spans="2:18" ht="15">
      <c r="B6228" s="84">
        <v>36531</v>
      </c>
      <c r="C6228" s="85">
        <v>0</v>
      </c>
      <c r="D6228" s="86">
        <v>9.3000000000000007</v>
      </c>
      <c r="E6228" s="87">
        <v>-5.3</v>
      </c>
      <c r="F6228" s="96">
        <f t="shared" si="1070"/>
        <v>2.0000000000000004</v>
      </c>
      <c r="G6228" s="96"/>
      <c r="H6228" s="74">
        <f t="shared" si="1071"/>
        <v>6</v>
      </c>
      <c r="I6228" s="53">
        <f t="shared" si="1069"/>
        <v>1.0333615072770106</v>
      </c>
      <c r="J6228" s="53">
        <f t="shared" si="1072"/>
        <v>-0.39449842027803839</v>
      </c>
      <c r="K6228" s="53">
        <f t="shared" si="1073"/>
        <v>1.1192341310037945</v>
      </c>
      <c r="L6228" s="53">
        <f t="shared" si="1074"/>
        <v>10.131874235267977</v>
      </c>
      <c r="M6228" s="93">
        <f t="shared" si="1075"/>
        <v>0.71784533439933584</v>
      </c>
      <c r="N6228" s="53">
        <f t="shared" si="1076"/>
        <v>6.5813523060696264</v>
      </c>
      <c r="O6228">
        <f t="shared" si="1077"/>
        <v>0.37701905417423626</v>
      </c>
      <c r="P6228" s="53">
        <f t="shared" si="1078"/>
        <v>5.3491713880855905</v>
      </c>
      <c r="Q6228" s="53">
        <v>0.2</v>
      </c>
      <c r="R6228" s="53">
        <f t="shared" si="1079"/>
        <v>3.6615634057918447</v>
      </c>
    </row>
    <row r="6229" spans="2:18" ht="15">
      <c r="B6229" s="84">
        <v>36532</v>
      </c>
      <c r="C6229" s="85">
        <v>0</v>
      </c>
      <c r="D6229" s="86">
        <v>10.199999999999999</v>
      </c>
      <c r="E6229" s="87">
        <v>-5</v>
      </c>
      <c r="F6229" s="96">
        <f t="shared" si="1070"/>
        <v>2.5999999999999996</v>
      </c>
      <c r="G6229" s="96"/>
      <c r="H6229" s="74">
        <f t="shared" si="1071"/>
        <v>7</v>
      </c>
      <c r="I6229" s="53">
        <f t="shared" si="1069"/>
        <v>1.0333289958506755</v>
      </c>
      <c r="J6229" s="53">
        <f t="shared" si="1072"/>
        <v>-0.39245449778199326</v>
      </c>
      <c r="K6229" s="53">
        <f t="shared" si="1073"/>
        <v>1.1220235707296449</v>
      </c>
      <c r="L6229" s="53">
        <f t="shared" si="1074"/>
        <v>10.209533237229058</v>
      </c>
      <c r="M6229" s="93">
        <f t="shared" si="1075"/>
        <v>0.76042663857708392</v>
      </c>
      <c r="N6229" s="53">
        <f t="shared" si="1076"/>
        <v>6.766695015743907</v>
      </c>
      <c r="O6229">
        <f t="shared" si="1077"/>
        <v>0.39155902208761539</v>
      </c>
      <c r="P6229" s="53">
        <f t="shared" si="1078"/>
        <v>5.5797206510376656</v>
      </c>
      <c r="Q6229" s="53">
        <v>0.2</v>
      </c>
      <c r="R6229" s="53">
        <f t="shared" si="1079"/>
        <v>3.7306420989984144</v>
      </c>
    </row>
    <row r="6230" spans="2:18" ht="15">
      <c r="B6230" s="84">
        <v>36533</v>
      </c>
      <c r="C6230" s="85">
        <v>0</v>
      </c>
      <c r="D6230" s="86">
        <v>8.5</v>
      </c>
      <c r="E6230" s="87">
        <v>-5.9</v>
      </c>
      <c r="F6230" s="96">
        <f t="shared" si="1070"/>
        <v>1.2999999999999998</v>
      </c>
      <c r="G6230" s="96"/>
      <c r="H6230" s="74">
        <f t="shared" si="1071"/>
        <v>8</v>
      </c>
      <c r="I6230" s="53">
        <f t="shared" si="1069"/>
        <v>1.0332866218382564</v>
      </c>
      <c r="J6230" s="53">
        <f t="shared" si="1072"/>
        <v>-0.39028168590257256</v>
      </c>
      <c r="K6230" s="53">
        <f t="shared" si="1073"/>
        <v>1.1249796498464379</v>
      </c>
      <c r="L6230" s="53">
        <f t="shared" si="1074"/>
        <v>10.292148330364833</v>
      </c>
      <c r="M6230" s="93">
        <f t="shared" si="1075"/>
        <v>0.6985863949931288</v>
      </c>
      <c r="N6230" s="53">
        <f t="shared" si="1076"/>
        <v>6.6395126710114081</v>
      </c>
      <c r="O6230">
        <f t="shared" si="1077"/>
        <v>0.36065696464678726</v>
      </c>
      <c r="P6230" s="53">
        <f t="shared" si="1078"/>
        <v>5.0910219861955461</v>
      </c>
      <c r="Q6230" s="53">
        <v>0.2</v>
      </c>
      <c r="R6230" s="53">
        <f t="shared" si="1079"/>
        <v>3.637807870778313</v>
      </c>
    </row>
    <row r="6231" spans="2:18" ht="15">
      <c r="B6231" s="84">
        <v>36534</v>
      </c>
      <c r="C6231" s="85">
        <v>0</v>
      </c>
      <c r="D6231" s="86">
        <v>5.8</v>
      </c>
      <c r="E6231" s="87">
        <v>-6.5</v>
      </c>
      <c r="F6231" s="96">
        <f t="shared" si="1070"/>
        <v>-0.35000000000000009</v>
      </c>
      <c r="G6231" s="96"/>
      <c r="H6231" s="74">
        <f t="shared" si="1071"/>
        <v>9</v>
      </c>
      <c r="I6231" s="53">
        <f t="shared" si="1069"/>
        <v>1.0332343977789049</v>
      </c>
      <c r="J6231" s="53">
        <f t="shared" si="1072"/>
        <v>-0.38798104209611167</v>
      </c>
      <c r="K6231" s="53">
        <f t="shared" si="1073"/>
        <v>1.1280993563664865</v>
      </c>
      <c r="L6231" s="53">
        <f t="shared" si="1074"/>
        <v>10.379700888119451</v>
      </c>
      <c r="M6231" s="93">
        <f t="shared" si="1075"/>
        <v>0.59488401492043874</v>
      </c>
      <c r="N6231" s="53">
        <f t="shared" si="1076"/>
        <v>6.1885131159731301</v>
      </c>
      <c r="O6231">
        <f t="shared" si="1077"/>
        <v>0.32453445608462522</v>
      </c>
      <c r="P6231" s="53">
        <f t="shared" si="1078"/>
        <v>4.5261998306418345</v>
      </c>
      <c r="Q6231" s="53">
        <v>0.2</v>
      </c>
      <c r="R6231" s="53">
        <f t="shared" si="1079"/>
        <v>3.4583271334274452</v>
      </c>
    </row>
    <row r="6232" spans="2:18" ht="15">
      <c r="B6232" s="84">
        <v>36535</v>
      </c>
      <c r="C6232" s="85">
        <v>0</v>
      </c>
      <c r="D6232" s="86">
        <v>7.4</v>
      </c>
      <c r="E6232" s="87">
        <v>-5.9</v>
      </c>
      <c r="F6232" s="96">
        <f t="shared" si="1070"/>
        <v>0.75</v>
      </c>
      <c r="G6232" s="96"/>
      <c r="H6232" s="74">
        <f t="shared" si="1071"/>
        <v>10</v>
      </c>
      <c r="I6232" s="53">
        <f t="shared" si="1069"/>
        <v>1.0331723391265606</v>
      </c>
      <c r="J6232" s="53">
        <f t="shared" si="1072"/>
        <v>-0.38555368195503947</v>
      </c>
      <c r="K6232" s="53">
        <f t="shared" si="1073"/>
        <v>1.131379559430016</v>
      </c>
      <c r="L6232" s="53">
        <f t="shared" si="1074"/>
        <v>10.472170583965546</v>
      </c>
      <c r="M6232" s="93">
        <f t="shared" si="1075"/>
        <v>0.66344651314199499</v>
      </c>
      <c r="N6232" s="53">
        <f t="shared" si="1076"/>
        <v>6.4924923981494373</v>
      </c>
      <c r="O6232">
        <f t="shared" si="1077"/>
        <v>0.34824216003590547</v>
      </c>
      <c r="P6232" s="53">
        <f t="shared" si="1078"/>
        <v>4.8960922449226514</v>
      </c>
      <c r="Q6232" s="53">
        <v>0.2</v>
      </c>
      <c r="R6232" s="53">
        <f t="shared" si="1079"/>
        <v>3.5787613776475538</v>
      </c>
    </row>
    <row r="6233" spans="2:18" ht="15">
      <c r="B6233" s="84">
        <v>36536</v>
      </c>
      <c r="C6233" s="85">
        <v>0</v>
      </c>
      <c r="D6233" s="86">
        <v>10.199999999999999</v>
      </c>
      <c r="E6233" s="87">
        <v>-5.4</v>
      </c>
      <c r="F6233" s="96">
        <f t="shared" si="1070"/>
        <v>2.3999999999999995</v>
      </c>
      <c r="G6233" s="96"/>
      <c r="H6233" s="74">
        <f t="shared" si="1071"/>
        <v>11</v>
      </c>
      <c r="I6233" s="53">
        <f t="shared" si="1069"/>
        <v>1.0331004642453772</v>
      </c>
      <c r="J6233" s="53">
        <f t="shared" si="1072"/>
        <v>-0.38300077751493156</v>
      </c>
      <c r="K6233" s="53">
        <f t="shared" si="1073"/>
        <v>1.134817019979989</v>
      </c>
      <c r="L6233" s="53">
        <f t="shared" si="1074"/>
        <v>10.569535344865164</v>
      </c>
      <c r="M6233" s="93">
        <f t="shared" si="1075"/>
        <v>0.78971254589996498</v>
      </c>
      <c r="N6233" s="53">
        <f t="shared" si="1076"/>
        <v>7.096874347054527</v>
      </c>
      <c r="O6233">
        <f t="shared" si="1077"/>
        <v>0.38665859313220646</v>
      </c>
      <c r="P6233" s="53">
        <f t="shared" si="1078"/>
        <v>5.5018997927792395</v>
      </c>
      <c r="Q6233" s="53">
        <v>0.2</v>
      </c>
      <c r="R6233" s="53">
        <f t="shared" si="1079"/>
        <v>3.7897936395971632</v>
      </c>
    </row>
    <row r="6234" spans="2:18" ht="15">
      <c r="B6234" s="84">
        <v>36537</v>
      </c>
      <c r="C6234" s="85">
        <v>0</v>
      </c>
      <c r="D6234" s="86">
        <v>6.3</v>
      </c>
      <c r="E6234" s="87">
        <v>-7.5</v>
      </c>
      <c r="F6234" s="96">
        <f t="shared" si="1070"/>
        <v>-0.60000000000000009</v>
      </c>
      <c r="G6234" s="96"/>
      <c r="H6234" s="74">
        <f t="shared" si="1071"/>
        <v>12</v>
      </c>
      <c r="I6234" s="53">
        <f t="shared" si="1069"/>
        <v>1.0330187944042881</v>
      </c>
      <c r="J6234" s="53">
        <f t="shared" si="1072"/>
        <v>-0.3803235555038128</v>
      </c>
      <c r="K6234" s="53">
        <f t="shared" si="1073"/>
        <v>1.1384084015051339</v>
      </c>
      <c r="L6234" s="53">
        <f t="shared" si="1074"/>
        <v>10.671771305933273</v>
      </c>
      <c r="M6234" s="93">
        <f t="shared" si="1075"/>
        <v>0.63856332744288224</v>
      </c>
      <c r="N6234" s="53">
        <f t="shared" si="1076"/>
        <v>6.7394580504032415</v>
      </c>
      <c r="O6234">
        <f t="shared" si="1077"/>
        <v>0.31934870593876619</v>
      </c>
      <c r="P6234" s="53">
        <f t="shared" si="1078"/>
        <v>4.4457159662620116</v>
      </c>
      <c r="Q6234" s="53">
        <v>0.2</v>
      </c>
      <c r="R6234" s="53">
        <f t="shared" si="1079"/>
        <v>3.557060622413148</v>
      </c>
    </row>
    <row r="6235" spans="2:18" ht="15">
      <c r="B6235" s="84">
        <v>36538</v>
      </c>
      <c r="C6235" s="85">
        <v>0</v>
      </c>
      <c r="D6235" s="86">
        <v>4.7</v>
      </c>
      <c r="E6235" s="87">
        <v>-6.9</v>
      </c>
      <c r="F6235" s="96">
        <f t="shared" si="1070"/>
        <v>-1.1000000000000001</v>
      </c>
      <c r="G6235" s="96"/>
      <c r="H6235" s="74">
        <f t="shared" si="1071"/>
        <v>13</v>
      </c>
      <c r="I6235" s="53">
        <f t="shared" si="1069"/>
        <v>1.0329273537707138</v>
      </c>
      <c r="J6235" s="53">
        <f t="shared" si="1072"/>
        <v>-0.3775232955403422</v>
      </c>
      <c r="K6235" s="53">
        <f t="shared" si="1073"/>
        <v>1.1421502807859754</v>
      </c>
      <c r="L6235" s="53">
        <f t="shared" si="1074"/>
        <v>10.778852766732642</v>
      </c>
      <c r="M6235" s="93">
        <f t="shared" si="1075"/>
        <v>0.57413956913474418</v>
      </c>
      <c r="N6235" s="53">
        <f t="shared" si="1076"/>
        <v>6.240946443768248</v>
      </c>
      <c r="O6235">
        <f t="shared" si="1077"/>
        <v>0.3091954447501804</v>
      </c>
      <c r="P6235" s="53">
        <f t="shared" si="1078"/>
        <v>4.2885919553004417</v>
      </c>
      <c r="Q6235" s="53">
        <v>0.2</v>
      </c>
      <c r="R6235" s="53">
        <f t="shared" si="1079"/>
        <v>3.4285706348925138</v>
      </c>
    </row>
    <row r="6236" spans="2:18" ht="15">
      <c r="B6236" s="84">
        <v>36539</v>
      </c>
      <c r="C6236" s="85">
        <v>0</v>
      </c>
      <c r="D6236" s="86">
        <v>-0.5</v>
      </c>
      <c r="E6236" s="87">
        <v>-9.5</v>
      </c>
      <c r="F6236" s="96">
        <f t="shared" si="1070"/>
        <v>-5</v>
      </c>
      <c r="G6236" s="96"/>
      <c r="H6236" s="74">
        <f t="shared" si="1071"/>
        <v>14</v>
      </c>
      <c r="I6236" s="53">
        <f t="shared" si="1069"/>
        <v>1.0328261694034082</v>
      </c>
      <c r="J6236" s="53">
        <f t="shared" si="1072"/>
        <v>-0.37460132828755749</v>
      </c>
      <c r="K6236" s="53">
        <f t="shared" si="1073"/>
        <v>1.146039158581782</v>
      </c>
      <c r="L6236" s="53">
        <f t="shared" si="1074"/>
        <v>10.890752149608147</v>
      </c>
      <c r="M6236" s="93">
        <f t="shared" si="1075"/>
        <v>0.39164138023346562</v>
      </c>
      <c r="N6236" s="53">
        <f t="shared" si="1076"/>
        <v>5.5542835963001558</v>
      </c>
      <c r="O6236">
        <f t="shared" si="1077"/>
        <v>0.2392678721039784</v>
      </c>
      <c r="P6236" s="53">
        <f t="shared" si="1078"/>
        <v>3.2242162980585505</v>
      </c>
      <c r="Q6236" s="53">
        <v>0.2</v>
      </c>
      <c r="R6236" s="53">
        <f t="shared" si="1079"/>
        <v>3.0719516795447475</v>
      </c>
    </row>
    <row r="6237" spans="2:18" ht="15">
      <c r="B6237" s="84">
        <v>36540</v>
      </c>
      <c r="C6237" s="85">
        <v>0</v>
      </c>
      <c r="D6237" s="86">
        <v>7.3</v>
      </c>
      <c r="E6237" s="87">
        <v>-7</v>
      </c>
      <c r="F6237" s="96">
        <f t="shared" si="1070"/>
        <v>0.14999999999999991</v>
      </c>
      <c r="G6237" s="96"/>
      <c r="H6237" s="74">
        <f t="shared" si="1071"/>
        <v>15</v>
      </c>
      <c r="I6237" s="53">
        <f t="shared" si="1069"/>
        <v>1.0327152712444541</v>
      </c>
      <c r="J6237" s="53">
        <f t="shared" si="1072"/>
        <v>-0.3715590335688283</v>
      </c>
      <c r="K6237" s="53">
        <f t="shared" si="1073"/>
        <v>1.1500714701999954</v>
      </c>
      <c r="L6237" s="53">
        <f t="shared" si="1074"/>
        <v>11.007439960446153</v>
      </c>
      <c r="M6237" s="93">
        <f t="shared" si="1075"/>
        <v>0.69971030573058812</v>
      </c>
      <c r="N6237" s="53">
        <f t="shared" si="1076"/>
        <v>7.0762515889217683</v>
      </c>
      <c r="O6237">
        <f t="shared" si="1077"/>
        <v>0.33512863562828743</v>
      </c>
      <c r="P6237" s="53">
        <f t="shared" si="1078"/>
        <v>4.6911031328399071</v>
      </c>
      <c r="Q6237" s="53">
        <v>0.2</v>
      </c>
      <c r="R6237" s="53">
        <f t="shared" si="1079"/>
        <v>3.6668455033583069</v>
      </c>
    </row>
    <row r="6238" spans="2:18" ht="15">
      <c r="B6238" s="84">
        <v>36541</v>
      </c>
      <c r="C6238" s="85">
        <v>0</v>
      </c>
      <c r="D6238" s="86">
        <v>8.5</v>
      </c>
      <c r="E6238" s="87">
        <v>-6.5</v>
      </c>
      <c r="F6238" s="96">
        <f t="shared" si="1070"/>
        <v>1</v>
      </c>
      <c r="G6238" s="96"/>
      <c r="H6238" s="74">
        <f t="shared" si="1071"/>
        <v>16</v>
      </c>
      <c r="I6238" s="53">
        <f t="shared" si="1069"/>
        <v>1.0325946921104006</v>
      </c>
      <c r="J6238" s="53">
        <f t="shared" si="1072"/>
        <v>-0.36839783845263269</v>
      </c>
      <c r="K6238" s="53">
        <f t="shared" si="1073"/>
        <v>1.1542435958936998</v>
      </c>
      <c r="L6238" s="53">
        <f t="shared" si="1074"/>
        <v>11.128884752217326</v>
      </c>
      <c r="M6238" s="93">
        <f t="shared" si="1075"/>
        <v>0.75884765663000842</v>
      </c>
      <c r="N6238" s="53">
        <f t="shared" si="1076"/>
        <v>7.3273375022238918</v>
      </c>
      <c r="O6238">
        <f t="shared" si="1077"/>
        <v>0.35383789041177988</v>
      </c>
      <c r="P6238" s="53">
        <f t="shared" si="1078"/>
        <v>4.9838506177847011</v>
      </c>
      <c r="Q6238" s="53">
        <v>0.2</v>
      </c>
      <c r="R6238" s="53">
        <f t="shared" si="1079"/>
        <v>3.7644960196205899</v>
      </c>
    </row>
    <row r="6239" spans="2:18" ht="15">
      <c r="B6239" s="84">
        <v>36542</v>
      </c>
      <c r="C6239" s="85">
        <v>0</v>
      </c>
      <c r="D6239" s="86">
        <v>6.9</v>
      </c>
      <c r="E6239" s="87">
        <v>-7</v>
      </c>
      <c r="F6239" s="96">
        <f t="shared" si="1070"/>
        <v>-4.9999999999999822E-2</v>
      </c>
      <c r="G6239" s="96"/>
      <c r="H6239" s="74">
        <f t="shared" si="1071"/>
        <v>17</v>
      </c>
      <c r="I6239" s="53">
        <f t="shared" si="1069"/>
        <v>1.0324644676825534</v>
      </c>
      <c r="J6239" s="53">
        <f t="shared" si="1072"/>
        <v>-0.36511921531268005</v>
      </c>
      <c r="K6239" s="53">
        <f t="shared" si="1073"/>
        <v>1.1585518710370053</v>
      </c>
      <c r="L6239" s="53">
        <f t="shared" si="1074"/>
        <v>11.255053091632707</v>
      </c>
      <c r="M6239" s="93">
        <f t="shared" si="1075"/>
        <v>0.69751375933579274</v>
      </c>
      <c r="N6239" s="53">
        <f t="shared" si="1076"/>
        <v>7.1335197745959631</v>
      </c>
      <c r="O6239">
        <f t="shared" si="1077"/>
        <v>0.33085501932896089</v>
      </c>
      <c r="P6239" s="53">
        <f t="shared" si="1078"/>
        <v>4.6245055712469405</v>
      </c>
      <c r="Q6239" s="53">
        <v>0.2</v>
      </c>
      <c r="R6239" s="53">
        <f t="shared" si="1079"/>
        <v>3.667649617112656</v>
      </c>
    </row>
    <row r="6240" spans="2:18" ht="15">
      <c r="B6240" s="84">
        <v>36543</v>
      </c>
      <c r="C6240" s="85">
        <v>0</v>
      </c>
      <c r="D6240" s="86">
        <v>14.9</v>
      </c>
      <c r="E6240" s="87">
        <v>-3.7</v>
      </c>
      <c r="F6240" s="96">
        <f t="shared" si="1070"/>
        <v>5.6</v>
      </c>
      <c r="G6240" s="96"/>
      <c r="H6240" s="74">
        <f t="shared" si="1071"/>
        <v>18</v>
      </c>
      <c r="I6240" s="53">
        <f t="shared" si="1069"/>
        <v>1.032324636496416</v>
      </c>
      <c r="J6240" s="53">
        <f t="shared" si="1072"/>
        <v>-0.36172467986978218</v>
      </c>
      <c r="K6240" s="53">
        <f t="shared" si="1073"/>
        <v>1.1629925960327789</v>
      </c>
      <c r="L6240" s="53">
        <f t="shared" si="1074"/>
        <v>11.385909529211714</v>
      </c>
      <c r="M6240" s="93">
        <f t="shared" si="1075"/>
        <v>1.0760675419478745</v>
      </c>
      <c r="N6240" s="53">
        <f t="shared" si="1076"/>
        <v>8.3478208865491759</v>
      </c>
      <c r="O6240">
        <f t="shared" si="1077"/>
        <v>0.47189444361577687</v>
      </c>
      <c r="P6240" s="53">
        <f t="shared" si="1078"/>
        <v>6.8716146184434059</v>
      </c>
      <c r="Q6240" s="53">
        <v>0.2</v>
      </c>
      <c r="R6240" s="53">
        <f t="shared" si="1079"/>
        <v>4.2154497570805507</v>
      </c>
    </row>
    <row r="6241" spans="2:18" ht="15">
      <c r="B6241" s="84">
        <v>36544</v>
      </c>
      <c r="C6241" s="85">
        <v>0</v>
      </c>
      <c r="D6241" s="86">
        <v>11.9</v>
      </c>
      <c r="E6241" s="87">
        <v>0.7</v>
      </c>
      <c r="F6241" s="96">
        <f t="shared" si="1070"/>
        <v>6.3</v>
      </c>
      <c r="G6241" s="96"/>
      <c r="H6241" s="74">
        <f t="shared" si="1071"/>
        <v>19</v>
      </c>
      <c r="I6241" s="53">
        <f t="shared" si="1069"/>
        <v>1.0321752399302859</v>
      </c>
      <c r="J6241" s="53">
        <f t="shared" si="1072"/>
        <v>-0.35821578922172775</v>
      </c>
      <c r="K6241" s="53">
        <f t="shared" si="1073"/>
        <v>1.1675620459118377</v>
      </c>
      <c r="L6241" s="53">
        <f t="shared" si="1074"/>
        <v>11.521416573027933</v>
      </c>
      <c r="M6241" s="93">
        <f t="shared" si="1075"/>
        <v>0.87022470195868695</v>
      </c>
      <c r="N6241" s="53">
        <f t="shared" si="1076"/>
        <v>6.5548659130757887</v>
      </c>
      <c r="O6241">
        <f t="shared" si="1077"/>
        <v>0.49259625807605728</v>
      </c>
      <c r="P6241" s="53">
        <f t="shared" si="1078"/>
        <v>7.2091409287937651</v>
      </c>
      <c r="Q6241" s="53">
        <v>0.2</v>
      </c>
      <c r="R6241" s="53">
        <f t="shared" si="1079"/>
        <v>3.861366351107232</v>
      </c>
    </row>
    <row r="6242" spans="2:18" ht="15">
      <c r="B6242" s="84">
        <v>36545</v>
      </c>
      <c r="C6242" s="85">
        <v>0</v>
      </c>
      <c r="D6242" s="86">
        <v>8.3000000000000007</v>
      </c>
      <c r="E6242" s="87">
        <v>-4.5999999999999996</v>
      </c>
      <c r="F6242" s="96">
        <f t="shared" si="1070"/>
        <v>1.8500000000000005</v>
      </c>
      <c r="G6242" s="96"/>
      <c r="H6242" s="74">
        <f t="shared" si="1071"/>
        <v>20</v>
      </c>
      <c r="I6242" s="53">
        <f t="shared" si="1069"/>
        <v>1.0320163221930105</v>
      </c>
      <c r="J6242" s="53">
        <f t="shared" si="1072"/>
        <v>-0.35459413986723526</v>
      </c>
      <c r="K6242" s="53">
        <f t="shared" si="1073"/>
        <v>1.1722564795875074</v>
      </c>
      <c r="L6242" s="53">
        <f t="shared" si="1074"/>
        <v>11.661534666364656</v>
      </c>
      <c r="M6242" s="93">
        <f t="shared" si="1075"/>
        <v>0.77074832761771173</v>
      </c>
      <c r="N6242" s="53">
        <f t="shared" si="1076"/>
        <v>7.1203195430234993</v>
      </c>
      <c r="O6242">
        <f t="shared" si="1077"/>
        <v>0.37345903043081441</v>
      </c>
      <c r="P6242" s="53">
        <f t="shared" si="1078"/>
        <v>5.2928859026106334</v>
      </c>
      <c r="Q6242" s="53">
        <v>0.2</v>
      </c>
      <c r="R6242" s="53">
        <f t="shared" si="1079"/>
        <v>3.7663604055039643</v>
      </c>
    </row>
    <row r="6243" spans="2:18" ht="15">
      <c r="B6243" s="84">
        <v>36546</v>
      </c>
      <c r="C6243" s="85">
        <v>0</v>
      </c>
      <c r="D6243" s="86">
        <v>15.3</v>
      </c>
      <c r="E6243" s="87">
        <v>-6.2</v>
      </c>
      <c r="F6243" s="96">
        <f t="shared" si="1070"/>
        <v>4.5500000000000007</v>
      </c>
      <c r="G6243" s="96"/>
      <c r="H6243" s="74">
        <f t="shared" si="1071"/>
        <v>21</v>
      </c>
      <c r="I6243" s="53">
        <f t="shared" si="1069"/>
        <v>1.0318479303109052</v>
      </c>
      <c r="J6243" s="53">
        <f t="shared" si="1072"/>
        <v>-0.35086136572984739</v>
      </c>
      <c r="K6243" s="53">
        <f t="shared" si="1073"/>
        <v>1.1770721487342466</v>
      </c>
      <c r="L6243" s="53">
        <f t="shared" si="1074"/>
        <v>11.806222169477898</v>
      </c>
      <c r="M6243" s="93">
        <f t="shared" si="1075"/>
        <v>1.1457956852653439</v>
      </c>
      <c r="N6243" s="53">
        <f t="shared" si="1076"/>
        <v>9.3063440231881405</v>
      </c>
      <c r="O6243">
        <f t="shared" si="1077"/>
        <v>0.44227147196117111</v>
      </c>
      <c r="P6243" s="53">
        <f t="shared" si="1078"/>
        <v>6.391824842945371</v>
      </c>
      <c r="Q6243" s="53">
        <v>0.2</v>
      </c>
      <c r="R6243" s="53">
        <f t="shared" si="1079"/>
        <v>4.3681284837129768</v>
      </c>
    </row>
    <row r="6244" spans="2:18" ht="15">
      <c r="B6244" s="84">
        <v>36547</v>
      </c>
      <c r="C6244" s="85">
        <v>0</v>
      </c>
      <c r="D6244" s="86">
        <v>10.5</v>
      </c>
      <c r="E6244" s="87">
        <v>-1.8</v>
      </c>
      <c r="F6244" s="96">
        <f t="shared" si="1070"/>
        <v>4.3499999999999996</v>
      </c>
      <c r="G6244" s="96"/>
      <c r="H6244" s="74">
        <f t="shared" si="1071"/>
        <v>22</v>
      </c>
      <c r="I6244" s="53">
        <f t="shared" si="1069"/>
        <v>1.0316701141138369</v>
      </c>
      <c r="J6244" s="53">
        <f t="shared" si="1072"/>
        <v>-0.34701913618740743</v>
      </c>
      <c r="K6244" s="53">
        <f t="shared" si="1073"/>
        <v>1.1820053062637619</v>
      </c>
      <c r="L6244" s="53">
        <f t="shared" si="1074"/>
        <v>11.955435345629594</v>
      </c>
      <c r="M6244" s="93">
        <f t="shared" si="1075"/>
        <v>0.86974342637242774</v>
      </c>
      <c r="N6244" s="53">
        <f t="shared" si="1076"/>
        <v>7.1279865615667095</v>
      </c>
      <c r="O6244">
        <f t="shared" si="1077"/>
        <v>0.43681779862823511</v>
      </c>
      <c r="P6244" s="53">
        <f t="shared" si="1078"/>
        <v>6.3039169051003618</v>
      </c>
      <c r="Q6244" s="53">
        <v>0.2</v>
      </c>
      <c r="R6244" s="53">
        <f t="shared" si="1079"/>
        <v>3.8933864875132622</v>
      </c>
    </row>
    <row r="6245" spans="2:18" ht="15">
      <c r="B6245" s="84">
        <v>36548</v>
      </c>
      <c r="C6245" s="85">
        <v>0</v>
      </c>
      <c r="D6245" s="86">
        <v>12.6</v>
      </c>
      <c r="E6245" s="87">
        <v>-1.9</v>
      </c>
      <c r="F6245" s="96">
        <f t="shared" si="1070"/>
        <v>5.35</v>
      </c>
      <c r="G6245" s="96"/>
      <c r="H6245" s="74">
        <f t="shared" si="1071"/>
        <v>23</v>
      </c>
      <c r="I6245" s="53">
        <f t="shared" si="1069"/>
        <v>1.0314829262204792</v>
      </c>
      <c r="J6245" s="53">
        <f t="shared" si="1072"/>
        <v>-0.34306915411250505</v>
      </c>
      <c r="K6245" s="53">
        <f t="shared" si="1073"/>
        <v>1.1870522143766915</v>
      </c>
      <c r="L6245" s="53">
        <f t="shared" si="1074"/>
        <v>12.109128351519114</v>
      </c>
      <c r="M6245" s="93">
        <f t="shared" si="1075"/>
        <v>0.99964857807229135</v>
      </c>
      <c r="N6245" s="53">
        <f t="shared" si="1076"/>
        <v>7.8387317929710436</v>
      </c>
      <c r="O6245">
        <f t="shared" si="1077"/>
        <v>0.46468798840764547</v>
      </c>
      <c r="P6245" s="53">
        <f t="shared" si="1078"/>
        <v>6.7545438397434214</v>
      </c>
      <c r="Q6245" s="53">
        <v>0.2</v>
      </c>
      <c r="R6245" s="53">
        <f t="shared" si="1079"/>
        <v>4.093849941548438</v>
      </c>
    </row>
    <row r="6246" spans="2:18" ht="15">
      <c r="B6246" s="84">
        <v>36549</v>
      </c>
      <c r="C6246" s="85">
        <v>0</v>
      </c>
      <c r="D6246" s="86">
        <v>9.3000000000000007</v>
      </c>
      <c r="E6246" s="87">
        <v>-2.7</v>
      </c>
      <c r="F6246" s="96">
        <f t="shared" si="1070"/>
        <v>3.3000000000000003</v>
      </c>
      <c r="G6246" s="96"/>
      <c r="H6246" s="74">
        <f t="shared" si="1071"/>
        <v>24</v>
      </c>
      <c r="I6246" s="53">
        <f t="shared" si="1069"/>
        <v>1.0312864220227413</v>
      </c>
      <c r="J6246" s="53">
        <f t="shared" si="1072"/>
        <v>-0.33901315392900844</v>
      </c>
      <c r="K6246" s="53">
        <f t="shared" si="1073"/>
        <v>1.1922091521724227</v>
      </c>
      <c r="L6246" s="53">
        <f t="shared" si="1074"/>
        <v>12.267253232207459</v>
      </c>
      <c r="M6246" s="93">
        <f t="shared" si="1075"/>
        <v>0.83969174246711897</v>
      </c>
      <c r="N6246" s="53">
        <f t="shared" si="1076"/>
        <v>7.2241519949489286</v>
      </c>
      <c r="O6246">
        <f t="shared" si="1077"/>
        <v>0.40914270874681025</v>
      </c>
      <c r="P6246" s="53">
        <f t="shared" si="1078"/>
        <v>5.8599267019768071</v>
      </c>
      <c r="Q6246" s="53">
        <v>0.2</v>
      </c>
      <c r="R6246" s="53">
        <f t="shared" si="1079"/>
        <v>3.8620978826335088</v>
      </c>
    </row>
    <row r="6247" spans="2:18" ht="15">
      <c r="B6247" s="84">
        <v>36550</v>
      </c>
      <c r="C6247" s="85">
        <v>0</v>
      </c>
      <c r="D6247" s="86">
        <v>3.2</v>
      </c>
      <c r="E6247" s="87">
        <v>-5.8</v>
      </c>
      <c r="F6247" s="96">
        <f t="shared" si="1070"/>
        <v>-1.2999999999999998</v>
      </c>
      <c r="G6247" s="96"/>
      <c r="H6247" s="74">
        <f t="shared" si="1071"/>
        <v>25</v>
      </c>
      <c r="I6247" s="53">
        <f t="shared" si="1069"/>
        <v>1.0310806596693767</v>
      </c>
      <c r="J6247" s="53">
        <f t="shared" si="1072"/>
        <v>-0.33485289968952081</v>
      </c>
      <c r="K6247" s="53">
        <f t="shared" si="1073"/>
        <v>1.1974724228038927</v>
      </c>
      <c r="L6247" s="53">
        <f t="shared" si="1074"/>
        <v>12.429759920595002</v>
      </c>
      <c r="M6247" s="93">
        <f t="shared" si="1075"/>
        <v>0.57619225039077393</v>
      </c>
      <c r="N6247" s="53">
        <f t="shared" si="1076"/>
        <v>6.339177559503451</v>
      </c>
      <c r="O6247">
        <f t="shared" si="1077"/>
        <v>0.30521437415657032</v>
      </c>
      <c r="P6247" s="53">
        <f t="shared" si="1078"/>
        <v>4.2271517301334214</v>
      </c>
      <c r="Q6247" s="53">
        <v>0.2</v>
      </c>
      <c r="R6247" s="53">
        <f t="shared" si="1079"/>
        <v>3.4374708006011501</v>
      </c>
    </row>
    <row r="6248" spans="2:18" ht="15">
      <c r="B6248" s="84">
        <v>36551</v>
      </c>
      <c r="C6248" s="85">
        <v>0</v>
      </c>
      <c r="D6248" s="86">
        <v>4.7</v>
      </c>
      <c r="E6248" s="87">
        <v>-9.5</v>
      </c>
      <c r="F6248" s="96">
        <f t="shared" si="1070"/>
        <v>-2.4</v>
      </c>
      <c r="G6248" s="96"/>
      <c r="H6248" s="74">
        <f t="shared" si="1071"/>
        <v>26</v>
      </c>
      <c r="I6248" s="53">
        <f t="shared" si="1069"/>
        <v>1.0308657000487762</v>
      </c>
      <c r="J6248" s="53">
        <f t="shared" si="1072"/>
        <v>-0.33059018317830297</v>
      </c>
      <c r="K6248" s="53">
        <f t="shared" si="1073"/>
        <v>1.2028383601683015</v>
      </c>
      <c r="L6248" s="53">
        <f t="shared" si="1074"/>
        <v>12.596596241481892</v>
      </c>
      <c r="M6248" s="93">
        <f t="shared" si="1075"/>
        <v>0.68456954705111994</v>
      </c>
      <c r="N6248" s="53">
        <f t="shared" si="1076"/>
        <v>8.0694939944885284</v>
      </c>
      <c r="O6248">
        <f t="shared" si="1077"/>
        <v>0.2841144589985396</v>
      </c>
      <c r="P6248" s="53">
        <f t="shared" si="1078"/>
        <v>3.903142846939867</v>
      </c>
      <c r="Q6248" s="53">
        <v>0.2</v>
      </c>
      <c r="R6248" s="53">
        <f t="shared" si="1079"/>
        <v>3.7208180104381867</v>
      </c>
    </row>
    <row r="6249" spans="2:18" ht="15">
      <c r="B6249" s="84">
        <v>36552</v>
      </c>
      <c r="C6249" s="85">
        <v>0</v>
      </c>
      <c r="D6249" s="86">
        <v>7.9</v>
      </c>
      <c r="E6249" s="87">
        <v>-8</v>
      </c>
      <c r="F6249" s="96">
        <f t="shared" si="1070"/>
        <v>-4.9999999999999822E-2</v>
      </c>
      <c r="G6249" s="96"/>
      <c r="H6249" s="74">
        <f t="shared" si="1071"/>
        <v>27</v>
      </c>
      <c r="I6249" s="53">
        <f t="shared" si="1069"/>
        <v>1.0306416067709498</v>
      </c>
      <c r="J6249" s="53">
        <f t="shared" si="1072"/>
        <v>-0.32622682204390219</v>
      </c>
      <c r="K6249" s="53">
        <f t="shared" si="1073"/>
        <v>1.2083033351284647</v>
      </c>
      <c r="L6249" s="53">
        <f t="shared" si="1074"/>
        <v>12.767707920209469</v>
      </c>
      <c r="M6249" s="93">
        <f t="shared" si="1075"/>
        <v>0.84627075324992096</v>
      </c>
      <c r="N6249" s="53">
        <f t="shared" si="1076"/>
        <v>8.6548674806345893</v>
      </c>
      <c r="O6249">
        <f t="shared" si="1077"/>
        <v>0.33085501932896089</v>
      </c>
      <c r="P6249" s="53">
        <f t="shared" si="1078"/>
        <v>4.6245055712469405</v>
      </c>
      <c r="Q6249" s="53">
        <v>0.2</v>
      </c>
      <c r="R6249" s="53">
        <f t="shared" si="1079"/>
        <v>3.9790161419317163</v>
      </c>
    </row>
    <row r="6250" spans="2:18" ht="15">
      <c r="B6250" s="84">
        <v>36553</v>
      </c>
      <c r="C6250" s="85">
        <v>0</v>
      </c>
      <c r="D6250" s="86">
        <v>8.1</v>
      </c>
      <c r="E6250" s="87">
        <v>-7.8</v>
      </c>
      <c r="F6250" s="96">
        <f t="shared" si="1070"/>
        <v>0.14999999999999991</v>
      </c>
      <c r="G6250" s="96"/>
      <c r="H6250" s="74">
        <f t="shared" si="1071"/>
        <v>28</v>
      </c>
      <c r="I6250" s="53">
        <f t="shared" si="1069"/>
        <v>1.030408446148704</v>
      </c>
      <c r="J6250" s="53">
        <f t="shared" si="1072"/>
        <v>-0.32176465796541182</v>
      </c>
      <c r="K6250" s="53">
        <f t="shared" si="1073"/>
        <v>1.2138637612630909</v>
      </c>
      <c r="L6250" s="53">
        <f t="shared" si="1074"/>
        <v>12.9430385958524</v>
      </c>
      <c r="M6250" s="93">
        <f t="shared" si="1075"/>
        <v>0.86755843140576405</v>
      </c>
      <c r="N6250" s="53">
        <f t="shared" si="1076"/>
        <v>8.7737191784070419</v>
      </c>
      <c r="O6250">
        <f t="shared" si="1077"/>
        <v>0.33512863562828743</v>
      </c>
      <c r="P6250" s="53">
        <f t="shared" si="1078"/>
        <v>4.6911031328399071</v>
      </c>
      <c r="Q6250" s="53">
        <v>0.2</v>
      </c>
      <c r="R6250" s="53">
        <f t="shared" si="1079"/>
        <v>4.0149869442785411</v>
      </c>
    </row>
    <row r="6251" spans="2:18" ht="15">
      <c r="B6251" s="84">
        <v>36554</v>
      </c>
      <c r="C6251" s="85">
        <v>0</v>
      </c>
      <c r="D6251" s="86">
        <v>3.1</v>
      </c>
      <c r="E6251" s="87">
        <v>-6.9</v>
      </c>
      <c r="F6251" s="96">
        <f t="shared" si="1070"/>
        <v>-1.9000000000000001</v>
      </c>
      <c r="G6251" s="96"/>
      <c r="H6251" s="74">
        <f t="shared" si="1071"/>
        <v>29</v>
      </c>
      <c r="I6251" s="53">
        <f t="shared" si="1069"/>
        <v>1.0301662871780179</v>
      </c>
      <c r="J6251" s="53">
        <f t="shared" si="1072"/>
        <v>-0.31720555485597807</v>
      </c>
      <c r="K6251" s="53">
        <f t="shared" si="1073"/>
        <v>1.2195161001475012</v>
      </c>
      <c r="L6251" s="53">
        <f t="shared" si="1074"/>
        <v>13.122529838904034</v>
      </c>
      <c r="M6251" s="93">
        <f t="shared" si="1075"/>
        <v>0.61789426858492369</v>
      </c>
      <c r="N6251" s="53">
        <f t="shared" si="1076"/>
        <v>7.054504102258063</v>
      </c>
      <c r="O6251">
        <f t="shared" si="1077"/>
        <v>0.2935405106906353</v>
      </c>
      <c r="P6251" s="53">
        <f t="shared" si="1078"/>
        <v>4.0475453019324297</v>
      </c>
      <c r="Q6251" s="53">
        <v>0.2</v>
      </c>
      <c r="R6251" s="53">
        <f t="shared" si="1079"/>
        <v>3.5475827463907113</v>
      </c>
    </row>
    <row r="6252" spans="2:18" ht="15">
      <c r="B6252" s="84">
        <v>36555</v>
      </c>
      <c r="C6252" s="85">
        <v>0</v>
      </c>
      <c r="D6252" s="86">
        <v>6.9</v>
      </c>
      <c r="E6252" s="87">
        <v>-5.5</v>
      </c>
      <c r="F6252" s="96">
        <f t="shared" si="1070"/>
        <v>0.70000000000000018</v>
      </c>
      <c r="G6252" s="96"/>
      <c r="H6252" s="74">
        <f t="shared" si="1071"/>
        <v>30</v>
      </c>
      <c r="I6252" s="53">
        <f t="shared" si="1069"/>
        <v>1.0299152015176269</v>
      </c>
      <c r="J6252" s="53">
        <f t="shared" si="1072"/>
        <v>-0.31255139710685492</v>
      </c>
      <c r="K6252" s="53">
        <f t="shared" si="1073"/>
        <v>1.2252568661692629</v>
      </c>
      <c r="L6252" s="53">
        <f t="shared" si="1074"/>
        <v>13.306121173372119</v>
      </c>
      <c r="M6252" s="93">
        <f t="shared" si="1075"/>
        <v>0.81177097427302058</v>
      </c>
      <c r="N6252" s="53">
        <f t="shared" si="1076"/>
        <v>7.9654669137126115</v>
      </c>
      <c r="O6252">
        <f t="shared" si="1077"/>
        <v>0.34713239643577792</v>
      </c>
      <c r="P6252" s="53">
        <f t="shared" si="1078"/>
        <v>4.8787078939850739</v>
      </c>
      <c r="Q6252" s="53">
        <v>0.2</v>
      </c>
      <c r="R6252" s="53">
        <f t="shared" si="1079"/>
        <v>3.879951394187418</v>
      </c>
    </row>
    <row r="6253" spans="2:18" ht="15">
      <c r="B6253" s="84">
        <v>36556</v>
      </c>
      <c r="C6253" s="85">
        <v>0</v>
      </c>
      <c r="D6253" s="86">
        <v>14.6</v>
      </c>
      <c r="E6253" s="87">
        <v>-1.8</v>
      </c>
      <c r="F6253" s="96">
        <f t="shared" si="1070"/>
        <v>6.3999999999999995</v>
      </c>
      <c r="G6253" s="96"/>
      <c r="H6253" s="74">
        <f t="shared" si="1071"/>
        <v>31</v>
      </c>
      <c r="I6253" s="53">
        <f t="shared" si="1069"/>
        <v>1.0296552634678175</v>
      </c>
      <c r="J6253" s="53">
        <f t="shared" si="1072"/>
        <v>-0.30780408787498542</v>
      </c>
      <c r="K6253" s="53">
        <f t="shared" si="1073"/>
        <v>1.2310826308858673</v>
      </c>
      <c r="L6253" s="53">
        <f t="shared" si="1074"/>
        <v>13.493750103179497</v>
      </c>
      <c r="M6253" s="93">
        <f t="shared" si="1075"/>
        <v>1.2384241902996322</v>
      </c>
      <c r="N6253" s="53">
        <f t="shared" si="1076"/>
        <v>9.2897389136525774</v>
      </c>
      <c r="O6253">
        <f t="shared" si="1077"/>
        <v>0.49561767917449667</v>
      </c>
      <c r="P6253" s="53">
        <f t="shared" si="1078"/>
        <v>7.2585514907624775</v>
      </c>
      <c r="Q6253" s="53">
        <v>0.2</v>
      </c>
      <c r="R6253" s="53">
        <f t="shared" si="1079"/>
        <v>4.4579323186116788</v>
      </c>
    </row>
    <row r="6254" spans="2:18" ht="15">
      <c r="B6254" s="84">
        <v>36557</v>
      </c>
      <c r="C6254" s="85">
        <v>0</v>
      </c>
      <c r="D6254" s="86">
        <v>13.3</v>
      </c>
      <c r="E6254" s="87">
        <v>-2.7</v>
      </c>
      <c r="F6254" s="96">
        <f t="shared" si="1070"/>
        <v>5.3000000000000007</v>
      </c>
      <c r="G6254" s="96"/>
      <c r="H6254" s="74">
        <f t="shared" si="1071"/>
        <v>32</v>
      </c>
      <c r="I6254" s="53">
        <f t="shared" si="1069"/>
        <v>1.0293865499484409</v>
      </c>
      <c r="J6254" s="53">
        <f t="shared" si="1072"/>
        <v>-0.30296554741678583</v>
      </c>
      <c r="K6254" s="53">
        <f t="shared" si="1073"/>
        <v>1.23699002693392</v>
      </c>
      <c r="L6254" s="53">
        <f t="shared" si="1074"/>
        <v>13.685352142743081</v>
      </c>
      <c r="M6254" s="93">
        <f t="shared" si="1075"/>
        <v>1.1842064484428989</v>
      </c>
      <c r="N6254" s="53">
        <f t="shared" si="1076"/>
        <v>9.306039457065296</v>
      </c>
      <c r="O6254">
        <f t="shared" si="1077"/>
        <v>0.46325833201063299</v>
      </c>
      <c r="P6254" s="53">
        <f t="shared" si="1078"/>
        <v>6.7313451978244094</v>
      </c>
      <c r="Q6254" s="53">
        <v>0.2</v>
      </c>
      <c r="R6254" s="53">
        <f t="shared" si="1079"/>
        <v>4.4065361747186635</v>
      </c>
    </row>
    <row r="6255" spans="2:18" ht="15">
      <c r="B6255" s="84">
        <v>36558</v>
      </c>
      <c r="C6255" s="85">
        <v>0</v>
      </c>
      <c r="D6255" s="86">
        <v>6.5</v>
      </c>
      <c r="E6255" s="87">
        <v>-0.3</v>
      </c>
      <c r="F6255" s="96">
        <f t="shared" si="1070"/>
        <v>3.1</v>
      </c>
      <c r="G6255" s="96"/>
      <c r="H6255" s="74">
        <f t="shared" si="1071"/>
        <v>33</v>
      </c>
      <c r="I6255" s="53">
        <f t="shared" si="1069"/>
        <v>1.0291091404761501</v>
      </c>
      <c r="J6255" s="53">
        <f t="shared" si="1072"/>
        <v>-0.29803771147049535</v>
      </c>
      <c r="K6255" s="53">
        <f t="shared" si="1073"/>
        <v>1.2429757515013611</v>
      </c>
      <c r="L6255" s="53">
        <f t="shared" si="1074"/>
        <v>13.880860851585737</v>
      </c>
      <c r="M6255" s="93">
        <f t="shared" si="1075"/>
        <v>0.70846209112356118</v>
      </c>
      <c r="N6255" s="53">
        <f t="shared" si="1076"/>
        <v>6.1534656185959902</v>
      </c>
      <c r="O6255">
        <f t="shared" si="1077"/>
        <v>0.404049444092965</v>
      </c>
      <c r="P6255" s="53">
        <f t="shared" si="1078"/>
        <v>5.7786084200901033</v>
      </c>
      <c r="Q6255" s="53">
        <v>0.2</v>
      </c>
      <c r="R6255" s="53">
        <f t="shared" si="1079"/>
        <v>3.6262060475177029</v>
      </c>
    </row>
    <row r="6256" spans="2:18" ht="15">
      <c r="B6256" s="84">
        <v>36559</v>
      </c>
      <c r="C6256" s="85">
        <v>0</v>
      </c>
      <c r="D6256" s="86">
        <v>17.100000000000001</v>
      </c>
      <c r="E6256" s="87">
        <v>-1.4</v>
      </c>
      <c r="F6256" s="96">
        <f t="shared" si="1070"/>
        <v>7.8500000000000005</v>
      </c>
      <c r="G6256" s="96"/>
      <c r="H6256" s="74">
        <f t="shared" si="1071"/>
        <v>34</v>
      </c>
      <c r="I6256" s="53">
        <f t="shared" si="1069"/>
        <v>1.0288231171408715</v>
      </c>
      <c r="J6256" s="53">
        <f t="shared" si="1072"/>
        <v>-0.29302252968915588</v>
      </c>
      <c r="K6256" s="53">
        <f t="shared" si="1073"/>
        <v>1.2490365693760106</v>
      </c>
      <c r="L6256" s="53">
        <f t="shared" si="1074"/>
        <v>14.080207872819296</v>
      </c>
      <c r="M6256" s="93">
        <f t="shared" si="1075"/>
        <v>1.4547279186450821</v>
      </c>
      <c r="N6256" s="53">
        <f t="shared" si="1076"/>
        <v>10.295414875713105</v>
      </c>
      <c r="O6256">
        <f t="shared" si="1077"/>
        <v>0.54128919072085979</v>
      </c>
      <c r="P6256" s="53">
        <f t="shared" si="1078"/>
        <v>8.009883018836172</v>
      </c>
      <c r="Q6256" s="53">
        <v>0.2</v>
      </c>
      <c r="R6256" s="53">
        <f t="shared" si="1079"/>
        <v>4.7475674532576688</v>
      </c>
    </row>
    <row r="6257" spans="2:18" ht="15">
      <c r="B6257" s="84">
        <v>36560</v>
      </c>
      <c r="C6257" s="85">
        <v>0</v>
      </c>
      <c r="D6257" s="86">
        <v>14.9</v>
      </c>
      <c r="E6257" s="87">
        <v>-1.4</v>
      </c>
      <c r="F6257" s="96">
        <f t="shared" si="1070"/>
        <v>6.75</v>
      </c>
      <c r="G6257" s="96"/>
      <c r="H6257" s="74">
        <f t="shared" si="1071"/>
        <v>35</v>
      </c>
      <c r="I6257" s="53">
        <f t="shared" si="1069"/>
        <v>1.0285285645815117</v>
      </c>
      <c r="J6257" s="53">
        <f t="shared" si="1072"/>
        <v>-0.28792196412598908</v>
      </c>
      <c r="K6257" s="53">
        <f t="shared" si="1073"/>
        <v>1.2551693155852104</v>
      </c>
      <c r="L6257" s="53">
        <f t="shared" si="1074"/>
        <v>14.283322975322376</v>
      </c>
      <c r="M6257" s="93">
        <f t="shared" si="1075"/>
        <v>1.3257878321068413</v>
      </c>
      <c r="N6257" s="53">
        <f t="shared" si="1076"/>
        <v>9.8032929365314523</v>
      </c>
      <c r="O6257">
        <f t="shared" si="1077"/>
        <v>0.50632090218681092</v>
      </c>
      <c r="P6257" s="53">
        <f t="shared" si="1078"/>
        <v>7.4338848995750606</v>
      </c>
      <c r="Q6257" s="53">
        <v>0.2</v>
      </c>
      <c r="R6257" s="53">
        <f t="shared" si="1079"/>
        <v>4.586488819442188</v>
      </c>
    </row>
    <row r="6258" spans="2:18" ht="15">
      <c r="B6258" s="84">
        <v>36561</v>
      </c>
      <c r="C6258" s="85">
        <v>0</v>
      </c>
      <c r="D6258" s="86">
        <v>14.5</v>
      </c>
      <c r="E6258" s="87">
        <v>-2.1</v>
      </c>
      <c r="F6258" s="96">
        <f t="shared" si="1070"/>
        <v>6.2</v>
      </c>
      <c r="G6258" s="96"/>
      <c r="H6258" s="74">
        <f t="shared" si="1071"/>
        <v>36</v>
      </c>
      <c r="I6258" s="53">
        <f t="shared" si="1069"/>
        <v>1.0282255699609115</v>
      </c>
      <c r="J6258" s="53">
        <f t="shared" si="1072"/>
        <v>-0.28273798777366221</v>
      </c>
      <c r="K6258" s="53">
        <f t="shared" si="1073"/>
        <v>1.2613708976425573</v>
      </c>
      <c r="L6258" s="53">
        <f t="shared" si="1074"/>
        <v>14.490134099424376</v>
      </c>
      <c r="M6258" s="93">
        <f t="shared" si="1075"/>
        <v>1.3268968526572249</v>
      </c>
      <c r="N6258" s="53">
        <f t="shared" si="1076"/>
        <v>10.036340107272547</v>
      </c>
      <c r="O6258">
        <f t="shared" si="1077"/>
        <v>0.48959098753464431</v>
      </c>
      <c r="P6258" s="53">
        <f t="shared" si="1078"/>
        <v>7.1600317007956766</v>
      </c>
      <c r="Q6258" s="53">
        <v>0.2</v>
      </c>
      <c r="R6258" s="53">
        <f t="shared" si="1079"/>
        <v>4.6094806889166522</v>
      </c>
    </row>
    <row r="6259" spans="2:18" ht="15">
      <c r="B6259" s="84">
        <v>36562</v>
      </c>
      <c r="C6259" s="85">
        <v>0</v>
      </c>
      <c r="D6259" s="86">
        <v>16.7</v>
      </c>
      <c r="E6259" s="87">
        <v>-1.1000000000000001</v>
      </c>
      <c r="F6259" s="96">
        <f t="shared" si="1070"/>
        <v>7.8</v>
      </c>
      <c r="G6259" s="96"/>
      <c r="H6259" s="74">
        <f t="shared" si="1071"/>
        <v>37</v>
      </c>
      <c r="I6259" s="53">
        <f t="shared" si="1069"/>
        <v>1.0279142229400544</v>
      </c>
      <c r="J6259" s="53">
        <f t="shared" si="1072"/>
        <v>-0.2774725831586547</v>
      </c>
      <c r="K6259" s="53">
        <f t="shared" si="1073"/>
        <v>1.2676382974187046</v>
      </c>
      <c r="L6259" s="53">
        <f t="shared" si="1074"/>
        <v>14.700567405896869</v>
      </c>
      <c r="M6259" s="93">
        <f t="shared" si="1075"/>
        <v>1.4869060816742219</v>
      </c>
      <c r="N6259" s="53">
        <f t="shared" si="1076"/>
        <v>10.543699511219787</v>
      </c>
      <c r="O6259">
        <f t="shared" si="1077"/>
        <v>0.53965503074626187</v>
      </c>
      <c r="P6259" s="53">
        <f t="shared" si="1078"/>
        <v>7.982859431321061</v>
      </c>
      <c r="Q6259" s="53">
        <v>0.2</v>
      </c>
      <c r="R6259" s="53">
        <f t="shared" si="1079"/>
        <v>4.7994021230415722</v>
      </c>
    </row>
    <row r="6260" spans="2:18" ht="15">
      <c r="B6260" s="84">
        <v>36563</v>
      </c>
      <c r="C6260" s="85">
        <v>0</v>
      </c>
      <c r="D6260" s="86">
        <v>13.5</v>
      </c>
      <c r="E6260" s="87">
        <v>-1.3</v>
      </c>
      <c r="F6260" s="96">
        <f t="shared" si="1070"/>
        <v>6.1</v>
      </c>
      <c r="G6260" s="96"/>
      <c r="H6260" s="74">
        <f t="shared" si="1071"/>
        <v>38</v>
      </c>
      <c r="I6260" s="53">
        <f t="shared" si="1069"/>
        <v>1.0275946156515323</v>
      </c>
      <c r="J6260" s="53">
        <f t="shared" si="1072"/>
        <v>-0.27212774099167591</v>
      </c>
      <c r="K6260" s="53">
        <f t="shared" si="1073"/>
        <v>1.2739685726539534</v>
      </c>
      <c r="L6260" s="53">
        <f t="shared" si="1074"/>
        <v>14.914547328045117</v>
      </c>
      <c r="M6260" s="93">
        <f t="shared" si="1075"/>
        <v>1.284216687009111</v>
      </c>
      <c r="N6260" s="53">
        <f t="shared" si="1076"/>
        <v>9.7541595626713491</v>
      </c>
      <c r="O6260">
        <f t="shared" si="1077"/>
        <v>0.48660179431929285</v>
      </c>
      <c r="P6260" s="53">
        <f t="shared" si="1078"/>
        <v>7.1112221953762669</v>
      </c>
      <c r="Q6260" s="53">
        <v>0.2</v>
      </c>
      <c r="R6260" s="53">
        <f t="shared" si="1079"/>
        <v>4.5434595566792657</v>
      </c>
    </row>
    <row r="6261" spans="2:18" ht="15">
      <c r="B6261" s="84">
        <v>36564</v>
      </c>
      <c r="C6261" s="85">
        <v>0</v>
      </c>
      <c r="D6261" s="86">
        <v>12.7</v>
      </c>
      <c r="E6261" s="87">
        <v>2.1</v>
      </c>
      <c r="F6261" s="96">
        <f t="shared" si="1070"/>
        <v>7.3999999999999995</v>
      </c>
      <c r="G6261" s="96"/>
      <c r="H6261" s="74">
        <f t="shared" si="1071"/>
        <v>39</v>
      </c>
      <c r="I6261" s="53">
        <f t="shared" si="1069"/>
        <v>1.0272668426722846</v>
      </c>
      <c r="J6261" s="53">
        <f t="shared" si="1072"/>
        <v>-0.26670545887483604</v>
      </c>
      <c r="K6261" s="53">
        <f t="shared" si="1073"/>
        <v>1.2803588581308856</v>
      </c>
      <c r="L6261" s="53">
        <f t="shared" si="1074"/>
        <v>15.131996626686488</v>
      </c>
      <c r="M6261" s="93">
        <f t="shared" si="1075"/>
        <v>1.1626505001441223</v>
      </c>
      <c r="N6261" s="53">
        <f t="shared" si="1076"/>
        <v>8.3752559837849212</v>
      </c>
      <c r="O6261">
        <f t="shared" si="1077"/>
        <v>0.52673647299531223</v>
      </c>
      <c r="P6261" s="53">
        <f t="shared" si="1078"/>
        <v>7.7695902650483699</v>
      </c>
      <c r="Q6261" s="53">
        <v>0.2</v>
      </c>
      <c r="R6261" s="53">
        <f t="shared" si="1079"/>
        <v>4.3070119354389416</v>
      </c>
    </row>
    <row r="6262" spans="2:18" ht="15">
      <c r="B6262" s="84">
        <v>36565</v>
      </c>
      <c r="C6262" s="85">
        <v>0.6</v>
      </c>
      <c r="D6262" s="86">
        <v>16.5</v>
      </c>
      <c r="E6262" s="87">
        <v>1.3</v>
      </c>
      <c r="F6262" s="96">
        <f t="shared" si="1070"/>
        <v>8.9</v>
      </c>
      <c r="G6262" s="96"/>
      <c r="H6262" s="74">
        <f t="shared" si="1071"/>
        <v>40</v>
      </c>
      <c r="I6262" s="53">
        <f t="shared" si="1069"/>
        <v>1.0269310009956087</v>
      </c>
      <c r="J6262" s="53">
        <f t="shared" si="1072"/>
        <v>-0.26120774006603953</v>
      </c>
      <c r="K6262" s="53">
        <f t="shared" si="1073"/>
        <v>1.2868063665256193</v>
      </c>
      <c r="L6262" s="53">
        <f t="shared" si="1074"/>
        <v>15.352836447797053</v>
      </c>
      <c r="M6262" s="93">
        <f t="shared" si="1075"/>
        <v>1.496653109546777</v>
      </c>
      <c r="N6262" s="53">
        <f t="shared" si="1076"/>
        <v>10.175583883699236</v>
      </c>
      <c r="O6262">
        <f t="shared" si="1077"/>
        <v>0.57662186086370282</v>
      </c>
      <c r="P6262" s="53">
        <f t="shared" si="1078"/>
        <v>8.5966152626229562</v>
      </c>
      <c r="Q6262" s="53">
        <v>0.2</v>
      </c>
      <c r="R6262" s="53">
        <f t="shared" si="1079"/>
        <v>4.7714243588104841</v>
      </c>
    </row>
    <row r="6263" spans="2:18" ht="15">
      <c r="B6263" s="84">
        <v>36566</v>
      </c>
      <c r="C6263" s="85">
        <v>0</v>
      </c>
      <c r="D6263" s="86">
        <v>16.100000000000001</v>
      </c>
      <c r="E6263" s="87">
        <v>-1.1000000000000001</v>
      </c>
      <c r="F6263" s="96">
        <f t="shared" si="1070"/>
        <v>7.5000000000000009</v>
      </c>
      <c r="G6263" s="96"/>
      <c r="H6263" s="74">
        <f t="shared" si="1071"/>
        <v>41</v>
      </c>
      <c r="I6263" s="53">
        <f t="shared" si="1069"/>
        <v>1.0265871900024599</v>
      </c>
      <c r="J6263" s="53">
        <f t="shared" si="1072"/>
        <v>-0.25563659230083863</v>
      </c>
      <c r="K6263" s="53">
        <f t="shared" si="1073"/>
        <v>1.2933083889564396</v>
      </c>
      <c r="L6263" s="53">
        <f t="shared" si="1074"/>
        <v>15.576986382605625</v>
      </c>
      <c r="M6263" s="93">
        <f t="shared" si="1075"/>
        <v>1.5306209679292548</v>
      </c>
      <c r="N6263" s="53">
        <f t="shared" si="1076"/>
        <v>10.982382995872529</v>
      </c>
      <c r="O6263">
        <f t="shared" si="1077"/>
        <v>0.52994046015629992</v>
      </c>
      <c r="P6263" s="53">
        <f t="shared" si="1078"/>
        <v>7.8224239699391331</v>
      </c>
      <c r="Q6263" s="53">
        <v>0.2</v>
      </c>
      <c r="R6263" s="53">
        <f t="shared" si="1079"/>
        <v>4.8803316338654241</v>
      </c>
    </row>
    <row r="6264" spans="2:18" ht="15">
      <c r="B6264" s="84">
        <v>36567</v>
      </c>
      <c r="C6264" s="85">
        <v>0</v>
      </c>
      <c r="D6264" s="86">
        <v>6.9</v>
      </c>
      <c r="E6264" s="87">
        <v>-2.2999999999999998</v>
      </c>
      <c r="F6264" s="96">
        <f t="shared" si="1070"/>
        <v>2.3000000000000003</v>
      </c>
      <c r="G6264" s="96"/>
      <c r="H6264" s="74">
        <f t="shared" si="1071"/>
        <v>42</v>
      </c>
      <c r="I6264" s="53">
        <f t="shared" si="1069"/>
        <v>1.0262355114320429</v>
      </c>
      <c r="J6264" s="53">
        <f t="shared" si="1072"/>
        <v>-0.24999402667178106</v>
      </c>
      <c r="K6264" s="53">
        <f t="shared" si="1073"/>
        <v>1.2998622952485448</v>
      </c>
      <c r="L6264" s="53">
        <f t="shared" si="1074"/>
        <v>15.804364529912229</v>
      </c>
      <c r="M6264" s="93">
        <f t="shared" si="1075"/>
        <v>0.90233225662806504</v>
      </c>
      <c r="N6264" s="53">
        <f t="shared" si="1076"/>
        <v>8.1492918837843327</v>
      </c>
      <c r="O6264">
        <f t="shared" si="1077"/>
        <v>0.38422863847659278</v>
      </c>
      <c r="P6264" s="53">
        <f t="shared" si="1078"/>
        <v>5.4633555433123275</v>
      </c>
      <c r="Q6264" s="53">
        <v>0.2</v>
      </c>
      <c r="R6264" s="53">
        <f t="shared" si="1079"/>
        <v>4.0050999128433498</v>
      </c>
    </row>
    <row r="6265" spans="2:18" ht="15">
      <c r="B6265" s="84">
        <v>36568</v>
      </c>
      <c r="C6265" s="85">
        <v>0</v>
      </c>
      <c r="D6265" s="86">
        <v>12.9</v>
      </c>
      <c r="E6265" s="87">
        <v>-0.8</v>
      </c>
      <c r="F6265" s="96">
        <f t="shared" si="1070"/>
        <v>6.05</v>
      </c>
      <c r="G6265" s="96"/>
      <c r="H6265" s="74">
        <f t="shared" si="1071"/>
        <v>43</v>
      </c>
      <c r="I6265" s="53">
        <f t="shared" si="1069"/>
        <v>1.0258760693517042</v>
      </c>
      <c r="J6265" s="53">
        <f t="shared" si="1072"/>
        <v>-0.24428205656508803</v>
      </c>
      <c r="K6265" s="53">
        <f t="shared" si="1073"/>
        <v>1.3064655339335101</v>
      </c>
      <c r="L6265" s="53">
        <f t="shared" si="1074"/>
        <v>16.034887560408439</v>
      </c>
      <c r="M6265" s="93">
        <f t="shared" si="1075"/>
        <v>1.3256047738578765</v>
      </c>
      <c r="N6265" s="53">
        <f t="shared" si="1076"/>
        <v>10.089627293430691</v>
      </c>
      <c r="O6265">
        <f t="shared" si="1077"/>
        <v>0.48511320389690438</v>
      </c>
      <c r="P6265" s="53">
        <f t="shared" si="1078"/>
        <v>7.0869293370730855</v>
      </c>
      <c r="Q6265" s="53">
        <v>0.2</v>
      </c>
      <c r="R6265" s="53">
        <f t="shared" si="1079"/>
        <v>4.6133872214727356</v>
      </c>
    </row>
    <row r="6266" spans="2:18" ht="15">
      <c r="B6266" s="84">
        <v>36569</v>
      </c>
      <c r="C6266" s="85">
        <v>0</v>
      </c>
      <c r="D6266" s="86">
        <v>13.9</v>
      </c>
      <c r="E6266" s="87">
        <v>-2.7</v>
      </c>
      <c r="F6266" s="96">
        <f t="shared" si="1070"/>
        <v>5.6</v>
      </c>
      <c r="G6266" s="96"/>
      <c r="H6266" s="74">
        <f t="shared" si="1071"/>
        <v>44</v>
      </c>
      <c r="I6266" s="53">
        <f t="shared" si="1069"/>
        <v>1.0255089701261384</v>
      </c>
      <c r="J6266" s="53">
        <f t="shared" si="1072"/>
        <v>-0.23850269665431623</v>
      </c>
      <c r="K6266" s="53">
        <f t="shared" si="1073"/>
        <v>1.3131156320018036</v>
      </c>
      <c r="L6266" s="53">
        <f t="shared" si="1074"/>
        <v>16.268470782777829</v>
      </c>
      <c r="M6266" s="93">
        <f t="shared" si="1075"/>
        <v>1.4524998849437607</v>
      </c>
      <c r="N6266" s="53">
        <f t="shared" si="1076"/>
        <v>11.268074172458549</v>
      </c>
      <c r="O6266">
        <f t="shared" si="1077"/>
        <v>0.47189444361577687</v>
      </c>
      <c r="P6266" s="53">
        <f t="shared" si="1078"/>
        <v>6.8716146184434059</v>
      </c>
      <c r="Q6266" s="53">
        <v>0.2</v>
      </c>
      <c r="R6266" s="53">
        <f t="shared" si="1079"/>
        <v>4.8439851159094633</v>
      </c>
    </row>
    <row r="6267" spans="2:18" ht="15">
      <c r="B6267" s="84">
        <v>36570</v>
      </c>
      <c r="C6267" s="85">
        <v>0</v>
      </c>
      <c r="D6267" s="86">
        <v>16.899999999999999</v>
      </c>
      <c r="E6267" s="87">
        <v>-2.1</v>
      </c>
      <c r="F6267" s="96">
        <f t="shared" si="1070"/>
        <v>7.3999999999999995</v>
      </c>
      <c r="G6267" s="96"/>
      <c r="H6267" s="74">
        <f t="shared" si="1071"/>
        <v>45</v>
      </c>
      <c r="I6267" s="53">
        <f t="shared" si="1069"/>
        <v>1.0251343223859126</v>
      </c>
      <c r="J6267" s="53">
        <f t="shared" si="1072"/>
        <v>-0.2326579619504911</v>
      </c>
      <c r="K6267" s="53">
        <f t="shared" si="1073"/>
        <v>1.3198101944263136</v>
      </c>
      <c r="L6267" s="53">
        <f t="shared" si="1074"/>
        <v>16.505028211357502</v>
      </c>
      <c r="M6267" s="93">
        <f t="shared" si="1075"/>
        <v>1.6978256319003175</v>
      </c>
      <c r="N6267" s="53">
        <f t="shared" si="1076"/>
        <v>12.23043750571119</v>
      </c>
      <c r="O6267">
        <f t="shared" si="1077"/>
        <v>0.52673647299531223</v>
      </c>
      <c r="P6267" s="53">
        <f t="shared" si="1078"/>
        <v>7.7695902650483699</v>
      </c>
      <c r="Q6267" s="53">
        <v>0.2</v>
      </c>
      <c r="R6267" s="53">
        <f t="shared" si="1079"/>
        <v>5.1473733084818534</v>
      </c>
    </row>
    <row r="6268" spans="2:18" ht="15">
      <c r="B6268" s="84">
        <v>36571</v>
      </c>
      <c r="C6268" s="85">
        <v>0</v>
      </c>
      <c r="D6268" s="86">
        <v>13.3</v>
      </c>
      <c r="E6268" s="87">
        <v>-2.1</v>
      </c>
      <c r="F6268" s="96">
        <f t="shared" si="1070"/>
        <v>5.6000000000000005</v>
      </c>
      <c r="G6268" s="96"/>
      <c r="H6268" s="74">
        <f t="shared" si="1071"/>
        <v>46</v>
      </c>
      <c r="I6268" s="53">
        <f t="shared" si="1069"/>
        <v>1.0247522369953201</v>
      </c>
      <c r="J6268" s="53">
        <f t="shared" si="1072"/>
        <v>-0.22674986690804186</v>
      </c>
      <c r="K6268" s="53">
        <f t="shared" si="1073"/>
        <v>1.3265469034743758</v>
      </c>
      <c r="L6268" s="53">
        <f t="shared" si="1074"/>
        <v>16.744472635144707</v>
      </c>
      <c r="M6268" s="93">
        <f t="shared" si="1075"/>
        <v>1.439949181905253</v>
      </c>
      <c r="N6268" s="53">
        <f t="shared" si="1076"/>
        <v>11.170709446842833</v>
      </c>
      <c r="O6268">
        <f t="shared" si="1077"/>
        <v>0.47189444361577687</v>
      </c>
      <c r="P6268" s="53">
        <f t="shared" si="1078"/>
        <v>6.8716146184434059</v>
      </c>
      <c r="Q6268" s="53">
        <v>0.2</v>
      </c>
      <c r="R6268" s="53">
        <f t="shared" si="1079"/>
        <v>4.8230289978057925</v>
      </c>
    </row>
    <row r="6269" spans="2:18" ht="15">
      <c r="B6269" s="84">
        <v>36572</v>
      </c>
      <c r="C6269" s="85">
        <v>0</v>
      </c>
      <c r="D6269" s="86">
        <v>3.7</v>
      </c>
      <c r="E6269" s="87">
        <v>-0.3</v>
      </c>
      <c r="F6269" s="96">
        <f t="shared" si="1070"/>
        <v>1.7000000000000002</v>
      </c>
      <c r="G6269" s="96"/>
      <c r="H6269" s="74">
        <f t="shared" si="1071"/>
        <v>47</v>
      </c>
      <c r="I6269" s="53">
        <f t="shared" si="1069"/>
        <v>1.0243628270195759</v>
      </c>
      <c r="J6269" s="53">
        <f t="shared" si="1072"/>
        <v>-0.22078042458572791</v>
      </c>
      <c r="K6269" s="53">
        <f t="shared" si="1073"/>
        <v>1.3333235178252498</v>
      </c>
      <c r="L6269" s="53">
        <f t="shared" si="1074"/>
        <v>16.986715687937249</v>
      </c>
      <c r="M6269" s="93">
        <f t="shared" si="1075"/>
        <v>0.62040244185992299</v>
      </c>
      <c r="N6269" s="53">
        <f t="shared" si="1076"/>
        <v>5.7754833338986646</v>
      </c>
      <c r="O6269">
        <f t="shared" si="1077"/>
        <v>0.36992857132981116</v>
      </c>
      <c r="P6269" s="53">
        <f t="shared" si="1078"/>
        <v>5.2371322007262195</v>
      </c>
      <c r="Q6269" s="53">
        <v>0.2</v>
      </c>
      <c r="R6269" s="53">
        <f t="shared" si="1079"/>
        <v>3.4784507948958772</v>
      </c>
    </row>
    <row r="6270" spans="2:18" ht="15">
      <c r="B6270" s="84">
        <v>36573</v>
      </c>
      <c r="C6270" s="85">
        <v>2.6</v>
      </c>
      <c r="D6270" s="86">
        <v>12.7</v>
      </c>
      <c r="E6270" s="87">
        <v>-2.7</v>
      </c>
      <c r="F6270" s="96">
        <f t="shared" si="1070"/>
        <v>5</v>
      </c>
      <c r="G6270" s="96"/>
      <c r="H6270" s="74">
        <f t="shared" si="1071"/>
        <v>48</v>
      </c>
      <c r="I6270" s="53">
        <f t="shared" si="1069"/>
        <v>1.023966207691356</v>
      </c>
      <c r="J6270" s="53">
        <f t="shared" si="1072"/>
        <v>-0.21475164586162002</v>
      </c>
      <c r="K6270" s="53">
        <f t="shared" si="1073"/>
        <v>1.3401378715093815</v>
      </c>
      <c r="L6270" s="53">
        <f t="shared" si="1074"/>
        <v>17.231667919401065</v>
      </c>
      <c r="M6270" s="93">
        <f t="shared" si="1075"/>
        <v>1.4438497349810178</v>
      </c>
      <c r="N6270" s="53">
        <f t="shared" si="1076"/>
        <v>11.495731147011339</v>
      </c>
      <c r="O6270">
        <f t="shared" si="1077"/>
        <v>0.4547610930964518</v>
      </c>
      <c r="P6270" s="53">
        <f t="shared" si="1078"/>
        <v>6.5936457320380466</v>
      </c>
      <c r="Q6270" s="53">
        <v>0.2</v>
      </c>
      <c r="R6270" s="53">
        <f t="shared" si="1079"/>
        <v>4.8604019006607153</v>
      </c>
    </row>
    <row r="6271" spans="2:18" ht="15">
      <c r="B6271" s="84">
        <v>36574</v>
      </c>
      <c r="C6271" s="85">
        <v>0</v>
      </c>
      <c r="D6271" s="86">
        <v>7.7</v>
      </c>
      <c r="E6271" s="87">
        <v>-3.5</v>
      </c>
      <c r="F6271" s="96">
        <f t="shared" si="1070"/>
        <v>2.1</v>
      </c>
      <c r="G6271" s="96"/>
      <c r="H6271" s="74">
        <f t="shared" si="1071"/>
        <v>49</v>
      </c>
      <c r="I6271" s="53">
        <f t="shared" si="1069"/>
        <v>1.0235624963767014</v>
      </c>
      <c r="J6271" s="53">
        <f t="shared" si="1072"/>
        <v>-0.20866553870108739</v>
      </c>
      <c r="K6271" s="53">
        <f t="shared" si="1073"/>
        <v>1.346987872685115</v>
      </c>
      <c r="L6271" s="53">
        <f t="shared" si="1074"/>
        <v>17.479238866864325</v>
      </c>
      <c r="M6271" s="93">
        <f t="shared" si="1075"/>
        <v>1.0901445266877352</v>
      </c>
      <c r="N6271" s="53">
        <f t="shared" si="1076"/>
        <v>9.9444427088193841</v>
      </c>
      <c r="O6271">
        <f t="shared" si="1077"/>
        <v>0.37940893199992881</v>
      </c>
      <c r="P6271" s="53">
        <f t="shared" si="1078"/>
        <v>5.3869926768558569</v>
      </c>
      <c r="Q6271" s="53">
        <v>0.2</v>
      </c>
      <c r="R6271" s="53">
        <f t="shared" si="1079"/>
        <v>4.3697124558274254</v>
      </c>
    </row>
    <row r="6272" spans="2:18" ht="15">
      <c r="B6272" s="84">
        <v>36575</v>
      </c>
      <c r="C6272" s="85">
        <v>0</v>
      </c>
      <c r="D6272" s="86">
        <v>13.3</v>
      </c>
      <c r="E6272" s="87">
        <v>-2.7</v>
      </c>
      <c r="F6272" s="96">
        <f t="shared" si="1070"/>
        <v>5.3000000000000007</v>
      </c>
      <c r="G6272" s="96"/>
      <c r="H6272" s="74">
        <f t="shared" si="1071"/>
        <v>50</v>
      </c>
      <c r="I6272" s="53">
        <f t="shared" si="1069"/>
        <v>1.0231518125402845</v>
      </c>
      <c r="J6272" s="53">
        <f t="shared" si="1072"/>
        <v>-0.20252410747662677</v>
      </c>
      <c r="K6272" s="53">
        <f t="shared" si="1073"/>
        <v>1.3538715022678474</v>
      </c>
      <c r="L6272" s="53">
        <f t="shared" si="1074"/>
        <v>17.729337127643955</v>
      </c>
      <c r="M6272" s="93">
        <f t="shared" si="1075"/>
        <v>1.5341362892373347</v>
      </c>
      <c r="N6272" s="53">
        <f t="shared" si="1076"/>
        <v>12.055949246797891</v>
      </c>
      <c r="O6272">
        <f t="shared" si="1077"/>
        <v>0.46325833201063299</v>
      </c>
      <c r="P6272" s="53">
        <f t="shared" si="1078"/>
        <v>6.7313451978244094</v>
      </c>
      <c r="Q6272" s="53">
        <v>0.2</v>
      </c>
      <c r="R6272" s="53">
        <f t="shared" si="1079"/>
        <v>4.9970744446026325</v>
      </c>
    </row>
    <row r="6273" spans="2:18" ht="15">
      <c r="B6273" s="84">
        <v>36576</v>
      </c>
      <c r="C6273" s="85">
        <v>0</v>
      </c>
      <c r="D6273" s="86">
        <v>14.6</v>
      </c>
      <c r="E6273" s="87">
        <v>-1.3</v>
      </c>
      <c r="F6273" s="96">
        <f t="shared" si="1070"/>
        <v>6.6499999999999995</v>
      </c>
      <c r="G6273" s="96"/>
      <c r="H6273" s="74">
        <f t="shared" si="1071"/>
        <v>51</v>
      </c>
      <c r="I6273" s="53">
        <f t="shared" si="1069"/>
        <v>1.0227342777100603</v>
      </c>
      <c r="J6273" s="53">
        <f t="shared" si="1072"/>
        <v>-0.19632935233829593</v>
      </c>
      <c r="K6273" s="53">
        <f t="shared" si="1073"/>
        <v>1.3607868124258506</v>
      </c>
      <c r="L6273" s="53">
        <f t="shared" si="1074"/>
        <v>17.981870431716864</v>
      </c>
      <c r="M6273" s="93">
        <f t="shared" si="1075"/>
        <v>1.6417679119289472</v>
      </c>
      <c r="N6273" s="53">
        <f t="shared" si="1076"/>
        <v>12.189400526159407</v>
      </c>
      <c r="O6273">
        <f t="shared" si="1077"/>
        <v>0.50324237359192481</v>
      </c>
      <c r="P6273" s="53">
        <f t="shared" si="1078"/>
        <v>7.3834068728372451</v>
      </c>
      <c r="Q6273" s="53">
        <v>0.2</v>
      </c>
      <c r="R6273" s="53">
        <f t="shared" si="1079"/>
        <v>5.0990157901400721</v>
      </c>
    </row>
    <row r="6274" spans="2:18" ht="15">
      <c r="B6274" s="84">
        <v>36577</v>
      </c>
      <c r="C6274" s="85">
        <v>0</v>
      </c>
      <c r="D6274" s="86">
        <v>11.9</v>
      </c>
      <c r="E6274" s="87">
        <v>-1.9</v>
      </c>
      <c r="F6274" s="96">
        <f t="shared" si="1070"/>
        <v>5</v>
      </c>
      <c r="G6274" s="96"/>
      <c r="H6274" s="74">
        <f t="shared" si="1071"/>
        <v>52</v>
      </c>
      <c r="I6274" s="53">
        <f t="shared" si="1069"/>
        <v>1.0223100154413023</v>
      </c>
      <c r="J6274" s="53">
        <f t="shared" si="1072"/>
        <v>-0.19008326863341693</v>
      </c>
      <c r="K6274" s="53">
        <f t="shared" si="1073"/>
        <v>1.3677319249562678</v>
      </c>
      <c r="L6274" s="53">
        <f t="shared" si="1074"/>
        <v>18.236745714555813</v>
      </c>
      <c r="M6274" s="93">
        <f t="shared" si="1075"/>
        <v>1.4465092203562779</v>
      </c>
      <c r="N6274" s="53">
        <f t="shared" si="1076"/>
        <v>11.516905600365241</v>
      </c>
      <c r="O6274">
        <f t="shared" si="1077"/>
        <v>0.4547610930964518</v>
      </c>
      <c r="P6274" s="53">
        <f t="shared" si="1078"/>
        <v>6.5936457320380466</v>
      </c>
      <c r="Q6274" s="53">
        <v>0.2</v>
      </c>
      <c r="R6274" s="53">
        <f t="shared" si="1079"/>
        <v>4.8649386410536808</v>
      </c>
    </row>
    <row r="6275" spans="2:18" ht="15">
      <c r="B6275" s="84">
        <v>36578</v>
      </c>
      <c r="C6275" s="85">
        <v>0</v>
      </c>
      <c r="D6275" s="86">
        <v>10.9</v>
      </c>
      <c r="E6275" s="87">
        <v>-4.5999999999999996</v>
      </c>
      <c r="F6275" s="96">
        <f t="shared" si="1070"/>
        <v>3.1500000000000004</v>
      </c>
      <c r="G6275" s="96"/>
      <c r="H6275" s="74">
        <f t="shared" si="1071"/>
        <v>53</v>
      </c>
      <c r="I6275" s="53">
        <f t="shared" si="1069"/>
        <v>1.0218791512800416</v>
      </c>
      <c r="J6275" s="53">
        <f t="shared" si="1072"/>
        <v>-0.18378784637416273</v>
      </c>
      <c r="K6275" s="53">
        <f t="shared" si="1073"/>
        <v>1.3747050295540015</v>
      </c>
      <c r="L6275" s="53">
        <f t="shared" si="1074"/>
        <v>18.493869189956964</v>
      </c>
      <c r="M6275" s="93">
        <f t="shared" si="1075"/>
        <v>1.4284897595965271</v>
      </c>
      <c r="N6275" s="53">
        <f t="shared" si="1076"/>
        <v>12.377774087926573</v>
      </c>
      <c r="O6275">
        <f t="shared" si="1077"/>
        <v>0.40531751398559418</v>
      </c>
      <c r="P6275" s="53">
        <f t="shared" si="1078"/>
        <v>5.7988425795087863</v>
      </c>
      <c r="Q6275" s="53">
        <v>0.2</v>
      </c>
      <c r="R6275" s="53">
        <f t="shared" si="1079"/>
        <v>4.9421651753666733</v>
      </c>
    </row>
    <row r="6276" spans="2:18" ht="15">
      <c r="B6276" s="84">
        <v>36579</v>
      </c>
      <c r="C6276" s="85">
        <v>0</v>
      </c>
      <c r="D6276" s="86">
        <v>11.9</v>
      </c>
      <c r="E6276" s="87">
        <v>-3.3</v>
      </c>
      <c r="F6276" s="96">
        <f t="shared" si="1070"/>
        <v>4.3000000000000007</v>
      </c>
      <c r="G6276" s="96"/>
      <c r="H6276" s="74">
        <f t="shared" si="1071"/>
        <v>54</v>
      </c>
      <c r="I6276" s="53">
        <f t="shared" si="1069"/>
        <v>1.0214418127259153</v>
      </c>
      <c r="J6276" s="53">
        <f t="shared" si="1072"/>
        <v>-0.17744506975156121</v>
      </c>
      <c r="K6276" s="53">
        <f t="shared" si="1073"/>
        <v>1.3817043819854726</v>
      </c>
      <c r="L6276" s="53">
        <f t="shared" si="1074"/>
        <v>18.753146422694368</v>
      </c>
      <c r="M6276" s="93">
        <f t="shared" si="1075"/>
        <v>1.5131698723207936</v>
      </c>
      <c r="N6276" s="53">
        <f t="shared" si="1076"/>
        <v>12.429248182006249</v>
      </c>
      <c r="O6276">
        <f t="shared" si="1077"/>
        <v>0.43546363278067091</v>
      </c>
      <c r="P6276" s="53">
        <f t="shared" si="1078"/>
        <v>6.2821098846825247</v>
      </c>
      <c r="Q6276" s="53">
        <v>0.2</v>
      </c>
      <c r="R6276" s="53">
        <f t="shared" si="1079"/>
        <v>5.0205235320111781</v>
      </c>
    </row>
    <row r="6277" spans="2:18" ht="15">
      <c r="B6277" s="84">
        <v>36580</v>
      </c>
      <c r="C6277" s="85">
        <v>0</v>
      </c>
      <c r="D6277" s="86">
        <v>14.1</v>
      </c>
      <c r="E6277" s="87">
        <v>-4.3</v>
      </c>
      <c r="F6277" s="96">
        <f t="shared" si="1070"/>
        <v>4.9000000000000004</v>
      </c>
      <c r="G6277" s="96"/>
      <c r="H6277" s="74">
        <f t="shared" si="1071"/>
        <v>55</v>
      </c>
      <c r="I6277" s="53">
        <f t="shared" si="1069"/>
        <v>1.0209981291944379</v>
      </c>
      <c r="J6277" s="53">
        <f t="shared" si="1072"/>
        <v>-0.17105691669442086</v>
      </c>
      <c r="K6277" s="53">
        <f t="shared" si="1073"/>
        <v>1.3887283021784398</v>
      </c>
      <c r="L6277" s="53">
        <f t="shared" si="1074"/>
        <v>19.014482400844027</v>
      </c>
      <c r="M6277" s="93">
        <f t="shared" si="1075"/>
        <v>1.7338788540623287</v>
      </c>
      <c r="N6277" s="53">
        <f t="shared" si="1076"/>
        <v>13.865717279220524</v>
      </c>
      <c r="O6277">
        <f t="shared" si="1077"/>
        <v>0.45195921184200871</v>
      </c>
      <c r="P6277" s="53">
        <f t="shared" si="1078"/>
        <v>6.54830984332553</v>
      </c>
      <c r="Q6277" s="53">
        <v>0.2</v>
      </c>
      <c r="R6277" s="53">
        <f t="shared" si="1079"/>
        <v>5.3623011610551341</v>
      </c>
    </row>
    <row r="6278" spans="2:18" ht="15">
      <c r="B6278" s="84">
        <v>36581</v>
      </c>
      <c r="C6278" s="85">
        <v>0</v>
      </c>
      <c r="D6278" s="86">
        <v>11.1</v>
      </c>
      <c r="E6278" s="87">
        <v>-2.2999999999999998</v>
      </c>
      <c r="F6278" s="96">
        <f t="shared" si="1070"/>
        <v>4.4000000000000004</v>
      </c>
      <c r="G6278" s="96"/>
      <c r="H6278" s="74">
        <f t="shared" si="1071"/>
        <v>56</v>
      </c>
      <c r="I6278" s="53">
        <f t="shared" si="1069"/>
        <v>1.0205482319787045</v>
      </c>
      <c r="J6278" s="53">
        <f t="shared" si="1072"/>
        <v>-0.1646253584716291</v>
      </c>
      <c r="K6278" s="53">
        <f t="shared" si="1073"/>
        <v>1.3957751722383314</v>
      </c>
      <c r="L6278" s="53">
        <f t="shared" si="1074"/>
        <v>19.277781607628423</v>
      </c>
      <c r="M6278" s="93">
        <f t="shared" si="1075"/>
        <v>1.4671073847816842</v>
      </c>
      <c r="N6278" s="53">
        <f t="shared" si="1076"/>
        <v>11.996605469918698</v>
      </c>
      <c r="O6278">
        <f t="shared" si="1077"/>
        <v>0.43817565691715032</v>
      </c>
      <c r="P6278" s="53">
        <f t="shared" si="1078"/>
        <v>6.3257917260859982</v>
      </c>
      <c r="Q6278" s="53">
        <v>0.2</v>
      </c>
      <c r="R6278" s="53">
        <f t="shared" si="1079"/>
        <v>4.9340173552321609</v>
      </c>
    </row>
    <row r="6279" spans="2:18" ht="15">
      <c r="B6279" s="84">
        <v>36582</v>
      </c>
      <c r="C6279" s="85">
        <v>0</v>
      </c>
      <c r="D6279" s="86">
        <v>14.9</v>
      </c>
      <c r="E6279" s="87">
        <v>-2.2000000000000002</v>
      </c>
      <c r="F6279" s="96">
        <f t="shared" si="1070"/>
        <v>6.35</v>
      </c>
      <c r="G6279" s="96"/>
      <c r="H6279" s="74">
        <f t="shared" si="1071"/>
        <v>57</v>
      </c>
      <c r="I6279" s="53">
        <f t="shared" si="1069"/>
        <v>1.0200922542105393</v>
      </c>
      <c r="J6279" s="53">
        <f t="shared" si="1072"/>
        <v>-0.15815235933624114</v>
      </c>
      <c r="K6279" s="53">
        <f t="shared" si="1073"/>
        <v>1.4028434344007965</v>
      </c>
      <c r="L6279" s="53">
        <f t="shared" si="1074"/>
        <v>19.542948092640525</v>
      </c>
      <c r="M6279" s="93">
        <f t="shared" si="1075"/>
        <v>1.8276992867003572</v>
      </c>
      <c r="N6279" s="53">
        <f t="shared" si="1076"/>
        <v>13.738428412694809</v>
      </c>
      <c r="O6279">
        <f t="shared" si="1077"/>
        <v>0.49410494521831477</v>
      </c>
      <c r="P6279" s="53">
        <f t="shared" si="1078"/>
        <v>7.2338084420335562</v>
      </c>
      <c r="Q6279" s="53">
        <v>0.2</v>
      </c>
      <c r="R6279" s="53">
        <f t="shared" si="1079"/>
        <v>5.4182223797303184</v>
      </c>
    </row>
    <row r="6280" spans="2:18" ht="15">
      <c r="B6280" s="84">
        <v>36583</v>
      </c>
      <c r="C6280" s="85">
        <v>0</v>
      </c>
      <c r="D6280" s="86">
        <v>15</v>
      </c>
      <c r="E6280" s="87">
        <v>-1.4</v>
      </c>
      <c r="F6280" s="96">
        <f t="shared" si="1070"/>
        <v>6.8</v>
      </c>
      <c r="G6280" s="96"/>
      <c r="H6280" s="74">
        <f t="shared" si="1071"/>
        <v>58</v>
      </c>
      <c r="I6280" s="53">
        <f t="shared" si="1069"/>
        <v>1.0196303308210999</v>
      </c>
      <c r="J6280" s="53">
        <f t="shared" si="1072"/>
        <v>-0.15163987620976144</v>
      </c>
      <c r="K6280" s="53">
        <f t="shared" si="1073"/>
        <v>1.4099315889294484</v>
      </c>
      <c r="L6280" s="53">
        <f t="shared" si="1074"/>
        <v>19.809885542313861</v>
      </c>
      <c r="M6280" s="93">
        <f t="shared" si="1075"/>
        <v>1.8481553378076119</v>
      </c>
      <c r="N6280" s="53">
        <f t="shared" si="1076"/>
        <v>13.63806674869979</v>
      </c>
      <c r="O6280">
        <f t="shared" si="1077"/>
        <v>0.50786634309783896</v>
      </c>
      <c r="P6280" s="53">
        <f t="shared" si="1078"/>
        <v>7.4592395635175563</v>
      </c>
      <c r="Q6280" s="53">
        <v>0.2</v>
      </c>
      <c r="R6280" s="53">
        <f t="shared" si="1079"/>
        <v>5.4214701886424903</v>
      </c>
    </row>
    <row r="6281" spans="2:18" ht="15">
      <c r="B6281" s="84">
        <v>36584</v>
      </c>
      <c r="C6281" s="85">
        <v>0</v>
      </c>
      <c r="D6281" s="86">
        <v>15.7</v>
      </c>
      <c r="E6281" s="87">
        <v>-1.5</v>
      </c>
      <c r="F6281" s="96">
        <f t="shared" si="1070"/>
        <v>7.1</v>
      </c>
      <c r="G6281" s="96"/>
      <c r="H6281" s="74">
        <f t="shared" si="1071"/>
        <v>59</v>
      </c>
      <c r="I6281" s="53">
        <f t="shared" si="1069"/>
        <v>1.0191625985009487</v>
      </c>
      <c r="J6281" s="53">
        <f t="shared" si="1072"/>
        <v>-0.14508985840499172</v>
      </c>
      <c r="K6281" s="53">
        <f t="shared" si="1073"/>
        <v>1.4170381919670834</v>
      </c>
      <c r="L6281" s="53">
        <f t="shared" si="1074"/>
        <v>20.078497349513505</v>
      </c>
      <c r="M6281" s="93">
        <f t="shared" si="1075"/>
        <v>1.9417541933352911</v>
      </c>
      <c r="N6281" s="53">
        <f t="shared" si="1076"/>
        <v>14.156123813538517</v>
      </c>
      <c r="O6281">
        <f t="shared" si="1077"/>
        <v>0.51722604998727895</v>
      </c>
      <c r="P6281" s="53">
        <f t="shared" si="1078"/>
        <v>7.6129996800279249</v>
      </c>
      <c r="Q6281" s="53">
        <v>0.2</v>
      </c>
      <c r="R6281" s="53">
        <f t="shared" si="1079"/>
        <v>5.5506178347134991</v>
      </c>
    </row>
    <row r="6282" spans="2:18" ht="15">
      <c r="B6282" s="84">
        <v>36585</v>
      </c>
      <c r="C6282" s="85">
        <v>0</v>
      </c>
      <c r="D6282" s="86">
        <v>9.5</v>
      </c>
      <c r="E6282" s="87">
        <v>3.3</v>
      </c>
      <c r="F6282" s="96">
        <f t="shared" si="1070"/>
        <v>6.4</v>
      </c>
      <c r="G6282" s="96"/>
      <c r="H6282" s="74">
        <f t="shared" si="1071"/>
        <v>60</v>
      </c>
      <c r="I6282" s="53">
        <f t="shared" ref="I6282:I6345" si="1080">1+0.0334*COS($I$7*H6282-0.0552)</f>
        <v>1.0186891956596047</v>
      </c>
      <c r="J6282" s="53">
        <f t="shared" si="1072"/>
        <v>-0.13850424738581349</v>
      </c>
      <c r="K6282" s="53">
        <f t="shared" si="1073"/>
        <v>1.4241618533479681</v>
      </c>
      <c r="L6282" s="53">
        <f t="shared" si="1074"/>
        <v>20.34868668213046</v>
      </c>
      <c r="M6282" s="93">
        <f t="shared" si="1075"/>
        <v>1.1482780657935416</v>
      </c>
      <c r="N6282" s="53">
        <f t="shared" si="1076"/>
        <v>8.6135296088774584</v>
      </c>
      <c r="O6282">
        <f t="shared" si="1077"/>
        <v>0.49561767917449667</v>
      </c>
      <c r="P6282" s="53">
        <f t="shared" si="1078"/>
        <v>7.2585514907624775</v>
      </c>
      <c r="Q6282" s="53">
        <v>0.2</v>
      </c>
      <c r="R6282" s="53">
        <f t="shared" si="1079"/>
        <v>4.3115408617873365</v>
      </c>
    </row>
    <row r="6283" spans="2:18" ht="15">
      <c r="B6283" s="84">
        <v>36586</v>
      </c>
      <c r="C6283" s="85">
        <v>2.4</v>
      </c>
      <c r="D6283" s="86">
        <v>5.7</v>
      </c>
      <c r="E6283" s="87">
        <v>2.7</v>
      </c>
      <c r="F6283" s="96">
        <f t="shared" si="1070"/>
        <v>4.2</v>
      </c>
      <c r="G6283" s="96"/>
      <c r="H6283" s="74">
        <f t="shared" si="1071"/>
        <v>61</v>
      </c>
      <c r="I6283" s="53">
        <f t="shared" si="1080"/>
        <v>1.0182102623845848</v>
      </c>
      <c r="J6283" s="53">
        <f t="shared" si="1072"/>
        <v>-0.13188497656225967</v>
      </c>
      <c r="K6283" s="53">
        <f t="shared" si="1073"/>
        <v>1.4313012343781424</v>
      </c>
      <c r="L6283" s="53">
        <f t="shared" si="1074"/>
        <v>20.620356550569728</v>
      </c>
      <c r="M6283" s="93">
        <f t="shared" si="1075"/>
        <v>0.73583247716534517</v>
      </c>
      <c r="N6283" s="53">
        <f t="shared" si="1076"/>
        <v>6.0716358866813227</v>
      </c>
      <c r="O6283">
        <f t="shared" si="1077"/>
        <v>0.43276634430881006</v>
      </c>
      <c r="P6283" s="53">
        <f t="shared" si="1078"/>
        <v>6.2386985083413293</v>
      </c>
      <c r="Q6283" s="53">
        <v>0.2</v>
      </c>
      <c r="R6283" s="53">
        <f t="shared" si="1079"/>
        <v>3.6612072272826608</v>
      </c>
    </row>
    <row r="6284" spans="2:18" ht="15">
      <c r="B6284" s="84">
        <v>36587</v>
      </c>
      <c r="C6284" s="85">
        <v>2.4</v>
      </c>
      <c r="D6284" s="86">
        <v>13.9</v>
      </c>
      <c r="E6284" s="87">
        <v>1.9</v>
      </c>
      <c r="F6284" s="96">
        <f t="shared" si="1070"/>
        <v>7.9</v>
      </c>
      <c r="G6284" s="96"/>
      <c r="H6284" s="74">
        <f t="shared" si="1071"/>
        <v>62</v>
      </c>
      <c r="I6284" s="53">
        <f t="shared" si="1080"/>
        <v>1.0177259403999503</v>
      </c>
      <c r="J6284" s="53">
        <f t="shared" si="1072"/>
        <v>-0.12523397111924095</v>
      </c>
      <c r="K6284" s="53">
        <f t="shared" si="1073"/>
        <v>1.4384550455900516</v>
      </c>
      <c r="L6284" s="53">
        <f t="shared" si="1074"/>
        <v>20.893409874029718</v>
      </c>
      <c r="M6284" s="93">
        <f t="shared" si="1075"/>
        <v>1.7419374010461182</v>
      </c>
      <c r="N6284" s="53">
        <f t="shared" si="1076"/>
        <v>12.304072131361448</v>
      </c>
      <c r="O6284">
        <f t="shared" si="1077"/>
        <v>0.5429276807238258</v>
      </c>
      <c r="P6284" s="53">
        <f t="shared" si="1078"/>
        <v>8.0369884225602579</v>
      </c>
      <c r="Q6284" s="53">
        <v>0.2</v>
      </c>
      <c r="R6284" s="53">
        <f t="shared" si="1079"/>
        <v>5.189285282827095</v>
      </c>
    </row>
    <row r="6285" spans="2:18" ht="15">
      <c r="B6285" s="84">
        <v>36588</v>
      </c>
      <c r="C6285" s="85">
        <v>0</v>
      </c>
      <c r="D6285" s="86">
        <v>12.5</v>
      </c>
      <c r="E6285" s="87">
        <v>-1.9</v>
      </c>
      <c r="F6285" s="96">
        <f t="shared" si="1070"/>
        <v>5.3</v>
      </c>
      <c r="G6285" s="96"/>
      <c r="H6285" s="74">
        <f t="shared" si="1071"/>
        <v>63</v>
      </c>
      <c r="I6285" s="53">
        <f t="shared" si="1080"/>
        <v>1.0172363730243685</v>
      </c>
      <c r="J6285" s="53">
        <f t="shared" si="1072"/>
        <v>-0.11855314787728338</v>
      </c>
      <c r="K6285" s="53">
        <f t="shared" si="1073"/>
        <v>1.4456220444772312</v>
      </c>
      <c r="L6285" s="53">
        <f t="shared" si="1074"/>
        <v>21.167749545477854</v>
      </c>
      <c r="M6285" s="93">
        <f t="shared" si="1075"/>
        <v>1.7376703382207457</v>
      </c>
      <c r="N6285" s="53">
        <f t="shared" si="1076"/>
        <v>13.655413506755613</v>
      </c>
      <c r="O6285">
        <f t="shared" si="1077"/>
        <v>0.46325833201063299</v>
      </c>
      <c r="P6285" s="53">
        <f t="shared" si="1078"/>
        <v>6.7313451978244094</v>
      </c>
      <c r="Q6285" s="53">
        <v>0.2</v>
      </c>
      <c r="R6285" s="53">
        <f t="shared" si="1079"/>
        <v>5.3405565691229882</v>
      </c>
    </row>
    <row r="6286" spans="2:18" ht="15">
      <c r="B6286" s="84">
        <v>36589</v>
      </c>
      <c r="C6286" s="85">
        <v>0</v>
      </c>
      <c r="D6286" s="86">
        <v>16.100000000000001</v>
      </c>
      <c r="E6286" s="87">
        <v>-1.4</v>
      </c>
      <c r="F6286" s="96">
        <f t="shared" si="1070"/>
        <v>7.3500000000000005</v>
      </c>
      <c r="G6286" s="96"/>
      <c r="H6286" s="74">
        <f t="shared" si="1071"/>
        <v>64</v>
      </c>
      <c r="I6286" s="53">
        <f t="shared" si="1080"/>
        <v>1.0167417051287022</v>
      </c>
      <c r="J6286" s="53">
        <f t="shared" si="1072"/>
        <v>-0.11184441518364702</v>
      </c>
      <c r="K6286" s="53">
        <f t="shared" si="1073"/>
        <v>1.452801033214203</v>
      </c>
      <c r="L6286" s="53">
        <f t="shared" si="1074"/>
        <v>21.443278495234836</v>
      </c>
      <c r="M6286" s="93">
        <f t="shared" si="1075"/>
        <v>2.1127478738099539</v>
      </c>
      <c r="N6286" s="53">
        <f t="shared" si="1076"/>
        <v>15.249623861580639</v>
      </c>
      <c r="O6286">
        <f t="shared" si="1077"/>
        <v>0.52514084937115191</v>
      </c>
      <c r="P6286" s="53">
        <f t="shared" si="1078"/>
        <v>7.7432933496504068</v>
      </c>
      <c r="Q6286" s="53">
        <v>0.2</v>
      </c>
      <c r="R6286" s="53">
        <f t="shared" si="1079"/>
        <v>5.8026803689476925</v>
      </c>
    </row>
    <row r="6287" spans="2:18" ht="15">
      <c r="B6287" s="84">
        <v>36590</v>
      </c>
      <c r="C6287" s="85">
        <v>0</v>
      </c>
      <c r="D6287" s="86">
        <v>13.3</v>
      </c>
      <c r="E6287" s="87">
        <v>0.5</v>
      </c>
      <c r="F6287" s="96">
        <f t="shared" ref="F6287:F6350" si="1081">0.5*(D6287+E6287)</f>
        <v>6.9</v>
      </c>
      <c r="G6287" s="96"/>
      <c r="H6287" s="74">
        <f t="shared" ref="H6287:H6350" si="1082">B6287-DATE(YEAR(B6287),1,0)</f>
        <v>65</v>
      </c>
      <c r="I6287" s="53">
        <f t="shared" si="1080"/>
        <v>1.0162420830931402</v>
      </c>
      <c r="J6287" s="53">
        <f t="shared" ref="J6287:J6350" si="1083">ASIN(0.39785*SIN(4.869+$I$7*H6287+0.03345*SIN(6.224+$I$7*H6287)))</f>
        <v>-0.10510967283220894</v>
      </c>
      <c r="K6287" s="53">
        <f t="shared" ref="K6287:K6350" si="1084">ACOS(-TAN(J6287)*TAN($E$7*$I$8))</f>
        <v>1.459990856366197</v>
      </c>
      <c r="L6287" s="53">
        <f t="shared" ref="L6287:L6350" si="1085">117.5*I6287*((K6287*SIN($E$7*$I$8)*SIN(J6287)+COS($E$7*$I$8)*COS(J6287)*SIN(K6287))/PI())</f>
        <v>21.719899753086207</v>
      </c>
      <c r="M6287" s="93">
        <f t="shared" ref="M6287:M6350" si="1086">0.0023*L6287/2.456*(0.5*(D6287+E6287)+17.8)*SQRT(D6287-E6287)</f>
        <v>1.7974599733331607</v>
      </c>
      <c r="N6287" s="53">
        <f t="shared" ref="N6287:N6350" si="1087">0.17*L6287*SQRT(D6287-E6287)</f>
        <v>13.210270868967811</v>
      </c>
      <c r="O6287">
        <f t="shared" ref="O6287:O6350" si="1088">5336/(F6287+273.15)^2*EXP(21.07-5336/(F6287+273.15))</f>
        <v>0.51096962479543406</v>
      </c>
      <c r="P6287" s="53">
        <f t="shared" ref="P6287:P6350" si="1089">EXP(21.07-5336/(F6287+273.15))</f>
        <v>7.5101812239281029</v>
      </c>
      <c r="Q6287" s="53">
        <v>0.2</v>
      </c>
      <c r="R6287" s="53">
        <f t="shared" ref="R6287:R6350" si="1090">(O6287*N6287*0.6+$L$8*6.43*(1+0.536*Q6287)*P6287*(1- G6287/100))/($O$7*(O6287+$L$8))</f>
        <v>5.334033478788105</v>
      </c>
    </row>
    <row r="6288" spans="2:18" ht="15">
      <c r="B6288" s="84">
        <v>36591</v>
      </c>
      <c r="C6288" s="85">
        <v>0</v>
      </c>
      <c r="D6288" s="86">
        <v>14.9</v>
      </c>
      <c r="E6288" s="87">
        <v>-2.6</v>
      </c>
      <c r="F6288" s="96">
        <f t="shared" si="1081"/>
        <v>6.15</v>
      </c>
      <c r="G6288" s="96"/>
      <c r="H6288" s="74">
        <f t="shared" si="1082"/>
        <v>66</v>
      </c>
      <c r="I6288" s="53">
        <f t="shared" si="1080"/>
        <v>1.015737654763881</v>
      </c>
      <c r="J6288" s="53">
        <f t="shared" si="1083"/>
        <v>-9.8350812010502386E-2</v>
      </c>
      <c r="K6288" s="53">
        <f t="shared" si="1084"/>
        <v>1.4671903985928214</v>
      </c>
      <c r="L6288" s="53">
        <f t="shared" si="1085"/>
        <v>21.997516508847159</v>
      </c>
      <c r="M6288" s="93">
        <f t="shared" si="1086"/>
        <v>2.0639428515107463</v>
      </c>
      <c r="N6288" s="53">
        <f t="shared" si="1087"/>
        <v>15.643776334079456</v>
      </c>
      <c r="O6288">
        <f t="shared" si="1088"/>
        <v>0.48809438582775533</v>
      </c>
      <c r="P6288" s="53">
        <f t="shared" si="1089"/>
        <v>7.1355895831897636</v>
      </c>
      <c r="Q6288" s="53">
        <v>0.2</v>
      </c>
      <c r="R6288" s="53">
        <f t="shared" si="1090"/>
        <v>5.818728923944728</v>
      </c>
    </row>
    <row r="6289" spans="2:18" ht="15">
      <c r="B6289" s="84">
        <v>36592</v>
      </c>
      <c r="C6289" s="85">
        <v>0</v>
      </c>
      <c r="D6289" s="86">
        <v>16.5</v>
      </c>
      <c r="E6289" s="87">
        <v>-2.7</v>
      </c>
      <c r="F6289" s="96">
        <f t="shared" si="1081"/>
        <v>6.9</v>
      </c>
      <c r="G6289" s="96"/>
      <c r="H6289" s="74">
        <f t="shared" si="1082"/>
        <v>67</v>
      </c>
      <c r="I6289" s="53">
        <f t="shared" si="1080"/>
        <v>1.0152285694093826</v>
      </c>
      <c r="J6289" s="53">
        <f t="shared" si="1083"/>
        <v>-9.1569715272326185E-2</v>
      </c>
      <c r="K6289" s="53">
        <f t="shared" si="1084"/>
        <v>1.4743985823493233</v>
      </c>
      <c r="L6289" s="53">
        <f t="shared" si="1085"/>
        <v>22.276032171312455</v>
      </c>
      <c r="M6289" s="93">
        <f t="shared" si="1086"/>
        <v>2.2577969269421265</v>
      </c>
      <c r="N6289" s="53">
        <f t="shared" si="1087"/>
        <v>16.593476024236519</v>
      </c>
      <c r="O6289">
        <f t="shared" si="1088"/>
        <v>0.51096962479543406</v>
      </c>
      <c r="P6289" s="53">
        <f t="shared" si="1089"/>
        <v>7.5101812239281029</v>
      </c>
      <c r="Q6289" s="53">
        <v>0.2</v>
      </c>
      <c r="R6289" s="53">
        <f t="shared" si="1090"/>
        <v>6.0690197753324195</v>
      </c>
    </row>
    <row r="6290" spans="2:18" ht="15">
      <c r="B6290" s="84">
        <v>36593</v>
      </c>
      <c r="C6290" s="85">
        <v>0</v>
      </c>
      <c r="D6290" s="86">
        <v>18.899999999999999</v>
      </c>
      <c r="E6290" s="87">
        <v>-0.9</v>
      </c>
      <c r="F6290" s="96">
        <f t="shared" si="1081"/>
        <v>9</v>
      </c>
      <c r="G6290" s="96"/>
      <c r="H6290" s="74">
        <f t="shared" si="1082"/>
        <v>68</v>
      </c>
      <c r="I6290" s="53">
        <f t="shared" si="1080"/>
        <v>1.0147149776761919</v>
      </c>
      <c r="J6290" s="53">
        <f t="shared" si="1083"/>
        <v>-8.4768256534351258E-2</v>
      </c>
      <c r="K6290" s="53">
        <f t="shared" si="1084"/>
        <v>1.481614365588644</v>
      </c>
      <c r="L6290" s="53">
        <f t="shared" si="1085"/>
        <v>22.555350425529952</v>
      </c>
      <c r="M6290" s="93">
        <f t="shared" si="1086"/>
        <v>2.51893198765175</v>
      </c>
      <c r="N6290" s="53">
        <f t="shared" si="1087"/>
        <v>17.062045481576231</v>
      </c>
      <c r="O6290">
        <f t="shared" si="1088"/>
        <v>0.58008978738759875</v>
      </c>
      <c r="P6290" s="53">
        <f t="shared" si="1089"/>
        <v>8.6544506934491388</v>
      </c>
      <c r="Q6290" s="53">
        <v>0.2</v>
      </c>
      <c r="R6290" s="53">
        <f t="shared" si="1090"/>
        <v>6.2925701447471667</v>
      </c>
    </row>
    <row r="6291" spans="2:18" ht="15">
      <c r="B6291" s="84">
        <v>36594</v>
      </c>
      <c r="C6291" s="85">
        <v>0</v>
      </c>
      <c r="D6291" s="86">
        <v>22.9</v>
      </c>
      <c r="E6291" s="87">
        <v>1.9</v>
      </c>
      <c r="F6291" s="96">
        <f t="shared" si="1081"/>
        <v>12.399999999999999</v>
      </c>
      <c r="G6291" s="96"/>
      <c r="H6291" s="74">
        <f t="shared" si="1082"/>
        <v>69</v>
      </c>
      <c r="I6291" s="53">
        <f t="shared" si="1080"/>
        <v>1.0141970315443654</v>
      </c>
      <c r="J6291" s="53">
        <f t="shared" si="1083"/>
        <v>-7.7948301095184719E-2</v>
      </c>
      <c r="K6291" s="53">
        <f t="shared" si="1084"/>
        <v>1.4888367394670605</v>
      </c>
      <c r="L6291" s="53">
        <f t="shared" si="1085"/>
        <v>22.83537528834152</v>
      </c>
      <c r="M6291" s="93">
        <f t="shared" si="1086"/>
        <v>2.9595400217371326</v>
      </c>
      <c r="N6291" s="53">
        <f t="shared" si="1087"/>
        <v>17.789622082863339</v>
      </c>
      <c r="O6291">
        <f t="shared" si="1088"/>
        <v>0.70939159771135885</v>
      </c>
      <c r="P6291" s="53">
        <f t="shared" si="1089"/>
        <v>10.840131443205758</v>
      </c>
      <c r="Q6291" s="53">
        <v>0.2</v>
      </c>
      <c r="R6291" s="53">
        <f t="shared" si="1090"/>
        <v>6.6362070282332875</v>
      </c>
    </row>
    <row r="6292" spans="2:18" ht="15">
      <c r="B6292" s="84">
        <v>36595</v>
      </c>
      <c r="C6292" s="85">
        <v>0</v>
      </c>
      <c r="D6292" s="86">
        <v>24.1</v>
      </c>
      <c r="E6292" s="87">
        <v>4.5999999999999996</v>
      </c>
      <c r="F6292" s="96">
        <f t="shared" si="1081"/>
        <v>14.350000000000001</v>
      </c>
      <c r="G6292" s="96"/>
      <c r="H6292" s="74">
        <f t="shared" si="1082"/>
        <v>70</v>
      </c>
      <c r="I6292" s="53">
        <f t="shared" si="1080"/>
        <v>1.0136748842824967</v>
      </c>
      <c r="J6292" s="53">
        <f t="shared" si="1083"/>
        <v>-7.1111705675353992E-2</v>
      </c>
      <c r="K6292" s="53">
        <f t="shared" si="1084"/>
        <v>1.4960647260558331</v>
      </c>
      <c r="L6292" s="53">
        <f t="shared" si="1085"/>
        <v>23.116011162141763</v>
      </c>
      <c r="M6292" s="93">
        <f t="shared" si="1086"/>
        <v>3.0733403084762818</v>
      </c>
      <c r="N6292" s="53">
        <f t="shared" si="1087"/>
        <v>17.353182035229114</v>
      </c>
      <c r="O6292">
        <f t="shared" si="1088"/>
        <v>0.79436348494982112</v>
      </c>
      <c r="P6292" s="53">
        <f t="shared" si="1089"/>
        <v>12.304930060510431</v>
      </c>
      <c r="Q6292" s="53">
        <v>0.2</v>
      </c>
      <c r="R6292" s="53">
        <f t="shared" si="1090"/>
        <v>6.6341532956848637</v>
      </c>
    </row>
    <row r="6293" spans="2:18" ht="15">
      <c r="B6293" s="84">
        <v>36596</v>
      </c>
      <c r="C6293" s="85">
        <v>0</v>
      </c>
      <c r="D6293" s="86">
        <v>22.9</v>
      </c>
      <c r="E6293" s="87">
        <v>3.3</v>
      </c>
      <c r="F6293" s="96">
        <f t="shared" si="1081"/>
        <v>13.1</v>
      </c>
      <c r="G6293" s="96"/>
      <c r="H6293" s="74">
        <f t="shared" si="1082"/>
        <v>71</v>
      </c>
      <c r="I6293" s="53">
        <f t="shared" si="1080"/>
        <v>1.0131486904023612</v>
      </c>
      <c r="J6293" s="53">
        <f t="shared" si="1083"/>
        <v>-6.4260318476718287E-2</v>
      </c>
      <c r="K6293" s="53">
        <f t="shared" si="1084"/>
        <v>1.5032973760609161</v>
      </c>
      <c r="L6293" s="53">
        <f t="shared" si="1085"/>
        <v>23.397162886809447</v>
      </c>
      <c r="M6293" s="93">
        <f t="shared" si="1086"/>
        <v>2.99743094927633</v>
      </c>
      <c r="N6293" s="53">
        <f t="shared" si="1087"/>
        <v>17.609221470970219</v>
      </c>
      <c r="O6293">
        <f t="shared" si="1088"/>
        <v>0.73893334591407234</v>
      </c>
      <c r="P6293" s="53">
        <f t="shared" si="1089"/>
        <v>11.34698381075474</v>
      </c>
      <c r="Q6293" s="53">
        <v>0.2</v>
      </c>
      <c r="R6293" s="53">
        <f t="shared" si="1090"/>
        <v>6.6309877341688308</v>
      </c>
    </row>
    <row r="6294" spans="2:18" ht="15">
      <c r="B6294" s="84">
        <v>36597</v>
      </c>
      <c r="C6294" s="85">
        <v>0</v>
      </c>
      <c r="D6294" s="86">
        <v>24.5</v>
      </c>
      <c r="E6294" s="87">
        <v>3.3</v>
      </c>
      <c r="F6294" s="96">
        <f t="shared" si="1081"/>
        <v>13.9</v>
      </c>
      <c r="G6294" s="96"/>
      <c r="H6294" s="74">
        <f t="shared" si="1082"/>
        <v>72</v>
      </c>
      <c r="I6294" s="53">
        <f t="shared" si="1080"/>
        <v>1.0126186056131936</v>
      </c>
      <c r="J6294" s="53">
        <f t="shared" si="1083"/>
        <v>-5.7395979259826993E-2</v>
      </c>
      <c r="K6294" s="53">
        <f t="shared" si="1084"/>
        <v>1.5105337665524803</v>
      </c>
      <c r="L6294" s="53">
        <f t="shared" si="1085"/>
        <v>23.678735789772343</v>
      </c>
      <c r="M6294" s="93">
        <f t="shared" si="1086"/>
        <v>3.2365712935051389</v>
      </c>
      <c r="N6294" s="53">
        <f t="shared" si="1087"/>
        <v>18.534264798577222</v>
      </c>
      <c r="O6294">
        <f t="shared" si="1088"/>
        <v>0.77400478600496303</v>
      </c>
      <c r="P6294" s="53">
        <f t="shared" si="1089"/>
        <v>11.95206448478506</v>
      </c>
      <c r="Q6294" s="53">
        <v>0.2</v>
      </c>
      <c r="R6294" s="53">
        <f t="shared" si="1090"/>
        <v>6.8793495707267809</v>
      </c>
    </row>
    <row r="6295" spans="2:18" ht="15">
      <c r="B6295" s="84">
        <v>36598</v>
      </c>
      <c r="C6295" s="85">
        <v>0</v>
      </c>
      <c r="D6295" s="86">
        <v>19.8</v>
      </c>
      <c r="E6295" s="87">
        <v>7.7</v>
      </c>
      <c r="F6295" s="96">
        <f t="shared" si="1081"/>
        <v>13.75</v>
      </c>
      <c r="G6295" s="96"/>
      <c r="H6295" s="74">
        <f t="shared" si="1082"/>
        <v>73</v>
      </c>
      <c r="I6295" s="53">
        <f t="shared" si="1080"/>
        <v>1.0120847867756111</v>
      </c>
      <c r="J6295" s="53">
        <f t="shared" si="1083"/>
        <v>-5.0520519437772707E-2</v>
      </c>
      <c r="K6295" s="53">
        <f t="shared" si="1084"/>
        <v>1.5177729987056969</v>
      </c>
      <c r="L6295" s="53">
        <f t="shared" si="1085"/>
        <v>23.960635734170932</v>
      </c>
      <c r="M6295" s="93">
        <f t="shared" si="1086"/>
        <v>2.46257722750966</v>
      </c>
      <c r="N6295" s="53">
        <f t="shared" si="1087"/>
        <v>14.169024240747373</v>
      </c>
      <c r="O6295">
        <f t="shared" si="1088"/>
        <v>0.76732044369899988</v>
      </c>
      <c r="P6295" s="53">
        <f t="shared" si="1089"/>
        <v>11.836465724658737</v>
      </c>
      <c r="Q6295" s="53">
        <v>0.2</v>
      </c>
      <c r="R6295" s="53">
        <f t="shared" si="1090"/>
        <v>5.8863910194470135</v>
      </c>
    </row>
    <row r="6296" spans="2:18" ht="15">
      <c r="B6296" s="84">
        <v>36599</v>
      </c>
      <c r="C6296" s="85">
        <v>0</v>
      </c>
      <c r="D6296" s="86">
        <v>19.7</v>
      </c>
      <c r="E6296" s="87">
        <v>3</v>
      </c>
      <c r="F6296" s="96">
        <f t="shared" si="1081"/>
        <v>11.35</v>
      </c>
      <c r="G6296" s="96"/>
      <c r="H6296" s="74">
        <f t="shared" si="1082"/>
        <v>74</v>
      </c>
      <c r="I6296" s="53">
        <f t="shared" si="1080"/>
        <v>1.0115473918551963</v>
      </c>
      <c r="J6296" s="53">
        <f t="shared" si="1083"/>
        <v>-4.3635762185105259E-2</v>
      </c>
      <c r="K6296" s="53">
        <f t="shared" si="1084"/>
        <v>1.5250141955539771</v>
      </c>
      <c r="L6296" s="53">
        <f t="shared" si="1085"/>
        <v>24.242769165091758</v>
      </c>
      <c r="M6296" s="93">
        <f t="shared" si="1086"/>
        <v>2.7044471221514526</v>
      </c>
      <c r="N6296" s="53">
        <f t="shared" si="1087"/>
        <v>16.841834028498386</v>
      </c>
      <c r="O6296">
        <f t="shared" si="1088"/>
        <v>0.66701236528428753</v>
      </c>
      <c r="P6296" s="53">
        <f t="shared" si="1089"/>
        <v>10.117718815442569</v>
      </c>
      <c r="Q6296" s="53">
        <v>0.2</v>
      </c>
      <c r="R6296" s="53">
        <f t="shared" si="1090"/>
        <v>6.3701786345182292</v>
      </c>
    </row>
    <row r="6297" spans="2:18" ht="15">
      <c r="B6297" s="84">
        <v>36600</v>
      </c>
      <c r="C6297" s="85">
        <v>0</v>
      </c>
      <c r="D6297" s="86">
        <v>18.100000000000001</v>
      </c>
      <c r="E6297" s="87">
        <v>5.7</v>
      </c>
      <c r="F6297" s="96">
        <f t="shared" si="1081"/>
        <v>11.9</v>
      </c>
      <c r="G6297" s="96"/>
      <c r="H6297" s="74">
        <f t="shared" si="1082"/>
        <v>75</v>
      </c>
      <c r="I6297" s="53">
        <f t="shared" si="1080"/>
        <v>1.0110065798757517</v>
      </c>
      <c r="J6297" s="53">
        <f t="shared" si="1083"/>
        <v>-3.6743522560419961E-2</v>
      </c>
      <c r="K6297" s="53">
        <f t="shared" si="1084"/>
        <v>1.532256499755605</v>
      </c>
      <c r="L6297" s="53">
        <f t="shared" si="1085"/>
        <v>24.525043153844361</v>
      </c>
      <c r="M6297" s="93">
        <f t="shared" si="1086"/>
        <v>2.4020195935787485</v>
      </c>
      <c r="N6297" s="53">
        <f t="shared" si="1087"/>
        <v>14.681470073356742</v>
      </c>
      <c r="O6297">
        <f t="shared" si="1088"/>
        <v>0.68892662395213577</v>
      </c>
      <c r="P6297" s="53">
        <f t="shared" si="1089"/>
        <v>10.490573680961658</v>
      </c>
      <c r="Q6297" s="53">
        <v>0.2</v>
      </c>
      <c r="R6297" s="53">
        <f t="shared" si="1090"/>
        <v>5.9149407728674177</v>
      </c>
    </row>
    <row r="6298" spans="2:18" ht="15">
      <c r="B6298" s="84">
        <v>36601</v>
      </c>
      <c r="C6298" s="85">
        <v>0</v>
      </c>
      <c r="D6298" s="86">
        <v>16.100000000000001</v>
      </c>
      <c r="E6298" s="87">
        <v>0.7</v>
      </c>
      <c r="F6298" s="96">
        <f t="shared" si="1081"/>
        <v>8.4</v>
      </c>
      <c r="G6298" s="96"/>
      <c r="H6298" s="74">
        <f t="shared" si="1082"/>
        <v>76</v>
      </c>
      <c r="I6298" s="53">
        <f t="shared" si="1080"/>
        <v>1.0104625108722431</v>
      </c>
      <c r="J6298" s="53">
        <f t="shared" si="1083"/>
        <v>-2.9845607641223473E-2</v>
      </c>
      <c r="K6298" s="53">
        <f t="shared" si="1084"/>
        <v>1.5394990713745209</v>
      </c>
      <c r="L6298" s="53">
        <f t="shared" si="1085"/>
        <v>24.807365440262192</v>
      </c>
      <c r="M6298" s="93">
        <f t="shared" si="1086"/>
        <v>2.3885908792170181</v>
      </c>
      <c r="N6298" s="53">
        <f t="shared" si="1087"/>
        <v>16.549692397787744</v>
      </c>
      <c r="O6298">
        <f t="shared" si="1088"/>
        <v>0.55955287615999294</v>
      </c>
      <c r="P6298" s="53">
        <f t="shared" si="1089"/>
        <v>8.3125902760935677</v>
      </c>
      <c r="Q6298" s="53">
        <v>0.2</v>
      </c>
      <c r="R6298" s="53">
        <f t="shared" si="1090"/>
        <v>6.1462319224204229</v>
      </c>
    </row>
    <row r="6299" spans="2:18" ht="15">
      <c r="B6299" s="84">
        <v>36602</v>
      </c>
      <c r="C6299" s="85">
        <v>0</v>
      </c>
      <c r="D6299" s="86">
        <v>21.5</v>
      </c>
      <c r="E6299" s="87">
        <v>1.5</v>
      </c>
      <c r="F6299" s="96">
        <f t="shared" si="1081"/>
        <v>11.5</v>
      </c>
      <c r="G6299" s="96"/>
      <c r="H6299" s="74">
        <f t="shared" si="1082"/>
        <v>77</v>
      </c>
      <c r="I6299" s="53">
        <f t="shared" si="1080"/>
        <v>1.0099153458434418</v>
      </c>
      <c r="J6299" s="53">
        <f t="shared" si="1083"/>
        <v>-2.2943816669741025E-2</v>
      </c>
      <c r="K6299" s="53">
        <f t="shared" si="1084"/>
        <v>1.546741085675797</v>
      </c>
      <c r="L6299" s="53">
        <f t="shared" si="1085"/>
        <v>25.089644473010019</v>
      </c>
      <c r="M6299" s="93">
        <f t="shared" si="1086"/>
        <v>3.0787654129570479</v>
      </c>
      <c r="N6299" s="53">
        <f t="shared" si="1087"/>
        <v>19.074731194803778</v>
      </c>
      <c r="O6299">
        <f t="shared" si="1088"/>
        <v>0.67292773448592091</v>
      </c>
      <c r="P6299" s="53">
        <f t="shared" si="1089"/>
        <v>10.218213752667999</v>
      </c>
      <c r="Q6299" s="53">
        <v>0.2</v>
      </c>
      <c r="R6299" s="53">
        <f t="shared" si="1090"/>
        <v>6.8765527529372905</v>
      </c>
    </row>
    <row r="6300" spans="2:18" ht="15">
      <c r="B6300" s="84">
        <v>36603</v>
      </c>
      <c r="C6300" s="85">
        <v>0</v>
      </c>
      <c r="D6300" s="86">
        <v>19.8</v>
      </c>
      <c r="E6300" s="87">
        <v>5.7</v>
      </c>
      <c r="F6300" s="96">
        <f t="shared" si="1081"/>
        <v>12.75</v>
      </c>
      <c r="G6300" s="96"/>
      <c r="H6300" s="74">
        <f t="shared" si="1082"/>
        <v>78</v>
      </c>
      <c r="I6300" s="53">
        <f t="shared" si="1080"/>
        <v>1.0093652467042828</v>
      </c>
      <c r="J6300" s="53">
        <f t="shared" si="1083"/>
        <v>-1.6039941208328922E-2</v>
      </c>
      <c r="K6300" s="53">
        <f t="shared" si="1084"/>
        <v>1.5539817309362038</v>
      </c>
      <c r="L6300" s="53">
        <f t="shared" si="1085"/>
        <v>25.371789447885813</v>
      </c>
      <c r="M6300" s="93">
        <f t="shared" si="1086"/>
        <v>2.7256578807719203</v>
      </c>
      <c r="N6300" s="53">
        <f t="shared" si="1087"/>
        <v>16.196067435848466</v>
      </c>
      <c r="O6300">
        <f t="shared" si="1088"/>
        <v>0.72403098065968829</v>
      </c>
      <c r="P6300" s="53">
        <f t="shared" si="1089"/>
        <v>11.090972781532219</v>
      </c>
      <c r="Q6300" s="53">
        <v>0.2</v>
      </c>
      <c r="R6300" s="53">
        <f t="shared" si="1090"/>
        <v>6.2959040732069491</v>
      </c>
    </row>
    <row r="6301" spans="2:18" ht="15">
      <c r="B6301" s="84">
        <v>36604</v>
      </c>
      <c r="C6301" s="85">
        <v>0</v>
      </c>
      <c r="D6301" s="86">
        <v>19.7</v>
      </c>
      <c r="E6301" s="87">
        <v>4.2</v>
      </c>
      <c r="F6301" s="96">
        <f t="shared" si="1081"/>
        <v>11.95</v>
      </c>
      <c r="G6301" s="96"/>
      <c r="H6301" s="74">
        <f t="shared" si="1082"/>
        <v>79</v>
      </c>
      <c r="I6301" s="53">
        <f t="shared" si="1080"/>
        <v>1.0088123762379517</v>
      </c>
      <c r="J6301" s="53">
        <f t="shared" si="1083"/>
        <v>-9.1357653031883066E-3</v>
      </c>
      <c r="K6301" s="53">
        <f t="shared" si="1084"/>
        <v>1.5612202062701253</v>
      </c>
      <c r="L6301" s="53">
        <f t="shared" si="1085"/>
        <v>25.653710344108205</v>
      </c>
      <c r="M6301" s="93">
        <f t="shared" si="1086"/>
        <v>2.8138599588018351</v>
      </c>
      <c r="N6301" s="53">
        <f t="shared" si="1087"/>
        <v>17.169788966005733</v>
      </c>
      <c r="O6301">
        <f t="shared" si="1088"/>
        <v>0.69094965222549376</v>
      </c>
      <c r="P6301" s="53">
        <f t="shared" si="1089"/>
        <v>10.525070566283562</v>
      </c>
      <c r="Q6301" s="53">
        <v>0.2</v>
      </c>
      <c r="R6301" s="53">
        <f t="shared" si="1090"/>
        <v>6.4743154163974808</v>
      </c>
    </row>
    <row r="6302" spans="2:18" ht="15">
      <c r="B6302" s="84">
        <v>36605</v>
      </c>
      <c r="C6302" s="85">
        <v>0</v>
      </c>
      <c r="D6302" s="86">
        <v>15.3</v>
      </c>
      <c r="E6302" s="87">
        <v>3.8</v>
      </c>
      <c r="F6302" s="96">
        <f t="shared" si="1081"/>
        <v>9.5500000000000007</v>
      </c>
      <c r="G6302" s="96"/>
      <c r="H6302" s="74">
        <f t="shared" si="1082"/>
        <v>80</v>
      </c>
      <c r="I6302" s="53">
        <f t="shared" si="1080"/>
        <v>1.0082568980477142</v>
      </c>
      <c r="J6302" s="53">
        <f t="shared" si="1083"/>
        <v>-2.2330656551013675E-3</v>
      </c>
      <c r="K6302" s="53">
        <f t="shared" si="1084"/>
        <v>1.5684557194709616</v>
      </c>
      <c r="L6302" s="53">
        <f t="shared" si="1085"/>
        <v>25.935317958584541</v>
      </c>
      <c r="M6302" s="93">
        <f t="shared" si="1086"/>
        <v>2.2526685772684689</v>
      </c>
      <c r="N6302" s="53">
        <f t="shared" si="1087"/>
        <v>14.951660192053589</v>
      </c>
      <c r="O6302">
        <f t="shared" si="1088"/>
        <v>0.59949143516008485</v>
      </c>
      <c r="P6302" s="53">
        <f t="shared" si="1089"/>
        <v>8.9788099436047624</v>
      </c>
      <c r="Q6302" s="53">
        <v>0.2</v>
      </c>
      <c r="R6302" s="53">
        <f t="shared" si="1090"/>
        <v>5.8568494593892044</v>
      </c>
    </row>
    <row r="6303" spans="2:18" ht="15">
      <c r="B6303" s="84">
        <v>36606</v>
      </c>
      <c r="C6303" s="85">
        <v>0</v>
      </c>
      <c r="D6303" s="86">
        <v>19.7</v>
      </c>
      <c r="E6303" s="87">
        <v>2.6</v>
      </c>
      <c r="F6303" s="96">
        <f t="shared" si="1081"/>
        <v>11.15</v>
      </c>
      <c r="G6303" s="96"/>
      <c r="H6303" s="74">
        <f t="shared" si="1082"/>
        <v>81</v>
      </c>
      <c r="I6303" s="53">
        <f t="shared" si="1080"/>
        <v>1.0076989765085038</v>
      </c>
      <c r="J6303" s="53">
        <f t="shared" si="1083"/>
        <v>4.6663882040709195E-3</v>
      </c>
      <c r="K6303" s="53">
        <f t="shared" si="1084"/>
        <v>1.5756874848680738</v>
      </c>
      <c r="L6303" s="53">
        <f t="shared" si="1085"/>
        <v>26.216523938157994</v>
      </c>
      <c r="M6303" s="93">
        <f t="shared" si="1086"/>
        <v>2.9391463030530911</v>
      </c>
      <c r="N6303" s="53">
        <f t="shared" si="1087"/>
        <v>18.429862047769419</v>
      </c>
      <c r="O6303">
        <f t="shared" si="1088"/>
        <v>0.6591958902614411</v>
      </c>
      <c r="P6303" s="53">
        <f t="shared" si="1089"/>
        <v>9.9850993313825818</v>
      </c>
      <c r="Q6303" s="53">
        <v>0.2</v>
      </c>
      <c r="R6303" s="53">
        <f t="shared" si="1090"/>
        <v>6.713786858168838</v>
      </c>
    </row>
    <row r="6304" spans="2:18" ht="15">
      <c r="B6304" s="84">
        <v>36607</v>
      </c>
      <c r="C6304" s="85">
        <v>0</v>
      </c>
      <c r="D6304" s="86">
        <v>19.7</v>
      </c>
      <c r="E6304" s="87">
        <v>2.1</v>
      </c>
      <c r="F6304" s="96">
        <f t="shared" si="1081"/>
        <v>10.9</v>
      </c>
      <c r="G6304" s="96"/>
      <c r="H6304" s="74">
        <f t="shared" si="1082"/>
        <v>82</v>
      </c>
      <c r="I6304" s="53">
        <f t="shared" si="1080"/>
        <v>1.00713877671828</v>
      </c>
      <c r="J6304" s="53">
        <f t="shared" si="1083"/>
        <v>1.1560833730371266E-2</v>
      </c>
      <c r="K6304" s="53">
        <f t="shared" si="1084"/>
        <v>1.5829147211992498</v>
      </c>
      <c r="L6304" s="53">
        <f t="shared" si="1085"/>
        <v>26.497240809835752</v>
      </c>
      <c r="M6304" s="93">
        <f t="shared" si="1086"/>
        <v>2.987709423279965</v>
      </c>
      <c r="N6304" s="53">
        <f t="shared" si="1087"/>
        <v>18.89756761714666</v>
      </c>
      <c r="O6304">
        <f t="shared" si="1088"/>
        <v>0.64953791323084809</v>
      </c>
      <c r="P6304" s="53">
        <f t="shared" si="1089"/>
        <v>9.8215102005486887</v>
      </c>
      <c r="Q6304" s="53">
        <v>0.2</v>
      </c>
      <c r="R6304" s="53">
        <f t="shared" si="1090"/>
        <v>6.8043743098369971</v>
      </c>
    </row>
    <row r="6305" spans="2:18" ht="15">
      <c r="B6305" s="84">
        <v>36608</v>
      </c>
      <c r="C6305" s="85">
        <v>0</v>
      </c>
      <c r="D6305" s="86">
        <v>20.100000000000001</v>
      </c>
      <c r="E6305" s="87">
        <v>2.9</v>
      </c>
      <c r="F6305" s="96">
        <f t="shared" si="1081"/>
        <v>11.5</v>
      </c>
      <c r="G6305" s="96"/>
      <c r="H6305" s="74">
        <f t="shared" si="1082"/>
        <v>83</v>
      </c>
      <c r="I6305" s="53">
        <f t="shared" si="1080"/>
        <v>1.0065764644491733</v>
      </c>
      <c r="J6305" s="53">
        <f t="shared" si="1083"/>
        <v>1.8448515183421749E-2</v>
      </c>
      <c r="K6305" s="53">
        <f t="shared" si="1084"/>
        <v>1.5901366494986231</v>
      </c>
      <c r="L6305" s="53">
        <f t="shared" si="1085"/>
        <v>26.777382009003592</v>
      </c>
      <c r="M6305" s="93">
        <f t="shared" si="1086"/>
        <v>3.0471892791068997</v>
      </c>
      <c r="N6305" s="53">
        <f t="shared" si="1087"/>
        <v>18.879098795262099</v>
      </c>
      <c r="O6305">
        <f t="shared" si="1088"/>
        <v>0.67292773448592091</v>
      </c>
      <c r="P6305" s="53">
        <f t="shared" si="1089"/>
        <v>10.218213752667999</v>
      </c>
      <c r="Q6305" s="53">
        <v>0.2</v>
      </c>
      <c r="R6305" s="53">
        <f t="shared" si="1090"/>
        <v>6.8328652408791353</v>
      </c>
    </row>
    <row r="6306" spans="2:18" ht="15">
      <c r="B6306" s="84">
        <v>36609</v>
      </c>
      <c r="C6306" s="85">
        <v>0</v>
      </c>
      <c r="D6306" s="86">
        <v>16.5</v>
      </c>
      <c r="E6306" s="87">
        <v>6.3</v>
      </c>
      <c r="F6306" s="96">
        <f t="shared" si="1081"/>
        <v>11.4</v>
      </c>
      <c r="G6306" s="96"/>
      <c r="H6306" s="74">
        <f t="shared" si="1082"/>
        <v>84</v>
      </c>
      <c r="I6306" s="53">
        <f t="shared" si="1080"/>
        <v>1.0060122060984309</v>
      </c>
      <c r="J6306" s="53">
        <f t="shared" si="1083"/>
        <v>2.532768343999826E-2</v>
      </c>
      <c r="K6306" s="53">
        <f t="shared" si="1084"/>
        <v>1.5973524909999501</v>
      </c>
      <c r="L6306" s="53">
        <f t="shared" si="1085"/>
        <v>27.056861905635163</v>
      </c>
      <c r="M6306" s="93">
        <f t="shared" si="1086"/>
        <v>2.3629788580735438</v>
      </c>
      <c r="N6306" s="53">
        <f t="shared" si="1087"/>
        <v>14.69015683178776</v>
      </c>
      <c r="O6306">
        <f t="shared" si="1088"/>
        <v>0.66897908789634142</v>
      </c>
      <c r="P6306" s="53">
        <f t="shared" si="1089"/>
        <v>10.15111858069719</v>
      </c>
      <c r="Q6306" s="53">
        <v>0.2</v>
      </c>
      <c r="R6306" s="53">
        <f t="shared" si="1090"/>
        <v>5.8925109324806355</v>
      </c>
    </row>
    <row r="6307" spans="2:18" ht="15">
      <c r="B6307" s="84">
        <v>36610</v>
      </c>
      <c r="C6307" s="85">
        <v>0</v>
      </c>
      <c r="D6307" s="86">
        <v>19</v>
      </c>
      <c r="E6307" s="87">
        <v>6.2</v>
      </c>
      <c r="F6307" s="96">
        <f t="shared" si="1081"/>
        <v>12.6</v>
      </c>
      <c r="G6307" s="96"/>
      <c r="H6307" s="74">
        <f t="shared" si="1082"/>
        <v>85</v>
      </c>
      <c r="I6307" s="53">
        <f t="shared" si="1080"/>
        <v>1.0054461686391769</v>
      </c>
      <c r="J6307" s="53">
        <f t="shared" si="1083"/>
        <v>3.2196595806683208E-2</v>
      </c>
      <c r="K6307" s="53">
        <f t="shared" si="1084"/>
        <v>1.6045614650551407</v>
      </c>
      <c r="L6307" s="53">
        <f t="shared" si="1085"/>
        <v>27.335595828507749</v>
      </c>
      <c r="M6307" s="93">
        <f t="shared" si="1086"/>
        <v>2.7842394745420003</v>
      </c>
      <c r="N6307" s="53">
        <f t="shared" si="1087"/>
        <v>16.62579613001682</v>
      </c>
      <c r="O6307">
        <f t="shared" si="1088"/>
        <v>0.71772498717173205</v>
      </c>
      <c r="P6307" s="53">
        <f t="shared" si="1089"/>
        <v>10.982841685784321</v>
      </c>
      <c r="Q6307" s="53">
        <v>0.2</v>
      </c>
      <c r="R6307" s="53">
        <f t="shared" si="1090"/>
        <v>6.3850585571900433</v>
      </c>
    </row>
    <row r="6308" spans="2:18" ht="15">
      <c r="B6308" s="84">
        <v>36611</v>
      </c>
      <c r="C6308" s="85">
        <v>0.4</v>
      </c>
      <c r="D6308" s="86">
        <v>15.7</v>
      </c>
      <c r="E6308" s="87">
        <v>6.9</v>
      </c>
      <c r="F6308" s="96">
        <f t="shared" si="1081"/>
        <v>11.3</v>
      </c>
      <c r="G6308" s="96"/>
      <c r="H6308" s="74">
        <f t="shared" si="1082"/>
        <v>86</v>
      </c>
      <c r="I6308" s="53">
        <f t="shared" si="1080"/>
        <v>1.0048785195710022</v>
      </c>
      <c r="J6308" s="53">
        <f t="shared" si="1083"/>
        <v>3.9053515832760941E-2</v>
      </c>
      <c r="K6308" s="53">
        <f t="shared" si="1084"/>
        <v>1.6117627870679505</v>
      </c>
      <c r="L6308" s="53">
        <f t="shared" si="1085"/>
        <v>27.613500087438954</v>
      </c>
      <c r="M6308" s="93">
        <f t="shared" si="1086"/>
        <v>2.2323138653885954</v>
      </c>
      <c r="N6308" s="53">
        <f t="shared" si="1087"/>
        <v>13.92552943488789</v>
      </c>
      <c r="O6308">
        <f t="shared" si="1088"/>
        <v>0.66505069515847637</v>
      </c>
      <c r="P6308" s="53">
        <f t="shared" si="1089"/>
        <v>10.084417259960709</v>
      </c>
      <c r="Q6308" s="53">
        <v>0.2</v>
      </c>
      <c r="R6308" s="53">
        <f t="shared" si="1090"/>
        <v>5.7170184699408662</v>
      </c>
    </row>
    <row r="6309" spans="2:18" ht="15">
      <c r="B6309" s="84">
        <v>36612</v>
      </c>
      <c r="C6309" s="85">
        <v>10.8</v>
      </c>
      <c r="D6309" s="86">
        <v>7.4</v>
      </c>
      <c r="E6309" s="87">
        <v>4.5</v>
      </c>
      <c r="F6309" s="96">
        <f t="shared" si="1081"/>
        <v>5.95</v>
      </c>
      <c r="G6309" s="96"/>
      <c r="H6309" s="74">
        <f t="shared" si="1082"/>
        <v>87</v>
      </c>
      <c r="I6309" s="53">
        <f t="shared" si="1080"/>
        <v>1.0043094268703985</v>
      </c>
      <c r="J6309" s="53">
        <f t="shared" si="1083"/>
        <v>4.5896713124505203E-2</v>
      </c>
      <c r="K6309" s="53">
        <f t="shared" si="1084"/>
        <v>1.6189556664427691</v>
      </c>
      <c r="L6309" s="53">
        <f t="shared" si="1085"/>
        <v>27.890491993561984</v>
      </c>
      <c r="M6309" s="93">
        <f t="shared" si="1086"/>
        <v>1.0563753578437545</v>
      </c>
      <c r="N6309" s="53">
        <f t="shared" si="1087"/>
        <v>8.0742853896004476</v>
      </c>
      <c r="O6309">
        <f t="shared" si="1088"/>
        <v>0.48214798994377922</v>
      </c>
      <c r="P6309" s="53">
        <f t="shared" si="1089"/>
        <v>7.0385664101447656</v>
      </c>
      <c r="Q6309" s="53">
        <v>0.2</v>
      </c>
      <c r="R6309" s="53">
        <f t="shared" si="1090"/>
        <v>4.1734043695190302</v>
      </c>
    </row>
    <row r="6310" spans="2:18" ht="15">
      <c r="B6310" s="84">
        <v>36613</v>
      </c>
      <c r="C6310" s="85">
        <v>11</v>
      </c>
      <c r="D6310" s="86">
        <v>14.1</v>
      </c>
      <c r="E6310" s="87">
        <v>3.9</v>
      </c>
      <c r="F6310" s="96">
        <f t="shared" si="1081"/>
        <v>9</v>
      </c>
      <c r="G6310" s="96"/>
      <c r="H6310" s="74">
        <f t="shared" si="1082"/>
        <v>88</v>
      </c>
      <c r="I6310" s="53">
        <f t="shared" si="1080"/>
        <v>1.0037390589410518</v>
      </c>
      <c r="J6310" s="53">
        <f t="shared" si="1083"/>
        <v>5.2724463162001092E-2</v>
      </c>
      <c r="K6310" s="53">
        <f t="shared" si="1084"/>
        <v>1.6261393045485024</v>
      </c>
      <c r="L6310" s="53">
        <f t="shared" si="1085"/>
        <v>28.16648987766035</v>
      </c>
      <c r="M6310" s="93">
        <f t="shared" si="1086"/>
        <v>2.2577044127032484</v>
      </c>
      <c r="N6310" s="53">
        <f t="shared" si="1087"/>
        <v>15.292614315247571</v>
      </c>
      <c r="O6310">
        <f t="shared" si="1088"/>
        <v>0.58008978738759875</v>
      </c>
      <c r="P6310" s="53">
        <f t="shared" si="1089"/>
        <v>8.6544506934491388</v>
      </c>
      <c r="Q6310" s="53">
        <v>0.2</v>
      </c>
      <c r="R6310" s="53">
        <f t="shared" si="1090"/>
        <v>5.9029267493077748</v>
      </c>
    </row>
    <row r="6311" spans="2:18" ht="15">
      <c r="B6311" s="84">
        <v>36614</v>
      </c>
      <c r="C6311" s="85">
        <v>22</v>
      </c>
      <c r="D6311" s="86">
        <v>6.1</v>
      </c>
      <c r="E6311" s="87">
        <v>1.4</v>
      </c>
      <c r="F6311" s="96">
        <f t="shared" si="1081"/>
        <v>3.75</v>
      </c>
      <c r="G6311" s="96"/>
      <c r="H6311" s="74">
        <f t="shared" si="1082"/>
        <v>89</v>
      </c>
      <c r="I6311" s="53">
        <f t="shared" si="1080"/>
        <v>1.0031675845640089</v>
      </c>
      <c r="J6311" s="53">
        <f t="shared" si="1083"/>
        <v>5.9535047119606721E-2</v>
      </c>
      <c r="K6311" s="53">
        <f t="shared" si="1084"/>
        <v>1.6333128926975893</v>
      </c>
      <c r="L6311" s="53">
        <f t="shared" si="1085"/>
        <v>28.441413106584648</v>
      </c>
      <c r="M6311" s="93">
        <f t="shared" si="1086"/>
        <v>1.244362307106472</v>
      </c>
      <c r="N6311" s="53">
        <f t="shared" si="1087"/>
        <v>10.482117430910808</v>
      </c>
      <c r="O6311">
        <f t="shared" si="1088"/>
        <v>0.42080908152913016</v>
      </c>
      <c r="P6311" s="53">
        <f t="shared" si="1089"/>
        <v>6.0466550602741238</v>
      </c>
      <c r="Q6311" s="53">
        <v>0.2</v>
      </c>
      <c r="R6311" s="53">
        <f t="shared" si="1090"/>
        <v>4.5755389981284598</v>
      </c>
    </row>
    <row r="6312" spans="2:18" ht="15">
      <c r="B6312" s="84">
        <v>36615</v>
      </c>
      <c r="C6312" s="85">
        <v>24.4</v>
      </c>
      <c r="D6312" s="86">
        <v>14.5</v>
      </c>
      <c r="E6312" s="87">
        <v>1.9</v>
      </c>
      <c r="F6312" s="96">
        <f t="shared" si="1081"/>
        <v>8.1999999999999993</v>
      </c>
      <c r="G6312" s="96"/>
      <c r="H6312" s="74">
        <f t="shared" si="1082"/>
        <v>90</v>
      </c>
      <c r="I6312" s="53">
        <f t="shared" si="1080"/>
        <v>1.0025951728477318</v>
      </c>
      <c r="J6312" s="53">
        <f t="shared" si="1083"/>
        <v>6.6326751691181615E-2</v>
      </c>
      <c r="K6312" s="53">
        <f t="shared" si="1084"/>
        <v>1.6404756101403113</v>
      </c>
      <c r="L6312" s="53">
        <f t="shared" si="1085"/>
        <v>28.715182097778587</v>
      </c>
      <c r="M6312" s="93">
        <f t="shared" si="1086"/>
        <v>2.4818165069086753</v>
      </c>
      <c r="N6312" s="53">
        <f t="shared" si="1087"/>
        <v>17.327893444222578</v>
      </c>
      <c r="O6312">
        <f t="shared" si="1088"/>
        <v>0.55285009606964186</v>
      </c>
      <c r="P6312" s="53">
        <f t="shared" si="1089"/>
        <v>8.2013511570068669</v>
      </c>
      <c r="Q6312" s="53">
        <v>0.2</v>
      </c>
      <c r="R6312" s="53">
        <f t="shared" si="1090"/>
        <v>6.3054337225538442</v>
      </c>
    </row>
    <row r="6313" spans="2:18" ht="15">
      <c r="B6313" s="84">
        <v>36616</v>
      </c>
      <c r="C6313" s="85">
        <v>0</v>
      </c>
      <c r="D6313" s="86">
        <v>18.100000000000001</v>
      </c>
      <c r="E6313" s="87">
        <v>1.4</v>
      </c>
      <c r="F6313" s="96">
        <f t="shared" si="1081"/>
        <v>9.75</v>
      </c>
      <c r="G6313" s="96"/>
      <c r="H6313" s="74">
        <f t="shared" si="1082"/>
        <v>91</v>
      </c>
      <c r="I6313" s="53">
        <f t="shared" si="1080"/>
        <v>1.002021993178057</v>
      </c>
      <c r="J6313" s="53">
        <f t="shared" si="1083"/>
        <v>7.3097868921165612E-2</v>
      </c>
      <c r="K6313" s="53">
        <f t="shared" si="1084"/>
        <v>1.6476266220746334</v>
      </c>
      <c r="L6313" s="53">
        <f t="shared" si="1085"/>
        <v>28.987718331942702</v>
      </c>
      <c r="M6313" s="93">
        <f t="shared" si="1086"/>
        <v>3.056281446605051</v>
      </c>
      <c r="N6313" s="53">
        <f t="shared" si="1087"/>
        <v>20.138225038847011</v>
      </c>
      <c r="O6313">
        <f t="shared" si="1088"/>
        <v>0.60668595938210224</v>
      </c>
      <c r="P6313" s="53">
        <f t="shared" si="1089"/>
        <v>9.0994264322548251</v>
      </c>
      <c r="Q6313" s="53">
        <v>0.2</v>
      </c>
      <c r="R6313" s="53">
        <f t="shared" si="1090"/>
        <v>7.0144684157398762</v>
      </c>
    </row>
    <row r="6314" spans="2:18" ht="15">
      <c r="B6314" s="84">
        <v>36617</v>
      </c>
      <c r="C6314" s="85">
        <v>4.5999999999999996</v>
      </c>
      <c r="D6314" s="86">
        <v>16.5</v>
      </c>
      <c r="E6314" s="87">
        <v>5.7</v>
      </c>
      <c r="F6314" s="96">
        <f t="shared" si="1081"/>
        <v>11.1</v>
      </c>
      <c r="G6314" s="96"/>
      <c r="H6314" s="74">
        <f t="shared" si="1082"/>
        <v>92</v>
      </c>
      <c r="I6314" s="53">
        <f t="shared" si="1080"/>
        <v>1.0014482151680699</v>
      </c>
      <c r="J6314" s="53">
        <f t="shared" si="1083"/>
        <v>7.9846696042596615E-2</v>
      </c>
      <c r="K6314" s="53">
        <f t="shared" si="1084"/>
        <v>1.6547650776719465</v>
      </c>
      <c r="L6314" s="53">
        <f t="shared" si="1085"/>
        <v>29.258944363867705</v>
      </c>
      <c r="M6314" s="93">
        <f t="shared" si="1086"/>
        <v>2.6023628297329302</v>
      </c>
      <c r="N6314" s="53">
        <f t="shared" si="1087"/>
        <v>16.346299513616568</v>
      </c>
      <c r="O6314">
        <f t="shared" si="1088"/>
        <v>0.65725432073759815</v>
      </c>
      <c r="P6314" s="53">
        <f t="shared" si="1089"/>
        <v>9.9521880969549308</v>
      </c>
      <c r="Q6314" s="53">
        <v>0.2</v>
      </c>
      <c r="R6314" s="53">
        <f t="shared" si="1090"/>
        <v>6.2467765872392951</v>
      </c>
    </row>
    <row r="6315" spans="2:18" ht="15">
      <c r="B6315" s="84">
        <v>36618</v>
      </c>
      <c r="C6315" s="85">
        <v>0</v>
      </c>
      <c r="D6315" s="86">
        <v>16.600000000000001</v>
      </c>
      <c r="E6315" s="87">
        <v>3.7</v>
      </c>
      <c r="F6315" s="96">
        <f t="shared" si="1081"/>
        <v>10.15</v>
      </c>
      <c r="G6315" s="96"/>
      <c r="H6315" s="74">
        <f t="shared" si="1082"/>
        <v>93</v>
      </c>
      <c r="I6315" s="53">
        <f t="shared" si="1080"/>
        <v>1.0008740086079151</v>
      </c>
      <c r="J6315" s="53">
        <f t="shared" si="1083"/>
        <v>8.6571535323147847E-2</v>
      </c>
      <c r="K6315" s="53">
        <f t="shared" si="1084"/>
        <v>1.6618901081192283</v>
      </c>
      <c r="L6315" s="53">
        <f t="shared" si="1085"/>
        <v>29.528783831472477</v>
      </c>
      <c r="M6315" s="93">
        <f t="shared" si="1086"/>
        <v>2.7760143159982769</v>
      </c>
      <c r="N6315" s="53">
        <f t="shared" si="1087"/>
        <v>18.029734731517472</v>
      </c>
      <c r="O6315">
        <f t="shared" si="1088"/>
        <v>0.62130181328644862</v>
      </c>
      <c r="P6315" s="53">
        <f t="shared" si="1089"/>
        <v>9.3450138473308844</v>
      </c>
      <c r="Q6315" s="53">
        <v>0.2</v>
      </c>
      <c r="R6315" s="53">
        <f t="shared" si="1090"/>
        <v>6.5703106967211102</v>
      </c>
    </row>
    <row r="6316" spans="2:18" ht="15">
      <c r="B6316" s="84">
        <v>36619</v>
      </c>
      <c r="C6316" s="85">
        <v>2.2000000000000002</v>
      </c>
      <c r="D6316" s="86">
        <v>10.3</v>
      </c>
      <c r="E6316" s="87">
        <v>6.1</v>
      </c>
      <c r="F6316" s="96">
        <f t="shared" si="1081"/>
        <v>8.1999999999999993</v>
      </c>
      <c r="G6316" s="96"/>
      <c r="H6316" s="74">
        <f t="shared" si="1082"/>
        <v>94</v>
      </c>
      <c r="I6316" s="53">
        <f t="shared" si="1080"/>
        <v>1.0002995434145516</v>
      </c>
      <c r="J6316" s="53">
        <f t="shared" si="1083"/>
        <v>9.3270693920241857E-2</v>
      </c>
      <c r="K6316" s="53">
        <f t="shared" si="1084"/>
        <v>1.6690008246782839</v>
      </c>
      <c r="L6316" s="53">
        <f t="shared" si="1085"/>
        <v>29.79716146308386</v>
      </c>
      <c r="M6316" s="93">
        <f t="shared" si="1086"/>
        <v>1.4868678159086828</v>
      </c>
      <c r="N6316" s="53">
        <f t="shared" si="1087"/>
        <v>10.381221580237348</v>
      </c>
      <c r="O6316">
        <f t="shared" si="1088"/>
        <v>0.55285009606964186</v>
      </c>
      <c r="P6316" s="53">
        <f t="shared" si="1089"/>
        <v>8.2013511570068669</v>
      </c>
      <c r="Q6316" s="53">
        <v>0.2</v>
      </c>
      <c r="R6316" s="53">
        <f t="shared" si="1090"/>
        <v>4.7832801276810404</v>
      </c>
    </row>
    <row r="6317" spans="2:18" ht="15">
      <c r="B6317" s="84">
        <v>36620</v>
      </c>
      <c r="C6317" s="85">
        <v>13.4</v>
      </c>
      <c r="D6317" s="86">
        <v>15.9</v>
      </c>
      <c r="E6317" s="87">
        <v>6.2</v>
      </c>
      <c r="F6317" s="96">
        <f t="shared" si="1081"/>
        <v>11.05</v>
      </c>
      <c r="G6317" s="96"/>
      <c r="H6317" s="74">
        <f t="shared" si="1082"/>
        <v>95</v>
      </c>
      <c r="I6317" s="53">
        <f t="shared" si="1080"/>
        <v>0.99972498958147271</v>
      </c>
      <c r="J6317" s="53">
        <f t="shared" si="1083"/>
        <v>9.9942483746302629E-2</v>
      </c>
      <c r="K6317" s="53">
        <f t="shared" si="1084"/>
        <v>1.6760963167629146</v>
      </c>
      <c r="L6317" s="53">
        <f t="shared" si="1085"/>
        <v>30.064003082998685</v>
      </c>
      <c r="M6317" s="93">
        <f t="shared" si="1086"/>
        <v>2.5297521021423592</v>
      </c>
      <c r="N6317" s="53">
        <f t="shared" si="1087"/>
        <v>15.917746932205224</v>
      </c>
      <c r="O6317">
        <f t="shared" si="1088"/>
        <v>0.65531774912245988</v>
      </c>
      <c r="P6317" s="53">
        <f t="shared" si="1089"/>
        <v>9.9193738160103813</v>
      </c>
      <c r="Q6317" s="53">
        <v>0.2</v>
      </c>
      <c r="R6317" s="53">
        <f t="shared" si="1090"/>
        <v>6.1487231689322241</v>
      </c>
    </row>
    <row r="6318" spans="2:18" ht="15">
      <c r="B6318" s="84">
        <v>36621</v>
      </c>
      <c r="C6318" s="85">
        <v>0</v>
      </c>
      <c r="D6318" s="86">
        <v>22.9</v>
      </c>
      <c r="E6318" s="87">
        <v>4.5999999999999996</v>
      </c>
      <c r="F6318" s="96">
        <f t="shared" si="1081"/>
        <v>13.75</v>
      </c>
      <c r="G6318" s="96"/>
      <c r="H6318" s="74">
        <f t="shared" si="1082"/>
        <v>96</v>
      </c>
      <c r="I6318" s="53">
        <f t="shared" si="1080"/>
        <v>0.99915051712840108</v>
      </c>
      <c r="J6318" s="53">
        <f t="shared" si="1083"/>
        <v>0.10658522134519043</v>
      </c>
      <c r="K6318" s="53">
        <f t="shared" si="1084"/>
        <v>1.6831756500350499</v>
      </c>
      <c r="L6318" s="53">
        <f t="shared" si="1085"/>
        <v>30.32923561537109</v>
      </c>
      <c r="M6318" s="93">
        <f t="shared" si="1086"/>
        <v>3.8334150800308242</v>
      </c>
      <c r="N6318" s="53">
        <f t="shared" si="1087"/>
        <v>22.056466122985874</v>
      </c>
      <c r="O6318">
        <f t="shared" si="1088"/>
        <v>0.76732044369899988</v>
      </c>
      <c r="P6318" s="53">
        <f t="shared" si="1089"/>
        <v>11.836465724658737</v>
      </c>
      <c r="Q6318" s="53">
        <v>0.2</v>
      </c>
      <c r="R6318" s="53">
        <f t="shared" si="1090"/>
        <v>7.6670754041552618</v>
      </c>
    </row>
    <row r="6319" spans="2:18" ht="15">
      <c r="B6319" s="84">
        <v>36622</v>
      </c>
      <c r="C6319" s="85">
        <v>0.2</v>
      </c>
      <c r="D6319" s="86">
        <v>21.3</v>
      </c>
      <c r="E6319" s="87">
        <v>6.5</v>
      </c>
      <c r="F6319" s="96">
        <f t="shared" si="1081"/>
        <v>13.9</v>
      </c>
      <c r="G6319" s="96"/>
      <c r="H6319" s="74">
        <f t="shared" si="1082"/>
        <v>97</v>
      </c>
      <c r="I6319" s="53">
        <f t="shared" si="1080"/>
        <v>0.99857629605097809</v>
      </c>
      <c r="J6319" s="53">
        <f t="shared" si="1083"/>
        <v>0.11319722778085846</v>
      </c>
      <c r="K6319" s="53">
        <f t="shared" si="1084"/>
        <v>1.690237864521094</v>
      </c>
      <c r="L6319" s="53">
        <f t="shared" si="1085"/>
        <v>30.592787086471208</v>
      </c>
      <c r="M6319" s="93">
        <f t="shared" si="1086"/>
        <v>3.4938852528761646</v>
      </c>
      <c r="N6319" s="53">
        <f t="shared" si="1087"/>
        <v>20.007776310257249</v>
      </c>
      <c r="O6319">
        <f t="shared" si="1088"/>
        <v>0.77400478600496303</v>
      </c>
      <c r="P6319" s="53">
        <f t="shared" si="1089"/>
        <v>11.95206448478506</v>
      </c>
      <c r="Q6319" s="53">
        <v>0.2</v>
      </c>
      <c r="R6319" s="53">
        <f t="shared" si="1090"/>
        <v>7.2122370617603808</v>
      </c>
    </row>
    <row r="6320" spans="2:18" ht="15">
      <c r="B6320" s="84">
        <v>36623</v>
      </c>
      <c r="C6320" s="85">
        <v>0</v>
      </c>
      <c r="D6320" s="86">
        <v>21.5</v>
      </c>
      <c r="E6320" s="87">
        <v>2.7</v>
      </c>
      <c r="F6320" s="96">
        <f t="shared" si="1081"/>
        <v>12.1</v>
      </c>
      <c r="G6320" s="96"/>
      <c r="H6320" s="74">
        <f t="shared" si="1082"/>
        <v>98</v>
      </c>
      <c r="I6320" s="53">
        <f t="shared" si="1080"/>
        <v>0.99800249627045878</v>
      </c>
      <c r="J6320" s="53">
        <f t="shared" si="1083"/>
        <v>0.11977682853925833</v>
      </c>
      <c r="K6320" s="53">
        <f t="shared" si="1084"/>
        <v>1.6972819727499531</v>
      </c>
      <c r="L6320" s="53">
        <f t="shared" si="1085"/>
        <v>30.854586625364004</v>
      </c>
      <c r="M6320" s="93">
        <f t="shared" si="1086"/>
        <v>3.746013333211879</v>
      </c>
      <c r="N6320" s="53">
        <f t="shared" si="1087"/>
        <v>22.74299093911042</v>
      </c>
      <c r="O6320">
        <f t="shared" si="1088"/>
        <v>0.69704989426601482</v>
      </c>
      <c r="P6320" s="53">
        <f t="shared" si="1089"/>
        <v>10.629169947021806</v>
      </c>
      <c r="Q6320" s="53">
        <v>0.2</v>
      </c>
      <c r="R6320" s="53">
        <f t="shared" si="1090"/>
        <v>7.7303484256910089</v>
      </c>
    </row>
    <row r="6321" spans="2:18" ht="15">
      <c r="B6321" s="84">
        <v>36624</v>
      </c>
      <c r="C6321" s="85">
        <v>0</v>
      </c>
      <c r="D6321" s="86">
        <v>21.3</v>
      </c>
      <c r="E6321" s="87">
        <v>4</v>
      </c>
      <c r="F6321" s="96">
        <f t="shared" si="1081"/>
        <v>12.65</v>
      </c>
      <c r="G6321" s="96"/>
      <c r="H6321" s="74">
        <f t="shared" si="1082"/>
        <v>99</v>
      </c>
      <c r="I6321" s="53">
        <f t="shared" si="1080"/>
        <v>0.99742928758342975</v>
      </c>
      <c r="J6321" s="53">
        <f t="shared" si="1083"/>
        <v>0.12632235344451542</v>
      </c>
      <c r="K6321" s="53">
        <f t="shared" si="1084"/>
        <v>1.7043069579144707</v>
      </c>
      <c r="L6321" s="53">
        <f t="shared" si="1085"/>
        <v>31.11456446305997</v>
      </c>
      <c r="M6321" s="93">
        <f t="shared" si="1086"/>
        <v>3.6904009063093781</v>
      </c>
      <c r="N6321" s="53">
        <f t="shared" si="1087"/>
        <v>22.000659476009019</v>
      </c>
      <c r="O6321">
        <f t="shared" si="1088"/>
        <v>0.71982163722904657</v>
      </c>
      <c r="P6321" s="53">
        <f t="shared" si="1089"/>
        <v>11.018780329151717</v>
      </c>
      <c r="Q6321" s="53">
        <v>0.2</v>
      </c>
      <c r="R6321" s="53">
        <f t="shared" si="1090"/>
        <v>7.5947476879121503</v>
      </c>
    </row>
    <row r="6322" spans="2:18" ht="15">
      <c r="B6322" s="84">
        <v>36625</v>
      </c>
      <c r="C6322" s="85">
        <v>0</v>
      </c>
      <c r="D6322" s="86">
        <v>18.5</v>
      </c>
      <c r="E6322" s="87">
        <v>7.5</v>
      </c>
      <c r="F6322" s="96">
        <f t="shared" si="1081"/>
        <v>13</v>
      </c>
      <c r="G6322" s="96"/>
      <c r="H6322" s="74">
        <f t="shared" si="1082"/>
        <v>100</v>
      </c>
      <c r="I6322" s="53">
        <f t="shared" si="1080"/>
        <v>0.99685683961156368</v>
      </c>
      <c r="J6322" s="53">
        <f t="shared" si="1083"/>
        <v>0.13283213659038717</v>
      </c>
      <c r="K6322" s="53">
        <f t="shared" si="1084"/>
        <v>1.7113117720582456</v>
      </c>
      <c r="L6322" s="53">
        <f t="shared" si="1085"/>
        <v>31.37265193019261</v>
      </c>
      <c r="M6322" s="93">
        <f t="shared" si="1086"/>
        <v>3.0012195292633095</v>
      </c>
      <c r="N6322" s="53">
        <f t="shared" si="1087"/>
        <v>17.688723572247561</v>
      </c>
      <c r="O6322">
        <f t="shared" si="1088"/>
        <v>0.73464846187074995</v>
      </c>
      <c r="P6322" s="53">
        <f t="shared" si="1089"/>
        <v>11.273304901573978</v>
      </c>
      <c r="Q6322" s="53">
        <v>0.2</v>
      </c>
      <c r="R6322" s="53">
        <f t="shared" si="1090"/>
        <v>6.6438843596972124</v>
      </c>
    </row>
    <row r="6323" spans="2:18" ht="15">
      <c r="B6323" s="84">
        <v>36626</v>
      </c>
      <c r="C6323" s="85">
        <v>0</v>
      </c>
      <c r="D6323" s="86">
        <v>14.9</v>
      </c>
      <c r="E6323" s="87">
        <v>8.1999999999999993</v>
      </c>
      <c r="F6323" s="96">
        <f t="shared" si="1081"/>
        <v>11.55</v>
      </c>
      <c r="G6323" s="96"/>
      <c r="H6323" s="74">
        <f t="shared" si="1082"/>
        <v>101</v>
      </c>
      <c r="I6323" s="53">
        <f t="shared" si="1080"/>
        <v>0.99628532175142503</v>
      </c>
      <c r="J6323" s="53">
        <f t="shared" si="1083"/>
        <v>0.1393045162879965</v>
      </c>
      <c r="K6323" s="53">
        <f t="shared" si="1084"/>
        <v>1.7182953342900864</v>
      </c>
      <c r="L6323" s="53">
        <f t="shared" si="1085"/>
        <v>31.628781453279863</v>
      </c>
      <c r="M6323" s="93">
        <f t="shared" si="1086"/>
        <v>2.2502327485928153</v>
      </c>
      <c r="N6323" s="53">
        <f t="shared" si="1087"/>
        <v>13.917742051588357</v>
      </c>
      <c r="O6323">
        <f t="shared" si="1088"/>
        <v>0.67490968046401612</v>
      </c>
      <c r="P6323" s="53">
        <f t="shared" si="1089"/>
        <v>10.251909666829386</v>
      </c>
      <c r="Q6323" s="53">
        <v>0.2</v>
      </c>
      <c r="R6323" s="53">
        <f t="shared" si="1090"/>
        <v>5.7273250641660356</v>
      </c>
    </row>
    <row r="6324" spans="2:18" ht="15">
      <c r="B6324" s="84">
        <v>36627</v>
      </c>
      <c r="C6324" s="85">
        <v>0</v>
      </c>
      <c r="D6324" s="86">
        <v>16.5</v>
      </c>
      <c r="E6324" s="87">
        <v>6.9</v>
      </c>
      <c r="F6324" s="96">
        <f t="shared" si="1081"/>
        <v>11.7</v>
      </c>
      <c r="G6324" s="96"/>
      <c r="H6324" s="74">
        <f t="shared" si="1082"/>
        <v>102</v>
      </c>
      <c r="I6324" s="53">
        <f t="shared" si="1080"/>
        <v>0.99571490312434352</v>
      </c>
      <c r="J6324" s="53">
        <f t="shared" si="1083"/>
        <v>0.14573783503083854</v>
      </c>
      <c r="K6324" s="53">
        <f t="shared" si="1084"/>
        <v>1.7252565290286555</v>
      </c>
      <c r="L6324" s="53">
        <f t="shared" si="1085"/>
        <v>31.882886549630676</v>
      </c>
      <c r="M6324" s="93">
        <f t="shared" si="1086"/>
        <v>2.7290704051905417</v>
      </c>
      <c r="N6324" s="53">
        <f t="shared" si="1087"/>
        <v>16.793536854460651</v>
      </c>
      <c r="O6324">
        <f t="shared" si="1088"/>
        <v>0.68088614153219085</v>
      </c>
      <c r="P6324" s="53">
        <f t="shared" si="1089"/>
        <v>10.353593778258876</v>
      </c>
      <c r="Q6324" s="53">
        <v>0.2</v>
      </c>
      <c r="R6324" s="53">
        <f t="shared" si="1090"/>
        <v>6.3773776000483746</v>
      </c>
    </row>
    <row r="6325" spans="2:18" ht="15">
      <c r="B6325" s="84">
        <v>36628</v>
      </c>
      <c r="C6325" s="85">
        <v>0.8</v>
      </c>
      <c r="D6325" s="86">
        <v>17.3</v>
      </c>
      <c r="E6325" s="87">
        <v>9</v>
      </c>
      <c r="F6325" s="96">
        <f t="shared" si="1081"/>
        <v>13.15</v>
      </c>
      <c r="G6325" s="96"/>
      <c r="H6325" s="74">
        <f t="shared" si="1082"/>
        <v>103</v>
      </c>
      <c r="I6325" s="53">
        <f t="shared" si="1080"/>
        <v>0.99514575252636817</v>
      </c>
      <c r="J6325" s="53">
        <f t="shared" si="1083"/>
        <v>0.15213043947803545</v>
      </c>
      <c r="K6325" s="53">
        <f t="shared" si="1084"/>
        <v>1.7321942042801588</v>
      </c>
      <c r="L6325" s="53">
        <f t="shared" si="1085"/>
        <v>32.134901820960117</v>
      </c>
      <c r="M6325" s="93">
        <f t="shared" si="1086"/>
        <v>2.6833427546682467</v>
      </c>
      <c r="N6325" s="53">
        <f t="shared" si="1087"/>
        <v>15.738558220539245</v>
      </c>
      <c r="O6325">
        <f t="shared" si="1088"/>
        <v>0.74108395394251414</v>
      </c>
      <c r="P6325" s="53">
        <f t="shared" si="1089"/>
        <v>11.38398422052741</v>
      </c>
      <c r="Q6325" s="53">
        <v>0.2</v>
      </c>
      <c r="R6325" s="53">
        <f t="shared" si="1090"/>
        <v>6.2123174042830263</v>
      </c>
    </row>
    <row r="6326" spans="2:18" ht="15">
      <c r="B6326" s="84">
        <v>36629</v>
      </c>
      <c r="C6326" s="85">
        <v>0.4</v>
      </c>
      <c r="D6326" s="86">
        <v>19</v>
      </c>
      <c r="E6326" s="87">
        <v>8.5</v>
      </c>
      <c r="F6326" s="96">
        <f t="shared" si="1081"/>
        <v>13.75</v>
      </c>
      <c r="G6326" s="96"/>
      <c r="H6326" s="74">
        <f t="shared" si="1082"/>
        <v>104</v>
      </c>
      <c r="I6326" s="53">
        <f t="shared" si="1080"/>
        <v>0.9945780383783176</v>
      </c>
      <c r="J6326" s="53">
        <f t="shared" si="1083"/>
        <v>0.15848068045680108</v>
      </c>
      <c r="K6326" s="53">
        <f t="shared" si="1084"/>
        <v>1.7391071699522611</v>
      </c>
      <c r="L6326" s="53">
        <f t="shared" si="1085"/>
        <v>32.384762945779599</v>
      </c>
      <c r="M6326" s="93">
        <f t="shared" si="1086"/>
        <v>3.1005176578945144</v>
      </c>
      <c r="N6326" s="53">
        <f t="shared" si="1087"/>
        <v>17.839566354635398</v>
      </c>
      <c r="O6326">
        <f t="shared" si="1088"/>
        <v>0.76732044369899988</v>
      </c>
      <c r="P6326" s="53">
        <f t="shared" si="1089"/>
        <v>11.836465724658737</v>
      </c>
      <c r="Q6326" s="53">
        <v>0.2</v>
      </c>
      <c r="R6326" s="53">
        <f t="shared" si="1090"/>
        <v>6.7150598227421368</v>
      </c>
    </row>
    <row r="6327" spans="2:18" ht="15">
      <c r="B6327" s="84">
        <v>36630</v>
      </c>
      <c r="C6327" s="85">
        <v>0.2</v>
      </c>
      <c r="D6327" s="86">
        <v>19.7</v>
      </c>
      <c r="E6327" s="87">
        <v>10.5</v>
      </c>
      <c r="F6327" s="96">
        <f t="shared" si="1081"/>
        <v>15.1</v>
      </c>
      <c r="G6327" s="96"/>
      <c r="H6327" s="74">
        <f t="shared" si="1082"/>
        <v>105</v>
      </c>
      <c r="I6327" s="53">
        <f t="shared" si="1080"/>
        <v>0.9940119286759419</v>
      </c>
      <c r="J6327" s="53">
        <f t="shared" si="1083"/>
        <v>0.16478691298506745</v>
      </c>
      <c r="K6327" s="53">
        <f t="shared" si="1084"/>
        <v>1.7459941962077394</v>
      </c>
      <c r="L6327" s="53">
        <f t="shared" si="1085"/>
        <v>32.63240667063225</v>
      </c>
      <c r="M6327" s="93">
        <f t="shared" si="1086"/>
        <v>3.0495684772194678</v>
      </c>
      <c r="N6327" s="53">
        <f t="shared" si="1087"/>
        <v>16.826428315166808</v>
      </c>
      <c r="O6327">
        <f t="shared" si="1088"/>
        <v>0.82933316480591945</v>
      </c>
      <c r="P6327" s="53">
        <f t="shared" si="1089"/>
        <v>12.913734226146369</v>
      </c>
      <c r="Q6327" s="53">
        <v>0.2</v>
      </c>
      <c r="R6327" s="53">
        <f t="shared" si="1090"/>
        <v>6.5499535795895696</v>
      </c>
    </row>
    <row r="6328" spans="2:18" ht="15">
      <c r="B6328" s="84">
        <v>36631</v>
      </c>
      <c r="C6328" s="85">
        <v>1.6</v>
      </c>
      <c r="D6328" s="86">
        <v>16.5</v>
      </c>
      <c r="E6328" s="87">
        <v>8.1999999999999993</v>
      </c>
      <c r="F6328" s="96">
        <f t="shared" si="1081"/>
        <v>12.35</v>
      </c>
      <c r="G6328" s="96"/>
      <c r="H6328" s="74">
        <f t="shared" si="1082"/>
        <v>106</v>
      </c>
      <c r="I6328" s="53">
        <f t="shared" si="1080"/>
        <v>0.99344759094020973</v>
      </c>
      <c r="J6328" s="53">
        <f t="shared" si="1083"/>
        <v>0.17104749631521274</v>
      </c>
      <c r="K6328" s="53">
        <f t="shared" si="1084"/>
        <v>1.7528540118617566</v>
      </c>
      <c r="L6328" s="53">
        <f t="shared" si="1085"/>
        <v>32.877770800246196</v>
      </c>
      <c r="M6328" s="93">
        <f t="shared" si="1086"/>
        <v>2.6744113072863773</v>
      </c>
      <c r="N6328" s="53">
        <f t="shared" si="1087"/>
        <v>16.102389631814965</v>
      </c>
      <c r="O6328">
        <f t="shared" si="1088"/>
        <v>0.70732149602853711</v>
      </c>
      <c r="P6328" s="53">
        <f t="shared" si="1089"/>
        <v>10.804713637867328</v>
      </c>
      <c r="Q6328" s="53">
        <v>0.2</v>
      </c>
      <c r="R6328" s="53">
        <f t="shared" si="1090"/>
        <v>6.2552453761022369</v>
      </c>
    </row>
    <row r="6329" spans="2:18" ht="15">
      <c r="B6329" s="84">
        <v>36632</v>
      </c>
      <c r="C6329" s="85">
        <v>2.2000000000000002</v>
      </c>
      <c r="D6329" s="86">
        <v>15.8</v>
      </c>
      <c r="E6329" s="87">
        <v>5.3</v>
      </c>
      <c r="F6329" s="96">
        <f t="shared" si="1081"/>
        <v>10.55</v>
      </c>
      <c r="G6329" s="96"/>
      <c r="H6329" s="74">
        <f t="shared" si="1082"/>
        <v>107</v>
      </c>
      <c r="I6329" s="53">
        <f t="shared" si="1080"/>
        <v>0.99288519216773652</v>
      </c>
      <c r="J6329" s="53">
        <f t="shared" si="1083"/>
        <v>0.17726079399979452</v>
      </c>
      <c r="K6329" s="53">
        <f t="shared" si="1084"/>
        <v>1.7596853028269679</v>
      </c>
      <c r="L6329" s="53">
        <f t="shared" si="1085"/>
        <v>33.120794186681486</v>
      </c>
      <c r="M6329" s="93">
        <f t="shared" si="1086"/>
        <v>2.8493639693329009</v>
      </c>
      <c r="N6329" s="53">
        <f t="shared" si="1087"/>
        <v>18.245018702183462</v>
      </c>
      <c r="O6329">
        <f t="shared" si="1088"/>
        <v>0.63622453817273861</v>
      </c>
      <c r="P6329" s="53">
        <f t="shared" si="1089"/>
        <v>9.5965087986814464</v>
      </c>
      <c r="Q6329" s="53">
        <v>0.2</v>
      </c>
      <c r="R6329" s="53">
        <f t="shared" si="1090"/>
        <v>6.6400675665245741</v>
      </c>
    </row>
    <row r="6330" spans="2:18" ht="15">
      <c r="B6330" s="84">
        <v>36633</v>
      </c>
      <c r="C6330" s="85">
        <v>2.2000000000000002</v>
      </c>
      <c r="D6330" s="86">
        <v>13.5</v>
      </c>
      <c r="E6330" s="87">
        <v>8.1</v>
      </c>
      <c r="F6330" s="96">
        <f t="shared" si="1081"/>
        <v>10.8</v>
      </c>
      <c r="G6330" s="96"/>
      <c r="H6330" s="74">
        <f t="shared" si="1082"/>
        <v>108</v>
      </c>
      <c r="I6330" s="53">
        <f t="shared" si="1080"/>
        <v>0.99232489878136709</v>
      </c>
      <c r="J6330" s="53">
        <f t="shared" si="1083"/>
        <v>0.18342517398019959</v>
      </c>
      <c r="K6330" s="53">
        <f t="shared" si="1084"/>
        <v>1.7664867106110842</v>
      </c>
      <c r="L6330" s="53">
        <f t="shared" si="1085"/>
        <v>33.361416717549993</v>
      </c>
      <c r="M6330" s="93">
        <f t="shared" si="1086"/>
        <v>2.0763801651785423</v>
      </c>
      <c r="N6330" s="53">
        <f t="shared" si="1087"/>
        <v>13.179237558001599</v>
      </c>
      <c r="O6330">
        <f t="shared" si="1088"/>
        <v>0.64570948025996211</v>
      </c>
      <c r="P6330" s="53">
        <f t="shared" si="1089"/>
        <v>9.7567479956675065</v>
      </c>
      <c r="Q6330" s="53">
        <v>0.2</v>
      </c>
      <c r="R6330" s="53">
        <f t="shared" si="1090"/>
        <v>5.5266182495845451</v>
      </c>
    </row>
    <row r="6331" spans="2:18" ht="15">
      <c r="B6331" s="84">
        <v>36634</v>
      </c>
      <c r="C6331" s="85">
        <v>2.8</v>
      </c>
      <c r="D6331" s="86">
        <v>16.5</v>
      </c>
      <c r="E6331" s="87">
        <v>8.1</v>
      </c>
      <c r="F6331" s="96">
        <f t="shared" si="1081"/>
        <v>12.3</v>
      </c>
      <c r="G6331" s="96"/>
      <c r="H6331" s="74">
        <f t="shared" si="1082"/>
        <v>109</v>
      </c>
      <c r="I6331" s="53">
        <f t="shared" si="1080"/>
        <v>0.99176687658092877</v>
      </c>
      <c r="J6331" s="53">
        <f t="shared" si="1083"/>
        <v>0.18953900869906945</v>
      </c>
      <c r="K6331" s="53">
        <f t="shared" si="1084"/>
        <v>1.773256830871865</v>
      </c>
      <c r="L6331" s="53">
        <f t="shared" si="1085"/>
        <v>33.599579303390037</v>
      </c>
      <c r="M6331" s="93">
        <f t="shared" si="1086"/>
        <v>2.7449816896603791</v>
      </c>
      <c r="N6331" s="53">
        <f t="shared" si="1087"/>
        <v>16.554741514762409</v>
      </c>
      <c r="O6331">
        <f t="shared" si="1088"/>
        <v>0.70525666988234936</v>
      </c>
      <c r="P6331" s="53">
        <f t="shared" si="1089"/>
        <v>10.769399205677342</v>
      </c>
      <c r="Q6331" s="53">
        <v>0.2</v>
      </c>
      <c r="R6331" s="53">
        <f t="shared" si="1090"/>
        <v>6.3542042354638655</v>
      </c>
    </row>
    <row r="6332" spans="2:18" ht="15">
      <c r="B6332" s="84">
        <v>36635</v>
      </c>
      <c r="C6332" s="85">
        <v>0.2</v>
      </c>
      <c r="D6332" s="86">
        <v>18.5</v>
      </c>
      <c r="E6332" s="87">
        <v>8.8000000000000007</v>
      </c>
      <c r="F6332" s="96">
        <f t="shared" si="1081"/>
        <v>13.65</v>
      </c>
      <c r="G6332" s="96"/>
      <c r="H6332" s="74">
        <f t="shared" si="1082"/>
        <v>110</v>
      </c>
      <c r="I6332" s="53">
        <f t="shared" si="1080"/>
        <v>0.99121129069416836</v>
      </c>
      <c r="J6332" s="53">
        <f t="shared" si="1083"/>
        <v>0.19560067523736388</v>
      </c>
      <c r="K6332" s="53">
        <f t="shared" si="1084"/>
        <v>1.7799942120349357</v>
      </c>
      <c r="L6332" s="53">
        <f t="shared" si="1085"/>
        <v>33.835223864280934</v>
      </c>
      <c r="M6332" s="93">
        <f t="shared" si="1086"/>
        <v>3.1036664722080904</v>
      </c>
      <c r="N6332" s="53">
        <f t="shared" si="1087"/>
        <v>17.914464995870905</v>
      </c>
      <c r="O6332">
        <f t="shared" si="1088"/>
        <v>0.76289223943959905</v>
      </c>
      <c r="P6332" s="53">
        <f t="shared" si="1089"/>
        <v>11.759955276799518</v>
      </c>
      <c r="Q6332" s="53">
        <v>0.2</v>
      </c>
      <c r="R6332" s="53">
        <f t="shared" si="1090"/>
        <v>6.7270448067077337</v>
      </c>
    </row>
    <row r="6333" spans="2:18" ht="15">
      <c r="B6333" s="84">
        <v>36636</v>
      </c>
      <c r="C6333" s="85">
        <v>0.4</v>
      </c>
      <c r="D6333" s="86">
        <v>27.7</v>
      </c>
      <c r="E6333" s="87">
        <v>7.9</v>
      </c>
      <c r="F6333" s="96">
        <f t="shared" si="1081"/>
        <v>17.8</v>
      </c>
      <c r="G6333" s="96"/>
      <c r="H6333" s="74">
        <f t="shared" si="1082"/>
        <v>111</v>
      </c>
      <c r="I6333" s="53">
        <f t="shared" si="1080"/>
        <v>0.99065830552788836</v>
      </c>
      <c r="J6333" s="53">
        <f t="shared" si="1083"/>
        <v>0.20160855547686729</v>
      </c>
      <c r="K6333" s="53">
        <f t="shared" si="1084"/>
        <v>1.7866973539801925</v>
      </c>
      <c r="L6333" s="53">
        <f t="shared" si="1085"/>
        <v>34.068293315785375</v>
      </c>
      <c r="M6333" s="93">
        <f t="shared" si="1086"/>
        <v>5.0539674946338868</v>
      </c>
      <c r="N6333" s="53">
        <f t="shared" si="1087"/>
        <v>25.771036985338796</v>
      </c>
      <c r="O6333">
        <f t="shared" si="1088"/>
        <v>0.96657902147439867</v>
      </c>
      <c r="P6333" s="53">
        <f t="shared" si="1089"/>
        <v>15.334099153747413</v>
      </c>
      <c r="Q6333" s="53">
        <v>0.2</v>
      </c>
      <c r="R6333" s="53">
        <f t="shared" si="1090"/>
        <v>8.7226022730877339</v>
      </c>
    </row>
    <row r="6334" spans="2:18" ht="15">
      <c r="B6334" s="84">
        <v>36637</v>
      </c>
      <c r="C6334" s="85">
        <v>0</v>
      </c>
      <c r="D6334" s="86">
        <v>30.1</v>
      </c>
      <c r="E6334" s="87">
        <v>8.3000000000000007</v>
      </c>
      <c r="F6334" s="96">
        <f t="shared" si="1081"/>
        <v>19.200000000000003</v>
      </c>
      <c r="G6334" s="96"/>
      <c r="H6334" s="74">
        <f t="shared" si="1082"/>
        <v>112</v>
      </c>
      <c r="I6334" s="53">
        <f t="shared" si="1080"/>
        <v>0.99010808471929601</v>
      </c>
      <c r="J6334" s="53">
        <f t="shared" si="1083"/>
        <v>0.20756103628894179</v>
      </c>
      <c r="K6334" s="53">
        <f t="shared" si="1084"/>
        <v>1.7933647068029879</v>
      </c>
      <c r="L6334" s="53">
        <f t="shared" si="1085"/>
        <v>34.298731554310635</v>
      </c>
      <c r="M6334" s="93">
        <f t="shared" si="1086"/>
        <v>5.5489077343825235</v>
      </c>
      <c r="N6334" s="53">
        <f t="shared" si="1087"/>
        <v>27.224206313271345</v>
      </c>
      <c r="O6334">
        <f t="shared" si="1088"/>
        <v>1.0452259340204932</v>
      </c>
      <c r="P6334" s="53">
        <f t="shared" si="1089"/>
        <v>16.741738429425414</v>
      </c>
      <c r="Q6334" s="53">
        <v>0.2</v>
      </c>
      <c r="R6334" s="53">
        <f t="shared" si="1090"/>
        <v>9.1264381280568081</v>
      </c>
    </row>
    <row r="6335" spans="2:18" ht="15">
      <c r="B6335" s="84">
        <v>36638</v>
      </c>
      <c r="C6335" s="85">
        <v>0</v>
      </c>
      <c r="D6335" s="86">
        <v>28.5</v>
      </c>
      <c r="E6335" s="87">
        <v>9.5</v>
      </c>
      <c r="F6335" s="96">
        <f t="shared" si="1081"/>
        <v>19</v>
      </c>
      <c r="G6335" s="96"/>
      <c r="H6335" s="74">
        <f t="shared" si="1082"/>
        <v>113</v>
      </c>
      <c r="I6335" s="53">
        <f t="shared" si="1080"/>
        <v>0.98956079108758077</v>
      </c>
      <c r="J6335" s="53">
        <f t="shared" si="1083"/>
        <v>0.21345650975027131</v>
      </c>
      <c r="K6335" s="53">
        <f t="shared" si="1084"/>
        <v>1.7999946696566702</v>
      </c>
      <c r="L6335" s="53">
        <f t="shared" si="1085"/>
        <v>34.526483441982286</v>
      </c>
      <c r="M6335" s="93">
        <f t="shared" si="1086"/>
        <v>5.1865245741693204</v>
      </c>
      <c r="N6335" s="53">
        <f t="shared" si="1087"/>
        <v>25.584566873903299</v>
      </c>
      <c r="O6335">
        <f t="shared" si="1088"/>
        <v>1.0336608681468451</v>
      </c>
      <c r="P6335" s="53">
        <f t="shared" si="1089"/>
        <v>16.533851613772821</v>
      </c>
      <c r="Q6335" s="53">
        <v>0.2</v>
      </c>
      <c r="R6335" s="53">
        <f t="shared" si="1090"/>
        <v>8.738790809114084</v>
      </c>
    </row>
    <row r="6336" spans="2:18" ht="15">
      <c r="B6336" s="84">
        <v>36639</v>
      </c>
      <c r="C6336" s="85">
        <v>0</v>
      </c>
      <c r="D6336" s="86">
        <v>27.7</v>
      </c>
      <c r="E6336" s="87">
        <v>9.5</v>
      </c>
      <c r="F6336" s="96">
        <f t="shared" si="1081"/>
        <v>18.600000000000001</v>
      </c>
      <c r="G6336" s="96"/>
      <c r="H6336" s="74">
        <f t="shared" si="1082"/>
        <v>114</v>
      </c>
      <c r="I6336" s="53">
        <f t="shared" si="1080"/>
        <v>0.98901658658573355</v>
      </c>
      <c r="J6336" s="53">
        <f t="shared" si="1083"/>
        <v>0.21929337338631621</v>
      </c>
      <c r="K6336" s="53">
        <f t="shared" si="1084"/>
        <v>1.8065855896834622</v>
      </c>
      <c r="L6336" s="53">
        <f t="shared" si="1085"/>
        <v>34.751494791126646</v>
      </c>
      <c r="M6336" s="93">
        <f t="shared" si="1086"/>
        <v>5.0537067908089304</v>
      </c>
      <c r="N6336" s="53">
        <f t="shared" si="1087"/>
        <v>25.203340412070528</v>
      </c>
      <c r="O6336">
        <f t="shared" si="1088"/>
        <v>1.0108641017959705</v>
      </c>
      <c r="P6336" s="53">
        <f t="shared" si="1089"/>
        <v>16.124961356011202</v>
      </c>
      <c r="Q6336" s="53">
        <v>0.2</v>
      </c>
      <c r="R6336" s="53">
        <f t="shared" si="1090"/>
        <v>8.6316500707781607</v>
      </c>
    </row>
    <row r="6337" spans="2:18" ht="15">
      <c r="B6337" s="84">
        <v>36640</v>
      </c>
      <c r="C6337" s="85">
        <v>5.2</v>
      </c>
      <c r="D6337" s="86">
        <v>17.3</v>
      </c>
      <c r="E6337" s="87">
        <v>8.6</v>
      </c>
      <c r="F6337" s="96">
        <f t="shared" si="1081"/>
        <v>12.95</v>
      </c>
      <c r="G6337" s="96"/>
      <c r="H6337" s="74">
        <f t="shared" si="1082"/>
        <v>115</v>
      </c>
      <c r="I6337" s="53">
        <f t="shared" si="1080"/>
        <v>0.98847563225262169</v>
      </c>
      <c r="J6337" s="53">
        <f t="shared" si="1083"/>
        <v>0.22507003044315249</v>
      </c>
      <c r="K6337" s="53">
        <f t="shared" si="1084"/>
        <v>1.8131357610410594</v>
      </c>
      <c r="L6337" s="53">
        <f t="shared" si="1085"/>
        <v>34.973712348461028</v>
      </c>
      <c r="M6337" s="93">
        <f t="shared" si="1086"/>
        <v>2.9706121547398308</v>
      </c>
      <c r="N6337" s="53">
        <f t="shared" si="1087"/>
        <v>17.536797268956864</v>
      </c>
      <c r="O6337">
        <f t="shared" si="1088"/>
        <v>0.73251416262319236</v>
      </c>
      <c r="P6337" s="53">
        <f t="shared" si="1089"/>
        <v>11.236625858540162</v>
      </c>
      <c r="Q6337" s="53">
        <v>0.2</v>
      </c>
      <c r="R6337" s="53">
        <f t="shared" si="1090"/>
        <v>6.6072072449133676</v>
      </c>
    </row>
    <row r="6338" spans="2:18" ht="15">
      <c r="B6338" s="84">
        <v>36641</v>
      </c>
      <c r="C6338" s="85">
        <v>1.4</v>
      </c>
      <c r="D6338" s="86">
        <v>25.4</v>
      </c>
      <c r="E6338" s="87">
        <v>7.1</v>
      </c>
      <c r="F6338" s="96">
        <f t="shared" si="1081"/>
        <v>16.25</v>
      </c>
      <c r="G6338" s="96"/>
      <c r="H6338" s="74">
        <f t="shared" si="1082"/>
        <v>116</v>
      </c>
      <c r="I6338" s="53">
        <f t="shared" si="1080"/>
        <v>0.98793808816533546</v>
      </c>
      <c r="J6338" s="53">
        <f t="shared" si="1083"/>
        <v>0.2307848901883201</v>
      </c>
      <c r="K6338" s="53">
        <f t="shared" si="1084"/>
        <v>1.8196434240327124</v>
      </c>
      <c r="L6338" s="53">
        <f t="shared" si="1085"/>
        <v>35.193083779092866</v>
      </c>
      <c r="M6338" s="93">
        <f t="shared" si="1086"/>
        <v>4.8006435216467755</v>
      </c>
      <c r="N6338" s="53">
        <f t="shared" si="1087"/>
        <v>25.593624250245316</v>
      </c>
      <c r="O6338">
        <f t="shared" si="1088"/>
        <v>0.88555923198608211</v>
      </c>
      <c r="P6338" s="53">
        <f t="shared" si="1089"/>
        <v>13.899489430026584</v>
      </c>
      <c r="Q6338" s="53">
        <v>0.2</v>
      </c>
      <c r="R6338" s="53">
        <f t="shared" si="1090"/>
        <v>8.6024221043283546</v>
      </c>
    </row>
    <row r="6339" spans="2:18" ht="15">
      <c r="B6339" s="84">
        <v>36642</v>
      </c>
      <c r="C6339" s="85">
        <v>0</v>
      </c>
      <c r="D6339" s="86">
        <v>26.5</v>
      </c>
      <c r="E6339" s="87">
        <v>9.6999999999999993</v>
      </c>
      <c r="F6339" s="96">
        <f t="shared" si="1081"/>
        <v>18.100000000000001</v>
      </c>
      <c r="G6339" s="96"/>
      <c r="H6339" s="74">
        <f t="shared" si="1082"/>
        <v>117</v>
      </c>
      <c r="I6339" s="53">
        <f t="shared" si="1080"/>
        <v>0.98740411339181866</v>
      </c>
      <c r="J6339" s="53">
        <f t="shared" si="1083"/>
        <v>0.2364363682412613</v>
      </c>
      <c r="K6339" s="53">
        <f t="shared" si="1084"/>
        <v>1.8261067643489397</v>
      </c>
      <c r="L6339" s="53">
        <f t="shared" si="1085"/>
        <v>35.409557650431303</v>
      </c>
      <c r="M6339" s="93">
        <f t="shared" si="1086"/>
        <v>4.8794296897985898</v>
      </c>
      <c r="N6339" s="53">
        <f t="shared" si="1087"/>
        <v>24.67311958440968</v>
      </c>
      <c r="O6339">
        <f t="shared" si="1088"/>
        <v>0.98298397108905433</v>
      </c>
      <c r="P6339" s="53">
        <f t="shared" si="1089"/>
        <v>15.626527597466989</v>
      </c>
      <c r="Q6339" s="53">
        <v>0.2</v>
      </c>
      <c r="R6339" s="53">
        <f t="shared" si="1090"/>
        <v>8.4854005204669711</v>
      </c>
    </row>
    <row r="6340" spans="2:18" ht="15">
      <c r="B6340" s="84">
        <v>36643</v>
      </c>
      <c r="C6340" s="85">
        <v>0</v>
      </c>
      <c r="D6340" s="86">
        <v>21.3</v>
      </c>
      <c r="E6340" s="87">
        <v>11.7</v>
      </c>
      <c r="F6340" s="96">
        <f t="shared" si="1081"/>
        <v>16.5</v>
      </c>
      <c r="G6340" s="96"/>
      <c r="H6340" s="74">
        <f t="shared" si="1082"/>
        <v>118</v>
      </c>
      <c r="I6340" s="53">
        <f t="shared" si="1080"/>
        <v>0.98687386594379756</v>
      </c>
      <c r="J6340" s="53">
        <f t="shared" si="1083"/>
        <v>0.24202288693386306</v>
      </c>
      <c r="K6340" s="53">
        <f t="shared" si="1084"/>
        <v>1.8325239124293682</v>
      </c>
      <c r="L6340" s="53">
        <f t="shared" si="1085"/>
        <v>35.623083416116273</v>
      </c>
      <c r="M6340" s="93">
        <f t="shared" si="1086"/>
        <v>3.5453630811445178</v>
      </c>
      <c r="N6340" s="53">
        <f t="shared" si="1087"/>
        <v>18.763594798319932</v>
      </c>
      <c r="O6340">
        <f t="shared" si="1088"/>
        <v>0.89821237770744478</v>
      </c>
      <c r="P6340" s="53">
        <f t="shared" si="1089"/>
        <v>14.122457624351155</v>
      </c>
      <c r="Q6340" s="53">
        <v>0.2</v>
      </c>
      <c r="R6340" s="53">
        <f t="shared" si="1090"/>
        <v>7.0557814232797327</v>
      </c>
    </row>
    <row r="6341" spans="2:18" ht="15">
      <c r="B6341" s="84">
        <v>36644</v>
      </c>
      <c r="C6341" s="85">
        <v>0</v>
      </c>
      <c r="D6341" s="86">
        <v>20.9</v>
      </c>
      <c r="E6341" s="87">
        <v>9.6999999999999993</v>
      </c>
      <c r="F6341" s="96">
        <f t="shared" si="1081"/>
        <v>15.299999999999999</v>
      </c>
      <c r="G6341" s="96"/>
      <c r="H6341" s="74">
        <f t="shared" si="1082"/>
        <v>119</v>
      </c>
      <c r="I6341" s="53">
        <f t="shared" si="1080"/>
        <v>0.98634750273002292</v>
      </c>
      <c r="J6341" s="53">
        <f t="shared" si="1083"/>
        <v>0.24754287570157374</v>
      </c>
      <c r="K6341" s="53">
        <f t="shared" si="1084"/>
        <v>1.8388929429535461</v>
      </c>
      <c r="L6341" s="53">
        <f t="shared" si="1085"/>
        <v>35.833611400072293</v>
      </c>
      <c r="M6341" s="93">
        <f t="shared" si="1086"/>
        <v>3.7172952632881722</v>
      </c>
      <c r="N6341" s="53">
        <f t="shared" si="1087"/>
        <v>20.386774180061444</v>
      </c>
      <c r="O6341">
        <f t="shared" si="1088"/>
        <v>0.83888200331721874</v>
      </c>
      <c r="P6341" s="53">
        <f t="shared" si="1089"/>
        <v>13.080554155174077</v>
      </c>
      <c r="Q6341" s="53">
        <v>0.2</v>
      </c>
      <c r="R6341" s="53">
        <f t="shared" si="1090"/>
        <v>7.368355606044398</v>
      </c>
    </row>
    <row r="6342" spans="2:18" ht="15">
      <c r="B6342" s="84">
        <v>36645</v>
      </c>
      <c r="C6342" s="85">
        <v>5</v>
      </c>
      <c r="D6342" s="86">
        <v>18.100000000000001</v>
      </c>
      <c r="E6342" s="87">
        <v>11.9</v>
      </c>
      <c r="F6342" s="96">
        <f t="shared" si="1081"/>
        <v>15</v>
      </c>
      <c r="G6342" s="96"/>
      <c r="H6342" s="74">
        <f t="shared" si="1082"/>
        <v>120</v>
      </c>
      <c r="I6342" s="53">
        <f t="shared" si="1080"/>
        <v>0.98582517950983806</v>
      </c>
      <c r="J6342" s="53">
        <f t="shared" si="1083"/>
        <v>0.25299477150548283</v>
      </c>
      <c r="K6342" s="53">
        <f t="shared" si="1084"/>
        <v>1.8452118744698753</v>
      </c>
      <c r="L6342" s="53">
        <f t="shared" si="1085"/>
        <v>36.041092780795132</v>
      </c>
      <c r="M6342" s="93">
        <f t="shared" si="1086"/>
        <v>2.7565578585726529</v>
      </c>
      <c r="N6342" s="53">
        <f t="shared" si="1087"/>
        <v>15.256071541771664</v>
      </c>
      <c r="O6342">
        <f t="shared" si="1088"/>
        <v>0.8245943710158492</v>
      </c>
      <c r="P6342" s="53">
        <f t="shared" si="1089"/>
        <v>12.831038046583151</v>
      </c>
      <c r="Q6342" s="53">
        <v>0.2</v>
      </c>
      <c r="R6342" s="53">
        <f t="shared" si="1090"/>
        <v>6.18886368356016</v>
      </c>
    </row>
    <row r="6343" spans="2:18" ht="15">
      <c r="B6343" s="84">
        <v>36646</v>
      </c>
      <c r="C6343" s="85">
        <v>0.8</v>
      </c>
      <c r="D6343" s="86">
        <v>22.9</v>
      </c>
      <c r="E6343" s="87">
        <v>11.3</v>
      </c>
      <c r="F6343" s="96">
        <f t="shared" si="1081"/>
        <v>17.100000000000001</v>
      </c>
      <c r="G6343" s="96"/>
      <c r="H6343" s="74">
        <f t="shared" si="1082"/>
        <v>121</v>
      </c>
      <c r="I6343" s="53">
        <f t="shared" si="1080"/>
        <v>0.98530705084708703</v>
      </c>
      <c r="J6343" s="53">
        <f t="shared" si="1083"/>
        <v>0.25837701928569073</v>
      </c>
      <c r="K6343" s="53">
        <f t="shared" si="1084"/>
        <v>1.8514786691720928</v>
      </c>
      <c r="L6343" s="53">
        <f t="shared" si="1085"/>
        <v>36.245479575980454</v>
      </c>
      <c r="M6343" s="93">
        <f t="shared" si="1086"/>
        <v>4.0346674586202766</v>
      </c>
      <c r="N6343" s="53">
        <f t="shared" si="1087"/>
        <v>20.986101374400626</v>
      </c>
      <c r="O6343">
        <f t="shared" si="1088"/>
        <v>0.92922418838638976</v>
      </c>
      <c r="P6343" s="53">
        <f t="shared" si="1089"/>
        <v>14.670642771199995</v>
      </c>
      <c r="Q6343" s="53">
        <v>0.2</v>
      </c>
      <c r="R6343" s="53">
        <f t="shared" si="1090"/>
        <v>7.5919173838434313</v>
      </c>
    </row>
    <row r="6344" spans="2:18" ht="15">
      <c r="B6344" s="84">
        <v>36647</v>
      </c>
      <c r="C6344" s="85">
        <v>0</v>
      </c>
      <c r="D6344" s="86">
        <v>26.9</v>
      </c>
      <c r="E6344" s="87">
        <v>10.1</v>
      </c>
      <c r="F6344" s="96">
        <f t="shared" si="1081"/>
        <v>18.5</v>
      </c>
      <c r="G6344" s="96"/>
      <c r="H6344" s="74">
        <f t="shared" si="1082"/>
        <v>122</v>
      </c>
      <c r="I6344" s="53">
        <f t="shared" si="1080"/>
        <v>0.98479327006437722</v>
      </c>
      <c r="J6344" s="53">
        <f t="shared" si="1083"/>
        <v>0.26368807244622355</v>
      </c>
      <c r="K6344" s="53">
        <f t="shared" si="1084"/>
        <v>1.8576912328329742</v>
      </c>
      <c r="L6344" s="53">
        <f t="shared" si="1085"/>
        <v>36.446724627604532</v>
      </c>
      <c r="M6344" s="93">
        <f t="shared" si="1086"/>
        <v>5.0783104273899164</v>
      </c>
      <c r="N6344" s="53">
        <f t="shared" si="1087"/>
        <v>25.395809913089455</v>
      </c>
      <c r="O6344">
        <f t="shared" si="1088"/>
        <v>1.0052337064307559</v>
      </c>
      <c r="P6344" s="53">
        <f t="shared" si="1089"/>
        <v>16.024156693524468</v>
      </c>
      <c r="Q6344" s="53">
        <v>0.2</v>
      </c>
      <c r="R6344" s="53">
        <f t="shared" si="1090"/>
        <v>8.6710587200228311</v>
      </c>
    </row>
    <row r="6345" spans="2:18" ht="15">
      <c r="B6345" s="84">
        <v>36648</v>
      </c>
      <c r="C6345" s="85">
        <v>1</v>
      </c>
      <c r="D6345" s="86">
        <v>26.1</v>
      </c>
      <c r="E6345" s="87">
        <v>11.9</v>
      </c>
      <c r="F6345" s="96">
        <f t="shared" si="1081"/>
        <v>19</v>
      </c>
      <c r="G6345" s="96"/>
      <c r="H6345" s="74">
        <f t="shared" si="1082"/>
        <v>123</v>
      </c>
      <c r="I6345" s="53">
        <f t="shared" si="1080"/>
        <v>0.98428398919770821</v>
      </c>
      <c r="J6345" s="53">
        <f t="shared" si="1083"/>
        <v>0.26892639337166119</v>
      </c>
      <c r="K6345" s="53">
        <f t="shared" si="1084"/>
        <v>1.863847414905129</v>
      </c>
      <c r="L6345" s="53">
        <f t="shared" si="1085"/>
        <v>36.64478158756696</v>
      </c>
      <c r="M6345" s="93">
        <f t="shared" si="1086"/>
        <v>4.7588673787163449</v>
      </c>
      <c r="N6345" s="53">
        <f t="shared" si="1087"/>
        <v>23.474980008998681</v>
      </c>
      <c r="O6345">
        <f t="shared" si="1088"/>
        <v>1.0336608681468451</v>
      </c>
      <c r="P6345" s="53">
        <f t="shared" si="1089"/>
        <v>16.533851613772821</v>
      </c>
      <c r="Q6345" s="53">
        <v>0.2</v>
      </c>
      <c r="R6345" s="53">
        <f t="shared" si="1090"/>
        <v>8.2527403079337613</v>
      </c>
    </row>
    <row r="6346" spans="2:18" ht="15">
      <c r="B6346" s="84">
        <v>36649</v>
      </c>
      <c r="C6346" s="85">
        <v>1</v>
      </c>
      <c r="D6346" s="86">
        <v>27.7</v>
      </c>
      <c r="E6346" s="87">
        <v>9</v>
      </c>
      <c r="F6346" s="96">
        <f t="shared" si="1081"/>
        <v>18.350000000000001</v>
      </c>
      <c r="G6346" s="96"/>
      <c r="H6346" s="74">
        <f t="shared" si="1082"/>
        <v>124</v>
      </c>
      <c r="I6346" s="53">
        <f t="shared" ref="I6346:I6409" si="1091">1+0.0334*COS($I$7*H6346-0.0552)</f>
        <v>0.98377935895148183</v>
      </c>
      <c r="J6346" s="53">
        <f t="shared" si="1083"/>
        <v>0.27409045397556114</v>
      </c>
      <c r="K6346" s="53">
        <f t="shared" si="1084"/>
        <v>1.8699450087988925</v>
      </c>
      <c r="L6346" s="53">
        <f t="shared" si="1085"/>
        <v>36.839604904004887</v>
      </c>
      <c r="M6346" s="93">
        <f t="shared" si="1086"/>
        <v>5.3931629494254052</v>
      </c>
      <c r="N6346" s="53">
        <f t="shared" si="1087"/>
        <v>27.082246613074691</v>
      </c>
      <c r="O6346">
        <f t="shared" si="1088"/>
        <v>0.99683925752620473</v>
      </c>
      <c r="P6346" s="53">
        <f t="shared" si="1089"/>
        <v>15.874001986568787</v>
      </c>
      <c r="Q6346" s="53">
        <v>0.2</v>
      </c>
      <c r="R6346" s="53">
        <f t="shared" si="1090"/>
        <v>9.0514238523677584</v>
      </c>
    </row>
    <row r="6347" spans="2:18" ht="15">
      <c r="B6347" s="84">
        <v>36650</v>
      </c>
      <c r="C6347" s="85">
        <v>0.2</v>
      </c>
      <c r="D6347" s="86">
        <v>27.4</v>
      </c>
      <c r="E6347" s="87">
        <v>12.7</v>
      </c>
      <c r="F6347" s="96">
        <f t="shared" si="1081"/>
        <v>20.049999999999997</v>
      </c>
      <c r="G6347" s="96"/>
      <c r="H6347" s="74">
        <f t="shared" si="1082"/>
        <v>125</v>
      </c>
      <c r="I6347" s="53">
        <f t="shared" si="1091"/>
        <v>0.98327952865390666</v>
      </c>
      <c r="J6347" s="53">
        <f t="shared" si="1083"/>
        <v>0.27917873628067436</v>
      </c>
      <c r="K6347" s="53">
        <f t="shared" si="1084"/>
        <v>1.875981752347422</v>
      </c>
      <c r="L6347" s="53">
        <f t="shared" si="1085"/>
        <v>37.031149808387767</v>
      </c>
      <c r="M6347" s="93">
        <f t="shared" si="1086"/>
        <v>5.0325861927764137</v>
      </c>
      <c r="N6347" s="53">
        <f t="shared" si="1087"/>
        <v>24.136527335684438</v>
      </c>
      <c r="O6347">
        <f t="shared" si="1088"/>
        <v>1.0956416807603924</v>
      </c>
      <c r="P6347" s="53">
        <f t="shared" si="1089"/>
        <v>17.651460959942142</v>
      </c>
      <c r="Q6347" s="53">
        <v>0.2</v>
      </c>
      <c r="R6347" s="53">
        <f t="shared" si="1090"/>
        <v>8.4539520365240204</v>
      </c>
    </row>
    <row r="6348" spans="2:18" ht="15">
      <c r="B6348" s="84">
        <v>36651</v>
      </c>
      <c r="C6348" s="85">
        <v>9.1999999999999993</v>
      </c>
      <c r="D6348" s="86">
        <v>25.3</v>
      </c>
      <c r="E6348" s="87">
        <v>12.2</v>
      </c>
      <c r="F6348" s="96">
        <f t="shared" si="1081"/>
        <v>18.75</v>
      </c>
      <c r="G6348" s="96"/>
      <c r="H6348" s="74">
        <f t="shared" si="1082"/>
        <v>126</v>
      </c>
      <c r="I6348" s="53">
        <f t="shared" si="1091"/>
        <v>0.98278464621280937</v>
      </c>
      <c r="J6348" s="53">
        <f t="shared" si="1083"/>
        <v>0.28418973303085449</v>
      </c>
      <c r="K6348" s="53">
        <f t="shared" si="1084"/>
        <v>1.8819553284691202</v>
      </c>
      <c r="L6348" s="53">
        <f t="shared" si="1085"/>
        <v>37.219372303500279</v>
      </c>
      <c r="M6348" s="93">
        <f t="shared" si="1086"/>
        <v>4.6109620438790611</v>
      </c>
      <c r="N6348" s="53">
        <f t="shared" si="1087"/>
        <v>22.900956076374069</v>
      </c>
      <c r="O6348">
        <f t="shared" si="1088"/>
        <v>1.0193611172164512</v>
      </c>
      <c r="P6348" s="53">
        <f t="shared" si="1089"/>
        <v>16.277227474270841</v>
      </c>
      <c r="Q6348" s="53">
        <v>0.2</v>
      </c>
      <c r="R6348" s="53">
        <f t="shared" si="1090"/>
        <v>8.108885521045508</v>
      </c>
    </row>
    <row r="6349" spans="2:18" ht="15">
      <c r="B6349" s="84">
        <v>36652</v>
      </c>
      <c r="C6349" s="85">
        <v>1</v>
      </c>
      <c r="D6349" s="86">
        <v>20.5</v>
      </c>
      <c r="E6349" s="87">
        <v>12.8</v>
      </c>
      <c r="F6349" s="96">
        <f t="shared" si="1081"/>
        <v>16.649999999999999</v>
      </c>
      <c r="G6349" s="96"/>
      <c r="H6349" s="74">
        <f t="shared" si="1082"/>
        <v>127</v>
      </c>
      <c r="I6349" s="53">
        <f t="shared" si="1091"/>
        <v>0.98229485807186612</v>
      </c>
      <c r="J6349" s="53">
        <f t="shared" si="1083"/>
        <v>0.28912194833444604</v>
      </c>
      <c r="K6349" s="53">
        <f t="shared" si="1084"/>
        <v>1.8878633660374464</v>
      </c>
      <c r="L6349" s="53">
        <f t="shared" si="1085"/>
        <v>37.404229152418324</v>
      </c>
      <c r="M6349" s="93">
        <f t="shared" si="1086"/>
        <v>3.3485344500769578</v>
      </c>
      <c r="N6349" s="53">
        <f t="shared" si="1087"/>
        <v>17.644729016168757</v>
      </c>
      <c r="O6349">
        <f t="shared" si="1088"/>
        <v>0.90587958978726801</v>
      </c>
      <c r="P6349" s="53">
        <f t="shared" si="1089"/>
        <v>14.257763812570744</v>
      </c>
      <c r="Q6349" s="53">
        <v>0.2</v>
      </c>
      <c r="R6349" s="53">
        <f t="shared" si="1090"/>
        <v>6.8070354455448259</v>
      </c>
    </row>
    <row r="6350" spans="2:18" ht="15">
      <c r="B6350" s="84">
        <v>36653</v>
      </c>
      <c r="C6350" s="85">
        <v>10.6</v>
      </c>
      <c r="D6350" s="86">
        <v>22.9</v>
      </c>
      <c r="E6350" s="87">
        <v>11.9</v>
      </c>
      <c r="F6350" s="96">
        <f t="shared" si="1081"/>
        <v>17.399999999999999</v>
      </c>
      <c r="G6350" s="96"/>
      <c r="H6350" s="74">
        <f t="shared" si="1082"/>
        <v>128</v>
      </c>
      <c r="I6350" s="53">
        <f t="shared" si="1091"/>
        <v>0.98181030916726786</v>
      </c>
      <c r="J6350" s="53">
        <f t="shared" si="1083"/>
        <v>0.29397389833885346</v>
      </c>
      <c r="K6350" s="53">
        <f t="shared" si="1084"/>
        <v>1.8937034409680653</v>
      </c>
      <c r="L6350" s="53">
        <f t="shared" si="1085"/>
        <v>37.585677868581648</v>
      </c>
      <c r="M6350" s="93">
        <f t="shared" si="1086"/>
        <v>4.1092339437467489</v>
      </c>
      <c r="N6350" s="53">
        <f t="shared" si="1087"/>
        <v>21.191790466812531</v>
      </c>
      <c r="O6350">
        <f t="shared" si="1088"/>
        <v>0.94507661986220348</v>
      </c>
      <c r="P6350" s="53">
        <f t="shared" si="1089"/>
        <v>14.951782057313501</v>
      </c>
      <c r="Q6350" s="53">
        <v>0.2</v>
      </c>
      <c r="R6350" s="53">
        <f t="shared" si="1090"/>
        <v>7.6531601537908429</v>
      </c>
    </row>
    <row r="6351" spans="2:18" ht="15">
      <c r="B6351" s="84">
        <v>36654</v>
      </c>
      <c r="C6351" s="85">
        <v>7.2</v>
      </c>
      <c r="D6351" s="86">
        <v>18.7</v>
      </c>
      <c r="E6351" s="87">
        <v>12.7</v>
      </c>
      <c r="F6351" s="96">
        <f t="shared" ref="F6351:F6414" si="1092">0.5*(D6351+E6351)</f>
        <v>15.7</v>
      </c>
      <c r="G6351" s="96"/>
      <c r="H6351" s="74">
        <f t="shared" ref="H6351:H6414" si="1093">B6351-DATE(YEAR(B6351),1,0)</f>
        <v>129</v>
      </c>
      <c r="I6351" s="53">
        <f t="shared" si="1091"/>
        <v>0.98133114288483081</v>
      </c>
      <c r="J6351" s="53">
        <f t="shared" ref="J6351:J6414" si="1094">ASIN(0.39785*SIN(4.869+$I$7*H6351+0.03345*SIN(6.224+$I$7*H6351)))</f>
        <v>0.29874411193586303</v>
      </c>
      <c r="K6351" s="53">
        <f t="shared" ref="K6351:K6414" si="1095">ACOS(-TAN(J6351)*TAN($E$7*$I$8))</f>
        <v>1.8994730775330462</v>
      </c>
      <c r="L6351" s="53">
        <f t="shared" ref="L6351:L6414" si="1096">117.5*I6351*((K6351*SIN($E$7*$I$8)*SIN(J6351)+COS($E$7*$I$8)*COS(J6351)*SIN(K6351))/PI())</f>
        <v>37.763676707062153</v>
      </c>
      <c r="M6351" s="93">
        <f t="shared" ref="M6351:M6414" si="1097">0.0023*L6351/2.456*(0.5*(D6351+E6351)+17.8)*SQRT(D6351-E6351)</f>
        <v>2.9019784080636404</v>
      </c>
      <c r="N6351" s="53">
        <f t="shared" ref="N6351:N6414" si="1098">0.17*L6351*SQRT(D6351-E6351)</f>
        <v>15.725295586433891</v>
      </c>
      <c r="O6351">
        <f t="shared" ref="O6351:O6414" si="1099">5336/(F6351+273.15)^2*EXP(21.07-5336/(F6351+273.15))</f>
        <v>0.85826748663776053</v>
      </c>
      <c r="P6351" s="53">
        <f t="shared" ref="P6351:P6414" si="1100">EXP(21.07-5336/(F6351+273.15))</f>
        <v>13.419971190292229</v>
      </c>
      <c r="Q6351" s="53">
        <v>0.2</v>
      </c>
      <c r="R6351" s="53">
        <f t="shared" ref="R6351:R6414" si="1101">(O6351*N6351*0.6+$L$8*6.43*(1+0.536*Q6351)*P6351*(1- G6351/100))/($O$7*(O6351+$L$8))</f>
        <v>6.3267816154428402</v>
      </c>
    </row>
    <row r="6352" spans="2:18" ht="15">
      <c r="B6352" s="84">
        <v>36655</v>
      </c>
      <c r="C6352" s="85">
        <v>0.8</v>
      </c>
      <c r="D6352" s="86">
        <v>26.9</v>
      </c>
      <c r="E6352" s="87">
        <v>12.1</v>
      </c>
      <c r="F6352" s="96">
        <f t="shared" si="1092"/>
        <v>19.5</v>
      </c>
      <c r="G6352" s="96"/>
      <c r="H6352" s="74">
        <f t="shared" si="1093"/>
        <v>130</v>
      </c>
      <c r="I6352" s="53">
        <f t="shared" si="1091"/>
        <v>0.9808575010175673</v>
      </c>
      <c r="J6352" s="53">
        <f t="shared" si="1094"/>
        <v>0.3034311314971781</v>
      </c>
      <c r="K6352" s="53">
        <f t="shared" si="1095"/>
        <v>1.9051697499115063</v>
      </c>
      <c r="L6352" s="53">
        <f t="shared" si="1096"/>
        <v>37.938184657123458</v>
      </c>
      <c r="M6352" s="93">
        <f t="shared" si="1097"/>
        <v>5.0981863882298954</v>
      </c>
      <c r="N6352" s="53">
        <f t="shared" si="1098"/>
        <v>24.811688784400815</v>
      </c>
      <c r="O6352">
        <f t="shared" si="1099"/>
        <v>1.0627844323448907</v>
      </c>
      <c r="P6352" s="53">
        <f t="shared" si="1100"/>
        <v>17.057933627510408</v>
      </c>
      <c r="Q6352" s="53">
        <v>0.2</v>
      </c>
      <c r="R6352" s="53">
        <f t="shared" si="1101"/>
        <v>8.5843877890553379</v>
      </c>
    </row>
    <row r="6353" spans="2:18" ht="15">
      <c r="B6353" s="84">
        <v>36656</v>
      </c>
      <c r="C6353" s="85">
        <v>0</v>
      </c>
      <c r="D6353" s="86">
        <v>27.9</v>
      </c>
      <c r="E6353" s="87">
        <v>13.8</v>
      </c>
      <c r="F6353" s="96">
        <f t="shared" si="1092"/>
        <v>20.85</v>
      </c>
      <c r="G6353" s="96"/>
      <c r="H6353" s="74">
        <f t="shared" si="1093"/>
        <v>131</v>
      </c>
      <c r="I6353" s="53">
        <f t="shared" si="1091"/>
        <v>0.98038952372372579</v>
      </c>
      <c r="J6353" s="53">
        <f t="shared" si="1094"/>
        <v>0.3080335136395152</v>
      </c>
      <c r="K6353" s="53">
        <f t="shared" si="1095"/>
        <v>1.9107908839856864</v>
      </c>
      <c r="L6353" s="53">
        <f t="shared" si="1096"/>
        <v>38.109161436162658</v>
      </c>
      <c r="M6353" s="93">
        <f t="shared" si="1097"/>
        <v>5.1795009931534643</v>
      </c>
      <c r="N6353" s="53">
        <f t="shared" si="1098"/>
        <v>24.32696163632864</v>
      </c>
      <c r="O6353">
        <f t="shared" si="1099"/>
        <v>1.1450086470340806</v>
      </c>
      <c r="P6353" s="53">
        <f t="shared" si="1100"/>
        <v>18.5475950927732</v>
      </c>
      <c r="Q6353" s="53">
        <v>0.2</v>
      </c>
      <c r="R6353" s="53">
        <f t="shared" si="1101"/>
        <v>8.5343002352577226</v>
      </c>
    </row>
    <row r="6354" spans="2:18" ht="15">
      <c r="B6354" s="84">
        <v>36657</v>
      </c>
      <c r="C6354" s="85">
        <v>0</v>
      </c>
      <c r="D6354" s="86">
        <v>27.7</v>
      </c>
      <c r="E6354" s="87">
        <v>15.4</v>
      </c>
      <c r="F6354" s="96">
        <f t="shared" si="1092"/>
        <v>21.55</v>
      </c>
      <c r="G6354" s="96"/>
      <c r="H6354" s="74">
        <f t="shared" si="1093"/>
        <v>132</v>
      </c>
      <c r="I6354" s="53">
        <f t="shared" si="1091"/>
        <v>0.97992734948531668</v>
      </c>
      <c r="J6354" s="53">
        <f t="shared" si="1094"/>
        <v>0.31254983001847564</v>
      </c>
      <c r="K6354" s="53">
        <f t="shared" si="1095"/>
        <v>1.9163338593908965</v>
      </c>
      <c r="L6354" s="53">
        <f t="shared" si="1096"/>
        <v>38.276567485119223</v>
      </c>
      <c r="M6354" s="93">
        <f t="shared" si="1097"/>
        <v>4.9468614929468302</v>
      </c>
      <c r="N6354" s="53">
        <f t="shared" si="1098"/>
        <v>22.82098901204531</v>
      </c>
      <c r="O6354">
        <f t="shared" si="1099"/>
        <v>1.1897780477044109</v>
      </c>
      <c r="P6354" s="53">
        <f t="shared" si="1100"/>
        <v>19.364683464590886</v>
      </c>
      <c r="Q6354" s="53">
        <v>0.2</v>
      </c>
      <c r="R6354" s="53">
        <f t="shared" si="1101"/>
        <v>8.2157414904248309</v>
      </c>
    </row>
    <row r="6355" spans="2:18" ht="15">
      <c r="B6355" s="84">
        <v>36658</v>
      </c>
      <c r="C6355" s="85">
        <v>0</v>
      </c>
      <c r="D6355" s="86">
        <v>24.1</v>
      </c>
      <c r="E6355" s="87">
        <v>14.1</v>
      </c>
      <c r="F6355" s="96">
        <f t="shared" si="1092"/>
        <v>19.100000000000001</v>
      </c>
      <c r="G6355" s="96"/>
      <c r="H6355" s="74">
        <f t="shared" si="1093"/>
        <v>133</v>
      </c>
      <c r="I6355" s="53">
        <f t="shared" si="1091"/>
        <v>0.9794711150671328</v>
      </c>
      <c r="J6355" s="53">
        <f t="shared" si="1094"/>
        <v>0.31697866815027703</v>
      </c>
      <c r="K6355" s="53">
        <f t="shared" si="1095"/>
        <v>1.9217960118271209</v>
      </c>
      <c r="L6355" s="53">
        <f t="shared" si="1096"/>
        <v>38.440363965429789</v>
      </c>
      <c r="M6355" s="93">
        <f t="shared" si="1097"/>
        <v>4.2006193708731923</v>
      </c>
      <c r="N6355" s="53">
        <f t="shared" si="1098"/>
        <v>20.665047716825438</v>
      </c>
      <c r="O6355">
        <f t="shared" si="1099"/>
        <v>1.0394294168556961</v>
      </c>
      <c r="P6355" s="53">
        <f t="shared" si="1100"/>
        <v>16.637505895424205</v>
      </c>
      <c r="Q6355" s="53">
        <v>0.2</v>
      </c>
      <c r="R6355" s="53">
        <f t="shared" si="1101"/>
        <v>7.6097770043964186</v>
      </c>
    </row>
    <row r="6356" spans="2:18" ht="15">
      <c r="B6356" s="84">
        <v>36659</v>
      </c>
      <c r="C6356" s="85">
        <v>0.4</v>
      </c>
      <c r="D6356" s="86">
        <v>27.7</v>
      </c>
      <c r="E6356" s="87">
        <v>12.6</v>
      </c>
      <c r="F6356" s="96">
        <f t="shared" si="1092"/>
        <v>20.149999999999999</v>
      </c>
      <c r="G6356" s="96"/>
      <c r="H6356" s="74">
        <f t="shared" si="1093"/>
        <v>134</v>
      </c>
      <c r="I6356" s="53">
        <f t="shared" si="1091"/>
        <v>0.97902095547627854</v>
      </c>
      <c r="J6356" s="53">
        <f t="shared" si="1094"/>
        <v>0.32131863226031454</v>
      </c>
      <c r="K6356" s="53">
        <f t="shared" si="1095"/>
        <v>1.9271746356393107</v>
      </c>
      <c r="L6356" s="53">
        <f t="shared" si="1096"/>
        <v>38.600512757600903</v>
      </c>
      <c r="M6356" s="93">
        <f t="shared" si="1097"/>
        <v>5.3308050586913973</v>
      </c>
      <c r="N6356" s="53">
        <f t="shared" si="1098"/>
        <v>25.499429777222115</v>
      </c>
      <c r="O6356">
        <f t="shared" si="1099"/>
        <v>1.1017096064972283</v>
      </c>
      <c r="P6356" s="53">
        <f t="shared" si="1100"/>
        <v>17.761328281646797</v>
      </c>
      <c r="Q6356" s="53">
        <v>0.2</v>
      </c>
      <c r="R6356" s="53">
        <f t="shared" si="1101"/>
        <v>8.7736896647851257</v>
      </c>
    </row>
    <row r="6357" spans="2:18" ht="15">
      <c r="B6357" s="84">
        <v>36660</v>
      </c>
      <c r="C6357" s="85">
        <v>0</v>
      </c>
      <c r="D6357" s="86">
        <v>27.7</v>
      </c>
      <c r="E6357" s="87">
        <v>15.4</v>
      </c>
      <c r="F6357" s="96">
        <f t="shared" si="1092"/>
        <v>21.55</v>
      </c>
      <c r="G6357" s="96"/>
      <c r="H6357" s="74">
        <f t="shared" si="1093"/>
        <v>135</v>
      </c>
      <c r="I6357" s="53">
        <f t="shared" si="1091"/>
        <v>0.97857700392221925</v>
      </c>
      <c r="J6357" s="53">
        <f t="shared" si="1094"/>
        <v>0.32556834415736297</v>
      </c>
      <c r="K6357" s="53">
        <f t="shared" si="1095"/>
        <v>1.9324669866724546</v>
      </c>
      <c r="L6357" s="53">
        <f t="shared" si="1096"/>
        <v>38.756976461462735</v>
      </c>
      <c r="M6357" s="93">
        <f t="shared" si="1097"/>
        <v>5.0089495228325731</v>
      </c>
      <c r="N6357" s="53">
        <f t="shared" si="1098"/>
        <v>23.107415112679472</v>
      </c>
      <c r="O6357">
        <f t="shared" si="1099"/>
        <v>1.1897780477044109</v>
      </c>
      <c r="P6357" s="53">
        <f t="shared" si="1100"/>
        <v>19.364683464590886</v>
      </c>
      <c r="Q6357" s="53">
        <v>0.2</v>
      </c>
      <c r="R6357" s="53">
        <f t="shared" si="1101"/>
        <v>8.2822509064784722</v>
      </c>
    </row>
    <row r="6358" spans="2:18" ht="15">
      <c r="B6358" s="84">
        <v>36661</v>
      </c>
      <c r="C6358" s="85">
        <v>0</v>
      </c>
      <c r="D6358" s="86">
        <v>29.3</v>
      </c>
      <c r="E6358" s="87">
        <v>14.2</v>
      </c>
      <c r="F6358" s="96">
        <f t="shared" si="1092"/>
        <v>21.75</v>
      </c>
      <c r="G6358" s="96"/>
      <c r="H6358" s="74">
        <f t="shared" si="1093"/>
        <v>136</v>
      </c>
      <c r="I6358" s="53">
        <f t="shared" si="1091"/>
        <v>0.9781393917773622</v>
      </c>
      <c r="J6358" s="53">
        <f t="shared" si="1094"/>
        <v>0.32972644413211488</v>
      </c>
      <c r="K6358" s="53">
        <f t="shared" si="1095"/>
        <v>1.9376702854065053</v>
      </c>
      <c r="L6358" s="53">
        <f t="shared" si="1096"/>
        <v>38.909718398159015</v>
      </c>
      <c r="M6358" s="93">
        <f t="shared" si="1097"/>
        <v>5.6000579701557385</v>
      </c>
      <c r="N6358" s="53">
        <f t="shared" si="1098"/>
        <v>25.703690471053967</v>
      </c>
      <c r="O6358">
        <f t="shared" si="1099"/>
        <v>1.2028451539707186</v>
      </c>
      <c r="P6358" s="53">
        <f t="shared" si="1100"/>
        <v>19.60394371976556</v>
      </c>
      <c r="Q6358" s="53">
        <v>0.2</v>
      </c>
      <c r="R6358" s="53">
        <f t="shared" si="1101"/>
        <v>8.8940857316236315</v>
      </c>
    </row>
    <row r="6359" spans="2:18" ht="15">
      <c r="B6359" s="84">
        <v>36662</v>
      </c>
      <c r="C6359" s="85">
        <v>0</v>
      </c>
      <c r="D6359" s="86">
        <v>29.3</v>
      </c>
      <c r="E6359" s="87">
        <v>13.5</v>
      </c>
      <c r="F6359" s="96">
        <f t="shared" si="1092"/>
        <v>21.4</v>
      </c>
      <c r="G6359" s="96"/>
      <c r="H6359" s="74">
        <f t="shared" si="1093"/>
        <v>137</v>
      </c>
      <c r="I6359" s="53">
        <f t="shared" si="1091"/>
        <v>0.97770824853818161</v>
      </c>
      <c r="J6359" s="53">
        <f t="shared" si="1094"/>
        <v>0.33379159187860519</v>
      </c>
      <c r="K6359" s="53">
        <f t="shared" si="1095"/>
        <v>1.9427817203750397</v>
      </c>
      <c r="L6359" s="53">
        <f t="shared" si="1096"/>
        <v>39.058702613918172</v>
      </c>
      <c r="M6359" s="93">
        <f t="shared" si="1097"/>
        <v>5.6994362142526676</v>
      </c>
      <c r="N6359" s="53">
        <f t="shared" si="1098"/>
        <v>26.393396275230412</v>
      </c>
      <c r="O6359">
        <f t="shared" si="1099"/>
        <v>1.1800587593452232</v>
      </c>
      <c r="P6359" s="53">
        <f t="shared" si="1100"/>
        <v>19.186946569211134</v>
      </c>
      <c r="Q6359" s="53">
        <v>0.2</v>
      </c>
      <c r="R6359" s="53">
        <f t="shared" si="1101"/>
        <v>9.0384435398642804</v>
      </c>
    </row>
    <row r="6360" spans="2:18" ht="15">
      <c r="B6360" s="84">
        <v>36663</v>
      </c>
      <c r="C6360" s="85">
        <v>0</v>
      </c>
      <c r="D6360" s="86">
        <v>30.1</v>
      </c>
      <c r="E6360" s="87">
        <v>12.5</v>
      </c>
      <c r="F6360" s="96">
        <f t="shared" si="1092"/>
        <v>21.3</v>
      </c>
      <c r="G6360" s="96"/>
      <c r="H6360" s="74">
        <f t="shared" si="1093"/>
        <v>138</v>
      </c>
      <c r="I6360" s="53">
        <f t="shared" si="1091"/>
        <v>0.97728370178689827</v>
      </c>
      <c r="J6360" s="53">
        <f t="shared" si="1094"/>
        <v>0.33776246743693233</v>
      </c>
      <c r="K6360" s="53">
        <f t="shared" si="1095"/>
        <v>1.9477984518702081</v>
      </c>
      <c r="L6360" s="53">
        <f t="shared" si="1096"/>
        <v>39.203893885640284</v>
      </c>
      <c r="M6360" s="93">
        <f t="shared" si="1097"/>
        <v>6.0222914556078058</v>
      </c>
      <c r="N6360" s="53">
        <f t="shared" si="1098"/>
        <v>27.959825737188606</v>
      </c>
      <c r="O6360">
        <f t="shared" si="1099"/>
        <v>1.1736175960166675</v>
      </c>
      <c r="P6360" s="53">
        <f t="shared" si="1100"/>
        <v>19.069263006515342</v>
      </c>
      <c r="Q6360" s="53">
        <v>0.2</v>
      </c>
      <c r="R6360" s="53">
        <f t="shared" si="1101"/>
        <v>9.3973489225202194</v>
      </c>
    </row>
    <row r="6361" spans="2:18" ht="15">
      <c r="B6361" s="84">
        <v>36664</v>
      </c>
      <c r="C6361" s="85">
        <v>0</v>
      </c>
      <c r="D6361" s="86">
        <v>26.1</v>
      </c>
      <c r="E6361" s="87">
        <v>14.5</v>
      </c>
      <c r="F6361" s="96">
        <f t="shared" si="1092"/>
        <v>20.3</v>
      </c>
      <c r="G6361" s="96"/>
      <c r="H6361" s="74">
        <f t="shared" si="1093"/>
        <v>139</v>
      </c>
      <c r="I6361" s="53">
        <f t="shared" si="1091"/>
        <v>0.97686587715372641</v>
      </c>
      <c r="J6361" s="53">
        <f t="shared" si="1094"/>
        <v>0.34163777215554814</v>
      </c>
      <c r="K6361" s="53">
        <f t="shared" si="1095"/>
        <v>1.9527176159350688</v>
      </c>
      <c r="L6361" s="53">
        <f t="shared" si="1096"/>
        <v>39.345257728323297</v>
      </c>
      <c r="M6361" s="93">
        <f t="shared" si="1097"/>
        <v>4.7812982846614611</v>
      </c>
      <c r="N6361" s="53">
        <f t="shared" si="1098"/>
        <v>22.780870247767353</v>
      </c>
      <c r="O6361">
        <f t="shared" si="1099"/>
        <v>1.1108662394980329</v>
      </c>
      <c r="P6361" s="53">
        <f t="shared" si="1100"/>
        <v>17.9272706470082</v>
      </c>
      <c r="Q6361" s="53">
        <v>0.2</v>
      </c>
      <c r="R6361" s="53">
        <f t="shared" si="1101"/>
        <v>8.1517218971501944</v>
      </c>
    </row>
    <row r="6362" spans="2:18" ht="15">
      <c r="B6362" s="84">
        <v>36665</v>
      </c>
      <c r="C6362" s="85">
        <v>21</v>
      </c>
      <c r="D6362" s="86">
        <v>25.5</v>
      </c>
      <c r="E6362" s="87">
        <v>9.5</v>
      </c>
      <c r="F6362" s="96">
        <f t="shared" si="1092"/>
        <v>17.5</v>
      </c>
      <c r="G6362" s="96"/>
      <c r="H6362" s="74">
        <f t="shared" si="1093"/>
        <v>140</v>
      </c>
      <c r="I6362" s="53">
        <f t="shared" si="1091"/>
        <v>0.97645489827969689</v>
      </c>
      <c r="J6362" s="53">
        <f t="shared" si="1094"/>
        <v>0.34541622967126201</v>
      </c>
      <c r="K6362" s="53">
        <f t="shared" si="1095"/>
        <v>1.9575363286427967</v>
      </c>
      <c r="L6362" s="53">
        <f t="shared" si="1096"/>
        <v>39.48276040433997</v>
      </c>
      <c r="M6362" s="93">
        <f t="shared" si="1097"/>
        <v>5.2208555655185052</v>
      </c>
      <c r="N6362" s="53">
        <f t="shared" si="1098"/>
        <v>26.848277074951181</v>
      </c>
      <c r="O6362">
        <f t="shared" si="1099"/>
        <v>0.95041280970568121</v>
      </c>
      <c r="P6362" s="53">
        <f t="shared" si="1100"/>
        <v>15.046556310891852</v>
      </c>
      <c r="Q6362" s="53">
        <v>0.2</v>
      </c>
      <c r="R6362" s="53">
        <f t="shared" si="1101"/>
        <v>8.9543908913250601</v>
      </c>
    </row>
    <row r="6363" spans="2:18" ht="15">
      <c r="B6363" s="84">
        <v>36666</v>
      </c>
      <c r="C6363" s="85">
        <v>1.4</v>
      </c>
      <c r="D6363" s="86">
        <v>26.1</v>
      </c>
      <c r="E6363" s="87">
        <v>10.199999999999999</v>
      </c>
      <c r="F6363" s="96">
        <f t="shared" si="1092"/>
        <v>18.149999999999999</v>
      </c>
      <c r="G6363" s="96"/>
      <c r="H6363" s="74">
        <f t="shared" si="1093"/>
        <v>141</v>
      </c>
      <c r="I6363" s="53">
        <f t="shared" si="1091"/>
        <v>0.97605088678007079</v>
      </c>
      <c r="J6363" s="53">
        <f t="shared" si="1094"/>
        <v>0.34909658690494949</v>
      </c>
      <c r="K6363" s="53">
        <f t="shared" si="1095"/>
        <v>1.9622516906604992</v>
      </c>
      <c r="L6363" s="53">
        <f t="shared" si="1096"/>
        <v>39.616368934564271</v>
      </c>
      <c r="M6363" s="93">
        <f t="shared" si="1097"/>
        <v>5.3182848897680284</v>
      </c>
      <c r="N6363" s="53">
        <f t="shared" si="1098"/>
        <v>26.854814140121512</v>
      </c>
      <c r="O6363">
        <f t="shared" si="1099"/>
        <v>0.98574154655655111</v>
      </c>
      <c r="P6363" s="53">
        <f t="shared" si="1100"/>
        <v>15.675745707406904</v>
      </c>
      <c r="Q6363" s="53">
        <v>0.2</v>
      </c>
      <c r="R6363" s="53">
        <f t="shared" si="1101"/>
        <v>8.9890635184744649</v>
      </c>
    </row>
    <row r="6364" spans="2:18" ht="15">
      <c r="B6364" s="84">
        <v>36667</v>
      </c>
      <c r="C6364" s="85">
        <v>0</v>
      </c>
      <c r="D6364" s="86">
        <v>22.5</v>
      </c>
      <c r="E6364" s="87">
        <v>6.9</v>
      </c>
      <c r="F6364" s="96">
        <f t="shared" si="1092"/>
        <v>14.7</v>
      </c>
      <c r="G6364" s="96"/>
      <c r="H6364" s="74">
        <f t="shared" si="1093"/>
        <v>142</v>
      </c>
      <c r="I6364" s="53">
        <f t="shared" si="1091"/>
        <v>0.97565396220835066</v>
      </c>
      <c r="J6364" s="53">
        <f t="shared" si="1094"/>
        <v>0.35267761507084294</v>
      </c>
      <c r="K6364" s="53">
        <f t="shared" si="1095"/>
        <v>1.9668607920935126</v>
      </c>
      <c r="L6364" s="53">
        <f t="shared" si="1096"/>
        <v>39.746051111332555</v>
      </c>
      <c r="M6364" s="93">
        <f t="shared" si="1097"/>
        <v>4.7779227130456636</v>
      </c>
      <c r="N6364" s="53">
        <f t="shared" si="1098"/>
        <v>26.687334998673258</v>
      </c>
      <c r="O6364">
        <f t="shared" si="1099"/>
        <v>0.81051930027785424</v>
      </c>
      <c r="P6364" s="53">
        <f t="shared" si="1100"/>
        <v>12.585776276496736</v>
      </c>
      <c r="Q6364" s="53">
        <v>0.2</v>
      </c>
      <c r="R6364" s="53">
        <f t="shared" si="1101"/>
        <v>8.7668880746735596</v>
      </c>
    </row>
    <row r="6365" spans="2:18" ht="15">
      <c r="B6365" s="84">
        <v>36668</v>
      </c>
      <c r="C6365" s="85">
        <v>6</v>
      </c>
      <c r="D6365" s="86">
        <v>27.7</v>
      </c>
      <c r="E6365" s="87">
        <v>12.2</v>
      </c>
      <c r="F6365" s="96">
        <f t="shared" si="1092"/>
        <v>19.95</v>
      </c>
      <c r="G6365" s="96"/>
      <c r="H6365" s="74">
        <f t="shared" si="1093"/>
        <v>143</v>
      </c>
      <c r="I6365" s="53">
        <f t="shared" si="1091"/>
        <v>0.975264242020903</v>
      </c>
      <c r="J6365" s="53">
        <f t="shared" si="1094"/>
        <v>0.35615811069714032</v>
      </c>
      <c r="K6365" s="53">
        <f t="shared" si="1095"/>
        <v>1.9713607176040358</v>
      </c>
      <c r="L6365" s="53">
        <f t="shared" si="1096"/>
        <v>39.871775513211347</v>
      </c>
      <c r="M6365" s="93">
        <f t="shared" si="1097"/>
        <v>5.54942331020598</v>
      </c>
      <c r="N6365" s="53">
        <f t="shared" si="1098"/>
        <v>26.685807319057886</v>
      </c>
      <c r="O6365">
        <f t="shared" si="1099"/>
        <v>1.0896028156323816</v>
      </c>
      <c r="P6365" s="53">
        <f t="shared" si="1100"/>
        <v>17.542198976808194</v>
      </c>
      <c r="Q6365" s="53">
        <v>0.2</v>
      </c>
      <c r="R6365" s="53">
        <f t="shared" si="1101"/>
        <v>9.038514448196727</v>
      </c>
    </row>
    <row r="6366" spans="2:18" ht="15">
      <c r="B6366" s="84">
        <v>36669</v>
      </c>
      <c r="C6366" s="85">
        <v>1.6</v>
      </c>
      <c r="D6366" s="86">
        <v>26.1</v>
      </c>
      <c r="E6366" s="87">
        <v>10.3</v>
      </c>
      <c r="F6366" s="96">
        <f t="shared" si="1092"/>
        <v>18.200000000000003</v>
      </c>
      <c r="G6366" s="96"/>
      <c r="H6366" s="74">
        <f t="shared" si="1093"/>
        <v>144</v>
      </c>
      <c r="I6366" s="53">
        <f t="shared" si="1091"/>
        <v>0.97488184154220159</v>
      </c>
      <c r="J6366" s="53">
        <f t="shared" si="1094"/>
        <v>0.35953689665554506</v>
      </c>
      <c r="K6366" s="53">
        <f t="shared" si="1095"/>
        <v>1.9757485517958431</v>
      </c>
      <c r="L6366" s="53">
        <f t="shared" si="1096"/>
        <v>39.993511521528674</v>
      </c>
      <c r="M6366" s="93">
        <f t="shared" si="1097"/>
        <v>5.3594479272736555</v>
      </c>
      <c r="N6366" s="53">
        <f t="shared" si="1098"/>
        <v>27.025080900909384</v>
      </c>
      <c r="O6366">
        <f t="shared" si="1099"/>
        <v>0.98850584917691831</v>
      </c>
      <c r="P6366" s="53">
        <f t="shared" si="1100"/>
        <v>15.725101864241841</v>
      </c>
      <c r="Q6366" s="53">
        <v>0.2</v>
      </c>
      <c r="R6366" s="53">
        <f t="shared" si="1101"/>
        <v>9.0307116395677909</v>
      </c>
    </row>
    <row r="6367" spans="2:18" ht="15">
      <c r="B6367" s="84">
        <v>36670</v>
      </c>
      <c r="C6367" s="85">
        <v>0</v>
      </c>
      <c r="D6367" s="86">
        <v>26.3</v>
      </c>
      <c r="E6367" s="87">
        <v>15.7</v>
      </c>
      <c r="F6367" s="96">
        <f t="shared" si="1092"/>
        <v>21</v>
      </c>
      <c r="G6367" s="96"/>
      <c r="H6367" s="74">
        <f t="shared" si="1093"/>
        <v>145</v>
      </c>
      <c r="I6367" s="53">
        <f t="shared" si="1091"/>
        <v>0.97450687393070012</v>
      </c>
      <c r="J6367" s="53">
        <f t="shared" si="1094"/>
        <v>0.36281282319723712</v>
      </c>
      <c r="K6367" s="53">
        <f t="shared" si="1095"/>
        <v>1.9800213848546073</v>
      </c>
      <c r="L6367" s="53">
        <f t="shared" si="1096"/>
        <v>40.111229338611665</v>
      </c>
      <c r="M6367" s="93">
        <f t="shared" si="1097"/>
        <v>4.7451517346516461</v>
      </c>
      <c r="N6367" s="53">
        <f t="shared" si="1098"/>
        <v>22.200759213937197</v>
      </c>
      <c r="O6367">
        <f t="shared" si="1099"/>
        <v>1.1544769098420939</v>
      </c>
      <c r="P6367" s="53">
        <f t="shared" si="1100"/>
        <v>18.720055663097781</v>
      </c>
      <c r="Q6367" s="53">
        <v>0.2</v>
      </c>
      <c r="R6367" s="53">
        <f t="shared" si="1101"/>
        <v>8.0480896172970784</v>
      </c>
    </row>
    <row r="6368" spans="2:18" ht="15">
      <c r="B6368" s="84">
        <v>36671</v>
      </c>
      <c r="C6368" s="85">
        <v>0</v>
      </c>
      <c r="D6368" s="86">
        <v>27.7</v>
      </c>
      <c r="E6368" s="87">
        <v>13.3</v>
      </c>
      <c r="F6368" s="96">
        <f t="shared" si="1092"/>
        <v>20.5</v>
      </c>
      <c r="G6368" s="96"/>
      <c r="H6368" s="74">
        <f t="shared" si="1093"/>
        <v>146</v>
      </c>
      <c r="I6368" s="53">
        <f t="shared" si="1091"/>
        <v>0.97413945014534753</v>
      </c>
      <c r="J6368" s="53">
        <f t="shared" si="1094"/>
        <v>0.36598476899265636</v>
      </c>
      <c r="K6368" s="53">
        <f t="shared" si="1095"/>
        <v>1.9841763184310419</v>
      </c>
      <c r="L6368" s="53">
        <f t="shared" si="1096"/>
        <v>40.224900007658086</v>
      </c>
      <c r="M6368" s="93">
        <f t="shared" si="1097"/>
        <v>5.4748782619507912</v>
      </c>
      <c r="N6368" s="53">
        <f t="shared" si="1098"/>
        <v>25.949269746051705</v>
      </c>
      <c r="O6368">
        <f t="shared" si="1099"/>
        <v>1.1231778894918711</v>
      </c>
      <c r="P6368" s="53">
        <f t="shared" si="1100"/>
        <v>18.150673095156183</v>
      </c>
      <c r="Q6368" s="53">
        <v>0.2</v>
      </c>
      <c r="R6368" s="53">
        <f t="shared" si="1101"/>
        <v>8.8940605541958284</v>
      </c>
    </row>
    <row r="6369" spans="2:18" ht="15">
      <c r="B6369" s="84">
        <v>36672</v>
      </c>
      <c r="C6369" s="85">
        <v>0</v>
      </c>
      <c r="D6369" s="86">
        <v>29.4</v>
      </c>
      <c r="E6369" s="87">
        <v>15.9</v>
      </c>
      <c r="F6369" s="96">
        <f t="shared" si="1092"/>
        <v>22.65</v>
      </c>
      <c r="G6369" s="96"/>
      <c r="H6369" s="74">
        <f t="shared" si="1093"/>
        <v>147</v>
      </c>
      <c r="I6369" s="53">
        <f t="shared" si="1091"/>
        <v>0.97377967891275308</v>
      </c>
      <c r="J6369" s="53">
        <f t="shared" si="1094"/>
        <v>0.36905164217237768</v>
      </c>
      <c r="K6369" s="53">
        <f t="shared" si="1095"/>
        <v>1.98821047175171</v>
      </c>
      <c r="L6369" s="53">
        <f t="shared" si="1096"/>
        <v>40.334495434154263</v>
      </c>
      <c r="M6369" s="93">
        <f t="shared" si="1097"/>
        <v>5.6138591514791099</v>
      </c>
      <c r="N6369" s="53">
        <f t="shared" si="1098"/>
        <v>25.193727875805425</v>
      </c>
      <c r="O6369">
        <f t="shared" si="1099"/>
        <v>1.2632007791524256</v>
      </c>
      <c r="P6369" s="53">
        <f t="shared" si="1100"/>
        <v>20.713472080584406</v>
      </c>
      <c r="Q6369" s="53">
        <v>0.2</v>
      </c>
      <c r="R6369" s="53">
        <f t="shared" si="1101"/>
        <v>8.8150728497616058</v>
      </c>
    </row>
    <row r="6370" spans="2:18" ht="15">
      <c r="B6370" s="84">
        <v>36673</v>
      </c>
      <c r="C6370" s="85">
        <v>0</v>
      </c>
      <c r="D6370" s="86">
        <v>27.9</v>
      </c>
      <c r="E6370" s="87">
        <v>14.7</v>
      </c>
      <c r="F6370" s="96">
        <f t="shared" si="1092"/>
        <v>21.299999999999997</v>
      </c>
      <c r="G6370" s="96"/>
      <c r="H6370" s="74">
        <f t="shared" si="1093"/>
        <v>148</v>
      </c>
      <c r="I6370" s="53">
        <f t="shared" si="1091"/>
        <v>0.97342766669501279</v>
      </c>
      <c r="J6370" s="53">
        <f t="shared" si="1094"/>
        <v>0.37201238136626164</v>
      </c>
      <c r="K6370" s="53">
        <f t="shared" si="1095"/>
        <v>1.9921209879399151</v>
      </c>
      <c r="L6370" s="53">
        <f t="shared" si="1096"/>
        <v>40.439988408737037</v>
      </c>
      <c r="M6370" s="93">
        <f t="shared" si="1097"/>
        <v>5.3799001954989691</v>
      </c>
      <c r="N6370" s="53">
        <f t="shared" si="1098"/>
        <v>24.977381625983877</v>
      </c>
      <c r="O6370">
        <f t="shared" si="1099"/>
        <v>1.1736175960166675</v>
      </c>
      <c r="P6370" s="53">
        <f t="shared" si="1100"/>
        <v>19.069263006515342</v>
      </c>
      <c r="Q6370" s="53">
        <v>0.2</v>
      </c>
      <c r="R6370" s="53">
        <f t="shared" si="1101"/>
        <v>8.7053060384197032</v>
      </c>
    </row>
    <row r="6371" spans="2:18" ht="15">
      <c r="B6371" s="84">
        <v>36674</v>
      </c>
      <c r="C6371" s="85">
        <v>0</v>
      </c>
      <c r="D6371" s="86">
        <v>26.1</v>
      </c>
      <c r="E6371" s="87">
        <v>15.3</v>
      </c>
      <c r="F6371" s="96">
        <f t="shared" si="1092"/>
        <v>20.700000000000003</v>
      </c>
      <c r="G6371" s="96"/>
      <c r="H6371" s="74">
        <f t="shared" si="1093"/>
        <v>149</v>
      </c>
      <c r="I6371" s="53">
        <f t="shared" si="1091"/>
        <v>0.97308351765820522</v>
      </c>
      <c r="J6371" s="53">
        <f t="shared" si="1094"/>
        <v>0.37486595673797907</v>
      </c>
      <c r="K6371" s="53">
        <f t="shared" si="1095"/>
        <v>1.9959050405266516</v>
      </c>
      <c r="L6371" s="53">
        <f t="shared" si="1096"/>
        <v>40.541352631382395</v>
      </c>
      <c r="M6371" s="93">
        <f t="shared" si="1097"/>
        <v>4.8036384819957405</v>
      </c>
      <c r="N6371" s="53">
        <f t="shared" si="1098"/>
        <v>22.649521614939157</v>
      </c>
      <c r="O6371">
        <f t="shared" si="1099"/>
        <v>1.135607897507672</v>
      </c>
      <c r="P6371" s="53">
        <f t="shared" si="1100"/>
        <v>18.376549693326581</v>
      </c>
      <c r="Q6371" s="53">
        <v>0.2</v>
      </c>
      <c r="R6371" s="53">
        <f t="shared" si="1101"/>
        <v>8.1390022882141135</v>
      </c>
    </row>
    <row r="6372" spans="2:18" ht="15">
      <c r="B6372" s="84">
        <v>36675</v>
      </c>
      <c r="C6372" s="85">
        <v>0</v>
      </c>
      <c r="D6372" s="86">
        <v>27.9</v>
      </c>
      <c r="E6372" s="87">
        <v>13.7</v>
      </c>
      <c r="F6372" s="96">
        <f t="shared" si="1092"/>
        <v>20.799999999999997</v>
      </c>
      <c r="G6372" s="96"/>
      <c r="H6372" s="74">
        <f t="shared" si="1093"/>
        <v>150</v>
      </c>
      <c r="I6372" s="53">
        <f t="shared" si="1091"/>
        <v>0.97274733364156707</v>
      </c>
      <c r="J6372" s="53">
        <f t="shared" si="1094"/>
        <v>0.37761137101192943</v>
      </c>
      <c r="K6372" s="53">
        <f t="shared" si="1095"/>
        <v>1.9995598401291379</v>
      </c>
      <c r="L6372" s="53">
        <f t="shared" si="1096"/>
        <v>40.638562736788892</v>
      </c>
      <c r="M6372" s="93">
        <f t="shared" si="1097"/>
        <v>5.5356585004692995</v>
      </c>
      <c r="N6372" s="53">
        <f t="shared" si="1098"/>
        <v>26.033432497363627</v>
      </c>
      <c r="O6372">
        <f t="shared" si="1099"/>
        <v>1.141867582314199</v>
      </c>
      <c r="P6372" s="53">
        <f t="shared" si="1100"/>
        <v>18.490423218264436</v>
      </c>
      <c r="Q6372" s="53">
        <v>0.2</v>
      </c>
      <c r="R6372" s="53">
        <f t="shared" si="1101"/>
        <v>8.9274437295617179</v>
      </c>
    </row>
    <row r="6373" spans="2:18" ht="15">
      <c r="B6373" s="84">
        <v>36676</v>
      </c>
      <c r="C6373" s="85">
        <v>4.2</v>
      </c>
      <c r="D6373" s="86">
        <v>21.4</v>
      </c>
      <c r="E6373" s="87">
        <v>13.3</v>
      </c>
      <c r="F6373" s="96">
        <f t="shared" si="1092"/>
        <v>17.350000000000001</v>
      </c>
      <c r="G6373" s="96"/>
      <c r="H6373" s="74">
        <f t="shared" si="1093"/>
        <v>151</v>
      </c>
      <c r="I6373" s="53">
        <f t="shared" si="1091"/>
        <v>0.97241921412735777</v>
      </c>
      <c r="J6373" s="53">
        <f t="shared" si="1094"/>
        <v>0.38024766048951475</v>
      </c>
      <c r="K6373" s="53">
        <f t="shared" si="1095"/>
        <v>2.0030826412720568</v>
      </c>
      <c r="L6373" s="53">
        <f t="shared" si="1096"/>
        <v>40.731594320810181</v>
      </c>
      <c r="M6373" s="93">
        <f t="shared" si="1097"/>
        <v>3.8159152617794221</v>
      </c>
      <c r="N6373" s="53">
        <f t="shared" si="1098"/>
        <v>19.70710544991211</v>
      </c>
      <c r="O6373">
        <f t="shared" si="1099"/>
        <v>0.94241831702283685</v>
      </c>
      <c r="P6373" s="53">
        <f t="shared" si="1100"/>
        <v>14.904594711045064</v>
      </c>
      <c r="Q6373" s="53">
        <v>0.2</v>
      </c>
      <c r="R6373" s="53">
        <f t="shared" si="1101"/>
        <v>7.3106845853023863</v>
      </c>
    </row>
    <row r="6374" spans="2:18" ht="15">
      <c r="B6374" s="84">
        <v>36677</v>
      </c>
      <c r="C6374" s="85">
        <v>0</v>
      </c>
      <c r="D6374" s="86">
        <v>27.7</v>
      </c>
      <c r="E6374" s="87">
        <v>13.9</v>
      </c>
      <c r="F6374" s="96">
        <f t="shared" si="1092"/>
        <v>20.8</v>
      </c>
      <c r="G6374" s="96"/>
      <c r="H6374" s="74">
        <f t="shared" si="1093"/>
        <v>152</v>
      </c>
      <c r="I6374" s="53">
        <f t="shared" si="1091"/>
        <v>0.97209925621142024</v>
      </c>
      <c r="J6374" s="53">
        <f t="shared" si="1094"/>
        <v>0.382773896051676</v>
      </c>
      <c r="K6374" s="53">
        <f t="shared" si="1095"/>
        <v>2.0064707493242668</v>
      </c>
      <c r="L6374" s="53">
        <f t="shared" si="1096"/>
        <v>40.820423967777174</v>
      </c>
      <c r="M6374" s="93">
        <f t="shared" si="1097"/>
        <v>5.4815557125581647</v>
      </c>
      <c r="N6374" s="53">
        <f t="shared" si="1098"/>
        <v>25.778994605849125</v>
      </c>
      <c r="O6374">
        <f t="shared" si="1099"/>
        <v>1.141867582314199</v>
      </c>
      <c r="P6374" s="53">
        <f t="shared" si="1100"/>
        <v>18.490423218264436</v>
      </c>
      <c r="Q6374" s="53">
        <v>0.2</v>
      </c>
      <c r="R6374" s="53">
        <f t="shared" si="1101"/>
        <v>8.8684903275360707</v>
      </c>
    </row>
    <row r="6375" spans="2:18" ht="15">
      <c r="B6375" s="84">
        <v>36678</v>
      </c>
      <c r="C6375" s="85">
        <v>0</v>
      </c>
      <c r="D6375" s="86">
        <v>27.9</v>
      </c>
      <c r="E6375" s="87">
        <v>10.9</v>
      </c>
      <c r="F6375" s="96">
        <f t="shared" si="1092"/>
        <v>19.399999999999999</v>
      </c>
      <c r="G6375" s="96"/>
      <c r="H6375" s="74">
        <f t="shared" si="1093"/>
        <v>153</v>
      </c>
      <c r="I6375" s="53">
        <f t="shared" si="1091"/>
        <v>0.97178755457444954</v>
      </c>
      <c r="J6375" s="53">
        <f t="shared" si="1094"/>
        <v>0.38518918414456371</v>
      </c>
      <c r="K6375" s="53">
        <f t="shared" si="1095"/>
        <v>2.009721527521509</v>
      </c>
      <c r="L6375" s="53">
        <f t="shared" si="1096"/>
        <v>40.905029278538173</v>
      </c>
      <c r="M6375" s="93">
        <f t="shared" si="1097"/>
        <v>5.8754831074800133</v>
      </c>
      <c r="N6375" s="53">
        <f t="shared" si="1098"/>
        <v>28.671478576847299</v>
      </c>
      <c r="O6375">
        <f t="shared" si="1099"/>
        <v>1.0569033277963868</v>
      </c>
      <c r="P6375" s="53">
        <f t="shared" si="1100"/>
        <v>16.951949475895045</v>
      </c>
      <c r="Q6375" s="53">
        <v>0.2</v>
      </c>
      <c r="R6375" s="53">
        <f t="shared" si="1101"/>
        <v>9.4701393181956206</v>
      </c>
    </row>
    <row r="6376" spans="2:18" ht="15">
      <c r="B6376" s="84">
        <v>36679</v>
      </c>
      <c r="C6376" s="85">
        <v>0</v>
      </c>
      <c r="D6376" s="86">
        <v>29.7</v>
      </c>
      <c r="E6376" s="87">
        <v>14.2</v>
      </c>
      <c r="F6376" s="96">
        <f t="shared" si="1092"/>
        <v>21.95</v>
      </c>
      <c r="G6376" s="96"/>
      <c r="H6376" s="74">
        <f t="shared" si="1093"/>
        <v>154</v>
      </c>
      <c r="I6376" s="53">
        <f t="shared" si="1091"/>
        <v>0.97148420145397496</v>
      </c>
      <c r="J6376" s="53">
        <f t="shared" si="1094"/>
        <v>0.38749266774519064</v>
      </c>
      <c r="K6376" s="53">
        <f t="shared" si="1095"/>
        <v>2.0128324040434848</v>
      </c>
      <c r="L6376" s="53">
        <f t="shared" si="1096"/>
        <v>40.985388899033893</v>
      </c>
      <c r="M6376" s="93">
        <f t="shared" si="1097"/>
        <v>6.0066387843416091</v>
      </c>
      <c r="N6376" s="53">
        <f t="shared" si="1098"/>
        <v>27.431138367386477</v>
      </c>
      <c r="O6376">
        <f t="shared" si="1099"/>
        <v>1.2160366514325081</v>
      </c>
      <c r="P6376" s="53">
        <f t="shared" si="1100"/>
        <v>19.845829818912112</v>
      </c>
      <c r="Q6376" s="53">
        <v>0.2</v>
      </c>
      <c r="R6376" s="53">
        <f t="shared" si="1101"/>
        <v>9.3045755750657868</v>
      </c>
    </row>
    <row r="6377" spans="2:18" ht="15">
      <c r="B6377" s="84">
        <v>36680</v>
      </c>
      <c r="C6377" s="85">
        <v>0</v>
      </c>
      <c r="D6377" s="86">
        <v>31.1</v>
      </c>
      <c r="E6377" s="87">
        <v>15.5</v>
      </c>
      <c r="F6377" s="96">
        <f t="shared" si="1092"/>
        <v>23.3</v>
      </c>
      <c r="G6377" s="96"/>
      <c r="H6377" s="74">
        <f t="shared" si="1093"/>
        <v>155</v>
      </c>
      <c r="I6377" s="53">
        <f t="shared" si="1091"/>
        <v>0.97118928661706516</v>
      </c>
      <c r="J6377" s="53">
        <f t="shared" si="1094"/>
        <v>0.38968352730391004</v>
      </c>
      <c r="K6377" s="53">
        <f t="shared" si="1095"/>
        <v>2.0158008791117585</v>
      </c>
      <c r="L6377" s="53">
        <f t="shared" si="1096"/>
        <v>41.061482549213466</v>
      </c>
      <c r="M6377" s="93">
        <f t="shared" si="1097"/>
        <v>6.2422077764547375</v>
      </c>
      <c r="N6377" s="53">
        <f t="shared" si="1098"/>
        <v>27.570576439494154</v>
      </c>
      <c r="O6377">
        <f t="shared" si="1099"/>
        <v>1.3084088390821</v>
      </c>
      <c r="P6377" s="53">
        <f t="shared" si="1100"/>
        <v>21.549170523339328</v>
      </c>
      <c r="Q6377" s="53">
        <v>0.2</v>
      </c>
      <c r="R6377" s="53">
        <f t="shared" si="1101"/>
        <v>9.3975222446805837</v>
      </c>
    </row>
    <row r="6378" spans="2:18" ht="15">
      <c r="B6378" s="84">
        <v>36681</v>
      </c>
      <c r="C6378" s="85">
        <v>1.4</v>
      </c>
      <c r="D6378" s="86">
        <v>31.3</v>
      </c>
      <c r="E6378" s="87">
        <v>15.2</v>
      </c>
      <c r="F6378" s="96">
        <f t="shared" si="1092"/>
        <v>23.25</v>
      </c>
      <c r="G6378" s="96"/>
      <c r="H6378" s="74">
        <f t="shared" si="1093"/>
        <v>156</v>
      </c>
      <c r="I6378" s="53">
        <f t="shared" si="1091"/>
        <v>0.97090289733376511</v>
      </c>
      <c r="J6378" s="53">
        <f t="shared" si="1094"/>
        <v>0.39176098166056555</v>
      </c>
      <c r="K6378" s="53">
        <f t="shared" si="1095"/>
        <v>2.0186245320731344</v>
      </c>
      <c r="L6378" s="53">
        <f t="shared" si="1096"/>
        <v>41.133291052089184</v>
      </c>
      <c r="M6378" s="93">
        <f t="shared" si="1097"/>
        <v>6.3448159931692247</v>
      </c>
      <c r="N6378" s="53">
        <f t="shared" si="1098"/>
        <v>28.057910008664035</v>
      </c>
      <c r="O6378">
        <f t="shared" si="1099"/>
        <v>1.3048821698832649</v>
      </c>
      <c r="P6378" s="53">
        <f t="shared" si="1100"/>
        <v>21.48383828250893</v>
      </c>
      <c r="Q6378" s="53">
        <v>0.2</v>
      </c>
      <c r="R6378" s="53">
        <f t="shared" si="1101"/>
        <v>9.509000392629428</v>
      </c>
    </row>
    <row r="6379" spans="2:18" ht="15">
      <c r="B6379" s="84">
        <v>36682</v>
      </c>
      <c r="C6379" s="85">
        <v>5.2</v>
      </c>
      <c r="D6379" s="86">
        <v>30.9</v>
      </c>
      <c r="E6379" s="87">
        <v>14.1</v>
      </c>
      <c r="F6379" s="96">
        <f t="shared" si="1092"/>
        <v>22.5</v>
      </c>
      <c r="G6379" s="96"/>
      <c r="H6379" s="74">
        <f t="shared" si="1093"/>
        <v>157</v>
      </c>
      <c r="I6379" s="53">
        <f t="shared" si="1091"/>
        <v>0.97062511835127152</v>
      </c>
      <c r="J6379" s="53">
        <f t="shared" si="1094"/>
        <v>0.39372428893118894</v>
      </c>
      <c r="K6379" s="53">
        <f t="shared" si="1095"/>
        <v>2.0213010284316693</v>
      </c>
      <c r="L6379" s="53">
        <f t="shared" si="1096"/>
        <v>41.20079636272002</v>
      </c>
      <c r="M6379" s="93">
        <f t="shared" si="1097"/>
        <v>6.3733060060113162</v>
      </c>
      <c r="N6379" s="53">
        <f t="shared" si="1098"/>
        <v>28.708412165604113</v>
      </c>
      <c r="O6379">
        <f t="shared" si="1099"/>
        <v>1.2529627418997087</v>
      </c>
      <c r="P6379" s="53">
        <f t="shared" si="1100"/>
        <v>20.524760720033569</v>
      </c>
      <c r="Q6379" s="53">
        <v>0.2</v>
      </c>
      <c r="R6379" s="53">
        <f t="shared" si="1101"/>
        <v>9.6268241826494183</v>
      </c>
    </row>
    <row r="6380" spans="2:18" ht="15">
      <c r="B6380" s="84">
        <v>36683</v>
      </c>
      <c r="C6380" s="85">
        <v>0</v>
      </c>
      <c r="D6380" s="86">
        <v>28.5</v>
      </c>
      <c r="E6380" s="87">
        <v>15.5</v>
      </c>
      <c r="F6380" s="96">
        <f t="shared" si="1092"/>
        <v>22</v>
      </c>
      <c r="G6380" s="96"/>
      <c r="H6380" s="74">
        <f t="shared" si="1093"/>
        <v>158</v>
      </c>
      <c r="I6380" s="53">
        <f t="shared" si="1091"/>
        <v>0.97035603186885411</v>
      </c>
      <c r="J6380" s="53">
        <f t="shared" si="1094"/>
        <v>0.39557274736216064</v>
      </c>
      <c r="K6380" s="53">
        <f t="shared" si="1095"/>
        <v>2.0238281267911979</v>
      </c>
      <c r="L6380" s="53">
        <f t="shared" si="1096"/>
        <v>41.26398159690806</v>
      </c>
      <c r="M6380" s="93">
        <f t="shared" si="1097"/>
        <v>5.5453039133738509</v>
      </c>
      <c r="N6380" s="53">
        <f t="shared" si="1098"/>
        <v>25.292498251167256</v>
      </c>
      <c r="O6380">
        <f t="shared" si="1099"/>
        <v>1.2193540774631728</v>
      </c>
      <c r="P6380" s="53">
        <f t="shared" si="1100"/>
        <v>19.906714554451806</v>
      </c>
      <c r="Q6380" s="53">
        <v>0.2</v>
      </c>
      <c r="R6380" s="53">
        <f t="shared" si="1101"/>
        <v>8.8096264368075321</v>
      </c>
    </row>
    <row r="6381" spans="2:18" ht="15">
      <c r="B6381" s="84">
        <v>36684</v>
      </c>
      <c r="C6381" s="85">
        <v>1.6</v>
      </c>
      <c r="D6381" s="86">
        <v>31.7</v>
      </c>
      <c r="E6381" s="87">
        <v>13.7</v>
      </c>
      <c r="F6381" s="96">
        <f t="shared" si="1092"/>
        <v>22.7</v>
      </c>
      <c r="G6381" s="96"/>
      <c r="H6381" s="74">
        <f t="shared" si="1093"/>
        <v>159</v>
      </c>
      <c r="I6381" s="53">
        <f t="shared" si="1091"/>
        <v>0.9700957175135323</v>
      </c>
      <c r="J6381" s="53">
        <f t="shared" si="1094"/>
        <v>0.39730569614880368</v>
      </c>
      <c r="K6381" s="53">
        <f t="shared" si="1095"/>
        <v>2.0262036856692989</v>
      </c>
      <c r="L6381" s="53">
        <f t="shared" si="1096"/>
        <v>41.322831059388477</v>
      </c>
      <c r="M6381" s="93">
        <f t="shared" si="1097"/>
        <v>6.6493748591568025</v>
      </c>
      <c r="N6381" s="53">
        <f t="shared" si="1098"/>
        <v>29.804047141118069</v>
      </c>
      <c r="O6381">
        <f t="shared" si="1099"/>
        <v>1.2666295472620082</v>
      </c>
      <c r="P6381" s="53">
        <f t="shared" si="1100"/>
        <v>20.776717805149179</v>
      </c>
      <c r="Q6381" s="53">
        <v>0.2</v>
      </c>
      <c r="R6381" s="53">
        <f t="shared" si="1101"/>
        <v>9.8911520218284146</v>
      </c>
    </row>
    <row r="6382" spans="2:18" ht="15">
      <c r="B6382" s="84">
        <v>36685</v>
      </c>
      <c r="C6382" s="85">
        <v>1</v>
      </c>
      <c r="D6382" s="86">
        <v>28.2</v>
      </c>
      <c r="E6382" s="87">
        <v>16.5</v>
      </c>
      <c r="F6382" s="96">
        <f t="shared" si="1092"/>
        <v>22.35</v>
      </c>
      <c r="G6382" s="96"/>
      <c r="H6382" s="74">
        <f t="shared" si="1093"/>
        <v>160</v>
      </c>
      <c r="I6382" s="53">
        <f t="shared" si="1091"/>
        <v>0.96984425231651183</v>
      </c>
      <c r="J6382" s="53">
        <f t="shared" si="1094"/>
        <v>0.39892251621546049</v>
      </c>
      <c r="K6382" s="53">
        <f t="shared" si="1095"/>
        <v>2.028425670142993</v>
      </c>
      <c r="L6382" s="53">
        <f t="shared" si="1096"/>
        <v>41.377330271291243</v>
      </c>
      <c r="M6382" s="93">
        <f t="shared" si="1097"/>
        <v>5.3215778505559168</v>
      </c>
      <c r="N6382" s="53">
        <f t="shared" si="1098"/>
        <v>24.060481717083832</v>
      </c>
      <c r="O6382">
        <f t="shared" si="1099"/>
        <v>1.2427967743631367</v>
      </c>
      <c r="P6382" s="53">
        <f t="shared" si="1100"/>
        <v>20.337579654531989</v>
      </c>
      <c r="Q6382" s="53">
        <v>0.2</v>
      </c>
      <c r="R6382" s="53">
        <f t="shared" si="1101"/>
        <v>8.5382934629767071</v>
      </c>
    </row>
    <row r="6383" spans="2:18" ht="15">
      <c r="B6383" s="84">
        <v>36686</v>
      </c>
      <c r="C6383" s="85">
        <v>0</v>
      </c>
      <c r="D6383" s="86">
        <v>31.7</v>
      </c>
      <c r="E6383" s="87">
        <v>13.8</v>
      </c>
      <c r="F6383" s="96">
        <f t="shared" si="1092"/>
        <v>22.75</v>
      </c>
      <c r="G6383" s="96"/>
      <c r="H6383" s="74">
        <f t="shared" si="1093"/>
        <v>161</v>
      </c>
      <c r="I6383" s="53">
        <f t="shared" si="1091"/>
        <v>0.96960171069039036</v>
      </c>
      <c r="J6383" s="53">
        <f t="shared" si="1094"/>
        <v>0.40042263095419273</v>
      </c>
      <c r="K6383" s="53">
        <f t="shared" si="1095"/>
        <v>2.0304921582861954</v>
      </c>
      <c r="L6383" s="53">
        <f t="shared" si="1096"/>
        <v>41.427465996652963</v>
      </c>
      <c r="M6383" s="93">
        <f t="shared" si="1097"/>
        <v>6.6558759190976344</v>
      </c>
      <c r="N6383" s="53">
        <f t="shared" si="1098"/>
        <v>29.796400726335122</v>
      </c>
      <c r="O6383">
        <f t="shared" si="1099"/>
        <v>1.2700663862261026</v>
      </c>
      <c r="P6383" s="53">
        <f t="shared" si="1100"/>
        <v>20.840135169824862</v>
      </c>
      <c r="Q6383" s="53">
        <v>0.2</v>
      </c>
      <c r="R6383" s="53">
        <f t="shared" si="1101"/>
        <v>9.891674980292775</v>
      </c>
    </row>
    <row r="6384" spans="2:18" ht="15">
      <c r="B6384" s="84">
        <v>36687</v>
      </c>
      <c r="C6384" s="85">
        <v>0</v>
      </c>
      <c r="D6384" s="86">
        <v>32.700000000000003</v>
      </c>
      <c r="E6384" s="87">
        <v>17.7</v>
      </c>
      <c r="F6384" s="96">
        <f t="shared" si="1092"/>
        <v>25.200000000000003</v>
      </c>
      <c r="G6384" s="96"/>
      <c r="H6384" s="74">
        <f t="shared" si="1093"/>
        <v>162</v>
      </c>
      <c r="I6384" s="53">
        <f t="shared" si="1091"/>
        <v>0.96936816440713691</v>
      </c>
      <c r="J6384" s="53">
        <f t="shared" si="1094"/>
        <v>0.40180550691935146</v>
      </c>
      <c r="K6384" s="53">
        <f t="shared" si="1095"/>
        <v>2.0324013473590288</v>
      </c>
      <c r="L6384" s="53">
        <f t="shared" si="1096"/>
        <v>41.473226267759372</v>
      </c>
      <c r="M6384" s="93">
        <f t="shared" si="1097"/>
        <v>6.4681693154474864</v>
      </c>
      <c r="N6384" s="53">
        <f t="shared" si="1098"/>
        <v>27.306269490249093</v>
      </c>
      <c r="O6384">
        <f t="shared" si="1099"/>
        <v>1.4486942652907009</v>
      </c>
      <c r="P6384" s="53">
        <f t="shared" si="1100"/>
        <v>24.166458137867785</v>
      </c>
      <c r="Q6384" s="53">
        <v>0.2</v>
      </c>
      <c r="R6384" s="53">
        <f t="shared" si="1101"/>
        <v>9.4171748855783992</v>
      </c>
    </row>
    <row r="6385" spans="2:18" ht="15">
      <c r="B6385" s="84">
        <v>36688</v>
      </c>
      <c r="C6385" s="85">
        <v>0.4</v>
      </c>
      <c r="D6385" s="86">
        <v>20.7</v>
      </c>
      <c r="E6385" s="87">
        <v>15.9</v>
      </c>
      <c r="F6385" s="96">
        <f t="shared" si="1092"/>
        <v>18.3</v>
      </c>
      <c r="G6385" s="96"/>
      <c r="H6385" s="74">
        <f t="shared" si="1093"/>
        <v>163</v>
      </c>
      <c r="I6385" s="53">
        <f t="shared" si="1091"/>
        <v>0.96914368257685435</v>
      </c>
      <c r="J6385" s="53">
        <f t="shared" si="1094"/>
        <v>0.40307065447539192</v>
      </c>
      <c r="K6385" s="53">
        <f t="shared" si="1095"/>
        <v>2.0341515597096045</v>
      </c>
      <c r="L6385" s="53">
        <f t="shared" si="1096"/>
        <v>41.514600409103238</v>
      </c>
      <c r="M6385" s="93">
        <f t="shared" si="1097"/>
        <v>3.0748798902496035</v>
      </c>
      <c r="N6385" s="53">
        <f t="shared" si="1098"/>
        <v>15.462168514717748</v>
      </c>
      <c r="O6385">
        <f t="shared" si="1099"/>
        <v>0.99405469088266529</v>
      </c>
      <c r="P6385" s="53">
        <f t="shared" si="1100"/>
        <v>15.824229666089215</v>
      </c>
      <c r="Q6385" s="53">
        <v>0.2</v>
      </c>
      <c r="R6385" s="53">
        <f t="shared" si="1101"/>
        <v>6.3779265871164066</v>
      </c>
    </row>
    <row r="6386" spans="2:18" ht="15">
      <c r="B6386" s="84">
        <v>36689</v>
      </c>
      <c r="C6386" s="85">
        <v>18.8</v>
      </c>
      <c r="D6386" s="86">
        <v>31</v>
      </c>
      <c r="E6386" s="87">
        <v>14.9</v>
      </c>
      <c r="F6386" s="96">
        <f t="shared" si="1092"/>
        <v>22.95</v>
      </c>
      <c r="G6386" s="96"/>
      <c r="H6386" s="74">
        <f t="shared" si="1093"/>
        <v>164</v>
      </c>
      <c r="I6386" s="53">
        <f t="shared" si="1091"/>
        <v>0.96892833162732761</v>
      </c>
      <c r="J6386" s="53">
        <f t="shared" si="1094"/>
        <v>0.40421762839545172</v>
      </c>
      <c r="K6386" s="53">
        <f t="shared" si="1095"/>
        <v>2.0357412483497721</v>
      </c>
      <c r="L6386" s="53">
        <f t="shared" si="1096"/>
        <v>41.551579059748867</v>
      </c>
      <c r="M6386" s="93">
        <f t="shared" si="1097"/>
        <v>6.3624965126992938</v>
      </c>
      <c r="N6386" s="53">
        <f t="shared" si="1098"/>
        <v>28.343233331365262</v>
      </c>
      <c r="O6386">
        <f t="shared" si="1099"/>
        <v>1.2838947678135764</v>
      </c>
      <c r="P6386" s="53">
        <f t="shared" si="1100"/>
        <v>21.095529120306693</v>
      </c>
      <c r="Q6386" s="53">
        <v>0.2</v>
      </c>
      <c r="R6386" s="53">
        <f t="shared" si="1101"/>
        <v>9.5621402232997994</v>
      </c>
    </row>
    <row r="6387" spans="2:18" ht="15">
      <c r="B6387" s="84">
        <v>36690</v>
      </c>
      <c r="C6387" s="85">
        <v>10.8</v>
      </c>
      <c r="D6387" s="86">
        <v>28.9</v>
      </c>
      <c r="E6387" s="87">
        <v>15.2</v>
      </c>
      <c r="F6387" s="96">
        <f t="shared" si="1092"/>
        <v>22.049999999999997</v>
      </c>
      <c r="G6387" s="96"/>
      <c r="H6387" s="74">
        <f t="shared" si="1093"/>
        <v>165</v>
      </c>
      <c r="I6387" s="53">
        <f t="shared" si="1091"/>
        <v>0.96872217528436744</v>
      </c>
      <c r="J6387" s="53">
        <f t="shared" si="1094"/>
        <v>0.4052460284083601</v>
      </c>
      <c r="K6387" s="53">
        <f t="shared" si="1095"/>
        <v>2.0371690021676367</v>
      </c>
      <c r="L6387" s="53">
        <f t="shared" si="1096"/>
        <v>41.584154193902762</v>
      </c>
      <c r="M6387" s="93">
        <f t="shared" si="1097"/>
        <v>5.7440201584771771</v>
      </c>
      <c r="N6387" s="53">
        <f t="shared" si="1098"/>
        <v>26.165984360562888</v>
      </c>
      <c r="O6387">
        <f t="shared" si="1099"/>
        <v>1.2226793550892643</v>
      </c>
      <c r="P6387" s="53">
        <f t="shared" si="1100"/>
        <v>19.967765357518356</v>
      </c>
      <c r="Q6387" s="53">
        <v>0.2</v>
      </c>
      <c r="R6387" s="53">
        <f t="shared" si="1101"/>
        <v>9.0149431774321016</v>
      </c>
    </row>
    <row r="6388" spans="2:18" ht="15">
      <c r="B6388" s="84">
        <v>36691</v>
      </c>
      <c r="C6388" s="85">
        <v>0.8</v>
      </c>
      <c r="D6388" s="86">
        <v>30.9</v>
      </c>
      <c r="E6388" s="87">
        <v>15.1</v>
      </c>
      <c r="F6388" s="96">
        <f t="shared" si="1092"/>
        <v>23</v>
      </c>
      <c r="G6388" s="96"/>
      <c r="H6388" s="74">
        <f t="shared" si="1093"/>
        <v>166</v>
      </c>
      <c r="I6388" s="53">
        <f t="shared" si="1091"/>
        <v>0.96852527455295245</v>
      </c>
      <c r="J6388" s="53">
        <f t="shared" si="1094"/>
        <v>0.40615549969192977</v>
      </c>
      <c r="K6388" s="53">
        <f t="shared" si="1095"/>
        <v>2.0384335507413596</v>
      </c>
      <c r="L6388" s="53">
        <f t="shared" si="1096"/>
        <v>41.612319139501366</v>
      </c>
      <c r="M6388" s="93">
        <f t="shared" si="1097"/>
        <v>6.3198984606963435</v>
      </c>
      <c r="N6388" s="53">
        <f t="shared" si="1098"/>
        <v>28.118968513533005</v>
      </c>
      <c r="O6388">
        <f t="shared" si="1099"/>
        <v>1.2873721991508951</v>
      </c>
      <c r="P6388" s="53">
        <f t="shared" si="1100"/>
        <v>21.159810760487982</v>
      </c>
      <c r="Q6388" s="53">
        <v>0.2</v>
      </c>
      <c r="R6388" s="53">
        <f t="shared" si="1101"/>
        <v>9.5121034266421844</v>
      </c>
    </row>
    <row r="6389" spans="2:18" ht="15">
      <c r="B6389" s="84">
        <v>36692</v>
      </c>
      <c r="C6389" s="85">
        <v>0</v>
      </c>
      <c r="D6389" s="86">
        <v>31.7</v>
      </c>
      <c r="E6389" s="87">
        <v>16.2</v>
      </c>
      <c r="F6389" s="96">
        <f t="shared" si="1092"/>
        <v>23.95</v>
      </c>
      <c r="G6389" s="96"/>
      <c r="H6389" s="74">
        <f t="shared" si="1093"/>
        <v>167</v>
      </c>
      <c r="I6389" s="53">
        <f t="shared" si="1091"/>
        <v>0.96833768769917694</v>
      </c>
      <c r="J6389" s="53">
        <f t="shared" si="1094"/>
        <v>0.40694573331055683</v>
      </c>
      <c r="K6389" s="53">
        <f t="shared" si="1095"/>
        <v>2.0395337687208768</v>
      </c>
      <c r="L6389" s="53">
        <f t="shared" si="1096"/>
        <v>41.636068594638665</v>
      </c>
      <c r="M6389" s="93">
        <f t="shared" si="1097"/>
        <v>6.409018390915854</v>
      </c>
      <c r="N6389" s="53">
        <f t="shared" si="1098"/>
        <v>27.866632216351864</v>
      </c>
      <c r="O6389">
        <f t="shared" si="1099"/>
        <v>1.355013326815963</v>
      </c>
      <c r="P6389" s="53">
        <f t="shared" si="1100"/>
        <v>22.414706125722521</v>
      </c>
      <c r="Q6389" s="53">
        <v>0.2</v>
      </c>
      <c r="R6389" s="53">
        <f t="shared" si="1101"/>
        <v>9.4950749041788178</v>
      </c>
    </row>
    <row r="6390" spans="2:18" ht="15">
      <c r="B6390" s="84">
        <v>36693</v>
      </c>
      <c r="C6390" s="85">
        <v>0</v>
      </c>
      <c r="D6390" s="86">
        <v>32.5</v>
      </c>
      <c r="E6390" s="87">
        <v>15.9</v>
      </c>
      <c r="F6390" s="96">
        <f t="shared" si="1092"/>
        <v>24.2</v>
      </c>
      <c r="G6390" s="96"/>
      <c r="H6390" s="74">
        <f t="shared" si="1093"/>
        <v>168</v>
      </c>
      <c r="I6390" s="53">
        <f t="shared" si="1091"/>
        <v>0.96815947023300886</v>
      </c>
      <c r="J6390" s="53">
        <f t="shared" si="1094"/>
        <v>0.40761646659536283</v>
      </c>
      <c r="K6390" s="53">
        <f t="shared" si="1095"/>
        <v>2.0404686797466649</v>
      </c>
      <c r="L6390" s="53">
        <f t="shared" si="1096"/>
        <v>41.655398641672008</v>
      </c>
      <c r="M6390" s="93">
        <f t="shared" si="1097"/>
        <v>6.6753509460634719</v>
      </c>
      <c r="N6390" s="53">
        <f t="shared" si="1098"/>
        <v>28.85188951346192</v>
      </c>
      <c r="O6390">
        <f t="shared" si="1099"/>
        <v>1.37331750667348</v>
      </c>
      <c r="P6390" s="53">
        <f t="shared" si="1100"/>
        <v>22.755743044826264</v>
      </c>
      <c r="Q6390" s="53">
        <v>0.2</v>
      </c>
      <c r="R6390" s="53">
        <f t="shared" si="1101"/>
        <v>9.7362773697250038</v>
      </c>
    </row>
    <row r="6391" spans="2:18" ht="15">
      <c r="B6391" s="84">
        <v>36694</v>
      </c>
      <c r="C6391" s="85">
        <v>0</v>
      </c>
      <c r="D6391" s="86">
        <v>32.5</v>
      </c>
      <c r="E6391" s="87">
        <v>11.7</v>
      </c>
      <c r="F6391" s="96">
        <f t="shared" si="1092"/>
        <v>22.1</v>
      </c>
      <c r="G6391" s="96"/>
      <c r="H6391" s="74">
        <f t="shared" si="1093"/>
        <v>169</v>
      </c>
      <c r="I6391" s="53">
        <f t="shared" si="1091"/>
        <v>0.96799067489186363</v>
      </c>
      <c r="J6391" s="53">
        <f t="shared" si="1094"/>
        <v>0.40816748346531739</v>
      </c>
      <c r="K6391" s="53">
        <f t="shared" si="1095"/>
        <v>2.041237459877554</v>
      </c>
      <c r="L6391" s="53">
        <f t="shared" si="1096"/>
        <v>41.670306758860512</v>
      </c>
      <c r="M6391" s="93">
        <f t="shared" si="1097"/>
        <v>7.101183483323978</v>
      </c>
      <c r="N6391" s="53">
        <f t="shared" si="1098"/>
        <v>32.307792611500787</v>
      </c>
      <c r="O6391">
        <f t="shared" si="1099"/>
        <v>1.2260124998169928</v>
      </c>
      <c r="P6391" s="53">
        <f t="shared" si="1100"/>
        <v>20.028982621079091</v>
      </c>
      <c r="Q6391" s="53">
        <v>0.2</v>
      </c>
      <c r="R6391" s="53">
        <f t="shared" si="1101"/>
        <v>10.44551746611006</v>
      </c>
    </row>
    <row r="6392" spans="2:18" ht="15">
      <c r="B6392" s="84">
        <v>36695</v>
      </c>
      <c r="C6392" s="85">
        <v>0</v>
      </c>
      <c r="D6392" s="86">
        <v>28.5</v>
      </c>
      <c r="E6392" s="87">
        <v>16.7</v>
      </c>
      <c r="F6392" s="96">
        <f t="shared" si="1092"/>
        <v>22.6</v>
      </c>
      <c r="G6392" s="96"/>
      <c r="H6392" s="74">
        <f t="shared" si="1093"/>
        <v>170</v>
      </c>
      <c r="I6392" s="53">
        <f t="shared" si="1091"/>
        <v>0.96783135162499845</v>
      </c>
      <c r="J6392" s="53">
        <f t="shared" si="1094"/>
        <v>0.40859861468800307</v>
      </c>
      <c r="K6392" s="53">
        <f t="shared" si="1095"/>
        <v>2.0418394405028018</v>
      </c>
      <c r="L6392" s="53">
        <f t="shared" si="1096"/>
        <v>41.68079182940884</v>
      </c>
      <c r="M6392" s="93">
        <f t="shared" si="1097"/>
        <v>5.4169871226491582</v>
      </c>
      <c r="N6392" s="53">
        <f t="shared" si="1098"/>
        <v>24.340297712532031</v>
      </c>
      <c r="O6392">
        <f t="shared" si="1099"/>
        <v>1.2597800660802283</v>
      </c>
      <c r="P6392" s="53">
        <f t="shared" si="1100"/>
        <v>20.65039759298342</v>
      </c>
      <c r="Q6392" s="53">
        <v>0.2</v>
      </c>
      <c r="R6392" s="53">
        <f t="shared" si="1101"/>
        <v>8.6141620949402729</v>
      </c>
    </row>
    <row r="6393" spans="2:18" ht="15">
      <c r="B6393" s="84">
        <v>36696</v>
      </c>
      <c r="C6393" s="85">
        <v>0</v>
      </c>
      <c r="D6393" s="86">
        <v>30.3</v>
      </c>
      <c r="E6393" s="87">
        <v>14.2</v>
      </c>
      <c r="F6393" s="96">
        <f t="shared" si="1092"/>
        <v>22.25</v>
      </c>
      <c r="G6393" s="96"/>
      <c r="H6393" s="74">
        <f t="shared" si="1093"/>
        <v>171</v>
      </c>
      <c r="I6393" s="53">
        <f t="shared" si="1091"/>
        <v>0.96768154757873115</v>
      </c>
      <c r="J6393" s="53">
        <f t="shared" si="1094"/>
        <v>0.4089097380789154</v>
      </c>
      <c r="K6393" s="53">
        <f t="shared" si="1095"/>
        <v>2.0422741107171487</v>
      </c>
      <c r="L6393" s="53">
        <f t="shared" si="1096"/>
        <v>41.686854147808901</v>
      </c>
      <c r="M6393" s="93">
        <f t="shared" si="1097"/>
        <v>6.2735599837900562</v>
      </c>
      <c r="N6393" s="53">
        <f t="shared" si="1098"/>
        <v>28.435507403050803</v>
      </c>
      <c r="O6393">
        <f t="shared" si="1099"/>
        <v>1.2360592920288709</v>
      </c>
      <c r="P6393" s="53">
        <f t="shared" si="1100"/>
        <v>20.213637116045355</v>
      </c>
      <c r="Q6393" s="53">
        <v>0.2</v>
      </c>
      <c r="R6393" s="53">
        <f t="shared" si="1101"/>
        <v>9.5518671985427837</v>
      </c>
    </row>
    <row r="6394" spans="2:18" ht="15">
      <c r="B6394" s="84">
        <v>36697</v>
      </c>
      <c r="C6394" s="85">
        <v>0</v>
      </c>
      <c r="D6394" s="86">
        <v>33.1</v>
      </c>
      <c r="E6394" s="87">
        <v>16.5</v>
      </c>
      <c r="F6394" s="96">
        <f t="shared" si="1092"/>
        <v>24.8</v>
      </c>
      <c r="G6394" s="96"/>
      <c r="H6394" s="74">
        <f t="shared" si="1093"/>
        <v>172</v>
      </c>
      <c r="I6394" s="53">
        <f t="shared" si="1091"/>
        <v>0.96754130708248931</v>
      </c>
      <c r="J6394" s="53">
        <f t="shared" si="1094"/>
        <v>0.40910077863842559</v>
      </c>
      <c r="K6394" s="53">
        <f t="shared" si="1095"/>
        <v>2.0425411191413518</v>
      </c>
      <c r="L6394" s="53">
        <f t="shared" si="1096"/>
        <v>41.688495423392943</v>
      </c>
      <c r="M6394" s="93">
        <f t="shared" si="1097"/>
        <v>6.7760926887788431</v>
      </c>
      <c r="N6394" s="53">
        <f t="shared" si="1098"/>
        <v>28.874813425382147</v>
      </c>
      <c r="O6394">
        <f t="shared" si="1099"/>
        <v>1.4181242836417096</v>
      </c>
      <c r="P6394" s="53">
        <f t="shared" si="1100"/>
        <v>23.593113254530838</v>
      </c>
      <c r="Q6394" s="53">
        <v>0.2</v>
      </c>
      <c r="R6394" s="53">
        <f t="shared" si="1101"/>
        <v>9.7676713580375747</v>
      </c>
    </row>
    <row r="6395" spans="2:18" ht="15">
      <c r="B6395" s="84">
        <v>36698</v>
      </c>
      <c r="C6395" s="85">
        <v>0</v>
      </c>
      <c r="D6395" s="86">
        <v>33.700000000000003</v>
      </c>
      <c r="E6395" s="87">
        <v>17.3</v>
      </c>
      <c r="F6395" s="96">
        <f t="shared" si="1092"/>
        <v>25.5</v>
      </c>
      <c r="G6395" s="96"/>
      <c r="H6395" s="74">
        <f t="shared" si="1093"/>
        <v>173</v>
      </c>
      <c r="I6395" s="53">
        <f t="shared" si="1091"/>
        <v>0.96741067163569183</v>
      </c>
      <c r="J6395" s="53">
        <f t="shared" si="1094"/>
        <v>0.40917170862578206</v>
      </c>
      <c r="K6395" s="53">
        <f t="shared" si="1095"/>
        <v>2.0426402751747079</v>
      </c>
      <c r="L6395" s="53">
        <f t="shared" si="1096"/>
        <v>41.685718781033387</v>
      </c>
      <c r="M6395" s="93">
        <f t="shared" si="1097"/>
        <v>6.8453646580787799</v>
      </c>
      <c r="N6395" s="53">
        <f t="shared" si="1098"/>
        <v>28.698430083753923</v>
      </c>
      <c r="O6395">
        <f t="shared" si="1099"/>
        <v>1.4719947804869402</v>
      </c>
      <c r="P6395" s="53">
        <f t="shared" si="1100"/>
        <v>24.604553444924591</v>
      </c>
      <c r="Q6395" s="53">
        <v>0.2</v>
      </c>
      <c r="R6395" s="53">
        <f t="shared" si="1101"/>
        <v>9.7561696863480556</v>
      </c>
    </row>
    <row r="6396" spans="2:18" ht="15">
      <c r="B6396" s="84">
        <v>36699</v>
      </c>
      <c r="C6396" s="85">
        <v>0</v>
      </c>
      <c r="D6396" s="86">
        <v>34.1</v>
      </c>
      <c r="E6396" s="87">
        <v>17.5</v>
      </c>
      <c r="F6396" s="96">
        <f t="shared" si="1092"/>
        <v>25.8</v>
      </c>
      <c r="G6396" s="96"/>
      <c r="H6396" s="74">
        <f t="shared" si="1093"/>
        <v>174</v>
      </c>
      <c r="I6396" s="53">
        <f t="shared" si="1091"/>
        <v>0.96728967989546932</v>
      </c>
      <c r="J6396" s="53">
        <f t="shared" si="1094"/>
        <v>0.40912254756976801</v>
      </c>
      <c r="K6396" s="53">
        <f t="shared" si="1095"/>
        <v>2.0425715496702246</v>
      </c>
      <c r="L6396" s="53">
        <f t="shared" si="1096"/>
        <v>41.678528758947735</v>
      </c>
      <c r="M6396" s="93">
        <f t="shared" si="1097"/>
        <v>6.9334978771352285</v>
      </c>
      <c r="N6396" s="53">
        <f t="shared" si="1098"/>
        <v>28.867910188088356</v>
      </c>
      <c r="O6396">
        <f t="shared" si="1099"/>
        <v>1.4956191451071867</v>
      </c>
      <c r="P6396" s="53">
        <f t="shared" si="1100"/>
        <v>25.049687390992641</v>
      </c>
      <c r="Q6396" s="53">
        <v>0.2</v>
      </c>
      <c r="R6396" s="53">
        <f t="shared" si="1101"/>
        <v>9.8085558679238076</v>
      </c>
    </row>
    <row r="6397" spans="2:18" ht="15">
      <c r="B6397" s="84">
        <v>36700</v>
      </c>
      <c r="C6397" s="85">
        <v>0</v>
      </c>
      <c r="D6397" s="86">
        <v>31.7</v>
      </c>
      <c r="E6397" s="87">
        <v>13.5</v>
      </c>
      <c r="F6397" s="96">
        <f t="shared" si="1092"/>
        <v>22.6</v>
      </c>
      <c r="G6397" s="96"/>
      <c r="H6397" s="74">
        <f t="shared" si="1093"/>
        <v>175</v>
      </c>
      <c r="I6397" s="53">
        <f t="shared" si="1091"/>
        <v>0.96717836766522414</v>
      </c>
      <c r="J6397" s="53">
        <f t="shared" si="1094"/>
        <v>0.4089533622158914</v>
      </c>
      <c r="K6397" s="53">
        <f t="shared" si="1095"/>
        <v>2.0423350750274194</v>
      </c>
      <c r="L6397" s="53">
        <f t="shared" si="1096"/>
        <v>41.666931303590367</v>
      </c>
      <c r="M6397" s="93">
        <f t="shared" si="1097"/>
        <v>6.7252440552758053</v>
      </c>
      <c r="N6397" s="53">
        <f t="shared" si="1098"/>
        <v>30.218724687459687</v>
      </c>
      <c r="O6397">
        <f t="shared" si="1099"/>
        <v>1.2597800660802283</v>
      </c>
      <c r="P6397" s="53">
        <f t="shared" si="1100"/>
        <v>20.65039759298342</v>
      </c>
      <c r="Q6397" s="53">
        <v>0.2</v>
      </c>
      <c r="R6397" s="53">
        <f t="shared" si="1101"/>
        <v>9.983101741463015</v>
      </c>
    </row>
    <row r="6398" spans="2:18" ht="15">
      <c r="B6398" s="84">
        <v>36701</v>
      </c>
      <c r="C6398" s="85">
        <v>14.2</v>
      </c>
      <c r="D6398" s="86">
        <v>27.9</v>
      </c>
      <c r="E6398" s="87">
        <v>11.7</v>
      </c>
      <c r="F6398" s="96">
        <f t="shared" si="1092"/>
        <v>19.799999999999997</v>
      </c>
      <c r="G6398" s="96"/>
      <c r="H6398" s="74">
        <f t="shared" si="1093"/>
        <v>176</v>
      </c>
      <c r="I6398" s="53">
        <f t="shared" si="1091"/>
        <v>0.96707676788403607</v>
      </c>
      <c r="J6398" s="53">
        <f t="shared" si="1094"/>
        <v>0.40866426641022918</v>
      </c>
      <c r="K6398" s="53">
        <f t="shared" si="1095"/>
        <v>2.0419311447020565</v>
      </c>
      <c r="L6398" s="53">
        <f t="shared" si="1096"/>
        <v>41.650933761636104</v>
      </c>
      <c r="M6398" s="93">
        <f t="shared" si="1097"/>
        <v>5.9029562974963454</v>
      </c>
      <c r="N6398" s="53">
        <f t="shared" si="1098"/>
        <v>28.499101680511963</v>
      </c>
      <c r="O6398">
        <f t="shared" si="1099"/>
        <v>1.0805987518269371</v>
      </c>
      <c r="P6398" s="53">
        <f t="shared" si="1100"/>
        <v>17.379434670850653</v>
      </c>
      <c r="Q6398" s="53">
        <v>0.2</v>
      </c>
      <c r="R6398" s="53">
        <f t="shared" si="1101"/>
        <v>9.4501988404184321</v>
      </c>
    </row>
    <row r="6399" spans="2:18" ht="15">
      <c r="B6399" s="84">
        <v>36702</v>
      </c>
      <c r="C6399" s="85">
        <v>17</v>
      </c>
      <c r="D6399" s="86">
        <v>28.9</v>
      </c>
      <c r="E6399" s="87">
        <v>11.8</v>
      </c>
      <c r="F6399" s="96">
        <f t="shared" si="1092"/>
        <v>20.350000000000001</v>
      </c>
      <c r="G6399" s="96"/>
      <c r="H6399" s="74">
        <f t="shared" si="1093"/>
        <v>177</v>
      </c>
      <c r="I6399" s="53">
        <f t="shared" si="1091"/>
        <v>0.96698491061691505</v>
      </c>
      <c r="J6399" s="53">
        <f t="shared" si="1094"/>
        <v>0.40825542092030154</v>
      </c>
      <c r="K6399" s="53">
        <f t="shared" si="1095"/>
        <v>2.0413602121365115</v>
      </c>
      <c r="L6399" s="53">
        <f t="shared" si="1096"/>
        <v>41.630544869084666</v>
      </c>
      <c r="M6399" s="93">
        <f t="shared" si="1097"/>
        <v>6.1504113923724661</v>
      </c>
      <c r="N6399" s="53">
        <f t="shared" si="1098"/>
        <v>29.265710462628665</v>
      </c>
      <c r="O6399">
        <f t="shared" si="1099"/>
        <v>1.1139331076449106</v>
      </c>
      <c r="P6399" s="53">
        <f t="shared" si="1100"/>
        <v>17.98289060007961</v>
      </c>
      <c r="Q6399" s="53">
        <v>0.2</v>
      </c>
      <c r="R6399" s="53">
        <f t="shared" si="1101"/>
        <v>9.6544588447957711</v>
      </c>
    </row>
    <row r="6400" spans="2:18" ht="15">
      <c r="B6400" s="84">
        <v>36703</v>
      </c>
      <c r="C6400" s="85">
        <v>0</v>
      </c>
      <c r="D6400" s="86">
        <v>26.5</v>
      </c>
      <c r="E6400" s="87">
        <v>13.7</v>
      </c>
      <c r="F6400" s="96">
        <f t="shared" si="1092"/>
        <v>20.100000000000001</v>
      </c>
      <c r="G6400" s="96"/>
      <c r="H6400" s="74">
        <f t="shared" si="1093"/>
        <v>178</v>
      </c>
      <c r="I6400" s="53">
        <f t="shared" si="1091"/>
        <v>0.96690282304590414</v>
      </c>
      <c r="J6400" s="53">
        <f t="shared" si="1094"/>
        <v>0.40772703319360154</v>
      </c>
      <c r="K6400" s="53">
        <f t="shared" si="1095"/>
        <v>2.0406228891187692</v>
      </c>
      <c r="L6400" s="53">
        <f t="shared" si="1096"/>
        <v>41.605774737537843</v>
      </c>
      <c r="M6400" s="93">
        <f t="shared" si="1097"/>
        <v>5.2832027996474533</v>
      </c>
      <c r="N6400" s="53">
        <f t="shared" si="1098"/>
        <v>25.305068634952441</v>
      </c>
      <c r="O6400">
        <f t="shared" si="1099"/>
        <v>1.0986720037568833</v>
      </c>
      <c r="P6400" s="53">
        <f t="shared" si="1100"/>
        <v>17.706318771753242</v>
      </c>
      <c r="Q6400" s="53">
        <v>0.2</v>
      </c>
      <c r="R6400" s="53">
        <f t="shared" si="1101"/>
        <v>8.7264186019026617</v>
      </c>
    </row>
    <row r="6401" spans="2:18" ht="15">
      <c r="B6401" s="84">
        <v>36704</v>
      </c>
      <c r="C6401" s="85">
        <v>0</v>
      </c>
      <c r="D6401" s="86">
        <v>28.1</v>
      </c>
      <c r="E6401" s="87">
        <v>12.7</v>
      </c>
      <c r="F6401" s="96">
        <f t="shared" si="1092"/>
        <v>20.399999999999999</v>
      </c>
      <c r="G6401" s="96"/>
      <c r="H6401" s="74">
        <f t="shared" si="1093"/>
        <v>179</v>
      </c>
      <c r="I6401" s="53">
        <f t="shared" si="1091"/>
        <v>0.96683052946203629</v>
      </c>
      <c r="J6401" s="53">
        <f t="shared" si="1094"/>
        <v>0.40707935705464793</v>
      </c>
      <c r="K6401" s="53">
        <f t="shared" si="1095"/>
        <v>2.0397199435822722</v>
      </c>
      <c r="L6401" s="53">
        <f t="shared" si="1096"/>
        <v>41.576634837724463</v>
      </c>
      <c r="M6401" s="93">
        <f t="shared" si="1097"/>
        <v>5.8367693536911682</v>
      </c>
      <c r="N6401" s="53">
        <f t="shared" si="1098"/>
        <v>27.736944463386482</v>
      </c>
      <c r="O6401">
        <f t="shared" si="1099"/>
        <v>1.1170073288657747</v>
      </c>
      <c r="P6401" s="53">
        <f t="shared" si="1100"/>
        <v>18.03866408032389</v>
      </c>
      <c r="Q6401" s="53">
        <v>0.2</v>
      </c>
      <c r="R6401" s="53">
        <f t="shared" si="1101"/>
        <v>9.303115697472192</v>
      </c>
    </row>
    <row r="6402" spans="2:18" ht="15">
      <c r="B6402" s="84">
        <v>36705</v>
      </c>
      <c r="C6402" s="85">
        <v>0</v>
      </c>
      <c r="D6402" s="86">
        <v>26.1</v>
      </c>
      <c r="E6402" s="87">
        <v>15.4</v>
      </c>
      <c r="F6402" s="96">
        <f t="shared" si="1092"/>
        <v>20.75</v>
      </c>
      <c r="G6402" s="96"/>
      <c r="H6402" s="74">
        <f t="shared" si="1093"/>
        <v>180</v>
      </c>
      <c r="I6402" s="53">
        <f t="shared" si="1091"/>
        <v>0.96676805125814624</v>
      </c>
      <c r="J6402" s="53">
        <f t="shared" si="1094"/>
        <v>0.40631269234167094</v>
      </c>
      <c r="K6402" s="53">
        <f t="shared" si="1095"/>
        <v>2.0386522968629022</v>
      </c>
      <c r="L6402" s="53">
        <f t="shared" si="1096"/>
        <v>41.543137980369544</v>
      </c>
      <c r="M6402" s="93">
        <f t="shared" si="1097"/>
        <v>4.905858784509876</v>
      </c>
      <c r="N6402" s="53">
        <f t="shared" si="1098"/>
        <v>23.101496190250536</v>
      </c>
      <c r="O6402">
        <f t="shared" si="1099"/>
        <v>1.1387340041118972</v>
      </c>
      <c r="P6402" s="53">
        <f t="shared" si="1100"/>
        <v>18.433408209766529</v>
      </c>
      <c r="Q6402" s="53">
        <v>0.2</v>
      </c>
      <c r="R6402" s="53">
        <f t="shared" si="1101"/>
        <v>8.2459046904607636</v>
      </c>
    </row>
    <row r="6403" spans="2:18" ht="15">
      <c r="B6403" s="84">
        <v>36706</v>
      </c>
      <c r="C6403" s="85">
        <v>6.6</v>
      </c>
      <c r="D6403" s="86">
        <v>28.5</v>
      </c>
      <c r="E6403" s="87">
        <v>12.8</v>
      </c>
      <c r="F6403" s="96">
        <f t="shared" si="1092"/>
        <v>20.65</v>
      </c>
      <c r="G6403" s="96"/>
      <c r="H6403" s="74">
        <f t="shared" si="1093"/>
        <v>181</v>
      </c>
      <c r="I6403" s="53">
        <f t="shared" si="1091"/>
        <v>0.96671540692253943</v>
      </c>
      <c r="J6403" s="53">
        <f t="shared" si="1094"/>
        <v>0.40542738448427046</v>
      </c>
      <c r="K6403" s="53">
        <f t="shared" si="1095"/>
        <v>2.0374210204332197</v>
      </c>
      <c r="L6403" s="53">
        <f t="shared" si="1096"/>
        <v>41.505298294525524</v>
      </c>
      <c r="M6403" s="93">
        <f t="shared" si="1097"/>
        <v>5.9217379274084916</v>
      </c>
      <c r="N6403" s="53">
        <f t="shared" si="1098"/>
        <v>27.957754502760142</v>
      </c>
      <c r="O6403">
        <f t="shared" si="1099"/>
        <v>1.1324892476052013</v>
      </c>
      <c r="P6403" s="53">
        <f t="shared" si="1100"/>
        <v>18.319847295737386</v>
      </c>
      <c r="Q6403" s="53">
        <v>0.2</v>
      </c>
      <c r="R6403" s="53">
        <f t="shared" si="1101"/>
        <v>9.3661760777691914</v>
      </c>
    </row>
    <row r="6404" spans="2:18" ht="15">
      <c r="B6404" s="84">
        <v>36707</v>
      </c>
      <c r="C6404" s="85">
        <v>0</v>
      </c>
      <c r="D6404" s="86">
        <v>28.2</v>
      </c>
      <c r="E6404" s="87">
        <v>15.3</v>
      </c>
      <c r="F6404" s="96">
        <f t="shared" si="1092"/>
        <v>21.75</v>
      </c>
      <c r="G6404" s="96"/>
      <c r="H6404" s="74">
        <f t="shared" si="1093"/>
        <v>182</v>
      </c>
      <c r="I6404" s="53">
        <f t="shared" si="1091"/>
        <v>0.96667261203352184</v>
      </c>
      <c r="J6404" s="53">
        <f t="shared" si="1094"/>
        <v>0.4044238240236096</v>
      </c>
      <c r="K6404" s="53">
        <f t="shared" si="1095"/>
        <v>2.0360273321377047</v>
      </c>
      <c r="L6404" s="53">
        <f t="shared" si="1096"/>
        <v>41.463131203502378</v>
      </c>
      <c r="M6404" s="93">
        <f t="shared" si="1097"/>
        <v>5.5157289022723432</v>
      </c>
      <c r="N6404" s="53">
        <f t="shared" si="1098"/>
        <v>25.316628717383054</v>
      </c>
      <c r="O6404">
        <f t="shared" si="1099"/>
        <v>1.2028451539707186</v>
      </c>
      <c r="P6404" s="53">
        <f t="shared" si="1100"/>
        <v>19.60394371976556</v>
      </c>
      <c r="Q6404" s="53">
        <v>0.2</v>
      </c>
      <c r="R6404" s="53">
        <f t="shared" si="1101"/>
        <v>8.8041576325425712</v>
      </c>
    </row>
    <row r="6405" spans="2:18" ht="15">
      <c r="B6405" s="84">
        <v>36708</v>
      </c>
      <c r="C6405" s="85">
        <v>2</v>
      </c>
      <c r="D6405" s="86">
        <v>29.3</v>
      </c>
      <c r="E6405" s="87">
        <v>16.5</v>
      </c>
      <c r="F6405" s="96">
        <f t="shared" si="1092"/>
        <v>22.9</v>
      </c>
      <c r="G6405" s="96"/>
      <c r="H6405" s="74">
        <f t="shared" si="1093"/>
        <v>183</v>
      </c>
      <c r="I6405" s="53">
        <f t="shared" si="1091"/>
        <v>0.96663967925478966</v>
      </c>
      <c r="J6405" s="53">
        <f t="shared" si="1094"/>
        <v>0.40330244607692034</v>
      </c>
      <c r="K6405" s="53">
        <f t="shared" si="1095"/>
        <v>2.0344725919560269</v>
      </c>
      <c r="L6405" s="53">
        <f t="shared" si="1096"/>
        <v>41.416653398551674</v>
      </c>
      <c r="M6405" s="93">
        <f t="shared" si="1097"/>
        <v>5.6477292828252654</v>
      </c>
      <c r="N6405" s="53">
        <f t="shared" si="1098"/>
        <v>25.19004305272091</v>
      </c>
      <c r="O6405">
        <f t="shared" si="1099"/>
        <v>1.2804254867781282</v>
      </c>
      <c r="P6405" s="53">
        <f t="shared" si="1100"/>
        <v>21.031421147868219</v>
      </c>
      <c r="Q6405" s="53">
        <v>0.2</v>
      </c>
      <c r="R6405" s="53">
        <f t="shared" si="1101"/>
        <v>8.8250118218590199</v>
      </c>
    </row>
    <row r="6406" spans="2:18" ht="15">
      <c r="B6406" s="84">
        <v>36709</v>
      </c>
      <c r="C6406" s="85">
        <v>0</v>
      </c>
      <c r="D6406" s="86">
        <v>31.3</v>
      </c>
      <c r="E6406" s="87">
        <v>18.899999999999999</v>
      </c>
      <c r="F6406" s="96">
        <f t="shared" si="1092"/>
        <v>25.1</v>
      </c>
      <c r="G6406" s="96"/>
      <c r="H6406" s="74">
        <f t="shared" si="1093"/>
        <v>184</v>
      </c>
      <c r="I6406" s="53">
        <f t="shared" si="1091"/>
        <v>0.966616618331682</v>
      </c>
      <c r="J6406" s="53">
        <f t="shared" si="1094"/>
        <v>0.4020637297482984</v>
      </c>
      <c r="K6406" s="53">
        <f t="shared" si="1095"/>
        <v>2.0327582973243699</v>
      </c>
      <c r="L6406" s="53">
        <f t="shared" si="1096"/>
        <v>41.365882810476329</v>
      </c>
      <c r="M6406" s="93">
        <f t="shared" si="1097"/>
        <v>5.8520752989370699</v>
      </c>
      <c r="N6406" s="53">
        <f t="shared" si="1098"/>
        <v>24.762931780806785</v>
      </c>
      <c r="O6406">
        <f t="shared" si="1099"/>
        <v>1.4409987526309282</v>
      </c>
      <c r="P6406" s="53">
        <f t="shared" si="1100"/>
        <v>24.021973782833768</v>
      </c>
      <c r="Q6406" s="53">
        <v>0.2</v>
      </c>
      <c r="R6406" s="53">
        <f t="shared" si="1101"/>
        <v>8.8170331395435877</v>
      </c>
    </row>
    <row r="6407" spans="2:18" ht="15">
      <c r="B6407" s="84">
        <v>36710</v>
      </c>
      <c r="C6407" s="85">
        <v>0</v>
      </c>
      <c r="D6407" s="86">
        <v>32.5</v>
      </c>
      <c r="E6407" s="87">
        <v>18.3</v>
      </c>
      <c r="F6407" s="96">
        <f t="shared" si="1092"/>
        <v>25.4</v>
      </c>
      <c r="G6407" s="96"/>
      <c r="H6407" s="74">
        <f t="shared" si="1093"/>
        <v>185</v>
      </c>
      <c r="I6407" s="53">
        <f t="shared" si="1091"/>
        <v>0.96660343608829691</v>
      </c>
      <c r="J6407" s="53">
        <f t="shared" si="1094"/>
        <v>0.40070819748795422</v>
      </c>
      <c r="K6407" s="53">
        <f t="shared" si="1095"/>
        <v>2.0308860780474474</v>
      </c>
      <c r="L6407" s="53">
        <f t="shared" si="1096"/>
        <v>41.310838579351461</v>
      </c>
      <c r="M6407" s="93">
        <f t="shared" si="1097"/>
        <v>6.297836817250734</v>
      </c>
      <c r="N6407" s="53">
        <f t="shared" si="1098"/>
        <v>26.464098509848299</v>
      </c>
      <c r="O6407">
        <f t="shared" si="1099"/>
        <v>1.464192142310325</v>
      </c>
      <c r="P6407" s="53">
        <f t="shared" si="1100"/>
        <v>24.457744398069426</v>
      </c>
      <c r="Q6407" s="53">
        <v>0.2</v>
      </c>
      <c r="R6407" s="53">
        <f t="shared" si="1101"/>
        <v>9.2280338822520047</v>
      </c>
    </row>
    <row r="6408" spans="2:18" ht="15">
      <c r="B6408" s="84">
        <v>36711</v>
      </c>
      <c r="C6408" s="85">
        <v>0</v>
      </c>
      <c r="D6408" s="86">
        <v>32.5</v>
      </c>
      <c r="E6408" s="87">
        <v>15.7</v>
      </c>
      <c r="F6408" s="96">
        <f t="shared" si="1092"/>
        <v>24.1</v>
      </c>
      <c r="G6408" s="96"/>
      <c r="H6408" s="74">
        <f t="shared" si="1093"/>
        <v>186</v>
      </c>
      <c r="I6408" s="53">
        <f t="shared" si="1091"/>
        <v>0.96660013642547238</v>
      </c>
      <c r="J6408" s="53">
        <f t="shared" si="1094"/>
        <v>0.39923641440225827</v>
      </c>
      <c r="K6408" s="53">
        <f t="shared" si="1095"/>
        <v>2.0288576908360731</v>
      </c>
      <c r="L6408" s="53">
        <f t="shared" si="1096"/>
        <v>41.251541022555166</v>
      </c>
      <c r="M6408" s="93">
        <f t="shared" si="1097"/>
        <v>6.6345017714904087</v>
      </c>
      <c r="N6408" s="53">
        <f t="shared" si="1098"/>
        <v>28.743770671709814</v>
      </c>
      <c r="O6408">
        <f t="shared" si="1099"/>
        <v>1.3659702804115033</v>
      </c>
      <c r="P6408" s="53">
        <f t="shared" si="1100"/>
        <v>22.618778940142789</v>
      </c>
      <c r="Q6408" s="53">
        <v>0.2</v>
      </c>
      <c r="R6408" s="53">
        <f t="shared" si="1101"/>
        <v>9.7066249957888182</v>
      </c>
    </row>
    <row r="6409" spans="2:18" ht="15">
      <c r="B6409" s="84">
        <v>36712</v>
      </c>
      <c r="C6409" s="85">
        <v>9</v>
      </c>
      <c r="D6409" s="86">
        <v>31.9</v>
      </c>
      <c r="E6409" s="87">
        <v>15.1</v>
      </c>
      <c r="F6409" s="96">
        <f t="shared" si="1092"/>
        <v>23.5</v>
      </c>
      <c r="G6409" s="96"/>
      <c r="H6409" s="74">
        <f t="shared" si="1093"/>
        <v>187</v>
      </c>
      <c r="I6409" s="53">
        <f t="shared" si="1091"/>
        <v>0.96660672031963157</v>
      </c>
      <c r="J6409" s="53">
        <f t="shared" si="1094"/>
        <v>0.39764898751708555</v>
      </c>
      <c r="K6409" s="53">
        <f t="shared" si="1095"/>
        <v>2.0266750135070062</v>
      </c>
      <c r="L6409" s="53">
        <f t="shared" si="1096"/>
        <v>41.188011601317754</v>
      </c>
      <c r="M6409" s="93">
        <f t="shared" si="1097"/>
        <v>6.5294258228411923</v>
      </c>
      <c r="N6409" s="53">
        <f t="shared" si="1098"/>
        <v>28.69950383780035</v>
      </c>
      <c r="O6409">
        <f t="shared" si="1099"/>
        <v>1.322598302772739</v>
      </c>
      <c r="P6409" s="53">
        <f t="shared" si="1100"/>
        <v>21.812269025567122</v>
      </c>
      <c r="Q6409" s="53">
        <v>0.2</v>
      </c>
      <c r="R6409" s="53">
        <f t="shared" si="1101"/>
        <v>9.6698170779999781</v>
      </c>
    </row>
    <row r="6410" spans="2:18" ht="15">
      <c r="B6410" s="84">
        <v>36713</v>
      </c>
      <c r="C6410" s="85">
        <v>0</v>
      </c>
      <c r="D6410" s="86">
        <v>32.5</v>
      </c>
      <c r="E6410" s="87">
        <v>18.3</v>
      </c>
      <c r="F6410" s="96">
        <f t="shared" si="1092"/>
        <v>25.4</v>
      </c>
      <c r="G6410" s="96"/>
      <c r="H6410" s="74">
        <f t="shared" si="1093"/>
        <v>188</v>
      </c>
      <c r="I6410" s="53">
        <f t="shared" ref="I6410:I6473" si="1102">1+0.0334*COS($I$7*H6410-0.0552)</f>
        <v>0.96662318582249451</v>
      </c>
      <c r="J6410" s="53">
        <f t="shared" si="1094"/>
        <v>0.39594656499710279</v>
      </c>
      <c r="K6410" s="53">
        <f t="shared" si="1095"/>
        <v>2.0243400388832118</v>
      </c>
      <c r="L6410" s="53">
        <f t="shared" si="1096"/>
        <v>41.120272886006703</v>
      </c>
      <c r="M6410" s="93">
        <f t="shared" si="1097"/>
        <v>6.2687850797183131</v>
      </c>
      <c r="N6410" s="53">
        <f t="shared" si="1098"/>
        <v>26.342020395370273</v>
      </c>
      <c r="O6410">
        <f t="shared" si="1099"/>
        <v>1.464192142310325</v>
      </c>
      <c r="P6410" s="53">
        <f t="shared" si="1100"/>
        <v>24.457744398069426</v>
      </c>
      <c r="Q6410" s="53">
        <v>0.2</v>
      </c>
      <c r="R6410" s="53">
        <f t="shared" si="1101"/>
        <v>9.1994087314562538</v>
      </c>
    </row>
    <row r="6411" spans="2:18" ht="15">
      <c r="B6411" s="84">
        <v>36714</v>
      </c>
      <c r="C6411" s="85">
        <v>0</v>
      </c>
      <c r="D6411" s="86">
        <v>32.5</v>
      </c>
      <c r="E6411" s="87">
        <v>18.7</v>
      </c>
      <c r="F6411" s="96">
        <f t="shared" si="1092"/>
        <v>25.6</v>
      </c>
      <c r="G6411" s="96"/>
      <c r="H6411" s="74">
        <f t="shared" si="1093"/>
        <v>189</v>
      </c>
      <c r="I6411" s="53">
        <f t="shared" si="1102"/>
        <v>0.96664952806165383</v>
      </c>
      <c r="J6411" s="53">
        <f t="shared" si="1094"/>
        <v>0.39412983532377216</v>
      </c>
      <c r="K6411" s="53">
        <f t="shared" si="1095"/>
        <v>2.0218548684336888</v>
      </c>
      <c r="L6411" s="53">
        <f t="shared" si="1096"/>
        <v>41.048348520370595</v>
      </c>
      <c r="M6411" s="93">
        <f t="shared" si="1097"/>
        <v>6.1976127341025169</v>
      </c>
      <c r="N6411" s="53">
        <f t="shared" si="1098"/>
        <v>25.922933968568248</v>
      </c>
      <c r="O6411">
        <f t="shared" si="1099"/>
        <v>1.4798334016618249</v>
      </c>
      <c r="P6411" s="53">
        <f t="shared" si="1100"/>
        <v>24.752144553599695</v>
      </c>
      <c r="Q6411" s="53">
        <v>0.2</v>
      </c>
      <c r="R6411" s="53">
        <f t="shared" si="1101"/>
        <v>9.1092864991013816</v>
      </c>
    </row>
    <row r="6412" spans="2:18" ht="15">
      <c r="B6412" s="84">
        <v>36715</v>
      </c>
      <c r="C6412" s="85">
        <v>0.2</v>
      </c>
      <c r="D6412" s="86">
        <v>30.9</v>
      </c>
      <c r="E6412" s="87">
        <v>14.4</v>
      </c>
      <c r="F6412" s="96">
        <f t="shared" si="1092"/>
        <v>22.65</v>
      </c>
      <c r="G6412" s="96"/>
      <c r="H6412" s="74">
        <f t="shared" si="1093"/>
        <v>190</v>
      </c>
      <c r="I6412" s="53">
        <f t="shared" si="1102"/>
        <v>0.96668573924201728</v>
      </c>
      <c r="J6412" s="53">
        <f t="shared" si="1094"/>
        <v>0.39219952643495892</v>
      </c>
      <c r="K6412" s="53">
        <f t="shared" si="1095"/>
        <v>2.0192217056926434</v>
      </c>
      <c r="L6412" s="53">
        <f t="shared" si="1096"/>
        <v>40.972263184969115</v>
      </c>
      <c r="M6412" s="93">
        <f t="shared" si="1097"/>
        <v>6.3044894940685507</v>
      </c>
      <c r="N6412" s="53">
        <f t="shared" si="1098"/>
        <v>28.293120369361006</v>
      </c>
      <c r="O6412">
        <f t="shared" si="1099"/>
        <v>1.2632007791524256</v>
      </c>
      <c r="P6412" s="53">
        <f t="shared" si="1100"/>
        <v>20.713472080584406</v>
      </c>
      <c r="Q6412" s="53">
        <v>0.2</v>
      </c>
      <c r="R6412" s="53">
        <f t="shared" si="1101"/>
        <v>9.5369403523793554</v>
      </c>
    </row>
    <row r="6413" spans="2:18" ht="15">
      <c r="B6413" s="84">
        <v>36716</v>
      </c>
      <c r="C6413" s="85">
        <v>4.5999999999999996</v>
      </c>
      <c r="D6413" s="86">
        <v>26.6</v>
      </c>
      <c r="E6413" s="87">
        <v>12.7</v>
      </c>
      <c r="F6413" s="96">
        <f t="shared" si="1092"/>
        <v>19.649999999999999</v>
      </c>
      <c r="G6413" s="96"/>
      <c r="H6413" s="74">
        <f t="shared" si="1093"/>
        <v>191</v>
      </c>
      <c r="I6413" s="53">
        <f t="shared" si="1102"/>
        <v>0.96673180864811381</v>
      </c>
      <c r="J6413" s="53">
        <f t="shared" si="1094"/>
        <v>0.390156404829125</v>
      </c>
      <c r="K6413" s="53">
        <f t="shared" si="1095"/>
        <v>2.0164428494980022</v>
      </c>
      <c r="L6413" s="53">
        <f t="shared" si="1096"/>
        <v>40.892042560018361</v>
      </c>
      <c r="M6413" s="93">
        <f t="shared" si="1097"/>
        <v>5.3468438346870002</v>
      </c>
      <c r="N6413" s="53">
        <f t="shared" si="1098"/>
        <v>25.917620454617943</v>
      </c>
      <c r="O6413">
        <f t="shared" si="1099"/>
        <v>1.0716594206734504</v>
      </c>
      <c r="P6413" s="53">
        <f t="shared" si="1100"/>
        <v>17.218016114630604</v>
      </c>
      <c r="Q6413" s="53">
        <v>0.2</v>
      </c>
      <c r="R6413" s="53">
        <f t="shared" si="1101"/>
        <v>8.8467653965267878</v>
      </c>
    </row>
    <row r="6414" spans="2:18" ht="15">
      <c r="B6414" s="84">
        <v>36717</v>
      </c>
      <c r="C6414" s="85">
        <v>0</v>
      </c>
      <c r="D6414" s="86">
        <v>26.1</v>
      </c>
      <c r="E6414" s="87">
        <v>15.3</v>
      </c>
      <c r="F6414" s="96">
        <f t="shared" si="1092"/>
        <v>20.700000000000003</v>
      </c>
      <c r="G6414" s="96"/>
      <c r="H6414" s="74">
        <f t="shared" si="1093"/>
        <v>192</v>
      </c>
      <c r="I6414" s="53">
        <f t="shared" si="1102"/>
        <v>0.9667877226472652</v>
      </c>
      <c r="J6414" s="53">
        <f t="shared" si="1094"/>
        <v>0.38800127463716422</v>
      </c>
      <c r="K6414" s="53">
        <f t="shared" si="1095"/>
        <v>2.0135206870890685</v>
      </c>
      <c r="L6414" s="53">
        <f t="shared" si="1096"/>
        <v>40.807713287879828</v>
      </c>
      <c r="M6414" s="93">
        <f t="shared" si="1097"/>
        <v>4.8351988571828857</v>
      </c>
      <c r="N6414" s="53">
        <f t="shared" si="1098"/>
        <v>22.798331189734597</v>
      </c>
      <c r="O6414">
        <f t="shared" si="1099"/>
        <v>1.135607897507672</v>
      </c>
      <c r="P6414" s="53">
        <f t="shared" si="1100"/>
        <v>18.376549693326581</v>
      </c>
      <c r="Q6414" s="53">
        <v>0.2</v>
      </c>
      <c r="R6414" s="53">
        <f t="shared" si="1101"/>
        <v>8.1734713111037305</v>
      </c>
    </row>
    <row r="6415" spans="2:18" ht="15">
      <c r="B6415" s="84">
        <v>36718</v>
      </c>
      <c r="C6415" s="85">
        <v>62.4</v>
      </c>
      <c r="D6415" s="86">
        <v>22.9</v>
      </c>
      <c r="E6415" s="87">
        <v>11.7</v>
      </c>
      <c r="F6415" s="96">
        <f t="shared" ref="F6415:F6478" si="1103">0.5*(D6415+E6415)</f>
        <v>17.299999999999997</v>
      </c>
      <c r="G6415" s="96"/>
      <c r="H6415" s="74">
        <f t="shared" ref="H6415:H6478" si="1104">B6415-DATE(YEAR(B6415),1,0)</f>
        <v>193</v>
      </c>
      <c r="I6415" s="53">
        <f t="shared" si="1102"/>
        <v>0.96685346469361932</v>
      </c>
      <c r="J6415" s="53">
        <f t="shared" ref="J6415:J6478" si="1105">ASIN(0.39785*SIN(4.869+$I$7*H6415+0.03345*SIN(6.224+$I$7*H6415)))</f>
        <v>0.38573497666500367</v>
      </c>
      <c r="K6415" s="53">
        <f t="shared" ref="K6415:K6478" si="1106">ACOS(-TAN(J6415)*TAN($E$7*$I$8))</f>
        <v>2.0104576871026358</v>
      </c>
      <c r="L6415" s="53">
        <f t="shared" ref="L6415:L6478" si="1107">117.5*I6415*((K6415*SIN($E$7*$I$8)*SIN(J6415)+COS($E$7*$I$8)*COS(J6415)*SIN(K6415))/PI())</f>
        <v>40.719302935419954</v>
      </c>
      <c r="M6415" s="93">
        <f t="shared" ref="M6415:M6478" si="1108">0.0023*L6415/2.456*(0.5*(D6415+E6415)+17.8)*SQRT(D6415-E6415)</f>
        <v>4.4793596767037647</v>
      </c>
      <c r="N6415" s="53">
        <f t="shared" ref="N6415:N6478" si="1109">0.17*L6415*SQRT(D6415-E6415)</f>
        <v>23.166384890590315</v>
      </c>
      <c r="O6415">
        <f t="shared" ref="O6415:O6478" si="1110">5336/(F6415+273.15)^2*EXP(21.07-5336/(F6415+273.15))</f>
        <v>0.93976652436751495</v>
      </c>
      <c r="P6415" s="53">
        <f t="shared" ref="P6415:P6478" si="1111">EXP(21.07-5336/(F6415+273.15))</f>
        <v>14.857540117108154</v>
      </c>
      <c r="Q6415" s="53">
        <v>0.2</v>
      </c>
      <c r="R6415" s="53">
        <f t="shared" ref="R6415:R6478" si="1112">(O6415*N6415*0.6+$L$8*6.43*(1+0.536*Q6415)*P6415*(1- G6415/100))/($O$7*(O6415+$L$8))</f>
        <v>8.1007253296890109</v>
      </c>
    </row>
    <row r="6416" spans="2:18" ht="15">
      <c r="B6416" s="84">
        <v>36719</v>
      </c>
      <c r="C6416" s="85">
        <v>13.6</v>
      </c>
      <c r="D6416" s="86">
        <v>24.7</v>
      </c>
      <c r="E6416" s="87">
        <v>10.1</v>
      </c>
      <c r="F6416" s="96">
        <f t="shared" si="1103"/>
        <v>17.399999999999999</v>
      </c>
      <c r="G6416" s="96"/>
      <c r="H6416" s="74">
        <f t="shared" si="1104"/>
        <v>194</v>
      </c>
      <c r="I6416" s="53">
        <f t="shared" si="1102"/>
        <v>0.9669290153330472</v>
      </c>
      <c r="J6416" s="53">
        <f t="shared" si="1105"/>
        <v>0.38335838741013006</v>
      </c>
      <c r="K6416" s="53">
        <f t="shared" si="1106"/>
        <v>2.0072563925059632</v>
      </c>
      <c r="L6416" s="53">
        <f t="shared" si="1107"/>
        <v>40.626839956461978</v>
      </c>
      <c r="M6416" s="93">
        <f t="shared" si="1108"/>
        <v>5.1171907738440749</v>
      </c>
      <c r="N6416" s="53">
        <f t="shared" si="1109"/>
        <v>26.389939376178091</v>
      </c>
      <c r="O6416">
        <f t="shared" si="1110"/>
        <v>0.94507661986220348</v>
      </c>
      <c r="P6416" s="53">
        <f t="shared" si="1111"/>
        <v>14.951782057313501</v>
      </c>
      <c r="Q6416" s="53">
        <v>0.2</v>
      </c>
      <c r="R6416" s="53">
        <f t="shared" si="1112"/>
        <v>8.8442091084008396</v>
      </c>
    </row>
    <row r="6417" spans="2:18" ht="15">
      <c r="B6417" s="84">
        <v>36720</v>
      </c>
      <c r="C6417" s="85">
        <v>0</v>
      </c>
      <c r="D6417" s="86">
        <v>27.7</v>
      </c>
      <c r="E6417" s="87">
        <v>11.1</v>
      </c>
      <c r="F6417" s="96">
        <f t="shared" si="1103"/>
        <v>19.399999999999999</v>
      </c>
      <c r="G6417" s="96"/>
      <c r="H6417" s="74">
        <f t="shared" si="1104"/>
        <v>195</v>
      </c>
      <c r="I6417" s="53">
        <f t="shared" si="1102"/>
        <v>0.96701435220889898</v>
      </c>
      <c r="J6417" s="53">
        <f t="shared" si="1105"/>
        <v>0.38087241805523475</v>
      </c>
      <c r="K6417" s="53">
        <f t="shared" si="1106"/>
        <v>2.0039194135038811</v>
      </c>
      <c r="L6417" s="53">
        <f t="shared" si="1107"/>
        <v>40.530353654546474</v>
      </c>
      <c r="M6417" s="93">
        <f t="shared" si="1108"/>
        <v>5.7527678774435556</v>
      </c>
      <c r="N6417" s="53">
        <f t="shared" si="1109"/>
        <v>28.072646612789075</v>
      </c>
      <c r="O6417">
        <f t="shared" si="1110"/>
        <v>1.0569033277963868</v>
      </c>
      <c r="P6417" s="53">
        <f t="shared" si="1111"/>
        <v>16.951949475895045</v>
      </c>
      <c r="Q6417" s="53">
        <v>0.2</v>
      </c>
      <c r="R6417" s="53">
        <f t="shared" si="1112"/>
        <v>9.3319881092905916</v>
      </c>
    </row>
    <row r="6418" spans="2:18" ht="15">
      <c r="B6418" s="84">
        <v>36721</v>
      </c>
      <c r="C6418" s="85">
        <v>0</v>
      </c>
      <c r="D6418" s="86">
        <v>21.3</v>
      </c>
      <c r="E6418" s="87">
        <v>12.6</v>
      </c>
      <c r="F6418" s="96">
        <f t="shared" si="1103"/>
        <v>16.95</v>
      </c>
      <c r="G6418" s="96"/>
      <c r="H6418" s="74">
        <f t="shared" si="1104"/>
        <v>196</v>
      </c>
      <c r="I6418" s="53">
        <f t="shared" si="1102"/>
        <v>0.96710945006862015</v>
      </c>
      <c r="J6418" s="53">
        <f t="shared" si="1105"/>
        <v>0.37827801344217543</v>
      </c>
      <c r="K6418" s="53">
        <f t="shared" si="1106"/>
        <v>2.0004494204558152</v>
      </c>
      <c r="L6418" s="53">
        <f t="shared" si="1107"/>
        <v>40.42987414620918</v>
      </c>
      <c r="M6418" s="93">
        <f t="shared" si="1108"/>
        <v>3.8807556478585252</v>
      </c>
      <c r="N6418" s="53">
        <f t="shared" si="1109"/>
        <v>20.272669353692731</v>
      </c>
      <c r="O6418">
        <f t="shared" si="1110"/>
        <v>0.92138514004771221</v>
      </c>
      <c r="P6418" s="53">
        <f t="shared" si="1111"/>
        <v>14.531847794225403</v>
      </c>
      <c r="Q6418" s="53">
        <v>0.2</v>
      </c>
      <c r="R6418" s="53">
        <f t="shared" si="1112"/>
        <v>7.4216164399601503</v>
      </c>
    </row>
    <row r="6419" spans="2:18" ht="15">
      <c r="B6419" s="84">
        <v>36722</v>
      </c>
      <c r="C6419" s="85">
        <v>3.4</v>
      </c>
      <c r="D6419" s="86">
        <v>26.1</v>
      </c>
      <c r="E6419" s="87">
        <v>11.3</v>
      </c>
      <c r="F6419" s="96">
        <f t="shared" si="1103"/>
        <v>18.700000000000003</v>
      </c>
      <c r="G6419" s="96"/>
      <c r="H6419" s="74">
        <f t="shared" si="1104"/>
        <v>197</v>
      </c>
      <c r="I6419" s="53">
        <f t="shared" si="1102"/>
        <v>0.96721428077122407</v>
      </c>
      <c r="J6419" s="53">
        <f t="shared" si="1105"/>
        <v>0.37557615102945135</v>
      </c>
      <c r="K6419" s="53">
        <f t="shared" si="1106"/>
        <v>1.9968491368368348</v>
      </c>
      <c r="L6419" s="53">
        <f t="shared" si="1107"/>
        <v>40.325432324975182</v>
      </c>
      <c r="M6419" s="93">
        <f t="shared" si="1108"/>
        <v>5.302763128004143</v>
      </c>
      <c r="N6419" s="53">
        <f t="shared" si="1109"/>
        <v>26.372956059610363</v>
      </c>
      <c r="O6419">
        <f t="shared" si="1110"/>
        <v>1.0165219038263003</v>
      </c>
      <c r="P6419" s="53">
        <f t="shared" si="1111"/>
        <v>16.226330427438775</v>
      </c>
      <c r="Q6419" s="53">
        <v>0.2</v>
      </c>
      <c r="R6419" s="53">
        <f t="shared" si="1112"/>
        <v>8.9057096797339277</v>
      </c>
    </row>
    <row r="6420" spans="2:18" ht="15">
      <c r="B6420" s="84">
        <v>36723</v>
      </c>
      <c r="C6420" s="85">
        <v>0</v>
      </c>
      <c r="D6420" s="86">
        <v>27.1</v>
      </c>
      <c r="E6420" s="87">
        <v>10.5</v>
      </c>
      <c r="F6420" s="96">
        <f t="shared" si="1103"/>
        <v>18.8</v>
      </c>
      <c r="G6420" s="96"/>
      <c r="H6420" s="74">
        <f t="shared" si="1104"/>
        <v>198</v>
      </c>
      <c r="I6420" s="53">
        <f t="shared" si="1102"/>
        <v>0.96732881329561926</v>
      </c>
      <c r="J6420" s="53">
        <f t="shared" si="1105"/>
        <v>0.37276783983636436</v>
      </c>
      <c r="K6420" s="53">
        <f t="shared" si="1106"/>
        <v>1.9931213322749191</v>
      </c>
      <c r="L6420" s="53">
        <f t="shared" si="1107"/>
        <v>40.217059826258478</v>
      </c>
      <c r="M6420" s="93">
        <f t="shared" si="1108"/>
        <v>5.6162304540564687</v>
      </c>
      <c r="N6420" s="53">
        <f t="shared" si="1109"/>
        <v>27.855649075524553</v>
      </c>
      <c r="O6420">
        <f t="shared" si="1110"/>
        <v>1.0222072241679385</v>
      </c>
      <c r="P6420" s="53">
        <f t="shared" si="1111"/>
        <v>16.32826665405312</v>
      </c>
      <c r="Q6420" s="53">
        <v>0.2</v>
      </c>
      <c r="R6420" s="53">
        <f t="shared" si="1112"/>
        <v>9.2520205309185126</v>
      </c>
    </row>
    <row r="6421" spans="2:18" ht="15">
      <c r="B6421" s="84">
        <v>36724</v>
      </c>
      <c r="C6421" s="85">
        <v>0</v>
      </c>
      <c r="D6421" s="86">
        <v>26.1</v>
      </c>
      <c r="E6421" s="87">
        <v>9.5</v>
      </c>
      <c r="F6421" s="96">
        <f t="shared" si="1103"/>
        <v>17.8</v>
      </c>
      <c r="G6421" s="96"/>
      <c r="H6421" s="74">
        <f t="shared" si="1104"/>
        <v>199</v>
      </c>
      <c r="I6421" s="53">
        <f t="shared" si="1102"/>
        <v>0.9674530137497892</v>
      </c>
      <c r="J6421" s="53">
        <f t="shared" si="1105"/>
        <v>0.36985411937700441</v>
      </c>
      <c r="K6421" s="53">
        <f t="shared" si="1106"/>
        <v>1.9892688156945499</v>
      </c>
      <c r="L6421" s="53">
        <f t="shared" si="1107"/>
        <v>40.104788993343924</v>
      </c>
      <c r="M6421" s="93">
        <f t="shared" si="1108"/>
        <v>5.4475315129001105</v>
      </c>
      <c r="N6421" s="53">
        <f t="shared" si="1109"/>
        <v>27.777886630020202</v>
      </c>
      <c r="O6421">
        <f t="shared" si="1110"/>
        <v>0.96657902147439867</v>
      </c>
      <c r="P6421" s="53">
        <f t="shared" si="1111"/>
        <v>15.334099153747413</v>
      </c>
      <c r="Q6421" s="53">
        <v>0.2</v>
      </c>
      <c r="R6421" s="53">
        <f t="shared" si="1112"/>
        <v>9.1830901998876548</v>
      </c>
    </row>
    <row r="6422" spans="2:18" ht="15">
      <c r="B6422" s="84">
        <v>36725</v>
      </c>
      <c r="C6422" s="85">
        <v>2.2000000000000002</v>
      </c>
      <c r="D6422" s="86">
        <v>28.7</v>
      </c>
      <c r="E6422" s="87">
        <v>10.4</v>
      </c>
      <c r="F6422" s="96">
        <f t="shared" si="1103"/>
        <v>19.55</v>
      </c>
      <c r="G6422" s="96"/>
      <c r="H6422" s="74">
        <f t="shared" si="1104"/>
        <v>200</v>
      </c>
      <c r="I6422" s="53">
        <f t="shared" si="1102"/>
        <v>0.96758684538082118</v>
      </c>
      <c r="J6422" s="53">
        <f t="shared" si="1105"/>
        <v>0.36683605858715096</v>
      </c>
      <c r="K6422" s="53">
        <f t="shared" si="1106"/>
        <v>1.985294428594524</v>
      </c>
      <c r="L6422" s="53">
        <f t="shared" si="1107"/>
        <v>39.98865284461607</v>
      </c>
      <c r="M6422" s="93">
        <f t="shared" si="1108"/>
        <v>5.9834600849467252</v>
      </c>
      <c r="N6422" s="53">
        <f t="shared" si="1109"/>
        <v>29.081127462510409</v>
      </c>
      <c r="O6422">
        <f t="shared" si="1110"/>
        <v>1.0657356365728208</v>
      </c>
      <c r="P6422" s="53">
        <f t="shared" si="1111"/>
        <v>17.111146599594804</v>
      </c>
      <c r="Q6422" s="53">
        <v>0.2</v>
      </c>
      <c r="R6422" s="53">
        <f t="shared" si="1112"/>
        <v>9.5721736143751723</v>
      </c>
    </row>
    <row r="6423" spans="2:18" ht="15">
      <c r="B6423" s="84">
        <v>36726</v>
      </c>
      <c r="C6423" s="85">
        <v>0</v>
      </c>
      <c r="D6423" s="86">
        <v>27.3</v>
      </c>
      <c r="E6423" s="87">
        <v>14.1</v>
      </c>
      <c r="F6423" s="96">
        <f t="shared" si="1103"/>
        <v>20.7</v>
      </c>
      <c r="G6423" s="96"/>
      <c r="H6423" s="74">
        <f t="shared" si="1104"/>
        <v>201</v>
      </c>
      <c r="I6423" s="53">
        <f t="shared" si="1102"/>
        <v>0.96773026858578248</v>
      </c>
      <c r="J6423" s="53">
        <f t="shared" si="1105"/>
        <v>0.36371475474710996</v>
      </c>
      <c r="K6423" s="53">
        <f t="shared" si="1106"/>
        <v>1.981201038485537</v>
      </c>
      <c r="L6423" s="53">
        <f t="shared" si="1107"/>
        <v>39.868685042185774</v>
      </c>
      <c r="M6423" s="93">
        <f t="shared" si="1108"/>
        <v>5.2225075988721343</v>
      </c>
      <c r="N6423" s="53">
        <f t="shared" si="1109"/>
        <v>24.624521430616529</v>
      </c>
      <c r="O6423">
        <f t="shared" si="1110"/>
        <v>1.135607897507672</v>
      </c>
      <c r="P6423" s="53">
        <f t="shared" si="1111"/>
        <v>18.376549693326581</v>
      </c>
      <c r="Q6423" s="53">
        <v>0.2</v>
      </c>
      <c r="R6423" s="53">
        <f t="shared" si="1112"/>
        <v>8.5964749605683632</v>
      </c>
    </row>
    <row r="6424" spans="2:18" ht="15">
      <c r="B6424" s="84">
        <v>36727</v>
      </c>
      <c r="C6424" s="85">
        <v>0</v>
      </c>
      <c r="D6424" s="86">
        <v>29.7</v>
      </c>
      <c r="E6424" s="87">
        <v>13.3</v>
      </c>
      <c r="F6424" s="96">
        <f t="shared" si="1103"/>
        <v>21.5</v>
      </c>
      <c r="G6424" s="96"/>
      <c r="H6424" s="74">
        <f t="shared" si="1104"/>
        <v>202</v>
      </c>
      <c r="I6424" s="53">
        <f t="shared" si="1102"/>
        <v>0.96788324092343936</v>
      </c>
      <c r="J6424" s="53">
        <f t="shared" si="1105"/>
        <v>0.36049133240344439</v>
      </c>
      <c r="K6424" s="53">
        <f t="shared" si="1106"/>
        <v>1.9769915325107041</v>
      </c>
      <c r="L6424" s="53">
        <f t="shared" si="1107"/>
        <v>39.74491986205139</v>
      </c>
      <c r="M6424" s="93">
        <f t="shared" si="1108"/>
        <v>5.9237343398713946</v>
      </c>
      <c r="N6424" s="53">
        <f t="shared" si="1109"/>
        <v>27.362291863957353</v>
      </c>
      <c r="O6424">
        <f t="shared" si="1110"/>
        <v>1.1865305921643348</v>
      </c>
      <c r="P6424" s="53">
        <f t="shared" si="1111"/>
        <v>19.305275780700303</v>
      </c>
      <c r="Q6424" s="53">
        <v>0.2</v>
      </c>
      <c r="R6424" s="53">
        <f t="shared" si="1112"/>
        <v>9.2679478796243338</v>
      </c>
    </row>
    <row r="6425" spans="2:18" ht="15">
      <c r="B6425" s="84">
        <v>36728</v>
      </c>
      <c r="C6425" s="85">
        <v>0</v>
      </c>
      <c r="D6425" s="86">
        <v>29.7</v>
      </c>
      <c r="E6425" s="87">
        <v>13.3</v>
      </c>
      <c r="F6425" s="96">
        <f t="shared" si="1103"/>
        <v>21.5</v>
      </c>
      <c r="G6425" s="96"/>
      <c r="H6425" s="74">
        <f t="shared" si="1104"/>
        <v>203</v>
      </c>
      <c r="I6425" s="53">
        <f t="shared" si="1102"/>
        <v>0.96804571712681597</v>
      </c>
      <c r="J6425" s="53">
        <f t="shared" si="1105"/>
        <v>0.35716694229246182</v>
      </c>
      <c r="K6425" s="53">
        <f t="shared" si="1106"/>
        <v>1.9726688112697344</v>
      </c>
      <c r="L6425" s="53">
        <f t="shared" si="1107"/>
        <v>39.61739216591679</v>
      </c>
      <c r="M6425" s="93">
        <f t="shared" si="1108"/>
        <v>5.9047271259809344</v>
      </c>
      <c r="N6425" s="53">
        <f t="shared" si="1109"/>
        <v>27.274495736691669</v>
      </c>
      <c r="O6425">
        <f t="shared" si="1110"/>
        <v>1.1865305921643348</v>
      </c>
      <c r="P6425" s="53">
        <f t="shared" si="1111"/>
        <v>19.305275780700303</v>
      </c>
      <c r="Q6425" s="53">
        <v>0.2</v>
      </c>
      <c r="R6425" s="53">
        <f t="shared" si="1112"/>
        <v>9.2475641195527771</v>
      </c>
    </row>
    <row r="6426" spans="2:18" ht="15">
      <c r="B6426" s="84">
        <v>36729</v>
      </c>
      <c r="C6426" s="85">
        <v>0</v>
      </c>
      <c r="D6426" s="86">
        <v>28.1</v>
      </c>
      <c r="E6426" s="87">
        <v>15.7</v>
      </c>
      <c r="F6426" s="96">
        <f t="shared" si="1103"/>
        <v>21.9</v>
      </c>
      <c r="G6426" s="96"/>
      <c r="H6426" s="74">
        <f t="shared" si="1104"/>
        <v>204</v>
      </c>
      <c r="I6426" s="53">
        <f t="shared" si="1102"/>
        <v>0.9682176491165897</v>
      </c>
      <c r="J6426" s="53">
        <f t="shared" si="1105"/>
        <v>0.35374276026822699</v>
      </c>
      <c r="K6426" s="53">
        <f t="shared" si="1106"/>
        <v>1.9682357828650181</v>
      </c>
      <c r="L6426" s="53">
        <f t="shared" si="1107"/>
        <v>39.486137374773513</v>
      </c>
      <c r="M6426" s="93">
        <f t="shared" si="1108"/>
        <v>5.1694635210016315</v>
      </c>
      <c r="N6426" s="53">
        <f t="shared" si="1109"/>
        <v>23.637656437286179</v>
      </c>
      <c r="O6426">
        <f t="shared" si="1110"/>
        <v>1.2127270615148089</v>
      </c>
      <c r="P6426" s="53">
        <f t="shared" si="1111"/>
        <v>19.785110758706626</v>
      </c>
      <c r="Q6426" s="53">
        <v>0.2</v>
      </c>
      <c r="R6426" s="53">
        <f t="shared" si="1112"/>
        <v>8.4205664364472828</v>
      </c>
    </row>
    <row r="6427" spans="2:18" ht="15">
      <c r="B6427" s="84">
        <v>36730</v>
      </c>
      <c r="C6427" s="85">
        <v>0</v>
      </c>
      <c r="D6427" s="86">
        <v>28.1</v>
      </c>
      <c r="E6427" s="87">
        <v>18.600000000000001</v>
      </c>
      <c r="F6427" s="96">
        <f t="shared" si="1103"/>
        <v>23.35</v>
      </c>
      <c r="G6427" s="96"/>
      <c r="H6427" s="74">
        <f t="shared" si="1104"/>
        <v>205</v>
      </c>
      <c r="I6427" s="53">
        <f t="shared" si="1102"/>
        <v>0.96839898601531871</v>
      </c>
      <c r="J6427" s="53">
        <f t="shared" si="1105"/>
        <v>0.35021998623776601</v>
      </c>
      <c r="K6427" s="53">
        <f t="shared" si="1106"/>
        <v>1.9636953571854612</v>
      </c>
      <c r="L6427" s="53">
        <f t="shared" si="1107"/>
        <v>39.351191444339129</v>
      </c>
      <c r="M6427" s="93">
        <f t="shared" si="1108"/>
        <v>4.6740031620126858</v>
      </c>
      <c r="N6427" s="53">
        <f t="shared" si="1109"/>
        <v>20.619048023704757</v>
      </c>
      <c r="O6427">
        <f t="shared" si="1110"/>
        <v>1.3119437708262205</v>
      </c>
      <c r="P6427" s="53">
        <f t="shared" si="1111"/>
        <v>21.614679304126202</v>
      </c>
      <c r="Q6427" s="53">
        <v>0.2</v>
      </c>
      <c r="R6427" s="53">
        <f t="shared" si="1112"/>
        <v>7.7777175149031352</v>
      </c>
    </row>
    <row r="6428" spans="2:18" ht="15">
      <c r="B6428" s="84">
        <v>36731</v>
      </c>
      <c r="C6428" s="85">
        <v>1</v>
      </c>
      <c r="D6428" s="86">
        <v>24.9</v>
      </c>
      <c r="E6428" s="87">
        <v>16.5</v>
      </c>
      <c r="F6428" s="96">
        <f t="shared" si="1103"/>
        <v>20.7</v>
      </c>
      <c r="G6428" s="96"/>
      <c r="H6428" s="74">
        <f t="shared" si="1104"/>
        <v>206</v>
      </c>
      <c r="I6428" s="53">
        <f t="shared" si="1102"/>
        <v>0.96858967416249719</v>
      </c>
      <c r="J6428" s="53">
        <f t="shared" si="1105"/>
        <v>0.34659984310601538</v>
      </c>
      <c r="K6428" s="53">
        <f t="shared" si="1106"/>
        <v>1.9590504404414957</v>
      </c>
      <c r="L6428" s="53">
        <f t="shared" si="1107"/>
        <v>39.212590842429222</v>
      </c>
      <c r="M6428" s="93">
        <f t="shared" si="1108"/>
        <v>4.0975605878648729</v>
      </c>
      <c r="N6428" s="53">
        <f t="shared" si="1109"/>
        <v>19.320310521121872</v>
      </c>
      <c r="O6428">
        <f t="shared" si="1110"/>
        <v>1.135607897507672</v>
      </c>
      <c r="P6428" s="53">
        <f t="shared" si="1111"/>
        <v>18.376549693326581</v>
      </c>
      <c r="Q6428" s="53">
        <v>0.2</v>
      </c>
      <c r="R6428" s="53">
        <f t="shared" si="1112"/>
        <v>7.3678512816011548</v>
      </c>
    </row>
    <row r="6429" spans="2:18" ht="15">
      <c r="B6429" s="84">
        <v>36732</v>
      </c>
      <c r="C6429" s="85">
        <v>29.4</v>
      </c>
      <c r="D6429" s="86">
        <v>28.5</v>
      </c>
      <c r="E6429" s="87">
        <v>14.3</v>
      </c>
      <c r="F6429" s="96">
        <f t="shared" si="1103"/>
        <v>21.4</v>
      </c>
      <c r="G6429" s="96"/>
      <c r="H6429" s="74">
        <f t="shared" si="1104"/>
        <v>207</v>
      </c>
      <c r="I6429" s="53">
        <f t="shared" si="1102"/>
        <v>0.96878965713043452</v>
      </c>
      <c r="J6429" s="53">
        <f t="shared" si="1105"/>
        <v>0.34288357573294348</v>
      </c>
      <c r="K6429" s="53">
        <f t="shared" si="1106"/>
        <v>1.9543039299623644</v>
      </c>
      <c r="L6429" s="53">
        <f t="shared" si="1107"/>
        <v>39.070372528325017</v>
      </c>
      <c r="M6429" s="93">
        <f t="shared" si="1108"/>
        <v>5.4047705928480054</v>
      </c>
      <c r="N6429" s="53">
        <f t="shared" si="1109"/>
        <v>25.028835602549901</v>
      </c>
      <c r="O6429">
        <f t="shared" si="1110"/>
        <v>1.1800587593452232</v>
      </c>
      <c r="P6429" s="53">
        <f t="shared" si="1111"/>
        <v>19.186946569211134</v>
      </c>
      <c r="Q6429" s="53">
        <v>0.2</v>
      </c>
      <c r="R6429" s="53">
        <f t="shared" si="1112"/>
        <v>8.7217216840371226</v>
      </c>
    </row>
    <row r="6430" spans="2:18" ht="15">
      <c r="B6430" s="84">
        <v>36733</v>
      </c>
      <c r="C6430" s="85">
        <v>1.8</v>
      </c>
      <c r="D6430" s="86">
        <v>30.3</v>
      </c>
      <c r="E6430" s="87">
        <v>16.5</v>
      </c>
      <c r="F6430" s="96">
        <f t="shared" si="1103"/>
        <v>23.4</v>
      </c>
      <c r="G6430" s="96"/>
      <c r="H6430" s="74">
        <f t="shared" si="1104"/>
        <v>208</v>
      </c>
      <c r="I6430" s="53">
        <f t="shared" si="1102"/>
        <v>0.96899887574095311</v>
      </c>
      <c r="J6430" s="53">
        <f t="shared" si="1105"/>
        <v>0.33907244990515634</v>
      </c>
      <c r="K6430" s="53">
        <f t="shared" si="1106"/>
        <v>1.9494587092645352</v>
      </c>
      <c r="L6430" s="53">
        <f t="shared" si="1107"/>
        <v>38.924573934184473</v>
      </c>
      <c r="M6430" s="93">
        <f t="shared" si="1108"/>
        <v>5.5790480303073213</v>
      </c>
      <c r="N6430" s="53">
        <f t="shared" si="1109"/>
        <v>24.581723655697683</v>
      </c>
      <c r="O6430">
        <f t="shared" si="1110"/>
        <v>1.3154869812476659</v>
      </c>
      <c r="P6430" s="53">
        <f t="shared" si="1111"/>
        <v>21.680365038399835</v>
      </c>
      <c r="Q6430" s="53">
        <v>0.2</v>
      </c>
      <c r="R6430" s="53">
        <f t="shared" si="1112"/>
        <v>8.7044391046756324</v>
      </c>
    </row>
    <row r="6431" spans="2:18" ht="15">
      <c r="B6431" s="84">
        <v>36734</v>
      </c>
      <c r="C6431" s="85">
        <v>0</v>
      </c>
      <c r="D6431" s="86">
        <v>31</v>
      </c>
      <c r="E6431" s="87">
        <v>13.9</v>
      </c>
      <c r="F6431" s="96">
        <f t="shared" si="1103"/>
        <v>22.45</v>
      </c>
      <c r="G6431" s="96"/>
      <c r="H6431" s="74">
        <f t="shared" si="1104"/>
        <v>209</v>
      </c>
      <c r="I6431" s="53">
        <f t="shared" si="1102"/>
        <v>0.9692172680829001</v>
      </c>
      <c r="J6431" s="53">
        <f t="shared" si="1105"/>
        <v>0.33516775132416116</v>
      </c>
      <c r="K6431" s="53">
        <f t="shared" si="1106"/>
        <v>1.9445176433979374</v>
      </c>
      <c r="L6431" s="53">
        <f t="shared" si="1107"/>
        <v>38.775232948530139</v>
      </c>
      <c r="M6431" s="93">
        <f t="shared" si="1108"/>
        <v>6.0439077790551554</v>
      </c>
      <c r="N6431" s="53">
        <f t="shared" si="1109"/>
        <v>27.258464768145924</v>
      </c>
      <c r="O6431">
        <f t="shared" si="1110"/>
        <v>1.2495660992773328</v>
      </c>
      <c r="P6431" s="53">
        <f t="shared" si="1111"/>
        <v>20.462197532336916</v>
      </c>
      <c r="Q6431" s="53">
        <v>0.2</v>
      </c>
      <c r="R6431" s="53">
        <f t="shared" si="1112"/>
        <v>9.2870164776139337</v>
      </c>
    </row>
    <row r="6432" spans="2:18" ht="15">
      <c r="B6432" s="84">
        <v>36735</v>
      </c>
      <c r="C6432" s="85">
        <v>0</v>
      </c>
      <c r="D6432" s="86">
        <v>26.9</v>
      </c>
      <c r="E6432" s="87">
        <v>15.7</v>
      </c>
      <c r="F6432" s="96">
        <f t="shared" si="1103"/>
        <v>21.299999999999997</v>
      </c>
      <c r="G6432" s="96"/>
      <c r="H6432" s="74">
        <f t="shared" si="1104"/>
        <v>210</v>
      </c>
      <c r="I6432" s="53">
        <f t="shared" si="1102"/>
        <v>0.96944476953046788</v>
      </c>
      <c r="J6432" s="53">
        <f t="shared" si="1105"/>
        <v>0.331170784613324</v>
      </c>
      <c r="K6432" s="53">
        <f t="shared" si="1106"/>
        <v>1.9394835745746699</v>
      </c>
      <c r="L6432" s="53">
        <f t="shared" si="1107"/>
        <v>38.622387901833285</v>
      </c>
      <c r="M6432" s="93">
        <f t="shared" si="1108"/>
        <v>4.7328676893193391</v>
      </c>
      <c r="N6432" s="53">
        <f t="shared" si="1109"/>
        <v>21.973389498994894</v>
      </c>
      <c r="O6432">
        <f t="shared" si="1110"/>
        <v>1.1736175960166675</v>
      </c>
      <c r="P6432" s="53">
        <f t="shared" si="1111"/>
        <v>19.069263006515342</v>
      </c>
      <c r="Q6432" s="53">
        <v>0.2</v>
      </c>
      <c r="R6432" s="53">
        <f t="shared" si="1112"/>
        <v>8.0082631776443662</v>
      </c>
    </row>
    <row r="6433" spans="2:18" ht="15">
      <c r="B6433" s="84">
        <v>36736</v>
      </c>
      <c r="C6433" s="85">
        <v>8.6</v>
      </c>
      <c r="D6433" s="86">
        <v>31.7</v>
      </c>
      <c r="E6433" s="87">
        <v>12.1</v>
      </c>
      <c r="F6433" s="96">
        <f t="shared" si="1103"/>
        <v>21.9</v>
      </c>
      <c r="G6433" s="96"/>
      <c r="H6433" s="74">
        <f t="shared" si="1104"/>
        <v>211</v>
      </c>
      <c r="I6433" s="53">
        <f t="shared" si="1102"/>
        <v>0.96968131276231795</v>
      </c>
      <c r="J6433" s="53">
        <f t="shared" si="1105"/>
        <v>0.3270828723454352</v>
      </c>
      <c r="K6433" s="53">
        <f t="shared" si="1106"/>
        <v>1.9343593180829393</v>
      </c>
      <c r="L6433" s="53">
        <f t="shared" si="1107"/>
        <v>38.466077554200737</v>
      </c>
      <c r="M6433" s="93">
        <f t="shared" si="1108"/>
        <v>6.3313441202458671</v>
      </c>
      <c r="N6433" s="53">
        <f t="shared" si="1109"/>
        <v>28.950419418300893</v>
      </c>
      <c r="O6433">
        <f t="shared" si="1110"/>
        <v>1.2127270615148089</v>
      </c>
      <c r="P6433" s="53">
        <f t="shared" si="1111"/>
        <v>19.785110758706626</v>
      </c>
      <c r="Q6433" s="53">
        <v>0.2</v>
      </c>
      <c r="R6433" s="53">
        <f t="shared" si="1112"/>
        <v>9.6554248553003887</v>
      </c>
    </row>
    <row r="6434" spans="2:18" ht="15">
      <c r="B6434" s="84">
        <v>36737</v>
      </c>
      <c r="C6434" s="85">
        <v>3</v>
      </c>
      <c r="D6434" s="86">
        <v>29.3</v>
      </c>
      <c r="E6434" s="87">
        <v>13.3</v>
      </c>
      <c r="F6434" s="96">
        <f t="shared" si="1103"/>
        <v>21.3</v>
      </c>
      <c r="G6434" s="96"/>
      <c r="H6434" s="74">
        <f t="shared" si="1104"/>
        <v>212</v>
      </c>
      <c r="I6434" s="53">
        <f t="shared" si="1102"/>
        <v>0.96992682778150241</v>
      </c>
      <c r="J6434" s="53">
        <f t="shared" si="1105"/>
        <v>0.32290535409264154</v>
      </c>
      <c r="K6434" s="53">
        <f t="shared" si="1106"/>
        <v>1.9291476584871665</v>
      </c>
      <c r="L6434" s="53">
        <f t="shared" si="1107"/>
        <v>38.306341085158301</v>
      </c>
      <c r="M6434" s="93">
        <f t="shared" si="1108"/>
        <v>5.6105688172447659</v>
      </c>
      <c r="N6434" s="53">
        <f t="shared" si="1109"/>
        <v>26.048311937907648</v>
      </c>
      <c r="O6434">
        <f t="shared" si="1110"/>
        <v>1.1736175960166675</v>
      </c>
      <c r="P6434" s="53">
        <f t="shared" si="1111"/>
        <v>19.069263006515342</v>
      </c>
      <c r="Q6434" s="53">
        <v>0.2</v>
      </c>
      <c r="R6434" s="53">
        <f t="shared" si="1112"/>
        <v>8.9538034700899374</v>
      </c>
    </row>
    <row r="6435" spans="2:18" ht="15">
      <c r="B6435" s="84">
        <v>36738</v>
      </c>
      <c r="C6435" s="85">
        <v>0</v>
      </c>
      <c r="D6435" s="86">
        <v>29.5</v>
      </c>
      <c r="E6435" s="87">
        <v>13.3</v>
      </c>
      <c r="F6435" s="96">
        <f t="shared" si="1103"/>
        <v>21.4</v>
      </c>
      <c r="G6435" s="96"/>
      <c r="H6435" s="74">
        <f t="shared" si="1104"/>
        <v>213</v>
      </c>
      <c r="I6435" s="53">
        <f t="shared" si="1102"/>
        <v>0.97018124193617716</v>
      </c>
      <c r="J6435" s="53">
        <f t="shared" si="1105"/>
        <v>0.31863958550036658</v>
      </c>
      <c r="K6435" s="53">
        <f t="shared" si="1106"/>
        <v>1.9238513461135693</v>
      </c>
      <c r="L6435" s="53">
        <f t="shared" si="1107"/>
        <v>38.143218085512331</v>
      </c>
      <c r="M6435" s="93">
        <f t="shared" si="1108"/>
        <v>5.6358623692272429</v>
      </c>
      <c r="N6435" s="53">
        <f t="shared" si="1109"/>
        <v>26.098993527060319</v>
      </c>
      <c r="O6435">
        <f t="shared" si="1110"/>
        <v>1.1800587593452232</v>
      </c>
      <c r="P6435" s="53">
        <f t="shared" si="1111"/>
        <v>19.186946569211134</v>
      </c>
      <c r="Q6435" s="53">
        <v>0.2</v>
      </c>
      <c r="R6435" s="53">
        <f t="shared" si="1112"/>
        <v>8.9701110819326857</v>
      </c>
    </row>
    <row r="6436" spans="2:18" ht="15">
      <c r="B6436" s="84">
        <v>36739</v>
      </c>
      <c r="C6436" s="85">
        <v>0</v>
      </c>
      <c r="D6436" s="86">
        <v>30.2</v>
      </c>
      <c r="E6436" s="87">
        <v>16.5</v>
      </c>
      <c r="F6436" s="96">
        <f t="shared" si="1103"/>
        <v>23.35</v>
      </c>
      <c r="G6436" s="96"/>
      <c r="H6436" s="74">
        <f t="shared" si="1104"/>
        <v>214</v>
      </c>
      <c r="I6436" s="53">
        <f t="shared" si="1102"/>
        <v>0.97044447994110072</v>
      </c>
      <c r="J6436" s="53">
        <f t="shared" si="1105"/>
        <v>0.31428693738671398</v>
      </c>
      <c r="K6436" s="53">
        <f t="shared" si="1106"/>
        <v>1.9184730938190306</v>
      </c>
      <c r="L6436" s="53">
        <f t="shared" si="1107"/>
        <v>37.976748551260783</v>
      </c>
      <c r="M6436" s="93">
        <f t="shared" si="1108"/>
        <v>5.4168570621728263</v>
      </c>
      <c r="N6436" s="53">
        <f t="shared" si="1109"/>
        <v>23.896097634300791</v>
      </c>
      <c r="O6436">
        <f t="shared" si="1110"/>
        <v>1.3119437708262205</v>
      </c>
      <c r="P6436" s="53">
        <f t="shared" si="1111"/>
        <v>21.614679304126202</v>
      </c>
      <c r="Q6436" s="53">
        <v>0.2</v>
      </c>
      <c r="R6436" s="53">
        <f t="shared" si="1112"/>
        <v>8.5423535285317591</v>
      </c>
    </row>
    <row r="6437" spans="2:18" ht="15">
      <c r="B6437" s="84">
        <v>36740</v>
      </c>
      <c r="C6437" s="85">
        <v>0</v>
      </c>
      <c r="D6437" s="86">
        <v>30.9</v>
      </c>
      <c r="E6437" s="87">
        <v>16.5</v>
      </c>
      <c r="F6437" s="96">
        <f t="shared" si="1103"/>
        <v>23.7</v>
      </c>
      <c r="G6437" s="96"/>
      <c r="H6437" s="74">
        <f t="shared" si="1104"/>
        <v>215</v>
      </c>
      <c r="I6437" s="53">
        <f t="shared" si="1102"/>
        <v>0.97071646389991229</v>
      </c>
      <c r="J6437" s="53">
        <f t="shared" si="1105"/>
        <v>0.30984879486868599</v>
      </c>
      <c r="K6437" s="53">
        <f t="shared" si="1106"/>
        <v>1.9130155740396677</v>
      </c>
      <c r="L6437" s="53">
        <f t="shared" si="1107"/>
        <v>37.806972879513552</v>
      </c>
      <c r="M6437" s="93">
        <f t="shared" si="1108"/>
        <v>5.5757169920771954</v>
      </c>
      <c r="N6437" s="53">
        <f t="shared" si="1109"/>
        <v>24.38945373003741</v>
      </c>
      <c r="O6437">
        <f t="shared" si="1110"/>
        <v>1.3369210024712823</v>
      </c>
      <c r="P6437" s="53">
        <f t="shared" si="1111"/>
        <v>22.078218726835026</v>
      </c>
      <c r="Q6437" s="53">
        <v>0.2</v>
      </c>
      <c r="R6437" s="53">
        <f t="shared" si="1112"/>
        <v>8.6721293340217134</v>
      </c>
    </row>
    <row r="6438" spans="2:18" ht="15">
      <c r="B6438" s="84">
        <v>36741</v>
      </c>
      <c r="C6438" s="85">
        <v>17.600000000000001</v>
      </c>
      <c r="D6438" s="86">
        <v>26.1</v>
      </c>
      <c r="E6438" s="87">
        <v>16.7</v>
      </c>
      <c r="F6438" s="96">
        <f t="shared" si="1103"/>
        <v>21.4</v>
      </c>
      <c r="G6438" s="96"/>
      <c r="H6438" s="74">
        <f t="shared" si="1104"/>
        <v>216</v>
      </c>
      <c r="I6438" s="53">
        <f t="shared" si="1102"/>
        <v>0.97099711332818273</v>
      </c>
      <c r="J6438" s="53">
        <f t="shared" si="1105"/>
        <v>0.3053265565164347</v>
      </c>
      <c r="K6438" s="53">
        <f t="shared" si="1106"/>
        <v>1.9074814161143292</v>
      </c>
      <c r="L6438" s="53">
        <f t="shared" si="1107"/>
        <v>37.633931866373523</v>
      </c>
      <c r="M6438" s="93">
        <f t="shared" si="1108"/>
        <v>4.2357377321834422</v>
      </c>
      <c r="N6438" s="53">
        <f t="shared" si="1109"/>
        <v>19.615186534396965</v>
      </c>
      <c r="O6438">
        <f t="shared" si="1110"/>
        <v>1.1800587593452232</v>
      </c>
      <c r="P6438" s="53">
        <f t="shared" si="1111"/>
        <v>19.186946569211134</v>
      </c>
      <c r="Q6438" s="53">
        <v>0.2</v>
      </c>
      <c r="R6438" s="53">
        <f t="shared" si="1112"/>
        <v>7.4651846798640511</v>
      </c>
    </row>
    <row r="6439" spans="2:18" ht="15">
      <c r="B6439" s="84">
        <v>36742</v>
      </c>
      <c r="C6439" s="85">
        <v>21.4</v>
      </c>
      <c r="D6439" s="86">
        <v>18.100000000000001</v>
      </c>
      <c r="E6439" s="87">
        <v>14.1</v>
      </c>
      <c r="F6439" s="96">
        <f t="shared" si="1103"/>
        <v>16.100000000000001</v>
      </c>
      <c r="G6439" s="96"/>
      <c r="H6439" s="74">
        <f t="shared" si="1104"/>
        <v>217</v>
      </c>
      <c r="I6439" s="53">
        <f t="shared" si="1102"/>
        <v>0.97128634517723078</v>
      </c>
      <c r="J6439" s="53">
        <f t="shared" si="1105"/>
        <v>0.3007216335366113</v>
      </c>
      <c r="K6439" s="53">
        <f t="shared" si="1106"/>
        <v>1.9018732038771378</v>
      </c>
      <c r="L6439" s="53">
        <f t="shared" si="1107"/>
        <v>37.457666706720282</v>
      </c>
      <c r="M6439" s="93">
        <f t="shared" si="1108"/>
        <v>2.3783178119893988</v>
      </c>
      <c r="N6439" s="53">
        <f t="shared" si="1109"/>
        <v>12.735606680284901</v>
      </c>
      <c r="O6439">
        <f t="shared" si="1110"/>
        <v>0.87804209849095571</v>
      </c>
      <c r="P6439" s="53">
        <f t="shared" si="1111"/>
        <v>13.76722002790971</v>
      </c>
      <c r="Q6439" s="53">
        <v>0.2</v>
      </c>
      <c r="R6439" s="53">
        <f t="shared" si="1112"/>
        <v>5.662785182818654</v>
      </c>
    </row>
    <row r="6440" spans="2:18" ht="15">
      <c r="B6440" s="84">
        <v>36743</v>
      </c>
      <c r="C6440" s="85">
        <v>20.399999999999999</v>
      </c>
      <c r="D6440" s="86">
        <v>16.2</v>
      </c>
      <c r="E6440" s="87">
        <v>13.3</v>
      </c>
      <c r="F6440" s="96">
        <f t="shared" si="1103"/>
        <v>14.75</v>
      </c>
      <c r="G6440" s="96"/>
      <c r="H6440" s="74">
        <f t="shared" si="1104"/>
        <v>218</v>
      </c>
      <c r="I6440" s="53">
        <f t="shared" si="1102"/>
        <v>0.97158407385869927</v>
      </c>
      <c r="J6440" s="53">
        <f t="shared" si="1105"/>
        <v>0.29603544898574469</v>
      </c>
      <c r="K6440" s="53">
        <f t="shared" si="1106"/>
        <v>1.8961934735122559</v>
      </c>
      <c r="L6440" s="53">
        <f t="shared" si="1107"/>
        <v>37.278218995830599</v>
      </c>
      <c r="M6440" s="93">
        <f t="shared" si="1108"/>
        <v>1.9351053816078527</v>
      </c>
      <c r="N6440" s="53">
        <f t="shared" si="1109"/>
        <v>10.792028303331474</v>
      </c>
      <c r="O6440">
        <f t="shared" si="1110"/>
        <v>0.81285049759855132</v>
      </c>
      <c r="P6440" s="53">
        <f t="shared" si="1111"/>
        <v>12.626360497124724</v>
      </c>
      <c r="Q6440" s="53">
        <v>0.2</v>
      </c>
      <c r="R6440" s="53">
        <f t="shared" si="1112"/>
        <v>5.1653692405823008</v>
      </c>
    </row>
    <row r="6441" spans="2:18" ht="15">
      <c r="B6441" s="84">
        <v>36744</v>
      </c>
      <c r="C6441" s="85">
        <v>25.2</v>
      </c>
      <c r="D6441" s="86">
        <v>25.5</v>
      </c>
      <c r="E6441" s="87">
        <v>12.7</v>
      </c>
      <c r="F6441" s="96">
        <f t="shared" si="1103"/>
        <v>19.100000000000001</v>
      </c>
      <c r="G6441" s="96"/>
      <c r="H6441" s="74">
        <f t="shared" si="1104"/>
        <v>219</v>
      </c>
      <c r="I6441" s="53">
        <f t="shared" si="1102"/>
        <v>0.97189021126988129</v>
      </c>
      <c r="J6441" s="53">
        <f t="shared" si="1105"/>
        <v>0.29126943701446972</v>
      </c>
      <c r="K6441" s="53">
        <f t="shared" si="1106"/>
        <v>1.8904447116632572</v>
      </c>
      <c r="L6441" s="53">
        <f t="shared" si="1107"/>
        <v>37.095630732763354</v>
      </c>
      <c r="M6441" s="93">
        <f t="shared" si="1108"/>
        <v>4.5862062756418975</v>
      </c>
      <c r="N6441" s="53">
        <f t="shared" si="1109"/>
        <v>22.56195174037946</v>
      </c>
      <c r="O6441">
        <f t="shared" si="1110"/>
        <v>1.0394294168556961</v>
      </c>
      <c r="P6441" s="53">
        <f t="shared" si="1111"/>
        <v>16.637505895424205</v>
      </c>
      <c r="Q6441" s="53">
        <v>0.2</v>
      </c>
      <c r="R6441" s="53">
        <f t="shared" si="1112"/>
        <v>8.0469688375379071</v>
      </c>
    </row>
    <row r="6442" spans="2:18" ht="15">
      <c r="B6442" s="84">
        <v>36745</v>
      </c>
      <c r="C6442" s="85">
        <v>0</v>
      </c>
      <c r="D6442" s="86">
        <v>31.7</v>
      </c>
      <c r="E6442" s="87">
        <v>14.1</v>
      </c>
      <c r="F6442" s="96">
        <f t="shared" si="1103"/>
        <v>22.9</v>
      </c>
      <c r="G6442" s="96"/>
      <c r="H6442" s="74">
        <f t="shared" si="1104"/>
        <v>220</v>
      </c>
      <c r="I6442" s="53">
        <f t="shared" si="1102"/>
        <v>0.97220466681979145</v>
      </c>
      <c r="J6442" s="53">
        <f t="shared" si="1105"/>
        <v>0.28642504214327263</v>
      </c>
      <c r="K6442" s="53">
        <f t="shared" si="1106"/>
        <v>1.8846293537887708</v>
      </c>
      <c r="L6442" s="53">
        <f t="shared" si="1107"/>
        <v>36.909944325429443</v>
      </c>
      <c r="M6442" s="93">
        <f t="shared" si="1108"/>
        <v>5.9019239194108923</v>
      </c>
      <c r="N6442" s="53">
        <f t="shared" si="1109"/>
        <v>26.323803811905098</v>
      </c>
      <c r="O6442">
        <f t="shared" si="1110"/>
        <v>1.2804254867781282</v>
      </c>
      <c r="P6442" s="53">
        <f t="shared" si="1111"/>
        <v>21.031421147868219</v>
      </c>
      <c r="Q6442" s="53">
        <v>0.2</v>
      </c>
      <c r="R6442" s="53">
        <f t="shared" si="1112"/>
        <v>9.0892457045179249</v>
      </c>
    </row>
    <row r="6443" spans="2:18" ht="15">
      <c r="B6443" s="84">
        <v>36746</v>
      </c>
      <c r="C6443" s="85">
        <v>0</v>
      </c>
      <c r="D6443" s="86">
        <v>30.9</v>
      </c>
      <c r="E6443" s="87">
        <v>13.7</v>
      </c>
      <c r="F6443" s="96">
        <f t="shared" si="1103"/>
        <v>22.299999999999997</v>
      </c>
      <c r="G6443" s="96"/>
      <c r="H6443" s="74">
        <f t="shared" si="1104"/>
        <v>221</v>
      </c>
      <c r="I6443" s="53">
        <f t="shared" si="1102"/>
        <v>0.97252734745597369</v>
      </c>
      <c r="J6443" s="53">
        <f t="shared" si="1105"/>
        <v>0.28150371857031276</v>
      </c>
      <c r="K6443" s="53">
        <f t="shared" si="1106"/>
        <v>1.8787497827555195</v>
      </c>
      <c r="L6443" s="53">
        <f t="shared" si="1107"/>
        <v>36.721202597262263</v>
      </c>
      <c r="M6443" s="93">
        <f t="shared" si="1108"/>
        <v>5.7190641140280043</v>
      </c>
      <c r="N6443" s="53">
        <f t="shared" si="1109"/>
        <v>25.889880178781013</v>
      </c>
      <c r="O6443">
        <f t="shared" si="1110"/>
        <v>1.2394240607011096</v>
      </c>
      <c r="P6443" s="53">
        <f t="shared" si="1111"/>
        <v>20.275524166792071</v>
      </c>
      <c r="Q6443" s="53">
        <v>0.2</v>
      </c>
      <c r="R6443" s="53">
        <f t="shared" si="1112"/>
        <v>8.9618220530121846</v>
      </c>
    </row>
    <row r="6444" spans="2:18" ht="15">
      <c r="B6444" s="84">
        <v>36747</v>
      </c>
      <c r="C6444" s="85">
        <v>0.4</v>
      </c>
      <c r="D6444" s="86">
        <v>28.9</v>
      </c>
      <c r="E6444" s="87">
        <v>16.100000000000001</v>
      </c>
      <c r="F6444" s="96">
        <f t="shared" si="1103"/>
        <v>22.5</v>
      </c>
      <c r="G6444" s="96"/>
      <c r="H6444" s="74">
        <f t="shared" si="1104"/>
        <v>222</v>
      </c>
      <c r="I6444" s="53">
        <f t="shared" si="1102"/>
        <v>0.9728581576920361</v>
      </c>
      <c r="J6444" s="53">
        <f t="shared" si="1105"/>
        <v>0.27650692951176753</v>
      </c>
      <c r="K6444" s="53">
        <f t="shared" si="1106"/>
        <v>1.872808327659421</v>
      </c>
      <c r="L6444" s="53">
        <f t="shared" si="1107"/>
        <v>36.529448795399666</v>
      </c>
      <c r="M6444" s="93">
        <f t="shared" si="1108"/>
        <v>4.9323356556275959</v>
      </c>
      <c r="N6444" s="53">
        <f t="shared" si="1109"/>
        <v>22.217593946894315</v>
      </c>
      <c r="O6444">
        <f t="shared" si="1110"/>
        <v>1.2529627418997087</v>
      </c>
      <c r="P6444" s="53">
        <f t="shared" si="1111"/>
        <v>20.524760720033569</v>
      </c>
      <c r="Q6444" s="53">
        <v>0.2</v>
      </c>
      <c r="R6444" s="53">
        <f t="shared" si="1112"/>
        <v>8.1156774726288052</v>
      </c>
    </row>
    <row r="6445" spans="2:18" ht="15">
      <c r="B6445" s="84">
        <v>36748</v>
      </c>
      <c r="C6445" s="85">
        <v>0</v>
      </c>
      <c r="D6445" s="86">
        <v>31.1</v>
      </c>
      <c r="E6445" s="87">
        <v>15.7</v>
      </c>
      <c r="F6445" s="96">
        <f t="shared" si="1103"/>
        <v>23.4</v>
      </c>
      <c r="G6445" s="96"/>
      <c r="H6445" s="74">
        <f t="shared" si="1104"/>
        <v>223</v>
      </c>
      <c r="I6445" s="53">
        <f t="shared" si="1102"/>
        <v>0.97319699963590767</v>
      </c>
      <c r="J6445" s="53">
        <f t="shared" si="1105"/>
        <v>0.2714361465750153</v>
      </c>
      <c r="K6445" s="53">
        <f t="shared" si="1106"/>
        <v>1.8668072628650605</v>
      </c>
      <c r="L6445" s="53">
        <f t="shared" si="1107"/>
        <v>36.334726600283837</v>
      </c>
      <c r="M6445" s="93">
        <f t="shared" si="1108"/>
        <v>5.5014725037264727</v>
      </c>
      <c r="N6445" s="53">
        <f t="shared" si="1109"/>
        <v>24.239919794806635</v>
      </c>
      <c r="O6445">
        <f t="shared" si="1110"/>
        <v>1.3154869812476659</v>
      </c>
      <c r="P6445" s="53">
        <f t="shared" si="1111"/>
        <v>21.680365038399835</v>
      </c>
      <c r="Q6445" s="53">
        <v>0.2</v>
      </c>
      <c r="R6445" s="53">
        <f t="shared" si="1112"/>
        <v>8.6246756507052442</v>
      </c>
    </row>
    <row r="6446" spans="2:18" ht="15">
      <c r="B6446" s="84">
        <v>36749</v>
      </c>
      <c r="C6446" s="85">
        <v>0</v>
      </c>
      <c r="D6446" s="86">
        <v>33.799999999999997</v>
      </c>
      <c r="E6446" s="87">
        <v>18.3</v>
      </c>
      <c r="F6446" s="96">
        <f t="shared" si="1103"/>
        <v>26.049999999999997</v>
      </c>
      <c r="G6446" s="96"/>
      <c r="H6446" s="74">
        <f t="shared" si="1104"/>
        <v>224</v>
      </c>
      <c r="I6446" s="53">
        <f t="shared" si="1102"/>
        <v>0.9735437730188059</v>
      </c>
      <c r="J6446" s="53">
        <f t="shared" si="1105"/>
        <v>0.26629284916488616</v>
      </c>
      <c r="K6446" s="53">
        <f t="shared" si="1106"/>
        <v>1.860748807253622</v>
      </c>
      <c r="L6446" s="53">
        <f t="shared" si="1107"/>
        <v>36.137080136583045</v>
      </c>
      <c r="M6446" s="93">
        <f t="shared" si="1108"/>
        <v>5.8423554922029979</v>
      </c>
      <c r="N6446" s="53">
        <f t="shared" si="1109"/>
        <v>24.186210550836307</v>
      </c>
      <c r="O6446">
        <f t="shared" si="1110"/>
        <v>1.5155561941884257</v>
      </c>
      <c r="P6446" s="53">
        <f t="shared" si="1111"/>
        <v>25.426079546422816</v>
      </c>
      <c r="Q6446" s="53">
        <v>0.2</v>
      </c>
      <c r="R6446" s="53">
        <f t="shared" si="1112"/>
        <v>8.7196544793745829</v>
      </c>
    </row>
    <row r="6447" spans="2:18" ht="15">
      <c r="B6447" s="84">
        <v>36750</v>
      </c>
      <c r="C6447" s="85">
        <v>0</v>
      </c>
      <c r="D6447" s="86">
        <v>32.5</v>
      </c>
      <c r="E6447" s="87">
        <v>16.5</v>
      </c>
      <c r="F6447" s="96">
        <f t="shared" si="1103"/>
        <v>24.5</v>
      </c>
      <c r="G6447" s="96"/>
      <c r="H6447" s="74">
        <f t="shared" si="1104"/>
        <v>225</v>
      </c>
      <c r="I6447" s="53">
        <f t="shared" si="1102"/>
        <v>0.97389837522490752</v>
      </c>
      <c r="J6447" s="53">
        <f t="shared" si="1105"/>
        <v>0.26107852392308678</v>
      </c>
      <c r="K6447" s="53">
        <f t="shared" si="1106"/>
        <v>1.8546351236691809</v>
      </c>
      <c r="L6447" s="53">
        <f t="shared" si="1107"/>
        <v>35.936553985335735</v>
      </c>
      <c r="M6447" s="93">
        <f t="shared" si="1108"/>
        <v>5.6942464775786865</v>
      </c>
      <c r="N6447" s="53">
        <f t="shared" si="1109"/>
        <v>24.436856710028302</v>
      </c>
      <c r="O6447">
        <f t="shared" si="1110"/>
        <v>1.395565076951925</v>
      </c>
      <c r="P6447" s="53">
        <f t="shared" si="1111"/>
        <v>23.171067686527078</v>
      </c>
      <c r="Q6447" s="53">
        <v>0.2</v>
      </c>
      <c r="R6447" s="53">
        <f t="shared" si="1112"/>
        <v>8.716255338118124</v>
      </c>
    </row>
    <row r="6448" spans="2:18" ht="15">
      <c r="B6448" s="84">
        <v>36751</v>
      </c>
      <c r="C6448" s="85">
        <v>20.399999999999999</v>
      </c>
      <c r="D6448" s="86">
        <v>31.7</v>
      </c>
      <c r="E6448" s="87">
        <v>14.9</v>
      </c>
      <c r="F6448" s="96">
        <f t="shared" si="1103"/>
        <v>23.3</v>
      </c>
      <c r="G6448" s="96"/>
      <c r="H6448" s="74">
        <f t="shared" si="1104"/>
        <v>226</v>
      </c>
      <c r="I6448" s="53">
        <f t="shared" si="1102"/>
        <v>0.97426070132171483</v>
      </c>
      <c r="J6448" s="53">
        <f t="shared" si="1105"/>
        <v>0.25579466420081692</v>
      </c>
      <c r="K6448" s="53">
        <f t="shared" si="1106"/>
        <v>1.8484683185532087</v>
      </c>
      <c r="L6448" s="53">
        <f t="shared" si="1107"/>
        <v>35.733193197215876</v>
      </c>
      <c r="M6448" s="93">
        <f t="shared" si="1108"/>
        <v>5.6372560807277292</v>
      </c>
      <c r="N6448" s="53">
        <f t="shared" si="1109"/>
        <v>24.898626455362756</v>
      </c>
      <c r="O6448">
        <f t="shared" si="1110"/>
        <v>1.3084088390821</v>
      </c>
      <c r="P6448" s="53">
        <f t="shared" si="1111"/>
        <v>21.549170523339328</v>
      </c>
      <c r="Q6448" s="53">
        <v>0.2</v>
      </c>
      <c r="R6448" s="53">
        <f t="shared" si="1112"/>
        <v>8.7741540495938466</v>
      </c>
    </row>
    <row r="6449" spans="2:18" ht="15">
      <c r="B6449" s="84">
        <v>36752</v>
      </c>
      <c r="C6449" s="85">
        <v>0</v>
      </c>
      <c r="D6449" s="86">
        <v>32.700000000000003</v>
      </c>
      <c r="E6449" s="87">
        <v>15.9</v>
      </c>
      <c r="F6449" s="96">
        <f t="shared" si="1103"/>
        <v>24.3</v>
      </c>
      <c r="G6449" s="96"/>
      <c r="H6449" s="74">
        <f t="shared" si="1104"/>
        <v>227</v>
      </c>
      <c r="I6449" s="53">
        <f t="shared" si="1102"/>
        <v>0.97463064409110667</v>
      </c>
      <c r="J6449" s="53">
        <f t="shared" si="1105"/>
        <v>0.2504427695645105</v>
      </c>
      <c r="K6449" s="53">
        <f t="shared" si="1106"/>
        <v>1.8422504417571395</v>
      </c>
      <c r="L6449" s="53">
        <f t="shared" si="1107"/>
        <v>35.527043306817113</v>
      </c>
      <c r="M6449" s="93">
        <f t="shared" si="1108"/>
        <v>5.7411021685367229</v>
      </c>
      <c r="N6449" s="53">
        <f t="shared" si="1109"/>
        <v>24.754982726504725</v>
      </c>
      <c r="O6449">
        <f t="shared" si="1110"/>
        <v>1.3806989596533124</v>
      </c>
      <c r="P6449" s="53">
        <f t="shared" si="1111"/>
        <v>22.893443582367627</v>
      </c>
      <c r="Q6449" s="53">
        <v>0.2</v>
      </c>
      <c r="R6449" s="53">
        <f t="shared" si="1112"/>
        <v>8.782455995603474</v>
      </c>
    </row>
    <row r="6450" spans="2:18" ht="15">
      <c r="B6450" s="84">
        <v>36753</v>
      </c>
      <c r="C6450" s="85">
        <v>0</v>
      </c>
      <c r="D6450" s="86">
        <v>34.200000000000003</v>
      </c>
      <c r="E6450" s="87">
        <v>15.9</v>
      </c>
      <c r="F6450" s="96">
        <f t="shared" si="1103"/>
        <v>25.05</v>
      </c>
      <c r="G6450" s="96"/>
      <c r="H6450" s="74">
        <f t="shared" si="1104"/>
        <v>228</v>
      </c>
      <c r="I6450" s="53">
        <f t="shared" si="1102"/>
        <v>0.97500809406106548</v>
      </c>
      <c r="J6450" s="53">
        <f t="shared" si="1105"/>
        <v>0.24502434533453546</v>
      </c>
      <c r="K6450" s="53">
        <f t="shared" si="1106"/>
        <v>1.8359834865229152</v>
      </c>
      <c r="L6450" s="53">
        <f t="shared" si="1107"/>
        <v>35.31815034785236</v>
      </c>
      <c r="M6450" s="93">
        <f t="shared" si="1108"/>
        <v>6.0628077301799221</v>
      </c>
      <c r="N6450" s="53">
        <f t="shared" si="1109"/>
        <v>25.684576972296906</v>
      </c>
      <c r="O6450">
        <f t="shared" si="1110"/>
        <v>1.4371642930653168</v>
      </c>
      <c r="P6450" s="53">
        <f t="shared" si="1111"/>
        <v>23.950019743567747</v>
      </c>
      <c r="Q6450" s="53">
        <v>0.2</v>
      </c>
      <c r="R6450" s="53">
        <f t="shared" si="1112"/>
        <v>9.0309435118608956</v>
      </c>
    </row>
    <row r="6451" spans="2:18" ht="15">
      <c r="B6451" s="84">
        <v>36754</v>
      </c>
      <c r="C6451" s="85">
        <v>0</v>
      </c>
      <c r="D6451" s="86">
        <v>32.9</v>
      </c>
      <c r="E6451" s="87">
        <v>17.899999999999999</v>
      </c>
      <c r="F6451" s="96">
        <f t="shared" si="1103"/>
        <v>25.4</v>
      </c>
      <c r="G6451" s="96"/>
      <c r="H6451" s="74">
        <f t="shared" si="1104"/>
        <v>229</v>
      </c>
      <c r="I6451" s="53">
        <f t="shared" si="1102"/>
        <v>0.97539293953807282</v>
      </c>
      <c r="J6451" s="53">
        <f t="shared" si="1105"/>
        <v>0.23954090215660312</v>
      </c>
      <c r="K6451" s="53">
        <f t="shared" si="1106"/>
        <v>1.8296693896215483</v>
      </c>
      <c r="L6451" s="53">
        <f t="shared" si="1107"/>
        <v>35.106560869164369</v>
      </c>
      <c r="M6451" s="93">
        <f t="shared" si="1108"/>
        <v>5.5006895759414363</v>
      </c>
      <c r="N6451" s="53">
        <f t="shared" si="1109"/>
        <v>23.114411350111403</v>
      </c>
      <c r="O6451">
        <f t="shared" si="1110"/>
        <v>1.464192142310325</v>
      </c>
      <c r="P6451" s="53">
        <f t="shared" si="1111"/>
        <v>24.457744398069426</v>
      </c>
      <c r="Q6451" s="53">
        <v>0.2</v>
      </c>
      <c r="R6451" s="53">
        <f t="shared" si="1112"/>
        <v>8.4425917047081906</v>
      </c>
    </row>
    <row r="6452" spans="2:18" ht="15">
      <c r="B6452" s="84">
        <v>36755</v>
      </c>
      <c r="C6452" s="85">
        <v>0</v>
      </c>
      <c r="D6452" s="86">
        <v>34.299999999999997</v>
      </c>
      <c r="E6452" s="87">
        <v>17.399999999999999</v>
      </c>
      <c r="F6452" s="96">
        <f t="shared" si="1103"/>
        <v>25.849999999999998</v>
      </c>
      <c r="G6452" s="96"/>
      <c r="H6452" s="74">
        <f t="shared" si="1104"/>
        <v>230</v>
      </c>
      <c r="I6452" s="53">
        <f t="shared" si="1102"/>
        <v>0.9757850666401604</v>
      </c>
      <c r="J6452" s="53">
        <f t="shared" si="1105"/>
        <v>0.23399395560558103</v>
      </c>
      <c r="K6452" s="53">
        <f t="shared" si="1106"/>
        <v>1.8233100316399484</v>
      </c>
      <c r="L6452" s="53">
        <f t="shared" si="1107"/>
        <v>34.892321951444117</v>
      </c>
      <c r="M6452" s="93">
        <f t="shared" si="1108"/>
        <v>5.8635002088136234</v>
      </c>
      <c r="N6452" s="53">
        <f t="shared" si="1109"/>
        <v>24.38496545827844</v>
      </c>
      <c r="O6452">
        <f t="shared" si="1110"/>
        <v>1.4995882863411676</v>
      </c>
      <c r="P6452" s="53">
        <f t="shared" si="1111"/>
        <v>25.124567538828096</v>
      </c>
      <c r="Q6452" s="53">
        <v>0.2</v>
      </c>
      <c r="R6452" s="53">
        <f t="shared" si="1112"/>
        <v>8.7584255421783084</v>
      </c>
    </row>
    <row r="6453" spans="2:18" ht="15">
      <c r="B6453" s="84">
        <v>36756</v>
      </c>
      <c r="C6453" s="85">
        <v>0.2</v>
      </c>
      <c r="D6453" s="86">
        <v>32.9</v>
      </c>
      <c r="E6453" s="87">
        <v>15.3</v>
      </c>
      <c r="F6453" s="96">
        <f t="shared" si="1103"/>
        <v>24.1</v>
      </c>
      <c r="G6453" s="96"/>
      <c r="H6453" s="74">
        <f t="shared" si="1104"/>
        <v>231</v>
      </c>
      <c r="I6453" s="53">
        <f t="shared" si="1102"/>
        <v>0.97618435933060999</v>
      </c>
      <c r="J6453" s="53">
        <f t="shared" si="1105"/>
        <v>0.22838502582131925</v>
      </c>
      <c r="K6453" s="53">
        <f t="shared" si="1106"/>
        <v>1.8169072374064701</v>
      </c>
      <c r="L6453" s="53">
        <f t="shared" si="1107"/>
        <v>34.675481224553344</v>
      </c>
      <c r="M6453" s="93">
        <f t="shared" si="1108"/>
        <v>5.7081099157311632</v>
      </c>
      <c r="N6453" s="53">
        <f t="shared" si="1109"/>
        <v>24.730207035551263</v>
      </c>
      <c r="O6453">
        <f t="shared" si="1110"/>
        <v>1.3659702804115033</v>
      </c>
      <c r="P6453" s="53">
        <f t="shared" si="1111"/>
        <v>22.618778940142789</v>
      </c>
      <c r="Q6453" s="53">
        <v>0.2</v>
      </c>
      <c r="R6453" s="53">
        <f t="shared" si="1112"/>
        <v>8.7683849264659148</v>
      </c>
    </row>
    <row r="6454" spans="2:18" ht="15">
      <c r="B6454" s="84">
        <v>36757</v>
      </c>
      <c r="C6454" s="85">
        <v>0</v>
      </c>
      <c r="D6454" s="86">
        <v>34.299999999999997</v>
      </c>
      <c r="E6454" s="87">
        <v>18.3</v>
      </c>
      <c r="F6454" s="96">
        <f t="shared" si="1103"/>
        <v>26.299999999999997</v>
      </c>
      <c r="G6454" s="96"/>
      <c r="H6454" s="74">
        <f t="shared" si="1104"/>
        <v>232</v>
      </c>
      <c r="I6454" s="53">
        <f t="shared" si="1102"/>
        <v>0.97659069945229038</v>
      </c>
      <c r="J6454" s="53">
        <f t="shared" si="1105"/>
        <v>0.22271563717602461</v>
      </c>
      <c r="K6454" s="53">
        <f t="shared" si="1106"/>
        <v>1.810462776545904</v>
      </c>
      <c r="L6454" s="53">
        <f t="shared" si="1107"/>
        <v>34.456086885348398</v>
      </c>
      <c r="M6454" s="93">
        <f t="shared" si="1108"/>
        <v>5.6919884247245722</v>
      </c>
      <c r="N6454" s="53">
        <f t="shared" si="1109"/>
        <v>23.430139082036909</v>
      </c>
      <c r="O6454">
        <f t="shared" si="1110"/>
        <v>1.5357229108232209</v>
      </c>
      <c r="P6454" s="53">
        <f t="shared" si="1111"/>
        <v>25.80748462700501</v>
      </c>
      <c r="Q6454" s="53">
        <v>0.2</v>
      </c>
      <c r="R6454" s="53">
        <f t="shared" si="1112"/>
        <v>8.5518169623663667</v>
      </c>
    </row>
    <row r="6455" spans="2:18" ht="15">
      <c r="B6455" s="84">
        <v>36758</v>
      </c>
      <c r="C6455" s="85">
        <v>0</v>
      </c>
      <c r="D6455" s="86">
        <v>35.700000000000003</v>
      </c>
      <c r="E6455" s="87">
        <v>16.899999999999999</v>
      </c>
      <c r="F6455" s="96">
        <f t="shared" si="1103"/>
        <v>26.3</v>
      </c>
      <c r="G6455" s="96"/>
      <c r="H6455" s="74">
        <f t="shared" si="1104"/>
        <v>233</v>
      </c>
      <c r="I6455" s="53">
        <f t="shared" si="1102"/>
        <v>0.97700396676262224</v>
      </c>
      <c r="J6455" s="53">
        <f t="shared" si="1105"/>
        <v>0.21698731797268575</v>
      </c>
      <c r="K6455" s="53">
        <f t="shared" si="1106"/>
        <v>1.8039783641549574</v>
      </c>
      <c r="L6455" s="53">
        <f t="shared" si="1107"/>
        <v>34.234187715904213</v>
      </c>
      <c r="M6455" s="93">
        <f t="shared" si="1108"/>
        <v>6.1302334757149586</v>
      </c>
      <c r="N6455" s="53">
        <f t="shared" si="1109"/>
        <v>25.234103133003153</v>
      </c>
      <c r="O6455">
        <f t="shared" si="1110"/>
        <v>1.5357229108232209</v>
      </c>
      <c r="P6455" s="53">
        <f t="shared" si="1111"/>
        <v>25.80748462700501</v>
      </c>
      <c r="Q6455" s="53">
        <v>0.2</v>
      </c>
      <c r="R6455" s="53">
        <f t="shared" si="1112"/>
        <v>8.9756541296003824</v>
      </c>
    </row>
    <row r="6456" spans="2:18" ht="15">
      <c r="B6456" s="84">
        <v>36759</v>
      </c>
      <c r="C6456" s="85">
        <v>0</v>
      </c>
      <c r="D6456" s="86">
        <v>34.1</v>
      </c>
      <c r="E6456" s="87">
        <v>16.899999999999999</v>
      </c>
      <c r="F6456" s="96">
        <f t="shared" si="1103"/>
        <v>25.5</v>
      </c>
      <c r="G6456" s="96"/>
      <c r="H6456" s="74">
        <f t="shared" si="1104"/>
        <v>234</v>
      </c>
      <c r="I6456" s="53">
        <f t="shared" si="1102"/>
        <v>0.97742403896915975</v>
      </c>
      <c r="J6456" s="53">
        <f t="shared" si="1105"/>
        <v>0.21120160017397474</v>
      </c>
      <c r="K6456" s="53">
        <f t="shared" si="1106"/>
        <v>1.7974556615895867</v>
      </c>
      <c r="L6456" s="53">
        <f t="shared" si="1107"/>
        <v>34.009833102038442</v>
      </c>
      <c r="M6456" s="93">
        <f t="shared" si="1108"/>
        <v>5.7194740523428402</v>
      </c>
      <c r="N6456" s="53">
        <f t="shared" si="1109"/>
        <v>23.97825892493406</v>
      </c>
      <c r="O6456">
        <f t="shared" si="1110"/>
        <v>1.4719947804869402</v>
      </c>
      <c r="P6456" s="53">
        <f t="shared" si="1111"/>
        <v>24.604553444924591</v>
      </c>
      <c r="Q6456" s="53">
        <v>0.2</v>
      </c>
      <c r="R6456" s="53">
        <f t="shared" si="1112"/>
        <v>8.6491237619318984</v>
      </c>
    </row>
    <row r="6457" spans="2:18" ht="15">
      <c r="B6457" s="84">
        <v>36760</v>
      </c>
      <c r="C6457" s="85">
        <v>0</v>
      </c>
      <c r="D6457" s="86">
        <v>33.5</v>
      </c>
      <c r="E6457" s="87">
        <v>18.100000000000001</v>
      </c>
      <c r="F6457" s="96">
        <f t="shared" si="1103"/>
        <v>25.8</v>
      </c>
      <c r="G6457" s="96"/>
      <c r="H6457" s="74">
        <f t="shared" si="1104"/>
        <v>235</v>
      </c>
      <c r="I6457" s="53">
        <f t="shared" si="1102"/>
        <v>0.97785079176577849</v>
      </c>
      <c r="J6457" s="53">
        <f t="shared" si="1105"/>
        <v>0.20536001916100194</v>
      </c>
      <c r="K6457" s="53">
        <f t="shared" si="1106"/>
        <v>1.7908962773558934</v>
      </c>
      <c r="L6457" s="53">
        <f t="shared" si="1107"/>
        <v>33.783073052036812</v>
      </c>
      <c r="M6457" s="93">
        <f t="shared" si="1108"/>
        <v>5.4130928374763592</v>
      </c>
      <c r="N6457" s="53">
        <f t="shared" si="1109"/>
        <v>22.537639823525428</v>
      </c>
      <c r="O6457">
        <f t="shared" si="1110"/>
        <v>1.4956191451071867</v>
      </c>
      <c r="P6457" s="53">
        <f t="shared" si="1111"/>
        <v>25.049687390992641</v>
      </c>
      <c r="Q6457" s="53">
        <v>0.2</v>
      </c>
      <c r="R6457" s="53">
        <f t="shared" si="1112"/>
        <v>8.3228921190539467</v>
      </c>
    </row>
    <row r="6458" spans="2:18" ht="15">
      <c r="B6458" s="84">
        <v>36761</v>
      </c>
      <c r="C6458" s="85">
        <v>0</v>
      </c>
      <c r="D6458" s="86">
        <v>34.1</v>
      </c>
      <c r="E6458" s="87">
        <v>16.100000000000001</v>
      </c>
      <c r="F6458" s="96">
        <f t="shared" si="1103"/>
        <v>25.1</v>
      </c>
      <c r="G6458" s="96"/>
      <c r="H6458" s="74">
        <f t="shared" si="1104"/>
        <v>236</v>
      </c>
      <c r="I6458" s="53">
        <f t="shared" si="1102"/>
        <v>0.97828409886946033</v>
      </c>
      <c r="J6458" s="53">
        <f t="shared" si="1105"/>
        <v>0.19946411352127225</v>
      </c>
      <c r="K6458" s="53">
        <f t="shared" si="1106"/>
        <v>1.7843017680966851</v>
      </c>
      <c r="L6458" s="53">
        <f t="shared" si="1107"/>
        <v>33.553958215483732</v>
      </c>
      <c r="M6458" s="93">
        <f t="shared" si="1108"/>
        <v>5.7192196691369768</v>
      </c>
      <c r="N6458" s="53">
        <f t="shared" si="1109"/>
        <v>24.200756017614985</v>
      </c>
      <c r="O6458">
        <f t="shared" si="1110"/>
        <v>1.4409987526309282</v>
      </c>
      <c r="P6458" s="53">
        <f t="shared" si="1111"/>
        <v>24.021973782833768</v>
      </c>
      <c r="Q6458" s="53">
        <v>0.2</v>
      </c>
      <c r="R6458" s="53">
        <f t="shared" si="1112"/>
        <v>8.6853030780880118</v>
      </c>
    </row>
    <row r="6459" spans="2:18" ht="15">
      <c r="B6459" s="84">
        <v>36762</v>
      </c>
      <c r="C6459" s="85">
        <v>0</v>
      </c>
      <c r="D6459" s="86">
        <v>34.9</v>
      </c>
      <c r="E6459" s="87">
        <v>17.3</v>
      </c>
      <c r="F6459" s="96">
        <f t="shared" si="1103"/>
        <v>26.1</v>
      </c>
      <c r="G6459" s="96"/>
      <c r="H6459" s="74">
        <f t="shared" si="1104"/>
        <v>237</v>
      </c>
      <c r="I6459" s="53">
        <f t="shared" si="1102"/>
        <v>0.97872383205766189</v>
      </c>
      <c r="J6459" s="53">
        <f t="shared" si="1105"/>
        <v>0.19351542486513199</v>
      </c>
      <c r="K6459" s="53">
        <f t="shared" si="1106"/>
        <v>1.7776736396661694</v>
      </c>
      <c r="L6459" s="53">
        <f t="shared" si="1107"/>
        <v>33.322539902103479</v>
      </c>
      <c r="M6459" s="93">
        <f t="shared" si="1108"/>
        <v>5.7472279718810277</v>
      </c>
      <c r="N6459" s="53">
        <f t="shared" si="1109"/>
        <v>23.765302791123762</v>
      </c>
      <c r="O6459">
        <f t="shared" si="1110"/>
        <v>1.5195710941014551</v>
      </c>
      <c r="P6459" s="53">
        <f t="shared" si="1111"/>
        <v>25.501957690315916</v>
      </c>
      <c r="Q6459" s="53">
        <v>0.2</v>
      </c>
      <c r="R6459" s="53">
        <f t="shared" si="1112"/>
        <v>8.6227702878759409</v>
      </c>
    </row>
    <row r="6460" spans="2:18" ht="15">
      <c r="B6460" s="84">
        <v>36763</v>
      </c>
      <c r="C6460" s="85">
        <v>0</v>
      </c>
      <c r="D6460" s="86">
        <v>36.6</v>
      </c>
      <c r="E6460" s="87">
        <v>15.7</v>
      </c>
      <c r="F6460" s="96">
        <f t="shared" si="1103"/>
        <v>26.15</v>
      </c>
      <c r="G6460" s="96"/>
      <c r="H6460" s="74">
        <f t="shared" si="1104"/>
        <v>238</v>
      </c>
      <c r="I6460" s="53">
        <f t="shared" si="1102"/>
        <v>0.97916986120625815</v>
      </c>
      <c r="J6460" s="53">
        <f t="shared" si="1105"/>
        <v>0.18751549766996503</v>
      </c>
      <c r="K6460" s="53">
        <f t="shared" si="1106"/>
        <v>1.7710133482856545</v>
      </c>
      <c r="L6460" s="53">
        <f t="shared" si="1107"/>
        <v>33.088870100519358</v>
      </c>
      <c r="M6460" s="93">
        <f t="shared" si="1108"/>
        <v>6.2260618890119215</v>
      </c>
      <c r="N6460" s="53">
        <f t="shared" si="1109"/>
        <v>25.716034623339343</v>
      </c>
      <c r="O6460">
        <f t="shared" si="1110"/>
        <v>1.5235951981740774</v>
      </c>
      <c r="P6460" s="53">
        <f t="shared" si="1111"/>
        <v>25.578036809235552</v>
      </c>
      <c r="Q6460" s="53">
        <v>0.2</v>
      </c>
      <c r="R6460" s="53">
        <f t="shared" si="1112"/>
        <v>9.0828934837340736</v>
      </c>
    </row>
    <row r="6461" spans="2:18" ht="15">
      <c r="B6461" s="84">
        <v>36764</v>
      </c>
      <c r="C6461" s="85">
        <v>0</v>
      </c>
      <c r="D6461" s="86">
        <v>33.700000000000003</v>
      </c>
      <c r="E6461" s="87">
        <v>14.1</v>
      </c>
      <c r="F6461" s="96">
        <f t="shared" si="1103"/>
        <v>23.900000000000002</v>
      </c>
      <c r="G6461" s="96"/>
      <c r="H6461" s="74">
        <f t="shared" si="1104"/>
        <v>239</v>
      </c>
      <c r="I6461" s="53">
        <f t="shared" si="1102"/>
        <v>0.97962205432804828</v>
      </c>
      <c r="J6461" s="53">
        <f t="shared" si="1105"/>
        <v>0.18146587915136539</v>
      </c>
      <c r="K6461" s="53">
        <f t="shared" si="1106"/>
        <v>1.764322301773517</v>
      </c>
      <c r="L6461" s="53">
        <f t="shared" si="1107"/>
        <v>32.853001496841131</v>
      </c>
      <c r="M6461" s="93">
        <f t="shared" si="1108"/>
        <v>5.6798729022290049</v>
      </c>
      <c r="N6461" s="53">
        <f t="shared" si="1109"/>
        <v>24.72589442329949</v>
      </c>
      <c r="O6461">
        <f t="shared" si="1110"/>
        <v>1.3513779792359752</v>
      </c>
      <c r="P6461" s="53">
        <f t="shared" si="1111"/>
        <v>22.347046378346018</v>
      </c>
      <c r="Q6461" s="53">
        <v>0.2</v>
      </c>
      <c r="R6461" s="53">
        <f t="shared" si="1112"/>
        <v>8.7590595381331688</v>
      </c>
    </row>
    <row r="6462" spans="2:18" ht="15">
      <c r="B6462" s="84">
        <v>36765</v>
      </c>
      <c r="C6462" s="85">
        <v>0.2</v>
      </c>
      <c r="D6462" s="86">
        <v>30.2</v>
      </c>
      <c r="E6462" s="87">
        <v>16.100000000000001</v>
      </c>
      <c r="F6462" s="96">
        <f t="shared" si="1103"/>
        <v>23.15</v>
      </c>
      <c r="G6462" s="96"/>
      <c r="H6462" s="74">
        <f t="shared" si="1104"/>
        <v>240</v>
      </c>
      <c r="I6462" s="53">
        <f t="shared" si="1102"/>
        <v>0.98008027761181238</v>
      </c>
      <c r="J6462" s="53">
        <f t="shared" si="1105"/>
        <v>0.17536811916049025</v>
      </c>
      <c r="K6462" s="53">
        <f t="shared" si="1106"/>
        <v>1.7576018608431281</v>
      </c>
      <c r="L6462" s="53">
        <f t="shared" si="1107"/>
        <v>32.614987492993194</v>
      </c>
      <c r="M6462" s="93">
        <f t="shared" si="1108"/>
        <v>4.6965629991828584</v>
      </c>
      <c r="N6462" s="53">
        <f t="shared" si="1109"/>
        <v>20.8197588089274</v>
      </c>
      <c r="O6462">
        <f t="shared" si="1110"/>
        <v>1.2978535547150412</v>
      </c>
      <c r="P6462" s="53">
        <f t="shared" si="1111"/>
        <v>21.353701770624124</v>
      </c>
      <c r="Q6462" s="53">
        <v>0.2</v>
      </c>
      <c r="R6462" s="53">
        <f t="shared" si="1112"/>
        <v>7.8165403431510088</v>
      </c>
    </row>
    <row r="6463" spans="2:18" ht="15">
      <c r="B6463" s="84">
        <v>36766</v>
      </c>
      <c r="C6463" s="85">
        <v>15.2</v>
      </c>
      <c r="D6463" s="86">
        <v>30.3</v>
      </c>
      <c r="E6463" s="87">
        <v>15.9</v>
      </c>
      <c r="F6463" s="96">
        <f t="shared" si="1103"/>
        <v>23.1</v>
      </c>
      <c r="G6463" s="96"/>
      <c r="H6463" s="74">
        <f t="shared" si="1104"/>
        <v>241</v>
      </c>
      <c r="I6463" s="53">
        <f t="shared" si="1102"/>
        <v>0.98054439546190864</v>
      </c>
      <c r="J6463" s="53">
        <f t="shared" si="1105"/>
        <v>0.1692237701067511</v>
      </c>
      <c r="K6463" s="53">
        <f t="shared" si="1106"/>
        <v>1.7508533404627868</v>
      </c>
      <c r="L6463" s="53">
        <f t="shared" si="1107"/>
        <v>32.374882224697821</v>
      </c>
      <c r="M6463" s="93">
        <f t="shared" si="1108"/>
        <v>4.7055698529931487</v>
      </c>
      <c r="N6463" s="53">
        <f t="shared" si="1109"/>
        <v>20.885186829187834</v>
      </c>
      <c r="O6463">
        <f t="shared" si="1110"/>
        <v>1.2943515766033009</v>
      </c>
      <c r="P6463" s="53">
        <f t="shared" si="1111"/>
        <v>21.288896676534041</v>
      </c>
      <c r="Q6463" s="53">
        <v>0.2</v>
      </c>
      <c r="R6463" s="53">
        <f t="shared" si="1112"/>
        <v>7.8297886477684724</v>
      </c>
    </row>
    <row r="6464" spans="2:18" ht="15">
      <c r="B6464" s="84">
        <v>36767</v>
      </c>
      <c r="C6464" s="85">
        <v>0</v>
      </c>
      <c r="D6464" s="86">
        <v>28.1</v>
      </c>
      <c r="E6464" s="87">
        <v>15.9</v>
      </c>
      <c r="F6464" s="96">
        <f t="shared" si="1103"/>
        <v>22</v>
      </c>
      <c r="G6464" s="96"/>
      <c r="H6464" s="74">
        <f t="shared" si="1104"/>
        <v>242</v>
      </c>
      <c r="I6464" s="53">
        <f t="shared" si="1102"/>
        <v>0.98101427053839818</v>
      </c>
      <c r="J6464" s="53">
        <f t="shared" si="1105"/>
        <v>0.16303438690500505</v>
      </c>
      <c r="K6464" s="53">
        <f t="shared" si="1106"/>
        <v>1.7440780112721548</v>
      </c>
      <c r="L6464" s="53">
        <f t="shared" si="1107"/>
        <v>32.132740579031577</v>
      </c>
      <c r="M6464" s="93">
        <f t="shared" si="1108"/>
        <v>4.1832154109534869</v>
      </c>
      <c r="N6464" s="53">
        <f t="shared" si="1109"/>
        <v>19.07992242059537</v>
      </c>
      <c r="O6464">
        <f t="shared" si="1110"/>
        <v>1.2193540774631728</v>
      </c>
      <c r="P6464" s="53">
        <f t="shared" si="1111"/>
        <v>19.906714554451806</v>
      </c>
      <c r="Q6464" s="53">
        <v>0.2</v>
      </c>
      <c r="R6464" s="53">
        <f t="shared" si="1112"/>
        <v>7.3652227505964865</v>
      </c>
    </row>
    <row r="6465" spans="2:18" ht="15">
      <c r="B6465" s="84">
        <v>36768</v>
      </c>
      <c r="C6465" s="85">
        <v>0</v>
      </c>
      <c r="D6465" s="86">
        <v>28.2</v>
      </c>
      <c r="E6465" s="87">
        <v>14.5</v>
      </c>
      <c r="F6465" s="96">
        <f t="shared" si="1103"/>
        <v>21.35</v>
      </c>
      <c r="G6465" s="96"/>
      <c r="H6465" s="74">
        <f t="shared" si="1104"/>
        <v>243</v>
      </c>
      <c r="I6465" s="53">
        <f t="shared" si="1102"/>
        <v>0.98148976379768649</v>
      </c>
      <c r="J6465" s="53">
        <f t="shared" si="1105"/>
        <v>0.15680152694636912</v>
      </c>
      <c r="K6465" s="53">
        <f t="shared" si="1106"/>
        <v>1.7372771010500481</v>
      </c>
      <c r="L6465" s="53">
        <f t="shared" si="1107"/>
        <v>31.88861821147421</v>
      </c>
      <c r="M6465" s="93">
        <f t="shared" si="1108"/>
        <v>4.3274018304740745</v>
      </c>
      <c r="N6465" s="53">
        <f t="shared" si="1109"/>
        <v>20.065265281354161</v>
      </c>
      <c r="O6465">
        <f t="shared" si="1110"/>
        <v>1.1768343515972033</v>
      </c>
      <c r="P6465" s="53">
        <f t="shared" si="1111"/>
        <v>19.128024273353322</v>
      </c>
      <c r="Q6465" s="53">
        <v>0.2</v>
      </c>
      <c r="R6465" s="53">
        <f t="shared" si="1112"/>
        <v>7.567578604872466</v>
      </c>
    </row>
    <row r="6466" spans="2:18" ht="15">
      <c r="B6466" s="84">
        <v>36769</v>
      </c>
      <c r="C6466" s="85">
        <v>1.8</v>
      </c>
      <c r="D6466" s="86">
        <v>22.1</v>
      </c>
      <c r="E6466" s="87">
        <v>14.5</v>
      </c>
      <c r="F6466" s="96">
        <f t="shared" si="1103"/>
        <v>18.3</v>
      </c>
      <c r="G6466" s="96"/>
      <c r="H6466" s="74">
        <f t="shared" si="1104"/>
        <v>244</v>
      </c>
      <c r="I6466" s="53">
        <f t="shared" si="1102"/>
        <v>0.98197073453366823</v>
      </c>
      <c r="J6466" s="53">
        <f t="shared" si="1105"/>
        <v>0.15052675009176728</v>
      </c>
      <c r="K6466" s="53">
        <f t="shared" si="1106"/>
        <v>1.730451796228839</v>
      </c>
      <c r="L6466" s="53">
        <f t="shared" si="1107"/>
        <v>31.642571562372726</v>
      </c>
      <c r="M6466" s="93">
        <f t="shared" si="1108"/>
        <v>2.9490710956207988</v>
      </c>
      <c r="N6466" s="53">
        <f t="shared" si="1109"/>
        <v>14.829533467946479</v>
      </c>
      <c r="O6466">
        <f t="shared" si="1110"/>
        <v>0.99405469088266529</v>
      </c>
      <c r="P6466" s="53">
        <f t="shared" si="1111"/>
        <v>15.824229666089215</v>
      </c>
      <c r="Q6466" s="53">
        <v>0.2</v>
      </c>
      <c r="R6466" s="53">
        <f t="shared" si="1112"/>
        <v>6.2325099428963702</v>
      </c>
    </row>
    <row r="6467" spans="2:18" ht="15">
      <c r="B6467" s="84">
        <v>36770</v>
      </c>
      <c r="C6467" s="85">
        <v>11</v>
      </c>
      <c r="D6467" s="86">
        <v>30.2</v>
      </c>
      <c r="E6467" s="87">
        <v>12.2</v>
      </c>
      <c r="F6467" s="96">
        <f t="shared" si="1103"/>
        <v>21.2</v>
      </c>
      <c r="G6467" s="96"/>
      <c r="H6467" s="74">
        <f t="shared" si="1104"/>
        <v>245</v>
      </c>
      <c r="I6467" s="53">
        <f t="shared" si="1102"/>
        <v>0.98245704041936432</v>
      </c>
      <c r="J6467" s="53">
        <f t="shared" si="1105"/>
        <v>0.14421161868731239</v>
      </c>
      <c r="K6467" s="53">
        <f t="shared" si="1106"/>
        <v>1.7236032434511035</v>
      </c>
      <c r="L6467" s="53">
        <f t="shared" si="1107"/>
        <v>31.39465787274569</v>
      </c>
      <c r="M6467" s="93">
        <f t="shared" si="1108"/>
        <v>4.8647002771027381</v>
      </c>
      <c r="N6467" s="53">
        <f t="shared" si="1109"/>
        <v>22.64336298434711</v>
      </c>
      <c r="O6467">
        <f t="shared" si="1110"/>
        <v>1.1672069806781429</v>
      </c>
      <c r="P6467" s="53">
        <f t="shared" si="1111"/>
        <v>18.952222031741876</v>
      </c>
      <c r="Q6467" s="53">
        <v>0.2</v>
      </c>
      <c r="R6467" s="53">
        <f t="shared" si="1112"/>
        <v>8.1593940284724553</v>
      </c>
    </row>
    <row r="6468" spans="2:18" ht="15">
      <c r="B6468" s="84">
        <v>36771</v>
      </c>
      <c r="C6468" s="85">
        <v>0</v>
      </c>
      <c r="D6468" s="86">
        <v>28.5</v>
      </c>
      <c r="E6468" s="87">
        <v>12.5</v>
      </c>
      <c r="F6468" s="96">
        <f t="shared" si="1103"/>
        <v>20.5</v>
      </c>
      <c r="G6468" s="96"/>
      <c r="H6468" s="74">
        <f t="shared" si="1104"/>
        <v>246</v>
      </c>
      <c r="I6468" s="53">
        <f t="shared" si="1102"/>
        <v>0.98294853754903944</v>
      </c>
      <c r="J6468" s="53">
        <f t="shared" si="1105"/>
        <v>0.13785769760061342</v>
      </c>
      <c r="K6468" s="53">
        <f t="shared" si="1106"/>
        <v>1.7167325511645151</v>
      </c>
      <c r="L6468" s="53">
        <f t="shared" si="1107"/>
        <v>31.144935199355523</v>
      </c>
      <c r="M6468" s="93">
        <f t="shared" si="1108"/>
        <v>4.4683344327544425</v>
      </c>
      <c r="N6468" s="53">
        <f t="shared" si="1109"/>
        <v>21.178555935561757</v>
      </c>
      <c r="O6468">
        <f t="shared" si="1110"/>
        <v>1.1231778894918711</v>
      </c>
      <c r="P6468" s="53">
        <f t="shared" si="1111"/>
        <v>18.150673095156183</v>
      </c>
      <c r="Q6468" s="53">
        <v>0.2</v>
      </c>
      <c r="R6468" s="53">
        <f t="shared" si="1112"/>
        <v>7.7896738168069657</v>
      </c>
    </row>
    <row r="6469" spans="2:18" ht="15">
      <c r="B6469" s="84">
        <v>36772</v>
      </c>
      <c r="C6469" s="85">
        <v>0</v>
      </c>
      <c r="D6469" s="86">
        <v>26.1</v>
      </c>
      <c r="E6469" s="87">
        <v>10.9</v>
      </c>
      <c r="F6469" s="96">
        <f t="shared" si="1103"/>
        <v>18.5</v>
      </c>
      <c r="G6469" s="96"/>
      <c r="H6469" s="74">
        <f t="shared" si="1104"/>
        <v>247</v>
      </c>
      <c r="I6469" s="53">
        <f t="shared" si="1102"/>
        <v>0.98344508048078549</v>
      </c>
      <c r="J6469" s="53">
        <f t="shared" si="1105"/>
        <v>0.13146655427706003</v>
      </c>
      <c r="K6469" s="53">
        <f t="shared" si="1106"/>
        <v>1.7098407912513223</v>
      </c>
      <c r="L6469" s="53">
        <f t="shared" si="1107"/>
        <v>30.893462428978044</v>
      </c>
      <c r="M6469" s="93">
        <f t="shared" si="1108"/>
        <v>4.0944396834572849</v>
      </c>
      <c r="N6469" s="53">
        <f t="shared" si="1109"/>
        <v>20.475631292814537</v>
      </c>
      <c r="O6469">
        <f t="shared" si="1110"/>
        <v>1.0052337064307559</v>
      </c>
      <c r="P6469" s="53">
        <f t="shared" si="1111"/>
        <v>16.024156693524468</v>
      </c>
      <c r="Q6469" s="53">
        <v>0.2</v>
      </c>
      <c r="R6469" s="53">
        <f t="shared" si="1112"/>
        <v>7.5393401651709775</v>
      </c>
    </row>
    <row r="6470" spans="2:18" ht="15">
      <c r="B6470" s="84">
        <v>36773</v>
      </c>
      <c r="C6470" s="85">
        <v>3.4</v>
      </c>
      <c r="D6470" s="86">
        <v>26.1</v>
      </c>
      <c r="E6470" s="87">
        <v>11.3</v>
      </c>
      <c r="F6470" s="96">
        <f t="shared" si="1103"/>
        <v>18.700000000000003</v>
      </c>
      <c r="G6470" s="96"/>
      <c r="H6470" s="74">
        <f t="shared" si="1104"/>
        <v>248</v>
      </c>
      <c r="I6470" s="53">
        <f t="shared" si="1102"/>
        <v>0.98394652227956025</v>
      </c>
      <c r="J6470" s="53">
        <f t="shared" si="1105"/>
        <v>0.12503975881517998</v>
      </c>
      <c r="K6470" s="53">
        <f t="shared" si="1106"/>
        <v>1.7029290006891302</v>
      </c>
      <c r="L6470" s="53">
        <f t="shared" si="1107"/>
        <v>30.640299291803014</v>
      </c>
      <c r="M6470" s="93">
        <f t="shared" si="1108"/>
        <v>4.0291756330397748</v>
      </c>
      <c r="N6470" s="53">
        <f t="shared" si="1109"/>
        <v>20.038849437841179</v>
      </c>
      <c r="O6470">
        <f t="shared" si="1110"/>
        <v>1.0165219038263003</v>
      </c>
      <c r="P6470" s="53">
        <f t="shared" si="1111"/>
        <v>16.226330427438775</v>
      </c>
      <c r="Q6470" s="53">
        <v>0.2</v>
      </c>
      <c r="R6470" s="53">
        <f t="shared" si="1112"/>
        <v>7.4477815769155953</v>
      </c>
    </row>
    <row r="6471" spans="2:18" ht="15">
      <c r="B6471" s="84">
        <v>36774</v>
      </c>
      <c r="C6471" s="85">
        <v>0</v>
      </c>
      <c r="D6471" s="86">
        <v>28.7</v>
      </c>
      <c r="E6471" s="87">
        <v>8.1</v>
      </c>
      <c r="F6471" s="96">
        <f t="shared" si="1103"/>
        <v>18.399999999999999</v>
      </c>
      <c r="G6471" s="96"/>
      <c r="H6471" s="74">
        <f t="shared" si="1104"/>
        <v>249</v>
      </c>
      <c r="I6471" s="53">
        <f t="shared" si="1102"/>
        <v>0.98445271456066819</v>
      </c>
      <c r="J6471" s="53">
        <f t="shared" si="1105"/>
        <v>0.11857888406010814</v>
      </c>
      <c r="K6471" s="53">
        <f t="shared" si="1106"/>
        <v>1.6959981832400011</v>
      </c>
      <c r="L6471" s="53">
        <f t="shared" si="1107"/>
        <v>30.385506373899808</v>
      </c>
      <c r="M6471" s="93">
        <f t="shared" si="1108"/>
        <v>4.6752854565688731</v>
      </c>
      <c r="N6471" s="53">
        <f t="shared" si="1109"/>
        <v>23.444933747617533</v>
      </c>
      <c r="O6471">
        <f t="shared" si="1110"/>
        <v>0.99963060643896595</v>
      </c>
      <c r="P6471" s="53">
        <f t="shared" si="1111"/>
        <v>15.923913704879611</v>
      </c>
      <c r="Q6471" s="53">
        <v>0.2</v>
      </c>
      <c r="R6471" s="53">
        <f t="shared" si="1112"/>
        <v>8.2175873116881366</v>
      </c>
    </row>
    <row r="6472" spans="2:18" ht="15">
      <c r="B6472" s="84">
        <v>36775</v>
      </c>
      <c r="C6472" s="85">
        <v>0</v>
      </c>
      <c r="D6472" s="86">
        <v>24.2</v>
      </c>
      <c r="E6472" s="87">
        <v>9.6999999999999993</v>
      </c>
      <c r="F6472" s="96">
        <f t="shared" si="1103"/>
        <v>16.95</v>
      </c>
      <c r="G6472" s="96"/>
      <c r="H6472" s="74">
        <f t="shared" si="1104"/>
        <v>250</v>
      </c>
      <c r="I6472" s="53">
        <f t="shared" si="1102"/>
        <v>0.98496350753366935</v>
      </c>
      <c r="J6472" s="53">
        <f t="shared" si="1105"/>
        <v>0.11208550571421658</v>
      </c>
      <c r="K6472" s="53">
        <f t="shared" si="1106"/>
        <v>1.6890493111652076</v>
      </c>
      <c r="L6472" s="53">
        <f t="shared" si="1107"/>
        <v>30.129145128685611</v>
      </c>
      <c r="M6472" s="93">
        <f t="shared" si="1108"/>
        <v>3.7335768320254741</v>
      </c>
      <c r="N6472" s="53">
        <f t="shared" si="1109"/>
        <v>19.503822319765732</v>
      </c>
      <c r="O6472">
        <f t="shared" si="1110"/>
        <v>0.92138514004771221</v>
      </c>
      <c r="P6472" s="53">
        <f t="shared" si="1111"/>
        <v>14.531847794225403</v>
      </c>
      <c r="Q6472" s="53">
        <v>0.2</v>
      </c>
      <c r="R6472" s="53">
        <f t="shared" si="1112"/>
        <v>7.2457421271183158</v>
      </c>
    </row>
    <row r="6473" spans="2:18" ht="15">
      <c r="B6473" s="84">
        <v>36776</v>
      </c>
      <c r="C6473" s="85">
        <v>0</v>
      </c>
      <c r="D6473" s="86">
        <v>29.3</v>
      </c>
      <c r="E6473" s="87">
        <v>13.3</v>
      </c>
      <c r="F6473" s="96">
        <f t="shared" si="1103"/>
        <v>21.3</v>
      </c>
      <c r="G6473" s="96"/>
      <c r="H6473" s="74">
        <f t="shared" si="1104"/>
        <v>251</v>
      </c>
      <c r="I6473" s="53">
        <f t="shared" si="1102"/>
        <v>0.98547875004670527</v>
      </c>
      <c r="J6473" s="53">
        <f t="shared" si="1105"/>
        <v>0.10556120246396537</v>
      </c>
      <c r="K6473" s="53">
        <f t="shared" si="1106"/>
        <v>1.6820833269633033</v>
      </c>
      <c r="L6473" s="53">
        <f t="shared" si="1107"/>
        <v>29.871277887336458</v>
      </c>
      <c r="M6473" s="93">
        <f t="shared" si="1108"/>
        <v>4.3751205544106968</v>
      </c>
      <c r="N6473" s="53">
        <f t="shared" si="1109"/>
        <v>20.312468963388792</v>
      </c>
      <c r="O6473">
        <f t="shared" si="1110"/>
        <v>1.1736175960166675</v>
      </c>
      <c r="P6473" s="53">
        <f t="shared" si="1111"/>
        <v>19.069263006515342</v>
      </c>
      <c r="Q6473" s="53">
        <v>0.2</v>
      </c>
      <c r="R6473" s="53">
        <f t="shared" si="1112"/>
        <v>7.6228650964517151</v>
      </c>
    </row>
    <row r="6474" spans="2:18" ht="15">
      <c r="B6474" s="84">
        <v>36777</v>
      </c>
      <c r="C6474" s="85">
        <v>0</v>
      </c>
      <c r="D6474" s="86">
        <v>27.7</v>
      </c>
      <c r="E6474" s="87">
        <v>10.1</v>
      </c>
      <c r="F6474" s="96">
        <f t="shared" si="1103"/>
        <v>18.899999999999999</v>
      </c>
      <c r="G6474" s="96"/>
      <c r="H6474" s="74">
        <f t="shared" si="1104"/>
        <v>252</v>
      </c>
      <c r="I6474" s="53">
        <f t="shared" ref="I6474:I6537" si="1113">1+0.0334*COS($I$7*H6474-0.0552)</f>
        <v>0.98599828963122671</v>
      </c>
      <c r="J6474" s="53">
        <f t="shared" si="1105"/>
        <v>9.9007556122011842E-2</v>
      </c>
      <c r="K6474" s="53">
        <f t="shared" si="1106"/>
        <v>1.6751011451294322</v>
      </c>
      <c r="L6474" s="53">
        <f t="shared" si="1107"/>
        <v>29.611967868082775</v>
      </c>
      <c r="M6474" s="93">
        <f t="shared" si="1108"/>
        <v>4.2696191841904954</v>
      </c>
      <c r="N6474" s="53">
        <f t="shared" si="1109"/>
        <v>21.118959860007301</v>
      </c>
      <c r="O6474">
        <f t="shared" si="1110"/>
        <v>1.0279201748223121</v>
      </c>
      <c r="P6474" s="53">
        <f t="shared" si="1111"/>
        <v>16.43077279328239</v>
      </c>
      <c r="Q6474" s="53">
        <v>0.2</v>
      </c>
      <c r="R6474" s="53">
        <f t="shared" si="1112"/>
        <v>7.7054173000738935</v>
      </c>
    </row>
    <row r="6475" spans="2:18" ht="15">
      <c r="B6475" s="84">
        <v>36778</v>
      </c>
      <c r="C6475" s="85">
        <v>0</v>
      </c>
      <c r="D6475" s="86">
        <v>29.3</v>
      </c>
      <c r="E6475" s="87">
        <v>9.9</v>
      </c>
      <c r="F6475" s="96">
        <f t="shared" si="1103"/>
        <v>19.600000000000001</v>
      </c>
      <c r="G6475" s="96"/>
      <c r="H6475" s="74">
        <f t="shared" si="1104"/>
        <v>253</v>
      </c>
      <c r="I6475" s="53">
        <f t="shared" si="1113"/>
        <v>0.98652197254711216</v>
      </c>
      <c r="J6475" s="53">
        <f t="shared" si="1105"/>
        <v>9.2426151783599267E-2</v>
      </c>
      <c r="K6475" s="53">
        <f t="shared" si="1106"/>
        <v>1.6681036539340635</v>
      </c>
      <c r="L6475" s="53">
        <f t="shared" si="1107"/>
        <v>29.35127918433329</v>
      </c>
      <c r="M6475" s="93">
        <f t="shared" si="1108"/>
        <v>4.5279223877565666</v>
      </c>
      <c r="N6475" s="53">
        <f t="shared" si="1109"/>
        <v>21.977425660731477</v>
      </c>
      <c r="O6475">
        <f t="shared" si="1110"/>
        <v>1.0686939612256503</v>
      </c>
      <c r="P6475" s="53">
        <f t="shared" si="1111"/>
        <v>17.164507309841429</v>
      </c>
      <c r="Q6475" s="53">
        <v>0.2</v>
      </c>
      <c r="R6475" s="53">
        <f t="shared" si="1112"/>
        <v>7.9347944038454941</v>
      </c>
    </row>
    <row r="6476" spans="2:18" ht="15">
      <c r="B6476" s="84">
        <v>36779</v>
      </c>
      <c r="C6476" s="85">
        <v>0</v>
      </c>
      <c r="D6476" s="86">
        <v>31.3</v>
      </c>
      <c r="E6476" s="87">
        <v>10.6</v>
      </c>
      <c r="F6476" s="96">
        <f t="shared" si="1103"/>
        <v>20.95</v>
      </c>
      <c r="G6476" s="96"/>
      <c r="H6476" s="74">
        <f t="shared" si="1104"/>
        <v>254</v>
      </c>
      <c r="I6476" s="53">
        <f t="shared" si="1113"/>
        <v>0.98704964382816152</v>
      </c>
      <c r="J6476" s="53">
        <f t="shared" si="1105"/>
        <v>8.5818577996283743E-2</v>
      </c>
      <c r="K6476" s="53">
        <f t="shared" si="1106"/>
        <v>1.6610917172196329</v>
      </c>
      <c r="L6476" s="53">
        <f t="shared" si="1107"/>
        <v>29.089276851574645</v>
      </c>
      <c r="M6476" s="93">
        <f t="shared" si="1108"/>
        <v>4.8027422304575049</v>
      </c>
      <c r="N6476" s="53">
        <f t="shared" si="1109"/>
        <v>22.499197038548303</v>
      </c>
      <c r="O6476">
        <f t="shared" si="1110"/>
        <v>1.1513132958205212</v>
      </c>
      <c r="P6476" s="53">
        <f t="shared" si="1111"/>
        <v>18.662410939368396</v>
      </c>
      <c r="Q6476" s="53">
        <v>0.2</v>
      </c>
      <c r="R6476" s="53">
        <f t="shared" si="1112"/>
        <v>8.1151031089969834</v>
      </c>
    </row>
    <row r="6477" spans="2:18" ht="15">
      <c r="B6477" s="84">
        <v>36780</v>
      </c>
      <c r="C6477" s="85">
        <v>0</v>
      </c>
      <c r="D6477" s="86">
        <v>30.7</v>
      </c>
      <c r="E6477" s="87">
        <v>11.8</v>
      </c>
      <c r="F6477" s="96">
        <f t="shared" si="1103"/>
        <v>21.25</v>
      </c>
      <c r="G6477" s="96"/>
      <c r="H6477" s="74">
        <f t="shared" si="1104"/>
        <v>255</v>
      </c>
      <c r="I6477" s="53">
        <f t="shared" si="1113"/>
        <v>0.98758114732795332</v>
      </c>
      <c r="J6477" s="53">
        <f t="shared" si="1105"/>
        <v>7.9186426942016705E-2</v>
      </c>
      <c r="K6477" s="53">
        <f t="shared" si="1106"/>
        <v>1.6540661762137756</v>
      </c>
      <c r="L6477" s="53">
        <f t="shared" si="1107"/>
        <v>28.826026792994792</v>
      </c>
      <c r="M6477" s="93">
        <f t="shared" si="1108"/>
        <v>4.5828558788010776</v>
      </c>
      <c r="N6477" s="53">
        <f t="shared" si="1109"/>
        <v>21.304169532004963</v>
      </c>
      <c r="O6477">
        <f t="shared" si="1110"/>
        <v>1.1704084774277876</v>
      </c>
      <c r="P6477" s="53">
        <f t="shared" si="1111"/>
        <v>19.010662386468447</v>
      </c>
      <c r="Q6477" s="53">
        <v>0.2</v>
      </c>
      <c r="R6477" s="53">
        <f t="shared" si="1112"/>
        <v>7.850859798186848</v>
      </c>
    </row>
    <row r="6478" spans="2:18" ht="15">
      <c r="B6478" s="84">
        <v>36781</v>
      </c>
      <c r="C6478" s="85">
        <v>0</v>
      </c>
      <c r="D6478" s="86">
        <v>29.7</v>
      </c>
      <c r="E6478" s="87">
        <v>12.1</v>
      </c>
      <c r="F6478" s="96">
        <f t="shared" si="1103"/>
        <v>20.9</v>
      </c>
      <c r="G6478" s="96"/>
      <c r="H6478" s="74">
        <f t="shared" si="1104"/>
        <v>256</v>
      </c>
      <c r="I6478" s="53">
        <f t="shared" si="1113"/>
        <v>0.98811632576605091</v>
      </c>
      <c r="J6478" s="53">
        <f t="shared" si="1105"/>
        <v>7.253129463059875E-2</v>
      </c>
      <c r="K6478" s="53">
        <f t="shared" si="1106"/>
        <v>1.6470278513580558</v>
      </c>
      <c r="L6478" s="53">
        <f t="shared" si="1107"/>
        <v>28.561595843780513</v>
      </c>
      <c r="M6478" s="93">
        <f t="shared" si="1108"/>
        <v>4.342594139412193</v>
      </c>
      <c r="N6478" s="53">
        <f t="shared" si="1109"/>
        <v>20.369845018395445</v>
      </c>
      <c r="O6478">
        <f t="shared" si="1110"/>
        <v>1.1481572132142219</v>
      </c>
      <c r="P6478" s="53">
        <f t="shared" si="1111"/>
        <v>18.604924207992124</v>
      </c>
      <c r="Q6478" s="53">
        <v>0.2</v>
      </c>
      <c r="R6478" s="53">
        <f t="shared" si="1112"/>
        <v>7.6194070277139758</v>
      </c>
    </row>
    <row r="6479" spans="2:18" ht="15">
      <c r="B6479" s="84">
        <v>36782</v>
      </c>
      <c r="C6479" s="85">
        <v>0</v>
      </c>
      <c r="D6479" s="86">
        <v>28.9</v>
      </c>
      <c r="E6479" s="87">
        <v>12.2</v>
      </c>
      <c r="F6479" s="96">
        <f t="shared" ref="F6479:F6542" si="1114">0.5*(D6479+E6479)</f>
        <v>20.549999999999997</v>
      </c>
      <c r="G6479" s="96"/>
      <c r="H6479" s="74">
        <f t="shared" ref="H6479:H6542" si="1115">B6479-DATE(YEAR(B6479),1,0)</f>
        <v>257</v>
      </c>
      <c r="I6479" s="53">
        <f t="shared" si="1113"/>
        <v>0.98865502077454437</v>
      </c>
      <c r="J6479" s="53">
        <f t="shared" ref="J6479:J6542" si="1116">ASIN(0.39785*SIN(4.869+$I$7*H6479+0.03345*SIN(6.224+$I$7*H6479)))</f>
        <v>6.5854781103554014E-2</v>
      </c>
      <c r="K6479" s="53">
        <f t="shared" ref="K6479:K6542" si="1117">ACOS(-TAN(J6479)*TAN($E$7*$I$8))</f>
        <v>1.6399775441513531</v>
      </c>
      <c r="L6479" s="53">
        <f t="shared" ref="L6479:L6542" si="1118">117.5*I6479*((K6479*SIN($E$7*$I$8)*SIN(J6479)+COS($E$7*$I$8)*COS(J6479)*SIN(K6479))/PI())</f>
        <v>28.296051754042864</v>
      </c>
      <c r="M6479" s="93">
        <f t="shared" ref="M6479:M6542" si="1119">0.0023*L6479/2.456*(0.5*(D6479+E6479)+17.8)*SQRT(D6479-E6479)</f>
        <v>4.1528755674723659</v>
      </c>
      <c r="N6479" s="53">
        <f t="shared" ref="N6479:N6542" si="1120">0.17*L6479*SQRT(D6479-E6479)</f>
        <v>19.657713360139024</v>
      </c>
      <c r="O6479">
        <f t="shared" ref="O6479:O6542" si="1121">5336/(F6479+273.15)^2*EXP(21.07-5336/(F6479+273.15))</f>
        <v>1.126274258435833</v>
      </c>
      <c r="P6479" s="53">
        <f t="shared" ref="P6479:P6542" si="1122">EXP(21.07-5336/(F6479+273.15))</f>
        <v>18.206909368001281</v>
      </c>
      <c r="Q6479" s="53">
        <v>0.2</v>
      </c>
      <c r="R6479" s="53">
        <f t="shared" ref="R6479:R6542" si="1123">(O6479*N6479*0.6+$L$8*6.43*(1+0.536*Q6479)*P6479*(1- G6479/100))/($O$7*(O6479+$L$8))</f>
        <v>7.4397122214214182</v>
      </c>
    </row>
    <row r="6480" spans="2:18" ht="15">
      <c r="B6480" s="84">
        <v>36783</v>
      </c>
      <c r="C6480" s="85">
        <v>0.2</v>
      </c>
      <c r="D6480" s="86">
        <v>28.9</v>
      </c>
      <c r="E6480" s="87">
        <v>12.5</v>
      </c>
      <c r="F6480" s="96">
        <f t="shared" si="1114"/>
        <v>20.7</v>
      </c>
      <c r="G6480" s="96"/>
      <c r="H6480" s="74">
        <f t="shared" si="1115"/>
        <v>258</v>
      </c>
      <c r="I6480" s="53">
        <f t="shared" si="1113"/>
        <v>0.98919707294491366</v>
      </c>
      <c r="J6480" s="53">
        <f t="shared" si="1116"/>
        <v>5.9158490647416836E-2</v>
      </c>
      <c r="K6480" s="53">
        <f t="shared" si="1117"/>
        <v>1.6329160390071908</v>
      </c>
      <c r="L6480" s="53">
        <f t="shared" si="1118"/>
        <v>28.029463190324265</v>
      </c>
      <c r="M6480" s="93">
        <f t="shared" si="1119"/>
        <v>4.0925774547827087</v>
      </c>
      <c r="N6480" s="53">
        <f t="shared" si="1120"/>
        <v>19.296814668784602</v>
      </c>
      <c r="O6480">
        <f t="shared" si="1121"/>
        <v>1.135607897507672</v>
      </c>
      <c r="P6480" s="53">
        <f t="shared" si="1122"/>
        <v>18.376549693326581</v>
      </c>
      <c r="Q6480" s="53">
        <v>0.2</v>
      </c>
      <c r="R6480" s="53">
        <f t="shared" si="1123"/>
        <v>7.3624088961018508</v>
      </c>
    </row>
    <row r="6481" spans="2:18" ht="15">
      <c r="B6481" s="84">
        <v>36784</v>
      </c>
      <c r="C6481" s="85">
        <v>0</v>
      </c>
      <c r="D6481" s="86">
        <v>29.3</v>
      </c>
      <c r="E6481" s="87">
        <v>16.5</v>
      </c>
      <c r="F6481" s="96">
        <f t="shared" si="1114"/>
        <v>22.9</v>
      </c>
      <c r="G6481" s="96"/>
      <c r="H6481" s="74">
        <f t="shared" si="1115"/>
        <v>259</v>
      </c>
      <c r="I6481" s="53">
        <f t="shared" si="1113"/>
        <v>0.98974232187520095</v>
      </c>
      <c r="J6481" s="53">
        <f t="shared" si="1116"/>
        <v>5.2444032015460371E-2</v>
      </c>
      <c r="K6481" s="53">
        <f t="shared" si="1117"/>
        <v>1.6258441051245258</v>
      </c>
      <c r="L6481" s="53">
        <f t="shared" si="1118"/>
        <v>27.76189973564469</v>
      </c>
      <c r="M6481" s="93">
        <f t="shared" si="1119"/>
        <v>3.7857161604791187</v>
      </c>
      <c r="N6481" s="53">
        <f t="shared" si="1120"/>
        <v>16.88507863821431</v>
      </c>
      <c r="O6481">
        <f t="shared" si="1121"/>
        <v>1.2804254867781282</v>
      </c>
      <c r="P6481" s="53">
        <f t="shared" si="1122"/>
        <v>21.031421147868219</v>
      </c>
      <c r="Q6481" s="53">
        <v>0.2</v>
      </c>
      <c r="R6481" s="53">
        <f t="shared" si="1123"/>
        <v>6.8894597445687742</v>
      </c>
    </row>
    <row r="6482" spans="2:18" ht="15">
      <c r="B6482" s="84">
        <v>36785</v>
      </c>
      <c r="C6482" s="85">
        <v>0</v>
      </c>
      <c r="D6482" s="86">
        <v>26.1</v>
      </c>
      <c r="E6482" s="87">
        <v>13.3</v>
      </c>
      <c r="F6482" s="96">
        <f t="shared" si="1114"/>
        <v>19.700000000000003</v>
      </c>
      <c r="G6482" s="96"/>
      <c r="H6482" s="74">
        <f t="shared" si="1115"/>
        <v>260</v>
      </c>
      <c r="I6482" s="53">
        <f t="shared" si="1113"/>
        <v>0.99029060621747567</v>
      </c>
      <c r="J6482" s="53">
        <f t="shared" si="1116"/>
        <v>4.5713018656867978E-2</v>
      </c>
      <c r="K6482" s="53">
        <f t="shared" si="1117"/>
        <v>1.6187624983716393</v>
      </c>
      <c r="L6482" s="53">
        <f t="shared" si="1118"/>
        <v>27.493431888045265</v>
      </c>
      <c r="M6482" s="93">
        <f t="shared" si="1119"/>
        <v>3.4543368093759299</v>
      </c>
      <c r="N6482" s="53">
        <f t="shared" si="1120"/>
        <v>16.721793677108852</v>
      </c>
      <c r="O6482">
        <f t="shared" si="1121"/>
        <v>1.0746320293089235</v>
      </c>
      <c r="P6482" s="53">
        <f t="shared" si="1122"/>
        <v>17.271673371061876</v>
      </c>
      <c r="Q6482" s="53">
        <v>0.2</v>
      </c>
      <c r="R6482" s="53">
        <f t="shared" si="1123"/>
        <v>6.7256253318168078</v>
      </c>
    </row>
    <row r="6483" spans="2:18" ht="15">
      <c r="B6483" s="84">
        <v>36786</v>
      </c>
      <c r="C6483" s="85">
        <v>7.4</v>
      </c>
      <c r="D6483" s="86">
        <v>26.9</v>
      </c>
      <c r="E6483" s="87">
        <v>10.3</v>
      </c>
      <c r="F6483" s="96">
        <f t="shared" si="1114"/>
        <v>18.600000000000001</v>
      </c>
      <c r="G6483" s="96"/>
      <c r="H6483" s="74">
        <f t="shared" si="1115"/>
        <v>261</v>
      </c>
      <c r="I6483" s="53">
        <f t="shared" si="1113"/>
        <v>0.99084176372557964</v>
      </c>
      <c r="J6483" s="53">
        <f t="shared" si="1116"/>
        <v>3.8967068952359983E-2</v>
      </c>
      <c r="K6483" s="53">
        <f t="shared" si="1117"/>
        <v>1.6116719631829455</v>
      </c>
      <c r="L6483" s="53">
        <f t="shared" si="1118"/>
        <v>27.224131057590537</v>
      </c>
      <c r="M6483" s="93">
        <f t="shared" si="1119"/>
        <v>3.7810195943887712</v>
      </c>
      <c r="N6483" s="53">
        <f t="shared" si="1120"/>
        <v>18.856322277224077</v>
      </c>
      <c r="O6483">
        <f t="shared" si="1121"/>
        <v>1.0108641017959705</v>
      </c>
      <c r="P6483" s="53">
        <f t="shared" si="1122"/>
        <v>16.124961356011202</v>
      </c>
      <c r="Q6483" s="53">
        <v>0.2</v>
      </c>
      <c r="R6483" s="53">
        <f t="shared" si="1123"/>
        <v>7.1712416469501647</v>
      </c>
    </row>
    <row r="6484" spans="2:18" ht="15">
      <c r="B6484" s="84">
        <v>36787</v>
      </c>
      <c r="C6484" s="85">
        <v>0</v>
      </c>
      <c r="D6484" s="86">
        <v>26.7</v>
      </c>
      <c r="E6484" s="87">
        <v>12.5</v>
      </c>
      <c r="F6484" s="96">
        <f t="shared" si="1114"/>
        <v>19.600000000000001</v>
      </c>
      <c r="G6484" s="96"/>
      <c r="H6484" s="74">
        <f t="shared" si="1115"/>
        <v>262</v>
      </c>
      <c r="I6484" s="53">
        <f t="shared" si="1113"/>
        <v>0.99139563130313912</v>
      </c>
      <c r="J6484" s="53">
        <f t="shared" si="1116"/>
        <v>3.2207806455252445E-2</v>
      </c>
      <c r="K6484" s="53">
        <f t="shared" si="1117"/>
        <v>1.6045732344686192</v>
      </c>
      <c r="L6484" s="53">
        <f t="shared" si="1118"/>
        <v>26.954069561791201</v>
      </c>
      <c r="M6484" s="93">
        <f t="shared" si="1119"/>
        <v>3.5574564547354943</v>
      </c>
      <c r="N6484" s="53">
        <f t="shared" si="1120"/>
        <v>17.267021843538288</v>
      </c>
      <c r="O6484">
        <f t="shared" si="1121"/>
        <v>1.0686939612256503</v>
      </c>
      <c r="P6484" s="53">
        <f t="shared" si="1122"/>
        <v>17.164507309841429</v>
      </c>
      <c r="Q6484" s="53">
        <v>0.2</v>
      </c>
      <c r="R6484" s="53">
        <f t="shared" si="1123"/>
        <v>6.8474034694786106</v>
      </c>
    </row>
    <row r="6485" spans="2:18" ht="15">
      <c r="B6485" s="84">
        <v>36788</v>
      </c>
      <c r="C6485" s="85">
        <v>0</v>
      </c>
      <c r="D6485" s="86">
        <v>26.7</v>
      </c>
      <c r="E6485" s="87">
        <v>13.3</v>
      </c>
      <c r="F6485" s="96">
        <f t="shared" si="1114"/>
        <v>20</v>
      </c>
      <c r="G6485" s="96"/>
      <c r="H6485" s="74">
        <f t="shared" si="1115"/>
        <v>263</v>
      </c>
      <c r="I6485" s="53">
        <f t="shared" si="1113"/>
        <v>0.99195204505182699</v>
      </c>
      <c r="J6485" s="53">
        <f t="shared" si="1116"/>
        <v>2.543686013695582E-2</v>
      </c>
      <c r="K6485" s="53">
        <f t="shared" si="1117"/>
        <v>1.597467039537108</v>
      </c>
      <c r="L6485" s="53">
        <f t="shared" si="1118"/>
        <v>26.683320619412729</v>
      </c>
      <c r="M6485" s="93">
        <f t="shared" si="1119"/>
        <v>3.4576700423562579</v>
      </c>
      <c r="N6485" s="53">
        <f t="shared" si="1120"/>
        <v>16.60508852179187</v>
      </c>
      <c r="O6485">
        <f t="shared" si="1121"/>
        <v>1.0926186229103982</v>
      </c>
      <c r="P6485" s="53">
        <f t="shared" si="1122"/>
        <v>17.596754482591379</v>
      </c>
      <c r="Q6485" s="53">
        <v>0.2</v>
      </c>
      <c r="R6485" s="53">
        <f t="shared" si="1123"/>
        <v>6.7108513713362132</v>
      </c>
    </row>
    <row r="6486" spans="2:18" ht="15">
      <c r="B6486" s="84">
        <v>36789</v>
      </c>
      <c r="C6486" s="85">
        <v>0.4</v>
      </c>
      <c r="D6486" s="86">
        <v>23.9</v>
      </c>
      <c r="E6486" s="87">
        <v>14.1</v>
      </c>
      <c r="F6486" s="96">
        <f t="shared" si="1114"/>
        <v>19</v>
      </c>
      <c r="G6486" s="96"/>
      <c r="H6486" s="74">
        <f t="shared" si="1115"/>
        <v>264</v>
      </c>
      <c r="I6486" s="53">
        <f t="shared" si="1113"/>
        <v>0.99251084031986314</v>
      </c>
      <c r="J6486" s="53">
        <f t="shared" si="1116"/>
        <v>1.8655864635881831E-2</v>
      </c>
      <c r="K6486" s="53">
        <f t="shared" si="1117"/>
        <v>1.5903541000306476</v>
      </c>
      <c r="L6486" s="53">
        <f t="shared" si="1118"/>
        <v>26.41195834263598</v>
      </c>
      <c r="M6486" s="93">
        <f t="shared" si="1119"/>
        <v>2.849449297889485</v>
      </c>
      <c r="N6486" s="53">
        <f t="shared" si="1120"/>
        <v>14.056026356980363</v>
      </c>
      <c r="O6486">
        <f t="shared" si="1121"/>
        <v>1.0336608681468451</v>
      </c>
      <c r="P6486" s="53">
        <f t="shared" si="1122"/>
        <v>16.533851613772821</v>
      </c>
      <c r="Q6486" s="53">
        <v>0.2</v>
      </c>
      <c r="R6486" s="53">
        <f t="shared" si="1123"/>
        <v>6.0826058520744466</v>
      </c>
    </row>
    <row r="6487" spans="2:18" ht="15">
      <c r="B6487" s="84">
        <v>36790</v>
      </c>
      <c r="C6487" s="85">
        <v>52.4</v>
      </c>
      <c r="D6487" s="86">
        <v>21.8</v>
      </c>
      <c r="E6487" s="87">
        <v>12</v>
      </c>
      <c r="F6487" s="96">
        <f t="shared" si="1114"/>
        <v>16.899999999999999</v>
      </c>
      <c r="G6487" s="96"/>
      <c r="H6487" s="74">
        <f t="shared" si="1115"/>
        <v>265</v>
      </c>
      <c r="I6487" s="53">
        <f t="shared" si="1113"/>
        <v>0.99307185175073753</v>
      </c>
      <c r="J6487" s="53">
        <f t="shared" si="1116"/>
        <v>1.1866460508729712E-2</v>
      </c>
      <c r="K6487" s="53">
        <f t="shared" si="1117"/>
        <v>1.5832351338740018</v>
      </c>
      <c r="L6487" s="53">
        <f t="shared" si="1118"/>
        <v>26.14005772753843</v>
      </c>
      <c r="M6487" s="93">
        <f t="shared" si="1119"/>
        <v>2.6591848542301006</v>
      </c>
      <c r="N6487" s="53">
        <f t="shared" si="1120"/>
        <v>13.911325151461618</v>
      </c>
      <c r="O6487">
        <f t="shared" si="1121"/>
        <v>0.91878494913000575</v>
      </c>
      <c r="P6487" s="53">
        <f t="shared" si="1122"/>
        <v>14.485843568650788</v>
      </c>
      <c r="Q6487" s="53">
        <v>0.2</v>
      </c>
      <c r="R6487" s="53">
        <f t="shared" si="1123"/>
        <v>5.9643817708968259</v>
      </c>
    </row>
    <row r="6488" spans="2:18" ht="15">
      <c r="B6488" s="84">
        <v>36791</v>
      </c>
      <c r="C6488" s="85">
        <v>0</v>
      </c>
      <c r="D6488" s="86">
        <v>28.3</v>
      </c>
      <c r="E6488" s="87">
        <v>10.6</v>
      </c>
      <c r="F6488" s="96">
        <f t="shared" si="1114"/>
        <v>19.45</v>
      </c>
      <c r="G6488" s="96"/>
      <c r="H6488" s="74">
        <f t="shared" si="1115"/>
        <v>266</v>
      </c>
      <c r="I6488" s="53">
        <f t="shared" si="1113"/>
        <v>0.99363491333214227</v>
      </c>
      <c r="J6488" s="53">
        <f t="shared" si="1116"/>
        <v>5.0702944830984184E-3</v>
      </c>
      <c r="K6488" s="53">
        <f t="shared" si="1117"/>
        <v>1.5761108572366898</v>
      </c>
      <c r="L6488" s="53">
        <f t="shared" si="1118"/>
        <v>25.867694642866169</v>
      </c>
      <c r="M6488" s="93">
        <f t="shared" si="1119"/>
        <v>3.7963837821503805</v>
      </c>
      <c r="N6488" s="53">
        <f t="shared" si="1120"/>
        <v>18.500918082561153</v>
      </c>
      <c r="O6488">
        <f t="shared" si="1121"/>
        <v>1.0598403341943781</v>
      </c>
      <c r="P6488" s="53">
        <f t="shared" si="1122"/>
        <v>17.004868037925682</v>
      </c>
      <c r="Q6488" s="53">
        <v>0.2</v>
      </c>
      <c r="R6488" s="53">
        <f t="shared" si="1123"/>
        <v>7.1259004899913947</v>
      </c>
    </row>
    <row r="6489" spans="2:18" ht="15">
      <c r="B6489" s="84">
        <v>36792</v>
      </c>
      <c r="C6489" s="85">
        <v>0</v>
      </c>
      <c r="D6489" s="86">
        <v>26.1</v>
      </c>
      <c r="E6489" s="87">
        <v>8.1999999999999993</v>
      </c>
      <c r="F6489" s="96">
        <f t="shared" si="1114"/>
        <v>17.149999999999999</v>
      </c>
      <c r="G6489" s="96"/>
      <c r="H6489" s="74">
        <f t="shared" si="1115"/>
        <v>267</v>
      </c>
      <c r="I6489" s="53">
        <f t="shared" si="1113"/>
        <v>0.99419985844509629</v>
      </c>
      <c r="J6489" s="53">
        <f t="shared" si="1116"/>
        <v>-1.7309802896011053E-3</v>
      </c>
      <c r="K6489" s="53">
        <f t="shared" si="1117"/>
        <v>1.5689819865090537</v>
      </c>
      <c r="L6489" s="53">
        <f t="shared" si="1118"/>
        <v>25.594945817070318</v>
      </c>
      <c r="M6489" s="93">
        <f t="shared" si="1119"/>
        <v>3.5442747734328526</v>
      </c>
      <c r="N6489" s="53">
        <f t="shared" si="1120"/>
        <v>18.408976841496358</v>
      </c>
      <c r="O6489">
        <f t="shared" si="1121"/>
        <v>0.93185007385184471</v>
      </c>
      <c r="P6489" s="53">
        <f t="shared" si="1122"/>
        <v>14.717169600880244</v>
      </c>
      <c r="Q6489" s="53">
        <v>0.2</v>
      </c>
      <c r="R6489" s="53">
        <f t="shared" si="1123"/>
        <v>7.0043221939308724</v>
      </c>
    </row>
    <row r="6490" spans="2:18" ht="15">
      <c r="B6490" s="84">
        <v>36793</v>
      </c>
      <c r="C6490" s="85">
        <v>0</v>
      </c>
      <c r="D6490" s="86">
        <v>24.5</v>
      </c>
      <c r="E6490" s="87">
        <v>13.7</v>
      </c>
      <c r="F6490" s="96">
        <f t="shared" si="1114"/>
        <v>19.100000000000001</v>
      </c>
      <c r="G6490" s="96"/>
      <c r="H6490" s="74">
        <f t="shared" si="1115"/>
        <v>268</v>
      </c>
      <c r="I6490" s="53">
        <f t="shared" si="1113"/>
        <v>0.99476651991325171</v>
      </c>
      <c r="J6490" s="53">
        <f t="shared" si="1116"/>
        <v>-8.535703982037365E-3</v>
      </c>
      <c r="K6490" s="53">
        <f t="shared" si="1117"/>
        <v>1.5618492402924882</v>
      </c>
      <c r="L6490" s="53">
        <f t="shared" si="1118"/>
        <v>25.321888823581272</v>
      </c>
      <c r="M6490" s="93">
        <f t="shared" si="1119"/>
        <v>2.8756353592663433</v>
      </c>
      <c r="N6490" s="53">
        <f t="shared" si="1120"/>
        <v>14.146757101459686</v>
      </c>
      <c r="O6490">
        <f t="shared" si="1121"/>
        <v>1.0394294168556961</v>
      </c>
      <c r="P6490" s="53">
        <f t="shared" si="1122"/>
        <v>16.637505895424205</v>
      </c>
      <c r="Q6490" s="53">
        <v>0.2</v>
      </c>
      <c r="R6490" s="53">
        <f t="shared" si="1123"/>
        <v>6.107464084135187</v>
      </c>
    </row>
    <row r="6491" spans="2:18" ht="15">
      <c r="B6491" s="84">
        <v>36794</v>
      </c>
      <c r="C6491" s="85">
        <v>0</v>
      </c>
      <c r="D6491" s="86">
        <v>27.7</v>
      </c>
      <c r="E6491" s="87">
        <v>12.5</v>
      </c>
      <c r="F6491" s="96">
        <f t="shared" si="1114"/>
        <v>20.100000000000001</v>
      </c>
      <c r="G6491" s="96"/>
      <c r="H6491" s="74">
        <f t="shared" si="1115"/>
        <v>269</v>
      </c>
      <c r="I6491" s="53">
        <f t="shared" si="1113"/>
        <v>0.9953347300523635</v>
      </c>
      <c r="J6491" s="53">
        <f t="shared" si="1116"/>
        <v>-1.5342209840722851E-2</v>
      </c>
      <c r="K6491" s="53">
        <f t="shared" si="1117"/>
        <v>1.554713341404206</v>
      </c>
      <c r="L6491" s="53">
        <f t="shared" si="1118"/>
        <v>25.048602064298048</v>
      </c>
      <c r="M6491" s="93">
        <f t="shared" si="1119"/>
        <v>3.4661230054843792</v>
      </c>
      <c r="N6491" s="53">
        <f t="shared" si="1120"/>
        <v>16.601762960305585</v>
      </c>
      <c r="O6491">
        <f t="shared" si="1121"/>
        <v>1.0986720037568833</v>
      </c>
      <c r="P6491" s="53">
        <f t="shared" si="1122"/>
        <v>17.706318771753242</v>
      </c>
      <c r="Q6491" s="53">
        <v>0.2</v>
      </c>
      <c r="R6491" s="53">
        <f t="shared" si="1123"/>
        <v>6.7141213034775573</v>
      </c>
    </row>
    <row r="6492" spans="2:18" ht="15">
      <c r="B6492" s="84">
        <v>36795</v>
      </c>
      <c r="C6492" s="85">
        <v>0</v>
      </c>
      <c r="D6492" s="86">
        <v>26.7</v>
      </c>
      <c r="E6492" s="87">
        <v>13.3</v>
      </c>
      <c r="F6492" s="96">
        <f t="shared" si="1114"/>
        <v>20</v>
      </c>
      <c r="G6492" s="96"/>
      <c r="H6492" s="74">
        <f t="shared" si="1115"/>
        <v>270</v>
      </c>
      <c r="I6492" s="53">
        <f t="shared" si="1113"/>
        <v>0.99590432071990964</v>
      </c>
      <c r="J6492" s="53">
        <f t="shared" si="1116"/>
        <v>-2.21488239387348E-2</v>
      </c>
      <c r="K6492" s="53">
        <f t="shared" si="1117"/>
        <v>1.5475750188969246</v>
      </c>
      <c r="L6492" s="53">
        <f t="shared" si="1118"/>
        <v>24.775164751272744</v>
      </c>
      <c r="M6492" s="93">
        <f t="shared" si="1119"/>
        <v>3.2104079614661498</v>
      </c>
      <c r="N6492" s="53">
        <f t="shared" si="1120"/>
        <v>15.417638970224834</v>
      </c>
      <c r="O6492">
        <f t="shared" si="1121"/>
        <v>1.0926186229103982</v>
      </c>
      <c r="P6492" s="53">
        <f t="shared" si="1122"/>
        <v>17.596754482591379</v>
      </c>
      <c r="Q6492" s="53">
        <v>0.2</v>
      </c>
      <c r="R6492" s="53">
        <f t="shared" si="1123"/>
        <v>6.4363853292538336</v>
      </c>
    </row>
    <row r="6493" spans="2:18" ht="15">
      <c r="B6493" s="84">
        <v>36796</v>
      </c>
      <c r="C6493" s="85">
        <v>0</v>
      </c>
      <c r="D6493" s="86">
        <v>28.5</v>
      </c>
      <c r="E6493" s="87">
        <v>13.5</v>
      </c>
      <c r="F6493" s="96">
        <f t="shared" si="1114"/>
        <v>21</v>
      </c>
      <c r="G6493" s="96"/>
      <c r="H6493" s="74">
        <f t="shared" si="1115"/>
        <v>271</v>
      </c>
      <c r="I6493" s="53">
        <f t="shared" si="1113"/>
        <v>0.996475123364848</v>
      </c>
      <c r="J6493" s="53">
        <f t="shared" si="1116"/>
        <v>-2.8953864932543451E-2</v>
      </c>
      <c r="K6493" s="53">
        <f t="shared" si="1117"/>
        <v>1.5404350100937725</v>
      </c>
      <c r="L6493" s="53">
        <f t="shared" si="1118"/>
        <v>24.501656886570064</v>
      </c>
      <c r="M6493" s="93">
        <f t="shared" si="1119"/>
        <v>3.4480398981912783</v>
      </c>
      <c r="N6493" s="53">
        <f t="shared" si="1120"/>
        <v>16.132066542949605</v>
      </c>
      <c r="O6493">
        <f t="shared" si="1121"/>
        <v>1.1544769098420939</v>
      </c>
      <c r="P6493" s="53">
        <f t="shared" si="1122"/>
        <v>18.720055663097781</v>
      </c>
      <c r="Q6493" s="53">
        <v>0.2</v>
      </c>
      <c r="R6493" s="53">
        <f t="shared" si="1123"/>
        <v>6.6411420156205647</v>
      </c>
    </row>
    <row r="6494" spans="2:18" ht="15">
      <c r="B6494" s="84">
        <v>36797</v>
      </c>
      <c r="C6494" s="85">
        <v>0</v>
      </c>
      <c r="D6494" s="86">
        <v>26.1</v>
      </c>
      <c r="E6494" s="87">
        <v>12</v>
      </c>
      <c r="F6494" s="96">
        <f t="shared" si="1114"/>
        <v>19.05</v>
      </c>
      <c r="G6494" s="96"/>
      <c r="H6494" s="74">
        <f t="shared" si="1115"/>
        <v>272</v>
      </c>
      <c r="I6494" s="53">
        <f t="shared" si="1113"/>
        <v>0.99704696907749246</v>
      </c>
      <c r="J6494" s="53">
        <f t="shared" si="1116"/>
        <v>-3.575564382406738E-2</v>
      </c>
      <c r="K6494" s="53">
        <f t="shared" si="1117"/>
        <v>1.5332940626387306</v>
      </c>
      <c r="L6494" s="53">
        <f t="shared" si="1118"/>
        <v>24.228159240286629</v>
      </c>
      <c r="M6494" s="93">
        <f t="shared" si="1119"/>
        <v>3.139546656748335</v>
      </c>
      <c r="N6494" s="53">
        <f t="shared" si="1120"/>
        <v>15.466031740022002</v>
      </c>
      <c r="O6494">
        <f t="shared" si="1121"/>
        <v>1.0365416535196432</v>
      </c>
      <c r="P6494" s="53">
        <f t="shared" si="1122"/>
        <v>16.585606647769133</v>
      </c>
      <c r="Q6494" s="53">
        <v>0.2</v>
      </c>
      <c r="R6494" s="53">
        <f t="shared" si="1123"/>
        <v>6.4095003042713055</v>
      </c>
    </row>
    <row r="6495" spans="2:18" ht="15">
      <c r="B6495" s="84">
        <v>36798</v>
      </c>
      <c r="C6495" s="85">
        <v>0</v>
      </c>
      <c r="D6495" s="86">
        <v>26.6</v>
      </c>
      <c r="E6495" s="87">
        <v>14.1</v>
      </c>
      <c r="F6495" s="96">
        <f t="shared" si="1114"/>
        <v>20.350000000000001</v>
      </c>
      <c r="G6495" s="96"/>
      <c r="H6495" s="74">
        <f t="shared" si="1115"/>
        <v>273</v>
      </c>
      <c r="I6495" s="53">
        <f t="shared" si="1113"/>
        <v>0.99761968863949657</v>
      </c>
      <c r="J6495" s="53">
        <f t="shared" si="1116"/>
        <v>-4.255246372909955E-2</v>
      </c>
      <c r="K6495" s="53">
        <f t="shared" si="1117"/>
        <v>1.5261529365628643</v>
      </c>
      <c r="L6495" s="53">
        <f t="shared" si="1118"/>
        <v>23.954753326716986</v>
      </c>
      <c r="M6495" s="93">
        <f t="shared" si="1119"/>
        <v>3.025803531549776</v>
      </c>
      <c r="N6495" s="53">
        <f t="shared" si="1120"/>
        <v>14.397783241126703</v>
      </c>
      <c r="O6495">
        <f t="shared" si="1121"/>
        <v>1.1139331076449106</v>
      </c>
      <c r="P6495" s="53">
        <f t="shared" si="1122"/>
        <v>17.98289060007961</v>
      </c>
      <c r="Q6495" s="53">
        <v>0.2</v>
      </c>
      <c r="R6495" s="53">
        <f t="shared" si="1123"/>
        <v>6.2142009486398289</v>
      </c>
    </row>
    <row r="6496" spans="2:18" ht="15">
      <c r="B6496" s="84">
        <v>36799</v>
      </c>
      <c r="C6496" s="85">
        <v>0.8</v>
      </c>
      <c r="D6496" s="86">
        <v>17.7</v>
      </c>
      <c r="E6496" s="87">
        <v>12.5</v>
      </c>
      <c r="F6496" s="96">
        <f t="shared" si="1114"/>
        <v>15.1</v>
      </c>
      <c r="G6496" s="96"/>
      <c r="H6496" s="74">
        <f t="shared" si="1115"/>
        <v>274</v>
      </c>
      <c r="I6496" s="53">
        <f t="shared" si="1113"/>
        <v>0.99819311257392784</v>
      </c>
      <c r="J6496" s="53">
        <f t="shared" si="1116"/>
        <v>-4.9342619653318411E-2</v>
      </c>
      <c r="K6496" s="53">
        <f t="shared" si="1117"/>
        <v>1.5190124063664594</v>
      </c>
      <c r="L6496" s="53">
        <f t="shared" si="1118"/>
        <v>23.681521378654168</v>
      </c>
      <c r="M6496" s="93">
        <f t="shared" si="1119"/>
        <v>1.6638211582246611</v>
      </c>
      <c r="N6496" s="53">
        <f t="shared" si="1120"/>
        <v>9.1803701596664542</v>
      </c>
      <c r="O6496">
        <f t="shared" si="1121"/>
        <v>0.82933316480591945</v>
      </c>
      <c r="P6496" s="53">
        <f t="shared" si="1122"/>
        <v>12.913734226146369</v>
      </c>
      <c r="Q6496" s="53">
        <v>0.2</v>
      </c>
      <c r="R6496" s="53">
        <f t="shared" si="1123"/>
        <v>4.8136194865934359</v>
      </c>
    </row>
    <row r="6497" spans="2:18" ht="15">
      <c r="B6497" s="84">
        <v>36800</v>
      </c>
      <c r="C6497" s="85">
        <v>26.6</v>
      </c>
      <c r="D6497" s="86">
        <v>15.8</v>
      </c>
      <c r="E6497" s="87">
        <v>12.6</v>
      </c>
      <c r="F6497" s="96">
        <f t="shared" si="1114"/>
        <v>14.2</v>
      </c>
      <c r="G6497" s="96"/>
      <c r="H6497" s="74">
        <f t="shared" si="1115"/>
        <v>275</v>
      </c>
      <c r="I6497" s="53">
        <f t="shared" si="1113"/>
        <v>0.99876707119541852</v>
      </c>
      <c r="J6497" s="53">
        <f t="shared" si="1116"/>
        <v>-5.6124398277060894E-2</v>
      </c>
      <c r="K6497" s="53">
        <f t="shared" si="1117"/>
        <v>1.5118732631171512</v>
      </c>
      <c r="L6497" s="53">
        <f t="shared" si="1118"/>
        <v>23.408546319817695</v>
      </c>
      <c r="M6497" s="93">
        <f t="shared" si="1119"/>
        <v>1.2548704302154974</v>
      </c>
      <c r="N6497" s="53">
        <f t="shared" si="1120"/>
        <v>7.1186617122768281</v>
      </c>
      <c r="O6497">
        <f t="shared" si="1121"/>
        <v>0.78752598227639237</v>
      </c>
      <c r="P6497" s="53">
        <f t="shared" si="1122"/>
        <v>12.186288994733191</v>
      </c>
      <c r="Q6497" s="53">
        <v>0.2</v>
      </c>
      <c r="R6497" s="53">
        <f t="shared" si="1123"/>
        <v>4.311769007571268</v>
      </c>
    </row>
    <row r="6498" spans="2:18" ht="15">
      <c r="B6498" s="84">
        <v>36801</v>
      </c>
      <c r="C6498" s="85">
        <v>23.4</v>
      </c>
      <c r="D6498" s="86">
        <v>19.100000000000001</v>
      </c>
      <c r="E6498" s="87">
        <v>12.1</v>
      </c>
      <c r="F6498" s="96">
        <f t="shared" si="1114"/>
        <v>15.600000000000001</v>
      </c>
      <c r="G6498" s="96"/>
      <c r="H6498" s="74">
        <f t="shared" si="1115"/>
        <v>276</v>
      </c>
      <c r="I6498" s="53">
        <f t="shared" si="1113"/>
        <v>0.9993413946603783</v>
      </c>
      <c r="J6498" s="53">
        <f t="shared" si="1116"/>
        <v>-6.2896077750080936E-2</v>
      </c>
      <c r="K6498" s="53">
        <f t="shared" si="1117"/>
        <v>1.5047363165639849</v>
      </c>
      <c r="L6498" s="53">
        <f t="shared" si="1118"/>
        <v>23.135911735404175</v>
      </c>
      <c r="M6498" s="93">
        <f t="shared" si="1119"/>
        <v>1.9146155381614689</v>
      </c>
      <c r="N6498" s="53">
        <f t="shared" si="1120"/>
        <v>10.406017697125444</v>
      </c>
      <c r="O6498">
        <f t="shared" si="1121"/>
        <v>0.85338488855159589</v>
      </c>
      <c r="P6498" s="53">
        <f t="shared" si="1122"/>
        <v>13.334388773777674</v>
      </c>
      <c r="Q6498" s="53">
        <v>0.2</v>
      </c>
      <c r="R6498" s="53">
        <f t="shared" si="1123"/>
        <v>5.1119026348999439</v>
      </c>
    </row>
    <row r="6499" spans="2:18" ht="15">
      <c r="B6499" s="84">
        <v>36802</v>
      </c>
      <c r="C6499" s="85">
        <v>2.6</v>
      </c>
      <c r="D6499" s="86">
        <v>21.7</v>
      </c>
      <c r="E6499" s="87">
        <v>10.9</v>
      </c>
      <c r="F6499" s="96">
        <f t="shared" si="1114"/>
        <v>16.3</v>
      </c>
      <c r="G6499" s="96"/>
      <c r="H6499" s="74">
        <f t="shared" si="1115"/>
        <v>277</v>
      </c>
      <c r="I6499" s="53">
        <f t="shared" si="1113"/>
        <v>0.99991591301725413</v>
      </c>
      <c r="J6499" s="53">
        <f t="shared" si="1116"/>
        <v>-6.9655927497567424E-2</v>
      </c>
      <c r="K6499" s="53">
        <f t="shared" si="1117"/>
        <v>1.4976023972671788</v>
      </c>
      <c r="L6499" s="53">
        <f t="shared" si="1118"/>
        <v>22.863701840757685</v>
      </c>
      <c r="M6499" s="93">
        <f t="shared" si="1119"/>
        <v>2.3994531700255917</v>
      </c>
      <c r="N6499" s="53">
        <f t="shared" si="1120"/>
        <v>12.773424551180479</v>
      </c>
      <c r="O6499">
        <f t="shared" si="1121"/>
        <v>0.88807736765085066</v>
      </c>
      <c r="P6499" s="53">
        <f t="shared" si="1122"/>
        <v>13.943830319070395</v>
      </c>
      <c r="Q6499" s="53">
        <v>0.2</v>
      </c>
      <c r="R6499" s="53">
        <f t="shared" si="1123"/>
        <v>5.6796507925015804</v>
      </c>
    </row>
    <row r="6500" spans="2:18" ht="15">
      <c r="B6500" s="84">
        <v>36803</v>
      </c>
      <c r="C6500" s="85">
        <v>0.4</v>
      </c>
      <c r="D6500" s="86">
        <v>18.100000000000001</v>
      </c>
      <c r="E6500" s="87">
        <v>10.9</v>
      </c>
      <c r="F6500" s="96">
        <f t="shared" si="1114"/>
        <v>14.5</v>
      </c>
      <c r="G6500" s="96"/>
      <c r="H6500" s="74">
        <f t="shared" si="1115"/>
        <v>278</v>
      </c>
      <c r="I6500" s="53">
        <f t="shared" si="1113"/>
        <v>1.0004904562568209</v>
      </c>
      <c r="J6500" s="53">
        <f t="shared" si="1116"/>
        <v>-7.6402208038679448E-2</v>
      </c>
      <c r="K6500" s="53">
        <f t="shared" si="1117"/>
        <v>1.49047235874324</v>
      </c>
      <c r="L6500" s="53">
        <f t="shared" si="1118"/>
        <v>22.59200144816208</v>
      </c>
      <c r="M6500" s="93">
        <f t="shared" si="1119"/>
        <v>1.833677480003181</v>
      </c>
      <c r="N6500" s="53">
        <f t="shared" si="1120"/>
        <v>10.305519201116278</v>
      </c>
      <c r="O6500">
        <f t="shared" si="1121"/>
        <v>0.80125269250101316</v>
      </c>
      <c r="P6500" s="53">
        <f t="shared" si="1122"/>
        <v>12.424600625459268</v>
      </c>
      <c r="Q6500" s="53">
        <v>0.2</v>
      </c>
      <c r="R6500" s="53">
        <f t="shared" si="1123"/>
        <v>5.0449224099120515</v>
      </c>
    </row>
    <row r="6501" spans="2:18" ht="15">
      <c r="B6501" s="84">
        <v>36804</v>
      </c>
      <c r="C6501" s="85">
        <v>0</v>
      </c>
      <c r="D6501" s="86">
        <v>24.5</v>
      </c>
      <c r="E6501" s="87">
        <v>10.6</v>
      </c>
      <c r="F6501" s="96">
        <f t="shared" si="1114"/>
        <v>17.55</v>
      </c>
      <c r="G6501" s="96"/>
      <c r="H6501" s="74">
        <f t="shared" si="1115"/>
        <v>279</v>
      </c>
      <c r="I6501" s="53">
        <f t="shared" si="1113"/>
        <v>1.0010648543624907</v>
      </c>
      <c r="J6501" s="53">
        <f t="shared" si="1116"/>
        <v>-8.3133170818912028E-2</v>
      </c>
      <c r="K6501" s="53">
        <f t="shared" si="1117"/>
        <v>1.4833470796248718</v>
      </c>
      <c r="L6501" s="53">
        <f t="shared" si="1118"/>
        <v>22.320895931759992</v>
      </c>
      <c r="M6501" s="93">
        <f t="shared" si="1119"/>
        <v>2.7549131651279164</v>
      </c>
      <c r="N6501" s="53">
        <f t="shared" si="1120"/>
        <v>14.147116963338146</v>
      </c>
      <c r="O6501">
        <f t="shared" si="1121"/>
        <v>0.95309072357010838</v>
      </c>
      <c r="P6501" s="53">
        <f t="shared" si="1122"/>
        <v>15.094143871902196</v>
      </c>
      <c r="Q6501" s="53">
        <v>0.2</v>
      </c>
      <c r="R6501" s="53">
        <f t="shared" si="1123"/>
        <v>6.0451802029631487</v>
      </c>
    </row>
    <row r="6502" spans="2:18" ht="15">
      <c r="B6502" s="84">
        <v>36805</v>
      </c>
      <c r="C6502" s="85">
        <v>1.2</v>
      </c>
      <c r="D6502" s="86">
        <v>14.3</v>
      </c>
      <c r="E6502" s="87">
        <v>8.5</v>
      </c>
      <c r="F6502" s="96">
        <f t="shared" si="1114"/>
        <v>11.4</v>
      </c>
      <c r="G6502" s="96"/>
      <c r="H6502" s="74">
        <f t="shared" si="1115"/>
        <v>280</v>
      </c>
      <c r="I6502" s="53">
        <f t="shared" si="1113"/>
        <v>1.0016389373606227</v>
      </c>
      <c r="J6502" s="53">
        <f t="shared" si="1116"/>
        <v>-8.984705805761542E-2</v>
      </c>
      <c r="K6502" s="53">
        <f t="shared" si="1117"/>
        <v>1.4762274658349086</v>
      </c>
      <c r="L6502" s="53">
        <f t="shared" si="1118"/>
        <v>22.050471190607464</v>
      </c>
      <c r="M6502" s="93">
        <f t="shared" si="1119"/>
        <v>1.4521590842715228</v>
      </c>
      <c r="N6502" s="53">
        <f t="shared" si="1120"/>
        <v>9.0277763678535745</v>
      </c>
      <c r="O6502">
        <f t="shared" si="1121"/>
        <v>0.66897908789634142</v>
      </c>
      <c r="P6502" s="53">
        <f t="shared" si="1122"/>
        <v>10.15111858069719</v>
      </c>
      <c r="Q6502" s="53">
        <v>0.2</v>
      </c>
      <c r="R6502" s="53">
        <f t="shared" si="1123"/>
        <v>4.6286778656160399</v>
      </c>
    </row>
    <row r="6503" spans="2:18" ht="15">
      <c r="B6503" s="84">
        <v>36806</v>
      </c>
      <c r="C6503" s="85">
        <v>37.6</v>
      </c>
      <c r="D6503" s="86">
        <v>9.6999999999999993</v>
      </c>
      <c r="E6503" s="87">
        <v>6.1</v>
      </c>
      <c r="F6503" s="96">
        <f t="shared" si="1114"/>
        <v>7.8999999999999995</v>
      </c>
      <c r="G6503" s="96"/>
      <c r="H6503" s="74">
        <f t="shared" si="1115"/>
        <v>281</v>
      </c>
      <c r="I6503" s="53">
        <f t="shared" si="1113"/>
        <v>1.0022125353708218</v>
      </c>
      <c r="J6503" s="53">
        <f t="shared" si="1116"/>
        <v>-9.6542102612042532E-2</v>
      </c>
      <c r="K6503" s="53">
        <f t="shared" si="1117"/>
        <v>1.4691144527732658</v>
      </c>
      <c r="L6503" s="53">
        <f t="shared" si="1118"/>
        <v>21.780813609876329</v>
      </c>
      <c r="M6503" s="93">
        <f t="shared" si="1119"/>
        <v>0.99462173586211633</v>
      </c>
      <c r="N6503" s="53">
        <f t="shared" si="1120"/>
        <v>7.0254519904779382</v>
      </c>
      <c r="O6503">
        <f t="shared" si="1121"/>
        <v>0.5429276807238258</v>
      </c>
      <c r="P6503" s="53">
        <f t="shared" si="1122"/>
        <v>8.0369884225602579</v>
      </c>
      <c r="Q6503" s="53">
        <v>0.2</v>
      </c>
      <c r="R6503" s="53">
        <f t="shared" si="1123"/>
        <v>4.0348557045526068</v>
      </c>
    </row>
    <row r="6504" spans="2:18" ht="15">
      <c r="B6504" s="84">
        <v>36807</v>
      </c>
      <c r="C6504" s="85">
        <v>8.6</v>
      </c>
      <c r="D6504" s="86">
        <v>13.3</v>
      </c>
      <c r="E6504" s="87">
        <v>5.9</v>
      </c>
      <c r="F6504" s="96">
        <f t="shared" si="1114"/>
        <v>9.6000000000000014</v>
      </c>
      <c r="G6504" s="96"/>
      <c r="H6504" s="74">
        <f t="shared" si="1115"/>
        <v>282</v>
      </c>
      <c r="I6504" s="53">
        <f t="shared" si="1113"/>
        <v>1.0027854786562083</v>
      </c>
      <c r="J6504" s="53">
        <f t="shared" si="1116"/>
        <v>-0.10321652785929418</v>
      </c>
      <c r="K6504" s="53">
        <f t="shared" si="1117"/>
        <v>1.4620090075156542</v>
      </c>
      <c r="L6504" s="53">
        <f t="shared" si="1118"/>
        <v>21.512010020221862</v>
      </c>
      <c r="M6504" s="93">
        <f t="shared" si="1119"/>
        <v>1.5015745115178032</v>
      </c>
      <c r="N6504" s="53">
        <f t="shared" si="1120"/>
        <v>9.9482289757047475</v>
      </c>
      <c r="O6504">
        <f t="shared" si="1121"/>
        <v>0.60128303560892482</v>
      </c>
      <c r="P6504" s="53">
        <f t="shared" si="1122"/>
        <v>9.0088292858947234</v>
      </c>
      <c r="Q6504" s="53">
        <v>0.2</v>
      </c>
      <c r="R6504" s="53">
        <f t="shared" si="1123"/>
        <v>4.7537354717167775</v>
      </c>
    </row>
    <row r="6505" spans="2:18" ht="15">
      <c r="B6505" s="84">
        <v>36808</v>
      </c>
      <c r="C6505" s="85">
        <v>21.4</v>
      </c>
      <c r="D6505" s="86">
        <v>20.9</v>
      </c>
      <c r="E6505" s="87">
        <v>8.3000000000000007</v>
      </c>
      <c r="F6505" s="96">
        <f t="shared" si="1114"/>
        <v>14.6</v>
      </c>
      <c r="G6505" s="96"/>
      <c r="H6505" s="74">
        <f t="shared" si="1115"/>
        <v>283</v>
      </c>
      <c r="I6505" s="53">
        <f t="shared" si="1113"/>
        <v>1.0033575976736464</v>
      </c>
      <c r="J6505" s="53">
        <f t="shared" si="1116"/>
        <v>-0.10986854759758873</v>
      </c>
      <c r="K6505" s="53">
        <f t="shared" si="1117"/>
        <v>1.4549121310225004</v>
      </c>
      <c r="L6505" s="53">
        <f t="shared" si="1118"/>
        <v>21.244147655336615</v>
      </c>
      <c r="M6505" s="93">
        <f t="shared" si="1119"/>
        <v>2.2880687392161891</v>
      </c>
      <c r="N6505" s="53">
        <f t="shared" si="1120"/>
        <v>12.819571390197847</v>
      </c>
      <c r="O6505">
        <f t="shared" si="1121"/>
        <v>0.80587438458899285</v>
      </c>
      <c r="P6505" s="53">
        <f t="shared" si="1122"/>
        <v>12.504956786191462</v>
      </c>
      <c r="Q6505" s="53">
        <v>0.2</v>
      </c>
      <c r="R6505" s="53">
        <f t="shared" si="1123"/>
        <v>5.6186884105763211</v>
      </c>
    </row>
    <row r="6506" spans="2:18" ht="15">
      <c r="B6506" s="84">
        <v>36809</v>
      </c>
      <c r="C6506" s="85">
        <v>0</v>
      </c>
      <c r="D6506" s="86">
        <v>11.3</v>
      </c>
      <c r="E6506" s="87">
        <v>8.1999999999999993</v>
      </c>
      <c r="F6506" s="96">
        <f t="shared" si="1114"/>
        <v>9.75</v>
      </c>
      <c r="G6506" s="96"/>
      <c r="H6506" s="74">
        <f t="shared" si="1115"/>
        <v>284</v>
      </c>
      <c r="I6506" s="53">
        <f t="shared" si="1113"/>
        <v>1.0039287231239142</v>
      </c>
      <c r="J6506" s="53">
        <f t="shared" si="1116"/>
        <v>-0.116496365968295</v>
      </c>
      <c r="K6506" s="53">
        <f t="shared" si="1117"/>
        <v>1.4478248603562074</v>
      </c>
      <c r="L6506" s="53">
        <f t="shared" si="1118"/>
        <v>20.977314107716502</v>
      </c>
      <c r="M6506" s="93">
        <f t="shared" si="1119"/>
        <v>0.95290982526475532</v>
      </c>
      <c r="N6506" s="53">
        <f t="shared" si="1120"/>
        <v>6.2788433716490273</v>
      </c>
      <c r="O6506">
        <f t="shared" si="1121"/>
        <v>0.60668595938210224</v>
      </c>
      <c r="P6506" s="53">
        <f t="shared" si="1122"/>
        <v>9.0994264322548251</v>
      </c>
      <c r="Q6506" s="53">
        <v>0.2</v>
      </c>
      <c r="R6506" s="53">
        <f t="shared" si="1123"/>
        <v>3.9489694465992695</v>
      </c>
    </row>
    <row r="6507" spans="2:18" ht="15">
      <c r="B6507" s="84">
        <v>36810</v>
      </c>
      <c r="C6507" s="85">
        <v>1.8</v>
      </c>
      <c r="D6507" s="86">
        <v>13.3</v>
      </c>
      <c r="E6507" s="87">
        <v>7.2</v>
      </c>
      <c r="F6507" s="96">
        <f t="shared" si="1114"/>
        <v>10.25</v>
      </c>
      <c r="G6507" s="96"/>
      <c r="H6507" s="74">
        <f t="shared" si="1115"/>
        <v>285</v>
      </c>
      <c r="I6507" s="53">
        <f t="shared" si="1113"/>
        <v>1.0044986860018028</v>
      </c>
      <c r="J6507" s="53">
        <f t="shared" si="1116"/>
        <v>-0.12309817740020416</v>
      </c>
      <c r="K6507" s="53">
        <f t="shared" si="1117"/>
        <v>1.4407482709045429</v>
      </c>
      <c r="L6507" s="53">
        <f t="shared" si="1118"/>
        <v>20.711597282669892</v>
      </c>
      <c r="M6507" s="93">
        <f t="shared" si="1119"/>
        <v>1.3437263998198257</v>
      </c>
      <c r="N6507" s="53">
        <f t="shared" si="1120"/>
        <v>8.6961582027865418</v>
      </c>
      <c r="O6507">
        <f t="shared" si="1121"/>
        <v>0.62500351483822847</v>
      </c>
      <c r="P6507" s="53">
        <f t="shared" si="1122"/>
        <v>9.4073289535608353</v>
      </c>
      <c r="Q6507" s="53">
        <v>0.2</v>
      </c>
      <c r="R6507" s="53">
        <f t="shared" si="1123"/>
        <v>4.5054883538862986</v>
      </c>
    </row>
    <row r="6508" spans="2:18" ht="15">
      <c r="B6508" s="84">
        <v>36811</v>
      </c>
      <c r="C6508" s="85">
        <v>39</v>
      </c>
      <c r="D6508" s="86">
        <v>12.7</v>
      </c>
      <c r="E6508" s="87">
        <v>8.9</v>
      </c>
      <c r="F6508" s="96">
        <f t="shared" si="1114"/>
        <v>10.8</v>
      </c>
      <c r="G6508" s="96"/>
      <c r="H6508" s="74">
        <f t="shared" si="1115"/>
        <v>286</v>
      </c>
      <c r="I6508" s="53">
        <f t="shared" si="1113"/>
        <v>1.0050673176461264</v>
      </c>
      <c r="J6508" s="53">
        <f t="shared" si="1116"/>
        <v>-0.12967216657752278</v>
      </c>
      <c r="K6508" s="53">
        <f t="shared" si="1117"/>
        <v>1.4336834786075918</v>
      </c>
      <c r="L6508" s="53">
        <f t="shared" si="1118"/>
        <v>20.447085350606343</v>
      </c>
      <c r="M6508" s="93">
        <f t="shared" si="1119"/>
        <v>1.0675512043221316</v>
      </c>
      <c r="N6508" s="53">
        <f t="shared" si="1120"/>
        <v>6.7759802193459473</v>
      </c>
      <c r="O6508">
        <f t="shared" si="1121"/>
        <v>0.64570948025996211</v>
      </c>
      <c r="P6508" s="53">
        <f t="shared" si="1122"/>
        <v>9.7567479956675065</v>
      </c>
      <c r="Q6508" s="53">
        <v>0.2</v>
      </c>
      <c r="R6508" s="53">
        <f t="shared" si="1123"/>
        <v>4.1019719417183635</v>
      </c>
    </row>
    <row r="6509" spans="2:18" ht="15">
      <c r="B6509" s="84">
        <v>36812</v>
      </c>
      <c r="C6509" s="85">
        <v>24.4</v>
      </c>
      <c r="D6509" s="86">
        <v>14.9</v>
      </c>
      <c r="E6509" s="87">
        <v>10.4</v>
      </c>
      <c r="F6509" s="96">
        <f t="shared" si="1114"/>
        <v>12.65</v>
      </c>
      <c r="G6509" s="96"/>
      <c r="H6509" s="74">
        <f t="shared" si="1115"/>
        <v>287</v>
      </c>
      <c r="I6509" s="53">
        <f t="shared" si="1113"/>
        <v>1.0056344497896332</v>
      </c>
      <c r="J6509" s="53">
        <f t="shared" si="1116"/>
        <v>-0.13621650843313457</v>
      </c>
      <c r="K6509" s="53">
        <f t="shared" si="1117"/>
        <v>1.4266316421852574</v>
      </c>
      <c r="L6509" s="53">
        <f t="shared" si="1118"/>
        <v>20.183866697645719</v>
      </c>
      <c r="M6509" s="93">
        <f t="shared" si="1119"/>
        <v>1.2209486434304309</v>
      </c>
      <c r="N6509" s="53">
        <f t="shared" si="1120"/>
        <v>7.2787959963600137</v>
      </c>
      <c r="O6509">
        <f t="shared" si="1121"/>
        <v>0.71982163722904657</v>
      </c>
      <c r="P6509" s="53">
        <f t="shared" si="1122"/>
        <v>11.018780329151717</v>
      </c>
      <c r="Q6509" s="53">
        <v>0.2</v>
      </c>
      <c r="R6509" s="53">
        <f t="shared" si="1123"/>
        <v>4.2881600354818508</v>
      </c>
    </row>
    <row r="6510" spans="2:18" ht="15">
      <c r="B6510" s="84">
        <v>36813</v>
      </c>
      <c r="C6510" s="85">
        <v>7.8</v>
      </c>
      <c r="D6510" s="86">
        <v>17.3</v>
      </c>
      <c r="E6510" s="87">
        <v>11.3</v>
      </c>
      <c r="F6510" s="96">
        <f t="shared" si="1114"/>
        <v>14.3</v>
      </c>
      <c r="G6510" s="96"/>
      <c r="H6510" s="74">
        <f t="shared" si="1115"/>
        <v>288</v>
      </c>
      <c r="I6510" s="53">
        <f t="shared" si="1113"/>
        <v>1.0061999146087979</v>
      </c>
      <c r="J6510" s="53">
        <f t="shared" si="1116"/>
        <v>-0.14272936816864831</v>
      </c>
      <c r="K6510" s="53">
        <f t="shared" si="1117"/>
        <v>1.4195939653619358</v>
      </c>
      <c r="L6510" s="53">
        <f t="shared" si="1118"/>
        <v>19.922029874595928</v>
      </c>
      <c r="M6510" s="93">
        <f t="shared" si="1119"/>
        <v>1.4669446182118542</v>
      </c>
      <c r="N6510" s="53">
        <f t="shared" si="1120"/>
        <v>8.2957973316512703</v>
      </c>
      <c r="O6510">
        <f t="shared" si="1121"/>
        <v>0.7920785885773336</v>
      </c>
      <c r="P6510" s="53">
        <f t="shared" si="1122"/>
        <v>12.265269032584351</v>
      </c>
      <c r="Q6510" s="53">
        <v>0.2</v>
      </c>
      <c r="R6510" s="53">
        <f t="shared" si="1123"/>
        <v>4.5819449163365817</v>
      </c>
    </row>
    <row r="6511" spans="2:18" ht="15">
      <c r="B6511" s="84">
        <v>36814</v>
      </c>
      <c r="C6511" s="85">
        <v>4.2</v>
      </c>
      <c r="D6511" s="86">
        <v>18.3</v>
      </c>
      <c r="E6511" s="87">
        <v>11.9</v>
      </c>
      <c r="F6511" s="96">
        <f t="shared" si="1114"/>
        <v>15.100000000000001</v>
      </c>
      <c r="G6511" s="96"/>
      <c r="H6511" s="74">
        <f t="shared" si="1115"/>
        <v>289</v>
      </c>
      <c r="I6511" s="53">
        <f t="shared" si="1113"/>
        <v>1.0067635447734826</v>
      </c>
      <c r="J6511" s="53">
        <f t="shared" si="1116"/>
        <v>-0.14920890130282444</v>
      </c>
      <c r="K6511" s="53">
        <f t="shared" si="1117"/>
        <v>1.4125716990844581</v>
      </c>
      <c r="L6511" s="53">
        <f t="shared" si="1118"/>
        <v>19.661663544351988</v>
      </c>
      <c r="M6511" s="93">
        <f t="shared" si="1119"/>
        <v>1.5325181213334997</v>
      </c>
      <c r="N6511" s="53">
        <f t="shared" si="1120"/>
        <v>8.4558869567749806</v>
      </c>
      <c r="O6511">
        <f t="shared" si="1121"/>
        <v>0.82933316480591945</v>
      </c>
      <c r="P6511" s="53">
        <f t="shared" si="1122"/>
        <v>12.913734226146369</v>
      </c>
      <c r="Q6511" s="53">
        <v>0.2</v>
      </c>
      <c r="R6511" s="53">
        <f t="shared" si="1123"/>
        <v>4.6490974728446162</v>
      </c>
    </row>
    <row r="6512" spans="2:18" ht="15">
      <c r="B6512" s="84">
        <v>36815</v>
      </c>
      <c r="C6512" s="85">
        <v>10.199999999999999</v>
      </c>
      <c r="D6512" s="86">
        <v>20.5</v>
      </c>
      <c r="E6512" s="87">
        <v>9.8000000000000007</v>
      </c>
      <c r="F6512" s="96">
        <f t="shared" si="1114"/>
        <v>15.15</v>
      </c>
      <c r="G6512" s="96"/>
      <c r="H6512" s="74">
        <f t="shared" si="1115"/>
        <v>290</v>
      </c>
      <c r="I6512" s="53">
        <f t="shared" si="1113"/>
        <v>1.0073251734964539</v>
      </c>
      <c r="J6512" s="53">
        <f t="shared" si="1116"/>
        <v>-0.15565325374995273</v>
      </c>
      <c r="K6512" s="53">
        <f t="shared" si="1117"/>
        <v>1.4055661437289482</v>
      </c>
      <c r="L6512" s="53">
        <f t="shared" si="1118"/>
        <v>19.402856427776385</v>
      </c>
      <c r="M6512" s="93">
        <f t="shared" si="1119"/>
        <v>1.9584498336702856</v>
      </c>
      <c r="N6512" s="53">
        <f t="shared" si="1120"/>
        <v>10.789628218697864</v>
      </c>
      <c r="O6512">
        <f t="shared" si="1121"/>
        <v>0.83171144938512842</v>
      </c>
      <c r="P6512" s="53">
        <f t="shared" si="1122"/>
        <v>12.955260316769914</v>
      </c>
      <c r="Q6512" s="53">
        <v>0.2</v>
      </c>
      <c r="R6512" s="53">
        <f t="shared" si="1123"/>
        <v>5.1810881171456806</v>
      </c>
    </row>
    <row r="6513" spans="2:18" ht="15">
      <c r="B6513" s="84">
        <v>36816</v>
      </c>
      <c r="C6513" s="85">
        <v>0.2</v>
      </c>
      <c r="D6513" s="86">
        <v>20.5</v>
      </c>
      <c r="E6513" s="87">
        <v>10.9</v>
      </c>
      <c r="F6513" s="96">
        <f t="shared" si="1114"/>
        <v>15.7</v>
      </c>
      <c r="G6513" s="96"/>
      <c r="H6513" s="74">
        <f t="shared" si="1115"/>
        <v>291</v>
      </c>
      <c r="I6513" s="53">
        <f t="shared" si="1113"/>
        <v>1.0078846345827368</v>
      </c>
      <c r="J6513" s="53">
        <f t="shared" si="1116"/>
        <v>-0.16206056192979862</v>
      </c>
      <c r="K6513" s="53">
        <f t="shared" si="1117"/>
        <v>1.3985786512916953</v>
      </c>
      <c r="L6513" s="53">
        <f t="shared" si="1118"/>
        <v>19.145697248126826</v>
      </c>
      <c r="M6513" s="93">
        <f t="shared" si="1119"/>
        <v>1.8610201876322647</v>
      </c>
      <c r="N6513" s="53">
        <f t="shared" si="1120"/>
        <v>10.084531456719315</v>
      </c>
      <c r="O6513">
        <f t="shared" si="1121"/>
        <v>0.85826748663776053</v>
      </c>
      <c r="P6513" s="53">
        <f t="shared" si="1122"/>
        <v>13.419971190292229</v>
      </c>
      <c r="Q6513" s="53">
        <v>0.2</v>
      </c>
      <c r="R6513" s="53">
        <f t="shared" si="1123"/>
        <v>5.0426792138145453</v>
      </c>
    </row>
    <row r="6514" spans="2:18" ht="15">
      <c r="B6514" s="84">
        <v>36817</v>
      </c>
      <c r="C6514" s="85">
        <v>0.2</v>
      </c>
      <c r="D6514" s="86">
        <v>21.1</v>
      </c>
      <c r="E6514" s="87">
        <v>10.5</v>
      </c>
      <c r="F6514" s="96">
        <f t="shared" si="1114"/>
        <v>15.8</v>
      </c>
      <c r="G6514" s="96"/>
      <c r="H6514" s="74">
        <f t="shared" si="1115"/>
        <v>292</v>
      </c>
      <c r="I6514" s="53">
        <f t="shared" si="1113"/>
        <v>1.0084417624787954</v>
      </c>
      <c r="J6514" s="53">
        <f t="shared" si="1116"/>
        <v>-0.16842895291072263</v>
      </c>
      <c r="K6514" s="53">
        <f t="shared" si="1117"/>
        <v>1.3916106275586073</v>
      </c>
      <c r="L6514" s="53">
        <f t="shared" si="1118"/>
        <v>18.89027467410472</v>
      </c>
      <c r="M6514" s="93">
        <f t="shared" si="1119"/>
        <v>1.9352182741898991</v>
      </c>
      <c r="N6514" s="53">
        <f t="shared" si="1120"/>
        <v>10.455387342647086</v>
      </c>
      <c r="O6514">
        <f t="shared" si="1121"/>
        <v>0.86317440484090757</v>
      </c>
      <c r="P6514" s="53">
        <f t="shared" si="1122"/>
        <v>13.506043081775401</v>
      </c>
      <c r="Q6514" s="53">
        <v>0.2</v>
      </c>
      <c r="R6514" s="53">
        <f t="shared" si="1123"/>
        <v>5.1310604332842757</v>
      </c>
    </row>
    <row r="6515" spans="2:18" ht="15">
      <c r="B6515" s="84">
        <v>36818</v>
      </c>
      <c r="C6515" s="85">
        <v>1.4</v>
      </c>
      <c r="D6515" s="86">
        <v>17.399999999999999</v>
      </c>
      <c r="E6515" s="87">
        <v>9.3000000000000007</v>
      </c>
      <c r="F6515" s="96">
        <f t="shared" si="1114"/>
        <v>13.35</v>
      </c>
      <c r="G6515" s="96"/>
      <c r="H6515" s="74">
        <f t="shared" si="1115"/>
        <v>293</v>
      </c>
      <c r="I6515" s="53">
        <f t="shared" si="1113"/>
        <v>1.0089963923215213</v>
      </c>
      <c r="J6515" s="53">
        <f t="shared" si="1116"/>
        <v>-0.17475654458762296</v>
      </c>
      <c r="K6515" s="53">
        <f t="shared" si="1117"/>
        <v>1.3846635342471949</v>
      </c>
      <c r="L6515" s="53">
        <f t="shared" si="1118"/>
        <v>18.636677261603971</v>
      </c>
      <c r="M6515" s="93">
        <f t="shared" si="1119"/>
        <v>1.5472785980446726</v>
      </c>
      <c r="N6515" s="53">
        <f t="shared" si="1120"/>
        <v>9.0169552691131507</v>
      </c>
      <c r="O6515">
        <f t="shared" si="1121"/>
        <v>0.74974109806577882</v>
      </c>
      <c r="P6515" s="53">
        <f t="shared" si="1122"/>
        <v>11.53306526362627</v>
      </c>
      <c r="Q6515" s="53">
        <v>0.2</v>
      </c>
      <c r="R6515" s="53">
        <f t="shared" si="1123"/>
        <v>4.707136839600901</v>
      </c>
    </row>
    <row r="6516" spans="2:18" ht="15">
      <c r="B6516" s="84">
        <v>36819</v>
      </c>
      <c r="C6516" s="85">
        <v>0</v>
      </c>
      <c r="D6516" s="86">
        <v>21.3</v>
      </c>
      <c r="E6516" s="87">
        <v>11.3</v>
      </c>
      <c r="F6516" s="96">
        <f t="shared" si="1114"/>
        <v>16.3</v>
      </c>
      <c r="G6516" s="96"/>
      <c r="H6516" s="74">
        <f t="shared" si="1115"/>
        <v>294</v>
      </c>
      <c r="I6516" s="53">
        <f t="shared" si="1113"/>
        <v>1.0095483599870214</v>
      </c>
      <c r="J6516" s="53">
        <f t="shared" si="1116"/>
        <v>-0.18104144589631799</v>
      </c>
      <c r="K6516" s="53">
        <f t="shared" si="1117"/>
        <v>1.3777388911144641</v>
      </c>
      <c r="L6516" s="53">
        <f t="shared" si="1118"/>
        <v>18.384993394248252</v>
      </c>
      <c r="M6516" s="93">
        <f t="shared" si="1119"/>
        <v>1.8565956591311026</v>
      </c>
      <c r="N6516" s="53">
        <f t="shared" si="1120"/>
        <v>9.8835371618056609</v>
      </c>
      <c r="O6516">
        <f t="shared" si="1121"/>
        <v>0.88807736765085066</v>
      </c>
      <c r="P6516" s="53">
        <f t="shared" si="1122"/>
        <v>13.943830319070395</v>
      </c>
      <c r="Q6516" s="53">
        <v>0.2</v>
      </c>
      <c r="R6516" s="53">
        <f t="shared" si="1123"/>
        <v>5.0202176876179001</v>
      </c>
    </row>
    <row r="6517" spans="2:18" ht="15">
      <c r="B6517" s="84">
        <v>36820</v>
      </c>
      <c r="C6517" s="85">
        <v>0</v>
      </c>
      <c r="D6517" s="86">
        <v>19.8</v>
      </c>
      <c r="E6517" s="87">
        <v>10.1</v>
      </c>
      <c r="F6517" s="96">
        <f t="shared" si="1114"/>
        <v>14.95</v>
      </c>
      <c r="G6517" s="96"/>
      <c r="H6517" s="74">
        <f t="shared" si="1115"/>
        <v>295</v>
      </c>
      <c r="I6517" s="53">
        <f t="shared" si="1113"/>
        <v>1.0100975021391829</v>
      </c>
      <c r="J6517" s="53">
        <f t="shared" si="1116"/>
        <v>-0.18728175706601952</v>
      </c>
      <c r="K6517" s="53">
        <f t="shared" si="1117"/>
        <v>1.370838278023415</v>
      </c>
      <c r="L6517" s="53">
        <f t="shared" si="1118"/>
        <v>18.135311222811147</v>
      </c>
      <c r="M6517" s="93">
        <f t="shared" si="1119"/>
        <v>1.7322942266594028</v>
      </c>
      <c r="N6517" s="53">
        <f t="shared" si="1120"/>
        <v>9.6019579889124973</v>
      </c>
      <c r="O6517">
        <f t="shared" si="1121"/>
        <v>0.82223383696725871</v>
      </c>
      <c r="P6517" s="53">
        <f t="shared" si="1122"/>
        <v>12.789867365959516</v>
      </c>
      <c r="Q6517" s="53">
        <v>0.2</v>
      </c>
      <c r="R6517" s="53">
        <f t="shared" si="1123"/>
        <v>4.9034392001004221</v>
      </c>
    </row>
    <row r="6518" spans="2:18" ht="15">
      <c r="B6518" s="84">
        <v>36821</v>
      </c>
      <c r="C6518" s="85">
        <v>0</v>
      </c>
      <c r="D6518" s="86">
        <v>23.6</v>
      </c>
      <c r="E6518" s="87">
        <v>8.1</v>
      </c>
      <c r="F6518" s="96">
        <f t="shared" si="1114"/>
        <v>15.850000000000001</v>
      </c>
      <c r="G6518" s="96"/>
      <c r="H6518" s="74">
        <f t="shared" si="1115"/>
        <v>296</v>
      </c>
      <c r="I6518" s="53">
        <f t="shared" si="1113"/>
        <v>1.0106436562780083</v>
      </c>
      <c r="J6518" s="53">
        <f t="shared" si="1116"/>
        <v>-0.19347556991152742</v>
      </c>
      <c r="K6518" s="53">
        <f t="shared" si="1117"/>
        <v>1.3639633369601956</v>
      </c>
      <c r="L6518" s="53">
        <f t="shared" si="1118"/>
        <v>17.887718603622275</v>
      </c>
      <c r="M6518" s="93">
        <f t="shared" si="1119"/>
        <v>2.2192454873596925</v>
      </c>
      <c r="N6518" s="53">
        <f t="shared" si="1120"/>
        <v>11.972083156307496</v>
      </c>
      <c r="O6518">
        <f t="shared" si="1121"/>
        <v>0.86563701574423035</v>
      </c>
      <c r="P6518" s="53">
        <f t="shared" si="1122"/>
        <v>13.549263341824187</v>
      </c>
      <c r="Q6518" s="53">
        <v>0.2</v>
      </c>
      <c r="R6518" s="53">
        <f t="shared" si="1123"/>
        <v>5.4785136995635026</v>
      </c>
    </row>
    <row r="6519" spans="2:18" ht="15">
      <c r="B6519" s="84">
        <v>36822</v>
      </c>
      <c r="C6519" s="85">
        <v>0</v>
      </c>
      <c r="D6519" s="86">
        <v>22.5</v>
      </c>
      <c r="E6519" s="87">
        <v>6.1</v>
      </c>
      <c r="F6519" s="96">
        <f t="shared" si="1114"/>
        <v>14.3</v>
      </c>
      <c r="G6519" s="96"/>
      <c r="H6519" s="74">
        <f t="shared" si="1115"/>
        <v>297</v>
      </c>
      <c r="I6519" s="53">
        <f t="shared" si="1113"/>
        <v>1.0111866607877009</v>
      </c>
      <c r="J6519" s="53">
        <f t="shared" si="1116"/>
        <v>-0.19962096816676864</v>
      </c>
      <c r="K6519" s="53">
        <f t="shared" si="1117"/>
        <v>1.3571157739932649</v>
      </c>
      <c r="L6519" s="53">
        <f t="shared" si="1118"/>
        <v>17.642303036069933</v>
      </c>
      <c r="M6519" s="93">
        <f t="shared" si="1119"/>
        <v>2.1477400094208328</v>
      </c>
      <c r="N6519" s="53">
        <f t="shared" si="1120"/>
        <v>12.145799928665667</v>
      </c>
      <c r="O6519">
        <f t="shared" si="1121"/>
        <v>0.7920785885773336</v>
      </c>
      <c r="P6519" s="53">
        <f t="shared" si="1122"/>
        <v>12.265269032584351</v>
      </c>
      <c r="Q6519" s="53">
        <v>0.2</v>
      </c>
      <c r="R6519" s="53">
        <f t="shared" si="1123"/>
        <v>5.4532571586261627</v>
      </c>
    </row>
    <row r="6520" spans="2:18" ht="15">
      <c r="B6520" s="84">
        <v>36823</v>
      </c>
      <c r="C6520" s="85">
        <v>0.2</v>
      </c>
      <c r="D6520" s="86">
        <v>21.3</v>
      </c>
      <c r="E6520" s="87">
        <v>6.9</v>
      </c>
      <c r="F6520" s="96">
        <f t="shared" si="1114"/>
        <v>14.100000000000001</v>
      </c>
      <c r="G6520" s="96"/>
      <c r="H6520" s="74">
        <f t="shared" si="1115"/>
        <v>298</v>
      </c>
      <c r="I6520" s="53">
        <f t="shared" si="1113"/>
        <v>1.0117263549844906</v>
      </c>
      <c r="J6520" s="53">
        <f t="shared" si="1116"/>
        <v>-0.20571602786129212</v>
      </c>
      <c r="K6520" s="53">
        <f t="shared" si="1117"/>
        <v>1.3502973611651965</v>
      </c>
      <c r="L6520" s="53">
        <f t="shared" si="1118"/>
        <v>17.399151599318937</v>
      </c>
      <c r="M6520" s="93">
        <f t="shared" si="1119"/>
        <v>1.9724203508428255</v>
      </c>
      <c r="N6520" s="53">
        <f t="shared" si="1120"/>
        <v>11.224273475315478</v>
      </c>
      <c r="O6520">
        <f t="shared" si="1121"/>
        <v>0.78299621064441227</v>
      </c>
      <c r="P6520" s="53">
        <f t="shared" si="1122"/>
        <v>12.107763074973807</v>
      </c>
      <c r="Q6520" s="53">
        <v>0.2</v>
      </c>
      <c r="R6520" s="53">
        <f t="shared" si="1123"/>
        <v>5.236331091540368</v>
      </c>
    </row>
    <row r="6521" spans="2:18" ht="15">
      <c r="B6521" s="84">
        <v>36824</v>
      </c>
      <c r="C6521" s="85">
        <v>0</v>
      </c>
      <c r="D6521" s="86">
        <v>19.7</v>
      </c>
      <c r="E6521" s="87">
        <v>8.5</v>
      </c>
      <c r="F6521" s="96">
        <f t="shared" si="1114"/>
        <v>14.1</v>
      </c>
      <c r="G6521" s="96"/>
      <c r="H6521" s="74">
        <f t="shared" si="1115"/>
        <v>299</v>
      </c>
      <c r="I6521" s="53">
        <f t="shared" si="1113"/>
        <v>1.0122625791641815</v>
      </c>
      <c r="J6521" s="53">
        <f t="shared" si="1116"/>
        <v>-0.21175881774130711</v>
      </c>
      <c r="K6521" s="53">
        <f t="shared" si="1117"/>
        <v>1.3435099383070224</v>
      </c>
      <c r="L6521" s="53">
        <f t="shared" si="1118"/>
        <v>17.158350888370411</v>
      </c>
      <c r="M6521" s="93">
        <f t="shared" si="1119"/>
        <v>1.7154367621031172</v>
      </c>
      <c r="N6521" s="53">
        <f t="shared" si="1120"/>
        <v>9.761880290490577</v>
      </c>
      <c r="O6521">
        <f t="shared" si="1121"/>
        <v>0.78299621064441227</v>
      </c>
      <c r="P6521" s="53">
        <f t="shared" si="1122"/>
        <v>12.107763074973807</v>
      </c>
      <c r="Q6521" s="53">
        <v>0.2</v>
      </c>
      <c r="R6521" s="53">
        <f t="shared" si="1123"/>
        <v>4.9056610463732548</v>
      </c>
    </row>
    <row r="6522" spans="2:18" ht="15">
      <c r="B6522" s="84">
        <v>36825</v>
      </c>
      <c r="C6522" s="85">
        <v>0</v>
      </c>
      <c r="D6522" s="86">
        <v>20.5</v>
      </c>
      <c r="E6522" s="87">
        <v>8.6</v>
      </c>
      <c r="F6522" s="96">
        <f t="shared" si="1114"/>
        <v>14.55</v>
      </c>
      <c r="G6522" s="96"/>
      <c r="H6522" s="74">
        <f t="shared" si="1115"/>
        <v>300</v>
      </c>
      <c r="I6522" s="53">
        <f t="shared" si="1113"/>
        <v>1.0127951746494115</v>
      </c>
      <c r="J6522" s="53">
        <f t="shared" si="1116"/>
        <v>-0.2177473997368205</v>
      </c>
      <c r="K6522" s="53">
        <f t="shared" si="1117"/>
        <v>1.3367554147642666</v>
      </c>
      <c r="L6522" s="53">
        <f t="shared" si="1118"/>
        <v>16.919986949598503</v>
      </c>
      <c r="M6522" s="93">
        <f t="shared" si="1119"/>
        <v>1.7682646422620136</v>
      </c>
      <c r="N6522" s="53">
        <f t="shared" si="1120"/>
        <v>9.9225301181000738</v>
      </c>
      <c r="O6522">
        <f t="shared" si="1121"/>
        <v>0.80356064170991792</v>
      </c>
      <c r="P6522" s="53">
        <f t="shared" si="1122"/>
        <v>12.464720934699722</v>
      </c>
      <c r="Q6522" s="53">
        <v>0.2</v>
      </c>
      <c r="R6522" s="53">
        <f t="shared" si="1123"/>
        <v>4.9601829733752174</v>
      </c>
    </row>
    <row r="6523" spans="2:18" ht="15">
      <c r="B6523" s="84">
        <v>36826</v>
      </c>
      <c r="C6523" s="85">
        <v>0</v>
      </c>
      <c r="D6523" s="86">
        <v>20.9</v>
      </c>
      <c r="E6523" s="87">
        <v>7.3</v>
      </c>
      <c r="F6523" s="96">
        <f t="shared" si="1114"/>
        <v>14.1</v>
      </c>
      <c r="G6523" s="96"/>
      <c r="H6523" s="74">
        <f t="shared" si="1115"/>
        <v>301</v>
      </c>
      <c r="I6523" s="53">
        <f t="shared" si="1113"/>
        <v>1.0133239838366084</v>
      </c>
      <c r="J6523" s="53">
        <f t="shared" si="1116"/>
        <v>-0.22367982947638354</v>
      </c>
      <c r="K6523" s="53">
        <f t="shared" si="1117"/>
        <v>1.3300357710230664</v>
      </c>
      <c r="L6523" s="53">
        <f t="shared" si="1118"/>
        <v>16.684145215907556</v>
      </c>
      <c r="M6523" s="93">
        <f t="shared" si="1119"/>
        <v>1.8380764552138071</v>
      </c>
      <c r="N6523" s="53">
        <f t="shared" si="1120"/>
        <v>10.45977486139933</v>
      </c>
      <c r="O6523">
        <f t="shared" si="1121"/>
        <v>0.78299621064441227</v>
      </c>
      <c r="P6523" s="53">
        <f t="shared" si="1122"/>
        <v>12.107763074973807</v>
      </c>
      <c r="Q6523" s="53">
        <v>0.2</v>
      </c>
      <c r="R6523" s="53">
        <f t="shared" si="1123"/>
        <v>5.0634659593603946</v>
      </c>
    </row>
    <row r="6524" spans="2:18" ht="15">
      <c r="B6524" s="84">
        <v>36827</v>
      </c>
      <c r="C6524" s="85">
        <v>0</v>
      </c>
      <c r="D6524" s="86">
        <v>20.9</v>
      </c>
      <c r="E6524" s="87">
        <v>5.7</v>
      </c>
      <c r="F6524" s="96">
        <f t="shared" si="1114"/>
        <v>13.299999999999999</v>
      </c>
      <c r="G6524" s="96"/>
      <c r="H6524" s="74">
        <f t="shared" si="1115"/>
        <v>302</v>
      </c>
      <c r="I6524" s="53">
        <f t="shared" si="1113"/>
        <v>1.0138488502426257</v>
      </c>
      <c r="J6524" s="53">
        <f t="shared" si="1116"/>
        <v>-0.22955415685093136</v>
      </c>
      <c r="K6524" s="53">
        <f t="shared" si="1117"/>
        <v>1.3233530602239887</v>
      </c>
      <c r="L6524" s="53">
        <f t="shared" si="1118"/>
        <v>16.450910441660312</v>
      </c>
      <c r="M6524" s="93">
        <f t="shared" si="1119"/>
        <v>1.8679773014164063</v>
      </c>
      <c r="N6524" s="53">
        <f t="shared" si="1120"/>
        <v>10.903367578461875</v>
      </c>
      <c r="O6524">
        <f t="shared" si="1121"/>
        <v>0.74756858186330444</v>
      </c>
      <c r="P6524" s="53">
        <f t="shared" si="1122"/>
        <v>11.495632544546529</v>
      </c>
      <c r="Q6524" s="53">
        <v>0.2</v>
      </c>
      <c r="R6524" s="53">
        <f t="shared" si="1123"/>
        <v>5.1301144088462935</v>
      </c>
    </row>
    <row r="6525" spans="2:18" ht="15">
      <c r="B6525" s="84">
        <v>36828</v>
      </c>
      <c r="C6525" s="85">
        <v>0</v>
      </c>
      <c r="D6525" s="86">
        <v>18.399999999999999</v>
      </c>
      <c r="E6525" s="87">
        <v>8.1</v>
      </c>
      <c r="F6525" s="96">
        <f t="shared" si="1114"/>
        <v>13.25</v>
      </c>
      <c r="G6525" s="96"/>
      <c r="H6525" s="74">
        <f t="shared" si="1115"/>
        <v>303</v>
      </c>
      <c r="I6525" s="53">
        <f t="shared" si="1113"/>
        <v>1.0143696185510496</v>
      </c>
      <c r="J6525" s="53">
        <f t="shared" si="1116"/>
        <v>-0.23536842662812049</v>
      </c>
      <c r="K6525" s="53">
        <f t="shared" si="1117"/>
        <v>1.3167094095504064</v>
      </c>
      <c r="L6525" s="53">
        <f t="shared" si="1118"/>
        <v>16.220366637536831</v>
      </c>
      <c r="M6525" s="93">
        <f t="shared" si="1119"/>
        <v>1.5137019032538075</v>
      </c>
      <c r="N6525" s="53">
        <f t="shared" si="1120"/>
        <v>8.8496929027029303</v>
      </c>
      <c r="O6525">
        <f t="shared" si="1121"/>
        <v>0.74540156024185988</v>
      </c>
      <c r="P6525" s="53">
        <f t="shared" si="1122"/>
        <v>11.458308313863593</v>
      </c>
      <c r="Q6525" s="53">
        <v>0.2</v>
      </c>
      <c r="R6525" s="53">
        <f t="shared" si="1123"/>
        <v>4.665409156398642</v>
      </c>
    </row>
    <row r="6526" spans="2:18" ht="15">
      <c r="B6526" s="84">
        <v>36829</v>
      </c>
      <c r="C6526" s="85">
        <v>0</v>
      </c>
      <c r="D6526" s="86">
        <v>15.3</v>
      </c>
      <c r="E6526" s="87">
        <v>9.6999999999999993</v>
      </c>
      <c r="F6526" s="96">
        <f t="shared" si="1114"/>
        <v>12.5</v>
      </c>
      <c r="G6526" s="96"/>
      <c r="H6526" s="74">
        <f t="shared" si="1115"/>
        <v>304</v>
      </c>
      <c r="I6526" s="53">
        <f t="shared" si="1113"/>
        <v>1.0148861346581595</v>
      </c>
      <c r="J6526" s="53">
        <f t="shared" si="1116"/>
        <v>-0.24112067911849694</v>
      </c>
      <c r="K6526" s="53">
        <f t="shared" si="1117"/>
        <v>1.3101070214775534</v>
      </c>
      <c r="L6526" s="53">
        <f t="shared" si="1118"/>
        <v>15.992597005491556</v>
      </c>
      <c r="M6526" s="93">
        <f t="shared" si="1119"/>
        <v>1.0738784053576702</v>
      </c>
      <c r="N6526" s="53">
        <f t="shared" si="1120"/>
        <v>6.4337166279944684</v>
      </c>
      <c r="O6526">
        <f t="shared" si="1121"/>
        <v>0.7135476731207917</v>
      </c>
      <c r="P6526" s="53">
        <f t="shared" si="1122"/>
        <v>10.911278230138578</v>
      </c>
      <c r="Q6526" s="53">
        <v>0.2</v>
      </c>
      <c r="R6526" s="53">
        <f t="shared" si="1123"/>
        <v>4.0925855628856223</v>
      </c>
    </row>
    <row r="6527" spans="2:18" ht="15">
      <c r="B6527" s="84">
        <v>36830</v>
      </c>
      <c r="C6527" s="85">
        <v>2.2000000000000002</v>
      </c>
      <c r="D6527" s="86">
        <v>14.6</v>
      </c>
      <c r="E6527" s="87">
        <v>7.5</v>
      </c>
      <c r="F6527" s="96">
        <f t="shared" si="1114"/>
        <v>11.05</v>
      </c>
      <c r="G6527" s="96"/>
      <c r="H6527" s="74">
        <f t="shared" si="1115"/>
        <v>305</v>
      </c>
      <c r="I6527" s="53">
        <f t="shared" si="1113"/>
        <v>1.0153982457185289</v>
      </c>
      <c r="J6527" s="53">
        <f t="shared" si="1116"/>
        <v>-0.24680895089479327</v>
      </c>
      <c r="K6527" s="53">
        <f t="shared" si="1117"/>
        <v>1.3035481748675748</v>
      </c>
      <c r="L6527" s="53">
        <f t="shared" si="1118"/>
        <v>15.767683873981852</v>
      </c>
      <c r="M6527" s="93">
        <f t="shared" si="1119"/>
        <v>1.135121552275147</v>
      </c>
      <c r="N6527" s="53">
        <f t="shared" si="1120"/>
        <v>7.1424301183922747</v>
      </c>
      <c r="O6527">
        <f t="shared" si="1121"/>
        <v>0.65531774912245988</v>
      </c>
      <c r="P6527" s="53">
        <f t="shared" si="1122"/>
        <v>9.9193738160103813</v>
      </c>
      <c r="Q6527" s="53">
        <v>0.2</v>
      </c>
      <c r="R6527" s="53">
        <f t="shared" si="1123"/>
        <v>4.1936996428705759</v>
      </c>
    </row>
    <row r="6528" spans="2:18" ht="15">
      <c r="B6528" s="84">
        <v>36831</v>
      </c>
      <c r="C6528" s="85">
        <v>27.6</v>
      </c>
      <c r="D6528" s="86">
        <v>19.7</v>
      </c>
      <c r="E6528" s="87">
        <v>4.7</v>
      </c>
      <c r="F6528" s="96">
        <f t="shared" si="1114"/>
        <v>12.2</v>
      </c>
      <c r="G6528" s="96"/>
      <c r="H6528" s="74">
        <f t="shared" si="1115"/>
        <v>306</v>
      </c>
      <c r="I6528" s="53">
        <f t="shared" si="1113"/>
        <v>1.0159058001902563</v>
      </c>
      <c r="J6528" s="53">
        <f t="shared" si="1116"/>
        <v>-0.25243127556549821</v>
      </c>
      <c r="K6528" s="53">
        <f t="shared" si="1117"/>
        <v>1.2970352258952598</v>
      </c>
      <c r="L6528" s="53">
        <f t="shared" si="1118"/>
        <v>15.545708633651007</v>
      </c>
      <c r="M6528" s="93">
        <f t="shared" si="1119"/>
        <v>1.6915190042245529</v>
      </c>
      <c r="N6528" s="53">
        <f t="shared" si="1120"/>
        <v>10.235406009330946</v>
      </c>
      <c r="O6528">
        <f t="shared" si="1121"/>
        <v>0.70114279888176989</v>
      </c>
      <c r="P6528" s="53">
        <f t="shared" si="1122"/>
        <v>10.699079407335368</v>
      </c>
      <c r="Q6528" s="53">
        <v>0.2</v>
      </c>
      <c r="R6528" s="53">
        <f t="shared" si="1123"/>
        <v>4.9329870171135948</v>
      </c>
    </row>
    <row r="6529" spans="2:18" ht="15">
      <c r="B6529" s="84">
        <v>36832</v>
      </c>
      <c r="C6529" s="85">
        <v>0</v>
      </c>
      <c r="D6529" s="86">
        <v>10.9</v>
      </c>
      <c r="E6529" s="87">
        <v>3.2</v>
      </c>
      <c r="F6529" s="96">
        <f t="shared" si="1114"/>
        <v>7.0500000000000007</v>
      </c>
      <c r="G6529" s="96"/>
      <c r="H6529" s="74">
        <f t="shared" si="1115"/>
        <v>307</v>
      </c>
      <c r="I6529" s="53">
        <f t="shared" si="1113"/>
        <v>1.0164086478798078</v>
      </c>
      <c r="J6529" s="53">
        <f t="shared" si="1116"/>
        <v>-0.25798568460379556</v>
      </c>
      <c r="K6529" s="53">
        <f t="shared" si="1117"/>
        <v>1.2905706087883901</v>
      </c>
      <c r="L6529" s="53">
        <f t="shared" si="1118"/>
        <v>15.326751673653153</v>
      </c>
      <c r="M6529" s="93">
        <f t="shared" si="1119"/>
        <v>0.98974051886724557</v>
      </c>
      <c r="N6529" s="53">
        <f t="shared" si="1120"/>
        <v>7.230101678548726</v>
      </c>
      <c r="O6529">
        <f t="shared" si="1121"/>
        <v>0.51565568748214641</v>
      </c>
      <c r="P6529" s="53">
        <f t="shared" si="1122"/>
        <v>7.5871776540153251</v>
      </c>
      <c r="Q6529" s="53">
        <v>0.2</v>
      </c>
      <c r="R6529" s="53">
        <f t="shared" si="1123"/>
        <v>4.0416558883469316</v>
      </c>
    </row>
    <row r="6530" spans="2:18" ht="15">
      <c r="B6530" s="84">
        <v>36833</v>
      </c>
      <c r="C6530" s="85">
        <v>12.6</v>
      </c>
      <c r="D6530" s="86">
        <v>10.5</v>
      </c>
      <c r="E6530" s="87">
        <v>6.9</v>
      </c>
      <c r="F6530" s="96">
        <f t="shared" si="1114"/>
        <v>8.6999999999999993</v>
      </c>
      <c r="G6530" s="96"/>
      <c r="H6530" s="74">
        <f t="shared" si="1115"/>
        <v>308</v>
      </c>
      <c r="I6530" s="53">
        <f t="shared" si="1113"/>
        <v>1.0169066399864619</v>
      </c>
      <c r="J6530" s="53">
        <f t="shared" si="1116"/>
        <v>-0.26347020823283013</v>
      </c>
      <c r="K6530" s="53">
        <f t="shared" si="1117"/>
        <v>1.2841568363660321</v>
      </c>
      <c r="L6530" s="53">
        <f t="shared" si="1118"/>
        <v>15.110892318814727</v>
      </c>
      <c r="M6530" s="93">
        <f t="shared" si="1119"/>
        <v>0.71151933900112729</v>
      </c>
      <c r="N6530" s="53">
        <f t="shared" si="1120"/>
        <v>4.8740533949097733</v>
      </c>
      <c r="O6530">
        <f t="shared" si="1121"/>
        <v>0.56974037769295616</v>
      </c>
      <c r="P6530" s="53">
        <f t="shared" si="1122"/>
        <v>8.4819802434146006</v>
      </c>
      <c r="Q6530" s="53">
        <v>0.2</v>
      </c>
      <c r="R6530" s="53">
        <f t="shared" si="1123"/>
        <v>3.5966979215935493</v>
      </c>
    </row>
    <row r="6531" spans="2:18" ht="15">
      <c r="B6531" s="84">
        <v>36834</v>
      </c>
      <c r="C6531" s="85">
        <v>28.2</v>
      </c>
      <c r="D6531" s="86">
        <v>13.3</v>
      </c>
      <c r="E6531" s="87">
        <v>2.9</v>
      </c>
      <c r="F6531" s="96">
        <f t="shared" si="1114"/>
        <v>8.1</v>
      </c>
      <c r="G6531" s="96"/>
      <c r="H6531" s="74">
        <f t="shared" si="1115"/>
        <v>309</v>
      </c>
      <c r="I6531" s="53">
        <f t="shared" si="1113"/>
        <v>1.0173996291463423</v>
      </c>
      <c r="J6531" s="53">
        <f t="shared" si="1116"/>
        <v>-0.26888287636813218</v>
      </c>
      <c r="K6531" s="53">
        <f t="shared" si="1117"/>
        <v>1.2777965003575227</v>
      </c>
      <c r="L6531" s="53">
        <f t="shared" si="1118"/>
        <v>14.89820876783244</v>
      </c>
      <c r="M6531" s="93">
        <f t="shared" si="1119"/>
        <v>1.1653327799432689</v>
      </c>
      <c r="N6531" s="53">
        <f t="shared" si="1120"/>
        <v>8.1676975370474008</v>
      </c>
      <c r="O6531">
        <f t="shared" si="1121"/>
        <v>0.54952513539295056</v>
      </c>
      <c r="P6531" s="53">
        <f t="shared" si="1122"/>
        <v>8.1462325417178487</v>
      </c>
      <c r="Q6531" s="53">
        <v>0.2</v>
      </c>
      <c r="R6531" s="53">
        <f t="shared" si="1123"/>
        <v>4.2937355566336661</v>
      </c>
    </row>
    <row r="6532" spans="2:18" ht="15">
      <c r="B6532" s="84">
        <v>36835</v>
      </c>
      <c r="C6532" s="85">
        <v>2.2000000000000002</v>
      </c>
      <c r="D6532" s="86">
        <v>15.7</v>
      </c>
      <c r="E6532" s="87">
        <v>1.1000000000000001</v>
      </c>
      <c r="F6532" s="96">
        <f t="shared" si="1114"/>
        <v>8.4</v>
      </c>
      <c r="G6532" s="96"/>
      <c r="H6532" s="74">
        <f t="shared" si="1115"/>
        <v>310</v>
      </c>
      <c r="I6532" s="53">
        <f t="shared" si="1113"/>
        <v>1.0178874694760252</v>
      </c>
      <c r="J6532" s="53">
        <f t="shared" si="1116"/>
        <v>-0.27422171961789704</v>
      </c>
      <c r="K6532" s="53">
        <f t="shared" si="1117"/>
        <v>1.2714922714843895</v>
      </c>
      <c r="L6532" s="53">
        <f t="shared" si="1118"/>
        <v>14.688778032712165</v>
      </c>
      <c r="M6532" s="93">
        <f t="shared" si="1119"/>
        <v>1.3770917004544001</v>
      </c>
      <c r="N6532" s="53">
        <f t="shared" si="1120"/>
        <v>9.5413761495805023</v>
      </c>
      <c r="O6532">
        <f t="shared" si="1121"/>
        <v>0.55955287615999294</v>
      </c>
      <c r="P6532" s="53">
        <f t="shared" si="1122"/>
        <v>8.3125902760935677</v>
      </c>
      <c r="Q6532" s="53">
        <v>0.2</v>
      </c>
      <c r="R6532" s="53">
        <f t="shared" si="1123"/>
        <v>4.6086320635396918</v>
      </c>
    </row>
    <row r="6533" spans="2:18" ht="15">
      <c r="B6533" s="84">
        <v>36836</v>
      </c>
      <c r="C6533" s="85">
        <v>2</v>
      </c>
      <c r="D6533" s="86">
        <v>6.1</v>
      </c>
      <c r="E6533" s="87">
        <v>3.1</v>
      </c>
      <c r="F6533" s="96">
        <f t="shared" si="1114"/>
        <v>4.5999999999999996</v>
      </c>
      <c r="G6533" s="96"/>
      <c r="H6533" s="74">
        <f t="shared" si="1115"/>
        <v>311</v>
      </c>
      <c r="I6533" s="53">
        <f t="shared" si="1113"/>
        <v>1.0183700166157084</v>
      </c>
      <c r="J6533" s="53">
        <f t="shared" si="1116"/>
        <v>-0.27948477034166919</v>
      </c>
      <c r="K6533" s="53">
        <f t="shared" si="1117"/>
        <v>1.2652468992870076</v>
      </c>
      <c r="L6533" s="53">
        <f t="shared" si="1118"/>
        <v>14.482675879656613</v>
      </c>
      <c r="M6533" s="93">
        <f t="shared" si="1119"/>
        <v>0.52620737497744918</v>
      </c>
      <c r="N6533" s="53">
        <f t="shared" si="1120"/>
        <v>4.2644041770299816</v>
      </c>
      <c r="O6533">
        <f t="shared" si="1121"/>
        <v>0.44364418562400476</v>
      </c>
      <c r="P6533" s="53">
        <f t="shared" si="1122"/>
        <v>6.4139727188391022</v>
      </c>
      <c r="Q6533" s="53">
        <v>0.2</v>
      </c>
      <c r="R6533" s="53">
        <f t="shared" si="1123"/>
        <v>3.2938335875790306</v>
      </c>
    </row>
    <row r="6534" spans="2:18" ht="15">
      <c r="B6534" s="84">
        <v>36837</v>
      </c>
      <c r="C6534" s="85">
        <v>45.6</v>
      </c>
      <c r="D6534" s="86">
        <v>13.3</v>
      </c>
      <c r="E6534" s="87">
        <v>3.7</v>
      </c>
      <c r="F6534" s="96">
        <f t="shared" si="1114"/>
        <v>8.5</v>
      </c>
      <c r="G6534" s="96"/>
      <c r="H6534" s="74">
        <f t="shared" si="1115"/>
        <v>312</v>
      </c>
      <c r="I6534" s="53">
        <f t="shared" si="1113"/>
        <v>1.0188471277719298</v>
      </c>
      <c r="J6534" s="53">
        <f t="shared" si="1116"/>
        <v>-0.28467006376778992</v>
      </c>
      <c r="K6534" s="53">
        <f t="shared" si="1117"/>
        <v>1.2590632116775065</v>
      </c>
      <c r="L6534" s="53">
        <f t="shared" si="1118"/>
        <v>14.279976771613258</v>
      </c>
      <c r="M6534" s="93">
        <f t="shared" si="1119"/>
        <v>1.0897285759704727</v>
      </c>
      <c r="N6534" s="53">
        <f t="shared" si="1120"/>
        <v>7.5216312620134191</v>
      </c>
      <c r="O6534">
        <f t="shared" si="1121"/>
        <v>0.56293085323359648</v>
      </c>
      <c r="P6534" s="53">
        <f t="shared" si="1122"/>
        <v>8.3687143143084199</v>
      </c>
      <c r="Q6534" s="53">
        <v>0.2</v>
      </c>
      <c r="R6534" s="53">
        <f t="shared" si="1123"/>
        <v>4.1698998207880003</v>
      </c>
    </row>
    <row r="6535" spans="2:18" ht="15">
      <c r="B6535" s="84">
        <v>36838</v>
      </c>
      <c r="C6535" s="85">
        <v>6.4</v>
      </c>
      <c r="D6535" s="86">
        <v>13.7</v>
      </c>
      <c r="E6535" s="87">
        <v>3.9</v>
      </c>
      <c r="F6535" s="96">
        <f t="shared" si="1114"/>
        <v>8.7999999999999989</v>
      </c>
      <c r="G6535" s="96"/>
      <c r="H6535" s="74">
        <f t="shared" si="1115"/>
        <v>313</v>
      </c>
      <c r="I6535" s="53">
        <f t="shared" si="1113"/>
        <v>1.0193186617598224</v>
      </c>
      <c r="J6535" s="53">
        <f t="shared" si="1116"/>
        <v>-0.28977563916981031</v>
      </c>
      <c r="K6535" s="53">
        <f t="shared" si="1117"/>
        <v>1.2529441142002091</v>
      </c>
      <c r="L6535" s="53">
        <f t="shared" si="1118"/>
        <v>14.080753812694676</v>
      </c>
      <c r="M6535" s="93">
        <f t="shared" si="1119"/>
        <v>1.0980447843111765</v>
      </c>
      <c r="N6535" s="53">
        <f t="shared" si="1120"/>
        <v>7.4935544025106635</v>
      </c>
      <c r="O6535">
        <f t="shared" si="1121"/>
        <v>0.57317208442593315</v>
      </c>
      <c r="P6535" s="53">
        <f t="shared" si="1122"/>
        <v>8.5391257162738565</v>
      </c>
      <c r="Q6535" s="53">
        <v>0.2</v>
      </c>
      <c r="R6535" s="53">
        <f t="shared" si="1123"/>
        <v>4.1768338637237044</v>
      </c>
    </row>
    <row r="6536" spans="2:18" ht="15">
      <c r="B6536" s="84">
        <v>36839</v>
      </c>
      <c r="C6536" s="85">
        <v>3.6</v>
      </c>
      <c r="D6536" s="86">
        <v>11.3</v>
      </c>
      <c r="E6536" s="87">
        <v>2.5</v>
      </c>
      <c r="F6536" s="96">
        <f t="shared" si="1114"/>
        <v>6.9</v>
      </c>
      <c r="G6536" s="96"/>
      <c r="H6536" s="74">
        <f t="shared" si="1115"/>
        <v>314</v>
      </c>
      <c r="I6536" s="53">
        <f t="shared" si="1113"/>
        <v>1.0197844790448929</v>
      </c>
      <c r="J6536" s="53">
        <f t="shared" si="1116"/>
        <v>-0.29479954110186718</v>
      </c>
      <c r="K6536" s="53">
        <f t="shared" si="1117"/>
        <v>1.2468925889808187</v>
      </c>
      <c r="L6536" s="53">
        <f t="shared" si="1118"/>
        <v>13.885078694683791</v>
      </c>
      <c r="M6536" s="93">
        <f t="shared" si="1119"/>
        <v>0.95276568774776538</v>
      </c>
      <c r="N6536" s="53">
        <f t="shared" si="1120"/>
        <v>7.0022659733928352</v>
      </c>
      <c r="O6536">
        <f t="shared" si="1121"/>
        <v>0.51096962479543406</v>
      </c>
      <c r="P6536" s="53">
        <f t="shared" si="1122"/>
        <v>7.5101812239281029</v>
      </c>
      <c r="Q6536" s="53">
        <v>0.2</v>
      </c>
      <c r="R6536" s="53">
        <f t="shared" si="1123"/>
        <v>3.9853719824487741</v>
      </c>
    </row>
    <row r="6537" spans="2:18" ht="15">
      <c r="B6537" s="84">
        <v>36840</v>
      </c>
      <c r="C6537" s="85">
        <v>2.2000000000000002</v>
      </c>
      <c r="D6537" s="86">
        <v>13.3</v>
      </c>
      <c r="E6537" s="87">
        <v>3.2</v>
      </c>
      <c r="F6537" s="96">
        <f t="shared" si="1114"/>
        <v>8.25</v>
      </c>
      <c r="G6537" s="96"/>
      <c r="H6537" s="74">
        <f t="shared" si="1115"/>
        <v>315</v>
      </c>
      <c r="I6537" s="53">
        <f t="shared" si="1113"/>
        <v>1.0202444417843124</v>
      </c>
      <c r="J6537" s="53">
        <f t="shared" si="1116"/>
        <v>-0.29973982069280281</v>
      </c>
      <c r="K6537" s="53">
        <f t="shared" si="1117"/>
        <v>1.2409116933456585</v>
      </c>
      <c r="L6537" s="53">
        <f t="shared" si="1118"/>
        <v>13.693021645835916</v>
      </c>
      <c r="M6537" s="93">
        <f t="shared" si="1119"/>
        <v>1.0616153337547345</v>
      </c>
      <c r="N6537" s="53">
        <f t="shared" si="1120"/>
        <v>7.3979076049282604</v>
      </c>
      <c r="O6537">
        <f t="shared" si="1121"/>
        <v>0.55451916900231446</v>
      </c>
      <c r="P6537" s="53">
        <f t="shared" si="1122"/>
        <v>8.2290353702868266</v>
      </c>
      <c r="Q6537" s="53">
        <v>0.2</v>
      </c>
      <c r="R6537" s="53">
        <f t="shared" si="1123"/>
        <v>4.1317776181471375</v>
      </c>
    </row>
    <row r="6538" spans="2:18" ht="15">
      <c r="B6538" s="84">
        <v>36841</v>
      </c>
      <c r="C6538" s="85">
        <v>0</v>
      </c>
      <c r="D6538" s="86">
        <v>15.5</v>
      </c>
      <c r="E6538" s="87">
        <v>-0.1</v>
      </c>
      <c r="F6538" s="96">
        <f t="shared" si="1114"/>
        <v>7.7</v>
      </c>
      <c r="G6538" s="96"/>
      <c r="H6538" s="74">
        <f t="shared" si="1115"/>
        <v>316</v>
      </c>
      <c r="I6538" s="53">
        <f t="shared" ref="I6538:I6601" si="1124">1+0.0334*COS($I$7*H6538-0.0552)</f>
        <v>1.020698413867706</v>
      </c>
      <c r="J6538" s="53">
        <f t="shared" si="1116"/>
        <v>-0.30459453699858596</v>
      </c>
      <c r="K6538" s="53">
        <f t="shared" si="1117"/>
        <v>1.2350045580925202</v>
      </c>
      <c r="L6538" s="53">
        <f t="shared" si="1118"/>
        <v>13.504651382186657</v>
      </c>
      <c r="M6538" s="93">
        <f t="shared" si="1119"/>
        <v>1.2737533249195605</v>
      </c>
      <c r="N6538" s="53">
        <f t="shared" si="1120"/>
        <v>9.0676468579780867</v>
      </c>
      <c r="O6538">
        <f t="shared" si="1121"/>
        <v>0.53639966214607604</v>
      </c>
      <c r="P6538" s="53">
        <f t="shared" si="1122"/>
        <v>7.9290568403654014</v>
      </c>
      <c r="Q6538" s="53">
        <v>0.2</v>
      </c>
      <c r="R6538" s="53">
        <f t="shared" si="1123"/>
        <v>4.4721049910544517</v>
      </c>
    </row>
    <row r="6539" spans="2:18" ht="15">
      <c r="B6539" s="84">
        <v>36842</v>
      </c>
      <c r="C6539" s="85">
        <v>0</v>
      </c>
      <c r="D6539" s="86">
        <v>8.5</v>
      </c>
      <c r="E6539" s="87">
        <v>1.7</v>
      </c>
      <c r="F6539" s="96">
        <f t="shared" si="1114"/>
        <v>5.0999999999999996</v>
      </c>
      <c r="G6539" s="96"/>
      <c r="H6539" s="74">
        <f t="shared" si="1115"/>
        <v>317</v>
      </c>
      <c r="I6539" s="53">
        <f t="shared" si="1124"/>
        <v>1.0211462609574309</v>
      </c>
      <c r="J6539" s="53">
        <f t="shared" si="1116"/>
        <v>-0.3093617584123764</v>
      </c>
      <c r="K6539" s="53">
        <f t="shared" si="1117"/>
        <v>1.2291743853950863</v>
      </c>
      <c r="L6539" s="53">
        <f t="shared" si="1118"/>
        <v>13.320035061569568</v>
      </c>
      <c r="M6539" s="93">
        <f t="shared" si="1119"/>
        <v>0.7448945216366688</v>
      </c>
      <c r="N6539" s="53">
        <f t="shared" si="1120"/>
        <v>5.9048483135322201</v>
      </c>
      <c r="O6539">
        <f t="shared" si="1121"/>
        <v>0.45757819344210393</v>
      </c>
      <c r="P6539" s="53">
        <f t="shared" si="1122"/>
        <v>6.6392625692475837</v>
      </c>
      <c r="Q6539" s="53">
        <v>0.2</v>
      </c>
      <c r="R6539" s="53">
        <f t="shared" si="1123"/>
        <v>3.6670741895252492</v>
      </c>
    </row>
    <row r="6540" spans="2:18" ht="15">
      <c r="B6540" s="84">
        <v>36843</v>
      </c>
      <c r="C6540" s="85">
        <v>11.8</v>
      </c>
      <c r="D6540" s="86">
        <v>7</v>
      </c>
      <c r="E6540" s="87">
        <v>4.5</v>
      </c>
      <c r="F6540" s="96">
        <f t="shared" si="1114"/>
        <v>5.75</v>
      </c>
      <c r="G6540" s="96"/>
      <c r="H6540" s="74">
        <f t="shared" si="1115"/>
        <v>318</v>
      </c>
      <c r="I6540" s="53">
        <f t="shared" si="1124"/>
        <v>1.0215878505283278</v>
      </c>
      <c r="J6540" s="53">
        <f t="shared" si="1116"/>
        <v>-0.31403956413128459</v>
      </c>
      <c r="K6540" s="53">
        <f t="shared" si="1117"/>
        <v>1.2234244463235751</v>
      </c>
      <c r="L6540" s="53">
        <f t="shared" si="1118"/>
        <v>13.139238240542905</v>
      </c>
      <c r="M6540" s="93">
        <f t="shared" si="1119"/>
        <v>0.45817414351610175</v>
      </c>
      <c r="N6540" s="53">
        <f t="shared" si="1120"/>
        <v>3.5317431625744078</v>
      </c>
      <c r="O6540">
        <f t="shared" si="1121"/>
        <v>0.47626517596355705</v>
      </c>
      <c r="P6540" s="53">
        <f t="shared" si="1122"/>
        <v>6.94272614842808</v>
      </c>
      <c r="Q6540" s="53">
        <v>0.2</v>
      </c>
      <c r="R6540" s="53">
        <f t="shared" si="1123"/>
        <v>3.1850144804652643</v>
      </c>
    </row>
    <row r="6541" spans="2:18" ht="15">
      <c r="B6541" s="84">
        <v>36844</v>
      </c>
      <c r="C6541" s="85">
        <v>25.4</v>
      </c>
      <c r="D6541" s="86">
        <v>10.9</v>
      </c>
      <c r="E6541" s="87">
        <v>5</v>
      </c>
      <c r="F6541" s="96">
        <f t="shared" si="1114"/>
        <v>7.95</v>
      </c>
      <c r="G6541" s="96"/>
      <c r="H6541" s="74">
        <f t="shared" si="1115"/>
        <v>319</v>
      </c>
      <c r="I6541" s="53">
        <f t="shared" si="1124"/>
        <v>1.0220230519069382</v>
      </c>
      <c r="J6541" s="53">
        <f t="shared" si="1116"/>
        <v>-0.3186260456786566</v>
      </c>
      <c r="K6541" s="53">
        <f t="shared" si="1117"/>
        <v>1.2177580779650874</v>
      </c>
      <c r="L6541" s="53">
        <f t="shared" si="1118"/>
        <v>12.962324834415274</v>
      </c>
      <c r="M6541" s="93">
        <f t="shared" si="1119"/>
        <v>0.75925142093616904</v>
      </c>
      <c r="N6541" s="53">
        <f t="shared" si="1120"/>
        <v>5.3525141961885909</v>
      </c>
      <c r="O6541">
        <f t="shared" si="1121"/>
        <v>0.5445705104608336</v>
      </c>
      <c r="P6541" s="53">
        <f t="shared" si="1122"/>
        <v>8.0641758592374195</v>
      </c>
      <c r="Q6541" s="53">
        <v>0.2</v>
      </c>
      <c r="R6541" s="53">
        <f t="shared" si="1123"/>
        <v>3.6710594612523066</v>
      </c>
    </row>
    <row r="6542" spans="2:18" ht="15">
      <c r="B6542" s="84">
        <v>36845</v>
      </c>
      <c r="C6542" s="85">
        <v>19.8</v>
      </c>
      <c r="D6542" s="86">
        <v>14.9</v>
      </c>
      <c r="E6542" s="87">
        <v>4.2</v>
      </c>
      <c r="F6542" s="96">
        <f t="shared" si="1114"/>
        <v>9.5500000000000007</v>
      </c>
      <c r="G6542" s="96"/>
      <c r="H6542" s="74">
        <f t="shared" si="1115"/>
        <v>320</v>
      </c>
      <c r="I6542" s="53">
        <f t="shared" si="1124"/>
        <v>1.0224517363101726</v>
      </c>
      <c r="J6542" s="53">
        <f t="shared" si="1116"/>
        <v>-0.32311930848040749</v>
      </c>
      <c r="K6542" s="53">
        <f t="shared" si="1117"/>
        <v>1.2121786801282579</v>
      </c>
      <c r="L6542" s="53">
        <f t="shared" si="1118"/>
        <v>12.789357080551207</v>
      </c>
      <c r="M6542" s="93">
        <f t="shared" si="1119"/>
        <v>1.0715129055585582</v>
      </c>
      <c r="N6542" s="53">
        <f t="shared" si="1120"/>
        <v>7.1119635693316781</v>
      </c>
      <c r="O6542">
        <f t="shared" si="1121"/>
        <v>0.59949143516008485</v>
      </c>
      <c r="P6542" s="53">
        <f t="shared" si="1122"/>
        <v>8.9788099436047624</v>
      </c>
      <c r="Q6542" s="53">
        <v>0.2</v>
      </c>
      <c r="R6542" s="53">
        <f t="shared" si="1123"/>
        <v>4.1248321760442046</v>
      </c>
    </row>
    <row r="6543" spans="2:18" ht="15">
      <c r="B6543" s="84">
        <v>36846</v>
      </c>
      <c r="C6543" s="85">
        <v>6.2</v>
      </c>
      <c r="D6543" s="86">
        <v>8.5</v>
      </c>
      <c r="E6543" s="87">
        <v>6.5</v>
      </c>
      <c r="F6543" s="96">
        <f t="shared" ref="F6543:F6606" si="1125">0.5*(D6543+E6543)</f>
        <v>7.5</v>
      </c>
      <c r="G6543" s="96"/>
      <c r="H6543" s="74">
        <f t="shared" ref="H6543:H6606" si="1126">B6543-DATE(YEAR(B6543),1,0)</f>
        <v>321</v>
      </c>
      <c r="I6543" s="53">
        <f t="shared" si="1124"/>
        <v>1.0228737768834191</v>
      </c>
      <c r="J6543" s="53">
        <f t="shared" ref="J6543:J6606" si="1127">ASIN(0.39785*SIN(4.869+$I$7*H6543+0.03345*SIN(6.224+$I$7*H6543)))</f>
        <v>-0.32751747349366472</v>
      </c>
      <c r="K6543" s="53">
        <f t="shared" ref="K6543:K6606" si="1128">ACOS(-TAN(J6543)*TAN($E$7*$I$8))</f>
        <v>1.2066897116181678</v>
      </c>
      <c r="L6543" s="53">
        <f t="shared" ref="L6543:L6606" si="1129">117.5*I6543*((K6543*SIN($E$7*$I$8)*SIN(J6543)+COS($E$7*$I$8)*COS(J6543)*SIN(K6543))/PI())</f>
        <v>12.620395505124998</v>
      </c>
      <c r="M6543" s="93">
        <f t="shared" ref="M6543:M6606" si="1130">0.0023*L6543/2.456*(0.5*(D6543+E6543)+17.8)*SQRT(D6543-E6543)</f>
        <v>0.42287105363689187</v>
      </c>
      <c r="N6543" s="53">
        <f t="shared" ref="N6543:N6606" si="1131">0.17*L6543*SQRT(D6543-E6543)</f>
        <v>3.0341488625962376</v>
      </c>
      <c r="O6543">
        <f t="shared" ref="O6543:O6606" si="1132">5336/(F6543+273.15)^2*EXP(21.07-5336/(F6543+273.15))</f>
        <v>0.52994046015629992</v>
      </c>
      <c r="P6543" s="53">
        <f t="shared" ref="P6543:P6606" si="1133">EXP(21.07-5336/(F6543+273.15))</f>
        <v>7.8224239699391331</v>
      </c>
      <c r="Q6543" s="53">
        <v>0.2</v>
      </c>
      <c r="R6543" s="53">
        <f t="shared" ref="R6543:R6606" si="1134">(O6543*N6543*0.6+$L$8*6.43*(1+0.536*Q6543)*P6543*(1- G6543/100))/($O$7*(O6543+$L$8))</f>
        <v>3.1466051677978761</v>
      </c>
    </row>
    <row r="6544" spans="2:18" ht="15">
      <c r="B6544" s="84">
        <v>36847</v>
      </c>
      <c r="C6544" s="85">
        <v>40.799999999999997</v>
      </c>
      <c r="D6544" s="86">
        <v>8.5</v>
      </c>
      <c r="E6544" s="87">
        <v>6.1</v>
      </c>
      <c r="F6544" s="96">
        <f t="shared" si="1125"/>
        <v>7.3</v>
      </c>
      <c r="G6544" s="96"/>
      <c r="H6544" s="74">
        <f t="shared" si="1126"/>
        <v>322</v>
      </c>
      <c r="I6544" s="53">
        <f t="shared" si="1124"/>
        <v>1.0232890487380821</v>
      </c>
      <c r="J6544" s="53">
        <f t="shared" si="1127"/>
        <v>-0.33181867888566741</v>
      </c>
      <c r="K6544" s="53">
        <f t="shared" si="1128"/>
        <v>1.2012946860691214</v>
      </c>
      <c r="L6544" s="53">
        <f t="shared" si="1129"/>
        <v>12.455498893477454</v>
      </c>
      <c r="M6544" s="93">
        <f t="shared" si="1130"/>
        <v>0.45356542730958488</v>
      </c>
      <c r="N6544" s="53">
        <f t="shared" si="1131"/>
        <v>3.2803159052537305</v>
      </c>
      <c r="O6544">
        <f t="shared" si="1132"/>
        <v>0.52354945966754285</v>
      </c>
      <c r="P6544" s="53">
        <f t="shared" si="1133"/>
        <v>7.7170761095459453</v>
      </c>
      <c r="Q6544" s="53">
        <v>0.2</v>
      </c>
      <c r="R6544" s="53">
        <f t="shared" si="1134"/>
        <v>3.1925006425565998</v>
      </c>
    </row>
    <row r="6545" spans="2:18" ht="15">
      <c r="B6545" s="84">
        <v>36848</v>
      </c>
      <c r="C6545" s="85">
        <v>24.8</v>
      </c>
      <c r="D6545" s="86">
        <v>7.3</v>
      </c>
      <c r="E6545" s="87">
        <v>4.5</v>
      </c>
      <c r="F6545" s="96">
        <f t="shared" si="1125"/>
        <v>5.9</v>
      </c>
      <c r="G6545" s="96"/>
      <c r="H6545" s="74">
        <f t="shared" si="1126"/>
        <v>323</v>
      </c>
      <c r="I6545" s="53">
        <f t="shared" si="1124"/>
        <v>1.0236974289885385</v>
      </c>
      <c r="J6545" s="53">
        <f t="shared" si="1127"/>
        <v>-0.33602108176058221</v>
      </c>
      <c r="K6545" s="53">
        <f t="shared" si="1128"/>
        <v>1.1959971673247867</v>
      </c>
      <c r="L6545" s="53">
        <f t="shared" si="1129"/>
        <v>12.294724264213732</v>
      </c>
      <c r="M6545" s="93">
        <f t="shared" si="1130"/>
        <v>0.45661022066829765</v>
      </c>
      <c r="N6545" s="53">
        <f t="shared" si="1131"/>
        <v>3.4974114719029097</v>
      </c>
      <c r="O6545">
        <f t="shared" si="1132"/>
        <v>0.48067134827109992</v>
      </c>
      <c r="P6545" s="53">
        <f t="shared" si="1133"/>
        <v>7.0144959432282254</v>
      </c>
      <c r="Q6545" s="53">
        <v>0.2</v>
      </c>
      <c r="R6545" s="53">
        <f t="shared" si="1134"/>
        <v>3.1837316373907805</v>
      </c>
    </row>
    <row r="6546" spans="2:18" ht="15">
      <c r="B6546" s="84">
        <v>36849</v>
      </c>
      <c r="C6546" s="85">
        <v>2.8</v>
      </c>
      <c r="D6546" s="86">
        <v>13.7</v>
      </c>
      <c r="E6546" s="87">
        <v>0.8</v>
      </c>
      <c r="F6546" s="96">
        <f t="shared" si="1125"/>
        <v>7.25</v>
      </c>
      <c r="G6546" s="96"/>
      <c r="H6546" s="74">
        <f t="shared" si="1126"/>
        <v>324</v>
      </c>
      <c r="I6546" s="53">
        <f t="shared" si="1124"/>
        <v>1.0240987967885025</v>
      </c>
      <c r="J6546" s="53">
        <f t="shared" si="1127"/>
        <v>-0.34012285993158092</v>
      </c>
      <c r="K6546" s="53">
        <f t="shared" si="1128"/>
        <v>1.190800764357423</v>
      </c>
      <c r="L6546" s="53">
        <f t="shared" si="1129"/>
        <v>12.138126847161859</v>
      </c>
      <c r="M6546" s="93">
        <f t="shared" si="1130"/>
        <v>1.0227128920625879</v>
      </c>
      <c r="N6546" s="53">
        <f t="shared" si="1131"/>
        <v>7.4113180021517255</v>
      </c>
      <c r="O6546">
        <f t="shared" si="1132"/>
        <v>0.52196229436811259</v>
      </c>
      <c r="P6546" s="53">
        <f t="shared" si="1133"/>
        <v>7.6909383332769066</v>
      </c>
      <c r="Q6546" s="53">
        <v>0.2</v>
      </c>
      <c r="R6546" s="53">
        <f t="shared" si="1134"/>
        <v>4.0901261870281225</v>
      </c>
    </row>
    <row r="6547" spans="2:18" ht="15">
      <c r="B6547" s="84">
        <v>36850</v>
      </c>
      <c r="C6547" s="85">
        <v>0</v>
      </c>
      <c r="D6547" s="86">
        <v>4.9000000000000004</v>
      </c>
      <c r="E6547" s="87">
        <v>0.5</v>
      </c>
      <c r="F6547" s="96">
        <f t="shared" si="1125"/>
        <v>2.7</v>
      </c>
      <c r="G6547" s="96"/>
      <c r="H6547" s="74">
        <f t="shared" si="1126"/>
        <v>325</v>
      </c>
      <c r="I6547" s="53">
        <f t="shared" si="1124"/>
        <v>1.0244930333667843</v>
      </c>
      <c r="J6547" s="53">
        <f t="shared" si="1127"/>
        <v>-0.34412221373519702</v>
      </c>
      <c r="K6547" s="53">
        <f t="shared" si="1128"/>
        <v>1.1857091257204355</v>
      </c>
      <c r="L6547" s="53">
        <f t="shared" si="1129"/>
        <v>11.985760065291743</v>
      </c>
      <c r="M6547" s="93">
        <f t="shared" si="1130"/>
        <v>0.48266438312852827</v>
      </c>
      <c r="N6547" s="53">
        <f t="shared" si="1131"/>
        <v>4.2740622108976281</v>
      </c>
      <c r="O6547">
        <f t="shared" si="1132"/>
        <v>0.3940296238331889</v>
      </c>
      <c r="P6547" s="53">
        <f t="shared" si="1133"/>
        <v>5.6189999696270867</v>
      </c>
      <c r="Q6547" s="53">
        <v>0.2</v>
      </c>
      <c r="R6547" s="53">
        <f t="shared" si="1134"/>
        <v>3.211698576741667</v>
      </c>
    </row>
    <row r="6548" spans="2:18" ht="15">
      <c r="B6548" s="84">
        <v>36851</v>
      </c>
      <c r="C6548" s="85">
        <v>19.2</v>
      </c>
      <c r="D6548" s="86">
        <v>5.7</v>
      </c>
      <c r="E6548" s="87">
        <v>2.1</v>
      </c>
      <c r="F6548" s="96">
        <f t="shared" si="1125"/>
        <v>3.9000000000000004</v>
      </c>
      <c r="G6548" s="96"/>
      <c r="H6548" s="74">
        <f t="shared" si="1126"/>
        <v>326</v>
      </c>
      <c r="I6548" s="53">
        <f t="shared" si="1124"/>
        <v>1.0248800220624379</v>
      </c>
      <c r="J6548" s="53">
        <f t="shared" si="1127"/>
        <v>-0.34801736788468596</v>
      </c>
      <c r="K6548" s="53">
        <f t="shared" si="1128"/>
        <v>1.1807259335312856</v>
      </c>
      <c r="L6548" s="53">
        <f t="shared" si="1129"/>
        <v>11.837675520670564</v>
      </c>
      <c r="M6548" s="93">
        <f t="shared" si="1130"/>
        <v>0.45643284548469137</v>
      </c>
      <c r="N6548" s="53">
        <f t="shared" si="1131"/>
        <v>3.8182697184285388</v>
      </c>
      <c r="O6548">
        <f t="shared" si="1132"/>
        <v>0.42476221370623474</v>
      </c>
      <c r="P6548" s="53">
        <f t="shared" si="1133"/>
        <v>6.1100725020035362</v>
      </c>
      <c r="Q6548" s="53">
        <v>0.2</v>
      </c>
      <c r="R6548" s="53">
        <f t="shared" si="1134"/>
        <v>3.1685401586914179</v>
      </c>
    </row>
    <row r="6549" spans="2:18" ht="15">
      <c r="B6549" s="84">
        <v>36852</v>
      </c>
      <c r="C6549" s="85">
        <v>0.4</v>
      </c>
      <c r="D6549" s="86">
        <v>12.3</v>
      </c>
      <c r="E6549" s="87">
        <v>2.6</v>
      </c>
      <c r="F6549" s="96">
        <f t="shared" si="1125"/>
        <v>7.45</v>
      </c>
      <c r="G6549" s="96"/>
      <c r="H6549" s="74">
        <f t="shared" si="1126"/>
        <v>327</v>
      </c>
      <c r="I6549" s="53">
        <f t="shared" si="1124"/>
        <v>1.0252596483592822</v>
      </c>
      <c r="J6549" s="53">
        <f t="shared" si="1127"/>
        <v>-0.3518065733587763</v>
      </c>
      <c r="K6549" s="53">
        <f t="shared" si="1128"/>
        <v>1.1758548969849183</v>
      </c>
      <c r="L6549" s="53">
        <f t="shared" si="1129"/>
        <v>11.69392298450672</v>
      </c>
      <c r="M6549" s="93">
        <f t="shared" si="1130"/>
        <v>0.86120581266288077</v>
      </c>
      <c r="N6549" s="53">
        <f t="shared" si="1131"/>
        <v>6.1914877469307967</v>
      </c>
      <c r="O6549">
        <f t="shared" si="1132"/>
        <v>0.52833634007349695</v>
      </c>
      <c r="P6549" s="53">
        <f t="shared" si="1133"/>
        <v>7.7959670676741517</v>
      </c>
      <c r="Q6549" s="53">
        <v>0.2</v>
      </c>
      <c r="R6549" s="53">
        <f t="shared" si="1134"/>
        <v>3.8331493313058793</v>
      </c>
    </row>
    <row r="6550" spans="2:18" ht="15">
      <c r="B6550" s="84">
        <v>36853</v>
      </c>
      <c r="C6550" s="85">
        <v>0</v>
      </c>
      <c r="D6550" s="86">
        <v>5.7</v>
      </c>
      <c r="E6550" s="87">
        <v>3.2</v>
      </c>
      <c r="F6550" s="96">
        <f t="shared" si="1125"/>
        <v>4.45</v>
      </c>
      <c r="G6550" s="96"/>
      <c r="H6550" s="74">
        <f t="shared" si="1126"/>
        <v>328</v>
      </c>
      <c r="I6550" s="53">
        <f t="shared" si="1124"/>
        <v>1.0256317999197884</v>
      </c>
      <c r="J6550" s="53">
        <f t="shared" si="1127"/>
        <v>-0.35548810932188296</v>
      </c>
      <c r="K6550" s="53">
        <f t="shared" si="1128"/>
        <v>1.171099745401277</v>
      </c>
      <c r="L6550" s="53">
        <f t="shared" si="1129"/>
        <v>11.554550391307496</v>
      </c>
      <c r="M6550" s="93">
        <f t="shared" si="1130"/>
        <v>0.38067341149481831</v>
      </c>
      <c r="N6550" s="53">
        <f t="shared" si="1131"/>
        <v>3.1057892089363279</v>
      </c>
      <c r="O6550">
        <f t="shared" si="1132"/>
        <v>0.43953721619240771</v>
      </c>
      <c r="P6550" s="53">
        <f t="shared" si="1133"/>
        <v>6.3477345324751555</v>
      </c>
      <c r="Q6550" s="53">
        <v>0.2</v>
      </c>
      <c r="R6550" s="53">
        <f t="shared" si="1134"/>
        <v>3.040164722580371</v>
      </c>
    </row>
    <row r="6551" spans="2:18" ht="15">
      <c r="B6551" s="84">
        <v>36854</v>
      </c>
      <c r="C6551" s="85">
        <v>5.6</v>
      </c>
      <c r="D6551" s="86">
        <v>6.4</v>
      </c>
      <c r="E6551" s="87">
        <v>4.7</v>
      </c>
      <c r="F6551" s="96">
        <f t="shared" si="1125"/>
        <v>5.5500000000000007</v>
      </c>
      <c r="G6551" s="96"/>
      <c r="H6551" s="74">
        <f t="shared" si="1126"/>
        <v>329</v>
      </c>
      <c r="I6551" s="53">
        <f t="shared" si="1124"/>
        <v>1.0259963666183221</v>
      </c>
      <c r="J6551" s="53">
        <f t="shared" si="1127"/>
        <v>-0.35906028507154886</v>
      </c>
      <c r="K6551" s="53">
        <f t="shared" si="1128"/>
        <v>1.1664642208141567</v>
      </c>
      <c r="L6551" s="53">
        <f t="shared" si="1129"/>
        <v>11.419603837146985</v>
      </c>
      <c r="M6551" s="93">
        <f t="shared" si="1130"/>
        <v>0.3255831022955531</v>
      </c>
      <c r="N6551" s="53">
        <f t="shared" si="1131"/>
        <v>2.5311880992540607</v>
      </c>
      <c r="O6551">
        <f t="shared" si="1132"/>
        <v>0.47044536650950441</v>
      </c>
      <c r="P6551" s="53">
        <f t="shared" si="1133"/>
        <v>6.8480561394669461</v>
      </c>
      <c r="Q6551" s="53">
        <v>0.2</v>
      </c>
      <c r="R6551" s="53">
        <f t="shared" si="1134"/>
        <v>2.9615448585426587</v>
      </c>
    </row>
    <row r="6552" spans="2:18" ht="15">
      <c r="B6552" s="84">
        <v>36855</v>
      </c>
      <c r="C6552" s="85">
        <v>29.2</v>
      </c>
      <c r="D6552" s="86">
        <v>7.8</v>
      </c>
      <c r="E6552" s="87">
        <v>3.7</v>
      </c>
      <c r="F6552" s="96">
        <f t="shared" si="1125"/>
        <v>5.75</v>
      </c>
      <c r="G6552" s="96"/>
      <c r="H6552" s="74">
        <f t="shared" si="1126"/>
        <v>330</v>
      </c>
      <c r="I6552" s="53">
        <f t="shared" si="1124"/>
        <v>1.0263532405737323</v>
      </c>
      <c r="J6552" s="53">
        <f t="shared" si="1127"/>
        <v>-0.3625214420085765</v>
      </c>
      <c r="K6552" s="53">
        <f t="shared" si="1128"/>
        <v>1.1619520701125954</v>
      </c>
      <c r="L6552" s="53">
        <f t="shared" si="1129"/>
        <v>11.289127582010664</v>
      </c>
      <c r="M6552" s="93">
        <f t="shared" si="1130"/>
        <v>0.50413017660117587</v>
      </c>
      <c r="N6552" s="53">
        <f t="shared" si="1131"/>
        <v>3.8859859934371443</v>
      </c>
      <c r="O6552">
        <f t="shared" si="1132"/>
        <v>0.47626517596355705</v>
      </c>
      <c r="P6552" s="53">
        <f t="shared" si="1133"/>
        <v>6.94272614842808</v>
      </c>
      <c r="Q6552" s="53">
        <v>0.2</v>
      </c>
      <c r="R6552" s="53">
        <f t="shared" si="1134"/>
        <v>3.2613441369008958</v>
      </c>
    </row>
    <row r="6553" spans="2:18" ht="15">
      <c r="B6553" s="84">
        <v>36856</v>
      </c>
      <c r="C6553" s="85">
        <v>3.8</v>
      </c>
      <c r="D6553" s="86">
        <v>9.3000000000000007</v>
      </c>
      <c r="E6553" s="87">
        <v>2.1</v>
      </c>
      <c r="F6553" s="96">
        <f t="shared" si="1125"/>
        <v>5.7</v>
      </c>
      <c r="G6553" s="96"/>
      <c r="H6553" s="74">
        <f t="shared" si="1126"/>
        <v>331</v>
      </c>
      <c r="I6553" s="53">
        <f t="shared" si="1124"/>
        <v>1.0267023161812738</v>
      </c>
      <c r="J6553" s="53">
        <f t="shared" si="1127"/>
        <v>-0.36586995562498681</v>
      </c>
      <c r="K6553" s="53">
        <f t="shared" si="1128"/>
        <v>1.1575670367502422</v>
      </c>
      <c r="L6553" s="53">
        <f t="shared" si="1129"/>
        <v>11.16316405615237</v>
      </c>
      <c r="M6553" s="93">
        <f t="shared" si="1130"/>
        <v>0.65920560491275981</v>
      </c>
      <c r="N6553" s="53">
        <f t="shared" si="1131"/>
        <v>5.092165109401952</v>
      </c>
      <c r="O6553">
        <f t="shared" si="1132"/>
        <v>0.47480433938699579</v>
      </c>
      <c r="P6553" s="53">
        <f t="shared" si="1133"/>
        <v>6.9189494269329233</v>
      </c>
      <c r="Q6553" s="53">
        <v>0.2</v>
      </c>
      <c r="R6553" s="53">
        <f t="shared" si="1134"/>
        <v>3.519072820537883</v>
      </c>
    </row>
    <row r="6554" spans="2:18" ht="15">
      <c r="B6554" s="84">
        <v>36857</v>
      </c>
      <c r="C6554" s="85">
        <v>0</v>
      </c>
      <c r="D6554" s="86">
        <v>12.3</v>
      </c>
      <c r="E6554" s="87">
        <v>-0.2</v>
      </c>
      <c r="F6554" s="96">
        <f t="shared" si="1125"/>
        <v>6.0500000000000007</v>
      </c>
      <c r="G6554" s="96"/>
      <c r="H6554" s="74">
        <f t="shared" si="1126"/>
        <v>332</v>
      </c>
      <c r="I6554" s="53">
        <f t="shared" si="1124"/>
        <v>1.0270434901438583</v>
      </c>
      <c r="J6554" s="53">
        <f t="shared" si="1127"/>
        <v>-0.36910423750469384</v>
      </c>
      <c r="K6554" s="53">
        <f t="shared" si="1128"/>
        <v>1.15331285204249</v>
      </c>
      <c r="L6554" s="53">
        <f t="shared" si="1129"/>
        <v>11.041753870365781</v>
      </c>
      <c r="M6554" s="93">
        <f t="shared" si="1130"/>
        <v>0.87192860489732327</v>
      </c>
      <c r="N6554" s="53">
        <f t="shared" si="1131"/>
        <v>6.6365441822391835</v>
      </c>
      <c r="O6554">
        <f t="shared" si="1132"/>
        <v>0.48511320389690438</v>
      </c>
      <c r="P6554" s="53">
        <f t="shared" si="1133"/>
        <v>7.0869293370730855</v>
      </c>
      <c r="Q6554" s="53">
        <v>0.2</v>
      </c>
      <c r="R6554" s="53">
        <f t="shared" si="1134"/>
        <v>3.8677079619206096</v>
      </c>
    </row>
    <row r="6555" spans="2:18" ht="15">
      <c r="B6555" s="84">
        <v>36858</v>
      </c>
      <c r="C6555" s="85">
        <v>0</v>
      </c>
      <c r="D6555" s="86">
        <v>11.8</v>
      </c>
      <c r="E6555" s="87">
        <v>-0.5</v>
      </c>
      <c r="F6555" s="96">
        <f t="shared" si="1125"/>
        <v>5.65</v>
      </c>
      <c r="G6555" s="96"/>
      <c r="H6555" s="74">
        <f t="shared" si="1126"/>
        <v>333</v>
      </c>
      <c r="I6555" s="53">
        <f t="shared" si="1124"/>
        <v>1.0273766615026212</v>
      </c>
      <c r="J6555" s="53">
        <f t="shared" si="1127"/>
        <v>-0.37222273733148808</v>
      </c>
      <c r="K6555" s="53">
        <f t="shared" si="1128"/>
        <v>1.1491932260757747</v>
      </c>
      <c r="L6555" s="53">
        <f t="shared" si="1129"/>
        <v>10.924935830039601</v>
      </c>
      <c r="M6555" s="93">
        <f t="shared" si="1130"/>
        <v>0.8414218218734022</v>
      </c>
      <c r="N6555" s="53">
        <f t="shared" si="1131"/>
        <v>6.513589303209101</v>
      </c>
      <c r="O6555">
        <f t="shared" si="1132"/>
        <v>0.47334743159239989</v>
      </c>
      <c r="P6555" s="53">
        <f t="shared" si="1133"/>
        <v>6.8952456490096594</v>
      </c>
      <c r="Q6555" s="53">
        <v>0.2</v>
      </c>
      <c r="R6555" s="53">
        <f t="shared" si="1134"/>
        <v>3.8229515354000458</v>
      </c>
    </row>
    <row r="6556" spans="2:18" ht="15">
      <c r="B6556" s="84">
        <v>36859</v>
      </c>
      <c r="C6556" s="85">
        <v>0</v>
      </c>
      <c r="D6556" s="86">
        <v>11.8</v>
      </c>
      <c r="E6556" s="87">
        <v>-0.5</v>
      </c>
      <c r="F6556" s="96">
        <f t="shared" si="1125"/>
        <v>5.65</v>
      </c>
      <c r="G6556" s="96"/>
      <c r="H6556" s="74">
        <f t="shared" si="1126"/>
        <v>334</v>
      </c>
      <c r="I6556" s="53">
        <f t="shared" si="1124"/>
        <v>1.0277017316667976</v>
      </c>
      <c r="J6556" s="53">
        <f t="shared" si="1127"/>
        <v>-0.37522394489866523</v>
      </c>
      <c r="K6556" s="53">
        <f t="shared" si="1128"/>
        <v>1.145211838258156</v>
      </c>
      <c r="L6556" s="53">
        <f t="shared" si="1129"/>
        <v>10.812746952832439</v>
      </c>
      <c r="M6556" s="93">
        <f t="shared" si="1130"/>
        <v>0.83278120641147702</v>
      </c>
      <c r="N6556" s="53">
        <f t="shared" si="1131"/>
        <v>6.4467008306465159</v>
      </c>
      <c r="O6556">
        <f t="shared" si="1132"/>
        <v>0.47334743159239989</v>
      </c>
      <c r="P6556" s="53">
        <f t="shared" si="1133"/>
        <v>6.8952456490096594</v>
      </c>
      <c r="Q6556" s="53">
        <v>0.2</v>
      </c>
      <c r="R6556" s="53">
        <f t="shared" si="1134"/>
        <v>3.8085495627057484</v>
      </c>
    </row>
    <row r="6557" spans="2:18" ht="15">
      <c r="B6557" s="84">
        <v>36860</v>
      </c>
      <c r="C6557" s="85">
        <v>0</v>
      </c>
      <c r="D6557" s="86">
        <v>10.9</v>
      </c>
      <c r="E6557" s="87">
        <v>0.5</v>
      </c>
      <c r="F6557" s="96">
        <f t="shared" si="1125"/>
        <v>5.7</v>
      </c>
      <c r="G6557" s="96"/>
      <c r="H6557" s="74">
        <f t="shared" si="1126"/>
        <v>335</v>
      </c>
      <c r="I6557" s="53">
        <f t="shared" si="1124"/>
        <v>1.0280186044428956</v>
      </c>
      <c r="J6557" s="53">
        <f t="shared" si="1127"/>
        <v>-0.37810639211441766</v>
      </c>
      <c r="K6557" s="53">
        <f t="shared" si="1128"/>
        <v>1.1413723275450454</v>
      </c>
      <c r="L6557" s="53">
        <f t="shared" si="1129"/>
        <v>10.705222489768387</v>
      </c>
      <c r="M6557" s="93">
        <f t="shared" si="1130"/>
        <v>0.75976573506182477</v>
      </c>
      <c r="N6557" s="53">
        <f t="shared" si="1131"/>
        <v>5.8689618816468654</v>
      </c>
      <c r="O6557">
        <f t="shared" si="1132"/>
        <v>0.47480433938699579</v>
      </c>
      <c r="P6557" s="53">
        <f t="shared" si="1133"/>
        <v>6.9189494269329233</v>
      </c>
      <c r="Q6557" s="53">
        <v>0.2</v>
      </c>
      <c r="R6557" s="53">
        <f t="shared" si="1134"/>
        <v>3.6863894592151611</v>
      </c>
    </row>
    <row r="6558" spans="2:18" ht="15">
      <c r="B6558" s="84">
        <v>36861</v>
      </c>
      <c r="C6558" s="85">
        <v>0</v>
      </c>
      <c r="D6558" s="86">
        <v>12.8</v>
      </c>
      <c r="E6558" s="87">
        <v>-0.7</v>
      </c>
      <c r="F6558" s="96">
        <f t="shared" si="1125"/>
        <v>6.0500000000000007</v>
      </c>
      <c r="G6558" s="96"/>
      <c r="H6558" s="74">
        <f t="shared" si="1126"/>
        <v>336</v>
      </c>
      <c r="I6558" s="53">
        <f t="shared" si="1124"/>
        <v>1.0283271860631631</v>
      </c>
      <c r="J6558" s="53">
        <f t="shared" si="1127"/>
        <v>-0.38086865499689021</v>
      </c>
      <c r="K6558" s="53">
        <f t="shared" si="1128"/>
        <v>1.1376782823787612</v>
      </c>
      <c r="L6558" s="53">
        <f t="shared" si="1129"/>
        <v>10.602395949521458</v>
      </c>
      <c r="M6558" s="93">
        <f t="shared" si="1130"/>
        <v>0.87007914715912538</v>
      </c>
      <c r="N6558" s="53">
        <f t="shared" si="1131"/>
        <v>6.6224673324560763</v>
      </c>
      <c r="O6558">
        <f t="shared" si="1132"/>
        <v>0.48511320389690438</v>
      </c>
      <c r="P6558" s="53">
        <f t="shared" si="1133"/>
        <v>7.0869293370730855</v>
      </c>
      <c r="Q6558" s="53">
        <v>0.2</v>
      </c>
      <c r="R6558" s="53">
        <f t="shared" si="1134"/>
        <v>3.8646681234385665</v>
      </c>
    </row>
    <row r="6559" spans="2:18" ht="15">
      <c r="B6559" s="84">
        <v>36862</v>
      </c>
      <c r="C6559" s="85">
        <v>0</v>
      </c>
      <c r="D6559" s="86">
        <v>5.5</v>
      </c>
      <c r="E6559" s="87">
        <v>-0.1</v>
      </c>
      <c r="F6559" s="96">
        <f t="shared" si="1125"/>
        <v>2.7</v>
      </c>
      <c r="G6559" s="96"/>
      <c r="H6559" s="74">
        <f t="shared" si="1126"/>
        <v>337</v>
      </c>
      <c r="I6559" s="53">
        <f t="shared" si="1124"/>
        <v>1.0286273852133336</v>
      </c>
      <c r="J6559" s="53">
        <f t="shared" si="1127"/>
        <v>-0.38350935565260669</v>
      </c>
      <c r="K6559" s="53">
        <f t="shared" si="1128"/>
        <v>1.1341332303853497</v>
      </c>
      <c r="L6559" s="53">
        <f t="shared" si="1129"/>
        <v>10.504299125624341</v>
      </c>
      <c r="M6559" s="93">
        <f t="shared" si="1130"/>
        <v>0.47721537627240324</v>
      </c>
      <c r="N6559" s="53">
        <f t="shared" si="1131"/>
        <v>4.2258104751061252</v>
      </c>
      <c r="O6559">
        <f t="shared" si="1132"/>
        <v>0.3940296238331889</v>
      </c>
      <c r="P6559" s="53">
        <f t="shared" si="1133"/>
        <v>5.6189999696270867</v>
      </c>
      <c r="Q6559" s="53">
        <v>0.2</v>
      </c>
      <c r="R6559" s="53">
        <f t="shared" si="1134"/>
        <v>3.2015559854727664</v>
      </c>
    </row>
    <row r="6560" spans="2:18" ht="15">
      <c r="B6560" s="84">
        <v>36863</v>
      </c>
      <c r="C6560" s="85">
        <v>0</v>
      </c>
      <c r="D6560" s="86">
        <v>8.9</v>
      </c>
      <c r="E6560" s="87">
        <v>4.5</v>
      </c>
      <c r="F6560" s="96">
        <f t="shared" si="1125"/>
        <v>6.7</v>
      </c>
      <c r="G6560" s="96"/>
      <c r="H6560" s="74">
        <f t="shared" si="1126"/>
        <v>338</v>
      </c>
      <c r="I6560" s="53">
        <f t="shared" si="1124"/>
        <v>1.0289191130596493</v>
      </c>
      <c r="J6560" s="53">
        <f t="shared" si="1127"/>
        <v>-0.38602716423183553</v>
      </c>
      <c r="K6560" s="53">
        <f t="shared" si="1128"/>
        <v>1.1307406278767171</v>
      </c>
      <c r="L6560" s="53">
        <f t="shared" si="1129"/>
        <v>10.410962126304899</v>
      </c>
      <c r="M6560" s="93">
        <f t="shared" si="1130"/>
        <v>0.50105195700037031</v>
      </c>
      <c r="N6560" s="53">
        <f t="shared" si="1131"/>
        <v>3.7124971266511912</v>
      </c>
      <c r="O6560">
        <f t="shared" si="1132"/>
        <v>0.50477958212244722</v>
      </c>
      <c r="P6560" s="53">
        <f t="shared" si="1133"/>
        <v>7.4086074046180963</v>
      </c>
      <c r="Q6560" s="53">
        <v>0.2</v>
      </c>
      <c r="R6560" s="53">
        <f t="shared" si="1134"/>
        <v>3.2626483436152807</v>
      </c>
    </row>
    <row r="6561" spans="2:18" ht="15">
      <c r="B6561" s="84">
        <v>36864</v>
      </c>
      <c r="C6561" s="85">
        <v>1.6</v>
      </c>
      <c r="D6561" s="86">
        <v>12.1</v>
      </c>
      <c r="E6561" s="87">
        <v>3.7</v>
      </c>
      <c r="F6561" s="96">
        <f t="shared" si="1125"/>
        <v>7.9</v>
      </c>
      <c r="G6561" s="96"/>
      <c r="H6561" s="74">
        <f t="shared" si="1126"/>
        <v>339</v>
      </c>
      <c r="I6561" s="53">
        <f t="shared" si="1124"/>
        <v>1.0292022832751471</v>
      </c>
      <c r="J6561" s="53">
        <f t="shared" si="1127"/>
        <v>-0.38842080085433023</v>
      </c>
      <c r="K6561" s="53">
        <f t="shared" si="1128"/>
        <v>1.127503849210568</v>
      </c>
      <c r="L6561" s="53">
        <f t="shared" si="1129"/>
        <v>10.322413406624438</v>
      </c>
      <c r="M6561" s="93">
        <f t="shared" si="1130"/>
        <v>0.72003480233631612</v>
      </c>
      <c r="N6561" s="53">
        <f t="shared" si="1131"/>
        <v>5.0859233745805907</v>
      </c>
      <c r="O6561">
        <f t="shared" si="1132"/>
        <v>0.5429276807238258</v>
      </c>
      <c r="P6561" s="53">
        <f t="shared" si="1133"/>
        <v>8.0369884225602579</v>
      </c>
      <c r="Q6561" s="53">
        <v>0.2</v>
      </c>
      <c r="R6561" s="53">
        <f t="shared" si="1134"/>
        <v>3.610682503537443</v>
      </c>
    </row>
    <row r="6562" spans="2:18" ht="15">
      <c r="B6562" s="84">
        <v>36865</v>
      </c>
      <c r="C6562" s="85">
        <v>0</v>
      </c>
      <c r="D6562" s="86">
        <v>15</v>
      </c>
      <c r="E6562" s="87">
        <v>2.4</v>
      </c>
      <c r="F6562" s="96">
        <f t="shared" si="1125"/>
        <v>8.6999999999999993</v>
      </c>
      <c r="G6562" s="96"/>
      <c r="H6562" s="74">
        <f t="shared" si="1126"/>
        <v>340</v>
      </c>
      <c r="I6562" s="53">
        <f t="shared" si="1124"/>
        <v>1.029476812065204</v>
      </c>
      <c r="J6562" s="53">
        <f t="shared" si="1127"/>
        <v>-0.3906890374987888</v>
      </c>
      <c r="K6562" s="53">
        <f t="shared" si="1128"/>
        <v>1.1244261760648075</v>
      </c>
      <c r="L6562" s="53">
        <f t="shared" si="1129"/>
        <v>10.238679802564082</v>
      </c>
      <c r="M6562" s="93">
        <f t="shared" si="1130"/>
        <v>0.90193363177306629</v>
      </c>
      <c r="N6562" s="53">
        <f t="shared" si="1131"/>
        <v>6.1784303517291344</v>
      </c>
      <c r="O6562">
        <f t="shared" si="1132"/>
        <v>0.56974037769295616</v>
      </c>
      <c r="P6562" s="53">
        <f t="shared" si="1133"/>
        <v>8.4819802434146006</v>
      </c>
      <c r="Q6562" s="53">
        <v>0.2</v>
      </c>
      <c r="R6562" s="53">
        <f t="shared" si="1134"/>
        <v>3.8834074665053202</v>
      </c>
    </row>
    <row r="6563" spans="2:18" ht="15">
      <c r="B6563" s="84">
        <v>36866</v>
      </c>
      <c r="C6563" s="85">
        <v>0</v>
      </c>
      <c r="D6563" s="86">
        <v>9.4</v>
      </c>
      <c r="E6563" s="87">
        <v>0.6</v>
      </c>
      <c r="F6563" s="96">
        <f t="shared" si="1125"/>
        <v>5</v>
      </c>
      <c r="G6563" s="96"/>
      <c r="H6563" s="74">
        <f t="shared" si="1126"/>
        <v>341</v>
      </c>
      <c r="I6563" s="53">
        <f t="shared" si="1124"/>
        <v>1.0297426181923344</v>
      </c>
      <c r="J6563" s="53">
        <f t="shared" si="1127"/>
        <v>-0.39283069984933006</v>
      </c>
      <c r="K6563" s="53">
        <f t="shared" si="1128"/>
        <v>1.121510786686871</v>
      </c>
      <c r="L6563" s="53">
        <f t="shared" si="1129"/>
        <v>10.159786566680642</v>
      </c>
      <c r="M6563" s="93">
        <f t="shared" si="1130"/>
        <v>0.64351732134173756</v>
      </c>
      <c r="N6563" s="53">
        <f t="shared" si="1131"/>
        <v>5.123595576022165</v>
      </c>
      <c r="O6563">
        <f t="shared" si="1132"/>
        <v>0.4547610930964518</v>
      </c>
      <c r="P6563" s="53">
        <f t="shared" si="1133"/>
        <v>6.5936457320380466</v>
      </c>
      <c r="Q6563" s="53">
        <v>0.2</v>
      </c>
      <c r="R6563" s="53">
        <f t="shared" si="1134"/>
        <v>3.4951376196335242</v>
      </c>
    </row>
    <row r="6564" spans="2:18" ht="15">
      <c r="B6564" s="84">
        <v>36867</v>
      </c>
      <c r="C6564" s="85">
        <v>0</v>
      </c>
      <c r="D6564" s="86">
        <v>7</v>
      </c>
      <c r="E6564" s="87">
        <v>3.4</v>
      </c>
      <c r="F6564" s="96">
        <f t="shared" si="1125"/>
        <v>5.2</v>
      </c>
      <c r="G6564" s="96"/>
      <c r="H6564" s="74">
        <f t="shared" si="1126"/>
        <v>342</v>
      </c>
      <c r="I6564" s="53">
        <f t="shared" si="1124"/>
        <v>1.0299996230002291</v>
      </c>
      <c r="J6564" s="53">
        <f t="shared" si="1127"/>
        <v>-0.39484466909226873</v>
      </c>
      <c r="K6564" s="53">
        <f t="shared" si="1128"/>
        <v>1.1187607451818207</v>
      </c>
      <c r="L6564" s="53">
        <f t="shared" si="1129"/>
        <v>10.085757404931572</v>
      </c>
      <c r="M6564" s="93">
        <f t="shared" si="1130"/>
        <v>0.41218015451735551</v>
      </c>
      <c r="N6564" s="53">
        <f t="shared" si="1131"/>
        <v>3.2531844634042777</v>
      </c>
      <c r="O6564">
        <f t="shared" si="1132"/>
        <v>0.46041058296527632</v>
      </c>
      <c r="P6564" s="53">
        <f t="shared" si="1133"/>
        <v>6.685161880365416</v>
      </c>
      <c r="Q6564" s="53">
        <v>0.2</v>
      </c>
      <c r="R6564" s="53">
        <f t="shared" si="1134"/>
        <v>3.102604384824533</v>
      </c>
    </row>
    <row r="6565" spans="2:18" ht="15">
      <c r="B6565" s="84">
        <v>36868</v>
      </c>
      <c r="C6565" s="85">
        <v>0.2</v>
      </c>
      <c r="D6565" s="86">
        <v>8.5</v>
      </c>
      <c r="E6565" s="87">
        <v>4.9000000000000004</v>
      </c>
      <c r="F6565" s="96">
        <f t="shared" si="1125"/>
        <v>6.7</v>
      </c>
      <c r="G6565" s="96"/>
      <c r="H6565" s="74">
        <f t="shared" si="1126"/>
        <v>343</v>
      </c>
      <c r="I6565" s="53">
        <f t="shared" si="1124"/>
        <v>1.0302477504370307</v>
      </c>
      <c r="J6565" s="53">
        <f t="shared" si="1127"/>
        <v>-0.39672988365648837</v>
      </c>
      <c r="K6565" s="53">
        <f t="shared" si="1128"/>
        <v>1.1161789909059217</v>
      </c>
      <c r="L6565" s="53">
        <f t="shared" si="1129"/>
        <v>10.016614514250763</v>
      </c>
      <c r="M6565" s="93">
        <f t="shared" si="1130"/>
        <v>0.43605148387827475</v>
      </c>
      <c r="N6565" s="53">
        <f t="shared" si="1131"/>
        <v>3.2308822635112202</v>
      </c>
      <c r="O6565">
        <f t="shared" si="1132"/>
        <v>0.50477958212244722</v>
      </c>
      <c r="P6565" s="53">
        <f t="shared" si="1133"/>
        <v>7.4086074046180963</v>
      </c>
      <c r="Q6565" s="53">
        <v>0.2</v>
      </c>
      <c r="R6565" s="53">
        <f t="shared" si="1134"/>
        <v>3.1581643268857111</v>
      </c>
    </row>
    <row r="6566" spans="2:18" ht="15">
      <c r="B6566" s="84">
        <v>36869</v>
      </c>
      <c r="C6566" s="85">
        <v>14</v>
      </c>
      <c r="D6566" s="86">
        <v>8.6</v>
      </c>
      <c r="E6566" s="87">
        <v>5.5</v>
      </c>
      <c r="F6566" s="96">
        <f t="shared" si="1125"/>
        <v>7.05</v>
      </c>
      <c r="G6566" s="96"/>
      <c r="H6566" s="74">
        <f t="shared" si="1126"/>
        <v>344</v>
      </c>
      <c r="I6566" s="53">
        <f t="shared" si="1124"/>
        <v>1.0304869270778381</v>
      </c>
      <c r="J6566" s="53">
        <f t="shared" si="1127"/>
        <v>-0.39848534089079213</v>
      </c>
      <c r="K6566" s="53">
        <f t="shared" si="1128"/>
        <v>1.1137683280346726</v>
      </c>
      <c r="L6566" s="53">
        <f t="shared" si="1129"/>
        <v>9.9523786204424596</v>
      </c>
      <c r="M6566" s="93">
        <f t="shared" si="1130"/>
        <v>0.40778721270569768</v>
      </c>
      <c r="N6566" s="53">
        <f t="shared" si="1131"/>
        <v>2.9789050310363554</v>
      </c>
      <c r="O6566">
        <f t="shared" si="1132"/>
        <v>0.51565568748214641</v>
      </c>
      <c r="P6566" s="53">
        <f t="shared" si="1133"/>
        <v>7.5871776540153251</v>
      </c>
      <c r="Q6566" s="53">
        <v>0.2</v>
      </c>
      <c r="R6566" s="53">
        <f t="shared" si="1134"/>
        <v>3.1171536490990053</v>
      </c>
    </row>
    <row r="6567" spans="2:18" ht="15">
      <c r="B6567" s="84">
        <v>36870</v>
      </c>
      <c r="C6567" s="85">
        <v>2</v>
      </c>
      <c r="D6567" s="86">
        <v>12.5</v>
      </c>
      <c r="E6567" s="87">
        <v>5.7</v>
      </c>
      <c r="F6567" s="96">
        <f t="shared" si="1125"/>
        <v>9.1</v>
      </c>
      <c r="G6567" s="96"/>
      <c r="H6567" s="74">
        <f t="shared" si="1126"/>
        <v>345</v>
      </c>
      <c r="I6567" s="53">
        <f t="shared" si="1124"/>
        <v>1.030717082146436</v>
      </c>
      <c r="J6567" s="53">
        <f t="shared" si="1127"/>
        <v>-0.40011009867171005</v>
      </c>
      <c r="K6567" s="53">
        <f t="shared" si="1128"/>
        <v>1.111531415375884</v>
      </c>
      <c r="L6567" s="53">
        <f t="shared" si="1129"/>
        <v>9.8930690159512942</v>
      </c>
      <c r="M6567" s="93">
        <f t="shared" si="1130"/>
        <v>0.64988610074148334</v>
      </c>
      <c r="N6567" s="53">
        <f t="shared" si="1131"/>
        <v>4.3856545140065331</v>
      </c>
      <c r="O6567">
        <f t="shared" si="1132"/>
        <v>0.58357594466329166</v>
      </c>
      <c r="P6567" s="53">
        <f t="shared" si="1133"/>
        <v>8.7126338277919171</v>
      </c>
      <c r="Q6567" s="53">
        <v>0.2</v>
      </c>
      <c r="R6567" s="53">
        <f t="shared" si="1134"/>
        <v>3.505032296104277</v>
      </c>
    </row>
    <row r="6568" spans="2:18" ht="15">
      <c r="B6568" s="84">
        <v>36871</v>
      </c>
      <c r="C6568" s="85">
        <v>0</v>
      </c>
      <c r="D6568" s="86">
        <v>10.9</v>
      </c>
      <c r="E6568" s="87">
        <v>1.8</v>
      </c>
      <c r="F6568" s="96">
        <f t="shared" si="1125"/>
        <v>6.3500000000000005</v>
      </c>
      <c r="G6568" s="96"/>
      <c r="H6568" s="74">
        <f t="shared" si="1126"/>
        <v>346</v>
      </c>
      <c r="I6568" s="53">
        <f t="shared" si="1124"/>
        <v>1.0309381475362362</v>
      </c>
      <c r="J6568" s="53">
        <f t="shared" si="1127"/>
        <v>-0.4016032769353951</v>
      </c>
      <c r="K6568" s="53">
        <f t="shared" si="1128"/>
        <v>1.1094707564992956</v>
      </c>
      <c r="L6568" s="53">
        <f t="shared" si="1129"/>
        <v>9.8387035970613468</v>
      </c>
      <c r="M6568" s="93">
        <f t="shared" si="1130"/>
        <v>0.67123590913740261</v>
      </c>
      <c r="N6568" s="53">
        <f t="shared" si="1131"/>
        <v>5.0455381543441948</v>
      </c>
      <c r="O6568">
        <f t="shared" si="1132"/>
        <v>0.49410494521831477</v>
      </c>
      <c r="P6568" s="53">
        <f t="shared" si="1133"/>
        <v>7.2338084420335562</v>
      </c>
      <c r="Q6568" s="53">
        <v>0.2</v>
      </c>
      <c r="R6568" s="53">
        <f t="shared" si="1134"/>
        <v>3.5369807917014606</v>
      </c>
    </row>
    <row r="6569" spans="2:18" ht="15">
      <c r="B6569" s="84">
        <v>36872</v>
      </c>
      <c r="C6569" s="85">
        <v>0</v>
      </c>
      <c r="D6569" s="86">
        <v>9.4</v>
      </c>
      <c r="E6569" s="87">
        <v>1</v>
      </c>
      <c r="F6569" s="96">
        <f t="shared" si="1125"/>
        <v>5.2</v>
      </c>
      <c r="G6569" s="96"/>
      <c r="H6569" s="74">
        <f t="shared" si="1126"/>
        <v>347</v>
      </c>
      <c r="I6569" s="53">
        <f t="shared" si="1124"/>
        <v>1.0311500578304336</v>
      </c>
      <c r="J6569" s="53">
        <f t="shared" si="1127"/>
        <v>-0.40296405912744149</v>
      </c>
      <c r="K6569" s="53">
        <f t="shared" si="1128"/>
        <v>1.1075886902543202</v>
      </c>
      <c r="L6569" s="53">
        <f t="shared" si="1129"/>
        <v>9.7892989000773021</v>
      </c>
      <c r="M6569" s="93">
        <f t="shared" si="1130"/>
        <v>0.61110880582947313</v>
      </c>
      <c r="N6569" s="53">
        <f t="shared" si="1131"/>
        <v>4.8232542270306551</v>
      </c>
      <c r="O6569">
        <f t="shared" si="1132"/>
        <v>0.46041058296527632</v>
      </c>
      <c r="P6569" s="53">
        <f t="shared" si="1133"/>
        <v>6.685161880365416</v>
      </c>
      <c r="Q6569" s="53">
        <v>0.2</v>
      </c>
      <c r="R6569" s="53">
        <f t="shared" si="1134"/>
        <v>3.4395175428445781</v>
      </c>
    </row>
    <row r="6570" spans="2:18" ht="15">
      <c r="B6570" s="84">
        <v>36873</v>
      </c>
      <c r="C6570" s="85">
        <v>0</v>
      </c>
      <c r="D6570" s="86">
        <v>8.6999999999999993</v>
      </c>
      <c r="E6570" s="87">
        <v>0.5</v>
      </c>
      <c r="F6570" s="96">
        <f t="shared" si="1125"/>
        <v>4.5999999999999996</v>
      </c>
      <c r="G6570" s="96"/>
      <c r="H6570" s="74">
        <f t="shared" si="1126"/>
        <v>348</v>
      </c>
      <c r="I6570" s="53">
        <f t="shared" si="1124"/>
        <v>1.0313527503213626</v>
      </c>
      <c r="J6570" s="53">
        <f t="shared" si="1127"/>
        <v>-0.40419169356469214</v>
      </c>
      <c r="K6570" s="53">
        <f t="shared" si="1128"/>
        <v>1.1058873817468056</v>
      </c>
      <c r="L6570" s="53">
        <f t="shared" si="1129"/>
        <v>9.7448701360461847</v>
      </c>
      <c r="M6570" s="93">
        <f t="shared" si="1130"/>
        <v>0.58537001719183679</v>
      </c>
      <c r="N6570" s="53">
        <f t="shared" si="1131"/>
        <v>4.7438604343543425</v>
      </c>
      <c r="O6570">
        <f t="shared" si="1132"/>
        <v>0.44364418562400476</v>
      </c>
      <c r="P6570" s="53">
        <f t="shared" si="1133"/>
        <v>6.4139727188391022</v>
      </c>
      <c r="Q6570" s="53">
        <v>0.2</v>
      </c>
      <c r="R6570" s="53">
        <f t="shared" si="1134"/>
        <v>3.3962385885863249</v>
      </c>
    </row>
    <row r="6571" spans="2:18" ht="15">
      <c r="B6571" s="84">
        <v>36874</v>
      </c>
      <c r="C6571" s="85">
        <v>0</v>
      </c>
      <c r="D6571" s="86">
        <v>6.3</v>
      </c>
      <c r="E6571" s="87">
        <v>-0.9</v>
      </c>
      <c r="F6571" s="96">
        <f t="shared" si="1125"/>
        <v>2.6999999999999997</v>
      </c>
      <c r="G6571" s="96"/>
      <c r="H6571" s="74">
        <f t="shared" si="1126"/>
        <v>349</v>
      </c>
      <c r="I6571" s="53">
        <f t="shared" si="1124"/>
        <v>1.0315461650290545</v>
      </c>
      <c r="J6571" s="53">
        <f t="shared" si="1127"/>
        <v>-0.40528549470338404</v>
      </c>
      <c r="K6571" s="53">
        <f t="shared" si="1128"/>
        <v>1.1043688138441321</v>
      </c>
      <c r="L6571" s="53">
        <f t="shared" si="1129"/>
        <v>9.7054312235887465</v>
      </c>
      <c r="M6571" s="93">
        <f t="shared" si="1130"/>
        <v>0.4999590327552233</v>
      </c>
      <c r="N6571" s="53">
        <f t="shared" si="1131"/>
        <v>4.4272088092462534</v>
      </c>
      <c r="O6571">
        <f t="shared" si="1132"/>
        <v>0.3940296238331889</v>
      </c>
      <c r="P6571" s="53">
        <f t="shared" si="1133"/>
        <v>5.6189999696270867</v>
      </c>
      <c r="Q6571" s="53">
        <v>0.2</v>
      </c>
      <c r="R6571" s="53">
        <f t="shared" si="1134"/>
        <v>3.2438902342187057</v>
      </c>
    </row>
    <row r="6572" spans="2:18" ht="15">
      <c r="B6572" s="84">
        <v>36875</v>
      </c>
      <c r="C6572" s="85">
        <v>0</v>
      </c>
      <c r="D6572" s="86">
        <v>4.9000000000000004</v>
      </c>
      <c r="E6572" s="87">
        <v>0.9</v>
      </c>
      <c r="F6572" s="96">
        <f t="shared" si="1125"/>
        <v>2.9000000000000004</v>
      </c>
      <c r="G6572" s="96"/>
      <c r="H6572" s="74">
        <f t="shared" si="1126"/>
        <v>350</v>
      </c>
      <c r="I6572" s="53">
        <f t="shared" si="1124"/>
        <v>1.0317302447189851</v>
      </c>
      <c r="J6572" s="53">
        <f t="shared" si="1127"/>
        <v>-0.40624484430830238</v>
      </c>
      <c r="K6572" s="53">
        <f t="shared" si="1128"/>
        <v>1.103034779275549</v>
      </c>
      <c r="L6572" s="53">
        <f t="shared" si="1129"/>
        <v>9.6709948194257951</v>
      </c>
      <c r="M6572" s="93">
        <f t="shared" si="1130"/>
        <v>0.37494793432643503</v>
      </c>
      <c r="N6572" s="53">
        <f t="shared" si="1131"/>
        <v>3.2881382386047706</v>
      </c>
      <c r="O6572">
        <f t="shared" si="1132"/>
        <v>0.39901192228718407</v>
      </c>
      <c r="P6572" s="53">
        <f t="shared" si="1133"/>
        <v>5.6983032081584444</v>
      </c>
      <c r="Q6572" s="53">
        <v>0.2</v>
      </c>
      <c r="R6572" s="53">
        <f t="shared" si="1134"/>
        <v>3.0131418528567142</v>
      </c>
    </row>
    <row r="6573" spans="2:18" ht="15">
      <c r="B6573" s="84">
        <v>36876</v>
      </c>
      <c r="C6573" s="85">
        <v>3.6</v>
      </c>
      <c r="D6573" s="86">
        <v>9.4</v>
      </c>
      <c r="E6573" s="87">
        <v>-2.2999999999999998</v>
      </c>
      <c r="F6573" s="96">
        <f t="shared" si="1125"/>
        <v>3.5500000000000003</v>
      </c>
      <c r="G6573" s="96"/>
      <c r="H6573" s="74">
        <f t="shared" si="1126"/>
        <v>351</v>
      </c>
      <c r="I6573" s="53">
        <f t="shared" si="1124"/>
        <v>1.031904934919013</v>
      </c>
      <c r="J6573" s="53">
        <f t="shared" si="1127"/>
        <v>-0.40706919251797818</v>
      </c>
      <c r="K6573" s="53">
        <f t="shared" si="1128"/>
        <v>1.1018868733913387</v>
      </c>
      <c r="L6573" s="53">
        <f t="shared" si="1129"/>
        <v>9.6415723462058764</v>
      </c>
      <c r="M6573" s="93">
        <f t="shared" si="1130"/>
        <v>0.65938361039731008</v>
      </c>
      <c r="N6573" s="53">
        <f t="shared" si="1131"/>
        <v>5.606472762714283</v>
      </c>
      <c r="O6573">
        <f t="shared" si="1132"/>
        <v>0.41558847571336499</v>
      </c>
      <c r="P6573" s="53">
        <f t="shared" si="1133"/>
        <v>5.96301625774176</v>
      </c>
      <c r="Q6573" s="53">
        <v>0.2</v>
      </c>
      <c r="R6573" s="53">
        <f t="shared" si="1134"/>
        <v>3.5320102909335689</v>
      </c>
    </row>
    <row r="6574" spans="2:18" ht="15">
      <c r="B6574" s="84">
        <v>36877</v>
      </c>
      <c r="C6574" s="85">
        <v>0</v>
      </c>
      <c r="D6574" s="86">
        <v>8.1999999999999993</v>
      </c>
      <c r="E6574" s="87">
        <v>-3.4</v>
      </c>
      <c r="F6574" s="96">
        <f t="shared" si="1125"/>
        <v>2.3999999999999995</v>
      </c>
      <c r="G6574" s="96"/>
      <c r="H6574" s="74">
        <f t="shared" si="1126"/>
        <v>352</v>
      </c>
      <c r="I6574" s="53">
        <f t="shared" si="1124"/>
        <v>1.0320701839354971</v>
      </c>
      <c r="J6574" s="53">
        <f t="shared" si="1127"/>
        <v>-0.40775805880135896</v>
      </c>
      <c r="K6574" s="53">
        <f t="shared" si="1128"/>
        <v>1.1009264876402602</v>
      </c>
      <c r="L6574" s="53">
        <f t="shared" si="1129"/>
        <v>9.6171740172675761</v>
      </c>
      <c r="M6574" s="93">
        <f t="shared" si="1130"/>
        <v>0.61962268886213145</v>
      </c>
      <c r="N6574" s="53">
        <f t="shared" si="1131"/>
        <v>5.5683354510055354</v>
      </c>
      <c r="O6574">
        <f t="shared" si="1132"/>
        <v>0.38665859313220646</v>
      </c>
      <c r="P6574" s="53">
        <f t="shared" si="1133"/>
        <v>5.5018997927792395</v>
      </c>
      <c r="Q6574" s="53">
        <v>0.2</v>
      </c>
      <c r="R6574" s="53">
        <f t="shared" si="1134"/>
        <v>3.4693577904802226</v>
      </c>
    </row>
    <row r="6575" spans="2:18" ht="15">
      <c r="B6575" s="84">
        <v>36878</v>
      </c>
      <c r="C6575" s="85">
        <v>0</v>
      </c>
      <c r="D6575" s="86">
        <v>7.3</v>
      </c>
      <c r="E6575" s="87">
        <v>-3.8</v>
      </c>
      <c r="F6575" s="96">
        <f t="shared" si="1125"/>
        <v>1.75</v>
      </c>
      <c r="G6575" s="96"/>
      <c r="H6575" s="74">
        <f t="shared" si="1126"/>
        <v>353</v>
      </c>
      <c r="I6575" s="53">
        <f t="shared" si="1124"/>
        <v>1.0322259428685951</v>
      </c>
      <c r="J6575" s="53">
        <f t="shared" si="1127"/>
        <v>-0.40831103280181863</v>
      </c>
      <c r="K6575" s="53">
        <f t="shared" si="1128"/>
        <v>1.1001548038197617</v>
      </c>
      <c r="L6575" s="53">
        <f t="shared" si="1129"/>
        <v>9.59780885800091</v>
      </c>
      <c r="M6575" s="93">
        <f t="shared" si="1130"/>
        <v>0.58543653445940114</v>
      </c>
      <c r="N6575" s="53">
        <f t="shared" si="1131"/>
        <v>5.4360382935058196</v>
      </c>
      <c r="O6575">
        <f t="shared" si="1132"/>
        <v>0.37110211900940471</v>
      </c>
      <c r="P6575" s="53">
        <f t="shared" si="1133"/>
        <v>5.2556579543781679</v>
      </c>
      <c r="Q6575" s="53">
        <v>0.2</v>
      </c>
      <c r="R6575" s="53">
        <f t="shared" si="1134"/>
        <v>3.4101920055198738</v>
      </c>
    </row>
    <row r="6576" spans="2:18" ht="15">
      <c r="B6576" s="84">
        <v>36879</v>
      </c>
      <c r="C6576" s="85">
        <v>0</v>
      </c>
      <c r="D6576" s="86">
        <v>8.9</v>
      </c>
      <c r="E6576" s="87">
        <v>-3.7</v>
      </c>
      <c r="F6576" s="96">
        <f t="shared" si="1125"/>
        <v>2.6</v>
      </c>
      <c r="G6576" s="96"/>
      <c r="H6576" s="74">
        <f t="shared" si="1126"/>
        <v>354</v>
      </c>
      <c r="I6576" s="53">
        <f t="shared" si="1124"/>
        <v>1.0323721656267328</v>
      </c>
      <c r="J6576" s="53">
        <f t="shared" si="1127"/>
        <v>-0.4087277750648376</v>
      </c>
      <c r="K6576" s="53">
        <f t="shared" si="1128"/>
        <v>1.0995727891477078</v>
      </c>
      <c r="L6576" s="53">
        <f t="shared" si="1129"/>
        <v>9.5834847235086311</v>
      </c>
      <c r="M6576" s="93">
        <f t="shared" si="1130"/>
        <v>0.64988777631804728</v>
      </c>
      <c r="N6576" s="53">
        <f t="shared" si="1131"/>
        <v>5.7830593428881301</v>
      </c>
      <c r="O6576">
        <f t="shared" si="1132"/>
        <v>0.39155902208761539</v>
      </c>
      <c r="P6576" s="53">
        <f t="shared" si="1133"/>
        <v>5.5797206510376656</v>
      </c>
      <c r="Q6576" s="53">
        <v>0.2</v>
      </c>
      <c r="R6576" s="53">
        <f t="shared" si="1134"/>
        <v>3.524064988876122</v>
      </c>
    </row>
    <row r="6577" spans="2:18" ht="15">
      <c r="B6577" s="84">
        <v>36880</v>
      </c>
      <c r="C6577" s="85">
        <v>0</v>
      </c>
      <c r="D6577" s="86">
        <v>0.9</v>
      </c>
      <c r="E6577" s="87">
        <v>-4.7</v>
      </c>
      <c r="F6577" s="96">
        <f t="shared" si="1125"/>
        <v>-1.9000000000000001</v>
      </c>
      <c r="G6577" s="96"/>
      <c r="H6577" s="74">
        <f t="shared" si="1126"/>
        <v>355</v>
      </c>
      <c r="I6577" s="53">
        <f t="shared" si="1124"/>
        <v>1.0325088089402437</v>
      </c>
      <c r="J6577" s="53">
        <f t="shared" si="1127"/>
        <v>-0.40900801764618</v>
      </c>
      <c r="K6577" s="53">
        <f t="shared" si="1128"/>
        <v>1.099181192197944</v>
      </c>
      <c r="L6577" s="53">
        <f t="shared" si="1129"/>
        <v>9.574208312308178</v>
      </c>
      <c r="M6577" s="93">
        <f t="shared" si="1130"/>
        <v>0.33735991909071905</v>
      </c>
      <c r="N6577" s="53">
        <f t="shared" si="1131"/>
        <v>3.851641056022888</v>
      </c>
      <c r="O6577">
        <f t="shared" si="1132"/>
        <v>0.2935405106906353</v>
      </c>
      <c r="P6577" s="53">
        <f t="shared" si="1133"/>
        <v>4.0475453019324297</v>
      </c>
      <c r="Q6577" s="53">
        <v>0.2</v>
      </c>
      <c r="R6577" s="53">
        <f t="shared" si="1134"/>
        <v>2.9054785043762723</v>
      </c>
    </row>
    <row r="6578" spans="2:18" ht="15">
      <c r="B6578" s="84">
        <v>36881</v>
      </c>
      <c r="C6578" s="85">
        <v>0</v>
      </c>
      <c r="D6578" s="86">
        <v>8.5</v>
      </c>
      <c r="E6578" s="87">
        <v>-8.9</v>
      </c>
      <c r="F6578" s="96">
        <f t="shared" si="1125"/>
        <v>-0.20000000000000018</v>
      </c>
      <c r="G6578" s="96"/>
      <c r="H6578" s="74">
        <f t="shared" si="1126"/>
        <v>356</v>
      </c>
      <c r="I6578" s="53">
        <f t="shared" si="1124"/>
        <v>1.0326358323741724</v>
      </c>
      <c r="J6578" s="53">
        <f t="shared" si="1127"/>
        <v>-0.40915156459791246</v>
      </c>
      <c r="K6578" s="53">
        <f t="shared" si="1128"/>
        <v>1.0989805397349679</v>
      </c>
      <c r="L6578" s="53">
        <f t="shared" si="1129"/>
        <v>9.5699851758593226</v>
      </c>
      <c r="M6578" s="93">
        <f t="shared" si="1130"/>
        <v>0.65795778599612187</v>
      </c>
      <c r="N6578" s="53">
        <f t="shared" si="1131"/>
        <v>6.7863274409362857</v>
      </c>
      <c r="O6578">
        <f t="shared" si="1132"/>
        <v>0.32768133418159145</v>
      </c>
      <c r="P6578" s="53">
        <f t="shared" si="1133"/>
        <v>4.5751156810344842</v>
      </c>
      <c r="Q6578" s="53">
        <v>0.2</v>
      </c>
      <c r="R6578" s="53">
        <f t="shared" si="1134"/>
        <v>3.5884573120864962</v>
      </c>
    </row>
    <row r="6579" spans="2:18" ht="15">
      <c r="B6579" s="84">
        <v>36882</v>
      </c>
      <c r="C6579" s="85">
        <v>0</v>
      </c>
      <c r="D6579" s="86">
        <v>1.1000000000000001</v>
      </c>
      <c r="E6579" s="87">
        <v>-11.5</v>
      </c>
      <c r="F6579" s="96">
        <f t="shared" si="1125"/>
        <v>-5.2</v>
      </c>
      <c r="G6579" s="96"/>
      <c r="H6579" s="74">
        <f t="shared" si="1126"/>
        <v>357</v>
      </c>
      <c r="I6579" s="53">
        <f t="shared" si="1124"/>
        <v>1.0327531983402416</v>
      </c>
      <c r="J6579" s="53">
        <f t="shared" si="1127"/>
        <v>-0.40915829233015166</v>
      </c>
      <c r="K6579" s="53">
        <f t="shared" si="1128"/>
        <v>1.0989711344754025</v>
      </c>
      <c r="L6579" s="53">
        <f t="shared" si="1129"/>
        <v>9.5708197237494961</v>
      </c>
      <c r="M6579" s="93">
        <f t="shared" si="1130"/>
        <v>0.40087080403683001</v>
      </c>
      <c r="N6579" s="53">
        <f t="shared" si="1131"/>
        <v>5.7754167736872768</v>
      </c>
      <c r="O6579">
        <f t="shared" si="1132"/>
        <v>0.23609233643068073</v>
      </c>
      <c r="P6579" s="53">
        <f t="shared" si="1133"/>
        <v>3.1766809009392261</v>
      </c>
      <c r="Q6579" s="53">
        <v>0.2</v>
      </c>
      <c r="R6579" s="53">
        <f t="shared" si="1134"/>
        <v>3.1026270054386251</v>
      </c>
    </row>
    <row r="6580" spans="2:18" ht="15">
      <c r="B6580" s="84">
        <v>36883</v>
      </c>
      <c r="C6580" s="85">
        <v>0</v>
      </c>
      <c r="D6580" s="86">
        <v>5.5</v>
      </c>
      <c r="E6580" s="87">
        <v>-7.1</v>
      </c>
      <c r="F6580" s="96">
        <f t="shared" si="1125"/>
        <v>-0.79999999999999982</v>
      </c>
      <c r="G6580" s="96"/>
      <c r="H6580" s="74">
        <f t="shared" si="1126"/>
        <v>358</v>
      </c>
      <c r="I6580" s="53">
        <f t="shared" si="1124"/>
        <v>1.0328608721079737</v>
      </c>
      <c r="J6580" s="53">
        <f t="shared" si="1127"/>
        <v>-0.40902814984698338</v>
      </c>
      <c r="K6580" s="53">
        <f t="shared" si="1128"/>
        <v>1.0991530537959764</v>
      </c>
      <c r="L6580" s="53">
        <f t="shared" si="1129"/>
        <v>9.5767152244181233</v>
      </c>
      <c r="M6580" s="93">
        <f t="shared" si="1130"/>
        <v>0.54119059517403434</v>
      </c>
      <c r="N6580" s="53">
        <f t="shared" si="1131"/>
        <v>5.7789743554236015</v>
      </c>
      <c r="O6580">
        <f t="shared" si="1132"/>
        <v>0.31525273658946146</v>
      </c>
      <c r="P6580" s="53">
        <f t="shared" si="1133"/>
        <v>4.3822565973278813</v>
      </c>
      <c r="Q6580" s="53">
        <v>0.2</v>
      </c>
      <c r="R6580" s="53">
        <f t="shared" si="1134"/>
        <v>3.3510662724250211</v>
      </c>
    </row>
    <row r="6581" spans="2:18" ht="15">
      <c r="B6581" s="84">
        <v>36884</v>
      </c>
      <c r="C6581" s="85">
        <v>0</v>
      </c>
      <c r="D6581" s="86">
        <v>4.9000000000000004</v>
      </c>
      <c r="E6581" s="87">
        <v>-7.8</v>
      </c>
      <c r="F6581" s="96">
        <f t="shared" si="1125"/>
        <v>-1.4499999999999997</v>
      </c>
      <c r="G6581" s="96"/>
      <c r="H6581" s="74">
        <f t="shared" si="1126"/>
        <v>359</v>
      </c>
      <c r="I6581" s="53">
        <f t="shared" si="1124"/>
        <v>1.0329588218149683</v>
      </c>
      <c r="J6581" s="53">
        <f t="shared" si="1127"/>
        <v>-0.40876115885556835</v>
      </c>
      <c r="K6581" s="53">
        <f t="shared" si="1128"/>
        <v>1.0995261493994379</v>
      </c>
      <c r="L6581" s="53">
        <f t="shared" si="1129"/>
        <v>9.5876738013529614</v>
      </c>
      <c r="M6581" s="93">
        <f t="shared" si="1130"/>
        <v>0.52315736147300229</v>
      </c>
      <c r="N6581" s="53">
        <f t="shared" si="1131"/>
        <v>5.8085005069062072</v>
      </c>
      <c r="O6581">
        <f t="shared" si="1132"/>
        <v>0.30225824665839801</v>
      </c>
      <c r="P6581" s="53">
        <f t="shared" si="1133"/>
        <v>4.1815916001054099</v>
      </c>
      <c r="Q6581" s="53">
        <v>0.2</v>
      </c>
      <c r="R6581" s="53">
        <f t="shared" si="1134"/>
        <v>3.3222502723781009</v>
      </c>
    </row>
    <row r="6582" spans="2:18" ht="15">
      <c r="B6582" s="84">
        <v>36885</v>
      </c>
      <c r="C6582" s="85">
        <v>8</v>
      </c>
      <c r="D6582" s="86">
        <v>0.5</v>
      </c>
      <c r="E6582" s="87">
        <v>-2.5</v>
      </c>
      <c r="F6582" s="96">
        <f t="shared" si="1125"/>
        <v>-1</v>
      </c>
      <c r="G6582" s="96"/>
      <c r="H6582" s="74">
        <f t="shared" si="1126"/>
        <v>360</v>
      </c>
      <c r="I6582" s="53">
        <f t="shared" si="1124"/>
        <v>1.0330470184763316</v>
      </c>
      <c r="J6582" s="53">
        <f t="shared" si="1127"/>
        <v>-0.40835741374802598</v>
      </c>
      <c r="K6582" s="53">
        <f t="shared" si="1128"/>
        <v>1.1000900479413622</v>
      </c>
      <c r="L6582" s="53">
        <f t="shared" si="1129"/>
        <v>9.6036964247436707</v>
      </c>
      <c r="M6582" s="93">
        <f t="shared" si="1130"/>
        <v>0.2617024606366028</v>
      </c>
      <c r="N6582" s="53">
        <f t="shared" si="1131"/>
        <v>2.8277953251810146</v>
      </c>
      <c r="O6582">
        <f t="shared" si="1132"/>
        <v>0.31120306167098138</v>
      </c>
      <c r="P6582" s="53">
        <f t="shared" si="1133"/>
        <v>4.3196117853386662</v>
      </c>
      <c r="Q6582" s="53">
        <v>0.2</v>
      </c>
      <c r="R6582" s="53">
        <f t="shared" si="1134"/>
        <v>2.7426334826661352</v>
      </c>
    </row>
    <row r="6583" spans="2:18" ht="15">
      <c r="B6583" s="84">
        <v>36886</v>
      </c>
      <c r="C6583" s="85">
        <v>4.5999999999999996</v>
      </c>
      <c r="D6583" s="86">
        <v>5.4</v>
      </c>
      <c r="E6583" s="87">
        <v>-0.9</v>
      </c>
      <c r="F6583" s="96">
        <f t="shared" si="1125"/>
        <v>2.25</v>
      </c>
      <c r="G6583" s="96"/>
      <c r="H6583" s="74">
        <f t="shared" si="1126"/>
        <v>361</v>
      </c>
      <c r="I6583" s="53">
        <f t="shared" si="1124"/>
        <v>1.0331254359932522</v>
      </c>
      <c r="J6583" s="53">
        <f t="shared" si="1127"/>
        <v>-0.40781708145626755</v>
      </c>
      <c r="K6583" s="53">
        <f t="shared" si="1128"/>
        <v>1.1008441526123156</v>
      </c>
      <c r="L6583" s="53">
        <f t="shared" si="1129"/>
        <v>9.6247828986306558</v>
      </c>
      <c r="M6583" s="93">
        <f t="shared" si="1130"/>
        <v>0.45360211134100831</v>
      </c>
      <c r="N6583" s="53">
        <f t="shared" si="1131"/>
        <v>4.1068622688300511</v>
      </c>
      <c r="O6583">
        <f t="shared" si="1132"/>
        <v>0.38301869834408148</v>
      </c>
      <c r="P6583" s="53">
        <f t="shared" si="1133"/>
        <v>5.4441743738565576</v>
      </c>
      <c r="Q6583" s="53">
        <v>0.2</v>
      </c>
      <c r="R6583" s="53">
        <f t="shared" si="1134"/>
        <v>3.1561569378991474</v>
      </c>
    </row>
    <row r="6584" spans="2:18" ht="15">
      <c r="B6584" s="84">
        <v>36887</v>
      </c>
      <c r="C6584" s="85">
        <v>2.6</v>
      </c>
      <c r="D6584" s="86">
        <v>3.7</v>
      </c>
      <c r="E6584" s="87">
        <v>0.5</v>
      </c>
      <c r="F6584" s="96">
        <f t="shared" si="1125"/>
        <v>2.1</v>
      </c>
      <c r="G6584" s="96"/>
      <c r="H6584" s="74">
        <f t="shared" si="1126"/>
        <v>362</v>
      </c>
      <c r="I6584" s="53">
        <f t="shared" si="1124"/>
        <v>1.0331940511607254</v>
      </c>
      <c r="J6584" s="53">
        <f t="shared" si="1127"/>
        <v>-0.40714040118053302</v>
      </c>
      <c r="K6584" s="53">
        <f t="shared" si="1128"/>
        <v>1.1017876456614124</v>
      </c>
      <c r="L6584" s="53">
        <f t="shared" si="1129"/>
        <v>9.6509318436394924</v>
      </c>
      <c r="M6584" s="93">
        <f t="shared" si="1130"/>
        <v>0.3217338735231941</v>
      </c>
      <c r="N6584" s="53">
        <f t="shared" si="1131"/>
        <v>2.9348989922089577</v>
      </c>
      <c r="O6584">
        <f t="shared" si="1132"/>
        <v>0.37940893199992881</v>
      </c>
      <c r="P6584" s="53">
        <f t="shared" si="1133"/>
        <v>5.3869926768558569</v>
      </c>
      <c r="Q6584" s="53">
        <v>0.2</v>
      </c>
      <c r="R6584" s="53">
        <f t="shared" si="1134"/>
        <v>2.9042958280090247</v>
      </c>
    </row>
    <row r="6585" spans="2:18" ht="15">
      <c r="B6585" s="84">
        <v>36888</v>
      </c>
      <c r="C6585" s="85">
        <v>0.4</v>
      </c>
      <c r="D6585" s="86">
        <v>10.5</v>
      </c>
      <c r="E6585" s="87">
        <v>0.5</v>
      </c>
      <c r="F6585" s="96">
        <f t="shared" si="1125"/>
        <v>5.5</v>
      </c>
      <c r="G6585" s="96"/>
      <c r="H6585" s="74">
        <f t="shared" si="1126"/>
        <v>363</v>
      </c>
      <c r="I6585" s="53">
        <f t="shared" si="1124"/>
        <v>1.0332528436744193</v>
      </c>
      <c r="J6585" s="53">
        <f t="shared" si="1127"/>
        <v>-0.40632768399295233</v>
      </c>
      <c r="K6585" s="53">
        <f t="shared" si="1128"/>
        <v>1.1029194918391061</v>
      </c>
      <c r="L6585" s="53">
        <f t="shared" si="1129"/>
        <v>9.682140675442648</v>
      </c>
      <c r="M6585" s="93">
        <f t="shared" si="1130"/>
        <v>0.66807740375993618</v>
      </c>
      <c r="N6585" s="53">
        <f t="shared" si="1131"/>
        <v>5.2049949172951786</v>
      </c>
      <c r="O6585">
        <f t="shared" si="1132"/>
        <v>0.46900019134232457</v>
      </c>
      <c r="P6585" s="53">
        <f t="shared" si="1133"/>
        <v>6.8245700167601502</v>
      </c>
      <c r="Q6585" s="53">
        <v>0.2</v>
      </c>
      <c r="R6585" s="53">
        <f t="shared" si="1134"/>
        <v>3.5346320923552641</v>
      </c>
    </row>
    <row r="6586" spans="2:18" ht="15">
      <c r="B6586" s="84">
        <v>36889</v>
      </c>
      <c r="C6586" s="85">
        <v>0</v>
      </c>
      <c r="D6586" s="86">
        <v>5.3</v>
      </c>
      <c r="E6586" s="87">
        <v>-0.1</v>
      </c>
      <c r="F6586" s="96">
        <f t="shared" si="1125"/>
        <v>2.6</v>
      </c>
      <c r="G6586" s="96"/>
      <c r="H6586" s="74">
        <f t="shared" si="1126"/>
        <v>364</v>
      </c>
      <c r="I6586" s="53">
        <f t="shared" si="1124"/>
        <v>1.033301796136683</v>
      </c>
      <c r="J6586" s="53">
        <f t="shared" si="1127"/>
        <v>-0.40537931231802116</v>
      </c>
      <c r="K6586" s="53">
        <f t="shared" si="1128"/>
        <v>1.1042384427291654</v>
      </c>
      <c r="L6586" s="53">
        <f t="shared" si="1129"/>
        <v>9.7184055791392172</v>
      </c>
      <c r="M6586" s="93">
        <f t="shared" si="1130"/>
        <v>0.43144112571716048</v>
      </c>
      <c r="N6586" s="53">
        <f t="shared" si="1131"/>
        <v>3.8392007418889347</v>
      </c>
      <c r="O6586">
        <f t="shared" si="1132"/>
        <v>0.39155902208761539</v>
      </c>
      <c r="P6586" s="53">
        <f t="shared" si="1133"/>
        <v>5.5797206510376656</v>
      </c>
      <c r="Q6586" s="53">
        <v>0.2</v>
      </c>
      <c r="R6586" s="53">
        <f t="shared" si="1134"/>
        <v>3.1158277691797869</v>
      </c>
    </row>
    <row r="6587" spans="2:18" ht="15">
      <c r="B6587" s="84">
        <v>36890</v>
      </c>
      <c r="C6587" s="85">
        <v>2</v>
      </c>
      <c r="D6587" s="86">
        <v>10.1</v>
      </c>
      <c r="E6587" s="87">
        <v>-1.9</v>
      </c>
      <c r="F6587" s="96">
        <f t="shared" si="1125"/>
        <v>4.0999999999999996</v>
      </c>
      <c r="G6587" s="96"/>
      <c r="H6587" s="74">
        <f t="shared" si="1126"/>
        <v>365</v>
      </c>
      <c r="I6587" s="53">
        <f t="shared" si="1124"/>
        <v>1.0333408940616957</v>
      </c>
      <c r="J6587" s="53">
        <f t="shared" si="1127"/>
        <v>-0.40429573929242196</v>
      </c>
      <c r="K6587" s="53">
        <f t="shared" si="1128"/>
        <v>1.105743041932377</v>
      </c>
      <c r="L6587" s="53">
        <f t="shared" si="1129"/>
        <v>9.7597214797904073</v>
      </c>
      <c r="M6587" s="93">
        <f t="shared" si="1130"/>
        <v>0.69338051866456052</v>
      </c>
      <c r="N6587" s="53">
        <f t="shared" si="1131"/>
        <v>5.7474733800442195</v>
      </c>
      <c r="O6587">
        <f t="shared" si="1132"/>
        <v>0.43008372345799578</v>
      </c>
      <c r="P6587" s="53">
        <f t="shared" si="1133"/>
        <v>6.1955561269003381</v>
      </c>
      <c r="Q6587" s="53">
        <v>0.2</v>
      </c>
      <c r="R6587" s="53">
        <f t="shared" si="1134"/>
        <v>3.5875612422974639</v>
      </c>
    </row>
    <row r="6588" spans="2:18" ht="15">
      <c r="B6588" s="84">
        <v>36891</v>
      </c>
      <c r="C6588" s="85">
        <v>0</v>
      </c>
      <c r="D6588" s="86">
        <v>10.1</v>
      </c>
      <c r="E6588" s="87">
        <v>-4.2</v>
      </c>
      <c r="F6588" s="96">
        <f t="shared" si="1125"/>
        <v>2.9499999999999997</v>
      </c>
      <c r="G6588" s="96"/>
      <c r="H6588" s="74">
        <f t="shared" si="1126"/>
        <v>366</v>
      </c>
      <c r="I6588" s="53">
        <f t="shared" si="1124"/>
        <v>1.0333701258797519</v>
      </c>
      <c r="J6588" s="53">
        <f t="shared" si="1127"/>
        <v>-0.40307748800714915</v>
      </c>
      <c r="K6588" s="53">
        <f t="shared" si="1128"/>
        <v>1.1074316310576369</v>
      </c>
      <c r="L6588" s="53">
        <f t="shared" si="1129"/>
        <v>9.8060820093920142</v>
      </c>
      <c r="M6588" s="93">
        <f t="shared" si="1130"/>
        <v>0.72057819210955121</v>
      </c>
      <c r="N6588" s="53">
        <f t="shared" si="1131"/>
        <v>6.3039456630608672</v>
      </c>
      <c r="O6588">
        <f t="shared" si="1132"/>
        <v>0.40026610532339385</v>
      </c>
      <c r="P6588" s="53">
        <f t="shared" si="1133"/>
        <v>5.7182851444508511</v>
      </c>
      <c r="Q6588" s="53">
        <v>0.2</v>
      </c>
      <c r="R6588" s="53">
        <f t="shared" si="1134"/>
        <v>3.6506367808896218</v>
      </c>
    </row>
    <row r="6589" spans="2:18" ht="15">
      <c r="B6589" s="84">
        <v>36892</v>
      </c>
      <c r="C6589" s="85">
        <v>0</v>
      </c>
      <c r="D6589" s="86">
        <v>5.9</v>
      </c>
      <c r="E6589" s="87">
        <v>-6.2</v>
      </c>
      <c r="F6589" s="96">
        <f t="shared" si="1125"/>
        <v>-0.14999999999999991</v>
      </c>
      <c r="G6589" s="96"/>
      <c r="H6589" s="74">
        <f t="shared" si="1126"/>
        <v>1</v>
      </c>
      <c r="I6589" s="53">
        <f t="shared" si="1124"/>
        <v>1.0333758911771727</v>
      </c>
      <c r="J6589" s="53">
        <f t="shared" si="1127"/>
        <v>-0.40275194959871613</v>
      </c>
      <c r="K6589" s="53">
        <f t="shared" si="1128"/>
        <v>1.1078823137278251</v>
      </c>
      <c r="L6589" s="53">
        <f t="shared" si="1129"/>
        <v>9.8184594927911633</v>
      </c>
      <c r="M6589" s="93">
        <f t="shared" si="1130"/>
        <v>0.5645211546614467</v>
      </c>
      <c r="N6589" s="53">
        <f t="shared" si="1131"/>
        <v>5.8061059858171493</v>
      </c>
      <c r="O6589">
        <f t="shared" si="1132"/>
        <v>0.3287362410905596</v>
      </c>
      <c r="P6589" s="53">
        <f t="shared" si="1133"/>
        <v>4.5915261079906884</v>
      </c>
      <c r="Q6589" s="53">
        <v>0.2</v>
      </c>
      <c r="R6589" s="53">
        <f t="shared" si="1134"/>
        <v>3.3907677901740572</v>
      </c>
    </row>
    <row r="6590" spans="2:18" ht="15">
      <c r="B6590" s="84">
        <v>36893</v>
      </c>
      <c r="C6590" s="85">
        <v>0</v>
      </c>
      <c r="D6590" s="86">
        <v>1.1000000000000001</v>
      </c>
      <c r="E6590" s="87">
        <v>-4.3</v>
      </c>
      <c r="F6590" s="96">
        <f t="shared" si="1125"/>
        <v>-1.5999999999999999</v>
      </c>
      <c r="G6590" s="96"/>
      <c r="H6590" s="74">
        <f t="shared" si="1126"/>
        <v>2</v>
      </c>
      <c r="I6590" s="53">
        <f t="shared" si="1124"/>
        <v>1.0333927785396284</v>
      </c>
      <c r="J6590" s="53">
        <f t="shared" si="1127"/>
        <v>-0.40136619123597461</v>
      </c>
      <c r="K6590" s="53">
        <f t="shared" si="1128"/>
        <v>1.1097982614009767</v>
      </c>
      <c r="L6590" s="53">
        <f t="shared" si="1129"/>
        <v>9.871114824725435</v>
      </c>
      <c r="M6590" s="93">
        <f t="shared" si="1130"/>
        <v>0.34799866013280151</v>
      </c>
      <c r="N6590" s="53">
        <f t="shared" si="1131"/>
        <v>3.8995276591156016</v>
      </c>
      <c r="O6590">
        <f t="shared" si="1132"/>
        <v>0.2993273494359181</v>
      </c>
      <c r="P6590" s="53">
        <f t="shared" si="1133"/>
        <v>4.1364729946239329</v>
      </c>
      <c r="Q6590" s="53">
        <v>0.2</v>
      </c>
      <c r="R6590" s="53">
        <f t="shared" si="1134"/>
        <v>2.9300747664986364</v>
      </c>
    </row>
    <row r="6591" spans="2:18" ht="15">
      <c r="B6591" s="84">
        <v>36894</v>
      </c>
      <c r="C6591" s="85">
        <v>14.6</v>
      </c>
      <c r="D6591" s="86">
        <v>5.4</v>
      </c>
      <c r="E6591" s="87">
        <v>-3.5</v>
      </c>
      <c r="F6591" s="96">
        <f t="shared" si="1125"/>
        <v>0.95000000000000018</v>
      </c>
      <c r="G6591" s="96"/>
      <c r="H6591" s="74">
        <f t="shared" si="1126"/>
        <v>3</v>
      </c>
      <c r="I6591" s="53">
        <f t="shared" si="1124"/>
        <v>1.033399784441676</v>
      </c>
      <c r="J6591" s="53">
        <f t="shared" si="1127"/>
        <v>-0.39984718264332159</v>
      </c>
      <c r="K6591" s="53">
        <f t="shared" si="1128"/>
        <v>1.1118937651648177</v>
      </c>
      <c r="L6591" s="53">
        <f t="shared" si="1129"/>
        <v>9.9287955373261916</v>
      </c>
      <c r="M6591" s="93">
        <f t="shared" si="1130"/>
        <v>0.52010654187045235</v>
      </c>
      <c r="N6591" s="53">
        <f t="shared" si="1131"/>
        <v>5.0354755562145224</v>
      </c>
      <c r="O6591">
        <f t="shared" si="1132"/>
        <v>0.35271246442339627</v>
      </c>
      <c r="P6591" s="53">
        <f t="shared" si="1133"/>
        <v>4.9661868720438411</v>
      </c>
      <c r="Q6591" s="53">
        <v>0.2</v>
      </c>
      <c r="R6591" s="53">
        <f t="shared" si="1134"/>
        <v>3.2879238618668558</v>
      </c>
    </row>
    <row r="6592" spans="2:18" ht="15">
      <c r="B6592" s="84">
        <v>36895</v>
      </c>
      <c r="C6592" s="85">
        <v>0</v>
      </c>
      <c r="D6592" s="86">
        <v>2.2999999999999998</v>
      </c>
      <c r="E6592" s="87">
        <v>-0.7</v>
      </c>
      <c r="F6592" s="96">
        <f t="shared" si="1125"/>
        <v>0.79999999999999993</v>
      </c>
      <c r="G6592" s="96"/>
      <c r="H6592" s="74">
        <f t="shared" si="1126"/>
        <v>4</v>
      </c>
      <c r="I6592" s="53">
        <f t="shared" si="1124"/>
        <v>1.0333969068101565</v>
      </c>
      <c r="J6592" s="53">
        <f t="shared" si="1127"/>
        <v>-0.39819566767609194</v>
      </c>
      <c r="K6592" s="53">
        <f t="shared" si="1128"/>
        <v>1.1141665602883304</v>
      </c>
      <c r="L6592" s="53">
        <f t="shared" si="1129"/>
        <v>9.9914907953246939</v>
      </c>
      <c r="M6592" s="93">
        <f t="shared" si="1130"/>
        <v>0.30144170513141455</v>
      </c>
      <c r="N6592" s="53">
        <f t="shared" si="1131"/>
        <v>2.941980849146054</v>
      </c>
      <c r="O6592">
        <f t="shared" si="1132"/>
        <v>0.34935504117018307</v>
      </c>
      <c r="P6592" s="53">
        <f t="shared" si="1133"/>
        <v>4.9135321619475638</v>
      </c>
      <c r="Q6592" s="53">
        <v>0.2</v>
      </c>
      <c r="R6592" s="53">
        <f t="shared" si="1134"/>
        <v>2.8483318717929533</v>
      </c>
    </row>
    <row r="6593" spans="2:18" ht="15">
      <c r="B6593" s="84">
        <v>36896</v>
      </c>
      <c r="C6593" s="85">
        <v>0.8</v>
      </c>
      <c r="D6593" s="86">
        <v>2.9</v>
      </c>
      <c r="E6593" s="87">
        <v>-3.2</v>
      </c>
      <c r="F6593" s="96">
        <f t="shared" si="1125"/>
        <v>-0.15000000000000013</v>
      </c>
      <c r="G6593" s="96"/>
      <c r="H6593" s="74">
        <f t="shared" si="1126"/>
        <v>5</v>
      </c>
      <c r="I6593" s="53">
        <f t="shared" si="1124"/>
        <v>1.0333841464966074</v>
      </c>
      <c r="J6593" s="53">
        <f t="shared" si="1127"/>
        <v>-0.39641245569908973</v>
      </c>
      <c r="K6593" s="53">
        <f t="shared" si="1128"/>
        <v>1.1166142132456969</v>
      </c>
      <c r="L6593" s="53">
        <f t="shared" si="1129"/>
        <v>10.059188298363679</v>
      </c>
      <c r="M6593" s="93">
        <f t="shared" si="1130"/>
        <v>0.41065019990524732</v>
      </c>
      <c r="N6593" s="53">
        <f t="shared" si="1131"/>
        <v>4.2235416052331294</v>
      </c>
      <c r="O6593">
        <f t="shared" si="1132"/>
        <v>0.3287362410905596</v>
      </c>
      <c r="P6593" s="53">
        <f t="shared" si="1133"/>
        <v>4.5915261079906884</v>
      </c>
      <c r="Q6593" s="53">
        <v>0.2</v>
      </c>
      <c r="R6593" s="53">
        <f t="shared" si="1134"/>
        <v>3.0672149535488877</v>
      </c>
    </row>
    <row r="6594" spans="2:18" ht="15">
      <c r="B6594" s="84">
        <v>36897</v>
      </c>
      <c r="C6594" s="85">
        <v>1.6</v>
      </c>
      <c r="D6594" s="86">
        <v>2.6</v>
      </c>
      <c r="E6594" s="87">
        <v>-0.1</v>
      </c>
      <c r="F6594" s="96">
        <f t="shared" si="1125"/>
        <v>1.25</v>
      </c>
      <c r="G6594" s="96"/>
      <c r="H6594" s="74">
        <f t="shared" si="1126"/>
        <v>6</v>
      </c>
      <c r="I6594" s="53">
        <f t="shared" si="1124"/>
        <v>1.0333615072770106</v>
      </c>
      <c r="J6594" s="53">
        <f t="shared" si="1127"/>
        <v>-0.39449842027803839</v>
      </c>
      <c r="K6594" s="53">
        <f t="shared" si="1128"/>
        <v>1.1192341310037945</v>
      </c>
      <c r="L6594" s="53">
        <f t="shared" si="1129"/>
        <v>10.131874235267977</v>
      </c>
      <c r="M6594" s="93">
        <f t="shared" si="1130"/>
        <v>0.2970066176380069</v>
      </c>
      <c r="N6594" s="53">
        <f t="shared" si="1131"/>
        <v>2.8302225949154547</v>
      </c>
      <c r="O6594">
        <f t="shared" si="1132"/>
        <v>0.35951249563595639</v>
      </c>
      <c r="P6594" s="53">
        <f t="shared" si="1133"/>
        <v>5.0730177630074511</v>
      </c>
      <c r="Q6594" s="53">
        <v>0.2</v>
      </c>
      <c r="R6594" s="53">
        <f t="shared" si="1134"/>
        <v>2.8452431609922244</v>
      </c>
    </row>
    <row r="6595" spans="2:18" ht="15">
      <c r="B6595" s="84">
        <v>36898</v>
      </c>
      <c r="C6595" s="85">
        <v>30.2</v>
      </c>
      <c r="D6595" s="86">
        <v>3.7</v>
      </c>
      <c r="E6595" s="87">
        <v>0.9</v>
      </c>
      <c r="F6595" s="96">
        <f t="shared" si="1125"/>
        <v>2.3000000000000003</v>
      </c>
      <c r="G6595" s="96"/>
      <c r="H6595" s="74">
        <f t="shared" si="1126"/>
        <v>7</v>
      </c>
      <c r="I6595" s="53">
        <f t="shared" si="1124"/>
        <v>1.0333289958506755</v>
      </c>
      <c r="J6595" s="53">
        <f t="shared" si="1127"/>
        <v>-0.39245449778199326</v>
      </c>
      <c r="K6595" s="53">
        <f t="shared" si="1128"/>
        <v>1.1220235707296449</v>
      </c>
      <c r="L6595" s="53">
        <f t="shared" si="1129"/>
        <v>10.209533237229058</v>
      </c>
      <c r="M6595" s="93">
        <f t="shared" si="1130"/>
        <v>0.32157363434991382</v>
      </c>
      <c r="N6595" s="53">
        <f t="shared" si="1131"/>
        <v>2.9042488387146008</v>
      </c>
      <c r="O6595">
        <f t="shared" si="1132"/>
        <v>0.38422863847659278</v>
      </c>
      <c r="P6595" s="53">
        <f t="shared" si="1133"/>
        <v>5.4633555433123275</v>
      </c>
      <c r="Q6595" s="53">
        <v>0.2</v>
      </c>
      <c r="R6595" s="53">
        <f t="shared" si="1134"/>
        <v>2.9065536216136816</v>
      </c>
    </row>
    <row r="6596" spans="2:18" ht="15">
      <c r="B6596" s="84">
        <v>36899</v>
      </c>
      <c r="C6596" s="85">
        <v>13</v>
      </c>
      <c r="D6596" s="86">
        <v>5.9</v>
      </c>
      <c r="E6596" s="87">
        <v>2.2000000000000002</v>
      </c>
      <c r="F6596" s="96">
        <f t="shared" si="1125"/>
        <v>4.0500000000000007</v>
      </c>
      <c r="G6596" s="96"/>
      <c r="H6596" s="74">
        <f t="shared" si="1126"/>
        <v>8</v>
      </c>
      <c r="I6596" s="53">
        <f t="shared" si="1124"/>
        <v>1.0332866218382564</v>
      </c>
      <c r="J6596" s="53">
        <f t="shared" si="1127"/>
        <v>-0.39028168590257256</v>
      </c>
      <c r="K6596" s="53">
        <f t="shared" si="1128"/>
        <v>1.1249796498464379</v>
      </c>
      <c r="L6596" s="53">
        <f t="shared" si="1129"/>
        <v>10.292148330364833</v>
      </c>
      <c r="M6596" s="93">
        <f t="shared" si="1130"/>
        <v>0.40509586813237741</v>
      </c>
      <c r="N6596" s="53">
        <f t="shared" si="1131"/>
        <v>3.3655482412223705</v>
      </c>
      <c r="O6596">
        <f t="shared" si="1132"/>
        <v>0.4287478921958785</v>
      </c>
      <c r="P6596" s="53">
        <f t="shared" si="1133"/>
        <v>6.174085351699504</v>
      </c>
      <c r="Q6596" s="53">
        <v>0.2</v>
      </c>
      <c r="R6596" s="53">
        <f t="shared" si="1134"/>
        <v>3.0787458263945178</v>
      </c>
    </row>
    <row r="6597" spans="2:18" ht="15">
      <c r="B6597" s="84">
        <v>36900</v>
      </c>
      <c r="C6597" s="85">
        <v>0.4</v>
      </c>
      <c r="D6597" s="86">
        <v>14.9</v>
      </c>
      <c r="E6597" s="87">
        <v>0.5</v>
      </c>
      <c r="F6597" s="96">
        <f t="shared" si="1125"/>
        <v>7.7</v>
      </c>
      <c r="G6597" s="96"/>
      <c r="H6597" s="74">
        <f t="shared" si="1126"/>
        <v>9</v>
      </c>
      <c r="I6597" s="53">
        <f t="shared" si="1124"/>
        <v>1.0332343977789049</v>
      </c>
      <c r="J6597" s="53">
        <f t="shared" si="1127"/>
        <v>-0.38798104209611167</v>
      </c>
      <c r="K6597" s="53">
        <f t="shared" si="1128"/>
        <v>1.1280993563664865</v>
      </c>
      <c r="L6597" s="53">
        <f t="shared" si="1129"/>
        <v>10.379700888119451</v>
      </c>
      <c r="M6597" s="93">
        <f t="shared" si="1130"/>
        <v>0.94060165521638417</v>
      </c>
      <c r="N6597" s="53">
        <f t="shared" si="1131"/>
        <v>6.6959932324969262</v>
      </c>
      <c r="O6597">
        <f t="shared" si="1132"/>
        <v>0.53639966214607604</v>
      </c>
      <c r="P6597" s="53">
        <f t="shared" si="1133"/>
        <v>7.9290568403654014</v>
      </c>
      <c r="Q6597" s="53">
        <v>0.2</v>
      </c>
      <c r="R6597" s="53">
        <f t="shared" si="1134"/>
        <v>3.9541008392906543</v>
      </c>
    </row>
    <row r="6598" spans="2:18" ht="15">
      <c r="B6598" s="84">
        <v>36901</v>
      </c>
      <c r="C6598" s="85">
        <v>0</v>
      </c>
      <c r="D6598" s="86">
        <v>3.1</v>
      </c>
      <c r="E6598" s="87">
        <v>-1.9</v>
      </c>
      <c r="F6598" s="96">
        <f t="shared" si="1125"/>
        <v>0.60000000000000009</v>
      </c>
      <c r="G6598" s="96"/>
      <c r="H6598" s="74">
        <f t="shared" si="1126"/>
        <v>10</v>
      </c>
      <c r="I6598" s="53">
        <f t="shared" si="1124"/>
        <v>1.0331723391265606</v>
      </c>
      <c r="J6598" s="53">
        <f t="shared" si="1127"/>
        <v>-0.38555368195503947</v>
      </c>
      <c r="K6598" s="53">
        <f t="shared" si="1128"/>
        <v>1.131379559430016</v>
      </c>
      <c r="L6598" s="53">
        <f t="shared" si="1129"/>
        <v>10.472170583965546</v>
      </c>
      <c r="M6598" s="93">
        <f t="shared" si="1130"/>
        <v>0.40349578900632627</v>
      </c>
      <c r="N6598" s="53">
        <f t="shared" si="1131"/>
        <v>3.9808025006125076</v>
      </c>
      <c r="O6598">
        <f t="shared" si="1132"/>
        <v>0.34492219208037994</v>
      </c>
      <c r="P6598" s="53">
        <f t="shared" si="1133"/>
        <v>4.8441052679813712</v>
      </c>
      <c r="Q6598" s="53">
        <v>0.2</v>
      </c>
      <c r="R6598" s="53">
        <f t="shared" si="1134"/>
        <v>3.0533783450225642</v>
      </c>
    </row>
    <row r="6599" spans="2:18" ht="15">
      <c r="B6599" s="84">
        <v>36902</v>
      </c>
      <c r="C6599" s="85">
        <v>0.2</v>
      </c>
      <c r="D6599" s="86">
        <v>5.9</v>
      </c>
      <c r="E6599" s="87">
        <v>-0.3</v>
      </c>
      <c r="F6599" s="96">
        <f t="shared" si="1125"/>
        <v>2.8000000000000003</v>
      </c>
      <c r="G6599" s="96"/>
      <c r="H6599" s="74">
        <f t="shared" si="1126"/>
        <v>11</v>
      </c>
      <c r="I6599" s="53">
        <f t="shared" si="1124"/>
        <v>1.0331004642453772</v>
      </c>
      <c r="J6599" s="53">
        <f t="shared" si="1127"/>
        <v>-0.38300077751493156</v>
      </c>
      <c r="K6599" s="53">
        <f t="shared" si="1128"/>
        <v>1.134817019979989</v>
      </c>
      <c r="L6599" s="53">
        <f t="shared" si="1129"/>
        <v>10.569535344865164</v>
      </c>
      <c r="M6599" s="93">
        <f t="shared" si="1130"/>
        <v>0.5077131758131026</v>
      </c>
      <c r="N6599" s="53">
        <f t="shared" si="1131"/>
        <v>4.4740482305927927</v>
      </c>
      <c r="O6599">
        <f t="shared" si="1132"/>
        <v>0.39651390245712709</v>
      </c>
      <c r="P6599" s="53">
        <f t="shared" si="1133"/>
        <v>5.6585270316999727</v>
      </c>
      <c r="Q6599" s="53">
        <v>0.2</v>
      </c>
      <c r="R6599" s="53">
        <f t="shared" si="1134"/>
        <v>3.2583056918565525</v>
      </c>
    </row>
    <row r="6600" spans="2:18" ht="15">
      <c r="B6600" s="84">
        <v>36903</v>
      </c>
      <c r="C6600" s="85">
        <v>0</v>
      </c>
      <c r="D6600" s="86">
        <v>5.3</v>
      </c>
      <c r="E6600" s="87">
        <v>-1.5</v>
      </c>
      <c r="F6600" s="96">
        <f t="shared" si="1125"/>
        <v>1.9</v>
      </c>
      <c r="G6600" s="96"/>
      <c r="H6600" s="74">
        <f t="shared" si="1126"/>
        <v>12</v>
      </c>
      <c r="I6600" s="53">
        <f t="shared" si="1124"/>
        <v>1.0330187944042881</v>
      </c>
      <c r="J6600" s="53">
        <f t="shared" si="1127"/>
        <v>-0.3803235555038128</v>
      </c>
      <c r="K6600" s="53">
        <f t="shared" si="1128"/>
        <v>1.1384084015051339</v>
      </c>
      <c r="L6600" s="53">
        <f t="shared" si="1129"/>
        <v>10.671771305933273</v>
      </c>
      <c r="M6600" s="93">
        <f t="shared" si="1130"/>
        <v>0.51340094755127919</v>
      </c>
      <c r="N6600" s="53">
        <f t="shared" si="1131"/>
        <v>4.730857727248071</v>
      </c>
      <c r="O6600">
        <f t="shared" si="1132"/>
        <v>0.37464240968525692</v>
      </c>
      <c r="P6600" s="53">
        <f t="shared" si="1133"/>
        <v>5.3115884249100285</v>
      </c>
      <c r="Q6600" s="53">
        <v>0.2</v>
      </c>
      <c r="R6600" s="53">
        <f t="shared" si="1134"/>
        <v>3.2703427695328671</v>
      </c>
    </row>
    <row r="6601" spans="2:18" ht="15">
      <c r="B6601" s="84">
        <v>36904</v>
      </c>
      <c r="C6601" s="85">
        <v>0.4</v>
      </c>
      <c r="D6601" s="86">
        <v>11.1</v>
      </c>
      <c r="E6601" s="87">
        <v>-0.7</v>
      </c>
      <c r="F6601" s="96">
        <f t="shared" si="1125"/>
        <v>5.2</v>
      </c>
      <c r="G6601" s="96"/>
      <c r="H6601" s="74">
        <f t="shared" si="1126"/>
        <v>13</v>
      </c>
      <c r="I6601" s="53">
        <f t="shared" si="1124"/>
        <v>1.0329273537707138</v>
      </c>
      <c r="J6601" s="53">
        <f t="shared" si="1127"/>
        <v>-0.3775232955403422</v>
      </c>
      <c r="K6601" s="53">
        <f t="shared" si="1128"/>
        <v>1.1421502807859754</v>
      </c>
      <c r="L6601" s="53">
        <f t="shared" si="1129"/>
        <v>10.778852766732642</v>
      </c>
      <c r="M6601" s="93">
        <f t="shared" si="1130"/>
        <v>0.7975186593997462</v>
      </c>
      <c r="N6601" s="53">
        <f t="shared" si="1131"/>
        <v>6.2945177820903977</v>
      </c>
      <c r="O6601">
        <f t="shared" si="1132"/>
        <v>0.46041058296527632</v>
      </c>
      <c r="P6601" s="53">
        <f t="shared" si="1133"/>
        <v>6.685161880365416</v>
      </c>
      <c r="Q6601" s="53">
        <v>0.2</v>
      </c>
      <c r="R6601" s="53">
        <f t="shared" si="1134"/>
        <v>3.7552283871003711</v>
      </c>
    </row>
    <row r="6602" spans="2:18" ht="15">
      <c r="B6602" s="84">
        <v>36905</v>
      </c>
      <c r="C6602" s="85">
        <v>0</v>
      </c>
      <c r="D6602" s="86">
        <v>7</v>
      </c>
      <c r="E6602" s="87">
        <v>-4</v>
      </c>
      <c r="F6602" s="96">
        <f t="shared" si="1125"/>
        <v>1.5</v>
      </c>
      <c r="G6602" s="96"/>
      <c r="H6602" s="74">
        <f t="shared" si="1126"/>
        <v>14</v>
      </c>
      <c r="I6602" s="53">
        <f t="shared" ref="I6602:I6665" si="1135">1+0.0334*COS($I$7*H6602-0.0552)</f>
        <v>1.0328261694034082</v>
      </c>
      <c r="J6602" s="53">
        <f t="shared" si="1127"/>
        <v>-0.37460132828755749</v>
      </c>
      <c r="K6602" s="53">
        <f t="shared" si="1128"/>
        <v>1.146039158581782</v>
      </c>
      <c r="L6602" s="53">
        <f t="shared" si="1129"/>
        <v>10.890752149608147</v>
      </c>
      <c r="M6602" s="93">
        <f t="shared" si="1130"/>
        <v>0.65284637903120901</v>
      </c>
      <c r="N6602" s="53">
        <f t="shared" si="1131"/>
        <v>6.1404915560511464</v>
      </c>
      <c r="O6602">
        <f t="shared" si="1132"/>
        <v>0.36526692052720544</v>
      </c>
      <c r="P6602" s="53">
        <f t="shared" si="1133"/>
        <v>5.1636135172163016</v>
      </c>
      <c r="Q6602" s="53">
        <v>0.2</v>
      </c>
      <c r="R6602" s="53">
        <f t="shared" si="1134"/>
        <v>3.5444000872347767</v>
      </c>
    </row>
    <row r="6603" spans="2:18" ht="15">
      <c r="B6603" s="84">
        <v>36906</v>
      </c>
      <c r="C6603" s="85">
        <v>0</v>
      </c>
      <c r="D6603" s="86">
        <v>5.7</v>
      </c>
      <c r="E6603" s="87">
        <v>-6.5</v>
      </c>
      <c r="F6603" s="96">
        <f t="shared" si="1125"/>
        <v>-0.39999999999999991</v>
      </c>
      <c r="G6603" s="96"/>
      <c r="H6603" s="74">
        <f t="shared" si="1126"/>
        <v>15</v>
      </c>
      <c r="I6603" s="53">
        <f t="shared" si="1135"/>
        <v>1.0327152712444541</v>
      </c>
      <c r="J6603" s="53">
        <f t="shared" si="1127"/>
        <v>-0.3715590335688283</v>
      </c>
      <c r="K6603" s="53">
        <f t="shared" si="1128"/>
        <v>1.1500714701999954</v>
      </c>
      <c r="L6603" s="53">
        <f t="shared" si="1129"/>
        <v>11.007439960446153</v>
      </c>
      <c r="M6603" s="93">
        <f t="shared" si="1130"/>
        <v>0.62649118183319163</v>
      </c>
      <c r="N6603" s="53">
        <f t="shared" si="1131"/>
        <v>6.5360469325085999</v>
      </c>
      <c r="O6603">
        <f t="shared" si="1132"/>
        <v>0.32349142039634093</v>
      </c>
      <c r="P6603" s="53">
        <f t="shared" si="1133"/>
        <v>4.5099991960360883</v>
      </c>
      <c r="Q6603" s="53">
        <v>0.2</v>
      </c>
      <c r="R6603" s="53">
        <f t="shared" si="1134"/>
        <v>3.5265251035929785</v>
      </c>
    </row>
    <row r="6604" spans="2:18" ht="15">
      <c r="B6604" s="84">
        <v>36907</v>
      </c>
      <c r="C6604" s="85">
        <v>0</v>
      </c>
      <c r="D6604" s="86">
        <v>4.9000000000000004</v>
      </c>
      <c r="E6604" s="87">
        <v>-7.7</v>
      </c>
      <c r="F6604" s="96">
        <f t="shared" si="1125"/>
        <v>-1.4</v>
      </c>
      <c r="G6604" s="96"/>
      <c r="H6604" s="74">
        <f t="shared" si="1126"/>
        <v>16</v>
      </c>
      <c r="I6604" s="53">
        <f t="shared" si="1135"/>
        <v>1.0325946921104006</v>
      </c>
      <c r="J6604" s="53">
        <f t="shared" si="1127"/>
        <v>-0.36839783845263269</v>
      </c>
      <c r="K6604" s="53">
        <f t="shared" si="1128"/>
        <v>1.1542435958936998</v>
      </c>
      <c r="L6604" s="53">
        <f t="shared" si="1129"/>
        <v>11.128884752217326</v>
      </c>
      <c r="M6604" s="93">
        <f t="shared" si="1130"/>
        <v>0.6067087230864755</v>
      </c>
      <c r="N6604" s="53">
        <f t="shared" si="1131"/>
        <v>6.7156157492859281</v>
      </c>
      <c r="O6604">
        <f t="shared" si="1132"/>
        <v>0.30324081000659509</v>
      </c>
      <c r="P6604" s="53">
        <f t="shared" si="1133"/>
        <v>4.1967290648271476</v>
      </c>
      <c r="Q6604" s="53">
        <v>0.2</v>
      </c>
      <c r="R6604" s="53">
        <f t="shared" si="1134"/>
        <v>3.5078681505406233</v>
      </c>
    </row>
    <row r="6605" spans="2:18" ht="15">
      <c r="B6605" s="84">
        <v>36908</v>
      </c>
      <c r="C6605" s="85">
        <v>0</v>
      </c>
      <c r="D6605" s="86">
        <v>2.5</v>
      </c>
      <c r="E6605" s="87">
        <v>-7.8</v>
      </c>
      <c r="F6605" s="96">
        <f t="shared" si="1125"/>
        <v>-2.65</v>
      </c>
      <c r="G6605" s="96"/>
      <c r="H6605" s="74">
        <f t="shared" si="1126"/>
        <v>17</v>
      </c>
      <c r="I6605" s="53">
        <f t="shared" si="1135"/>
        <v>1.0324644676825534</v>
      </c>
      <c r="J6605" s="53">
        <f t="shared" si="1127"/>
        <v>-0.36511921531268005</v>
      </c>
      <c r="K6605" s="53">
        <f t="shared" si="1128"/>
        <v>1.1585518710370053</v>
      </c>
      <c r="L6605" s="53">
        <f t="shared" si="1129"/>
        <v>11.255053091632707</v>
      </c>
      <c r="M6605" s="93">
        <f t="shared" si="1130"/>
        <v>0.5124815875987887</v>
      </c>
      <c r="N6605" s="53">
        <f t="shared" si="1131"/>
        <v>6.1406604234250608</v>
      </c>
      <c r="O6605">
        <f t="shared" si="1132"/>
        <v>0.27950219270339222</v>
      </c>
      <c r="P6605" s="53">
        <f t="shared" si="1133"/>
        <v>3.8326921506100797</v>
      </c>
      <c r="Q6605" s="53">
        <v>0.2</v>
      </c>
      <c r="R6605" s="53">
        <f t="shared" si="1134"/>
        <v>3.3223296230117647</v>
      </c>
    </row>
    <row r="6606" spans="2:18" ht="15">
      <c r="B6606" s="84">
        <v>36909</v>
      </c>
      <c r="C6606" s="85">
        <v>3.2</v>
      </c>
      <c r="D6606" s="86">
        <v>3.3</v>
      </c>
      <c r="E6606" s="87">
        <v>-2.7</v>
      </c>
      <c r="F6606" s="96">
        <f t="shared" si="1125"/>
        <v>0.29999999999999982</v>
      </c>
      <c r="G6606" s="96"/>
      <c r="H6606" s="74">
        <f t="shared" si="1126"/>
        <v>18</v>
      </c>
      <c r="I6606" s="53">
        <f t="shared" si="1135"/>
        <v>1.032324636496416</v>
      </c>
      <c r="J6606" s="53">
        <f t="shared" si="1127"/>
        <v>-0.36172467986978218</v>
      </c>
      <c r="K6606" s="53">
        <f t="shared" si="1128"/>
        <v>1.1629925960327789</v>
      </c>
      <c r="L6606" s="53">
        <f t="shared" si="1129"/>
        <v>11.385909529211714</v>
      </c>
      <c r="M6606" s="93">
        <f t="shared" si="1130"/>
        <v>0.47273896742144683</v>
      </c>
      <c r="N6606" s="53">
        <f t="shared" si="1131"/>
        <v>4.7412436626904277</v>
      </c>
      <c r="O6606">
        <f t="shared" si="1132"/>
        <v>0.33836562871416703</v>
      </c>
      <c r="P6606" s="53">
        <f t="shared" si="1133"/>
        <v>4.7416148606546171</v>
      </c>
      <c r="Q6606" s="53">
        <v>0.2</v>
      </c>
      <c r="R6606" s="53">
        <f t="shared" si="1134"/>
        <v>3.1953489456898456</v>
      </c>
    </row>
    <row r="6607" spans="2:18" ht="15">
      <c r="B6607" s="84">
        <v>36910</v>
      </c>
      <c r="C6607" s="85">
        <v>0</v>
      </c>
      <c r="D6607" s="86">
        <v>7</v>
      </c>
      <c r="E6607" s="87">
        <v>-3.7</v>
      </c>
      <c r="F6607" s="96">
        <f t="shared" ref="F6607:F6670" si="1136">0.5*(D6607+E6607)</f>
        <v>1.65</v>
      </c>
      <c r="G6607" s="96"/>
      <c r="H6607" s="74">
        <f t="shared" ref="H6607:H6670" si="1137">B6607-DATE(YEAR(B6607),1,0)</f>
        <v>19</v>
      </c>
      <c r="I6607" s="53">
        <f t="shared" si="1135"/>
        <v>1.0321752399302859</v>
      </c>
      <c r="J6607" s="53">
        <f t="shared" ref="J6607:J6670" si="1138">ASIN(0.39785*SIN(4.869+$I$7*H6607+0.03345*SIN(6.224+$I$7*H6607)))</f>
        <v>-0.35821578922172775</v>
      </c>
      <c r="K6607" s="53">
        <f t="shared" ref="K6607:K6670" si="1139">ACOS(-TAN(J6607)*TAN($E$7*$I$8))</f>
        <v>1.1675620459118377</v>
      </c>
      <c r="L6607" s="53">
        <f t="shared" ref="L6607:L6670" si="1140">117.5*I6607*((K6607*SIN($E$7*$I$8)*SIN(J6607)+COS($E$7*$I$8)*COS(J6607)*SIN(K6607))/PI())</f>
        <v>11.521416573027933</v>
      </c>
      <c r="M6607" s="93">
        <f t="shared" ref="M6607:M6670" si="1141">0.0023*L6607/2.456*(0.5*(D6607+E6607)+17.8)*SQRT(D6607-E6607)</f>
        <v>0.68646254719992172</v>
      </c>
      <c r="N6607" s="53">
        <f t="shared" ref="N6607:N6670" si="1142">0.17*L6607*SQRT(D6607-E6607)</f>
        <v>6.4068814732739767</v>
      </c>
      <c r="O6607">
        <f t="shared" ref="O6607:O6670" si="1143">5336/(F6607+273.15)^2*EXP(21.07-5336/(F6607+273.15))</f>
        <v>0.36875828535383437</v>
      </c>
      <c r="P6607" s="53">
        <f t="shared" ref="P6607:P6670" si="1144">EXP(21.07-5336/(F6607+273.15))</f>
        <v>5.2186650428834724</v>
      </c>
      <c r="Q6607" s="53">
        <v>0.2</v>
      </c>
      <c r="R6607" s="53">
        <f t="shared" ref="R6607:R6670" si="1145">(O6607*N6607*0.6+$L$8*6.43*(1+0.536*Q6607)*P6607*(1- G6607/100))/($O$7*(O6607+$L$8))</f>
        <v>3.6074181333714037</v>
      </c>
    </row>
    <row r="6608" spans="2:18" ht="15">
      <c r="B6608" s="84">
        <v>36911</v>
      </c>
      <c r="C6608" s="85">
        <v>0</v>
      </c>
      <c r="D6608" s="86">
        <v>3.8</v>
      </c>
      <c r="E6608" s="87">
        <v>-3.8</v>
      </c>
      <c r="F6608" s="96">
        <f t="shared" si="1136"/>
        <v>0</v>
      </c>
      <c r="G6608" s="96"/>
      <c r="H6608" s="74">
        <f t="shared" si="1137"/>
        <v>20</v>
      </c>
      <c r="I6608" s="53">
        <f t="shared" si="1135"/>
        <v>1.0320163221930105</v>
      </c>
      <c r="J6608" s="53">
        <f t="shared" si="1138"/>
        <v>-0.35459413986723526</v>
      </c>
      <c r="K6608" s="53">
        <f t="shared" si="1139"/>
        <v>1.1722564795875074</v>
      </c>
      <c r="L6608" s="53">
        <f t="shared" si="1140"/>
        <v>11.661534666364656</v>
      </c>
      <c r="M6608" s="93">
        <f t="shared" si="1141"/>
        <v>0.53589780677832755</v>
      </c>
      <c r="N6608" s="53">
        <f t="shared" si="1142"/>
        <v>5.4652675204222598</v>
      </c>
      <c r="O6608">
        <f t="shared" si="1143"/>
        <v>0.33191890507593597</v>
      </c>
      <c r="P6608" s="53">
        <f t="shared" si="1144"/>
        <v>4.6410749068413626</v>
      </c>
      <c r="Q6608" s="53">
        <v>0.2</v>
      </c>
      <c r="R6608" s="53">
        <f t="shared" si="1145"/>
        <v>3.3287781831497925</v>
      </c>
    </row>
    <row r="6609" spans="2:18" ht="15">
      <c r="B6609" s="84">
        <v>36912</v>
      </c>
      <c r="C6609" s="85">
        <v>0</v>
      </c>
      <c r="D6609" s="86">
        <v>9.6</v>
      </c>
      <c r="E6609" s="87">
        <v>-4.0999999999999996</v>
      </c>
      <c r="F6609" s="96">
        <f t="shared" si="1136"/>
        <v>2.75</v>
      </c>
      <c r="G6609" s="96"/>
      <c r="H6609" s="74">
        <f t="shared" si="1137"/>
        <v>21</v>
      </c>
      <c r="I6609" s="53">
        <f t="shared" si="1135"/>
        <v>1.0318479303109052</v>
      </c>
      <c r="J6609" s="53">
        <f t="shared" si="1138"/>
        <v>-0.35086136572984739</v>
      </c>
      <c r="K6609" s="53">
        <f t="shared" si="1139"/>
        <v>1.1770721487342466</v>
      </c>
      <c r="L6609" s="53">
        <f t="shared" si="1140"/>
        <v>11.806222169477898</v>
      </c>
      <c r="M6609" s="93">
        <f t="shared" si="1141"/>
        <v>0.84097393363518713</v>
      </c>
      <c r="N6609" s="53">
        <f t="shared" si="1142"/>
        <v>7.4288254897146579</v>
      </c>
      <c r="O6609">
        <f t="shared" si="1143"/>
        <v>0.39527004952056899</v>
      </c>
      <c r="P6609" s="53">
        <f t="shared" si="1144"/>
        <v>5.6387324471974916</v>
      </c>
      <c r="Q6609" s="53">
        <v>0.2</v>
      </c>
      <c r="R6609" s="53">
        <f t="shared" si="1145"/>
        <v>3.8773974075771953</v>
      </c>
    </row>
    <row r="6610" spans="2:18" ht="15">
      <c r="B6610" s="84">
        <v>36913</v>
      </c>
      <c r="C6610" s="85">
        <v>0</v>
      </c>
      <c r="D6610" s="86">
        <v>8.9</v>
      </c>
      <c r="E6610" s="87">
        <v>-3.1</v>
      </c>
      <c r="F6610" s="96">
        <f t="shared" si="1136"/>
        <v>2.9000000000000004</v>
      </c>
      <c r="G6610" s="96"/>
      <c r="H6610" s="74">
        <f t="shared" si="1137"/>
        <v>22</v>
      </c>
      <c r="I6610" s="53">
        <f t="shared" si="1135"/>
        <v>1.0316701141138369</v>
      </c>
      <c r="J6610" s="53">
        <f t="shared" si="1138"/>
        <v>-0.34701913618740743</v>
      </c>
      <c r="K6610" s="53">
        <f t="shared" si="1139"/>
        <v>1.1820053062637619</v>
      </c>
      <c r="L6610" s="53">
        <f t="shared" si="1140"/>
        <v>11.955435345629594</v>
      </c>
      <c r="M6610" s="93">
        <f t="shared" si="1141"/>
        <v>0.80283414902903083</v>
      </c>
      <c r="N6610" s="53">
        <f t="shared" si="1142"/>
        <v>7.04052329137998</v>
      </c>
      <c r="O6610">
        <f t="shared" si="1143"/>
        <v>0.39901192228718407</v>
      </c>
      <c r="P6610" s="53">
        <f t="shared" si="1144"/>
        <v>5.6983032081584444</v>
      </c>
      <c r="Q6610" s="53">
        <v>0.2</v>
      </c>
      <c r="R6610" s="53">
        <f t="shared" si="1145"/>
        <v>3.8032969653748654</v>
      </c>
    </row>
    <row r="6611" spans="2:18" ht="15">
      <c r="B6611" s="84">
        <v>36914</v>
      </c>
      <c r="C6611" s="85">
        <v>0</v>
      </c>
      <c r="D6611" s="86">
        <v>4.5</v>
      </c>
      <c r="E6611" s="87">
        <v>-0.5</v>
      </c>
      <c r="F6611" s="96">
        <f t="shared" si="1136"/>
        <v>2</v>
      </c>
      <c r="G6611" s="96"/>
      <c r="H6611" s="74">
        <f t="shared" si="1137"/>
        <v>23</v>
      </c>
      <c r="I6611" s="53">
        <f t="shared" si="1135"/>
        <v>1.0314829262204792</v>
      </c>
      <c r="J6611" s="53">
        <f t="shared" si="1138"/>
        <v>-0.34306915411250505</v>
      </c>
      <c r="K6611" s="53">
        <f t="shared" si="1139"/>
        <v>1.1870522143766915</v>
      </c>
      <c r="L6611" s="53">
        <f t="shared" si="1140"/>
        <v>12.109128351519114</v>
      </c>
      <c r="M6611" s="93">
        <f t="shared" si="1141"/>
        <v>0.50206800767053172</v>
      </c>
      <c r="N6611" s="53">
        <f t="shared" si="1142"/>
        <v>4.6030618041853417</v>
      </c>
      <c r="O6611">
        <f t="shared" si="1143"/>
        <v>0.37701905417423626</v>
      </c>
      <c r="P6611" s="53">
        <f t="shared" si="1144"/>
        <v>5.3491713880855905</v>
      </c>
      <c r="Q6611" s="53">
        <v>0.2</v>
      </c>
      <c r="R6611" s="53">
        <f t="shared" si="1145"/>
        <v>3.248364882552528</v>
      </c>
    </row>
    <row r="6612" spans="2:18" ht="15">
      <c r="B6612" s="84">
        <v>36915</v>
      </c>
      <c r="C6612" s="85">
        <v>0</v>
      </c>
      <c r="D6612" s="86">
        <v>3.1</v>
      </c>
      <c r="E6612" s="87">
        <v>1.1000000000000001</v>
      </c>
      <c r="F6612" s="96">
        <f t="shared" si="1136"/>
        <v>2.1</v>
      </c>
      <c r="G6612" s="96"/>
      <c r="H6612" s="74">
        <f t="shared" si="1137"/>
        <v>24</v>
      </c>
      <c r="I6612" s="53">
        <f t="shared" si="1135"/>
        <v>1.0312864220227413</v>
      </c>
      <c r="J6612" s="53">
        <f t="shared" si="1138"/>
        <v>-0.33901315392900844</v>
      </c>
      <c r="K6612" s="53">
        <f t="shared" si="1139"/>
        <v>1.1922091521724227</v>
      </c>
      <c r="L6612" s="53">
        <f t="shared" si="1140"/>
        <v>12.267253232207459</v>
      </c>
      <c r="M6612" s="93">
        <f t="shared" si="1141"/>
        <v>0.32330682918192377</v>
      </c>
      <c r="N6612" s="53">
        <f t="shared" si="1142"/>
        <v>2.9492477019890058</v>
      </c>
      <c r="O6612">
        <f t="shared" si="1143"/>
        <v>0.37940893199992881</v>
      </c>
      <c r="P6612" s="53">
        <f t="shared" si="1144"/>
        <v>5.3869926768558569</v>
      </c>
      <c r="Q6612" s="53">
        <v>0.2</v>
      </c>
      <c r="R6612" s="53">
        <f t="shared" si="1145"/>
        <v>2.9072955721791907</v>
      </c>
    </row>
    <row r="6613" spans="2:18" ht="15">
      <c r="B6613" s="84">
        <v>36916</v>
      </c>
      <c r="C6613" s="85">
        <v>13.8</v>
      </c>
      <c r="D6613" s="86">
        <v>5.3</v>
      </c>
      <c r="E6613" s="87">
        <v>1.5</v>
      </c>
      <c r="F6613" s="96">
        <f t="shared" si="1136"/>
        <v>3.4</v>
      </c>
      <c r="G6613" s="96"/>
      <c r="H6613" s="74">
        <f t="shared" si="1137"/>
        <v>25</v>
      </c>
      <c r="I6613" s="53">
        <f t="shared" si="1135"/>
        <v>1.0310806596693767</v>
      </c>
      <c r="J6613" s="53">
        <f t="shared" si="1138"/>
        <v>-0.33485289968952081</v>
      </c>
      <c r="K6613" s="53">
        <f t="shared" si="1139"/>
        <v>1.1974724228038927</v>
      </c>
      <c r="L6613" s="53">
        <f t="shared" si="1140"/>
        <v>12.429759920595002</v>
      </c>
      <c r="M6613" s="93">
        <f t="shared" si="1141"/>
        <v>0.48104961694460108</v>
      </c>
      <c r="N6613" s="53">
        <f t="shared" si="1142"/>
        <v>4.1191106658472085</v>
      </c>
      <c r="O6613">
        <f t="shared" si="1143"/>
        <v>0.41171040805602122</v>
      </c>
      <c r="P6613" s="53">
        <f t="shared" si="1144"/>
        <v>5.9009692403222838</v>
      </c>
      <c r="Q6613" s="53">
        <v>0.2</v>
      </c>
      <c r="R6613" s="53">
        <f t="shared" si="1145"/>
        <v>3.2104158861339975</v>
      </c>
    </row>
    <row r="6614" spans="2:18" ht="15">
      <c r="B6614" s="84">
        <v>36917</v>
      </c>
      <c r="C6614" s="85">
        <v>6.2</v>
      </c>
      <c r="D6614" s="86">
        <v>10.1</v>
      </c>
      <c r="E6614" s="87">
        <v>0.7</v>
      </c>
      <c r="F6614" s="96">
        <f t="shared" si="1136"/>
        <v>5.3999999999999995</v>
      </c>
      <c r="G6614" s="96"/>
      <c r="H6614" s="74">
        <f t="shared" si="1137"/>
        <v>26</v>
      </c>
      <c r="I6614" s="53">
        <f t="shared" si="1135"/>
        <v>1.0308657000487762</v>
      </c>
      <c r="J6614" s="53">
        <f t="shared" si="1138"/>
        <v>-0.33059018317830297</v>
      </c>
      <c r="K6614" s="53">
        <f t="shared" si="1139"/>
        <v>1.2028383601683015</v>
      </c>
      <c r="L6614" s="53">
        <f t="shared" si="1140"/>
        <v>12.596596241481892</v>
      </c>
      <c r="M6614" s="93">
        <f t="shared" si="1141"/>
        <v>0.83908236648423995</v>
      </c>
      <c r="N6614" s="53">
        <f t="shared" si="1142"/>
        <v>6.5654735692372554</v>
      </c>
      <c r="O6614">
        <f t="shared" si="1143"/>
        <v>0.46612151118185624</v>
      </c>
      <c r="P6614" s="53">
        <f t="shared" si="1144"/>
        <v>6.777814061104781</v>
      </c>
      <c r="Q6614" s="53">
        <v>0.2</v>
      </c>
      <c r="R6614" s="53">
        <f t="shared" si="1145"/>
        <v>3.8226251759384016</v>
      </c>
    </row>
    <row r="6615" spans="2:18" ht="15">
      <c r="B6615" s="84">
        <v>36918</v>
      </c>
      <c r="C6615" s="85">
        <v>0</v>
      </c>
      <c r="D6615" s="86">
        <v>5.5</v>
      </c>
      <c r="E6615" s="87">
        <v>0.6</v>
      </c>
      <c r="F6615" s="96">
        <f t="shared" si="1136"/>
        <v>3.05</v>
      </c>
      <c r="G6615" s="96"/>
      <c r="H6615" s="74">
        <f t="shared" si="1137"/>
        <v>27</v>
      </c>
      <c r="I6615" s="53">
        <f t="shared" si="1135"/>
        <v>1.0306416067709498</v>
      </c>
      <c r="J6615" s="53">
        <f t="shared" si="1138"/>
        <v>-0.32622682204390219</v>
      </c>
      <c r="K6615" s="53">
        <f t="shared" si="1139"/>
        <v>1.2083033351284647</v>
      </c>
      <c r="L6615" s="53">
        <f t="shared" si="1140"/>
        <v>12.767707920209469</v>
      </c>
      <c r="M6615" s="93">
        <f t="shared" si="1141"/>
        <v>0.55184423747815881</v>
      </c>
      <c r="N6615" s="53">
        <f t="shared" si="1142"/>
        <v>4.8046294657883619</v>
      </c>
      <c r="O6615">
        <f t="shared" si="1143"/>
        <v>0.40278485810919162</v>
      </c>
      <c r="P6615" s="53">
        <f t="shared" si="1144"/>
        <v>5.7584375770343623</v>
      </c>
      <c r="Q6615" s="53">
        <v>0.2</v>
      </c>
      <c r="R6615" s="53">
        <f t="shared" si="1145"/>
        <v>3.33938253793638</v>
      </c>
    </row>
    <row r="6616" spans="2:18" ht="15">
      <c r="B6616" s="84">
        <v>36919</v>
      </c>
      <c r="C6616" s="85">
        <v>1.8</v>
      </c>
      <c r="D6616" s="86">
        <v>6.9</v>
      </c>
      <c r="E6616" s="87">
        <v>-2.5</v>
      </c>
      <c r="F6616" s="96">
        <f t="shared" si="1136"/>
        <v>2.2000000000000002</v>
      </c>
      <c r="G6616" s="96"/>
      <c r="H6616" s="74">
        <f t="shared" si="1137"/>
        <v>28</v>
      </c>
      <c r="I6616" s="53">
        <f t="shared" si="1135"/>
        <v>1.030408446148704</v>
      </c>
      <c r="J6616" s="53">
        <f t="shared" si="1138"/>
        <v>-0.32176465796541182</v>
      </c>
      <c r="K6616" s="53">
        <f t="shared" si="1139"/>
        <v>1.2138637612630909</v>
      </c>
      <c r="L6616" s="53">
        <f t="shared" si="1140"/>
        <v>12.9430385958524</v>
      </c>
      <c r="M6616" s="93">
        <f t="shared" si="1141"/>
        <v>0.74324097135590494</v>
      </c>
      <c r="N6616" s="53">
        <f t="shared" si="1142"/>
        <v>6.7460428339242933</v>
      </c>
      <c r="O6616">
        <f t="shared" si="1143"/>
        <v>0.3818121058064759</v>
      </c>
      <c r="P6616" s="53">
        <f t="shared" si="1144"/>
        <v>5.4250536176846778</v>
      </c>
      <c r="Q6616" s="53">
        <v>0.2</v>
      </c>
      <c r="R6616" s="53">
        <f t="shared" si="1145"/>
        <v>3.7061326978442519</v>
      </c>
    </row>
    <row r="6617" spans="2:18" ht="15">
      <c r="B6617" s="84">
        <v>36920</v>
      </c>
      <c r="C6617" s="85">
        <v>0</v>
      </c>
      <c r="D6617" s="86">
        <v>8.1999999999999993</v>
      </c>
      <c r="E6617" s="87">
        <v>-3.4</v>
      </c>
      <c r="F6617" s="96">
        <f t="shared" si="1136"/>
        <v>2.3999999999999995</v>
      </c>
      <c r="G6617" s="96"/>
      <c r="H6617" s="74">
        <f t="shared" si="1137"/>
        <v>29</v>
      </c>
      <c r="I6617" s="53">
        <f t="shared" si="1135"/>
        <v>1.0301662871780179</v>
      </c>
      <c r="J6617" s="53">
        <f t="shared" si="1138"/>
        <v>-0.31720555485597807</v>
      </c>
      <c r="K6617" s="53">
        <f t="shared" si="1139"/>
        <v>1.2195161001475012</v>
      </c>
      <c r="L6617" s="53">
        <f t="shared" si="1140"/>
        <v>13.122529838904034</v>
      </c>
      <c r="M6617" s="93">
        <f t="shared" si="1141"/>
        <v>0.84546845142409599</v>
      </c>
      <c r="N6617" s="53">
        <f t="shared" si="1142"/>
        <v>7.5979334446532203</v>
      </c>
      <c r="O6617">
        <f t="shared" si="1143"/>
        <v>0.38665859313220646</v>
      </c>
      <c r="P6617" s="53">
        <f t="shared" si="1144"/>
        <v>5.5018997927792395</v>
      </c>
      <c r="Q6617" s="53">
        <v>0.2</v>
      </c>
      <c r="R6617" s="53">
        <f t="shared" si="1145"/>
        <v>3.8948333594314568</v>
      </c>
    </row>
    <row r="6618" spans="2:18" ht="15">
      <c r="B6618" s="84">
        <v>36921</v>
      </c>
      <c r="C6618" s="85">
        <v>0</v>
      </c>
      <c r="D6618" s="86">
        <v>9.6999999999999993</v>
      </c>
      <c r="E6618" s="87">
        <v>1.3</v>
      </c>
      <c r="F6618" s="96">
        <f t="shared" si="1136"/>
        <v>5.5</v>
      </c>
      <c r="G6618" s="96"/>
      <c r="H6618" s="74">
        <f t="shared" si="1137"/>
        <v>30</v>
      </c>
      <c r="I6618" s="53">
        <f t="shared" si="1135"/>
        <v>1.0299152015176269</v>
      </c>
      <c r="J6618" s="53">
        <f t="shared" si="1138"/>
        <v>-0.31255139710685492</v>
      </c>
      <c r="K6618" s="53">
        <f t="shared" si="1139"/>
        <v>1.2252568661692629</v>
      </c>
      <c r="L6618" s="53">
        <f t="shared" si="1140"/>
        <v>13.306121173372119</v>
      </c>
      <c r="M6618" s="93">
        <f t="shared" si="1141"/>
        <v>0.84148525744081959</v>
      </c>
      <c r="N6618" s="53">
        <f t="shared" si="1142"/>
        <v>6.5560165084286446</v>
      </c>
      <c r="O6618">
        <f t="shared" si="1143"/>
        <v>0.46900019134232457</v>
      </c>
      <c r="P6618" s="53">
        <f t="shared" si="1144"/>
        <v>6.8245700167601502</v>
      </c>
      <c r="Q6618" s="53">
        <v>0.2</v>
      </c>
      <c r="R6618" s="53">
        <f t="shared" si="1145"/>
        <v>3.825199542756367</v>
      </c>
    </row>
    <row r="6619" spans="2:18" ht="15">
      <c r="B6619" s="84">
        <v>36922</v>
      </c>
      <c r="C6619" s="85">
        <v>0</v>
      </c>
      <c r="D6619" s="86">
        <v>11.1</v>
      </c>
      <c r="E6619" s="87">
        <v>-1.1000000000000001</v>
      </c>
      <c r="F6619" s="96">
        <f t="shared" si="1136"/>
        <v>5</v>
      </c>
      <c r="G6619" s="96"/>
      <c r="H6619" s="74">
        <f t="shared" si="1137"/>
        <v>31</v>
      </c>
      <c r="I6619" s="53">
        <f t="shared" si="1135"/>
        <v>1.0296552634678175</v>
      </c>
      <c r="J6619" s="53">
        <f t="shared" si="1138"/>
        <v>-0.30780408787498542</v>
      </c>
      <c r="K6619" s="53">
        <f t="shared" si="1139"/>
        <v>1.2310826308858673</v>
      </c>
      <c r="L6619" s="53">
        <f t="shared" si="1140"/>
        <v>13.493750103179497</v>
      </c>
      <c r="M6619" s="93">
        <f t="shared" si="1141"/>
        <v>1.0063450132770428</v>
      </c>
      <c r="N6619" s="53">
        <f t="shared" si="1142"/>
        <v>8.0123792895391102</v>
      </c>
      <c r="O6619">
        <f t="shared" si="1143"/>
        <v>0.4547610930964518</v>
      </c>
      <c r="P6619" s="53">
        <f t="shared" si="1144"/>
        <v>6.5936457320380466</v>
      </c>
      <c r="Q6619" s="53">
        <v>0.2</v>
      </c>
      <c r="R6619" s="53">
        <f t="shared" si="1145"/>
        <v>4.1140750505371697</v>
      </c>
    </row>
    <row r="6620" spans="2:18" ht="15">
      <c r="B6620" s="84">
        <v>36923</v>
      </c>
      <c r="C6620" s="85">
        <v>0</v>
      </c>
      <c r="D6620" s="86">
        <v>8.1999999999999993</v>
      </c>
      <c r="E6620" s="87">
        <v>-3.1</v>
      </c>
      <c r="F6620" s="96">
        <f t="shared" si="1136"/>
        <v>2.5499999999999998</v>
      </c>
      <c r="G6620" s="96"/>
      <c r="H6620" s="74">
        <f t="shared" si="1137"/>
        <v>32</v>
      </c>
      <c r="I6620" s="53">
        <f t="shared" si="1135"/>
        <v>1.0293865499484409</v>
      </c>
      <c r="J6620" s="53">
        <f t="shared" si="1138"/>
        <v>-0.30296554741678583</v>
      </c>
      <c r="K6620" s="53">
        <f t="shared" si="1139"/>
        <v>1.23699002693392</v>
      </c>
      <c r="L6620" s="53">
        <f t="shared" si="1140"/>
        <v>13.685352142743081</v>
      </c>
      <c r="M6620" s="93">
        <f t="shared" si="1141"/>
        <v>0.87671630939181333</v>
      </c>
      <c r="N6620" s="53">
        <f t="shared" si="1142"/>
        <v>7.8206728660884517</v>
      </c>
      <c r="O6620">
        <f t="shared" si="1143"/>
        <v>0.39032883000810664</v>
      </c>
      <c r="P6620" s="53">
        <f t="shared" si="1144"/>
        <v>5.5601734688985918</v>
      </c>
      <c r="Q6620" s="53">
        <v>0.2</v>
      </c>
      <c r="R6620" s="53">
        <f t="shared" si="1145"/>
        <v>3.9493815456908434</v>
      </c>
    </row>
    <row r="6621" spans="2:18" ht="15">
      <c r="B6621" s="84">
        <v>36924</v>
      </c>
      <c r="C6621" s="85">
        <v>0</v>
      </c>
      <c r="D6621" s="86">
        <v>9.3000000000000007</v>
      </c>
      <c r="E6621" s="87">
        <v>-4.9000000000000004</v>
      </c>
      <c r="F6621" s="96">
        <f t="shared" si="1136"/>
        <v>2.2000000000000002</v>
      </c>
      <c r="G6621" s="96"/>
      <c r="H6621" s="74">
        <f t="shared" si="1137"/>
        <v>33</v>
      </c>
      <c r="I6621" s="53">
        <f t="shared" si="1135"/>
        <v>1.0291091404761501</v>
      </c>
      <c r="J6621" s="53">
        <f t="shared" si="1138"/>
        <v>-0.29803771147049535</v>
      </c>
      <c r="K6621" s="53">
        <f t="shared" si="1139"/>
        <v>1.2429757515013611</v>
      </c>
      <c r="L6621" s="53">
        <f t="shared" si="1140"/>
        <v>13.880860851585737</v>
      </c>
      <c r="M6621" s="93">
        <f t="shared" si="1141"/>
        <v>0.97969308365617547</v>
      </c>
      <c r="N6621" s="53">
        <f t="shared" si="1142"/>
        <v>8.8922055714810089</v>
      </c>
      <c r="O6621">
        <f t="shared" si="1143"/>
        <v>0.3818121058064759</v>
      </c>
      <c r="P6621" s="53">
        <f t="shared" si="1144"/>
        <v>5.4250536176846778</v>
      </c>
      <c r="Q6621" s="53">
        <v>0.2</v>
      </c>
      <c r="R6621" s="53">
        <f t="shared" si="1145"/>
        <v>4.1552235567382594</v>
      </c>
    </row>
    <row r="6622" spans="2:18" ht="15">
      <c r="B6622" s="84">
        <v>36925</v>
      </c>
      <c r="C6622" s="85">
        <v>0</v>
      </c>
      <c r="D6622" s="86">
        <v>8.5</v>
      </c>
      <c r="E6622" s="87">
        <v>-3.3</v>
      </c>
      <c r="F6622" s="96">
        <f t="shared" si="1136"/>
        <v>2.6</v>
      </c>
      <c r="G6622" s="96"/>
      <c r="H6622" s="74">
        <f t="shared" si="1137"/>
        <v>34</v>
      </c>
      <c r="I6622" s="53">
        <f t="shared" si="1135"/>
        <v>1.0288231171408715</v>
      </c>
      <c r="J6622" s="53">
        <f t="shared" si="1138"/>
        <v>-0.29302252968915588</v>
      </c>
      <c r="K6622" s="53">
        <f t="shared" si="1139"/>
        <v>1.2490365693760106</v>
      </c>
      <c r="L6622" s="53">
        <f t="shared" si="1140"/>
        <v>14.080207872819296</v>
      </c>
      <c r="M6622" s="93">
        <f t="shared" si="1141"/>
        <v>0.92401646759155409</v>
      </c>
      <c r="N6622" s="53">
        <f t="shared" si="1142"/>
        <v>8.2224074072639741</v>
      </c>
      <c r="O6622">
        <f t="shared" si="1143"/>
        <v>0.39155902208761539</v>
      </c>
      <c r="P6622" s="53">
        <f t="shared" si="1144"/>
        <v>5.5797206510376656</v>
      </c>
      <c r="Q6622" s="53">
        <v>0.2</v>
      </c>
      <c r="R6622" s="53">
        <f t="shared" si="1145"/>
        <v>4.0363618561279617</v>
      </c>
    </row>
    <row r="6623" spans="2:18" ht="15">
      <c r="B6623" s="84">
        <v>36926</v>
      </c>
      <c r="C6623" s="85">
        <v>0</v>
      </c>
      <c r="D6623" s="86">
        <v>7</v>
      </c>
      <c r="E6623" s="87">
        <v>-4.3</v>
      </c>
      <c r="F6623" s="96">
        <f t="shared" si="1136"/>
        <v>1.35</v>
      </c>
      <c r="G6623" s="96"/>
      <c r="H6623" s="74">
        <f t="shared" si="1137"/>
        <v>35</v>
      </c>
      <c r="I6623" s="53">
        <f t="shared" si="1135"/>
        <v>1.0285285645815117</v>
      </c>
      <c r="J6623" s="53">
        <f t="shared" si="1138"/>
        <v>-0.28792196412598908</v>
      </c>
      <c r="K6623" s="53">
        <f t="shared" si="1139"/>
        <v>1.2551693155852104</v>
      </c>
      <c r="L6623" s="53">
        <f t="shared" si="1140"/>
        <v>14.283322975322376</v>
      </c>
      <c r="M6623" s="93">
        <f t="shared" si="1141"/>
        <v>0.8610665732872983</v>
      </c>
      <c r="N6623" s="53">
        <f t="shared" si="1142"/>
        <v>8.1623910927213732</v>
      </c>
      <c r="O6623">
        <f t="shared" si="1143"/>
        <v>0.36180463401729912</v>
      </c>
      <c r="P6623" s="53">
        <f t="shared" si="1144"/>
        <v>5.109083512811468</v>
      </c>
      <c r="Q6623" s="53">
        <v>0.2</v>
      </c>
      <c r="R6623" s="53">
        <f t="shared" si="1145"/>
        <v>3.9565181530692373</v>
      </c>
    </row>
    <row r="6624" spans="2:18" ht="15">
      <c r="B6624" s="84">
        <v>36927</v>
      </c>
      <c r="C6624" s="85">
        <v>0</v>
      </c>
      <c r="D6624" s="86">
        <v>10.3</v>
      </c>
      <c r="E6624" s="87">
        <v>-0.7</v>
      </c>
      <c r="F6624" s="96">
        <f t="shared" si="1136"/>
        <v>4.8000000000000007</v>
      </c>
      <c r="G6624" s="96"/>
      <c r="H6624" s="74">
        <f t="shared" si="1137"/>
        <v>36</v>
      </c>
      <c r="I6624" s="53">
        <f t="shared" si="1135"/>
        <v>1.0282255699609115</v>
      </c>
      <c r="J6624" s="53">
        <f t="shared" si="1138"/>
        <v>-0.28273798777366221</v>
      </c>
      <c r="K6624" s="53">
        <f t="shared" si="1139"/>
        <v>1.2613708976425573</v>
      </c>
      <c r="L6624" s="53">
        <f t="shared" si="1140"/>
        <v>14.490134099424376</v>
      </c>
      <c r="M6624" s="93">
        <f t="shared" si="1141"/>
        <v>1.0171304591475188</v>
      </c>
      <c r="N6624" s="53">
        <f t="shared" si="1142"/>
        <v>8.16991745485325</v>
      </c>
      <c r="O6624">
        <f t="shared" si="1143"/>
        <v>0.44917247985014386</v>
      </c>
      <c r="P6624" s="53">
        <f t="shared" si="1144"/>
        <v>6.5032533846945055</v>
      </c>
      <c r="Q6624" s="53">
        <v>0.2</v>
      </c>
      <c r="R6624" s="53">
        <f t="shared" si="1145"/>
        <v>4.1379401605386716</v>
      </c>
    </row>
    <row r="6625" spans="2:18" ht="15">
      <c r="B6625" s="84">
        <v>36928</v>
      </c>
      <c r="C6625" s="85">
        <v>0</v>
      </c>
      <c r="D6625" s="86">
        <v>8.1</v>
      </c>
      <c r="E6625" s="87">
        <v>-0.6</v>
      </c>
      <c r="F6625" s="96">
        <f t="shared" si="1136"/>
        <v>3.75</v>
      </c>
      <c r="G6625" s="96"/>
      <c r="H6625" s="74">
        <f t="shared" si="1137"/>
        <v>37</v>
      </c>
      <c r="I6625" s="53">
        <f t="shared" si="1135"/>
        <v>1.0279142229400544</v>
      </c>
      <c r="J6625" s="53">
        <f t="shared" si="1138"/>
        <v>-0.2774725831586547</v>
      </c>
      <c r="K6625" s="53">
        <f t="shared" si="1139"/>
        <v>1.2676382974187046</v>
      </c>
      <c r="L6625" s="53">
        <f t="shared" si="1140"/>
        <v>14.700567405896869</v>
      </c>
      <c r="M6625" s="93">
        <f t="shared" si="1141"/>
        <v>0.87506531922180208</v>
      </c>
      <c r="N6625" s="53">
        <f t="shared" si="1142"/>
        <v>7.3712755388174473</v>
      </c>
      <c r="O6625">
        <f t="shared" si="1143"/>
        <v>0.42080908152913016</v>
      </c>
      <c r="P6625" s="53">
        <f t="shared" si="1144"/>
        <v>6.0466550602741238</v>
      </c>
      <c r="Q6625" s="53">
        <v>0.2</v>
      </c>
      <c r="R6625" s="53">
        <f t="shared" si="1145"/>
        <v>3.9156858469312792</v>
      </c>
    </row>
    <row r="6626" spans="2:18" ht="15">
      <c r="B6626" s="84">
        <v>36929</v>
      </c>
      <c r="C6626" s="85">
        <v>0</v>
      </c>
      <c r="D6626" s="86">
        <v>8.9</v>
      </c>
      <c r="E6626" s="87">
        <v>4.2</v>
      </c>
      <c r="F6626" s="96">
        <f t="shared" si="1136"/>
        <v>6.5500000000000007</v>
      </c>
      <c r="G6626" s="96"/>
      <c r="H6626" s="74">
        <f t="shared" si="1137"/>
        <v>38</v>
      </c>
      <c r="I6626" s="53">
        <f t="shared" si="1135"/>
        <v>1.0275946156515323</v>
      </c>
      <c r="J6626" s="53">
        <f t="shared" si="1138"/>
        <v>-0.27212774099167591</v>
      </c>
      <c r="K6626" s="53">
        <f t="shared" si="1139"/>
        <v>1.2739685726539534</v>
      </c>
      <c r="L6626" s="53">
        <f t="shared" si="1140"/>
        <v>14.914547328045117</v>
      </c>
      <c r="M6626" s="93">
        <f t="shared" si="1141"/>
        <v>0.73732242822044958</v>
      </c>
      <c r="N6626" s="53">
        <f t="shared" si="1142"/>
        <v>5.4967745778163044</v>
      </c>
      <c r="O6626">
        <f t="shared" si="1143"/>
        <v>0.50018025396519927</v>
      </c>
      <c r="P6626" s="53">
        <f t="shared" si="1144"/>
        <v>7.333235877891366</v>
      </c>
      <c r="Q6626" s="53">
        <v>0.2</v>
      </c>
      <c r="R6626" s="53">
        <f t="shared" si="1145"/>
        <v>3.6432814022863935</v>
      </c>
    </row>
    <row r="6627" spans="2:18" ht="15">
      <c r="B6627" s="84">
        <v>36930</v>
      </c>
      <c r="C6627" s="85">
        <v>0</v>
      </c>
      <c r="D6627" s="86">
        <v>6.9</v>
      </c>
      <c r="E6627" s="87">
        <v>3.7</v>
      </c>
      <c r="F6627" s="96">
        <f t="shared" si="1136"/>
        <v>5.3000000000000007</v>
      </c>
      <c r="G6627" s="96"/>
      <c r="H6627" s="74">
        <f t="shared" si="1137"/>
        <v>39</v>
      </c>
      <c r="I6627" s="53">
        <f t="shared" si="1135"/>
        <v>1.0272668426722846</v>
      </c>
      <c r="J6627" s="53">
        <f t="shared" si="1138"/>
        <v>-0.26670545887483604</v>
      </c>
      <c r="K6627" s="53">
        <f t="shared" si="1139"/>
        <v>1.2803588581308856</v>
      </c>
      <c r="L6627" s="53">
        <f t="shared" si="1140"/>
        <v>15.131996626686488</v>
      </c>
      <c r="M6627" s="93">
        <f t="shared" si="1141"/>
        <v>0.58557520404174734</v>
      </c>
      <c r="N6627" s="53">
        <f t="shared" si="1142"/>
        <v>4.6017195405893165</v>
      </c>
      <c r="O6627">
        <f t="shared" si="1143"/>
        <v>0.46325833201063299</v>
      </c>
      <c r="P6627" s="53">
        <f t="shared" si="1144"/>
        <v>6.7313451978244094</v>
      </c>
      <c r="Q6627" s="53">
        <v>0.2</v>
      </c>
      <c r="R6627" s="53">
        <f t="shared" si="1145"/>
        <v>3.3962917824011374</v>
      </c>
    </row>
    <row r="6628" spans="2:18" ht="15">
      <c r="B6628" s="84">
        <v>36931</v>
      </c>
      <c r="C6628" s="85">
        <v>9.1999999999999993</v>
      </c>
      <c r="D6628" s="86">
        <v>11.9</v>
      </c>
      <c r="E6628" s="87">
        <v>4.0999999999999996</v>
      </c>
      <c r="F6628" s="96">
        <f t="shared" si="1136"/>
        <v>8</v>
      </c>
      <c r="G6628" s="96"/>
      <c r="H6628" s="74">
        <f t="shared" si="1137"/>
        <v>40</v>
      </c>
      <c r="I6628" s="53">
        <f t="shared" si="1135"/>
        <v>1.0269310009956087</v>
      </c>
      <c r="J6628" s="53">
        <f t="shared" si="1138"/>
        <v>-0.26120774006603953</v>
      </c>
      <c r="K6628" s="53">
        <f t="shared" si="1139"/>
        <v>1.2868063665256193</v>
      </c>
      <c r="L6628" s="53">
        <f t="shared" si="1140"/>
        <v>15.352836447797053</v>
      </c>
      <c r="M6628" s="93">
        <f t="shared" si="1141"/>
        <v>1.0359889049567863</v>
      </c>
      <c r="N6628" s="53">
        <f t="shared" si="1142"/>
        <v>7.2892835793319399</v>
      </c>
      <c r="O6628">
        <f t="shared" si="1143"/>
        <v>0.54621768965488293</v>
      </c>
      <c r="P6628" s="53">
        <f t="shared" si="1144"/>
        <v>8.0914455460972867</v>
      </c>
      <c r="Q6628" s="53">
        <v>0.2</v>
      </c>
      <c r="R6628" s="53">
        <f t="shared" si="1145"/>
        <v>4.096973581854698</v>
      </c>
    </row>
    <row r="6629" spans="2:18" ht="15">
      <c r="B6629" s="84">
        <v>36932</v>
      </c>
      <c r="C6629" s="85">
        <v>7.6</v>
      </c>
      <c r="D6629" s="86">
        <v>16.7</v>
      </c>
      <c r="E6629" s="87">
        <v>2.2000000000000002</v>
      </c>
      <c r="F6629" s="96">
        <f t="shared" si="1136"/>
        <v>9.4499999999999993</v>
      </c>
      <c r="G6629" s="96"/>
      <c r="H6629" s="74">
        <f t="shared" si="1137"/>
        <v>41</v>
      </c>
      <c r="I6629" s="53">
        <f t="shared" si="1135"/>
        <v>1.0265871900024599</v>
      </c>
      <c r="J6629" s="53">
        <f t="shared" si="1138"/>
        <v>-0.25563659230083863</v>
      </c>
      <c r="K6629" s="53">
        <f t="shared" si="1139"/>
        <v>1.2933083889564396</v>
      </c>
      <c r="L6629" s="53">
        <f t="shared" si="1140"/>
        <v>15.576986382605625</v>
      </c>
      <c r="M6629" s="93">
        <f t="shared" si="1141"/>
        <v>1.5136777303816269</v>
      </c>
      <c r="N6629" s="53">
        <f t="shared" si="1142"/>
        <v>10.083617486859783</v>
      </c>
      <c r="O6629">
        <f t="shared" si="1143"/>
        <v>0.595922233604674</v>
      </c>
      <c r="P6629" s="53">
        <f t="shared" si="1144"/>
        <v>8.9190394154861323</v>
      </c>
      <c r="Q6629" s="53">
        <v>0.2</v>
      </c>
      <c r="R6629" s="53">
        <f t="shared" si="1145"/>
        <v>4.7767506942793032</v>
      </c>
    </row>
    <row r="6630" spans="2:18" ht="15">
      <c r="B6630" s="84">
        <v>36933</v>
      </c>
      <c r="C6630" s="85">
        <v>0</v>
      </c>
      <c r="D6630" s="86">
        <v>16.2</v>
      </c>
      <c r="E6630" s="87">
        <v>0.8</v>
      </c>
      <c r="F6630" s="96">
        <f t="shared" si="1136"/>
        <v>8.5</v>
      </c>
      <c r="G6630" s="96"/>
      <c r="H6630" s="74">
        <f t="shared" si="1137"/>
        <v>42</v>
      </c>
      <c r="I6630" s="53">
        <f t="shared" si="1135"/>
        <v>1.0262355114320429</v>
      </c>
      <c r="J6630" s="53">
        <f t="shared" si="1138"/>
        <v>-0.24999402667178106</v>
      </c>
      <c r="K6630" s="53">
        <f t="shared" si="1139"/>
        <v>1.2998622952485448</v>
      </c>
      <c r="L6630" s="53">
        <f t="shared" si="1140"/>
        <v>15.804364529912229</v>
      </c>
      <c r="M6630" s="93">
        <f t="shared" si="1141"/>
        <v>1.5275401026791182</v>
      </c>
      <c r="N6630" s="53">
        <f t="shared" si="1142"/>
        <v>10.54353684362019</v>
      </c>
      <c r="O6630">
        <f t="shared" si="1143"/>
        <v>0.56293085323359648</v>
      </c>
      <c r="P6630" s="53">
        <f t="shared" si="1144"/>
        <v>8.3687143143084199</v>
      </c>
      <c r="Q6630" s="53">
        <v>0.2</v>
      </c>
      <c r="R6630" s="53">
        <f t="shared" si="1145"/>
        <v>4.8333097814814563</v>
      </c>
    </row>
    <row r="6631" spans="2:18" ht="15">
      <c r="B6631" s="84">
        <v>36934</v>
      </c>
      <c r="C6631" s="85">
        <v>0</v>
      </c>
      <c r="D6631" s="86">
        <v>12.5</v>
      </c>
      <c r="E6631" s="87">
        <v>-1.1000000000000001</v>
      </c>
      <c r="F6631" s="96">
        <f t="shared" si="1136"/>
        <v>5.7</v>
      </c>
      <c r="G6631" s="96"/>
      <c r="H6631" s="74">
        <f t="shared" si="1137"/>
        <v>43</v>
      </c>
      <c r="I6631" s="53">
        <f t="shared" si="1135"/>
        <v>1.0258760693517042</v>
      </c>
      <c r="J6631" s="53">
        <f t="shared" si="1138"/>
        <v>-0.24428205656508803</v>
      </c>
      <c r="K6631" s="53">
        <f t="shared" si="1139"/>
        <v>1.3064655339335101</v>
      </c>
      <c r="L6631" s="53">
        <f t="shared" si="1140"/>
        <v>16.034887560408439</v>
      </c>
      <c r="M6631" s="93">
        <f t="shared" si="1141"/>
        <v>1.3013757474599301</v>
      </c>
      <c r="N6631" s="53">
        <f t="shared" si="1142"/>
        <v>10.052736393699726</v>
      </c>
      <c r="O6631">
        <f t="shared" si="1143"/>
        <v>0.47480433938699579</v>
      </c>
      <c r="P6631" s="53">
        <f t="shared" si="1144"/>
        <v>6.9189494269329233</v>
      </c>
      <c r="Q6631" s="53">
        <v>0.2</v>
      </c>
      <c r="R6631" s="53">
        <f t="shared" si="1145"/>
        <v>4.587545480135967</v>
      </c>
    </row>
    <row r="6632" spans="2:18" ht="15">
      <c r="B6632" s="84">
        <v>36935</v>
      </c>
      <c r="C6632" s="85">
        <v>0</v>
      </c>
      <c r="D6632" s="86">
        <v>14.9</v>
      </c>
      <c r="E6632" s="87">
        <v>-0.1</v>
      </c>
      <c r="F6632" s="96">
        <f t="shared" si="1136"/>
        <v>7.4</v>
      </c>
      <c r="G6632" s="96"/>
      <c r="H6632" s="74">
        <f t="shared" si="1137"/>
        <v>44</v>
      </c>
      <c r="I6632" s="53">
        <f t="shared" si="1135"/>
        <v>1.0255089701261384</v>
      </c>
      <c r="J6632" s="53">
        <f t="shared" si="1138"/>
        <v>-0.23850269665431623</v>
      </c>
      <c r="K6632" s="53">
        <f t="shared" si="1139"/>
        <v>1.3131156320018036</v>
      </c>
      <c r="L6632" s="53">
        <f t="shared" si="1140"/>
        <v>16.268470782777829</v>
      </c>
      <c r="M6632" s="93">
        <f t="shared" si="1141"/>
        <v>1.4869363400331064</v>
      </c>
      <c r="N6632" s="53">
        <f t="shared" si="1142"/>
        <v>10.71127778969328</v>
      </c>
      <c r="O6632">
        <f t="shared" si="1143"/>
        <v>0.52673647299531223</v>
      </c>
      <c r="P6632" s="53">
        <f t="shared" si="1144"/>
        <v>7.7695902650483699</v>
      </c>
      <c r="Q6632" s="53">
        <v>0.2</v>
      </c>
      <c r="R6632" s="53">
        <f t="shared" si="1145"/>
        <v>4.8162233645522594</v>
      </c>
    </row>
    <row r="6633" spans="2:18" ht="15">
      <c r="B6633" s="84">
        <v>36936</v>
      </c>
      <c r="C6633" s="85">
        <v>0</v>
      </c>
      <c r="D6633" s="86">
        <v>20.5</v>
      </c>
      <c r="E6633" s="87">
        <v>2.1</v>
      </c>
      <c r="F6633" s="96">
        <f t="shared" si="1136"/>
        <v>11.3</v>
      </c>
      <c r="G6633" s="96"/>
      <c r="H6633" s="74">
        <f t="shared" si="1137"/>
        <v>45</v>
      </c>
      <c r="I6633" s="53">
        <f t="shared" si="1135"/>
        <v>1.0251343223859126</v>
      </c>
      <c r="J6633" s="53">
        <f t="shared" si="1138"/>
        <v>-0.2326579619504911</v>
      </c>
      <c r="K6633" s="53">
        <f t="shared" si="1139"/>
        <v>1.3198101944263136</v>
      </c>
      <c r="L6633" s="53">
        <f t="shared" si="1140"/>
        <v>16.505028211357502</v>
      </c>
      <c r="M6633" s="93">
        <f t="shared" si="1141"/>
        <v>1.929379434564874</v>
      </c>
      <c r="N6633" s="53">
        <f t="shared" si="1142"/>
        <v>12.035776206776127</v>
      </c>
      <c r="O6633">
        <f t="shared" si="1143"/>
        <v>0.66505069515847637</v>
      </c>
      <c r="P6633" s="53">
        <f t="shared" si="1144"/>
        <v>10.084417259960709</v>
      </c>
      <c r="Q6633" s="53">
        <v>0.2</v>
      </c>
      <c r="R6633" s="53">
        <f t="shared" si="1145"/>
        <v>5.2954496184435147</v>
      </c>
    </row>
    <row r="6634" spans="2:18" ht="15">
      <c r="B6634" s="84">
        <v>36937</v>
      </c>
      <c r="C6634" s="85">
        <v>0</v>
      </c>
      <c r="D6634" s="86">
        <v>16.100000000000001</v>
      </c>
      <c r="E6634" s="87">
        <v>-0.6</v>
      </c>
      <c r="F6634" s="96">
        <f t="shared" si="1136"/>
        <v>7.7500000000000009</v>
      </c>
      <c r="G6634" s="96"/>
      <c r="H6634" s="74">
        <f t="shared" si="1137"/>
        <v>46</v>
      </c>
      <c r="I6634" s="53">
        <f t="shared" si="1135"/>
        <v>1.0247522369953201</v>
      </c>
      <c r="J6634" s="53">
        <f t="shared" si="1138"/>
        <v>-0.22674986690804186</v>
      </c>
      <c r="K6634" s="53">
        <f t="shared" si="1139"/>
        <v>1.3265469034743758</v>
      </c>
      <c r="L6634" s="53">
        <f t="shared" si="1140"/>
        <v>16.744472635144707</v>
      </c>
      <c r="M6634" s="93">
        <f t="shared" si="1141"/>
        <v>1.6372691834320685</v>
      </c>
      <c r="N6634" s="53">
        <f t="shared" si="1142"/>
        <v>11.632649186872412</v>
      </c>
      <c r="O6634">
        <f t="shared" si="1143"/>
        <v>0.53802519111168612</v>
      </c>
      <c r="P6634" s="53">
        <f t="shared" si="1144"/>
        <v>7.9559174437558609</v>
      </c>
      <c r="Q6634" s="53">
        <v>0.2</v>
      </c>
      <c r="R6634" s="53">
        <f t="shared" si="1145"/>
        <v>5.0348715946087514</v>
      </c>
    </row>
    <row r="6635" spans="2:18" ht="15">
      <c r="B6635" s="84">
        <v>36938</v>
      </c>
      <c r="C6635" s="85">
        <v>0</v>
      </c>
      <c r="D6635" s="86">
        <v>18.100000000000001</v>
      </c>
      <c r="E6635" s="87">
        <v>-0.9</v>
      </c>
      <c r="F6635" s="96">
        <f t="shared" si="1136"/>
        <v>8.6000000000000014</v>
      </c>
      <c r="G6635" s="96"/>
      <c r="H6635" s="74">
        <f t="shared" si="1137"/>
        <v>47</v>
      </c>
      <c r="I6635" s="53">
        <f t="shared" si="1135"/>
        <v>1.0243628270195759</v>
      </c>
      <c r="J6635" s="53">
        <f t="shared" si="1138"/>
        <v>-0.22078042458572791</v>
      </c>
      <c r="K6635" s="53">
        <f t="shared" si="1139"/>
        <v>1.3333235178252498</v>
      </c>
      <c r="L6635" s="53">
        <f t="shared" si="1140"/>
        <v>16.986715687937249</v>
      </c>
      <c r="M6635" s="93">
        <f t="shared" si="1141"/>
        <v>1.830583817373908</v>
      </c>
      <c r="N6635" s="53">
        <f t="shared" si="1142"/>
        <v>12.58737410128383</v>
      </c>
      <c r="O6635">
        <f t="shared" si="1143"/>
        <v>0.56632666056709002</v>
      </c>
      <c r="P6635" s="53">
        <f t="shared" si="1144"/>
        <v>8.4251770410820086</v>
      </c>
      <c r="Q6635" s="53">
        <v>0.2</v>
      </c>
      <c r="R6635" s="53">
        <f t="shared" si="1145"/>
        <v>5.2870730875995751</v>
      </c>
    </row>
    <row r="6636" spans="2:18" ht="15">
      <c r="B6636" s="84">
        <v>36939</v>
      </c>
      <c r="C6636" s="85">
        <v>0</v>
      </c>
      <c r="D6636" s="86">
        <v>9.5</v>
      </c>
      <c r="E6636" s="87">
        <v>-0.8</v>
      </c>
      <c r="F6636" s="96">
        <f t="shared" si="1136"/>
        <v>4.3499999999999996</v>
      </c>
      <c r="G6636" s="96"/>
      <c r="H6636" s="74">
        <f t="shared" si="1137"/>
        <v>48</v>
      </c>
      <c r="I6636" s="53">
        <f t="shared" si="1135"/>
        <v>1.023966207691356</v>
      </c>
      <c r="J6636" s="53">
        <f t="shared" si="1138"/>
        <v>-0.21475164586162002</v>
      </c>
      <c r="K6636" s="53">
        <f t="shared" si="1139"/>
        <v>1.3401378715093815</v>
      </c>
      <c r="L6636" s="53">
        <f t="shared" si="1140"/>
        <v>17.231667919401065</v>
      </c>
      <c r="M6636" s="93">
        <f t="shared" si="1141"/>
        <v>1.1471471565778122</v>
      </c>
      <c r="N6636" s="53">
        <f t="shared" si="1142"/>
        <v>9.401450207368109</v>
      </c>
      <c r="O6636">
        <f t="shared" si="1143"/>
        <v>0.43681779862823511</v>
      </c>
      <c r="P6636" s="53">
        <f t="shared" si="1144"/>
        <v>6.3039169051003618</v>
      </c>
      <c r="Q6636" s="53">
        <v>0.2</v>
      </c>
      <c r="R6636" s="53">
        <f t="shared" si="1145"/>
        <v>4.3779975078639826</v>
      </c>
    </row>
    <row r="6637" spans="2:18" ht="15">
      <c r="B6637" s="84">
        <v>36940</v>
      </c>
      <c r="C6637" s="85">
        <v>0</v>
      </c>
      <c r="D6637" s="86">
        <v>17.899999999999999</v>
      </c>
      <c r="E6637" s="87">
        <v>0.5</v>
      </c>
      <c r="F6637" s="96">
        <f t="shared" si="1136"/>
        <v>9.1999999999999993</v>
      </c>
      <c r="G6637" s="96"/>
      <c r="H6637" s="74">
        <f t="shared" si="1137"/>
        <v>49</v>
      </c>
      <c r="I6637" s="53">
        <f t="shared" si="1135"/>
        <v>1.0235624963767014</v>
      </c>
      <c r="J6637" s="53">
        <f t="shared" si="1138"/>
        <v>-0.20866553870108739</v>
      </c>
      <c r="K6637" s="53">
        <f t="shared" si="1139"/>
        <v>1.346987872685115</v>
      </c>
      <c r="L6637" s="53">
        <f t="shared" si="1140"/>
        <v>17.479238866864325</v>
      </c>
      <c r="M6637" s="93">
        <f t="shared" si="1141"/>
        <v>1.8435731704913172</v>
      </c>
      <c r="N6637" s="53">
        <f t="shared" si="1142"/>
        <v>12.394986636771895</v>
      </c>
      <c r="O6637">
        <f t="shared" si="1143"/>
        <v>0.58708041364148555</v>
      </c>
      <c r="P6637" s="53">
        <f t="shared" si="1144"/>
        <v>8.7711664927715489</v>
      </c>
      <c r="Q6637" s="53">
        <v>0.2</v>
      </c>
      <c r="R6637" s="53">
        <f t="shared" si="1145"/>
        <v>5.2747729352089019</v>
      </c>
    </row>
    <row r="6638" spans="2:18" ht="15">
      <c r="B6638" s="84">
        <v>36941</v>
      </c>
      <c r="C6638" s="85">
        <v>0</v>
      </c>
      <c r="D6638" s="86">
        <v>18.100000000000001</v>
      </c>
      <c r="E6638" s="87">
        <v>1</v>
      </c>
      <c r="F6638" s="96">
        <f t="shared" si="1136"/>
        <v>9.5500000000000007</v>
      </c>
      <c r="G6638" s="96"/>
      <c r="H6638" s="74">
        <f t="shared" si="1137"/>
        <v>50</v>
      </c>
      <c r="I6638" s="53">
        <f t="shared" si="1135"/>
        <v>1.0231518125402845</v>
      </c>
      <c r="J6638" s="53">
        <f t="shared" si="1138"/>
        <v>-0.20252410747662677</v>
      </c>
      <c r="K6638" s="53">
        <f t="shared" si="1139"/>
        <v>1.3538715022678474</v>
      </c>
      <c r="L6638" s="53">
        <f t="shared" si="1140"/>
        <v>17.729337127643955</v>
      </c>
      <c r="M6638" s="93">
        <f t="shared" si="1141"/>
        <v>1.8777914518749059</v>
      </c>
      <c r="N6638" s="53">
        <f t="shared" si="1142"/>
        <v>12.463484412794065</v>
      </c>
      <c r="O6638">
        <f t="shared" si="1143"/>
        <v>0.59949143516008485</v>
      </c>
      <c r="P6638" s="53">
        <f t="shared" si="1144"/>
        <v>8.9788099436047624</v>
      </c>
      <c r="Q6638" s="53">
        <v>0.2</v>
      </c>
      <c r="R6638" s="53">
        <f t="shared" si="1145"/>
        <v>5.3071389717170874</v>
      </c>
    </row>
    <row r="6639" spans="2:18" ht="15">
      <c r="B6639" s="84">
        <v>36942</v>
      </c>
      <c r="C6639" s="85">
        <v>0</v>
      </c>
      <c r="D6639" s="86">
        <v>17.7</v>
      </c>
      <c r="E6639" s="87">
        <v>0.5</v>
      </c>
      <c r="F6639" s="96">
        <f t="shared" si="1136"/>
        <v>9.1</v>
      </c>
      <c r="G6639" s="96"/>
      <c r="H6639" s="74">
        <f t="shared" si="1137"/>
        <v>51</v>
      </c>
      <c r="I6639" s="53">
        <f t="shared" si="1135"/>
        <v>1.0227342777100603</v>
      </c>
      <c r="J6639" s="53">
        <f t="shared" si="1138"/>
        <v>-0.19632935233829593</v>
      </c>
      <c r="K6639" s="53">
        <f t="shared" si="1139"/>
        <v>1.3607868124258506</v>
      </c>
      <c r="L6639" s="53">
        <f t="shared" si="1140"/>
        <v>17.981870431716864</v>
      </c>
      <c r="M6639" s="93">
        <f t="shared" si="1141"/>
        <v>1.8786714740126207</v>
      </c>
      <c r="N6639" s="53">
        <f t="shared" si="1142"/>
        <v>12.677920055434775</v>
      </c>
      <c r="O6639">
        <f t="shared" si="1143"/>
        <v>0.58357594466329166</v>
      </c>
      <c r="P6639" s="53">
        <f t="shared" si="1144"/>
        <v>8.7126338277919171</v>
      </c>
      <c r="Q6639" s="53">
        <v>0.2</v>
      </c>
      <c r="R6639" s="53">
        <f t="shared" si="1145"/>
        <v>5.3321582306840734</v>
      </c>
    </row>
    <row r="6640" spans="2:18" ht="15">
      <c r="B6640" s="84">
        <v>36943</v>
      </c>
      <c r="C6640" s="85">
        <v>0</v>
      </c>
      <c r="D6640" s="86">
        <v>15.7</v>
      </c>
      <c r="E6640" s="87">
        <v>0.5</v>
      </c>
      <c r="F6640" s="96">
        <f t="shared" si="1136"/>
        <v>8.1</v>
      </c>
      <c r="G6640" s="96"/>
      <c r="H6640" s="74">
        <f t="shared" si="1137"/>
        <v>52</v>
      </c>
      <c r="I6640" s="53">
        <f t="shared" si="1135"/>
        <v>1.0223100154413023</v>
      </c>
      <c r="J6640" s="53">
        <f t="shared" si="1138"/>
        <v>-0.19008326863341693</v>
      </c>
      <c r="K6640" s="53">
        <f t="shared" si="1139"/>
        <v>1.3677319249562678</v>
      </c>
      <c r="L6640" s="53">
        <f t="shared" si="1140"/>
        <v>18.236745714555813</v>
      </c>
      <c r="M6640" s="93">
        <f t="shared" si="1141"/>
        <v>1.7245205507494805</v>
      </c>
      <c r="N6640" s="53">
        <f t="shared" si="1142"/>
        <v>12.086987079887917</v>
      </c>
      <c r="O6640">
        <f t="shared" si="1143"/>
        <v>0.54952513539295056</v>
      </c>
      <c r="P6640" s="53">
        <f t="shared" si="1144"/>
        <v>8.1462325417178487</v>
      </c>
      <c r="Q6640" s="53">
        <v>0.2</v>
      </c>
      <c r="R6640" s="53">
        <f t="shared" si="1145"/>
        <v>5.1519830257770121</v>
      </c>
    </row>
    <row r="6641" spans="2:18" ht="15">
      <c r="B6641" s="84">
        <v>36944</v>
      </c>
      <c r="C6641" s="85">
        <v>0</v>
      </c>
      <c r="D6641" s="86">
        <v>16.5</v>
      </c>
      <c r="E6641" s="87">
        <v>4.5</v>
      </c>
      <c r="F6641" s="96">
        <f t="shared" si="1136"/>
        <v>10.5</v>
      </c>
      <c r="G6641" s="96"/>
      <c r="H6641" s="74">
        <f t="shared" si="1137"/>
        <v>53</v>
      </c>
      <c r="I6641" s="53">
        <f t="shared" si="1135"/>
        <v>1.0218791512800416</v>
      </c>
      <c r="J6641" s="53">
        <f t="shared" si="1138"/>
        <v>-0.18378784637416273</v>
      </c>
      <c r="K6641" s="53">
        <f t="shared" si="1139"/>
        <v>1.3747050295540015</v>
      </c>
      <c r="L6641" s="53">
        <f t="shared" si="1140"/>
        <v>18.493869189956964</v>
      </c>
      <c r="M6641" s="93">
        <f t="shared" si="1141"/>
        <v>1.6978695261855676</v>
      </c>
      <c r="N6641" s="53">
        <f t="shared" si="1142"/>
        <v>10.890989162282967</v>
      </c>
      <c r="O6641">
        <f t="shared" si="1143"/>
        <v>0.63434223095270703</v>
      </c>
      <c r="P6641" s="53">
        <f t="shared" si="1144"/>
        <v>9.564744649762261</v>
      </c>
      <c r="Q6641" s="53">
        <v>0.2</v>
      </c>
      <c r="R6641" s="53">
        <f t="shared" si="1145"/>
        <v>5.0038265156552448</v>
      </c>
    </row>
    <row r="6642" spans="2:18" ht="15">
      <c r="B6642" s="84">
        <v>36945</v>
      </c>
      <c r="C6642" s="85">
        <v>0</v>
      </c>
      <c r="D6642" s="86">
        <v>18.100000000000001</v>
      </c>
      <c r="E6642" s="87">
        <v>1.7</v>
      </c>
      <c r="F6642" s="96">
        <f t="shared" si="1136"/>
        <v>9.9</v>
      </c>
      <c r="G6642" s="96"/>
      <c r="H6642" s="74">
        <f t="shared" si="1137"/>
        <v>54</v>
      </c>
      <c r="I6642" s="53">
        <f t="shared" si="1135"/>
        <v>1.0214418127259153</v>
      </c>
      <c r="J6642" s="53">
        <f t="shared" si="1138"/>
        <v>-0.17744506975156121</v>
      </c>
      <c r="K6642" s="53">
        <f t="shared" si="1139"/>
        <v>1.3817043819854726</v>
      </c>
      <c r="L6642" s="53">
        <f t="shared" si="1140"/>
        <v>18.753146422694368</v>
      </c>
      <c r="M6642" s="93">
        <f t="shared" si="1141"/>
        <v>1.9700412110086758</v>
      </c>
      <c r="N6642" s="53">
        <f t="shared" si="1142"/>
        <v>12.910557313143027</v>
      </c>
      <c r="O6642">
        <f t="shared" si="1143"/>
        <v>0.61213128419917162</v>
      </c>
      <c r="P6642" s="53">
        <f t="shared" si="1144"/>
        <v>9.1908371937590871</v>
      </c>
      <c r="Q6642" s="53">
        <v>0.2</v>
      </c>
      <c r="R6642" s="53">
        <f t="shared" si="1145"/>
        <v>5.4231974183385345</v>
      </c>
    </row>
    <row r="6643" spans="2:18" ht="15">
      <c r="B6643" s="84">
        <v>36946</v>
      </c>
      <c r="C6643" s="85">
        <v>0</v>
      </c>
      <c r="D6643" s="86">
        <v>10.9</v>
      </c>
      <c r="E6643" s="87">
        <v>1.3</v>
      </c>
      <c r="F6643" s="96">
        <f t="shared" si="1136"/>
        <v>6.1000000000000005</v>
      </c>
      <c r="G6643" s="96"/>
      <c r="H6643" s="74">
        <f t="shared" si="1137"/>
        <v>55</v>
      </c>
      <c r="I6643" s="53">
        <f t="shared" si="1135"/>
        <v>1.0209981291944379</v>
      </c>
      <c r="J6643" s="53">
        <f t="shared" si="1138"/>
        <v>-0.17105691669442086</v>
      </c>
      <c r="K6643" s="53">
        <f t="shared" si="1139"/>
        <v>1.3887283021784398</v>
      </c>
      <c r="L6643" s="53">
        <f t="shared" si="1140"/>
        <v>19.014482400844027</v>
      </c>
      <c r="M6643" s="93">
        <f t="shared" si="1141"/>
        <v>1.3186134426472329</v>
      </c>
      <c r="N6643" s="53">
        <f t="shared" si="1142"/>
        <v>10.01541721983032</v>
      </c>
      <c r="O6643">
        <f t="shared" si="1143"/>
        <v>0.48660179431929285</v>
      </c>
      <c r="P6643" s="53">
        <f t="shared" si="1144"/>
        <v>7.1112221953762669</v>
      </c>
      <c r="Q6643" s="53">
        <v>0.2</v>
      </c>
      <c r="R6643" s="53">
        <f t="shared" si="1145"/>
        <v>4.5998974967163155</v>
      </c>
    </row>
    <row r="6644" spans="2:18" ht="15">
      <c r="B6644" s="84">
        <v>36947</v>
      </c>
      <c r="C6644" s="85">
        <v>0</v>
      </c>
      <c r="D6644" s="86">
        <v>9.3000000000000007</v>
      </c>
      <c r="E6644" s="87">
        <v>-1.8</v>
      </c>
      <c r="F6644" s="96">
        <f t="shared" si="1136"/>
        <v>3.7500000000000004</v>
      </c>
      <c r="G6644" s="96"/>
      <c r="H6644" s="74">
        <f t="shared" si="1137"/>
        <v>56</v>
      </c>
      <c r="I6644" s="53">
        <f t="shared" si="1135"/>
        <v>1.0205482319787045</v>
      </c>
      <c r="J6644" s="53">
        <f t="shared" si="1138"/>
        <v>-0.1646253584716291</v>
      </c>
      <c r="K6644" s="53">
        <f t="shared" si="1139"/>
        <v>1.3957751722383314</v>
      </c>
      <c r="L6644" s="53">
        <f t="shared" si="1140"/>
        <v>19.277781607628423</v>
      </c>
      <c r="M6644" s="93">
        <f t="shared" si="1141"/>
        <v>1.2961799324942318</v>
      </c>
      <c r="N6644" s="53">
        <f t="shared" si="1142"/>
        <v>10.918612840007901</v>
      </c>
      <c r="O6644">
        <f t="shared" si="1143"/>
        <v>0.42080908152913016</v>
      </c>
      <c r="P6644" s="53">
        <f t="shared" si="1144"/>
        <v>6.0466550602741238</v>
      </c>
      <c r="Q6644" s="53">
        <v>0.2</v>
      </c>
      <c r="R6644" s="53">
        <f t="shared" si="1145"/>
        <v>4.6681257901180713</v>
      </c>
    </row>
    <row r="6645" spans="2:18" ht="15">
      <c r="B6645" s="84">
        <v>36948</v>
      </c>
      <c r="C6645" s="85">
        <v>0</v>
      </c>
      <c r="D6645" s="86">
        <v>7.9</v>
      </c>
      <c r="E6645" s="87">
        <v>-1.3</v>
      </c>
      <c r="F6645" s="96">
        <f t="shared" si="1136"/>
        <v>3.3000000000000003</v>
      </c>
      <c r="G6645" s="96"/>
      <c r="H6645" s="74">
        <f t="shared" si="1137"/>
        <v>57</v>
      </c>
      <c r="I6645" s="53">
        <f t="shared" si="1135"/>
        <v>1.0200922542105393</v>
      </c>
      <c r="J6645" s="53">
        <f t="shared" si="1138"/>
        <v>-0.15815235933624114</v>
      </c>
      <c r="K6645" s="53">
        <f t="shared" si="1139"/>
        <v>1.4028434344007965</v>
      </c>
      <c r="L6645" s="53">
        <f t="shared" si="1140"/>
        <v>19.542948092640525</v>
      </c>
      <c r="M6645" s="93">
        <f t="shared" si="1141"/>
        <v>1.1712940065545103</v>
      </c>
      <c r="N6645" s="53">
        <f t="shared" si="1142"/>
        <v>10.07703840133194</v>
      </c>
      <c r="O6645">
        <f t="shared" si="1143"/>
        <v>0.40914270874681025</v>
      </c>
      <c r="P6645" s="53">
        <f t="shared" si="1144"/>
        <v>5.8599267019768071</v>
      </c>
      <c r="Q6645" s="53">
        <v>0.2</v>
      </c>
      <c r="R6645" s="53">
        <f t="shared" si="1145"/>
        <v>4.464933956535079</v>
      </c>
    </row>
    <row r="6646" spans="2:18" ht="15">
      <c r="B6646" s="84">
        <v>36949</v>
      </c>
      <c r="C6646" s="85">
        <v>0</v>
      </c>
      <c r="D6646" s="86">
        <v>9.3000000000000007</v>
      </c>
      <c r="E6646" s="87">
        <v>-4.5999999999999996</v>
      </c>
      <c r="F6646" s="96">
        <f t="shared" si="1136"/>
        <v>2.3500000000000005</v>
      </c>
      <c r="G6646" s="96"/>
      <c r="H6646" s="74">
        <f t="shared" si="1137"/>
        <v>58</v>
      </c>
      <c r="I6646" s="53">
        <f t="shared" si="1135"/>
        <v>1.0196303308210999</v>
      </c>
      <c r="J6646" s="53">
        <f t="shared" si="1138"/>
        <v>-0.15163987620976144</v>
      </c>
      <c r="K6646" s="53">
        <f t="shared" si="1139"/>
        <v>1.4099315889294484</v>
      </c>
      <c r="L6646" s="53">
        <f t="shared" si="1140"/>
        <v>19.809885542313861</v>
      </c>
      <c r="M6646" s="93">
        <f t="shared" si="1141"/>
        <v>1.3936826400504341</v>
      </c>
      <c r="N6646" s="53">
        <f t="shared" si="1142"/>
        <v>12.555623602845124</v>
      </c>
      <c r="O6646">
        <f t="shared" si="1143"/>
        <v>0.38544193410173039</v>
      </c>
      <c r="P6646" s="53">
        <f t="shared" si="1144"/>
        <v>5.4825972936290972</v>
      </c>
      <c r="Q6646" s="53">
        <v>0.2</v>
      </c>
      <c r="R6646" s="53">
        <f t="shared" si="1145"/>
        <v>4.9310641227777028</v>
      </c>
    </row>
    <row r="6647" spans="2:18" ht="15">
      <c r="B6647" s="84">
        <v>36950</v>
      </c>
      <c r="C6647" s="85">
        <v>0</v>
      </c>
      <c r="D6647" s="86">
        <v>3.7</v>
      </c>
      <c r="E6647" s="87">
        <v>-1.4</v>
      </c>
      <c r="F6647" s="96">
        <f t="shared" si="1136"/>
        <v>1.1500000000000001</v>
      </c>
      <c r="G6647" s="96"/>
      <c r="H6647" s="74">
        <f t="shared" si="1137"/>
        <v>59</v>
      </c>
      <c r="I6647" s="53">
        <f t="shared" si="1135"/>
        <v>1.0191625985009487</v>
      </c>
      <c r="J6647" s="53">
        <f t="shared" si="1138"/>
        <v>-0.14508985840499172</v>
      </c>
      <c r="K6647" s="53">
        <f t="shared" si="1139"/>
        <v>1.4170381919670834</v>
      </c>
      <c r="L6647" s="53">
        <f t="shared" si="1140"/>
        <v>20.078497349513505</v>
      </c>
      <c r="M6647" s="93">
        <f t="shared" si="1141"/>
        <v>0.80468329116019299</v>
      </c>
      <c r="N6647" s="53">
        <f t="shared" si="1142"/>
        <v>7.7084172932248212</v>
      </c>
      <c r="O6647">
        <f t="shared" si="1143"/>
        <v>0.35723312829936971</v>
      </c>
      <c r="P6647" s="53">
        <f t="shared" si="1144"/>
        <v>5.0371805879830269</v>
      </c>
      <c r="Q6647" s="53">
        <v>0.2</v>
      </c>
      <c r="R6647" s="53">
        <f t="shared" si="1145"/>
        <v>3.8514760580792875</v>
      </c>
    </row>
    <row r="6648" spans="2:18" ht="15">
      <c r="B6648" s="84">
        <v>36951</v>
      </c>
      <c r="C6648" s="85">
        <v>2</v>
      </c>
      <c r="D6648" s="86">
        <v>10.5</v>
      </c>
      <c r="E6648" s="87">
        <v>-1</v>
      </c>
      <c r="F6648" s="96">
        <f t="shared" si="1136"/>
        <v>4.75</v>
      </c>
      <c r="G6648" s="96"/>
      <c r="H6648" s="74">
        <f t="shared" si="1137"/>
        <v>60</v>
      </c>
      <c r="I6648" s="53">
        <f t="shared" si="1135"/>
        <v>1.0186891956596047</v>
      </c>
      <c r="J6648" s="53">
        <f t="shared" si="1138"/>
        <v>-0.13850424738581349</v>
      </c>
      <c r="K6648" s="53">
        <f t="shared" si="1139"/>
        <v>1.4241618533479681</v>
      </c>
      <c r="L6648" s="53">
        <f t="shared" si="1140"/>
        <v>20.34868668213046</v>
      </c>
      <c r="M6648" s="93">
        <f t="shared" si="1141"/>
        <v>1.4572408086566448</v>
      </c>
      <c r="N6648" s="53">
        <f t="shared" si="1142"/>
        <v>11.730978163121996</v>
      </c>
      <c r="O6648">
        <f t="shared" si="1143"/>
        <v>0.44778477307652537</v>
      </c>
      <c r="P6648" s="53">
        <f t="shared" si="1144"/>
        <v>6.4808294690612556</v>
      </c>
      <c r="Q6648" s="53">
        <v>0.2</v>
      </c>
      <c r="R6648" s="53">
        <f t="shared" si="1145"/>
        <v>4.8969512287670334</v>
      </c>
    </row>
    <row r="6649" spans="2:18" ht="15">
      <c r="B6649" s="84">
        <v>36952</v>
      </c>
      <c r="C6649" s="85">
        <v>0</v>
      </c>
      <c r="D6649" s="86">
        <v>8.5</v>
      </c>
      <c r="E6649" s="87">
        <v>-1.1000000000000001</v>
      </c>
      <c r="F6649" s="96">
        <f t="shared" si="1136"/>
        <v>3.7</v>
      </c>
      <c r="G6649" s="96"/>
      <c r="H6649" s="74">
        <f t="shared" si="1137"/>
        <v>61</v>
      </c>
      <c r="I6649" s="53">
        <f t="shared" si="1135"/>
        <v>1.0182102623845848</v>
      </c>
      <c r="J6649" s="53">
        <f t="shared" si="1138"/>
        <v>-0.13188497656225967</v>
      </c>
      <c r="K6649" s="53">
        <f t="shared" si="1139"/>
        <v>1.4313012343781424</v>
      </c>
      <c r="L6649" s="53">
        <f t="shared" si="1140"/>
        <v>20.620356550569728</v>
      </c>
      <c r="M6649" s="93">
        <f t="shared" si="1141"/>
        <v>1.2863813068496777</v>
      </c>
      <c r="N6649" s="53">
        <f t="shared" si="1142"/>
        <v>10.86127246179732</v>
      </c>
      <c r="O6649">
        <f t="shared" si="1143"/>
        <v>0.41949856421169557</v>
      </c>
      <c r="P6649" s="53">
        <f t="shared" si="1144"/>
        <v>6.0256473840762528</v>
      </c>
      <c r="Q6649" s="53">
        <v>0.2</v>
      </c>
      <c r="R6649" s="53">
        <f t="shared" si="1145"/>
        <v>4.6531677420947926</v>
      </c>
    </row>
    <row r="6650" spans="2:18" ht="15">
      <c r="B6650" s="84">
        <v>36953</v>
      </c>
      <c r="C6650" s="85">
        <v>11.4</v>
      </c>
      <c r="D6650" s="86">
        <v>4.0999999999999996</v>
      </c>
      <c r="E6650" s="87">
        <v>-0.2</v>
      </c>
      <c r="F6650" s="96">
        <f t="shared" si="1136"/>
        <v>1.9499999999999997</v>
      </c>
      <c r="G6650" s="96"/>
      <c r="H6650" s="74">
        <f t="shared" si="1137"/>
        <v>62</v>
      </c>
      <c r="I6650" s="53">
        <f t="shared" si="1135"/>
        <v>1.0177259403999503</v>
      </c>
      <c r="J6650" s="53">
        <f t="shared" si="1138"/>
        <v>-0.12523397111924095</v>
      </c>
      <c r="K6650" s="53">
        <f t="shared" si="1139"/>
        <v>1.4384550455900516</v>
      </c>
      <c r="L6650" s="53">
        <f t="shared" si="1140"/>
        <v>20.893409874029718</v>
      </c>
      <c r="M6650" s="93">
        <f t="shared" si="1141"/>
        <v>0.801327644348377</v>
      </c>
      <c r="N6650" s="53">
        <f t="shared" si="1142"/>
        <v>7.3653344649055441</v>
      </c>
      <c r="O6650">
        <f t="shared" si="1143"/>
        <v>0.37582908166861517</v>
      </c>
      <c r="P6650" s="53">
        <f t="shared" si="1144"/>
        <v>5.3303501984579471</v>
      </c>
      <c r="Q6650" s="53">
        <v>0.2</v>
      </c>
      <c r="R6650" s="53">
        <f t="shared" si="1145"/>
        <v>3.8226990993562144</v>
      </c>
    </row>
    <row r="6651" spans="2:18" ht="15">
      <c r="B6651" s="84">
        <v>36954</v>
      </c>
      <c r="C6651" s="85">
        <v>2.6</v>
      </c>
      <c r="D6651" s="86">
        <v>10.3</v>
      </c>
      <c r="E6651" s="87">
        <v>2.6</v>
      </c>
      <c r="F6651" s="96">
        <f t="shared" si="1136"/>
        <v>6.45</v>
      </c>
      <c r="G6651" s="96"/>
      <c r="H6651" s="74">
        <f t="shared" si="1137"/>
        <v>63</v>
      </c>
      <c r="I6651" s="53">
        <f t="shared" si="1135"/>
        <v>1.0172363730243685</v>
      </c>
      <c r="J6651" s="53">
        <f t="shared" si="1138"/>
        <v>-0.11855314787728338</v>
      </c>
      <c r="K6651" s="53">
        <f t="shared" si="1139"/>
        <v>1.4456220444772312</v>
      </c>
      <c r="L6651" s="53">
        <f t="shared" si="1140"/>
        <v>21.167749545477854</v>
      </c>
      <c r="M6651" s="93">
        <f t="shared" si="1141"/>
        <v>1.3339245558141439</v>
      </c>
      <c r="N6651" s="53">
        <f t="shared" si="1142"/>
        <v>9.9854806014078239</v>
      </c>
      <c r="O6651">
        <f t="shared" si="1143"/>
        <v>0.497134469140116</v>
      </c>
      <c r="P6651" s="53">
        <f t="shared" si="1144"/>
        <v>7.2833702775511169</v>
      </c>
      <c r="Q6651" s="53">
        <v>0.2</v>
      </c>
      <c r="R6651" s="53">
        <f t="shared" si="1145"/>
        <v>4.6110597000290445</v>
      </c>
    </row>
    <row r="6652" spans="2:18" ht="15">
      <c r="B6652" s="84">
        <v>36955</v>
      </c>
      <c r="C6652" s="85">
        <v>1.4</v>
      </c>
      <c r="D6652" s="86">
        <v>20.5</v>
      </c>
      <c r="E6652" s="87">
        <v>5.8</v>
      </c>
      <c r="F6652" s="96">
        <f t="shared" si="1136"/>
        <v>13.15</v>
      </c>
      <c r="G6652" s="96"/>
      <c r="H6652" s="74">
        <f t="shared" si="1137"/>
        <v>64</v>
      </c>
      <c r="I6652" s="53">
        <f t="shared" si="1135"/>
        <v>1.0167417051287022</v>
      </c>
      <c r="J6652" s="53">
        <f t="shared" si="1138"/>
        <v>-0.11184441518364702</v>
      </c>
      <c r="K6652" s="53">
        <f t="shared" si="1139"/>
        <v>1.452801033214203</v>
      </c>
      <c r="L6652" s="53">
        <f t="shared" si="1140"/>
        <v>21.443278495234836</v>
      </c>
      <c r="M6652" s="93">
        <f t="shared" si="1141"/>
        <v>2.3829228420359461</v>
      </c>
      <c r="N6652" s="53">
        <f t="shared" si="1142"/>
        <v>13.976511133059612</v>
      </c>
      <c r="O6652">
        <f t="shared" si="1143"/>
        <v>0.74108395394251414</v>
      </c>
      <c r="P6652" s="53">
        <f t="shared" si="1144"/>
        <v>11.38398422052741</v>
      </c>
      <c r="Q6652" s="53">
        <v>0.2</v>
      </c>
      <c r="R6652" s="53">
        <f t="shared" si="1145"/>
        <v>5.8156116095191743</v>
      </c>
    </row>
    <row r="6653" spans="2:18" ht="15">
      <c r="B6653" s="84">
        <v>36956</v>
      </c>
      <c r="C6653" s="85">
        <v>0</v>
      </c>
      <c r="D6653" s="86">
        <v>15.1</v>
      </c>
      <c r="E6653" s="87">
        <v>3.3</v>
      </c>
      <c r="F6653" s="96">
        <f t="shared" si="1136"/>
        <v>9.1999999999999993</v>
      </c>
      <c r="G6653" s="96"/>
      <c r="H6653" s="74">
        <f t="shared" si="1137"/>
        <v>65</v>
      </c>
      <c r="I6653" s="53">
        <f t="shared" si="1135"/>
        <v>1.0162420830931402</v>
      </c>
      <c r="J6653" s="53">
        <f t="shared" si="1138"/>
        <v>-0.10510967283220894</v>
      </c>
      <c r="K6653" s="53">
        <f t="shared" si="1139"/>
        <v>1.459990856366197</v>
      </c>
      <c r="L6653" s="53">
        <f t="shared" si="1140"/>
        <v>21.719899753086207</v>
      </c>
      <c r="M6653" s="93">
        <f t="shared" si="1141"/>
        <v>1.8865227977761376</v>
      </c>
      <c r="N6653" s="53">
        <f t="shared" si="1142"/>
        <v>12.683751989170581</v>
      </c>
      <c r="O6653">
        <f t="shared" si="1143"/>
        <v>0.58708041364148555</v>
      </c>
      <c r="P6653" s="53">
        <f t="shared" si="1144"/>
        <v>8.7711664927715489</v>
      </c>
      <c r="Q6653" s="53">
        <v>0.2</v>
      </c>
      <c r="R6653" s="53">
        <f t="shared" si="1145"/>
        <v>5.3384378844774201</v>
      </c>
    </row>
    <row r="6654" spans="2:18" ht="15">
      <c r="B6654" s="84">
        <v>36957</v>
      </c>
      <c r="C6654" s="85">
        <v>0</v>
      </c>
      <c r="D6654" s="86">
        <v>13.3</v>
      </c>
      <c r="E6654" s="87">
        <v>5.4</v>
      </c>
      <c r="F6654" s="96">
        <f t="shared" si="1136"/>
        <v>9.3500000000000014</v>
      </c>
      <c r="G6654" s="96"/>
      <c r="H6654" s="74">
        <f t="shared" si="1137"/>
        <v>66</v>
      </c>
      <c r="I6654" s="53">
        <f t="shared" si="1135"/>
        <v>1.015737654763881</v>
      </c>
      <c r="J6654" s="53">
        <f t="shared" si="1138"/>
        <v>-9.8350812010502386E-2</v>
      </c>
      <c r="K6654" s="53">
        <f t="shared" si="1139"/>
        <v>1.4671903985928214</v>
      </c>
      <c r="L6654" s="53">
        <f t="shared" si="1140"/>
        <v>21.997516508847159</v>
      </c>
      <c r="M6654" s="93">
        <f t="shared" si="1141"/>
        <v>1.5720143473985499</v>
      </c>
      <c r="N6654" s="53">
        <f t="shared" si="1142"/>
        <v>10.510808396602492</v>
      </c>
      <c r="O6654">
        <f t="shared" si="1143"/>
        <v>0.59237162933400456</v>
      </c>
      <c r="P6654" s="53">
        <f t="shared" si="1144"/>
        <v>8.8596248769746815</v>
      </c>
      <c r="Q6654" s="53">
        <v>0.2</v>
      </c>
      <c r="R6654" s="53">
        <f t="shared" si="1145"/>
        <v>4.8663995280776673</v>
      </c>
    </row>
    <row r="6655" spans="2:18" ht="15">
      <c r="B6655" s="84">
        <v>36958</v>
      </c>
      <c r="C6655" s="85">
        <v>0</v>
      </c>
      <c r="D6655" s="86">
        <v>8.5</v>
      </c>
      <c r="E6655" s="87">
        <v>5.3</v>
      </c>
      <c r="F6655" s="96">
        <f t="shared" si="1136"/>
        <v>6.9</v>
      </c>
      <c r="G6655" s="96"/>
      <c r="H6655" s="74">
        <f t="shared" si="1137"/>
        <v>67</v>
      </c>
      <c r="I6655" s="53">
        <f t="shared" si="1135"/>
        <v>1.0152285694093826</v>
      </c>
      <c r="J6655" s="53">
        <f t="shared" si="1138"/>
        <v>-9.1569715272326185E-2</v>
      </c>
      <c r="K6655" s="53">
        <f t="shared" si="1139"/>
        <v>1.4743985823493233</v>
      </c>
      <c r="L6655" s="53">
        <f t="shared" si="1140"/>
        <v>22.276032171312455</v>
      </c>
      <c r="M6655" s="93">
        <f t="shared" si="1141"/>
        <v>0.92174173563868655</v>
      </c>
      <c r="N6655" s="53">
        <f t="shared" si="1142"/>
        <v>6.774258219747658</v>
      </c>
      <c r="O6655">
        <f t="shared" si="1143"/>
        <v>0.51096962479543406</v>
      </c>
      <c r="P6655" s="53">
        <f t="shared" si="1144"/>
        <v>7.5101812239281029</v>
      </c>
      <c r="Q6655" s="53">
        <v>0.2</v>
      </c>
      <c r="R6655" s="53">
        <f t="shared" si="1145"/>
        <v>3.9358383104590402</v>
      </c>
    </row>
    <row r="6656" spans="2:18" ht="15">
      <c r="B6656" s="84">
        <v>36959</v>
      </c>
      <c r="C6656" s="85">
        <v>17.8</v>
      </c>
      <c r="D6656" s="86">
        <v>7.1</v>
      </c>
      <c r="E6656" s="87">
        <v>3.9</v>
      </c>
      <c r="F6656" s="96">
        <f t="shared" si="1136"/>
        <v>5.5</v>
      </c>
      <c r="G6656" s="96"/>
      <c r="H6656" s="74">
        <f t="shared" si="1137"/>
        <v>68</v>
      </c>
      <c r="I6656" s="53">
        <f t="shared" si="1135"/>
        <v>1.0147149776761919</v>
      </c>
      <c r="J6656" s="53">
        <f t="shared" si="1138"/>
        <v>-8.4768256534351258E-2</v>
      </c>
      <c r="K6656" s="53">
        <f t="shared" si="1139"/>
        <v>1.481614365588644</v>
      </c>
      <c r="L6656" s="53">
        <f t="shared" si="1140"/>
        <v>22.555350425529952</v>
      </c>
      <c r="M6656" s="93">
        <f t="shared" si="1141"/>
        <v>0.88039985535203269</v>
      </c>
      <c r="N6656" s="53">
        <f t="shared" si="1142"/>
        <v>6.8592003658626748</v>
      </c>
      <c r="O6656">
        <f t="shared" si="1143"/>
        <v>0.46900019134232457</v>
      </c>
      <c r="P6656" s="53">
        <f t="shared" si="1144"/>
        <v>6.8245700167601502</v>
      </c>
      <c r="Q6656" s="53">
        <v>0.2</v>
      </c>
      <c r="R6656" s="53">
        <f t="shared" si="1145"/>
        <v>3.8904060213467409</v>
      </c>
    </row>
    <row r="6657" spans="2:18" ht="15">
      <c r="B6657" s="84">
        <v>36960</v>
      </c>
      <c r="C6657" s="85">
        <v>9.6</v>
      </c>
      <c r="D6657" s="86">
        <v>12.1</v>
      </c>
      <c r="E6657" s="87">
        <v>3.3</v>
      </c>
      <c r="F6657" s="96">
        <f t="shared" si="1136"/>
        <v>7.6999999999999993</v>
      </c>
      <c r="G6657" s="96"/>
      <c r="H6657" s="74">
        <f t="shared" si="1137"/>
        <v>69</v>
      </c>
      <c r="I6657" s="53">
        <f t="shared" si="1135"/>
        <v>1.0141970315443654</v>
      </c>
      <c r="J6657" s="53">
        <f t="shared" si="1138"/>
        <v>-7.7948301095184719E-2</v>
      </c>
      <c r="K6657" s="53">
        <f t="shared" si="1139"/>
        <v>1.4888367394670605</v>
      </c>
      <c r="L6657" s="53">
        <f t="shared" si="1140"/>
        <v>22.83537528834152</v>
      </c>
      <c r="M6657" s="93">
        <f t="shared" si="1141"/>
        <v>1.6176670647868021</v>
      </c>
      <c r="N6657" s="53">
        <f t="shared" si="1142"/>
        <v>11.515913945264886</v>
      </c>
      <c r="O6657">
        <f t="shared" si="1143"/>
        <v>0.53639966214607604</v>
      </c>
      <c r="P6657" s="53">
        <f t="shared" si="1144"/>
        <v>7.9290568403654014</v>
      </c>
      <c r="Q6657" s="53">
        <v>0.2</v>
      </c>
      <c r="R6657" s="53">
        <f t="shared" si="1145"/>
        <v>5.0068426535088193</v>
      </c>
    </row>
    <row r="6658" spans="2:18" ht="15">
      <c r="B6658" s="84">
        <v>36961</v>
      </c>
      <c r="C6658" s="85">
        <v>0.2</v>
      </c>
      <c r="D6658" s="86">
        <v>17.7</v>
      </c>
      <c r="E6658" s="87">
        <v>5.7</v>
      </c>
      <c r="F6658" s="96">
        <f t="shared" si="1136"/>
        <v>11.7</v>
      </c>
      <c r="G6658" s="96"/>
      <c r="H6658" s="74">
        <f t="shared" si="1137"/>
        <v>70</v>
      </c>
      <c r="I6658" s="53">
        <f t="shared" si="1135"/>
        <v>1.0136748842824967</v>
      </c>
      <c r="J6658" s="53">
        <f t="shared" si="1138"/>
        <v>-7.1111705675353992E-2</v>
      </c>
      <c r="K6658" s="53">
        <f t="shared" si="1139"/>
        <v>1.4960647260558331</v>
      </c>
      <c r="L6658" s="53">
        <f t="shared" si="1140"/>
        <v>23.116011162141763</v>
      </c>
      <c r="M6658" s="93">
        <f t="shared" si="1141"/>
        <v>2.21220315847608</v>
      </c>
      <c r="N6658" s="53">
        <f t="shared" si="1142"/>
        <v>13.612955972394001</v>
      </c>
      <c r="O6658">
        <f t="shared" si="1143"/>
        <v>0.68088614153219085</v>
      </c>
      <c r="P6658" s="53">
        <f t="shared" si="1144"/>
        <v>10.353593778258876</v>
      </c>
      <c r="Q6658" s="53">
        <v>0.2</v>
      </c>
      <c r="R6658" s="53">
        <f t="shared" si="1145"/>
        <v>5.6663759883546767</v>
      </c>
    </row>
    <row r="6659" spans="2:18" ht="15">
      <c r="B6659" s="84">
        <v>36962</v>
      </c>
      <c r="C6659" s="85">
        <v>0</v>
      </c>
      <c r="D6659" s="86">
        <v>11.4</v>
      </c>
      <c r="E6659" s="87">
        <v>6.9</v>
      </c>
      <c r="F6659" s="96">
        <f t="shared" si="1136"/>
        <v>9.15</v>
      </c>
      <c r="G6659" s="96"/>
      <c r="H6659" s="74">
        <f t="shared" si="1137"/>
        <v>71</v>
      </c>
      <c r="I6659" s="53">
        <f t="shared" si="1135"/>
        <v>1.0131486904023612</v>
      </c>
      <c r="J6659" s="53">
        <f t="shared" si="1138"/>
        <v>-6.4260318476718287E-2</v>
      </c>
      <c r="K6659" s="53">
        <f t="shared" si="1139"/>
        <v>1.5032973760609161</v>
      </c>
      <c r="L6659" s="53">
        <f t="shared" si="1140"/>
        <v>23.397162886809447</v>
      </c>
      <c r="M6659" s="93">
        <f t="shared" si="1141"/>
        <v>1.2526441037722258</v>
      </c>
      <c r="N6659" s="53">
        <f t="shared" si="1142"/>
        <v>8.4375891942724817</v>
      </c>
      <c r="O6659">
        <f t="shared" si="1143"/>
        <v>0.58532588511900185</v>
      </c>
      <c r="P6659" s="53">
        <f t="shared" si="1144"/>
        <v>8.741856354440646</v>
      </c>
      <c r="Q6659" s="53">
        <v>0.2</v>
      </c>
      <c r="R6659" s="53">
        <f t="shared" si="1145"/>
        <v>4.4000581793779929</v>
      </c>
    </row>
    <row r="6660" spans="2:18" ht="15">
      <c r="B6660" s="84">
        <v>36963</v>
      </c>
      <c r="C6660" s="85">
        <v>24.8</v>
      </c>
      <c r="D6660" s="86">
        <v>18.3</v>
      </c>
      <c r="E6660" s="87">
        <v>5.5</v>
      </c>
      <c r="F6660" s="96">
        <f t="shared" si="1136"/>
        <v>11.9</v>
      </c>
      <c r="G6660" s="96"/>
      <c r="H6660" s="74">
        <f t="shared" si="1137"/>
        <v>72</v>
      </c>
      <c r="I6660" s="53">
        <f t="shared" si="1135"/>
        <v>1.0126186056131936</v>
      </c>
      <c r="J6660" s="53">
        <f t="shared" si="1138"/>
        <v>-5.7395979259826993E-2</v>
      </c>
      <c r="K6660" s="53">
        <f t="shared" si="1139"/>
        <v>1.5105337665524803</v>
      </c>
      <c r="L6660" s="53">
        <f t="shared" si="1140"/>
        <v>23.678735789772343</v>
      </c>
      <c r="M6660" s="93">
        <f t="shared" si="1141"/>
        <v>2.3562394300269847</v>
      </c>
      <c r="N6660" s="53">
        <f t="shared" si="1142"/>
        <v>14.40165549443517</v>
      </c>
      <c r="O6660">
        <f t="shared" si="1143"/>
        <v>0.68892662395213577</v>
      </c>
      <c r="P6660" s="53">
        <f t="shared" si="1144"/>
        <v>10.490573680961658</v>
      </c>
      <c r="Q6660" s="53">
        <v>0.2</v>
      </c>
      <c r="R6660" s="53">
        <f t="shared" si="1145"/>
        <v>5.8523260220954807</v>
      </c>
    </row>
    <row r="6661" spans="2:18" ht="15">
      <c r="B6661" s="84">
        <v>36964</v>
      </c>
      <c r="C6661" s="85">
        <v>2.8</v>
      </c>
      <c r="D6661" s="86">
        <v>19.7</v>
      </c>
      <c r="E6661" s="87">
        <v>3.4</v>
      </c>
      <c r="F6661" s="96">
        <f t="shared" si="1136"/>
        <v>11.549999999999999</v>
      </c>
      <c r="G6661" s="96"/>
      <c r="H6661" s="74">
        <f t="shared" si="1137"/>
        <v>73</v>
      </c>
      <c r="I6661" s="53">
        <f t="shared" si="1135"/>
        <v>1.0120847867756111</v>
      </c>
      <c r="J6661" s="53">
        <f t="shared" si="1138"/>
        <v>-5.0520519437772707E-2</v>
      </c>
      <c r="K6661" s="53">
        <f t="shared" si="1139"/>
        <v>1.5177729987056969</v>
      </c>
      <c r="L6661" s="53">
        <f t="shared" si="1140"/>
        <v>23.960635734170932</v>
      </c>
      <c r="M6661" s="93">
        <f t="shared" si="1141"/>
        <v>2.6588860048080902</v>
      </c>
      <c r="N6661" s="53">
        <f t="shared" si="1142"/>
        <v>16.445271975816219</v>
      </c>
      <c r="O6661">
        <f t="shared" si="1143"/>
        <v>0.67490968046401612</v>
      </c>
      <c r="P6661" s="53">
        <f t="shared" si="1144"/>
        <v>10.251909666829386</v>
      </c>
      <c r="Q6661" s="53">
        <v>0.2</v>
      </c>
      <c r="R6661" s="53">
        <f t="shared" si="1145"/>
        <v>6.2919047565784174</v>
      </c>
    </row>
    <row r="6662" spans="2:18" ht="15">
      <c r="B6662" s="84">
        <v>36965</v>
      </c>
      <c r="C6662" s="85">
        <v>0</v>
      </c>
      <c r="D6662" s="86">
        <v>19.7</v>
      </c>
      <c r="E6662" s="87">
        <v>2.1</v>
      </c>
      <c r="F6662" s="96">
        <f t="shared" si="1136"/>
        <v>10.9</v>
      </c>
      <c r="G6662" s="96"/>
      <c r="H6662" s="74">
        <f t="shared" si="1137"/>
        <v>74</v>
      </c>
      <c r="I6662" s="53">
        <f t="shared" si="1135"/>
        <v>1.0115473918551963</v>
      </c>
      <c r="J6662" s="53">
        <f t="shared" si="1138"/>
        <v>-4.3635762185105259E-2</v>
      </c>
      <c r="K6662" s="53">
        <f t="shared" si="1139"/>
        <v>1.5250141955539771</v>
      </c>
      <c r="L6662" s="53">
        <f t="shared" si="1140"/>
        <v>24.242769165091758</v>
      </c>
      <c r="M6662" s="93">
        <f t="shared" si="1141"/>
        <v>2.7335053638513012</v>
      </c>
      <c r="N6662" s="53">
        <f t="shared" si="1142"/>
        <v>17.289700947056428</v>
      </c>
      <c r="O6662">
        <f t="shared" si="1143"/>
        <v>0.64953791323084809</v>
      </c>
      <c r="P6662" s="53">
        <f t="shared" si="1144"/>
        <v>9.8215102005486887</v>
      </c>
      <c r="Q6662" s="53">
        <v>0.2</v>
      </c>
      <c r="R6662" s="53">
        <f t="shared" si="1145"/>
        <v>6.446450625552381</v>
      </c>
    </row>
    <row r="6663" spans="2:18" ht="15">
      <c r="B6663" s="84">
        <v>36966</v>
      </c>
      <c r="C6663" s="85">
        <v>0</v>
      </c>
      <c r="D6663" s="86">
        <v>16.100000000000001</v>
      </c>
      <c r="E6663" s="87">
        <v>7.3</v>
      </c>
      <c r="F6663" s="96">
        <f t="shared" si="1136"/>
        <v>11.700000000000001</v>
      </c>
      <c r="G6663" s="96"/>
      <c r="H6663" s="74">
        <f t="shared" si="1137"/>
        <v>75</v>
      </c>
      <c r="I6663" s="53">
        <f t="shared" si="1135"/>
        <v>1.0110065798757517</v>
      </c>
      <c r="J6663" s="53">
        <f t="shared" si="1138"/>
        <v>-3.6743522560419961E-2</v>
      </c>
      <c r="K6663" s="53">
        <f t="shared" si="1139"/>
        <v>1.532256499755605</v>
      </c>
      <c r="L6663" s="53">
        <f t="shared" si="1140"/>
        <v>24.525043153844361</v>
      </c>
      <c r="M6663" s="93">
        <f t="shared" si="1141"/>
        <v>2.0098914643791095</v>
      </c>
      <c r="N6663" s="53">
        <f t="shared" si="1142"/>
        <v>12.368015979477756</v>
      </c>
      <c r="O6663">
        <f t="shared" si="1143"/>
        <v>0.68088614153219085</v>
      </c>
      <c r="P6663" s="53">
        <f t="shared" si="1144"/>
        <v>10.353593778258876</v>
      </c>
      <c r="Q6663" s="53">
        <v>0.2</v>
      </c>
      <c r="R6663" s="53">
        <f t="shared" si="1145"/>
        <v>5.3880764027612917</v>
      </c>
    </row>
    <row r="6664" spans="2:18" ht="15">
      <c r="B6664" s="84">
        <v>36967</v>
      </c>
      <c r="C6664" s="85">
        <v>4.2</v>
      </c>
      <c r="D6664" s="86">
        <v>10.6</v>
      </c>
      <c r="E6664" s="87">
        <v>6.1</v>
      </c>
      <c r="F6664" s="96">
        <f t="shared" si="1136"/>
        <v>8.35</v>
      </c>
      <c r="G6664" s="96"/>
      <c r="H6664" s="74">
        <f t="shared" si="1137"/>
        <v>76</v>
      </c>
      <c r="I6664" s="53">
        <f t="shared" si="1135"/>
        <v>1.0104625108722431</v>
      </c>
      <c r="J6664" s="53">
        <f t="shared" si="1138"/>
        <v>-2.9845607641223473E-2</v>
      </c>
      <c r="K6664" s="53">
        <f t="shared" si="1139"/>
        <v>1.5394990713745209</v>
      </c>
      <c r="L6664" s="53">
        <f t="shared" si="1140"/>
        <v>24.807365440262192</v>
      </c>
      <c r="M6664" s="93">
        <f t="shared" si="1141"/>
        <v>1.2887185147453928</v>
      </c>
      <c r="N6664" s="53">
        <f t="shared" si="1142"/>
        <v>8.946142726352921</v>
      </c>
      <c r="O6664">
        <f t="shared" si="1143"/>
        <v>0.55787054919376</v>
      </c>
      <c r="P6664" s="53">
        <f t="shared" si="1144"/>
        <v>8.2846547089297662</v>
      </c>
      <c r="Q6664" s="53">
        <v>0.2</v>
      </c>
      <c r="R6664" s="53">
        <f t="shared" si="1145"/>
        <v>4.4757411859602714</v>
      </c>
    </row>
    <row r="6665" spans="2:18" ht="15">
      <c r="B6665" s="84">
        <v>36968</v>
      </c>
      <c r="C6665" s="85">
        <v>10.199999999999999</v>
      </c>
      <c r="D6665" s="86">
        <v>17.8</v>
      </c>
      <c r="E6665" s="87">
        <v>2.9</v>
      </c>
      <c r="F6665" s="96">
        <f t="shared" si="1136"/>
        <v>10.35</v>
      </c>
      <c r="G6665" s="96"/>
      <c r="H6665" s="74">
        <f t="shared" si="1137"/>
        <v>77</v>
      </c>
      <c r="I6665" s="53">
        <f t="shared" si="1135"/>
        <v>1.0099153458434418</v>
      </c>
      <c r="J6665" s="53">
        <f t="shared" si="1138"/>
        <v>-2.2943816669741025E-2</v>
      </c>
      <c r="K6665" s="53">
        <f t="shared" si="1139"/>
        <v>1.546741085675797</v>
      </c>
      <c r="L6665" s="53">
        <f t="shared" si="1140"/>
        <v>25.089644473010019</v>
      </c>
      <c r="M6665" s="93">
        <f t="shared" si="1141"/>
        <v>2.5530864120382195</v>
      </c>
      <c r="N6665" s="53">
        <f t="shared" si="1142"/>
        <v>16.46404569857437</v>
      </c>
      <c r="O6665">
        <f t="shared" si="1143"/>
        <v>0.62872447973895274</v>
      </c>
      <c r="P6665" s="53">
        <f t="shared" si="1144"/>
        <v>9.4700151924098659</v>
      </c>
      <c r="Q6665" s="53">
        <v>0.2</v>
      </c>
      <c r="R6665" s="53">
        <f t="shared" si="1145"/>
        <v>6.2338205713850838</v>
      </c>
    </row>
    <row r="6666" spans="2:18" ht="15">
      <c r="B6666" s="84">
        <v>36969</v>
      </c>
      <c r="C6666" s="85">
        <v>0</v>
      </c>
      <c r="D6666" s="86">
        <v>19.7</v>
      </c>
      <c r="E6666" s="87">
        <v>10.1</v>
      </c>
      <c r="F6666" s="96">
        <f t="shared" si="1136"/>
        <v>14.899999999999999</v>
      </c>
      <c r="G6666" s="96"/>
      <c r="H6666" s="74">
        <f t="shared" si="1137"/>
        <v>78</v>
      </c>
      <c r="I6666" s="53">
        <f t="shared" ref="I6666:I6729" si="1146">1+0.0334*COS($I$7*H6666-0.0552)</f>
        <v>1.0093652467042828</v>
      </c>
      <c r="J6666" s="53">
        <f t="shared" si="1138"/>
        <v>-1.6039941208328922E-2</v>
      </c>
      <c r="K6666" s="53">
        <f t="shared" si="1139"/>
        <v>1.5539817309362038</v>
      </c>
      <c r="L6666" s="53">
        <f t="shared" si="1140"/>
        <v>25.371789447885813</v>
      </c>
      <c r="M6666" s="93">
        <f t="shared" si="1141"/>
        <v>2.4073206509494116</v>
      </c>
      <c r="N6666" s="53">
        <f t="shared" si="1142"/>
        <v>13.363974447339427</v>
      </c>
      <c r="O6666">
        <f t="shared" si="1143"/>
        <v>0.81987919495865125</v>
      </c>
      <c r="P6666" s="53">
        <f t="shared" si="1144"/>
        <v>12.748814564685748</v>
      </c>
      <c r="Q6666" s="53">
        <v>0.2</v>
      </c>
      <c r="R6666" s="53">
        <f t="shared" si="1145"/>
        <v>5.7550578024517138</v>
      </c>
    </row>
    <row r="6667" spans="2:18" ht="15">
      <c r="B6667" s="84">
        <v>36970</v>
      </c>
      <c r="C6667" s="85">
        <v>0</v>
      </c>
      <c r="D6667" s="86">
        <v>19.7</v>
      </c>
      <c r="E6667" s="87">
        <v>4.9000000000000004</v>
      </c>
      <c r="F6667" s="96">
        <f t="shared" si="1136"/>
        <v>12.3</v>
      </c>
      <c r="G6667" s="96"/>
      <c r="H6667" s="74">
        <f t="shared" si="1137"/>
        <v>79</v>
      </c>
      <c r="I6667" s="53">
        <f t="shared" si="1146"/>
        <v>1.0088123762379517</v>
      </c>
      <c r="J6667" s="53">
        <f t="shared" si="1138"/>
        <v>-9.1357653031883066E-3</v>
      </c>
      <c r="K6667" s="53">
        <f t="shared" si="1139"/>
        <v>1.5612202062701253</v>
      </c>
      <c r="L6667" s="53">
        <f t="shared" si="1140"/>
        <v>25.653710344108205</v>
      </c>
      <c r="M6667" s="93">
        <f t="shared" si="1141"/>
        <v>2.7819352253727279</v>
      </c>
      <c r="N6667" s="53">
        <f t="shared" si="1142"/>
        <v>16.777605016576935</v>
      </c>
      <c r="O6667">
        <f t="shared" si="1143"/>
        <v>0.70525666988234936</v>
      </c>
      <c r="P6667" s="53">
        <f t="shared" si="1144"/>
        <v>10.769399205677342</v>
      </c>
      <c r="Q6667" s="53">
        <v>0.2</v>
      </c>
      <c r="R6667" s="53">
        <f t="shared" si="1145"/>
        <v>6.4041747240865758</v>
      </c>
    </row>
    <row r="6668" spans="2:18" ht="15">
      <c r="B6668" s="84">
        <v>36971</v>
      </c>
      <c r="C6668" s="85">
        <v>0</v>
      </c>
      <c r="D6668" s="86">
        <v>15.7</v>
      </c>
      <c r="E6668" s="87">
        <v>8.1</v>
      </c>
      <c r="F6668" s="96">
        <f t="shared" si="1136"/>
        <v>11.899999999999999</v>
      </c>
      <c r="G6668" s="96"/>
      <c r="H6668" s="74">
        <f t="shared" si="1137"/>
        <v>80</v>
      </c>
      <c r="I6668" s="53">
        <f t="shared" si="1146"/>
        <v>1.0082568980477142</v>
      </c>
      <c r="J6668" s="53">
        <f t="shared" si="1138"/>
        <v>-2.2330656551013675E-3</v>
      </c>
      <c r="K6668" s="53">
        <f t="shared" si="1139"/>
        <v>1.5684557194709616</v>
      </c>
      <c r="L6668" s="53">
        <f t="shared" si="1140"/>
        <v>25.935317958584541</v>
      </c>
      <c r="M6668" s="93">
        <f t="shared" si="1141"/>
        <v>1.9886314143873121</v>
      </c>
      <c r="N6668" s="53">
        <f t="shared" si="1142"/>
        <v>12.154785362831072</v>
      </c>
      <c r="O6668">
        <f t="shared" si="1143"/>
        <v>0.68892662395213577</v>
      </c>
      <c r="P6668" s="53">
        <f t="shared" si="1144"/>
        <v>10.490573680961658</v>
      </c>
      <c r="Q6668" s="53">
        <v>0.2</v>
      </c>
      <c r="R6668" s="53">
        <f t="shared" si="1145"/>
        <v>5.3495387339937581</v>
      </c>
    </row>
    <row r="6669" spans="2:18" ht="15">
      <c r="B6669" s="84">
        <v>36972</v>
      </c>
      <c r="C6669" s="85">
        <v>2</v>
      </c>
      <c r="D6669" s="86">
        <v>22.9</v>
      </c>
      <c r="E6669" s="87">
        <v>8.9</v>
      </c>
      <c r="F6669" s="96">
        <f t="shared" si="1136"/>
        <v>15.899999999999999</v>
      </c>
      <c r="G6669" s="96"/>
      <c r="H6669" s="74">
        <f t="shared" si="1137"/>
        <v>81</v>
      </c>
      <c r="I6669" s="53">
        <f t="shared" si="1146"/>
        <v>1.0076989765085038</v>
      </c>
      <c r="J6669" s="53">
        <f t="shared" si="1138"/>
        <v>4.6663882040709195E-3</v>
      </c>
      <c r="K6669" s="53">
        <f t="shared" si="1139"/>
        <v>1.5756874848680738</v>
      </c>
      <c r="L6669" s="53">
        <f t="shared" si="1140"/>
        <v>26.216523938157994</v>
      </c>
      <c r="M6669" s="93">
        <f t="shared" si="1141"/>
        <v>3.0957686654243504</v>
      </c>
      <c r="N6669" s="53">
        <f t="shared" si="1142"/>
        <v>16.675852576286605</v>
      </c>
      <c r="O6669">
        <f t="shared" si="1143"/>
        <v>0.86810574482794434</v>
      </c>
      <c r="P6669" s="53">
        <f t="shared" si="1144"/>
        <v>13.592606885319453</v>
      </c>
      <c r="Q6669" s="53">
        <v>0.2</v>
      </c>
      <c r="R6669" s="53">
        <f t="shared" si="1145"/>
        <v>6.5522090312501815</v>
      </c>
    </row>
    <row r="6670" spans="2:18" ht="15">
      <c r="B6670" s="84">
        <v>36973</v>
      </c>
      <c r="C6670" s="85">
        <v>0</v>
      </c>
      <c r="D6670" s="86">
        <v>22.1</v>
      </c>
      <c r="E6670" s="87">
        <v>5.5</v>
      </c>
      <c r="F6670" s="96">
        <f t="shared" si="1136"/>
        <v>13.8</v>
      </c>
      <c r="G6670" s="96"/>
      <c r="H6670" s="74">
        <f t="shared" si="1137"/>
        <v>82</v>
      </c>
      <c r="I6670" s="53">
        <f t="shared" si="1146"/>
        <v>1.00713877671828</v>
      </c>
      <c r="J6670" s="53">
        <f t="shared" si="1138"/>
        <v>1.1560833730371266E-2</v>
      </c>
      <c r="K6670" s="53">
        <f t="shared" si="1139"/>
        <v>1.5829147211992498</v>
      </c>
      <c r="L6670" s="53">
        <f t="shared" si="1140"/>
        <v>26.497240809835752</v>
      </c>
      <c r="M6670" s="93">
        <f t="shared" si="1141"/>
        <v>3.1947821764803397</v>
      </c>
      <c r="N6670" s="53">
        <f t="shared" si="1142"/>
        <v>18.352854352284968</v>
      </c>
      <c r="O6670">
        <f t="shared" si="1143"/>
        <v>0.76954294110900867</v>
      </c>
      <c r="P6670" s="53">
        <f t="shared" si="1144"/>
        <v>11.874887285917438</v>
      </c>
      <c r="Q6670" s="53">
        <v>0.2</v>
      </c>
      <c r="R6670" s="53">
        <f t="shared" si="1145"/>
        <v>6.8334196710041999</v>
      </c>
    </row>
    <row r="6671" spans="2:18" ht="15">
      <c r="B6671" s="84">
        <v>36974</v>
      </c>
      <c r="C6671" s="85">
        <v>0</v>
      </c>
      <c r="D6671" s="86">
        <v>21.3</v>
      </c>
      <c r="E6671" s="87">
        <v>6.5</v>
      </c>
      <c r="F6671" s="96">
        <f t="shared" ref="F6671:F6734" si="1147">0.5*(D6671+E6671)</f>
        <v>13.9</v>
      </c>
      <c r="G6671" s="96"/>
      <c r="H6671" s="74">
        <f t="shared" ref="H6671:H6734" si="1148">B6671-DATE(YEAR(B6671),1,0)</f>
        <v>83</v>
      </c>
      <c r="I6671" s="53">
        <f t="shared" si="1146"/>
        <v>1.0065764644491733</v>
      </c>
      <c r="J6671" s="53">
        <f t="shared" ref="J6671:J6734" si="1149">ASIN(0.39785*SIN(4.869+$I$7*H6671+0.03345*SIN(6.224+$I$7*H6671)))</f>
        <v>1.8448515183421749E-2</v>
      </c>
      <c r="K6671" s="53">
        <f t="shared" ref="K6671:K6734" si="1150">ACOS(-TAN(J6671)*TAN($E$7*$I$8))</f>
        <v>1.5901366494986231</v>
      </c>
      <c r="L6671" s="53">
        <f t="shared" ref="L6671:L6734" si="1151">117.5*I6671*((K6671*SIN($E$7*$I$8)*SIN(J6671)+COS($E$7*$I$8)*COS(J6671)*SIN(K6671))/PI())</f>
        <v>26.777382009003592</v>
      </c>
      <c r="M6671" s="93">
        <f t="shared" ref="M6671:M6734" si="1152">0.0023*L6671/2.456*(0.5*(D6671+E6671)+17.8)*SQRT(D6671-E6671)</f>
        <v>3.058142425776635</v>
      </c>
      <c r="N6671" s="53">
        <f t="shared" ref="N6671:N6734" si="1153">0.17*L6671*SQRT(D6671-E6671)</f>
        <v>17.512489721715273</v>
      </c>
      <c r="O6671">
        <f t="shared" ref="O6671:O6734" si="1154">5336/(F6671+273.15)^2*EXP(21.07-5336/(F6671+273.15))</f>
        <v>0.77400478600496303</v>
      </c>
      <c r="P6671" s="53">
        <f t="shared" ref="P6671:P6734" si="1155">EXP(21.07-5336/(F6671+273.15))</f>
        <v>11.95206448478506</v>
      </c>
      <c r="Q6671" s="53">
        <v>0.2</v>
      </c>
      <c r="R6671" s="53">
        <f t="shared" ref="R6671:R6734" si="1156">(O6671*N6671*0.6+$L$8*6.43*(1+0.536*Q6671)*P6671*(1- G6671/100))/($O$7*(O6671+$L$8))</f>
        <v>6.6485158520614753</v>
      </c>
    </row>
    <row r="6672" spans="2:18" ht="15">
      <c r="B6672" s="84">
        <v>36975</v>
      </c>
      <c r="C6672" s="85">
        <v>0</v>
      </c>
      <c r="D6672" s="86">
        <v>20.9</v>
      </c>
      <c r="E6672" s="87">
        <v>6.1</v>
      </c>
      <c r="F6672" s="96">
        <f t="shared" si="1147"/>
        <v>13.5</v>
      </c>
      <c r="G6672" s="96"/>
      <c r="H6672" s="74">
        <f t="shared" si="1148"/>
        <v>84</v>
      </c>
      <c r="I6672" s="53">
        <f t="shared" si="1146"/>
        <v>1.0060122060984309</v>
      </c>
      <c r="J6672" s="53">
        <f t="shared" si="1149"/>
        <v>2.532768343999826E-2</v>
      </c>
      <c r="K6672" s="53">
        <f t="shared" si="1150"/>
        <v>1.5973524909999501</v>
      </c>
      <c r="L6672" s="53">
        <f t="shared" si="1151"/>
        <v>27.056861905635163</v>
      </c>
      <c r="M6672" s="93">
        <f t="shared" si="1152"/>
        <v>3.0510694533639424</v>
      </c>
      <c r="N6672" s="53">
        <f t="shared" si="1153"/>
        <v>17.695270428788906</v>
      </c>
      <c r="O6672">
        <f t="shared" si="1154"/>
        <v>0.75629173150346363</v>
      </c>
      <c r="P6672" s="53">
        <f t="shared" si="1155"/>
        <v>11.646017104401583</v>
      </c>
      <c r="Q6672" s="53">
        <v>0.2</v>
      </c>
      <c r="R6672" s="53">
        <f t="shared" si="1156"/>
        <v>6.6702010658539317</v>
      </c>
    </row>
    <row r="6673" spans="2:18" ht="15">
      <c r="B6673" s="84">
        <v>36976</v>
      </c>
      <c r="C6673" s="85">
        <v>6.6</v>
      </c>
      <c r="D6673" s="86">
        <v>18.100000000000001</v>
      </c>
      <c r="E6673" s="87">
        <v>5.3</v>
      </c>
      <c r="F6673" s="96">
        <f t="shared" si="1147"/>
        <v>11.700000000000001</v>
      </c>
      <c r="G6673" s="96"/>
      <c r="H6673" s="74">
        <f t="shared" si="1148"/>
        <v>85</v>
      </c>
      <c r="I6673" s="53">
        <f t="shared" si="1146"/>
        <v>1.0054461686391769</v>
      </c>
      <c r="J6673" s="53">
        <f t="shared" si="1149"/>
        <v>3.2196595806683208E-2</v>
      </c>
      <c r="K6673" s="53">
        <f t="shared" si="1150"/>
        <v>1.6045614650551407</v>
      </c>
      <c r="L6673" s="53">
        <f t="shared" si="1151"/>
        <v>27.335595828507749</v>
      </c>
      <c r="M6673" s="93">
        <f t="shared" si="1152"/>
        <v>2.7018113322035857</v>
      </c>
      <c r="N6673" s="53">
        <f t="shared" si="1153"/>
        <v>16.62579613001682</v>
      </c>
      <c r="O6673">
        <f t="shared" si="1154"/>
        <v>0.68088614153219085</v>
      </c>
      <c r="P6673" s="53">
        <f t="shared" si="1155"/>
        <v>10.353593778258876</v>
      </c>
      <c r="Q6673" s="53">
        <v>0.2</v>
      </c>
      <c r="R6673" s="53">
        <f t="shared" si="1156"/>
        <v>6.3398800705566112</v>
      </c>
    </row>
    <row r="6674" spans="2:18" ht="15">
      <c r="B6674" s="84">
        <v>36977</v>
      </c>
      <c r="C6674" s="85">
        <v>6</v>
      </c>
      <c r="D6674" s="86">
        <v>19.7</v>
      </c>
      <c r="E6674" s="87">
        <v>7</v>
      </c>
      <c r="F6674" s="96">
        <f t="shared" si="1147"/>
        <v>13.35</v>
      </c>
      <c r="G6674" s="96"/>
      <c r="H6674" s="74">
        <f t="shared" si="1148"/>
        <v>86</v>
      </c>
      <c r="I6674" s="53">
        <f t="shared" si="1146"/>
        <v>1.0048785195710022</v>
      </c>
      <c r="J6674" s="53">
        <f t="shared" si="1149"/>
        <v>3.9053515832760941E-2</v>
      </c>
      <c r="K6674" s="53">
        <f t="shared" si="1150"/>
        <v>1.6117627870679505</v>
      </c>
      <c r="L6674" s="53">
        <f t="shared" si="1151"/>
        <v>27.613500087438954</v>
      </c>
      <c r="M6674" s="93">
        <f t="shared" si="1152"/>
        <v>2.8706539540592009</v>
      </c>
      <c r="N6674" s="53">
        <f t="shared" si="1153"/>
        <v>16.729087010940024</v>
      </c>
      <c r="O6674">
        <f t="shared" si="1154"/>
        <v>0.74974109806577882</v>
      </c>
      <c r="P6674" s="53">
        <f t="shared" si="1155"/>
        <v>11.53306526362627</v>
      </c>
      <c r="Q6674" s="53">
        <v>0.2</v>
      </c>
      <c r="R6674" s="53">
        <f t="shared" si="1156"/>
        <v>6.4450587565589972</v>
      </c>
    </row>
    <row r="6675" spans="2:18" ht="15">
      <c r="B6675" s="84">
        <v>36978</v>
      </c>
      <c r="C6675" s="85">
        <v>0</v>
      </c>
      <c r="D6675" s="86">
        <v>14.1</v>
      </c>
      <c r="E6675" s="87">
        <v>6.9</v>
      </c>
      <c r="F6675" s="96">
        <f t="shared" si="1147"/>
        <v>10.5</v>
      </c>
      <c r="G6675" s="96"/>
      <c r="H6675" s="74">
        <f t="shared" si="1148"/>
        <v>87</v>
      </c>
      <c r="I6675" s="53">
        <f t="shared" si="1146"/>
        <v>1.0043094268703985</v>
      </c>
      <c r="J6675" s="53">
        <f t="shared" si="1149"/>
        <v>4.5896713124505203E-2</v>
      </c>
      <c r="K6675" s="53">
        <f t="shared" si="1150"/>
        <v>1.6189556664427691</v>
      </c>
      <c r="L6675" s="53">
        <f t="shared" si="1151"/>
        <v>27.890491993561984</v>
      </c>
      <c r="M6675" s="93">
        <f t="shared" si="1152"/>
        <v>1.9833909746437139</v>
      </c>
      <c r="N6675" s="53">
        <f t="shared" si="1153"/>
        <v>12.722467348797718</v>
      </c>
      <c r="O6675">
        <f t="shared" si="1154"/>
        <v>0.63434223095270703</v>
      </c>
      <c r="P6675" s="53">
        <f t="shared" si="1155"/>
        <v>9.564744649762261</v>
      </c>
      <c r="Q6675" s="53">
        <v>0.2</v>
      </c>
      <c r="R6675" s="53">
        <f t="shared" si="1156"/>
        <v>5.4106408769350844</v>
      </c>
    </row>
    <row r="6676" spans="2:18" ht="15">
      <c r="B6676" s="84">
        <v>36979</v>
      </c>
      <c r="C6676" s="85">
        <v>2.2000000000000002</v>
      </c>
      <c r="D6676" s="86">
        <v>14.3</v>
      </c>
      <c r="E6676" s="87">
        <v>6.9</v>
      </c>
      <c r="F6676" s="96">
        <f t="shared" si="1147"/>
        <v>10.600000000000001</v>
      </c>
      <c r="G6676" s="96"/>
      <c r="H6676" s="74">
        <f t="shared" si="1148"/>
        <v>88</v>
      </c>
      <c r="I6676" s="53">
        <f t="shared" si="1146"/>
        <v>1.0037390589410518</v>
      </c>
      <c r="J6676" s="53">
        <f t="shared" si="1149"/>
        <v>5.2724463162001092E-2</v>
      </c>
      <c r="K6676" s="53">
        <f t="shared" si="1150"/>
        <v>1.6261393045485024</v>
      </c>
      <c r="L6676" s="53">
        <f t="shared" si="1151"/>
        <v>28.16648987766035</v>
      </c>
      <c r="M6676" s="93">
        <f t="shared" si="1152"/>
        <v>2.0378227287795858</v>
      </c>
      <c r="N6676" s="53">
        <f t="shared" si="1153"/>
        <v>13.025593167790149</v>
      </c>
      <c r="O6676">
        <f t="shared" si="1154"/>
        <v>0.63811172487600121</v>
      </c>
      <c r="P6676" s="53">
        <f t="shared" si="1155"/>
        <v>9.6283671849042669</v>
      </c>
      <c r="Q6676" s="53">
        <v>0.2</v>
      </c>
      <c r="R6676" s="53">
        <f t="shared" si="1156"/>
        <v>5.4828069926941145</v>
      </c>
    </row>
    <row r="6677" spans="2:18" ht="15">
      <c r="B6677" s="84">
        <v>36980</v>
      </c>
      <c r="C6677" s="85">
        <v>27</v>
      </c>
      <c r="D6677" s="86">
        <v>9.5</v>
      </c>
      <c r="E6677" s="87">
        <v>4.9000000000000004</v>
      </c>
      <c r="F6677" s="96">
        <f t="shared" si="1147"/>
        <v>7.2</v>
      </c>
      <c r="G6677" s="96"/>
      <c r="H6677" s="74">
        <f t="shared" si="1148"/>
        <v>89</v>
      </c>
      <c r="I6677" s="53">
        <f t="shared" si="1146"/>
        <v>1.0031675845640089</v>
      </c>
      <c r="J6677" s="53">
        <f t="shared" si="1149"/>
        <v>5.9535047119606721E-2</v>
      </c>
      <c r="K6677" s="53">
        <f t="shared" si="1150"/>
        <v>1.6333128926975893</v>
      </c>
      <c r="L6677" s="53">
        <f t="shared" si="1151"/>
        <v>28.441413106584648</v>
      </c>
      <c r="M6677" s="93">
        <f t="shared" si="1152"/>
        <v>1.428136005425058</v>
      </c>
      <c r="N6677" s="53">
        <f t="shared" si="1153"/>
        <v>10.370005999740354</v>
      </c>
      <c r="O6677">
        <f t="shared" si="1154"/>
        <v>0.52037934397357533</v>
      </c>
      <c r="P6677" s="53">
        <f t="shared" si="1155"/>
        <v>7.6648798098607109</v>
      </c>
      <c r="Q6677" s="53">
        <v>0.2</v>
      </c>
      <c r="R6677" s="53">
        <f t="shared" si="1156"/>
        <v>4.7319422591125564</v>
      </c>
    </row>
    <row r="6678" spans="2:18" ht="15">
      <c r="B6678" s="84">
        <v>36981</v>
      </c>
      <c r="C6678" s="85">
        <v>9.8000000000000007</v>
      </c>
      <c r="D6678" s="86">
        <v>22.1</v>
      </c>
      <c r="E6678" s="87">
        <v>3.4</v>
      </c>
      <c r="F6678" s="96">
        <f t="shared" si="1147"/>
        <v>12.75</v>
      </c>
      <c r="G6678" s="96"/>
      <c r="H6678" s="74">
        <f t="shared" si="1148"/>
        <v>90</v>
      </c>
      <c r="I6678" s="53">
        <f t="shared" si="1146"/>
        <v>1.0025951728477318</v>
      </c>
      <c r="J6678" s="53">
        <f t="shared" si="1149"/>
        <v>6.6326751691181615E-2</v>
      </c>
      <c r="K6678" s="53">
        <f t="shared" si="1150"/>
        <v>1.6404756101403113</v>
      </c>
      <c r="L6678" s="53">
        <f t="shared" si="1151"/>
        <v>28.715182097778587</v>
      </c>
      <c r="M6678" s="93">
        <f t="shared" si="1152"/>
        <v>3.552573452529685</v>
      </c>
      <c r="N6678" s="53">
        <f t="shared" si="1153"/>
        <v>21.109662960224782</v>
      </c>
      <c r="O6678">
        <f t="shared" si="1154"/>
        <v>0.72403098065968829</v>
      </c>
      <c r="P6678" s="53">
        <f t="shared" si="1155"/>
        <v>11.090972781532219</v>
      </c>
      <c r="Q6678" s="53">
        <v>0.2</v>
      </c>
      <c r="R6678" s="53">
        <f t="shared" si="1156"/>
        <v>7.4000486365020013</v>
      </c>
    </row>
    <row r="6679" spans="2:18" ht="15">
      <c r="B6679" s="84">
        <v>36982</v>
      </c>
      <c r="C6679" s="85">
        <v>0</v>
      </c>
      <c r="D6679" s="86">
        <v>21.7</v>
      </c>
      <c r="E6679" s="87">
        <v>3.2</v>
      </c>
      <c r="F6679" s="96">
        <f t="shared" si="1147"/>
        <v>12.45</v>
      </c>
      <c r="G6679" s="96"/>
      <c r="H6679" s="74">
        <f t="shared" si="1148"/>
        <v>91</v>
      </c>
      <c r="I6679" s="53">
        <f t="shared" si="1146"/>
        <v>1.002021993178057</v>
      </c>
      <c r="J6679" s="53">
        <f t="shared" si="1149"/>
        <v>7.3097868921165612E-2</v>
      </c>
      <c r="K6679" s="53">
        <f t="shared" si="1150"/>
        <v>1.6476266220746334</v>
      </c>
      <c r="L6679" s="53">
        <f t="shared" si="1151"/>
        <v>28.987718331942702</v>
      </c>
      <c r="M6679" s="93">
        <f t="shared" si="1152"/>
        <v>3.5320329746686987</v>
      </c>
      <c r="N6679" s="53">
        <f t="shared" si="1153"/>
        <v>21.195751456466763</v>
      </c>
      <c r="O6679">
        <f t="shared" si="1154"/>
        <v>0.7114669862844587</v>
      </c>
      <c r="P6679" s="53">
        <f t="shared" si="1155"/>
        <v>10.875652885753279</v>
      </c>
      <c r="Q6679" s="53">
        <v>0.2</v>
      </c>
      <c r="R6679" s="53">
        <f t="shared" si="1156"/>
        <v>7.4030460887453327</v>
      </c>
    </row>
    <row r="6680" spans="2:18" ht="15">
      <c r="B6680" s="84">
        <v>36983</v>
      </c>
      <c r="C6680" s="85">
        <v>0</v>
      </c>
      <c r="D6680" s="86">
        <v>21.3</v>
      </c>
      <c r="E6680" s="87">
        <v>6.2</v>
      </c>
      <c r="F6680" s="96">
        <f t="shared" si="1147"/>
        <v>13.75</v>
      </c>
      <c r="G6680" s="96"/>
      <c r="H6680" s="74">
        <f t="shared" si="1148"/>
        <v>92</v>
      </c>
      <c r="I6680" s="53">
        <f t="shared" si="1146"/>
        <v>1.0014482151680699</v>
      </c>
      <c r="J6680" s="53">
        <f t="shared" si="1149"/>
        <v>7.9846696042596615E-2</v>
      </c>
      <c r="K6680" s="53">
        <f t="shared" si="1150"/>
        <v>1.6547650776719465</v>
      </c>
      <c r="L6680" s="53">
        <f t="shared" si="1151"/>
        <v>29.258944363867705</v>
      </c>
      <c r="M6680" s="93">
        <f t="shared" si="1152"/>
        <v>3.3592781403657059</v>
      </c>
      <c r="N6680" s="53">
        <f t="shared" si="1153"/>
        <v>19.328406382767032</v>
      </c>
      <c r="O6680">
        <f t="shared" si="1154"/>
        <v>0.76732044369899988</v>
      </c>
      <c r="P6680" s="53">
        <f t="shared" si="1155"/>
        <v>11.836465724658737</v>
      </c>
      <c r="Q6680" s="53">
        <v>0.2</v>
      </c>
      <c r="R6680" s="53">
        <f t="shared" si="1156"/>
        <v>7.051183274300322</v>
      </c>
    </row>
    <row r="6681" spans="2:18" ht="15">
      <c r="B6681" s="84">
        <v>36984</v>
      </c>
      <c r="C6681" s="85">
        <v>0.2</v>
      </c>
      <c r="D6681" s="86">
        <v>22.3</v>
      </c>
      <c r="E6681" s="87">
        <v>4.7</v>
      </c>
      <c r="F6681" s="96">
        <f t="shared" si="1147"/>
        <v>13.5</v>
      </c>
      <c r="G6681" s="96"/>
      <c r="H6681" s="74">
        <f t="shared" si="1148"/>
        <v>93</v>
      </c>
      <c r="I6681" s="53">
        <f t="shared" si="1146"/>
        <v>1.0008740086079151</v>
      </c>
      <c r="J6681" s="53">
        <f t="shared" si="1149"/>
        <v>8.6571535323147847E-2</v>
      </c>
      <c r="K6681" s="53">
        <f t="shared" si="1150"/>
        <v>1.6618901081192283</v>
      </c>
      <c r="L6681" s="53">
        <f t="shared" si="1151"/>
        <v>29.528783831472477</v>
      </c>
      <c r="M6681" s="93">
        <f t="shared" si="1152"/>
        <v>3.6311626744126477</v>
      </c>
      <c r="N6681" s="53">
        <f t="shared" si="1153"/>
        <v>21.059633835543394</v>
      </c>
      <c r="O6681">
        <f t="shared" si="1154"/>
        <v>0.75629173150346363</v>
      </c>
      <c r="P6681" s="53">
        <f t="shared" si="1155"/>
        <v>11.646017104401583</v>
      </c>
      <c r="Q6681" s="53">
        <v>0.2</v>
      </c>
      <c r="R6681" s="53">
        <f t="shared" si="1156"/>
        <v>7.4288818714961744</v>
      </c>
    </row>
    <row r="6682" spans="2:18" ht="15">
      <c r="B6682" s="84">
        <v>36985</v>
      </c>
      <c r="C6682" s="85">
        <v>0</v>
      </c>
      <c r="D6682" s="86">
        <v>18.7</v>
      </c>
      <c r="E6682" s="87">
        <v>8.5</v>
      </c>
      <c r="F6682" s="96">
        <f t="shared" si="1147"/>
        <v>13.6</v>
      </c>
      <c r="G6682" s="96"/>
      <c r="H6682" s="74">
        <f t="shared" si="1148"/>
        <v>94</v>
      </c>
      <c r="I6682" s="53">
        <f t="shared" si="1146"/>
        <v>1.0002995434145516</v>
      </c>
      <c r="J6682" s="53">
        <f t="shared" si="1149"/>
        <v>9.3270693920241857E-2</v>
      </c>
      <c r="K6682" s="53">
        <f t="shared" si="1150"/>
        <v>1.6690008246782839</v>
      </c>
      <c r="L6682" s="53">
        <f t="shared" si="1151"/>
        <v>29.79716146308386</v>
      </c>
      <c r="M6682" s="93">
        <f t="shared" si="1152"/>
        <v>2.798363334212751</v>
      </c>
      <c r="N6682" s="53">
        <f t="shared" si="1153"/>
        <v>16.177965373864694</v>
      </c>
      <c r="O6682">
        <f t="shared" si="1154"/>
        <v>0.76068650884384703</v>
      </c>
      <c r="P6682" s="53">
        <f t="shared" si="1155"/>
        <v>11.721865831305575</v>
      </c>
      <c r="Q6682" s="53">
        <v>0.2</v>
      </c>
      <c r="R6682" s="53">
        <f t="shared" si="1156"/>
        <v>6.3328085078353062</v>
      </c>
    </row>
    <row r="6683" spans="2:18" ht="15">
      <c r="B6683" s="84">
        <v>36986</v>
      </c>
      <c r="C6683" s="85">
        <v>15.8</v>
      </c>
      <c r="D6683" s="86">
        <v>17.3</v>
      </c>
      <c r="E6683" s="87">
        <v>5.3</v>
      </c>
      <c r="F6683" s="96">
        <f t="shared" si="1147"/>
        <v>11.3</v>
      </c>
      <c r="G6683" s="96"/>
      <c r="H6683" s="74">
        <f t="shared" si="1148"/>
        <v>95</v>
      </c>
      <c r="I6683" s="53">
        <f t="shared" si="1146"/>
        <v>0.99972498958147271</v>
      </c>
      <c r="J6683" s="53">
        <f t="shared" si="1149"/>
        <v>9.9942483746302629E-2</v>
      </c>
      <c r="K6683" s="53">
        <f t="shared" si="1150"/>
        <v>1.6760963167629146</v>
      </c>
      <c r="L6683" s="53">
        <f t="shared" si="1151"/>
        <v>30.064003082998685</v>
      </c>
      <c r="M6683" s="93">
        <f t="shared" si="1152"/>
        <v>2.8381143714926602</v>
      </c>
      <c r="N6683" s="53">
        <f t="shared" si="1153"/>
        <v>17.704609478344771</v>
      </c>
      <c r="O6683">
        <f t="shared" si="1154"/>
        <v>0.66505069515847637</v>
      </c>
      <c r="P6683" s="53">
        <f t="shared" si="1155"/>
        <v>10.084417259960709</v>
      </c>
      <c r="Q6683" s="53">
        <v>0.2</v>
      </c>
      <c r="R6683" s="53">
        <f t="shared" si="1156"/>
        <v>6.5600610481660375</v>
      </c>
    </row>
    <row r="6684" spans="2:18" ht="15">
      <c r="B6684" s="84">
        <v>36987</v>
      </c>
      <c r="C6684" s="85">
        <v>0</v>
      </c>
      <c r="D6684" s="86">
        <v>19.8</v>
      </c>
      <c r="E6684" s="87">
        <v>2.9</v>
      </c>
      <c r="F6684" s="96">
        <f t="shared" si="1147"/>
        <v>11.35</v>
      </c>
      <c r="G6684" s="96"/>
      <c r="H6684" s="74">
        <f t="shared" si="1148"/>
        <v>96</v>
      </c>
      <c r="I6684" s="53">
        <f t="shared" si="1146"/>
        <v>0.99915051712840108</v>
      </c>
      <c r="J6684" s="53">
        <f t="shared" si="1149"/>
        <v>0.10658522134519043</v>
      </c>
      <c r="K6684" s="53">
        <f t="shared" si="1150"/>
        <v>1.6831756500350499</v>
      </c>
      <c r="L6684" s="53">
        <f t="shared" si="1151"/>
        <v>30.32923561537109</v>
      </c>
      <c r="M6684" s="93">
        <f t="shared" si="1152"/>
        <v>3.4036339733935139</v>
      </c>
      <c r="N6684" s="53">
        <f t="shared" si="1153"/>
        <v>21.195991596260129</v>
      </c>
      <c r="O6684">
        <f t="shared" si="1154"/>
        <v>0.66701236528428753</v>
      </c>
      <c r="P6684" s="53">
        <f t="shared" si="1155"/>
        <v>10.117718815442569</v>
      </c>
      <c r="Q6684" s="53">
        <v>0.2</v>
      </c>
      <c r="R6684" s="53">
        <f t="shared" si="1156"/>
        <v>7.3417648794289532</v>
      </c>
    </row>
    <row r="6685" spans="2:18" ht="15">
      <c r="B6685" s="84">
        <v>36988</v>
      </c>
      <c r="C6685" s="85">
        <v>0.8</v>
      </c>
      <c r="D6685" s="86">
        <v>12.2</v>
      </c>
      <c r="E6685" s="87">
        <v>5.0999999999999996</v>
      </c>
      <c r="F6685" s="96">
        <f t="shared" si="1147"/>
        <v>8.6499999999999986</v>
      </c>
      <c r="G6685" s="96"/>
      <c r="H6685" s="74">
        <f t="shared" si="1148"/>
        <v>97</v>
      </c>
      <c r="I6685" s="53">
        <f t="shared" si="1146"/>
        <v>0.99857629605097809</v>
      </c>
      <c r="J6685" s="53">
        <f t="shared" si="1149"/>
        <v>0.11319722778085846</v>
      </c>
      <c r="K6685" s="53">
        <f t="shared" si="1150"/>
        <v>1.690237864521094</v>
      </c>
      <c r="L6685" s="53">
        <f t="shared" si="1151"/>
        <v>30.592787086471208</v>
      </c>
      <c r="M6685" s="93">
        <f t="shared" si="1152"/>
        <v>2.019172247651269</v>
      </c>
      <c r="N6685" s="53">
        <f t="shared" si="1153"/>
        <v>13.857890964730137</v>
      </c>
      <c r="O6685">
        <f t="shared" si="1154"/>
        <v>0.56803127542417708</v>
      </c>
      <c r="P6685" s="53">
        <f t="shared" si="1155"/>
        <v>8.4535359708049889</v>
      </c>
      <c r="Q6685" s="53">
        <v>0.2</v>
      </c>
      <c r="R6685" s="53">
        <f t="shared" si="1156"/>
        <v>5.5687843308332514</v>
      </c>
    </row>
    <row r="6686" spans="2:18" ht="15">
      <c r="B6686" s="84">
        <v>36989</v>
      </c>
      <c r="C6686" s="85">
        <v>25.2</v>
      </c>
      <c r="D6686" s="86">
        <v>17.5</v>
      </c>
      <c r="E6686" s="87">
        <v>3.3</v>
      </c>
      <c r="F6686" s="96">
        <f t="shared" si="1147"/>
        <v>10.4</v>
      </c>
      <c r="G6686" s="96"/>
      <c r="H6686" s="74">
        <f t="shared" si="1148"/>
        <v>98</v>
      </c>
      <c r="I6686" s="53">
        <f t="shared" si="1146"/>
        <v>0.99800249627045878</v>
      </c>
      <c r="J6686" s="53">
        <f t="shared" si="1149"/>
        <v>0.11977682853925833</v>
      </c>
      <c r="K6686" s="53">
        <f t="shared" si="1150"/>
        <v>1.6972819727499531</v>
      </c>
      <c r="L6686" s="53">
        <f t="shared" si="1151"/>
        <v>30.854586625364004</v>
      </c>
      <c r="M6686" s="93">
        <f t="shared" si="1152"/>
        <v>3.0705239299769786</v>
      </c>
      <c r="N6686" s="53">
        <f t="shared" si="1153"/>
        <v>19.765728511316496</v>
      </c>
      <c r="O6686">
        <f t="shared" si="1154"/>
        <v>0.63059221236265495</v>
      </c>
      <c r="P6686" s="53">
        <f t="shared" si="1155"/>
        <v>9.5014980895362431</v>
      </c>
      <c r="Q6686" s="53">
        <v>0.2</v>
      </c>
      <c r="R6686" s="53">
        <f t="shared" si="1156"/>
        <v>6.9694383389578736</v>
      </c>
    </row>
    <row r="6687" spans="2:18" ht="15">
      <c r="B6687" s="84">
        <v>36990</v>
      </c>
      <c r="C6687" s="85">
        <v>0</v>
      </c>
      <c r="D6687" s="86">
        <v>20.2</v>
      </c>
      <c r="E6687" s="87">
        <v>3.7</v>
      </c>
      <c r="F6687" s="96">
        <f t="shared" si="1147"/>
        <v>11.95</v>
      </c>
      <c r="G6687" s="96"/>
      <c r="H6687" s="74">
        <f t="shared" si="1148"/>
        <v>99</v>
      </c>
      <c r="I6687" s="53">
        <f t="shared" si="1146"/>
        <v>0.99742928758342975</v>
      </c>
      <c r="J6687" s="53">
        <f t="shared" si="1149"/>
        <v>0.12632235344451542</v>
      </c>
      <c r="K6687" s="53">
        <f t="shared" si="1150"/>
        <v>1.7043069579144707</v>
      </c>
      <c r="L6687" s="53">
        <f t="shared" si="1151"/>
        <v>31.11456446305997</v>
      </c>
      <c r="M6687" s="93">
        <f t="shared" si="1152"/>
        <v>3.5212117459668559</v>
      </c>
      <c r="N6687" s="53">
        <f t="shared" si="1153"/>
        <v>21.485952914520741</v>
      </c>
      <c r="O6687">
        <f t="shared" si="1154"/>
        <v>0.69094965222549376</v>
      </c>
      <c r="P6687" s="53">
        <f t="shared" si="1155"/>
        <v>10.525070566283562</v>
      </c>
      <c r="Q6687" s="53">
        <v>0.2</v>
      </c>
      <c r="R6687" s="53">
        <f t="shared" si="1156"/>
        <v>7.44039733568414</v>
      </c>
    </row>
    <row r="6688" spans="2:18" ht="15">
      <c r="B6688" s="84">
        <v>36991</v>
      </c>
      <c r="C6688" s="85">
        <v>0</v>
      </c>
      <c r="D6688" s="86">
        <v>17.8</v>
      </c>
      <c r="E6688" s="87">
        <v>4.2</v>
      </c>
      <c r="F6688" s="96">
        <f t="shared" si="1147"/>
        <v>11</v>
      </c>
      <c r="G6688" s="96"/>
      <c r="H6688" s="74">
        <f t="shared" si="1148"/>
        <v>100</v>
      </c>
      <c r="I6688" s="53">
        <f t="shared" si="1146"/>
        <v>0.99685683961156368</v>
      </c>
      <c r="J6688" s="53">
        <f t="shared" si="1149"/>
        <v>0.13283213659038717</v>
      </c>
      <c r="K6688" s="53">
        <f t="shared" si="1150"/>
        <v>1.7113117720582456</v>
      </c>
      <c r="L6688" s="53">
        <f t="shared" si="1151"/>
        <v>31.37265193019261</v>
      </c>
      <c r="M6688" s="93">
        <f t="shared" si="1152"/>
        <v>3.120417081809113</v>
      </c>
      <c r="N6688" s="53">
        <f t="shared" si="1153"/>
        <v>19.668426026523868</v>
      </c>
      <c r="O6688">
        <f t="shared" si="1154"/>
        <v>0.65338616455683207</v>
      </c>
      <c r="P6688" s="53">
        <f t="shared" si="1155"/>
        <v>9.8866562389251857</v>
      </c>
      <c r="Q6688" s="53">
        <v>0.2</v>
      </c>
      <c r="R6688" s="53">
        <f t="shared" si="1156"/>
        <v>6.9815453252264961</v>
      </c>
    </row>
    <row r="6689" spans="2:18" ht="15">
      <c r="B6689" s="84">
        <v>36992</v>
      </c>
      <c r="C6689" s="85">
        <v>18.399999999999999</v>
      </c>
      <c r="D6689" s="86">
        <v>16.100000000000001</v>
      </c>
      <c r="E6689" s="87">
        <v>5.8</v>
      </c>
      <c r="F6689" s="96">
        <f t="shared" si="1147"/>
        <v>10.950000000000001</v>
      </c>
      <c r="G6689" s="96"/>
      <c r="H6689" s="74">
        <f t="shared" si="1148"/>
        <v>101</v>
      </c>
      <c r="I6689" s="53">
        <f t="shared" si="1146"/>
        <v>0.99628532175142503</v>
      </c>
      <c r="J6689" s="53">
        <f t="shared" si="1149"/>
        <v>0.1393045162879965</v>
      </c>
      <c r="K6689" s="53">
        <f t="shared" si="1150"/>
        <v>1.7182953342900864</v>
      </c>
      <c r="L6689" s="53">
        <f t="shared" si="1151"/>
        <v>31.628781453279863</v>
      </c>
      <c r="M6689" s="93">
        <f t="shared" si="1152"/>
        <v>2.7329922195100971</v>
      </c>
      <c r="N6689" s="53">
        <f t="shared" si="1153"/>
        <v>17.256391856179292</v>
      </c>
      <c r="O6689">
        <f t="shared" si="1154"/>
        <v>0.65145955620022322</v>
      </c>
      <c r="P6689" s="53">
        <f t="shared" si="1155"/>
        <v>9.8540351166178652</v>
      </c>
      <c r="Q6689" s="53">
        <v>0.2</v>
      </c>
      <c r="R6689" s="53">
        <f t="shared" si="1156"/>
        <v>6.4416798052475688</v>
      </c>
    </row>
    <row r="6690" spans="2:18" ht="15">
      <c r="B6690" s="84">
        <v>36993</v>
      </c>
      <c r="C6690" s="85">
        <v>0</v>
      </c>
      <c r="D6690" s="86">
        <v>21.7</v>
      </c>
      <c r="E6690" s="87">
        <v>6.3</v>
      </c>
      <c r="F6690" s="96">
        <f t="shared" si="1147"/>
        <v>14</v>
      </c>
      <c r="G6690" s="96"/>
      <c r="H6690" s="74">
        <f t="shared" si="1148"/>
        <v>102</v>
      </c>
      <c r="I6690" s="53">
        <f t="shared" si="1146"/>
        <v>0.99571490312434352</v>
      </c>
      <c r="J6690" s="53">
        <f t="shared" si="1149"/>
        <v>0.14573783503083854</v>
      </c>
      <c r="K6690" s="53">
        <f t="shared" si="1150"/>
        <v>1.7252565290286555</v>
      </c>
      <c r="L6690" s="53">
        <f t="shared" si="1151"/>
        <v>31.882886549630676</v>
      </c>
      <c r="M6690" s="93">
        <f t="shared" si="1152"/>
        <v>3.7260149041211053</v>
      </c>
      <c r="N6690" s="53">
        <f t="shared" si="1153"/>
        <v>21.269971872691332</v>
      </c>
      <c r="O6690">
        <f t="shared" si="1154"/>
        <v>0.77848917725545741</v>
      </c>
      <c r="P6690" s="53">
        <f t="shared" si="1155"/>
        <v>12.02968899466322</v>
      </c>
      <c r="Q6690" s="53">
        <v>0.2</v>
      </c>
      <c r="R6690" s="53">
        <f t="shared" si="1156"/>
        <v>7.502611408186155</v>
      </c>
    </row>
    <row r="6691" spans="2:18" ht="15">
      <c r="B6691" s="84">
        <v>36994</v>
      </c>
      <c r="C6691" s="85">
        <v>0</v>
      </c>
      <c r="D6691" s="86">
        <v>18.3</v>
      </c>
      <c r="E6691" s="87">
        <v>4.3</v>
      </c>
      <c r="F6691" s="96">
        <f t="shared" si="1147"/>
        <v>11.3</v>
      </c>
      <c r="G6691" s="96"/>
      <c r="H6691" s="74">
        <f t="shared" si="1148"/>
        <v>103</v>
      </c>
      <c r="I6691" s="53">
        <f t="shared" si="1146"/>
        <v>0.99514575252636817</v>
      </c>
      <c r="J6691" s="53">
        <f t="shared" si="1149"/>
        <v>0.15213043947803545</v>
      </c>
      <c r="K6691" s="53">
        <f t="shared" si="1150"/>
        <v>1.7321942042801588</v>
      </c>
      <c r="L6691" s="53">
        <f t="shared" si="1151"/>
        <v>32.134901820960117</v>
      </c>
      <c r="M6691" s="93">
        <f t="shared" si="1152"/>
        <v>3.2766756800515426</v>
      </c>
      <c r="N6691" s="53">
        <f t="shared" si="1153"/>
        <v>20.440424771180638</v>
      </c>
      <c r="O6691">
        <f t="shared" si="1154"/>
        <v>0.66505069515847637</v>
      </c>
      <c r="P6691" s="53">
        <f t="shared" si="1155"/>
        <v>10.084417259960709</v>
      </c>
      <c r="Q6691" s="53">
        <v>0.2</v>
      </c>
      <c r="R6691" s="53">
        <f t="shared" si="1156"/>
        <v>7.1703706344934091</v>
      </c>
    </row>
    <row r="6692" spans="2:18" ht="15">
      <c r="B6692" s="84">
        <v>36995</v>
      </c>
      <c r="C6692" s="85">
        <v>0</v>
      </c>
      <c r="D6692" s="86">
        <v>13.3</v>
      </c>
      <c r="E6692" s="87">
        <v>2.6</v>
      </c>
      <c r="F6692" s="96">
        <f t="shared" si="1147"/>
        <v>7.95</v>
      </c>
      <c r="G6692" s="96"/>
      <c r="H6692" s="74">
        <f t="shared" si="1148"/>
        <v>104</v>
      </c>
      <c r="I6692" s="53">
        <f t="shared" si="1146"/>
        <v>0.9945780383783176</v>
      </c>
      <c r="J6692" s="53">
        <f t="shared" si="1149"/>
        <v>0.15848068045680108</v>
      </c>
      <c r="K6692" s="53">
        <f t="shared" si="1150"/>
        <v>1.7391071699522611</v>
      </c>
      <c r="L6692" s="53">
        <f t="shared" si="1151"/>
        <v>32.384762945779599</v>
      </c>
      <c r="M6692" s="93">
        <f t="shared" si="1152"/>
        <v>2.5545200642815518</v>
      </c>
      <c r="N6692" s="53">
        <f t="shared" si="1153"/>
        <v>18.008665550676803</v>
      </c>
      <c r="O6692">
        <f t="shared" si="1154"/>
        <v>0.5445705104608336</v>
      </c>
      <c r="P6692" s="53">
        <f t="shared" si="1155"/>
        <v>8.0641758592374195</v>
      </c>
      <c r="Q6692" s="53">
        <v>0.2</v>
      </c>
      <c r="R6692" s="53">
        <f t="shared" si="1156"/>
        <v>6.4398421828132957</v>
      </c>
    </row>
    <row r="6693" spans="2:18" ht="15">
      <c r="B6693" s="84">
        <v>36996</v>
      </c>
      <c r="C6693" s="85">
        <v>0</v>
      </c>
      <c r="D6693" s="86">
        <v>15.1</v>
      </c>
      <c r="E6693" s="87">
        <v>0</v>
      </c>
      <c r="F6693" s="96">
        <f t="shared" si="1147"/>
        <v>7.55</v>
      </c>
      <c r="G6693" s="96"/>
      <c r="H6693" s="74">
        <f t="shared" si="1148"/>
        <v>105</v>
      </c>
      <c r="I6693" s="53">
        <f t="shared" si="1146"/>
        <v>0.9940119286759419</v>
      </c>
      <c r="J6693" s="53">
        <f t="shared" si="1149"/>
        <v>0.16478691298506745</v>
      </c>
      <c r="K6693" s="53">
        <f t="shared" si="1150"/>
        <v>1.7459941962077394</v>
      </c>
      <c r="L6693" s="53">
        <f t="shared" si="1151"/>
        <v>32.63240667063225</v>
      </c>
      <c r="M6693" s="93">
        <f t="shared" si="1152"/>
        <v>3.0103362993532112</v>
      </c>
      <c r="N6693" s="53">
        <f t="shared" si="1153"/>
        <v>21.5569095567439</v>
      </c>
      <c r="O6693">
        <f t="shared" si="1154"/>
        <v>0.53154884281145787</v>
      </c>
      <c r="P6693" s="53">
        <f t="shared" si="1155"/>
        <v>7.848961184732639</v>
      </c>
      <c r="Q6693" s="53">
        <v>0.2</v>
      </c>
      <c r="R6693" s="53">
        <f t="shared" si="1156"/>
        <v>7.190187761759371</v>
      </c>
    </row>
    <row r="6694" spans="2:18" ht="15">
      <c r="B6694" s="84">
        <v>36997</v>
      </c>
      <c r="C6694" s="85">
        <v>0</v>
      </c>
      <c r="D6694" s="86">
        <v>15.5</v>
      </c>
      <c r="E6694" s="87">
        <v>6.1</v>
      </c>
      <c r="F6694" s="96">
        <f t="shared" si="1147"/>
        <v>10.8</v>
      </c>
      <c r="G6694" s="96"/>
      <c r="H6694" s="74">
        <f t="shared" si="1148"/>
        <v>106</v>
      </c>
      <c r="I6694" s="53">
        <f t="shared" si="1146"/>
        <v>0.99344759094020973</v>
      </c>
      <c r="J6694" s="53">
        <f t="shared" si="1149"/>
        <v>0.17104749631521274</v>
      </c>
      <c r="K6694" s="53">
        <f t="shared" si="1150"/>
        <v>1.7528540118617566</v>
      </c>
      <c r="L6694" s="53">
        <f t="shared" si="1151"/>
        <v>32.877770800246196</v>
      </c>
      <c r="M6694" s="93">
        <f t="shared" si="1152"/>
        <v>2.6998012683199413</v>
      </c>
      <c r="N6694" s="53">
        <f t="shared" si="1153"/>
        <v>17.136227205061449</v>
      </c>
      <c r="O6694">
        <f t="shared" si="1154"/>
        <v>0.64570948025996211</v>
      </c>
      <c r="P6694" s="53">
        <f t="shared" si="1155"/>
        <v>9.7567479956675065</v>
      </c>
      <c r="Q6694" s="53">
        <v>0.2</v>
      </c>
      <c r="R6694" s="53">
        <f t="shared" si="1156"/>
        <v>6.4069999667016742</v>
      </c>
    </row>
    <row r="6695" spans="2:18" ht="15">
      <c r="B6695" s="84">
        <v>36998</v>
      </c>
      <c r="C6695" s="85">
        <v>1.8</v>
      </c>
      <c r="D6695" s="86">
        <v>19.7</v>
      </c>
      <c r="E6695" s="87">
        <v>4</v>
      </c>
      <c r="F6695" s="96">
        <f t="shared" si="1147"/>
        <v>11.85</v>
      </c>
      <c r="G6695" s="96"/>
      <c r="H6695" s="74">
        <f t="shared" si="1148"/>
        <v>107</v>
      </c>
      <c r="I6695" s="53">
        <f t="shared" si="1146"/>
        <v>0.99288519216773652</v>
      </c>
      <c r="J6695" s="53">
        <f t="shared" si="1149"/>
        <v>0.17726079399979452</v>
      </c>
      <c r="K6695" s="53">
        <f t="shared" si="1150"/>
        <v>1.7596853028269679</v>
      </c>
      <c r="L6695" s="53">
        <f t="shared" si="1151"/>
        <v>33.120794186681486</v>
      </c>
      <c r="M6695" s="93">
        <f t="shared" si="1152"/>
        <v>3.6439695515455881</v>
      </c>
      <c r="N6695" s="53">
        <f t="shared" si="1153"/>
        <v>22.309995852501121</v>
      </c>
      <c r="O6695">
        <f t="shared" si="1154"/>
        <v>0.68690876989827965</v>
      </c>
      <c r="P6695" s="53">
        <f t="shared" si="1155"/>
        <v>10.45617781765138</v>
      </c>
      <c r="Q6695" s="53">
        <v>0.2</v>
      </c>
      <c r="R6695" s="53">
        <f t="shared" si="1156"/>
        <v>7.619140333980269</v>
      </c>
    </row>
    <row r="6696" spans="2:18" ht="15">
      <c r="B6696" s="84">
        <v>36999</v>
      </c>
      <c r="C6696" s="85">
        <v>0</v>
      </c>
      <c r="D6696" s="86">
        <v>16.899999999999999</v>
      </c>
      <c r="E6696" s="87">
        <v>2.5</v>
      </c>
      <c r="F6696" s="96">
        <f t="shared" si="1147"/>
        <v>9.6999999999999993</v>
      </c>
      <c r="G6696" s="96"/>
      <c r="H6696" s="74">
        <f t="shared" si="1148"/>
        <v>108</v>
      </c>
      <c r="I6696" s="53">
        <f t="shared" si="1146"/>
        <v>0.99232489878136709</v>
      </c>
      <c r="J6696" s="53">
        <f t="shared" si="1149"/>
        <v>0.18342517398019959</v>
      </c>
      <c r="K6696" s="53">
        <f t="shared" si="1150"/>
        <v>1.7664867106110842</v>
      </c>
      <c r="L6696" s="53">
        <f t="shared" si="1151"/>
        <v>33.361416717549993</v>
      </c>
      <c r="M6696" s="93">
        <f t="shared" si="1152"/>
        <v>3.2603025107200514</v>
      </c>
      <c r="N6696" s="53">
        <f t="shared" si="1153"/>
        <v>21.521604810685155</v>
      </c>
      <c r="O6696">
        <f t="shared" si="1154"/>
        <v>0.60488028738548616</v>
      </c>
      <c r="P6696" s="53">
        <f t="shared" si="1155"/>
        <v>9.0691372956940839</v>
      </c>
      <c r="Q6696" s="53">
        <v>0.2</v>
      </c>
      <c r="R6696" s="53">
        <f t="shared" si="1156"/>
        <v>7.3174325209179747</v>
      </c>
    </row>
    <row r="6697" spans="2:18" ht="15">
      <c r="B6697" s="84">
        <v>37000</v>
      </c>
      <c r="C6697" s="85">
        <v>0</v>
      </c>
      <c r="D6697" s="86">
        <v>17.3</v>
      </c>
      <c r="E6697" s="87">
        <v>7.3</v>
      </c>
      <c r="F6697" s="96">
        <f t="shared" si="1147"/>
        <v>12.3</v>
      </c>
      <c r="G6697" s="96"/>
      <c r="H6697" s="74">
        <f t="shared" si="1148"/>
        <v>109</v>
      </c>
      <c r="I6697" s="53">
        <f t="shared" si="1146"/>
        <v>0.99176687658092877</v>
      </c>
      <c r="J6697" s="53">
        <f t="shared" si="1149"/>
        <v>0.18953900869906945</v>
      </c>
      <c r="K6697" s="53">
        <f t="shared" si="1150"/>
        <v>1.773256830871865</v>
      </c>
      <c r="L6697" s="53">
        <f t="shared" si="1151"/>
        <v>33.599579303390037</v>
      </c>
      <c r="M6697" s="93">
        <f t="shared" si="1152"/>
        <v>2.9950205652705879</v>
      </c>
      <c r="N6697" s="53">
        <f t="shared" si="1153"/>
        <v>18.062703833768246</v>
      </c>
      <c r="O6697">
        <f t="shared" si="1154"/>
        <v>0.70525666988234936</v>
      </c>
      <c r="P6697" s="53">
        <f t="shared" si="1155"/>
        <v>10.769399205677342</v>
      </c>
      <c r="Q6697" s="53">
        <v>0.2</v>
      </c>
      <c r="R6697" s="53">
        <f t="shared" si="1156"/>
        <v>6.6923197783492556</v>
      </c>
    </row>
    <row r="6698" spans="2:18" ht="15">
      <c r="B6698" s="84">
        <v>37001</v>
      </c>
      <c r="C6698" s="85">
        <v>13</v>
      </c>
      <c r="D6698" s="86">
        <v>8.6</v>
      </c>
      <c r="E6698" s="87">
        <v>3.9</v>
      </c>
      <c r="F6698" s="96">
        <f t="shared" si="1147"/>
        <v>6.25</v>
      </c>
      <c r="G6698" s="96"/>
      <c r="H6698" s="74">
        <f t="shared" si="1148"/>
        <v>110</v>
      </c>
      <c r="I6698" s="53">
        <f t="shared" si="1146"/>
        <v>0.99121129069416836</v>
      </c>
      <c r="J6698" s="53">
        <f t="shared" si="1149"/>
        <v>0.19560067523736388</v>
      </c>
      <c r="K6698" s="53">
        <f t="shared" si="1150"/>
        <v>1.7799942120349357</v>
      </c>
      <c r="L6698" s="53">
        <f t="shared" si="1151"/>
        <v>33.835223864280934</v>
      </c>
      <c r="M6698" s="93">
        <f t="shared" si="1152"/>
        <v>1.6520855683715809</v>
      </c>
      <c r="N6698" s="53">
        <f t="shared" si="1153"/>
        <v>12.470012953204421</v>
      </c>
      <c r="O6698">
        <f t="shared" si="1154"/>
        <v>0.49109160856889511</v>
      </c>
      <c r="P6698" s="53">
        <f t="shared" si="1155"/>
        <v>7.1845487489320288</v>
      </c>
      <c r="Q6698" s="53">
        <v>0.2</v>
      </c>
      <c r="R6698" s="53">
        <f t="shared" si="1156"/>
        <v>5.1383059758449505</v>
      </c>
    </row>
    <row r="6699" spans="2:18" ht="15">
      <c r="B6699" s="84">
        <v>37002</v>
      </c>
      <c r="C6699" s="85">
        <v>16.600000000000001</v>
      </c>
      <c r="D6699" s="86">
        <v>12.1</v>
      </c>
      <c r="E6699" s="87">
        <v>2.7</v>
      </c>
      <c r="F6699" s="96">
        <f t="shared" si="1147"/>
        <v>7.4</v>
      </c>
      <c r="G6699" s="96"/>
      <c r="H6699" s="74">
        <f t="shared" si="1148"/>
        <v>111</v>
      </c>
      <c r="I6699" s="53">
        <f t="shared" si="1146"/>
        <v>0.99065830552788836</v>
      </c>
      <c r="J6699" s="53">
        <f t="shared" si="1149"/>
        <v>0.20160855547686729</v>
      </c>
      <c r="K6699" s="53">
        <f t="shared" si="1150"/>
        <v>1.7866973539801925</v>
      </c>
      <c r="L6699" s="53">
        <f t="shared" si="1151"/>
        <v>34.068293315785375</v>
      </c>
      <c r="M6699" s="93">
        <f t="shared" si="1152"/>
        <v>2.4649852156792731</v>
      </c>
      <c r="N6699" s="53">
        <f t="shared" si="1153"/>
        <v>17.756739600593686</v>
      </c>
      <c r="O6699">
        <f t="shared" si="1154"/>
        <v>0.52673647299531223</v>
      </c>
      <c r="P6699" s="53">
        <f t="shared" si="1155"/>
        <v>7.7695902650483699</v>
      </c>
      <c r="Q6699" s="53">
        <v>0.2</v>
      </c>
      <c r="R6699" s="53">
        <f t="shared" si="1156"/>
        <v>6.3520094040566528</v>
      </c>
    </row>
    <row r="6700" spans="2:18" ht="15">
      <c r="B6700" s="84">
        <v>37003</v>
      </c>
      <c r="C6700" s="85">
        <v>9</v>
      </c>
      <c r="D6700" s="86">
        <v>18.5</v>
      </c>
      <c r="E6700" s="87">
        <v>2.6</v>
      </c>
      <c r="F6700" s="96">
        <f t="shared" si="1147"/>
        <v>10.55</v>
      </c>
      <c r="G6700" s="96"/>
      <c r="H6700" s="74">
        <f t="shared" si="1148"/>
        <v>112</v>
      </c>
      <c r="I6700" s="53">
        <f t="shared" si="1146"/>
        <v>0.99010808471929601</v>
      </c>
      <c r="J6700" s="53">
        <f t="shared" si="1149"/>
        <v>0.20756103628894179</v>
      </c>
      <c r="K6700" s="53">
        <f t="shared" si="1150"/>
        <v>1.7933647068029879</v>
      </c>
      <c r="L6700" s="53">
        <f t="shared" si="1151"/>
        <v>34.298731554310635</v>
      </c>
      <c r="M6700" s="93">
        <f t="shared" si="1152"/>
        <v>3.6310243226505743</v>
      </c>
      <c r="N6700" s="53">
        <f t="shared" si="1153"/>
        <v>23.250138412592097</v>
      </c>
      <c r="O6700">
        <f t="shared" si="1154"/>
        <v>0.63622453817273861</v>
      </c>
      <c r="P6700" s="53">
        <f t="shared" si="1155"/>
        <v>9.5965087986814464</v>
      </c>
      <c r="Q6700" s="53">
        <v>0.2</v>
      </c>
      <c r="R6700" s="53">
        <f t="shared" si="1156"/>
        <v>7.7521282838168393</v>
      </c>
    </row>
    <row r="6701" spans="2:18" ht="15">
      <c r="B6701" s="84">
        <v>37004</v>
      </c>
      <c r="C6701" s="85">
        <v>0</v>
      </c>
      <c r="D6701" s="86">
        <v>19.7</v>
      </c>
      <c r="E6701" s="87">
        <v>1.5</v>
      </c>
      <c r="F6701" s="96">
        <f t="shared" si="1147"/>
        <v>10.6</v>
      </c>
      <c r="G6701" s="96"/>
      <c r="H6701" s="74">
        <f t="shared" si="1148"/>
        <v>113</v>
      </c>
      <c r="I6701" s="53">
        <f t="shared" si="1146"/>
        <v>0.98956079108758077</v>
      </c>
      <c r="J6701" s="53">
        <f t="shared" si="1149"/>
        <v>0.21345650975027131</v>
      </c>
      <c r="K6701" s="53">
        <f t="shared" si="1150"/>
        <v>1.7999946696566702</v>
      </c>
      <c r="L6701" s="53">
        <f t="shared" si="1151"/>
        <v>34.526483441982286</v>
      </c>
      <c r="M6701" s="93">
        <f t="shared" si="1152"/>
        <v>3.9174715832771128</v>
      </c>
      <c r="N6701" s="53">
        <f t="shared" si="1153"/>
        <v>25.040152104253835</v>
      </c>
      <c r="O6701">
        <f t="shared" si="1154"/>
        <v>0.63811172487600121</v>
      </c>
      <c r="P6701" s="53">
        <f t="shared" si="1155"/>
        <v>9.6283671849042669</v>
      </c>
      <c r="Q6701" s="53">
        <v>0.2</v>
      </c>
      <c r="R6701" s="53">
        <f t="shared" si="1156"/>
        <v>8.1529898463786878</v>
      </c>
    </row>
    <row r="6702" spans="2:18" ht="15">
      <c r="B6702" s="84">
        <v>37005</v>
      </c>
      <c r="C6702" s="85">
        <v>0</v>
      </c>
      <c r="D6702" s="86">
        <v>22.3</v>
      </c>
      <c r="E6702" s="87">
        <v>2.7</v>
      </c>
      <c r="F6702" s="96">
        <f t="shared" si="1147"/>
        <v>12.5</v>
      </c>
      <c r="G6702" s="96"/>
      <c r="H6702" s="74">
        <f t="shared" si="1148"/>
        <v>114</v>
      </c>
      <c r="I6702" s="53">
        <f t="shared" si="1146"/>
        <v>0.98901658658573355</v>
      </c>
      <c r="J6702" s="53">
        <f t="shared" si="1149"/>
        <v>0.21929337338631621</v>
      </c>
      <c r="K6702" s="53">
        <f t="shared" si="1150"/>
        <v>1.8065855896834622</v>
      </c>
      <c r="L6702" s="53">
        <f t="shared" si="1151"/>
        <v>34.751494791126646</v>
      </c>
      <c r="M6702" s="93">
        <f t="shared" si="1152"/>
        <v>4.3655968527064761</v>
      </c>
      <c r="N6702" s="53">
        <f t="shared" si="1153"/>
        <v>26.154742401234152</v>
      </c>
      <c r="O6702">
        <f t="shared" si="1154"/>
        <v>0.7135476731207917</v>
      </c>
      <c r="P6702" s="53">
        <f t="shared" si="1155"/>
        <v>10.911278230138578</v>
      </c>
      <c r="Q6702" s="53">
        <v>0.2</v>
      </c>
      <c r="R6702" s="53">
        <f t="shared" si="1156"/>
        <v>8.51877943191902</v>
      </c>
    </row>
    <row r="6703" spans="2:18" ht="15">
      <c r="B6703" s="84">
        <v>37006</v>
      </c>
      <c r="C6703" s="85">
        <v>0</v>
      </c>
      <c r="D6703" s="86">
        <v>14.1</v>
      </c>
      <c r="E6703" s="87">
        <v>8.5</v>
      </c>
      <c r="F6703" s="96">
        <f t="shared" si="1147"/>
        <v>11.3</v>
      </c>
      <c r="G6703" s="96"/>
      <c r="H6703" s="74">
        <f t="shared" si="1148"/>
        <v>115</v>
      </c>
      <c r="I6703" s="53">
        <f t="shared" si="1146"/>
        <v>0.98847563225262169</v>
      </c>
      <c r="J6703" s="53">
        <f t="shared" si="1149"/>
        <v>0.22507003044315249</v>
      </c>
      <c r="K6703" s="53">
        <f t="shared" si="1150"/>
        <v>1.8131357610410594</v>
      </c>
      <c r="L6703" s="53">
        <f t="shared" si="1151"/>
        <v>34.973712348461028</v>
      </c>
      <c r="M6703" s="93">
        <f t="shared" si="1152"/>
        <v>2.2554240639663643</v>
      </c>
      <c r="N6703" s="53">
        <f t="shared" si="1153"/>
        <v>14.069694534397675</v>
      </c>
      <c r="O6703">
        <f t="shared" si="1154"/>
        <v>0.66505069515847637</v>
      </c>
      <c r="P6703" s="53">
        <f t="shared" si="1155"/>
        <v>10.084417259960709</v>
      </c>
      <c r="Q6703" s="53">
        <v>0.2</v>
      </c>
      <c r="R6703" s="53">
        <f t="shared" si="1156"/>
        <v>5.7491790264210731</v>
      </c>
    </row>
    <row r="6704" spans="2:18" ht="15">
      <c r="B6704" s="84">
        <v>37007</v>
      </c>
      <c r="C6704" s="85">
        <v>2.6</v>
      </c>
      <c r="D6704" s="86">
        <v>22.9</v>
      </c>
      <c r="E6704" s="87">
        <v>7.8</v>
      </c>
      <c r="F6704" s="96">
        <f t="shared" si="1147"/>
        <v>15.35</v>
      </c>
      <c r="G6704" s="96"/>
      <c r="H6704" s="74">
        <f t="shared" si="1148"/>
        <v>116</v>
      </c>
      <c r="I6704" s="53">
        <f t="shared" si="1146"/>
        <v>0.98793808816533546</v>
      </c>
      <c r="J6704" s="53">
        <f t="shared" si="1149"/>
        <v>0.2307848901883201</v>
      </c>
      <c r="K6704" s="53">
        <f t="shared" si="1150"/>
        <v>1.8196434240327124</v>
      </c>
      <c r="L6704" s="53">
        <f t="shared" si="1151"/>
        <v>35.193083779092866</v>
      </c>
      <c r="M6704" s="93">
        <f t="shared" si="1152"/>
        <v>4.2454995903229937</v>
      </c>
      <c r="N6704" s="53">
        <f t="shared" si="1153"/>
        <v>23.248488280564715</v>
      </c>
      <c r="O6704">
        <f t="shared" si="1154"/>
        <v>0.84128412966214183</v>
      </c>
      <c r="P6704" s="53">
        <f t="shared" si="1155"/>
        <v>13.122558283559185</v>
      </c>
      <c r="Q6704" s="53">
        <v>0.2</v>
      </c>
      <c r="R6704" s="53">
        <f t="shared" si="1156"/>
        <v>8.021353363486968</v>
      </c>
    </row>
    <row r="6705" spans="2:18" ht="15">
      <c r="B6705" s="84">
        <v>37008</v>
      </c>
      <c r="C6705" s="85">
        <v>0</v>
      </c>
      <c r="D6705" s="86">
        <v>19.3</v>
      </c>
      <c r="E6705" s="87">
        <v>4.5999999999999996</v>
      </c>
      <c r="F6705" s="96">
        <f t="shared" si="1147"/>
        <v>11.95</v>
      </c>
      <c r="G6705" s="96"/>
      <c r="H6705" s="74">
        <f t="shared" si="1148"/>
        <v>117</v>
      </c>
      <c r="I6705" s="53">
        <f t="shared" si="1146"/>
        <v>0.98740411339181866</v>
      </c>
      <c r="J6705" s="53">
        <f t="shared" si="1149"/>
        <v>0.2364363682412613</v>
      </c>
      <c r="K6705" s="53">
        <f t="shared" si="1150"/>
        <v>1.8261067643489397</v>
      </c>
      <c r="L6705" s="53">
        <f t="shared" si="1151"/>
        <v>35.409557650431303</v>
      </c>
      <c r="M6705" s="93">
        <f t="shared" si="1152"/>
        <v>3.7823839535295924</v>
      </c>
      <c r="N6705" s="53">
        <f t="shared" si="1153"/>
        <v>23.079590036940818</v>
      </c>
      <c r="O6705">
        <f t="shared" si="1154"/>
        <v>0.69094965222549376</v>
      </c>
      <c r="P6705" s="53">
        <f t="shared" si="1155"/>
        <v>10.525070566283562</v>
      </c>
      <c r="Q6705" s="53">
        <v>0.2</v>
      </c>
      <c r="R6705" s="53">
        <f t="shared" si="1156"/>
        <v>7.7970992655085984</v>
      </c>
    </row>
    <row r="6706" spans="2:18" ht="15">
      <c r="B6706" s="84">
        <v>37009</v>
      </c>
      <c r="C6706" s="85">
        <v>0</v>
      </c>
      <c r="D6706" s="86">
        <v>24.5</v>
      </c>
      <c r="E6706" s="87">
        <v>6.1</v>
      </c>
      <c r="F6706" s="96">
        <f t="shared" si="1147"/>
        <v>15.3</v>
      </c>
      <c r="G6706" s="96"/>
      <c r="H6706" s="74">
        <f t="shared" si="1148"/>
        <v>118</v>
      </c>
      <c r="I6706" s="53">
        <f t="shared" si="1146"/>
        <v>0.98687386594379756</v>
      </c>
      <c r="J6706" s="53">
        <f t="shared" si="1149"/>
        <v>0.24202288693386306</v>
      </c>
      <c r="K6706" s="53">
        <f t="shared" si="1150"/>
        <v>1.8325239124293682</v>
      </c>
      <c r="L6706" s="53">
        <f t="shared" si="1151"/>
        <v>35.623083416116273</v>
      </c>
      <c r="M6706" s="93">
        <f t="shared" si="1152"/>
        <v>4.7366128262934888</v>
      </c>
      <c r="N6706" s="53">
        <f t="shared" si="1153"/>
        <v>25.977020717641633</v>
      </c>
      <c r="O6706">
        <f t="shared" si="1154"/>
        <v>0.83888200331721874</v>
      </c>
      <c r="P6706" s="53">
        <f t="shared" si="1155"/>
        <v>13.080554155174077</v>
      </c>
      <c r="Q6706" s="53">
        <v>0.2</v>
      </c>
      <c r="R6706" s="53">
        <f t="shared" si="1156"/>
        <v>8.6388896330344185</v>
      </c>
    </row>
    <row r="6707" spans="2:18" ht="15">
      <c r="B6707" s="84">
        <v>37010</v>
      </c>
      <c r="C6707" s="85">
        <v>0</v>
      </c>
      <c r="D6707" s="86">
        <v>24.1</v>
      </c>
      <c r="E6707" s="87">
        <v>9.6999999999999993</v>
      </c>
      <c r="F6707" s="96">
        <f t="shared" si="1147"/>
        <v>16.899999999999999</v>
      </c>
      <c r="G6707" s="96"/>
      <c r="H6707" s="74">
        <f t="shared" si="1148"/>
        <v>119</v>
      </c>
      <c r="I6707" s="53">
        <f t="shared" si="1146"/>
        <v>0.98634750273002292</v>
      </c>
      <c r="J6707" s="53">
        <f t="shared" si="1149"/>
        <v>0.24754287570157374</v>
      </c>
      <c r="K6707" s="53">
        <f t="shared" si="1150"/>
        <v>1.8388929429535461</v>
      </c>
      <c r="L6707" s="53">
        <f t="shared" si="1151"/>
        <v>35.833611400072293</v>
      </c>
      <c r="M6707" s="93">
        <f t="shared" si="1152"/>
        <v>4.4187636633291714</v>
      </c>
      <c r="N6707" s="53">
        <f t="shared" si="1153"/>
        <v>23.116429077975134</v>
      </c>
      <c r="O6707">
        <f t="shared" si="1154"/>
        <v>0.91878494913000575</v>
      </c>
      <c r="P6707" s="53">
        <f t="shared" si="1155"/>
        <v>14.485843568650788</v>
      </c>
      <c r="Q6707" s="53">
        <v>0.2</v>
      </c>
      <c r="R6707" s="53">
        <f t="shared" si="1156"/>
        <v>8.0696630858821088</v>
      </c>
    </row>
    <row r="6708" spans="2:18" ht="15">
      <c r="B6708" s="84">
        <v>37011</v>
      </c>
      <c r="C6708" s="85">
        <v>0</v>
      </c>
      <c r="D6708" s="86">
        <v>22.1</v>
      </c>
      <c r="E6708" s="87">
        <v>8.8000000000000007</v>
      </c>
      <c r="F6708" s="96">
        <f t="shared" si="1147"/>
        <v>15.450000000000001</v>
      </c>
      <c r="G6708" s="96"/>
      <c r="H6708" s="74">
        <f t="shared" si="1148"/>
        <v>120</v>
      </c>
      <c r="I6708" s="53">
        <f t="shared" si="1146"/>
        <v>0.98582517950983806</v>
      </c>
      <c r="J6708" s="53">
        <f t="shared" si="1149"/>
        <v>0.25299477150548283</v>
      </c>
      <c r="K6708" s="53">
        <f t="shared" si="1150"/>
        <v>1.8452118744698753</v>
      </c>
      <c r="L6708" s="53">
        <f t="shared" si="1151"/>
        <v>36.041092780795132</v>
      </c>
      <c r="M6708" s="93">
        <f t="shared" si="1152"/>
        <v>4.09274695599232</v>
      </c>
      <c r="N6708" s="53">
        <f t="shared" si="1153"/>
        <v>22.344605545157421</v>
      </c>
      <c r="O6708">
        <f t="shared" si="1154"/>
        <v>0.84610637006475575</v>
      </c>
      <c r="P6708" s="53">
        <f t="shared" si="1155"/>
        <v>13.206927608403051</v>
      </c>
      <c r="Q6708" s="53">
        <v>0.2</v>
      </c>
      <c r="R6708" s="53">
        <f t="shared" si="1156"/>
        <v>7.8209755293817844</v>
      </c>
    </row>
    <row r="6709" spans="2:18" ht="15">
      <c r="B6709" s="84">
        <v>37012</v>
      </c>
      <c r="C6709" s="85">
        <v>0</v>
      </c>
      <c r="D6709" s="86">
        <v>27.8</v>
      </c>
      <c r="E6709" s="87">
        <v>10.5</v>
      </c>
      <c r="F6709" s="96">
        <f t="shared" si="1147"/>
        <v>19.149999999999999</v>
      </c>
      <c r="G6709" s="96"/>
      <c r="H6709" s="74">
        <f t="shared" si="1148"/>
        <v>121</v>
      </c>
      <c r="I6709" s="53">
        <f t="shared" si="1146"/>
        <v>0.98530705084708703</v>
      </c>
      <c r="J6709" s="53">
        <f t="shared" si="1149"/>
        <v>0.25837701928569073</v>
      </c>
      <c r="K6709" s="53">
        <f t="shared" si="1150"/>
        <v>1.8514786691720928</v>
      </c>
      <c r="L6709" s="53">
        <f t="shared" si="1151"/>
        <v>36.245479575980454</v>
      </c>
      <c r="M6709" s="93">
        <f t="shared" si="1152"/>
        <v>5.2166394131426808</v>
      </c>
      <c r="N6709" s="53">
        <f t="shared" si="1153"/>
        <v>25.628655501268838</v>
      </c>
      <c r="O6709">
        <f t="shared" si="1154"/>
        <v>1.0423241723001386</v>
      </c>
      <c r="P6709" s="53">
        <f t="shared" si="1155"/>
        <v>16.689549705989783</v>
      </c>
      <c r="Q6709" s="53">
        <v>0.2</v>
      </c>
      <c r="R6709" s="53">
        <f t="shared" si="1156"/>
        <v>8.7561782924971077</v>
      </c>
    </row>
    <row r="6710" spans="2:18" ht="15">
      <c r="B6710" s="84">
        <v>37013</v>
      </c>
      <c r="C6710" s="85">
        <v>0</v>
      </c>
      <c r="D6710" s="86">
        <v>24.2</v>
      </c>
      <c r="E6710" s="87">
        <v>10.1</v>
      </c>
      <c r="F6710" s="96">
        <f t="shared" si="1147"/>
        <v>17.149999999999999</v>
      </c>
      <c r="G6710" s="96"/>
      <c r="H6710" s="74">
        <f t="shared" si="1148"/>
        <v>122</v>
      </c>
      <c r="I6710" s="53">
        <f t="shared" si="1146"/>
        <v>0.98479327006437722</v>
      </c>
      <c r="J6710" s="53">
        <f t="shared" si="1149"/>
        <v>0.26368807244622355</v>
      </c>
      <c r="K6710" s="53">
        <f t="shared" si="1150"/>
        <v>1.8576912328329742</v>
      </c>
      <c r="L6710" s="53">
        <f t="shared" si="1151"/>
        <v>36.446724627604532</v>
      </c>
      <c r="M6710" s="93">
        <f t="shared" si="1152"/>
        <v>4.479347086261436</v>
      </c>
      <c r="N6710" s="53">
        <f t="shared" si="1153"/>
        <v>23.265746040379113</v>
      </c>
      <c r="O6710">
        <f t="shared" si="1154"/>
        <v>0.93185007385184471</v>
      </c>
      <c r="P6710" s="53">
        <f t="shared" si="1155"/>
        <v>14.717169600880244</v>
      </c>
      <c r="Q6710" s="53">
        <v>0.2</v>
      </c>
      <c r="R6710" s="53">
        <f t="shared" si="1156"/>
        <v>8.116134903219157</v>
      </c>
    </row>
    <row r="6711" spans="2:18" ht="15">
      <c r="B6711" s="84">
        <v>37014</v>
      </c>
      <c r="C6711" s="85">
        <v>0</v>
      </c>
      <c r="D6711" s="86">
        <v>22.3</v>
      </c>
      <c r="E6711" s="87">
        <v>11.7</v>
      </c>
      <c r="F6711" s="96">
        <f t="shared" si="1147"/>
        <v>17</v>
      </c>
      <c r="G6711" s="96"/>
      <c r="H6711" s="74">
        <f t="shared" si="1148"/>
        <v>123</v>
      </c>
      <c r="I6711" s="53">
        <f t="shared" si="1146"/>
        <v>0.98428398919770821</v>
      </c>
      <c r="J6711" s="53">
        <f t="shared" si="1149"/>
        <v>0.26892639337166119</v>
      </c>
      <c r="K6711" s="53">
        <f t="shared" si="1150"/>
        <v>1.863847414905129</v>
      </c>
      <c r="L6711" s="53">
        <f t="shared" si="1151"/>
        <v>36.64478158756696</v>
      </c>
      <c r="M6711" s="93">
        <f t="shared" si="1152"/>
        <v>3.8881569521816548</v>
      </c>
      <c r="N6711" s="53">
        <f t="shared" si="1153"/>
        <v>20.282150058406856</v>
      </c>
      <c r="O6711">
        <f t="shared" si="1154"/>
        <v>0.92399173474224472</v>
      </c>
      <c r="P6711" s="53">
        <f t="shared" si="1155"/>
        <v>14.577982189385189</v>
      </c>
      <c r="Q6711" s="53">
        <v>0.2</v>
      </c>
      <c r="R6711" s="53">
        <f t="shared" si="1156"/>
        <v>7.4261262658545268</v>
      </c>
    </row>
    <row r="6712" spans="2:18" ht="15">
      <c r="B6712" s="84">
        <v>37015</v>
      </c>
      <c r="C6712" s="85">
        <v>0</v>
      </c>
      <c r="D6712" s="86">
        <v>23.3</v>
      </c>
      <c r="E6712" s="87">
        <v>8.9</v>
      </c>
      <c r="F6712" s="96">
        <f t="shared" si="1147"/>
        <v>16.100000000000001</v>
      </c>
      <c r="G6712" s="96"/>
      <c r="H6712" s="74">
        <f t="shared" si="1148"/>
        <v>124</v>
      </c>
      <c r="I6712" s="53">
        <f t="shared" si="1146"/>
        <v>0.98377935895148183</v>
      </c>
      <c r="J6712" s="53">
        <f t="shared" si="1149"/>
        <v>0.27409045397556114</v>
      </c>
      <c r="K6712" s="53">
        <f t="shared" si="1150"/>
        <v>1.8699450087988925</v>
      </c>
      <c r="L6712" s="53">
        <f t="shared" si="1151"/>
        <v>36.839604904004887</v>
      </c>
      <c r="M6712" s="93">
        <f t="shared" si="1152"/>
        <v>4.4380826075601707</v>
      </c>
      <c r="N6712" s="53">
        <f t="shared" si="1153"/>
        <v>23.765400157862281</v>
      </c>
      <c r="O6712">
        <f t="shared" si="1154"/>
        <v>0.87804209849095571</v>
      </c>
      <c r="P6712" s="53">
        <f t="shared" si="1155"/>
        <v>13.76722002790971</v>
      </c>
      <c r="Q6712" s="53">
        <v>0.2</v>
      </c>
      <c r="R6712" s="53">
        <f t="shared" si="1156"/>
        <v>8.1776730638645159</v>
      </c>
    </row>
    <row r="6713" spans="2:18" ht="15">
      <c r="B6713" s="84">
        <v>37016</v>
      </c>
      <c r="C6713" s="85">
        <v>13.8</v>
      </c>
      <c r="D6713" s="86">
        <v>22.9</v>
      </c>
      <c r="E6713" s="87">
        <v>10.199999999999999</v>
      </c>
      <c r="F6713" s="96">
        <f t="shared" si="1147"/>
        <v>16.549999999999997</v>
      </c>
      <c r="G6713" s="96"/>
      <c r="H6713" s="74">
        <f t="shared" si="1148"/>
        <v>125</v>
      </c>
      <c r="I6713" s="53">
        <f t="shared" si="1146"/>
        <v>0.98327952865390666</v>
      </c>
      <c r="J6713" s="53">
        <f t="shared" si="1149"/>
        <v>0.27917873628067436</v>
      </c>
      <c r="K6713" s="53">
        <f t="shared" si="1150"/>
        <v>1.875981752347422</v>
      </c>
      <c r="L6713" s="53">
        <f t="shared" si="1151"/>
        <v>37.031149808387767</v>
      </c>
      <c r="M6713" s="93">
        <f t="shared" si="1152"/>
        <v>4.2451718176232811</v>
      </c>
      <c r="N6713" s="53">
        <f t="shared" si="1153"/>
        <v>22.434581827657397</v>
      </c>
      <c r="O6713">
        <f t="shared" si="1154"/>
        <v>0.90076181197699912</v>
      </c>
      <c r="P6713" s="53">
        <f t="shared" si="1155"/>
        <v>14.167431952875694</v>
      </c>
      <c r="Q6713" s="53">
        <v>0.2</v>
      </c>
      <c r="R6713" s="53">
        <f t="shared" si="1156"/>
        <v>7.8965621354314086</v>
      </c>
    </row>
    <row r="6714" spans="2:18" ht="15">
      <c r="B6714" s="84">
        <v>37017</v>
      </c>
      <c r="C6714" s="85">
        <v>0.2</v>
      </c>
      <c r="D6714" s="86">
        <v>23.9</v>
      </c>
      <c r="E6714" s="87">
        <v>9.1</v>
      </c>
      <c r="F6714" s="96">
        <f t="shared" si="1147"/>
        <v>16.5</v>
      </c>
      <c r="G6714" s="96"/>
      <c r="H6714" s="74">
        <f t="shared" si="1148"/>
        <v>126</v>
      </c>
      <c r="I6714" s="53">
        <f t="shared" si="1146"/>
        <v>0.98278464621280937</v>
      </c>
      <c r="J6714" s="53">
        <f t="shared" si="1149"/>
        <v>0.28418973303085449</v>
      </c>
      <c r="K6714" s="53">
        <f t="shared" si="1150"/>
        <v>1.8819553284691202</v>
      </c>
      <c r="L6714" s="53">
        <f t="shared" si="1151"/>
        <v>37.219372303500279</v>
      </c>
      <c r="M6714" s="93">
        <f t="shared" si="1152"/>
        <v>4.5993186124831906</v>
      </c>
      <c r="N6714" s="53">
        <f t="shared" si="1153"/>
        <v>24.341583306933479</v>
      </c>
      <c r="O6714">
        <f t="shared" si="1154"/>
        <v>0.89821237770744478</v>
      </c>
      <c r="P6714" s="53">
        <f t="shared" si="1155"/>
        <v>14.122457624351155</v>
      </c>
      <c r="Q6714" s="53">
        <v>0.2</v>
      </c>
      <c r="R6714" s="53">
        <f t="shared" si="1156"/>
        <v>8.3295835375491585</v>
      </c>
    </row>
    <row r="6715" spans="2:18" ht="15">
      <c r="B6715" s="84">
        <v>37018</v>
      </c>
      <c r="C6715" s="85">
        <v>0.4</v>
      </c>
      <c r="D6715" s="86">
        <v>24.9</v>
      </c>
      <c r="E6715" s="87">
        <v>10.6</v>
      </c>
      <c r="F6715" s="96">
        <f t="shared" si="1147"/>
        <v>17.75</v>
      </c>
      <c r="G6715" s="96"/>
      <c r="H6715" s="74">
        <f t="shared" si="1148"/>
        <v>127</v>
      </c>
      <c r="I6715" s="53">
        <f t="shared" si="1146"/>
        <v>0.98229485807186612</v>
      </c>
      <c r="J6715" s="53">
        <f t="shared" si="1149"/>
        <v>0.28912194833444604</v>
      </c>
      <c r="K6715" s="53">
        <f t="shared" si="1150"/>
        <v>1.8878633660374464</v>
      </c>
      <c r="L6715" s="53">
        <f t="shared" si="1151"/>
        <v>37.404229152418324</v>
      </c>
      <c r="M6715" s="93">
        <f t="shared" si="1152"/>
        <v>4.7089904137008913</v>
      </c>
      <c r="N6715" s="53">
        <f t="shared" si="1153"/>
        <v>24.045712438432048</v>
      </c>
      <c r="O6715">
        <f t="shared" si="1154"/>
        <v>0.96386815302644702</v>
      </c>
      <c r="P6715" s="53">
        <f t="shared" si="1155"/>
        <v>15.285838001987996</v>
      </c>
      <c r="Q6715" s="53">
        <v>0.2</v>
      </c>
      <c r="R6715" s="53">
        <f t="shared" si="1156"/>
        <v>8.3242710804441131</v>
      </c>
    </row>
    <row r="6716" spans="2:18" ht="15">
      <c r="B6716" s="84">
        <v>37019</v>
      </c>
      <c r="C6716" s="85">
        <v>0</v>
      </c>
      <c r="D6716" s="86">
        <v>29.7</v>
      </c>
      <c r="E6716" s="87">
        <v>10.1</v>
      </c>
      <c r="F6716" s="96">
        <f t="shared" si="1147"/>
        <v>19.899999999999999</v>
      </c>
      <c r="G6716" s="96"/>
      <c r="H6716" s="74">
        <f t="shared" si="1148"/>
        <v>128</v>
      </c>
      <c r="I6716" s="53">
        <f t="shared" si="1146"/>
        <v>0.98181030916726786</v>
      </c>
      <c r="J6716" s="53">
        <f t="shared" si="1149"/>
        <v>0.29397389833885346</v>
      </c>
      <c r="K6716" s="53">
        <f t="shared" si="1150"/>
        <v>1.8937034409680653</v>
      </c>
      <c r="L6716" s="53">
        <f t="shared" si="1151"/>
        <v>37.585677868581648</v>
      </c>
      <c r="M6716" s="93">
        <f t="shared" si="1152"/>
        <v>5.8747751168924447</v>
      </c>
      <c r="N6716" s="53">
        <f t="shared" si="1153"/>
        <v>28.287811172931995</v>
      </c>
      <c r="O6716">
        <f t="shared" si="1154"/>
        <v>1.0865942443746226</v>
      </c>
      <c r="P6716" s="53">
        <f t="shared" si="1155"/>
        <v>17.4877940804278</v>
      </c>
      <c r="Q6716" s="53">
        <v>0.2</v>
      </c>
      <c r="R6716" s="53">
        <f t="shared" si="1156"/>
        <v>9.4062960368883086</v>
      </c>
    </row>
    <row r="6717" spans="2:18" ht="15">
      <c r="B6717" s="84">
        <v>37020</v>
      </c>
      <c r="C6717" s="85">
        <v>3.4</v>
      </c>
      <c r="D6717" s="86">
        <v>26.2</v>
      </c>
      <c r="E6717" s="87">
        <v>11.9</v>
      </c>
      <c r="F6717" s="96">
        <f t="shared" si="1147"/>
        <v>19.05</v>
      </c>
      <c r="G6717" s="96"/>
      <c r="H6717" s="74">
        <f t="shared" si="1148"/>
        <v>129</v>
      </c>
      <c r="I6717" s="53">
        <f t="shared" si="1146"/>
        <v>0.98133114288483081</v>
      </c>
      <c r="J6717" s="53">
        <f t="shared" si="1149"/>
        <v>0.29874411193586303</v>
      </c>
      <c r="K6717" s="53">
        <f t="shared" si="1150"/>
        <v>1.8994730775330462</v>
      </c>
      <c r="L6717" s="53">
        <f t="shared" si="1151"/>
        <v>37.763676707062153</v>
      </c>
      <c r="M6717" s="93">
        <f t="shared" si="1152"/>
        <v>4.9280970907483113</v>
      </c>
      <c r="N6717" s="53">
        <f t="shared" si="1153"/>
        <v>24.276787178682493</v>
      </c>
      <c r="O6717">
        <f t="shared" si="1154"/>
        <v>1.0365416535196432</v>
      </c>
      <c r="P6717" s="53">
        <f t="shared" si="1155"/>
        <v>16.585606647769133</v>
      </c>
      <c r="Q6717" s="53">
        <v>0.2</v>
      </c>
      <c r="R6717" s="53">
        <f t="shared" si="1156"/>
        <v>8.4398394391074607</v>
      </c>
    </row>
    <row r="6718" spans="2:18" ht="15">
      <c r="B6718" s="84">
        <v>37021</v>
      </c>
      <c r="C6718" s="85">
        <v>0</v>
      </c>
      <c r="D6718" s="86">
        <v>27.5</v>
      </c>
      <c r="E6718" s="87">
        <v>11.3</v>
      </c>
      <c r="F6718" s="96">
        <f t="shared" si="1147"/>
        <v>19.399999999999999</v>
      </c>
      <c r="G6718" s="96"/>
      <c r="H6718" s="74">
        <f t="shared" si="1148"/>
        <v>130</v>
      </c>
      <c r="I6718" s="53">
        <f t="shared" si="1146"/>
        <v>0.9808575010175673</v>
      </c>
      <c r="J6718" s="53">
        <f t="shared" si="1149"/>
        <v>0.3034311314971781</v>
      </c>
      <c r="K6718" s="53">
        <f t="shared" si="1150"/>
        <v>1.9051697499115063</v>
      </c>
      <c r="L6718" s="53">
        <f t="shared" si="1151"/>
        <v>37.938184657123458</v>
      </c>
      <c r="M6718" s="93">
        <f t="shared" si="1152"/>
        <v>5.3195692482344876</v>
      </c>
      <c r="N6718" s="53">
        <f t="shared" si="1153"/>
        <v>25.958702109897885</v>
      </c>
      <c r="O6718">
        <f t="shared" si="1154"/>
        <v>1.0569033277963868</v>
      </c>
      <c r="P6718" s="53">
        <f t="shared" si="1155"/>
        <v>16.951949475895045</v>
      </c>
      <c r="Q6718" s="53">
        <v>0.2</v>
      </c>
      <c r="R6718" s="53">
        <f t="shared" si="1156"/>
        <v>8.8442987303646472</v>
      </c>
    </row>
    <row r="6719" spans="2:18" ht="15">
      <c r="B6719" s="84">
        <v>37022</v>
      </c>
      <c r="C6719" s="85">
        <v>16.399999999999999</v>
      </c>
      <c r="D6719" s="86">
        <v>29.3</v>
      </c>
      <c r="E6719" s="87">
        <v>10.199999999999999</v>
      </c>
      <c r="F6719" s="96">
        <f t="shared" si="1147"/>
        <v>19.75</v>
      </c>
      <c r="G6719" s="96"/>
      <c r="H6719" s="74">
        <f t="shared" si="1148"/>
        <v>131</v>
      </c>
      <c r="I6719" s="53">
        <f t="shared" si="1146"/>
        <v>0.98038952372372579</v>
      </c>
      <c r="J6719" s="53">
        <f t="shared" si="1149"/>
        <v>0.3080335136395152</v>
      </c>
      <c r="K6719" s="53">
        <f t="shared" si="1150"/>
        <v>1.9107908839856864</v>
      </c>
      <c r="L6719" s="53">
        <f t="shared" si="1151"/>
        <v>38.109161436162658</v>
      </c>
      <c r="M6719" s="93">
        <f t="shared" si="1152"/>
        <v>5.8567338825106923</v>
      </c>
      <c r="N6719" s="53">
        <f t="shared" si="1153"/>
        <v>28.313593824186473</v>
      </c>
      <c r="O6719">
        <f t="shared" si="1154"/>
        <v>1.0776118015474123</v>
      </c>
      <c r="P6719" s="53">
        <f t="shared" si="1155"/>
        <v>17.325479436954858</v>
      </c>
      <c r="Q6719" s="53">
        <v>0.2</v>
      </c>
      <c r="R6719" s="53">
        <f t="shared" si="1156"/>
        <v>9.4048889403760558</v>
      </c>
    </row>
    <row r="6720" spans="2:18" ht="15">
      <c r="B6720" s="84">
        <v>37023</v>
      </c>
      <c r="C6720" s="85">
        <v>0</v>
      </c>
      <c r="D6720" s="86">
        <v>30.1</v>
      </c>
      <c r="E6720" s="87">
        <v>10.1</v>
      </c>
      <c r="F6720" s="96">
        <f t="shared" si="1147"/>
        <v>20.100000000000001</v>
      </c>
      <c r="G6720" s="96"/>
      <c r="H6720" s="74">
        <f t="shared" si="1148"/>
        <v>132</v>
      </c>
      <c r="I6720" s="53">
        <f t="shared" si="1146"/>
        <v>0.97992734948531668</v>
      </c>
      <c r="J6720" s="53">
        <f t="shared" si="1149"/>
        <v>0.31254983001847564</v>
      </c>
      <c r="K6720" s="53">
        <f t="shared" si="1150"/>
        <v>1.9163338593908965</v>
      </c>
      <c r="L6720" s="53">
        <f t="shared" si="1151"/>
        <v>38.276567485119223</v>
      </c>
      <c r="M6720" s="93">
        <f t="shared" si="1152"/>
        <v>6.0755649237984759</v>
      </c>
      <c r="N6720" s="53">
        <f t="shared" si="1153"/>
        <v>29.100262326308819</v>
      </c>
      <c r="O6720">
        <f t="shared" si="1154"/>
        <v>1.0986720037568833</v>
      </c>
      <c r="P6720" s="53">
        <f t="shared" si="1155"/>
        <v>17.706318771753242</v>
      </c>
      <c r="Q6720" s="53">
        <v>0.2</v>
      </c>
      <c r="R6720" s="53">
        <f t="shared" si="1156"/>
        <v>9.6039079487796251</v>
      </c>
    </row>
    <row r="6721" spans="2:18" ht="15">
      <c r="B6721" s="84">
        <v>37024</v>
      </c>
      <c r="C6721" s="85">
        <v>0</v>
      </c>
      <c r="D6721" s="86">
        <v>24.9</v>
      </c>
      <c r="E6721" s="87">
        <v>9.1</v>
      </c>
      <c r="F6721" s="96">
        <f t="shared" si="1147"/>
        <v>17</v>
      </c>
      <c r="G6721" s="96"/>
      <c r="H6721" s="74">
        <f t="shared" si="1148"/>
        <v>133</v>
      </c>
      <c r="I6721" s="53">
        <f t="shared" si="1146"/>
        <v>0.9794711150671328</v>
      </c>
      <c r="J6721" s="53">
        <f t="shared" si="1149"/>
        <v>0.31697866815027703</v>
      </c>
      <c r="K6721" s="53">
        <f t="shared" si="1150"/>
        <v>1.9217960118271209</v>
      </c>
      <c r="L6721" s="53">
        <f t="shared" si="1151"/>
        <v>38.440363965429789</v>
      </c>
      <c r="M6721" s="93">
        <f t="shared" si="1152"/>
        <v>4.9796033682036409</v>
      </c>
      <c r="N6721" s="53">
        <f t="shared" si="1153"/>
        <v>25.97556219755603</v>
      </c>
      <c r="O6721">
        <f t="shared" si="1154"/>
        <v>0.92399173474224472</v>
      </c>
      <c r="P6721" s="53">
        <f t="shared" si="1155"/>
        <v>14.577982189385189</v>
      </c>
      <c r="Q6721" s="53">
        <v>0.2</v>
      </c>
      <c r="R6721" s="53">
        <f t="shared" si="1156"/>
        <v>8.7287406832700576</v>
      </c>
    </row>
    <row r="6722" spans="2:18" ht="15">
      <c r="B6722" s="84">
        <v>37025</v>
      </c>
      <c r="C6722" s="85">
        <v>0</v>
      </c>
      <c r="D6722" s="86">
        <v>24.5</v>
      </c>
      <c r="E6722" s="87">
        <v>14.5</v>
      </c>
      <c r="F6722" s="96">
        <f t="shared" si="1147"/>
        <v>19.5</v>
      </c>
      <c r="G6722" s="96"/>
      <c r="H6722" s="74">
        <f t="shared" si="1148"/>
        <v>134</v>
      </c>
      <c r="I6722" s="53">
        <f t="shared" si="1146"/>
        <v>0.97902095547627854</v>
      </c>
      <c r="J6722" s="53">
        <f t="shared" si="1149"/>
        <v>0.32131863226031454</v>
      </c>
      <c r="K6722" s="53">
        <f t="shared" si="1150"/>
        <v>1.9271746356393107</v>
      </c>
      <c r="L6722" s="53">
        <f t="shared" si="1151"/>
        <v>38.600512757600903</v>
      </c>
      <c r="M6722" s="93">
        <f t="shared" si="1152"/>
        <v>4.2638447088413587</v>
      </c>
      <c r="N6722" s="53">
        <f t="shared" si="1153"/>
        <v>20.751141657948999</v>
      </c>
      <c r="O6722">
        <f t="shared" si="1154"/>
        <v>1.0627844323448907</v>
      </c>
      <c r="P6722" s="53">
        <f t="shared" si="1155"/>
        <v>17.057933627510408</v>
      </c>
      <c r="Q6722" s="53">
        <v>0.2</v>
      </c>
      <c r="R6722" s="53">
        <f t="shared" si="1156"/>
        <v>7.6473143881254613</v>
      </c>
    </row>
    <row r="6723" spans="2:18" ht="15">
      <c r="B6723" s="84">
        <v>37026</v>
      </c>
      <c r="C6723" s="85">
        <v>0</v>
      </c>
      <c r="D6723" s="86">
        <v>17.7</v>
      </c>
      <c r="E6723" s="87">
        <v>13.3</v>
      </c>
      <c r="F6723" s="96">
        <f t="shared" si="1147"/>
        <v>15.5</v>
      </c>
      <c r="G6723" s="96"/>
      <c r="H6723" s="74">
        <f t="shared" si="1148"/>
        <v>135</v>
      </c>
      <c r="I6723" s="53">
        <f t="shared" si="1146"/>
        <v>0.97857700392221925</v>
      </c>
      <c r="J6723" s="53">
        <f t="shared" si="1149"/>
        <v>0.32556834415736297</v>
      </c>
      <c r="K6723" s="53">
        <f t="shared" si="1150"/>
        <v>1.9324669866724546</v>
      </c>
      <c r="L6723" s="53">
        <f t="shared" si="1151"/>
        <v>38.756976461462735</v>
      </c>
      <c r="M6723" s="93">
        <f t="shared" si="1152"/>
        <v>2.5352449977444511</v>
      </c>
      <c r="N6723" s="53">
        <f t="shared" si="1153"/>
        <v>13.820544345975497</v>
      </c>
      <c r="O6723">
        <f t="shared" si="1154"/>
        <v>0.84852650924855288</v>
      </c>
      <c r="P6723" s="53">
        <f t="shared" si="1155"/>
        <v>13.249293405289498</v>
      </c>
      <c r="Q6723" s="53">
        <v>0.2</v>
      </c>
      <c r="R6723" s="53">
        <f t="shared" si="1156"/>
        <v>5.884609563836098</v>
      </c>
    </row>
    <row r="6724" spans="2:18" ht="15">
      <c r="B6724" s="84">
        <v>37027</v>
      </c>
      <c r="C6724" s="85">
        <v>0</v>
      </c>
      <c r="D6724" s="86">
        <v>24.5</v>
      </c>
      <c r="E6724" s="87">
        <v>12.1</v>
      </c>
      <c r="F6724" s="96">
        <f t="shared" si="1147"/>
        <v>18.3</v>
      </c>
      <c r="G6724" s="96"/>
      <c r="H6724" s="74">
        <f t="shared" si="1148"/>
        <v>136</v>
      </c>
      <c r="I6724" s="53">
        <f t="shared" si="1146"/>
        <v>0.9781393917773622</v>
      </c>
      <c r="J6724" s="53">
        <f t="shared" si="1149"/>
        <v>0.32972644413211488</v>
      </c>
      <c r="K6724" s="53">
        <f t="shared" si="1150"/>
        <v>1.9376702854065053</v>
      </c>
      <c r="L6724" s="53">
        <f t="shared" si="1151"/>
        <v>38.909718398159015</v>
      </c>
      <c r="M6724" s="93">
        <f t="shared" si="1152"/>
        <v>4.6320752462958774</v>
      </c>
      <c r="N6724" s="53">
        <f t="shared" si="1153"/>
        <v>23.29259372315374</v>
      </c>
      <c r="O6724">
        <f t="shared" si="1154"/>
        <v>0.99405469088266529</v>
      </c>
      <c r="P6724" s="53">
        <f t="shared" si="1155"/>
        <v>15.824229666089215</v>
      </c>
      <c r="Q6724" s="53">
        <v>0.2</v>
      </c>
      <c r="R6724" s="53">
        <f t="shared" si="1156"/>
        <v>8.1778176339973854</v>
      </c>
    </row>
    <row r="6725" spans="2:18" ht="15">
      <c r="B6725" s="84">
        <v>37028</v>
      </c>
      <c r="C6725" s="85">
        <v>0</v>
      </c>
      <c r="D6725" s="86">
        <v>26.1</v>
      </c>
      <c r="E6725" s="87">
        <v>14.2</v>
      </c>
      <c r="F6725" s="96">
        <f t="shared" si="1147"/>
        <v>20.149999999999999</v>
      </c>
      <c r="G6725" s="96"/>
      <c r="H6725" s="74">
        <f t="shared" si="1148"/>
        <v>137</v>
      </c>
      <c r="I6725" s="53">
        <f t="shared" si="1146"/>
        <v>0.97770824853818161</v>
      </c>
      <c r="J6725" s="53">
        <f t="shared" si="1149"/>
        <v>0.33379159187860519</v>
      </c>
      <c r="K6725" s="53">
        <f t="shared" si="1150"/>
        <v>1.9427817203750397</v>
      </c>
      <c r="L6725" s="53">
        <f t="shared" si="1151"/>
        <v>39.058702613918172</v>
      </c>
      <c r="M6725" s="93">
        <f t="shared" si="1152"/>
        <v>4.7885336981163364</v>
      </c>
      <c r="N6725" s="53">
        <f t="shared" si="1153"/>
        <v>22.905523167068029</v>
      </c>
      <c r="O6725">
        <f t="shared" si="1154"/>
        <v>1.1017096064972283</v>
      </c>
      <c r="P6725" s="53">
        <f t="shared" si="1155"/>
        <v>17.761328281646797</v>
      </c>
      <c r="Q6725" s="53">
        <v>0.2</v>
      </c>
      <c r="R6725" s="53">
        <f t="shared" si="1156"/>
        <v>8.1738582987002193</v>
      </c>
    </row>
    <row r="6726" spans="2:18" ht="15">
      <c r="B6726" s="84">
        <v>37029</v>
      </c>
      <c r="C6726" s="85">
        <v>18</v>
      </c>
      <c r="D6726" s="86">
        <v>24.5</v>
      </c>
      <c r="E6726" s="87">
        <v>11</v>
      </c>
      <c r="F6726" s="96">
        <f t="shared" si="1147"/>
        <v>17.75</v>
      </c>
      <c r="G6726" s="96"/>
      <c r="H6726" s="74">
        <f t="shared" si="1148"/>
        <v>138</v>
      </c>
      <c r="I6726" s="53">
        <f t="shared" si="1146"/>
        <v>0.97728370178689827</v>
      </c>
      <c r="J6726" s="53">
        <f t="shared" si="1149"/>
        <v>0.33776246743693233</v>
      </c>
      <c r="K6726" s="53">
        <f t="shared" si="1150"/>
        <v>1.9477984518702081</v>
      </c>
      <c r="L6726" s="53">
        <f t="shared" si="1151"/>
        <v>39.203893885640284</v>
      </c>
      <c r="M6726" s="93">
        <f t="shared" si="1152"/>
        <v>4.795514051478845</v>
      </c>
      <c r="N6726" s="53">
        <f t="shared" si="1153"/>
        <v>24.487531667259191</v>
      </c>
      <c r="O6726">
        <f t="shared" si="1154"/>
        <v>0.96386815302644702</v>
      </c>
      <c r="P6726" s="53">
        <f t="shared" si="1155"/>
        <v>15.285838001987996</v>
      </c>
      <c r="Q6726" s="53">
        <v>0.2</v>
      </c>
      <c r="R6726" s="53">
        <f t="shared" si="1156"/>
        <v>8.4256321127487936</v>
      </c>
    </row>
    <row r="6727" spans="2:18" ht="15">
      <c r="B6727" s="84">
        <v>37030</v>
      </c>
      <c r="C6727" s="85">
        <v>4.5999999999999996</v>
      </c>
      <c r="D6727" s="86">
        <v>28.2</v>
      </c>
      <c r="E6727" s="87">
        <v>7.3</v>
      </c>
      <c r="F6727" s="96">
        <f t="shared" si="1147"/>
        <v>17.75</v>
      </c>
      <c r="G6727" s="96"/>
      <c r="H6727" s="74">
        <f t="shared" si="1148"/>
        <v>139</v>
      </c>
      <c r="I6727" s="53">
        <f t="shared" si="1146"/>
        <v>0.97686587715372641</v>
      </c>
      <c r="J6727" s="53">
        <f t="shared" si="1149"/>
        <v>0.34163777215554814</v>
      </c>
      <c r="K6727" s="53">
        <f t="shared" si="1150"/>
        <v>1.9527176159350688</v>
      </c>
      <c r="L6727" s="53">
        <f t="shared" si="1151"/>
        <v>39.345257728323297</v>
      </c>
      <c r="M6727" s="93">
        <f t="shared" si="1152"/>
        <v>5.9883147093036095</v>
      </c>
      <c r="N6727" s="53">
        <f t="shared" si="1153"/>
        <v>30.578378981574552</v>
      </c>
      <c r="O6727">
        <f t="shared" si="1154"/>
        <v>0.96386815302644702</v>
      </c>
      <c r="P6727" s="53">
        <f t="shared" si="1155"/>
        <v>15.285838001987996</v>
      </c>
      <c r="Q6727" s="53">
        <v>0.2</v>
      </c>
      <c r="R6727" s="53">
        <f t="shared" si="1156"/>
        <v>9.8229786542926814</v>
      </c>
    </row>
    <row r="6728" spans="2:18" ht="15">
      <c r="B6728" s="84">
        <v>37031</v>
      </c>
      <c r="C6728" s="85">
        <v>0.8</v>
      </c>
      <c r="D6728" s="86">
        <v>26.1</v>
      </c>
      <c r="E6728" s="87">
        <v>9.3000000000000007</v>
      </c>
      <c r="F6728" s="96">
        <f t="shared" si="1147"/>
        <v>17.700000000000003</v>
      </c>
      <c r="G6728" s="96"/>
      <c r="H6728" s="74">
        <f t="shared" si="1148"/>
        <v>140</v>
      </c>
      <c r="I6728" s="53">
        <f t="shared" si="1146"/>
        <v>0.97645489827969689</v>
      </c>
      <c r="J6728" s="53">
        <f t="shared" si="1149"/>
        <v>0.34541622967126201</v>
      </c>
      <c r="K6728" s="53">
        <f t="shared" si="1150"/>
        <v>1.9575363286427967</v>
      </c>
      <c r="L6728" s="53">
        <f t="shared" si="1151"/>
        <v>39.48276040433997</v>
      </c>
      <c r="M6728" s="93">
        <f t="shared" si="1152"/>
        <v>5.3800953901697657</v>
      </c>
      <c r="N6728" s="53">
        <f t="shared" si="1153"/>
        <v>27.511297333786654</v>
      </c>
      <c r="O6728">
        <f t="shared" si="1154"/>
        <v>0.9611639025506038</v>
      </c>
      <c r="P6728" s="53">
        <f t="shared" si="1155"/>
        <v>15.237712228145202</v>
      </c>
      <c r="Q6728" s="53">
        <v>0.2</v>
      </c>
      <c r="R6728" s="53">
        <f t="shared" si="1156"/>
        <v>9.1167501464827367</v>
      </c>
    </row>
    <row r="6729" spans="2:18" ht="15">
      <c r="B6729" s="84">
        <v>37032</v>
      </c>
      <c r="C6729" s="85">
        <v>0</v>
      </c>
      <c r="D6729" s="86">
        <v>17.5</v>
      </c>
      <c r="E6729" s="87">
        <v>12.3</v>
      </c>
      <c r="F6729" s="96">
        <f t="shared" si="1147"/>
        <v>14.9</v>
      </c>
      <c r="G6729" s="96"/>
      <c r="H6729" s="74">
        <f t="shared" si="1148"/>
        <v>141</v>
      </c>
      <c r="I6729" s="53">
        <f t="shared" si="1146"/>
        <v>0.97605088678007079</v>
      </c>
      <c r="J6729" s="53">
        <f t="shared" si="1149"/>
        <v>0.34909658690494949</v>
      </c>
      <c r="K6729" s="53">
        <f t="shared" si="1150"/>
        <v>1.9622516906604992</v>
      </c>
      <c r="L6729" s="53">
        <f t="shared" si="1151"/>
        <v>39.616368934564271</v>
      </c>
      <c r="M6729" s="93">
        <f t="shared" si="1152"/>
        <v>2.7664547149632828</v>
      </c>
      <c r="N6729" s="53">
        <f t="shared" si="1153"/>
        <v>15.357667498889374</v>
      </c>
      <c r="O6729">
        <f t="shared" si="1154"/>
        <v>0.81987919495865125</v>
      </c>
      <c r="P6729" s="53">
        <f t="shared" si="1155"/>
        <v>12.748814564685748</v>
      </c>
      <c r="Q6729" s="53">
        <v>0.2</v>
      </c>
      <c r="R6729" s="53">
        <f t="shared" si="1156"/>
        <v>6.2074238185087882</v>
      </c>
    </row>
    <row r="6730" spans="2:18" ht="15">
      <c r="B6730" s="84">
        <v>37033</v>
      </c>
      <c r="C6730" s="85">
        <v>1.8</v>
      </c>
      <c r="D6730" s="86">
        <v>27.5</v>
      </c>
      <c r="E6730" s="87">
        <v>12.7</v>
      </c>
      <c r="F6730" s="96">
        <f t="shared" si="1147"/>
        <v>20.100000000000001</v>
      </c>
      <c r="G6730" s="96"/>
      <c r="H6730" s="74">
        <f t="shared" si="1148"/>
        <v>142</v>
      </c>
      <c r="I6730" s="53">
        <f t="shared" ref="I6730:I6793" si="1157">1+0.0334*COS($I$7*H6730-0.0552)</f>
        <v>0.97565396220835066</v>
      </c>
      <c r="J6730" s="53">
        <f t="shared" si="1149"/>
        <v>0.35267761507084294</v>
      </c>
      <c r="K6730" s="53">
        <f t="shared" si="1150"/>
        <v>1.9668607920935126</v>
      </c>
      <c r="L6730" s="53">
        <f t="shared" si="1151"/>
        <v>39.746051111332555</v>
      </c>
      <c r="M6730" s="93">
        <f t="shared" si="1152"/>
        <v>5.4270463148374271</v>
      </c>
      <c r="N6730" s="53">
        <f t="shared" si="1153"/>
        <v>25.994038974084233</v>
      </c>
      <c r="O6730">
        <f t="shared" si="1154"/>
        <v>1.0986720037568833</v>
      </c>
      <c r="P6730" s="53">
        <f t="shared" si="1155"/>
        <v>17.706318771753242</v>
      </c>
      <c r="Q6730" s="53">
        <v>0.2</v>
      </c>
      <c r="R6730" s="53">
        <f t="shared" si="1156"/>
        <v>8.8857159084615489</v>
      </c>
    </row>
    <row r="6731" spans="2:18" ht="15">
      <c r="B6731" s="84">
        <v>37034</v>
      </c>
      <c r="C6731" s="85">
        <v>12.2</v>
      </c>
      <c r="D6731" s="86">
        <v>26.5</v>
      </c>
      <c r="E6731" s="87">
        <v>15</v>
      </c>
      <c r="F6731" s="96">
        <f t="shared" si="1147"/>
        <v>20.75</v>
      </c>
      <c r="G6731" s="96"/>
      <c r="H6731" s="74">
        <f t="shared" si="1148"/>
        <v>143</v>
      </c>
      <c r="I6731" s="53">
        <f t="shared" si="1157"/>
        <v>0.975264242020903</v>
      </c>
      <c r="J6731" s="53">
        <f t="shared" si="1149"/>
        <v>0.35615811069714032</v>
      </c>
      <c r="K6731" s="53">
        <f t="shared" si="1150"/>
        <v>1.9713607176040358</v>
      </c>
      <c r="L6731" s="53">
        <f t="shared" si="1151"/>
        <v>39.871775513211347</v>
      </c>
      <c r="M6731" s="93">
        <f t="shared" si="1152"/>
        <v>4.8813320531304054</v>
      </c>
      <c r="N6731" s="53">
        <f t="shared" si="1153"/>
        <v>22.986000776213924</v>
      </c>
      <c r="O6731">
        <f t="shared" si="1154"/>
        <v>1.1387340041118972</v>
      </c>
      <c r="P6731" s="53">
        <f t="shared" si="1155"/>
        <v>18.433408209766529</v>
      </c>
      <c r="Q6731" s="53">
        <v>0.2</v>
      </c>
      <c r="R6731" s="53">
        <f t="shared" si="1156"/>
        <v>8.2191483061078916</v>
      </c>
    </row>
    <row r="6732" spans="2:18" ht="15">
      <c r="B6732" s="84">
        <v>37035</v>
      </c>
      <c r="C6732" s="85">
        <v>0</v>
      </c>
      <c r="D6732" s="86">
        <v>29.3</v>
      </c>
      <c r="E6732" s="87">
        <v>15</v>
      </c>
      <c r="F6732" s="96">
        <f t="shared" si="1147"/>
        <v>22.15</v>
      </c>
      <c r="G6732" s="96"/>
      <c r="H6732" s="74">
        <f t="shared" si="1148"/>
        <v>144</v>
      </c>
      <c r="I6732" s="53">
        <f t="shared" si="1157"/>
        <v>0.97488184154220159</v>
      </c>
      <c r="J6732" s="53">
        <f t="shared" si="1149"/>
        <v>0.35953689665554506</v>
      </c>
      <c r="K6732" s="53">
        <f t="shared" si="1150"/>
        <v>1.9757485517958431</v>
      </c>
      <c r="L6732" s="53">
        <f t="shared" si="1151"/>
        <v>39.993511521528674</v>
      </c>
      <c r="M6732" s="93">
        <f t="shared" si="1152"/>
        <v>5.6581416250672829</v>
      </c>
      <c r="N6732" s="53">
        <f t="shared" si="1153"/>
        <v>25.7102605571975</v>
      </c>
      <c r="O6732">
        <f t="shared" si="1154"/>
        <v>1.2293535271763423</v>
      </c>
      <c r="P6732" s="53">
        <f t="shared" si="1155"/>
        <v>20.090366738877211</v>
      </c>
      <c r="Q6732" s="53">
        <v>0.2</v>
      </c>
      <c r="R6732" s="53">
        <f t="shared" si="1156"/>
        <v>8.9134042242399492</v>
      </c>
    </row>
    <row r="6733" spans="2:18" ht="15">
      <c r="B6733" s="84">
        <v>37036</v>
      </c>
      <c r="C6733" s="85">
        <v>4.4000000000000004</v>
      </c>
      <c r="D6733" s="86">
        <v>29.5</v>
      </c>
      <c r="E6733" s="87">
        <v>13.7</v>
      </c>
      <c r="F6733" s="96">
        <f t="shared" si="1147"/>
        <v>21.6</v>
      </c>
      <c r="G6733" s="96"/>
      <c r="H6733" s="74">
        <f t="shared" si="1148"/>
        <v>145</v>
      </c>
      <c r="I6733" s="53">
        <f t="shared" si="1157"/>
        <v>0.97450687393070012</v>
      </c>
      <c r="J6733" s="53">
        <f t="shared" si="1149"/>
        <v>0.36281282319723712</v>
      </c>
      <c r="K6733" s="53">
        <f t="shared" si="1150"/>
        <v>1.9800213848546073</v>
      </c>
      <c r="L6733" s="53">
        <f t="shared" si="1151"/>
        <v>40.111229338611665</v>
      </c>
      <c r="M6733" s="93">
        <f t="shared" si="1152"/>
        <v>5.8828830035799591</v>
      </c>
      <c r="N6733" s="53">
        <f t="shared" si="1153"/>
        <v>27.104627142514946</v>
      </c>
      <c r="O6733">
        <f t="shared" si="1154"/>
        <v>1.193033216350011</v>
      </c>
      <c r="P6733" s="53">
        <f t="shared" si="1155"/>
        <v>19.424253714022509</v>
      </c>
      <c r="Q6733" s="53">
        <v>0.2</v>
      </c>
      <c r="R6733" s="53">
        <f t="shared" si="1156"/>
        <v>9.2127139919914018</v>
      </c>
    </row>
    <row r="6734" spans="2:18" ht="15">
      <c r="B6734" s="84">
        <v>37037</v>
      </c>
      <c r="C6734" s="85">
        <v>0</v>
      </c>
      <c r="D6734" s="86">
        <v>30.5</v>
      </c>
      <c r="E6734" s="87">
        <v>12.1</v>
      </c>
      <c r="F6734" s="96">
        <f t="shared" si="1147"/>
        <v>21.3</v>
      </c>
      <c r="G6734" s="96"/>
      <c r="H6734" s="74">
        <f t="shared" si="1148"/>
        <v>146</v>
      </c>
      <c r="I6734" s="53">
        <f t="shared" si="1157"/>
        <v>0.97413945014534753</v>
      </c>
      <c r="J6734" s="53">
        <f t="shared" si="1149"/>
        <v>0.36598476899265636</v>
      </c>
      <c r="K6734" s="53">
        <f t="shared" si="1150"/>
        <v>1.9841763184310419</v>
      </c>
      <c r="L6734" s="53">
        <f t="shared" si="1151"/>
        <v>40.224900007658086</v>
      </c>
      <c r="M6734" s="93">
        <f t="shared" si="1152"/>
        <v>6.3180071875917925</v>
      </c>
      <c r="N6734" s="53">
        <f t="shared" si="1153"/>
        <v>29.332751706475314</v>
      </c>
      <c r="O6734">
        <f t="shared" si="1154"/>
        <v>1.1736175960166675</v>
      </c>
      <c r="P6734" s="53">
        <f t="shared" si="1155"/>
        <v>19.069263006515342</v>
      </c>
      <c r="Q6734" s="53">
        <v>0.2</v>
      </c>
      <c r="R6734" s="53">
        <f t="shared" si="1156"/>
        <v>9.7159210774424718</v>
      </c>
    </row>
    <row r="6735" spans="2:18" ht="15">
      <c r="B6735" s="84">
        <v>37038</v>
      </c>
      <c r="C6735" s="85">
        <v>0</v>
      </c>
      <c r="D6735" s="86">
        <v>30.1</v>
      </c>
      <c r="E6735" s="87">
        <v>13.4</v>
      </c>
      <c r="F6735" s="96">
        <f t="shared" ref="F6735:F6798" si="1158">0.5*(D6735+E6735)</f>
        <v>21.75</v>
      </c>
      <c r="G6735" s="96"/>
      <c r="H6735" s="74">
        <f t="shared" ref="H6735:H6798" si="1159">B6735-DATE(YEAR(B6735),1,0)</f>
        <v>147</v>
      </c>
      <c r="I6735" s="53">
        <f t="shared" si="1157"/>
        <v>0.97377967891275308</v>
      </c>
      <c r="J6735" s="53">
        <f t="shared" ref="J6735:J6798" si="1160">ASIN(0.39785*SIN(4.869+$I$7*H6735+0.03345*SIN(6.224+$I$7*H6735)))</f>
        <v>0.36905164217237768</v>
      </c>
      <c r="K6735" s="53">
        <f t="shared" ref="K6735:K6798" si="1161">ACOS(-TAN(J6735)*TAN($E$7*$I$8))</f>
        <v>1.98821047175171</v>
      </c>
      <c r="L6735" s="53">
        <f t="shared" ref="L6735:L6798" si="1162">117.5*I6735*((K6735*SIN($E$7*$I$8)*SIN(J6735)+COS($E$7*$I$8)*COS(J6735)*SIN(K6735))/PI())</f>
        <v>40.334495434154263</v>
      </c>
      <c r="M6735" s="93">
        <f t="shared" ref="M6735:M6798" si="1163">0.0023*L6735/2.456*(0.5*(D6735+E6735)+17.8)*SQRT(D6735-E6735)</f>
        <v>6.1049319232866521</v>
      </c>
      <c r="N6735" s="53">
        <f t="shared" ref="N6735:N6798" si="1164">0.17*L6735*SQRT(D6735-E6735)</f>
        <v>28.02101002155382</v>
      </c>
      <c r="O6735">
        <f t="shared" ref="O6735:O6798" si="1165">5336/(F6735+273.15)^2*EXP(21.07-5336/(F6735+273.15))</f>
        <v>1.2028451539707186</v>
      </c>
      <c r="P6735" s="53">
        <f t="shared" ref="P6735:P6798" si="1166">EXP(21.07-5336/(F6735+273.15))</f>
        <v>19.60394371976556</v>
      </c>
      <c r="Q6735" s="53">
        <v>0.2</v>
      </c>
      <c r="R6735" s="53">
        <f t="shared" ref="R6735:R6798" si="1167">(O6735*N6735*0.6+$L$8*6.43*(1+0.536*Q6735)*P6735*(1- G6735/100))/($O$7*(O6735+$L$8))</f>
        <v>9.4324808072502613</v>
      </c>
    </row>
    <row r="6736" spans="2:18" ht="15">
      <c r="B6736" s="84">
        <v>37039</v>
      </c>
      <c r="C6736" s="85">
        <v>0</v>
      </c>
      <c r="D6736" s="86">
        <v>32.9</v>
      </c>
      <c r="E6736" s="87">
        <v>15.7</v>
      </c>
      <c r="F6736" s="96">
        <f t="shared" si="1158"/>
        <v>24.299999999999997</v>
      </c>
      <c r="G6736" s="96"/>
      <c r="H6736" s="74">
        <f t="shared" si="1159"/>
        <v>148</v>
      </c>
      <c r="I6736" s="53">
        <f t="shared" si="1157"/>
        <v>0.97342766669501279</v>
      </c>
      <c r="J6736" s="53">
        <f t="shared" si="1160"/>
        <v>0.37201238136626164</v>
      </c>
      <c r="K6736" s="53">
        <f t="shared" si="1161"/>
        <v>1.9921209879399151</v>
      </c>
      <c r="L6736" s="53">
        <f t="shared" si="1162"/>
        <v>40.439988408737037</v>
      </c>
      <c r="M6736" s="93">
        <f t="shared" si="1163"/>
        <v>6.6123649516813803</v>
      </c>
      <c r="N6736" s="53">
        <f t="shared" si="1164"/>
        <v>28.511769230878965</v>
      </c>
      <c r="O6736">
        <f t="shared" si="1165"/>
        <v>1.3806989596533124</v>
      </c>
      <c r="P6736" s="53">
        <f t="shared" si="1166"/>
        <v>22.893443582367627</v>
      </c>
      <c r="Q6736" s="53">
        <v>0.2</v>
      </c>
      <c r="R6736" s="53">
        <f t="shared" si="1167"/>
        <v>9.6610959600674473</v>
      </c>
    </row>
    <row r="6737" spans="2:18" ht="15">
      <c r="B6737" s="84">
        <v>37040</v>
      </c>
      <c r="C6737" s="85">
        <v>0</v>
      </c>
      <c r="D6737" s="86">
        <v>34.9</v>
      </c>
      <c r="E6737" s="87">
        <v>16.5</v>
      </c>
      <c r="F6737" s="96">
        <f t="shared" si="1158"/>
        <v>25.7</v>
      </c>
      <c r="G6737" s="96"/>
      <c r="H6737" s="74">
        <f t="shared" si="1159"/>
        <v>149</v>
      </c>
      <c r="I6737" s="53">
        <f t="shared" si="1157"/>
        <v>0.97308351765820522</v>
      </c>
      <c r="J6737" s="53">
        <f t="shared" si="1160"/>
        <v>0.37486595673797907</v>
      </c>
      <c r="K6737" s="53">
        <f t="shared" si="1161"/>
        <v>1.9959050405266516</v>
      </c>
      <c r="L6737" s="53">
        <f t="shared" si="1162"/>
        <v>40.541352631382395</v>
      </c>
      <c r="M6737" s="93">
        <f t="shared" si="1163"/>
        <v>7.0842825861775189</v>
      </c>
      <c r="N6737" s="53">
        <f t="shared" si="1164"/>
        <v>29.563514896360203</v>
      </c>
      <c r="O6737">
        <f t="shared" si="1165"/>
        <v>1.4877081437583317</v>
      </c>
      <c r="P6737" s="53">
        <f t="shared" si="1166"/>
        <v>24.900521329287237</v>
      </c>
      <c r="Q6737" s="53">
        <v>0.2</v>
      </c>
      <c r="R6737" s="53">
        <f t="shared" si="1167"/>
        <v>9.9675707517889212</v>
      </c>
    </row>
    <row r="6738" spans="2:18" ht="15">
      <c r="B6738" s="84">
        <v>37041</v>
      </c>
      <c r="C6738" s="85">
        <v>0</v>
      </c>
      <c r="D6738" s="86">
        <v>34.5</v>
      </c>
      <c r="E6738" s="87">
        <v>15.5</v>
      </c>
      <c r="F6738" s="96">
        <f t="shared" si="1158"/>
        <v>25</v>
      </c>
      <c r="G6738" s="96"/>
      <c r="H6738" s="74">
        <f t="shared" si="1159"/>
        <v>150</v>
      </c>
      <c r="I6738" s="53">
        <f t="shared" si="1157"/>
        <v>0.97274733364156707</v>
      </c>
      <c r="J6738" s="53">
        <f t="shared" si="1160"/>
        <v>0.37761137101192943</v>
      </c>
      <c r="K6738" s="53">
        <f t="shared" si="1161"/>
        <v>1.9995598401291379</v>
      </c>
      <c r="L6738" s="53">
        <f t="shared" si="1162"/>
        <v>40.638562736788892</v>
      </c>
      <c r="M6738" s="93">
        <f t="shared" si="1163"/>
        <v>7.1000005588268005</v>
      </c>
      <c r="N6738" s="53">
        <f t="shared" si="1164"/>
        <v>30.113695990668088</v>
      </c>
      <c r="O6738">
        <f t="shared" si="1165"/>
        <v>1.4333386753343602</v>
      </c>
      <c r="P6738" s="53">
        <f t="shared" si="1166"/>
        <v>23.878257206163344</v>
      </c>
      <c r="Q6738" s="53">
        <v>0.2</v>
      </c>
      <c r="R6738" s="53">
        <f t="shared" si="1167"/>
        <v>10.066489641281349</v>
      </c>
    </row>
    <row r="6739" spans="2:18" ht="15">
      <c r="B6739" s="84">
        <v>37042</v>
      </c>
      <c r="C6739" s="85">
        <v>0</v>
      </c>
      <c r="D6739" s="86">
        <v>28.9</v>
      </c>
      <c r="E6739" s="87">
        <v>17.899999999999999</v>
      </c>
      <c r="F6739" s="96">
        <f t="shared" si="1158"/>
        <v>23.4</v>
      </c>
      <c r="G6739" s="96"/>
      <c r="H6739" s="74">
        <f t="shared" si="1159"/>
        <v>151</v>
      </c>
      <c r="I6739" s="53">
        <f t="shared" si="1157"/>
        <v>0.97241921412735777</v>
      </c>
      <c r="J6739" s="53">
        <f t="shared" si="1160"/>
        <v>0.38024766048951475</v>
      </c>
      <c r="K6739" s="53">
        <f t="shared" si="1161"/>
        <v>2.0030826412720568</v>
      </c>
      <c r="L6739" s="53">
        <f t="shared" si="1162"/>
        <v>40.731594320810181</v>
      </c>
      <c r="M6739" s="93">
        <f t="shared" si="1163"/>
        <v>5.2122404439822114</v>
      </c>
      <c r="N6739" s="53">
        <f t="shared" si="1164"/>
        <v>22.965540630766707</v>
      </c>
      <c r="O6739">
        <f t="shared" si="1165"/>
        <v>1.3154869812476659</v>
      </c>
      <c r="P6739" s="53">
        <f t="shared" si="1166"/>
        <v>21.680365038399835</v>
      </c>
      <c r="Q6739" s="53">
        <v>0.2</v>
      </c>
      <c r="R6739" s="53">
        <f t="shared" si="1167"/>
        <v>8.3272861375302512</v>
      </c>
    </row>
    <row r="6740" spans="2:18" ht="15">
      <c r="B6740" s="84">
        <v>37043</v>
      </c>
      <c r="C6740" s="85">
        <v>0</v>
      </c>
      <c r="D6740" s="86">
        <v>27.1</v>
      </c>
      <c r="E6740" s="87">
        <v>12.1</v>
      </c>
      <c r="F6740" s="96">
        <f t="shared" si="1158"/>
        <v>19.600000000000001</v>
      </c>
      <c r="G6740" s="96"/>
      <c r="H6740" s="74">
        <f t="shared" si="1159"/>
        <v>152</v>
      </c>
      <c r="I6740" s="53">
        <f t="shared" si="1157"/>
        <v>0.97209925621142024</v>
      </c>
      <c r="J6740" s="53">
        <f t="shared" si="1160"/>
        <v>0.382773896051676</v>
      </c>
      <c r="K6740" s="53">
        <f t="shared" si="1161"/>
        <v>2.0064707493242668</v>
      </c>
      <c r="L6740" s="53">
        <f t="shared" si="1162"/>
        <v>40.820423967777174</v>
      </c>
      <c r="M6740" s="93">
        <f t="shared" si="1163"/>
        <v>5.5372510776483619</v>
      </c>
      <c r="N6740" s="53">
        <f t="shared" si="1164"/>
        <v>26.876459776095608</v>
      </c>
      <c r="O6740">
        <f t="shared" si="1165"/>
        <v>1.0686939612256503</v>
      </c>
      <c r="P6740" s="53">
        <f t="shared" si="1166"/>
        <v>17.164507309841429</v>
      </c>
      <c r="Q6740" s="53">
        <v>0.2</v>
      </c>
      <c r="R6740" s="53">
        <f t="shared" si="1167"/>
        <v>9.0657304108087704</v>
      </c>
    </row>
    <row r="6741" spans="2:18" ht="15">
      <c r="B6741" s="84">
        <v>37044</v>
      </c>
      <c r="C6741" s="85">
        <v>0</v>
      </c>
      <c r="D6741" s="86">
        <v>21.3</v>
      </c>
      <c r="E6741" s="87">
        <v>10.1</v>
      </c>
      <c r="F6741" s="96">
        <f t="shared" si="1158"/>
        <v>15.7</v>
      </c>
      <c r="G6741" s="96"/>
      <c r="H6741" s="74">
        <f t="shared" si="1159"/>
        <v>153</v>
      </c>
      <c r="I6741" s="53">
        <f t="shared" si="1157"/>
        <v>0.97178755457444954</v>
      </c>
      <c r="J6741" s="53">
        <f t="shared" si="1160"/>
        <v>0.38518918414456371</v>
      </c>
      <c r="K6741" s="53">
        <f t="shared" si="1161"/>
        <v>2.009721527521509</v>
      </c>
      <c r="L6741" s="53">
        <f t="shared" si="1162"/>
        <v>40.905029278538173</v>
      </c>
      <c r="M6741" s="93">
        <f t="shared" si="1163"/>
        <v>4.2946719902672834</v>
      </c>
      <c r="N6741" s="53">
        <f t="shared" si="1164"/>
        <v>23.272049959460045</v>
      </c>
      <c r="O6741">
        <f t="shared" si="1165"/>
        <v>0.85826748663776053</v>
      </c>
      <c r="P6741" s="53">
        <f t="shared" si="1166"/>
        <v>13.419971190292229</v>
      </c>
      <c r="Q6741" s="53">
        <v>0.2</v>
      </c>
      <c r="R6741" s="53">
        <f t="shared" si="1167"/>
        <v>8.0447767650453965</v>
      </c>
    </row>
    <row r="6742" spans="2:18" ht="15">
      <c r="B6742" s="84">
        <v>37045</v>
      </c>
      <c r="C6742" s="85">
        <v>0</v>
      </c>
      <c r="D6742" s="86">
        <v>16.100000000000001</v>
      </c>
      <c r="E6742" s="87">
        <v>8.1999999999999993</v>
      </c>
      <c r="F6742" s="96">
        <f t="shared" si="1158"/>
        <v>12.15</v>
      </c>
      <c r="G6742" s="96"/>
      <c r="H6742" s="74">
        <f t="shared" si="1159"/>
        <v>154</v>
      </c>
      <c r="I6742" s="53">
        <f t="shared" si="1157"/>
        <v>0.97148420145397496</v>
      </c>
      <c r="J6742" s="53">
        <f t="shared" si="1160"/>
        <v>0.38749266774519064</v>
      </c>
      <c r="K6742" s="53">
        <f t="shared" si="1161"/>
        <v>2.0128324040434848</v>
      </c>
      <c r="L6742" s="53">
        <f t="shared" si="1162"/>
        <v>40.985388899033893</v>
      </c>
      <c r="M6742" s="93">
        <f t="shared" si="1163"/>
        <v>3.2310144942902363</v>
      </c>
      <c r="N6742" s="53">
        <f t="shared" si="1164"/>
        <v>19.583554789229286</v>
      </c>
      <c r="O6742">
        <f t="shared" si="1165"/>
        <v>0.69909373141648812</v>
      </c>
      <c r="P6742" s="53">
        <f t="shared" si="1166"/>
        <v>10.664073515894353</v>
      </c>
      <c r="Q6742" s="53">
        <v>0.2</v>
      </c>
      <c r="R6742" s="53">
        <f t="shared" si="1167"/>
        <v>7.0253197311269275</v>
      </c>
    </row>
    <row r="6743" spans="2:18" ht="15">
      <c r="B6743" s="84">
        <v>37046</v>
      </c>
      <c r="C6743" s="85">
        <v>7.6</v>
      </c>
      <c r="D6743" s="86">
        <v>26.3</v>
      </c>
      <c r="E6743" s="87">
        <v>5.3</v>
      </c>
      <c r="F6743" s="96">
        <f t="shared" si="1158"/>
        <v>15.8</v>
      </c>
      <c r="G6743" s="96"/>
      <c r="H6743" s="74">
        <f t="shared" si="1159"/>
        <v>155</v>
      </c>
      <c r="I6743" s="53">
        <f t="shared" si="1157"/>
        <v>0.97118928661706516</v>
      </c>
      <c r="J6743" s="53">
        <f t="shared" si="1160"/>
        <v>0.38968352730391004</v>
      </c>
      <c r="K6743" s="53">
        <f t="shared" si="1161"/>
        <v>2.0158008791117585</v>
      </c>
      <c r="L6743" s="53">
        <f t="shared" si="1162"/>
        <v>41.061482549213466</v>
      </c>
      <c r="M6743" s="93">
        <f t="shared" si="1163"/>
        <v>5.9208358945699375</v>
      </c>
      <c r="N6743" s="53">
        <f t="shared" si="1164"/>
        <v>31.988449827909431</v>
      </c>
      <c r="O6743">
        <f t="shared" si="1165"/>
        <v>0.86317440484090757</v>
      </c>
      <c r="P6743" s="53">
        <f t="shared" si="1166"/>
        <v>13.506043081775401</v>
      </c>
      <c r="Q6743" s="53">
        <v>0.2</v>
      </c>
      <c r="R6743" s="53">
        <f t="shared" si="1167"/>
        <v>10.034958836940593</v>
      </c>
    </row>
    <row r="6744" spans="2:18" ht="15">
      <c r="B6744" s="84">
        <v>37047</v>
      </c>
      <c r="C6744" s="85">
        <v>0</v>
      </c>
      <c r="D6744" s="86">
        <v>25.3</v>
      </c>
      <c r="E6744" s="87">
        <v>7.9</v>
      </c>
      <c r="F6744" s="96">
        <f t="shared" si="1158"/>
        <v>16.600000000000001</v>
      </c>
      <c r="G6744" s="96"/>
      <c r="H6744" s="74">
        <f t="shared" si="1159"/>
        <v>156</v>
      </c>
      <c r="I6744" s="53">
        <f t="shared" si="1157"/>
        <v>0.97090289733376511</v>
      </c>
      <c r="J6744" s="53">
        <f t="shared" si="1160"/>
        <v>0.39176098166056555</v>
      </c>
      <c r="K6744" s="53">
        <f t="shared" si="1161"/>
        <v>2.0186245320731344</v>
      </c>
      <c r="L6744" s="53">
        <f t="shared" si="1162"/>
        <v>41.133291052089184</v>
      </c>
      <c r="M6744" s="93">
        <f t="shared" si="1163"/>
        <v>5.5274649684951562</v>
      </c>
      <c r="N6744" s="53">
        <f t="shared" si="1164"/>
        <v>29.168695319086162</v>
      </c>
      <c r="O6744">
        <f t="shared" si="1165"/>
        <v>0.90331754498516925</v>
      </c>
      <c r="P6744" s="53">
        <f t="shared" si="1166"/>
        <v>14.212533910527819</v>
      </c>
      <c r="Q6744" s="53">
        <v>0.2</v>
      </c>
      <c r="R6744" s="53">
        <f t="shared" si="1167"/>
        <v>9.4374286940072203</v>
      </c>
    </row>
    <row r="6745" spans="2:18" ht="15">
      <c r="B6745" s="84">
        <v>37048</v>
      </c>
      <c r="C6745" s="85">
        <v>0.6</v>
      </c>
      <c r="D6745" s="86">
        <v>21.8</v>
      </c>
      <c r="E6745" s="87">
        <v>11.4</v>
      </c>
      <c r="F6745" s="96">
        <f t="shared" si="1158"/>
        <v>16.600000000000001</v>
      </c>
      <c r="G6745" s="96"/>
      <c r="H6745" s="74">
        <f t="shared" si="1159"/>
        <v>157</v>
      </c>
      <c r="I6745" s="53">
        <f t="shared" si="1157"/>
        <v>0.97062511835127152</v>
      </c>
      <c r="J6745" s="53">
        <f t="shared" si="1160"/>
        <v>0.39372428893118894</v>
      </c>
      <c r="K6745" s="53">
        <f t="shared" si="1161"/>
        <v>2.0213010284316693</v>
      </c>
      <c r="L6745" s="53">
        <f t="shared" si="1162"/>
        <v>41.20079636272002</v>
      </c>
      <c r="M6745" s="93">
        <f t="shared" si="1163"/>
        <v>4.2803590081379115</v>
      </c>
      <c r="N6745" s="53">
        <f t="shared" si="1164"/>
        <v>22.587657900375895</v>
      </c>
      <c r="O6745">
        <f t="shared" si="1165"/>
        <v>0.90331754498516925</v>
      </c>
      <c r="P6745" s="53">
        <f t="shared" si="1166"/>
        <v>14.212533910527819</v>
      </c>
      <c r="Q6745" s="53">
        <v>0.2</v>
      </c>
      <c r="R6745" s="53">
        <f t="shared" si="1167"/>
        <v>7.9339943460295022</v>
      </c>
    </row>
    <row r="6746" spans="2:18" ht="15">
      <c r="B6746" s="84">
        <v>37049</v>
      </c>
      <c r="C6746" s="85">
        <v>10.199999999999999</v>
      </c>
      <c r="D6746" s="86">
        <v>27.7</v>
      </c>
      <c r="E6746" s="87">
        <v>8.1999999999999993</v>
      </c>
      <c r="F6746" s="96">
        <f t="shared" si="1158"/>
        <v>17.95</v>
      </c>
      <c r="G6746" s="96"/>
      <c r="H6746" s="74">
        <f t="shared" si="1159"/>
        <v>158</v>
      </c>
      <c r="I6746" s="53">
        <f t="shared" si="1157"/>
        <v>0.97035603186885411</v>
      </c>
      <c r="J6746" s="53">
        <f t="shared" si="1160"/>
        <v>0.39557274736216064</v>
      </c>
      <c r="K6746" s="53">
        <f t="shared" si="1161"/>
        <v>2.0238281267911979</v>
      </c>
      <c r="L6746" s="53">
        <f t="shared" si="1162"/>
        <v>41.26398159690806</v>
      </c>
      <c r="M6746" s="93">
        <f t="shared" si="1163"/>
        <v>6.1004792809947475</v>
      </c>
      <c r="N6746" s="53">
        <f t="shared" si="1164"/>
        <v>30.976857517797836</v>
      </c>
      <c r="O6746">
        <f t="shared" si="1165"/>
        <v>0.97475147047170785</v>
      </c>
      <c r="P6746" s="53">
        <f t="shared" si="1166"/>
        <v>15.479698192299631</v>
      </c>
      <c r="Q6746" s="53">
        <v>0.2</v>
      </c>
      <c r="R6746" s="53">
        <f t="shared" si="1167"/>
        <v>9.9252637328257709</v>
      </c>
    </row>
    <row r="6747" spans="2:18" ht="15">
      <c r="B6747" s="84">
        <v>37050</v>
      </c>
      <c r="C6747" s="85">
        <v>0</v>
      </c>
      <c r="D6747" s="86">
        <v>27.7</v>
      </c>
      <c r="E6747" s="87">
        <v>14.6</v>
      </c>
      <c r="F6747" s="96">
        <f t="shared" si="1158"/>
        <v>21.15</v>
      </c>
      <c r="G6747" s="96"/>
      <c r="H6747" s="74">
        <f t="shared" si="1159"/>
        <v>159</v>
      </c>
      <c r="I6747" s="53">
        <f t="shared" si="1157"/>
        <v>0.9700957175135323</v>
      </c>
      <c r="J6747" s="53">
        <f t="shared" si="1160"/>
        <v>0.39730569614880368</v>
      </c>
      <c r="K6747" s="53">
        <f t="shared" si="1161"/>
        <v>2.0262036856692989</v>
      </c>
      <c r="L6747" s="53">
        <f t="shared" si="1162"/>
        <v>41.322831059388477</v>
      </c>
      <c r="M6747" s="93">
        <f t="shared" si="1163"/>
        <v>5.4554760196048191</v>
      </c>
      <c r="N6747" s="53">
        <f t="shared" si="1164"/>
        <v>25.425800610653614</v>
      </c>
      <c r="O6747">
        <f t="shared" si="1165"/>
        <v>1.1640130906387234</v>
      </c>
      <c r="P6747" s="53">
        <f t="shared" si="1166"/>
        <v>18.893941561622093</v>
      </c>
      <c r="Q6747" s="53">
        <v>0.2</v>
      </c>
      <c r="R6747" s="53">
        <f t="shared" si="1167"/>
        <v>8.8025792343726827</v>
      </c>
    </row>
    <row r="6748" spans="2:18" ht="15">
      <c r="B6748" s="84">
        <v>37051</v>
      </c>
      <c r="C6748" s="85">
        <v>1.4</v>
      </c>
      <c r="D6748" s="86">
        <v>23.4</v>
      </c>
      <c r="E6748" s="87">
        <v>14.9</v>
      </c>
      <c r="F6748" s="96">
        <f t="shared" si="1158"/>
        <v>19.149999999999999</v>
      </c>
      <c r="G6748" s="96"/>
      <c r="H6748" s="74">
        <f t="shared" si="1159"/>
        <v>160</v>
      </c>
      <c r="I6748" s="53">
        <f t="shared" si="1157"/>
        <v>0.96984425231651183</v>
      </c>
      <c r="J6748" s="53">
        <f t="shared" si="1160"/>
        <v>0.39892251621546049</v>
      </c>
      <c r="K6748" s="53">
        <f t="shared" si="1161"/>
        <v>2.028425670142993</v>
      </c>
      <c r="L6748" s="53">
        <f t="shared" si="1162"/>
        <v>41.377330271291243</v>
      </c>
      <c r="M6748" s="93">
        <f t="shared" si="1163"/>
        <v>4.1743210222581286</v>
      </c>
      <c r="N6748" s="53">
        <f t="shared" si="1164"/>
        <v>20.507883899667167</v>
      </c>
      <c r="O6748">
        <f t="shared" si="1165"/>
        <v>1.0423241723001386</v>
      </c>
      <c r="P6748" s="53">
        <f t="shared" si="1166"/>
        <v>16.689549705989783</v>
      </c>
      <c r="Q6748" s="53">
        <v>0.2</v>
      </c>
      <c r="R6748" s="53">
        <f t="shared" si="1167"/>
        <v>7.5757676393145967</v>
      </c>
    </row>
    <row r="6749" spans="2:18" ht="15">
      <c r="B6749" s="84">
        <v>37052</v>
      </c>
      <c r="C6749" s="85">
        <v>0.2</v>
      </c>
      <c r="D6749" s="86">
        <v>23.9</v>
      </c>
      <c r="E6749" s="87">
        <v>12.6</v>
      </c>
      <c r="F6749" s="96">
        <f t="shared" si="1158"/>
        <v>18.25</v>
      </c>
      <c r="G6749" s="96"/>
      <c r="H6749" s="74">
        <f t="shared" si="1159"/>
        <v>161</v>
      </c>
      <c r="I6749" s="53">
        <f t="shared" si="1157"/>
        <v>0.96960171069039036</v>
      </c>
      <c r="J6749" s="53">
        <f t="shared" si="1160"/>
        <v>0.40042263095419273</v>
      </c>
      <c r="K6749" s="53">
        <f t="shared" si="1161"/>
        <v>2.0304921582861954</v>
      </c>
      <c r="L6749" s="53">
        <f t="shared" si="1162"/>
        <v>41.427465996652963</v>
      </c>
      <c r="M6749" s="93">
        <f t="shared" si="1163"/>
        <v>4.7014555440155847</v>
      </c>
      <c r="N6749" s="53">
        <f t="shared" si="1164"/>
        <v>23.674265437344118</v>
      </c>
      <c r="O6749">
        <f t="shared" si="1165"/>
        <v>0.99127689269626085</v>
      </c>
      <c r="P6749" s="53">
        <f t="shared" si="1166"/>
        <v>15.774596404672897</v>
      </c>
      <c r="Q6749" s="53">
        <v>0.2</v>
      </c>
      <c r="R6749" s="53">
        <f t="shared" si="1167"/>
        <v>8.2631573994612086</v>
      </c>
    </row>
    <row r="6750" spans="2:18" ht="15">
      <c r="B6750" s="84">
        <v>37053</v>
      </c>
      <c r="C6750" s="85">
        <v>43.8</v>
      </c>
      <c r="D6750" s="86">
        <v>23.7</v>
      </c>
      <c r="E6750" s="87">
        <v>9.6999999999999993</v>
      </c>
      <c r="F6750" s="96">
        <f t="shared" si="1158"/>
        <v>16.7</v>
      </c>
      <c r="G6750" s="96"/>
      <c r="H6750" s="74">
        <f t="shared" si="1159"/>
        <v>162</v>
      </c>
      <c r="I6750" s="53">
        <f t="shared" si="1157"/>
        <v>0.96936816440713691</v>
      </c>
      <c r="J6750" s="53">
        <f t="shared" si="1160"/>
        <v>0.40180550691935146</v>
      </c>
      <c r="K6750" s="53">
        <f t="shared" si="1161"/>
        <v>2.0324013473590288</v>
      </c>
      <c r="L6750" s="53">
        <f t="shared" si="1162"/>
        <v>41.473226267759372</v>
      </c>
      <c r="M6750" s="93">
        <f t="shared" si="1163"/>
        <v>5.0136083799783968</v>
      </c>
      <c r="N6750" s="53">
        <f t="shared" si="1164"/>
        <v>26.380362581078519</v>
      </c>
      <c r="O6750">
        <f t="shared" si="1165"/>
        <v>0.90844795945984114</v>
      </c>
      <c r="P6750" s="53">
        <f t="shared" si="1166"/>
        <v>14.303121974921044</v>
      </c>
      <c r="Q6750" s="53">
        <v>0.2</v>
      </c>
      <c r="R6750" s="53">
        <f t="shared" si="1167"/>
        <v>8.8056906955186385</v>
      </c>
    </row>
    <row r="6751" spans="2:18" ht="15">
      <c r="B6751" s="84">
        <v>37054</v>
      </c>
      <c r="C6751" s="85">
        <v>0</v>
      </c>
      <c r="D6751" s="86">
        <v>26.3</v>
      </c>
      <c r="E6751" s="87">
        <v>6.1</v>
      </c>
      <c r="F6751" s="96">
        <f t="shared" si="1158"/>
        <v>16.2</v>
      </c>
      <c r="G6751" s="96"/>
      <c r="H6751" s="74">
        <f t="shared" si="1159"/>
        <v>163</v>
      </c>
      <c r="I6751" s="53">
        <f t="shared" si="1157"/>
        <v>0.96914368257685435</v>
      </c>
      <c r="J6751" s="53">
        <f t="shared" si="1160"/>
        <v>0.40307065447539192</v>
      </c>
      <c r="K6751" s="53">
        <f t="shared" si="1161"/>
        <v>2.0341515597096045</v>
      </c>
      <c r="L6751" s="53">
        <f t="shared" si="1162"/>
        <v>41.514600409103238</v>
      </c>
      <c r="M6751" s="93">
        <f t="shared" si="1163"/>
        <v>5.9409368686825141</v>
      </c>
      <c r="N6751" s="53">
        <f t="shared" si="1164"/>
        <v>31.719436846704905</v>
      </c>
      <c r="O6751">
        <f t="shared" si="1165"/>
        <v>0.88304731717257212</v>
      </c>
      <c r="P6751" s="53">
        <f t="shared" si="1166"/>
        <v>13.855274292190918</v>
      </c>
      <c r="Q6751" s="53">
        <v>0.2</v>
      </c>
      <c r="R6751" s="53">
        <f t="shared" si="1167"/>
        <v>9.9970777749370185</v>
      </c>
    </row>
    <row r="6752" spans="2:18" ht="15">
      <c r="B6752" s="84">
        <v>37055</v>
      </c>
      <c r="C6752" s="85">
        <v>0</v>
      </c>
      <c r="D6752" s="86">
        <v>27.7</v>
      </c>
      <c r="E6752" s="87">
        <v>9.6999999999999993</v>
      </c>
      <c r="F6752" s="96">
        <f t="shared" si="1158"/>
        <v>18.7</v>
      </c>
      <c r="G6752" s="96"/>
      <c r="H6752" s="74">
        <f t="shared" si="1159"/>
        <v>164</v>
      </c>
      <c r="I6752" s="53">
        <f t="shared" si="1157"/>
        <v>0.96892833162732761</v>
      </c>
      <c r="J6752" s="53">
        <f t="shared" si="1160"/>
        <v>0.40421762839545172</v>
      </c>
      <c r="K6752" s="53">
        <f t="shared" si="1161"/>
        <v>2.0357412483497721</v>
      </c>
      <c r="L6752" s="53">
        <f t="shared" si="1162"/>
        <v>41.551579059748867</v>
      </c>
      <c r="M6752" s="93">
        <f t="shared" si="1163"/>
        <v>6.0258195657046691</v>
      </c>
      <c r="N6752" s="53">
        <f t="shared" si="1164"/>
        <v>29.969031388600516</v>
      </c>
      <c r="O6752">
        <f t="shared" si="1165"/>
        <v>1.0165219038263003</v>
      </c>
      <c r="P6752" s="53">
        <f t="shared" si="1166"/>
        <v>16.226330427438775</v>
      </c>
      <c r="Q6752" s="53">
        <v>0.2</v>
      </c>
      <c r="R6752" s="53">
        <f t="shared" si="1167"/>
        <v>9.7334221883879195</v>
      </c>
    </row>
    <row r="6753" spans="2:18" ht="15">
      <c r="B6753" s="84">
        <v>37056</v>
      </c>
      <c r="C6753" s="85">
        <v>0</v>
      </c>
      <c r="D6753" s="86">
        <v>29.3</v>
      </c>
      <c r="E6753" s="87">
        <v>13.7</v>
      </c>
      <c r="F6753" s="96">
        <f t="shared" si="1158"/>
        <v>21.5</v>
      </c>
      <c r="G6753" s="96"/>
      <c r="H6753" s="74">
        <f t="shared" si="1159"/>
        <v>165</v>
      </c>
      <c r="I6753" s="53">
        <f t="shared" si="1157"/>
        <v>0.96872217528436744</v>
      </c>
      <c r="J6753" s="53">
        <f t="shared" si="1160"/>
        <v>0.4052460284083601</v>
      </c>
      <c r="K6753" s="53">
        <f t="shared" si="1161"/>
        <v>2.0371690021676367</v>
      </c>
      <c r="L6753" s="53">
        <f t="shared" si="1162"/>
        <v>41.584154193902762</v>
      </c>
      <c r="M6753" s="93">
        <f t="shared" si="1163"/>
        <v>6.0448036102494003</v>
      </c>
      <c r="N6753" s="53">
        <f t="shared" si="1164"/>
        <v>27.921522329365303</v>
      </c>
      <c r="O6753">
        <f t="shared" si="1165"/>
        <v>1.1865305921643348</v>
      </c>
      <c r="P6753" s="53">
        <f t="shared" si="1166"/>
        <v>19.305275780700303</v>
      </c>
      <c r="Q6753" s="53">
        <v>0.2</v>
      </c>
      <c r="R6753" s="53">
        <f t="shared" si="1167"/>
        <v>9.3977852652425469</v>
      </c>
    </row>
    <row r="6754" spans="2:18" ht="15">
      <c r="B6754" s="84">
        <v>37057</v>
      </c>
      <c r="C6754" s="85">
        <v>0</v>
      </c>
      <c r="D6754" s="86">
        <v>29.3</v>
      </c>
      <c r="E6754" s="87">
        <v>13.3</v>
      </c>
      <c r="F6754" s="96">
        <f t="shared" si="1158"/>
        <v>21.3</v>
      </c>
      <c r="G6754" s="96"/>
      <c r="H6754" s="74">
        <f t="shared" si="1159"/>
        <v>166</v>
      </c>
      <c r="I6754" s="53">
        <f t="shared" si="1157"/>
        <v>0.96852527455295245</v>
      </c>
      <c r="J6754" s="53">
        <f t="shared" si="1160"/>
        <v>0.40615549969192977</v>
      </c>
      <c r="K6754" s="53">
        <f t="shared" si="1161"/>
        <v>2.0384335507413596</v>
      </c>
      <c r="L6754" s="53">
        <f t="shared" si="1162"/>
        <v>41.612319139501366</v>
      </c>
      <c r="M6754" s="93">
        <f t="shared" si="1163"/>
        <v>6.0947815312953724</v>
      </c>
      <c r="N6754" s="53">
        <f t="shared" si="1164"/>
        <v>28.29637701486093</v>
      </c>
      <c r="O6754">
        <f t="shared" si="1165"/>
        <v>1.1736175960166675</v>
      </c>
      <c r="P6754" s="53">
        <f t="shared" si="1166"/>
        <v>19.069263006515342</v>
      </c>
      <c r="Q6754" s="53">
        <v>0.2</v>
      </c>
      <c r="R6754" s="53">
        <f t="shared" si="1167"/>
        <v>9.4754418919653318</v>
      </c>
    </row>
    <row r="6755" spans="2:18" ht="15">
      <c r="B6755" s="84">
        <v>37058</v>
      </c>
      <c r="C6755" s="85">
        <v>1.4</v>
      </c>
      <c r="D6755" s="86">
        <v>27.3</v>
      </c>
      <c r="E6755" s="87">
        <v>13.3</v>
      </c>
      <c r="F6755" s="96">
        <f t="shared" si="1158"/>
        <v>20.3</v>
      </c>
      <c r="G6755" s="96"/>
      <c r="H6755" s="74">
        <f t="shared" si="1159"/>
        <v>167</v>
      </c>
      <c r="I6755" s="53">
        <f t="shared" si="1157"/>
        <v>0.96833768769917694</v>
      </c>
      <c r="J6755" s="53">
        <f t="shared" si="1160"/>
        <v>0.40694573331055683</v>
      </c>
      <c r="K6755" s="53">
        <f t="shared" si="1161"/>
        <v>2.0395337687208768</v>
      </c>
      <c r="L6755" s="53">
        <f t="shared" si="1162"/>
        <v>41.636068594638665</v>
      </c>
      <c r="M6755" s="93">
        <f t="shared" si="1163"/>
        <v>5.5585073264000036</v>
      </c>
      <c r="N6755" s="53">
        <f t="shared" si="1164"/>
        <v>26.483943614270569</v>
      </c>
      <c r="O6755">
        <f t="shared" si="1165"/>
        <v>1.1108662394980329</v>
      </c>
      <c r="P6755" s="53">
        <f t="shared" si="1166"/>
        <v>17.9272706470082</v>
      </c>
      <c r="Q6755" s="53">
        <v>0.2</v>
      </c>
      <c r="R6755" s="53">
        <f t="shared" si="1167"/>
        <v>9.0084376474198002</v>
      </c>
    </row>
    <row r="6756" spans="2:18" ht="15">
      <c r="B6756" s="84">
        <v>37059</v>
      </c>
      <c r="C6756" s="85">
        <v>23.4</v>
      </c>
      <c r="D6756" s="86">
        <v>25.4</v>
      </c>
      <c r="E6756" s="87">
        <v>11.7</v>
      </c>
      <c r="F6756" s="96">
        <f t="shared" si="1158"/>
        <v>18.549999999999997</v>
      </c>
      <c r="G6756" s="96"/>
      <c r="H6756" s="74">
        <f t="shared" si="1159"/>
        <v>168</v>
      </c>
      <c r="I6756" s="53">
        <f t="shared" si="1157"/>
        <v>0.96815947023300886</v>
      </c>
      <c r="J6756" s="53">
        <f t="shared" si="1160"/>
        <v>0.40761646659536283</v>
      </c>
      <c r="K6756" s="53">
        <f t="shared" si="1161"/>
        <v>2.0404686797466649</v>
      </c>
      <c r="L6756" s="53">
        <f t="shared" si="1162"/>
        <v>41.655398641672008</v>
      </c>
      <c r="M6756" s="93">
        <f t="shared" si="1163"/>
        <v>5.2485032122496404</v>
      </c>
      <c r="N6756" s="53">
        <f t="shared" si="1164"/>
        <v>26.21081348218971</v>
      </c>
      <c r="O6756">
        <f t="shared" si="1165"/>
        <v>1.0080454852442531</v>
      </c>
      <c r="P6756" s="53">
        <f t="shared" si="1166"/>
        <v>16.074488644854735</v>
      </c>
      <c r="Q6756" s="53">
        <v>0.2</v>
      </c>
      <c r="R6756" s="53">
        <f t="shared" si="1167"/>
        <v>8.8609946546372296</v>
      </c>
    </row>
    <row r="6757" spans="2:18" ht="15">
      <c r="B6757" s="84">
        <v>37060</v>
      </c>
      <c r="C6757" s="85">
        <v>1.6</v>
      </c>
      <c r="D6757" s="86">
        <v>28.1</v>
      </c>
      <c r="E6757" s="87">
        <v>10.7</v>
      </c>
      <c r="F6757" s="96">
        <f t="shared" si="1158"/>
        <v>19.399999999999999</v>
      </c>
      <c r="G6757" s="96"/>
      <c r="H6757" s="74">
        <f t="shared" si="1159"/>
        <v>169</v>
      </c>
      <c r="I6757" s="53">
        <f t="shared" si="1157"/>
        <v>0.96799067489186363</v>
      </c>
      <c r="J6757" s="53">
        <f t="shared" si="1160"/>
        <v>0.40816748346531739</v>
      </c>
      <c r="K6757" s="53">
        <f t="shared" si="1161"/>
        <v>2.041237459877554</v>
      </c>
      <c r="L6757" s="53">
        <f t="shared" si="1162"/>
        <v>41.670306758860512</v>
      </c>
      <c r="M6757" s="93">
        <f t="shared" si="1163"/>
        <v>6.0554125295969259</v>
      </c>
      <c r="N6757" s="53">
        <f t="shared" si="1164"/>
        <v>29.549507238865221</v>
      </c>
      <c r="O6757">
        <f t="shared" si="1165"/>
        <v>1.0569033277963868</v>
      </c>
      <c r="P6757" s="53">
        <f t="shared" si="1166"/>
        <v>16.951949475895045</v>
      </c>
      <c r="Q6757" s="53">
        <v>0.2</v>
      </c>
      <c r="R6757" s="53">
        <f t="shared" si="1167"/>
        <v>9.6727015199341473</v>
      </c>
    </row>
    <row r="6758" spans="2:18" ht="15">
      <c r="B6758" s="84">
        <v>37061</v>
      </c>
      <c r="C6758" s="85">
        <v>0</v>
      </c>
      <c r="D6758" s="86">
        <v>27.3</v>
      </c>
      <c r="E6758" s="87">
        <v>11.7</v>
      </c>
      <c r="F6758" s="96">
        <f t="shared" si="1158"/>
        <v>19.5</v>
      </c>
      <c r="G6758" s="96"/>
      <c r="H6758" s="74">
        <f t="shared" si="1159"/>
        <v>170</v>
      </c>
      <c r="I6758" s="53">
        <f t="shared" si="1157"/>
        <v>0.96783135162499845</v>
      </c>
      <c r="J6758" s="53">
        <f t="shared" si="1160"/>
        <v>0.40859861468800307</v>
      </c>
      <c r="K6758" s="53">
        <f t="shared" si="1161"/>
        <v>2.0418394405028018</v>
      </c>
      <c r="L6758" s="53">
        <f t="shared" si="1162"/>
        <v>41.68079182940884</v>
      </c>
      <c r="M6758" s="93">
        <f t="shared" si="1163"/>
        <v>5.7505126797874118</v>
      </c>
      <c r="N6758" s="53">
        <f t="shared" si="1164"/>
        <v>27.986409302539226</v>
      </c>
      <c r="O6758">
        <f t="shared" si="1165"/>
        <v>1.0627844323448907</v>
      </c>
      <c r="P6758" s="53">
        <f t="shared" si="1166"/>
        <v>17.057933627510408</v>
      </c>
      <c r="Q6758" s="53">
        <v>0.2</v>
      </c>
      <c r="R6758" s="53">
        <f t="shared" si="1167"/>
        <v>9.3170344153077433</v>
      </c>
    </row>
    <row r="6759" spans="2:18" ht="15">
      <c r="B6759" s="84">
        <v>37062</v>
      </c>
      <c r="C6759" s="85">
        <v>0</v>
      </c>
      <c r="D6759" s="86">
        <v>33.299999999999997</v>
      </c>
      <c r="E6759" s="87">
        <v>10.9</v>
      </c>
      <c r="F6759" s="96">
        <f t="shared" si="1158"/>
        <v>22.099999999999998</v>
      </c>
      <c r="G6759" s="96"/>
      <c r="H6759" s="74">
        <f t="shared" si="1159"/>
        <v>171</v>
      </c>
      <c r="I6759" s="53">
        <f t="shared" si="1157"/>
        <v>0.96768154757873115</v>
      </c>
      <c r="J6759" s="53">
        <f t="shared" si="1160"/>
        <v>0.4089097380789154</v>
      </c>
      <c r="K6759" s="53">
        <f t="shared" si="1161"/>
        <v>2.0422741107171487</v>
      </c>
      <c r="L6759" s="53">
        <f t="shared" si="1162"/>
        <v>41.686854147808901</v>
      </c>
      <c r="M6759" s="93">
        <f t="shared" si="1163"/>
        <v>7.3721727135075374</v>
      </c>
      <c r="N6759" s="53">
        <f t="shared" si="1164"/>
        <v>33.540694686102952</v>
      </c>
      <c r="O6759">
        <f t="shared" si="1165"/>
        <v>1.2260124998169928</v>
      </c>
      <c r="P6759" s="53">
        <f t="shared" si="1166"/>
        <v>20.028982621079091</v>
      </c>
      <c r="Q6759" s="53">
        <v>0.2</v>
      </c>
      <c r="R6759" s="53">
        <f t="shared" si="1167"/>
        <v>10.732242044192283</v>
      </c>
    </row>
    <row r="6760" spans="2:18" ht="15">
      <c r="B6760" s="84">
        <v>37063</v>
      </c>
      <c r="C6760" s="85">
        <v>0</v>
      </c>
      <c r="D6760" s="86">
        <v>29.6</v>
      </c>
      <c r="E6760" s="87">
        <v>12.5</v>
      </c>
      <c r="F6760" s="96">
        <f t="shared" si="1158"/>
        <v>21.05</v>
      </c>
      <c r="G6760" s="96"/>
      <c r="H6760" s="74">
        <f t="shared" si="1159"/>
        <v>172</v>
      </c>
      <c r="I6760" s="53">
        <f t="shared" si="1157"/>
        <v>0.96754130708248931</v>
      </c>
      <c r="J6760" s="53">
        <f t="shared" si="1160"/>
        <v>0.40910077863842559</v>
      </c>
      <c r="K6760" s="53">
        <f t="shared" si="1161"/>
        <v>2.0425411191413518</v>
      </c>
      <c r="L6760" s="53">
        <f t="shared" si="1162"/>
        <v>41.688495423392943</v>
      </c>
      <c r="M6760" s="93">
        <f t="shared" si="1163"/>
        <v>6.2719815653710231</v>
      </c>
      <c r="N6760" s="53">
        <f t="shared" si="1164"/>
        <v>29.306448919184266</v>
      </c>
      <c r="O6760">
        <f t="shared" si="1165"/>
        <v>1.1576480702913285</v>
      </c>
      <c r="P6760" s="53">
        <f t="shared" si="1166"/>
        <v>18.777858756126378</v>
      </c>
      <c r="Q6760" s="53">
        <v>0.2</v>
      </c>
      <c r="R6760" s="53">
        <f t="shared" si="1167"/>
        <v>9.6978546714379839</v>
      </c>
    </row>
    <row r="6761" spans="2:18" ht="15">
      <c r="B6761" s="84">
        <v>37064</v>
      </c>
      <c r="C6761" s="85">
        <v>0</v>
      </c>
      <c r="D6761" s="86">
        <v>29.3</v>
      </c>
      <c r="E6761" s="87">
        <v>14.1</v>
      </c>
      <c r="F6761" s="96">
        <f t="shared" si="1158"/>
        <v>21.7</v>
      </c>
      <c r="G6761" s="96"/>
      <c r="H6761" s="74">
        <f t="shared" si="1159"/>
        <v>173</v>
      </c>
      <c r="I6761" s="53">
        <f t="shared" si="1157"/>
        <v>0.96741067163569183</v>
      </c>
      <c r="J6761" s="53">
        <f t="shared" si="1160"/>
        <v>0.40917170862578206</v>
      </c>
      <c r="K6761" s="53">
        <f t="shared" si="1161"/>
        <v>2.0426402751747079</v>
      </c>
      <c r="L6761" s="53">
        <f t="shared" si="1162"/>
        <v>41.685718781033387</v>
      </c>
      <c r="M6761" s="93">
        <f t="shared" si="1163"/>
        <v>6.0118156898286159</v>
      </c>
      <c r="N6761" s="53">
        <f t="shared" si="1164"/>
        <v>27.628544709050573</v>
      </c>
      <c r="O6761">
        <f t="shared" si="1165"/>
        <v>1.1995667541545105</v>
      </c>
      <c r="P6761" s="53">
        <f t="shared" si="1166"/>
        <v>19.543883454423828</v>
      </c>
      <c r="Q6761" s="53">
        <v>0.2</v>
      </c>
      <c r="R6761" s="53">
        <f t="shared" si="1167"/>
        <v>9.3389971512406742</v>
      </c>
    </row>
    <row r="6762" spans="2:18" ht="15">
      <c r="B6762" s="84">
        <v>37065</v>
      </c>
      <c r="C6762" s="85">
        <v>0</v>
      </c>
      <c r="D6762" s="86">
        <v>32.9</v>
      </c>
      <c r="E6762" s="87">
        <v>13.9</v>
      </c>
      <c r="F6762" s="96">
        <f t="shared" si="1158"/>
        <v>23.4</v>
      </c>
      <c r="G6762" s="96"/>
      <c r="H6762" s="74">
        <f t="shared" si="1159"/>
        <v>174</v>
      </c>
      <c r="I6762" s="53">
        <f t="shared" si="1157"/>
        <v>0.96728967989546932</v>
      </c>
      <c r="J6762" s="53">
        <f t="shared" si="1160"/>
        <v>0.40912254756976801</v>
      </c>
      <c r="K6762" s="53">
        <f t="shared" si="1161"/>
        <v>2.0425715496702246</v>
      </c>
      <c r="L6762" s="53">
        <f t="shared" si="1162"/>
        <v>41.678528758947735</v>
      </c>
      <c r="M6762" s="93">
        <f t="shared" si="1163"/>
        <v>7.0094811172223075</v>
      </c>
      <c r="N6762" s="53">
        <f t="shared" si="1164"/>
        <v>30.88432414587017</v>
      </c>
      <c r="O6762">
        <f t="shared" si="1165"/>
        <v>1.3154869812476659</v>
      </c>
      <c r="P6762" s="53">
        <f t="shared" si="1166"/>
        <v>21.680365038399835</v>
      </c>
      <c r="Q6762" s="53">
        <v>0.2</v>
      </c>
      <c r="R6762" s="53">
        <f t="shared" si="1167"/>
        <v>10.17521589104981</v>
      </c>
    </row>
    <row r="6763" spans="2:18" ht="15">
      <c r="B6763" s="84">
        <v>37066</v>
      </c>
      <c r="C6763" s="85">
        <v>0</v>
      </c>
      <c r="D6763" s="86">
        <v>33.299999999999997</v>
      </c>
      <c r="E6763" s="87">
        <v>14.5</v>
      </c>
      <c r="F6763" s="96">
        <f t="shared" si="1158"/>
        <v>23.9</v>
      </c>
      <c r="G6763" s="96"/>
      <c r="H6763" s="74">
        <f t="shared" si="1159"/>
        <v>175</v>
      </c>
      <c r="I6763" s="53">
        <f t="shared" si="1157"/>
        <v>0.96717836766522414</v>
      </c>
      <c r="J6763" s="53">
        <f t="shared" si="1160"/>
        <v>0.4089533622158914</v>
      </c>
      <c r="K6763" s="53">
        <f t="shared" si="1161"/>
        <v>2.0423350750274194</v>
      </c>
      <c r="L6763" s="53">
        <f t="shared" si="1162"/>
        <v>41.666931303590367</v>
      </c>
      <c r="M6763" s="93">
        <f t="shared" si="1163"/>
        <v>7.0551454190612688</v>
      </c>
      <c r="N6763" s="53">
        <f t="shared" si="1164"/>
        <v>30.712796531815876</v>
      </c>
      <c r="O6763">
        <f t="shared" si="1165"/>
        <v>1.3513779792359752</v>
      </c>
      <c r="P6763" s="53">
        <f t="shared" si="1166"/>
        <v>22.347046378346018</v>
      </c>
      <c r="Q6763" s="53">
        <v>0.2</v>
      </c>
      <c r="R6763" s="53">
        <f t="shared" si="1167"/>
        <v>10.157915158695742</v>
      </c>
    </row>
    <row r="6764" spans="2:18" ht="15">
      <c r="B6764" s="84">
        <v>37067</v>
      </c>
      <c r="C6764" s="85">
        <v>0</v>
      </c>
      <c r="D6764" s="86">
        <v>34.299999999999997</v>
      </c>
      <c r="E6764" s="87">
        <v>15.5</v>
      </c>
      <c r="F6764" s="96">
        <f t="shared" si="1158"/>
        <v>24.9</v>
      </c>
      <c r="G6764" s="96"/>
      <c r="H6764" s="74">
        <f t="shared" si="1159"/>
        <v>176</v>
      </c>
      <c r="I6764" s="53">
        <f t="shared" si="1157"/>
        <v>0.96707676788403607</v>
      </c>
      <c r="J6764" s="53">
        <f t="shared" si="1160"/>
        <v>0.40866426641022918</v>
      </c>
      <c r="K6764" s="53">
        <f t="shared" si="1161"/>
        <v>2.0419311447020565</v>
      </c>
      <c r="L6764" s="53">
        <f t="shared" si="1162"/>
        <v>41.650933761636104</v>
      </c>
      <c r="M6764" s="93">
        <f t="shared" si="1163"/>
        <v>7.2215598583229763</v>
      </c>
      <c r="N6764" s="53">
        <f t="shared" si="1164"/>
        <v>30.701004704683932</v>
      </c>
      <c r="O6764">
        <f t="shared" si="1165"/>
        <v>1.425713897503015</v>
      </c>
      <c r="P6764" s="53">
        <f t="shared" si="1166"/>
        <v>23.735304871118448</v>
      </c>
      <c r="Q6764" s="53">
        <v>0.2</v>
      </c>
      <c r="R6764" s="53">
        <f t="shared" si="1167"/>
        <v>10.199689388949412</v>
      </c>
    </row>
    <row r="6765" spans="2:18" ht="15">
      <c r="B6765" s="84">
        <v>37068</v>
      </c>
      <c r="C6765" s="85">
        <v>0</v>
      </c>
      <c r="D6765" s="86">
        <v>31.7</v>
      </c>
      <c r="E6765" s="87">
        <v>20</v>
      </c>
      <c r="F6765" s="96">
        <f t="shared" si="1158"/>
        <v>25.85</v>
      </c>
      <c r="G6765" s="96"/>
      <c r="H6765" s="74">
        <f t="shared" si="1159"/>
        <v>177</v>
      </c>
      <c r="I6765" s="53">
        <f t="shared" si="1157"/>
        <v>0.96698491061691505</v>
      </c>
      <c r="J6765" s="53">
        <f t="shared" si="1160"/>
        <v>0.40825542092030154</v>
      </c>
      <c r="K6765" s="53">
        <f t="shared" si="1161"/>
        <v>2.0413602121365115</v>
      </c>
      <c r="L6765" s="53">
        <f t="shared" si="1162"/>
        <v>41.630544869084666</v>
      </c>
      <c r="M6765" s="93">
        <f t="shared" si="1163"/>
        <v>5.8208813579536507</v>
      </c>
      <c r="N6765" s="53">
        <f t="shared" si="1164"/>
        <v>24.207723338540848</v>
      </c>
      <c r="O6765">
        <f t="shared" si="1165"/>
        <v>1.4995882863411676</v>
      </c>
      <c r="P6765" s="53">
        <f t="shared" si="1166"/>
        <v>25.124567538828096</v>
      </c>
      <c r="Q6765" s="53">
        <v>0.2</v>
      </c>
      <c r="R6765" s="53">
        <f t="shared" si="1167"/>
        <v>8.7168236475115322</v>
      </c>
    </row>
    <row r="6766" spans="2:18" ht="15">
      <c r="B6766" s="84">
        <v>37069</v>
      </c>
      <c r="C6766" s="85">
        <v>0</v>
      </c>
      <c r="D6766" s="86">
        <v>32.700000000000003</v>
      </c>
      <c r="E6766" s="87">
        <v>15.4</v>
      </c>
      <c r="F6766" s="96">
        <f t="shared" si="1158"/>
        <v>24.05</v>
      </c>
      <c r="G6766" s="96"/>
      <c r="H6766" s="74">
        <f t="shared" si="1159"/>
        <v>178</v>
      </c>
      <c r="I6766" s="53">
        <f t="shared" si="1157"/>
        <v>0.96690282304590414</v>
      </c>
      <c r="J6766" s="53">
        <f t="shared" si="1160"/>
        <v>0.40772703319360154</v>
      </c>
      <c r="K6766" s="53">
        <f t="shared" si="1161"/>
        <v>2.0406228891187692</v>
      </c>
      <c r="L6766" s="53">
        <f t="shared" si="1162"/>
        <v>41.605774737537843</v>
      </c>
      <c r="M6766" s="93">
        <f t="shared" si="1163"/>
        <v>6.7822157462532049</v>
      </c>
      <c r="N6766" s="53">
        <f t="shared" si="1164"/>
        <v>29.418842848430089</v>
      </c>
      <c r="O6766">
        <f t="shared" si="1165"/>
        <v>1.3623094609404049</v>
      </c>
      <c r="P6766" s="53">
        <f t="shared" si="1166"/>
        <v>22.550571982089643</v>
      </c>
      <c r="Q6766" s="53">
        <v>0.2</v>
      </c>
      <c r="R6766" s="53">
        <f t="shared" si="1167"/>
        <v>9.8622254199606729</v>
      </c>
    </row>
    <row r="6767" spans="2:18" ht="15">
      <c r="B6767" s="84">
        <v>37070</v>
      </c>
      <c r="C6767" s="85">
        <v>50.4</v>
      </c>
      <c r="D6767" s="86">
        <v>22.9</v>
      </c>
      <c r="E6767" s="87">
        <v>16.100000000000001</v>
      </c>
      <c r="F6767" s="96">
        <f t="shared" si="1158"/>
        <v>19.5</v>
      </c>
      <c r="G6767" s="96"/>
      <c r="H6767" s="74">
        <f t="shared" si="1159"/>
        <v>179</v>
      </c>
      <c r="I6767" s="53">
        <f t="shared" si="1157"/>
        <v>0.96683052946203629</v>
      </c>
      <c r="J6767" s="53">
        <f t="shared" si="1160"/>
        <v>0.40707935705464793</v>
      </c>
      <c r="K6767" s="53">
        <f t="shared" si="1161"/>
        <v>2.0397199435822722</v>
      </c>
      <c r="L6767" s="53">
        <f t="shared" si="1162"/>
        <v>41.576634837724463</v>
      </c>
      <c r="M6767" s="93">
        <f t="shared" si="1163"/>
        <v>3.7871464249522448</v>
      </c>
      <c r="N6767" s="53">
        <f t="shared" si="1164"/>
        <v>18.431161852734135</v>
      </c>
      <c r="O6767">
        <f t="shared" si="1165"/>
        <v>1.0627844323448907</v>
      </c>
      <c r="P6767" s="53">
        <f t="shared" si="1166"/>
        <v>17.057933627510408</v>
      </c>
      <c r="Q6767" s="53">
        <v>0.2</v>
      </c>
      <c r="R6767" s="53">
        <f t="shared" si="1167"/>
        <v>7.1119206841590206</v>
      </c>
    </row>
    <row r="6768" spans="2:18" ht="15">
      <c r="B6768" s="84">
        <v>37071</v>
      </c>
      <c r="C6768" s="85">
        <v>3.4</v>
      </c>
      <c r="D6768" s="86">
        <v>32.5</v>
      </c>
      <c r="E6768" s="87">
        <v>15.3</v>
      </c>
      <c r="F6768" s="96">
        <f t="shared" si="1158"/>
        <v>23.9</v>
      </c>
      <c r="G6768" s="96"/>
      <c r="H6768" s="74">
        <f t="shared" si="1159"/>
        <v>180</v>
      </c>
      <c r="I6768" s="53">
        <f t="shared" si="1157"/>
        <v>0.96676805125814624</v>
      </c>
      <c r="J6768" s="53">
        <f t="shared" si="1160"/>
        <v>0.40631269234167094</v>
      </c>
      <c r="K6768" s="53">
        <f t="shared" si="1161"/>
        <v>2.0386522968629022</v>
      </c>
      <c r="L6768" s="53">
        <f t="shared" si="1162"/>
        <v>41.543137980369544</v>
      </c>
      <c r="M6768" s="93">
        <f t="shared" si="1163"/>
        <v>6.7282024383443177</v>
      </c>
      <c r="N6768" s="53">
        <f t="shared" si="1164"/>
        <v>29.28953270834657</v>
      </c>
      <c r="O6768">
        <f t="shared" si="1165"/>
        <v>1.3513779792359752</v>
      </c>
      <c r="P6768" s="53">
        <f t="shared" si="1166"/>
        <v>22.347046378346018</v>
      </c>
      <c r="Q6768" s="53">
        <v>0.2</v>
      </c>
      <c r="R6768" s="53">
        <f t="shared" si="1167"/>
        <v>9.8253657762411173</v>
      </c>
    </row>
    <row r="6769" spans="2:18" ht="15">
      <c r="B6769" s="84">
        <v>37072</v>
      </c>
      <c r="C6769" s="85">
        <v>0</v>
      </c>
      <c r="D6769" s="86">
        <v>30.9</v>
      </c>
      <c r="E6769" s="87">
        <v>16.600000000000001</v>
      </c>
      <c r="F6769" s="96">
        <f t="shared" si="1158"/>
        <v>23.75</v>
      </c>
      <c r="G6769" s="96"/>
      <c r="H6769" s="74">
        <f t="shared" si="1159"/>
        <v>181</v>
      </c>
      <c r="I6769" s="53">
        <f t="shared" si="1157"/>
        <v>0.96671540692253943</v>
      </c>
      <c r="J6769" s="53">
        <f t="shared" si="1160"/>
        <v>0.40542738448427046</v>
      </c>
      <c r="K6769" s="53">
        <f t="shared" si="1161"/>
        <v>2.0374210204332197</v>
      </c>
      <c r="L6769" s="53">
        <f t="shared" si="1162"/>
        <v>41.505298294525524</v>
      </c>
      <c r="M6769" s="93">
        <f t="shared" si="1163"/>
        <v>6.1071988361436631</v>
      </c>
      <c r="N6769" s="53">
        <f t="shared" si="1164"/>
        <v>26.682129001901352</v>
      </c>
      <c r="O6769">
        <f t="shared" si="1165"/>
        <v>1.3405226173832248</v>
      </c>
      <c r="P6769" s="53">
        <f t="shared" si="1166"/>
        <v>22.145154782329548</v>
      </c>
      <c r="Q6769" s="53">
        <v>0.2</v>
      </c>
      <c r="R6769" s="53">
        <f t="shared" si="1167"/>
        <v>9.2097037819948593</v>
      </c>
    </row>
    <row r="6770" spans="2:18" ht="15">
      <c r="B6770" s="84">
        <v>37073</v>
      </c>
      <c r="C6770" s="85">
        <v>6.2</v>
      </c>
      <c r="D6770" s="86">
        <v>31.9</v>
      </c>
      <c r="E6770" s="87">
        <v>15.3</v>
      </c>
      <c r="F6770" s="96">
        <f t="shared" si="1158"/>
        <v>23.6</v>
      </c>
      <c r="G6770" s="96"/>
      <c r="H6770" s="74">
        <f t="shared" si="1159"/>
        <v>182</v>
      </c>
      <c r="I6770" s="53">
        <f t="shared" si="1157"/>
        <v>0.96667261203352184</v>
      </c>
      <c r="J6770" s="53">
        <f t="shared" si="1160"/>
        <v>0.4044238240236096</v>
      </c>
      <c r="K6770" s="53">
        <f t="shared" si="1161"/>
        <v>2.0360273321377047</v>
      </c>
      <c r="L6770" s="53">
        <f t="shared" si="1162"/>
        <v>41.463131203502378</v>
      </c>
      <c r="M6770" s="93">
        <f t="shared" si="1163"/>
        <v>6.549617754266376</v>
      </c>
      <c r="N6770" s="53">
        <f t="shared" si="1164"/>
        <v>28.718718806566873</v>
      </c>
      <c r="O6770">
        <f t="shared" si="1165"/>
        <v>1.3297429332019388</v>
      </c>
      <c r="P6770" s="53">
        <f t="shared" si="1166"/>
        <v>21.944885809250874</v>
      </c>
      <c r="Q6770" s="53">
        <v>0.2</v>
      </c>
      <c r="R6770" s="53">
        <f t="shared" si="1167"/>
        <v>9.6787428871768029</v>
      </c>
    </row>
    <row r="6771" spans="2:18" ht="15">
      <c r="B6771" s="84">
        <v>37074</v>
      </c>
      <c r="C6771" s="85">
        <v>0</v>
      </c>
      <c r="D6771" s="86">
        <v>33.700000000000003</v>
      </c>
      <c r="E6771" s="87">
        <v>16.5</v>
      </c>
      <c r="F6771" s="96">
        <f t="shared" si="1158"/>
        <v>25.1</v>
      </c>
      <c r="G6771" s="96"/>
      <c r="H6771" s="74">
        <f t="shared" si="1159"/>
        <v>183</v>
      </c>
      <c r="I6771" s="53">
        <f t="shared" si="1157"/>
        <v>0.96663967925478966</v>
      </c>
      <c r="J6771" s="53">
        <f t="shared" si="1160"/>
        <v>0.40330244607692034</v>
      </c>
      <c r="K6771" s="53">
        <f t="shared" si="1161"/>
        <v>2.0344725919560269</v>
      </c>
      <c r="L6771" s="53">
        <f t="shared" si="1162"/>
        <v>41.416653398551674</v>
      </c>
      <c r="M6771" s="93">
        <f t="shared" si="1163"/>
        <v>6.9007452116746011</v>
      </c>
      <c r="N6771" s="53">
        <f t="shared" si="1164"/>
        <v>29.200356144505715</v>
      </c>
      <c r="O6771">
        <f t="shared" si="1165"/>
        <v>1.4409987526309282</v>
      </c>
      <c r="P6771" s="53">
        <f t="shared" si="1166"/>
        <v>24.021973782833768</v>
      </c>
      <c r="Q6771" s="53">
        <v>0.2</v>
      </c>
      <c r="R6771" s="53">
        <f t="shared" si="1167"/>
        <v>9.8568185988379291</v>
      </c>
    </row>
    <row r="6772" spans="2:18" ht="15">
      <c r="B6772" s="84">
        <v>37075</v>
      </c>
      <c r="C6772" s="85">
        <v>0</v>
      </c>
      <c r="D6772" s="86">
        <v>30.5</v>
      </c>
      <c r="E6772" s="87">
        <v>15.7</v>
      </c>
      <c r="F6772" s="96">
        <f t="shared" si="1158"/>
        <v>23.1</v>
      </c>
      <c r="G6772" s="96"/>
      <c r="H6772" s="74">
        <f t="shared" si="1159"/>
        <v>184</v>
      </c>
      <c r="I6772" s="53">
        <f t="shared" si="1157"/>
        <v>0.966616618331682</v>
      </c>
      <c r="J6772" s="53">
        <f t="shared" si="1160"/>
        <v>0.4020637297482984</v>
      </c>
      <c r="K6772" s="53">
        <f t="shared" si="1161"/>
        <v>2.0327582973243699</v>
      </c>
      <c r="L6772" s="53">
        <f t="shared" si="1162"/>
        <v>41.365882810476329</v>
      </c>
      <c r="M6772" s="93">
        <f t="shared" si="1163"/>
        <v>6.0953119412464316</v>
      </c>
      <c r="N6772" s="53">
        <f t="shared" si="1164"/>
        <v>27.05341385892644</v>
      </c>
      <c r="O6772">
        <f t="shared" si="1165"/>
        <v>1.2943515766033009</v>
      </c>
      <c r="P6772" s="53">
        <f t="shared" si="1166"/>
        <v>21.288896676534041</v>
      </c>
      <c r="Q6772" s="53">
        <v>0.2</v>
      </c>
      <c r="R6772" s="53">
        <f t="shared" si="1167"/>
        <v>9.2681015211740014</v>
      </c>
    </row>
    <row r="6773" spans="2:18" ht="15">
      <c r="B6773" s="84">
        <v>37076</v>
      </c>
      <c r="C6773" s="85">
        <v>0</v>
      </c>
      <c r="D6773" s="86">
        <v>27.9</v>
      </c>
      <c r="E6773" s="87">
        <v>19.899999999999999</v>
      </c>
      <c r="F6773" s="96">
        <f t="shared" si="1158"/>
        <v>23.9</v>
      </c>
      <c r="G6773" s="96"/>
      <c r="H6773" s="74">
        <f t="shared" si="1159"/>
        <v>185</v>
      </c>
      <c r="I6773" s="53">
        <f t="shared" si="1157"/>
        <v>0.96660343608829691</v>
      </c>
      <c r="J6773" s="53">
        <f t="shared" si="1160"/>
        <v>0.40070819748795422</v>
      </c>
      <c r="K6773" s="53">
        <f t="shared" si="1161"/>
        <v>2.0308860780474474</v>
      </c>
      <c r="L6773" s="53">
        <f t="shared" si="1162"/>
        <v>41.310838579351461</v>
      </c>
      <c r="M6773" s="93">
        <f t="shared" si="1163"/>
        <v>4.5629376344360599</v>
      </c>
      <c r="N6773" s="53">
        <f t="shared" si="1164"/>
        <v>19.863598385254342</v>
      </c>
      <c r="O6773">
        <f t="shared" si="1165"/>
        <v>1.3513779792359752</v>
      </c>
      <c r="P6773" s="53">
        <f t="shared" si="1166"/>
        <v>22.347046378346018</v>
      </c>
      <c r="Q6773" s="53">
        <v>0.2</v>
      </c>
      <c r="R6773" s="53">
        <f t="shared" si="1167"/>
        <v>7.6229711207222346</v>
      </c>
    </row>
    <row r="6774" spans="2:18" ht="15">
      <c r="B6774" s="84">
        <v>37077</v>
      </c>
      <c r="C6774" s="85">
        <v>0</v>
      </c>
      <c r="D6774" s="86">
        <v>29.7</v>
      </c>
      <c r="E6774" s="87">
        <v>18.5</v>
      </c>
      <c r="F6774" s="96">
        <f t="shared" si="1158"/>
        <v>24.1</v>
      </c>
      <c r="G6774" s="96"/>
      <c r="H6774" s="74">
        <f t="shared" si="1159"/>
        <v>186</v>
      </c>
      <c r="I6774" s="53">
        <f t="shared" si="1157"/>
        <v>0.96660013642547238</v>
      </c>
      <c r="J6774" s="53">
        <f t="shared" si="1160"/>
        <v>0.39923641440225827</v>
      </c>
      <c r="K6774" s="53">
        <f t="shared" si="1161"/>
        <v>2.0288576908360731</v>
      </c>
      <c r="L6774" s="53">
        <f t="shared" si="1162"/>
        <v>41.251541022555166</v>
      </c>
      <c r="M6774" s="93">
        <f t="shared" si="1163"/>
        <v>5.4170480125808593</v>
      </c>
      <c r="N6774" s="53">
        <f t="shared" si="1164"/>
        <v>23.469190476421709</v>
      </c>
      <c r="O6774">
        <f t="shared" si="1165"/>
        <v>1.3659702804115033</v>
      </c>
      <c r="P6774" s="53">
        <f t="shared" si="1166"/>
        <v>22.618778940142789</v>
      </c>
      <c r="Q6774" s="53">
        <v>0.2</v>
      </c>
      <c r="R6774" s="53">
        <f t="shared" si="1167"/>
        <v>8.4736004478554179</v>
      </c>
    </row>
    <row r="6775" spans="2:18" ht="15">
      <c r="B6775" s="84">
        <v>37078</v>
      </c>
      <c r="C6775" s="85">
        <v>0</v>
      </c>
      <c r="D6775" s="86">
        <v>31.8</v>
      </c>
      <c r="E6775" s="87">
        <v>19.8</v>
      </c>
      <c r="F6775" s="96">
        <f t="shared" si="1158"/>
        <v>25.8</v>
      </c>
      <c r="G6775" s="96"/>
      <c r="H6775" s="74">
        <f t="shared" si="1159"/>
        <v>187</v>
      </c>
      <c r="I6775" s="53">
        <f t="shared" si="1157"/>
        <v>0.96660672031963157</v>
      </c>
      <c r="J6775" s="53">
        <f t="shared" si="1160"/>
        <v>0.39764898751708555</v>
      </c>
      <c r="K6775" s="53">
        <f t="shared" si="1161"/>
        <v>2.0266750135070062</v>
      </c>
      <c r="L6775" s="53">
        <f t="shared" si="1162"/>
        <v>41.188011601317754</v>
      </c>
      <c r="M6775" s="93">
        <f t="shared" si="1163"/>
        <v>5.8256905534801398</v>
      </c>
      <c r="N6775" s="53">
        <f t="shared" si="1164"/>
        <v>24.255507777114357</v>
      </c>
      <c r="O6775">
        <f t="shared" si="1165"/>
        <v>1.4956191451071867</v>
      </c>
      <c r="P6775" s="53">
        <f t="shared" si="1166"/>
        <v>25.049687390992641</v>
      </c>
      <c r="Q6775" s="53">
        <v>0.2</v>
      </c>
      <c r="R6775" s="53">
        <f t="shared" si="1167"/>
        <v>8.7260619675772393</v>
      </c>
    </row>
    <row r="6776" spans="2:18" ht="15">
      <c r="B6776" s="84">
        <v>37079</v>
      </c>
      <c r="C6776" s="85">
        <v>0</v>
      </c>
      <c r="D6776" s="86">
        <v>30.9</v>
      </c>
      <c r="E6776" s="87">
        <v>16.5</v>
      </c>
      <c r="F6776" s="96">
        <f t="shared" si="1158"/>
        <v>23.7</v>
      </c>
      <c r="G6776" s="96"/>
      <c r="H6776" s="74">
        <f t="shared" si="1159"/>
        <v>188</v>
      </c>
      <c r="I6776" s="53">
        <f t="shared" si="1157"/>
        <v>0.96662318582249451</v>
      </c>
      <c r="J6776" s="53">
        <f t="shared" si="1160"/>
        <v>0.39594656499710279</v>
      </c>
      <c r="K6776" s="53">
        <f t="shared" si="1161"/>
        <v>2.0243400388832118</v>
      </c>
      <c r="L6776" s="53">
        <f t="shared" si="1162"/>
        <v>41.120272886006703</v>
      </c>
      <c r="M6776" s="93">
        <f t="shared" si="1163"/>
        <v>6.0643576247173145</v>
      </c>
      <c r="N6776" s="53">
        <f t="shared" si="1164"/>
        <v>26.526878946799094</v>
      </c>
      <c r="O6776">
        <f t="shared" si="1165"/>
        <v>1.3369210024712823</v>
      </c>
      <c r="P6776" s="53">
        <f t="shared" si="1166"/>
        <v>22.078218726835026</v>
      </c>
      <c r="Q6776" s="53">
        <v>0.2</v>
      </c>
      <c r="R6776" s="53">
        <f t="shared" si="1167"/>
        <v>9.1712965694624096</v>
      </c>
    </row>
    <row r="6777" spans="2:18" ht="15">
      <c r="B6777" s="84">
        <v>37080</v>
      </c>
      <c r="C6777" s="85">
        <v>4.4000000000000004</v>
      </c>
      <c r="D6777" s="86">
        <v>32.5</v>
      </c>
      <c r="E6777" s="87">
        <v>13.7</v>
      </c>
      <c r="F6777" s="96">
        <f t="shared" si="1158"/>
        <v>23.1</v>
      </c>
      <c r="G6777" s="96"/>
      <c r="H6777" s="74">
        <f t="shared" si="1159"/>
        <v>189</v>
      </c>
      <c r="I6777" s="53">
        <f t="shared" si="1157"/>
        <v>0.96664952806165383</v>
      </c>
      <c r="J6777" s="53">
        <f t="shared" si="1160"/>
        <v>0.39412983532377216</v>
      </c>
      <c r="K6777" s="53">
        <f t="shared" si="1161"/>
        <v>2.0218548684336888</v>
      </c>
      <c r="L6777" s="53">
        <f t="shared" si="1162"/>
        <v>41.048348520370595</v>
      </c>
      <c r="M6777" s="93">
        <f t="shared" si="1163"/>
        <v>6.8170643760601317</v>
      </c>
      <c r="N6777" s="53">
        <f t="shared" si="1164"/>
        <v>30.25683765592246</v>
      </c>
      <c r="O6777">
        <f t="shared" si="1165"/>
        <v>1.2943515766033009</v>
      </c>
      <c r="P6777" s="53">
        <f t="shared" si="1166"/>
        <v>21.288896676534041</v>
      </c>
      <c r="Q6777" s="53">
        <v>0.2</v>
      </c>
      <c r="R6777" s="53">
        <f t="shared" si="1167"/>
        <v>10.015078839612338</v>
      </c>
    </row>
    <row r="6778" spans="2:18" ht="15">
      <c r="B6778" s="84">
        <v>37081</v>
      </c>
      <c r="C6778" s="85">
        <v>0</v>
      </c>
      <c r="D6778" s="86">
        <v>32.5</v>
      </c>
      <c r="E6778" s="87">
        <v>16.5</v>
      </c>
      <c r="F6778" s="96">
        <f t="shared" si="1158"/>
        <v>24.5</v>
      </c>
      <c r="G6778" s="96"/>
      <c r="H6778" s="74">
        <f t="shared" si="1159"/>
        <v>190</v>
      </c>
      <c r="I6778" s="53">
        <f t="shared" si="1157"/>
        <v>0.96668573924201728</v>
      </c>
      <c r="J6778" s="53">
        <f t="shared" si="1160"/>
        <v>0.39219952643495892</v>
      </c>
      <c r="K6778" s="53">
        <f t="shared" si="1161"/>
        <v>2.0192217056926434</v>
      </c>
      <c r="L6778" s="53">
        <f t="shared" si="1162"/>
        <v>40.972263184969115</v>
      </c>
      <c r="M6778" s="93">
        <f t="shared" si="1163"/>
        <v>6.4921685427779243</v>
      </c>
      <c r="N6778" s="53">
        <f t="shared" si="1164"/>
        <v>27.861138965779002</v>
      </c>
      <c r="O6778">
        <f t="shared" si="1165"/>
        <v>1.395565076951925</v>
      </c>
      <c r="P6778" s="53">
        <f t="shared" si="1166"/>
        <v>23.171067686527078</v>
      </c>
      <c r="Q6778" s="53">
        <v>0.2</v>
      </c>
      <c r="R6778" s="53">
        <f t="shared" si="1167"/>
        <v>9.51751294518197</v>
      </c>
    </row>
    <row r="6779" spans="2:18" ht="15">
      <c r="B6779" s="84">
        <v>37082</v>
      </c>
      <c r="C6779" s="85">
        <v>0</v>
      </c>
      <c r="D6779" s="86">
        <v>29.3</v>
      </c>
      <c r="E6779" s="87">
        <v>18.100000000000001</v>
      </c>
      <c r="F6779" s="96">
        <f t="shared" si="1158"/>
        <v>23.700000000000003</v>
      </c>
      <c r="G6779" s="96"/>
      <c r="H6779" s="74">
        <f t="shared" si="1159"/>
        <v>191</v>
      </c>
      <c r="I6779" s="53">
        <f t="shared" si="1157"/>
        <v>0.96673180864811381</v>
      </c>
      <c r="J6779" s="53">
        <f t="shared" si="1160"/>
        <v>0.390156404829125</v>
      </c>
      <c r="K6779" s="53">
        <f t="shared" si="1161"/>
        <v>2.0164428494980022</v>
      </c>
      <c r="L6779" s="53">
        <f t="shared" si="1162"/>
        <v>40.892042560018361</v>
      </c>
      <c r="M6779" s="93">
        <f t="shared" si="1163"/>
        <v>5.3185761988587084</v>
      </c>
      <c r="N6779" s="53">
        <f t="shared" si="1164"/>
        <v>23.26466144104231</v>
      </c>
      <c r="O6779">
        <f t="shared" si="1165"/>
        <v>1.3369210024712823</v>
      </c>
      <c r="P6779" s="53">
        <f t="shared" si="1166"/>
        <v>22.078218726835026</v>
      </c>
      <c r="Q6779" s="53">
        <v>0.2</v>
      </c>
      <c r="R6779" s="53">
        <f t="shared" si="1167"/>
        <v>8.4094490526533967</v>
      </c>
    </row>
    <row r="6780" spans="2:18" ht="15">
      <c r="B6780" s="84">
        <v>37083</v>
      </c>
      <c r="C6780" s="85">
        <v>0</v>
      </c>
      <c r="D6780" s="86">
        <v>30.5</v>
      </c>
      <c r="E6780" s="87">
        <v>17</v>
      </c>
      <c r="F6780" s="96">
        <f t="shared" si="1158"/>
        <v>23.75</v>
      </c>
      <c r="G6780" s="96"/>
      <c r="H6780" s="74">
        <f t="shared" si="1159"/>
        <v>192</v>
      </c>
      <c r="I6780" s="53">
        <f t="shared" si="1157"/>
        <v>0.9667877226472652</v>
      </c>
      <c r="J6780" s="53">
        <f t="shared" si="1160"/>
        <v>0.38800127463716422</v>
      </c>
      <c r="K6780" s="53">
        <f t="shared" si="1161"/>
        <v>2.0135206870890685</v>
      </c>
      <c r="L6780" s="53">
        <f t="shared" si="1162"/>
        <v>40.807713287879828</v>
      </c>
      <c r="M6780" s="93">
        <f t="shared" si="1163"/>
        <v>5.8341775952748574</v>
      </c>
      <c r="N6780" s="53">
        <f t="shared" si="1164"/>
        <v>25.489309156900106</v>
      </c>
      <c r="O6780">
        <f t="shared" si="1165"/>
        <v>1.3405226173832248</v>
      </c>
      <c r="P6780" s="53">
        <f t="shared" si="1166"/>
        <v>22.145154782329548</v>
      </c>
      <c r="Q6780" s="53">
        <v>0.2</v>
      </c>
      <c r="R6780" s="53">
        <f t="shared" si="1167"/>
        <v>8.9311018440671059</v>
      </c>
    </row>
    <row r="6781" spans="2:18" ht="15">
      <c r="B6781" s="84">
        <v>37084</v>
      </c>
      <c r="C6781" s="85">
        <v>0</v>
      </c>
      <c r="D6781" s="86">
        <v>30.1</v>
      </c>
      <c r="E6781" s="87">
        <v>18.5</v>
      </c>
      <c r="F6781" s="96">
        <f t="shared" si="1158"/>
        <v>24.3</v>
      </c>
      <c r="G6781" s="96"/>
      <c r="H6781" s="74">
        <f t="shared" si="1159"/>
        <v>193</v>
      </c>
      <c r="I6781" s="53">
        <f t="shared" si="1157"/>
        <v>0.96685346469361932</v>
      </c>
      <c r="J6781" s="53">
        <f t="shared" si="1160"/>
        <v>0.38573497666500367</v>
      </c>
      <c r="K6781" s="53">
        <f t="shared" si="1161"/>
        <v>2.0104576871026358</v>
      </c>
      <c r="L6781" s="53">
        <f t="shared" si="1162"/>
        <v>40.719302935419954</v>
      </c>
      <c r="M6781" s="93">
        <f t="shared" si="1163"/>
        <v>5.4677783217386651</v>
      </c>
      <c r="N6781" s="53">
        <f t="shared" si="1164"/>
        <v>23.576441236107897</v>
      </c>
      <c r="O6781">
        <f t="shared" si="1165"/>
        <v>1.3806989596533124</v>
      </c>
      <c r="P6781" s="53">
        <f t="shared" si="1166"/>
        <v>22.893443582367627</v>
      </c>
      <c r="Q6781" s="53">
        <v>0.2</v>
      </c>
      <c r="R6781" s="53">
        <f t="shared" si="1167"/>
        <v>8.5068178532613725</v>
      </c>
    </row>
    <row r="6782" spans="2:18" ht="15">
      <c r="B6782" s="84">
        <v>37085</v>
      </c>
      <c r="C6782" s="85">
        <v>0</v>
      </c>
      <c r="D6782" s="86">
        <v>29.7</v>
      </c>
      <c r="E6782" s="87">
        <v>18.600000000000001</v>
      </c>
      <c r="F6782" s="96">
        <f t="shared" si="1158"/>
        <v>24.15</v>
      </c>
      <c r="G6782" s="96"/>
      <c r="H6782" s="74">
        <f t="shared" si="1159"/>
        <v>194</v>
      </c>
      <c r="I6782" s="53">
        <f t="shared" si="1157"/>
        <v>0.9669290153330472</v>
      </c>
      <c r="J6782" s="53">
        <f t="shared" si="1160"/>
        <v>0.38335838741013006</v>
      </c>
      <c r="K6782" s="53">
        <f t="shared" si="1161"/>
        <v>2.0072563925059632</v>
      </c>
      <c r="L6782" s="53">
        <f t="shared" si="1162"/>
        <v>40.626839956461978</v>
      </c>
      <c r="M6782" s="93">
        <f t="shared" si="1163"/>
        <v>5.3174813010890434</v>
      </c>
      <c r="N6782" s="53">
        <f t="shared" si="1164"/>
        <v>23.010362158166526</v>
      </c>
      <c r="O6782">
        <f t="shared" si="1165"/>
        <v>1.3696396234808144</v>
      </c>
      <c r="P6782" s="53">
        <f t="shared" si="1166"/>
        <v>22.687169152190691</v>
      </c>
      <c r="Q6782" s="53">
        <v>0.2</v>
      </c>
      <c r="R6782" s="53">
        <f t="shared" si="1167"/>
        <v>8.3683653886606795</v>
      </c>
    </row>
    <row r="6783" spans="2:18" ht="15">
      <c r="B6783" s="84">
        <v>37086</v>
      </c>
      <c r="C6783" s="85">
        <v>0</v>
      </c>
      <c r="D6783" s="86">
        <v>31.1</v>
      </c>
      <c r="E6783" s="87">
        <v>16.7</v>
      </c>
      <c r="F6783" s="96">
        <f t="shared" si="1158"/>
        <v>23.9</v>
      </c>
      <c r="G6783" s="96"/>
      <c r="H6783" s="74">
        <f t="shared" si="1159"/>
        <v>195</v>
      </c>
      <c r="I6783" s="53">
        <f t="shared" si="1157"/>
        <v>0.96701435220889898</v>
      </c>
      <c r="J6783" s="53">
        <f t="shared" si="1160"/>
        <v>0.38087241805523475</v>
      </c>
      <c r="K6783" s="53">
        <f t="shared" si="1161"/>
        <v>2.0039194135038811</v>
      </c>
      <c r="L6783" s="53">
        <f t="shared" si="1162"/>
        <v>40.530353654546474</v>
      </c>
      <c r="M6783" s="93">
        <f t="shared" si="1163"/>
        <v>6.0061637411212319</v>
      </c>
      <c r="N6783" s="53">
        <f t="shared" si="1164"/>
        <v>26.146319311781216</v>
      </c>
      <c r="O6783">
        <f t="shared" si="1165"/>
        <v>1.3513779792359752</v>
      </c>
      <c r="P6783" s="53">
        <f t="shared" si="1166"/>
        <v>22.347046378346018</v>
      </c>
      <c r="Q6783" s="53">
        <v>0.2</v>
      </c>
      <c r="R6783" s="53">
        <f t="shared" si="1167"/>
        <v>9.0909455958679644</v>
      </c>
    </row>
    <row r="6784" spans="2:18" ht="15">
      <c r="B6784" s="84">
        <v>37087</v>
      </c>
      <c r="C6784" s="85">
        <v>0</v>
      </c>
      <c r="D6784" s="86">
        <v>31.3</v>
      </c>
      <c r="E6784" s="87">
        <v>17.7</v>
      </c>
      <c r="F6784" s="96">
        <f t="shared" si="1158"/>
        <v>24.5</v>
      </c>
      <c r="G6784" s="96"/>
      <c r="H6784" s="74">
        <f t="shared" si="1159"/>
        <v>196</v>
      </c>
      <c r="I6784" s="53">
        <f t="shared" si="1157"/>
        <v>0.96710945006862015</v>
      </c>
      <c r="J6784" s="53">
        <f t="shared" si="1160"/>
        <v>0.37827801344217543</v>
      </c>
      <c r="K6784" s="53">
        <f t="shared" si="1161"/>
        <v>2.0004494204558152</v>
      </c>
      <c r="L6784" s="53">
        <f t="shared" si="1162"/>
        <v>40.42987414620918</v>
      </c>
      <c r="M6784" s="93">
        <f t="shared" si="1163"/>
        <v>5.9062480780943281</v>
      </c>
      <c r="N6784" s="53">
        <f t="shared" si="1164"/>
        <v>25.346661502373767</v>
      </c>
      <c r="O6784">
        <f t="shared" si="1165"/>
        <v>1.395565076951925</v>
      </c>
      <c r="P6784" s="53">
        <f t="shared" si="1166"/>
        <v>23.171067686527078</v>
      </c>
      <c r="Q6784" s="53">
        <v>0.2</v>
      </c>
      <c r="R6784" s="53">
        <f t="shared" si="1167"/>
        <v>8.9291431658039695</v>
      </c>
    </row>
    <row r="6785" spans="2:18" ht="15">
      <c r="B6785" s="84">
        <v>37088</v>
      </c>
      <c r="C6785" s="85">
        <v>16</v>
      </c>
      <c r="D6785" s="86">
        <v>28.7</v>
      </c>
      <c r="E6785" s="87">
        <v>15.3</v>
      </c>
      <c r="F6785" s="96">
        <f t="shared" si="1158"/>
        <v>22</v>
      </c>
      <c r="G6785" s="96"/>
      <c r="H6785" s="74">
        <f t="shared" si="1159"/>
        <v>197</v>
      </c>
      <c r="I6785" s="53">
        <f t="shared" si="1157"/>
        <v>0.96721428077122407</v>
      </c>
      <c r="J6785" s="53">
        <f t="shared" si="1160"/>
        <v>0.37557615102945135</v>
      </c>
      <c r="K6785" s="53">
        <f t="shared" si="1161"/>
        <v>1.9968491368368348</v>
      </c>
      <c r="L6785" s="53">
        <f t="shared" si="1162"/>
        <v>40.325432324975182</v>
      </c>
      <c r="M6785" s="93">
        <f t="shared" si="1163"/>
        <v>5.501916270675328</v>
      </c>
      <c r="N6785" s="53">
        <f t="shared" si="1164"/>
        <v>25.094604340532694</v>
      </c>
      <c r="O6785">
        <f t="shared" si="1165"/>
        <v>1.2193540774631728</v>
      </c>
      <c r="P6785" s="53">
        <f t="shared" si="1166"/>
        <v>19.906714554451806</v>
      </c>
      <c r="Q6785" s="53">
        <v>0.2</v>
      </c>
      <c r="R6785" s="53">
        <f t="shared" si="1167"/>
        <v>8.7636167458525058</v>
      </c>
    </row>
    <row r="6786" spans="2:18" ht="15">
      <c r="B6786" s="84">
        <v>37089</v>
      </c>
      <c r="C6786" s="85">
        <v>1.2</v>
      </c>
      <c r="D6786" s="86">
        <v>28.1</v>
      </c>
      <c r="E6786" s="87">
        <v>15.7</v>
      </c>
      <c r="F6786" s="96">
        <f t="shared" si="1158"/>
        <v>21.9</v>
      </c>
      <c r="G6786" s="96"/>
      <c r="H6786" s="74">
        <f t="shared" si="1159"/>
        <v>198</v>
      </c>
      <c r="I6786" s="53">
        <f t="shared" si="1157"/>
        <v>0.96732881329561926</v>
      </c>
      <c r="J6786" s="53">
        <f t="shared" si="1160"/>
        <v>0.37276783983636436</v>
      </c>
      <c r="K6786" s="53">
        <f t="shared" si="1161"/>
        <v>1.9931213322749191</v>
      </c>
      <c r="L6786" s="53">
        <f t="shared" si="1162"/>
        <v>40.217059826258478</v>
      </c>
      <c r="M6786" s="93">
        <f t="shared" si="1163"/>
        <v>5.2651547483751786</v>
      </c>
      <c r="N6786" s="53">
        <f t="shared" si="1164"/>
        <v>24.075209840560781</v>
      </c>
      <c r="O6786">
        <f t="shared" si="1165"/>
        <v>1.2127270615148089</v>
      </c>
      <c r="P6786" s="53">
        <f t="shared" si="1166"/>
        <v>19.785110758706626</v>
      </c>
      <c r="Q6786" s="53">
        <v>0.2</v>
      </c>
      <c r="R6786" s="53">
        <f t="shared" si="1167"/>
        <v>8.5222680379797247</v>
      </c>
    </row>
    <row r="6787" spans="2:18" ht="15">
      <c r="B6787" s="84">
        <v>37090</v>
      </c>
      <c r="C6787" s="85">
        <v>0</v>
      </c>
      <c r="D6787" s="86">
        <v>26.9</v>
      </c>
      <c r="E6787" s="87">
        <v>14.5</v>
      </c>
      <c r="F6787" s="96">
        <f t="shared" si="1158"/>
        <v>20.7</v>
      </c>
      <c r="G6787" s="96"/>
      <c r="H6787" s="74">
        <f t="shared" si="1159"/>
        <v>199</v>
      </c>
      <c r="I6787" s="53">
        <f t="shared" si="1157"/>
        <v>0.9674530137497892</v>
      </c>
      <c r="J6787" s="53">
        <f t="shared" si="1160"/>
        <v>0.36985411937700441</v>
      </c>
      <c r="K6787" s="53">
        <f t="shared" si="1161"/>
        <v>1.9892688156945499</v>
      </c>
      <c r="L6787" s="53">
        <f t="shared" si="1162"/>
        <v>40.104788993343924</v>
      </c>
      <c r="M6787" s="93">
        <f t="shared" si="1163"/>
        <v>5.0917524534566558</v>
      </c>
      <c r="N6787" s="53">
        <f t="shared" si="1164"/>
        <v>24.00800095276367</v>
      </c>
      <c r="O6787">
        <f t="shared" si="1165"/>
        <v>1.135607897507672</v>
      </c>
      <c r="P6787" s="53">
        <f t="shared" si="1166"/>
        <v>18.376549693326581</v>
      </c>
      <c r="Q6787" s="53">
        <v>0.2</v>
      </c>
      <c r="R6787" s="53">
        <f t="shared" si="1167"/>
        <v>8.4536692406256844</v>
      </c>
    </row>
    <row r="6788" spans="2:18" ht="15">
      <c r="B6788" s="84">
        <v>37091</v>
      </c>
      <c r="C6788" s="85">
        <v>20.2</v>
      </c>
      <c r="D6788" s="86">
        <v>28.1</v>
      </c>
      <c r="E6788" s="87">
        <v>14.6</v>
      </c>
      <c r="F6788" s="96">
        <f t="shared" si="1158"/>
        <v>21.35</v>
      </c>
      <c r="G6788" s="96"/>
      <c r="H6788" s="74">
        <f t="shared" si="1159"/>
        <v>200</v>
      </c>
      <c r="I6788" s="53">
        <f t="shared" si="1157"/>
        <v>0.96758684538082118</v>
      </c>
      <c r="J6788" s="53">
        <f t="shared" si="1160"/>
        <v>0.36683605858715096</v>
      </c>
      <c r="K6788" s="53">
        <f t="shared" si="1161"/>
        <v>1.985294428594524</v>
      </c>
      <c r="L6788" s="53">
        <f t="shared" si="1162"/>
        <v>39.98865284461607</v>
      </c>
      <c r="M6788" s="93">
        <f t="shared" si="1163"/>
        <v>5.3868501902248029</v>
      </c>
      <c r="N6788" s="53">
        <f t="shared" si="1164"/>
        <v>24.977707717504128</v>
      </c>
      <c r="O6788">
        <f t="shared" si="1165"/>
        <v>1.1768343515972033</v>
      </c>
      <c r="P6788" s="53">
        <f t="shared" si="1166"/>
        <v>19.128024273353322</v>
      </c>
      <c r="Q6788" s="53">
        <v>0.2</v>
      </c>
      <c r="R6788" s="53">
        <f t="shared" si="1167"/>
        <v>8.7076196941791775</v>
      </c>
    </row>
    <row r="6789" spans="2:18" ht="15">
      <c r="B6789" s="84">
        <v>37092</v>
      </c>
      <c r="C6789" s="85">
        <v>39.6</v>
      </c>
      <c r="D6789" s="86">
        <v>23.3</v>
      </c>
      <c r="E6789" s="87">
        <v>12.1</v>
      </c>
      <c r="F6789" s="96">
        <f t="shared" si="1158"/>
        <v>17.7</v>
      </c>
      <c r="G6789" s="96"/>
      <c r="H6789" s="74">
        <f t="shared" si="1159"/>
        <v>201</v>
      </c>
      <c r="I6789" s="53">
        <f t="shared" si="1157"/>
        <v>0.96773026858578248</v>
      </c>
      <c r="J6789" s="53">
        <f t="shared" si="1160"/>
        <v>0.36371475474710996</v>
      </c>
      <c r="K6789" s="53">
        <f t="shared" si="1161"/>
        <v>1.981201038485537</v>
      </c>
      <c r="L6789" s="53">
        <f t="shared" si="1162"/>
        <v>39.868685042185774</v>
      </c>
      <c r="M6789" s="93">
        <f t="shared" si="1163"/>
        <v>4.4357672470889407</v>
      </c>
      <c r="N6789" s="53">
        <f t="shared" si="1164"/>
        <v>22.682443857986222</v>
      </c>
      <c r="O6789">
        <f t="shared" si="1165"/>
        <v>0.9611639025506038</v>
      </c>
      <c r="P6789" s="53">
        <f t="shared" si="1166"/>
        <v>15.237712228145202</v>
      </c>
      <c r="Q6789" s="53">
        <v>0.2</v>
      </c>
      <c r="R6789" s="53">
        <f t="shared" si="1167"/>
        <v>8.0091239785061052</v>
      </c>
    </row>
    <row r="6790" spans="2:18" ht="15">
      <c r="B6790" s="84">
        <v>37093</v>
      </c>
      <c r="C6790" s="85">
        <v>0</v>
      </c>
      <c r="D6790" s="86">
        <v>32.1</v>
      </c>
      <c r="E6790" s="87">
        <v>11.2</v>
      </c>
      <c r="F6790" s="96">
        <f t="shared" si="1158"/>
        <v>21.65</v>
      </c>
      <c r="G6790" s="96"/>
      <c r="H6790" s="74">
        <f t="shared" si="1159"/>
        <v>202</v>
      </c>
      <c r="I6790" s="53">
        <f t="shared" si="1157"/>
        <v>0.96788324092343936</v>
      </c>
      <c r="J6790" s="53">
        <f t="shared" si="1160"/>
        <v>0.36049133240344439</v>
      </c>
      <c r="K6790" s="53">
        <f t="shared" si="1161"/>
        <v>1.9769915325107041</v>
      </c>
      <c r="L6790" s="53">
        <f t="shared" si="1162"/>
        <v>39.74491986205139</v>
      </c>
      <c r="M6790" s="93">
        <f t="shared" si="1163"/>
        <v>6.7127620029208037</v>
      </c>
      <c r="N6790" s="53">
        <f t="shared" si="1164"/>
        <v>30.888988719452183</v>
      </c>
      <c r="O6790">
        <f t="shared" si="1165"/>
        <v>1.1962961133944221</v>
      </c>
      <c r="P6790" s="53">
        <f t="shared" si="1166"/>
        <v>19.483986915032524</v>
      </c>
      <c r="Q6790" s="53">
        <v>0.2</v>
      </c>
      <c r="R6790" s="53">
        <f t="shared" si="1167"/>
        <v>10.093997281197424</v>
      </c>
    </row>
    <row r="6791" spans="2:18" ht="15">
      <c r="B6791" s="84">
        <v>37094</v>
      </c>
      <c r="C6791" s="85">
        <v>0</v>
      </c>
      <c r="D6791" s="86">
        <v>32.5</v>
      </c>
      <c r="E6791" s="87">
        <v>12.2</v>
      </c>
      <c r="F6791" s="96">
        <f t="shared" si="1158"/>
        <v>22.35</v>
      </c>
      <c r="G6791" s="96"/>
      <c r="H6791" s="74">
        <f t="shared" si="1159"/>
        <v>203</v>
      </c>
      <c r="I6791" s="53">
        <f t="shared" si="1157"/>
        <v>0.96804571712681597</v>
      </c>
      <c r="J6791" s="53">
        <f t="shared" si="1160"/>
        <v>0.35716694229246182</v>
      </c>
      <c r="K6791" s="53">
        <f t="shared" si="1161"/>
        <v>1.9726688112697344</v>
      </c>
      <c r="L6791" s="53">
        <f t="shared" si="1162"/>
        <v>39.61739216591679</v>
      </c>
      <c r="M6791" s="93">
        <f t="shared" si="1163"/>
        <v>6.7114896783264646</v>
      </c>
      <c r="N6791" s="53">
        <f t="shared" si="1164"/>
        <v>30.344698364771943</v>
      </c>
      <c r="O6791">
        <f t="shared" si="1165"/>
        <v>1.2427967743631367</v>
      </c>
      <c r="P6791" s="53">
        <f t="shared" si="1166"/>
        <v>20.337579654531989</v>
      </c>
      <c r="Q6791" s="53">
        <v>0.2</v>
      </c>
      <c r="R6791" s="53">
        <f t="shared" si="1167"/>
        <v>10.00075031944211</v>
      </c>
    </row>
    <row r="6792" spans="2:18" ht="15">
      <c r="B6792" s="84">
        <v>37095</v>
      </c>
      <c r="C6792" s="85">
        <v>0</v>
      </c>
      <c r="D6792" s="86">
        <v>33.4</v>
      </c>
      <c r="E6792" s="87">
        <v>13.8</v>
      </c>
      <c r="F6792" s="96">
        <f t="shared" si="1158"/>
        <v>23.6</v>
      </c>
      <c r="G6792" s="96"/>
      <c r="H6792" s="74">
        <f t="shared" si="1159"/>
        <v>204</v>
      </c>
      <c r="I6792" s="53">
        <f t="shared" si="1157"/>
        <v>0.9682176491165897</v>
      </c>
      <c r="J6792" s="53">
        <f t="shared" si="1160"/>
        <v>0.35374276026822699</v>
      </c>
      <c r="K6792" s="53">
        <f t="shared" si="1161"/>
        <v>1.9682357828650181</v>
      </c>
      <c r="L6792" s="53">
        <f t="shared" si="1162"/>
        <v>39.486137374773513</v>
      </c>
      <c r="M6792" s="93">
        <f t="shared" si="1163"/>
        <v>6.7775464463553616</v>
      </c>
      <c r="N6792" s="53">
        <f t="shared" si="1164"/>
        <v>29.718138965367462</v>
      </c>
      <c r="O6792">
        <f t="shared" si="1165"/>
        <v>1.3297429332019388</v>
      </c>
      <c r="P6792" s="53">
        <f t="shared" si="1166"/>
        <v>21.944885809250874</v>
      </c>
      <c r="Q6792" s="53">
        <v>0.2</v>
      </c>
      <c r="R6792" s="53">
        <f t="shared" si="1167"/>
        <v>9.9120857394080399</v>
      </c>
    </row>
    <row r="6793" spans="2:18" ht="15">
      <c r="B6793" s="84">
        <v>37096</v>
      </c>
      <c r="C6793" s="85">
        <v>3.6</v>
      </c>
      <c r="D6793" s="86">
        <v>29.9</v>
      </c>
      <c r="E6793" s="87">
        <v>16.100000000000001</v>
      </c>
      <c r="F6793" s="96">
        <f t="shared" si="1158"/>
        <v>23</v>
      </c>
      <c r="G6793" s="96"/>
      <c r="H6793" s="74">
        <f t="shared" si="1159"/>
        <v>205</v>
      </c>
      <c r="I6793" s="53">
        <f t="shared" si="1157"/>
        <v>0.96839898601531871</v>
      </c>
      <c r="J6793" s="53">
        <f t="shared" si="1160"/>
        <v>0.35021998623776601</v>
      </c>
      <c r="K6793" s="53">
        <f t="shared" si="1161"/>
        <v>1.9636953571854612</v>
      </c>
      <c r="L6793" s="53">
        <f t="shared" si="1162"/>
        <v>39.351191444339129</v>
      </c>
      <c r="M6793" s="93">
        <f t="shared" si="1163"/>
        <v>5.5854358210975414</v>
      </c>
      <c r="N6793" s="53">
        <f t="shared" si="1164"/>
        <v>24.851141986622398</v>
      </c>
      <c r="O6793">
        <f t="shared" si="1165"/>
        <v>1.2873721991508951</v>
      </c>
      <c r="P6793" s="53">
        <f t="shared" si="1166"/>
        <v>21.159810760487982</v>
      </c>
      <c r="Q6793" s="53">
        <v>0.2</v>
      </c>
      <c r="R6793" s="53">
        <f t="shared" si="1167"/>
        <v>8.7503062190894934</v>
      </c>
    </row>
    <row r="6794" spans="2:18" ht="15">
      <c r="B6794" s="84">
        <v>37097</v>
      </c>
      <c r="C6794" s="85">
        <v>0</v>
      </c>
      <c r="D6794" s="86">
        <v>31.7</v>
      </c>
      <c r="E6794" s="87">
        <v>15</v>
      </c>
      <c r="F6794" s="96">
        <f t="shared" si="1158"/>
        <v>23.35</v>
      </c>
      <c r="G6794" s="96"/>
      <c r="H6794" s="74">
        <f t="shared" si="1159"/>
        <v>206</v>
      </c>
      <c r="I6794" s="53">
        <f t="shared" ref="I6794:I6857" si="1168">1+0.0334*COS($I$7*H6794-0.0552)</f>
        <v>0.96858967416249719</v>
      </c>
      <c r="J6794" s="53">
        <f t="shared" si="1160"/>
        <v>0.34659984310601538</v>
      </c>
      <c r="K6794" s="53">
        <f t="shared" si="1161"/>
        <v>1.9590504404414957</v>
      </c>
      <c r="L6794" s="53">
        <f t="shared" si="1162"/>
        <v>39.212590842429222</v>
      </c>
      <c r="M6794" s="93">
        <f t="shared" si="1163"/>
        <v>6.1752292707229151</v>
      </c>
      <c r="N6794" s="53">
        <f t="shared" si="1164"/>
        <v>27.241605210124479</v>
      </c>
      <c r="O6794">
        <f t="shared" si="1165"/>
        <v>1.3119437708262205</v>
      </c>
      <c r="P6794" s="53">
        <f t="shared" si="1166"/>
        <v>21.614679304126202</v>
      </c>
      <c r="Q6794" s="53">
        <v>0.2</v>
      </c>
      <c r="R6794" s="53">
        <f t="shared" si="1167"/>
        <v>9.3229628815518737</v>
      </c>
    </row>
    <row r="6795" spans="2:18" ht="15">
      <c r="B6795" s="84">
        <v>37098</v>
      </c>
      <c r="C6795" s="85">
        <v>0</v>
      </c>
      <c r="D6795" s="86">
        <v>32.5</v>
      </c>
      <c r="E6795" s="87">
        <v>15.7</v>
      </c>
      <c r="F6795" s="96">
        <f t="shared" si="1158"/>
        <v>24.1</v>
      </c>
      <c r="G6795" s="96"/>
      <c r="H6795" s="74">
        <f t="shared" si="1159"/>
        <v>207</v>
      </c>
      <c r="I6795" s="53">
        <f t="shared" si="1168"/>
        <v>0.96878965713043452</v>
      </c>
      <c r="J6795" s="53">
        <f t="shared" si="1160"/>
        <v>0.34288357573294348</v>
      </c>
      <c r="K6795" s="53">
        <f t="shared" si="1161"/>
        <v>1.9543039299623644</v>
      </c>
      <c r="L6795" s="53">
        <f t="shared" si="1162"/>
        <v>39.070372528325017</v>
      </c>
      <c r="M6795" s="93">
        <f t="shared" si="1163"/>
        <v>6.2837035738915192</v>
      </c>
      <c r="N6795" s="53">
        <f t="shared" si="1164"/>
        <v>27.22394849197039</v>
      </c>
      <c r="O6795">
        <f t="shared" si="1165"/>
        <v>1.3659702804115033</v>
      </c>
      <c r="P6795" s="53">
        <f t="shared" si="1166"/>
        <v>22.618778940142789</v>
      </c>
      <c r="Q6795" s="53">
        <v>0.2</v>
      </c>
      <c r="R6795" s="53">
        <f t="shared" si="1167"/>
        <v>9.3513402173364177</v>
      </c>
    </row>
    <row r="6796" spans="2:18" ht="15">
      <c r="B6796" s="84">
        <v>37099</v>
      </c>
      <c r="C6796" s="85">
        <v>2</v>
      </c>
      <c r="D6796" s="86">
        <v>32.5</v>
      </c>
      <c r="E6796" s="87">
        <v>16.7</v>
      </c>
      <c r="F6796" s="96">
        <f t="shared" si="1158"/>
        <v>24.6</v>
      </c>
      <c r="G6796" s="96"/>
      <c r="H6796" s="74">
        <f t="shared" si="1159"/>
        <v>208</v>
      </c>
      <c r="I6796" s="53">
        <f t="shared" si="1168"/>
        <v>0.96899887574095311</v>
      </c>
      <c r="J6796" s="53">
        <f t="shared" si="1160"/>
        <v>0.33907244990515634</v>
      </c>
      <c r="K6796" s="53">
        <f t="shared" si="1161"/>
        <v>1.9494587092645352</v>
      </c>
      <c r="L6796" s="53">
        <f t="shared" si="1162"/>
        <v>38.924573934184473</v>
      </c>
      <c r="M6796" s="93">
        <f t="shared" si="1163"/>
        <v>6.1435265734163425</v>
      </c>
      <c r="N6796" s="53">
        <f t="shared" si="1164"/>
        <v>26.302760612518369</v>
      </c>
      <c r="O6796">
        <f t="shared" si="1165"/>
        <v>1.4030500078578083</v>
      </c>
      <c r="P6796" s="53">
        <f t="shared" si="1166"/>
        <v>23.310998151660321</v>
      </c>
      <c r="Q6796" s="53">
        <v>0.2</v>
      </c>
      <c r="R6796" s="53">
        <f t="shared" si="1167"/>
        <v>9.1570537342507556</v>
      </c>
    </row>
    <row r="6797" spans="2:18" ht="15">
      <c r="B6797" s="84">
        <v>37100</v>
      </c>
      <c r="C6797" s="85">
        <v>8.4</v>
      </c>
      <c r="D6797" s="86">
        <v>32.700000000000003</v>
      </c>
      <c r="E6797" s="87">
        <v>15.7</v>
      </c>
      <c r="F6797" s="96">
        <f t="shared" si="1158"/>
        <v>24.200000000000003</v>
      </c>
      <c r="G6797" s="96"/>
      <c r="H6797" s="74">
        <f t="shared" si="1159"/>
        <v>209</v>
      </c>
      <c r="I6797" s="53">
        <f t="shared" si="1168"/>
        <v>0.9692172680829001</v>
      </c>
      <c r="J6797" s="53">
        <f t="shared" si="1160"/>
        <v>0.33516775132416116</v>
      </c>
      <c r="K6797" s="53">
        <f t="shared" si="1161"/>
        <v>1.9445176433979374</v>
      </c>
      <c r="L6797" s="53">
        <f t="shared" si="1162"/>
        <v>38.775232948530139</v>
      </c>
      <c r="M6797" s="93">
        <f t="shared" si="1163"/>
        <v>6.2882187356335262</v>
      </c>
      <c r="N6797" s="53">
        <f t="shared" si="1164"/>
        <v>27.17864478780238</v>
      </c>
      <c r="O6797">
        <f t="shared" si="1165"/>
        <v>1.37331750667348</v>
      </c>
      <c r="P6797" s="53">
        <f t="shared" si="1166"/>
        <v>22.755743044826264</v>
      </c>
      <c r="Q6797" s="53">
        <v>0.2</v>
      </c>
      <c r="R6797" s="53">
        <f t="shared" si="1167"/>
        <v>9.3450322778012112</v>
      </c>
    </row>
    <row r="6798" spans="2:18" ht="15">
      <c r="B6798" s="84">
        <v>37101</v>
      </c>
      <c r="C6798" s="85">
        <v>0</v>
      </c>
      <c r="D6798" s="86">
        <v>32.5</v>
      </c>
      <c r="E6798" s="87">
        <v>18.5</v>
      </c>
      <c r="F6798" s="96">
        <f t="shared" si="1158"/>
        <v>25.5</v>
      </c>
      <c r="G6798" s="96"/>
      <c r="H6798" s="74">
        <f t="shared" si="1159"/>
        <v>210</v>
      </c>
      <c r="I6798" s="53">
        <f t="shared" si="1168"/>
        <v>0.96944476953046788</v>
      </c>
      <c r="J6798" s="53">
        <f t="shared" si="1160"/>
        <v>0.331170784613324</v>
      </c>
      <c r="K6798" s="53">
        <f t="shared" si="1161"/>
        <v>1.9394835745746699</v>
      </c>
      <c r="L6798" s="53">
        <f t="shared" si="1162"/>
        <v>38.622387901833285</v>
      </c>
      <c r="M6798" s="93">
        <f t="shared" si="1163"/>
        <v>5.8599041059239925</v>
      </c>
      <c r="N6798" s="53">
        <f t="shared" si="1164"/>
        <v>24.566996307916316</v>
      </c>
      <c r="O6798">
        <f t="shared" si="1165"/>
        <v>1.4719947804869402</v>
      </c>
      <c r="P6798" s="53">
        <f t="shared" si="1166"/>
        <v>24.604553444924591</v>
      </c>
      <c r="Q6798" s="53">
        <v>0.2</v>
      </c>
      <c r="R6798" s="53">
        <f t="shared" si="1167"/>
        <v>8.7872033566016992</v>
      </c>
    </row>
    <row r="6799" spans="2:18" ht="15">
      <c r="B6799" s="84">
        <v>37102</v>
      </c>
      <c r="C6799" s="85">
        <v>0</v>
      </c>
      <c r="D6799" s="86">
        <v>36.299999999999997</v>
      </c>
      <c r="E6799" s="87">
        <v>17.2</v>
      </c>
      <c r="F6799" s="96">
        <f t="shared" ref="F6799:F6862" si="1169">0.5*(D6799+E6799)</f>
        <v>26.75</v>
      </c>
      <c r="G6799" s="96"/>
      <c r="H6799" s="74">
        <f t="shared" ref="H6799:H6862" si="1170">B6799-DATE(YEAR(B6799),1,0)</f>
        <v>211</v>
      </c>
      <c r="I6799" s="53">
        <f t="shared" si="1168"/>
        <v>0.96968131276231795</v>
      </c>
      <c r="J6799" s="53">
        <f t="shared" ref="J6799:J6862" si="1171">ASIN(0.39785*SIN(4.869+$I$7*H6799+0.03345*SIN(6.224+$I$7*H6799)))</f>
        <v>0.3270828723454352</v>
      </c>
      <c r="K6799" s="53">
        <f t="shared" ref="K6799:K6862" si="1172">ACOS(-TAN(J6799)*TAN($E$7*$I$8))</f>
        <v>1.9343593180829393</v>
      </c>
      <c r="L6799" s="53">
        <f t="shared" ref="L6799:L6862" si="1173">117.5*I6799*((K6799*SIN($E$7*$I$8)*SIN(J6799)+COS($E$7*$I$8)*COS(J6799)*SIN(K6799))/PI())</f>
        <v>38.466077554200737</v>
      </c>
      <c r="M6799" s="93">
        <f t="shared" ref="M6799:M6862" si="1174">0.0023*L6799/2.456*(0.5*(D6799+E6799)+17.8)*SQRT(D6799-E6799)</f>
        <v>7.0136125138546257</v>
      </c>
      <c r="N6799" s="53">
        <f t="shared" ref="N6799:N6862" si="1175">0.17*L6799*SQRT(D6799-E6799)</f>
        <v>28.578768328547149</v>
      </c>
      <c r="O6799">
        <f t="shared" ref="O6799:O6862" si="1176">5336/(F6799+273.15)^2*EXP(21.07-5336/(F6799+273.15))</f>
        <v>1.5726087798493891</v>
      </c>
      <c r="P6799" s="53">
        <f t="shared" ref="P6799:P6862" si="1177">EXP(21.07-5336/(F6799+273.15))</f>
        <v>26.506830844404391</v>
      </c>
      <c r="Q6799" s="53">
        <v>0.2</v>
      </c>
      <c r="R6799" s="53">
        <f t="shared" ref="R6799:R6862" si="1178">(O6799*N6799*0.6+$L$8*6.43*(1+0.536*Q6799)*P6799*(1- G6799/100))/($O$7*(O6799+$L$8))</f>
        <v>9.7799602337796543</v>
      </c>
    </row>
    <row r="6800" spans="2:18" ht="15">
      <c r="B6800" s="84">
        <v>37103</v>
      </c>
      <c r="C6800" s="85">
        <v>0</v>
      </c>
      <c r="D6800" s="86">
        <v>34.1</v>
      </c>
      <c r="E6800" s="87">
        <v>18.100000000000001</v>
      </c>
      <c r="F6800" s="96">
        <f t="shared" si="1169"/>
        <v>26.1</v>
      </c>
      <c r="G6800" s="96"/>
      <c r="H6800" s="74">
        <f t="shared" si="1170"/>
        <v>212</v>
      </c>
      <c r="I6800" s="53">
        <f t="shared" si="1168"/>
        <v>0.96992682778150241</v>
      </c>
      <c r="J6800" s="53">
        <f t="shared" si="1171"/>
        <v>0.32290535409264154</v>
      </c>
      <c r="K6800" s="53">
        <f t="shared" si="1172"/>
        <v>1.9291476584871665</v>
      </c>
      <c r="L6800" s="53">
        <f t="shared" si="1173"/>
        <v>38.306341085158301</v>
      </c>
      <c r="M6800" s="93">
        <f t="shared" si="1174"/>
        <v>6.2993342986456584</v>
      </c>
      <c r="N6800" s="53">
        <f t="shared" si="1175"/>
        <v>26.048311937907648</v>
      </c>
      <c r="O6800">
        <f t="shared" si="1176"/>
        <v>1.5195710941014551</v>
      </c>
      <c r="P6800" s="53">
        <f t="shared" si="1177"/>
        <v>25.501957690315916</v>
      </c>
      <c r="Q6800" s="53">
        <v>0.2</v>
      </c>
      <c r="R6800" s="53">
        <f t="shared" si="1178"/>
        <v>9.1589264402326407</v>
      </c>
    </row>
    <row r="6801" spans="2:18" ht="15">
      <c r="B6801" s="84">
        <v>37104</v>
      </c>
      <c r="C6801" s="85">
        <v>0</v>
      </c>
      <c r="D6801" s="86">
        <v>35.700000000000003</v>
      </c>
      <c r="E6801" s="87">
        <v>18.100000000000001</v>
      </c>
      <c r="F6801" s="96">
        <f t="shared" si="1169"/>
        <v>26.900000000000002</v>
      </c>
      <c r="G6801" s="96"/>
      <c r="H6801" s="74">
        <f t="shared" si="1170"/>
        <v>213</v>
      </c>
      <c r="I6801" s="53">
        <f t="shared" si="1168"/>
        <v>0.97018124193617716</v>
      </c>
      <c r="J6801" s="53">
        <f t="shared" si="1171"/>
        <v>0.31863958550036658</v>
      </c>
      <c r="K6801" s="53">
        <f t="shared" si="1172"/>
        <v>1.9238513461135693</v>
      </c>
      <c r="L6801" s="53">
        <f t="shared" si="1173"/>
        <v>38.143218085512331</v>
      </c>
      <c r="M6801" s="93">
        <f t="shared" si="1174"/>
        <v>6.6985478126633877</v>
      </c>
      <c r="N6801" s="53">
        <f t="shared" si="1175"/>
        <v>27.203362345522979</v>
      </c>
      <c r="O6801">
        <f t="shared" si="1176"/>
        <v>1.5850732432444543</v>
      </c>
      <c r="P6801" s="53">
        <f t="shared" si="1177"/>
        <v>26.743655931780598</v>
      </c>
      <c r="Q6801" s="53">
        <v>0.2</v>
      </c>
      <c r="R6801" s="53">
        <f t="shared" si="1178"/>
        <v>9.4625195671719222</v>
      </c>
    </row>
    <row r="6802" spans="2:18" ht="15">
      <c r="B6802" s="84">
        <v>37105</v>
      </c>
      <c r="C6802" s="85">
        <v>0</v>
      </c>
      <c r="D6802" s="86">
        <v>34.5</v>
      </c>
      <c r="E6802" s="87">
        <v>18.7</v>
      </c>
      <c r="F6802" s="96">
        <f t="shared" si="1169"/>
        <v>26.6</v>
      </c>
      <c r="G6802" s="96"/>
      <c r="H6802" s="74">
        <f t="shared" si="1170"/>
        <v>214</v>
      </c>
      <c r="I6802" s="53">
        <f t="shared" si="1168"/>
        <v>0.97044447994110072</v>
      </c>
      <c r="J6802" s="53">
        <f t="shared" si="1171"/>
        <v>0.31428693738671398</v>
      </c>
      <c r="K6802" s="53">
        <f t="shared" si="1172"/>
        <v>1.9184730938190306</v>
      </c>
      <c r="L6802" s="53">
        <f t="shared" si="1173"/>
        <v>37.976748551260783</v>
      </c>
      <c r="M6802" s="93">
        <f t="shared" si="1174"/>
        <v>6.2766623441980993</v>
      </c>
      <c r="N6802" s="53">
        <f t="shared" si="1175"/>
        <v>25.662280277610559</v>
      </c>
      <c r="O6802">
        <f t="shared" si="1176"/>
        <v>1.5602292237021407</v>
      </c>
      <c r="P6802" s="53">
        <f t="shared" si="1177"/>
        <v>26.271869052466982</v>
      </c>
      <c r="Q6802" s="53">
        <v>0.2</v>
      </c>
      <c r="R6802" s="53">
        <f t="shared" si="1178"/>
        <v>9.0881613634242537</v>
      </c>
    </row>
    <row r="6803" spans="2:18" ht="15">
      <c r="B6803" s="84">
        <v>37106</v>
      </c>
      <c r="C6803" s="85">
        <v>0</v>
      </c>
      <c r="D6803" s="86">
        <v>33.700000000000003</v>
      </c>
      <c r="E6803" s="87">
        <v>21</v>
      </c>
      <c r="F6803" s="96">
        <f t="shared" si="1169"/>
        <v>27.35</v>
      </c>
      <c r="G6803" s="96"/>
      <c r="H6803" s="74">
        <f t="shared" si="1170"/>
        <v>215</v>
      </c>
      <c r="I6803" s="53">
        <f t="shared" si="1168"/>
        <v>0.97071646389991229</v>
      </c>
      <c r="J6803" s="53">
        <f t="shared" si="1171"/>
        <v>0.30984879486868599</v>
      </c>
      <c r="K6803" s="53">
        <f t="shared" si="1172"/>
        <v>1.9130155740396677</v>
      </c>
      <c r="L6803" s="53">
        <f t="shared" si="1173"/>
        <v>37.806972879513552</v>
      </c>
      <c r="M6803" s="93">
        <f t="shared" si="1174"/>
        <v>5.6968002842875594</v>
      </c>
      <c r="N6803" s="53">
        <f t="shared" si="1175"/>
        <v>22.904598725944837</v>
      </c>
      <c r="O6803">
        <f t="shared" si="1176"/>
        <v>1.6229809196234908</v>
      </c>
      <c r="P6803" s="53">
        <f t="shared" si="1177"/>
        <v>27.465439053079297</v>
      </c>
      <c r="Q6803" s="53">
        <v>0.2</v>
      </c>
      <c r="R6803" s="53">
        <f t="shared" si="1178"/>
        <v>8.4682462901513542</v>
      </c>
    </row>
    <row r="6804" spans="2:18" ht="15">
      <c r="B6804" s="84">
        <v>37107</v>
      </c>
      <c r="C6804" s="85">
        <v>0</v>
      </c>
      <c r="D6804" s="86">
        <v>30.9</v>
      </c>
      <c r="E6804" s="87">
        <v>18.100000000000001</v>
      </c>
      <c r="F6804" s="96">
        <f t="shared" si="1169"/>
        <v>24.5</v>
      </c>
      <c r="G6804" s="96"/>
      <c r="H6804" s="74">
        <f t="shared" si="1170"/>
        <v>216</v>
      </c>
      <c r="I6804" s="53">
        <f t="shared" si="1168"/>
        <v>0.97099711332818273</v>
      </c>
      <c r="J6804" s="53">
        <f t="shared" si="1171"/>
        <v>0.3053265565164347</v>
      </c>
      <c r="K6804" s="53">
        <f t="shared" si="1172"/>
        <v>1.9074814161143292</v>
      </c>
      <c r="L6804" s="53">
        <f t="shared" si="1173"/>
        <v>37.633931866373523</v>
      </c>
      <c r="M6804" s="93">
        <f t="shared" si="1174"/>
        <v>5.3336488536249229</v>
      </c>
      <c r="N6804" s="53">
        <f t="shared" si="1175"/>
        <v>22.889352136555427</v>
      </c>
      <c r="O6804">
        <f t="shared" si="1176"/>
        <v>1.395565076951925</v>
      </c>
      <c r="P6804" s="53">
        <f t="shared" si="1177"/>
        <v>23.171067686527078</v>
      </c>
      <c r="Q6804" s="53">
        <v>0.2</v>
      </c>
      <c r="R6804" s="53">
        <f t="shared" si="1178"/>
        <v>8.3541503132245509</v>
      </c>
    </row>
    <row r="6805" spans="2:18" ht="15">
      <c r="B6805" s="84">
        <v>37108</v>
      </c>
      <c r="C6805" s="85">
        <v>5.4</v>
      </c>
      <c r="D6805" s="86">
        <v>31.3</v>
      </c>
      <c r="E6805" s="87">
        <v>16.899999999999999</v>
      </c>
      <c r="F6805" s="96">
        <f t="shared" si="1169"/>
        <v>24.1</v>
      </c>
      <c r="G6805" s="96"/>
      <c r="H6805" s="74">
        <f t="shared" si="1170"/>
        <v>217</v>
      </c>
      <c r="I6805" s="53">
        <f t="shared" si="1168"/>
        <v>0.97128634517723078</v>
      </c>
      <c r="J6805" s="53">
        <f t="shared" si="1171"/>
        <v>0.3007216335366113</v>
      </c>
      <c r="K6805" s="53">
        <f t="shared" si="1172"/>
        <v>1.9018732038771378</v>
      </c>
      <c r="L6805" s="53">
        <f t="shared" si="1173"/>
        <v>37.457666706720282</v>
      </c>
      <c r="M6805" s="93">
        <f t="shared" si="1174"/>
        <v>5.5774471481077939</v>
      </c>
      <c r="N6805" s="53">
        <f t="shared" si="1175"/>
        <v>24.164114696253666</v>
      </c>
      <c r="O6805">
        <f t="shared" si="1176"/>
        <v>1.3659702804115033</v>
      </c>
      <c r="P6805" s="53">
        <f t="shared" si="1177"/>
        <v>22.618778940142789</v>
      </c>
      <c r="Q6805" s="53">
        <v>0.2</v>
      </c>
      <c r="R6805" s="53">
        <f t="shared" si="1178"/>
        <v>8.6360510297560822</v>
      </c>
    </row>
    <row r="6806" spans="2:18" ht="15">
      <c r="B6806" s="84">
        <v>37109</v>
      </c>
      <c r="C6806" s="85">
        <v>0</v>
      </c>
      <c r="D6806" s="86">
        <v>28.1</v>
      </c>
      <c r="E6806" s="87">
        <v>16.899999999999999</v>
      </c>
      <c r="F6806" s="96">
        <f t="shared" si="1169"/>
        <v>22.5</v>
      </c>
      <c r="G6806" s="96"/>
      <c r="H6806" s="74">
        <f t="shared" si="1170"/>
        <v>218</v>
      </c>
      <c r="I6806" s="53">
        <f t="shared" si="1168"/>
        <v>0.97158407385869927</v>
      </c>
      <c r="J6806" s="53">
        <f t="shared" si="1171"/>
        <v>0.29603544898574469</v>
      </c>
      <c r="K6806" s="53">
        <f t="shared" si="1172"/>
        <v>1.8961934735122559</v>
      </c>
      <c r="L6806" s="53">
        <f t="shared" si="1173"/>
        <v>37.278218995830599</v>
      </c>
      <c r="M6806" s="93">
        <f t="shared" si="1174"/>
        <v>4.7083494281676019</v>
      </c>
      <c r="N6806" s="53">
        <f t="shared" si="1175"/>
        <v>21.208653072052407</v>
      </c>
      <c r="O6806">
        <f t="shared" si="1176"/>
        <v>1.2529627418997087</v>
      </c>
      <c r="P6806" s="53">
        <f t="shared" si="1177"/>
        <v>20.524760720033569</v>
      </c>
      <c r="Q6806" s="53">
        <v>0.2</v>
      </c>
      <c r="R6806" s="53">
        <f t="shared" si="1178"/>
        <v>7.8807829443507167</v>
      </c>
    </row>
    <row r="6807" spans="2:18" ht="15">
      <c r="B6807" s="84">
        <v>37110</v>
      </c>
      <c r="C6807" s="85">
        <v>0.6</v>
      </c>
      <c r="D6807" s="86">
        <v>31.7</v>
      </c>
      <c r="E6807" s="87">
        <v>15.3</v>
      </c>
      <c r="F6807" s="96">
        <f t="shared" si="1169"/>
        <v>23.5</v>
      </c>
      <c r="G6807" s="96"/>
      <c r="H6807" s="74">
        <f t="shared" si="1170"/>
        <v>219</v>
      </c>
      <c r="I6807" s="53">
        <f t="shared" si="1168"/>
        <v>0.97189021126988129</v>
      </c>
      <c r="J6807" s="53">
        <f t="shared" si="1171"/>
        <v>0.29126943701446972</v>
      </c>
      <c r="K6807" s="53">
        <f t="shared" si="1172"/>
        <v>1.8904447116632572</v>
      </c>
      <c r="L6807" s="53">
        <f t="shared" si="1173"/>
        <v>37.095630732763354</v>
      </c>
      <c r="M6807" s="93">
        <f t="shared" si="1174"/>
        <v>5.8102418338372335</v>
      </c>
      <c r="N6807" s="53">
        <f t="shared" si="1175"/>
        <v>25.538395309650721</v>
      </c>
      <c r="O6807">
        <f t="shared" si="1176"/>
        <v>1.322598302772739</v>
      </c>
      <c r="P6807" s="53">
        <f t="shared" si="1177"/>
        <v>21.812269025567122</v>
      </c>
      <c r="Q6807" s="53">
        <v>0.2</v>
      </c>
      <c r="R6807" s="53">
        <f t="shared" si="1178"/>
        <v>8.9319529115072864</v>
      </c>
    </row>
    <row r="6808" spans="2:18" ht="15">
      <c r="B6808" s="84">
        <v>37111</v>
      </c>
      <c r="C6808" s="85">
        <v>0</v>
      </c>
      <c r="D6808" s="86">
        <v>29.3</v>
      </c>
      <c r="E6808" s="87">
        <v>17.8</v>
      </c>
      <c r="F6808" s="96">
        <f t="shared" si="1169"/>
        <v>23.55</v>
      </c>
      <c r="G6808" s="96"/>
      <c r="H6808" s="74">
        <f t="shared" si="1170"/>
        <v>220</v>
      </c>
      <c r="I6808" s="53">
        <f t="shared" si="1168"/>
        <v>0.97220466681979145</v>
      </c>
      <c r="J6808" s="53">
        <f t="shared" si="1171"/>
        <v>0.28642504214327263</v>
      </c>
      <c r="K6808" s="53">
        <f t="shared" si="1172"/>
        <v>1.8846293537887708</v>
      </c>
      <c r="L6808" s="53">
        <f t="shared" si="1173"/>
        <v>36.909944325429443</v>
      </c>
      <c r="M6808" s="93">
        <f t="shared" si="1174"/>
        <v>4.8469361393186032</v>
      </c>
      <c r="N6808" s="53">
        <f t="shared" si="1175"/>
        <v>21.27851087627678</v>
      </c>
      <c r="O6808">
        <f t="shared" si="1176"/>
        <v>1.3261664462625025</v>
      </c>
      <c r="P6808" s="53">
        <f t="shared" si="1177"/>
        <v>21.878488109562454</v>
      </c>
      <c r="Q6808" s="53">
        <v>0.2</v>
      </c>
      <c r="R6808" s="53">
        <f t="shared" si="1178"/>
        <v>7.9396158812386695</v>
      </c>
    </row>
    <row r="6809" spans="2:18" ht="15">
      <c r="B6809" s="84">
        <v>37112</v>
      </c>
      <c r="C6809" s="85">
        <v>0.2</v>
      </c>
      <c r="D6809" s="86">
        <v>27.7</v>
      </c>
      <c r="E6809" s="87">
        <v>17</v>
      </c>
      <c r="F6809" s="96">
        <f t="shared" si="1169"/>
        <v>22.35</v>
      </c>
      <c r="G6809" s="96"/>
      <c r="H6809" s="74">
        <f t="shared" si="1170"/>
        <v>221</v>
      </c>
      <c r="I6809" s="53">
        <f t="shared" si="1168"/>
        <v>0.97252734745597369</v>
      </c>
      <c r="J6809" s="53">
        <f t="shared" si="1171"/>
        <v>0.28150371857031276</v>
      </c>
      <c r="K6809" s="53">
        <f t="shared" si="1172"/>
        <v>1.8787497827555195</v>
      </c>
      <c r="L6809" s="53">
        <f t="shared" si="1173"/>
        <v>36.721202597262263</v>
      </c>
      <c r="M6809" s="93">
        <f t="shared" si="1174"/>
        <v>4.5164146519328696</v>
      </c>
      <c r="N6809" s="53">
        <f t="shared" si="1175"/>
        <v>20.420092538578281</v>
      </c>
      <c r="O6809">
        <f t="shared" si="1176"/>
        <v>1.2427967743631367</v>
      </c>
      <c r="P6809" s="53">
        <f t="shared" si="1177"/>
        <v>20.337579654531989</v>
      </c>
      <c r="Q6809" s="53">
        <v>0.2</v>
      </c>
      <c r="R6809" s="53">
        <f t="shared" si="1178"/>
        <v>7.6911055933053927</v>
      </c>
    </row>
    <row r="6810" spans="2:18" ht="15">
      <c r="B6810" s="84">
        <v>37113</v>
      </c>
      <c r="C6810" s="85">
        <v>6.6</v>
      </c>
      <c r="D6810" s="86">
        <v>22.9</v>
      </c>
      <c r="E6810" s="87">
        <v>15.3</v>
      </c>
      <c r="F6810" s="96">
        <f t="shared" si="1169"/>
        <v>19.100000000000001</v>
      </c>
      <c r="G6810" s="96"/>
      <c r="H6810" s="74">
        <f t="shared" si="1170"/>
        <v>222</v>
      </c>
      <c r="I6810" s="53">
        <f t="shared" si="1168"/>
        <v>0.9728581576920361</v>
      </c>
      <c r="J6810" s="53">
        <f t="shared" si="1171"/>
        <v>0.27650692951176753</v>
      </c>
      <c r="K6810" s="53">
        <f t="shared" si="1172"/>
        <v>1.872808327659421</v>
      </c>
      <c r="L6810" s="53">
        <f t="shared" si="1173"/>
        <v>36.529448795399666</v>
      </c>
      <c r="M6810" s="93">
        <f t="shared" si="1174"/>
        <v>3.4799720423969784</v>
      </c>
      <c r="N6810" s="53">
        <f t="shared" si="1175"/>
        <v>17.11980590481426</v>
      </c>
      <c r="O6810">
        <f t="shared" si="1176"/>
        <v>1.0394294168556961</v>
      </c>
      <c r="P6810" s="53">
        <f t="shared" si="1177"/>
        <v>16.637505895424205</v>
      </c>
      <c r="Q6810" s="53">
        <v>0.2</v>
      </c>
      <c r="R6810" s="53">
        <f t="shared" si="1178"/>
        <v>6.7926820183153342</v>
      </c>
    </row>
    <row r="6811" spans="2:18" ht="15">
      <c r="B6811" s="84">
        <v>37114</v>
      </c>
      <c r="C6811" s="85">
        <v>0.4</v>
      </c>
      <c r="D6811" s="86">
        <v>29.3</v>
      </c>
      <c r="E6811" s="87">
        <v>12.5</v>
      </c>
      <c r="F6811" s="96">
        <f t="shared" si="1169"/>
        <v>20.9</v>
      </c>
      <c r="G6811" s="96"/>
      <c r="H6811" s="74">
        <f t="shared" si="1170"/>
        <v>223</v>
      </c>
      <c r="I6811" s="53">
        <f t="shared" si="1168"/>
        <v>0.97319699963590767</v>
      </c>
      <c r="J6811" s="53">
        <f t="shared" si="1171"/>
        <v>0.2714361465750153</v>
      </c>
      <c r="K6811" s="53">
        <f t="shared" si="1172"/>
        <v>1.8668072628650605</v>
      </c>
      <c r="L6811" s="53">
        <f t="shared" si="1173"/>
        <v>36.334726600283837</v>
      </c>
      <c r="M6811" s="93">
        <f t="shared" si="1174"/>
        <v>5.3974294719986924</v>
      </c>
      <c r="N6811" s="53">
        <f t="shared" si="1175"/>
        <v>25.317770510604358</v>
      </c>
      <c r="O6811">
        <f t="shared" si="1176"/>
        <v>1.1481572132142219</v>
      </c>
      <c r="P6811" s="53">
        <f t="shared" si="1177"/>
        <v>18.604924207992124</v>
      </c>
      <c r="Q6811" s="53">
        <v>0.2</v>
      </c>
      <c r="R6811" s="53">
        <f t="shared" si="1178"/>
        <v>8.7661826730381325</v>
      </c>
    </row>
    <row r="6812" spans="2:18" ht="15">
      <c r="B6812" s="84">
        <v>37115</v>
      </c>
      <c r="C6812" s="85">
        <v>0</v>
      </c>
      <c r="D6812" s="86">
        <v>29.7</v>
      </c>
      <c r="E6812" s="87">
        <v>11.3</v>
      </c>
      <c r="F6812" s="96">
        <f t="shared" si="1169"/>
        <v>20.5</v>
      </c>
      <c r="G6812" s="96"/>
      <c r="H6812" s="74">
        <f t="shared" si="1170"/>
        <v>224</v>
      </c>
      <c r="I6812" s="53">
        <f t="shared" si="1168"/>
        <v>0.9735437730188059</v>
      </c>
      <c r="J6812" s="53">
        <f t="shared" si="1171"/>
        <v>0.26629284916488616</v>
      </c>
      <c r="K6812" s="53">
        <f t="shared" si="1172"/>
        <v>1.860748807253622</v>
      </c>
      <c r="L6812" s="53">
        <f t="shared" si="1173"/>
        <v>36.137080136583045</v>
      </c>
      <c r="M6812" s="93">
        <f t="shared" si="1174"/>
        <v>5.5598134244208977</v>
      </c>
      <c r="N6812" s="53">
        <f t="shared" si="1175"/>
        <v>26.351836768807054</v>
      </c>
      <c r="O6812">
        <f t="shared" si="1176"/>
        <v>1.1231778894918711</v>
      </c>
      <c r="P6812" s="53">
        <f t="shared" si="1177"/>
        <v>18.150673095156183</v>
      </c>
      <c r="Q6812" s="53">
        <v>0.2</v>
      </c>
      <c r="R6812" s="53">
        <f t="shared" si="1178"/>
        <v>8.987251992312185</v>
      </c>
    </row>
    <row r="6813" spans="2:18" ht="15">
      <c r="B6813" s="84">
        <v>37116</v>
      </c>
      <c r="C6813" s="85">
        <v>0</v>
      </c>
      <c r="D6813" s="86">
        <v>32.5</v>
      </c>
      <c r="E6813" s="87">
        <v>12.7</v>
      </c>
      <c r="F6813" s="96">
        <f t="shared" si="1169"/>
        <v>22.6</v>
      </c>
      <c r="G6813" s="96"/>
      <c r="H6813" s="74">
        <f t="shared" si="1170"/>
        <v>225</v>
      </c>
      <c r="I6813" s="53">
        <f t="shared" si="1168"/>
        <v>0.97389837522490752</v>
      </c>
      <c r="J6813" s="53">
        <f t="shared" si="1171"/>
        <v>0.26107852392308678</v>
      </c>
      <c r="K6813" s="53">
        <f t="shared" si="1172"/>
        <v>1.8546351236691809</v>
      </c>
      <c r="L6813" s="53">
        <f t="shared" si="1173"/>
        <v>35.936553985335735</v>
      </c>
      <c r="M6813" s="93">
        <f t="shared" si="1174"/>
        <v>6.0499232245802217</v>
      </c>
      <c r="N6813" s="53">
        <f t="shared" si="1175"/>
        <v>27.18428696434281</v>
      </c>
      <c r="O6813">
        <f t="shared" si="1176"/>
        <v>1.2597800660802283</v>
      </c>
      <c r="P6813" s="53">
        <f t="shared" si="1177"/>
        <v>20.65039759298342</v>
      </c>
      <c r="Q6813" s="53">
        <v>0.2</v>
      </c>
      <c r="R6813" s="53">
        <f t="shared" si="1178"/>
        <v>9.2764565586962409</v>
      </c>
    </row>
    <row r="6814" spans="2:18" ht="15">
      <c r="B6814" s="84">
        <v>37117</v>
      </c>
      <c r="C6814" s="85">
        <v>0</v>
      </c>
      <c r="D6814" s="86">
        <v>32.9</v>
      </c>
      <c r="E6814" s="87">
        <v>14.6</v>
      </c>
      <c r="F6814" s="96">
        <f t="shared" si="1169"/>
        <v>23.75</v>
      </c>
      <c r="G6814" s="96"/>
      <c r="H6814" s="74">
        <f t="shared" si="1170"/>
        <v>226</v>
      </c>
      <c r="I6814" s="53">
        <f t="shared" si="1168"/>
        <v>0.97426070132171483</v>
      </c>
      <c r="J6814" s="53">
        <f t="shared" si="1171"/>
        <v>0.25579466420081692</v>
      </c>
      <c r="K6814" s="53">
        <f t="shared" si="1172"/>
        <v>1.8484683185532087</v>
      </c>
      <c r="L6814" s="53">
        <f t="shared" si="1173"/>
        <v>35.733193197215876</v>
      </c>
      <c r="M6814" s="93">
        <f t="shared" si="1174"/>
        <v>5.947957736853275</v>
      </c>
      <c r="N6814" s="53">
        <f t="shared" si="1175"/>
        <v>25.986410446198708</v>
      </c>
      <c r="O6814">
        <f t="shared" si="1176"/>
        <v>1.3405226173832248</v>
      </c>
      <c r="P6814" s="53">
        <f t="shared" si="1177"/>
        <v>22.145154782329548</v>
      </c>
      <c r="Q6814" s="53">
        <v>0.2</v>
      </c>
      <c r="R6814" s="53">
        <f t="shared" si="1178"/>
        <v>9.0472077112903619</v>
      </c>
    </row>
    <row r="6815" spans="2:18" ht="15">
      <c r="B6815" s="84">
        <v>37118</v>
      </c>
      <c r="C6815" s="85">
        <v>0</v>
      </c>
      <c r="D6815" s="86">
        <v>32.5</v>
      </c>
      <c r="E6815" s="87">
        <v>15.4</v>
      </c>
      <c r="F6815" s="96">
        <f t="shared" si="1169"/>
        <v>23.95</v>
      </c>
      <c r="G6815" s="96"/>
      <c r="H6815" s="74">
        <f t="shared" si="1170"/>
        <v>227</v>
      </c>
      <c r="I6815" s="53">
        <f t="shared" si="1168"/>
        <v>0.97463064409110667</v>
      </c>
      <c r="J6815" s="53">
        <f t="shared" si="1171"/>
        <v>0.2504427695645105</v>
      </c>
      <c r="K6815" s="53">
        <f t="shared" si="1172"/>
        <v>1.8422504417571395</v>
      </c>
      <c r="L6815" s="53">
        <f t="shared" si="1173"/>
        <v>35.527043306817113</v>
      </c>
      <c r="M6815" s="93">
        <f t="shared" si="1174"/>
        <v>5.7439820485098849</v>
      </c>
      <c r="N6815" s="53">
        <f t="shared" si="1175"/>
        <v>24.975031344898177</v>
      </c>
      <c r="O6815">
        <f t="shared" si="1176"/>
        <v>1.355013326815963</v>
      </c>
      <c r="P6815" s="53">
        <f t="shared" si="1177"/>
        <v>22.414706125722521</v>
      </c>
      <c r="Q6815" s="53">
        <v>0.2</v>
      </c>
      <c r="R6815" s="53">
        <f t="shared" si="1178"/>
        <v>8.8193614167635364</v>
      </c>
    </row>
    <row r="6816" spans="2:18" ht="15">
      <c r="B6816" s="84">
        <v>37119</v>
      </c>
      <c r="C6816" s="85">
        <v>0</v>
      </c>
      <c r="D6816" s="86">
        <v>34.1</v>
      </c>
      <c r="E6816" s="87">
        <v>16.899999999999999</v>
      </c>
      <c r="F6816" s="96">
        <f t="shared" si="1169"/>
        <v>25.5</v>
      </c>
      <c r="G6816" s="96"/>
      <c r="H6816" s="74">
        <f t="shared" si="1170"/>
        <v>228</v>
      </c>
      <c r="I6816" s="53">
        <f t="shared" si="1168"/>
        <v>0.97500809406106548</v>
      </c>
      <c r="J6816" s="53">
        <f t="shared" si="1171"/>
        <v>0.24502434533453546</v>
      </c>
      <c r="K6816" s="53">
        <f t="shared" si="1172"/>
        <v>1.8359834865229152</v>
      </c>
      <c r="L6816" s="53">
        <f t="shared" si="1173"/>
        <v>35.31815034785236</v>
      </c>
      <c r="M6816" s="93">
        <f t="shared" si="1174"/>
        <v>5.9394953184635737</v>
      </c>
      <c r="N6816" s="53">
        <f t="shared" si="1175"/>
        <v>24.900673615472556</v>
      </c>
      <c r="O6816">
        <f t="shared" si="1176"/>
        <v>1.4719947804869402</v>
      </c>
      <c r="P6816" s="53">
        <f t="shared" si="1177"/>
        <v>24.604553444924591</v>
      </c>
      <c r="Q6816" s="53">
        <v>0.2</v>
      </c>
      <c r="R6816" s="53">
        <f t="shared" si="1178"/>
        <v>8.8654624050495663</v>
      </c>
    </row>
    <row r="6817" spans="2:18" ht="15">
      <c r="B6817" s="84">
        <v>37120</v>
      </c>
      <c r="C6817" s="85">
        <v>0</v>
      </c>
      <c r="D6817" s="86">
        <v>33.700000000000003</v>
      </c>
      <c r="E6817" s="87">
        <v>15.7</v>
      </c>
      <c r="F6817" s="96">
        <f t="shared" si="1169"/>
        <v>24.700000000000003</v>
      </c>
      <c r="G6817" s="96"/>
      <c r="H6817" s="74">
        <f t="shared" si="1170"/>
        <v>229</v>
      </c>
      <c r="I6817" s="53">
        <f t="shared" si="1168"/>
        <v>0.97539293953807282</v>
      </c>
      <c r="J6817" s="53">
        <f t="shared" si="1171"/>
        <v>0.23954090215660312</v>
      </c>
      <c r="K6817" s="53">
        <f t="shared" si="1172"/>
        <v>1.8296693896215483</v>
      </c>
      <c r="L6817" s="53">
        <f t="shared" si="1173"/>
        <v>35.106560869164369</v>
      </c>
      <c r="M6817" s="93">
        <f t="shared" si="1174"/>
        <v>5.9280648106253562</v>
      </c>
      <c r="N6817" s="53">
        <f t="shared" si="1175"/>
        <v>25.320568999818917</v>
      </c>
      <c r="O6817">
        <f t="shared" si="1176"/>
        <v>1.4105696986572687</v>
      </c>
      <c r="P6817" s="53">
        <f t="shared" si="1177"/>
        <v>23.451678846761304</v>
      </c>
      <c r="Q6817" s="53">
        <v>0.2</v>
      </c>
      <c r="R6817" s="53">
        <f t="shared" si="1178"/>
        <v>8.9312987072433856</v>
      </c>
    </row>
    <row r="6818" spans="2:18" ht="15">
      <c r="B6818" s="84">
        <v>37121</v>
      </c>
      <c r="C6818" s="85">
        <v>21</v>
      </c>
      <c r="D6818" s="86">
        <v>23.3</v>
      </c>
      <c r="E6818" s="87">
        <v>15.5</v>
      </c>
      <c r="F6818" s="96">
        <f t="shared" si="1169"/>
        <v>19.399999999999999</v>
      </c>
      <c r="G6818" s="96"/>
      <c r="H6818" s="74">
        <f t="shared" si="1170"/>
        <v>230</v>
      </c>
      <c r="I6818" s="53">
        <f t="shared" si="1168"/>
        <v>0.9757850666401604</v>
      </c>
      <c r="J6818" s="53">
        <f t="shared" si="1171"/>
        <v>0.23399395560558103</v>
      </c>
      <c r="K6818" s="53">
        <f t="shared" si="1172"/>
        <v>1.8233100316399484</v>
      </c>
      <c r="L6818" s="53">
        <f t="shared" si="1173"/>
        <v>34.892321951444117</v>
      </c>
      <c r="M6818" s="93">
        <f t="shared" si="1174"/>
        <v>3.3948421510992657</v>
      </c>
      <c r="N6818" s="53">
        <f t="shared" si="1175"/>
        <v>16.566321820090756</v>
      </c>
      <c r="O6818">
        <f t="shared" si="1176"/>
        <v>1.0569033277963868</v>
      </c>
      <c r="P6818" s="53">
        <f t="shared" si="1177"/>
        <v>16.951949475895045</v>
      </c>
      <c r="Q6818" s="53">
        <v>0.2</v>
      </c>
      <c r="R6818" s="53">
        <f t="shared" si="1178"/>
        <v>6.6774660136553958</v>
      </c>
    </row>
    <row r="6819" spans="2:18" ht="15">
      <c r="B6819" s="84">
        <v>37122</v>
      </c>
      <c r="C6819" s="85">
        <v>6.2</v>
      </c>
      <c r="D6819" s="86">
        <v>32.1</v>
      </c>
      <c r="E6819" s="87">
        <v>14.9</v>
      </c>
      <c r="F6819" s="96">
        <f t="shared" si="1169"/>
        <v>23.5</v>
      </c>
      <c r="G6819" s="96"/>
      <c r="H6819" s="74">
        <f t="shared" si="1170"/>
        <v>231</v>
      </c>
      <c r="I6819" s="53">
        <f t="shared" si="1168"/>
        <v>0.97618435933060999</v>
      </c>
      <c r="J6819" s="53">
        <f t="shared" si="1171"/>
        <v>0.22838502582131925</v>
      </c>
      <c r="K6819" s="53">
        <f t="shared" si="1172"/>
        <v>1.8169072374064701</v>
      </c>
      <c r="L6819" s="53">
        <f t="shared" si="1173"/>
        <v>34.675481224553344</v>
      </c>
      <c r="M6819" s="93">
        <f t="shared" si="1174"/>
        <v>5.562067378359262</v>
      </c>
      <c r="N6819" s="53">
        <f t="shared" si="1175"/>
        <v>24.44756681558648</v>
      </c>
      <c r="O6819">
        <f t="shared" si="1176"/>
        <v>1.322598302772739</v>
      </c>
      <c r="P6819" s="53">
        <f t="shared" si="1177"/>
        <v>21.812269025567122</v>
      </c>
      <c r="Q6819" s="53">
        <v>0.2</v>
      </c>
      <c r="R6819" s="53">
        <f t="shared" si="1178"/>
        <v>8.6773323407828968</v>
      </c>
    </row>
    <row r="6820" spans="2:18" ht="15">
      <c r="B6820" s="84">
        <v>37123</v>
      </c>
      <c r="C6820" s="85">
        <v>0</v>
      </c>
      <c r="D6820" s="86">
        <v>23.7</v>
      </c>
      <c r="E6820" s="87">
        <v>16.899999999999999</v>
      </c>
      <c r="F6820" s="96">
        <f t="shared" si="1169"/>
        <v>20.299999999999997</v>
      </c>
      <c r="G6820" s="96"/>
      <c r="H6820" s="74">
        <f t="shared" si="1170"/>
        <v>232</v>
      </c>
      <c r="I6820" s="53">
        <f t="shared" si="1168"/>
        <v>0.97659069945229038</v>
      </c>
      <c r="J6820" s="53">
        <f t="shared" si="1171"/>
        <v>0.22271563717602461</v>
      </c>
      <c r="K6820" s="53">
        <f t="shared" si="1172"/>
        <v>1.810462776545904</v>
      </c>
      <c r="L6820" s="53">
        <f t="shared" si="1173"/>
        <v>34.456086885348398</v>
      </c>
      <c r="M6820" s="93">
        <f t="shared" si="1174"/>
        <v>3.2058622638530334</v>
      </c>
      <c r="N6820" s="53">
        <f t="shared" si="1175"/>
        <v>15.274581905784762</v>
      </c>
      <c r="O6820">
        <f t="shared" si="1176"/>
        <v>1.1108662394980329</v>
      </c>
      <c r="P6820" s="53">
        <f t="shared" si="1177"/>
        <v>17.9272706470082</v>
      </c>
      <c r="Q6820" s="53">
        <v>0.2</v>
      </c>
      <c r="R6820" s="53">
        <f t="shared" si="1178"/>
        <v>6.4151223723305986</v>
      </c>
    </row>
    <row r="6821" spans="2:18" ht="15">
      <c r="B6821" s="84">
        <v>37124</v>
      </c>
      <c r="C6821" s="85">
        <v>0</v>
      </c>
      <c r="D6821" s="86">
        <v>31.8</v>
      </c>
      <c r="E6821" s="87">
        <v>13.3</v>
      </c>
      <c r="F6821" s="96">
        <f t="shared" si="1169"/>
        <v>22.55</v>
      </c>
      <c r="G6821" s="96"/>
      <c r="H6821" s="74">
        <f t="shared" si="1170"/>
        <v>233</v>
      </c>
      <c r="I6821" s="53">
        <f t="shared" si="1168"/>
        <v>0.97700396676262224</v>
      </c>
      <c r="J6821" s="53">
        <f t="shared" si="1171"/>
        <v>0.21698731797268575</v>
      </c>
      <c r="K6821" s="53">
        <f t="shared" si="1172"/>
        <v>1.8039783641549574</v>
      </c>
      <c r="L6821" s="53">
        <f t="shared" si="1173"/>
        <v>34.234187715904213</v>
      </c>
      <c r="M6821" s="93">
        <f t="shared" si="1174"/>
        <v>5.5640228455042298</v>
      </c>
      <c r="N6821" s="53">
        <f t="shared" si="1175"/>
        <v>25.031957528742268</v>
      </c>
      <c r="O6821">
        <f t="shared" si="1176"/>
        <v>1.2563673922523304</v>
      </c>
      <c r="P6821" s="53">
        <f t="shared" si="1177"/>
        <v>20.587493939989027</v>
      </c>
      <c r="Q6821" s="53">
        <v>0.2</v>
      </c>
      <c r="R6821" s="53">
        <f t="shared" si="1178"/>
        <v>8.7730665878390699</v>
      </c>
    </row>
    <row r="6822" spans="2:18" ht="15">
      <c r="B6822" s="84">
        <v>37125</v>
      </c>
      <c r="C6822" s="85">
        <v>0</v>
      </c>
      <c r="D6822" s="86">
        <v>32.5</v>
      </c>
      <c r="E6822" s="87">
        <v>14.5</v>
      </c>
      <c r="F6822" s="96">
        <f t="shared" si="1169"/>
        <v>23.5</v>
      </c>
      <c r="G6822" s="96"/>
      <c r="H6822" s="74">
        <f t="shared" si="1170"/>
        <v>234</v>
      </c>
      <c r="I6822" s="53">
        <f t="shared" si="1168"/>
        <v>0.97742403896915975</v>
      </c>
      <c r="J6822" s="53">
        <f t="shared" si="1171"/>
        <v>0.21120160017397474</v>
      </c>
      <c r="K6822" s="53">
        <f t="shared" si="1172"/>
        <v>1.7974556615895867</v>
      </c>
      <c r="L6822" s="53">
        <f t="shared" si="1173"/>
        <v>34.009833102038442</v>
      </c>
      <c r="M6822" s="93">
        <f t="shared" si="1174"/>
        <v>5.5807205800746837</v>
      </c>
      <c r="N6822" s="53">
        <f t="shared" si="1175"/>
        <v>24.52955528574358</v>
      </c>
      <c r="O6822">
        <f t="shared" si="1176"/>
        <v>1.322598302772739</v>
      </c>
      <c r="P6822" s="53">
        <f t="shared" si="1177"/>
        <v>21.812269025567122</v>
      </c>
      <c r="Q6822" s="53">
        <v>0.2</v>
      </c>
      <c r="R6822" s="53">
        <f t="shared" si="1178"/>
        <v>8.6964700431603266</v>
      </c>
    </row>
    <row r="6823" spans="2:18" ht="15">
      <c r="B6823" s="84">
        <v>37126</v>
      </c>
      <c r="C6823" s="85">
        <v>0</v>
      </c>
      <c r="D6823" s="86">
        <v>31.7</v>
      </c>
      <c r="E6823" s="87">
        <v>15.3</v>
      </c>
      <c r="F6823" s="96">
        <f t="shared" si="1169"/>
        <v>23.5</v>
      </c>
      <c r="G6823" s="96"/>
      <c r="H6823" s="74">
        <f t="shared" si="1170"/>
        <v>235</v>
      </c>
      <c r="I6823" s="53">
        <f t="shared" si="1168"/>
        <v>0.97785079176577849</v>
      </c>
      <c r="J6823" s="53">
        <f t="shared" si="1171"/>
        <v>0.20536001916100194</v>
      </c>
      <c r="K6823" s="53">
        <f t="shared" si="1172"/>
        <v>1.7908962773558934</v>
      </c>
      <c r="L6823" s="53">
        <f t="shared" si="1173"/>
        <v>33.783073052036812</v>
      </c>
      <c r="M6823" s="93">
        <f t="shared" si="1174"/>
        <v>5.2914001041410943</v>
      </c>
      <c r="N6823" s="53">
        <f t="shared" si="1175"/>
        <v>23.25787316013254</v>
      </c>
      <c r="O6823">
        <f t="shared" si="1176"/>
        <v>1.322598302772739</v>
      </c>
      <c r="P6823" s="53">
        <f t="shared" si="1177"/>
        <v>21.812269025567122</v>
      </c>
      <c r="Q6823" s="53">
        <v>0.2</v>
      </c>
      <c r="R6823" s="53">
        <f t="shared" si="1178"/>
        <v>8.399634719949546</v>
      </c>
    </row>
    <row r="6824" spans="2:18" ht="15">
      <c r="B6824" s="84">
        <v>37127</v>
      </c>
      <c r="C6824" s="85">
        <v>0</v>
      </c>
      <c r="D6824" s="86">
        <v>32.1</v>
      </c>
      <c r="E6824" s="87">
        <v>16.7</v>
      </c>
      <c r="F6824" s="96">
        <f t="shared" si="1169"/>
        <v>24.4</v>
      </c>
      <c r="G6824" s="96"/>
      <c r="H6824" s="74">
        <f t="shared" si="1170"/>
        <v>236</v>
      </c>
      <c r="I6824" s="53">
        <f t="shared" si="1168"/>
        <v>0.97828409886946033</v>
      </c>
      <c r="J6824" s="53">
        <f t="shared" si="1171"/>
        <v>0.19946411352127225</v>
      </c>
      <c r="K6824" s="53">
        <f t="shared" si="1172"/>
        <v>1.7843017680966851</v>
      </c>
      <c r="L6824" s="53">
        <f t="shared" si="1173"/>
        <v>33.553958215483732</v>
      </c>
      <c r="M6824" s="93">
        <f t="shared" si="1174"/>
        <v>5.2037454516567898</v>
      </c>
      <c r="N6824" s="53">
        <f t="shared" si="1175"/>
        <v>22.384790861072979</v>
      </c>
      <c r="O6824">
        <f t="shared" si="1176"/>
        <v>1.3881147720479812</v>
      </c>
      <c r="P6824" s="53">
        <f t="shared" si="1177"/>
        <v>23.031883982070269</v>
      </c>
      <c r="Q6824" s="53">
        <v>0.2</v>
      </c>
      <c r="R6824" s="53">
        <f t="shared" si="1178"/>
        <v>8.2321048790673697</v>
      </c>
    </row>
    <row r="6825" spans="2:18" ht="15">
      <c r="B6825" s="84">
        <v>37128</v>
      </c>
      <c r="C6825" s="85">
        <v>0</v>
      </c>
      <c r="D6825" s="86">
        <v>30.3</v>
      </c>
      <c r="E6825" s="87">
        <v>18.100000000000001</v>
      </c>
      <c r="F6825" s="96">
        <f t="shared" si="1169"/>
        <v>24.200000000000003</v>
      </c>
      <c r="G6825" s="96"/>
      <c r="H6825" s="74">
        <f t="shared" si="1170"/>
        <v>237</v>
      </c>
      <c r="I6825" s="53">
        <f t="shared" si="1168"/>
        <v>0.97872383205766189</v>
      </c>
      <c r="J6825" s="53">
        <f t="shared" si="1171"/>
        <v>0.19351542486513199</v>
      </c>
      <c r="K6825" s="53">
        <f t="shared" si="1172"/>
        <v>1.7776736396661694</v>
      </c>
      <c r="L6825" s="53">
        <f t="shared" si="1173"/>
        <v>33.322539902103479</v>
      </c>
      <c r="M6825" s="93">
        <f t="shared" si="1174"/>
        <v>4.5779049994204968</v>
      </c>
      <c r="N6825" s="53">
        <f t="shared" si="1175"/>
        <v>19.786406784244782</v>
      </c>
      <c r="O6825">
        <f t="shared" si="1176"/>
        <v>1.37331750667348</v>
      </c>
      <c r="P6825" s="53">
        <f t="shared" si="1177"/>
        <v>22.755743044826264</v>
      </c>
      <c r="Q6825" s="53">
        <v>0.2</v>
      </c>
      <c r="R6825" s="53">
        <f t="shared" si="1178"/>
        <v>7.6165482175365504</v>
      </c>
    </row>
    <row r="6826" spans="2:18" ht="15">
      <c r="B6826" s="84">
        <v>37129</v>
      </c>
      <c r="C6826" s="85">
        <v>0</v>
      </c>
      <c r="D6826" s="86">
        <v>33.700000000000003</v>
      </c>
      <c r="E6826" s="87">
        <v>17.3</v>
      </c>
      <c r="F6826" s="96">
        <f t="shared" si="1169"/>
        <v>25.5</v>
      </c>
      <c r="G6826" s="96"/>
      <c r="H6826" s="74">
        <f t="shared" si="1170"/>
        <v>238</v>
      </c>
      <c r="I6826" s="53">
        <f t="shared" si="1168"/>
        <v>0.97916986120625815</v>
      </c>
      <c r="J6826" s="53">
        <f t="shared" si="1171"/>
        <v>0.18751549766996503</v>
      </c>
      <c r="K6826" s="53">
        <f t="shared" si="1172"/>
        <v>1.7710133482856545</v>
      </c>
      <c r="L6826" s="53">
        <f t="shared" si="1173"/>
        <v>33.088870100519358</v>
      </c>
      <c r="M6826" s="93">
        <f t="shared" si="1174"/>
        <v>5.4336446290309075</v>
      </c>
      <c r="N6826" s="53">
        <f t="shared" si="1175"/>
        <v>22.779950853629728</v>
      </c>
      <c r="O6826">
        <f t="shared" si="1176"/>
        <v>1.4719947804869402</v>
      </c>
      <c r="P6826" s="53">
        <f t="shared" si="1177"/>
        <v>24.604553444924591</v>
      </c>
      <c r="Q6826" s="53">
        <v>0.2</v>
      </c>
      <c r="R6826" s="53">
        <f t="shared" si="1178"/>
        <v>8.3680784307570608</v>
      </c>
    </row>
    <row r="6827" spans="2:18" ht="15">
      <c r="B6827" s="84">
        <v>37130</v>
      </c>
      <c r="C6827" s="85">
        <v>0</v>
      </c>
      <c r="D6827" s="86">
        <v>34.1</v>
      </c>
      <c r="E6827" s="87">
        <v>19.7</v>
      </c>
      <c r="F6827" s="96">
        <f t="shared" si="1169"/>
        <v>26.9</v>
      </c>
      <c r="G6827" s="96"/>
      <c r="H6827" s="74">
        <f t="shared" si="1170"/>
        <v>239</v>
      </c>
      <c r="I6827" s="53">
        <f t="shared" si="1168"/>
        <v>0.97962205432804828</v>
      </c>
      <c r="J6827" s="53">
        <f t="shared" si="1171"/>
        <v>0.18146587915136539</v>
      </c>
      <c r="K6827" s="53">
        <f t="shared" si="1172"/>
        <v>1.764322301773517</v>
      </c>
      <c r="L6827" s="53">
        <f t="shared" si="1173"/>
        <v>32.853001496841131</v>
      </c>
      <c r="M6827" s="93">
        <f t="shared" si="1174"/>
        <v>5.2187115874539884</v>
      </c>
      <c r="N6827" s="53">
        <f t="shared" si="1175"/>
        <v>21.193623791399567</v>
      </c>
      <c r="O6827">
        <f t="shared" si="1176"/>
        <v>1.5850732432444543</v>
      </c>
      <c r="P6827" s="53">
        <f t="shared" si="1177"/>
        <v>26.743655931780598</v>
      </c>
      <c r="Q6827" s="53">
        <v>0.2</v>
      </c>
      <c r="R6827" s="53">
        <f t="shared" si="1178"/>
        <v>8.0487570298807078</v>
      </c>
    </row>
    <row r="6828" spans="2:18" ht="15">
      <c r="B6828" s="84">
        <v>37131</v>
      </c>
      <c r="C6828" s="85">
        <v>0</v>
      </c>
      <c r="D6828" s="86">
        <v>34.5</v>
      </c>
      <c r="E6828" s="87">
        <v>16.100000000000001</v>
      </c>
      <c r="F6828" s="96">
        <f t="shared" si="1169"/>
        <v>25.3</v>
      </c>
      <c r="G6828" s="96"/>
      <c r="H6828" s="74">
        <f t="shared" si="1170"/>
        <v>240</v>
      </c>
      <c r="I6828" s="53">
        <f t="shared" si="1168"/>
        <v>0.98008027761181238</v>
      </c>
      <c r="J6828" s="53">
        <f t="shared" si="1171"/>
        <v>0.17536811916049025</v>
      </c>
      <c r="K6828" s="53">
        <f t="shared" si="1172"/>
        <v>1.7576018608431281</v>
      </c>
      <c r="L6828" s="53">
        <f t="shared" si="1173"/>
        <v>32.614987492993194</v>
      </c>
      <c r="M6828" s="93">
        <f t="shared" si="1174"/>
        <v>5.6468060524199517</v>
      </c>
      <c r="N6828" s="53">
        <f t="shared" si="1175"/>
        <v>23.783460738488635</v>
      </c>
      <c r="O6828">
        <f t="shared" si="1176"/>
        <v>1.4564253496152235</v>
      </c>
      <c r="P6828" s="53">
        <f t="shared" si="1177"/>
        <v>24.311713821613644</v>
      </c>
      <c r="Q6828" s="53">
        <v>0.2</v>
      </c>
      <c r="R6828" s="53">
        <f t="shared" si="1178"/>
        <v>8.5954978243142559</v>
      </c>
    </row>
    <row r="6829" spans="2:18" ht="15">
      <c r="B6829" s="84">
        <v>37132</v>
      </c>
      <c r="C6829" s="85">
        <v>0</v>
      </c>
      <c r="D6829" s="86">
        <v>34.5</v>
      </c>
      <c r="E6829" s="87">
        <v>17</v>
      </c>
      <c r="F6829" s="96">
        <f t="shared" si="1169"/>
        <v>25.75</v>
      </c>
      <c r="G6829" s="96"/>
      <c r="H6829" s="74">
        <f t="shared" si="1170"/>
        <v>241</v>
      </c>
      <c r="I6829" s="53">
        <f t="shared" si="1168"/>
        <v>0.98054439546190864</v>
      </c>
      <c r="J6829" s="53">
        <f t="shared" si="1171"/>
        <v>0.1692237701067511</v>
      </c>
      <c r="K6829" s="53">
        <f t="shared" si="1172"/>
        <v>1.7508533404627868</v>
      </c>
      <c r="L6829" s="53">
        <f t="shared" si="1173"/>
        <v>32.374882224697821</v>
      </c>
      <c r="M6829" s="93">
        <f t="shared" si="1174"/>
        <v>5.5235063093155841</v>
      </c>
      <c r="N6829" s="53">
        <f t="shared" si="1175"/>
        <v>23.023754347980262</v>
      </c>
      <c r="O6829">
        <f t="shared" si="1176"/>
        <v>1.4916591033646096</v>
      </c>
      <c r="P6829" s="53">
        <f t="shared" si="1177"/>
        <v>24.975005472659163</v>
      </c>
      <c r="Q6829" s="53">
        <v>0.2</v>
      </c>
      <c r="R6829" s="53">
        <f t="shared" si="1178"/>
        <v>8.4350314504813255</v>
      </c>
    </row>
    <row r="6830" spans="2:18" ht="15">
      <c r="B6830" s="84">
        <v>37133</v>
      </c>
      <c r="C6830" s="85">
        <v>3.8</v>
      </c>
      <c r="D6830" s="86">
        <v>25.3</v>
      </c>
      <c r="E6830" s="87">
        <v>16.899999999999999</v>
      </c>
      <c r="F6830" s="96">
        <f t="shared" si="1169"/>
        <v>21.1</v>
      </c>
      <c r="G6830" s="96"/>
      <c r="H6830" s="74">
        <f t="shared" si="1170"/>
        <v>242</v>
      </c>
      <c r="I6830" s="53">
        <f t="shared" si="1168"/>
        <v>0.98101427053839818</v>
      </c>
      <c r="J6830" s="53">
        <f t="shared" si="1171"/>
        <v>0.16303438690500505</v>
      </c>
      <c r="K6830" s="53">
        <f t="shared" si="1172"/>
        <v>1.7440780112721548</v>
      </c>
      <c r="L6830" s="53">
        <f t="shared" si="1173"/>
        <v>32.132740579031577</v>
      </c>
      <c r="M6830" s="93">
        <f t="shared" si="1174"/>
        <v>3.3926299032044573</v>
      </c>
      <c r="N6830" s="53">
        <f t="shared" si="1175"/>
        <v>15.832020087022745</v>
      </c>
      <c r="O6830">
        <f t="shared" si="1176"/>
        <v>1.1608267922038829</v>
      </c>
      <c r="P6830" s="53">
        <f t="shared" si="1177"/>
        <v>18.835820596151294</v>
      </c>
      <c r="Q6830" s="53">
        <v>0.2</v>
      </c>
      <c r="R6830" s="53">
        <f t="shared" si="1178"/>
        <v>6.5754713195812569</v>
      </c>
    </row>
    <row r="6831" spans="2:18" ht="15">
      <c r="B6831" s="84">
        <v>37134</v>
      </c>
      <c r="C6831" s="85">
        <v>13.6</v>
      </c>
      <c r="D6831" s="86">
        <v>25.3</v>
      </c>
      <c r="E6831" s="87">
        <v>11.1</v>
      </c>
      <c r="F6831" s="96">
        <f t="shared" si="1169"/>
        <v>18.2</v>
      </c>
      <c r="G6831" s="96"/>
      <c r="H6831" s="74">
        <f t="shared" si="1170"/>
        <v>243</v>
      </c>
      <c r="I6831" s="53">
        <f t="shared" si="1168"/>
        <v>0.98148976379768649</v>
      </c>
      <c r="J6831" s="53">
        <f t="shared" si="1171"/>
        <v>0.15680152694636912</v>
      </c>
      <c r="K6831" s="53">
        <f t="shared" si="1172"/>
        <v>1.7372771010500481</v>
      </c>
      <c r="L6831" s="53">
        <f t="shared" si="1173"/>
        <v>31.88861821147421</v>
      </c>
      <c r="M6831" s="93">
        <f t="shared" si="1174"/>
        <v>4.0511828681011846</v>
      </c>
      <c r="N6831" s="53">
        <f t="shared" si="1175"/>
        <v>20.428138539729549</v>
      </c>
      <c r="O6831">
        <f t="shared" si="1176"/>
        <v>0.98850584917691831</v>
      </c>
      <c r="P6831" s="53">
        <f t="shared" si="1177"/>
        <v>15.725101864241841</v>
      </c>
      <c r="Q6831" s="53">
        <v>0.2</v>
      </c>
      <c r="R6831" s="53">
        <f t="shared" si="1178"/>
        <v>7.5148698471125073</v>
      </c>
    </row>
    <row r="6832" spans="2:18" ht="15">
      <c r="B6832" s="84">
        <v>37135</v>
      </c>
      <c r="C6832" s="85">
        <v>34.4</v>
      </c>
      <c r="D6832" s="86">
        <v>21.7</v>
      </c>
      <c r="E6832" s="87">
        <v>10.9</v>
      </c>
      <c r="F6832" s="96">
        <f t="shared" si="1169"/>
        <v>16.3</v>
      </c>
      <c r="G6832" s="96"/>
      <c r="H6832" s="74">
        <f t="shared" si="1170"/>
        <v>244</v>
      </c>
      <c r="I6832" s="53">
        <f t="shared" si="1168"/>
        <v>0.98197073453366823</v>
      </c>
      <c r="J6832" s="53">
        <f t="shared" si="1171"/>
        <v>0.15052675009176728</v>
      </c>
      <c r="K6832" s="53">
        <f t="shared" si="1172"/>
        <v>1.730451796228839</v>
      </c>
      <c r="L6832" s="53">
        <f t="shared" si="1173"/>
        <v>31.642571562372726</v>
      </c>
      <c r="M6832" s="93">
        <f t="shared" si="1174"/>
        <v>3.3207600926526419</v>
      </c>
      <c r="N6832" s="53">
        <f t="shared" si="1175"/>
        <v>17.677977226626691</v>
      </c>
      <c r="O6832">
        <f t="shared" si="1176"/>
        <v>0.88807736765085066</v>
      </c>
      <c r="P6832" s="53">
        <f t="shared" si="1177"/>
        <v>13.943830319070395</v>
      </c>
      <c r="Q6832" s="53">
        <v>0.2</v>
      </c>
      <c r="R6832" s="53">
        <f t="shared" si="1178"/>
        <v>6.7988031894864092</v>
      </c>
    </row>
    <row r="6833" spans="2:18" ht="15">
      <c r="B6833" s="84">
        <v>37136</v>
      </c>
      <c r="C6833" s="85">
        <v>2.6</v>
      </c>
      <c r="D6833" s="86">
        <v>23.7</v>
      </c>
      <c r="E6833" s="87">
        <v>10.1</v>
      </c>
      <c r="F6833" s="96">
        <f t="shared" si="1169"/>
        <v>16.899999999999999</v>
      </c>
      <c r="G6833" s="96"/>
      <c r="H6833" s="74">
        <f t="shared" si="1170"/>
        <v>245</v>
      </c>
      <c r="I6833" s="53">
        <f t="shared" si="1168"/>
        <v>0.98245704041936432</v>
      </c>
      <c r="J6833" s="53">
        <f t="shared" si="1171"/>
        <v>0.14421161868731239</v>
      </c>
      <c r="K6833" s="53">
        <f t="shared" si="1172"/>
        <v>1.7236032434511035</v>
      </c>
      <c r="L6833" s="53">
        <f t="shared" si="1173"/>
        <v>31.39465787274569</v>
      </c>
      <c r="M6833" s="93">
        <f t="shared" si="1174"/>
        <v>3.76230636384141</v>
      </c>
      <c r="N6833" s="53">
        <f t="shared" si="1175"/>
        <v>19.682222190590977</v>
      </c>
      <c r="O6833">
        <f t="shared" si="1176"/>
        <v>0.91878494913000575</v>
      </c>
      <c r="P6833" s="53">
        <f t="shared" si="1177"/>
        <v>14.485843568650788</v>
      </c>
      <c r="Q6833" s="53">
        <v>0.2</v>
      </c>
      <c r="R6833" s="53">
        <f t="shared" si="1178"/>
        <v>7.2842323455534634</v>
      </c>
    </row>
    <row r="6834" spans="2:18" ht="15">
      <c r="B6834" s="84">
        <v>37137</v>
      </c>
      <c r="C6834" s="85">
        <v>0</v>
      </c>
      <c r="D6834" s="86">
        <v>26.5</v>
      </c>
      <c r="E6834" s="87">
        <v>9.6999999999999993</v>
      </c>
      <c r="F6834" s="96">
        <f t="shared" si="1169"/>
        <v>18.100000000000001</v>
      </c>
      <c r="G6834" s="96"/>
      <c r="H6834" s="74">
        <f t="shared" si="1170"/>
        <v>246</v>
      </c>
      <c r="I6834" s="53">
        <f t="shared" si="1168"/>
        <v>0.98294853754903944</v>
      </c>
      <c r="J6834" s="53">
        <f t="shared" si="1171"/>
        <v>0.13785769760061342</v>
      </c>
      <c r="K6834" s="53">
        <f t="shared" si="1172"/>
        <v>1.7167325511645151</v>
      </c>
      <c r="L6834" s="53">
        <f t="shared" si="1173"/>
        <v>31.144935199355523</v>
      </c>
      <c r="M6834" s="93">
        <f t="shared" si="1174"/>
        <v>4.291765601786258</v>
      </c>
      <c r="N6834" s="53">
        <f t="shared" si="1175"/>
        <v>21.701561996582278</v>
      </c>
      <c r="O6834">
        <f t="shared" si="1176"/>
        <v>0.98298397108905433</v>
      </c>
      <c r="P6834" s="53">
        <f t="shared" si="1177"/>
        <v>15.626527597466989</v>
      </c>
      <c r="Q6834" s="53">
        <v>0.2</v>
      </c>
      <c r="R6834" s="53">
        <f t="shared" si="1178"/>
        <v>7.8028343558386721</v>
      </c>
    </row>
    <row r="6835" spans="2:18" ht="15">
      <c r="B6835" s="84">
        <v>37138</v>
      </c>
      <c r="C6835" s="85">
        <v>0</v>
      </c>
      <c r="D6835" s="86">
        <v>17.100000000000001</v>
      </c>
      <c r="E6835" s="87">
        <v>11.7</v>
      </c>
      <c r="F6835" s="96">
        <f t="shared" si="1169"/>
        <v>14.4</v>
      </c>
      <c r="G6835" s="96"/>
      <c r="H6835" s="74">
        <f t="shared" si="1170"/>
        <v>247</v>
      </c>
      <c r="I6835" s="53">
        <f t="shared" si="1168"/>
        <v>0.98344508048078549</v>
      </c>
      <c r="J6835" s="53">
        <f t="shared" si="1171"/>
        <v>0.13146655427706003</v>
      </c>
      <c r="K6835" s="53">
        <f t="shared" si="1172"/>
        <v>1.7098407912513223</v>
      </c>
      <c r="L6835" s="53">
        <f t="shared" si="1173"/>
        <v>30.893462428978044</v>
      </c>
      <c r="M6835" s="93">
        <f t="shared" si="1174"/>
        <v>2.1648051396972976</v>
      </c>
      <c r="N6835" s="53">
        <f t="shared" si="1175"/>
        <v>12.204286280399886</v>
      </c>
      <c r="O6835">
        <f t="shared" si="1176"/>
        <v>0.796654126295257</v>
      </c>
      <c r="P6835" s="53">
        <f t="shared" si="1177"/>
        <v>12.344705476828828</v>
      </c>
      <c r="Q6835" s="53">
        <v>0.2</v>
      </c>
      <c r="R6835" s="53">
        <f t="shared" si="1178"/>
        <v>5.4707597902803649</v>
      </c>
    </row>
    <row r="6836" spans="2:18" ht="15">
      <c r="B6836" s="84">
        <v>37139</v>
      </c>
      <c r="C6836" s="85">
        <v>16</v>
      </c>
      <c r="D6836" s="86">
        <v>26.2</v>
      </c>
      <c r="E6836" s="87">
        <v>10.9</v>
      </c>
      <c r="F6836" s="96">
        <f t="shared" si="1169"/>
        <v>18.55</v>
      </c>
      <c r="G6836" s="96"/>
      <c r="H6836" s="74">
        <f t="shared" si="1170"/>
        <v>248</v>
      </c>
      <c r="I6836" s="53">
        <f t="shared" si="1168"/>
        <v>0.98394652227956025</v>
      </c>
      <c r="J6836" s="53">
        <f t="shared" si="1171"/>
        <v>0.12503975881517998</v>
      </c>
      <c r="K6836" s="53">
        <f t="shared" si="1172"/>
        <v>1.7029290006891302</v>
      </c>
      <c r="L6836" s="53">
        <f t="shared" si="1173"/>
        <v>30.640299291803014</v>
      </c>
      <c r="M6836" s="93">
        <f t="shared" si="1174"/>
        <v>4.079835074493225</v>
      </c>
      <c r="N6836" s="53">
        <f t="shared" si="1175"/>
        <v>20.374531909603625</v>
      </c>
      <c r="O6836">
        <f t="shared" si="1176"/>
        <v>1.0080454852442531</v>
      </c>
      <c r="P6836" s="53">
        <f t="shared" si="1177"/>
        <v>16.074488644854735</v>
      </c>
      <c r="Q6836" s="53">
        <v>0.2</v>
      </c>
      <c r="R6836" s="53">
        <f t="shared" si="1178"/>
        <v>7.5183304072117565</v>
      </c>
    </row>
    <row r="6837" spans="2:18" ht="15">
      <c r="B6837" s="84">
        <v>37140</v>
      </c>
      <c r="C6837" s="85">
        <v>0</v>
      </c>
      <c r="D6837" s="86">
        <v>28.6</v>
      </c>
      <c r="E6837" s="87">
        <v>9.6999999999999993</v>
      </c>
      <c r="F6837" s="96">
        <f t="shared" si="1169"/>
        <v>19.149999999999999</v>
      </c>
      <c r="G6837" s="96"/>
      <c r="H6837" s="74">
        <f t="shared" si="1170"/>
        <v>249</v>
      </c>
      <c r="I6837" s="53">
        <f t="shared" si="1168"/>
        <v>0.98445271456066819</v>
      </c>
      <c r="J6837" s="53">
        <f t="shared" si="1171"/>
        <v>0.11857888406010814</v>
      </c>
      <c r="K6837" s="53">
        <f t="shared" si="1172"/>
        <v>1.6959981832400011</v>
      </c>
      <c r="L6837" s="53">
        <f t="shared" si="1173"/>
        <v>30.385506373899808</v>
      </c>
      <c r="M6837" s="93">
        <f t="shared" si="1174"/>
        <v>4.5710007928541661</v>
      </c>
      <c r="N6837" s="53">
        <f t="shared" si="1175"/>
        <v>22.456718844884055</v>
      </c>
      <c r="O6837">
        <f t="shared" si="1176"/>
        <v>1.0423241723001386</v>
      </c>
      <c r="P6837" s="53">
        <f t="shared" si="1177"/>
        <v>16.689549705989783</v>
      </c>
      <c r="Q6837" s="53">
        <v>0.2</v>
      </c>
      <c r="R6837" s="53">
        <f t="shared" si="1178"/>
        <v>8.0250017996331007</v>
      </c>
    </row>
    <row r="6838" spans="2:18" ht="15">
      <c r="B6838" s="84">
        <v>37141</v>
      </c>
      <c r="C6838" s="85">
        <v>0</v>
      </c>
      <c r="D6838" s="86">
        <v>25.4</v>
      </c>
      <c r="E6838" s="87">
        <v>9.6999999999999993</v>
      </c>
      <c r="F6838" s="96">
        <f t="shared" si="1169"/>
        <v>17.549999999999997</v>
      </c>
      <c r="G6838" s="96"/>
      <c r="H6838" s="74">
        <f t="shared" si="1170"/>
        <v>250</v>
      </c>
      <c r="I6838" s="53">
        <f t="shared" si="1168"/>
        <v>0.98496350753366935</v>
      </c>
      <c r="J6838" s="53">
        <f t="shared" si="1171"/>
        <v>0.11208550571421658</v>
      </c>
      <c r="K6838" s="53">
        <f t="shared" si="1172"/>
        <v>1.6890493111652076</v>
      </c>
      <c r="L6838" s="53">
        <f t="shared" si="1173"/>
        <v>30.129145128685611</v>
      </c>
      <c r="M6838" s="93">
        <f t="shared" si="1174"/>
        <v>3.9520781803439009</v>
      </c>
      <c r="N6838" s="53">
        <f t="shared" si="1175"/>
        <v>20.294836502763491</v>
      </c>
      <c r="O6838">
        <f t="shared" si="1176"/>
        <v>0.95309072357010838</v>
      </c>
      <c r="P6838" s="53">
        <f t="shared" si="1177"/>
        <v>15.094143871902196</v>
      </c>
      <c r="Q6838" s="53">
        <v>0.2</v>
      </c>
      <c r="R6838" s="53">
        <f t="shared" si="1178"/>
        <v>7.454566801641807</v>
      </c>
    </row>
    <row r="6839" spans="2:18" ht="15">
      <c r="B6839" s="84">
        <v>37142</v>
      </c>
      <c r="C6839" s="85">
        <v>0</v>
      </c>
      <c r="D6839" s="86">
        <v>22.9</v>
      </c>
      <c r="E6839" s="87">
        <v>11.1</v>
      </c>
      <c r="F6839" s="96">
        <f t="shared" si="1169"/>
        <v>17</v>
      </c>
      <c r="G6839" s="96"/>
      <c r="H6839" s="74">
        <f t="shared" si="1170"/>
        <v>251</v>
      </c>
      <c r="I6839" s="53">
        <f t="shared" si="1168"/>
        <v>0.98547875004670527</v>
      </c>
      <c r="J6839" s="53">
        <f t="shared" si="1171"/>
        <v>0.10556120246396537</v>
      </c>
      <c r="K6839" s="53">
        <f t="shared" si="1172"/>
        <v>1.6820833269633033</v>
      </c>
      <c r="L6839" s="53">
        <f t="shared" si="1173"/>
        <v>29.871277887336458</v>
      </c>
      <c r="M6839" s="93">
        <f t="shared" si="1174"/>
        <v>3.3440558583294706</v>
      </c>
      <c r="N6839" s="53">
        <f t="shared" si="1175"/>
        <v>17.44390557183559</v>
      </c>
      <c r="O6839">
        <f t="shared" si="1176"/>
        <v>0.92399173474224472</v>
      </c>
      <c r="P6839" s="53">
        <f t="shared" si="1177"/>
        <v>14.577982189385189</v>
      </c>
      <c r="Q6839" s="53">
        <v>0.2</v>
      </c>
      <c r="R6839" s="53">
        <f t="shared" si="1178"/>
        <v>6.7767550104459273</v>
      </c>
    </row>
    <row r="6840" spans="2:18" ht="15">
      <c r="B6840" s="84">
        <v>37143</v>
      </c>
      <c r="C6840" s="85">
        <v>0</v>
      </c>
      <c r="D6840" s="86">
        <v>26.1</v>
      </c>
      <c r="E6840" s="87">
        <v>10.5</v>
      </c>
      <c r="F6840" s="96">
        <f t="shared" si="1169"/>
        <v>18.3</v>
      </c>
      <c r="G6840" s="96"/>
      <c r="H6840" s="74">
        <f t="shared" si="1170"/>
        <v>252</v>
      </c>
      <c r="I6840" s="53">
        <f t="shared" si="1168"/>
        <v>0.98599828963122671</v>
      </c>
      <c r="J6840" s="53">
        <f t="shared" si="1171"/>
        <v>9.9007556122011842E-2</v>
      </c>
      <c r="K6840" s="53">
        <f t="shared" si="1172"/>
        <v>1.6751011451294322</v>
      </c>
      <c r="L6840" s="53">
        <f t="shared" si="1173"/>
        <v>29.611967868082775</v>
      </c>
      <c r="M6840" s="93">
        <f t="shared" si="1174"/>
        <v>3.9539961680565008</v>
      </c>
      <c r="N6840" s="53">
        <f t="shared" si="1175"/>
        <v>19.88284331069433</v>
      </c>
      <c r="O6840">
        <f t="shared" si="1176"/>
        <v>0.99405469088266529</v>
      </c>
      <c r="P6840" s="53">
        <f t="shared" si="1177"/>
        <v>15.824229666089215</v>
      </c>
      <c r="Q6840" s="53">
        <v>0.2</v>
      </c>
      <c r="R6840" s="53">
        <f t="shared" si="1178"/>
        <v>7.3940569727152106</v>
      </c>
    </row>
    <row r="6841" spans="2:18" ht="15">
      <c r="B6841" s="84">
        <v>37144</v>
      </c>
      <c r="C6841" s="85">
        <v>0</v>
      </c>
      <c r="D6841" s="86">
        <v>24.1</v>
      </c>
      <c r="E6841" s="87">
        <v>7</v>
      </c>
      <c r="F6841" s="96">
        <f t="shared" si="1169"/>
        <v>15.55</v>
      </c>
      <c r="G6841" s="96"/>
      <c r="H6841" s="74">
        <f t="shared" si="1170"/>
        <v>253</v>
      </c>
      <c r="I6841" s="53">
        <f t="shared" si="1168"/>
        <v>0.98652197254711216</v>
      </c>
      <c r="J6841" s="53">
        <f t="shared" si="1171"/>
        <v>9.2426151783599267E-2</v>
      </c>
      <c r="K6841" s="53">
        <f t="shared" si="1172"/>
        <v>1.6681036539340635</v>
      </c>
      <c r="L6841" s="53">
        <f t="shared" si="1173"/>
        <v>29.35127918433329</v>
      </c>
      <c r="M6841" s="93">
        <f t="shared" si="1174"/>
        <v>3.7907085984231896</v>
      </c>
      <c r="N6841" s="53">
        <f t="shared" si="1175"/>
        <v>20.633552623866112</v>
      </c>
      <c r="O6841">
        <f t="shared" si="1176"/>
        <v>0.85095267787256135</v>
      </c>
      <c r="P6841" s="53">
        <f t="shared" si="1177"/>
        <v>13.291780359818608</v>
      </c>
      <c r="Q6841" s="53">
        <v>0.2</v>
      </c>
      <c r="R6841" s="53">
        <f t="shared" si="1178"/>
        <v>7.4367756779223573</v>
      </c>
    </row>
    <row r="6842" spans="2:18" ht="15">
      <c r="B6842" s="84">
        <v>37145</v>
      </c>
      <c r="C6842" s="85">
        <v>0</v>
      </c>
      <c r="D6842" s="86">
        <v>23.1</v>
      </c>
      <c r="E6842" s="87">
        <v>6.9</v>
      </c>
      <c r="F6842" s="96">
        <f t="shared" si="1169"/>
        <v>15</v>
      </c>
      <c r="G6842" s="96"/>
      <c r="H6842" s="74">
        <f t="shared" si="1170"/>
        <v>254</v>
      </c>
      <c r="I6842" s="53">
        <f t="shared" si="1168"/>
        <v>0.98704964382816152</v>
      </c>
      <c r="J6842" s="53">
        <f t="shared" si="1171"/>
        <v>8.5818577996283743E-2</v>
      </c>
      <c r="K6842" s="53">
        <f t="shared" si="1172"/>
        <v>1.6610917172196329</v>
      </c>
      <c r="L6842" s="53">
        <f t="shared" si="1173"/>
        <v>29.089276851574645</v>
      </c>
      <c r="M6842" s="93">
        <f t="shared" si="1174"/>
        <v>3.5963648929885226</v>
      </c>
      <c r="N6842" s="53">
        <f t="shared" si="1175"/>
        <v>19.903953739668186</v>
      </c>
      <c r="O6842">
        <f t="shared" si="1176"/>
        <v>0.8245943710158492</v>
      </c>
      <c r="P6842" s="53">
        <f t="shared" si="1177"/>
        <v>12.831038046583151</v>
      </c>
      <c r="Q6842" s="53">
        <v>0.2</v>
      </c>
      <c r="R6842" s="53">
        <f t="shared" si="1178"/>
        <v>7.2439047114198081</v>
      </c>
    </row>
    <row r="6843" spans="2:18" ht="15">
      <c r="B6843" s="84">
        <v>37146</v>
      </c>
      <c r="C6843" s="85">
        <v>0</v>
      </c>
      <c r="D6843" s="86">
        <v>24.3</v>
      </c>
      <c r="E6843" s="87">
        <v>7</v>
      </c>
      <c r="F6843" s="96">
        <f t="shared" si="1169"/>
        <v>15.65</v>
      </c>
      <c r="G6843" s="96"/>
      <c r="H6843" s="74">
        <f t="shared" si="1170"/>
        <v>255</v>
      </c>
      <c r="I6843" s="53">
        <f t="shared" si="1168"/>
        <v>0.98758114732795332</v>
      </c>
      <c r="J6843" s="53">
        <f t="shared" si="1171"/>
        <v>7.9186426942016705E-2</v>
      </c>
      <c r="K6843" s="53">
        <f t="shared" si="1172"/>
        <v>1.6540661762137756</v>
      </c>
      <c r="L6843" s="53">
        <f t="shared" si="1173"/>
        <v>28.826026792994792</v>
      </c>
      <c r="M6843" s="93">
        <f t="shared" si="1174"/>
        <v>3.7558084367978366</v>
      </c>
      <c r="N6843" s="53">
        <f t="shared" si="1175"/>
        <v>20.382467518448465</v>
      </c>
      <c r="O6843">
        <f t="shared" si="1176"/>
        <v>0.85582315392121622</v>
      </c>
      <c r="P6843" s="53">
        <f t="shared" si="1177"/>
        <v>13.377118949585222</v>
      </c>
      <c r="Q6843" s="53">
        <v>0.2</v>
      </c>
      <c r="R6843" s="53">
        <f t="shared" si="1178"/>
        <v>7.3845356975794134</v>
      </c>
    </row>
    <row r="6844" spans="2:18" ht="15">
      <c r="B6844" s="84">
        <v>37147</v>
      </c>
      <c r="C6844" s="85">
        <v>0</v>
      </c>
      <c r="D6844" s="86">
        <v>23.3</v>
      </c>
      <c r="E6844" s="87">
        <v>6.9</v>
      </c>
      <c r="F6844" s="96">
        <f t="shared" si="1169"/>
        <v>15.100000000000001</v>
      </c>
      <c r="G6844" s="96"/>
      <c r="H6844" s="74">
        <f t="shared" si="1170"/>
        <v>256</v>
      </c>
      <c r="I6844" s="53">
        <f t="shared" si="1168"/>
        <v>0.98811632576605091</v>
      </c>
      <c r="J6844" s="53">
        <f t="shared" si="1171"/>
        <v>7.253129463059875E-2</v>
      </c>
      <c r="K6844" s="53">
        <f t="shared" si="1172"/>
        <v>1.6470278513580558</v>
      </c>
      <c r="L6844" s="53">
        <f t="shared" si="1173"/>
        <v>28.561595843780513</v>
      </c>
      <c r="M6844" s="93">
        <f t="shared" si="1174"/>
        <v>3.5636887411006595</v>
      </c>
      <c r="N6844" s="53">
        <f t="shared" si="1175"/>
        <v>19.663160079084804</v>
      </c>
      <c r="O6844">
        <f t="shared" si="1176"/>
        <v>0.82933316480591945</v>
      </c>
      <c r="P6844" s="53">
        <f t="shared" si="1177"/>
        <v>12.913734226146369</v>
      </c>
      <c r="Q6844" s="53">
        <v>0.2</v>
      </c>
      <c r="R6844" s="53">
        <f t="shared" si="1178"/>
        <v>7.1941435627422106</v>
      </c>
    </row>
    <row r="6845" spans="2:18" ht="15">
      <c r="B6845" s="84">
        <v>37148</v>
      </c>
      <c r="C6845" s="85">
        <v>0</v>
      </c>
      <c r="D6845" s="86">
        <v>17.7</v>
      </c>
      <c r="E6845" s="87">
        <v>8.1</v>
      </c>
      <c r="F6845" s="96">
        <f t="shared" si="1169"/>
        <v>12.899999999999999</v>
      </c>
      <c r="G6845" s="96"/>
      <c r="H6845" s="74">
        <f t="shared" si="1170"/>
        <v>257</v>
      </c>
      <c r="I6845" s="53">
        <f t="shared" si="1168"/>
        <v>0.98865502077454437</v>
      </c>
      <c r="J6845" s="53">
        <f t="shared" si="1171"/>
        <v>6.5854781103554014E-2</v>
      </c>
      <c r="K6845" s="53">
        <f t="shared" si="1172"/>
        <v>1.6399775441513531</v>
      </c>
      <c r="L6845" s="53">
        <f t="shared" si="1173"/>
        <v>28.296051754042864</v>
      </c>
      <c r="M6845" s="93">
        <f t="shared" si="1174"/>
        <v>2.5205731557571176</v>
      </c>
      <c r="N6845" s="53">
        <f t="shared" si="1175"/>
        <v>14.904258660129042</v>
      </c>
      <c r="O6845">
        <f t="shared" si="1176"/>
        <v>0.73038527643591511</v>
      </c>
      <c r="P6845" s="53">
        <f t="shared" si="1177"/>
        <v>11.200053395093956</v>
      </c>
      <c r="Q6845" s="53">
        <v>0.2</v>
      </c>
      <c r="R6845" s="53">
        <f t="shared" si="1178"/>
        <v>6.0127188423981579</v>
      </c>
    </row>
    <row r="6846" spans="2:18" ht="15">
      <c r="B6846" s="84">
        <v>37149</v>
      </c>
      <c r="C6846" s="85">
        <v>28.2</v>
      </c>
      <c r="D6846" s="86">
        <v>26.1</v>
      </c>
      <c r="E6846" s="87">
        <v>7.8</v>
      </c>
      <c r="F6846" s="96">
        <f t="shared" si="1169"/>
        <v>16.95</v>
      </c>
      <c r="G6846" s="96"/>
      <c r="H6846" s="74">
        <f t="shared" si="1170"/>
        <v>258</v>
      </c>
      <c r="I6846" s="53">
        <f t="shared" si="1168"/>
        <v>0.98919707294491366</v>
      </c>
      <c r="J6846" s="53">
        <f t="shared" si="1171"/>
        <v>5.9158490647416836E-2</v>
      </c>
      <c r="K6846" s="53">
        <f t="shared" si="1172"/>
        <v>1.6329160390071908</v>
      </c>
      <c r="L6846" s="53">
        <f t="shared" si="1173"/>
        <v>28.029463190324265</v>
      </c>
      <c r="M6846" s="93">
        <f t="shared" si="1174"/>
        <v>3.9020659722180495</v>
      </c>
      <c r="N6846" s="53">
        <f t="shared" si="1175"/>
        <v>20.383992301788929</v>
      </c>
      <c r="O6846">
        <f t="shared" si="1176"/>
        <v>0.92138514004771221</v>
      </c>
      <c r="P6846" s="53">
        <f t="shared" si="1177"/>
        <v>14.531847794225403</v>
      </c>
      <c r="Q6846" s="53">
        <v>0.2</v>
      </c>
      <c r="R6846" s="53">
        <f t="shared" si="1178"/>
        <v>7.4470816445274943</v>
      </c>
    </row>
    <row r="6847" spans="2:18" ht="15">
      <c r="B6847" s="84">
        <v>37150</v>
      </c>
      <c r="C6847" s="85">
        <v>0</v>
      </c>
      <c r="D6847" s="86">
        <v>19</v>
      </c>
      <c r="E6847" s="87">
        <v>7.5</v>
      </c>
      <c r="F6847" s="96">
        <f t="shared" si="1169"/>
        <v>13.25</v>
      </c>
      <c r="G6847" s="96"/>
      <c r="H6847" s="74">
        <f t="shared" si="1170"/>
        <v>259</v>
      </c>
      <c r="I6847" s="53">
        <f t="shared" si="1168"/>
        <v>0.98974232187520095</v>
      </c>
      <c r="J6847" s="53">
        <f t="shared" si="1171"/>
        <v>5.2444032015460371E-2</v>
      </c>
      <c r="K6847" s="53">
        <f t="shared" si="1172"/>
        <v>1.6258441051245258</v>
      </c>
      <c r="L6847" s="53">
        <f t="shared" si="1173"/>
        <v>27.76189973564469</v>
      </c>
      <c r="M6847" s="93">
        <f t="shared" si="1174"/>
        <v>2.7375318432444882</v>
      </c>
      <c r="N6847" s="53">
        <f t="shared" si="1175"/>
        <v>16.004681022074337</v>
      </c>
      <c r="O6847">
        <f t="shared" si="1176"/>
        <v>0.74540156024185988</v>
      </c>
      <c r="P6847" s="53">
        <f t="shared" si="1177"/>
        <v>11.458308313863593</v>
      </c>
      <c r="Q6847" s="53">
        <v>0.2</v>
      </c>
      <c r="R6847" s="53">
        <f t="shared" si="1178"/>
        <v>6.2770303122394147</v>
      </c>
    </row>
    <row r="6848" spans="2:18" ht="15">
      <c r="B6848" s="84">
        <v>37151</v>
      </c>
      <c r="C6848" s="85">
        <v>0.2</v>
      </c>
      <c r="D6848" s="86">
        <v>22.9</v>
      </c>
      <c r="E6848" s="87">
        <v>4.3</v>
      </c>
      <c r="F6848" s="96">
        <f t="shared" si="1169"/>
        <v>13.6</v>
      </c>
      <c r="G6848" s="96"/>
      <c r="H6848" s="74">
        <f t="shared" si="1170"/>
        <v>260</v>
      </c>
      <c r="I6848" s="53">
        <f t="shared" si="1168"/>
        <v>0.99029060621747567</v>
      </c>
      <c r="J6848" s="53">
        <f t="shared" si="1171"/>
        <v>4.5713018656867978E-2</v>
      </c>
      <c r="K6848" s="53">
        <f t="shared" si="1172"/>
        <v>1.6187624983716393</v>
      </c>
      <c r="L6848" s="53">
        <f t="shared" si="1173"/>
        <v>27.493431888045265</v>
      </c>
      <c r="M6848" s="93">
        <f t="shared" si="1174"/>
        <v>3.4866997297819151</v>
      </c>
      <c r="N6848" s="53">
        <f t="shared" si="1175"/>
        <v>20.157392289927245</v>
      </c>
      <c r="O6848">
        <f t="shared" si="1176"/>
        <v>0.76068650884384703</v>
      </c>
      <c r="P6848" s="53">
        <f t="shared" si="1177"/>
        <v>11.721865831305575</v>
      </c>
      <c r="Q6848" s="53">
        <v>0.2</v>
      </c>
      <c r="R6848" s="53">
        <f t="shared" si="1178"/>
        <v>7.2305999550526376</v>
      </c>
    </row>
    <row r="6849" spans="2:18" ht="15">
      <c r="B6849" s="84">
        <v>37152</v>
      </c>
      <c r="C6849" s="85">
        <v>0</v>
      </c>
      <c r="D6849" s="86">
        <v>21.3</v>
      </c>
      <c r="E6849" s="87">
        <v>4.7</v>
      </c>
      <c r="F6849" s="96">
        <f t="shared" si="1169"/>
        <v>13</v>
      </c>
      <c r="G6849" s="96"/>
      <c r="H6849" s="74">
        <f t="shared" si="1170"/>
        <v>261</v>
      </c>
      <c r="I6849" s="53">
        <f t="shared" si="1168"/>
        <v>0.99084176372557964</v>
      </c>
      <c r="J6849" s="53">
        <f t="shared" si="1171"/>
        <v>3.8967068952359983E-2</v>
      </c>
      <c r="K6849" s="53">
        <f t="shared" si="1172"/>
        <v>1.6116719631829455</v>
      </c>
      <c r="L6849" s="53">
        <f t="shared" si="1173"/>
        <v>27.224131057590537</v>
      </c>
      <c r="M6849" s="93">
        <f t="shared" si="1174"/>
        <v>3.1993242721751138</v>
      </c>
      <c r="N6849" s="53">
        <f t="shared" si="1175"/>
        <v>18.856322277224077</v>
      </c>
      <c r="O6849">
        <f t="shared" si="1176"/>
        <v>0.73464846187074995</v>
      </c>
      <c r="P6849" s="53">
        <f t="shared" si="1177"/>
        <v>11.273304901573978</v>
      </c>
      <c r="Q6849" s="53">
        <v>0.2</v>
      </c>
      <c r="R6849" s="53">
        <f t="shared" si="1178"/>
        <v>6.9065708883560237</v>
      </c>
    </row>
    <row r="6850" spans="2:18" ht="15">
      <c r="B6850" s="84">
        <v>37153</v>
      </c>
      <c r="C6850" s="85">
        <v>0</v>
      </c>
      <c r="D6850" s="86">
        <v>15.9</v>
      </c>
      <c r="E6850" s="87">
        <v>8.6</v>
      </c>
      <c r="F6850" s="96">
        <f t="shared" si="1169"/>
        <v>12.25</v>
      </c>
      <c r="G6850" s="96"/>
      <c r="H6850" s="74">
        <f t="shared" si="1170"/>
        <v>262</v>
      </c>
      <c r="I6850" s="53">
        <f t="shared" si="1168"/>
        <v>0.99139563130313912</v>
      </c>
      <c r="J6850" s="53">
        <f t="shared" si="1171"/>
        <v>3.2207806455252445E-2</v>
      </c>
      <c r="K6850" s="53">
        <f t="shared" si="1172"/>
        <v>1.6045732344686192</v>
      </c>
      <c r="L6850" s="53">
        <f t="shared" si="1173"/>
        <v>26.954069561791201</v>
      </c>
      <c r="M6850" s="93">
        <f t="shared" si="1174"/>
        <v>2.0494141233783103</v>
      </c>
      <c r="N6850" s="53">
        <f t="shared" si="1175"/>
        <v>12.38040056128065</v>
      </c>
      <c r="O6850">
        <f t="shared" si="1176"/>
        <v>0.70319710793844881</v>
      </c>
      <c r="P6850" s="53">
        <f t="shared" si="1177"/>
        <v>10.734187883142379</v>
      </c>
      <c r="Q6850" s="53">
        <v>0.2</v>
      </c>
      <c r="R6850" s="53">
        <f t="shared" si="1178"/>
        <v>5.4159679390065305</v>
      </c>
    </row>
    <row r="6851" spans="2:18" ht="15">
      <c r="B6851" s="84">
        <v>37154</v>
      </c>
      <c r="C6851" s="85">
        <v>0</v>
      </c>
      <c r="D6851" s="86">
        <v>22.5</v>
      </c>
      <c r="E6851" s="87">
        <v>6.9</v>
      </c>
      <c r="F6851" s="96">
        <f t="shared" si="1169"/>
        <v>14.7</v>
      </c>
      <c r="G6851" s="96"/>
      <c r="H6851" s="74">
        <f t="shared" si="1170"/>
        <v>263</v>
      </c>
      <c r="I6851" s="53">
        <f t="shared" si="1168"/>
        <v>0.99195204505182699</v>
      </c>
      <c r="J6851" s="53">
        <f t="shared" si="1171"/>
        <v>2.543686013695582E-2</v>
      </c>
      <c r="K6851" s="53">
        <f t="shared" si="1172"/>
        <v>1.597467039537108</v>
      </c>
      <c r="L6851" s="53">
        <f t="shared" si="1173"/>
        <v>26.683320619412729</v>
      </c>
      <c r="M6851" s="93">
        <f t="shared" si="1174"/>
        <v>3.2076354777952032</v>
      </c>
      <c r="N6851" s="53">
        <f t="shared" si="1175"/>
        <v>17.916414243331822</v>
      </c>
      <c r="O6851">
        <f t="shared" si="1176"/>
        <v>0.81051930027785424</v>
      </c>
      <c r="P6851" s="53">
        <f t="shared" si="1177"/>
        <v>12.585776276496736</v>
      </c>
      <c r="Q6851" s="53">
        <v>0.2</v>
      </c>
      <c r="R6851" s="53">
        <f t="shared" si="1178"/>
        <v>6.7784667558927847</v>
      </c>
    </row>
    <row r="6852" spans="2:18" ht="15">
      <c r="B6852" s="84">
        <v>37155</v>
      </c>
      <c r="C6852" s="85">
        <v>0</v>
      </c>
      <c r="D6852" s="86">
        <v>24.9</v>
      </c>
      <c r="E6852" s="87">
        <v>9.6999999999999993</v>
      </c>
      <c r="F6852" s="96">
        <f t="shared" si="1169"/>
        <v>17.299999999999997</v>
      </c>
      <c r="G6852" s="96"/>
      <c r="H6852" s="74">
        <f t="shared" si="1170"/>
        <v>264</v>
      </c>
      <c r="I6852" s="53">
        <f t="shared" si="1168"/>
        <v>0.99251084031986314</v>
      </c>
      <c r="J6852" s="53">
        <f t="shared" si="1171"/>
        <v>1.8655864635881831E-2</v>
      </c>
      <c r="K6852" s="53">
        <f t="shared" si="1172"/>
        <v>1.5903541000306476</v>
      </c>
      <c r="L6852" s="53">
        <f t="shared" si="1173"/>
        <v>26.41195834263598</v>
      </c>
      <c r="M6852" s="93">
        <f t="shared" si="1174"/>
        <v>3.3847686323908071</v>
      </c>
      <c r="N6852" s="53">
        <f t="shared" si="1175"/>
        <v>17.505370982234734</v>
      </c>
      <c r="O6852">
        <f t="shared" si="1176"/>
        <v>0.93976652436751495</v>
      </c>
      <c r="P6852" s="53">
        <f t="shared" si="1177"/>
        <v>14.857540117108154</v>
      </c>
      <c r="Q6852" s="53">
        <v>0.2</v>
      </c>
      <c r="R6852" s="53">
        <f t="shared" si="1178"/>
        <v>6.804092119261596</v>
      </c>
    </row>
    <row r="6853" spans="2:18" ht="15">
      <c r="B6853" s="84">
        <v>37156</v>
      </c>
      <c r="C6853" s="85">
        <v>0</v>
      </c>
      <c r="D6853" s="86">
        <v>18.899999999999999</v>
      </c>
      <c r="E6853" s="87">
        <v>7.1</v>
      </c>
      <c r="F6853" s="96">
        <f t="shared" si="1169"/>
        <v>13</v>
      </c>
      <c r="G6853" s="96"/>
      <c r="H6853" s="74">
        <f t="shared" si="1170"/>
        <v>265</v>
      </c>
      <c r="I6853" s="53">
        <f t="shared" si="1168"/>
        <v>0.99307185175073753</v>
      </c>
      <c r="J6853" s="53">
        <f t="shared" si="1171"/>
        <v>1.1866460508729712E-2</v>
      </c>
      <c r="K6853" s="53">
        <f t="shared" si="1172"/>
        <v>1.5832351338740018</v>
      </c>
      <c r="L6853" s="53">
        <f t="shared" si="1173"/>
        <v>26.14005772753843</v>
      </c>
      <c r="M6853" s="93">
        <f t="shared" si="1174"/>
        <v>2.5899879054124213</v>
      </c>
      <c r="N6853" s="53">
        <f t="shared" si="1175"/>
        <v>15.264988004909576</v>
      </c>
      <c r="O6853">
        <f t="shared" si="1176"/>
        <v>0.73464846187074995</v>
      </c>
      <c r="P6853" s="53">
        <f t="shared" si="1177"/>
        <v>11.273304901573978</v>
      </c>
      <c r="Q6853" s="53">
        <v>0.2</v>
      </c>
      <c r="R6853" s="53">
        <f t="shared" si="1178"/>
        <v>6.0985919746874862</v>
      </c>
    </row>
    <row r="6854" spans="2:18" ht="15">
      <c r="B6854" s="84">
        <v>37157</v>
      </c>
      <c r="C6854" s="85">
        <v>4.2</v>
      </c>
      <c r="D6854" s="86">
        <v>12.5</v>
      </c>
      <c r="E6854" s="87">
        <v>5.5</v>
      </c>
      <c r="F6854" s="96">
        <f t="shared" si="1169"/>
        <v>9</v>
      </c>
      <c r="G6854" s="96"/>
      <c r="H6854" s="74">
        <f t="shared" si="1170"/>
        <v>266</v>
      </c>
      <c r="I6854" s="53">
        <f t="shared" si="1168"/>
        <v>0.99363491333214227</v>
      </c>
      <c r="J6854" s="53">
        <f t="shared" si="1171"/>
        <v>5.0702944830984184E-3</v>
      </c>
      <c r="K6854" s="53">
        <f t="shared" si="1172"/>
        <v>1.5761108572366898</v>
      </c>
      <c r="L6854" s="53">
        <f t="shared" si="1173"/>
        <v>25.867694642866169</v>
      </c>
      <c r="M6854" s="93">
        <f t="shared" si="1174"/>
        <v>1.7176750731435071</v>
      </c>
      <c r="N6854" s="53">
        <f t="shared" si="1175"/>
        <v>11.634712792648882</v>
      </c>
      <c r="O6854">
        <f t="shared" si="1176"/>
        <v>0.58008978738759875</v>
      </c>
      <c r="P6854" s="53">
        <f t="shared" si="1177"/>
        <v>8.6544506934491388</v>
      </c>
      <c r="Q6854" s="53">
        <v>0.2</v>
      </c>
      <c r="R6854" s="53">
        <f t="shared" si="1178"/>
        <v>5.0974265430434436</v>
      </c>
    </row>
    <row r="6855" spans="2:18" ht="15">
      <c r="B6855" s="84">
        <v>37158</v>
      </c>
      <c r="C6855" s="85">
        <v>14.4</v>
      </c>
      <c r="D6855" s="86">
        <v>18.899999999999999</v>
      </c>
      <c r="E6855" s="87">
        <v>11.7</v>
      </c>
      <c r="F6855" s="96">
        <f t="shared" si="1169"/>
        <v>15.299999999999999</v>
      </c>
      <c r="G6855" s="96"/>
      <c r="H6855" s="74">
        <f t="shared" si="1170"/>
        <v>267</v>
      </c>
      <c r="I6855" s="53">
        <f t="shared" si="1168"/>
        <v>0.99419985844509629</v>
      </c>
      <c r="J6855" s="53">
        <f t="shared" si="1171"/>
        <v>-1.7309802896011053E-3</v>
      </c>
      <c r="K6855" s="53">
        <f t="shared" si="1172"/>
        <v>1.5689819865090537</v>
      </c>
      <c r="L6855" s="53">
        <f t="shared" si="1173"/>
        <v>25.594945817070318</v>
      </c>
      <c r="M6855" s="93">
        <f t="shared" si="1174"/>
        <v>2.1288640594379995</v>
      </c>
      <c r="N6855" s="53">
        <f t="shared" si="1175"/>
        <v>11.6753359003882</v>
      </c>
      <c r="O6855">
        <f t="shared" si="1176"/>
        <v>0.83888200331721874</v>
      </c>
      <c r="P6855" s="53">
        <f t="shared" si="1177"/>
        <v>13.080554155174077</v>
      </c>
      <c r="Q6855" s="53">
        <v>0.2</v>
      </c>
      <c r="R6855" s="53">
        <f t="shared" si="1178"/>
        <v>5.388446726544557</v>
      </c>
    </row>
    <row r="6856" spans="2:18" ht="15">
      <c r="B6856" s="84">
        <v>37159</v>
      </c>
      <c r="C6856" s="85">
        <v>5.4</v>
      </c>
      <c r="D6856" s="86">
        <v>18.100000000000001</v>
      </c>
      <c r="E6856" s="87">
        <v>10.5</v>
      </c>
      <c r="F6856" s="96">
        <f t="shared" si="1169"/>
        <v>14.3</v>
      </c>
      <c r="G6856" s="96"/>
      <c r="H6856" s="74">
        <f t="shared" si="1170"/>
        <v>268</v>
      </c>
      <c r="I6856" s="53">
        <f t="shared" si="1168"/>
        <v>0.99476651991325171</v>
      </c>
      <c r="J6856" s="53">
        <f t="shared" si="1171"/>
        <v>-8.535703982037365E-3</v>
      </c>
      <c r="K6856" s="53">
        <f t="shared" si="1172"/>
        <v>1.5618492402924882</v>
      </c>
      <c r="L6856" s="53">
        <f t="shared" si="1173"/>
        <v>25.321888823581272</v>
      </c>
      <c r="M6856" s="93">
        <f t="shared" si="1174"/>
        <v>2.0984923955535861</v>
      </c>
      <c r="N6856" s="53">
        <f t="shared" si="1175"/>
        <v>11.867297101334595</v>
      </c>
      <c r="O6856">
        <f t="shared" si="1176"/>
        <v>0.7920785885773336</v>
      </c>
      <c r="P6856" s="53">
        <f t="shared" si="1177"/>
        <v>12.265269032584351</v>
      </c>
      <c r="Q6856" s="53">
        <v>0.2</v>
      </c>
      <c r="R6856" s="53">
        <f t="shared" si="1178"/>
        <v>5.3902278705020432</v>
      </c>
    </row>
    <row r="6857" spans="2:18" ht="15">
      <c r="B6857" s="84">
        <v>37160</v>
      </c>
      <c r="C6857" s="85">
        <v>9.1999999999999993</v>
      </c>
      <c r="D6857" s="86">
        <v>24.5</v>
      </c>
      <c r="E6857" s="87">
        <v>8.3000000000000007</v>
      </c>
      <c r="F6857" s="96">
        <f t="shared" si="1169"/>
        <v>16.399999999999999</v>
      </c>
      <c r="G6857" s="96"/>
      <c r="H6857" s="74">
        <f t="shared" si="1170"/>
        <v>269</v>
      </c>
      <c r="I6857" s="53">
        <f t="shared" si="1168"/>
        <v>0.9953347300523635</v>
      </c>
      <c r="J6857" s="53">
        <f t="shared" si="1171"/>
        <v>-1.5342209840722851E-2</v>
      </c>
      <c r="K6857" s="53">
        <f t="shared" si="1172"/>
        <v>1.554713341404206</v>
      </c>
      <c r="L6857" s="53">
        <f t="shared" si="1173"/>
        <v>25.048602064298048</v>
      </c>
      <c r="M6857" s="93">
        <f t="shared" si="1174"/>
        <v>3.2289891093662759</v>
      </c>
      <c r="N6857" s="53">
        <f t="shared" si="1175"/>
        <v>17.139175348876272</v>
      </c>
      <c r="O6857">
        <f t="shared" si="1176"/>
        <v>0.89313235326893814</v>
      </c>
      <c r="P6857" s="53">
        <f t="shared" si="1177"/>
        <v>14.032890596892056</v>
      </c>
      <c r="Q6857" s="53">
        <v>0.2</v>
      </c>
      <c r="R6857" s="53">
        <f t="shared" si="1178"/>
        <v>6.6803467944503794</v>
      </c>
    </row>
    <row r="6858" spans="2:18" ht="15">
      <c r="B6858" s="84">
        <v>37161</v>
      </c>
      <c r="C6858" s="85">
        <v>0</v>
      </c>
      <c r="D6858" s="86">
        <v>22.9</v>
      </c>
      <c r="E6858" s="87">
        <v>5.3</v>
      </c>
      <c r="F6858" s="96">
        <f t="shared" si="1169"/>
        <v>14.1</v>
      </c>
      <c r="G6858" s="96"/>
      <c r="H6858" s="74">
        <f t="shared" si="1170"/>
        <v>270</v>
      </c>
      <c r="I6858" s="53">
        <f t="shared" ref="I6858:I6921" si="1179">1+0.0334*COS($I$7*H6858-0.0552)</f>
        <v>0.99590432071990964</v>
      </c>
      <c r="J6858" s="53">
        <f t="shared" si="1171"/>
        <v>-2.21488239387348E-2</v>
      </c>
      <c r="K6858" s="53">
        <f t="shared" si="1172"/>
        <v>1.5475750188969246</v>
      </c>
      <c r="L6858" s="53">
        <f t="shared" si="1173"/>
        <v>24.775164751272744</v>
      </c>
      <c r="M6858" s="93">
        <f t="shared" si="1174"/>
        <v>3.1050102750501867</v>
      </c>
      <c r="N6858" s="53">
        <f t="shared" si="1175"/>
        <v>17.669400164085513</v>
      </c>
      <c r="O6858">
        <f t="shared" si="1176"/>
        <v>0.78299621064441227</v>
      </c>
      <c r="P6858" s="53">
        <f t="shared" si="1177"/>
        <v>12.107763074973807</v>
      </c>
      <c r="Q6858" s="53">
        <v>0.2</v>
      </c>
      <c r="R6858" s="53">
        <f t="shared" si="1178"/>
        <v>6.6936753648853795</v>
      </c>
    </row>
    <row r="6859" spans="2:18" ht="15">
      <c r="B6859" s="84">
        <v>37162</v>
      </c>
      <c r="C6859" s="85">
        <v>0</v>
      </c>
      <c r="D6859" s="86">
        <v>26.1</v>
      </c>
      <c r="E6859" s="87">
        <v>8.1</v>
      </c>
      <c r="F6859" s="96">
        <f t="shared" si="1169"/>
        <v>17.100000000000001</v>
      </c>
      <c r="G6859" s="96"/>
      <c r="H6859" s="74">
        <f t="shared" si="1170"/>
        <v>271</v>
      </c>
      <c r="I6859" s="53">
        <f t="shared" si="1179"/>
        <v>0.996475123364848</v>
      </c>
      <c r="J6859" s="53">
        <f t="shared" si="1171"/>
        <v>-2.8953864932543451E-2</v>
      </c>
      <c r="K6859" s="53">
        <f t="shared" si="1172"/>
        <v>1.5404350100937725</v>
      </c>
      <c r="L6859" s="53">
        <f t="shared" si="1173"/>
        <v>24.501656886570064</v>
      </c>
      <c r="M6859" s="93">
        <f t="shared" si="1174"/>
        <v>3.3974776379618334</v>
      </c>
      <c r="N6859" s="53">
        <f t="shared" si="1175"/>
        <v>17.671793489495759</v>
      </c>
      <c r="O6859">
        <f t="shared" si="1176"/>
        <v>0.92922418838638976</v>
      </c>
      <c r="P6859" s="53">
        <f t="shared" si="1177"/>
        <v>14.670642771199995</v>
      </c>
      <c r="Q6859" s="53">
        <v>0.2</v>
      </c>
      <c r="R6859" s="53">
        <f t="shared" si="1178"/>
        <v>6.8333451256094602</v>
      </c>
    </row>
    <row r="6860" spans="2:18" ht="15">
      <c r="B6860" s="84">
        <v>37163</v>
      </c>
      <c r="C6860" s="85">
        <v>0</v>
      </c>
      <c r="D6860" s="86">
        <v>20.100000000000001</v>
      </c>
      <c r="E6860" s="87">
        <v>9.1</v>
      </c>
      <c r="F6860" s="96">
        <f t="shared" si="1169"/>
        <v>14.600000000000001</v>
      </c>
      <c r="G6860" s="96"/>
      <c r="H6860" s="74">
        <f t="shared" si="1170"/>
        <v>272</v>
      </c>
      <c r="I6860" s="53">
        <f t="shared" si="1179"/>
        <v>0.99704696907749246</v>
      </c>
      <c r="J6860" s="53">
        <f t="shared" si="1171"/>
        <v>-3.575564382406738E-2</v>
      </c>
      <c r="K6860" s="53">
        <f t="shared" si="1172"/>
        <v>1.5332940626387306</v>
      </c>
      <c r="L6860" s="53">
        <f t="shared" si="1173"/>
        <v>24.228159240286629</v>
      </c>
      <c r="M6860" s="93">
        <f t="shared" si="1174"/>
        <v>2.4381546313382261</v>
      </c>
      <c r="N6860" s="53">
        <f t="shared" si="1175"/>
        <v>13.660471305372193</v>
      </c>
      <c r="O6860">
        <f t="shared" si="1176"/>
        <v>0.80587438458899285</v>
      </c>
      <c r="P6860" s="53">
        <f t="shared" si="1177"/>
        <v>12.504956786191462</v>
      </c>
      <c r="Q6860" s="53">
        <v>0.2</v>
      </c>
      <c r="R6860" s="53">
        <f t="shared" si="1178"/>
        <v>5.8092439710602122</v>
      </c>
    </row>
    <row r="6861" spans="2:18" ht="15">
      <c r="B6861" s="84">
        <v>37164</v>
      </c>
      <c r="C6861" s="85">
        <v>0.8</v>
      </c>
      <c r="D6861" s="86">
        <v>14.9</v>
      </c>
      <c r="E6861" s="87">
        <v>10.6</v>
      </c>
      <c r="F6861" s="96">
        <f t="shared" si="1169"/>
        <v>12.75</v>
      </c>
      <c r="G6861" s="96"/>
      <c r="H6861" s="74">
        <f t="shared" si="1170"/>
        <v>273</v>
      </c>
      <c r="I6861" s="53">
        <f t="shared" si="1179"/>
        <v>0.99761968863949657</v>
      </c>
      <c r="J6861" s="53">
        <f t="shared" si="1171"/>
        <v>-4.255246372909955E-2</v>
      </c>
      <c r="K6861" s="53">
        <f t="shared" si="1172"/>
        <v>1.5261529365628643</v>
      </c>
      <c r="L6861" s="53">
        <f t="shared" si="1173"/>
        <v>23.954753326716986</v>
      </c>
      <c r="M6861" s="93">
        <f t="shared" si="1174"/>
        <v>1.4211392000789309</v>
      </c>
      <c r="N6861" s="53">
        <f t="shared" si="1175"/>
        <v>8.4445177373792824</v>
      </c>
      <c r="O6861">
        <f t="shared" si="1176"/>
        <v>0.72403098065968829</v>
      </c>
      <c r="P6861" s="53">
        <f t="shared" si="1177"/>
        <v>11.090972781532219</v>
      </c>
      <c r="Q6861" s="53">
        <v>0.2</v>
      </c>
      <c r="R6861" s="53">
        <f t="shared" si="1178"/>
        <v>4.554036755432044</v>
      </c>
    </row>
    <row r="6862" spans="2:18" ht="15">
      <c r="B6862" s="84">
        <v>37165</v>
      </c>
      <c r="C6862" s="85">
        <v>3.2</v>
      </c>
      <c r="D6862" s="86">
        <v>24.9</v>
      </c>
      <c r="E6862" s="87">
        <v>11.7</v>
      </c>
      <c r="F6862" s="96">
        <f t="shared" si="1169"/>
        <v>18.299999999999997</v>
      </c>
      <c r="G6862" s="96"/>
      <c r="H6862" s="74">
        <f t="shared" si="1170"/>
        <v>274</v>
      </c>
      <c r="I6862" s="53">
        <f t="shared" si="1179"/>
        <v>0.99819311257392784</v>
      </c>
      <c r="J6862" s="53">
        <f t="shared" si="1171"/>
        <v>-4.9342619653318411E-2</v>
      </c>
      <c r="K6862" s="53">
        <f t="shared" si="1172"/>
        <v>1.5190124063664594</v>
      </c>
      <c r="L6862" s="53">
        <f t="shared" si="1173"/>
        <v>23.681521378654168</v>
      </c>
      <c r="M6862" s="93">
        <f t="shared" si="1174"/>
        <v>2.9087288637325144</v>
      </c>
      <c r="N6862" s="53">
        <f t="shared" si="1175"/>
        <v>14.62667078388052</v>
      </c>
      <c r="O6862">
        <f t="shared" si="1176"/>
        <v>0.99405469088266529</v>
      </c>
      <c r="P6862" s="53">
        <f t="shared" si="1177"/>
        <v>15.824229666089215</v>
      </c>
      <c r="Q6862" s="53">
        <v>0.2</v>
      </c>
      <c r="R6862" s="53">
        <f t="shared" si="1178"/>
        <v>6.1858801981408504</v>
      </c>
    </row>
    <row r="6863" spans="2:18" ht="15">
      <c r="B6863" s="84">
        <v>37166</v>
      </c>
      <c r="C6863" s="85">
        <v>0</v>
      </c>
      <c r="D6863" s="86">
        <v>20.100000000000001</v>
      </c>
      <c r="E6863" s="87">
        <v>13.5</v>
      </c>
      <c r="F6863" s="96">
        <f t="shared" ref="F6863:F6926" si="1180">0.5*(D6863+E6863)</f>
        <v>16.8</v>
      </c>
      <c r="G6863" s="96"/>
      <c r="H6863" s="74">
        <f t="shared" ref="H6863:H6926" si="1181">B6863-DATE(YEAR(B6863),1,0)</f>
        <v>275</v>
      </c>
      <c r="I6863" s="53">
        <f t="shared" si="1179"/>
        <v>0.99876707119541852</v>
      </c>
      <c r="J6863" s="53">
        <f t="shared" ref="J6863:J6926" si="1182">ASIN(0.39785*SIN(4.869+$I$7*H6863+0.03345*SIN(6.224+$I$7*H6863)))</f>
        <v>-5.6124398277060894E-2</v>
      </c>
      <c r="K6863" s="53">
        <f t="shared" ref="K6863:K6926" si="1183">ACOS(-TAN(J6863)*TAN($E$7*$I$8))</f>
        <v>1.5118732631171512</v>
      </c>
      <c r="L6863" s="53">
        <f t="shared" ref="L6863:L6926" si="1184">117.5*I6863*((K6863*SIN($E$7*$I$8)*SIN(J6863)+COS($E$7*$I$8)*COS(J6863)*SIN(K6863))/PI())</f>
        <v>23.408546319817695</v>
      </c>
      <c r="M6863" s="93">
        <f t="shared" ref="M6863:M6926" si="1185">0.0023*L6863/2.456*(0.5*(D6863+E6863)+17.8)*SQRT(D6863-E6863)</f>
        <v>1.9485967989708783</v>
      </c>
      <c r="N6863" s="53">
        <f t="shared" ref="N6863:N6926" si="1186">0.17*L6863*SQRT(D6863-E6863)</f>
        <v>10.223399541421477</v>
      </c>
      <c r="O6863">
        <f t="shared" ref="O6863:O6926" si="1187">5336/(F6863+273.15)^2*EXP(21.07-5336/(F6863+273.15))</f>
        <v>0.91360372582885296</v>
      </c>
      <c r="P6863" s="53">
        <f t="shared" ref="P6863:P6926" si="1188">EXP(21.07-5336/(F6863+273.15))</f>
        <v>14.394224347482533</v>
      </c>
      <c r="Q6863" s="53">
        <v>0.2</v>
      </c>
      <c r="R6863" s="53">
        <f t="shared" ref="R6863:R6926" si="1189">(O6863*N6863*0.6+$L$8*6.43*(1+0.536*Q6863)*P6863*(1- G6863/100))/($O$7*(O6863+$L$8))</f>
        <v>5.1170865644720456</v>
      </c>
    </row>
    <row r="6864" spans="2:18" ht="15">
      <c r="B6864" s="84">
        <v>37167</v>
      </c>
      <c r="C6864" s="85">
        <v>0</v>
      </c>
      <c r="D6864" s="86">
        <v>26.9</v>
      </c>
      <c r="E6864" s="87">
        <v>12.1</v>
      </c>
      <c r="F6864" s="96">
        <f t="shared" si="1180"/>
        <v>19.5</v>
      </c>
      <c r="G6864" s="96"/>
      <c r="H6864" s="74">
        <f t="shared" si="1181"/>
        <v>276</v>
      </c>
      <c r="I6864" s="53">
        <f t="shared" si="1179"/>
        <v>0.9993413946603783</v>
      </c>
      <c r="J6864" s="53">
        <f t="shared" si="1182"/>
        <v>-6.2896077750080936E-2</v>
      </c>
      <c r="K6864" s="53">
        <f t="shared" si="1183"/>
        <v>1.5047363165639849</v>
      </c>
      <c r="L6864" s="53">
        <f t="shared" si="1184"/>
        <v>23.135911735404175</v>
      </c>
      <c r="M6864" s="93">
        <f t="shared" si="1185"/>
        <v>3.109036221810332</v>
      </c>
      <c r="N6864" s="53">
        <f t="shared" si="1186"/>
        <v>15.13095702681257</v>
      </c>
      <c r="O6864">
        <f t="shared" si="1187"/>
        <v>1.0627844323448907</v>
      </c>
      <c r="P6864" s="53">
        <f t="shared" si="1188"/>
        <v>17.057933627510408</v>
      </c>
      <c r="Q6864" s="53">
        <v>0.2</v>
      </c>
      <c r="R6864" s="53">
        <f t="shared" si="1189"/>
        <v>6.3503153970671242</v>
      </c>
    </row>
    <row r="6865" spans="2:18" ht="15">
      <c r="B6865" s="84">
        <v>37168</v>
      </c>
      <c r="C6865" s="85">
        <v>1.6</v>
      </c>
      <c r="D6865" s="86">
        <v>15.9</v>
      </c>
      <c r="E6865" s="87">
        <v>10.1</v>
      </c>
      <c r="F6865" s="96">
        <f t="shared" si="1180"/>
        <v>13</v>
      </c>
      <c r="G6865" s="96"/>
      <c r="H6865" s="74">
        <f t="shared" si="1181"/>
        <v>277</v>
      </c>
      <c r="I6865" s="53">
        <f t="shared" si="1179"/>
        <v>0.99991591301725413</v>
      </c>
      <c r="J6865" s="53">
        <f t="shared" si="1182"/>
        <v>-6.9655927497567424E-2</v>
      </c>
      <c r="K6865" s="53">
        <f t="shared" si="1183"/>
        <v>1.4976023972671788</v>
      </c>
      <c r="L6865" s="53">
        <f t="shared" si="1184"/>
        <v>22.863701840757685</v>
      </c>
      <c r="M6865" s="93">
        <f t="shared" si="1185"/>
        <v>1.5882202711083298</v>
      </c>
      <c r="N6865" s="53">
        <f t="shared" si="1186"/>
        <v>9.3607245566509008</v>
      </c>
      <c r="O6865">
        <f t="shared" si="1187"/>
        <v>0.73464846187074995</v>
      </c>
      <c r="P6865" s="53">
        <f t="shared" si="1188"/>
        <v>11.273304901573978</v>
      </c>
      <c r="Q6865" s="53">
        <v>0.2</v>
      </c>
      <c r="R6865" s="53">
        <f t="shared" si="1189"/>
        <v>4.7702499142692423</v>
      </c>
    </row>
    <row r="6866" spans="2:18" ht="15">
      <c r="B6866" s="84">
        <v>37169</v>
      </c>
      <c r="C6866" s="85">
        <v>7.6</v>
      </c>
      <c r="D6866" s="86">
        <v>23.5</v>
      </c>
      <c r="E6866" s="87">
        <v>8.5</v>
      </c>
      <c r="F6866" s="96">
        <f t="shared" si="1180"/>
        <v>16</v>
      </c>
      <c r="G6866" s="96"/>
      <c r="H6866" s="74">
        <f t="shared" si="1181"/>
        <v>278</v>
      </c>
      <c r="I6866" s="53">
        <f t="shared" si="1179"/>
        <v>1.0004904562568209</v>
      </c>
      <c r="J6866" s="53">
        <f t="shared" si="1182"/>
        <v>-7.6402208038679448E-2</v>
      </c>
      <c r="K6866" s="53">
        <f t="shared" si="1183"/>
        <v>1.49047235874324</v>
      </c>
      <c r="L6866" s="53">
        <f t="shared" si="1184"/>
        <v>22.59200144816208</v>
      </c>
      <c r="M6866" s="93">
        <f t="shared" si="1185"/>
        <v>2.769596556502596</v>
      </c>
      <c r="N6866" s="53">
        <f t="shared" si="1186"/>
        <v>14.874735712258351</v>
      </c>
      <c r="O6866">
        <f t="shared" si="1187"/>
        <v>0.87306160859956128</v>
      </c>
      <c r="P6866" s="53">
        <f t="shared" si="1188"/>
        <v>13.679665048200096</v>
      </c>
      <c r="Q6866" s="53">
        <v>0.2</v>
      </c>
      <c r="R6866" s="53">
        <f t="shared" si="1189"/>
        <v>6.1461996579496034</v>
      </c>
    </row>
    <row r="6867" spans="2:18" ht="15">
      <c r="B6867" s="84">
        <v>37170</v>
      </c>
      <c r="C6867" s="85">
        <v>0</v>
      </c>
      <c r="D6867" s="86">
        <v>26.1</v>
      </c>
      <c r="E6867" s="87">
        <v>12.2</v>
      </c>
      <c r="F6867" s="96">
        <f t="shared" si="1180"/>
        <v>19.149999999999999</v>
      </c>
      <c r="G6867" s="96"/>
      <c r="H6867" s="74">
        <f t="shared" si="1181"/>
        <v>279</v>
      </c>
      <c r="I6867" s="53">
        <f t="shared" si="1179"/>
        <v>1.0010648543624907</v>
      </c>
      <c r="J6867" s="53">
        <f t="shared" si="1182"/>
        <v>-8.3133170818912028E-2</v>
      </c>
      <c r="K6867" s="53">
        <f t="shared" si="1183"/>
        <v>1.4833470796248718</v>
      </c>
      <c r="L6867" s="53">
        <f t="shared" si="1184"/>
        <v>22.320895931759992</v>
      </c>
      <c r="M6867" s="93">
        <f t="shared" si="1185"/>
        <v>2.8796051329979218</v>
      </c>
      <c r="N6867" s="53">
        <f t="shared" si="1186"/>
        <v>14.147116963338146</v>
      </c>
      <c r="O6867">
        <f t="shared" si="1187"/>
        <v>1.0423241723001386</v>
      </c>
      <c r="P6867" s="53">
        <f t="shared" si="1188"/>
        <v>16.689549705989783</v>
      </c>
      <c r="Q6867" s="53">
        <v>0.2</v>
      </c>
      <c r="R6867" s="53">
        <f t="shared" si="1189"/>
        <v>6.1095204331893687</v>
      </c>
    </row>
    <row r="6868" spans="2:18" ht="15">
      <c r="B6868" s="84">
        <v>37171</v>
      </c>
      <c r="C6868" s="85">
        <v>1.8</v>
      </c>
      <c r="D6868" s="86">
        <v>18.5</v>
      </c>
      <c r="E6868" s="87">
        <v>13.5</v>
      </c>
      <c r="F6868" s="96">
        <f t="shared" si="1180"/>
        <v>16</v>
      </c>
      <c r="G6868" s="96"/>
      <c r="H6868" s="74">
        <f t="shared" si="1181"/>
        <v>280</v>
      </c>
      <c r="I6868" s="53">
        <f t="shared" si="1179"/>
        <v>1.0016389373606227</v>
      </c>
      <c r="J6868" s="53">
        <f t="shared" si="1182"/>
        <v>-8.984705805761542E-2</v>
      </c>
      <c r="K6868" s="53">
        <f t="shared" si="1183"/>
        <v>1.4762274658349086</v>
      </c>
      <c r="L6868" s="53">
        <f t="shared" si="1184"/>
        <v>22.050471190607464</v>
      </c>
      <c r="M6868" s="93">
        <f t="shared" si="1185"/>
        <v>1.5606986338587203</v>
      </c>
      <c r="N6868" s="53">
        <f t="shared" si="1186"/>
        <v>8.3820799280768323</v>
      </c>
      <c r="O6868">
        <f t="shared" si="1187"/>
        <v>0.87306160859956128</v>
      </c>
      <c r="P6868" s="53">
        <f t="shared" si="1188"/>
        <v>13.679665048200096</v>
      </c>
      <c r="Q6868" s="53">
        <v>0.2</v>
      </c>
      <c r="R6868" s="53">
        <f t="shared" si="1189"/>
        <v>4.6664004170098563</v>
      </c>
    </row>
    <row r="6869" spans="2:18" ht="15">
      <c r="B6869" s="84">
        <v>37172</v>
      </c>
      <c r="C6869" s="85">
        <v>8.1999999999999993</v>
      </c>
      <c r="D6869" s="86">
        <v>26.3</v>
      </c>
      <c r="E6869" s="87">
        <v>13.9</v>
      </c>
      <c r="F6869" s="96">
        <f t="shared" si="1180"/>
        <v>20.100000000000001</v>
      </c>
      <c r="G6869" s="96"/>
      <c r="H6869" s="74">
        <f t="shared" si="1181"/>
        <v>281</v>
      </c>
      <c r="I6869" s="53">
        <f t="shared" si="1179"/>
        <v>1.0022125353708218</v>
      </c>
      <c r="J6869" s="53">
        <f t="shared" si="1182"/>
        <v>-9.6542102612042532E-2</v>
      </c>
      <c r="K6869" s="53">
        <f t="shared" si="1183"/>
        <v>1.4691144527732658</v>
      </c>
      <c r="L6869" s="53">
        <f t="shared" si="1184"/>
        <v>21.780813609876329</v>
      </c>
      <c r="M6869" s="93">
        <f t="shared" si="1185"/>
        <v>2.722222533862098</v>
      </c>
      <c r="N6869" s="53">
        <f t="shared" si="1186"/>
        <v>13.038687075118769</v>
      </c>
      <c r="O6869">
        <f t="shared" si="1187"/>
        <v>1.0986720037568833</v>
      </c>
      <c r="P6869" s="53">
        <f t="shared" si="1188"/>
        <v>17.706318771753242</v>
      </c>
      <c r="Q6869" s="53">
        <v>0.2</v>
      </c>
      <c r="R6869" s="53">
        <f t="shared" si="1189"/>
        <v>5.8903000744092138</v>
      </c>
    </row>
    <row r="6870" spans="2:18" ht="15">
      <c r="B6870" s="84">
        <v>37173</v>
      </c>
      <c r="C6870" s="85">
        <v>0</v>
      </c>
      <c r="D6870" s="86">
        <v>26.1</v>
      </c>
      <c r="E6870" s="87">
        <v>9.6999999999999993</v>
      </c>
      <c r="F6870" s="96">
        <f t="shared" si="1180"/>
        <v>17.899999999999999</v>
      </c>
      <c r="G6870" s="96"/>
      <c r="H6870" s="74">
        <f t="shared" si="1181"/>
        <v>282</v>
      </c>
      <c r="I6870" s="53">
        <f t="shared" si="1179"/>
        <v>1.0027854786562083</v>
      </c>
      <c r="J6870" s="53">
        <f t="shared" si="1182"/>
        <v>-0.10321652785929418</v>
      </c>
      <c r="K6870" s="53">
        <f t="shared" si="1183"/>
        <v>1.4620090075156542</v>
      </c>
      <c r="L6870" s="53">
        <f t="shared" si="1184"/>
        <v>21.512010020221862</v>
      </c>
      <c r="M6870" s="93">
        <f t="shared" si="1185"/>
        <v>2.9125313262618828</v>
      </c>
      <c r="N6870" s="53">
        <f t="shared" si="1186"/>
        <v>14.809890139335785</v>
      </c>
      <c r="O6870">
        <f t="shared" si="1187"/>
        <v>0.97202066659315045</v>
      </c>
      <c r="P6870" s="53">
        <f t="shared" si="1188"/>
        <v>15.431028916646193</v>
      </c>
      <c r="Q6870" s="53">
        <v>0.2</v>
      </c>
      <c r="R6870" s="53">
        <f t="shared" si="1189"/>
        <v>6.2116020199546806</v>
      </c>
    </row>
    <row r="6871" spans="2:18" ht="15">
      <c r="B6871" s="84">
        <v>37174</v>
      </c>
      <c r="C6871" s="85">
        <v>0</v>
      </c>
      <c r="D6871" s="86">
        <v>27.3</v>
      </c>
      <c r="E6871" s="87">
        <v>11</v>
      </c>
      <c r="F6871" s="96">
        <f t="shared" si="1180"/>
        <v>19.149999999999999</v>
      </c>
      <c r="G6871" s="96"/>
      <c r="H6871" s="74">
        <f t="shared" si="1181"/>
        <v>283</v>
      </c>
      <c r="I6871" s="53">
        <f t="shared" si="1179"/>
        <v>1.0033575976736464</v>
      </c>
      <c r="J6871" s="53">
        <f t="shared" si="1182"/>
        <v>-0.10986854759758873</v>
      </c>
      <c r="K6871" s="53">
        <f t="shared" si="1183"/>
        <v>1.4549121310225004</v>
      </c>
      <c r="L6871" s="53">
        <f t="shared" si="1184"/>
        <v>21.244147655336615</v>
      </c>
      <c r="M6871" s="93">
        <f t="shared" si="1185"/>
        <v>2.9678847329788378</v>
      </c>
      <c r="N6871" s="53">
        <f t="shared" si="1186"/>
        <v>14.580822894785248</v>
      </c>
      <c r="O6871">
        <f t="shared" si="1187"/>
        <v>1.0423241723001386</v>
      </c>
      <c r="P6871" s="53">
        <f t="shared" si="1188"/>
        <v>16.689549705989783</v>
      </c>
      <c r="Q6871" s="53">
        <v>0.2</v>
      </c>
      <c r="R6871" s="53">
        <f t="shared" si="1189"/>
        <v>6.2094958161313611</v>
      </c>
    </row>
    <row r="6872" spans="2:18" ht="15">
      <c r="B6872" s="84">
        <v>37175</v>
      </c>
      <c r="C6872" s="85">
        <v>0</v>
      </c>
      <c r="D6872" s="86">
        <v>26.9</v>
      </c>
      <c r="E6872" s="87">
        <v>9.1</v>
      </c>
      <c r="F6872" s="96">
        <f t="shared" si="1180"/>
        <v>18</v>
      </c>
      <c r="G6872" s="96"/>
      <c r="H6872" s="74">
        <f t="shared" si="1181"/>
        <v>284</v>
      </c>
      <c r="I6872" s="53">
        <f t="shared" si="1179"/>
        <v>1.0039287231239142</v>
      </c>
      <c r="J6872" s="53">
        <f t="shared" si="1182"/>
        <v>-0.116496365968295</v>
      </c>
      <c r="K6872" s="53">
        <f t="shared" si="1183"/>
        <v>1.4478248603562074</v>
      </c>
      <c r="L6872" s="53">
        <f t="shared" si="1184"/>
        <v>20.977314107716502</v>
      </c>
      <c r="M6872" s="93">
        <f t="shared" si="1185"/>
        <v>2.9671696805497163</v>
      </c>
      <c r="N6872" s="53">
        <f t="shared" si="1186"/>
        <v>15.045575479999</v>
      </c>
      <c r="O6872">
        <f t="shared" si="1187"/>
        <v>0.97748894673792364</v>
      </c>
      <c r="P6872" s="53">
        <f t="shared" si="1188"/>
        <v>15.528504174899853</v>
      </c>
      <c r="Q6872" s="53">
        <v>0.2</v>
      </c>
      <c r="R6872" s="53">
        <f t="shared" si="1189"/>
        <v>6.2698335008950643</v>
      </c>
    </row>
    <row r="6873" spans="2:18" ht="15">
      <c r="B6873" s="84">
        <v>37176</v>
      </c>
      <c r="C6873" s="85">
        <v>0</v>
      </c>
      <c r="D6873" s="86">
        <v>24.6</v>
      </c>
      <c r="E6873" s="87">
        <v>8.5</v>
      </c>
      <c r="F6873" s="96">
        <f t="shared" si="1180"/>
        <v>16.55</v>
      </c>
      <c r="G6873" s="96"/>
      <c r="H6873" s="74">
        <f t="shared" si="1181"/>
        <v>285</v>
      </c>
      <c r="I6873" s="53">
        <f t="shared" si="1179"/>
        <v>1.0044986860018028</v>
      </c>
      <c r="J6873" s="53">
        <f t="shared" si="1182"/>
        <v>-0.12309817740020416</v>
      </c>
      <c r="K6873" s="53">
        <f t="shared" si="1183"/>
        <v>1.4407482709045429</v>
      </c>
      <c r="L6873" s="53">
        <f t="shared" si="1184"/>
        <v>20.711597282669892</v>
      </c>
      <c r="M6873" s="93">
        <f t="shared" si="1185"/>
        <v>2.6733310709183309</v>
      </c>
      <c r="N6873" s="53">
        <f t="shared" si="1186"/>
        <v>14.127829741533088</v>
      </c>
      <c r="O6873">
        <f t="shared" si="1187"/>
        <v>0.90076181197699912</v>
      </c>
      <c r="P6873" s="53">
        <f t="shared" si="1188"/>
        <v>14.167431952875694</v>
      </c>
      <c r="Q6873" s="53">
        <v>0.2</v>
      </c>
      <c r="R6873" s="53">
        <f t="shared" si="1189"/>
        <v>5.9992507932538413</v>
      </c>
    </row>
    <row r="6874" spans="2:18" ht="15">
      <c r="B6874" s="84">
        <v>37177</v>
      </c>
      <c r="C6874" s="85">
        <v>0</v>
      </c>
      <c r="D6874" s="86">
        <v>24.8</v>
      </c>
      <c r="E6874" s="87">
        <v>9.8000000000000007</v>
      </c>
      <c r="F6874" s="96">
        <f t="shared" si="1180"/>
        <v>17.3</v>
      </c>
      <c r="G6874" s="96"/>
      <c r="H6874" s="74">
        <f t="shared" si="1181"/>
        <v>286</v>
      </c>
      <c r="I6874" s="53">
        <f t="shared" si="1179"/>
        <v>1.0050673176461264</v>
      </c>
      <c r="J6874" s="53">
        <f t="shared" si="1182"/>
        <v>-0.12967216657752278</v>
      </c>
      <c r="K6874" s="53">
        <f t="shared" si="1183"/>
        <v>1.4336834786075918</v>
      </c>
      <c r="L6874" s="53">
        <f t="shared" si="1184"/>
        <v>20.447085350606343</v>
      </c>
      <c r="M6874" s="93">
        <f t="shared" si="1185"/>
        <v>2.603056707927772</v>
      </c>
      <c r="N6874" s="53">
        <f t="shared" si="1186"/>
        <v>13.462507577034602</v>
      </c>
      <c r="O6874">
        <f t="shared" si="1187"/>
        <v>0.93976652436751495</v>
      </c>
      <c r="P6874" s="53">
        <f t="shared" si="1188"/>
        <v>14.857540117108154</v>
      </c>
      <c r="Q6874" s="53">
        <v>0.2</v>
      </c>
      <c r="R6874" s="53">
        <f t="shared" si="1189"/>
        <v>5.8780899858510294</v>
      </c>
    </row>
    <row r="6875" spans="2:18" ht="15">
      <c r="B6875" s="84">
        <v>37178</v>
      </c>
      <c r="C6875" s="85">
        <v>0</v>
      </c>
      <c r="D6875" s="86">
        <v>24.2</v>
      </c>
      <c r="E6875" s="87">
        <v>7.8</v>
      </c>
      <c r="F6875" s="96">
        <f t="shared" si="1180"/>
        <v>16</v>
      </c>
      <c r="G6875" s="96"/>
      <c r="H6875" s="74">
        <f t="shared" si="1181"/>
        <v>287</v>
      </c>
      <c r="I6875" s="53">
        <f t="shared" si="1179"/>
        <v>1.0056344497896332</v>
      </c>
      <c r="J6875" s="53">
        <f t="shared" si="1182"/>
        <v>-0.13621650843313457</v>
      </c>
      <c r="K6875" s="53">
        <f t="shared" si="1183"/>
        <v>1.4266316421852574</v>
      </c>
      <c r="L6875" s="53">
        <f t="shared" si="1184"/>
        <v>20.183866697645719</v>
      </c>
      <c r="M6875" s="93">
        <f t="shared" si="1185"/>
        <v>2.5872742554926655</v>
      </c>
      <c r="N6875" s="53">
        <f t="shared" si="1186"/>
        <v>13.89553315093</v>
      </c>
      <c r="O6875">
        <f t="shared" si="1187"/>
        <v>0.87306160859956128</v>
      </c>
      <c r="P6875" s="53">
        <f t="shared" si="1188"/>
        <v>13.679665048200096</v>
      </c>
      <c r="Q6875" s="53">
        <v>0.2</v>
      </c>
      <c r="R6875" s="53">
        <f t="shared" si="1189"/>
        <v>5.923020845588983</v>
      </c>
    </row>
    <row r="6876" spans="2:18" ht="15">
      <c r="B6876" s="84">
        <v>37179</v>
      </c>
      <c r="C6876" s="85">
        <v>0</v>
      </c>
      <c r="D6876" s="86">
        <v>22.7</v>
      </c>
      <c r="E6876" s="87">
        <v>7.8</v>
      </c>
      <c r="F6876" s="96">
        <f t="shared" si="1180"/>
        <v>15.25</v>
      </c>
      <c r="G6876" s="96"/>
      <c r="H6876" s="74">
        <f t="shared" si="1181"/>
        <v>288</v>
      </c>
      <c r="I6876" s="53">
        <f t="shared" si="1179"/>
        <v>1.0061999146087979</v>
      </c>
      <c r="J6876" s="53">
        <f t="shared" si="1182"/>
        <v>-0.14272936816864831</v>
      </c>
      <c r="K6876" s="53">
        <f t="shared" si="1183"/>
        <v>1.4195939653619358</v>
      </c>
      <c r="L6876" s="53">
        <f t="shared" si="1184"/>
        <v>19.922029874595928</v>
      </c>
      <c r="M6876" s="93">
        <f t="shared" si="1185"/>
        <v>2.3801134503021544</v>
      </c>
      <c r="N6876" s="53">
        <f t="shared" si="1186"/>
        <v>13.073011481551742</v>
      </c>
      <c r="O6876">
        <f t="shared" si="1187"/>
        <v>0.83648585616025706</v>
      </c>
      <c r="P6876" s="53">
        <f t="shared" si="1188"/>
        <v>13.038669983574335</v>
      </c>
      <c r="Q6876" s="53">
        <v>0.2</v>
      </c>
      <c r="R6876" s="53">
        <f t="shared" si="1189"/>
        <v>5.7039824185219929</v>
      </c>
    </row>
    <row r="6877" spans="2:18" ht="15">
      <c r="B6877" s="84">
        <v>37180</v>
      </c>
      <c r="C6877" s="85">
        <v>0</v>
      </c>
      <c r="D6877" s="86">
        <v>21.5</v>
      </c>
      <c r="E6877" s="87">
        <v>9.6</v>
      </c>
      <c r="F6877" s="96">
        <f t="shared" si="1180"/>
        <v>15.55</v>
      </c>
      <c r="G6877" s="96"/>
      <c r="H6877" s="74">
        <f t="shared" si="1181"/>
        <v>289</v>
      </c>
      <c r="I6877" s="53">
        <f t="shared" si="1179"/>
        <v>1.0067635447734826</v>
      </c>
      <c r="J6877" s="53">
        <f t="shared" si="1182"/>
        <v>-0.14920890130282444</v>
      </c>
      <c r="K6877" s="53">
        <f t="shared" si="1183"/>
        <v>1.4125716990844581</v>
      </c>
      <c r="L6877" s="53">
        <f t="shared" si="1184"/>
        <v>19.661663544351988</v>
      </c>
      <c r="M6877" s="93">
        <f t="shared" si="1185"/>
        <v>2.1183077375364183</v>
      </c>
      <c r="N6877" s="53">
        <f t="shared" si="1186"/>
        <v>11.530354560670169</v>
      </c>
      <c r="O6877">
        <f t="shared" si="1187"/>
        <v>0.85095267787256135</v>
      </c>
      <c r="P6877" s="53">
        <f t="shared" si="1188"/>
        <v>13.291780359818608</v>
      </c>
      <c r="Q6877" s="53">
        <v>0.2</v>
      </c>
      <c r="R6877" s="53">
        <f t="shared" si="1189"/>
        <v>5.3657150340284208</v>
      </c>
    </row>
    <row r="6878" spans="2:18" ht="15">
      <c r="B6878" s="84">
        <v>37181</v>
      </c>
      <c r="C6878" s="85">
        <v>0</v>
      </c>
      <c r="D6878" s="86">
        <v>23</v>
      </c>
      <c r="E6878" s="87">
        <v>8.6999999999999993</v>
      </c>
      <c r="F6878" s="96">
        <f t="shared" si="1180"/>
        <v>15.85</v>
      </c>
      <c r="G6878" s="96"/>
      <c r="H6878" s="74">
        <f t="shared" si="1181"/>
        <v>290</v>
      </c>
      <c r="I6878" s="53">
        <f t="shared" si="1179"/>
        <v>1.0073251734964539</v>
      </c>
      <c r="J6878" s="53">
        <f t="shared" si="1182"/>
        <v>-0.15565325374995273</v>
      </c>
      <c r="K6878" s="53">
        <f t="shared" si="1183"/>
        <v>1.4055661437289482</v>
      </c>
      <c r="L6878" s="53">
        <f t="shared" si="1184"/>
        <v>19.402856427776385</v>
      </c>
      <c r="M6878" s="93">
        <f t="shared" si="1185"/>
        <v>2.3121618488033699</v>
      </c>
      <c r="N6878" s="53">
        <f t="shared" si="1186"/>
        <v>12.473335682051594</v>
      </c>
      <c r="O6878">
        <f t="shared" si="1187"/>
        <v>0.86563701574423035</v>
      </c>
      <c r="P6878" s="53">
        <f t="shared" si="1188"/>
        <v>13.549263341824187</v>
      </c>
      <c r="Q6878" s="53">
        <v>0.2</v>
      </c>
      <c r="R6878" s="53">
        <f t="shared" si="1189"/>
        <v>5.5926907493869722</v>
      </c>
    </row>
    <row r="6879" spans="2:18" ht="15">
      <c r="B6879" s="84">
        <v>37182</v>
      </c>
      <c r="C6879" s="85">
        <v>0</v>
      </c>
      <c r="D6879" s="86">
        <v>22.1</v>
      </c>
      <c r="E6879" s="87">
        <v>10.7</v>
      </c>
      <c r="F6879" s="96">
        <f t="shared" si="1180"/>
        <v>16.399999999999999</v>
      </c>
      <c r="G6879" s="96"/>
      <c r="H6879" s="74">
        <f t="shared" si="1181"/>
        <v>291</v>
      </c>
      <c r="I6879" s="53">
        <f t="shared" si="1179"/>
        <v>1.0078846345827368</v>
      </c>
      <c r="J6879" s="53">
        <f t="shared" si="1182"/>
        <v>-0.16206056192979862</v>
      </c>
      <c r="K6879" s="53">
        <f t="shared" si="1183"/>
        <v>1.3985786512916953</v>
      </c>
      <c r="L6879" s="53">
        <f t="shared" si="1184"/>
        <v>19.145697248126826</v>
      </c>
      <c r="M6879" s="93">
        <f t="shared" si="1185"/>
        <v>2.0703758462568103</v>
      </c>
      <c r="N6879" s="53">
        <f t="shared" si="1186"/>
        <v>10.989363378199128</v>
      </c>
      <c r="O6879">
        <f t="shared" si="1187"/>
        <v>0.89313235326893814</v>
      </c>
      <c r="P6879" s="53">
        <f t="shared" si="1188"/>
        <v>14.032890596892056</v>
      </c>
      <c r="Q6879" s="53">
        <v>0.2</v>
      </c>
      <c r="R6879" s="53">
        <f t="shared" si="1189"/>
        <v>5.2765009229275117</v>
      </c>
    </row>
    <row r="6880" spans="2:18" ht="15">
      <c r="B6880" s="84">
        <v>37183</v>
      </c>
      <c r="C6880" s="85">
        <v>0</v>
      </c>
      <c r="D6880" s="86">
        <v>20.5</v>
      </c>
      <c r="E6880" s="87">
        <v>10.1</v>
      </c>
      <c r="F6880" s="96">
        <f t="shared" si="1180"/>
        <v>15.3</v>
      </c>
      <c r="G6880" s="96"/>
      <c r="H6880" s="74">
        <f t="shared" si="1181"/>
        <v>292</v>
      </c>
      <c r="I6880" s="53">
        <f t="shared" si="1179"/>
        <v>1.0084417624787954</v>
      </c>
      <c r="J6880" s="53">
        <f t="shared" si="1182"/>
        <v>-0.16842895291072263</v>
      </c>
      <c r="K6880" s="53">
        <f t="shared" si="1183"/>
        <v>1.3916106275586073</v>
      </c>
      <c r="L6880" s="53">
        <f t="shared" si="1184"/>
        <v>18.89027467410472</v>
      </c>
      <c r="M6880" s="93">
        <f t="shared" si="1185"/>
        <v>1.8883496399844593</v>
      </c>
      <c r="N6880" s="53">
        <f t="shared" si="1186"/>
        <v>10.356281908397628</v>
      </c>
      <c r="O6880">
        <f t="shared" si="1187"/>
        <v>0.83888200331721874</v>
      </c>
      <c r="P6880" s="53">
        <f t="shared" si="1188"/>
        <v>13.080554155174077</v>
      </c>
      <c r="Q6880" s="53">
        <v>0.2</v>
      </c>
      <c r="R6880" s="53">
        <f t="shared" si="1189"/>
        <v>5.0886561951261555</v>
      </c>
    </row>
    <row r="6881" spans="2:18" ht="15">
      <c r="B6881" s="84">
        <v>37184</v>
      </c>
      <c r="C6881" s="85">
        <v>0</v>
      </c>
      <c r="D6881" s="86">
        <v>18.5</v>
      </c>
      <c r="E6881" s="87">
        <v>13.3</v>
      </c>
      <c r="F6881" s="96">
        <f t="shared" si="1180"/>
        <v>15.9</v>
      </c>
      <c r="G6881" s="96"/>
      <c r="H6881" s="74">
        <f t="shared" si="1181"/>
        <v>293</v>
      </c>
      <c r="I6881" s="53">
        <f t="shared" si="1179"/>
        <v>1.0089963923215213</v>
      </c>
      <c r="J6881" s="53">
        <f t="shared" si="1182"/>
        <v>-0.17475654458762296</v>
      </c>
      <c r="K6881" s="53">
        <f t="shared" si="1183"/>
        <v>1.3846635342471949</v>
      </c>
      <c r="L6881" s="53">
        <f t="shared" si="1184"/>
        <v>18.636677261603971</v>
      </c>
      <c r="M6881" s="93">
        <f t="shared" si="1185"/>
        <v>1.3412184859943077</v>
      </c>
      <c r="N6881" s="53">
        <f t="shared" si="1186"/>
        <v>7.2246876825228137</v>
      </c>
      <c r="O6881">
        <f t="shared" si="1187"/>
        <v>0.86810574482794434</v>
      </c>
      <c r="P6881" s="53">
        <f t="shared" si="1188"/>
        <v>13.592606885319453</v>
      </c>
      <c r="Q6881" s="53">
        <v>0.2</v>
      </c>
      <c r="R6881" s="53">
        <f t="shared" si="1189"/>
        <v>4.3989617743486722</v>
      </c>
    </row>
    <row r="6882" spans="2:18" ht="15">
      <c r="B6882" s="84">
        <v>37185</v>
      </c>
      <c r="C6882" s="85">
        <v>12</v>
      </c>
      <c r="D6882" s="86">
        <v>19.7</v>
      </c>
      <c r="E6882" s="87">
        <v>10.1</v>
      </c>
      <c r="F6882" s="96">
        <f t="shared" si="1180"/>
        <v>14.899999999999999</v>
      </c>
      <c r="G6882" s="96"/>
      <c r="H6882" s="74">
        <f t="shared" si="1181"/>
        <v>294</v>
      </c>
      <c r="I6882" s="53">
        <f t="shared" si="1179"/>
        <v>1.0095483599870214</v>
      </c>
      <c r="J6882" s="53">
        <f t="shared" si="1182"/>
        <v>-0.18104144589631799</v>
      </c>
      <c r="K6882" s="53">
        <f t="shared" si="1183"/>
        <v>1.3777388911144641</v>
      </c>
      <c r="L6882" s="53">
        <f t="shared" si="1184"/>
        <v>18.384993394248252</v>
      </c>
      <c r="M6882" s="93">
        <f t="shared" si="1185"/>
        <v>1.7444009755973406</v>
      </c>
      <c r="N6882" s="53">
        <f t="shared" si="1186"/>
        <v>9.6838491601037315</v>
      </c>
      <c r="O6882">
        <f t="shared" si="1187"/>
        <v>0.81987919495865125</v>
      </c>
      <c r="P6882" s="53">
        <f t="shared" si="1188"/>
        <v>12.748814564685748</v>
      </c>
      <c r="Q6882" s="53">
        <v>0.2</v>
      </c>
      <c r="R6882" s="53">
        <f t="shared" si="1189"/>
        <v>4.9200427967649158</v>
      </c>
    </row>
    <row r="6883" spans="2:18" ht="15">
      <c r="B6883" s="84">
        <v>37186</v>
      </c>
      <c r="C6883" s="85">
        <v>3.6</v>
      </c>
      <c r="D6883" s="86">
        <v>20.5</v>
      </c>
      <c r="E6883" s="87">
        <v>7.3</v>
      </c>
      <c r="F6883" s="96">
        <f t="shared" si="1180"/>
        <v>13.9</v>
      </c>
      <c r="G6883" s="96"/>
      <c r="H6883" s="74">
        <f t="shared" si="1181"/>
        <v>295</v>
      </c>
      <c r="I6883" s="53">
        <f t="shared" si="1179"/>
        <v>1.0100975021391829</v>
      </c>
      <c r="J6883" s="53">
        <f t="shared" si="1182"/>
        <v>-0.18728175706601952</v>
      </c>
      <c r="K6883" s="53">
        <f t="shared" si="1183"/>
        <v>1.370838278023415</v>
      </c>
      <c r="L6883" s="53">
        <f t="shared" si="1184"/>
        <v>18.135311222811147</v>
      </c>
      <c r="M6883" s="93">
        <f t="shared" si="1185"/>
        <v>1.9560083947158067</v>
      </c>
      <c r="N6883" s="53">
        <f t="shared" si="1186"/>
        <v>11.201105814864126</v>
      </c>
      <c r="O6883">
        <f t="shared" si="1187"/>
        <v>0.77400478600496303</v>
      </c>
      <c r="P6883" s="53">
        <f t="shared" si="1188"/>
        <v>11.95206448478506</v>
      </c>
      <c r="Q6883" s="53">
        <v>0.2</v>
      </c>
      <c r="R6883" s="53">
        <f t="shared" si="1189"/>
        <v>5.222683249433163</v>
      </c>
    </row>
    <row r="6884" spans="2:18" ht="15">
      <c r="B6884" s="84">
        <v>37187</v>
      </c>
      <c r="C6884" s="85">
        <v>0</v>
      </c>
      <c r="D6884" s="86">
        <v>16.7</v>
      </c>
      <c r="E6884" s="87">
        <v>7.1</v>
      </c>
      <c r="F6884" s="96">
        <f t="shared" si="1180"/>
        <v>11.899999999999999</v>
      </c>
      <c r="G6884" s="96"/>
      <c r="H6884" s="74">
        <f t="shared" si="1181"/>
        <v>296</v>
      </c>
      <c r="I6884" s="53">
        <f t="shared" si="1179"/>
        <v>1.0106436562780083</v>
      </c>
      <c r="J6884" s="53">
        <f t="shared" si="1182"/>
        <v>-0.19347556991152742</v>
      </c>
      <c r="K6884" s="53">
        <f t="shared" si="1183"/>
        <v>1.3639633369601956</v>
      </c>
      <c r="L6884" s="53">
        <f t="shared" si="1184"/>
        <v>17.887718603622275</v>
      </c>
      <c r="M6884" s="93">
        <f t="shared" si="1185"/>
        <v>1.5415105226302233</v>
      </c>
      <c r="N6884" s="53">
        <f t="shared" si="1186"/>
        <v>9.4219217304724197</v>
      </c>
      <c r="O6884">
        <f t="shared" si="1187"/>
        <v>0.68892662395213577</v>
      </c>
      <c r="P6884" s="53">
        <f t="shared" si="1188"/>
        <v>10.490573680961658</v>
      </c>
      <c r="Q6884" s="53">
        <v>0.2</v>
      </c>
      <c r="R6884" s="53">
        <f t="shared" si="1189"/>
        <v>4.7379995644003383</v>
      </c>
    </row>
    <row r="6885" spans="2:18" ht="15">
      <c r="B6885" s="84">
        <v>37188</v>
      </c>
      <c r="C6885" s="85">
        <v>0</v>
      </c>
      <c r="D6885" s="86">
        <v>18.3</v>
      </c>
      <c r="E6885" s="87">
        <v>8.9</v>
      </c>
      <c r="F6885" s="96">
        <f t="shared" si="1180"/>
        <v>13.600000000000001</v>
      </c>
      <c r="G6885" s="96"/>
      <c r="H6885" s="74">
        <f t="shared" si="1181"/>
        <v>297</v>
      </c>
      <c r="I6885" s="53">
        <f t="shared" si="1179"/>
        <v>1.0111866607877009</v>
      </c>
      <c r="J6885" s="53">
        <f t="shared" si="1182"/>
        <v>-0.19962096816676864</v>
      </c>
      <c r="K6885" s="53">
        <f t="shared" si="1183"/>
        <v>1.3571157739932649</v>
      </c>
      <c r="L6885" s="53">
        <f t="shared" si="1184"/>
        <v>17.642303036069933</v>
      </c>
      <c r="M6885" s="93">
        <f t="shared" si="1185"/>
        <v>1.5905536622603154</v>
      </c>
      <c r="N6885" s="53">
        <f t="shared" si="1186"/>
        <v>9.1953470654517719</v>
      </c>
      <c r="O6885">
        <f t="shared" si="1187"/>
        <v>0.76068650884384703</v>
      </c>
      <c r="P6885" s="53">
        <f t="shared" si="1188"/>
        <v>11.721865831305575</v>
      </c>
      <c r="Q6885" s="53">
        <v>0.2</v>
      </c>
      <c r="R6885" s="53">
        <f t="shared" si="1189"/>
        <v>4.7574723781096022</v>
      </c>
    </row>
    <row r="6886" spans="2:18" ht="15">
      <c r="B6886" s="84">
        <v>37189</v>
      </c>
      <c r="C6886" s="85">
        <v>0</v>
      </c>
      <c r="D6886" s="86">
        <v>19.8</v>
      </c>
      <c r="E6886" s="87">
        <v>8.1</v>
      </c>
      <c r="F6886" s="96">
        <f t="shared" si="1180"/>
        <v>13.95</v>
      </c>
      <c r="G6886" s="96"/>
      <c r="H6886" s="74">
        <f t="shared" si="1181"/>
        <v>298</v>
      </c>
      <c r="I6886" s="53">
        <f t="shared" si="1179"/>
        <v>1.0117263549844906</v>
      </c>
      <c r="J6886" s="53">
        <f t="shared" si="1182"/>
        <v>-0.20571602786129212</v>
      </c>
      <c r="K6886" s="53">
        <f t="shared" si="1183"/>
        <v>1.3502973611651965</v>
      </c>
      <c r="L6886" s="53">
        <f t="shared" si="1184"/>
        <v>17.399151599318937</v>
      </c>
      <c r="M6886" s="93">
        <f t="shared" si="1185"/>
        <v>1.7695555728644687</v>
      </c>
      <c r="N6886" s="53">
        <f t="shared" si="1186"/>
        <v>10.117423386270087</v>
      </c>
      <c r="O6886">
        <f t="shared" si="1187"/>
        <v>0.77624415735690488</v>
      </c>
      <c r="P6886" s="53">
        <f t="shared" si="1188"/>
        <v>11.990820684858459</v>
      </c>
      <c r="Q6886" s="53">
        <v>0.2</v>
      </c>
      <c r="R6886" s="53">
        <f t="shared" si="1189"/>
        <v>4.9799153643262617</v>
      </c>
    </row>
    <row r="6887" spans="2:18" ht="15">
      <c r="B6887" s="84">
        <v>37190</v>
      </c>
      <c r="C6887" s="85">
        <v>0</v>
      </c>
      <c r="D6887" s="86">
        <v>18.100000000000001</v>
      </c>
      <c r="E6887" s="87">
        <v>5</v>
      </c>
      <c r="F6887" s="96">
        <f t="shared" si="1180"/>
        <v>11.55</v>
      </c>
      <c r="G6887" s="96"/>
      <c r="H6887" s="74">
        <f t="shared" si="1181"/>
        <v>299</v>
      </c>
      <c r="I6887" s="53">
        <f t="shared" si="1179"/>
        <v>1.0122625791641815</v>
      </c>
      <c r="J6887" s="53">
        <f t="shared" si="1182"/>
        <v>-0.21175881774130711</v>
      </c>
      <c r="K6887" s="53">
        <f t="shared" si="1183"/>
        <v>1.3435099383070224</v>
      </c>
      <c r="L6887" s="53">
        <f t="shared" si="1184"/>
        <v>17.158350888370411</v>
      </c>
      <c r="M6887" s="93">
        <f t="shared" si="1185"/>
        <v>1.7069420288725907</v>
      </c>
      <c r="N6887" s="53">
        <f t="shared" si="1186"/>
        <v>10.557476274274261</v>
      </c>
      <c r="O6887">
        <f t="shared" si="1187"/>
        <v>0.67490968046401612</v>
      </c>
      <c r="P6887" s="53">
        <f t="shared" si="1188"/>
        <v>10.251909666829386</v>
      </c>
      <c r="Q6887" s="53">
        <v>0.2</v>
      </c>
      <c r="R6887" s="53">
        <f t="shared" si="1189"/>
        <v>4.9767354071278849</v>
      </c>
    </row>
    <row r="6888" spans="2:18" ht="15">
      <c r="B6888" s="84">
        <v>37191</v>
      </c>
      <c r="C6888" s="85">
        <v>0</v>
      </c>
      <c r="D6888" s="86">
        <v>18.100000000000001</v>
      </c>
      <c r="E6888" s="87">
        <v>8.6999999999999993</v>
      </c>
      <c r="F6888" s="96">
        <f t="shared" si="1180"/>
        <v>13.4</v>
      </c>
      <c r="G6888" s="96"/>
      <c r="H6888" s="74">
        <f t="shared" si="1181"/>
        <v>300</v>
      </c>
      <c r="I6888" s="53">
        <f t="shared" si="1179"/>
        <v>1.0127951746494115</v>
      </c>
      <c r="J6888" s="53">
        <f t="shared" si="1182"/>
        <v>-0.2177473997368205</v>
      </c>
      <c r="K6888" s="53">
        <f t="shared" si="1183"/>
        <v>1.3367554147642666</v>
      </c>
      <c r="L6888" s="53">
        <f t="shared" si="1184"/>
        <v>16.919986949598503</v>
      </c>
      <c r="M6888" s="93">
        <f t="shared" si="1185"/>
        <v>1.5157166387539598</v>
      </c>
      <c r="N6888" s="53">
        <f t="shared" si="1186"/>
        <v>8.8188686038538648</v>
      </c>
      <c r="O6888">
        <f t="shared" si="1187"/>
        <v>0.75191912057381338</v>
      </c>
      <c r="P6888" s="53">
        <f t="shared" si="1188"/>
        <v>11.570606746124833</v>
      </c>
      <c r="Q6888" s="53">
        <v>0.2</v>
      </c>
      <c r="R6888" s="53">
        <f t="shared" si="1189"/>
        <v>4.6645105467990868</v>
      </c>
    </row>
    <row r="6889" spans="2:18" ht="15">
      <c r="B6889" s="84">
        <v>37192</v>
      </c>
      <c r="C6889" s="85">
        <v>0</v>
      </c>
      <c r="D6889" s="86">
        <v>18.7</v>
      </c>
      <c r="E6889" s="87">
        <v>8.3000000000000007</v>
      </c>
      <c r="F6889" s="96">
        <f t="shared" si="1180"/>
        <v>13.5</v>
      </c>
      <c r="G6889" s="96"/>
      <c r="H6889" s="74">
        <f t="shared" si="1181"/>
        <v>301</v>
      </c>
      <c r="I6889" s="53">
        <f t="shared" si="1179"/>
        <v>1.0133239838366084</v>
      </c>
      <c r="J6889" s="53">
        <f t="shared" si="1182"/>
        <v>-0.22367982947638354</v>
      </c>
      <c r="K6889" s="53">
        <f t="shared" si="1183"/>
        <v>1.3300357710230664</v>
      </c>
      <c r="L6889" s="53">
        <f t="shared" si="1184"/>
        <v>16.684145215907556</v>
      </c>
      <c r="M6889" s="93">
        <f t="shared" si="1185"/>
        <v>1.5771189205438421</v>
      </c>
      <c r="N6889" s="53">
        <f t="shared" si="1186"/>
        <v>9.1468077747668435</v>
      </c>
      <c r="O6889">
        <f t="shared" si="1187"/>
        <v>0.75629173150346363</v>
      </c>
      <c r="P6889" s="53">
        <f t="shared" si="1188"/>
        <v>11.646017104401583</v>
      </c>
      <c r="Q6889" s="53">
        <v>0.2</v>
      </c>
      <c r="R6889" s="53">
        <f t="shared" si="1189"/>
        <v>4.7424799045978947</v>
      </c>
    </row>
    <row r="6890" spans="2:18" ht="15">
      <c r="B6890" s="84">
        <v>37193</v>
      </c>
      <c r="C6890" s="85">
        <v>0</v>
      </c>
      <c r="D6890" s="86">
        <v>18.899999999999999</v>
      </c>
      <c r="E6890" s="87">
        <v>5.7</v>
      </c>
      <c r="F6890" s="96">
        <f t="shared" si="1180"/>
        <v>12.299999999999999</v>
      </c>
      <c r="G6890" s="96"/>
      <c r="H6890" s="74">
        <f t="shared" si="1181"/>
        <v>302</v>
      </c>
      <c r="I6890" s="53">
        <f t="shared" si="1179"/>
        <v>1.0138488502426257</v>
      </c>
      <c r="J6890" s="53">
        <f t="shared" si="1182"/>
        <v>-0.22955415685093136</v>
      </c>
      <c r="K6890" s="53">
        <f t="shared" si="1183"/>
        <v>1.3233530602239887</v>
      </c>
      <c r="L6890" s="53">
        <f t="shared" si="1184"/>
        <v>16.450910441660312</v>
      </c>
      <c r="M6890" s="93">
        <f t="shared" si="1185"/>
        <v>1.6847787371139626</v>
      </c>
      <c r="N6890" s="53">
        <f t="shared" si="1186"/>
        <v>10.16075138407947</v>
      </c>
      <c r="O6890">
        <f t="shared" si="1187"/>
        <v>0.70525666988234936</v>
      </c>
      <c r="P6890" s="53">
        <f t="shared" si="1188"/>
        <v>10.769399205677342</v>
      </c>
      <c r="Q6890" s="53">
        <v>0.2</v>
      </c>
      <c r="R6890" s="53">
        <f t="shared" si="1189"/>
        <v>4.9205427858429092</v>
      </c>
    </row>
    <row r="6891" spans="2:18" ht="15">
      <c r="B6891" s="84">
        <v>37194</v>
      </c>
      <c r="C6891" s="85">
        <v>0</v>
      </c>
      <c r="D6891" s="86">
        <v>18.100000000000001</v>
      </c>
      <c r="E6891" s="87">
        <v>6.1</v>
      </c>
      <c r="F6891" s="96">
        <f t="shared" si="1180"/>
        <v>12.100000000000001</v>
      </c>
      <c r="G6891" s="96"/>
      <c r="H6891" s="74">
        <f t="shared" si="1181"/>
        <v>303</v>
      </c>
      <c r="I6891" s="53">
        <f t="shared" si="1179"/>
        <v>1.0143696185510496</v>
      </c>
      <c r="J6891" s="53">
        <f t="shared" si="1182"/>
        <v>-0.23536842662812049</v>
      </c>
      <c r="K6891" s="53">
        <f t="shared" si="1183"/>
        <v>1.3167094095504064</v>
      </c>
      <c r="L6891" s="53">
        <f t="shared" si="1184"/>
        <v>16.220366637536831</v>
      </c>
      <c r="M6891" s="93">
        <f t="shared" si="1185"/>
        <v>1.5733377079953479</v>
      </c>
      <c r="N6891" s="53">
        <f t="shared" si="1186"/>
        <v>9.552129705427042</v>
      </c>
      <c r="O6891">
        <f t="shared" si="1187"/>
        <v>0.69704989426601482</v>
      </c>
      <c r="P6891" s="53">
        <f t="shared" si="1188"/>
        <v>10.629169947021806</v>
      </c>
      <c r="Q6891" s="53">
        <v>0.2</v>
      </c>
      <c r="R6891" s="53">
        <f t="shared" si="1189"/>
        <v>4.7756287655415433</v>
      </c>
    </row>
    <row r="6892" spans="2:18" ht="15">
      <c r="B6892" s="84">
        <v>37195</v>
      </c>
      <c r="C6892" s="85">
        <v>0</v>
      </c>
      <c r="D6892" s="86">
        <v>17.7</v>
      </c>
      <c r="E6892" s="87">
        <v>4.5</v>
      </c>
      <c r="F6892" s="96">
        <f t="shared" si="1180"/>
        <v>11.1</v>
      </c>
      <c r="G6892" s="96"/>
      <c r="H6892" s="74">
        <f t="shared" si="1181"/>
        <v>304</v>
      </c>
      <c r="I6892" s="53">
        <f t="shared" si="1179"/>
        <v>1.0148861346581595</v>
      </c>
      <c r="J6892" s="53">
        <f t="shared" si="1182"/>
        <v>-0.24112067911849694</v>
      </c>
      <c r="K6892" s="53">
        <f t="shared" si="1183"/>
        <v>1.3101070214775534</v>
      </c>
      <c r="L6892" s="53">
        <f t="shared" si="1184"/>
        <v>15.992597005491556</v>
      </c>
      <c r="M6892" s="93">
        <f t="shared" si="1185"/>
        <v>1.5725457006597547</v>
      </c>
      <c r="N6892" s="53">
        <f t="shared" si="1186"/>
        <v>9.8776783652694586</v>
      </c>
      <c r="O6892">
        <f t="shared" si="1187"/>
        <v>0.65725432073759815</v>
      </c>
      <c r="P6892" s="53">
        <f t="shared" si="1188"/>
        <v>9.9521880969549308</v>
      </c>
      <c r="Q6892" s="53">
        <v>0.2</v>
      </c>
      <c r="R6892" s="53">
        <f t="shared" si="1189"/>
        <v>4.8052706022359573</v>
      </c>
    </row>
    <row r="6893" spans="2:18" ht="15">
      <c r="B6893" s="84">
        <v>37196</v>
      </c>
      <c r="C6893" s="85">
        <v>0</v>
      </c>
      <c r="D6893" s="86">
        <v>20.9</v>
      </c>
      <c r="E6893" s="87">
        <v>6.1</v>
      </c>
      <c r="F6893" s="96">
        <f t="shared" si="1180"/>
        <v>13.5</v>
      </c>
      <c r="G6893" s="96"/>
      <c r="H6893" s="74">
        <f t="shared" si="1181"/>
        <v>305</v>
      </c>
      <c r="I6893" s="53">
        <f t="shared" si="1179"/>
        <v>1.0153982457185289</v>
      </c>
      <c r="J6893" s="53">
        <f t="shared" si="1182"/>
        <v>-0.24680895089479327</v>
      </c>
      <c r="K6893" s="53">
        <f t="shared" si="1183"/>
        <v>1.3035481748675748</v>
      </c>
      <c r="L6893" s="53">
        <f t="shared" si="1184"/>
        <v>15.767683873981852</v>
      </c>
      <c r="M6893" s="93">
        <f t="shared" si="1185"/>
        <v>1.7780442826662646</v>
      </c>
      <c r="N6893" s="53">
        <f t="shared" si="1186"/>
        <v>10.312113472688136</v>
      </c>
      <c r="O6893">
        <f t="shared" si="1187"/>
        <v>0.75629173150346363</v>
      </c>
      <c r="P6893" s="53">
        <f t="shared" si="1188"/>
        <v>11.646017104401583</v>
      </c>
      <c r="Q6893" s="53">
        <v>0.2</v>
      </c>
      <c r="R6893" s="53">
        <f t="shared" si="1189"/>
        <v>5.0052621783390316</v>
      </c>
    </row>
    <row r="6894" spans="2:18" ht="15">
      <c r="B6894" s="84">
        <v>37197</v>
      </c>
      <c r="C6894" s="85">
        <v>0</v>
      </c>
      <c r="D6894" s="86">
        <v>16.899999999999999</v>
      </c>
      <c r="E6894" s="87">
        <v>2.9</v>
      </c>
      <c r="F6894" s="96">
        <f t="shared" si="1180"/>
        <v>9.8999999999999986</v>
      </c>
      <c r="G6894" s="96"/>
      <c r="H6894" s="74">
        <f t="shared" si="1181"/>
        <v>306</v>
      </c>
      <c r="I6894" s="53">
        <f t="shared" si="1179"/>
        <v>1.0159058001902563</v>
      </c>
      <c r="J6894" s="53">
        <f t="shared" si="1182"/>
        <v>-0.25243127556549821</v>
      </c>
      <c r="K6894" s="53">
        <f t="shared" si="1183"/>
        <v>1.2970352258952598</v>
      </c>
      <c r="L6894" s="53">
        <f t="shared" si="1184"/>
        <v>15.545708633651007</v>
      </c>
      <c r="M6894" s="93">
        <f t="shared" si="1185"/>
        <v>1.508876810734521</v>
      </c>
      <c r="N6894" s="53">
        <f t="shared" si="1186"/>
        <v>9.8883416420950727</v>
      </c>
      <c r="O6894">
        <f t="shared" si="1187"/>
        <v>0.61213128419917162</v>
      </c>
      <c r="P6894" s="53">
        <f t="shared" si="1188"/>
        <v>9.1908371937590871</v>
      </c>
      <c r="Q6894" s="53">
        <v>0.2</v>
      </c>
      <c r="R6894" s="53">
        <f t="shared" si="1189"/>
        <v>4.7541498440410122</v>
      </c>
    </row>
    <row r="6895" spans="2:18" ht="15">
      <c r="B6895" s="84">
        <v>37198</v>
      </c>
      <c r="C6895" s="85">
        <v>0</v>
      </c>
      <c r="D6895" s="86">
        <v>15.1</v>
      </c>
      <c r="E6895" s="87">
        <v>0.7</v>
      </c>
      <c r="F6895" s="96">
        <f t="shared" si="1180"/>
        <v>7.8999999999999995</v>
      </c>
      <c r="G6895" s="96"/>
      <c r="H6895" s="74">
        <f t="shared" si="1181"/>
        <v>307</v>
      </c>
      <c r="I6895" s="53">
        <f t="shared" si="1179"/>
        <v>1.0164086478798078</v>
      </c>
      <c r="J6895" s="53">
        <f t="shared" si="1182"/>
        <v>-0.25798568460379556</v>
      </c>
      <c r="K6895" s="53">
        <f t="shared" si="1183"/>
        <v>1.2905706087883901</v>
      </c>
      <c r="L6895" s="53">
        <f t="shared" si="1184"/>
        <v>15.326751673653153</v>
      </c>
      <c r="M6895" s="93">
        <f t="shared" si="1185"/>
        <v>1.3997934721652534</v>
      </c>
      <c r="N6895" s="53">
        <f t="shared" si="1186"/>
        <v>9.887358661790504</v>
      </c>
      <c r="O6895">
        <f t="shared" si="1187"/>
        <v>0.5429276807238258</v>
      </c>
      <c r="P6895" s="53">
        <f t="shared" si="1188"/>
        <v>8.0369884225602579</v>
      </c>
      <c r="Q6895" s="53">
        <v>0.2</v>
      </c>
      <c r="R6895" s="53">
        <f t="shared" si="1189"/>
        <v>4.6607521743583176</v>
      </c>
    </row>
    <row r="6896" spans="2:18" ht="15">
      <c r="B6896" s="84">
        <v>37199</v>
      </c>
      <c r="C6896" s="85">
        <v>0</v>
      </c>
      <c r="D6896" s="86">
        <v>15.7</v>
      </c>
      <c r="E6896" s="87">
        <v>0.7</v>
      </c>
      <c r="F6896" s="96">
        <f t="shared" si="1180"/>
        <v>8.1999999999999993</v>
      </c>
      <c r="G6896" s="96"/>
      <c r="H6896" s="74">
        <f t="shared" si="1181"/>
        <v>308</v>
      </c>
      <c r="I6896" s="53">
        <f t="shared" si="1179"/>
        <v>1.0169066399864619</v>
      </c>
      <c r="J6896" s="53">
        <f t="shared" si="1182"/>
        <v>-0.26347020823283013</v>
      </c>
      <c r="K6896" s="53">
        <f t="shared" si="1183"/>
        <v>1.2841568363660321</v>
      </c>
      <c r="L6896" s="53">
        <f t="shared" si="1184"/>
        <v>15.110892318814727</v>
      </c>
      <c r="M6896" s="93">
        <f t="shared" si="1185"/>
        <v>1.4249793204262053</v>
      </c>
      <c r="N6896" s="53">
        <f t="shared" si="1186"/>
        <v>9.9491198305075148</v>
      </c>
      <c r="O6896">
        <f t="shared" si="1187"/>
        <v>0.55285009606964186</v>
      </c>
      <c r="P6896" s="53">
        <f t="shared" si="1188"/>
        <v>8.2013511570068669</v>
      </c>
      <c r="Q6896" s="53">
        <v>0.2</v>
      </c>
      <c r="R6896" s="53">
        <f t="shared" si="1189"/>
        <v>4.6885980634378681</v>
      </c>
    </row>
    <row r="6897" spans="2:18" ht="15">
      <c r="B6897" s="84">
        <v>37200</v>
      </c>
      <c r="C6897" s="85">
        <v>0</v>
      </c>
      <c r="D6897" s="86">
        <v>14.1</v>
      </c>
      <c r="E6897" s="87">
        <v>2.1</v>
      </c>
      <c r="F6897" s="96">
        <f t="shared" si="1180"/>
        <v>8.1</v>
      </c>
      <c r="G6897" s="96"/>
      <c r="H6897" s="74">
        <f t="shared" si="1181"/>
        <v>309</v>
      </c>
      <c r="I6897" s="53">
        <f t="shared" si="1179"/>
        <v>1.0173996291463423</v>
      </c>
      <c r="J6897" s="53">
        <f t="shared" si="1182"/>
        <v>-0.26888287636813218</v>
      </c>
      <c r="K6897" s="53">
        <f t="shared" si="1183"/>
        <v>1.2777965003575227</v>
      </c>
      <c r="L6897" s="53">
        <f t="shared" si="1184"/>
        <v>14.89820876783244</v>
      </c>
      <c r="M6897" s="93">
        <f t="shared" si="1185"/>
        <v>1.251768205384644</v>
      </c>
      <c r="N6897" s="53">
        <f t="shared" si="1186"/>
        <v>8.7735145394023277</v>
      </c>
      <c r="O6897">
        <f t="shared" si="1187"/>
        <v>0.54952513539295056</v>
      </c>
      <c r="P6897" s="53">
        <f t="shared" si="1188"/>
        <v>8.1462325417178487</v>
      </c>
      <c r="Q6897" s="53">
        <v>0.2</v>
      </c>
      <c r="R6897" s="53">
        <f t="shared" si="1189"/>
        <v>4.4263975871756331</v>
      </c>
    </row>
    <row r="6898" spans="2:18" ht="15">
      <c r="B6898" s="84">
        <v>37201</v>
      </c>
      <c r="C6898" s="85">
        <v>0</v>
      </c>
      <c r="D6898" s="86">
        <v>14.7</v>
      </c>
      <c r="E6898" s="87">
        <v>4.0999999999999996</v>
      </c>
      <c r="F6898" s="96">
        <f t="shared" si="1180"/>
        <v>9.3999999999999986</v>
      </c>
      <c r="G6898" s="96"/>
      <c r="H6898" s="74">
        <f t="shared" si="1181"/>
        <v>310</v>
      </c>
      <c r="I6898" s="53">
        <f t="shared" si="1179"/>
        <v>1.0178874694760252</v>
      </c>
      <c r="J6898" s="53">
        <f t="shared" si="1182"/>
        <v>-0.27422171961789704</v>
      </c>
      <c r="K6898" s="53">
        <f t="shared" si="1183"/>
        <v>1.2714922714843895</v>
      </c>
      <c r="L6898" s="53">
        <f t="shared" si="1184"/>
        <v>14.688778032712165</v>
      </c>
      <c r="M6898" s="93">
        <f t="shared" si="1185"/>
        <v>1.21816741507292</v>
      </c>
      <c r="N6898" s="53">
        <f t="shared" si="1186"/>
        <v>8.1299434005953586</v>
      </c>
      <c r="O6898">
        <f t="shared" si="1187"/>
        <v>0.59414461193760781</v>
      </c>
      <c r="P6898" s="53">
        <f t="shared" si="1188"/>
        <v>8.8892877636983627</v>
      </c>
      <c r="Q6898" s="53">
        <v>0.2</v>
      </c>
      <c r="R6898" s="53">
        <f t="shared" si="1189"/>
        <v>4.3431990377108676</v>
      </c>
    </row>
    <row r="6899" spans="2:18" ht="15">
      <c r="B6899" s="84">
        <v>37202</v>
      </c>
      <c r="C6899" s="85">
        <v>0</v>
      </c>
      <c r="D6899" s="86">
        <v>14.1</v>
      </c>
      <c r="E6899" s="87">
        <v>2.5</v>
      </c>
      <c r="F6899" s="96">
        <f t="shared" si="1180"/>
        <v>8.3000000000000007</v>
      </c>
      <c r="G6899" s="96"/>
      <c r="H6899" s="74">
        <f t="shared" si="1181"/>
        <v>311</v>
      </c>
      <c r="I6899" s="53">
        <f t="shared" si="1179"/>
        <v>1.0183700166157084</v>
      </c>
      <c r="J6899" s="53">
        <f t="shared" si="1182"/>
        <v>-0.27948477034166919</v>
      </c>
      <c r="K6899" s="53">
        <f t="shared" si="1183"/>
        <v>1.2652468992870076</v>
      </c>
      <c r="L6899" s="53">
        <f t="shared" si="1184"/>
        <v>14.482675879656613</v>
      </c>
      <c r="M6899" s="93">
        <f t="shared" si="1185"/>
        <v>1.205640384570386</v>
      </c>
      <c r="N6899" s="53">
        <f t="shared" si="1186"/>
        <v>8.3854568276832868</v>
      </c>
      <c r="O6899">
        <f t="shared" si="1187"/>
        <v>0.55619265009536201</v>
      </c>
      <c r="P6899" s="53">
        <f t="shared" si="1188"/>
        <v>8.2568031473764307</v>
      </c>
      <c r="Q6899" s="53">
        <v>0.2</v>
      </c>
      <c r="R6899" s="53">
        <f t="shared" si="1189"/>
        <v>4.3505040898076217</v>
      </c>
    </row>
    <row r="6900" spans="2:18" ht="15">
      <c r="B6900" s="84">
        <v>37203</v>
      </c>
      <c r="C6900" s="85">
        <v>0</v>
      </c>
      <c r="D6900" s="86">
        <v>9.6999999999999993</v>
      </c>
      <c r="E6900" s="87">
        <v>5.3</v>
      </c>
      <c r="F6900" s="96">
        <f t="shared" si="1180"/>
        <v>7.5</v>
      </c>
      <c r="G6900" s="96"/>
      <c r="H6900" s="74">
        <f t="shared" si="1181"/>
        <v>312</v>
      </c>
      <c r="I6900" s="53">
        <f t="shared" si="1179"/>
        <v>1.0188471277719298</v>
      </c>
      <c r="J6900" s="53">
        <f t="shared" si="1182"/>
        <v>-0.28467006376778992</v>
      </c>
      <c r="K6900" s="53">
        <f t="shared" si="1183"/>
        <v>1.2590632116775065</v>
      </c>
      <c r="L6900" s="53">
        <f t="shared" si="1184"/>
        <v>14.279976771613258</v>
      </c>
      <c r="M6900" s="93">
        <f t="shared" si="1185"/>
        <v>0.70969841281963986</v>
      </c>
      <c r="N6900" s="53">
        <f t="shared" si="1186"/>
        <v>5.0921684365089543</v>
      </c>
      <c r="O6900">
        <f t="shared" si="1187"/>
        <v>0.52994046015629992</v>
      </c>
      <c r="P6900" s="53">
        <f t="shared" si="1188"/>
        <v>7.8224239699391331</v>
      </c>
      <c r="Q6900" s="53">
        <v>0.2</v>
      </c>
      <c r="R6900" s="53">
        <f t="shared" si="1189"/>
        <v>3.5955153210656912</v>
      </c>
    </row>
    <row r="6901" spans="2:18" ht="15">
      <c r="B6901" s="84">
        <v>37204</v>
      </c>
      <c r="C6901" s="85">
        <v>0.4</v>
      </c>
      <c r="D6901" s="86">
        <v>8.5</v>
      </c>
      <c r="E6901" s="87">
        <v>4.0999999999999996</v>
      </c>
      <c r="F6901" s="96">
        <f t="shared" si="1180"/>
        <v>6.3</v>
      </c>
      <c r="G6901" s="96"/>
      <c r="H6901" s="74">
        <f t="shared" si="1181"/>
        <v>313</v>
      </c>
      <c r="I6901" s="53">
        <f t="shared" si="1179"/>
        <v>1.0193186617598224</v>
      </c>
      <c r="J6901" s="53">
        <f t="shared" si="1182"/>
        <v>-0.28977563916981031</v>
      </c>
      <c r="K6901" s="53">
        <f t="shared" si="1183"/>
        <v>1.2529441142002091</v>
      </c>
      <c r="L6901" s="53">
        <f t="shared" si="1184"/>
        <v>14.080753812694676</v>
      </c>
      <c r="M6901" s="93">
        <f t="shared" si="1185"/>
        <v>0.6666052960683887</v>
      </c>
      <c r="N6901" s="53">
        <f t="shared" si="1186"/>
        <v>5.0211265238043232</v>
      </c>
      <c r="O6901">
        <f t="shared" si="1187"/>
        <v>0.49259625807605728</v>
      </c>
      <c r="P6901" s="53">
        <f t="shared" si="1188"/>
        <v>7.2091409287937651</v>
      </c>
      <c r="Q6901" s="53">
        <v>0.2</v>
      </c>
      <c r="R6901" s="53">
        <f t="shared" si="1189"/>
        <v>3.5295656853246511</v>
      </c>
    </row>
    <row r="6902" spans="2:18" ht="15">
      <c r="B6902" s="84">
        <v>37205</v>
      </c>
      <c r="C6902" s="85">
        <v>0</v>
      </c>
      <c r="D6902" s="86">
        <v>11.8</v>
      </c>
      <c r="E6902" s="87">
        <v>0.9</v>
      </c>
      <c r="F6902" s="96">
        <f t="shared" si="1180"/>
        <v>6.3500000000000005</v>
      </c>
      <c r="G6902" s="96"/>
      <c r="H6902" s="74">
        <f t="shared" si="1181"/>
        <v>314</v>
      </c>
      <c r="I6902" s="53">
        <f t="shared" si="1179"/>
        <v>1.0197844790448929</v>
      </c>
      <c r="J6902" s="53">
        <f t="shared" si="1182"/>
        <v>-0.29479954110186718</v>
      </c>
      <c r="K6902" s="53">
        <f t="shared" si="1183"/>
        <v>1.2468925889808187</v>
      </c>
      <c r="L6902" s="53">
        <f t="shared" si="1184"/>
        <v>13.885078694683791</v>
      </c>
      <c r="M6902" s="93">
        <f t="shared" si="1185"/>
        <v>1.0367599285738147</v>
      </c>
      <c r="N6902" s="53">
        <f t="shared" si="1186"/>
        <v>7.7931047867159808</v>
      </c>
      <c r="O6902">
        <f t="shared" si="1187"/>
        <v>0.49410494521831477</v>
      </c>
      <c r="P6902" s="53">
        <f t="shared" si="1188"/>
        <v>7.2338084420335562</v>
      </c>
      <c r="Q6902" s="53">
        <v>0.2</v>
      </c>
      <c r="R6902" s="53">
        <f t="shared" si="1189"/>
        <v>4.1315858610261165</v>
      </c>
    </row>
    <row r="6903" spans="2:18" ht="15">
      <c r="B6903" s="84">
        <v>37206</v>
      </c>
      <c r="C6903" s="85">
        <v>0</v>
      </c>
      <c r="D6903" s="86">
        <v>7.1</v>
      </c>
      <c r="E6903" s="87">
        <v>1.7</v>
      </c>
      <c r="F6903" s="96">
        <f t="shared" si="1180"/>
        <v>4.3999999999999995</v>
      </c>
      <c r="G6903" s="96"/>
      <c r="H6903" s="74">
        <f t="shared" si="1181"/>
        <v>315</v>
      </c>
      <c r="I6903" s="53">
        <f t="shared" si="1179"/>
        <v>1.0202444417843124</v>
      </c>
      <c r="J6903" s="53">
        <f t="shared" si="1182"/>
        <v>-0.29973982069280281</v>
      </c>
      <c r="K6903" s="53">
        <f t="shared" si="1183"/>
        <v>1.2409116933456585</v>
      </c>
      <c r="L6903" s="53">
        <f t="shared" si="1184"/>
        <v>13.693021645835916</v>
      </c>
      <c r="M6903" s="93">
        <f t="shared" si="1185"/>
        <v>0.66152859653750917</v>
      </c>
      <c r="N6903" s="53">
        <f t="shared" si="1186"/>
        <v>5.4093501689451786</v>
      </c>
      <c r="O6903">
        <f t="shared" si="1187"/>
        <v>0.43817565691715032</v>
      </c>
      <c r="P6903" s="53">
        <f t="shared" si="1188"/>
        <v>6.3257917260859982</v>
      </c>
      <c r="Q6903" s="53">
        <v>0.2</v>
      </c>
      <c r="R6903" s="53">
        <f t="shared" si="1189"/>
        <v>3.5293152957524447</v>
      </c>
    </row>
    <row r="6904" spans="2:18" ht="15">
      <c r="B6904" s="84">
        <v>37207</v>
      </c>
      <c r="C6904" s="85">
        <v>13.4</v>
      </c>
      <c r="D6904" s="86">
        <v>10.199999999999999</v>
      </c>
      <c r="E6904" s="87">
        <v>4.5</v>
      </c>
      <c r="F6904" s="96">
        <f t="shared" si="1180"/>
        <v>7.35</v>
      </c>
      <c r="G6904" s="96"/>
      <c r="H6904" s="74">
        <f t="shared" si="1181"/>
        <v>316</v>
      </c>
      <c r="I6904" s="53">
        <f t="shared" si="1179"/>
        <v>1.020698413867706</v>
      </c>
      <c r="J6904" s="53">
        <f t="shared" si="1182"/>
        <v>-0.30459453699858596</v>
      </c>
      <c r="K6904" s="53">
        <f t="shared" si="1183"/>
        <v>1.2350045580925202</v>
      </c>
      <c r="L6904" s="53">
        <f t="shared" si="1184"/>
        <v>13.504651382186657</v>
      </c>
      <c r="M6904" s="93">
        <f t="shared" si="1185"/>
        <v>0.75937844986189629</v>
      </c>
      <c r="N6904" s="53">
        <f t="shared" si="1186"/>
        <v>5.4811252551878118</v>
      </c>
      <c r="O6904">
        <f t="shared" si="1187"/>
        <v>0.52514084937115191</v>
      </c>
      <c r="P6904" s="53">
        <f t="shared" si="1188"/>
        <v>7.7432933496504068</v>
      </c>
      <c r="Q6904" s="53">
        <v>0.2</v>
      </c>
      <c r="R6904" s="53">
        <f t="shared" si="1189"/>
        <v>3.6740313296840519</v>
      </c>
    </row>
    <row r="6905" spans="2:18" ht="15">
      <c r="B6905" s="84">
        <v>37208</v>
      </c>
      <c r="C6905" s="85">
        <v>4.4000000000000004</v>
      </c>
      <c r="D6905" s="86">
        <v>17</v>
      </c>
      <c r="E6905" s="87">
        <v>6.1</v>
      </c>
      <c r="F6905" s="96">
        <f t="shared" si="1180"/>
        <v>11.55</v>
      </c>
      <c r="G6905" s="96"/>
      <c r="H6905" s="74">
        <f t="shared" si="1181"/>
        <v>317</v>
      </c>
      <c r="I6905" s="53">
        <f t="shared" si="1179"/>
        <v>1.0211462609574309</v>
      </c>
      <c r="J6905" s="53">
        <f t="shared" si="1182"/>
        <v>-0.3093617584123764</v>
      </c>
      <c r="K6905" s="53">
        <f t="shared" si="1183"/>
        <v>1.2291743853950863</v>
      </c>
      <c r="L6905" s="53">
        <f t="shared" si="1184"/>
        <v>13.320035061569568</v>
      </c>
      <c r="M6905" s="93">
        <f t="shared" si="1185"/>
        <v>1.2087213579602405</v>
      </c>
      <c r="N6905" s="53">
        <f t="shared" si="1186"/>
        <v>7.4759698003934467</v>
      </c>
      <c r="O6905">
        <f t="shared" si="1187"/>
        <v>0.67490968046401612</v>
      </c>
      <c r="P6905" s="53">
        <f t="shared" si="1188"/>
        <v>10.251909666829386</v>
      </c>
      <c r="Q6905" s="53">
        <v>0.2</v>
      </c>
      <c r="R6905" s="53">
        <f t="shared" si="1189"/>
        <v>4.2884128038962421</v>
      </c>
    </row>
    <row r="6906" spans="2:18" ht="15">
      <c r="B6906" s="84">
        <v>37209</v>
      </c>
      <c r="C6906" s="85">
        <v>0.2</v>
      </c>
      <c r="D6906" s="86">
        <v>15.3</v>
      </c>
      <c r="E6906" s="87">
        <v>1</v>
      </c>
      <c r="F6906" s="96">
        <f t="shared" si="1180"/>
        <v>8.15</v>
      </c>
      <c r="G6906" s="96"/>
      <c r="H6906" s="74">
        <f t="shared" si="1181"/>
        <v>318</v>
      </c>
      <c r="I6906" s="53">
        <f t="shared" si="1179"/>
        <v>1.0215878505283278</v>
      </c>
      <c r="J6906" s="53">
        <f t="shared" si="1182"/>
        <v>-0.31403956413128459</v>
      </c>
      <c r="K6906" s="53">
        <f t="shared" si="1183"/>
        <v>1.2234244463235751</v>
      </c>
      <c r="L6906" s="53">
        <f t="shared" si="1184"/>
        <v>13.139238240542905</v>
      </c>
      <c r="M6906" s="93">
        <f t="shared" si="1185"/>
        <v>1.2074663645692969</v>
      </c>
      <c r="N6906" s="53">
        <f t="shared" si="1186"/>
        <v>8.4467011231460631</v>
      </c>
      <c r="O6906">
        <f t="shared" si="1187"/>
        <v>0.55118542146985872</v>
      </c>
      <c r="P6906" s="53">
        <f t="shared" si="1188"/>
        <v>8.1737502873742969</v>
      </c>
      <c r="Q6906" s="53">
        <v>0.2</v>
      </c>
      <c r="R6906" s="53">
        <f t="shared" si="1189"/>
        <v>4.3571116426693539</v>
      </c>
    </row>
    <row r="6907" spans="2:18" ht="15">
      <c r="B6907" s="84">
        <v>37210</v>
      </c>
      <c r="C6907" s="85">
        <v>0</v>
      </c>
      <c r="D6907" s="86">
        <v>11.3</v>
      </c>
      <c r="E6907" s="87">
        <v>-1.7</v>
      </c>
      <c r="F6907" s="96">
        <f t="shared" si="1180"/>
        <v>4.8000000000000007</v>
      </c>
      <c r="G6907" s="96"/>
      <c r="H6907" s="74">
        <f t="shared" si="1181"/>
        <v>319</v>
      </c>
      <c r="I6907" s="53">
        <f t="shared" si="1179"/>
        <v>1.0220230519069382</v>
      </c>
      <c r="J6907" s="53">
        <f t="shared" si="1182"/>
        <v>-0.3186260456786566</v>
      </c>
      <c r="K6907" s="53">
        <f t="shared" si="1183"/>
        <v>1.2177580779650874</v>
      </c>
      <c r="L6907" s="53">
        <f t="shared" si="1184"/>
        <v>12.962324834415274</v>
      </c>
      <c r="M6907" s="93">
        <f t="shared" si="1185"/>
        <v>0.98915076104553812</v>
      </c>
      <c r="N6907" s="53">
        <f t="shared" si="1186"/>
        <v>7.9451755627497702</v>
      </c>
      <c r="O6907">
        <f t="shared" si="1187"/>
        <v>0.44917247985014386</v>
      </c>
      <c r="P6907" s="53">
        <f t="shared" si="1188"/>
        <v>6.5032533846945055</v>
      </c>
      <c r="Q6907" s="53">
        <v>0.2</v>
      </c>
      <c r="R6907" s="53">
        <f t="shared" si="1189"/>
        <v>4.0898628491807347</v>
      </c>
    </row>
    <row r="6908" spans="2:18" ht="15">
      <c r="B6908" s="84">
        <v>37211</v>
      </c>
      <c r="C6908" s="85">
        <v>0</v>
      </c>
      <c r="D6908" s="86">
        <v>11.3</v>
      </c>
      <c r="E6908" s="87">
        <v>-3.8</v>
      </c>
      <c r="F6908" s="96">
        <f t="shared" si="1180"/>
        <v>3.7500000000000004</v>
      </c>
      <c r="G6908" s="96"/>
      <c r="H6908" s="74">
        <f t="shared" si="1181"/>
        <v>320</v>
      </c>
      <c r="I6908" s="53">
        <f t="shared" si="1179"/>
        <v>1.0224517363101726</v>
      </c>
      <c r="J6908" s="53">
        <f t="shared" si="1182"/>
        <v>-0.32311930848040749</v>
      </c>
      <c r="K6908" s="53">
        <f t="shared" si="1183"/>
        <v>1.2121786801282579</v>
      </c>
      <c r="L6908" s="53">
        <f t="shared" si="1184"/>
        <v>12.789357080551207</v>
      </c>
      <c r="M6908" s="93">
        <f t="shared" si="1185"/>
        <v>1.0029607434710877</v>
      </c>
      <c r="N6908" s="53">
        <f t="shared" si="1186"/>
        <v>8.4486264423292372</v>
      </c>
      <c r="O6908">
        <f t="shared" si="1187"/>
        <v>0.42080908152913016</v>
      </c>
      <c r="P6908" s="53">
        <f t="shared" si="1188"/>
        <v>6.0466550602741238</v>
      </c>
      <c r="Q6908" s="53">
        <v>0.2</v>
      </c>
      <c r="R6908" s="53">
        <f t="shared" si="1189"/>
        <v>4.1442070682875363</v>
      </c>
    </row>
    <row r="6909" spans="2:18" ht="15">
      <c r="B6909" s="84">
        <v>37212</v>
      </c>
      <c r="C6909" s="85">
        <v>0</v>
      </c>
      <c r="D6909" s="86">
        <v>11.7</v>
      </c>
      <c r="E6909" s="87">
        <v>-3.3</v>
      </c>
      <c r="F6909" s="96">
        <f t="shared" si="1180"/>
        <v>4.1999999999999993</v>
      </c>
      <c r="G6909" s="96"/>
      <c r="H6909" s="74">
        <f t="shared" si="1181"/>
        <v>321</v>
      </c>
      <c r="I6909" s="53">
        <f t="shared" si="1179"/>
        <v>1.0228737768834191</v>
      </c>
      <c r="J6909" s="53">
        <f t="shared" si="1182"/>
        <v>-0.32751747349366472</v>
      </c>
      <c r="K6909" s="53">
        <f t="shared" si="1183"/>
        <v>1.2066897116181678</v>
      </c>
      <c r="L6909" s="53">
        <f t="shared" si="1184"/>
        <v>12.620395505124998</v>
      </c>
      <c r="M6909" s="93">
        <f t="shared" si="1185"/>
        <v>1.007026152143055</v>
      </c>
      <c r="N6909" s="53">
        <f t="shared" si="1186"/>
        <v>8.30935887436301</v>
      </c>
      <c r="O6909">
        <f t="shared" si="1187"/>
        <v>0.43276634430881006</v>
      </c>
      <c r="P6909" s="53">
        <f t="shared" si="1188"/>
        <v>6.2386985083413293</v>
      </c>
      <c r="Q6909" s="53">
        <v>0.2</v>
      </c>
      <c r="R6909" s="53">
        <f t="shared" si="1189"/>
        <v>4.1376217614664101</v>
      </c>
    </row>
    <row r="6910" spans="2:18" ht="15">
      <c r="B6910" s="84">
        <v>37213</v>
      </c>
      <c r="C6910" s="85">
        <v>0</v>
      </c>
      <c r="D6910" s="86">
        <v>10.5</v>
      </c>
      <c r="E6910" s="87">
        <v>-2.7</v>
      </c>
      <c r="F6910" s="96">
        <f t="shared" si="1180"/>
        <v>3.9</v>
      </c>
      <c r="G6910" s="96"/>
      <c r="H6910" s="74">
        <f t="shared" si="1181"/>
        <v>322</v>
      </c>
      <c r="I6910" s="53">
        <f t="shared" si="1179"/>
        <v>1.0232890487380821</v>
      </c>
      <c r="J6910" s="53">
        <f t="shared" si="1182"/>
        <v>-0.33181867888566741</v>
      </c>
      <c r="K6910" s="53">
        <f t="shared" si="1183"/>
        <v>1.2012946860691214</v>
      </c>
      <c r="L6910" s="53">
        <f t="shared" si="1184"/>
        <v>12.455498893477454</v>
      </c>
      <c r="M6910" s="93">
        <f t="shared" si="1185"/>
        <v>0.91961765528878814</v>
      </c>
      <c r="N6910" s="53">
        <f t="shared" si="1186"/>
        <v>7.6930227096007782</v>
      </c>
      <c r="O6910">
        <f t="shared" si="1187"/>
        <v>0.42476221370623474</v>
      </c>
      <c r="P6910" s="53">
        <f t="shared" si="1188"/>
        <v>6.1100725020035362</v>
      </c>
      <c r="Q6910" s="53">
        <v>0.2</v>
      </c>
      <c r="R6910" s="53">
        <f t="shared" si="1189"/>
        <v>3.9914547990113403</v>
      </c>
    </row>
    <row r="6911" spans="2:18" ht="15">
      <c r="B6911" s="84">
        <v>37214</v>
      </c>
      <c r="C6911" s="85">
        <v>0</v>
      </c>
      <c r="D6911" s="86">
        <v>9.6999999999999993</v>
      </c>
      <c r="E6911" s="87">
        <v>-1.5</v>
      </c>
      <c r="F6911" s="96">
        <f t="shared" si="1180"/>
        <v>4.0999999999999996</v>
      </c>
      <c r="G6911" s="96"/>
      <c r="H6911" s="74">
        <f t="shared" si="1181"/>
        <v>323</v>
      </c>
      <c r="I6911" s="53">
        <f t="shared" si="1179"/>
        <v>1.0236974289885385</v>
      </c>
      <c r="J6911" s="53">
        <f t="shared" si="1182"/>
        <v>-0.33602108176058221</v>
      </c>
      <c r="K6911" s="53">
        <f t="shared" si="1183"/>
        <v>1.1959971673247867</v>
      </c>
      <c r="L6911" s="53">
        <f t="shared" si="1184"/>
        <v>12.294724264213732</v>
      </c>
      <c r="M6911" s="93">
        <f t="shared" si="1185"/>
        <v>0.84386192680470173</v>
      </c>
      <c r="N6911" s="53">
        <f t="shared" si="1186"/>
        <v>6.9948229438058194</v>
      </c>
      <c r="O6911">
        <f t="shared" si="1187"/>
        <v>0.43008372345799578</v>
      </c>
      <c r="P6911" s="53">
        <f t="shared" si="1188"/>
        <v>6.1955561269003381</v>
      </c>
      <c r="Q6911" s="53">
        <v>0.2</v>
      </c>
      <c r="R6911" s="53">
        <f t="shared" si="1189"/>
        <v>3.8529075693529626</v>
      </c>
    </row>
    <row r="6912" spans="2:18" ht="15">
      <c r="B6912" s="84">
        <v>37215</v>
      </c>
      <c r="C6912" s="85">
        <v>0</v>
      </c>
      <c r="D6912" s="86">
        <v>10.6</v>
      </c>
      <c r="E6912" s="87">
        <v>-3.1</v>
      </c>
      <c r="F6912" s="96">
        <f t="shared" si="1180"/>
        <v>3.75</v>
      </c>
      <c r="G6912" s="96"/>
      <c r="H6912" s="74">
        <f t="shared" si="1181"/>
        <v>324</v>
      </c>
      <c r="I6912" s="53">
        <f t="shared" si="1179"/>
        <v>1.0240987967885025</v>
      </c>
      <c r="J6912" s="53">
        <f t="shared" si="1182"/>
        <v>-0.34012285993158092</v>
      </c>
      <c r="K6912" s="53">
        <f t="shared" si="1183"/>
        <v>1.190800764357423</v>
      </c>
      <c r="L6912" s="53">
        <f t="shared" si="1184"/>
        <v>12.138126847161859</v>
      </c>
      <c r="M6912" s="93">
        <f t="shared" si="1185"/>
        <v>0.90668974413953896</v>
      </c>
      <c r="N6912" s="53">
        <f t="shared" si="1186"/>
        <v>7.6376697664307533</v>
      </c>
      <c r="O6912">
        <f t="shared" si="1187"/>
        <v>0.42080908152913016</v>
      </c>
      <c r="P6912" s="53">
        <f t="shared" si="1188"/>
        <v>6.0466550602741238</v>
      </c>
      <c r="Q6912" s="53">
        <v>0.2</v>
      </c>
      <c r="R6912" s="53">
        <f t="shared" si="1189"/>
        <v>3.9721917950471735</v>
      </c>
    </row>
    <row r="6913" spans="2:18" ht="15">
      <c r="B6913" s="84">
        <v>37216</v>
      </c>
      <c r="C6913" s="85">
        <v>0</v>
      </c>
      <c r="D6913" s="86">
        <v>8.6999999999999993</v>
      </c>
      <c r="E6913" s="87">
        <v>-4.3</v>
      </c>
      <c r="F6913" s="96">
        <f t="shared" si="1180"/>
        <v>2.1999999999999997</v>
      </c>
      <c r="G6913" s="96"/>
      <c r="H6913" s="74">
        <f t="shared" si="1181"/>
        <v>325</v>
      </c>
      <c r="I6913" s="53">
        <f t="shared" si="1179"/>
        <v>1.0244930333667843</v>
      </c>
      <c r="J6913" s="53">
        <f t="shared" si="1182"/>
        <v>-0.34412221373519702</v>
      </c>
      <c r="K6913" s="53">
        <f t="shared" si="1183"/>
        <v>1.1857091257204355</v>
      </c>
      <c r="L6913" s="53">
        <f t="shared" si="1184"/>
        <v>11.985760065291743</v>
      </c>
      <c r="M6913" s="93">
        <f t="shared" si="1185"/>
        <v>0.80940656945343126</v>
      </c>
      <c r="N6913" s="53">
        <f t="shared" si="1186"/>
        <v>7.3465963234390586</v>
      </c>
      <c r="O6913">
        <f t="shared" si="1187"/>
        <v>0.3818121058064759</v>
      </c>
      <c r="P6913" s="53">
        <f t="shared" si="1188"/>
        <v>5.4250536176846778</v>
      </c>
      <c r="Q6913" s="53">
        <v>0.2</v>
      </c>
      <c r="R6913" s="53">
        <f t="shared" si="1189"/>
        <v>3.8318002801288191</v>
      </c>
    </row>
    <row r="6914" spans="2:18" ht="15">
      <c r="B6914" s="84">
        <v>37217</v>
      </c>
      <c r="C6914" s="85">
        <v>0</v>
      </c>
      <c r="D6914" s="86">
        <v>6.9</v>
      </c>
      <c r="E6914" s="87">
        <v>-4.3</v>
      </c>
      <c r="F6914" s="96">
        <f t="shared" si="1180"/>
        <v>1.3000000000000003</v>
      </c>
      <c r="G6914" s="96"/>
      <c r="H6914" s="74">
        <f t="shared" si="1181"/>
        <v>326</v>
      </c>
      <c r="I6914" s="53">
        <f t="shared" si="1179"/>
        <v>1.0248800220624379</v>
      </c>
      <c r="J6914" s="53">
        <f t="shared" si="1182"/>
        <v>-0.34801736788468596</v>
      </c>
      <c r="K6914" s="53">
        <f t="shared" si="1183"/>
        <v>1.1807259335312856</v>
      </c>
      <c r="L6914" s="53">
        <f t="shared" si="1184"/>
        <v>11.837675520670564</v>
      </c>
      <c r="M6914" s="93">
        <f t="shared" si="1185"/>
        <v>0.70861164263172416</v>
      </c>
      <c r="N6914" s="53">
        <f t="shared" si="1186"/>
        <v>6.7347947423536878</v>
      </c>
      <c r="O6914">
        <f t="shared" si="1187"/>
        <v>0.36065696464678726</v>
      </c>
      <c r="P6914" s="53">
        <f t="shared" si="1188"/>
        <v>5.0910219861955461</v>
      </c>
      <c r="Q6914" s="53">
        <v>0.2</v>
      </c>
      <c r="R6914" s="53">
        <f t="shared" si="1189"/>
        <v>3.6575771422327081</v>
      </c>
    </row>
    <row r="6915" spans="2:18" ht="15">
      <c r="B6915" s="84">
        <v>37218</v>
      </c>
      <c r="C6915" s="85">
        <v>0</v>
      </c>
      <c r="D6915" s="86">
        <v>9.1</v>
      </c>
      <c r="E6915" s="87">
        <v>-1.1000000000000001</v>
      </c>
      <c r="F6915" s="96">
        <f t="shared" si="1180"/>
        <v>4</v>
      </c>
      <c r="G6915" s="96"/>
      <c r="H6915" s="74">
        <f t="shared" si="1181"/>
        <v>327</v>
      </c>
      <c r="I6915" s="53">
        <f t="shared" si="1179"/>
        <v>1.0252596483592822</v>
      </c>
      <c r="J6915" s="53">
        <f t="shared" si="1182"/>
        <v>-0.3518065733587763</v>
      </c>
      <c r="K6915" s="53">
        <f t="shared" si="1183"/>
        <v>1.1758548969849183</v>
      </c>
      <c r="L6915" s="53">
        <f t="shared" si="1184"/>
        <v>11.69392298450672</v>
      </c>
      <c r="M6915" s="93">
        <f t="shared" si="1185"/>
        <v>0.76245862630361039</v>
      </c>
      <c r="N6915" s="53">
        <f t="shared" si="1186"/>
        <v>6.3490571530571085</v>
      </c>
      <c r="O6915">
        <f t="shared" si="1187"/>
        <v>0.42741570243698762</v>
      </c>
      <c r="P6915" s="53">
        <f t="shared" si="1188"/>
        <v>6.152681276989024</v>
      </c>
      <c r="Q6915" s="53">
        <v>0.2</v>
      </c>
      <c r="R6915" s="53">
        <f t="shared" si="1189"/>
        <v>3.7107865911886737</v>
      </c>
    </row>
    <row r="6916" spans="2:18" ht="15">
      <c r="B6916" s="84">
        <v>37219</v>
      </c>
      <c r="C6916" s="85">
        <v>0</v>
      </c>
      <c r="D6916" s="86">
        <v>10.6</v>
      </c>
      <c r="E6916" s="87">
        <v>-3</v>
      </c>
      <c r="F6916" s="96">
        <f t="shared" si="1180"/>
        <v>3.8</v>
      </c>
      <c r="G6916" s="96"/>
      <c r="H6916" s="74">
        <f t="shared" si="1181"/>
        <v>328</v>
      </c>
      <c r="I6916" s="53">
        <f t="shared" si="1179"/>
        <v>1.0256317999197884</v>
      </c>
      <c r="J6916" s="53">
        <f t="shared" si="1182"/>
        <v>-0.35548810932188296</v>
      </c>
      <c r="K6916" s="53">
        <f t="shared" si="1183"/>
        <v>1.171099745401277</v>
      </c>
      <c r="L6916" s="53">
        <f t="shared" si="1184"/>
        <v>11.554550391307496</v>
      </c>
      <c r="M6916" s="93">
        <f t="shared" si="1185"/>
        <v>0.86193740874742319</v>
      </c>
      <c r="N6916" s="53">
        <f t="shared" si="1186"/>
        <v>7.2438829891349465</v>
      </c>
      <c r="O6916">
        <f t="shared" si="1187"/>
        <v>0.42212318997719828</v>
      </c>
      <c r="P6916" s="53">
        <f t="shared" si="1188"/>
        <v>6.0677283520813434</v>
      </c>
      <c r="Q6916" s="53">
        <v>0.2</v>
      </c>
      <c r="R6916" s="53">
        <f t="shared" si="1189"/>
        <v>3.8911352343420824</v>
      </c>
    </row>
    <row r="6917" spans="2:18" ht="15">
      <c r="B6917" s="84">
        <v>37220</v>
      </c>
      <c r="C6917" s="85">
        <v>0</v>
      </c>
      <c r="D6917" s="86">
        <v>9.1</v>
      </c>
      <c r="E6917" s="87">
        <v>-3.9</v>
      </c>
      <c r="F6917" s="96">
        <f t="shared" si="1180"/>
        <v>2.5999999999999996</v>
      </c>
      <c r="G6917" s="96"/>
      <c r="H6917" s="74">
        <f t="shared" si="1181"/>
        <v>329</v>
      </c>
      <c r="I6917" s="53">
        <f t="shared" si="1179"/>
        <v>1.0259963666183221</v>
      </c>
      <c r="J6917" s="53">
        <f t="shared" si="1182"/>
        <v>-0.35906028507154886</v>
      </c>
      <c r="K6917" s="53">
        <f t="shared" si="1183"/>
        <v>1.1664642208141567</v>
      </c>
      <c r="L6917" s="53">
        <f t="shared" si="1184"/>
        <v>11.419603837146985</v>
      </c>
      <c r="M6917" s="93">
        <f t="shared" si="1185"/>
        <v>0.78659712544810945</v>
      </c>
      <c r="N6917" s="53">
        <f t="shared" si="1186"/>
        <v>6.9995744206541923</v>
      </c>
      <c r="O6917">
        <f t="shared" si="1187"/>
        <v>0.39155902208761539</v>
      </c>
      <c r="P6917" s="53">
        <f t="shared" si="1188"/>
        <v>5.5797206510376656</v>
      </c>
      <c r="Q6917" s="53">
        <v>0.2</v>
      </c>
      <c r="R6917" s="53">
        <f t="shared" si="1189"/>
        <v>3.7795499983364857</v>
      </c>
    </row>
    <row r="6918" spans="2:18" ht="15">
      <c r="B6918" s="84">
        <v>37221</v>
      </c>
      <c r="C6918" s="85">
        <v>0</v>
      </c>
      <c r="D6918" s="86">
        <v>9.3000000000000007</v>
      </c>
      <c r="E6918" s="87">
        <v>-3.2</v>
      </c>
      <c r="F6918" s="96">
        <f t="shared" si="1180"/>
        <v>3.0500000000000003</v>
      </c>
      <c r="G6918" s="96"/>
      <c r="H6918" s="74">
        <f t="shared" si="1181"/>
        <v>330</v>
      </c>
      <c r="I6918" s="53">
        <f t="shared" si="1179"/>
        <v>1.0263532405737323</v>
      </c>
      <c r="J6918" s="53">
        <f t="shared" si="1182"/>
        <v>-0.3625214420085765</v>
      </c>
      <c r="K6918" s="53">
        <f t="shared" si="1183"/>
        <v>1.1619520701125954</v>
      </c>
      <c r="L6918" s="53">
        <f t="shared" si="1184"/>
        <v>11.289127582010664</v>
      </c>
      <c r="M6918" s="93">
        <f t="shared" si="1185"/>
        <v>0.77932914937325048</v>
      </c>
      <c r="N6918" s="53">
        <f t="shared" si="1186"/>
        <v>6.7852258668818584</v>
      </c>
      <c r="O6918">
        <f t="shared" si="1187"/>
        <v>0.40278485810919162</v>
      </c>
      <c r="P6918" s="53">
        <f t="shared" si="1188"/>
        <v>5.7584375770343623</v>
      </c>
      <c r="Q6918" s="53">
        <v>0.2</v>
      </c>
      <c r="R6918" s="53">
        <f t="shared" si="1189"/>
        <v>3.7569931090308333</v>
      </c>
    </row>
    <row r="6919" spans="2:18" ht="15">
      <c r="B6919" s="84">
        <v>37222</v>
      </c>
      <c r="C6919" s="85">
        <v>0</v>
      </c>
      <c r="D6919" s="86">
        <v>3.3</v>
      </c>
      <c r="E6919" s="87">
        <v>-0.6</v>
      </c>
      <c r="F6919" s="96">
        <f t="shared" si="1180"/>
        <v>1.3499999999999999</v>
      </c>
      <c r="G6919" s="96"/>
      <c r="H6919" s="74">
        <f t="shared" si="1181"/>
        <v>331</v>
      </c>
      <c r="I6919" s="53">
        <f t="shared" si="1179"/>
        <v>1.0267023161812738</v>
      </c>
      <c r="J6919" s="53">
        <f t="shared" si="1182"/>
        <v>-0.36586995562498681</v>
      </c>
      <c r="K6919" s="53">
        <f t="shared" si="1183"/>
        <v>1.1575670367502422</v>
      </c>
      <c r="L6919" s="53">
        <f t="shared" si="1184"/>
        <v>11.16316405615237</v>
      </c>
      <c r="M6919" s="93">
        <f t="shared" si="1185"/>
        <v>0.39535557078711758</v>
      </c>
      <c r="N6919" s="53">
        <f t="shared" si="1186"/>
        <v>3.7477320448413511</v>
      </c>
      <c r="O6919">
        <f t="shared" si="1187"/>
        <v>0.36180463401729912</v>
      </c>
      <c r="P6919" s="53">
        <f t="shared" si="1188"/>
        <v>5.109083512811468</v>
      </c>
      <c r="Q6919" s="53">
        <v>0.2</v>
      </c>
      <c r="R6919" s="53">
        <f t="shared" si="1189"/>
        <v>3.0401137427497904</v>
      </c>
    </row>
    <row r="6920" spans="2:18" ht="15">
      <c r="B6920" s="84">
        <v>37223</v>
      </c>
      <c r="C6920" s="85">
        <v>6.4</v>
      </c>
      <c r="D6920" s="86">
        <v>3.7</v>
      </c>
      <c r="E6920" s="87">
        <v>1</v>
      </c>
      <c r="F6920" s="96">
        <f t="shared" si="1180"/>
        <v>2.35</v>
      </c>
      <c r="G6920" s="96"/>
      <c r="H6920" s="74">
        <f t="shared" si="1181"/>
        <v>332</v>
      </c>
      <c r="I6920" s="53">
        <f t="shared" si="1179"/>
        <v>1.0270434901438583</v>
      </c>
      <c r="J6920" s="53">
        <f t="shared" si="1182"/>
        <v>-0.36910423750469384</v>
      </c>
      <c r="K6920" s="53">
        <f t="shared" si="1183"/>
        <v>1.15331285204249</v>
      </c>
      <c r="L6920" s="53">
        <f t="shared" si="1184"/>
        <v>11.041753870365781</v>
      </c>
      <c r="M6920" s="93">
        <f t="shared" si="1185"/>
        <v>0.34236902672634656</v>
      </c>
      <c r="N6920" s="53">
        <f t="shared" si="1186"/>
        <v>3.0843870113018492</v>
      </c>
      <c r="O6920">
        <f t="shared" si="1187"/>
        <v>0.38544193410173039</v>
      </c>
      <c r="P6920" s="53">
        <f t="shared" si="1188"/>
        <v>5.4825972936290972</v>
      </c>
      <c r="Q6920" s="53">
        <v>0.2</v>
      </c>
      <c r="R6920" s="53">
        <f t="shared" si="1189"/>
        <v>2.9464597494216167</v>
      </c>
    </row>
    <row r="6921" spans="2:18" ht="15">
      <c r="B6921" s="84">
        <v>37224</v>
      </c>
      <c r="C6921" s="85">
        <v>0</v>
      </c>
      <c r="D6921" s="86">
        <v>10.9</v>
      </c>
      <c r="E6921" s="87">
        <v>-0.9</v>
      </c>
      <c r="F6921" s="96">
        <f t="shared" si="1180"/>
        <v>5</v>
      </c>
      <c r="G6921" s="96"/>
      <c r="H6921" s="74">
        <f t="shared" si="1181"/>
        <v>333</v>
      </c>
      <c r="I6921" s="53">
        <f t="shared" si="1179"/>
        <v>1.0273766615026212</v>
      </c>
      <c r="J6921" s="53">
        <f t="shared" si="1182"/>
        <v>-0.37222273733148808</v>
      </c>
      <c r="K6921" s="53">
        <f t="shared" si="1183"/>
        <v>1.1491932260757747</v>
      </c>
      <c r="L6921" s="53">
        <f t="shared" si="1184"/>
        <v>10.924935830039601</v>
      </c>
      <c r="M6921" s="93">
        <f t="shared" si="1185"/>
        <v>0.80129829551347753</v>
      </c>
      <c r="N6921" s="53">
        <f t="shared" si="1186"/>
        <v>6.3798257883826679</v>
      </c>
      <c r="O6921">
        <f t="shared" si="1187"/>
        <v>0.4547610930964518</v>
      </c>
      <c r="P6921" s="53">
        <f t="shared" si="1188"/>
        <v>6.5936457320380466</v>
      </c>
      <c r="Q6921" s="53">
        <v>0.2</v>
      </c>
      <c r="R6921" s="53">
        <f t="shared" si="1189"/>
        <v>3.7642916918556186</v>
      </c>
    </row>
    <row r="6922" spans="2:18" ht="15">
      <c r="B6922" s="84">
        <v>37225</v>
      </c>
      <c r="C6922" s="85">
        <v>0</v>
      </c>
      <c r="D6922" s="86">
        <v>10.7</v>
      </c>
      <c r="E6922" s="87">
        <v>-1.4</v>
      </c>
      <c r="F6922" s="96">
        <f t="shared" si="1180"/>
        <v>4.6499999999999995</v>
      </c>
      <c r="G6922" s="96"/>
      <c r="H6922" s="74">
        <f t="shared" si="1181"/>
        <v>334</v>
      </c>
      <c r="I6922" s="53">
        <f t="shared" ref="I6922:I6985" si="1190">1+0.0334*COS($I$7*H6922-0.0552)</f>
        <v>1.0277017316667976</v>
      </c>
      <c r="J6922" s="53">
        <f t="shared" si="1182"/>
        <v>-0.37522394489866523</v>
      </c>
      <c r="K6922" s="53">
        <f t="shared" si="1183"/>
        <v>1.145211838258156</v>
      </c>
      <c r="L6922" s="53">
        <f t="shared" si="1184"/>
        <v>10.812746952832439</v>
      </c>
      <c r="M6922" s="93">
        <f t="shared" si="1185"/>
        <v>0.79075972827718111</v>
      </c>
      <c r="N6922" s="53">
        <f t="shared" si="1186"/>
        <v>6.3940738210572032</v>
      </c>
      <c r="O6922">
        <f t="shared" si="1187"/>
        <v>0.44502063461186997</v>
      </c>
      <c r="P6922" s="53">
        <f t="shared" si="1188"/>
        <v>6.4361893237631742</v>
      </c>
      <c r="Q6922" s="53">
        <v>0.2</v>
      </c>
      <c r="R6922" s="53">
        <f t="shared" si="1189"/>
        <v>3.7510420313929624</v>
      </c>
    </row>
    <row r="6923" spans="2:18" ht="15">
      <c r="B6923" s="84">
        <v>37226</v>
      </c>
      <c r="C6923" s="85">
        <v>0</v>
      </c>
      <c r="D6923" s="86">
        <v>8.1</v>
      </c>
      <c r="E6923" s="87">
        <v>1.5</v>
      </c>
      <c r="F6923" s="96">
        <f t="shared" si="1180"/>
        <v>4.8</v>
      </c>
      <c r="G6923" s="96"/>
      <c r="H6923" s="74">
        <f t="shared" si="1181"/>
        <v>335</v>
      </c>
      <c r="I6923" s="53">
        <f t="shared" si="1190"/>
        <v>1.0280186044428956</v>
      </c>
      <c r="J6923" s="53">
        <f t="shared" si="1182"/>
        <v>-0.37810639211441766</v>
      </c>
      <c r="K6923" s="53">
        <f t="shared" si="1183"/>
        <v>1.1413723275450454</v>
      </c>
      <c r="L6923" s="53">
        <f t="shared" si="1184"/>
        <v>10.705222489768387</v>
      </c>
      <c r="M6923" s="93">
        <f t="shared" si="1185"/>
        <v>0.58207048520298788</v>
      </c>
      <c r="N6923" s="53">
        <f t="shared" si="1186"/>
        <v>4.6753764713726715</v>
      </c>
      <c r="O6923">
        <f t="shared" si="1187"/>
        <v>0.44917247985014386</v>
      </c>
      <c r="P6923" s="53">
        <f t="shared" si="1188"/>
        <v>6.5032533846945055</v>
      </c>
      <c r="Q6923" s="53">
        <v>0.2</v>
      </c>
      <c r="R6923" s="53">
        <f t="shared" si="1189"/>
        <v>3.3903797776328113</v>
      </c>
    </row>
    <row r="6924" spans="2:18" ht="15">
      <c r="B6924" s="84">
        <v>37227</v>
      </c>
      <c r="C6924" s="85">
        <v>3.6</v>
      </c>
      <c r="D6924" s="86">
        <v>10.1</v>
      </c>
      <c r="E6924" s="87">
        <v>4.5</v>
      </c>
      <c r="F6924" s="96">
        <f t="shared" si="1180"/>
        <v>7.3</v>
      </c>
      <c r="G6924" s="96"/>
      <c r="H6924" s="74">
        <f t="shared" si="1181"/>
        <v>336</v>
      </c>
      <c r="I6924" s="53">
        <f t="shared" si="1190"/>
        <v>1.0283271860631631</v>
      </c>
      <c r="J6924" s="53">
        <f t="shared" si="1182"/>
        <v>-0.38086865499689021</v>
      </c>
      <c r="K6924" s="53">
        <f t="shared" si="1183"/>
        <v>1.1376782823787612</v>
      </c>
      <c r="L6924" s="53">
        <f t="shared" si="1184"/>
        <v>10.602395949521458</v>
      </c>
      <c r="M6924" s="93">
        <f t="shared" si="1185"/>
        <v>0.58975445140312288</v>
      </c>
      <c r="N6924" s="53">
        <f t="shared" si="1186"/>
        <v>4.2652741823979188</v>
      </c>
      <c r="O6924">
        <f t="shared" si="1187"/>
        <v>0.52354945966754285</v>
      </c>
      <c r="P6924" s="53">
        <f t="shared" si="1188"/>
        <v>7.7170761095459453</v>
      </c>
      <c r="Q6924" s="53">
        <v>0.2</v>
      </c>
      <c r="R6924" s="53">
        <f t="shared" si="1189"/>
        <v>3.4070605757945827</v>
      </c>
    </row>
    <row r="6925" spans="2:18" ht="15">
      <c r="B6925" s="84">
        <v>37228</v>
      </c>
      <c r="C6925" s="85">
        <v>0</v>
      </c>
      <c r="D6925" s="86">
        <v>11.3</v>
      </c>
      <c r="E6925" s="87">
        <v>3.7</v>
      </c>
      <c r="F6925" s="96">
        <f t="shared" si="1180"/>
        <v>7.5</v>
      </c>
      <c r="G6925" s="96"/>
      <c r="H6925" s="74">
        <f t="shared" si="1181"/>
        <v>337</v>
      </c>
      <c r="I6925" s="53">
        <f t="shared" si="1190"/>
        <v>1.0286273852133336</v>
      </c>
      <c r="J6925" s="53">
        <f t="shared" si="1182"/>
        <v>-0.38350935565260669</v>
      </c>
      <c r="K6925" s="53">
        <f t="shared" si="1183"/>
        <v>1.1341332303853497</v>
      </c>
      <c r="L6925" s="53">
        <f t="shared" si="1184"/>
        <v>10.504299125624341</v>
      </c>
      <c r="M6925" s="93">
        <f t="shared" si="1185"/>
        <v>0.68611019293800291</v>
      </c>
      <c r="N6925" s="53">
        <f t="shared" si="1186"/>
        <v>4.9229202226409177</v>
      </c>
      <c r="O6925">
        <f t="shared" si="1187"/>
        <v>0.52994046015629992</v>
      </c>
      <c r="P6925" s="53">
        <f t="shared" si="1188"/>
        <v>7.8224239699391331</v>
      </c>
      <c r="Q6925" s="53">
        <v>0.2</v>
      </c>
      <c r="R6925" s="53">
        <f t="shared" si="1189"/>
        <v>3.558597673347037</v>
      </c>
    </row>
    <row r="6926" spans="2:18" ht="15">
      <c r="B6926" s="84">
        <v>37229</v>
      </c>
      <c r="C6926" s="85">
        <v>0</v>
      </c>
      <c r="D6926" s="86">
        <v>7.7</v>
      </c>
      <c r="E6926" s="87">
        <v>2.5</v>
      </c>
      <c r="F6926" s="96">
        <f t="shared" si="1180"/>
        <v>5.0999999999999996</v>
      </c>
      <c r="G6926" s="96"/>
      <c r="H6926" s="74">
        <f t="shared" si="1181"/>
        <v>338</v>
      </c>
      <c r="I6926" s="53">
        <f t="shared" si="1190"/>
        <v>1.0289191130596493</v>
      </c>
      <c r="J6926" s="53">
        <f t="shared" si="1182"/>
        <v>-0.38602716423183553</v>
      </c>
      <c r="K6926" s="53">
        <f t="shared" si="1183"/>
        <v>1.1307406278767171</v>
      </c>
      <c r="L6926" s="53">
        <f t="shared" si="1184"/>
        <v>10.410962126304899</v>
      </c>
      <c r="M6926" s="93">
        <f t="shared" si="1185"/>
        <v>0.50912860037559537</v>
      </c>
      <c r="N6926" s="53">
        <f t="shared" si="1186"/>
        <v>4.035909877137243</v>
      </c>
      <c r="O6926">
        <f t="shared" si="1187"/>
        <v>0.45757819344210393</v>
      </c>
      <c r="P6926" s="53">
        <f t="shared" si="1188"/>
        <v>6.6392625692475837</v>
      </c>
      <c r="Q6926" s="53">
        <v>0.2</v>
      </c>
      <c r="R6926" s="53">
        <f t="shared" si="1189"/>
        <v>3.266335387031007</v>
      </c>
    </row>
    <row r="6927" spans="2:18" ht="15">
      <c r="B6927" s="84">
        <v>37230</v>
      </c>
      <c r="C6927" s="85">
        <v>0</v>
      </c>
      <c r="D6927" s="86">
        <v>9.1</v>
      </c>
      <c r="E6927" s="87">
        <v>0.9</v>
      </c>
      <c r="F6927" s="96">
        <f t="shared" ref="F6927:F6990" si="1191">0.5*(D6927+E6927)</f>
        <v>5</v>
      </c>
      <c r="G6927" s="96"/>
      <c r="H6927" s="74">
        <f t="shared" ref="H6927:H6990" si="1192">B6927-DATE(YEAR(B6927),1,0)</f>
        <v>339</v>
      </c>
      <c r="I6927" s="53">
        <f t="shared" si="1190"/>
        <v>1.0292022832751471</v>
      </c>
      <c r="J6927" s="53">
        <f t="shared" ref="J6927:J6990" si="1193">ASIN(0.39785*SIN(4.869+$I$7*H6927+0.03345*SIN(6.224+$I$7*H6927)))</f>
        <v>-0.38842080085433023</v>
      </c>
      <c r="K6927" s="53">
        <f t="shared" ref="K6927:K6990" si="1194">ACOS(-TAN(J6927)*TAN($E$7*$I$8))</f>
        <v>1.127503849210568</v>
      </c>
      <c r="L6927" s="53">
        <f t="shared" ref="L6927:L6990" si="1195">117.5*I6927*((K6927*SIN($E$7*$I$8)*SIN(J6927)+COS($E$7*$I$8)*COS(J6927)*SIN(K6927))/PI())</f>
        <v>10.322413406624438</v>
      </c>
      <c r="M6927" s="93">
        <f t="shared" ref="M6927:M6990" si="1196">0.0023*L6927/2.456*(0.5*(D6927+E6927)+17.8)*SQRT(D6927-E6927)</f>
        <v>0.63113533444771019</v>
      </c>
      <c r="N6927" s="53">
        <f t="shared" ref="N6927:N6990" si="1197">0.17*L6927*SQRT(D6927-E6927)</f>
        <v>5.0250119153052628</v>
      </c>
      <c r="O6927">
        <f t="shared" ref="O6927:O6990" si="1198">5336/(F6927+273.15)^2*EXP(21.07-5336/(F6927+273.15))</f>
        <v>0.4547610930964518</v>
      </c>
      <c r="P6927" s="53">
        <f t="shared" ref="P6927:P6990" si="1199">EXP(21.07-5336/(F6927+273.15))</f>
        <v>6.5936457320380466</v>
      </c>
      <c r="Q6927" s="53">
        <v>0.2</v>
      </c>
      <c r="R6927" s="53">
        <f t="shared" ref="R6927:R6990" si="1200">(O6927*N6927*0.6+$L$8*6.43*(1+0.536*Q6927)*P6927*(1- G6927/100))/($O$7*(O6927+$L$8))</f>
        <v>3.4740155406742406</v>
      </c>
    </row>
    <row r="6928" spans="2:18" ht="15">
      <c r="B6928" s="84">
        <v>37231</v>
      </c>
      <c r="C6928" s="85">
        <v>0</v>
      </c>
      <c r="D6928" s="86">
        <v>11.3</v>
      </c>
      <c r="E6928" s="87">
        <v>0.5</v>
      </c>
      <c r="F6928" s="96">
        <f t="shared" si="1191"/>
        <v>5.9</v>
      </c>
      <c r="G6928" s="96"/>
      <c r="H6928" s="74">
        <f t="shared" si="1192"/>
        <v>340</v>
      </c>
      <c r="I6928" s="53">
        <f t="shared" si="1190"/>
        <v>1.029476812065204</v>
      </c>
      <c r="J6928" s="53">
        <f t="shared" si="1193"/>
        <v>-0.3906890374987888</v>
      </c>
      <c r="K6928" s="53">
        <f t="shared" si="1194"/>
        <v>1.1244261760648075</v>
      </c>
      <c r="L6928" s="53">
        <f t="shared" si="1195"/>
        <v>10.238679802564082</v>
      </c>
      <c r="M6928" s="93">
        <f t="shared" si="1196"/>
        <v>0.74679888126285787</v>
      </c>
      <c r="N6928" s="53">
        <f t="shared" si="1197"/>
        <v>5.7201150046756268</v>
      </c>
      <c r="O6928">
        <f t="shared" si="1198"/>
        <v>0.48067134827109992</v>
      </c>
      <c r="P6928" s="53">
        <f t="shared" si="1199"/>
        <v>7.0144959432282254</v>
      </c>
      <c r="Q6928" s="53">
        <v>0.2</v>
      </c>
      <c r="R6928" s="53">
        <f t="shared" si="1200"/>
        <v>3.6631916328084562</v>
      </c>
    </row>
    <row r="6929" spans="2:18" ht="15">
      <c r="B6929" s="84">
        <v>37232</v>
      </c>
      <c r="C6929" s="85">
        <v>0</v>
      </c>
      <c r="D6929" s="86">
        <v>11.7</v>
      </c>
      <c r="E6929" s="87">
        <v>3.1</v>
      </c>
      <c r="F6929" s="96">
        <f t="shared" si="1191"/>
        <v>7.3999999999999995</v>
      </c>
      <c r="G6929" s="96"/>
      <c r="H6929" s="74">
        <f t="shared" si="1192"/>
        <v>341</v>
      </c>
      <c r="I6929" s="53">
        <f t="shared" si="1190"/>
        <v>1.0297426181923344</v>
      </c>
      <c r="J6929" s="53">
        <f t="shared" si="1193"/>
        <v>-0.39283069984933006</v>
      </c>
      <c r="K6929" s="53">
        <f t="shared" si="1194"/>
        <v>1.121510786686871</v>
      </c>
      <c r="L6929" s="53">
        <f t="shared" si="1195"/>
        <v>10.159786566680642</v>
      </c>
      <c r="M6929" s="93">
        <f t="shared" si="1196"/>
        <v>0.70312707992961276</v>
      </c>
      <c r="N6929" s="53">
        <f t="shared" si="1197"/>
        <v>5.0650382748828839</v>
      </c>
      <c r="O6929">
        <f t="shared" si="1198"/>
        <v>0.52673647299531223</v>
      </c>
      <c r="P6929" s="53">
        <f t="shared" si="1199"/>
        <v>7.7695902650483699</v>
      </c>
      <c r="Q6929" s="53">
        <v>0.2</v>
      </c>
      <c r="R6929" s="53">
        <f t="shared" si="1200"/>
        <v>3.5854430331440517</v>
      </c>
    </row>
    <row r="6930" spans="2:18" ht="15">
      <c r="B6930" s="84">
        <v>37233</v>
      </c>
      <c r="C6930" s="85">
        <v>0</v>
      </c>
      <c r="D6930" s="86">
        <v>9.1</v>
      </c>
      <c r="E6930" s="87">
        <v>-2.7</v>
      </c>
      <c r="F6930" s="96">
        <f t="shared" si="1191"/>
        <v>3.1999999999999997</v>
      </c>
      <c r="G6930" s="96"/>
      <c r="H6930" s="74">
        <f t="shared" si="1192"/>
        <v>342</v>
      </c>
      <c r="I6930" s="53">
        <f t="shared" si="1190"/>
        <v>1.0299996230002291</v>
      </c>
      <c r="J6930" s="53">
        <f t="shared" si="1193"/>
        <v>-0.39484466909226873</v>
      </c>
      <c r="K6930" s="53">
        <f t="shared" si="1194"/>
        <v>1.1187607451818207</v>
      </c>
      <c r="L6930" s="53">
        <f t="shared" si="1195"/>
        <v>10.085757404931572</v>
      </c>
      <c r="M6930" s="93">
        <f t="shared" si="1196"/>
        <v>0.68134690846645951</v>
      </c>
      <c r="N6930" s="53">
        <f t="shared" si="1197"/>
        <v>5.8897714538906047</v>
      </c>
      <c r="O6930">
        <f t="shared" si="1198"/>
        <v>0.4065890759424276</v>
      </c>
      <c r="P6930" s="53">
        <f t="shared" si="1199"/>
        <v>5.8191402296896992</v>
      </c>
      <c r="Q6930" s="53">
        <v>0.2</v>
      </c>
      <c r="R6930" s="53">
        <f t="shared" si="1200"/>
        <v>3.5753639513621032</v>
      </c>
    </row>
    <row r="6931" spans="2:18" ht="15">
      <c r="B6931" s="84">
        <v>37234</v>
      </c>
      <c r="C6931" s="85">
        <v>0</v>
      </c>
      <c r="D6931" s="86">
        <v>6.1</v>
      </c>
      <c r="E6931" s="87">
        <v>-5</v>
      </c>
      <c r="F6931" s="96">
        <f t="shared" si="1191"/>
        <v>0.54999999999999982</v>
      </c>
      <c r="G6931" s="96"/>
      <c r="H6931" s="74">
        <f t="shared" si="1192"/>
        <v>343</v>
      </c>
      <c r="I6931" s="53">
        <f t="shared" si="1190"/>
        <v>1.0302477504370307</v>
      </c>
      <c r="J6931" s="53">
        <f t="shared" si="1193"/>
        <v>-0.39672988365648837</v>
      </c>
      <c r="K6931" s="53">
        <f t="shared" si="1194"/>
        <v>1.1161789909059217</v>
      </c>
      <c r="L6931" s="53">
        <f t="shared" si="1195"/>
        <v>10.016614514250763</v>
      </c>
      <c r="M6931" s="93">
        <f t="shared" si="1196"/>
        <v>0.57347962418000287</v>
      </c>
      <c r="N6931" s="53">
        <f t="shared" si="1197"/>
        <v>5.6732428074312233</v>
      </c>
      <c r="O6931">
        <f t="shared" si="1198"/>
        <v>0.3438217364821653</v>
      </c>
      <c r="P6931" s="53">
        <f t="shared" si="1199"/>
        <v>4.8268866826487358</v>
      </c>
      <c r="Q6931" s="53">
        <v>0.2</v>
      </c>
      <c r="R6931" s="53">
        <f t="shared" si="1200"/>
        <v>3.3995560874095507</v>
      </c>
    </row>
    <row r="6932" spans="2:18" ht="15">
      <c r="B6932" s="84">
        <v>37235</v>
      </c>
      <c r="C6932" s="85">
        <v>0</v>
      </c>
      <c r="D6932" s="86">
        <v>4.5</v>
      </c>
      <c r="E6932" s="87">
        <v>-5.6</v>
      </c>
      <c r="F6932" s="96">
        <f t="shared" si="1191"/>
        <v>-0.54999999999999982</v>
      </c>
      <c r="G6932" s="96"/>
      <c r="H6932" s="74">
        <f t="shared" si="1192"/>
        <v>344</v>
      </c>
      <c r="I6932" s="53">
        <f t="shared" si="1190"/>
        <v>1.0304869270778381</v>
      </c>
      <c r="J6932" s="53">
        <f t="shared" si="1193"/>
        <v>-0.39848534089079213</v>
      </c>
      <c r="K6932" s="53">
        <f t="shared" si="1194"/>
        <v>1.1137683280346726</v>
      </c>
      <c r="L6932" s="53">
        <f t="shared" si="1195"/>
        <v>9.9523786204424596</v>
      </c>
      <c r="M6932" s="93">
        <f t="shared" si="1196"/>
        <v>0.51094734813791565</v>
      </c>
      <c r="N6932" s="53">
        <f t="shared" si="1197"/>
        <v>5.3769561888983635</v>
      </c>
      <c r="O6932">
        <f t="shared" si="1198"/>
        <v>0.32037998451699928</v>
      </c>
      <c r="P6932" s="53">
        <f t="shared" si="1199"/>
        <v>4.4617091713355403</v>
      </c>
      <c r="Q6932" s="53">
        <v>0.2</v>
      </c>
      <c r="R6932" s="53">
        <f t="shared" si="1200"/>
        <v>3.2824350367529118</v>
      </c>
    </row>
    <row r="6933" spans="2:18" ht="15">
      <c r="B6933" s="84">
        <v>37236</v>
      </c>
      <c r="C6933" s="85">
        <v>0</v>
      </c>
      <c r="D6933" s="86">
        <v>6.4</v>
      </c>
      <c r="E6933" s="87">
        <v>-4.5999999999999996</v>
      </c>
      <c r="F6933" s="96">
        <f t="shared" si="1191"/>
        <v>0.90000000000000036</v>
      </c>
      <c r="G6933" s="96"/>
      <c r="H6933" s="74">
        <f t="shared" si="1192"/>
        <v>345</v>
      </c>
      <c r="I6933" s="53">
        <f t="shared" si="1190"/>
        <v>1.030717082146436</v>
      </c>
      <c r="J6933" s="53">
        <f t="shared" si="1193"/>
        <v>-0.40011009867171005</v>
      </c>
      <c r="K6933" s="53">
        <f t="shared" si="1194"/>
        <v>1.111531415375884</v>
      </c>
      <c r="L6933" s="53">
        <f t="shared" si="1195"/>
        <v>9.8930690159512942</v>
      </c>
      <c r="M6933" s="93">
        <f t="shared" si="1196"/>
        <v>0.57460375727709756</v>
      </c>
      <c r="N6933" s="53">
        <f t="shared" si="1197"/>
        <v>5.5779716516701638</v>
      </c>
      <c r="O6933">
        <f t="shared" si="1198"/>
        <v>0.35159018588498175</v>
      </c>
      <c r="P6933" s="53">
        <f t="shared" si="1199"/>
        <v>4.9485793188848568</v>
      </c>
      <c r="Q6933" s="53">
        <v>0.2</v>
      </c>
      <c r="R6933" s="53">
        <f t="shared" si="1200"/>
        <v>3.3975877001626955</v>
      </c>
    </row>
    <row r="6934" spans="2:18" ht="15">
      <c r="B6934" s="84">
        <v>37237</v>
      </c>
      <c r="C6934" s="85">
        <v>0</v>
      </c>
      <c r="D6934" s="86">
        <v>4.7</v>
      </c>
      <c r="E6934" s="87">
        <v>-6.3</v>
      </c>
      <c r="F6934" s="96">
        <f t="shared" si="1191"/>
        <v>-0.79999999999999982</v>
      </c>
      <c r="G6934" s="96"/>
      <c r="H6934" s="74">
        <f t="shared" si="1192"/>
        <v>346</v>
      </c>
      <c r="I6934" s="53">
        <f t="shared" si="1190"/>
        <v>1.0309381475362362</v>
      </c>
      <c r="J6934" s="53">
        <f t="shared" si="1193"/>
        <v>-0.4016032769353951</v>
      </c>
      <c r="K6934" s="53">
        <f t="shared" si="1194"/>
        <v>1.1094707564992956</v>
      </c>
      <c r="L6934" s="53">
        <f t="shared" si="1195"/>
        <v>9.8387035970613468</v>
      </c>
      <c r="M6934" s="93">
        <f t="shared" si="1196"/>
        <v>0.51949648646963564</v>
      </c>
      <c r="N6934" s="53">
        <f t="shared" si="1197"/>
        <v>5.5473190033453266</v>
      </c>
      <c r="O6934">
        <f t="shared" si="1198"/>
        <v>0.31525273658946146</v>
      </c>
      <c r="P6934" s="53">
        <f t="shared" si="1199"/>
        <v>4.3822565973278813</v>
      </c>
      <c r="Q6934" s="53">
        <v>0.2</v>
      </c>
      <c r="R6934" s="53">
        <f t="shared" si="1200"/>
        <v>3.3040369260678975</v>
      </c>
    </row>
    <row r="6935" spans="2:18" ht="15">
      <c r="B6935" s="84">
        <v>37238</v>
      </c>
      <c r="C6935" s="85">
        <v>0</v>
      </c>
      <c r="D6935" s="86">
        <v>5.5</v>
      </c>
      <c r="E6935" s="87">
        <v>-5.9</v>
      </c>
      <c r="F6935" s="96">
        <f t="shared" si="1191"/>
        <v>-0.20000000000000018</v>
      </c>
      <c r="G6935" s="96"/>
      <c r="H6935" s="74">
        <f t="shared" si="1192"/>
        <v>347</v>
      </c>
      <c r="I6935" s="53">
        <f t="shared" si="1190"/>
        <v>1.0311500578304336</v>
      </c>
      <c r="J6935" s="53">
        <f t="shared" si="1193"/>
        <v>-0.40296405912744149</v>
      </c>
      <c r="K6935" s="53">
        <f t="shared" si="1194"/>
        <v>1.1075886902543202</v>
      </c>
      <c r="L6935" s="53">
        <f t="shared" si="1195"/>
        <v>9.7892989000773021</v>
      </c>
      <c r="M6935" s="93">
        <f t="shared" si="1196"/>
        <v>0.54477372909901522</v>
      </c>
      <c r="N6935" s="53">
        <f t="shared" si="1197"/>
        <v>5.6189211307663252</v>
      </c>
      <c r="O6935">
        <f t="shared" si="1198"/>
        <v>0.32768133418159145</v>
      </c>
      <c r="P6935" s="53">
        <f t="shared" si="1199"/>
        <v>4.5751156810344842</v>
      </c>
      <c r="Q6935" s="53">
        <v>0.2</v>
      </c>
      <c r="R6935" s="53">
        <f t="shared" si="1200"/>
        <v>3.3499097426925886</v>
      </c>
    </row>
    <row r="6936" spans="2:18" ht="15">
      <c r="B6936" s="84">
        <v>37239</v>
      </c>
      <c r="C6936" s="85">
        <v>0</v>
      </c>
      <c r="D6936" s="86">
        <v>2.5</v>
      </c>
      <c r="E6936" s="87">
        <v>-7.8</v>
      </c>
      <c r="F6936" s="96">
        <f t="shared" si="1191"/>
        <v>-2.65</v>
      </c>
      <c r="G6936" s="96"/>
      <c r="H6936" s="74">
        <f t="shared" si="1192"/>
        <v>348</v>
      </c>
      <c r="I6936" s="53">
        <f t="shared" si="1190"/>
        <v>1.0313527503213626</v>
      </c>
      <c r="J6936" s="53">
        <f t="shared" si="1193"/>
        <v>-0.40419169356469214</v>
      </c>
      <c r="K6936" s="53">
        <f t="shared" si="1194"/>
        <v>1.1058873817468056</v>
      </c>
      <c r="L6936" s="53">
        <f t="shared" si="1195"/>
        <v>9.7448701360461847</v>
      </c>
      <c r="M6936" s="93">
        <f t="shared" si="1196"/>
        <v>0.44371772195172393</v>
      </c>
      <c r="N6936" s="53">
        <f t="shared" si="1197"/>
        <v>5.3167175568742655</v>
      </c>
      <c r="O6936">
        <f t="shared" si="1198"/>
        <v>0.27950219270339222</v>
      </c>
      <c r="P6936" s="53">
        <f t="shared" si="1199"/>
        <v>3.8326921506100797</v>
      </c>
      <c r="Q6936" s="53">
        <v>0.2</v>
      </c>
      <c r="R6936" s="53">
        <f t="shared" si="1200"/>
        <v>3.1586382707367422</v>
      </c>
    </row>
    <row r="6937" spans="2:18" ht="15">
      <c r="B6937" s="84">
        <v>37240</v>
      </c>
      <c r="C6937" s="85">
        <v>0</v>
      </c>
      <c r="D6937" s="86">
        <v>3.7</v>
      </c>
      <c r="E6937" s="87">
        <v>-7.9</v>
      </c>
      <c r="F6937" s="96">
        <f t="shared" si="1191"/>
        <v>-2.1</v>
      </c>
      <c r="G6937" s="96"/>
      <c r="H6937" s="74">
        <f t="shared" si="1192"/>
        <v>349</v>
      </c>
      <c r="I6937" s="53">
        <f t="shared" si="1190"/>
        <v>1.0315461650290545</v>
      </c>
      <c r="J6937" s="53">
        <f t="shared" si="1193"/>
        <v>-0.40528549470338404</v>
      </c>
      <c r="K6937" s="53">
        <f t="shared" si="1194"/>
        <v>1.1043688138441321</v>
      </c>
      <c r="L6937" s="53">
        <f t="shared" si="1195"/>
        <v>9.7054312235887465</v>
      </c>
      <c r="M6937" s="93">
        <f t="shared" si="1196"/>
        <v>0.48600748393778959</v>
      </c>
      <c r="N6937" s="53">
        <f t="shared" si="1197"/>
        <v>5.6194362972502327</v>
      </c>
      <c r="O6937">
        <f t="shared" si="1198"/>
        <v>0.28973755566963555</v>
      </c>
      <c r="P6937" s="53">
        <f t="shared" si="1199"/>
        <v>3.9892182230202842</v>
      </c>
      <c r="Q6937" s="53">
        <v>0.2</v>
      </c>
      <c r="R6937" s="53">
        <f t="shared" si="1200"/>
        <v>3.249003242686999</v>
      </c>
    </row>
    <row r="6938" spans="2:18" ht="15">
      <c r="B6938" s="84">
        <v>37241</v>
      </c>
      <c r="C6938" s="85">
        <v>0</v>
      </c>
      <c r="D6938" s="86">
        <v>3.3</v>
      </c>
      <c r="E6938" s="87">
        <v>-9</v>
      </c>
      <c r="F6938" s="96">
        <f t="shared" si="1191"/>
        <v>-2.85</v>
      </c>
      <c r="G6938" s="96"/>
      <c r="H6938" s="74">
        <f t="shared" si="1192"/>
        <v>350</v>
      </c>
      <c r="I6938" s="53">
        <f t="shared" si="1190"/>
        <v>1.0317302447189851</v>
      </c>
      <c r="J6938" s="53">
        <f t="shared" si="1193"/>
        <v>-0.40624484430830238</v>
      </c>
      <c r="K6938" s="53">
        <f t="shared" si="1194"/>
        <v>1.103034779275549</v>
      </c>
      <c r="L6938" s="53">
        <f t="shared" si="1195"/>
        <v>9.6709948194257951</v>
      </c>
      <c r="M6938" s="93">
        <f t="shared" si="1196"/>
        <v>0.47485867085938405</v>
      </c>
      <c r="N6938" s="53">
        <f t="shared" si="1197"/>
        <v>5.7659733097923525</v>
      </c>
      <c r="O6938">
        <f t="shared" si="1198"/>
        <v>0.27585999517216647</v>
      </c>
      <c r="P6938" s="53">
        <f t="shared" si="1199"/>
        <v>3.7771566331837305</v>
      </c>
      <c r="Q6938" s="53">
        <v>0.2</v>
      </c>
      <c r="R6938" s="53">
        <f t="shared" si="1200"/>
        <v>3.2367163887612769</v>
      </c>
    </row>
    <row r="6939" spans="2:18" ht="15">
      <c r="B6939" s="84">
        <v>37242</v>
      </c>
      <c r="C6939" s="85">
        <v>0</v>
      </c>
      <c r="D6939" s="86">
        <v>4.7</v>
      </c>
      <c r="E6939" s="87">
        <v>-9.5</v>
      </c>
      <c r="F6939" s="96">
        <f t="shared" si="1191"/>
        <v>-2.4</v>
      </c>
      <c r="G6939" s="96"/>
      <c r="H6939" s="74">
        <f t="shared" si="1192"/>
        <v>351</v>
      </c>
      <c r="I6939" s="53">
        <f t="shared" si="1190"/>
        <v>1.031904934919013</v>
      </c>
      <c r="J6939" s="53">
        <f t="shared" si="1193"/>
        <v>-0.40706919251797818</v>
      </c>
      <c r="K6939" s="53">
        <f t="shared" si="1194"/>
        <v>1.1018868733913387</v>
      </c>
      <c r="L6939" s="53">
        <f t="shared" si="1195"/>
        <v>9.6415723462058764</v>
      </c>
      <c r="M6939" s="93">
        <f t="shared" si="1196"/>
        <v>0.52397700834192051</v>
      </c>
      <c r="N6939" s="53">
        <f t="shared" si="1197"/>
        <v>6.1764788402856752</v>
      </c>
      <c r="O6939">
        <f t="shared" si="1198"/>
        <v>0.2841144589985396</v>
      </c>
      <c r="P6939" s="53">
        <f t="shared" si="1199"/>
        <v>3.903142846939867</v>
      </c>
      <c r="Q6939" s="53">
        <v>0.2</v>
      </c>
      <c r="R6939" s="53">
        <f t="shared" si="1200"/>
        <v>3.3435798158957777</v>
      </c>
    </row>
    <row r="6940" spans="2:18" ht="15">
      <c r="B6940" s="84">
        <v>37243</v>
      </c>
      <c r="C6940" s="85">
        <v>0</v>
      </c>
      <c r="D6940" s="86">
        <v>3.7</v>
      </c>
      <c r="E6940" s="87">
        <v>-7.8</v>
      </c>
      <c r="F6940" s="96">
        <f t="shared" si="1191"/>
        <v>-2.0499999999999998</v>
      </c>
      <c r="G6940" s="96"/>
      <c r="H6940" s="74">
        <f t="shared" si="1192"/>
        <v>352</v>
      </c>
      <c r="I6940" s="53">
        <f t="shared" si="1190"/>
        <v>1.0320701839354971</v>
      </c>
      <c r="J6940" s="53">
        <f t="shared" si="1193"/>
        <v>-0.40775805880135896</v>
      </c>
      <c r="K6940" s="53">
        <f t="shared" si="1194"/>
        <v>1.1009264876402602</v>
      </c>
      <c r="L6940" s="53">
        <f t="shared" si="1195"/>
        <v>9.6171740172675761</v>
      </c>
      <c r="M6940" s="93">
        <f t="shared" si="1196"/>
        <v>0.48103472263420266</v>
      </c>
      <c r="N6940" s="53">
        <f t="shared" si="1197"/>
        <v>5.5442820536710098</v>
      </c>
      <c r="O6940">
        <f t="shared" si="1198"/>
        <v>0.29068420432254177</v>
      </c>
      <c r="P6940" s="53">
        <f t="shared" si="1199"/>
        <v>4.0037287556911751</v>
      </c>
      <c r="Q6940" s="53">
        <v>0.2</v>
      </c>
      <c r="R6940" s="53">
        <f t="shared" si="1200"/>
        <v>3.2366887061998679</v>
      </c>
    </row>
    <row r="6941" spans="2:18" ht="15">
      <c r="B6941" s="84">
        <v>37244</v>
      </c>
      <c r="C6941" s="85">
        <v>0</v>
      </c>
      <c r="D6941" s="86">
        <v>4.0999999999999996</v>
      </c>
      <c r="E6941" s="87">
        <v>-8.3000000000000007</v>
      </c>
      <c r="F6941" s="96">
        <f t="shared" si="1191"/>
        <v>-2.1000000000000005</v>
      </c>
      <c r="G6941" s="96"/>
      <c r="H6941" s="74">
        <f t="shared" si="1192"/>
        <v>353</v>
      </c>
      <c r="I6941" s="53">
        <f t="shared" si="1190"/>
        <v>1.0322259428685951</v>
      </c>
      <c r="J6941" s="53">
        <f t="shared" si="1193"/>
        <v>-0.40831103280181863</v>
      </c>
      <c r="K6941" s="53">
        <f t="shared" si="1194"/>
        <v>1.1001548038197617</v>
      </c>
      <c r="L6941" s="53">
        <f t="shared" si="1195"/>
        <v>9.59780885800091</v>
      </c>
      <c r="M6941" s="93">
        <f t="shared" si="1196"/>
        <v>0.49691495252516815</v>
      </c>
      <c r="N6941" s="53">
        <f t="shared" si="1197"/>
        <v>5.7455533364250417</v>
      </c>
      <c r="O6941">
        <f t="shared" si="1198"/>
        <v>0.28973755566963555</v>
      </c>
      <c r="P6941" s="53">
        <f t="shared" si="1199"/>
        <v>3.9892182230202842</v>
      </c>
      <c r="Q6941" s="53">
        <v>0.2</v>
      </c>
      <c r="R6941" s="53">
        <f t="shared" si="1200"/>
        <v>3.2742269102648209</v>
      </c>
    </row>
    <row r="6942" spans="2:18" ht="15">
      <c r="B6942" s="84">
        <v>37245</v>
      </c>
      <c r="C6942" s="85">
        <v>0</v>
      </c>
      <c r="D6942" s="86">
        <v>3.9</v>
      </c>
      <c r="E6942" s="87">
        <v>-8.6999999999999993</v>
      </c>
      <c r="F6942" s="96">
        <f t="shared" si="1191"/>
        <v>-2.3999999999999995</v>
      </c>
      <c r="G6942" s="96"/>
      <c r="H6942" s="74">
        <f t="shared" si="1192"/>
        <v>354</v>
      </c>
      <c r="I6942" s="53">
        <f t="shared" si="1190"/>
        <v>1.0323721656267328</v>
      </c>
      <c r="J6942" s="53">
        <f t="shared" si="1193"/>
        <v>-0.4087277750648376</v>
      </c>
      <c r="K6942" s="53">
        <f t="shared" si="1194"/>
        <v>1.0995727891477078</v>
      </c>
      <c r="L6942" s="53">
        <f t="shared" si="1195"/>
        <v>9.5834847235086311</v>
      </c>
      <c r="M6942" s="93">
        <f t="shared" si="1196"/>
        <v>0.49060155663225141</v>
      </c>
      <c r="N6942" s="53">
        <f t="shared" si="1197"/>
        <v>5.7830593428881301</v>
      </c>
      <c r="O6942">
        <f t="shared" si="1198"/>
        <v>0.2841144589985396</v>
      </c>
      <c r="P6942" s="53">
        <f t="shared" si="1199"/>
        <v>3.903142846939867</v>
      </c>
      <c r="Q6942" s="53">
        <v>0.2</v>
      </c>
      <c r="R6942" s="53">
        <f t="shared" si="1200"/>
        <v>3.265179566132046</v>
      </c>
    </row>
    <row r="6943" spans="2:18" ht="15">
      <c r="B6943" s="84">
        <v>37246</v>
      </c>
      <c r="C6943" s="85">
        <v>0</v>
      </c>
      <c r="D6943" s="86">
        <v>3.7</v>
      </c>
      <c r="E6943" s="87">
        <v>-7.3</v>
      </c>
      <c r="F6943" s="96">
        <f t="shared" si="1191"/>
        <v>-1.7999999999999998</v>
      </c>
      <c r="G6943" s="96"/>
      <c r="H6943" s="74">
        <f t="shared" si="1192"/>
        <v>355</v>
      </c>
      <c r="I6943" s="53">
        <f t="shared" si="1190"/>
        <v>1.0325088089402437</v>
      </c>
      <c r="J6943" s="53">
        <f t="shared" si="1193"/>
        <v>-0.40900801764618</v>
      </c>
      <c r="K6943" s="53">
        <f t="shared" si="1194"/>
        <v>1.099181192197944</v>
      </c>
      <c r="L6943" s="53">
        <f t="shared" si="1195"/>
        <v>9.574208312308178</v>
      </c>
      <c r="M6943" s="93">
        <f t="shared" si="1196"/>
        <v>0.4757936825032214</v>
      </c>
      <c r="N6943" s="53">
        <f t="shared" si="1197"/>
        <v>5.398189628226767</v>
      </c>
      <c r="O6943">
        <f t="shared" si="1198"/>
        <v>0.29545841560680935</v>
      </c>
      <c r="P6943" s="53">
        <f t="shared" si="1199"/>
        <v>4.076995156610983</v>
      </c>
      <c r="Q6943" s="53">
        <v>0.2</v>
      </c>
      <c r="R6943" s="53">
        <f t="shared" si="1200"/>
        <v>3.2208932851325627</v>
      </c>
    </row>
    <row r="6944" spans="2:18" ht="15">
      <c r="B6944" s="84">
        <v>37247</v>
      </c>
      <c r="C6944" s="85">
        <v>0</v>
      </c>
      <c r="D6944" s="86">
        <v>2.9</v>
      </c>
      <c r="E6944" s="87">
        <v>-8.3000000000000007</v>
      </c>
      <c r="F6944" s="96">
        <f t="shared" si="1191"/>
        <v>-2.7</v>
      </c>
      <c r="G6944" s="96"/>
      <c r="H6944" s="74">
        <f t="shared" si="1192"/>
        <v>356</v>
      </c>
      <c r="I6944" s="53">
        <f t="shared" si="1190"/>
        <v>1.0326358323741724</v>
      </c>
      <c r="J6944" s="53">
        <f t="shared" si="1193"/>
        <v>-0.40915156459791246</v>
      </c>
      <c r="K6944" s="53">
        <f t="shared" si="1194"/>
        <v>1.0989805397349679</v>
      </c>
      <c r="L6944" s="53">
        <f t="shared" si="1195"/>
        <v>9.5699851758593226</v>
      </c>
      <c r="M6944" s="93">
        <f t="shared" si="1196"/>
        <v>0.45289413566281167</v>
      </c>
      <c r="N6944" s="53">
        <f t="shared" si="1197"/>
        <v>5.4446403547923161</v>
      </c>
      <c r="O6944">
        <f t="shared" si="1198"/>
        <v>0.27858769491723534</v>
      </c>
      <c r="P6944" s="53">
        <f t="shared" si="1199"/>
        <v>3.8187399144189587</v>
      </c>
      <c r="Q6944" s="53">
        <v>0.2</v>
      </c>
      <c r="R6944" s="53">
        <f t="shared" si="1200"/>
        <v>3.1813039946894128</v>
      </c>
    </row>
    <row r="6945" spans="2:18" ht="15">
      <c r="B6945" s="84">
        <v>37248</v>
      </c>
      <c r="C6945" s="85">
        <v>0</v>
      </c>
      <c r="D6945" s="86">
        <v>7.1</v>
      </c>
      <c r="E6945" s="87">
        <v>-8.1999999999999993</v>
      </c>
      <c r="F6945" s="96">
        <f t="shared" si="1191"/>
        <v>-0.54999999999999982</v>
      </c>
      <c r="G6945" s="96"/>
      <c r="H6945" s="74">
        <f t="shared" si="1192"/>
        <v>357</v>
      </c>
      <c r="I6945" s="53">
        <f t="shared" si="1190"/>
        <v>1.0327531983402416</v>
      </c>
      <c r="J6945" s="53">
        <f t="shared" si="1193"/>
        <v>-0.40915829233015166</v>
      </c>
      <c r="K6945" s="53">
        <f t="shared" si="1194"/>
        <v>1.0989711344754025</v>
      </c>
      <c r="L6945" s="53">
        <f t="shared" si="1195"/>
        <v>9.5708197237494961</v>
      </c>
      <c r="M6945" s="93">
        <f t="shared" si="1196"/>
        <v>0.6047605095562445</v>
      </c>
      <c r="N6945" s="53">
        <f t="shared" si="1197"/>
        <v>6.3641993182085246</v>
      </c>
      <c r="O6945">
        <f t="shared" si="1198"/>
        <v>0.32037998451699928</v>
      </c>
      <c r="P6945" s="53">
        <f t="shared" si="1199"/>
        <v>4.4617091713355403</v>
      </c>
      <c r="Q6945" s="53">
        <v>0.2</v>
      </c>
      <c r="R6945" s="53">
        <f t="shared" si="1200"/>
        <v>3.4834095697142153</v>
      </c>
    </row>
    <row r="6946" spans="2:18" ht="15">
      <c r="B6946" s="84">
        <v>37249</v>
      </c>
      <c r="C6946" s="85">
        <v>0</v>
      </c>
      <c r="D6946" s="86">
        <v>2.4</v>
      </c>
      <c r="E6946" s="87">
        <v>-9.1</v>
      </c>
      <c r="F6946" s="96">
        <f t="shared" si="1191"/>
        <v>-3.3499999999999996</v>
      </c>
      <c r="G6946" s="96"/>
      <c r="H6946" s="74">
        <f t="shared" si="1192"/>
        <v>358</v>
      </c>
      <c r="I6946" s="53">
        <f t="shared" si="1190"/>
        <v>1.0328608721079737</v>
      </c>
      <c r="J6946" s="53">
        <f t="shared" si="1193"/>
        <v>-0.40902814984698338</v>
      </c>
      <c r="K6946" s="53">
        <f t="shared" si="1194"/>
        <v>1.0991530537959764</v>
      </c>
      <c r="L6946" s="53">
        <f t="shared" si="1195"/>
        <v>9.5767152244181233</v>
      </c>
      <c r="M6946" s="93">
        <f t="shared" si="1196"/>
        <v>0.4394736231008709</v>
      </c>
      <c r="N6946" s="53">
        <f t="shared" si="1197"/>
        <v>5.520957638545978</v>
      </c>
      <c r="O6946">
        <f t="shared" si="1198"/>
        <v>0.26693680161963013</v>
      </c>
      <c r="P6946" s="53">
        <f t="shared" si="1199"/>
        <v>3.6414682048291183</v>
      </c>
      <c r="Q6946" s="53">
        <v>0.2</v>
      </c>
      <c r="R6946" s="53">
        <f t="shared" si="1200"/>
        <v>3.1602654397765755</v>
      </c>
    </row>
    <row r="6947" spans="2:18" ht="15">
      <c r="B6947" s="84">
        <v>37250</v>
      </c>
      <c r="C6947" s="85">
        <v>0</v>
      </c>
      <c r="D6947" s="86">
        <v>-2.2000000000000002</v>
      </c>
      <c r="E6947" s="87">
        <v>-10.4</v>
      </c>
      <c r="F6947" s="96">
        <f t="shared" si="1191"/>
        <v>-6.3000000000000007</v>
      </c>
      <c r="G6947" s="96"/>
      <c r="H6947" s="74">
        <f t="shared" si="1192"/>
        <v>359</v>
      </c>
      <c r="I6947" s="53">
        <f t="shared" si="1190"/>
        <v>1.0329588218149683</v>
      </c>
      <c r="J6947" s="53">
        <f t="shared" si="1193"/>
        <v>-0.40876115885556835</v>
      </c>
      <c r="K6947" s="53">
        <f t="shared" si="1194"/>
        <v>1.0995261493994379</v>
      </c>
      <c r="L6947" s="53">
        <f t="shared" si="1195"/>
        <v>9.5876738013529614</v>
      </c>
      <c r="M6947" s="93">
        <f t="shared" si="1196"/>
        <v>0.29567696371963087</v>
      </c>
      <c r="N6947" s="53">
        <f t="shared" si="1197"/>
        <v>4.667336328628366</v>
      </c>
      <c r="O6947">
        <f t="shared" si="1198"/>
        <v>0.21928250697007698</v>
      </c>
      <c r="P6947" s="53">
        <f t="shared" si="1199"/>
        <v>2.9263251582529834</v>
      </c>
      <c r="Q6947" s="53">
        <v>0.2</v>
      </c>
      <c r="R6947" s="53">
        <f t="shared" si="1200"/>
        <v>2.8267332036151562</v>
      </c>
    </row>
    <row r="6948" spans="2:18" ht="15">
      <c r="B6948" s="84">
        <v>37251</v>
      </c>
      <c r="C6948" s="85">
        <v>0</v>
      </c>
      <c r="D6948" s="86">
        <v>0.6</v>
      </c>
      <c r="E6948" s="87">
        <v>-6.6</v>
      </c>
      <c r="F6948" s="96">
        <f t="shared" si="1191"/>
        <v>-3</v>
      </c>
      <c r="G6948" s="96"/>
      <c r="H6948" s="74">
        <f t="shared" si="1192"/>
        <v>360</v>
      </c>
      <c r="I6948" s="53">
        <f t="shared" si="1190"/>
        <v>1.0330470184763316</v>
      </c>
      <c r="J6948" s="53">
        <f t="shared" si="1193"/>
        <v>-0.40835741374802598</v>
      </c>
      <c r="K6948" s="53">
        <f t="shared" si="1194"/>
        <v>1.1000900479413622</v>
      </c>
      <c r="L6948" s="53">
        <f t="shared" si="1195"/>
        <v>9.6036964247436707</v>
      </c>
      <c r="M6948" s="93">
        <f t="shared" si="1196"/>
        <v>0.35716250526820381</v>
      </c>
      <c r="N6948" s="53">
        <f t="shared" si="1197"/>
        <v>4.3808016803637031</v>
      </c>
      <c r="O6948">
        <f t="shared" si="1198"/>
        <v>0.2731558497796604</v>
      </c>
      <c r="P6948" s="53">
        <f t="shared" si="1199"/>
        <v>3.7359807381514267</v>
      </c>
      <c r="Q6948" s="53">
        <v>0.2</v>
      </c>
      <c r="R6948" s="53">
        <f t="shared" si="1200"/>
        <v>2.9543074354588783</v>
      </c>
    </row>
    <row r="6949" spans="2:18" ht="15">
      <c r="B6949" s="84">
        <v>37252</v>
      </c>
      <c r="C6949" s="85">
        <v>0</v>
      </c>
      <c r="D6949" s="86">
        <v>7.9</v>
      </c>
      <c r="E6949" s="87">
        <v>-4.9000000000000004</v>
      </c>
      <c r="F6949" s="96">
        <f t="shared" si="1191"/>
        <v>1.5</v>
      </c>
      <c r="G6949" s="96"/>
      <c r="H6949" s="74">
        <f t="shared" si="1192"/>
        <v>361</v>
      </c>
      <c r="I6949" s="53">
        <f t="shared" si="1190"/>
        <v>1.0331254359932522</v>
      </c>
      <c r="J6949" s="53">
        <f t="shared" si="1193"/>
        <v>-0.40781708145626755</v>
      </c>
      <c r="K6949" s="53">
        <f t="shared" si="1194"/>
        <v>1.1008441526123156</v>
      </c>
      <c r="L6949" s="53">
        <f t="shared" si="1195"/>
        <v>9.6247828986306558</v>
      </c>
      <c r="M6949" s="93">
        <f t="shared" si="1196"/>
        <v>0.62237581717550039</v>
      </c>
      <c r="N6949" s="53">
        <f t="shared" si="1197"/>
        <v>5.8538939217642474</v>
      </c>
      <c r="O6949">
        <f t="shared" si="1198"/>
        <v>0.36526692052720544</v>
      </c>
      <c r="P6949" s="53">
        <f t="shared" si="1199"/>
        <v>5.1636135172163016</v>
      </c>
      <c r="Q6949" s="53">
        <v>0.2</v>
      </c>
      <c r="R6949" s="53">
        <f t="shared" si="1200"/>
        <v>3.4848214845742436</v>
      </c>
    </row>
    <row r="6950" spans="2:18" ht="15">
      <c r="B6950" s="84">
        <v>37253</v>
      </c>
      <c r="C6950" s="85">
        <v>0</v>
      </c>
      <c r="D6950" s="86">
        <v>4.7</v>
      </c>
      <c r="E6950" s="87">
        <v>-7.9</v>
      </c>
      <c r="F6950" s="96">
        <f t="shared" si="1191"/>
        <v>-1.6</v>
      </c>
      <c r="G6950" s="96"/>
      <c r="H6950" s="74">
        <f t="shared" si="1192"/>
        <v>362</v>
      </c>
      <c r="I6950" s="53">
        <f t="shared" si="1190"/>
        <v>1.0331940511607254</v>
      </c>
      <c r="J6950" s="53">
        <f t="shared" si="1193"/>
        <v>-0.40714040118053302</v>
      </c>
      <c r="K6950" s="53">
        <f t="shared" si="1194"/>
        <v>1.1017876456614124</v>
      </c>
      <c r="L6950" s="53">
        <f t="shared" si="1195"/>
        <v>9.6509318436394924</v>
      </c>
      <c r="M6950" s="93">
        <f t="shared" si="1196"/>
        <v>0.51971949672903228</v>
      </c>
      <c r="N6950" s="53">
        <f t="shared" si="1197"/>
        <v>5.8237596423592475</v>
      </c>
      <c r="O6950">
        <f t="shared" si="1198"/>
        <v>0.2993273494359181</v>
      </c>
      <c r="P6950" s="53">
        <f t="shared" si="1199"/>
        <v>4.1364729946239329</v>
      </c>
      <c r="Q6950" s="53">
        <v>0.2</v>
      </c>
      <c r="R6950" s="53">
        <f t="shared" si="1200"/>
        <v>3.3171988334535998</v>
      </c>
    </row>
    <row r="6951" spans="2:18" ht="15">
      <c r="B6951" s="84">
        <v>37254</v>
      </c>
      <c r="C6951" s="85">
        <v>0</v>
      </c>
      <c r="D6951" s="86">
        <v>3.7</v>
      </c>
      <c r="E6951" s="87">
        <v>-8.1</v>
      </c>
      <c r="F6951" s="96">
        <f t="shared" si="1191"/>
        <v>-2.1999999999999997</v>
      </c>
      <c r="G6951" s="96"/>
      <c r="H6951" s="74">
        <f t="shared" si="1192"/>
        <v>363</v>
      </c>
      <c r="I6951" s="53">
        <f t="shared" si="1190"/>
        <v>1.0332528436744193</v>
      </c>
      <c r="J6951" s="53">
        <f t="shared" si="1193"/>
        <v>-0.40632768399295233</v>
      </c>
      <c r="K6951" s="53">
        <f t="shared" si="1194"/>
        <v>1.1029194918391061</v>
      </c>
      <c r="L6951" s="53">
        <f t="shared" si="1195"/>
        <v>9.682140675442648</v>
      </c>
      <c r="M6951" s="93">
        <f t="shared" si="1196"/>
        <v>0.48588832504520146</v>
      </c>
      <c r="N6951" s="53">
        <f t="shared" si="1197"/>
        <v>5.6540717244390342</v>
      </c>
      <c r="O6951">
        <f t="shared" si="1198"/>
        <v>0.28785239853020833</v>
      </c>
      <c r="P6951" s="53">
        <f t="shared" si="1199"/>
        <v>3.9603388156086687</v>
      </c>
      <c r="Q6951" s="53">
        <v>0.2</v>
      </c>
      <c r="R6951" s="53">
        <f t="shared" si="1200"/>
        <v>3.2504601249671281</v>
      </c>
    </row>
    <row r="6952" spans="2:18" ht="15">
      <c r="B6952" s="84">
        <v>37255</v>
      </c>
      <c r="C6952" s="85">
        <v>0</v>
      </c>
      <c r="D6952" s="86">
        <v>11.4</v>
      </c>
      <c r="E6952" s="87">
        <v>-1.1000000000000001</v>
      </c>
      <c r="F6952" s="96">
        <f t="shared" si="1191"/>
        <v>5.15</v>
      </c>
      <c r="G6952" s="96"/>
      <c r="H6952" s="74">
        <f t="shared" si="1192"/>
        <v>364</v>
      </c>
      <c r="I6952" s="53">
        <f t="shared" si="1190"/>
        <v>1.033301796136683</v>
      </c>
      <c r="J6952" s="53">
        <f t="shared" si="1193"/>
        <v>-0.40537931231802116</v>
      </c>
      <c r="K6952" s="53">
        <f t="shared" si="1194"/>
        <v>1.1042384427291654</v>
      </c>
      <c r="L6952" s="53">
        <f t="shared" si="1195"/>
        <v>9.7184055791392172</v>
      </c>
      <c r="M6952" s="93">
        <f t="shared" si="1196"/>
        <v>0.73846886497097197</v>
      </c>
      <c r="N6952" s="53">
        <f t="shared" si="1197"/>
        <v>5.8411579142309398</v>
      </c>
      <c r="O6952">
        <f t="shared" si="1198"/>
        <v>0.45899247266602072</v>
      </c>
      <c r="P6952" s="53">
        <f t="shared" si="1199"/>
        <v>6.662176819955766</v>
      </c>
      <c r="Q6952" s="53">
        <v>0.2</v>
      </c>
      <c r="R6952" s="53">
        <f t="shared" si="1200"/>
        <v>3.6556824289865348</v>
      </c>
    </row>
    <row r="6953" spans="2:18" ht="15">
      <c r="B6953" s="84">
        <v>37256</v>
      </c>
      <c r="C6953" s="85">
        <v>0</v>
      </c>
      <c r="D6953" s="86">
        <v>7.7</v>
      </c>
      <c r="E6953" s="87">
        <v>-3.8</v>
      </c>
      <c r="F6953" s="96">
        <f t="shared" si="1191"/>
        <v>1.9500000000000002</v>
      </c>
      <c r="G6953" s="96"/>
      <c r="H6953" s="74">
        <f t="shared" si="1192"/>
        <v>365</v>
      </c>
      <c r="I6953" s="53">
        <f t="shared" si="1190"/>
        <v>1.0333408940616957</v>
      </c>
      <c r="J6953" s="53">
        <f t="shared" si="1193"/>
        <v>-0.40429573929242196</v>
      </c>
      <c r="K6953" s="53">
        <f t="shared" si="1194"/>
        <v>1.105743041932377</v>
      </c>
      <c r="L6953" s="53">
        <f t="shared" si="1195"/>
        <v>9.7597214797904073</v>
      </c>
      <c r="M6953" s="93">
        <f t="shared" si="1196"/>
        <v>0.61214304250982399</v>
      </c>
      <c r="N6953" s="53">
        <f t="shared" si="1197"/>
        <v>5.6264603876434061</v>
      </c>
      <c r="O6953">
        <f t="shared" si="1198"/>
        <v>0.37582908166861517</v>
      </c>
      <c r="P6953" s="53">
        <f t="shared" si="1199"/>
        <v>5.3303501984579471</v>
      </c>
      <c r="Q6953" s="53">
        <v>0.2</v>
      </c>
      <c r="R6953" s="53">
        <f t="shared" si="1200"/>
        <v>3.4596757494164483</v>
      </c>
    </row>
    <row r="6954" spans="2:18" ht="15">
      <c r="B6954" s="84">
        <v>37257</v>
      </c>
      <c r="C6954" s="85">
        <v>0</v>
      </c>
      <c r="D6954" s="86">
        <v>4.9000000000000004</v>
      </c>
      <c r="E6954" s="87">
        <v>-7.3</v>
      </c>
      <c r="F6954" s="96">
        <f t="shared" si="1191"/>
        <v>-1.1999999999999997</v>
      </c>
      <c r="G6954" s="96"/>
      <c r="H6954" s="74">
        <f t="shared" si="1192"/>
        <v>1</v>
      </c>
      <c r="I6954" s="53">
        <f t="shared" si="1190"/>
        <v>1.0333758911771727</v>
      </c>
      <c r="J6954" s="53">
        <f t="shared" si="1193"/>
        <v>-0.40275194959871613</v>
      </c>
      <c r="K6954" s="53">
        <f t="shared" si="1194"/>
        <v>1.1078823137278251</v>
      </c>
      <c r="L6954" s="53">
        <f t="shared" si="1195"/>
        <v>9.8184594927911633</v>
      </c>
      <c r="M6954" s="93">
        <f t="shared" si="1196"/>
        <v>0.5331271864756445</v>
      </c>
      <c r="N6954" s="53">
        <f t="shared" si="1197"/>
        <v>5.8300487924911231</v>
      </c>
      <c r="O6954">
        <f t="shared" si="1198"/>
        <v>0.3071992340278446</v>
      </c>
      <c r="P6954" s="53">
        <f t="shared" si="1199"/>
        <v>4.2577723161822671</v>
      </c>
      <c r="Q6954" s="53">
        <v>0.2</v>
      </c>
      <c r="R6954" s="53">
        <f t="shared" si="1200"/>
        <v>3.340067160562108</v>
      </c>
    </row>
    <row r="6955" spans="2:18" ht="15">
      <c r="B6955" s="84">
        <v>37258</v>
      </c>
      <c r="C6955" s="85">
        <v>0</v>
      </c>
      <c r="D6955" s="86">
        <v>3.3</v>
      </c>
      <c r="E6955" s="87">
        <v>-9.9</v>
      </c>
      <c r="F6955" s="96">
        <f t="shared" si="1191"/>
        <v>-3.3000000000000003</v>
      </c>
      <c r="G6955" s="96"/>
      <c r="H6955" s="74">
        <f t="shared" si="1192"/>
        <v>2</v>
      </c>
      <c r="I6955" s="53">
        <f t="shared" si="1190"/>
        <v>1.0333927785396284</v>
      </c>
      <c r="J6955" s="53">
        <f t="shared" si="1193"/>
        <v>-0.40136619123597461</v>
      </c>
      <c r="K6955" s="53">
        <f t="shared" si="1194"/>
        <v>1.1097982614009767</v>
      </c>
      <c r="L6955" s="53">
        <f t="shared" si="1195"/>
        <v>9.871114824725435</v>
      </c>
      <c r="M6955" s="93">
        <f t="shared" si="1196"/>
        <v>0.48699067486260866</v>
      </c>
      <c r="N6955" s="53">
        <f t="shared" si="1197"/>
        <v>6.0968019960610613</v>
      </c>
      <c r="O6955">
        <f t="shared" si="1198"/>
        <v>0.26781752682202536</v>
      </c>
      <c r="P6955" s="53">
        <f t="shared" si="1199"/>
        <v>3.6548370523889449</v>
      </c>
      <c r="Q6955" s="53">
        <v>0.2</v>
      </c>
      <c r="R6955" s="53">
        <f t="shared" si="1200"/>
        <v>3.2765393042834203</v>
      </c>
    </row>
    <row r="6956" spans="2:18" ht="15">
      <c r="B6956" s="84">
        <v>37259</v>
      </c>
      <c r="C6956" s="85">
        <v>0</v>
      </c>
      <c r="D6956" s="86">
        <v>3.3</v>
      </c>
      <c r="E6956" s="87">
        <v>-11.2</v>
      </c>
      <c r="F6956" s="96">
        <f t="shared" si="1191"/>
        <v>-3.9499999999999997</v>
      </c>
      <c r="G6956" s="96"/>
      <c r="H6956" s="74">
        <f t="shared" si="1192"/>
        <v>3</v>
      </c>
      <c r="I6956" s="53">
        <f t="shared" si="1190"/>
        <v>1.033399784441676</v>
      </c>
      <c r="J6956" s="53">
        <f t="shared" si="1193"/>
        <v>-0.39984718264332159</v>
      </c>
      <c r="K6956" s="53">
        <f t="shared" si="1194"/>
        <v>1.1118937651648177</v>
      </c>
      <c r="L6956" s="53">
        <f t="shared" si="1195"/>
        <v>9.9287955373261916</v>
      </c>
      <c r="M6956" s="93">
        <f t="shared" si="1196"/>
        <v>0.49037668730118256</v>
      </c>
      <c r="N6956" s="53">
        <f t="shared" si="1197"/>
        <v>6.4273135922771845</v>
      </c>
      <c r="O6956">
        <f t="shared" si="1198"/>
        <v>0.25656544112480123</v>
      </c>
      <c r="P6956" s="53">
        <f t="shared" si="1199"/>
        <v>3.4844356426751157</v>
      </c>
      <c r="Q6956" s="53">
        <v>0.2</v>
      </c>
      <c r="R6956" s="53">
        <f t="shared" si="1200"/>
        <v>3.303371780320679</v>
      </c>
    </row>
    <row r="6957" spans="2:18" ht="15">
      <c r="B6957" s="84">
        <v>37260</v>
      </c>
      <c r="C6957" s="85">
        <v>0</v>
      </c>
      <c r="D6957" s="86">
        <v>2.9</v>
      </c>
      <c r="E6957" s="87">
        <v>-9.1</v>
      </c>
      <c r="F6957" s="96">
        <f t="shared" si="1191"/>
        <v>-3.0999999999999996</v>
      </c>
      <c r="G6957" s="96"/>
      <c r="H6957" s="74">
        <f t="shared" si="1192"/>
        <v>4</v>
      </c>
      <c r="I6957" s="53">
        <f t="shared" si="1190"/>
        <v>1.0333969068101565</v>
      </c>
      <c r="J6957" s="53">
        <f t="shared" si="1193"/>
        <v>-0.39819566767609194</v>
      </c>
      <c r="K6957" s="53">
        <f t="shared" si="1194"/>
        <v>1.1141665602883304</v>
      </c>
      <c r="L6957" s="53">
        <f t="shared" si="1195"/>
        <v>9.9914907953246939</v>
      </c>
      <c r="M6957" s="93">
        <f t="shared" si="1196"/>
        <v>0.47647237262707459</v>
      </c>
      <c r="N6957" s="53">
        <f t="shared" si="1197"/>
        <v>5.8839616982921079</v>
      </c>
      <c r="O6957">
        <f t="shared" si="1198"/>
        <v>0.27136608593295647</v>
      </c>
      <c r="P6957" s="53">
        <f t="shared" si="1199"/>
        <v>3.7087547277451129</v>
      </c>
      <c r="Q6957" s="53">
        <v>0.2</v>
      </c>
      <c r="R6957" s="53">
        <f t="shared" si="1200"/>
        <v>3.2459712254671564</v>
      </c>
    </row>
    <row r="6958" spans="2:18" ht="15">
      <c r="B6958" s="84">
        <v>37261</v>
      </c>
      <c r="C6958" s="85">
        <v>0</v>
      </c>
      <c r="D6958" s="86">
        <v>4.3</v>
      </c>
      <c r="E6958" s="87">
        <v>-9.6999999999999993</v>
      </c>
      <c r="F6958" s="96">
        <f t="shared" si="1191"/>
        <v>-2.6999999999999997</v>
      </c>
      <c r="G6958" s="96"/>
      <c r="H6958" s="74">
        <f t="shared" si="1192"/>
        <v>5</v>
      </c>
      <c r="I6958" s="53">
        <f t="shared" si="1190"/>
        <v>1.0333841464966074</v>
      </c>
      <c r="J6958" s="53">
        <f t="shared" si="1193"/>
        <v>-0.39641245569908973</v>
      </c>
      <c r="K6958" s="53">
        <f t="shared" si="1194"/>
        <v>1.1166142132456969</v>
      </c>
      <c r="L6958" s="53">
        <f t="shared" si="1195"/>
        <v>10.059188298363679</v>
      </c>
      <c r="M6958" s="93">
        <f t="shared" si="1196"/>
        <v>0.53223493374547026</v>
      </c>
      <c r="N6958" s="53">
        <f t="shared" si="1197"/>
        <v>6.3984661542588173</v>
      </c>
      <c r="O6958">
        <f t="shared" si="1198"/>
        <v>0.27858769491723534</v>
      </c>
      <c r="P6958" s="53">
        <f t="shared" si="1199"/>
        <v>3.8187399144189587</v>
      </c>
      <c r="Q6958" s="53">
        <v>0.2</v>
      </c>
      <c r="R6958" s="53">
        <f t="shared" si="1200"/>
        <v>3.3706816217569346</v>
      </c>
    </row>
    <row r="6959" spans="2:18" ht="15">
      <c r="B6959" s="84">
        <v>37262</v>
      </c>
      <c r="C6959" s="85">
        <v>0</v>
      </c>
      <c r="D6959" s="86">
        <v>7.1</v>
      </c>
      <c r="E6959" s="87">
        <v>-7.5</v>
      </c>
      <c r="F6959" s="96">
        <f t="shared" si="1191"/>
        <v>-0.20000000000000018</v>
      </c>
      <c r="G6959" s="96"/>
      <c r="H6959" s="74">
        <f t="shared" si="1192"/>
        <v>6</v>
      </c>
      <c r="I6959" s="53">
        <f t="shared" si="1190"/>
        <v>1.0333615072770106</v>
      </c>
      <c r="J6959" s="53">
        <f t="shared" si="1193"/>
        <v>-0.39449842027803839</v>
      </c>
      <c r="K6959" s="53">
        <f t="shared" si="1194"/>
        <v>1.1192341310037945</v>
      </c>
      <c r="L6959" s="53">
        <f t="shared" si="1195"/>
        <v>10.131874235267977</v>
      </c>
      <c r="M6959" s="93">
        <f t="shared" si="1196"/>
        <v>0.63808474168829854</v>
      </c>
      <c r="N6959" s="53">
        <f t="shared" si="1197"/>
        <v>6.5813523060696264</v>
      </c>
      <c r="O6959">
        <f t="shared" si="1198"/>
        <v>0.32768133418159145</v>
      </c>
      <c r="P6959" s="53">
        <f t="shared" si="1199"/>
        <v>4.5751156810344842</v>
      </c>
      <c r="Q6959" s="53">
        <v>0.2</v>
      </c>
      <c r="R6959" s="53">
        <f t="shared" si="1200"/>
        <v>3.5465727344697182</v>
      </c>
    </row>
    <row r="6960" spans="2:18" ht="15">
      <c r="B6960" s="84">
        <v>37263</v>
      </c>
      <c r="C6960" s="85">
        <v>0</v>
      </c>
      <c r="D6960" s="86">
        <v>5.3</v>
      </c>
      <c r="E6960" s="87">
        <v>-5.5</v>
      </c>
      <c r="F6960" s="96">
        <f t="shared" si="1191"/>
        <v>-0.10000000000000009</v>
      </c>
      <c r="G6960" s="96"/>
      <c r="H6960" s="74">
        <f t="shared" si="1192"/>
        <v>7</v>
      </c>
      <c r="I6960" s="53">
        <f t="shared" si="1190"/>
        <v>1.0333289958506755</v>
      </c>
      <c r="J6960" s="53">
        <f t="shared" si="1193"/>
        <v>-0.39245449778199326</v>
      </c>
      <c r="K6960" s="53">
        <f t="shared" si="1194"/>
        <v>1.1220235707296449</v>
      </c>
      <c r="L6960" s="53">
        <f t="shared" si="1195"/>
        <v>10.209533237229058</v>
      </c>
      <c r="M6960" s="93">
        <f t="shared" si="1196"/>
        <v>0.55614816034363335</v>
      </c>
      <c r="N6960" s="53">
        <f t="shared" si="1197"/>
        <v>5.7038314887416801</v>
      </c>
      <c r="O6960">
        <f t="shared" si="1198"/>
        <v>0.32979413373909711</v>
      </c>
      <c r="P6960" s="53">
        <f t="shared" si="1199"/>
        <v>4.6079893549058415</v>
      </c>
      <c r="Q6960" s="53">
        <v>0.2</v>
      </c>
      <c r="R6960" s="53">
        <f t="shared" si="1200"/>
        <v>3.3724520103740394</v>
      </c>
    </row>
    <row r="6961" spans="2:18" ht="15">
      <c r="B6961" s="84">
        <v>37264</v>
      </c>
      <c r="C6961" s="85">
        <v>0</v>
      </c>
      <c r="D6961" s="86">
        <v>5.0999999999999996</v>
      </c>
      <c r="E6961" s="87">
        <v>-7.5</v>
      </c>
      <c r="F6961" s="96">
        <f t="shared" si="1191"/>
        <v>-1.2000000000000002</v>
      </c>
      <c r="G6961" s="96"/>
      <c r="H6961" s="74">
        <f t="shared" si="1192"/>
        <v>8</v>
      </c>
      <c r="I6961" s="53">
        <f t="shared" si="1190"/>
        <v>1.0332866218382564</v>
      </c>
      <c r="J6961" s="53">
        <f t="shared" si="1193"/>
        <v>-0.39028168590257256</v>
      </c>
      <c r="K6961" s="53">
        <f t="shared" si="1194"/>
        <v>1.1249796498464379</v>
      </c>
      <c r="L6961" s="53">
        <f t="shared" si="1195"/>
        <v>10.292148330364833</v>
      </c>
      <c r="M6961" s="93">
        <f t="shared" si="1196"/>
        <v>0.56793531006660458</v>
      </c>
      <c r="N6961" s="53">
        <f t="shared" si="1197"/>
        <v>6.2106954075172549</v>
      </c>
      <c r="O6961">
        <f t="shared" si="1198"/>
        <v>0.3071992340278446</v>
      </c>
      <c r="P6961" s="53">
        <f t="shared" si="1199"/>
        <v>4.2577723161822671</v>
      </c>
      <c r="Q6961" s="53">
        <v>0.2</v>
      </c>
      <c r="R6961" s="53">
        <f t="shared" si="1200"/>
        <v>3.4169989328610355</v>
      </c>
    </row>
    <row r="6962" spans="2:18" ht="15">
      <c r="B6962" s="84">
        <v>37265</v>
      </c>
      <c r="C6962" s="85">
        <v>0</v>
      </c>
      <c r="D6962" s="86">
        <v>7.3</v>
      </c>
      <c r="E6962" s="87">
        <v>-6.7</v>
      </c>
      <c r="F6962" s="96">
        <f t="shared" si="1191"/>
        <v>0.29999999999999982</v>
      </c>
      <c r="G6962" s="96"/>
      <c r="H6962" s="74">
        <f t="shared" si="1192"/>
        <v>9</v>
      </c>
      <c r="I6962" s="53">
        <f t="shared" si="1190"/>
        <v>1.0332343977789049</v>
      </c>
      <c r="J6962" s="53">
        <f t="shared" si="1193"/>
        <v>-0.38798104209611167</v>
      </c>
      <c r="K6962" s="53">
        <f t="shared" si="1194"/>
        <v>1.1280993563664865</v>
      </c>
      <c r="L6962" s="53">
        <f t="shared" si="1195"/>
        <v>10.379700888119451</v>
      </c>
      <c r="M6962" s="93">
        <f t="shared" si="1196"/>
        <v>0.65830462286535896</v>
      </c>
      <c r="N6962" s="53">
        <f t="shared" si="1197"/>
        <v>6.6023383650911516</v>
      </c>
      <c r="O6962">
        <f t="shared" si="1198"/>
        <v>0.33836562871416703</v>
      </c>
      <c r="P6962" s="53">
        <f t="shared" si="1199"/>
        <v>4.7416148606546171</v>
      </c>
      <c r="Q6962" s="53">
        <v>0.2</v>
      </c>
      <c r="R6962" s="53">
        <f t="shared" si="1200"/>
        <v>3.5776438376818138</v>
      </c>
    </row>
    <row r="6963" spans="2:18" ht="15">
      <c r="B6963" s="84">
        <v>37266</v>
      </c>
      <c r="C6963" s="85">
        <v>0</v>
      </c>
      <c r="D6963" s="86">
        <v>7.7</v>
      </c>
      <c r="E6963" s="87">
        <v>-6.6</v>
      </c>
      <c r="F6963" s="96">
        <f t="shared" si="1191"/>
        <v>0.55000000000000027</v>
      </c>
      <c r="G6963" s="96"/>
      <c r="H6963" s="74">
        <f t="shared" si="1192"/>
        <v>10</v>
      </c>
      <c r="I6963" s="53">
        <f t="shared" si="1190"/>
        <v>1.0331723391265606</v>
      </c>
      <c r="J6963" s="53">
        <f t="shared" si="1193"/>
        <v>-0.38555368195503947</v>
      </c>
      <c r="K6963" s="53">
        <f t="shared" si="1194"/>
        <v>1.131379559430016</v>
      </c>
      <c r="L6963" s="53">
        <f t="shared" si="1195"/>
        <v>10.472170583965546</v>
      </c>
      <c r="M6963" s="93">
        <f t="shared" si="1196"/>
        <v>0.68051902139621134</v>
      </c>
      <c r="N6963" s="53">
        <f t="shared" si="1197"/>
        <v>6.7321478927460285</v>
      </c>
      <c r="O6963">
        <f t="shared" si="1198"/>
        <v>0.3438217364821653</v>
      </c>
      <c r="P6963" s="53">
        <f t="shared" si="1199"/>
        <v>4.8268866826487358</v>
      </c>
      <c r="Q6963" s="53">
        <v>0.2</v>
      </c>
      <c r="R6963" s="53">
        <f t="shared" si="1200"/>
        <v>3.6176279445509971</v>
      </c>
    </row>
    <row r="6964" spans="2:18" ht="15">
      <c r="B6964" s="84">
        <v>37267</v>
      </c>
      <c r="C6964" s="85">
        <v>0</v>
      </c>
      <c r="D6964" s="86">
        <v>7.1</v>
      </c>
      <c r="E6964" s="87">
        <v>-6.9</v>
      </c>
      <c r="F6964" s="96">
        <f t="shared" si="1191"/>
        <v>9.9999999999999645E-2</v>
      </c>
      <c r="G6964" s="96"/>
      <c r="H6964" s="74">
        <f t="shared" si="1192"/>
        <v>11</v>
      </c>
      <c r="I6964" s="53">
        <f t="shared" si="1190"/>
        <v>1.0331004642453772</v>
      </c>
      <c r="J6964" s="53">
        <f t="shared" si="1193"/>
        <v>-0.38300077751493156</v>
      </c>
      <c r="K6964" s="53">
        <f t="shared" si="1194"/>
        <v>1.134817019979989</v>
      </c>
      <c r="L6964" s="53">
        <f t="shared" si="1195"/>
        <v>10.569535344865164</v>
      </c>
      <c r="M6964" s="93">
        <f t="shared" si="1196"/>
        <v>0.66293724287982214</v>
      </c>
      <c r="N6964" s="53">
        <f t="shared" si="1197"/>
        <v>6.7230885996401097</v>
      </c>
      <c r="O6964">
        <f t="shared" si="1198"/>
        <v>0.33405570597464462</v>
      </c>
      <c r="P6964" s="53">
        <f t="shared" si="1199"/>
        <v>4.6743735369061943</v>
      </c>
      <c r="Q6964" s="53">
        <v>0.2</v>
      </c>
      <c r="R6964" s="53">
        <f t="shared" si="1200"/>
        <v>3.5917281377982819</v>
      </c>
    </row>
    <row r="6965" spans="2:18" ht="15">
      <c r="B6965" s="84">
        <v>37268</v>
      </c>
      <c r="C6965" s="85">
        <v>0</v>
      </c>
      <c r="D6965" s="86">
        <v>6.9</v>
      </c>
      <c r="E6965" s="87">
        <v>-6.7</v>
      </c>
      <c r="F6965" s="96">
        <f t="shared" si="1191"/>
        <v>0.10000000000000009</v>
      </c>
      <c r="G6965" s="96"/>
      <c r="H6965" s="74">
        <f t="shared" si="1192"/>
        <v>12</v>
      </c>
      <c r="I6965" s="53">
        <f t="shared" si="1190"/>
        <v>1.0330187944042881</v>
      </c>
      <c r="J6965" s="53">
        <f t="shared" si="1193"/>
        <v>-0.3803235555038128</v>
      </c>
      <c r="K6965" s="53">
        <f t="shared" si="1194"/>
        <v>1.1384084015051339</v>
      </c>
      <c r="L6965" s="53">
        <f t="shared" si="1195"/>
        <v>10.671771305933273</v>
      </c>
      <c r="M6965" s="93">
        <f t="shared" si="1196"/>
        <v>0.65971820482353738</v>
      </c>
      <c r="N6965" s="53">
        <f t="shared" si="1197"/>
        <v>6.6904431595317782</v>
      </c>
      <c r="O6965">
        <f t="shared" si="1198"/>
        <v>0.33405570597464462</v>
      </c>
      <c r="P6965" s="53">
        <f t="shared" si="1199"/>
        <v>4.6743735369061943</v>
      </c>
      <c r="Q6965" s="53">
        <v>0.2</v>
      </c>
      <c r="R6965" s="53">
        <f t="shared" si="1200"/>
        <v>3.5850362275370862</v>
      </c>
    </row>
    <row r="6966" spans="2:18" ht="15">
      <c r="B6966" s="84">
        <v>37269</v>
      </c>
      <c r="C6966" s="85">
        <v>0</v>
      </c>
      <c r="D6966" s="86">
        <v>6.3</v>
      </c>
      <c r="E6966" s="87">
        <v>-7.5</v>
      </c>
      <c r="F6966" s="96">
        <f t="shared" si="1191"/>
        <v>-0.60000000000000009</v>
      </c>
      <c r="G6966" s="96"/>
      <c r="H6966" s="74">
        <f t="shared" si="1192"/>
        <v>13</v>
      </c>
      <c r="I6966" s="53">
        <f t="shared" si="1190"/>
        <v>1.0329273537707138</v>
      </c>
      <c r="J6966" s="53">
        <f t="shared" si="1193"/>
        <v>-0.3775232955403422</v>
      </c>
      <c r="K6966" s="53">
        <f t="shared" si="1194"/>
        <v>1.1421502807859754</v>
      </c>
      <c r="L6966" s="53">
        <f t="shared" si="1195"/>
        <v>10.778852766732642</v>
      </c>
      <c r="M6966" s="93">
        <f t="shared" si="1196"/>
        <v>0.64497072617316364</v>
      </c>
      <c r="N6966" s="53">
        <f t="shared" si="1197"/>
        <v>6.8070823455970499</v>
      </c>
      <c r="O6966">
        <f t="shared" si="1198"/>
        <v>0.31934870593876619</v>
      </c>
      <c r="P6966" s="53">
        <f t="shared" si="1199"/>
        <v>4.4457159662620116</v>
      </c>
      <c r="Q6966" s="53">
        <v>0.2</v>
      </c>
      <c r="R6966" s="53">
        <f t="shared" si="1200"/>
        <v>3.5708195015893947</v>
      </c>
    </row>
    <row r="6967" spans="2:18" ht="15">
      <c r="B6967" s="84">
        <v>37270</v>
      </c>
      <c r="C6967" s="85">
        <v>0</v>
      </c>
      <c r="D6967" s="86">
        <v>4.5999999999999996</v>
      </c>
      <c r="E6967" s="87">
        <v>-8.3000000000000007</v>
      </c>
      <c r="F6967" s="96">
        <f t="shared" si="1191"/>
        <v>-1.8500000000000005</v>
      </c>
      <c r="G6967" s="96"/>
      <c r="H6967" s="74">
        <f t="shared" si="1192"/>
        <v>14</v>
      </c>
      <c r="I6967" s="53">
        <f t="shared" si="1190"/>
        <v>1.0328261694034082</v>
      </c>
      <c r="J6967" s="53">
        <f t="shared" si="1193"/>
        <v>-0.37460132828755749</v>
      </c>
      <c r="K6967" s="53">
        <f t="shared" si="1194"/>
        <v>1.146039158581782</v>
      </c>
      <c r="L6967" s="53">
        <f t="shared" si="1195"/>
        <v>10.890752149608147</v>
      </c>
      <c r="M6967" s="93">
        <f t="shared" si="1196"/>
        <v>0.58426906241485232</v>
      </c>
      <c r="N6967" s="53">
        <f t="shared" si="1197"/>
        <v>6.649693851422902</v>
      </c>
      <c r="O6967">
        <f t="shared" si="1198"/>
        <v>0.29449808860412702</v>
      </c>
      <c r="P6967" s="53">
        <f t="shared" si="1199"/>
        <v>4.0622462554742675</v>
      </c>
      <c r="Q6967" s="53">
        <v>0.2</v>
      </c>
      <c r="R6967" s="53">
        <f t="shared" si="1200"/>
        <v>3.4692597235542006</v>
      </c>
    </row>
    <row r="6968" spans="2:18" ht="15">
      <c r="B6968" s="84">
        <v>37271</v>
      </c>
      <c r="C6968" s="85">
        <v>0</v>
      </c>
      <c r="D6968" s="86">
        <v>2.7</v>
      </c>
      <c r="E6968" s="87">
        <v>-8.6</v>
      </c>
      <c r="F6968" s="96">
        <f t="shared" si="1191"/>
        <v>-2.9499999999999997</v>
      </c>
      <c r="G6968" s="96"/>
      <c r="H6968" s="74">
        <f t="shared" si="1192"/>
        <v>15</v>
      </c>
      <c r="I6968" s="53">
        <f t="shared" si="1190"/>
        <v>1.0327152712444541</v>
      </c>
      <c r="J6968" s="53">
        <f t="shared" si="1193"/>
        <v>-0.3715590335688283</v>
      </c>
      <c r="K6968" s="53">
        <f t="shared" si="1194"/>
        <v>1.1500714701999954</v>
      </c>
      <c r="L6968" s="53">
        <f t="shared" si="1195"/>
        <v>11.007439960446153</v>
      </c>
      <c r="M6968" s="93">
        <f t="shared" si="1196"/>
        <v>0.51457830755648182</v>
      </c>
      <c r="N6968" s="53">
        <f t="shared" si="1197"/>
        <v>6.2903450437998041</v>
      </c>
      <c r="O6968">
        <f t="shared" si="1198"/>
        <v>0.27405462519344703</v>
      </c>
      <c r="P6968" s="53">
        <f t="shared" si="1199"/>
        <v>3.7496609891881909</v>
      </c>
      <c r="Q6968" s="53">
        <v>0.2</v>
      </c>
      <c r="R6968" s="53">
        <f t="shared" si="1200"/>
        <v>3.3348928834919582</v>
      </c>
    </row>
    <row r="6969" spans="2:18" ht="15">
      <c r="B6969" s="84">
        <v>37272</v>
      </c>
      <c r="C6969" s="85">
        <v>0</v>
      </c>
      <c r="D6969" s="86">
        <v>5.3</v>
      </c>
      <c r="E6969" s="87">
        <v>-6.7</v>
      </c>
      <c r="F6969" s="96">
        <f t="shared" si="1191"/>
        <v>-0.70000000000000018</v>
      </c>
      <c r="G6969" s="96"/>
      <c r="H6969" s="74">
        <f t="shared" si="1192"/>
        <v>16</v>
      </c>
      <c r="I6969" s="53">
        <f t="shared" si="1190"/>
        <v>1.0325946921104006</v>
      </c>
      <c r="J6969" s="53">
        <f t="shared" si="1193"/>
        <v>-0.36839783845263269</v>
      </c>
      <c r="K6969" s="53">
        <f t="shared" si="1194"/>
        <v>1.1542435958936998</v>
      </c>
      <c r="L6969" s="53">
        <f t="shared" si="1195"/>
        <v>11.128884752217326</v>
      </c>
      <c r="M6969" s="93">
        <f t="shared" si="1196"/>
        <v>0.61735909693464064</v>
      </c>
      <c r="N6969" s="53">
        <f t="shared" si="1197"/>
        <v>6.5537698996224547</v>
      </c>
      <c r="O6969">
        <f t="shared" si="1198"/>
        <v>0.31729490637570112</v>
      </c>
      <c r="P6969" s="53">
        <f t="shared" si="1199"/>
        <v>4.4138838827959486</v>
      </c>
      <c r="Q6969" s="53">
        <v>0.2</v>
      </c>
      <c r="R6969" s="53">
        <f t="shared" si="1200"/>
        <v>3.5138282786990924</v>
      </c>
    </row>
    <row r="6970" spans="2:18" ht="15">
      <c r="B6970" s="84">
        <v>37273</v>
      </c>
      <c r="C6970" s="85">
        <v>0</v>
      </c>
      <c r="D6970" s="86">
        <v>7.7</v>
      </c>
      <c r="E6970" s="87">
        <v>-7.1</v>
      </c>
      <c r="F6970" s="96">
        <f t="shared" si="1191"/>
        <v>0.30000000000000027</v>
      </c>
      <c r="G6970" s="96"/>
      <c r="H6970" s="74">
        <f t="shared" si="1192"/>
        <v>17</v>
      </c>
      <c r="I6970" s="53">
        <f t="shared" si="1190"/>
        <v>1.0324644676825534</v>
      </c>
      <c r="J6970" s="53">
        <f t="shared" si="1193"/>
        <v>-0.36511921531268005</v>
      </c>
      <c r="K6970" s="53">
        <f t="shared" si="1194"/>
        <v>1.1585518710370053</v>
      </c>
      <c r="L6970" s="53">
        <f t="shared" si="1195"/>
        <v>11.255053091632707</v>
      </c>
      <c r="M6970" s="93">
        <f t="shared" si="1196"/>
        <v>0.73393306533478153</v>
      </c>
      <c r="N6970" s="53">
        <f t="shared" si="1197"/>
        <v>7.3608391409699241</v>
      </c>
      <c r="O6970">
        <f t="shared" si="1198"/>
        <v>0.33836562871416703</v>
      </c>
      <c r="P6970" s="53">
        <f t="shared" si="1199"/>
        <v>4.7416148606546171</v>
      </c>
      <c r="Q6970" s="53">
        <v>0.2</v>
      </c>
      <c r="R6970" s="53">
        <f t="shared" si="1200"/>
        <v>3.7334505098604795</v>
      </c>
    </row>
    <row r="6971" spans="2:18" ht="15">
      <c r="B6971" s="84">
        <v>37274</v>
      </c>
      <c r="C6971" s="85">
        <v>0</v>
      </c>
      <c r="D6971" s="86">
        <v>6.9</v>
      </c>
      <c r="E6971" s="87">
        <v>-8.1999999999999993</v>
      </c>
      <c r="F6971" s="96">
        <f t="shared" si="1191"/>
        <v>-0.64999999999999947</v>
      </c>
      <c r="G6971" s="96"/>
      <c r="H6971" s="74">
        <f t="shared" si="1192"/>
        <v>18</v>
      </c>
      <c r="I6971" s="53">
        <f t="shared" si="1190"/>
        <v>1.032324636496416</v>
      </c>
      <c r="J6971" s="53">
        <f t="shared" si="1193"/>
        <v>-0.36172467986978218</v>
      </c>
      <c r="K6971" s="53">
        <f t="shared" si="1194"/>
        <v>1.1629925960327789</v>
      </c>
      <c r="L6971" s="53">
        <f t="shared" si="1195"/>
        <v>11.385909529211714</v>
      </c>
      <c r="M6971" s="93">
        <f t="shared" si="1196"/>
        <v>0.71059115968713304</v>
      </c>
      <c r="N6971" s="53">
        <f t="shared" si="1197"/>
        <v>7.5215114968328489</v>
      </c>
      <c r="O6971">
        <f t="shared" si="1198"/>
        <v>0.31832034891250632</v>
      </c>
      <c r="P6971" s="53">
        <f t="shared" si="1199"/>
        <v>4.4297742520491568</v>
      </c>
      <c r="Q6971" s="53">
        <v>0.2</v>
      </c>
      <c r="R6971" s="53">
        <f t="shared" si="1200"/>
        <v>3.7133459615551958</v>
      </c>
    </row>
    <row r="6972" spans="2:18" ht="15">
      <c r="B6972" s="84">
        <v>37275</v>
      </c>
      <c r="C6972" s="85">
        <v>0</v>
      </c>
      <c r="D6972" s="86">
        <v>6.1</v>
      </c>
      <c r="E6972" s="87">
        <v>-6.9</v>
      </c>
      <c r="F6972" s="96">
        <f t="shared" si="1191"/>
        <v>-0.40000000000000036</v>
      </c>
      <c r="G6972" s="96"/>
      <c r="H6972" s="74">
        <f t="shared" si="1192"/>
        <v>19</v>
      </c>
      <c r="I6972" s="53">
        <f t="shared" si="1190"/>
        <v>1.0321752399302859</v>
      </c>
      <c r="J6972" s="53">
        <f t="shared" si="1193"/>
        <v>-0.35821578922172775</v>
      </c>
      <c r="K6972" s="53">
        <f t="shared" si="1194"/>
        <v>1.1675620459118377</v>
      </c>
      <c r="L6972" s="53">
        <f t="shared" si="1195"/>
        <v>11.521416573027933</v>
      </c>
      <c r="M6972" s="93">
        <f t="shared" si="1196"/>
        <v>0.67690274835737496</v>
      </c>
      <c r="N6972" s="53">
        <f t="shared" si="1197"/>
        <v>7.0619798974055774</v>
      </c>
      <c r="O6972">
        <f t="shared" si="1198"/>
        <v>0.32349142039634093</v>
      </c>
      <c r="P6972" s="53">
        <f t="shared" si="1199"/>
        <v>4.5099991960360883</v>
      </c>
      <c r="Q6972" s="53">
        <v>0.2</v>
      </c>
      <c r="R6972" s="53">
        <f t="shared" si="1200"/>
        <v>3.6337641073450633</v>
      </c>
    </row>
    <row r="6973" spans="2:18" ht="15">
      <c r="B6973" s="84">
        <v>37276</v>
      </c>
      <c r="C6973" s="85">
        <v>0</v>
      </c>
      <c r="D6973" s="86">
        <v>7</v>
      </c>
      <c r="E6973" s="87">
        <v>-6.2</v>
      </c>
      <c r="F6973" s="96">
        <f t="shared" si="1191"/>
        <v>0.39999999999999991</v>
      </c>
      <c r="G6973" s="96"/>
      <c r="H6973" s="74">
        <f t="shared" si="1192"/>
        <v>20</v>
      </c>
      <c r="I6973" s="53">
        <f t="shared" si="1190"/>
        <v>1.0320163221930105</v>
      </c>
      <c r="J6973" s="53">
        <f t="shared" si="1193"/>
        <v>-0.35459413986723526</v>
      </c>
      <c r="K6973" s="53">
        <f t="shared" si="1194"/>
        <v>1.1722564795875074</v>
      </c>
      <c r="L6973" s="53">
        <f t="shared" si="1195"/>
        <v>11.661534666364656</v>
      </c>
      <c r="M6973" s="93">
        <f t="shared" si="1196"/>
        <v>0.72212691921633798</v>
      </c>
      <c r="N6973" s="53">
        <f t="shared" si="1197"/>
        <v>7.2026381106355819</v>
      </c>
      <c r="O6973">
        <f t="shared" si="1198"/>
        <v>0.34053886724829141</v>
      </c>
      <c r="P6973" s="53">
        <f t="shared" si="1199"/>
        <v>4.775559983506354</v>
      </c>
      <c r="Q6973" s="53">
        <v>0.2</v>
      </c>
      <c r="R6973" s="53">
        <f t="shared" si="1200"/>
        <v>3.7063923806109527</v>
      </c>
    </row>
    <row r="6974" spans="2:18" ht="15">
      <c r="B6974" s="84">
        <v>37277</v>
      </c>
      <c r="C6974" s="85">
        <v>0</v>
      </c>
      <c r="D6974" s="86">
        <v>7.2</v>
      </c>
      <c r="E6974" s="87">
        <v>-5.0999999999999996</v>
      </c>
      <c r="F6974" s="96">
        <f t="shared" si="1191"/>
        <v>1.0500000000000003</v>
      </c>
      <c r="G6974" s="96"/>
      <c r="H6974" s="74">
        <f t="shared" si="1192"/>
        <v>21</v>
      </c>
      <c r="I6974" s="53">
        <f t="shared" si="1190"/>
        <v>1.0318479303109052</v>
      </c>
      <c r="J6974" s="53">
        <f t="shared" si="1193"/>
        <v>-0.35086136572984739</v>
      </c>
      <c r="K6974" s="53">
        <f t="shared" si="1194"/>
        <v>1.1770721487342466</v>
      </c>
      <c r="L6974" s="53">
        <f t="shared" si="1195"/>
        <v>11.806222169477898</v>
      </c>
      <c r="M6974" s="93">
        <f t="shared" si="1196"/>
        <v>0.73092755635701268</v>
      </c>
      <c r="N6974" s="53">
        <f t="shared" si="1197"/>
        <v>7.0390237188370408</v>
      </c>
      <c r="O6974">
        <f t="shared" si="1198"/>
        <v>0.35496647136515908</v>
      </c>
      <c r="P6974" s="53">
        <f t="shared" si="1199"/>
        <v>5.0015707136677587</v>
      </c>
      <c r="Q6974" s="53">
        <v>0.2</v>
      </c>
      <c r="R6974" s="53">
        <f t="shared" si="1200"/>
        <v>3.7075024334092279</v>
      </c>
    </row>
    <row r="6975" spans="2:18" ht="15">
      <c r="B6975" s="84">
        <v>37278</v>
      </c>
      <c r="C6975" s="85">
        <v>0</v>
      </c>
      <c r="D6975" s="86">
        <v>3.7</v>
      </c>
      <c r="E6975" s="87">
        <v>-6.3</v>
      </c>
      <c r="F6975" s="96">
        <f t="shared" si="1191"/>
        <v>-1.2999999999999998</v>
      </c>
      <c r="G6975" s="96"/>
      <c r="H6975" s="74">
        <f t="shared" si="1192"/>
        <v>22</v>
      </c>
      <c r="I6975" s="53">
        <f t="shared" si="1190"/>
        <v>1.0316701141138369</v>
      </c>
      <c r="J6975" s="53">
        <f t="shared" si="1193"/>
        <v>-0.34701913618740743</v>
      </c>
      <c r="K6975" s="53">
        <f t="shared" si="1194"/>
        <v>1.1820053062637619</v>
      </c>
      <c r="L6975" s="53">
        <f t="shared" si="1195"/>
        <v>11.955435345629594</v>
      </c>
      <c r="M6975" s="93">
        <f t="shared" si="1196"/>
        <v>0.584182863157646</v>
      </c>
      <c r="N6975" s="53">
        <f t="shared" si="1197"/>
        <v>6.4270890388822215</v>
      </c>
      <c r="O6975">
        <f t="shared" si="1198"/>
        <v>0.30521437415657032</v>
      </c>
      <c r="P6975" s="53">
        <f t="shared" si="1199"/>
        <v>4.2271517301334214</v>
      </c>
      <c r="Q6975" s="53">
        <v>0.2</v>
      </c>
      <c r="R6975" s="53">
        <f t="shared" si="1200"/>
        <v>3.4552182587036424</v>
      </c>
    </row>
    <row r="6976" spans="2:18" ht="15">
      <c r="B6976" s="84">
        <v>37279</v>
      </c>
      <c r="C6976" s="85">
        <v>0</v>
      </c>
      <c r="D6976" s="86">
        <v>3.7</v>
      </c>
      <c r="E6976" s="87">
        <v>-3.8</v>
      </c>
      <c r="F6976" s="96">
        <f t="shared" si="1191"/>
        <v>-4.9999999999999822E-2</v>
      </c>
      <c r="G6976" s="96"/>
      <c r="H6976" s="74">
        <f t="shared" si="1192"/>
        <v>23</v>
      </c>
      <c r="I6976" s="53">
        <f t="shared" si="1190"/>
        <v>1.0314829262204792</v>
      </c>
      <c r="J6976" s="53">
        <f t="shared" si="1193"/>
        <v>-0.34306915411250505</v>
      </c>
      <c r="K6976" s="53">
        <f t="shared" si="1194"/>
        <v>1.1870522143766915</v>
      </c>
      <c r="L6976" s="53">
        <f t="shared" si="1195"/>
        <v>12.109128351519114</v>
      </c>
      <c r="M6976" s="93">
        <f t="shared" si="1196"/>
        <v>0.55124078840130863</v>
      </c>
      <c r="N6976" s="53">
        <f t="shared" si="1197"/>
        <v>5.6375763373745116</v>
      </c>
      <c r="O6976">
        <f t="shared" si="1198"/>
        <v>0.33085501932896089</v>
      </c>
      <c r="P6976" s="53">
        <f t="shared" si="1199"/>
        <v>4.6245055712469405</v>
      </c>
      <c r="Q6976" s="53">
        <v>0.2</v>
      </c>
      <c r="R6976" s="53">
        <f t="shared" si="1200"/>
        <v>3.3614824552438116</v>
      </c>
    </row>
    <row r="6977" spans="2:18" ht="15">
      <c r="B6977" s="84">
        <v>37280</v>
      </c>
      <c r="C6977" s="85">
        <v>1.2</v>
      </c>
      <c r="D6977" s="86">
        <v>1.7</v>
      </c>
      <c r="E6977" s="87">
        <v>0.5</v>
      </c>
      <c r="F6977" s="96">
        <f t="shared" si="1191"/>
        <v>1.1000000000000001</v>
      </c>
      <c r="G6977" s="96"/>
      <c r="H6977" s="74">
        <f t="shared" si="1192"/>
        <v>24</v>
      </c>
      <c r="I6977" s="53">
        <f t="shared" si="1190"/>
        <v>1.0312864220227413</v>
      </c>
      <c r="J6977" s="53">
        <f t="shared" si="1193"/>
        <v>-0.33901315392900844</v>
      </c>
      <c r="K6977" s="53">
        <f t="shared" si="1194"/>
        <v>1.1922091521724227</v>
      </c>
      <c r="L6977" s="53">
        <f t="shared" si="1195"/>
        <v>12.267253232207459</v>
      </c>
      <c r="M6977" s="93">
        <f t="shared" si="1196"/>
        <v>0.23784785066416025</v>
      </c>
      <c r="N6977" s="53">
        <f t="shared" si="1197"/>
        <v>2.2844774467287827</v>
      </c>
      <c r="O6977">
        <f t="shared" si="1198"/>
        <v>0.356098214813029</v>
      </c>
      <c r="P6977" s="53">
        <f t="shared" si="1199"/>
        <v>5.0193473176294559</v>
      </c>
      <c r="Q6977" s="53">
        <v>0.2</v>
      </c>
      <c r="R6977" s="53">
        <f t="shared" si="1200"/>
        <v>2.7255943651809615</v>
      </c>
    </row>
    <row r="6978" spans="2:18" ht="15">
      <c r="B6978" s="84">
        <v>37281</v>
      </c>
      <c r="C6978" s="85">
        <v>8</v>
      </c>
      <c r="D6978" s="86">
        <v>9.6999999999999993</v>
      </c>
      <c r="E6978" s="87">
        <v>-1</v>
      </c>
      <c r="F6978" s="96">
        <f t="shared" si="1191"/>
        <v>4.3499999999999996</v>
      </c>
      <c r="G6978" s="96"/>
      <c r="H6978" s="74">
        <f t="shared" si="1192"/>
        <v>25</v>
      </c>
      <c r="I6978" s="53">
        <f t="shared" si="1190"/>
        <v>1.0310806596693767</v>
      </c>
      <c r="J6978" s="53">
        <f t="shared" si="1193"/>
        <v>-0.33485289968952081</v>
      </c>
      <c r="K6978" s="53">
        <f t="shared" si="1194"/>
        <v>1.1974724228038927</v>
      </c>
      <c r="L6978" s="53">
        <f t="shared" si="1195"/>
        <v>12.429759920595002</v>
      </c>
      <c r="M6978" s="93">
        <f t="shared" si="1196"/>
        <v>0.84338880763777535</v>
      </c>
      <c r="N6978" s="53">
        <f t="shared" si="1197"/>
        <v>6.9119971531047995</v>
      </c>
      <c r="O6978">
        <f t="shared" si="1198"/>
        <v>0.43681779862823511</v>
      </c>
      <c r="P6978" s="53">
        <f t="shared" si="1199"/>
        <v>6.3039169051003618</v>
      </c>
      <c r="Q6978" s="53">
        <v>0.2</v>
      </c>
      <c r="R6978" s="53">
        <f t="shared" si="1200"/>
        <v>3.8473462317946461</v>
      </c>
    </row>
    <row r="6979" spans="2:18" ht="15">
      <c r="B6979" s="84">
        <v>37282</v>
      </c>
      <c r="C6979" s="85">
        <v>0</v>
      </c>
      <c r="D6979" s="86">
        <v>10.1</v>
      </c>
      <c r="E6979" s="87">
        <v>-0.5</v>
      </c>
      <c r="F6979" s="96">
        <f t="shared" si="1191"/>
        <v>4.8</v>
      </c>
      <c r="G6979" s="96"/>
      <c r="H6979" s="74">
        <f t="shared" si="1192"/>
        <v>26</v>
      </c>
      <c r="I6979" s="53">
        <f t="shared" si="1190"/>
        <v>1.0308657000487762</v>
      </c>
      <c r="J6979" s="53">
        <f t="shared" si="1193"/>
        <v>-0.33059018317830297</v>
      </c>
      <c r="K6979" s="53">
        <f t="shared" si="1194"/>
        <v>1.2028383601683015</v>
      </c>
      <c r="L6979" s="53">
        <f t="shared" si="1195"/>
        <v>12.596596241481892</v>
      </c>
      <c r="M6979" s="93">
        <f t="shared" si="1196"/>
        <v>0.8679886663595946</v>
      </c>
      <c r="N6979" s="53">
        <f t="shared" si="1197"/>
        <v>6.9719628314439781</v>
      </c>
      <c r="O6979">
        <f t="shared" si="1198"/>
        <v>0.44917247985014386</v>
      </c>
      <c r="P6979" s="53">
        <f t="shared" si="1199"/>
        <v>6.5032533846945055</v>
      </c>
      <c r="Q6979" s="53">
        <v>0.2</v>
      </c>
      <c r="R6979" s="53">
        <f t="shared" si="1200"/>
        <v>3.8816709048014801</v>
      </c>
    </row>
    <row r="6980" spans="2:18" ht="15">
      <c r="B6980" s="84">
        <v>37283</v>
      </c>
      <c r="C6980" s="85">
        <v>0</v>
      </c>
      <c r="D6980" s="86">
        <v>4.7</v>
      </c>
      <c r="E6980" s="87">
        <v>-1.1000000000000001</v>
      </c>
      <c r="F6980" s="96">
        <f t="shared" si="1191"/>
        <v>1.8</v>
      </c>
      <c r="G6980" s="96"/>
      <c r="H6980" s="74">
        <f t="shared" si="1192"/>
        <v>27</v>
      </c>
      <c r="I6980" s="53">
        <f t="shared" si="1190"/>
        <v>1.0306416067709498</v>
      </c>
      <c r="J6980" s="53">
        <f t="shared" si="1193"/>
        <v>-0.32622682204390219</v>
      </c>
      <c r="K6980" s="53">
        <f t="shared" si="1194"/>
        <v>1.2083033351284647</v>
      </c>
      <c r="L6980" s="53">
        <f t="shared" si="1195"/>
        <v>12.767707920209469</v>
      </c>
      <c r="M6980" s="93">
        <f t="shared" si="1196"/>
        <v>0.56439412022800894</v>
      </c>
      <c r="N6980" s="53">
        <f t="shared" si="1197"/>
        <v>5.2272811241703261</v>
      </c>
      <c r="O6980">
        <f t="shared" si="1198"/>
        <v>0.37227893612676577</v>
      </c>
      <c r="P6980" s="53">
        <f t="shared" si="1199"/>
        <v>5.2742424671177872</v>
      </c>
      <c r="Q6980" s="53">
        <v>0.2</v>
      </c>
      <c r="R6980" s="53">
        <f t="shared" si="1200"/>
        <v>3.3691084180864195</v>
      </c>
    </row>
    <row r="6981" spans="2:18" ht="15">
      <c r="B6981" s="84">
        <v>37284</v>
      </c>
      <c r="C6981" s="85">
        <v>0</v>
      </c>
      <c r="D6981" s="86">
        <v>9.4</v>
      </c>
      <c r="E6981" s="87">
        <v>-1.4</v>
      </c>
      <c r="F6981" s="96">
        <f t="shared" si="1191"/>
        <v>4</v>
      </c>
      <c r="G6981" s="96"/>
      <c r="H6981" s="74">
        <f t="shared" si="1192"/>
        <v>28</v>
      </c>
      <c r="I6981" s="53">
        <f t="shared" si="1190"/>
        <v>1.030408446148704</v>
      </c>
      <c r="J6981" s="53">
        <f t="shared" si="1193"/>
        <v>-0.32176465796541182</v>
      </c>
      <c r="K6981" s="53">
        <f t="shared" si="1194"/>
        <v>1.2138637612630909</v>
      </c>
      <c r="L6981" s="53">
        <f t="shared" si="1195"/>
        <v>12.9430385958524</v>
      </c>
      <c r="M6981" s="93">
        <f t="shared" si="1196"/>
        <v>0.86836856010254737</v>
      </c>
      <c r="N6981" s="53">
        <f t="shared" si="1197"/>
        <v>7.230978085640519</v>
      </c>
      <c r="O6981">
        <f t="shared" si="1198"/>
        <v>0.42741570243698762</v>
      </c>
      <c r="P6981" s="53">
        <f t="shared" si="1199"/>
        <v>6.152681276989024</v>
      </c>
      <c r="Q6981" s="53">
        <v>0.2</v>
      </c>
      <c r="R6981" s="53">
        <f t="shared" si="1200"/>
        <v>3.8982422630884437</v>
      </c>
    </row>
    <row r="6982" spans="2:18" ht="15">
      <c r="B6982" s="84">
        <v>37285</v>
      </c>
      <c r="C6982" s="85">
        <v>0</v>
      </c>
      <c r="D6982" s="86">
        <v>11.7</v>
      </c>
      <c r="E6982" s="87">
        <v>-1.1000000000000001</v>
      </c>
      <c r="F6982" s="96">
        <f t="shared" si="1191"/>
        <v>5.3</v>
      </c>
      <c r="G6982" s="96"/>
      <c r="H6982" s="74">
        <f t="shared" si="1192"/>
        <v>29</v>
      </c>
      <c r="I6982" s="53">
        <f t="shared" si="1190"/>
        <v>1.0301662871780179</v>
      </c>
      <c r="J6982" s="53">
        <f t="shared" si="1193"/>
        <v>-0.31720555485597807</v>
      </c>
      <c r="K6982" s="53">
        <f t="shared" si="1194"/>
        <v>1.2195161001475012</v>
      </c>
      <c r="L6982" s="53">
        <f t="shared" si="1195"/>
        <v>13.122529838904034</v>
      </c>
      <c r="M6982" s="93">
        <f t="shared" si="1196"/>
        <v>1.0156264606097514</v>
      </c>
      <c r="N6982" s="53">
        <f t="shared" si="1197"/>
        <v>7.9812603017839896</v>
      </c>
      <c r="O6982">
        <f t="shared" si="1198"/>
        <v>0.46325833201063299</v>
      </c>
      <c r="P6982" s="53">
        <f t="shared" si="1199"/>
        <v>6.7313451978244094</v>
      </c>
      <c r="Q6982" s="53">
        <v>0.2</v>
      </c>
      <c r="R6982" s="53">
        <f t="shared" si="1200"/>
        <v>4.1220421912217562</v>
      </c>
    </row>
    <row r="6983" spans="2:18" ht="15">
      <c r="B6983" s="84">
        <v>37286</v>
      </c>
      <c r="C6983" s="85">
        <v>0</v>
      </c>
      <c r="D6983" s="86">
        <v>10.3</v>
      </c>
      <c r="E6983" s="87">
        <v>-1.1000000000000001</v>
      </c>
      <c r="F6983" s="96">
        <f t="shared" si="1191"/>
        <v>4.6000000000000005</v>
      </c>
      <c r="G6983" s="96"/>
      <c r="H6983" s="74">
        <f t="shared" si="1192"/>
        <v>30</v>
      </c>
      <c r="I6983" s="53">
        <f t="shared" si="1190"/>
        <v>1.0299152015176269</v>
      </c>
      <c r="J6983" s="53">
        <f t="shared" si="1193"/>
        <v>-0.31255139710685492</v>
      </c>
      <c r="K6983" s="53">
        <f t="shared" si="1194"/>
        <v>1.2252568661692629</v>
      </c>
      <c r="L6983" s="53">
        <f t="shared" si="1195"/>
        <v>13.306121173372119</v>
      </c>
      <c r="M6983" s="93">
        <f t="shared" si="1196"/>
        <v>0.94243496770704049</v>
      </c>
      <c r="N6983" s="53">
        <f t="shared" si="1197"/>
        <v>7.6375281000978958</v>
      </c>
      <c r="O6983">
        <f t="shared" si="1198"/>
        <v>0.44364418562400476</v>
      </c>
      <c r="P6983" s="53">
        <f t="shared" si="1199"/>
        <v>6.4139727188391022</v>
      </c>
      <c r="Q6983" s="53">
        <v>0.2</v>
      </c>
      <c r="R6983" s="53">
        <f t="shared" si="1200"/>
        <v>4.0142846265688341</v>
      </c>
    </row>
    <row r="6984" spans="2:18" ht="15">
      <c r="B6984" s="84">
        <v>37287</v>
      </c>
      <c r="C6984" s="85">
        <v>0</v>
      </c>
      <c r="D6984" s="86">
        <v>5.5</v>
      </c>
      <c r="E6984" s="87">
        <v>-1.1000000000000001</v>
      </c>
      <c r="F6984" s="96">
        <f t="shared" si="1191"/>
        <v>2.2000000000000002</v>
      </c>
      <c r="G6984" s="96"/>
      <c r="H6984" s="74">
        <f t="shared" si="1192"/>
        <v>31</v>
      </c>
      <c r="I6984" s="53">
        <f t="shared" si="1190"/>
        <v>1.0296552634678175</v>
      </c>
      <c r="J6984" s="53">
        <f t="shared" si="1193"/>
        <v>-0.30780408787498542</v>
      </c>
      <c r="K6984" s="53">
        <f t="shared" si="1194"/>
        <v>1.2310826308858673</v>
      </c>
      <c r="L6984" s="53">
        <f t="shared" si="1195"/>
        <v>13.493750103179497</v>
      </c>
      <c r="M6984" s="93">
        <f t="shared" si="1196"/>
        <v>0.64928310162471115</v>
      </c>
      <c r="N6984" s="53">
        <f t="shared" si="1197"/>
        <v>5.8932321867467259</v>
      </c>
      <c r="O6984">
        <f t="shared" si="1198"/>
        <v>0.3818121058064759</v>
      </c>
      <c r="P6984" s="53">
        <f t="shared" si="1199"/>
        <v>5.4250536176846778</v>
      </c>
      <c r="Q6984" s="53">
        <v>0.2</v>
      </c>
      <c r="R6984" s="53">
        <f t="shared" si="1200"/>
        <v>3.5276795641126792</v>
      </c>
    </row>
    <row r="6985" spans="2:18" ht="15">
      <c r="B6985" s="84">
        <v>37288</v>
      </c>
      <c r="C6985" s="85">
        <v>0</v>
      </c>
      <c r="D6985" s="86">
        <v>10.3</v>
      </c>
      <c r="E6985" s="87">
        <v>-1</v>
      </c>
      <c r="F6985" s="96">
        <f t="shared" si="1191"/>
        <v>4.6500000000000004</v>
      </c>
      <c r="G6985" s="96"/>
      <c r="H6985" s="74">
        <f t="shared" si="1192"/>
        <v>32</v>
      </c>
      <c r="I6985" s="53">
        <f t="shared" si="1190"/>
        <v>1.0293865499484409</v>
      </c>
      <c r="J6985" s="53">
        <f t="shared" si="1193"/>
        <v>-0.30296554741678583</v>
      </c>
      <c r="K6985" s="53">
        <f t="shared" si="1194"/>
        <v>1.23699002693392</v>
      </c>
      <c r="L6985" s="53">
        <f t="shared" si="1195"/>
        <v>13.685352142743081</v>
      </c>
      <c r="M6985" s="93">
        <f t="shared" si="1196"/>
        <v>0.96718826269514568</v>
      </c>
      <c r="N6985" s="53">
        <f t="shared" si="1197"/>
        <v>7.8206728660884517</v>
      </c>
      <c r="O6985">
        <f t="shared" si="1198"/>
        <v>0.44502063461186997</v>
      </c>
      <c r="P6985" s="53">
        <f t="shared" si="1199"/>
        <v>6.4361893237631742</v>
      </c>
      <c r="Q6985" s="53">
        <v>0.2</v>
      </c>
      <c r="R6985" s="53">
        <f t="shared" si="1200"/>
        <v>4.0558637356616307</v>
      </c>
    </row>
    <row r="6986" spans="2:18" ht="15">
      <c r="B6986" s="84">
        <v>37289</v>
      </c>
      <c r="C6986" s="85">
        <v>0</v>
      </c>
      <c r="D6986" s="86">
        <v>12.2</v>
      </c>
      <c r="E6986" s="87">
        <v>-1.7</v>
      </c>
      <c r="F6986" s="96">
        <f t="shared" si="1191"/>
        <v>5.25</v>
      </c>
      <c r="G6986" s="96"/>
      <c r="H6986" s="74">
        <f t="shared" si="1192"/>
        <v>33</v>
      </c>
      <c r="I6986" s="53">
        <f t="shared" ref="I6986:I7049" si="1201">1+0.0334*COS($I$7*H6986-0.0552)</f>
        <v>1.0291091404761501</v>
      </c>
      <c r="J6986" s="53">
        <f t="shared" si="1193"/>
        <v>-0.29803771147049535</v>
      </c>
      <c r="K6986" s="53">
        <f t="shared" si="1194"/>
        <v>1.2429757515013611</v>
      </c>
      <c r="L6986" s="53">
        <f t="shared" si="1195"/>
        <v>13.880860851585737</v>
      </c>
      <c r="M6986" s="93">
        <f t="shared" si="1196"/>
        <v>1.1171055360791819</v>
      </c>
      <c r="N6986" s="53">
        <f t="shared" si="1197"/>
        <v>8.7977723931675946</v>
      </c>
      <c r="O6986">
        <f t="shared" si="1198"/>
        <v>0.4618325331410309</v>
      </c>
      <c r="P6986" s="53">
        <f t="shared" si="1199"/>
        <v>6.7082179422502426</v>
      </c>
      <c r="Q6986" s="53">
        <v>0.2</v>
      </c>
      <c r="R6986" s="53">
        <f t="shared" si="1200"/>
        <v>4.2948895919515957</v>
      </c>
    </row>
    <row r="6987" spans="2:18" ht="15">
      <c r="B6987" s="84">
        <v>37290</v>
      </c>
      <c r="C6987" s="85">
        <v>0</v>
      </c>
      <c r="D6987" s="86">
        <v>12.7</v>
      </c>
      <c r="E6987" s="87">
        <v>-2.1</v>
      </c>
      <c r="F6987" s="96">
        <f t="shared" si="1191"/>
        <v>5.3</v>
      </c>
      <c r="G6987" s="96"/>
      <c r="H6987" s="74">
        <f t="shared" si="1192"/>
        <v>34</v>
      </c>
      <c r="I6987" s="53">
        <f t="shared" si="1201"/>
        <v>1.0288231171408715</v>
      </c>
      <c r="J6987" s="53">
        <f t="shared" si="1193"/>
        <v>-0.29302252968915588</v>
      </c>
      <c r="K6987" s="53">
        <f t="shared" si="1194"/>
        <v>1.2490365693760106</v>
      </c>
      <c r="L6987" s="53">
        <f t="shared" si="1195"/>
        <v>14.080207872819296</v>
      </c>
      <c r="M6987" s="93">
        <f t="shared" si="1196"/>
        <v>1.1717942907321797</v>
      </c>
      <c r="N6987" s="53">
        <f t="shared" si="1197"/>
        <v>9.2084990074628195</v>
      </c>
      <c r="O6987">
        <f t="shared" si="1198"/>
        <v>0.46325833201063299</v>
      </c>
      <c r="P6987" s="53">
        <f t="shared" si="1199"/>
        <v>6.7313451978244094</v>
      </c>
      <c r="Q6987" s="53">
        <v>0.2</v>
      </c>
      <c r="R6987" s="53">
        <f t="shared" si="1200"/>
        <v>4.3855895354627075</v>
      </c>
    </row>
    <row r="6988" spans="2:18" ht="15">
      <c r="B6988" s="84">
        <v>37291</v>
      </c>
      <c r="C6988" s="85">
        <v>0</v>
      </c>
      <c r="D6988" s="86">
        <v>9.6999999999999993</v>
      </c>
      <c r="E6988" s="87">
        <v>-2.2000000000000002</v>
      </c>
      <c r="F6988" s="96">
        <f t="shared" si="1191"/>
        <v>3.7499999999999996</v>
      </c>
      <c r="G6988" s="96"/>
      <c r="H6988" s="74">
        <f t="shared" si="1192"/>
        <v>35</v>
      </c>
      <c r="I6988" s="53">
        <f t="shared" si="1201"/>
        <v>1.0285285645815117</v>
      </c>
      <c r="J6988" s="53">
        <f t="shared" si="1193"/>
        <v>-0.28792196412598908</v>
      </c>
      <c r="K6988" s="53">
        <f t="shared" si="1194"/>
        <v>1.2551693155852104</v>
      </c>
      <c r="L6988" s="53">
        <f t="shared" si="1195"/>
        <v>14.283322975322376</v>
      </c>
      <c r="M6988" s="93">
        <f t="shared" si="1196"/>
        <v>0.99437337057912334</v>
      </c>
      <c r="N6988" s="53">
        <f t="shared" si="1197"/>
        <v>8.3762891089316174</v>
      </c>
      <c r="O6988">
        <f t="shared" si="1198"/>
        <v>0.42080908152913016</v>
      </c>
      <c r="P6988" s="53">
        <f t="shared" si="1199"/>
        <v>6.0466550602741238</v>
      </c>
      <c r="Q6988" s="53">
        <v>0.2</v>
      </c>
      <c r="R6988" s="53">
        <f t="shared" si="1200"/>
        <v>4.1288633063583493</v>
      </c>
    </row>
    <row r="6989" spans="2:18" ht="15">
      <c r="B6989" s="84">
        <v>37292</v>
      </c>
      <c r="C6989" s="85">
        <v>0</v>
      </c>
      <c r="D6989" s="86">
        <v>9.5</v>
      </c>
      <c r="E6989" s="87">
        <v>-2.9</v>
      </c>
      <c r="F6989" s="96">
        <f t="shared" si="1191"/>
        <v>3.3</v>
      </c>
      <c r="G6989" s="96"/>
      <c r="H6989" s="74">
        <f t="shared" si="1192"/>
        <v>36</v>
      </c>
      <c r="I6989" s="53">
        <f t="shared" si="1201"/>
        <v>1.0282255699609115</v>
      </c>
      <c r="J6989" s="53">
        <f t="shared" si="1193"/>
        <v>-0.28273798777366221</v>
      </c>
      <c r="K6989" s="53">
        <f t="shared" si="1194"/>
        <v>1.2613708976425573</v>
      </c>
      <c r="L6989" s="53">
        <f t="shared" si="1195"/>
        <v>14.490134099424376</v>
      </c>
      <c r="M6989" s="93">
        <f t="shared" si="1196"/>
        <v>1.0082429085920017</v>
      </c>
      <c r="N6989" s="53">
        <f t="shared" si="1197"/>
        <v>8.6742546712411404</v>
      </c>
      <c r="O6989">
        <f t="shared" si="1198"/>
        <v>0.40914270874681025</v>
      </c>
      <c r="P6989" s="53">
        <f t="shared" si="1199"/>
        <v>5.8599267019768071</v>
      </c>
      <c r="Q6989" s="53">
        <v>0.2</v>
      </c>
      <c r="R6989" s="53">
        <f t="shared" si="1200"/>
        <v>4.1685153418685807</v>
      </c>
    </row>
    <row r="6990" spans="2:18" ht="15">
      <c r="B6990" s="84">
        <v>37293</v>
      </c>
      <c r="C6990" s="85">
        <v>0</v>
      </c>
      <c r="D6990" s="86">
        <v>3.7</v>
      </c>
      <c r="E6990" s="87">
        <v>2.1</v>
      </c>
      <c r="F6990" s="96">
        <f t="shared" si="1191"/>
        <v>2.9000000000000004</v>
      </c>
      <c r="G6990" s="96"/>
      <c r="H6990" s="74">
        <f t="shared" si="1192"/>
        <v>37</v>
      </c>
      <c r="I6990" s="53">
        <f t="shared" si="1201"/>
        <v>1.0279142229400544</v>
      </c>
      <c r="J6990" s="53">
        <f t="shared" si="1193"/>
        <v>-0.2774725831586547</v>
      </c>
      <c r="K6990" s="53">
        <f t="shared" si="1194"/>
        <v>1.2676382974187046</v>
      </c>
      <c r="L6990" s="53">
        <f t="shared" si="1195"/>
        <v>14.700567405896869</v>
      </c>
      <c r="M6990" s="93">
        <f t="shared" si="1196"/>
        <v>0.36046566866020013</v>
      </c>
      <c r="N6990" s="53">
        <f t="shared" si="1197"/>
        <v>3.1611347611637624</v>
      </c>
      <c r="O6990">
        <f t="shared" si="1198"/>
        <v>0.39901192228718407</v>
      </c>
      <c r="P6990" s="53">
        <f t="shared" si="1199"/>
        <v>5.6983032081584444</v>
      </c>
      <c r="Q6990" s="53">
        <v>0.2</v>
      </c>
      <c r="R6990" s="53">
        <f t="shared" si="1200"/>
        <v>2.9863982096548054</v>
      </c>
    </row>
    <row r="6991" spans="2:18" ht="15">
      <c r="B6991" s="84">
        <v>37294</v>
      </c>
      <c r="C6991" s="85">
        <v>19.2</v>
      </c>
      <c r="D6991" s="86">
        <v>13.9</v>
      </c>
      <c r="E6991" s="87">
        <v>1.9</v>
      </c>
      <c r="F6991" s="96">
        <f t="shared" ref="F6991:F7054" si="1202">0.5*(D6991+E6991)</f>
        <v>7.9</v>
      </c>
      <c r="G6991" s="96"/>
      <c r="H6991" s="74">
        <f t="shared" ref="H6991:H7054" si="1203">B6991-DATE(YEAR(B6991),1,0)</f>
        <v>38</v>
      </c>
      <c r="I6991" s="53">
        <f t="shared" si="1201"/>
        <v>1.0275946156515323</v>
      </c>
      <c r="J6991" s="53">
        <f t="shared" ref="J6991:J7054" si="1204">ASIN(0.39785*SIN(4.869+$I$7*H6991+0.03345*SIN(6.224+$I$7*H6991)))</f>
        <v>-0.27212774099167591</v>
      </c>
      <c r="K6991" s="53">
        <f t="shared" ref="K6991:K7054" si="1205">ACOS(-TAN(J6991)*TAN($E$7*$I$8))</f>
        <v>1.2739685726539534</v>
      </c>
      <c r="L6991" s="53">
        <f t="shared" ref="L6991:L7054" si="1206">117.5*I6991*((K6991*SIN($E$7*$I$8)*SIN(J6991)+COS($E$7*$I$8)*COS(J6991)*SIN(K6991))/PI())</f>
        <v>14.914547328045117</v>
      </c>
      <c r="M6991" s="93">
        <f t="shared" ref="M6991:M7054" si="1207">0.0023*L6991/2.456*(0.5*(D6991+E6991)+17.8)*SQRT(D6991-E6991)</f>
        <v>1.2434642294883302</v>
      </c>
      <c r="N6991" s="53">
        <f t="shared" ref="N6991:N7054" si="1208">0.17*L6991*SQRT(D6991-E6991)</f>
        <v>8.783136272982027</v>
      </c>
      <c r="O6991">
        <f t="shared" ref="O6991:O7054" si="1209">5336/(F6991+273.15)^2*EXP(21.07-5336/(F6991+273.15))</f>
        <v>0.5429276807238258</v>
      </c>
      <c r="P6991" s="53">
        <f t="shared" ref="P6991:P7054" si="1210">EXP(21.07-5336/(F6991+273.15))</f>
        <v>8.0369884225602579</v>
      </c>
      <c r="Q6991" s="53">
        <v>0.2</v>
      </c>
      <c r="R6991" s="53">
        <f t="shared" ref="R6991:R7054" si="1211">(O6991*N6991*0.6+$L$8*6.43*(1+0.536*Q6991)*P6991*(1- G6991/100))/($O$7*(O6991+$L$8))</f>
        <v>4.4192597099242201</v>
      </c>
    </row>
    <row r="6992" spans="2:18" ht="15">
      <c r="B6992" s="84">
        <v>37295</v>
      </c>
      <c r="C6992" s="85">
        <v>0</v>
      </c>
      <c r="D6992" s="86">
        <v>12.6</v>
      </c>
      <c r="E6992" s="87">
        <v>-0.5</v>
      </c>
      <c r="F6992" s="96">
        <f t="shared" si="1202"/>
        <v>6.05</v>
      </c>
      <c r="G6992" s="96"/>
      <c r="H6992" s="74">
        <f t="shared" si="1203"/>
        <v>39</v>
      </c>
      <c r="I6992" s="53">
        <f t="shared" si="1201"/>
        <v>1.0272668426722846</v>
      </c>
      <c r="J6992" s="53">
        <f t="shared" si="1204"/>
        <v>-0.26670545887483604</v>
      </c>
      <c r="K6992" s="53">
        <f t="shared" si="1205"/>
        <v>1.2803588581308856</v>
      </c>
      <c r="L6992" s="53">
        <f t="shared" si="1206"/>
        <v>15.131996626686488</v>
      </c>
      <c r="M6992" s="93">
        <f t="shared" si="1207"/>
        <v>1.2232627203539759</v>
      </c>
      <c r="N6992" s="53">
        <f t="shared" si="1208"/>
        <v>9.310667231832868</v>
      </c>
      <c r="O6992">
        <f t="shared" si="1209"/>
        <v>0.48511320389690438</v>
      </c>
      <c r="P6992" s="53">
        <f t="shared" si="1210"/>
        <v>7.0869293370730855</v>
      </c>
      <c r="Q6992" s="53">
        <v>0.2</v>
      </c>
      <c r="R6992" s="53">
        <f t="shared" si="1211"/>
        <v>4.4451739629877656</v>
      </c>
    </row>
    <row r="6993" spans="2:18" ht="15">
      <c r="B6993" s="84">
        <v>37296</v>
      </c>
      <c r="C6993" s="85">
        <v>0</v>
      </c>
      <c r="D6993" s="86">
        <v>13.3</v>
      </c>
      <c r="E6993" s="87">
        <v>0.9</v>
      </c>
      <c r="F6993" s="96">
        <f t="shared" si="1202"/>
        <v>7.1000000000000005</v>
      </c>
      <c r="G6993" s="96"/>
      <c r="H6993" s="74">
        <f t="shared" si="1203"/>
        <v>40</v>
      </c>
      <c r="I6993" s="53">
        <f t="shared" si="1201"/>
        <v>1.0269310009956087</v>
      </c>
      <c r="J6993" s="53">
        <f t="shared" si="1204"/>
        <v>-0.26120774006603953</v>
      </c>
      <c r="K6993" s="53">
        <f t="shared" si="1205"/>
        <v>1.2868063665256193</v>
      </c>
      <c r="L6993" s="53">
        <f t="shared" si="1206"/>
        <v>15.352836447797053</v>
      </c>
      <c r="M6993" s="93">
        <f t="shared" si="1207"/>
        <v>1.2606609101120183</v>
      </c>
      <c r="N6993" s="53">
        <f t="shared" si="1208"/>
        <v>9.1906957078744487</v>
      </c>
      <c r="O6993">
        <f t="shared" si="1209"/>
        <v>0.51722604998727895</v>
      </c>
      <c r="P6993" s="53">
        <f t="shared" si="1210"/>
        <v>7.6129996800279249</v>
      </c>
      <c r="Q6993" s="53">
        <v>0.2</v>
      </c>
      <c r="R6993" s="53">
        <f t="shared" si="1211"/>
        <v>4.4704252794073236</v>
      </c>
    </row>
    <row r="6994" spans="2:18" ht="15">
      <c r="B6994" s="84">
        <v>37297</v>
      </c>
      <c r="C6994" s="85">
        <v>0</v>
      </c>
      <c r="D6994" s="86">
        <v>16.5</v>
      </c>
      <c r="E6994" s="87">
        <v>4</v>
      </c>
      <c r="F6994" s="96">
        <f t="shared" si="1202"/>
        <v>10.25</v>
      </c>
      <c r="G6994" s="96"/>
      <c r="H6994" s="74">
        <f t="shared" si="1203"/>
        <v>41</v>
      </c>
      <c r="I6994" s="53">
        <f t="shared" si="1201"/>
        <v>1.0265871900024599</v>
      </c>
      <c r="J6994" s="53">
        <f t="shared" si="1204"/>
        <v>-0.25563659230083863</v>
      </c>
      <c r="K6994" s="53">
        <f t="shared" si="1205"/>
        <v>1.2933083889564396</v>
      </c>
      <c r="L6994" s="53">
        <f t="shared" si="1206"/>
        <v>15.576986382605625</v>
      </c>
      <c r="M6994" s="93">
        <f t="shared" si="1207"/>
        <v>1.4466743651122558</v>
      </c>
      <c r="N6994" s="53">
        <f t="shared" si="1208"/>
        <v>9.3624037963523055</v>
      </c>
      <c r="O6994">
        <f t="shared" si="1209"/>
        <v>0.62500351483822847</v>
      </c>
      <c r="P6994" s="53">
        <f t="shared" si="1210"/>
        <v>9.4073289535608353</v>
      </c>
      <c r="Q6994" s="53">
        <v>0.2</v>
      </c>
      <c r="R6994" s="53">
        <f t="shared" si="1211"/>
        <v>4.6532718135993472</v>
      </c>
    </row>
    <row r="6995" spans="2:18" ht="15">
      <c r="B6995" s="84">
        <v>37298</v>
      </c>
      <c r="C6995" s="85">
        <v>0</v>
      </c>
      <c r="D6995" s="86">
        <v>13.5</v>
      </c>
      <c r="E6995" s="87">
        <v>-0.3</v>
      </c>
      <c r="F6995" s="96">
        <f t="shared" si="1202"/>
        <v>6.6</v>
      </c>
      <c r="G6995" s="96"/>
      <c r="H6995" s="74">
        <f t="shared" si="1203"/>
        <v>42</v>
      </c>
      <c r="I6995" s="53">
        <f t="shared" si="1201"/>
        <v>1.0262355114320429</v>
      </c>
      <c r="J6995" s="53">
        <f t="shared" si="1204"/>
        <v>-0.24999402667178106</v>
      </c>
      <c r="K6995" s="53">
        <f t="shared" si="1205"/>
        <v>1.2998622952485448</v>
      </c>
      <c r="L6995" s="53">
        <f t="shared" si="1206"/>
        <v>15.804364529912229</v>
      </c>
      <c r="M6995" s="93">
        <f t="shared" si="1207"/>
        <v>1.3415469655598353</v>
      </c>
      <c r="N6995" s="53">
        <f t="shared" si="1208"/>
        <v>9.9808034401379633</v>
      </c>
      <c r="O6995">
        <f t="shared" si="1209"/>
        <v>0.50170926729924392</v>
      </c>
      <c r="P6995" s="53">
        <f t="shared" si="1210"/>
        <v>7.3582830988883128</v>
      </c>
      <c r="Q6995" s="53">
        <v>0.2</v>
      </c>
      <c r="R6995" s="53">
        <f t="shared" si="1211"/>
        <v>4.6175459141546122</v>
      </c>
    </row>
    <row r="6996" spans="2:18" ht="15">
      <c r="B6996" s="84">
        <v>37299</v>
      </c>
      <c r="C6996" s="85">
        <v>0</v>
      </c>
      <c r="D6996" s="86">
        <v>15.5</v>
      </c>
      <c r="E6996" s="87">
        <v>-0.4</v>
      </c>
      <c r="F6996" s="96">
        <f t="shared" si="1202"/>
        <v>7.55</v>
      </c>
      <c r="G6996" s="96"/>
      <c r="H6996" s="74">
        <f t="shared" si="1203"/>
        <v>43</v>
      </c>
      <c r="I6996" s="53">
        <f t="shared" si="1201"/>
        <v>1.0258760693517042</v>
      </c>
      <c r="J6996" s="53">
        <f t="shared" si="1204"/>
        <v>-0.24428205656508803</v>
      </c>
      <c r="K6996" s="53">
        <f t="shared" si="1205"/>
        <v>1.3064655339335101</v>
      </c>
      <c r="L6996" s="53">
        <f t="shared" si="1206"/>
        <v>16.034887560408439</v>
      </c>
      <c r="M6996" s="93">
        <f t="shared" si="1207"/>
        <v>1.5178956567672783</v>
      </c>
      <c r="N6996" s="53">
        <f t="shared" si="1208"/>
        <v>10.869595997143882</v>
      </c>
      <c r="O6996">
        <f t="shared" si="1209"/>
        <v>0.53154884281145787</v>
      </c>
      <c r="P6996" s="53">
        <f t="shared" si="1210"/>
        <v>7.848961184732639</v>
      </c>
      <c r="Q6996" s="53">
        <v>0.2</v>
      </c>
      <c r="R6996" s="53">
        <f t="shared" si="1211"/>
        <v>4.8582220936792604</v>
      </c>
    </row>
    <row r="6997" spans="2:18" ht="15">
      <c r="B6997" s="84">
        <v>37300</v>
      </c>
      <c r="C6997" s="85">
        <v>0</v>
      </c>
      <c r="D6997" s="86">
        <v>9.6999999999999993</v>
      </c>
      <c r="E6997" s="87">
        <v>-1.4</v>
      </c>
      <c r="F6997" s="96">
        <f t="shared" si="1202"/>
        <v>4.1499999999999995</v>
      </c>
      <c r="G6997" s="96"/>
      <c r="H6997" s="74">
        <f t="shared" si="1203"/>
        <v>44</v>
      </c>
      <c r="I6997" s="53">
        <f t="shared" si="1201"/>
        <v>1.0255089701261384</v>
      </c>
      <c r="J6997" s="53">
        <f t="shared" si="1204"/>
        <v>-0.23850269665431623</v>
      </c>
      <c r="K6997" s="53">
        <f t="shared" si="1205"/>
        <v>1.3131156320018036</v>
      </c>
      <c r="L6997" s="53">
        <f t="shared" si="1206"/>
        <v>16.268470782777829</v>
      </c>
      <c r="M6997" s="93">
        <f t="shared" si="1207"/>
        <v>1.1141462919099099</v>
      </c>
      <c r="N6997" s="53">
        <f t="shared" si="1208"/>
        <v>9.2141895572591004</v>
      </c>
      <c r="O6997">
        <f t="shared" si="1209"/>
        <v>0.43142320467363154</v>
      </c>
      <c r="P6997" s="53">
        <f t="shared" si="1210"/>
        <v>6.2170937848778562</v>
      </c>
      <c r="Q6997" s="53">
        <v>0.2</v>
      </c>
      <c r="R6997" s="53">
        <f t="shared" si="1211"/>
        <v>4.3276473377370142</v>
      </c>
    </row>
    <row r="6998" spans="2:18" ht="15">
      <c r="B6998" s="84">
        <v>37301</v>
      </c>
      <c r="C6998" s="85">
        <v>0</v>
      </c>
      <c r="D6998" s="86">
        <v>7.1</v>
      </c>
      <c r="E6998" s="87">
        <v>3.3</v>
      </c>
      <c r="F6998" s="96">
        <f t="shared" si="1202"/>
        <v>5.1999999999999993</v>
      </c>
      <c r="G6998" s="96"/>
      <c r="H6998" s="74">
        <f t="shared" si="1203"/>
        <v>45</v>
      </c>
      <c r="I6998" s="53">
        <f t="shared" si="1201"/>
        <v>1.0251343223859126</v>
      </c>
      <c r="J6998" s="53">
        <f t="shared" si="1204"/>
        <v>-0.2326579619504911</v>
      </c>
      <c r="K6998" s="53">
        <f t="shared" si="1205"/>
        <v>1.3198101944263136</v>
      </c>
      <c r="L6998" s="53">
        <f t="shared" si="1206"/>
        <v>16.505028211357502</v>
      </c>
      <c r="M6998" s="93">
        <f t="shared" si="1207"/>
        <v>0.69300342157162576</v>
      </c>
      <c r="N6998" s="53">
        <f t="shared" si="1208"/>
        <v>5.4696179314666384</v>
      </c>
      <c r="O6998">
        <f t="shared" si="1209"/>
        <v>0.46041058296527632</v>
      </c>
      <c r="P6998" s="53">
        <f t="shared" si="1210"/>
        <v>6.685161880365416</v>
      </c>
      <c r="Q6998" s="53">
        <v>0.2</v>
      </c>
      <c r="R6998" s="53">
        <f t="shared" si="1211"/>
        <v>3.5782173904157366</v>
      </c>
    </row>
    <row r="6999" spans="2:18" ht="15">
      <c r="B6999" s="84">
        <v>37302</v>
      </c>
      <c r="C6999" s="85">
        <v>1.4</v>
      </c>
      <c r="D6999" s="86">
        <v>7.1</v>
      </c>
      <c r="E6999" s="87">
        <v>3.1</v>
      </c>
      <c r="F6999" s="96">
        <f t="shared" si="1202"/>
        <v>5.0999999999999996</v>
      </c>
      <c r="G6999" s="96"/>
      <c r="H6999" s="74">
        <f t="shared" si="1203"/>
        <v>46</v>
      </c>
      <c r="I6999" s="53">
        <f t="shared" si="1201"/>
        <v>1.0247522369953201</v>
      </c>
      <c r="J6999" s="53">
        <f t="shared" si="1204"/>
        <v>-0.22674986690804186</v>
      </c>
      <c r="K6999" s="53">
        <f t="shared" si="1205"/>
        <v>1.3265469034743758</v>
      </c>
      <c r="L6999" s="53">
        <f t="shared" si="1206"/>
        <v>16.744472635144707</v>
      </c>
      <c r="M6999" s="93">
        <f t="shared" si="1207"/>
        <v>0.71818515773051439</v>
      </c>
      <c r="N6999" s="53">
        <f t="shared" si="1208"/>
        <v>5.6931206959492009</v>
      </c>
      <c r="O6999">
        <f t="shared" si="1209"/>
        <v>0.45757819344210393</v>
      </c>
      <c r="P6999" s="53">
        <f t="shared" si="1210"/>
        <v>6.6392625692475837</v>
      </c>
      <c r="Q6999" s="53">
        <v>0.2</v>
      </c>
      <c r="R6999" s="53">
        <f t="shared" si="1211"/>
        <v>3.6216754378741021</v>
      </c>
    </row>
    <row r="7000" spans="2:18" ht="15">
      <c r="B7000" s="84">
        <v>37303</v>
      </c>
      <c r="C7000" s="85">
        <v>13.4</v>
      </c>
      <c r="D7000" s="86">
        <v>6.9</v>
      </c>
      <c r="E7000" s="87">
        <v>2.5</v>
      </c>
      <c r="F7000" s="96">
        <f t="shared" si="1202"/>
        <v>4.7</v>
      </c>
      <c r="G7000" s="96"/>
      <c r="H7000" s="74">
        <f t="shared" si="1203"/>
        <v>47</v>
      </c>
      <c r="I7000" s="53">
        <f t="shared" si="1201"/>
        <v>1.0243628270195759</v>
      </c>
      <c r="J7000" s="53">
        <f t="shared" si="1204"/>
        <v>-0.22078042458572791</v>
      </c>
      <c r="K7000" s="53">
        <f t="shared" si="1205"/>
        <v>1.3333235178252498</v>
      </c>
      <c r="L7000" s="53">
        <f t="shared" si="1206"/>
        <v>16.986715687937249</v>
      </c>
      <c r="M7000" s="93">
        <f t="shared" si="1207"/>
        <v>0.75078873513352551</v>
      </c>
      <c r="N7000" s="53">
        <f t="shared" si="1208"/>
        <v>6.0573780230521654</v>
      </c>
      <c r="O7000">
        <f t="shared" si="1209"/>
        <v>0.44640082754923571</v>
      </c>
      <c r="P7000" s="53">
        <f t="shared" si="1210"/>
        <v>6.4584748446994258</v>
      </c>
      <c r="Q7000" s="53">
        <v>0.2</v>
      </c>
      <c r="R7000" s="53">
        <f t="shared" si="1211"/>
        <v>3.6814101078447874</v>
      </c>
    </row>
    <row r="7001" spans="2:18" ht="15">
      <c r="B7001" s="84">
        <v>37304</v>
      </c>
      <c r="C7001" s="85">
        <v>1</v>
      </c>
      <c r="D7001" s="86">
        <v>10.1</v>
      </c>
      <c r="E7001" s="87">
        <v>1.5</v>
      </c>
      <c r="F7001" s="96">
        <f t="shared" si="1202"/>
        <v>5.8</v>
      </c>
      <c r="G7001" s="96"/>
      <c r="H7001" s="74">
        <f t="shared" si="1203"/>
        <v>48</v>
      </c>
      <c r="I7001" s="53">
        <f t="shared" si="1201"/>
        <v>1.023966207691356</v>
      </c>
      <c r="J7001" s="53">
        <f t="shared" si="1204"/>
        <v>-0.21475164586162002</v>
      </c>
      <c r="K7001" s="53">
        <f t="shared" si="1205"/>
        <v>1.3401378715093815</v>
      </c>
      <c r="L7001" s="53">
        <f t="shared" si="1206"/>
        <v>17.231667919401065</v>
      </c>
      <c r="M7001" s="93">
        <f t="shared" si="1207"/>
        <v>1.1168324361105368</v>
      </c>
      <c r="N7001" s="53">
        <f t="shared" si="1208"/>
        <v>8.5906388858671967</v>
      </c>
      <c r="O7001">
        <f t="shared" si="1209"/>
        <v>0.47772995030247767</v>
      </c>
      <c r="P7001" s="53">
        <f t="shared" si="1210"/>
        <v>6.9665760101586569</v>
      </c>
      <c r="Q7001" s="53">
        <v>0.2</v>
      </c>
      <c r="R7001" s="53">
        <f t="shared" si="1211"/>
        <v>4.2775134251127627</v>
      </c>
    </row>
    <row r="7002" spans="2:18" ht="15">
      <c r="B7002" s="84">
        <v>37305</v>
      </c>
      <c r="C7002" s="85">
        <v>0</v>
      </c>
      <c r="D7002" s="86">
        <v>12.6</v>
      </c>
      <c r="E7002" s="87">
        <v>1</v>
      </c>
      <c r="F7002" s="96">
        <f t="shared" si="1202"/>
        <v>6.8</v>
      </c>
      <c r="G7002" s="96"/>
      <c r="H7002" s="74">
        <f t="shared" si="1203"/>
        <v>49</v>
      </c>
      <c r="I7002" s="53">
        <f t="shared" si="1201"/>
        <v>1.0235624963767014</v>
      </c>
      <c r="J7002" s="53">
        <f t="shared" si="1204"/>
        <v>-0.20866553870108739</v>
      </c>
      <c r="K7002" s="53">
        <f t="shared" si="1205"/>
        <v>1.346987872685115</v>
      </c>
      <c r="L7002" s="53">
        <f t="shared" si="1206"/>
        <v>17.479238866864325</v>
      </c>
      <c r="M7002" s="93">
        <f t="shared" si="1207"/>
        <v>1.3714693068054706</v>
      </c>
      <c r="N7002" s="53">
        <f t="shared" si="1208"/>
        <v>10.120464209569105</v>
      </c>
      <c r="O7002">
        <f t="shared" si="1209"/>
        <v>0.50786634309783896</v>
      </c>
      <c r="P7002" s="53">
        <f t="shared" si="1210"/>
        <v>7.4592395635175563</v>
      </c>
      <c r="Q7002" s="53">
        <v>0.2</v>
      </c>
      <c r="R7002" s="53">
        <f t="shared" si="1211"/>
        <v>4.6578135443552018</v>
      </c>
    </row>
    <row r="7003" spans="2:18" ht="15">
      <c r="B7003" s="84">
        <v>37306</v>
      </c>
      <c r="C7003" s="85">
        <v>0</v>
      </c>
      <c r="D7003" s="86">
        <v>14.9</v>
      </c>
      <c r="E7003" s="87">
        <v>-1.1000000000000001</v>
      </c>
      <c r="F7003" s="96">
        <f t="shared" si="1202"/>
        <v>6.9</v>
      </c>
      <c r="G7003" s="96"/>
      <c r="H7003" s="74">
        <f t="shared" si="1203"/>
        <v>50</v>
      </c>
      <c r="I7003" s="53">
        <f t="shared" si="1201"/>
        <v>1.0231518125402845</v>
      </c>
      <c r="J7003" s="53">
        <f t="shared" si="1204"/>
        <v>-0.20252410747662677</v>
      </c>
      <c r="K7003" s="53">
        <f t="shared" si="1205"/>
        <v>1.3538715022678474</v>
      </c>
      <c r="L7003" s="53">
        <f t="shared" si="1206"/>
        <v>17.729337127643955</v>
      </c>
      <c r="M7003" s="93">
        <f t="shared" si="1207"/>
        <v>1.6403968114355918</v>
      </c>
      <c r="N7003" s="53">
        <f t="shared" si="1208"/>
        <v>12.055949246797891</v>
      </c>
      <c r="O7003">
        <f t="shared" si="1209"/>
        <v>0.51096962479543406</v>
      </c>
      <c r="P7003" s="53">
        <f t="shared" si="1210"/>
        <v>7.5101812239281029</v>
      </c>
      <c r="Q7003" s="53">
        <v>0.2</v>
      </c>
      <c r="R7003" s="53">
        <f t="shared" si="1211"/>
        <v>5.0832622322444374</v>
      </c>
    </row>
    <row r="7004" spans="2:18" ht="15">
      <c r="B7004" s="84">
        <v>37307</v>
      </c>
      <c r="C7004" s="85">
        <v>0</v>
      </c>
      <c r="D7004" s="86">
        <v>11.8</v>
      </c>
      <c r="E7004" s="87">
        <v>-1.8</v>
      </c>
      <c r="F7004" s="96">
        <f t="shared" si="1202"/>
        <v>5</v>
      </c>
      <c r="G7004" s="96"/>
      <c r="H7004" s="74">
        <f t="shared" si="1203"/>
        <v>51</v>
      </c>
      <c r="I7004" s="53">
        <f t="shared" si="1201"/>
        <v>1.0227342777100603</v>
      </c>
      <c r="J7004" s="53">
        <f t="shared" si="1204"/>
        <v>-0.19632935233829593</v>
      </c>
      <c r="K7004" s="53">
        <f t="shared" si="1205"/>
        <v>1.3607868124258506</v>
      </c>
      <c r="L7004" s="53">
        <f t="shared" si="1206"/>
        <v>17.981870431716864</v>
      </c>
      <c r="M7004" s="93">
        <f t="shared" si="1207"/>
        <v>1.4159197473890404</v>
      </c>
      <c r="N7004" s="53">
        <f t="shared" si="1208"/>
        <v>11.273356463193597</v>
      </c>
      <c r="O7004">
        <f t="shared" si="1209"/>
        <v>0.4547610930964518</v>
      </c>
      <c r="P7004" s="53">
        <f t="shared" si="1210"/>
        <v>6.5936457320380466</v>
      </c>
      <c r="Q7004" s="53">
        <v>0.2</v>
      </c>
      <c r="R7004" s="53">
        <f t="shared" si="1211"/>
        <v>4.8127569299222879</v>
      </c>
    </row>
    <row r="7005" spans="2:18" ht="15">
      <c r="B7005" s="84">
        <v>37308</v>
      </c>
      <c r="C7005" s="85">
        <v>0</v>
      </c>
      <c r="D7005" s="86">
        <v>11.3</v>
      </c>
      <c r="E7005" s="87">
        <v>1.5</v>
      </c>
      <c r="F7005" s="96">
        <f t="shared" si="1202"/>
        <v>6.4</v>
      </c>
      <c r="G7005" s="96"/>
      <c r="H7005" s="74">
        <f t="shared" si="1203"/>
        <v>52</v>
      </c>
      <c r="I7005" s="53">
        <f t="shared" si="1201"/>
        <v>1.0223100154413023</v>
      </c>
      <c r="J7005" s="53">
        <f t="shared" si="1204"/>
        <v>-0.19008326863341693</v>
      </c>
      <c r="K7005" s="53">
        <f t="shared" si="1205"/>
        <v>1.3677319249562678</v>
      </c>
      <c r="L7005" s="53">
        <f t="shared" si="1206"/>
        <v>18.236745714555813</v>
      </c>
      <c r="M7005" s="93">
        <f t="shared" si="1207"/>
        <v>1.2938240506684313</v>
      </c>
      <c r="N7005" s="53">
        <f t="shared" si="1208"/>
        <v>9.7053075392576975</v>
      </c>
      <c r="O7005">
        <f t="shared" si="1209"/>
        <v>0.49561767917449667</v>
      </c>
      <c r="P7005" s="53">
        <f t="shared" si="1210"/>
        <v>7.2585514907624775</v>
      </c>
      <c r="Q7005" s="53">
        <v>0.2</v>
      </c>
      <c r="R7005" s="53">
        <f t="shared" si="1211"/>
        <v>4.5478980970817853</v>
      </c>
    </row>
    <row r="7006" spans="2:18" ht="15">
      <c r="B7006" s="84">
        <v>37309</v>
      </c>
      <c r="C7006" s="85">
        <v>0</v>
      </c>
      <c r="D7006" s="86">
        <v>9.3000000000000007</v>
      </c>
      <c r="E7006" s="87">
        <v>-1.3</v>
      </c>
      <c r="F7006" s="96">
        <f t="shared" si="1202"/>
        <v>4</v>
      </c>
      <c r="G7006" s="96"/>
      <c r="H7006" s="74">
        <f t="shared" si="1203"/>
        <v>53</v>
      </c>
      <c r="I7006" s="53">
        <f t="shared" si="1201"/>
        <v>1.0218791512800416</v>
      </c>
      <c r="J7006" s="53">
        <f t="shared" si="1204"/>
        <v>-0.18378784637416273</v>
      </c>
      <c r="K7006" s="53">
        <f t="shared" si="1205"/>
        <v>1.3747050295540015</v>
      </c>
      <c r="L7006" s="53">
        <f t="shared" si="1206"/>
        <v>18.493869189956964</v>
      </c>
      <c r="M7006" s="93">
        <f t="shared" si="1207"/>
        <v>1.229239992391385</v>
      </c>
      <c r="N7006" s="53">
        <f t="shared" si="1208"/>
        <v>10.235984874815539</v>
      </c>
      <c r="O7006">
        <f t="shared" si="1209"/>
        <v>0.42741570243698762</v>
      </c>
      <c r="P7006" s="53">
        <f t="shared" si="1210"/>
        <v>6.152681276989024</v>
      </c>
      <c r="Q7006" s="53">
        <v>0.2</v>
      </c>
      <c r="R7006" s="53">
        <f t="shared" si="1211"/>
        <v>4.5369679650378032</v>
      </c>
    </row>
    <row r="7007" spans="2:18" ht="15">
      <c r="B7007" s="84">
        <v>37310</v>
      </c>
      <c r="C7007" s="85">
        <v>0</v>
      </c>
      <c r="D7007" s="86">
        <v>12.1</v>
      </c>
      <c r="E7007" s="87">
        <v>-2.7</v>
      </c>
      <c r="F7007" s="96">
        <f t="shared" si="1202"/>
        <v>4.6999999999999993</v>
      </c>
      <c r="G7007" s="96"/>
      <c r="H7007" s="74">
        <f t="shared" si="1203"/>
        <v>54</v>
      </c>
      <c r="I7007" s="53">
        <f t="shared" si="1201"/>
        <v>1.0214418127259153</v>
      </c>
      <c r="J7007" s="53">
        <f t="shared" si="1204"/>
        <v>-0.17744506975156121</v>
      </c>
      <c r="K7007" s="53">
        <f t="shared" si="1205"/>
        <v>1.3817043819854726</v>
      </c>
      <c r="L7007" s="53">
        <f t="shared" si="1206"/>
        <v>18.753146422694368</v>
      </c>
      <c r="M7007" s="93">
        <f t="shared" si="1207"/>
        <v>1.5201519254416498</v>
      </c>
      <c r="N7007" s="53">
        <f t="shared" si="1208"/>
        <v>12.264615109379665</v>
      </c>
      <c r="O7007">
        <f t="shared" si="1209"/>
        <v>0.44640082754923571</v>
      </c>
      <c r="P7007" s="53">
        <f t="shared" si="1210"/>
        <v>6.4584748446994258</v>
      </c>
      <c r="Q7007" s="53">
        <v>0.2</v>
      </c>
      <c r="R7007" s="53">
        <f t="shared" si="1211"/>
        <v>5.0082348009999169</v>
      </c>
    </row>
    <row r="7008" spans="2:18" ht="15">
      <c r="B7008" s="84">
        <v>37311</v>
      </c>
      <c r="C7008" s="85">
        <v>0</v>
      </c>
      <c r="D7008" s="86">
        <v>9.6999999999999993</v>
      </c>
      <c r="E7008" s="87">
        <v>0.6</v>
      </c>
      <c r="F7008" s="96">
        <f t="shared" si="1202"/>
        <v>5.1499999999999995</v>
      </c>
      <c r="G7008" s="96"/>
      <c r="H7008" s="74">
        <f t="shared" si="1203"/>
        <v>55</v>
      </c>
      <c r="I7008" s="53">
        <f t="shared" si="1201"/>
        <v>1.0209981291944379</v>
      </c>
      <c r="J7008" s="53">
        <f t="shared" si="1204"/>
        <v>-0.17105691669442086</v>
      </c>
      <c r="K7008" s="53">
        <f t="shared" si="1205"/>
        <v>1.3887283021784398</v>
      </c>
      <c r="L7008" s="53">
        <f t="shared" si="1206"/>
        <v>19.014482400844027</v>
      </c>
      <c r="M7008" s="93">
        <f t="shared" si="1207"/>
        <v>1.2327850737807704</v>
      </c>
      <c r="N7008" s="53">
        <f t="shared" si="1208"/>
        <v>9.7511115658794623</v>
      </c>
      <c r="O7008">
        <f t="shared" si="1209"/>
        <v>0.45899247266602072</v>
      </c>
      <c r="P7008" s="53">
        <f t="shared" si="1210"/>
        <v>6.662176819955766</v>
      </c>
      <c r="Q7008" s="53">
        <v>0.2</v>
      </c>
      <c r="R7008" s="53">
        <f t="shared" si="1211"/>
        <v>4.4943784392688384</v>
      </c>
    </row>
    <row r="7009" spans="2:18" ht="15">
      <c r="B7009" s="84">
        <v>37312</v>
      </c>
      <c r="C7009" s="85">
        <v>0</v>
      </c>
      <c r="D7009" s="86">
        <v>12.1</v>
      </c>
      <c r="E7009" s="87">
        <v>-3</v>
      </c>
      <c r="F7009" s="96">
        <f t="shared" si="1202"/>
        <v>4.55</v>
      </c>
      <c r="G7009" s="96"/>
      <c r="H7009" s="74">
        <f t="shared" si="1203"/>
        <v>56</v>
      </c>
      <c r="I7009" s="53">
        <f t="shared" si="1201"/>
        <v>1.0205482319787045</v>
      </c>
      <c r="J7009" s="53">
        <f t="shared" si="1204"/>
        <v>-0.1646253584716291</v>
      </c>
      <c r="K7009" s="53">
        <f t="shared" si="1205"/>
        <v>1.3957751722383314</v>
      </c>
      <c r="L7009" s="53">
        <f t="shared" si="1206"/>
        <v>19.277781607628423</v>
      </c>
      <c r="M7009" s="93">
        <f t="shared" si="1207"/>
        <v>1.5679150565706803</v>
      </c>
      <c r="N7009" s="53">
        <f t="shared" si="1208"/>
        <v>12.734868094920541</v>
      </c>
      <c r="O7009">
        <f t="shared" si="1209"/>
        <v>0.44227147196117111</v>
      </c>
      <c r="P7009" s="53">
        <f t="shared" si="1210"/>
        <v>6.391824842945371</v>
      </c>
      <c r="Q7009" s="53">
        <v>0.2</v>
      </c>
      <c r="R7009" s="53">
        <f t="shared" si="1211"/>
        <v>5.1001217149037821</v>
      </c>
    </row>
    <row r="7010" spans="2:18" ht="15">
      <c r="B7010" s="84">
        <v>37313</v>
      </c>
      <c r="C7010" s="85">
        <v>0</v>
      </c>
      <c r="D7010" s="86">
        <v>11.9</v>
      </c>
      <c r="E7010" s="87">
        <v>-1.1000000000000001</v>
      </c>
      <c r="F7010" s="96">
        <f t="shared" si="1202"/>
        <v>5.4</v>
      </c>
      <c r="G7010" s="96"/>
      <c r="H7010" s="74">
        <f t="shared" si="1203"/>
        <v>57</v>
      </c>
      <c r="I7010" s="53">
        <f t="shared" si="1201"/>
        <v>1.0200922542105393</v>
      </c>
      <c r="J7010" s="53">
        <f t="shared" si="1204"/>
        <v>-0.15815235933624114</v>
      </c>
      <c r="K7010" s="53">
        <f t="shared" si="1205"/>
        <v>1.4028434344007965</v>
      </c>
      <c r="L7010" s="53">
        <f t="shared" si="1206"/>
        <v>19.542948092640525</v>
      </c>
      <c r="M7010" s="93">
        <f t="shared" si="1207"/>
        <v>1.5309084250262208</v>
      </c>
      <c r="N7010" s="53">
        <f t="shared" si="1208"/>
        <v>11.978727241696919</v>
      </c>
      <c r="O7010">
        <f t="shared" si="1209"/>
        <v>0.46612151118185624</v>
      </c>
      <c r="P7010" s="53">
        <f t="shared" si="1210"/>
        <v>6.777814061104781</v>
      </c>
      <c r="Q7010" s="53">
        <v>0.2</v>
      </c>
      <c r="R7010" s="53">
        <f t="shared" si="1211"/>
        <v>4.9859915998674564</v>
      </c>
    </row>
    <row r="7011" spans="2:18" ht="15">
      <c r="B7011" s="84">
        <v>37314</v>
      </c>
      <c r="C7011" s="85">
        <v>0</v>
      </c>
      <c r="D7011" s="86">
        <v>7.3</v>
      </c>
      <c r="E7011" s="87">
        <v>1.9</v>
      </c>
      <c r="F7011" s="96">
        <f t="shared" si="1202"/>
        <v>4.5999999999999996</v>
      </c>
      <c r="G7011" s="96"/>
      <c r="H7011" s="74">
        <f t="shared" si="1203"/>
        <v>58</v>
      </c>
      <c r="I7011" s="53">
        <f t="shared" si="1201"/>
        <v>1.0196303308210999</v>
      </c>
      <c r="J7011" s="53">
        <f t="shared" si="1204"/>
        <v>-0.15163987620976144</v>
      </c>
      <c r="K7011" s="53">
        <f t="shared" si="1205"/>
        <v>1.4099315889294484</v>
      </c>
      <c r="L7011" s="53">
        <f t="shared" si="1206"/>
        <v>19.809885542313861</v>
      </c>
      <c r="M7011" s="93">
        <f t="shared" si="1207"/>
        <v>0.96566466012513785</v>
      </c>
      <c r="N7011" s="53">
        <f t="shared" si="1208"/>
        <v>7.8257823931569801</v>
      </c>
      <c r="O7011">
        <f t="shared" si="1209"/>
        <v>0.44364418562400476</v>
      </c>
      <c r="P7011" s="53">
        <f t="shared" si="1210"/>
        <v>6.4139727188391022</v>
      </c>
      <c r="Q7011" s="53">
        <v>0.2</v>
      </c>
      <c r="R7011" s="53">
        <f t="shared" si="1211"/>
        <v>4.0544930517918694</v>
      </c>
    </row>
    <row r="7012" spans="2:18" ht="15">
      <c r="B7012" s="84">
        <v>37315</v>
      </c>
      <c r="C7012" s="85">
        <v>0</v>
      </c>
      <c r="D7012" s="86">
        <v>14.3</v>
      </c>
      <c r="E7012" s="87">
        <v>4.7</v>
      </c>
      <c r="F7012" s="96">
        <f t="shared" si="1202"/>
        <v>9.5</v>
      </c>
      <c r="G7012" s="96"/>
      <c r="H7012" s="74">
        <f t="shared" si="1203"/>
        <v>59</v>
      </c>
      <c r="I7012" s="53">
        <f t="shared" si="1201"/>
        <v>1.0191625985009487</v>
      </c>
      <c r="J7012" s="53">
        <f t="shared" si="1204"/>
        <v>-0.14508985840499172</v>
      </c>
      <c r="K7012" s="53">
        <f t="shared" si="1205"/>
        <v>1.4170381919670834</v>
      </c>
      <c r="L7012" s="53">
        <f t="shared" si="1206"/>
        <v>20.078497349513505</v>
      </c>
      <c r="M7012" s="93">
        <f t="shared" si="1207"/>
        <v>1.5904826822859666</v>
      </c>
      <c r="N7012" s="53">
        <f t="shared" si="1208"/>
        <v>10.575861275808839</v>
      </c>
      <c r="O7012">
        <f t="shared" si="1209"/>
        <v>0.59770450458842328</v>
      </c>
      <c r="P7012" s="53">
        <f t="shared" si="1210"/>
        <v>8.9488800645474278</v>
      </c>
      <c r="Q7012" s="53">
        <v>0.2</v>
      </c>
      <c r="R7012" s="53">
        <f t="shared" si="1211"/>
        <v>4.8877746529385675</v>
      </c>
    </row>
    <row r="7013" spans="2:18" ht="15">
      <c r="B7013" s="84">
        <v>37316</v>
      </c>
      <c r="C7013" s="85">
        <v>0</v>
      </c>
      <c r="D7013" s="86">
        <v>11.7</v>
      </c>
      <c r="E7013" s="87">
        <v>3.7</v>
      </c>
      <c r="F7013" s="96">
        <f t="shared" si="1202"/>
        <v>7.6999999999999993</v>
      </c>
      <c r="G7013" s="96"/>
      <c r="H7013" s="74">
        <f t="shared" si="1203"/>
        <v>60</v>
      </c>
      <c r="I7013" s="53">
        <f t="shared" si="1201"/>
        <v>1.0186891956596047</v>
      </c>
      <c r="J7013" s="53">
        <f t="shared" si="1204"/>
        <v>-0.13850424738581349</v>
      </c>
      <c r="K7013" s="53">
        <f t="shared" si="1205"/>
        <v>1.4241618533479681</v>
      </c>
      <c r="L7013" s="53">
        <f t="shared" si="1206"/>
        <v>20.34868668213046</v>
      </c>
      <c r="M7013" s="93">
        <f t="shared" si="1207"/>
        <v>1.3744249562050557</v>
      </c>
      <c r="N7013" s="53">
        <f t="shared" si="1208"/>
        <v>9.784312151998888</v>
      </c>
      <c r="O7013">
        <f t="shared" si="1209"/>
        <v>0.53639966214607604</v>
      </c>
      <c r="P7013" s="53">
        <f t="shared" si="1210"/>
        <v>7.9290568403654014</v>
      </c>
      <c r="Q7013" s="53">
        <v>0.2</v>
      </c>
      <c r="R7013" s="53">
        <f t="shared" si="1211"/>
        <v>4.6286352675413829</v>
      </c>
    </row>
    <row r="7014" spans="2:18" ht="15">
      <c r="B7014" s="84">
        <v>37317</v>
      </c>
      <c r="C7014" s="85">
        <v>5.8</v>
      </c>
      <c r="D7014" s="86">
        <v>7.2</v>
      </c>
      <c r="E7014" s="87">
        <v>5.4</v>
      </c>
      <c r="F7014" s="96">
        <f t="shared" si="1202"/>
        <v>6.3000000000000007</v>
      </c>
      <c r="G7014" s="96"/>
      <c r="H7014" s="74">
        <f t="shared" si="1203"/>
        <v>61</v>
      </c>
      <c r="I7014" s="53">
        <f t="shared" si="1201"/>
        <v>1.0182102623845848</v>
      </c>
      <c r="J7014" s="53">
        <f t="shared" si="1204"/>
        <v>-0.13188497656225967</v>
      </c>
      <c r="K7014" s="53">
        <f t="shared" si="1205"/>
        <v>1.4313012343781424</v>
      </c>
      <c r="L7014" s="53">
        <f t="shared" si="1206"/>
        <v>20.620356550569728</v>
      </c>
      <c r="M7014" s="93">
        <f t="shared" si="1207"/>
        <v>0.62437993640731226</v>
      </c>
      <c r="N7014" s="53">
        <f t="shared" si="1208"/>
        <v>4.703068934670414</v>
      </c>
      <c r="O7014">
        <f t="shared" si="1209"/>
        <v>0.49259625807605728</v>
      </c>
      <c r="P7014" s="53">
        <f t="shared" si="1210"/>
        <v>7.2091409287937651</v>
      </c>
      <c r="Q7014" s="53">
        <v>0.2</v>
      </c>
      <c r="R7014" s="53">
        <f t="shared" si="1211"/>
        <v>3.4607588720094102</v>
      </c>
    </row>
    <row r="7015" spans="2:18" ht="15">
      <c r="B7015" s="84">
        <v>37318</v>
      </c>
      <c r="C7015" s="85">
        <v>22.4</v>
      </c>
      <c r="D7015" s="86">
        <v>8.9</v>
      </c>
      <c r="E7015" s="87">
        <v>4.0999999999999996</v>
      </c>
      <c r="F7015" s="96">
        <f t="shared" si="1202"/>
        <v>6.5</v>
      </c>
      <c r="G7015" s="96"/>
      <c r="H7015" s="74">
        <f t="shared" si="1203"/>
        <v>62</v>
      </c>
      <c r="I7015" s="53">
        <f t="shared" si="1201"/>
        <v>1.0177259403999503</v>
      </c>
      <c r="J7015" s="53">
        <f t="shared" si="1204"/>
        <v>-0.12523397111924095</v>
      </c>
      <c r="K7015" s="53">
        <f t="shared" si="1205"/>
        <v>1.4384550455900516</v>
      </c>
      <c r="L7015" s="53">
        <f t="shared" si="1206"/>
        <v>20.893409874029718</v>
      </c>
      <c r="M7015" s="93">
        <f t="shared" si="1207"/>
        <v>1.0416832716605426</v>
      </c>
      <c r="N7015" s="53">
        <f t="shared" si="1208"/>
        <v>7.7817784860209294</v>
      </c>
      <c r="O7015">
        <f t="shared" si="1209"/>
        <v>0.4986553243273773</v>
      </c>
      <c r="P7015" s="53">
        <f t="shared" si="1210"/>
        <v>7.3082650054301794</v>
      </c>
      <c r="Q7015" s="53">
        <v>0.2</v>
      </c>
      <c r="R7015" s="53">
        <f t="shared" si="1211"/>
        <v>4.136150148213007</v>
      </c>
    </row>
    <row r="7016" spans="2:18" ht="15">
      <c r="B7016" s="84">
        <v>37319</v>
      </c>
      <c r="C7016" s="85">
        <v>3.4</v>
      </c>
      <c r="D7016" s="86">
        <v>16.7</v>
      </c>
      <c r="E7016" s="87">
        <v>0.5</v>
      </c>
      <c r="F7016" s="96">
        <f t="shared" si="1202"/>
        <v>8.6</v>
      </c>
      <c r="G7016" s="96"/>
      <c r="H7016" s="74">
        <f t="shared" si="1203"/>
        <v>63</v>
      </c>
      <c r="I7016" s="53">
        <f t="shared" si="1201"/>
        <v>1.0172363730243685</v>
      </c>
      <c r="J7016" s="53">
        <f t="shared" si="1204"/>
        <v>-0.11855314787728338</v>
      </c>
      <c r="K7016" s="53">
        <f t="shared" si="1205"/>
        <v>1.4456220444772312</v>
      </c>
      <c r="L7016" s="53">
        <f t="shared" si="1206"/>
        <v>21.167749545477854</v>
      </c>
      <c r="M7016" s="93">
        <f t="shared" si="1207"/>
        <v>2.1063745364959039</v>
      </c>
      <c r="N7016" s="53">
        <f t="shared" si="1208"/>
        <v>14.483753235799901</v>
      </c>
      <c r="O7016">
        <f t="shared" si="1209"/>
        <v>0.56632666056709002</v>
      </c>
      <c r="P7016" s="53">
        <f t="shared" si="1210"/>
        <v>8.4251770410820086</v>
      </c>
      <c r="Q7016" s="53">
        <v>0.2</v>
      </c>
      <c r="R7016" s="53">
        <f t="shared" si="1211"/>
        <v>5.7036508278546432</v>
      </c>
    </row>
    <row r="7017" spans="2:18" ht="15">
      <c r="B7017" s="84">
        <v>37320</v>
      </c>
      <c r="C7017" s="85">
        <v>0</v>
      </c>
      <c r="D7017" s="86">
        <v>16.5</v>
      </c>
      <c r="E7017" s="87">
        <v>1.3</v>
      </c>
      <c r="F7017" s="96">
        <f t="shared" si="1202"/>
        <v>8.9</v>
      </c>
      <c r="G7017" s="96"/>
      <c r="H7017" s="74">
        <f t="shared" si="1203"/>
        <v>64</v>
      </c>
      <c r="I7017" s="53">
        <f t="shared" si="1201"/>
        <v>1.0167417051287022</v>
      </c>
      <c r="J7017" s="53">
        <f t="shared" si="1204"/>
        <v>-0.11184441518364702</v>
      </c>
      <c r="K7017" s="53">
        <f t="shared" si="1205"/>
        <v>1.452801033214203</v>
      </c>
      <c r="L7017" s="53">
        <f t="shared" si="1206"/>
        <v>21.443278495234836</v>
      </c>
      <c r="M7017" s="93">
        <f t="shared" si="1207"/>
        <v>2.0903726518480381</v>
      </c>
      <c r="N7017" s="53">
        <f t="shared" si="1208"/>
        <v>14.212219338863264</v>
      </c>
      <c r="O7017">
        <f t="shared" si="1209"/>
        <v>0.57662186086370282</v>
      </c>
      <c r="P7017" s="53">
        <f t="shared" si="1210"/>
        <v>8.5966152626229562</v>
      </c>
      <c r="Q7017" s="53">
        <v>0.2</v>
      </c>
      <c r="R7017" s="53">
        <f t="shared" si="1211"/>
        <v>5.6597862728436183</v>
      </c>
    </row>
    <row r="7018" spans="2:18" ht="15">
      <c r="B7018" s="84">
        <v>37321</v>
      </c>
      <c r="C7018" s="85">
        <v>1.8</v>
      </c>
      <c r="D7018" s="86">
        <v>10.1</v>
      </c>
      <c r="E7018" s="87">
        <v>5.3</v>
      </c>
      <c r="F7018" s="96">
        <f t="shared" si="1202"/>
        <v>7.6999999999999993</v>
      </c>
      <c r="G7018" s="96"/>
      <c r="H7018" s="74">
        <f t="shared" si="1203"/>
        <v>65</v>
      </c>
      <c r="I7018" s="53">
        <f t="shared" si="1201"/>
        <v>1.0162420830931402</v>
      </c>
      <c r="J7018" s="53">
        <f t="shared" si="1204"/>
        <v>-0.10510967283220894</v>
      </c>
      <c r="K7018" s="53">
        <f t="shared" si="1205"/>
        <v>1.459990856366197</v>
      </c>
      <c r="L7018" s="53">
        <f t="shared" si="1206"/>
        <v>21.719899753086207</v>
      </c>
      <c r="M7018" s="93">
        <f t="shared" si="1207"/>
        <v>1.1363656283142105</v>
      </c>
      <c r="N7018" s="53">
        <f t="shared" si="1208"/>
        <v>8.0896057482310191</v>
      </c>
      <c r="O7018">
        <f t="shared" si="1209"/>
        <v>0.53639966214607604</v>
      </c>
      <c r="P7018" s="53">
        <f t="shared" si="1210"/>
        <v>7.9290568403654014</v>
      </c>
      <c r="Q7018" s="53">
        <v>0.2</v>
      </c>
      <c r="R7018" s="53">
        <f t="shared" si="1211"/>
        <v>4.2584863791284091</v>
      </c>
    </row>
    <row r="7019" spans="2:18" ht="15">
      <c r="B7019" s="84">
        <v>37322</v>
      </c>
      <c r="C7019" s="85">
        <v>4</v>
      </c>
      <c r="D7019" s="86">
        <v>17.7</v>
      </c>
      <c r="E7019" s="87">
        <v>5.9</v>
      </c>
      <c r="F7019" s="96">
        <f t="shared" si="1202"/>
        <v>11.8</v>
      </c>
      <c r="G7019" s="96"/>
      <c r="H7019" s="74">
        <f t="shared" si="1203"/>
        <v>66</v>
      </c>
      <c r="I7019" s="53">
        <f t="shared" si="1201"/>
        <v>1.015737654763881</v>
      </c>
      <c r="J7019" s="53">
        <f t="shared" si="1204"/>
        <v>-9.8350812010502386E-2</v>
      </c>
      <c r="K7019" s="53">
        <f t="shared" si="1205"/>
        <v>1.4671903985928214</v>
      </c>
      <c r="L7019" s="53">
        <f t="shared" si="1206"/>
        <v>21.997516508847159</v>
      </c>
      <c r="M7019" s="93">
        <f t="shared" si="1207"/>
        <v>2.0946228677144498</v>
      </c>
      <c r="N7019" s="53">
        <f t="shared" si="1208"/>
        <v>12.845871617628339</v>
      </c>
      <c r="O7019">
        <f t="shared" si="1209"/>
        <v>0.68489607890223814</v>
      </c>
      <c r="P7019" s="53">
        <f t="shared" si="1210"/>
        <v>10.421882717920871</v>
      </c>
      <c r="Q7019" s="53">
        <v>0.2</v>
      </c>
      <c r="R7019" s="53">
        <f t="shared" si="1211"/>
        <v>5.4995481367822228</v>
      </c>
    </row>
    <row r="7020" spans="2:18" ht="15">
      <c r="B7020" s="84">
        <v>37323</v>
      </c>
      <c r="C7020" s="85">
        <v>0</v>
      </c>
      <c r="D7020" s="86">
        <v>22.5</v>
      </c>
      <c r="E7020" s="87">
        <v>4.9000000000000004</v>
      </c>
      <c r="F7020" s="96">
        <f t="shared" si="1202"/>
        <v>13.7</v>
      </c>
      <c r="G7020" s="96"/>
      <c r="H7020" s="74">
        <f t="shared" si="1203"/>
        <v>67</v>
      </c>
      <c r="I7020" s="53">
        <f t="shared" si="1201"/>
        <v>1.0152285694093826</v>
      </c>
      <c r="J7020" s="53">
        <f t="shared" si="1204"/>
        <v>-9.1569715272326185E-2</v>
      </c>
      <c r="K7020" s="53">
        <f t="shared" si="1205"/>
        <v>1.4743985823493233</v>
      </c>
      <c r="L7020" s="53">
        <f t="shared" si="1206"/>
        <v>22.276032171312455</v>
      </c>
      <c r="M7020" s="93">
        <f t="shared" si="1207"/>
        <v>2.7567932559674282</v>
      </c>
      <c r="N7020" s="53">
        <f t="shared" si="1208"/>
        <v>15.887043757508913</v>
      </c>
      <c r="O7020">
        <f t="shared" si="1209"/>
        <v>0.76510354710357487</v>
      </c>
      <c r="P7020" s="53">
        <f t="shared" si="1210"/>
        <v>11.798155148200626</v>
      </c>
      <c r="Q7020" s="53">
        <v>0.2</v>
      </c>
      <c r="R7020" s="53">
        <f t="shared" si="1211"/>
        <v>6.2718977990373119</v>
      </c>
    </row>
    <row r="7021" spans="2:18" ht="15">
      <c r="B7021" s="84">
        <v>37324</v>
      </c>
      <c r="C7021" s="85">
        <v>0</v>
      </c>
      <c r="D7021" s="86">
        <v>18.899999999999999</v>
      </c>
      <c r="E7021" s="87">
        <v>3.7</v>
      </c>
      <c r="F7021" s="96">
        <f t="shared" si="1202"/>
        <v>11.299999999999999</v>
      </c>
      <c r="G7021" s="96"/>
      <c r="H7021" s="74">
        <f t="shared" si="1203"/>
        <v>68</v>
      </c>
      <c r="I7021" s="53">
        <f t="shared" si="1201"/>
        <v>1.0147149776761919</v>
      </c>
      <c r="J7021" s="53">
        <f t="shared" si="1204"/>
        <v>-8.4768256534351258E-2</v>
      </c>
      <c r="K7021" s="53">
        <f t="shared" si="1205"/>
        <v>1.481614365588644</v>
      </c>
      <c r="L7021" s="53">
        <f t="shared" si="1206"/>
        <v>22.555350425529952</v>
      </c>
      <c r="M7021" s="93">
        <f t="shared" si="1207"/>
        <v>2.3964249652826508</v>
      </c>
      <c r="N7021" s="53">
        <f t="shared" si="1208"/>
        <v>14.949280614146307</v>
      </c>
      <c r="O7021">
        <f t="shared" si="1209"/>
        <v>0.66505069515847637</v>
      </c>
      <c r="P7021" s="53">
        <f t="shared" si="1210"/>
        <v>10.084417259960709</v>
      </c>
      <c r="Q7021" s="53">
        <v>0.2</v>
      </c>
      <c r="R7021" s="53">
        <f t="shared" si="1211"/>
        <v>5.9453983464447759</v>
      </c>
    </row>
    <row r="7022" spans="2:18" ht="15">
      <c r="B7022" s="84">
        <v>37325</v>
      </c>
      <c r="C7022" s="85">
        <v>0</v>
      </c>
      <c r="D7022" s="86">
        <v>22.3</v>
      </c>
      <c r="E7022" s="87">
        <v>4.9000000000000004</v>
      </c>
      <c r="F7022" s="96">
        <f t="shared" si="1202"/>
        <v>13.600000000000001</v>
      </c>
      <c r="G7022" s="96"/>
      <c r="H7022" s="74">
        <f t="shared" si="1203"/>
        <v>69</v>
      </c>
      <c r="I7022" s="53">
        <f t="shared" si="1201"/>
        <v>1.0141970315443654</v>
      </c>
      <c r="J7022" s="53">
        <f t="shared" si="1204"/>
        <v>-7.7948301095184719E-2</v>
      </c>
      <c r="K7022" s="53">
        <f t="shared" si="1205"/>
        <v>1.4888367394670605</v>
      </c>
      <c r="L7022" s="53">
        <f t="shared" si="1206"/>
        <v>22.83537528834152</v>
      </c>
      <c r="M7022" s="93">
        <f t="shared" si="1207"/>
        <v>2.8009921983928536</v>
      </c>
      <c r="N7022" s="53">
        <f t="shared" si="1208"/>
        <v>16.193163426654447</v>
      </c>
      <c r="O7022">
        <f t="shared" si="1209"/>
        <v>0.76068650884384703</v>
      </c>
      <c r="P7022" s="53">
        <f t="shared" si="1210"/>
        <v>11.721865831305575</v>
      </c>
      <c r="Q7022" s="53">
        <v>0.2</v>
      </c>
      <c r="R7022" s="53">
        <f t="shared" si="1211"/>
        <v>6.336237313564574</v>
      </c>
    </row>
    <row r="7023" spans="2:18" ht="15">
      <c r="B7023" s="84">
        <v>37326</v>
      </c>
      <c r="C7023" s="85">
        <v>0</v>
      </c>
      <c r="D7023" s="86">
        <v>20.5</v>
      </c>
      <c r="E7023" s="87">
        <v>1.8</v>
      </c>
      <c r="F7023" s="96">
        <f t="shared" si="1202"/>
        <v>11.15</v>
      </c>
      <c r="G7023" s="96"/>
      <c r="H7023" s="74">
        <f t="shared" si="1203"/>
        <v>70</v>
      </c>
      <c r="I7023" s="53">
        <f t="shared" si="1201"/>
        <v>1.0136748842824967</v>
      </c>
      <c r="J7023" s="53">
        <f t="shared" si="1204"/>
        <v>-7.1111705675353992E-2</v>
      </c>
      <c r="K7023" s="53">
        <f t="shared" si="1205"/>
        <v>1.4960647260558331</v>
      </c>
      <c r="L7023" s="53">
        <f t="shared" si="1206"/>
        <v>23.116011162141763</v>
      </c>
      <c r="M7023" s="93">
        <f t="shared" si="1207"/>
        <v>2.7100776861260245</v>
      </c>
      <c r="N7023" s="53">
        <f t="shared" si="1208"/>
        <v>16.993491559830858</v>
      </c>
      <c r="O7023">
        <f t="shared" si="1209"/>
        <v>0.6591958902614411</v>
      </c>
      <c r="P7023" s="53">
        <f t="shared" si="1210"/>
        <v>9.9850993313825818</v>
      </c>
      <c r="Q7023" s="53">
        <v>0.2</v>
      </c>
      <c r="R7023" s="53">
        <f t="shared" si="1211"/>
        <v>6.3936126054147886</v>
      </c>
    </row>
    <row r="7024" spans="2:18" ht="15">
      <c r="B7024" s="84">
        <v>37327</v>
      </c>
      <c r="C7024" s="85">
        <v>0</v>
      </c>
      <c r="D7024" s="86">
        <v>19.100000000000001</v>
      </c>
      <c r="E7024" s="87">
        <v>1.9</v>
      </c>
      <c r="F7024" s="96">
        <f t="shared" si="1202"/>
        <v>10.5</v>
      </c>
      <c r="G7024" s="96"/>
      <c r="H7024" s="74">
        <f t="shared" si="1203"/>
        <v>71</v>
      </c>
      <c r="I7024" s="53">
        <f t="shared" si="1201"/>
        <v>1.0131486904023612</v>
      </c>
      <c r="J7024" s="53">
        <f t="shared" si="1204"/>
        <v>-6.4260318476718287E-2</v>
      </c>
      <c r="K7024" s="53">
        <f t="shared" si="1205"/>
        <v>1.5032973760609161</v>
      </c>
      <c r="L7024" s="53">
        <f t="shared" si="1206"/>
        <v>23.397162886809447</v>
      </c>
      <c r="M7024" s="93">
        <f t="shared" si="1207"/>
        <v>2.5716587046434038</v>
      </c>
      <c r="N7024" s="53">
        <f t="shared" si="1208"/>
        <v>16.495912465243723</v>
      </c>
      <c r="O7024">
        <f t="shared" si="1209"/>
        <v>0.63434223095270703</v>
      </c>
      <c r="P7024" s="53">
        <f t="shared" si="1210"/>
        <v>9.564744649762261</v>
      </c>
      <c r="Q7024" s="53">
        <v>0.2</v>
      </c>
      <c r="R7024" s="53">
        <f t="shared" si="1211"/>
        <v>6.2488117468774398</v>
      </c>
    </row>
    <row r="7025" spans="2:18" ht="15">
      <c r="B7025" s="84">
        <v>37328</v>
      </c>
      <c r="C7025" s="85">
        <v>0</v>
      </c>
      <c r="D7025" s="86">
        <v>20.8</v>
      </c>
      <c r="E7025" s="87">
        <v>3.5</v>
      </c>
      <c r="F7025" s="96">
        <f t="shared" si="1202"/>
        <v>12.15</v>
      </c>
      <c r="G7025" s="96"/>
      <c r="H7025" s="74">
        <f t="shared" si="1203"/>
        <v>72</v>
      </c>
      <c r="I7025" s="53">
        <f t="shared" si="1201"/>
        <v>1.0126186056131936</v>
      </c>
      <c r="J7025" s="53">
        <f t="shared" si="1204"/>
        <v>-5.7395979259826993E-2</v>
      </c>
      <c r="K7025" s="53">
        <f t="shared" si="1205"/>
        <v>1.5105337665524803</v>
      </c>
      <c r="L7025" s="53">
        <f t="shared" si="1206"/>
        <v>23.678735789772343</v>
      </c>
      <c r="M7025" s="93">
        <f t="shared" si="1207"/>
        <v>2.7623446509594318</v>
      </c>
      <c r="N7025" s="53">
        <f t="shared" si="1208"/>
        <v>16.742892337498464</v>
      </c>
      <c r="O7025">
        <f t="shared" si="1209"/>
        <v>0.69909373141648812</v>
      </c>
      <c r="P7025" s="53">
        <f t="shared" si="1210"/>
        <v>10.664073515894353</v>
      </c>
      <c r="Q7025" s="53">
        <v>0.2</v>
      </c>
      <c r="R7025" s="53">
        <f t="shared" si="1211"/>
        <v>6.3888597027301</v>
      </c>
    </row>
    <row r="7026" spans="2:18" ht="15">
      <c r="B7026" s="84">
        <v>37329</v>
      </c>
      <c r="C7026" s="85">
        <v>0</v>
      </c>
      <c r="D7026" s="86">
        <v>17.7</v>
      </c>
      <c r="E7026" s="87">
        <v>3.7</v>
      </c>
      <c r="F7026" s="96">
        <f t="shared" si="1202"/>
        <v>10.7</v>
      </c>
      <c r="G7026" s="96"/>
      <c r="H7026" s="74">
        <f t="shared" si="1203"/>
        <v>73</v>
      </c>
      <c r="I7026" s="53">
        <f t="shared" si="1201"/>
        <v>1.0120847867756111</v>
      </c>
      <c r="J7026" s="53">
        <f t="shared" si="1204"/>
        <v>-5.0520519437772707E-2</v>
      </c>
      <c r="K7026" s="53">
        <f t="shared" si="1205"/>
        <v>1.5177729987056969</v>
      </c>
      <c r="L7026" s="53">
        <f t="shared" si="1206"/>
        <v>23.960635734170932</v>
      </c>
      <c r="M7026" s="93">
        <f t="shared" si="1207"/>
        <v>2.3928015875219995</v>
      </c>
      <c r="N7026" s="53">
        <f t="shared" si="1208"/>
        <v>15.240923246715255</v>
      </c>
      <c r="O7026">
        <f t="shared" si="1209"/>
        <v>0.64190077944287904</v>
      </c>
      <c r="P7026" s="53">
        <f t="shared" si="1210"/>
        <v>9.6923676467585924</v>
      </c>
      <c r="Q7026" s="53">
        <v>0.2</v>
      </c>
      <c r="R7026" s="53">
        <f t="shared" si="1211"/>
        <v>5.9802439672509458</v>
      </c>
    </row>
    <row r="7027" spans="2:18" ht="15">
      <c r="B7027" s="84">
        <v>37330</v>
      </c>
      <c r="C7027" s="85">
        <v>0</v>
      </c>
      <c r="D7027" s="86">
        <v>18.100000000000001</v>
      </c>
      <c r="E7027" s="87">
        <v>7.7</v>
      </c>
      <c r="F7027" s="96">
        <f t="shared" si="1202"/>
        <v>12.9</v>
      </c>
      <c r="G7027" s="96"/>
      <c r="H7027" s="74">
        <f t="shared" si="1203"/>
        <v>74</v>
      </c>
      <c r="I7027" s="53">
        <f t="shared" si="1201"/>
        <v>1.0115473918551963</v>
      </c>
      <c r="J7027" s="53">
        <f t="shared" si="1204"/>
        <v>-4.3635762185105259E-2</v>
      </c>
      <c r="K7027" s="53">
        <f t="shared" si="1205"/>
        <v>1.5250141955539771</v>
      </c>
      <c r="L7027" s="53">
        <f t="shared" si="1206"/>
        <v>24.242769165091758</v>
      </c>
      <c r="M7027" s="93">
        <f t="shared" si="1207"/>
        <v>2.2476917157269538</v>
      </c>
      <c r="N7027" s="53">
        <f t="shared" si="1208"/>
        <v>13.290698840820244</v>
      </c>
      <c r="O7027">
        <f t="shared" si="1209"/>
        <v>0.73038527643591511</v>
      </c>
      <c r="P7027" s="53">
        <f t="shared" si="1210"/>
        <v>11.200053395093956</v>
      </c>
      <c r="Q7027" s="53">
        <v>0.2</v>
      </c>
      <c r="R7027" s="53">
        <f t="shared" si="1211"/>
        <v>5.6498721675642987</v>
      </c>
    </row>
    <row r="7028" spans="2:18" ht="15">
      <c r="B7028" s="84">
        <v>37331</v>
      </c>
      <c r="C7028" s="85">
        <v>0</v>
      </c>
      <c r="D7028" s="86">
        <v>19</v>
      </c>
      <c r="E7028" s="87">
        <v>6.9</v>
      </c>
      <c r="F7028" s="96">
        <f t="shared" si="1202"/>
        <v>12.95</v>
      </c>
      <c r="G7028" s="96"/>
      <c r="H7028" s="74">
        <f t="shared" si="1203"/>
        <v>75</v>
      </c>
      <c r="I7028" s="53">
        <f t="shared" si="1201"/>
        <v>1.0110065798757517</v>
      </c>
      <c r="J7028" s="53">
        <f t="shared" si="1204"/>
        <v>-3.6743522560419961E-2</v>
      </c>
      <c r="K7028" s="53">
        <f t="shared" si="1205"/>
        <v>1.532256499755605</v>
      </c>
      <c r="L7028" s="53">
        <f t="shared" si="1206"/>
        <v>24.525043153844361</v>
      </c>
      <c r="M7028" s="93">
        <f t="shared" si="1207"/>
        <v>2.4566713385745311</v>
      </c>
      <c r="N7028" s="53">
        <f t="shared" si="1208"/>
        <v>14.502784266972618</v>
      </c>
      <c r="O7028">
        <f t="shared" si="1209"/>
        <v>0.73251416262319236</v>
      </c>
      <c r="P7028" s="53">
        <f t="shared" si="1210"/>
        <v>11.236625858540162</v>
      </c>
      <c r="Q7028" s="53">
        <v>0.2</v>
      </c>
      <c r="R7028" s="53">
        <f t="shared" si="1211"/>
        <v>5.9247762693027939</v>
      </c>
    </row>
    <row r="7029" spans="2:18" ht="15">
      <c r="B7029" s="84">
        <v>37332</v>
      </c>
      <c r="C7029" s="85">
        <v>0</v>
      </c>
      <c r="D7029" s="86">
        <v>18.899999999999999</v>
      </c>
      <c r="E7029" s="87">
        <v>5.3</v>
      </c>
      <c r="F7029" s="96">
        <f t="shared" si="1202"/>
        <v>12.1</v>
      </c>
      <c r="G7029" s="96"/>
      <c r="H7029" s="74">
        <f t="shared" si="1203"/>
        <v>76</v>
      </c>
      <c r="I7029" s="53">
        <f t="shared" si="1201"/>
        <v>1.0104625108722431</v>
      </c>
      <c r="J7029" s="53">
        <f t="shared" si="1204"/>
        <v>-2.9845607641223473E-2</v>
      </c>
      <c r="K7029" s="53">
        <f t="shared" si="1205"/>
        <v>1.5394990713745209</v>
      </c>
      <c r="L7029" s="53">
        <f t="shared" si="1206"/>
        <v>24.807365440262192</v>
      </c>
      <c r="M7029" s="93">
        <f t="shared" si="1207"/>
        <v>2.5616557149228787</v>
      </c>
      <c r="N7029" s="53">
        <f t="shared" si="1208"/>
        <v>15.552457381046972</v>
      </c>
      <c r="O7029">
        <f t="shared" si="1209"/>
        <v>0.69704989426601482</v>
      </c>
      <c r="P7029" s="53">
        <f t="shared" si="1210"/>
        <v>10.629169947021806</v>
      </c>
      <c r="Q7029" s="53">
        <v>0.2</v>
      </c>
      <c r="R7029" s="53">
        <f t="shared" si="1211"/>
        <v>6.1196870371288998</v>
      </c>
    </row>
    <row r="7030" spans="2:18" ht="15">
      <c r="B7030" s="84">
        <v>37333</v>
      </c>
      <c r="C7030" s="85">
        <v>0</v>
      </c>
      <c r="D7030" s="86">
        <v>19.7</v>
      </c>
      <c r="E7030" s="87">
        <v>6.1</v>
      </c>
      <c r="F7030" s="96">
        <f t="shared" si="1202"/>
        <v>12.899999999999999</v>
      </c>
      <c r="G7030" s="96"/>
      <c r="H7030" s="74">
        <f t="shared" si="1203"/>
        <v>77</v>
      </c>
      <c r="I7030" s="53">
        <f t="shared" si="1201"/>
        <v>1.0099153458434418</v>
      </c>
      <c r="J7030" s="53">
        <f t="shared" si="1204"/>
        <v>-2.2943816669741025E-2</v>
      </c>
      <c r="K7030" s="53">
        <f t="shared" si="1205"/>
        <v>1.546741085675797</v>
      </c>
      <c r="L7030" s="53">
        <f t="shared" si="1206"/>
        <v>25.089644473010019</v>
      </c>
      <c r="M7030" s="93">
        <f t="shared" si="1207"/>
        <v>2.6601235653207693</v>
      </c>
      <c r="N7030" s="53">
        <f t="shared" si="1208"/>
        <v>15.729426299288027</v>
      </c>
      <c r="O7030">
        <f t="shared" si="1209"/>
        <v>0.73038527643591511</v>
      </c>
      <c r="P7030" s="53">
        <f t="shared" si="1210"/>
        <v>11.200053395093956</v>
      </c>
      <c r="Q7030" s="53">
        <v>0.2</v>
      </c>
      <c r="R7030" s="53">
        <f t="shared" si="1211"/>
        <v>6.1982770909777489</v>
      </c>
    </row>
    <row r="7031" spans="2:18" ht="15">
      <c r="B7031" s="84">
        <v>37334</v>
      </c>
      <c r="C7031" s="85">
        <v>0</v>
      </c>
      <c r="D7031" s="86">
        <v>16.100000000000001</v>
      </c>
      <c r="E7031" s="87">
        <v>6.5</v>
      </c>
      <c r="F7031" s="96">
        <f t="shared" si="1202"/>
        <v>11.3</v>
      </c>
      <c r="G7031" s="96"/>
      <c r="H7031" s="74">
        <f t="shared" si="1203"/>
        <v>78</v>
      </c>
      <c r="I7031" s="53">
        <f t="shared" si="1201"/>
        <v>1.0093652467042828</v>
      </c>
      <c r="J7031" s="53">
        <f t="shared" si="1204"/>
        <v>-1.6039941208328922E-2</v>
      </c>
      <c r="K7031" s="53">
        <f t="shared" si="1205"/>
        <v>1.5539817309362038</v>
      </c>
      <c r="L7031" s="53">
        <f t="shared" si="1206"/>
        <v>25.371789447885813</v>
      </c>
      <c r="M7031" s="93">
        <f t="shared" si="1207"/>
        <v>2.1422945242393845</v>
      </c>
      <c r="N7031" s="53">
        <f t="shared" si="1208"/>
        <v>13.363974447339427</v>
      </c>
      <c r="O7031">
        <f t="shared" si="1209"/>
        <v>0.66505069515847637</v>
      </c>
      <c r="P7031" s="53">
        <f t="shared" si="1210"/>
        <v>10.084417259960709</v>
      </c>
      <c r="Q7031" s="53">
        <v>0.2</v>
      </c>
      <c r="R7031" s="53">
        <f t="shared" si="1211"/>
        <v>5.5917459805852268</v>
      </c>
    </row>
    <row r="7032" spans="2:18" ht="15">
      <c r="B7032" s="84">
        <v>37335</v>
      </c>
      <c r="C7032" s="85">
        <v>0</v>
      </c>
      <c r="D7032" s="86">
        <v>25.3</v>
      </c>
      <c r="E7032" s="87">
        <v>7</v>
      </c>
      <c r="F7032" s="96">
        <f t="shared" si="1202"/>
        <v>16.149999999999999</v>
      </c>
      <c r="G7032" s="96"/>
      <c r="H7032" s="74">
        <f t="shared" si="1203"/>
        <v>79</v>
      </c>
      <c r="I7032" s="53">
        <f t="shared" si="1201"/>
        <v>1.0088123762379517</v>
      </c>
      <c r="J7032" s="53">
        <f t="shared" si="1204"/>
        <v>-9.1357653031883066E-3</v>
      </c>
      <c r="K7032" s="53">
        <f t="shared" si="1205"/>
        <v>1.5612202062701253</v>
      </c>
      <c r="L7032" s="53">
        <f t="shared" si="1206"/>
        <v>25.653710344108205</v>
      </c>
      <c r="M7032" s="93">
        <f t="shared" si="1207"/>
        <v>3.4891125895408512</v>
      </c>
      <c r="N7032" s="53">
        <f t="shared" si="1208"/>
        <v>18.656262897932972</v>
      </c>
      <c r="O7032">
        <f t="shared" si="1209"/>
        <v>0.88054161030296618</v>
      </c>
      <c r="P7032" s="53">
        <f t="shared" si="1210"/>
        <v>13.811184594843606</v>
      </c>
      <c r="Q7032" s="53">
        <v>0.2</v>
      </c>
      <c r="R7032" s="53">
        <f t="shared" si="1211"/>
        <v>7.01507299142847</v>
      </c>
    </row>
    <row r="7033" spans="2:18" ht="15">
      <c r="B7033" s="84">
        <v>37336</v>
      </c>
      <c r="C7033" s="85">
        <v>0</v>
      </c>
      <c r="D7033" s="86">
        <v>26.6</v>
      </c>
      <c r="E7033" s="87">
        <v>6.3</v>
      </c>
      <c r="F7033" s="96">
        <f t="shared" si="1202"/>
        <v>16.45</v>
      </c>
      <c r="G7033" s="96"/>
      <c r="H7033" s="74">
        <f t="shared" si="1203"/>
        <v>80</v>
      </c>
      <c r="I7033" s="53">
        <f t="shared" si="1201"/>
        <v>1.0082568980477142</v>
      </c>
      <c r="J7033" s="53">
        <f t="shared" si="1204"/>
        <v>-2.2330656551013675E-3</v>
      </c>
      <c r="K7033" s="53">
        <f t="shared" si="1205"/>
        <v>1.5684557194709616</v>
      </c>
      <c r="L7033" s="53">
        <f t="shared" si="1206"/>
        <v>25.935317958584541</v>
      </c>
      <c r="M7033" s="93">
        <f t="shared" si="1207"/>
        <v>3.7480005418787803</v>
      </c>
      <c r="N7033" s="53">
        <f t="shared" si="1208"/>
        <v>19.864997603874688</v>
      </c>
      <c r="O7033">
        <f t="shared" si="1209"/>
        <v>0.89566922914239822</v>
      </c>
      <c r="P7033" s="53">
        <f t="shared" si="1210"/>
        <v>14.077610610343195</v>
      </c>
      <c r="Q7033" s="53">
        <v>0.2</v>
      </c>
      <c r="R7033" s="53">
        <f t="shared" si="1211"/>
        <v>7.3049432343373146</v>
      </c>
    </row>
    <row r="7034" spans="2:18" ht="15">
      <c r="B7034" s="84">
        <v>37337</v>
      </c>
      <c r="C7034" s="85">
        <v>0</v>
      </c>
      <c r="D7034" s="86">
        <v>17.100000000000001</v>
      </c>
      <c r="E7034" s="87">
        <v>7</v>
      </c>
      <c r="F7034" s="96">
        <f t="shared" si="1202"/>
        <v>12.05</v>
      </c>
      <c r="G7034" s="96"/>
      <c r="H7034" s="74">
        <f t="shared" si="1203"/>
        <v>81</v>
      </c>
      <c r="I7034" s="53">
        <f t="shared" si="1201"/>
        <v>1.0076989765085038</v>
      </c>
      <c r="J7034" s="53">
        <f t="shared" si="1204"/>
        <v>4.6663882040709195E-3</v>
      </c>
      <c r="K7034" s="53">
        <f t="shared" si="1205"/>
        <v>1.5756874848680738</v>
      </c>
      <c r="L7034" s="53">
        <f t="shared" si="1206"/>
        <v>26.216523938157994</v>
      </c>
      <c r="M7034" s="93">
        <f t="shared" si="1207"/>
        <v>2.3290542457425802</v>
      </c>
      <c r="N7034" s="53">
        <f t="shared" si="1208"/>
        <v>14.163960799394687</v>
      </c>
      <c r="O7034">
        <f t="shared" si="1209"/>
        <v>0.6950112761729651</v>
      </c>
      <c r="P7034" s="53">
        <f t="shared" si="1210"/>
        <v>10.594368439483482</v>
      </c>
      <c r="Q7034" s="53">
        <v>0.2</v>
      </c>
      <c r="R7034" s="53">
        <f t="shared" si="1211"/>
        <v>5.8062897952910548</v>
      </c>
    </row>
    <row r="7035" spans="2:18" ht="15">
      <c r="B7035" s="84">
        <v>37338</v>
      </c>
      <c r="C7035" s="85">
        <v>1.8</v>
      </c>
      <c r="D7035" s="86">
        <v>13.7</v>
      </c>
      <c r="E7035" s="87">
        <v>3.9</v>
      </c>
      <c r="F7035" s="96">
        <f t="shared" si="1202"/>
        <v>8.7999999999999989</v>
      </c>
      <c r="G7035" s="96"/>
      <c r="H7035" s="74">
        <f t="shared" si="1203"/>
        <v>82</v>
      </c>
      <c r="I7035" s="53">
        <f t="shared" si="1201"/>
        <v>1.00713877671828</v>
      </c>
      <c r="J7035" s="53">
        <f t="shared" si="1204"/>
        <v>1.1560833730371266E-2</v>
      </c>
      <c r="K7035" s="53">
        <f t="shared" si="1205"/>
        <v>1.5829147211992498</v>
      </c>
      <c r="L7035" s="53">
        <f t="shared" si="1206"/>
        <v>26.497240809835752</v>
      </c>
      <c r="M7035" s="93">
        <f t="shared" si="1207"/>
        <v>2.0663067799428685</v>
      </c>
      <c r="N7035" s="53">
        <f t="shared" si="1208"/>
        <v>14.101412336739891</v>
      </c>
      <c r="O7035">
        <f t="shared" si="1209"/>
        <v>0.57317208442593315</v>
      </c>
      <c r="P7035" s="53">
        <f t="shared" si="1210"/>
        <v>8.5391257162738565</v>
      </c>
      <c r="Q7035" s="53">
        <v>0.2</v>
      </c>
      <c r="R7035" s="53">
        <f t="shared" si="1211"/>
        <v>5.6301705293858628</v>
      </c>
    </row>
    <row r="7036" spans="2:18" ht="15">
      <c r="B7036" s="84">
        <v>37339</v>
      </c>
      <c r="C7036" s="85">
        <v>0</v>
      </c>
      <c r="D7036" s="86">
        <v>11.7</v>
      </c>
      <c r="E7036" s="87">
        <v>2.1</v>
      </c>
      <c r="F7036" s="96">
        <f t="shared" si="1202"/>
        <v>6.8999999999999995</v>
      </c>
      <c r="G7036" s="96"/>
      <c r="H7036" s="74">
        <f t="shared" si="1203"/>
        <v>83</v>
      </c>
      <c r="I7036" s="53">
        <f t="shared" si="1201"/>
        <v>1.0065764644491733</v>
      </c>
      <c r="J7036" s="53">
        <f t="shared" si="1204"/>
        <v>1.8448515183421749E-2</v>
      </c>
      <c r="K7036" s="53">
        <f t="shared" si="1205"/>
        <v>1.5901366494986231</v>
      </c>
      <c r="L7036" s="53">
        <f t="shared" si="1206"/>
        <v>26.777382009003592</v>
      </c>
      <c r="M7036" s="93">
        <f t="shared" si="1207"/>
        <v>1.919111277999076</v>
      </c>
      <c r="N7036" s="53">
        <f t="shared" si="1208"/>
        <v>14.104336222323083</v>
      </c>
      <c r="O7036">
        <f t="shared" si="1209"/>
        <v>0.51096962479543406</v>
      </c>
      <c r="P7036" s="53">
        <f t="shared" si="1210"/>
        <v>7.5101812239281029</v>
      </c>
      <c r="Q7036" s="53">
        <v>0.2</v>
      </c>
      <c r="R7036" s="53">
        <f t="shared" si="1211"/>
        <v>5.5282652066240079</v>
      </c>
    </row>
    <row r="7037" spans="2:18" ht="15">
      <c r="B7037" s="84">
        <v>37340</v>
      </c>
      <c r="C7037" s="85">
        <v>0</v>
      </c>
      <c r="D7037" s="86">
        <v>16.600000000000001</v>
      </c>
      <c r="E7037" s="87">
        <v>1.5</v>
      </c>
      <c r="F7037" s="96">
        <f t="shared" si="1202"/>
        <v>9.0500000000000007</v>
      </c>
      <c r="G7037" s="96"/>
      <c r="H7037" s="74">
        <f t="shared" si="1203"/>
        <v>84</v>
      </c>
      <c r="I7037" s="53">
        <f t="shared" si="1201"/>
        <v>1.0060122060984309</v>
      </c>
      <c r="J7037" s="53">
        <f t="shared" si="1204"/>
        <v>2.532768343999826E-2</v>
      </c>
      <c r="K7037" s="53">
        <f t="shared" si="1205"/>
        <v>1.5973524909999501</v>
      </c>
      <c r="L7037" s="53">
        <f t="shared" si="1206"/>
        <v>27.056861905635163</v>
      </c>
      <c r="M7037" s="93">
        <f t="shared" si="1207"/>
        <v>2.6436847285435379</v>
      </c>
      <c r="N7037" s="53">
        <f t="shared" si="1208"/>
        <v>17.873714644344556</v>
      </c>
      <c r="O7037">
        <f t="shared" si="1209"/>
        <v>0.58183058212873917</v>
      </c>
      <c r="P7037" s="53">
        <f t="shared" si="1210"/>
        <v>8.6834986836756496</v>
      </c>
      <c r="Q7037" s="53">
        <v>0.2</v>
      </c>
      <c r="R7037" s="53">
        <f t="shared" si="1211"/>
        <v>6.4741579141669705</v>
      </c>
    </row>
    <row r="7038" spans="2:18" ht="15">
      <c r="B7038" s="84">
        <v>37341</v>
      </c>
      <c r="C7038" s="85">
        <v>0</v>
      </c>
      <c r="D7038" s="86">
        <v>16.899999999999999</v>
      </c>
      <c r="E7038" s="87">
        <v>1.5</v>
      </c>
      <c r="F7038" s="96">
        <f t="shared" si="1202"/>
        <v>9.1999999999999993</v>
      </c>
      <c r="G7038" s="96"/>
      <c r="H7038" s="74">
        <f t="shared" si="1203"/>
        <v>85</v>
      </c>
      <c r="I7038" s="53">
        <f t="shared" si="1201"/>
        <v>1.0054461686391769</v>
      </c>
      <c r="J7038" s="53">
        <f t="shared" si="1204"/>
        <v>3.2196595806683208E-2</v>
      </c>
      <c r="K7038" s="53">
        <f t="shared" si="1205"/>
        <v>1.6045614650551407</v>
      </c>
      <c r="L7038" s="53">
        <f t="shared" si="1206"/>
        <v>27.335595828507749</v>
      </c>
      <c r="M7038" s="93">
        <f t="shared" si="1207"/>
        <v>2.7123900507692844</v>
      </c>
      <c r="N7038" s="53">
        <f t="shared" si="1208"/>
        <v>18.236346119117421</v>
      </c>
      <c r="O7038">
        <f t="shared" si="1209"/>
        <v>0.58708041364148555</v>
      </c>
      <c r="P7038" s="53">
        <f t="shared" si="1210"/>
        <v>8.7711664927715489</v>
      </c>
      <c r="Q7038" s="53">
        <v>0.2</v>
      </c>
      <c r="R7038" s="53">
        <f t="shared" si="1211"/>
        <v>6.5626346956781836</v>
      </c>
    </row>
    <row r="7039" spans="2:18" ht="15">
      <c r="B7039" s="84">
        <v>37342</v>
      </c>
      <c r="C7039" s="85">
        <v>0</v>
      </c>
      <c r="D7039" s="86">
        <v>15.7</v>
      </c>
      <c r="E7039" s="87">
        <v>1.7</v>
      </c>
      <c r="F7039" s="96">
        <f t="shared" si="1202"/>
        <v>8.6999999999999993</v>
      </c>
      <c r="G7039" s="96"/>
      <c r="H7039" s="74">
        <f t="shared" si="1203"/>
        <v>86</v>
      </c>
      <c r="I7039" s="53">
        <f t="shared" si="1201"/>
        <v>1.0048785195710022</v>
      </c>
      <c r="J7039" s="53">
        <f t="shared" si="1204"/>
        <v>3.9053515832760941E-2</v>
      </c>
      <c r="K7039" s="53">
        <f t="shared" si="1205"/>
        <v>1.6117627870679505</v>
      </c>
      <c r="L7039" s="53">
        <f t="shared" si="1206"/>
        <v>27.613500087438954</v>
      </c>
      <c r="M7039" s="93">
        <f t="shared" si="1207"/>
        <v>2.5640755856510324</v>
      </c>
      <c r="N7039" s="53">
        <f t="shared" si="1208"/>
        <v>17.564443618064303</v>
      </c>
      <c r="O7039">
        <f t="shared" si="1209"/>
        <v>0.56974037769295616</v>
      </c>
      <c r="P7039" s="53">
        <f t="shared" si="1210"/>
        <v>8.4819802434146006</v>
      </c>
      <c r="Q7039" s="53">
        <v>0.2</v>
      </c>
      <c r="R7039" s="53">
        <f t="shared" si="1211"/>
        <v>6.3861185615483977</v>
      </c>
    </row>
    <row r="7040" spans="2:18" ht="15">
      <c r="B7040" s="84">
        <v>37343</v>
      </c>
      <c r="C7040" s="85">
        <v>0</v>
      </c>
      <c r="D7040" s="86">
        <v>16.100000000000001</v>
      </c>
      <c r="E7040" s="87">
        <v>0.5</v>
      </c>
      <c r="F7040" s="96">
        <f t="shared" si="1202"/>
        <v>8.3000000000000007</v>
      </c>
      <c r="G7040" s="96"/>
      <c r="H7040" s="74">
        <f t="shared" si="1203"/>
        <v>87</v>
      </c>
      <c r="I7040" s="53">
        <f t="shared" si="1201"/>
        <v>1.0043094268703985</v>
      </c>
      <c r="J7040" s="53">
        <f t="shared" si="1204"/>
        <v>4.5896713124505203E-2</v>
      </c>
      <c r="K7040" s="53">
        <f t="shared" si="1205"/>
        <v>1.6189556664427691</v>
      </c>
      <c r="L7040" s="53">
        <f t="shared" si="1206"/>
        <v>27.890491993561984</v>
      </c>
      <c r="M7040" s="93">
        <f t="shared" si="1207"/>
        <v>2.6925170087390451</v>
      </c>
      <c r="N7040" s="53">
        <f t="shared" si="1208"/>
        <v>18.72696487570758</v>
      </c>
      <c r="O7040">
        <f t="shared" si="1209"/>
        <v>0.55619265009536201</v>
      </c>
      <c r="P7040" s="53">
        <f t="shared" si="1210"/>
        <v>8.2568031473764307</v>
      </c>
      <c r="Q7040" s="53">
        <v>0.2</v>
      </c>
      <c r="R7040" s="53">
        <f t="shared" si="1211"/>
        <v>6.6179679953818678</v>
      </c>
    </row>
    <row r="7041" spans="2:18" ht="15">
      <c r="B7041" s="84">
        <v>37344</v>
      </c>
      <c r="C7041" s="85">
        <v>0</v>
      </c>
      <c r="D7041" s="86">
        <v>18.899999999999999</v>
      </c>
      <c r="E7041" s="87">
        <v>0.7</v>
      </c>
      <c r="F7041" s="96">
        <f t="shared" si="1202"/>
        <v>9.7999999999999989</v>
      </c>
      <c r="G7041" s="96"/>
      <c r="H7041" s="74">
        <f t="shared" si="1203"/>
        <v>88</v>
      </c>
      <c r="I7041" s="53">
        <f t="shared" si="1201"/>
        <v>1.0037390589410518</v>
      </c>
      <c r="J7041" s="53">
        <f t="shared" si="1204"/>
        <v>5.2724463162001092E-2</v>
      </c>
      <c r="K7041" s="53">
        <f t="shared" si="1205"/>
        <v>1.6261393045485024</v>
      </c>
      <c r="L7041" s="53">
        <f t="shared" si="1206"/>
        <v>28.16648987766035</v>
      </c>
      <c r="M7041" s="93">
        <f t="shared" si="1207"/>
        <v>3.1058249751493343</v>
      </c>
      <c r="N7041" s="53">
        <f t="shared" si="1208"/>
        <v>20.427599931070411</v>
      </c>
      <c r="O7041">
        <f t="shared" si="1209"/>
        <v>0.60849634259372132</v>
      </c>
      <c r="P7041" s="53">
        <f t="shared" si="1210"/>
        <v>9.1298059701525496</v>
      </c>
      <c r="Q7041" s="53">
        <v>0.2</v>
      </c>
      <c r="R7041" s="53">
        <f t="shared" si="1211"/>
        <v>7.0814190436442965</v>
      </c>
    </row>
    <row r="7042" spans="2:18" ht="15">
      <c r="B7042" s="84">
        <v>37345</v>
      </c>
      <c r="C7042" s="85">
        <v>0</v>
      </c>
      <c r="D7042" s="86">
        <v>22.3</v>
      </c>
      <c r="E7042" s="87">
        <v>1.5</v>
      </c>
      <c r="F7042" s="96">
        <f t="shared" si="1202"/>
        <v>11.9</v>
      </c>
      <c r="G7042" s="96"/>
      <c r="H7042" s="74">
        <f t="shared" si="1203"/>
        <v>89</v>
      </c>
      <c r="I7042" s="53">
        <f t="shared" si="1201"/>
        <v>1.0031675845640089</v>
      </c>
      <c r="J7042" s="53">
        <f t="shared" si="1204"/>
        <v>5.9535047119606721E-2</v>
      </c>
      <c r="K7042" s="53">
        <f t="shared" si="1205"/>
        <v>1.6333128926975893</v>
      </c>
      <c r="L7042" s="53">
        <f t="shared" si="1206"/>
        <v>28.441413106584648</v>
      </c>
      <c r="M7042" s="93">
        <f t="shared" si="1207"/>
        <v>3.6077693177093519</v>
      </c>
      <c r="N7042" s="53">
        <f t="shared" si="1208"/>
        <v>22.051176189869835</v>
      </c>
      <c r="O7042">
        <f t="shared" si="1209"/>
        <v>0.68892662395213577</v>
      </c>
      <c r="P7042" s="53">
        <f t="shared" si="1210"/>
        <v>10.490573680961658</v>
      </c>
      <c r="Q7042" s="53">
        <v>0.2</v>
      </c>
      <c r="R7042" s="53">
        <f t="shared" si="1211"/>
        <v>7.5640768312042272</v>
      </c>
    </row>
    <row r="7043" spans="2:18" ht="15">
      <c r="B7043" s="84">
        <v>37346</v>
      </c>
      <c r="C7043" s="85">
        <v>0</v>
      </c>
      <c r="D7043" s="86">
        <v>22.2</v>
      </c>
      <c r="E7043" s="87">
        <v>5.4</v>
      </c>
      <c r="F7043" s="96">
        <f t="shared" si="1202"/>
        <v>13.8</v>
      </c>
      <c r="G7043" s="96"/>
      <c r="H7043" s="74">
        <f t="shared" si="1203"/>
        <v>90</v>
      </c>
      <c r="I7043" s="53">
        <f t="shared" si="1201"/>
        <v>1.0025951728477318</v>
      </c>
      <c r="J7043" s="53">
        <f t="shared" si="1204"/>
        <v>6.6326751691181615E-2</v>
      </c>
      <c r="K7043" s="53">
        <f t="shared" si="1205"/>
        <v>1.6404756101403113</v>
      </c>
      <c r="L7043" s="53">
        <f t="shared" si="1206"/>
        <v>28.715182097778587</v>
      </c>
      <c r="M7043" s="93">
        <f t="shared" si="1207"/>
        <v>3.4829943642798593</v>
      </c>
      <c r="N7043" s="53">
        <f t="shared" si="1208"/>
        <v>20.008527889022112</v>
      </c>
      <c r="O7043">
        <f t="shared" si="1209"/>
        <v>0.76954294110900867</v>
      </c>
      <c r="P7043" s="53">
        <f t="shared" si="1210"/>
        <v>11.874887285917438</v>
      </c>
      <c r="Q7043" s="53">
        <v>0.2</v>
      </c>
      <c r="R7043" s="53">
        <f t="shared" si="1211"/>
        <v>7.2072921553169431</v>
      </c>
    </row>
    <row r="7044" spans="2:18" ht="15">
      <c r="B7044" s="84">
        <v>37347</v>
      </c>
      <c r="C7044" s="85">
        <v>0</v>
      </c>
      <c r="D7044" s="86">
        <v>22.3</v>
      </c>
      <c r="E7044" s="87">
        <v>5.3</v>
      </c>
      <c r="F7044" s="96">
        <f t="shared" si="1202"/>
        <v>13.8</v>
      </c>
      <c r="G7044" s="96"/>
      <c r="H7044" s="74">
        <f t="shared" si="1203"/>
        <v>91</v>
      </c>
      <c r="I7044" s="53">
        <f t="shared" si="1201"/>
        <v>1.002021993178057</v>
      </c>
      <c r="J7044" s="53">
        <f t="shared" si="1204"/>
        <v>7.3097868921165612E-2</v>
      </c>
      <c r="K7044" s="53">
        <f t="shared" si="1205"/>
        <v>1.6476266220746334</v>
      </c>
      <c r="L7044" s="53">
        <f t="shared" si="1206"/>
        <v>28.987718331942702</v>
      </c>
      <c r="M7044" s="93">
        <f t="shared" si="1207"/>
        <v>3.5369184750461886</v>
      </c>
      <c r="N7044" s="53">
        <f t="shared" si="1208"/>
        <v>20.318302169803033</v>
      </c>
      <c r="O7044">
        <f t="shared" si="1209"/>
        <v>0.76954294110900867</v>
      </c>
      <c r="P7044" s="53">
        <f t="shared" si="1210"/>
        <v>11.874887285917438</v>
      </c>
      <c r="Q7044" s="53">
        <v>0.2</v>
      </c>
      <c r="R7044" s="53">
        <f t="shared" si="1211"/>
        <v>7.2772431917754927</v>
      </c>
    </row>
    <row r="7045" spans="2:18" ht="15">
      <c r="B7045" s="84">
        <v>37348</v>
      </c>
      <c r="C7045" s="85">
        <v>0</v>
      </c>
      <c r="D7045" s="86">
        <v>22.3</v>
      </c>
      <c r="E7045" s="87">
        <v>6.9</v>
      </c>
      <c r="F7045" s="96">
        <f t="shared" si="1202"/>
        <v>14.600000000000001</v>
      </c>
      <c r="G7045" s="96"/>
      <c r="H7045" s="74">
        <f t="shared" si="1203"/>
        <v>92</v>
      </c>
      <c r="I7045" s="53">
        <f t="shared" si="1201"/>
        <v>1.0014482151680699</v>
      </c>
      <c r="J7045" s="53">
        <f t="shared" si="1204"/>
        <v>7.9846696042596615E-2</v>
      </c>
      <c r="K7045" s="53">
        <f t="shared" si="1205"/>
        <v>1.6547650776719465</v>
      </c>
      <c r="L7045" s="53">
        <f t="shared" si="1206"/>
        <v>29.258944363867705</v>
      </c>
      <c r="M7045" s="93">
        <f t="shared" si="1207"/>
        <v>3.4838824843526011</v>
      </c>
      <c r="N7045" s="53">
        <f t="shared" si="1208"/>
        <v>19.519466114692673</v>
      </c>
      <c r="O7045">
        <f t="shared" si="1209"/>
        <v>0.80587438458899285</v>
      </c>
      <c r="P7045" s="53">
        <f t="shared" si="1210"/>
        <v>12.504956786191462</v>
      </c>
      <c r="Q7045" s="53">
        <v>0.2</v>
      </c>
      <c r="R7045" s="53">
        <f t="shared" si="1211"/>
        <v>7.136945424723443</v>
      </c>
    </row>
    <row r="7046" spans="2:18" ht="15">
      <c r="B7046" s="84">
        <v>37349</v>
      </c>
      <c r="C7046" s="85">
        <v>0</v>
      </c>
      <c r="D7046" s="86">
        <v>19.899999999999999</v>
      </c>
      <c r="E7046" s="87">
        <v>6.9</v>
      </c>
      <c r="F7046" s="96">
        <f t="shared" si="1202"/>
        <v>13.399999999999999</v>
      </c>
      <c r="G7046" s="96"/>
      <c r="H7046" s="74">
        <f t="shared" si="1203"/>
        <v>93</v>
      </c>
      <c r="I7046" s="53">
        <f t="shared" si="1201"/>
        <v>1.0008740086079151</v>
      </c>
      <c r="J7046" s="53">
        <f t="shared" si="1204"/>
        <v>8.6571535323147847E-2</v>
      </c>
      <c r="K7046" s="53">
        <f t="shared" si="1205"/>
        <v>1.6618901081192283</v>
      </c>
      <c r="L7046" s="53">
        <f t="shared" si="1206"/>
        <v>29.528783831472477</v>
      </c>
      <c r="M7046" s="93">
        <f t="shared" si="1207"/>
        <v>3.1107943698110754</v>
      </c>
      <c r="N7046" s="53">
        <f t="shared" si="1208"/>
        <v>18.099482515099222</v>
      </c>
      <c r="O7046">
        <f t="shared" si="1209"/>
        <v>0.75191912057381338</v>
      </c>
      <c r="P7046" s="53">
        <f t="shared" si="1210"/>
        <v>11.570606746124833</v>
      </c>
      <c r="Q7046" s="53">
        <v>0.2</v>
      </c>
      <c r="R7046" s="53">
        <f t="shared" si="1211"/>
        <v>6.7563721855438148</v>
      </c>
    </row>
    <row r="7047" spans="2:18" ht="15">
      <c r="B7047" s="84">
        <v>37350</v>
      </c>
      <c r="C7047" s="85">
        <v>1.8</v>
      </c>
      <c r="D7047" s="86">
        <v>19.3</v>
      </c>
      <c r="E7047" s="87">
        <v>7.5</v>
      </c>
      <c r="F7047" s="96">
        <f t="shared" si="1202"/>
        <v>13.4</v>
      </c>
      <c r="G7047" s="96"/>
      <c r="H7047" s="74">
        <f t="shared" si="1203"/>
        <v>94</v>
      </c>
      <c r="I7047" s="53">
        <f t="shared" si="1201"/>
        <v>1.0002995434145516</v>
      </c>
      <c r="J7047" s="53">
        <f t="shared" si="1204"/>
        <v>9.3270693920241857E-2</v>
      </c>
      <c r="K7047" s="53">
        <f t="shared" si="1205"/>
        <v>1.6690008246782839</v>
      </c>
      <c r="L7047" s="53">
        <f t="shared" si="1206"/>
        <v>29.79716146308386</v>
      </c>
      <c r="M7047" s="93">
        <f t="shared" si="1207"/>
        <v>2.9906801315376121</v>
      </c>
      <c r="N7047" s="53">
        <f t="shared" si="1208"/>
        <v>17.400623864542698</v>
      </c>
      <c r="O7047">
        <f t="shared" si="1209"/>
        <v>0.75191912057381338</v>
      </c>
      <c r="P7047" s="53">
        <f t="shared" si="1210"/>
        <v>11.570606746124833</v>
      </c>
      <c r="Q7047" s="53">
        <v>0.2</v>
      </c>
      <c r="R7047" s="53">
        <f t="shared" si="1211"/>
        <v>6.5988485975586828</v>
      </c>
    </row>
    <row r="7048" spans="2:18" ht="15">
      <c r="B7048" s="84">
        <v>37351</v>
      </c>
      <c r="C7048" s="85">
        <v>0</v>
      </c>
      <c r="D7048" s="86">
        <v>20.6</v>
      </c>
      <c r="E7048" s="87">
        <v>7.5</v>
      </c>
      <c r="F7048" s="96">
        <f t="shared" si="1202"/>
        <v>14.05</v>
      </c>
      <c r="G7048" s="96"/>
      <c r="H7048" s="74">
        <f t="shared" si="1203"/>
        <v>95</v>
      </c>
      <c r="I7048" s="53">
        <f t="shared" si="1201"/>
        <v>0.99972498958147271</v>
      </c>
      <c r="J7048" s="53">
        <f t="shared" si="1204"/>
        <v>9.9942483746302629E-2</v>
      </c>
      <c r="K7048" s="53">
        <f t="shared" si="1205"/>
        <v>1.6760963167629146</v>
      </c>
      <c r="L7048" s="53">
        <f t="shared" si="1206"/>
        <v>30.064003082998685</v>
      </c>
      <c r="M7048" s="93">
        <f t="shared" si="1207"/>
        <v>3.2455728769543244</v>
      </c>
      <c r="N7048" s="53">
        <f t="shared" si="1208"/>
        <v>18.49828117651996</v>
      </c>
      <c r="O7048">
        <f t="shared" si="1209"/>
        <v>0.78073985768361409</v>
      </c>
      <c r="P7048" s="53">
        <f t="shared" si="1210"/>
        <v>12.068669696926159</v>
      </c>
      <c r="Q7048" s="53">
        <v>0.2</v>
      </c>
      <c r="R7048" s="53">
        <f t="shared" si="1211"/>
        <v>6.8786344424274342</v>
      </c>
    </row>
    <row r="7049" spans="2:18" ht="15">
      <c r="B7049" s="84">
        <v>37352</v>
      </c>
      <c r="C7049" s="85">
        <v>0.2</v>
      </c>
      <c r="D7049" s="86">
        <v>16.7</v>
      </c>
      <c r="E7049" s="87">
        <v>4.5999999999999996</v>
      </c>
      <c r="F7049" s="96">
        <f t="shared" si="1202"/>
        <v>10.649999999999999</v>
      </c>
      <c r="G7049" s="96"/>
      <c r="H7049" s="74">
        <f t="shared" si="1203"/>
        <v>96</v>
      </c>
      <c r="I7049" s="53">
        <f t="shared" si="1201"/>
        <v>0.99915051712840108</v>
      </c>
      <c r="J7049" s="53">
        <f t="shared" si="1204"/>
        <v>0.10658522134519043</v>
      </c>
      <c r="K7049" s="53">
        <f t="shared" si="1205"/>
        <v>1.6831756500350499</v>
      </c>
      <c r="L7049" s="53">
        <f t="shared" si="1206"/>
        <v>30.32923561537109</v>
      </c>
      <c r="M7049" s="93">
        <f t="shared" si="1207"/>
        <v>2.8108385063293317</v>
      </c>
      <c r="N7049" s="53">
        <f t="shared" si="1208"/>
        <v>17.935069812220107</v>
      </c>
      <c r="O7049">
        <f t="shared" si="1209"/>
        <v>0.64000380173552884</v>
      </c>
      <c r="P7049" s="53">
        <f t="shared" si="1210"/>
        <v>9.6603200526716098</v>
      </c>
      <c r="Q7049" s="53">
        <v>0.2</v>
      </c>
      <c r="R7049" s="53">
        <f t="shared" si="1211"/>
        <v>6.5766271035694484</v>
      </c>
    </row>
    <row r="7050" spans="2:18" ht="15">
      <c r="B7050" s="84">
        <v>37353</v>
      </c>
      <c r="C7050" s="85">
        <v>0</v>
      </c>
      <c r="D7050" s="86">
        <v>14.9</v>
      </c>
      <c r="E7050" s="87">
        <v>3.7</v>
      </c>
      <c r="F7050" s="96">
        <f t="shared" si="1202"/>
        <v>9.3000000000000007</v>
      </c>
      <c r="G7050" s="96"/>
      <c r="H7050" s="74">
        <f t="shared" si="1203"/>
        <v>97</v>
      </c>
      <c r="I7050" s="53">
        <f t="shared" ref="I7050:I7113" si="1212">1+0.0334*COS($I$7*H7050-0.0552)</f>
        <v>0.99857629605097809</v>
      </c>
      <c r="J7050" s="53">
        <f t="shared" si="1204"/>
        <v>0.11319722778085846</v>
      </c>
      <c r="K7050" s="53">
        <f t="shared" si="1205"/>
        <v>1.690237864521094</v>
      </c>
      <c r="L7050" s="53">
        <f t="shared" si="1206"/>
        <v>30.592787086471208</v>
      </c>
      <c r="M7050" s="93">
        <f t="shared" si="1207"/>
        <v>2.5983450308150768</v>
      </c>
      <c r="N7050" s="53">
        <f t="shared" si="1208"/>
        <v>17.405118197752461</v>
      </c>
      <c r="O7050">
        <f t="shared" si="1209"/>
        <v>0.5906032755586329</v>
      </c>
      <c r="P7050" s="53">
        <f t="shared" si="1210"/>
        <v>8.8300505236178406</v>
      </c>
      <c r="Q7050" s="53">
        <v>0.2</v>
      </c>
      <c r="R7050" s="53">
        <f t="shared" si="1211"/>
        <v>6.384970819897374</v>
      </c>
    </row>
    <row r="7051" spans="2:18" ht="15">
      <c r="B7051" s="84">
        <v>37354</v>
      </c>
      <c r="C7051" s="85">
        <v>0</v>
      </c>
      <c r="D7051" s="86">
        <v>12.3</v>
      </c>
      <c r="E7051" s="87">
        <v>6.9</v>
      </c>
      <c r="F7051" s="96">
        <f t="shared" si="1202"/>
        <v>9.6000000000000014</v>
      </c>
      <c r="G7051" s="96"/>
      <c r="H7051" s="74">
        <f t="shared" si="1203"/>
        <v>98</v>
      </c>
      <c r="I7051" s="53">
        <f t="shared" si="1212"/>
        <v>0.99800249627045878</v>
      </c>
      <c r="J7051" s="53">
        <f t="shared" si="1204"/>
        <v>0.11977682853925833</v>
      </c>
      <c r="K7051" s="53">
        <f t="shared" si="1205"/>
        <v>1.6972819727499531</v>
      </c>
      <c r="L7051" s="53">
        <f t="shared" si="1206"/>
        <v>30.854586625364004</v>
      </c>
      <c r="M7051" s="93">
        <f t="shared" si="1207"/>
        <v>1.8397831992787779</v>
      </c>
      <c r="N7051" s="53">
        <f t="shared" si="1208"/>
        <v>12.188928615723189</v>
      </c>
      <c r="O7051">
        <f t="shared" si="1209"/>
        <v>0.60128303560892482</v>
      </c>
      <c r="P7051" s="53">
        <f t="shared" si="1210"/>
        <v>9.0088292858947234</v>
      </c>
      <c r="Q7051" s="53">
        <v>0.2</v>
      </c>
      <c r="R7051" s="53">
        <f t="shared" si="1211"/>
        <v>5.2489156801794161</v>
      </c>
    </row>
    <row r="7052" spans="2:18" ht="15">
      <c r="B7052" s="84">
        <v>37355</v>
      </c>
      <c r="C7052" s="85">
        <v>6.6</v>
      </c>
      <c r="D7052" s="86">
        <v>9.1</v>
      </c>
      <c r="E7052" s="87">
        <v>4.9000000000000004</v>
      </c>
      <c r="F7052" s="96">
        <f t="shared" si="1202"/>
        <v>7</v>
      </c>
      <c r="G7052" s="96"/>
      <c r="H7052" s="74">
        <f t="shared" si="1203"/>
        <v>99</v>
      </c>
      <c r="I7052" s="53">
        <f t="shared" si="1212"/>
        <v>0.99742928758342975</v>
      </c>
      <c r="J7052" s="53">
        <f t="shared" si="1204"/>
        <v>0.12632235344451542</v>
      </c>
      <c r="K7052" s="53">
        <f t="shared" si="1205"/>
        <v>1.7043069579144707</v>
      </c>
      <c r="L7052" s="53">
        <f t="shared" si="1206"/>
        <v>31.11456446305997</v>
      </c>
      <c r="M7052" s="93">
        <f t="shared" si="1207"/>
        <v>1.4809470321962239</v>
      </c>
      <c r="N7052" s="53">
        <f t="shared" si="1208"/>
        <v>10.840199945346555</v>
      </c>
      <c r="O7052">
        <f t="shared" si="1209"/>
        <v>0.51408950205511061</v>
      </c>
      <c r="P7052" s="53">
        <f t="shared" si="1210"/>
        <v>7.561434041661748</v>
      </c>
      <c r="Q7052" s="53">
        <v>0.2</v>
      </c>
      <c r="R7052" s="53">
        <f t="shared" si="1211"/>
        <v>4.8242119813411408</v>
      </c>
    </row>
    <row r="7053" spans="2:18" ht="15">
      <c r="B7053" s="84">
        <v>37356</v>
      </c>
      <c r="C7053" s="85">
        <v>2.8</v>
      </c>
      <c r="D7053" s="86">
        <v>13.7</v>
      </c>
      <c r="E7053" s="87">
        <v>4.9000000000000004</v>
      </c>
      <c r="F7053" s="96">
        <f t="shared" si="1202"/>
        <v>9.3000000000000007</v>
      </c>
      <c r="G7053" s="96"/>
      <c r="H7053" s="74">
        <f t="shared" si="1203"/>
        <v>100</v>
      </c>
      <c r="I7053" s="53">
        <f t="shared" si="1212"/>
        <v>0.99685683961156368</v>
      </c>
      <c r="J7053" s="53">
        <f t="shared" si="1204"/>
        <v>0.13283213659038717</v>
      </c>
      <c r="K7053" s="53">
        <f t="shared" si="1205"/>
        <v>1.7113117720582456</v>
      </c>
      <c r="L7053" s="53">
        <f t="shared" si="1206"/>
        <v>31.37265193019261</v>
      </c>
      <c r="M7053" s="93">
        <f t="shared" si="1207"/>
        <v>2.3618990509709819</v>
      </c>
      <c r="N7053" s="53">
        <f t="shared" si="1208"/>
        <v>15.821275337099381</v>
      </c>
      <c r="O7053">
        <f t="shared" si="1209"/>
        <v>0.5906032755586329</v>
      </c>
      <c r="P7053" s="53">
        <f t="shared" si="1210"/>
        <v>8.8300505236178406</v>
      </c>
      <c r="Q7053" s="53">
        <v>0.2</v>
      </c>
      <c r="R7053" s="53">
        <f t="shared" si="1211"/>
        <v>6.0355684491188919</v>
      </c>
    </row>
    <row r="7054" spans="2:18" ht="15">
      <c r="B7054" s="84">
        <v>37357</v>
      </c>
      <c r="C7054" s="85">
        <v>0</v>
      </c>
      <c r="D7054" s="86">
        <v>12.1</v>
      </c>
      <c r="E7054" s="87">
        <v>4.5</v>
      </c>
      <c r="F7054" s="96">
        <f t="shared" si="1202"/>
        <v>8.3000000000000007</v>
      </c>
      <c r="G7054" s="96"/>
      <c r="H7054" s="74">
        <f t="shared" si="1203"/>
        <v>101</v>
      </c>
      <c r="I7054" s="53">
        <f t="shared" si="1212"/>
        <v>0.99628532175142503</v>
      </c>
      <c r="J7054" s="53">
        <f t="shared" si="1204"/>
        <v>0.1393045162879965</v>
      </c>
      <c r="K7054" s="53">
        <f t="shared" si="1205"/>
        <v>1.7182953342900864</v>
      </c>
      <c r="L7054" s="53">
        <f t="shared" si="1206"/>
        <v>31.628781453279863</v>
      </c>
      <c r="M7054" s="93">
        <f t="shared" si="1207"/>
        <v>2.1312246833256219</v>
      </c>
      <c r="N7054" s="53">
        <f t="shared" si="1208"/>
        <v>14.823070627721366</v>
      </c>
      <c r="O7054">
        <f t="shared" si="1209"/>
        <v>0.55619265009536201</v>
      </c>
      <c r="P7054" s="53">
        <f t="shared" si="1210"/>
        <v>8.2568031473764307</v>
      </c>
      <c r="Q7054" s="53">
        <v>0.2</v>
      </c>
      <c r="R7054" s="53">
        <f t="shared" si="1211"/>
        <v>5.7620058612926535</v>
      </c>
    </row>
    <row r="7055" spans="2:18" ht="15">
      <c r="B7055" s="84">
        <v>37358</v>
      </c>
      <c r="C7055" s="85">
        <v>4</v>
      </c>
      <c r="D7055" s="86">
        <v>12.5</v>
      </c>
      <c r="E7055" s="87">
        <v>6.5</v>
      </c>
      <c r="F7055" s="96">
        <f t="shared" ref="F7055:F7118" si="1213">0.5*(D7055+E7055)</f>
        <v>9.5</v>
      </c>
      <c r="G7055" s="96"/>
      <c r="H7055" s="74">
        <f t="shared" ref="H7055:H7118" si="1214">B7055-DATE(YEAR(B7055),1,0)</f>
        <v>102</v>
      </c>
      <c r="I7055" s="53">
        <f t="shared" si="1212"/>
        <v>0.99571490312434352</v>
      </c>
      <c r="J7055" s="53">
        <f t="shared" ref="J7055:J7118" si="1215">ASIN(0.39785*SIN(4.869+$I$7*H7055+0.03345*SIN(6.224+$I$7*H7055)))</f>
        <v>0.14573783503083854</v>
      </c>
      <c r="K7055" s="53">
        <f t="shared" ref="K7055:K7118" si="1216">ACOS(-TAN(J7055)*TAN($E$7*$I$8))</f>
        <v>1.7252565290286555</v>
      </c>
      <c r="L7055" s="53">
        <f t="shared" ref="L7055:L7118" si="1217">117.5*I7055*((K7055*SIN($E$7*$I$8)*SIN(J7055)+COS($E$7*$I$8)*COS(J7055)*SIN(K7055))/PI())</f>
        <v>31.882886549630676</v>
      </c>
      <c r="M7055" s="93">
        <f t="shared" ref="M7055:M7118" si="1218">0.0023*L7055/2.456*(0.5*(D7055+E7055)+17.8)*SQRT(D7055-E7055)</f>
        <v>1.9966198275198943</v>
      </c>
      <c r="N7055" s="53">
        <f t="shared" ref="N7055:N7118" si="1219">0.17*L7055*SQRT(D7055-E7055)</f>
        <v>13.276456607518815</v>
      </c>
      <c r="O7055">
        <f t="shared" ref="O7055:O7118" si="1220">5336/(F7055+273.15)^2*EXP(21.07-5336/(F7055+273.15))</f>
        <v>0.59770450458842328</v>
      </c>
      <c r="P7055" s="53">
        <f t="shared" ref="P7055:P7118" si="1221">EXP(21.07-5336/(F7055+273.15))</f>
        <v>8.9488800645474278</v>
      </c>
      <c r="Q7055" s="53">
        <v>0.2</v>
      </c>
      <c r="R7055" s="53">
        <f t="shared" ref="R7055:R7118" si="1222">(O7055*N7055*0.6+$L$8*6.43*(1+0.536*Q7055)*P7055*(1- G7055/100))/($O$7*(O7055+$L$8))</f>
        <v>5.4842402762892029</v>
      </c>
    </row>
    <row r="7056" spans="2:18" ht="15">
      <c r="B7056" s="84">
        <v>37359</v>
      </c>
      <c r="C7056" s="85">
        <v>13.8</v>
      </c>
      <c r="D7056" s="86">
        <v>19.100000000000001</v>
      </c>
      <c r="E7056" s="87">
        <v>8.6999999999999993</v>
      </c>
      <c r="F7056" s="96">
        <f t="shared" si="1213"/>
        <v>13.9</v>
      </c>
      <c r="G7056" s="96"/>
      <c r="H7056" s="74">
        <f t="shared" si="1214"/>
        <v>103</v>
      </c>
      <c r="I7056" s="53">
        <f t="shared" si="1212"/>
        <v>0.99514575252636817</v>
      </c>
      <c r="J7056" s="53">
        <f t="shared" si="1215"/>
        <v>0.15213043947803545</v>
      </c>
      <c r="K7056" s="53">
        <f t="shared" si="1216"/>
        <v>1.7321942042801588</v>
      </c>
      <c r="L7056" s="53">
        <f t="shared" si="1217"/>
        <v>32.134901820960117</v>
      </c>
      <c r="M7056" s="93">
        <f t="shared" si="1218"/>
        <v>3.0764678631697482</v>
      </c>
      <c r="N7056" s="53">
        <f t="shared" si="1219"/>
        <v>17.617430561385724</v>
      </c>
      <c r="O7056">
        <f t="shared" si="1220"/>
        <v>0.77400478600496303</v>
      </c>
      <c r="P7056" s="53">
        <f t="shared" si="1221"/>
        <v>11.95206448478506</v>
      </c>
      <c r="Q7056" s="53">
        <v>0.2</v>
      </c>
      <c r="R7056" s="53">
        <f t="shared" si="1222"/>
        <v>6.6722235004564476</v>
      </c>
    </row>
    <row r="7057" spans="2:18" ht="15">
      <c r="B7057" s="84">
        <v>37360</v>
      </c>
      <c r="C7057" s="85">
        <v>1</v>
      </c>
      <c r="D7057" s="86">
        <v>17.5</v>
      </c>
      <c r="E7057" s="87">
        <v>7.8</v>
      </c>
      <c r="F7057" s="96">
        <f t="shared" si="1213"/>
        <v>12.65</v>
      </c>
      <c r="G7057" s="96"/>
      <c r="H7057" s="74">
        <f t="shared" si="1214"/>
        <v>104</v>
      </c>
      <c r="I7057" s="53">
        <f t="shared" si="1212"/>
        <v>0.9945780383783176</v>
      </c>
      <c r="J7057" s="53">
        <f t="shared" si="1215"/>
        <v>0.15848068045680108</v>
      </c>
      <c r="K7057" s="53">
        <f t="shared" si="1216"/>
        <v>1.7391071699522611</v>
      </c>
      <c r="L7057" s="53">
        <f t="shared" si="1217"/>
        <v>32.384762945779599</v>
      </c>
      <c r="M7057" s="93">
        <f t="shared" si="1218"/>
        <v>2.8761621058529361</v>
      </c>
      <c r="N7057" s="53">
        <f t="shared" si="1219"/>
        <v>17.146501069975265</v>
      </c>
      <c r="O7057">
        <f t="shared" si="1220"/>
        <v>0.71982163722904657</v>
      </c>
      <c r="P7057" s="53">
        <f t="shared" si="1221"/>
        <v>11.018780329151717</v>
      </c>
      <c r="Q7057" s="53">
        <v>0.2</v>
      </c>
      <c r="R7057" s="53">
        <f t="shared" si="1222"/>
        <v>6.5044848777373447</v>
      </c>
    </row>
    <row r="7058" spans="2:18" ht="15">
      <c r="B7058" s="84">
        <v>37361</v>
      </c>
      <c r="C7058" s="85">
        <v>16.8</v>
      </c>
      <c r="D7058" s="86">
        <v>12.1</v>
      </c>
      <c r="E7058" s="87">
        <v>6.5</v>
      </c>
      <c r="F7058" s="96">
        <f t="shared" si="1213"/>
        <v>9.3000000000000007</v>
      </c>
      <c r="G7058" s="96"/>
      <c r="H7058" s="74">
        <f t="shared" si="1214"/>
        <v>105</v>
      </c>
      <c r="I7058" s="53">
        <f t="shared" si="1212"/>
        <v>0.9940119286759419</v>
      </c>
      <c r="J7058" s="53">
        <f t="shared" si="1215"/>
        <v>0.16478691298506745</v>
      </c>
      <c r="K7058" s="53">
        <f t="shared" si="1216"/>
        <v>1.7459941962077394</v>
      </c>
      <c r="L7058" s="53">
        <f t="shared" si="1217"/>
        <v>32.63240667063225</v>
      </c>
      <c r="M7058" s="93">
        <f t="shared" si="1218"/>
        <v>1.9598005829790746</v>
      </c>
      <c r="N7058" s="53">
        <f t="shared" si="1219"/>
        <v>13.127802653704851</v>
      </c>
      <c r="O7058">
        <f t="shared" si="1220"/>
        <v>0.5906032755586329</v>
      </c>
      <c r="P7058" s="53">
        <f t="shared" si="1221"/>
        <v>8.8300505236178406</v>
      </c>
      <c r="Q7058" s="53">
        <v>0.2</v>
      </c>
      <c r="R7058" s="53">
        <f t="shared" si="1222"/>
        <v>5.4413770905032548</v>
      </c>
    </row>
    <row r="7059" spans="2:18" ht="15">
      <c r="B7059" s="84">
        <v>37362</v>
      </c>
      <c r="C7059" s="85">
        <v>0.2</v>
      </c>
      <c r="D7059" s="86">
        <v>13.3</v>
      </c>
      <c r="E7059" s="87">
        <v>6.9</v>
      </c>
      <c r="F7059" s="96">
        <f t="shared" si="1213"/>
        <v>10.100000000000001</v>
      </c>
      <c r="G7059" s="96"/>
      <c r="H7059" s="74">
        <f t="shared" si="1214"/>
        <v>106</v>
      </c>
      <c r="I7059" s="53">
        <f t="shared" si="1212"/>
        <v>0.99344759094020973</v>
      </c>
      <c r="J7059" s="53">
        <f t="shared" si="1215"/>
        <v>0.17104749631521274</v>
      </c>
      <c r="K7059" s="53">
        <f t="shared" si="1216"/>
        <v>1.7528540118617566</v>
      </c>
      <c r="L7059" s="53">
        <f t="shared" si="1217"/>
        <v>32.877770800246196</v>
      </c>
      <c r="M7059" s="93">
        <f t="shared" si="1218"/>
        <v>2.1731816405069466</v>
      </c>
      <c r="N7059" s="53">
        <f t="shared" si="1219"/>
        <v>14.139735056014656</v>
      </c>
      <c r="O7059">
        <f t="shared" si="1220"/>
        <v>0.61945815991778674</v>
      </c>
      <c r="P7059" s="53">
        <f t="shared" si="1221"/>
        <v>9.3139948679570814</v>
      </c>
      <c r="Q7059" s="53">
        <v>0.2</v>
      </c>
      <c r="R7059" s="53">
        <f t="shared" si="1222"/>
        <v>5.7054161938860863</v>
      </c>
    </row>
    <row r="7060" spans="2:18" ht="15">
      <c r="B7060" s="84">
        <v>37363</v>
      </c>
      <c r="C7060" s="85">
        <v>0.8</v>
      </c>
      <c r="D7060" s="86">
        <v>20.9</v>
      </c>
      <c r="E7060" s="87">
        <v>6.9</v>
      </c>
      <c r="F7060" s="96">
        <f t="shared" si="1213"/>
        <v>13.899999999999999</v>
      </c>
      <c r="G7060" s="96"/>
      <c r="H7060" s="74">
        <f t="shared" si="1214"/>
        <v>107</v>
      </c>
      <c r="I7060" s="53">
        <f t="shared" si="1212"/>
        <v>0.99288519216773652</v>
      </c>
      <c r="J7060" s="53">
        <f t="shared" si="1215"/>
        <v>0.17726079399979452</v>
      </c>
      <c r="K7060" s="53">
        <f t="shared" si="1216"/>
        <v>1.7596853028269679</v>
      </c>
      <c r="L7060" s="53">
        <f t="shared" si="1217"/>
        <v>33.120794186681486</v>
      </c>
      <c r="M7060" s="93">
        <f t="shared" si="1218"/>
        <v>3.6789466973135938</v>
      </c>
      <c r="N7060" s="53">
        <f t="shared" si="1219"/>
        <v>21.067532918150757</v>
      </c>
      <c r="O7060">
        <f t="shared" si="1220"/>
        <v>0.77400478600496303</v>
      </c>
      <c r="P7060" s="53">
        <f t="shared" si="1221"/>
        <v>11.95206448478506</v>
      </c>
      <c r="Q7060" s="53">
        <v>0.2</v>
      </c>
      <c r="R7060" s="53">
        <f t="shared" si="1222"/>
        <v>7.4516513557863053</v>
      </c>
    </row>
    <row r="7061" spans="2:18" ht="15">
      <c r="B7061" s="84">
        <v>37364</v>
      </c>
      <c r="C7061" s="85">
        <v>0</v>
      </c>
      <c r="D7061" s="86">
        <v>21.9</v>
      </c>
      <c r="E7061" s="87">
        <v>3.9</v>
      </c>
      <c r="F7061" s="96">
        <f t="shared" si="1213"/>
        <v>12.899999999999999</v>
      </c>
      <c r="G7061" s="96"/>
      <c r="H7061" s="74">
        <f t="shared" si="1214"/>
        <v>108</v>
      </c>
      <c r="I7061" s="53">
        <f t="shared" si="1212"/>
        <v>0.99232489878136709</v>
      </c>
      <c r="J7061" s="53">
        <f t="shared" si="1215"/>
        <v>0.18342517398019959</v>
      </c>
      <c r="K7061" s="53">
        <f t="shared" si="1216"/>
        <v>1.7664867106110842</v>
      </c>
      <c r="L7061" s="53">
        <f t="shared" si="1217"/>
        <v>33.361416717549993</v>
      </c>
      <c r="M7061" s="93">
        <f t="shared" si="1218"/>
        <v>4.0692894884422985</v>
      </c>
      <c r="N7061" s="53">
        <f t="shared" si="1219"/>
        <v>24.061885670789248</v>
      </c>
      <c r="O7061">
        <f t="shared" si="1220"/>
        <v>0.73038527643591511</v>
      </c>
      <c r="P7061" s="53">
        <f t="shared" si="1221"/>
        <v>11.200053395093956</v>
      </c>
      <c r="Q7061" s="53">
        <v>0.2</v>
      </c>
      <c r="R7061" s="53">
        <f t="shared" si="1222"/>
        <v>8.0720255197360853</v>
      </c>
    </row>
    <row r="7062" spans="2:18" ht="15">
      <c r="B7062" s="84">
        <v>37365</v>
      </c>
      <c r="C7062" s="85">
        <v>0</v>
      </c>
      <c r="D7062" s="86">
        <v>21.3</v>
      </c>
      <c r="E7062" s="87">
        <v>6.9</v>
      </c>
      <c r="F7062" s="96">
        <f t="shared" si="1213"/>
        <v>14.100000000000001</v>
      </c>
      <c r="G7062" s="96"/>
      <c r="H7062" s="74">
        <f t="shared" si="1214"/>
        <v>109</v>
      </c>
      <c r="I7062" s="53">
        <f t="shared" si="1212"/>
        <v>0.99176687658092877</v>
      </c>
      <c r="J7062" s="53">
        <f t="shared" si="1215"/>
        <v>0.18953900869906945</v>
      </c>
      <c r="K7062" s="53">
        <f t="shared" si="1216"/>
        <v>1.773256830871865</v>
      </c>
      <c r="L7062" s="53">
        <f t="shared" si="1217"/>
        <v>33.599579303390037</v>
      </c>
      <c r="M7062" s="93">
        <f t="shared" si="1218"/>
        <v>3.8089497421447871</v>
      </c>
      <c r="N7062" s="53">
        <f t="shared" si="1219"/>
        <v>21.675244600521893</v>
      </c>
      <c r="O7062">
        <f t="shared" si="1220"/>
        <v>0.78299621064441227</v>
      </c>
      <c r="P7062" s="53">
        <f t="shared" si="1221"/>
        <v>12.107763074973807</v>
      </c>
      <c r="Q7062" s="53">
        <v>0.2</v>
      </c>
      <c r="R7062" s="53">
        <f t="shared" si="1222"/>
        <v>7.5994596467558146</v>
      </c>
    </row>
    <row r="7063" spans="2:18" ht="15">
      <c r="B7063" s="84">
        <v>37366</v>
      </c>
      <c r="C7063" s="85">
        <v>11.2</v>
      </c>
      <c r="D7063" s="86">
        <v>9.1</v>
      </c>
      <c r="E7063" s="87">
        <v>5.5</v>
      </c>
      <c r="F7063" s="96">
        <f t="shared" si="1213"/>
        <v>7.3</v>
      </c>
      <c r="G7063" s="96"/>
      <c r="H7063" s="74">
        <f t="shared" si="1214"/>
        <v>110</v>
      </c>
      <c r="I7063" s="53">
        <f t="shared" si="1212"/>
        <v>0.99121129069416836</v>
      </c>
      <c r="J7063" s="53">
        <f t="shared" si="1215"/>
        <v>0.19560067523736388</v>
      </c>
      <c r="K7063" s="53">
        <f t="shared" si="1216"/>
        <v>1.7799942120349357</v>
      </c>
      <c r="L7063" s="53">
        <f t="shared" si="1217"/>
        <v>33.835223864280934</v>
      </c>
      <c r="M7063" s="93">
        <f t="shared" si="1218"/>
        <v>1.5090148015001177</v>
      </c>
      <c r="N7063" s="53">
        <f t="shared" si="1219"/>
        <v>10.913630000386785</v>
      </c>
      <c r="O7063">
        <f t="shared" si="1220"/>
        <v>0.52354945966754285</v>
      </c>
      <c r="P7063" s="53">
        <f t="shared" si="1221"/>
        <v>7.7170761095459453</v>
      </c>
      <c r="Q7063" s="53">
        <v>0.2</v>
      </c>
      <c r="R7063" s="53">
        <f t="shared" si="1222"/>
        <v>4.8553156070492989</v>
      </c>
    </row>
    <row r="7064" spans="2:18" ht="15">
      <c r="B7064" s="84">
        <v>37367</v>
      </c>
      <c r="C7064" s="85">
        <v>18.2</v>
      </c>
      <c r="D7064" s="86">
        <v>20.5</v>
      </c>
      <c r="E7064" s="87">
        <v>5.4</v>
      </c>
      <c r="F7064" s="96">
        <f t="shared" si="1213"/>
        <v>12.95</v>
      </c>
      <c r="G7064" s="96"/>
      <c r="H7064" s="74">
        <f t="shared" si="1214"/>
        <v>111</v>
      </c>
      <c r="I7064" s="53">
        <f t="shared" si="1212"/>
        <v>0.99065830552788836</v>
      </c>
      <c r="J7064" s="53">
        <f t="shared" si="1215"/>
        <v>0.20160855547686729</v>
      </c>
      <c r="K7064" s="53">
        <f t="shared" si="1216"/>
        <v>1.7866973539801925</v>
      </c>
      <c r="L7064" s="53">
        <f t="shared" si="1217"/>
        <v>34.068293315785375</v>
      </c>
      <c r="M7064" s="93">
        <f t="shared" si="1218"/>
        <v>3.8122681874313566</v>
      </c>
      <c r="N7064" s="53">
        <f t="shared" si="1219"/>
        <v>22.505453709669002</v>
      </c>
      <c r="O7064">
        <f t="shared" si="1220"/>
        <v>0.73251416262319236</v>
      </c>
      <c r="P7064" s="53">
        <f t="shared" si="1221"/>
        <v>11.236625858540162</v>
      </c>
      <c r="Q7064" s="53">
        <v>0.2</v>
      </c>
      <c r="R7064" s="53">
        <f t="shared" si="1222"/>
        <v>7.7247914675555878</v>
      </c>
    </row>
    <row r="7065" spans="2:18" ht="15">
      <c r="B7065" s="84">
        <v>37368</v>
      </c>
      <c r="C7065" s="85">
        <v>0</v>
      </c>
      <c r="D7065" s="86">
        <v>23.3</v>
      </c>
      <c r="E7065" s="87">
        <v>5.9</v>
      </c>
      <c r="F7065" s="96">
        <f t="shared" si="1213"/>
        <v>14.600000000000001</v>
      </c>
      <c r="G7065" s="96"/>
      <c r="H7065" s="74">
        <f t="shared" si="1214"/>
        <v>112</v>
      </c>
      <c r="I7065" s="53">
        <f t="shared" si="1212"/>
        <v>0.99010808471929601</v>
      </c>
      <c r="J7065" s="53">
        <f t="shared" si="1215"/>
        <v>0.20756103628894179</v>
      </c>
      <c r="K7065" s="53">
        <f t="shared" si="1216"/>
        <v>1.7933647068029879</v>
      </c>
      <c r="L7065" s="53">
        <f t="shared" si="1217"/>
        <v>34.298731554310635</v>
      </c>
      <c r="M7065" s="93">
        <f t="shared" si="1218"/>
        <v>4.3410737794960665</v>
      </c>
      <c r="N7065" s="53">
        <f t="shared" si="1219"/>
        <v>24.322129957262444</v>
      </c>
      <c r="O7065">
        <f t="shared" si="1220"/>
        <v>0.80587438458899285</v>
      </c>
      <c r="P7065" s="53">
        <f t="shared" si="1221"/>
        <v>12.504956786191462</v>
      </c>
      <c r="Q7065" s="53">
        <v>0.2</v>
      </c>
      <c r="R7065" s="53">
        <f t="shared" si="1222"/>
        <v>8.2252726843912622</v>
      </c>
    </row>
    <row r="7066" spans="2:18" ht="15">
      <c r="B7066" s="84">
        <v>37369</v>
      </c>
      <c r="C7066" s="85">
        <v>0</v>
      </c>
      <c r="D7066" s="86">
        <v>24.9</v>
      </c>
      <c r="E7066" s="87">
        <v>6.9</v>
      </c>
      <c r="F7066" s="96">
        <f t="shared" si="1213"/>
        <v>15.899999999999999</v>
      </c>
      <c r="G7066" s="96"/>
      <c r="H7066" s="74">
        <f t="shared" si="1214"/>
        <v>113</v>
      </c>
      <c r="I7066" s="53">
        <f t="shared" si="1212"/>
        <v>0.98956079108758077</v>
      </c>
      <c r="J7066" s="53">
        <f t="shared" si="1215"/>
        <v>0.21345650975027131</v>
      </c>
      <c r="K7066" s="53">
        <f t="shared" si="1216"/>
        <v>1.7999946696566702</v>
      </c>
      <c r="L7066" s="53">
        <f t="shared" si="1217"/>
        <v>34.526483441982286</v>
      </c>
      <c r="M7066" s="93">
        <f t="shared" si="1218"/>
        <v>4.6229369913588876</v>
      </c>
      <c r="N7066" s="53">
        <f t="shared" si="1219"/>
        <v>24.90218878379774</v>
      </c>
      <c r="O7066">
        <f t="shared" si="1220"/>
        <v>0.86810574482794434</v>
      </c>
      <c r="P7066" s="53">
        <f t="shared" si="1221"/>
        <v>13.592606885319453</v>
      </c>
      <c r="Q7066" s="53">
        <v>0.2</v>
      </c>
      <c r="R7066" s="53">
        <f t="shared" si="1222"/>
        <v>8.4264050771641408</v>
      </c>
    </row>
    <row r="7067" spans="2:18" ht="15">
      <c r="B7067" s="84">
        <v>37370</v>
      </c>
      <c r="C7067" s="85">
        <v>0</v>
      </c>
      <c r="D7067" s="86">
        <v>21.4</v>
      </c>
      <c r="E7067" s="87">
        <v>9.4</v>
      </c>
      <c r="F7067" s="96">
        <f t="shared" si="1213"/>
        <v>15.399999999999999</v>
      </c>
      <c r="G7067" s="96"/>
      <c r="H7067" s="74">
        <f t="shared" si="1214"/>
        <v>114</v>
      </c>
      <c r="I7067" s="53">
        <f t="shared" si="1212"/>
        <v>0.98901658658573355</v>
      </c>
      <c r="J7067" s="53">
        <f t="shared" si="1215"/>
        <v>0.21929337338631621</v>
      </c>
      <c r="K7067" s="53">
        <f t="shared" si="1216"/>
        <v>1.8065855896834622</v>
      </c>
      <c r="L7067" s="53">
        <f t="shared" si="1217"/>
        <v>34.751494791126646</v>
      </c>
      <c r="M7067" s="93">
        <f t="shared" si="1218"/>
        <v>3.7428435167501042</v>
      </c>
      <c r="N7067" s="53">
        <f t="shared" si="1219"/>
        <v>20.465060569846827</v>
      </c>
      <c r="O7067">
        <f t="shared" si="1220"/>
        <v>0.84369224772708307</v>
      </c>
      <c r="P7067" s="53">
        <f t="shared" si="1221"/>
        <v>13.164682668002257</v>
      </c>
      <c r="Q7067" s="53">
        <v>0.2</v>
      </c>
      <c r="R7067" s="53">
        <f t="shared" si="1222"/>
        <v>7.3910769614170695</v>
      </c>
    </row>
    <row r="7068" spans="2:18" ht="15">
      <c r="B7068" s="84">
        <v>37371</v>
      </c>
      <c r="C7068" s="85">
        <v>0</v>
      </c>
      <c r="D7068" s="86">
        <v>23.9</v>
      </c>
      <c r="E7068" s="87">
        <v>9.6999999999999993</v>
      </c>
      <c r="F7068" s="96">
        <f t="shared" si="1213"/>
        <v>16.799999999999997</v>
      </c>
      <c r="G7068" s="96"/>
      <c r="H7068" s="74">
        <f t="shared" si="1214"/>
        <v>115</v>
      </c>
      <c r="I7068" s="53">
        <f t="shared" si="1212"/>
        <v>0.98847563225262169</v>
      </c>
      <c r="J7068" s="53">
        <f t="shared" si="1215"/>
        <v>0.22507003044315249</v>
      </c>
      <c r="K7068" s="53">
        <f t="shared" si="1216"/>
        <v>1.8131357610410594</v>
      </c>
      <c r="L7068" s="53">
        <f t="shared" si="1217"/>
        <v>34.973712348461028</v>
      </c>
      <c r="M7068" s="93">
        <f t="shared" si="1218"/>
        <v>4.2703304011595744</v>
      </c>
      <c r="N7068" s="53">
        <f t="shared" si="1219"/>
        <v>22.404477872482357</v>
      </c>
      <c r="O7068">
        <f t="shared" si="1220"/>
        <v>0.91360372582885296</v>
      </c>
      <c r="P7068" s="53">
        <f t="shared" si="1221"/>
        <v>14.394224347482533</v>
      </c>
      <c r="Q7068" s="53">
        <v>0.2</v>
      </c>
      <c r="R7068" s="53">
        <f t="shared" si="1222"/>
        <v>7.9019530741651725</v>
      </c>
    </row>
    <row r="7069" spans="2:18" ht="15">
      <c r="B7069" s="84">
        <v>37372</v>
      </c>
      <c r="C7069" s="85">
        <v>0</v>
      </c>
      <c r="D7069" s="86">
        <v>23.7</v>
      </c>
      <c r="E7069" s="87">
        <v>9.6999999999999993</v>
      </c>
      <c r="F7069" s="96">
        <f t="shared" si="1213"/>
        <v>16.7</v>
      </c>
      <c r="G7069" s="96"/>
      <c r="H7069" s="74">
        <f t="shared" si="1214"/>
        <v>116</v>
      </c>
      <c r="I7069" s="53">
        <f t="shared" si="1212"/>
        <v>0.98793808816533546</v>
      </c>
      <c r="J7069" s="53">
        <f t="shared" si="1215"/>
        <v>0.2307848901883201</v>
      </c>
      <c r="K7069" s="53">
        <f t="shared" si="1216"/>
        <v>1.8196434240327124</v>
      </c>
      <c r="L7069" s="53">
        <f t="shared" si="1217"/>
        <v>35.193083779092866</v>
      </c>
      <c r="M7069" s="93">
        <f t="shared" si="1218"/>
        <v>4.2544155743510794</v>
      </c>
      <c r="N7069" s="53">
        <f t="shared" si="1219"/>
        <v>22.385678520517491</v>
      </c>
      <c r="O7069">
        <f t="shared" si="1220"/>
        <v>0.90844795945984114</v>
      </c>
      <c r="P7069" s="53">
        <f t="shared" si="1221"/>
        <v>14.303121974921044</v>
      </c>
      <c r="Q7069" s="53">
        <v>0.2</v>
      </c>
      <c r="R7069" s="53">
        <f t="shared" si="1222"/>
        <v>7.8927610546014462</v>
      </c>
    </row>
    <row r="7070" spans="2:18" ht="15">
      <c r="B7070" s="84">
        <v>37373</v>
      </c>
      <c r="C7070" s="85">
        <v>1.2</v>
      </c>
      <c r="D7070" s="86">
        <v>23.3</v>
      </c>
      <c r="E7070" s="87">
        <v>11.7</v>
      </c>
      <c r="F7070" s="96">
        <f t="shared" si="1213"/>
        <v>17.5</v>
      </c>
      <c r="G7070" s="96"/>
      <c r="H7070" s="74">
        <f t="shared" si="1214"/>
        <v>117</v>
      </c>
      <c r="I7070" s="53">
        <f t="shared" si="1212"/>
        <v>0.98740411339181866</v>
      </c>
      <c r="J7070" s="53">
        <f t="shared" si="1215"/>
        <v>0.2364363682412613</v>
      </c>
      <c r="K7070" s="53">
        <f t="shared" si="1216"/>
        <v>1.8261067643489397</v>
      </c>
      <c r="L7070" s="53">
        <f t="shared" si="1217"/>
        <v>35.409557650431303</v>
      </c>
      <c r="M7070" s="93">
        <f t="shared" si="1218"/>
        <v>3.9867928890559692</v>
      </c>
      <c r="N7070" s="53">
        <f t="shared" si="1219"/>
        <v>20.502103301375154</v>
      </c>
      <c r="O7070">
        <f t="shared" si="1220"/>
        <v>0.95041280970568121</v>
      </c>
      <c r="P7070" s="53">
        <f t="shared" si="1221"/>
        <v>15.046556310891852</v>
      </c>
      <c r="Q7070" s="53">
        <v>0.2</v>
      </c>
      <c r="R7070" s="53">
        <f t="shared" si="1222"/>
        <v>7.4997697757602317</v>
      </c>
    </row>
    <row r="7071" spans="2:18" ht="15">
      <c r="B7071" s="84">
        <v>37374</v>
      </c>
      <c r="C7071" s="85">
        <v>0</v>
      </c>
      <c r="D7071" s="86">
        <v>20.100000000000001</v>
      </c>
      <c r="E7071" s="87">
        <v>7.7</v>
      </c>
      <c r="F7071" s="96">
        <f t="shared" si="1213"/>
        <v>13.9</v>
      </c>
      <c r="G7071" s="96"/>
      <c r="H7071" s="74">
        <f t="shared" si="1214"/>
        <v>118</v>
      </c>
      <c r="I7071" s="53">
        <f t="shared" si="1212"/>
        <v>0.98687386594379756</v>
      </c>
      <c r="J7071" s="53">
        <f t="shared" si="1215"/>
        <v>0.24202288693386306</v>
      </c>
      <c r="K7071" s="53">
        <f t="shared" si="1216"/>
        <v>1.8325239124293682</v>
      </c>
      <c r="L7071" s="53">
        <f t="shared" si="1217"/>
        <v>35.623083416116273</v>
      </c>
      <c r="M7071" s="93">
        <f t="shared" si="1218"/>
        <v>3.7239263762710775</v>
      </c>
      <c r="N7071" s="53">
        <f t="shared" si="1219"/>
        <v>21.325109595675492</v>
      </c>
      <c r="O7071">
        <f t="shared" si="1220"/>
        <v>0.77400478600496303</v>
      </c>
      <c r="P7071" s="53">
        <f t="shared" si="1221"/>
        <v>11.95206448478506</v>
      </c>
      <c r="Q7071" s="53">
        <v>0.2</v>
      </c>
      <c r="R7071" s="53">
        <f t="shared" si="1222"/>
        <v>7.5098416401853862</v>
      </c>
    </row>
    <row r="7072" spans="2:18" ht="15">
      <c r="B7072" s="84">
        <v>37375</v>
      </c>
      <c r="C7072" s="85">
        <v>0</v>
      </c>
      <c r="D7072" s="86">
        <v>18.5</v>
      </c>
      <c r="E7072" s="87">
        <v>9.6999999999999993</v>
      </c>
      <c r="F7072" s="96">
        <f t="shared" si="1213"/>
        <v>14.1</v>
      </c>
      <c r="G7072" s="96"/>
      <c r="H7072" s="74">
        <f t="shared" si="1214"/>
        <v>119</v>
      </c>
      <c r="I7072" s="53">
        <f t="shared" si="1212"/>
        <v>0.98634750273002292</v>
      </c>
      <c r="J7072" s="53">
        <f t="shared" si="1215"/>
        <v>0.24754287570157374</v>
      </c>
      <c r="K7072" s="53">
        <f t="shared" si="1216"/>
        <v>1.8388929429535461</v>
      </c>
      <c r="L7072" s="53">
        <f t="shared" si="1217"/>
        <v>35.833611400072293</v>
      </c>
      <c r="M7072" s="93">
        <f t="shared" si="1218"/>
        <v>3.1755727922224528</v>
      </c>
      <c r="N7072" s="53">
        <f t="shared" si="1219"/>
        <v>18.070943876362524</v>
      </c>
      <c r="O7072">
        <f t="shared" si="1220"/>
        <v>0.78299621064441227</v>
      </c>
      <c r="P7072" s="53">
        <f t="shared" si="1221"/>
        <v>12.107763074973807</v>
      </c>
      <c r="Q7072" s="53">
        <v>0.2</v>
      </c>
      <c r="R7072" s="53">
        <f t="shared" si="1222"/>
        <v>6.7844706987620942</v>
      </c>
    </row>
    <row r="7073" spans="2:18" ht="15">
      <c r="B7073" s="84">
        <v>37376</v>
      </c>
      <c r="C7073" s="85">
        <v>0</v>
      </c>
      <c r="D7073" s="86">
        <v>22.9</v>
      </c>
      <c r="E7073" s="87">
        <v>8.8000000000000007</v>
      </c>
      <c r="F7073" s="96">
        <f t="shared" si="1213"/>
        <v>15.85</v>
      </c>
      <c r="G7073" s="96"/>
      <c r="H7073" s="74">
        <f t="shared" si="1214"/>
        <v>120</v>
      </c>
      <c r="I7073" s="53">
        <f t="shared" si="1212"/>
        <v>0.98582517950983806</v>
      </c>
      <c r="J7073" s="53">
        <f t="shared" si="1215"/>
        <v>0.25299477150548283</v>
      </c>
      <c r="K7073" s="53">
        <f t="shared" si="1216"/>
        <v>1.8452118744698753</v>
      </c>
      <c r="L7073" s="53">
        <f t="shared" si="1217"/>
        <v>36.041092780795132</v>
      </c>
      <c r="M7073" s="93">
        <f t="shared" si="1218"/>
        <v>4.2647349859081638</v>
      </c>
      <c r="N7073" s="53">
        <f t="shared" si="1219"/>
        <v>23.006811180520412</v>
      </c>
      <c r="O7073">
        <f t="shared" si="1220"/>
        <v>0.86563701574423035</v>
      </c>
      <c r="P7073" s="53">
        <f t="shared" si="1221"/>
        <v>13.549263341824187</v>
      </c>
      <c r="Q7073" s="53">
        <v>0.2</v>
      </c>
      <c r="R7073" s="53">
        <f t="shared" si="1222"/>
        <v>7.9920425631611174</v>
      </c>
    </row>
    <row r="7074" spans="2:18" ht="15">
      <c r="B7074" s="84">
        <v>37377</v>
      </c>
      <c r="C7074" s="85">
        <v>0</v>
      </c>
      <c r="D7074" s="86">
        <v>23.7</v>
      </c>
      <c r="E7074" s="87">
        <v>11.3</v>
      </c>
      <c r="F7074" s="96">
        <f t="shared" si="1213"/>
        <v>17.5</v>
      </c>
      <c r="G7074" s="96"/>
      <c r="H7074" s="74">
        <f t="shared" si="1214"/>
        <v>121</v>
      </c>
      <c r="I7074" s="53">
        <f t="shared" si="1212"/>
        <v>0.98530705084708703</v>
      </c>
      <c r="J7074" s="53">
        <f t="shared" si="1215"/>
        <v>0.25837701928569073</v>
      </c>
      <c r="K7074" s="53">
        <f t="shared" si="1216"/>
        <v>1.8514786691720928</v>
      </c>
      <c r="L7074" s="53">
        <f t="shared" si="1217"/>
        <v>36.245479575980454</v>
      </c>
      <c r="M7074" s="93">
        <f t="shared" si="1218"/>
        <v>4.2192850998796709</v>
      </c>
      <c r="N7074" s="53">
        <f t="shared" si="1219"/>
        <v>21.697695712547855</v>
      </c>
      <c r="O7074">
        <f t="shared" si="1220"/>
        <v>0.95041280970568121</v>
      </c>
      <c r="P7074" s="53">
        <f t="shared" si="1221"/>
        <v>15.046556310891852</v>
      </c>
      <c r="Q7074" s="53">
        <v>0.2</v>
      </c>
      <c r="R7074" s="53">
        <f t="shared" si="1222"/>
        <v>7.7738142675991124</v>
      </c>
    </row>
    <row r="7075" spans="2:18" ht="15">
      <c r="B7075" s="84">
        <v>37378</v>
      </c>
      <c r="C7075" s="85">
        <v>0</v>
      </c>
      <c r="D7075" s="86">
        <v>19.7</v>
      </c>
      <c r="E7075" s="87">
        <v>12.1</v>
      </c>
      <c r="F7075" s="96">
        <f t="shared" si="1213"/>
        <v>15.899999999999999</v>
      </c>
      <c r="G7075" s="96"/>
      <c r="H7075" s="74">
        <f t="shared" si="1214"/>
        <v>122</v>
      </c>
      <c r="I7075" s="53">
        <f t="shared" si="1212"/>
        <v>0.98479327006437722</v>
      </c>
      <c r="J7075" s="53">
        <f t="shared" si="1215"/>
        <v>0.26368807244622355</v>
      </c>
      <c r="K7075" s="53">
        <f t="shared" si="1216"/>
        <v>1.8576912328329742</v>
      </c>
      <c r="L7075" s="53">
        <f t="shared" si="1217"/>
        <v>36.446724627604532</v>
      </c>
      <c r="M7075" s="93">
        <f t="shared" si="1218"/>
        <v>3.1709885660555042</v>
      </c>
      <c r="N7075" s="53">
        <f t="shared" si="1219"/>
        <v>17.08103659011088</v>
      </c>
      <c r="O7075">
        <f t="shared" si="1220"/>
        <v>0.86810574482794434</v>
      </c>
      <c r="P7075" s="53">
        <f t="shared" si="1221"/>
        <v>13.592606885319453</v>
      </c>
      <c r="Q7075" s="53">
        <v>0.2</v>
      </c>
      <c r="R7075" s="53">
        <f t="shared" si="1222"/>
        <v>6.6445216060612653</v>
      </c>
    </row>
    <row r="7076" spans="2:18" ht="15">
      <c r="B7076" s="84">
        <v>37379</v>
      </c>
      <c r="C7076" s="85">
        <v>14.2</v>
      </c>
      <c r="D7076" s="86">
        <v>13.7</v>
      </c>
      <c r="E7076" s="87">
        <v>11.8</v>
      </c>
      <c r="F7076" s="96">
        <f t="shared" si="1213"/>
        <v>12.75</v>
      </c>
      <c r="G7076" s="96"/>
      <c r="H7076" s="74">
        <f t="shared" si="1214"/>
        <v>123</v>
      </c>
      <c r="I7076" s="53">
        <f t="shared" si="1212"/>
        <v>0.98428398919770821</v>
      </c>
      <c r="J7076" s="53">
        <f t="shared" si="1215"/>
        <v>0.26892639337166119</v>
      </c>
      <c r="K7076" s="53">
        <f t="shared" si="1216"/>
        <v>1.863847414905129</v>
      </c>
      <c r="L7076" s="53">
        <f t="shared" si="1217"/>
        <v>36.64478158756696</v>
      </c>
      <c r="M7076" s="93">
        <f t="shared" si="1218"/>
        <v>1.4451057402160969</v>
      </c>
      <c r="N7076" s="53">
        <f t="shared" si="1219"/>
        <v>8.5869287505162557</v>
      </c>
      <c r="O7076">
        <f t="shared" si="1220"/>
        <v>0.72403098065968829</v>
      </c>
      <c r="P7076" s="53">
        <f t="shared" si="1221"/>
        <v>11.090972781532219</v>
      </c>
      <c r="Q7076" s="53">
        <v>0.2</v>
      </c>
      <c r="R7076" s="53">
        <f t="shared" si="1222"/>
        <v>4.5860382388932797</v>
      </c>
    </row>
    <row r="7077" spans="2:18" ht="15">
      <c r="B7077" s="84">
        <v>37380</v>
      </c>
      <c r="C7077" s="85">
        <v>33</v>
      </c>
      <c r="D7077" s="86">
        <v>12.5</v>
      </c>
      <c r="E7077" s="87">
        <v>9.3000000000000007</v>
      </c>
      <c r="F7077" s="96">
        <f t="shared" si="1213"/>
        <v>10.9</v>
      </c>
      <c r="G7077" s="96"/>
      <c r="H7077" s="74">
        <f t="shared" si="1214"/>
        <v>124</v>
      </c>
      <c r="I7077" s="53">
        <f t="shared" si="1212"/>
        <v>0.98377935895148183</v>
      </c>
      <c r="J7077" s="53">
        <f t="shared" si="1215"/>
        <v>0.27409045397556114</v>
      </c>
      <c r="K7077" s="53">
        <f t="shared" si="1216"/>
        <v>1.8699450087988925</v>
      </c>
      <c r="L7077" s="53">
        <f t="shared" si="1217"/>
        <v>36.839604904004887</v>
      </c>
      <c r="M7077" s="93">
        <f t="shared" si="1218"/>
        <v>1.7712151704759627</v>
      </c>
      <c r="N7077" s="53">
        <f t="shared" si="1219"/>
        <v>11.203117072824176</v>
      </c>
      <c r="O7077">
        <f t="shared" si="1220"/>
        <v>0.64953791323084809</v>
      </c>
      <c r="P7077" s="53">
        <f t="shared" si="1221"/>
        <v>9.8215102005486887</v>
      </c>
      <c r="Q7077" s="53">
        <v>0.2</v>
      </c>
      <c r="R7077" s="53">
        <f t="shared" si="1222"/>
        <v>5.0915294958978441</v>
      </c>
    </row>
    <row r="7078" spans="2:18" ht="15">
      <c r="B7078" s="84">
        <v>37381</v>
      </c>
      <c r="C7078" s="85">
        <v>38.799999999999997</v>
      </c>
      <c r="D7078" s="86">
        <v>15.1</v>
      </c>
      <c r="E7078" s="87">
        <v>6.5</v>
      </c>
      <c r="F7078" s="96">
        <f t="shared" si="1213"/>
        <v>10.8</v>
      </c>
      <c r="G7078" s="96"/>
      <c r="H7078" s="74">
        <f t="shared" si="1214"/>
        <v>125</v>
      </c>
      <c r="I7078" s="53">
        <f t="shared" si="1212"/>
        <v>0.98327952865390666</v>
      </c>
      <c r="J7078" s="53">
        <f t="shared" si="1215"/>
        <v>0.27917873628067436</v>
      </c>
      <c r="K7078" s="53">
        <f t="shared" si="1216"/>
        <v>1.875981752347422</v>
      </c>
      <c r="L7078" s="53">
        <f t="shared" si="1217"/>
        <v>37.031149808387767</v>
      </c>
      <c r="M7078" s="93">
        <f t="shared" si="1218"/>
        <v>2.9085861333747611</v>
      </c>
      <c r="N7078" s="53">
        <f t="shared" si="1219"/>
        <v>18.461430258538009</v>
      </c>
      <c r="O7078">
        <f t="shared" si="1220"/>
        <v>0.64570948025996211</v>
      </c>
      <c r="P7078" s="53">
        <f t="shared" si="1221"/>
        <v>9.7567479956675065</v>
      </c>
      <c r="Q7078" s="53">
        <v>0.2</v>
      </c>
      <c r="R7078" s="53">
        <f t="shared" si="1222"/>
        <v>6.7018414102761943</v>
      </c>
    </row>
    <row r="7079" spans="2:18" ht="15">
      <c r="B7079" s="84">
        <v>37382</v>
      </c>
      <c r="C7079" s="85">
        <v>7.4</v>
      </c>
      <c r="D7079" s="86">
        <v>17.8</v>
      </c>
      <c r="E7079" s="87">
        <v>6.5</v>
      </c>
      <c r="F7079" s="96">
        <f t="shared" si="1213"/>
        <v>12.15</v>
      </c>
      <c r="G7079" s="96"/>
      <c r="H7079" s="74">
        <f t="shared" si="1214"/>
        <v>126</v>
      </c>
      <c r="I7079" s="53">
        <f t="shared" si="1212"/>
        <v>0.98278464621280937</v>
      </c>
      <c r="J7079" s="53">
        <f t="shared" si="1215"/>
        <v>0.28418973303085449</v>
      </c>
      <c r="K7079" s="53">
        <f t="shared" si="1216"/>
        <v>1.8819553284691202</v>
      </c>
      <c r="L7079" s="53">
        <f t="shared" si="1217"/>
        <v>37.219372303500279</v>
      </c>
      <c r="M7079" s="93">
        <f t="shared" si="1218"/>
        <v>3.50917128220591</v>
      </c>
      <c r="N7079" s="53">
        <f t="shared" si="1219"/>
        <v>21.269495445258208</v>
      </c>
      <c r="O7079">
        <f t="shared" si="1220"/>
        <v>0.69909373141648812</v>
      </c>
      <c r="P7079" s="53">
        <f t="shared" si="1221"/>
        <v>10.664073515894353</v>
      </c>
      <c r="Q7079" s="53">
        <v>0.2</v>
      </c>
      <c r="R7079" s="53">
        <f t="shared" si="1222"/>
        <v>7.4030604363479</v>
      </c>
    </row>
    <row r="7080" spans="2:18" ht="15">
      <c r="B7080" s="84">
        <v>37383</v>
      </c>
      <c r="C7080" s="85">
        <v>0</v>
      </c>
      <c r="D7080" s="86">
        <v>24.9</v>
      </c>
      <c r="E7080" s="87">
        <v>5.4</v>
      </c>
      <c r="F7080" s="96">
        <f t="shared" si="1213"/>
        <v>15.149999999999999</v>
      </c>
      <c r="G7080" s="96"/>
      <c r="H7080" s="74">
        <f t="shared" si="1214"/>
        <v>127</v>
      </c>
      <c r="I7080" s="53">
        <f t="shared" si="1212"/>
        <v>0.98229485807186612</v>
      </c>
      <c r="J7080" s="53">
        <f t="shared" si="1215"/>
        <v>0.28912194833444604</v>
      </c>
      <c r="K7080" s="53">
        <f t="shared" si="1216"/>
        <v>1.8878633660374464</v>
      </c>
      <c r="L7080" s="53">
        <f t="shared" si="1217"/>
        <v>37.404229152418324</v>
      </c>
      <c r="M7080" s="93">
        <f t="shared" si="1218"/>
        <v>5.0967450188239809</v>
      </c>
      <c r="N7080" s="53">
        <f t="shared" si="1219"/>
        <v>28.079342617396428</v>
      </c>
      <c r="O7080">
        <f t="shared" si="1220"/>
        <v>0.83171144938512842</v>
      </c>
      <c r="P7080" s="53">
        <f t="shared" si="1221"/>
        <v>12.955260316769914</v>
      </c>
      <c r="Q7080" s="53">
        <v>0.2</v>
      </c>
      <c r="R7080" s="53">
        <f t="shared" si="1222"/>
        <v>9.1082050618162693</v>
      </c>
    </row>
    <row r="7081" spans="2:18" ht="15">
      <c r="B7081" s="84">
        <v>37384</v>
      </c>
      <c r="C7081" s="85">
        <v>0</v>
      </c>
      <c r="D7081" s="86">
        <v>15.3</v>
      </c>
      <c r="E7081" s="87">
        <v>10.9</v>
      </c>
      <c r="F7081" s="96">
        <f t="shared" si="1213"/>
        <v>13.100000000000001</v>
      </c>
      <c r="G7081" s="96"/>
      <c r="H7081" s="74">
        <f t="shared" si="1214"/>
        <v>128</v>
      </c>
      <c r="I7081" s="53">
        <f t="shared" si="1212"/>
        <v>0.98181030916726786</v>
      </c>
      <c r="J7081" s="53">
        <f t="shared" si="1215"/>
        <v>0.29397389833885346</v>
      </c>
      <c r="K7081" s="53">
        <f t="shared" si="1216"/>
        <v>1.8937034409680653</v>
      </c>
      <c r="L7081" s="53">
        <f t="shared" si="1217"/>
        <v>37.585677868581648</v>
      </c>
      <c r="M7081" s="93">
        <f t="shared" si="1218"/>
        <v>2.281427533250699</v>
      </c>
      <c r="N7081" s="53">
        <f t="shared" si="1219"/>
        <v>13.402865114434103</v>
      </c>
      <c r="O7081">
        <f t="shared" si="1220"/>
        <v>0.73893334591407234</v>
      </c>
      <c r="P7081" s="53">
        <f t="shared" si="1221"/>
        <v>11.34698381075474</v>
      </c>
      <c r="Q7081" s="53">
        <v>0.2</v>
      </c>
      <c r="R7081" s="53">
        <f t="shared" si="1222"/>
        <v>5.6841945367787359</v>
      </c>
    </row>
    <row r="7082" spans="2:18" ht="15">
      <c r="B7082" s="84">
        <v>37385</v>
      </c>
      <c r="C7082" s="85">
        <v>0.8</v>
      </c>
      <c r="D7082" s="86">
        <v>15.9</v>
      </c>
      <c r="E7082" s="87">
        <v>10.7</v>
      </c>
      <c r="F7082" s="96">
        <f t="shared" si="1213"/>
        <v>13.3</v>
      </c>
      <c r="G7082" s="96"/>
      <c r="H7082" s="74">
        <f t="shared" si="1214"/>
        <v>129</v>
      </c>
      <c r="I7082" s="53">
        <f t="shared" si="1212"/>
        <v>0.98133114288483081</v>
      </c>
      <c r="J7082" s="53">
        <f t="shared" si="1215"/>
        <v>0.29874411193586303</v>
      </c>
      <c r="K7082" s="53">
        <f t="shared" si="1216"/>
        <v>1.8994730775330462</v>
      </c>
      <c r="L7082" s="53">
        <f t="shared" si="1217"/>
        <v>37.763676707062153</v>
      </c>
      <c r="M7082" s="93">
        <f t="shared" si="1218"/>
        <v>2.5080477774373993</v>
      </c>
      <c r="N7082" s="53">
        <f t="shared" si="1219"/>
        <v>14.639453488545545</v>
      </c>
      <c r="O7082">
        <f t="shared" si="1220"/>
        <v>0.74756858186330444</v>
      </c>
      <c r="P7082" s="53">
        <f t="shared" si="1221"/>
        <v>11.495632544546529</v>
      </c>
      <c r="Q7082" s="53">
        <v>0.2</v>
      </c>
      <c r="R7082" s="53">
        <f t="shared" si="1222"/>
        <v>5.9718427284666822</v>
      </c>
    </row>
    <row r="7083" spans="2:18" ht="15">
      <c r="B7083" s="84">
        <v>37386</v>
      </c>
      <c r="C7083" s="85">
        <v>5</v>
      </c>
      <c r="D7083" s="86">
        <v>22.3</v>
      </c>
      <c r="E7083" s="87">
        <v>10.3</v>
      </c>
      <c r="F7083" s="96">
        <f t="shared" si="1213"/>
        <v>16.3</v>
      </c>
      <c r="G7083" s="96"/>
      <c r="H7083" s="74">
        <f t="shared" si="1214"/>
        <v>130</v>
      </c>
      <c r="I7083" s="53">
        <f t="shared" si="1212"/>
        <v>0.9808575010175673</v>
      </c>
      <c r="J7083" s="53">
        <f t="shared" si="1215"/>
        <v>0.3034311314971781</v>
      </c>
      <c r="K7083" s="53">
        <f t="shared" si="1216"/>
        <v>1.9051697499115063</v>
      </c>
      <c r="L7083" s="53">
        <f t="shared" si="1217"/>
        <v>37.938184657123458</v>
      </c>
      <c r="M7083" s="93">
        <f t="shared" si="1218"/>
        <v>4.1968265589167046</v>
      </c>
      <c r="N7083" s="53">
        <f t="shared" si="1219"/>
        <v>22.341693546843079</v>
      </c>
      <c r="O7083">
        <f t="shared" si="1220"/>
        <v>0.88807736765085066</v>
      </c>
      <c r="P7083" s="53">
        <f t="shared" si="1221"/>
        <v>13.943830319070395</v>
      </c>
      <c r="Q7083" s="53">
        <v>0.2</v>
      </c>
      <c r="R7083" s="53">
        <f t="shared" si="1222"/>
        <v>7.8629999968237012</v>
      </c>
    </row>
    <row r="7084" spans="2:18" ht="15">
      <c r="B7084" s="84">
        <v>37387</v>
      </c>
      <c r="C7084" s="85">
        <v>0</v>
      </c>
      <c r="D7084" s="86">
        <v>19.7</v>
      </c>
      <c r="E7084" s="87">
        <v>11.2</v>
      </c>
      <c r="F7084" s="96">
        <f t="shared" si="1213"/>
        <v>15.45</v>
      </c>
      <c r="G7084" s="96"/>
      <c r="H7084" s="74">
        <f t="shared" si="1214"/>
        <v>131</v>
      </c>
      <c r="I7084" s="53">
        <f t="shared" si="1212"/>
        <v>0.98038952372372579</v>
      </c>
      <c r="J7084" s="53">
        <f t="shared" si="1215"/>
        <v>0.3080335136395152</v>
      </c>
      <c r="K7084" s="53">
        <f t="shared" si="1216"/>
        <v>1.9107908839856864</v>
      </c>
      <c r="L7084" s="53">
        <f t="shared" si="1217"/>
        <v>38.109161436162658</v>
      </c>
      <c r="M7084" s="93">
        <f t="shared" si="1218"/>
        <v>3.4596325824491889</v>
      </c>
      <c r="N7084" s="53">
        <f t="shared" si="1219"/>
        <v>18.888078402408443</v>
      </c>
      <c r="O7084">
        <f t="shared" si="1220"/>
        <v>0.84610637006475575</v>
      </c>
      <c r="P7084" s="53">
        <f t="shared" si="1221"/>
        <v>13.206927608403051</v>
      </c>
      <c r="Q7084" s="53">
        <v>0.2</v>
      </c>
      <c r="R7084" s="53">
        <f t="shared" si="1222"/>
        <v>7.0349037500884801</v>
      </c>
    </row>
    <row r="7085" spans="2:18" ht="15">
      <c r="B7085" s="84">
        <v>37388</v>
      </c>
      <c r="C7085" s="85">
        <v>2.4</v>
      </c>
      <c r="D7085" s="86">
        <v>23.7</v>
      </c>
      <c r="E7085" s="87">
        <v>11.3</v>
      </c>
      <c r="F7085" s="96">
        <f t="shared" si="1213"/>
        <v>17.5</v>
      </c>
      <c r="G7085" s="96"/>
      <c r="H7085" s="74">
        <f t="shared" si="1214"/>
        <v>132</v>
      </c>
      <c r="I7085" s="53">
        <f t="shared" si="1212"/>
        <v>0.97992734948531668</v>
      </c>
      <c r="J7085" s="53">
        <f t="shared" si="1215"/>
        <v>0.31254983001847564</v>
      </c>
      <c r="K7085" s="53">
        <f t="shared" si="1216"/>
        <v>1.9163338593908965</v>
      </c>
      <c r="L7085" s="53">
        <f t="shared" si="1217"/>
        <v>38.276567485119223</v>
      </c>
      <c r="M7085" s="93">
        <f t="shared" si="1218"/>
        <v>4.455721175545615</v>
      </c>
      <c r="N7085" s="53">
        <f t="shared" si="1219"/>
        <v>22.913569469316485</v>
      </c>
      <c r="O7085">
        <f t="shared" si="1220"/>
        <v>0.95041280970568121</v>
      </c>
      <c r="P7085" s="53">
        <f t="shared" si="1221"/>
        <v>15.046556310891852</v>
      </c>
      <c r="Q7085" s="53">
        <v>0.2</v>
      </c>
      <c r="R7085" s="53">
        <f t="shared" si="1222"/>
        <v>8.0525074934009275</v>
      </c>
    </row>
    <row r="7086" spans="2:18" ht="15">
      <c r="B7086" s="84">
        <v>37389</v>
      </c>
      <c r="C7086" s="85">
        <v>0.2</v>
      </c>
      <c r="D7086" s="86">
        <v>23.9</v>
      </c>
      <c r="E7086" s="87">
        <v>12.7</v>
      </c>
      <c r="F7086" s="96">
        <f t="shared" si="1213"/>
        <v>18.299999999999997</v>
      </c>
      <c r="G7086" s="96"/>
      <c r="H7086" s="74">
        <f t="shared" si="1214"/>
        <v>133</v>
      </c>
      <c r="I7086" s="53">
        <f t="shared" si="1212"/>
        <v>0.9794711150671328</v>
      </c>
      <c r="J7086" s="53">
        <f t="shared" si="1215"/>
        <v>0.31697866815027703</v>
      </c>
      <c r="K7086" s="53">
        <f t="shared" si="1216"/>
        <v>1.9217960118271209</v>
      </c>
      <c r="L7086" s="53">
        <f t="shared" si="1217"/>
        <v>38.440363965429789</v>
      </c>
      <c r="M7086" s="93">
        <f t="shared" si="1218"/>
        <v>4.3491378959407614</v>
      </c>
      <c r="N7086" s="53">
        <f t="shared" si="1219"/>
        <v>21.869830836001288</v>
      </c>
      <c r="O7086">
        <f t="shared" si="1220"/>
        <v>0.99405469088266529</v>
      </c>
      <c r="P7086" s="53">
        <f t="shared" si="1221"/>
        <v>15.824229666089215</v>
      </c>
      <c r="Q7086" s="53">
        <v>0.2</v>
      </c>
      <c r="R7086" s="53">
        <f t="shared" si="1222"/>
        <v>7.8507832630335503</v>
      </c>
    </row>
    <row r="7087" spans="2:18" ht="15">
      <c r="B7087" s="84">
        <v>37390</v>
      </c>
      <c r="C7087" s="85">
        <v>0</v>
      </c>
      <c r="D7087" s="86">
        <v>27.1</v>
      </c>
      <c r="E7087" s="87">
        <v>10.9</v>
      </c>
      <c r="F7087" s="96">
        <f t="shared" si="1213"/>
        <v>19</v>
      </c>
      <c r="G7087" s="96"/>
      <c r="H7087" s="74">
        <f t="shared" si="1214"/>
        <v>134</v>
      </c>
      <c r="I7087" s="53">
        <f t="shared" si="1212"/>
        <v>0.97902095547627854</v>
      </c>
      <c r="J7087" s="53">
        <f t="shared" si="1215"/>
        <v>0.32131863226031454</v>
      </c>
      <c r="K7087" s="53">
        <f t="shared" si="1216"/>
        <v>1.9271746356393107</v>
      </c>
      <c r="L7087" s="53">
        <f t="shared" si="1217"/>
        <v>38.600512757600903</v>
      </c>
      <c r="M7087" s="93">
        <f t="shared" si="1218"/>
        <v>5.3542404809647861</v>
      </c>
      <c r="N7087" s="53">
        <f t="shared" si="1219"/>
        <v>26.411891370657109</v>
      </c>
      <c r="O7087">
        <f t="shared" si="1220"/>
        <v>1.0336608681468451</v>
      </c>
      <c r="P7087" s="53">
        <f t="shared" si="1221"/>
        <v>16.533851613772821</v>
      </c>
      <c r="Q7087" s="53">
        <v>0.2</v>
      </c>
      <c r="R7087" s="53">
        <f t="shared" si="1222"/>
        <v>8.9294070349617609</v>
      </c>
    </row>
    <row r="7088" spans="2:18" ht="15">
      <c r="B7088" s="84">
        <v>37391</v>
      </c>
      <c r="C7088" s="85">
        <v>0</v>
      </c>
      <c r="D7088" s="86">
        <v>27.5</v>
      </c>
      <c r="E7088" s="87">
        <v>11.3</v>
      </c>
      <c r="F7088" s="96">
        <f t="shared" si="1213"/>
        <v>19.399999999999999</v>
      </c>
      <c r="G7088" s="96"/>
      <c r="H7088" s="74">
        <f t="shared" si="1214"/>
        <v>135</v>
      </c>
      <c r="I7088" s="53">
        <f t="shared" si="1212"/>
        <v>0.97857700392221925</v>
      </c>
      <c r="J7088" s="53">
        <f t="shared" si="1215"/>
        <v>0.32556834415736297</v>
      </c>
      <c r="K7088" s="53">
        <f t="shared" si="1216"/>
        <v>1.9324669866724546</v>
      </c>
      <c r="L7088" s="53">
        <f t="shared" si="1217"/>
        <v>38.756976461462735</v>
      </c>
      <c r="M7088" s="93">
        <f t="shared" si="1218"/>
        <v>5.4343775803261449</v>
      </c>
      <c r="N7088" s="53">
        <f t="shared" si="1219"/>
        <v>26.518949594878119</v>
      </c>
      <c r="O7088">
        <f t="shared" si="1220"/>
        <v>1.0569033277963868</v>
      </c>
      <c r="P7088" s="53">
        <f t="shared" si="1221"/>
        <v>16.951949475895045</v>
      </c>
      <c r="Q7088" s="53">
        <v>0.2</v>
      </c>
      <c r="R7088" s="53">
        <f t="shared" si="1222"/>
        <v>8.9735484564672721</v>
      </c>
    </row>
    <row r="7089" spans="2:18" ht="15">
      <c r="B7089" s="84">
        <v>37392</v>
      </c>
      <c r="C7089" s="85">
        <v>0</v>
      </c>
      <c r="D7089" s="86">
        <v>27.9</v>
      </c>
      <c r="E7089" s="87">
        <v>14.5</v>
      </c>
      <c r="F7089" s="96">
        <f t="shared" si="1213"/>
        <v>21.2</v>
      </c>
      <c r="G7089" s="96"/>
      <c r="H7089" s="74">
        <f t="shared" si="1214"/>
        <v>136</v>
      </c>
      <c r="I7089" s="53">
        <f t="shared" si="1212"/>
        <v>0.9781393917773622</v>
      </c>
      <c r="J7089" s="53">
        <f t="shared" si="1215"/>
        <v>0.32972644413211488</v>
      </c>
      <c r="K7089" s="53">
        <f t="shared" si="1216"/>
        <v>1.9376702854065053</v>
      </c>
      <c r="L7089" s="53">
        <f t="shared" si="1217"/>
        <v>38.909718398159015</v>
      </c>
      <c r="M7089" s="93">
        <f t="shared" si="1218"/>
        <v>5.2020505426619943</v>
      </c>
      <c r="N7089" s="53">
        <f t="shared" si="1219"/>
        <v>24.213602481295826</v>
      </c>
      <c r="O7089">
        <f t="shared" si="1220"/>
        <v>1.1672069806781429</v>
      </c>
      <c r="P7089" s="53">
        <f t="shared" si="1221"/>
        <v>18.952222031741876</v>
      </c>
      <c r="Q7089" s="53">
        <v>0.2</v>
      </c>
      <c r="R7089" s="53">
        <f t="shared" si="1222"/>
        <v>8.5236455403709712</v>
      </c>
    </row>
    <row r="7090" spans="2:18" ht="15">
      <c r="B7090" s="84">
        <v>37393</v>
      </c>
      <c r="C7090" s="85">
        <v>0</v>
      </c>
      <c r="D7090" s="86">
        <v>28.3</v>
      </c>
      <c r="E7090" s="87">
        <v>14.3</v>
      </c>
      <c r="F7090" s="96">
        <f t="shared" si="1213"/>
        <v>21.3</v>
      </c>
      <c r="G7090" s="96"/>
      <c r="H7090" s="74">
        <f t="shared" si="1214"/>
        <v>137</v>
      </c>
      <c r="I7090" s="53">
        <f t="shared" si="1212"/>
        <v>0.97770824853818161</v>
      </c>
      <c r="J7090" s="53">
        <f t="shared" si="1215"/>
        <v>0.33379159187860519</v>
      </c>
      <c r="K7090" s="53">
        <f t="shared" si="1216"/>
        <v>1.9427817203750397</v>
      </c>
      <c r="L7090" s="53">
        <f t="shared" si="1217"/>
        <v>39.058702613918172</v>
      </c>
      <c r="M7090" s="93">
        <f t="shared" si="1218"/>
        <v>5.351284765458022</v>
      </c>
      <c r="N7090" s="53">
        <f t="shared" si="1219"/>
        <v>24.844528136039511</v>
      </c>
      <c r="O7090">
        <f t="shared" si="1220"/>
        <v>1.1736175960166675</v>
      </c>
      <c r="P7090" s="53">
        <f t="shared" si="1221"/>
        <v>19.069263006515342</v>
      </c>
      <c r="Q7090" s="53">
        <v>0.2</v>
      </c>
      <c r="R7090" s="53">
        <f t="shared" si="1222"/>
        <v>8.6744788681808682</v>
      </c>
    </row>
    <row r="7091" spans="2:18" ht="15">
      <c r="B7091" s="84">
        <v>37394</v>
      </c>
      <c r="C7091" s="85">
        <v>0</v>
      </c>
      <c r="D7091" s="86">
        <v>27.1</v>
      </c>
      <c r="E7091" s="87">
        <v>14.1</v>
      </c>
      <c r="F7091" s="96">
        <f t="shared" si="1213"/>
        <v>20.6</v>
      </c>
      <c r="G7091" s="96"/>
      <c r="H7091" s="74">
        <f t="shared" si="1214"/>
        <v>138</v>
      </c>
      <c r="I7091" s="53">
        <f t="shared" si="1212"/>
        <v>0.97728370178689827</v>
      </c>
      <c r="J7091" s="53">
        <f t="shared" si="1215"/>
        <v>0.33776246743693233</v>
      </c>
      <c r="K7091" s="53">
        <f t="shared" si="1216"/>
        <v>1.9477984518702081</v>
      </c>
      <c r="L7091" s="53">
        <f t="shared" si="1217"/>
        <v>39.203893885640284</v>
      </c>
      <c r="M7091" s="93">
        <f t="shared" si="1218"/>
        <v>5.083134239778107</v>
      </c>
      <c r="N7091" s="53">
        <f t="shared" si="1219"/>
        <v>24.029780432429291</v>
      </c>
      <c r="O7091">
        <f t="shared" si="1220"/>
        <v>1.1293780395312814</v>
      </c>
      <c r="P7091" s="53">
        <f t="shared" si="1221"/>
        <v>18.263300644535647</v>
      </c>
      <c r="Q7091" s="53">
        <v>0.2</v>
      </c>
      <c r="R7091" s="53">
        <f t="shared" si="1222"/>
        <v>8.4542193628957776</v>
      </c>
    </row>
    <row r="7092" spans="2:18" ht="15">
      <c r="B7092" s="84">
        <v>37395</v>
      </c>
      <c r="C7092" s="85">
        <v>2.8</v>
      </c>
      <c r="D7092" s="86">
        <v>25.3</v>
      </c>
      <c r="E7092" s="87">
        <v>14.5</v>
      </c>
      <c r="F7092" s="96">
        <f t="shared" si="1213"/>
        <v>19.899999999999999</v>
      </c>
      <c r="G7092" s="96"/>
      <c r="H7092" s="74">
        <f t="shared" si="1214"/>
        <v>139</v>
      </c>
      <c r="I7092" s="53">
        <f t="shared" si="1212"/>
        <v>0.97686587715372641</v>
      </c>
      <c r="J7092" s="53">
        <f t="shared" si="1215"/>
        <v>0.34163777215554814</v>
      </c>
      <c r="K7092" s="53">
        <f t="shared" si="1216"/>
        <v>1.9527176159350688</v>
      </c>
      <c r="L7092" s="53">
        <f t="shared" si="1217"/>
        <v>39.345257728323297</v>
      </c>
      <c r="M7092" s="93">
        <f t="shared" si="1218"/>
        <v>4.5650453470076409</v>
      </c>
      <c r="N7092" s="53">
        <f t="shared" si="1219"/>
        <v>21.981290892430284</v>
      </c>
      <c r="O7092">
        <f t="shared" si="1220"/>
        <v>1.0865942443746226</v>
      </c>
      <c r="P7092" s="53">
        <f t="shared" si="1221"/>
        <v>17.4877940804278</v>
      </c>
      <c r="Q7092" s="53">
        <v>0.2</v>
      </c>
      <c r="R7092" s="53">
        <f t="shared" si="1222"/>
        <v>7.9490664110395297</v>
      </c>
    </row>
    <row r="7093" spans="2:18" ht="15">
      <c r="B7093" s="84">
        <v>37396</v>
      </c>
      <c r="C7093" s="85">
        <v>2.2000000000000002</v>
      </c>
      <c r="D7093" s="86">
        <v>23.3</v>
      </c>
      <c r="E7093" s="87">
        <v>13.7</v>
      </c>
      <c r="F7093" s="96">
        <f t="shared" si="1213"/>
        <v>18.5</v>
      </c>
      <c r="G7093" s="96"/>
      <c r="H7093" s="74">
        <f t="shared" si="1214"/>
        <v>140</v>
      </c>
      <c r="I7093" s="53">
        <f t="shared" si="1212"/>
        <v>0.97645489827969689</v>
      </c>
      <c r="J7093" s="53">
        <f t="shared" si="1215"/>
        <v>0.34541622967126201</v>
      </c>
      <c r="K7093" s="53">
        <f t="shared" si="1216"/>
        <v>1.9575363286427967</v>
      </c>
      <c r="L7093" s="53">
        <f t="shared" si="1217"/>
        <v>39.48276040433997</v>
      </c>
      <c r="M7093" s="93">
        <f t="shared" si="1218"/>
        <v>4.1586198622828974</v>
      </c>
      <c r="N7093" s="53">
        <f t="shared" si="1219"/>
        <v>20.796585997129661</v>
      </c>
      <c r="O7093">
        <f t="shared" si="1220"/>
        <v>1.0052337064307559</v>
      </c>
      <c r="P7093" s="53">
        <f t="shared" si="1221"/>
        <v>16.024156693524468</v>
      </c>
      <c r="Q7093" s="53">
        <v>0.2</v>
      </c>
      <c r="R7093" s="53">
        <f t="shared" si="1222"/>
        <v>7.6131648008546549</v>
      </c>
    </row>
    <row r="7094" spans="2:18" ht="15">
      <c r="B7094" s="84">
        <v>37397</v>
      </c>
      <c r="C7094" s="85">
        <v>0</v>
      </c>
      <c r="D7094" s="86">
        <v>24.7</v>
      </c>
      <c r="E7094" s="87">
        <v>14.1</v>
      </c>
      <c r="F7094" s="96">
        <f t="shared" si="1213"/>
        <v>19.399999999999999</v>
      </c>
      <c r="G7094" s="96"/>
      <c r="H7094" s="74">
        <f t="shared" si="1214"/>
        <v>141</v>
      </c>
      <c r="I7094" s="53">
        <f t="shared" si="1212"/>
        <v>0.97605088678007079</v>
      </c>
      <c r="J7094" s="53">
        <f t="shared" si="1215"/>
        <v>0.34909658690494949</v>
      </c>
      <c r="K7094" s="53">
        <f t="shared" si="1216"/>
        <v>1.9622516906604992</v>
      </c>
      <c r="L7094" s="53">
        <f t="shared" si="1217"/>
        <v>39.616368934564271</v>
      </c>
      <c r="M7094" s="93">
        <f t="shared" si="1218"/>
        <v>4.4933475703727614</v>
      </c>
      <c r="N7094" s="53">
        <f t="shared" si="1219"/>
        <v>21.926863926858761</v>
      </c>
      <c r="O7094">
        <f t="shared" si="1220"/>
        <v>1.0569033277963868</v>
      </c>
      <c r="P7094" s="53">
        <f t="shared" si="1221"/>
        <v>16.951949475895045</v>
      </c>
      <c r="Q7094" s="53">
        <v>0.2</v>
      </c>
      <c r="R7094" s="53">
        <f t="shared" si="1222"/>
        <v>7.9141491182404833</v>
      </c>
    </row>
    <row r="7095" spans="2:18" ht="15">
      <c r="B7095" s="84">
        <v>37398</v>
      </c>
      <c r="C7095" s="85">
        <v>0</v>
      </c>
      <c r="D7095" s="86">
        <v>25.3</v>
      </c>
      <c r="E7095" s="87">
        <v>16.100000000000001</v>
      </c>
      <c r="F7095" s="96">
        <f t="shared" si="1213"/>
        <v>20.700000000000003</v>
      </c>
      <c r="G7095" s="96"/>
      <c r="H7095" s="74">
        <f t="shared" si="1214"/>
        <v>142</v>
      </c>
      <c r="I7095" s="53">
        <f t="shared" si="1212"/>
        <v>0.97565396220835066</v>
      </c>
      <c r="J7095" s="53">
        <f t="shared" si="1215"/>
        <v>0.35267761507084294</v>
      </c>
      <c r="K7095" s="53">
        <f t="shared" si="1216"/>
        <v>1.9668607920935126</v>
      </c>
      <c r="L7095" s="53">
        <f t="shared" si="1217"/>
        <v>39.746051111332555</v>
      </c>
      <c r="M7095" s="93">
        <f t="shared" si="1218"/>
        <v>4.3465842642680821</v>
      </c>
      <c r="N7095" s="53">
        <f t="shared" si="1219"/>
        <v>20.49447613796962</v>
      </c>
      <c r="O7095">
        <f t="shared" si="1220"/>
        <v>1.135607897507672</v>
      </c>
      <c r="P7095" s="53">
        <f t="shared" si="1221"/>
        <v>18.376549693326581</v>
      </c>
      <c r="Q7095" s="53">
        <v>0.2</v>
      </c>
      <c r="R7095" s="53">
        <f t="shared" si="1222"/>
        <v>7.6398253234526923</v>
      </c>
    </row>
    <row r="7096" spans="2:18" ht="15">
      <c r="B7096" s="84">
        <v>37399</v>
      </c>
      <c r="C7096" s="85">
        <v>0</v>
      </c>
      <c r="D7096" s="86">
        <v>18.5</v>
      </c>
      <c r="E7096" s="87">
        <v>14.2</v>
      </c>
      <c r="F7096" s="96">
        <f t="shared" si="1213"/>
        <v>16.350000000000001</v>
      </c>
      <c r="G7096" s="96"/>
      <c r="H7096" s="74">
        <f t="shared" si="1214"/>
        <v>143</v>
      </c>
      <c r="I7096" s="53">
        <f t="shared" si="1212"/>
        <v>0.975264242020903</v>
      </c>
      <c r="J7096" s="53">
        <f t="shared" si="1215"/>
        <v>0.35615811069714032</v>
      </c>
      <c r="K7096" s="53">
        <f t="shared" si="1216"/>
        <v>1.9713607176040358</v>
      </c>
      <c r="L7096" s="53">
        <f t="shared" si="1217"/>
        <v>39.871775513211347</v>
      </c>
      <c r="M7096" s="93">
        <f t="shared" si="1218"/>
        <v>2.6441737218160641</v>
      </c>
      <c r="N7096" s="53">
        <f t="shared" si="1219"/>
        <v>14.055578487906844</v>
      </c>
      <c r="O7096">
        <f t="shared" si="1220"/>
        <v>0.89060173709529944</v>
      </c>
      <c r="P7096" s="53">
        <f t="shared" si="1221"/>
        <v>13.988297270688028</v>
      </c>
      <c r="Q7096" s="53">
        <v>0.2</v>
      </c>
      <c r="R7096" s="53">
        <f t="shared" si="1222"/>
        <v>5.9743318002159951</v>
      </c>
    </row>
    <row r="7097" spans="2:18" ht="15">
      <c r="B7097" s="84">
        <v>37400</v>
      </c>
      <c r="C7097" s="85">
        <v>36.6</v>
      </c>
      <c r="D7097" s="86">
        <v>26.1</v>
      </c>
      <c r="E7097" s="87">
        <v>12.3</v>
      </c>
      <c r="F7097" s="96">
        <f t="shared" si="1213"/>
        <v>19.200000000000003</v>
      </c>
      <c r="G7097" s="96"/>
      <c r="H7097" s="74">
        <f t="shared" si="1214"/>
        <v>144</v>
      </c>
      <c r="I7097" s="53">
        <f t="shared" si="1212"/>
        <v>0.97488184154220159</v>
      </c>
      <c r="J7097" s="53">
        <f t="shared" si="1215"/>
        <v>0.35953689665554506</v>
      </c>
      <c r="K7097" s="53">
        <f t="shared" si="1216"/>
        <v>1.9757485517958431</v>
      </c>
      <c r="L7097" s="53">
        <f t="shared" si="1217"/>
        <v>39.993511521528674</v>
      </c>
      <c r="M7097" s="93">
        <f t="shared" si="1218"/>
        <v>5.1479020944876721</v>
      </c>
      <c r="N7097" s="53">
        <f t="shared" si="1219"/>
        <v>25.256781227855384</v>
      </c>
      <c r="O7097">
        <f t="shared" si="1220"/>
        <v>1.0452259340204932</v>
      </c>
      <c r="P7097" s="53">
        <f t="shared" si="1221"/>
        <v>16.741738429425414</v>
      </c>
      <c r="Q7097" s="53">
        <v>0.2</v>
      </c>
      <c r="R7097" s="53">
        <f t="shared" si="1222"/>
        <v>8.6728447147494663</v>
      </c>
    </row>
    <row r="7098" spans="2:18" ht="15">
      <c r="B7098" s="84">
        <v>37401</v>
      </c>
      <c r="C7098" s="85">
        <v>0</v>
      </c>
      <c r="D7098" s="86">
        <v>22.5</v>
      </c>
      <c r="E7098" s="87">
        <v>12.5</v>
      </c>
      <c r="F7098" s="96">
        <f t="shared" si="1213"/>
        <v>17.5</v>
      </c>
      <c r="G7098" s="96"/>
      <c r="H7098" s="74">
        <f t="shared" si="1214"/>
        <v>145</v>
      </c>
      <c r="I7098" s="53">
        <f t="shared" si="1212"/>
        <v>0.97450687393070012</v>
      </c>
      <c r="J7098" s="53">
        <f t="shared" si="1215"/>
        <v>0.36281282319723712</v>
      </c>
      <c r="K7098" s="53">
        <f t="shared" si="1216"/>
        <v>1.9800213848546073</v>
      </c>
      <c r="L7098" s="53">
        <f t="shared" si="1217"/>
        <v>40.111229338611665</v>
      </c>
      <c r="M7098" s="93">
        <f t="shared" si="1218"/>
        <v>4.1931476146812852</v>
      </c>
      <c r="N7098" s="53">
        <f t="shared" si="1219"/>
        <v>21.56328355809497</v>
      </c>
      <c r="O7098">
        <f t="shared" si="1220"/>
        <v>0.95041280970568121</v>
      </c>
      <c r="P7098" s="53">
        <f t="shared" si="1221"/>
        <v>15.046556310891852</v>
      </c>
      <c r="Q7098" s="53">
        <v>0.2</v>
      </c>
      <c r="R7098" s="53">
        <f t="shared" si="1222"/>
        <v>7.74300534792064</v>
      </c>
    </row>
    <row r="7099" spans="2:18" ht="15">
      <c r="B7099" s="84">
        <v>37402</v>
      </c>
      <c r="C7099" s="85">
        <v>32.799999999999997</v>
      </c>
      <c r="D7099" s="86">
        <v>26.1</v>
      </c>
      <c r="E7099" s="87">
        <v>11</v>
      </c>
      <c r="F7099" s="96">
        <f t="shared" si="1213"/>
        <v>18.55</v>
      </c>
      <c r="G7099" s="96"/>
      <c r="H7099" s="74">
        <f t="shared" si="1214"/>
        <v>146</v>
      </c>
      <c r="I7099" s="53">
        <f t="shared" si="1212"/>
        <v>0.97413945014534753</v>
      </c>
      <c r="J7099" s="53">
        <f t="shared" si="1215"/>
        <v>0.36598476899265636</v>
      </c>
      <c r="K7099" s="53">
        <f t="shared" si="1216"/>
        <v>1.9841763184310419</v>
      </c>
      <c r="L7099" s="53">
        <f t="shared" si="1217"/>
        <v>40.224900007658086</v>
      </c>
      <c r="M7099" s="93">
        <f t="shared" si="1218"/>
        <v>5.3209274273407168</v>
      </c>
      <c r="N7099" s="53">
        <f t="shared" si="1219"/>
        <v>26.572497093036255</v>
      </c>
      <c r="O7099">
        <f t="shared" si="1220"/>
        <v>1.0080454852442531</v>
      </c>
      <c r="P7099" s="53">
        <f t="shared" si="1221"/>
        <v>16.074488644854735</v>
      </c>
      <c r="Q7099" s="53">
        <v>0.2</v>
      </c>
      <c r="R7099" s="53">
        <f t="shared" si="1222"/>
        <v>8.9442016841685739</v>
      </c>
    </row>
    <row r="7100" spans="2:18" ht="15">
      <c r="B7100" s="84">
        <v>37403</v>
      </c>
      <c r="C7100" s="85">
        <v>1.6</v>
      </c>
      <c r="D7100" s="86">
        <v>20.3</v>
      </c>
      <c r="E7100" s="87">
        <v>13.3</v>
      </c>
      <c r="F7100" s="96">
        <f t="shared" si="1213"/>
        <v>16.8</v>
      </c>
      <c r="G7100" s="96"/>
      <c r="H7100" s="74">
        <f t="shared" si="1214"/>
        <v>147</v>
      </c>
      <c r="I7100" s="53">
        <f t="shared" si="1212"/>
        <v>0.97377967891275308</v>
      </c>
      <c r="J7100" s="53">
        <f t="shared" si="1215"/>
        <v>0.36905164217237768</v>
      </c>
      <c r="K7100" s="53">
        <f t="shared" si="1216"/>
        <v>1.98821047175171</v>
      </c>
      <c r="L7100" s="53">
        <f t="shared" si="1217"/>
        <v>40.334495434154263</v>
      </c>
      <c r="M7100" s="93">
        <f t="shared" si="1218"/>
        <v>3.4578107555087354</v>
      </c>
      <c r="N7100" s="53">
        <f t="shared" si="1219"/>
        <v>18.141557509927207</v>
      </c>
      <c r="O7100">
        <f t="shared" si="1220"/>
        <v>0.91360372582885296</v>
      </c>
      <c r="P7100" s="53">
        <f t="shared" si="1221"/>
        <v>14.394224347482533</v>
      </c>
      <c r="Q7100" s="53">
        <v>0.2</v>
      </c>
      <c r="R7100" s="53">
        <f t="shared" si="1222"/>
        <v>6.9273542883666419</v>
      </c>
    </row>
    <row r="7101" spans="2:18" ht="15">
      <c r="B7101" s="84">
        <v>37404</v>
      </c>
      <c r="C7101" s="85">
        <v>2.2000000000000002</v>
      </c>
      <c r="D7101" s="86">
        <v>21.3</v>
      </c>
      <c r="E7101" s="87">
        <v>12.1</v>
      </c>
      <c r="F7101" s="96">
        <f t="shared" si="1213"/>
        <v>16.7</v>
      </c>
      <c r="G7101" s="96"/>
      <c r="H7101" s="74">
        <f t="shared" si="1214"/>
        <v>148</v>
      </c>
      <c r="I7101" s="53">
        <f t="shared" si="1212"/>
        <v>0.97342766669501279</v>
      </c>
      <c r="J7101" s="53">
        <f t="shared" si="1215"/>
        <v>0.37201238136626164</v>
      </c>
      <c r="K7101" s="53">
        <f t="shared" si="1216"/>
        <v>1.9921209879399151</v>
      </c>
      <c r="L7101" s="53">
        <f t="shared" si="1217"/>
        <v>40.439988408737037</v>
      </c>
      <c r="M7101" s="93">
        <f t="shared" si="1218"/>
        <v>3.9629948205532237</v>
      </c>
      <c r="N7101" s="53">
        <f t="shared" si="1219"/>
        <v>20.852294864239219</v>
      </c>
      <c r="O7101">
        <f t="shared" si="1220"/>
        <v>0.90844795945984114</v>
      </c>
      <c r="P7101" s="53">
        <f t="shared" si="1221"/>
        <v>14.303121974921044</v>
      </c>
      <c r="Q7101" s="53">
        <v>0.2</v>
      </c>
      <c r="R7101" s="53">
        <f t="shared" si="1222"/>
        <v>7.5423274860158447</v>
      </c>
    </row>
    <row r="7102" spans="2:18" ht="15">
      <c r="B7102" s="84">
        <v>37405</v>
      </c>
      <c r="C7102" s="85">
        <v>0.2</v>
      </c>
      <c r="D7102" s="86">
        <v>27.3</v>
      </c>
      <c r="E7102" s="87">
        <v>8.6999999999999993</v>
      </c>
      <c r="F7102" s="96">
        <f t="shared" si="1213"/>
        <v>18</v>
      </c>
      <c r="G7102" s="96"/>
      <c r="H7102" s="74">
        <f t="shared" si="1214"/>
        <v>149</v>
      </c>
      <c r="I7102" s="53">
        <f t="shared" si="1212"/>
        <v>0.97308351765820522</v>
      </c>
      <c r="J7102" s="53">
        <f t="shared" si="1215"/>
        <v>0.37486595673797907</v>
      </c>
      <c r="K7102" s="53">
        <f t="shared" si="1216"/>
        <v>1.9959050405266516</v>
      </c>
      <c r="L7102" s="53">
        <f t="shared" si="1217"/>
        <v>40.541352631382395</v>
      </c>
      <c r="M7102" s="93">
        <f t="shared" si="1218"/>
        <v>5.8618838219689779</v>
      </c>
      <c r="N7102" s="53">
        <f t="shared" si="1219"/>
        <v>29.723751923105272</v>
      </c>
      <c r="O7102">
        <f t="shared" si="1220"/>
        <v>0.97748894673792364</v>
      </c>
      <c r="P7102" s="53">
        <f t="shared" si="1221"/>
        <v>15.528504174899853</v>
      </c>
      <c r="Q7102" s="53">
        <v>0.2</v>
      </c>
      <c r="R7102" s="53">
        <f t="shared" si="1222"/>
        <v>9.6402317692278032</v>
      </c>
    </row>
    <row r="7103" spans="2:18" ht="15">
      <c r="B7103" s="84">
        <v>37406</v>
      </c>
      <c r="C7103" s="85">
        <v>0</v>
      </c>
      <c r="D7103" s="86">
        <v>26.9</v>
      </c>
      <c r="E7103" s="87">
        <v>10.9</v>
      </c>
      <c r="F7103" s="96">
        <f t="shared" si="1213"/>
        <v>18.899999999999999</v>
      </c>
      <c r="G7103" s="96"/>
      <c r="H7103" s="74">
        <f t="shared" si="1214"/>
        <v>150</v>
      </c>
      <c r="I7103" s="53">
        <f t="shared" si="1212"/>
        <v>0.97274733364156707</v>
      </c>
      <c r="J7103" s="53">
        <f t="shared" si="1215"/>
        <v>0.37761137101192943</v>
      </c>
      <c r="K7103" s="53">
        <f t="shared" si="1216"/>
        <v>1.9995598401291379</v>
      </c>
      <c r="L7103" s="53">
        <f t="shared" si="1217"/>
        <v>40.638562736788892</v>
      </c>
      <c r="M7103" s="93">
        <f t="shared" si="1218"/>
        <v>5.5868095775445443</v>
      </c>
      <c r="N7103" s="53">
        <f t="shared" si="1219"/>
        <v>27.634222661016448</v>
      </c>
      <c r="O7103">
        <f t="shared" si="1220"/>
        <v>1.0279201748223121</v>
      </c>
      <c r="P7103" s="53">
        <f t="shared" si="1221"/>
        <v>16.43077279328239</v>
      </c>
      <c r="Q7103" s="53">
        <v>0.2</v>
      </c>
      <c r="R7103" s="53">
        <f t="shared" si="1222"/>
        <v>9.2060429544607913</v>
      </c>
    </row>
    <row r="7104" spans="2:18" ht="15">
      <c r="B7104" s="84">
        <v>37407</v>
      </c>
      <c r="C7104" s="85">
        <v>1.4</v>
      </c>
      <c r="D7104" s="86">
        <v>26.5</v>
      </c>
      <c r="E7104" s="87">
        <v>16.5</v>
      </c>
      <c r="F7104" s="96">
        <f t="shared" si="1213"/>
        <v>21.5</v>
      </c>
      <c r="G7104" s="96"/>
      <c r="H7104" s="74">
        <f t="shared" si="1214"/>
        <v>151</v>
      </c>
      <c r="I7104" s="53">
        <f t="shared" si="1212"/>
        <v>0.97241921412735777</v>
      </c>
      <c r="J7104" s="53">
        <f t="shared" si="1215"/>
        <v>0.38024766048951475</v>
      </c>
      <c r="K7104" s="53">
        <f t="shared" si="1216"/>
        <v>2.0030826412720568</v>
      </c>
      <c r="L7104" s="53">
        <f t="shared" si="1217"/>
        <v>40.731594320810181</v>
      </c>
      <c r="M7104" s="93">
        <f t="shared" si="1218"/>
        <v>4.7404921696833018</v>
      </c>
      <c r="N7104" s="53">
        <f t="shared" si="1219"/>
        <v>21.896783833235681</v>
      </c>
      <c r="O7104">
        <f t="shared" si="1220"/>
        <v>1.1865305921643348</v>
      </c>
      <c r="P7104" s="53">
        <f t="shared" si="1221"/>
        <v>19.305275780700303</v>
      </c>
      <c r="Q7104" s="53">
        <v>0.2</v>
      </c>
      <c r="R7104" s="53">
        <f t="shared" si="1222"/>
        <v>7.9990125878630352</v>
      </c>
    </row>
    <row r="7105" spans="2:18" ht="15">
      <c r="B7105" s="84">
        <v>37408</v>
      </c>
      <c r="C7105" s="85">
        <v>0</v>
      </c>
      <c r="D7105" s="86">
        <v>27.3</v>
      </c>
      <c r="E7105" s="87">
        <v>14.1</v>
      </c>
      <c r="F7105" s="96">
        <f t="shared" si="1213"/>
        <v>20.7</v>
      </c>
      <c r="G7105" s="96"/>
      <c r="H7105" s="74">
        <f t="shared" si="1214"/>
        <v>152</v>
      </c>
      <c r="I7105" s="53">
        <f t="shared" si="1212"/>
        <v>0.97209925621142024</v>
      </c>
      <c r="J7105" s="53">
        <f t="shared" si="1215"/>
        <v>0.382773896051676</v>
      </c>
      <c r="K7105" s="53">
        <f t="shared" si="1216"/>
        <v>2.0064707493242668</v>
      </c>
      <c r="L7105" s="53">
        <f t="shared" si="1217"/>
        <v>40.820423967777174</v>
      </c>
      <c r="M7105" s="93">
        <f t="shared" si="1218"/>
        <v>5.3471784719090589</v>
      </c>
      <c r="N7105" s="53">
        <f t="shared" si="1219"/>
        <v>25.212354100411865</v>
      </c>
      <c r="O7105">
        <f t="shared" si="1220"/>
        <v>1.135607897507672</v>
      </c>
      <c r="P7105" s="53">
        <f t="shared" si="1221"/>
        <v>18.376549693326581</v>
      </c>
      <c r="Q7105" s="53">
        <v>0.2</v>
      </c>
      <c r="R7105" s="53">
        <f t="shared" si="1222"/>
        <v>8.7326356731992014</v>
      </c>
    </row>
    <row r="7106" spans="2:18" ht="15">
      <c r="B7106" s="84">
        <v>37409</v>
      </c>
      <c r="C7106" s="85">
        <v>0</v>
      </c>
      <c r="D7106" s="86">
        <v>28.9</v>
      </c>
      <c r="E7106" s="87">
        <v>16.7</v>
      </c>
      <c r="F7106" s="96">
        <f t="shared" si="1213"/>
        <v>22.799999999999997</v>
      </c>
      <c r="G7106" s="96"/>
      <c r="H7106" s="74">
        <f t="shared" si="1214"/>
        <v>153</v>
      </c>
      <c r="I7106" s="53">
        <f t="shared" si="1212"/>
        <v>0.97178755457444954</v>
      </c>
      <c r="J7106" s="53">
        <f t="shared" si="1215"/>
        <v>0.38518918414456371</v>
      </c>
      <c r="K7106" s="53">
        <f t="shared" si="1216"/>
        <v>2.009721527521509</v>
      </c>
      <c r="L7106" s="53">
        <f t="shared" si="1217"/>
        <v>40.905029278538173</v>
      </c>
      <c r="M7106" s="93">
        <f t="shared" si="1218"/>
        <v>5.4322797911846132</v>
      </c>
      <c r="N7106" s="53">
        <f t="shared" si="1219"/>
        <v>24.288771240259155</v>
      </c>
      <c r="O7106">
        <f t="shared" si="1220"/>
        <v>1.2735113118859189</v>
      </c>
      <c r="P7106" s="53">
        <f t="shared" si="1221"/>
        <v>20.903724578550062</v>
      </c>
      <c r="Q7106" s="53">
        <v>0.2</v>
      </c>
      <c r="R7106" s="53">
        <f t="shared" si="1222"/>
        <v>8.6107064475029809</v>
      </c>
    </row>
    <row r="7107" spans="2:18" ht="15">
      <c r="B7107" s="84">
        <v>37410</v>
      </c>
      <c r="C7107" s="85">
        <v>0</v>
      </c>
      <c r="D7107" s="86">
        <v>24.9</v>
      </c>
      <c r="E7107" s="87">
        <v>17.5</v>
      </c>
      <c r="F7107" s="96">
        <f t="shared" si="1213"/>
        <v>21.2</v>
      </c>
      <c r="G7107" s="96"/>
      <c r="H7107" s="74">
        <f t="shared" si="1214"/>
        <v>154</v>
      </c>
      <c r="I7107" s="53">
        <f t="shared" si="1212"/>
        <v>0.97148420145397496</v>
      </c>
      <c r="J7107" s="53">
        <f t="shared" si="1215"/>
        <v>0.38749266774519064</v>
      </c>
      <c r="K7107" s="53">
        <f t="shared" si="1216"/>
        <v>2.0128324040434848</v>
      </c>
      <c r="L7107" s="53">
        <f t="shared" si="1217"/>
        <v>40.985388899033893</v>
      </c>
      <c r="M7107" s="93">
        <f t="shared" si="1218"/>
        <v>4.0720115462877722</v>
      </c>
      <c r="N7107" s="53">
        <f t="shared" si="1219"/>
        <v>18.953692985574925</v>
      </c>
      <c r="O7107">
        <f t="shared" si="1220"/>
        <v>1.1672069806781429</v>
      </c>
      <c r="P7107" s="53">
        <f t="shared" si="1221"/>
        <v>18.952222031741876</v>
      </c>
      <c r="Q7107" s="53">
        <v>0.2</v>
      </c>
      <c r="R7107" s="53">
        <f t="shared" si="1222"/>
        <v>7.3034940985121173</v>
      </c>
    </row>
    <row r="7108" spans="2:18" ht="15">
      <c r="B7108" s="84">
        <v>37411</v>
      </c>
      <c r="C7108" s="85">
        <v>0</v>
      </c>
      <c r="D7108" s="86">
        <v>27.8</v>
      </c>
      <c r="E7108" s="87">
        <v>14.1</v>
      </c>
      <c r="F7108" s="96">
        <f t="shared" si="1213"/>
        <v>20.95</v>
      </c>
      <c r="G7108" s="96"/>
      <c r="H7108" s="74">
        <f t="shared" si="1214"/>
        <v>155</v>
      </c>
      <c r="I7108" s="53">
        <f t="shared" si="1212"/>
        <v>0.97118928661706516</v>
      </c>
      <c r="J7108" s="53">
        <f t="shared" si="1215"/>
        <v>0.38968352730391004</v>
      </c>
      <c r="K7108" s="53">
        <f t="shared" si="1216"/>
        <v>2.0158008791117585</v>
      </c>
      <c r="L7108" s="53">
        <f t="shared" si="1217"/>
        <v>41.061482549213466</v>
      </c>
      <c r="M7108" s="93">
        <f t="shared" si="1218"/>
        <v>5.5152612573384543</v>
      </c>
      <c r="N7108" s="53">
        <f t="shared" si="1219"/>
        <v>25.837103844756822</v>
      </c>
      <c r="O7108">
        <f t="shared" si="1220"/>
        <v>1.1513132958205212</v>
      </c>
      <c r="P7108" s="53">
        <f t="shared" si="1221"/>
        <v>18.662410939368396</v>
      </c>
      <c r="Q7108" s="53">
        <v>0.2</v>
      </c>
      <c r="R7108" s="53">
        <f t="shared" si="1222"/>
        <v>8.8888400741734355</v>
      </c>
    </row>
    <row r="7109" spans="2:18" ht="15">
      <c r="B7109" s="84">
        <v>37412</v>
      </c>
      <c r="C7109" s="85">
        <v>0.2</v>
      </c>
      <c r="D7109" s="86">
        <v>20.5</v>
      </c>
      <c r="E7109" s="87">
        <v>15.3</v>
      </c>
      <c r="F7109" s="96">
        <f t="shared" si="1213"/>
        <v>17.899999999999999</v>
      </c>
      <c r="G7109" s="96"/>
      <c r="H7109" s="74">
        <f t="shared" si="1214"/>
        <v>156</v>
      </c>
      <c r="I7109" s="53">
        <f t="shared" si="1212"/>
        <v>0.97090289733376511</v>
      </c>
      <c r="J7109" s="53">
        <f t="shared" si="1215"/>
        <v>0.39176098166056555</v>
      </c>
      <c r="K7109" s="53">
        <f t="shared" si="1216"/>
        <v>2.0186245320731344</v>
      </c>
      <c r="L7109" s="53">
        <f t="shared" si="1217"/>
        <v>41.133291052089184</v>
      </c>
      <c r="M7109" s="93">
        <f t="shared" si="1218"/>
        <v>3.1359044401813412</v>
      </c>
      <c r="N7109" s="53">
        <f t="shared" si="1219"/>
        <v>15.945716987754398</v>
      </c>
      <c r="O7109">
        <f t="shared" si="1220"/>
        <v>0.97202066659315045</v>
      </c>
      <c r="P7109" s="53">
        <f t="shared" si="1221"/>
        <v>15.431028916646193</v>
      </c>
      <c r="Q7109" s="53">
        <v>0.2</v>
      </c>
      <c r="R7109" s="53">
        <f t="shared" si="1222"/>
        <v>6.4723187218728047</v>
      </c>
    </row>
    <row r="7110" spans="2:18" ht="15">
      <c r="B7110" s="84">
        <v>37413</v>
      </c>
      <c r="C7110" s="85">
        <v>13.4</v>
      </c>
      <c r="D7110" s="86">
        <v>17.8</v>
      </c>
      <c r="E7110" s="87">
        <v>11.2</v>
      </c>
      <c r="F7110" s="96">
        <f t="shared" si="1213"/>
        <v>14.5</v>
      </c>
      <c r="G7110" s="96"/>
      <c r="H7110" s="74">
        <f t="shared" si="1214"/>
        <v>157</v>
      </c>
      <c r="I7110" s="53">
        <f t="shared" si="1212"/>
        <v>0.97062511835127152</v>
      </c>
      <c r="J7110" s="53">
        <f t="shared" si="1215"/>
        <v>0.39372428893118894</v>
      </c>
      <c r="K7110" s="53">
        <f t="shared" si="1216"/>
        <v>2.0213010284316693</v>
      </c>
      <c r="L7110" s="53">
        <f t="shared" si="1217"/>
        <v>41.20079636272002</v>
      </c>
      <c r="M7110" s="93">
        <f t="shared" si="1218"/>
        <v>3.2016921719536739</v>
      </c>
      <c r="N7110" s="53">
        <f t="shared" si="1219"/>
        <v>17.993949597982208</v>
      </c>
      <c r="O7110">
        <f t="shared" si="1220"/>
        <v>0.80125269250101316</v>
      </c>
      <c r="P7110" s="53">
        <f t="shared" si="1221"/>
        <v>12.424600625459268</v>
      </c>
      <c r="Q7110" s="53">
        <v>0.2</v>
      </c>
      <c r="R7110" s="53">
        <f t="shared" si="1222"/>
        <v>6.7864404156789968</v>
      </c>
    </row>
    <row r="7111" spans="2:18" ht="15">
      <c r="B7111" s="84">
        <v>37414</v>
      </c>
      <c r="C7111" s="85">
        <v>31.2</v>
      </c>
      <c r="D7111" s="86">
        <v>21.5</v>
      </c>
      <c r="E7111" s="87">
        <v>11.1</v>
      </c>
      <c r="F7111" s="96">
        <f t="shared" si="1213"/>
        <v>16.3</v>
      </c>
      <c r="G7111" s="96"/>
      <c r="H7111" s="74">
        <f t="shared" si="1214"/>
        <v>158</v>
      </c>
      <c r="I7111" s="53">
        <f t="shared" si="1212"/>
        <v>0.97035603186885411</v>
      </c>
      <c r="J7111" s="53">
        <f t="shared" si="1215"/>
        <v>0.39557274736216064</v>
      </c>
      <c r="K7111" s="53">
        <f t="shared" si="1216"/>
        <v>2.0238281267911979</v>
      </c>
      <c r="L7111" s="53">
        <f t="shared" si="1217"/>
        <v>41.26398159690806</v>
      </c>
      <c r="M7111" s="93">
        <f t="shared" si="1218"/>
        <v>4.2495373754915002</v>
      </c>
      <c r="N7111" s="53">
        <f t="shared" si="1219"/>
        <v>22.622298164161815</v>
      </c>
      <c r="O7111">
        <f t="shared" si="1220"/>
        <v>0.88807736765085066</v>
      </c>
      <c r="P7111" s="53">
        <f t="shared" si="1221"/>
        <v>13.943830319070395</v>
      </c>
      <c r="Q7111" s="53">
        <v>0.2</v>
      </c>
      <c r="R7111" s="53">
        <f t="shared" si="1222"/>
        <v>7.9270301644778209</v>
      </c>
    </row>
    <row r="7112" spans="2:18" ht="15">
      <c r="B7112" s="84">
        <v>37415</v>
      </c>
      <c r="C7112" s="85">
        <v>0</v>
      </c>
      <c r="D7112" s="86">
        <v>22.9</v>
      </c>
      <c r="E7112" s="87">
        <v>14.5</v>
      </c>
      <c r="F7112" s="96">
        <f t="shared" si="1213"/>
        <v>18.7</v>
      </c>
      <c r="G7112" s="96"/>
      <c r="H7112" s="74">
        <f t="shared" si="1214"/>
        <v>159</v>
      </c>
      <c r="I7112" s="53">
        <f t="shared" si="1212"/>
        <v>0.9700957175135323</v>
      </c>
      <c r="J7112" s="53">
        <f t="shared" si="1215"/>
        <v>0.39730569614880368</v>
      </c>
      <c r="K7112" s="53">
        <f t="shared" si="1216"/>
        <v>2.0262036856692989</v>
      </c>
      <c r="L7112" s="53">
        <f t="shared" si="1217"/>
        <v>41.322831059388477</v>
      </c>
      <c r="M7112" s="93">
        <f t="shared" si="1218"/>
        <v>4.0937568945282461</v>
      </c>
      <c r="N7112" s="53">
        <f t="shared" si="1219"/>
        <v>20.360040245425051</v>
      </c>
      <c r="O7112">
        <f t="shared" si="1220"/>
        <v>1.0165219038263003</v>
      </c>
      <c r="P7112" s="53">
        <f t="shared" si="1221"/>
        <v>16.226330427438775</v>
      </c>
      <c r="Q7112" s="53">
        <v>0.2</v>
      </c>
      <c r="R7112" s="53">
        <f t="shared" si="1222"/>
        <v>7.5217104089838873</v>
      </c>
    </row>
    <row r="7113" spans="2:18" ht="15">
      <c r="B7113" s="84">
        <v>37416</v>
      </c>
      <c r="C7113" s="85">
        <v>1.6</v>
      </c>
      <c r="D7113" s="86">
        <v>20.100000000000001</v>
      </c>
      <c r="E7113" s="87">
        <v>13.4</v>
      </c>
      <c r="F7113" s="96">
        <f t="shared" si="1213"/>
        <v>16.75</v>
      </c>
      <c r="G7113" s="96"/>
      <c r="H7113" s="74">
        <f t="shared" si="1214"/>
        <v>160</v>
      </c>
      <c r="I7113" s="53">
        <f t="shared" si="1212"/>
        <v>0.96984425231651183</v>
      </c>
      <c r="J7113" s="53">
        <f t="shared" si="1215"/>
        <v>0.39892251621546049</v>
      </c>
      <c r="K7113" s="53">
        <f t="shared" si="1216"/>
        <v>2.028425670142993</v>
      </c>
      <c r="L7113" s="53">
        <f t="shared" si="1217"/>
        <v>41.377330271291243</v>
      </c>
      <c r="M7113" s="93">
        <f t="shared" si="1218"/>
        <v>3.4653522951230884</v>
      </c>
      <c r="N7113" s="53">
        <f t="shared" si="1219"/>
        <v>18.207435855531266</v>
      </c>
      <c r="O7113">
        <f t="shared" si="1220"/>
        <v>0.91102266710067781</v>
      </c>
      <c r="P7113" s="53">
        <f t="shared" si="1221"/>
        <v>14.348608714149517</v>
      </c>
      <c r="Q7113" s="53">
        <v>0.2</v>
      </c>
      <c r="R7113" s="53">
        <f t="shared" si="1222"/>
        <v>6.9401501755890669</v>
      </c>
    </row>
    <row r="7114" spans="2:18" ht="15">
      <c r="B7114" s="84">
        <v>37417</v>
      </c>
      <c r="C7114" s="85">
        <v>0.8</v>
      </c>
      <c r="D7114" s="86">
        <v>28.3</v>
      </c>
      <c r="E7114" s="87">
        <v>12.5</v>
      </c>
      <c r="F7114" s="96">
        <f t="shared" si="1213"/>
        <v>20.399999999999999</v>
      </c>
      <c r="G7114" s="96"/>
      <c r="H7114" s="74">
        <f t="shared" si="1214"/>
        <v>161</v>
      </c>
      <c r="I7114" s="53">
        <f t="shared" ref="I7114:I7177" si="1223">1+0.0334*COS($I$7*H7114-0.0552)</f>
        <v>0.96960171069039036</v>
      </c>
      <c r="J7114" s="53">
        <f t="shared" si="1215"/>
        <v>0.40042263095419273</v>
      </c>
      <c r="K7114" s="53">
        <f t="shared" si="1216"/>
        <v>2.0304921582861954</v>
      </c>
      <c r="L7114" s="53">
        <f t="shared" si="1217"/>
        <v>41.427465996652963</v>
      </c>
      <c r="M7114" s="93">
        <f t="shared" si="1218"/>
        <v>5.8908742136906902</v>
      </c>
      <c r="N7114" s="53">
        <f t="shared" si="1219"/>
        <v>27.994056472799194</v>
      </c>
      <c r="O7114">
        <f t="shared" si="1220"/>
        <v>1.1170073288657747</v>
      </c>
      <c r="P7114" s="53">
        <f t="shared" si="1221"/>
        <v>18.03866408032389</v>
      </c>
      <c r="Q7114" s="53">
        <v>0.2</v>
      </c>
      <c r="R7114" s="53">
        <f t="shared" si="1222"/>
        <v>9.3626173297185638</v>
      </c>
    </row>
    <row r="7115" spans="2:18" ht="15">
      <c r="B7115" s="84">
        <v>37418</v>
      </c>
      <c r="C7115" s="85">
        <v>0</v>
      </c>
      <c r="D7115" s="86">
        <v>27.7</v>
      </c>
      <c r="E7115" s="87">
        <v>11.7</v>
      </c>
      <c r="F7115" s="96">
        <f t="shared" si="1213"/>
        <v>19.7</v>
      </c>
      <c r="G7115" s="96"/>
      <c r="H7115" s="74">
        <f t="shared" si="1214"/>
        <v>162</v>
      </c>
      <c r="I7115" s="53">
        <f t="shared" si="1223"/>
        <v>0.96936816440713691</v>
      </c>
      <c r="J7115" s="53">
        <f t="shared" si="1215"/>
        <v>0.40180550691935146</v>
      </c>
      <c r="K7115" s="53">
        <f t="shared" si="1216"/>
        <v>2.0324013473590288</v>
      </c>
      <c r="L7115" s="53">
        <f t="shared" si="1217"/>
        <v>41.473226267759372</v>
      </c>
      <c r="M7115" s="93">
        <f t="shared" si="1218"/>
        <v>5.8258400091111495</v>
      </c>
      <c r="N7115" s="53">
        <f t="shared" si="1219"/>
        <v>28.201793862076375</v>
      </c>
      <c r="O7115">
        <f t="shared" si="1220"/>
        <v>1.0746320293089235</v>
      </c>
      <c r="P7115" s="53">
        <f t="shared" si="1221"/>
        <v>17.271673371061876</v>
      </c>
      <c r="Q7115" s="53">
        <v>0.2</v>
      </c>
      <c r="R7115" s="53">
        <f t="shared" si="1222"/>
        <v>9.3766096179749958</v>
      </c>
    </row>
    <row r="7116" spans="2:18" ht="15">
      <c r="B7116" s="84">
        <v>37419</v>
      </c>
      <c r="C7116" s="85">
        <v>1.8</v>
      </c>
      <c r="D7116" s="86">
        <v>25.5</v>
      </c>
      <c r="E7116" s="87">
        <v>15.7</v>
      </c>
      <c r="F7116" s="96">
        <f t="shared" si="1213"/>
        <v>20.6</v>
      </c>
      <c r="G7116" s="96"/>
      <c r="H7116" s="74">
        <f t="shared" si="1214"/>
        <v>163</v>
      </c>
      <c r="I7116" s="53">
        <f t="shared" si="1223"/>
        <v>0.96914368257685435</v>
      </c>
      <c r="J7116" s="53">
        <f t="shared" si="1215"/>
        <v>0.40307065447539192</v>
      </c>
      <c r="K7116" s="53">
        <f t="shared" si="1216"/>
        <v>2.0341515597096045</v>
      </c>
      <c r="L7116" s="53">
        <f t="shared" si="1217"/>
        <v>41.514600409103238</v>
      </c>
      <c r="M7116" s="93">
        <f t="shared" si="1218"/>
        <v>4.6735252973027537</v>
      </c>
      <c r="N7116" s="53">
        <f t="shared" si="1219"/>
        <v>22.093413520491911</v>
      </c>
      <c r="O7116">
        <f t="shared" si="1220"/>
        <v>1.1293780395312814</v>
      </c>
      <c r="P7116" s="53">
        <f t="shared" si="1221"/>
        <v>18.263300644535647</v>
      </c>
      <c r="Q7116" s="53">
        <v>0.2</v>
      </c>
      <c r="R7116" s="53">
        <f t="shared" si="1222"/>
        <v>8.0058292828613578</v>
      </c>
    </row>
    <row r="7117" spans="2:18" ht="15">
      <c r="B7117" s="84">
        <v>37420</v>
      </c>
      <c r="C7117" s="85">
        <v>0</v>
      </c>
      <c r="D7117" s="86">
        <v>29.3</v>
      </c>
      <c r="E7117" s="87">
        <v>16.100000000000001</v>
      </c>
      <c r="F7117" s="96">
        <f t="shared" si="1213"/>
        <v>22.700000000000003</v>
      </c>
      <c r="G7117" s="96"/>
      <c r="H7117" s="74">
        <f t="shared" si="1214"/>
        <v>164</v>
      </c>
      <c r="I7117" s="53">
        <f t="shared" si="1223"/>
        <v>0.96892833162732761</v>
      </c>
      <c r="J7117" s="53">
        <f t="shared" si="1215"/>
        <v>0.40421762839545172</v>
      </c>
      <c r="K7117" s="53">
        <f t="shared" si="1216"/>
        <v>2.0357412483497721</v>
      </c>
      <c r="L7117" s="53">
        <f t="shared" si="1217"/>
        <v>41.551579059748867</v>
      </c>
      <c r="M7117" s="93">
        <f t="shared" si="1218"/>
        <v>5.7257053494815873</v>
      </c>
      <c r="N7117" s="53">
        <f t="shared" si="1219"/>
        <v>25.66394522292595</v>
      </c>
      <c r="O7117">
        <f t="shared" si="1220"/>
        <v>1.2666295472620082</v>
      </c>
      <c r="P7117" s="53">
        <f t="shared" si="1221"/>
        <v>20.776717805149179</v>
      </c>
      <c r="Q7117" s="53">
        <v>0.2</v>
      </c>
      <c r="R7117" s="53">
        <f t="shared" si="1222"/>
        <v>8.9267690858405562</v>
      </c>
    </row>
    <row r="7118" spans="2:18" ht="15">
      <c r="B7118" s="84">
        <v>37421</v>
      </c>
      <c r="C7118" s="85">
        <v>0</v>
      </c>
      <c r="D7118" s="86">
        <v>32.5</v>
      </c>
      <c r="E7118" s="87">
        <v>18.2</v>
      </c>
      <c r="F7118" s="96">
        <f t="shared" si="1213"/>
        <v>25.35</v>
      </c>
      <c r="G7118" s="96"/>
      <c r="H7118" s="74">
        <f t="shared" si="1214"/>
        <v>165</v>
      </c>
      <c r="I7118" s="53">
        <f t="shared" si="1223"/>
        <v>0.96872217528436744</v>
      </c>
      <c r="J7118" s="53">
        <f t="shared" si="1215"/>
        <v>0.4052460284083601</v>
      </c>
      <c r="K7118" s="53">
        <f t="shared" si="1216"/>
        <v>2.0371690021676367</v>
      </c>
      <c r="L7118" s="53">
        <f t="shared" si="1217"/>
        <v>41.584154193902762</v>
      </c>
      <c r="M7118" s="93">
        <f t="shared" si="1218"/>
        <v>6.3544236345756255</v>
      </c>
      <c r="N7118" s="53">
        <f t="shared" si="1219"/>
        <v>26.732822367958235</v>
      </c>
      <c r="O7118">
        <f t="shared" si="1220"/>
        <v>1.4603042738565217</v>
      </c>
      <c r="P7118" s="53">
        <f t="shared" si="1221"/>
        <v>24.384632024968564</v>
      </c>
      <c r="Q7118" s="53">
        <v>0.2</v>
      </c>
      <c r="R7118" s="53">
        <f t="shared" si="1222"/>
        <v>9.288980673970439</v>
      </c>
    </row>
    <row r="7119" spans="2:18" ht="15">
      <c r="B7119" s="84">
        <v>37422</v>
      </c>
      <c r="C7119" s="85">
        <v>0</v>
      </c>
      <c r="D7119" s="86">
        <v>32.5</v>
      </c>
      <c r="E7119" s="87">
        <v>18.7</v>
      </c>
      <c r="F7119" s="96">
        <f t="shared" ref="F7119:F7182" si="1224">0.5*(D7119+E7119)</f>
        <v>25.6</v>
      </c>
      <c r="G7119" s="96"/>
      <c r="H7119" s="74">
        <f t="shared" ref="H7119:H7182" si="1225">B7119-DATE(YEAR(B7119),1,0)</f>
        <v>166</v>
      </c>
      <c r="I7119" s="53">
        <f t="shared" si="1223"/>
        <v>0.96852527455295245</v>
      </c>
      <c r="J7119" s="53">
        <f t="shared" ref="J7119:J7182" si="1226">ASIN(0.39785*SIN(4.869+$I$7*H7119+0.03345*SIN(6.224+$I$7*H7119)))</f>
        <v>0.40615549969192977</v>
      </c>
      <c r="K7119" s="53">
        <f t="shared" ref="K7119:K7182" si="1227">ACOS(-TAN(J7119)*TAN($E$7*$I$8))</f>
        <v>2.0384335507413596</v>
      </c>
      <c r="L7119" s="53">
        <f t="shared" ref="L7119:L7182" si="1228">117.5*I7119*((K7119*SIN($E$7*$I$8)*SIN(J7119)+COS($E$7*$I$8)*COS(J7119)*SIN(K7119))/PI())</f>
        <v>41.612319139501366</v>
      </c>
      <c r="M7119" s="93">
        <f t="shared" ref="M7119:M7182" si="1229">0.0023*L7119/2.456*(0.5*(D7119+E7119)+17.8)*SQRT(D7119-E7119)</f>
        <v>6.2827628465132515</v>
      </c>
      <c r="N7119" s="53">
        <f t="shared" ref="N7119:N7182" si="1230">0.17*L7119*SQRT(D7119-E7119)</f>
        <v>26.279093805612224</v>
      </c>
      <c r="O7119">
        <f t="shared" ref="O7119:O7182" si="1231">5336/(F7119+273.15)^2*EXP(21.07-5336/(F7119+273.15))</f>
        <v>1.4798334016618249</v>
      </c>
      <c r="P7119" s="53">
        <f t="shared" ref="P7119:P7182" si="1232">EXP(21.07-5336/(F7119+273.15))</f>
        <v>24.752144553599695</v>
      </c>
      <c r="Q7119" s="53">
        <v>0.2</v>
      </c>
      <c r="R7119" s="53">
        <f t="shared" ref="R7119:R7182" si="1233">(O7119*N7119*0.6+$L$8*6.43*(1+0.536*Q7119)*P7119*(1- G7119/100))/($O$7*(O7119+$L$8))</f>
        <v>9.1928372174718032</v>
      </c>
    </row>
    <row r="7120" spans="2:18" ht="15">
      <c r="B7120" s="84">
        <v>37423</v>
      </c>
      <c r="C7120" s="85">
        <v>0</v>
      </c>
      <c r="D7120" s="86">
        <v>32.1</v>
      </c>
      <c r="E7120" s="87">
        <v>18.899999999999999</v>
      </c>
      <c r="F7120" s="96">
        <f t="shared" si="1224"/>
        <v>25.5</v>
      </c>
      <c r="G7120" s="96"/>
      <c r="H7120" s="74">
        <f t="shared" si="1225"/>
        <v>167</v>
      </c>
      <c r="I7120" s="53">
        <f t="shared" si="1223"/>
        <v>0.96833768769917694</v>
      </c>
      <c r="J7120" s="53">
        <f t="shared" si="1226"/>
        <v>0.40694573331055683</v>
      </c>
      <c r="K7120" s="53">
        <f t="shared" si="1227"/>
        <v>2.0395337687208768</v>
      </c>
      <c r="L7120" s="53">
        <f t="shared" si="1228"/>
        <v>41.636068594638665</v>
      </c>
      <c r="M7120" s="93">
        <f t="shared" si="1229"/>
        <v>6.134003943650213</v>
      </c>
      <c r="N7120" s="53">
        <f t="shared" si="1230"/>
        <v>25.716129396052185</v>
      </c>
      <c r="O7120">
        <f t="shared" si="1231"/>
        <v>1.4719947804869402</v>
      </c>
      <c r="P7120" s="53">
        <f t="shared" si="1232"/>
        <v>24.604553444924591</v>
      </c>
      <c r="Q7120" s="53">
        <v>0.2</v>
      </c>
      <c r="R7120" s="53">
        <f t="shared" si="1233"/>
        <v>9.0567154270391281</v>
      </c>
    </row>
    <row r="7121" spans="2:18" ht="15">
      <c r="B7121" s="84">
        <v>37424</v>
      </c>
      <c r="C7121" s="85">
        <v>0</v>
      </c>
      <c r="D7121" s="86">
        <v>34.1</v>
      </c>
      <c r="E7121" s="87">
        <v>16.5</v>
      </c>
      <c r="F7121" s="96">
        <f t="shared" si="1224"/>
        <v>25.3</v>
      </c>
      <c r="G7121" s="96"/>
      <c r="H7121" s="74">
        <f t="shared" si="1225"/>
        <v>168</v>
      </c>
      <c r="I7121" s="53">
        <f t="shared" si="1223"/>
        <v>0.96815947023300886</v>
      </c>
      <c r="J7121" s="53">
        <f t="shared" si="1226"/>
        <v>0.40761646659536283</v>
      </c>
      <c r="K7121" s="53">
        <f t="shared" si="1227"/>
        <v>2.0404686797466649</v>
      </c>
      <c r="L7121" s="53">
        <f t="shared" si="1228"/>
        <v>41.655398641672008</v>
      </c>
      <c r="M7121" s="93">
        <f t="shared" si="1229"/>
        <v>7.0534951593837754</v>
      </c>
      <c r="N7121" s="53">
        <f t="shared" si="1230"/>
        <v>29.708214455219554</v>
      </c>
      <c r="O7121">
        <f t="shared" si="1231"/>
        <v>1.4564253496152235</v>
      </c>
      <c r="P7121" s="53">
        <f t="shared" si="1232"/>
        <v>24.311713821613644</v>
      </c>
      <c r="Q7121" s="53">
        <v>0.2</v>
      </c>
      <c r="R7121" s="53">
        <f t="shared" si="1233"/>
        <v>9.984432377973258</v>
      </c>
    </row>
    <row r="7122" spans="2:18" ht="15">
      <c r="B7122" s="84">
        <v>37425</v>
      </c>
      <c r="C7122" s="85">
        <v>0</v>
      </c>
      <c r="D7122" s="86">
        <v>32.700000000000003</v>
      </c>
      <c r="E7122" s="87">
        <v>19.7</v>
      </c>
      <c r="F7122" s="96">
        <f t="shared" si="1224"/>
        <v>26.200000000000003</v>
      </c>
      <c r="G7122" s="96"/>
      <c r="H7122" s="74">
        <f t="shared" si="1225"/>
        <v>169</v>
      </c>
      <c r="I7122" s="53">
        <f t="shared" si="1223"/>
        <v>0.96799067489186363</v>
      </c>
      <c r="J7122" s="53">
        <f t="shared" si="1226"/>
        <v>0.40816748346531739</v>
      </c>
      <c r="K7122" s="53">
        <f t="shared" si="1227"/>
        <v>2.041237459877554</v>
      </c>
      <c r="L7122" s="53">
        <f t="shared" si="1228"/>
        <v>41.670306758860512</v>
      </c>
      <c r="M7122" s="93">
        <f t="shared" si="1229"/>
        <v>6.1908534534033324</v>
      </c>
      <c r="N7122" s="53">
        <f t="shared" si="1230"/>
        <v>25.541552706175491</v>
      </c>
      <c r="O7122">
        <f t="shared" si="1231"/>
        <v>1.5276285239408065</v>
      </c>
      <c r="P7122" s="53">
        <f t="shared" si="1232"/>
        <v>25.654317363828152</v>
      </c>
      <c r="Q7122" s="53">
        <v>0.2</v>
      </c>
      <c r="R7122" s="53">
        <f t="shared" si="1233"/>
        <v>9.0439069664335374</v>
      </c>
    </row>
    <row r="7123" spans="2:18" ht="15">
      <c r="B7123" s="84">
        <v>37426</v>
      </c>
      <c r="C7123" s="85">
        <v>0</v>
      </c>
      <c r="D7123" s="86">
        <v>34.1</v>
      </c>
      <c r="E7123" s="87">
        <v>20.9</v>
      </c>
      <c r="F7123" s="96">
        <f t="shared" si="1224"/>
        <v>27.5</v>
      </c>
      <c r="G7123" s="96"/>
      <c r="H7123" s="74">
        <f t="shared" si="1225"/>
        <v>170</v>
      </c>
      <c r="I7123" s="53">
        <f t="shared" si="1223"/>
        <v>0.96783135162499845</v>
      </c>
      <c r="J7123" s="53">
        <f t="shared" si="1226"/>
        <v>0.40859861468800307</v>
      </c>
      <c r="K7123" s="53">
        <f t="shared" si="1227"/>
        <v>2.0418394405028018</v>
      </c>
      <c r="L7123" s="53">
        <f t="shared" si="1228"/>
        <v>41.68079182940884</v>
      </c>
      <c r="M7123" s="93">
        <f t="shared" si="1229"/>
        <v>6.4242229128125601</v>
      </c>
      <c r="N7123" s="53">
        <f t="shared" si="1230"/>
        <v>25.743752284840198</v>
      </c>
      <c r="O7123">
        <f t="shared" si="1231"/>
        <v>1.6357898653024261</v>
      </c>
      <c r="P7123" s="53">
        <f t="shared" si="1232"/>
        <v>27.709845773220458</v>
      </c>
      <c r="Q7123" s="53">
        <v>0.2</v>
      </c>
      <c r="R7123" s="53">
        <f t="shared" si="1233"/>
        <v>9.1425882765848634</v>
      </c>
    </row>
    <row r="7124" spans="2:18" ht="15">
      <c r="B7124" s="84">
        <v>37427</v>
      </c>
      <c r="C7124" s="85">
        <v>0</v>
      </c>
      <c r="D7124" s="86">
        <v>33.4</v>
      </c>
      <c r="E7124" s="87">
        <v>21.3</v>
      </c>
      <c r="F7124" s="96">
        <f t="shared" si="1224"/>
        <v>27.35</v>
      </c>
      <c r="G7124" s="96"/>
      <c r="H7124" s="74">
        <f t="shared" si="1225"/>
        <v>171</v>
      </c>
      <c r="I7124" s="53">
        <f t="shared" si="1223"/>
        <v>0.96768154757873115</v>
      </c>
      <c r="J7124" s="53">
        <f t="shared" si="1226"/>
        <v>0.4089097380789154</v>
      </c>
      <c r="K7124" s="53">
        <f t="shared" si="1227"/>
        <v>2.0422741107171487</v>
      </c>
      <c r="L7124" s="53">
        <f t="shared" si="1228"/>
        <v>41.686854147808901</v>
      </c>
      <c r="M7124" s="93">
        <f t="shared" si="1229"/>
        <v>6.13125016156134</v>
      </c>
      <c r="N7124" s="53">
        <f t="shared" si="1230"/>
        <v>24.65135122013665</v>
      </c>
      <c r="O7124">
        <f t="shared" si="1231"/>
        <v>1.6229809196234908</v>
      </c>
      <c r="P7124" s="53">
        <f t="shared" si="1232"/>
        <v>27.465439053079297</v>
      </c>
      <c r="Q7124" s="53">
        <v>0.2</v>
      </c>
      <c r="R7124" s="53">
        <f t="shared" si="1233"/>
        <v>8.8795401856551894</v>
      </c>
    </row>
    <row r="7125" spans="2:18" ht="15">
      <c r="B7125" s="84">
        <v>37428</v>
      </c>
      <c r="C7125" s="85">
        <v>0</v>
      </c>
      <c r="D7125" s="86">
        <v>29.7</v>
      </c>
      <c r="E7125" s="87">
        <v>18.899999999999999</v>
      </c>
      <c r="F7125" s="96">
        <f t="shared" si="1224"/>
        <v>24.299999999999997</v>
      </c>
      <c r="G7125" s="96"/>
      <c r="H7125" s="74">
        <f t="shared" si="1225"/>
        <v>172</v>
      </c>
      <c r="I7125" s="53">
        <f t="shared" si="1223"/>
        <v>0.96754130708248931</v>
      </c>
      <c r="J7125" s="53">
        <f t="shared" si="1226"/>
        <v>0.40910077863842559</v>
      </c>
      <c r="K7125" s="53">
        <f t="shared" si="1227"/>
        <v>2.0425411191413518</v>
      </c>
      <c r="L7125" s="53">
        <f t="shared" si="1228"/>
        <v>41.688495423392943</v>
      </c>
      <c r="M7125" s="93">
        <f t="shared" si="1229"/>
        <v>5.4014413954455449</v>
      </c>
      <c r="N7125" s="53">
        <f t="shared" si="1230"/>
        <v>23.290403918480063</v>
      </c>
      <c r="O7125">
        <f t="shared" si="1231"/>
        <v>1.3806989596533124</v>
      </c>
      <c r="P7125" s="53">
        <f t="shared" si="1232"/>
        <v>22.893443582367627</v>
      </c>
      <c r="Q7125" s="53">
        <v>0.2</v>
      </c>
      <c r="R7125" s="53">
        <f t="shared" si="1233"/>
        <v>8.439919237036241</v>
      </c>
    </row>
    <row r="7126" spans="2:18" ht="15">
      <c r="B7126" s="84">
        <v>37429</v>
      </c>
      <c r="C7126" s="85">
        <v>1.8</v>
      </c>
      <c r="D7126" s="86">
        <v>34.5</v>
      </c>
      <c r="E7126" s="87">
        <v>17.399999999999999</v>
      </c>
      <c r="F7126" s="96">
        <f t="shared" si="1224"/>
        <v>25.95</v>
      </c>
      <c r="G7126" s="96"/>
      <c r="H7126" s="74">
        <f t="shared" si="1225"/>
        <v>173</v>
      </c>
      <c r="I7126" s="53">
        <f t="shared" si="1223"/>
        <v>0.96741067163569183</v>
      </c>
      <c r="J7126" s="53">
        <f t="shared" si="1226"/>
        <v>0.40917170862578206</v>
      </c>
      <c r="K7126" s="53">
        <f t="shared" si="1227"/>
        <v>2.0426402751747079</v>
      </c>
      <c r="L7126" s="53">
        <f t="shared" si="1228"/>
        <v>41.685718781033387</v>
      </c>
      <c r="M7126" s="93">
        <f t="shared" si="1229"/>
        <v>7.0625718727809677</v>
      </c>
      <c r="N7126" s="53">
        <f t="shared" si="1230"/>
        <v>29.304496977128053</v>
      </c>
      <c r="O7126">
        <f t="shared" si="1231"/>
        <v>1.507553936831618</v>
      </c>
      <c r="P7126" s="53">
        <f t="shared" si="1232"/>
        <v>25.274924345510748</v>
      </c>
      <c r="Q7126" s="53">
        <v>0.2</v>
      </c>
      <c r="R7126" s="53">
        <f t="shared" si="1233"/>
        <v>9.9173361428718181</v>
      </c>
    </row>
    <row r="7127" spans="2:18" ht="15">
      <c r="B7127" s="84">
        <v>37430</v>
      </c>
      <c r="C7127" s="85">
        <v>0</v>
      </c>
      <c r="D7127" s="86">
        <v>34.299999999999997</v>
      </c>
      <c r="E7127" s="87">
        <v>20.100000000000001</v>
      </c>
      <c r="F7127" s="96">
        <f t="shared" si="1224"/>
        <v>27.2</v>
      </c>
      <c r="G7127" s="96"/>
      <c r="H7127" s="74">
        <f t="shared" si="1225"/>
        <v>174</v>
      </c>
      <c r="I7127" s="53">
        <f t="shared" si="1223"/>
        <v>0.96728967989546932</v>
      </c>
      <c r="J7127" s="53">
        <f t="shared" si="1226"/>
        <v>0.40912254756976801</v>
      </c>
      <c r="K7127" s="53">
        <f t="shared" si="1227"/>
        <v>2.0425715496702246</v>
      </c>
      <c r="L7127" s="53">
        <f t="shared" si="1228"/>
        <v>41.678528758947735</v>
      </c>
      <c r="M7127" s="93">
        <f t="shared" si="1229"/>
        <v>6.6186366463174577</v>
      </c>
      <c r="N7127" s="53">
        <f t="shared" si="1230"/>
        <v>26.69964417942478</v>
      </c>
      <c r="O7127">
        <f t="shared" si="1231"/>
        <v>1.6102588267459939</v>
      </c>
      <c r="P7127" s="53">
        <f t="shared" si="1232"/>
        <v>27.222947154696843</v>
      </c>
      <c r="Q7127" s="53">
        <v>0.2</v>
      </c>
      <c r="R7127" s="53">
        <f t="shared" si="1233"/>
        <v>9.3559181558976494</v>
      </c>
    </row>
    <row r="7128" spans="2:18" ht="15">
      <c r="B7128" s="84">
        <v>37431</v>
      </c>
      <c r="C7128" s="85">
        <v>0</v>
      </c>
      <c r="D7128" s="86">
        <v>28.5</v>
      </c>
      <c r="E7128" s="87">
        <v>20.100000000000001</v>
      </c>
      <c r="F7128" s="96">
        <f t="shared" si="1224"/>
        <v>24.3</v>
      </c>
      <c r="G7128" s="96"/>
      <c r="H7128" s="74">
        <f t="shared" si="1225"/>
        <v>175</v>
      </c>
      <c r="I7128" s="53">
        <f t="shared" si="1223"/>
        <v>0.96717836766522414</v>
      </c>
      <c r="J7128" s="53">
        <f t="shared" si="1226"/>
        <v>0.4089533622158914</v>
      </c>
      <c r="K7128" s="53">
        <f t="shared" si="1227"/>
        <v>2.0423350750274194</v>
      </c>
      <c r="L7128" s="53">
        <f t="shared" si="1228"/>
        <v>41.666931303590367</v>
      </c>
      <c r="M7128" s="93">
        <f t="shared" si="1229"/>
        <v>4.7611594817397567</v>
      </c>
      <c r="N7128" s="53">
        <f t="shared" si="1230"/>
        <v>20.529580778849354</v>
      </c>
      <c r="O7128">
        <f t="shared" si="1231"/>
        <v>1.3806989596533124</v>
      </c>
      <c r="P7128" s="53">
        <f t="shared" si="1232"/>
        <v>22.893443582367627</v>
      </c>
      <c r="Q7128" s="53">
        <v>0.2</v>
      </c>
      <c r="R7128" s="53">
        <f t="shared" si="1233"/>
        <v>7.7942159098783135</v>
      </c>
    </row>
    <row r="7129" spans="2:18" ht="15">
      <c r="B7129" s="84">
        <v>37432</v>
      </c>
      <c r="C7129" s="85">
        <v>0.6</v>
      </c>
      <c r="D7129" s="86">
        <v>27.7</v>
      </c>
      <c r="E7129" s="87">
        <v>17</v>
      </c>
      <c r="F7129" s="96">
        <f t="shared" si="1224"/>
        <v>22.35</v>
      </c>
      <c r="G7129" s="96"/>
      <c r="H7129" s="74">
        <f t="shared" si="1225"/>
        <v>176</v>
      </c>
      <c r="I7129" s="53">
        <f t="shared" si="1223"/>
        <v>0.96707676788403607</v>
      </c>
      <c r="J7129" s="53">
        <f t="shared" si="1226"/>
        <v>0.40866426641022918</v>
      </c>
      <c r="K7129" s="53">
        <f t="shared" si="1227"/>
        <v>2.0419311447020565</v>
      </c>
      <c r="L7129" s="53">
        <f t="shared" si="1228"/>
        <v>41.650933761636104</v>
      </c>
      <c r="M7129" s="93">
        <f t="shared" si="1229"/>
        <v>5.1227322147059366</v>
      </c>
      <c r="N7129" s="53">
        <f t="shared" si="1230"/>
        <v>23.161439756175454</v>
      </c>
      <c r="O7129">
        <f t="shared" si="1231"/>
        <v>1.2427967743631367</v>
      </c>
      <c r="P7129" s="53">
        <f t="shared" si="1232"/>
        <v>20.337579654531989</v>
      </c>
      <c r="Q7129" s="53">
        <v>0.2</v>
      </c>
      <c r="R7129" s="53">
        <f t="shared" si="1233"/>
        <v>8.3290692821928918</v>
      </c>
    </row>
    <row r="7130" spans="2:18" ht="15">
      <c r="B7130" s="84">
        <v>37433</v>
      </c>
      <c r="C7130" s="85">
        <v>11.6</v>
      </c>
      <c r="D7130" s="86">
        <v>27.1</v>
      </c>
      <c r="E7130" s="87">
        <v>17.3</v>
      </c>
      <c r="F7130" s="96">
        <f t="shared" si="1224"/>
        <v>22.200000000000003</v>
      </c>
      <c r="G7130" s="96"/>
      <c r="H7130" s="74">
        <f t="shared" si="1225"/>
        <v>177</v>
      </c>
      <c r="I7130" s="53">
        <f t="shared" si="1223"/>
        <v>0.96698491061691505</v>
      </c>
      <c r="J7130" s="53">
        <f t="shared" si="1226"/>
        <v>0.40825542092030154</v>
      </c>
      <c r="K7130" s="53">
        <f t="shared" si="1227"/>
        <v>2.0413602121365115</v>
      </c>
      <c r="L7130" s="53">
        <f t="shared" si="1228"/>
        <v>41.630544869084666</v>
      </c>
      <c r="M7130" s="93">
        <f t="shared" si="1229"/>
        <v>4.881851873318622</v>
      </c>
      <c r="N7130" s="53">
        <f t="shared" si="1230"/>
        <v>22.15511732769556</v>
      </c>
      <c r="O7130">
        <f t="shared" si="1231"/>
        <v>1.2327024527211001</v>
      </c>
      <c r="P7130" s="53">
        <f t="shared" si="1232"/>
        <v>20.151918105433111</v>
      </c>
      <c r="Q7130" s="53">
        <v>0.2</v>
      </c>
      <c r="R7130" s="53">
        <f t="shared" si="1233"/>
        <v>8.0886019921509682</v>
      </c>
    </row>
    <row r="7131" spans="2:18" ht="15">
      <c r="B7131" s="84">
        <v>37434</v>
      </c>
      <c r="C7131" s="85">
        <v>0</v>
      </c>
      <c r="D7131" s="86">
        <v>28.5</v>
      </c>
      <c r="E7131" s="87">
        <v>16.5</v>
      </c>
      <c r="F7131" s="96">
        <f t="shared" si="1224"/>
        <v>22.5</v>
      </c>
      <c r="G7131" s="96"/>
      <c r="H7131" s="74">
        <f t="shared" si="1225"/>
        <v>178</v>
      </c>
      <c r="I7131" s="53">
        <f t="shared" si="1223"/>
        <v>0.96690282304590414</v>
      </c>
      <c r="J7131" s="53">
        <f t="shared" si="1226"/>
        <v>0.40772703319360154</v>
      </c>
      <c r="K7131" s="53">
        <f t="shared" si="1227"/>
        <v>2.0406228891187692</v>
      </c>
      <c r="L7131" s="53">
        <f t="shared" si="1228"/>
        <v>41.605774737537843</v>
      </c>
      <c r="M7131" s="93">
        <f t="shared" si="1229"/>
        <v>5.4393719343281042</v>
      </c>
      <c r="N7131" s="53">
        <f t="shared" si="1230"/>
        <v>24.501527349451614</v>
      </c>
      <c r="O7131">
        <f t="shared" si="1231"/>
        <v>1.2529627418997087</v>
      </c>
      <c r="P7131" s="53">
        <f t="shared" si="1232"/>
        <v>20.524760720033569</v>
      </c>
      <c r="Q7131" s="53">
        <v>0.2</v>
      </c>
      <c r="R7131" s="53">
        <f t="shared" si="1233"/>
        <v>8.6474068064178962</v>
      </c>
    </row>
    <row r="7132" spans="2:18" ht="15">
      <c r="B7132" s="84">
        <v>37435</v>
      </c>
      <c r="C7132" s="85">
        <v>19.8</v>
      </c>
      <c r="D7132" s="86">
        <v>23.7</v>
      </c>
      <c r="E7132" s="87">
        <v>15.9</v>
      </c>
      <c r="F7132" s="96">
        <f t="shared" si="1224"/>
        <v>19.8</v>
      </c>
      <c r="G7132" s="96"/>
      <c r="H7132" s="74">
        <f t="shared" si="1225"/>
        <v>179</v>
      </c>
      <c r="I7132" s="53">
        <f t="shared" si="1223"/>
        <v>0.96683052946203629</v>
      </c>
      <c r="J7132" s="53">
        <f t="shared" si="1226"/>
        <v>0.40707935705464793</v>
      </c>
      <c r="K7132" s="53">
        <f t="shared" si="1227"/>
        <v>2.0397199435822722</v>
      </c>
      <c r="L7132" s="53">
        <f t="shared" si="1228"/>
        <v>41.576634837724463</v>
      </c>
      <c r="M7132" s="93">
        <f t="shared" si="1229"/>
        <v>4.0886878431406242</v>
      </c>
      <c r="N7132" s="53">
        <f t="shared" si="1230"/>
        <v>19.739927708927766</v>
      </c>
      <c r="O7132">
        <f t="shared" si="1231"/>
        <v>1.0805987518269371</v>
      </c>
      <c r="P7132" s="53">
        <f t="shared" si="1232"/>
        <v>17.379434670850653</v>
      </c>
      <c r="Q7132" s="53">
        <v>0.2</v>
      </c>
      <c r="R7132" s="53">
        <f t="shared" si="1233"/>
        <v>7.4268755311186219</v>
      </c>
    </row>
    <row r="7133" spans="2:18" ht="15">
      <c r="B7133" s="84">
        <v>37436</v>
      </c>
      <c r="C7133" s="85">
        <v>4.5999999999999996</v>
      </c>
      <c r="D7133" s="86">
        <v>25.5</v>
      </c>
      <c r="E7133" s="87">
        <v>12.5</v>
      </c>
      <c r="F7133" s="96">
        <f t="shared" si="1224"/>
        <v>19</v>
      </c>
      <c r="G7133" s="96"/>
      <c r="H7133" s="74">
        <f t="shared" si="1225"/>
        <v>180</v>
      </c>
      <c r="I7133" s="53">
        <f t="shared" si="1223"/>
        <v>0.96676805125814624</v>
      </c>
      <c r="J7133" s="53">
        <f t="shared" si="1226"/>
        <v>0.40631269234167094</v>
      </c>
      <c r="K7133" s="53">
        <f t="shared" si="1227"/>
        <v>2.0386522968629022</v>
      </c>
      <c r="L7133" s="53">
        <f t="shared" si="1228"/>
        <v>41.543137980369544</v>
      </c>
      <c r="M7133" s="93">
        <f t="shared" si="1229"/>
        <v>5.1620031645455366</v>
      </c>
      <c r="N7133" s="53">
        <f t="shared" si="1230"/>
        <v>25.463605402422644</v>
      </c>
      <c r="O7133">
        <f t="shared" si="1231"/>
        <v>1.0336608681468451</v>
      </c>
      <c r="P7133" s="53">
        <f t="shared" si="1232"/>
        <v>16.533851613772821</v>
      </c>
      <c r="Q7133" s="53">
        <v>0.2</v>
      </c>
      <c r="R7133" s="53">
        <f t="shared" si="1233"/>
        <v>8.7109211893251217</v>
      </c>
    </row>
    <row r="7134" spans="2:18" ht="15">
      <c r="B7134" s="84">
        <v>37437</v>
      </c>
      <c r="C7134" s="85">
        <v>0</v>
      </c>
      <c r="D7134" s="86">
        <v>26.1</v>
      </c>
      <c r="E7134" s="87">
        <v>15.3</v>
      </c>
      <c r="F7134" s="96">
        <f t="shared" si="1224"/>
        <v>20.700000000000003</v>
      </c>
      <c r="G7134" s="96"/>
      <c r="H7134" s="74">
        <f t="shared" si="1225"/>
        <v>181</v>
      </c>
      <c r="I7134" s="53">
        <f t="shared" si="1223"/>
        <v>0.96671540692253943</v>
      </c>
      <c r="J7134" s="53">
        <f t="shared" si="1226"/>
        <v>0.40542738448427046</v>
      </c>
      <c r="K7134" s="53">
        <f t="shared" si="1227"/>
        <v>2.0374210204332197</v>
      </c>
      <c r="L7134" s="53">
        <f t="shared" si="1228"/>
        <v>41.505298294525524</v>
      </c>
      <c r="M7134" s="93">
        <f t="shared" si="1229"/>
        <v>4.9178538739716595</v>
      </c>
      <c r="N7134" s="53">
        <f t="shared" si="1230"/>
        <v>23.18805589453018</v>
      </c>
      <c r="O7134">
        <f t="shared" si="1231"/>
        <v>1.135607897507672</v>
      </c>
      <c r="P7134" s="53">
        <f t="shared" si="1232"/>
        <v>18.376549693326581</v>
      </c>
      <c r="Q7134" s="53">
        <v>0.2</v>
      </c>
      <c r="R7134" s="53">
        <f t="shared" si="1233"/>
        <v>8.263743928230106</v>
      </c>
    </row>
    <row r="7135" spans="2:18" ht="15">
      <c r="B7135" s="84">
        <v>37438</v>
      </c>
      <c r="C7135" s="85">
        <v>0</v>
      </c>
      <c r="D7135" s="86">
        <v>27.7</v>
      </c>
      <c r="E7135" s="87">
        <v>13.7</v>
      </c>
      <c r="F7135" s="96">
        <f t="shared" si="1224"/>
        <v>20.7</v>
      </c>
      <c r="G7135" s="96"/>
      <c r="H7135" s="74">
        <f t="shared" si="1225"/>
        <v>182</v>
      </c>
      <c r="I7135" s="53">
        <f t="shared" si="1223"/>
        <v>0.96667261203352184</v>
      </c>
      <c r="J7135" s="53">
        <f t="shared" si="1226"/>
        <v>0.4044238240236096</v>
      </c>
      <c r="K7135" s="53">
        <f t="shared" si="1227"/>
        <v>2.0360273321377047</v>
      </c>
      <c r="L7135" s="53">
        <f t="shared" si="1228"/>
        <v>41.463131203502378</v>
      </c>
      <c r="M7135" s="93">
        <f t="shared" si="1229"/>
        <v>5.5935344454439475</v>
      </c>
      <c r="N7135" s="53">
        <f t="shared" si="1230"/>
        <v>26.373941294881504</v>
      </c>
      <c r="O7135">
        <f t="shared" si="1231"/>
        <v>1.135607897507672</v>
      </c>
      <c r="P7135" s="53">
        <f t="shared" si="1232"/>
        <v>18.376549693326581</v>
      </c>
      <c r="Q7135" s="53">
        <v>0.2</v>
      </c>
      <c r="R7135" s="53">
        <f t="shared" si="1233"/>
        <v>9.0016961530070212</v>
      </c>
    </row>
    <row r="7136" spans="2:18" ht="15">
      <c r="B7136" s="84">
        <v>37439</v>
      </c>
      <c r="C7136" s="85">
        <v>1.8</v>
      </c>
      <c r="D7136" s="86">
        <v>26.1</v>
      </c>
      <c r="E7136" s="87">
        <v>17.3</v>
      </c>
      <c r="F7136" s="96">
        <f t="shared" si="1224"/>
        <v>21.700000000000003</v>
      </c>
      <c r="G7136" s="96"/>
      <c r="H7136" s="74">
        <f t="shared" si="1225"/>
        <v>183</v>
      </c>
      <c r="I7136" s="53">
        <f t="shared" si="1223"/>
        <v>0.96663967925478966</v>
      </c>
      <c r="J7136" s="53">
        <f t="shared" si="1226"/>
        <v>0.40330244607692034</v>
      </c>
      <c r="K7136" s="53">
        <f t="shared" si="1227"/>
        <v>2.0344725919560269</v>
      </c>
      <c r="L7136" s="53">
        <f t="shared" si="1228"/>
        <v>41.416653398551674</v>
      </c>
      <c r="M7136" s="93">
        <f t="shared" si="1229"/>
        <v>4.5447804574389359</v>
      </c>
      <c r="N7136" s="53">
        <f t="shared" si="1230"/>
        <v>20.886480314693497</v>
      </c>
      <c r="O7136">
        <f t="shared" si="1231"/>
        <v>1.1995667541545105</v>
      </c>
      <c r="P7136" s="53">
        <f t="shared" si="1232"/>
        <v>19.543883454423828</v>
      </c>
      <c r="Q7136" s="53">
        <v>0.2</v>
      </c>
      <c r="R7136" s="53">
        <f t="shared" si="1233"/>
        <v>7.7727973388833194</v>
      </c>
    </row>
    <row r="7137" spans="2:18" ht="15">
      <c r="B7137" s="84">
        <v>37440</v>
      </c>
      <c r="C7137" s="85">
        <v>0</v>
      </c>
      <c r="D7137" s="86">
        <v>29.3</v>
      </c>
      <c r="E7137" s="87">
        <v>17.3</v>
      </c>
      <c r="F7137" s="96">
        <f t="shared" si="1224"/>
        <v>23.3</v>
      </c>
      <c r="G7137" s="96"/>
      <c r="H7137" s="74">
        <f t="shared" si="1225"/>
        <v>184</v>
      </c>
      <c r="I7137" s="53">
        <f t="shared" si="1223"/>
        <v>0.966616618331682</v>
      </c>
      <c r="J7137" s="53">
        <f t="shared" si="1226"/>
        <v>0.4020637297482984</v>
      </c>
      <c r="K7137" s="53">
        <f t="shared" si="1227"/>
        <v>2.0327582973243699</v>
      </c>
      <c r="L7137" s="53">
        <f t="shared" si="1228"/>
        <v>41.365882810476329</v>
      </c>
      <c r="M7137" s="93">
        <f t="shared" si="1229"/>
        <v>5.5153644528404469</v>
      </c>
      <c r="N7137" s="53">
        <f t="shared" si="1230"/>
        <v>24.360255647412924</v>
      </c>
      <c r="O7137">
        <f t="shared" si="1231"/>
        <v>1.3084088390821</v>
      </c>
      <c r="P7137" s="53">
        <f t="shared" si="1232"/>
        <v>21.549170523339328</v>
      </c>
      <c r="Q7137" s="53">
        <v>0.2</v>
      </c>
      <c r="R7137" s="53">
        <f t="shared" si="1233"/>
        <v>8.6485516839686625</v>
      </c>
    </row>
    <row r="7138" spans="2:18" ht="15">
      <c r="B7138" s="84">
        <v>37441</v>
      </c>
      <c r="C7138" s="85">
        <v>11.4</v>
      </c>
      <c r="D7138" s="86">
        <v>29.5</v>
      </c>
      <c r="E7138" s="87">
        <v>15.3</v>
      </c>
      <c r="F7138" s="96">
        <f t="shared" si="1224"/>
        <v>22.4</v>
      </c>
      <c r="G7138" s="96"/>
      <c r="H7138" s="74">
        <f t="shared" si="1225"/>
        <v>185</v>
      </c>
      <c r="I7138" s="53">
        <f t="shared" si="1223"/>
        <v>0.96660343608829691</v>
      </c>
      <c r="J7138" s="53">
        <f t="shared" si="1226"/>
        <v>0.40070819748795422</v>
      </c>
      <c r="K7138" s="53">
        <f t="shared" si="1227"/>
        <v>2.0308860780474474</v>
      </c>
      <c r="L7138" s="53">
        <f t="shared" si="1228"/>
        <v>41.310838579351461</v>
      </c>
      <c r="M7138" s="93">
        <f t="shared" si="1229"/>
        <v>5.8604870382749885</v>
      </c>
      <c r="N7138" s="53">
        <f t="shared" si="1230"/>
        <v>26.464098509848299</v>
      </c>
      <c r="O7138">
        <f t="shared" si="1231"/>
        <v>1.2461774486641632</v>
      </c>
      <c r="P7138" s="53">
        <f t="shared" si="1232"/>
        <v>20.399803976905645</v>
      </c>
      <c r="Q7138" s="53">
        <v>0.2</v>
      </c>
      <c r="R7138" s="53">
        <f t="shared" si="1233"/>
        <v>9.0998831821283819</v>
      </c>
    </row>
    <row r="7139" spans="2:18" ht="15">
      <c r="B7139" s="84">
        <v>37442</v>
      </c>
      <c r="C7139" s="85">
        <v>0</v>
      </c>
      <c r="D7139" s="86">
        <v>27.1</v>
      </c>
      <c r="E7139" s="87">
        <v>16.100000000000001</v>
      </c>
      <c r="F7139" s="96">
        <f t="shared" si="1224"/>
        <v>21.6</v>
      </c>
      <c r="G7139" s="96"/>
      <c r="H7139" s="74">
        <f t="shared" si="1225"/>
        <v>186</v>
      </c>
      <c r="I7139" s="53">
        <f t="shared" si="1223"/>
        <v>0.96660013642547238</v>
      </c>
      <c r="J7139" s="53">
        <f t="shared" si="1226"/>
        <v>0.39923641440225827</v>
      </c>
      <c r="K7139" s="53">
        <f t="shared" si="1227"/>
        <v>2.0288576908360731</v>
      </c>
      <c r="L7139" s="53">
        <f t="shared" si="1228"/>
        <v>41.251541022555166</v>
      </c>
      <c r="M7139" s="93">
        <f t="shared" si="1229"/>
        <v>5.0481495812087163</v>
      </c>
      <c r="N7139" s="53">
        <f t="shared" si="1230"/>
        <v>23.258700211280765</v>
      </c>
      <c r="O7139">
        <f t="shared" si="1231"/>
        <v>1.193033216350011</v>
      </c>
      <c r="P7139" s="53">
        <f t="shared" si="1232"/>
        <v>19.424253714022509</v>
      </c>
      <c r="Q7139" s="53">
        <v>0.2</v>
      </c>
      <c r="R7139" s="53">
        <f t="shared" si="1233"/>
        <v>8.3195463185517102</v>
      </c>
    </row>
    <row r="7140" spans="2:18" ht="15">
      <c r="B7140" s="84">
        <v>37443</v>
      </c>
      <c r="C7140" s="85">
        <v>0</v>
      </c>
      <c r="D7140" s="86">
        <v>26.1</v>
      </c>
      <c r="E7140" s="87">
        <v>15</v>
      </c>
      <c r="F7140" s="96">
        <f t="shared" si="1224"/>
        <v>20.55</v>
      </c>
      <c r="G7140" s="96"/>
      <c r="H7140" s="74">
        <f t="shared" si="1225"/>
        <v>187</v>
      </c>
      <c r="I7140" s="53">
        <f t="shared" si="1223"/>
        <v>0.96660672031963157</v>
      </c>
      <c r="J7140" s="53">
        <f t="shared" si="1226"/>
        <v>0.39764898751708555</v>
      </c>
      <c r="K7140" s="53">
        <f t="shared" si="1227"/>
        <v>2.0266750135070062</v>
      </c>
      <c r="L7140" s="53">
        <f t="shared" si="1228"/>
        <v>41.188011601317754</v>
      </c>
      <c r="M7140" s="93">
        <f t="shared" si="1229"/>
        <v>4.9283002370545752</v>
      </c>
      <c r="N7140" s="53">
        <f t="shared" si="1230"/>
        <v>23.328200385182548</v>
      </c>
      <c r="O7140">
        <f t="shared" si="1231"/>
        <v>1.126274258435833</v>
      </c>
      <c r="P7140" s="53">
        <f t="shared" si="1232"/>
        <v>18.206909368001281</v>
      </c>
      <c r="Q7140" s="53">
        <v>0.2</v>
      </c>
      <c r="R7140" s="53">
        <f t="shared" si="1233"/>
        <v>8.2895320701210533</v>
      </c>
    </row>
    <row r="7141" spans="2:18" ht="15">
      <c r="B7141" s="84">
        <v>37444</v>
      </c>
      <c r="C7141" s="85">
        <v>7.2</v>
      </c>
      <c r="D7141" s="86">
        <v>28.9</v>
      </c>
      <c r="E7141" s="87">
        <v>13.5</v>
      </c>
      <c r="F7141" s="96">
        <f t="shared" si="1224"/>
        <v>21.2</v>
      </c>
      <c r="G7141" s="96"/>
      <c r="H7141" s="74">
        <f t="shared" si="1225"/>
        <v>188</v>
      </c>
      <c r="I7141" s="53">
        <f t="shared" si="1223"/>
        <v>0.96662318582249451</v>
      </c>
      <c r="J7141" s="53">
        <f t="shared" si="1226"/>
        <v>0.39594656499710279</v>
      </c>
      <c r="K7141" s="53">
        <f t="shared" si="1227"/>
        <v>2.0243400388832118</v>
      </c>
      <c r="L7141" s="53">
        <f t="shared" si="1228"/>
        <v>41.120272886006703</v>
      </c>
      <c r="M7141" s="93">
        <f t="shared" si="1229"/>
        <v>5.8935969092719045</v>
      </c>
      <c r="N7141" s="53">
        <f t="shared" si="1230"/>
        <v>27.432492548040198</v>
      </c>
      <c r="O7141">
        <f t="shared" si="1231"/>
        <v>1.1672069806781429</v>
      </c>
      <c r="P7141" s="53">
        <f t="shared" si="1232"/>
        <v>18.952222031741876</v>
      </c>
      <c r="Q7141" s="53">
        <v>0.2</v>
      </c>
      <c r="R7141" s="53">
        <f t="shared" si="1233"/>
        <v>9.2703377333295105</v>
      </c>
    </row>
    <row r="7142" spans="2:18" ht="15">
      <c r="B7142" s="84">
        <v>37445</v>
      </c>
      <c r="C7142" s="85">
        <v>0</v>
      </c>
      <c r="D7142" s="86">
        <v>30.5</v>
      </c>
      <c r="E7142" s="87">
        <v>16.899999999999999</v>
      </c>
      <c r="F7142" s="96">
        <f t="shared" si="1224"/>
        <v>23.7</v>
      </c>
      <c r="G7142" s="96"/>
      <c r="H7142" s="74">
        <f t="shared" si="1225"/>
        <v>189</v>
      </c>
      <c r="I7142" s="53">
        <f t="shared" si="1223"/>
        <v>0.96664952806165383</v>
      </c>
      <c r="J7142" s="53">
        <f t="shared" si="1226"/>
        <v>0.39412983532377216</v>
      </c>
      <c r="K7142" s="53">
        <f t="shared" si="1227"/>
        <v>2.0218548684336888</v>
      </c>
      <c r="L7142" s="53">
        <f t="shared" si="1228"/>
        <v>41.048348520370595</v>
      </c>
      <c r="M7142" s="93">
        <f t="shared" si="1229"/>
        <v>5.8831878210305861</v>
      </c>
      <c r="N7142" s="53">
        <f t="shared" si="1230"/>
        <v>25.734401037576642</v>
      </c>
      <c r="O7142">
        <f t="shared" si="1231"/>
        <v>1.3369210024712823</v>
      </c>
      <c r="P7142" s="53">
        <f t="shared" si="1232"/>
        <v>22.078218726835026</v>
      </c>
      <c r="Q7142" s="53">
        <v>0.2</v>
      </c>
      <c r="R7142" s="53">
        <f t="shared" si="1233"/>
        <v>8.9862238923028706</v>
      </c>
    </row>
    <row r="7143" spans="2:18" ht="15">
      <c r="B7143" s="84">
        <v>37446</v>
      </c>
      <c r="C7143" s="85">
        <v>0</v>
      </c>
      <c r="D7143" s="86">
        <v>30.3</v>
      </c>
      <c r="E7143" s="87">
        <v>18.100000000000001</v>
      </c>
      <c r="F7143" s="96">
        <f t="shared" si="1224"/>
        <v>24.200000000000003</v>
      </c>
      <c r="G7143" s="96"/>
      <c r="H7143" s="74">
        <f t="shared" si="1225"/>
        <v>190</v>
      </c>
      <c r="I7143" s="53">
        <f t="shared" si="1223"/>
        <v>0.96668573924201728</v>
      </c>
      <c r="J7143" s="53">
        <f t="shared" si="1226"/>
        <v>0.39219952643495892</v>
      </c>
      <c r="K7143" s="53">
        <f t="shared" si="1227"/>
        <v>2.0192217056926434</v>
      </c>
      <c r="L7143" s="53">
        <f t="shared" si="1228"/>
        <v>40.972263184969115</v>
      </c>
      <c r="M7143" s="93">
        <f t="shared" si="1229"/>
        <v>5.6288364879473773</v>
      </c>
      <c r="N7143" s="53">
        <f t="shared" si="1230"/>
        <v>24.328693689935704</v>
      </c>
      <c r="O7143">
        <f t="shared" si="1231"/>
        <v>1.37331750667348</v>
      </c>
      <c r="P7143" s="53">
        <f t="shared" si="1232"/>
        <v>22.755743044826264</v>
      </c>
      <c r="Q7143" s="53">
        <v>0.2</v>
      </c>
      <c r="R7143" s="53">
        <f t="shared" si="1233"/>
        <v>8.6786447720383304</v>
      </c>
    </row>
    <row r="7144" spans="2:18" ht="15">
      <c r="B7144" s="84">
        <v>37447</v>
      </c>
      <c r="C7144" s="85">
        <v>0</v>
      </c>
      <c r="D7144" s="86">
        <v>30.9</v>
      </c>
      <c r="E7144" s="87">
        <v>18.5</v>
      </c>
      <c r="F7144" s="96">
        <f t="shared" si="1224"/>
        <v>24.7</v>
      </c>
      <c r="G7144" s="96"/>
      <c r="H7144" s="74">
        <f t="shared" si="1225"/>
        <v>191</v>
      </c>
      <c r="I7144" s="53">
        <f t="shared" si="1223"/>
        <v>0.96673180864811381</v>
      </c>
      <c r="J7144" s="53">
        <f t="shared" si="1226"/>
        <v>0.390156404829125</v>
      </c>
      <c r="K7144" s="53">
        <f t="shared" si="1227"/>
        <v>2.0164428494980022</v>
      </c>
      <c r="L7144" s="53">
        <f t="shared" si="1228"/>
        <v>40.892042560018361</v>
      </c>
      <c r="M7144" s="93">
        <f t="shared" si="1229"/>
        <v>5.7311008436743265</v>
      </c>
      <c r="N7144" s="53">
        <f t="shared" si="1230"/>
        <v>24.479275951415911</v>
      </c>
      <c r="O7144">
        <f t="shared" si="1231"/>
        <v>1.4105696986572687</v>
      </c>
      <c r="P7144" s="53">
        <f t="shared" si="1232"/>
        <v>23.451678846761304</v>
      </c>
      <c r="Q7144" s="53">
        <v>0.2</v>
      </c>
      <c r="R7144" s="53">
        <f t="shared" si="1233"/>
        <v>8.7343488496193284</v>
      </c>
    </row>
    <row r="7145" spans="2:18" ht="15">
      <c r="B7145" s="84">
        <v>37448</v>
      </c>
      <c r="C7145" s="85">
        <v>0</v>
      </c>
      <c r="D7145" s="86">
        <v>31.7</v>
      </c>
      <c r="E7145" s="87">
        <v>18.100000000000001</v>
      </c>
      <c r="F7145" s="96">
        <f t="shared" si="1224"/>
        <v>24.9</v>
      </c>
      <c r="G7145" s="96"/>
      <c r="H7145" s="74">
        <f t="shared" si="1225"/>
        <v>192</v>
      </c>
      <c r="I7145" s="53">
        <f t="shared" si="1223"/>
        <v>0.9667877226472652</v>
      </c>
      <c r="J7145" s="53">
        <f t="shared" si="1226"/>
        <v>0.38800127463716422</v>
      </c>
      <c r="K7145" s="53">
        <f t="shared" si="1227"/>
        <v>2.0135206870890685</v>
      </c>
      <c r="L7145" s="53">
        <f t="shared" si="1228"/>
        <v>40.807713287879828</v>
      </c>
      <c r="M7145" s="93">
        <f t="shared" si="1229"/>
        <v>6.0178181795978887</v>
      </c>
      <c r="N7145" s="53">
        <f t="shared" si="1230"/>
        <v>25.583539826348744</v>
      </c>
      <c r="O7145">
        <f t="shared" si="1231"/>
        <v>1.425713897503015</v>
      </c>
      <c r="P7145" s="53">
        <f t="shared" si="1232"/>
        <v>23.735304871118448</v>
      </c>
      <c r="Q7145" s="53">
        <v>0.2</v>
      </c>
      <c r="R7145" s="53">
        <f t="shared" si="1233"/>
        <v>9.0011105102193163</v>
      </c>
    </row>
    <row r="7146" spans="2:18" ht="15">
      <c r="B7146" s="84">
        <v>37449</v>
      </c>
      <c r="C7146" s="85">
        <v>0</v>
      </c>
      <c r="D7146" s="86">
        <v>31.9</v>
      </c>
      <c r="E7146" s="87">
        <v>19.100000000000001</v>
      </c>
      <c r="F7146" s="96">
        <f t="shared" si="1224"/>
        <v>25.5</v>
      </c>
      <c r="G7146" s="96"/>
      <c r="H7146" s="74">
        <f t="shared" si="1225"/>
        <v>193</v>
      </c>
      <c r="I7146" s="53">
        <f t="shared" si="1223"/>
        <v>0.96685346469361932</v>
      </c>
      <c r="J7146" s="53">
        <f t="shared" si="1226"/>
        <v>0.38573497666500367</v>
      </c>
      <c r="K7146" s="53">
        <f t="shared" si="1227"/>
        <v>2.0104576871026358</v>
      </c>
      <c r="L7146" s="53">
        <f t="shared" si="1228"/>
        <v>40.719302935419954</v>
      </c>
      <c r="M7146" s="93">
        <f t="shared" si="1229"/>
        <v>5.9073498195198502</v>
      </c>
      <c r="N7146" s="53">
        <f t="shared" si="1230"/>
        <v>24.765907185921563</v>
      </c>
      <c r="O7146">
        <f t="shared" si="1231"/>
        <v>1.4719947804869402</v>
      </c>
      <c r="P7146" s="53">
        <f t="shared" si="1232"/>
        <v>24.604553444924591</v>
      </c>
      <c r="Q7146" s="53">
        <v>0.2</v>
      </c>
      <c r="R7146" s="53">
        <f t="shared" si="1233"/>
        <v>8.8338549438871077</v>
      </c>
    </row>
    <row r="7147" spans="2:18" ht="15">
      <c r="B7147" s="84">
        <v>37450</v>
      </c>
      <c r="C7147" s="85">
        <v>0</v>
      </c>
      <c r="D7147" s="86">
        <v>28.5</v>
      </c>
      <c r="E7147" s="87">
        <v>15</v>
      </c>
      <c r="F7147" s="96">
        <f t="shared" si="1224"/>
        <v>21.75</v>
      </c>
      <c r="G7147" s="96"/>
      <c r="H7147" s="74">
        <f t="shared" si="1225"/>
        <v>194</v>
      </c>
      <c r="I7147" s="53">
        <f t="shared" si="1223"/>
        <v>0.9669290153330472</v>
      </c>
      <c r="J7147" s="53">
        <f t="shared" si="1226"/>
        <v>0.38335838741013006</v>
      </c>
      <c r="K7147" s="53">
        <f t="shared" si="1227"/>
        <v>2.0072563925059632</v>
      </c>
      <c r="L7147" s="53">
        <f t="shared" si="1228"/>
        <v>40.626839956461978</v>
      </c>
      <c r="M7147" s="93">
        <f t="shared" si="1229"/>
        <v>5.5287364615662984</v>
      </c>
      <c r="N7147" s="53">
        <f t="shared" si="1230"/>
        <v>25.376332077537089</v>
      </c>
      <c r="O7147">
        <f t="shared" si="1231"/>
        <v>1.2028451539707186</v>
      </c>
      <c r="P7147" s="53">
        <f t="shared" si="1232"/>
        <v>19.60394371976556</v>
      </c>
      <c r="Q7147" s="53">
        <v>0.2</v>
      </c>
      <c r="R7147" s="53">
        <f t="shared" si="1233"/>
        <v>8.8180288291578002</v>
      </c>
    </row>
    <row r="7148" spans="2:18" ht="15">
      <c r="B7148" s="84">
        <v>37451</v>
      </c>
      <c r="C7148" s="85">
        <v>22.4</v>
      </c>
      <c r="D7148" s="86">
        <v>26.9</v>
      </c>
      <c r="E7148" s="87">
        <v>13.9</v>
      </c>
      <c r="F7148" s="96">
        <f t="shared" si="1224"/>
        <v>20.399999999999999</v>
      </c>
      <c r="G7148" s="96"/>
      <c r="H7148" s="74">
        <f t="shared" si="1225"/>
        <v>195</v>
      </c>
      <c r="I7148" s="53">
        <f t="shared" si="1223"/>
        <v>0.96701435220889898</v>
      </c>
      <c r="J7148" s="53">
        <f t="shared" si="1226"/>
        <v>0.38087241805523475</v>
      </c>
      <c r="K7148" s="53">
        <f t="shared" si="1227"/>
        <v>2.0039194135038811</v>
      </c>
      <c r="L7148" s="53">
        <f t="shared" si="1228"/>
        <v>40.530353654546474</v>
      </c>
      <c r="M7148" s="93">
        <f t="shared" si="1229"/>
        <v>5.227751145798778</v>
      </c>
      <c r="N7148" s="53">
        <f t="shared" si="1230"/>
        <v>24.842825613406621</v>
      </c>
      <c r="O7148">
        <f t="shared" si="1231"/>
        <v>1.1170073288657747</v>
      </c>
      <c r="P7148" s="53">
        <f t="shared" si="1232"/>
        <v>18.03866408032389</v>
      </c>
      <c r="Q7148" s="53">
        <v>0.2</v>
      </c>
      <c r="R7148" s="53">
        <f t="shared" si="1233"/>
        <v>8.6333500343196032</v>
      </c>
    </row>
    <row r="7149" spans="2:18" ht="15">
      <c r="B7149" s="84">
        <v>37452</v>
      </c>
      <c r="C7149" s="85">
        <v>16.8</v>
      </c>
      <c r="D7149" s="86">
        <v>24.1</v>
      </c>
      <c r="E7149" s="87">
        <v>16.5</v>
      </c>
      <c r="F7149" s="96">
        <f t="shared" si="1224"/>
        <v>20.3</v>
      </c>
      <c r="G7149" s="96"/>
      <c r="H7149" s="74">
        <f t="shared" si="1225"/>
        <v>196</v>
      </c>
      <c r="I7149" s="53">
        <f t="shared" si="1223"/>
        <v>0.96710945006862015</v>
      </c>
      <c r="J7149" s="53">
        <f t="shared" si="1226"/>
        <v>0.37827801344217543</v>
      </c>
      <c r="K7149" s="53">
        <f t="shared" si="1227"/>
        <v>2.0004494204558152</v>
      </c>
      <c r="L7149" s="53">
        <f t="shared" si="1228"/>
        <v>40.42987414620918</v>
      </c>
      <c r="M7149" s="93">
        <f t="shared" si="1229"/>
        <v>3.9767989438220348</v>
      </c>
      <c r="N7149" s="53">
        <f t="shared" si="1230"/>
        <v>18.947770113255462</v>
      </c>
      <c r="O7149">
        <f t="shared" si="1231"/>
        <v>1.1108662394980329</v>
      </c>
      <c r="P7149" s="53">
        <f t="shared" si="1232"/>
        <v>17.9272706470082</v>
      </c>
      <c r="Q7149" s="53">
        <v>0.2</v>
      </c>
      <c r="R7149" s="53">
        <f t="shared" si="1233"/>
        <v>7.2649241125581474</v>
      </c>
    </row>
    <row r="7150" spans="2:18" ht="15">
      <c r="B7150" s="84">
        <v>37453</v>
      </c>
      <c r="C7150" s="85">
        <v>9.1999999999999993</v>
      </c>
      <c r="D7150" s="86">
        <v>23.5</v>
      </c>
      <c r="E7150" s="87">
        <v>15.7</v>
      </c>
      <c r="F7150" s="96">
        <f t="shared" si="1224"/>
        <v>19.600000000000001</v>
      </c>
      <c r="G7150" s="96"/>
      <c r="H7150" s="74">
        <f t="shared" si="1225"/>
        <v>197</v>
      </c>
      <c r="I7150" s="53">
        <f t="shared" si="1223"/>
        <v>0.96721428077122407</v>
      </c>
      <c r="J7150" s="53">
        <f t="shared" si="1226"/>
        <v>0.37557615102945135</v>
      </c>
      <c r="K7150" s="53">
        <f t="shared" si="1227"/>
        <v>1.9968491368368348</v>
      </c>
      <c r="L7150" s="53">
        <f t="shared" si="1228"/>
        <v>40.325432324975182</v>
      </c>
      <c r="M7150" s="93">
        <f t="shared" si="1229"/>
        <v>3.9445494894008486</v>
      </c>
      <c r="N7150" s="53">
        <f t="shared" si="1230"/>
        <v>19.145876573060242</v>
      </c>
      <c r="O7150">
        <f t="shared" si="1231"/>
        <v>1.0686939612256503</v>
      </c>
      <c r="P7150" s="53">
        <f t="shared" si="1232"/>
        <v>17.164507309841429</v>
      </c>
      <c r="Q7150" s="53">
        <v>0.2</v>
      </c>
      <c r="R7150" s="53">
        <f t="shared" si="1233"/>
        <v>7.2811347755754028</v>
      </c>
    </row>
    <row r="7151" spans="2:18" ht="15">
      <c r="B7151" s="84">
        <v>37454</v>
      </c>
      <c r="C7151" s="85">
        <v>11.2</v>
      </c>
      <c r="D7151" s="86">
        <v>24.5</v>
      </c>
      <c r="E7151" s="87">
        <v>15.9</v>
      </c>
      <c r="F7151" s="96">
        <f t="shared" si="1224"/>
        <v>20.2</v>
      </c>
      <c r="G7151" s="96"/>
      <c r="H7151" s="74">
        <f t="shared" si="1225"/>
        <v>198</v>
      </c>
      <c r="I7151" s="53">
        <f t="shared" si="1223"/>
        <v>0.96732881329561926</v>
      </c>
      <c r="J7151" s="53">
        <f t="shared" si="1226"/>
        <v>0.37276783983636436</v>
      </c>
      <c r="K7151" s="53">
        <f t="shared" si="1227"/>
        <v>1.9931213322749191</v>
      </c>
      <c r="L7151" s="53">
        <f t="shared" si="1228"/>
        <v>40.217059826258478</v>
      </c>
      <c r="M7151" s="93">
        <f t="shared" si="1229"/>
        <v>4.197035213246938</v>
      </c>
      <c r="N7151" s="53">
        <f t="shared" si="1230"/>
        <v>20.049727027858832</v>
      </c>
      <c r="O7151">
        <f t="shared" si="1231"/>
        <v>1.1047545036016551</v>
      </c>
      <c r="P7151" s="53">
        <f t="shared" si="1232"/>
        <v>17.816489853975607</v>
      </c>
      <c r="Q7151" s="53">
        <v>0.2</v>
      </c>
      <c r="R7151" s="53">
        <f t="shared" si="1233"/>
        <v>7.5156016487918382</v>
      </c>
    </row>
    <row r="7152" spans="2:18" ht="15">
      <c r="B7152" s="84">
        <v>37455</v>
      </c>
      <c r="C7152" s="85">
        <v>9.6</v>
      </c>
      <c r="D7152" s="86">
        <v>28.5</v>
      </c>
      <c r="E7152" s="87">
        <v>16.5</v>
      </c>
      <c r="F7152" s="96">
        <f t="shared" si="1224"/>
        <v>22.5</v>
      </c>
      <c r="G7152" s="96"/>
      <c r="H7152" s="74">
        <f t="shared" si="1225"/>
        <v>199</v>
      </c>
      <c r="I7152" s="53">
        <f t="shared" si="1223"/>
        <v>0.9674530137497892</v>
      </c>
      <c r="J7152" s="53">
        <f t="shared" si="1226"/>
        <v>0.36985411937700441</v>
      </c>
      <c r="K7152" s="53">
        <f t="shared" si="1227"/>
        <v>1.9892688156945499</v>
      </c>
      <c r="L7152" s="53">
        <f t="shared" si="1228"/>
        <v>40.104788993343924</v>
      </c>
      <c r="M7152" s="93">
        <f t="shared" si="1229"/>
        <v>5.2431390848667325</v>
      </c>
      <c r="N7152" s="53">
        <f t="shared" si="1230"/>
        <v>23.617600935522258</v>
      </c>
      <c r="O7152">
        <f t="shared" si="1231"/>
        <v>1.2529627418997087</v>
      </c>
      <c r="P7152" s="53">
        <f t="shared" si="1232"/>
        <v>20.524760720033569</v>
      </c>
      <c r="Q7152" s="53">
        <v>0.2</v>
      </c>
      <c r="R7152" s="53">
        <f t="shared" si="1233"/>
        <v>8.4416172669020018</v>
      </c>
    </row>
    <row r="7153" spans="2:18" ht="15">
      <c r="B7153" s="84">
        <v>37456</v>
      </c>
      <c r="C7153" s="85">
        <v>0</v>
      </c>
      <c r="D7153" s="86">
        <v>27.3</v>
      </c>
      <c r="E7153" s="87">
        <v>15.8</v>
      </c>
      <c r="F7153" s="96">
        <f t="shared" si="1224"/>
        <v>21.55</v>
      </c>
      <c r="G7153" s="96"/>
      <c r="H7153" s="74">
        <f t="shared" si="1225"/>
        <v>200</v>
      </c>
      <c r="I7153" s="53">
        <f t="shared" si="1223"/>
        <v>0.96758684538082118</v>
      </c>
      <c r="J7153" s="53">
        <f t="shared" si="1226"/>
        <v>0.36683605858715096</v>
      </c>
      <c r="K7153" s="53">
        <f t="shared" si="1227"/>
        <v>1.985294428594524</v>
      </c>
      <c r="L7153" s="53">
        <f t="shared" si="1228"/>
        <v>39.98865284461607</v>
      </c>
      <c r="M7153" s="93">
        <f t="shared" si="1229"/>
        <v>4.9972365078047067</v>
      </c>
      <c r="N7153" s="53">
        <f t="shared" si="1230"/>
        <v>23.053380329690306</v>
      </c>
      <c r="O7153">
        <f t="shared" si="1231"/>
        <v>1.1897780477044109</v>
      </c>
      <c r="P7153" s="53">
        <f t="shared" si="1232"/>
        <v>19.364683464590886</v>
      </c>
      <c r="Q7153" s="53">
        <v>0.2</v>
      </c>
      <c r="R7153" s="53">
        <f t="shared" si="1233"/>
        <v>8.2697037892456589</v>
      </c>
    </row>
    <row r="7154" spans="2:18" ht="15">
      <c r="B7154" s="84">
        <v>37457</v>
      </c>
      <c r="C7154" s="85">
        <v>0</v>
      </c>
      <c r="D7154" s="86">
        <v>29.9</v>
      </c>
      <c r="E7154" s="87">
        <v>18.100000000000001</v>
      </c>
      <c r="F7154" s="96">
        <f t="shared" si="1224"/>
        <v>24</v>
      </c>
      <c r="G7154" s="96"/>
      <c r="H7154" s="74">
        <f t="shared" si="1225"/>
        <v>201</v>
      </c>
      <c r="I7154" s="53">
        <f t="shared" si="1223"/>
        <v>0.96773026858578248</v>
      </c>
      <c r="J7154" s="53">
        <f t="shared" si="1226"/>
        <v>0.36371475474710996</v>
      </c>
      <c r="K7154" s="53">
        <f t="shared" si="1227"/>
        <v>1.981201038485537</v>
      </c>
      <c r="L7154" s="53">
        <f t="shared" si="1228"/>
        <v>39.868685042185774</v>
      </c>
      <c r="M7154" s="93">
        <f t="shared" si="1229"/>
        <v>5.3610353495025915</v>
      </c>
      <c r="N7154" s="53">
        <f t="shared" si="1230"/>
        <v>23.282083202874166</v>
      </c>
      <c r="O7154">
        <f t="shared" si="1231"/>
        <v>1.3586571485671137</v>
      </c>
      <c r="P7154" s="53">
        <f t="shared" si="1232"/>
        <v>22.48254785226381</v>
      </c>
      <c r="Q7154" s="53">
        <v>0.2</v>
      </c>
      <c r="R7154" s="53">
        <f t="shared" si="1233"/>
        <v>8.4257899920283581</v>
      </c>
    </row>
    <row r="7155" spans="2:18" ht="15">
      <c r="B7155" s="84">
        <v>37458</v>
      </c>
      <c r="C7155" s="85">
        <v>0</v>
      </c>
      <c r="D7155" s="86">
        <v>27.7</v>
      </c>
      <c r="E7155" s="87">
        <v>19.7</v>
      </c>
      <c r="F7155" s="96">
        <f t="shared" si="1224"/>
        <v>23.7</v>
      </c>
      <c r="G7155" s="96"/>
      <c r="H7155" s="74">
        <f t="shared" si="1225"/>
        <v>202</v>
      </c>
      <c r="I7155" s="53">
        <f t="shared" si="1223"/>
        <v>0.96788324092343936</v>
      </c>
      <c r="J7155" s="53">
        <f t="shared" si="1226"/>
        <v>0.36049133240344439</v>
      </c>
      <c r="K7155" s="53">
        <f t="shared" si="1227"/>
        <v>1.9769915325107041</v>
      </c>
      <c r="L7155" s="53">
        <f t="shared" si="1228"/>
        <v>39.74491986205139</v>
      </c>
      <c r="M7155" s="93">
        <f t="shared" si="1229"/>
        <v>4.3689209764085657</v>
      </c>
      <c r="N7155" s="53">
        <f t="shared" si="1230"/>
        <v>19.11065359947726</v>
      </c>
      <c r="O7155">
        <f t="shared" si="1231"/>
        <v>1.3369210024712823</v>
      </c>
      <c r="P7155" s="53">
        <f t="shared" si="1232"/>
        <v>22.078218726835026</v>
      </c>
      <c r="Q7155" s="53">
        <v>0.2</v>
      </c>
      <c r="R7155" s="53">
        <f t="shared" si="1233"/>
        <v>7.4393357621334442</v>
      </c>
    </row>
    <row r="7156" spans="2:18" ht="15">
      <c r="B7156" s="84">
        <v>37459</v>
      </c>
      <c r="C7156" s="85">
        <v>0</v>
      </c>
      <c r="D7156" s="86">
        <v>29.6</v>
      </c>
      <c r="E7156" s="87">
        <v>18.600000000000001</v>
      </c>
      <c r="F7156" s="96">
        <f t="shared" si="1224"/>
        <v>24.1</v>
      </c>
      <c r="G7156" s="96"/>
      <c r="H7156" s="74">
        <f t="shared" si="1225"/>
        <v>203</v>
      </c>
      <c r="I7156" s="53">
        <f t="shared" si="1223"/>
        <v>0.96804571712681597</v>
      </c>
      <c r="J7156" s="53">
        <f t="shared" si="1226"/>
        <v>0.35716694229246182</v>
      </c>
      <c r="K7156" s="53">
        <f t="shared" si="1227"/>
        <v>1.9726688112697344</v>
      </c>
      <c r="L7156" s="53">
        <f t="shared" si="1228"/>
        <v>39.61739216591679</v>
      </c>
      <c r="M7156" s="93">
        <f t="shared" si="1229"/>
        <v>5.1557959804435596</v>
      </c>
      <c r="N7156" s="53">
        <f t="shared" si="1230"/>
        <v>22.337324247740945</v>
      </c>
      <c r="O7156">
        <f t="shared" si="1231"/>
        <v>1.3659702804115033</v>
      </c>
      <c r="P7156" s="53">
        <f t="shared" si="1232"/>
        <v>22.618778940142789</v>
      </c>
      <c r="Q7156" s="53">
        <v>0.2</v>
      </c>
      <c r="R7156" s="53">
        <f t="shared" si="1233"/>
        <v>8.2090070976231253</v>
      </c>
    </row>
    <row r="7157" spans="2:18" ht="15">
      <c r="B7157" s="84">
        <v>37460</v>
      </c>
      <c r="C7157" s="85">
        <v>0</v>
      </c>
      <c r="D7157" s="86">
        <v>29.4</v>
      </c>
      <c r="E7157" s="87">
        <v>18.3</v>
      </c>
      <c r="F7157" s="96">
        <f t="shared" si="1224"/>
        <v>23.85</v>
      </c>
      <c r="G7157" s="96"/>
      <c r="H7157" s="74">
        <f t="shared" si="1225"/>
        <v>204</v>
      </c>
      <c r="I7157" s="53">
        <f t="shared" si="1223"/>
        <v>0.9682176491165897</v>
      </c>
      <c r="J7157" s="53">
        <f t="shared" si="1226"/>
        <v>0.35374276026822699</v>
      </c>
      <c r="K7157" s="53">
        <f t="shared" si="1227"/>
        <v>1.9682357828650181</v>
      </c>
      <c r="L7157" s="53">
        <f t="shared" si="1228"/>
        <v>39.486137374773513</v>
      </c>
      <c r="M7157" s="93">
        <f t="shared" si="1229"/>
        <v>5.1312198283023154</v>
      </c>
      <c r="N7157" s="53">
        <f t="shared" si="1230"/>
        <v>22.364287308448063</v>
      </c>
      <c r="O7157">
        <f t="shared" si="1231"/>
        <v>1.3477510894008551</v>
      </c>
      <c r="P7157" s="53">
        <f t="shared" si="1232"/>
        <v>22.279568186836585</v>
      </c>
      <c r="Q7157" s="53">
        <v>0.2</v>
      </c>
      <c r="R7157" s="53">
        <f t="shared" si="1233"/>
        <v>8.2052461150647904</v>
      </c>
    </row>
    <row r="7158" spans="2:18" ht="15">
      <c r="B7158" s="84">
        <v>37461</v>
      </c>
      <c r="C7158" s="85">
        <v>0</v>
      </c>
      <c r="D7158" s="86">
        <v>29.3</v>
      </c>
      <c r="E7158" s="87">
        <v>18.600000000000001</v>
      </c>
      <c r="F7158" s="96">
        <f t="shared" si="1224"/>
        <v>23.950000000000003</v>
      </c>
      <c r="G7158" s="96"/>
      <c r="H7158" s="74">
        <f t="shared" si="1225"/>
        <v>205</v>
      </c>
      <c r="I7158" s="53">
        <f t="shared" si="1223"/>
        <v>0.96839898601531871</v>
      </c>
      <c r="J7158" s="53">
        <f t="shared" si="1226"/>
        <v>0.35021998623776601</v>
      </c>
      <c r="K7158" s="53">
        <f t="shared" si="1227"/>
        <v>1.9636953571854612</v>
      </c>
      <c r="L7158" s="53">
        <f t="shared" si="1228"/>
        <v>39.351191444339129</v>
      </c>
      <c r="M7158" s="93">
        <f t="shared" si="1229"/>
        <v>5.0327542971407508</v>
      </c>
      <c r="N7158" s="53">
        <f t="shared" si="1230"/>
        <v>21.882588639856358</v>
      </c>
      <c r="O7158">
        <f t="shared" si="1231"/>
        <v>1.355013326815963</v>
      </c>
      <c r="P7158" s="53">
        <f t="shared" si="1232"/>
        <v>22.414706125722521</v>
      </c>
      <c r="Q7158" s="53">
        <v>0.2</v>
      </c>
      <c r="R7158" s="53">
        <f t="shared" si="1233"/>
        <v>8.0967149182496332</v>
      </c>
    </row>
    <row r="7159" spans="2:18" ht="15">
      <c r="B7159" s="84">
        <v>37462</v>
      </c>
      <c r="C7159" s="85">
        <v>1</v>
      </c>
      <c r="D7159" s="86">
        <v>27.7</v>
      </c>
      <c r="E7159" s="87">
        <v>15.5</v>
      </c>
      <c r="F7159" s="96">
        <f t="shared" si="1224"/>
        <v>21.6</v>
      </c>
      <c r="G7159" s="96"/>
      <c r="H7159" s="74">
        <f t="shared" si="1225"/>
        <v>206</v>
      </c>
      <c r="I7159" s="53">
        <f t="shared" si="1223"/>
        <v>0.96858967416249719</v>
      </c>
      <c r="J7159" s="53">
        <f t="shared" si="1226"/>
        <v>0.34659984310601538</v>
      </c>
      <c r="K7159" s="53">
        <f t="shared" si="1227"/>
        <v>1.9590504404414957</v>
      </c>
      <c r="L7159" s="53">
        <f t="shared" si="1228"/>
        <v>39.212590842429222</v>
      </c>
      <c r="M7159" s="93">
        <f t="shared" si="1229"/>
        <v>5.0536033122492787</v>
      </c>
      <c r="N7159" s="53">
        <f t="shared" si="1230"/>
        <v>23.283827575924946</v>
      </c>
      <c r="O7159">
        <f t="shared" si="1231"/>
        <v>1.193033216350011</v>
      </c>
      <c r="P7159" s="53">
        <f t="shared" si="1232"/>
        <v>19.424253714022509</v>
      </c>
      <c r="Q7159" s="53">
        <v>0.2</v>
      </c>
      <c r="R7159" s="53">
        <f t="shared" si="1233"/>
        <v>8.325381829787414</v>
      </c>
    </row>
    <row r="7160" spans="2:18" ht="15">
      <c r="B7160" s="84">
        <v>37463</v>
      </c>
      <c r="C7160" s="85">
        <v>0</v>
      </c>
      <c r="D7160" s="86">
        <v>30.9</v>
      </c>
      <c r="E7160" s="87">
        <v>15.7</v>
      </c>
      <c r="F7160" s="96">
        <f t="shared" si="1224"/>
        <v>23.299999999999997</v>
      </c>
      <c r="G7160" s="96"/>
      <c r="H7160" s="74">
        <f t="shared" si="1225"/>
        <v>207</v>
      </c>
      <c r="I7160" s="53">
        <f t="shared" si="1223"/>
        <v>0.96878965713043452</v>
      </c>
      <c r="J7160" s="53">
        <f t="shared" si="1226"/>
        <v>0.34288357573294348</v>
      </c>
      <c r="K7160" s="53">
        <f t="shared" si="1227"/>
        <v>1.9543039299623644</v>
      </c>
      <c r="L7160" s="53">
        <f t="shared" si="1228"/>
        <v>39.070372528325017</v>
      </c>
      <c r="M7160" s="93">
        <f t="shared" si="1229"/>
        <v>5.862875090292901</v>
      </c>
      <c r="N7160" s="53">
        <f t="shared" si="1230"/>
        <v>25.895140248588728</v>
      </c>
      <c r="O7160">
        <f t="shared" si="1231"/>
        <v>1.3084088390821</v>
      </c>
      <c r="P7160" s="53">
        <f t="shared" si="1232"/>
        <v>21.549170523339328</v>
      </c>
      <c r="Q7160" s="53">
        <v>0.2</v>
      </c>
      <c r="R7160" s="53">
        <f t="shared" si="1233"/>
        <v>9.0066415618420379</v>
      </c>
    </row>
    <row r="7161" spans="2:18" ht="15">
      <c r="B7161" s="84">
        <v>37464</v>
      </c>
      <c r="C7161" s="85">
        <v>0</v>
      </c>
      <c r="D7161" s="86">
        <v>29.3</v>
      </c>
      <c r="E7161" s="87">
        <v>15.4</v>
      </c>
      <c r="F7161" s="96">
        <f t="shared" si="1224"/>
        <v>22.35</v>
      </c>
      <c r="G7161" s="96"/>
      <c r="H7161" s="74">
        <f t="shared" si="1225"/>
        <v>208</v>
      </c>
      <c r="I7161" s="53">
        <f t="shared" si="1223"/>
        <v>0.96899887574095311</v>
      </c>
      <c r="J7161" s="53">
        <f t="shared" si="1226"/>
        <v>0.33907244990515634</v>
      </c>
      <c r="K7161" s="53">
        <f t="shared" si="1227"/>
        <v>1.9494587092645352</v>
      </c>
      <c r="L7161" s="53">
        <f t="shared" si="1228"/>
        <v>38.924573934184473</v>
      </c>
      <c r="M7161" s="93">
        <f t="shared" si="1229"/>
        <v>5.456526777316558</v>
      </c>
      <c r="N7161" s="53">
        <f t="shared" si="1230"/>
        <v>24.670627105584593</v>
      </c>
      <c r="O7161">
        <f t="shared" si="1231"/>
        <v>1.2427967743631367</v>
      </c>
      <c r="P7161" s="53">
        <f t="shared" si="1232"/>
        <v>20.337579654531989</v>
      </c>
      <c r="Q7161" s="53">
        <v>0.2</v>
      </c>
      <c r="R7161" s="53">
        <f t="shared" si="1233"/>
        <v>8.6802859111813628</v>
      </c>
    </row>
    <row r="7162" spans="2:18" ht="15">
      <c r="B7162" s="84">
        <v>37465</v>
      </c>
      <c r="C7162" s="85">
        <v>0</v>
      </c>
      <c r="D7162" s="86">
        <v>31.1</v>
      </c>
      <c r="E7162" s="87">
        <v>18.100000000000001</v>
      </c>
      <c r="F7162" s="96">
        <f t="shared" si="1224"/>
        <v>24.6</v>
      </c>
      <c r="G7162" s="96"/>
      <c r="H7162" s="74">
        <f t="shared" si="1225"/>
        <v>209</v>
      </c>
      <c r="I7162" s="53">
        <f t="shared" si="1223"/>
        <v>0.9692172680829001</v>
      </c>
      <c r="J7162" s="53">
        <f t="shared" si="1226"/>
        <v>0.33516775132416116</v>
      </c>
      <c r="K7162" s="53">
        <f t="shared" si="1227"/>
        <v>1.9445176433979374</v>
      </c>
      <c r="L7162" s="53">
        <f t="shared" si="1228"/>
        <v>38.775232948530139</v>
      </c>
      <c r="M7162" s="93">
        <f t="shared" si="1229"/>
        <v>5.5512581256823816</v>
      </c>
      <c r="N7162" s="53">
        <f t="shared" si="1230"/>
        <v>23.767035404377644</v>
      </c>
      <c r="O7162">
        <f t="shared" si="1231"/>
        <v>1.4030500078578083</v>
      </c>
      <c r="P7162" s="53">
        <f t="shared" si="1232"/>
        <v>23.310998151660321</v>
      </c>
      <c r="Q7162" s="53">
        <v>0.2</v>
      </c>
      <c r="R7162" s="53">
        <f t="shared" si="1233"/>
        <v>8.5635711511856965</v>
      </c>
    </row>
    <row r="7163" spans="2:18" ht="15">
      <c r="B7163" s="84">
        <v>37466</v>
      </c>
      <c r="C7163" s="85">
        <v>1.6</v>
      </c>
      <c r="D7163" s="86">
        <v>31.4</v>
      </c>
      <c r="E7163" s="87">
        <v>19</v>
      </c>
      <c r="F7163" s="96">
        <f t="shared" si="1224"/>
        <v>25.2</v>
      </c>
      <c r="G7163" s="96"/>
      <c r="H7163" s="74">
        <f t="shared" si="1225"/>
        <v>210</v>
      </c>
      <c r="I7163" s="53">
        <f t="shared" si="1223"/>
        <v>0.96944476953046788</v>
      </c>
      <c r="J7163" s="53">
        <f t="shared" si="1226"/>
        <v>0.331170784613324</v>
      </c>
      <c r="K7163" s="53">
        <f t="shared" si="1227"/>
        <v>1.9394835745746699</v>
      </c>
      <c r="L7163" s="53">
        <f t="shared" si="1228"/>
        <v>38.622387901833285</v>
      </c>
      <c r="M7163" s="93">
        <f t="shared" si="1229"/>
        <v>5.4766866460220704</v>
      </c>
      <c r="N7163" s="53">
        <f t="shared" si="1230"/>
        <v>23.120588558616127</v>
      </c>
      <c r="O7163">
        <f t="shared" si="1231"/>
        <v>1.4486942652907009</v>
      </c>
      <c r="P7163" s="53">
        <f t="shared" si="1232"/>
        <v>24.166458137867785</v>
      </c>
      <c r="Q7163" s="53">
        <v>0.2</v>
      </c>
      <c r="R7163" s="53">
        <f t="shared" si="1233"/>
        <v>8.4361533607922254</v>
      </c>
    </row>
    <row r="7164" spans="2:18" ht="15">
      <c r="B7164" s="84">
        <v>37467</v>
      </c>
      <c r="C7164" s="85">
        <v>1</v>
      </c>
      <c r="D7164" s="86">
        <v>31.1</v>
      </c>
      <c r="E7164" s="87">
        <v>16.7</v>
      </c>
      <c r="F7164" s="96">
        <f t="shared" si="1224"/>
        <v>23.9</v>
      </c>
      <c r="G7164" s="96"/>
      <c r="H7164" s="74">
        <f t="shared" si="1225"/>
        <v>211</v>
      </c>
      <c r="I7164" s="53">
        <f t="shared" si="1223"/>
        <v>0.96968131276231795</v>
      </c>
      <c r="J7164" s="53">
        <f t="shared" si="1226"/>
        <v>0.3270828723454352</v>
      </c>
      <c r="K7164" s="53">
        <f t="shared" si="1227"/>
        <v>1.9343593180829393</v>
      </c>
      <c r="L7164" s="53">
        <f t="shared" si="1228"/>
        <v>38.466077554200737</v>
      </c>
      <c r="M7164" s="93">
        <f t="shared" si="1229"/>
        <v>5.7002601615167912</v>
      </c>
      <c r="N7164" s="53">
        <f t="shared" si="1230"/>
        <v>24.814645215686483</v>
      </c>
      <c r="O7164">
        <f t="shared" si="1231"/>
        <v>1.3513779792359752</v>
      </c>
      <c r="P7164" s="53">
        <f t="shared" si="1232"/>
        <v>22.347046378346018</v>
      </c>
      <c r="Q7164" s="53">
        <v>0.2</v>
      </c>
      <c r="R7164" s="53">
        <f t="shared" si="1233"/>
        <v>8.7797963971146</v>
      </c>
    </row>
    <row r="7165" spans="2:18" ht="15">
      <c r="B7165" s="84">
        <v>37468</v>
      </c>
      <c r="C7165" s="85">
        <v>0.2</v>
      </c>
      <c r="D7165" s="86">
        <v>30.3</v>
      </c>
      <c r="E7165" s="87">
        <v>17.3</v>
      </c>
      <c r="F7165" s="96">
        <f t="shared" si="1224"/>
        <v>23.8</v>
      </c>
      <c r="G7165" s="96"/>
      <c r="H7165" s="74">
        <f t="shared" si="1225"/>
        <v>212</v>
      </c>
      <c r="I7165" s="53">
        <f t="shared" si="1223"/>
        <v>0.96992682778150241</v>
      </c>
      <c r="J7165" s="53">
        <f t="shared" si="1226"/>
        <v>0.32290535409264154</v>
      </c>
      <c r="K7165" s="53">
        <f t="shared" si="1227"/>
        <v>1.9291476584871665</v>
      </c>
      <c r="L7165" s="53">
        <f t="shared" si="1228"/>
        <v>38.306341085158301</v>
      </c>
      <c r="M7165" s="93">
        <f t="shared" si="1229"/>
        <v>5.3806550632478682</v>
      </c>
      <c r="N7165" s="53">
        <f t="shared" si="1230"/>
        <v>23.479631082851693</v>
      </c>
      <c r="O7165">
        <f t="shared" si="1231"/>
        <v>1.3441326409089422</v>
      </c>
      <c r="P7165" s="53">
        <f t="shared" si="1232"/>
        <v>22.212271128716921</v>
      </c>
      <c r="Q7165" s="53">
        <v>0.2</v>
      </c>
      <c r="R7165" s="53">
        <f t="shared" si="1233"/>
        <v>8.4637646150963697</v>
      </c>
    </row>
    <row r="7166" spans="2:18" ht="15">
      <c r="B7166" s="84">
        <v>37469</v>
      </c>
      <c r="C7166" s="85">
        <v>0</v>
      </c>
      <c r="D7166" s="86">
        <v>29.5</v>
      </c>
      <c r="E7166" s="87">
        <v>17.7</v>
      </c>
      <c r="F7166" s="96">
        <f t="shared" si="1224"/>
        <v>23.6</v>
      </c>
      <c r="G7166" s="96"/>
      <c r="H7166" s="74">
        <f t="shared" si="1225"/>
        <v>213</v>
      </c>
      <c r="I7166" s="53">
        <f t="shared" si="1223"/>
        <v>0.97018124193617716</v>
      </c>
      <c r="J7166" s="53">
        <f t="shared" si="1226"/>
        <v>0.31863958550036658</v>
      </c>
      <c r="K7166" s="53">
        <f t="shared" si="1227"/>
        <v>1.9238513461135693</v>
      </c>
      <c r="L7166" s="53">
        <f t="shared" si="1228"/>
        <v>38.143218085512331</v>
      </c>
      <c r="M7166" s="93">
        <f t="shared" si="1229"/>
        <v>5.0799349299905021</v>
      </c>
      <c r="N7166" s="53">
        <f t="shared" si="1230"/>
        <v>22.274463683781079</v>
      </c>
      <c r="O7166">
        <f t="shared" si="1231"/>
        <v>1.3297429332019388</v>
      </c>
      <c r="P7166" s="53">
        <f t="shared" si="1232"/>
        <v>21.944885809250874</v>
      </c>
      <c r="Q7166" s="53">
        <v>0.2</v>
      </c>
      <c r="R7166" s="53">
        <f t="shared" si="1233"/>
        <v>8.1741495911387911</v>
      </c>
    </row>
    <row r="7167" spans="2:18" ht="15">
      <c r="B7167" s="84">
        <v>37470</v>
      </c>
      <c r="C7167" s="85">
        <v>0</v>
      </c>
      <c r="D7167" s="86">
        <v>29.5</v>
      </c>
      <c r="E7167" s="87">
        <v>17.3</v>
      </c>
      <c r="F7167" s="96">
        <f t="shared" si="1224"/>
        <v>23.4</v>
      </c>
      <c r="G7167" s="96"/>
      <c r="H7167" s="74">
        <f t="shared" si="1225"/>
        <v>214</v>
      </c>
      <c r="I7167" s="53">
        <f t="shared" si="1223"/>
        <v>0.97044447994110072</v>
      </c>
      <c r="J7167" s="53">
        <f t="shared" si="1226"/>
        <v>0.31428693738671398</v>
      </c>
      <c r="K7167" s="53">
        <f t="shared" si="1227"/>
        <v>1.9184730938190306</v>
      </c>
      <c r="L7167" s="53">
        <f t="shared" si="1228"/>
        <v>37.976748551260783</v>
      </c>
      <c r="M7167" s="93">
        <f t="shared" si="1229"/>
        <v>5.1179304999606696</v>
      </c>
      <c r="N7167" s="53">
        <f t="shared" si="1230"/>
        <v>22.550003612743552</v>
      </c>
      <c r="O7167">
        <f t="shared" si="1231"/>
        <v>1.3154869812476659</v>
      </c>
      <c r="P7167" s="53">
        <f t="shared" si="1232"/>
        <v>21.680365038399835</v>
      </c>
      <c r="Q7167" s="53">
        <v>0.2</v>
      </c>
      <c r="R7167" s="53">
        <f t="shared" si="1233"/>
        <v>8.2303162913626924</v>
      </c>
    </row>
    <row r="7168" spans="2:18" ht="15">
      <c r="B7168" s="84">
        <v>37471</v>
      </c>
      <c r="C7168" s="85">
        <v>0</v>
      </c>
      <c r="D7168" s="86">
        <v>31.4</v>
      </c>
      <c r="E7168" s="87">
        <v>16.600000000000001</v>
      </c>
      <c r="F7168" s="96">
        <f t="shared" si="1224"/>
        <v>24</v>
      </c>
      <c r="G7168" s="96"/>
      <c r="H7168" s="74">
        <f t="shared" si="1225"/>
        <v>215</v>
      </c>
      <c r="I7168" s="53">
        <f t="shared" si="1223"/>
        <v>0.97071646389991229</v>
      </c>
      <c r="J7168" s="53">
        <f t="shared" si="1226"/>
        <v>0.30984879486868599</v>
      </c>
      <c r="K7168" s="53">
        <f t="shared" si="1227"/>
        <v>1.9130155740396677</v>
      </c>
      <c r="L7168" s="53">
        <f t="shared" si="1228"/>
        <v>37.806972879513552</v>
      </c>
      <c r="M7168" s="93">
        <f t="shared" si="1229"/>
        <v>5.6934894308284649</v>
      </c>
      <c r="N7168" s="53">
        <f t="shared" si="1230"/>
        <v>24.725875880585615</v>
      </c>
      <c r="O7168">
        <f t="shared" si="1231"/>
        <v>1.3586571485671137</v>
      </c>
      <c r="P7168" s="53">
        <f t="shared" si="1232"/>
        <v>22.48254785226381</v>
      </c>
      <c r="Q7168" s="53">
        <v>0.2</v>
      </c>
      <c r="R7168" s="53">
        <f t="shared" si="1233"/>
        <v>8.7632190077962786</v>
      </c>
    </row>
    <row r="7169" spans="2:18" ht="15">
      <c r="B7169" s="84">
        <v>37472</v>
      </c>
      <c r="C7169" s="85">
        <v>22.4</v>
      </c>
      <c r="D7169" s="86">
        <v>29.5</v>
      </c>
      <c r="E7169" s="87">
        <v>18.100000000000001</v>
      </c>
      <c r="F7169" s="96">
        <f t="shared" si="1224"/>
        <v>23.8</v>
      </c>
      <c r="G7169" s="96"/>
      <c r="H7169" s="74">
        <f t="shared" si="1225"/>
        <v>216</v>
      </c>
      <c r="I7169" s="53">
        <f t="shared" si="1223"/>
        <v>0.97099711332818273</v>
      </c>
      <c r="J7169" s="53">
        <f t="shared" si="1226"/>
        <v>0.3053265565164347</v>
      </c>
      <c r="K7169" s="53">
        <f t="shared" si="1227"/>
        <v>1.9074814161143292</v>
      </c>
      <c r="L7169" s="53">
        <f t="shared" si="1228"/>
        <v>37.633931866373523</v>
      </c>
      <c r="M7169" s="93">
        <f t="shared" si="1229"/>
        <v>4.9502236893580847</v>
      </c>
      <c r="N7169" s="53">
        <f t="shared" si="1230"/>
        <v>21.601352370200537</v>
      </c>
      <c r="O7169">
        <f t="shared" si="1231"/>
        <v>1.3441326409089422</v>
      </c>
      <c r="P7169" s="53">
        <f t="shared" si="1232"/>
        <v>22.212271128716921</v>
      </c>
      <c r="Q7169" s="53">
        <v>0.2</v>
      </c>
      <c r="R7169" s="53">
        <f t="shared" si="1233"/>
        <v>8.0250083910309975</v>
      </c>
    </row>
    <row r="7170" spans="2:18" ht="15">
      <c r="B7170" s="84">
        <v>37473</v>
      </c>
      <c r="C7170" s="85">
        <v>0</v>
      </c>
      <c r="D7170" s="86">
        <v>29.9</v>
      </c>
      <c r="E7170" s="87">
        <v>17.100000000000001</v>
      </c>
      <c r="F7170" s="96">
        <f t="shared" si="1224"/>
        <v>23.5</v>
      </c>
      <c r="G7170" s="96"/>
      <c r="H7170" s="74">
        <f t="shared" si="1225"/>
        <v>217</v>
      </c>
      <c r="I7170" s="53">
        <f t="shared" si="1223"/>
        <v>0.97128634517723078</v>
      </c>
      <c r="J7170" s="53">
        <f t="shared" si="1226"/>
        <v>0.3007216335366113</v>
      </c>
      <c r="K7170" s="53">
        <f t="shared" si="1227"/>
        <v>1.9018732038771378</v>
      </c>
      <c r="L7170" s="53">
        <f t="shared" si="1228"/>
        <v>37.457666706720282</v>
      </c>
      <c r="M7170" s="93">
        <f t="shared" si="1229"/>
        <v>5.1831673481508718</v>
      </c>
      <c r="N7170" s="53">
        <f t="shared" si="1230"/>
        <v>22.782145817453966</v>
      </c>
      <c r="O7170">
        <f t="shared" si="1231"/>
        <v>1.322598302772739</v>
      </c>
      <c r="P7170" s="53">
        <f t="shared" si="1232"/>
        <v>21.812269025567122</v>
      </c>
      <c r="Q7170" s="53">
        <v>0.2</v>
      </c>
      <c r="R7170" s="53">
        <f t="shared" si="1233"/>
        <v>8.2885907124257727</v>
      </c>
    </row>
    <row r="7171" spans="2:18" ht="15">
      <c r="B7171" s="84">
        <v>37474</v>
      </c>
      <c r="C7171" s="85">
        <v>7.6</v>
      </c>
      <c r="D7171" s="86">
        <v>20.5</v>
      </c>
      <c r="E7171" s="87">
        <v>15.9</v>
      </c>
      <c r="F7171" s="96">
        <f t="shared" si="1224"/>
        <v>18.2</v>
      </c>
      <c r="G7171" s="96"/>
      <c r="H7171" s="74">
        <f t="shared" si="1225"/>
        <v>218</v>
      </c>
      <c r="I7171" s="53">
        <f t="shared" si="1223"/>
        <v>0.97158407385869927</v>
      </c>
      <c r="J7171" s="53">
        <f t="shared" si="1226"/>
        <v>0.29603544898574469</v>
      </c>
      <c r="K7171" s="53">
        <f t="shared" si="1227"/>
        <v>1.8961934735122559</v>
      </c>
      <c r="L7171" s="53">
        <f t="shared" si="1228"/>
        <v>37.278218995830599</v>
      </c>
      <c r="M7171" s="93">
        <f t="shared" si="1229"/>
        <v>2.6954795760617922</v>
      </c>
      <c r="N7171" s="53">
        <f t="shared" si="1230"/>
        <v>13.591988316392749</v>
      </c>
      <c r="O7171">
        <f t="shared" si="1231"/>
        <v>0.98850584917691831</v>
      </c>
      <c r="P7171" s="53">
        <f t="shared" si="1232"/>
        <v>15.725101864241841</v>
      </c>
      <c r="Q7171" s="53">
        <v>0.2</v>
      </c>
      <c r="R7171" s="53">
        <f t="shared" si="1233"/>
        <v>5.9440630034730306</v>
      </c>
    </row>
    <row r="7172" spans="2:18" ht="15">
      <c r="B7172" s="84">
        <v>37475</v>
      </c>
      <c r="C7172" s="85">
        <v>3.2</v>
      </c>
      <c r="D7172" s="86">
        <v>30.5</v>
      </c>
      <c r="E7172" s="87">
        <v>13.9</v>
      </c>
      <c r="F7172" s="96">
        <f t="shared" si="1224"/>
        <v>22.2</v>
      </c>
      <c r="G7172" s="96"/>
      <c r="H7172" s="74">
        <f t="shared" si="1225"/>
        <v>219</v>
      </c>
      <c r="I7172" s="53">
        <f t="shared" si="1223"/>
        <v>0.97189021126988129</v>
      </c>
      <c r="J7172" s="53">
        <f t="shared" si="1226"/>
        <v>0.29126943701446972</v>
      </c>
      <c r="K7172" s="53">
        <f t="shared" si="1227"/>
        <v>1.8904447116632572</v>
      </c>
      <c r="L7172" s="53">
        <f t="shared" si="1228"/>
        <v>37.095630732763354</v>
      </c>
      <c r="M7172" s="93">
        <f t="shared" si="1229"/>
        <v>5.6615620128035564</v>
      </c>
      <c r="N7172" s="53">
        <f t="shared" si="1230"/>
        <v>25.693645343323276</v>
      </c>
      <c r="O7172">
        <f t="shared" si="1231"/>
        <v>1.2327024527211001</v>
      </c>
      <c r="P7172" s="53">
        <f t="shared" si="1232"/>
        <v>20.151918105433111</v>
      </c>
      <c r="Q7172" s="53">
        <v>0.2</v>
      </c>
      <c r="R7172" s="53">
        <f t="shared" si="1233"/>
        <v>8.9117496174006536</v>
      </c>
    </row>
    <row r="7173" spans="2:18" ht="15">
      <c r="B7173" s="84">
        <v>37476</v>
      </c>
      <c r="C7173" s="85">
        <v>0</v>
      </c>
      <c r="D7173" s="86">
        <v>30.5</v>
      </c>
      <c r="E7173" s="87">
        <v>14.5</v>
      </c>
      <c r="F7173" s="96">
        <f t="shared" si="1224"/>
        <v>22.5</v>
      </c>
      <c r="G7173" s="96"/>
      <c r="H7173" s="74">
        <f t="shared" si="1225"/>
        <v>220</v>
      </c>
      <c r="I7173" s="53">
        <f t="shared" si="1223"/>
        <v>0.97220466681979145</v>
      </c>
      <c r="J7173" s="53">
        <f t="shared" si="1226"/>
        <v>0.28642504214327263</v>
      </c>
      <c r="K7173" s="53">
        <f t="shared" si="1227"/>
        <v>1.8846293537887708</v>
      </c>
      <c r="L7173" s="53">
        <f t="shared" si="1228"/>
        <v>36.909944325429443</v>
      </c>
      <c r="M7173" s="93">
        <f t="shared" si="1229"/>
        <v>5.5719588591596985</v>
      </c>
      <c r="N7173" s="53">
        <f t="shared" si="1230"/>
        <v>25.098762141292024</v>
      </c>
      <c r="O7173">
        <f t="shared" si="1231"/>
        <v>1.2529627418997087</v>
      </c>
      <c r="P7173" s="53">
        <f t="shared" si="1232"/>
        <v>20.524760720033569</v>
      </c>
      <c r="Q7173" s="53">
        <v>0.2</v>
      </c>
      <c r="R7173" s="53">
        <f t="shared" si="1233"/>
        <v>8.7864508160310457</v>
      </c>
    </row>
    <row r="7174" spans="2:18" ht="15">
      <c r="B7174" s="84">
        <v>37477</v>
      </c>
      <c r="C7174" s="85">
        <v>3</v>
      </c>
      <c r="D7174" s="86">
        <v>23.1</v>
      </c>
      <c r="E7174" s="87">
        <v>16.5</v>
      </c>
      <c r="F7174" s="96">
        <f t="shared" si="1224"/>
        <v>19.8</v>
      </c>
      <c r="G7174" s="96"/>
      <c r="H7174" s="74">
        <f t="shared" si="1225"/>
        <v>221</v>
      </c>
      <c r="I7174" s="53">
        <f t="shared" si="1223"/>
        <v>0.97252734745597369</v>
      </c>
      <c r="J7174" s="53">
        <f t="shared" si="1226"/>
        <v>0.28150371857031276</v>
      </c>
      <c r="K7174" s="53">
        <f t="shared" si="1227"/>
        <v>1.8787497827555195</v>
      </c>
      <c r="L7174" s="53">
        <f t="shared" si="1228"/>
        <v>36.721202597262263</v>
      </c>
      <c r="M7174" s="93">
        <f t="shared" si="1229"/>
        <v>3.3218206602765816</v>
      </c>
      <c r="N7174" s="53">
        <f t="shared" si="1230"/>
        <v>16.037541189623941</v>
      </c>
      <c r="O7174">
        <f t="shared" si="1231"/>
        <v>1.0805987518269371</v>
      </c>
      <c r="P7174" s="53">
        <f t="shared" si="1232"/>
        <v>17.379434670850653</v>
      </c>
      <c r="Q7174" s="53">
        <v>0.2</v>
      </c>
      <c r="R7174" s="53">
        <f t="shared" si="1233"/>
        <v>6.5716436372383376</v>
      </c>
    </row>
    <row r="7175" spans="2:18" ht="15">
      <c r="B7175" s="84">
        <v>37478</v>
      </c>
      <c r="C7175" s="85">
        <v>0.6</v>
      </c>
      <c r="D7175" s="86">
        <v>19.7</v>
      </c>
      <c r="E7175" s="87">
        <v>14.5</v>
      </c>
      <c r="F7175" s="96">
        <f t="shared" si="1224"/>
        <v>17.100000000000001</v>
      </c>
      <c r="G7175" s="96"/>
      <c r="H7175" s="74">
        <f t="shared" si="1225"/>
        <v>222</v>
      </c>
      <c r="I7175" s="53">
        <f t="shared" si="1223"/>
        <v>0.9728581576920361</v>
      </c>
      <c r="J7175" s="53">
        <f t="shared" si="1226"/>
        <v>0.27650692951176753</v>
      </c>
      <c r="K7175" s="53">
        <f t="shared" si="1227"/>
        <v>1.872808327659421</v>
      </c>
      <c r="L7175" s="53">
        <f t="shared" si="1228"/>
        <v>36.529448795399666</v>
      </c>
      <c r="M7175" s="93">
        <f t="shared" si="1229"/>
        <v>2.7225113023314109</v>
      </c>
      <c r="N7175" s="53">
        <f t="shared" si="1230"/>
        <v>14.160993135036881</v>
      </c>
      <c r="O7175">
        <f t="shared" si="1231"/>
        <v>0.92922418838638976</v>
      </c>
      <c r="P7175" s="53">
        <f t="shared" si="1232"/>
        <v>14.670642771199995</v>
      </c>
      <c r="Q7175" s="53">
        <v>0.2</v>
      </c>
      <c r="R7175" s="53">
        <f t="shared" si="1233"/>
        <v>6.0298000581098137</v>
      </c>
    </row>
    <row r="7176" spans="2:18" ht="15">
      <c r="B7176" s="84">
        <v>37479</v>
      </c>
      <c r="C7176" s="85">
        <v>24</v>
      </c>
      <c r="D7176" s="86">
        <v>17.3</v>
      </c>
      <c r="E7176" s="87">
        <v>13.7</v>
      </c>
      <c r="F7176" s="96">
        <f t="shared" si="1224"/>
        <v>15.5</v>
      </c>
      <c r="G7176" s="96"/>
      <c r="H7176" s="74">
        <f t="shared" si="1225"/>
        <v>223</v>
      </c>
      <c r="I7176" s="53">
        <f t="shared" si="1223"/>
        <v>0.97319699963590767</v>
      </c>
      <c r="J7176" s="53">
        <f t="shared" si="1226"/>
        <v>0.2714361465750153</v>
      </c>
      <c r="K7176" s="53">
        <f t="shared" si="1227"/>
        <v>1.8668072628650605</v>
      </c>
      <c r="L7176" s="53">
        <f t="shared" si="1228"/>
        <v>36.334726600283837</v>
      </c>
      <c r="M7176" s="93">
        <f t="shared" si="1229"/>
        <v>2.1498930420279319</v>
      </c>
      <c r="N7176" s="53">
        <f t="shared" si="1230"/>
        <v>11.719850410073144</v>
      </c>
      <c r="O7176">
        <f t="shared" si="1231"/>
        <v>0.84852650924855288</v>
      </c>
      <c r="P7176" s="53">
        <f t="shared" si="1232"/>
        <v>13.249293405289498</v>
      </c>
      <c r="Q7176" s="53">
        <v>0.2</v>
      </c>
      <c r="R7176" s="53">
        <f t="shared" si="1233"/>
        <v>5.4067795299696488</v>
      </c>
    </row>
    <row r="7177" spans="2:18" ht="15">
      <c r="B7177" s="84">
        <v>37480</v>
      </c>
      <c r="C7177" s="85">
        <v>11</v>
      </c>
      <c r="D7177" s="86">
        <v>28.6</v>
      </c>
      <c r="E7177" s="87">
        <v>12.5</v>
      </c>
      <c r="F7177" s="96">
        <f t="shared" si="1224"/>
        <v>20.55</v>
      </c>
      <c r="G7177" s="96"/>
      <c r="H7177" s="74">
        <f t="shared" si="1225"/>
        <v>224</v>
      </c>
      <c r="I7177" s="53">
        <f t="shared" si="1223"/>
        <v>0.9735437730188059</v>
      </c>
      <c r="J7177" s="53">
        <f t="shared" si="1226"/>
        <v>0.26629284916488616</v>
      </c>
      <c r="K7177" s="53">
        <f t="shared" si="1227"/>
        <v>1.860748807253622</v>
      </c>
      <c r="L7177" s="53">
        <f t="shared" si="1228"/>
        <v>36.137080136583045</v>
      </c>
      <c r="M7177" s="93">
        <f t="shared" si="1229"/>
        <v>5.2075187059049322</v>
      </c>
      <c r="N7177" s="53">
        <f t="shared" si="1230"/>
        <v>24.649886175267017</v>
      </c>
      <c r="O7177">
        <f t="shared" si="1231"/>
        <v>1.126274258435833</v>
      </c>
      <c r="P7177" s="53">
        <f t="shared" si="1232"/>
        <v>18.206909368001281</v>
      </c>
      <c r="Q7177" s="53">
        <v>0.2</v>
      </c>
      <c r="R7177" s="53">
        <f t="shared" si="1233"/>
        <v>8.5955390960264833</v>
      </c>
    </row>
    <row r="7178" spans="2:18" ht="15">
      <c r="B7178" s="84">
        <v>37481</v>
      </c>
      <c r="C7178" s="85">
        <v>0</v>
      </c>
      <c r="D7178" s="86">
        <v>29.7</v>
      </c>
      <c r="E7178" s="87">
        <v>12.2</v>
      </c>
      <c r="F7178" s="96">
        <f t="shared" si="1224"/>
        <v>20.95</v>
      </c>
      <c r="G7178" s="96"/>
      <c r="H7178" s="74">
        <f t="shared" si="1225"/>
        <v>225</v>
      </c>
      <c r="I7178" s="53">
        <f t="shared" ref="I7178:I7241" si="1234">1+0.0334*COS($I$7*H7178-0.0552)</f>
        <v>0.97389837522490752</v>
      </c>
      <c r="J7178" s="53">
        <f t="shared" si="1226"/>
        <v>0.26107852392308678</v>
      </c>
      <c r="K7178" s="53">
        <f t="shared" si="1227"/>
        <v>1.8546351236691809</v>
      </c>
      <c r="L7178" s="53">
        <f t="shared" si="1228"/>
        <v>35.936553985335735</v>
      </c>
      <c r="M7178" s="93">
        <f t="shared" si="1229"/>
        <v>5.4554004388186703</v>
      </c>
      <c r="N7178" s="53">
        <f t="shared" si="1230"/>
        <v>25.556676479277101</v>
      </c>
      <c r="O7178">
        <f t="shared" si="1231"/>
        <v>1.1513132958205212</v>
      </c>
      <c r="P7178" s="53">
        <f t="shared" si="1232"/>
        <v>18.662410939368396</v>
      </c>
      <c r="Q7178" s="53">
        <v>0.2</v>
      </c>
      <c r="R7178" s="53">
        <f t="shared" si="1233"/>
        <v>8.8238361566538881</v>
      </c>
    </row>
    <row r="7179" spans="2:18" ht="15">
      <c r="B7179" s="84">
        <v>37482</v>
      </c>
      <c r="C7179" s="85">
        <v>0</v>
      </c>
      <c r="D7179" s="86">
        <v>29.5</v>
      </c>
      <c r="E7179" s="87">
        <v>12.9</v>
      </c>
      <c r="F7179" s="96">
        <f t="shared" si="1224"/>
        <v>21.2</v>
      </c>
      <c r="G7179" s="96"/>
      <c r="H7179" s="74">
        <f t="shared" si="1225"/>
        <v>226</v>
      </c>
      <c r="I7179" s="53">
        <f t="shared" si="1234"/>
        <v>0.97426070132171483</v>
      </c>
      <c r="J7179" s="53">
        <f t="shared" si="1226"/>
        <v>0.25579466420081692</v>
      </c>
      <c r="K7179" s="53">
        <f t="shared" si="1227"/>
        <v>1.8484683185532087</v>
      </c>
      <c r="L7179" s="53">
        <f t="shared" si="1228"/>
        <v>35.733193197215876</v>
      </c>
      <c r="M7179" s="93">
        <f t="shared" si="1229"/>
        <v>5.317285164726357</v>
      </c>
      <c r="N7179" s="53">
        <f t="shared" si="1230"/>
        <v>24.749976610663865</v>
      </c>
      <c r="O7179">
        <f t="shared" si="1231"/>
        <v>1.1672069806781429</v>
      </c>
      <c r="P7179" s="53">
        <f t="shared" si="1232"/>
        <v>18.952222031741876</v>
      </c>
      <c r="Q7179" s="53">
        <v>0.2</v>
      </c>
      <c r="R7179" s="53">
        <f t="shared" si="1233"/>
        <v>8.6480692909804855</v>
      </c>
    </row>
    <row r="7180" spans="2:18" ht="15">
      <c r="B7180" s="84">
        <v>37483</v>
      </c>
      <c r="C7180" s="85">
        <v>0</v>
      </c>
      <c r="D7180" s="86">
        <v>29.3</v>
      </c>
      <c r="E7180" s="87">
        <v>14.9</v>
      </c>
      <c r="F7180" s="96">
        <f t="shared" si="1224"/>
        <v>22.1</v>
      </c>
      <c r="G7180" s="96"/>
      <c r="H7180" s="74">
        <f t="shared" si="1225"/>
        <v>227</v>
      </c>
      <c r="I7180" s="53">
        <f t="shared" si="1234"/>
        <v>0.97463064409110667</v>
      </c>
      <c r="J7180" s="53">
        <f t="shared" si="1226"/>
        <v>0.2504427695645105</v>
      </c>
      <c r="K7180" s="53">
        <f t="shared" si="1227"/>
        <v>1.8422504417571395</v>
      </c>
      <c r="L7180" s="53">
        <f t="shared" si="1228"/>
        <v>35.527043306817113</v>
      </c>
      <c r="M7180" s="93">
        <f t="shared" si="1229"/>
        <v>5.0374724114231668</v>
      </c>
      <c r="N7180" s="53">
        <f t="shared" si="1230"/>
        <v>22.918660577720392</v>
      </c>
      <c r="O7180">
        <f t="shared" si="1231"/>
        <v>1.2260124998169928</v>
      </c>
      <c r="P7180" s="53">
        <f t="shared" si="1232"/>
        <v>20.028982621079091</v>
      </c>
      <c r="Q7180" s="53">
        <v>0.2</v>
      </c>
      <c r="R7180" s="53">
        <f t="shared" si="1233"/>
        <v>8.2619742825910816</v>
      </c>
    </row>
    <row r="7181" spans="2:18" ht="15">
      <c r="B7181" s="84">
        <v>37484</v>
      </c>
      <c r="C7181" s="85">
        <v>0</v>
      </c>
      <c r="D7181" s="86">
        <v>31.7</v>
      </c>
      <c r="E7181" s="87">
        <v>15.8</v>
      </c>
      <c r="F7181" s="96">
        <f t="shared" si="1224"/>
        <v>23.75</v>
      </c>
      <c r="G7181" s="96"/>
      <c r="H7181" s="74">
        <f t="shared" si="1225"/>
        <v>228</v>
      </c>
      <c r="I7181" s="53">
        <f t="shared" si="1234"/>
        <v>0.97500809406106548</v>
      </c>
      <c r="J7181" s="53">
        <f t="shared" si="1226"/>
        <v>0.24502434533453546</v>
      </c>
      <c r="K7181" s="53">
        <f t="shared" si="1227"/>
        <v>1.8359834865229152</v>
      </c>
      <c r="L7181" s="53">
        <f t="shared" si="1228"/>
        <v>35.31815034785236</v>
      </c>
      <c r="M7181" s="93">
        <f t="shared" si="1229"/>
        <v>5.4798291065621854</v>
      </c>
      <c r="N7181" s="53">
        <f t="shared" si="1230"/>
        <v>23.941173531856265</v>
      </c>
      <c r="O7181">
        <f t="shared" si="1231"/>
        <v>1.3405226173832248</v>
      </c>
      <c r="P7181" s="53">
        <f t="shared" si="1232"/>
        <v>22.145154782329548</v>
      </c>
      <c r="Q7181" s="53">
        <v>0.2</v>
      </c>
      <c r="R7181" s="53">
        <f t="shared" si="1233"/>
        <v>8.5695102867839896</v>
      </c>
    </row>
    <row r="7182" spans="2:18" ht="15">
      <c r="B7182" s="84">
        <v>37485</v>
      </c>
      <c r="C7182" s="85">
        <v>0</v>
      </c>
      <c r="D7182" s="86">
        <v>30.1</v>
      </c>
      <c r="E7182" s="87">
        <v>16.5</v>
      </c>
      <c r="F7182" s="96">
        <f t="shared" si="1224"/>
        <v>23.3</v>
      </c>
      <c r="G7182" s="96"/>
      <c r="H7182" s="74">
        <f t="shared" si="1225"/>
        <v>229</v>
      </c>
      <c r="I7182" s="53">
        <f t="shared" si="1234"/>
        <v>0.97539293953807282</v>
      </c>
      <c r="J7182" s="53">
        <f t="shared" si="1226"/>
        <v>0.23954090215660312</v>
      </c>
      <c r="K7182" s="53">
        <f t="shared" si="1227"/>
        <v>1.8296693896215483</v>
      </c>
      <c r="L7182" s="53">
        <f t="shared" si="1228"/>
        <v>35.106560869164369</v>
      </c>
      <c r="M7182" s="93">
        <f t="shared" si="1229"/>
        <v>4.9830935048590703</v>
      </c>
      <c r="N7182" s="53">
        <f t="shared" si="1230"/>
        <v>22.009321909962544</v>
      </c>
      <c r="O7182">
        <f t="shared" si="1231"/>
        <v>1.3084088390821</v>
      </c>
      <c r="P7182" s="53">
        <f t="shared" si="1232"/>
        <v>21.549170523339328</v>
      </c>
      <c r="Q7182" s="53">
        <v>0.2</v>
      </c>
      <c r="R7182" s="53">
        <f t="shared" si="1233"/>
        <v>8.1000768512111296</v>
      </c>
    </row>
    <row r="7183" spans="2:18" ht="15">
      <c r="B7183" s="84">
        <v>37486</v>
      </c>
      <c r="C7183" s="85">
        <v>0.2</v>
      </c>
      <c r="D7183" s="86">
        <v>29.3</v>
      </c>
      <c r="E7183" s="87">
        <v>16.100000000000001</v>
      </c>
      <c r="F7183" s="96">
        <f t="shared" ref="F7183:F7246" si="1235">0.5*(D7183+E7183)</f>
        <v>22.700000000000003</v>
      </c>
      <c r="G7183" s="96"/>
      <c r="H7183" s="74">
        <f t="shared" ref="H7183:H7246" si="1236">B7183-DATE(YEAR(B7183),1,0)</f>
        <v>230</v>
      </c>
      <c r="I7183" s="53">
        <f t="shared" si="1234"/>
        <v>0.9757850666401604</v>
      </c>
      <c r="J7183" s="53">
        <f t="shared" ref="J7183:J7246" si="1237">ASIN(0.39785*SIN(4.869+$I$7*H7183+0.03345*SIN(6.224+$I$7*H7183)))</f>
        <v>0.23399395560558103</v>
      </c>
      <c r="K7183" s="53">
        <f t="shared" ref="K7183:K7246" si="1238">ACOS(-TAN(J7183)*TAN($E$7*$I$8))</f>
        <v>1.8233100316399484</v>
      </c>
      <c r="L7183" s="53">
        <f t="shared" ref="L7183:L7246" si="1239">117.5*I7183*((K7183*SIN($E$7*$I$8)*SIN(J7183)+COS($E$7*$I$8)*COS(J7183)*SIN(K7183))/PI())</f>
        <v>34.892321951444117</v>
      </c>
      <c r="M7183" s="93">
        <f t="shared" ref="M7183:M7246" si="1240">0.0023*L7183/2.456*(0.5*(D7183+E7183)+17.8)*SQRT(D7183-E7183)</f>
        <v>4.8080761062278832</v>
      </c>
      <c r="N7183" s="53">
        <f t="shared" ref="N7183:N7246" si="1241">0.17*L7183*SQRT(D7183-E7183)</f>
        <v>21.550917185960987</v>
      </c>
      <c r="O7183">
        <f t="shared" ref="O7183:O7246" si="1242">5336/(F7183+273.15)^2*EXP(21.07-5336/(F7183+273.15))</f>
        <v>1.2666295472620082</v>
      </c>
      <c r="P7183" s="53">
        <f t="shared" ref="P7183:P7246" si="1243">EXP(21.07-5336/(F7183+273.15))</f>
        <v>20.776717805149179</v>
      </c>
      <c r="Q7183" s="53">
        <v>0.2</v>
      </c>
      <c r="R7183" s="53">
        <f t="shared" ref="R7183:R7246" si="1244">(O7183*N7183*0.6+$L$8*6.43*(1+0.536*Q7183)*P7183*(1- G7183/100))/($O$7*(O7183+$L$8))</f>
        <v>7.9686926586252742</v>
      </c>
    </row>
    <row r="7184" spans="2:18" ht="15">
      <c r="B7184" s="84">
        <v>37487</v>
      </c>
      <c r="C7184" s="85">
        <v>0</v>
      </c>
      <c r="D7184" s="86">
        <v>30.3</v>
      </c>
      <c r="E7184" s="87">
        <v>15.7</v>
      </c>
      <c r="F7184" s="96">
        <f t="shared" si="1235"/>
        <v>23</v>
      </c>
      <c r="G7184" s="96"/>
      <c r="H7184" s="74">
        <f t="shared" si="1236"/>
        <v>231</v>
      </c>
      <c r="I7184" s="53">
        <f t="shared" si="1234"/>
        <v>0.97618435933060999</v>
      </c>
      <c r="J7184" s="53">
        <f t="shared" si="1237"/>
        <v>0.22838502582131925</v>
      </c>
      <c r="K7184" s="53">
        <f t="shared" si="1238"/>
        <v>1.8169072374064701</v>
      </c>
      <c r="L7184" s="53">
        <f t="shared" si="1239"/>
        <v>34.675481224553344</v>
      </c>
      <c r="M7184" s="93">
        <f t="shared" si="1240"/>
        <v>5.0624245250090532</v>
      </c>
      <c r="N7184" s="53">
        <f t="shared" si="1241"/>
        <v>22.524120712721444</v>
      </c>
      <c r="O7184">
        <f t="shared" si="1242"/>
        <v>1.2873721991508951</v>
      </c>
      <c r="P7184" s="53">
        <f t="shared" si="1243"/>
        <v>21.159810760487982</v>
      </c>
      <c r="Q7184" s="53">
        <v>0.2</v>
      </c>
      <c r="R7184" s="53">
        <f t="shared" si="1244"/>
        <v>8.2078299603973388</v>
      </c>
    </row>
    <row r="7185" spans="2:18" ht="15">
      <c r="B7185" s="84">
        <v>37488</v>
      </c>
      <c r="C7185" s="85">
        <v>0</v>
      </c>
      <c r="D7185" s="86">
        <v>29.3</v>
      </c>
      <c r="E7185" s="87">
        <v>17</v>
      </c>
      <c r="F7185" s="96">
        <f t="shared" si="1235"/>
        <v>23.15</v>
      </c>
      <c r="G7185" s="96"/>
      <c r="H7185" s="74">
        <f t="shared" si="1236"/>
        <v>232</v>
      </c>
      <c r="I7185" s="53">
        <f t="shared" si="1234"/>
        <v>0.97659069945229038</v>
      </c>
      <c r="J7185" s="53">
        <f t="shared" si="1237"/>
        <v>0.22271563717602461</v>
      </c>
      <c r="K7185" s="53">
        <f t="shared" si="1238"/>
        <v>1.810462776545904</v>
      </c>
      <c r="L7185" s="53">
        <f t="shared" si="1239"/>
        <v>34.456086885348398</v>
      </c>
      <c r="M7185" s="93">
        <f t="shared" si="1240"/>
        <v>4.6341692299425885</v>
      </c>
      <c r="N7185" s="53">
        <f t="shared" si="1241"/>
        <v>20.543168624363005</v>
      </c>
      <c r="O7185">
        <f t="shared" si="1242"/>
        <v>1.2978535547150412</v>
      </c>
      <c r="P7185" s="53">
        <f t="shared" si="1243"/>
        <v>21.353701770624124</v>
      </c>
      <c r="Q7185" s="53">
        <v>0.2</v>
      </c>
      <c r="R7185" s="53">
        <f t="shared" si="1244"/>
        <v>7.7520364612237094</v>
      </c>
    </row>
    <row r="7186" spans="2:18" ht="15">
      <c r="B7186" s="84">
        <v>37489</v>
      </c>
      <c r="C7186" s="85">
        <v>1.4</v>
      </c>
      <c r="D7186" s="86">
        <v>26.4</v>
      </c>
      <c r="E7186" s="87">
        <v>15</v>
      </c>
      <c r="F7186" s="96">
        <f t="shared" si="1235"/>
        <v>20.7</v>
      </c>
      <c r="G7186" s="96"/>
      <c r="H7186" s="74">
        <f t="shared" si="1236"/>
        <v>233</v>
      </c>
      <c r="I7186" s="53">
        <f t="shared" si="1234"/>
        <v>0.97700396676262224</v>
      </c>
      <c r="J7186" s="53">
        <f t="shared" si="1237"/>
        <v>0.21698731797268575</v>
      </c>
      <c r="K7186" s="53">
        <f t="shared" si="1238"/>
        <v>1.8039783641549574</v>
      </c>
      <c r="L7186" s="53">
        <f t="shared" si="1239"/>
        <v>34.234187715904213</v>
      </c>
      <c r="M7186" s="93">
        <f t="shared" si="1240"/>
        <v>4.1674716719131863</v>
      </c>
      <c r="N7186" s="53">
        <f t="shared" si="1241"/>
        <v>19.649946611600157</v>
      </c>
      <c r="O7186">
        <f t="shared" si="1242"/>
        <v>1.135607897507672</v>
      </c>
      <c r="P7186" s="53">
        <f t="shared" si="1243"/>
        <v>18.376549693326581</v>
      </c>
      <c r="Q7186" s="53">
        <v>0.2</v>
      </c>
      <c r="R7186" s="53">
        <f t="shared" si="1244"/>
        <v>7.4442054675704279</v>
      </c>
    </row>
    <row r="7187" spans="2:18" ht="15">
      <c r="B7187" s="84">
        <v>37490</v>
      </c>
      <c r="C7187" s="85">
        <v>4.5999999999999996</v>
      </c>
      <c r="D7187" s="86">
        <v>27.8</v>
      </c>
      <c r="E7187" s="87">
        <v>12.9</v>
      </c>
      <c r="F7187" s="96">
        <f t="shared" si="1235"/>
        <v>20.350000000000001</v>
      </c>
      <c r="G7187" s="96"/>
      <c r="H7187" s="74">
        <f t="shared" si="1236"/>
        <v>234</v>
      </c>
      <c r="I7187" s="53">
        <f t="shared" si="1234"/>
        <v>0.97742403896915975</v>
      </c>
      <c r="J7187" s="53">
        <f t="shared" si="1237"/>
        <v>0.21120160017397474</v>
      </c>
      <c r="K7187" s="53">
        <f t="shared" si="1238"/>
        <v>1.7974556615895867</v>
      </c>
      <c r="L7187" s="53">
        <f t="shared" si="1239"/>
        <v>34.009833102038442</v>
      </c>
      <c r="M7187" s="93">
        <f t="shared" si="1240"/>
        <v>4.6902031147105987</v>
      </c>
      <c r="N7187" s="53">
        <f t="shared" si="1241"/>
        <v>22.317552048025178</v>
      </c>
      <c r="O7187">
        <f t="shared" si="1242"/>
        <v>1.1139331076449106</v>
      </c>
      <c r="P7187" s="53">
        <f t="shared" si="1243"/>
        <v>17.98289060007961</v>
      </c>
      <c r="Q7187" s="53">
        <v>0.2</v>
      </c>
      <c r="R7187" s="53">
        <f t="shared" si="1244"/>
        <v>8.0467393225335897</v>
      </c>
    </row>
    <row r="7188" spans="2:18" ht="15">
      <c r="B7188" s="84">
        <v>37491</v>
      </c>
      <c r="C7188" s="85">
        <v>0</v>
      </c>
      <c r="D7188" s="86">
        <v>26.1</v>
      </c>
      <c r="E7188" s="87">
        <v>16.100000000000001</v>
      </c>
      <c r="F7188" s="96">
        <f t="shared" si="1235"/>
        <v>21.1</v>
      </c>
      <c r="G7188" s="96"/>
      <c r="H7188" s="74">
        <f t="shared" si="1236"/>
        <v>235</v>
      </c>
      <c r="I7188" s="53">
        <f t="shared" si="1234"/>
        <v>0.97785079176577849</v>
      </c>
      <c r="J7188" s="53">
        <f t="shared" si="1237"/>
        <v>0.20536001916100194</v>
      </c>
      <c r="K7188" s="53">
        <f t="shared" si="1238"/>
        <v>1.7908962773558934</v>
      </c>
      <c r="L7188" s="53">
        <f t="shared" si="1239"/>
        <v>33.783073052036812</v>
      </c>
      <c r="M7188" s="93">
        <f t="shared" si="1240"/>
        <v>3.8917795097996914</v>
      </c>
      <c r="N7188" s="53">
        <f t="shared" si="1241"/>
        <v>18.161347724729712</v>
      </c>
      <c r="O7188">
        <f t="shared" si="1242"/>
        <v>1.1608267922038829</v>
      </c>
      <c r="P7188" s="53">
        <f t="shared" si="1243"/>
        <v>18.835820596151294</v>
      </c>
      <c r="Q7188" s="53">
        <v>0.2</v>
      </c>
      <c r="R7188" s="53">
        <f t="shared" si="1244"/>
        <v>7.1156532787416626</v>
      </c>
    </row>
    <row r="7189" spans="2:18" ht="15">
      <c r="B7189" s="84">
        <v>37492</v>
      </c>
      <c r="C7189" s="85">
        <v>0</v>
      </c>
      <c r="D7189" s="86">
        <v>28.5</v>
      </c>
      <c r="E7189" s="87">
        <v>16.899999999999999</v>
      </c>
      <c r="F7189" s="96">
        <f t="shared" si="1235"/>
        <v>22.7</v>
      </c>
      <c r="G7189" s="96"/>
      <c r="H7189" s="74">
        <f t="shared" si="1236"/>
        <v>236</v>
      </c>
      <c r="I7189" s="53">
        <f t="shared" si="1234"/>
        <v>0.97828409886946033</v>
      </c>
      <c r="J7189" s="53">
        <f t="shared" si="1237"/>
        <v>0.19946411352127225</v>
      </c>
      <c r="K7189" s="53">
        <f t="shared" si="1238"/>
        <v>1.7843017680966851</v>
      </c>
      <c r="L7189" s="53">
        <f t="shared" si="1239"/>
        <v>33.553958215483732</v>
      </c>
      <c r="M7189" s="93">
        <f t="shared" si="1240"/>
        <v>4.3343826647917396</v>
      </c>
      <c r="N7189" s="53">
        <f t="shared" si="1241"/>
        <v>19.42771283095918</v>
      </c>
      <c r="O7189">
        <f t="shared" si="1242"/>
        <v>1.2666295472620082</v>
      </c>
      <c r="P7189" s="53">
        <f t="shared" si="1243"/>
        <v>20.776717805149179</v>
      </c>
      <c r="Q7189" s="53">
        <v>0.2</v>
      </c>
      <c r="R7189" s="53">
        <f t="shared" si="1244"/>
        <v>7.4741197978506344</v>
      </c>
    </row>
    <row r="7190" spans="2:18" ht="15">
      <c r="B7190" s="84">
        <v>37493</v>
      </c>
      <c r="C7190" s="85">
        <v>0</v>
      </c>
      <c r="D7190" s="86">
        <v>29.7</v>
      </c>
      <c r="E7190" s="87">
        <v>17.5</v>
      </c>
      <c r="F7190" s="96">
        <f t="shared" si="1235"/>
        <v>23.6</v>
      </c>
      <c r="G7190" s="96"/>
      <c r="H7190" s="74">
        <f t="shared" si="1236"/>
        <v>237</v>
      </c>
      <c r="I7190" s="53">
        <f t="shared" si="1234"/>
        <v>0.97872383205766189</v>
      </c>
      <c r="J7190" s="53">
        <f t="shared" si="1237"/>
        <v>0.19351542486513199</v>
      </c>
      <c r="K7190" s="53">
        <f t="shared" si="1238"/>
        <v>1.7776736396661694</v>
      </c>
      <c r="L7190" s="53">
        <f t="shared" si="1239"/>
        <v>33.322539902103479</v>
      </c>
      <c r="M7190" s="93">
        <f t="shared" si="1240"/>
        <v>4.5125063565716328</v>
      </c>
      <c r="N7190" s="53">
        <f t="shared" si="1241"/>
        <v>19.786406784244782</v>
      </c>
      <c r="O7190">
        <f t="shared" si="1242"/>
        <v>1.3297429332019388</v>
      </c>
      <c r="P7190" s="53">
        <f t="shared" si="1243"/>
        <v>21.944885809250874</v>
      </c>
      <c r="Q7190" s="53">
        <v>0.2</v>
      </c>
      <c r="R7190" s="53">
        <f t="shared" si="1244"/>
        <v>7.5932424638019169</v>
      </c>
    </row>
    <row r="7191" spans="2:18" ht="15">
      <c r="B7191" s="84">
        <v>37494</v>
      </c>
      <c r="C7191" s="85">
        <v>0</v>
      </c>
      <c r="D7191" s="86">
        <v>26.9</v>
      </c>
      <c r="E7191" s="87">
        <v>16.5</v>
      </c>
      <c r="F7191" s="96">
        <f t="shared" si="1235"/>
        <v>21.7</v>
      </c>
      <c r="G7191" s="96"/>
      <c r="H7191" s="74">
        <f t="shared" si="1236"/>
        <v>238</v>
      </c>
      <c r="I7191" s="53">
        <f t="shared" si="1234"/>
        <v>0.97916986120625815</v>
      </c>
      <c r="J7191" s="53">
        <f t="shared" si="1237"/>
        <v>0.18751549766996503</v>
      </c>
      <c r="K7191" s="53">
        <f t="shared" si="1238"/>
        <v>1.7710133482856545</v>
      </c>
      <c r="L7191" s="53">
        <f t="shared" si="1239"/>
        <v>33.088870100519358</v>
      </c>
      <c r="M7191" s="93">
        <f t="shared" si="1240"/>
        <v>3.947254933384345</v>
      </c>
      <c r="N7191" s="53">
        <f t="shared" si="1241"/>
        <v>18.140427955824237</v>
      </c>
      <c r="O7191">
        <f t="shared" si="1242"/>
        <v>1.1995667541545105</v>
      </c>
      <c r="P7191" s="53">
        <f t="shared" si="1243"/>
        <v>19.543883454423828</v>
      </c>
      <c r="Q7191" s="53">
        <v>0.2</v>
      </c>
      <c r="R7191" s="53">
        <f t="shared" si="1244"/>
        <v>7.1348819412219999</v>
      </c>
    </row>
    <row r="7192" spans="2:18" ht="15">
      <c r="B7192" s="84">
        <v>37495</v>
      </c>
      <c r="C7192" s="85">
        <v>3</v>
      </c>
      <c r="D7192" s="86">
        <v>28.3</v>
      </c>
      <c r="E7192" s="87">
        <v>17</v>
      </c>
      <c r="F7192" s="96">
        <f t="shared" si="1235"/>
        <v>22.65</v>
      </c>
      <c r="G7192" s="96"/>
      <c r="H7192" s="74">
        <f t="shared" si="1236"/>
        <v>239</v>
      </c>
      <c r="I7192" s="53">
        <f t="shared" si="1234"/>
        <v>0.97962205432804828</v>
      </c>
      <c r="J7192" s="53">
        <f t="shared" si="1237"/>
        <v>0.18146587915136539</v>
      </c>
      <c r="K7192" s="53">
        <f t="shared" si="1238"/>
        <v>1.764322301773517</v>
      </c>
      <c r="L7192" s="53">
        <f t="shared" si="1239"/>
        <v>32.853001496841131</v>
      </c>
      <c r="M7192" s="93">
        <f t="shared" si="1240"/>
        <v>4.1834277674830576</v>
      </c>
      <c r="N7192" s="53">
        <f t="shared" si="1241"/>
        <v>18.774275933568294</v>
      </c>
      <c r="O7192">
        <f t="shared" si="1242"/>
        <v>1.2632007791524256</v>
      </c>
      <c r="P7192" s="53">
        <f t="shared" si="1243"/>
        <v>20.713472080584406</v>
      </c>
      <c r="Q7192" s="53">
        <v>0.2</v>
      </c>
      <c r="R7192" s="53">
        <f t="shared" si="1244"/>
        <v>7.3199431585874093</v>
      </c>
    </row>
    <row r="7193" spans="2:18" ht="15">
      <c r="B7193" s="84">
        <v>37496</v>
      </c>
      <c r="C7193" s="85">
        <v>0</v>
      </c>
      <c r="D7193" s="86">
        <v>26.7</v>
      </c>
      <c r="E7193" s="87">
        <v>15.3</v>
      </c>
      <c r="F7193" s="96">
        <f t="shared" si="1235"/>
        <v>21</v>
      </c>
      <c r="G7193" s="96"/>
      <c r="H7193" s="74">
        <f t="shared" si="1236"/>
        <v>240</v>
      </c>
      <c r="I7193" s="53">
        <f t="shared" si="1234"/>
        <v>0.98008027761181238</v>
      </c>
      <c r="J7193" s="53">
        <f t="shared" si="1237"/>
        <v>0.17536811916049025</v>
      </c>
      <c r="K7193" s="53">
        <f t="shared" si="1238"/>
        <v>1.7576018608431281</v>
      </c>
      <c r="L7193" s="53">
        <f t="shared" si="1239"/>
        <v>32.614987492993194</v>
      </c>
      <c r="M7193" s="93">
        <f t="shared" si="1240"/>
        <v>4.0012974849941116</v>
      </c>
      <c r="N7193" s="53">
        <f t="shared" si="1241"/>
        <v>18.72054825117371</v>
      </c>
      <c r="O7193">
        <f t="shared" si="1242"/>
        <v>1.1544769098420939</v>
      </c>
      <c r="P7193" s="53">
        <f t="shared" si="1243"/>
        <v>18.720055663097781</v>
      </c>
      <c r="Q7193" s="53">
        <v>0.2</v>
      </c>
      <c r="R7193" s="53">
        <f t="shared" si="1244"/>
        <v>7.2412478915994134</v>
      </c>
    </row>
    <row r="7194" spans="2:18" ht="15">
      <c r="B7194" s="84">
        <v>37497</v>
      </c>
      <c r="C7194" s="85">
        <v>0.6</v>
      </c>
      <c r="D7194" s="86">
        <v>26.1</v>
      </c>
      <c r="E7194" s="87">
        <v>14.5</v>
      </c>
      <c r="F7194" s="96">
        <f t="shared" si="1235"/>
        <v>20.3</v>
      </c>
      <c r="G7194" s="96"/>
      <c r="H7194" s="74">
        <f t="shared" si="1236"/>
        <v>241</v>
      </c>
      <c r="I7194" s="53">
        <f t="shared" si="1234"/>
        <v>0.98054439546190864</v>
      </c>
      <c r="J7194" s="53">
        <f t="shared" si="1237"/>
        <v>0.1692237701067511</v>
      </c>
      <c r="K7194" s="53">
        <f t="shared" si="1238"/>
        <v>1.7508533404627868</v>
      </c>
      <c r="L7194" s="53">
        <f t="shared" si="1239"/>
        <v>32.374882224697821</v>
      </c>
      <c r="M7194" s="93">
        <f t="shared" si="1240"/>
        <v>3.9342471694024175</v>
      </c>
      <c r="N7194" s="53">
        <f t="shared" si="1241"/>
        <v>18.745028850495231</v>
      </c>
      <c r="O7194">
        <f t="shared" si="1242"/>
        <v>1.1108662394980329</v>
      </c>
      <c r="P7194" s="53">
        <f t="shared" si="1243"/>
        <v>17.9272706470082</v>
      </c>
      <c r="Q7194" s="53">
        <v>0.2</v>
      </c>
      <c r="R7194" s="53">
        <f t="shared" si="1244"/>
        <v>7.2180193888744633</v>
      </c>
    </row>
    <row r="7195" spans="2:18" ht="15">
      <c r="B7195" s="84">
        <v>37498</v>
      </c>
      <c r="C7195" s="85">
        <v>0</v>
      </c>
      <c r="D7195" s="86">
        <v>29.3</v>
      </c>
      <c r="E7195" s="87">
        <v>15.7</v>
      </c>
      <c r="F7195" s="96">
        <f t="shared" si="1235"/>
        <v>22.5</v>
      </c>
      <c r="G7195" s="96"/>
      <c r="H7195" s="74">
        <f t="shared" si="1236"/>
        <v>242</v>
      </c>
      <c r="I7195" s="53">
        <f t="shared" si="1234"/>
        <v>0.98101427053839818</v>
      </c>
      <c r="J7195" s="53">
        <f t="shared" si="1237"/>
        <v>0.16303438690500505</v>
      </c>
      <c r="K7195" s="53">
        <f t="shared" si="1238"/>
        <v>1.7440780112721548</v>
      </c>
      <c r="L7195" s="53">
        <f t="shared" si="1239"/>
        <v>32.132740579031577</v>
      </c>
      <c r="M7195" s="93">
        <f t="shared" si="1240"/>
        <v>4.4722054001284777</v>
      </c>
      <c r="N7195" s="53">
        <f t="shared" si="1241"/>
        <v>20.144947660606778</v>
      </c>
      <c r="O7195">
        <f t="shared" si="1242"/>
        <v>1.2529627418997087</v>
      </c>
      <c r="P7195" s="53">
        <f t="shared" si="1243"/>
        <v>20.524760720033569</v>
      </c>
      <c r="Q7195" s="53">
        <v>0.2</v>
      </c>
      <c r="R7195" s="53">
        <f t="shared" si="1244"/>
        <v>7.6331385212941898</v>
      </c>
    </row>
    <row r="7196" spans="2:18" ht="15">
      <c r="B7196" s="84">
        <v>37499</v>
      </c>
      <c r="C7196" s="85">
        <v>0</v>
      </c>
      <c r="D7196" s="86">
        <v>28.5</v>
      </c>
      <c r="E7196" s="87">
        <v>16.5</v>
      </c>
      <c r="F7196" s="96">
        <f t="shared" si="1235"/>
        <v>22.5</v>
      </c>
      <c r="G7196" s="96"/>
      <c r="H7196" s="74">
        <f t="shared" si="1236"/>
        <v>243</v>
      </c>
      <c r="I7196" s="53">
        <f t="shared" si="1234"/>
        <v>0.98148976379768649</v>
      </c>
      <c r="J7196" s="53">
        <f t="shared" si="1237"/>
        <v>0.15680152694636912</v>
      </c>
      <c r="K7196" s="53">
        <f t="shared" si="1238"/>
        <v>1.7372771010500481</v>
      </c>
      <c r="L7196" s="53">
        <f t="shared" si="1239"/>
        <v>31.88861821147421</v>
      </c>
      <c r="M7196" s="93">
        <f t="shared" si="1240"/>
        <v>4.1689899062858213</v>
      </c>
      <c r="N7196" s="53">
        <f t="shared" si="1241"/>
        <v>18.779120354649432</v>
      </c>
      <c r="O7196">
        <f t="shared" si="1242"/>
        <v>1.2529627418997087</v>
      </c>
      <c r="P7196" s="53">
        <f t="shared" si="1243"/>
        <v>20.524760720033569</v>
      </c>
      <c r="Q7196" s="53">
        <v>0.2</v>
      </c>
      <c r="R7196" s="53">
        <f t="shared" si="1244"/>
        <v>7.3151562006825337</v>
      </c>
    </row>
    <row r="7197" spans="2:18" ht="15">
      <c r="B7197" s="84">
        <v>37500</v>
      </c>
      <c r="C7197" s="85">
        <v>8.1999999999999993</v>
      </c>
      <c r="D7197" s="86">
        <v>24.7</v>
      </c>
      <c r="E7197" s="87">
        <v>16.100000000000001</v>
      </c>
      <c r="F7197" s="96">
        <f t="shared" si="1235"/>
        <v>20.399999999999999</v>
      </c>
      <c r="G7197" s="96"/>
      <c r="H7197" s="74">
        <f t="shared" si="1236"/>
        <v>244</v>
      </c>
      <c r="I7197" s="53">
        <f t="shared" si="1234"/>
        <v>0.98197073453366823</v>
      </c>
      <c r="J7197" s="53">
        <f t="shared" si="1237"/>
        <v>0.15052675009176728</v>
      </c>
      <c r="K7197" s="53">
        <f t="shared" si="1238"/>
        <v>1.730451796228839</v>
      </c>
      <c r="L7197" s="53">
        <f t="shared" si="1239"/>
        <v>31.642571562372726</v>
      </c>
      <c r="M7197" s="93">
        <f t="shared" si="1240"/>
        <v>3.3195853023058119</v>
      </c>
      <c r="N7197" s="53">
        <f t="shared" si="1241"/>
        <v>15.775019979725958</v>
      </c>
      <c r="O7197">
        <f t="shared" si="1242"/>
        <v>1.1170073288657747</v>
      </c>
      <c r="P7197" s="53">
        <f t="shared" si="1243"/>
        <v>18.03866408032389</v>
      </c>
      <c r="Q7197" s="53">
        <v>0.2</v>
      </c>
      <c r="R7197" s="53">
        <f t="shared" si="1244"/>
        <v>6.5348512620168782</v>
      </c>
    </row>
    <row r="7198" spans="2:18" ht="15">
      <c r="B7198" s="84">
        <v>37501</v>
      </c>
      <c r="C7198" s="85">
        <v>0</v>
      </c>
      <c r="D7198" s="86">
        <v>28.1</v>
      </c>
      <c r="E7198" s="87">
        <v>14.5</v>
      </c>
      <c r="F7198" s="96">
        <f t="shared" si="1235"/>
        <v>21.3</v>
      </c>
      <c r="G7198" s="96"/>
      <c r="H7198" s="74">
        <f t="shared" si="1236"/>
        <v>245</v>
      </c>
      <c r="I7198" s="53">
        <f t="shared" si="1234"/>
        <v>0.98245704041936432</v>
      </c>
      <c r="J7198" s="53">
        <f t="shared" si="1237"/>
        <v>0.14421161868731239</v>
      </c>
      <c r="K7198" s="53">
        <f t="shared" si="1238"/>
        <v>1.7236032434511035</v>
      </c>
      <c r="L7198" s="53">
        <f t="shared" si="1239"/>
        <v>31.39465787274569</v>
      </c>
      <c r="M7198" s="93">
        <f t="shared" si="1240"/>
        <v>4.2393711477290816</v>
      </c>
      <c r="N7198" s="53">
        <f t="shared" si="1241"/>
        <v>19.682222190590977</v>
      </c>
      <c r="O7198">
        <f t="shared" si="1242"/>
        <v>1.1736175960166675</v>
      </c>
      <c r="P7198" s="53">
        <f t="shared" si="1243"/>
        <v>19.069263006515342</v>
      </c>
      <c r="Q7198" s="53">
        <v>0.2</v>
      </c>
      <c r="R7198" s="53">
        <f t="shared" si="1244"/>
        <v>7.4766233638058477</v>
      </c>
    </row>
    <row r="7199" spans="2:18" ht="15">
      <c r="B7199" s="84">
        <v>37502</v>
      </c>
      <c r="C7199" s="85">
        <v>16.2</v>
      </c>
      <c r="D7199" s="86">
        <v>19.7</v>
      </c>
      <c r="E7199" s="87">
        <v>14.5</v>
      </c>
      <c r="F7199" s="96">
        <f t="shared" si="1235"/>
        <v>17.100000000000001</v>
      </c>
      <c r="G7199" s="96"/>
      <c r="H7199" s="74">
        <f t="shared" si="1236"/>
        <v>246</v>
      </c>
      <c r="I7199" s="53">
        <f t="shared" si="1234"/>
        <v>0.98294853754903944</v>
      </c>
      <c r="J7199" s="53">
        <f t="shared" si="1237"/>
        <v>0.13785769760061342</v>
      </c>
      <c r="K7199" s="53">
        <f t="shared" si="1238"/>
        <v>1.7167325511645151</v>
      </c>
      <c r="L7199" s="53">
        <f t="shared" si="1239"/>
        <v>31.144935199355523</v>
      </c>
      <c r="M7199" s="93">
        <f t="shared" si="1240"/>
        <v>2.3212077073909509</v>
      </c>
      <c r="N7199" s="53">
        <f t="shared" si="1241"/>
        <v>12.073634508407498</v>
      </c>
      <c r="O7199">
        <f t="shared" si="1242"/>
        <v>0.92922418838638976</v>
      </c>
      <c r="P7199" s="53">
        <f t="shared" si="1243"/>
        <v>14.670642771199995</v>
      </c>
      <c r="Q7199" s="53">
        <v>0.2</v>
      </c>
      <c r="R7199" s="53">
        <f t="shared" si="1244"/>
        <v>5.5520495285473306</v>
      </c>
    </row>
    <row r="7200" spans="2:18" ht="15">
      <c r="B7200" s="84">
        <v>37503</v>
      </c>
      <c r="C7200" s="85">
        <v>1</v>
      </c>
      <c r="D7200" s="86">
        <v>24.1</v>
      </c>
      <c r="E7200" s="87">
        <v>13.3</v>
      </c>
      <c r="F7200" s="96">
        <f t="shared" si="1235"/>
        <v>18.700000000000003</v>
      </c>
      <c r="G7200" s="96"/>
      <c r="H7200" s="74">
        <f t="shared" si="1236"/>
        <v>247</v>
      </c>
      <c r="I7200" s="53">
        <f t="shared" si="1234"/>
        <v>0.98344508048078549</v>
      </c>
      <c r="J7200" s="53">
        <f t="shared" si="1237"/>
        <v>0.13146655427706003</v>
      </c>
      <c r="K7200" s="53">
        <f t="shared" si="1238"/>
        <v>1.7098407912513223</v>
      </c>
      <c r="L7200" s="53">
        <f t="shared" si="1239"/>
        <v>30.893462428978044</v>
      </c>
      <c r="M7200" s="93">
        <f t="shared" si="1240"/>
        <v>3.4703302105156482</v>
      </c>
      <c r="N7200" s="53">
        <f t="shared" si="1241"/>
        <v>17.25946717682541</v>
      </c>
      <c r="O7200">
        <f t="shared" si="1242"/>
        <v>1.0165219038263003</v>
      </c>
      <c r="P7200" s="53">
        <f t="shared" si="1243"/>
        <v>16.226330427438775</v>
      </c>
      <c r="Q7200" s="53">
        <v>0.2</v>
      </c>
      <c r="R7200" s="53">
        <f t="shared" si="1244"/>
        <v>6.8080481861193025</v>
      </c>
    </row>
    <row r="7201" spans="2:18" ht="15">
      <c r="B7201" s="84">
        <v>37504</v>
      </c>
      <c r="C7201" s="85">
        <v>6.4</v>
      </c>
      <c r="D7201" s="86">
        <v>25.3</v>
      </c>
      <c r="E7201" s="87">
        <v>14.7</v>
      </c>
      <c r="F7201" s="96">
        <f t="shared" si="1235"/>
        <v>20</v>
      </c>
      <c r="G7201" s="96"/>
      <c r="H7201" s="74">
        <f t="shared" si="1236"/>
        <v>248</v>
      </c>
      <c r="I7201" s="53">
        <f t="shared" si="1234"/>
        <v>0.98394652227956025</v>
      </c>
      <c r="J7201" s="53">
        <f t="shared" si="1237"/>
        <v>0.12503975881517998</v>
      </c>
      <c r="K7201" s="53">
        <f t="shared" si="1238"/>
        <v>1.7029290006891302</v>
      </c>
      <c r="L7201" s="53">
        <f t="shared" si="1239"/>
        <v>30.640299291803014</v>
      </c>
      <c r="M7201" s="93">
        <f t="shared" si="1240"/>
        <v>3.5313210981049252</v>
      </c>
      <c r="N7201" s="53">
        <f t="shared" si="1241"/>
        <v>16.958789796190118</v>
      </c>
      <c r="O7201">
        <f t="shared" si="1242"/>
        <v>1.0926186229103982</v>
      </c>
      <c r="P7201" s="53">
        <f t="shared" si="1243"/>
        <v>17.596754482591379</v>
      </c>
      <c r="Q7201" s="53">
        <v>0.2</v>
      </c>
      <c r="R7201" s="53">
        <f t="shared" si="1244"/>
        <v>6.7926055719550691</v>
      </c>
    </row>
    <row r="7202" spans="2:18" ht="15">
      <c r="B7202" s="84">
        <v>37505</v>
      </c>
      <c r="C7202" s="85">
        <v>0</v>
      </c>
      <c r="D7202" s="86">
        <v>25.3</v>
      </c>
      <c r="E7202" s="87">
        <v>14.1</v>
      </c>
      <c r="F7202" s="96">
        <f t="shared" si="1235"/>
        <v>19.7</v>
      </c>
      <c r="G7202" s="96"/>
      <c r="H7202" s="74">
        <f t="shared" si="1236"/>
        <v>249</v>
      </c>
      <c r="I7202" s="53">
        <f t="shared" si="1234"/>
        <v>0.98445271456066819</v>
      </c>
      <c r="J7202" s="53">
        <f t="shared" si="1237"/>
        <v>0.11857888406010814</v>
      </c>
      <c r="K7202" s="53">
        <f t="shared" si="1238"/>
        <v>1.6959981832400011</v>
      </c>
      <c r="L7202" s="53">
        <f t="shared" si="1239"/>
        <v>30.385506373899808</v>
      </c>
      <c r="M7202" s="93">
        <f t="shared" si="1240"/>
        <v>3.5711346931263135</v>
      </c>
      <c r="N7202" s="53">
        <f t="shared" si="1241"/>
        <v>17.28719022694607</v>
      </c>
      <c r="O7202">
        <f t="shared" si="1242"/>
        <v>1.0746320293089235</v>
      </c>
      <c r="P7202" s="53">
        <f t="shared" si="1243"/>
        <v>17.271673371061876</v>
      </c>
      <c r="Q7202" s="53">
        <v>0.2</v>
      </c>
      <c r="R7202" s="53">
        <f t="shared" si="1244"/>
        <v>6.8561878183078093</v>
      </c>
    </row>
    <row r="7203" spans="2:18" ht="15">
      <c r="B7203" s="84">
        <v>37506</v>
      </c>
      <c r="C7203" s="85">
        <v>0</v>
      </c>
      <c r="D7203" s="86">
        <v>26.1</v>
      </c>
      <c r="E7203" s="87">
        <v>15.7</v>
      </c>
      <c r="F7203" s="96">
        <f t="shared" si="1235"/>
        <v>20.9</v>
      </c>
      <c r="G7203" s="96"/>
      <c r="H7203" s="74">
        <f t="shared" si="1236"/>
        <v>250</v>
      </c>
      <c r="I7203" s="53">
        <f t="shared" si="1234"/>
        <v>0.98496350753366935</v>
      </c>
      <c r="J7203" s="53">
        <f t="shared" si="1237"/>
        <v>0.11208550571421658</v>
      </c>
      <c r="K7203" s="53">
        <f t="shared" si="1238"/>
        <v>1.6890493111652076</v>
      </c>
      <c r="L7203" s="53">
        <f t="shared" si="1239"/>
        <v>30.129145128685611</v>
      </c>
      <c r="M7203" s="93">
        <f t="shared" si="1240"/>
        <v>3.5213883052567452</v>
      </c>
      <c r="N7203" s="53">
        <f t="shared" si="1241"/>
        <v>16.517807495908283</v>
      </c>
      <c r="O7203">
        <f t="shared" si="1242"/>
        <v>1.1481572132142219</v>
      </c>
      <c r="P7203" s="53">
        <f t="shared" si="1243"/>
        <v>18.604924207992124</v>
      </c>
      <c r="Q7203" s="53">
        <v>0.2</v>
      </c>
      <c r="R7203" s="53">
        <f t="shared" si="1244"/>
        <v>6.7266242195211632</v>
      </c>
    </row>
    <row r="7204" spans="2:18" ht="15">
      <c r="B7204" s="84">
        <v>37507</v>
      </c>
      <c r="C7204" s="85">
        <v>0</v>
      </c>
      <c r="D7204" s="86">
        <v>27.3</v>
      </c>
      <c r="E7204" s="87">
        <v>13.5</v>
      </c>
      <c r="F7204" s="96">
        <f t="shared" si="1235"/>
        <v>20.399999999999999</v>
      </c>
      <c r="G7204" s="96"/>
      <c r="H7204" s="74">
        <f t="shared" si="1236"/>
        <v>251</v>
      </c>
      <c r="I7204" s="53">
        <f t="shared" si="1234"/>
        <v>0.98547875004670527</v>
      </c>
      <c r="J7204" s="53">
        <f t="shared" si="1237"/>
        <v>0.10556120246396537</v>
      </c>
      <c r="K7204" s="53">
        <f t="shared" si="1238"/>
        <v>1.6820833269633033</v>
      </c>
      <c r="L7204" s="53">
        <f t="shared" si="1239"/>
        <v>29.871277887336458</v>
      </c>
      <c r="M7204" s="93">
        <f t="shared" si="1240"/>
        <v>3.969686237921688</v>
      </c>
      <c r="N7204" s="53">
        <f t="shared" si="1241"/>
        <v>18.864368291111578</v>
      </c>
      <c r="O7204">
        <f t="shared" si="1242"/>
        <v>1.1170073288657747</v>
      </c>
      <c r="P7204" s="53">
        <f t="shared" si="1243"/>
        <v>18.03866408032389</v>
      </c>
      <c r="Q7204" s="53">
        <v>0.2</v>
      </c>
      <c r="R7204" s="53">
        <f t="shared" si="1244"/>
        <v>7.2497975125825445</v>
      </c>
    </row>
    <row r="7205" spans="2:18" ht="15">
      <c r="B7205" s="84">
        <v>37508</v>
      </c>
      <c r="C7205" s="85">
        <v>0</v>
      </c>
      <c r="D7205" s="86">
        <v>26.1</v>
      </c>
      <c r="E7205" s="87">
        <v>13.3</v>
      </c>
      <c r="F7205" s="96">
        <f t="shared" si="1235"/>
        <v>19.700000000000003</v>
      </c>
      <c r="G7205" s="96"/>
      <c r="H7205" s="74">
        <f t="shared" si="1236"/>
        <v>252</v>
      </c>
      <c r="I7205" s="53">
        <f t="shared" si="1234"/>
        <v>0.98599828963122671</v>
      </c>
      <c r="J7205" s="53">
        <f t="shared" si="1237"/>
        <v>9.9007556122011842E-2</v>
      </c>
      <c r="K7205" s="53">
        <f t="shared" si="1238"/>
        <v>1.6751011451294322</v>
      </c>
      <c r="L7205" s="53">
        <f t="shared" si="1239"/>
        <v>29.611967868082775</v>
      </c>
      <c r="M7205" s="93">
        <f t="shared" si="1240"/>
        <v>3.7205144494621414</v>
      </c>
      <c r="N7205" s="53">
        <f t="shared" si="1241"/>
        <v>18.010309483355751</v>
      </c>
      <c r="O7205">
        <f t="shared" si="1242"/>
        <v>1.0746320293089235</v>
      </c>
      <c r="P7205" s="53">
        <f t="shared" si="1243"/>
        <v>17.271673371061876</v>
      </c>
      <c r="Q7205" s="53">
        <v>0.2</v>
      </c>
      <c r="R7205" s="53">
        <f t="shared" si="1244"/>
        <v>7.0231719432968172</v>
      </c>
    </row>
    <row r="7206" spans="2:18" ht="15">
      <c r="B7206" s="84">
        <v>37509</v>
      </c>
      <c r="C7206" s="85">
        <v>0</v>
      </c>
      <c r="D7206" s="86">
        <v>27.1</v>
      </c>
      <c r="E7206" s="87">
        <v>14.5</v>
      </c>
      <c r="F7206" s="96">
        <f t="shared" si="1235"/>
        <v>20.8</v>
      </c>
      <c r="G7206" s="96"/>
      <c r="H7206" s="74">
        <f t="shared" si="1236"/>
        <v>253</v>
      </c>
      <c r="I7206" s="53">
        <f t="shared" si="1234"/>
        <v>0.98652197254711216</v>
      </c>
      <c r="J7206" s="53">
        <f t="shared" si="1237"/>
        <v>9.2426151783599267E-2</v>
      </c>
      <c r="K7206" s="53">
        <f t="shared" si="1238"/>
        <v>1.6681036539340635</v>
      </c>
      <c r="L7206" s="53">
        <f t="shared" si="1239"/>
        <v>29.35127918433329</v>
      </c>
      <c r="M7206" s="93">
        <f t="shared" si="1240"/>
        <v>3.7661627549737968</v>
      </c>
      <c r="N7206" s="53">
        <f t="shared" si="1241"/>
        <v>17.711739957835771</v>
      </c>
      <c r="O7206">
        <f t="shared" si="1242"/>
        <v>1.141867582314199</v>
      </c>
      <c r="P7206" s="53">
        <f t="shared" si="1243"/>
        <v>18.490423218264436</v>
      </c>
      <c r="Q7206" s="53">
        <v>0.2</v>
      </c>
      <c r="R7206" s="53">
        <f t="shared" si="1244"/>
        <v>6.9993029055027112</v>
      </c>
    </row>
    <row r="7207" spans="2:18" ht="15">
      <c r="B7207" s="84">
        <v>37510</v>
      </c>
      <c r="C7207" s="85">
        <v>1.8</v>
      </c>
      <c r="D7207" s="86">
        <v>20</v>
      </c>
      <c r="E7207" s="87">
        <v>13.7</v>
      </c>
      <c r="F7207" s="96">
        <f t="shared" si="1235"/>
        <v>16.850000000000001</v>
      </c>
      <c r="G7207" s="96"/>
      <c r="H7207" s="74">
        <f t="shared" si="1236"/>
        <v>254</v>
      </c>
      <c r="I7207" s="53">
        <f t="shared" si="1234"/>
        <v>0.98704964382816152</v>
      </c>
      <c r="J7207" s="53">
        <f t="shared" si="1237"/>
        <v>8.5818577996283743E-2</v>
      </c>
      <c r="K7207" s="53">
        <f t="shared" si="1238"/>
        <v>1.6610917172196329</v>
      </c>
      <c r="L7207" s="53">
        <f t="shared" si="1239"/>
        <v>29.089276851574645</v>
      </c>
      <c r="M7207" s="93">
        <f t="shared" si="1240"/>
        <v>2.3692228481447644</v>
      </c>
      <c r="N7207" s="53">
        <f t="shared" si="1241"/>
        <v>12.412295922672712</v>
      </c>
      <c r="O7207">
        <f t="shared" si="1242"/>
        <v>0.91619114878473618</v>
      </c>
      <c r="P7207" s="53">
        <f t="shared" si="1243"/>
        <v>14.439969192802906</v>
      </c>
      <c r="Q7207" s="53">
        <v>0.2</v>
      </c>
      <c r="R7207" s="53">
        <f t="shared" si="1244"/>
        <v>5.6195306634490407</v>
      </c>
    </row>
    <row r="7208" spans="2:18" ht="15">
      <c r="B7208" s="84">
        <v>37511</v>
      </c>
      <c r="C7208" s="85">
        <v>0</v>
      </c>
      <c r="D7208" s="86">
        <v>26.1</v>
      </c>
      <c r="E7208" s="87">
        <v>13.3</v>
      </c>
      <c r="F7208" s="96">
        <f t="shared" si="1235"/>
        <v>19.700000000000003</v>
      </c>
      <c r="G7208" s="96"/>
      <c r="H7208" s="74">
        <f t="shared" si="1236"/>
        <v>255</v>
      </c>
      <c r="I7208" s="53">
        <f t="shared" si="1234"/>
        <v>0.98758114732795332</v>
      </c>
      <c r="J7208" s="53">
        <f t="shared" si="1237"/>
        <v>7.9186426942016705E-2</v>
      </c>
      <c r="K7208" s="53">
        <f t="shared" si="1238"/>
        <v>1.6540661762137756</v>
      </c>
      <c r="L7208" s="53">
        <f t="shared" si="1239"/>
        <v>28.826026792994792</v>
      </c>
      <c r="M7208" s="93">
        <f t="shared" si="1240"/>
        <v>3.6217670396541504</v>
      </c>
      <c r="N7208" s="53">
        <f t="shared" si="1241"/>
        <v>17.53229187705972</v>
      </c>
      <c r="O7208">
        <f t="shared" si="1242"/>
        <v>1.0746320293089235</v>
      </c>
      <c r="P7208" s="53">
        <f t="shared" si="1243"/>
        <v>17.271673371061876</v>
      </c>
      <c r="Q7208" s="53">
        <v>0.2</v>
      </c>
      <c r="R7208" s="53">
        <f t="shared" si="1244"/>
        <v>6.912787174796807</v>
      </c>
    </row>
    <row r="7209" spans="2:18" ht="15">
      <c r="B7209" s="84">
        <v>37512</v>
      </c>
      <c r="C7209" s="85">
        <v>0.6</v>
      </c>
      <c r="D7209" s="86">
        <v>22.2</v>
      </c>
      <c r="E7209" s="87">
        <v>14.3</v>
      </c>
      <c r="F7209" s="96">
        <f t="shared" si="1235"/>
        <v>18.25</v>
      </c>
      <c r="G7209" s="96"/>
      <c r="H7209" s="74">
        <f t="shared" si="1236"/>
        <v>256</v>
      </c>
      <c r="I7209" s="53">
        <f t="shared" si="1234"/>
        <v>0.98811632576605091</v>
      </c>
      <c r="J7209" s="53">
        <f t="shared" si="1237"/>
        <v>7.253129463059875E-2</v>
      </c>
      <c r="K7209" s="53">
        <f t="shared" si="1238"/>
        <v>1.6470278513580558</v>
      </c>
      <c r="L7209" s="53">
        <f t="shared" si="1239"/>
        <v>28.561595843780513</v>
      </c>
      <c r="M7209" s="93">
        <f t="shared" si="1240"/>
        <v>2.7101963602646615</v>
      </c>
      <c r="N7209" s="53">
        <f t="shared" si="1241"/>
        <v>13.647243373788839</v>
      </c>
      <c r="O7209">
        <f t="shared" si="1242"/>
        <v>0.99127689269626085</v>
      </c>
      <c r="P7209" s="53">
        <f t="shared" si="1243"/>
        <v>15.774596404672897</v>
      </c>
      <c r="Q7209" s="53">
        <v>0.2</v>
      </c>
      <c r="R7209" s="53">
        <f t="shared" si="1244"/>
        <v>5.9587561001269478</v>
      </c>
    </row>
    <row r="7210" spans="2:18" ht="15">
      <c r="B7210" s="84">
        <v>37513</v>
      </c>
      <c r="C7210" s="85">
        <v>0</v>
      </c>
      <c r="D7210" s="86">
        <v>24.5</v>
      </c>
      <c r="E7210" s="87">
        <v>10.5</v>
      </c>
      <c r="F7210" s="96">
        <f t="shared" si="1235"/>
        <v>17.5</v>
      </c>
      <c r="G7210" s="96"/>
      <c r="H7210" s="74">
        <f t="shared" si="1236"/>
        <v>257</v>
      </c>
      <c r="I7210" s="53">
        <f t="shared" si="1234"/>
        <v>0.98865502077454437</v>
      </c>
      <c r="J7210" s="53">
        <f t="shared" si="1237"/>
        <v>6.5854781103554014E-2</v>
      </c>
      <c r="K7210" s="53">
        <f t="shared" si="1238"/>
        <v>1.6399775441513531</v>
      </c>
      <c r="L7210" s="53">
        <f t="shared" si="1239"/>
        <v>28.296051754042864</v>
      </c>
      <c r="M7210" s="93">
        <f t="shared" si="1240"/>
        <v>3.499967712104243</v>
      </c>
      <c r="N7210" s="53">
        <f t="shared" si="1241"/>
        <v>17.99860228054888</v>
      </c>
      <c r="O7210">
        <f t="shared" si="1242"/>
        <v>0.95041280970568121</v>
      </c>
      <c r="P7210" s="53">
        <f t="shared" si="1243"/>
        <v>15.046556310891852</v>
      </c>
      <c r="Q7210" s="53">
        <v>0.2</v>
      </c>
      <c r="R7210" s="53">
        <f t="shared" si="1244"/>
        <v>6.9259365373930502</v>
      </c>
    </row>
    <row r="7211" spans="2:18" ht="15">
      <c r="B7211" s="84">
        <v>37514</v>
      </c>
      <c r="C7211" s="85">
        <v>0</v>
      </c>
      <c r="D7211" s="86">
        <v>26.3</v>
      </c>
      <c r="E7211" s="87">
        <v>9.1</v>
      </c>
      <c r="F7211" s="96">
        <f t="shared" si="1235"/>
        <v>17.7</v>
      </c>
      <c r="G7211" s="96"/>
      <c r="H7211" s="74">
        <f t="shared" si="1236"/>
        <v>258</v>
      </c>
      <c r="I7211" s="53">
        <f t="shared" si="1234"/>
        <v>0.98919707294491366</v>
      </c>
      <c r="J7211" s="53">
        <f t="shared" si="1237"/>
        <v>5.9158490647416836E-2</v>
      </c>
      <c r="K7211" s="53">
        <f t="shared" si="1238"/>
        <v>1.6329160390071908</v>
      </c>
      <c r="L7211" s="53">
        <f t="shared" si="1239"/>
        <v>28.029463190324265</v>
      </c>
      <c r="M7211" s="93">
        <f t="shared" si="1240"/>
        <v>3.8646202969277059</v>
      </c>
      <c r="N7211" s="53">
        <f t="shared" si="1241"/>
        <v>19.761864866788191</v>
      </c>
      <c r="O7211">
        <f t="shared" si="1242"/>
        <v>0.9611639025506038</v>
      </c>
      <c r="P7211" s="53">
        <f t="shared" si="1243"/>
        <v>15.237712228145202</v>
      </c>
      <c r="Q7211" s="53">
        <v>0.2</v>
      </c>
      <c r="R7211" s="53">
        <f t="shared" si="1244"/>
        <v>7.3392113931470107</v>
      </c>
    </row>
    <row r="7212" spans="2:18" ht="15">
      <c r="B7212" s="84">
        <v>37515</v>
      </c>
      <c r="C7212" s="85">
        <v>0</v>
      </c>
      <c r="D7212" s="86">
        <v>20.9</v>
      </c>
      <c r="E7212" s="87">
        <v>7.7</v>
      </c>
      <c r="F7212" s="96">
        <f t="shared" si="1235"/>
        <v>14.299999999999999</v>
      </c>
      <c r="G7212" s="96"/>
      <c r="H7212" s="74">
        <f t="shared" si="1236"/>
        <v>259</v>
      </c>
      <c r="I7212" s="53">
        <f t="shared" si="1234"/>
        <v>0.98974232187520095</v>
      </c>
      <c r="J7212" s="53">
        <f t="shared" si="1237"/>
        <v>5.2444032015460371E-2</v>
      </c>
      <c r="K7212" s="53">
        <f t="shared" si="1238"/>
        <v>1.6258441051245258</v>
      </c>
      <c r="L7212" s="53">
        <f t="shared" si="1239"/>
        <v>27.76189973564469</v>
      </c>
      <c r="M7212" s="93">
        <f t="shared" si="1240"/>
        <v>3.0320799803585552</v>
      </c>
      <c r="N7212" s="53">
        <f t="shared" si="1241"/>
        <v>17.146878415268915</v>
      </c>
      <c r="O7212">
        <f t="shared" si="1242"/>
        <v>0.7920785885773336</v>
      </c>
      <c r="P7212" s="53">
        <f t="shared" si="1243"/>
        <v>12.265269032584351</v>
      </c>
      <c r="Q7212" s="53">
        <v>0.2</v>
      </c>
      <c r="R7212" s="53">
        <f t="shared" si="1244"/>
        <v>6.5850748133486867</v>
      </c>
    </row>
    <row r="7213" spans="2:18" ht="15">
      <c r="B7213" s="84">
        <v>37516</v>
      </c>
      <c r="C7213" s="85">
        <v>0</v>
      </c>
      <c r="D7213" s="86">
        <v>24.2</v>
      </c>
      <c r="E7213" s="87">
        <v>12.7</v>
      </c>
      <c r="F7213" s="96">
        <f t="shared" si="1235"/>
        <v>18.45</v>
      </c>
      <c r="G7213" s="96"/>
      <c r="H7213" s="74">
        <f t="shared" si="1236"/>
        <v>260</v>
      </c>
      <c r="I7213" s="53">
        <f t="shared" si="1234"/>
        <v>0.99029060621747567</v>
      </c>
      <c r="J7213" s="53">
        <f t="shared" si="1237"/>
        <v>4.5713018656867978E-2</v>
      </c>
      <c r="K7213" s="53">
        <f t="shared" si="1238"/>
        <v>1.6187624983716393</v>
      </c>
      <c r="L7213" s="53">
        <f t="shared" si="1239"/>
        <v>27.493431888045265</v>
      </c>
      <c r="M7213" s="93">
        <f t="shared" si="1240"/>
        <v>3.1650848635487652</v>
      </c>
      <c r="N7213" s="53">
        <f t="shared" si="1241"/>
        <v>15.849909831830651</v>
      </c>
      <c r="O7213">
        <f t="shared" si="1242"/>
        <v>1.0024287514550854</v>
      </c>
      <c r="P7213" s="53">
        <f t="shared" si="1243"/>
        <v>15.973965160481017</v>
      </c>
      <c r="Q7213" s="53">
        <v>0.2</v>
      </c>
      <c r="R7213" s="53">
        <f t="shared" si="1244"/>
        <v>6.4732805389797257</v>
      </c>
    </row>
    <row r="7214" spans="2:18" ht="15">
      <c r="B7214" s="84">
        <v>37517</v>
      </c>
      <c r="C7214" s="85">
        <v>0</v>
      </c>
      <c r="D7214" s="86">
        <v>25.1</v>
      </c>
      <c r="E7214" s="87">
        <v>13.7</v>
      </c>
      <c r="F7214" s="96">
        <f t="shared" si="1235"/>
        <v>19.399999999999999</v>
      </c>
      <c r="G7214" s="96"/>
      <c r="H7214" s="74">
        <f t="shared" si="1236"/>
        <v>261</v>
      </c>
      <c r="I7214" s="53">
        <f t="shared" si="1234"/>
        <v>0.99084176372557964</v>
      </c>
      <c r="J7214" s="53">
        <f t="shared" si="1237"/>
        <v>3.8967068952359983E-2</v>
      </c>
      <c r="K7214" s="53">
        <f t="shared" si="1238"/>
        <v>1.6116719631829455</v>
      </c>
      <c r="L7214" s="53">
        <f t="shared" si="1239"/>
        <v>27.224131057590537</v>
      </c>
      <c r="M7214" s="93">
        <f t="shared" si="1240"/>
        <v>3.202203043035067</v>
      </c>
      <c r="N7214" s="53">
        <f t="shared" si="1241"/>
        <v>15.626271792052373</v>
      </c>
      <c r="O7214">
        <f t="shared" si="1242"/>
        <v>1.0569033277963868</v>
      </c>
      <c r="P7214" s="53">
        <f t="shared" si="1243"/>
        <v>16.951949475895045</v>
      </c>
      <c r="Q7214" s="53">
        <v>0.2</v>
      </c>
      <c r="R7214" s="53">
        <f t="shared" si="1244"/>
        <v>6.4605954128868586</v>
      </c>
    </row>
    <row r="7215" spans="2:18" ht="15">
      <c r="B7215" s="84">
        <v>37518</v>
      </c>
      <c r="C7215" s="85">
        <v>0</v>
      </c>
      <c r="D7215" s="86">
        <v>24.7</v>
      </c>
      <c r="E7215" s="87">
        <v>14.1</v>
      </c>
      <c r="F7215" s="96">
        <f t="shared" si="1235"/>
        <v>19.399999999999999</v>
      </c>
      <c r="G7215" s="96"/>
      <c r="H7215" s="74">
        <f t="shared" si="1236"/>
        <v>262</v>
      </c>
      <c r="I7215" s="53">
        <f t="shared" si="1234"/>
        <v>0.99139563130313912</v>
      </c>
      <c r="J7215" s="53">
        <f t="shared" si="1237"/>
        <v>3.2207806455252445E-2</v>
      </c>
      <c r="K7215" s="53">
        <f t="shared" si="1238"/>
        <v>1.6045732344686192</v>
      </c>
      <c r="L7215" s="53">
        <f t="shared" si="1239"/>
        <v>26.954069561791201</v>
      </c>
      <c r="M7215" s="93">
        <f t="shared" si="1240"/>
        <v>3.0571707159023358</v>
      </c>
      <c r="N7215" s="53">
        <f t="shared" si="1241"/>
        <v>14.918535732860487</v>
      </c>
      <c r="O7215">
        <f t="shared" si="1242"/>
        <v>1.0569033277963868</v>
      </c>
      <c r="P7215" s="53">
        <f t="shared" si="1243"/>
        <v>16.951949475895045</v>
      </c>
      <c r="Q7215" s="53">
        <v>0.2</v>
      </c>
      <c r="R7215" s="53">
        <f t="shared" si="1244"/>
        <v>6.2973199065153711</v>
      </c>
    </row>
    <row r="7216" spans="2:18" ht="15">
      <c r="B7216" s="84">
        <v>37519</v>
      </c>
      <c r="C7216" s="85">
        <v>0</v>
      </c>
      <c r="D7216" s="86">
        <v>26.4</v>
      </c>
      <c r="E7216" s="87">
        <v>16.5</v>
      </c>
      <c r="F7216" s="96">
        <f t="shared" si="1235"/>
        <v>21.45</v>
      </c>
      <c r="G7216" s="96"/>
      <c r="H7216" s="74">
        <f t="shared" si="1236"/>
        <v>263</v>
      </c>
      <c r="I7216" s="53">
        <f t="shared" si="1234"/>
        <v>0.99195204505182699</v>
      </c>
      <c r="J7216" s="53">
        <f t="shared" si="1237"/>
        <v>2.543686013695582E-2</v>
      </c>
      <c r="K7216" s="53">
        <f t="shared" si="1238"/>
        <v>1.597467039537108</v>
      </c>
      <c r="L7216" s="53">
        <f t="shared" si="1239"/>
        <v>26.683320619412729</v>
      </c>
      <c r="M7216" s="93">
        <f t="shared" si="1240"/>
        <v>3.0860048660890746</v>
      </c>
      <c r="N7216" s="53">
        <f t="shared" si="1241"/>
        <v>14.272708409742572</v>
      </c>
      <c r="O7216">
        <f t="shared" si="1242"/>
        <v>1.1832908344600193</v>
      </c>
      <c r="P7216" s="53">
        <f t="shared" si="1243"/>
        <v>19.246030277077228</v>
      </c>
      <c r="Q7216" s="53">
        <v>0.2</v>
      </c>
      <c r="R7216" s="53">
        <f t="shared" si="1244"/>
        <v>6.227044153398916</v>
      </c>
    </row>
    <row r="7217" spans="2:18" ht="15">
      <c r="B7217" s="84">
        <v>37520</v>
      </c>
      <c r="C7217" s="85">
        <v>1.2</v>
      </c>
      <c r="D7217" s="86">
        <v>26.1</v>
      </c>
      <c r="E7217" s="87">
        <v>14.9</v>
      </c>
      <c r="F7217" s="96">
        <f t="shared" si="1235"/>
        <v>20.5</v>
      </c>
      <c r="G7217" s="96"/>
      <c r="H7217" s="74">
        <f t="shared" si="1236"/>
        <v>264</v>
      </c>
      <c r="I7217" s="53">
        <f t="shared" si="1234"/>
        <v>0.99251084031986314</v>
      </c>
      <c r="J7217" s="53">
        <f t="shared" si="1237"/>
        <v>1.8655864635881831E-2</v>
      </c>
      <c r="K7217" s="53">
        <f t="shared" si="1238"/>
        <v>1.5903541000306476</v>
      </c>
      <c r="L7217" s="53">
        <f t="shared" si="1239"/>
        <v>26.41195834263598</v>
      </c>
      <c r="M7217" s="93">
        <f t="shared" si="1240"/>
        <v>3.170354762610049</v>
      </c>
      <c r="N7217" s="53">
        <f t="shared" si="1241"/>
        <v>15.026524242081368</v>
      </c>
      <c r="O7217">
        <f t="shared" si="1242"/>
        <v>1.1231778894918711</v>
      </c>
      <c r="P7217" s="53">
        <f t="shared" si="1243"/>
        <v>18.150673095156183</v>
      </c>
      <c r="Q7217" s="53">
        <v>0.2</v>
      </c>
      <c r="R7217" s="53">
        <f t="shared" si="1244"/>
        <v>6.3655216919537834</v>
      </c>
    </row>
    <row r="7218" spans="2:18" ht="15">
      <c r="B7218" s="84">
        <v>37521</v>
      </c>
      <c r="C7218" s="85">
        <v>0</v>
      </c>
      <c r="D7218" s="86">
        <v>22.1</v>
      </c>
      <c r="E7218" s="87">
        <v>13.3</v>
      </c>
      <c r="F7218" s="96">
        <f t="shared" si="1235"/>
        <v>17.700000000000003</v>
      </c>
      <c r="G7218" s="96"/>
      <c r="H7218" s="74">
        <f t="shared" si="1236"/>
        <v>265</v>
      </c>
      <c r="I7218" s="53">
        <f t="shared" si="1234"/>
        <v>0.99307185175073753</v>
      </c>
      <c r="J7218" s="53">
        <f t="shared" si="1237"/>
        <v>1.1866460508729712E-2</v>
      </c>
      <c r="K7218" s="53">
        <f t="shared" si="1238"/>
        <v>1.5832351338740018</v>
      </c>
      <c r="L7218" s="53">
        <f t="shared" si="1239"/>
        <v>26.14005772753843</v>
      </c>
      <c r="M7218" s="93">
        <f t="shared" si="1240"/>
        <v>2.5779572132032875</v>
      </c>
      <c r="N7218" s="53">
        <f t="shared" si="1241"/>
        <v>13.182470246866341</v>
      </c>
      <c r="O7218">
        <f t="shared" si="1242"/>
        <v>0.9611639025506038</v>
      </c>
      <c r="P7218" s="53">
        <f t="shared" si="1243"/>
        <v>15.237712228145202</v>
      </c>
      <c r="Q7218" s="53">
        <v>0.2</v>
      </c>
      <c r="R7218" s="53">
        <f t="shared" si="1244"/>
        <v>5.8300519856414601</v>
      </c>
    </row>
    <row r="7219" spans="2:18" ht="15">
      <c r="B7219" s="84">
        <v>37522</v>
      </c>
      <c r="C7219" s="85">
        <v>1</v>
      </c>
      <c r="D7219" s="86">
        <v>13.7</v>
      </c>
      <c r="E7219" s="87">
        <v>11.1</v>
      </c>
      <c r="F7219" s="96">
        <f t="shared" si="1235"/>
        <v>12.399999999999999</v>
      </c>
      <c r="G7219" s="96"/>
      <c r="H7219" s="74">
        <f t="shared" si="1236"/>
        <v>266</v>
      </c>
      <c r="I7219" s="53">
        <f t="shared" si="1234"/>
        <v>0.99363491333214227</v>
      </c>
      <c r="J7219" s="53">
        <f t="shared" si="1237"/>
        <v>5.0702944830984184E-3</v>
      </c>
      <c r="K7219" s="53">
        <f t="shared" si="1238"/>
        <v>1.5761108572366898</v>
      </c>
      <c r="L7219" s="53">
        <f t="shared" si="1239"/>
        <v>25.867694642866169</v>
      </c>
      <c r="M7219" s="93">
        <f t="shared" si="1240"/>
        <v>1.1796436008069764</v>
      </c>
      <c r="N7219" s="53">
        <f t="shared" si="1241"/>
        <v>7.0907687332123341</v>
      </c>
      <c r="O7219">
        <f t="shared" si="1242"/>
        <v>0.70939159771135885</v>
      </c>
      <c r="P7219" s="53">
        <f t="shared" si="1243"/>
        <v>10.840131443205758</v>
      </c>
      <c r="Q7219" s="53">
        <v>0.2</v>
      </c>
      <c r="R7219" s="53">
        <f t="shared" si="1244"/>
        <v>4.2361272768867018</v>
      </c>
    </row>
    <row r="7220" spans="2:18" ht="15">
      <c r="B7220" s="84">
        <v>37523</v>
      </c>
      <c r="C7220" s="85">
        <v>17.600000000000001</v>
      </c>
      <c r="D7220" s="86">
        <v>12.1</v>
      </c>
      <c r="E7220" s="87">
        <v>7.8</v>
      </c>
      <c r="F7220" s="96">
        <f t="shared" si="1235"/>
        <v>9.9499999999999993</v>
      </c>
      <c r="G7220" s="96"/>
      <c r="H7220" s="74">
        <f t="shared" si="1236"/>
        <v>267</v>
      </c>
      <c r="I7220" s="53">
        <f t="shared" si="1234"/>
        <v>0.99419985844509629</v>
      </c>
      <c r="J7220" s="53">
        <f t="shared" si="1237"/>
        <v>-1.7309802896011053E-3</v>
      </c>
      <c r="K7220" s="53">
        <f t="shared" si="1238"/>
        <v>1.5689819865090537</v>
      </c>
      <c r="L7220" s="53">
        <f t="shared" si="1239"/>
        <v>25.594945817070318</v>
      </c>
      <c r="M7220" s="93">
        <f t="shared" si="1240"/>
        <v>1.3792751232855192</v>
      </c>
      <c r="N7220" s="53">
        <f t="shared" si="1241"/>
        <v>9.022717578913749</v>
      </c>
      <c r="O7220">
        <f t="shared" si="1242"/>
        <v>0.61395586340703734</v>
      </c>
      <c r="P7220" s="53">
        <f t="shared" si="1243"/>
        <v>9.2214893526674793</v>
      </c>
      <c r="Q7220" s="53">
        <v>0.2</v>
      </c>
      <c r="R7220" s="53">
        <f t="shared" si="1244"/>
        <v>4.5647302472825553</v>
      </c>
    </row>
    <row r="7221" spans="2:18" ht="15">
      <c r="B7221" s="84">
        <v>37524</v>
      </c>
      <c r="C7221" s="85">
        <v>17.600000000000001</v>
      </c>
      <c r="D7221" s="86">
        <v>19.899999999999999</v>
      </c>
      <c r="E7221" s="87">
        <v>7.6</v>
      </c>
      <c r="F7221" s="96">
        <f t="shared" si="1235"/>
        <v>13.75</v>
      </c>
      <c r="G7221" s="96"/>
      <c r="H7221" s="74">
        <f t="shared" si="1236"/>
        <v>268</v>
      </c>
      <c r="I7221" s="53">
        <f t="shared" si="1234"/>
        <v>0.99476651991325171</v>
      </c>
      <c r="J7221" s="53">
        <f t="shared" si="1237"/>
        <v>-8.535703982037365E-3</v>
      </c>
      <c r="K7221" s="53">
        <f t="shared" si="1238"/>
        <v>1.5618492402924882</v>
      </c>
      <c r="L7221" s="53">
        <f t="shared" si="1239"/>
        <v>25.321888823581272</v>
      </c>
      <c r="M7221" s="93">
        <f t="shared" si="1240"/>
        <v>2.6239012747600263</v>
      </c>
      <c r="N7221" s="53">
        <f t="shared" si="1241"/>
        <v>15.097240546238629</v>
      </c>
      <c r="O7221">
        <f t="shared" si="1242"/>
        <v>0.76732044369899988</v>
      </c>
      <c r="P7221" s="53">
        <f t="shared" si="1243"/>
        <v>11.836465724658737</v>
      </c>
      <c r="Q7221" s="53">
        <v>0.2</v>
      </c>
      <c r="R7221" s="53">
        <f t="shared" si="1244"/>
        <v>6.0959469572906748</v>
      </c>
    </row>
    <row r="7222" spans="2:18" ht="15">
      <c r="B7222" s="84">
        <v>37525</v>
      </c>
      <c r="C7222" s="85">
        <v>0</v>
      </c>
      <c r="D7222" s="86">
        <v>21.3</v>
      </c>
      <c r="E7222" s="87">
        <v>5.5</v>
      </c>
      <c r="F7222" s="96">
        <f t="shared" si="1235"/>
        <v>13.4</v>
      </c>
      <c r="G7222" s="96"/>
      <c r="H7222" s="74">
        <f t="shared" si="1236"/>
        <v>269</v>
      </c>
      <c r="I7222" s="53">
        <f t="shared" si="1234"/>
        <v>0.9953347300523635</v>
      </c>
      <c r="J7222" s="53">
        <f t="shared" si="1237"/>
        <v>-1.5342209840722851E-2</v>
      </c>
      <c r="K7222" s="53">
        <f t="shared" si="1238"/>
        <v>1.554713341404206</v>
      </c>
      <c r="L7222" s="53">
        <f t="shared" si="1239"/>
        <v>25.048602064298048</v>
      </c>
      <c r="M7222" s="93">
        <f t="shared" si="1240"/>
        <v>2.9091499312339044</v>
      </c>
      <c r="N7222" s="53">
        <f t="shared" si="1241"/>
        <v>16.926258072586116</v>
      </c>
      <c r="O7222">
        <f t="shared" si="1242"/>
        <v>0.75191912057381338</v>
      </c>
      <c r="P7222" s="53">
        <f t="shared" si="1243"/>
        <v>11.570606746124833</v>
      </c>
      <c r="Q7222" s="53">
        <v>0.2</v>
      </c>
      <c r="R7222" s="53">
        <f t="shared" si="1244"/>
        <v>6.4919259723512752</v>
      </c>
    </row>
    <row r="7223" spans="2:18" ht="15">
      <c r="B7223" s="84">
        <v>37526</v>
      </c>
      <c r="C7223" s="85">
        <v>0</v>
      </c>
      <c r="D7223" s="86">
        <v>23.3</v>
      </c>
      <c r="E7223" s="87">
        <v>7</v>
      </c>
      <c r="F7223" s="96">
        <f t="shared" si="1235"/>
        <v>15.15</v>
      </c>
      <c r="G7223" s="96"/>
      <c r="H7223" s="74">
        <f t="shared" si="1236"/>
        <v>270</v>
      </c>
      <c r="I7223" s="53">
        <f t="shared" si="1234"/>
        <v>0.99590432071990964</v>
      </c>
      <c r="J7223" s="53">
        <f t="shared" si="1237"/>
        <v>-2.21488239387348E-2</v>
      </c>
      <c r="K7223" s="53">
        <f t="shared" si="1238"/>
        <v>1.5475750188969246</v>
      </c>
      <c r="L7223" s="53">
        <f t="shared" si="1239"/>
        <v>24.775164751272744</v>
      </c>
      <c r="M7223" s="93">
        <f t="shared" si="1240"/>
        <v>3.0864926410677014</v>
      </c>
      <c r="N7223" s="53">
        <f t="shared" si="1241"/>
        <v>17.004320215063494</v>
      </c>
      <c r="O7223">
        <f t="shared" si="1242"/>
        <v>0.83171144938512842</v>
      </c>
      <c r="P7223" s="53">
        <f t="shared" si="1243"/>
        <v>12.955260316769914</v>
      </c>
      <c r="Q7223" s="53">
        <v>0.2</v>
      </c>
      <c r="R7223" s="53">
        <f t="shared" si="1244"/>
        <v>6.5926685332266564</v>
      </c>
    </row>
    <row r="7224" spans="2:18" ht="15">
      <c r="B7224" s="84">
        <v>37527</v>
      </c>
      <c r="C7224" s="85">
        <v>0</v>
      </c>
      <c r="D7224" s="86">
        <v>22.5</v>
      </c>
      <c r="E7224" s="87">
        <v>6</v>
      </c>
      <c r="F7224" s="96">
        <f t="shared" si="1235"/>
        <v>14.25</v>
      </c>
      <c r="G7224" s="96"/>
      <c r="H7224" s="74">
        <f t="shared" si="1236"/>
        <v>271</v>
      </c>
      <c r="I7224" s="53">
        <f t="shared" si="1234"/>
        <v>0.996475123364848</v>
      </c>
      <c r="J7224" s="53">
        <f t="shared" si="1237"/>
        <v>-2.8953864932543451E-2</v>
      </c>
      <c r="K7224" s="53">
        <f t="shared" si="1238"/>
        <v>1.5404350100937725</v>
      </c>
      <c r="L7224" s="53">
        <f t="shared" si="1239"/>
        <v>24.501656886570064</v>
      </c>
      <c r="M7224" s="93">
        <f t="shared" si="1240"/>
        <v>2.9872043522638765</v>
      </c>
      <c r="N7224" s="53">
        <f t="shared" si="1241"/>
        <v>16.919454129515213</v>
      </c>
      <c r="O7224">
        <f t="shared" si="1242"/>
        <v>0.78979942505404765</v>
      </c>
      <c r="P7224" s="53">
        <f t="shared" si="1243"/>
        <v>12.225722106105183</v>
      </c>
      <c r="Q7224" s="53">
        <v>0.2</v>
      </c>
      <c r="R7224" s="53">
        <f t="shared" si="1244"/>
        <v>6.5312344002958698</v>
      </c>
    </row>
    <row r="7225" spans="2:18" ht="15">
      <c r="B7225" s="84">
        <v>37528</v>
      </c>
      <c r="C7225" s="85">
        <v>0</v>
      </c>
      <c r="D7225" s="86">
        <v>20.9</v>
      </c>
      <c r="E7225" s="87">
        <v>3.3</v>
      </c>
      <c r="F7225" s="96">
        <f t="shared" si="1235"/>
        <v>12.1</v>
      </c>
      <c r="G7225" s="96"/>
      <c r="H7225" s="74">
        <f t="shared" si="1236"/>
        <v>272</v>
      </c>
      <c r="I7225" s="53">
        <f t="shared" si="1234"/>
        <v>0.99704696907749246</v>
      </c>
      <c r="J7225" s="53">
        <f t="shared" si="1237"/>
        <v>-3.575564382406738E-2</v>
      </c>
      <c r="K7225" s="53">
        <f t="shared" si="1238"/>
        <v>1.5332940626387306</v>
      </c>
      <c r="L7225" s="53">
        <f t="shared" si="1239"/>
        <v>24.228159240286629</v>
      </c>
      <c r="M7225" s="93">
        <f t="shared" si="1240"/>
        <v>2.8460820430769935</v>
      </c>
      <c r="N7225" s="53">
        <f t="shared" si="1241"/>
        <v>17.27928129453986</v>
      </c>
      <c r="O7225">
        <f t="shared" si="1242"/>
        <v>0.69704989426601482</v>
      </c>
      <c r="P7225" s="53">
        <f t="shared" si="1243"/>
        <v>10.629169947021806</v>
      </c>
      <c r="Q7225" s="53">
        <v>0.2</v>
      </c>
      <c r="R7225" s="53">
        <f t="shared" si="1244"/>
        <v>6.5064912401618908</v>
      </c>
    </row>
    <row r="7226" spans="2:18" ht="15">
      <c r="B7226" s="84">
        <v>37529</v>
      </c>
      <c r="C7226" s="85">
        <v>0</v>
      </c>
      <c r="D7226" s="86">
        <v>21.5</v>
      </c>
      <c r="E7226" s="87">
        <v>3.7</v>
      </c>
      <c r="F7226" s="96">
        <f t="shared" si="1235"/>
        <v>12.6</v>
      </c>
      <c r="G7226" s="96"/>
      <c r="H7226" s="74">
        <f t="shared" si="1236"/>
        <v>273</v>
      </c>
      <c r="I7226" s="53">
        <f t="shared" si="1234"/>
        <v>0.99761968863949657</v>
      </c>
      <c r="J7226" s="53">
        <f t="shared" si="1237"/>
        <v>-4.255246372909955E-2</v>
      </c>
      <c r="K7226" s="53">
        <f t="shared" si="1238"/>
        <v>1.5261529365628643</v>
      </c>
      <c r="L7226" s="53">
        <f t="shared" si="1239"/>
        <v>23.954753326716986</v>
      </c>
      <c r="M7226" s="93">
        <f t="shared" si="1240"/>
        <v>2.8772312023652646</v>
      </c>
      <c r="N7226" s="53">
        <f t="shared" si="1241"/>
        <v>17.181086550508372</v>
      </c>
      <c r="O7226">
        <f t="shared" si="1242"/>
        <v>0.71772498717173205</v>
      </c>
      <c r="P7226" s="53">
        <f t="shared" si="1243"/>
        <v>10.982841685784321</v>
      </c>
      <c r="Q7226" s="53">
        <v>0.2</v>
      </c>
      <c r="R7226" s="53">
        <f t="shared" si="1244"/>
        <v>6.5097487554073918</v>
      </c>
    </row>
    <row r="7227" spans="2:18" ht="15">
      <c r="B7227" s="84">
        <v>37530</v>
      </c>
      <c r="C7227" s="85">
        <v>0</v>
      </c>
      <c r="D7227" s="86">
        <v>22.9</v>
      </c>
      <c r="E7227" s="87">
        <v>4.0999999999999996</v>
      </c>
      <c r="F7227" s="96">
        <f t="shared" si="1235"/>
        <v>13.5</v>
      </c>
      <c r="G7227" s="96"/>
      <c r="H7227" s="74">
        <f t="shared" si="1236"/>
        <v>274</v>
      </c>
      <c r="I7227" s="53">
        <f t="shared" si="1234"/>
        <v>0.99819311257392784</v>
      </c>
      <c r="J7227" s="53">
        <f t="shared" si="1237"/>
        <v>-4.9342619653318411E-2</v>
      </c>
      <c r="K7227" s="53">
        <f t="shared" si="1238"/>
        <v>1.5190124063664594</v>
      </c>
      <c r="L7227" s="53">
        <f t="shared" si="1239"/>
        <v>23.681521378654168</v>
      </c>
      <c r="M7227" s="93">
        <f t="shared" si="1240"/>
        <v>3.0097632509367362</v>
      </c>
      <c r="N7227" s="53">
        <f t="shared" si="1241"/>
        <v>17.455707077803947</v>
      </c>
      <c r="O7227">
        <f t="shared" si="1242"/>
        <v>0.75629173150346363</v>
      </c>
      <c r="P7227" s="53">
        <f t="shared" si="1243"/>
        <v>11.646017104401583</v>
      </c>
      <c r="Q7227" s="53">
        <v>0.2</v>
      </c>
      <c r="R7227" s="53">
        <f t="shared" si="1244"/>
        <v>6.6161783298549821</v>
      </c>
    </row>
    <row r="7228" spans="2:18" ht="15">
      <c r="B7228" s="84">
        <v>37531</v>
      </c>
      <c r="C7228" s="85">
        <v>0</v>
      </c>
      <c r="D7228" s="86">
        <v>21.3</v>
      </c>
      <c r="E7228" s="87">
        <v>5.3</v>
      </c>
      <c r="F7228" s="96">
        <f t="shared" si="1235"/>
        <v>13.3</v>
      </c>
      <c r="G7228" s="96"/>
      <c r="H7228" s="74">
        <f t="shared" si="1236"/>
        <v>275</v>
      </c>
      <c r="I7228" s="53">
        <f t="shared" si="1234"/>
        <v>0.99876707119541852</v>
      </c>
      <c r="J7228" s="53">
        <f t="shared" si="1237"/>
        <v>-5.6124398277060894E-2</v>
      </c>
      <c r="K7228" s="53">
        <f t="shared" si="1238"/>
        <v>1.5118732631171512</v>
      </c>
      <c r="L7228" s="53">
        <f t="shared" si="1239"/>
        <v>23.408546319817695</v>
      </c>
      <c r="M7228" s="93">
        <f t="shared" si="1240"/>
        <v>2.727057521590488</v>
      </c>
      <c r="N7228" s="53">
        <f t="shared" si="1241"/>
        <v>15.917811497476034</v>
      </c>
      <c r="O7228">
        <f t="shared" si="1242"/>
        <v>0.74756858186330444</v>
      </c>
      <c r="P7228" s="53">
        <f t="shared" si="1243"/>
        <v>11.495632544546529</v>
      </c>
      <c r="Q7228" s="53">
        <v>0.2</v>
      </c>
      <c r="R7228" s="53">
        <f t="shared" si="1244"/>
        <v>6.2598527380401041</v>
      </c>
    </row>
    <row r="7229" spans="2:18" ht="15">
      <c r="B7229" s="84">
        <v>37532</v>
      </c>
      <c r="C7229" s="85">
        <v>0</v>
      </c>
      <c r="D7229" s="86">
        <v>20.9</v>
      </c>
      <c r="E7229" s="87">
        <v>7.7</v>
      </c>
      <c r="F7229" s="96">
        <f t="shared" si="1235"/>
        <v>14.299999999999999</v>
      </c>
      <c r="G7229" s="96"/>
      <c r="H7229" s="74">
        <f t="shared" si="1236"/>
        <v>276</v>
      </c>
      <c r="I7229" s="53">
        <f t="shared" si="1234"/>
        <v>0.9993413946603783</v>
      </c>
      <c r="J7229" s="53">
        <f t="shared" si="1237"/>
        <v>-6.2896077750080936E-2</v>
      </c>
      <c r="K7229" s="53">
        <f t="shared" si="1238"/>
        <v>1.5047363165639849</v>
      </c>
      <c r="L7229" s="53">
        <f t="shared" si="1239"/>
        <v>23.135911735404175</v>
      </c>
      <c r="M7229" s="93">
        <f t="shared" si="1240"/>
        <v>2.5268420197553358</v>
      </c>
      <c r="N7229" s="53">
        <f t="shared" si="1241"/>
        <v>14.289680077045213</v>
      </c>
      <c r="O7229">
        <f t="shared" si="1242"/>
        <v>0.7920785885773336</v>
      </c>
      <c r="P7229" s="53">
        <f t="shared" si="1243"/>
        <v>12.265269032584351</v>
      </c>
      <c r="Q7229" s="53">
        <v>0.2</v>
      </c>
      <c r="R7229" s="53">
        <f t="shared" si="1244"/>
        <v>5.9384487844015039</v>
      </c>
    </row>
    <row r="7230" spans="2:18" ht="15">
      <c r="B7230" s="84">
        <v>37533</v>
      </c>
      <c r="C7230" s="85">
        <v>0</v>
      </c>
      <c r="D7230" s="86">
        <v>16.899999999999999</v>
      </c>
      <c r="E7230" s="87">
        <v>8.5</v>
      </c>
      <c r="F7230" s="96">
        <f t="shared" si="1235"/>
        <v>12.7</v>
      </c>
      <c r="G7230" s="96"/>
      <c r="H7230" s="74">
        <f t="shared" si="1236"/>
        <v>277</v>
      </c>
      <c r="I7230" s="53">
        <f t="shared" si="1234"/>
        <v>0.99991591301725413</v>
      </c>
      <c r="J7230" s="53">
        <f t="shared" si="1237"/>
        <v>-6.9655927497567424E-2</v>
      </c>
      <c r="K7230" s="53">
        <f t="shared" si="1238"/>
        <v>1.4976023972671788</v>
      </c>
      <c r="L7230" s="53">
        <f t="shared" si="1239"/>
        <v>22.863701840757685</v>
      </c>
      <c r="M7230" s="93">
        <f t="shared" si="1240"/>
        <v>1.8927162199239056</v>
      </c>
      <c r="N7230" s="53">
        <f t="shared" si="1241"/>
        <v>11.265101584356795</v>
      </c>
      <c r="O7230">
        <f t="shared" si="1242"/>
        <v>0.72192363123507008</v>
      </c>
      <c r="P7230" s="53">
        <f t="shared" si="1243"/>
        <v>11.054823938572996</v>
      </c>
      <c r="Q7230" s="53">
        <v>0.2</v>
      </c>
      <c r="R7230" s="53">
        <f t="shared" si="1244"/>
        <v>5.1856794080893174</v>
      </c>
    </row>
    <row r="7231" spans="2:18" ht="15">
      <c r="B7231" s="84">
        <v>37534</v>
      </c>
      <c r="C7231" s="85">
        <v>0</v>
      </c>
      <c r="D7231" s="86">
        <v>22.9</v>
      </c>
      <c r="E7231" s="87">
        <v>6.9</v>
      </c>
      <c r="F7231" s="96">
        <f t="shared" si="1235"/>
        <v>14.899999999999999</v>
      </c>
      <c r="G7231" s="96"/>
      <c r="H7231" s="74">
        <f t="shared" si="1236"/>
        <v>278</v>
      </c>
      <c r="I7231" s="53">
        <f t="shared" si="1234"/>
        <v>1.0004904562568209</v>
      </c>
      <c r="J7231" s="53">
        <f t="shared" si="1237"/>
        <v>-7.6402208038679448E-2</v>
      </c>
      <c r="K7231" s="53">
        <f t="shared" si="1238"/>
        <v>1.49047235874324</v>
      </c>
      <c r="L7231" s="53">
        <f t="shared" si="1239"/>
        <v>22.59200144816208</v>
      </c>
      <c r="M7231" s="93">
        <f t="shared" si="1240"/>
        <v>2.767336203446694</v>
      </c>
      <c r="N7231" s="53">
        <f t="shared" si="1241"/>
        <v>15.362560984750216</v>
      </c>
      <c r="O7231">
        <f t="shared" si="1242"/>
        <v>0.81987919495865125</v>
      </c>
      <c r="P7231" s="53">
        <f t="shared" si="1243"/>
        <v>12.748814564685748</v>
      </c>
      <c r="Q7231" s="53">
        <v>0.2</v>
      </c>
      <c r="R7231" s="53">
        <f t="shared" si="1244"/>
        <v>6.2085341432409633</v>
      </c>
    </row>
    <row r="7232" spans="2:18" ht="15">
      <c r="B7232" s="84">
        <v>37535</v>
      </c>
      <c r="C7232" s="85">
        <v>0</v>
      </c>
      <c r="D7232" s="86">
        <v>16.7</v>
      </c>
      <c r="E7232" s="87">
        <v>9.1</v>
      </c>
      <c r="F7232" s="96">
        <f t="shared" si="1235"/>
        <v>12.899999999999999</v>
      </c>
      <c r="G7232" s="96"/>
      <c r="H7232" s="74">
        <f t="shared" si="1236"/>
        <v>279</v>
      </c>
      <c r="I7232" s="53">
        <f t="shared" si="1234"/>
        <v>1.0010648543624907</v>
      </c>
      <c r="J7232" s="53">
        <f t="shared" si="1237"/>
        <v>-8.3133170818912028E-2</v>
      </c>
      <c r="K7232" s="53">
        <f t="shared" si="1238"/>
        <v>1.4833470796248718</v>
      </c>
      <c r="L7232" s="53">
        <f t="shared" si="1239"/>
        <v>22.320895931759992</v>
      </c>
      <c r="M7232" s="93">
        <f t="shared" si="1240"/>
        <v>1.7691158268538438</v>
      </c>
      <c r="N7232" s="53">
        <f t="shared" si="1241"/>
        <v>10.460858802266209</v>
      </c>
      <c r="O7232">
        <f t="shared" si="1242"/>
        <v>0.73038527643591511</v>
      </c>
      <c r="P7232" s="53">
        <f t="shared" si="1243"/>
        <v>11.200053395093956</v>
      </c>
      <c r="Q7232" s="53">
        <v>0.2</v>
      </c>
      <c r="R7232" s="53">
        <f t="shared" si="1244"/>
        <v>5.0135164303838202</v>
      </c>
    </row>
    <row r="7233" spans="2:18" ht="15">
      <c r="B7233" s="84">
        <v>37536</v>
      </c>
      <c r="C7233" s="85">
        <v>0</v>
      </c>
      <c r="D7233" s="86">
        <v>22.2</v>
      </c>
      <c r="E7233" s="87">
        <v>5.3</v>
      </c>
      <c r="F7233" s="96">
        <f t="shared" si="1235"/>
        <v>13.75</v>
      </c>
      <c r="G7233" s="96"/>
      <c r="H7233" s="74">
        <f t="shared" si="1236"/>
        <v>280</v>
      </c>
      <c r="I7233" s="53">
        <f t="shared" si="1234"/>
        <v>1.0016389373606227</v>
      </c>
      <c r="J7233" s="53">
        <f t="shared" si="1237"/>
        <v>-8.984705805761542E-2</v>
      </c>
      <c r="K7233" s="53">
        <f t="shared" si="1238"/>
        <v>1.4762274658349086</v>
      </c>
      <c r="L7233" s="53">
        <f t="shared" si="1239"/>
        <v>22.050471190607464</v>
      </c>
      <c r="M7233" s="93">
        <f t="shared" si="1240"/>
        <v>2.6783051947813141</v>
      </c>
      <c r="N7233" s="53">
        <f t="shared" si="1241"/>
        <v>15.410266449736019</v>
      </c>
      <c r="O7233">
        <f t="shared" si="1242"/>
        <v>0.76732044369899988</v>
      </c>
      <c r="P7233" s="53">
        <f t="shared" si="1243"/>
        <v>11.836465724658737</v>
      </c>
      <c r="Q7233" s="53">
        <v>0.2</v>
      </c>
      <c r="R7233" s="53">
        <f t="shared" si="1244"/>
        <v>6.1666163006201247</v>
      </c>
    </row>
    <row r="7234" spans="2:18" ht="15">
      <c r="B7234" s="84">
        <v>37537</v>
      </c>
      <c r="C7234" s="85">
        <v>0</v>
      </c>
      <c r="D7234" s="86">
        <v>17</v>
      </c>
      <c r="E7234" s="87">
        <v>8.1</v>
      </c>
      <c r="F7234" s="96">
        <f t="shared" si="1235"/>
        <v>12.55</v>
      </c>
      <c r="G7234" s="96"/>
      <c r="H7234" s="74">
        <f t="shared" si="1236"/>
        <v>281</v>
      </c>
      <c r="I7234" s="53">
        <f t="shared" si="1234"/>
        <v>1.0022125353708218</v>
      </c>
      <c r="J7234" s="53">
        <f t="shared" si="1237"/>
        <v>-9.6542102612042532E-2</v>
      </c>
      <c r="K7234" s="53">
        <f t="shared" si="1238"/>
        <v>1.4691144527732658</v>
      </c>
      <c r="L7234" s="53">
        <f t="shared" si="1239"/>
        <v>21.780813609876329</v>
      </c>
      <c r="M7234" s="93">
        <f t="shared" si="1240"/>
        <v>1.8468314891768978</v>
      </c>
      <c r="N7234" s="53">
        <f t="shared" si="1241"/>
        <v>11.046330253723063</v>
      </c>
      <c r="O7234">
        <f t="shared" si="1242"/>
        <v>0.71563366961266239</v>
      </c>
      <c r="P7234" s="53">
        <f t="shared" si="1243"/>
        <v>10.947007741559606</v>
      </c>
      <c r="Q7234" s="53">
        <v>0.2</v>
      </c>
      <c r="R7234" s="53">
        <f t="shared" si="1244"/>
        <v>5.1300186068576643</v>
      </c>
    </row>
    <row r="7235" spans="2:18" ht="15">
      <c r="B7235" s="84">
        <v>37538</v>
      </c>
      <c r="C7235" s="85">
        <v>0</v>
      </c>
      <c r="D7235" s="86">
        <v>18.899999999999999</v>
      </c>
      <c r="E7235" s="87">
        <v>8.9</v>
      </c>
      <c r="F7235" s="96">
        <f t="shared" si="1235"/>
        <v>13.899999999999999</v>
      </c>
      <c r="G7235" s="96"/>
      <c r="H7235" s="74">
        <f t="shared" si="1236"/>
        <v>282</v>
      </c>
      <c r="I7235" s="53">
        <f t="shared" si="1234"/>
        <v>1.0027854786562083</v>
      </c>
      <c r="J7235" s="53">
        <f t="shared" si="1237"/>
        <v>-0.10321652785929418</v>
      </c>
      <c r="K7235" s="53">
        <f t="shared" si="1238"/>
        <v>1.4620090075156542</v>
      </c>
      <c r="L7235" s="53">
        <f t="shared" si="1239"/>
        <v>21.512010020221862</v>
      </c>
      <c r="M7235" s="93">
        <f t="shared" si="1240"/>
        <v>2.0194807942228454</v>
      </c>
      <c r="N7235" s="53">
        <f t="shared" si="1241"/>
        <v>11.564581281085207</v>
      </c>
      <c r="O7235">
        <f t="shared" si="1242"/>
        <v>0.77400478600496303</v>
      </c>
      <c r="P7235" s="53">
        <f t="shared" si="1243"/>
        <v>11.95206448478506</v>
      </c>
      <c r="Q7235" s="53">
        <v>0.2</v>
      </c>
      <c r="R7235" s="53">
        <f t="shared" si="1244"/>
        <v>5.3047975967209204</v>
      </c>
    </row>
    <row r="7236" spans="2:18" ht="15">
      <c r="B7236" s="84">
        <v>37539</v>
      </c>
      <c r="C7236" s="85">
        <v>0</v>
      </c>
      <c r="D7236" s="86">
        <v>14.9</v>
      </c>
      <c r="E7236" s="87">
        <v>11.3</v>
      </c>
      <c r="F7236" s="96">
        <f t="shared" si="1235"/>
        <v>13.100000000000001</v>
      </c>
      <c r="G7236" s="96"/>
      <c r="H7236" s="74">
        <f t="shared" si="1236"/>
        <v>283</v>
      </c>
      <c r="I7236" s="53">
        <f t="shared" si="1234"/>
        <v>1.0033575976736464</v>
      </c>
      <c r="J7236" s="53">
        <f t="shared" si="1237"/>
        <v>-0.10986854759758873</v>
      </c>
      <c r="K7236" s="53">
        <f t="shared" si="1238"/>
        <v>1.4549121310225004</v>
      </c>
      <c r="L7236" s="53">
        <f t="shared" si="1239"/>
        <v>21.244147655336615</v>
      </c>
      <c r="M7236" s="93">
        <f t="shared" si="1240"/>
        <v>1.1664026955715394</v>
      </c>
      <c r="N7236" s="53">
        <f t="shared" si="1241"/>
        <v>6.8523491410585224</v>
      </c>
      <c r="O7236">
        <f t="shared" si="1242"/>
        <v>0.73893334591407234</v>
      </c>
      <c r="P7236" s="53">
        <f t="shared" si="1243"/>
        <v>11.34698381075474</v>
      </c>
      <c r="Q7236" s="53">
        <v>0.2</v>
      </c>
      <c r="R7236" s="53">
        <f t="shared" si="1244"/>
        <v>4.2097631198232754</v>
      </c>
    </row>
    <row r="7237" spans="2:18" ht="15">
      <c r="B7237" s="84">
        <v>37540</v>
      </c>
      <c r="C7237" s="85">
        <v>4.8</v>
      </c>
      <c r="D7237" s="86">
        <v>15.7</v>
      </c>
      <c r="E7237" s="87">
        <v>10.6</v>
      </c>
      <c r="F7237" s="96">
        <f t="shared" si="1235"/>
        <v>13.149999999999999</v>
      </c>
      <c r="G7237" s="96"/>
      <c r="H7237" s="74">
        <f t="shared" si="1236"/>
        <v>284</v>
      </c>
      <c r="I7237" s="53">
        <f t="shared" si="1234"/>
        <v>1.0039287231239142</v>
      </c>
      <c r="J7237" s="53">
        <f t="shared" si="1237"/>
        <v>-0.116496365968295</v>
      </c>
      <c r="K7237" s="53">
        <f t="shared" si="1238"/>
        <v>1.4478248603562074</v>
      </c>
      <c r="L7237" s="53">
        <f t="shared" si="1239"/>
        <v>20.977314107716502</v>
      </c>
      <c r="M7237" s="93">
        <f t="shared" si="1240"/>
        <v>1.3730776440997912</v>
      </c>
      <c r="N7237" s="53">
        <f t="shared" si="1241"/>
        <v>8.0534856776644634</v>
      </c>
      <c r="O7237">
        <f t="shared" si="1242"/>
        <v>0.74108395394251414</v>
      </c>
      <c r="P7237" s="53">
        <f t="shared" si="1243"/>
        <v>11.38398422052741</v>
      </c>
      <c r="Q7237" s="53">
        <v>0.2</v>
      </c>
      <c r="R7237" s="53">
        <f t="shared" si="1244"/>
        <v>4.4821066553184492</v>
      </c>
    </row>
    <row r="7238" spans="2:18" ht="15">
      <c r="B7238" s="84">
        <v>37541</v>
      </c>
      <c r="C7238" s="85">
        <v>1.2</v>
      </c>
      <c r="D7238" s="86">
        <v>15.7</v>
      </c>
      <c r="E7238" s="87">
        <v>11</v>
      </c>
      <c r="F7238" s="96">
        <f t="shared" si="1235"/>
        <v>13.35</v>
      </c>
      <c r="G7238" s="96"/>
      <c r="H7238" s="74">
        <f t="shared" si="1236"/>
        <v>285</v>
      </c>
      <c r="I7238" s="53">
        <f t="shared" si="1234"/>
        <v>1.0044986860018028</v>
      </c>
      <c r="J7238" s="53">
        <f t="shared" si="1237"/>
        <v>-0.12309817740020416</v>
      </c>
      <c r="K7238" s="53">
        <f t="shared" si="1238"/>
        <v>1.4407482709045429</v>
      </c>
      <c r="L7238" s="53">
        <f t="shared" si="1239"/>
        <v>20.711597282669892</v>
      </c>
      <c r="M7238" s="93">
        <f t="shared" si="1240"/>
        <v>1.3098454220924038</v>
      </c>
      <c r="N7238" s="53">
        <f t="shared" si="1241"/>
        <v>7.6332843971249975</v>
      </c>
      <c r="O7238">
        <f t="shared" si="1242"/>
        <v>0.74974109806577882</v>
      </c>
      <c r="P7238" s="53">
        <f t="shared" si="1243"/>
        <v>11.53306526362627</v>
      </c>
      <c r="Q7238" s="53">
        <v>0.2</v>
      </c>
      <c r="R7238" s="53">
        <f t="shared" si="1244"/>
        <v>4.3953278593104415</v>
      </c>
    </row>
    <row r="7239" spans="2:18" ht="15">
      <c r="B7239" s="84">
        <v>37542</v>
      </c>
      <c r="C7239" s="85">
        <v>0.4</v>
      </c>
      <c r="D7239" s="86">
        <v>21.7</v>
      </c>
      <c r="E7239" s="87">
        <v>6.9</v>
      </c>
      <c r="F7239" s="96">
        <f t="shared" si="1235"/>
        <v>14.3</v>
      </c>
      <c r="G7239" s="96"/>
      <c r="H7239" s="74">
        <f t="shared" si="1236"/>
        <v>286</v>
      </c>
      <c r="I7239" s="53">
        <f t="shared" si="1234"/>
        <v>1.0050673176461264</v>
      </c>
      <c r="J7239" s="53">
        <f t="shared" si="1237"/>
        <v>-0.12967216657752278</v>
      </c>
      <c r="K7239" s="53">
        <f t="shared" si="1238"/>
        <v>1.4336834786075918</v>
      </c>
      <c r="L7239" s="53">
        <f t="shared" si="1239"/>
        <v>20.447085350606343</v>
      </c>
      <c r="M7239" s="93">
        <f t="shared" si="1240"/>
        <v>2.3646494831554161</v>
      </c>
      <c r="N7239" s="53">
        <f t="shared" si="1241"/>
        <v>13.372456348463354</v>
      </c>
      <c r="O7239">
        <f t="shared" si="1242"/>
        <v>0.7920785885773336</v>
      </c>
      <c r="P7239" s="53">
        <f t="shared" si="1243"/>
        <v>12.265269032584351</v>
      </c>
      <c r="Q7239" s="53">
        <v>0.2</v>
      </c>
      <c r="R7239" s="53">
        <f t="shared" si="1244"/>
        <v>5.7308675572481436</v>
      </c>
    </row>
    <row r="7240" spans="2:18" ht="15">
      <c r="B7240" s="84">
        <v>37543</v>
      </c>
      <c r="C7240" s="85">
        <v>0</v>
      </c>
      <c r="D7240" s="86">
        <v>18.899999999999999</v>
      </c>
      <c r="E7240" s="87">
        <v>9.5</v>
      </c>
      <c r="F7240" s="96">
        <f t="shared" si="1235"/>
        <v>14.2</v>
      </c>
      <c r="G7240" s="96"/>
      <c r="H7240" s="74">
        <f t="shared" si="1236"/>
        <v>287</v>
      </c>
      <c r="I7240" s="53">
        <f t="shared" si="1234"/>
        <v>1.0056344497896332</v>
      </c>
      <c r="J7240" s="53">
        <f t="shared" si="1237"/>
        <v>-0.13621650843313457</v>
      </c>
      <c r="K7240" s="53">
        <f t="shared" si="1238"/>
        <v>1.4266316421852574</v>
      </c>
      <c r="L7240" s="53">
        <f t="shared" si="1239"/>
        <v>20.183866697645719</v>
      </c>
      <c r="M7240" s="93">
        <f t="shared" si="1240"/>
        <v>1.8544611859392621</v>
      </c>
      <c r="N7240" s="53">
        <f t="shared" si="1241"/>
        <v>10.520035792844578</v>
      </c>
      <c r="O7240">
        <f t="shared" si="1242"/>
        <v>0.78752598227639237</v>
      </c>
      <c r="P7240" s="53">
        <f t="shared" si="1243"/>
        <v>12.186288994733191</v>
      </c>
      <c r="Q7240" s="53">
        <v>0.2</v>
      </c>
      <c r="R7240" s="53">
        <f t="shared" si="1244"/>
        <v>5.081212487993171</v>
      </c>
    </row>
    <row r="7241" spans="2:18" ht="15">
      <c r="B7241" s="84">
        <v>37544</v>
      </c>
      <c r="C7241" s="85">
        <v>0</v>
      </c>
      <c r="D7241" s="86">
        <v>18.899999999999999</v>
      </c>
      <c r="E7241" s="87">
        <v>12.7</v>
      </c>
      <c r="F7241" s="96">
        <f t="shared" si="1235"/>
        <v>15.799999999999999</v>
      </c>
      <c r="G7241" s="96"/>
      <c r="H7241" s="74">
        <f t="shared" si="1236"/>
        <v>288</v>
      </c>
      <c r="I7241" s="53">
        <f t="shared" si="1234"/>
        <v>1.0061999146087979</v>
      </c>
      <c r="J7241" s="53">
        <f t="shared" si="1237"/>
        <v>-0.14272936816864831</v>
      </c>
      <c r="K7241" s="53">
        <f t="shared" si="1238"/>
        <v>1.4195939653619358</v>
      </c>
      <c r="L7241" s="53">
        <f t="shared" si="1239"/>
        <v>19.922029874595928</v>
      </c>
      <c r="M7241" s="93">
        <f t="shared" si="1240"/>
        <v>1.5608752083917812</v>
      </c>
      <c r="N7241" s="53">
        <f t="shared" si="1241"/>
        <v>8.4329272387129457</v>
      </c>
      <c r="O7241">
        <f t="shared" si="1242"/>
        <v>0.86317440484090757</v>
      </c>
      <c r="P7241" s="53">
        <f t="shared" si="1243"/>
        <v>13.506043081775401</v>
      </c>
      <c r="Q7241" s="53">
        <v>0.2</v>
      </c>
      <c r="R7241" s="53">
        <f t="shared" si="1244"/>
        <v>4.6704692432513095</v>
      </c>
    </row>
    <row r="7242" spans="2:18" ht="15">
      <c r="B7242" s="84">
        <v>37545</v>
      </c>
      <c r="C7242" s="85">
        <v>0</v>
      </c>
      <c r="D7242" s="86">
        <v>21.8</v>
      </c>
      <c r="E7242" s="87">
        <v>13.9</v>
      </c>
      <c r="F7242" s="96">
        <f t="shared" si="1235"/>
        <v>17.850000000000001</v>
      </c>
      <c r="G7242" s="96"/>
      <c r="H7242" s="74">
        <f t="shared" si="1236"/>
        <v>289</v>
      </c>
      <c r="I7242" s="53">
        <f t="shared" ref="I7242:I7305" si="1245">1+0.0334*COS($I$7*H7242-0.0552)</f>
        <v>1.0067635447734826</v>
      </c>
      <c r="J7242" s="53">
        <f t="shared" si="1237"/>
        <v>-0.14920890130282444</v>
      </c>
      <c r="K7242" s="53">
        <f t="shared" si="1238"/>
        <v>1.4125716990844581</v>
      </c>
      <c r="L7242" s="53">
        <f t="shared" si="1239"/>
        <v>19.661663544351988</v>
      </c>
      <c r="M7242" s="93">
        <f t="shared" si="1240"/>
        <v>1.8449848887663565</v>
      </c>
      <c r="N7242" s="53">
        <f t="shared" si="1241"/>
        <v>9.3946959053323873</v>
      </c>
      <c r="O7242">
        <f t="shared" si="1242"/>
        <v>0.96929652146564438</v>
      </c>
      <c r="P7242" s="53">
        <f t="shared" si="1243"/>
        <v>15.382496014661212</v>
      </c>
      <c r="Q7242" s="53">
        <v>0.2</v>
      </c>
      <c r="R7242" s="53">
        <f t="shared" si="1244"/>
        <v>4.9667615155467129</v>
      </c>
    </row>
    <row r="7243" spans="2:18" ht="15">
      <c r="B7243" s="84">
        <v>37546</v>
      </c>
      <c r="C7243" s="85">
        <v>0</v>
      </c>
      <c r="D7243" s="86">
        <v>19.7</v>
      </c>
      <c r="E7243" s="87">
        <v>10.1</v>
      </c>
      <c r="F7243" s="96">
        <f t="shared" si="1235"/>
        <v>14.899999999999999</v>
      </c>
      <c r="G7243" s="96"/>
      <c r="H7243" s="74">
        <f t="shared" si="1236"/>
        <v>290</v>
      </c>
      <c r="I7243" s="53">
        <f t="shared" si="1245"/>
        <v>1.0073251734964539</v>
      </c>
      <c r="J7243" s="53">
        <f t="shared" si="1237"/>
        <v>-0.15565325374995273</v>
      </c>
      <c r="K7243" s="53">
        <f t="shared" si="1238"/>
        <v>1.4055661437289482</v>
      </c>
      <c r="L7243" s="53">
        <f t="shared" si="1239"/>
        <v>19.402856427776385</v>
      </c>
      <c r="M7243" s="93">
        <f t="shared" si="1240"/>
        <v>1.8409776362811805</v>
      </c>
      <c r="N7243" s="53">
        <f t="shared" si="1241"/>
        <v>10.219983814653881</v>
      </c>
      <c r="O7243">
        <f t="shared" si="1242"/>
        <v>0.81987919495865125</v>
      </c>
      <c r="P7243" s="53">
        <f t="shared" si="1243"/>
        <v>12.748814564685748</v>
      </c>
      <c r="Q7243" s="53">
        <v>0.2</v>
      </c>
      <c r="R7243" s="53">
        <f t="shared" si="1244"/>
        <v>5.0416909599866511</v>
      </c>
    </row>
    <row r="7244" spans="2:18" ht="15">
      <c r="B7244" s="84">
        <v>37547</v>
      </c>
      <c r="C7244" s="85">
        <v>14</v>
      </c>
      <c r="D7244" s="86">
        <v>19.7</v>
      </c>
      <c r="E7244" s="87">
        <v>6.2</v>
      </c>
      <c r="F7244" s="96">
        <f t="shared" si="1235"/>
        <v>12.95</v>
      </c>
      <c r="G7244" s="96"/>
      <c r="H7244" s="74">
        <f t="shared" si="1236"/>
        <v>291</v>
      </c>
      <c r="I7244" s="53">
        <f t="shared" si="1245"/>
        <v>1.0078846345827368</v>
      </c>
      <c r="J7244" s="53">
        <f t="shared" si="1237"/>
        <v>-0.16206056192979862</v>
      </c>
      <c r="K7244" s="53">
        <f t="shared" si="1238"/>
        <v>1.3985786512916953</v>
      </c>
      <c r="L7244" s="53">
        <f t="shared" si="1239"/>
        <v>19.145697248126826</v>
      </c>
      <c r="M7244" s="93">
        <f t="shared" si="1240"/>
        <v>2.0257351551213825</v>
      </c>
      <c r="N7244" s="53">
        <f t="shared" si="1241"/>
        <v>11.95878320206829</v>
      </c>
      <c r="O7244">
        <f t="shared" si="1242"/>
        <v>0.73251416262319236</v>
      </c>
      <c r="P7244" s="53">
        <f t="shared" si="1243"/>
        <v>11.236625858540162</v>
      </c>
      <c r="Q7244" s="53">
        <v>0.2</v>
      </c>
      <c r="R7244" s="53">
        <f t="shared" si="1244"/>
        <v>5.3525621332586866</v>
      </c>
    </row>
    <row r="7245" spans="2:18" ht="15">
      <c r="B7245" s="84">
        <v>37548</v>
      </c>
      <c r="C7245" s="85">
        <v>0</v>
      </c>
      <c r="D7245" s="86">
        <v>18.3</v>
      </c>
      <c r="E7245" s="87">
        <v>3.3</v>
      </c>
      <c r="F7245" s="96">
        <f t="shared" si="1235"/>
        <v>10.8</v>
      </c>
      <c r="G7245" s="96"/>
      <c r="H7245" s="74">
        <f t="shared" si="1236"/>
        <v>292</v>
      </c>
      <c r="I7245" s="53">
        <f t="shared" si="1245"/>
        <v>1.0084417624787954</v>
      </c>
      <c r="J7245" s="53">
        <f t="shared" si="1237"/>
        <v>-0.16842895291072263</v>
      </c>
      <c r="K7245" s="53">
        <f t="shared" si="1238"/>
        <v>1.3916106275586073</v>
      </c>
      <c r="L7245" s="53">
        <f t="shared" si="1239"/>
        <v>18.89027467410472</v>
      </c>
      <c r="M7245" s="93">
        <f t="shared" si="1240"/>
        <v>1.9595186849210289</v>
      </c>
      <c r="N7245" s="53">
        <f t="shared" si="1241"/>
        <v>12.437492267075525</v>
      </c>
      <c r="O7245">
        <f t="shared" si="1242"/>
        <v>0.64570948025996211</v>
      </c>
      <c r="P7245" s="53">
        <f t="shared" si="1243"/>
        <v>9.7567479956675065</v>
      </c>
      <c r="Q7245" s="53">
        <v>0.2</v>
      </c>
      <c r="R7245" s="53">
        <f t="shared" si="1244"/>
        <v>5.3615890099012278</v>
      </c>
    </row>
    <row r="7246" spans="2:18" ht="15">
      <c r="B7246" s="84">
        <v>37549</v>
      </c>
      <c r="C7246" s="85">
        <v>0</v>
      </c>
      <c r="D7246" s="86">
        <v>15.7</v>
      </c>
      <c r="E7246" s="87">
        <v>1.1000000000000001</v>
      </c>
      <c r="F7246" s="96">
        <f t="shared" si="1235"/>
        <v>8.4</v>
      </c>
      <c r="G7246" s="96"/>
      <c r="H7246" s="74">
        <f t="shared" si="1236"/>
        <v>293</v>
      </c>
      <c r="I7246" s="53">
        <f t="shared" si="1245"/>
        <v>1.0089963923215213</v>
      </c>
      <c r="J7246" s="53">
        <f t="shared" si="1237"/>
        <v>-0.17475654458762296</v>
      </c>
      <c r="K7246" s="53">
        <f t="shared" si="1238"/>
        <v>1.3846635342471949</v>
      </c>
      <c r="L7246" s="53">
        <f t="shared" si="1239"/>
        <v>18.636677261603971</v>
      </c>
      <c r="M7246" s="93">
        <f t="shared" si="1240"/>
        <v>1.747212295253354</v>
      </c>
      <c r="N7246" s="53">
        <f t="shared" si="1241"/>
        <v>12.105809450948893</v>
      </c>
      <c r="O7246">
        <f t="shared" si="1242"/>
        <v>0.55955287615999294</v>
      </c>
      <c r="P7246" s="53">
        <f t="shared" si="1243"/>
        <v>8.3125902760935677</v>
      </c>
      <c r="Q7246" s="53">
        <v>0.2</v>
      </c>
      <c r="R7246" s="53">
        <f t="shared" si="1244"/>
        <v>5.171259682306431</v>
      </c>
    </row>
    <row r="7247" spans="2:18" ht="15">
      <c r="B7247" s="84">
        <v>37550</v>
      </c>
      <c r="C7247" s="85">
        <v>0</v>
      </c>
      <c r="D7247" s="86">
        <v>8.8000000000000007</v>
      </c>
      <c r="E7247" s="87">
        <v>3.1</v>
      </c>
      <c r="F7247" s="96">
        <f t="shared" ref="F7247:F7310" si="1246">0.5*(D7247+E7247)</f>
        <v>5.95</v>
      </c>
      <c r="G7247" s="96"/>
      <c r="H7247" s="74">
        <f t="shared" ref="H7247:H7310" si="1247">B7247-DATE(YEAR(B7247),1,0)</f>
        <v>294</v>
      </c>
      <c r="I7247" s="53">
        <f t="shared" si="1245"/>
        <v>1.0095483599870214</v>
      </c>
      <c r="J7247" s="53">
        <f t="shared" ref="J7247:J7310" si="1248">ASIN(0.39785*SIN(4.869+$I$7*H7247+0.03345*SIN(6.224+$I$7*H7247)))</f>
        <v>-0.18104144589631799</v>
      </c>
      <c r="K7247" s="53">
        <f t="shared" ref="K7247:K7310" si="1249">ACOS(-TAN(J7247)*TAN($E$7*$I$8))</f>
        <v>1.3777388911144641</v>
      </c>
      <c r="L7247" s="53">
        <f t="shared" ref="L7247:L7310" si="1250">117.5*I7247*((K7247*SIN($E$7*$I$8)*SIN(J7247)+COS($E$7*$I$8)*COS(J7247)*SIN(K7247))/PI())</f>
        <v>18.384993394248252</v>
      </c>
      <c r="M7247" s="93">
        <f t="shared" ref="M7247:M7310" si="1251">0.0023*L7247/2.456*(0.5*(D7247+E7247)+17.8)*SQRT(D7247-E7247)</f>
        <v>0.9762566237315311</v>
      </c>
      <c r="N7247" s="53">
        <f t="shared" ref="N7247:N7310" si="1252">0.17*L7247*SQRT(D7247-E7247)</f>
        <v>7.4619069206478521</v>
      </c>
      <c r="O7247">
        <f t="shared" ref="O7247:O7310" si="1253">5336/(F7247+273.15)^2*EXP(21.07-5336/(F7247+273.15))</f>
        <v>0.48214798994377922</v>
      </c>
      <c r="P7247" s="53">
        <f t="shared" ref="P7247:P7310" si="1254">EXP(21.07-5336/(F7247+273.15))</f>
        <v>7.0385664101447656</v>
      </c>
      <c r="Q7247" s="53">
        <v>0.2</v>
      </c>
      <c r="R7247" s="53">
        <f t="shared" ref="R7247:R7310" si="1255">(O7247*N7247*0.6+$L$8*6.43*(1+0.536*Q7247)*P7247*(1- G7247/100))/($O$7*(O7247+$L$8))</f>
        <v>4.041259805586729</v>
      </c>
    </row>
    <row r="7248" spans="2:18" ht="15">
      <c r="B7248" s="84">
        <v>37551</v>
      </c>
      <c r="C7248" s="85">
        <v>10.4</v>
      </c>
      <c r="D7248" s="86">
        <v>13.3</v>
      </c>
      <c r="E7248" s="87">
        <v>6.3</v>
      </c>
      <c r="F7248" s="96">
        <f t="shared" si="1246"/>
        <v>9.8000000000000007</v>
      </c>
      <c r="G7248" s="96"/>
      <c r="H7248" s="74">
        <f t="shared" si="1247"/>
        <v>295</v>
      </c>
      <c r="I7248" s="53">
        <f t="shared" si="1245"/>
        <v>1.0100975021391829</v>
      </c>
      <c r="J7248" s="53">
        <f t="shared" si="1248"/>
        <v>-0.18728175706601952</v>
      </c>
      <c r="K7248" s="53">
        <f t="shared" si="1249"/>
        <v>1.370838278023415</v>
      </c>
      <c r="L7248" s="53">
        <f t="shared" si="1250"/>
        <v>18.135311222811147</v>
      </c>
      <c r="M7248" s="93">
        <f t="shared" si="1251"/>
        <v>1.240173904008649</v>
      </c>
      <c r="N7248" s="53">
        <f t="shared" si="1252"/>
        <v>8.1568589855338871</v>
      </c>
      <c r="O7248">
        <f t="shared" si="1253"/>
        <v>0.60849634259372132</v>
      </c>
      <c r="P7248" s="53">
        <f t="shared" si="1254"/>
        <v>9.1298059701525496</v>
      </c>
      <c r="Q7248" s="53">
        <v>0.2</v>
      </c>
      <c r="R7248" s="53">
        <f t="shared" si="1255"/>
        <v>4.3665228265525693</v>
      </c>
    </row>
    <row r="7249" spans="2:18" ht="15">
      <c r="B7249" s="84">
        <v>37552</v>
      </c>
      <c r="C7249" s="85">
        <v>0.2</v>
      </c>
      <c r="D7249" s="86">
        <v>17</v>
      </c>
      <c r="E7249" s="87">
        <v>8.9</v>
      </c>
      <c r="F7249" s="96">
        <f t="shared" si="1246"/>
        <v>12.95</v>
      </c>
      <c r="G7249" s="96"/>
      <c r="H7249" s="74">
        <f t="shared" si="1247"/>
        <v>296</v>
      </c>
      <c r="I7249" s="53">
        <f t="shared" si="1245"/>
        <v>1.0106436562780083</v>
      </c>
      <c r="J7249" s="53">
        <f t="shared" si="1248"/>
        <v>-0.19347556991152742</v>
      </c>
      <c r="K7249" s="53">
        <f t="shared" si="1249"/>
        <v>1.3639633369601956</v>
      </c>
      <c r="L7249" s="53">
        <f t="shared" si="1250"/>
        <v>17.887718603622275</v>
      </c>
      <c r="M7249" s="93">
        <f t="shared" si="1251"/>
        <v>1.4660272988312293</v>
      </c>
      <c r="N7249" s="53">
        <f t="shared" si="1252"/>
        <v>8.6545877385367955</v>
      </c>
      <c r="O7249">
        <f t="shared" si="1253"/>
        <v>0.73251416262319236</v>
      </c>
      <c r="P7249" s="53">
        <f t="shared" si="1254"/>
        <v>11.236625858540162</v>
      </c>
      <c r="Q7249" s="53">
        <v>0.2</v>
      </c>
      <c r="R7249" s="53">
        <f t="shared" si="1255"/>
        <v>4.6093598686964929</v>
      </c>
    </row>
    <row r="7250" spans="2:18" ht="15">
      <c r="B7250" s="84">
        <v>37553</v>
      </c>
      <c r="C7250" s="85">
        <v>10</v>
      </c>
      <c r="D7250" s="86">
        <v>18.5</v>
      </c>
      <c r="E7250" s="87">
        <v>5.9</v>
      </c>
      <c r="F7250" s="96">
        <f t="shared" si="1246"/>
        <v>12.2</v>
      </c>
      <c r="G7250" s="96"/>
      <c r="H7250" s="74">
        <f t="shared" si="1247"/>
        <v>297</v>
      </c>
      <c r="I7250" s="53">
        <f t="shared" si="1245"/>
        <v>1.0111866607877009</v>
      </c>
      <c r="J7250" s="53">
        <f t="shared" si="1248"/>
        <v>-0.19962096816676864</v>
      </c>
      <c r="K7250" s="53">
        <f t="shared" si="1249"/>
        <v>1.3571157739932649</v>
      </c>
      <c r="L7250" s="53">
        <f t="shared" si="1250"/>
        <v>17.642303036069933</v>
      </c>
      <c r="M7250" s="93">
        <f t="shared" si="1251"/>
        <v>1.7593865936510695</v>
      </c>
      <c r="N7250" s="53">
        <f t="shared" si="1252"/>
        <v>10.646073776539053</v>
      </c>
      <c r="O7250">
        <f t="shared" si="1253"/>
        <v>0.70114279888176989</v>
      </c>
      <c r="P7250" s="53">
        <f t="shared" si="1254"/>
        <v>10.699079407335368</v>
      </c>
      <c r="Q7250" s="53">
        <v>0.2</v>
      </c>
      <c r="R7250" s="53">
        <f t="shared" si="1255"/>
        <v>5.0250214123578232</v>
      </c>
    </row>
    <row r="7251" spans="2:18" ht="15">
      <c r="B7251" s="84">
        <v>37554</v>
      </c>
      <c r="C7251" s="85">
        <v>0</v>
      </c>
      <c r="D7251" s="86">
        <v>11.9</v>
      </c>
      <c r="E7251" s="87">
        <v>6.9</v>
      </c>
      <c r="F7251" s="96">
        <f t="shared" si="1246"/>
        <v>9.4</v>
      </c>
      <c r="G7251" s="96"/>
      <c r="H7251" s="74">
        <f t="shared" si="1247"/>
        <v>298</v>
      </c>
      <c r="I7251" s="53">
        <f t="shared" si="1245"/>
        <v>1.0117263549844906</v>
      </c>
      <c r="J7251" s="53">
        <f t="shared" si="1248"/>
        <v>-0.20571602786129212</v>
      </c>
      <c r="K7251" s="53">
        <f t="shared" si="1249"/>
        <v>1.3502973611651965</v>
      </c>
      <c r="L7251" s="53">
        <f t="shared" si="1250"/>
        <v>17.399151599318937</v>
      </c>
      <c r="M7251" s="93">
        <f t="shared" si="1251"/>
        <v>0.99101779278295898</v>
      </c>
      <c r="N7251" s="53">
        <f t="shared" si="1252"/>
        <v>6.6139665735732267</v>
      </c>
      <c r="O7251">
        <f t="shared" si="1253"/>
        <v>0.59414461193760781</v>
      </c>
      <c r="P7251" s="53">
        <f t="shared" si="1254"/>
        <v>8.8892877636983627</v>
      </c>
      <c r="Q7251" s="53">
        <v>0.2</v>
      </c>
      <c r="R7251" s="53">
        <f t="shared" si="1255"/>
        <v>4.0085703428709536</v>
      </c>
    </row>
    <row r="7252" spans="2:18" ht="15">
      <c r="B7252" s="84">
        <v>37555</v>
      </c>
      <c r="C7252" s="85">
        <v>0</v>
      </c>
      <c r="D7252" s="86">
        <v>19.7</v>
      </c>
      <c r="E7252" s="87">
        <v>6.9</v>
      </c>
      <c r="F7252" s="96">
        <f t="shared" si="1246"/>
        <v>13.3</v>
      </c>
      <c r="G7252" s="96"/>
      <c r="H7252" s="74">
        <f t="shared" si="1247"/>
        <v>299</v>
      </c>
      <c r="I7252" s="53">
        <f t="shared" si="1245"/>
        <v>1.0122625791641815</v>
      </c>
      <c r="J7252" s="53">
        <f t="shared" si="1248"/>
        <v>-0.21175881774130711</v>
      </c>
      <c r="K7252" s="53">
        <f t="shared" si="1249"/>
        <v>1.3435099383070224</v>
      </c>
      <c r="L7252" s="53">
        <f t="shared" si="1250"/>
        <v>17.158350888370411</v>
      </c>
      <c r="M7252" s="93">
        <f t="shared" si="1251"/>
        <v>1.7878883409737076</v>
      </c>
      <c r="N7252" s="53">
        <f t="shared" si="1252"/>
        <v>10.43588899934772</v>
      </c>
      <c r="O7252">
        <f t="shared" si="1253"/>
        <v>0.74756858186330444</v>
      </c>
      <c r="P7252" s="53">
        <f t="shared" si="1254"/>
        <v>11.495632544546529</v>
      </c>
      <c r="Q7252" s="53">
        <v>0.2</v>
      </c>
      <c r="R7252" s="53">
        <f t="shared" si="1255"/>
        <v>5.024792965944175</v>
      </c>
    </row>
    <row r="7253" spans="2:18" ht="15">
      <c r="B7253" s="84">
        <v>37556</v>
      </c>
      <c r="C7253" s="85">
        <v>0</v>
      </c>
      <c r="D7253" s="86">
        <v>17.5</v>
      </c>
      <c r="E7253" s="87">
        <v>3.9</v>
      </c>
      <c r="F7253" s="96">
        <f t="shared" si="1246"/>
        <v>10.7</v>
      </c>
      <c r="G7253" s="96"/>
      <c r="H7253" s="74">
        <f t="shared" si="1247"/>
        <v>300</v>
      </c>
      <c r="I7253" s="53">
        <f t="shared" si="1245"/>
        <v>1.0127951746494115</v>
      </c>
      <c r="J7253" s="53">
        <f t="shared" si="1248"/>
        <v>-0.2177473997368205</v>
      </c>
      <c r="K7253" s="53">
        <f t="shared" si="1249"/>
        <v>1.3367554147642666</v>
      </c>
      <c r="L7253" s="53">
        <f t="shared" si="1250"/>
        <v>16.919986949598503</v>
      </c>
      <c r="M7253" s="93">
        <f t="shared" si="1251"/>
        <v>1.6653817895693448</v>
      </c>
      <c r="N7253" s="53">
        <f t="shared" si="1252"/>
        <v>10.607630889107444</v>
      </c>
      <c r="O7253">
        <f t="shared" si="1253"/>
        <v>0.64190077944287904</v>
      </c>
      <c r="P7253" s="53">
        <f t="shared" si="1254"/>
        <v>9.6923676467585924</v>
      </c>
      <c r="Q7253" s="53">
        <v>0.2</v>
      </c>
      <c r="R7253" s="53">
        <f t="shared" si="1255"/>
        <v>4.949952592255551</v>
      </c>
    </row>
    <row r="7254" spans="2:18" ht="15">
      <c r="B7254" s="84">
        <v>37557</v>
      </c>
      <c r="C7254" s="85">
        <v>0</v>
      </c>
      <c r="D7254" s="86">
        <v>20.100000000000001</v>
      </c>
      <c r="E7254" s="87">
        <v>4.7</v>
      </c>
      <c r="F7254" s="96">
        <f t="shared" si="1246"/>
        <v>12.4</v>
      </c>
      <c r="G7254" s="96"/>
      <c r="H7254" s="74">
        <f t="shared" si="1247"/>
        <v>301</v>
      </c>
      <c r="I7254" s="53">
        <f t="shared" si="1245"/>
        <v>1.0133239838366084</v>
      </c>
      <c r="J7254" s="53">
        <f t="shared" si="1248"/>
        <v>-0.22367982947638354</v>
      </c>
      <c r="K7254" s="53">
        <f t="shared" si="1249"/>
        <v>1.3300357710230664</v>
      </c>
      <c r="L7254" s="53">
        <f t="shared" si="1250"/>
        <v>16.684145215907556</v>
      </c>
      <c r="M7254" s="93">
        <f t="shared" si="1251"/>
        <v>1.8517004756948814</v>
      </c>
      <c r="N7254" s="53">
        <f t="shared" si="1252"/>
        <v>11.130463325829641</v>
      </c>
      <c r="O7254">
        <f t="shared" si="1253"/>
        <v>0.70939159771135885</v>
      </c>
      <c r="P7254" s="53">
        <f t="shared" si="1254"/>
        <v>10.840131443205758</v>
      </c>
      <c r="Q7254" s="53">
        <v>0.2</v>
      </c>
      <c r="R7254" s="53">
        <f t="shared" si="1255"/>
        <v>5.1423542225697512</v>
      </c>
    </row>
    <row r="7255" spans="2:18" ht="15">
      <c r="B7255" s="84">
        <v>37558</v>
      </c>
      <c r="C7255" s="85">
        <v>0</v>
      </c>
      <c r="D7255" s="86">
        <v>15.4</v>
      </c>
      <c r="E7255" s="87">
        <v>1.2</v>
      </c>
      <c r="F7255" s="96">
        <f t="shared" si="1246"/>
        <v>8.3000000000000007</v>
      </c>
      <c r="G7255" s="96"/>
      <c r="H7255" s="74">
        <f t="shared" si="1247"/>
        <v>302</v>
      </c>
      <c r="I7255" s="53">
        <f t="shared" si="1245"/>
        <v>1.0138488502426257</v>
      </c>
      <c r="J7255" s="53">
        <f t="shared" si="1248"/>
        <v>-0.22955415685093136</v>
      </c>
      <c r="K7255" s="53">
        <f t="shared" si="1249"/>
        <v>1.3233530602239887</v>
      </c>
      <c r="L7255" s="53">
        <f t="shared" si="1250"/>
        <v>16.450910441660312</v>
      </c>
      <c r="M7255" s="93">
        <f t="shared" si="1251"/>
        <v>1.51521440739025</v>
      </c>
      <c r="N7255" s="53">
        <f t="shared" si="1252"/>
        <v>10.538602688215512</v>
      </c>
      <c r="O7255">
        <f t="shared" si="1253"/>
        <v>0.55619265009536201</v>
      </c>
      <c r="P7255" s="53">
        <f t="shared" si="1254"/>
        <v>8.2568031473764307</v>
      </c>
      <c r="Q7255" s="53">
        <v>0.2</v>
      </c>
      <c r="R7255" s="53">
        <f t="shared" si="1255"/>
        <v>4.8225996970944278</v>
      </c>
    </row>
    <row r="7256" spans="2:18" ht="15">
      <c r="B7256" s="84">
        <v>37559</v>
      </c>
      <c r="C7256" s="85">
        <v>0</v>
      </c>
      <c r="D7256" s="86">
        <v>14.5</v>
      </c>
      <c r="E7256" s="87">
        <v>2.1</v>
      </c>
      <c r="F7256" s="96">
        <f t="shared" si="1246"/>
        <v>8.3000000000000007</v>
      </c>
      <c r="G7256" s="96"/>
      <c r="H7256" s="74">
        <f t="shared" si="1247"/>
        <v>303</v>
      </c>
      <c r="I7256" s="53">
        <f t="shared" si="1245"/>
        <v>1.0143696185510496</v>
      </c>
      <c r="J7256" s="53">
        <f t="shared" si="1248"/>
        <v>-0.23536842662812049</v>
      </c>
      <c r="K7256" s="53">
        <f t="shared" si="1249"/>
        <v>1.3167094095504064</v>
      </c>
      <c r="L7256" s="53">
        <f t="shared" si="1250"/>
        <v>16.220366637536831</v>
      </c>
      <c r="M7256" s="93">
        <f t="shared" si="1251"/>
        <v>1.3960838077938897</v>
      </c>
      <c r="N7256" s="53">
        <f t="shared" si="1252"/>
        <v>9.710026843746542</v>
      </c>
      <c r="O7256">
        <f t="shared" si="1253"/>
        <v>0.55619265009536201</v>
      </c>
      <c r="P7256" s="53">
        <f t="shared" si="1254"/>
        <v>8.2568031473764307</v>
      </c>
      <c r="Q7256" s="53">
        <v>0.2</v>
      </c>
      <c r="R7256" s="53">
        <f t="shared" si="1255"/>
        <v>4.6409273711977201</v>
      </c>
    </row>
    <row r="7257" spans="2:18" ht="15">
      <c r="B7257" s="84">
        <v>37560</v>
      </c>
      <c r="C7257" s="85">
        <v>0</v>
      </c>
      <c r="D7257" s="86">
        <v>16.600000000000001</v>
      </c>
      <c r="E7257" s="87">
        <v>3.1</v>
      </c>
      <c r="F7257" s="96">
        <f t="shared" si="1246"/>
        <v>9.8500000000000014</v>
      </c>
      <c r="G7257" s="96"/>
      <c r="H7257" s="74">
        <f t="shared" si="1247"/>
        <v>304</v>
      </c>
      <c r="I7257" s="53">
        <f t="shared" si="1245"/>
        <v>1.0148861346581595</v>
      </c>
      <c r="J7257" s="53">
        <f t="shared" si="1248"/>
        <v>-0.24112067911849694</v>
      </c>
      <c r="K7257" s="53">
        <f t="shared" si="1249"/>
        <v>1.3101070214775534</v>
      </c>
      <c r="L7257" s="53">
        <f t="shared" si="1250"/>
        <v>15.992597005491556</v>
      </c>
      <c r="M7257" s="93">
        <f t="shared" si="1251"/>
        <v>1.5215298856177921</v>
      </c>
      <c r="N7257" s="53">
        <f t="shared" si="1252"/>
        <v>9.9892940929812166</v>
      </c>
      <c r="O7257">
        <f t="shared" si="1253"/>
        <v>0.61031144740010457</v>
      </c>
      <c r="P7257" s="53">
        <f t="shared" si="1254"/>
        <v>9.1602761452074546</v>
      </c>
      <c r="Q7257" s="53">
        <v>0.2</v>
      </c>
      <c r="R7257" s="53">
        <f t="shared" si="1255"/>
        <v>4.7742248928986175</v>
      </c>
    </row>
    <row r="7258" spans="2:18" ht="15">
      <c r="B7258" s="84">
        <v>37561</v>
      </c>
      <c r="C7258" s="85">
        <v>0</v>
      </c>
      <c r="D7258" s="86">
        <v>17.3</v>
      </c>
      <c r="E7258" s="87">
        <v>2.5</v>
      </c>
      <c r="F7258" s="96">
        <f t="shared" si="1246"/>
        <v>9.9</v>
      </c>
      <c r="G7258" s="96"/>
      <c r="H7258" s="74">
        <f t="shared" si="1247"/>
        <v>305</v>
      </c>
      <c r="I7258" s="53">
        <f t="shared" si="1245"/>
        <v>1.0153982457185289</v>
      </c>
      <c r="J7258" s="53">
        <f t="shared" si="1248"/>
        <v>-0.24680895089479327</v>
      </c>
      <c r="K7258" s="53">
        <f t="shared" si="1249"/>
        <v>1.3035481748675748</v>
      </c>
      <c r="L7258" s="53">
        <f t="shared" si="1250"/>
        <v>15.767683873981852</v>
      </c>
      <c r="M7258" s="93">
        <f t="shared" si="1251"/>
        <v>1.5735407868963431</v>
      </c>
      <c r="N7258" s="53">
        <f t="shared" si="1252"/>
        <v>10.312113472688138</v>
      </c>
      <c r="O7258">
        <f t="shared" si="1253"/>
        <v>0.61213128419917162</v>
      </c>
      <c r="P7258" s="53">
        <f t="shared" si="1254"/>
        <v>9.1908371937590871</v>
      </c>
      <c r="Q7258" s="53">
        <v>0.2</v>
      </c>
      <c r="R7258" s="53">
        <f t="shared" si="1255"/>
        <v>4.8479629752579516</v>
      </c>
    </row>
    <row r="7259" spans="2:18" ht="15">
      <c r="B7259" s="84">
        <v>37562</v>
      </c>
      <c r="C7259" s="85">
        <v>0</v>
      </c>
      <c r="D7259" s="86">
        <v>11</v>
      </c>
      <c r="E7259" s="87">
        <v>4.9000000000000004</v>
      </c>
      <c r="F7259" s="96">
        <f t="shared" si="1246"/>
        <v>7.95</v>
      </c>
      <c r="G7259" s="96"/>
      <c r="H7259" s="74">
        <f t="shared" si="1247"/>
        <v>306</v>
      </c>
      <c r="I7259" s="53">
        <f t="shared" si="1245"/>
        <v>1.0159058001902563</v>
      </c>
      <c r="J7259" s="53">
        <f t="shared" si="1248"/>
        <v>-0.25243127556549821</v>
      </c>
      <c r="K7259" s="53">
        <f t="shared" si="1249"/>
        <v>1.2970352258952598</v>
      </c>
      <c r="L7259" s="53">
        <f t="shared" si="1250"/>
        <v>15.545708633651007</v>
      </c>
      <c r="M7259" s="93">
        <f t="shared" si="1251"/>
        <v>0.92587455321133949</v>
      </c>
      <c r="N7259" s="53">
        <f t="shared" si="1252"/>
        <v>6.5271615611109901</v>
      </c>
      <c r="O7259">
        <f t="shared" si="1253"/>
        <v>0.5445705104608336</v>
      </c>
      <c r="P7259" s="53">
        <f t="shared" si="1254"/>
        <v>8.0641758592374195</v>
      </c>
      <c r="Q7259" s="53">
        <v>0.2</v>
      </c>
      <c r="R7259" s="53">
        <f t="shared" si="1255"/>
        <v>3.9280367394808033</v>
      </c>
    </row>
    <row r="7260" spans="2:18" ht="15">
      <c r="B7260" s="84">
        <v>37563</v>
      </c>
      <c r="C7260" s="85">
        <v>0.2</v>
      </c>
      <c r="D7260" s="86">
        <v>11.7</v>
      </c>
      <c r="E7260" s="87">
        <v>5</v>
      </c>
      <c r="F7260" s="96">
        <f t="shared" si="1246"/>
        <v>8.35</v>
      </c>
      <c r="G7260" s="96"/>
      <c r="H7260" s="74">
        <f t="shared" si="1247"/>
        <v>307</v>
      </c>
      <c r="I7260" s="53">
        <f t="shared" si="1245"/>
        <v>1.0164086478798078</v>
      </c>
      <c r="J7260" s="53">
        <f t="shared" si="1248"/>
        <v>-0.25798568460379556</v>
      </c>
      <c r="K7260" s="53">
        <f t="shared" si="1249"/>
        <v>1.2905706087883901</v>
      </c>
      <c r="L7260" s="53">
        <f t="shared" si="1250"/>
        <v>15.326751673653153</v>
      </c>
      <c r="M7260" s="93">
        <f t="shared" si="1251"/>
        <v>0.97153553281443827</v>
      </c>
      <c r="N7260" s="53">
        <f t="shared" si="1252"/>
        <v>6.744293219065332</v>
      </c>
      <c r="O7260">
        <f t="shared" si="1253"/>
        <v>0.55787054919376</v>
      </c>
      <c r="P7260" s="53">
        <f t="shared" si="1254"/>
        <v>8.2846547089297662</v>
      </c>
      <c r="Q7260" s="53">
        <v>0.2</v>
      </c>
      <c r="R7260" s="53">
        <f t="shared" si="1255"/>
        <v>3.9928148209254899</v>
      </c>
    </row>
    <row r="7261" spans="2:18" ht="15">
      <c r="B7261" s="84">
        <v>37564</v>
      </c>
      <c r="C7261" s="85">
        <v>4.5999999999999996</v>
      </c>
      <c r="D7261" s="86">
        <v>14.5</v>
      </c>
      <c r="E7261" s="87">
        <v>5.3</v>
      </c>
      <c r="F7261" s="96">
        <f t="shared" si="1246"/>
        <v>9.9</v>
      </c>
      <c r="G7261" s="96"/>
      <c r="H7261" s="74">
        <f t="shared" si="1247"/>
        <v>308</v>
      </c>
      <c r="I7261" s="53">
        <f t="shared" si="1245"/>
        <v>1.0169066399864619</v>
      </c>
      <c r="J7261" s="53">
        <f t="shared" si="1248"/>
        <v>-0.26347020823283013</v>
      </c>
      <c r="K7261" s="53">
        <f t="shared" si="1249"/>
        <v>1.2841568363660321</v>
      </c>
      <c r="L7261" s="53">
        <f t="shared" si="1250"/>
        <v>15.110892318814727</v>
      </c>
      <c r="M7261" s="93">
        <f t="shared" si="1251"/>
        <v>1.1889491125705929</v>
      </c>
      <c r="N7261" s="53">
        <f t="shared" si="1252"/>
        <v>7.7917129725392229</v>
      </c>
      <c r="O7261">
        <f t="shared" si="1253"/>
        <v>0.61213128419917162</v>
      </c>
      <c r="P7261" s="53">
        <f t="shared" si="1254"/>
        <v>9.1908371937590871</v>
      </c>
      <c r="Q7261" s="53">
        <v>0.2</v>
      </c>
      <c r="R7261" s="53">
        <f t="shared" si="1255"/>
        <v>4.2900054949110302</v>
      </c>
    </row>
    <row r="7262" spans="2:18" ht="15">
      <c r="B7262" s="84">
        <v>37565</v>
      </c>
      <c r="C7262" s="85">
        <v>0</v>
      </c>
      <c r="D7262" s="86">
        <v>17.100000000000001</v>
      </c>
      <c r="E7262" s="87">
        <v>1.5</v>
      </c>
      <c r="F7262" s="96">
        <f t="shared" si="1246"/>
        <v>9.3000000000000007</v>
      </c>
      <c r="G7262" s="96"/>
      <c r="H7262" s="74">
        <f t="shared" si="1247"/>
        <v>309</v>
      </c>
      <c r="I7262" s="53">
        <f t="shared" si="1245"/>
        <v>1.0173996291463423</v>
      </c>
      <c r="J7262" s="53">
        <f t="shared" si="1248"/>
        <v>-0.26888287636813218</v>
      </c>
      <c r="K7262" s="53">
        <f t="shared" si="1249"/>
        <v>1.2777965003575227</v>
      </c>
      <c r="L7262" s="53">
        <f t="shared" si="1250"/>
        <v>14.89820876783244</v>
      </c>
      <c r="M7262" s="93">
        <f t="shared" si="1251"/>
        <v>1.4933620798637295</v>
      </c>
      <c r="N7262" s="53">
        <f t="shared" si="1252"/>
        <v>10.003345669576518</v>
      </c>
      <c r="O7262">
        <f t="shared" si="1253"/>
        <v>0.5906032755586329</v>
      </c>
      <c r="P7262" s="53">
        <f t="shared" si="1254"/>
        <v>8.8300505236178406</v>
      </c>
      <c r="Q7262" s="53">
        <v>0.2</v>
      </c>
      <c r="R7262" s="53">
        <f t="shared" si="1255"/>
        <v>4.7521087894802116</v>
      </c>
    </row>
    <row r="7263" spans="2:18" ht="15">
      <c r="B7263" s="84">
        <v>37566</v>
      </c>
      <c r="C7263" s="85">
        <v>0</v>
      </c>
      <c r="D7263" s="86">
        <v>14.3</v>
      </c>
      <c r="E7263" s="87">
        <v>-0.3</v>
      </c>
      <c r="F7263" s="96">
        <f t="shared" si="1246"/>
        <v>7</v>
      </c>
      <c r="G7263" s="96"/>
      <c r="H7263" s="74">
        <f t="shared" si="1247"/>
        <v>310</v>
      </c>
      <c r="I7263" s="53">
        <f t="shared" si="1245"/>
        <v>1.0178874694760252</v>
      </c>
      <c r="J7263" s="53">
        <f t="shared" si="1248"/>
        <v>-0.27422171961789704</v>
      </c>
      <c r="K7263" s="53">
        <f t="shared" si="1249"/>
        <v>1.2714922714843895</v>
      </c>
      <c r="L7263" s="53">
        <f t="shared" si="1250"/>
        <v>14.688778032712165</v>
      </c>
      <c r="M7263" s="93">
        <f t="shared" si="1251"/>
        <v>1.3035066477583634</v>
      </c>
      <c r="N7263" s="53">
        <f t="shared" si="1252"/>
        <v>9.5413761495805023</v>
      </c>
      <c r="O7263">
        <f t="shared" si="1253"/>
        <v>0.51408950205511061</v>
      </c>
      <c r="P7263" s="53">
        <f t="shared" si="1254"/>
        <v>7.561434041661748</v>
      </c>
      <c r="Q7263" s="53">
        <v>0.2</v>
      </c>
      <c r="R7263" s="53">
        <f t="shared" si="1255"/>
        <v>4.5418547951601109</v>
      </c>
    </row>
    <row r="7264" spans="2:18" ht="15">
      <c r="B7264" s="84">
        <v>37567</v>
      </c>
      <c r="C7264" s="85">
        <v>0</v>
      </c>
      <c r="D7264" s="86">
        <v>10.1</v>
      </c>
      <c r="E7264" s="87">
        <v>3.3</v>
      </c>
      <c r="F7264" s="96">
        <f t="shared" si="1246"/>
        <v>6.6999999999999993</v>
      </c>
      <c r="G7264" s="96"/>
      <c r="H7264" s="74">
        <f t="shared" si="1247"/>
        <v>311</v>
      </c>
      <c r="I7264" s="53">
        <f t="shared" si="1245"/>
        <v>1.0183700166157084</v>
      </c>
      <c r="J7264" s="53">
        <f t="shared" si="1248"/>
        <v>-0.27948477034166919</v>
      </c>
      <c r="K7264" s="53">
        <f t="shared" si="1249"/>
        <v>1.2652468992870076</v>
      </c>
      <c r="L7264" s="53">
        <f t="shared" si="1250"/>
        <v>14.482675879656613</v>
      </c>
      <c r="M7264" s="93">
        <f t="shared" si="1251"/>
        <v>0.8665005158618736</v>
      </c>
      <c r="N7264" s="53">
        <f t="shared" si="1252"/>
        <v>6.4202536891330899</v>
      </c>
      <c r="O7264">
        <f t="shared" si="1253"/>
        <v>0.50477958212244722</v>
      </c>
      <c r="P7264" s="53">
        <f t="shared" si="1254"/>
        <v>7.4086074046180963</v>
      </c>
      <c r="Q7264" s="53">
        <v>0.2</v>
      </c>
      <c r="R7264" s="53">
        <f t="shared" si="1255"/>
        <v>3.8500830422236914</v>
      </c>
    </row>
    <row r="7265" spans="2:18" ht="15">
      <c r="B7265" s="84">
        <v>37568</v>
      </c>
      <c r="C7265" s="85">
        <v>0</v>
      </c>
      <c r="D7265" s="86">
        <v>15.9</v>
      </c>
      <c r="E7265" s="87">
        <v>0.6</v>
      </c>
      <c r="F7265" s="96">
        <f t="shared" si="1246"/>
        <v>8.25</v>
      </c>
      <c r="G7265" s="96"/>
      <c r="H7265" s="74">
        <f t="shared" si="1247"/>
        <v>312</v>
      </c>
      <c r="I7265" s="53">
        <f t="shared" si="1245"/>
        <v>1.0188471277719298</v>
      </c>
      <c r="J7265" s="53">
        <f t="shared" si="1248"/>
        <v>-0.28467006376778992</v>
      </c>
      <c r="K7265" s="53">
        <f t="shared" si="1249"/>
        <v>1.2590632116775065</v>
      </c>
      <c r="L7265" s="53">
        <f t="shared" si="1250"/>
        <v>14.279976771613258</v>
      </c>
      <c r="M7265" s="93">
        <f t="shared" si="1251"/>
        <v>1.3626377540561503</v>
      </c>
      <c r="N7265" s="53">
        <f t="shared" si="1252"/>
        <v>9.495594009405389</v>
      </c>
      <c r="O7265">
        <f t="shared" si="1253"/>
        <v>0.55451916900231446</v>
      </c>
      <c r="P7265" s="53">
        <f t="shared" si="1254"/>
        <v>8.2290353702868266</v>
      </c>
      <c r="Q7265" s="53">
        <v>0.2</v>
      </c>
      <c r="R7265" s="53">
        <f t="shared" si="1255"/>
        <v>4.5915679925659454</v>
      </c>
    </row>
    <row r="7266" spans="2:18" ht="15">
      <c r="B7266" s="84">
        <v>37569</v>
      </c>
      <c r="C7266" s="85">
        <v>0</v>
      </c>
      <c r="D7266" s="86">
        <v>8.6</v>
      </c>
      <c r="E7266" s="87">
        <v>-1.3</v>
      </c>
      <c r="F7266" s="96">
        <f t="shared" si="1246"/>
        <v>3.65</v>
      </c>
      <c r="G7266" s="96"/>
      <c r="H7266" s="74">
        <f t="shared" si="1247"/>
        <v>313</v>
      </c>
      <c r="I7266" s="53">
        <f t="shared" si="1245"/>
        <v>1.0193186617598224</v>
      </c>
      <c r="J7266" s="53">
        <f t="shared" si="1248"/>
        <v>-0.28977563916981031</v>
      </c>
      <c r="K7266" s="53">
        <f t="shared" si="1249"/>
        <v>1.2529441142002091</v>
      </c>
      <c r="L7266" s="53">
        <f t="shared" si="1250"/>
        <v>14.080753812694676</v>
      </c>
      <c r="M7266" s="93">
        <f t="shared" si="1251"/>
        <v>0.88995956020748568</v>
      </c>
      <c r="N7266" s="53">
        <f t="shared" si="1252"/>
        <v>7.5316897857064848</v>
      </c>
      <c r="O7266">
        <f t="shared" si="1253"/>
        <v>0.41819162968413176</v>
      </c>
      <c r="P7266" s="53">
        <f t="shared" si="1254"/>
        <v>6.0047051441397903</v>
      </c>
      <c r="Q7266" s="53">
        <v>0.2</v>
      </c>
      <c r="R7266" s="53">
        <f t="shared" si="1255"/>
        <v>3.9447081832128368</v>
      </c>
    </row>
    <row r="7267" spans="2:18" ht="15">
      <c r="B7267" s="84">
        <v>37570</v>
      </c>
      <c r="C7267" s="85">
        <v>0</v>
      </c>
      <c r="D7267" s="86">
        <v>15.9</v>
      </c>
      <c r="E7267" s="87">
        <v>-1.1000000000000001</v>
      </c>
      <c r="F7267" s="96">
        <f t="shared" si="1246"/>
        <v>7.4</v>
      </c>
      <c r="G7267" s="96"/>
      <c r="H7267" s="74">
        <f t="shared" si="1247"/>
        <v>314</v>
      </c>
      <c r="I7267" s="53">
        <f t="shared" si="1245"/>
        <v>1.0197844790448929</v>
      </c>
      <c r="J7267" s="53">
        <f t="shared" si="1248"/>
        <v>-0.29479954110186718</v>
      </c>
      <c r="K7267" s="53">
        <f t="shared" si="1249"/>
        <v>1.2468925889808187</v>
      </c>
      <c r="L7267" s="53">
        <f t="shared" si="1250"/>
        <v>13.885078694683791</v>
      </c>
      <c r="M7267" s="93">
        <f t="shared" si="1251"/>
        <v>1.3510543512590241</v>
      </c>
      <c r="N7267" s="53">
        <f t="shared" si="1252"/>
        <v>9.7324398332930944</v>
      </c>
      <c r="O7267">
        <f t="shared" si="1253"/>
        <v>0.52673647299531223</v>
      </c>
      <c r="P7267" s="53">
        <f t="shared" si="1254"/>
        <v>7.7695902650483699</v>
      </c>
      <c r="Q7267" s="53">
        <v>0.2</v>
      </c>
      <c r="R7267" s="53">
        <f t="shared" si="1255"/>
        <v>4.6028540058466874</v>
      </c>
    </row>
    <row r="7268" spans="2:18" ht="15">
      <c r="B7268" s="84">
        <v>37571</v>
      </c>
      <c r="C7268" s="85">
        <v>0</v>
      </c>
      <c r="D7268" s="86">
        <v>12.5</v>
      </c>
      <c r="E7268" s="87">
        <v>1.6</v>
      </c>
      <c r="F7268" s="96">
        <f t="shared" si="1246"/>
        <v>7.05</v>
      </c>
      <c r="G7268" s="96"/>
      <c r="H7268" s="74">
        <f t="shared" si="1247"/>
        <v>315</v>
      </c>
      <c r="I7268" s="53">
        <f t="shared" si="1245"/>
        <v>1.0202444417843124</v>
      </c>
      <c r="J7268" s="53">
        <f t="shared" si="1248"/>
        <v>-0.29973982069280281</v>
      </c>
      <c r="K7268" s="53">
        <f t="shared" si="1249"/>
        <v>1.2409116933456585</v>
      </c>
      <c r="L7268" s="53">
        <f t="shared" si="1250"/>
        <v>13.693021645835916</v>
      </c>
      <c r="M7268" s="93">
        <f t="shared" si="1251"/>
        <v>1.0520549165248232</v>
      </c>
      <c r="N7268" s="53">
        <f t="shared" si="1252"/>
        <v>7.6853113244238322</v>
      </c>
      <c r="O7268">
        <f t="shared" si="1253"/>
        <v>0.51565568748214641</v>
      </c>
      <c r="P7268" s="53">
        <f t="shared" si="1254"/>
        <v>7.5871776540153251</v>
      </c>
      <c r="Q7268" s="53">
        <v>0.2</v>
      </c>
      <c r="R7268" s="53">
        <f t="shared" si="1255"/>
        <v>4.1406497415682484</v>
      </c>
    </row>
    <row r="7269" spans="2:18" ht="15">
      <c r="B7269" s="84">
        <v>37572</v>
      </c>
      <c r="C7269" s="85">
        <v>0</v>
      </c>
      <c r="D7269" s="86">
        <v>14.6</v>
      </c>
      <c r="E7269" s="87">
        <v>-0.1</v>
      </c>
      <c r="F7269" s="96">
        <f t="shared" si="1246"/>
        <v>7.25</v>
      </c>
      <c r="G7269" s="96"/>
      <c r="H7269" s="74">
        <f t="shared" si="1247"/>
        <v>316</v>
      </c>
      <c r="I7269" s="53">
        <f t="shared" si="1245"/>
        <v>1.020698413867706</v>
      </c>
      <c r="J7269" s="53">
        <f t="shared" si="1248"/>
        <v>-0.30459453699858596</v>
      </c>
      <c r="K7269" s="53">
        <f t="shared" si="1249"/>
        <v>1.2350045580925202</v>
      </c>
      <c r="L7269" s="53">
        <f t="shared" si="1250"/>
        <v>13.504651382186657</v>
      </c>
      <c r="M7269" s="93">
        <f t="shared" si="1251"/>
        <v>1.2146446696072997</v>
      </c>
      <c r="N7269" s="53">
        <f t="shared" si="1252"/>
        <v>8.8021946099876729</v>
      </c>
      <c r="O7269">
        <f t="shared" si="1253"/>
        <v>0.52196229436811259</v>
      </c>
      <c r="P7269" s="53">
        <f t="shared" si="1254"/>
        <v>7.6909383332769066</v>
      </c>
      <c r="Q7269" s="53">
        <v>0.2</v>
      </c>
      <c r="R7269" s="53">
        <f t="shared" si="1255"/>
        <v>4.3930082069627794</v>
      </c>
    </row>
    <row r="7270" spans="2:18" ht="15">
      <c r="B7270" s="84">
        <v>37573</v>
      </c>
      <c r="C7270" s="85">
        <v>0</v>
      </c>
      <c r="D7270" s="86">
        <v>7.1</v>
      </c>
      <c r="E7270" s="87">
        <v>5</v>
      </c>
      <c r="F7270" s="96">
        <f t="shared" si="1246"/>
        <v>6.05</v>
      </c>
      <c r="G7270" s="96"/>
      <c r="H7270" s="74">
        <f t="shared" si="1247"/>
        <v>317</v>
      </c>
      <c r="I7270" s="53">
        <f t="shared" si="1245"/>
        <v>1.0211462609574309</v>
      </c>
      <c r="J7270" s="53">
        <f t="shared" si="1248"/>
        <v>-0.3093617584123764</v>
      </c>
      <c r="K7270" s="53">
        <f t="shared" si="1249"/>
        <v>1.2291743853950863</v>
      </c>
      <c r="L7270" s="53">
        <f t="shared" si="1250"/>
        <v>13.320035061569568</v>
      </c>
      <c r="M7270" s="93">
        <f t="shared" si="1251"/>
        <v>0.43112466736606053</v>
      </c>
      <c r="N7270" s="53">
        <f t="shared" si="1252"/>
        <v>3.2814359879441728</v>
      </c>
      <c r="O7270">
        <f t="shared" si="1253"/>
        <v>0.48511320389690438</v>
      </c>
      <c r="P7270" s="53">
        <f t="shared" si="1254"/>
        <v>7.0869293370730855</v>
      </c>
      <c r="Q7270" s="53">
        <v>0.2</v>
      </c>
      <c r="R7270" s="53">
        <f t="shared" si="1255"/>
        <v>3.1431859873609245</v>
      </c>
    </row>
    <row r="7271" spans="2:18" ht="15">
      <c r="B7271" s="84">
        <v>37574</v>
      </c>
      <c r="C7271" s="85">
        <v>6.8</v>
      </c>
      <c r="D7271" s="86">
        <v>8.5</v>
      </c>
      <c r="E7271" s="87">
        <v>5.3</v>
      </c>
      <c r="F7271" s="96">
        <f t="shared" si="1246"/>
        <v>6.9</v>
      </c>
      <c r="G7271" s="96"/>
      <c r="H7271" s="74">
        <f t="shared" si="1247"/>
        <v>318</v>
      </c>
      <c r="I7271" s="53">
        <f t="shared" si="1245"/>
        <v>1.0215878505283278</v>
      </c>
      <c r="J7271" s="53">
        <f t="shared" si="1248"/>
        <v>-0.31403956413128459</v>
      </c>
      <c r="K7271" s="53">
        <f t="shared" si="1249"/>
        <v>1.2234244463235751</v>
      </c>
      <c r="L7271" s="53">
        <f t="shared" si="1250"/>
        <v>13.139238240542905</v>
      </c>
      <c r="M7271" s="93">
        <f t="shared" si="1251"/>
        <v>0.54367780436252922</v>
      </c>
      <c r="N7271" s="53">
        <f t="shared" si="1252"/>
        <v>3.9957112634649388</v>
      </c>
      <c r="O7271">
        <f t="shared" si="1253"/>
        <v>0.51096962479543406</v>
      </c>
      <c r="P7271" s="53">
        <f t="shared" si="1254"/>
        <v>7.5101812239281029</v>
      </c>
      <c r="Q7271" s="53">
        <v>0.2</v>
      </c>
      <c r="R7271" s="53">
        <f t="shared" si="1255"/>
        <v>3.3322113226033432</v>
      </c>
    </row>
    <row r="7272" spans="2:18" ht="15">
      <c r="B7272" s="84">
        <v>37575</v>
      </c>
      <c r="C7272" s="85">
        <v>33.6</v>
      </c>
      <c r="D7272" s="86">
        <v>10.6</v>
      </c>
      <c r="E7272" s="87">
        <v>7.8</v>
      </c>
      <c r="F7272" s="96">
        <f t="shared" si="1246"/>
        <v>9.1999999999999993</v>
      </c>
      <c r="G7272" s="96"/>
      <c r="H7272" s="74">
        <f t="shared" si="1247"/>
        <v>319</v>
      </c>
      <c r="I7272" s="53">
        <f t="shared" si="1245"/>
        <v>1.0220230519069382</v>
      </c>
      <c r="J7272" s="53">
        <f t="shared" si="1248"/>
        <v>-0.3186260456786566</v>
      </c>
      <c r="K7272" s="53">
        <f t="shared" si="1249"/>
        <v>1.2177580779650874</v>
      </c>
      <c r="L7272" s="53">
        <f t="shared" si="1250"/>
        <v>12.962324834415274</v>
      </c>
      <c r="M7272" s="93">
        <f t="shared" si="1251"/>
        <v>0.5484349889072575</v>
      </c>
      <c r="N7272" s="53">
        <f t="shared" si="1252"/>
        <v>3.6873200735677645</v>
      </c>
      <c r="O7272">
        <f t="shared" si="1253"/>
        <v>0.58708041364148555</v>
      </c>
      <c r="P7272" s="53">
        <f t="shared" si="1254"/>
        <v>8.7711664927715489</v>
      </c>
      <c r="Q7272" s="53">
        <v>0.2</v>
      </c>
      <c r="R7272" s="53">
        <f t="shared" si="1255"/>
        <v>3.3549679953553095</v>
      </c>
    </row>
    <row r="7273" spans="2:18" ht="15">
      <c r="B7273" s="84">
        <v>37576</v>
      </c>
      <c r="C7273" s="85">
        <v>51</v>
      </c>
      <c r="D7273" s="86">
        <v>14.3</v>
      </c>
      <c r="E7273" s="87">
        <v>9</v>
      </c>
      <c r="F7273" s="96">
        <f t="shared" si="1246"/>
        <v>11.65</v>
      </c>
      <c r="G7273" s="96"/>
      <c r="H7273" s="74">
        <f t="shared" si="1247"/>
        <v>320</v>
      </c>
      <c r="I7273" s="53">
        <f t="shared" si="1245"/>
        <v>1.0224517363101726</v>
      </c>
      <c r="J7273" s="53">
        <f t="shared" si="1248"/>
        <v>-0.32311930848040749</v>
      </c>
      <c r="K7273" s="53">
        <f t="shared" si="1249"/>
        <v>1.2121786801282579</v>
      </c>
      <c r="L7273" s="53">
        <f t="shared" si="1250"/>
        <v>12.789357080551207</v>
      </c>
      <c r="M7273" s="93">
        <f t="shared" si="1251"/>
        <v>0.81202877765933501</v>
      </c>
      <c r="N7273" s="53">
        <f t="shared" si="1252"/>
        <v>5.00536288843767</v>
      </c>
      <c r="O7273">
        <f t="shared" si="1253"/>
        <v>0.67888887293008138</v>
      </c>
      <c r="P7273" s="53">
        <f t="shared" si="1254"/>
        <v>10.319599424247889</v>
      </c>
      <c r="Q7273" s="53">
        <v>0.2</v>
      </c>
      <c r="R7273" s="53">
        <f t="shared" si="1255"/>
        <v>3.7403149111814074</v>
      </c>
    </row>
    <row r="7274" spans="2:18" ht="15">
      <c r="B7274" s="84">
        <v>37577</v>
      </c>
      <c r="C7274" s="85">
        <v>10.4</v>
      </c>
      <c r="D7274" s="86">
        <v>11.7</v>
      </c>
      <c r="E7274" s="87">
        <v>7.9</v>
      </c>
      <c r="F7274" s="96">
        <f t="shared" si="1246"/>
        <v>9.8000000000000007</v>
      </c>
      <c r="G7274" s="96"/>
      <c r="H7274" s="74">
        <f t="shared" si="1247"/>
        <v>321</v>
      </c>
      <c r="I7274" s="53">
        <f t="shared" si="1245"/>
        <v>1.0228737768834191</v>
      </c>
      <c r="J7274" s="53">
        <f t="shared" si="1248"/>
        <v>-0.32751747349366472</v>
      </c>
      <c r="K7274" s="53">
        <f t="shared" si="1249"/>
        <v>1.2066897116181678</v>
      </c>
      <c r="L7274" s="53">
        <f t="shared" si="1250"/>
        <v>12.620395505124998</v>
      </c>
      <c r="M7274" s="93">
        <f t="shared" si="1251"/>
        <v>0.63587729663767356</v>
      </c>
      <c r="N7274" s="53">
        <f t="shared" si="1252"/>
        <v>4.1822855843125621</v>
      </c>
      <c r="O7274">
        <f t="shared" si="1253"/>
        <v>0.60849634259372132</v>
      </c>
      <c r="P7274" s="53">
        <f t="shared" si="1254"/>
        <v>9.1298059701525496</v>
      </c>
      <c r="Q7274" s="53">
        <v>0.2</v>
      </c>
      <c r="R7274" s="53">
        <f t="shared" si="1255"/>
        <v>3.4871501513878944</v>
      </c>
    </row>
    <row r="7275" spans="2:18" ht="15">
      <c r="B7275" s="84">
        <v>37578</v>
      </c>
      <c r="C7275" s="85">
        <v>9.6</v>
      </c>
      <c r="D7275" s="86">
        <v>9</v>
      </c>
      <c r="E7275" s="87">
        <v>6.1</v>
      </c>
      <c r="F7275" s="96">
        <f t="shared" si="1246"/>
        <v>7.55</v>
      </c>
      <c r="G7275" s="96"/>
      <c r="H7275" s="74">
        <f t="shared" si="1247"/>
        <v>322</v>
      </c>
      <c r="I7275" s="53">
        <f t="shared" si="1245"/>
        <v>1.0232890487380821</v>
      </c>
      <c r="J7275" s="53">
        <f t="shared" si="1248"/>
        <v>-0.33181867888566741</v>
      </c>
      <c r="K7275" s="53">
        <f t="shared" si="1249"/>
        <v>1.2012946860691214</v>
      </c>
      <c r="L7275" s="53">
        <f t="shared" si="1250"/>
        <v>12.455498893477454</v>
      </c>
      <c r="M7275" s="93">
        <f t="shared" si="1251"/>
        <v>0.50354416020339554</v>
      </c>
      <c r="N7275" s="53">
        <f t="shared" si="1252"/>
        <v>3.6058615516357384</v>
      </c>
      <c r="O7275">
        <f t="shared" si="1253"/>
        <v>0.53154884281145787</v>
      </c>
      <c r="P7275" s="53">
        <f t="shared" si="1254"/>
        <v>7.848961184732639</v>
      </c>
      <c r="Q7275" s="53">
        <v>0.2</v>
      </c>
      <c r="R7275" s="53">
        <f t="shared" si="1255"/>
        <v>3.2732794179999791</v>
      </c>
    </row>
    <row r="7276" spans="2:18" ht="15">
      <c r="B7276" s="84">
        <v>37579</v>
      </c>
      <c r="C7276" s="85">
        <v>34.799999999999997</v>
      </c>
      <c r="D7276" s="86">
        <v>12.5</v>
      </c>
      <c r="E7276" s="87">
        <v>5.4</v>
      </c>
      <c r="F7276" s="96">
        <f t="shared" si="1246"/>
        <v>8.9499999999999993</v>
      </c>
      <c r="G7276" s="96"/>
      <c r="H7276" s="74">
        <f t="shared" si="1247"/>
        <v>323</v>
      </c>
      <c r="I7276" s="53">
        <f t="shared" si="1245"/>
        <v>1.0236974289885385</v>
      </c>
      <c r="J7276" s="53">
        <f t="shared" si="1248"/>
        <v>-0.33602108176058221</v>
      </c>
      <c r="K7276" s="53">
        <f t="shared" si="1249"/>
        <v>1.1959971673247867</v>
      </c>
      <c r="L7276" s="53">
        <f t="shared" si="1250"/>
        <v>12.294724264213732</v>
      </c>
      <c r="M7276" s="93">
        <f t="shared" si="1251"/>
        <v>0.82067504464604346</v>
      </c>
      <c r="N7276" s="53">
        <f t="shared" si="1252"/>
        <v>5.5692522493395549</v>
      </c>
      <c r="O7276">
        <f t="shared" si="1253"/>
        <v>0.57835355032995295</v>
      </c>
      <c r="P7276" s="53">
        <f t="shared" si="1254"/>
        <v>8.625489628975501</v>
      </c>
      <c r="Q7276" s="53">
        <v>0.2</v>
      </c>
      <c r="R7276" s="53">
        <f t="shared" si="1255"/>
        <v>3.7597255004140204</v>
      </c>
    </row>
    <row r="7277" spans="2:18" ht="15">
      <c r="B7277" s="84">
        <v>37580</v>
      </c>
      <c r="C7277" s="85">
        <v>0</v>
      </c>
      <c r="D7277" s="86">
        <v>13.9</v>
      </c>
      <c r="E7277" s="87">
        <v>5.9</v>
      </c>
      <c r="F7277" s="96">
        <f t="shared" si="1246"/>
        <v>9.9</v>
      </c>
      <c r="G7277" s="96"/>
      <c r="H7277" s="74">
        <f t="shared" si="1247"/>
        <v>324</v>
      </c>
      <c r="I7277" s="53">
        <f t="shared" si="1245"/>
        <v>1.0240987967885025</v>
      </c>
      <c r="J7277" s="53">
        <f t="shared" si="1248"/>
        <v>-0.34012285993158092</v>
      </c>
      <c r="K7277" s="53">
        <f t="shared" si="1249"/>
        <v>1.190800764357423</v>
      </c>
      <c r="L7277" s="53">
        <f t="shared" si="1250"/>
        <v>12.138126847161859</v>
      </c>
      <c r="M7277" s="93">
        <f t="shared" si="1251"/>
        <v>0.89058609033655878</v>
      </c>
      <c r="N7277" s="53">
        <f t="shared" si="1252"/>
        <v>5.8364072270808354</v>
      </c>
      <c r="O7277">
        <f t="shared" si="1253"/>
        <v>0.61213128419917162</v>
      </c>
      <c r="P7277" s="53">
        <f t="shared" si="1254"/>
        <v>9.1908371937590871</v>
      </c>
      <c r="Q7277" s="53">
        <v>0.2</v>
      </c>
      <c r="R7277" s="53">
        <f t="shared" si="1255"/>
        <v>3.8571467222757452</v>
      </c>
    </row>
    <row r="7278" spans="2:18" ht="15">
      <c r="B7278" s="84">
        <v>37581</v>
      </c>
      <c r="C7278" s="85">
        <v>0.4</v>
      </c>
      <c r="D7278" s="86">
        <v>9.3000000000000007</v>
      </c>
      <c r="E7278" s="87">
        <v>6.3</v>
      </c>
      <c r="F7278" s="96">
        <f t="shared" si="1246"/>
        <v>7.8000000000000007</v>
      </c>
      <c r="G7278" s="96"/>
      <c r="H7278" s="74">
        <f t="shared" si="1247"/>
        <v>325</v>
      </c>
      <c r="I7278" s="53">
        <f t="shared" si="1245"/>
        <v>1.0244930333667843</v>
      </c>
      <c r="J7278" s="53">
        <f t="shared" si="1248"/>
        <v>-0.34412221373519702</v>
      </c>
      <c r="K7278" s="53">
        <f t="shared" si="1249"/>
        <v>1.1857091257204355</v>
      </c>
      <c r="L7278" s="53">
        <f t="shared" si="1250"/>
        <v>11.985760065291743</v>
      </c>
      <c r="M7278" s="93">
        <f t="shared" si="1251"/>
        <v>0.49769771383406219</v>
      </c>
      <c r="N7278" s="53">
        <f t="shared" si="1252"/>
        <v>3.5291907180706126</v>
      </c>
      <c r="O7278">
        <f t="shared" si="1253"/>
        <v>0.53965503074626187</v>
      </c>
      <c r="P7278" s="53">
        <f t="shared" si="1254"/>
        <v>7.982859431321061</v>
      </c>
      <c r="Q7278" s="53">
        <v>0.2</v>
      </c>
      <c r="R7278" s="53">
        <f t="shared" si="1255"/>
        <v>3.2663298117197326</v>
      </c>
    </row>
    <row r="7279" spans="2:18" ht="15">
      <c r="B7279" s="84">
        <v>37582</v>
      </c>
      <c r="C7279" s="85">
        <v>15.6</v>
      </c>
      <c r="D7279" s="86">
        <v>8.6999999999999993</v>
      </c>
      <c r="E7279" s="87">
        <v>3.9</v>
      </c>
      <c r="F7279" s="96">
        <f t="shared" si="1246"/>
        <v>6.3</v>
      </c>
      <c r="G7279" s="96"/>
      <c r="H7279" s="74">
        <f t="shared" si="1247"/>
        <v>326</v>
      </c>
      <c r="I7279" s="53">
        <f t="shared" si="1245"/>
        <v>1.0248800220624379</v>
      </c>
      <c r="J7279" s="53">
        <f t="shared" si="1248"/>
        <v>-0.34801736788468596</v>
      </c>
      <c r="K7279" s="53">
        <f t="shared" si="1249"/>
        <v>1.1807259335312856</v>
      </c>
      <c r="L7279" s="53">
        <f t="shared" si="1250"/>
        <v>11.837675520670564</v>
      </c>
      <c r="M7279" s="93">
        <f t="shared" si="1251"/>
        <v>0.58533375037811231</v>
      </c>
      <c r="N7279" s="53">
        <f t="shared" si="1252"/>
        <v>4.4089580995466271</v>
      </c>
      <c r="O7279">
        <f t="shared" si="1253"/>
        <v>0.49259625807605728</v>
      </c>
      <c r="P7279" s="53">
        <f t="shared" si="1254"/>
        <v>7.2091409287937651</v>
      </c>
      <c r="Q7279" s="53">
        <v>0.2</v>
      </c>
      <c r="R7279" s="53">
        <f t="shared" si="1255"/>
        <v>3.3971325665297698</v>
      </c>
    </row>
    <row r="7280" spans="2:18" ht="15">
      <c r="B7280" s="84">
        <v>37583</v>
      </c>
      <c r="C7280" s="85">
        <v>12.6</v>
      </c>
      <c r="D7280" s="86">
        <v>11.3</v>
      </c>
      <c r="E7280" s="87">
        <v>1.4</v>
      </c>
      <c r="F7280" s="96">
        <f t="shared" si="1246"/>
        <v>6.3500000000000005</v>
      </c>
      <c r="G7280" s="96"/>
      <c r="H7280" s="74">
        <f t="shared" si="1247"/>
        <v>327</v>
      </c>
      <c r="I7280" s="53">
        <f t="shared" si="1245"/>
        <v>1.0252596483592822</v>
      </c>
      <c r="J7280" s="53">
        <f t="shared" si="1248"/>
        <v>-0.3518065733587763</v>
      </c>
      <c r="K7280" s="53">
        <f t="shared" si="1249"/>
        <v>1.1758548969849183</v>
      </c>
      <c r="L7280" s="53">
        <f t="shared" si="1250"/>
        <v>11.69392298450672</v>
      </c>
      <c r="M7280" s="93">
        <f t="shared" si="1251"/>
        <v>0.83213623811690562</v>
      </c>
      <c r="N7280" s="53">
        <f t="shared" si="1252"/>
        <v>6.2549918469451873</v>
      </c>
      <c r="O7280">
        <f t="shared" si="1253"/>
        <v>0.49410494521831477</v>
      </c>
      <c r="P7280" s="53">
        <f t="shared" si="1254"/>
        <v>7.2338084420335562</v>
      </c>
      <c r="Q7280" s="53">
        <v>0.2</v>
      </c>
      <c r="R7280" s="53">
        <f t="shared" si="1255"/>
        <v>3.7987205028556845</v>
      </c>
    </row>
    <row r="7281" spans="2:18" ht="15">
      <c r="B7281" s="84">
        <v>37584</v>
      </c>
      <c r="C7281" s="85">
        <v>1.8</v>
      </c>
      <c r="D7281" s="86">
        <v>7.3</v>
      </c>
      <c r="E7281" s="87">
        <v>4.9000000000000004</v>
      </c>
      <c r="F7281" s="96">
        <f t="shared" si="1246"/>
        <v>6.1</v>
      </c>
      <c r="G7281" s="96"/>
      <c r="H7281" s="74">
        <f t="shared" si="1247"/>
        <v>328</v>
      </c>
      <c r="I7281" s="53">
        <f t="shared" si="1245"/>
        <v>1.0256317999197884</v>
      </c>
      <c r="J7281" s="53">
        <f t="shared" si="1248"/>
        <v>-0.35548810932188296</v>
      </c>
      <c r="K7281" s="53">
        <f t="shared" si="1249"/>
        <v>1.171099745401277</v>
      </c>
      <c r="L7281" s="53">
        <f t="shared" si="1250"/>
        <v>11.554550391307496</v>
      </c>
      <c r="M7281" s="93">
        <f t="shared" si="1251"/>
        <v>0.40064160434487028</v>
      </c>
      <c r="N7281" s="53">
        <f t="shared" si="1252"/>
        <v>3.0430395242144859</v>
      </c>
      <c r="O7281">
        <f t="shared" si="1253"/>
        <v>0.48660179431929285</v>
      </c>
      <c r="P7281" s="53">
        <f t="shared" si="1254"/>
        <v>7.1112221953762669</v>
      </c>
      <c r="Q7281" s="53">
        <v>0.2</v>
      </c>
      <c r="R7281" s="53">
        <f t="shared" si="1255"/>
        <v>3.0936961528782239</v>
      </c>
    </row>
    <row r="7282" spans="2:18" ht="15">
      <c r="B7282" s="84">
        <v>37585</v>
      </c>
      <c r="C7282" s="85">
        <v>37.4</v>
      </c>
      <c r="D7282" s="86">
        <v>8.6</v>
      </c>
      <c r="E7282" s="87">
        <v>5.5</v>
      </c>
      <c r="F7282" s="96">
        <f t="shared" si="1246"/>
        <v>7.05</v>
      </c>
      <c r="G7282" s="96"/>
      <c r="H7282" s="74">
        <f t="shared" si="1247"/>
        <v>329</v>
      </c>
      <c r="I7282" s="53">
        <f t="shared" si="1245"/>
        <v>1.0259963666183221</v>
      </c>
      <c r="J7282" s="53">
        <f t="shared" si="1248"/>
        <v>-0.35906028507154886</v>
      </c>
      <c r="K7282" s="53">
        <f t="shared" si="1249"/>
        <v>1.1664642208141567</v>
      </c>
      <c r="L7282" s="53">
        <f t="shared" si="1250"/>
        <v>11.419603837146985</v>
      </c>
      <c r="M7282" s="93">
        <f t="shared" si="1251"/>
        <v>0.46790507039074347</v>
      </c>
      <c r="N7282" s="53">
        <f t="shared" si="1252"/>
        <v>3.4180688476868726</v>
      </c>
      <c r="O7282">
        <f t="shared" si="1253"/>
        <v>0.51565568748214641</v>
      </c>
      <c r="P7282" s="53">
        <f t="shared" si="1254"/>
        <v>7.5871776540153251</v>
      </c>
      <c r="Q7282" s="53">
        <v>0.2</v>
      </c>
      <c r="R7282" s="53">
        <f t="shared" si="1255"/>
        <v>3.2126580365819155</v>
      </c>
    </row>
    <row r="7283" spans="2:18" ht="15">
      <c r="B7283" s="84">
        <v>37586</v>
      </c>
      <c r="C7283" s="85">
        <v>39.799999999999997</v>
      </c>
      <c r="D7283" s="86">
        <v>9.3000000000000007</v>
      </c>
      <c r="E7283" s="87">
        <v>7.3</v>
      </c>
      <c r="F7283" s="96">
        <f t="shared" si="1246"/>
        <v>8.3000000000000007</v>
      </c>
      <c r="G7283" s="96"/>
      <c r="H7283" s="74">
        <f t="shared" si="1247"/>
        <v>330</v>
      </c>
      <c r="I7283" s="53">
        <f t="shared" si="1245"/>
        <v>1.0263532405737323</v>
      </c>
      <c r="J7283" s="53">
        <f t="shared" si="1248"/>
        <v>-0.3625214420085765</v>
      </c>
      <c r="K7283" s="53">
        <f t="shared" si="1249"/>
        <v>1.1619520701125954</v>
      </c>
      <c r="L7283" s="53">
        <f t="shared" si="1250"/>
        <v>11.289127582010664</v>
      </c>
      <c r="M7283" s="93">
        <f t="shared" si="1251"/>
        <v>0.39022524313941181</v>
      </c>
      <c r="N7283" s="53">
        <f t="shared" si="1252"/>
        <v>2.714090346752744</v>
      </c>
      <c r="O7283">
        <f t="shared" si="1253"/>
        <v>0.55619265009536201</v>
      </c>
      <c r="P7283" s="53">
        <f t="shared" si="1254"/>
        <v>8.2568031473764307</v>
      </c>
      <c r="Q7283" s="53">
        <v>0.2</v>
      </c>
      <c r="R7283" s="53">
        <f t="shared" si="1255"/>
        <v>3.1070085830521617</v>
      </c>
    </row>
    <row r="7284" spans="2:18" ht="15">
      <c r="B7284" s="84">
        <v>37587</v>
      </c>
      <c r="C7284" s="85">
        <v>27.4</v>
      </c>
      <c r="D7284" s="86">
        <v>11.3</v>
      </c>
      <c r="E7284" s="87">
        <v>8.1</v>
      </c>
      <c r="F7284" s="96">
        <f t="shared" si="1246"/>
        <v>9.6999999999999993</v>
      </c>
      <c r="G7284" s="96"/>
      <c r="H7284" s="74">
        <f t="shared" si="1247"/>
        <v>331</v>
      </c>
      <c r="I7284" s="53">
        <f t="shared" si="1245"/>
        <v>1.0267023161812738</v>
      </c>
      <c r="J7284" s="53">
        <f t="shared" si="1248"/>
        <v>-0.36586995562498681</v>
      </c>
      <c r="K7284" s="53">
        <f t="shared" si="1249"/>
        <v>1.1575670367502422</v>
      </c>
      <c r="L7284" s="53">
        <f t="shared" si="1250"/>
        <v>11.16316405615237</v>
      </c>
      <c r="M7284" s="93">
        <f t="shared" si="1251"/>
        <v>0.51427387617307518</v>
      </c>
      <c r="N7284" s="53">
        <f t="shared" si="1252"/>
        <v>3.3947767396013018</v>
      </c>
      <c r="O7284">
        <f t="shared" si="1253"/>
        <v>0.60488028738548616</v>
      </c>
      <c r="P7284" s="53">
        <f t="shared" si="1254"/>
        <v>9.0691372956940839</v>
      </c>
      <c r="Q7284" s="53">
        <v>0.2</v>
      </c>
      <c r="R7284" s="53">
        <f t="shared" si="1255"/>
        <v>3.3091933690004227</v>
      </c>
    </row>
    <row r="7285" spans="2:18" ht="15">
      <c r="B7285" s="84">
        <v>37588</v>
      </c>
      <c r="C7285" s="85">
        <v>1</v>
      </c>
      <c r="D7285" s="86">
        <v>12.5</v>
      </c>
      <c r="E7285" s="87">
        <v>8.6999999999999993</v>
      </c>
      <c r="F7285" s="96">
        <f t="shared" si="1246"/>
        <v>10.6</v>
      </c>
      <c r="G7285" s="96"/>
      <c r="H7285" s="74">
        <f t="shared" si="1247"/>
        <v>332</v>
      </c>
      <c r="I7285" s="53">
        <f t="shared" si="1245"/>
        <v>1.0270434901438583</v>
      </c>
      <c r="J7285" s="53">
        <f t="shared" si="1248"/>
        <v>-0.36910423750469384</v>
      </c>
      <c r="K7285" s="53">
        <f t="shared" si="1249"/>
        <v>1.15331285204249</v>
      </c>
      <c r="L7285" s="53">
        <f t="shared" si="1250"/>
        <v>11.041753870365781</v>
      </c>
      <c r="M7285" s="93">
        <f t="shared" si="1251"/>
        <v>0.57246333200873245</v>
      </c>
      <c r="N7285" s="53">
        <f t="shared" si="1252"/>
        <v>3.6591379421354255</v>
      </c>
      <c r="O7285">
        <f t="shared" si="1253"/>
        <v>0.63811172487600121</v>
      </c>
      <c r="P7285" s="53">
        <f t="shared" si="1254"/>
        <v>9.6283671849042669</v>
      </c>
      <c r="Q7285" s="53">
        <v>0.2</v>
      </c>
      <c r="R7285" s="53">
        <f t="shared" si="1255"/>
        <v>3.40115353578337</v>
      </c>
    </row>
    <row r="7286" spans="2:18" ht="15">
      <c r="B7286" s="84">
        <v>37589</v>
      </c>
      <c r="C7286" s="85">
        <v>14.4</v>
      </c>
      <c r="D7286" s="86">
        <v>10.1</v>
      </c>
      <c r="E7286" s="87">
        <v>7</v>
      </c>
      <c r="F7286" s="96">
        <f t="shared" si="1246"/>
        <v>8.5500000000000007</v>
      </c>
      <c r="G7286" s="96"/>
      <c r="H7286" s="74">
        <f t="shared" si="1247"/>
        <v>333</v>
      </c>
      <c r="I7286" s="53">
        <f t="shared" si="1245"/>
        <v>1.0273766615026212</v>
      </c>
      <c r="J7286" s="53">
        <f t="shared" si="1248"/>
        <v>-0.37222273733148808</v>
      </c>
      <c r="K7286" s="53">
        <f t="shared" si="1249"/>
        <v>1.1491932260757747</v>
      </c>
      <c r="L7286" s="53">
        <f t="shared" si="1250"/>
        <v>10.924935830039601</v>
      </c>
      <c r="M7286" s="93">
        <f t="shared" si="1251"/>
        <v>0.47465693959470229</v>
      </c>
      <c r="N7286" s="53">
        <f t="shared" si="1252"/>
        <v>3.2700068545430261</v>
      </c>
      <c r="O7286">
        <f t="shared" si="1253"/>
        <v>0.56462652315368345</v>
      </c>
      <c r="P7286" s="53">
        <f t="shared" si="1254"/>
        <v>8.3969032301242521</v>
      </c>
      <c r="Q7286" s="53">
        <v>0.2</v>
      </c>
      <c r="R7286" s="53">
        <f t="shared" si="1255"/>
        <v>3.2384268096768882</v>
      </c>
    </row>
    <row r="7287" spans="2:18" ht="15">
      <c r="B7287" s="84">
        <v>37590</v>
      </c>
      <c r="C7287" s="85">
        <v>15</v>
      </c>
      <c r="D7287" s="86">
        <v>12.3</v>
      </c>
      <c r="E7287" s="87">
        <v>3.9</v>
      </c>
      <c r="F7287" s="96">
        <f t="shared" si="1246"/>
        <v>8.1</v>
      </c>
      <c r="G7287" s="96"/>
      <c r="H7287" s="74">
        <f t="shared" si="1247"/>
        <v>334</v>
      </c>
      <c r="I7287" s="53">
        <f t="shared" si="1245"/>
        <v>1.0277017316667976</v>
      </c>
      <c r="J7287" s="53">
        <f t="shared" si="1248"/>
        <v>-0.37522394489866523</v>
      </c>
      <c r="K7287" s="53">
        <f t="shared" si="1249"/>
        <v>1.145211838258156</v>
      </c>
      <c r="L7287" s="53">
        <f t="shared" si="1250"/>
        <v>10.812746952832439</v>
      </c>
      <c r="M7287" s="93">
        <f t="shared" si="1251"/>
        <v>0.76010732912767753</v>
      </c>
      <c r="N7287" s="53">
        <f t="shared" si="1252"/>
        <v>5.327514051660029</v>
      </c>
      <c r="O7287">
        <f t="shared" si="1253"/>
        <v>0.54952513539295056</v>
      </c>
      <c r="P7287" s="53">
        <f t="shared" si="1254"/>
        <v>8.1462325417178487</v>
      </c>
      <c r="Q7287" s="53">
        <v>0.2</v>
      </c>
      <c r="R7287" s="53">
        <f t="shared" si="1255"/>
        <v>3.6717911298205865</v>
      </c>
    </row>
    <row r="7288" spans="2:18" ht="15">
      <c r="B7288" s="84">
        <v>37591</v>
      </c>
      <c r="C7288" s="85">
        <v>0</v>
      </c>
      <c r="D7288" s="86">
        <v>10.3</v>
      </c>
      <c r="E7288" s="87">
        <v>0.5</v>
      </c>
      <c r="F7288" s="96">
        <f t="shared" si="1246"/>
        <v>5.4</v>
      </c>
      <c r="G7288" s="96"/>
      <c r="H7288" s="74">
        <f t="shared" si="1247"/>
        <v>335</v>
      </c>
      <c r="I7288" s="53">
        <f t="shared" si="1245"/>
        <v>1.0280186044428956</v>
      </c>
      <c r="J7288" s="53">
        <f t="shared" si="1248"/>
        <v>-0.37810639211441766</v>
      </c>
      <c r="K7288" s="53">
        <f t="shared" si="1249"/>
        <v>1.1413723275450454</v>
      </c>
      <c r="L7288" s="53">
        <f t="shared" si="1250"/>
        <v>10.705222489768387</v>
      </c>
      <c r="M7288" s="93">
        <f t="shared" si="1251"/>
        <v>0.72810865592997387</v>
      </c>
      <c r="N7288" s="53">
        <f t="shared" si="1252"/>
        <v>5.6971500379288358</v>
      </c>
      <c r="O7288">
        <f t="shared" si="1253"/>
        <v>0.46612151118185624</v>
      </c>
      <c r="P7288" s="53">
        <f t="shared" si="1254"/>
        <v>6.777814061104781</v>
      </c>
      <c r="Q7288" s="53">
        <v>0.2</v>
      </c>
      <c r="R7288" s="53">
        <f t="shared" si="1255"/>
        <v>3.6360131118167662</v>
      </c>
    </row>
    <row r="7289" spans="2:18" ht="15">
      <c r="B7289" s="84">
        <v>37592</v>
      </c>
      <c r="C7289" s="85">
        <v>0</v>
      </c>
      <c r="D7289" s="86">
        <v>6.9</v>
      </c>
      <c r="E7289" s="87">
        <v>-0.2</v>
      </c>
      <c r="F7289" s="96">
        <f t="shared" si="1246"/>
        <v>3.35</v>
      </c>
      <c r="G7289" s="96"/>
      <c r="H7289" s="74">
        <f t="shared" si="1247"/>
        <v>336</v>
      </c>
      <c r="I7289" s="53">
        <f t="shared" si="1245"/>
        <v>1.0283271860631631</v>
      </c>
      <c r="J7289" s="53">
        <f t="shared" si="1248"/>
        <v>-0.38086865499689021</v>
      </c>
      <c r="K7289" s="53">
        <f t="shared" si="1249"/>
        <v>1.1376782823787612</v>
      </c>
      <c r="L7289" s="53">
        <f t="shared" si="1250"/>
        <v>10.602395949521458</v>
      </c>
      <c r="M7289" s="93">
        <f t="shared" si="1251"/>
        <v>0.55955533223040399</v>
      </c>
      <c r="N7289" s="53">
        <f t="shared" si="1252"/>
        <v>4.8026630139343878</v>
      </c>
      <c r="O7289">
        <f t="shared" si="1253"/>
        <v>0.41042479598182519</v>
      </c>
      <c r="P7289" s="53">
        <f t="shared" si="1254"/>
        <v>5.8804158749253173</v>
      </c>
      <c r="Q7289" s="53">
        <v>0.2</v>
      </c>
      <c r="R7289" s="53">
        <f t="shared" si="1255"/>
        <v>3.3527007270393896</v>
      </c>
    </row>
    <row r="7290" spans="2:18" ht="15">
      <c r="B7290" s="84">
        <v>37593</v>
      </c>
      <c r="C7290" s="85">
        <v>0</v>
      </c>
      <c r="D7290" s="86">
        <v>8.9</v>
      </c>
      <c r="E7290" s="87">
        <v>2.2999999999999998</v>
      </c>
      <c r="F7290" s="96">
        <f t="shared" si="1246"/>
        <v>5.6</v>
      </c>
      <c r="G7290" s="96"/>
      <c r="H7290" s="74">
        <f t="shared" si="1247"/>
        <v>337</v>
      </c>
      <c r="I7290" s="53">
        <f t="shared" si="1245"/>
        <v>1.0286273852133336</v>
      </c>
      <c r="J7290" s="53">
        <f t="shared" si="1248"/>
        <v>-0.38350935565260669</v>
      </c>
      <c r="K7290" s="53">
        <f t="shared" si="1249"/>
        <v>1.1341332303853497</v>
      </c>
      <c r="L7290" s="53">
        <f t="shared" si="1250"/>
        <v>10.504299125624341</v>
      </c>
      <c r="M7290" s="93">
        <f t="shared" si="1251"/>
        <v>0.59136331423792443</v>
      </c>
      <c r="N7290" s="53">
        <f t="shared" si="1252"/>
        <v>4.5876256217134559</v>
      </c>
      <c r="O7290">
        <f t="shared" si="1253"/>
        <v>0.47189444361577687</v>
      </c>
      <c r="P7290" s="53">
        <f t="shared" si="1254"/>
        <v>6.8716146184434059</v>
      </c>
      <c r="Q7290" s="53">
        <v>0.2</v>
      </c>
      <c r="R7290" s="53">
        <f t="shared" si="1255"/>
        <v>3.4061310272792338</v>
      </c>
    </row>
    <row r="7291" spans="2:18" ht="15">
      <c r="B7291" s="84">
        <v>37594</v>
      </c>
      <c r="C7291" s="85">
        <v>0</v>
      </c>
      <c r="D7291" s="86">
        <v>7.7</v>
      </c>
      <c r="E7291" s="87">
        <v>1.3</v>
      </c>
      <c r="F7291" s="96">
        <f t="shared" si="1246"/>
        <v>4.5</v>
      </c>
      <c r="G7291" s="96"/>
      <c r="H7291" s="74">
        <f t="shared" si="1247"/>
        <v>338</v>
      </c>
      <c r="I7291" s="53">
        <f t="shared" si="1245"/>
        <v>1.0289191130596493</v>
      </c>
      <c r="J7291" s="53">
        <f t="shared" si="1248"/>
        <v>-0.38602716423183553</v>
      </c>
      <c r="K7291" s="53">
        <f t="shared" si="1249"/>
        <v>1.1307406278767171</v>
      </c>
      <c r="L7291" s="53">
        <f t="shared" si="1250"/>
        <v>10.410962126304899</v>
      </c>
      <c r="M7291" s="93">
        <f t="shared" si="1251"/>
        <v>0.55002849607585014</v>
      </c>
      <c r="N7291" s="53">
        <f t="shared" si="1252"/>
        <v>4.4774400015907379</v>
      </c>
      <c r="O7291">
        <f t="shared" si="1253"/>
        <v>0.44090248501484264</v>
      </c>
      <c r="P7291" s="53">
        <f t="shared" si="1254"/>
        <v>6.3697455095310378</v>
      </c>
      <c r="Q7291" s="53">
        <v>0.2</v>
      </c>
      <c r="R7291" s="53">
        <f t="shared" si="1255"/>
        <v>3.334967817057009</v>
      </c>
    </row>
    <row r="7292" spans="2:18" ht="15">
      <c r="B7292" s="84">
        <v>37595</v>
      </c>
      <c r="C7292" s="85">
        <v>0</v>
      </c>
      <c r="D7292" s="86">
        <v>9.3000000000000007</v>
      </c>
      <c r="E7292" s="87">
        <v>4.7</v>
      </c>
      <c r="F7292" s="96">
        <f t="shared" si="1246"/>
        <v>7</v>
      </c>
      <c r="G7292" s="96"/>
      <c r="H7292" s="74">
        <f t="shared" si="1247"/>
        <v>339</v>
      </c>
      <c r="I7292" s="53">
        <f t="shared" si="1245"/>
        <v>1.0292022832751471</v>
      </c>
      <c r="J7292" s="53">
        <f t="shared" si="1248"/>
        <v>-0.38842080085433023</v>
      </c>
      <c r="K7292" s="53">
        <f t="shared" si="1249"/>
        <v>1.127503849210568</v>
      </c>
      <c r="L7292" s="53">
        <f t="shared" si="1250"/>
        <v>10.322413406624438</v>
      </c>
      <c r="M7292" s="93">
        <f t="shared" si="1251"/>
        <v>0.51417542834768526</v>
      </c>
      <c r="N7292" s="53">
        <f t="shared" si="1252"/>
        <v>3.7636487525197326</v>
      </c>
      <c r="O7292">
        <f t="shared" si="1253"/>
        <v>0.51408950205511061</v>
      </c>
      <c r="P7292" s="53">
        <f t="shared" si="1254"/>
        <v>7.561434041661748</v>
      </c>
      <c r="Q7292" s="53">
        <v>0.2</v>
      </c>
      <c r="R7292" s="53">
        <f t="shared" si="1255"/>
        <v>3.2858084741170543</v>
      </c>
    </row>
    <row r="7293" spans="2:18" ht="15">
      <c r="B7293" s="84">
        <v>37596</v>
      </c>
      <c r="C7293" s="85">
        <v>0</v>
      </c>
      <c r="D7293" s="86">
        <v>9.4</v>
      </c>
      <c r="E7293" s="87">
        <v>5.7</v>
      </c>
      <c r="F7293" s="96">
        <f t="shared" si="1246"/>
        <v>7.5500000000000007</v>
      </c>
      <c r="G7293" s="96"/>
      <c r="H7293" s="74">
        <f t="shared" si="1247"/>
        <v>340</v>
      </c>
      <c r="I7293" s="53">
        <f t="shared" si="1245"/>
        <v>1.029476812065204</v>
      </c>
      <c r="J7293" s="53">
        <f t="shared" si="1248"/>
        <v>-0.3906890374987888</v>
      </c>
      <c r="K7293" s="53">
        <f t="shared" si="1249"/>
        <v>1.1244261760648075</v>
      </c>
      <c r="L7293" s="53">
        <f t="shared" si="1250"/>
        <v>10.238679802564082</v>
      </c>
      <c r="M7293" s="93">
        <f t="shared" si="1251"/>
        <v>0.46754375516334395</v>
      </c>
      <c r="N7293" s="53">
        <f t="shared" si="1252"/>
        <v>3.3480639508755572</v>
      </c>
      <c r="O7293">
        <f t="shared" si="1253"/>
        <v>0.53154884281145787</v>
      </c>
      <c r="P7293" s="53">
        <f t="shared" si="1254"/>
        <v>7.848961184732639</v>
      </c>
      <c r="Q7293" s="53">
        <v>0.2</v>
      </c>
      <c r="R7293" s="53">
        <f t="shared" si="1255"/>
        <v>3.2170281298784515</v>
      </c>
    </row>
    <row r="7294" spans="2:18" ht="15">
      <c r="B7294" s="84">
        <v>37597</v>
      </c>
      <c r="C7294" s="85">
        <v>0</v>
      </c>
      <c r="D7294" s="86">
        <v>7.9</v>
      </c>
      <c r="E7294" s="87">
        <v>3.7</v>
      </c>
      <c r="F7294" s="96">
        <f t="shared" si="1246"/>
        <v>5.8000000000000007</v>
      </c>
      <c r="G7294" s="96"/>
      <c r="H7294" s="74">
        <f t="shared" si="1247"/>
        <v>341</v>
      </c>
      <c r="I7294" s="53">
        <f t="shared" si="1245"/>
        <v>1.0297426181923344</v>
      </c>
      <c r="J7294" s="53">
        <f t="shared" si="1248"/>
        <v>-0.39283069984933006</v>
      </c>
      <c r="K7294" s="53">
        <f t="shared" si="1249"/>
        <v>1.121510786686871</v>
      </c>
      <c r="L7294" s="53">
        <f t="shared" si="1250"/>
        <v>10.159786566680642</v>
      </c>
      <c r="M7294" s="93">
        <f t="shared" si="1251"/>
        <v>0.4601725473294016</v>
      </c>
      <c r="N7294" s="53">
        <f t="shared" si="1252"/>
        <v>3.5396323132087653</v>
      </c>
      <c r="O7294">
        <f t="shared" si="1253"/>
        <v>0.47772995030247767</v>
      </c>
      <c r="P7294" s="53">
        <f t="shared" si="1254"/>
        <v>6.9665760101586569</v>
      </c>
      <c r="Q7294" s="53">
        <v>0.2</v>
      </c>
      <c r="R7294" s="53">
        <f t="shared" si="1255"/>
        <v>3.1887583399528552</v>
      </c>
    </row>
    <row r="7295" spans="2:18" ht="15">
      <c r="B7295" s="84">
        <v>37598</v>
      </c>
      <c r="C7295" s="85">
        <v>0</v>
      </c>
      <c r="D7295" s="86">
        <v>10.1</v>
      </c>
      <c r="E7295" s="87">
        <v>3.8</v>
      </c>
      <c r="F7295" s="96">
        <f t="shared" si="1246"/>
        <v>6.9499999999999993</v>
      </c>
      <c r="G7295" s="96"/>
      <c r="H7295" s="74">
        <f t="shared" si="1247"/>
        <v>342</v>
      </c>
      <c r="I7295" s="53">
        <f t="shared" si="1245"/>
        <v>1.0299996230002291</v>
      </c>
      <c r="J7295" s="53">
        <f t="shared" si="1248"/>
        <v>-0.39484466909226873</v>
      </c>
      <c r="K7295" s="53">
        <f t="shared" si="1249"/>
        <v>1.1187607451818207</v>
      </c>
      <c r="L7295" s="53">
        <f t="shared" si="1250"/>
        <v>10.085757404931572</v>
      </c>
      <c r="M7295" s="93">
        <f t="shared" si="1251"/>
        <v>0.58675050128641737</v>
      </c>
      <c r="N7295" s="53">
        <f t="shared" si="1252"/>
        <v>4.3035585295934125</v>
      </c>
      <c r="O7295">
        <f t="shared" si="1253"/>
        <v>0.51252748429196004</v>
      </c>
      <c r="P7295" s="53">
        <f t="shared" si="1254"/>
        <v>7.5357686343487353</v>
      </c>
      <c r="Q7295" s="53">
        <v>0.2</v>
      </c>
      <c r="R7295" s="53">
        <f t="shared" si="1255"/>
        <v>3.4011370541641104</v>
      </c>
    </row>
    <row r="7296" spans="2:18" ht="15">
      <c r="B7296" s="84">
        <v>37599</v>
      </c>
      <c r="C7296" s="85">
        <v>0</v>
      </c>
      <c r="D7296" s="86">
        <v>5.5</v>
      </c>
      <c r="E7296" s="87">
        <v>0.5</v>
      </c>
      <c r="F7296" s="96">
        <f t="shared" si="1246"/>
        <v>3</v>
      </c>
      <c r="G7296" s="96"/>
      <c r="H7296" s="74">
        <f t="shared" si="1247"/>
        <v>343</v>
      </c>
      <c r="I7296" s="53">
        <f t="shared" si="1245"/>
        <v>1.0302477504370307</v>
      </c>
      <c r="J7296" s="53">
        <f t="shared" si="1248"/>
        <v>-0.39672988365648837</v>
      </c>
      <c r="K7296" s="53">
        <f t="shared" si="1249"/>
        <v>1.1161789909059217</v>
      </c>
      <c r="L7296" s="53">
        <f t="shared" si="1250"/>
        <v>10.016614514250763</v>
      </c>
      <c r="M7296" s="93">
        <f t="shared" si="1251"/>
        <v>0.43628348250973603</v>
      </c>
      <c r="N7296" s="53">
        <f t="shared" si="1252"/>
        <v>3.8076312629068765</v>
      </c>
      <c r="O7296">
        <f t="shared" si="1253"/>
        <v>0.40152374789424572</v>
      </c>
      <c r="P7296" s="53">
        <f t="shared" si="1254"/>
        <v>5.738329876349705</v>
      </c>
      <c r="Q7296" s="53">
        <v>0.2</v>
      </c>
      <c r="R7296" s="53">
        <f t="shared" si="1255"/>
        <v>3.1269569732679567</v>
      </c>
    </row>
    <row r="7297" spans="2:18" ht="15">
      <c r="B7297" s="84">
        <v>37600</v>
      </c>
      <c r="C7297" s="85">
        <v>0</v>
      </c>
      <c r="D7297" s="86">
        <v>4.9000000000000004</v>
      </c>
      <c r="E7297" s="87">
        <v>-3.2</v>
      </c>
      <c r="F7297" s="96">
        <f t="shared" si="1246"/>
        <v>0.85000000000000009</v>
      </c>
      <c r="G7297" s="96"/>
      <c r="H7297" s="74">
        <f t="shared" si="1247"/>
        <v>344</v>
      </c>
      <c r="I7297" s="53">
        <f t="shared" si="1245"/>
        <v>1.0304869270778381</v>
      </c>
      <c r="J7297" s="53">
        <f t="shared" si="1248"/>
        <v>-0.39848534089079213</v>
      </c>
      <c r="K7297" s="53">
        <f t="shared" si="1249"/>
        <v>1.1137683280346726</v>
      </c>
      <c r="L7297" s="53">
        <f t="shared" si="1250"/>
        <v>9.9523786204424596</v>
      </c>
      <c r="M7297" s="93">
        <f t="shared" si="1251"/>
        <v>0.4947066049209809</v>
      </c>
      <c r="N7297" s="53">
        <f t="shared" si="1252"/>
        <v>4.815244240275276</v>
      </c>
      <c r="O7297">
        <f t="shared" si="1253"/>
        <v>0.35047104729596129</v>
      </c>
      <c r="P7297" s="53">
        <f t="shared" si="1254"/>
        <v>4.9310278011228617</v>
      </c>
      <c r="Q7297" s="53">
        <v>0.2</v>
      </c>
      <c r="R7297" s="53">
        <f t="shared" si="1255"/>
        <v>3.2375239706593701</v>
      </c>
    </row>
    <row r="7298" spans="2:18" ht="15">
      <c r="B7298" s="84">
        <v>37601</v>
      </c>
      <c r="C7298" s="85">
        <v>0</v>
      </c>
      <c r="D7298" s="86">
        <v>4.2</v>
      </c>
      <c r="E7298" s="87">
        <v>-5.0999999999999996</v>
      </c>
      <c r="F7298" s="96">
        <f t="shared" si="1246"/>
        <v>-0.44999999999999973</v>
      </c>
      <c r="G7298" s="96"/>
      <c r="H7298" s="74">
        <f t="shared" si="1247"/>
        <v>345</v>
      </c>
      <c r="I7298" s="53">
        <f t="shared" si="1245"/>
        <v>1.030717082146436</v>
      </c>
      <c r="J7298" s="53">
        <f t="shared" si="1248"/>
        <v>-0.40011009867171005</v>
      </c>
      <c r="K7298" s="53">
        <f t="shared" si="1249"/>
        <v>1.111531415375884</v>
      </c>
      <c r="L7298" s="53">
        <f t="shared" si="1250"/>
        <v>9.8930690159512942</v>
      </c>
      <c r="M7298" s="93">
        <f t="shared" si="1251"/>
        <v>0.49019792184382305</v>
      </c>
      <c r="N7298" s="53">
        <f t="shared" si="1252"/>
        <v>5.1288669672530514</v>
      </c>
      <c r="O7298">
        <f t="shared" si="1253"/>
        <v>0.32245133464864223</v>
      </c>
      <c r="P7298" s="53">
        <f t="shared" si="1254"/>
        <v>4.4938506394365305</v>
      </c>
      <c r="Q7298" s="53">
        <v>0.2</v>
      </c>
      <c r="R7298" s="53">
        <f t="shared" si="1255"/>
        <v>3.2370455944542229</v>
      </c>
    </row>
    <row r="7299" spans="2:18" ht="15">
      <c r="B7299" s="84">
        <v>37602</v>
      </c>
      <c r="C7299" s="85">
        <v>0</v>
      </c>
      <c r="D7299" s="86">
        <v>3.3</v>
      </c>
      <c r="E7299" s="87">
        <v>-0.1</v>
      </c>
      <c r="F7299" s="96">
        <f t="shared" si="1246"/>
        <v>1.5999999999999999</v>
      </c>
      <c r="G7299" s="96"/>
      <c r="H7299" s="74">
        <f t="shared" si="1247"/>
        <v>346</v>
      </c>
      <c r="I7299" s="53">
        <f t="shared" si="1245"/>
        <v>1.0309381475362362</v>
      </c>
      <c r="J7299" s="53">
        <f t="shared" si="1248"/>
        <v>-0.4016032769353951</v>
      </c>
      <c r="K7299" s="53">
        <f t="shared" si="1249"/>
        <v>1.1094707564992956</v>
      </c>
      <c r="L7299" s="53">
        <f t="shared" si="1250"/>
        <v>9.8387035970613468</v>
      </c>
      <c r="M7299" s="93">
        <f t="shared" si="1251"/>
        <v>0.32959342474786363</v>
      </c>
      <c r="N7299" s="53">
        <f t="shared" si="1252"/>
        <v>3.0840844173179742</v>
      </c>
      <c r="O7299">
        <f t="shared" si="1253"/>
        <v>0.36759125336207227</v>
      </c>
      <c r="P7299" s="53">
        <f t="shared" si="1254"/>
        <v>5.2002563179577894</v>
      </c>
      <c r="Q7299" s="53">
        <v>0.2</v>
      </c>
      <c r="R7299" s="53">
        <f t="shared" si="1255"/>
        <v>2.9134631007511671</v>
      </c>
    </row>
    <row r="7300" spans="2:18" ht="15">
      <c r="B7300" s="84">
        <v>37603</v>
      </c>
      <c r="C7300" s="85">
        <v>0</v>
      </c>
      <c r="D7300" s="86">
        <v>6.2</v>
      </c>
      <c r="E7300" s="87">
        <v>-0.3</v>
      </c>
      <c r="F7300" s="96">
        <f t="shared" si="1246"/>
        <v>2.95</v>
      </c>
      <c r="G7300" s="96"/>
      <c r="H7300" s="74">
        <f t="shared" si="1247"/>
        <v>347</v>
      </c>
      <c r="I7300" s="53">
        <f t="shared" si="1245"/>
        <v>1.0311500578304336</v>
      </c>
      <c r="J7300" s="53">
        <f t="shared" si="1248"/>
        <v>-0.40296405912744149</v>
      </c>
      <c r="K7300" s="53">
        <f t="shared" si="1249"/>
        <v>1.1075886902543202</v>
      </c>
      <c r="L7300" s="53">
        <f t="shared" si="1250"/>
        <v>9.7892989000773021</v>
      </c>
      <c r="M7300" s="93">
        <f t="shared" si="1251"/>
        <v>0.48498224783808741</v>
      </c>
      <c r="N7300" s="53">
        <f t="shared" si="1252"/>
        <v>4.2428452198503566</v>
      </c>
      <c r="O7300">
        <f t="shared" si="1253"/>
        <v>0.40026610532339385</v>
      </c>
      <c r="P7300" s="53">
        <f t="shared" si="1254"/>
        <v>5.7182851444508511</v>
      </c>
      <c r="Q7300" s="53">
        <v>0.2</v>
      </c>
      <c r="R7300" s="53">
        <f t="shared" si="1255"/>
        <v>3.2164317205041648</v>
      </c>
    </row>
    <row r="7301" spans="2:18" ht="15">
      <c r="B7301" s="84">
        <v>37604</v>
      </c>
      <c r="C7301" s="85">
        <v>0</v>
      </c>
      <c r="D7301" s="86">
        <v>5.3</v>
      </c>
      <c r="E7301" s="87">
        <v>-1.9</v>
      </c>
      <c r="F7301" s="96">
        <f t="shared" si="1246"/>
        <v>1.7</v>
      </c>
      <c r="G7301" s="96"/>
      <c r="H7301" s="74">
        <f t="shared" si="1247"/>
        <v>348</v>
      </c>
      <c r="I7301" s="53">
        <f t="shared" si="1245"/>
        <v>1.0313527503213626</v>
      </c>
      <c r="J7301" s="53">
        <f t="shared" si="1248"/>
        <v>-0.40419169356469214</v>
      </c>
      <c r="K7301" s="53">
        <f t="shared" si="1249"/>
        <v>1.1058873817468056</v>
      </c>
      <c r="L7301" s="53">
        <f t="shared" si="1250"/>
        <v>9.7448701360461847</v>
      </c>
      <c r="M7301" s="93">
        <f t="shared" si="1251"/>
        <v>0.47750331289074638</v>
      </c>
      <c r="N7301" s="53">
        <f t="shared" si="1252"/>
        <v>4.4451991794458063</v>
      </c>
      <c r="O7301">
        <f t="shared" si="1253"/>
        <v>0.36992857132981116</v>
      </c>
      <c r="P7301" s="53">
        <f t="shared" si="1254"/>
        <v>5.2371322007262195</v>
      </c>
      <c r="Q7301" s="53">
        <v>0.2</v>
      </c>
      <c r="R7301" s="53">
        <f t="shared" si="1255"/>
        <v>3.2013804093716312</v>
      </c>
    </row>
    <row r="7302" spans="2:18" ht="15">
      <c r="B7302" s="84">
        <v>37605</v>
      </c>
      <c r="C7302" s="85">
        <v>0</v>
      </c>
      <c r="D7302" s="86">
        <v>4.5999999999999996</v>
      </c>
      <c r="E7302" s="87">
        <v>1.1000000000000001</v>
      </c>
      <c r="F7302" s="96">
        <f t="shared" si="1246"/>
        <v>2.8499999999999996</v>
      </c>
      <c r="G7302" s="96"/>
      <c r="H7302" s="74">
        <f t="shared" si="1247"/>
        <v>349</v>
      </c>
      <c r="I7302" s="53">
        <f t="shared" si="1245"/>
        <v>1.0315461650290545</v>
      </c>
      <c r="J7302" s="53">
        <f t="shared" si="1248"/>
        <v>-0.40528549470338404</v>
      </c>
      <c r="K7302" s="53">
        <f t="shared" si="1249"/>
        <v>1.1043688138441321</v>
      </c>
      <c r="L7302" s="53">
        <f t="shared" si="1250"/>
        <v>9.7054312235887465</v>
      </c>
      <c r="M7302" s="93">
        <f t="shared" si="1251"/>
        <v>0.35113036510836687</v>
      </c>
      <c r="N7302" s="53">
        <f t="shared" si="1252"/>
        <v>3.0867238665132195</v>
      </c>
      <c r="O7302">
        <f t="shared" si="1253"/>
        <v>0.39776119069141735</v>
      </c>
      <c r="P7302" s="53">
        <f t="shared" si="1254"/>
        <v>5.6783838946981646</v>
      </c>
      <c r="Q7302" s="53">
        <v>0.2</v>
      </c>
      <c r="R7302" s="53">
        <f t="shared" si="1255"/>
        <v>2.968580298894048</v>
      </c>
    </row>
    <row r="7303" spans="2:18" ht="15">
      <c r="B7303" s="84">
        <v>37606</v>
      </c>
      <c r="C7303" s="85">
        <v>0.2</v>
      </c>
      <c r="D7303" s="86">
        <v>6.9</v>
      </c>
      <c r="E7303" s="87">
        <v>-1.1000000000000001</v>
      </c>
      <c r="F7303" s="96">
        <f t="shared" si="1246"/>
        <v>2.9000000000000004</v>
      </c>
      <c r="G7303" s="96"/>
      <c r="H7303" s="74">
        <f t="shared" si="1247"/>
        <v>350</v>
      </c>
      <c r="I7303" s="53">
        <f t="shared" si="1245"/>
        <v>1.0317302447189851</v>
      </c>
      <c r="J7303" s="53">
        <f t="shared" si="1248"/>
        <v>-0.40624484430830238</v>
      </c>
      <c r="K7303" s="53">
        <f t="shared" si="1249"/>
        <v>1.103034779275549</v>
      </c>
      <c r="L7303" s="53">
        <f t="shared" si="1250"/>
        <v>9.6709948194257951</v>
      </c>
      <c r="M7303" s="93">
        <f t="shared" si="1251"/>
        <v>0.53025645390822096</v>
      </c>
      <c r="N7303" s="53">
        <f t="shared" si="1252"/>
        <v>4.6501296919924471</v>
      </c>
      <c r="O7303">
        <f t="shared" si="1253"/>
        <v>0.39901192228718407</v>
      </c>
      <c r="P7303" s="53">
        <f t="shared" si="1254"/>
        <v>5.6983032081584444</v>
      </c>
      <c r="Q7303" s="53">
        <v>0.2</v>
      </c>
      <c r="R7303" s="53">
        <f t="shared" si="1255"/>
        <v>3.2999419799663694</v>
      </c>
    </row>
    <row r="7304" spans="2:18" ht="15">
      <c r="B7304" s="84">
        <v>37607</v>
      </c>
      <c r="C7304" s="85">
        <v>0</v>
      </c>
      <c r="D7304" s="86">
        <v>7.8</v>
      </c>
      <c r="E7304" s="87">
        <v>1.8</v>
      </c>
      <c r="F7304" s="96">
        <f t="shared" si="1246"/>
        <v>4.8</v>
      </c>
      <c r="G7304" s="96"/>
      <c r="H7304" s="74">
        <f t="shared" si="1247"/>
        <v>351</v>
      </c>
      <c r="I7304" s="53">
        <f t="shared" si="1245"/>
        <v>1.031904934919013</v>
      </c>
      <c r="J7304" s="53">
        <f t="shared" si="1248"/>
        <v>-0.40706919251797818</v>
      </c>
      <c r="K7304" s="53">
        <f t="shared" si="1249"/>
        <v>1.1018868733913387</v>
      </c>
      <c r="L7304" s="53">
        <f t="shared" si="1250"/>
        <v>9.6415723462058764</v>
      </c>
      <c r="M7304" s="93">
        <f t="shared" si="1251"/>
        <v>0.49984045390798104</v>
      </c>
      <c r="N7304" s="53">
        <f t="shared" si="1252"/>
        <v>4.0148785362766501</v>
      </c>
      <c r="O7304">
        <f t="shared" si="1253"/>
        <v>0.44917247985014386</v>
      </c>
      <c r="P7304" s="53">
        <f t="shared" si="1254"/>
        <v>6.5032533846945055</v>
      </c>
      <c r="Q7304" s="53">
        <v>0.2</v>
      </c>
      <c r="R7304" s="53">
        <f t="shared" si="1255"/>
        <v>3.2490845140765878</v>
      </c>
    </row>
    <row r="7305" spans="2:18" ht="15">
      <c r="B7305" s="84">
        <v>37608</v>
      </c>
      <c r="C7305" s="85">
        <v>0</v>
      </c>
      <c r="D7305" s="86">
        <v>10.7</v>
      </c>
      <c r="E7305" s="87">
        <v>1.3</v>
      </c>
      <c r="F7305" s="96">
        <f t="shared" si="1246"/>
        <v>6</v>
      </c>
      <c r="G7305" s="96"/>
      <c r="H7305" s="74">
        <f t="shared" si="1247"/>
        <v>352</v>
      </c>
      <c r="I7305" s="53">
        <f t="shared" si="1245"/>
        <v>1.0320701839354971</v>
      </c>
      <c r="J7305" s="53">
        <f t="shared" si="1248"/>
        <v>-0.40775805880135896</v>
      </c>
      <c r="K7305" s="53">
        <f t="shared" si="1249"/>
        <v>1.1009264876402602</v>
      </c>
      <c r="L7305" s="53">
        <f t="shared" si="1250"/>
        <v>9.6171740172675761</v>
      </c>
      <c r="M7305" s="93">
        <f t="shared" si="1251"/>
        <v>0.65718528685328059</v>
      </c>
      <c r="N7305" s="53">
        <f t="shared" si="1252"/>
        <v>5.0125685233281283</v>
      </c>
      <c r="O7305">
        <f t="shared" si="1253"/>
        <v>0.48362860546481151</v>
      </c>
      <c r="P7305" s="53">
        <f t="shared" si="1254"/>
        <v>7.0627108084534136</v>
      </c>
      <c r="Q7305" s="53">
        <v>0.2</v>
      </c>
      <c r="R7305" s="53">
        <f t="shared" si="1255"/>
        <v>3.5148695594321273</v>
      </c>
    </row>
    <row r="7306" spans="2:18" ht="15">
      <c r="B7306" s="84">
        <v>37609</v>
      </c>
      <c r="C7306" s="85">
        <v>0.2</v>
      </c>
      <c r="D7306" s="86">
        <v>7.3</v>
      </c>
      <c r="E7306" s="87">
        <v>-2.6</v>
      </c>
      <c r="F7306" s="96">
        <f t="shared" si="1246"/>
        <v>2.3499999999999996</v>
      </c>
      <c r="G7306" s="96"/>
      <c r="H7306" s="74">
        <f t="shared" si="1247"/>
        <v>353</v>
      </c>
      <c r="I7306" s="53">
        <f t="shared" ref="I7306:I7369" si="1256">1+0.0334*COS($I$7*H7306-0.0552)</f>
        <v>1.0322259428685951</v>
      </c>
      <c r="J7306" s="53">
        <f t="shared" si="1248"/>
        <v>-0.40831103280181863</v>
      </c>
      <c r="K7306" s="53">
        <f t="shared" si="1249"/>
        <v>1.1001548038197617</v>
      </c>
      <c r="L7306" s="53">
        <f t="shared" si="1250"/>
        <v>9.59780885800091</v>
      </c>
      <c r="M7306" s="93">
        <f t="shared" si="1251"/>
        <v>0.56985480942628608</v>
      </c>
      <c r="N7306" s="53">
        <f t="shared" si="1252"/>
        <v>5.1337960951917792</v>
      </c>
      <c r="O7306">
        <f t="shared" si="1253"/>
        <v>0.38544193410173039</v>
      </c>
      <c r="P7306" s="53">
        <f t="shared" si="1254"/>
        <v>5.4825972936290972</v>
      </c>
      <c r="Q7306" s="53">
        <v>0.2</v>
      </c>
      <c r="R7306" s="53">
        <f t="shared" si="1255"/>
        <v>3.3758932443377132</v>
      </c>
    </row>
    <row r="7307" spans="2:18" ht="15">
      <c r="B7307" s="84">
        <v>37610</v>
      </c>
      <c r="C7307" s="85">
        <v>0</v>
      </c>
      <c r="D7307" s="86">
        <v>5.5</v>
      </c>
      <c r="E7307" s="87">
        <v>-3.5</v>
      </c>
      <c r="F7307" s="96">
        <f t="shared" si="1246"/>
        <v>1</v>
      </c>
      <c r="G7307" s="96"/>
      <c r="H7307" s="74">
        <f t="shared" si="1247"/>
        <v>354</v>
      </c>
      <c r="I7307" s="53">
        <f t="shared" si="1256"/>
        <v>1.0323721656267328</v>
      </c>
      <c r="J7307" s="53">
        <f t="shared" si="1248"/>
        <v>-0.4087277750648376</v>
      </c>
      <c r="K7307" s="53">
        <f t="shared" si="1249"/>
        <v>1.0995727891477078</v>
      </c>
      <c r="L7307" s="53">
        <f t="shared" si="1250"/>
        <v>9.5834847235086311</v>
      </c>
      <c r="M7307" s="93">
        <f t="shared" si="1251"/>
        <v>0.50617656283938917</v>
      </c>
      <c r="N7307" s="53">
        <f t="shared" si="1252"/>
        <v>4.8875772089894021</v>
      </c>
      <c r="O7307">
        <f t="shared" si="1253"/>
        <v>0.35383789041177988</v>
      </c>
      <c r="P7307" s="53">
        <f t="shared" si="1254"/>
        <v>4.9838506177847011</v>
      </c>
      <c r="Q7307" s="53">
        <v>0.2</v>
      </c>
      <c r="R7307" s="53">
        <f t="shared" si="1255"/>
        <v>3.2597768818069275</v>
      </c>
    </row>
    <row r="7308" spans="2:18" ht="15">
      <c r="B7308" s="84">
        <v>37611</v>
      </c>
      <c r="C7308" s="85">
        <v>0</v>
      </c>
      <c r="D7308" s="86">
        <v>1.9</v>
      </c>
      <c r="E7308" s="87">
        <v>-3.6</v>
      </c>
      <c r="F7308" s="96">
        <f t="shared" si="1246"/>
        <v>-0.85000000000000009</v>
      </c>
      <c r="G7308" s="96"/>
      <c r="H7308" s="74">
        <f t="shared" si="1247"/>
        <v>355</v>
      </c>
      <c r="I7308" s="53">
        <f t="shared" si="1256"/>
        <v>1.0325088089402437</v>
      </c>
      <c r="J7308" s="53">
        <f t="shared" si="1248"/>
        <v>-0.40900801764618</v>
      </c>
      <c r="K7308" s="53">
        <f t="shared" si="1249"/>
        <v>1.099181192197944</v>
      </c>
      <c r="L7308" s="53">
        <f t="shared" si="1250"/>
        <v>9.574208312308178</v>
      </c>
      <c r="M7308" s="93">
        <f t="shared" si="1251"/>
        <v>0.35641288261728199</v>
      </c>
      <c r="N7308" s="53">
        <f t="shared" si="1252"/>
        <v>3.8170964922500348</v>
      </c>
      <c r="O7308">
        <f t="shared" si="1253"/>
        <v>0.31423599528399893</v>
      </c>
      <c r="P7308" s="53">
        <f t="shared" si="1254"/>
        <v>4.366519391072206</v>
      </c>
      <c r="Q7308" s="53">
        <v>0.2</v>
      </c>
      <c r="R7308" s="53">
        <f t="shared" si="1255"/>
        <v>2.9503448297803785</v>
      </c>
    </row>
    <row r="7309" spans="2:18" ht="15">
      <c r="B7309" s="84">
        <v>37612</v>
      </c>
      <c r="C7309" s="85">
        <v>0</v>
      </c>
      <c r="D7309" s="86">
        <v>1.3</v>
      </c>
      <c r="E7309" s="87">
        <v>-4.7</v>
      </c>
      <c r="F7309" s="96">
        <f t="shared" si="1246"/>
        <v>-1.7000000000000002</v>
      </c>
      <c r="G7309" s="96"/>
      <c r="H7309" s="74">
        <f t="shared" si="1247"/>
        <v>356</v>
      </c>
      <c r="I7309" s="53">
        <f t="shared" si="1256"/>
        <v>1.0326358323741724</v>
      </c>
      <c r="J7309" s="53">
        <f t="shared" si="1248"/>
        <v>-0.40915156459791246</v>
      </c>
      <c r="K7309" s="53">
        <f t="shared" si="1249"/>
        <v>1.0989805397349679</v>
      </c>
      <c r="L7309" s="53">
        <f t="shared" si="1250"/>
        <v>9.5699851758593226</v>
      </c>
      <c r="M7309" s="93">
        <f t="shared" si="1251"/>
        <v>0.35343718522370576</v>
      </c>
      <c r="N7309" s="53">
        <f t="shared" si="1252"/>
        <v>3.9850686895652614</v>
      </c>
      <c r="O7309">
        <f t="shared" si="1253"/>
        <v>0.29738734383827653</v>
      </c>
      <c r="P7309" s="53">
        <f t="shared" si="1254"/>
        <v>4.1066373524974038</v>
      </c>
      <c r="Q7309" s="53">
        <v>0.2</v>
      </c>
      <c r="R7309" s="53">
        <f t="shared" si="1255"/>
        <v>2.9422781706388257</v>
      </c>
    </row>
    <row r="7310" spans="2:18" ht="15">
      <c r="B7310" s="84">
        <v>37613</v>
      </c>
      <c r="C7310" s="85">
        <v>0</v>
      </c>
      <c r="D7310" s="86">
        <v>5.8</v>
      </c>
      <c r="E7310" s="87">
        <v>-1.7</v>
      </c>
      <c r="F7310" s="96">
        <f t="shared" si="1246"/>
        <v>2.0499999999999998</v>
      </c>
      <c r="G7310" s="96"/>
      <c r="H7310" s="74">
        <f t="shared" si="1247"/>
        <v>357</v>
      </c>
      <c r="I7310" s="53">
        <f t="shared" si="1256"/>
        <v>1.0327531983402416</v>
      </c>
      <c r="J7310" s="53">
        <f t="shared" si="1248"/>
        <v>-0.40915829233015166</v>
      </c>
      <c r="K7310" s="53">
        <f t="shared" si="1249"/>
        <v>1.0989711344754025</v>
      </c>
      <c r="L7310" s="53">
        <f t="shared" si="1250"/>
        <v>9.5708197237494961</v>
      </c>
      <c r="M7310" s="93">
        <f t="shared" si="1251"/>
        <v>0.48723642980272658</v>
      </c>
      <c r="N7310" s="53">
        <f t="shared" si="1252"/>
        <v>4.4558307780360176</v>
      </c>
      <c r="O7310">
        <f t="shared" si="1253"/>
        <v>0.37821233501031831</v>
      </c>
      <c r="P7310" s="53">
        <f t="shared" si="1254"/>
        <v>5.3680521590142156</v>
      </c>
      <c r="Q7310" s="53">
        <v>0.2</v>
      </c>
      <c r="R7310" s="53">
        <f t="shared" si="1255"/>
        <v>3.2199391892874765</v>
      </c>
    </row>
    <row r="7311" spans="2:18" ht="15">
      <c r="B7311" s="84">
        <v>37614</v>
      </c>
      <c r="C7311" s="85">
        <v>0</v>
      </c>
      <c r="D7311" s="86">
        <v>4.5999999999999996</v>
      </c>
      <c r="E7311" s="87">
        <v>-1.5</v>
      </c>
      <c r="F7311" s="96">
        <f t="shared" ref="F7311:F7374" si="1257">0.5*(D7311+E7311)</f>
        <v>1.5499999999999998</v>
      </c>
      <c r="G7311" s="96"/>
      <c r="H7311" s="74">
        <f t="shared" ref="H7311:H7374" si="1258">B7311-DATE(YEAR(B7311),1,0)</f>
        <v>358</v>
      </c>
      <c r="I7311" s="53">
        <f t="shared" si="1256"/>
        <v>1.0328608721079737</v>
      </c>
      <c r="J7311" s="53">
        <f t="shared" ref="J7311:J7374" si="1259">ASIN(0.39785*SIN(4.869+$I$7*H7311+0.03345*SIN(6.224+$I$7*H7311)))</f>
        <v>-0.40902814984698338</v>
      </c>
      <c r="K7311" s="53">
        <f t="shared" ref="K7311:K7374" si="1260">ACOS(-TAN(J7311)*TAN($E$7*$I$8))</f>
        <v>1.0991530537959764</v>
      </c>
      <c r="L7311" s="53">
        <f t="shared" ref="L7311:L7374" si="1261">117.5*I7311*((K7311*SIN($E$7*$I$8)*SIN(J7311)+COS($E$7*$I$8)*COS(J7311)*SIN(K7311))/PI())</f>
        <v>9.5767152244181233</v>
      </c>
      <c r="M7311" s="93">
        <f t="shared" ref="M7311:M7374" si="1262">0.0023*L7311/2.456*(0.5*(D7311+E7311)+17.8)*SQRT(D7311-E7311)</f>
        <v>0.42860963906927579</v>
      </c>
      <c r="N7311" s="53">
        <f t="shared" ref="N7311:N7374" si="1263">0.17*L7311*SQRT(D7311-E7311)</f>
        <v>4.0209661050264911</v>
      </c>
      <c r="O7311">
        <f t="shared" ref="O7311:O7374" si="1264">5336/(F7311+273.15)^2*EXP(21.07-5336/(F7311+273.15))</f>
        <v>0.36642746764985012</v>
      </c>
      <c r="P7311" s="53">
        <f t="shared" ref="P7311:P7374" si="1265">EXP(21.07-5336/(F7311+273.15))</f>
        <v>5.1819058634426121</v>
      </c>
      <c r="Q7311" s="53">
        <v>0.2</v>
      </c>
      <c r="R7311" s="53">
        <f t="shared" ref="R7311:R7374" si="1266">(O7311*N7311*0.6+$L$8*6.43*(1+0.536*Q7311)*P7311*(1- G7311/100))/($O$7*(O7311+$L$8))</f>
        <v>3.1061008034307376</v>
      </c>
    </row>
    <row r="7312" spans="2:18" ht="15">
      <c r="B7312" s="84">
        <v>37615</v>
      </c>
      <c r="C7312" s="85">
        <v>0</v>
      </c>
      <c r="D7312" s="86">
        <v>6.1</v>
      </c>
      <c r="E7312" s="87">
        <v>0.1</v>
      </c>
      <c r="F7312" s="96">
        <f t="shared" si="1257"/>
        <v>3.0999999999999996</v>
      </c>
      <c r="G7312" s="96"/>
      <c r="H7312" s="74">
        <f t="shared" si="1258"/>
        <v>359</v>
      </c>
      <c r="I7312" s="53">
        <f t="shared" si="1256"/>
        <v>1.0329588218149683</v>
      </c>
      <c r="J7312" s="53">
        <f t="shared" si="1259"/>
        <v>-0.40876115885556835</v>
      </c>
      <c r="K7312" s="53">
        <f t="shared" si="1260"/>
        <v>1.0995261493994379</v>
      </c>
      <c r="L7312" s="53">
        <f t="shared" si="1261"/>
        <v>9.5876738013529614</v>
      </c>
      <c r="M7312" s="93">
        <f t="shared" si="1262"/>
        <v>0.45965780049489957</v>
      </c>
      <c r="N7312" s="53">
        <f t="shared" si="1263"/>
        <v>3.9924344677060635</v>
      </c>
      <c r="O7312">
        <f t="shared" si="1264"/>
        <v>0.404049444092965</v>
      </c>
      <c r="P7312" s="53">
        <f t="shared" si="1265"/>
        <v>5.7786084200901033</v>
      </c>
      <c r="Q7312" s="53">
        <v>0.2</v>
      </c>
      <c r="R7312" s="53">
        <f t="shared" si="1266"/>
        <v>3.1703522930008843</v>
      </c>
    </row>
    <row r="7313" spans="2:18" ht="15">
      <c r="B7313" s="84">
        <v>37616</v>
      </c>
      <c r="C7313" s="85">
        <v>0</v>
      </c>
      <c r="D7313" s="86">
        <v>7.1</v>
      </c>
      <c r="E7313" s="87">
        <v>0.7</v>
      </c>
      <c r="F7313" s="96">
        <f t="shared" si="1257"/>
        <v>3.9</v>
      </c>
      <c r="G7313" s="96"/>
      <c r="H7313" s="74">
        <f t="shared" si="1258"/>
        <v>360</v>
      </c>
      <c r="I7313" s="53">
        <f t="shared" si="1256"/>
        <v>1.0330470184763316</v>
      </c>
      <c r="J7313" s="53">
        <f t="shared" si="1259"/>
        <v>-0.40835741374802598</v>
      </c>
      <c r="K7313" s="53">
        <f t="shared" si="1260"/>
        <v>1.1000900479413622</v>
      </c>
      <c r="L7313" s="53">
        <f t="shared" si="1261"/>
        <v>9.6036964247436707</v>
      </c>
      <c r="M7313" s="93">
        <f t="shared" si="1262"/>
        <v>0.49372784137816994</v>
      </c>
      <c r="N7313" s="53">
        <f t="shared" si="1263"/>
        <v>4.1302594336247953</v>
      </c>
      <c r="O7313">
        <f t="shared" si="1264"/>
        <v>0.42476221370623474</v>
      </c>
      <c r="P7313" s="53">
        <f t="shared" si="1265"/>
        <v>6.1100725020035362</v>
      </c>
      <c r="Q7313" s="53">
        <v>0.2</v>
      </c>
      <c r="R7313" s="53">
        <f t="shared" si="1266"/>
        <v>3.2348000996087274</v>
      </c>
    </row>
    <row r="7314" spans="2:18" ht="15">
      <c r="B7314" s="84">
        <v>37617</v>
      </c>
      <c r="C7314" s="85">
        <v>0</v>
      </c>
      <c r="D7314" s="86">
        <v>4.9000000000000004</v>
      </c>
      <c r="E7314" s="87">
        <v>3</v>
      </c>
      <c r="F7314" s="96">
        <f t="shared" si="1257"/>
        <v>3.95</v>
      </c>
      <c r="G7314" s="96"/>
      <c r="H7314" s="74">
        <f t="shared" si="1258"/>
        <v>361</v>
      </c>
      <c r="I7314" s="53">
        <f t="shared" si="1256"/>
        <v>1.0331254359932522</v>
      </c>
      <c r="J7314" s="53">
        <f t="shared" si="1259"/>
        <v>-0.40781708145626755</v>
      </c>
      <c r="K7314" s="53">
        <f t="shared" si="1260"/>
        <v>1.1008441526123156</v>
      </c>
      <c r="L7314" s="53">
        <f t="shared" si="1261"/>
        <v>9.6247828986306558</v>
      </c>
      <c r="M7314" s="93">
        <f t="shared" si="1262"/>
        <v>0.27022559230733045</v>
      </c>
      <c r="N7314" s="53">
        <f t="shared" si="1263"/>
        <v>2.2553641039511567</v>
      </c>
      <c r="O7314">
        <f t="shared" si="1264"/>
        <v>0.42608714574673806</v>
      </c>
      <c r="P7314" s="53">
        <f t="shared" si="1265"/>
        <v>6.1313437209046633</v>
      </c>
      <c r="Q7314" s="53">
        <v>0.2</v>
      </c>
      <c r="R7314" s="53">
        <f t="shared" si="1266"/>
        <v>2.8386355839821027</v>
      </c>
    </row>
    <row r="7315" spans="2:18" ht="15">
      <c r="B7315" s="84">
        <v>37618</v>
      </c>
      <c r="C7315" s="85">
        <v>10.199999999999999</v>
      </c>
      <c r="D7315" s="86">
        <v>5.5</v>
      </c>
      <c r="E7315" s="87">
        <v>2.1</v>
      </c>
      <c r="F7315" s="96">
        <f t="shared" si="1257"/>
        <v>3.8</v>
      </c>
      <c r="G7315" s="96"/>
      <c r="H7315" s="74">
        <f t="shared" si="1258"/>
        <v>362</v>
      </c>
      <c r="I7315" s="53">
        <f t="shared" si="1256"/>
        <v>1.0331940511607254</v>
      </c>
      <c r="J7315" s="53">
        <f t="shared" si="1259"/>
        <v>-0.40714040118053302</v>
      </c>
      <c r="K7315" s="53">
        <f t="shared" si="1260"/>
        <v>1.1017876456614124</v>
      </c>
      <c r="L7315" s="53">
        <f t="shared" si="1261"/>
        <v>9.6509318436394924</v>
      </c>
      <c r="M7315" s="93">
        <f t="shared" si="1262"/>
        <v>0.35996637270986481</v>
      </c>
      <c r="N7315" s="53">
        <f t="shared" si="1263"/>
        <v>3.0252246363490891</v>
      </c>
      <c r="O7315">
        <f t="shared" si="1264"/>
        <v>0.42212318997719828</v>
      </c>
      <c r="P7315" s="53">
        <f t="shared" si="1265"/>
        <v>6.0677283520813434</v>
      </c>
      <c r="Q7315" s="53">
        <v>0.2</v>
      </c>
      <c r="R7315" s="53">
        <f t="shared" si="1266"/>
        <v>2.9959256181143141</v>
      </c>
    </row>
    <row r="7316" spans="2:18" ht="15">
      <c r="B7316" s="84">
        <v>37619</v>
      </c>
      <c r="C7316" s="85">
        <v>5.6</v>
      </c>
      <c r="D7316" s="86">
        <v>7.7</v>
      </c>
      <c r="E7316" s="87">
        <v>0.5</v>
      </c>
      <c r="F7316" s="96">
        <f t="shared" si="1257"/>
        <v>4.0999999999999996</v>
      </c>
      <c r="G7316" s="96"/>
      <c r="H7316" s="74">
        <f t="shared" si="1258"/>
        <v>363</v>
      </c>
      <c r="I7316" s="53">
        <f t="shared" si="1256"/>
        <v>1.0332528436744193</v>
      </c>
      <c r="J7316" s="53">
        <f t="shared" si="1259"/>
        <v>-0.40632768399295233</v>
      </c>
      <c r="K7316" s="53">
        <f t="shared" si="1260"/>
        <v>1.1029194918391061</v>
      </c>
      <c r="L7316" s="53">
        <f t="shared" si="1261"/>
        <v>9.682140675442648</v>
      </c>
      <c r="M7316" s="93">
        <f t="shared" si="1262"/>
        <v>0.53282086712342169</v>
      </c>
      <c r="N7316" s="53">
        <f t="shared" si="1263"/>
        <v>4.4165846424731203</v>
      </c>
      <c r="O7316">
        <f t="shared" si="1264"/>
        <v>0.43008372345799578</v>
      </c>
      <c r="P7316" s="53">
        <f t="shared" si="1265"/>
        <v>6.1955561269003381</v>
      </c>
      <c r="Q7316" s="53">
        <v>0.2</v>
      </c>
      <c r="R7316" s="53">
        <f t="shared" si="1266"/>
        <v>3.3044437838930638</v>
      </c>
    </row>
    <row r="7317" spans="2:18" ht="15">
      <c r="B7317" s="84">
        <v>37620</v>
      </c>
      <c r="C7317" s="85">
        <v>0</v>
      </c>
      <c r="D7317" s="86">
        <v>6.5</v>
      </c>
      <c r="E7317" s="87">
        <v>-0.1</v>
      </c>
      <c r="F7317" s="96">
        <f t="shared" si="1257"/>
        <v>3.2</v>
      </c>
      <c r="G7317" s="96"/>
      <c r="H7317" s="74">
        <f t="shared" si="1258"/>
        <v>364</v>
      </c>
      <c r="I7317" s="53">
        <f t="shared" si="1256"/>
        <v>1.033301796136683</v>
      </c>
      <c r="J7317" s="53">
        <f t="shared" si="1259"/>
        <v>-0.40537931231802116</v>
      </c>
      <c r="K7317" s="53">
        <f t="shared" si="1260"/>
        <v>1.1042384427291654</v>
      </c>
      <c r="L7317" s="53">
        <f t="shared" si="1261"/>
        <v>9.7184055791392172</v>
      </c>
      <c r="M7317" s="93">
        <f t="shared" si="1262"/>
        <v>0.49100482019248154</v>
      </c>
      <c r="N7317" s="53">
        <f t="shared" si="1263"/>
        <v>4.2443961185665611</v>
      </c>
      <c r="O7317">
        <f t="shared" si="1264"/>
        <v>0.4065890759424276</v>
      </c>
      <c r="P7317" s="53">
        <f t="shared" si="1265"/>
        <v>5.8191402296896992</v>
      </c>
      <c r="Q7317" s="53">
        <v>0.2</v>
      </c>
      <c r="R7317" s="53">
        <f t="shared" si="1266"/>
        <v>3.227983184037591</v>
      </c>
    </row>
    <row r="7318" spans="2:18" ht="15">
      <c r="B7318" s="84">
        <v>37621</v>
      </c>
      <c r="C7318" s="85">
        <v>2.6</v>
      </c>
      <c r="D7318" s="86">
        <v>5.5</v>
      </c>
      <c r="E7318" s="87">
        <v>1.5</v>
      </c>
      <c r="F7318" s="96">
        <f t="shared" si="1257"/>
        <v>3.5</v>
      </c>
      <c r="G7318" s="96"/>
      <c r="H7318" s="74">
        <f t="shared" si="1258"/>
        <v>365</v>
      </c>
      <c r="I7318" s="53">
        <f t="shared" si="1256"/>
        <v>1.0333408940616957</v>
      </c>
      <c r="J7318" s="53">
        <f t="shared" si="1259"/>
        <v>-0.40429573929242196</v>
      </c>
      <c r="K7318" s="53">
        <f t="shared" si="1260"/>
        <v>1.105743041932377</v>
      </c>
      <c r="L7318" s="53">
        <f t="shared" si="1261"/>
        <v>9.7597214797904073</v>
      </c>
      <c r="M7318" s="93">
        <f t="shared" si="1262"/>
        <v>0.38935566392095444</v>
      </c>
      <c r="N7318" s="53">
        <f t="shared" si="1263"/>
        <v>3.3183053031287386</v>
      </c>
      <c r="O7318">
        <f t="shared" si="1264"/>
        <v>0.41429223966637557</v>
      </c>
      <c r="P7318" s="53">
        <f t="shared" si="1265"/>
        <v>5.9422692546644251</v>
      </c>
      <c r="Q7318" s="53">
        <v>0.2</v>
      </c>
      <c r="R7318" s="53">
        <f t="shared" si="1266"/>
        <v>3.0453360155057898</v>
      </c>
    </row>
    <row r="7319" spans="2:18" ht="15">
      <c r="B7319" s="84">
        <v>37622</v>
      </c>
      <c r="C7319" s="85">
        <v>0.2</v>
      </c>
      <c r="D7319" s="86">
        <v>10.1</v>
      </c>
      <c r="E7319" s="87">
        <v>-0.8</v>
      </c>
      <c r="F7319" s="96">
        <f t="shared" si="1257"/>
        <v>4.6499999999999995</v>
      </c>
      <c r="G7319" s="96"/>
      <c r="H7319" s="74">
        <f t="shared" si="1258"/>
        <v>1</v>
      </c>
      <c r="I7319" s="53">
        <f t="shared" si="1256"/>
        <v>1.0333758911771727</v>
      </c>
      <c r="J7319" s="53">
        <f t="shared" si="1259"/>
        <v>-0.40275194959871613</v>
      </c>
      <c r="K7319" s="53">
        <f t="shared" si="1260"/>
        <v>1.1078823137278251</v>
      </c>
      <c r="L7319" s="53">
        <f t="shared" si="1261"/>
        <v>9.8184594927911633</v>
      </c>
      <c r="M7319" s="93">
        <f t="shared" si="1262"/>
        <v>0.68151029476123881</v>
      </c>
      <c r="N7319" s="53">
        <f t="shared" si="1263"/>
        <v>5.5106841922864813</v>
      </c>
      <c r="O7319">
        <f t="shared" si="1264"/>
        <v>0.44502063461186997</v>
      </c>
      <c r="P7319" s="53">
        <f t="shared" si="1265"/>
        <v>6.4361893237631742</v>
      </c>
      <c r="Q7319" s="53">
        <v>0.2</v>
      </c>
      <c r="R7319" s="53">
        <f t="shared" si="1266"/>
        <v>3.5622879921182053</v>
      </c>
    </row>
    <row r="7320" spans="2:18" ht="15">
      <c r="B7320" s="84">
        <v>37623</v>
      </c>
      <c r="C7320" s="85">
        <v>0</v>
      </c>
      <c r="D7320" s="86">
        <v>4.0999999999999996</v>
      </c>
      <c r="E7320" s="87">
        <v>-1.1000000000000001</v>
      </c>
      <c r="F7320" s="96">
        <f t="shared" si="1257"/>
        <v>1.4999999999999998</v>
      </c>
      <c r="G7320" s="96"/>
      <c r="H7320" s="74">
        <f t="shared" si="1258"/>
        <v>2</v>
      </c>
      <c r="I7320" s="53">
        <f t="shared" si="1256"/>
        <v>1.0333927785396284</v>
      </c>
      <c r="J7320" s="53">
        <f t="shared" si="1259"/>
        <v>-0.40136619123597461</v>
      </c>
      <c r="K7320" s="53">
        <f t="shared" si="1260"/>
        <v>1.1097982614009767</v>
      </c>
      <c r="L7320" s="53">
        <f t="shared" si="1261"/>
        <v>9.871114824725435</v>
      </c>
      <c r="M7320" s="93">
        <f t="shared" si="1262"/>
        <v>0.40684094854760794</v>
      </c>
      <c r="N7320" s="53">
        <f t="shared" si="1263"/>
        <v>3.8266328641044667</v>
      </c>
      <c r="O7320">
        <f t="shared" si="1264"/>
        <v>0.36526692052720544</v>
      </c>
      <c r="P7320" s="53">
        <f t="shared" si="1265"/>
        <v>5.1636135172163016</v>
      </c>
      <c r="Q7320" s="53">
        <v>0.2</v>
      </c>
      <c r="R7320" s="53">
        <f t="shared" si="1266"/>
        <v>3.0633896003090149</v>
      </c>
    </row>
    <row r="7321" spans="2:18" ht="15">
      <c r="B7321" s="84">
        <v>37624</v>
      </c>
      <c r="C7321" s="85">
        <v>0.4</v>
      </c>
      <c r="D7321" s="86">
        <v>9.3000000000000007</v>
      </c>
      <c r="E7321" s="87">
        <v>-0.4</v>
      </c>
      <c r="F7321" s="96">
        <f t="shared" si="1257"/>
        <v>4.45</v>
      </c>
      <c r="G7321" s="96"/>
      <c r="H7321" s="74">
        <f t="shared" si="1258"/>
        <v>3</v>
      </c>
      <c r="I7321" s="53">
        <f t="shared" si="1256"/>
        <v>1.033399784441676</v>
      </c>
      <c r="J7321" s="53">
        <f t="shared" si="1259"/>
        <v>-0.39984718264332159</v>
      </c>
      <c r="K7321" s="53">
        <f t="shared" si="1260"/>
        <v>1.1118937651648177</v>
      </c>
      <c r="L7321" s="53">
        <f t="shared" si="1261"/>
        <v>9.9287955373261916</v>
      </c>
      <c r="M7321" s="93">
        <f t="shared" si="1262"/>
        <v>0.64433529780710663</v>
      </c>
      <c r="N7321" s="53">
        <f t="shared" si="1263"/>
        <v>5.2569198542339652</v>
      </c>
      <c r="O7321">
        <f t="shared" si="1264"/>
        <v>0.43953721619240771</v>
      </c>
      <c r="P7321" s="53">
        <f t="shared" si="1265"/>
        <v>6.3477345324751555</v>
      </c>
      <c r="Q7321" s="53">
        <v>0.2</v>
      </c>
      <c r="R7321" s="53">
        <f t="shared" si="1266"/>
        <v>3.4990672242561742</v>
      </c>
    </row>
    <row r="7322" spans="2:18" ht="15">
      <c r="B7322" s="84">
        <v>37625</v>
      </c>
      <c r="C7322" s="85">
        <v>0</v>
      </c>
      <c r="D7322" s="86">
        <v>8.1</v>
      </c>
      <c r="E7322" s="87">
        <v>-2.1</v>
      </c>
      <c r="F7322" s="96">
        <f t="shared" si="1257"/>
        <v>3</v>
      </c>
      <c r="G7322" s="96"/>
      <c r="H7322" s="74">
        <f t="shared" si="1258"/>
        <v>4</v>
      </c>
      <c r="I7322" s="53">
        <f t="shared" si="1256"/>
        <v>1.0333969068101565</v>
      </c>
      <c r="J7322" s="53">
        <f t="shared" si="1259"/>
        <v>-0.39819566767609194</v>
      </c>
      <c r="K7322" s="53">
        <f t="shared" si="1260"/>
        <v>1.1141665602883304</v>
      </c>
      <c r="L7322" s="53">
        <f t="shared" si="1261"/>
        <v>9.9914907953246939</v>
      </c>
      <c r="M7322" s="93">
        <f t="shared" si="1262"/>
        <v>0.62157449673352683</v>
      </c>
      <c r="N7322" s="53">
        <f t="shared" si="1263"/>
        <v>5.4247446462412645</v>
      </c>
      <c r="O7322">
        <f t="shared" si="1264"/>
        <v>0.40152374789424572</v>
      </c>
      <c r="P7322" s="53">
        <f t="shared" si="1265"/>
        <v>5.738329876349705</v>
      </c>
      <c r="Q7322" s="53">
        <v>0.2</v>
      </c>
      <c r="R7322" s="53">
        <f t="shared" si="1266"/>
        <v>3.4677779957015304</v>
      </c>
    </row>
    <row r="7323" spans="2:18" ht="15">
      <c r="B7323" s="84">
        <v>37626</v>
      </c>
      <c r="C7323" s="85">
        <v>1</v>
      </c>
      <c r="D7323" s="86">
        <v>6.9</v>
      </c>
      <c r="E7323" s="87">
        <v>-0.3</v>
      </c>
      <c r="F7323" s="96">
        <f t="shared" si="1257"/>
        <v>3.3000000000000003</v>
      </c>
      <c r="G7323" s="96"/>
      <c r="H7323" s="74">
        <f t="shared" si="1258"/>
        <v>5</v>
      </c>
      <c r="I7323" s="53">
        <f t="shared" si="1256"/>
        <v>1.0333841464966074</v>
      </c>
      <c r="J7323" s="53">
        <f t="shared" si="1259"/>
        <v>-0.39641245569908973</v>
      </c>
      <c r="K7323" s="53">
        <f t="shared" si="1260"/>
        <v>1.1166142132456969</v>
      </c>
      <c r="L7323" s="53">
        <f t="shared" si="1261"/>
        <v>10.059188298363679</v>
      </c>
      <c r="M7323" s="93">
        <f t="shared" si="1262"/>
        <v>0.53334854525822739</v>
      </c>
      <c r="N7323" s="53">
        <f t="shared" si="1263"/>
        <v>4.5885778820567715</v>
      </c>
      <c r="O7323">
        <f t="shared" si="1264"/>
        <v>0.40914270874681025</v>
      </c>
      <c r="P7323" s="53">
        <f t="shared" si="1265"/>
        <v>5.8599267019768071</v>
      </c>
      <c r="Q7323" s="53">
        <v>0.2</v>
      </c>
      <c r="R7323" s="53">
        <f t="shared" si="1266"/>
        <v>3.3051815093991173</v>
      </c>
    </row>
    <row r="7324" spans="2:18" ht="15">
      <c r="B7324" s="84">
        <v>37627</v>
      </c>
      <c r="C7324" s="85">
        <v>0</v>
      </c>
      <c r="D7324" s="86">
        <v>0.9</v>
      </c>
      <c r="E7324" s="87">
        <v>-2.4</v>
      </c>
      <c r="F7324" s="96">
        <f t="shared" si="1257"/>
        <v>-0.75</v>
      </c>
      <c r="G7324" s="96"/>
      <c r="H7324" s="74">
        <f t="shared" si="1258"/>
        <v>6</v>
      </c>
      <c r="I7324" s="53">
        <f t="shared" si="1256"/>
        <v>1.0333615072770106</v>
      </c>
      <c r="J7324" s="53">
        <f t="shared" si="1259"/>
        <v>-0.39449842027803839</v>
      </c>
      <c r="K7324" s="53">
        <f t="shared" si="1260"/>
        <v>1.1192341310037945</v>
      </c>
      <c r="L7324" s="53">
        <f t="shared" si="1261"/>
        <v>10.131874235267977</v>
      </c>
      <c r="M7324" s="93">
        <f t="shared" si="1262"/>
        <v>0.29388039653247322</v>
      </c>
      <c r="N7324" s="53">
        <f t="shared" si="1263"/>
        <v>3.1289288068401953</v>
      </c>
      <c r="O7324">
        <f t="shared" si="1264"/>
        <v>0.31627237127965407</v>
      </c>
      <c r="P7324" s="53">
        <f t="shared" si="1265"/>
        <v>4.3980447129542322</v>
      </c>
      <c r="Q7324" s="53">
        <v>0.2</v>
      </c>
      <c r="R7324" s="53">
        <f t="shared" si="1266"/>
        <v>2.8154212256278961</v>
      </c>
    </row>
    <row r="7325" spans="2:18" ht="15">
      <c r="B7325" s="84">
        <v>37628</v>
      </c>
      <c r="C7325" s="85">
        <v>0</v>
      </c>
      <c r="D7325" s="86">
        <v>4.2</v>
      </c>
      <c r="E7325" s="87">
        <v>-1.4</v>
      </c>
      <c r="F7325" s="96">
        <f t="shared" si="1257"/>
        <v>1.4000000000000001</v>
      </c>
      <c r="G7325" s="96"/>
      <c r="H7325" s="74">
        <f t="shared" si="1258"/>
        <v>7</v>
      </c>
      <c r="I7325" s="53">
        <f t="shared" si="1256"/>
        <v>1.0333289958506755</v>
      </c>
      <c r="J7325" s="53">
        <f t="shared" si="1259"/>
        <v>-0.39245449778199326</v>
      </c>
      <c r="K7325" s="53">
        <f t="shared" si="1260"/>
        <v>1.1220235707296449</v>
      </c>
      <c r="L7325" s="53">
        <f t="shared" si="1261"/>
        <v>10.209533237229058</v>
      </c>
      <c r="M7325" s="93">
        <f t="shared" si="1262"/>
        <v>0.43441078925301935</v>
      </c>
      <c r="N7325" s="53">
        <f t="shared" si="1263"/>
        <v>4.1072280962164998</v>
      </c>
      <c r="O7325">
        <f t="shared" si="1264"/>
        <v>0.36295551136421222</v>
      </c>
      <c r="P7325" s="53">
        <f t="shared" si="1265"/>
        <v>5.1272025030635211</v>
      </c>
      <c r="Q7325" s="53">
        <v>0.2</v>
      </c>
      <c r="R7325" s="53">
        <f t="shared" si="1266"/>
        <v>3.1170688960565305</v>
      </c>
    </row>
    <row r="7326" spans="2:18" ht="15">
      <c r="B7326" s="84">
        <v>37629</v>
      </c>
      <c r="C7326" s="85">
        <v>0</v>
      </c>
      <c r="D7326" s="86">
        <v>2.2000000000000002</v>
      </c>
      <c r="E7326" s="87">
        <v>-3.5</v>
      </c>
      <c r="F7326" s="96">
        <f t="shared" si="1257"/>
        <v>-0.64999999999999991</v>
      </c>
      <c r="G7326" s="96"/>
      <c r="H7326" s="74">
        <f t="shared" si="1258"/>
        <v>8</v>
      </c>
      <c r="I7326" s="53">
        <f t="shared" si="1256"/>
        <v>1.0332866218382564</v>
      </c>
      <c r="J7326" s="53">
        <f t="shared" si="1259"/>
        <v>-0.39028168590257256</v>
      </c>
      <c r="K7326" s="53">
        <f t="shared" si="1260"/>
        <v>1.1249796498464379</v>
      </c>
      <c r="L7326" s="53">
        <f t="shared" si="1261"/>
        <v>10.292148330364833</v>
      </c>
      <c r="M7326" s="93">
        <f t="shared" si="1262"/>
        <v>0.39464541578954115</v>
      </c>
      <c r="N7326" s="53">
        <f t="shared" si="1263"/>
        <v>4.1772684497515336</v>
      </c>
      <c r="O7326">
        <f t="shared" si="1264"/>
        <v>0.31832034891250632</v>
      </c>
      <c r="P7326" s="53">
        <f t="shared" si="1265"/>
        <v>4.4297742520491568</v>
      </c>
      <c r="Q7326" s="53">
        <v>0.2</v>
      </c>
      <c r="R7326" s="53">
        <f t="shared" si="1266"/>
        <v>3.0332960190399509</v>
      </c>
    </row>
    <row r="7327" spans="2:18" ht="15">
      <c r="B7327" s="84">
        <v>37630</v>
      </c>
      <c r="C7327" s="85">
        <v>0</v>
      </c>
      <c r="D7327" s="86">
        <v>3.1</v>
      </c>
      <c r="E7327" s="87">
        <v>-2.2999999999999998</v>
      </c>
      <c r="F7327" s="96">
        <f t="shared" si="1257"/>
        <v>0.40000000000000013</v>
      </c>
      <c r="G7327" s="96"/>
      <c r="H7327" s="74">
        <f t="shared" si="1258"/>
        <v>9</v>
      </c>
      <c r="I7327" s="53">
        <f t="shared" si="1256"/>
        <v>1.0332343977789049</v>
      </c>
      <c r="J7327" s="53">
        <f t="shared" si="1259"/>
        <v>-0.38798104209611167</v>
      </c>
      <c r="K7327" s="53">
        <f t="shared" si="1260"/>
        <v>1.1280993563664865</v>
      </c>
      <c r="L7327" s="53">
        <f t="shared" si="1261"/>
        <v>10.379700888119451</v>
      </c>
      <c r="M7327" s="93">
        <f t="shared" si="1262"/>
        <v>0.4111048307671854</v>
      </c>
      <c r="N7327" s="53">
        <f t="shared" si="1263"/>
        <v>4.1004416851866994</v>
      </c>
      <c r="O7327">
        <f t="shared" si="1264"/>
        <v>0.34053886724829141</v>
      </c>
      <c r="P7327" s="53">
        <f t="shared" si="1265"/>
        <v>4.775559983506354</v>
      </c>
      <c r="Q7327" s="53">
        <v>0.2</v>
      </c>
      <c r="R7327" s="53">
        <f t="shared" si="1266"/>
        <v>3.0685014987165986</v>
      </c>
    </row>
    <row r="7328" spans="2:18" ht="15">
      <c r="B7328" s="84">
        <v>37631</v>
      </c>
      <c r="C7328" s="85">
        <v>0</v>
      </c>
      <c r="D7328" s="86">
        <v>5.0999999999999996</v>
      </c>
      <c r="E7328" s="87">
        <v>-4.2</v>
      </c>
      <c r="F7328" s="96">
        <f t="shared" si="1257"/>
        <v>0.44999999999999973</v>
      </c>
      <c r="G7328" s="96"/>
      <c r="H7328" s="74">
        <f t="shared" si="1258"/>
        <v>10</v>
      </c>
      <c r="I7328" s="53">
        <f t="shared" si="1256"/>
        <v>1.0331723391265606</v>
      </c>
      <c r="J7328" s="53">
        <f t="shared" si="1259"/>
        <v>-0.38555368195503947</v>
      </c>
      <c r="K7328" s="53">
        <f t="shared" si="1260"/>
        <v>1.131379559430016</v>
      </c>
      <c r="L7328" s="53">
        <f t="shared" si="1261"/>
        <v>10.472170583965546</v>
      </c>
      <c r="M7328" s="93">
        <f t="shared" si="1262"/>
        <v>0.54580878880964256</v>
      </c>
      <c r="N7328" s="53">
        <f t="shared" si="1263"/>
        <v>5.4290907803169031</v>
      </c>
      <c r="O7328">
        <f t="shared" si="1264"/>
        <v>0.34163008144469625</v>
      </c>
      <c r="P7328" s="53">
        <f t="shared" si="1265"/>
        <v>4.7926141944344751</v>
      </c>
      <c r="Q7328" s="53">
        <v>0.2</v>
      </c>
      <c r="R7328" s="53">
        <f t="shared" si="1266"/>
        <v>3.3442322765411068</v>
      </c>
    </row>
    <row r="7329" spans="2:18" ht="15">
      <c r="B7329" s="84">
        <v>37632</v>
      </c>
      <c r="C7329" s="85">
        <v>0</v>
      </c>
      <c r="D7329" s="86">
        <v>3.7</v>
      </c>
      <c r="E7329" s="87">
        <v>-4.9000000000000004</v>
      </c>
      <c r="F7329" s="96">
        <f t="shared" si="1257"/>
        <v>-0.60000000000000009</v>
      </c>
      <c r="G7329" s="96"/>
      <c r="H7329" s="74">
        <f t="shared" si="1258"/>
        <v>11</v>
      </c>
      <c r="I7329" s="53">
        <f t="shared" si="1256"/>
        <v>1.0331004642453772</v>
      </c>
      <c r="J7329" s="53">
        <f t="shared" si="1259"/>
        <v>-0.38300077751493156</v>
      </c>
      <c r="K7329" s="53">
        <f t="shared" si="1260"/>
        <v>1.134817019979989</v>
      </c>
      <c r="L7329" s="53">
        <f t="shared" si="1261"/>
        <v>10.569535344865164</v>
      </c>
      <c r="M7329" s="93">
        <f t="shared" si="1262"/>
        <v>0.49926720690517323</v>
      </c>
      <c r="N7329" s="53">
        <f t="shared" si="1263"/>
        <v>5.2693135547787646</v>
      </c>
      <c r="O7329">
        <f t="shared" si="1264"/>
        <v>0.31934870593876619</v>
      </c>
      <c r="P7329" s="53">
        <f t="shared" si="1265"/>
        <v>4.4457159662620116</v>
      </c>
      <c r="Q7329" s="53">
        <v>0.2</v>
      </c>
      <c r="R7329" s="53">
        <f t="shared" si="1266"/>
        <v>3.2579441520832164</v>
      </c>
    </row>
    <row r="7330" spans="2:18" ht="15">
      <c r="B7330" s="84">
        <v>37633</v>
      </c>
      <c r="C7330" s="85">
        <v>0</v>
      </c>
      <c r="D7330" s="86">
        <v>4.5</v>
      </c>
      <c r="E7330" s="87">
        <v>-6.5</v>
      </c>
      <c r="F7330" s="96">
        <f t="shared" si="1257"/>
        <v>-1</v>
      </c>
      <c r="G7330" s="96"/>
      <c r="H7330" s="74">
        <f t="shared" si="1258"/>
        <v>12</v>
      </c>
      <c r="I7330" s="53">
        <f t="shared" si="1256"/>
        <v>1.0330187944042881</v>
      </c>
      <c r="J7330" s="53">
        <f t="shared" si="1259"/>
        <v>-0.3803235555038128</v>
      </c>
      <c r="K7330" s="53">
        <f t="shared" si="1260"/>
        <v>1.1384084015051339</v>
      </c>
      <c r="L7330" s="53">
        <f t="shared" si="1261"/>
        <v>10.671771305933273</v>
      </c>
      <c r="M7330" s="93">
        <f t="shared" si="1262"/>
        <v>0.55685433855167454</v>
      </c>
      <c r="N7330" s="53">
        <f t="shared" si="1263"/>
        <v>6.0170244159444914</v>
      </c>
      <c r="O7330">
        <f t="shared" si="1264"/>
        <v>0.31120306167098138</v>
      </c>
      <c r="P7330" s="53">
        <f t="shared" si="1265"/>
        <v>4.3196117853386662</v>
      </c>
      <c r="Q7330" s="53">
        <v>0.2</v>
      </c>
      <c r="R7330" s="53">
        <f t="shared" si="1266"/>
        <v>3.3886548078430745</v>
      </c>
    </row>
    <row r="7331" spans="2:18" ht="15">
      <c r="B7331" s="84">
        <v>37634</v>
      </c>
      <c r="C7331" s="85">
        <v>0</v>
      </c>
      <c r="D7331" s="86">
        <v>2.1</v>
      </c>
      <c r="E7331" s="87">
        <v>-8.1999999999999993</v>
      </c>
      <c r="F7331" s="96">
        <f t="shared" si="1257"/>
        <v>-3.05</v>
      </c>
      <c r="G7331" s="96"/>
      <c r="H7331" s="74">
        <f t="shared" si="1258"/>
        <v>13</v>
      </c>
      <c r="I7331" s="53">
        <f t="shared" si="1256"/>
        <v>1.0329273537707138</v>
      </c>
      <c r="J7331" s="53">
        <f t="shared" si="1259"/>
        <v>-0.3775232955403422</v>
      </c>
      <c r="K7331" s="53">
        <f t="shared" si="1260"/>
        <v>1.1421502807859754</v>
      </c>
      <c r="L7331" s="53">
        <f t="shared" si="1261"/>
        <v>10.778852766732642</v>
      </c>
      <c r="M7331" s="93">
        <f t="shared" si="1262"/>
        <v>0.47784015867461221</v>
      </c>
      <c r="N7331" s="53">
        <f t="shared" si="1263"/>
        <v>5.880849610901226</v>
      </c>
      <c r="O7331">
        <f t="shared" si="1264"/>
        <v>0.27225967216654262</v>
      </c>
      <c r="P7331" s="53">
        <f t="shared" si="1265"/>
        <v>3.7223453609135433</v>
      </c>
      <c r="Q7331" s="53">
        <v>0.2</v>
      </c>
      <c r="R7331" s="53">
        <f t="shared" si="1266"/>
        <v>3.248189205441705</v>
      </c>
    </row>
    <row r="7332" spans="2:18" ht="15">
      <c r="B7332" s="84">
        <v>37635</v>
      </c>
      <c r="C7332" s="85">
        <v>0</v>
      </c>
      <c r="D7332" s="86">
        <v>5.7</v>
      </c>
      <c r="E7332" s="87">
        <v>-5.9</v>
      </c>
      <c r="F7332" s="96">
        <f t="shared" si="1257"/>
        <v>-0.10000000000000009</v>
      </c>
      <c r="G7332" s="96"/>
      <c r="H7332" s="74">
        <f t="shared" si="1258"/>
        <v>14</v>
      </c>
      <c r="I7332" s="53">
        <f t="shared" si="1256"/>
        <v>1.0328261694034082</v>
      </c>
      <c r="J7332" s="53">
        <f t="shared" si="1259"/>
        <v>-0.37460132828755749</v>
      </c>
      <c r="K7332" s="53">
        <f t="shared" si="1260"/>
        <v>1.146039158581782</v>
      </c>
      <c r="L7332" s="53">
        <f t="shared" si="1261"/>
        <v>10.890752149608147</v>
      </c>
      <c r="M7332" s="93">
        <f t="shared" si="1262"/>
        <v>0.6148364538624097</v>
      </c>
      <c r="N7332" s="53">
        <f t="shared" si="1263"/>
        <v>6.3057360898215018</v>
      </c>
      <c r="O7332">
        <f t="shared" si="1264"/>
        <v>0.32979413373909711</v>
      </c>
      <c r="P7332" s="53">
        <f t="shared" si="1265"/>
        <v>4.6079893549058415</v>
      </c>
      <c r="Q7332" s="53">
        <v>0.2</v>
      </c>
      <c r="R7332" s="53">
        <f t="shared" si="1266"/>
        <v>3.4955757070261968</v>
      </c>
    </row>
    <row r="7333" spans="2:18" ht="15">
      <c r="B7333" s="84">
        <v>37636</v>
      </c>
      <c r="C7333" s="85">
        <v>0</v>
      </c>
      <c r="D7333" s="86">
        <v>8.5</v>
      </c>
      <c r="E7333" s="87">
        <v>-3.5</v>
      </c>
      <c r="F7333" s="96">
        <f t="shared" si="1257"/>
        <v>2.5</v>
      </c>
      <c r="G7333" s="96"/>
      <c r="H7333" s="74">
        <f t="shared" si="1258"/>
        <v>15</v>
      </c>
      <c r="I7333" s="53">
        <f t="shared" si="1256"/>
        <v>1.0327152712444541</v>
      </c>
      <c r="J7333" s="53">
        <f t="shared" si="1259"/>
        <v>-0.3715590335688283</v>
      </c>
      <c r="K7333" s="53">
        <f t="shared" si="1260"/>
        <v>1.1500714701999954</v>
      </c>
      <c r="L7333" s="53">
        <f t="shared" si="1261"/>
        <v>11.007439960446153</v>
      </c>
      <c r="M7333" s="93">
        <f t="shared" si="1262"/>
        <v>0.72489058614414481</v>
      </c>
      <c r="N7333" s="53">
        <f t="shared" si="1263"/>
        <v>6.4822513927372745</v>
      </c>
      <c r="O7333">
        <f t="shared" si="1264"/>
        <v>0.38910203313511127</v>
      </c>
      <c r="P7333" s="53">
        <f t="shared" si="1265"/>
        <v>5.5406877114500723</v>
      </c>
      <c r="Q7333" s="53">
        <v>0.2</v>
      </c>
      <c r="R7333" s="53">
        <f t="shared" si="1266"/>
        <v>3.6659328420564994</v>
      </c>
    </row>
    <row r="7334" spans="2:18" ht="15">
      <c r="B7334" s="84">
        <v>37637</v>
      </c>
      <c r="C7334" s="85">
        <v>0</v>
      </c>
      <c r="D7334" s="86">
        <v>8.1</v>
      </c>
      <c r="E7334" s="87">
        <v>-3.9</v>
      </c>
      <c r="F7334" s="96">
        <f t="shared" si="1257"/>
        <v>2.0999999999999996</v>
      </c>
      <c r="G7334" s="96"/>
      <c r="H7334" s="74">
        <f t="shared" si="1258"/>
        <v>16</v>
      </c>
      <c r="I7334" s="53">
        <f t="shared" si="1256"/>
        <v>1.0325946921104006</v>
      </c>
      <c r="J7334" s="53">
        <f t="shared" si="1259"/>
        <v>-0.36839783845263269</v>
      </c>
      <c r="K7334" s="53">
        <f t="shared" si="1260"/>
        <v>1.1542435958936998</v>
      </c>
      <c r="L7334" s="53">
        <f t="shared" si="1261"/>
        <v>11.128884752217326</v>
      </c>
      <c r="M7334" s="93">
        <f t="shared" si="1262"/>
        <v>0.71844713619879219</v>
      </c>
      <c r="N7334" s="53">
        <f t="shared" si="1263"/>
        <v>6.5537698996224547</v>
      </c>
      <c r="O7334">
        <f t="shared" si="1264"/>
        <v>0.37940893199992881</v>
      </c>
      <c r="P7334" s="53">
        <f t="shared" si="1265"/>
        <v>5.3869926768558569</v>
      </c>
      <c r="Q7334" s="53">
        <v>0.2</v>
      </c>
      <c r="R7334" s="53">
        <f t="shared" si="1266"/>
        <v>3.6608577122134398</v>
      </c>
    </row>
    <row r="7335" spans="2:18" ht="15">
      <c r="B7335" s="84">
        <v>37638</v>
      </c>
      <c r="C7335" s="85">
        <v>0</v>
      </c>
      <c r="D7335" s="86">
        <v>8.1</v>
      </c>
      <c r="E7335" s="87">
        <v>-4.3</v>
      </c>
      <c r="F7335" s="96">
        <f t="shared" si="1257"/>
        <v>1.9</v>
      </c>
      <c r="G7335" s="96"/>
      <c r="H7335" s="74">
        <f t="shared" si="1258"/>
        <v>17</v>
      </c>
      <c r="I7335" s="53">
        <f t="shared" si="1256"/>
        <v>1.0324644676825534</v>
      </c>
      <c r="J7335" s="53">
        <f t="shared" si="1259"/>
        <v>-0.36511921531268005</v>
      </c>
      <c r="K7335" s="53">
        <f t="shared" si="1260"/>
        <v>1.1585518710370053</v>
      </c>
      <c r="L7335" s="53">
        <f t="shared" si="1261"/>
        <v>11.255053091632707</v>
      </c>
      <c r="M7335" s="93">
        <f t="shared" si="1262"/>
        <v>0.7311796407996326</v>
      </c>
      <c r="N7335" s="53">
        <f t="shared" si="1263"/>
        <v>6.7376323907892877</v>
      </c>
      <c r="O7335">
        <f t="shared" si="1264"/>
        <v>0.37464240968525692</v>
      </c>
      <c r="P7335" s="53">
        <f t="shared" si="1265"/>
        <v>5.3115884249100285</v>
      </c>
      <c r="Q7335" s="53">
        <v>0.2</v>
      </c>
      <c r="R7335" s="53">
        <f t="shared" si="1266"/>
        <v>3.6890998317388837</v>
      </c>
    </row>
    <row r="7336" spans="2:18" ht="15">
      <c r="B7336" s="84">
        <v>37639</v>
      </c>
      <c r="C7336" s="85">
        <v>0</v>
      </c>
      <c r="D7336" s="86">
        <v>8.3000000000000007</v>
      </c>
      <c r="E7336" s="87">
        <v>-3.5</v>
      </c>
      <c r="F7336" s="96">
        <f t="shared" si="1257"/>
        <v>2.4000000000000004</v>
      </c>
      <c r="G7336" s="96"/>
      <c r="H7336" s="74">
        <f t="shared" si="1258"/>
        <v>18</v>
      </c>
      <c r="I7336" s="53">
        <f t="shared" si="1256"/>
        <v>1.032324636496416</v>
      </c>
      <c r="J7336" s="53">
        <f t="shared" si="1259"/>
        <v>-0.36172467986978218</v>
      </c>
      <c r="K7336" s="53">
        <f t="shared" si="1260"/>
        <v>1.1629925960327789</v>
      </c>
      <c r="L7336" s="53">
        <f t="shared" si="1261"/>
        <v>11.385909529211714</v>
      </c>
      <c r="M7336" s="93">
        <f t="shared" si="1262"/>
        <v>0.73987708237191341</v>
      </c>
      <c r="N7336" s="53">
        <f t="shared" si="1263"/>
        <v>6.6490202202307627</v>
      </c>
      <c r="O7336">
        <f t="shared" si="1264"/>
        <v>0.38665859313220646</v>
      </c>
      <c r="P7336" s="53">
        <f t="shared" si="1265"/>
        <v>5.5018997927792395</v>
      </c>
      <c r="Q7336" s="53">
        <v>0.2</v>
      </c>
      <c r="R7336" s="53">
        <f t="shared" si="1266"/>
        <v>3.6959075646138944</v>
      </c>
    </row>
    <row r="7337" spans="2:18" ht="15">
      <c r="B7337" s="84">
        <v>37640</v>
      </c>
      <c r="C7337" s="85">
        <v>0</v>
      </c>
      <c r="D7337" s="86">
        <v>7.7</v>
      </c>
      <c r="E7337" s="87">
        <v>-5.4</v>
      </c>
      <c r="F7337" s="96">
        <f t="shared" si="1257"/>
        <v>1.1499999999999999</v>
      </c>
      <c r="G7337" s="96"/>
      <c r="H7337" s="74">
        <f t="shared" si="1258"/>
        <v>19</v>
      </c>
      <c r="I7337" s="53">
        <f t="shared" si="1256"/>
        <v>1.0321752399302859</v>
      </c>
      <c r="J7337" s="53">
        <f t="shared" si="1259"/>
        <v>-0.35821578922172775</v>
      </c>
      <c r="K7337" s="53">
        <f t="shared" si="1260"/>
        <v>1.1675620459118377</v>
      </c>
      <c r="L7337" s="53">
        <f t="shared" si="1261"/>
        <v>11.521416573027933</v>
      </c>
      <c r="M7337" s="93">
        <f t="shared" si="1262"/>
        <v>0.74003151519954957</v>
      </c>
      <c r="N7337" s="53">
        <f t="shared" si="1263"/>
        <v>7.0890893249080174</v>
      </c>
      <c r="O7337">
        <f t="shared" si="1264"/>
        <v>0.35723312829936971</v>
      </c>
      <c r="P7337" s="53">
        <f t="shared" si="1265"/>
        <v>5.0371805879830269</v>
      </c>
      <c r="Q7337" s="53">
        <v>0.2</v>
      </c>
      <c r="R7337" s="53">
        <f t="shared" si="1266"/>
        <v>3.7231648235086783</v>
      </c>
    </row>
    <row r="7338" spans="2:18" ht="15">
      <c r="B7338" s="84">
        <v>37641</v>
      </c>
      <c r="C7338" s="85">
        <v>0</v>
      </c>
      <c r="D7338" s="86">
        <v>7.1</v>
      </c>
      <c r="E7338" s="87">
        <v>-4</v>
      </c>
      <c r="F7338" s="96">
        <f t="shared" si="1257"/>
        <v>1.5499999999999998</v>
      </c>
      <c r="G7338" s="96"/>
      <c r="H7338" s="74">
        <f t="shared" si="1258"/>
        <v>20</v>
      </c>
      <c r="I7338" s="53">
        <f t="shared" si="1256"/>
        <v>1.0320163221930105</v>
      </c>
      <c r="J7338" s="53">
        <f t="shared" si="1259"/>
        <v>-0.35459413986723526</v>
      </c>
      <c r="K7338" s="53">
        <f t="shared" si="1260"/>
        <v>1.1722564795875074</v>
      </c>
      <c r="L7338" s="53">
        <f t="shared" si="1261"/>
        <v>11.661534666364656</v>
      </c>
      <c r="M7338" s="93">
        <f t="shared" si="1262"/>
        <v>0.70404049554745263</v>
      </c>
      <c r="N7338" s="53">
        <f t="shared" si="1263"/>
        <v>6.6048980496791918</v>
      </c>
      <c r="O7338">
        <f t="shared" si="1264"/>
        <v>0.36642746764985012</v>
      </c>
      <c r="P7338" s="53">
        <f t="shared" si="1265"/>
        <v>5.1819058634426121</v>
      </c>
      <c r="Q7338" s="53">
        <v>0.2</v>
      </c>
      <c r="R7338" s="53">
        <f t="shared" si="1266"/>
        <v>3.6435120299908377</v>
      </c>
    </row>
    <row r="7339" spans="2:18" ht="15">
      <c r="B7339" s="84">
        <v>37642</v>
      </c>
      <c r="C7339" s="85">
        <v>0</v>
      </c>
      <c r="D7339" s="86">
        <v>-0.1</v>
      </c>
      <c r="E7339" s="87">
        <v>-3.5</v>
      </c>
      <c r="F7339" s="96">
        <f t="shared" si="1257"/>
        <v>-1.8</v>
      </c>
      <c r="G7339" s="96"/>
      <c r="H7339" s="74">
        <f t="shared" si="1258"/>
        <v>21</v>
      </c>
      <c r="I7339" s="53">
        <f t="shared" si="1256"/>
        <v>1.0318479303109052</v>
      </c>
      <c r="J7339" s="53">
        <f t="shared" si="1259"/>
        <v>-0.35086136572984739</v>
      </c>
      <c r="K7339" s="53">
        <f t="shared" si="1260"/>
        <v>1.1770721487342466</v>
      </c>
      <c r="L7339" s="53">
        <f t="shared" si="1261"/>
        <v>11.806222169477898</v>
      </c>
      <c r="M7339" s="93">
        <f t="shared" si="1262"/>
        <v>0.32618941677864532</v>
      </c>
      <c r="N7339" s="53">
        <f t="shared" si="1263"/>
        <v>3.7008316655820646</v>
      </c>
      <c r="O7339">
        <f t="shared" si="1264"/>
        <v>0.29545841560680935</v>
      </c>
      <c r="P7339" s="53">
        <f t="shared" si="1265"/>
        <v>4.076995156610983</v>
      </c>
      <c r="Q7339" s="53">
        <v>0.2</v>
      </c>
      <c r="R7339" s="53">
        <f t="shared" si="1266"/>
        <v>2.8802088838556399</v>
      </c>
    </row>
    <row r="7340" spans="2:18" ht="15">
      <c r="B7340" s="84">
        <v>37643</v>
      </c>
      <c r="C7340" s="85">
        <v>20.2</v>
      </c>
      <c r="D7340" s="86">
        <v>5.5</v>
      </c>
      <c r="E7340" s="87">
        <v>-0.3</v>
      </c>
      <c r="F7340" s="96">
        <f t="shared" si="1257"/>
        <v>2.6</v>
      </c>
      <c r="G7340" s="96"/>
      <c r="H7340" s="74">
        <f t="shared" si="1258"/>
        <v>22</v>
      </c>
      <c r="I7340" s="53">
        <f t="shared" si="1256"/>
        <v>1.0316701141138369</v>
      </c>
      <c r="J7340" s="53">
        <f t="shared" si="1259"/>
        <v>-0.34701913618740743</v>
      </c>
      <c r="K7340" s="53">
        <f t="shared" si="1260"/>
        <v>1.1820053062637619</v>
      </c>
      <c r="L7340" s="53">
        <f t="shared" si="1261"/>
        <v>11.955435345629594</v>
      </c>
      <c r="M7340" s="93">
        <f t="shared" si="1262"/>
        <v>0.55005869344308223</v>
      </c>
      <c r="N7340" s="53">
        <f t="shared" si="1263"/>
        <v>4.8947251851311941</v>
      </c>
      <c r="O7340">
        <f t="shared" si="1264"/>
        <v>0.39155902208761539</v>
      </c>
      <c r="P7340" s="53">
        <f t="shared" si="1265"/>
        <v>5.5797206510376656</v>
      </c>
      <c r="Q7340" s="53">
        <v>0.2</v>
      </c>
      <c r="R7340" s="53">
        <f t="shared" si="1266"/>
        <v>3.3375025164115275</v>
      </c>
    </row>
    <row r="7341" spans="2:18" ht="15">
      <c r="B7341" s="84">
        <v>37644</v>
      </c>
      <c r="C7341" s="85">
        <v>2.8</v>
      </c>
      <c r="D7341" s="86">
        <v>7.5</v>
      </c>
      <c r="E7341" s="87">
        <v>0.1</v>
      </c>
      <c r="F7341" s="96">
        <f t="shared" si="1257"/>
        <v>3.8</v>
      </c>
      <c r="G7341" s="96"/>
      <c r="H7341" s="74">
        <f t="shared" si="1258"/>
        <v>23</v>
      </c>
      <c r="I7341" s="53">
        <f t="shared" si="1256"/>
        <v>1.0314829262204792</v>
      </c>
      <c r="J7341" s="53">
        <f t="shared" si="1259"/>
        <v>-0.34306915411250505</v>
      </c>
      <c r="K7341" s="53">
        <f t="shared" si="1260"/>
        <v>1.1870522143766915</v>
      </c>
      <c r="L7341" s="53">
        <f t="shared" si="1261"/>
        <v>12.109128351519114</v>
      </c>
      <c r="M7341" s="93">
        <f t="shared" si="1262"/>
        <v>0.66631864684795405</v>
      </c>
      <c r="N7341" s="53">
        <f t="shared" si="1263"/>
        <v>5.5998663734291023</v>
      </c>
      <c r="O7341">
        <f t="shared" si="1264"/>
        <v>0.42212318997719828</v>
      </c>
      <c r="P7341" s="53">
        <f t="shared" si="1265"/>
        <v>6.0677283520813434</v>
      </c>
      <c r="Q7341" s="53">
        <v>0.2</v>
      </c>
      <c r="R7341" s="53">
        <f t="shared" si="1266"/>
        <v>3.542270889201117</v>
      </c>
    </row>
    <row r="7342" spans="2:18" ht="15">
      <c r="B7342" s="84">
        <v>37645</v>
      </c>
      <c r="C7342" s="85">
        <v>0</v>
      </c>
      <c r="D7342" s="86">
        <v>11.1</v>
      </c>
      <c r="E7342" s="87">
        <v>-1.6</v>
      </c>
      <c r="F7342" s="96">
        <f t="shared" si="1257"/>
        <v>4.75</v>
      </c>
      <c r="G7342" s="96"/>
      <c r="H7342" s="74">
        <f t="shared" si="1258"/>
        <v>24</v>
      </c>
      <c r="I7342" s="53">
        <f t="shared" si="1256"/>
        <v>1.0312864220227413</v>
      </c>
      <c r="J7342" s="53">
        <f t="shared" si="1259"/>
        <v>-0.33901315392900844</v>
      </c>
      <c r="K7342" s="53">
        <f t="shared" si="1260"/>
        <v>1.1922091521724227</v>
      </c>
      <c r="L7342" s="53">
        <f t="shared" si="1261"/>
        <v>12.267253232207459</v>
      </c>
      <c r="M7342" s="93">
        <f t="shared" si="1262"/>
        <v>0.92319875625090786</v>
      </c>
      <c r="N7342" s="53">
        <f t="shared" si="1263"/>
        <v>7.4318701380483763</v>
      </c>
      <c r="O7342">
        <f t="shared" si="1264"/>
        <v>0.44778477307652537</v>
      </c>
      <c r="P7342" s="53">
        <f t="shared" si="1265"/>
        <v>6.4808294690612556</v>
      </c>
      <c r="Q7342" s="53">
        <v>0.2</v>
      </c>
      <c r="R7342" s="53">
        <f t="shared" si="1266"/>
        <v>3.9776363344671508</v>
      </c>
    </row>
    <row r="7343" spans="2:18" ht="15">
      <c r="B7343" s="84">
        <v>37646</v>
      </c>
      <c r="C7343" s="85">
        <v>0.2</v>
      </c>
      <c r="D7343" s="86">
        <v>10.5</v>
      </c>
      <c r="E7343" s="87">
        <v>-1.1000000000000001</v>
      </c>
      <c r="F7343" s="96">
        <f t="shared" si="1257"/>
        <v>4.7</v>
      </c>
      <c r="G7343" s="96"/>
      <c r="H7343" s="74">
        <f t="shared" si="1258"/>
        <v>25</v>
      </c>
      <c r="I7343" s="53">
        <f t="shared" si="1256"/>
        <v>1.0310806596693767</v>
      </c>
      <c r="J7343" s="53">
        <f t="shared" si="1259"/>
        <v>-0.33485289968952081</v>
      </c>
      <c r="K7343" s="53">
        <f t="shared" si="1260"/>
        <v>1.1974724228038927</v>
      </c>
      <c r="L7343" s="53">
        <f t="shared" si="1261"/>
        <v>12.429759920595002</v>
      </c>
      <c r="M7343" s="93">
        <f t="shared" si="1262"/>
        <v>0.89201822299609979</v>
      </c>
      <c r="N7343" s="53">
        <f t="shared" si="1263"/>
        <v>7.1968202601996438</v>
      </c>
      <c r="O7343">
        <f t="shared" si="1264"/>
        <v>0.44640082754923571</v>
      </c>
      <c r="P7343" s="53">
        <f t="shared" si="1265"/>
        <v>6.4584748446994258</v>
      </c>
      <c r="Q7343" s="53">
        <v>0.2</v>
      </c>
      <c r="R7343" s="53">
        <f t="shared" si="1266"/>
        <v>3.9249709829402919</v>
      </c>
    </row>
    <row r="7344" spans="2:18" ht="15">
      <c r="B7344" s="84">
        <v>37647</v>
      </c>
      <c r="C7344" s="85">
        <v>0</v>
      </c>
      <c r="D7344" s="86">
        <v>8.9</v>
      </c>
      <c r="E7344" s="87">
        <v>-2.6</v>
      </c>
      <c r="F7344" s="96">
        <f t="shared" si="1257"/>
        <v>3.1500000000000004</v>
      </c>
      <c r="G7344" s="96"/>
      <c r="H7344" s="74">
        <f t="shared" si="1258"/>
        <v>26</v>
      </c>
      <c r="I7344" s="53">
        <f t="shared" si="1256"/>
        <v>1.0308657000487762</v>
      </c>
      <c r="J7344" s="53">
        <f t="shared" si="1259"/>
        <v>-0.33059018317830297</v>
      </c>
      <c r="K7344" s="53">
        <f t="shared" si="1260"/>
        <v>1.2028383601683015</v>
      </c>
      <c r="L7344" s="53">
        <f t="shared" si="1261"/>
        <v>12.596596241481892</v>
      </c>
      <c r="M7344" s="93">
        <f t="shared" si="1262"/>
        <v>0.83808029607850365</v>
      </c>
      <c r="N7344" s="53">
        <f t="shared" si="1263"/>
        <v>7.261913151783685</v>
      </c>
      <c r="O7344">
        <f t="shared" si="1264"/>
        <v>0.40531751398559418</v>
      </c>
      <c r="P7344" s="53">
        <f t="shared" si="1265"/>
        <v>5.7988425795087863</v>
      </c>
      <c r="Q7344" s="53">
        <v>0.2</v>
      </c>
      <c r="R7344" s="53">
        <f t="shared" si="1266"/>
        <v>3.862543317416709</v>
      </c>
    </row>
    <row r="7345" spans="2:18" ht="15">
      <c r="B7345" s="84">
        <v>37648</v>
      </c>
      <c r="C7345" s="85">
        <v>0</v>
      </c>
      <c r="D7345" s="86">
        <v>8.9</v>
      </c>
      <c r="E7345" s="87">
        <v>-2.5</v>
      </c>
      <c r="F7345" s="96">
        <f t="shared" si="1257"/>
        <v>3.2</v>
      </c>
      <c r="G7345" s="96"/>
      <c r="H7345" s="74">
        <f t="shared" si="1258"/>
        <v>27</v>
      </c>
      <c r="I7345" s="53">
        <f t="shared" si="1256"/>
        <v>1.0306416067709498</v>
      </c>
      <c r="J7345" s="53">
        <f t="shared" si="1259"/>
        <v>-0.32622682204390219</v>
      </c>
      <c r="K7345" s="53">
        <f t="shared" si="1260"/>
        <v>1.2083033351284647</v>
      </c>
      <c r="L7345" s="53">
        <f t="shared" si="1261"/>
        <v>12.767707920209469</v>
      </c>
      <c r="M7345" s="93">
        <f t="shared" si="1262"/>
        <v>0.84778188582544634</v>
      </c>
      <c r="N7345" s="53">
        <f t="shared" si="1263"/>
        <v>7.3284863968911056</v>
      </c>
      <c r="O7345">
        <f t="shared" si="1264"/>
        <v>0.4065890759424276</v>
      </c>
      <c r="P7345" s="53">
        <f t="shared" si="1265"/>
        <v>5.8191402296896992</v>
      </c>
      <c r="Q7345" s="53">
        <v>0.2</v>
      </c>
      <c r="R7345" s="53">
        <f t="shared" si="1266"/>
        <v>3.8791134303600536</v>
      </c>
    </row>
    <row r="7346" spans="2:18" ht="15">
      <c r="B7346" s="84">
        <v>37649</v>
      </c>
      <c r="C7346" s="85">
        <v>0</v>
      </c>
      <c r="D7346" s="86">
        <v>9.3000000000000007</v>
      </c>
      <c r="E7346" s="87">
        <v>-2.2000000000000002</v>
      </c>
      <c r="F7346" s="96">
        <f t="shared" si="1257"/>
        <v>3.5500000000000003</v>
      </c>
      <c r="G7346" s="96"/>
      <c r="H7346" s="74">
        <f t="shared" si="1258"/>
        <v>28</v>
      </c>
      <c r="I7346" s="53">
        <f t="shared" si="1256"/>
        <v>1.030408446148704</v>
      </c>
      <c r="J7346" s="53">
        <f t="shared" si="1259"/>
        <v>-0.32176465796541182</v>
      </c>
      <c r="K7346" s="53">
        <f t="shared" si="1260"/>
        <v>1.2138637612630909</v>
      </c>
      <c r="L7346" s="53">
        <f t="shared" si="1261"/>
        <v>12.9430385958524</v>
      </c>
      <c r="M7346" s="93">
        <f t="shared" si="1262"/>
        <v>0.87757151750739293</v>
      </c>
      <c r="N7346" s="53">
        <f t="shared" si="1263"/>
        <v>7.461636493018772</v>
      </c>
      <c r="O7346">
        <f t="shared" si="1264"/>
        <v>0.41558847571336499</v>
      </c>
      <c r="P7346" s="53">
        <f t="shared" si="1265"/>
        <v>5.96301625774176</v>
      </c>
      <c r="Q7346" s="53">
        <v>0.2</v>
      </c>
      <c r="R7346" s="53">
        <f t="shared" si="1266"/>
        <v>3.9248558851823923</v>
      </c>
    </row>
    <row r="7347" spans="2:18" ht="15">
      <c r="B7347" s="84">
        <v>37650</v>
      </c>
      <c r="C7347" s="85">
        <v>0</v>
      </c>
      <c r="D7347" s="86">
        <v>9.6999999999999993</v>
      </c>
      <c r="E7347" s="87">
        <v>-2.7</v>
      </c>
      <c r="F7347" s="96">
        <f t="shared" si="1257"/>
        <v>3.4999999999999996</v>
      </c>
      <c r="G7347" s="96"/>
      <c r="H7347" s="74">
        <f t="shared" si="1258"/>
        <v>29</v>
      </c>
      <c r="I7347" s="53">
        <f t="shared" si="1256"/>
        <v>1.0301662871780179</v>
      </c>
      <c r="J7347" s="53">
        <f t="shared" si="1259"/>
        <v>-0.31720555485597807</v>
      </c>
      <c r="K7347" s="53">
        <f t="shared" si="1260"/>
        <v>1.2195161001475012</v>
      </c>
      <c r="L7347" s="53">
        <f t="shared" si="1261"/>
        <v>13.122529838904034</v>
      </c>
      <c r="M7347" s="93">
        <f t="shared" si="1262"/>
        <v>0.92173799204644613</v>
      </c>
      <c r="N7347" s="53">
        <f t="shared" si="1263"/>
        <v>7.8555633075981257</v>
      </c>
      <c r="O7347">
        <f t="shared" si="1264"/>
        <v>0.41429223966637557</v>
      </c>
      <c r="P7347" s="53">
        <f t="shared" si="1265"/>
        <v>5.9422692546644251</v>
      </c>
      <c r="Q7347" s="53">
        <v>0.2</v>
      </c>
      <c r="R7347" s="53">
        <f t="shared" si="1266"/>
        <v>4.0057296622414951</v>
      </c>
    </row>
    <row r="7348" spans="2:18" ht="15">
      <c r="B7348" s="84">
        <v>37651</v>
      </c>
      <c r="C7348" s="85">
        <v>0</v>
      </c>
      <c r="D7348" s="86">
        <v>5.4</v>
      </c>
      <c r="E7348" s="87">
        <v>-4.7</v>
      </c>
      <c r="F7348" s="96">
        <f t="shared" si="1257"/>
        <v>0.35000000000000009</v>
      </c>
      <c r="G7348" s="96"/>
      <c r="H7348" s="74">
        <f t="shared" si="1258"/>
        <v>30</v>
      </c>
      <c r="I7348" s="53">
        <f t="shared" si="1256"/>
        <v>1.0299152015176269</v>
      </c>
      <c r="J7348" s="53">
        <f t="shared" si="1259"/>
        <v>-0.31255139710685492</v>
      </c>
      <c r="K7348" s="53">
        <f t="shared" si="1260"/>
        <v>1.2252568661692629</v>
      </c>
      <c r="L7348" s="53">
        <f t="shared" si="1261"/>
        <v>13.306121173372119</v>
      </c>
      <c r="M7348" s="93">
        <f t="shared" si="1262"/>
        <v>0.71876722226343792</v>
      </c>
      <c r="N7348" s="53">
        <f t="shared" si="1263"/>
        <v>7.1888774856732693</v>
      </c>
      <c r="O7348">
        <f t="shared" si="1264"/>
        <v>0.33945071878576971</v>
      </c>
      <c r="P7348" s="53">
        <f t="shared" si="1265"/>
        <v>4.7585602566141008</v>
      </c>
      <c r="Q7348" s="53">
        <v>0.2</v>
      </c>
      <c r="R7348" s="53">
        <f t="shared" si="1266"/>
        <v>3.7008469558774353</v>
      </c>
    </row>
    <row r="7349" spans="2:18" ht="15">
      <c r="B7349" s="84">
        <v>37652</v>
      </c>
      <c r="C7349" s="85">
        <v>0</v>
      </c>
      <c r="D7349" s="86">
        <v>5.7</v>
      </c>
      <c r="E7349" s="87">
        <v>-3.1</v>
      </c>
      <c r="F7349" s="96">
        <f t="shared" si="1257"/>
        <v>1.3</v>
      </c>
      <c r="G7349" s="96"/>
      <c r="H7349" s="74">
        <f t="shared" si="1258"/>
        <v>31</v>
      </c>
      <c r="I7349" s="53">
        <f t="shared" si="1256"/>
        <v>1.0296552634678175</v>
      </c>
      <c r="J7349" s="53">
        <f t="shared" si="1259"/>
        <v>-0.30780408787498542</v>
      </c>
      <c r="K7349" s="53">
        <f t="shared" si="1260"/>
        <v>1.2310826308858673</v>
      </c>
      <c r="L7349" s="53">
        <f t="shared" si="1261"/>
        <v>13.493750103179497</v>
      </c>
      <c r="M7349" s="93">
        <f t="shared" si="1262"/>
        <v>0.71598980739130713</v>
      </c>
      <c r="N7349" s="53">
        <f t="shared" si="1263"/>
        <v>6.8049183788303784</v>
      </c>
      <c r="O7349">
        <f t="shared" si="1264"/>
        <v>0.36065696464678726</v>
      </c>
      <c r="P7349" s="53">
        <f t="shared" si="1265"/>
        <v>5.0910219861955461</v>
      </c>
      <c r="Q7349" s="53">
        <v>0.2</v>
      </c>
      <c r="R7349" s="53">
        <f t="shared" si="1266"/>
        <v>3.6721265027298906</v>
      </c>
    </row>
    <row r="7350" spans="2:18" ht="15">
      <c r="B7350" s="84">
        <v>37653</v>
      </c>
      <c r="C7350" s="85">
        <v>0</v>
      </c>
      <c r="D7350" s="86">
        <v>6.9</v>
      </c>
      <c r="E7350" s="87">
        <v>-3.8</v>
      </c>
      <c r="F7350" s="96">
        <f t="shared" si="1257"/>
        <v>1.5500000000000003</v>
      </c>
      <c r="G7350" s="96"/>
      <c r="H7350" s="74">
        <f t="shared" si="1258"/>
        <v>32</v>
      </c>
      <c r="I7350" s="53">
        <f t="shared" si="1256"/>
        <v>1.0293865499484409</v>
      </c>
      <c r="J7350" s="53">
        <f t="shared" si="1259"/>
        <v>-0.30296554741678583</v>
      </c>
      <c r="K7350" s="53">
        <f t="shared" si="1260"/>
        <v>1.23699002693392</v>
      </c>
      <c r="L7350" s="53">
        <f t="shared" si="1261"/>
        <v>13.685352142743081</v>
      </c>
      <c r="M7350" s="93">
        <f t="shared" si="1262"/>
        <v>0.81120068482197949</v>
      </c>
      <c r="N7350" s="53">
        <f t="shared" si="1263"/>
        <v>7.6102125587433527</v>
      </c>
      <c r="O7350">
        <f t="shared" si="1264"/>
        <v>0.36642746764985012</v>
      </c>
      <c r="P7350" s="53">
        <f t="shared" si="1265"/>
        <v>5.1819058634426121</v>
      </c>
      <c r="Q7350" s="53">
        <v>0.2</v>
      </c>
      <c r="R7350" s="53">
        <f t="shared" si="1266"/>
        <v>3.8525993105257945</v>
      </c>
    </row>
    <row r="7351" spans="2:18" ht="15">
      <c r="B7351" s="84">
        <v>37654</v>
      </c>
      <c r="C7351" s="85">
        <v>0</v>
      </c>
      <c r="D7351" s="86">
        <v>5</v>
      </c>
      <c r="E7351" s="87">
        <v>-6.5</v>
      </c>
      <c r="F7351" s="96">
        <f t="shared" si="1257"/>
        <v>-0.75</v>
      </c>
      <c r="G7351" s="96"/>
      <c r="H7351" s="74">
        <f t="shared" si="1258"/>
        <v>33</v>
      </c>
      <c r="I7351" s="53">
        <f t="shared" si="1256"/>
        <v>1.0291091404761501</v>
      </c>
      <c r="J7351" s="53">
        <f t="shared" si="1259"/>
        <v>-0.29803771147049535</v>
      </c>
      <c r="K7351" s="53">
        <f t="shared" si="1260"/>
        <v>1.2429757515013611</v>
      </c>
      <c r="L7351" s="53">
        <f t="shared" si="1261"/>
        <v>13.880860851585737</v>
      </c>
      <c r="M7351" s="93">
        <f t="shared" si="1262"/>
        <v>0.75160416439269695</v>
      </c>
      <c r="N7351" s="53">
        <f t="shared" si="1263"/>
        <v>8.0022891933504745</v>
      </c>
      <c r="O7351">
        <f t="shared" si="1264"/>
        <v>0.31627237127965407</v>
      </c>
      <c r="P7351" s="53">
        <f t="shared" si="1265"/>
        <v>4.3980447129542322</v>
      </c>
      <c r="Q7351" s="53">
        <v>0.2</v>
      </c>
      <c r="R7351" s="53">
        <f t="shared" si="1266"/>
        <v>3.8053288196148842</v>
      </c>
    </row>
    <row r="7352" spans="2:18" ht="15">
      <c r="B7352" s="84">
        <v>37655</v>
      </c>
      <c r="C7352" s="85">
        <v>0</v>
      </c>
      <c r="D7352" s="86">
        <v>4.0999999999999996</v>
      </c>
      <c r="E7352" s="87">
        <v>-7.1</v>
      </c>
      <c r="F7352" s="96">
        <f t="shared" si="1257"/>
        <v>-1.5</v>
      </c>
      <c r="G7352" s="96"/>
      <c r="H7352" s="74">
        <f t="shared" si="1258"/>
        <v>34</v>
      </c>
      <c r="I7352" s="53">
        <f t="shared" si="1256"/>
        <v>1.0288231171408715</v>
      </c>
      <c r="J7352" s="53">
        <f t="shared" si="1259"/>
        <v>-0.29302252968915588</v>
      </c>
      <c r="K7352" s="53">
        <f t="shared" si="1260"/>
        <v>1.2490365693760106</v>
      </c>
      <c r="L7352" s="53">
        <f t="shared" si="1261"/>
        <v>14.080207872819296</v>
      </c>
      <c r="M7352" s="93">
        <f t="shared" si="1262"/>
        <v>0.71929187703096276</v>
      </c>
      <c r="N7352" s="53">
        <f t="shared" si="1263"/>
        <v>8.0106360228852385</v>
      </c>
      <c r="O7352">
        <f t="shared" si="1264"/>
        <v>0.30127848666516421</v>
      </c>
      <c r="P7352" s="53">
        <f t="shared" si="1265"/>
        <v>4.1665031934387322</v>
      </c>
      <c r="Q7352" s="53">
        <v>0.2</v>
      </c>
      <c r="R7352" s="53">
        <f t="shared" si="1266"/>
        <v>3.7630933205755532</v>
      </c>
    </row>
    <row r="7353" spans="2:18" ht="15">
      <c r="B7353" s="84">
        <v>37656</v>
      </c>
      <c r="C7353" s="85">
        <v>0.6</v>
      </c>
      <c r="D7353" s="86">
        <v>5.3</v>
      </c>
      <c r="E7353" s="87">
        <v>-1.4</v>
      </c>
      <c r="F7353" s="96">
        <f t="shared" si="1257"/>
        <v>1.95</v>
      </c>
      <c r="G7353" s="96"/>
      <c r="H7353" s="74">
        <f t="shared" si="1258"/>
        <v>35</v>
      </c>
      <c r="I7353" s="53">
        <f t="shared" si="1256"/>
        <v>1.0285285645815117</v>
      </c>
      <c r="J7353" s="53">
        <f t="shared" si="1259"/>
        <v>-0.28792196412598908</v>
      </c>
      <c r="K7353" s="53">
        <f t="shared" si="1260"/>
        <v>1.2551693155852104</v>
      </c>
      <c r="L7353" s="53">
        <f t="shared" si="1261"/>
        <v>14.283322975322376</v>
      </c>
      <c r="M7353" s="93">
        <f t="shared" si="1262"/>
        <v>0.68380651061687592</v>
      </c>
      <c r="N7353" s="53">
        <f t="shared" si="1263"/>
        <v>6.2851490217448118</v>
      </c>
      <c r="O7353">
        <f t="shared" si="1264"/>
        <v>0.37582908166861517</v>
      </c>
      <c r="P7353" s="53">
        <f t="shared" si="1265"/>
        <v>5.3303501984579471</v>
      </c>
      <c r="Q7353" s="53">
        <v>0.2</v>
      </c>
      <c r="R7353" s="53">
        <f t="shared" si="1266"/>
        <v>3.5971896485800006</v>
      </c>
    </row>
    <row r="7354" spans="2:18" ht="15">
      <c r="B7354" s="84">
        <v>37657</v>
      </c>
      <c r="C7354" s="85">
        <v>0</v>
      </c>
      <c r="D7354" s="86">
        <v>9.3000000000000007</v>
      </c>
      <c r="E7354" s="87">
        <v>-1.4</v>
      </c>
      <c r="F7354" s="96">
        <f t="shared" si="1257"/>
        <v>3.95</v>
      </c>
      <c r="G7354" s="96"/>
      <c r="H7354" s="74">
        <f t="shared" si="1258"/>
        <v>36</v>
      </c>
      <c r="I7354" s="53">
        <f t="shared" si="1256"/>
        <v>1.0282255699609115</v>
      </c>
      <c r="J7354" s="53">
        <f t="shared" si="1259"/>
        <v>-0.28273798777366221</v>
      </c>
      <c r="K7354" s="53">
        <f t="shared" si="1260"/>
        <v>1.2613708976425573</v>
      </c>
      <c r="L7354" s="53">
        <f t="shared" si="1261"/>
        <v>14.490134099424376</v>
      </c>
      <c r="M7354" s="93">
        <f t="shared" si="1262"/>
        <v>0.96543497572483272</v>
      </c>
      <c r="N7354" s="53">
        <f t="shared" si="1263"/>
        <v>8.057739351616835</v>
      </c>
      <c r="O7354">
        <f t="shared" si="1264"/>
        <v>0.42608714574673806</v>
      </c>
      <c r="P7354" s="53">
        <f t="shared" si="1265"/>
        <v>6.1313437209046633</v>
      </c>
      <c r="Q7354" s="53">
        <v>0.2</v>
      </c>
      <c r="R7354" s="53">
        <f t="shared" si="1266"/>
        <v>4.0714449879823089</v>
      </c>
    </row>
    <row r="7355" spans="2:18" ht="15">
      <c r="B7355" s="84">
        <v>37658</v>
      </c>
      <c r="C7355" s="85">
        <v>0</v>
      </c>
      <c r="D7355" s="86">
        <v>9.3000000000000007</v>
      </c>
      <c r="E7355" s="87">
        <v>-3.9</v>
      </c>
      <c r="F7355" s="96">
        <f t="shared" si="1257"/>
        <v>2.7</v>
      </c>
      <c r="G7355" s="96"/>
      <c r="H7355" s="74">
        <f t="shared" si="1258"/>
        <v>37</v>
      </c>
      <c r="I7355" s="53">
        <f t="shared" si="1256"/>
        <v>1.0279142229400544</v>
      </c>
      <c r="J7355" s="53">
        <f t="shared" si="1259"/>
        <v>-0.2774725831586547</v>
      </c>
      <c r="K7355" s="53">
        <f t="shared" si="1260"/>
        <v>1.2676382974187046</v>
      </c>
      <c r="L7355" s="53">
        <f t="shared" si="1261"/>
        <v>14.700567405896869</v>
      </c>
      <c r="M7355" s="93">
        <f t="shared" si="1262"/>
        <v>1.0253553410306075</v>
      </c>
      <c r="N7355" s="53">
        <f t="shared" si="1263"/>
        <v>9.0796683348271312</v>
      </c>
      <c r="O7355">
        <f t="shared" si="1264"/>
        <v>0.3940296238331889</v>
      </c>
      <c r="P7355" s="53">
        <f t="shared" si="1265"/>
        <v>5.6189999696270867</v>
      </c>
      <c r="Q7355" s="53">
        <v>0.2</v>
      </c>
      <c r="R7355" s="53">
        <f t="shared" si="1266"/>
        <v>4.221844593559724</v>
      </c>
    </row>
    <row r="7356" spans="2:18" ht="15">
      <c r="B7356" s="84">
        <v>37659</v>
      </c>
      <c r="C7356" s="85">
        <v>0</v>
      </c>
      <c r="D7356" s="86">
        <v>8.9</v>
      </c>
      <c r="E7356" s="87">
        <v>-4.3</v>
      </c>
      <c r="F7356" s="96">
        <f t="shared" si="1257"/>
        <v>2.3000000000000003</v>
      </c>
      <c r="G7356" s="96"/>
      <c r="H7356" s="74">
        <f t="shared" si="1258"/>
        <v>38</v>
      </c>
      <c r="I7356" s="53">
        <f t="shared" si="1256"/>
        <v>1.0275946156515323</v>
      </c>
      <c r="J7356" s="53">
        <f t="shared" si="1259"/>
        <v>-0.27212774099167591</v>
      </c>
      <c r="K7356" s="53">
        <f t="shared" si="1260"/>
        <v>1.2739685726539534</v>
      </c>
      <c r="L7356" s="53">
        <f t="shared" si="1261"/>
        <v>14.914547328045117</v>
      </c>
      <c r="M7356" s="93">
        <f t="shared" si="1262"/>
        <v>1.0199821538535354</v>
      </c>
      <c r="N7356" s="53">
        <f t="shared" si="1263"/>
        <v>9.2118310377877588</v>
      </c>
      <c r="O7356">
        <f t="shared" si="1264"/>
        <v>0.38422863847659278</v>
      </c>
      <c r="P7356" s="53">
        <f t="shared" si="1265"/>
        <v>5.4633555433123275</v>
      </c>
      <c r="Q7356" s="53">
        <v>0.2</v>
      </c>
      <c r="R7356" s="53">
        <f t="shared" si="1266"/>
        <v>4.2276430715718512</v>
      </c>
    </row>
    <row r="7357" spans="2:18" ht="15">
      <c r="B7357" s="84">
        <v>37660</v>
      </c>
      <c r="C7357" s="85">
        <v>0</v>
      </c>
      <c r="D7357" s="86">
        <v>8.9</v>
      </c>
      <c r="E7357" s="87">
        <v>-5.5</v>
      </c>
      <c r="F7357" s="96">
        <f t="shared" si="1257"/>
        <v>1.7000000000000002</v>
      </c>
      <c r="G7357" s="96"/>
      <c r="H7357" s="74">
        <f t="shared" si="1258"/>
        <v>39</v>
      </c>
      <c r="I7357" s="53">
        <f t="shared" si="1256"/>
        <v>1.0272668426722846</v>
      </c>
      <c r="J7357" s="53">
        <f t="shared" si="1259"/>
        <v>-0.26670545887483604</v>
      </c>
      <c r="K7357" s="53">
        <f t="shared" si="1260"/>
        <v>1.2803588581308856</v>
      </c>
      <c r="L7357" s="53">
        <f t="shared" si="1261"/>
        <v>15.131996626686488</v>
      </c>
      <c r="M7357" s="93">
        <f t="shared" si="1262"/>
        <v>1.0486041369631178</v>
      </c>
      <c r="N7357" s="53">
        <f t="shared" si="1263"/>
        <v>9.7617212768080481</v>
      </c>
      <c r="O7357">
        <f t="shared" si="1264"/>
        <v>0.36992857132981116</v>
      </c>
      <c r="P7357" s="53">
        <f t="shared" si="1265"/>
        <v>5.2371322007262195</v>
      </c>
      <c r="Q7357" s="53">
        <v>0.2</v>
      </c>
      <c r="R7357" s="53">
        <f t="shared" si="1266"/>
        <v>4.3087008433056804</v>
      </c>
    </row>
    <row r="7358" spans="2:18" ht="15">
      <c r="B7358" s="84">
        <v>37661</v>
      </c>
      <c r="C7358" s="85">
        <v>0</v>
      </c>
      <c r="D7358" s="86">
        <v>8.6999999999999993</v>
      </c>
      <c r="E7358" s="87">
        <v>-3.2</v>
      </c>
      <c r="F7358" s="96">
        <f t="shared" si="1257"/>
        <v>2.7499999999999996</v>
      </c>
      <c r="G7358" s="96"/>
      <c r="H7358" s="74">
        <f t="shared" si="1258"/>
        <v>40</v>
      </c>
      <c r="I7358" s="53">
        <f t="shared" si="1256"/>
        <v>1.0269310009956087</v>
      </c>
      <c r="J7358" s="53">
        <f t="shared" si="1259"/>
        <v>-0.26120774006603953</v>
      </c>
      <c r="K7358" s="53">
        <f t="shared" si="1260"/>
        <v>1.2868063665256193</v>
      </c>
      <c r="L7358" s="53">
        <f t="shared" si="1261"/>
        <v>15.352836447797053</v>
      </c>
      <c r="M7358" s="93">
        <f t="shared" si="1262"/>
        <v>1.0192328296422188</v>
      </c>
      <c r="N7358" s="53">
        <f t="shared" si="1263"/>
        <v>9.0034928812486861</v>
      </c>
      <c r="O7358">
        <f t="shared" si="1264"/>
        <v>0.39527004952056899</v>
      </c>
      <c r="P7358" s="53">
        <f t="shared" si="1265"/>
        <v>5.6387324471974916</v>
      </c>
      <c r="Q7358" s="53">
        <v>0.2</v>
      </c>
      <c r="R7358" s="53">
        <f t="shared" si="1266"/>
        <v>4.2085422158555428</v>
      </c>
    </row>
    <row r="7359" spans="2:18" ht="15">
      <c r="B7359" s="84">
        <v>37662</v>
      </c>
      <c r="C7359" s="85">
        <v>0</v>
      </c>
      <c r="D7359" s="86">
        <v>7.3</v>
      </c>
      <c r="E7359" s="87">
        <v>-5.4</v>
      </c>
      <c r="F7359" s="96">
        <f t="shared" si="1257"/>
        <v>0.94999999999999973</v>
      </c>
      <c r="G7359" s="96"/>
      <c r="H7359" s="74">
        <f t="shared" si="1258"/>
        <v>41</v>
      </c>
      <c r="I7359" s="53">
        <f t="shared" si="1256"/>
        <v>1.0265871900024599</v>
      </c>
      <c r="J7359" s="53">
        <f t="shared" si="1259"/>
        <v>-0.25563659230083863</v>
      </c>
      <c r="K7359" s="53">
        <f t="shared" si="1260"/>
        <v>1.2933083889564396</v>
      </c>
      <c r="L7359" s="53">
        <f t="shared" si="1261"/>
        <v>15.576986382605625</v>
      </c>
      <c r="M7359" s="93">
        <f t="shared" si="1262"/>
        <v>0.97473384568155663</v>
      </c>
      <c r="N7359" s="53">
        <f t="shared" si="1263"/>
        <v>9.4370058028745163</v>
      </c>
      <c r="O7359">
        <f t="shared" si="1264"/>
        <v>0.35271246442339627</v>
      </c>
      <c r="P7359" s="53">
        <f t="shared" si="1265"/>
        <v>4.9661868720438411</v>
      </c>
      <c r="Q7359" s="53">
        <v>0.2</v>
      </c>
      <c r="R7359" s="53">
        <f t="shared" si="1266"/>
        <v>4.1980282178073773</v>
      </c>
    </row>
    <row r="7360" spans="2:18" ht="15">
      <c r="B7360" s="84">
        <v>37663</v>
      </c>
      <c r="C7360" s="85">
        <v>0</v>
      </c>
      <c r="D7360" s="86">
        <v>8.9</v>
      </c>
      <c r="E7360" s="87">
        <v>-5.0999999999999996</v>
      </c>
      <c r="F7360" s="96">
        <f t="shared" si="1257"/>
        <v>1.9000000000000004</v>
      </c>
      <c r="G7360" s="96"/>
      <c r="H7360" s="74">
        <f t="shared" si="1258"/>
        <v>42</v>
      </c>
      <c r="I7360" s="53">
        <f t="shared" si="1256"/>
        <v>1.0262355114320429</v>
      </c>
      <c r="J7360" s="53">
        <f t="shared" si="1259"/>
        <v>-0.24999402667178106</v>
      </c>
      <c r="K7360" s="53">
        <f t="shared" si="1260"/>
        <v>1.2998622952485448</v>
      </c>
      <c r="L7360" s="53">
        <f t="shared" si="1261"/>
        <v>15.804364529912229</v>
      </c>
      <c r="M7360" s="93">
        <f t="shared" si="1262"/>
        <v>1.0909547957070393</v>
      </c>
      <c r="N7360" s="53">
        <f t="shared" si="1263"/>
        <v>10.052867938724408</v>
      </c>
      <c r="O7360">
        <f t="shared" si="1264"/>
        <v>0.37464240968525692</v>
      </c>
      <c r="P7360" s="53">
        <f t="shared" si="1265"/>
        <v>5.3115884249100285</v>
      </c>
      <c r="Q7360" s="53">
        <v>0.2</v>
      </c>
      <c r="R7360" s="53">
        <f t="shared" si="1266"/>
        <v>4.380895639108938</v>
      </c>
    </row>
    <row r="7361" spans="2:18" ht="15">
      <c r="B7361" s="84">
        <v>37664</v>
      </c>
      <c r="C7361" s="85">
        <v>0</v>
      </c>
      <c r="D7361" s="86">
        <v>5.9</v>
      </c>
      <c r="E7361" s="87">
        <v>-4.0999999999999996</v>
      </c>
      <c r="F7361" s="96">
        <f t="shared" si="1257"/>
        <v>0.90000000000000036</v>
      </c>
      <c r="G7361" s="96"/>
      <c r="H7361" s="74">
        <f t="shared" si="1258"/>
        <v>43</v>
      </c>
      <c r="I7361" s="53">
        <f t="shared" si="1256"/>
        <v>1.0258760693517042</v>
      </c>
      <c r="J7361" s="53">
        <f t="shared" si="1259"/>
        <v>-0.24428205656508803</v>
      </c>
      <c r="K7361" s="53">
        <f t="shared" si="1260"/>
        <v>1.3064655339335101</v>
      </c>
      <c r="L7361" s="53">
        <f t="shared" si="1261"/>
        <v>16.034887560408439</v>
      </c>
      <c r="M7361" s="93">
        <f t="shared" si="1262"/>
        <v>0.88798779985243848</v>
      </c>
      <c r="N7361" s="53">
        <f t="shared" si="1263"/>
        <v>8.6201503416505485</v>
      </c>
      <c r="O7361">
        <f t="shared" si="1264"/>
        <v>0.35159018588498175</v>
      </c>
      <c r="P7361" s="53">
        <f t="shared" si="1265"/>
        <v>4.9485793188848568</v>
      </c>
      <c r="Q7361" s="53">
        <v>0.2</v>
      </c>
      <c r="R7361" s="53">
        <f t="shared" si="1266"/>
        <v>4.0263065023230276</v>
      </c>
    </row>
    <row r="7362" spans="2:18" ht="15">
      <c r="B7362" s="84">
        <v>37665</v>
      </c>
      <c r="C7362" s="85">
        <v>0</v>
      </c>
      <c r="D7362" s="86">
        <v>6.5</v>
      </c>
      <c r="E7362" s="87">
        <v>-3.9</v>
      </c>
      <c r="F7362" s="96">
        <f t="shared" si="1257"/>
        <v>1.3</v>
      </c>
      <c r="G7362" s="96"/>
      <c r="H7362" s="74">
        <f t="shared" si="1258"/>
        <v>44</v>
      </c>
      <c r="I7362" s="53">
        <f t="shared" si="1256"/>
        <v>1.0255089701261384</v>
      </c>
      <c r="J7362" s="53">
        <f t="shared" si="1259"/>
        <v>-0.23850269665431623</v>
      </c>
      <c r="K7362" s="53">
        <f t="shared" si="1260"/>
        <v>1.3131156320018036</v>
      </c>
      <c r="L7362" s="53">
        <f t="shared" si="1261"/>
        <v>16.268470782777829</v>
      </c>
      <c r="M7362" s="93">
        <f t="shared" si="1262"/>
        <v>0.93841781124087009</v>
      </c>
      <c r="N7362" s="53">
        <f t="shared" si="1263"/>
        <v>8.9189211142565021</v>
      </c>
      <c r="O7362">
        <f t="shared" si="1264"/>
        <v>0.36065696464678726</v>
      </c>
      <c r="P7362" s="53">
        <f t="shared" si="1265"/>
        <v>5.0910219861955461</v>
      </c>
      <c r="Q7362" s="53">
        <v>0.2</v>
      </c>
      <c r="R7362" s="53">
        <f t="shared" si="1266"/>
        <v>4.1107430582185307</v>
      </c>
    </row>
    <row r="7363" spans="2:18" ht="15">
      <c r="B7363" s="84">
        <v>37666</v>
      </c>
      <c r="C7363" s="85">
        <v>0</v>
      </c>
      <c r="D7363" s="86">
        <v>6.3</v>
      </c>
      <c r="E7363" s="87">
        <v>-3.5</v>
      </c>
      <c r="F7363" s="96">
        <f t="shared" si="1257"/>
        <v>1.4</v>
      </c>
      <c r="G7363" s="96"/>
      <c r="H7363" s="74">
        <f t="shared" si="1258"/>
        <v>45</v>
      </c>
      <c r="I7363" s="53">
        <f t="shared" si="1256"/>
        <v>1.0251343223859126</v>
      </c>
      <c r="J7363" s="53">
        <f t="shared" si="1259"/>
        <v>-0.2326579619504911</v>
      </c>
      <c r="K7363" s="53">
        <f t="shared" si="1260"/>
        <v>1.3198101944263136</v>
      </c>
      <c r="L7363" s="53">
        <f t="shared" si="1261"/>
        <v>16.505028211357502</v>
      </c>
      <c r="M7363" s="93">
        <f t="shared" si="1262"/>
        <v>0.92903058343734568</v>
      </c>
      <c r="N7363" s="53">
        <f t="shared" si="1263"/>
        <v>8.7837148821730207</v>
      </c>
      <c r="O7363">
        <f t="shared" si="1264"/>
        <v>0.36295551136421222</v>
      </c>
      <c r="P7363" s="53">
        <f t="shared" si="1265"/>
        <v>5.1272025030635211</v>
      </c>
      <c r="Q7363" s="53">
        <v>0.2</v>
      </c>
      <c r="R7363" s="53">
        <f t="shared" si="1266"/>
        <v>4.0882933193663398</v>
      </c>
    </row>
    <row r="7364" spans="2:18" ht="15">
      <c r="B7364" s="84">
        <v>37667</v>
      </c>
      <c r="C7364" s="85">
        <v>0</v>
      </c>
      <c r="D7364" s="86">
        <v>8.3000000000000007</v>
      </c>
      <c r="E7364" s="87">
        <v>-5.3</v>
      </c>
      <c r="F7364" s="96">
        <f t="shared" si="1257"/>
        <v>1.5000000000000004</v>
      </c>
      <c r="G7364" s="96"/>
      <c r="H7364" s="74">
        <f t="shared" si="1258"/>
        <v>46</v>
      </c>
      <c r="I7364" s="53">
        <f t="shared" si="1256"/>
        <v>1.0247522369953201</v>
      </c>
      <c r="J7364" s="53">
        <f t="shared" si="1259"/>
        <v>-0.22674986690804186</v>
      </c>
      <c r="K7364" s="53">
        <f t="shared" si="1260"/>
        <v>1.3265469034743758</v>
      </c>
      <c r="L7364" s="53">
        <f t="shared" si="1261"/>
        <v>16.744472635144707</v>
      </c>
      <c r="M7364" s="93">
        <f t="shared" si="1262"/>
        <v>1.1160861293633413</v>
      </c>
      <c r="N7364" s="53">
        <f t="shared" si="1263"/>
        <v>10.497595871407576</v>
      </c>
      <c r="O7364">
        <f t="shared" si="1264"/>
        <v>0.36526692052720544</v>
      </c>
      <c r="P7364" s="53">
        <f t="shared" si="1265"/>
        <v>5.1636135172163016</v>
      </c>
      <c r="Q7364" s="53">
        <v>0.2</v>
      </c>
      <c r="R7364" s="53">
        <f t="shared" si="1266"/>
        <v>4.4501653682393387</v>
      </c>
    </row>
    <row r="7365" spans="2:18" ht="15">
      <c r="B7365" s="84">
        <v>37668</v>
      </c>
      <c r="C7365" s="85">
        <v>0</v>
      </c>
      <c r="D7365" s="86">
        <v>4.0999999999999996</v>
      </c>
      <c r="E7365" s="87">
        <v>-4.7</v>
      </c>
      <c r="F7365" s="96">
        <f t="shared" si="1257"/>
        <v>-0.30000000000000027</v>
      </c>
      <c r="G7365" s="96"/>
      <c r="H7365" s="74">
        <f t="shared" si="1258"/>
        <v>47</v>
      </c>
      <c r="I7365" s="53">
        <f t="shared" si="1256"/>
        <v>1.0243628270195759</v>
      </c>
      <c r="J7365" s="53">
        <f t="shared" si="1259"/>
        <v>-0.22078042458572791</v>
      </c>
      <c r="K7365" s="53">
        <f t="shared" si="1260"/>
        <v>1.3333235178252498</v>
      </c>
      <c r="L7365" s="53">
        <f t="shared" si="1261"/>
        <v>16.986715687937249</v>
      </c>
      <c r="M7365" s="93">
        <f t="shared" si="1262"/>
        <v>0.82582547576882337</v>
      </c>
      <c r="N7365" s="53">
        <f t="shared" si="1263"/>
        <v>8.5664261526210996</v>
      </c>
      <c r="O7365">
        <f t="shared" si="1264"/>
        <v>0.32558044884538695</v>
      </c>
      <c r="P7365" s="53">
        <f t="shared" si="1265"/>
        <v>4.5424526909290668</v>
      </c>
      <c r="Q7365" s="53">
        <v>0.2</v>
      </c>
      <c r="R7365" s="53">
        <f t="shared" si="1266"/>
        <v>3.9463720199222161</v>
      </c>
    </row>
    <row r="7366" spans="2:18" ht="15">
      <c r="B7366" s="84">
        <v>37669</v>
      </c>
      <c r="C7366" s="85">
        <v>0</v>
      </c>
      <c r="D7366" s="86">
        <v>7.7</v>
      </c>
      <c r="E7366" s="87">
        <v>-5.7</v>
      </c>
      <c r="F7366" s="96">
        <f t="shared" si="1257"/>
        <v>1</v>
      </c>
      <c r="G7366" s="96"/>
      <c r="H7366" s="74">
        <f t="shared" si="1258"/>
        <v>48</v>
      </c>
      <c r="I7366" s="53">
        <f t="shared" si="1256"/>
        <v>1.023966207691356</v>
      </c>
      <c r="J7366" s="53">
        <f t="shared" si="1259"/>
        <v>-0.21475164586162002</v>
      </c>
      <c r="K7366" s="53">
        <f t="shared" si="1260"/>
        <v>1.3401378715093815</v>
      </c>
      <c r="L7366" s="53">
        <f t="shared" si="1261"/>
        <v>17.231667919401065</v>
      </c>
      <c r="M7366" s="93">
        <f t="shared" si="1262"/>
        <v>1.1105472435629262</v>
      </c>
      <c r="N7366" s="53">
        <f t="shared" si="1263"/>
        <v>10.723304466521579</v>
      </c>
      <c r="O7366">
        <f t="shared" si="1264"/>
        <v>0.35383789041177988</v>
      </c>
      <c r="P7366" s="53">
        <f t="shared" si="1265"/>
        <v>4.9838506177847011</v>
      </c>
      <c r="Q7366" s="53">
        <v>0.2</v>
      </c>
      <c r="R7366" s="53">
        <f t="shared" si="1266"/>
        <v>4.467027954014716</v>
      </c>
    </row>
    <row r="7367" spans="2:18" ht="15">
      <c r="B7367" s="84">
        <v>37670</v>
      </c>
      <c r="C7367" s="85">
        <v>0</v>
      </c>
      <c r="D7367" s="86">
        <v>8.6999999999999993</v>
      </c>
      <c r="E7367" s="87">
        <v>-5.3</v>
      </c>
      <c r="F7367" s="96">
        <f t="shared" si="1257"/>
        <v>1.6999999999999997</v>
      </c>
      <c r="G7367" s="96"/>
      <c r="H7367" s="74">
        <f t="shared" si="1258"/>
        <v>49</v>
      </c>
      <c r="I7367" s="53">
        <f t="shared" si="1256"/>
        <v>1.0235624963767014</v>
      </c>
      <c r="J7367" s="53">
        <f t="shared" si="1259"/>
        <v>-0.20866553870108739</v>
      </c>
      <c r="K7367" s="53">
        <f t="shared" si="1260"/>
        <v>1.346987872685115</v>
      </c>
      <c r="L7367" s="53">
        <f t="shared" si="1261"/>
        <v>17.479238866864325</v>
      </c>
      <c r="M7367" s="93">
        <f t="shared" si="1262"/>
        <v>1.1943197664817999</v>
      </c>
      <c r="N7367" s="53">
        <f t="shared" si="1263"/>
        <v>11.118224947636143</v>
      </c>
      <c r="O7367">
        <f t="shared" si="1264"/>
        <v>0.36992857132981116</v>
      </c>
      <c r="P7367" s="53">
        <f t="shared" si="1265"/>
        <v>5.2371322007262195</v>
      </c>
      <c r="Q7367" s="53">
        <v>0.2</v>
      </c>
      <c r="R7367" s="53">
        <f t="shared" si="1266"/>
        <v>4.5912322060850714</v>
      </c>
    </row>
    <row r="7368" spans="2:18" ht="15">
      <c r="B7368" s="84">
        <v>37671</v>
      </c>
      <c r="C7368" s="85">
        <v>0</v>
      </c>
      <c r="D7368" s="86">
        <v>9.4</v>
      </c>
      <c r="E7368" s="87">
        <v>-5.8</v>
      </c>
      <c r="F7368" s="96">
        <f t="shared" si="1257"/>
        <v>1.8000000000000003</v>
      </c>
      <c r="G7368" s="96"/>
      <c r="H7368" s="74">
        <f t="shared" si="1258"/>
        <v>50</v>
      </c>
      <c r="I7368" s="53">
        <f t="shared" si="1256"/>
        <v>1.0231518125402845</v>
      </c>
      <c r="J7368" s="53">
        <f t="shared" si="1259"/>
        <v>-0.20252410747662677</v>
      </c>
      <c r="K7368" s="53">
        <f t="shared" si="1260"/>
        <v>1.3538715022678474</v>
      </c>
      <c r="L7368" s="53">
        <f t="shared" si="1261"/>
        <v>17.729337127643955</v>
      </c>
      <c r="M7368" s="93">
        <f t="shared" si="1262"/>
        <v>1.2687318346270622</v>
      </c>
      <c r="N7368" s="53">
        <f t="shared" si="1263"/>
        <v>11.750685793999356</v>
      </c>
      <c r="O7368">
        <f t="shared" si="1264"/>
        <v>0.37227893612676577</v>
      </c>
      <c r="P7368" s="53">
        <f t="shared" si="1265"/>
        <v>5.2742424671177872</v>
      </c>
      <c r="Q7368" s="53">
        <v>0.2</v>
      </c>
      <c r="R7368" s="53">
        <f t="shared" si="1266"/>
        <v>4.7290811241974726</v>
      </c>
    </row>
    <row r="7369" spans="2:18" ht="15">
      <c r="B7369" s="84">
        <v>37672</v>
      </c>
      <c r="C7369" s="85">
        <v>0</v>
      </c>
      <c r="D7369" s="86">
        <v>11.7</v>
      </c>
      <c r="E7369" s="87">
        <v>-5</v>
      </c>
      <c r="F7369" s="96">
        <f t="shared" si="1257"/>
        <v>3.3499999999999996</v>
      </c>
      <c r="G7369" s="96"/>
      <c r="H7369" s="74">
        <f t="shared" si="1258"/>
        <v>51</v>
      </c>
      <c r="I7369" s="53">
        <f t="shared" si="1256"/>
        <v>1.0227342777100603</v>
      </c>
      <c r="J7369" s="53">
        <f t="shared" si="1259"/>
        <v>-0.19632935233829593</v>
      </c>
      <c r="K7369" s="53">
        <f t="shared" si="1260"/>
        <v>1.3607868124258506</v>
      </c>
      <c r="L7369" s="53">
        <f t="shared" si="1261"/>
        <v>17.981870431716864</v>
      </c>
      <c r="M7369" s="93">
        <f t="shared" si="1262"/>
        <v>1.4554689498024167</v>
      </c>
      <c r="N7369" s="53">
        <f t="shared" si="1263"/>
        <v>12.492288948946555</v>
      </c>
      <c r="O7369">
        <f t="shared" si="1264"/>
        <v>0.41042479598182519</v>
      </c>
      <c r="P7369" s="53">
        <f t="shared" si="1265"/>
        <v>5.8804158749253173</v>
      </c>
      <c r="Q7369" s="53">
        <v>0.2</v>
      </c>
      <c r="R7369" s="53">
        <f t="shared" si="1266"/>
        <v>4.9782722663610421</v>
      </c>
    </row>
    <row r="7370" spans="2:18" ht="15">
      <c r="B7370" s="84">
        <v>37673</v>
      </c>
      <c r="C7370" s="85">
        <v>0</v>
      </c>
      <c r="D7370" s="86">
        <v>11.8</v>
      </c>
      <c r="E7370" s="87">
        <v>-4.4000000000000004</v>
      </c>
      <c r="F7370" s="96">
        <f t="shared" si="1257"/>
        <v>3.7</v>
      </c>
      <c r="G7370" s="96"/>
      <c r="H7370" s="74">
        <f t="shared" si="1258"/>
        <v>52</v>
      </c>
      <c r="I7370" s="53">
        <f t="shared" ref="I7370:I7433" si="1267">1+0.0334*COS($I$7*H7370-0.0552)</f>
        <v>1.0223100154413023</v>
      </c>
      <c r="J7370" s="53">
        <f t="shared" si="1259"/>
        <v>-0.19008326863341693</v>
      </c>
      <c r="K7370" s="53">
        <f t="shared" si="1260"/>
        <v>1.3677319249562678</v>
      </c>
      <c r="L7370" s="53">
        <f t="shared" si="1261"/>
        <v>18.236745714555813</v>
      </c>
      <c r="M7370" s="93">
        <f t="shared" si="1262"/>
        <v>1.4778922892818267</v>
      </c>
      <c r="N7370" s="53">
        <f t="shared" si="1263"/>
        <v>12.478252550474185</v>
      </c>
      <c r="O7370">
        <f t="shared" si="1264"/>
        <v>0.41949856421169557</v>
      </c>
      <c r="P7370" s="53">
        <f t="shared" si="1265"/>
        <v>6.0256473840762528</v>
      </c>
      <c r="Q7370" s="53">
        <v>0.2</v>
      </c>
      <c r="R7370" s="53">
        <f t="shared" si="1266"/>
        <v>4.9960084969095178</v>
      </c>
    </row>
    <row r="7371" spans="2:18" ht="15">
      <c r="B7371" s="84">
        <v>37674</v>
      </c>
      <c r="C7371" s="85">
        <v>0</v>
      </c>
      <c r="D7371" s="86">
        <v>11.3</v>
      </c>
      <c r="E7371" s="87">
        <v>-3.5</v>
      </c>
      <c r="F7371" s="96">
        <f t="shared" si="1257"/>
        <v>3.9000000000000004</v>
      </c>
      <c r="G7371" s="96"/>
      <c r="H7371" s="74">
        <f t="shared" si="1258"/>
        <v>53</v>
      </c>
      <c r="I7371" s="53">
        <f t="shared" si="1267"/>
        <v>1.0218791512800416</v>
      </c>
      <c r="J7371" s="53">
        <f t="shared" si="1259"/>
        <v>-0.18378784637416273</v>
      </c>
      <c r="K7371" s="53">
        <f t="shared" si="1260"/>
        <v>1.3747050295540015</v>
      </c>
      <c r="L7371" s="53">
        <f t="shared" si="1261"/>
        <v>18.493869189956964</v>
      </c>
      <c r="M7371" s="93">
        <f t="shared" si="1262"/>
        <v>1.4458320465682155</v>
      </c>
      <c r="N7371" s="53">
        <f t="shared" si="1263"/>
        <v>12.09504700627452</v>
      </c>
      <c r="O7371">
        <f t="shared" si="1264"/>
        <v>0.42476221370623474</v>
      </c>
      <c r="P7371" s="53">
        <f t="shared" si="1265"/>
        <v>6.1100725020035362</v>
      </c>
      <c r="Q7371" s="53">
        <v>0.2</v>
      </c>
      <c r="R7371" s="53">
        <f t="shared" si="1266"/>
        <v>4.9263505843762054</v>
      </c>
    </row>
    <row r="7372" spans="2:18" ht="15">
      <c r="B7372" s="84">
        <v>37675</v>
      </c>
      <c r="C7372" s="85">
        <v>0</v>
      </c>
      <c r="D7372" s="86">
        <v>10.5</v>
      </c>
      <c r="E7372" s="87">
        <v>-3.4</v>
      </c>
      <c r="F7372" s="96">
        <f t="shared" si="1257"/>
        <v>3.55</v>
      </c>
      <c r="G7372" s="96"/>
      <c r="H7372" s="74">
        <f t="shared" si="1258"/>
        <v>54</v>
      </c>
      <c r="I7372" s="53">
        <f t="shared" si="1267"/>
        <v>1.0214418127259153</v>
      </c>
      <c r="J7372" s="53">
        <f t="shared" si="1259"/>
        <v>-0.17744506975156121</v>
      </c>
      <c r="K7372" s="53">
        <f t="shared" si="1260"/>
        <v>1.3817043819854726</v>
      </c>
      <c r="L7372" s="53">
        <f t="shared" si="1261"/>
        <v>18.753146422694368</v>
      </c>
      <c r="M7372" s="93">
        <f t="shared" si="1262"/>
        <v>1.3979089891751952</v>
      </c>
      <c r="N7372" s="53">
        <f t="shared" si="1263"/>
        <v>11.885856046439821</v>
      </c>
      <c r="O7372">
        <f t="shared" si="1264"/>
        <v>0.41558847571336499</v>
      </c>
      <c r="P7372" s="53">
        <f t="shared" si="1265"/>
        <v>5.96301625774176</v>
      </c>
      <c r="Q7372" s="53">
        <v>0.2</v>
      </c>
      <c r="R7372" s="53">
        <f t="shared" si="1266"/>
        <v>4.861719371223967</v>
      </c>
    </row>
    <row r="7373" spans="2:18" ht="15">
      <c r="B7373" s="84">
        <v>37676</v>
      </c>
      <c r="C7373" s="85">
        <v>0</v>
      </c>
      <c r="D7373" s="86">
        <v>13.3</v>
      </c>
      <c r="E7373" s="87">
        <v>-3.5</v>
      </c>
      <c r="F7373" s="96">
        <f t="shared" si="1257"/>
        <v>4.9000000000000004</v>
      </c>
      <c r="G7373" s="96"/>
      <c r="H7373" s="74">
        <f t="shared" si="1258"/>
        <v>55</v>
      </c>
      <c r="I7373" s="53">
        <f t="shared" si="1267"/>
        <v>1.0209981291944379</v>
      </c>
      <c r="J7373" s="53">
        <f t="shared" si="1259"/>
        <v>-0.17105691669442086</v>
      </c>
      <c r="K7373" s="53">
        <f t="shared" si="1260"/>
        <v>1.3887283021784398</v>
      </c>
      <c r="L7373" s="53">
        <f t="shared" si="1261"/>
        <v>19.014482400844027</v>
      </c>
      <c r="M7373" s="93">
        <f t="shared" si="1262"/>
        <v>1.6567786120091785</v>
      </c>
      <c r="N7373" s="53">
        <f t="shared" si="1263"/>
        <v>13.249151620112475</v>
      </c>
      <c r="O7373">
        <f t="shared" si="1264"/>
        <v>0.45195921184200871</v>
      </c>
      <c r="P7373" s="53">
        <f t="shared" si="1265"/>
        <v>6.54830984332553</v>
      </c>
      <c r="Q7373" s="53">
        <v>0.2</v>
      </c>
      <c r="R7373" s="53">
        <f t="shared" si="1266"/>
        <v>5.2303010477980472</v>
      </c>
    </row>
    <row r="7374" spans="2:18" ht="15">
      <c r="B7374" s="84">
        <v>37677</v>
      </c>
      <c r="C7374" s="85">
        <v>0</v>
      </c>
      <c r="D7374" s="86">
        <v>14.5</v>
      </c>
      <c r="E7374" s="87">
        <v>-3.5</v>
      </c>
      <c r="F7374" s="96">
        <f t="shared" si="1257"/>
        <v>5.5</v>
      </c>
      <c r="G7374" s="96"/>
      <c r="H7374" s="74">
        <f t="shared" si="1258"/>
        <v>56</v>
      </c>
      <c r="I7374" s="53">
        <f t="shared" si="1267"/>
        <v>1.0205482319787045</v>
      </c>
      <c r="J7374" s="53">
        <f t="shared" si="1259"/>
        <v>-0.1646253584716291</v>
      </c>
      <c r="K7374" s="53">
        <f t="shared" si="1260"/>
        <v>1.3957751722383314</v>
      </c>
      <c r="L7374" s="53">
        <f t="shared" si="1261"/>
        <v>19.277781607628423</v>
      </c>
      <c r="M7374" s="93">
        <f t="shared" si="1262"/>
        <v>1.7846321113483208</v>
      </c>
      <c r="N7374" s="53">
        <f t="shared" si="1263"/>
        <v>13.90407910300711</v>
      </c>
      <c r="O7374">
        <f t="shared" si="1264"/>
        <v>0.46900019134232457</v>
      </c>
      <c r="P7374" s="53">
        <f t="shared" si="1265"/>
        <v>6.8245700167601502</v>
      </c>
      <c r="Q7374" s="53">
        <v>0.2</v>
      </c>
      <c r="R7374" s="53">
        <f t="shared" si="1266"/>
        <v>5.4055649695613441</v>
      </c>
    </row>
    <row r="7375" spans="2:18" ht="15">
      <c r="B7375" s="84">
        <v>37678</v>
      </c>
      <c r="C7375" s="85">
        <v>0</v>
      </c>
      <c r="D7375" s="86">
        <v>14.2</v>
      </c>
      <c r="E7375" s="87">
        <v>-3.7</v>
      </c>
      <c r="F7375" s="96">
        <f t="shared" ref="F7375:F7438" si="1268">0.5*(D7375+E7375)</f>
        <v>5.25</v>
      </c>
      <c r="G7375" s="96"/>
      <c r="H7375" s="74">
        <f t="shared" ref="H7375:H7438" si="1269">B7375-DATE(YEAR(B7375),1,0)</f>
        <v>57</v>
      </c>
      <c r="I7375" s="53">
        <f t="shared" si="1267"/>
        <v>1.0200922542105393</v>
      </c>
      <c r="J7375" s="53">
        <f t="shared" ref="J7375:J7438" si="1270">ASIN(0.39785*SIN(4.869+$I$7*H7375+0.03345*SIN(6.224+$I$7*H7375)))</f>
        <v>-0.15815235933624114</v>
      </c>
      <c r="K7375" s="53">
        <f t="shared" ref="K7375:K7438" si="1271">ACOS(-TAN(J7375)*TAN($E$7*$I$8))</f>
        <v>1.4028434344007965</v>
      </c>
      <c r="L7375" s="53">
        <f t="shared" ref="L7375:L7438" si="1272">117.5*I7375*((K7375*SIN($E$7*$I$8)*SIN(J7375)+COS($E$7*$I$8)*COS(J7375)*SIN(K7375))/PI())</f>
        <v>19.542948092640525</v>
      </c>
      <c r="M7375" s="93">
        <f t="shared" ref="M7375:M7438" si="1273">0.0023*L7375/2.456*(0.5*(D7375+E7375)+17.8)*SQRT(D7375-E7375)</f>
        <v>1.7847894793192822</v>
      </c>
      <c r="N7375" s="53">
        <f t="shared" ref="N7375:N7438" si="1274">0.17*L7375*SQRT(D7375-E7375)</f>
        <v>14.056121916540349</v>
      </c>
      <c r="O7375">
        <f t="shared" ref="O7375:O7438" si="1275">5336/(F7375+273.15)^2*EXP(21.07-5336/(F7375+273.15))</f>
        <v>0.4618325331410309</v>
      </c>
      <c r="P7375" s="53">
        <f t="shared" ref="P7375:P7438" si="1276">EXP(21.07-5336/(F7375+273.15))</f>
        <v>6.7082179422502426</v>
      </c>
      <c r="Q7375" s="53">
        <v>0.2</v>
      </c>
      <c r="R7375" s="53">
        <f t="shared" ref="R7375:R7438" si="1277">(O7375*N7375*0.6+$L$8*6.43*(1+0.536*Q7375)*P7375*(1- G7375/100))/($O$7*(O7375+$L$8))</f>
        <v>5.4236818353915481</v>
      </c>
    </row>
    <row r="7376" spans="2:18" ht="15">
      <c r="B7376" s="84">
        <v>37679</v>
      </c>
      <c r="C7376" s="85">
        <v>0</v>
      </c>
      <c r="D7376" s="86">
        <v>13.4</v>
      </c>
      <c r="E7376" s="87">
        <v>-3.9</v>
      </c>
      <c r="F7376" s="96">
        <f t="shared" si="1268"/>
        <v>4.75</v>
      </c>
      <c r="G7376" s="96"/>
      <c r="H7376" s="74">
        <f t="shared" si="1269"/>
        <v>58</v>
      </c>
      <c r="I7376" s="53">
        <f t="shared" si="1267"/>
        <v>1.0196303308210999</v>
      </c>
      <c r="J7376" s="53">
        <f t="shared" si="1270"/>
        <v>-0.15163987620976144</v>
      </c>
      <c r="K7376" s="53">
        <f t="shared" si="1271"/>
        <v>1.4099315889294484</v>
      </c>
      <c r="L7376" s="53">
        <f t="shared" si="1272"/>
        <v>19.809885542313861</v>
      </c>
      <c r="M7376" s="93">
        <f t="shared" si="1273"/>
        <v>1.7400071689240462</v>
      </c>
      <c r="N7376" s="53">
        <f t="shared" si="1274"/>
        <v>14.007284164063778</v>
      </c>
      <c r="O7376">
        <f t="shared" si="1275"/>
        <v>0.44778477307652537</v>
      </c>
      <c r="P7376" s="53">
        <f t="shared" si="1276"/>
        <v>6.4808294690612556</v>
      </c>
      <c r="Q7376" s="53">
        <v>0.2</v>
      </c>
      <c r="R7376" s="53">
        <f t="shared" si="1277"/>
        <v>5.383713133433095</v>
      </c>
    </row>
    <row r="7377" spans="2:18" ht="15">
      <c r="B7377" s="84">
        <v>37680</v>
      </c>
      <c r="C7377" s="85">
        <v>0</v>
      </c>
      <c r="D7377" s="86">
        <v>14.9</v>
      </c>
      <c r="E7377" s="87">
        <v>-2.5</v>
      </c>
      <c r="F7377" s="96">
        <f t="shared" si="1268"/>
        <v>6.2</v>
      </c>
      <c r="G7377" s="96"/>
      <c r="H7377" s="74">
        <f t="shared" si="1269"/>
        <v>59</v>
      </c>
      <c r="I7377" s="53">
        <f t="shared" si="1267"/>
        <v>1.0191625985009487</v>
      </c>
      <c r="J7377" s="53">
        <f t="shared" si="1270"/>
        <v>-0.14508985840499172</v>
      </c>
      <c r="K7377" s="53">
        <f t="shared" si="1271"/>
        <v>1.4170381919670834</v>
      </c>
      <c r="L7377" s="53">
        <f t="shared" si="1272"/>
        <v>20.078497349513505</v>
      </c>
      <c r="M7377" s="93">
        <f t="shared" si="1273"/>
        <v>1.8824200806600606</v>
      </c>
      <c r="N7377" s="53">
        <f t="shared" si="1274"/>
        <v>14.238188986905591</v>
      </c>
      <c r="O7377">
        <f t="shared" si="1275"/>
        <v>0.48959098753464431</v>
      </c>
      <c r="P7377" s="53">
        <f t="shared" si="1276"/>
        <v>7.1600317007956766</v>
      </c>
      <c r="Q7377" s="53">
        <v>0.2</v>
      </c>
      <c r="R7377" s="53">
        <f t="shared" si="1277"/>
        <v>5.5178350242169723</v>
      </c>
    </row>
    <row r="7378" spans="2:18" ht="15">
      <c r="B7378" s="84">
        <v>37681</v>
      </c>
      <c r="C7378" s="85">
        <v>0</v>
      </c>
      <c r="D7378" s="86">
        <v>13.9</v>
      </c>
      <c r="E7378" s="87">
        <v>-1</v>
      </c>
      <c r="F7378" s="96">
        <f t="shared" si="1268"/>
        <v>6.45</v>
      </c>
      <c r="G7378" s="96"/>
      <c r="H7378" s="74">
        <f t="shared" si="1269"/>
        <v>60</v>
      </c>
      <c r="I7378" s="53">
        <f t="shared" si="1267"/>
        <v>1.0186891956596047</v>
      </c>
      <c r="J7378" s="53">
        <f t="shared" si="1270"/>
        <v>-0.13850424738581349</v>
      </c>
      <c r="K7378" s="53">
        <f t="shared" si="1271"/>
        <v>1.4241618533479681</v>
      </c>
      <c r="L7378" s="53">
        <f t="shared" si="1272"/>
        <v>20.34868668213046</v>
      </c>
      <c r="M7378" s="93">
        <f t="shared" si="1273"/>
        <v>1.7837777215093875</v>
      </c>
      <c r="N7378" s="53">
        <f t="shared" si="1274"/>
        <v>13.352987436747638</v>
      </c>
      <c r="O7378">
        <f t="shared" si="1275"/>
        <v>0.497134469140116</v>
      </c>
      <c r="P7378" s="53">
        <f t="shared" si="1276"/>
        <v>7.2833702775511169</v>
      </c>
      <c r="Q7378" s="53">
        <v>0.2</v>
      </c>
      <c r="R7378" s="53">
        <f t="shared" si="1277"/>
        <v>5.3403439227018143</v>
      </c>
    </row>
    <row r="7379" spans="2:18" ht="15">
      <c r="B7379" s="84">
        <v>37682</v>
      </c>
      <c r="C7379" s="85">
        <v>0</v>
      </c>
      <c r="D7379" s="86">
        <v>12.7</v>
      </c>
      <c r="E7379" s="87">
        <v>2.5</v>
      </c>
      <c r="F7379" s="96">
        <f t="shared" si="1268"/>
        <v>7.6</v>
      </c>
      <c r="G7379" s="96"/>
      <c r="H7379" s="74">
        <f t="shared" si="1269"/>
        <v>61</v>
      </c>
      <c r="I7379" s="53">
        <f t="shared" si="1267"/>
        <v>1.0182102623845848</v>
      </c>
      <c r="J7379" s="53">
        <f t="shared" si="1270"/>
        <v>-0.13188497656225967</v>
      </c>
      <c r="K7379" s="53">
        <f t="shared" si="1271"/>
        <v>1.4313012343781424</v>
      </c>
      <c r="L7379" s="53">
        <f t="shared" si="1272"/>
        <v>20.620356550569728</v>
      </c>
      <c r="M7379" s="93">
        <f t="shared" si="1273"/>
        <v>1.566496563665315</v>
      </c>
      <c r="N7379" s="53">
        <f t="shared" si="1274"/>
        <v>11.195543397150676</v>
      </c>
      <c r="O7379">
        <f t="shared" si="1275"/>
        <v>0.53316149762387977</v>
      </c>
      <c r="P7379" s="53">
        <f t="shared" si="1276"/>
        <v>7.8755789254229045</v>
      </c>
      <c r="Q7379" s="53">
        <v>0.2</v>
      </c>
      <c r="R7379" s="53">
        <f t="shared" si="1277"/>
        <v>4.9318558023994479</v>
      </c>
    </row>
    <row r="7380" spans="2:18" ht="15">
      <c r="B7380" s="84">
        <v>37683</v>
      </c>
      <c r="C7380" s="85">
        <v>3.2</v>
      </c>
      <c r="D7380" s="86">
        <v>17.100000000000001</v>
      </c>
      <c r="E7380" s="87">
        <v>3</v>
      </c>
      <c r="F7380" s="96">
        <f t="shared" si="1268"/>
        <v>10.050000000000001</v>
      </c>
      <c r="G7380" s="96"/>
      <c r="H7380" s="74">
        <f t="shared" si="1269"/>
        <v>62</v>
      </c>
      <c r="I7380" s="53">
        <f t="shared" si="1267"/>
        <v>1.0177259403999503</v>
      </c>
      <c r="J7380" s="53">
        <f t="shared" si="1270"/>
        <v>-0.12523397111924095</v>
      </c>
      <c r="K7380" s="53">
        <f t="shared" si="1271"/>
        <v>1.4384550455900516</v>
      </c>
      <c r="L7380" s="53">
        <f t="shared" si="1272"/>
        <v>20.893409874029718</v>
      </c>
      <c r="M7380" s="93">
        <f t="shared" si="1273"/>
        <v>2.0461786715179362</v>
      </c>
      <c r="N7380" s="53">
        <f t="shared" si="1274"/>
        <v>13.337296369247813</v>
      </c>
      <c r="O7380">
        <f t="shared" si="1275"/>
        <v>0.61761929080466993</v>
      </c>
      <c r="P7380" s="53">
        <f t="shared" si="1276"/>
        <v>9.2830679516015593</v>
      </c>
      <c r="Q7380" s="53">
        <v>0.2</v>
      </c>
      <c r="R7380" s="53">
        <f t="shared" si="1277"/>
        <v>5.5251021930777382</v>
      </c>
    </row>
    <row r="7381" spans="2:18" ht="15">
      <c r="B7381" s="84">
        <v>37684</v>
      </c>
      <c r="C7381" s="85">
        <v>0</v>
      </c>
      <c r="D7381" s="86">
        <v>16.7</v>
      </c>
      <c r="E7381" s="87">
        <v>1</v>
      </c>
      <c r="F7381" s="96">
        <f t="shared" si="1268"/>
        <v>8.85</v>
      </c>
      <c r="G7381" s="96"/>
      <c r="H7381" s="74">
        <f t="shared" si="1269"/>
        <v>63</v>
      </c>
      <c r="I7381" s="53">
        <f t="shared" si="1267"/>
        <v>1.0172363730243685</v>
      </c>
      <c r="J7381" s="53">
        <f t="shared" si="1270"/>
        <v>-0.11855314787728338</v>
      </c>
      <c r="K7381" s="53">
        <f t="shared" si="1271"/>
        <v>1.4456220444772312</v>
      </c>
      <c r="L7381" s="53">
        <f t="shared" si="1272"/>
        <v>21.167749545477854</v>
      </c>
      <c r="M7381" s="93">
        <f t="shared" si="1273"/>
        <v>2.0932504896226476</v>
      </c>
      <c r="N7381" s="53">
        <f t="shared" si="1274"/>
        <v>14.258486735088475</v>
      </c>
      <c r="O7381">
        <f t="shared" si="1275"/>
        <v>0.5748947089145412</v>
      </c>
      <c r="P7381" s="53">
        <f t="shared" si="1276"/>
        <v>8.5678273672638632</v>
      </c>
      <c r="Q7381" s="53">
        <v>0.2</v>
      </c>
      <c r="R7381" s="53">
        <f t="shared" si="1277"/>
        <v>5.667345106841668</v>
      </c>
    </row>
    <row r="7382" spans="2:18" ht="15">
      <c r="B7382" s="84">
        <v>37685</v>
      </c>
      <c r="C7382" s="85">
        <v>0</v>
      </c>
      <c r="D7382" s="86">
        <v>17.2</v>
      </c>
      <c r="E7382" s="87">
        <v>-0.6</v>
      </c>
      <c r="F7382" s="96">
        <f t="shared" si="1268"/>
        <v>8.2999999999999989</v>
      </c>
      <c r="G7382" s="96"/>
      <c r="H7382" s="74">
        <f t="shared" si="1269"/>
        <v>64</v>
      </c>
      <c r="I7382" s="53">
        <f t="shared" si="1267"/>
        <v>1.0167417051287022</v>
      </c>
      <c r="J7382" s="53">
        <f t="shared" si="1270"/>
        <v>-0.11184441518364702</v>
      </c>
      <c r="K7382" s="53">
        <f t="shared" si="1271"/>
        <v>1.452801033214203</v>
      </c>
      <c r="L7382" s="53">
        <f t="shared" si="1272"/>
        <v>21.443278495234836</v>
      </c>
      <c r="M7382" s="93">
        <f t="shared" si="1273"/>
        <v>2.2112669151451274</v>
      </c>
      <c r="N7382" s="53">
        <f t="shared" si="1274"/>
        <v>15.37977948378134</v>
      </c>
      <c r="O7382">
        <f t="shared" si="1275"/>
        <v>0.55619265009536201</v>
      </c>
      <c r="P7382" s="53">
        <f t="shared" si="1276"/>
        <v>8.2568031473764307</v>
      </c>
      <c r="Q7382" s="53">
        <v>0.2</v>
      </c>
      <c r="R7382" s="53">
        <f t="shared" si="1277"/>
        <v>5.8840690295624576</v>
      </c>
    </row>
    <row r="7383" spans="2:18" ht="15">
      <c r="B7383" s="84">
        <v>37686</v>
      </c>
      <c r="C7383" s="85">
        <v>0</v>
      </c>
      <c r="D7383" s="86">
        <v>14.1</v>
      </c>
      <c r="E7383" s="87">
        <v>0.8</v>
      </c>
      <c r="F7383" s="96">
        <f t="shared" si="1268"/>
        <v>7.45</v>
      </c>
      <c r="G7383" s="96"/>
      <c r="H7383" s="74">
        <f t="shared" si="1269"/>
        <v>65</v>
      </c>
      <c r="I7383" s="53">
        <f t="shared" si="1267"/>
        <v>1.0162420830931402</v>
      </c>
      <c r="J7383" s="53">
        <f t="shared" si="1270"/>
        <v>-0.10510967283220894</v>
      </c>
      <c r="K7383" s="53">
        <f t="shared" si="1271"/>
        <v>1.459990856366197</v>
      </c>
      <c r="L7383" s="53">
        <f t="shared" si="1272"/>
        <v>21.719899753086207</v>
      </c>
      <c r="M7383" s="93">
        <f t="shared" si="1273"/>
        <v>1.8730289627541155</v>
      </c>
      <c r="N7383" s="53">
        <f t="shared" si="1274"/>
        <v>13.46581235521478</v>
      </c>
      <c r="O7383">
        <f t="shared" si="1275"/>
        <v>0.52833634007349695</v>
      </c>
      <c r="P7383" s="53">
        <f t="shared" si="1276"/>
        <v>7.7959670676741517</v>
      </c>
      <c r="Q7383" s="53">
        <v>0.2</v>
      </c>
      <c r="R7383" s="53">
        <f t="shared" si="1277"/>
        <v>5.4193513119493888</v>
      </c>
    </row>
    <row r="7384" spans="2:18" ht="15">
      <c r="B7384" s="84">
        <v>37687</v>
      </c>
      <c r="C7384" s="85">
        <v>0.4</v>
      </c>
      <c r="D7384" s="86">
        <v>16.8</v>
      </c>
      <c r="E7384" s="87">
        <v>3.9</v>
      </c>
      <c r="F7384" s="96">
        <f t="shared" si="1268"/>
        <v>10.35</v>
      </c>
      <c r="G7384" s="96"/>
      <c r="H7384" s="74">
        <f t="shared" si="1269"/>
        <v>66</v>
      </c>
      <c r="I7384" s="53">
        <f t="shared" si="1267"/>
        <v>1.015737654763881</v>
      </c>
      <c r="J7384" s="53">
        <f t="shared" si="1270"/>
        <v>-9.8350812010502386E-2</v>
      </c>
      <c r="K7384" s="53">
        <f t="shared" si="1271"/>
        <v>1.4671903985928214</v>
      </c>
      <c r="L7384" s="53">
        <f t="shared" si="1272"/>
        <v>21.997516508847159</v>
      </c>
      <c r="M7384" s="93">
        <f t="shared" si="1273"/>
        <v>2.0827942986670944</v>
      </c>
      <c r="N7384" s="53">
        <f t="shared" si="1274"/>
        <v>13.431280802833975</v>
      </c>
      <c r="O7384">
        <f t="shared" si="1275"/>
        <v>0.62872447973895274</v>
      </c>
      <c r="P7384" s="53">
        <f t="shared" si="1276"/>
        <v>9.4700151924098659</v>
      </c>
      <c r="Q7384" s="53">
        <v>0.2</v>
      </c>
      <c r="R7384" s="53">
        <f t="shared" si="1277"/>
        <v>5.5607314815166777</v>
      </c>
    </row>
    <row r="7385" spans="2:18" ht="15">
      <c r="B7385" s="84">
        <v>37688</v>
      </c>
      <c r="C7385" s="85">
        <v>0</v>
      </c>
      <c r="D7385" s="86">
        <v>15.8</v>
      </c>
      <c r="E7385" s="87">
        <v>5.7</v>
      </c>
      <c r="F7385" s="96">
        <f t="shared" si="1268"/>
        <v>10.75</v>
      </c>
      <c r="G7385" s="96"/>
      <c r="H7385" s="74">
        <f t="shared" si="1269"/>
        <v>67</v>
      </c>
      <c r="I7385" s="53">
        <f t="shared" si="1267"/>
        <v>1.0152285694093826</v>
      </c>
      <c r="J7385" s="53">
        <f t="shared" si="1270"/>
        <v>-9.1569715272326185E-2</v>
      </c>
      <c r="K7385" s="53">
        <f t="shared" si="1271"/>
        <v>1.4743985823493233</v>
      </c>
      <c r="L7385" s="53">
        <f t="shared" si="1272"/>
        <v>22.276032171312455</v>
      </c>
      <c r="M7385" s="93">
        <f t="shared" si="1273"/>
        <v>1.8927973072897837</v>
      </c>
      <c r="N7385" s="53">
        <f t="shared" si="1274"/>
        <v>12.035037413228212</v>
      </c>
      <c r="O7385">
        <f t="shared" si="1275"/>
        <v>0.6438026687081374</v>
      </c>
      <c r="P7385" s="53">
        <f t="shared" si="1276"/>
        <v>9.7245102124751863</v>
      </c>
      <c r="Q7385" s="53">
        <v>0.2</v>
      </c>
      <c r="R7385" s="53">
        <f t="shared" si="1277"/>
        <v>5.2697058911454926</v>
      </c>
    </row>
    <row r="7386" spans="2:18" ht="15">
      <c r="B7386" s="84">
        <v>37689</v>
      </c>
      <c r="C7386" s="85">
        <v>0</v>
      </c>
      <c r="D7386" s="86">
        <v>15.9</v>
      </c>
      <c r="E7386" s="87">
        <v>2.1</v>
      </c>
      <c r="F7386" s="96">
        <f t="shared" si="1268"/>
        <v>9</v>
      </c>
      <c r="G7386" s="96"/>
      <c r="H7386" s="74">
        <f t="shared" si="1269"/>
        <v>68</v>
      </c>
      <c r="I7386" s="53">
        <f t="shared" si="1267"/>
        <v>1.0147149776761919</v>
      </c>
      <c r="J7386" s="53">
        <f t="shared" si="1270"/>
        <v>-8.4768256534351258E-2</v>
      </c>
      <c r="K7386" s="53">
        <f t="shared" si="1271"/>
        <v>1.481614365588644</v>
      </c>
      <c r="L7386" s="53">
        <f t="shared" si="1272"/>
        <v>22.555350425529952</v>
      </c>
      <c r="M7386" s="93">
        <f t="shared" si="1273"/>
        <v>2.1029230900182259</v>
      </c>
      <c r="N7386" s="53">
        <f t="shared" si="1274"/>
        <v>14.24419935990282</v>
      </c>
      <c r="O7386">
        <f t="shared" si="1275"/>
        <v>0.58008978738759875</v>
      </c>
      <c r="P7386" s="53">
        <f t="shared" si="1276"/>
        <v>8.6544506934491388</v>
      </c>
      <c r="Q7386" s="53">
        <v>0.2</v>
      </c>
      <c r="R7386" s="53">
        <f t="shared" si="1277"/>
        <v>5.6720570942436748</v>
      </c>
    </row>
    <row r="7387" spans="2:18" ht="15">
      <c r="B7387" s="84">
        <v>37690</v>
      </c>
      <c r="C7387" s="85">
        <v>0</v>
      </c>
      <c r="D7387" s="86">
        <v>22.9</v>
      </c>
      <c r="E7387" s="87">
        <v>2.5</v>
      </c>
      <c r="F7387" s="96">
        <f t="shared" si="1268"/>
        <v>12.7</v>
      </c>
      <c r="G7387" s="96"/>
      <c r="H7387" s="74">
        <f t="shared" si="1269"/>
        <v>69</v>
      </c>
      <c r="I7387" s="53">
        <f t="shared" si="1267"/>
        <v>1.0141970315443654</v>
      </c>
      <c r="J7387" s="53">
        <f t="shared" si="1270"/>
        <v>-7.7948301095184719E-2</v>
      </c>
      <c r="K7387" s="53">
        <f t="shared" si="1271"/>
        <v>1.4888367394670605</v>
      </c>
      <c r="L7387" s="53">
        <f t="shared" si="1272"/>
        <v>22.83537528834152</v>
      </c>
      <c r="M7387" s="93">
        <f t="shared" si="1273"/>
        <v>2.9459308610022039</v>
      </c>
      <c r="N7387" s="53">
        <f t="shared" si="1274"/>
        <v>17.533642952040484</v>
      </c>
      <c r="O7387">
        <f t="shared" si="1275"/>
        <v>0.72192363123507008</v>
      </c>
      <c r="P7387" s="53">
        <f t="shared" si="1276"/>
        <v>11.054823938572996</v>
      </c>
      <c r="Q7387" s="53">
        <v>0.2</v>
      </c>
      <c r="R7387" s="53">
        <f t="shared" si="1277"/>
        <v>6.5939579105370507</v>
      </c>
    </row>
    <row r="7388" spans="2:18" ht="15">
      <c r="B7388" s="84">
        <v>37691</v>
      </c>
      <c r="C7388" s="85">
        <v>0</v>
      </c>
      <c r="D7388" s="86">
        <v>20.9</v>
      </c>
      <c r="E7388" s="87">
        <v>4.7</v>
      </c>
      <c r="F7388" s="96">
        <f t="shared" si="1268"/>
        <v>12.799999999999999</v>
      </c>
      <c r="G7388" s="96"/>
      <c r="H7388" s="74">
        <f t="shared" si="1269"/>
        <v>70</v>
      </c>
      <c r="I7388" s="53">
        <f t="shared" si="1267"/>
        <v>1.0136748842824967</v>
      </c>
      <c r="J7388" s="53">
        <f t="shared" si="1270"/>
        <v>-7.1111705675353992E-2</v>
      </c>
      <c r="K7388" s="53">
        <f t="shared" si="1271"/>
        <v>1.4960647260558331</v>
      </c>
      <c r="L7388" s="53">
        <f t="shared" si="1272"/>
        <v>23.116011162141763</v>
      </c>
      <c r="M7388" s="93">
        <f t="shared" si="1273"/>
        <v>2.6661912745513456</v>
      </c>
      <c r="N7388" s="53">
        <f t="shared" si="1274"/>
        <v>15.816825532121028</v>
      </c>
      <c r="O7388">
        <f t="shared" si="1275"/>
        <v>0.72614369699223968</v>
      </c>
      <c r="P7388" s="53">
        <f t="shared" si="1276"/>
        <v>11.127227126087424</v>
      </c>
      <c r="Q7388" s="53">
        <v>0.2</v>
      </c>
      <c r="R7388" s="53">
        <f t="shared" si="1277"/>
        <v>6.2131030560909792</v>
      </c>
    </row>
    <row r="7389" spans="2:18" ht="15">
      <c r="B7389" s="84">
        <v>37692</v>
      </c>
      <c r="C7389" s="85">
        <v>0</v>
      </c>
      <c r="D7389" s="86">
        <v>18.7</v>
      </c>
      <c r="E7389" s="87">
        <v>4.3</v>
      </c>
      <c r="F7389" s="96">
        <f t="shared" si="1268"/>
        <v>11.5</v>
      </c>
      <c r="G7389" s="96"/>
      <c r="H7389" s="74">
        <f t="shared" si="1269"/>
        <v>71</v>
      </c>
      <c r="I7389" s="53">
        <f t="shared" si="1267"/>
        <v>1.0131486904023612</v>
      </c>
      <c r="J7389" s="53">
        <f t="shared" si="1270"/>
        <v>-6.4260318476718287E-2</v>
      </c>
      <c r="K7389" s="53">
        <f t="shared" si="1271"/>
        <v>1.5032973760609161</v>
      </c>
      <c r="L7389" s="53">
        <f t="shared" si="1272"/>
        <v>23.397162886809447</v>
      </c>
      <c r="M7389" s="93">
        <f t="shared" si="1273"/>
        <v>2.4361921446268093</v>
      </c>
      <c r="N7389" s="53">
        <f t="shared" si="1274"/>
        <v>15.093618403688758</v>
      </c>
      <c r="O7389">
        <f t="shared" si="1275"/>
        <v>0.67292773448592091</v>
      </c>
      <c r="P7389" s="53">
        <f t="shared" si="1276"/>
        <v>10.218213752667999</v>
      </c>
      <c r="Q7389" s="53">
        <v>0.2</v>
      </c>
      <c r="R7389" s="53">
        <f t="shared" si="1277"/>
        <v>5.9875133429306953</v>
      </c>
    </row>
    <row r="7390" spans="2:18" ht="15">
      <c r="B7390" s="84">
        <v>37693</v>
      </c>
      <c r="C7390" s="85">
        <v>0</v>
      </c>
      <c r="D7390" s="86">
        <v>18.100000000000001</v>
      </c>
      <c r="E7390" s="87">
        <v>6.1</v>
      </c>
      <c r="F7390" s="96">
        <f t="shared" si="1268"/>
        <v>12.100000000000001</v>
      </c>
      <c r="G7390" s="96"/>
      <c r="H7390" s="74">
        <f t="shared" si="1269"/>
        <v>72</v>
      </c>
      <c r="I7390" s="53">
        <f t="shared" si="1267"/>
        <v>1.0126186056131936</v>
      </c>
      <c r="J7390" s="53">
        <f t="shared" si="1270"/>
        <v>-5.7395979259826993E-2</v>
      </c>
      <c r="K7390" s="53">
        <f t="shared" si="1271"/>
        <v>1.5105337665524803</v>
      </c>
      <c r="L7390" s="53">
        <f t="shared" si="1272"/>
        <v>23.678735789772343</v>
      </c>
      <c r="M7390" s="93">
        <f t="shared" si="1273"/>
        <v>2.2967821090735345</v>
      </c>
      <c r="N7390" s="53">
        <f t="shared" si="1274"/>
        <v>13.944342971940991</v>
      </c>
      <c r="O7390">
        <f t="shared" si="1275"/>
        <v>0.69704989426601482</v>
      </c>
      <c r="P7390" s="53">
        <f t="shared" si="1276"/>
        <v>10.629169947021806</v>
      </c>
      <c r="Q7390" s="53">
        <v>0.2</v>
      </c>
      <c r="R7390" s="53">
        <f t="shared" si="1277"/>
        <v>5.7594734637936069</v>
      </c>
    </row>
    <row r="7391" spans="2:18" ht="15">
      <c r="B7391" s="84">
        <v>37694</v>
      </c>
      <c r="C7391" s="85">
        <v>0</v>
      </c>
      <c r="D7391" s="86">
        <v>16.899999999999999</v>
      </c>
      <c r="E7391" s="87">
        <v>2.5</v>
      </c>
      <c r="F7391" s="96">
        <f t="shared" si="1268"/>
        <v>9.6999999999999993</v>
      </c>
      <c r="G7391" s="96"/>
      <c r="H7391" s="74">
        <f t="shared" si="1269"/>
        <v>73</v>
      </c>
      <c r="I7391" s="53">
        <f t="shared" si="1267"/>
        <v>1.0120847867756111</v>
      </c>
      <c r="J7391" s="53">
        <f t="shared" si="1270"/>
        <v>-5.0520519437772707E-2</v>
      </c>
      <c r="K7391" s="53">
        <f t="shared" si="1271"/>
        <v>1.5177729987056969</v>
      </c>
      <c r="L7391" s="53">
        <f t="shared" si="1272"/>
        <v>23.960635734170932</v>
      </c>
      <c r="M7391" s="93">
        <f t="shared" si="1273"/>
        <v>2.3415948280598977</v>
      </c>
      <c r="N7391" s="53">
        <f t="shared" si="1274"/>
        <v>15.457117353542586</v>
      </c>
      <c r="O7391">
        <f t="shared" si="1275"/>
        <v>0.60488028738548616</v>
      </c>
      <c r="P7391" s="53">
        <f t="shared" si="1276"/>
        <v>9.0691372956940839</v>
      </c>
      <c r="Q7391" s="53">
        <v>0.2</v>
      </c>
      <c r="R7391" s="53">
        <f t="shared" si="1277"/>
        <v>5.9764413686485902</v>
      </c>
    </row>
    <row r="7392" spans="2:18" ht="15">
      <c r="B7392" s="84">
        <v>37695</v>
      </c>
      <c r="C7392" s="85">
        <v>0</v>
      </c>
      <c r="D7392" s="86">
        <v>14.6</v>
      </c>
      <c r="E7392" s="87">
        <v>0.5</v>
      </c>
      <c r="F7392" s="96">
        <f t="shared" si="1268"/>
        <v>7.55</v>
      </c>
      <c r="G7392" s="96"/>
      <c r="H7392" s="74">
        <f t="shared" si="1269"/>
        <v>74</v>
      </c>
      <c r="I7392" s="53">
        <f t="shared" si="1267"/>
        <v>1.0115473918551963</v>
      </c>
      <c r="J7392" s="53">
        <f t="shared" si="1270"/>
        <v>-4.3635762185105259E-2</v>
      </c>
      <c r="K7392" s="53">
        <f t="shared" si="1271"/>
        <v>1.5250141955539771</v>
      </c>
      <c r="L7392" s="53">
        <f t="shared" si="1272"/>
        <v>24.242769165091758</v>
      </c>
      <c r="M7392" s="93">
        <f t="shared" si="1273"/>
        <v>2.1610719171866273</v>
      </c>
      <c r="N7392" s="53">
        <f t="shared" si="1274"/>
        <v>15.475357977253417</v>
      </c>
      <c r="O7392">
        <f t="shared" si="1275"/>
        <v>0.53154884281145787</v>
      </c>
      <c r="P7392" s="53">
        <f t="shared" si="1276"/>
        <v>7.848961184732639</v>
      </c>
      <c r="Q7392" s="53">
        <v>0.2</v>
      </c>
      <c r="R7392" s="53">
        <f t="shared" si="1277"/>
        <v>5.8631967070905349</v>
      </c>
    </row>
    <row r="7393" spans="2:18" ht="15">
      <c r="B7393" s="84">
        <v>37696</v>
      </c>
      <c r="C7393" s="85">
        <v>0</v>
      </c>
      <c r="D7393" s="86">
        <v>15.7</v>
      </c>
      <c r="E7393" s="87">
        <v>-1.1000000000000001</v>
      </c>
      <c r="F7393" s="96">
        <f t="shared" si="1268"/>
        <v>7.3</v>
      </c>
      <c r="G7393" s="96"/>
      <c r="H7393" s="74">
        <f t="shared" si="1269"/>
        <v>75</v>
      </c>
      <c r="I7393" s="53">
        <f t="shared" si="1267"/>
        <v>1.0110065798757517</v>
      </c>
      <c r="J7393" s="53">
        <f t="shared" si="1270"/>
        <v>-3.6743522560419961E-2</v>
      </c>
      <c r="K7393" s="53">
        <f t="shared" si="1271"/>
        <v>1.532256499755605</v>
      </c>
      <c r="L7393" s="53">
        <f t="shared" si="1272"/>
        <v>24.525043153844361</v>
      </c>
      <c r="M7393" s="93">
        <f t="shared" si="1273"/>
        <v>2.3628579639642475</v>
      </c>
      <c r="N7393" s="53">
        <f t="shared" si="1274"/>
        <v>17.088869861672485</v>
      </c>
      <c r="O7393">
        <f t="shared" si="1275"/>
        <v>0.52354945966754285</v>
      </c>
      <c r="P7393" s="53">
        <f t="shared" si="1276"/>
        <v>7.7170761095459453</v>
      </c>
      <c r="Q7393" s="53">
        <v>0.2</v>
      </c>
      <c r="R7393" s="53">
        <f t="shared" si="1277"/>
        <v>6.2005086808184844</v>
      </c>
    </row>
    <row r="7394" spans="2:18" ht="15">
      <c r="B7394" s="84">
        <v>37697</v>
      </c>
      <c r="C7394" s="85">
        <v>0</v>
      </c>
      <c r="D7394" s="86">
        <v>19.7</v>
      </c>
      <c r="E7394" s="87">
        <v>-0.7</v>
      </c>
      <c r="F7394" s="96">
        <f t="shared" si="1268"/>
        <v>9.5</v>
      </c>
      <c r="G7394" s="96"/>
      <c r="H7394" s="74">
        <f t="shared" si="1269"/>
        <v>76</v>
      </c>
      <c r="I7394" s="53">
        <f t="shared" si="1267"/>
        <v>1.0104625108722431</v>
      </c>
      <c r="J7394" s="53">
        <f t="shared" si="1270"/>
        <v>-2.9845607641223473E-2</v>
      </c>
      <c r="K7394" s="53">
        <f t="shared" si="1271"/>
        <v>1.5394990713745209</v>
      </c>
      <c r="L7394" s="53">
        <f t="shared" si="1272"/>
        <v>24.807365440262192</v>
      </c>
      <c r="M7394" s="93">
        <f t="shared" si="1273"/>
        <v>2.8645595078946848</v>
      </c>
      <c r="N7394" s="53">
        <f t="shared" si="1274"/>
        <v>19.047792414973546</v>
      </c>
      <c r="O7394">
        <f t="shared" si="1275"/>
        <v>0.59770450458842328</v>
      </c>
      <c r="P7394" s="53">
        <f t="shared" si="1276"/>
        <v>8.9488800645474278</v>
      </c>
      <c r="Q7394" s="53">
        <v>0.2</v>
      </c>
      <c r="R7394" s="53">
        <f t="shared" si="1277"/>
        <v>6.7589234431965721</v>
      </c>
    </row>
    <row r="7395" spans="2:18" ht="15">
      <c r="B7395" s="84">
        <v>37698</v>
      </c>
      <c r="C7395" s="85">
        <v>0</v>
      </c>
      <c r="D7395" s="86">
        <v>20.2</v>
      </c>
      <c r="E7395" s="87">
        <v>1.4</v>
      </c>
      <c r="F7395" s="96">
        <f t="shared" si="1268"/>
        <v>10.799999999999999</v>
      </c>
      <c r="G7395" s="96"/>
      <c r="H7395" s="74">
        <f t="shared" si="1269"/>
        <v>77</v>
      </c>
      <c r="I7395" s="53">
        <f t="shared" si="1267"/>
        <v>1.0099153458434418</v>
      </c>
      <c r="J7395" s="53">
        <f t="shared" si="1270"/>
        <v>-2.2943816669741025E-2</v>
      </c>
      <c r="K7395" s="53">
        <f t="shared" si="1271"/>
        <v>1.546741085675797</v>
      </c>
      <c r="L7395" s="53">
        <f t="shared" si="1272"/>
        <v>25.089644473010019</v>
      </c>
      <c r="M7395" s="93">
        <f t="shared" si="1273"/>
        <v>2.9136604480117114</v>
      </c>
      <c r="N7395" s="53">
        <f t="shared" si="1274"/>
        <v>18.493638039736236</v>
      </c>
      <c r="O7395">
        <f t="shared" si="1275"/>
        <v>0.64570948025996211</v>
      </c>
      <c r="P7395" s="53">
        <f t="shared" si="1276"/>
        <v>9.7567479956675065</v>
      </c>
      <c r="Q7395" s="53">
        <v>0.2</v>
      </c>
      <c r="R7395" s="53">
        <f t="shared" si="1277"/>
        <v>6.7090072469967668</v>
      </c>
    </row>
    <row r="7396" spans="2:18" ht="15">
      <c r="B7396" s="84">
        <v>37699</v>
      </c>
      <c r="C7396" s="85">
        <v>0</v>
      </c>
      <c r="D7396" s="86">
        <v>18.3</v>
      </c>
      <c r="E7396" s="87">
        <v>0.5</v>
      </c>
      <c r="F7396" s="96">
        <f t="shared" si="1268"/>
        <v>9.4</v>
      </c>
      <c r="G7396" s="96"/>
      <c r="H7396" s="74">
        <f t="shared" si="1269"/>
        <v>78</v>
      </c>
      <c r="I7396" s="53">
        <f t="shared" si="1267"/>
        <v>1.0093652467042828</v>
      </c>
      <c r="J7396" s="53">
        <f t="shared" si="1270"/>
        <v>-1.6039941208328922E-2</v>
      </c>
      <c r="K7396" s="53">
        <f t="shared" si="1271"/>
        <v>1.5539817309362038</v>
      </c>
      <c r="L7396" s="53">
        <f t="shared" si="1272"/>
        <v>25.371789447885813</v>
      </c>
      <c r="M7396" s="93">
        <f t="shared" si="1273"/>
        <v>2.7266505215985246</v>
      </c>
      <c r="N7396" s="53">
        <f t="shared" si="1274"/>
        <v>18.197428481103199</v>
      </c>
      <c r="O7396">
        <f t="shared" si="1275"/>
        <v>0.59414461193760781</v>
      </c>
      <c r="P7396" s="53">
        <f t="shared" si="1276"/>
        <v>8.8892877636983627</v>
      </c>
      <c r="Q7396" s="53">
        <v>0.2</v>
      </c>
      <c r="R7396" s="53">
        <f t="shared" si="1277"/>
        <v>6.5654423680579352</v>
      </c>
    </row>
    <row r="7397" spans="2:18" ht="15">
      <c r="B7397" s="84">
        <v>37700</v>
      </c>
      <c r="C7397" s="85">
        <v>0</v>
      </c>
      <c r="D7397" s="86">
        <v>22.9</v>
      </c>
      <c r="E7397" s="87">
        <v>0.7</v>
      </c>
      <c r="F7397" s="96">
        <f t="shared" si="1268"/>
        <v>11.799999999999999</v>
      </c>
      <c r="G7397" s="96"/>
      <c r="H7397" s="74">
        <f t="shared" si="1269"/>
        <v>79</v>
      </c>
      <c r="I7397" s="53">
        <f t="shared" si="1267"/>
        <v>1.0088123762379517</v>
      </c>
      <c r="J7397" s="53">
        <f t="shared" si="1270"/>
        <v>-9.1357653031883066E-3</v>
      </c>
      <c r="K7397" s="53">
        <f t="shared" si="1271"/>
        <v>1.5612202062701253</v>
      </c>
      <c r="L7397" s="53">
        <f t="shared" si="1272"/>
        <v>25.653710344108205</v>
      </c>
      <c r="M7397" s="93">
        <f t="shared" si="1273"/>
        <v>3.3505635426790046</v>
      </c>
      <c r="N7397" s="53">
        <f t="shared" si="1274"/>
        <v>20.548285698286399</v>
      </c>
      <c r="O7397">
        <f t="shared" si="1275"/>
        <v>0.68489607890223814</v>
      </c>
      <c r="P7397" s="53">
        <f t="shared" si="1276"/>
        <v>10.421882717920871</v>
      </c>
      <c r="Q7397" s="53">
        <v>0.2</v>
      </c>
      <c r="R7397" s="53">
        <f t="shared" si="1277"/>
        <v>7.2222604854314056</v>
      </c>
    </row>
    <row r="7398" spans="2:18" ht="15">
      <c r="B7398" s="84">
        <v>37701</v>
      </c>
      <c r="C7398" s="85">
        <v>0</v>
      </c>
      <c r="D7398" s="86">
        <v>19.7</v>
      </c>
      <c r="E7398" s="87">
        <v>2.7</v>
      </c>
      <c r="F7398" s="96">
        <f t="shared" si="1268"/>
        <v>11.2</v>
      </c>
      <c r="G7398" s="96"/>
      <c r="H7398" s="74">
        <f t="shared" si="1269"/>
        <v>80</v>
      </c>
      <c r="I7398" s="53">
        <f t="shared" si="1267"/>
        <v>1.0082568980477142</v>
      </c>
      <c r="J7398" s="53">
        <f t="shared" si="1270"/>
        <v>-2.2330656551013675E-3</v>
      </c>
      <c r="K7398" s="53">
        <f t="shared" si="1271"/>
        <v>1.5684557194709616</v>
      </c>
      <c r="L7398" s="53">
        <f t="shared" si="1272"/>
        <v>25.935317958584541</v>
      </c>
      <c r="M7398" s="93">
        <f t="shared" si="1273"/>
        <v>2.9041129860182213</v>
      </c>
      <c r="N7398" s="53">
        <f t="shared" si="1274"/>
        <v>18.178789414127856</v>
      </c>
      <c r="O7398">
        <f t="shared" si="1275"/>
        <v>0.66114246857193948</v>
      </c>
      <c r="P7398" s="53">
        <f t="shared" si="1276"/>
        <v>10.018107769460803</v>
      </c>
      <c r="Q7398" s="53">
        <v>0.2</v>
      </c>
      <c r="R7398" s="53">
        <f t="shared" si="1277"/>
        <v>6.6604991889183909</v>
      </c>
    </row>
    <row r="7399" spans="2:18" ht="15">
      <c r="B7399" s="84">
        <v>37702</v>
      </c>
      <c r="C7399" s="85">
        <v>0</v>
      </c>
      <c r="D7399" s="86">
        <v>15.3</v>
      </c>
      <c r="E7399" s="87">
        <v>3.7</v>
      </c>
      <c r="F7399" s="96">
        <f t="shared" si="1268"/>
        <v>9.5</v>
      </c>
      <c r="G7399" s="96"/>
      <c r="H7399" s="74">
        <f t="shared" si="1269"/>
        <v>81</v>
      </c>
      <c r="I7399" s="53">
        <f t="shared" si="1267"/>
        <v>1.0076989765085038</v>
      </c>
      <c r="J7399" s="53">
        <f t="shared" si="1270"/>
        <v>4.6663882040709195E-3</v>
      </c>
      <c r="K7399" s="53">
        <f t="shared" si="1271"/>
        <v>1.5756874848680738</v>
      </c>
      <c r="L7399" s="53">
        <f t="shared" si="1272"/>
        <v>26.216523938157994</v>
      </c>
      <c r="M7399" s="93">
        <f t="shared" si="1273"/>
        <v>2.2827913752927014</v>
      </c>
      <c r="N7399" s="53">
        <f t="shared" si="1274"/>
        <v>15.179344720691333</v>
      </c>
      <c r="O7399">
        <f t="shared" si="1275"/>
        <v>0.59770450458842328</v>
      </c>
      <c r="P7399" s="53">
        <f t="shared" si="1276"/>
        <v>8.9488800645474278</v>
      </c>
      <c r="Q7399" s="53">
        <v>0.2</v>
      </c>
      <c r="R7399" s="53">
        <f t="shared" si="1277"/>
        <v>5.9045206978921279</v>
      </c>
    </row>
    <row r="7400" spans="2:18" ht="15">
      <c r="B7400" s="84">
        <v>37703</v>
      </c>
      <c r="C7400" s="85">
        <v>0</v>
      </c>
      <c r="D7400" s="86">
        <v>17.7</v>
      </c>
      <c r="E7400" s="87">
        <v>0.1</v>
      </c>
      <c r="F7400" s="96">
        <f t="shared" si="1268"/>
        <v>8.9</v>
      </c>
      <c r="G7400" s="96"/>
      <c r="H7400" s="74">
        <f t="shared" si="1269"/>
        <v>82</v>
      </c>
      <c r="I7400" s="53">
        <f t="shared" si="1267"/>
        <v>1.00713877671828</v>
      </c>
      <c r="J7400" s="53">
        <f t="shared" si="1270"/>
        <v>1.1560833730371266E-2</v>
      </c>
      <c r="K7400" s="53">
        <f t="shared" si="1271"/>
        <v>1.5829147211992498</v>
      </c>
      <c r="L7400" s="53">
        <f t="shared" si="1272"/>
        <v>26.497240809835752</v>
      </c>
      <c r="M7400" s="93">
        <f t="shared" si="1273"/>
        <v>2.7795066760130682</v>
      </c>
      <c r="N7400" s="53">
        <f t="shared" si="1274"/>
        <v>18.89756761714666</v>
      </c>
      <c r="O7400">
        <f t="shared" si="1275"/>
        <v>0.57662186086370282</v>
      </c>
      <c r="P7400" s="53">
        <f t="shared" si="1276"/>
        <v>8.5966152626229562</v>
      </c>
      <c r="Q7400" s="53">
        <v>0.2</v>
      </c>
      <c r="R7400" s="53">
        <f t="shared" si="1277"/>
        <v>6.6909135595751748</v>
      </c>
    </row>
    <row r="7401" spans="2:18" ht="15">
      <c r="B7401" s="84">
        <v>37704</v>
      </c>
      <c r="C7401" s="85">
        <v>0</v>
      </c>
      <c r="D7401" s="86">
        <v>21.5</v>
      </c>
      <c r="E7401" s="87">
        <v>0.5</v>
      </c>
      <c r="F7401" s="96">
        <f t="shared" si="1268"/>
        <v>11</v>
      </c>
      <c r="G7401" s="96"/>
      <c r="H7401" s="74">
        <f t="shared" si="1269"/>
        <v>83</v>
      </c>
      <c r="I7401" s="53">
        <f t="shared" si="1267"/>
        <v>1.0065764644491733</v>
      </c>
      <c r="J7401" s="53">
        <f t="shared" si="1270"/>
        <v>1.8448515183421749E-2</v>
      </c>
      <c r="K7401" s="53">
        <f t="shared" si="1271"/>
        <v>1.5901366494986231</v>
      </c>
      <c r="L7401" s="53">
        <f t="shared" si="1272"/>
        <v>26.777382009003592</v>
      </c>
      <c r="M7401" s="93">
        <f t="shared" si="1273"/>
        <v>3.3095559157764924</v>
      </c>
      <c r="N7401" s="53">
        <f t="shared" si="1274"/>
        <v>20.8605945947313</v>
      </c>
      <c r="O7401">
        <f t="shared" si="1275"/>
        <v>0.65338616455683207</v>
      </c>
      <c r="P7401" s="53">
        <f t="shared" si="1276"/>
        <v>9.8866562389251857</v>
      </c>
      <c r="Q7401" s="53">
        <v>0.2</v>
      </c>
      <c r="R7401" s="53">
        <f t="shared" si="1277"/>
        <v>7.2470737055657821</v>
      </c>
    </row>
    <row r="7402" spans="2:18" ht="15">
      <c r="B7402" s="84">
        <v>37705</v>
      </c>
      <c r="C7402" s="85">
        <v>0</v>
      </c>
      <c r="D7402" s="86">
        <v>22.2</v>
      </c>
      <c r="E7402" s="87">
        <v>2.7</v>
      </c>
      <c r="F7402" s="96">
        <f t="shared" si="1268"/>
        <v>12.45</v>
      </c>
      <c r="G7402" s="96"/>
      <c r="H7402" s="74">
        <f t="shared" si="1269"/>
        <v>84</v>
      </c>
      <c r="I7402" s="53">
        <f t="shared" si="1267"/>
        <v>1.0060122060984309</v>
      </c>
      <c r="J7402" s="53">
        <f t="shared" si="1270"/>
        <v>2.532768343999826E-2</v>
      </c>
      <c r="K7402" s="53">
        <f t="shared" si="1271"/>
        <v>1.5973524909999501</v>
      </c>
      <c r="L7402" s="53">
        <f t="shared" si="1272"/>
        <v>27.056861905635163</v>
      </c>
      <c r="M7402" s="93">
        <f t="shared" si="1273"/>
        <v>3.3846953385701646</v>
      </c>
      <c r="N7402" s="53">
        <f t="shared" si="1274"/>
        <v>20.311577402225158</v>
      </c>
      <c r="O7402">
        <f t="shared" si="1275"/>
        <v>0.7114669862844587</v>
      </c>
      <c r="P7402" s="53">
        <f t="shared" si="1276"/>
        <v>10.875652885753279</v>
      </c>
      <c r="Q7402" s="53">
        <v>0.2</v>
      </c>
      <c r="R7402" s="53">
        <f t="shared" si="1277"/>
        <v>7.2046502250619149</v>
      </c>
    </row>
    <row r="7403" spans="2:18" ht="15">
      <c r="B7403" s="84">
        <v>37706</v>
      </c>
      <c r="C7403" s="85">
        <v>0</v>
      </c>
      <c r="D7403" s="86">
        <v>21.9</v>
      </c>
      <c r="E7403" s="87">
        <v>4.3</v>
      </c>
      <c r="F7403" s="96">
        <f t="shared" si="1268"/>
        <v>13.1</v>
      </c>
      <c r="G7403" s="96"/>
      <c r="H7403" s="74">
        <f t="shared" si="1269"/>
        <v>85</v>
      </c>
      <c r="I7403" s="53">
        <f t="shared" si="1267"/>
        <v>1.0054461686391769</v>
      </c>
      <c r="J7403" s="53">
        <f t="shared" si="1270"/>
        <v>3.2196595806683208E-2</v>
      </c>
      <c r="K7403" s="53">
        <f t="shared" si="1271"/>
        <v>1.6045614650551407</v>
      </c>
      <c r="L7403" s="53">
        <f t="shared" si="1272"/>
        <v>27.335595828507749</v>
      </c>
      <c r="M7403" s="93">
        <f t="shared" si="1273"/>
        <v>3.3185077134448346</v>
      </c>
      <c r="N7403" s="53">
        <f t="shared" si="1274"/>
        <v>19.495474046960567</v>
      </c>
      <c r="O7403">
        <f t="shared" si="1275"/>
        <v>0.73893334591407234</v>
      </c>
      <c r="P7403" s="53">
        <f t="shared" si="1276"/>
        <v>11.34698381075474</v>
      </c>
      <c r="Q7403" s="53">
        <v>0.2</v>
      </c>
      <c r="R7403" s="53">
        <f t="shared" si="1277"/>
        <v>7.0555573512275869</v>
      </c>
    </row>
    <row r="7404" spans="2:18" ht="15">
      <c r="B7404" s="84">
        <v>37707</v>
      </c>
      <c r="C7404" s="85">
        <v>0</v>
      </c>
      <c r="D7404" s="86">
        <v>20.100000000000001</v>
      </c>
      <c r="E7404" s="87">
        <v>4.2</v>
      </c>
      <c r="F7404" s="96">
        <f t="shared" si="1268"/>
        <v>12.15</v>
      </c>
      <c r="G7404" s="96"/>
      <c r="H7404" s="74">
        <f t="shared" si="1269"/>
        <v>86</v>
      </c>
      <c r="I7404" s="53">
        <f t="shared" si="1267"/>
        <v>1.0048785195710022</v>
      </c>
      <c r="J7404" s="53">
        <f t="shared" si="1270"/>
        <v>3.9053515832760941E-2</v>
      </c>
      <c r="K7404" s="53">
        <f t="shared" si="1271"/>
        <v>1.6117627870679505</v>
      </c>
      <c r="L7404" s="53">
        <f t="shared" si="1272"/>
        <v>27.613500087438954</v>
      </c>
      <c r="M7404" s="93">
        <f t="shared" si="1273"/>
        <v>3.0882775230604782</v>
      </c>
      <c r="N7404" s="53">
        <f t="shared" si="1274"/>
        <v>18.71840939868202</v>
      </c>
      <c r="O7404">
        <f t="shared" si="1275"/>
        <v>0.69909373141648812</v>
      </c>
      <c r="P7404" s="53">
        <f t="shared" si="1276"/>
        <v>10.664073515894353</v>
      </c>
      <c r="Q7404" s="53">
        <v>0.2</v>
      </c>
      <c r="R7404" s="53">
        <f t="shared" si="1277"/>
        <v>6.8314809807679762</v>
      </c>
    </row>
    <row r="7405" spans="2:18" ht="15">
      <c r="B7405" s="84">
        <v>37708</v>
      </c>
      <c r="C7405" s="85">
        <v>0</v>
      </c>
      <c r="D7405" s="86">
        <v>20.2</v>
      </c>
      <c r="E7405" s="87">
        <v>6.5</v>
      </c>
      <c r="F7405" s="96">
        <f t="shared" si="1268"/>
        <v>13.35</v>
      </c>
      <c r="G7405" s="96"/>
      <c r="H7405" s="74">
        <f t="shared" si="1269"/>
        <v>87</v>
      </c>
      <c r="I7405" s="53">
        <f t="shared" si="1267"/>
        <v>1.0043094268703985</v>
      </c>
      <c r="J7405" s="53">
        <f t="shared" si="1270"/>
        <v>4.5896713124505203E-2</v>
      </c>
      <c r="K7405" s="53">
        <f t="shared" si="1271"/>
        <v>1.6189556664427691</v>
      </c>
      <c r="L7405" s="53">
        <f t="shared" si="1272"/>
        <v>27.890491993561984</v>
      </c>
      <c r="M7405" s="93">
        <f t="shared" si="1273"/>
        <v>3.0114383967878475</v>
      </c>
      <c r="N7405" s="53">
        <f t="shared" si="1274"/>
        <v>17.549525569500485</v>
      </c>
      <c r="O7405">
        <f t="shared" si="1275"/>
        <v>0.74974109806577882</v>
      </c>
      <c r="P7405" s="53">
        <f t="shared" si="1276"/>
        <v>11.53306526362627</v>
      </c>
      <c r="Q7405" s="53">
        <v>0.2</v>
      </c>
      <c r="R7405" s="53">
        <f t="shared" si="1277"/>
        <v>6.6299438441290857</v>
      </c>
    </row>
    <row r="7406" spans="2:18" ht="15">
      <c r="B7406" s="84">
        <v>37709</v>
      </c>
      <c r="C7406" s="85">
        <v>0</v>
      </c>
      <c r="D7406" s="86">
        <v>20.5</v>
      </c>
      <c r="E7406" s="87">
        <v>5.5</v>
      </c>
      <c r="F7406" s="96">
        <f t="shared" si="1268"/>
        <v>13</v>
      </c>
      <c r="G7406" s="96"/>
      <c r="H7406" s="74">
        <f t="shared" si="1269"/>
        <v>88</v>
      </c>
      <c r="I7406" s="53">
        <f t="shared" si="1267"/>
        <v>1.0037390589410518</v>
      </c>
      <c r="J7406" s="53">
        <f t="shared" si="1270"/>
        <v>5.2724463162001092E-2</v>
      </c>
      <c r="K7406" s="53">
        <f t="shared" si="1271"/>
        <v>1.6261393045485024</v>
      </c>
      <c r="L7406" s="53">
        <f t="shared" si="1272"/>
        <v>28.16648987766035</v>
      </c>
      <c r="M7406" s="93">
        <f t="shared" si="1273"/>
        <v>3.146505881935429</v>
      </c>
      <c r="N7406" s="53">
        <f t="shared" si="1274"/>
        <v>18.545018856940715</v>
      </c>
      <c r="O7406">
        <f t="shared" si="1275"/>
        <v>0.73464846187074995</v>
      </c>
      <c r="P7406" s="53">
        <f t="shared" si="1276"/>
        <v>11.273304901573978</v>
      </c>
      <c r="Q7406" s="53">
        <v>0.2</v>
      </c>
      <c r="R7406" s="53">
        <f t="shared" si="1277"/>
        <v>6.8365337989987722</v>
      </c>
    </row>
    <row r="7407" spans="2:18" ht="15">
      <c r="B7407" s="84">
        <v>37710</v>
      </c>
      <c r="C7407" s="85">
        <v>0</v>
      </c>
      <c r="D7407" s="86">
        <v>20.7</v>
      </c>
      <c r="E7407" s="87">
        <v>6.2</v>
      </c>
      <c r="F7407" s="96">
        <f t="shared" si="1268"/>
        <v>13.45</v>
      </c>
      <c r="G7407" s="96"/>
      <c r="H7407" s="74">
        <f t="shared" si="1269"/>
        <v>89</v>
      </c>
      <c r="I7407" s="53">
        <f t="shared" si="1267"/>
        <v>1.0031675845640089</v>
      </c>
      <c r="J7407" s="53">
        <f t="shared" si="1270"/>
        <v>5.9535047119606721E-2</v>
      </c>
      <c r="K7407" s="53">
        <f t="shared" si="1271"/>
        <v>1.6333128926975893</v>
      </c>
      <c r="L7407" s="53">
        <f t="shared" si="1272"/>
        <v>28.441413106584648</v>
      </c>
      <c r="M7407" s="93">
        <f t="shared" si="1273"/>
        <v>3.1694555601635854</v>
      </c>
      <c r="N7407" s="53">
        <f t="shared" si="1274"/>
        <v>18.411284667540876</v>
      </c>
      <c r="O7407">
        <f t="shared" si="1275"/>
        <v>0.75410266113169311</v>
      </c>
      <c r="P7407" s="53">
        <f t="shared" si="1276"/>
        <v>11.608257267651117</v>
      </c>
      <c r="Q7407" s="53">
        <v>0.2</v>
      </c>
      <c r="R7407" s="53">
        <f t="shared" si="1277"/>
        <v>6.8291612278227696</v>
      </c>
    </row>
    <row r="7408" spans="2:18" ht="15">
      <c r="B7408" s="84">
        <v>37711</v>
      </c>
      <c r="C7408" s="85">
        <v>0</v>
      </c>
      <c r="D7408" s="86">
        <v>21.3</v>
      </c>
      <c r="E7408" s="87">
        <v>10.1</v>
      </c>
      <c r="F7408" s="96">
        <f t="shared" si="1268"/>
        <v>15.7</v>
      </c>
      <c r="G7408" s="96"/>
      <c r="H7408" s="74">
        <f t="shared" si="1269"/>
        <v>90</v>
      </c>
      <c r="I7408" s="53">
        <f t="shared" si="1267"/>
        <v>1.0025951728477318</v>
      </c>
      <c r="J7408" s="53">
        <f t="shared" si="1270"/>
        <v>6.6326751691181615E-2</v>
      </c>
      <c r="K7408" s="53">
        <f t="shared" si="1271"/>
        <v>1.6404756101403113</v>
      </c>
      <c r="L7408" s="53">
        <f t="shared" si="1272"/>
        <v>28.715182097778587</v>
      </c>
      <c r="M7408" s="93">
        <f t="shared" si="1273"/>
        <v>3.014844150605664</v>
      </c>
      <c r="N7408" s="53">
        <f t="shared" si="1274"/>
        <v>16.336894610783609</v>
      </c>
      <c r="O7408">
        <f t="shared" si="1275"/>
        <v>0.85826748663776053</v>
      </c>
      <c r="P7408" s="53">
        <f t="shared" si="1276"/>
        <v>13.419971190292229</v>
      </c>
      <c r="Q7408" s="53">
        <v>0.2</v>
      </c>
      <c r="R7408" s="53">
        <f t="shared" si="1277"/>
        <v>6.4660102302086795</v>
      </c>
    </row>
    <row r="7409" spans="2:18" ht="15">
      <c r="B7409" s="84">
        <v>37712</v>
      </c>
      <c r="C7409" s="85">
        <v>0</v>
      </c>
      <c r="D7409" s="86">
        <v>18.5</v>
      </c>
      <c r="E7409" s="87">
        <v>6.9</v>
      </c>
      <c r="F7409" s="96">
        <f t="shared" si="1268"/>
        <v>12.7</v>
      </c>
      <c r="G7409" s="96"/>
      <c r="H7409" s="74">
        <f t="shared" si="1269"/>
        <v>91</v>
      </c>
      <c r="I7409" s="53">
        <f t="shared" si="1267"/>
        <v>1.002021993178057</v>
      </c>
      <c r="J7409" s="53">
        <f t="shared" si="1270"/>
        <v>7.3097868921165612E-2</v>
      </c>
      <c r="K7409" s="53">
        <f t="shared" si="1271"/>
        <v>1.6476266220746334</v>
      </c>
      <c r="L7409" s="53">
        <f t="shared" si="1272"/>
        <v>28.987718331942702</v>
      </c>
      <c r="M7409" s="93">
        <f t="shared" si="1273"/>
        <v>2.8199560531101127</v>
      </c>
      <c r="N7409" s="53">
        <f t="shared" si="1274"/>
        <v>16.783863881604194</v>
      </c>
      <c r="O7409">
        <f t="shared" si="1275"/>
        <v>0.72192363123507008</v>
      </c>
      <c r="P7409" s="53">
        <f t="shared" si="1276"/>
        <v>11.054823938572996</v>
      </c>
      <c r="Q7409" s="53">
        <v>0.2</v>
      </c>
      <c r="R7409" s="53">
        <f t="shared" si="1277"/>
        <v>6.4255139800360626</v>
      </c>
    </row>
    <row r="7410" spans="2:18" ht="15">
      <c r="B7410" s="84">
        <v>37713</v>
      </c>
      <c r="C7410" s="85">
        <v>0</v>
      </c>
      <c r="D7410" s="86">
        <v>11.8</v>
      </c>
      <c r="E7410" s="87">
        <v>6.5</v>
      </c>
      <c r="F7410" s="96">
        <f t="shared" si="1268"/>
        <v>9.15</v>
      </c>
      <c r="G7410" s="96"/>
      <c r="H7410" s="74">
        <f t="shared" si="1269"/>
        <v>92</v>
      </c>
      <c r="I7410" s="53">
        <f t="shared" si="1267"/>
        <v>1.0014482151680699</v>
      </c>
      <c r="J7410" s="53">
        <f t="shared" si="1270"/>
        <v>7.9846696042596615E-2</v>
      </c>
      <c r="K7410" s="53">
        <f t="shared" si="1271"/>
        <v>1.6547650776719465</v>
      </c>
      <c r="L7410" s="53">
        <f t="shared" si="1272"/>
        <v>29.258944363867705</v>
      </c>
      <c r="M7410" s="93">
        <f t="shared" si="1273"/>
        <v>1.7000231327224451</v>
      </c>
      <c r="N7410" s="53">
        <f t="shared" si="1274"/>
        <v>11.45105522907599</v>
      </c>
      <c r="O7410">
        <f t="shared" si="1275"/>
        <v>0.58532588511900185</v>
      </c>
      <c r="P7410" s="53">
        <f t="shared" si="1276"/>
        <v>8.741856354440646</v>
      </c>
      <c r="Q7410" s="53">
        <v>0.2</v>
      </c>
      <c r="R7410" s="53">
        <f t="shared" si="1277"/>
        <v>5.0642473619211685</v>
      </c>
    </row>
    <row r="7411" spans="2:18" ht="15">
      <c r="B7411" s="84">
        <v>37714</v>
      </c>
      <c r="C7411" s="85">
        <v>8</v>
      </c>
      <c r="D7411" s="86">
        <v>10.9</v>
      </c>
      <c r="E7411" s="87">
        <v>7</v>
      </c>
      <c r="F7411" s="96">
        <f t="shared" si="1268"/>
        <v>8.9499999999999993</v>
      </c>
      <c r="G7411" s="96"/>
      <c r="H7411" s="74">
        <f t="shared" si="1269"/>
        <v>93</v>
      </c>
      <c r="I7411" s="53">
        <f t="shared" si="1267"/>
        <v>1.0008740086079151</v>
      </c>
      <c r="J7411" s="53">
        <f t="shared" si="1270"/>
        <v>8.6571535323147847E-2</v>
      </c>
      <c r="K7411" s="53">
        <f t="shared" si="1271"/>
        <v>1.6618901081192283</v>
      </c>
      <c r="L7411" s="53">
        <f t="shared" si="1272"/>
        <v>29.528783831472477</v>
      </c>
      <c r="M7411" s="93">
        <f t="shared" si="1273"/>
        <v>1.4608348601546357</v>
      </c>
      <c r="N7411" s="53">
        <f t="shared" si="1274"/>
        <v>9.9134948526901852</v>
      </c>
      <c r="O7411">
        <f t="shared" si="1275"/>
        <v>0.57835355032995295</v>
      </c>
      <c r="P7411" s="53">
        <f t="shared" si="1276"/>
        <v>8.625489628975501</v>
      </c>
      <c r="Q7411" s="53">
        <v>0.2</v>
      </c>
      <c r="R7411" s="53">
        <f t="shared" si="1277"/>
        <v>4.7160742538163145</v>
      </c>
    </row>
    <row r="7412" spans="2:18" ht="15">
      <c r="B7412" s="84">
        <v>37715</v>
      </c>
      <c r="C7412" s="85">
        <v>0</v>
      </c>
      <c r="D7412" s="86">
        <v>16.5</v>
      </c>
      <c r="E7412" s="87">
        <v>5.3</v>
      </c>
      <c r="F7412" s="96">
        <f t="shared" si="1268"/>
        <v>10.9</v>
      </c>
      <c r="G7412" s="96"/>
      <c r="H7412" s="74">
        <f t="shared" si="1269"/>
        <v>94</v>
      </c>
      <c r="I7412" s="53">
        <f t="shared" si="1267"/>
        <v>1.0002995434145516</v>
      </c>
      <c r="J7412" s="53">
        <f t="shared" si="1270"/>
        <v>9.3270693920241857E-2</v>
      </c>
      <c r="K7412" s="53">
        <f t="shared" si="1271"/>
        <v>1.6690008246782839</v>
      </c>
      <c r="L7412" s="53">
        <f t="shared" si="1272"/>
        <v>29.79716146308386</v>
      </c>
      <c r="M7412" s="93">
        <f t="shared" si="1273"/>
        <v>2.6801881080809435</v>
      </c>
      <c r="N7412" s="53">
        <f t="shared" si="1274"/>
        <v>16.952463852233837</v>
      </c>
      <c r="O7412">
        <f t="shared" si="1275"/>
        <v>0.64953791323084809</v>
      </c>
      <c r="P7412" s="53">
        <f t="shared" si="1276"/>
        <v>9.8215102005486887</v>
      </c>
      <c r="Q7412" s="53">
        <v>0.2</v>
      </c>
      <c r="R7412" s="53">
        <f t="shared" si="1277"/>
        <v>6.3713790131471271</v>
      </c>
    </row>
    <row r="7413" spans="2:18" ht="15">
      <c r="B7413" s="84">
        <v>37716</v>
      </c>
      <c r="C7413" s="85">
        <v>0</v>
      </c>
      <c r="D7413" s="86">
        <v>21.4</v>
      </c>
      <c r="E7413" s="87">
        <v>2.1</v>
      </c>
      <c r="F7413" s="96">
        <f t="shared" si="1268"/>
        <v>11.75</v>
      </c>
      <c r="G7413" s="96"/>
      <c r="H7413" s="74">
        <f t="shared" si="1269"/>
        <v>95</v>
      </c>
      <c r="I7413" s="53">
        <f t="shared" si="1267"/>
        <v>0.99972498958147271</v>
      </c>
      <c r="J7413" s="53">
        <f t="shared" si="1270"/>
        <v>9.9942483746302629E-2</v>
      </c>
      <c r="K7413" s="53">
        <f t="shared" si="1271"/>
        <v>1.6760963167629146</v>
      </c>
      <c r="L7413" s="53">
        <f t="shared" si="1272"/>
        <v>30.064003082998685</v>
      </c>
      <c r="M7413" s="93">
        <f t="shared" si="1273"/>
        <v>3.6549582509746767</v>
      </c>
      <c r="N7413" s="53">
        <f t="shared" si="1274"/>
        <v>22.45300035234234</v>
      </c>
      <c r="O7413">
        <f t="shared" si="1275"/>
        <v>0.68288853982139786</v>
      </c>
      <c r="P7413" s="53">
        <f t="shared" si="1276"/>
        <v>10.387688123895916</v>
      </c>
      <c r="Q7413" s="53">
        <v>0.2</v>
      </c>
      <c r="R7413" s="53">
        <f t="shared" si="1277"/>
        <v>7.6453957017588277</v>
      </c>
    </row>
    <row r="7414" spans="2:18" ht="15">
      <c r="B7414" s="84">
        <v>37717</v>
      </c>
      <c r="C7414" s="85">
        <v>0</v>
      </c>
      <c r="D7414" s="86">
        <v>17.3</v>
      </c>
      <c r="E7414" s="87">
        <v>4.0999999999999996</v>
      </c>
      <c r="F7414" s="96">
        <f t="shared" si="1268"/>
        <v>10.7</v>
      </c>
      <c r="G7414" s="96"/>
      <c r="H7414" s="74">
        <f t="shared" si="1269"/>
        <v>96</v>
      </c>
      <c r="I7414" s="53">
        <f t="shared" si="1267"/>
        <v>0.99915051712840108</v>
      </c>
      <c r="J7414" s="53">
        <f t="shared" si="1270"/>
        <v>0.10658522134519043</v>
      </c>
      <c r="K7414" s="53">
        <f t="shared" si="1271"/>
        <v>1.6831756500350499</v>
      </c>
      <c r="L7414" s="53">
        <f t="shared" si="1272"/>
        <v>30.32923561537109</v>
      </c>
      <c r="M7414" s="93">
        <f t="shared" si="1273"/>
        <v>2.9409846929793355</v>
      </c>
      <c r="N7414" s="53">
        <f t="shared" si="1274"/>
        <v>18.732569473878449</v>
      </c>
      <c r="O7414">
        <f t="shared" si="1275"/>
        <v>0.64190077944287904</v>
      </c>
      <c r="P7414" s="53">
        <f t="shared" si="1276"/>
        <v>9.6923676467585924</v>
      </c>
      <c r="Q7414" s="53">
        <v>0.2</v>
      </c>
      <c r="R7414" s="53">
        <f t="shared" si="1277"/>
        <v>6.7566709040218464</v>
      </c>
    </row>
    <row r="7415" spans="2:18" ht="15">
      <c r="B7415" s="84">
        <v>37718</v>
      </c>
      <c r="C7415" s="85">
        <v>0</v>
      </c>
      <c r="D7415" s="86">
        <v>7.3</v>
      </c>
      <c r="E7415" s="87">
        <v>-0.7</v>
      </c>
      <c r="F7415" s="96">
        <f t="shared" si="1268"/>
        <v>3.3</v>
      </c>
      <c r="G7415" s="96"/>
      <c r="H7415" s="74">
        <f t="shared" si="1269"/>
        <v>97</v>
      </c>
      <c r="I7415" s="53">
        <f t="shared" si="1267"/>
        <v>0.99857629605097809</v>
      </c>
      <c r="J7415" s="53">
        <f t="shared" si="1270"/>
        <v>0.11319722778085846</v>
      </c>
      <c r="K7415" s="53">
        <f t="shared" si="1271"/>
        <v>1.690237864521094</v>
      </c>
      <c r="L7415" s="53">
        <f t="shared" si="1272"/>
        <v>30.592787086471208</v>
      </c>
      <c r="M7415" s="93">
        <f t="shared" si="1273"/>
        <v>1.7098025739768223</v>
      </c>
      <c r="N7415" s="53">
        <f t="shared" si="1274"/>
        <v>14.710009698883225</v>
      </c>
      <c r="O7415">
        <f t="shared" si="1275"/>
        <v>0.40914270874681025</v>
      </c>
      <c r="P7415" s="53">
        <f t="shared" si="1276"/>
        <v>5.8599267019768071</v>
      </c>
      <c r="Q7415" s="53">
        <v>0.2</v>
      </c>
      <c r="R7415" s="53">
        <f t="shared" si="1277"/>
        <v>5.4439151810470792</v>
      </c>
    </row>
    <row r="7416" spans="2:18" ht="15">
      <c r="B7416" s="84">
        <v>37719</v>
      </c>
      <c r="C7416" s="85">
        <v>0</v>
      </c>
      <c r="D7416" s="86">
        <v>13.3</v>
      </c>
      <c r="E7416" s="87">
        <v>-2.6</v>
      </c>
      <c r="F7416" s="96">
        <f t="shared" si="1268"/>
        <v>5.3500000000000005</v>
      </c>
      <c r="G7416" s="96"/>
      <c r="H7416" s="74">
        <f t="shared" si="1269"/>
        <v>98</v>
      </c>
      <c r="I7416" s="53">
        <f t="shared" si="1267"/>
        <v>0.99800249627045878</v>
      </c>
      <c r="J7416" s="53">
        <f t="shared" si="1270"/>
        <v>0.11977682853925833</v>
      </c>
      <c r="K7416" s="53">
        <f t="shared" si="1271"/>
        <v>1.6972819727499531</v>
      </c>
      <c r="L7416" s="53">
        <f t="shared" si="1272"/>
        <v>30.854586625364004</v>
      </c>
      <c r="M7416" s="93">
        <f t="shared" si="1273"/>
        <v>2.6672809511530184</v>
      </c>
      <c r="N7416" s="53">
        <f t="shared" si="1274"/>
        <v>20.915450140396434</v>
      </c>
      <c r="O7416">
        <f t="shared" si="1275"/>
        <v>0.46468798840764547</v>
      </c>
      <c r="P7416" s="53">
        <f t="shared" si="1276"/>
        <v>6.7545438397434214</v>
      </c>
      <c r="Q7416" s="53">
        <v>0.2</v>
      </c>
      <c r="R7416" s="53">
        <f t="shared" si="1277"/>
        <v>6.9031161560889789</v>
      </c>
    </row>
    <row r="7417" spans="2:18" ht="15">
      <c r="B7417" s="84">
        <v>37720</v>
      </c>
      <c r="C7417" s="85">
        <v>0</v>
      </c>
      <c r="D7417" s="86">
        <v>12.7</v>
      </c>
      <c r="E7417" s="87">
        <v>1.5</v>
      </c>
      <c r="F7417" s="96">
        <f t="shared" si="1268"/>
        <v>7.1</v>
      </c>
      <c r="G7417" s="96"/>
      <c r="H7417" s="74">
        <f t="shared" si="1269"/>
        <v>99</v>
      </c>
      <c r="I7417" s="53">
        <f t="shared" si="1267"/>
        <v>0.99742928758342975</v>
      </c>
      <c r="J7417" s="53">
        <f t="shared" si="1270"/>
        <v>0.12632235344451542</v>
      </c>
      <c r="K7417" s="53">
        <f t="shared" si="1271"/>
        <v>1.7043069579144707</v>
      </c>
      <c r="L7417" s="53">
        <f t="shared" si="1272"/>
        <v>31.11456446305997</v>
      </c>
      <c r="M7417" s="93">
        <f t="shared" si="1273"/>
        <v>2.4281278942943283</v>
      </c>
      <c r="N7417" s="53">
        <f t="shared" si="1274"/>
        <v>17.701972383896774</v>
      </c>
      <c r="O7417">
        <f t="shared" si="1275"/>
        <v>0.51722604998727895</v>
      </c>
      <c r="P7417" s="53">
        <f t="shared" si="1276"/>
        <v>7.6129996800279249</v>
      </c>
      <c r="Q7417" s="53">
        <v>0.2</v>
      </c>
      <c r="R7417" s="53">
        <f t="shared" si="1277"/>
        <v>6.3219912483321385</v>
      </c>
    </row>
    <row r="7418" spans="2:18" ht="15">
      <c r="B7418" s="84">
        <v>37721</v>
      </c>
      <c r="C7418" s="85">
        <v>1</v>
      </c>
      <c r="D7418" s="86">
        <v>8</v>
      </c>
      <c r="E7418" s="87">
        <v>4.7</v>
      </c>
      <c r="F7418" s="96">
        <f t="shared" si="1268"/>
        <v>6.35</v>
      </c>
      <c r="G7418" s="96"/>
      <c r="H7418" s="74">
        <f t="shared" si="1269"/>
        <v>100</v>
      </c>
      <c r="I7418" s="53">
        <f t="shared" si="1267"/>
        <v>0.99685683961156368</v>
      </c>
      <c r="J7418" s="53">
        <f t="shared" si="1270"/>
        <v>0.13283213659038717</v>
      </c>
      <c r="K7418" s="53">
        <f t="shared" si="1271"/>
        <v>1.7113117720582456</v>
      </c>
      <c r="L7418" s="53">
        <f t="shared" si="1272"/>
        <v>31.37265193019261</v>
      </c>
      <c r="M7418" s="93">
        <f t="shared" si="1273"/>
        <v>1.2889165783860907</v>
      </c>
      <c r="N7418" s="53">
        <f t="shared" si="1274"/>
        <v>9.6885129139933515</v>
      </c>
      <c r="O7418">
        <f t="shared" si="1275"/>
        <v>0.49410494521831477</v>
      </c>
      <c r="P7418" s="53">
        <f t="shared" si="1276"/>
        <v>7.2338084420335562</v>
      </c>
      <c r="Q7418" s="53">
        <v>0.2</v>
      </c>
      <c r="R7418" s="53">
        <f t="shared" si="1277"/>
        <v>4.5417740135679905</v>
      </c>
    </row>
    <row r="7419" spans="2:18" ht="15">
      <c r="B7419" s="84">
        <v>37722</v>
      </c>
      <c r="C7419" s="85">
        <v>1.6</v>
      </c>
      <c r="D7419" s="86">
        <v>14.9</v>
      </c>
      <c r="E7419" s="87">
        <v>4.5</v>
      </c>
      <c r="F7419" s="96">
        <f t="shared" si="1268"/>
        <v>9.6999999999999993</v>
      </c>
      <c r="G7419" s="96"/>
      <c r="H7419" s="74">
        <f t="shared" si="1269"/>
        <v>101</v>
      </c>
      <c r="I7419" s="53">
        <f t="shared" si="1267"/>
        <v>0.99628532175142503</v>
      </c>
      <c r="J7419" s="53">
        <f t="shared" si="1270"/>
        <v>0.1393045162879965</v>
      </c>
      <c r="K7419" s="53">
        <f t="shared" si="1271"/>
        <v>1.7182953342900864</v>
      </c>
      <c r="L7419" s="53">
        <f t="shared" si="1272"/>
        <v>31.628781453279863</v>
      </c>
      <c r="M7419" s="93">
        <f t="shared" si="1273"/>
        <v>2.6268259466718082</v>
      </c>
      <c r="N7419" s="53">
        <f t="shared" si="1274"/>
        <v>17.339958407184401</v>
      </c>
      <c r="O7419">
        <f t="shared" si="1275"/>
        <v>0.60488028738548616</v>
      </c>
      <c r="P7419" s="53">
        <f t="shared" si="1276"/>
        <v>9.0691372956940839</v>
      </c>
      <c r="Q7419" s="53">
        <v>0.2</v>
      </c>
      <c r="R7419" s="53">
        <f t="shared" si="1277"/>
        <v>6.3927788105027279</v>
      </c>
    </row>
    <row r="7420" spans="2:18" ht="15">
      <c r="B7420" s="84">
        <v>37723</v>
      </c>
      <c r="C7420" s="85">
        <v>1</v>
      </c>
      <c r="D7420" s="86">
        <v>12.2</v>
      </c>
      <c r="E7420" s="87">
        <v>6.5</v>
      </c>
      <c r="F7420" s="96">
        <f t="shared" si="1268"/>
        <v>9.35</v>
      </c>
      <c r="G7420" s="96"/>
      <c r="H7420" s="74">
        <f t="shared" si="1269"/>
        <v>102</v>
      </c>
      <c r="I7420" s="53">
        <f t="shared" si="1267"/>
        <v>0.99571490312434352</v>
      </c>
      <c r="J7420" s="53">
        <f t="shared" si="1270"/>
        <v>0.14573783503083854</v>
      </c>
      <c r="K7420" s="53">
        <f t="shared" si="1271"/>
        <v>1.7252565290286555</v>
      </c>
      <c r="L7420" s="53">
        <f t="shared" si="1272"/>
        <v>31.882886549630676</v>
      </c>
      <c r="M7420" s="93">
        <f t="shared" si="1273"/>
        <v>1.9353716234573564</v>
      </c>
      <c r="N7420" s="53">
        <f t="shared" si="1274"/>
        <v>12.940289218126599</v>
      </c>
      <c r="O7420">
        <f t="shared" si="1275"/>
        <v>0.59237162933400456</v>
      </c>
      <c r="P7420" s="53">
        <f t="shared" si="1276"/>
        <v>8.8596248769746815</v>
      </c>
      <c r="Q7420" s="53">
        <v>0.2</v>
      </c>
      <c r="R7420" s="53">
        <f t="shared" si="1277"/>
        <v>5.4025119357214866</v>
      </c>
    </row>
    <row r="7421" spans="2:18" ht="15">
      <c r="B7421" s="84">
        <v>37724</v>
      </c>
      <c r="C7421" s="85">
        <v>0.4</v>
      </c>
      <c r="D7421" s="86">
        <v>21.7</v>
      </c>
      <c r="E7421" s="87">
        <v>4.0999999999999996</v>
      </c>
      <c r="F7421" s="96">
        <f t="shared" si="1268"/>
        <v>12.899999999999999</v>
      </c>
      <c r="G7421" s="96"/>
      <c r="H7421" s="74">
        <f t="shared" si="1269"/>
        <v>103</v>
      </c>
      <c r="I7421" s="53">
        <f t="shared" si="1267"/>
        <v>0.99514575252636817</v>
      </c>
      <c r="J7421" s="53">
        <f t="shared" si="1270"/>
        <v>0.15213043947803545</v>
      </c>
      <c r="K7421" s="53">
        <f t="shared" si="1271"/>
        <v>1.7321942042801588</v>
      </c>
      <c r="L7421" s="53">
        <f t="shared" si="1272"/>
        <v>32.134901820960117</v>
      </c>
      <c r="M7421" s="93">
        <f t="shared" si="1273"/>
        <v>3.8758874769637401</v>
      </c>
      <c r="N7421" s="53">
        <f t="shared" si="1274"/>
        <v>22.918291168133422</v>
      </c>
      <c r="O7421">
        <f t="shared" si="1275"/>
        <v>0.73038527643591511</v>
      </c>
      <c r="P7421" s="53">
        <f t="shared" si="1276"/>
        <v>11.200053395093956</v>
      </c>
      <c r="Q7421" s="53">
        <v>0.2</v>
      </c>
      <c r="R7421" s="53">
        <f t="shared" si="1277"/>
        <v>7.8148615412573079</v>
      </c>
    </row>
    <row r="7422" spans="2:18" ht="15">
      <c r="B7422" s="84">
        <v>37725</v>
      </c>
      <c r="C7422" s="85">
        <v>0</v>
      </c>
      <c r="D7422" s="86">
        <v>22.1</v>
      </c>
      <c r="E7422" s="87">
        <v>6.2</v>
      </c>
      <c r="F7422" s="96">
        <f t="shared" si="1268"/>
        <v>14.15</v>
      </c>
      <c r="G7422" s="96"/>
      <c r="H7422" s="74">
        <f t="shared" si="1269"/>
        <v>104</v>
      </c>
      <c r="I7422" s="53">
        <f t="shared" si="1267"/>
        <v>0.9945780383783176</v>
      </c>
      <c r="J7422" s="53">
        <f t="shared" si="1270"/>
        <v>0.15848068045680108</v>
      </c>
      <c r="K7422" s="53">
        <f t="shared" si="1271"/>
        <v>1.7391071699522611</v>
      </c>
      <c r="L7422" s="53">
        <f t="shared" si="1272"/>
        <v>32.384762945779599</v>
      </c>
      <c r="M7422" s="93">
        <f t="shared" si="1273"/>
        <v>3.8637553604603236</v>
      </c>
      <c r="N7422" s="53">
        <f t="shared" si="1274"/>
        <v>21.952713316995226</v>
      </c>
      <c r="O7422">
        <f t="shared" si="1275"/>
        <v>0.78525824816094203</v>
      </c>
      <c r="P7422" s="53">
        <f t="shared" si="1276"/>
        <v>12.146969412733183</v>
      </c>
      <c r="Q7422" s="53">
        <v>0.2</v>
      </c>
      <c r="R7422" s="53">
        <f t="shared" si="1277"/>
        <v>7.6648325050623196</v>
      </c>
    </row>
    <row r="7423" spans="2:18" ht="15">
      <c r="B7423" s="84">
        <v>37726</v>
      </c>
      <c r="C7423" s="85">
        <v>0</v>
      </c>
      <c r="D7423" s="86">
        <v>17.7</v>
      </c>
      <c r="E7423" s="87">
        <v>9</v>
      </c>
      <c r="F7423" s="96">
        <f t="shared" si="1268"/>
        <v>13.35</v>
      </c>
      <c r="G7423" s="96"/>
      <c r="H7423" s="74">
        <f t="shared" si="1269"/>
        <v>105</v>
      </c>
      <c r="I7423" s="53">
        <f t="shared" si="1267"/>
        <v>0.9940119286759419</v>
      </c>
      <c r="J7423" s="53">
        <f t="shared" si="1270"/>
        <v>0.16478691298506745</v>
      </c>
      <c r="K7423" s="53">
        <f t="shared" si="1271"/>
        <v>1.7459941962077394</v>
      </c>
      <c r="L7423" s="53">
        <f t="shared" si="1272"/>
        <v>32.63240667063225</v>
      </c>
      <c r="M7423" s="93">
        <f t="shared" si="1273"/>
        <v>2.8078005543720992</v>
      </c>
      <c r="N7423" s="53">
        <f t="shared" si="1274"/>
        <v>16.362801137014991</v>
      </c>
      <c r="O7423">
        <f t="shared" si="1275"/>
        <v>0.74974109806577882</v>
      </c>
      <c r="P7423" s="53">
        <f t="shared" si="1276"/>
        <v>11.53306526362627</v>
      </c>
      <c r="Q7423" s="53">
        <v>0.2</v>
      </c>
      <c r="R7423" s="53">
        <f t="shared" si="1277"/>
        <v>6.3625165659589609</v>
      </c>
    </row>
    <row r="7424" spans="2:18" ht="15">
      <c r="B7424" s="84">
        <v>37727</v>
      </c>
      <c r="C7424" s="85">
        <v>0</v>
      </c>
      <c r="D7424" s="86">
        <v>24.5</v>
      </c>
      <c r="E7424" s="87">
        <v>7.9</v>
      </c>
      <c r="F7424" s="96">
        <f t="shared" si="1268"/>
        <v>16.2</v>
      </c>
      <c r="G7424" s="96"/>
      <c r="H7424" s="74">
        <f t="shared" si="1269"/>
        <v>106</v>
      </c>
      <c r="I7424" s="53">
        <f t="shared" si="1267"/>
        <v>0.99344759094020973</v>
      </c>
      <c r="J7424" s="53">
        <f t="shared" si="1270"/>
        <v>0.17104749631521274</v>
      </c>
      <c r="K7424" s="53">
        <f t="shared" si="1271"/>
        <v>1.7528540118617566</v>
      </c>
      <c r="L7424" s="53">
        <f t="shared" si="1272"/>
        <v>32.877770800246196</v>
      </c>
      <c r="M7424" s="93">
        <f t="shared" si="1273"/>
        <v>4.2651548004100848</v>
      </c>
      <c r="N7424" s="53">
        <f t="shared" si="1274"/>
        <v>22.77221780392863</v>
      </c>
      <c r="O7424">
        <f t="shared" si="1275"/>
        <v>0.88304731717257212</v>
      </c>
      <c r="P7424" s="53">
        <f t="shared" si="1276"/>
        <v>13.855274292190918</v>
      </c>
      <c r="Q7424" s="53">
        <v>0.2</v>
      </c>
      <c r="R7424" s="53">
        <f t="shared" si="1277"/>
        <v>7.9562370295299516</v>
      </c>
    </row>
    <row r="7425" spans="2:18" ht="15">
      <c r="B7425" s="84">
        <v>37728</v>
      </c>
      <c r="C7425" s="85">
        <v>0</v>
      </c>
      <c r="D7425" s="86">
        <v>24.7</v>
      </c>
      <c r="E7425" s="87">
        <v>10.6</v>
      </c>
      <c r="F7425" s="96">
        <f t="shared" si="1268"/>
        <v>17.649999999999999</v>
      </c>
      <c r="G7425" s="96"/>
      <c r="H7425" s="74">
        <f t="shared" si="1269"/>
        <v>107</v>
      </c>
      <c r="I7425" s="53">
        <f t="shared" si="1267"/>
        <v>0.99288519216773652</v>
      </c>
      <c r="J7425" s="53">
        <f t="shared" si="1270"/>
        <v>0.17726079399979452</v>
      </c>
      <c r="K7425" s="53">
        <f t="shared" si="1271"/>
        <v>1.7596853028269679</v>
      </c>
      <c r="L7425" s="53">
        <f t="shared" si="1272"/>
        <v>33.120794186681486</v>
      </c>
      <c r="M7425" s="93">
        <f t="shared" si="1273"/>
        <v>4.1288205853477251</v>
      </c>
      <c r="N7425" s="53">
        <f t="shared" si="1274"/>
        <v>21.14264022560106</v>
      </c>
      <c r="O7425">
        <f t="shared" si="1275"/>
        <v>0.95846625649744144</v>
      </c>
      <c r="P7425" s="53">
        <f t="shared" si="1276"/>
        <v>15.189721501659252</v>
      </c>
      <c r="Q7425" s="53">
        <v>0.2</v>
      </c>
      <c r="R7425" s="53">
        <f t="shared" si="1277"/>
        <v>7.653598955048353</v>
      </c>
    </row>
    <row r="7426" spans="2:18" ht="15">
      <c r="B7426" s="84">
        <v>37729</v>
      </c>
      <c r="C7426" s="85">
        <v>0</v>
      </c>
      <c r="D7426" s="86">
        <v>24.9</v>
      </c>
      <c r="E7426" s="87">
        <v>7.1</v>
      </c>
      <c r="F7426" s="96">
        <f t="shared" si="1268"/>
        <v>16</v>
      </c>
      <c r="G7426" s="96"/>
      <c r="H7426" s="74">
        <f t="shared" si="1269"/>
        <v>108</v>
      </c>
      <c r="I7426" s="53">
        <f t="shared" si="1267"/>
        <v>0.99232489878136709</v>
      </c>
      <c r="J7426" s="53">
        <f t="shared" si="1270"/>
        <v>0.18342517398019959</v>
      </c>
      <c r="K7426" s="53">
        <f t="shared" si="1271"/>
        <v>1.7664867106110842</v>
      </c>
      <c r="L7426" s="53">
        <f t="shared" si="1272"/>
        <v>33.361416717549993</v>
      </c>
      <c r="M7426" s="93">
        <f t="shared" si="1273"/>
        <v>4.4552354441708015</v>
      </c>
      <c r="N7426" s="53">
        <f t="shared" si="1274"/>
        <v>23.927835125420547</v>
      </c>
      <c r="O7426">
        <f t="shared" si="1275"/>
        <v>0.87306160859956128</v>
      </c>
      <c r="P7426" s="53">
        <f t="shared" si="1276"/>
        <v>13.679665048200096</v>
      </c>
      <c r="Q7426" s="53">
        <v>0.2</v>
      </c>
      <c r="R7426" s="53">
        <f t="shared" si="1277"/>
        <v>8.2095725033711826</v>
      </c>
    </row>
    <row r="7427" spans="2:18" ht="15">
      <c r="B7427" s="84">
        <v>37730</v>
      </c>
      <c r="C7427" s="85">
        <v>0</v>
      </c>
      <c r="D7427" s="86">
        <v>14.3</v>
      </c>
      <c r="E7427" s="87">
        <v>8.3000000000000007</v>
      </c>
      <c r="F7427" s="96">
        <f t="shared" si="1268"/>
        <v>11.3</v>
      </c>
      <c r="G7427" s="96"/>
      <c r="H7427" s="74">
        <f t="shared" si="1269"/>
        <v>109</v>
      </c>
      <c r="I7427" s="53">
        <f t="shared" si="1267"/>
        <v>0.99176687658092877</v>
      </c>
      <c r="J7427" s="53">
        <f t="shared" si="1270"/>
        <v>0.18953900869906945</v>
      </c>
      <c r="K7427" s="53">
        <f t="shared" si="1271"/>
        <v>1.773256830871865</v>
      </c>
      <c r="L7427" s="53">
        <f t="shared" si="1272"/>
        <v>33.599579303390037</v>
      </c>
      <c r="M7427" s="93">
        <f t="shared" si="1273"/>
        <v>2.2428587696444766</v>
      </c>
      <c r="N7427" s="53">
        <f t="shared" si="1274"/>
        <v>13.991310227132255</v>
      </c>
      <c r="O7427">
        <f t="shared" si="1275"/>
        <v>0.66505069515847637</v>
      </c>
      <c r="P7427" s="53">
        <f t="shared" si="1276"/>
        <v>10.084417259960709</v>
      </c>
      <c r="Q7427" s="53">
        <v>0.2</v>
      </c>
      <c r="R7427" s="53">
        <f t="shared" si="1277"/>
        <v>5.7316929431072658</v>
      </c>
    </row>
    <row r="7428" spans="2:18" ht="15">
      <c r="B7428" s="84">
        <v>37731</v>
      </c>
      <c r="C7428" s="85">
        <v>0.2</v>
      </c>
      <c r="D7428" s="86">
        <v>14.5</v>
      </c>
      <c r="E7428" s="87">
        <v>7.1</v>
      </c>
      <c r="F7428" s="96">
        <f t="shared" si="1268"/>
        <v>10.8</v>
      </c>
      <c r="G7428" s="96"/>
      <c r="H7428" s="74">
        <f t="shared" si="1269"/>
        <v>110</v>
      </c>
      <c r="I7428" s="53">
        <f t="shared" si="1267"/>
        <v>0.99121129069416836</v>
      </c>
      <c r="J7428" s="53">
        <f t="shared" si="1270"/>
        <v>0.19560067523736388</v>
      </c>
      <c r="K7428" s="53">
        <f t="shared" si="1271"/>
        <v>1.7799942120349357</v>
      </c>
      <c r="L7428" s="53">
        <f t="shared" si="1272"/>
        <v>33.835223864280934</v>
      </c>
      <c r="M7428" s="93">
        <f t="shared" si="1273"/>
        <v>2.4651901330755193</v>
      </c>
      <c r="N7428" s="53">
        <f t="shared" si="1274"/>
        <v>15.647099184580281</v>
      </c>
      <c r="O7428">
        <f t="shared" si="1275"/>
        <v>0.64570948025996211</v>
      </c>
      <c r="P7428" s="53">
        <f t="shared" si="1276"/>
        <v>9.7567479956675065</v>
      </c>
      <c r="Q7428" s="53">
        <v>0.2</v>
      </c>
      <c r="R7428" s="53">
        <f t="shared" si="1277"/>
        <v>6.0756872263075836</v>
      </c>
    </row>
    <row r="7429" spans="2:18" ht="15">
      <c r="B7429" s="84">
        <v>37732</v>
      </c>
      <c r="C7429" s="85">
        <v>1.2</v>
      </c>
      <c r="D7429" s="86">
        <v>20.5</v>
      </c>
      <c r="E7429" s="87">
        <v>6.5</v>
      </c>
      <c r="F7429" s="96">
        <f t="shared" si="1268"/>
        <v>13.5</v>
      </c>
      <c r="G7429" s="96"/>
      <c r="H7429" s="74">
        <f t="shared" si="1269"/>
        <v>111</v>
      </c>
      <c r="I7429" s="53">
        <f t="shared" si="1267"/>
        <v>0.99065830552788836</v>
      </c>
      <c r="J7429" s="53">
        <f t="shared" si="1270"/>
        <v>0.20160855547686729</v>
      </c>
      <c r="K7429" s="53">
        <f t="shared" si="1271"/>
        <v>1.7866973539801925</v>
      </c>
      <c r="L7429" s="53">
        <f t="shared" si="1272"/>
        <v>34.068293315785375</v>
      </c>
      <c r="M7429" s="93">
        <f t="shared" si="1273"/>
        <v>3.73644166842486</v>
      </c>
      <c r="N7429" s="53">
        <f t="shared" si="1274"/>
        <v>21.670219827764239</v>
      </c>
      <c r="O7429">
        <f t="shared" si="1275"/>
        <v>0.75629173150346363</v>
      </c>
      <c r="P7429" s="53">
        <f t="shared" si="1276"/>
        <v>11.646017104401583</v>
      </c>
      <c r="Q7429" s="53">
        <v>0.2</v>
      </c>
      <c r="R7429" s="53">
        <f t="shared" si="1277"/>
        <v>7.5665720721332246</v>
      </c>
    </row>
    <row r="7430" spans="2:18" ht="15">
      <c r="B7430" s="84">
        <v>37733</v>
      </c>
      <c r="C7430" s="85">
        <v>0</v>
      </c>
      <c r="D7430" s="86">
        <v>22.9</v>
      </c>
      <c r="E7430" s="87">
        <v>7.7</v>
      </c>
      <c r="F7430" s="96">
        <f t="shared" si="1268"/>
        <v>15.299999999999999</v>
      </c>
      <c r="G7430" s="96"/>
      <c r="H7430" s="74">
        <f t="shared" si="1269"/>
        <v>112</v>
      </c>
      <c r="I7430" s="53">
        <f t="shared" si="1267"/>
        <v>0.99010808471929601</v>
      </c>
      <c r="J7430" s="53">
        <f t="shared" si="1270"/>
        <v>0.20756103628894179</v>
      </c>
      <c r="K7430" s="53">
        <f t="shared" si="1271"/>
        <v>1.7933647068029879</v>
      </c>
      <c r="L7430" s="53">
        <f t="shared" si="1272"/>
        <v>34.298731554310635</v>
      </c>
      <c r="M7430" s="93">
        <f t="shared" si="1273"/>
        <v>4.1450265859251711</v>
      </c>
      <c r="N7430" s="53">
        <f t="shared" si="1274"/>
        <v>22.732582426841947</v>
      </c>
      <c r="O7430">
        <f t="shared" si="1275"/>
        <v>0.83888200331721874</v>
      </c>
      <c r="P7430" s="53">
        <f t="shared" si="1276"/>
        <v>13.080554155174077</v>
      </c>
      <c r="Q7430" s="53">
        <v>0.2</v>
      </c>
      <c r="R7430" s="53">
        <f t="shared" si="1277"/>
        <v>7.9015036842718311</v>
      </c>
    </row>
    <row r="7431" spans="2:18" ht="15">
      <c r="B7431" s="84">
        <v>37734</v>
      </c>
      <c r="C7431" s="85">
        <v>0</v>
      </c>
      <c r="D7431" s="86">
        <v>24.5</v>
      </c>
      <c r="E7431" s="87">
        <v>7</v>
      </c>
      <c r="F7431" s="96">
        <f t="shared" si="1268"/>
        <v>15.75</v>
      </c>
      <c r="G7431" s="96"/>
      <c r="H7431" s="74">
        <f t="shared" si="1269"/>
        <v>113</v>
      </c>
      <c r="I7431" s="53">
        <f t="shared" si="1267"/>
        <v>0.98956079108758077</v>
      </c>
      <c r="J7431" s="53">
        <f t="shared" si="1270"/>
        <v>0.21345650975027131</v>
      </c>
      <c r="K7431" s="53">
        <f t="shared" si="1271"/>
        <v>1.7999946696566702</v>
      </c>
      <c r="L7431" s="53">
        <f t="shared" si="1272"/>
        <v>34.526483441982286</v>
      </c>
      <c r="M7431" s="93">
        <f t="shared" si="1273"/>
        <v>4.5379882772167761</v>
      </c>
      <c r="N7431" s="53">
        <f t="shared" si="1274"/>
        <v>24.553889269792638</v>
      </c>
      <c r="O7431">
        <f t="shared" si="1275"/>
        <v>0.86071789937834486</v>
      </c>
      <c r="P7431" s="53">
        <f t="shared" si="1276"/>
        <v>13.462945799582769</v>
      </c>
      <c r="Q7431" s="53">
        <v>0.2</v>
      </c>
      <c r="R7431" s="53">
        <f t="shared" si="1277"/>
        <v>8.3392069553252437</v>
      </c>
    </row>
    <row r="7432" spans="2:18" ht="15">
      <c r="B7432" s="84">
        <v>37735</v>
      </c>
      <c r="C7432" s="85">
        <v>0</v>
      </c>
      <c r="D7432" s="86">
        <v>26.9</v>
      </c>
      <c r="E7432" s="87">
        <v>7.7</v>
      </c>
      <c r="F7432" s="96">
        <f t="shared" si="1268"/>
        <v>17.3</v>
      </c>
      <c r="G7432" s="96"/>
      <c r="H7432" s="74">
        <f t="shared" si="1269"/>
        <v>114</v>
      </c>
      <c r="I7432" s="53">
        <f t="shared" si="1267"/>
        <v>0.98901658658573355</v>
      </c>
      <c r="J7432" s="53">
        <f t="shared" si="1270"/>
        <v>0.21929337338631621</v>
      </c>
      <c r="K7432" s="53">
        <f t="shared" si="1271"/>
        <v>1.8065855896834622</v>
      </c>
      <c r="L7432" s="53">
        <f t="shared" si="1272"/>
        <v>34.751494791126646</v>
      </c>
      <c r="M7432" s="93">
        <f t="shared" si="1273"/>
        <v>5.005306703520775</v>
      </c>
      <c r="N7432" s="53">
        <f t="shared" si="1274"/>
        <v>25.886481541607751</v>
      </c>
      <c r="O7432">
        <f t="shared" si="1275"/>
        <v>0.93976652436751495</v>
      </c>
      <c r="P7432" s="53">
        <f t="shared" si="1276"/>
        <v>14.857540117108154</v>
      </c>
      <c r="Q7432" s="53">
        <v>0.2</v>
      </c>
      <c r="R7432" s="53">
        <f t="shared" si="1277"/>
        <v>8.7237528845367116</v>
      </c>
    </row>
    <row r="7433" spans="2:18" ht="15">
      <c r="B7433" s="84">
        <v>37736</v>
      </c>
      <c r="C7433" s="85">
        <v>0</v>
      </c>
      <c r="D7433" s="86">
        <v>23.9</v>
      </c>
      <c r="E7433" s="87">
        <v>9.8000000000000007</v>
      </c>
      <c r="F7433" s="96">
        <f t="shared" si="1268"/>
        <v>16.850000000000001</v>
      </c>
      <c r="G7433" s="96"/>
      <c r="H7433" s="74">
        <f t="shared" si="1269"/>
        <v>115</v>
      </c>
      <c r="I7433" s="53">
        <f t="shared" si="1267"/>
        <v>0.98847563225262169</v>
      </c>
      <c r="J7433" s="53">
        <f t="shared" si="1270"/>
        <v>0.22507003044315249</v>
      </c>
      <c r="K7433" s="53">
        <f t="shared" si="1271"/>
        <v>1.8131357610410594</v>
      </c>
      <c r="L7433" s="53">
        <f t="shared" si="1272"/>
        <v>34.973712348461028</v>
      </c>
      <c r="M7433" s="93">
        <f t="shared" si="1273"/>
        <v>4.2614166908258166</v>
      </c>
      <c r="N7433" s="53">
        <f t="shared" si="1274"/>
        <v>22.325449485583722</v>
      </c>
      <c r="O7433">
        <f t="shared" si="1275"/>
        <v>0.91619114878473618</v>
      </c>
      <c r="P7433" s="53">
        <f t="shared" si="1276"/>
        <v>14.439969192802906</v>
      </c>
      <c r="Q7433" s="53">
        <v>0.2</v>
      </c>
      <c r="R7433" s="53">
        <f t="shared" si="1277"/>
        <v>7.8863243759126425</v>
      </c>
    </row>
    <row r="7434" spans="2:18" ht="15">
      <c r="B7434" s="84">
        <v>37737</v>
      </c>
      <c r="C7434" s="85">
        <v>0</v>
      </c>
      <c r="D7434" s="86">
        <v>24.7</v>
      </c>
      <c r="E7434" s="87">
        <v>9.6999999999999993</v>
      </c>
      <c r="F7434" s="96">
        <f t="shared" si="1268"/>
        <v>17.2</v>
      </c>
      <c r="G7434" s="96"/>
      <c r="H7434" s="74">
        <f t="shared" si="1269"/>
        <v>116</v>
      </c>
      <c r="I7434" s="53">
        <f t="shared" ref="I7434:I7497" si="1278">1+0.0334*COS($I$7*H7434-0.0552)</f>
        <v>0.98793808816533546</v>
      </c>
      <c r="J7434" s="53">
        <f t="shared" si="1270"/>
        <v>0.2307848901883201</v>
      </c>
      <c r="K7434" s="53">
        <f t="shared" si="1271"/>
        <v>1.8196434240327124</v>
      </c>
      <c r="L7434" s="53">
        <f t="shared" si="1272"/>
        <v>35.193083779092866</v>
      </c>
      <c r="M7434" s="93">
        <f t="shared" si="1273"/>
        <v>4.467560791505611</v>
      </c>
      <c r="N7434" s="53">
        <f t="shared" si="1274"/>
        <v>23.171378654278541</v>
      </c>
      <c r="O7434">
        <f t="shared" si="1275"/>
        <v>0.93448241612587735</v>
      </c>
      <c r="P7434" s="53">
        <f t="shared" si="1276"/>
        <v>14.763827886198612</v>
      </c>
      <c r="Q7434" s="53">
        <v>0.2</v>
      </c>
      <c r="R7434" s="53">
        <f t="shared" si="1277"/>
        <v>8.0969815771137021</v>
      </c>
    </row>
    <row r="7435" spans="2:18" ht="15">
      <c r="B7435" s="84">
        <v>37738</v>
      </c>
      <c r="C7435" s="85">
        <v>2</v>
      </c>
      <c r="D7435" s="86">
        <v>23.7</v>
      </c>
      <c r="E7435" s="87">
        <v>11.2</v>
      </c>
      <c r="F7435" s="96">
        <f t="shared" si="1268"/>
        <v>17.45</v>
      </c>
      <c r="G7435" s="96"/>
      <c r="H7435" s="74">
        <f t="shared" si="1269"/>
        <v>117</v>
      </c>
      <c r="I7435" s="53">
        <f t="shared" si="1278"/>
        <v>0.98740411339181866</v>
      </c>
      <c r="J7435" s="53">
        <f t="shared" si="1270"/>
        <v>0.2364363682412613</v>
      </c>
      <c r="K7435" s="53">
        <f t="shared" si="1271"/>
        <v>1.8261067643489397</v>
      </c>
      <c r="L7435" s="53">
        <f t="shared" si="1272"/>
        <v>35.409557650431303</v>
      </c>
      <c r="M7435" s="93">
        <f t="shared" si="1273"/>
        <v>4.1327021180442207</v>
      </c>
      <c r="N7435" s="53">
        <f t="shared" si="1274"/>
        <v>21.282587583420575</v>
      </c>
      <c r="O7435">
        <f t="shared" si="1275"/>
        <v>0.94774144628336843</v>
      </c>
      <c r="P7435" s="53">
        <f t="shared" si="1276"/>
        <v>14.999102481757598</v>
      </c>
      <c r="Q7435" s="53">
        <v>0.2</v>
      </c>
      <c r="R7435" s="53">
        <f t="shared" si="1277"/>
        <v>7.6763171104909453</v>
      </c>
    </row>
    <row r="7436" spans="2:18" ht="15">
      <c r="B7436" s="84">
        <v>37739</v>
      </c>
      <c r="C7436" s="85">
        <v>0</v>
      </c>
      <c r="D7436" s="86">
        <v>22.3</v>
      </c>
      <c r="E7436" s="87">
        <v>12.5</v>
      </c>
      <c r="F7436" s="96">
        <f t="shared" si="1268"/>
        <v>17.399999999999999</v>
      </c>
      <c r="G7436" s="96"/>
      <c r="H7436" s="74">
        <f t="shared" si="1269"/>
        <v>118</v>
      </c>
      <c r="I7436" s="53">
        <f t="shared" si="1278"/>
        <v>0.98687386594379756</v>
      </c>
      <c r="J7436" s="53">
        <f t="shared" si="1270"/>
        <v>0.24202288693386306</v>
      </c>
      <c r="K7436" s="53">
        <f t="shared" si="1271"/>
        <v>1.8325239124293682</v>
      </c>
      <c r="L7436" s="53">
        <f t="shared" si="1272"/>
        <v>35.623083416116273</v>
      </c>
      <c r="M7436" s="93">
        <f t="shared" si="1273"/>
        <v>3.6760946321650998</v>
      </c>
      <c r="N7436" s="53">
        <f t="shared" si="1274"/>
        <v>18.958041388606379</v>
      </c>
      <c r="O7436">
        <f t="shared" si="1275"/>
        <v>0.94507661986220348</v>
      </c>
      <c r="P7436" s="53">
        <f t="shared" si="1276"/>
        <v>14.951782057313501</v>
      </c>
      <c r="Q7436" s="53">
        <v>0.2</v>
      </c>
      <c r="R7436" s="53">
        <f t="shared" si="1277"/>
        <v>7.1413424758353266</v>
      </c>
    </row>
    <row r="7437" spans="2:18" ht="15">
      <c r="B7437" s="84">
        <v>37740</v>
      </c>
      <c r="C7437" s="85">
        <v>0</v>
      </c>
      <c r="D7437" s="86">
        <v>24.1</v>
      </c>
      <c r="E7437" s="87">
        <v>13.3</v>
      </c>
      <c r="F7437" s="96">
        <f t="shared" si="1268"/>
        <v>18.700000000000003</v>
      </c>
      <c r="G7437" s="96"/>
      <c r="H7437" s="74">
        <f t="shared" si="1269"/>
        <v>119</v>
      </c>
      <c r="I7437" s="53">
        <f t="shared" si="1278"/>
        <v>0.98634750273002292</v>
      </c>
      <c r="J7437" s="53">
        <f t="shared" si="1270"/>
        <v>0.24754287570157374</v>
      </c>
      <c r="K7437" s="53">
        <f t="shared" si="1271"/>
        <v>1.8388929429535461</v>
      </c>
      <c r="L7437" s="53">
        <f t="shared" si="1272"/>
        <v>35.833611400072293</v>
      </c>
      <c r="M7437" s="93">
        <f t="shared" si="1273"/>
        <v>4.0252679504419806</v>
      </c>
      <c r="N7437" s="53">
        <f t="shared" si="1274"/>
        <v>20.019414826307752</v>
      </c>
      <c r="O7437">
        <f t="shared" si="1275"/>
        <v>1.0165219038263003</v>
      </c>
      <c r="P7437" s="53">
        <f t="shared" si="1276"/>
        <v>16.226330427438775</v>
      </c>
      <c r="Q7437" s="53">
        <v>0.2</v>
      </c>
      <c r="R7437" s="53">
        <f t="shared" si="1277"/>
        <v>7.44330829157105</v>
      </c>
    </row>
    <row r="7438" spans="2:18" ht="15">
      <c r="B7438" s="84">
        <v>37741</v>
      </c>
      <c r="C7438" s="85">
        <v>0</v>
      </c>
      <c r="D7438" s="86">
        <v>24.1</v>
      </c>
      <c r="E7438" s="87">
        <v>12.4</v>
      </c>
      <c r="F7438" s="96">
        <f t="shared" si="1268"/>
        <v>18.25</v>
      </c>
      <c r="G7438" s="96"/>
      <c r="H7438" s="74">
        <f t="shared" si="1269"/>
        <v>120</v>
      </c>
      <c r="I7438" s="53">
        <f t="shared" si="1278"/>
        <v>0.98582517950983806</v>
      </c>
      <c r="J7438" s="53">
        <f t="shared" si="1270"/>
        <v>0.25299477150548283</v>
      </c>
      <c r="K7438" s="53">
        <f t="shared" si="1271"/>
        <v>1.8452118744698753</v>
      </c>
      <c r="L7438" s="53">
        <f t="shared" si="1272"/>
        <v>36.041092780795132</v>
      </c>
      <c r="M7438" s="93">
        <f t="shared" si="1273"/>
        <v>4.1619381695442801</v>
      </c>
      <c r="N7438" s="53">
        <f t="shared" si="1274"/>
        <v>20.957515824014088</v>
      </c>
      <c r="O7438">
        <f t="shared" si="1275"/>
        <v>0.99127689269626085</v>
      </c>
      <c r="P7438" s="53">
        <f t="shared" si="1276"/>
        <v>15.774596404672897</v>
      </c>
      <c r="Q7438" s="53">
        <v>0.2</v>
      </c>
      <c r="R7438" s="53">
        <f t="shared" si="1277"/>
        <v>7.6387964177816885</v>
      </c>
    </row>
    <row r="7439" spans="2:18" ht="15">
      <c r="B7439" s="84">
        <v>37742</v>
      </c>
      <c r="C7439" s="85">
        <v>0.2</v>
      </c>
      <c r="D7439" s="86">
        <v>24.5</v>
      </c>
      <c r="E7439" s="87">
        <v>12.7</v>
      </c>
      <c r="F7439" s="96">
        <f t="shared" ref="F7439:F7502" si="1279">0.5*(D7439+E7439)</f>
        <v>18.600000000000001</v>
      </c>
      <c r="G7439" s="96"/>
      <c r="H7439" s="74">
        <f t="shared" ref="H7439:H7502" si="1280">B7439-DATE(YEAR(B7439),1,0)</f>
        <v>121</v>
      </c>
      <c r="I7439" s="53">
        <f t="shared" si="1278"/>
        <v>0.98530705084708703</v>
      </c>
      <c r="J7439" s="53">
        <f t="shared" ref="J7439:J7502" si="1281">ASIN(0.39785*SIN(4.869+$I$7*H7439+0.03345*SIN(6.224+$I$7*H7439)))</f>
        <v>0.25837701928569073</v>
      </c>
      <c r="K7439" s="53">
        <f t="shared" ref="K7439:K7502" si="1282">ACOS(-TAN(J7439)*TAN($E$7*$I$8))</f>
        <v>1.8514786691720928</v>
      </c>
      <c r="L7439" s="53">
        <f t="shared" ref="L7439:L7502" si="1283">117.5*I7439*((K7439*SIN($E$7*$I$8)*SIN(J7439)+COS($E$7*$I$8)*COS(J7439)*SIN(K7439))/PI())</f>
        <v>36.245479575980454</v>
      </c>
      <c r="M7439" s="93">
        <f t="shared" ref="M7439:M7502" si="1284">0.0023*L7439/2.456*(0.5*(D7439+E7439)+17.8)*SQRT(D7439-E7439)</f>
        <v>4.2441987319364642</v>
      </c>
      <c r="N7439" s="53">
        <f t="shared" ref="N7439:N7502" si="1285">0.17*L7439*SQRT(D7439-E7439)</f>
        <v>21.166242887698427</v>
      </c>
      <c r="O7439">
        <f t="shared" ref="O7439:O7502" si="1286">5336/(F7439+273.15)^2*EXP(21.07-5336/(F7439+273.15))</f>
        <v>1.0108641017959705</v>
      </c>
      <c r="P7439" s="53">
        <f t="shared" ref="P7439:P7502" si="1287">EXP(21.07-5336/(F7439+273.15))</f>
        <v>16.124961356011202</v>
      </c>
      <c r="Q7439" s="53">
        <v>0.2</v>
      </c>
      <c r="R7439" s="53">
        <f t="shared" ref="R7439:R7502" si="1288">(O7439*N7439*0.6+$L$8*6.43*(1+0.536*Q7439)*P7439*(1- G7439/100))/($O$7*(O7439+$L$8))</f>
        <v>7.7027396584951191</v>
      </c>
    </row>
    <row r="7440" spans="2:18" ht="15">
      <c r="B7440" s="84">
        <v>37743</v>
      </c>
      <c r="C7440" s="85">
        <v>0</v>
      </c>
      <c r="D7440" s="86">
        <v>22.3</v>
      </c>
      <c r="E7440" s="87">
        <v>12.1</v>
      </c>
      <c r="F7440" s="96">
        <f t="shared" si="1279"/>
        <v>17.2</v>
      </c>
      <c r="G7440" s="96"/>
      <c r="H7440" s="74">
        <f t="shared" si="1280"/>
        <v>122</v>
      </c>
      <c r="I7440" s="53">
        <f t="shared" si="1278"/>
        <v>0.98479327006437722</v>
      </c>
      <c r="J7440" s="53">
        <f t="shared" si="1281"/>
        <v>0.26368807244622355</v>
      </c>
      <c r="K7440" s="53">
        <f t="shared" si="1282"/>
        <v>1.8576912328329742</v>
      </c>
      <c r="L7440" s="53">
        <f t="shared" si="1283"/>
        <v>36.446724627604532</v>
      </c>
      <c r="M7440" s="93">
        <f t="shared" si="1284"/>
        <v>3.8152773058642753</v>
      </c>
      <c r="N7440" s="53">
        <f t="shared" si="1285"/>
        <v>19.788255661421768</v>
      </c>
      <c r="O7440">
        <f t="shared" si="1286"/>
        <v>0.93448241612587735</v>
      </c>
      <c r="P7440" s="53">
        <f t="shared" si="1287"/>
        <v>14.763827886198612</v>
      </c>
      <c r="Q7440" s="53">
        <v>0.2</v>
      </c>
      <c r="R7440" s="53">
        <f t="shared" si="1288"/>
        <v>7.3223739340148386</v>
      </c>
    </row>
    <row r="7441" spans="2:18" ht="15">
      <c r="B7441" s="84">
        <v>37744</v>
      </c>
      <c r="C7441" s="85">
        <v>22</v>
      </c>
      <c r="D7441" s="86">
        <v>24.6</v>
      </c>
      <c r="E7441" s="87">
        <v>11.8</v>
      </c>
      <c r="F7441" s="96">
        <f t="shared" si="1279"/>
        <v>18.200000000000003</v>
      </c>
      <c r="G7441" s="96"/>
      <c r="H7441" s="74">
        <f t="shared" si="1280"/>
        <v>123</v>
      </c>
      <c r="I7441" s="53">
        <f t="shared" si="1278"/>
        <v>0.98428398919770821</v>
      </c>
      <c r="J7441" s="53">
        <f t="shared" si="1281"/>
        <v>0.26892639337166119</v>
      </c>
      <c r="K7441" s="53">
        <f t="shared" si="1282"/>
        <v>1.863847414905129</v>
      </c>
      <c r="L7441" s="53">
        <f t="shared" si="1283"/>
        <v>36.64478158756696</v>
      </c>
      <c r="M7441" s="93">
        <f t="shared" si="1284"/>
        <v>4.4199677103946593</v>
      </c>
      <c r="N7441" s="53">
        <f t="shared" si="1285"/>
        <v>22.287740560917609</v>
      </c>
      <c r="O7441">
        <f t="shared" si="1286"/>
        <v>0.98850584917691831</v>
      </c>
      <c r="P7441" s="53">
        <f t="shared" si="1287"/>
        <v>15.725101864241841</v>
      </c>
      <c r="Q7441" s="53">
        <v>0.2</v>
      </c>
      <c r="R7441" s="53">
        <f t="shared" si="1288"/>
        <v>7.9421681781755415</v>
      </c>
    </row>
    <row r="7442" spans="2:18" ht="15">
      <c r="B7442" s="84">
        <v>37745</v>
      </c>
      <c r="C7442" s="85">
        <v>1.4</v>
      </c>
      <c r="D7442" s="86">
        <v>27.7</v>
      </c>
      <c r="E7442" s="87">
        <v>8.6999999999999993</v>
      </c>
      <c r="F7442" s="96">
        <f t="shared" si="1279"/>
        <v>18.2</v>
      </c>
      <c r="G7442" s="96"/>
      <c r="H7442" s="74">
        <f t="shared" si="1280"/>
        <v>124</v>
      </c>
      <c r="I7442" s="53">
        <f t="shared" si="1278"/>
        <v>0.98377935895148183</v>
      </c>
      <c r="J7442" s="53">
        <f t="shared" si="1281"/>
        <v>0.27409045397556114</v>
      </c>
      <c r="K7442" s="53">
        <f t="shared" si="1282"/>
        <v>1.8699450087988925</v>
      </c>
      <c r="L7442" s="53">
        <f t="shared" si="1283"/>
        <v>36.839604904004887</v>
      </c>
      <c r="M7442" s="93">
        <f t="shared" si="1284"/>
        <v>5.4136944272931924</v>
      </c>
      <c r="N7442" s="53">
        <f t="shared" si="1285"/>
        <v>27.298619532408864</v>
      </c>
      <c r="O7442">
        <f t="shared" si="1286"/>
        <v>0.98850584917691831</v>
      </c>
      <c r="P7442" s="53">
        <f t="shared" si="1287"/>
        <v>15.725101864241841</v>
      </c>
      <c r="Q7442" s="53">
        <v>0.2</v>
      </c>
      <c r="R7442" s="53">
        <f t="shared" si="1288"/>
        <v>9.0935651960757156</v>
      </c>
    </row>
    <row r="7443" spans="2:18" ht="15">
      <c r="B7443" s="84">
        <v>37746</v>
      </c>
      <c r="C7443" s="85">
        <v>0</v>
      </c>
      <c r="D7443" s="86">
        <v>29.7</v>
      </c>
      <c r="E7443" s="87">
        <v>11.7</v>
      </c>
      <c r="F7443" s="96">
        <f t="shared" si="1279"/>
        <v>20.7</v>
      </c>
      <c r="G7443" s="96"/>
      <c r="H7443" s="74">
        <f t="shared" si="1280"/>
        <v>125</v>
      </c>
      <c r="I7443" s="53">
        <f t="shared" si="1278"/>
        <v>0.98327952865390666</v>
      </c>
      <c r="J7443" s="53">
        <f t="shared" si="1281"/>
        <v>0.27917873628067436</v>
      </c>
      <c r="K7443" s="53">
        <f t="shared" si="1282"/>
        <v>1.875981752347422</v>
      </c>
      <c r="L7443" s="53">
        <f t="shared" si="1283"/>
        <v>37.031149808387767</v>
      </c>
      <c r="M7443" s="93">
        <f t="shared" si="1284"/>
        <v>5.6645270183022678</v>
      </c>
      <c r="N7443" s="53">
        <f t="shared" si="1285"/>
        <v>26.708676687538826</v>
      </c>
      <c r="O7443">
        <f t="shared" si="1286"/>
        <v>1.135607897507672</v>
      </c>
      <c r="P7443" s="53">
        <f t="shared" si="1287"/>
        <v>18.376549693326581</v>
      </c>
      <c r="Q7443" s="53">
        <v>0.2</v>
      </c>
      <c r="R7443" s="53">
        <f t="shared" si="1288"/>
        <v>9.0792314992865197</v>
      </c>
    </row>
    <row r="7444" spans="2:18" ht="15">
      <c r="B7444" s="84">
        <v>37747</v>
      </c>
      <c r="C7444" s="85">
        <v>0</v>
      </c>
      <c r="D7444" s="86">
        <v>30.7</v>
      </c>
      <c r="E7444" s="87">
        <v>13.9</v>
      </c>
      <c r="F7444" s="96">
        <f t="shared" si="1279"/>
        <v>22.3</v>
      </c>
      <c r="G7444" s="96"/>
      <c r="H7444" s="74">
        <f t="shared" si="1280"/>
        <v>126</v>
      </c>
      <c r="I7444" s="53">
        <f t="shared" si="1278"/>
        <v>0.98278464621280937</v>
      </c>
      <c r="J7444" s="53">
        <f t="shared" si="1281"/>
        <v>0.28418973303085449</v>
      </c>
      <c r="K7444" s="53">
        <f t="shared" si="1282"/>
        <v>1.8819553284691202</v>
      </c>
      <c r="L7444" s="53">
        <f t="shared" si="1283"/>
        <v>37.219372303500279</v>
      </c>
      <c r="M7444" s="93">
        <f t="shared" si="1284"/>
        <v>5.7288510613176626</v>
      </c>
      <c r="N7444" s="53">
        <f t="shared" si="1285"/>
        <v>25.934185136304357</v>
      </c>
      <c r="O7444">
        <f t="shared" si="1286"/>
        <v>1.2394240607011096</v>
      </c>
      <c r="P7444" s="53">
        <f t="shared" si="1287"/>
        <v>20.275524166792071</v>
      </c>
      <c r="Q7444" s="53">
        <v>0.2</v>
      </c>
      <c r="R7444" s="53">
        <f t="shared" si="1288"/>
        <v>8.9721312650206055</v>
      </c>
    </row>
    <row r="7445" spans="2:18" ht="15">
      <c r="B7445" s="84">
        <v>37748</v>
      </c>
      <c r="C7445" s="85">
        <v>0</v>
      </c>
      <c r="D7445" s="86">
        <v>30.9</v>
      </c>
      <c r="E7445" s="87">
        <v>14.1</v>
      </c>
      <c r="F7445" s="96">
        <f t="shared" si="1279"/>
        <v>22.5</v>
      </c>
      <c r="G7445" s="96"/>
      <c r="H7445" s="74">
        <f t="shared" si="1280"/>
        <v>127</v>
      </c>
      <c r="I7445" s="53">
        <f t="shared" si="1278"/>
        <v>0.98229485807186612</v>
      </c>
      <c r="J7445" s="53">
        <f t="shared" si="1281"/>
        <v>0.28912194833444604</v>
      </c>
      <c r="K7445" s="53">
        <f t="shared" si="1282"/>
        <v>1.8878633660374464</v>
      </c>
      <c r="L7445" s="53">
        <f t="shared" si="1283"/>
        <v>37.404229152418324</v>
      </c>
      <c r="M7445" s="93">
        <f t="shared" si="1284"/>
        <v>5.786019187799825</v>
      </c>
      <c r="N7445" s="53">
        <f t="shared" si="1285"/>
        <v>26.062992030318085</v>
      </c>
      <c r="O7445">
        <f t="shared" si="1286"/>
        <v>1.2529627418997087</v>
      </c>
      <c r="P7445" s="53">
        <f t="shared" si="1287"/>
        <v>20.524760720033569</v>
      </c>
      <c r="Q7445" s="53">
        <v>0.2</v>
      </c>
      <c r="R7445" s="53">
        <f t="shared" si="1288"/>
        <v>9.0109360466149475</v>
      </c>
    </row>
    <row r="7446" spans="2:18" ht="15">
      <c r="B7446" s="84">
        <v>37749</v>
      </c>
      <c r="C7446" s="85">
        <v>0</v>
      </c>
      <c r="D7446" s="86">
        <v>30.5</v>
      </c>
      <c r="E7446" s="87">
        <v>15.3</v>
      </c>
      <c r="F7446" s="96">
        <f t="shared" si="1279"/>
        <v>22.9</v>
      </c>
      <c r="G7446" s="96"/>
      <c r="H7446" s="74">
        <f t="shared" si="1280"/>
        <v>128</v>
      </c>
      <c r="I7446" s="53">
        <f t="shared" si="1278"/>
        <v>0.98181030916726786</v>
      </c>
      <c r="J7446" s="53">
        <f t="shared" si="1281"/>
        <v>0.29397389833885346</v>
      </c>
      <c r="K7446" s="53">
        <f t="shared" si="1282"/>
        <v>1.8937034409680653</v>
      </c>
      <c r="L7446" s="53">
        <f t="shared" si="1283"/>
        <v>37.585677868581648</v>
      </c>
      <c r="M7446" s="93">
        <f t="shared" si="1284"/>
        <v>5.5851914436946775</v>
      </c>
      <c r="N7446" s="53">
        <f t="shared" si="1285"/>
        <v>24.911111329680605</v>
      </c>
      <c r="O7446">
        <f t="shared" si="1286"/>
        <v>1.2804254867781282</v>
      </c>
      <c r="P7446" s="53">
        <f t="shared" si="1287"/>
        <v>21.031421147868219</v>
      </c>
      <c r="Q7446" s="53">
        <v>0.2</v>
      </c>
      <c r="R7446" s="53">
        <f t="shared" si="1288"/>
        <v>8.7600040928662555</v>
      </c>
    </row>
    <row r="7447" spans="2:18" ht="15">
      <c r="B7447" s="84">
        <v>37750</v>
      </c>
      <c r="C7447" s="85">
        <v>0</v>
      </c>
      <c r="D7447" s="86">
        <v>27.7</v>
      </c>
      <c r="E7447" s="87">
        <v>15.1</v>
      </c>
      <c r="F7447" s="96">
        <f t="shared" si="1279"/>
        <v>21.4</v>
      </c>
      <c r="G7447" s="96"/>
      <c r="H7447" s="74">
        <f t="shared" si="1280"/>
        <v>129</v>
      </c>
      <c r="I7447" s="53">
        <f t="shared" si="1278"/>
        <v>0.98133114288483081</v>
      </c>
      <c r="J7447" s="53">
        <f t="shared" si="1281"/>
        <v>0.29874411193586303</v>
      </c>
      <c r="K7447" s="53">
        <f t="shared" si="1282"/>
        <v>1.8994730775330462</v>
      </c>
      <c r="L7447" s="53">
        <f t="shared" si="1283"/>
        <v>37.763676707062153</v>
      </c>
      <c r="M7447" s="93">
        <f t="shared" si="1284"/>
        <v>4.9209061698084957</v>
      </c>
      <c r="N7447" s="53">
        <f t="shared" si="1285"/>
        <v>22.788118278820352</v>
      </c>
      <c r="O7447">
        <f t="shared" si="1286"/>
        <v>1.1800587593452232</v>
      </c>
      <c r="P7447" s="53">
        <f t="shared" si="1287"/>
        <v>19.186946569211134</v>
      </c>
      <c r="Q7447" s="53">
        <v>0.2</v>
      </c>
      <c r="R7447" s="53">
        <f t="shared" si="1288"/>
        <v>8.2016391671039628</v>
      </c>
    </row>
    <row r="7448" spans="2:18" ht="15">
      <c r="B7448" s="84">
        <v>37751</v>
      </c>
      <c r="C7448" s="85">
        <v>0</v>
      </c>
      <c r="D7448" s="86">
        <v>23.8</v>
      </c>
      <c r="E7448" s="87">
        <v>15.3</v>
      </c>
      <c r="F7448" s="96">
        <f t="shared" si="1279"/>
        <v>19.55</v>
      </c>
      <c r="G7448" s="96"/>
      <c r="H7448" s="74">
        <f t="shared" si="1280"/>
        <v>130</v>
      </c>
      <c r="I7448" s="53">
        <f t="shared" si="1278"/>
        <v>0.9808575010175673</v>
      </c>
      <c r="J7448" s="53">
        <f t="shared" si="1281"/>
        <v>0.3034311314971781</v>
      </c>
      <c r="K7448" s="53">
        <f t="shared" si="1282"/>
        <v>1.9051697499115063</v>
      </c>
      <c r="L7448" s="53">
        <f t="shared" si="1283"/>
        <v>37.938184657123458</v>
      </c>
      <c r="M7448" s="93">
        <f t="shared" si="1284"/>
        <v>3.8687983023276646</v>
      </c>
      <c r="N7448" s="53">
        <f t="shared" si="1285"/>
        <v>18.803337025642822</v>
      </c>
      <c r="O7448">
        <f t="shared" si="1286"/>
        <v>1.0657356365728208</v>
      </c>
      <c r="P7448" s="53">
        <f t="shared" si="1287"/>
        <v>17.111146599594804</v>
      </c>
      <c r="Q7448" s="53">
        <v>0.2</v>
      </c>
      <c r="R7448" s="53">
        <f t="shared" si="1288"/>
        <v>7.1999360825085015</v>
      </c>
    </row>
    <row r="7449" spans="2:18" ht="15">
      <c r="B7449" s="84">
        <v>37752</v>
      </c>
      <c r="C7449" s="85">
        <v>8</v>
      </c>
      <c r="D7449" s="86">
        <v>26.5</v>
      </c>
      <c r="E7449" s="87">
        <v>14.3</v>
      </c>
      <c r="F7449" s="96">
        <f t="shared" si="1279"/>
        <v>20.399999999999999</v>
      </c>
      <c r="G7449" s="96"/>
      <c r="H7449" s="74">
        <f t="shared" si="1280"/>
        <v>131</v>
      </c>
      <c r="I7449" s="53">
        <f t="shared" si="1278"/>
        <v>0.98038952372372579</v>
      </c>
      <c r="J7449" s="53">
        <f t="shared" si="1281"/>
        <v>0.3080335136395152</v>
      </c>
      <c r="K7449" s="53">
        <f t="shared" si="1282"/>
        <v>1.9107908839856864</v>
      </c>
      <c r="L7449" s="53">
        <f t="shared" si="1283"/>
        <v>38.109161436162658</v>
      </c>
      <c r="M7449" s="93">
        <f t="shared" si="1284"/>
        <v>4.7618108949963673</v>
      </c>
      <c r="N7449" s="53">
        <f t="shared" si="1285"/>
        <v>22.628628327781509</v>
      </c>
      <c r="O7449">
        <f t="shared" si="1286"/>
        <v>1.1170073288657747</v>
      </c>
      <c r="P7449" s="53">
        <f t="shared" si="1287"/>
        <v>18.03866408032389</v>
      </c>
      <c r="Q7449" s="53">
        <v>0.2</v>
      </c>
      <c r="R7449" s="53">
        <f t="shared" si="1288"/>
        <v>8.1209338585403366</v>
      </c>
    </row>
    <row r="7450" spans="2:18" ht="15">
      <c r="B7450" s="84">
        <v>37753</v>
      </c>
      <c r="C7450" s="85">
        <v>0</v>
      </c>
      <c r="D7450" s="86">
        <v>25.3</v>
      </c>
      <c r="E7450" s="87">
        <v>14.3</v>
      </c>
      <c r="F7450" s="96">
        <f t="shared" si="1279"/>
        <v>19.8</v>
      </c>
      <c r="G7450" s="96"/>
      <c r="H7450" s="74">
        <f t="shared" si="1280"/>
        <v>132</v>
      </c>
      <c r="I7450" s="53">
        <f t="shared" si="1278"/>
        <v>0.97992734948531668</v>
      </c>
      <c r="J7450" s="53">
        <f t="shared" si="1281"/>
        <v>0.31254983001847564</v>
      </c>
      <c r="K7450" s="53">
        <f t="shared" si="1282"/>
        <v>1.9163338593908965</v>
      </c>
      <c r="L7450" s="53">
        <f t="shared" si="1283"/>
        <v>38.276567485119223</v>
      </c>
      <c r="M7450" s="93">
        <f t="shared" si="1284"/>
        <v>4.4700938968188062</v>
      </c>
      <c r="N7450" s="53">
        <f t="shared" si="1285"/>
        <v>21.581332143845838</v>
      </c>
      <c r="O7450">
        <f t="shared" si="1286"/>
        <v>1.0805987518269371</v>
      </c>
      <c r="P7450" s="53">
        <f t="shared" si="1287"/>
        <v>17.379434670850653</v>
      </c>
      <c r="Q7450" s="53">
        <v>0.2</v>
      </c>
      <c r="R7450" s="53">
        <f t="shared" si="1288"/>
        <v>7.8522303108164078</v>
      </c>
    </row>
    <row r="7451" spans="2:18" ht="15">
      <c r="B7451" s="84">
        <v>37754</v>
      </c>
      <c r="C7451" s="85">
        <v>0.6</v>
      </c>
      <c r="D7451" s="86">
        <v>24.1</v>
      </c>
      <c r="E7451" s="87">
        <v>11.7</v>
      </c>
      <c r="F7451" s="96">
        <f t="shared" si="1279"/>
        <v>17.899999999999999</v>
      </c>
      <c r="G7451" s="96"/>
      <c r="H7451" s="74">
        <f t="shared" si="1280"/>
        <v>133</v>
      </c>
      <c r="I7451" s="53">
        <f t="shared" si="1278"/>
        <v>0.9794711150671328</v>
      </c>
      <c r="J7451" s="53">
        <f t="shared" si="1281"/>
        <v>0.31697866815027703</v>
      </c>
      <c r="K7451" s="53">
        <f t="shared" si="1282"/>
        <v>1.9217960118271209</v>
      </c>
      <c r="L7451" s="53">
        <f t="shared" si="1283"/>
        <v>38.440363965429789</v>
      </c>
      <c r="M7451" s="93">
        <f t="shared" si="1284"/>
        <v>4.5254943111550991</v>
      </c>
      <c r="N7451" s="53">
        <f t="shared" si="1285"/>
        <v>23.011623246784517</v>
      </c>
      <c r="O7451">
        <f t="shared" si="1286"/>
        <v>0.97202066659315045</v>
      </c>
      <c r="P7451" s="53">
        <f t="shared" si="1287"/>
        <v>15.431028916646193</v>
      </c>
      <c r="Q7451" s="53">
        <v>0.2</v>
      </c>
      <c r="R7451" s="53">
        <f t="shared" si="1288"/>
        <v>8.0942206680029045</v>
      </c>
    </row>
    <row r="7452" spans="2:18" ht="15">
      <c r="B7452" s="84">
        <v>37755</v>
      </c>
      <c r="C7452" s="85">
        <v>12.8</v>
      </c>
      <c r="D7452" s="86">
        <v>20.100000000000001</v>
      </c>
      <c r="E7452" s="87">
        <v>8.5</v>
      </c>
      <c r="F7452" s="96">
        <f t="shared" si="1279"/>
        <v>14.3</v>
      </c>
      <c r="G7452" s="96"/>
      <c r="H7452" s="74">
        <f t="shared" si="1280"/>
        <v>134</v>
      </c>
      <c r="I7452" s="53">
        <f t="shared" si="1278"/>
        <v>0.97902095547627854</v>
      </c>
      <c r="J7452" s="53">
        <f t="shared" si="1281"/>
        <v>0.32131863226031454</v>
      </c>
      <c r="K7452" s="53">
        <f t="shared" si="1282"/>
        <v>1.9271746356393107</v>
      </c>
      <c r="L7452" s="53">
        <f t="shared" si="1283"/>
        <v>38.600512757600903</v>
      </c>
      <c r="M7452" s="93">
        <f t="shared" si="1284"/>
        <v>3.9520877086293127</v>
      </c>
      <c r="N7452" s="53">
        <f t="shared" si="1285"/>
        <v>22.349663552849936</v>
      </c>
      <c r="O7452">
        <f t="shared" si="1286"/>
        <v>0.7920785885773336</v>
      </c>
      <c r="P7452" s="53">
        <f t="shared" si="1287"/>
        <v>12.265269032584351</v>
      </c>
      <c r="Q7452" s="53">
        <v>0.2</v>
      </c>
      <c r="R7452" s="53">
        <f t="shared" si="1288"/>
        <v>7.7625416513949954</v>
      </c>
    </row>
    <row r="7453" spans="2:18" ht="15">
      <c r="B7453" s="84">
        <v>37756</v>
      </c>
      <c r="C7453" s="85">
        <v>3</v>
      </c>
      <c r="D7453" s="86">
        <v>21.3</v>
      </c>
      <c r="E7453" s="87">
        <v>5.5</v>
      </c>
      <c r="F7453" s="96">
        <f t="shared" si="1279"/>
        <v>13.4</v>
      </c>
      <c r="G7453" s="96"/>
      <c r="H7453" s="74">
        <f t="shared" si="1280"/>
        <v>135</v>
      </c>
      <c r="I7453" s="53">
        <f t="shared" si="1278"/>
        <v>0.97857700392221925</v>
      </c>
      <c r="J7453" s="53">
        <f t="shared" si="1281"/>
        <v>0.32556834415736297</v>
      </c>
      <c r="K7453" s="53">
        <f t="shared" si="1282"/>
        <v>1.9324669866724546</v>
      </c>
      <c r="L7453" s="53">
        <f t="shared" si="1283"/>
        <v>38.756976461462735</v>
      </c>
      <c r="M7453" s="93">
        <f t="shared" si="1284"/>
        <v>4.5012434274087303</v>
      </c>
      <c r="N7453" s="53">
        <f t="shared" si="1285"/>
        <v>26.189508860252133</v>
      </c>
      <c r="O7453">
        <f t="shared" si="1286"/>
        <v>0.75191912057381338</v>
      </c>
      <c r="P7453" s="53">
        <f t="shared" si="1287"/>
        <v>11.570606746124833</v>
      </c>
      <c r="Q7453" s="53">
        <v>0.2</v>
      </c>
      <c r="R7453" s="53">
        <f t="shared" si="1288"/>
        <v>8.5798739419689642</v>
      </c>
    </row>
    <row r="7454" spans="2:18" ht="15">
      <c r="B7454" s="84">
        <v>37757</v>
      </c>
      <c r="C7454" s="85">
        <v>0</v>
      </c>
      <c r="D7454" s="86">
        <v>22.3</v>
      </c>
      <c r="E7454" s="87">
        <v>7.3</v>
      </c>
      <c r="F7454" s="96">
        <f t="shared" si="1279"/>
        <v>14.8</v>
      </c>
      <c r="G7454" s="96"/>
      <c r="H7454" s="74">
        <f t="shared" si="1280"/>
        <v>136</v>
      </c>
      <c r="I7454" s="53">
        <f t="shared" si="1278"/>
        <v>0.9781393917773622</v>
      </c>
      <c r="J7454" s="53">
        <f t="shared" si="1281"/>
        <v>0.32972644413211488</v>
      </c>
      <c r="K7454" s="53">
        <f t="shared" si="1282"/>
        <v>1.9376702854065053</v>
      </c>
      <c r="L7454" s="53">
        <f t="shared" si="1283"/>
        <v>38.909718398159015</v>
      </c>
      <c r="M7454" s="93">
        <f t="shared" si="1284"/>
        <v>4.6006669048450872</v>
      </c>
      <c r="N7454" s="53">
        <f t="shared" si="1285"/>
        <v>25.618437531487334</v>
      </c>
      <c r="O7454">
        <f t="shared" si="1286"/>
        <v>0.81518753761127583</v>
      </c>
      <c r="P7454" s="53">
        <f t="shared" si="1287"/>
        <v>12.6670614236348</v>
      </c>
      <c r="Q7454" s="53">
        <v>0.2</v>
      </c>
      <c r="R7454" s="53">
        <f t="shared" si="1288"/>
        <v>8.5300790100369568</v>
      </c>
    </row>
    <row r="7455" spans="2:18" ht="15">
      <c r="B7455" s="84">
        <v>37758</v>
      </c>
      <c r="C7455" s="85">
        <v>0</v>
      </c>
      <c r="D7455" s="86">
        <v>23</v>
      </c>
      <c r="E7455" s="87">
        <v>8.9</v>
      </c>
      <c r="F7455" s="96">
        <f t="shared" si="1279"/>
        <v>15.95</v>
      </c>
      <c r="G7455" s="96"/>
      <c r="H7455" s="74">
        <f t="shared" si="1280"/>
        <v>137</v>
      </c>
      <c r="I7455" s="53">
        <f t="shared" si="1278"/>
        <v>0.97770824853818161</v>
      </c>
      <c r="J7455" s="53">
        <f t="shared" si="1281"/>
        <v>0.33379159187860519</v>
      </c>
      <c r="K7455" s="53">
        <f t="shared" si="1282"/>
        <v>1.9427817203750397</v>
      </c>
      <c r="L7455" s="53">
        <f t="shared" si="1283"/>
        <v>39.058702613918172</v>
      </c>
      <c r="M7455" s="93">
        <f t="shared" si="1284"/>
        <v>4.6355430700267934</v>
      </c>
      <c r="N7455" s="53">
        <f t="shared" si="1285"/>
        <v>24.933100709791777</v>
      </c>
      <c r="O7455">
        <f t="shared" si="1286"/>
        <v>0.87058060485258115</v>
      </c>
      <c r="P7455" s="53">
        <f t="shared" si="1287"/>
        <v>13.636074018489307</v>
      </c>
      <c r="Q7455" s="53">
        <v>0.2</v>
      </c>
      <c r="R7455" s="53">
        <f t="shared" si="1288"/>
        <v>8.436071718305179</v>
      </c>
    </row>
    <row r="7456" spans="2:18" ht="15">
      <c r="B7456" s="84">
        <v>37759</v>
      </c>
      <c r="C7456" s="85">
        <v>0</v>
      </c>
      <c r="D7456" s="86">
        <v>26.1</v>
      </c>
      <c r="E7456" s="87">
        <v>10.199999999999999</v>
      </c>
      <c r="F7456" s="96">
        <f t="shared" si="1279"/>
        <v>18.149999999999999</v>
      </c>
      <c r="G7456" s="96"/>
      <c r="H7456" s="74">
        <f t="shared" si="1280"/>
        <v>138</v>
      </c>
      <c r="I7456" s="53">
        <f t="shared" si="1278"/>
        <v>0.97728370178689827</v>
      </c>
      <c r="J7456" s="53">
        <f t="shared" si="1281"/>
        <v>0.33776246743693233</v>
      </c>
      <c r="K7456" s="53">
        <f t="shared" si="1282"/>
        <v>1.9477984518702081</v>
      </c>
      <c r="L7456" s="53">
        <f t="shared" si="1283"/>
        <v>39.203893885640284</v>
      </c>
      <c r="M7456" s="93">
        <f t="shared" si="1284"/>
        <v>5.2629123283976984</v>
      </c>
      <c r="N7456" s="53">
        <f t="shared" si="1285"/>
        <v>26.575208990174847</v>
      </c>
      <c r="O7456">
        <f t="shared" si="1286"/>
        <v>0.98574154655655111</v>
      </c>
      <c r="P7456" s="53">
        <f t="shared" si="1287"/>
        <v>15.675745707406904</v>
      </c>
      <c r="Q7456" s="53">
        <v>0.2</v>
      </c>
      <c r="R7456" s="53">
        <f t="shared" si="1288"/>
        <v>8.9248271212707468</v>
      </c>
    </row>
    <row r="7457" spans="2:18" ht="15">
      <c r="B7457" s="84">
        <v>37760</v>
      </c>
      <c r="C7457" s="85">
        <v>0</v>
      </c>
      <c r="D7457" s="86">
        <v>27.3</v>
      </c>
      <c r="E7457" s="87">
        <v>12.7</v>
      </c>
      <c r="F7457" s="96">
        <f t="shared" si="1279"/>
        <v>20</v>
      </c>
      <c r="G7457" s="96"/>
      <c r="H7457" s="74">
        <f t="shared" si="1280"/>
        <v>139</v>
      </c>
      <c r="I7457" s="53">
        <f t="shared" si="1278"/>
        <v>0.97686587715372641</v>
      </c>
      <c r="J7457" s="53">
        <f t="shared" si="1281"/>
        <v>0.34163777215554814</v>
      </c>
      <c r="K7457" s="53">
        <f t="shared" si="1282"/>
        <v>1.9527176159350688</v>
      </c>
      <c r="L7457" s="53">
        <f t="shared" si="1283"/>
        <v>39.345257728323297</v>
      </c>
      <c r="M7457" s="93">
        <f t="shared" si="1284"/>
        <v>5.321818951475251</v>
      </c>
      <c r="N7457" s="53">
        <f t="shared" si="1285"/>
        <v>25.557463177133041</v>
      </c>
      <c r="O7457">
        <f t="shared" si="1286"/>
        <v>1.0926186229103982</v>
      </c>
      <c r="P7457" s="53">
        <f t="shared" si="1287"/>
        <v>17.596754482591379</v>
      </c>
      <c r="Q7457" s="53">
        <v>0.2</v>
      </c>
      <c r="R7457" s="53">
        <f t="shared" si="1288"/>
        <v>8.7800953536574191</v>
      </c>
    </row>
    <row r="7458" spans="2:18" ht="15">
      <c r="B7458" s="84">
        <v>37761</v>
      </c>
      <c r="C7458" s="85">
        <v>35</v>
      </c>
      <c r="D7458" s="86">
        <v>20.6</v>
      </c>
      <c r="E7458" s="87">
        <v>11.4</v>
      </c>
      <c r="F7458" s="96">
        <f t="shared" si="1279"/>
        <v>16</v>
      </c>
      <c r="G7458" s="96"/>
      <c r="H7458" s="74">
        <f t="shared" si="1280"/>
        <v>140</v>
      </c>
      <c r="I7458" s="53">
        <f t="shared" si="1278"/>
        <v>0.97645489827969689</v>
      </c>
      <c r="J7458" s="53">
        <f t="shared" si="1281"/>
        <v>0.34541622967126201</v>
      </c>
      <c r="K7458" s="53">
        <f t="shared" si="1282"/>
        <v>1.9575363286427967</v>
      </c>
      <c r="L7458" s="53">
        <f t="shared" si="1283"/>
        <v>39.48276040433997</v>
      </c>
      <c r="M7458" s="93">
        <f t="shared" si="1284"/>
        <v>3.7906841198504329</v>
      </c>
      <c r="N7458" s="53">
        <f t="shared" si="1285"/>
        <v>20.358714094673953</v>
      </c>
      <c r="O7458">
        <f t="shared" si="1286"/>
        <v>0.87306160859956128</v>
      </c>
      <c r="P7458" s="53">
        <f t="shared" si="1287"/>
        <v>13.679665048200096</v>
      </c>
      <c r="Q7458" s="53">
        <v>0.2</v>
      </c>
      <c r="R7458" s="53">
        <f t="shared" si="1288"/>
        <v>7.3961022120631537</v>
      </c>
    </row>
    <row r="7459" spans="2:18" ht="15">
      <c r="B7459" s="84">
        <v>37762</v>
      </c>
      <c r="C7459" s="85">
        <v>1</v>
      </c>
      <c r="D7459" s="86">
        <v>22.5</v>
      </c>
      <c r="E7459" s="87">
        <v>8.9</v>
      </c>
      <c r="F7459" s="96">
        <f t="shared" si="1279"/>
        <v>15.7</v>
      </c>
      <c r="G7459" s="96"/>
      <c r="H7459" s="74">
        <f t="shared" si="1280"/>
        <v>141</v>
      </c>
      <c r="I7459" s="53">
        <f t="shared" si="1278"/>
        <v>0.97605088678007079</v>
      </c>
      <c r="J7459" s="53">
        <f t="shared" si="1281"/>
        <v>0.34909658690494949</v>
      </c>
      <c r="K7459" s="53">
        <f t="shared" si="1282"/>
        <v>1.9622516906604992</v>
      </c>
      <c r="L7459" s="53">
        <f t="shared" si="1283"/>
        <v>39.616368934564271</v>
      </c>
      <c r="M7459" s="93">
        <f t="shared" si="1284"/>
        <v>4.5834067736390569</v>
      </c>
      <c r="N7459" s="53">
        <f t="shared" si="1285"/>
        <v>24.83665147475379</v>
      </c>
      <c r="O7459">
        <f t="shared" si="1286"/>
        <v>0.85826748663776053</v>
      </c>
      <c r="P7459" s="53">
        <f t="shared" si="1287"/>
        <v>13.419971190292229</v>
      </c>
      <c r="Q7459" s="53">
        <v>0.2</v>
      </c>
      <c r="R7459" s="53">
        <f t="shared" si="1288"/>
        <v>8.4009534313939014</v>
      </c>
    </row>
    <row r="7460" spans="2:18" ht="15">
      <c r="B7460" s="84">
        <v>37763</v>
      </c>
      <c r="C7460" s="85">
        <v>0</v>
      </c>
      <c r="D7460" s="86">
        <v>26.9</v>
      </c>
      <c r="E7460" s="87">
        <v>7.7</v>
      </c>
      <c r="F7460" s="96">
        <f t="shared" si="1279"/>
        <v>17.3</v>
      </c>
      <c r="G7460" s="96"/>
      <c r="H7460" s="74">
        <f t="shared" si="1280"/>
        <v>142</v>
      </c>
      <c r="I7460" s="53">
        <f t="shared" si="1278"/>
        <v>0.97565396220835066</v>
      </c>
      <c r="J7460" s="53">
        <f t="shared" si="1281"/>
        <v>0.35267761507084294</v>
      </c>
      <c r="K7460" s="53">
        <f t="shared" si="1282"/>
        <v>1.9668607920935126</v>
      </c>
      <c r="L7460" s="53">
        <f t="shared" si="1283"/>
        <v>39.746051111332555</v>
      </c>
      <c r="M7460" s="93">
        <f t="shared" si="1284"/>
        <v>5.7246796795868828</v>
      </c>
      <c r="N7460" s="53">
        <f t="shared" si="1285"/>
        <v>29.60693992098496</v>
      </c>
      <c r="O7460">
        <f t="shared" si="1286"/>
        <v>0.93976652436751495</v>
      </c>
      <c r="P7460" s="53">
        <f t="shared" si="1287"/>
        <v>14.857540117108154</v>
      </c>
      <c r="Q7460" s="53">
        <v>0.2</v>
      </c>
      <c r="R7460" s="53">
        <f t="shared" si="1288"/>
        <v>9.5759094011623258</v>
      </c>
    </row>
    <row r="7461" spans="2:18" ht="15">
      <c r="B7461" s="84">
        <v>37764</v>
      </c>
      <c r="C7461" s="85">
        <v>0</v>
      </c>
      <c r="D7461" s="86">
        <v>28.9</v>
      </c>
      <c r="E7461" s="87">
        <v>11.7</v>
      </c>
      <c r="F7461" s="96">
        <f t="shared" si="1279"/>
        <v>20.299999999999997</v>
      </c>
      <c r="G7461" s="96"/>
      <c r="H7461" s="74">
        <f t="shared" si="1280"/>
        <v>143</v>
      </c>
      <c r="I7461" s="53">
        <f t="shared" si="1278"/>
        <v>0.975264242020903</v>
      </c>
      <c r="J7461" s="53">
        <f t="shared" si="1281"/>
        <v>0.35615811069714032</v>
      </c>
      <c r="K7461" s="53">
        <f t="shared" si="1282"/>
        <v>1.9713607176040358</v>
      </c>
      <c r="L7461" s="53">
        <f t="shared" si="1283"/>
        <v>39.871775513211347</v>
      </c>
      <c r="M7461" s="93">
        <f t="shared" si="1284"/>
        <v>5.9000303836715666</v>
      </c>
      <c r="N7461" s="53">
        <f t="shared" si="1285"/>
        <v>28.111156975813685</v>
      </c>
      <c r="O7461">
        <f t="shared" si="1286"/>
        <v>1.1108662394980329</v>
      </c>
      <c r="P7461" s="53">
        <f t="shared" si="1287"/>
        <v>17.9272706470082</v>
      </c>
      <c r="Q7461" s="53">
        <v>0.2</v>
      </c>
      <c r="R7461" s="53">
        <f t="shared" si="1288"/>
        <v>9.3848977328432586</v>
      </c>
    </row>
    <row r="7462" spans="2:18" ht="15">
      <c r="B7462" s="84">
        <v>37765</v>
      </c>
      <c r="C7462" s="85">
        <v>0</v>
      </c>
      <c r="D7462" s="86">
        <v>28.5</v>
      </c>
      <c r="E7462" s="87">
        <v>12.5</v>
      </c>
      <c r="F7462" s="96">
        <f t="shared" si="1279"/>
        <v>20.5</v>
      </c>
      <c r="G7462" s="96"/>
      <c r="H7462" s="74">
        <f t="shared" si="1280"/>
        <v>144</v>
      </c>
      <c r="I7462" s="53">
        <f t="shared" si="1278"/>
        <v>0.97488184154220159</v>
      </c>
      <c r="J7462" s="53">
        <f t="shared" si="1281"/>
        <v>0.35953689665554506</v>
      </c>
      <c r="K7462" s="53">
        <f t="shared" si="1282"/>
        <v>1.9757485517958431</v>
      </c>
      <c r="L7462" s="53">
        <f t="shared" si="1283"/>
        <v>39.993511521528674</v>
      </c>
      <c r="M7462" s="93">
        <f t="shared" si="1284"/>
        <v>5.737831319106613</v>
      </c>
      <c r="N7462" s="53">
        <f t="shared" si="1285"/>
        <v>27.1955878346395</v>
      </c>
      <c r="O7462">
        <f t="shared" si="1286"/>
        <v>1.1231778894918711</v>
      </c>
      <c r="P7462" s="53">
        <f t="shared" si="1287"/>
        <v>18.150673095156183</v>
      </c>
      <c r="Q7462" s="53">
        <v>0.2</v>
      </c>
      <c r="R7462" s="53">
        <f t="shared" si="1288"/>
        <v>9.1825744375014473</v>
      </c>
    </row>
    <row r="7463" spans="2:18" ht="15">
      <c r="B7463" s="84">
        <v>37766</v>
      </c>
      <c r="C7463" s="85">
        <v>0</v>
      </c>
      <c r="D7463" s="86">
        <v>28.5</v>
      </c>
      <c r="E7463" s="87">
        <v>13.7</v>
      </c>
      <c r="F7463" s="96">
        <f t="shared" si="1279"/>
        <v>21.1</v>
      </c>
      <c r="G7463" s="96"/>
      <c r="H7463" s="74">
        <f t="shared" si="1280"/>
        <v>145</v>
      </c>
      <c r="I7463" s="53">
        <f t="shared" si="1278"/>
        <v>0.97450687393070012</v>
      </c>
      <c r="J7463" s="53">
        <f t="shared" si="1281"/>
        <v>0.36281282319723712</v>
      </c>
      <c r="K7463" s="53">
        <f t="shared" si="1282"/>
        <v>1.9800213848546073</v>
      </c>
      <c r="L7463" s="53">
        <f t="shared" si="1283"/>
        <v>40.111229338611665</v>
      </c>
      <c r="M7463" s="93">
        <f t="shared" si="1284"/>
        <v>5.6214183256071131</v>
      </c>
      <c r="N7463" s="53">
        <f t="shared" si="1285"/>
        <v>26.232866651475149</v>
      </c>
      <c r="O7463">
        <f t="shared" si="1286"/>
        <v>1.1608267922038829</v>
      </c>
      <c r="P7463" s="53">
        <f t="shared" si="1287"/>
        <v>18.835820596151294</v>
      </c>
      <c r="Q7463" s="53">
        <v>0.2</v>
      </c>
      <c r="R7463" s="53">
        <f t="shared" si="1288"/>
        <v>8.9874762188334216</v>
      </c>
    </row>
    <row r="7464" spans="2:18" ht="15">
      <c r="B7464" s="84">
        <v>37767</v>
      </c>
      <c r="C7464" s="85">
        <v>0</v>
      </c>
      <c r="D7464" s="86">
        <v>28.1</v>
      </c>
      <c r="E7464" s="87">
        <v>13.9</v>
      </c>
      <c r="F7464" s="96">
        <f t="shared" si="1279"/>
        <v>21</v>
      </c>
      <c r="G7464" s="96"/>
      <c r="H7464" s="74">
        <f t="shared" si="1280"/>
        <v>146</v>
      </c>
      <c r="I7464" s="53">
        <f t="shared" si="1278"/>
        <v>0.97413945014534753</v>
      </c>
      <c r="J7464" s="53">
        <f t="shared" si="1281"/>
        <v>0.36598476899265636</v>
      </c>
      <c r="K7464" s="53">
        <f t="shared" si="1282"/>
        <v>1.9841763184310419</v>
      </c>
      <c r="L7464" s="53">
        <f t="shared" si="1283"/>
        <v>40.224900007658086</v>
      </c>
      <c r="M7464" s="93">
        <f t="shared" si="1284"/>
        <v>5.5077008619460459</v>
      </c>
      <c r="N7464" s="53">
        <f t="shared" si="1285"/>
        <v>25.768436394886972</v>
      </c>
      <c r="O7464">
        <f t="shared" si="1286"/>
        <v>1.1544769098420939</v>
      </c>
      <c r="P7464" s="53">
        <f t="shared" si="1287"/>
        <v>18.720055663097781</v>
      </c>
      <c r="Q7464" s="53">
        <v>0.2</v>
      </c>
      <c r="R7464" s="53">
        <f t="shared" si="1288"/>
        <v>8.875209250045998</v>
      </c>
    </row>
    <row r="7465" spans="2:18" ht="15">
      <c r="B7465" s="84">
        <v>37768</v>
      </c>
      <c r="C7465" s="85">
        <v>0</v>
      </c>
      <c r="D7465" s="86">
        <v>27.9</v>
      </c>
      <c r="E7465" s="87">
        <v>14.6</v>
      </c>
      <c r="F7465" s="96">
        <f t="shared" si="1279"/>
        <v>21.25</v>
      </c>
      <c r="G7465" s="96"/>
      <c r="H7465" s="74">
        <f t="shared" si="1280"/>
        <v>147</v>
      </c>
      <c r="I7465" s="53">
        <f t="shared" si="1278"/>
        <v>0.97377967891275308</v>
      </c>
      <c r="J7465" s="53">
        <f t="shared" si="1281"/>
        <v>0.36905164217237768</v>
      </c>
      <c r="K7465" s="53">
        <f t="shared" si="1282"/>
        <v>1.98821047175171</v>
      </c>
      <c r="L7465" s="53">
        <f t="shared" si="1283"/>
        <v>40.334495434154263</v>
      </c>
      <c r="M7465" s="93">
        <f t="shared" si="1284"/>
        <v>5.3792652622815318</v>
      </c>
      <c r="N7465" s="53">
        <f t="shared" si="1285"/>
        <v>25.006411315568506</v>
      </c>
      <c r="O7465">
        <f t="shared" si="1286"/>
        <v>1.1704084774277876</v>
      </c>
      <c r="P7465" s="53">
        <f t="shared" si="1287"/>
        <v>19.010662386468447</v>
      </c>
      <c r="Q7465" s="53">
        <v>0.2</v>
      </c>
      <c r="R7465" s="53">
        <f t="shared" si="1288"/>
        <v>8.7098000398949313</v>
      </c>
    </row>
    <row r="7466" spans="2:18" ht="15">
      <c r="B7466" s="84">
        <v>37769</v>
      </c>
      <c r="C7466" s="85">
        <v>0</v>
      </c>
      <c r="D7466" s="86">
        <v>28.5</v>
      </c>
      <c r="E7466" s="87">
        <v>14.9</v>
      </c>
      <c r="F7466" s="96">
        <f t="shared" si="1279"/>
        <v>21.7</v>
      </c>
      <c r="G7466" s="96"/>
      <c r="H7466" s="74">
        <f t="shared" si="1280"/>
        <v>148</v>
      </c>
      <c r="I7466" s="53">
        <f t="shared" si="1278"/>
        <v>0.97342766669501279</v>
      </c>
      <c r="J7466" s="53">
        <f t="shared" si="1281"/>
        <v>0.37201238136626164</v>
      </c>
      <c r="K7466" s="53">
        <f t="shared" si="1282"/>
        <v>1.9921209879399151</v>
      </c>
      <c r="L7466" s="53">
        <f t="shared" si="1283"/>
        <v>40.439988408737037</v>
      </c>
      <c r="M7466" s="93">
        <f t="shared" si="1284"/>
        <v>5.5166705080044238</v>
      </c>
      <c r="N7466" s="53">
        <f t="shared" si="1285"/>
        <v>25.353002427099693</v>
      </c>
      <c r="O7466">
        <f t="shared" si="1286"/>
        <v>1.1995667541545105</v>
      </c>
      <c r="P7466" s="53">
        <f t="shared" si="1287"/>
        <v>19.543883454423828</v>
      </c>
      <c r="Q7466" s="53">
        <v>0.2</v>
      </c>
      <c r="R7466" s="53">
        <f t="shared" si="1288"/>
        <v>8.8103825183122737</v>
      </c>
    </row>
    <row r="7467" spans="2:18" ht="15">
      <c r="B7467" s="84">
        <v>37770</v>
      </c>
      <c r="C7467" s="85">
        <v>2.8</v>
      </c>
      <c r="D7467" s="86">
        <v>27.3</v>
      </c>
      <c r="E7467" s="87">
        <v>14.6</v>
      </c>
      <c r="F7467" s="96">
        <f t="shared" si="1279"/>
        <v>20.95</v>
      </c>
      <c r="G7467" s="96"/>
      <c r="H7467" s="74">
        <f t="shared" si="1280"/>
        <v>149</v>
      </c>
      <c r="I7467" s="53">
        <f t="shared" si="1278"/>
        <v>0.97308351765820522</v>
      </c>
      <c r="J7467" s="53">
        <f t="shared" si="1281"/>
        <v>0.37486595673797907</v>
      </c>
      <c r="K7467" s="53">
        <f t="shared" si="1282"/>
        <v>1.9959050405266516</v>
      </c>
      <c r="L7467" s="53">
        <f t="shared" si="1283"/>
        <v>40.541352631382395</v>
      </c>
      <c r="M7467" s="93">
        <f t="shared" si="1284"/>
        <v>5.2428963911062043</v>
      </c>
      <c r="N7467" s="53">
        <f t="shared" si="1285"/>
        <v>24.561168036069152</v>
      </c>
      <c r="O7467">
        <f t="shared" si="1286"/>
        <v>1.1513132958205212</v>
      </c>
      <c r="P7467" s="53">
        <f t="shared" si="1287"/>
        <v>18.662410939368396</v>
      </c>
      <c r="Q7467" s="53">
        <v>0.2</v>
      </c>
      <c r="R7467" s="53">
        <f t="shared" si="1288"/>
        <v>8.5930742671300244</v>
      </c>
    </row>
    <row r="7468" spans="2:18" ht="15">
      <c r="B7468" s="84">
        <v>37771</v>
      </c>
      <c r="C7468" s="85">
        <v>4</v>
      </c>
      <c r="D7468" s="86">
        <v>28.9</v>
      </c>
      <c r="E7468" s="87">
        <v>15.3</v>
      </c>
      <c r="F7468" s="96">
        <f t="shared" si="1279"/>
        <v>22.1</v>
      </c>
      <c r="G7468" s="96"/>
      <c r="H7468" s="74">
        <f t="shared" si="1280"/>
        <v>150</v>
      </c>
      <c r="I7468" s="53">
        <f t="shared" si="1278"/>
        <v>0.97274733364156707</v>
      </c>
      <c r="J7468" s="53">
        <f t="shared" si="1281"/>
        <v>0.37761137101192943</v>
      </c>
      <c r="K7468" s="53">
        <f t="shared" si="1282"/>
        <v>1.9995598401291379</v>
      </c>
      <c r="L7468" s="53">
        <f t="shared" si="1283"/>
        <v>40.638562736788892</v>
      </c>
      <c r="M7468" s="93">
        <f t="shared" si="1284"/>
        <v>5.5998986023340729</v>
      </c>
      <c r="N7468" s="53">
        <f t="shared" si="1285"/>
        <v>25.477494436597166</v>
      </c>
      <c r="O7468">
        <f t="shared" si="1286"/>
        <v>1.2260124998169928</v>
      </c>
      <c r="P7468" s="53">
        <f t="shared" si="1287"/>
        <v>20.028982621079091</v>
      </c>
      <c r="Q7468" s="53">
        <v>0.2</v>
      </c>
      <c r="R7468" s="53">
        <f t="shared" si="1288"/>
        <v>8.8570584938052566</v>
      </c>
    </row>
    <row r="7469" spans="2:18" ht="15">
      <c r="B7469" s="84">
        <v>37772</v>
      </c>
      <c r="C7469" s="85">
        <v>6.6</v>
      </c>
      <c r="D7469" s="86">
        <v>29.3</v>
      </c>
      <c r="E7469" s="87">
        <v>15.3</v>
      </c>
      <c r="F7469" s="96">
        <f t="shared" si="1279"/>
        <v>22.3</v>
      </c>
      <c r="G7469" s="96"/>
      <c r="H7469" s="74">
        <f t="shared" si="1280"/>
        <v>151</v>
      </c>
      <c r="I7469" s="53">
        <f t="shared" si="1278"/>
        <v>0.97241921412735777</v>
      </c>
      <c r="J7469" s="53">
        <f t="shared" si="1281"/>
        <v>0.38024766048951475</v>
      </c>
      <c r="K7469" s="53">
        <f t="shared" si="1282"/>
        <v>2.0030826412720568</v>
      </c>
      <c r="L7469" s="53">
        <f t="shared" si="1283"/>
        <v>40.731594320810181</v>
      </c>
      <c r="M7469" s="93">
        <f t="shared" si="1284"/>
        <v>5.7232046232514877</v>
      </c>
      <c r="N7469" s="53">
        <f t="shared" si="1285"/>
        <v>25.90862403014162</v>
      </c>
      <c r="O7469">
        <f t="shared" si="1286"/>
        <v>1.2394240607011096</v>
      </c>
      <c r="P7469" s="53">
        <f t="shared" si="1287"/>
        <v>20.275524166792071</v>
      </c>
      <c r="Q7469" s="53">
        <v>0.2</v>
      </c>
      <c r="R7469" s="53">
        <f t="shared" si="1288"/>
        <v>8.9661835138583896</v>
      </c>
    </row>
    <row r="7470" spans="2:18" ht="15">
      <c r="B7470" s="84">
        <v>37773</v>
      </c>
      <c r="C7470" s="85">
        <v>6.6</v>
      </c>
      <c r="D7470" s="86">
        <v>28.5</v>
      </c>
      <c r="E7470" s="87">
        <v>14.6</v>
      </c>
      <c r="F7470" s="96">
        <f t="shared" si="1279"/>
        <v>21.55</v>
      </c>
      <c r="G7470" s="96"/>
      <c r="H7470" s="74">
        <f t="shared" si="1280"/>
        <v>152</v>
      </c>
      <c r="I7470" s="53">
        <f t="shared" si="1278"/>
        <v>0.97209925621142024</v>
      </c>
      <c r="J7470" s="53">
        <f t="shared" si="1281"/>
        <v>0.382773896051676</v>
      </c>
      <c r="K7470" s="53">
        <f t="shared" si="1282"/>
        <v>2.0064707493242668</v>
      </c>
      <c r="L7470" s="53">
        <f t="shared" si="1283"/>
        <v>40.820423967777174</v>
      </c>
      <c r="M7470" s="93">
        <f t="shared" si="1284"/>
        <v>5.6082726814468451</v>
      </c>
      <c r="N7470" s="53">
        <f t="shared" si="1285"/>
        <v>25.872228163722305</v>
      </c>
      <c r="O7470">
        <f t="shared" si="1286"/>
        <v>1.1897780477044109</v>
      </c>
      <c r="P7470" s="53">
        <f t="shared" si="1287"/>
        <v>19.364683464590886</v>
      </c>
      <c r="Q7470" s="53">
        <v>0.2</v>
      </c>
      <c r="R7470" s="53">
        <f t="shared" si="1288"/>
        <v>8.9242528089420201</v>
      </c>
    </row>
    <row r="7471" spans="2:18" ht="15">
      <c r="B7471" s="84">
        <v>37774</v>
      </c>
      <c r="C7471" s="85">
        <v>0.2</v>
      </c>
      <c r="D7471" s="86">
        <v>28.5</v>
      </c>
      <c r="E7471" s="87">
        <v>17.899999999999999</v>
      </c>
      <c r="F7471" s="96">
        <f t="shared" si="1279"/>
        <v>23.2</v>
      </c>
      <c r="G7471" s="96"/>
      <c r="H7471" s="74">
        <f t="shared" si="1280"/>
        <v>153</v>
      </c>
      <c r="I7471" s="53">
        <f t="shared" si="1278"/>
        <v>0.97178755457444954</v>
      </c>
      <c r="J7471" s="53">
        <f t="shared" si="1281"/>
        <v>0.38518918414456371</v>
      </c>
      <c r="K7471" s="53">
        <f t="shared" si="1282"/>
        <v>2.009721527521509</v>
      </c>
      <c r="L7471" s="53">
        <f t="shared" si="1283"/>
        <v>40.905029278538173</v>
      </c>
      <c r="M7471" s="93">
        <f t="shared" si="1284"/>
        <v>5.1134377200051118</v>
      </c>
      <c r="N7471" s="53">
        <f t="shared" si="1285"/>
        <v>22.640111525519981</v>
      </c>
      <c r="O7471">
        <f t="shared" si="1286"/>
        <v>1.3013637471220219</v>
      </c>
      <c r="P7471" s="53">
        <f t="shared" si="1287"/>
        <v>21.418682168910372</v>
      </c>
      <c r="Q7471" s="53">
        <v>0.2</v>
      </c>
      <c r="R7471" s="53">
        <f t="shared" si="1288"/>
        <v>8.2431271921641756</v>
      </c>
    </row>
    <row r="7472" spans="2:18" ht="15">
      <c r="B7472" s="84">
        <v>37775</v>
      </c>
      <c r="C7472" s="85">
        <v>2.6</v>
      </c>
      <c r="D7472" s="86">
        <v>28.2</v>
      </c>
      <c r="E7472" s="87">
        <v>15.9</v>
      </c>
      <c r="F7472" s="96">
        <f t="shared" si="1279"/>
        <v>22.05</v>
      </c>
      <c r="G7472" s="96"/>
      <c r="H7472" s="74">
        <f t="shared" si="1280"/>
        <v>154</v>
      </c>
      <c r="I7472" s="53">
        <f t="shared" si="1278"/>
        <v>0.97148420145397496</v>
      </c>
      <c r="J7472" s="53">
        <f t="shared" si="1281"/>
        <v>0.38749266774519064</v>
      </c>
      <c r="K7472" s="53">
        <f t="shared" si="1282"/>
        <v>2.0128324040434848</v>
      </c>
      <c r="L7472" s="53">
        <f t="shared" si="1283"/>
        <v>40.985388899033893</v>
      </c>
      <c r="M7472" s="93">
        <f t="shared" si="1284"/>
        <v>5.3642550081960074</v>
      </c>
      <c r="N7472" s="53">
        <f t="shared" si="1285"/>
        <v>24.436023686891026</v>
      </c>
      <c r="O7472">
        <f t="shared" si="1286"/>
        <v>1.2226793550892643</v>
      </c>
      <c r="P7472" s="53">
        <f t="shared" si="1287"/>
        <v>19.967765357518356</v>
      </c>
      <c r="Q7472" s="53">
        <v>0.2</v>
      </c>
      <c r="R7472" s="53">
        <f t="shared" si="1288"/>
        <v>8.6126775444909782</v>
      </c>
    </row>
    <row r="7473" spans="2:18" ht="15">
      <c r="B7473" s="84">
        <v>37776</v>
      </c>
      <c r="C7473" s="85">
        <v>1.4</v>
      </c>
      <c r="D7473" s="86">
        <v>30.9</v>
      </c>
      <c r="E7473" s="87">
        <v>18.600000000000001</v>
      </c>
      <c r="F7473" s="96">
        <f t="shared" si="1279"/>
        <v>24.75</v>
      </c>
      <c r="G7473" s="96"/>
      <c r="H7473" s="74">
        <f t="shared" si="1280"/>
        <v>155</v>
      </c>
      <c r="I7473" s="53">
        <f t="shared" si="1278"/>
        <v>0.97118928661706516</v>
      </c>
      <c r="J7473" s="53">
        <f t="shared" si="1281"/>
        <v>0.38968352730391004</v>
      </c>
      <c r="K7473" s="53">
        <f t="shared" si="1282"/>
        <v>2.0158008791117585</v>
      </c>
      <c r="L7473" s="53">
        <f t="shared" si="1283"/>
        <v>41.061482549213466</v>
      </c>
      <c r="M7473" s="93">
        <f t="shared" si="1284"/>
        <v>5.7383392414713699</v>
      </c>
      <c r="N7473" s="53">
        <f t="shared" si="1285"/>
        <v>24.481391714087028</v>
      </c>
      <c r="O7473">
        <f t="shared" si="1286"/>
        <v>1.4143426209675207</v>
      </c>
      <c r="P7473" s="53">
        <f t="shared" si="1287"/>
        <v>23.522301618368861</v>
      </c>
      <c r="Q7473" s="53">
        <v>0.2</v>
      </c>
      <c r="R7473" s="53">
        <f t="shared" si="1288"/>
        <v>8.7368799605040337</v>
      </c>
    </row>
    <row r="7474" spans="2:18" ht="15">
      <c r="B7474" s="84">
        <v>37777</v>
      </c>
      <c r="C7474" s="85">
        <v>0</v>
      </c>
      <c r="D7474" s="86">
        <v>31.4</v>
      </c>
      <c r="E7474" s="87">
        <v>18.5</v>
      </c>
      <c r="F7474" s="96">
        <f t="shared" si="1279"/>
        <v>24.95</v>
      </c>
      <c r="G7474" s="96"/>
      <c r="H7474" s="74">
        <f t="shared" si="1280"/>
        <v>156</v>
      </c>
      <c r="I7474" s="53">
        <f t="shared" si="1278"/>
        <v>0.97090289733376511</v>
      </c>
      <c r="J7474" s="53">
        <f t="shared" si="1281"/>
        <v>0.39176098166056555</v>
      </c>
      <c r="K7474" s="53">
        <f t="shared" si="1282"/>
        <v>2.0186245320731344</v>
      </c>
      <c r="L7474" s="53">
        <f t="shared" si="1283"/>
        <v>41.133291052089184</v>
      </c>
      <c r="M7474" s="93">
        <f t="shared" si="1284"/>
        <v>5.9145799446281861</v>
      </c>
      <c r="N7474" s="53">
        <f t="shared" si="1285"/>
        <v>25.115234360347422</v>
      </c>
      <c r="O7474">
        <f t="shared" si="1286"/>
        <v>1.4295218824634137</v>
      </c>
      <c r="P7474" s="53">
        <f t="shared" si="1287"/>
        <v>23.806685728953262</v>
      </c>
      <c r="Q7474" s="53">
        <v>0.2</v>
      </c>
      <c r="R7474" s="53">
        <f t="shared" si="1288"/>
        <v>8.8934703598851055</v>
      </c>
    </row>
    <row r="7475" spans="2:18" ht="15">
      <c r="B7475" s="84">
        <v>37778</v>
      </c>
      <c r="C7475" s="85">
        <v>0</v>
      </c>
      <c r="D7475" s="86">
        <v>29.4</v>
      </c>
      <c r="E7475" s="87">
        <v>17.5</v>
      </c>
      <c r="F7475" s="96">
        <f t="shared" si="1279"/>
        <v>23.45</v>
      </c>
      <c r="G7475" s="96"/>
      <c r="H7475" s="74">
        <f t="shared" si="1280"/>
        <v>157</v>
      </c>
      <c r="I7475" s="53">
        <f t="shared" si="1278"/>
        <v>0.97062511835127152</v>
      </c>
      <c r="J7475" s="53">
        <f t="shared" si="1281"/>
        <v>0.39372428893118894</v>
      </c>
      <c r="K7475" s="53">
        <f t="shared" si="1282"/>
        <v>2.0213010284316693</v>
      </c>
      <c r="L7475" s="53">
        <f t="shared" si="1283"/>
        <v>41.20079636272002</v>
      </c>
      <c r="M7475" s="93">
        <f t="shared" si="1284"/>
        <v>5.4903814383951914</v>
      </c>
      <c r="N7475" s="53">
        <f t="shared" si="1285"/>
        <v>24.161729203254392</v>
      </c>
      <c r="O7475">
        <f t="shared" si="1286"/>
        <v>1.3190384865028884</v>
      </c>
      <c r="P7475" s="53">
        <f t="shared" si="1287"/>
        <v>21.746228140498125</v>
      </c>
      <c r="Q7475" s="53">
        <v>0.2</v>
      </c>
      <c r="R7475" s="53">
        <f t="shared" si="1288"/>
        <v>8.6085219942604336</v>
      </c>
    </row>
    <row r="7476" spans="2:18" ht="15">
      <c r="B7476" s="84">
        <v>37779</v>
      </c>
      <c r="C7476" s="85">
        <v>13</v>
      </c>
      <c r="D7476" s="86">
        <v>31.3</v>
      </c>
      <c r="E7476" s="87">
        <v>16.600000000000001</v>
      </c>
      <c r="F7476" s="96">
        <f t="shared" si="1279"/>
        <v>23.950000000000003</v>
      </c>
      <c r="G7476" s="96"/>
      <c r="H7476" s="74">
        <f t="shared" si="1280"/>
        <v>158</v>
      </c>
      <c r="I7476" s="53">
        <f t="shared" si="1278"/>
        <v>0.97035603186885411</v>
      </c>
      <c r="J7476" s="53">
        <f t="shared" si="1281"/>
        <v>0.39557274736216064</v>
      </c>
      <c r="K7476" s="53">
        <f t="shared" si="1282"/>
        <v>2.0238281267911979</v>
      </c>
      <c r="L7476" s="53">
        <f t="shared" si="1283"/>
        <v>41.26398159690806</v>
      </c>
      <c r="M7476" s="93">
        <f t="shared" si="1284"/>
        <v>6.1856558251688023</v>
      </c>
      <c r="N7476" s="53">
        <f t="shared" si="1285"/>
        <v>26.895444104394468</v>
      </c>
      <c r="O7476">
        <f t="shared" si="1286"/>
        <v>1.355013326815963</v>
      </c>
      <c r="P7476" s="53">
        <f t="shared" si="1287"/>
        <v>22.414706125722521</v>
      </c>
      <c r="Q7476" s="53">
        <v>0.2</v>
      </c>
      <c r="R7476" s="53">
        <f t="shared" si="1288"/>
        <v>9.2681262569621357</v>
      </c>
    </row>
    <row r="7477" spans="2:18" ht="15">
      <c r="B7477" s="84">
        <v>37780</v>
      </c>
      <c r="C7477" s="85">
        <v>0.2</v>
      </c>
      <c r="D7477" s="86">
        <v>31.9</v>
      </c>
      <c r="E7477" s="87">
        <v>16.899999999999999</v>
      </c>
      <c r="F7477" s="96">
        <f t="shared" si="1279"/>
        <v>24.4</v>
      </c>
      <c r="G7477" s="96"/>
      <c r="H7477" s="74">
        <f t="shared" si="1280"/>
        <v>159</v>
      </c>
      <c r="I7477" s="53">
        <f t="shared" si="1278"/>
        <v>0.9700957175135323</v>
      </c>
      <c r="J7477" s="53">
        <f t="shared" si="1281"/>
        <v>0.39730569614880368</v>
      </c>
      <c r="K7477" s="53">
        <f t="shared" si="1282"/>
        <v>2.0262036856692989</v>
      </c>
      <c r="L7477" s="53">
        <f t="shared" si="1283"/>
        <v>41.322831059388477</v>
      </c>
      <c r="M7477" s="93">
        <f t="shared" si="1284"/>
        <v>6.3248120113080724</v>
      </c>
      <c r="N7477" s="53">
        <f t="shared" si="1285"/>
        <v>27.20724820689621</v>
      </c>
      <c r="O7477">
        <f t="shared" si="1286"/>
        <v>1.3881147720479812</v>
      </c>
      <c r="P7477" s="53">
        <f t="shared" si="1287"/>
        <v>23.031883982070269</v>
      </c>
      <c r="Q7477" s="53">
        <v>0.2</v>
      </c>
      <c r="R7477" s="53">
        <f t="shared" si="1288"/>
        <v>9.3602558526915587</v>
      </c>
    </row>
    <row r="7478" spans="2:18" ht="15">
      <c r="B7478" s="84">
        <v>37781</v>
      </c>
      <c r="C7478" s="85">
        <v>0</v>
      </c>
      <c r="D7478" s="86">
        <v>31.8</v>
      </c>
      <c r="E7478" s="87">
        <v>18.5</v>
      </c>
      <c r="F7478" s="96">
        <f t="shared" si="1279"/>
        <v>25.15</v>
      </c>
      <c r="G7478" s="96"/>
      <c r="H7478" s="74">
        <f t="shared" si="1280"/>
        <v>160</v>
      </c>
      <c r="I7478" s="53">
        <f t="shared" si="1278"/>
        <v>0.96984425231651183</v>
      </c>
      <c r="J7478" s="53">
        <f t="shared" si="1281"/>
        <v>0.39892251621546049</v>
      </c>
      <c r="K7478" s="53">
        <f t="shared" si="1282"/>
        <v>2.028425670142993</v>
      </c>
      <c r="L7478" s="53">
        <f t="shared" si="1283"/>
        <v>41.377330271291243</v>
      </c>
      <c r="M7478" s="93">
        <f t="shared" si="1284"/>
        <v>6.069472221321786</v>
      </c>
      <c r="N7478" s="53">
        <f t="shared" si="1285"/>
        <v>25.65294368422607</v>
      </c>
      <c r="O7478">
        <f t="shared" si="1286"/>
        <v>1.4448420710310348</v>
      </c>
      <c r="P7478" s="53">
        <f t="shared" si="1287"/>
        <v>24.09411976647802</v>
      </c>
      <c r="Q7478" s="53">
        <v>0.2</v>
      </c>
      <c r="R7478" s="53">
        <f t="shared" si="1288"/>
        <v>9.0276302489095297</v>
      </c>
    </row>
    <row r="7479" spans="2:18" ht="15">
      <c r="B7479" s="84">
        <v>37782</v>
      </c>
      <c r="C7479" s="85">
        <v>0</v>
      </c>
      <c r="D7479" s="86">
        <v>34.1</v>
      </c>
      <c r="E7479" s="87">
        <v>18.5</v>
      </c>
      <c r="F7479" s="96">
        <f t="shared" si="1279"/>
        <v>26.3</v>
      </c>
      <c r="G7479" s="96"/>
      <c r="H7479" s="74">
        <f t="shared" si="1280"/>
        <v>161</v>
      </c>
      <c r="I7479" s="53">
        <f t="shared" si="1278"/>
        <v>0.96960171069039036</v>
      </c>
      <c r="J7479" s="53">
        <f t="shared" si="1281"/>
        <v>0.40042263095419273</v>
      </c>
      <c r="K7479" s="53">
        <f t="shared" si="1282"/>
        <v>2.0304921582861954</v>
      </c>
      <c r="L7479" s="53">
        <f t="shared" si="1283"/>
        <v>41.427465996652963</v>
      </c>
      <c r="M7479" s="93">
        <f t="shared" si="1284"/>
        <v>6.7575416588316681</v>
      </c>
      <c r="N7479" s="53">
        <f t="shared" si="1285"/>
        <v>27.816314634678086</v>
      </c>
      <c r="O7479">
        <f t="shared" si="1286"/>
        <v>1.5357229108232209</v>
      </c>
      <c r="P7479" s="53">
        <f t="shared" si="1287"/>
        <v>25.80748462700501</v>
      </c>
      <c r="Q7479" s="53">
        <v>0.2</v>
      </c>
      <c r="R7479" s="53">
        <f t="shared" si="1288"/>
        <v>9.5823387292645457</v>
      </c>
    </row>
    <row r="7480" spans="2:18" ht="15">
      <c r="B7480" s="84">
        <v>37783</v>
      </c>
      <c r="C7480" s="85">
        <v>0</v>
      </c>
      <c r="D7480" s="86">
        <v>34.5</v>
      </c>
      <c r="E7480" s="87">
        <v>20.5</v>
      </c>
      <c r="F7480" s="96">
        <f t="shared" si="1279"/>
        <v>27.5</v>
      </c>
      <c r="G7480" s="96"/>
      <c r="H7480" s="74">
        <f t="shared" si="1280"/>
        <v>162</v>
      </c>
      <c r="I7480" s="53">
        <f t="shared" si="1278"/>
        <v>0.96936816440713691</v>
      </c>
      <c r="J7480" s="53">
        <f t="shared" si="1281"/>
        <v>0.40180550691935146</v>
      </c>
      <c r="K7480" s="53">
        <f t="shared" si="1282"/>
        <v>2.0324013473590288</v>
      </c>
      <c r="L7480" s="53">
        <f t="shared" si="1283"/>
        <v>41.473226267759372</v>
      </c>
      <c r="M7480" s="93">
        <f t="shared" si="1284"/>
        <v>6.5830857858846761</v>
      </c>
      <c r="N7480" s="53">
        <f t="shared" si="1285"/>
        <v>26.380362581078519</v>
      </c>
      <c r="O7480">
        <f t="shared" si="1286"/>
        <v>1.6357898653024261</v>
      </c>
      <c r="P7480" s="53">
        <f t="shared" si="1287"/>
        <v>27.709845773220458</v>
      </c>
      <c r="Q7480" s="53">
        <v>0.2</v>
      </c>
      <c r="R7480" s="53">
        <f t="shared" si="1288"/>
        <v>9.2925310706911812</v>
      </c>
    </row>
    <row r="7481" spans="2:18" ht="15">
      <c r="B7481" s="84">
        <v>37784</v>
      </c>
      <c r="C7481" s="85">
        <v>0</v>
      </c>
      <c r="D7481" s="86">
        <v>36.5</v>
      </c>
      <c r="E7481" s="87">
        <v>19.7</v>
      </c>
      <c r="F7481" s="96">
        <f t="shared" si="1279"/>
        <v>28.1</v>
      </c>
      <c r="G7481" s="96"/>
      <c r="H7481" s="74">
        <f t="shared" si="1280"/>
        <v>163</v>
      </c>
      <c r="I7481" s="53">
        <f t="shared" si="1278"/>
        <v>0.96914368257685435</v>
      </c>
      <c r="J7481" s="53">
        <f t="shared" si="1281"/>
        <v>0.40307065447539192</v>
      </c>
      <c r="K7481" s="53">
        <f t="shared" si="1282"/>
        <v>2.0341515597096045</v>
      </c>
      <c r="L7481" s="53">
        <f t="shared" si="1283"/>
        <v>41.514600409103238</v>
      </c>
      <c r="M7481" s="93">
        <f t="shared" si="1284"/>
        <v>7.3142139863586442</v>
      </c>
      <c r="N7481" s="53">
        <f t="shared" si="1285"/>
        <v>28.927068519318567</v>
      </c>
      <c r="O7481">
        <f t="shared" si="1286"/>
        <v>1.6879040420756248</v>
      </c>
      <c r="P7481" s="53">
        <f t="shared" si="1287"/>
        <v>28.706883277441658</v>
      </c>
      <c r="Q7481" s="53">
        <v>0.2</v>
      </c>
      <c r="R7481" s="53">
        <f t="shared" si="1288"/>
        <v>9.9163744254148245</v>
      </c>
    </row>
    <row r="7482" spans="2:18" ht="15">
      <c r="B7482" s="84">
        <v>37785</v>
      </c>
      <c r="C7482" s="85">
        <v>5.2</v>
      </c>
      <c r="D7482" s="86">
        <v>35.799999999999997</v>
      </c>
      <c r="E7482" s="87">
        <v>18.899999999999999</v>
      </c>
      <c r="F7482" s="96">
        <f t="shared" si="1279"/>
        <v>27.349999999999998</v>
      </c>
      <c r="G7482" s="96"/>
      <c r="H7482" s="74">
        <f t="shared" si="1280"/>
        <v>164</v>
      </c>
      <c r="I7482" s="53">
        <f t="shared" si="1278"/>
        <v>0.96892833162732761</v>
      </c>
      <c r="J7482" s="53">
        <f t="shared" si="1281"/>
        <v>0.40421762839545172</v>
      </c>
      <c r="K7482" s="53">
        <f t="shared" si="1282"/>
        <v>2.0357412483497721</v>
      </c>
      <c r="L7482" s="53">
        <f t="shared" si="1283"/>
        <v>41.551579059748867</v>
      </c>
      <c r="M7482" s="93">
        <f t="shared" si="1284"/>
        <v>7.2225093571982253</v>
      </c>
      <c r="N7482" s="53">
        <f t="shared" si="1285"/>
        <v>29.038876275385462</v>
      </c>
      <c r="O7482">
        <f t="shared" si="1286"/>
        <v>1.6229809196234908</v>
      </c>
      <c r="P7482" s="53">
        <f t="shared" si="1287"/>
        <v>27.465439053079297</v>
      </c>
      <c r="Q7482" s="53">
        <v>0.2</v>
      </c>
      <c r="R7482" s="53">
        <f t="shared" si="1288"/>
        <v>9.9126357602110406</v>
      </c>
    </row>
    <row r="7483" spans="2:18" ht="15">
      <c r="B7483" s="84">
        <v>37786</v>
      </c>
      <c r="C7483" s="85">
        <v>11.2</v>
      </c>
      <c r="D7483" s="86">
        <v>33.299999999999997</v>
      </c>
      <c r="E7483" s="87">
        <v>17.399999999999999</v>
      </c>
      <c r="F7483" s="96">
        <f t="shared" si="1279"/>
        <v>25.349999999999998</v>
      </c>
      <c r="G7483" s="96"/>
      <c r="H7483" s="74">
        <f t="shared" si="1280"/>
        <v>165</v>
      </c>
      <c r="I7483" s="53">
        <f t="shared" si="1278"/>
        <v>0.96872217528436744</v>
      </c>
      <c r="J7483" s="53">
        <f t="shared" si="1281"/>
        <v>0.4052460284083601</v>
      </c>
      <c r="K7483" s="53">
        <f t="shared" si="1282"/>
        <v>2.0371690021676367</v>
      </c>
      <c r="L7483" s="53">
        <f t="shared" si="1283"/>
        <v>41.584154193902762</v>
      </c>
      <c r="M7483" s="93">
        <f t="shared" si="1284"/>
        <v>6.7004922357001071</v>
      </c>
      <c r="N7483" s="53">
        <f t="shared" si="1285"/>
        <v>28.188720018635792</v>
      </c>
      <c r="O7483">
        <f t="shared" si="1286"/>
        <v>1.4603042738565217</v>
      </c>
      <c r="P7483" s="53">
        <f t="shared" si="1287"/>
        <v>24.384632024968564</v>
      </c>
      <c r="Q7483" s="53">
        <v>0.2</v>
      </c>
      <c r="R7483" s="53">
        <f t="shared" si="1288"/>
        <v>9.6303241776758455</v>
      </c>
    </row>
    <row r="7484" spans="2:18" ht="15">
      <c r="B7484" s="84">
        <v>37787</v>
      </c>
      <c r="C7484" s="85">
        <v>0</v>
      </c>
      <c r="D7484" s="86">
        <v>32.5</v>
      </c>
      <c r="E7484" s="87">
        <v>18.100000000000001</v>
      </c>
      <c r="F7484" s="96">
        <f t="shared" si="1279"/>
        <v>25.3</v>
      </c>
      <c r="G7484" s="96"/>
      <c r="H7484" s="74">
        <f t="shared" si="1280"/>
        <v>166</v>
      </c>
      <c r="I7484" s="53">
        <f t="shared" si="1278"/>
        <v>0.96852527455295245</v>
      </c>
      <c r="J7484" s="53">
        <f t="shared" si="1281"/>
        <v>0.40615549969192977</v>
      </c>
      <c r="K7484" s="53">
        <f t="shared" si="1282"/>
        <v>2.0384335507413596</v>
      </c>
      <c r="L7484" s="53">
        <f t="shared" si="1283"/>
        <v>41.612319139501366</v>
      </c>
      <c r="M7484" s="93">
        <f t="shared" si="1284"/>
        <v>6.3735281799664136</v>
      </c>
      <c r="N7484" s="53">
        <f t="shared" si="1285"/>
        <v>26.844300269339019</v>
      </c>
      <c r="O7484">
        <f t="shared" si="1286"/>
        <v>1.4564253496152235</v>
      </c>
      <c r="P7484" s="53">
        <f t="shared" si="1287"/>
        <v>24.311713821613644</v>
      </c>
      <c r="Q7484" s="53">
        <v>0.2</v>
      </c>
      <c r="R7484" s="53">
        <f t="shared" si="1288"/>
        <v>9.3130476147128416</v>
      </c>
    </row>
    <row r="7485" spans="2:18" ht="15">
      <c r="B7485" s="84">
        <v>37788</v>
      </c>
      <c r="C7485" s="85">
        <v>0</v>
      </c>
      <c r="D7485" s="86">
        <v>34.200000000000003</v>
      </c>
      <c r="E7485" s="87">
        <v>18.7</v>
      </c>
      <c r="F7485" s="96">
        <f t="shared" si="1279"/>
        <v>26.450000000000003</v>
      </c>
      <c r="G7485" s="96"/>
      <c r="H7485" s="74">
        <f t="shared" si="1280"/>
        <v>167</v>
      </c>
      <c r="I7485" s="53">
        <f t="shared" si="1278"/>
        <v>0.96833768769917694</v>
      </c>
      <c r="J7485" s="53">
        <f t="shared" si="1281"/>
        <v>0.40694573331055683</v>
      </c>
      <c r="K7485" s="53">
        <f t="shared" si="1282"/>
        <v>2.0395337687208768</v>
      </c>
      <c r="L7485" s="53">
        <f t="shared" si="1283"/>
        <v>41.636068594638665</v>
      </c>
      <c r="M7485" s="93">
        <f t="shared" si="1284"/>
        <v>6.792791947258122</v>
      </c>
      <c r="N7485" s="53">
        <f t="shared" si="1285"/>
        <v>27.866632216351867</v>
      </c>
      <c r="O7485">
        <f t="shared" si="1286"/>
        <v>1.5479340936955095</v>
      </c>
      <c r="P7485" s="53">
        <f t="shared" si="1287"/>
        <v>26.038757855990234</v>
      </c>
      <c r="Q7485" s="53">
        <v>0.2</v>
      </c>
      <c r="R7485" s="53">
        <f t="shared" si="1288"/>
        <v>9.6002911365740999</v>
      </c>
    </row>
    <row r="7486" spans="2:18" ht="15">
      <c r="B7486" s="84">
        <v>37789</v>
      </c>
      <c r="C7486" s="85">
        <v>3.2</v>
      </c>
      <c r="D7486" s="86">
        <v>30.9</v>
      </c>
      <c r="E7486" s="87">
        <v>18.100000000000001</v>
      </c>
      <c r="F7486" s="96">
        <f t="shared" si="1279"/>
        <v>24.5</v>
      </c>
      <c r="G7486" s="96"/>
      <c r="H7486" s="74">
        <f t="shared" si="1280"/>
        <v>168</v>
      </c>
      <c r="I7486" s="53">
        <f t="shared" si="1278"/>
        <v>0.96815947023300886</v>
      </c>
      <c r="J7486" s="53">
        <f t="shared" si="1281"/>
        <v>0.40761646659536283</v>
      </c>
      <c r="K7486" s="53">
        <f t="shared" si="1282"/>
        <v>2.0404686797466649</v>
      </c>
      <c r="L7486" s="53">
        <f t="shared" si="1283"/>
        <v>41.655398641672008</v>
      </c>
      <c r="M7486" s="93">
        <f t="shared" si="1284"/>
        <v>5.9035890802300122</v>
      </c>
      <c r="N7486" s="53">
        <f t="shared" si="1285"/>
        <v>25.335250413995634</v>
      </c>
      <c r="O7486">
        <f t="shared" si="1286"/>
        <v>1.395565076951925</v>
      </c>
      <c r="P7486" s="53">
        <f t="shared" si="1287"/>
        <v>23.171067686527078</v>
      </c>
      <c r="Q7486" s="53">
        <v>0.2</v>
      </c>
      <c r="R7486" s="53">
        <f t="shared" si="1288"/>
        <v>8.9264730525700191</v>
      </c>
    </row>
    <row r="7487" spans="2:18" ht="15">
      <c r="B7487" s="84">
        <v>37790</v>
      </c>
      <c r="C7487" s="85">
        <v>1.2</v>
      </c>
      <c r="D7487" s="86">
        <v>32.700000000000003</v>
      </c>
      <c r="E7487" s="87">
        <v>17.7</v>
      </c>
      <c r="F7487" s="96">
        <f t="shared" si="1279"/>
        <v>25.200000000000003</v>
      </c>
      <c r="G7487" s="96"/>
      <c r="H7487" s="74">
        <f t="shared" si="1280"/>
        <v>169</v>
      </c>
      <c r="I7487" s="53">
        <f t="shared" si="1278"/>
        <v>0.96799067489186363</v>
      </c>
      <c r="J7487" s="53">
        <f t="shared" si="1281"/>
        <v>0.40816748346531739</v>
      </c>
      <c r="K7487" s="53">
        <f t="shared" si="1282"/>
        <v>2.041237459877554</v>
      </c>
      <c r="L7487" s="53">
        <f t="shared" si="1283"/>
        <v>41.670306758860512</v>
      </c>
      <c r="M7487" s="93">
        <f t="shared" si="1284"/>
        <v>6.4989060123464375</v>
      </c>
      <c r="N7487" s="53">
        <f t="shared" si="1285"/>
        <v>27.436028698431596</v>
      </c>
      <c r="O7487">
        <f t="shared" si="1286"/>
        <v>1.4486942652907009</v>
      </c>
      <c r="P7487" s="53">
        <f t="shared" si="1287"/>
        <v>24.166458137867785</v>
      </c>
      <c r="Q7487" s="53">
        <v>0.2</v>
      </c>
      <c r="R7487" s="53">
        <f t="shared" si="1288"/>
        <v>9.4475872792475393</v>
      </c>
    </row>
    <row r="7488" spans="2:18" ht="15">
      <c r="B7488" s="84">
        <v>37791</v>
      </c>
      <c r="C7488" s="85">
        <v>0</v>
      </c>
      <c r="D7488" s="86">
        <v>31.5</v>
      </c>
      <c r="E7488" s="87">
        <v>17.5</v>
      </c>
      <c r="F7488" s="96">
        <f t="shared" si="1279"/>
        <v>24.5</v>
      </c>
      <c r="G7488" s="96"/>
      <c r="H7488" s="74">
        <f t="shared" si="1280"/>
        <v>170</v>
      </c>
      <c r="I7488" s="53">
        <f t="shared" si="1278"/>
        <v>0.96783135162499845</v>
      </c>
      <c r="J7488" s="53">
        <f t="shared" si="1281"/>
        <v>0.40859861468800307</v>
      </c>
      <c r="K7488" s="53">
        <f t="shared" si="1282"/>
        <v>2.0418394405028018</v>
      </c>
      <c r="L7488" s="53">
        <f t="shared" si="1283"/>
        <v>41.68079182940884</v>
      </c>
      <c r="M7488" s="93">
        <f t="shared" si="1284"/>
        <v>6.1778849983584472</v>
      </c>
      <c r="N7488" s="53">
        <f t="shared" si="1285"/>
        <v>26.512391247966072</v>
      </c>
      <c r="O7488">
        <f t="shared" si="1286"/>
        <v>1.395565076951925</v>
      </c>
      <c r="P7488" s="53">
        <f t="shared" si="1287"/>
        <v>23.171067686527078</v>
      </c>
      <c r="Q7488" s="53">
        <v>0.2</v>
      </c>
      <c r="R7488" s="53">
        <f t="shared" si="1288"/>
        <v>9.2019156058876668</v>
      </c>
    </row>
    <row r="7489" spans="2:18" ht="15">
      <c r="B7489" s="84">
        <v>37792</v>
      </c>
      <c r="C7489" s="85">
        <v>0</v>
      </c>
      <c r="D7489" s="86">
        <v>34.1</v>
      </c>
      <c r="E7489" s="87">
        <v>16.100000000000001</v>
      </c>
      <c r="F7489" s="96">
        <f t="shared" si="1279"/>
        <v>25.1</v>
      </c>
      <c r="G7489" s="96"/>
      <c r="H7489" s="74">
        <f t="shared" si="1280"/>
        <v>171</v>
      </c>
      <c r="I7489" s="53">
        <f t="shared" si="1278"/>
        <v>0.96768154757873115</v>
      </c>
      <c r="J7489" s="53">
        <f t="shared" si="1281"/>
        <v>0.4089097380789154</v>
      </c>
      <c r="K7489" s="53">
        <f t="shared" si="1282"/>
        <v>2.0422741107171487</v>
      </c>
      <c r="L7489" s="53">
        <f t="shared" si="1283"/>
        <v>41.686854147808901</v>
      </c>
      <c r="M7489" s="93">
        <f t="shared" si="1284"/>
        <v>7.1054590536079898</v>
      </c>
      <c r="N7489" s="53">
        <f t="shared" si="1285"/>
        <v>30.066598399335234</v>
      </c>
      <c r="O7489">
        <f t="shared" si="1286"/>
        <v>1.4409987526309282</v>
      </c>
      <c r="P7489" s="53">
        <f t="shared" si="1287"/>
        <v>24.021973782833768</v>
      </c>
      <c r="Q7489" s="53">
        <v>0.2</v>
      </c>
      <c r="R7489" s="53">
        <f t="shared" si="1288"/>
        <v>10.059798081297721</v>
      </c>
    </row>
    <row r="7490" spans="2:18" ht="15">
      <c r="B7490" s="84">
        <v>37793</v>
      </c>
      <c r="C7490" s="85">
        <v>0</v>
      </c>
      <c r="D7490" s="86">
        <v>33.299999999999997</v>
      </c>
      <c r="E7490" s="87">
        <v>17.7</v>
      </c>
      <c r="F7490" s="96">
        <f t="shared" si="1279"/>
        <v>25.5</v>
      </c>
      <c r="G7490" s="96"/>
      <c r="H7490" s="74">
        <f t="shared" si="1280"/>
        <v>172</v>
      </c>
      <c r="I7490" s="53">
        <f t="shared" si="1278"/>
        <v>0.96754130708248931</v>
      </c>
      <c r="J7490" s="53">
        <f t="shared" si="1281"/>
        <v>0.40910077863842559</v>
      </c>
      <c r="K7490" s="53">
        <f t="shared" si="1282"/>
        <v>2.0425411191413518</v>
      </c>
      <c r="L7490" s="53">
        <f t="shared" si="1283"/>
        <v>41.688495423392943</v>
      </c>
      <c r="M7490" s="93">
        <f t="shared" si="1284"/>
        <v>6.6767619193950338</v>
      </c>
      <c r="N7490" s="53">
        <f t="shared" si="1285"/>
        <v>27.991581851449094</v>
      </c>
      <c r="O7490">
        <f t="shared" si="1286"/>
        <v>1.4719947804869402</v>
      </c>
      <c r="P7490" s="53">
        <f t="shared" si="1287"/>
        <v>24.604553444924591</v>
      </c>
      <c r="Q7490" s="53">
        <v>0.2</v>
      </c>
      <c r="R7490" s="53">
        <f t="shared" si="1288"/>
        <v>9.590388949077191</v>
      </c>
    </row>
    <row r="7491" spans="2:18" ht="15">
      <c r="B7491" s="84">
        <v>37794</v>
      </c>
      <c r="C7491" s="85">
        <v>0</v>
      </c>
      <c r="D7491" s="86">
        <v>32.9</v>
      </c>
      <c r="E7491" s="87">
        <v>18.3</v>
      </c>
      <c r="F7491" s="96">
        <f t="shared" si="1279"/>
        <v>25.6</v>
      </c>
      <c r="G7491" s="96"/>
      <c r="H7491" s="74">
        <f t="shared" si="1280"/>
        <v>173</v>
      </c>
      <c r="I7491" s="53">
        <f t="shared" si="1278"/>
        <v>0.96741067163569183</v>
      </c>
      <c r="J7491" s="53">
        <f t="shared" si="1281"/>
        <v>0.40917170862578206</v>
      </c>
      <c r="K7491" s="53">
        <f t="shared" si="1282"/>
        <v>2.0426402751747079</v>
      </c>
      <c r="L7491" s="53">
        <f t="shared" si="1283"/>
        <v>41.685718781033387</v>
      </c>
      <c r="M7491" s="93">
        <f t="shared" si="1284"/>
        <v>6.4737053005117762</v>
      </c>
      <c r="N7491" s="53">
        <f t="shared" si="1285"/>
        <v>27.077754328488048</v>
      </c>
      <c r="O7491">
        <f t="shared" si="1286"/>
        <v>1.4798334016618249</v>
      </c>
      <c r="P7491" s="53">
        <f t="shared" si="1287"/>
        <v>24.752144553599695</v>
      </c>
      <c r="Q7491" s="53">
        <v>0.2</v>
      </c>
      <c r="R7491" s="53">
        <f t="shared" si="1288"/>
        <v>9.3801931556769667</v>
      </c>
    </row>
    <row r="7492" spans="2:18" ht="15">
      <c r="B7492" s="84">
        <v>37795</v>
      </c>
      <c r="C7492" s="85">
        <v>0</v>
      </c>
      <c r="D7492" s="86">
        <v>33.1</v>
      </c>
      <c r="E7492" s="87">
        <v>18.5</v>
      </c>
      <c r="F7492" s="96">
        <f t="shared" si="1279"/>
        <v>25.8</v>
      </c>
      <c r="G7492" s="96"/>
      <c r="H7492" s="74">
        <f t="shared" si="1280"/>
        <v>174</v>
      </c>
      <c r="I7492" s="53">
        <f t="shared" si="1278"/>
        <v>0.96728967989546932</v>
      </c>
      <c r="J7492" s="53">
        <f t="shared" si="1281"/>
        <v>0.40912254756976801</v>
      </c>
      <c r="K7492" s="53">
        <f t="shared" si="1282"/>
        <v>2.0425715496702246</v>
      </c>
      <c r="L7492" s="53">
        <f t="shared" si="1283"/>
        <v>41.678528758947735</v>
      </c>
      <c r="M7492" s="93">
        <f t="shared" si="1284"/>
        <v>6.502416302776961</v>
      </c>
      <c r="N7492" s="53">
        <f t="shared" si="1285"/>
        <v>27.073083912399643</v>
      </c>
      <c r="O7492">
        <f t="shared" si="1286"/>
        <v>1.4956191451071867</v>
      </c>
      <c r="P7492" s="53">
        <f t="shared" si="1287"/>
        <v>25.049687390992641</v>
      </c>
      <c r="Q7492" s="53">
        <v>0.2</v>
      </c>
      <c r="R7492" s="53">
        <f t="shared" si="1288"/>
        <v>9.3873245176426217</v>
      </c>
    </row>
    <row r="7493" spans="2:18" ht="15">
      <c r="B7493" s="84">
        <v>37796</v>
      </c>
      <c r="C7493" s="85">
        <v>9.8000000000000007</v>
      </c>
      <c r="D7493" s="86">
        <v>29.3</v>
      </c>
      <c r="E7493" s="87">
        <v>17.5</v>
      </c>
      <c r="F7493" s="96">
        <f t="shared" si="1279"/>
        <v>23.4</v>
      </c>
      <c r="G7493" s="96"/>
      <c r="H7493" s="74">
        <f t="shared" si="1280"/>
        <v>175</v>
      </c>
      <c r="I7493" s="53">
        <f t="shared" si="1278"/>
        <v>0.96717836766522414</v>
      </c>
      <c r="J7493" s="53">
        <f t="shared" si="1281"/>
        <v>0.4089533622158914</v>
      </c>
      <c r="K7493" s="53">
        <f t="shared" si="1282"/>
        <v>2.0423350750274194</v>
      </c>
      <c r="L7493" s="53">
        <f t="shared" si="1283"/>
        <v>41.666931303590367</v>
      </c>
      <c r="M7493" s="93">
        <f t="shared" si="1284"/>
        <v>5.5224171595174427</v>
      </c>
      <c r="N7493" s="53">
        <f t="shared" si="1285"/>
        <v>24.332203592673306</v>
      </c>
      <c r="O7493">
        <f t="shared" si="1286"/>
        <v>1.3154869812476659</v>
      </c>
      <c r="P7493" s="53">
        <f t="shared" si="1287"/>
        <v>21.680365038399835</v>
      </c>
      <c r="Q7493" s="53">
        <v>0.2</v>
      </c>
      <c r="R7493" s="53">
        <f t="shared" si="1288"/>
        <v>8.6462110261224812</v>
      </c>
    </row>
    <row r="7494" spans="2:18" ht="15">
      <c r="B7494" s="84">
        <v>37797</v>
      </c>
      <c r="C7494" s="85">
        <v>0.2</v>
      </c>
      <c r="D7494" s="86">
        <v>31.4</v>
      </c>
      <c r="E7494" s="87">
        <v>17.7</v>
      </c>
      <c r="F7494" s="96">
        <f t="shared" si="1279"/>
        <v>24.549999999999997</v>
      </c>
      <c r="G7494" s="96"/>
      <c r="H7494" s="74">
        <f t="shared" si="1280"/>
        <v>176</v>
      </c>
      <c r="I7494" s="53">
        <f t="shared" si="1278"/>
        <v>0.96707676788403607</v>
      </c>
      <c r="J7494" s="53">
        <f t="shared" si="1281"/>
        <v>0.40866426641022918</v>
      </c>
      <c r="K7494" s="53">
        <f t="shared" si="1282"/>
        <v>2.0419311447020565</v>
      </c>
      <c r="L7494" s="53">
        <f t="shared" si="1283"/>
        <v>41.650933761636104</v>
      </c>
      <c r="M7494" s="93">
        <f t="shared" si="1284"/>
        <v>6.1141756902893158</v>
      </c>
      <c r="N7494" s="53">
        <f t="shared" si="1285"/>
        <v>26.208004047118685</v>
      </c>
      <c r="O7494">
        <f t="shared" si="1286"/>
        <v>1.3993032057957571</v>
      </c>
      <c r="P7494" s="53">
        <f t="shared" si="1287"/>
        <v>23.240939357492252</v>
      </c>
      <c r="Q7494" s="53">
        <v>0.2</v>
      </c>
      <c r="R7494" s="53">
        <f t="shared" si="1288"/>
        <v>9.1327849509361823</v>
      </c>
    </row>
    <row r="7495" spans="2:18" ht="15">
      <c r="B7495" s="84">
        <v>37798</v>
      </c>
      <c r="C7495" s="85">
        <v>0</v>
      </c>
      <c r="D7495" s="86">
        <v>31.7</v>
      </c>
      <c r="E7495" s="87">
        <v>17.5</v>
      </c>
      <c r="F7495" s="96">
        <f t="shared" si="1279"/>
        <v>24.6</v>
      </c>
      <c r="G7495" s="96"/>
      <c r="H7495" s="74">
        <f t="shared" si="1280"/>
        <v>177</v>
      </c>
      <c r="I7495" s="53">
        <f t="shared" si="1278"/>
        <v>0.96698491061691505</v>
      </c>
      <c r="J7495" s="53">
        <f t="shared" si="1281"/>
        <v>0.40825542092030154</v>
      </c>
      <c r="K7495" s="53">
        <f t="shared" si="1282"/>
        <v>2.0413602121365115</v>
      </c>
      <c r="L7495" s="53">
        <f t="shared" si="1283"/>
        <v>41.630544869084666</v>
      </c>
      <c r="M7495" s="93">
        <f t="shared" si="1284"/>
        <v>6.2290468511924226</v>
      </c>
      <c r="N7495" s="53">
        <f t="shared" si="1285"/>
        <v>26.668905263636791</v>
      </c>
      <c r="O7495">
        <f t="shared" si="1286"/>
        <v>1.4030500078578083</v>
      </c>
      <c r="P7495" s="53">
        <f t="shared" si="1287"/>
        <v>23.310998151660321</v>
      </c>
      <c r="Q7495" s="53">
        <v>0.2</v>
      </c>
      <c r="R7495" s="53">
        <f t="shared" si="1288"/>
        <v>9.2427493264322713</v>
      </c>
    </row>
    <row r="7496" spans="2:18" ht="15">
      <c r="B7496" s="84">
        <v>37799</v>
      </c>
      <c r="C7496" s="85">
        <v>1.4</v>
      </c>
      <c r="D7496" s="86">
        <v>31.3</v>
      </c>
      <c r="E7496" s="87">
        <v>16</v>
      </c>
      <c r="F7496" s="96">
        <f t="shared" si="1279"/>
        <v>23.65</v>
      </c>
      <c r="G7496" s="96"/>
      <c r="H7496" s="74">
        <f t="shared" si="1280"/>
        <v>178</v>
      </c>
      <c r="I7496" s="53">
        <f t="shared" si="1278"/>
        <v>0.96690282304590414</v>
      </c>
      <c r="J7496" s="53">
        <f t="shared" si="1281"/>
        <v>0.40772703319360154</v>
      </c>
      <c r="K7496" s="53">
        <f t="shared" si="1282"/>
        <v>2.0406228891187692</v>
      </c>
      <c r="L7496" s="53">
        <f t="shared" si="1283"/>
        <v>41.605774737537843</v>
      </c>
      <c r="M7496" s="93">
        <f t="shared" si="1284"/>
        <v>6.3171812434663464</v>
      </c>
      <c r="N7496" s="53">
        <f t="shared" si="1285"/>
        <v>27.666119607406184</v>
      </c>
      <c r="O7496">
        <f t="shared" si="1286"/>
        <v>1.3333277798452794</v>
      </c>
      <c r="P7496" s="53">
        <f t="shared" si="1287"/>
        <v>22.011462542210982</v>
      </c>
      <c r="Q7496" s="53">
        <v>0.2</v>
      </c>
      <c r="R7496" s="53">
        <f t="shared" si="1288"/>
        <v>9.4351689247349171</v>
      </c>
    </row>
    <row r="7497" spans="2:18" ht="15">
      <c r="B7497" s="84">
        <v>37800</v>
      </c>
      <c r="C7497" s="85">
        <v>0</v>
      </c>
      <c r="D7497" s="86">
        <v>29.3</v>
      </c>
      <c r="E7497" s="87">
        <v>17.3</v>
      </c>
      <c r="F7497" s="96">
        <f t="shared" si="1279"/>
        <v>23.3</v>
      </c>
      <c r="G7497" s="96"/>
      <c r="H7497" s="74">
        <f t="shared" si="1280"/>
        <v>179</v>
      </c>
      <c r="I7497" s="53">
        <f t="shared" si="1278"/>
        <v>0.96683052946203629</v>
      </c>
      <c r="J7497" s="53">
        <f t="shared" si="1281"/>
        <v>0.40707935705464793</v>
      </c>
      <c r="K7497" s="53">
        <f t="shared" si="1282"/>
        <v>2.0397199435822722</v>
      </c>
      <c r="L7497" s="53">
        <f t="shared" si="1283"/>
        <v>41.576634837724463</v>
      </c>
      <c r="M7497" s="93">
        <f t="shared" si="1284"/>
        <v>5.543464281986461</v>
      </c>
      <c r="N7497" s="53">
        <f t="shared" si="1285"/>
        <v>24.484366941870171</v>
      </c>
      <c r="O7497">
        <f t="shared" si="1286"/>
        <v>1.3084088390821</v>
      </c>
      <c r="P7497" s="53">
        <f t="shared" si="1287"/>
        <v>21.549170523339328</v>
      </c>
      <c r="Q7497" s="53">
        <v>0.2</v>
      </c>
      <c r="R7497" s="53">
        <f t="shared" si="1288"/>
        <v>8.6775069541178684</v>
      </c>
    </row>
    <row r="7498" spans="2:18" ht="15">
      <c r="B7498" s="84">
        <v>37801</v>
      </c>
      <c r="C7498" s="85">
        <v>11</v>
      </c>
      <c r="D7498" s="86">
        <v>28.9</v>
      </c>
      <c r="E7498" s="87">
        <v>16.100000000000001</v>
      </c>
      <c r="F7498" s="96">
        <f t="shared" si="1279"/>
        <v>22.5</v>
      </c>
      <c r="G7498" s="96"/>
      <c r="H7498" s="74">
        <f t="shared" si="1280"/>
        <v>180</v>
      </c>
      <c r="I7498" s="53">
        <f t="shared" ref="I7498:I7561" si="1289">1+0.0334*COS($I$7*H7498-0.0552)</f>
        <v>0.96676805125814624</v>
      </c>
      <c r="J7498" s="53">
        <f t="shared" si="1281"/>
        <v>0.40631269234167094</v>
      </c>
      <c r="K7498" s="53">
        <f t="shared" si="1282"/>
        <v>2.0386522968629022</v>
      </c>
      <c r="L7498" s="53">
        <f t="shared" si="1283"/>
        <v>41.543137980369544</v>
      </c>
      <c r="M7498" s="93">
        <f t="shared" si="1284"/>
        <v>5.6093017404915884</v>
      </c>
      <c r="N7498" s="53">
        <f t="shared" si="1285"/>
        <v>25.266972302190617</v>
      </c>
      <c r="O7498">
        <f t="shared" si="1286"/>
        <v>1.2529627418997087</v>
      </c>
      <c r="P7498" s="53">
        <f t="shared" si="1287"/>
        <v>20.524760720033569</v>
      </c>
      <c r="Q7498" s="53">
        <v>0.2</v>
      </c>
      <c r="R7498" s="53">
        <f t="shared" si="1288"/>
        <v>8.825612324283</v>
      </c>
    </row>
    <row r="7499" spans="2:18" ht="15">
      <c r="B7499" s="84">
        <v>37802</v>
      </c>
      <c r="C7499" s="85">
        <v>0</v>
      </c>
      <c r="D7499" s="86">
        <v>30.6</v>
      </c>
      <c r="E7499" s="87">
        <v>18.5</v>
      </c>
      <c r="F7499" s="96">
        <f t="shared" si="1279"/>
        <v>24.55</v>
      </c>
      <c r="G7499" s="96"/>
      <c r="H7499" s="74">
        <f t="shared" si="1280"/>
        <v>181</v>
      </c>
      <c r="I7499" s="53">
        <f t="shared" si="1289"/>
        <v>0.96671540692253943</v>
      </c>
      <c r="J7499" s="53">
        <f t="shared" si="1281"/>
        <v>0.40542738448427046</v>
      </c>
      <c r="K7499" s="53">
        <f t="shared" si="1282"/>
        <v>2.0374210204332197</v>
      </c>
      <c r="L7499" s="53">
        <f t="shared" si="1283"/>
        <v>41.505298294525524</v>
      </c>
      <c r="M7499" s="93">
        <f t="shared" si="1284"/>
        <v>5.7259705869117763</v>
      </c>
      <c r="N7499" s="53">
        <f t="shared" si="1285"/>
        <v>24.543988906600326</v>
      </c>
      <c r="O7499">
        <f t="shared" si="1286"/>
        <v>1.3993032057957571</v>
      </c>
      <c r="P7499" s="53">
        <f t="shared" si="1287"/>
        <v>23.240939357492252</v>
      </c>
      <c r="Q7499" s="53">
        <v>0.2</v>
      </c>
      <c r="R7499" s="53">
        <f t="shared" si="1288"/>
        <v>8.7433709617697062</v>
      </c>
    </row>
    <row r="7500" spans="2:18" ht="15">
      <c r="B7500" s="84">
        <v>37803</v>
      </c>
      <c r="C7500" s="85">
        <v>0</v>
      </c>
      <c r="D7500" s="86">
        <v>30.1</v>
      </c>
      <c r="E7500" s="87">
        <v>13.3</v>
      </c>
      <c r="F7500" s="96">
        <f t="shared" si="1279"/>
        <v>21.700000000000003</v>
      </c>
      <c r="G7500" s="96"/>
      <c r="H7500" s="74">
        <f t="shared" si="1280"/>
        <v>182</v>
      </c>
      <c r="I7500" s="53">
        <f t="shared" si="1289"/>
        <v>0.96667261203352184</v>
      </c>
      <c r="J7500" s="53">
        <f t="shared" si="1281"/>
        <v>0.4044238240236096</v>
      </c>
      <c r="K7500" s="53">
        <f t="shared" si="1282"/>
        <v>2.0360273321377047</v>
      </c>
      <c r="L7500" s="53">
        <f t="shared" si="1283"/>
        <v>41.463131203502378</v>
      </c>
      <c r="M7500" s="93">
        <f t="shared" si="1284"/>
        <v>6.2865634899790184</v>
      </c>
      <c r="N7500" s="53">
        <f t="shared" si="1285"/>
        <v>28.891205155047224</v>
      </c>
      <c r="O7500">
        <f t="shared" si="1286"/>
        <v>1.1995667541545105</v>
      </c>
      <c r="P7500" s="53">
        <f t="shared" si="1287"/>
        <v>19.543883454423828</v>
      </c>
      <c r="Q7500" s="53">
        <v>0.2</v>
      </c>
      <c r="R7500" s="53">
        <f t="shared" si="1288"/>
        <v>9.6323165913881432</v>
      </c>
    </row>
    <row r="7501" spans="2:18" ht="15">
      <c r="B7501" s="84">
        <v>37804</v>
      </c>
      <c r="C7501" s="85">
        <v>11.4</v>
      </c>
      <c r="D7501" s="86">
        <v>29.3</v>
      </c>
      <c r="E7501" s="87">
        <v>11.3</v>
      </c>
      <c r="F7501" s="96">
        <f t="shared" si="1279"/>
        <v>20.3</v>
      </c>
      <c r="G7501" s="96"/>
      <c r="H7501" s="74">
        <f t="shared" si="1280"/>
        <v>183</v>
      </c>
      <c r="I7501" s="53">
        <f t="shared" si="1289"/>
        <v>0.96663967925478966</v>
      </c>
      <c r="J7501" s="53">
        <f t="shared" si="1281"/>
        <v>0.40330244607692034</v>
      </c>
      <c r="K7501" s="53">
        <f t="shared" si="1282"/>
        <v>2.0344725919560269</v>
      </c>
      <c r="L7501" s="53">
        <f t="shared" si="1283"/>
        <v>41.416653398551674</v>
      </c>
      <c r="M7501" s="93">
        <f t="shared" si="1284"/>
        <v>6.2695404011143694</v>
      </c>
      <c r="N7501" s="53">
        <f t="shared" si="1285"/>
        <v>29.871716401612129</v>
      </c>
      <c r="O7501">
        <f t="shared" si="1286"/>
        <v>1.1108662394980329</v>
      </c>
      <c r="P7501" s="53">
        <f t="shared" si="1287"/>
        <v>17.9272706470082</v>
      </c>
      <c r="Q7501" s="53">
        <v>0.2</v>
      </c>
      <c r="R7501" s="53">
        <f t="shared" si="1288"/>
        <v>9.7922077804946781</v>
      </c>
    </row>
    <row r="7502" spans="2:18" ht="15">
      <c r="B7502" s="84">
        <v>37805</v>
      </c>
      <c r="C7502" s="85">
        <v>0</v>
      </c>
      <c r="D7502" s="86">
        <v>27.7</v>
      </c>
      <c r="E7502" s="87">
        <v>15.9</v>
      </c>
      <c r="F7502" s="96">
        <f t="shared" si="1279"/>
        <v>21.8</v>
      </c>
      <c r="G7502" s="96"/>
      <c r="H7502" s="74">
        <f t="shared" si="1280"/>
        <v>184</v>
      </c>
      <c r="I7502" s="53">
        <f t="shared" si="1289"/>
        <v>0.966616618331682</v>
      </c>
      <c r="J7502" s="53">
        <f t="shared" si="1281"/>
        <v>0.4020637297482984</v>
      </c>
      <c r="K7502" s="53">
        <f t="shared" si="1282"/>
        <v>2.0327582973243699</v>
      </c>
      <c r="L7502" s="53">
        <f t="shared" si="1283"/>
        <v>41.365882810476329</v>
      </c>
      <c r="M7502" s="93">
        <f t="shared" si="1284"/>
        <v>5.2696037609235775</v>
      </c>
      <c r="N7502" s="53">
        <f t="shared" si="1285"/>
        <v>24.156400551831489</v>
      </c>
      <c r="O7502">
        <f t="shared" si="1286"/>
        <v>1.2061313282071029</v>
      </c>
      <c r="P7502" s="53">
        <f t="shared" si="1287"/>
        <v>19.664168099394551</v>
      </c>
      <c r="Q7502" s="53">
        <v>0.2</v>
      </c>
      <c r="R7502" s="53">
        <f t="shared" si="1288"/>
        <v>8.5367798313133285</v>
      </c>
    </row>
    <row r="7503" spans="2:18" ht="15">
      <c r="B7503" s="84">
        <v>37806</v>
      </c>
      <c r="C7503" s="85">
        <v>24</v>
      </c>
      <c r="D7503" s="86">
        <v>23.3</v>
      </c>
      <c r="E7503" s="87">
        <v>13.8</v>
      </c>
      <c r="F7503" s="96">
        <f t="shared" ref="F7503:F7566" si="1290">0.5*(D7503+E7503)</f>
        <v>18.55</v>
      </c>
      <c r="G7503" s="96"/>
      <c r="H7503" s="74">
        <f t="shared" ref="H7503:H7566" si="1291">B7503-DATE(YEAR(B7503),1,0)</f>
        <v>185</v>
      </c>
      <c r="I7503" s="53">
        <f t="shared" si="1289"/>
        <v>0.96660343608829691</v>
      </c>
      <c r="J7503" s="53">
        <f t="shared" ref="J7503:J7566" si="1292">ASIN(0.39785*SIN(4.869+$I$7*H7503+0.03345*SIN(6.224+$I$7*H7503)))</f>
        <v>0.40070819748795422</v>
      </c>
      <c r="K7503" s="53">
        <f t="shared" ref="K7503:K7566" si="1293">ACOS(-TAN(J7503)*TAN($E$7*$I$8))</f>
        <v>2.0308860780474474</v>
      </c>
      <c r="L7503" s="53">
        <f t="shared" ref="L7503:L7566" si="1294">117.5*I7503*((K7503*SIN($E$7*$I$8)*SIN(J7503)+COS($E$7*$I$8)*COS(J7503)*SIN(K7503))/PI())</f>
        <v>41.310838579351461</v>
      </c>
      <c r="M7503" s="93">
        <f t="shared" ref="M7503:M7566" si="1295">0.0023*L7503/2.456*(0.5*(D7503+E7503)+17.8)*SQRT(D7503-E7503)</f>
        <v>4.3344071321500977</v>
      </c>
      <c r="N7503" s="53">
        <f t="shared" ref="N7503:N7566" si="1296">0.17*L7503*SQRT(D7503-E7503)</f>
        <v>21.645854504100342</v>
      </c>
      <c r="O7503">
        <f t="shared" ref="O7503:O7566" si="1297">5336/(F7503+273.15)^2*EXP(21.07-5336/(F7503+273.15))</f>
        <v>1.0080454852442531</v>
      </c>
      <c r="P7503" s="53">
        <f t="shared" ref="P7503:P7566" si="1298">EXP(21.07-5336/(F7503+273.15))</f>
        <v>16.074488644854735</v>
      </c>
      <c r="Q7503" s="53">
        <v>0.2</v>
      </c>
      <c r="R7503" s="53">
        <f t="shared" ref="R7503:R7566" si="1299">(O7503*N7503*0.6+$L$8*6.43*(1+0.536*Q7503)*P7503*(1- G7503/100))/($O$7*(O7503+$L$8))</f>
        <v>7.8108041978171983</v>
      </c>
    </row>
    <row r="7504" spans="2:18" ht="15">
      <c r="B7504" s="84">
        <v>37807</v>
      </c>
      <c r="C7504" s="85">
        <v>0</v>
      </c>
      <c r="D7504" s="86">
        <v>28.5</v>
      </c>
      <c r="E7504" s="87">
        <v>11.5</v>
      </c>
      <c r="F7504" s="96">
        <f t="shared" si="1290"/>
        <v>20</v>
      </c>
      <c r="G7504" s="96"/>
      <c r="H7504" s="74">
        <f t="shared" si="1291"/>
        <v>186</v>
      </c>
      <c r="I7504" s="53">
        <f t="shared" si="1289"/>
        <v>0.96660013642547238</v>
      </c>
      <c r="J7504" s="53">
        <f t="shared" si="1292"/>
        <v>0.39923641440225827</v>
      </c>
      <c r="K7504" s="53">
        <f t="shared" si="1293"/>
        <v>2.0288576908360731</v>
      </c>
      <c r="L7504" s="53">
        <f t="shared" si="1294"/>
        <v>41.251541022555166</v>
      </c>
      <c r="M7504" s="93">
        <f t="shared" si="1295"/>
        <v>6.0208237079709805</v>
      </c>
      <c r="N7504" s="53">
        <f t="shared" si="1296"/>
        <v>28.914358345434135</v>
      </c>
      <c r="O7504">
        <f t="shared" si="1297"/>
        <v>1.0926186229103982</v>
      </c>
      <c r="P7504" s="53">
        <f t="shared" si="1298"/>
        <v>17.596754482591379</v>
      </c>
      <c r="Q7504" s="53">
        <v>0.2</v>
      </c>
      <c r="R7504" s="53">
        <f t="shared" si="1299"/>
        <v>9.5560051422570176</v>
      </c>
    </row>
    <row r="7505" spans="2:18" ht="15">
      <c r="B7505" s="84">
        <v>37808</v>
      </c>
      <c r="C7505" s="85">
        <v>0</v>
      </c>
      <c r="D7505" s="86">
        <v>28.7</v>
      </c>
      <c r="E7505" s="87">
        <v>14.4</v>
      </c>
      <c r="F7505" s="96">
        <f t="shared" si="1290"/>
        <v>21.55</v>
      </c>
      <c r="G7505" s="96"/>
      <c r="H7505" s="74">
        <f t="shared" si="1291"/>
        <v>187</v>
      </c>
      <c r="I7505" s="53">
        <f t="shared" si="1289"/>
        <v>0.96660672031963157</v>
      </c>
      <c r="J7505" s="53">
        <f t="shared" si="1292"/>
        <v>0.39764898751708555</v>
      </c>
      <c r="K7505" s="53">
        <f t="shared" si="1293"/>
        <v>2.0266750135070062</v>
      </c>
      <c r="L7505" s="53">
        <f t="shared" si="1294"/>
        <v>41.188011601317754</v>
      </c>
      <c r="M7505" s="93">
        <f t="shared" si="1295"/>
        <v>5.7396188783456186</v>
      </c>
      <c r="N7505" s="53">
        <f t="shared" si="1296"/>
        <v>26.478157826494257</v>
      </c>
      <c r="O7505">
        <f t="shared" si="1297"/>
        <v>1.1897780477044109</v>
      </c>
      <c r="P7505" s="53">
        <f t="shared" si="1298"/>
        <v>19.364683464590886</v>
      </c>
      <c r="Q7505" s="53">
        <v>0.2</v>
      </c>
      <c r="R7505" s="53">
        <f t="shared" si="1299"/>
        <v>9.0649523749079588</v>
      </c>
    </row>
    <row r="7506" spans="2:18" ht="15">
      <c r="B7506" s="84">
        <v>37809</v>
      </c>
      <c r="C7506" s="85">
        <v>0</v>
      </c>
      <c r="D7506" s="86">
        <v>29.9</v>
      </c>
      <c r="E7506" s="87">
        <v>16.5</v>
      </c>
      <c r="F7506" s="96">
        <f t="shared" si="1290"/>
        <v>23.2</v>
      </c>
      <c r="G7506" s="96"/>
      <c r="H7506" s="74">
        <f t="shared" si="1291"/>
        <v>188</v>
      </c>
      <c r="I7506" s="53">
        <f t="shared" si="1289"/>
        <v>0.96662318582249451</v>
      </c>
      <c r="J7506" s="53">
        <f t="shared" si="1292"/>
        <v>0.39594656499710279</v>
      </c>
      <c r="K7506" s="53">
        <f t="shared" si="1293"/>
        <v>2.0243400388832118</v>
      </c>
      <c r="L7506" s="53">
        <f t="shared" si="1294"/>
        <v>41.120272886006703</v>
      </c>
      <c r="M7506" s="93">
        <f t="shared" si="1295"/>
        <v>5.7795192894391931</v>
      </c>
      <c r="N7506" s="53">
        <f t="shared" si="1296"/>
        <v>25.589235352350503</v>
      </c>
      <c r="O7506">
        <f t="shared" si="1297"/>
        <v>1.3013637471220219</v>
      </c>
      <c r="P7506" s="53">
        <f t="shared" si="1298"/>
        <v>21.418682168910372</v>
      </c>
      <c r="Q7506" s="53">
        <v>0.2</v>
      </c>
      <c r="R7506" s="53">
        <f t="shared" si="1299"/>
        <v>8.9309839396628412</v>
      </c>
    </row>
    <row r="7507" spans="2:18" ht="15">
      <c r="B7507" s="84">
        <v>37810</v>
      </c>
      <c r="C7507" s="85">
        <v>0</v>
      </c>
      <c r="D7507" s="86">
        <v>32.5</v>
      </c>
      <c r="E7507" s="87">
        <v>16.100000000000001</v>
      </c>
      <c r="F7507" s="96">
        <f t="shared" si="1290"/>
        <v>24.3</v>
      </c>
      <c r="G7507" s="96"/>
      <c r="H7507" s="74">
        <f t="shared" si="1291"/>
        <v>189</v>
      </c>
      <c r="I7507" s="53">
        <f t="shared" si="1289"/>
        <v>0.96664952806165383</v>
      </c>
      <c r="J7507" s="53">
        <f t="shared" si="1292"/>
        <v>0.39412983532377216</v>
      </c>
      <c r="K7507" s="53">
        <f t="shared" si="1293"/>
        <v>2.0218548684336888</v>
      </c>
      <c r="L7507" s="53">
        <f t="shared" si="1294"/>
        <v>41.048348520370595</v>
      </c>
      <c r="M7507" s="93">
        <f t="shared" si="1295"/>
        <v>6.5538905206383058</v>
      </c>
      <c r="N7507" s="53">
        <f t="shared" si="1296"/>
        <v>28.259634102828723</v>
      </c>
      <c r="O7507">
        <f t="shared" si="1297"/>
        <v>1.3806989596533124</v>
      </c>
      <c r="P7507" s="53">
        <f t="shared" si="1298"/>
        <v>22.893443582367627</v>
      </c>
      <c r="Q7507" s="53">
        <v>0.2</v>
      </c>
      <c r="R7507" s="53">
        <f t="shared" si="1299"/>
        <v>9.6021264126384853</v>
      </c>
    </row>
    <row r="7508" spans="2:18" ht="15">
      <c r="B7508" s="84">
        <v>37811</v>
      </c>
      <c r="C7508" s="85">
        <v>0</v>
      </c>
      <c r="D7508" s="86">
        <v>29.3</v>
      </c>
      <c r="E7508" s="87">
        <v>18.5</v>
      </c>
      <c r="F7508" s="96">
        <f t="shared" si="1290"/>
        <v>23.9</v>
      </c>
      <c r="G7508" s="96"/>
      <c r="H7508" s="74">
        <f t="shared" si="1291"/>
        <v>190</v>
      </c>
      <c r="I7508" s="53">
        <f t="shared" si="1289"/>
        <v>0.96668573924201728</v>
      </c>
      <c r="J7508" s="53">
        <f t="shared" si="1292"/>
        <v>0.39219952643495892</v>
      </c>
      <c r="K7508" s="53">
        <f t="shared" si="1293"/>
        <v>2.0192217056926434</v>
      </c>
      <c r="L7508" s="53">
        <f t="shared" si="1294"/>
        <v>40.972263184969115</v>
      </c>
      <c r="M7508" s="93">
        <f t="shared" si="1295"/>
        <v>5.2582031379008818</v>
      </c>
      <c r="N7508" s="53">
        <f t="shared" si="1296"/>
        <v>22.890261434014974</v>
      </c>
      <c r="O7508">
        <f t="shared" si="1297"/>
        <v>1.3513779792359752</v>
      </c>
      <c r="P7508" s="53">
        <f t="shared" si="1298"/>
        <v>22.347046378346018</v>
      </c>
      <c r="Q7508" s="53">
        <v>0.2</v>
      </c>
      <c r="R7508" s="53">
        <f t="shared" si="1299"/>
        <v>8.3301590019613769</v>
      </c>
    </row>
    <row r="7509" spans="2:18" ht="15">
      <c r="B7509" s="84">
        <v>37812</v>
      </c>
      <c r="C7509" s="85">
        <v>0.8</v>
      </c>
      <c r="D7509" s="86">
        <v>30.9</v>
      </c>
      <c r="E7509" s="87">
        <v>16.100000000000001</v>
      </c>
      <c r="F7509" s="96">
        <f t="shared" si="1290"/>
        <v>23.5</v>
      </c>
      <c r="G7509" s="96"/>
      <c r="H7509" s="74">
        <f t="shared" si="1291"/>
        <v>191</v>
      </c>
      <c r="I7509" s="53">
        <f t="shared" si="1289"/>
        <v>0.96673180864811381</v>
      </c>
      <c r="J7509" s="53">
        <f t="shared" si="1292"/>
        <v>0.390156404829125</v>
      </c>
      <c r="K7509" s="53">
        <f t="shared" si="1293"/>
        <v>2.0164428494980022</v>
      </c>
      <c r="L7509" s="53">
        <f t="shared" si="1294"/>
        <v>40.892042560018361</v>
      </c>
      <c r="M7509" s="93">
        <f t="shared" si="1295"/>
        <v>6.0844200253125758</v>
      </c>
      <c r="N7509" s="53">
        <f t="shared" si="1296"/>
        <v>26.743520886077558</v>
      </c>
      <c r="O7509">
        <f t="shared" si="1297"/>
        <v>1.322598302772739</v>
      </c>
      <c r="P7509" s="53">
        <f t="shared" si="1298"/>
        <v>21.812269025567122</v>
      </c>
      <c r="Q7509" s="53">
        <v>0.2</v>
      </c>
      <c r="R7509" s="53">
        <f t="shared" si="1299"/>
        <v>9.2132526426144992</v>
      </c>
    </row>
    <row r="7510" spans="2:18" ht="15">
      <c r="B7510" s="84">
        <v>37813</v>
      </c>
      <c r="C7510" s="85">
        <v>0</v>
      </c>
      <c r="D7510" s="86">
        <v>33.4</v>
      </c>
      <c r="E7510" s="87">
        <v>17.5</v>
      </c>
      <c r="F7510" s="96">
        <f t="shared" si="1290"/>
        <v>25.45</v>
      </c>
      <c r="G7510" s="96"/>
      <c r="H7510" s="74">
        <f t="shared" si="1291"/>
        <v>192</v>
      </c>
      <c r="I7510" s="53">
        <f t="shared" si="1289"/>
        <v>0.9667877226472652</v>
      </c>
      <c r="J7510" s="53">
        <f t="shared" si="1292"/>
        <v>0.38800127463716422</v>
      </c>
      <c r="K7510" s="53">
        <f t="shared" si="1293"/>
        <v>2.0135206870890685</v>
      </c>
      <c r="L7510" s="53">
        <f t="shared" si="1294"/>
        <v>40.807713287879828</v>
      </c>
      <c r="M7510" s="93">
        <f t="shared" si="1295"/>
        <v>6.5906220453560529</v>
      </c>
      <c r="N7510" s="53">
        <f t="shared" si="1296"/>
        <v>27.662392725579885</v>
      </c>
      <c r="O7510">
        <f t="shared" si="1297"/>
        <v>1.4680889721281656</v>
      </c>
      <c r="P7510" s="53">
        <f t="shared" si="1298"/>
        <v>24.531051388555579</v>
      </c>
      <c r="Q7510" s="53">
        <v>0.2</v>
      </c>
      <c r="R7510" s="53">
        <f t="shared" si="1299"/>
        <v>9.5110988663945886</v>
      </c>
    </row>
    <row r="7511" spans="2:18" ht="15">
      <c r="B7511" s="84">
        <v>37814</v>
      </c>
      <c r="C7511" s="85">
        <v>0</v>
      </c>
      <c r="D7511" s="86">
        <v>30.5</v>
      </c>
      <c r="E7511" s="87">
        <v>20.9</v>
      </c>
      <c r="F7511" s="96">
        <f t="shared" si="1290"/>
        <v>25.7</v>
      </c>
      <c r="G7511" s="96"/>
      <c r="H7511" s="74">
        <f t="shared" si="1291"/>
        <v>193</v>
      </c>
      <c r="I7511" s="53">
        <f t="shared" si="1289"/>
        <v>0.96685346469361932</v>
      </c>
      <c r="J7511" s="53">
        <f t="shared" si="1292"/>
        <v>0.38573497666500367</v>
      </c>
      <c r="K7511" s="53">
        <f t="shared" si="1293"/>
        <v>2.0104576871026358</v>
      </c>
      <c r="L7511" s="53">
        <f t="shared" si="1294"/>
        <v>40.719302935419954</v>
      </c>
      <c r="M7511" s="93">
        <f t="shared" si="1295"/>
        <v>5.1395451051832337</v>
      </c>
      <c r="N7511" s="53">
        <f t="shared" si="1296"/>
        <v>21.447904770775654</v>
      </c>
      <c r="O7511">
        <f t="shared" si="1297"/>
        <v>1.4877081437583317</v>
      </c>
      <c r="P7511" s="53">
        <f t="shared" si="1298"/>
        <v>24.900521329287237</v>
      </c>
      <c r="Q7511" s="53">
        <v>0.2</v>
      </c>
      <c r="R7511" s="53">
        <f t="shared" si="1299"/>
        <v>8.0633240553913463</v>
      </c>
    </row>
    <row r="7512" spans="2:18" ht="15">
      <c r="B7512" s="84">
        <v>37815</v>
      </c>
      <c r="C7512" s="85">
        <v>0</v>
      </c>
      <c r="D7512" s="86">
        <v>33.299999999999997</v>
      </c>
      <c r="E7512" s="87">
        <v>19.899999999999999</v>
      </c>
      <c r="F7512" s="96">
        <f t="shared" si="1290"/>
        <v>26.599999999999998</v>
      </c>
      <c r="G7512" s="96"/>
      <c r="H7512" s="74">
        <f t="shared" si="1291"/>
        <v>194</v>
      </c>
      <c r="I7512" s="53">
        <f t="shared" si="1289"/>
        <v>0.9669290153330472</v>
      </c>
      <c r="J7512" s="53">
        <f t="shared" si="1292"/>
        <v>0.38335838741013006</v>
      </c>
      <c r="K7512" s="53">
        <f t="shared" si="1293"/>
        <v>2.0072563925059632</v>
      </c>
      <c r="L7512" s="53">
        <f t="shared" si="1294"/>
        <v>40.626839956461978</v>
      </c>
      <c r="M7512" s="93">
        <f t="shared" si="1295"/>
        <v>6.1836925154171309</v>
      </c>
      <c r="N7512" s="53">
        <f t="shared" si="1296"/>
        <v>25.282170965892686</v>
      </c>
      <c r="O7512">
        <f t="shared" si="1297"/>
        <v>1.5602292237021407</v>
      </c>
      <c r="P7512" s="53">
        <f t="shared" si="1298"/>
        <v>26.271869052466982</v>
      </c>
      <c r="Q7512" s="53">
        <v>0.2</v>
      </c>
      <c r="R7512" s="53">
        <f t="shared" si="1299"/>
        <v>8.9987985336606418</v>
      </c>
    </row>
    <row r="7513" spans="2:18" ht="15">
      <c r="B7513" s="84">
        <v>37816</v>
      </c>
      <c r="C7513" s="85">
        <v>0</v>
      </c>
      <c r="D7513" s="86">
        <v>26.7</v>
      </c>
      <c r="E7513" s="87">
        <v>22.5</v>
      </c>
      <c r="F7513" s="96">
        <f t="shared" si="1290"/>
        <v>24.6</v>
      </c>
      <c r="G7513" s="96"/>
      <c r="H7513" s="74">
        <f t="shared" si="1291"/>
        <v>195</v>
      </c>
      <c r="I7513" s="53">
        <f t="shared" si="1289"/>
        <v>0.96701435220889898</v>
      </c>
      <c r="J7513" s="53">
        <f t="shared" si="1292"/>
        <v>0.38087241805523475</v>
      </c>
      <c r="K7513" s="53">
        <f t="shared" si="1293"/>
        <v>2.0039194135038811</v>
      </c>
      <c r="L7513" s="53">
        <f t="shared" si="1294"/>
        <v>40.530353654546474</v>
      </c>
      <c r="M7513" s="93">
        <f t="shared" si="1295"/>
        <v>3.2981497351150386</v>
      </c>
      <c r="N7513" s="53">
        <f t="shared" si="1296"/>
        <v>14.120626306452325</v>
      </c>
      <c r="O7513">
        <f t="shared" si="1297"/>
        <v>1.4030500078578083</v>
      </c>
      <c r="P7513" s="53">
        <f t="shared" si="1298"/>
        <v>23.310998151660321</v>
      </c>
      <c r="Q7513" s="53">
        <v>0.2</v>
      </c>
      <c r="R7513" s="53">
        <f t="shared" si="1299"/>
        <v>6.3058439454303308</v>
      </c>
    </row>
    <row r="7514" spans="2:18" ht="15">
      <c r="B7514" s="84">
        <v>37817</v>
      </c>
      <c r="C7514" s="85">
        <v>0</v>
      </c>
      <c r="D7514" s="86">
        <v>30.9</v>
      </c>
      <c r="E7514" s="87">
        <v>20.7</v>
      </c>
      <c r="F7514" s="96">
        <f t="shared" si="1290"/>
        <v>25.799999999999997</v>
      </c>
      <c r="G7514" s="96"/>
      <c r="H7514" s="74">
        <f t="shared" si="1291"/>
        <v>196</v>
      </c>
      <c r="I7514" s="53">
        <f t="shared" si="1289"/>
        <v>0.96710945006862015</v>
      </c>
      <c r="J7514" s="53">
        <f t="shared" si="1292"/>
        <v>0.37827801344217543</v>
      </c>
      <c r="K7514" s="53">
        <f t="shared" si="1293"/>
        <v>2.0004494204558152</v>
      </c>
      <c r="L7514" s="53">
        <f t="shared" si="1294"/>
        <v>40.42987414620918</v>
      </c>
      <c r="M7514" s="93">
        <f t="shared" si="1295"/>
        <v>5.2721582558715339</v>
      </c>
      <c r="N7514" s="53">
        <f t="shared" si="1296"/>
        <v>21.950852762180727</v>
      </c>
      <c r="O7514">
        <f t="shared" si="1297"/>
        <v>1.4956191451071867</v>
      </c>
      <c r="P7514" s="53">
        <f t="shared" si="1298"/>
        <v>25.049687390992641</v>
      </c>
      <c r="Q7514" s="53">
        <v>0.2</v>
      </c>
      <c r="R7514" s="53">
        <f t="shared" si="1299"/>
        <v>8.1851778959417896</v>
      </c>
    </row>
    <row r="7515" spans="2:18" ht="15">
      <c r="B7515" s="84">
        <v>37818</v>
      </c>
      <c r="C7515" s="85">
        <v>0</v>
      </c>
      <c r="D7515" s="86">
        <v>32.5</v>
      </c>
      <c r="E7515" s="87">
        <v>19.7</v>
      </c>
      <c r="F7515" s="96">
        <f t="shared" si="1290"/>
        <v>26.1</v>
      </c>
      <c r="G7515" s="96"/>
      <c r="H7515" s="74">
        <f t="shared" si="1291"/>
        <v>197</v>
      </c>
      <c r="I7515" s="53">
        <f t="shared" si="1289"/>
        <v>0.96721428077122407</v>
      </c>
      <c r="J7515" s="53">
        <f t="shared" si="1292"/>
        <v>0.37557615102945135</v>
      </c>
      <c r="K7515" s="53">
        <f t="shared" si="1293"/>
        <v>1.9968491368368348</v>
      </c>
      <c r="L7515" s="53">
        <f t="shared" si="1294"/>
        <v>40.325432324975182</v>
      </c>
      <c r="M7515" s="93">
        <f t="shared" si="1295"/>
        <v>5.9312743229543203</v>
      </c>
      <c r="N7515" s="53">
        <f t="shared" si="1296"/>
        <v>24.526350948993638</v>
      </c>
      <c r="O7515">
        <f t="shared" si="1297"/>
        <v>1.5195710941014551</v>
      </c>
      <c r="P7515" s="53">
        <f t="shared" si="1298"/>
        <v>25.501957690315916</v>
      </c>
      <c r="Q7515" s="53">
        <v>0.2</v>
      </c>
      <c r="R7515" s="53">
        <f t="shared" si="1299"/>
        <v>8.8014995989943312</v>
      </c>
    </row>
    <row r="7516" spans="2:18" ht="15">
      <c r="B7516" s="84">
        <v>37819</v>
      </c>
      <c r="C7516" s="85">
        <v>0</v>
      </c>
      <c r="D7516" s="86">
        <v>28.9</v>
      </c>
      <c r="E7516" s="87">
        <v>18.100000000000001</v>
      </c>
      <c r="F7516" s="96">
        <f t="shared" si="1290"/>
        <v>23.5</v>
      </c>
      <c r="G7516" s="96"/>
      <c r="H7516" s="74">
        <f t="shared" si="1291"/>
        <v>198</v>
      </c>
      <c r="I7516" s="53">
        <f t="shared" si="1289"/>
        <v>0.96732881329561926</v>
      </c>
      <c r="J7516" s="53">
        <f t="shared" si="1292"/>
        <v>0.37276783983636436</v>
      </c>
      <c r="K7516" s="53">
        <f t="shared" si="1293"/>
        <v>1.9931213322749191</v>
      </c>
      <c r="L7516" s="53">
        <f t="shared" si="1294"/>
        <v>40.217059826258478</v>
      </c>
      <c r="M7516" s="93">
        <f t="shared" si="1295"/>
        <v>5.1117748878961065</v>
      </c>
      <c r="N7516" s="53">
        <f t="shared" si="1296"/>
        <v>22.468346680644096</v>
      </c>
      <c r="O7516">
        <f t="shared" si="1297"/>
        <v>1.322598302772739</v>
      </c>
      <c r="P7516" s="53">
        <f t="shared" si="1298"/>
        <v>21.812269025567122</v>
      </c>
      <c r="Q7516" s="53">
        <v>0.2</v>
      </c>
      <c r="R7516" s="53">
        <f t="shared" si="1299"/>
        <v>8.2153438952202045</v>
      </c>
    </row>
    <row r="7517" spans="2:18" ht="15">
      <c r="B7517" s="84">
        <v>37820</v>
      </c>
      <c r="C7517" s="85">
        <v>4.2</v>
      </c>
      <c r="D7517" s="86">
        <v>34.1</v>
      </c>
      <c r="E7517" s="87">
        <v>15.3</v>
      </c>
      <c r="F7517" s="96">
        <f t="shared" si="1290"/>
        <v>24.700000000000003</v>
      </c>
      <c r="G7517" s="96"/>
      <c r="H7517" s="74">
        <f t="shared" si="1291"/>
        <v>199</v>
      </c>
      <c r="I7517" s="53">
        <f t="shared" si="1289"/>
        <v>0.9674530137497892</v>
      </c>
      <c r="J7517" s="53">
        <f t="shared" si="1292"/>
        <v>0.36985411937700441</v>
      </c>
      <c r="K7517" s="53">
        <f t="shared" si="1293"/>
        <v>1.9892688156945499</v>
      </c>
      <c r="L7517" s="53">
        <f t="shared" si="1294"/>
        <v>40.104788993343924</v>
      </c>
      <c r="M7517" s="93">
        <f t="shared" si="1295"/>
        <v>6.9209157726787085</v>
      </c>
      <c r="N7517" s="53">
        <f t="shared" si="1296"/>
        <v>29.561337630780713</v>
      </c>
      <c r="O7517">
        <f t="shared" si="1297"/>
        <v>1.4105696986572687</v>
      </c>
      <c r="P7517" s="53">
        <f t="shared" si="1298"/>
        <v>23.451678846761304</v>
      </c>
      <c r="Q7517" s="53">
        <v>0.2</v>
      </c>
      <c r="R7517" s="53">
        <f t="shared" si="1299"/>
        <v>9.9240785473596915</v>
      </c>
    </row>
    <row r="7518" spans="2:18" ht="15">
      <c r="B7518" s="84">
        <v>37821</v>
      </c>
      <c r="C7518" s="85">
        <v>0</v>
      </c>
      <c r="D7518" s="86">
        <v>32.9</v>
      </c>
      <c r="E7518" s="87">
        <v>18.899999999999999</v>
      </c>
      <c r="F7518" s="96">
        <f t="shared" si="1290"/>
        <v>25.9</v>
      </c>
      <c r="G7518" s="96"/>
      <c r="H7518" s="74">
        <f t="shared" si="1291"/>
        <v>200</v>
      </c>
      <c r="I7518" s="53">
        <f t="shared" si="1289"/>
        <v>0.96758684538082118</v>
      </c>
      <c r="J7518" s="53">
        <f t="shared" si="1292"/>
        <v>0.36683605858715096</v>
      </c>
      <c r="K7518" s="53">
        <f t="shared" si="1293"/>
        <v>1.985294428594524</v>
      </c>
      <c r="L7518" s="53">
        <f t="shared" si="1294"/>
        <v>39.98865284461607</v>
      </c>
      <c r="M7518" s="93">
        <f t="shared" si="1295"/>
        <v>6.1232459233934371</v>
      </c>
      <c r="N7518" s="53">
        <f t="shared" si="1296"/>
        <v>25.436052511543405</v>
      </c>
      <c r="O7518">
        <f t="shared" si="1297"/>
        <v>1.503566544447227</v>
      </c>
      <c r="P7518" s="53">
        <f t="shared" si="1298"/>
        <v>25.199646371574556</v>
      </c>
      <c r="Q7518" s="53">
        <v>0.2</v>
      </c>
      <c r="R7518" s="53">
        <f t="shared" si="1299"/>
        <v>9.0071402050979028</v>
      </c>
    </row>
    <row r="7519" spans="2:18" ht="15">
      <c r="B7519" s="84">
        <v>37822</v>
      </c>
      <c r="C7519" s="85">
        <v>0</v>
      </c>
      <c r="D7519" s="86">
        <v>34.200000000000003</v>
      </c>
      <c r="E7519" s="87">
        <v>20.9</v>
      </c>
      <c r="F7519" s="96">
        <f t="shared" si="1290"/>
        <v>27.55</v>
      </c>
      <c r="G7519" s="96"/>
      <c r="H7519" s="74">
        <f t="shared" si="1291"/>
        <v>201</v>
      </c>
      <c r="I7519" s="53">
        <f t="shared" si="1289"/>
        <v>0.96773026858578248</v>
      </c>
      <c r="J7519" s="53">
        <f t="shared" si="1292"/>
        <v>0.36371475474710996</v>
      </c>
      <c r="K7519" s="53">
        <f t="shared" si="1293"/>
        <v>1.981201038485537</v>
      </c>
      <c r="L7519" s="53">
        <f t="shared" si="1294"/>
        <v>39.868685042185774</v>
      </c>
      <c r="M7519" s="93">
        <f t="shared" si="1295"/>
        <v>6.1749649572483731</v>
      </c>
      <c r="N7519" s="53">
        <f t="shared" si="1296"/>
        <v>24.717620142374198</v>
      </c>
      <c r="O7519">
        <f t="shared" si="1297"/>
        <v>1.6400788994080981</v>
      </c>
      <c r="P7519" s="53">
        <f t="shared" si="1298"/>
        <v>27.791742451862991</v>
      </c>
      <c r="Q7519" s="53">
        <v>0.2</v>
      </c>
      <c r="R7519" s="53">
        <f t="shared" si="1299"/>
        <v>8.9028147271442002</v>
      </c>
    </row>
    <row r="7520" spans="2:18" ht="15">
      <c r="B7520" s="84">
        <v>37823</v>
      </c>
      <c r="C7520" s="85">
        <v>0</v>
      </c>
      <c r="D7520" s="86">
        <v>34.299999999999997</v>
      </c>
      <c r="E7520" s="87">
        <v>18.5</v>
      </c>
      <c r="F7520" s="96">
        <f t="shared" si="1290"/>
        <v>26.4</v>
      </c>
      <c r="G7520" s="96"/>
      <c r="H7520" s="74">
        <f t="shared" si="1291"/>
        <v>202</v>
      </c>
      <c r="I7520" s="53">
        <f t="shared" si="1289"/>
        <v>0.96788324092343936</v>
      </c>
      <c r="J7520" s="53">
        <f t="shared" si="1292"/>
        <v>0.36049133240344439</v>
      </c>
      <c r="K7520" s="53">
        <f t="shared" si="1293"/>
        <v>1.9769915325107041</v>
      </c>
      <c r="L7520" s="53">
        <f t="shared" si="1294"/>
        <v>39.74491986205139</v>
      </c>
      <c r="M7520" s="93">
        <f t="shared" si="1295"/>
        <v>6.5393097918709744</v>
      </c>
      <c r="N7520" s="53">
        <f t="shared" si="1296"/>
        <v>26.857098409423266</v>
      </c>
      <c r="O7520">
        <f t="shared" si="1297"/>
        <v>1.5438543955395971</v>
      </c>
      <c r="P7520" s="53">
        <f t="shared" si="1298"/>
        <v>25.96146318258679</v>
      </c>
      <c r="Q7520" s="53">
        <v>0.2</v>
      </c>
      <c r="R7520" s="53">
        <f t="shared" si="1299"/>
        <v>9.3610117366251249</v>
      </c>
    </row>
    <row r="7521" spans="2:18" ht="15">
      <c r="B7521" s="84">
        <v>37824</v>
      </c>
      <c r="C7521" s="85">
        <v>8.4</v>
      </c>
      <c r="D7521" s="86">
        <v>34.1</v>
      </c>
      <c r="E7521" s="87">
        <v>17.100000000000001</v>
      </c>
      <c r="F7521" s="96">
        <f t="shared" si="1290"/>
        <v>25.6</v>
      </c>
      <c r="G7521" s="96"/>
      <c r="H7521" s="74">
        <f t="shared" si="1291"/>
        <v>203</v>
      </c>
      <c r="I7521" s="53">
        <f t="shared" si="1289"/>
        <v>0.96804571712681597</v>
      </c>
      <c r="J7521" s="53">
        <f t="shared" si="1292"/>
        <v>0.35716694229246182</v>
      </c>
      <c r="K7521" s="53">
        <f t="shared" si="1293"/>
        <v>1.9726688112697344</v>
      </c>
      <c r="L7521" s="53">
        <f t="shared" si="1294"/>
        <v>39.61739216591679</v>
      </c>
      <c r="M7521" s="93">
        <f t="shared" si="1295"/>
        <v>6.638952299066438</v>
      </c>
      <c r="N7521" s="53">
        <f t="shared" si="1296"/>
        <v>27.768937726970734</v>
      </c>
      <c r="O7521">
        <f t="shared" si="1297"/>
        <v>1.4798334016618249</v>
      </c>
      <c r="P7521" s="53">
        <f t="shared" si="1298"/>
        <v>24.752144553599695</v>
      </c>
      <c r="Q7521" s="53">
        <v>0.2</v>
      </c>
      <c r="R7521" s="53">
        <f t="shared" si="1299"/>
        <v>9.542336282055949</v>
      </c>
    </row>
    <row r="7522" spans="2:18" ht="15">
      <c r="B7522" s="84">
        <v>37825</v>
      </c>
      <c r="C7522" s="85">
        <v>0.6</v>
      </c>
      <c r="D7522" s="86">
        <v>32.5</v>
      </c>
      <c r="E7522" s="87">
        <v>18.899999999999999</v>
      </c>
      <c r="F7522" s="96">
        <f t="shared" si="1290"/>
        <v>25.7</v>
      </c>
      <c r="G7522" s="96"/>
      <c r="H7522" s="74">
        <f t="shared" si="1291"/>
        <v>204</v>
      </c>
      <c r="I7522" s="53">
        <f t="shared" si="1289"/>
        <v>0.9682176491165897</v>
      </c>
      <c r="J7522" s="53">
        <f t="shared" si="1292"/>
        <v>0.35374276026822699</v>
      </c>
      <c r="K7522" s="53">
        <f t="shared" si="1293"/>
        <v>1.9682357828650181</v>
      </c>
      <c r="L7522" s="53">
        <f t="shared" si="1294"/>
        <v>39.486137374773513</v>
      </c>
      <c r="M7522" s="93">
        <f t="shared" si="1295"/>
        <v>5.932023144511164</v>
      </c>
      <c r="N7522" s="53">
        <f t="shared" si="1296"/>
        <v>24.755005530197909</v>
      </c>
      <c r="O7522">
        <f t="shared" si="1297"/>
        <v>1.4877081437583317</v>
      </c>
      <c r="P7522" s="53">
        <f t="shared" si="1298"/>
        <v>24.900521329287237</v>
      </c>
      <c r="Q7522" s="53">
        <v>0.2</v>
      </c>
      <c r="R7522" s="53">
        <f t="shared" si="1299"/>
        <v>8.8393021517184085</v>
      </c>
    </row>
    <row r="7523" spans="2:18" ht="15">
      <c r="B7523" s="84">
        <v>37826</v>
      </c>
      <c r="C7523" s="85">
        <v>2.2000000000000002</v>
      </c>
      <c r="D7523" s="86">
        <v>22.9</v>
      </c>
      <c r="E7523" s="87">
        <v>15.7</v>
      </c>
      <c r="F7523" s="96">
        <f t="shared" si="1290"/>
        <v>19.299999999999997</v>
      </c>
      <c r="G7523" s="96"/>
      <c r="H7523" s="74">
        <f t="shared" si="1291"/>
        <v>205</v>
      </c>
      <c r="I7523" s="53">
        <f t="shared" si="1289"/>
        <v>0.96839898601531871</v>
      </c>
      <c r="J7523" s="53">
        <f t="shared" si="1292"/>
        <v>0.35021998623776601</v>
      </c>
      <c r="K7523" s="53">
        <f t="shared" si="1293"/>
        <v>1.9636953571854612</v>
      </c>
      <c r="L7523" s="53">
        <f t="shared" si="1294"/>
        <v>39.351191444339129</v>
      </c>
      <c r="M7523" s="93">
        <f t="shared" si="1295"/>
        <v>3.6685759741511164</v>
      </c>
      <c r="N7523" s="53">
        <f t="shared" si="1296"/>
        <v>17.950355569290689</v>
      </c>
      <c r="O7523">
        <f t="shared" si="1297"/>
        <v>1.0510505330711131</v>
      </c>
      <c r="P7523" s="53">
        <f t="shared" si="1298"/>
        <v>16.846552018290744</v>
      </c>
      <c r="Q7523" s="53">
        <v>0.2</v>
      </c>
      <c r="R7523" s="53">
        <f t="shared" si="1299"/>
        <v>6.9925550201730742</v>
      </c>
    </row>
    <row r="7524" spans="2:18" ht="15">
      <c r="B7524" s="84">
        <v>37827</v>
      </c>
      <c r="C7524" s="85">
        <v>4</v>
      </c>
      <c r="D7524" s="86">
        <v>31.3</v>
      </c>
      <c r="E7524" s="87">
        <v>13.5</v>
      </c>
      <c r="F7524" s="96">
        <f t="shared" si="1290"/>
        <v>22.4</v>
      </c>
      <c r="G7524" s="96"/>
      <c r="H7524" s="74">
        <f t="shared" si="1291"/>
        <v>206</v>
      </c>
      <c r="I7524" s="53">
        <f t="shared" si="1289"/>
        <v>0.96858967416249719</v>
      </c>
      <c r="J7524" s="53">
        <f t="shared" si="1292"/>
        <v>0.34659984310601538</v>
      </c>
      <c r="K7524" s="53">
        <f t="shared" si="1293"/>
        <v>1.9590504404414957</v>
      </c>
      <c r="L7524" s="53">
        <f t="shared" si="1294"/>
        <v>39.212590842429222</v>
      </c>
      <c r="M7524" s="93">
        <f t="shared" si="1295"/>
        <v>6.2281787097588106</v>
      </c>
      <c r="N7524" s="53">
        <f t="shared" si="1296"/>
        <v>28.124477340455318</v>
      </c>
      <c r="O7524">
        <f t="shared" si="1297"/>
        <v>1.2461774486641632</v>
      </c>
      <c r="P7524" s="53">
        <f t="shared" si="1298"/>
        <v>20.399803976905645</v>
      </c>
      <c r="Q7524" s="53">
        <v>0.2</v>
      </c>
      <c r="R7524" s="53">
        <f t="shared" si="1299"/>
        <v>9.4863370841107084</v>
      </c>
    </row>
    <row r="7525" spans="2:18" ht="15">
      <c r="B7525" s="84">
        <v>37828</v>
      </c>
      <c r="C7525" s="85">
        <v>0</v>
      </c>
      <c r="D7525" s="86">
        <v>32.9</v>
      </c>
      <c r="E7525" s="87">
        <v>17.7</v>
      </c>
      <c r="F7525" s="96">
        <f t="shared" si="1290"/>
        <v>25.299999999999997</v>
      </c>
      <c r="G7525" s="96"/>
      <c r="H7525" s="74">
        <f t="shared" si="1291"/>
        <v>207</v>
      </c>
      <c r="I7525" s="53">
        <f t="shared" si="1289"/>
        <v>0.96878965713043452</v>
      </c>
      <c r="J7525" s="53">
        <f t="shared" si="1292"/>
        <v>0.34288357573294348</v>
      </c>
      <c r="K7525" s="53">
        <f t="shared" si="1293"/>
        <v>1.9543039299623644</v>
      </c>
      <c r="L7525" s="53">
        <f t="shared" si="1294"/>
        <v>39.070372528325017</v>
      </c>
      <c r="M7525" s="93">
        <f t="shared" si="1295"/>
        <v>6.1481731482146973</v>
      </c>
      <c r="N7525" s="53">
        <f t="shared" si="1296"/>
        <v>25.895140248588728</v>
      </c>
      <c r="O7525">
        <f t="shared" si="1297"/>
        <v>1.4564253496152235</v>
      </c>
      <c r="P7525" s="53">
        <f t="shared" si="1298"/>
        <v>24.311713821613644</v>
      </c>
      <c r="Q7525" s="53">
        <v>0.2</v>
      </c>
      <c r="R7525" s="53">
        <f t="shared" si="1299"/>
        <v>9.0905369057784</v>
      </c>
    </row>
    <row r="7526" spans="2:18" ht="15">
      <c r="B7526" s="84">
        <v>37829</v>
      </c>
      <c r="C7526" s="85">
        <v>0</v>
      </c>
      <c r="D7526" s="86">
        <v>33.5</v>
      </c>
      <c r="E7526" s="87">
        <v>18.100000000000001</v>
      </c>
      <c r="F7526" s="96">
        <f t="shared" si="1290"/>
        <v>25.8</v>
      </c>
      <c r="G7526" s="96"/>
      <c r="H7526" s="74">
        <f t="shared" si="1291"/>
        <v>208</v>
      </c>
      <c r="I7526" s="53">
        <f t="shared" si="1289"/>
        <v>0.96899887574095311</v>
      </c>
      <c r="J7526" s="53">
        <f t="shared" si="1292"/>
        <v>0.33907244990515634</v>
      </c>
      <c r="K7526" s="53">
        <f t="shared" si="1293"/>
        <v>1.9494587092645352</v>
      </c>
      <c r="L7526" s="53">
        <f t="shared" si="1294"/>
        <v>38.924573934184473</v>
      </c>
      <c r="M7526" s="93">
        <f t="shared" si="1295"/>
        <v>6.2369202482084312</v>
      </c>
      <c r="N7526" s="53">
        <f t="shared" si="1296"/>
        <v>25.96767991655349</v>
      </c>
      <c r="O7526">
        <f t="shared" si="1297"/>
        <v>1.4956191451071867</v>
      </c>
      <c r="P7526" s="53">
        <f t="shared" si="1298"/>
        <v>25.049687390992641</v>
      </c>
      <c r="Q7526" s="53">
        <v>0.2</v>
      </c>
      <c r="R7526" s="53">
        <f t="shared" si="1299"/>
        <v>9.1278950541432522</v>
      </c>
    </row>
    <row r="7527" spans="2:18" ht="15">
      <c r="B7527" s="84">
        <v>37830</v>
      </c>
      <c r="C7527" s="85">
        <v>14.4</v>
      </c>
      <c r="D7527" s="86">
        <v>33.1</v>
      </c>
      <c r="E7527" s="87">
        <v>16.7</v>
      </c>
      <c r="F7527" s="96">
        <f t="shared" si="1290"/>
        <v>24.9</v>
      </c>
      <c r="G7527" s="96"/>
      <c r="H7527" s="74">
        <f t="shared" si="1291"/>
        <v>209</v>
      </c>
      <c r="I7527" s="53">
        <f t="shared" si="1289"/>
        <v>0.9692172680829001</v>
      </c>
      <c r="J7527" s="53">
        <f t="shared" si="1292"/>
        <v>0.33516775132416116</v>
      </c>
      <c r="K7527" s="53">
        <f t="shared" si="1293"/>
        <v>1.9445176433979374</v>
      </c>
      <c r="L7527" s="53">
        <f t="shared" si="1294"/>
        <v>38.775232948530139</v>
      </c>
      <c r="M7527" s="93">
        <f t="shared" si="1295"/>
        <v>6.2791909217329298</v>
      </c>
      <c r="N7527" s="53">
        <f t="shared" si="1296"/>
        <v>26.694713304571152</v>
      </c>
      <c r="O7527">
        <f t="shared" si="1297"/>
        <v>1.425713897503015</v>
      </c>
      <c r="P7527" s="53">
        <f t="shared" si="1298"/>
        <v>23.735304871118448</v>
      </c>
      <c r="Q7527" s="53">
        <v>0.2</v>
      </c>
      <c r="R7527" s="53">
        <f t="shared" si="1299"/>
        <v>9.2613622350998792</v>
      </c>
    </row>
    <row r="7528" spans="2:18" ht="15">
      <c r="B7528" s="84">
        <v>37831</v>
      </c>
      <c r="C7528" s="85">
        <v>3.4</v>
      </c>
      <c r="D7528" s="86">
        <v>30.5</v>
      </c>
      <c r="E7528" s="87">
        <v>16.100000000000001</v>
      </c>
      <c r="F7528" s="96">
        <f t="shared" si="1290"/>
        <v>23.3</v>
      </c>
      <c r="G7528" s="96"/>
      <c r="H7528" s="74">
        <f t="shared" si="1291"/>
        <v>210</v>
      </c>
      <c r="I7528" s="53">
        <f t="shared" si="1289"/>
        <v>0.96944476953046788</v>
      </c>
      <c r="J7528" s="53">
        <f t="shared" si="1292"/>
        <v>0.331170784613324</v>
      </c>
      <c r="K7528" s="53">
        <f t="shared" si="1293"/>
        <v>1.9394835745746699</v>
      </c>
      <c r="L7528" s="53">
        <f t="shared" si="1294"/>
        <v>38.622387901833285</v>
      </c>
      <c r="M7528" s="93">
        <f t="shared" si="1295"/>
        <v>5.6410722588381255</v>
      </c>
      <c r="N7528" s="53">
        <f t="shared" si="1296"/>
        <v>24.915481746642278</v>
      </c>
      <c r="O7528">
        <f t="shared" si="1297"/>
        <v>1.3084088390821</v>
      </c>
      <c r="P7528" s="53">
        <f t="shared" si="1298"/>
        <v>21.549170523339328</v>
      </c>
      <c r="Q7528" s="53">
        <v>0.2</v>
      </c>
      <c r="R7528" s="53">
        <f t="shared" si="1299"/>
        <v>8.7780864033298709</v>
      </c>
    </row>
    <row r="7529" spans="2:18" ht="15">
      <c r="B7529" s="84">
        <v>37832</v>
      </c>
      <c r="C7529" s="85">
        <v>0</v>
      </c>
      <c r="D7529" s="86">
        <v>32.6</v>
      </c>
      <c r="E7529" s="87">
        <v>14.6</v>
      </c>
      <c r="F7529" s="96">
        <f t="shared" si="1290"/>
        <v>23.6</v>
      </c>
      <c r="G7529" s="96"/>
      <c r="H7529" s="74">
        <f t="shared" si="1291"/>
        <v>211</v>
      </c>
      <c r="I7529" s="53">
        <f t="shared" si="1289"/>
        <v>0.96968131276231795</v>
      </c>
      <c r="J7529" s="53">
        <f t="shared" si="1292"/>
        <v>0.3270828723454352</v>
      </c>
      <c r="K7529" s="53">
        <f t="shared" si="1293"/>
        <v>1.9343593180829393</v>
      </c>
      <c r="L7529" s="53">
        <f t="shared" si="1294"/>
        <v>38.466077554200737</v>
      </c>
      <c r="M7529" s="93">
        <f t="shared" si="1295"/>
        <v>6.3272350757582565</v>
      </c>
      <c r="N7529" s="53">
        <f t="shared" si="1296"/>
        <v>27.743616769907447</v>
      </c>
      <c r="O7529">
        <f t="shared" si="1297"/>
        <v>1.3297429332019388</v>
      </c>
      <c r="P7529" s="53">
        <f t="shared" si="1298"/>
        <v>21.944885809250874</v>
      </c>
      <c r="Q7529" s="53">
        <v>0.2</v>
      </c>
      <c r="R7529" s="53">
        <f t="shared" si="1299"/>
        <v>9.4510777871215215</v>
      </c>
    </row>
    <row r="7530" spans="2:18" ht="15">
      <c r="B7530" s="84">
        <v>37833</v>
      </c>
      <c r="C7530" s="85">
        <v>0.2</v>
      </c>
      <c r="D7530" s="86">
        <v>26.9</v>
      </c>
      <c r="E7530" s="87">
        <v>16.7</v>
      </c>
      <c r="F7530" s="96">
        <f t="shared" si="1290"/>
        <v>21.799999999999997</v>
      </c>
      <c r="G7530" s="96"/>
      <c r="H7530" s="74">
        <f t="shared" si="1291"/>
        <v>212</v>
      </c>
      <c r="I7530" s="53">
        <f t="shared" si="1289"/>
        <v>0.96992682778150241</v>
      </c>
      <c r="J7530" s="53">
        <f t="shared" si="1292"/>
        <v>0.32290535409264154</v>
      </c>
      <c r="K7530" s="53">
        <f t="shared" si="1293"/>
        <v>1.9291476584871665</v>
      </c>
      <c r="L7530" s="53">
        <f t="shared" si="1294"/>
        <v>38.306341085158301</v>
      </c>
      <c r="M7530" s="93">
        <f t="shared" si="1295"/>
        <v>4.5369648722111906</v>
      </c>
      <c r="N7530" s="53">
        <f t="shared" si="1296"/>
        <v>20.797909238533343</v>
      </c>
      <c r="O7530">
        <f t="shared" si="1297"/>
        <v>1.2061313282071029</v>
      </c>
      <c r="P7530" s="53">
        <f t="shared" si="1298"/>
        <v>19.664168099394551</v>
      </c>
      <c r="Q7530" s="53">
        <v>0.2</v>
      </c>
      <c r="R7530" s="53">
        <f t="shared" si="1299"/>
        <v>7.7563747555697296</v>
      </c>
    </row>
    <row r="7531" spans="2:18" ht="15">
      <c r="B7531" s="84">
        <v>37834</v>
      </c>
      <c r="C7531" s="85">
        <v>2</v>
      </c>
      <c r="D7531" s="86">
        <v>31.3</v>
      </c>
      <c r="E7531" s="87">
        <v>15.9</v>
      </c>
      <c r="F7531" s="96">
        <f t="shared" si="1290"/>
        <v>23.6</v>
      </c>
      <c r="G7531" s="96"/>
      <c r="H7531" s="74">
        <f t="shared" si="1291"/>
        <v>213</v>
      </c>
      <c r="I7531" s="53">
        <f t="shared" si="1289"/>
        <v>0.97018124193617716</v>
      </c>
      <c r="J7531" s="53">
        <f t="shared" si="1292"/>
        <v>0.31863958550036658</v>
      </c>
      <c r="K7531" s="53">
        <f t="shared" si="1293"/>
        <v>1.9238513461135693</v>
      </c>
      <c r="L7531" s="53">
        <f t="shared" si="1294"/>
        <v>38.143218085512331</v>
      </c>
      <c r="M7531" s="93">
        <f t="shared" si="1295"/>
        <v>5.8033331958718701</v>
      </c>
      <c r="N7531" s="53">
        <f t="shared" si="1296"/>
        <v>25.446415416303537</v>
      </c>
      <c r="O7531">
        <f t="shared" si="1297"/>
        <v>1.3297429332019388</v>
      </c>
      <c r="P7531" s="53">
        <f t="shared" si="1298"/>
        <v>21.944885809250874</v>
      </c>
      <c r="Q7531" s="53">
        <v>0.2</v>
      </c>
      <c r="R7531" s="53">
        <f t="shared" si="1299"/>
        <v>8.9147312753174184</v>
      </c>
    </row>
    <row r="7532" spans="2:18" ht="15">
      <c r="B7532" s="84">
        <v>37835</v>
      </c>
      <c r="C7532" s="85">
        <v>0</v>
      </c>
      <c r="D7532" s="86">
        <v>34.9</v>
      </c>
      <c r="E7532" s="87">
        <v>16.5</v>
      </c>
      <c r="F7532" s="96">
        <f t="shared" si="1290"/>
        <v>25.7</v>
      </c>
      <c r="G7532" s="96"/>
      <c r="H7532" s="74">
        <f t="shared" si="1291"/>
        <v>214</v>
      </c>
      <c r="I7532" s="53">
        <f t="shared" si="1289"/>
        <v>0.97044447994110072</v>
      </c>
      <c r="J7532" s="53">
        <f t="shared" si="1292"/>
        <v>0.31428693738671398</v>
      </c>
      <c r="K7532" s="53">
        <f t="shared" si="1293"/>
        <v>1.9184730938190306</v>
      </c>
      <c r="L7532" s="53">
        <f t="shared" si="1294"/>
        <v>37.976748551260783</v>
      </c>
      <c r="M7532" s="93">
        <f t="shared" si="1295"/>
        <v>6.6361381892591611</v>
      </c>
      <c r="N7532" s="53">
        <f t="shared" si="1296"/>
        <v>27.693357489050332</v>
      </c>
      <c r="O7532">
        <f t="shared" si="1297"/>
        <v>1.4877081437583317</v>
      </c>
      <c r="P7532" s="53">
        <f t="shared" si="1298"/>
        <v>24.900521329287237</v>
      </c>
      <c r="Q7532" s="53">
        <v>0.2</v>
      </c>
      <c r="R7532" s="53">
        <f t="shared" si="1299"/>
        <v>9.5287570323636341</v>
      </c>
    </row>
    <row r="7533" spans="2:18" ht="15">
      <c r="B7533" s="84">
        <v>37836</v>
      </c>
      <c r="C7533" s="85">
        <v>0</v>
      </c>
      <c r="D7533" s="86">
        <v>35.299999999999997</v>
      </c>
      <c r="E7533" s="87">
        <v>19.7</v>
      </c>
      <c r="F7533" s="96">
        <f t="shared" si="1290"/>
        <v>27.5</v>
      </c>
      <c r="G7533" s="96"/>
      <c r="H7533" s="74">
        <f t="shared" si="1291"/>
        <v>215</v>
      </c>
      <c r="I7533" s="53">
        <f t="shared" si="1289"/>
        <v>0.97071646389991229</v>
      </c>
      <c r="J7533" s="53">
        <f t="shared" si="1292"/>
        <v>0.30984879486868599</v>
      </c>
      <c r="K7533" s="53">
        <f t="shared" si="1293"/>
        <v>1.9130155740396677</v>
      </c>
      <c r="L7533" s="53">
        <f t="shared" si="1294"/>
        <v>37.806972879513552</v>
      </c>
      <c r="M7533" s="93">
        <f t="shared" si="1295"/>
        <v>6.334785011721519</v>
      </c>
      <c r="N7533" s="53">
        <f t="shared" si="1296"/>
        <v>25.385348287685662</v>
      </c>
      <c r="O7533">
        <f t="shared" si="1297"/>
        <v>1.6357898653024261</v>
      </c>
      <c r="P7533" s="53">
        <f t="shared" si="1298"/>
        <v>27.709845773220458</v>
      </c>
      <c r="Q7533" s="53">
        <v>0.2</v>
      </c>
      <c r="R7533" s="53">
        <f t="shared" si="1299"/>
        <v>9.058172273466834</v>
      </c>
    </row>
    <row r="7534" spans="2:18" ht="15">
      <c r="B7534" s="84">
        <v>37837</v>
      </c>
      <c r="C7534" s="85">
        <v>0</v>
      </c>
      <c r="D7534" s="86">
        <v>37.299999999999997</v>
      </c>
      <c r="E7534" s="87">
        <v>20.9</v>
      </c>
      <c r="F7534" s="96">
        <f t="shared" si="1290"/>
        <v>29.099999999999998</v>
      </c>
      <c r="G7534" s="96"/>
      <c r="H7534" s="74">
        <f t="shared" si="1291"/>
        <v>216</v>
      </c>
      <c r="I7534" s="53">
        <f t="shared" si="1289"/>
        <v>0.97099711332818273</v>
      </c>
      <c r="J7534" s="53">
        <f t="shared" si="1292"/>
        <v>0.3053265565164347</v>
      </c>
      <c r="K7534" s="53">
        <f t="shared" si="1293"/>
        <v>1.9074814161143292</v>
      </c>
      <c r="L7534" s="53">
        <f t="shared" si="1294"/>
        <v>37.633931866373523</v>
      </c>
      <c r="M7534" s="93">
        <f t="shared" si="1295"/>
        <v>6.6938169914844785</v>
      </c>
      <c r="N7534" s="53">
        <f t="shared" si="1296"/>
        <v>25.908987394869744</v>
      </c>
      <c r="O7534">
        <f t="shared" si="1297"/>
        <v>1.7779533329807773</v>
      </c>
      <c r="P7534" s="53">
        <f t="shared" si="1298"/>
        <v>30.439474860671332</v>
      </c>
      <c r="Q7534" s="53">
        <v>0.2</v>
      </c>
      <c r="R7534" s="53">
        <f t="shared" si="1299"/>
        <v>9.2426268256188564</v>
      </c>
    </row>
    <row r="7535" spans="2:18" ht="15">
      <c r="B7535" s="84">
        <v>37838</v>
      </c>
      <c r="C7535" s="85">
        <v>0</v>
      </c>
      <c r="D7535" s="86">
        <v>36.1</v>
      </c>
      <c r="E7535" s="87">
        <v>21.9</v>
      </c>
      <c r="F7535" s="96">
        <f t="shared" si="1290"/>
        <v>29</v>
      </c>
      <c r="G7535" s="96"/>
      <c r="H7535" s="74">
        <f t="shared" si="1291"/>
        <v>217</v>
      </c>
      <c r="I7535" s="53">
        <f t="shared" si="1289"/>
        <v>0.97128634517723078</v>
      </c>
      <c r="J7535" s="53">
        <f t="shared" si="1292"/>
        <v>0.3007216335366113</v>
      </c>
      <c r="K7535" s="53">
        <f t="shared" si="1293"/>
        <v>1.9018732038771378</v>
      </c>
      <c r="L7535" s="53">
        <f t="shared" si="1294"/>
        <v>37.457666706720282</v>
      </c>
      <c r="M7535" s="93">
        <f t="shared" si="1295"/>
        <v>6.1862892153388866</v>
      </c>
      <c r="N7535" s="53">
        <f t="shared" si="1296"/>
        <v>23.995721601526313</v>
      </c>
      <c r="O7535">
        <f t="shared" si="1297"/>
        <v>1.7687654616374235</v>
      </c>
      <c r="P7535" s="53">
        <f t="shared" si="1298"/>
        <v>30.26213926372316</v>
      </c>
      <c r="Q7535" s="53">
        <v>0.2</v>
      </c>
      <c r="R7535" s="53">
        <f t="shared" si="1299"/>
        <v>8.7869313698021561</v>
      </c>
    </row>
    <row r="7536" spans="2:18" ht="15">
      <c r="B7536" s="84">
        <v>37839</v>
      </c>
      <c r="C7536" s="85">
        <v>0</v>
      </c>
      <c r="D7536" s="86">
        <v>36.299999999999997</v>
      </c>
      <c r="E7536" s="87">
        <v>19.899999999999999</v>
      </c>
      <c r="F7536" s="96">
        <f t="shared" si="1290"/>
        <v>28.099999999999998</v>
      </c>
      <c r="G7536" s="96"/>
      <c r="H7536" s="74">
        <f t="shared" si="1291"/>
        <v>218</v>
      </c>
      <c r="I7536" s="53">
        <f t="shared" si="1289"/>
        <v>0.97158407385869927</v>
      </c>
      <c r="J7536" s="53">
        <f t="shared" si="1292"/>
        <v>0.29603544898574469</v>
      </c>
      <c r="K7536" s="53">
        <f t="shared" si="1293"/>
        <v>1.8961934735122559</v>
      </c>
      <c r="L7536" s="53">
        <f t="shared" si="1294"/>
        <v>37.278218995830599</v>
      </c>
      <c r="M7536" s="93">
        <f t="shared" si="1295"/>
        <v>6.4891712954425023</v>
      </c>
      <c r="N7536" s="53">
        <f t="shared" si="1296"/>
        <v>25.664097748159076</v>
      </c>
      <c r="O7536">
        <f t="shared" si="1297"/>
        <v>1.6879040420756248</v>
      </c>
      <c r="P7536" s="53">
        <f t="shared" si="1298"/>
        <v>28.706883277441658</v>
      </c>
      <c r="Q7536" s="53">
        <v>0.2</v>
      </c>
      <c r="R7536" s="53">
        <f t="shared" si="1299"/>
        <v>9.146928363844415</v>
      </c>
    </row>
    <row r="7537" spans="2:18" ht="15">
      <c r="B7537" s="84">
        <v>37840</v>
      </c>
      <c r="C7537" s="85">
        <v>1.2</v>
      </c>
      <c r="D7537" s="86">
        <v>38.200000000000003</v>
      </c>
      <c r="E7537" s="87">
        <v>19.100000000000001</v>
      </c>
      <c r="F7537" s="96">
        <f t="shared" si="1290"/>
        <v>28.650000000000002</v>
      </c>
      <c r="G7537" s="96"/>
      <c r="H7537" s="74">
        <f t="shared" si="1291"/>
        <v>219</v>
      </c>
      <c r="I7537" s="53">
        <f t="shared" si="1289"/>
        <v>0.97189021126988129</v>
      </c>
      <c r="J7537" s="53">
        <f t="shared" si="1292"/>
        <v>0.29126943701446972</v>
      </c>
      <c r="K7537" s="53">
        <f t="shared" si="1293"/>
        <v>1.8904447116632572</v>
      </c>
      <c r="L7537" s="53">
        <f t="shared" si="1294"/>
        <v>37.095630732763354</v>
      </c>
      <c r="M7537" s="93">
        <f t="shared" si="1295"/>
        <v>7.0522002414927236</v>
      </c>
      <c r="N7537" s="53">
        <f t="shared" si="1296"/>
        <v>27.560580753760867</v>
      </c>
      <c r="O7537">
        <f t="shared" si="1297"/>
        <v>1.7369302434951226</v>
      </c>
      <c r="P7537" s="53">
        <f t="shared" si="1298"/>
        <v>29.648657089865939</v>
      </c>
      <c r="Q7537" s="53">
        <v>0.2</v>
      </c>
      <c r="R7537" s="53">
        <f t="shared" si="1299"/>
        <v>9.6155225483941038</v>
      </c>
    </row>
    <row r="7538" spans="2:18" ht="15">
      <c r="B7538" s="84">
        <v>37841</v>
      </c>
      <c r="C7538" s="85">
        <v>0</v>
      </c>
      <c r="D7538" s="86">
        <v>36.9</v>
      </c>
      <c r="E7538" s="87">
        <v>18.2</v>
      </c>
      <c r="F7538" s="96">
        <f t="shared" si="1290"/>
        <v>27.549999999999997</v>
      </c>
      <c r="G7538" s="96"/>
      <c r="H7538" s="74">
        <f t="shared" si="1291"/>
        <v>220</v>
      </c>
      <c r="I7538" s="53">
        <f t="shared" si="1289"/>
        <v>0.97220466681979145</v>
      </c>
      <c r="J7538" s="53">
        <f t="shared" si="1292"/>
        <v>0.28642504214327263</v>
      </c>
      <c r="K7538" s="53">
        <f t="shared" si="1293"/>
        <v>1.8846293537887708</v>
      </c>
      <c r="L7538" s="53">
        <f t="shared" si="1294"/>
        <v>36.909944325429443</v>
      </c>
      <c r="M7538" s="93">
        <f t="shared" si="1295"/>
        <v>6.7786148441892085</v>
      </c>
      <c r="N7538" s="53">
        <f t="shared" si="1296"/>
        <v>27.133955896130381</v>
      </c>
      <c r="O7538">
        <f t="shared" si="1297"/>
        <v>1.6400788994080981</v>
      </c>
      <c r="P7538" s="53">
        <f t="shared" si="1298"/>
        <v>27.791742451862991</v>
      </c>
      <c r="Q7538" s="53">
        <v>0.2</v>
      </c>
      <c r="R7538" s="53">
        <f t="shared" si="1299"/>
        <v>9.4719986883760647</v>
      </c>
    </row>
    <row r="7539" spans="2:18" ht="15">
      <c r="B7539" s="84">
        <v>37842</v>
      </c>
      <c r="C7539" s="85">
        <v>0</v>
      </c>
      <c r="D7539" s="86">
        <v>38.9</v>
      </c>
      <c r="E7539" s="87">
        <v>19.899999999999999</v>
      </c>
      <c r="F7539" s="96">
        <f t="shared" si="1290"/>
        <v>29.4</v>
      </c>
      <c r="G7539" s="96"/>
      <c r="H7539" s="74">
        <f t="shared" si="1291"/>
        <v>221</v>
      </c>
      <c r="I7539" s="53">
        <f t="shared" si="1289"/>
        <v>0.97252734745597369</v>
      </c>
      <c r="J7539" s="53">
        <f t="shared" si="1292"/>
        <v>0.28150371857031276</v>
      </c>
      <c r="K7539" s="53">
        <f t="shared" si="1293"/>
        <v>1.8787497827555195</v>
      </c>
      <c r="L7539" s="53">
        <f t="shared" si="1294"/>
        <v>36.721202597262263</v>
      </c>
      <c r="M7539" s="93">
        <f t="shared" si="1295"/>
        <v>7.0751421240247279</v>
      </c>
      <c r="N7539" s="53">
        <f t="shared" si="1296"/>
        <v>27.210881905147421</v>
      </c>
      <c r="O7539">
        <f t="shared" si="1297"/>
        <v>1.8057648216839441</v>
      </c>
      <c r="P7539" s="53">
        <f t="shared" si="1298"/>
        <v>30.977023259835899</v>
      </c>
      <c r="Q7539" s="53">
        <v>0.2</v>
      </c>
      <c r="R7539" s="53">
        <f t="shared" si="1299"/>
        <v>9.5616030410254655</v>
      </c>
    </row>
    <row r="7540" spans="2:18" ht="15">
      <c r="B7540" s="84">
        <v>37843</v>
      </c>
      <c r="C7540" s="85">
        <v>0</v>
      </c>
      <c r="D7540" s="86">
        <v>38.9</v>
      </c>
      <c r="E7540" s="87">
        <v>18.5</v>
      </c>
      <c r="F7540" s="96">
        <f t="shared" si="1290"/>
        <v>28.7</v>
      </c>
      <c r="G7540" s="96"/>
      <c r="H7540" s="74">
        <f t="shared" si="1291"/>
        <v>222</v>
      </c>
      <c r="I7540" s="53">
        <f t="shared" si="1289"/>
        <v>0.9728581576920361</v>
      </c>
      <c r="J7540" s="53">
        <f t="shared" si="1292"/>
        <v>0.27650692951176753</v>
      </c>
      <c r="K7540" s="53">
        <f t="shared" si="1293"/>
        <v>1.872808327659421</v>
      </c>
      <c r="L7540" s="53">
        <f t="shared" si="1294"/>
        <v>36.529448795399666</v>
      </c>
      <c r="M7540" s="93">
        <f t="shared" si="1295"/>
        <v>7.1847329295678275</v>
      </c>
      <c r="N7540" s="53">
        <f t="shared" si="1296"/>
        <v>28.048337473147818</v>
      </c>
      <c r="O7540">
        <f t="shared" si="1297"/>
        <v>1.7414475853810112</v>
      </c>
      <c r="P7540" s="53">
        <f t="shared" si="1298"/>
        <v>29.735616493332998</v>
      </c>
      <c r="Q7540" s="53">
        <v>0.2</v>
      </c>
      <c r="R7540" s="53">
        <f t="shared" si="1299"/>
        <v>9.7326034526567504</v>
      </c>
    </row>
    <row r="7541" spans="2:18" ht="15">
      <c r="B7541" s="84">
        <v>37844</v>
      </c>
      <c r="C7541" s="85">
        <v>0</v>
      </c>
      <c r="D7541" s="86">
        <v>38.9</v>
      </c>
      <c r="E7541" s="87">
        <v>19.7</v>
      </c>
      <c r="F7541" s="96">
        <f t="shared" si="1290"/>
        <v>29.299999999999997</v>
      </c>
      <c r="G7541" s="96"/>
      <c r="H7541" s="74">
        <f t="shared" si="1291"/>
        <v>223</v>
      </c>
      <c r="I7541" s="53">
        <f t="shared" si="1289"/>
        <v>0.97319699963590767</v>
      </c>
      <c r="J7541" s="53">
        <f t="shared" si="1292"/>
        <v>0.2714361465750153</v>
      </c>
      <c r="K7541" s="53">
        <f t="shared" si="1293"/>
        <v>1.8668072628650605</v>
      </c>
      <c r="L7541" s="53">
        <f t="shared" si="1294"/>
        <v>36.334726600283837</v>
      </c>
      <c r="M7541" s="93">
        <f t="shared" si="1295"/>
        <v>7.0225184961212799</v>
      </c>
      <c r="N7541" s="53">
        <f t="shared" si="1296"/>
        <v>27.065835156471497</v>
      </c>
      <c r="O7541">
        <f t="shared" si="1297"/>
        <v>1.796452859717216</v>
      </c>
      <c r="P7541" s="53">
        <f t="shared" si="1298"/>
        <v>30.796912722380842</v>
      </c>
      <c r="Q7541" s="53">
        <v>0.2</v>
      </c>
      <c r="R7541" s="53">
        <f t="shared" si="1299"/>
        <v>9.5235317678937292</v>
      </c>
    </row>
    <row r="7542" spans="2:18" ht="15">
      <c r="B7542" s="84">
        <v>37845</v>
      </c>
      <c r="C7542" s="85">
        <v>0</v>
      </c>
      <c r="D7542" s="86">
        <v>38.299999999999997</v>
      </c>
      <c r="E7542" s="87">
        <v>20.5</v>
      </c>
      <c r="F7542" s="96">
        <f t="shared" si="1290"/>
        <v>29.4</v>
      </c>
      <c r="G7542" s="96"/>
      <c r="H7542" s="74">
        <f t="shared" si="1291"/>
        <v>224</v>
      </c>
      <c r="I7542" s="53">
        <f t="shared" si="1289"/>
        <v>0.9735437730188059</v>
      </c>
      <c r="J7542" s="53">
        <f t="shared" si="1292"/>
        <v>0.26629284916488616</v>
      </c>
      <c r="K7542" s="53">
        <f t="shared" si="1293"/>
        <v>1.860748807253622</v>
      </c>
      <c r="L7542" s="53">
        <f t="shared" si="1294"/>
        <v>36.137080136583045</v>
      </c>
      <c r="M7542" s="93">
        <f t="shared" si="1295"/>
        <v>6.7391408312268064</v>
      </c>
      <c r="N7542" s="53">
        <f t="shared" si="1296"/>
        <v>25.91862638037782</v>
      </c>
      <c r="O7542">
        <f t="shared" si="1297"/>
        <v>1.8057648216839441</v>
      </c>
      <c r="P7542" s="53">
        <f t="shared" si="1298"/>
        <v>30.977023259835899</v>
      </c>
      <c r="Q7542" s="53">
        <v>0.2</v>
      </c>
      <c r="R7542" s="53">
        <f t="shared" si="1299"/>
        <v>9.2561345679831657</v>
      </c>
    </row>
    <row r="7543" spans="2:18" ht="15">
      <c r="B7543" s="84">
        <v>37846</v>
      </c>
      <c r="C7543" s="85">
        <v>0</v>
      </c>
      <c r="D7543" s="86">
        <v>37.6</v>
      </c>
      <c r="E7543" s="87">
        <v>19.100000000000001</v>
      </c>
      <c r="F7543" s="96">
        <f t="shared" si="1290"/>
        <v>28.35</v>
      </c>
      <c r="G7543" s="96"/>
      <c r="H7543" s="74">
        <f t="shared" si="1291"/>
        <v>225</v>
      </c>
      <c r="I7543" s="53">
        <f t="shared" si="1289"/>
        <v>0.97389837522490752</v>
      </c>
      <c r="J7543" s="53">
        <f t="shared" si="1292"/>
        <v>0.26107852392308678</v>
      </c>
      <c r="K7543" s="53">
        <f t="shared" si="1293"/>
        <v>1.8546351236691809</v>
      </c>
      <c r="L7543" s="53">
        <f t="shared" si="1294"/>
        <v>35.936553985335735</v>
      </c>
      <c r="M7543" s="93">
        <f t="shared" si="1295"/>
        <v>6.680261643591705</v>
      </c>
      <c r="N7543" s="53">
        <f t="shared" si="1296"/>
        <v>26.276723740472075</v>
      </c>
      <c r="O7543">
        <f t="shared" si="1297"/>
        <v>1.7100382993303327</v>
      </c>
      <c r="P7543" s="53">
        <f t="shared" si="1298"/>
        <v>29.131620876180797</v>
      </c>
      <c r="Q7543" s="53">
        <v>0.2</v>
      </c>
      <c r="R7543" s="53">
        <f t="shared" si="1299"/>
        <v>9.3009985619102249</v>
      </c>
    </row>
    <row r="7544" spans="2:18" ht="15">
      <c r="B7544" s="84">
        <v>37847</v>
      </c>
      <c r="C7544" s="85">
        <v>0</v>
      </c>
      <c r="D7544" s="86">
        <v>34.9</v>
      </c>
      <c r="E7544" s="87">
        <v>19.3</v>
      </c>
      <c r="F7544" s="96">
        <f t="shared" si="1290"/>
        <v>27.1</v>
      </c>
      <c r="G7544" s="96"/>
      <c r="H7544" s="74">
        <f t="shared" si="1291"/>
        <v>226</v>
      </c>
      <c r="I7544" s="53">
        <f t="shared" si="1289"/>
        <v>0.97426070132171483</v>
      </c>
      <c r="J7544" s="53">
        <f t="shared" si="1292"/>
        <v>0.25579466420081692</v>
      </c>
      <c r="K7544" s="53">
        <f t="shared" si="1293"/>
        <v>1.8484683185532087</v>
      </c>
      <c r="L7544" s="53">
        <f t="shared" si="1294"/>
        <v>35.733193197215876</v>
      </c>
      <c r="M7544" s="93">
        <f t="shared" si="1295"/>
        <v>5.9344427042861474</v>
      </c>
      <c r="N7544" s="53">
        <f t="shared" si="1296"/>
        <v>23.992916799588961</v>
      </c>
      <c r="O7544">
        <f t="shared" si="1297"/>
        <v>1.6018254412008741</v>
      </c>
      <c r="P7544" s="53">
        <f t="shared" si="1298"/>
        <v>27.062343260560134</v>
      </c>
      <c r="Q7544" s="53">
        <v>0.2</v>
      </c>
      <c r="R7544" s="53">
        <f t="shared" si="1299"/>
        <v>8.714954615252827</v>
      </c>
    </row>
    <row r="7545" spans="2:18" ht="15">
      <c r="B7545" s="84">
        <v>37848</v>
      </c>
      <c r="C7545" s="85">
        <v>0.4</v>
      </c>
      <c r="D7545" s="86">
        <v>28.3</v>
      </c>
      <c r="E7545" s="87">
        <v>16.7</v>
      </c>
      <c r="F7545" s="96">
        <f t="shared" si="1290"/>
        <v>22.5</v>
      </c>
      <c r="G7545" s="96"/>
      <c r="H7545" s="74">
        <f t="shared" si="1291"/>
        <v>227</v>
      </c>
      <c r="I7545" s="53">
        <f t="shared" si="1289"/>
        <v>0.97463064409110667</v>
      </c>
      <c r="J7545" s="53">
        <f t="shared" si="1292"/>
        <v>0.2504427695645105</v>
      </c>
      <c r="K7545" s="53">
        <f t="shared" si="1293"/>
        <v>1.8422504417571395</v>
      </c>
      <c r="L7545" s="53">
        <f t="shared" si="1294"/>
        <v>35.527043306817113</v>
      </c>
      <c r="M7545" s="93">
        <f t="shared" si="1295"/>
        <v>4.566595871430045</v>
      </c>
      <c r="N7545" s="53">
        <f t="shared" si="1296"/>
        <v>20.5701273949668</v>
      </c>
      <c r="O7545">
        <f t="shared" si="1297"/>
        <v>1.2529627418997087</v>
      </c>
      <c r="P7545" s="53">
        <f t="shared" si="1298"/>
        <v>20.524760720033569</v>
      </c>
      <c r="Q7545" s="53">
        <v>0.2</v>
      </c>
      <c r="R7545" s="53">
        <f t="shared" si="1299"/>
        <v>7.7321258808374829</v>
      </c>
    </row>
    <row r="7546" spans="2:18" ht="15">
      <c r="B7546" s="84">
        <v>37849</v>
      </c>
      <c r="C7546" s="85">
        <v>0</v>
      </c>
      <c r="D7546" s="86">
        <v>33.299999999999997</v>
      </c>
      <c r="E7546" s="87">
        <v>15.9</v>
      </c>
      <c r="F7546" s="96">
        <f t="shared" si="1290"/>
        <v>24.599999999999998</v>
      </c>
      <c r="G7546" s="96"/>
      <c r="H7546" s="74">
        <f t="shared" si="1291"/>
        <v>228</v>
      </c>
      <c r="I7546" s="53">
        <f t="shared" si="1289"/>
        <v>0.97500809406106548</v>
      </c>
      <c r="J7546" s="53">
        <f t="shared" si="1292"/>
        <v>0.24502434533453546</v>
      </c>
      <c r="K7546" s="53">
        <f t="shared" si="1293"/>
        <v>1.8359834865229152</v>
      </c>
      <c r="L7546" s="53">
        <f t="shared" si="1294"/>
        <v>35.31815034785236</v>
      </c>
      <c r="M7546" s="93">
        <f t="shared" si="1295"/>
        <v>5.8497580708208075</v>
      </c>
      <c r="N7546" s="53">
        <f t="shared" si="1296"/>
        <v>25.045026555876785</v>
      </c>
      <c r="O7546">
        <f t="shared" si="1297"/>
        <v>1.4030500078578083</v>
      </c>
      <c r="P7546" s="53">
        <f t="shared" si="1298"/>
        <v>23.310998151660321</v>
      </c>
      <c r="Q7546" s="53">
        <v>0.2</v>
      </c>
      <c r="R7546" s="53">
        <f t="shared" si="1299"/>
        <v>8.8626830136584172</v>
      </c>
    </row>
    <row r="7547" spans="2:18" ht="15">
      <c r="B7547" s="84">
        <v>37850</v>
      </c>
      <c r="C7547" s="85">
        <v>1.6</v>
      </c>
      <c r="D7547" s="86">
        <v>33.4</v>
      </c>
      <c r="E7547" s="87">
        <v>16.899999999999999</v>
      </c>
      <c r="F7547" s="96">
        <f t="shared" si="1290"/>
        <v>25.15</v>
      </c>
      <c r="G7547" s="96"/>
      <c r="H7547" s="74">
        <f t="shared" si="1291"/>
        <v>229</v>
      </c>
      <c r="I7547" s="53">
        <f t="shared" si="1289"/>
        <v>0.97539293953807282</v>
      </c>
      <c r="J7547" s="53">
        <f t="shared" si="1292"/>
        <v>0.23954090215660312</v>
      </c>
      <c r="K7547" s="53">
        <f t="shared" si="1293"/>
        <v>1.8296693896215483</v>
      </c>
      <c r="L7547" s="53">
        <f t="shared" si="1294"/>
        <v>35.106560869164369</v>
      </c>
      <c r="M7547" s="93">
        <f t="shared" si="1295"/>
        <v>5.7357854868362912</v>
      </c>
      <c r="N7547" s="53">
        <f t="shared" si="1296"/>
        <v>24.242599144241417</v>
      </c>
      <c r="O7547">
        <f t="shared" si="1297"/>
        <v>1.4448420710310348</v>
      </c>
      <c r="P7547" s="53">
        <f t="shared" si="1298"/>
        <v>24.09411976647802</v>
      </c>
      <c r="Q7547" s="53">
        <v>0.2</v>
      </c>
      <c r="R7547" s="53">
        <f t="shared" si="1299"/>
        <v>8.6971177479422757</v>
      </c>
    </row>
    <row r="7548" spans="2:18" ht="15">
      <c r="B7548" s="84">
        <v>37851</v>
      </c>
      <c r="C7548" s="85">
        <v>0.2</v>
      </c>
      <c r="D7548" s="86">
        <v>32.6</v>
      </c>
      <c r="E7548" s="87">
        <v>16.100000000000001</v>
      </c>
      <c r="F7548" s="96">
        <f t="shared" si="1290"/>
        <v>24.35</v>
      </c>
      <c r="G7548" s="96"/>
      <c r="H7548" s="74">
        <f t="shared" si="1291"/>
        <v>230</v>
      </c>
      <c r="I7548" s="53">
        <f t="shared" si="1289"/>
        <v>0.9757850666401604</v>
      </c>
      <c r="J7548" s="53">
        <f t="shared" si="1292"/>
        <v>0.23399395560558103</v>
      </c>
      <c r="K7548" s="53">
        <f t="shared" si="1293"/>
        <v>1.8233100316399484</v>
      </c>
      <c r="L7548" s="53">
        <f t="shared" si="1294"/>
        <v>34.892321951444117</v>
      </c>
      <c r="M7548" s="93">
        <f t="shared" si="1295"/>
        <v>5.594598127925134</v>
      </c>
      <c r="N7548" s="53">
        <f t="shared" si="1296"/>
        <v>24.094657902638623</v>
      </c>
      <c r="O7548">
        <f t="shared" si="1297"/>
        <v>1.3844025626147172</v>
      </c>
      <c r="P7548" s="53">
        <f t="shared" si="1298"/>
        <v>22.962571084598729</v>
      </c>
      <c r="Q7548" s="53">
        <v>0.2</v>
      </c>
      <c r="R7548" s="53">
        <f t="shared" si="1299"/>
        <v>8.6300635981435843</v>
      </c>
    </row>
    <row r="7549" spans="2:18" ht="15">
      <c r="B7549" s="84">
        <v>37852</v>
      </c>
      <c r="C7549" s="85">
        <v>12</v>
      </c>
      <c r="D7549" s="86">
        <v>34.4</v>
      </c>
      <c r="E7549" s="87">
        <v>14.4</v>
      </c>
      <c r="F7549" s="96">
        <f t="shared" si="1290"/>
        <v>24.4</v>
      </c>
      <c r="G7549" s="96"/>
      <c r="H7549" s="74">
        <f t="shared" si="1291"/>
        <v>231</v>
      </c>
      <c r="I7549" s="53">
        <f t="shared" si="1289"/>
        <v>0.97618435933060999</v>
      </c>
      <c r="J7549" s="53">
        <f t="shared" si="1292"/>
        <v>0.22838502582131925</v>
      </c>
      <c r="K7549" s="53">
        <f t="shared" si="1293"/>
        <v>1.8169072374064701</v>
      </c>
      <c r="L7549" s="53">
        <f t="shared" si="1294"/>
        <v>34.675481224553344</v>
      </c>
      <c r="M7549" s="93">
        <f t="shared" si="1295"/>
        <v>6.1284326722640667</v>
      </c>
      <c r="N7549" s="53">
        <f t="shared" si="1296"/>
        <v>26.36248927801044</v>
      </c>
      <c r="O7549">
        <f t="shared" si="1297"/>
        <v>1.3881147720479812</v>
      </c>
      <c r="P7549" s="53">
        <f t="shared" si="1298"/>
        <v>23.031883982070269</v>
      </c>
      <c r="Q7549" s="53">
        <v>0.2</v>
      </c>
      <c r="R7549" s="53">
        <f t="shared" si="1299"/>
        <v>9.1626355235194143</v>
      </c>
    </row>
    <row r="7550" spans="2:18" ht="15">
      <c r="B7550" s="84">
        <v>37853</v>
      </c>
      <c r="C7550" s="85">
        <v>0</v>
      </c>
      <c r="D7550" s="86">
        <v>31.7</v>
      </c>
      <c r="E7550" s="87">
        <v>18.100000000000001</v>
      </c>
      <c r="F7550" s="96">
        <f t="shared" si="1290"/>
        <v>24.9</v>
      </c>
      <c r="G7550" s="96"/>
      <c r="H7550" s="74">
        <f t="shared" si="1291"/>
        <v>232</v>
      </c>
      <c r="I7550" s="53">
        <f t="shared" si="1289"/>
        <v>0.97659069945229038</v>
      </c>
      <c r="J7550" s="53">
        <f t="shared" si="1292"/>
        <v>0.22271563717602461</v>
      </c>
      <c r="K7550" s="53">
        <f t="shared" si="1293"/>
        <v>1.810462776545904</v>
      </c>
      <c r="L7550" s="53">
        <f t="shared" si="1294"/>
        <v>34.456086885348398</v>
      </c>
      <c r="M7550" s="93">
        <f t="shared" si="1295"/>
        <v>5.081158667080679</v>
      </c>
      <c r="N7550" s="53">
        <f t="shared" si="1296"/>
        <v>21.601520890739486</v>
      </c>
      <c r="O7550">
        <f t="shared" si="1297"/>
        <v>1.425713897503015</v>
      </c>
      <c r="P7550" s="53">
        <f t="shared" si="1298"/>
        <v>23.735304871118448</v>
      </c>
      <c r="Q7550" s="53">
        <v>0.2</v>
      </c>
      <c r="R7550" s="53">
        <f t="shared" si="1299"/>
        <v>8.0684682929507492</v>
      </c>
    </row>
    <row r="7551" spans="2:18" ht="15">
      <c r="B7551" s="84">
        <v>37854</v>
      </c>
      <c r="C7551" s="85">
        <v>0</v>
      </c>
      <c r="D7551" s="86">
        <v>29.8</v>
      </c>
      <c r="E7551" s="87">
        <v>18.100000000000001</v>
      </c>
      <c r="F7551" s="96">
        <f t="shared" si="1290"/>
        <v>23.950000000000003</v>
      </c>
      <c r="G7551" s="96"/>
      <c r="H7551" s="74">
        <f t="shared" si="1291"/>
        <v>233</v>
      </c>
      <c r="I7551" s="53">
        <f t="shared" si="1289"/>
        <v>0.97700396676262224</v>
      </c>
      <c r="J7551" s="53">
        <f t="shared" si="1292"/>
        <v>0.21698731797268575</v>
      </c>
      <c r="K7551" s="53">
        <f t="shared" si="1293"/>
        <v>1.8039783641549574</v>
      </c>
      <c r="L7551" s="53">
        <f t="shared" si="1294"/>
        <v>34.234187715904213</v>
      </c>
      <c r="M7551" s="93">
        <f t="shared" si="1295"/>
        <v>4.5783491769761682</v>
      </c>
      <c r="N7551" s="53">
        <f t="shared" si="1296"/>
        <v>19.906819561271437</v>
      </c>
      <c r="O7551">
        <f t="shared" si="1297"/>
        <v>1.355013326815963</v>
      </c>
      <c r="P7551" s="53">
        <f t="shared" si="1298"/>
        <v>22.414706125722521</v>
      </c>
      <c r="Q7551" s="53">
        <v>0.2</v>
      </c>
      <c r="R7551" s="53">
        <f t="shared" si="1299"/>
        <v>7.6350143330832134</v>
      </c>
    </row>
    <row r="7552" spans="2:18" ht="15">
      <c r="B7552" s="84">
        <v>37855</v>
      </c>
      <c r="C7552" s="85">
        <v>0</v>
      </c>
      <c r="D7552" s="86">
        <v>33.299999999999997</v>
      </c>
      <c r="E7552" s="87">
        <v>17.3</v>
      </c>
      <c r="F7552" s="96">
        <f t="shared" si="1290"/>
        <v>25.299999999999997</v>
      </c>
      <c r="G7552" s="96"/>
      <c r="H7552" s="74">
        <f t="shared" si="1291"/>
        <v>234</v>
      </c>
      <c r="I7552" s="53">
        <f t="shared" si="1289"/>
        <v>0.97742403896915975</v>
      </c>
      <c r="J7552" s="53">
        <f t="shared" si="1292"/>
        <v>0.21120160017397474</v>
      </c>
      <c r="K7552" s="53">
        <f t="shared" si="1293"/>
        <v>1.7974556615895867</v>
      </c>
      <c r="L7552" s="53">
        <f t="shared" si="1294"/>
        <v>34.009833102038442</v>
      </c>
      <c r="M7552" s="93">
        <f t="shared" si="1295"/>
        <v>5.4908709371418079</v>
      </c>
      <c r="N7552" s="53">
        <f t="shared" si="1296"/>
        <v>23.12668650938614</v>
      </c>
      <c r="O7552">
        <f t="shared" si="1297"/>
        <v>1.4564253496152235</v>
      </c>
      <c r="P7552" s="53">
        <f t="shared" si="1298"/>
        <v>24.311713821613644</v>
      </c>
      <c r="Q7552" s="53">
        <v>0.2</v>
      </c>
      <c r="R7552" s="53">
        <f t="shared" si="1299"/>
        <v>8.4415308470579351</v>
      </c>
    </row>
    <row r="7553" spans="2:18" ht="15">
      <c r="B7553" s="84">
        <v>37856</v>
      </c>
      <c r="C7553" s="85">
        <v>0</v>
      </c>
      <c r="D7553" s="86">
        <v>34.1</v>
      </c>
      <c r="E7553" s="87">
        <v>18.600000000000001</v>
      </c>
      <c r="F7553" s="96">
        <f t="shared" si="1290"/>
        <v>26.35</v>
      </c>
      <c r="G7553" s="96"/>
      <c r="H7553" s="74">
        <f t="shared" si="1291"/>
        <v>235</v>
      </c>
      <c r="I7553" s="53">
        <f t="shared" si="1289"/>
        <v>0.97785079176577849</v>
      </c>
      <c r="J7553" s="53">
        <f t="shared" si="1292"/>
        <v>0.20536001916100194</v>
      </c>
      <c r="K7553" s="53">
        <f t="shared" si="1293"/>
        <v>1.7908962773558934</v>
      </c>
      <c r="L7553" s="53">
        <f t="shared" si="1294"/>
        <v>33.783073052036812</v>
      </c>
      <c r="M7553" s="93">
        <f t="shared" si="1295"/>
        <v>5.4991451476140867</v>
      </c>
      <c r="N7553" s="53">
        <f t="shared" si="1296"/>
        <v>22.6106955737046</v>
      </c>
      <c r="O7553">
        <f t="shared" si="1297"/>
        <v>1.5397840071366244</v>
      </c>
      <c r="P7553" s="53">
        <f t="shared" si="1298"/>
        <v>25.8843722612738</v>
      </c>
      <c r="Q7553" s="53">
        <v>0.2</v>
      </c>
      <c r="R7553" s="53">
        <f t="shared" si="1299"/>
        <v>8.3612042041155696</v>
      </c>
    </row>
    <row r="7554" spans="2:18" ht="15">
      <c r="B7554" s="84">
        <v>37857</v>
      </c>
      <c r="C7554" s="85">
        <v>0</v>
      </c>
      <c r="D7554" s="86">
        <v>33.299999999999997</v>
      </c>
      <c r="E7554" s="87">
        <v>20.7</v>
      </c>
      <c r="F7554" s="96">
        <f t="shared" si="1290"/>
        <v>27</v>
      </c>
      <c r="G7554" s="96"/>
      <c r="H7554" s="74">
        <f t="shared" si="1291"/>
        <v>236</v>
      </c>
      <c r="I7554" s="53">
        <f t="shared" si="1289"/>
        <v>0.97828409886946033</v>
      </c>
      <c r="J7554" s="53">
        <f t="shared" si="1292"/>
        <v>0.19946411352127225</v>
      </c>
      <c r="K7554" s="53">
        <f t="shared" si="1293"/>
        <v>1.7843017680966851</v>
      </c>
      <c r="L7554" s="53">
        <f t="shared" si="1294"/>
        <v>33.553958215483732</v>
      </c>
      <c r="M7554" s="93">
        <f t="shared" si="1295"/>
        <v>4.9969674384619776</v>
      </c>
      <c r="N7554" s="53">
        <f t="shared" si="1296"/>
        <v>20.247805171842444</v>
      </c>
      <c r="O7554">
        <f t="shared" si="1297"/>
        <v>1.5934302947383236</v>
      </c>
      <c r="P7554" s="53">
        <f t="shared" si="1298"/>
        <v>26.902580791821066</v>
      </c>
      <c r="Q7554" s="53">
        <v>0.2</v>
      </c>
      <c r="R7554" s="53">
        <f t="shared" si="1299"/>
        <v>7.8299183205975806</v>
      </c>
    </row>
    <row r="7555" spans="2:18" ht="15">
      <c r="B7555" s="84">
        <v>37858</v>
      </c>
      <c r="C7555" s="85">
        <v>0.2</v>
      </c>
      <c r="D7555" s="86">
        <v>28.9</v>
      </c>
      <c r="E7555" s="87">
        <v>18.100000000000001</v>
      </c>
      <c r="F7555" s="96">
        <f t="shared" si="1290"/>
        <v>23.5</v>
      </c>
      <c r="G7555" s="96"/>
      <c r="H7555" s="74">
        <f t="shared" si="1291"/>
        <v>237</v>
      </c>
      <c r="I7555" s="53">
        <f t="shared" si="1289"/>
        <v>0.97872383205766189</v>
      </c>
      <c r="J7555" s="53">
        <f t="shared" si="1292"/>
        <v>0.19351542486513199</v>
      </c>
      <c r="K7555" s="53">
        <f t="shared" si="1293"/>
        <v>1.7776736396661694</v>
      </c>
      <c r="L7555" s="53">
        <f t="shared" si="1294"/>
        <v>33.322539902103479</v>
      </c>
      <c r="M7555" s="93">
        <f t="shared" si="1295"/>
        <v>4.2354494189371872</v>
      </c>
      <c r="N7555" s="53">
        <f t="shared" si="1296"/>
        <v>18.616536913303026</v>
      </c>
      <c r="O7555">
        <f t="shared" si="1297"/>
        <v>1.322598302772739</v>
      </c>
      <c r="P7555" s="53">
        <f t="shared" si="1298"/>
        <v>21.812269025567122</v>
      </c>
      <c r="Q7555" s="53">
        <v>0.2</v>
      </c>
      <c r="R7555" s="53">
        <f t="shared" si="1299"/>
        <v>7.316256635748231</v>
      </c>
    </row>
    <row r="7556" spans="2:18" ht="15">
      <c r="B7556" s="84">
        <v>37859</v>
      </c>
      <c r="C7556" s="85">
        <v>0</v>
      </c>
      <c r="D7556" s="86">
        <v>33.4</v>
      </c>
      <c r="E7556" s="87">
        <v>19.7</v>
      </c>
      <c r="F7556" s="96">
        <f t="shared" si="1290"/>
        <v>26.549999999999997</v>
      </c>
      <c r="G7556" s="96"/>
      <c r="H7556" s="74">
        <f t="shared" si="1291"/>
        <v>238</v>
      </c>
      <c r="I7556" s="53">
        <f t="shared" si="1289"/>
        <v>0.97916986120625815</v>
      </c>
      <c r="J7556" s="53">
        <f t="shared" si="1292"/>
        <v>0.18751549766996503</v>
      </c>
      <c r="K7556" s="53">
        <f t="shared" si="1293"/>
        <v>1.7710133482856545</v>
      </c>
      <c r="L7556" s="53">
        <f t="shared" si="1294"/>
        <v>33.088870100519358</v>
      </c>
      <c r="M7556" s="93">
        <f t="shared" si="1295"/>
        <v>5.0866905575293346</v>
      </c>
      <c r="N7556" s="53">
        <f t="shared" si="1296"/>
        <v>20.820499402770924</v>
      </c>
      <c r="O7556">
        <f t="shared" si="1297"/>
        <v>1.5561214900487725</v>
      </c>
      <c r="P7556" s="53">
        <f t="shared" si="1298"/>
        <v>26.193960323672197</v>
      </c>
      <c r="Q7556" s="53">
        <v>0.2</v>
      </c>
      <c r="R7556" s="53">
        <f t="shared" si="1299"/>
        <v>7.9480110571707829</v>
      </c>
    </row>
    <row r="7557" spans="2:18" ht="15">
      <c r="B7557" s="84">
        <v>37860</v>
      </c>
      <c r="C7557" s="85">
        <v>0</v>
      </c>
      <c r="D7557" s="86">
        <v>31.8</v>
      </c>
      <c r="E7557" s="87">
        <v>16.600000000000001</v>
      </c>
      <c r="F7557" s="96">
        <f t="shared" si="1290"/>
        <v>24.200000000000003</v>
      </c>
      <c r="G7557" s="96"/>
      <c r="H7557" s="74">
        <f t="shared" si="1291"/>
        <v>239</v>
      </c>
      <c r="I7557" s="53">
        <f t="shared" si="1289"/>
        <v>0.97962205432804828</v>
      </c>
      <c r="J7557" s="53">
        <f t="shared" si="1292"/>
        <v>0.18146587915136539</v>
      </c>
      <c r="K7557" s="53">
        <f t="shared" si="1293"/>
        <v>1.764322301773517</v>
      </c>
      <c r="L7557" s="53">
        <f t="shared" si="1294"/>
        <v>32.853001496841131</v>
      </c>
      <c r="M7557" s="93">
        <f t="shared" si="1295"/>
        <v>5.0378543961992106</v>
      </c>
      <c r="N7557" s="53">
        <f t="shared" si="1296"/>
        <v>21.774378545559987</v>
      </c>
      <c r="O7557">
        <f t="shared" si="1297"/>
        <v>1.37331750667348</v>
      </c>
      <c r="P7557" s="53">
        <f t="shared" si="1298"/>
        <v>22.755743044826264</v>
      </c>
      <c r="Q7557" s="53">
        <v>0.2</v>
      </c>
      <c r="R7557" s="53">
        <f t="shared" si="1299"/>
        <v>8.0813841035071992</v>
      </c>
    </row>
    <row r="7558" spans="2:18" ht="15">
      <c r="B7558" s="84">
        <v>37861</v>
      </c>
      <c r="C7558" s="85">
        <v>0</v>
      </c>
      <c r="D7558" s="86">
        <v>25.2</v>
      </c>
      <c r="E7558" s="87">
        <v>11.8</v>
      </c>
      <c r="F7558" s="96">
        <f t="shared" si="1290"/>
        <v>18.5</v>
      </c>
      <c r="G7558" s="96"/>
      <c r="H7558" s="74">
        <f t="shared" si="1291"/>
        <v>240</v>
      </c>
      <c r="I7558" s="53">
        <f t="shared" si="1289"/>
        <v>0.98008027761181238</v>
      </c>
      <c r="J7558" s="53">
        <f t="shared" si="1292"/>
        <v>0.17536811916049025</v>
      </c>
      <c r="K7558" s="53">
        <f t="shared" si="1293"/>
        <v>1.7576018608431281</v>
      </c>
      <c r="L7558" s="53">
        <f t="shared" si="1294"/>
        <v>32.614987492993194</v>
      </c>
      <c r="M7558" s="93">
        <f t="shared" si="1295"/>
        <v>4.058594982073819</v>
      </c>
      <c r="N7558" s="53">
        <f t="shared" si="1296"/>
        <v>20.296377732847784</v>
      </c>
      <c r="O7558">
        <f t="shared" si="1297"/>
        <v>1.0052337064307559</v>
      </c>
      <c r="P7558" s="53">
        <f t="shared" si="1298"/>
        <v>16.024156693524468</v>
      </c>
      <c r="Q7558" s="53">
        <v>0.2</v>
      </c>
      <c r="R7558" s="53">
        <f t="shared" si="1299"/>
        <v>7.4981090238864576</v>
      </c>
    </row>
    <row r="7559" spans="2:18" ht="15">
      <c r="B7559" s="84">
        <v>37862</v>
      </c>
      <c r="C7559" s="85">
        <v>4.5999999999999996</v>
      </c>
      <c r="D7559" s="86">
        <v>20.100000000000001</v>
      </c>
      <c r="E7559" s="87">
        <v>15.3</v>
      </c>
      <c r="F7559" s="96">
        <f t="shared" si="1290"/>
        <v>17.700000000000003</v>
      </c>
      <c r="G7559" s="96"/>
      <c r="H7559" s="74">
        <f t="shared" si="1291"/>
        <v>241</v>
      </c>
      <c r="I7559" s="53">
        <f t="shared" si="1289"/>
        <v>0.98054439546190864</v>
      </c>
      <c r="J7559" s="53">
        <f t="shared" si="1292"/>
        <v>0.1692237701067511</v>
      </c>
      <c r="K7559" s="53">
        <f t="shared" si="1293"/>
        <v>1.7508533404627868</v>
      </c>
      <c r="L7559" s="53">
        <f t="shared" si="1294"/>
        <v>32.374882224697821</v>
      </c>
      <c r="M7559" s="93">
        <f t="shared" si="1295"/>
        <v>2.3580697251032881</v>
      </c>
      <c r="N7559" s="53">
        <f t="shared" si="1296"/>
        <v>12.058068237907223</v>
      </c>
      <c r="O7559">
        <f t="shared" si="1297"/>
        <v>0.9611639025506038</v>
      </c>
      <c r="P7559" s="53">
        <f t="shared" si="1298"/>
        <v>15.237712228145202</v>
      </c>
      <c r="Q7559" s="53">
        <v>0.2</v>
      </c>
      <c r="R7559" s="53">
        <f t="shared" si="1299"/>
        <v>5.5721404348582437</v>
      </c>
    </row>
    <row r="7560" spans="2:18" ht="15">
      <c r="B7560" s="84">
        <v>37863</v>
      </c>
      <c r="C7560" s="85">
        <v>67.599999999999994</v>
      </c>
      <c r="D7560" s="86">
        <v>30.1</v>
      </c>
      <c r="E7560" s="87">
        <v>12.2</v>
      </c>
      <c r="F7560" s="96">
        <f t="shared" si="1290"/>
        <v>21.15</v>
      </c>
      <c r="G7560" s="96"/>
      <c r="H7560" s="74">
        <f t="shared" si="1291"/>
        <v>242</v>
      </c>
      <c r="I7560" s="53">
        <f t="shared" si="1289"/>
        <v>0.98101427053839818</v>
      </c>
      <c r="J7560" s="53">
        <f t="shared" si="1292"/>
        <v>0.16303438690500505</v>
      </c>
      <c r="K7560" s="53">
        <f t="shared" si="1293"/>
        <v>1.7440780112721548</v>
      </c>
      <c r="L7560" s="53">
        <f t="shared" si="1294"/>
        <v>32.132740579031577</v>
      </c>
      <c r="M7560" s="93">
        <f t="shared" si="1295"/>
        <v>4.9588528238683036</v>
      </c>
      <c r="N7560" s="53">
        <f t="shared" si="1296"/>
        <v>23.111237718607956</v>
      </c>
      <c r="O7560">
        <f t="shared" si="1297"/>
        <v>1.1640130906387234</v>
      </c>
      <c r="P7560" s="53">
        <f t="shared" si="1298"/>
        <v>18.893941561622093</v>
      </c>
      <c r="Q7560" s="53">
        <v>0.2</v>
      </c>
      <c r="R7560" s="53">
        <f t="shared" si="1299"/>
        <v>8.2657433229103887</v>
      </c>
    </row>
    <row r="7561" spans="2:18" ht="15">
      <c r="B7561" s="84">
        <v>37864</v>
      </c>
      <c r="C7561" s="85">
        <v>2.8</v>
      </c>
      <c r="D7561" s="86">
        <v>25.5</v>
      </c>
      <c r="E7561" s="87">
        <v>13.5</v>
      </c>
      <c r="F7561" s="96">
        <f t="shared" si="1290"/>
        <v>19.5</v>
      </c>
      <c r="G7561" s="96"/>
      <c r="H7561" s="74">
        <f t="shared" si="1291"/>
        <v>243</v>
      </c>
      <c r="I7561" s="53">
        <f t="shared" si="1289"/>
        <v>0.98148976379768649</v>
      </c>
      <c r="J7561" s="53">
        <f t="shared" si="1292"/>
        <v>0.15680152694636912</v>
      </c>
      <c r="K7561" s="53">
        <f t="shared" si="1293"/>
        <v>1.7372771010500481</v>
      </c>
      <c r="L7561" s="53">
        <f t="shared" si="1294"/>
        <v>31.88861821147421</v>
      </c>
      <c r="M7561" s="93">
        <f t="shared" si="1295"/>
        <v>3.8586432631379934</v>
      </c>
      <c r="N7561" s="53">
        <f t="shared" si="1296"/>
        <v>18.779120354649432</v>
      </c>
      <c r="O7561">
        <f t="shared" si="1297"/>
        <v>1.0627844323448907</v>
      </c>
      <c r="P7561" s="53">
        <f t="shared" si="1298"/>
        <v>17.057933627510408</v>
      </c>
      <c r="Q7561" s="53">
        <v>0.2</v>
      </c>
      <c r="R7561" s="53">
        <f t="shared" si="1299"/>
        <v>7.1922208620951773</v>
      </c>
    </row>
    <row r="7562" spans="2:18" ht="15">
      <c r="B7562" s="84">
        <v>37865</v>
      </c>
      <c r="C7562" s="85">
        <v>6.2</v>
      </c>
      <c r="D7562" s="86">
        <v>18.100000000000001</v>
      </c>
      <c r="E7562" s="87">
        <v>11.1</v>
      </c>
      <c r="F7562" s="96">
        <f t="shared" si="1290"/>
        <v>14.600000000000001</v>
      </c>
      <c r="G7562" s="96"/>
      <c r="H7562" s="74">
        <f t="shared" si="1291"/>
        <v>244</v>
      </c>
      <c r="I7562" s="53">
        <f t="shared" ref="I7562:I7625" si="1300">1+0.0334*COS($I$7*H7562-0.0552)</f>
        <v>0.98197073453366823</v>
      </c>
      <c r="J7562" s="53">
        <f t="shared" si="1292"/>
        <v>0.15052675009176728</v>
      </c>
      <c r="K7562" s="53">
        <f t="shared" si="1293"/>
        <v>1.730451796228839</v>
      </c>
      <c r="L7562" s="53">
        <f t="shared" si="1294"/>
        <v>31.642571562372726</v>
      </c>
      <c r="M7562" s="93">
        <f t="shared" si="1295"/>
        <v>2.540184576405065</v>
      </c>
      <c r="N7562" s="53">
        <f t="shared" si="1296"/>
        <v>14.232123783422473</v>
      </c>
      <c r="O7562">
        <f t="shared" si="1297"/>
        <v>0.80587438458899285</v>
      </c>
      <c r="P7562" s="53">
        <f t="shared" si="1298"/>
        <v>12.504956786191462</v>
      </c>
      <c r="Q7562" s="53">
        <v>0.2</v>
      </c>
      <c r="R7562" s="53">
        <f t="shared" si="1299"/>
        <v>5.9387856161373085</v>
      </c>
    </row>
    <row r="7563" spans="2:18" ht="15">
      <c r="B7563" s="84">
        <v>37866</v>
      </c>
      <c r="C7563" s="85">
        <v>0</v>
      </c>
      <c r="D7563" s="86">
        <v>26.9</v>
      </c>
      <c r="E7563" s="87">
        <v>10.1</v>
      </c>
      <c r="F7563" s="96">
        <f t="shared" si="1290"/>
        <v>18.5</v>
      </c>
      <c r="G7563" s="96"/>
      <c r="H7563" s="74">
        <f t="shared" si="1291"/>
        <v>245</v>
      </c>
      <c r="I7563" s="53">
        <f t="shared" si="1300"/>
        <v>0.98245704041936432</v>
      </c>
      <c r="J7563" s="53">
        <f t="shared" si="1292"/>
        <v>0.14421161868731239</v>
      </c>
      <c r="K7563" s="53">
        <f t="shared" si="1293"/>
        <v>1.7236032434511035</v>
      </c>
      <c r="L7563" s="53">
        <f t="shared" si="1294"/>
        <v>31.39465787274569</v>
      </c>
      <c r="M7563" s="93">
        <f t="shared" si="1295"/>
        <v>4.374379867285815</v>
      </c>
      <c r="N7563" s="53">
        <f t="shared" si="1296"/>
        <v>21.875566920459626</v>
      </c>
      <c r="O7563">
        <f t="shared" si="1297"/>
        <v>1.0052337064307559</v>
      </c>
      <c r="P7563" s="53">
        <f t="shared" si="1298"/>
        <v>16.024156693524468</v>
      </c>
      <c r="Q7563" s="53">
        <v>0.2</v>
      </c>
      <c r="R7563" s="53">
        <f t="shared" si="1299"/>
        <v>7.861347402647163</v>
      </c>
    </row>
    <row r="7564" spans="2:18" ht="15">
      <c r="B7564" s="84">
        <v>37867</v>
      </c>
      <c r="C7564" s="85">
        <v>0</v>
      </c>
      <c r="D7564" s="86">
        <v>24.2</v>
      </c>
      <c r="E7564" s="87">
        <v>11.8</v>
      </c>
      <c r="F7564" s="96">
        <f t="shared" si="1290"/>
        <v>18</v>
      </c>
      <c r="G7564" s="96"/>
      <c r="H7564" s="74">
        <f t="shared" si="1291"/>
        <v>246</v>
      </c>
      <c r="I7564" s="53">
        <f t="shared" si="1300"/>
        <v>0.98294853754903944</v>
      </c>
      <c r="J7564" s="53">
        <f t="shared" si="1292"/>
        <v>0.13785769760061342</v>
      </c>
      <c r="K7564" s="53">
        <f t="shared" si="1293"/>
        <v>1.7167325511645151</v>
      </c>
      <c r="L7564" s="53">
        <f t="shared" si="1294"/>
        <v>31.144935199355523</v>
      </c>
      <c r="M7564" s="93">
        <f t="shared" si="1295"/>
        <v>3.676891159298509</v>
      </c>
      <c r="N7564" s="53">
        <f t="shared" si="1296"/>
        <v>18.644347787591858</v>
      </c>
      <c r="O7564">
        <f t="shared" si="1297"/>
        <v>0.97748894673792364</v>
      </c>
      <c r="P7564" s="53">
        <f t="shared" si="1298"/>
        <v>15.528504174899853</v>
      </c>
      <c r="Q7564" s="53">
        <v>0.2</v>
      </c>
      <c r="R7564" s="53">
        <f t="shared" si="1299"/>
        <v>7.0961824687419108</v>
      </c>
    </row>
    <row r="7565" spans="2:18" ht="15">
      <c r="B7565" s="84">
        <v>37868</v>
      </c>
      <c r="C7565" s="85">
        <v>0</v>
      </c>
      <c r="D7565" s="86">
        <v>26.1</v>
      </c>
      <c r="E7565" s="87">
        <v>10.3</v>
      </c>
      <c r="F7565" s="96">
        <f t="shared" si="1290"/>
        <v>18.200000000000003</v>
      </c>
      <c r="G7565" s="96"/>
      <c r="H7565" s="74">
        <f t="shared" si="1291"/>
        <v>247</v>
      </c>
      <c r="I7565" s="53">
        <f t="shared" si="1300"/>
        <v>0.98344508048078549</v>
      </c>
      <c r="J7565" s="53">
        <f t="shared" si="1292"/>
        <v>0.13146655427706003</v>
      </c>
      <c r="K7565" s="53">
        <f t="shared" si="1293"/>
        <v>1.7098407912513223</v>
      </c>
      <c r="L7565" s="53">
        <f t="shared" si="1294"/>
        <v>30.893462428978044</v>
      </c>
      <c r="M7565" s="93">
        <f t="shared" si="1295"/>
        <v>4.1399691320469545</v>
      </c>
      <c r="N7565" s="53">
        <f t="shared" si="1296"/>
        <v>20.87584434797397</v>
      </c>
      <c r="O7565">
        <f t="shared" si="1297"/>
        <v>0.98850584917691831</v>
      </c>
      <c r="P7565" s="53">
        <f t="shared" si="1298"/>
        <v>15.725101864241841</v>
      </c>
      <c r="Q7565" s="53">
        <v>0.2</v>
      </c>
      <c r="R7565" s="53">
        <f t="shared" si="1299"/>
        <v>7.6177434418335137</v>
      </c>
    </row>
    <row r="7566" spans="2:18" ht="15">
      <c r="B7566" s="84">
        <v>37869</v>
      </c>
      <c r="C7566" s="85">
        <v>0</v>
      </c>
      <c r="D7566" s="86">
        <v>26.1</v>
      </c>
      <c r="E7566" s="87">
        <v>10.1</v>
      </c>
      <c r="F7566" s="96">
        <f t="shared" si="1290"/>
        <v>18.100000000000001</v>
      </c>
      <c r="G7566" s="96"/>
      <c r="H7566" s="74">
        <f t="shared" si="1291"/>
        <v>248</v>
      </c>
      <c r="I7566" s="53">
        <f t="shared" si="1300"/>
        <v>0.98394652227956025</v>
      </c>
      <c r="J7566" s="53">
        <f t="shared" si="1292"/>
        <v>0.12503975881517998</v>
      </c>
      <c r="K7566" s="53">
        <f t="shared" si="1293"/>
        <v>1.7029290006891302</v>
      </c>
      <c r="L7566" s="53">
        <f t="shared" si="1294"/>
        <v>30.640299291803014</v>
      </c>
      <c r="M7566" s="93">
        <f t="shared" si="1295"/>
        <v>4.1204715187690155</v>
      </c>
      <c r="N7566" s="53">
        <f t="shared" si="1296"/>
        <v>20.835403518426052</v>
      </c>
      <c r="O7566">
        <f t="shared" si="1297"/>
        <v>0.98298397108905433</v>
      </c>
      <c r="P7566" s="53">
        <f t="shared" si="1298"/>
        <v>15.626527597466989</v>
      </c>
      <c r="Q7566" s="53">
        <v>0.2</v>
      </c>
      <c r="R7566" s="53">
        <f t="shared" si="1299"/>
        <v>7.6038779321714358</v>
      </c>
    </row>
    <row r="7567" spans="2:18" ht="15">
      <c r="B7567" s="84">
        <v>37870</v>
      </c>
      <c r="C7567" s="85">
        <v>0</v>
      </c>
      <c r="D7567" s="86">
        <v>22.9</v>
      </c>
      <c r="E7567" s="87">
        <v>14.1</v>
      </c>
      <c r="F7567" s="96">
        <f t="shared" ref="F7567:F7630" si="1301">0.5*(D7567+E7567)</f>
        <v>18.5</v>
      </c>
      <c r="G7567" s="96"/>
      <c r="H7567" s="74">
        <f t="shared" ref="H7567:H7630" si="1302">B7567-DATE(YEAR(B7567),1,0)</f>
        <v>249</v>
      </c>
      <c r="I7567" s="53">
        <f t="shared" si="1300"/>
        <v>0.98445271456066819</v>
      </c>
      <c r="J7567" s="53">
        <f t="shared" ref="J7567:J7630" si="1303">ASIN(0.39785*SIN(4.869+$I$7*H7567+0.03345*SIN(6.224+$I$7*H7567)))</f>
        <v>0.11857888406010814</v>
      </c>
      <c r="K7567" s="53">
        <f t="shared" ref="K7567:K7630" si="1304">ACOS(-TAN(J7567)*TAN($E$7*$I$8))</f>
        <v>1.6959981832400011</v>
      </c>
      <c r="L7567" s="53">
        <f t="shared" ref="L7567:L7630" si="1305">117.5*I7567*((K7567*SIN($E$7*$I$8)*SIN(J7567)+COS($E$7*$I$8)*COS(J7567)*SIN(K7567))/PI())</f>
        <v>30.385506373899808</v>
      </c>
      <c r="M7567" s="93">
        <f t="shared" ref="M7567:M7630" si="1306">0.0023*L7567/2.456*(0.5*(D7567+E7567)+17.8)*SQRT(D7567-E7567)</f>
        <v>3.064177455197922</v>
      </c>
      <c r="N7567" s="53">
        <f t="shared" ref="N7567:N7630" si="1307">0.17*L7567*SQRT(D7567-E7567)</f>
        <v>15.323456355183092</v>
      </c>
      <c r="O7567">
        <f t="shared" ref="O7567:O7630" si="1308">5336/(F7567+273.15)^2*EXP(21.07-5336/(F7567+273.15))</f>
        <v>1.0052337064307559</v>
      </c>
      <c r="P7567" s="53">
        <f t="shared" ref="P7567:P7630" si="1309">EXP(21.07-5336/(F7567+273.15))</f>
        <v>16.024156693524468</v>
      </c>
      <c r="Q7567" s="53">
        <v>0.2</v>
      </c>
      <c r="R7567" s="53">
        <f t="shared" ref="R7567:R7630" si="1310">(O7567*N7567*0.6+$L$8*6.43*(1+0.536*Q7567)*P7567*(1- G7567/100))/($O$7*(O7567+$L$8))</f>
        <v>6.3542588043576158</v>
      </c>
    </row>
    <row r="7568" spans="2:18" ht="15">
      <c r="B7568" s="84">
        <v>37871</v>
      </c>
      <c r="C7568" s="85">
        <v>0</v>
      </c>
      <c r="D7568" s="86">
        <v>26.5</v>
      </c>
      <c r="E7568" s="87">
        <v>11.2</v>
      </c>
      <c r="F7568" s="96">
        <f t="shared" si="1301"/>
        <v>18.850000000000001</v>
      </c>
      <c r="G7568" s="96"/>
      <c r="H7568" s="74">
        <f t="shared" si="1302"/>
        <v>250</v>
      </c>
      <c r="I7568" s="53">
        <f t="shared" si="1300"/>
        <v>0.98496350753366935</v>
      </c>
      <c r="J7568" s="53">
        <f t="shared" si="1303"/>
        <v>0.11208550571421658</v>
      </c>
      <c r="K7568" s="53">
        <f t="shared" si="1304"/>
        <v>1.6890493111652076</v>
      </c>
      <c r="L7568" s="53">
        <f t="shared" si="1305"/>
        <v>30.129145128685611</v>
      </c>
      <c r="M7568" s="93">
        <f t="shared" si="1306"/>
        <v>4.0448831241128511</v>
      </c>
      <c r="N7568" s="53">
        <f t="shared" si="1307"/>
        <v>20.034635529741944</v>
      </c>
      <c r="O7568">
        <f t="shared" si="1308"/>
        <v>1.0250602386920478</v>
      </c>
      <c r="P7568" s="53">
        <f t="shared" si="1309"/>
        <v>16.37944831181386</v>
      </c>
      <c r="Q7568" s="53">
        <v>0.2</v>
      </c>
      <c r="R7568" s="53">
        <f t="shared" si="1310"/>
        <v>7.4534604305052952</v>
      </c>
    </row>
    <row r="7569" spans="2:18" ht="15">
      <c r="B7569" s="84">
        <v>37872</v>
      </c>
      <c r="C7569" s="85">
        <v>0.4</v>
      </c>
      <c r="D7569" s="86">
        <v>19</v>
      </c>
      <c r="E7569" s="87">
        <v>13.7</v>
      </c>
      <c r="F7569" s="96">
        <f t="shared" si="1301"/>
        <v>16.350000000000001</v>
      </c>
      <c r="G7569" s="96"/>
      <c r="H7569" s="74">
        <f t="shared" si="1302"/>
        <v>251</v>
      </c>
      <c r="I7569" s="53">
        <f t="shared" si="1300"/>
        <v>0.98547875004670527</v>
      </c>
      <c r="J7569" s="53">
        <f t="shared" si="1303"/>
        <v>0.10556120246396537</v>
      </c>
      <c r="K7569" s="53">
        <f t="shared" si="1304"/>
        <v>1.6820833269633033</v>
      </c>
      <c r="L7569" s="53">
        <f t="shared" si="1305"/>
        <v>29.871277887336458</v>
      </c>
      <c r="M7569" s="93">
        <f t="shared" si="1306"/>
        <v>2.1992870571420227</v>
      </c>
      <c r="N7569" s="53">
        <f t="shared" si="1307"/>
        <v>11.690703827079219</v>
      </c>
      <c r="O7569">
        <f t="shared" si="1308"/>
        <v>0.89060173709529944</v>
      </c>
      <c r="P7569" s="53">
        <f t="shared" si="1309"/>
        <v>13.988297270688028</v>
      </c>
      <c r="Q7569" s="53">
        <v>0.2</v>
      </c>
      <c r="R7569" s="53">
        <f t="shared" si="1310"/>
        <v>5.4345950833055703</v>
      </c>
    </row>
    <row r="7570" spans="2:18" ht="15">
      <c r="B7570" s="84">
        <v>37873</v>
      </c>
      <c r="C7570" s="85">
        <v>2</v>
      </c>
      <c r="D7570" s="86">
        <v>19.7</v>
      </c>
      <c r="E7570" s="87">
        <v>13.3</v>
      </c>
      <c r="F7570" s="96">
        <f t="shared" si="1301"/>
        <v>16.5</v>
      </c>
      <c r="G7570" s="96"/>
      <c r="H7570" s="74">
        <f t="shared" si="1302"/>
        <v>252</v>
      </c>
      <c r="I7570" s="53">
        <f t="shared" si="1300"/>
        <v>0.98599828963122671</v>
      </c>
      <c r="J7570" s="53">
        <f t="shared" si="1303"/>
        <v>9.9007556122011842E-2</v>
      </c>
      <c r="K7570" s="53">
        <f t="shared" si="1304"/>
        <v>1.6751011451294322</v>
      </c>
      <c r="L7570" s="53">
        <f t="shared" si="1305"/>
        <v>29.611967868082775</v>
      </c>
      <c r="M7570" s="93">
        <f t="shared" si="1306"/>
        <v>2.4063059783306784</v>
      </c>
      <c r="N7570" s="53">
        <f t="shared" si="1307"/>
        <v>12.735211966949237</v>
      </c>
      <c r="O7570">
        <f t="shared" si="1308"/>
        <v>0.89821237770744478</v>
      </c>
      <c r="P7570" s="53">
        <f t="shared" si="1309"/>
        <v>14.122457624351155</v>
      </c>
      <c r="Q7570" s="53">
        <v>0.2</v>
      </c>
      <c r="R7570" s="53">
        <f t="shared" si="1310"/>
        <v>5.679126239360369</v>
      </c>
    </row>
    <row r="7571" spans="2:18" ht="15">
      <c r="B7571" s="84">
        <v>37874</v>
      </c>
      <c r="C7571" s="85">
        <v>5.6</v>
      </c>
      <c r="D7571" s="86">
        <v>26.7</v>
      </c>
      <c r="E7571" s="87">
        <v>11.9</v>
      </c>
      <c r="F7571" s="96">
        <f t="shared" si="1301"/>
        <v>19.3</v>
      </c>
      <c r="G7571" s="96"/>
      <c r="H7571" s="74">
        <f t="shared" si="1302"/>
        <v>253</v>
      </c>
      <c r="I7571" s="53">
        <f t="shared" si="1300"/>
        <v>0.98652197254711216</v>
      </c>
      <c r="J7571" s="53">
        <f t="shared" si="1303"/>
        <v>9.2426151783599267E-2</v>
      </c>
      <c r="K7571" s="53">
        <f t="shared" si="1304"/>
        <v>1.6681036539340635</v>
      </c>
      <c r="L7571" s="53">
        <f t="shared" si="1305"/>
        <v>29.35127918433329</v>
      </c>
      <c r="M7571" s="93">
        <f t="shared" si="1306"/>
        <v>3.9231171250974874</v>
      </c>
      <c r="N7571" s="53">
        <f t="shared" si="1307"/>
        <v>19.195826345607674</v>
      </c>
      <c r="O7571">
        <f t="shared" si="1308"/>
        <v>1.0510505330711131</v>
      </c>
      <c r="P7571" s="53">
        <f t="shared" si="1309"/>
        <v>16.846552018290744</v>
      </c>
      <c r="Q7571" s="53">
        <v>0.2</v>
      </c>
      <c r="R7571" s="53">
        <f t="shared" si="1310"/>
        <v>7.2797938083940457</v>
      </c>
    </row>
    <row r="7572" spans="2:18" ht="15">
      <c r="B7572" s="84">
        <v>37875</v>
      </c>
      <c r="C7572" s="85">
        <v>0</v>
      </c>
      <c r="D7572" s="86">
        <v>23.8</v>
      </c>
      <c r="E7572" s="87">
        <v>9.8000000000000007</v>
      </c>
      <c r="F7572" s="96">
        <f t="shared" si="1301"/>
        <v>16.8</v>
      </c>
      <c r="G7572" s="96"/>
      <c r="H7572" s="74">
        <f t="shared" si="1302"/>
        <v>254</v>
      </c>
      <c r="I7572" s="53">
        <f t="shared" si="1300"/>
        <v>0.98704964382816152</v>
      </c>
      <c r="J7572" s="53">
        <f t="shared" si="1303"/>
        <v>8.5818577996283743E-2</v>
      </c>
      <c r="K7572" s="53">
        <f t="shared" si="1304"/>
        <v>1.6610917172196329</v>
      </c>
      <c r="L7572" s="53">
        <f t="shared" si="1305"/>
        <v>29.089276851574645</v>
      </c>
      <c r="M7572" s="93">
        <f t="shared" si="1306"/>
        <v>3.5267324606731782</v>
      </c>
      <c r="N7572" s="53">
        <f t="shared" si="1307"/>
        <v>18.503158293293104</v>
      </c>
      <c r="O7572">
        <f t="shared" si="1308"/>
        <v>0.91360372582885296</v>
      </c>
      <c r="P7572" s="53">
        <f t="shared" si="1309"/>
        <v>14.394224347482533</v>
      </c>
      <c r="Q7572" s="53">
        <v>0.2</v>
      </c>
      <c r="R7572" s="53">
        <f t="shared" si="1310"/>
        <v>7.0100243019816677</v>
      </c>
    </row>
    <row r="7573" spans="2:18" ht="15">
      <c r="B7573" s="84">
        <v>37876</v>
      </c>
      <c r="C7573" s="85">
        <v>0.8</v>
      </c>
      <c r="D7573" s="86">
        <v>26.1</v>
      </c>
      <c r="E7573" s="87">
        <v>8.5</v>
      </c>
      <c r="F7573" s="96">
        <f t="shared" si="1301"/>
        <v>17.3</v>
      </c>
      <c r="G7573" s="96"/>
      <c r="H7573" s="74">
        <f t="shared" si="1302"/>
        <v>255</v>
      </c>
      <c r="I7573" s="53">
        <f t="shared" si="1300"/>
        <v>0.98758114732795332</v>
      </c>
      <c r="J7573" s="53">
        <f t="shared" si="1303"/>
        <v>7.9186426942016705E-2</v>
      </c>
      <c r="K7573" s="53">
        <f t="shared" si="1304"/>
        <v>1.6540661762137756</v>
      </c>
      <c r="L7573" s="53">
        <f t="shared" si="1305"/>
        <v>28.826026792994792</v>
      </c>
      <c r="M7573" s="93">
        <f t="shared" si="1306"/>
        <v>3.9750968090814731</v>
      </c>
      <c r="N7573" s="53">
        <f t="shared" si="1307"/>
        <v>20.558434531496303</v>
      </c>
      <c r="O7573">
        <f t="shared" si="1308"/>
        <v>0.93976652436751495</v>
      </c>
      <c r="P7573" s="53">
        <f t="shared" si="1309"/>
        <v>14.857540117108154</v>
      </c>
      <c r="Q7573" s="53">
        <v>0.2</v>
      </c>
      <c r="R7573" s="53">
        <f t="shared" si="1310"/>
        <v>7.5033844466792958</v>
      </c>
    </row>
    <row r="7574" spans="2:18" ht="15">
      <c r="B7574" s="84">
        <v>37877</v>
      </c>
      <c r="C7574" s="85">
        <v>0</v>
      </c>
      <c r="D7574" s="86">
        <v>26.2</v>
      </c>
      <c r="E7574" s="87">
        <v>9.4</v>
      </c>
      <c r="F7574" s="96">
        <f t="shared" si="1301"/>
        <v>17.8</v>
      </c>
      <c r="G7574" s="96"/>
      <c r="H7574" s="74">
        <f t="shared" si="1302"/>
        <v>256</v>
      </c>
      <c r="I7574" s="53">
        <f t="shared" si="1300"/>
        <v>0.98811632576605091</v>
      </c>
      <c r="J7574" s="53">
        <f t="shared" si="1303"/>
        <v>7.253129463059875E-2</v>
      </c>
      <c r="K7574" s="53">
        <f t="shared" si="1304"/>
        <v>1.6470278513580558</v>
      </c>
      <c r="L7574" s="53">
        <f t="shared" si="1305"/>
        <v>28.561595843780513</v>
      </c>
      <c r="M7574" s="93">
        <f t="shared" si="1306"/>
        <v>3.9028924321700833</v>
      </c>
      <c r="N7574" s="53">
        <f t="shared" si="1307"/>
        <v>19.901510115774954</v>
      </c>
      <c r="O7574">
        <f t="shared" si="1308"/>
        <v>0.96657902147439867</v>
      </c>
      <c r="P7574" s="53">
        <f t="shared" si="1309"/>
        <v>15.334099153747413</v>
      </c>
      <c r="Q7574" s="53">
        <v>0.2</v>
      </c>
      <c r="R7574" s="53">
        <f t="shared" si="1310"/>
        <v>7.3757917301927964</v>
      </c>
    </row>
    <row r="7575" spans="2:18" ht="15">
      <c r="B7575" s="84">
        <v>37878</v>
      </c>
      <c r="C7575" s="85">
        <v>0</v>
      </c>
      <c r="D7575" s="86">
        <v>27.7</v>
      </c>
      <c r="E7575" s="87">
        <v>10.1</v>
      </c>
      <c r="F7575" s="96">
        <f t="shared" si="1301"/>
        <v>18.899999999999999</v>
      </c>
      <c r="G7575" s="96"/>
      <c r="H7575" s="74">
        <f t="shared" si="1302"/>
        <v>257</v>
      </c>
      <c r="I7575" s="53">
        <f t="shared" si="1300"/>
        <v>0.98865502077454437</v>
      </c>
      <c r="J7575" s="53">
        <f t="shared" si="1303"/>
        <v>6.5854781103554014E-2</v>
      </c>
      <c r="K7575" s="53">
        <f t="shared" si="1304"/>
        <v>1.6399775441513531</v>
      </c>
      <c r="L7575" s="53">
        <f t="shared" si="1305"/>
        <v>28.296051754042864</v>
      </c>
      <c r="M7575" s="93">
        <f t="shared" si="1306"/>
        <v>4.0798830372947661</v>
      </c>
      <c r="N7575" s="53">
        <f t="shared" si="1307"/>
        <v>20.180461624586073</v>
      </c>
      <c r="O7575">
        <f t="shared" si="1308"/>
        <v>1.0279201748223121</v>
      </c>
      <c r="P7575" s="53">
        <f t="shared" si="1309"/>
        <v>16.43077279328239</v>
      </c>
      <c r="Q7575" s="53">
        <v>0.2</v>
      </c>
      <c r="R7575" s="53">
        <f t="shared" si="1310"/>
        <v>7.4892580181410464</v>
      </c>
    </row>
    <row r="7576" spans="2:18" ht="15">
      <c r="B7576" s="84">
        <v>37879</v>
      </c>
      <c r="C7576" s="85">
        <v>0</v>
      </c>
      <c r="D7576" s="86">
        <v>27.7</v>
      </c>
      <c r="E7576" s="87">
        <v>12.6</v>
      </c>
      <c r="F7576" s="96">
        <f t="shared" si="1301"/>
        <v>20.149999999999999</v>
      </c>
      <c r="G7576" s="96"/>
      <c r="H7576" s="74">
        <f t="shared" si="1302"/>
        <v>258</v>
      </c>
      <c r="I7576" s="53">
        <f t="shared" si="1300"/>
        <v>0.98919707294491366</v>
      </c>
      <c r="J7576" s="53">
        <f t="shared" si="1303"/>
        <v>5.9158490647416836E-2</v>
      </c>
      <c r="K7576" s="53">
        <f t="shared" si="1304"/>
        <v>1.6329160390071908</v>
      </c>
      <c r="L7576" s="53">
        <f t="shared" si="1305"/>
        <v>28.029463190324265</v>
      </c>
      <c r="M7576" s="93">
        <f t="shared" si="1306"/>
        <v>3.8709227803706425</v>
      </c>
      <c r="N7576" s="53">
        <f t="shared" si="1307"/>
        <v>18.516213315693996</v>
      </c>
      <c r="O7576">
        <f t="shared" si="1308"/>
        <v>1.1017096064972283</v>
      </c>
      <c r="P7576" s="53">
        <f t="shared" si="1309"/>
        <v>17.761328281646797</v>
      </c>
      <c r="Q7576" s="53">
        <v>0.2</v>
      </c>
      <c r="R7576" s="53">
        <f t="shared" si="1310"/>
        <v>7.1588465345861581</v>
      </c>
    </row>
    <row r="7577" spans="2:18" ht="15">
      <c r="B7577" s="84">
        <v>37880</v>
      </c>
      <c r="C7577" s="85">
        <v>0</v>
      </c>
      <c r="D7577" s="86">
        <v>28.3</v>
      </c>
      <c r="E7577" s="87">
        <v>8.9</v>
      </c>
      <c r="F7577" s="96">
        <f t="shared" si="1301"/>
        <v>18.600000000000001</v>
      </c>
      <c r="G7577" s="96"/>
      <c r="H7577" s="74">
        <f t="shared" si="1302"/>
        <v>259</v>
      </c>
      <c r="I7577" s="53">
        <f t="shared" si="1300"/>
        <v>0.98974232187520095</v>
      </c>
      <c r="J7577" s="53">
        <f t="shared" si="1303"/>
        <v>5.2444032015460371E-2</v>
      </c>
      <c r="K7577" s="53">
        <f t="shared" si="1304"/>
        <v>1.6258441051245258</v>
      </c>
      <c r="L7577" s="53">
        <f t="shared" si="1305"/>
        <v>27.76189973564469</v>
      </c>
      <c r="M7577" s="93">
        <f t="shared" si="1306"/>
        <v>4.1682225957854468</v>
      </c>
      <c r="N7577" s="53">
        <f t="shared" si="1307"/>
        <v>20.787342309989722</v>
      </c>
      <c r="O7577">
        <f t="shared" si="1308"/>
        <v>1.0108641017959705</v>
      </c>
      <c r="P7577" s="53">
        <f t="shared" si="1309"/>
        <v>16.124961356011202</v>
      </c>
      <c r="Q7577" s="53">
        <v>0.2</v>
      </c>
      <c r="R7577" s="53">
        <f t="shared" si="1310"/>
        <v>7.6155570502651093</v>
      </c>
    </row>
    <row r="7578" spans="2:18" ht="15">
      <c r="B7578" s="84">
        <v>37881</v>
      </c>
      <c r="C7578" s="85">
        <v>0</v>
      </c>
      <c r="D7578" s="86">
        <v>29.3</v>
      </c>
      <c r="E7578" s="87">
        <v>10.1</v>
      </c>
      <c r="F7578" s="96">
        <f t="shared" si="1301"/>
        <v>19.7</v>
      </c>
      <c r="G7578" s="96"/>
      <c r="H7578" s="74">
        <f t="shared" si="1302"/>
        <v>260</v>
      </c>
      <c r="I7578" s="53">
        <f t="shared" si="1300"/>
        <v>0.99029060621747567</v>
      </c>
      <c r="J7578" s="53">
        <f t="shared" si="1303"/>
        <v>4.5713018656867978E-2</v>
      </c>
      <c r="K7578" s="53">
        <f t="shared" si="1304"/>
        <v>1.6187624983716393</v>
      </c>
      <c r="L7578" s="53">
        <f t="shared" si="1305"/>
        <v>27.493431888045265</v>
      </c>
      <c r="M7578" s="93">
        <f t="shared" si="1306"/>
        <v>4.2306812913423562</v>
      </c>
      <c r="N7578" s="53">
        <f t="shared" si="1307"/>
        <v>20.479931046507371</v>
      </c>
      <c r="O7578">
        <f t="shared" si="1308"/>
        <v>1.0746320293089235</v>
      </c>
      <c r="P7578" s="53">
        <f t="shared" si="1309"/>
        <v>17.271673371061876</v>
      </c>
      <c r="Q7578" s="53">
        <v>0.2</v>
      </c>
      <c r="R7578" s="53">
        <f t="shared" si="1310"/>
        <v>7.5934618258044191</v>
      </c>
    </row>
    <row r="7579" spans="2:18" ht="15">
      <c r="B7579" s="84">
        <v>37882</v>
      </c>
      <c r="C7579" s="85">
        <v>0</v>
      </c>
      <c r="D7579" s="86">
        <v>30</v>
      </c>
      <c r="E7579" s="87">
        <v>10.1</v>
      </c>
      <c r="F7579" s="96">
        <f t="shared" si="1301"/>
        <v>20.05</v>
      </c>
      <c r="G7579" s="96"/>
      <c r="H7579" s="74">
        <f t="shared" si="1302"/>
        <v>261</v>
      </c>
      <c r="I7579" s="53">
        <f t="shared" si="1300"/>
        <v>0.99084176372557964</v>
      </c>
      <c r="J7579" s="53">
        <f t="shared" si="1303"/>
        <v>3.8967068952359983E-2</v>
      </c>
      <c r="K7579" s="53">
        <f t="shared" si="1304"/>
        <v>1.6116719631829455</v>
      </c>
      <c r="L7579" s="53">
        <f t="shared" si="1305"/>
        <v>27.224131057590537</v>
      </c>
      <c r="M7579" s="93">
        <f t="shared" si="1306"/>
        <v>4.3047300538394033</v>
      </c>
      <c r="N7579" s="53">
        <f t="shared" si="1307"/>
        <v>20.645694010441993</v>
      </c>
      <c r="O7579">
        <f t="shared" si="1308"/>
        <v>1.0956416807603924</v>
      </c>
      <c r="P7579" s="53">
        <f t="shared" si="1309"/>
        <v>17.651460959942142</v>
      </c>
      <c r="Q7579" s="53">
        <v>0.2</v>
      </c>
      <c r="R7579" s="53">
        <f t="shared" si="1310"/>
        <v>7.6469588041464807</v>
      </c>
    </row>
    <row r="7580" spans="2:18" ht="15">
      <c r="B7580" s="84">
        <v>37883</v>
      </c>
      <c r="C7580" s="85">
        <v>0</v>
      </c>
      <c r="D7580" s="86">
        <v>30.2</v>
      </c>
      <c r="E7580" s="87">
        <v>10.9</v>
      </c>
      <c r="F7580" s="96">
        <f t="shared" si="1301"/>
        <v>20.55</v>
      </c>
      <c r="G7580" s="96"/>
      <c r="H7580" s="74">
        <f t="shared" si="1302"/>
        <v>262</v>
      </c>
      <c r="I7580" s="53">
        <f t="shared" si="1300"/>
        <v>0.99139563130313912</v>
      </c>
      <c r="J7580" s="53">
        <f t="shared" si="1303"/>
        <v>3.2207806455252445E-2</v>
      </c>
      <c r="K7580" s="53">
        <f t="shared" si="1304"/>
        <v>1.6045732344686192</v>
      </c>
      <c r="L7580" s="53">
        <f t="shared" si="1305"/>
        <v>26.954069561791201</v>
      </c>
      <c r="M7580" s="93">
        <f t="shared" si="1306"/>
        <v>4.2527302971923602</v>
      </c>
      <c r="N7580" s="53">
        <f t="shared" si="1307"/>
        <v>20.130377571382059</v>
      </c>
      <c r="O7580">
        <f t="shared" si="1308"/>
        <v>1.126274258435833</v>
      </c>
      <c r="P7580" s="53">
        <f t="shared" si="1309"/>
        <v>18.206909368001281</v>
      </c>
      <c r="Q7580" s="53">
        <v>0.2</v>
      </c>
      <c r="R7580" s="53">
        <f t="shared" si="1310"/>
        <v>7.5491471344843584</v>
      </c>
    </row>
    <row r="7581" spans="2:18" ht="15">
      <c r="B7581" s="84">
        <v>37884</v>
      </c>
      <c r="C7581" s="85">
        <v>0</v>
      </c>
      <c r="D7581" s="86">
        <v>30.9</v>
      </c>
      <c r="E7581" s="87">
        <v>11.7</v>
      </c>
      <c r="F7581" s="96">
        <f t="shared" si="1301"/>
        <v>21.299999999999997</v>
      </c>
      <c r="G7581" s="96"/>
      <c r="H7581" s="74">
        <f t="shared" si="1302"/>
        <v>263</v>
      </c>
      <c r="I7581" s="53">
        <f t="shared" si="1300"/>
        <v>0.99195204505182699</v>
      </c>
      <c r="J7581" s="53">
        <f t="shared" si="1303"/>
        <v>2.543686013695582E-2</v>
      </c>
      <c r="K7581" s="53">
        <f t="shared" si="1304"/>
        <v>1.597467039537108</v>
      </c>
      <c r="L7581" s="53">
        <f t="shared" si="1305"/>
        <v>26.683320619412729</v>
      </c>
      <c r="M7581" s="93">
        <f t="shared" si="1306"/>
        <v>4.2812118604322107</v>
      </c>
      <c r="N7581" s="53">
        <f t="shared" si="1307"/>
        <v>19.876476992857302</v>
      </c>
      <c r="O7581">
        <f t="shared" si="1308"/>
        <v>1.1736175960166675</v>
      </c>
      <c r="P7581" s="53">
        <f t="shared" si="1309"/>
        <v>19.069263006515342</v>
      </c>
      <c r="Q7581" s="53">
        <v>0.2</v>
      </c>
      <c r="R7581" s="53">
        <f t="shared" si="1310"/>
        <v>7.5216980235809343</v>
      </c>
    </row>
    <row r="7582" spans="2:18" ht="15">
      <c r="B7582" s="84">
        <v>37885</v>
      </c>
      <c r="C7582" s="85">
        <v>0</v>
      </c>
      <c r="D7582" s="86">
        <v>27.8</v>
      </c>
      <c r="E7582" s="87">
        <v>12.2</v>
      </c>
      <c r="F7582" s="96">
        <f t="shared" si="1301"/>
        <v>20</v>
      </c>
      <c r="G7582" s="96"/>
      <c r="H7582" s="74">
        <f t="shared" si="1302"/>
        <v>264</v>
      </c>
      <c r="I7582" s="53">
        <f t="shared" si="1300"/>
        <v>0.99251084031986314</v>
      </c>
      <c r="J7582" s="53">
        <f t="shared" si="1303"/>
        <v>1.8655864635881831E-2</v>
      </c>
      <c r="K7582" s="53">
        <f t="shared" si="1304"/>
        <v>1.5903541000306476</v>
      </c>
      <c r="L7582" s="53">
        <f t="shared" si="1305"/>
        <v>26.41195834263598</v>
      </c>
      <c r="M7582" s="93">
        <f t="shared" si="1306"/>
        <v>3.6927863021277951</v>
      </c>
      <c r="N7582" s="53">
        <f t="shared" si="1307"/>
        <v>17.734209073664566</v>
      </c>
      <c r="O7582">
        <f t="shared" si="1308"/>
        <v>1.0926186229103982</v>
      </c>
      <c r="P7582" s="53">
        <f t="shared" si="1309"/>
        <v>17.596754482591379</v>
      </c>
      <c r="Q7582" s="53">
        <v>0.2</v>
      </c>
      <c r="R7582" s="53">
        <f t="shared" si="1310"/>
        <v>6.9718352998722937</v>
      </c>
    </row>
    <row r="7583" spans="2:18" ht="15">
      <c r="B7583" s="84">
        <v>37886</v>
      </c>
      <c r="C7583" s="85">
        <v>0</v>
      </c>
      <c r="D7583" s="86">
        <v>27.7</v>
      </c>
      <c r="E7583" s="87">
        <v>11.9</v>
      </c>
      <c r="F7583" s="96">
        <f t="shared" si="1301"/>
        <v>19.8</v>
      </c>
      <c r="G7583" s="96"/>
      <c r="H7583" s="74">
        <f t="shared" si="1302"/>
        <v>265</v>
      </c>
      <c r="I7583" s="53">
        <f t="shared" si="1300"/>
        <v>0.99307185175073753</v>
      </c>
      <c r="J7583" s="53">
        <f t="shared" si="1303"/>
        <v>1.1866460508729712E-2</v>
      </c>
      <c r="K7583" s="53">
        <f t="shared" si="1304"/>
        <v>1.5832351338740018</v>
      </c>
      <c r="L7583" s="53">
        <f t="shared" si="1305"/>
        <v>26.14005772753843</v>
      </c>
      <c r="M7583" s="93">
        <f t="shared" si="1306"/>
        <v>3.6586629654046039</v>
      </c>
      <c r="N7583" s="53">
        <f t="shared" si="1307"/>
        <v>17.663794649811869</v>
      </c>
      <c r="O7583">
        <f t="shared" si="1308"/>
        <v>1.0805987518269371</v>
      </c>
      <c r="P7583" s="53">
        <f t="shared" si="1309"/>
        <v>17.379434670850653</v>
      </c>
      <c r="Q7583" s="53">
        <v>0.2</v>
      </c>
      <c r="R7583" s="53">
        <f t="shared" si="1310"/>
        <v>6.9472996686748969</v>
      </c>
    </row>
    <row r="7584" spans="2:18" ht="15">
      <c r="B7584" s="84">
        <v>37887</v>
      </c>
      <c r="C7584" s="85">
        <v>0</v>
      </c>
      <c r="D7584" s="86">
        <v>18.100000000000001</v>
      </c>
      <c r="E7584" s="87">
        <v>14.1</v>
      </c>
      <c r="F7584" s="96">
        <f t="shared" si="1301"/>
        <v>16.100000000000001</v>
      </c>
      <c r="G7584" s="96"/>
      <c r="H7584" s="74">
        <f t="shared" si="1302"/>
        <v>266</v>
      </c>
      <c r="I7584" s="53">
        <f t="shared" si="1300"/>
        <v>0.99363491333214227</v>
      </c>
      <c r="J7584" s="53">
        <f t="shared" si="1303"/>
        <v>5.0702944830984184E-3</v>
      </c>
      <c r="K7584" s="53">
        <f t="shared" si="1304"/>
        <v>1.5761108572366898</v>
      </c>
      <c r="L7584" s="53">
        <f t="shared" si="1305"/>
        <v>25.867694642866169</v>
      </c>
      <c r="M7584" s="93">
        <f t="shared" si="1306"/>
        <v>1.6424300906386615</v>
      </c>
      <c r="N7584" s="53">
        <f t="shared" si="1307"/>
        <v>8.7950161785744996</v>
      </c>
      <c r="O7584">
        <f t="shared" si="1308"/>
        <v>0.87804209849095571</v>
      </c>
      <c r="P7584" s="53">
        <f t="shared" si="1309"/>
        <v>13.76722002790971</v>
      </c>
      <c r="Q7584" s="53">
        <v>0.2</v>
      </c>
      <c r="R7584" s="53">
        <f t="shared" si="1310"/>
        <v>4.7642966193598371</v>
      </c>
    </row>
    <row r="7585" spans="2:18" ht="15">
      <c r="B7585" s="84">
        <v>37888</v>
      </c>
      <c r="C7585" s="85">
        <v>0.4</v>
      </c>
      <c r="D7585" s="86">
        <v>23.7</v>
      </c>
      <c r="E7585" s="87">
        <v>12.8</v>
      </c>
      <c r="F7585" s="96">
        <f t="shared" si="1301"/>
        <v>18.25</v>
      </c>
      <c r="G7585" s="96"/>
      <c r="H7585" s="74">
        <f t="shared" si="1302"/>
        <v>267</v>
      </c>
      <c r="I7585" s="53">
        <f t="shared" si="1300"/>
        <v>0.99419985844509629</v>
      </c>
      <c r="J7585" s="53">
        <f t="shared" si="1303"/>
        <v>-1.7309802896011053E-3</v>
      </c>
      <c r="K7585" s="53">
        <f t="shared" si="1304"/>
        <v>1.5689819865090537</v>
      </c>
      <c r="L7585" s="53">
        <f t="shared" si="1305"/>
        <v>25.594945817070318</v>
      </c>
      <c r="M7585" s="93">
        <f t="shared" si="1306"/>
        <v>2.8528057822405994</v>
      </c>
      <c r="N7585" s="53">
        <f t="shared" si="1307"/>
        <v>14.365355728168549</v>
      </c>
      <c r="O7585">
        <f t="shared" si="1308"/>
        <v>0.99127689269626085</v>
      </c>
      <c r="P7585" s="53">
        <f t="shared" si="1309"/>
        <v>15.774596404672897</v>
      </c>
      <c r="Q7585" s="53">
        <v>0.2</v>
      </c>
      <c r="R7585" s="53">
        <f t="shared" si="1310"/>
        <v>6.1237920432027355</v>
      </c>
    </row>
    <row r="7586" spans="2:18" ht="15">
      <c r="B7586" s="84">
        <v>37889</v>
      </c>
      <c r="C7586" s="85">
        <v>0</v>
      </c>
      <c r="D7586" s="86">
        <v>24.7</v>
      </c>
      <c r="E7586" s="87">
        <v>11.1</v>
      </c>
      <c r="F7586" s="96">
        <f t="shared" si="1301"/>
        <v>17.899999999999999</v>
      </c>
      <c r="G7586" s="96"/>
      <c r="H7586" s="74">
        <f t="shared" si="1302"/>
        <v>268</v>
      </c>
      <c r="I7586" s="53">
        <f t="shared" si="1300"/>
        <v>0.99476651991325171</v>
      </c>
      <c r="J7586" s="53">
        <f t="shared" si="1303"/>
        <v>-8.535703982037365E-3</v>
      </c>
      <c r="K7586" s="53">
        <f t="shared" si="1304"/>
        <v>1.5618492402924882</v>
      </c>
      <c r="L7586" s="53">
        <f t="shared" si="1305"/>
        <v>25.321888823581272</v>
      </c>
      <c r="M7586" s="93">
        <f t="shared" si="1306"/>
        <v>3.1220024642356328</v>
      </c>
      <c r="N7586" s="53">
        <f t="shared" si="1307"/>
        <v>15.875027023111208</v>
      </c>
      <c r="O7586">
        <f t="shared" si="1308"/>
        <v>0.97202066659315045</v>
      </c>
      <c r="P7586" s="53">
        <f t="shared" si="1309"/>
        <v>15.431028916646193</v>
      </c>
      <c r="Q7586" s="53">
        <v>0.2</v>
      </c>
      <c r="R7586" s="53">
        <f t="shared" si="1310"/>
        <v>6.4560926091812973</v>
      </c>
    </row>
    <row r="7587" spans="2:18" ht="15">
      <c r="B7587" s="84">
        <v>37890</v>
      </c>
      <c r="C7587" s="85">
        <v>0</v>
      </c>
      <c r="D7587" s="86">
        <v>23.3</v>
      </c>
      <c r="E7587" s="87">
        <v>7.9</v>
      </c>
      <c r="F7587" s="96">
        <f t="shared" si="1301"/>
        <v>15.600000000000001</v>
      </c>
      <c r="G7587" s="96"/>
      <c r="H7587" s="74">
        <f t="shared" si="1302"/>
        <v>269</v>
      </c>
      <c r="I7587" s="53">
        <f t="shared" si="1300"/>
        <v>0.9953347300523635</v>
      </c>
      <c r="J7587" s="53">
        <f t="shared" si="1303"/>
        <v>-1.5342209840722851E-2</v>
      </c>
      <c r="K7587" s="53">
        <f t="shared" si="1304"/>
        <v>1.554713341404206</v>
      </c>
      <c r="L7587" s="53">
        <f t="shared" si="1305"/>
        <v>25.048602064298048</v>
      </c>
      <c r="M7587" s="93">
        <f t="shared" si="1306"/>
        <v>3.0746082922731226</v>
      </c>
      <c r="N7587" s="53">
        <f t="shared" si="1307"/>
        <v>16.710628146184249</v>
      </c>
      <c r="O7587">
        <f t="shared" si="1308"/>
        <v>0.85338488855159589</v>
      </c>
      <c r="P7587" s="53">
        <f t="shared" si="1309"/>
        <v>13.334388773777674</v>
      </c>
      <c r="Q7587" s="53">
        <v>0.2</v>
      </c>
      <c r="R7587" s="53">
        <f t="shared" si="1310"/>
        <v>6.54654938034437</v>
      </c>
    </row>
    <row r="7588" spans="2:18" ht="15">
      <c r="B7588" s="84">
        <v>37891</v>
      </c>
      <c r="C7588" s="85">
        <v>0</v>
      </c>
      <c r="D7588" s="86">
        <v>24.3</v>
      </c>
      <c r="E7588" s="87">
        <v>7.7</v>
      </c>
      <c r="F7588" s="96">
        <f t="shared" si="1301"/>
        <v>16</v>
      </c>
      <c r="G7588" s="96"/>
      <c r="H7588" s="74">
        <f t="shared" si="1302"/>
        <v>270</v>
      </c>
      <c r="I7588" s="53">
        <f t="shared" si="1300"/>
        <v>0.99590432071990964</v>
      </c>
      <c r="J7588" s="53">
        <f t="shared" si="1303"/>
        <v>-2.21488239387348E-2</v>
      </c>
      <c r="K7588" s="53">
        <f t="shared" si="1304"/>
        <v>1.5475750188969246</v>
      </c>
      <c r="L7588" s="53">
        <f t="shared" si="1305"/>
        <v>24.775164751272744</v>
      </c>
      <c r="M7588" s="93">
        <f t="shared" si="1306"/>
        <v>3.1951170225412993</v>
      </c>
      <c r="N7588" s="53">
        <f t="shared" si="1307"/>
        <v>17.160088233231843</v>
      </c>
      <c r="O7588">
        <f t="shared" si="1308"/>
        <v>0.87306160859956128</v>
      </c>
      <c r="P7588" s="53">
        <f t="shared" si="1309"/>
        <v>13.679665048200096</v>
      </c>
      <c r="Q7588" s="53">
        <v>0.2</v>
      </c>
      <c r="R7588" s="53">
        <f t="shared" si="1310"/>
        <v>6.6670747879781755</v>
      </c>
    </row>
    <row r="7589" spans="2:18" ht="15">
      <c r="B7589" s="84">
        <v>37892</v>
      </c>
      <c r="C7589" s="85">
        <v>0</v>
      </c>
      <c r="D7589" s="86">
        <v>23.7</v>
      </c>
      <c r="E7589" s="87">
        <v>8.5</v>
      </c>
      <c r="F7589" s="96">
        <f t="shared" si="1301"/>
        <v>16.100000000000001</v>
      </c>
      <c r="G7589" s="96"/>
      <c r="H7589" s="74">
        <f t="shared" si="1302"/>
        <v>271</v>
      </c>
      <c r="I7589" s="53">
        <f t="shared" si="1300"/>
        <v>0.996475123364848</v>
      </c>
      <c r="J7589" s="53">
        <f t="shared" si="1303"/>
        <v>-2.8953864932543451E-2</v>
      </c>
      <c r="K7589" s="53">
        <f t="shared" si="1304"/>
        <v>1.5404350100937725</v>
      </c>
      <c r="L7589" s="53">
        <f t="shared" si="1305"/>
        <v>24.501656886570064</v>
      </c>
      <c r="M7589" s="93">
        <f t="shared" si="1306"/>
        <v>3.0326090004158477</v>
      </c>
      <c r="N7589" s="53">
        <f t="shared" si="1307"/>
        <v>16.23925753307201</v>
      </c>
      <c r="O7589">
        <f t="shared" si="1308"/>
        <v>0.87804209849095571</v>
      </c>
      <c r="P7589" s="53">
        <f t="shared" si="1309"/>
        <v>13.76722002790971</v>
      </c>
      <c r="Q7589" s="53">
        <v>0.2</v>
      </c>
      <c r="R7589" s="53">
        <f t="shared" si="1310"/>
        <v>6.4616477442077578</v>
      </c>
    </row>
    <row r="7590" spans="2:18" ht="15">
      <c r="B7590" s="84">
        <v>37893</v>
      </c>
      <c r="C7590" s="85">
        <v>0.6</v>
      </c>
      <c r="D7590" s="86">
        <v>24.6</v>
      </c>
      <c r="E7590" s="87">
        <v>11.3</v>
      </c>
      <c r="F7590" s="96">
        <f t="shared" si="1301"/>
        <v>17.950000000000003</v>
      </c>
      <c r="G7590" s="96"/>
      <c r="H7590" s="74">
        <f t="shared" si="1302"/>
        <v>272</v>
      </c>
      <c r="I7590" s="53">
        <f t="shared" si="1300"/>
        <v>0.99704696907749246</v>
      </c>
      <c r="J7590" s="53">
        <f t="shared" si="1303"/>
        <v>-3.575564382406738E-2</v>
      </c>
      <c r="K7590" s="53">
        <f t="shared" si="1304"/>
        <v>1.5332940626387306</v>
      </c>
      <c r="L7590" s="53">
        <f t="shared" si="1305"/>
        <v>24.228159240286629</v>
      </c>
      <c r="M7590" s="93">
        <f t="shared" si="1306"/>
        <v>2.9581606764248503</v>
      </c>
      <c r="N7590" s="53">
        <f t="shared" si="1307"/>
        <v>15.02087255239773</v>
      </c>
      <c r="O7590">
        <f t="shared" si="1308"/>
        <v>0.97475147047170785</v>
      </c>
      <c r="P7590" s="53">
        <f t="shared" si="1309"/>
        <v>15.479698192299631</v>
      </c>
      <c r="Q7590" s="53">
        <v>0.2</v>
      </c>
      <c r="R7590" s="53">
        <f t="shared" si="1310"/>
        <v>6.2620972763274976</v>
      </c>
    </row>
    <row r="7591" spans="2:18" ht="15">
      <c r="B7591" s="84">
        <v>37894</v>
      </c>
      <c r="C7591" s="85">
        <v>8.1999999999999993</v>
      </c>
      <c r="D7591" s="86">
        <v>22.1</v>
      </c>
      <c r="E7591" s="87">
        <v>12.5</v>
      </c>
      <c r="F7591" s="96">
        <f t="shared" si="1301"/>
        <v>17.3</v>
      </c>
      <c r="G7591" s="96"/>
      <c r="H7591" s="74">
        <f t="shared" si="1302"/>
        <v>273</v>
      </c>
      <c r="I7591" s="53">
        <f t="shared" si="1300"/>
        <v>0.99761968863949657</v>
      </c>
      <c r="J7591" s="53">
        <f t="shared" si="1303"/>
        <v>-4.255246372909955E-2</v>
      </c>
      <c r="K7591" s="53">
        <f t="shared" si="1304"/>
        <v>1.5261529365628643</v>
      </c>
      <c r="L7591" s="53">
        <f t="shared" si="1305"/>
        <v>23.954753326716986</v>
      </c>
      <c r="M7591" s="93">
        <f t="shared" si="1306"/>
        <v>2.4396858628857498</v>
      </c>
      <c r="N7591" s="53">
        <f t="shared" si="1307"/>
        <v>12.617585054775899</v>
      </c>
      <c r="O7591">
        <f t="shared" si="1308"/>
        <v>0.93976652436751495</v>
      </c>
      <c r="P7591" s="53">
        <f t="shared" si="1309"/>
        <v>14.857540117108154</v>
      </c>
      <c r="Q7591" s="53">
        <v>0.2</v>
      </c>
      <c r="R7591" s="53">
        <f t="shared" si="1310"/>
        <v>5.6845637694639422</v>
      </c>
    </row>
    <row r="7592" spans="2:18" ht="15">
      <c r="B7592" s="84">
        <v>37895</v>
      </c>
      <c r="C7592" s="85">
        <v>0</v>
      </c>
      <c r="D7592" s="86">
        <v>16.899999999999999</v>
      </c>
      <c r="E7592" s="87">
        <v>11.1</v>
      </c>
      <c r="F7592" s="96">
        <f t="shared" si="1301"/>
        <v>14</v>
      </c>
      <c r="G7592" s="96"/>
      <c r="H7592" s="74">
        <f t="shared" si="1302"/>
        <v>274</v>
      </c>
      <c r="I7592" s="53">
        <f t="shared" si="1300"/>
        <v>0.99819311257392784</v>
      </c>
      <c r="J7592" s="53">
        <f t="shared" si="1303"/>
        <v>-4.9342619653318411E-2</v>
      </c>
      <c r="K7592" s="53">
        <f t="shared" si="1304"/>
        <v>1.5190124063664594</v>
      </c>
      <c r="L7592" s="53">
        <f t="shared" si="1305"/>
        <v>23.681521378654168</v>
      </c>
      <c r="M7592" s="93">
        <f t="shared" si="1306"/>
        <v>1.6984399233736387</v>
      </c>
      <c r="N7592" s="53">
        <f t="shared" si="1307"/>
        <v>9.6955515013256974</v>
      </c>
      <c r="O7592">
        <f t="shared" si="1308"/>
        <v>0.77848917725545741</v>
      </c>
      <c r="P7592" s="53">
        <f t="shared" si="1309"/>
        <v>12.02968899466322</v>
      </c>
      <c r="Q7592" s="53">
        <v>0.2</v>
      </c>
      <c r="R7592" s="53">
        <f t="shared" si="1310"/>
        <v>4.8866149014927114</v>
      </c>
    </row>
    <row r="7593" spans="2:18" ht="15">
      <c r="B7593" s="84">
        <v>37896</v>
      </c>
      <c r="C7593" s="85">
        <v>0</v>
      </c>
      <c r="D7593" s="86">
        <v>24.7</v>
      </c>
      <c r="E7593" s="87">
        <v>13.4</v>
      </c>
      <c r="F7593" s="96">
        <f t="shared" si="1301"/>
        <v>19.05</v>
      </c>
      <c r="G7593" s="96"/>
      <c r="H7593" s="74">
        <f t="shared" si="1302"/>
        <v>275</v>
      </c>
      <c r="I7593" s="53">
        <f t="shared" si="1300"/>
        <v>0.99876707119541852</v>
      </c>
      <c r="J7593" s="53">
        <f t="shared" si="1303"/>
        <v>-5.6124398277060894E-2</v>
      </c>
      <c r="K7593" s="53">
        <f t="shared" si="1304"/>
        <v>1.5118732631171512</v>
      </c>
      <c r="L7593" s="53">
        <f t="shared" si="1305"/>
        <v>23.408546319817695</v>
      </c>
      <c r="M7593" s="93">
        <f t="shared" si="1306"/>
        <v>2.715505158631621</v>
      </c>
      <c r="N7593" s="53">
        <f t="shared" si="1307"/>
        <v>13.377118917254139</v>
      </c>
      <c r="O7593">
        <f t="shared" si="1308"/>
        <v>1.0365416535196432</v>
      </c>
      <c r="P7593" s="53">
        <f t="shared" si="1309"/>
        <v>16.585606647769133</v>
      </c>
      <c r="Q7593" s="53">
        <v>0.2</v>
      </c>
      <c r="R7593" s="53">
        <f t="shared" si="1310"/>
        <v>5.9281339239588071</v>
      </c>
    </row>
    <row r="7594" spans="2:18" ht="15">
      <c r="B7594" s="84">
        <v>37897</v>
      </c>
      <c r="C7594" s="85">
        <v>0</v>
      </c>
      <c r="D7594" s="86">
        <v>17.8</v>
      </c>
      <c r="E7594" s="87">
        <v>13.3</v>
      </c>
      <c r="F7594" s="96">
        <f t="shared" si="1301"/>
        <v>15.55</v>
      </c>
      <c r="G7594" s="96"/>
      <c r="H7594" s="74">
        <f t="shared" si="1302"/>
        <v>276</v>
      </c>
      <c r="I7594" s="53">
        <f t="shared" si="1300"/>
        <v>0.9993413946603783</v>
      </c>
      <c r="J7594" s="53">
        <f t="shared" si="1303"/>
        <v>-6.2896077750080936E-2</v>
      </c>
      <c r="K7594" s="53">
        <f t="shared" si="1304"/>
        <v>1.5047363165639849</v>
      </c>
      <c r="L7594" s="53">
        <f t="shared" si="1305"/>
        <v>23.135911735404175</v>
      </c>
      <c r="M7594" s="93">
        <f t="shared" si="1306"/>
        <v>1.5328095143027416</v>
      </c>
      <c r="N7594" s="53">
        <f t="shared" si="1307"/>
        <v>8.3433756392892366</v>
      </c>
      <c r="O7594">
        <f t="shared" si="1308"/>
        <v>0.85095267787256135</v>
      </c>
      <c r="P7594" s="53">
        <f t="shared" si="1309"/>
        <v>13.291780359818608</v>
      </c>
      <c r="Q7594" s="53">
        <v>0.2</v>
      </c>
      <c r="R7594" s="53">
        <f t="shared" si="1310"/>
        <v>4.6406482419878303</v>
      </c>
    </row>
    <row r="7595" spans="2:18" ht="15">
      <c r="B7595" s="84">
        <v>37898</v>
      </c>
      <c r="C7595" s="85">
        <v>20.2</v>
      </c>
      <c r="D7595" s="86">
        <v>22.9</v>
      </c>
      <c r="E7595" s="87">
        <v>11.7</v>
      </c>
      <c r="F7595" s="96">
        <f t="shared" si="1301"/>
        <v>17.299999999999997</v>
      </c>
      <c r="G7595" s="96"/>
      <c r="H7595" s="74">
        <f t="shared" si="1302"/>
        <v>277</v>
      </c>
      <c r="I7595" s="53">
        <f t="shared" si="1300"/>
        <v>0.99991591301725413</v>
      </c>
      <c r="J7595" s="53">
        <f t="shared" si="1303"/>
        <v>-6.9655927497567424E-2</v>
      </c>
      <c r="K7595" s="53">
        <f t="shared" si="1304"/>
        <v>1.4976023972671788</v>
      </c>
      <c r="L7595" s="53">
        <f t="shared" si="1305"/>
        <v>22.863701840757685</v>
      </c>
      <c r="M7595" s="93">
        <f t="shared" si="1306"/>
        <v>2.5151399140622681</v>
      </c>
      <c r="N7595" s="53">
        <f t="shared" si="1307"/>
        <v>13.007818864353752</v>
      </c>
      <c r="O7595">
        <f t="shared" si="1308"/>
        <v>0.93976652436751495</v>
      </c>
      <c r="P7595" s="53">
        <f t="shared" si="1309"/>
        <v>14.857540117108154</v>
      </c>
      <c r="Q7595" s="53">
        <v>0.2</v>
      </c>
      <c r="R7595" s="53">
        <f t="shared" si="1310"/>
        <v>5.7739453052668166</v>
      </c>
    </row>
    <row r="7596" spans="2:18" ht="15">
      <c r="B7596" s="84">
        <v>37899</v>
      </c>
      <c r="C7596" s="85">
        <v>33.6</v>
      </c>
      <c r="D7596" s="86">
        <v>13.3</v>
      </c>
      <c r="E7596" s="87">
        <v>6.1</v>
      </c>
      <c r="F7596" s="96">
        <f t="shared" si="1301"/>
        <v>9.6999999999999993</v>
      </c>
      <c r="G7596" s="96"/>
      <c r="H7596" s="74">
        <f t="shared" si="1302"/>
        <v>278</v>
      </c>
      <c r="I7596" s="53">
        <f t="shared" si="1300"/>
        <v>1.0004904562568209</v>
      </c>
      <c r="J7596" s="53">
        <f t="shared" si="1303"/>
        <v>-7.6402208038679448E-2</v>
      </c>
      <c r="K7596" s="53">
        <f t="shared" si="1304"/>
        <v>1.49047235874324</v>
      </c>
      <c r="L7596" s="53">
        <f t="shared" si="1305"/>
        <v>22.59200144816208</v>
      </c>
      <c r="M7596" s="93">
        <f t="shared" si="1306"/>
        <v>1.5611805170305721</v>
      </c>
      <c r="N7596" s="53">
        <f t="shared" si="1307"/>
        <v>10.305519201116278</v>
      </c>
      <c r="O7596">
        <f t="shared" si="1308"/>
        <v>0.60488028738548616</v>
      </c>
      <c r="P7596" s="53">
        <f t="shared" si="1309"/>
        <v>9.0691372956940839</v>
      </c>
      <c r="Q7596" s="53">
        <v>0.2</v>
      </c>
      <c r="R7596" s="53">
        <f t="shared" si="1310"/>
        <v>4.8373100584972821</v>
      </c>
    </row>
    <row r="7597" spans="2:18" ht="15">
      <c r="B7597" s="84">
        <v>37900</v>
      </c>
      <c r="C7597" s="85">
        <v>20.8</v>
      </c>
      <c r="D7597" s="86">
        <v>20.5</v>
      </c>
      <c r="E7597" s="87">
        <v>5.3</v>
      </c>
      <c r="F7597" s="96">
        <f t="shared" si="1301"/>
        <v>12.9</v>
      </c>
      <c r="G7597" s="96"/>
      <c r="H7597" s="74">
        <f t="shared" si="1302"/>
        <v>279</v>
      </c>
      <c r="I7597" s="53">
        <f t="shared" si="1300"/>
        <v>1.0010648543624907</v>
      </c>
      <c r="J7597" s="53">
        <f t="shared" si="1303"/>
        <v>-8.3133170818912028E-2</v>
      </c>
      <c r="K7597" s="53">
        <f t="shared" si="1304"/>
        <v>1.4833470796248718</v>
      </c>
      <c r="L7597" s="53">
        <f t="shared" si="1305"/>
        <v>22.320895931759992</v>
      </c>
      <c r="M7597" s="93">
        <f t="shared" si="1306"/>
        <v>2.5019075957455987</v>
      </c>
      <c r="N7597" s="53">
        <f t="shared" si="1307"/>
        <v>14.793888392234845</v>
      </c>
      <c r="O7597">
        <f t="shared" si="1308"/>
        <v>0.73038527643591511</v>
      </c>
      <c r="P7597" s="53">
        <f t="shared" si="1309"/>
        <v>11.200053395093956</v>
      </c>
      <c r="Q7597" s="53">
        <v>0.2</v>
      </c>
      <c r="R7597" s="53">
        <f t="shared" si="1310"/>
        <v>5.9878995055339761</v>
      </c>
    </row>
    <row r="7598" spans="2:18" ht="15">
      <c r="B7598" s="84">
        <v>37901</v>
      </c>
      <c r="C7598" s="85">
        <v>0</v>
      </c>
      <c r="D7598" s="86">
        <v>14.9</v>
      </c>
      <c r="E7598" s="87">
        <v>3.7</v>
      </c>
      <c r="F7598" s="96">
        <f t="shared" si="1301"/>
        <v>9.3000000000000007</v>
      </c>
      <c r="G7598" s="96"/>
      <c r="H7598" s="74">
        <f t="shared" si="1302"/>
        <v>280</v>
      </c>
      <c r="I7598" s="53">
        <f t="shared" si="1300"/>
        <v>1.0016389373606227</v>
      </c>
      <c r="J7598" s="53">
        <f t="shared" si="1303"/>
        <v>-8.984705805761542E-2</v>
      </c>
      <c r="K7598" s="53">
        <f t="shared" si="1304"/>
        <v>1.4762274658349086</v>
      </c>
      <c r="L7598" s="53">
        <f t="shared" si="1305"/>
        <v>22.050471190607464</v>
      </c>
      <c r="M7598" s="93">
        <f t="shared" si="1306"/>
        <v>1.8728183242442429</v>
      </c>
      <c r="N7598" s="53">
        <f t="shared" si="1307"/>
        <v>12.545148511767307</v>
      </c>
      <c r="O7598">
        <f t="shared" si="1308"/>
        <v>0.5906032755586329</v>
      </c>
      <c r="P7598" s="53">
        <f t="shared" si="1309"/>
        <v>8.8300505236178406</v>
      </c>
      <c r="Q7598" s="53">
        <v>0.2</v>
      </c>
      <c r="R7598" s="53">
        <f t="shared" si="1310"/>
        <v>5.3128411456855131</v>
      </c>
    </row>
    <row r="7599" spans="2:18" ht="15">
      <c r="B7599" s="84">
        <v>37902</v>
      </c>
      <c r="C7599" s="85">
        <v>1.6</v>
      </c>
      <c r="D7599" s="86">
        <v>19</v>
      </c>
      <c r="E7599" s="87">
        <v>4.2</v>
      </c>
      <c r="F7599" s="96">
        <f t="shared" si="1301"/>
        <v>11.6</v>
      </c>
      <c r="G7599" s="96"/>
      <c r="H7599" s="74">
        <f t="shared" si="1302"/>
        <v>281</v>
      </c>
      <c r="I7599" s="53">
        <f t="shared" si="1300"/>
        <v>1.0022125353708218</v>
      </c>
      <c r="J7599" s="53">
        <f t="shared" si="1303"/>
        <v>-9.6542102612042532E-2</v>
      </c>
      <c r="K7599" s="53">
        <f t="shared" si="1304"/>
        <v>1.4691144527732658</v>
      </c>
      <c r="L7599" s="53">
        <f t="shared" si="1305"/>
        <v>21.780813609876329</v>
      </c>
      <c r="M7599" s="93">
        <f t="shared" si="1306"/>
        <v>2.3070221284777475</v>
      </c>
      <c r="N7599" s="53">
        <f t="shared" si="1307"/>
        <v>14.244718708696082</v>
      </c>
      <c r="O7599">
        <f t="shared" si="1308"/>
        <v>0.67689672292954228</v>
      </c>
      <c r="P7599" s="53">
        <f t="shared" si="1309"/>
        <v>10.285704805655884</v>
      </c>
      <c r="Q7599" s="53">
        <v>0.2</v>
      </c>
      <c r="R7599" s="53">
        <f t="shared" si="1310"/>
        <v>5.8027796027863774</v>
      </c>
    </row>
    <row r="7600" spans="2:18" ht="15">
      <c r="B7600" s="84">
        <v>37903</v>
      </c>
      <c r="C7600" s="85">
        <v>0</v>
      </c>
      <c r="D7600" s="86">
        <v>23.1</v>
      </c>
      <c r="E7600" s="87">
        <v>4.7</v>
      </c>
      <c r="F7600" s="96">
        <f t="shared" si="1301"/>
        <v>13.9</v>
      </c>
      <c r="G7600" s="96"/>
      <c r="H7600" s="74">
        <f t="shared" si="1302"/>
        <v>282</v>
      </c>
      <c r="I7600" s="53">
        <f t="shared" si="1300"/>
        <v>1.0027854786562083</v>
      </c>
      <c r="J7600" s="53">
        <f t="shared" si="1303"/>
        <v>-0.10321652785929418</v>
      </c>
      <c r="K7600" s="53">
        <f t="shared" si="1304"/>
        <v>1.4620090075156542</v>
      </c>
      <c r="L7600" s="53">
        <f t="shared" si="1305"/>
        <v>21.512010020221862</v>
      </c>
      <c r="M7600" s="93">
        <f t="shared" si="1306"/>
        <v>2.7393570282006476</v>
      </c>
      <c r="N7600" s="53">
        <f t="shared" si="1307"/>
        <v>15.686961272998687</v>
      </c>
      <c r="O7600">
        <f t="shared" si="1308"/>
        <v>0.77400478600496303</v>
      </c>
      <c r="P7600" s="53">
        <f t="shared" si="1309"/>
        <v>11.95206448478506</v>
      </c>
      <c r="Q7600" s="53">
        <v>0.2</v>
      </c>
      <c r="R7600" s="53">
        <f t="shared" si="1310"/>
        <v>6.2361026606566412</v>
      </c>
    </row>
    <row r="7601" spans="2:18" ht="15">
      <c r="B7601" s="84">
        <v>37904</v>
      </c>
      <c r="C7601" s="85">
        <v>0</v>
      </c>
      <c r="D7601" s="86">
        <v>24.1</v>
      </c>
      <c r="E7601" s="87">
        <v>6.3</v>
      </c>
      <c r="F7601" s="96">
        <f t="shared" si="1301"/>
        <v>15.200000000000001</v>
      </c>
      <c r="G7601" s="96"/>
      <c r="H7601" s="74">
        <f t="shared" si="1302"/>
        <v>283</v>
      </c>
      <c r="I7601" s="53">
        <f t="shared" si="1300"/>
        <v>1.0033575976736464</v>
      </c>
      <c r="J7601" s="53">
        <f t="shared" si="1303"/>
        <v>-0.10986854759758873</v>
      </c>
      <c r="K7601" s="53">
        <f t="shared" si="1304"/>
        <v>1.4549121310225004</v>
      </c>
      <c r="L7601" s="53">
        <f t="shared" si="1305"/>
        <v>21.244147655336615</v>
      </c>
      <c r="M7601" s="93">
        <f t="shared" si="1306"/>
        <v>2.7698912978297061</v>
      </c>
      <c r="N7601" s="53">
        <f t="shared" si="1307"/>
        <v>15.236956715017907</v>
      </c>
      <c r="O7601">
        <f t="shared" si="1308"/>
        <v>0.83409567567983212</v>
      </c>
      <c r="P7601" s="53">
        <f t="shared" si="1309"/>
        <v>12.996905470113438</v>
      </c>
      <c r="Q7601" s="53">
        <v>0.2</v>
      </c>
      <c r="R7601" s="53">
        <f t="shared" si="1310"/>
        <v>6.1934677780430087</v>
      </c>
    </row>
    <row r="7602" spans="2:18" ht="15">
      <c r="B7602" s="84">
        <v>37905</v>
      </c>
      <c r="C7602" s="85">
        <v>0</v>
      </c>
      <c r="D7602" s="86">
        <v>22.9</v>
      </c>
      <c r="E7602" s="87">
        <v>8.5</v>
      </c>
      <c r="F7602" s="96">
        <f t="shared" si="1301"/>
        <v>15.7</v>
      </c>
      <c r="G7602" s="96"/>
      <c r="H7602" s="74">
        <f t="shared" si="1302"/>
        <v>284</v>
      </c>
      <c r="I7602" s="53">
        <f t="shared" si="1300"/>
        <v>1.0039287231239142</v>
      </c>
      <c r="J7602" s="53">
        <f t="shared" si="1303"/>
        <v>-0.116496365968295</v>
      </c>
      <c r="K7602" s="53">
        <f t="shared" si="1304"/>
        <v>1.4478248603562074</v>
      </c>
      <c r="L7602" s="53">
        <f t="shared" si="1305"/>
        <v>20.977314107716502</v>
      </c>
      <c r="M7602" s="93">
        <f t="shared" si="1306"/>
        <v>2.4973269728611598</v>
      </c>
      <c r="N7602" s="53">
        <f t="shared" si="1307"/>
        <v>13.532562721726043</v>
      </c>
      <c r="O7602">
        <f t="shared" si="1308"/>
        <v>0.85826748663776053</v>
      </c>
      <c r="P7602" s="53">
        <f t="shared" si="1309"/>
        <v>13.419971190292229</v>
      </c>
      <c r="Q7602" s="53">
        <v>0.2</v>
      </c>
      <c r="R7602" s="53">
        <f t="shared" si="1310"/>
        <v>5.8276128019716209</v>
      </c>
    </row>
    <row r="7603" spans="2:18" ht="15">
      <c r="B7603" s="84">
        <v>37906</v>
      </c>
      <c r="C7603" s="85">
        <v>0</v>
      </c>
      <c r="D7603" s="86">
        <v>23.1</v>
      </c>
      <c r="E7603" s="87">
        <v>11.3</v>
      </c>
      <c r="F7603" s="96">
        <f t="shared" si="1301"/>
        <v>17.200000000000003</v>
      </c>
      <c r="G7603" s="96"/>
      <c r="H7603" s="74">
        <f t="shared" si="1302"/>
        <v>285</v>
      </c>
      <c r="I7603" s="53">
        <f t="shared" si="1300"/>
        <v>1.0044986860018028</v>
      </c>
      <c r="J7603" s="53">
        <f t="shared" si="1303"/>
        <v>-0.12309817740020416</v>
      </c>
      <c r="K7603" s="53">
        <f t="shared" si="1304"/>
        <v>1.4407482709045429</v>
      </c>
      <c r="L7603" s="53">
        <f t="shared" si="1305"/>
        <v>20.711597282669892</v>
      </c>
      <c r="M7603" s="93">
        <f t="shared" si="1306"/>
        <v>2.3319654656524689</v>
      </c>
      <c r="N7603" s="53">
        <f t="shared" si="1307"/>
        <v>12.094934425083466</v>
      </c>
      <c r="O7603">
        <f t="shared" si="1308"/>
        <v>0.93448241612587735</v>
      </c>
      <c r="P7603" s="53">
        <f t="shared" si="1309"/>
        <v>14.763827886198612</v>
      </c>
      <c r="Q7603" s="53">
        <v>0.2</v>
      </c>
      <c r="R7603" s="53">
        <f t="shared" si="1310"/>
        <v>5.5608933602771682</v>
      </c>
    </row>
    <row r="7604" spans="2:18" ht="15">
      <c r="B7604" s="84">
        <v>37907</v>
      </c>
      <c r="C7604" s="85">
        <v>0</v>
      </c>
      <c r="D7604" s="86">
        <v>22.1</v>
      </c>
      <c r="E7604" s="87">
        <v>11.8</v>
      </c>
      <c r="F7604" s="96">
        <f t="shared" si="1301"/>
        <v>16.950000000000003</v>
      </c>
      <c r="G7604" s="96"/>
      <c r="H7604" s="74">
        <f t="shared" si="1302"/>
        <v>286</v>
      </c>
      <c r="I7604" s="53">
        <f t="shared" si="1300"/>
        <v>1.0050673176461264</v>
      </c>
      <c r="J7604" s="53">
        <f t="shared" si="1303"/>
        <v>-0.12967216657752278</v>
      </c>
      <c r="K7604" s="53">
        <f t="shared" si="1304"/>
        <v>1.4336834786075918</v>
      </c>
      <c r="L7604" s="53">
        <f t="shared" si="1305"/>
        <v>20.447085350606343</v>
      </c>
      <c r="M7604" s="93">
        <f t="shared" si="1306"/>
        <v>2.1355232529147541</v>
      </c>
      <c r="N7604" s="53">
        <f t="shared" si="1307"/>
        <v>11.15575437669025</v>
      </c>
      <c r="O7604">
        <f t="shared" si="1308"/>
        <v>0.92138514004771221</v>
      </c>
      <c r="P7604" s="53">
        <f t="shared" si="1309"/>
        <v>14.531847794225403</v>
      </c>
      <c r="Q7604" s="53">
        <v>0.2</v>
      </c>
      <c r="R7604" s="53">
        <f t="shared" si="1310"/>
        <v>5.3361155716951165</v>
      </c>
    </row>
    <row r="7605" spans="2:18" ht="15">
      <c r="B7605" s="84">
        <v>37908</v>
      </c>
      <c r="C7605" s="85">
        <v>0</v>
      </c>
      <c r="D7605" s="86">
        <v>20.5</v>
      </c>
      <c r="E7605" s="87">
        <v>11.4</v>
      </c>
      <c r="F7605" s="96">
        <f t="shared" si="1301"/>
        <v>15.95</v>
      </c>
      <c r="G7605" s="96"/>
      <c r="H7605" s="74">
        <f t="shared" si="1302"/>
        <v>287</v>
      </c>
      <c r="I7605" s="53">
        <f t="shared" si="1300"/>
        <v>1.0056344497896332</v>
      </c>
      <c r="J7605" s="53">
        <f t="shared" si="1303"/>
        <v>-0.13621650843313457</v>
      </c>
      <c r="K7605" s="53">
        <f t="shared" si="1304"/>
        <v>1.4266316421852574</v>
      </c>
      <c r="L7605" s="53">
        <f t="shared" si="1305"/>
        <v>20.183866697645719</v>
      </c>
      <c r="M7605" s="93">
        <f t="shared" si="1306"/>
        <v>1.924413151133153</v>
      </c>
      <c r="N7605" s="53">
        <f t="shared" si="1307"/>
        <v>10.35080166004656</v>
      </c>
      <c r="O7605">
        <f t="shared" si="1308"/>
        <v>0.87058060485258115</v>
      </c>
      <c r="P7605" s="53">
        <f t="shared" si="1309"/>
        <v>13.636074018489307</v>
      </c>
      <c r="Q7605" s="53">
        <v>0.2</v>
      </c>
      <c r="R7605" s="53">
        <f t="shared" si="1310"/>
        <v>5.1131460862444476</v>
      </c>
    </row>
    <row r="7606" spans="2:18" ht="15">
      <c r="B7606" s="84">
        <v>37909</v>
      </c>
      <c r="C7606" s="85">
        <v>0</v>
      </c>
      <c r="D7606" s="86">
        <v>20.5</v>
      </c>
      <c r="E7606" s="87">
        <v>6.5</v>
      </c>
      <c r="F7606" s="96">
        <f t="shared" si="1301"/>
        <v>13.5</v>
      </c>
      <c r="G7606" s="96"/>
      <c r="H7606" s="74">
        <f t="shared" si="1302"/>
        <v>288</v>
      </c>
      <c r="I7606" s="53">
        <f t="shared" si="1300"/>
        <v>1.0061999146087979</v>
      </c>
      <c r="J7606" s="53">
        <f t="shared" si="1303"/>
        <v>-0.14272936816864831</v>
      </c>
      <c r="K7606" s="53">
        <f t="shared" si="1304"/>
        <v>1.4195939653619358</v>
      </c>
      <c r="L7606" s="53">
        <f t="shared" si="1305"/>
        <v>19.922029874595928</v>
      </c>
      <c r="M7606" s="93">
        <f t="shared" si="1306"/>
        <v>2.1849495615489158</v>
      </c>
      <c r="N7606" s="53">
        <f t="shared" si="1307"/>
        <v>12.672039740768209</v>
      </c>
      <c r="O7606">
        <f t="shared" si="1308"/>
        <v>0.75629173150346363</v>
      </c>
      <c r="P7606" s="53">
        <f t="shared" si="1309"/>
        <v>11.646017104401583</v>
      </c>
      <c r="Q7606" s="53">
        <v>0.2</v>
      </c>
      <c r="R7606" s="53">
        <f t="shared" si="1310"/>
        <v>5.5374373763954328</v>
      </c>
    </row>
    <row r="7607" spans="2:18" ht="15">
      <c r="B7607" s="84">
        <v>37910</v>
      </c>
      <c r="C7607" s="85">
        <v>0</v>
      </c>
      <c r="D7607" s="86">
        <v>18.100000000000001</v>
      </c>
      <c r="E7607" s="87">
        <v>2.9</v>
      </c>
      <c r="F7607" s="96">
        <f t="shared" si="1301"/>
        <v>10.5</v>
      </c>
      <c r="G7607" s="96"/>
      <c r="H7607" s="74">
        <f t="shared" si="1302"/>
        <v>289</v>
      </c>
      <c r="I7607" s="53">
        <f t="shared" si="1300"/>
        <v>1.0067635447734826</v>
      </c>
      <c r="J7607" s="53">
        <f t="shared" si="1303"/>
        <v>-0.14920890130282444</v>
      </c>
      <c r="K7607" s="53">
        <f t="shared" si="1304"/>
        <v>1.4125716990844581</v>
      </c>
      <c r="L7607" s="53">
        <f t="shared" si="1305"/>
        <v>19.661663544351988</v>
      </c>
      <c r="M7607" s="93">
        <f t="shared" si="1306"/>
        <v>2.0315520936530378</v>
      </c>
      <c r="N7607" s="53">
        <f t="shared" si="1307"/>
        <v>13.031396990966606</v>
      </c>
      <c r="O7607">
        <f t="shared" si="1308"/>
        <v>0.63434223095270703</v>
      </c>
      <c r="P7607" s="53">
        <f t="shared" si="1309"/>
        <v>9.564744649762261</v>
      </c>
      <c r="Q7607" s="53">
        <v>0.2</v>
      </c>
      <c r="R7607" s="53">
        <f t="shared" si="1310"/>
        <v>5.479261413059791</v>
      </c>
    </row>
    <row r="7608" spans="2:18" ht="15">
      <c r="B7608" s="84">
        <v>37911</v>
      </c>
      <c r="C7608" s="85">
        <v>0</v>
      </c>
      <c r="D7608" s="86">
        <v>14.5</v>
      </c>
      <c r="E7608" s="87">
        <v>3.7</v>
      </c>
      <c r="F7608" s="96">
        <f t="shared" si="1301"/>
        <v>9.1</v>
      </c>
      <c r="G7608" s="96"/>
      <c r="H7608" s="74">
        <f t="shared" si="1302"/>
        <v>290</v>
      </c>
      <c r="I7608" s="53">
        <f t="shared" si="1300"/>
        <v>1.0073251734964539</v>
      </c>
      <c r="J7608" s="53">
        <f t="shared" si="1303"/>
        <v>-0.15565325374995273</v>
      </c>
      <c r="K7608" s="53">
        <f t="shared" si="1304"/>
        <v>1.4055661437289482</v>
      </c>
      <c r="L7608" s="53">
        <f t="shared" si="1305"/>
        <v>19.402856427776385</v>
      </c>
      <c r="M7608" s="93">
        <f t="shared" si="1306"/>
        <v>1.6063097720124673</v>
      </c>
      <c r="N7608" s="53">
        <f t="shared" si="1307"/>
        <v>10.839929788437779</v>
      </c>
      <c r="O7608">
        <f t="shared" si="1308"/>
        <v>0.58357594466329166</v>
      </c>
      <c r="P7608" s="53">
        <f t="shared" si="1309"/>
        <v>8.7126338277919171</v>
      </c>
      <c r="Q7608" s="53">
        <v>0.2</v>
      </c>
      <c r="R7608" s="53">
        <f t="shared" si="1310"/>
        <v>4.9271736498650371</v>
      </c>
    </row>
    <row r="7609" spans="2:18" ht="15">
      <c r="B7609" s="84">
        <v>37912</v>
      </c>
      <c r="C7609" s="85">
        <v>0</v>
      </c>
      <c r="D7609" s="86">
        <v>14.5</v>
      </c>
      <c r="E7609" s="87">
        <v>2.7</v>
      </c>
      <c r="F7609" s="96">
        <f t="shared" si="1301"/>
        <v>8.6</v>
      </c>
      <c r="G7609" s="96"/>
      <c r="H7609" s="74">
        <f t="shared" si="1302"/>
        <v>291</v>
      </c>
      <c r="I7609" s="53">
        <f t="shared" si="1300"/>
        <v>1.0078846345827368</v>
      </c>
      <c r="J7609" s="53">
        <f t="shared" si="1303"/>
        <v>-0.16206056192979862</v>
      </c>
      <c r="K7609" s="53">
        <f t="shared" si="1304"/>
        <v>1.3985786512916953</v>
      </c>
      <c r="L7609" s="53">
        <f t="shared" si="1305"/>
        <v>19.145697248126826</v>
      </c>
      <c r="M7609" s="93">
        <f t="shared" si="1306"/>
        <v>1.6259814670054908</v>
      </c>
      <c r="N7609" s="53">
        <f t="shared" si="1307"/>
        <v>11.180497070226165</v>
      </c>
      <c r="O7609">
        <f t="shared" si="1308"/>
        <v>0.56632666056709002</v>
      </c>
      <c r="P7609" s="53">
        <f t="shared" si="1309"/>
        <v>8.4251770410820086</v>
      </c>
      <c r="Q7609" s="53">
        <v>0.2</v>
      </c>
      <c r="R7609" s="53">
        <f t="shared" si="1310"/>
        <v>4.9780243094583216</v>
      </c>
    </row>
    <row r="7610" spans="2:18" ht="15">
      <c r="B7610" s="84">
        <v>37913</v>
      </c>
      <c r="C7610" s="85">
        <v>0</v>
      </c>
      <c r="D7610" s="86">
        <v>15.3</v>
      </c>
      <c r="E7610" s="87">
        <v>2.9</v>
      </c>
      <c r="F7610" s="96">
        <f t="shared" si="1301"/>
        <v>9.1</v>
      </c>
      <c r="G7610" s="96"/>
      <c r="H7610" s="74">
        <f t="shared" si="1302"/>
        <v>292</v>
      </c>
      <c r="I7610" s="53">
        <f t="shared" si="1300"/>
        <v>1.0084417624787954</v>
      </c>
      <c r="J7610" s="53">
        <f t="shared" si="1303"/>
        <v>-0.16842895291072263</v>
      </c>
      <c r="K7610" s="53">
        <f t="shared" si="1304"/>
        <v>1.3916106275586073</v>
      </c>
      <c r="L7610" s="53">
        <f t="shared" si="1305"/>
        <v>18.89027467410472</v>
      </c>
      <c r="M7610" s="93">
        <f t="shared" si="1306"/>
        <v>1.6757177462252182</v>
      </c>
      <c r="N7610" s="53">
        <f t="shared" si="1307"/>
        <v>11.308318626215502</v>
      </c>
      <c r="O7610">
        <f t="shared" si="1308"/>
        <v>0.58357594466329166</v>
      </c>
      <c r="P7610" s="53">
        <f t="shared" si="1309"/>
        <v>8.7126338277919171</v>
      </c>
      <c r="Q7610" s="53">
        <v>0.2</v>
      </c>
      <c r="R7610" s="53">
        <f t="shared" si="1310"/>
        <v>5.030378906461773</v>
      </c>
    </row>
    <row r="7611" spans="2:18" ht="15">
      <c r="B7611" s="84">
        <v>37914</v>
      </c>
      <c r="C7611" s="85">
        <v>4.4000000000000004</v>
      </c>
      <c r="D7611" s="86">
        <v>8.5</v>
      </c>
      <c r="E7611" s="87">
        <v>5.5</v>
      </c>
      <c r="F7611" s="96">
        <f t="shared" si="1301"/>
        <v>7</v>
      </c>
      <c r="G7611" s="96"/>
      <c r="H7611" s="74">
        <f t="shared" si="1302"/>
        <v>293</v>
      </c>
      <c r="I7611" s="53">
        <f t="shared" si="1300"/>
        <v>1.0089963923215213</v>
      </c>
      <c r="J7611" s="53">
        <f t="shared" si="1303"/>
        <v>-0.17475654458762296</v>
      </c>
      <c r="K7611" s="53">
        <f t="shared" si="1304"/>
        <v>1.3846635342471949</v>
      </c>
      <c r="L7611" s="53">
        <f t="shared" si="1305"/>
        <v>18.636677261603971</v>
      </c>
      <c r="M7611" s="93">
        <f t="shared" si="1306"/>
        <v>0.74968749399579437</v>
      </c>
      <c r="N7611" s="53">
        <f t="shared" si="1307"/>
        <v>5.4875442232314873</v>
      </c>
      <c r="O7611">
        <f t="shared" si="1308"/>
        <v>0.51408950205511061</v>
      </c>
      <c r="P7611" s="53">
        <f t="shared" si="1309"/>
        <v>7.561434041661748</v>
      </c>
      <c r="Q7611" s="53">
        <v>0.2</v>
      </c>
      <c r="R7611" s="53">
        <f t="shared" si="1310"/>
        <v>3.6605739164866287</v>
      </c>
    </row>
    <row r="7612" spans="2:18" ht="15">
      <c r="B7612" s="84">
        <v>37915</v>
      </c>
      <c r="C7612" s="85">
        <v>2.8</v>
      </c>
      <c r="D7612" s="86">
        <v>10.3</v>
      </c>
      <c r="E7612" s="87">
        <v>6.5</v>
      </c>
      <c r="F7612" s="96">
        <f t="shared" si="1301"/>
        <v>8.4</v>
      </c>
      <c r="G7612" s="96"/>
      <c r="H7612" s="74">
        <f t="shared" si="1302"/>
        <v>294</v>
      </c>
      <c r="I7612" s="53">
        <f t="shared" si="1300"/>
        <v>1.0095483599870214</v>
      </c>
      <c r="J7612" s="53">
        <f t="shared" si="1303"/>
        <v>-0.18104144589631799</v>
      </c>
      <c r="K7612" s="53">
        <f t="shared" si="1304"/>
        <v>1.3777388911144641</v>
      </c>
      <c r="L7612" s="53">
        <f t="shared" si="1305"/>
        <v>18.384993394248252</v>
      </c>
      <c r="M7612" s="93">
        <f t="shared" si="1306"/>
        <v>0.87933840501401384</v>
      </c>
      <c r="N7612" s="53">
        <f t="shared" si="1307"/>
        <v>6.0926214879099074</v>
      </c>
      <c r="O7612">
        <f t="shared" si="1308"/>
        <v>0.55955287615999294</v>
      </c>
      <c r="P7612" s="53">
        <f t="shared" si="1309"/>
        <v>8.3125902760935677</v>
      </c>
      <c r="Q7612" s="53">
        <v>0.2</v>
      </c>
      <c r="R7612" s="53">
        <f t="shared" si="1310"/>
        <v>3.8519874582886864</v>
      </c>
    </row>
    <row r="7613" spans="2:18" ht="15">
      <c r="B7613" s="84">
        <v>37916</v>
      </c>
      <c r="C7613" s="85">
        <v>0.4</v>
      </c>
      <c r="D7613" s="86">
        <v>11</v>
      </c>
      <c r="E7613" s="87">
        <v>4.9000000000000004</v>
      </c>
      <c r="F7613" s="96">
        <f t="shared" si="1301"/>
        <v>7.95</v>
      </c>
      <c r="G7613" s="96"/>
      <c r="H7613" s="74">
        <f t="shared" si="1302"/>
        <v>295</v>
      </c>
      <c r="I7613" s="53">
        <f t="shared" si="1300"/>
        <v>1.0100975021391829</v>
      </c>
      <c r="J7613" s="53">
        <f t="shared" si="1303"/>
        <v>-0.18728175706601952</v>
      </c>
      <c r="K7613" s="53">
        <f t="shared" si="1304"/>
        <v>1.370838278023415</v>
      </c>
      <c r="L7613" s="53">
        <f t="shared" si="1305"/>
        <v>18.135311222811147</v>
      </c>
      <c r="M7613" s="93">
        <f t="shared" si="1306"/>
        <v>1.0801066436702784</v>
      </c>
      <c r="N7613" s="53">
        <f t="shared" si="1307"/>
        <v>7.6144554810504799</v>
      </c>
      <c r="O7613">
        <f t="shared" si="1308"/>
        <v>0.5445705104608336</v>
      </c>
      <c r="P7613" s="53">
        <f t="shared" si="1309"/>
        <v>8.0641758592374195</v>
      </c>
      <c r="Q7613" s="53">
        <v>0.2</v>
      </c>
      <c r="R7613" s="53">
        <f t="shared" si="1310"/>
        <v>4.1659037287783978</v>
      </c>
    </row>
    <row r="7614" spans="2:18" ht="15">
      <c r="B7614" s="84">
        <v>37917</v>
      </c>
      <c r="C7614" s="85">
        <v>1</v>
      </c>
      <c r="D7614" s="86">
        <v>7.7</v>
      </c>
      <c r="E7614" s="87">
        <v>4.0999999999999996</v>
      </c>
      <c r="F7614" s="96">
        <f t="shared" si="1301"/>
        <v>5.9</v>
      </c>
      <c r="G7614" s="96"/>
      <c r="H7614" s="74">
        <f t="shared" si="1302"/>
        <v>296</v>
      </c>
      <c r="I7614" s="53">
        <f t="shared" si="1300"/>
        <v>1.0106436562780083</v>
      </c>
      <c r="J7614" s="53">
        <f t="shared" si="1303"/>
        <v>-0.19347556991152742</v>
      </c>
      <c r="K7614" s="53">
        <f t="shared" si="1304"/>
        <v>1.3639633369601956</v>
      </c>
      <c r="L7614" s="53">
        <f t="shared" si="1305"/>
        <v>17.887718603622275</v>
      </c>
      <c r="M7614" s="93">
        <f t="shared" si="1306"/>
        <v>0.75327581533442034</v>
      </c>
      <c r="N7614" s="53">
        <f t="shared" si="1307"/>
        <v>5.7697251590245306</v>
      </c>
      <c r="O7614">
        <f t="shared" si="1308"/>
        <v>0.48067134827109992</v>
      </c>
      <c r="P7614" s="53">
        <f t="shared" si="1309"/>
        <v>7.0144959432282254</v>
      </c>
      <c r="Q7614" s="53">
        <v>0.2</v>
      </c>
      <c r="R7614" s="53">
        <f t="shared" si="1310"/>
        <v>3.673893052960123</v>
      </c>
    </row>
    <row r="7615" spans="2:18" ht="15">
      <c r="B7615" s="84">
        <v>37918</v>
      </c>
      <c r="C7615" s="85">
        <v>26</v>
      </c>
      <c r="D7615" s="86">
        <v>10.7</v>
      </c>
      <c r="E7615" s="87">
        <v>0.9</v>
      </c>
      <c r="F7615" s="96">
        <f t="shared" si="1301"/>
        <v>5.8</v>
      </c>
      <c r="G7615" s="96"/>
      <c r="H7615" s="74">
        <f t="shared" si="1302"/>
        <v>297</v>
      </c>
      <c r="I7615" s="53">
        <f t="shared" si="1300"/>
        <v>1.0111866607877009</v>
      </c>
      <c r="J7615" s="53">
        <f t="shared" si="1303"/>
        <v>-0.19962096816676864</v>
      </c>
      <c r="K7615" s="53">
        <f t="shared" si="1304"/>
        <v>1.3571157739932649</v>
      </c>
      <c r="L7615" s="53">
        <f t="shared" si="1305"/>
        <v>17.642303036069933</v>
      </c>
      <c r="M7615" s="93">
        <f t="shared" si="1306"/>
        <v>1.2206180614332671</v>
      </c>
      <c r="N7615" s="53">
        <f t="shared" si="1307"/>
        <v>9.3889545506561856</v>
      </c>
      <c r="O7615">
        <f t="shared" si="1308"/>
        <v>0.47772995030247767</v>
      </c>
      <c r="P7615" s="53">
        <f t="shared" si="1309"/>
        <v>6.9665760101586569</v>
      </c>
      <c r="Q7615" s="53">
        <v>0.2</v>
      </c>
      <c r="R7615" s="53">
        <f t="shared" si="1310"/>
        <v>4.449592044908413</v>
      </c>
    </row>
    <row r="7616" spans="2:18" ht="15">
      <c r="B7616" s="84">
        <v>37919</v>
      </c>
      <c r="C7616" s="85">
        <v>0</v>
      </c>
      <c r="D7616" s="86">
        <v>11.9</v>
      </c>
      <c r="E7616" s="87">
        <v>-1.3</v>
      </c>
      <c r="F7616" s="96">
        <f t="shared" si="1301"/>
        <v>5.3</v>
      </c>
      <c r="G7616" s="96"/>
      <c r="H7616" s="74">
        <f t="shared" si="1302"/>
        <v>298</v>
      </c>
      <c r="I7616" s="53">
        <f t="shared" si="1300"/>
        <v>1.0117263549844906</v>
      </c>
      <c r="J7616" s="53">
        <f t="shared" si="1303"/>
        <v>-0.20571602786129212</v>
      </c>
      <c r="K7616" s="53">
        <f t="shared" si="1304"/>
        <v>1.3502973611651965</v>
      </c>
      <c r="L7616" s="53">
        <f t="shared" si="1305"/>
        <v>17.399151599318937</v>
      </c>
      <c r="M7616" s="93">
        <f t="shared" si="1306"/>
        <v>1.3674973430183091</v>
      </c>
      <c r="N7616" s="53">
        <f t="shared" si="1307"/>
        <v>10.746423690137481</v>
      </c>
      <c r="O7616">
        <f t="shared" si="1308"/>
        <v>0.46325833201063299</v>
      </c>
      <c r="P7616" s="53">
        <f t="shared" si="1309"/>
        <v>6.7313451978244094</v>
      </c>
      <c r="Q7616" s="53">
        <v>0.2</v>
      </c>
      <c r="R7616" s="53">
        <f t="shared" si="1310"/>
        <v>4.7158561444654925</v>
      </c>
    </row>
    <row r="7617" spans="2:18" ht="15">
      <c r="B7617" s="84">
        <v>37920</v>
      </c>
      <c r="C7617" s="85">
        <v>0</v>
      </c>
      <c r="D7617" s="86">
        <v>11.7</v>
      </c>
      <c r="E7617" s="87">
        <v>-3.5</v>
      </c>
      <c r="F7617" s="96">
        <f t="shared" si="1301"/>
        <v>4.0999999999999996</v>
      </c>
      <c r="G7617" s="96"/>
      <c r="H7617" s="74">
        <f t="shared" si="1302"/>
        <v>299</v>
      </c>
      <c r="I7617" s="53">
        <f t="shared" si="1300"/>
        <v>1.0122625791641815</v>
      </c>
      <c r="J7617" s="53">
        <f t="shared" si="1303"/>
        <v>-0.21175881774130711</v>
      </c>
      <c r="K7617" s="53">
        <f t="shared" si="1304"/>
        <v>1.3435099383070224</v>
      </c>
      <c r="L7617" s="53">
        <f t="shared" si="1305"/>
        <v>17.158350888370411</v>
      </c>
      <c r="M7617" s="93">
        <f t="shared" si="1306"/>
        <v>1.3719583501124892</v>
      </c>
      <c r="N7617" s="53">
        <f t="shared" si="1307"/>
        <v>11.372246383541126</v>
      </c>
      <c r="O7617">
        <f t="shared" si="1308"/>
        <v>0.43008372345799578</v>
      </c>
      <c r="P7617" s="53">
        <f t="shared" si="1309"/>
        <v>6.1955561269003381</v>
      </c>
      <c r="Q7617" s="53">
        <v>0.2</v>
      </c>
      <c r="R7617" s="53">
        <f t="shared" si="1310"/>
        <v>4.7841086259337722</v>
      </c>
    </row>
    <row r="7618" spans="2:18" ht="15">
      <c r="B7618" s="84">
        <v>37921</v>
      </c>
      <c r="C7618" s="85">
        <v>0</v>
      </c>
      <c r="D7618" s="86">
        <v>14.5</v>
      </c>
      <c r="E7618" s="87">
        <v>1.2</v>
      </c>
      <c r="F7618" s="96">
        <f t="shared" si="1301"/>
        <v>7.85</v>
      </c>
      <c r="G7618" s="96"/>
      <c r="H7618" s="74">
        <f t="shared" si="1302"/>
        <v>300</v>
      </c>
      <c r="I7618" s="53">
        <f t="shared" si="1300"/>
        <v>1.0127951746494115</v>
      </c>
      <c r="J7618" s="53">
        <f t="shared" si="1303"/>
        <v>-0.2177473997368205</v>
      </c>
      <c r="K7618" s="53">
        <f t="shared" si="1304"/>
        <v>1.3367554147642666</v>
      </c>
      <c r="L7618" s="53">
        <f t="shared" si="1305"/>
        <v>16.919986949598503</v>
      </c>
      <c r="M7618" s="93">
        <f t="shared" si="1306"/>
        <v>1.482220062070037</v>
      </c>
      <c r="N7618" s="53">
        <f t="shared" si="1307"/>
        <v>10.489982546240903</v>
      </c>
      <c r="O7618">
        <f t="shared" si="1308"/>
        <v>0.54128919072085979</v>
      </c>
      <c r="P7618" s="53">
        <f t="shared" si="1309"/>
        <v>8.009883018836172</v>
      </c>
      <c r="Q7618" s="53">
        <v>0.2</v>
      </c>
      <c r="R7618" s="53">
        <f t="shared" si="1310"/>
        <v>4.7901054566335324</v>
      </c>
    </row>
    <row r="7619" spans="2:18" ht="15">
      <c r="B7619" s="84">
        <v>37922</v>
      </c>
      <c r="C7619" s="85">
        <v>0</v>
      </c>
      <c r="D7619" s="86">
        <v>13.5</v>
      </c>
      <c r="E7619" s="87">
        <v>-0.8</v>
      </c>
      <c r="F7619" s="96">
        <f t="shared" si="1301"/>
        <v>6.35</v>
      </c>
      <c r="G7619" s="96"/>
      <c r="H7619" s="74">
        <f t="shared" si="1302"/>
        <v>301</v>
      </c>
      <c r="I7619" s="53">
        <f t="shared" si="1300"/>
        <v>1.0133239838366084</v>
      </c>
      <c r="J7619" s="53">
        <f t="shared" si="1303"/>
        <v>-0.22367982947638354</v>
      </c>
      <c r="K7619" s="53">
        <f t="shared" si="1304"/>
        <v>1.3300357710230664</v>
      </c>
      <c r="L7619" s="53">
        <f t="shared" si="1305"/>
        <v>16.684145215907556</v>
      </c>
      <c r="M7619" s="93">
        <f t="shared" si="1306"/>
        <v>1.426883738632863</v>
      </c>
      <c r="N7619" s="53">
        <f t="shared" si="1307"/>
        <v>10.725582834710471</v>
      </c>
      <c r="O7619">
        <f t="shared" si="1308"/>
        <v>0.49410494521831477</v>
      </c>
      <c r="P7619" s="53">
        <f t="shared" si="1309"/>
        <v>7.2338084420335562</v>
      </c>
      <c r="Q7619" s="53">
        <v>0.2</v>
      </c>
      <c r="R7619" s="53">
        <f t="shared" si="1310"/>
        <v>4.7662078907439591</v>
      </c>
    </row>
    <row r="7620" spans="2:18" ht="15">
      <c r="B7620" s="84">
        <v>37923</v>
      </c>
      <c r="C7620" s="85">
        <v>0</v>
      </c>
      <c r="D7620" s="86">
        <v>5.7</v>
      </c>
      <c r="E7620" s="87">
        <v>1</v>
      </c>
      <c r="F7620" s="96">
        <f t="shared" si="1301"/>
        <v>3.35</v>
      </c>
      <c r="G7620" s="96"/>
      <c r="H7620" s="74">
        <f t="shared" si="1302"/>
        <v>302</v>
      </c>
      <c r="I7620" s="53">
        <f t="shared" si="1300"/>
        <v>1.0138488502426257</v>
      </c>
      <c r="J7620" s="53">
        <f t="shared" si="1303"/>
        <v>-0.22955415685093136</v>
      </c>
      <c r="K7620" s="53">
        <f t="shared" si="1304"/>
        <v>1.3233530602239887</v>
      </c>
      <c r="L7620" s="53">
        <f t="shared" si="1305"/>
        <v>16.450910441660312</v>
      </c>
      <c r="M7620" s="93">
        <f t="shared" si="1306"/>
        <v>0.70639678227634328</v>
      </c>
      <c r="N7620" s="53">
        <f t="shared" si="1307"/>
        <v>6.0630030740264953</v>
      </c>
      <c r="O7620">
        <f t="shared" si="1308"/>
        <v>0.41042479598182519</v>
      </c>
      <c r="P7620" s="53">
        <f t="shared" si="1309"/>
        <v>5.8804158749253173</v>
      </c>
      <c r="Q7620" s="53">
        <v>0.2</v>
      </c>
      <c r="R7620" s="53">
        <f t="shared" si="1310"/>
        <v>3.6191340943927033</v>
      </c>
    </row>
    <row r="7621" spans="2:18" ht="15">
      <c r="B7621" s="84">
        <v>37924</v>
      </c>
      <c r="C7621" s="85">
        <v>7.2</v>
      </c>
      <c r="D7621" s="86">
        <v>8.5</v>
      </c>
      <c r="E7621" s="87">
        <v>2.6</v>
      </c>
      <c r="F7621" s="96">
        <f t="shared" si="1301"/>
        <v>5.55</v>
      </c>
      <c r="G7621" s="96"/>
      <c r="H7621" s="74">
        <f t="shared" si="1302"/>
        <v>303</v>
      </c>
      <c r="I7621" s="53">
        <f t="shared" si="1300"/>
        <v>1.0143696185510496</v>
      </c>
      <c r="J7621" s="53">
        <f t="shared" si="1303"/>
        <v>-0.23536842662812049</v>
      </c>
      <c r="K7621" s="53">
        <f t="shared" si="1304"/>
        <v>1.3167094095504064</v>
      </c>
      <c r="L7621" s="53">
        <f t="shared" si="1305"/>
        <v>16.220366637536831</v>
      </c>
      <c r="M7621" s="93">
        <f t="shared" si="1306"/>
        <v>0.8615352091262839</v>
      </c>
      <c r="N7621" s="53">
        <f t="shared" si="1307"/>
        <v>6.6978527234783733</v>
      </c>
      <c r="O7621">
        <f t="shared" si="1308"/>
        <v>0.47044536650950441</v>
      </c>
      <c r="P7621" s="53">
        <f t="shared" si="1309"/>
        <v>6.8480561394669461</v>
      </c>
      <c r="Q7621" s="53">
        <v>0.2</v>
      </c>
      <c r="R7621" s="53">
        <f t="shared" si="1310"/>
        <v>3.8580147921384222</v>
      </c>
    </row>
    <row r="7622" spans="2:18" ht="15">
      <c r="B7622" s="84">
        <v>37925</v>
      </c>
      <c r="C7622" s="85">
        <v>6.2</v>
      </c>
      <c r="D7622" s="86">
        <v>5.4</v>
      </c>
      <c r="E7622" s="87">
        <v>2.9</v>
      </c>
      <c r="F7622" s="96">
        <f t="shared" si="1301"/>
        <v>4.1500000000000004</v>
      </c>
      <c r="G7622" s="96"/>
      <c r="H7622" s="74">
        <f t="shared" si="1302"/>
        <v>304</v>
      </c>
      <c r="I7622" s="53">
        <f t="shared" si="1300"/>
        <v>1.0148861346581595</v>
      </c>
      <c r="J7622" s="53">
        <f t="shared" si="1303"/>
        <v>-0.24112067911849694</v>
      </c>
      <c r="K7622" s="53">
        <f t="shared" si="1304"/>
        <v>1.3101070214775534</v>
      </c>
      <c r="L7622" s="53">
        <f t="shared" si="1305"/>
        <v>15.992597005491556</v>
      </c>
      <c r="M7622" s="93">
        <f t="shared" si="1306"/>
        <v>0.51978410679209619</v>
      </c>
      <c r="N7622" s="53">
        <f t="shared" si="1307"/>
        <v>4.2987077402760416</v>
      </c>
      <c r="O7622">
        <f t="shared" si="1308"/>
        <v>0.43142320467363154</v>
      </c>
      <c r="P7622" s="53">
        <f t="shared" si="1309"/>
        <v>6.2170937848778562</v>
      </c>
      <c r="Q7622" s="53">
        <v>0.2</v>
      </c>
      <c r="R7622" s="53">
        <f t="shared" si="1310"/>
        <v>3.2815594910012571</v>
      </c>
    </row>
    <row r="7623" spans="2:18" ht="15">
      <c r="B7623" s="84">
        <v>37926</v>
      </c>
      <c r="C7623" s="85">
        <v>38.200000000000003</v>
      </c>
      <c r="D7623" s="86">
        <v>8.1</v>
      </c>
      <c r="E7623" s="87">
        <v>3.3</v>
      </c>
      <c r="F7623" s="96">
        <f t="shared" si="1301"/>
        <v>5.6999999999999993</v>
      </c>
      <c r="G7623" s="96"/>
      <c r="H7623" s="74">
        <f t="shared" si="1302"/>
        <v>305</v>
      </c>
      <c r="I7623" s="53">
        <f t="shared" si="1300"/>
        <v>1.0153982457185289</v>
      </c>
      <c r="J7623" s="53">
        <f t="shared" si="1303"/>
        <v>-0.24680895089479327</v>
      </c>
      <c r="K7623" s="53">
        <f t="shared" si="1304"/>
        <v>1.3035481748675748</v>
      </c>
      <c r="L7623" s="53">
        <f t="shared" si="1305"/>
        <v>15.767683873981852</v>
      </c>
      <c r="M7623" s="93">
        <f t="shared" si="1306"/>
        <v>0.76024900199665468</v>
      </c>
      <c r="N7623" s="53">
        <f t="shared" si="1307"/>
        <v>5.8726949734254079</v>
      </c>
      <c r="O7623">
        <f t="shared" si="1308"/>
        <v>0.47480433938699579</v>
      </c>
      <c r="P7623" s="53">
        <f t="shared" si="1309"/>
        <v>6.9189494269329233</v>
      </c>
      <c r="Q7623" s="53">
        <v>0.2</v>
      </c>
      <c r="R7623" s="53">
        <f t="shared" si="1310"/>
        <v>3.6871935413001755</v>
      </c>
    </row>
    <row r="7624" spans="2:18" ht="15">
      <c r="B7624" s="84">
        <v>37927</v>
      </c>
      <c r="C7624" s="85">
        <v>8</v>
      </c>
      <c r="D7624" s="86">
        <v>16.5</v>
      </c>
      <c r="E7624" s="87">
        <v>3.9</v>
      </c>
      <c r="F7624" s="96">
        <f t="shared" si="1301"/>
        <v>10.199999999999999</v>
      </c>
      <c r="G7624" s="96"/>
      <c r="H7624" s="74">
        <f t="shared" si="1302"/>
        <v>306</v>
      </c>
      <c r="I7624" s="53">
        <f t="shared" si="1300"/>
        <v>1.0159058001902563</v>
      </c>
      <c r="J7624" s="53">
        <f t="shared" si="1303"/>
        <v>-0.25243127556549821</v>
      </c>
      <c r="K7624" s="53">
        <f t="shared" si="1304"/>
        <v>1.2970352258952598</v>
      </c>
      <c r="L7624" s="53">
        <f t="shared" si="1305"/>
        <v>15.545708633651007</v>
      </c>
      <c r="M7624" s="93">
        <f t="shared" si="1306"/>
        <v>1.4469492569121969</v>
      </c>
      <c r="N7624" s="53">
        <f t="shared" si="1307"/>
        <v>9.3809045612729882</v>
      </c>
      <c r="O7624">
        <f t="shared" si="1308"/>
        <v>0.62315026141803342</v>
      </c>
      <c r="P7624" s="53">
        <f t="shared" si="1309"/>
        <v>9.3761251291984262</v>
      </c>
      <c r="Q7624" s="53">
        <v>0.2</v>
      </c>
      <c r="R7624" s="53">
        <f t="shared" si="1310"/>
        <v>4.6551615893074487</v>
      </c>
    </row>
    <row r="7625" spans="2:18" ht="15">
      <c r="B7625" s="84">
        <v>37928</v>
      </c>
      <c r="C7625" s="85">
        <v>0</v>
      </c>
      <c r="D7625" s="86">
        <v>16.5</v>
      </c>
      <c r="E7625" s="87">
        <v>4</v>
      </c>
      <c r="F7625" s="96">
        <f t="shared" si="1301"/>
        <v>10.25</v>
      </c>
      <c r="G7625" s="96"/>
      <c r="H7625" s="74">
        <f t="shared" si="1302"/>
        <v>307</v>
      </c>
      <c r="I7625" s="53">
        <f t="shared" si="1300"/>
        <v>1.0164086478798078</v>
      </c>
      <c r="J7625" s="53">
        <f t="shared" si="1303"/>
        <v>-0.25798568460379556</v>
      </c>
      <c r="K7625" s="53">
        <f t="shared" si="1304"/>
        <v>1.2905706087883901</v>
      </c>
      <c r="L7625" s="53">
        <f t="shared" si="1305"/>
        <v>15.326751673653153</v>
      </c>
      <c r="M7625" s="93">
        <f t="shared" si="1306"/>
        <v>1.4234344309034721</v>
      </c>
      <c r="N7625" s="53">
        <f t="shared" si="1307"/>
        <v>9.2120025357020499</v>
      </c>
      <c r="O7625">
        <f t="shared" si="1308"/>
        <v>0.62500351483822847</v>
      </c>
      <c r="P7625" s="53">
        <f t="shared" si="1309"/>
        <v>9.4073289535608353</v>
      </c>
      <c r="Q7625" s="53">
        <v>0.2</v>
      </c>
      <c r="R7625" s="53">
        <f t="shared" si="1310"/>
        <v>4.6199105143145891</v>
      </c>
    </row>
    <row r="7626" spans="2:18" ht="15">
      <c r="B7626" s="84">
        <v>37929</v>
      </c>
      <c r="C7626" s="85">
        <v>0</v>
      </c>
      <c r="D7626" s="86">
        <v>16.5</v>
      </c>
      <c r="E7626" s="87">
        <v>1.1000000000000001</v>
      </c>
      <c r="F7626" s="96">
        <f t="shared" si="1301"/>
        <v>8.8000000000000007</v>
      </c>
      <c r="G7626" s="96"/>
      <c r="H7626" s="74">
        <f t="shared" si="1302"/>
        <v>308</v>
      </c>
      <c r="I7626" s="53">
        <f t="shared" ref="I7626:I7689" si="1311">1+0.0334*COS($I$7*H7626-0.0552)</f>
        <v>1.0169066399864619</v>
      </c>
      <c r="J7626" s="53">
        <f t="shared" si="1303"/>
        <v>-0.26347020823283013</v>
      </c>
      <c r="K7626" s="53">
        <f t="shared" si="1304"/>
        <v>1.2841568363660321</v>
      </c>
      <c r="L7626" s="53">
        <f t="shared" si="1305"/>
        <v>15.110892318814727</v>
      </c>
      <c r="M7626" s="93">
        <f t="shared" si="1306"/>
        <v>1.477173749742656</v>
      </c>
      <c r="N7626" s="53">
        <f t="shared" si="1307"/>
        <v>10.080901993994013</v>
      </c>
      <c r="O7626">
        <f t="shared" si="1308"/>
        <v>0.57317208442593315</v>
      </c>
      <c r="P7626" s="53">
        <f t="shared" si="1309"/>
        <v>8.5391257162738565</v>
      </c>
      <c r="Q7626" s="53">
        <v>0.2</v>
      </c>
      <c r="R7626" s="53">
        <f t="shared" si="1310"/>
        <v>4.7458968125557064</v>
      </c>
    </row>
    <row r="7627" spans="2:18" ht="15">
      <c r="B7627" s="84">
        <v>37930</v>
      </c>
      <c r="C7627" s="85">
        <v>0</v>
      </c>
      <c r="D7627" s="86">
        <v>15.3</v>
      </c>
      <c r="E7627" s="87">
        <v>-0.1</v>
      </c>
      <c r="F7627" s="96">
        <f t="shared" si="1301"/>
        <v>7.6000000000000005</v>
      </c>
      <c r="G7627" s="96"/>
      <c r="H7627" s="74">
        <f t="shared" si="1302"/>
        <v>309</v>
      </c>
      <c r="I7627" s="53">
        <f t="shared" si="1311"/>
        <v>1.0173996291463423</v>
      </c>
      <c r="J7627" s="53">
        <f t="shared" si="1303"/>
        <v>-0.26888287636813218</v>
      </c>
      <c r="K7627" s="53">
        <f t="shared" si="1304"/>
        <v>1.2777965003575227</v>
      </c>
      <c r="L7627" s="53">
        <f t="shared" si="1305"/>
        <v>14.89820876783244</v>
      </c>
      <c r="M7627" s="93">
        <f t="shared" si="1306"/>
        <v>1.3906812725436699</v>
      </c>
      <c r="N7627" s="53">
        <f t="shared" si="1307"/>
        <v>9.9390148050741693</v>
      </c>
      <c r="O7627">
        <f t="shared" si="1308"/>
        <v>0.53316149762387977</v>
      </c>
      <c r="P7627" s="53">
        <f t="shared" si="1309"/>
        <v>7.8755789254229045</v>
      </c>
      <c r="Q7627" s="53">
        <v>0.2</v>
      </c>
      <c r="R7627" s="53">
        <f t="shared" si="1310"/>
        <v>4.6575915480920429</v>
      </c>
    </row>
    <row r="7628" spans="2:18" ht="15">
      <c r="B7628" s="84">
        <v>37931</v>
      </c>
      <c r="C7628" s="85">
        <v>0</v>
      </c>
      <c r="D7628" s="86">
        <v>13.3</v>
      </c>
      <c r="E7628" s="87">
        <v>-0.6</v>
      </c>
      <c r="F7628" s="96">
        <f t="shared" si="1301"/>
        <v>6.3500000000000005</v>
      </c>
      <c r="G7628" s="96"/>
      <c r="H7628" s="74">
        <f t="shared" si="1302"/>
        <v>310</v>
      </c>
      <c r="I7628" s="53">
        <f t="shared" si="1311"/>
        <v>1.0178874694760252</v>
      </c>
      <c r="J7628" s="53">
        <f t="shared" si="1303"/>
        <v>-0.27422171961789704</v>
      </c>
      <c r="K7628" s="53">
        <f t="shared" si="1304"/>
        <v>1.2714922714843895</v>
      </c>
      <c r="L7628" s="53">
        <f t="shared" si="1305"/>
        <v>14.688778032712165</v>
      </c>
      <c r="M7628" s="93">
        <f t="shared" si="1306"/>
        <v>1.2385389724922495</v>
      </c>
      <c r="N7628" s="53">
        <f t="shared" si="1307"/>
        <v>9.3098351209823385</v>
      </c>
      <c r="O7628">
        <f t="shared" si="1308"/>
        <v>0.49410494521831477</v>
      </c>
      <c r="P7628" s="53">
        <f t="shared" si="1309"/>
        <v>7.2338084420335562</v>
      </c>
      <c r="Q7628" s="53">
        <v>0.2</v>
      </c>
      <c r="R7628" s="53">
        <f t="shared" si="1310"/>
        <v>4.4598237770524696</v>
      </c>
    </row>
    <row r="7629" spans="2:18" ht="15">
      <c r="B7629" s="84">
        <v>37932</v>
      </c>
      <c r="C7629" s="85">
        <v>0.8</v>
      </c>
      <c r="D7629" s="86">
        <v>10.1</v>
      </c>
      <c r="E7629" s="87">
        <v>2.2999999999999998</v>
      </c>
      <c r="F7629" s="96">
        <f t="shared" si="1301"/>
        <v>6.1999999999999993</v>
      </c>
      <c r="G7629" s="96"/>
      <c r="H7629" s="74">
        <f t="shared" si="1302"/>
        <v>311</v>
      </c>
      <c r="I7629" s="53">
        <f t="shared" si="1311"/>
        <v>1.0183700166157084</v>
      </c>
      <c r="J7629" s="53">
        <f t="shared" si="1303"/>
        <v>-0.27948477034166919</v>
      </c>
      <c r="K7629" s="53">
        <f t="shared" si="1304"/>
        <v>1.2652468992870076</v>
      </c>
      <c r="L7629" s="53">
        <f t="shared" si="1305"/>
        <v>14.482675879656613</v>
      </c>
      <c r="M7629" s="93">
        <f t="shared" si="1306"/>
        <v>0.90908988988366723</v>
      </c>
      <c r="N7629" s="53">
        <f t="shared" si="1307"/>
        <v>6.8761451236273334</v>
      </c>
      <c r="O7629">
        <f t="shared" si="1308"/>
        <v>0.48959098753464431</v>
      </c>
      <c r="P7629" s="53">
        <f t="shared" si="1309"/>
        <v>7.1600317007956766</v>
      </c>
      <c r="Q7629" s="53">
        <v>0.2</v>
      </c>
      <c r="R7629" s="53">
        <f t="shared" si="1310"/>
        <v>3.9263107568178213</v>
      </c>
    </row>
    <row r="7630" spans="2:18" ht="15">
      <c r="B7630" s="84">
        <v>37933</v>
      </c>
      <c r="C7630" s="85">
        <v>2.4</v>
      </c>
      <c r="D7630" s="86">
        <v>5.7</v>
      </c>
      <c r="E7630" s="87">
        <v>0.5</v>
      </c>
      <c r="F7630" s="96">
        <f t="shared" si="1301"/>
        <v>3.1</v>
      </c>
      <c r="G7630" s="96"/>
      <c r="H7630" s="74">
        <f t="shared" si="1302"/>
        <v>312</v>
      </c>
      <c r="I7630" s="53">
        <f t="shared" si="1311"/>
        <v>1.0188471277719298</v>
      </c>
      <c r="J7630" s="53">
        <f t="shared" si="1303"/>
        <v>-0.28467006376778992</v>
      </c>
      <c r="K7630" s="53">
        <f t="shared" si="1304"/>
        <v>1.2590632116775065</v>
      </c>
      <c r="L7630" s="53">
        <f t="shared" si="1305"/>
        <v>14.279976771613258</v>
      </c>
      <c r="M7630" s="93">
        <f t="shared" si="1306"/>
        <v>0.63734551272643081</v>
      </c>
      <c r="N7630" s="53">
        <f t="shared" si="1307"/>
        <v>5.535770719233188</v>
      </c>
      <c r="O7630">
        <f t="shared" si="1308"/>
        <v>0.404049444092965</v>
      </c>
      <c r="P7630" s="53">
        <f t="shared" si="1309"/>
        <v>5.7786084200901033</v>
      </c>
      <c r="Q7630" s="53">
        <v>0.2</v>
      </c>
      <c r="R7630" s="53">
        <f t="shared" si="1310"/>
        <v>3.4959078151648439</v>
      </c>
    </row>
    <row r="7631" spans="2:18" ht="15">
      <c r="B7631" s="84">
        <v>37934</v>
      </c>
      <c r="C7631" s="85">
        <v>31</v>
      </c>
      <c r="D7631" s="86">
        <v>13.4</v>
      </c>
      <c r="E7631" s="87">
        <v>0.5</v>
      </c>
      <c r="F7631" s="96">
        <f t="shared" ref="F7631:F7694" si="1312">0.5*(D7631+E7631)</f>
        <v>6.95</v>
      </c>
      <c r="G7631" s="96"/>
      <c r="H7631" s="74">
        <f t="shared" ref="H7631:H7694" si="1313">B7631-DATE(YEAR(B7631),1,0)</f>
        <v>313</v>
      </c>
      <c r="I7631" s="53">
        <f t="shared" si="1311"/>
        <v>1.0193186617598224</v>
      </c>
      <c r="J7631" s="53">
        <f t="shared" ref="J7631:J7694" si="1314">ASIN(0.39785*SIN(4.869+$I$7*H7631+0.03345*SIN(6.224+$I$7*H7631)))</f>
        <v>-0.28977563916981031</v>
      </c>
      <c r="K7631" s="53">
        <f t="shared" ref="K7631:K7694" si="1315">ACOS(-TAN(J7631)*TAN($E$7*$I$8))</f>
        <v>1.2529441142002091</v>
      </c>
      <c r="L7631" s="53">
        <f t="shared" ref="L7631:L7694" si="1316">117.5*I7631*((K7631*SIN($E$7*$I$8)*SIN(J7631)+COS($E$7*$I$8)*COS(J7631)*SIN(K7631))/PI())</f>
        <v>14.080753812694676</v>
      </c>
      <c r="M7631" s="93">
        <f t="shared" ref="M7631:M7694" si="1317">0.0023*L7631/2.456*(0.5*(D7631+E7631)+17.8)*SQRT(D7631-E7631)</f>
        <v>1.1721830506223443</v>
      </c>
      <c r="N7631" s="53">
        <f t="shared" ref="N7631:N7694" si="1318">0.17*L7631*SQRT(D7631-E7631)</f>
        <v>8.5974504575466177</v>
      </c>
      <c r="O7631">
        <f t="shared" ref="O7631:O7694" si="1319">5336/(F7631+273.15)^2*EXP(21.07-5336/(F7631+273.15))</f>
        <v>0.51252748429196004</v>
      </c>
      <c r="P7631" s="53">
        <f t="shared" ref="P7631:P7694" si="1320">EXP(21.07-5336/(F7631+273.15))</f>
        <v>7.5357686343487353</v>
      </c>
      <c r="Q7631" s="53">
        <v>0.2</v>
      </c>
      <c r="R7631" s="53">
        <f t="shared" ref="R7631:R7694" si="1321">(O7631*N7631*0.6+$L$8*6.43*(1+0.536*Q7631)*P7631*(1- G7631/100))/($O$7*(O7631+$L$8))</f>
        <v>4.3342862733832996</v>
      </c>
    </row>
    <row r="7632" spans="2:18" ht="15">
      <c r="B7632" s="84">
        <v>37935</v>
      </c>
      <c r="C7632" s="85">
        <v>0</v>
      </c>
      <c r="D7632" s="86">
        <v>14.3</v>
      </c>
      <c r="E7632" s="87">
        <v>1</v>
      </c>
      <c r="F7632" s="96">
        <f t="shared" si="1312"/>
        <v>7.65</v>
      </c>
      <c r="G7632" s="96"/>
      <c r="H7632" s="74">
        <f t="shared" si="1313"/>
        <v>314</v>
      </c>
      <c r="I7632" s="53">
        <f t="shared" si="1311"/>
        <v>1.0197844790448929</v>
      </c>
      <c r="J7632" s="53">
        <f t="shared" si="1314"/>
        <v>-0.29479954110186718</v>
      </c>
      <c r="K7632" s="53">
        <f t="shared" si="1315"/>
        <v>1.2468925889808187</v>
      </c>
      <c r="L7632" s="53">
        <f t="shared" si="1316"/>
        <v>13.885078694683791</v>
      </c>
      <c r="M7632" s="93">
        <f t="shared" si="1317"/>
        <v>1.2068725964199283</v>
      </c>
      <c r="N7632" s="53">
        <f t="shared" si="1318"/>
        <v>8.6084128548261454</v>
      </c>
      <c r="O7632">
        <f t="shared" si="1319"/>
        <v>0.53477843419564941</v>
      </c>
      <c r="P7632" s="53">
        <f t="shared" si="1320"/>
        <v>7.9022774058576539</v>
      </c>
      <c r="Q7632" s="53">
        <v>0.2</v>
      </c>
      <c r="R7632" s="53">
        <f t="shared" si="1321"/>
        <v>4.3694819538280774</v>
      </c>
    </row>
    <row r="7633" spans="2:18" ht="15">
      <c r="B7633" s="84">
        <v>37936</v>
      </c>
      <c r="C7633" s="85">
        <v>0</v>
      </c>
      <c r="D7633" s="86">
        <v>12.3</v>
      </c>
      <c r="E7633" s="87">
        <v>-0.7</v>
      </c>
      <c r="F7633" s="96">
        <f t="shared" si="1312"/>
        <v>5.8000000000000007</v>
      </c>
      <c r="G7633" s="96"/>
      <c r="H7633" s="74">
        <f t="shared" si="1313"/>
        <v>315</v>
      </c>
      <c r="I7633" s="53">
        <f t="shared" si="1311"/>
        <v>1.0202444417843124</v>
      </c>
      <c r="J7633" s="53">
        <f t="shared" si="1314"/>
        <v>-0.29973982069280281</v>
      </c>
      <c r="K7633" s="53">
        <f t="shared" si="1315"/>
        <v>1.2409116933456585</v>
      </c>
      <c r="L7633" s="53">
        <f t="shared" si="1316"/>
        <v>13.693021645835916</v>
      </c>
      <c r="M7633" s="93">
        <f t="shared" si="1317"/>
        <v>1.0911449508592068</v>
      </c>
      <c r="N7633" s="53">
        <f t="shared" si="1318"/>
        <v>8.39305158221695</v>
      </c>
      <c r="O7633">
        <f t="shared" si="1319"/>
        <v>0.47772995030247767</v>
      </c>
      <c r="P7633" s="53">
        <f t="shared" si="1320"/>
        <v>6.9665760101586569</v>
      </c>
      <c r="Q7633" s="53">
        <v>0.2</v>
      </c>
      <c r="R7633" s="53">
        <f t="shared" si="1321"/>
        <v>4.2349230664352024</v>
      </c>
    </row>
    <row r="7634" spans="2:18" ht="15">
      <c r="B7634" s="84">
        <v>37937</v>
      </c>
      <c r="C7634" s="85">
        <v>0</v>
      </c>
      <c r="D7634" s="86">
        <v>7.1</v>
      </c>
      <c r="E7634" s="87">
        <v>4</v>
      </c>
      <c r="F7634" s="96">
        <f t="shared" si="1312"/>
        <v>5.55</v>
      </c>
      <c r="G7634" s="96"/>
      <c r="H7634" s="74">
        <f t="shared" si="1313"/>
        <v>316</v>
      </c>
      <c r="I7634" s="53">
        <f t="shared" si="1311"/>
        <v>1.020698413867706</v>
      </c>
      <c r="J7634" s="53">
        <f t="shared" si="1314"/>
        <v>-0.30459453699858596</v>
      </c>
      <c r="K7634" s="53">
        <f t="shared" si="1315"/>
        <v>1.2350045580925202</v>
      </c>
      <c r="L7634" s="53">
        <f t="shared" si="1316"/>
        <v>13.504651382186657</v>
      </c>
      <c r="M7634" s="93">
        <f t="shared" si="1317"/>
        <v>0.51993683104725963</v>
      </c>
      <c r="N7634" s="53">
        <f t="shared" si="1318"/>
        <v>4.042156702334081</v>
      </c>
      <c r="O7634">
        <f t="shared" si="1319"/>
        <v>0.47044536650950441</v>
      </c>
      <c r="P7634" s="53">
        <f t="shared" si="1320"/>
        <v>6.8480561394669461</v>
      </c>
      <c r="Q7634" s="53">
        <v>0.2</v>
      </c>
      <c r="R7634" s="53">
        <f t="shared" si="1321"/>
        <v>3.2866341194813398</v>
      </c>
    </row>
    <row r="7635" spans="2:18" ht="15">
      <c r="B7635" s="84">
        <v>37938</v>
      </c>
      <c r="C7635" s="85">
        <v>0</v>
      </c>
      <c r="D7635" s="86">
        <v>10.9</v>
      </c>
      <c r="E7635" s="87">
        <v>1.5</v>
      </c>
      <c r="F7635" s="96">
        <f t="shared" si="1312"/>
        <v>6.2</v>
      </c>
      <c r="G7635" s="96"/>
      <c r="H7635" s="74">
        <f t="shared" si="1313"/>
        <v>317</v>
      </c>
      <c r="I7635" s="53">
        <f t="shared" si="1311"/>
        <v>1.0211462609574309</v>
      </c>
      <c r="J7635" s="53">
        <f t="shared" si="1314"/>
        <v>-0.3093617584123764</v>
      </c>
      <c r="K7635" s="53">
        <f t="shared" si="1315"/>
        <v>1.2291743853950863</v>
      </c>
      <c r="L7635" s="53">
        <f t="shared" si="1316"/>
        <v>13.320035061569568</v>
      </c>
      <c r="M7635" s="93">
        <f t="shared" si="1317"/>
        <v>0.9178675369934971</v>
      </c>
      <c r="N7635" s="53">
        <f t="shared" si="1318"/>
        <v>6.9425372109696539</v>
      </c>
      <c r="O7635">
        <f t="shared" si="1319"/>
        <v>0.48959098753464431</v>
      </c>
      <c r="P7635" s="53">
        <f t="shared" si="1320"/>
        <v>7.1600317007956766</v>
      </c>
      <c r="Q7635" s="53">
        <v>0.2</v>
      </c>
      <c r="R7635" s="53">
        <f t="shared" si="1321"/>
        <v>3.9406633768416763</v>
      </c>
    </row>
    <row r="7636" spans="2:18" ht="15">
      <c r="B7636" s="84">
        <v>37939</v>
      </c>
      <c r="C7636" s="85">
        <v>0</v>
      </c>
      <c r="D7636" s="86">
        <v>6.1</v>
      </c>
      <c r="E7636" s="87">
        <v>0.5</v>
      </c>
      <c r="F7636" s="96">
        <f t="shared" si="1312"/>
        <v>3.3</v>
      </c>
      <c r="G7636" s="96"/>
      <c r="H7636" s="74">
        <f t="shared" si="1313"/>
        <v>318</v>
      </c>
      <c r="I7636" s="53">
        <f t="shared" si="1311"/>
        <v>1.0215878505283278</v>
      </c>
      <c r="J7636" s="53">
        <f t="shared" si="1314"/>
        <v>-0.31403956413128459</v>
      </c>
      <c r="K7636" s="53">
        <f t="shared" si="1315"/>
        <v>1.2234244463235751</v>
      </c>
      <c r="L7636" s="53">
        <f t="shared" si="1316"/>
        <v>13.139238240542905</v>
      </c>
      <c r="M7636" s="93">
        <f t="shared" si="1317"/>
        <v>0.61439281708168736</v>
      </c>
      <c r="N7636" s="53">
        <f t="shared" si="1318"/>
        <v>5.2858291569739571</v>
      </c>
      <c r="O7636">
        <f t="shared" si="1319"/>
        <v>0.40914270874681025</v>
      </c>
      <c r="P7636" s="53">
        <f t="shared" si="1320"/>
        <v>5.8599267019768071</v>
      </c>
      <c r="Q7636" s="53">
        <v>0.2</v>
      </c>
      <c r="R7636" s="53">
        <f t="shared" si="1321"/>
        <v>3.4525158793037529</v>
      </c>
    </row>
    <row r="7637" spans="2:18" ht="15">
      <c r="B7637" s="84">
        <v>37940</v>
      </c>
      <c r="C7637" s="85">
        <v>0</v>
      </c>
      <c r="D7637" s="86">
        <v>7.3</v>
      </c>
      <c r="E7637" s="87">
        <v>2.7</v>
      </c>
      <c r="F7637" s="96">
        <f t="shared" si="1312"/>
        <v>5</v>
      </c>
      <c r="G7637" s="96"/>
      <c r="H7637" s="74">
        <f t="shared" si="1313"/>
        <v>319</v>
      </c>
      <c r="I7637" s="53">
        <f t="shared" si="1311"/>
        <v>1.0220230519069382</v>
      </c>
      <c r="J7637" s="53">
        <f t="shared" si="1314"/>
        <v>-0.3186260456786566</v>
      </c>
      <c r="K7637" s="53">
        <f t="shared" si="1315"/>
        <v>1.2177580779650874</v>
      </c>
      <c r="L7637" s="53">
        <f t="shared" si="1316"/>
        <v>12.962324834415274</v>
      </c>
      <c r="M7637" s="93">
        <f t="shared" si="1317"/>
        <v>0.59360306815596753</v>
      </c>
      <c r="N7637" s="53">
        <f t="shared" si="1318"/>
        <v>4.7261852215194429</v>
      </c>
      <c r="O7637">
        <f t="shared" si="1319"/>
        <v>0.4547610930964518</v>
      </c>
      <c r="P7637" s="53">
        <f t="shared" si="1320"/>
        <v>6.5936457320380466</v>
      </c>
      <c r="Q7637" s="53">
        <v>0.2</v>
      </c>
      <c r="R7637" s="53">
        <f t="shared" si="1321"/>
        <v>3.4099903160539964</v>
      </c>
    </row>
    <row r="7638" spans="2:18" ht="15">
      <c r="B7638" s="84">
        <v>37941</v>
      </c>
      <c r="C7638" s="85">
        <v>0</v>
      </c>
      <c r="D7638" s="86">
        <v>6.9</v>
      </c>
      <c r="E7638" s="87">
        <v>2.9</v>
      </c>
      <c r="F7638" s="96">
        <f t="shared" si="1312"/>
        <v>4.9000000000000004</v>
      </c>
      <c r="G7638" s="96"/>
      <c r="H7638" s="74">
        <f t="shared" si="1313"/>
        <v>320</v>
      </c>
      <c r="I7638" s="53">
        <f t="shared" si="1311"/>
        <v>1.0224517363101726</v>
      </c>
      <c r="J7638" s="53">
        <f t="shared" si="1314"/>
        <v>-0.32311930848040749</v>
      </c>
      <c r="K7638" s="53">
        <f t="shared" si="1315"/>
        <v>1.2121786801282579</v>
      </c>
      <c r="L7638" s="53">
        <f t="shared" si="1316"/>
        <v>12.789357080551207</v>
      </c>
      <c r="M7638" s="93">
        <f t="shared" si="1317"/>
        <v>0.54375597164135059</v>
      </c>
      <c r="N7638" s="53">
        <f t="shared" si="1318"/>
        <v>4.3483814073874107</v>
      </c>
      <c r="O7638">
        <f t="shared" si="1319"/>
        <v>0.45195921184200871</v>
      </c>
      <c r="P7638" s="53">
        <f t="shared" si="1320"/>
        <v>6.54830984332553</v>
      </c>
      <c r="Q7638" s="53">
        <v>0.2</v>
      </c>
      <c r="R7638" s="53">
        <f t="shared" si="1321"/>
        <v>3.3247413417082323</v>
      </c>
    </row>
    <row r="7639" spans="2:18" ht="15">
      <c r="B7639" s="84">
        <v>37942</v>
      </c>
      <c r="C7639" s="85">
        <v>4.4000000000000004</v>
      </c>
      <c r="D7639" s="86">
        <v>13.5</v>
      </c>
      <c r="E7639" s="87">
        <v>3.2</v>
      </c>
      <c r="F7639" s="96">
        <f t="shared" si="1312"/>
        <v>8.35</v>
      </c>
      <c r="G7639" s="96"/>
      <c r="H7639" s="74">
        <f t="shared" si="1313"/>
        <v>321</v>
      </c>
      <c r="I7639" s="53">
        <f t="shared" si="1311"/>
        <v>1.0228737768834191</v>
      </c>
      <c r="J7639" s="53">
        <f t="shared" si="1314"/>
        <v>-0.32751747349366472</v>
      </c>
      <c r="K7639" s="53">
        <f t="shared" si="1315"/>
        <v>1.2066897116181678</v>
      </c>
      <c r="L7639" s="53">
        <f t="shared" si="1316"/>
        <v>12.620395505124998</v>
      </c>
      <c r="M7639" s="93">
        <f t="shared" si="1317"/>
        <v>0.99188824724421121</v>
      </c>
      <c r="N7639" s="53">
        <f t="shared" si="1318"/>
        <v>6.8855795326195537</v>
      </c>
      <c r="O7639">
        <f t="shared" si="1319"/>
        <v>0.55787054919376</v>
      </c>
      <c r="P7639" s="53">
        <f t="shared" si="1320"/>
        <v>8.2846547089297662</v>
      </c>
      <c r="Q7639" s="53">
        <v>0.2</v>
      </c>
      <c r="R7639" s="53">
        <f t="shared" si="1321"/>
        <v>4.023802808800264</v>
      </c>
    </row>
    <row r="7640" spans="2:18" ht="15">
      <c r="B7640" s="84">
        <v>37943</v>
      </c>
      <c r="C7640" s="85">
        <v>0</v>
      </c>
      <c r="D7640" s="86">
        <v>14.1</v>
      </c>
      <c r="E7640" s="87">
        <v>0.7</v>
      </c>
      <c r="F7640" s="96">
        <f t="shared" si="1312"/>
        <v>7.3999999999999995</v>
      </c>
      <c r="G7640" s="96"/>
      <c r="H7640" s="74">
        <f t="shared" si="1313"/>
        <v>322</v>
      </c>
      <c r="I7640" s="53">
        <f t="shared" si="1311"/>
        <v>1.0232890487380821</v>
      </c>
      <c r="J7640" s="53">
        <f t="shared" si="1314"/>
        <v>-0.33181867888566741</v>
      </c>
      <c r="K7640" s="53">
        <f t="shared" si="1315"/>
        <v>1.2012946860691214</v>
      </c>
      <c r="L7640" s="53">
        <f t="shared" si="1316"/>
        <v>12.455498893477454</v>
      </c>
      <c r="M7640" s="93">
        <f t="shared" si="1317"/>
        <v>1.0760031457065928</v>
      </c>
      <c r="N7640" s="53">
        <f t="shared" si="1318"/>
        <v>7.7510840820465257</v>
      </c>
      <c r="O7640">
        <f t="shared" si="1319"/>
        <v>0.52673647299531223</v>
      </c>
      <c r="P7640" s="53">
        <f t="shared" si="1320"/>
        <v>7.7695902650483699</v>
      </c>
      <c r="Q7640" s="53">
        <v>0.2</v>
      </c>
      <c r="R7640" s="53">
        <f t="shared" si="1321"/>
        <v>4.170953502554152</v>
      </c>
    </row>
    <row r="7641" spans="2:18" ht="15">
      <c r="B7641" s="84">
        <v>37944</v>
      </c>
      <c r="C7641" s="85">
        <v>0</v>
      </c>
      <c r="D7641" s="86">
        <v>14.3</v>
      </c>
      <c r="E7641" s="87">
        <v>0.6</v>
      </c>
      <c r="F7641" s="96">
        <f t="shared" si="1312"/>
        <v>7.45</v>
      </c>
      <c r="G7641" s="96"/>
      <c r="H7641" s="74">
        <f t="shared" si="1313"/>
        <v>323</v>
      </c>
      <c r="I7641" s="53">
        <f t="shared" si="1311"/>
        <v>1.0236974289885385</v>
      </c>
      <c r="J7641" s="53">
        <f t="shared" si="1314"/>
        <v>-0.33602108176058221</v>
      </c>
      <c r="K7641" s="53">
        <f t="shared" si="1315"/>
        <v>1.1959971673247867</v>
      </c>
      <c r="L7641" s="53">
        <f t="shared" si="1316"/>
        <v>12.294724264213732</v>
      </c>
      <c r="M7641" s="93">
        <f t="shared" si="1317"/>
        <v>1.0760685356606066</v>
      </c>
      <c r="N7641" s="53">
        <f t="shared" si="1318"/>
        <v>7.7362055102714837</v>
      </c>
      <c r="O7641">
        <f t="shared" si="1319"/>
        <v>0.52833634007349695</v>
      </c>
      <c r="P7641" s="53">
        <f t="shared" si="1320"/>
        <v>7.7959670676741517</v>
      </c>
      <c r="Q7641" s="53">
        <v>0.2</v>
      </c>
      <c r="R7641" s="53">
        <f t="shared" si="1321"/>
        <v>4.1699825780592468</v>
      </c>
    </row>
    <row r="7642" spans="2:18" ht="15">
      <c r="B7642" s="84">
        <v>37945</v>
      </c>
      <c r="C7642" s="85">
        <v>0</v>
      </c>
      <c r="D7642" s="86">
        <v>7.3</v>
      </c>
      <c r="E7642" s="87">
        <v>1.3</v>
      </c>
      <c r="F7642" s="96">
        <f t="shared" si="1312"/>
        <v>4.3</v>
      </c>
      <c r="G7642" s="96"/>
      <c r="H7642" s="74">
        <f t="shared" si="1313"/>
        <v>324</v>
      </c>
      <c r="I7642" s="53">
        <f t="shared" si="1311"/>
        <v>1.0240987967885025</v>
      </c>
      <c r="J7642" s="53">
        <f t="shared" si="1314"/>
        <v>-0.34012285993158092</v>
      </c>
      <c r="K7642" s="53">
        <f t="shared" si="1315"/>
        <v>1.190800764357423</v>
      </c>
      <c r="L7642" s="53">
        <f t="shared" si="1316"/>
        <v>12.138126847161859</v>
      </c>
      <c r="M7642" s="93">
        <f t="shared" si="1317"/>
        <v>0.61534552146557231</v>
      </c>
      <c r="N7642" s="53">
        <f t="shared" si="1318"/>
        <v>5.0544769254830948</v>
      </c>
      <c r="O7642">
        <f t="shared" si="1319"/>
        <v>0.43546363278067091</v>
      </c>
      <c r="P7642" s="53">
        <f t="shared" si="1320"/>
        <v>6.2821098846825247</v>
      </c>
      <c r="Q7642" s="53">
        <v>0.2</v>
      </c>
      <c r="R7642" s="53">
        <f t="shared" si="1321"/>
        <v>3.4491521614417393</v>
      </c>
    </row>
    <row r="7643" spans="2:18" ht="15">
      <c r="B7643" s="84">
        <v>37946</v>
      </c>
      <c r="C7643" s="85">
        <v>0</v>
      </c>
      <c r="D7643" s="86">
        <v>6.9</v>
      </c>
      <c r="E7643" s="87">
        <v>3.7</v>
      </c>
      <c r="F7643" s="96">
        <f t="shared" si="1312"/>
        <v>5.3000000000000007</v>
      </c>
      <c r="G7643" s="96"/>
      <c r="H7643" s="74">
        <f t="shared" si="1313"/>
        <v>325</v>
      </c>
      <c r="I7643" s="53">
        <f t="shared" si="1311"/>
        <v>1.0244930333667843</v>
      </c>
      <c r="J7643" s="53">
        <f t="shared" si="1314"/>
        <v>-0.34412221373519702</v>
      </c>
      <c r="K7643" s="53">
        <f t="shared" si="1315"/>
        <v>1.1857091257204355</v>
      </c>
      <c r="L7643" s="53">
        <f t="shared" si="1316"/>
        <v>11.985760065291743</v>
      </c>
      <c r="M7643" s="93">
        <f t="shared" si="1317"/>
        <v>0.46382272405816161</v>
      </c>
      <c r="N7643" s="53">
        <f t="shared" si="1318"/>
        <v>3.6449325004472732</v>
      </c>
      <c r="O7643">
        <f t="shared" si="1319"/>
        <v>0.46325833201063299</v>
      </c>
      <c r="P7643" s="53">
        <f t="shared" si="1320"/>
        <v>6.7313451978244094</v>
      </c>
      <c r="Q7643" s="53">
        <v>0.2</v>
      </c>
      <c r="R7643" s="53">
        <f t="shared" si="1321"/>
        <v>3.1908234556063775</v>
      </c>
    </row>
    <row r="7644" spans="2:18" ht="15">
      <c r="B7644" s="84">
        <v>37947</v>
      </c>
      <c r="C7644" s="85">
        <v>0</v>
      </c>
      <c r="D7644" s="86">
        <v>8.9</v>
      </c>
      <c r="E7644" s="87">
        <v>3</v>
      </c>
      <c r="F7644" s="96">
        <f t="shared" si="1312"/>
        <v>5.95</v>
      </c>
      <c r="G7644" s="96"/>
      <c r="H7644" s="74">
        <f t="shared" si="1313"/>
        <v>326</v>
      </c>
      <c r="I7644" s="53">
        <f t="shared" si="1311"/>
        <v>1.0248800220624379</v>
      </c>
      <c r="J7644" s="53">
        <f t="shared" si="1314"/>
        <v>-0.34801736788468596</v>
      </c>
      <c r="K7644" s="53">
        <f t="shared" si="1315"/>
        <v>1.1807259335312856</v>
      </c>
      <c r="L7644" s="53">
        <f t="shared" si="1316"/>
        <v>11.837675520670564</v>
      </c>
      <c r="M7644" s="93">
        <f t="shared" si="1317"/>
        <v>0.6395220525668569</v>
      </c>
      <c r="N7644" s="53">
        <f t="shared" si="1318"/>
        <v>4.888114368653806</v>
      </c>
      <c r="O7644">
        <f t="shared" si="1319"/>
        <v>0.48214798994377922</v>
      </c>
      <c r="P7644" s="53">
        <f t="shared" si="1320"/>
        <v>7.0385664101447656</v>
      </c>
      <c r="Q7644" s="53">
        <v>0.2</v>
      </c>
      <c r="R7644" s="53">
        <f t="shared" si="1321"/>
        <v>3.4858635732254251</v>
      </c>
    </row>
    <row r="7645" spans="2:18" ht="15">
      <c r="B7645" s="84">
        <v>37948</v>
      </c>
      <c r="C7645" s="85">
        <v>0</v>
      </c>
      <c r="D7645" s="86">
        <v>11.3</v>
      </c>
      <c r="E7645" s="87">
        <v>5.5</v>
      </c>
      <c r="F7645" s="96">
        <f t="shared" si="1312"/>
        <v>8.4</v>
      </c>
      <c r="G7645" s="96"/>
      <c r="H7645" s="74">
        <f t="shared" si="1313"/>
        <v>327</v>
      </c>
      <c r="I7645" s="53">
        <f t="shared" si="1311"/>
        <v>1.0252596483592822</v>
      </c>
      <c r="J7645" s="53">
        <f t="shared" si="1314"/>
        <v>-0.3518065733587763</v>
      </c>
      <c r="K7645" s="53">
        <f t="shared" si="1315"/>
        <v>1.1758548969849183</v>
      </c>
      <c r="L7645" s="53">
        <f t="shared" si="1316"/>
        <v>11.69392298450672</v>
      </c>
      <c r="M7645" s="93">
        <f t="shared" si="1317"/>
        <v>0.69099513693835179</v>
      </c>
      <c r="N7645" s="53">
        <f t="shared" si="1318"/>
        <v>4.7876583069117258</v>
      </c>
      <c r="O7645">
        <f t="shared" si="1319"/>
        <v>0.55955287615999294</v>
      </c>
      <c r="P7645" s="53">
        <f t="shared" si="1320"/>
        <v>8.3125902760935677</v>
      </c>
      <c r="Q7645" s="53">
        <v>0.2</v>
      </c>
      <c r="R7645" s="53">
        <f t="shared" si="1321"/>
        <v>3.5656831404062523</v>
      </c>
    </row>
    <row r="7646" spans="2:18" ht="15">
      <c r="B7646" s="84">
        <v>37949</v>
      </c>
      <c r="C7646" s="85">
        <v>0.2</v>
      </c>
      <c r="D7646" s="86">
        <v>11.9</v>
      </c>
      <c r="E7646" s="87">
        <v>5.7</v>
      </c>
      <c r="F7646" s="96">
        <f t="shared" si="1312"/>
        <v>8.8000000000000007</v>
      </c>
      <c r="G7646" s="96"/>
      <c r="H7646" s="74">
        <f t="shared" si="1313"/>
        <v>328</v>
      </c>
      <c r="I7646" s="53">
        <f t="shared" si="1311"/>
        <v>1.0256317999197884</v>
      </c>
      <c r="J7646" s="53">
        <f t="shared" si="1314"/>
        <v>-0.35548810932188296</v>
      </c>
      <c r="K7646" s="53">
        <f t="shared" si="1315"/>
        <v>1.171099745401277</v>
      </c>
      <c r="L7646" s="53">
        <f t="shared" si="1316"/>
        <v>11.554550391307496</v>
      </c>
      <c r="M7646" s="93">
        <f t="shared" si="1317"/>
        <v>0.71668779048708187</v>
      </c>
      <c r="N7646" s="53">
        <f t="shared" si="1318"/>
        <v>4.8910017372371115</v>
      </c>
      <c r="O7646">
        <f t="shared" si="1319"/>
        <v>0.57317208442593315</v>
      </c>
      <c r="P7646" s="53">
        <f t="shared" si="1320"/>
        <v>8.5391257162738565</v>
      </c>
      <c r="Q7646" s="53">
        <v>0.2</v>
      </c>
      <c r="R7646" s="53">
        <f t="shared" si="1321"/>
        <v>3.6044267008569335</v>
      </c>
    </row>
    <row r="7647" spans="2:18" ht="15">
      <c r="B7647" s="84">
        <v>37950</v>
      </c>
      <c r="C7647" s="85">
        <v>0.2</v>
      </c>
      <c r="D7647" s="86">
        <v>10.9</v>
      </c>
      <c r="E7647" s="87">
        <v>6.1</v>
      </c>
      <c r="F7647" s="96">
        <f t="shared" si="1312"/>
        <v>8.5</v>
      </c>
      <c r="G7647" s="96"/>
      <c r="H7647" s="74">
        <f t="shared" si="1313"/>
        <v>329</v>
      </c>
      <c r="I7647" s="53">
        <f t="shared" si="1311"/>
        <v>1.0259963666183221</v>
      </c>
      <c r="J7647" s="53">
        <f t="shared" si="1314"/>
        <v>-0.35906028507154886</v>
      </c>
      <c r="K7647" s="53">
        <f t="shared" si="1315"/>
        <v>1.1664642208141567</v>
      </c>
      <c r="L7647" s="53">
        <f t="shared" si="1316"/>
        <v>11.419603837146985</v>
      </c>
      <c r="M7647" s="93">
        <f t="shared" si="1317"/>
        <v>0.61620735623155143</v>
      </c>
      <c r="N7647" s="53">
        <f t="shared" si="1318"/>
        <v>4.2532467411770103</v>
      </c>
      <c r="O7647">
        <f t="shared" si="1319"/>
        <v>0.56293085323359648</v>
      </c>
      <c r="P7647" s="53">
        <f t="shared" si="1320"/>
        <v>8.3687143143084199</v>
      </c>
      <c r="Q7647" s="53">
        <v>0.2</v>
      </c>
      <c r="R7647" s="53">
        <f t="shared" si="1321"/>
        <v>3.452379439047188</v>
      </c>
    </row>
    <row r="7648" spans="2:18" ht="15">
      <c r="B7648" s="84">
        <v>37951</v>
      </c>
      <c r="C7648" s="85">
        <v>0.2</v>
      </c>
      <c r="D7648" s="86">
        <v>8.6</v>
      </c>
      <c r="E7648" s="87">
        <v>5.5</v>
      </c>
      <c r="F7648" s="96">
        <f t="shared" si="1312"/>
        <v>7.05</v>
      </c>
      <c r="G7648" s="96"/>
      <c r="H7648" s="74">
        <f t="shared" si="1313"/>
        <v>330</v>
      </c>
      <c r="I7648" s="53">
        <f t="shared" si="1311"/>
        <v>1.0263532405737323</v>
      </c>
      <c r="J7648" s="53">
        <f t="shared" si="1314"/>
        <v>-0.3625214420085765</v>
      </c>
      <c r="K7648" s="53">
        <f t="shared" si="1315"/>
        <v>1.1619520701125954</v>
      </c>
      <c r="L7648" s="53">
        <f t="shared" si="1316"/>
        <v>11.289127582010664</v>
      </c>
      <c r="M7648" s="93">
        <f t="shared" si="1317"/>
        <v>0.46255895661880253</v>
      </c>
      <c r="N7648" s="53">
        <f t="shared" si="1318"/>
        <v>3.3790152316942073</v>
      </c>
      <c r="O7648">
        <f t="shared" si="1319"/>
        <v>0.51565568748214641</v>
      </c>
      <c r="P7648" s="53">
        <f t="shared" si="1320"/>
        <v>7.5871776540153251</v>
      </c>
      <c r="Q7648" s="53">
        <v>0.2</v>
      </c>
      <c r="R7648" s="53">
        <f t="shared" si="1321"/>
        <v>3.2041650971981124</v>
      </c>
    </row>
    <row r="7649" spans="2:18" ht="15">
      <c r="B7649" s="84">
        <v>37952</v>
      </c>
      <c r="C7649" s="85">
        <v>9</v>
      </c>
      <c r="D7649" s="86">
        <v>9.6999999999999993</v>
      </c>
      <c r="E7649" s="87">
        <v>4.9000000000000004</v>
      </c>
      <c r="F7649" s="96">
        <f t="shared" si="1312"/>
        <v>7.3</v>
      </c>
      <c r="G7649" s="96"/>
      <c r="H7649" s="74">
        <f t="shared" si="1313"/>
        <v>331</v>
      </c>
      <c r="I7649" s="53">
        <f t="shared" si="1311"/>
        <v>1.0267023161812738</v>
      </c>
      <c r="J7649" s="53">
        <f t="shared" si="1314"/>
        <v>-0.36586995562498681</v>
      </c>
      <c r="K7649" s="53">
        <f t="shared" si="1315"/>
        <v>1.1575670367502422</v>
      </c>
      <c r="L7649" s="53">
        <f t="shared" si="1316"/>
        <v>11.16316405615237</v>
      </c>
      <c r="M7649" s="93">
        <f t="shared" si="1317"/>
        <v>0.57488519045725572</v>
      </c>
      <c r="N7649" s="53">
        <f t="shared" si="1318"/>
        <v>4.1577354013461534</v>
      </c>
      <c r="O7649">
        <f t="shared" si="1319"/>
        <v>0.52354945966754285</v>
      </c>
      <c r="P7649" s="53">
        <f t="shared" si="1320"/>
        <v>7.7170761095459453</v>
      </c>
      <c r="Q7649" s="53">
        <v>0.2</v>
      </c>
      <c r="R7649" s="53">
        <f t="shared" si="1321"/>
        <v>3.3836346965280408</v>
      </c>
    </row>
    <row r="7650" spans="2:18" ht="15">
      <c r="B7650" s="84">
        <v>37953</v>
      </c>
      <c r="C7650" s="85">
        <v>52.8</v>
      </c>
      <c r="D7650" s="86">
        <v>5.9</v>
      </c>
      <c r="E7650" s="87">
        <v>3.3</v>
      </c>
      <c r="F7650" s="96">
        <f t="shared" si="1312"/>
        <v>4.5999999999999996</v>
      </c>
      <c r="G7650" s="96"/>
      <c r="H7650" s="74">
        <f t="shared" si="1313"/>
        <v>332</v>
      </c>
      <c r="I7650" s="53">
        <f t="shared" si="1311"/>
        <v>1.0270434901438583</v>
      </c>
      <c r="J7650" s="53">
        <f t="shared" si="1314"/>
        <v>-0.36910423750469384</v>
      </c>
      <c r="K7650" s="53">
        <f t="shared" si="1315"/>
        <v>1.15331285204249</v>
      </c>
      <c r="L7650" s="53">
        <f t="shared" si="1316"/>
        <v>11.041753870365781</v>
      </c>
      <c r="M7650" s="93">
        <f t="shared" si="1317"/>
        <v>0.37348419484252993</v>
      </c>
      <c r="N7650" s="53">
        <f t="shared" si="1318"/>
        <v>3.026729833669509</v>
      </c>
      <c r="O7650">
        <f t="shared" si="1319"/>
        <v>0.44364418562400476</v>
      </c>
      <c r="P7650" s="53">
        <f t="shared" si="1320"/>
        <v>6.4139727188391022</v>
      </c>
      <c r="Q7650" s="53">
        <v>0.2</v>
      </c>
      <c r="R7650" s="53">
        <f t="shared" si="1321"/>
        <v>3.0294840448577918</v>
      </c>
    </row>
    <row r="7651" spans="2:18" ht="15">
      <c r="B7651" s="84">
        <v>37954</v>
      </c>
      <c r="C7651" s="85">
        <v>12.6</v>
      </c>
      <c r="D7651" s="86">
        <v>11.8</v>
      </c>
      <c r="E7651" s="87">
        <v>1.7</v>
      </c>
      <c r="F7651" s="96">
        <f t="shared" si="1312"/>
        <v>6.75</v>
      </c>
      <c r="G7651" s="96"/>
      <c r="H7651" s="74">
        <f t="shared" si="1313"/>
        <v>333</v>
      </c>
      <c r="I7651" s="53">
        <f t="shared" si="1311"/>
        <v>1.0273766615026212</v>
      </c>
      <c r="J7651" s="53">
        <f t="shared" si="1314"/>
        <v>-0.37222273733148808</v>
      </c>
      <c r="K7651" s="53">
        <f t="shared" si="1315"/>
        <v>1.1491932260757747</v>
      </c>
      <c r="L7651" s="53">
        <f t="shared" si="1316"/>
        <v>10.924935830039601</v>
      </c>
      <c r="M7651" s="93">
        <f t="shared" si="1317"/>
        <v>0.79823460550068204</v>
      </c>
      <c r="N7651" s="53">
        <f t="shared" si="1318"/>
        <v>5.9023981668050078</v>
      </c>
      <c r="O7651">
        <f t="shared" si="1319"/>
        <v>0.50632090218681092</v>
      </c>
      <c r="P7651" s="53">
        <f t="shared" si="1320"/>
        <v>7.4338848995750606</v>
      </c>
      <c r="Q7651" s="53">
        <v>0.2</v>
      </c>
      <c r="R7651" s="53">
        <f t="shared" si="1321"/>
        <v>3.7399144014304033</v>
      </c>
    </row>
    <row r="7652" spans="2:18" ht="15">
      <c r="B7652" s="84">
        <v>37955</v>
      </c>
      <c r="C7652" s="85">
        <v>0</v>
      </c>
      <c r="D7652" s="86">
        <v>10.1</v>
      </c>
      <c r="E7652" s="87">
        <v>-1.1000000000000001</v>
      </c>
      <c r="F7652" s="96">
        <f t="shared" si="1312"/>
        <v>4.5</v>
      </c>
      <c r="G7652" s="96"/>
      <c r="H7652" s="74">
        <f t="shared" si="1313"/>
        <v>334</v>
      </c>
      <c r="I7652" s="53">
        <f t="shared" si="1311"/>
        <v>1.0277017316667976</v>
      </c>
      <c r="J7652" s="53">
        <f t="shared" si="1314"/>
        <v>-0.37522394489866523</v>
      </c>
      <c r="K7652" s="53">
        <f t="shared" si="1315"/>
        <v>1.145211838258156</v>
      </c>
      <c r="L7652" s="53">
        <f t="shared" si="1316"/>
        <v>10.812746952832439</v>
      </c>
      <c r="M7652" s="93">
        <f t="shared" si="1317"/>
        <v>0.75569993939711566</v>
      </c>
      <c r="N7652" s="53">
        <f t="shared" si="1318"/>
        <v>6.151683343674863</v>
      </c>
      <c r="O7652">
        <f t="shared" si="1319"/>
        <v>0.44090248501484264</v>
      </c>
      <c r="P7652" s="53">
        <f t="shared" si="1320"/>
        <v>6.3697455095310378</v>
      </c>
      <c r="Q7652" s="53">
        <v>0.2</v>
      </c>
      <c r="R7652" s="53">
        <f t="shared" si="1321"/>
        <v>3.6922781679638654</v>
      </c>
    </row>
    <row r="7653" spans="2:18" ht="15">
      <c r="B7653" s="84">
        <v>37956</v>
      </c>
      <c r="C7653" s="85">
        <v>0</v>
      </c>
      <c r="D7653" s="86">
        <v>6.5</v>
      </c>
      <c r="E7653" s="87">
        <v>3.1</v>
      </c>
      <c r="F7653" s="96">
        <f t="shared" si="1312"/>
        <v>4.8</v>
      </c>
      <c r="G7653" s="96"/>
      <c r="H7653" s="74">
        <f t="shared" si="1313"/>
        <v>335</v>
      </c>
      <c r="I7653" s="53">
        <f t="shared" si="1311"/>
        <v>1.0280186044428956</v>
      </c>
      <c r="J7653" s="53">
        <f t="shared" si="1314"/>
        <v>-0.37810639211441766</v>
      </c>
      <c r="K7653" s="53">
        <f t="shared" si="1315"/>
        <v>1.1413723275450454</v>
      </c>
      <c r="L7653" s="53">
        <f t="shared" si="1316"/>
        <v>10.705222489768387</v>
      </c>
      <c r="M7653" s="93">
        <f t="shared" si="1317"/>
        <v>0.41777559750223414</v>
      </c>
      <c r="N7653" s="53">
        <f t="shared" si="1318"/>
        <v>3.3557073387674645</v>
      </c>
      <c r="O7653">
        <f t="shared" si="1319"/>
        <v>0.44917247985014386</v>
      </c>
      <c r="P7653" s="53">
        <f t="shared" si="1320"/>
        <v>6.5032533846945055</v>
      </c>
      <c r="Q7653" s="53">
        <v>0.2</v>
      </c>
      <c r="R7653" s="53">
        <f t="shared" si="1321"/>
        <v>3.1080730693289342</v>
      </c>
    </row>
    <row r="7654" spans="2:18" ht="15">
      <c r="B7654" s="84">
        <v>37957</v>
      </c>
      <c r="C7654" s="85">
        <v>5.8</v>
      </c>
      <c r="D7654" s="86">
        <v>8.6999999999999993</v>
      </c>
      <c r="E7654" s="87">
        <v>4.0999999999999996</v>
      </c>
      <c r="F7654" s="96">
        <f t="shared" si="1312"/>
        <v>6.3999999999999995</v>
      </c>
      <c r="G7654" s="96"/>
      <c r="H7654" s="74">
        <f t="shared" si="1313"/>
        <v>336</v>
      </c>
      <c r="I7654" s="53">
        <f t="shared" si="1311"/>
        <v>1.0283271860631631</v>
      </c>
      <c r="J7654" s="53">
        <f t="shared" si="1314"/>
        <v>-0.38086865499689021</v>
      </c>
      <c r="K7654" s="53">
        <f t="shared" si="1315"/>
        <v>1.1376782823787612</v>
      </c>
      <c r="L7654" s="53">
        <f t="shared" si="1316"/>
        <v>10.602395949521458</v>
      </c>
      <c r="M7654" s="93">
        <f t="shared" si="1317"/>
        <v>0.5153446530796294</v>
      </c>
      <c r="N7654" s="53">
        <f t="shared" si="1318"/>
        <v>3.8657330139023878</v>
      </c>
      <c r="O7654">
        <f t="shared" si="1319"/>
        <v>0.49561767917449667</v>
      </c>
      <c r="P7654" s="53">
        <f t="shared" si="1320"/>
        <v>7.2585514907624775</v>
      </c>
      <c r="Q7654" s="53">
        <v>0.2</v>
      </c>
      <c r="R7654" s="53">
        <f t="shared" si="1321"/>
        <v>3.2836980691253896</v>
      </c>
    </row>
    <row r="7655" spans="2:18" ht="15">
      <c r="B7655" s="84">
        <v>37958</v>
      </c>
      <c r="C7655" s="85">
        <v>0.2</v>
      </c>
      <c r="D7655" s="86">
        <v>13.3</v>
      </c>
      <c r="E7655" s="87">
        <v>3.7</v>
      </c>
      <c r="F7655" s="96">
        <f t="shared" si="1312"/>
        <v>8.5</v>
      </c>
      <c r="G7655" s="96"/>
      <c r="H7655" s="74">
        <f t="shared" si="1313"/>
        <v>337</v>
      </c>
      <c r="I7655" s="53">
        <f t="shared" si="1311"/>
        <v>1.0286273852133336</v>
      </c>
      <c r="J7655" s="53">
        <f t="shared" si="1314"/>
        <v>-0.38350935565260669</v>
      </c>
      <c r="K7655" s="53">
        <f t="shared" si="1315"/>
        <v>1.1341332303853497</v>
      </c>
      <c r="L7655" s="53">
        <f t="shared" si="1316"/>
        <v>10.504299125624341</v>
      </c>
      <c r="M7655" s="93">
        <f t="shared" si="1317"/>
        <v>0.80160038848867865</v>
      </c>
      <c r="N7655" s="53">
        <f t="shared" si="1318"/>
        <v>5.5328846784888919</v>
      </c>
      <c r="O7655">
        <f t="shared" si="1319"/>
        <v>0.56293085323359648</v>
      </c>
      <c r="P7655" s="53">
        <f t="shared" si="1320"/>
        <v>8.3687143143084199</v>
      </c>
      <c r="Q7655" s="53">
        <v>0.2</v>
      </c>
      <c r="R7655" s="53">
        <f t="shared" si="1321"/>
        <v>3.7333030254295765</v>
      </c>
    </row>
    <row r="7656" spans="2:18" ht="15">
      <c r="B7656" s="84">
        <v>37959</v>
      </c>
      <c r="C7656" s="85">
        <v>0</v>
      </c>
      <c r="D7656" s="86">
        <v>11.7</v>
      </c>
      <c r="E7656" s="87">
        <v>1.3</v>
      </c>
      <c r="F7656" s="96">
        <f t="shared" si="1312"/>
        <v>6.5</v>
      </c>
      <c r="G7656" s="96"/>
      <c r="H7656" s="74">
        <f t="shared" si="1313"/>
        <v>338</v>
      </c>
      <c r="I7656" s="53">
        <f t="shared" si="1311"/>
        <v>1.0289191130596493</v>
      </c>
      <c r="J7656" s="53">
        <f t="shared" si="1314"/>
        <v>-0.38602716423183553</v>
      </c>
      <c r="K7656" s="53">
        <f t="shared" si="1315"/>
        <v>1.1307406278767171</v>
      </c>
      <c r="L7656" s="53">
        <f t="shared" si="1316"/>
        <v>10.410962126304899</v>
      </c>
      <c r="M7656" s="93">
        <f t="shared" si="1317"/>
        <v>0.76403505200566479</v>
      </c>
      <c r="N7656" s="53">
        <f t="shared" si="1318"/>
        <v>5.7076384847630202</v>
      </c>
      <c r="O7656">
        <f t="shared" si="1319"/>
        <v>0.4986553243273773</v>
      </c>
      <c r="P7656" s="53">
        <f t="shared" si="1320"/>
        <v>7.3082650054301794</v>
      </c>
      <c r="Q7656" s="53">
        <v>0.2</v>
      </c>
      <c r="R7656" s="53">
        <f t="shared" si="1321"/>
        <v>3.6868054016452154</v>
      </c>
    </row>
    <row r="7657" spans="2:18" ht="15">
      <c r="B7657" s="84">
        <v>37960</v>
      </c>
      <c r="C7657" s="85">
        <v>0</v>
      </c>
      <c r="D7657" s="86">
        <v>10.9</v>
      </c>
      <c r="E7657" s="87">
        <v>0.5</v>
      </c>
      <c r="F7657" s="96">
        <f t="shared" si="1312"/>
        <v>5.7</v>
      </c>
      <c r="G7657" s="96"/>
      <c r="H7657" s="74">
        <f t="shared" si="1313"/>
        <v>339</v>
      </c>
      <c r="I7657" s="53">
        <f t="shared" si="1311"/>
        <v>1.0292022832751471</v>
      </c>
      <c r="J7657" s="53">
        <f t="shared" si="1314"/>
        <v>-0.38842080085433023</v>
      </c>
      <c r="K7657" s="53">
        <f t="shared" si="1315"/>
        <v>1.127503849210568</v>
      </c>
      <c r="L7657" s="53">
        <f t="shared" si="1316"/>
        <v>10.322413406624438</v>
      </c>
      <c r="M7657" s="93">
        <f t="shared" si="1317"/>
        <v>0.73259719888976638</v>
      </c>
      <c r="N7657" s="53">
        <f t="shared" si="1318"/>
        <v>5.659093107871513</v>
      </c>
      <c r="O7657">
        <f t="shared" si="1319"/>
        <v>0.47480433938699579</v>
      </c>
      <c r="P7657" s="53">
        <f t="shared" si="1320"/>
        <v>6.9189494269329233</v>
      </c>
      <c r="Q7657" s="53">
        <v>0.2</v>
      </c>
      <c r="R7657" s="53">
        <f t="shared" si="1321"/>
        <v>3.6411851805079589</v>
      </c>
    </row>
    <row r="7658" spans="2:18" ht="15">
      <c r="B7658" s="84">
        <v>37961</v>
      </c>
      <c r="C7658" s="85">
        <v>0</v>
      </c>
      <c r="D7658" s="86">
        <v>10.9</v>
      </c>
      <c r="E7658" s="87">
        <v>-0.9</v>
      </c>
      <c r="F7658" s="96">
        <f t="shared" si="1312"/>
        <v>5</v>
      </c>
      <c r="G7658" s="96"/>
      <c r="H7658" s="74">
        <f t="shared" si="1313"/>
        <v>340</v>
      </c>
      <c r="I7658" s="53">
        <f t="shared" si="1311"/>
        <v>1.029476812065204</v>
      </c>
      <c r="J7658" s="53">
        <f t="shared" si="1314"/>
        <v>-0.3906890374987888</v>
      </c>
      <c r="K7658" s="53">
        <f t="shared" si="1315"/>
        <v>1.1244261760648075</v>
      </c>
      <c r="L7658" s="53">
        <f t="shared" si="1316"/>
        <v>10.238679802564082</v>
      </c>
      <c r="M7658" s="93">
        <f t="shared" si="1317"/>
        <v>0.75096428956078631</v>
      </c>
      <c r="N7658" s="53">
        <f t="shared" si="1318"/>
        <v>5.9790734206220346</v>
      </c>
      <c r="O7658">
        <f t="shared" si="1319"/>
        <v>0.4547610930964518</v>
      </c>
      <c r="P7658" s="53">
        <f t="shared" si="1320"/>
        <v>6.5936457320380466</v>
      </c>
      <c r="Q7658" s="53">
        <v>0.2</v>
      </c>
      <c r="R7658" s="53">
        <f t="shared" si="1321"/>
        <v>3.6784283439802796</v>
      </c>
    </row>
    <row r="7659" spans="2:18" ht="15">
      <c r="B7659" s="84">
        <v>37962</v>
      </c>
      <c r="C7659" s="85">
        <v>0</v>
      </c>
      <c r="D7659" s="86">
        <v>11.3</v>
      </c>
      <c r="E7659" s="87">
        <v>-2.2999999999999998</v>
      </c>
      <c r="F7659" s="96">
        <f t="shared" si="1312"/>
        <v>4.5</v>
      </c>
      <c r="G7659" s="96"/>
      <c r="H7659" s="74">
        <f t="shared" si="1313"/>
        <v>341</v>
      </c>
      <c r="I7659" s="53">
        <f t="shared" si="1311"/>
        <v>1.0297426181923344</v>
      </c>
      <c r="J7659" s="53">
        <f t="shared" si="1314"/>
        <v>-0.39283069984933006</v>
      </c>
      <c r="K7659" s="53">
        <f t="shared" si="1315"/>
        <v>1.121510786686871</v>
      </c>
      <c r="L7659" s="53">
        <f t="shared" si="1316"/>
        <v>10.159786566680642</v>
      </c>
      <c r="M7659" s="93">
        <f t="shared" si="1317"/>
        <v>0.7824532077317975</v>
      </c>
      <c r="N7659" s="53">
        <f t="shared" si="1318"/>
        <v>6.3694650671121096</v>
      </c>
      <c r="O7659">
        <f t="shared" si="1319"/>
        <v>0.44090248501484264</v>
      </c>
      <c r="P7659" s="53">
        <f t="shared" si="1320"/>
        <v>6.3697455095310378</v>
      </c>
      <c r="Q7659" s="53">
        <v>0.2</v>
      </c>
      <c r="R7659" s="53">
        <f t="shared" si="1321"/>
        <v>3.7387562766512179</v>
      </c>
    </row>
    <row r="7660" spans="2:18" ht="15">
      <c r="B7660" s="84">
        <v>37963</v>
      </c>
      <c r="C7660" s="85">
        <v>0</v>
      </c>
      <c r="D7660" s="86">
        <v>6.1</v>
      </c>
      <c r="E7660" s="87">
        <v>-4.9000000000000004</v>
      </c>
      <c r="F7660" s="96">
        <f t="shared" si="1312"/>
        <v>0.59999999999999964</v>
      </c>
      <c r="G7660" s="96"/>
      <c r="H7660" s="74">
        <f t="shared" si="1313"/>
        <v>342</v>
      </c>
      <c r="I7660" s="53">
        <f t="shared" si="1311"/>
        <v>1.0299996230002291</v>
      </c>
      <c r="J7660" s="53">
        <f t="shared" si="1314"/>
        <v>-0.39484466909226873</v>
      </c>
      <c r="K7660" s="53">
        <f t="shared" si="1315"/>
        <v>1.1187607451818207</v>
      </c>
      <c r="L7660" s="53">
        <f t="shared" si="1316"/>
        <v>10.085757404931572</v>
      </c>
      <c r="M7660" s="93">
        <f t="shared" si="1317"/>
        <v>0.57639759079725694</v>
      </c>
      <c r="N7660" s="53">
        <f t="shared" si="1318"/>
        <v>5.686614416580122</v>
      </c>
      <c r="O7660">
        <f t="shared" si="1319"/>
        <v>0.34492219208037994</v>
      </c>
      <c r="P7660" s="53">
        <f t="shared" si="1320"/>
        <v>4.8441052679813712</v>
      </c>
      <c r="Q7660" s="53">
        <v>0.2</v>
      </c>
      <c r="R7660" s="53">
        <f t="shared" si="1321"/>
        <v>3.404853151714097</v>
      </c>
    </row>
    <row r="7661" spans="2:18" ht="15">
      <c r="B7661" s="84">
        <v>37964</v>
      </c>
      <c r="C7661" s="85">
        <v>0</v>
      </c>
      <c r="D7661" s="86">
        <v>7.9</v>
      </c>
      <c r="E7661" s="87">
        <v>-4.9000000000000004</v>
      </c>
      <c r="F7661" s="96">
        <f t="shared" si="1312"/>
        <v>1.5</v>
      </c>
      <c r="G7661" s="96"/>
      <c r="H7661" s="74">
        <f t="shared" si="1313"/>
        <v>343</v>
      </c>
      <c r="I7661" s="53">
        <f t="shared" si="1311"/>
        <v>1.0302477504370307</v>
      </c>
      <c r="J7661" s="53">
        <f t="shared" si="1314"/>
        <v>-0.39672988365648837</v>
      </c>
      <c r="K7661" s="53">
        <f t="shared" si="1315"/>
        <v>1.1161789909059217</v>
      </c>
      <c r="L7661" s="53">
        <f t="shared" si="1316"/>
        <v>10.016614514250763</v>
      </c>
      <c r="M7661" s="93">
        <f t="shared" si="1317"/>
        <v>0.64771317018753105</v>
      </c>
      <c r="N7661" s="53">
        <f t="shared" si="1318"/>
        <v>6.0922100206510024</v>
      </c>
      <c r="O7661">
        <f t="shared" si="1319"/>
        <v>0.36526692052720544</v>
      </c>
      <c r="P7661" s="53">
        <f t="shared" si="1320"/>
        <v>5.1636135172163016</v>
      </c>
      <c r="Q7661" s="53">
        <v>0.2</v>
      </c>
      <c r="R7661" s="53">
        <f t="shared" si="1321"/>
        <v>3.5343632060141656</v>
      </c>
    </row>
    <row r="7662" spans="2:18" ht="15">
      <c r="B7662" s="84">
        <v>37965</v>
      </c>
      <c r="C7662" s="85">
        <v>0</v>
      </c>
      <c r="D7662" s="86">
        <v>5.5</v>
      </c>
      <c r="E7662" s="87">
        <v>-0.6</v>
      </c>
      <c r="F7662" s="96">
        <f t="shared" si="1312"/>
        <v>2.4500000000000002</v>
      </c>
      <c r="G7662" s="96"/>
      <c r="H7662" s="74">
        <f t="shared" si="1313"/>
        <v>344</v>
      </c>
      <c r="I7662" s="53">
        <f t="shared" si="1311"/>
        <v>1.0304869270778381</v>
      </c>
      <c r="J7662" s="53">
        <f t="shared" si="1314"/>
        <v>-0.39848534089079213</v>
      </c>
      <c r="K7662" s="53">
        <f t="shared" si="1315"/>
        <v>1.1137683280346726</v>
      </c>
      <c r="L7662" s="53">
        <f t="shared" si="1316"/>
        <v>9.9523786204424596</v>
      </c>
      <c r="M7662" s="93">
        <f t="shared" si="1317"/>
        <v>0.46613993172622986</v>
      </c>
      <c r="N7662" s="53">
        <f t="shared" si="1318"/>
        <v>4.1786955296690396</v>
      </c>
      <c r="O7662">
        <f t="shared" si="1319"/>
        <v>0.38787862349574764</v>
      </c>
      <c r="P7662" s="53">
        <f t="shared" si="1320"/>
        <v>5.5212632091311775</v>
      </c>
      <c r="Q7662" s="53">
        <v>0.2</v>
      </c>
      <c r="R7662" s="53">
        <f t="shared" si="1321"/>
        <v>3.1803159609815843</v>
      </c>
    </row>
    <row r="7663" spans="2:18" ht="15">
      <c r="B7663" s="84">
        <v>37966</v>
      </c>
      <c r="C7663" s="85">
        <v>2.8</v>
      </c>
      <c r="D7663" s="86">
        <v>6.5</v>
      </c>
      <c r="E7663" s="87">
        <v>1.3</v>
      </c>
      <c r="F7663" s="96">
        <f t="shared" si="1312"/>
        <v>3.9</v>
      </c>
      <c r="G7663" s="96"/>
      <c r="H7663" s="74">
        <f t="shared" si="1313"/>
        <v>345</v>
      </c>
      <c r="I7663" s="53">
        <f t="shared" si="1311"/>
        <v>1.030717082146436</v>
      </c>
      <c r="J7663" s="53">
        <f t="shared" si="1314"/>
        <v>-0.40011009867171005</v>
      </c>
      <c r="K7663" s="53">
        <f t="shared" si="1315"/>
        <v>1.111531415375884</v>
      </c>
      <c r="L7663" s="53">
        <f t="shared" si="1316"/>
        <v>9.8930690159512942</v>
      </c>
      <c r="M7663" s="93">
        <f t="shared" si="1317"/>
        <v>0.4584499376746719</v>
      </c>
      <c r="N7663" s="53">
        <f t="shared" si="1318"/>
        <v>3.8351436180711089</v>
      </c>
      <c r="O7663">
        <f t="shared" si="1319"/>
        <v>0.42476221370623474</v>
      </c>
      <c r="P7663" s="53">
        <f t="shared" si="1320"/>
        <v>6.1100725020035362</v>
      </c>
      <c r="Q7663" s="53">
        <v>0.2</v>
      </c>
      <c r="R7663" s="53">
        <f t="shared" si="1321"/>
        <v>3.1721238139816506</v>
      </c>
    </row>
    <row r="7664" spans="2:18" ht="15">
      <c r="B7664" s="84">
        <v>37967</v>
      </c>
      <c r="C7664" s="85">
        <v>0</v>
      </c>
      <c r="D7664" s="86">
        <v>11.3</v>
      </c>
      <c r="E7664" s="87">
        <v>0.5</v>
      </c>
      <c r="F7664" s="96">
        <f t="shared" si="1312"/>
        <v>5.9</v>
      </c>
      <c r="G7664" s="96"/>
      <c r="H7664" s="74">
        <f t="shared" si="1313"/>
        <v>346</v>
      </c>
      <c r="I7664" s="53">
        <f t="shared" si="1311"/>
        <v>1.0309381475362362</v>
      </c>
      <c r="J7664" s="53">
        <f t="shared" si="1314"/>
        <v>-0.4016032769353951</v>
      </c>
      <c r="K7664" s="53">
        <f t="shared" si="1315"/>
        <v>1.1094707564992956</v>
      </c>
      <c r="L7664" s="53">
        <f t="shared" si="1316"/>
        <v>9.8387035970613468</v>
      </c>
      <c r="M7664" s="93">
        <f t="shared" si="1317"/>
        <v>0.71762502403114714</v>
      </c>
      <c r="N7664" s="53">
        <f t="shared" si="1318"/>
        <v>5.496657494652073</v>
      </c>
      <c r="O7664">
        <f t="shared" si="1319"/>
        <v>0.48067134827109992</v>
      </c>
      <c r="P7664" s="53">
        <f t="shared" si="1320"/>
        <v>7.0144959432282254</v>
      </c>
      <c r="Q7664" s="53">
        <v>0.2</v>
      </c>
      <c r="R7664" s="53">
        <f t="shared" si="1321"/>
        <v>3.6149895513557451</v>
      </c>
    </row>
    <row r="7665" spans="2:18" ht="15">
      <c r="B7665" s="84">
        <v>37968</v>
      </c>
      <c r="C7665" s="85">
        <v>0</v>
      </c>
      <c r="D7665" s="86">
        <v>7.8</v>
      </c>
      <c r="E7665" s="87">
        <v>-1.7</v>
      </c>
      <c r="F7665" s="96">
        <f t="shared" si="1312"/>
        <v>3.05</v>
      </c>
      <c r="G7665" s="96"/>
      <c r="H7665" s="74">
        <f t="shared" si="1313"/>
        <v>347</v>
      </c>
      <c r="I7665" s="53">
        <f t="shared" si="1311"/>
        <v>1.0311500578304336</v>
      </c>
      <c r="J7665" s="53">
        <f t="shared" si="1314"/>
        <v>-0.40296405912744149</v>
      </c>
      <c r="K7665" s="53">
        <f t="shared" si="1315"/>
        <v>1.1075886902543202</v>
      </c>
      <c r="L7665" s="53">
        <f t="shared" si="1316"/>
        <v>9.7892989000773021</v>
      </c>
      <c r="M7665" s="93">
        <f t="shared" si="1317"/>
        <v>0.58914056197101894</v>
      </c>
      <c r="N7665" s="53">
        <f t="shared" si="1318"/>
        <v>5.1293497536052524</v>
      </c>
      <c r="O7665">
        <f t="shared" si="1319"/>
        <v>0.40278485810919162</v>
      </c>
      <c r="P7665" s="53">
        <f t="shared" si="1320"/>
        <v>5.7584375770343623</v>
      </c>
      <c r="Q7665" s="53">
        <v>0.2</v>
      </c>
      <c r="R7665" s="53">
        <f t="shared" si="1321"/>
        <v>3.4078501090004787</v>
      </c>
    </row>
    <row r="7666" spans="2:18" ht="15">
      <c r="B7666" s="84">
        <v>37969</v>
      </c>
      <c r="C7666" s="85">
        <v>0</v>
      </c>
      <c r="D7666" s="86">
        <v>8.6999999999999993</v>
      </c>
      <c r="E7666" s="87">
        <v>-1.1000000000000001</v>
      </c>
      <c r="F7666" s="96">
        <f t="shared" si="1312"/>
        <v>3.8</v>
      </c>
      <c r="G7666" s="96"/>
      <c r="H7666" s="74">
        <f t="shared" si="1313"/>
        <v>348</v>
      </c>
      <c r="I7666" s="53">
        <f t="shared" si="1311"/>
        <v>1.0313527503213626</v>
      </c>
      <c r="J7666" s="53">
        <f t="shared" si="1314"/>
        <v>-0.40419169356469214</v>
      </c>
      <c r="K7666" s="53">
        <f t="shared" si="1315"/>
        <v>1.1058873817468056</v>
      </c>
      <c r="L7666" s="53">
        <f t="shared" si="1316"/>
        <v>9.7448701360461847</v>
      </c>
      <c r="M7666" s="93">
        <f t="shared" si="1317"/>
        <v>0.61708120435111835</v>
      </c>
      <c r="N7666" s="53">
        <f t="shared" si="1318"/>
        <v>5.186065709353441</v>
      </c>
      <c r="O7666">
        <f t="shared" si="1319"/>
        <v>0.42212318997719828</v>
      </c>
      <c r="P7666" s="53">
        <f t="shared" si="1320"/>
        <v>6.0677283520813434</v>
      </c>
      <c r="Q7666" s="53">
        <v>0.2</v>
      </c>
      <c r="R7666" s="53">
        <f t="shared" si="1321"/>
        <v>3.4544613766253134</v>
      </c>
    </row>
    <row r="7667" spans="2:18" ht="15">
      <c r="B7667" s="84">
        <v>37970</v>
      </c>
      <c r="C7667" s="85">
        <v>0</v>
      </c>
      <c r="D7667" s="86">
        <v>9.6999999999999993</v>
      </c>
      <c r="E7667" s="87">
        <v>-0.9</v>
      </c>
      <c r="F7667" s="96">
        <f t="shared" si="1312"/>
        <v>4.3999999999999995</v>
      </c>
      <c r="G7667" s="96"/>
      <c r="H7667" s="74">
        <f t="shared" si="1313"/>
        <v>349</v>
      </c>
      <c r="I7667" s="53">
        <f t="shared" si="1311"/>
        <v>1.0315461650290545</v>
      </c>
      <c r="J7667" s="53">
        <f t="shared" si="1314"/>
        <v>-0.40528549470338404</v>
      </c>
      <c r="K7667" s="53">
        <f t="shared" si="1315"/>
        <v>1.1043688138441321</v>
      </c>
      <c r="L7667" s="53">
        <f t="shared" si="1316"/>
        <v>9.7054312235887465</v>
      </c>
      <c r="M7667" s="93">
        <f t="shared" si="1317"/>
        <v>0.65693169681984231</v>
      </c>
      <c r="N7667" s="53">
        <f t="shared" si="1318"/>
        <v>5.3717611056839125</v>
      </c>
      <c r="O7667">
        <f t="shared" si="1319"/>
        <v>0.43817565691715032</v>
      </c>
      <c r="P7667" s="53">
        <f t="shared" si="1320"/>
        <v>6.3257917260859982</v>
      </c>
      <c r="Q7667" s="53">
        <v>0.2</v>
      </c>
      <c r="R7667" s="53">
        <f t="shared" si="1321"/>
        <v>3.5212995999634553</v>
      </c>
    </row>
    <row r="7668" spans="2:18" ht="15">
      <c r="B7668" s="84">
        <v>37971</v>
      </c>
      <c r="C7668" s="85">
        <v>0</v>
      </c>
      <c r="D7668" s="86">
        <v>9</v>
      </c>
      <c r="E7668" s="87">
        <v>-0.9</v>
      </c>
      <c r="F7668" s="96">
        <f t="shared" si="1312"/>
        <v>4.05</v>
      </c>
      <c r="G7668" s="96"/>
      <c r="H7668" s="74">
        <f t="shared" si="1313"/>
        <v>350</v>
      </c>
      <c r="I7668" s="53">
        <f t="shared" si="1311"/>
        <v>1.0317302447189851</v>
      </c>
      <c r="J7668" s="53">
        <f t="shared" si="1314"/>
        <v>-0.40624484430830238</v>
      </c>
      <c r="K7668" s="53">
        <f t="shared" si="1315"/>
        <v>1.103034779275549</v>
      </c>
      <c r="L7668" s="53">
        <f t="shared" si="1316"/>
        <v>9.6709948194257951</v>
      </c>
      <c r="M7668" s="93">
        <f t="shared" si="1317"/>
        <v>0.62264379261408609</v>
      </c>
      <c r="N7668" s="53">
        <f t="shared" si="1318"/>
        <v>5.1729427179829512</v>
      </c>
      <c r="O7668">
        <f t="shared" si="1319"/>
        <v>0.4287478921958785</v>
      </c>
      <c r="P7668" s="53">
        <f t="shared" si="1320"/>
        <v>6.174085351699504</v>
      </c>
      <c r="Q7668" s="53">
        <v>0.2</v>
      </c>
      <c r="R7668" s="53">
        <f t="shared" si="1321"/>
        <v>3.4630721601478771</v>
      </c>
    </row>
    <row r="7669" spans="2:18" ht="15">
      <c r="B7669" s="84">
        <v>37972</v>
      </c>
      <c r="C7669" s="85">
        <v>0</v>
      </c>
      <c r="D7669" s="86">
        <v>5.4</v>
      </c>
      <c r="E7669" s="87">
        <v>-1.5</v>
      </c>
      <c r="F7669" s="96">
        <f t="shared" si="1312"/>
        <v>1.9500000000000002</v>
      </c>
      <c r="G7669" s="96"/>
      <c r="H7669" s="74">
        <f t="shared" si="1313"/>
        <v>351</v>
      </c>
      <c r="I7669" s="53">
        <f t="shared" si="1311"/>
        <v>1.031904934919013</v>
      </c>
      <c r="J7669" s="53">
        <f t="shared" si="1314"/>
        <v>-0.40706919251797818</v>
      </c>
      <c r="K7669" s="53">
        <f t="shared" si="1315"/>
        <v>1.1018868733913387</v>
      </c>
      <c r="L7669" s="53">
        <f t="shared" si="1316"/>
        <v>9.6415723462058764</v>
      </c>
      <c r="M7669" s="93">
        <f t="shared" si="1317"/>
        <v>0.46842383272818672</v>
      </c>
      <c r="N7669" s="53">
        <f t="shared" si="1318"/>
        <v>4.305477570515631</v>
      </c>
      <c r="O7669">
        <f t="shared" si="1319"/>
        <v>0.37582908166861517</v>
      </c>
      <c r="P7669" s="53">
        <f t="shared" si="1320"/>
        <v>5.3303501984579471</v>
      </c>
      <c r="Q7669" s="53">
        <v>0.2</v>
      </c>
      <c r="R7669" s="53">
        <f t="shared" si="1321"/>
        <v>3.1838952235248645</v>
      </c>
    </row>
    <row r="7670" spans="2:18" ht="15">
      <c r="B7670" s="84">
        <v>37973</v>
      </c>
      <c r="C7670" s="85">
        <v>0</v>
      </c>
      <c r="D7670" s="86">
        <v>7.3</v>
      </c>
      <c r="E7670" s="87">
        <v>-3.9</v>
      </c>
      <c r="F7670" s="96">
        <f t="shared" si="1312"/>
        <v>1.7</v>
      </c>
      <c r="G7670" s="96"/>
      <c r="H7670" s="74">
        <f t="shared" si="1313"/>
        <v>352</v>
      </c>
      <c r="I7670" s="53">
        <f t="shared" si="1311"/>
        <v>1.0320701839354971</v>
      </c>
      <c r="J7670" s="53">
        <f t="shared" si="1314"/>
        <v>-0.40775805880135896</v>
      </c>
      <c r="K7670" s="53">
        <f t="shared" si="1315"/>
        <v>1.1009264876402602</v>
      </c>
      <c r="L7670" s="53">
        <f t="shared" si="1316"/>
        <v>9.6171740172675761</v>
      </c>
      <c r="M7670" s="93">
        <f t="shared" si="1317"/>
        <v>0.58774720247699597</v>
      </c>
      <c r="N7670" s="53">
        <f t="shared" si="1318"/>
        <v>5.4714874465595411</v>
      </c>
      <c r="O7670">
        <f t="shared" si="1319"/>
        <v>0.36992857132981116</v>
      </c>
      <c r="P7670" s="53">
        <f t="shared" si="1320"/>
        <v>5.2371322007262195</v>
      </c>
      <c r="Q7670" s="53">
        <v>0.2</v>
      </c>
      <c r="R7670" s="53">
        <f t="shared" si="1321"/>
        <v>3.4151348052850112</v>
      </c>
    </row>
    <row r="7671" spans="2:18" ht="15">
      <c r="B7671" s="84">
        <v>37974</v>
      </c>
      <c r="C7671" s="85">
        <v>0</v>
      </c>
      <c r="D7671" s="86">
        <v>7.3</v>
      </c>
      <c r="E7671" s="87">
        <v>-2.7</v>
      </c>
      <c r="F7671" s="96">
        <f t="shared" si="1312"/>
        <v>2.2999999999999998</v>
      </c>
      <c r="G7671" s="96"/>
      <c r="H7671" s="74">
        <f t="shared" si="1313"/>
        <v>353</v>
      </c>
      <c r="I7671" s="53">
        <f t="shared" si="1311"/>
        <v>1.0322259428685951</v>
      </c>
      <c r="J7671" s="53">
        <f t="shared" si="1314"/>
        <v>-0.40831103280181863</v>
      </c>
      <c r="K7671" s="53">
        <f t="shared" si="1315"/>
        <v>1.1001548038197617</v>
      </c>
      <c r="L7671" s="53">
        <f t="shared" si="1316"/>
        <v>9.59780885800091</v>
      </c>
      <c r="M7671" s="93">
        <f t="shared" si="1317"/>
        <v>0.57130447726466804</v>
      </c>
      <c r="N7671" s="53">
        <f t="shared" si="1318"/>
        <v>5.1596592114978197</v>
      </c>
      <c r="O7671">
        <f t="shared" si="1319"/>
        <v>0.38422863847659278</v>
      </c>
      <c r="P7671" s="53">
        <f t="shared" si="1320"/>
        <v>5.4633555433123275</v>
      </c>
      <c r="Q7671" s="53">
        <v>0.2</v>
      </c>
      <c r="R7671" s="53">
        <f t="shared" si="1321"/>
        <v>3.3789372949089667</v>
      </c>
    </row>
    <row r="7672" spans="2:18" ht="15">
      <c r="B7672" s="84">
        <v>37975</v>
      </c>
      <c r="C7672" s="85">
        <v>0</v>
      </c>
      <c r="D7672" s="86">
        <v>7.1</v>
      </c>
      <c r="E7672" s="87">
        <v>-3.9</v>
      </c>
      <c r="F7672" s="96">
        <f t="shared" si="1312"/>
        <v>1.5999999999999999</v>
      </c>
      <c r="G7672" s="96"/>
      <c r="H7672" s="74">
        <f t="shared" si="1313"/>
        <v>354</v>
      </c>
      <c r="I7672" s="53">
        <f t="shared" si="1311"/>
        <v>1.0323721656267328</v>
      </c>
      <c r="J7672" s="53">
        <f t="shared" si="1314"/>
        <v>-0.4087277750648376</v>
      </c>
      <c r="K7672" s="53">
        <f t="shared" si="1315"/>
        <v>1.0995727891477078</v>
      </c>
      <c r="L7672" s="53">
        <f t="shared" si="1316"/>
        <v>9.5834847235086311</v>
      </c>
      <c r="M7672" s="93">
        <f t="shared" si="1317"/>
        <v>0.5774587959261368</v>
      </c>
      <c r="N7672" s="53">
        <f t="shared" si="1318"/>
        <v>5.4034199120367692</v>
      </c>
      <c r="O7672">
        <f t="shared" si="1319"/>
        <v>0.36759125336207227</v>
      </c>
      <c r="P7672" s="53">
        <f t="shared" si="1320"/>
        <v>5.2002563179577894</v>
      </c>
      <c r="Q7672" s="53">
        <v>0.2</v>
      </c>
      <c r="R7672" s="53">
        <f t="shared" si="1321"/>
        <v>3.3960733606160085</v>
      </c>
    </row>
    <row r="7673" spans="2:18" ht="15">
      <c r="B7673" s="84">
        <v>37976</v>
      </c>
      <c r="C7673" s="85">
        <v>0</v>
      </c>
      <c r="D7673" s="86">
        <v>1.5</v>
      </c>
      <c r="E7673" s="87">
        <v>-1.1000000000000001</v>
      </c>
      <c r="F7673" s="96">
        <f t="shared" si="1312"/>
        <v>0.19999999999999996</v>
      </c>
      <c r="G7673" s="96"/>
      <c r="H7673" s="74">
        <f t="shared" si="1313"/>
        <v>355</v>
      </c>
      <c r="I7673" s="53">
        <f t="shared" si="1311"/>
        <v>1.0325088089402437</v>
      </c>
      <c r="J7673" s="53">
        <f t="shared" si="1314"/>
        <v>-0.40900801764618</v>
      </c>
      <c r="K7673" s="53">
        <f t="shared" si="1315"/>
        <v>1.099181192197944</v>
      </c>
      <c r="L7673" s="53">
        <f t="shared" si="1316"/>
        <v>9.574208312308178</v>
      </c>
      <c r="M7673" s="93">
        <f t="shared" si="1317"/>
        <v>0.26023249472303445</v>
      </c>
      <c r="N7673" s="53">
        <f t="shared" si="1318"/>
        <v>2.6244509950908541</v>
      </c>
      <c r="O7673">
        <f t="shared" si="1319"/>
        <v>0.33620459444290313</v>
      </c>
      <c r="P7673" s="53">
        <f t="shared" si="1320"/>
        <v>4.7078864509550176</v>
      </c>
      <c r="Q7673" s="53">
        <v>0.2</v>
      </c>
      <c r="R7673" s="53">
        <f t="shared" si="1321"/>
        <v>2.7560495195160675</v>
      </c>
    </row>
    <row r="7674" spans="2:18" ht="15">
      <c r="B7674" s="84">
        <v>37977</v>
      </c>
      <c r="C7674" s="85">
        <v>1</v>
      </c>
      <c r="D7674" s="86">
        <v>8.5</v>
      </c>
      <c r="E7674" s="87">
        <v>-1.9</v>
      </c>
      <c r="F7674" s="96">
        <f t="shared" si="1312"/>
        <v>3.3</v>
      </c>
      <c r="G7674" s="96"/>
      <c r="H7674" s="74">
        <f t="shared" si="1313"/>
        <v>356</v>
      </c>
      <c r="I7674" s="53">
        <f t="shared" si="1311"/>
        <v>1.0326358323741724</v>
      </c>
      <c r="J7674" s="53">
        <f t="shared" si="1314"/>
        <v>-0.40915156459791246</v>
      </c>
      <c r="K7674" s="53">
        <f t="shared" si="1315"/>
        <v>1.0989805397349679</v>
      </c>
      <c r="L7674" s="53">
        <f t="shared" si="1316"/>
        <v>9.5699851758593226</v>
      </c>
      <c r="M7674" s="93">
        <f t="shared" si="1317"/>
        <v>0.60983151411563497</v>
      </c>
      <c r="N7674" s="53">
        <f t="shared" si="1318"/>
        <v>5.2465867251918379</v>
      </c>
      <c r="O7674">
        <f t="shared" si="1319"/>
        <v>0.40914270874681025</v>
      </c>
      <c r="P7674" s="53">
        <f t="shared" si="1320"/>
        <v>5.8599267019768071</v>
      </c>
      <c r="Q7674" s="53">
        <v>0.2</v>
      </c>
      <c r="R7674" s="53">
        <f t="shared" si="1321"/>
        <v>3.4442236621818396</v>
      </c>
    </row>
    <row r="7675" spans="2:18" ht="15">
      <c r="B7675" s="84">
        <v>37978</v>
      </c>
      <c r="C7675" s="85">
        <v>0</v>
      </c>
      <c r="D7675" s="86">
        <v>3.3</v>
      </c>
      <c r="E7675" s="87">
        <v>-3.5</v>
      </c>
      <c r="F7675" s="96">
        <f t="shared" si="1312"/>
        <v>-0.10000000000000009</v>
      </c>
      <c r="G7675" s="96"/>
      <c r="H7675" s="74">
        <f t="shared" si="1313"/>
        <v>357</v>
      </c>
      <c r="I7675" s="53">
        <f t="shared" si="1311"/>
        <v>1.0327531983402416</v>
      </c>
      <c r="J7675" s="53">
        <f t="shared" si="1314"/>
        <v>-0.40915829233015166</v>
      </c>
      <c r="K7675" s="53">
        <f t="shared" si="1315"/>
        <v>1.0989711344754025</v>
      </c>
      <c r="L7675" s="53">
        <f t="shared" si="1316"/>
        <v>9.5708197237494961</v>
      </c>
      <c r="M7675" s="93">
        <f t="shared" si="1317"/>
        <v>0.41369124711673533</v>
      </c>
      <c r="N7675" s="53">
        <f t="shared" si="1318"/>
        <v>4.2427995454723497</v>
      </c>
      <c r="O7675">
        <f t="shared" si="1319"/>
        <v>0.32979413373909711</v>
      </c>
      <c r="P7675" s="53">
        <f t="shared" si="1320"/>
        <v>4.6079893549058415</v>
      </c>
      <c r="Q7675" s="53">
        <v>0.2</v>
      </c>
      <c r="R7675" s="53">
        <f t="shared" si="1321"/>
        <v>3.0735879487611437</v>
      </c>
    </row>
    <row r="7676" spans="2:18" ht="15">
      <c r="B7676" s="84">
        <v>37979</v>
      </c>
      <c r="C7676" s="85">
        <v>0</v>
      </c>
      <c r="D7676" s="86">
        <v>4.9000000000000004</v>
      </c>
      <c r="E7676" s="87">
        <v>-6.7</v>
      </c>
      <c r="F7676" s="96">
        <f t="shared" si="1312"/>
        <v>-0.89999999999999991</v>
      </c>
      <c r="G7676" s="96"/>
      <c r="H7676" s="74">
        <f t="shared" si="1313"/>
        <v>358</v>
      </c>
      <c r="I7676" s="53">
        <f t="shared" si="1311"/>
        <v>1.0328608721079737</v>
      </c>
      <c r="J7676" s="53">
        <f t="shared" si="1314"/>
        <v>-0.40902814984698338</v>
      </c>
      <c r="K7676" s="53">
        <f t="shared" si="1315"/>
        <v>1.0991530537959764</v>
      </c>
      <c r="L7676" s="53">
        <f t="shared" si="1316"/>
        <v>9.5767152244181233</v>
      </c>
      <c r="M7676" s="93">
        <f t="shared" si="1317"/>
        <v>0.51621633854821403</v>
      </c>
      <c r="N7676" s="53">
        <f t="shared" si="1318"/>
        <v>5.5449098448842369</v>
      </c>
      <c r="O7676">
        <f t="shared" si="1319"/>
        <v>0.31322214035589896</v>
      </c>
      <c r="P7676" s="53">
        <f t="shared" si="1320"/>
        <v>4.350832949693217</v>
      </c>
      <c r="Q7676" s="53">
        <v>0.2</v>
      </c>
      <c r="R7676" s="53">
        <f t="shared" si="1321"/>
        <v>3.2982918659178937</v>
      </c>
    </row>
    <row r="7677" spans="2:18" ht="15">
      <c r="B7677" s="84">
        <v>37980</v>
      </c>
      <c r="C7677" s="85">
        <v>0</v>
      </c>
      <c r="D7677" s="86">
        <v>4.3</v>
      </c>
      <c r="E7677" s="87">
        <v>-7.5</v>
      </c>
      <c r="F7677" s="96">
        <f t="shared" si="1312"/>
        <v>-1.6</v>
      </c>
      <c r="G7677" s="96"/>
      <c r="H7677" s="74">
        <f t="shared" si="1313"/>
        <v>359</v>
      </c>
      <c r="I7677" s="53">
        <f t="shared" si="1311"/>
        <v>1.0329588218149683</v>
      </c>
      <c r="J7677" s="53">
        <f t="shared" si="1314"/>
        <v>-0.40876115885556835</v>
      </c>
      <c r="K7677" s="53">
        <f t="shared" si="1315"/>
        <v>1.0995261493994379</v>
      </c>
      <c r="L7677" s="53">
        <f t="shared" si="1316"/>
        <v>9.5876738013529614</v>
      </c>
      <c r="M7677" s="93">
        <f t="shared" si="1317"/>
        <v>0.49965327859277919</v>
      </c>
      <c r="N7677" s="53">
        <f t="shared" si="1318"/>
        <v>5.5989059816977242</v>
      </c>
      <c r="O7677">
        <f t="shared" si="1319"/>
        <v>0.2993273494359181</v>
      </c>
      <c r="P7677" s="53">
        <f t="shared" si="1320"/>
        <v>4.1364729946239329</v>
      </c>
      <c r="Q7677" s="53">
        <v>0.2</v>
      </c>
      <c r="R7677" s="53">
        <f t="shared" si="1321"/>
        <v>3.2719619470786689</v>
      </c>
    </row>
    <row r="7678" spans="2:18" ht="15">
      <c r="B7678" s="84">
        <v>37981</v>
      </c>
      <c r="C7678" s="85">
        <v>0</v>
      </c>
      <c r="D7678" s="86">
        <v>5.9</v>
      </c>
      <c r="E7678" s="87">
        <v>-6.5</v>
      </c>
      <c r="F7678" s="96">
        <f t="shared" si="1312"/>
        <v>-0.29999999999999982</v>
      </c>
      <c r="G7678" s="96"/>
      <c r="H7678" s="74">
        <f t="shared" si="1313"/>
        <v>360</v>
      </c>
      <c r="I7678" s="53">
        <f t="shared" si="1311"/>
        <v>1.0330470184763316</v>
      </c>
      <c r="J7678" s="53">
        <f t="shared" si="1314"/>
        <v>-0.40835741374802598</v>
      </c>
      <c r="K7678" s="53">
        <f t="shared" si="1315"/>
        <v>1.1000900479413622</v>
      </c>
      <c r="L7678" s="53">
        <f t="shared" si="1316"/>
        <v>9.6036964247436707</v>
      </c>
      <c r="M7678" s="93">
        <f t="shared" si="1317"/>
        <v>0.55422586293596132</v>
      </c>
      <c r="N7678" s="53">
        <f t="shared" si="1318"/>
        <v>5.7490778209446614</v>
      </c>
      <c r="O7678">
        <f t="shared" si="1319"/>
        <v>0.32558044884538695</v>
      </c>
      <c r="P7678" s="53">
        <f t="shared" si="1320"/>
        <v>4.5424526909290668</v>
      </c>
      <c r="Q7678" s="53">
        <v>0.2</v>
      </c>
      <c r="R7678" s="53">
        <f t="shared" si="1321"/>
        <v>3.37129019494472</v>
      </c>
    </row>
    <row r="7679" spans="2:18" ht="15">
      <c r="B7679" s="84">
        <v>37982</v>
      </c>
      <c r="C7679" s="85">
        <v>0</v>
      </c>
      <c r="D7679" s="86">
        <v>2.2000000000000002</v>
      </c>
      <c r="E7679" s="87">
        <v>-4.3</v>
      </c>
      <c r="F7679" s="96">
        <f t="shared" si="1312"/>
        <v>-1.0499999999999998</v>
      </c>
      <c r="G7679" s="96"/>
      <c r="H7679" s="74">
        <f t="shared" si="1313"/>
        <v>361</v>
      </c>
      <c r="I7679" s="53">
        <f t="shared" si="1311"/>
        <v>1.0331254359932522</v>
      </c>
      <c r="J7679" s="53">
        <f t="shared" si="1314"/>
        <v>-0.40781708145626755</v>
      </c>
      <c r="K7679" s="53">
        <f t="shared" si="1315"/>
        <v>1.1008441526123156</v>
      </c>
      <c r="L7679" s="53">
        <f t="shared" si="1316"/>
        <v>9.6247828986306558</v>
      </c>
      <c r="M7679" s="93">
        <f t="shared" si="1317"/>
        <v>0.38491240283845907</v>
      </c>
      <c r="N7679" s="53">
        <f t="shared" si="1318"/>
        <v>4.1715412442080062</v>
      </c>
      <c r="O7679">
        <f t="shared" si="1319"/>
        <v>0.31019782396804296</v>
      </c>
      <c r="P7679" s="53">
        <f t="shared" si="1320"/>
        <v>4.3040767751225228</v>
      </c>
      <c r="Q7679" s="53">
        <v>0.2</v>
      </c>
      <c r="R7679" s="53">
        <f t="shared" si="1321"/>
        <v>3.0123426087663536</v>
      </c>
    </row>
    <row r="7680" spans="2:18" ht="15">
      <c r="B7680" s="84">
        <v>37983</v>
      </c>
      <c r="C7680" s="85">
        <v>1.2</v>
      </c>
      <c r="D7680" s="86">
        <v>1.4</v>
      </c>
      <c r="E7680" s="87">
        <v>-1.1000000000000001</v>
      </c>
      <c r="F7680" s="96">
        <f t="shared" si="1312"/>
        <v>0.14999999999999991</v>
      </c>
      <c r="G7680" s="96"/>
      <c r="H7680" s="74">
        <f t="shared" si="1313"/>
        <v>362</v>
      </c>
      <c r="I7680" s="53">
        <f t="shared" si="1311"/>
        <v>1.0331940511607254</v>
      </c>
      <c r="J7680" s="53">
        <f t="shared" si="1314"/>
        <v>-0.40714040118053302</v>
      </c>
      <c r="K7680" s="53">
        <f t="shared" si="1315"/>
        <v>1.1017876456614124</v>
      </c>
      <c r="L7680" s="53">
        <f t="shared" si="1316"/>
        <v>9.6509318436394924</v>
      </c>
      <c r="M7680" s="93">
        <f t="shared" si="1317"/>
        <v>0.25650933772089807</v>
      </c>
      <c r="N7680" s="53">
        <f t="shared" si="1318"/>
        <v>2.5941087243606482</v>
      </c>
      <c r="O7680">
        <f t="shared" si="1319"/>
        <v>0.33512863562828743</v>
      </c>
      <c r="P7680" s="53">
        <f t="shared" si="1320"/>
        <v>4.6911031328399071</v>
      </c>
      <c r="Q7680" s="53">
        <v>0.2</v>
      </c>
      <c r="R7680" s="53">
        <f t="shared" si="1321"/>
        <v>2.7475821931517057</v>
      </c>
    </row>
    <row r="7681" spans="2:18" ht="15">
      <c r="B7681" s="84">
        <v>37984</v>
      </c>
      <c r="C7681" s="85">
        <v>30.4</v>
      </c>
      <c r="D7681" s="86">
        <v>1.7</v>
      </c>
      <c r="E7681" s="87">
        <v>-0.9</v>
      </c>
      <c r="F7681" s="96">
        <f t="shared" si="1312"/>
        <v>0.39999999999999997</v>
      </c>
      <c r="G7681" s="96"/>
      <c r="H7681" s="74">
        <f t="shared" si="1313"/>
        <v>363</v>
      </c>
      <c r="I7681" s="53">
        <f t="shared" si="1311"/>
        <v>1.0332528436744193</v>
      </c>
      <c r="J7681" s="53">
        <f t="shared" si="1314"/>
        <v>-0.40632768399295233</v>
      </c>
      <c r="K7681" s="53">
        <f t="shared" si="1315"/>
        <v>1.1029194918391061</v>
      </c>
      <c r="L7681" s="53">
        <f t="shared" si="1316"/>
        <v>9.682140675442648</v>
      </c>
      <c r="M7681" s="93">
        <f t="shared" si="1317"/>
        <v>0.26609022692787221</v>
      </c>
      <c r="N7681" s="53">
        <f t="shared" si="1318"/>
        <v>2.654037065143938</v>
      </c>
      <c r="O7681">
        <f t="shared" si="1319"/>
        <v>0.34053886724829141</v>
      </c>
      <c r="P7681" s="53">
        <f t="shared" si="1320"/>
        <v>4.775559983506354</v>
      </c>
      <c r="Q7681" s="53">
        <v>0.2</v>
      </c>
      <c r="R7681" s="53">
        <f t="shared" si="1321"/>
        <v>2.7710837365509935</v>
      </c>
    </row>
    <row r="7682" spans="2:18" ht="15">
      <c r="B7682" s="84">
        <v>37985</v>
      </c>
      <c r="C7682" s="85">
        <v>17</v>
      </c>
      <c r="D7682" s="86">
        <v>3.7</v>
      </c>
      <c r="E7682" s="87">
        <v>-0.7</v>
      </c>
      <c r="F7682" s="96">
        <f t="shared" si="1312"/>
        <v>1.5</v>
      </c>
      <c r="G7682" s="96"/>
      <c r="H7682" s="74">
        <f t="shared" si="1313"/>
        <v>364</v>
      </c>
      <c r="I7682" s="53">
        <f t="shared" si="1311"/>
        <v>1.033301796136683</v>
      </c>
      <c r="J7682" s="53">
        <f t="shared" si="1314"/>
        <v>-0.40537931231802116</v>
      </c>
      <c r="K7682" s="53">
        <f t="shared" si="1315"/>
        <v>1.1042384427291654</v>
      </c>
      <c r="L7682" s="53">
        <f t="shared" si="1316"/>
        <v>9.7184055791392172</v>
      </c>
      <c r="M7682" s="93">
        <f t="shared" si="1317"/>
        <v>0.36844964325188317</v>
      </c>
      <c r="N7682" s="53">
        <f t="shared" si="1318"/>
        <v>3.4655349189125086</v>
      </c>
      <c r="O7682">
        <f t="shared" si="1319"/>
        <v>0.36526692052720544</v>
      </c>
      <c r="P7682" s="53">
        <f t="shared" si="1320"/>
        <v>5.1636135172163016</v>
      </c>
      <c r="Q7682" s="53">
        <v>0.2</v>
      </c>
      <c r="R7682" s="53">
        <f t="shared" si="1321"/>
        <v>2.9883236945779501</v>
      </c>
    </row>
    <row r="7683" spans="2:18" ht="15">
      <c r="B7683" s="84">
        <v>37986</v>
      </c>
      <c r="C7683" s="85">
        <v>2.8</v>
      </c>
      <c r="D7683" s="86">
        <v>4.0999999999999996</v>
      </c>
      <c r="E7683" s="87">
        <v>-0.1</v>
      </c>
      <c r="F7683" s="96">
        <f t="shared" si="1312"/>
        <v>1.9999999999999998</v>
      </c>
      <c r="G7683" s="96"/>
      <c r="H7683" s="74">
        <f t="shared" si="1313"/>
        <v>365</v>
      </c>
      <c r="I7683" s="53">
        <f t="shared" si="1311"/>
        <v>1.0333408940616957</v>
      </c>
      <c r="J7683" s="53">
        <f t="shared" si="1314"/>
        <v>-0.40429573929242196</v>
      </c>
      <c r="K7683" s="53">
        <f t="shared" si="1315"/>
        <v>1.105743041932377</v>
      </c>
      <c r="L7683" s="53">
        <f t="shared" si="1316"/>
        <v>9.7597214797904073</v>
      </c>
      <c r="M7683" s="93">
        <f t="shared" si="1317"/>
        <v>0.37087429440930297</v>
      </c>
      <c r="N7683" s="53">
        <f t="shared" si="1318"/>
        <v>3.4002511067582821</v>
      </c>
      <c r="O7683">
        <f t="shared" si="1319"/>
        <v>0.37701905417423626</v>
      </c>
      <c r="P7683" s="53">
        <f t="shared" si="1320"/>
        <v>5.3491713880855905</v>
      </c>
      <c r="Q7683" s="53">
        <v>0.2</v>
      </c>
      <c r="R7683" s="53">
        <f t="shared" si="1321"/>
        <v>2.9971380766613152</v>
      </c>
    </row>
    <row r="7684" spans="2:18" ht="15">
      <c r="B7684" s="84">
        <v>37987</v>
      </c>
      <c r="C7684" s="85">
        <v>0.4</v>
      </c>
      <c r="D7684" s="86">
        <v>3.7</v>
      </c>
      <c r="E7684" s="87">
        <v>-2.7</v>
      </c>
      <c r="F7684" s="96">
        <f t="shared" si="1312"/>
        <v>0.5</v>
      </c>
      <c r="G7684" s="96"/>
      <c r="H7684" s="74">
        <f t="shared" si="1313"/>
        <v>1</v>
      </c>
      <c r="I7684" s="53">
        <f t="shared" si="1311"/>
        <v>1.0333758911771727</v>
      </c>
      <c r="J7684" s="53">
        <f t="shared" si="1314"/>
        <v>-0.40275194959871613</v>
      </c>
      <c r="K7684" s="53">
        <f t="shared" si="1315"/>
        <v>1.1078823137278251</v>
      </c>
      <c r="L7684" s="53">
        <f t="shared" si="1316"/>
        <v>9.8184594927911633</v>
      </c>
      <c r="M7684" s="93">
        <f t="shared" si="1317"/>
        <v>0.42568064405066075</v>
      </c>
      <c r="N7684" s="53">
        <f t="shared" si="1318"/>
        <v>4.2226225351397453</v>
      </c>
      <c r="O7684">
        <f t="shared" si="1319"/>
        <v>0.34272436873217466</v>
      </c>
      <c r="P7684" s="53">
        <f t="shared" si="1320"/>
        <v>4.8097230428690185</v>
      </c>
      <c r="Q7684" s="53">
        <v>0.2</v>
      </c>
      <c r="R7684" s="53">
        <f t="shared" si="1321"/>
        <v>3.0984207780688378</v>
      </c>
    </row>
    <row r="7685" spans="2:18" ht="15">
      <c r="B7685" s="84">
        <v>37988</v>
      </c>
      <c r="C7685" s="85">
        <v>0</v>
      </c>
      <c r="D7685" s="86">
        <v>5.8</v>
      </c>
      <c r="E7685" s="87">
        <v>-0.7</v>
      </c>
      <c r="F7685" s="96">
        <f t="shared" si="1312"/>
        <v>2.5499999999999998</v>
      </c>
      <c r="G7685" s="96"/>
      <c r="H7685" s="74">
        <f t="shared" si="1313"/>
        <v>2</v>
      </c>
      <c r="I7685" s="53">
        <f t="shared" si="1311"/>
        <v>1.0333927785396284</v>
      </c>
      <c r="J7685" s="53">
        <f t="shared" si="1314"/>
        <v>-0.40136619123597461</v>
      </c>
      <c r="K7685" s="53">
        <f t="shared" si="1315"/>
        <v>1.1097982614009767</v>
      </c>
      <c r="L7685" s="53">
        <f t="shared" si="1316"/>
        <v>9.871114824725435</v>
      </c>
      <c r="M7685" s="93">
        <f t="shared" si="1317"/>
        <v>0.47960838719178622</v>
      </c>
      <c r="N7685" s="53">
        <f t="shared" si="1318"/>
        <v>4.2783056045361514</v>
      </c>
      <c r="O7685">
        <f t="shared" si="1319"/>
        <v>0.39032883000810664</v>
      </c>
      <c r="P7685" s="53">
        <f t="shared" si="1320"/>
        <v>5.5601734688985918</v>
      </c>
      <c r="Q7685" s="53">
        <v>0.2</v>
      </c>
      <c r="R7685" s="53">
        <f t="shared" si="1321"/>
        <v>3.2057692099467836</v>
      </c>
    </row>
    <row r="7686" spans="2:18" ht="15">
      <c r="B7686" s="84">
        <v>37989</v>
      </c>
      <c r="C7686" s="85">
        <v>0</v>
      </c>
      <c r="D7686" s="86">
        <v>6.1</v>
      </c>
      <c r="E7686" s="87">
        <v>-2.2999999999999998</v>
      </c>
      <c r="F7686" s="96">
        <f t="shared" si="1312"/>
        <v>1.9</v>
      </c>
      <c r="G7686" s="96"/>
      <c r="H7686" s="74">
        <f t="shared" si="1313"/>
        <v>3</v>
      </c>
      <c r="I7686" s="53">
        <f t="shared" si="1311"/>
        <v>1.033399784441676</v>
      </c>
      <c r="J7686" s="53">
        <f t="shared" si="1314"/>
        <v>-0.39984718264332159</v>
      </c>
      <c r="K7686" s="53">
        <f t="shared" si="1315"/>
        <v>1.1118937651648177</v>
      </c>
      <c r="L7686" s="53">
        <f t="shared" si="1316"/>
        <v>9.9287955373261916</v>
      </c>
      <c r="M7686" s="93">
        <f t="shared" si="1317"/>
        <v>0.53088677921216421</v>
      </c>
      <c r="N7686" s="53">
        <f t="shared" si="1318"/>
        <v>4.8919851700874597</v>
      </c>
      <c r="O7686">
        <f t="shared" si="1319"/>
        <v>0.37464240968525692</v>
      </c>
      <c r="P7686" s="53">
        <f t="shared" si="1320"/>
        <v>5.3115884249100285</v>
      </c>
      <c r="Q7686" s="53">
        <v>0.2</v>
      </c>
      <c r="R7686" s="53">
        <f t="shared" si="1321"/>
        <v>3.3039655054732959</v>
      </c>
    </row>
    <row r="7687" spans="2:18" ht="15">
      <c r="B7687" s="84">
        <v>37990</v>
      </c>
      <c r="C7687" s="85">
        <v>0</v>
      </c>
      <c r="D7687" s="86">
        <v>3.9</v>
      </c>
      <c r="E7687" s="87">
        <v>-5.5</v>
      </c>
      <c r="F7687" s="96">
        <f t="shared" si="1312"/>
        <v>-0.8</v>
      </c>
      <c r="G7687" s="96"/>
      <c r="H7687" s="74">
        <f t="shared" si="1313"/>
        <v>4</v>
      </c>
      <c r="I7687" s="53">
        <f t="shared" si="1311"/>
        <v>1.0333969068101565</v>
      </c>
      <c r="J7687" s="53">
        <f t="shared" si="1314"/>
        <v>-0.39819566767609194</v>
      </c>
      <c r="K7687" s="53">
        <f t="shared" si="1315"/>
        <v>1.1141665602883304</v>
      </c>
      <c r="L7687" s="53">
        <f t="shared" si="1316"/>
        <v>9.9914907953246939</v>
      </c>
      <c r="M7687" s="93">
        <f t="shared" si="1317"/>
        <v>0.4876886118095824</v>
      </c>
      <c r="N7687" s="53">
        <f t="shared" si="1318"/>
        <v>5.2076662200188455</v>
      </c>
      <c r="O7687">
        <f t="shared" si="1319"/>
        <v>0.31525273658946146</v>
      </c>
      <c r="P7687" s="53">
        <f t="shared" si="1320"/>
        <v>4.3822565973278813</v>
      </c>
      <c r="Q7687" s="53">
        <v>0.2</v>
      </c>
      <c r="R7687" s="53">
        <f t="shared" si="1321"/>
        <v>3.2350825581030911</v>
      </c>
    </row>
    <row r="7688" spans="2:18" ht="15">
      <c r="B7688" s="84">
        <v>37991</v>
      </c>
      <c r="C7688" s="85">
        <v>0</v>
      </c>
      <c r="D7688" s="86">
        <v>4.9000000000000004</v>
      </c>
      <c r="E7688" s="87">
        <v>-7.1</v>
      </c>
      <c r="F7688" s="96">
        <f t="shared" si="1312"/>
        <v>-1.0999999999999996</v>
      </c>
      <c r="G7688" s="96"/>
      <c r="H7688" s="74">
        <f t="shared" si="1313"/>
        <v>5</v>
      </c>
      <c r="I7688" s="53">
        <f t="shared" si="1311"/>
        <v>1.0333841464966074</v>
      </c>
      <c r="J7688" s="53">
        <f t="shared" si="1314"/>
        <v>-0.39641245569908973</v>
      </c>
      <c r="K7688" s="53">
        <f t="shared" si="1315"/>
        <v>1.1166142132456969</v>
      </c>
      <c r="L7688" s="53">
        <f t="shared" si="1316"/>
        <v>10.059188298363679</v>
      </c>
      <c r="M7688" s="93">
        <f t="shared" si="1317"/>
        <v>0.54496612258454069</v>
      </c>
      <c r="N7688" s="53">
        <f t="shared" si="1318"/>
        <v>5.9238285733271923</v>
      </c>
      <c r="O7688">
        <f t="shared" si="1319"/>
        <v>0.3091954447501804</v>
      </c>
      <c r="P7688" s="53">
        <f t="shared" si="1320"/>
        <v>4.2885919553004417</v>
      </c>
      <c r="Q7688" s="53">
        <v>0.2</v>
      </c>
      <c r="R7688" s="53">
        <f t="shared" si="1321"/>
        <v>3.3644061570103139</v>
      </c>
    </row>
    <row r="7689" spans="2:18" ht="15">
      <c r="B7689" s="84">
        <v>37992</v>
      </c>
      <c r="C7689" s="85">
        <v>0</v>
      </c>
      <c r="D7689" s="86">
        <v>2.1</v>
      </c>
      <c r="E7689" s="87">
        <v>-5.7</v>
      </c>
      <c r="F7689" s="96">
        <f t="shared" si="1312"/>
        <v>-1.8</v>
      </c>
      <c r="G7689" s="96"/>
      <c r="H7689" s="74">
        <f t="shared" si="1313"/>
        <v>6</v>
      </c>
      <c r="I7689" s="53">
        <f t="shared" si="1311"/>
        <v>1.0333615072770106</v>
      </c>
      <c r="J7689" s="53">
        <f t="shared" si="1314"/>
        <v>-0.39449842027803839</v>
      </c>
      <c r="K7689" s="53">
        <f t="shared" si="1315"/>
        <v>1.1192341310037945</v>
      </c>
      <c r="L7689" s="53">
        <f t="shared" si="1316"/>
        <v>10.131874235267977</v>
      </c>
      <c r="M7689" s="93">
        <f t="shared" si="1317"/>
        <v>0.42399091205666162</v>
      </c>
      <c r="N7689" s="53">
        <f t="shared" si="1318"/>
        <v>4.810453413095038</v>
      </c>
      <c r="O7689">
        <f t="shared" si="1319"/>
        <v>0.29545841560680935</v>
      </c>
      <c r="P7689" s="53">
        <f t="shared" si="1320"/>
        <v>4.076995156610983</v>
      </c>
      <c r="Q7689" s="53">
        <v>0.2</v>
      </c>
      <c r="R7689" s="53">
        <f t="shared" si="1321"/>
        <v>3.1029260884848209</v>
      </c>
    </row>
    <row r="7690" spans="2:18" ht="15">
      <c r="B7690" s="84">
        <v>37993</v>
      </c>
      <c r="C7690" s="85">
        <v>0</v>
      </c>
      <c r="D7690" s="86">
        <v>4.7</v>
      </c>
      <c r="E7690" s="87">
        <v>-4.7</v>
      </c>
      <c r="F7690" s="96">
        <f t="shared" si="1312"/>
        <v>0</v>
      </c>
      <c r="G7690" s="96"/>
      <c r="H7690" s="74">
        <f t="shared" si="1313"/>
        <v>7</v>
      </c>
      <c r="I7690" s="53">
        <f t="shared" ref="I7690:I7753" si="1322">1+0.0334*COS($I$7*H7690-0.0552)</f>
        <v>1.0333289958506755</v>
      </c>
      <c r="J7690" s="53">
        <f t="shared" si="1314"/>
        <v>-0.39245449778199326</v>
      </c>
      <c r="K7690" s="53">
        <f t="shared" si="1315"/>
        <v>1.1220235707296449</v>
      </c>
      <c r="L7690" s="53">
        <f t="shared" si="1316"/>
        <v>10.209533237229058</v>
      </c>
      <c r="M7690" s="93">
        <f t="shared" si="1317"/>
        <v>0.52178223654965616</v>
      </c>
      <c r="N7690" s="53">
        <f t="shared" si="1318"/>
        <v>5.3213121495899465</v>
      </c>
      <c r="O7690">
        <f t="shared" si="1319"/>
        <v>0.33191890507593597</v>
      </c>
      <c r="P7690" s="53">
        <f t="shared" si="1320"/>
        <v>4.6410749068413626</v>
      </c>
      <c r="Q7690" s="53">
        <v>0.2</v>
      </c>
      <c r="R7690" s="53">
        <f t="shared" si="1321"/>
        <v>3.2993000445040876</v>
      </c>
    </row>
    <row r="7691" spans="2:18" ht="15">
      <c r="B7691" s="84">
        <v>37994</v>
      </c>
      <c r="C7691" s="85">
        <v>0</v>
      </c>
      <c r="D7691" s="86">
        <v>1.7</v>
      </c>
      <c r="E7691" s="87">
        <v>-5.5</v>
      </c>
      <c r="F7691" s="96">
        <f t="shared" si="1312"/>
        <v>-1.9</v>
      </c>
      <c r="G7691" s="96"/>
      <c r="H7691" s="74">
        <f t="shared" si="1313"/>
        <v>8</v>
      </c>
      <c r="I7691" s="53">
        <f t="shared" si="1322"/>
        <v>1.0332866218382564</v>
      </c>
      <c r="J7691" s="53">
        <f t="shared" si="1314"/>
        <v>-0.39028168590257256</v>
      </c>
      <c r="K7691" s="53">
        <f t="shared" si="1315"/>
        <v>1.1249796498464379</v>
      </c>
      <c r="L7691" s="53">
        <f t="shared" si="1316"/>
        <v>10.292148330364833</v>
      </c>
      <c r="M7691" s="93">
        <f t="shared" si="1317"/>
        <v>0.41121493804159448</v>
      </c>
      <c r="N7691" s="53">
        <f t="shared" si="1318"/>
        <v>4.6948444334461739</v>
      </c>
      <c r="O7691">
        <f t="shared" si="1319"/>
        <v>0.2935405106906353</v>
      </c>
      <c r="P7691" s="53">
        <f t="shared" si="1320"/>
        <v>4.0475453019324297</v>
      </c>
      <c r="Q7691" s="53">
        <v>0.2</v>
      </c>
      <c r="R7691" s="53">
        <f t="shared" si="1321"/>
        <v>3.0745224059445313</v>
      </c>
    </row>
    <row r="7692" spans="2:18" ht="15">
      <c r="B7692" s="84">
        <v>37995</v>
      </c>
      <c r="C7692" s="85">
        <v>0</v>
      </c>
      <c r="D7692" s="86">
        <v>5.0999999999999996</v>
      </c>
      <c r="E7692" s="87">
        <v>-1.9</v>
      </c>
      <c r="F7692" s="96">
        <f t="shared" si="1312"/>
        <v>1.5999999999999999</v>
      </c>
      <c r="G7692" s="96"/>
      <c r="H7692" s="74">
        <f t="shared" si="1313"/>
        <v>9</v>
      </c>
      <c r="I7692" s="53">
        <f t="shared" si="1322"/>
        <v>1.0332343977789049</v>
      </c>
      <c r="J7692" s="53">
        <f t="shared" si="1314"/>
        <v>-0.38798104209611167</v>
      </c>
      <c r="K7692" s="53">
        <f t="shared" si="1315"/>
        <v>1.1280993563664865</v>
      </c>
      <c r="L7692" s="53">
        <f t="shared" si="1316"/>
        <v>10.379700888119451</v>
      </c>
      <c r="M7692" s="93">
        <f t="shared" si="1317"/>
        <v>0.49892476577581396</v>
      </c>
      <c r="N7692" s="53">
        <f t="shared" si="1318"/>
        <v>4.6685582296440575</v>
      </c>
      <c r="O7692">
        <f t="shared" si="1319"/>
        <v>0.36759125336207227</v>
      </c>
      <c r="P7692" s="53">
        <f t="shared" si="1320"/>
        <v>5.2002563179577894</v>
      </c>
      <c r="Q7692" s="53">
        <v>0.2</v>
      </c>
      <c r="R7692" s="53">
        <f t="shared" si="1321"/>
        <v>3.2431624133589971</v>
      </c>
    </row>
    <row r="7693" spans="2:18" ht="15">
      <c r="B7693" s="84">
        <v>37996</v>
      </c>
      <c r="C7693" s="85">
        <v>0.6</v>
      </c>
      <c r="D7693" s="86">
        <v>8.5</v>
      </c>
      <c r="E7693" s="87">
        <v>-2.2999999999999998</v>
      </c>
      <c r="F7693" s="96">
        <f t="shared" si="1312"/>
        <v>3.1</v>
      </c>
      <c r="G7693" s="96"/>
      <c r="H7693" s="74">
        <f t="shared" si="1313"/>
        <v>10</v>
      </c>
      <c r="I7693" s="53">
        <f t="shared" si="1322"/>
        <v>1.0331723391265606</v>
      </c>
      <c r="J7693" s="53">
        <f t="shared" si="1314"/>
        <v>-0.38555368195503947</v>
      </c>
      <c r="K7693" s="53">
        <f t="shared" si="1315"/>
        <v>1.131379559430016</v>
      </c>
      <c r="L7693" s="53">
        <f t="shared" si="1316"/>
        <v>10.472170583965546</v>
      </c>
      <c r="M7693" s="93">
        <f t="shared" si="1317"/>
        <v>0.6735880058259297</v>
      </c>
      <c r="N7693" s="53">
        <f t="shared" si="1318"/>
        <v>5.8505609359775779</v>
      </c>
      <c r="O7693">
        <f t="shared" si="1319"/>
        <v>0.404049444092965</v>
      </c>
      <c r="P7693" s="53">
        <f t="shared" si="1320"/>
        <v>5.7786084200901033</v>
      </c>
      <c r="Q7693" s="53">
        <v>0.2</v>
      </c>
      <c r="R7693" s="53">
        <f t="shared" si="1321"/>
        <v>3.562310514695112</v>
      </c>
    </row>
    <row r="7694" spans="2:18" ht="15">
      <c r="B7694" s="84">
        <v>37997</v>
      </c>
      <c r="C7694" s="85">
        <v>0.2</v>
      </c>
      <c r="D7694" s="86">
        <v>2.9</v>
      </c>
      <c r="E7694" s="87">
        <v>-4.3</v>
      </c>
      <c r="F7694" s="96">
        <f t="shared" si="1312"/>
        <v>-0.7</v>
      </c>
      <c r="G7694" s="96"/>
      <c r="H7694" s="74">
        <f t="shared" si="1313"/>
        <v>11</v>
      </c>
      <c r="I7694" s="53">
        <f t="shared" si="1322"/>
        <v>1.0331004642453772</v>
      </c>
      <c r="J7694" s="53">
        <f t="shared" si="1314"/>
        <v>-0.38300077751493156</v>
      </c>
      <c r="K7694" s="53">
        <f t="shared" si="1315"/>
        <v>1.134817019979989</v>
      </c>
      <c r="L7694" s="53">
        <f t="shared" si="1316"/>
        <v>10.569535344865164</v>
      </c>
      <c r="M7694" s="93">
        <f t="shared" si="1317"/>
        <v>0.45416925106938044</v>
      </c>
      <c r="N7694" s="53">
        <f t="shared" si="1318"/>
        <v>4.8213767024278589</v>
      </c>
      <c r="O7694">
        <f t="shared" si="1319"/>
        <v>0.31729490637570112</v>
      </c>
      <c r="P7694" s="53">
        <f t="shared" si="1320"/>
        <v>4.4138838827959486</v>
      </c>
      <c r="Q7694" s="53">
        <v>0.2</v>
      </c>
      <c r="R7694" s="53">
        <f t="shared" si="1321"/>
        <v>3.1617401466034742</v>
      </c>
    </row>
    <row r="7695" spans="2:18" ht="15">
      <c r="B7695" s="84">
        <v>37998</v>
      </c>
      <c r="C7695" s="85">
        <v>0</v>
      </c>
      <c r="D7695" s="86">
        <v>5.3</v>
      </c>
      <c r="E7695" s="87">
        <v>-2.7</v>
      </c>
      <c r="F7695" s="96">
        <f t="shared" ref="F7695:F7758" si="1323">0.5*(D7695+E7695)</f>
        <v>1.2999999999999998</v>
      </c>
      <c r="G7695" s="96"/>
      <c r="H7695" s="74">
        <f t="shared" ref="H7695:H7758" si="1324">B7695-DATE(YEAR(B7695),1,0)</f>
        <v>12</v>
      </c>
      <c r="I7695" s="53">
        <f t="shared" si="1322"/>
        <v>1.0330187944042881</v>
      </c>
      <c r="J7695" s="53">
        <f t="shared" ref="J7695:J7758" si="1325">ASIN(0.39785*SIN(4.869+$I$7*H7695+0.03345*SIN(6.224+$I$7*H7695)))</f>
        <v>-0.3803235555038128</v>
      </c>
      <c r="K7695" s="53">
        <f t="shared" ref="K7695:K7758" si="1326">ACOS(-TAN(J7695)*TAN($E$7*$I$8))</f>
        <v>1.1384084015051339</v>
      </c>
      <c r="L7695" s="53">
        <f t="shared" ref="L7695:L7758" si="1327">117.5*I7695*((K7695*SIN($E$7*$I$8)*SIN(J7695)+COS($E$7*$I$8)*COS(J7695)*SIN(K7695))/PI())</f>
        <v>10.671771305933273</v>
      </c>
      <c r="M7695" s="93">
        <f t="shared" ref="M7695:M7758" si="1328">0.0023*L7695/2.456*(0.5*(D7695+E7695)+17.8)*SQRT(D7695-E7695)</f>
        <v>0.5399012638577334</v>
      </c>
      <c r="N7695" s="53">
        <f t="shared" ref="N7695:N7758" si="1329">0.17*L7695*SQRT(D7695-E7695)</f>
        <v>5.1313356632342568</v>
      </c>
      <c r="O7695">
        <f t="shared" ref="O7695:O7758" si="1330">5336/(F7695+273.15)^2*EXP(21.07-5336/(F7695+273.15))</f>
        <v>0.36065696464678726</v>
      </c>
      <c r="P7695" s="53">
        <f t="shared" ref="P7695:P7758" si="1331">EXP(21.07-5336/(F7695+273.15))</f>
        <v>5.0910219861955461</v>
      </c>
      <c r="Q7695" s="53">
        <v>0.2</v>
      </c>
      <c r="R7695" s="53">
        <f t="shared" ref="R7695:R7758" si="1332">(O7695*N7695*0.6+$L$8*6.43*(1+0.536*Q7695)*P7695*(1- G7695/100))/($O$7*(O7695+$L$8))</f>
        <v>3.3248889737812211</v>
      </c>
    </row>
    <row r="7696" spans="2:18" ht="15">
      <c r="B7696" s="84">
        <v>37999</v>
      </c>
      <c r="C7696" s="85">
        <v>0</v>
      </c>
      <c r="D7696" s="86">
        <v>5.9</v>
      </c>
      <c r="E7696" s="87">
        <v>-1.1000000000000001</v>
      </c>
      <c r="F7696" s="96">
        <f t="shared" si="1323"/>
        <v>2.4000000000000004</v>
      </c>
      <c r="G7696" s="96"/>
      <c r="H7696" s="74">
        <f t="shared" si="1324"/>
        <v>13</v>
      </c>
      <c r="I7696" s="53">
        <f t="shared" si="1322"/>
        <v>1.0329273537707138</v>
      </c>
      <c r="J7696" s="53">
        <f t="shared" si="1325"/>
        <v>-0.3775232955403422</v>
      </c>
      <c r="K7696" s="53">
        <f t="shared" si="1326"/>
        <v>1.1421502807859754</v>
      </c>
      <c r="L7696" s="53">
        <f t="shared" si="1327"/>
        <v>10.778852766732642</v>
      </c>
      <c r="M7696" s="93">
        <f t="shared" si="1328"/>
        <v>0.53947634038128556</v>
      </c>
      <c r="N7696" s="53">
        <f t="shared" si="1329"/>
        <v>4.8480878526903641</v>
      </c>
      <c r="O7696">
        <f t="shared" si="1330"/>
        <v>0.38665859313220646</v>
      </c>
      <c r="P7696" s="53">
        <f t="shared" si="1331"/>
        <v>5.5018997927792395</v>
      </c>
      <c r="Q7696" s="53">
        <v>0.2</v>
      </c>
      <c r="R7696" s="53">
        <f t="shared" si="1332"/>
        <v>3.3183684035976784</v>
      </c>
    </row>
    <row r="7697" spans="2:18" ht="15">
      <c r="B7697" s="84">
        <v>38000</v>
      </c>
      <c r="C7697" s="85">
        <v>0</v>
      </c>
      <c r="D7697" s="86">
        <v>8.6999999999999993</v>
      </c>
      <c r="E7697" s="87">
        <v>-1.5</v>
      </c>
      <c r="F7697" s="96">
        <f t="shared" si="1323"/>
        <v>3.5999999999999996</v>
      </c>
      <c r="G7697" s="96"/>
      <c r="H7697" s="74">
        <f t="shared" si="1324"/>
        <v>14</v>
      </c>
      <c r="I7697" s="53">
        <f t="shared" si="1322"/>
        <v>1.0328261694034082</v>
      </c>
      <c r="J7697" s="53">
        <f t="shared" si="1325"/>
        <v>-0.37460132828755749</v>
      </c>
      <c r="K7697" s="53">
        <f t="shared" si="1326"/>
        <v>1.146039158581782</v>
      </c>
      <c r="L7697" s="53">
        <f t="shared" si="1327"/>
        <v>10.890752149608147</v>
      </c>
      <c r="M7697" s="93">
        <f t="shared" si="1328"/>
        <v>0.69706167784623529</v>
      </c>
      <c r="N7697" s="53">
        <f t="shared" si="1329"/>
        <v>5.9129864228841971</v>
      </c>
      <c r="O7697">
        <f t="shared" si="1330"/>
        <v>0.41688826962124098</v>
      </c>
      <c r="P7697" s="53">
        <f t="shared" si="1331"/>
        <v>5.9838281615334532</v>
      </c>
      <c r="Q7697" s="53">
        <v>0.2</v>
      </c>
      <c r="R7697" s="53">
        <f t="shared" si="1332"/>
        <v>3.5992830578063573</v>
      </c>
    </row>
    <row r="7698" spans="2:18" ht="15">
      <c r="B7698" s="84">
        <v>38001</v>
      </c>
      <c r="C7698" s="85">
        <v>0</v>
      </c>
      <c r="D7698" s="86">
        <v>10.1</v>
      </c>
      <c r="E7698" s="87">
        <v>0.5</v>
      </c>
      <c r="F7698" s="96">
        <f t="shared" si="1323"/>
        <v>5.3</v>
      </c>
      <c r="G7698" s="96"/>
      <c r="H7698" s="74">
        <f t="shared" si="1324"/>
        <v>15</v>
      </c>
      <c r="I7698" s="53">
        <f t="shared" si="1322"/>
        <v>1.0327152712444541</v>
      </c>
      <c r="J7698" s="53">
        <f t="shared" si="1325"/>
        <v>-0.3715590335688283</v>
      </c>
      <c r="K7698" s="53">
        <f t="shared" si="1326"/>
        <v>1.1500714701999954</v>
      </c>
      <c r="L7698" s="53">
        <f t="shared" si="1327"/>
        <v>11.007439960446153</v>
      </c>
      <c r="M7698" s="93">
        <f t="shared" si="1328"/>
        <v>0.73779107153990597</v>
      </c>
      <c r="N7698" s="53">
        <f t="shared" si="1329"/>
        <v>5.7979019045612938</v>
      </c>
      <c r="O7698">
        <f t="shared" si="1330"/>
        <v>0.46325833201063299</v>
      </c>
      <c r="P7698" s="53">
        <f t="shared" si="1331"/>
        <v>6.7313451978244094</v>
      </c>
      <c r="Q7698" s="53">
        <v>0.2</v>
      </c>
      <c r="R7698" s="53">
        <f t="shared" si="1332"/>
        <v>3.6531698321186949</v>
      </c>
    </row>
    <row r="7699" spans="2:18" ht="15">
      <c r="B7699" s="84">
        <v>38002</v>
      </c>
      <c r="C7699" s="85">
        <v>0</v>
      </c>
      <c r="D7699" s="86">
        <v>4.5</v>
      </c>
      <c r="E7699" s="87">
        <v>-3.5</v>
      </c>
      <c r="F7699" s="96">
        <f t="shared" si="1323"/>
        <v>0.5</v>
      </c>
      <c r="G7699" s="96"/>
      <c r="H7699" s="74">
        <f t="shared" si="1324"/>
        <v>16</v>
      </c>
      <c r="I7699" s="53">
        <f t="shared" si="1322"/>
        <v>1.0325946921104006</v>
      </c>
      <c r="J7699" s="53">
        <f t="shared" si="1325"/>
        <v>-0.36839783845263269</v>
      </c>
      <c r="K7699" s="53">
        <f t="shared" si="1326"/>
        <v>1.1542435958936998</v>
      </c>
      <c r="L7699" s="53">
        <f t="shared" si="1327"/>
        <v>11.128884752217326</v>
      </c>
      <c r="M7699" s="93">
        <f t="shared" si="1328"/>
        <v>0.5394450368939917</v>
      </c>
      <c r="N7699" s="53">
        <f t="shared" si="1329"/>
        <v>5.3511307152287815</v>
      </c>
      <c r="O7699">
        <f t="shared" si="1330"/>
        <v>0.34272436873217466</v>
      </c>
      <c r="P7699" s="53">
        <f t="shared" si="1331"/>
        <v>4.8097230428690185</v>
      </c>
      <c r="Q7699" s="53">
        <v>0.2</v>
      </c>
      <c r="R7699" s="53">
        <f t="shared" si="1332"/>
        <v>3.3307084450482112</v>
      </c>
    </row>
    <row r="7700" spans="2:18" ht="15">
      <c r="B7700" s="84">
        <v>38003</v>
      </c>
      <c r="C7700" s="85">
        <v>0</v>
      </c>
      <c r="D7700" s="86">
        <v>4.5</v>
      </c>
      <c r="E7700" s="87">
        <v>-3.3</v>
      </c>
      <c r="F7700" s="96">
        <f t="shared" si="1323"/>
        <v>0.60000000000000009</v>
      </c>
      <c r="G7700" s="96"/>
      <c r="H7700" s="74">
        <f t="shared" si="1324"/>
        <v>17</v>
      </c>
      <c r="I7700" s="53">
        <f t="shared" si="1322"/>
        <v>1.0324644676825534</v>
      </c>
      <c r="J7700" s="53">
        <f t="shared" si="1325"/>
        <v>-0.36511921531268005</v>
      </c>
      <c r="K7700" s="53">
        <f t="shared" si="1326"/>
        <v>1.1585518710370053</v>
      </c>
      <c r="L7700" s="53">
        <f t="shared" si="1327"/>
        <v>11.255053091632707</v>
      </c>
      <c r="M7700" s="93">
        <f t="shared" si="1328"/>
        <v>0.54164176656477014</v>
      </c>
      <c r="N7700" s="53">
        <f t="shared" si="1329"/>
        <v>5.3437209446153782</v>
      </c>
      <c r="O7700">
        <f t="shared" si="1330"/>
        <v>0.34492219208037994</v>
      </c>
      <c r="P7700" s="53">
        <f t="shared" si="1331"/>
        <v>4.8441052679813712</v>
      </c>
      <c r="Q7700" s="53">
        <v>0.2</v>
      </c>
      <c r="R7700" s="53">
        <f t="shared" si="1332"/>
        <v>3.3342015073877445</v>
      </c>
    </row>
    <row r="7701" spans="2:18" ht="15">
      <c r="B7701" s="84">
        <v>38004</v>
      </c>
      <c r="C7701" s="85">
        <v>0</v>
      </c>
      <c r="D7701" s="86">
        <v>1.3</v>
      </c>
      <c r="E7701" s="87">
        <v>-3.5</v>
      </c>
      <c r="F7701" s="96">
        <f t="shared" si="1323"/>
        <v>-1.1000000000000001</v>
      </c>
      <c r="G7701" s="96"/>
      <c r="H7701" s="74">
        <f t="shared" si="1324"/>
        <v>18</v>
      </c>
      <c r="I7701" s="53">
        <f t="shared" si="1322"/>
        <v>1.032324636496416</v>
      </c>
      <c r="J7701" s="53">
        <f t="shared" si="1325"/>
        <v>-0.36172467986978218</v>
      </c>
      <c r="K7701" s="53">
        <f t="shared" si="1326"/>
        <v>1.1629925960327789</v>
      </c>
      <c r="L7701" s="53">
        <f t="shared" si="1327"/>
        <v>11.385909529211714</v>
      </c>
      <c r="M7701" s="93">
        <f t="shared" si="1328"/>
        <v>0.39012545845338803</v>
      </c>
      <c r="N7701" s="53">
        <f t="shared" si="1329"/>
        <v>4.2406972510663516</v>
      </c>
      <c r="O7701">
        <f t="shared" si="1330"/>
        <v>0.3091954447501804</v>
      </c>
      <c r="P7701" s="53">
        <f t="shared" si="1331"/>
        <v>4.2885919553004417</v>
      </c>
      <c r="Q7701" s="53">
        <v>0.2</v>
      </c>
      <c r="R7701" s="53">
        <f t="shared" si="1332"/>
        <v>3.0238474797278312</v>
      </c>
    </row>
    <row r="7702" spans="2:18" ht="15">
      <c r="B7702" s="84">
        <v>38005</v>
      </c>
      <c r="C7702" s="85">
        <v>4.8</v>
      </c>
      <c r="D7702" s="86">
        <v>7</v>
      </c>
      <c r="E7702" s="87">
        <v>-3.5</v>
      </c>
      <c r="F7702" s="96">
        <f t="shared" si="1323"/>
        <v>1.75</v>
      </c>
      <c r="G7702" s="96"/>
      <c r="H7702" s="74">
        <f t="shared" si="1324"/>
        <v>19</v>
      </c>
      <c r="I7702" s="53">
        <f t="shared" si="1322"/>
        <v>1.0321752399302859</v>
      </c>
      <c r="J7702" s="53">
        <f t="shared" si="1325"/>
        <v>-0.35821578922172775</v>
      </c>
      <c r="K7702" s="53">
        <f t="shared" si="1326"/>
        <v>1.1675620459118377</v>
      </c>
      <c r="L7702" s="53">
        <f t="shared" si="1327"/>
        <v>11.521416573027933</v>
      </c>
      <c r="M7702" s="93">
        <f t="shared" si="1328"/>
        <v>0.68351297679171374</v>
      </c>
      <c r="N7702" s="53">
        <f t="shared" si="1329"/>
        <v>6.3467216294913005</v>
      </c>
      <c r="O7702">
        <f t="shared" si="1330"/>
        <v>0.37110211900940471</v>
      </c>
      <c r="P7702" s="53">
        <f t="shared" si="1331"/>
        <v>5.2556579543781679</v>
      </c>
      <c r="Q7702" s="53">
        <v>0.2</v>
      </c>
      <c r="R7702" s="53">
        <f t="shared" si="1332"/>
        <v>3.5999580421080739</v>
      </c>
    </row>
    <row r="7703" spans="2:18" ht="15">
      <c r="B7703" s="84">
        <v>38006</v>
      </c>
      <c r="C7703" s="85">
        <v>0</v>
      </c>
      <c r="D7703" s="86">
        <v>7.3</v>
      </c>
      <c r="E7703" s="87">
        <v>-4.0999999999999996</v>
      </c>
      <c r="F7703" s="96">
        <f t="shared" si="1323"/>
        <v>1.6</v>
      </c>
      <c r="G7703" s="96"/>
      <c r="H7703" s="74">
        <f t="shared" si="1324"/>
        <v>20</v>
      </c>
      <c r="I7703" s="53">
        <f t="shared" si="1322"/>
        <v>1.0320163221930105</v>
      </c>
      <c r="J7703" s="53">
        <f t="shared" si="1325"/>
        <v>-0.35459413986723526</v>
      </c>
      <c r="K7703" s="53">
        <f t="shared" si="1326"/>
        <v>1.1722564795875074</v>
      </c>
      <c r="L7703" s="53">
        <f t="shared" si="1327"/>
        <v>11.661534666364656</v>
      </c>
      <c r="M7703" s="93">
        <f t="shared" si="1328"/>
        <v>0.71533477272865698</v>
      </c>
      <c r="N7703" s="53">
        <f t="shared" si="1329"/>
        <v>6.6935583664201896</v>
      </c>
      <c r="O7703">
        <f t="shared" si="1330"/>
        <v>0.36759125336207227</v>
      </c>
      <c r="P7703" s="53">
        <f t="shared" si="1331"/>
        <v>5.2002563179577894</v>
      </c>
      <c r="Q7703" s="53">
        <v>0.2</v>
      </c>
      <c r="R7703" s="53">
        <f t="shared" si="1332"/>
        <v>3.6645270000956645</v>
      </c>
    </row>
    <row r="7704" spans="2:18" ht="15">
      <c r="B7704" s="84">
        <v>38007</v>
      </c>
      <c r="C7704" s="85">
        <v>0</v>
      </c>
      <c r="D7704" s="86">
        <v>8.6</v>
      </c>
      <c r="E7704" s="87">
        <v>-1.9</v>
      </c>
      <c r="F7704" s="96">
        <f t="shared" si="1323"/>
        <v>3.3499999999999996</v>
      </c>
      <c r="G7704" s="96"/>
      <c r="H7704" s="74">
        <f t="shared" si="1324"/>
        <v>21</v>
      </c>
      <c r="I7704" s="53">
        <f t="shared" si="1322"/>
        <v>1.0318479303109052</v>
      </c>
      <c r="J7704" s="53">
        <f t="shared" si="1325"/>
        <v>-0.35086136572984739</v>
      </c>
      <c r="K7704" s="53">
        <f t="shared" si="1326"/>
        <v>1.1770721487342466</v>
      </c>
      <c r="L7704" s="53">
        <f t="shared" si="1327"/>
        <v>11.806222169477898</v>
      </c>
      <c r="M7704" s="93">
        <f t="shared" si="1328"/>
        <v>0.75773168220693066</v>
      </c>
      <c r="N7704" s="53">
        <f t="shared" si="1329"/>
        <v>6.5036104831953478</v>
      </c>
      <c r="O7704">
        <f t="shared" si="1330"/>
        <v>0.41042479598182519</v>
      </c>
      <c r="P7704" s="53">
        <f t="shared" si="1331"/>
        <v>5.8804158749253173</v>
      </c>
      <c r="Q7704" s="53">
        <v>0.2</v>
      </c>
      <c r="R7704" s="53">
        <f t="shared" si="1332"/>
        <v>3.7122776192419398</v>
      </c>
    </row>
    <row r="7705" spans="2:18" ht="15">
      <c r="B7705" s="84">
        <v>38008</v>
      </c>
      <c r="C7705" s="85">
        <v>0</v>
      </c>
      <c r="D7705" s="86">
        <v>6.3</v>
      </c>
      <c r="E7705" s="87">
        <v>-5.6</v>
      </c>
      <c r="F7705" s="96">
        <f t="shared" si="1323"/>
        <v>0.35000000000000009</v>
      </c>
      <c r="G7705" s="96"/>
      <c r="H7705" s="74">
        <f t="shared" si="1324"/>
        <v>22</v>
      </c>
      <c r="I7705" s="53">
        <f t="shared" si="1322"/>
        <v>1.0316701141138369</v>
      </c>
      <c r="J7705" s="53">
        <f t="shared" si="1325"/>
        <v>-0.34701913618740743</v>
      </c>
      <c r="K7705" s="53">
        <f t="shared" si="1326"/>
        <v>1.1820053062637619</v>
      </c>
      <c r="L7705" s="53">
        <f t="shared" si="1327"/>
        <v>11.955435345629594</v>
      </c>
      <c r="M7705" s="93">
        <f t="shared" si="1328"/>
        <v>0.70099509441394292</v>
      </c>
      <c r="N7705" s="53">
        <f t="shared" si="1329"/>
        <v>7.0111264060296898</v>
      </c>
      <c r="O7705">
        <f t="shared" si="1330"/>
        <v>0.33945071878576971</v>
      </c>
      <c r="P7705" s="53">
        <f t="shared" si="1331"/>
        <v>4.7585602566141008</v>
      </c>
      <c r="Q7705" s="53">
        <v>0.2</v>
      </c>
      <c r="R7705" s="53">
        <f t="shared" si="1332"/>
        <v>3.664315569635197</v>
      </c>
    </row>
    <row r="7706" spans="2:18" ht="15">
      <c r="B7706" s="84">
        <v>38009</v>
      </c>
      <c r="C7706" s="85">
        <v>0</v>
      </c>
      <c r="D7706" s="86">
        <v>3.7</v>
      </c>
      <c r="E7706" s="87">
        <v>-4.2</v>
      </c>
      <c r="F7706" s="96">
        <f t="shared" si="1323"/>
        <v>-0.25</v>
      </c>
      <c r="G7706" s="96"/>
      <c r="H7706" s="74">
        <f t="shared" si="1324"/>
        <v>23</v>
      </c>
      <c r="I7706" s="53">
        <f t="shared" si="1322"/>
        <v>1.0314829262204792</v>
      </c>
      <c r="J7706" s="53">
        <f t="shared" si="1325"/>
        <v>-0.34306915411250505</v>
      </c>
      <c r="K7706" s="53">
        <f t="shared" si="1326"/>
        <v>1.1870522143766915</v>
      </c>
      <c r="L7706" s="53">
        <f t="shared" si="1327"/>
        <v>12.109128351519114</v>
      </c>
      <c r="M7706" s="93">
        <f t="shared" si="1328"/>
        <v>0.55937496121574015</v>
      </c>
      <c r="N7706" s="53">
        <f t="shared" si="1329"/>
        <v>5.7859589695725475</v>
      </c>
      <c r="O7706">
        <f t="shared" si="1330"/>
        <v>0.32662940582445077</v>
      </c>
      <c r="P7706" s="53">
        <f t="shared" si="1331"/>
        <v>4.5587579249300099</v>
      </c>
      <c r="Q7706" s="53">
        <v>0.2</v>
      </c>
      <c r="R7706" s="53">
        <f t="shared" si="1332"/>
        <v>3.3814321133815914</v>
      </c>
    </row>
    <row r="7707" spans="2:18" ht="15">
      <c r="B7707" s="84">
        <v>38010</v>
      </c>
      <c r="C7707" s="85">
        <v>0</v>
      </c>
      <c r="D7707" s="86">
        <v>3.7</v>
      </c>
      <c r="E7707" s="87">
        <v>-4.9000000000000004</v>
      </c>
      <c r="F7707" s="96">
        <f t="shared" si="1323"/>
        <v>-0.60000000000000009</v>
      </c>
      <c r="G7707" s="96"/>
      <c r="H7707" s="74">
        <f t="shared" si="1324"/>
        <v>24</v>
      </c>
      <c r="I7707" s="53">
        <f t="shared" si="1322"/>
        <v>1.0312864220227413</v>
      </c>
      <c r="J7707" s="53">
        <f t="shared" si="1325"/>
        <v>-0.33901315392900844</v>
      </c>
      <c r="K7707" s="53">
        <f t="shared" si="1326"/>
        <v>1.1922091521724227</v>
      </c>
      <c r="L7707" s="53">
        <f t="shared" si="1327"/>
        <v>12.267253232207459</v>
      </c>
      <c r="M7707" s="93">
        <f t="shared" si="1328"/>
        <v>0.57946135357956996</v>
      </c>
      <c r="N7707" s="53">
        <f t="shared" si="1329"/>
        <v>6.1156902008731571</v>
      </c>
      <c r="O7707">
        <f t="shared" si="1330"/>
        <v>0.31934870593876619</v>
      </c>
      <c r="P7707" s="53">
        <f t="shared" si="1331"/>
        <v>4.4457159662620116</v>
      </c>
      <c r="Q7707" s="53">
        <v>0.2</v>
      </c>
      <c r="R7707" s="53">
        <f t="shared" si="1332"/>
        <v>3.430148446084877</v>
      </c>
    </row>
    <row r="7708" spans="2:18" ht="15">
      <c r="B7708" s="84">
        <v>38011</v>
      </c>
      <c r="C7708" s="85">
        <v>0</v>
      </c>
      <c r="D7708" s="86">
        <v>2.9</v>
      </c>
      <c r="E7708" s="87">
        <v>-5.5</v>
      </c>
      <c r="F7708" s="96">
        <f t="shared" si="1323"/>
        <v>-1.3</v>
      </c>
      <c r="G7708" s="96"/>
      <c r="H7708" s="74">
        <f t="shared" si="1324"/>
        <v>25</v>
      </c>
      <c r="I7708" s="53">
        <f t="shared" si="1322"/>
        <v>1.0310806596693767</v>
      </c>
      <c r="J7708" s="53">
        <f t="shared" si="1325"/>
        <v>-0.33485289968952081</v>
      </c>
      <c r="K7708" s="53">
        <f t="shared" si="1326"/>
        <v>1.1974724228038927</v>
      </c>
      <c r="L7708" s="53">
        <f t="shared" si="1327"/>
        <v>12.429759920595002</v>
      </c>
      <c r="M7708" s="93">
        <f t="shared" si="1328"/>
        <v>0.55665459857649502</v>
      </c>
      <c r="N7708" s="53">
        <f t="shared" si="1329"/>
        <v>6.1242273517169483</v>
      </c>
      <c r="O7708">
        <f t="shared" si="1330"/>
        <v>0.30521437415657032</v>
      </c>
      <c r="P7708" s="53">
        <f t="shared" si="1331"/>
        <v>4.2271517301334214</v>
      </c>
      <c r="Q7708" s="53">
        <v>0.2</v>
      </c>
      <c r="R7708" s="53">
        <f t="shared" si="1332"/>
        <v>3.3940769249233602</v>
      </c>
    </row>
    <row r="7709" spans="2:18" ht="15">
      <c r="B7709" s="84">
        <v>38012</v>
      </c>
      <c r="C7709" s="85">
        <v>0</v>
      </c>
      <c r="D7709" s="86">
        <v>-0.3</v>
      </c>
      <c r="E7709" s="87">
        <v>-7.5</v>
      </c>
      <c r="F7709" s="96">
        <f t="shared" si="1323"/>
        <v>-3.9</v>
      </c>
      <c r="G7709" s="96"/>
      <c r="H7709" s="74">
        <f t="shared" si="1324"/>
        <v>26</v>
      </c>
      <c r="I7709" s="53">
        <f t="shared" si="1322"/>
        <v>1.0308657000487762</v>
      </c>
      <c r="J7709" s="53">
        <f t="shared" si="1325"/>
        <v>-0.33059018317830297</v>
      </c>
      <c r="K7709" s="53">
        <f t="shared" si="1326"/>
        <v>1.2028383601683015</v>
      </c>
      <c r="L7709" s="53">
        <f t="shared" si="1327"/>
        <v>12.596596241481892</v>
      </c>
      <c r="M7709" s="93">
        <f t="shared" si="1328"/>
        <v>0.43998080620351832</v>
      </c>
      <c r="N7709" s="53">
        <f t="shared" si="1329"/>
        <v>5.7460364781386613</v>
      </c>
      <c r="O7709">
        <f t="shared" si="1330"/>
        <v>0.25741594391955608</v>
      </c>
      <c r="P7709" s="53">
        <f t="shared" si="1331"/>
        <v>3.4972851669633949</v>
      </c>
      <c r="Q7709" s="53">
        <v>0.2</v>
      </c>
      <c r="R7709" s="53">
        <f t="shared" si="1332"/>
        <v>3.1731507790519959</v>
      </c>
    </row>
    <row r="7710" spans="2:18" ht="15">
      <c r="B7710" s="84">
        <v>38013</v>
      </c>
      <c r="C7710" s="85">
        <v>0</v>
      </c>
      <c r="D7710" s="86">
        <v>4.0999999999999996</v>
      </c>
      <c r="E7710" s="87">
        <v>-3.4</v>
      </c>
      <c r="F7710" s="96">
        <f t="shared" si="1323"/>
        <v>0.34999999999999987</v>
      </c>
      <c r="G7710" s="96"/>
      <c r="H7710" s="74">
        <f t="shared" si="1324"/>
        <v>27</v>
      </c>
      <c r="I7710" s="53">
        <f t="shared" si="1322"/>
        <v>1.0306416067709498</v>
      </c>
      <c r="J7710" s="53">
        <f t="shared" si="1325"/>
        <v>-0.32622682204390219</v>
      </c>
      <c r="K7710" s="53">
        <f t="shared" si="1326"/>
        <v>1.2083033351284647</v>
      </c>
      <c r="L7710" s="53">
        <f t="shared" si="1327"/>
        <v>12.767707920209469</v>
      </c>
      <c r="M7710" s="93">
        <f t="shared" si="1328"/>
        <v>0.59431908077250484</v>
      </c>
      <c r="N7710" s="53">
        <f t="shared" si="1329"/>
        <v>5.9441873902056823</v>
      </c>
      <c r="O7710">
        <f t="shared" si="1330"/>
        <v>0.33945071878576971</v>
      </c>
      <c r="P7710" s="53">
        <f t="shared" si="1331"/>
        <v>4.7585602566141008</v>
      </c>
      <c r="Q7710" s="53">
        <v>0.2</v>
      </c>
      <c r="R7710" s="53">
        <f t="shared" si="1332"/>
        <v>3.4450383570177814</v>
      </c>
    </row>
    <row r="7711" spans="2:18" ht="15">
      <c r="B7711" s="84">
        <v>38014</v>
      </c>
      <c r="C7711" s="85">
        <v>0.2</v>
      </c>
      <c r="D7711" s="86">
        <v>7.5</v>
      </c>
      <c r="E7711" s="87">
        <v>-5.0999999999999996</v>
      </c>
      <c r="F7711" s="96">
        <f t="shared" si="1323"/>
        <v>1.2000000000000002</v>
      </c>
      <c r="G7711" s="96"/>
      <c r="H7711" s="74">
        <f t="shared" si="1324"/>
        <v>28</v>
      </c>
      <c r="I7711" s="53">
        <f t="shared" si="1322"/>
        <v>1.030408446148704</v>
      </c>
      <c r="J7711" s="53">
        <f t="shared" si="1325"/>
        <v>-0.32176465796541182</v>
      </c>
      <c r="K7711" s="53">
        <f t="shared" si="1326"/>
        <v>1.2138637612630909</v>
      </c>
      <c r="L7711" s="53">
        <f t="shared" si="1327"/>
        <v>12.9430385958524</v>
      </c>
      <c r="M7711" s="93">
        <f t="shared" si="1328"/>
        <v>0.81747521333955497</v>
      </c>
      <c r="N7711" s="53">
        <f t="shared" si="1329"/>
        <v>7.8103489948176446</v>
      </c>
      <c r="O7711">
        <f t="shared" si="1330"/>
        <v>0.35837121938267286</v>
      </c>
      <c r="P7711" s="53">
        <f t="shared" si="1331"/>
        <v>5.0550706834193235</v>
      </c>
      <c r="Q7711" s="53">
        <v>0.2</v>
      </c>
      <c r="R7711" s="53">
        <f t="shared" si="1332"/>
        <v>3.8753115994333047</v>
      </c>
    </row>
    <row r="7712" spans="2:18" ht="15">
      <c r="B7712" s="84">
        <v>38015</v>
      </c>
      <c r="C7712" s="85">
        <v>0</v>
      </c>
      <c r="D7712" s="86">
        <v>1.3</v>
      </c>
      <c r="E7712" s="87">
        <v>-5.9</v>
      </c>
      <c r="F7712" s="96">
        <f t="shared" si="1323"/>
        <v>-2.3000000000000003</v>
      </c>
      <c r="G7712" s="96"/>
      <c r="H7712" s="74">
        <f t="shared" si="1324"/>
        <v>29</v>
      </c>
      <c r="I7712" s="53">
        <f t="shared" si="1322"/>
        <v>1.0301662871780179</v>
      </c>
      <c r="J7712" s="53">
        <f t="shared" si="1325"/>
        <v>-0.31720555485597807</v>
      </c>
      <c r="K7712" s="53">
        <f t="shared" si="1326"/>
        <v>1.2195161001475012</v>
      </c>
      <c r="L7712" s="53">
        <f t="shared" si="1327"/>
        <v>13.122529838904034</v>
      </c>
      <c r="M7712" s="93">
        <f t="shared" si="1328"/>
        <v>0.5111107188133488</v>
      </c>
      <c r="N7712" s="53">
        <f t="shared" si="1329"/>
        <v>5.985945226337992</v>
      </c>
      <c r="O7712">
        <f t="shared" si="1330"/>
        <v>0.28597805063564247</v>
      </c>
      <c r="P7712" s="53">
        <f t="shared" si="1331"/>
        <v>3.9316473830063101</v>
      </c>
      <c r="Q7712" s="53">
        <v>0.2</v>
      </c>
      <c r="R7712" s="53">
        <f t="shared" si="1332"/>
        <v>3.3111908188143109</v>
      </c>
    </row>
    <row r="7713" spans="2:18" ht="15">
      <c r="B7713" s="84">
        <v>38016</v>
      </c>
      <c r="C7713" s="85">
        <v>0</v>
      </c>
      <c r="D7713" s="86">
        <v>6.3</v>
      </c>
      <c r="E7713" s="87">
        <v>-7.5</v>
      </c>
      <c r="F7713" s="96">
        <f t="shared" si="1323"/>
        <v>-0.60000000000000009</v>
      </c>
      <c r="G7713" s="96"/>
      <c r="H7713" s="74">
        <f t="shared" si="1324"/>
        <v>30</v>
      </c>
      <c r="I7713" s="53">
        <f t="shared" si="1322"/>
        <v>1.0299152015176269</v>
      </c>
      <c r="J7713" s="53">
        <f t="shared" si="1325"/>
        <v>-0.31255139710685492</v>
      </c>
      <c r="K7713" s="53">
        <f t="shared" si="1326"/>
        <v>1.2252568661692629</v>
      </c>
      <c r="L7713" s="53">
        <f t="shared" si="1327"/>
        <v>13.306121173372119</v>
      </c>
      <c r="M7713" s="93">
        <f t="shared" si="1328"/>
        <v>0.7961940682801788</v>
      </c>
      <c r="N7713" s="53">
        <f t="shared" si="1329"/>
        <v>8.403107871292729</v>
      </c>
      <c r="O7713">
        <f t="shared" si="1330"/>
        <v>0.31934870593876619</v>
      </c>
      <c r="P7713" s="53">
        <f t="shared" si="1331"/>
        <v>4.4457159662620116</v>
      </c>
      <c r="Q7713" s="53">
        <v>0.2</v>
      </c>
      <c r="R7713" s="53">
        <f t="shared" si="1332"/>
        <v>3.8955478008983548</v>
      </c>
    </row>
    <row r="7714" spans="2:18" ht="15">
      <c r="B7714" s="84">
        <v>38017</v>
      </c>
      <c r="C7714" s="85">
        <v>0</v>
      </c>
      <c r="D7714" s="86">
        <v>6.9</v>
      </c>
      <c r="E7714" s="87">
        <v>-6.5</v>
      </c>
      <c r="F7714" s="96">
        <f t="shared" si="1323"/>
        <v>0.20000000000000018</v>
      </c>
      <c r="G7714" s="96"/>
      <c r="H7714" s="74">
        <f t="shared" si="1324"/>
        <v>31</v>
      </c>
      <c r="I7714" s="53">
        <f t="shared" si="1322"/>
        <v>1.0296552634678175</v>
      </c>
      <c r="J7714" s="53">
        <f t="shared" si="1325"/>
        <v>-0.30780408787498542</v>
      </c>
      <c r="K7714" s="53">
        <f t="shared" si="1326"/>
        <v>1.2310826308858673</v>
      </c>
      <c r="L7714" s="53">
        <f t="shared" si="1327"/>
        <v>13.493750103179497</v>
      </c>
      <c r="M7714" s="93">
        <f t="shared" si="1328"/>
        <v>0.83263955959031422</v>
      </c>
      <c r="N7714" s="53">
        <f t="shared" si="1329"/>
        <v>8.3971900705349753</v>
      </c>
      <c r="O7714">
        <f t="shared" si="1330"/>
        <v>0.33620459444290313</v>
      </c>
      <c r="P7714" s="53">
        <f t="shared" si="1331"/>
        <v>4.7078864509550176</v>
      </c>
      <c r="Q7714" s="53">
        <v>0.2</v>
      </c>
      <c r="R7714" s="53">
        <f t="shared" si="1332"/>
        <v>3.9406233000005795</v>
      </c>
    </row>
    <row r="7715" spans="2:18" ht="15">
      <c r="B7715" s="84">
        <v>38018</v>
      </c>
      <c r="C7715" s="85">
        <v>0</v>
      </c>
      <c r="D7715" s="86">
        <v>6.9</v>
      </c>
      <c r="E7715" s="87">
        <v>-3.5</v>
      </c>
      <c r="F7715" s="96">
        <f t="shared" si="1323"/>
        <v>1.7000000000000002</v>
      </c>
      <c r="G7715" s="96"/>
      <c r="H7715" s="74">
        <f t="shared" si="1324"/>
        <v>32</v>
      </c>
      <c r="I7715" s="53">
        <f t="shared" si="1322"/>
        <v>1.0293865499484409</v>
      </c>
      <c r="J7715" s="53">
        <f t="shared" si="1325"/>
        <v>-0.30296554741678583</v>
      </c>
      <c r="K7715" s="53">
        <f t="shared" si="1326"/>
        <v>1.23699002693392</v>
      </c>
      <c r="L7715" s="53">
        <f t="shared" si="1327"/>
        <v>13.685352142743081</v>
      </c>
      <c r="M7715" s="93">
        <f t="shared" si="1328"/>
        <v>0.80594746096798886</v>
      </c>
      <c r="N7715" s="53">
        <f t="shared" si="1329"/>
        <v>7.5027688718696712</v>
      </c>
      <c r="O7715">
        <f t="shared" si="1330"/>
        <v>0.36992857132981116</v>
      </c>
      <c r="P7715" s="53">
        <f t="shared" si="1331"/>
        <v>5.2371322007262195</v>
      </c>
      <c r="Q7715" s="53">
        <v>0.2</v>
      </c>
      <c r="R7715" s="53">
        <f t="shared" si="1332"/>
        <v>3.8382082710066259</v>
      </c>
    </row>
    <row r="7716" spans="2:18" ht="15">
      <c r="B7716" s="84">
        <v>38019</v>
      </c>
      <c r="C7716" s="85">
        <v>0</v>
      </c>
      <c r="D7716" s="86">
        <v>8.1</v>
      </c>
      <c r="E7716" s="87">
        <v>-4</v>
      </c>
      <c r="F7716" s="96">
        <f t="shared" si="1323"/>
        <v>2.0499999999999998</v>
      </c>
      <c r="G7716" s="96"/>
      <c r="H7716" s="74">
        <f t="shared" si="1324"/>
        <v>33</v>
      </c>
      <c r="I7716" s="53">
        <f t="shared" si="1322"/>
        <v>1.0291091404761501</v>
      </c>
      <c r="J7716" s="53">
        <f t="shared" si="1325"/>
        <v>-0.29803771147049535</v>
      </c>
      <c r="K7716" s="53">
        <f t="shared" si="1326"/>
        <v>1.2429757515013611</v>
      </c>
      <c r="L7716" s="53">
        <f t="shared" si="1327"/>
        <v>13.880860851585737</v>
      </c>
      <c r="M7716" s="93">
        <f t="shared" si="1328"/>
        <v>0.89757153349769148</v>
      </c>
      <c r="N7716" s="53">
        <f t="shared" si="1329"/>
        <v>8.2083904647017008</v>
      </c>
      <c r="O7716">
        <f t="shared" si="1330"/>
        <v>0.37821233501031831</v>
      </c>
      <c r="P7716" s="53">
        <f t="shared" si="1331"/>
        <v>5.3680521590142156</v>
      </c>
      <c r="Q7716" s="53">
        <v>0.2</v>
      </c>
      <c r="R7716" s="53">
        <f t="shared" si="1332"/>
        <v>4.0040870272553475</v>
      </c>
    </row>
    <row r="7717" spans="2:18" ht="15">
      <c r="B7717" s="84">
        <v>38020</v>
      </c>
      <c r="C7717" s="85">
        <v>0</v>
      </c>
      <c r="D7717" s="86">
        <v>7.3</v>
      </c>
      <c r="E7717" s="87">
        <v>-3.3</v>
      </c>
      <c r="F7717" s="96">
        <f t="shared" si="1323"/>
        <v>2</v>
      </c>
      <c r="G7717" s="96"/>
      <c r="H7717" s="74">
        <f t="shared" si="1324"/>
        <v>34</v>
      </c>
      <c r="I7717" s="53">
        <f t="shared" si="1322"/>
        <v>1.0288231171408715</v>
      </c>
      <c r="J7717" s="53">
        <f t="shared" si="1325"/>
        <v>-0.29302252968915588</v>
      </c>
      <c r="K7717" s="53">
        <f t="shared" si="1326"/>
        <v>1.2490365693760106</v>
      </c>
      <c r="L7717" s="53">
        <f t="shared" si="1327"/>
        <v>14.080207872819296</v>
      </c>
      <c r="M7717" s="93">
        <f t="shared" si="1328"/>
        <v>0.85001514351458662</v>
      </c>
      <c r="N7717" s="53">
        <f t="shared" si="1329"/>
        <v>7.7931120491921435</v>
      </c>
      <c r="O7717">
        <f t="shared" si="1330"/>
        <v>0.37701905417423626</v>
      </c>
      <c r="P7717" s="53">
        <f t="shared" si="1331"/>
        <v>5.3491713880855905</v>
      </c>
      <c r="Q7717" s="53">
        <v>0.2</v>
      </c>
      <c r="R7717" s="53">
        <f t="shared" si="1332"/>
        <v>3.9146593671292589</v>
      </c>
    </row>
    <row r="7718" spans="2:18" ht="15">
      <c r="B7718" s="84">
        <v>38021</v>
      </c>
      <c r="C7718" s="85">
        <v>0</v>
      </c>
      <c r="D7718" s="86">
        <v>12.5</v>
      </c>
      <c r="E7718" s="87">
        <v>-0.3</v>
      </c>
      <c r="F7718" s="96">
        <f t="shared" si="1323"/>
        <v>6.1</v>
      </c>
      <c r="G7718" s="96"/>
      <c r="H7718" s="74">
        <f t="shared" si="1324"/>
        <v>35</v>
      </c>
      <c r="I7718" s="53">
        <f t="shared" si="1322"/>
        <v>1.0285285645815117</v>
      </c>
      <c r="J7718" s="53">
        <f t="shared" si="1325"/>
        <v>-0.28792196412598908</v>
      </c>
      <c r="K7718" s="53">
        <f t="shared" si="1326"/>
        <v>1.2551693155852104</v>
      </c>
      <c r="L7718" s="53">
        <f t="shared" si="1327"/>
        <v>14.283322975322376</v>
      </c>
      <c r="M7718" s="93">
        <f t="shared" si="1328"/>
        <v>1.1437513400806345</v>
      </c>
      <c r="N7718" s="53">
        <f t="shared" si="1329"/>
        <v>8.6872668639342656</v>
      </c>
      <c r="O7718">
        <f t="shared" si="1330"/>
        <v>0.48660179431929285</v>
      </c>
      <c r="P7718" s="53">
        <f t="shared" si="1331"/>
        <v>7.1112221953762669</v>
      </c>
      <c r="Q7718" s="53">
        <v>0.2</v>
      </c>
      <c r="R7718" s="53">
        <f t="shared" si="1332"/>
        <v>4.3129850633684281</v>
      </c>
    </row>
    <row r="7719" spans="2:18" ht="15">
      <c r="B7719" s="84">
        <v>38022</v>
      </c>
      <c r="C7719" s="85">
        <v>0</v>
      </c>
      <c r="D7719" s="86">
        <v>15</v>
      </c>
      <c r="E7719" s="87">
        <v>-1</v>
      </c>
      <c r="F7719" s="96">
        <f t="shared" si="1323"/>
        <v>7</v>
      </c>
      <c r="G7719" s="96"/>
      <c r="H7719" s="74">
        <f t="shared" si="1324"/>
        <v>36</v>
      </c>
      <c r="I7719" s="53">
        <f t="shared" si="1322"/>
        <v>1.0282255699609115</v>
      </c>
      <c r="J7719" s="53">
        <f t="shared" si="1325"/>
        <v>-0.28273798777366221</v>
      </c>
      <c r="K7719" s="53">
        <f t="shared" si="1326"/>
        <v>1.2613708976425573</v>
      </c>
      <c r="L7719" s="53">
        <f t="shared" si="1327"/>
        <v>14.490134099424376</v>
      </c>
      <c r="M7719" s="93">
        <f t="shared" si="1328"/>
        <v>1.3461192980963623</v>
      </c>
      <c r="N7719" s="53">
        <f t="shared" si="1329"/>
        <v>9.8532911876085763</v>
      </c>
      <c r="O7719">
        <f t="shared" si="1330"/>
        <v>0.51408950205511061</v>
      </c>
      <c r="P7719" s="53">
        <f t="shared" si="1331"/>
        <v>7.561434041661748</v>
      </c>
      <c r="Q7719" s="53">
        <v>0.2</v>
      </c>
      <c r="R7719" s="53">
        <f t="shared" si="1332"/>
        <v>4.6096634176632207</v>
      </c>
    </row>
    <row r="7720" spans="2:18" ht="15">
      <c r="B7720" s="84">
        <v>38023</v>
      </c>
      <c r="C7720" s="85">
        <v>0</v>
      </c>
      <c r="D7720" s="86">
        <v>13.3</v>
      </c>
      <c r="E7720" s="87">
        <v>-0.1</v>
      </c>
      <c r="F7720" s="96">
        <f t="shared" si="1323"/>
        <v>6.6000000000000005</v>
      </c>
      <c r="G7720" s="96"/>
      <c r="H7720" s="74">
        <f t="shared" si="1324"/>
        <v>37</v>
      </c>
      <c r="I7720" s="53">
        <f t="shared" si="1322"/>
        <v>1.0279142229400544</v>
      </c>
      <c r="J7720" s="53">
        <f t="shared" si="1325"/>
        <v>-0.2774725831586547</v>
      </c>
      <c r="K7720" s="53">
        <f t="shared" si="1326"/>
        <v>1.2676382974187046</v>
      </c>
      <c r="L7720" s="53">
        <f t="shared" si="1327"/>
        <v>14.700567405896869</v>
      </c>
      <c r="M7720" s="93">
        <f t="shared" si="1328"/>
        <v>1.229633812354626</v>
      </c>
      <c r="N7720" s="53">
        <f t="shared" si="1329"/>
        <v>9.1481951057431115</v>
      </c>
      <c r="O7720">
        <f t="shared" si="1330"/>
        <v>0.50170926729924392</v>
      </c>
      <c r="P7720" s="53">
        <f t="shared" si="1331"/>
        <v>7.3582830988883128</v>
      </c>
      <c r="Q7720" s="53">
        <v>0.2</v>
      </c>
      <c r="R7720" s="53">
        <f t="shared" si="1332"/>
        <v>4.4370416438353715</v>
      </c>
    </row>
    <row r="7721" spans="2:18" ht="15">
      <c r="B7721" s="84">
        <v>38024</v>
      </c>
      <c r="C7721" s="85">
        <v>0</v>
      </c>
      <c r="D7721" s="86">
        <v>5.3</v>
      </c>
      <c r="E7721" s="87">
        <v>-1.1000000000000001</v>
      </c>
      <c r="F7721" s="96">
        <f t="shared" si="1323"/>
        <v>2.0999999999999996</v>
      </c>
      <c r="G7721" s="96"/>
      <c r="H7721" s="74">
        <f t="shared" si="1324"/>
        <v>38</v>
      </c>
      <c r="I7721" s="53">
        <f t="shared" si="1322"/>
        <v>1.0275946156515323</v>
      </c>
      <c r="J7721" s="53">
        <f t="shared" si="1325"/>
        <v>-0.27212774099167591</v>
      </c>
      <c r="K7721" s="53">
        <f t="shared" si="1326"/>
        <v>1.2739685726539534</v>
      </c>
      <c r="L7721" s="53">
        <f t="shared" si="1327"/>
        <v>14.914547328045117</v>
      </c>
      <c r="M7721" s="93">
        <f t="shared" si="1328"/>
        <v>0.70315750028724378</v>
      </c>
      <c r="N7721" s="53">
        <f t="shared" si="1329"/>
        <v>6.414295816472146</v>
      </c>
      <c r="O7721">
        <f t="shared" si="1330"/>
        <v>0.37940893199992881</v>
      </c>
      <c r="P7721" s="53">
        <f t="shared" si="1331"/>
        <v>5.3869926768558569</v>
      </c>
      <c r="Q7721" s="53">
        <v>0.2</v>
      </c>
      <c r="R7721" s="53">
        <f t="shared" si="1332"/>
        <v>3.6316992321666071</v>
      </c>
    </row>
    <row r="7722" spans="2:18" ht="15">
      <c r="B7722" s="84">
        <v>38025</v>
      </c>
      <c r="C7722" s="85">
        <v>0</v>
      </c>
      <c r="D7722" s="86">
        <v>11.3</v>
      </c>
      <c r="E7722" s="87">
        <v>-3</v>
      </c>
      <c r="F7722" s="96">
        <f t="shared" si="1323"/>
        <v>4.1500000000000004</v>
      </c>
      <c r="G7722" s="96"/>
      <c r="H7722" s="74">
        <f t="shared" si="1324"/>
        <v>39</v>
      </c>
      <c r="I7722" s="53">
        <f t="shared" si="1322"/>
        <v>1.0272668426722846</v>
      </c>
      <c r="J7722" s="53">
        <f t="shared" si="1325"/>
        <v>-0.26670545887483604</v>
      </c>
      <c r="K7722" s="53">
        <f t="shared" si="1326"/>
        <v>1.2803588581308856</v>
      </c>
      <c r="L7722" s="53">
        <f t="shared" si="1327"/>
        <v>15.131996626686488</v>
      </c>
      <c r="M7722" s="93">
        <f t="shared" si="1328"/>
        <v>1.1762462521790176</v>
      </c>
      <c r="N7722" s="53">
        <f t="shared" si="1329"/>
        <v>9.7277673607959461</v>
      </c>
      <c r="O7722">
        <f t="shared" si="1330"/>
        <v>0.43142320467363154</v>
      </c>
      <c r="P7722" s="53">
        <f t="shared" si="1331"/>
        <v>6.2170937848778562</v>
      </c>
      <c r="Q7722" s="53">
        <v>0.2</v>
      </c>
      <c r="R7722" s="53">
        <f t="shared" si="1332"/>
        <v>4.4369443545171272</v>
      </c>
    </row>
    <row r="7723" spans="2:18" ht="15">
      <c r="B7723" s="84">
        <v>38026</v>
      </c>
      <c r="C7723" s="85">
        <v>0</v>
      </c>
      <c r="D7723" s="86">
        <v>11.1</v>
      </c>
      <c r="E7723" s="87">
        <v>0.5</v>
      </c>
      <c r="F7723" s="96">
        <f t="shared" si="1323"/>
        <v>5.8</v>
      </c>
      <c r="G7723" s="96"/>
      <c r="H7723" s="74">
        <f t="shared" si="1324"/>
        <v>40</v>
      </c>
      <c r="I7723" s="53">
        <f t="shared" si="1322"/>
        <v>1.0269310009956087</v>
      </c>
      <c r="J7723" s="53">
        <f t="shared" si="1325"/>
        <v>-0.26120774006603953</v>
      </c>
      <c r="K7723" s="53">
        <f t="shared" si="1326"/>
        <v>1.2868063665256193</v>
      </c>
      <c r="L7723" s="53">
        <f t="shared" si="1327"/>
        <v>15.352836447797053</v>
      </c>
      <c r="M7723" s="93">
        <f t="shared" si="1328"/>
        <v>1.1047220756593021</v>
      </c>
      <c r="N7723" s="53">
        <f t="shared" si="1329"/>
        <v>8.4974863859482621</v>
      </c>
      <c r="O7723">
        <f t="shared" si="1330"/>
        <v>0.47772995030247767</v>
      </c>
      <c r="P7723" s="53">
        <f t="shared" si="1331"/>
        <v>6.9665760101586569</v>
      </c>
      <c r="Q7723" s="53">
        <v>0.2</v>
      </c>
      <c r="R7723" s="53">
        <f t="shared" si="1332"/>
        <v>4.2574342079264111</v>
      </c>
    </row>
    <row r="7724" spans="2:18" ht="15">
      <c r="B7724" s="84">
        <v>38027</v>
      </c>
      <c r="C7724" s="85">
        <v>0</v>
      </c>
      <c r="D7724" s="86">
        <v>11.5</v>
      </c>
      <c r="E7724" s="87">
        <v>-1.3</v>
      </c>
      <c r="F7724" s="96">
        <f t="shared" si="1323"/>
        <v>5.0999999999999996</v>
      </c>
      <c r="G7724" s="96"/>
      <c r="H7724" s="74">
        <f t="shared" si="1324"/>
        <v>41</v>
      </c>
      <c r="I7724" s="53">
        <f t="shared" si="1322"/>
        <v>1.0265871900024599</v>
      </c>
      <c r="J7724" s="53">
        <f t="shared" si="1325"/>
        <v>-0.25563659230083863</v>
      </c>
      <c r="K7724" s="53">
        <f t="shared" si="1326"/>
        <v>1.2933083889564396</v>
      </c>
      <c r="L7724" s="53">
        <f t="shared" si="1327"/>
        <v>15.576986382605625</v>
      </c>
      <c r="M7724" s="93">
        <f t="shared" si="1328"/>
        <v>1.1951526560059345</v>
      </c>
      <c r="N7724" s="53">
        <f t="shared" si="1329"/>
        <v>9.4740865186177654</v>
      </c>
      <c r="O7724">
        <f t="shared" si="1330"/>
        <v>0.45757819344210393</v>
      </c>
      <c r="P7724" s="53">
        <f t="shared" si="1331"/>
        <v>6.6392625692475837</v>
      </c>
      <c r="Q7724" s="53">
        <v>0.2</v>
      </c>
      <c r="R7724" s="53">
        <f t="shared" si="1332"/>
        <v>4.4323921990802724</v>
      </c>
    </row>
    <row r="7725" spans="2:18" ht="15">
      <c r="B7725" s="84">
        <v>38028</v>
      </c>
      <c r="C7725" s="85">
        <v>0</v>
      </c>
      <c r="D7725" s="86">
        <v>16.5</v>
      </c>
      <c r="E7725" s="87">
        <v>-2.2999999999999998</v>
      </c>
      <c r="F7725" s="96">
        <f t="shared" si="1323"/>
        <v>7.1</v>
      </c>
      <c r="G7725" s="96"/>
      <c r="H7725" s="74">
        <f t="shared" si="1324"/>
        <v>42</v>
      </c>
      <c r="I7725" s="53">
        <f t="shared" si="1322"/>
        <v>1.0262355114320429</v>
      </c>
      <c r="J7725" s="53">
        <f t="shared" si="1325"/>
        <v>-0.24999402667178106</v>
      </c>
      <c r="K7725" s="53">
        <f t="shared" si="1326"/>
        <v>1.2998622952485448</v>
      </c>
      <c r="L7725" s="53">
        <f t="shared" si="1327"/>
        <v>15.804364529912229</v>
      </c>
      <c r="M7725" s="93">
        <f t="shared" si="1328"/>
        <v>1.5979190835949868</v>
      </c>
      <c r="N7725" s="53">
        <f t="shared" si="1329"/>
        <v>11.649435582025124</v>
      </c>
      <c r="O7725">
        <f t="shared" si="1330"/>
        <v>0.51722604998727895</v>
      </c>
      <c r="P7725" s="53">
        <f t="shared" si="1331"/>
        <v>7.6129996800279249</v>
      </c>
      <c r="Q7725" s="53">
        <v>0.2</v>
      </c>
      <c r="R7725" s="53">
        <f t="shared" si="1332"/>
        <v>5.0053061498930722</v>
      </c>
    </row>
    <row r="7726" spans="2:18" ht="15">
      <c r="B7726" s="84">
        <v>38029</v>
      </c>
      <c r="C7726" s="85">
        <v>0</v>
      </c>
      <c r="D7726" s="86">
        <v>14.5</v>
      </c>
      <c r="E7726" s="87">
        <v>0.8</v>
      </c>
      <c r="F7726" s="96">
        <f t="shared" si="1323"/>
        <v>7.65</v>
      </c>
      <c r="G7726" s="96"/>
      <c r="H7726" s="74">
        <f t="shared" si="1324"/>
        <v>43</v>
      </c>
      <c r="I7726" s="53">
        <f t="shared" si="1322"/>
        <v>1.0258760693517042</v>
      </c>
      <c r="J7726" s="53">
        <f t="shared" si="1325"/>
        <v>-0.24428205656508803</v>
      </c>
      <c r="K7726" s="53">
        <f t="shared" si="1326"/>
        <v>1.3064655339335101</v>
      </c>
      <c r="L7726" s="53">
        <f t="shared" si="1327"/>
        <v>16.034887560408439</v>
      </c>
      <c r="M7726" s="93">
        <f t="shared" si="1328"/>
        <v>1.4145342345779017</v>
      </c>
      <c r="N7726" s="53">
        <f t="shared" si="1329"/>
        <v>10.089627293430691</v>
      </c>
      <c r="O7726">
        <f t="shared" si="1330"/>
        <v>0.53477843419564941</v>
      </c>
      <c r="P7726" s="53">
        <f t="shared" si="1331"/>
        <v>7.9022774058576539</v>
      </c>
      <c r="Q7726" s="53">
        <v>0.2</v>
      </c>
      <c r="R7726" s="53">
        <f t="shared" si="1332"/>
        <v>4.6928950202450848</v>
      </c>
    </row>
    <row r="7727" spans="2:18" ht="15">
      <c r="B7727" s="84">
        <v>38030</v>
      </c>
      <c r="C7727" s="85">
        <v>0</v>
      </c>
      <c r="D7727" s="86">
        <v>10.5</v>
      </c>
      <c r="E7727" s="87">
        <v>-1.9</v>
      </c>
      <c r="F7727" s="96">
        <f t="shared" si="1323"/>
        <v>4.3</v>
      </c>
      <c r="G7727" s="96"/>
      <c r="H7727" s="74">
        <f t="shared" si="1324"/>
        <v>44</v>
      </c>
      <c r="I7727" s="53">
        <f t="shared" si="1322"/>
        <v>1.0255089701261384</v>
      </c>
      <c r="J7727" s="53">
        <f t="shared" si="1325"/>
        <v>-0.23850269665431623</v>
      </c>
      <c r="K7727" s="53">
        <f t="shared" si="1326"/>
        <v>1.3131156320018036</v>
      </c>
      <c r="L7727" s="53">
        <f t="shared" si="1327"/>
        <v>16.268470782777829</v>
      </c>
      <c r="M7727" s="93">
        <f t="shared" si="1328"/>
        <v>1.1856303870280966</v>
      </c>
      <c r="N7727" s="53">
        <f t="shared" si="1329"/>
        <v>9.7388235135150669</v>
      </c>
      <c r="O7727">
        <f t="shared" si="1330"/>
        <v>0.43546363278067091</v>
      </c>
      <c r="P7727" s="53">
        <f t="shared" si="1331"/>
        <v>6.2821098846825247</v>
      </c>
      <c r="Q7727" s="53">
        <v>0.2</v>
      </c>
      <c r="R7727" s="53">
        <f t="shared" si="1332"/>
        <v>4.4472642197306298</v>
      </c>
    </row>
    <row r="7728" spans="2:18" ht="15">
      <c r="B7728" s="84">
        <v>38031</v>
      </c>
      <c r="C7728" s="85">
        <v>0</v>
      </c>
      <c r="D7728" s="86">
        <v>11.7</v>
      </c>
      <c r="E7728" s="87">
        <v>-2.5</v>
      </c>
      <c r="F7728" s="96">
        <f t="shared" si="1323"/>
        <v>4.5999999999999996</v>
      </c>
      <c r="G7728" s="96"/>
      <c r="H7728" s="74">
        <f t="shared" si="1324"/>
        <v>45</v>
      </c>
      <c r="I7728" s="53">
        <f t="shared" si="1322"/>
        <v>1.0251343223859126</v>
      </c>
      <c r="J7728" s="53">
        <f t="shared" si="1325"/>
        <v>-0.2326579619504911</v>
      </c>
      <c r="K7728" s="53">
        <f t="shared" si="1326"/>
        <v>1.3198101944263136</v>
      </c>
      <c r="L7728" s="53">
        <f t="shared" si="1327"/>
        <v>16.505028211357502</v>
      </c>
      <c r="M7728" s="93">
        <f t="shared" si="1328"/>
        <v>1.3046918066507482</v>
      </c>
      <c r="N7728" s="53">
        <f t="shared" si="1329"/>
        <v>10.573271023152572</v>
      </c>
      <c r="O7728">
        <f t="shared" si="1330"/>
        <v>0.44364418562400476</v>
      </c>
      <c r="P7728" s="53">
        <f t="shared" si="1331"/>
        <v>6.4139727188391022</v>
      </c>
      <c r="Q7728" s="53">
        <v>0.2</v>
      </c>
      <c r="R7728" s="53">
        <f t="shared" si="1332"/>
        <v>4.6413173378953783</v>
      </c>
    </row>
    <row r="7729" spans="2:18" ht="15">
      <c r="B7729" s="84">
        <v>38032</v>
      </c>
      <c r="C7729" s="85">
        <v>0</v>
      </c>
      <c r="D7729" s="86">
        <v>13.5</v>
      </c>
      <c r="E7729" s="87">
        <v>-2.1</v>
      </c>
      <c r="F7729" s="96">
        <f t="shared" si="1323"/>
        <v>5.7</v>
      </c>
      <c r="G7729" s="96"/>
      <c r="H7729" s="74">
        <f t="shared" si="1324"/>
        <v>46</v>
      </c>
      <c r="I7729" s="53">
        <f t="shared" si="1322"/>
        <v>1.0247522369953201</v>
      </c>
      <c r="J7729" s="53">
        <f t="shared" si="1325"/>
        <v>-0.22674986690804186</v>
      </c>
      <c r="K7729" s="53">
        <f t="shared" si="1326"/>
        <v>1.3265469034743758</v>
      </c>
      <c r="L7729" s="53">
        <f t="shared" si="1327"/>
        <v>16.744472635144707</v>
      </c>
      <c r="M7729" s="93">
        <f t="shared" si="1328"/>
        <v>1.4554627973459882</v>
      </c>
      <c r="N7729" s="53">
        <f t="shared" si="1329"/>
        <v>11.243012528175708</v>
      </c>
      <c r="O7729">
        <f t="shared" si="1330"/>
        <v>0.47480433938699579</v>
      </c>
      <c r="P7729" s="53">
        <f t="shared" si="1331"/>
        <v>6.9189494269329233</v>
      </c>
      <c r="Q7729" s="53">
        <v>0.2</v>
      </c>
      <c r="R7729" s="53">
        <f t="shared" si="1332"/>
        <v>4.8439227065020853</v>
      </c>
    </row>
    <row r="7730" spans="2:18" ht="15">
      <c r="B7730" s="84">
        <v>38033</v>
      </c>
      <c r="C7730" s="85">
        <v>0</v>
      </c>
      <c r="D7730" s="86">
        <v>13.8</v>
      </c>
      <c r="E7730" s="87">
        <v>-2.5</v>
      </c>
      <c r="F7730" s="96">
        <f t="shared" si="1323"/>
        <v>5.65</v>
      </c>
      <c r="G7730" s="96"/>
      <c r="H7730" s="74">
        <f t="shared" si="1324"/>
        <v>47</v>
      </c>
      <c r="I7730" s="53">
        <f t="shared" si="1322"/>
        <v>1.0243628270195759</v>
      </c>
      <c r="J7730" s="53">
        <f t="shared" si="1325"/>
        <v>-0.22078042458572791</v>
      </c>
      <c r="K7730" s="53">
        <f t="shared" si="1326"/>
        <v>1.3333235178252498</v>
      </c>
      <c r="L7730" s="53">
        <f t="shared" si="1327"/>
        <v>16.986715687937249</v>
      </c>
      <c r="M7730" s="93">
        <f t="shared" si="1328"/>
        <v>1.5060713281807234</v>
      </c>
      <c r="N7730" s="53">
        <f t="shared" si="1329"/>
        <v>11.658754073273675</v>
      </c>
      <c r="O7730">
        <f t="shared" si="1330"/>
        <v>0.47334743159239989</v>
      </c>
      <c r="P7730" s="53">
        <f t="shared" si="1331"/>
        <v>6.8952456490096594</v>
      </c>
      <c r="Q7730" s="53">
        <v>0.2</v>
      </c>
      <c r="R7730" s="53">
        <f t="shared" si="1332"/>
        <v>4.930773551470109</v>
      </c>
    </row>
    <row r="7731" spans="2:18" ht="15">
      <c r="B7731" s="84">
        <v>38034</v>
      </c>
      <c r="C7731" s="85">
        <v>0</v>
      </c>
      <c r="D7731" s="86">
        <v>10.3</v>
      </c>
      <c r="E7731" s="87">
        <v>-2.2999999999999998</v>
      </c>
      <c r="F7731" s="96">
        <f t="shared" si="1323"/>
        <v>4</v>
      </c>
      <c r="G7731" s="96"/>
      <c r="H7731" s="74">
        <f t="shared" si="1324"/>
        <v>48</v>
      </c>
      <c r="I7731" s="53">
        <f t="shared" si="1322"/>
        <v>1.023966207691356</v>
      </c>
      <c r="J7731" s="53">
        <f t="shared" si="1325"/>
        <v>-0.21475164586162002</v>
      </c>
      <c r="K7731" s="53">
        <f t="shared" si="1326"/>
        <v>1.3401378715093815</v>
      </c>
      <c r="L7731" s="53">
        <f t="shared" si="1327"/>
        <v>17.231667919401065</v>
      </c>
      <c r="M7731" s="93">
        <f t="shared" si="1328"/>
        <v>1.2487300308131266</v>
      </c>
      <c r="N7731" s="53">
        <f t="shared" si="1329"/>
        <v>10.398280065119598</v>
      </c>
      <c r="O7731">
        <f t="shared" si="1330"/>
        <v>0.42741570243698762</v>
      </c>
      <c r="P7731" s="53">
        <f t="shared" si="1331"/>
        <v>6.152681276989024</v>
      </c>
      <c r="Q7731" s="53">
        <v>0.2</v>
      </c>
      <c r="R7731" s="53">
        <f t="shared" si="1332"/>
        <v>4.5714644293131537</v>
      </c>
    </row>
    <row r="7732" spans="2:18" ht="15">
      <c r="B7732" s="84">
        <v>38035</v>
      </c>
      <c r="C7732" s="85">
        <v>0</v>
      </c>
      <c r="D7732" s="86">
        <v>10.5</v>
      </c>
      <c r="E7732" s="87">
        <v>-3.1</v>
      </c>
      <c r="F7732" s="96">
        <f t="shared" si="1323"/>
        <v>3.7</v>
      </c>
      <c r="G7732" s="96"/>
      <c r="H7732" s="74">
        <f t="shared" si="1324"/>
        <v>49</v>
      </c>
      <c r="I7732" s="53">
        <f t="shared" si="1322"/>
        <v>1.0235624963767014</v>
      </c>
      <c r="J7732" s="53">
        <f t="shared" si="1325"/>
        <v>-0.20866553870108739</v>
      </c>
      <c r="K7732" s="53">
        <f t="shared" si="1326"/>
        <v>1.346987872685115</v>
      </c>
      <c r="L7732" s="53">
        <f t="shared" si="1327"/>
        <v>17.479238866864325</v>
      </c>
      <c r="M7732" s="93">
        <f t="shared" si="1328"/>
        <v>1.2978661481657796</v>
      </c>
      <c r="N7732" s="53">
        <f t="shared" si="1329"/>
        <v>10.958242147263425</v>
      </c>
      <c r="O7732">
        <f t="shared" si="1330"/>
        <v>0.41949856421169557</v>
      </c>
      <c r="P7732" s="53">
        <f t="shared" si="1331"/>
        <v>6.0256473840762528</v>
      </c>
      <c r="Q7732" s="53">
        <v>0.2</v>
      </c>
      <c r="R7732" s="53">
        <f t="shared" si="1332"/>
        <v>4.6737277727297712</v>
      </c>
    </row>
    <row r="7733" spans="2:18" ht="15">
      <c r="B7733" s="84">
        <v>38036</v>
      </c>
      <c r="C7733" s="85">
        <v>2.4</v>
      </c>
      <c r="D7733" s="86">
        <v>4.5999999999999996</v>
      </c>
      <c r="E7733" s="87">
        <v>0.9</v>
      </c>
      <c r="F7733" s="96">
        <f t="shared" si="1323"/>
        <v>2.75</v>
      </c>
      <c r="G7733" s="96"/>
      <c r="H7733" s="74">
        <f t="shared" si="1324"/>
        <v>50</v>
      </c>
      <c r="I7733" s="53">
        <f t="shared" si="1322"/>
        <v>1.0231518125402845</v>
      </c>
      <c r="J7733" s="53">
        <f t="shared" si="1325"/>
        <v>-0.20252410747662677</v>
      </c>
      <c r="K7733" s="53">
        <f t="shared" si="1326"/>
        <v>1.3538715022678474</v>
      </c>
      <c r="L7733" s="53">
        <f t="shared" si="1327"/>
        <v>17.729337127643955</v>
      </c>
      <c r="M7733" s="93">
        <f t="shared" si="1328"/>
        <v>0.65630340901307793</v>
      </c>
      <c r="N7733" s="53">
        <f t="shared" si="1329"/>
        <v>5.7975203497543699</v>
      </c>
      <c r="O7733">
        <f t="shared" si="1330"/>
        <v>0.39527004952056899</v>
      </c>
      <c r="P7733" s="53">
        <f t="shared" si="1331"/>
        <v>5.6387324471974916</v>
      </c>
      <c r="Q7733" s="53">
        <v>0.2</v>
      </c>
      <c r="R7733" s="53">
        <f t="shared" si="1332"/>
        <v>3.534341959347346</v>
      </c>
    </row>
    <row r="7734" spans="2:18" ht="15">
      <c r="B7734" s="84">
        <v>38037</v>
      </c>
      <c r="C7734" s="85">
        <v>1.2</v>
      </c>
      <c r="D7734" s="86">
        <v>6.5</v>
      </c>
      <c r="E7734" s="87">
        <v>0.3</v>
      </c>
      <c r="F7734" s="96">
        <f t="shared" si="1323"/>
        <v>3.4</v>
      </c>
      <c r="G7734" s="96"/>
      <c r="H7734" s="74">
        <f t="shared" si="1324"/>
        <v>51</v>
      </c>
      <c r="I7734" s="53">
        <f t="shared" si="1322"/>
        <v>1.0227342777100603</v>
      </c>
      <c r="J7734" s="53">
        <f t="shared" si="1325"/>
        <v>-0.19632935233829593</v>
      </c>
      <c r="K7734" s="53">
        <f t="shared" si="1326"/>
        <v>1.3607868124258506</v>
      </c>
      <c r="L7734" s="53">
        <f t="shared" si="1327"/>
        <v>17.981870431716864</v>
      </c>
      <c r="M7734" s="93">
        <f t="shared" si="1328"/>
        <v>0.88892688891993521</v>
      </c>
      <c r="N7734" s="53">
        <f t="shared" si="1329"/>
        <v>7.6116643696031865</v>
      </c>
      <c r="O7734">
        <f t="shared" si="1330"/>
        <v>0.41171040805602122</v>
      </c>
      <c r="P7734" s="53">
        <f t="shared" si="1331"/>
        <v>5.9009692403222838</v>
      </c>
      <c r="Q7734" s="53">
        <v>0.2</v>
      </c>
      <c r="R7734" s="53">
        <f t="shared" si="1332"/>
        <v>3.9490502574941266</v>
      </c>
    </row>
    <row r="7735" spans="2:18" ht="15">
      <c r="B7735" s="84">
        <v>38038</v>
      </c>
      <c r="C7735" s="85">
        <v>1.2</v>
      </c>
      <c r="D7735" s="86">
        <v>2.6</v>
      </c>
      <c r="E7735" s="87">
        <v>0.5</v>
      </c>
      <c r="F7735" s="96">
        <f t="shared" si="1323"/>
        <v>1.55</v>
      </c>
      <c r="G7735" s="96"/>
      <c r="H7735" s="74">
        <f t="shared" si="1324"/>
        <v>52</v>
      </c>
      <c r="I7735" s="53">
        <f t="shared" si="1322"/>
        <v>1.0223100154413023</v>
      </c>
      <c r="J7735" s="53">
        <f t="shared" si="1325"/>
        <v>-0.19008326863341693</v>
      </c>
      <c r="K7735" s="53">
        <f t="shared" si="1326"/>
        <v>1.3677319249562678</v>
      </c>
      <c r="L7735" s="53">
        <f t="shared" si="1327"/>
        <v>18.236745714555813</v>
      </c>
      <c r="M7735" s="93">
        <f t="shared" si="1328"/>
        <v>0.47889183535059487</v>
      </c>
      <c r="N7735" s="53">
        <f t="shared" si="1329"/>
        <v>4.4926843971594286</v>
      </c>
      <c r="O7735">
        <f t="shared" si="1330"/>
        <v>0.36642746764985012</v>
      </c>
      <c r="P7735" s="53">
        <f t="shared" si="1331"/>
        <v>5.1819058634426121</v>
      </c>
      <c r="Q7735" s="53">
        <v>0.2</v>
      </c>
      <c r="R7735" s="53">
        <f t="shared" si="1332"/>
        <v>3.2042096977035204</v>
      </c>
    </row>
    <row r="7736" spans="2:18" ht="15">
      <c r="B7736" s="84">
        <v>38039</v>
      </c>
      <c r="C7736" s="85">
        <v>16.8</v>
      </c>
      <c r="D7736" s="86">
        <v>6.9</v>
      </c>
      <c r="E7736" s="87">
        <v>0.7</v>
      </c>
      <c r="F7736" s="96">
        <f t="shared" si="1323"/>
        <v>3.8000000000000003</v>
      </c>
      <c r="G7736" s="96"/>
      <c r="H7736" s="74">
        <f t="shared" si="1324"/>
        <v>53</v>
      </c>
      <c r="I7736" s="53">
        <f t="shared" si="1322"/>
        <v>1.0218791512800416</v>
      </c>
      <c r="J7736" s="53">
        <f t="shared" si="1325"/>
        <v>-0.18378784637416273</v>
      </c>
      <c r="K7736" s="53">
        <f t="shared" si="1326"/>
        <v>1.3747050295540015</v>
      </c>
      <c r="L7736" s="53">
        <f t="shared" si="1327"/>
        <v>18.493869189956964</v>
      </c>
      <c r="M7736" s="93">
        <f t="shared" si="1328"/>
        <v>0.93148711311035937</v>
      </c>
      <c r="N7736" s="53">
        <f t="shared" si="1329"/>
        <v>7.8283916961722477</v>
      </c>
      <c r="O7736">
        <f t="shared" si="1330"/>
        <v>0.42212318997719828</v>
      </c>
      <c r="P7736" s="53">
        <f t="shared" si="1331"/>
        <v>6.0677283520813434</v>
      </c>
      <c r="Q7736" s="53">
        <v>0.2</v>
      </c>
      <c r="R7736" s="53">
        <f t="shared" si="1332"/>
        <v>4.0151694109809917</v>
      </c>
    </row>
    <row r="7737" spans="2:18" ht="15">
      <c r="B7737" s="84">
        <v>38040</v>
      </c>
      <c r="C7737" s="85">
        <v>3</v>
      </c>
      <c r="D7737" s="86">
        <v>5.5</v>
      </c>
      <c r="E7737" s="87">
        <v>2.5</v>
      </c>
      <c r="F7737" s="96">
        <f t="shared" si="1323"/>
        <v>4</v>
      </c>
      <c r="G7737" s="96"/>
      <c r="H7737" s="74">
        <f t="shared" si="1324"/>
        <v>54</v>
      </c>
      <c r="I7737" s="53">
        <f t="shared" si="1322"/>
        <v>1.0214418127259153</v>
      </c>
      <c r="J7737" s="53">
        <f t="shared" si="1325"/>
        <v>-0.17744506975156121</v>
      </c>
      <c r="K7737" s="53">
        <f t="shared" si="1326"/>
        <v>1.3817043819854726</v>
      </c>
      <c r="L7737" s="53">
        <f t="shared" si="1327"/>
        <v>18.753146422694368</v>
      </c>
      <c r="M7737" s="93">
        <f t="shared" si="1328"/>
        <v>0.66311788136444749</v>
      </c>
      <c r="N7737" s="53">
        <f t="shared" si="1329"/>
        <v>5.5218384090004804</v>
      </c>
      <c r="O7737">
        <f t="shared" si="1330"/>
        <v>0.42741570243698762</v>
      </c>
      <c r="P7737" s="53">
        <f t="shared" si="1331"/>
        <v>6.152681276989024</v>
      </c>
      <c r="Q7737" s="53">
        <v>0.2</v>
      </c>
      <c r="R7737" s="53">
        <f t="shared" si="1332"/>
        <v>3.5349580789648156</v>
      </c>
    </row>
    <row r="7738" spans="2:18" ht="15">
      <c r="B7738" s="84">
        <v>38041</v>
      </c>
      <c r="C7738" s="85">
        <v>8.6</v>
      </c>
      <c r="D7738" s="86">
        <v>5.8</v>
      </c>
      <c r="E7738" s="87">
        <v>-1</v>
      </c>
      <c r="F7738" s="96">
        <f t="shared" si="1323"/>
        <v>2.4</v>
      </c>
      <c r="G7738" s="96"/>
      <c r="H7738" s="74">
        <f t="shared" si="1324"/>
        <v>55</v>
      </c>
      <c r="I7738" s="53">
        <f t="shared" si="1322"/>
        <v>1.0209981291944379</v>
      </c>
      <c r="J7738" s="53">
        <f t="shared" si="1325"/>
        <v>-0.17105691669442086</v>
      </c>
      <c r="K7738" s="53">
        <f t="shared" si="1326"/>
        <v>1.3887283021784398</v>
      </c>
      <c r="L7738" s="53">
        <f t="shared" si="1327"/>
        <v>19.014482400844027</v>
      </c>
      <c r="M7738" s="93">
        <f t="shared" si="1328"/>
        <v>0.93797185533921967</v>
      </c>
      <c r="N7738" s="53">
        <f t="shared" si="1329"/>
        <v>8.4292296392860759</v>
      </c>
      <c r="O7738">
        <f t="shared" si="1330"/>
        <v>0.38665859313220646</v>
      </c>
      <c r="P7738" s="53">
        <f t="shared" si="1331"/>
        <v>5.5018997927792395</v>
      </c>
      <c r="Q7738" s="53">
        <v>0.2</v>
      </c>
      <c r="R7738" s="53">
        <f t="shared" si="1332"/>
        <v>4.06910246222197</v>
      </c>
    </row>
    <row r="7739" spans="2:18" ht="15">
      <c r="B7739" s="84">
        <v>38042</v>
      </c>
      <c r="C7739" s="85">
        <v>0</v>
      </c>
      <c r="D7739" s="86">
        <v>4.5</v>
      </c>
      <c r="E7739" s="87">
        <v>-4.9000000000000004</v>
      </c>
      <c r="F7739" s="96">
        <f t="shared" si="1323"/>
        <v>-0.20000000000000018</v>
      </c>
      <c r="G7739" s="96"/>
      <c r="H7739" s="74">
        <f t="shared" si="1324"/>
        <v>56</v>
      </c>
      <c r="I7739" s="53">
        <f t="shared" si="1322"/>
        <v>1.0205482319787045</v>
      </c>
      <c r="J7739" s="53">
        <f t="shared" si="1325"/>
        <v>-0.1646253584716291</v>
      </c>
      <c r="K7739" s="53">
        <f t="shared" si="1326"/>
        <v>1.3957751722383314</v>
      </c>
      <c r="L7739" s="53">
        <f t="shared" si="1327"/>
        <v>19.277781607628423</v>
      </c>
      <c r="M7739" s="93">
        <f t="shared" si="1328"/>
        <v>0.97416635042441369</v>
      </c>
      <c r="N7739" s="53">
        <f t="shared" si="1329"/>
        <v>10.047775064950622</v>
      </c>
      <c r="O7739">
        <f t="shared" si="1330"/>
        <v>0.32768133418159145</v>
      </c>
      <c r="P7739" s="53">
        <f t="shared" si="1331"/>
        <v>4.5751156810344842</v>
      </c>
      <c r="Q7739" s="53">
        <v>0.2</v>
      </c>
      <c r="R7739" s="53">
        <f t="shared" si="1332"/>
        <v>4.254900860178064</v>
      </c>
    </row>
    <row r="7740" spans="2:18" ht="15">
      <c r="B7740" s="84">
        <v>38043</v>
      </c>
      <c r="C7740" s="85">
        <v>0</v>
      </c>
      <c r="D7740" s="86">
        <v>3.7</v>
      </c>
      <c r="E7740" s="87">
        <v>-1.5</v>
      </c>
      <c r="F7740" s="96">
        <f t="shared" si="1323"/>
        <v>1.1000000000000001</v>
      </c>
      <c r="G7740" s="96"/>
      <c r="H7740" s="74">
        <f t="shared" si="1324"/>
        <v>57</v>
      </c>
      <c r="I7740" s="53">
        <f t="shared" si="1322"/>
        <v>1.0200922542105393</v>
      </c>
      <c r="J7740" s="53">
        <f t="shared" si="1325"/>
        <v>-0.15815235933624114</v>
      </c>
      <c r="K7740" s="53">
        <f t="shared" si="1326"/>
        <v>1.4028434344007965</v>
      </c>
      <c r="L7740" s="53">
        <f t="shared" si="1327"/>
        <v>19.542948092640525</v>
      </c>
      <c r="M7740" s="93">
        <f t="shared" si="1328"/>
        <v>0.78877480156063073</v>
      </c>
      <c r="N7740" s="53">
        <f t="shared" si="1329"/>
        <v>7.576012310733713</v>
      </c>
      <c r="O7740">
        <f t="shared" si="1330"/>
        <v>0.356098214813029</v>
      </c>
      <c r="P7740" s="53">
        <f t="shared" si="1331"/>
        <v>5.0193473176294559</v>
      </c>
      <c r="Q7740" s="53">
        <v>0.2</v>
      </c>
      <c r="R7740" s="53">
        <f t="shared" si="1332"/>
        <v>3.821346985044753</v>
      </c>
    </row>
    <row r="7741" spans="2:18" ht="15">
      <c r="B7741" s="84">
        <v>38044</v>
      </c>
      <c r="C7741" s="85">
        <v>2</v>
      </c>
      <c r="D7741" s="86">
        <v>3.9</v>
      </c>
      <c r="E7741" s="87">
        <v>-1</v>
      </c>
      <c r="F7741" s="96">
        <f t="shared" si="1323"/>
        <v>1.45</v>
      </c>
      <c r="G7741" s="96"/>
      <c r="H7741" s="74">
        <f t="shared" si="1324"/>
        <v>58</v>
      </c>
      <c r="I7741" s="53">
        <f t="shared" si="1322"/>
        <v>1.0196303308210999</v>
      </c>
      <c r="J7741" s="53">
        <f t="shared" si="1325"/>
        <v>-0.15163987620976144</v>
      </c>
      <c r="K7741" s="53">
        <f t="shared" si="1326"/>
        <v>1.4099315889294484</v>
      </c>
      <c r="L7741" s="53">
        <f t="shared" si="1327"/>
        <v>19.809885542313861</v>
      </c>
      <c r="M7741" s="93">
        <f t="shared" si="1328"/>
        <v>0.79051517949541728</v>
      </c>
      <c r="N7741" s="53">
        <f t="shared" si="1329"/>
        <v>7.4546786616132508</v>
      </c>
      <c r="O7741">
        <f t="shared" si="1330"/>
        <v>0.36410960431886297</v>
      </c>
      <c r="P7741" s="53">
        <f t="shared" si="1331"/>
        <v>5.1453791175413315</v>
      </c>
      <c r="Q7741" s="53">
        <v>0.2</v>
      </c>
      <c r="R7741" s="53">
        <f t="shared" si="1332"/>
        <v>3.8149380195305107</v>
      </c>
    </row>
    <row r="7742" spans="2:18" ht="15">
      <c r="B7742" s="84">
        <v>38045</v>
      </c>
      <c r="C7742" s="85">
        <v>3.6</v>
      </c>
      <c r="D7742" s="86">
        <v>3.3</v>
      </c>
      <c r="E7742" s="87">
        <v>-4.0999999999999996</v>
      </c>
      <c r="F7742" s="96">
        <f t="shared" si="1323"/>
        <v>-0.39999999999999991</v>
      </c>
      <c r="G7742" s="96"/>
      <c r="H7742" s="74">
        <f t="shared" si="1324"/>
        <v>59</v>
      </c>
      <c r="I7742" s="53">
        <f t="shared" si="1322"/>
        <v>1.0191625985009487</v>
      </c>
      <c r="J7742" s="53">
        <f t="shared" si="1325"/>
        <v>-0.14508985840499172</v>
      </c>
      <c r="K7742" s="53">
        <f t="shared" si="1326"/>
        <v>1.4170381919670834</v>
      </c>
      <c r="L7742" s="53">
        <f t="shared" si="1327"/>
        <v>20.078497349513505</v>
      </c>
      <c r="M7742" s="93">
        <f t="shared" si="1328"/>
        <v>0.89001185050133635</v>
      </c>
      <c r="N7742" s="53">
        <f t="shared" si="1329"/>
        <v>9.2853010450104438</v>
      </c>
      <c r="O7742">
        <f t="shared" si="1330"/>
        <v>0.32349142039634093</v>
      </c>
      <c r="P7742" s="53">
        <f t="shared" si="1331"/>
        <v>4.5099991960360883</v>
      </c>
      <c r="Q7742" s="53">
        <v>0.2</v>
      </c>
      <c r="R7742" s="53">
        <f t="shared" si="1332"/>
        <v>4.087104667461487</v>
      </c>
    </row>
    <row r="7743" spans="2:18" ht="15">
      <c r="B7743" s="84">
        <v>38046</v>
      </c>
      <c r="C7743" s="85">
        <v>0</v>
      </c>
      <c r="D7743" s="86">
        <v>7.9</v>
      </c>
      <c r="E7743" s="87">
        <v>-0.3</v>
      </c>
      <c r="F7743" s="96">
        <f t="shared" si="1323"/>
        <v>3.8000000000000003</v>
      </c>
      <c r="G7743" s="96"/>
      <c r="H7743" s="74">
        <f t="shared" si="1324"/>
        <v>60</v>
      </c>
      <c r="I7743" s="53">
        <f t="shared" si="1322"/>
        <v>1.0186891956596047</v>
      </c>
      <c r="J7743" s="53">
        <f t="shared" si="1325"/>
        <v>-0.13850424738581349</v>
      </c>
      <c r="K7743" s="53">
        <f t="shared" si="1326"/>
        <v>1.4241618533479681</v>
      </c>
      <c r="L7743" s="53">
        <f t="shared" si="1327"/>
        <v>20.34868668213046</v>
      </c>
      <c r="M7743" s="93">
        <f t="shared" si="1328"/>
        <v>1.1786816861432374</v>
      </c>
      <c r="N7743" s="53">
        <f t="shared" si="1329"/>
        <v>9.9058610627722317</v>
      </c>
      <c r="O7743">
        <f t="shared" si="1330"/>
        <v>0.42212318997719828</v>
      </c>
      <c r="P7743" s="53">
        <f t="shared" si="1331"/>
        <v>6.0677283520813434</v>
      </c>
      <c r="Q7743" s="53">
        <v>0.2</v>
      </c>
      <c r="R7743" s="53">
        <f t="shared" si="1332"/>
        <v>4.4560134895660193</v>
      </c>
    </row>
    <row r="7744" spans="2:18" ht="15">
      <c r="B7744" s="84">
        <v>38047</v>
      </c>
      <c r="C7744" s="85">
        <v>0</v>
      </c>
      <c r="D7744" s="86">
        <v>8.1999999999999993</v>
      </c>
      <c r="E7744" s="87">
        <v>-4.0999999999999996</v>
      </c>
      <c r="F7744" s="96">
        <f t="shared" si="1323"/>
        <v>2.0499999999999998</v>
      </c>
      <c r="G7744" s="96"/>
      <c r="H7744" s="74">
        <f t="shared" si="1324"/>
        <v>61</v>
      </c>
      <c r="I7744" s="53">
        <f t="shared" si="1322"/>
        <v>1.0182102623845848</v>
      </c>
      <c r="J7744" s="53">
        <f t="shared" si="1325"/>
        <v>-0.13188497656225967</v>
      </c>
      <c r="K7744" s="53">
        <f t="shared" si="1326"/>
        <v>1.4313012343781424</v>
      </c>
      <c r="L7744" s="53">
        <f t="shared" si="1327"/>
        <v>20.620356550569728</v>
      </c>
      <c r="M7744" s="93">
        <f t="shared" si="1328"/>
        <v>1.3443387304376948</v>
      </c>
      <c r="N7744" s="53">
        <f t="shared" si="1329"/>
        <v>12.294125653977579</v>
      </c>
      <c r="O7744">
        <f t="shared" si="1330"/>
        <v>0.37821233501031831</v>
      </c>
      <c r="P7744" s="53">
        <f t="shared" si="1331"/>
        <v>5.3680521590142156</v>
      </c>
      <c r="Q7744" s="53">
        <v>0.2</v>
      </c>
      <c r="R7744" s="53">
        <f t="shared" si="1332"/>
        <v>4.8578563694364618</v>
      </c>
    </row>
    <row r="7745" spans="2:18" ht="15">
      <c r="B7745" s="84">
        <v>38048</v>
      </c>
      <c r="C7745" s="85">
        <v>0</v>
      </c>
      <c r="D7745" s="86">
        <v>11.9</v>
      </c>
      <c r="E7745" s="87">
        <v>-3.4</v>
      </c>
      <c r="F7745" s="96">
        <f t="shared" si="1323"/>
        <v>4.25</v>
      </c>
      <c r="G7745" s="96"/>
      <c r="H7745" s="74">
        <f t="shared" si="1324"/>
        <v>62</v>
      </c>
      <c r="I7745" s="53">
        <f t="shared" si="1322"/>
        <v>1.0177259403999503</v>
      </c>
      <c r="J7745" s="53">
        <f t="shared" si="1325"/>
        <v>-0.12523397111924095</v>
      </c>
      <c r="K7745" s="53">
        <f t="shared" si="1326"/>
        <v>1.4384550455900516</v>
      </c>
      <c r="L7745" s="53">
        <f t="shared" si="1327"/>
        <v>20.893409874029718</v>
      </c>
      <c r="M7745" s="93">
        <f t="shared" si="1328"/>
        <v>1.6875750924024631</v>
      </c>
      <c r="N7745" s="53">
        <f t="shared" si="1329"/>
        <v>13.89325352617325</v>
      </c>
      <c r="O7745">
        <f t="shared" si="1330"/>
        <v>0.43411315084530883</v>
      </c>
      <c r="P7745" s="53">
        <f t="shared" si="1331"/>
        <v>6.2603704804237532</v>
      </c>
      <c r="Q7745" s="53">
        <v>0.2</v>
      </c>
      <c r="R7745" s="53">
        <f t="shared" si="1332"/>
        <v>5.3294555024633068</v>
      </c>
    </row>
    <row r="7746" spans="2:18" ht="15">
      <c r="B7746" s="84">
        <v>38049</v>
      </c>
      <c r="C7746" s="85">
        <v>0</v>
      </c>
      <c r="D7746" s="86">
        <v>15.3</v>
      </c>
      <c r="E7746" s="87">
        <v>-1</v>
      </c>
      <c r="F7746" s="96">
        <f t="shared" si="1323"/>
        <v>7.15</v>
      </c>
      <c r="G7746" s="96"/>
      <c r="H7746" s="74">
        <f t="shared" si="1324"/>
        <v>63</v>
      </c>
      <c r="I7746" s="53">
        <f t="shared" si="1322"/>
        <v>1.0172363730243685</v>
      </c>
      <c r="J7746" s="53">
        <f t="shared" si="1325"/>
        <v>-0.11855314787728338</v>
      </c>
      <c r="K7746" s="53">
        <f t="shared" si="1326"/>
        <v>1.4456220444772312</v>
      </c>
      <c r="L7746" s="53">
        <f t="shared" si="1327"/>
        <v>21.167749545477854</v>
      </c>
      <c r="M7746" s="93">
        <f t="shared" si="1328"/>
        <v>1.9968181432663858</v>
      </c>
      <c r="N7746" s="53">
        <f t="shared" si="1329"/>
        <v>14.528387403965869</v>
      </c>
      <c r="O7746">
        <f t="shared" si="1330"/>
        <v>0.51880059900169484</v>
      </c>
      <c r="P7746" s="53">
        <f t="shared" si="1331"/>
        <v>7.6389003287891786</v>
      </c>
      <c r="Q7746" s="53">
        <v>0.2</v>
      </c>
      <c r="R7746" s="53">
        <f t="shared" si="1332"/>
        <v>5.6343929785726292</v>
      </c>
    </row>
    <row r="7747" spans="2:18" ht="15">
      <c r="B7747" s="84">
        <v>38050</v>
      </c>
      <c r="C7747" s="85">
        <v>0</v>
      </c>
      <c r="D7747" s="86">
        <v>14.9</v>
      </c>
      <c r="E7747" s="87">
        <v>0.5</v>
      </c>
      <c r="F7747" s="96">
        <f t="shared" si="1323"/>
        <v>7.7</v>
      </c>
      <c r="G7747" s="96"/>
      <c r="H7747" s="74">
        <f t="shared" si="1324"/>
        <v>64</v>
      </c>
      <c r="I7747" s="53">
        <f t="shared" si="1322"/>
        <v>1.0167417051287022</v>
      </c>
      <c r="J7747" s="53">
        <f t="shared" si="1325"/>
        <v>-0.11184441518364702</v>
      </c>
      <c r="K7747" s="53">
        <f t="shared" si="1326"/>
        <v>1.452801033214203</v>
      </c>
      <c r="L7747" s="53">
        <f t="shared" si="1327"/>
        <v>21.443278495234836</v>
      </c>
      <c r="M7747" s="93">
        <f t="shared" si="1328"/>
        <v>1.9431757680965329</v>
      </c>
      <c r="N7747" s="53">
        <f t="shared" si="1329"/>
        <v>13.83315851143503</v>
      </c>
      <c r="O7747">
        <f t="shared" si="1330"/>
        <v>0.53639966214607604</v>
      </c>
      <c r="P7747" s="53">
        <f t="shared" si="1331"/>
        <v>7.9290568403654014</v>
      </c>
      <c r="Q7747" s="53">
        <v>0.2</v>
      </c>
      <c r="R7747" s="53">
        <f t="shared" si="1332"/>
        <v>5.5129630637709672</v>
      </c>
    </row>
    <row r="7748" spans="2:18" ht="15">
      <c r="B7748" s="84">
        <v>38051</v>
      </c>
      <c r="C7748" s="85">
        <v>0</v>
      </c>
      <c r="D7748" s="86">
        <v>10.9</v>
      </c>
      <c r="E7748" s="87">
        <v>-2.2999999999999998</v>
      </c>
      <c r="F7748" s="96">
        <f t="shared" si="1323"/>
        <v>4.3000000000000007</v>
      </c>
      <c r="G7748" s="96"/>
      <c r="H7748" s="74">
        <f t="shared" si="1324"/>
        <v>65</v>
      </c>
      <c r="I7748" s="53">
        <f t="shared" si="1322"/>
        <v>1.0162420830931402</v>
      </c>
      <c r="J7748" s="53">
        <f t="shared" si="1325"/>
        <v>-0.10510967283220894</v>
      </c>
      <c r="K7748" s="53">
        <f t="shared" si="1326"/>
        <v>1.459990856366197</v>
      </c>
      <c r="L7748" s="53">
        <f t="shared" si="1327"/>
        <v>21.719899753086207</v>
      </c>
      <c r="M7748" s="93">
        <f t="shared" si="1328"/>
        <v>1.6331893126357038</v>
      </c>
      <c r="N7748" s="53">
        <f t="shared" si="1329"/>
        <v>13.415093484392269</v>
      </c>
      <c r="O7748">
        <f t="shared" si="1330"/>
        <v>0.43546363278067091</v>
      </c>
      <c r="P7748" s="53">
        <f t="shared" si="1331"/>
        <v>6.2821098846825247</v>
      </c>
      <c r="Q7748" s="53">
        <v>0.2</v>
      </c>
      <c r="R7748" s="53">
        <f t="shared" si="1332"/>
        <v>5.2305814483986888</v>
      </c>
    </row>
    <row r="7749" spans="2:18" ht="15">
      <c r="B7749" s="84">
        <v>38052</v>
      </c>
      <c r="C7749" s="85">
        <v>0</v>
      </c>
      <c r="D7749" s="86">
        <v>6.9</v>
      </c>
      <c r="E7749" s="87">
        <v>2.6</v>
      </c>
      <c r="F7749" s="96">
        <f t="shared" si="1323"/>
        <v>4.75</v>
      </c>
      <c r="G7749" s="96"/>
      <c r="H7749" s="74">
        <f t="shared" si="1324"/>
        <v>66</v>
      </c>
      <c r="I7749" s="53">
        <f t="shared" si="1322"/>
        <v>1.015737654763881</v>
      </c>
      <c r="J7749" s="53">
        <f t="shared" si="1325"/>
        <v>-9.8350812010502386E-2</v>
      </c>
      <c r="K7749" s="53">
        <f t="shared" si="1326"/>
        <v>1.4671903985928214</v>
      </c>
      <c r="L7749" s="53">
        <f t="shared" si="1327"/>
        <v>21.997516508847159</v>
      </c>
      <c r="M7749" s="93">
        <f t="shared" si="1328"/>
        <v>0.96328300870325301</v>
      </c>
      <c r="N7749" s="53">
        <f t="shared" si="1329"/>
        <v>7.7545535870776492</v>
      </c>
      <c r="O7749">
        <f t="shared" si="1330"/>
        <v>0.44778477307652537</v>
      </c>
      <c r="P7749" s="53">
        <f t="shared" si="1331"/>
        <v>6.4808294690612556</v>
      </c>
      <c r="Q7749" s="53">
        <v>0.2</v>
      </c>
      <c r="R7749" s="53">
        <f t="shared" si="1332"/>
        <v>4.0466384854032365</v>
      </c>
    </row>
    <row r="7750" spans="2:18" ht="15">
      <c r="B7750" s="84">
        <v>38053</v>
      </c>
      <c r="C7750" s="85">
        <v>3</v>
      </c>
      <c r="D7750" s="86">
        <v>4.2</v>
      </c>
      <c r="E7750" s="87">
        <v>0.8</v>
      </c>
      <c r="F7750" s="96">
        <f t="shared" si="1323"/>
        <v>2.5</v>
      </c>
      <c r="G7750" s="96"/>
      <c r="H7750" s="74">
        <f t="shared" si="1324"/>
        <v>67</v>
      </c>
      <c r="I7750" s="53">
        <f t="shared" si="1322"/>
        <v>1.0152285694093826</v>
      </c>
      <c r="J7750" s="53">
        <f t="shared" si="1325"/>
        <v>-9.1569715272326185E-2</v>
      </c>
      <c r="K7750" s="53">
        <f t="shared" si="1326"/>
        <v>1.4743985823493233</v>
      </c>
      <c r="L7750" s="53">
        <f t="shared" si="1327"/>
        <v>22.276032171312455</v>
      </c>
      <c r="M7750" s="93">
        <f t="shared" si="1328"/>
        <v>0.78085933473929792</v>
      </c>
      <c r="N7750" s="53">
        <f t="shared" si="1329"/>
        <v>6.982745543807062</v>
      </c>
      <c r="O7750">
        <f t="shared" si="1330"/>
        <v>0.38910203313511127</v>
      </c>
      <c r="P7750" s="53">
        <f t="shared" si="1331"/>
        <v>5.5406877114500723</v>
      </c>
      <c r="Q7750" s="53">
        <v>0.2</v>
      </c>
      <c r="R7750" s="53">
        <f t="shared" si="1332"/>
        <v>3.7709490853271399</v>
      </c>
    </row>
    <row r="7751" spans="2:18" ht="15">
      <c r="B7751" s="84">
        <v>38054</v>
      </c>
      <c r="C7751" s="85">
        <v>2.6</v>
      </c>
      <c r="D7751" s="86">
        <v>11.1</v>
      </c>
      <c r="E7751" s="87">
        <v>2.2999999999999998</v>
      </c>
      <c r="F7751" s="96">
        <f t="shared" si="1323"/>
        <v>6.6999999999999993</v>
      </c>
      <c r="G7751" s="96"/>
      <c r="H7751" s="74">
        <f t="shared" si="1324"/>
        <v>68</v>
      </c>
      <c r="I7751" s="53">
        <f t="shared" si="1322"/>
        <v>1.0147149776761919</v>
      </c>
      <c r="J7751" s="53">
        <f t="shared" si="1325"/>
        <v>-8.4768256534351258E-2</v>
      </c>
      <c r="K7751" s="53">
        <f t="shared" si="1326"/>
        <v>1.481614365588644</v>
      </c>
      <c r="L7751" s="53">
        <f t="shared" si="1327"/>
        <v>22.555350425529952</v>
      </c>
      <c r="M7751" s="93">
        <f t="shared" si="1328"/>
        <v>1.5351699924743256</v>
      </c>
      <c r="N7751" s="53">
        <f t="shared" si="1329"/>
        <v>11.374696987717488</v>
      </c>
      <c r="O7751">
        <f t="shared" si="1330"/>
        <v>0.50477958212244722</v>
      </c>
      <c r="P7751" s="53">
        <f t="shared" si="1331"/>
        <v>7.4086074046180963</v>
      </c>
      <c r="Q7751" s="53">
        <v>0.2</v>
      </c>
      <c r="R7751" s="53">
        <f t="shared" si="1332"/>
        <v>4.9249255691341371</v>
      </c>
    </row>
    <row r="7752" spans="2:18" ht="15">
      <c r="B7752" s="84">
        <v>38055</v>
      </c>
      <c r="C7752" s="85">
        <v>0</v>
      </c>
      <c r="D7752" s="86">
        <v>12.3</v>
      </c>
      <c r="E7752" s="87">
        <v>-0.1</v>
      </c>
      <c r="F7752" s="96">
        <f t="shared" si="1323"/>
        <v>6.1000000000000005</v>
      </c>
      <c r="G7752" s="96"/>
      <c r="H7752" s="74">
        <f t="shared" si="1324"/>
        <v>69</v>
      </c>
      <c r="I7752" s="53">
        <f t="shared" si="1322"/>
        <v>1.0141970315443654</v>
      </c>
      <c r="J7752" s="53">
        <f t="shared" si="1325"/>
        <v>-7.7948301095184719E-2</v>
      </c>
      <c r="K7752" s="53">
        <f t="shared" si="1326"/>
        <v>1.4888367394670605</v>
      </c>
      <c r="L7752" s="53">
        <f t="shared" si="1327"/>
        <v>22.83537528834152</v>
      </c>
      <c r="M7752" s="93">
        <f t="shared" si="1328"/>
        <v>1.799767356569991</v>
      </c>
      <c r="N7752" s="53">
        <f t="shared" si="1329"/>
        <v>13.66998120274882</v>
      </c>
      <c r="O7752">
        <f t="shared" si="1330"/>
        <v>0.48660179431929285</v>
      </c>
      <c r="P7752" s="53">
        <f t="shared" si="1331"/>
        <v>7.1112221953762669</v>
      </c>
      <c r="Q7752" s="53">
        <v>0.2</v>
      </c>
      <c r="R7752" s="53">
        <f t="shared" si="1332"/>
        <v>5.3893712490741832</v>
      </c>
    </row>
    <row r="7753" spans="2:18" ht="15">
      <c r="B7753" s="84">
        <v>38056</v>
      </c>
      <c r="C7753" s="85">
        <v>0</v>
      </c>
      <c r="D7753" s="86">
        <v>7.3</v>
      </c>
      <c r="E7753" s="87">
        <v>-0.5</v>
      </c>
      <c r="F7753" s="96">
        <f t="shared" si="1323"/>
        <v>3.4</v>
      </c>
      <c r="G7753" s="96"/>
      <c r="H7753" s="74">
        <f t="shared" si="1324"/>
        <v>70</v>
      </c>
      <c r="I7753" s="53">
        <f t="shared" si="1322"/>
        <v>1.0136748842824967</v>
      </c>
      <c r="J7753" s="53">
        <f t="shared" si="1325"/>
        <v>-7.1111705675353992E-2</v>
      </c>
      <c r="K7753" s="53">
        <f t="shared" si="1326"/>
        <v>1.4960647260558331</v>
      </c>
      <c r="L7753" s="53">
        <f t="shared" si="1327"/>
        <v>23.116011162141763</v>
      </c>
      <c r="M7753" s="93">
        <f t="shared" si="1328"/>
        <v>1.2817269951558208</v>
      </c>
      <c r="N7753" s="53">
        <f t="shared" si="1329"/>
        <v>10.975115976568055</v>
      </c>
      <c r="O7753">
        <f t="shared" si="1330"/>
        <v>0.41171040805602122</v>
      </c>
      <c r="P7753" s="53">
        <f t="shared" si="1331"/>
        <v>5.9009692403222838</v>
      </c>
      <c r="Q7753" s="53">
        <v>0.2</v>
      </c>
      <c r="R7753" s="53">
        <f t="shared" si="1332"/>
        <v>4.6603810412238005</v>
      </c>
    </row>
    <row r="7754" spans="2:18" ht="15">
      <c r="B7754" s="84">
        <v>38057</v>
      </c>
      <c r="C7754" s="85">
        <v>11.6</v>
      </c>
      <c r="D7754" s="86">
        <v>1.9</v>
      </c>
      <c r="E7754" s="87">
        <v>-0.6</v>
      </c>
      <c r="F7754" s="96">
        <f t="shared" si="1323"/>
        <v>0.64999999999999991</v>
      </c>
      <c r="G7754" s="96"/>
      <c r="H7754" s="74">
        <f t="shared" si="1324"/>
        <v>71</v>
      </c>
      <c r="I7754" s="53">
        <f t="shared" ref="I7754:I7817" si="1333">1+0.0334*COS($I$7*H7754-0.0552)</f>
        <v>1.0131486904023612</v>
      </c>
      <c r="J7754" s="53">
        <f t="shared" si="1325"/>
        <v>-6.4260318476718287E-2</v>
      </c>
      <c r="K7754" s="53">
        <f t="shared" si="1326"/>
        <v>1.5032973760609161</v>
      </c>
      <c r="L7754" s="53">
        <f t="shared" si="1327"/>
        <v>23.397162886809447</v>
      </c>
      <c r="M7754" s="93">
        <f t="shared" si="1328"/>
        <v>0.63918863862862096</v>
      </c>
      <c r="N7754" s="53">
        <f t="shared" si="1329"/>
        <v>6.2890076682036495</v>
      </c>
      <c r="O7754">
        <f t="shared" si="1330"/>
        <v>0.34602574292681337</v>
      </c>
      <c r="P7754" s="53">
        <f t="shared" si="1331"/>
        <v>4.8613789534442224</v>
      </c>
      <c r="Q7754" s="53">
        <v>0.2</v>
      </c>
      <c r="R7754" s="53">
        <f t="shared" si="1332"/>
        <v>3.5315762287195098</v>
      </c>
    </row>
    <row r="7755" spans="2:18" ht="15">
      <c r="B7755" s="84">
        <v>38058</v>
      </c>
      <c r="C7755" s="85">
        <v>6.8</v>
      </c>
      <c r="D7755" s="86">
        <v>9.6999999999999993</v>
      </c>
      <c r="E7755" s="87">
        <v>-0.2</v>
      </c>
      <c r="F7755" s="96">
        <f t="shared" si="1323"/>
        <v>4.75</v>
      </c>
      <c r="G7755" s="96"/>
      <c r="H7755" s="74">
        <f t="shared" si="1324"/>
        <v>72</v>
      </c>
      <c r="I7755" s="53">
        <f t="shared" si="1333"/>
        <v>1.0126186056131936</v>
      </c>
      <c r="J7755" s="53">
        <f t="shared" si="1325"/>
        <v>-5.7395979259826993E-2</v>
      </c>
      <c r="K7755" s="53">
        <f t="shared" si="1326"/>
        <v>1.5105337665524803</v>
      </c>
      <c r="L7755" s="53">
        <f t="shared" si="1327"/>
        <v>23.678735789772343</v>
      </c>
      <c r="M7755" s="93">
        <f t="shared" si="1328"/>
        <v>1.5733383500595612</v>
      </c>
      <c r="N7755" s="53">
        <f t="shared" si="1329"/>
        <v>12.665578480996201</v>
      </c>
      <c r="O7755">
        <f t="shared" si="1330"/>
        <v>0.44778477307652537</v>
      </c>
      <c r="P7755" s="53">
        <f t="shared" si="1331"/>
        <v>6.4808294690612556</v>
      </c>
      <c r="Q7755" s="53">
        <v>0.2</v>
      </c>
      <c r="R7755" s="53">
        <f t="shared" si="1332"/>
        <v>5.0968047768584306</v>
      </c>
    </row>
    <row r="7756" spans="2:18" ht="15">
      <c r="B7756" s="84">
        <v>38059</v>
      </c>
      <c r="C7756" s="85">
        <v>0</v>
      </c>
      <c r="D7756" s="86">
        <v>13.3</v>
      </c>
      <c r="E7756" s="87">
        <v>-0.3</v>
      </c>
      <c r="F7756" s="96">
        <f t="shared" si="1323"/>
        <v>6.5</v>
      </c>
      <c r="G7756" s="96"/>
      <c r="H7756" s="74">
        <f t="shared" si="1324"/>
        <v>73</v>
      </c>
      <c r="I7756" s="53">
        <f t="shared" si="1333"/>
        <v>1.0120847867756111</v>
      </c>
      <c r="J7756" s="53">
        <f t="shared" si="1325"/>
        <v>-5.0520519437772707E-2</v>
      </c>
      <c r="K7756" s="53">
        <f t="shared" si="1326"/>
        <v>1.5177729987056969</v>
      </c>
      <c r="L7756" s="53">
        <f t="shared" si="1327"/>
        <v>23.960635734170932</v>
      </c>
      <c r="M7756" s="93">
        <f t="shared" si="1328"/>
        <v>2.0108215832190934</v>
      </c>
      <c r="N7756" s="53">
        <f t="shared" si="1329"/>
        <v>15.021617953580886</v>
      </c>
      <c r="O7756">
        <f t="shared" si="1330"/>
        <v>0.4986553243273773</v>
      </c>
      <c r="P7756" s="53">
        <f t="shared" si="1331"/>
        <v>7.3082650054301794</v>
      </c>
      <c r="Q7756" s="53">
        <v>0.2</v>
      </c>
      <c r="R7756" s="53">
        <f t="shared" si="1332"/>
        <v>5.7045996399393406</v>
      </c>
    </row>
    <row r="7757" spans="2:18" ht="15">
      <c r="B7757" s="84">
        <v>38060</v>
      </c>
      <c r="C7757" s="85">
        <v>0</v>
      </c>
      <c r="D7757" s="86">
        <v>8.8000000000000007</v>
      </c>
      <c r="E7757" s="87">
        <v>3.4</v>
      </c>
      <c r="F7757" s="96">
        <f t="shared" si="1323"/>
        <v>6.1000000000000005</v>
      </c>
      <c r="G7757" s="96"/>
      <c r="H7757" s="74">
        <f t="shared" si="1324"/>
        <v>74</v>
      </c>
      <c r="I7757" s="53">
        <f t="shared" si="1333"/>
        <v>1.0115473918551963</v>
      </c>
      <c r="J7757" s="53">
        <f t="shared" si="1325"/>
        <v>-4.3635762185105259E-2</v>
      </c>
      <c r="K7757" s="53">
        <f t="shared" si="1326"/>
        <v>1.5250141955539771</v>
      </c>
      <c r="L7757" s="53">
        <f t="shared" si="1327"/>
        <v>24.242769165091758</v>
      </c>
      <c r="M7757" s="93">
        <f t="shared" si="1328"/>
        <v>1.2608879103645045</v>
      </c>
      <c r="N7757" s="53">
        <f t="shared" si="1329"/>
        <v>9.576967806719809</v>
      </c>
      <c r="O7757">
        <f t="shared" si="1330"/>
        <v>0.48660179431929285</v>
      </c>
      <c r="P7757" s="53">
        <f t="shared" si="1331"/>
        <v>7.1112221953762669</v>
      </c>
      <c r="Q7757" s="53">
        <v>0.2</v>
      </c>
      <c r="R7757" s="53">
        <f t="shared" si="1332"/>
        <v>4.5051818740030871</v>
      </c>
    </row>
    <row r="7758" spans="2:18" ht="15">
      <c r="B7758" s="84">
        <v>38061</v>
      </c>
      <c r="C7758" s="85">
        <v>0</v>
      </c>
      <c r="D7758" s="86">
        <v>19.7</v>
      </c>
      <c r="E7758" s="87">
        <v>3</v>
      </c>
      <c r="F7758" s="96">
        <f t="shared" si="1323"/>
        <v>11.35</v>
      </c>
      <c r="G7758" s="96"/>
      <c r="H7758" s="74">
        <f t="shared" si="1324"/>
        <v>75</v>
      </c>
      <c r="I7758" s="53">
        <f t="shared" si="1333"/>
        <v>1.0110065798757517</v>
      </c>
      <c r="J7758" s="53">
        <f t="shared" si="1325"/>
        <v>-3.6743522560419961E-2</v>
      </c>
      <c r="K7758" s="53">
        <f t="shared" si="1326"/>
        <v>1.532256499755605</v>
      </c>
      <c r="L7758" s="53">
        <f t="shared" si="1327"/>
        <v>24.525043153844361</v>
      </c>
      <c r="M7758" s="93">
        <f t="shared" si="1328"/>
        <v>2.7359367210228318</v>
      </c>
      <c r="N7758" s="53">
        <f t="shared" si="1329"/>
        <v>17.037934219724853</v>
      </c>
      <c r="O7758">
        <f t="shared" si="1330"/>
        <v>0.66701236528428753</v>
      </c>
      <c r="P7758" s="53">
        <f t="shared" si="1331"/>
        <v>10.117718815442569</v>
      </c>
      <c r="Q7758" s="53">
        <v>0.2</v>
      </c>
      <c r="R7758" s="53">
        <f t="shared" si="1332"/>
        <v>6.4139364098065359</v>
      </c>
    </row>
    <row r="7759" spans="2:18" ht="15">
      <c r="B7759" s="84">
        <v>38062</v>
      </c>
      <c r="C7759" s="85">
        <v>0</v>
      </c>
      <c r="D7759" s="86">
        <v>21.3</v>
      </c>
      <c r="E7759" s="87">
        <v>1.8</v>
      </c>
      <c r="F7759" s="96">
        <f t="shared" ref="F7759:F7822" si="1334">0.5*(D7759+E7759)</f>
        <v>11.55</v>
      </c>
      <c r="G7759" s="96"/>
      <c r="H7759" s="74">
        <f t="shared" ref="H7759:H7822" si="1335">B7759-DATE(YEAR(B7759),1,0)</f>
        <v>76</v>
      </c>
      <c r="I7759" s="53">
        <f t="shared" si="1333"/>
        <v>1.0104625108722431</v>
      </c>
      <c r="J7759" s="53">
        <f t="shared" ref="J7759:J7822" si="1336">ASIN(0.39785*SIN(4.869+$I$7*H7759+0.03345*SIN(6.224+$I$7*H7759)))</f>
        <v>-2.9845607641223473E-2</v>
      </c>
      <c r="K7759" s="53">
        <f t="shared" ref="K7759:K7822" si="1337">ACOS(-TAN(J7759)*TAN($E$7*$I$8))</f>
        <v>1.5394990713745209</v>
      </c>
      <c r="L7759" s="53">
        <f t="shared" ref="L7759:L7822" si="1338">117.5*I7759*((K7759*SIN($E$7*$I$8)*SIN(J7759)+COS($E$7*$I$8)*COS(J7759)*SIN(K7759))/PI())</f>
        <v>24.807365440262192</v>
      </c>
      <c r="M7759" s="93">
        <f t="shared" ref="M7759:M7822" si="1339">0.0023*L7759/2.456*(0.5*(D7759+E7759)+17.8)*SQRT(D7759-E7759)</f>
        <v>3.0109637654329324</v>
      </c>
      <c r="N7759" s="53">
        <f t="shared" ref="N7759:N7822" si="1340">0.17*L7759*SQRT(D7759-E7759)</f>
        <v>18.62288113982013</v>
      </c>
      <c r="O7759">
        <f t="shared" ref="O7759:O7822" si="1341">5336/(F7759+273.15)^2*EXP(21.07-5336/(F7759+273.15))</f>
        <v>0.67490968046401612</v>
      </c>
      <c r="P7759" s="53">
        <f t="shared" ref="P7759:P7822" si="1342">EXP(21.07-5336/(F7759+273.15))</f>
        <v>10.251909666829386</v>
      </c>
      <c r="Q7759" s="53">
        <v>0.2</v>
      </c>
      <c r="R7759" s="53">
        <f t="shared" ref="R7759:R7822" si="1343">(O7759*N7759*0.6+$L$8*6.43*(1+0.536*Q7759)*P7759*(1- G7759/100))/($O$7*(O7759+$L$8))</f>
        <v>6.7783219104260812</v>
      </c>
    </row>
    <row r="7760" spans="2:18" ht="15">
      <c r="B7760" s="84">
        <v>38063</v>
      </c>
      <c r="C7760" s="85">
        <v>0</v>
      </c>
      <c r="D7760" s="86">
        <v>23.3</v>
      </c>
      <c r="E7760" s="87">
        <v>2.9</v>
      </c>
      <c r="F7760" s="96">
        <f t="shared" si="1334"/>
        <v>13.1</v>
      </c>
      <c r="G7760" s="96"/>
      <c r="H7760" s="74">
        <f t="shared" si="1335"/>
        <v>77</v>
      </c>
      <c r="I7760" s="53">
        <f t="shared" si="1333"/>
        <v>1.0099153458434418</v>
      </c>
      <c r="J7760" s="53">
        <f t="shared" si="1336"/>
        <v>-2.2943816669741025E-2</v>
      </c>
      <c r="K7760" s="53">
        <f t="shared" si="1337"/>
        <v>1.546741085675797</v>
      </c>
      <c r="L7760" s="53">
        <f t="shared" si="1338"/>
        <v>25.089644473010019</v>
      </c>
      <c r="M7760" s="93">
        <f t="shared" si="1339"/>
        <v>3.2791972717049087</v>
      </c>
      <c r="N7760" s="53">
        <f t="shared" si="1340"/>
        <v>19.264534189984996</v>
      </c>
      <c r="O7760">
        <f t="shared" si="1341"/>
        <v>0.73893334591407234</v>
      </c>
      <c r="P7760" s="53">
        <f t="shared" si="1342"/>
        <v>11.34698381075474</v>
      </c>
      <c r="Q7760" s="53">
        <v>0.2</v>
      </c>
      <c r="R7760" s="53">
        <f t="shared" si="1343"/>
        <v>7.0035759528253916</v>
      </c>
    </row>
    <row r="7761" spans="2:18" ht="15">
      <c r="B7761" s="84">
        <v>38064</v>
      </c>
      <c r="C7761" s="85">
        <v>0</v>
      </c>
      <c r="D7761" s="86">
        <v>24.5</v>
      </c>
      <c r="E7761" s="87">
        <v>3.3</v>
      </c>
      <c r="F7761" s="96">
        <f t="shared" si="1334"/>
        <v>13.9</v>
      </c>
      <c r="G7761" s="96"/>
      <c r="H7761" s="74">
        <f t="shared" si="1335"/>
        <v>78</v>
      </c>
      <c r="I7761" s="53">
        <f t="shared" si="1333"/>
        <v>1.0093652467042828</v>
      </c>
      <c r="J7761" s="53">
        <f t="shared" si="1336"/>
        <v>-1.6039941208328922E-2</v>
      </c>
      <c r="K7761" s="53">
        <f t="shared" si="1337"/>
        <v>1.5539817309362038</v>
      </c>
      <c r="L7761" s="53">
        <f t="shared" si="1338"/>
        <v>25.371789447885813</v>
      </c>
      <c r="M7761" s="93">
        <f t="shared" si="1339"/>
        <v>3.4679894281920753</v>
      </c>
      <c r="N7761" s="53">
        <f t="shared" si="1340"/>
        <v>19.859483555873751</v>
      </c>
      <c r="O7761">
        <f t="shared" si="1341"/>
        <v>0.77400478600496303</v>
      </c>
      <c r="P7761" s="53">
        <f t="shared" si="1342"/>
        <v>11.95206448478506</v>
      </c>
      <c r="Q7761" s="53">
        <v>0.2</v>
      </c>
      <c r="R7761" s="53">
        <f t="shared" si="1343"/>
        <v>7.1787355909175083</v>
      </c>
    </row>
    <row r="7762" spans="2:18" ht="15">
      <c r="B7762" s="84">
        <v>38065</v>
      </c>
      <c r="C7762" s="85">
        <v>0</v>
      </c>
      <c r="D7762" s="86">
        <v>21.5</v>
      </c>
      <c r="E7762" s="87">
        <v>4.2</v>
      </c>
      <c r="F7762" s="96">
        <f t="shared" si="1334"/>
        <v>12.85</v>
      </c>
      <c r="G7762" s="96"/>
      <c r="H7762" s="74">
        <f t="shared" si="1335"/>
        <v>79</v>
      </c>
      <c r="I7762" s="53">
        <f t="shared" si="1333"/>
        <v>1.0088123762379517</v>
      </c>
      <c r="J7762" s="53">
        <f t="shared" si="1336"/>
        <v>-9.1357653031883066E-3</v>
      </c>
      <c r="K7762" s="53">
        <f t="shared" si="1337"/>
        <v>1.5612202062701253</v>
      </c>
      <c r="L7762" s="53">
        <f t="shared" si="1338"/>
        <v>25.653710344108205</v>
      </c>
      <c r="M7762" s="93">
        <f t="shared" si="1339"/>
        <v>3.0626910596503518</v>
      </c>
      <c r="N7762" s="53">
        <f t="shared" si="1340"/>
        <v>18.139368341374777</v>
      </c>
      <c r="O7762">
        <f t="shared" si="1341"/>
        <v>0.72826179174154637</v>
      </c>
      <c r="P7762" s="53">
        <f t="shared" si="1342"/>
        <v>11.163587240871726</v>
      </c>
      <c r="Q7762" s="53">
        <v>0.2</v>
      </c>
      <c r="R7762" s="53">
        <f t="shared" si="1343"/>
        <v>6.7376723287289924</v>
      </c>
    </row>
    <row r="7763" spans="2:18" ht="15">
      <c r="B7763" s="84">
        <v>38066</v>
      </c>
      <c r="C7763" s="85">
        <v>0</v>
      </c>
      <c r="D7763" s="86">
        <v>17.8</v>
      </c>
      <c r="E7763" s="87">
        <v>7</v>
      </c>
      <c r="F7763" s="96">
        <f t="shared" si="1334"/>
        <v>12.4</v>
      </c>
      <c r="G7763" s="96"/>
      <c r="H7763" s="74">
        <f t="shared" si="1335"/>
        <v>80</v>
      </c>
      <c r="I7763" s="53">
        <f t="shared" si="1333"/>
        <v>1.0082568980477142</v>
      </c>
      <c r="J7763" s="53">
        <f t="shared" si="1336"/>
        <v>-2.2330656551013675E-3</v>
      </c>
      <c r="K7763" s="53">
        <f t="shared" si="1337"/>
        <v>1.5684557194709616</v>
      </c>
      <c r="L7763" s="53">
        <f t="shared" si="1338"/>
        <v>25.935317958584541</v>
      </c>
      <c r="M7763" s="93">
        <f t="shared" si="1339"/>
        <v>2.4105151809056657</v>
      </c>
      <c r="N7763" s="53">
        <f t="shared" si="1340"/>
        <v>14.489465855625303</v>
      </c>
      <c r="O7763">
        <f t="shared" si="1341"/>
        <v>0.70939159771135885</v>
      </c>
      <c r="P7763" s="53">
        <f t="shared" si="1342"/>
        <v>10.840131443205758</v>
      </c>
      <c r="Q7763" s="53">
        <v>0.2</v>
      </c>
      <c r="R7763" s="53">
        <f t="shared" si="1343"/>
        <v>5.8958811373720277</v>
      </c>
    </row>
    <row r="7764" spans="2:18" ht="15">
      <c r="B7764" s="84">
        <v>38067</v>
      </c>
      <c r="C7764" s="85">
        <v>0</v>
      </c>
      <c r="D7764" s="86">
        <v>15.1</v>
      </c>
      <c r="E7764" s="87">
        <v>10.1</v>
      </c>
      <c r="F7764" s="96">
        <f t="shared" si="1334"/>
        <v>12.6</v>
      </c>
      <c r="G7764" s="96"/>
      <c r="H7764" s="74">
        <f t="shared" si="1335"/>
        <v>81</v>
      </c>
      <c r="I7764" s="53">
        <f t="shared" si="1333"/>
        <v>1.0076989765085038</v>
      </c>
      <c r="J7764" s="53">
        <f t="shared" si="1336"/>
        <v>4.6663882040709195E-3</v>
      </c>
      <c r="K7764" s="53">
        <f t="shared" si="1337"/>
        <v>1.5756874848680738</v>
      </c>
      <c r="L7764" s="53">
        <f t="shared" si="1338"/>
        <v>26.216523938157994</v>
      </c>
      <c r="M7764" s="93">
        <f t="shared" si="1339"/>
        <v>1.6689109616409878</v>
      </c>
      <c r="N7764" s="53">
        <f t="shared" si="1340"/>
        <v>9.9657280421102019</v>
      </c>
      <c r="O7764">
        <f t="shared" si="1341"/>
        <v>0.71772498717173205</v>
      </c>
      <c r="P7764" s="53">
        <f t="shared" si="1342"/>
        <v>10.982841685784321</v>
      </c>
      <c r="Q7764" s="53">
        <v>0.2</v>
      </c>
      <c r="R7764" s="53">
        <f t="shared" si="1343"/>
        <v>4.8895434548639587</v>
      </c>
    </row>
    <row r="7765" spans="2:18" ht="15">
      <c r="B7765" s="84">
        <v>38068</v>
      </c>
      <c r="C7765" s="85">
        <v>2.6</v>
      </c>
      <c r="D7765" s="86">
        <v>18.100000000000001</v>
      </c>
      <c r="E7765" s="87">
        <v>5.5</v>
      </c>
      <c r="F7765" s="96">
        <f t="shared" si="1334"/>
        <v>11.8</v>
      </c>
      <c r="G7765" s="96"/>
      <c r="H7765" s="74">
        <f t="shared" si="1335"/>
        <v>82</v>
      </c>
      <c r="I7765" s="53">
        <f t="shared" si="1333"/>
        <v>1.00713877671828</v>
      </c>
      <c r="J7765" s="53">
        <f t="shared" si="1336"/>
        <v>1.1560833730371266E-2</v>
      </c>
      <c r="K7765" s="53">
        <f t="shared" si="1337"/>
        <v>1.5829147211992498</v>
      </c>
      <c r="L7765" s="53">
        <f t="shared" si="1338"/>
        <v>26.497240809835752</v>
      </c>
      <c r="M7765" s="93">
        <f t="shared" si="1339"/>
        <v>2.607216583469818</v>
      </c>
      <c r="N7765" s="53">
        <f t="shared" si="1340"/>
        <v>15.989498647625124</v>
      </c>
      <c r="O7765">
        <f t="shared" si="1341"/>
        <v>0.68489607890223814</v>
      </c>
      <c r="P7765" s="53">
        <f t="shared" si="1342"/>
        <v>10.421882717920871</v>
      </c>
      <c r="Q7765" s="53">
        <v>0.2</v>
      </c>
      <c r="R7765" s="53">
        <f t="shared" si="1343"/>
        <v>6.2026478464852017</v>
      </c>
    </row>
    <row r="7766" spans="2:18" ht="15">
      <c r="B7766" s="84">
        <v>38069</v>
      </c>
      <c r="C7766" s="85">
        <v>7</v>
      </c>
      <c r="D7766" s="86">
        <v>10.5</v>
      </c>
      <c r="E7766" s="87">
        <v>3.7</v>
      </c>
      <c r="F7766" s="96">
        <f t="shared" si="1334"/>
        <v>7.1</v>
      </c>
      <c r="G7766" s="96"/>
      <c r="H7766" s="74">
        <f t="shared" si="1335"/>
        <v>83</v>
      </c>
      <c r="I7766" s="53">
        <f t="shared" si="1333"/>
        <v>1.0065764644491733</v>
      </c>
      <c r="J7766" s="53">
        <f t="shared" si="1336"/>
        <v>1.8448515183421749E-2</v>
      </c>
      <c r="K7766" s="53">
        <f t="shared" si="1337"/>
        <v>1.5901366494986231</v>
      </c>
      <c r="L7766" s="53">
        <f t="shared" si="1338"/>
        <v>26.777382009003592</v>
      </c>
      <c r="M7766" s="93">
        <f t="shared" si="1339"/>
        <v>1.6282511415401784</v>
      </c>
      <c r="N7766" s="53">
        <f t="shared" si="1340"/>
        <v>11.870567777472592</v>
      </c>
      <c r="O7766">
        <f t="shared" si="1341"/>
        <v>0.51722604998727895</v>
      </c>
      <c r="P7766" s="53">
        <f t="shared" si="1342"/>
        <v>7.6129996800279249</v>
      </c>
      <c r="Q7766" s="53">
        <v>0.2</v>
      </c>
      <c r="R7766" s="53">
        <f t="shared" si="1343"/>
        <v>5.0534118411200577</v>
      </c>
    </row>
    <row r="7767" spans="2:18" ht="15">
      <c r="B7767" s="84">
        <v>38070</v>
      </c>
      <c r="C7767" s="85">
        <v>0.4</v>
      </c>
      <c r="D7767" s="86">
        <v>12.5</v>
      </c>
      <c r="E7767" s="87">
        <v>4.5</v>
      </c>
      <c r="F7767" s="96">
        <f t="shared" si="1334"/>
        <v>8.5</v>
      </c>
      <c r="G7767" s="96"/>
      <c r="H7767" s="74">
        <f t="shared" si="1335"/>
        <v>84</v>
      </c>
      <c r="I7767" s="53">
        <f t="shared" si="1333"/>
        <v>1.0060122060984309</v>
      </c>
      <c r="J7767" s="53">
        <f t="shared" si="1336"/>
        <v>2.532768343999826E-2</v>
      </c>
      <c r="K7767" s="53">
        <f t="shared" si="1337"/>
        <v>1.5973524909999501</v>
      </c>
      <c r="L7767" s="53">
        <f t="shared" si="1338"/>
        <v>27.056861905635163</v>
      </c>
      <c r="M7767" s="93">
        <f t="shared" si="1339"/>
        <v>1.8848536746358242</v>
      </c>
      <c r="N7767" s="53">
        <f t="shared" si="1340"/>
        <v>13.009821561149769</v>
      </c>
      <c r="O7767">
        <f t="shared" si="1341"/>
        <v>0.56293085323359648</v>
      </c>
      <c r="P7767" s="53">
        <f t="shared" si="1342"/>
        <v>8.3687143143084199</v>
      </c>
      <c r="Q7767" s="53">
        <v>0.2</v>
      </c>
      <c r="R7767" s="53">
        <f t="shared" si="1343"/>
        <v>5.3747422661606139</v>
      </c>
    </row>
    <row r="7768" spans="2:18" ht="15">
      <c r="B7768" s="84">
        <v>38071</v>
      </c>
      <c r="C7768" s="85">
        <v>0</v>
      </c>
      <c r="D7768" s="86">
        <v>13.3</v>
      </c>
      <c r="E7768" s="87">
        <v>5.7</v>
      </c>
      <c r="F7768" s="96">
        <f t="shared" si="1334"/>
        <v>9.5</v>
      </c>
      <c r="G7768" s="96"/>
      <c r="H7768" s="74">
        <f t="shared" si="1335"/>
        <v>85</v>
      </c>
      <c r="I7768" s="53">
        <f t="shared" si="1333"/>
        <v>1.0054461686391769</v>
      </c>
      <c r="J7768" s="53">
        <f t="shared" si="1336"/>
        <v>3.2196595806683208E-2</v>
      </c>
      <c r="K7768" s="53">
        <f t="shared" si="1337"/>
        <v>1.6045614650551407</v>
      </c>
      <c r="L7768" s="53">
        <f t="shared" si="1338"/>
        <v>27.335595828507749</v>
      </c>
      <c r="M7768" s="93">
        <f t="shared" si="1339"/>
        <v>1.9266261972140604</v>
      </c>
      <c r="N7768" s="53">
        <f t="shared" si="1340"/>
        <v>12.81103630929789</v>
      </c>
      <c r="O7768">
        <f t="shared" si="1341"/>
        <v>0.59770450458842328</v>
      </c>
      <c r="P7768" s="53">
        <f t="shared" si="1342"/>
        <v>8.9488800645474278</v>
      </c>
      <c r="Q7768" s="53">
        <v>0.2</v>
      </c>
      <c r="R7768" s="53">
        <f t="shared" si="1343"/>
        <v>5.3814454572954933</v>
      </c>
    </row>
    <row r="7769" spans="2:18" ht="15">
      <c r="B7769" s="84">
        <v>38072</v>
      </c>
      <c r="C7769" s="85">
        <v>0</v>
      </c>
      <c r="D7769" s="86">
        <v>10.9</v>
      </c>
      <c r="E7769" s="87">
        <v>5.0999999999999996</v>
      </c>
      <c r="F7769" s="96">
        <f t="shared" si="1334"/>
        <v>8</v>
      </c>
      <c r="G7769" s="96"/>
      <c r="H7769" s="74">
        <f t="shared" si="1335"/>
        <v>86</v>
      </c>
      <c r="I7769" s="53">
        <f t="shared" si="1333"/>
        <v>1.0048785195710022</v>
      </c>
      <c r="J7769" s="53">
        <f t="shared" si="1336"/>
        <v>3.9053515832760941E-2</v>
      </c>
      <c r="K7769" s="53">
        <f t="shared" si="1337"/>
        <v>1.6117627870679505</v>
      </c>
      <c r="L7769" s="53">
        <f t="shared" si="1338"/>
        <v>27.613500087438954</v>
      </c>
      <c r="M7769" s="93">
        <f t="shared" si="1339"/>
        <v>1.6067734038365824</v>
      </c>
      <c r="N7769" s="53">
        <f t="shared" si="1340"/>
        <v>11.305359480449109</v>
      </c>
      <c r="O7769">
        <f t="shared" si="1341"/>
        <v>0.54621768965488293</v>
      </c>
      <c r="P7769" s="53">
        <f t="shared" si="1342"/>
        <v>8.0914455460972867</v>
      </c>
      <c r="Q7769" s="53">
        <v>0.2</v>
      </c>
      <c r="R7769" s="53">
        <f t="shared" si="1343"/>
        <v>4.9758521599729351</v>
      </c>
    </row>
    <row r="7770" spans="2:18" ht="15">
      <c r="B7770" s="84">
        <v>38073</v>
      </c>
      <c r="C7770" s="85">
        <v>0</v>
      </c>
      <c r="D7770" s="86">
        <v>11.7</v>
      </c>
      <c r="E7770" s="87">
        <v>3.3</v>
      </c>
      <c r="F7770" s="96">
        <f t="shared" si="1334"/>
        <v>7.5</v>
      </c>
      <c r="G7770" s="96"/>
      <c r="H7770" s="74">
        <f t="shared" si="1335"/>
        <v>87</v>
      </c>
      <c r="I7770" s="53">
        <f t="shared" si="1333"/>
        <v>1.0043094268703985</v>
      </c>
      <c r="J7770" s="53">
        <f t="shared" si="1336"/>
        <v>4.5896713124505203E-2</v>
      </c>
      <c r="K7770" s="53">
        <f t="shared" si="1337"/>
        <v>1.6189556664427691</v>
      </c>
      <c r="L7770" s="53">
        <f t="shared" si="1338"/>
        <v>27.890491993561984</v>
      </c>
      <c r="M7770" s="93">
        <f t="shared" si="1339"/>
        <v>1.9152074089445064</v>
      </c>
      <c r="N7770" s="53">
        <f t="shared" si="1340"/>
        <v>13.741835321919751</v>
      </c>
      <c r="O7770">
        <f t="shared" si="1341"/>
        <v>0.52994046015629992</v>
      </c>
      <c r="P7770" s="53">
        <f t="shared" si="1342"/>
        <v>7.8224239699391331</v>
      </c>
      <c r="Q7770" s="53">
        <v>0.2</v>
      </c>
      <c r="R7770" s="53">
        <f t="shared" si="1343"/>
        <v>5.4822433854946748</v>
      </c>
    </row>
    <row r="7771" spans="2:18" ht="15">
      <c r="B7771" s="84">
        <v>38074</v>
      </c>
      <c r="C7771" s="85">
        <v>0</v>
      </c>
      <c r="D7771" s="86">
        <v>15.7</v>
      </c>
      <c r="E7771" s="87">
        <v>2.1</v>
      </c>
      <c r="F7771" s="96">
        <f t="shared" si="1334"/>
        <v>8.9</v>
      </c>
      <c r="G7771" s="96"/>
      <c r="H7771" s="74">
        <f t="shared" si="1335"/>
        <v>88</v>
      </c>
      <c r="I7771" s="53">
        <f t="shared" si="1333"/>
        <v>1.0037390589410518</v>
      </c>
      <c r="J7771" s="53">
        <f t="shared" si="1336"/>
        <v>5.2724463162001092E-2</v>
      </c>
      <c r="K7771" s="53">
        <f t="shared" si="1337"/>
        <v>1.6261393045485024</v>
      </c>
      <c r="L7771" s="53">
        <f t="shared" si="1338"/>
        <v>28.16648987766035</v>
      </c>
      <c r="M7771" s="93">
        <f t="shared" si="1339"/>
        <v>2.5972449915181248</v>
      </c>
      <c r="N7771" s="53">
        <f t="shared" si="1340"/>
        <v>17.658389983042621</v>
      </c>
      <c r="O7771">
        <f t="shared" si="1341"/>
        <v>0.57662186086370282</v>
      </c>
      <c r="P7771" s="53">
        <f t="shared" si="1342"/>
        <v>8.5966152626229562</v>
      </c>
      <c r="Q7771" s="53">
        <v>0.2</v>
      </c>
      <c r="R7771" s="53">
        <f t="shared" si="1343"/>
        <v>6.4182017363037867</v>
      </c>
    </row>
    <row r="7772" spans="2:18" ht="15">
      <c r="B7772" s="84">
        <v>38075</v>
      </c>
      <c r="C7772" s="85">
        <v>0</v>
      </c>
      <c r="D7772" s="86">
        <v>18.7</v>
      </c>
      <c r="E7772" s="87">
        <v>2.1</v>
      </c>
      <c r="F7772" s="96">
        <f t="shared" si="1334"/>
        <v>10.4</v>
      </c>
      <c r="G7772" s="96"/>
      <c r="H7772" s="74">
        <f t="shared" si="1335"/>
        <v>89</v>
      </c>
      <c r="I7772" s="53">
        <f t="shared" si="1333"/>
        <v>1.0031675845640089</v>
      </c>
      <c r="J7772" s="53">
        <f t="shared" si="1336"/>
        <v>5.9535047119606721E-2</v>
      </c>
      <c r="K7772" s="53">
        <f t="shared" si="1337"/>
        <v>1.6333128926975893</v>
      </c>
      <c r="L7772" s="53">
        <f t="shared" si="1338"/>
        <v>28.441413106584648</v>
      </c>
      <c r="M7772" s="93">
        <f t="shared" si="1339"/>
        <v>3.060228083524541</v>
      </c>
      <c r="N7772" s="53">
        <f t="shared" si="1340"/>
        <v>19.699451579296429</v>
      </c>
      <c r="O7772">
        <f t="shared" si="1341"/>
        <v>0.63059221236265495</v>
      </c>
      <c r="P7772" s="53">
        <f t="shared" si="1342"/>
        <v>9.5014980895362431</v>
      </c>
      <c r="Q7772" s="53">
        <v>0.2</v>
      </c>
      <c r="R7772" s="53">
        <f t="shared" si="1343"/>
        <v>6.9547248112587496</v>
      </c>
    </row>
    <row r="7773" spans="2:18" ht="15">
      <c r="B7773" s="84">
        <v>38076</v>
      </c>
      <c r="C7773" s="85">
        <v>0</v>
      </c>
      <c r="D7773" s="86">
        <v>20.100000000000001</v>
      </c>
      <c r="E7773" s="87">
        <v>2.6</v>
      </c>
      <c r="F7773" s="96">
        <f t="shared" si="1334"/>
        <v>11.350000000000001</v>
      </c>
      <c r="G7773" s="96"/>
      <c r="H7773" s="74">
        <f t="shared" si="1335"/>
        <v>90</v>
      </c>
      <c r="I7773" s="53">
        <f t="shared" si="1333"/>
        <v>1.0025951728477318</v>
      </c>
      <c r="J7773" s="53">
        <f t="shared" si="1336"/>
        <v>6.6326751691181615E-2</v>
      </c>
      <c r="K7773" s="53">
        <f t="shared" si="1337"/>
        <v>1.6404756101403113</v>
      </c>
      <c r="L7773" s="53">
        <f t="shared" si="1338"/>
        <v>28.715182097778587</v>
      </c>
      <c r="M7773" s="93">
        <f t="shared" si="1339"/>
        <v>3.2792054847072802</v>
      </c>
      <c r="N7773" s="53">
        <f t="shared" si="1340"/>
        <v>20.42111826347951</v>
      </c>
      <c r="O7773">
        <f t="shared" si="1341"/>
        <v>0.66701236528428753</v>
      </c>
      <c r="P7773" s="53">
        <f t="shared" si="1342"/>
        <v>10.117718815442569</v>
      </c>
      <c r="Q7773" s="53">
        <v>0.2</v>
      </c>
      <c r="R7773" s="53">
        <f t="shared" si="1343"/>
        <v>7.1688597284413227</v>
      </c>
    </row>
    <row r="7774" spans="2:18" ht="15">
      <c r="B7774" s="84">
        <v>38077</v>
      </c>
      <c r="C7774" s="85">
        <v>0</v>
      </c>
      <c r="D7774" s="86">
        <v>18.100000000000001</v>
      </c>
      <c r="E7774" s="87">
        <v>6.5</v>
      </c>
      <c r="F7774" s="96">
        <f t="shared" si="1334"/>
        <v>12.3</v>
      </c>
      <c r="G7774" s="96"/>
      <c r="H7774" s="74">
        <f t="shared" si="1335"/>
        <v>91</v>
      </c>
      <c r="I7774" s="53">
        <f t="shared" si="1333"/>
        <v>1.002021993178057</v>
      </c>
      <c r="J7774" s="53">
        <f t="shared" si="1336"/>
        <v>7.3097868921165612E-2</v>
      </c>
      <c r="K7774" s="53">
        <f t="shared" si="1337"/>
        <v>1.6476266220746334</v>
      </c>
      <c r="L7774" s="53">
        <f t="shared" si="1338"/>
        <v>28.987718331942702</v>
      </c>
      <c r="M7774" s="93">
        <f t="shared" si="1339"/>
        <v>2.7829730229053902</v>
      </c>
      <c r="N7774" s="53">
        <f t="shared" si="1340"/>
        <v>16.783863881604194</v>
      </c>
      <c r="O7774">
        <f t="shared" si="1341"/>
        <v>0.70525666988234936</v>
      </c>
      <c r="P7774" s="53">
        <f t="shared" si="1342"/>
        <v>10.769399205677342</v>
      </c>
      <c r="Q7774" s="53">
        <v>0.2</v>
      </c>
      <c r="R7774" s="53">
        <f t="shared" si="1343"/>
        <v>6.4055780877647432</v>
      </c>
    </row>
    <row r="7775" spans="2:18" ht="15">
      <c r="B7775" s="84">
        <v>38078</v>
      </c>
      <c r="C7775" s="85">
        <v>0</v>
      </c>
      <c r="D7775" s="86">
        <v>21.3</v>
      </c>
      <c r="E7775" s="87">
        <v>3.7</v>
      </c>
      <c r="F7775" s="96">
        <f t="shared" si="1334"/>
        <v>12.5</v>
      </c>
      <c r="G7775" s="96"/>
      <c r="H7775" s="74">
        <f t="shared" si="1335"/>
        <v>92</v>
      </c>
      <c r="I7775" s="53">
        <f t="shared" si="1333"/>
        <v>1.0014482151680699</v>
      </c>
      <c r="J7775" s="53">
        <f t="shared" si="1336"/>
        <v>7.9846696042596615E-2</v>
      </c>
      <c r="K7775" s="53">
        <f t="shared" si="1337"/>
        <v>1.6547650776719465</v>
      </c>
      <c r="L7775" s="53">
        <f t="shared" si="1338"/>
        <v>29.258944363867705</v>
      </c>
      <c r="M7775" s="93">
        <f t="shared" si="1339"/>
        <v>3.483028989035069</v>
      </c>
      <c r="N7775" s="53">
        <f t="shared" si="1340"/>
        <v>20.867187021120994</v>
      </c>
      <c r="O7775">
        <f t="shared" si="1341"/>
        <v>0.7135476731207917</v>
      </c>
      <c r="P7775" s="53">
        <f t="shared" si="1342"/>
        <v>10.911278230138578</v>
      </c>
      <c r="Q7775" s="53">
        <v>0.2</v>
      </c>
      <c r="R7775" s="53">
        <f t="shared" si="1343"/>
        <v>7.3320386672784208</v>
      </c>
    </row>
    <row r="7776" spans="2:18" ht="15">
      <c r="B7776" s="84">
        <v>38079</v>
      </c>
      <c r="C7776" s="85">
        <v>0</v>
      </c>
      <c r="D7776" s="86">
        <v>22.1</v>
      </c>
      <c r="E7776" s="87">
        <v>6.1</v>
      </c>
      <c r="F7776" s="96">
        <f t="shared" si="1334"/>
        <v>14.100000000000001</v>
      </c>
      <c r="G7776" s="96"/>
      <c r="H7776" s="74">
        <f t="shared" si="1335"/>
        <v>93</v>
      </c>
      <c r="I7776" s="53">
        <f t="shared" si="1333"/>
        <v>1.0008740086079151</v>
      </c>
      <c r="J7776" s="53">
        <f t="shared" si="1336"/>
        <v>8.6571535323147847E-2</v>
      </c>
      <c r="K7776" s="53">
        <f t="shared" si="1337"/>
        <v>1.6618901081192283</v>
      </c>
      <c r="L7776" s="53">
        <f t="shared" si="1338"/>
        <v>29.528783831472477</v>
      </c>
      <c r="M7776" s="93">
        <f t="shared" si="1339"/>
        <v>3.5285453904155304</v>
      </c>
      <c r="N7776" s="53">
        <f t="shared" si="1340"/>
        <v>20.079573005401286</v>
      </c>
      <c r="O7776">
        <f t="shared" si="1341"/>
        <v>0.78299621064441227</v>
      </c>
      <c r="P7776" s="53">
        <f t="shared" si="1342"/>
        <v>12.107763074973807</v>
      </c>
      <c r="Q7776" s="53">
        <v>0.2</v>
      </c>
      <c r="R7776" s="53">
        <f t="shared" si="1343"/>
        <v>7.2386532617796808</v>
      </c>
    </row>
    <row r="7777" spans="2:18" ht="15">
      <c r="B7777" s="84">
        <v>38080</v>
      </c>
      <c r="C7777" s="85">
        <v>0</v>
      </c>
      <c r="D7777" s="86">
        <v>22.1</v>
      </c>
      <c r="E7777" s="87">
        <v>8.1</v>
      </c>
      <c r="F7777" s="96">
        <f t="shared" si="1334"/>
        <v>15.100000000000001</v>
      </c>
      <c r="G7777" s="96"/>
      <c r="H7777" s="74">
        <f t="shared" si="1335"/>
        <v>94</v>
      </c>
      <c r="I7777" s="53">
        <f t="shared" si="1333"/>
        <v>1.0002995434145516</v>
      </c>
      <c r="J7777" s="53">
        <f t="shared" si="1336"/>
        <v>9.3270693920241857E-2</v>
      </c>
      <c r="K7777" s="53">
        <f t="shared" si="1337"/>
        <v>1.6690008246782839</v>
      </c>
      <c r="L7777" s="53">
        <f t="shared" si="1338"/>
        <v>29.79716146308386</v>
      </c>
      <c r="M7777" s="93">
        <f t="shared" si="1339"/>
        <v>3.4350596548940313</v>
      </c>
      <c r="N7777" s="53">
        <f t="shared" si="1340"/>
        <v>18.953430779851406</v>
      </c>
      <c r="O7777">
        <f t="shared" si="1341"/>
        <v>0.82933316480591945</v>
      </c>
      <c r="P7777" s="53">
        <f t="shared" si="1342"/>
        <v>12.913734226146369</v>
      </c>
      <c r="Q7777" s="53">
        <v>0.2</v>
      </c>
      <c r="R7777" s="53">
        <f t="shared" si="1343"/>
        <v>7.0329719951193947</v>
      </c>
    </row>
    <row r="7778" spans="2:18" ht="15">
      <c r="B7778" s="84">
        <v>38081</v>
      </c>
      <c r="C7778" s="85">
        <v>0</v>
      </c>
      <c r="D7778" s="86">
        <v>19.7</v>
      </c>
      <c r="E7778" s="87">
        <v>10.199999999999999</v>
      </c>
      <c r="F7778" s="96">
        <f t="shared" si="1334"/>
        <v>14.95</v>
      </c>
      <c r="G7778" s="96"/>
      <c r="H7778" s="74">
        <f t="shared" si="1335"/>
        <v>95</v>
      </c>
      <c r="I7778" s="53">
        <f t="shared" si="1333"/>
        <v>0.99972498958147271</v>
      </c>
      <c r="J7778" s="53">
        <f t="shared" si="1336"/>
        <v>9.9942483746302629E-2</v>
      </c>
      <c r="K7778" s="53">
        <f t="shared" si="1337"/>
        <v>1.6760963167629146</v>
      </c>
      <c r="L7778" s="53">
        <f t="shared" si="1338"/>
        <v>30.064003082998685</v>
      </c>
      <c r="M7778" s="93">
        <f t="shared" si="1339"/>
        <v>2.8419693366810388</v>
      </c>
      <c r="N7778" s="53">
        <f t="shared" si="1340"/>
        <v>15.752791735161864</v>
      </c>
      <c r="O7778">
        <f t="shared" si="1341"/>
        <v>0.82223383696725871</v>
      </c>
      <c r="P7778" s="53">
        <f t="shared" si="1342"/>
        <v>12.789867365959516</v>
      </c>
      <c r="Q7778" s="53">
        <v>0.2</v>
      </c>
      <c r="R7778" s="53">
        <f t="shared" si="1343"/>
        <v>6.2993481207405511</v>
      </c>
    </row>
    <row r="7779" spans="2:18" ht="15">
      <c r="B7779" s="84">
        <v>38082</v>
      </c>
      <c r="C7779" s="85">
        <v>0</v>
      </c>
      <c r="D7779" s="86">
        <v>20.3</v>
      </c>
      <c r="E7779" s="87">
        <v>10.1</v>
      </c>
      <c r="F7779" s="96">
        <f t="shared" si="1334"/>
        <v>15.2</v>
      </c>
      <c r="G7779" s="96"/>
      <c r="H7779" s="74">
        <f t="shared" si="1335"/>
        <v>96</v>
      </c>
      <c r="I7779" s="53">
        <f t="shared" si="1333"/>
        <v>0.99915051712840108</v>
      </c>
      <c r="J7779" s="53">
        <f t="shared" si="1336"/>
        <v>0.10658522134519043</v>
      </c>
      <c r="K7779" s="53">
        <f t="shared" si="1337"/>
        <v>1.6831756500350499</v>
      </c>
      <c r="L7779" s="53">
        <f t="shared" si="1338"/>
        <v>30.32923561537109</v>
      </c>
      <c r="M7779" s="93">
        <f t="shared" si="1339"/>
        <v>2.9934703735266832</v>
      </c>
      <c r="N7779" s="53">
        <f t="shared" si="1340"/>
        <v>16.46684783076233</v>
      </c>
      <c r="O7779">
        <f t="shared" si="1341"/>
        <v>0.83409567567983212</v>
      </c>
      <c r="P7779" s="53">
        <f t="shared" si="1342"/>
        <v>12.996905470113438</v>
      </c>
      <c r="Q7779" s="53">
        <v>0.2</v>
      </c>
      <c r="R7779" s="53">
        <f t="shared" si="1343"/>
        <v>6.4728782799796729</v>
      </c>
    </row>
    <row r="7780" spans="2:18" ht="15">
      <c r="B7780" s="84">
        <v>38083</v>
      </c>
      <c r="C7780" s="85">
        <v>1.2</v>
      </c>
      <c r="D7780" s="86">
        <v>13.3</v>
      </c>
      <c r="E7780" s="87">
        <v>6.5</v>
      </c>
      <c r="F7780" s="96">
        <f t="shared" si="1334"/>
        <v>9.9</v>
      </c>
      <c r="G7780" s="96"/>
      <c r="H7780" s="74">
        <f t="shared" si="1335"/>
        <v>97</v>
      </c>
      <c r="I7780" s="53">
        <f t="shared" si="1333"/>
        <v>0.99857629605097809</v>
      </c>
      <c r="J7780" s="53">
        <f t="shared" si="1336"/>
        <v>0.11319722778085846</v>
      </c>
      <c r="K7780" s="53">
        <f t="shared" si="1337"/>
        <v>1.690237864521094</v>
      </c>
      <c r="L7780" s="53">
        <f t="shared" si="1338"/>
        <v>30.592787086471208</v>
      </c>
      <c r="M7780" s="93">
        <f t="shared" si="1339"/>
        <v>2.0694395420760925</v>
      </c>
      <c r="N7780" s="53">
        <f t="shared" si="1340"/>
        <v>13.561958838606344</v>
      </c>
      <c r="O7780">
        <f t="shared" si="1341"/>
        <v>0.61213128419917162</v>
      </c>
      <c r="P7780" s="53">
        <f t="shared" si="1342"/>
        <v>9.1908371937590871</v>
      </c>
      <c r="Q7780" s="53">
        <v>0.2</v>
      </c>
      <c r="R7780" s="53">
        <f t="shared" si="1343"/>
        <v>5.5674024182265196</v>
      </c>
    </row>
    <row r="7781" spans="2:18" ht="15">
      <c r="B7781" s="84">
        <v>38084</v>
      </c>
      <c r="C7781" s="85">
        <v>6</v>
      </c>
      <c r="D7781" s="86">
        <v>14.5</v>
      </c>
      <c r="E7781" s="87">
        <v>4.0999999999999996</v>
      </c>
      <c r="F7781" s="96">
        <f t="shared" si="1334"/>
        <v>9.3000000000000007</v>
      </c>
      <c r="G7781" s="96"/>
      <c r="H7781" s="74">
        <f t="shared" si="1335"/>
        <v>98</v>
      </c>
      <c r="I7781" s="53">
        <f t="shared" si="1333"/>
        <v>0.99800249627045878</v>
      </c>
      <c r="J7781" s="53">
        <f t="shared" si="1336"/>
        <v>0.11977682853925833</v>
      </c>
      <c r="K7781" s="53">
        <f t="shared" si="1337"/>
        <v>1.6972819727499531</v>
      </c>
      <c r="L7781" s="53">
        <f t="shared" si="1338"/>
        <v>30.854586625364004</v>
      </c>
      <c r="M7781" s="93">
        <f t="shared" si="1339"/>
        <v>2.5252545738705474</v>
      </c>
      <c r="N7781" s="53">
        <f t="shared" si="1340"/>
        <v>16.915518846180504</v>
      </c>
      <c r="O7781">
        <f t="shared" si="1341"/>
        <v>0.5906032755586329</v>
      </c>
      <c r="P7781" s="53">
        <f t="shared" si="1342"/>
        <v>8.8300505236178406</v>
      </c>
      <c r="Q7781" s="53">
        <v>0.2</v>
      </c>
      <c r="R7781" s="53">
        <f t="shared" si="1343"/>
        <v>6.2769631516995883</v>
      </c>
    </row>
    <row r="7782" spans="2:18" ht="15">
      <c r="B7782" s="84">
        <v>38085</v>
      </c>
      <c r="C7782" s="85">
        <v>0</v>
      </c>
      <c r="D7782" s="86">
        <v>15.9</v>
      </c>
      <c r="E7782" s="87">
        <v>-0.3</v>
      </c>
      <c r="F7782" s="96">
        <f t="shared" si="1334"/>
        <v>7.8</v>
      </c>
      <c r="G7782" s="96"/>
      <c r="H7782" s="74">
        <f t="shared" si="1335"/>
        <v>99</v>
      </c>
      <c r="I7782" s="53">
        <f t="shared" si="1333"/>
        <v>0.99742928758342975</v>
      </c>
      <c r="J7782" s="53">
        <f t="shared" si="1336"/>
        <v>0.12632235344451542</v>
      </c>
      <c r="K7782" s="53">
        <f t="shared" si="1337"/>
        <v>1.7043069579144707</v>
      </c>
      <c r="L7782" s="53">
        <f t="shared" si="1338"/>
        <v>31.11456446305997</v>
      </c>
      <c r="M7782" s="93">
        <f t="shared" si="1339"/>
        <v>3.0023455300686752</v>
      </c>
      <c r="N7782" s="53">
        <f t="shared" si="1340"/>
        <v>21.289730056288608</v>
      </c>
      <c r="O7782">
        <f t="shared" si="1341"/>
        <v>0.53965503074626187</v>
      </c>
      <c r="P7782" s="53">
        <f t="shared" si="1342"/>
        <v>7.982859431321061</v>
      </c>
      <c r="Q7782" s="53">
        <v>0.2</v>
      </c>
      <c r="R7782" s="53">
        <f t="shared" si="1343"/>
        <v>7.1480258643581083</v>
      </c>
    </row>
    <row r="7783" spans="2:18" ht="15">
      <c r="B7783" s="84">
        <v>38086</v>
      </c>
      <c r="C7783" s="85">
        <v>0</v>
      </c>
      <c r="D7783" s="86">
        <v>11.7</v>
      </c>
      <c r="E7783" s="87">
        <v>4.5999999999999996</v>
      </c>
      <c r="F7783" s="96">
        <f t="shared" si="1334"/>
        <v>8.1499999999999986</v>
      </c>
      <c r="G7783" s="96"/>
      <c r="H7783" s="74">
        <f t="shared" si="1335"/>
        <v>100</v>
      </c>
      <c r="I7783" s="53">
        <f t="shared" si="1333"/>
        <v>0.99685683961156368</v>
      </c>
      <c r="J7783" s="53">
        <f t="shared" si="1336"/>
        <v>0.13283213659038717</v>
      </c>
      <c r="K7783" s="53">
        <f t="shared" si="1337"/>
        <v>1.7113117720582456</v>
      </c>
      <c r="L7783" s="53">
        <f t="shared" si="1338"/>
        <v>31.37265193019261</v>
      </c>
      <c r="M7783" s="93">
        <f t="shared" si="1339"/>
        <v>2.0315019393338329</v>
      </c>
      <c r="N7783" s="53">
        <f t="shared" si="1340"/>
        <v>14.211153383775857</v>
      </c>
      <c r="O7783">
        <f t="shared" si="1341"/>
        <v>0.55118542146985872</v>
      </c>
      <c r="P7783" s="53">
        <f t="shared" si="1342"/>
        <v>8.1737502873742969</v>
      </c>
      <c r="Q7783" s="53">
        <v>0.2</v>
      </c>
      <c r="R7783" s="53">
        <f t="shared" si="1343"/>
        <v>5.61981605231398</v>
      </c>
    </row>
    <row r="7784" spans="2:18" ht="15">
      <c r="B7784" s="84">
        <v>38087</v>
      </c>
      <c r="C7784" s="85">
        <v>6.6</v>
      </c>
      <c r="D7784" s="86">
        <v>13.3</v>
      </c>
      <c r="E7784" s="87">
        <v>4.3</v>
      </c>
      <c r="F7784" s="96">
        <f t="shared" si="1334"/>
        <v>8.8000000000000007</v>
      </c>
      <c r="G7784" s="96"/>
      <c r="H7784" s="74">
        <f t="shared" si="1335"/>
        <v>101</v>
      </c>
      <c r="I7784" s="53">
        <f t="shared" si="1333"/>
        <v>0.99628532175142503</v>
      </c>
      <c r="J7784" s="53">
        <f t="shared" si="1336"/>
        <v>0.1393045162879965</v>
      </c>
      <c r="K7784" s="53">
        <f t="shared" si="1337"/>
        <v>1.7182953342900864</v>
      </c>
      <c r="L7784" s="53">
        <f t="shared" si="1338"/>
        <v>31.628781453279863</v>
      </c>
      <c r="M7784" s="93">
        <f t="shared" si="1339"/>
        <v>2.3636590178888381</v>
      </c>
      <c r="N7784" s="53">
        <f t="shared" si="1340"/>
        <v>16.130678541172731</v>
      </c>
      <c r="O7784">
        <f t="shared" si="1341"/>
        <v>0.57317208442593315</v>
      </c>
      <c r="P7784" s="53">
        <f t="shared" si="1342"/>
        <v>8.5391257162738565</v>
      </c>
      <c r="Q7784" s="53">
        <v>0.2</v>
      </c>
      <c r="R7784" s="53">
        <f t="shared" si="1343"/>
        <v>6.0764886870469415</v>
      </c>
    </row>
    <row r="7785" spans="2:18" ht="15">
      <c r="B7785" s="84">
        <v>38088</v>
      </c>
      <c r="C7785" s="85">
        <v>0.6</v>
      </c>
      <c r="D7785" s="86">
        <v>18.7</v>
      </c>
      <c r="E7785" s="87">
        <v>4.5999999999999996</v>
      </c>
      <c r="F7785" s="96">
        <f t="shared" si="1334"/>
        <v>11.649999999999999</v>
      </c>
      <c r="G7785" s="96"/>
      <c r="H7785" s="74">
        <f t="shared" si="1335"/>
        <v>102</v>
      </c>
      <c r="I7785" s="53">
        <f t="shared" si="1333"/>
        <v>0.99571490312434352</v>
      </c>
      <c r="J7785" s="53">
        <f t="shared" si="1336"/>
        <v>0.14573783503083854</v>
      </c>
      <c r="K7785" s="53">
        <f t="shared" si="1337"/>
        <v>1.7252565290286555</v>
      </c>
      <c r="L7785" s="53">
        <f t="shared" si="1338"/>
        <v>31.882886549630676</v>
      </c>
      <c r="M7785" s="93">
        <f t="shared" si="1339"/>
        <v>3.3018091201983384</v>
      </c>
      <c r="N7785" s="53">
        <f t="shared" si="1340"/>
        <v>20.352422586036916</v>
      </c>
      <c r="O7785">
        <f t="shared" si="1341"/>
        <v>0.67888887293008138</v>
      </c>
      <c r="P7785" s="53">
        <f t="shared" si="1342"/>
        <v>10.319599424247889</v>
      </c>
      <c r="Q7785" s="53">
        <v>0.2</v>
      </c>
      <c r="R7785" s="53">
        <f t="shared" si="1343"/>
        <v>7.1701870709732329</v>
      </c>
    </row>
    <row r="7786" spans="2:18" ht="15">
      <c r="B7786" s="84">
        <v>38089</v>
      </c>
      <c r="C7786" s="85">
        <v>0</v>
      </c>
      <c r="D7786" s="86">
        <v>16.5</v>
      </c>
      <c r="E7786" s="87">
        <v>4.0999999999999996</v>
      </c>
      <c r="F7786" s="96">
        <f t="shared" si="1334"/>
        <v>10.3</v>
      </c>
      <c r="G7786" s="96"/>
      <c r="H7786" s="74">
        <f t="shared" si="1335"/>
        <v>103</v>
      </c>
      <c r="I7786" s="53">
        <f t="shared" si="1333"/>
        <v>0.99514575252636817</v>
      </c>
      <c r="J7786" s="53">
        <f t="shared" si="1336"/>
        <v>0.15213043947803545</v>
      </c>
      <c r="K7786" s="53">
        <f t="shared" si="1337"/>
        <v>1.7321942042801588</v>
      </c>
      <c r="L7786" s="53">
        <f t="shared" si="1338"/>
        <v>32.134901820960117</v>
      </c>
      <c r="M7786" s="93">
        <f t="shared" si="1339"/>
        <v>2.9777868890336068</v>
      </c>
      <c r="N7786" s="53">
        <f t="shared" si="1340"/>
        <v>19.23697326178727</v>
      </c>
      <c r="O7786">
        <f t="shared" si="1341"/>
        <v>0.62686158409107096</v>
      </c>
      <c r="P7786" s="53">
        <f t="shared" si="1342"/>
        <v>9.4386255609461305</v>
      </c>
      <c r="Q7786" s="53">
        <v>0.2</v>
      </c>
      <c r="R7786" s="53">
        <f t="shared" si="1343"/>
        <v>6.8464242770817645</v>
      </c>
    </row>
    <row r="7787" spans="2:18" ht="15">
      <c r="B7787" s="84">
        <v>38090</v>
      </c>
      <c r="C7787" s="85">
        <v>0</v>
      </c>
      <c r="D7787" s="86">
        <v>14.9</v>
      </c>
      <c r="E7787" s="87">
        <v>6.9</v>
      </c>
      <c r="F7787" s="96">
        <f t="shared" si="1334"/>
        <v>10.9</v>
      </c>
      <c r="G7787" s="96"/>
      <c r="H7787" s="74">
        <f t="shared" si="1335"/>
        <v>104</v>
      </c>
      <c r="I7787" s="53">
        <f t="shared" si="1333"/>
        <v>0.9945780383783176</v>
      </c>
      <c r="J7787" s="53">
        <f t="shared" si="1336"/>
        <v>0.15848068045680108</v>
      </c>
      <c r="K7787" s="53">
        <f t="shared" si="1337"/>
        <v>1.7391071699522611</v>
      </c>
      <c r="L7787" s="53">
        <f t="shared" si="1338"/>
        <v>32.384762945779599</v>
      </c>
      <c r="M7787" s="93">
        <f t="shared" si="1339"/>
        <v>2.4618811676483934</v>
      </c>
      <c r="N7787" s="53">
        <f t="shared" si="1340"/>
        <v>15.57165013053412</v>
      </c>
      <c r="O7787">
        <f t="shared" si="1341"/>
        <v>0.64953791323084809</v>
      </c>
      <c r="P7787" s="53">
        <f t="shared" si="1342"/>
        <v>9.8215102005486887</v>
      </c>
      <c r="Q7787" s="53">
        <v>0.2</v>
      </c>
      <c r="R7787" s="53">
        <f t="shared" si="1343"/>
        <v>6.0639990893168871</v>
      </c>
    </row>
    <row r="7788" spans="2:18" ht="15">
      <c r="B7788" s="84">
        <v>38091</v>
      </c>
      <c r="C7788" s="85">
        <v>0</v>
      </c>
      <c r="D7788" s="86">
        <v>19.3</v>
      </c>
      <c r="E7788" s="87">
        <v>3.1</v>
      </c>
      <c r="F7788" s="96">
        <f t="shared" si="1334"/>
        <v>11.200000000000001</v>
      </c>
      <c r="G7788" s="96"/>
      <c r="H7788" s="74">
        <f t="shared" si="1335"/>
        <v>105</v>
      </c>
      <c r="I7788" s="53">
        <f t="shared" si="1333"/>
        <v>0.9940119286759419</v>
      </c>
      <c r="J7788" s="53">
        <f t="shared" si="1336"/>
        <v>0.16478691298506745</v>
      </c>
      <c r="K7788" s="53">
        <f t="shared" si="1337"/>
        <v>1.7459941962077394</v>
      </c>
      <c r="L7788" s="53">
        <f t="shared" si="1338"/>
        <v>32.63240667063225</v>
      </c>
      <c r="M7788" s="93">
        <f t="shared" si="1339"/>
        <v>3.5670079995803143</v>
      </c>
      <c r="N7788" s="53">
        <f t="shared" si="1340"/>
        <v>22.328293552995099</v>
      </c>
      <c r="O7788">
        <f t="shared" si="1341"/>
        <v>0.66114246857193948</v>
      </c>
      <c r="P7788" s="53">
        <f t="shared" si="1342"/>
        <v>10.018107769460803</v>
      </c>
      <c r="Q7788" s="53">
        <v>0.2</v>
      </c>
      <c r="R7788" s="53">
        <f t="shared" si="1343"/>
        <v>7.5856892938973797</v>
      </c>
    </row>
    <row r="7789" spans="2:18" ht="15">
      <c r="B7789" s="84">
        <v>38092</v>
      </c>
      <c r="C7789" s="85">
        <v>0</v>
      </c>
      <c r="D7789" s="86">
        <v>12.7</v>
      </c>
      <c r="E7789" s="87">
        <v>9.3000000000000007</v>
      </c>
      <c r="F7789" s="96">
        <f t="shared" si="1334"/>
        <v>11</v>
      </c>
      <c r="G7789" s="96"/>
      <c r="H7789" s="74">
        <f t="shared" si="1335"/>
        <v>106</v>
      </c>
      <c r="I7789" s="53">
        <f t="shared" si="1333"/>
        <v>0.99344759094020973</v>
      </c>
      <c r="J7789" s="53">
        <f t="shared" si="1336"/>
        <v>0.17104749631521274</v>
      </c>
      <c r="K7789" s="53">
        <f t="shared" si="1337"/>
        <v>1.7528540118617566</v>
      </c>
      <c r="L7789" s="53">
        <f t="shared" si="1338"/>
        <v>32.877770800246196</v>
      </c>
      <c r="M7789" s="93">
        <f t="shared" si="1339"/>
        <v>1.6350603360718703</v>
      </c>
      <c r="N7789" s="53">
        <f t="shared" si="1340"/>
        <v>10.306014364684895</v>
      </c>
      <c r="O7789">
        <f t="shared" si="1341"/>
        <v>0.65338616455683207</v>
      </c>
      <c r="P7789" s="53">
        <f t="shared" si="1342"/>
        <v>9.8866562389251857</v>
      </c>
      <c r="Q7789" s="53">
        <v>0.2</v>
      </c>
      <c r="R7789" s="53">
        <f t="shared" si="1343"/>
        <v>4.8962814867613353</v>
      </c>
    </row>
    <row r="7790" spans="2:18" ht="15">
      <c r="B7790" s="84">
        <v>38093</v>
      </c>
      <c r="C7790" s="85">
        <v>0</v>
      </c>
      <c r="D7790" s="86">
        <v>13.7</v>
      </c>
      <c r="E7790" s="87">
        <v>6.9</v>
      </c>
      <c r="F7790" s="96">
        <f t="shared" si="1334"/>
        <v>10.3</v>
      </c>
      <c r="G7790" s="96"/>
      <c r="H7790" s="74">
        <f t="shared" si="1335"/>
        <v>107</v>
      </c>
      <c r="I7790" s="53">
        <f t="shared" si="1333"/>
        <v>0.99288519216773652</v>
      </c>
      <c r="J7790" s="53">
        <f t="shared" si="1336"/>
        <v>0.17726079399979452</v>
      </c>
      <c r="K7790" s="53">
        <f t="shared" si="1337"/>
        <v>1.7596853028269679</v>
      </c>
      <c r="L7790" s="53">
        <f t="shared" si="1338"/>
        <v>33.120794186681486</v>
      </c>
      <c r="M7790" s="93">
        <f t="shared" si="1339"/>
        <v>2.2727988018642407</v>
      </c>
      <c r="N7790" s="53">
        <f t="shared" si="1340"/>
        <v>14.68263895643444</v>
      </c>
      <c r="O7790">
        <f t="shared" si="1341"/>
        <v>0.62686158409107096</v>
      </c>
      <c r="P7790" s="53">
        <f t="shared" si="1342"/>
        <v>9.4386255609461305</v>
      </c>
      <c r="Q7790" s="53">
        <v>0.2</v>
      </c>
      <c r="R7790" s="53">
        <f t="shared" si="1343"/>
        <v>5.8359209795837872</v>
      </c>
    </row>
    <row r="7791" spans="2:18" ht="15">
      <c r="B7791" s="84">
        <v>38094</v>
      </c>
      <c r="C7791" s="85">
        <v>0</v>
      </c>
      <c r="D7791" s="86">
        <v>16.5</v>
      </c>
      <c r="E7791" s="87">
        <v>7.3</v>
      </c>
      <c r="F7791" s="96">
        <f t="shared" si="1334"/>
        <v>11.9</v>
      </c>
      <c r="G7791" s="96"/>
      <c r="H7791" s="74">
        <f t="shared" si="1335"/>
        <v>108</v>
      </c>
      <c r="I7791" s="53">
        <f t="shared" si="1333"/>
        <v>0.99232489878136709</v>
      </c>
      <c r="J7791" s="53">
        <f t="shared" si="1336"/>
        <v>0.18342517398019959</v>
      </c>
      <c r="K7791" s="53">
        <f t="shared" si="1337"/>
        <v>1.7664867106110842</v>
      </c>
      <c r="L7791" s="53">
        <f t="shared" si="1338"/>
        <v>33.361416717549993</v>
      </c>
      <c r="M7791" s="93">
        <f t="shared" si="1339"/>
        <v>2.8144550801604291</v>
      </c>
      <c r="N7791" s="53">
        <f t="shared" si="1340"/>
        <v>17.202331797227089</v>
      </c>
      <c r="O7791">
        <f t="shared" si="1341"/>
        <v>0.68892662395213577</v>
      </c>
      <c r="P7791" s="53">
        <f t="shared" si="1342"/>
        <v>10.490573680961658</v>
      </c>
      <c r="Q7791" s="53">
        <v>0.2</v>
      </c>
      <c r="R7791" s="53">
        <f t="shared" si="1343"/>
        <v>6.4790397886477971</v>
      </c>
    </row>
    <row r="7792" spans="2:18" ht="15">
      <c r="B7792" s="84">
        <v>38095</v>
      </c>
      <c r="C7792" s="85">
        <v>0</v>
      </c>
      <c r="D7792" s="86">
        <v>17.8</v>
      </c>
      <c r="E7792" s="87">
        <v>9.3000000000000007</v>
      </c>
      <c r="F7792" s="96">
        <f t="shared" si="1334"/>
        <v>13.55</v>
      </c>
      <c r="G7792" s="96"/>
      <c r="H7792" s="74">
        <f t="shared" si="1335"/>
        <v>109</v>
      </c>
      <c r="I7792" s="53">
        <f t="shared" si="1333"/>
        <v>0.99176687658092877</v>
      </c>
      <c r="J7792" s="53">
        <f t="shared" si="1336"/>
        <v>0.18953900869906945</v>
      </c>
      <c r="K7792" s="53">
        <f t="shared" si="1337"/>
        <v>1.773256830871865</v>
      </c>
      <c r="L7792" s="53">
        <f t="shared" si="1338"/>
        <v>33.599579303390037</v>
      </c>
      <c r="M7792" s="93">
        <f t="shared" si="1339"/>
        <v>2.8759433111321755</v>
      </c>
      <c r="N7792" s="53">
        <f t="shared" si="1340"/>
        <v>16.652990101434103</v>
      </c>
      <c r="O7792">
        <f t="shared" si="1341"/>
        <v>0.75848634347296229</v>
      </c>
      <c r="P7792" s="53">
        <f t="shared" si="1342"/>
        <v>11.683886533161413</v>
      </c>
      <c r="Q7792" s="53">
        <v>0.2</v>
      </c>
      <c r="R7792" s="53">
        <f t="shared" si="1343"/>
        <v>6.4375715851508257</v>
      </c>
    </row>
    <row r="7793" spans="2:18" ht="15">
      <c r="B7793" s="84">
        <v>38096</v>
      </c>
      <c r="C7793" s="85">
        <v>2.2000000000000002</v>
      </c>
      <c r="D7793" s="86">
        <v>12.7</v>
      </c>
      <c r="E7793" s="87">
        <v>5.3</v>
      </c>
      <c r="F7793" s="96">
        <f t="shared" si="1334"/>
        <v>9</v>
      </c>
      <c r="G7793" s="96"/>
      <c r="H7793" s="74">
        <f t="shared" si="1335"/>
        <v>110</v>
      </c>
      <c r="I7793" s="53">
        <f t="shared" si="1333"/>
        <v>0.99121129069416836</v>
      </c>
      <c r="J7793" s="53">
        <f t="shared" si="1336"/>
        <v>0.19560067523736388</v>
      </c>
      <c r="K7793" s="53">
        <f t="shared" si="1337"/>
        <v>1.7799942120349357</v>
      </c>
      <c r="L7793" s="53">
        <f t="shared" si="1338"/>
        <v>33.835223864280934</v>
      </c>
      <c r="M7793" s="93">
        <f t="shared" si="1339"/>
        <v>2.3100383065183188</v>
      </c>
      <c r="N7793" s="53">
        <f t="shared" si="1340"/>
        <v>15.647099184580281</v>
      </c>
      <c r="O7793">
        <f t="shared" si="1341"/>
        <v>0.58008978738759875</v>
      </c>
      <c r="P7793" s="53">
        <f t="shared" si="1342"/>
        <v>8.6544506934491388</v>
      </c>
      <c r="Q7793" s="53">
        <v>0.2</v>
      </c>
      <c r="R7793" s="53">
        <f t="shared" si="1343"/>
        <v>5.9809872530148915</v>
      </c>
    </row>
    <row r="7794" spans="2:18" ht="15">
      <c r="B7794" s="84">
        <v>38097</v>
      </c>
      <c r="C7794" s="85">
        <v>7.8</v>
      </c>
      <c r="D7794" s="86">
        <v>21.3</v>
      </c>
      <c r="E7794" s="87">
        <v>4.9000000000000004</v>
      </c>
      <c r="F7794" s="96">
        <f t="shared" si="1334"/>
        <v>13.100000000000001</v>
      </c>
      <c r="G7794" s="96"/>
      <c r="H7794" s="74">
        <f t="shared" si="1335"/>
        <v>111</v>
      </c>
      <c r="I7794" s="53">
        <f t="shared" si="1333"/>
        <v>0.99065830552788836</v>
      </c>
      <c r="J7794" s="53">
        <f t="shared" si="1336"/>
        <v>0.20160855547686729</v>
      </c>
      <c r="K7794" s="53">
        <f t="shared" si="1337"/>
        <v>1.7866973539801925</v>
      </c>
      <c r="L7794" s="53">
        <f t="shared" si="1338"/>
        <v>34.068293315785375</v>
      </c>
      <c r="M7794" s="93">
        <f t="shared" si="1339"/>
        <v>3.9923651389695642</v>
      </c>
      <c r="N7794" s="53">
        <f t="shared" si="1340"/>
        <v>23.454232345892397</v>
      </c>
      <c r="O7794">
        <f t="shared" si="1341"/>
        <v>0.73893334591407234</v>
      </c>
      <c r="P7794" s="53">
        <f t="shared" si="1342"/>
        <v>11.34698381075474</v>
      </c>
      <c r="Q7794" s="53">
        <v>0.2</v>
      </c>
      <c r="R7794" s="53">
        <f t="shared" si="1343"/>
        <v>7.9466196174371886</v>
      </c>
    </row>
    <row r="7795" spans="2:18" ht="15">
      <c r="B7795" s="84">
        <v>38098</v>
      </c>
      <c r="C7795" s="85">
        <v>0</v>
      </c>
      <c r="D7795" s="86">
        <v>23.1</v>
      </c>
      <c r="E7795" s="87">
        <v>5.6</v>
      </c>
      <c r="F7795" s="96">
        <f t="shared" si="1334"/>
        <v>14.350000000000001</v>
      </c>
      <c r="G7795" s="96"/>
      <c r="H7795" s="74">
        <f t="shared" si="1335"/>
        <v>112</v>
      </c>
      <c r="I7795" s="53">
        <f t="shared" si="1333"/>
        <v>0.99010808471929601</v>
      </c>
      <c r="J7795" s="53">
        <f t="shared" si="1336"/>
        <v>0.20756103628894179</v>
      </c>
      <c r="K7795" s="53">
        <f t="shared" si="1337"/>
        <v>1.7933647068029879</v>
      </c>
      <c r="L7795" s="53">
        <f t="shared" si="1338"/>
        <v>34.298731554310635</v>
      </c>
      <c r="M7795" s="93">
        <f t="shared" si="1339"/>
        <v>4.3199382033803113</v>
      </c>
      <c r="N7795" s="53">
        <f t="shared" si="1340"/>
        <v>24.391921004467473</v>
      </c>
      <c r="O7795">
        <f t="shared" si="1341"/>
        <v>0.79436348494982112</v>
      </c>
      <c r="P7795" s="53">
        <f t="shared" si="1342"/>
        <v>12.304930060510431</v>
      </c>
      <c r="Q7795" s="53">
        <v>0.2</v>
      </c>
      <c r="R7795" s="53">
        <f t="shared" si="1343"/>
        <v>8.227471267893705</v>
      </c>
    </row>
    <row r="7796" spans="2:18" ht="15">
      <c r="B7796" s="84">
        <v>38099</v>
      </c>
      <c r="C7796" s="85">
        <v>0</v>
      </c>
      <c r="D7796" s="86">
        <v>24.9</v>
      </c>
      <c r="E7796" s="87">
        <v>7.5</v>
      </c>
      <c r="F7796" s="96">
        <f t="shared" si="1334"/>
        <v>16.2</v>
      </c>
      <c r="G7796" s="96"/>
      <c r="H7796" s="74">
        <f t="shared" si="1335"/>
        <v>113</v>
      </c>
      <c r="I7796" s="53">
        <f t="shared" si="1333"/>
        <v>0.98956079108758077</v>
      </c>
      <c r="J7796" s="53">
        <f t="shared" si="1336"/>
        <v>0.21345650975027131</v>
      </c>
      <c r="K7796" s="53">
        <f t="shared" si="1337"/>
        <v>1.7999946696566702</v>
      </c>
      <c r="L7796" s="53">
        <f t="shared" si="1338"/>
        <v>34.526483441982286</v>
      </c>
      <c r="M7796" s="93">
        <f t="shared" si="1339"/>
        <v>4.5856970703735129</v>
      </c>
      <c r="N7796" s="53">
        <f t="shared" si="1340"/>
        <v>24.483634793124676</v>
      </c>
      <c r="O7796">
        <f t="shared" si="1341"/>
        <v>0.88304731717257212</v>
      </c>
      <c r="P7796" s="53">
        <f t="shared" si="1342"/>
        <v>13.855274292190918</v>
      </c>
      <c r="Q7796" s="53">
        <v>0.2</v>
      </c>
      <c r="R7796" s="53">
        <f t="shared" si="1343"/>
        <v>8.3466074348184076</v>
      </c>
    </row>
    <row r="7797" spans="2:18" ht="15">
      <c r="B7797" s="84">
        <v>38100</v>
      </c>
      <c r="C7797" s="85">
        <v>0</v>
      </c>
      <c r="D7797" s="86">
        <v>23.3</v>
      </c>
      <c r="E7797" s="87">
        <v>10.199999999999999</v>
      </c>
      <c r="F7797" s="96">
        <f t="shared" si="1334"/>
        <v>16.75</v>
      </c>
      <c r="G7797" s="96"/>
      <c r="H7797" s="74">
        <f t="shared" si="1335"/>
        <v>114</v>
      </c>
      <c r="I7797" s="53">
        <f t="shared" si="1333"/>
        <v>0.98901658658573355</v>
      </c>
      <c r="J7797" s="53">
        <f t="shared" si="1336"/>
        <v>0.21929337338631621</v>
      </c>
      <c r="K7797" s="53">
        <f t="shared" si="1337"/>
        <v>1.8065855896834622</v>
      </c>
      <c r="L7797" s="53">
        <f t="shared" si="1338"/>
        <v>34.751494791126646</v>
      </c>
      <c r="M7797" s="93">
        <f t="shared" si="1339"/>
        <v>4.069646276158946</v>
      </c>
      <c r="N7797" s="53">
        <f t="shared" si="1340"/>
        <v>21.382479245225987</v>
      </c>
      <c r="O7797">
        <f t="shared" si="1341"/>
        <v>0.91102266710067781</v>
      </c>
      <c r="P7797" s="53">
        <f t="shared" si="1342"/>
        <v>14.348608714149517</v>
      </c>
      <c r="Q7797" s="53">
        <v>0.2</v>
      </c>
      <c r="R7797" s="53">
        <f t="shared" si="1343"/>
        <v>7.6658993436779381</v>
      </c>
    </row>
    <row r="7798" spans="2:18" ht="15">
      <c r="B7798" s="84">
        <v>38101</v>
      </c>
      <c r="C7798" s="85">
        <v>0</v>
      </c>
      <c r="D7798" s="86">
        <v>24.1</v>
      </c>
      <c r="E7798" s="87">
        <v>11.7</v>
      </c>
      <c r="F7798" s="96">
        <f t="shared" si="1334"/>
        <v>17.899999999999999</v>
      </c>
      <c r="G7798" s="96"/>
      <c r="H7798" s="74">
        <f t="shared" si="1335"/>
        <v>115</v>
      </c>
      <c r="I7798" s="53">
        <f t="shared" si="1333"/>
        <v>0.98847563225262169</v>
      </c>
      <c r="J7798" s="53">
        <f t="shared" si="1336"/>
        <v>0.22507003044315249</v>
      </c>
      <c r="K7798" s="53">
        <f t="shared" si="1337"/>
        <v>1.8131357610410594</v>
      </c>
      <c r="L7798" s="53">
        <f t="shared" si="1338"/>
        <v>34.973712348461028</v>
      </c>
      <c r="M7798" s="93">
        <f t="shared" si="1339"/>
        <v>4.1173735091393429</v>
      </c>
      <c r="N7798" s="53">
        <f t="shared" si="1340"/>
        <v>20.936375441917651</v>
      </c>
      <c r="O7798">
        <f t="shared" si="1341"/>
        <v>0.97202066659315045</v>
      </c>
      <c r="P7798" s="53">
        <f t="shared" si="1342"/>
        <v>15.431028916646193</v>
      </c>
      <c r="Q7798" s="53">
        <v>0.2</v>
      </c>
      <c r="R7798" s="53">
        <f t="shared" si="1343"/>
        <v>7.6178701009239411</v>
      </c>
    </row>
    <row r="7799" spans="2:18" ht="15">
      <c r="B7799" s="84">
        <v>38102</v>
      </c>
      <c r="C7799" s="85">
        <v>0</v>
      </c>
      <c r="D7799" s="86">
        <v>20.5</v>
      </c>
      <c r="E7799" s="87">
        <v>6.9</v>
      </c>
      <c r="F7799" s="96">
        <f t="shared" si="1334"/>
        <v>13.7</v>
      </c>
      <c r="G7799" s="96"/>
      <c r="H7799" s="74">
        <f t="shared" si="1335"/>
        <v>116</v>
      </c>
      <c r="I7799" s="53">
        <f t="shared" si="1333"/>
        <v>0.98793808816533546</v>
      </c>
      <c r="J7799" s="53">
        <f t="shared" si="1336"/>
        <v>0.2307848901883201</v>
      </c>
      <c r="K7799" s="53">
        <f t="shared" si="1337"/>
        <v>1.8196434240327124</v>
      </c>
      <c r="L7799" s="53">
        <f t="shared" si="1338"/>
        <v>35.193083779092866</v>
      </c>
      <c r="M7799" s="93">
        <f t="shared" si="1339"/>
        <v>3.8285718771241877</v>
      </c>
      <c r="N7799" s="53">
        <f t="shared" si="1340"/>
        <v>22.063565633359431</v>
      </c>
      <c r="O7799">
        <f t="shared" si="1341"/>
        <v>0.76510354710357487</v>
      </c>
      <c r="P7799" s="53">
        <f t="shared" si="1342"/>
        <v>11.798155148200626</v>
      </c>
      <c r="Q7799" s="53">
        <v>0.2</v>
      </c>
      <c r="R7799" s="53">
        <f t="shared" si="1343"/>
        <v>7.6660058830116604</v>
      </c>
    </row>
    <row r="7800" spans="2:18" ht="15">
      <c r="B7800" s="84">
        <v>38103</v>
      </c>
      <c r="C7800" s="85">
        <v>0</v>
      </c>
      <c r="D7800" s="86">
        <v>22.1</v>
      </c>
      <c r="E7800" s="87">
        <v>6.3</v>
      </c>
      <c r="F7800" s="96">
        <f t="shared" si="1334"/>
        <v>14.200000000000001</v>
      </c>
      <c r="G7800" s="96"/>
      <c r="H7800" s="74">
        <f t="shared" si="1335"/>
        <v>117</v>
      </c>
      <c r="I7800" s="53">
        <f t="shared" si="1333"/>
        <v>0.98740411339181866</v>
      </c>
      <c r="J7800" s="53">
        <f t="shared" si="1336"/>
        <v>0.2364363682412613</v>
      </c>
      <c r="K7800" s="53">
        <f t="shared" si="1337"/>
        <v>1.8261067643489397</v>
      </c>
      <c r="L7800" s="53">
        <f t="shared" si="1338"/>
        <v>35.409557650431303</v>
      </c>
      <c r="M7800" s="93">
        <f t="shared" si="1339"/>
        <v>4.2179215385558848</v>
      </c>
      <c r="N7800" s="53">
        <f t="shared" si="1340"/>
        <v>23.927535336655612</v>
      </c>
      <c r="O7800">
        <f t="shared" si="1341"/>
        <v>0.78752598227639237</v>
      </c>
      <c r="P7800" s="53">
        <f t="shared" si="1342"/>
        <v>12.186288994733191</v>
      </c>
      <c r="Q7800" s="53">
        <v>0.2</v>
      </c>
      <c r="R7800" s="53">
        <f t="shared" si="1343"/>
        <v>8.114196472813525</v>
      </c>
    </row>
    <row r="7801" spans="2:18" ht="15">
      <c r="B7801" s="84">
        <v>38104</v>
      </c>
      <c r="C7801" s="85">
        <v>0</v>
      </c>
      <c r="D7801" s="86">
        <v>22.9</v>
      </c>
      <c r="E7801" s="87">
        <v>9.3000000000000007</v>
      </c>
      <c r="F7801" s="96">
        <f t="shared" si="1334"/>
        <v>16.100000000000001</v>
      </c>
      <c r="G7801" s="96"/>
      <c r="H7801" s="74">
        <f t="shared" si="1335"/>
        <v>118</v>
      </c>
      <c r="I7801" s="53">
        <f t="shared" si="1333"/>
        <v>0.98687386594379756</v>
      </c>
      <c r="J7801" s="53">
        <f t="shared" si="1336"/>
        <v>0.24202288693386306</v>
      </c>
      <c r="K7801" s="53">
        <f t="shared" si="1337"/>
        <v>1.8325239124293682</v>
      </c>
      <c r="L7801" s="53">
        <f t="shared" si="1338"/>
        <v>35.623083416116273</v>
      </c>
      <c r="M7801" s="93">
        <f t="shared" si="1339"/>
        <v>4.1706153160097168</v>
      </c>
      <c r="N7801" s="53">
        <f t="shared" si="1340"/>
        <v>22.333144885730114</v>
      </c>
      <c r="O7801">
        <f t="shared" si="1341"/>
        <v>0.87804209849095571</v>
      </c>
      <c r="P7801" s="53">
        <f t="shared" si="1342"/>
        <v>13.76722002790971</v>
      </c>
      <c r="Q7801" s="53">
        <v>0.2</v>
      </c>
      <c r="R7801" s="53">
        <f t="shared" si="1343"/>
        <v>7.851106529887999</v>
      </c>
    </row>
    <row r="7802" spans="2:18" ht="15">
      <c r="B7802" s="84">
        <v>38105</v>
      </c>
      <c r="C7802" s="85">
        <v>0</v>
      </c>
      <c r="D7802" s="86">
        <v>23.3</v>
      </c>
      <c r="E7802" s="87">
        <v>9</v>
      </c>
      <c r="F7802" s="96">
        <f t="shared" si="1334"/>
        <v>16.149999999999999</v>
      </c>
      <c r="G7802" s="96"/>
      <c r="H7802" s="74">
        <f t="shared" si="1335"/>
        <v>119</v>
      </c>
      <c r="I7802" s="53">
        <f t="shared" si="1333"/>
        <v>0.98634750273002292</v>
      </c>
      <c r="J7802" s="53">
        <f t="shared" si="1336"/>
        <v>0.24754287570157374</v>
      </c>
      <c r="K7802" s="53">
        <f t="shared" si="1337"/>
        <v>1.8388929429535461</v>
      </c>
      <c r="L7802" s="53">
        <f t="shared" si="1338"/>
        <v>35.833611400072293</v>
      </c>
      <c r="M7802" s="93">
        <f t="shared" si="1339"/>
        <v>4.3082197820304549</v>
      </c>
      <c r="N7802" s="53">
        <f t="shared" si="1340"/>
        <v>23.036023863653138</v>
      </c>
      <c r="O7802">
        <f t="shared" si="1341"/>
        <v>0.88054161030296618</v>
      </c>
      <c r="P7802" s="53">
        <f t="shared" si="1342"/>
        <v>13.811184594843606</v>
      </c>
      <c r="Q7802" s="53">
        <v>0.2</v>
      </c>
      <c r="R7802" s="53">
        <f t="shared" si="1343"/>
        <v>8.0138917348579515</v>
      </c>
    </row>
    <row r="7803" spans="2:18" ht="15">
      <c r="B7803" s="84">
        <v>38106</v>
      </c>
      <c r="C7803" s="85">
        <v>0</v>
      </c>
      <c r="D7803" s="86">
        <v>22.9</v>
      </c>
      <c r="E7803" s="87">
        <v>12.1</v>
      </c>
      <c r="F7803" s="96">
        <f t="shared" si="1334"/>
        <v>17.5</v>
      </c>
      <c r="G7803" s="96"/>
      <c r="H7803" s="74">
        <f t="shared" si="1335"/>
        <v>120</v>
      </c>
      <c r="I7803" s="53">
        <f t="shared" si="1333"/>
        <v>0.98582517950983806</v>
      </c>
      <c r="J7803" s="53">
        <f t="shared" si="1336"/>
        <v>0.25299477150548283</v>
      </c>
      <c r="K7803" s="53">
        <f t="shared" si="1337"/>
        <v>1.8452118744698753</v>
      </c>
      <c r="L7803" s="53">
        <f t="shared" si="1338"/>
        <v>36.041092780795132</v>
      </c>
      <c r="M7803" s="93">
        <f t="shared" si="1339"/>
        <v>3.9154709591407055</v>
      </c>
      <c r="N7803" s="53">
        <f t="shared" si="1340"/>
        <v>20.135329903441651</v>
      </c>
      <c r="O7803">
        <f t="shared" si="1341"/>
        <v>0.95041280970568121</v>
      </c>
      <c r="P7803" s="53">
        <f t="shared" si="1342"/>
        <v>15.046556310891852</v>
      </c>
      <c r="Q7803" s="53">
        <v>0.2</v>
      </c>
      <c r="R7803" s="53">
        <f t="shared" si="1343"/>
        <v>7.4157007999810025</v>
      </c>
    </row>
    <row r="7804" spans="2:18" ht="15">
      <c r="B7804" s="84">
        <v>38107</v>
      </c>
      <c r="C7804" s="85">
        <v>0</v>
      </c>
      <c r="D7804" s="86">
        <v>14.9</v>
      </c>
      <c r="E7804" s="87">
        <v>11.3</v>
      </c>
      <c r="F7804" s="96">
        <f t="shared" si="1334"/>
        <v>13.100000000000001</v>
      </c>
      <c r="G7804" s="96"/>
      <c r="H7804" s="74">
        <f t="shared" si="1335"/>
        <v>121</v>
      </c>
      <c r="I7804" s="53">
        <f t="shared" si="1333"/>
        <v>0.98530705084708703</v>
      </c>
      <c r="J7804" s="53">
        <f t="shared" si="1336"/>
        <v>0.25837701928569073</v>
      </c>
      <c r="K7804" s="53">
        <f t="shared" si="1337"/>
        <v>1.8514786691720928</v>
      </c>
      <c r="L7804" s="53">
        <f t="shared" si="1338"/>
        <v>36.245479575980454</v>
      </c>
      <c r="M7804" s="93">
        <f t="shared" si="1339"/>
        <v>1.9900457182656925</v>
      </c>
      <c r="N7804" s="53">
        <f t="shared" si="1340"/>
        <v>11.691063575211651</v>
      </c>
      <c r="O7804">
        <f t="shared" si="1341"/>
        <v>0.73893334591407234</v>
      </c>
      <c r="P7804" s="53">
        <f t="shared" si="1342"/>
        <v>11.34698381075474</v>
      </c>
      <c r="Q7804" s="53">
        <v>0.2</v>
      </c>
      <c r="R7804" s="53">
        <f t="shared" si="1343"/>
        <v>5.2988914584745581</v>
      </c>
    </row>
    <row r="7805" spans="2:18" ht="15">
      <c r="B7805" s="84">
        <v>38108</v>
      </c>
      <c r="C7805" s="85">
        <v>0.2</v>
      </c>
      <c r="D7805" s="86">
        <v>23.1</v>
      </c>
      <c r="E7805" s="87">
        <v>11.1</v>
      </c>
      <c r="F7805" s="96">
        <f t="shared" si="1334"/>
        <v>17.100000000000001</v>
      </c>
      <c r="G7805" s="96"/>
      <c r="H7805" s="74">
        <f t="shared" si="1335"/>
        <v>122</v>
      </c>
      <c r="I7805" s="53">
        <f t="shared" si="1333"/>
        <v>0.98479327006437722</v>
      </c>
      <c r="J7805" s="53">
        <f t="shared" si="1336"/>
        <v>0.26368807244622355</v>
      </c>
      <c r="K7805" s="53">
        <f t="shared" si="1337"/>
        <v>1.8576912328329742</v>
      </c>
      <c r="L7805" s="53">
        <f t="shared" si="1338"/>
        <v>36.446724627604532</v>
      </c>
      <c r="M7805" s="93">
        <f t="shared" si="1339"/>
        <v>4.1264256940075281</v>
      </c>
      <c r="N7805" s="53">
        <f t="shared" si="1340"/>
        <v>21.463376800324195</v>
      </c>
      <c r="O7805">
        <f t="shared" si="1341"/>
        <v>0.92922418838638976</v>
      </c>
      <c r="P7805" s="53">
        <f t="shared" si="1342"/>
        <v>14.670642771199995</v>
      </c>
      <c r="Q7805" s="53">
        <v>0.2</v>
      </c>
      <c r="R7805" s="53">
        <f t="shared" si="1343"/>
        <v>7.7011552429124039</v>
      </c>
    </row>
    <row r="7806" spans="2:18" ht="15">
      <c r="B7806" s="84">
        <v>38109</v>
      </c>
      <c r="C7806" s="85">
        <v>0</v>
      </c>
      <c r="D7806" s="86">
        <v>20.5</v>
      </c>
      <c r="E7806" s="87">
        <v>8.1999999999999993</v>
      </c>
      <c r="F7806" s="96">
        <f t="shared" si="1334"/>
        <v>14.35</v>
      </c>
      <c r="G7806" s="96"/>
      <c r="H7806" s="74">
        <f t="shared" si="1335"/>
        <v>123</v>
      </c>
      <c r="I7806" s="53">
        <f t="shared" si="1333"/>
        <v>0.98428398919770821</v>
      </c>
      <c r="J7806" s="53">
        <f t="shared" si="1336"/>
        <v>0.26892639337166119</v>
      </c>
      <c r="K7806" s="53">
        <f t="shared" si="1337"/>
        <v>1.863847414905129</v>
      </c>
      <c r="L7806" s="53">
        <f t="shared" si="1338"/>
        <v>36.64478158756696</v>
      </c>
      <c r="M7806" s="93">
        <f t="shared" si="1339"/>
        <v>3.8694135135703935</v>
      </c>
      <c r="N7806" s="53">
        <f t="shared" si="1340"/>
        <v>21.848096966473879</v>
      </c>
      <c r="O7806">
        <f t="shared" si="1341"/>
        <v>0.79436348494982112</v>
      </c>
      <c r="P7806" s="53">
        <f t="shared" si="1342"/>
        <v>12.304930060510431</v>
      </c>
      <c r="Q7806" s="53">
        <v>0.2</v>
      </c>
      <c r="R7806" s="53">
        <f t="shared" si="1343"/>
        <v>7.6516407710411363</v>
      </c>
    </row>
    <row r="7807" spans="2:18" ht="15">
      <c r="B7807" s="84">
        <v>38110</v>
      </c>
      <c r="C7807" s="85">
        <v>0</v>
      </c>
      <c r="D7807" s="86">
        <v>14.9</v>
      </c>
      <c r="E7807" s="87">
        <v>9.3000000000000007</v>
      </c>
      <c r="F7807" s="96">
        <f t="shared" si="1334"/>
        <v>12.100000000000001</v>
      </c>
      <c r="G7807" s="96"/>
      <c r="H7807" s="74">
        <f t="shared" si="1335"/>
        <v>124</v>
      </c>
      <c r="I7807" s="53">
        <f t="shared" si="1333"/>
        <v>0.98377935895148183</v>
      </c>
      <c r="J7807" s="53">
        <f t="shared" si="1336"/>
        <v>0.27409045397556114</v>
      </c>
      <c r="K7807" s="53">
        <f t="shared" si="1337"/>
        <v>1.8699450087988925</v>
      </c>
      <c r="L7807" s="53">
        <f t="shared" si="1338"/>
        <v>36.839604904004887</v>
      </c>
      <c r="M7807" s="93">
        <f t="shared" si="1339"/>
        <v>2.441066660243584</v>
      </c>
      <c r="N7807" s="53">
        <f t="shared" si="1340"/>
        <v>14.820330841717333</v>
      </c>
      <c r="O7807">
        <f t="shared" si="1341"/>
        <v>0.69704989426601482</v>
      </c>
      <c r="P7807" s="53">
        <f t="shared" si="1342"/>
        <v>10.629169947021806</v>
      </c>
      <c r="Q7807" s="53">
        <v>0.2</v>
      </c>
      <c r="R7807" s="53">
        <f t="shared" si="1343"/>
        <v>5.9556925381229826</v>
      </c>
    </row>
    <row r="7808" spans="2:18" ht="15">
      <c r="B7808" s="84">
        <v>38111</v>
      </c>
      <c r="C7808" s="85">
        <v>8.1999999999999993</v>
      </c>
      <c r="D7808" s="86">
        <v>13.3</v>
      </c>
      <c r="E7808" s="87">
        <v>10.5</v>
      </c>
      <c r="F7808" s="96">
        <f t="shared" si="1334"/>
        <v>11.9</v>
      </c>
      <c r="G7808" s="96"/>
      <c r="H7808" s="74">
        <f t="shared" si="1335"/>
        <v>125</v>
      </c>
      <c r="I7808" s="53">
        <f t="shared" si="1333"/>
        <v>0.98327952865390666</v>
      </c>
      <c r="J7808" s="53">
        <f t="shared" si="1336"/>
        <v>0.27917873628067436</v>
      </c>
      <c r="K7808" s="53">
        <f t="shared" si="1337"/>
        <v>1.875981752347422</v>
      </c>
      <c r="L7808" s="53">
        <f t="shared" si="1338"/>
        <v>37.031149808387767</v>
      </c>
      <c r="M7808" s="93">
        <f t="shared" si="1339"/>
        <v>1.7234636797954086</v>
      </c>
      <c r="N7808" s="53">
        <f t="shared" si="1340"/>
        <v>10.534044145632834</v>
      </c>
      <c r="O7808">
        <f t="shared" si="1341"/>
        <v>0.68892662395213577</v>
      </c>
      <c r="P7808" s="53">
        <f t="shared" si="1342"/>
        <v>10.490573680961658</v>
      </c>
      <c r="Q7808" s="53">
        <v>0.2</v>
      </c>
      <c r="R7808" s="53">
        <f t="shared" si="1343"/>
        <v>4.9868617506435822</v>
      </c>
    </row>
    <row r="7809" spans="2:18" ht="15">
      <c r="B7809" s="84">
        <v>38112</v>
      </c>
      <c r="C7809" s="85">
        <v>5.2</v>
      </c>
      <c r="D7809" s="86">
        <v>12.3</v>
      </c>
      <c r="E7809" s="87">
        <v>8.6</v>
      </c>
      <c r="F7809" s="96">
        <f t="shared" si="1334"/>
        <v>10.45</v>
      </c>
      <c r="G7809" s="96"/>
      <c r="H7809" s="74">
        <f t="shared" si="1335"/>
        <v>126</v>
      </c>
      <c r="I7809" s="53">
        <f t="shared" si="1333"/>
        <v>0.98278464621280937</v>
      </c>
      <c r="J7809" s="53">
        <f t="shared" si="1336"/>
        <v>0.28418973303085449</v>
      </c>
      <c r="K7809" s="53">
        <f t="shared" si="1337"/>
        <v>1.8819553284691202</v>
      </c>
      <c r="L7809" s="53">
        <f t="shared" si="1338"/>
        <v>37.219372303500279</v>
      </c>
      <c r="M7809" s="93">
        <f t="shared" si="1339"/>
        <v>1.8940342682602065</v>
      </c>
      <c r="N7809" s="53">
        <f t="shared" si="1340"/>
        <v>12.170791653466742</v>
      </c>
      <c r="O7809">
        <f t="shared" si="1341"/>
        <v>0.63246479256136745</v>
      </c>
      <c r="P7809" s="53">
        <f t="shared" si="1342"/>
        <v>9.5330744944390009</v>
      </c>
      <c r="Q7809" s="53">
        <v>0.2</v>
      </c>
      <c r="R7809" s="53">
        <f t="shared" si="1343"/>
        <v>5.285730453391106</v>
      </c>
    </row>
    <row r="7810" spans="2:18" ht="15">
      <c r="B7810" s="84">
        <v>38113</v>
      </c>
      <c r="C7810" s="85">
        <v>28</v>
      </c>
      <c r="D7810" s="86">
        <v>15.3</v>
      </c>
      <c r="E7810" s="87">
        <v>6.9</v>
      </c>
      <c r="F7810" s="96">
        <f t="shared" si="1334"/>
        <v>11.100000000000001</v>
      </c>
      <c r="G7810" s="96"/>
      <c r="H7810" s="74">
        <f t="shared" si="1335"/>
        <v>127</v>
      </c>
      <c r="I7810" s="53">
        <f t="shared" si="1333"/>
        <v>0.98229485807186612</v>
      </c>
      <c r="J7810" s="53">
        <f t="shared" si="1336"/>
        <v>0.28912194833444604</v>
      </c>
      <c r="K7810" s="53">
        <f t="shared" si="1337"/>
        <v>1.8878633660374464</v>
      </c>
      <c r="L7810" s="53">
        <f t="shared" si="1338"/>
        <v>37.404229152418324</v>
      </c>
      <c r="M7810" s="93">
        <f t="shared" si="1339"/>
        <v>2.9339835079135614</v>
      </c>
      <c r="N7810" s="53">
        <f t="shared" si="1340"/>
        <v>18.429318402648864</v>
      </c>
      <c r="O7810">
        <f t="shared" si="1341"/>
        <v>0.65725432073759815</v>
      </c>
      <c r="P7810" s="53">
        <f t="shared" si="1342"/>
        <v>9.9521880969549308</v>
      </c>
      <c r="Q7810" s="53">
        <v>0.2</v>
      </c>
      <c r="R7810" s="53">
        <f t="shared" si="1343"/>
        <v>6.7109688975560493</v>
      </c>
    </row>
    <row r="7811" spans="2:18" ht="15">
      <c r="B7811" s="84">
        <v>38114</v>
      </c>
      <c r="C7811" s="85">
        <v>0</v>
      </c>
      <c r="D7811" s="86">
        <v>16.5</v>
      </c>
      <c r="E7811" s="87">
        <v>6.9</v>
      </c>
      <c r="F7811" s="96">
        <f t="shared" si="1334"/>
        <v>11.7</v>
      </c>
      <c r="G7811" s="96"/>
      <c r="H7811" s="74">
        <f t="shared" si="1335"/>
        <v>128</v>
      </c>
      <c r="I7811" s="53">
        <f t="shared" si="1333"/>
        <v>0.98181030916726786</v>
      </c>
      <c r="J7811" s="53">
        <f t="shared" si="1336"/>
        <v>0.29397389833885346</v>
      </c>
      <c r="K7811" s="53">
        <f t="shared" si="1337"/>
        <v>1.8937034409680653</v>
      </c>
      <c r="L7811" s="53">
        <f t="shared" si="1338"/>
        <v>37.585677868581648</v>
      </c>
      <c r="M7811" s="93">
        <f t="shared" si="1339"/>
        <v>3.2172106176929418</v>
      </c>
      <c r="N7811" s="53">
        <f t="shared" si="1340"/>
        <v>19.797343803966942</v>
      </c>
      <c r="O7811">
        <f t="shared" si="1341"/>
        <v>0.68088614153219085</v>
      </c>
      <c r="P7811" s="53">
        <f t="shared" si="1342"/>
        <v>10.353593778258876</v>
      </c>
      <c r="Q7811" s="53">
        <v>0.2</v>
      </c>
      <c r="R7811" s="53">
        <f t="shared" si="1343"/>
        <v>7.0488623575521636</v>
      </c>
    </row>
    <row r="7812" spans="2:18" ht="15">
      <c r="B7812" s="84">
        <v>38115</v>
      </c>
      <c r="C7812" s="85">
        <v>12.8</v>
      </c>
      <c r="D7812" s="86">
        <v>17.7</v>
      </c>
      <c r="E7812" s="87">
        <v>5.9</v>
      </c>
      <c r="F7812" s="96">
        <f t="shared" si="1334"/>
        <v>11.8</v>
      </c>
      <c r="G7812" s="96"/>
      <c r="H7812" s="74">
        <f t="shared" si="1335"/>
        <v>129</v>
      </c>
      <c r="I7812" s="53">
        <f t="shared" si="1333"/>
        <v>0.98133114288483081</v>
      </c>
      <c r="J7812" s="53">
        <f t="shared" si="1336"/>
        <v>0.29874411193586303</v>
      </c>
      <c r="K7812" s="53">
        <f t="shared" si="1337"/>
        <v>1.8994730775330462</v>
      </c>
      <c r="L7812" s="53">
        <f t="shared" si="1338"/>
        <v>37.763676707062153</v>
      </c>
      <c r="M7812" s="93">
        <f t="shared" si="1339"/>
        <v>3.5958905073567959</v>
      </c>
      <c r="N7812" s="53">
        <f t="shared" si="1340"/>
        <v>22.05282321726806</v>
      </c>
      <c r="O7812">
        <f t="shared" si="1341"/>
        <v>0.68489607890223814</v>
      </c>
      <c r="P7812" s="53">
        <f t="shared" si="1342"/>
        <v>10.421882717920871</v>
      </c>
      <c r="Q7812" s="53">
        <v>0.2</v>
      </c>
      <c r="R7812" s="53">
        <f t="shared" si="1343"/>
        <v>7.5587634747298305</v>
      </c>
    </row>
    <row r="7813" spans="2:18" ht="15">
      <c r="B7813" s="84">
        <v>38116</v>
      </c>
      <c r="C7813" s="85">
        <v>0.4</v>
      </c>
      <c r="D7813" s="86">
        <v>17.3</v>
      </c>
      <c r="E7813" s="87">
        <v>7.1</v>
      </c>
      <c r="F7813" s="96">
        <f t="shared" si="1334"/>
        <v>12.2</v>
      </c>
      <c r="G7813" s="96"/>
      <c r="H7813" s="74">
        <f t="shared" si="1335"/>
        <v>130</v>
      </c>
      <c r="I7813" s="53">
        <f t="shared" si="1333"/>
        <v>0.9808575010175673</v>
      </c>
      <c r="J7813" s="53">
        <f t="shared" si="1336"/>
        <v>0.3034311314971781</v>
      </c>
      <c r="K7813" s="53">
        <f t="shared" si="1337"/>
        <v>1.9051697499115063</v>
      </c>
      <c r="L7813" s="53">
        <f t="shared" si="1338"/>
        <v>37.938184657123458</v>
      </c>
      <c r="M7813" s="93">
        <f t="shared" si="1339"/>
        <v>3.4040612058193624</v>
      </c>
      <c r="N7813" s="53">
        <f t="shared" si="1340"/>
        <v>20.59802369063334</v>
      </c>
      <c r="O7813">
        <f t="shared" si="1341"/>
        <v>0.70114279888176989</v>
      </c>
      <c r="P7813" s="53">
        <f t="shared" si="1342"/>
        <v>10.699079407335368</v>
      </c>
      <c r="Q7813" s="53">
        <v>0.2</v>
      </c>
      <c r="R7813" s="53">
        <f t="shared" si="1343"/>
        <v>7.2553442304142362</v>
      </c>
    </row>
    <row r="7814" spans="2:18" ht="15">
      <c r="B7814" s="84">
        <v>38117</v>
      </c>
      <c r="C7814" s="85">
        <v>3.6</v>
      </c>
      <c r="D7814" s="86">
        <v>17.3</v>
      </c>
      <c r="E7814" s="87">
        <v>5</v>
      </c>
      <c r="F7814" s="96">
        <f t="shared" si="1334"/>
        <v>11.15</v>
      </c>
      <c r="G7814" s="96"/>
      <c r="H7814" s="74">
        <f t="shared" si="1335"/>
        <v>131</v>
      </c>
      <c r="I7814" s="53">
        <f t="shared" si="1333"/>
        <v>0.98038952372372579</v>
      </c>
      <c r="J7814" s="53">
        <f t="shared" si="1336"/>
        <v>0.3080335136395152</v>
      </c>
      <c r="K7814" s="53">
        <f t="shared" si="1337"/>
        <v>1.9107908839856864</v>
      </c>
      <c r="L7814" s="53">
        <f t="shared" si="1338"/>
        <v>38.109161436162658</v>
      </c>
      <c r="M7814" s="93">
        <f t="shared" si="1339"/>
        <v>3.6235143859702674</v>
      </c>
      <c r="N7814" s="53">
        <f t="shared" si="1340"/>
        <v>22.721179341147497</v>
      </c>
      <c r="O7814">
        <f t="shared" si="1341"/>
        <v>0.6591958902614411</v>
      </c>
      <c r="P7814" s="53">
        <f t="shared" si="1342"/>
        <v>9.9850993313825818</v>
      </c>
      <c r="Q7814" s="53">
        <v>0.2</v>
      </c>
      <c r="R7814" s="53">
        <f t="shared" si="1343"/>
        <v>7.6703432057653025</v>
      </c>
    </row>
    <row r="7815" spans="2:18" ht="15">
      <c r="B7815" s="84">
        <v>38118</v>
      </c>
      <c r="C7815" s="85">
        <v>0.2</v>
      </c>
      <c r="D7815" s="86">
        <v>23.3</v>
      </c>
      <c r="E7815" s="87">
        <v>7.7</v>
      </c>
      <c r="F7815" s="96">
        <f t="shared" si="1334"/>
        <v>15.5</v>
      </c>
      <c r="G7815" s="96"/>
      <c r="H7815" s="74">
        <f t="shared" si="1335"/>
        <v>132</v>
      </c>
      <c r="I7815" s="53">
        <f t="shared" si="1333"/>
        <v>0.97992734948531668</v>
      </c>
      <c r="J7815" s="53">
        <f t="shared" si="1336"/>
        <v>0.31254983001847564</v>
      </c>
      <c r="K7815" s="53">
        <f t="shared" si="1337"/>
        <v>1.9163338593908965</v>
      </c>
      <c r="L7815" s="53">
        <f t="shared" si="1338"/>
        <v>38.276567485119223</v>
      </c>
      <c r="M7815" s="93">
        <f t="shared" si="1339"/>
        <v>4.7145363762799182</v>
      </c>
      <c r="N7815" s="53">
        <f t="shared" si="1340"/>
        <v>25.700655801336879</v>
      </c>
      <c r="O7815">
        <f t="shared" si="1341"/>
        <v>0.84852650924855288</v>
      </c>
      <c r="P7815" s="53">
        <f t="shared" si="1342"/>
        <v>13.249293405289498</v>
      </c>
      <c r="Q7815" s="53">
        <v>0.2</v>
      </c>
      <c r="R7815" s="53">
        <f t="shared" si="1343"/>
        <v>8.5868947287685646</v>
      </c>
    </row>
    <row r="7816" spans="2:18" ht="15">
      <c r="B7816" s="84">
        <v>38119</v>
      </c>
      <c r="C7816" s="85">
        <v>0</v>
      </c>
      <c r="D7816" s="86">
        <v>20.9</v>
      </c>
      <c r="E7816" s="87">
        <v>8.5</v>
      </c>
      <c r="F7816" s="96">
        <f t="shared" si="1334"/>
        <v>14.7</v>
      </c>
      <c r="G7816" s="96"/>
      <c r="H7816" s="74">
        <f t="shared" si="1335"/>
        <v>133</v>
      </c>
      <c r="I7816" s="53">
        <f t="shared" si="1333"/>
        <v>0.9794711150671328</v>
      </c>
      <c r="J7816" s="53">
        <f t="shared" si="1336"/>
        <v>0.31697866815027703</v>
      </c>
      <c r="K7816" s="53">
        <f t="shared" si="1337"/>
        <v>1.9217960118271209</v>
      </c>
      <c r="L7816" s="53">
        <f t="shared" si="1338"/>
        <v>38.440363965429789</v>
      </c>
      <c r="M7816" s="93">
        <f t="shared" si="1339"/>
        <v>4.1198477622560414</v>
      </c>
      <c r="N7816" s="53">
        <f t="shared" si="1340"/>
        <v>23.011623246784513</v>
      </c>
      <c r="O7816">
        <f t="shared" si="1341"/>
        <v>0.81051930027785424</v>
      </c>
      <c r="P7816" s="53">
        <f t="shared" si="1342"/>
        <v>12.585776276496736</v>
      </c>
      <c r="Q7816" s="53">
        <v>0.2</v>
      </c>
      <c r="R7816" s="53">
        <f t="shared" si="1343"/>
        <v>7.9335817647633302</v>
      </c>
    </row>
    <row r="7817" spans="2:18" ht="15">
      <c r="B7817" s="84">
        <v>38120</v>
      </c>
      <c r="C7817" s="85">
        <v>0</v>
      </c>
      <c r="D7817" s="86">
        <v>23.7</v>
      </c>
      <c r="E7817" s="87">
        <v>9</v>
      </c>
      <c r="F7817" s="96">
        <f t="shared" si="1334"/>
        <v>16.350000000000001</v>
      </c>
      <c r="G7817" s="96"/>
      <c r="H7817" s="74">
        <f t="shared" si="1335"/>
        <v>134</v>
      </c>
      <c r="I7817" s="53">
        <f t="shared" si="1333"/>
        <v>0.97902095547627854</v>
      </c>
      <c r="J7817" s="53">
        <f t="shared" si="1336"/>
        <v>0.32131863226031454</v>
      </c>
      <c r="K7817" s="53">
        <f t="shared" si="1337"/>
        <v>1.9271746356393107</v>
      </c>
      <c r="L7817" s="53">
        <f t="shared" si="1338"/>
        <v>38.600512757600903</v>
      </c>
      <c r="M7817" s="93">
        <f t="shared" si="1339"/>
        <v>4.7330590488566715</v>
      </c>
      <c r="N7817" s="53">
        <f t="shared" si="1340"/>
        <v>25.159422166638709</v>
      </c>
      <c r="O7817">
        <f t="shared" si="1341"/>
        <v>0.89060173709529944</v>
      </c>
      <c r="P7817" s="53">
        <f t="shared" si="1342"/>
        <v>13.988297270688028</v>
      </c>
      <c r="Q7817" s="53">
        <v>0.2</v>
      </c>
      <c r="R7817" s="53">
        <f t="shared" si="1343"/>
        <v>8.5085684900149872</v>
      </c>
    </row>
    <row r="7818" spans="2:18" ht="15">
      <c r="B7818" s="84">
        <v>38121</v>
      </c>
      <c r="C7818" s="85">
        <v>0</v>
      </c>
      <c r="D7818" s="86">
        <v>24.5</v>
      </c>
      <c r="E7818" s="87">
        <v>8.1999999999999993</v>
      </c>
      <c r="F7818" s="96">
        <f t="shared" si="1334"/>
        <v>16.350000000000001</v>
      </c>
      <c r="G7818" s="96"/>
      <c r="H7818" s="74">
        <f t="shared" si="1335"/>
        <v>135</v>
      </c>
      <c r="I7818" s="53">
        <f t="shared" ref="I7818:I7881" si="1344">1+0.0334*COS($I$7*H7818-0.0552)</f>
        <v>0.97857700392221925</v>
      </c>
      <c r="J7818" s="53">
        <f t="shared" si="1336"/>
        <v>0.32556834415736297</v>
      </c>
      <c r="K7818" s="53">
        <f t="shared" si="1337"/>
        <v>1.9324669866724546</v>
      </c>
      <c r="L7818" s="53">
        <f t="shared" si="1338"/>
        <v>38.756976461462735</v>
      </c>
      <c r="M7818" s="93">
        <f t="shared" si="1339"/>
        <v>5.004190947757496</v>
      </c>
      <c r="N7818" s="53">
        <f t="shared" si="1340"/>
        <v>26.600672283502568</v>
      </c>
      <c r="O7818">
        <f t="shared" si="1341"/>
        <v>0.89060173709529944</v>
      </c>
      <c r="P7818" s="53">
        <f t="shared" si="1342"/>
        <v>13.988297270688028</v>
      </c>
      <c r="Q7818" s="53">
        <v>0.2</v>
      </c>
      <c r="R7818" s="53">
        <f t="shared" si="1343"/>
        <v>8.8375058409909713</v>
      </c>
    </row>
    <row r="7819" spans="2:18" ht="15">
      <c r="B7819" s="84">
        <v>38122</v>
      </c>
      <c r="C7819" s="85">
        <v>0</v>
      </c>
      <c r="D7819" s="86">
        <v>24.7</v>
      </c>
      <c r="E7819" s="87">
        <v>10.1</v>
      </c>
      <c r="F7819" s="96">
        <f t="shared" si="1334"/>
        <v>17.399999999999999</v>
      </c>
      <c r="G7819" s="96"/>
      <c r="H7819" s="74">
        <f t="shared" si="1335"/>
        <v>136</v>
      </c>
      <c r="I7819" s="53">
        <f t="shared" si="1344"/>
        <v>0.9781393917773622</v>
      </c>
      <c r="J7819" s="53">
        <f t="shared" si="1336"/>
        <v>0.32972644413211488</v>
      </c>
      <c r="K7819" s="53">
        <f t="shared" si="1337"/>
        <v>1.9376702854065053</v>
      </c>
      <c r="L7819" s="53">
        <f t="shared" si="1338"/>
        <v>38.909718398159015</v>
      </c>
      <c r="M7819" s="93">
        <f t="shared" si="1339"/>
        <v>4.9009091579189104</v>
      </c>
      <c r="N7819" s="53">
        <f t="shared" si="1340"/>
        <v>25.274550291678644</v>
      </c>
      <c r="O7819">
        <f t="shared" si="1341"/>
        <v>0.94507661986220348</v>
      </c>
      <c r="P7819" s="53">
        <f t="shared" si="1342"/>
        <v>14.951782057313501</v>
      </c>
      <c r="Q7819" s="53">
        <v>0.2</v>
      </c>
      <c r="R7819" s="53">
        <f t="shared" si="1343"/>
        <v>8.5886406308062622</v>
      </c>
    </row>
    <row r="7820" spans="2:18" ht="15">
      <c r="B7820" s="84">
        <v>38123</v>
      </c>
      <c r="C7820" s="85">
        <v>0</v>
      </c>
      <c r="D7820" s="86">
        <v>25.5</v>
      </c>
      <c r="E7820" s="87">
        <v>9.3000000000000007</v>
      </c>
      <c r="F7820" s="96">
        <f t="shared" si="1334"/>
        <v>17.399999999999999</v>
      </c>
      <c r="G7820" s="96"/>
      <c r="H7820" s="74">
        <f t="shared" si="1335"/>
        <v>137</v>
      </c>
      <c r="I7820" s="53">
        <f t="shared" si="1344"/>
        <v>0.97770824853818161</v>
      </c>
      <c r="J7820" s="53">
        <f t="shared" si="1336"/>
        <v>0.33379159187860519</v>
      </c>
      <c r="K7820" s="53">
        <f t="shared" si="1337"/>
        <v>1.9427817203750397</v>
      </c>
      <c r="L7820" s="53">
        <f t="shared" si="1338"/>
        <v>39.058702613918172</v>
      </c>
      <c r="M7820" s="93">
        <f t="shared" si="1339"/>
        <v>5.1822392322348945</v>
      </c>
      <c r="N7820" s="53">
        <f t="shared" si="1340"/>
        <v>26.725401732246947</v>
      </c>
      <c r="O7820">
        <f t="shared" si="1341"/>
        <v>0.94507661986220348</v>
      </c>
      <c r="P7820" s="53">
        <f t="shared" si="1342"/>
        <v>14.951782057313501</v>
      </c>
      <c r="Q7820" s="53">
        <v>0.2</v>
      </c>
      <c r="R7820" s="53">
        <f t="shared" si="1343"/>
        <v>8.9210734105732818</v>
      </c>
    </row>
    <row r="7821" spans="2:18" ht="15">
      <c r="B7821" s="84">
        <v>38124</v>
      </c>
      <c r="C7821" s="85">
        <v>0</v>
      </c>
      <c r="D7821" s="86">
        <v>27.1</v>
      </c>
      <c r="E7821" s="87">
        <v>9.3000000000000007</v>
      </c>
      <c r="F7821" s="96">
        <f t="shared" si="1334"/>
        <v>18.200000000000003</v>
      </c>
      <c r="G7821" s="96"/>
      <c r="H7821" s="74">
        <f t="shared" si="1335"/>
        <v>138</v>
      </c>
      <c r="I7821" s="53">
        <f t="shared" si="1344"/>
        <v>0.97728370178689827</v>
      </c>
      <c r="J7821" s="53">
        <f t="shared" si="1336"/>
        <v>0.33776246743693233</v>
      </c>
      <c r="K7821" s="53">
        <f t="shared" si="1337"/>
        <v>1.9477984518702081</v>
      </c>
      <c r="L7821" s="53">
        <f t="shared" si="1338"/>
        <v>39.203893885640284</v>
      </c>
      <c r="M7821" s="93">
        <f t="shared" si="1339"/>
        <v>5.5762364441156853</v>
      </c>
      <c r="N7821" s="53">
        <f t="shared" si="1340"/>
        <v>28.118239615304123</v>
      </c>
      <c r="O7821">
        <f t="shared" si="1341"/>
        <v>0.98850584917691831</v>
      </c>
      <c r="P7821" s="53">
        <f t="shared" si="1342"/>
        <v>15.725101864241841</v>
      </c>
      <c r="Q7821" s="53">
        <v>0.2</v>
      </c>
      <c r="R7821" s="53">
        <f t="shared" si="1343"/>
        <v>9.2818970485562478</v>
      </c>
    </row>
    <row r="7822" spans="2:18" ht="15">
      <c r="B7822" s="84">
        <v>38125</v>
      </c>
      <c r="C7822" s="85">
        <v>0</v>
      </c>
      <c r="D7822" s="86">
        <v>26.1</v>
      </c>
      <c r="E7822" s="87">
        <v>10.6</v>
      </c>
      <c r="F7822" s="96">
        <f t="shared" si="1334"/>
        <v>18.350000000000001</v>
      </c>
      <c r="G7822" s="96"/>
      <c r="H7822" s="74">
        <f t="shared" si="1335"/>
        <v>139</v>
      </c>
      <c r="I7822" s="53">
        <f t="shared" si="1344"/>
        <v>0.97686587715372641</v>
      </c>
      <c r="J7822" s="53">
        <f t="shared" si="1336"/>
        <v>0.34163777215554814</v>
      </c>
      <c r="K7822" s="53">
        <f t="shared" si="1337"/>
        <v>1.9527176159350688</v>
      </c>
      <c r="L7822" s="53">
        <f t="shared" si="1338"/>
        <v>39.345257728323297</v>
      </c>
      <c r="M7822" s="93">
        <f t="shared" si="1339"/>
        <v>5.244040278120675</v>
      </c>
      <c r="N7822" s="53">
        <f t="shared" si="1340"/>
        <v>26.333413878416547</v>
      </c>
      <c r="O7822">
        <f t="shared" si="1341"/>
        <v>0.99683925752620473</v>
      </c>
      <c r="P7822" s="53">
        <f t="shared" si="1342"/>
        <v>15.874001986568787</v>
      </c>
      <c r="Q7822" s="53">
        <v>0.2</v>
      </c>
      <c r="R7822" s="53">
        <f t="shared" si="1343"/>
        <v>8.8792686311434945</v>
      </c>
    </row>
    <row r="7823" spans="2:18" ht="15">
      <c r="B7823" s="84">
        <v>38126</v>
      </c>
      <c r="C7823" s="85">
        <v>0</v>
      </c>
      <c r="D7823" s="86">
        <v>29.3</v>
      </c>
      <c r="E7823" s="87">
        <v>11.1</v>
      </c>
      <c r="F7823" s="96">
        <f t="shared" ref="F7823:F7886" si="1345">0.5*(D7823+E7823)</f>
        <v>20.2</v>
      </c>
      <c r="G7823" s="96"/>
      <c r="H7823" s="74">
        <f t="shared" ref="H7823:H7886" si="1346">B7823-DATE(YEAR(B7823),1,0)</f>
        <v>140</v>
      </c>
      <c r="I7823" s="53">
        <f t="shared" si="1344"/>
        <v>0.97645489827969689</v>
      </c>
      <c r="J7823" s="53">
        <f t="shared" ref="J7823:J7886" si="1347">ASIN(0.39785*SIN(4.869+$I$7*H7823+0.03345*SIN(6.224+$I$7*H7823)))</f>
        <v>0.34541622967126201</v>
      </c>
      <c r="K7823" s="53">
        <f t="shared" ref="K7823:K7886" si="1348">ACOS(-TAN(J7823)*TAN($E$7*$I$8))</f>
        <v>1.9575363286427967</v>
      </c>
      <c r="L7823" s="53">
        <f t="shared" ref="L7823:L7886" si="1349">117.5*I7823*((K7823*SIN($E$7*$I$8)*SIN(J7823)+COS($E$7*$I$8)*COS(J7823)*SIN(K7823))/PI())</f>
        <v>39.48276040433997</v>
      </c>
      <c r="M7823" s="93">
        <f t="shared" ref="M7823:M7886" si="1350">0.0023*L7823/2.456*(0.5*(D7823+E7823)+17.8)*SQRT(D7823-E7823)</f>
        <v>5.9941315860399058</v>
      </c>
      <c r="N7823" s="53">
        <f t="shared" ref="N7823:N7886" si="1351">0.17*L7823*SQRT(D7823-E7823)</f>
        <v>28.634666130473473</v>
      </c>
      <c r="O7823">
        <f t="shared" ref="O7823:O7886" si="1352">5336/(F7823+273.15)^2*EXP(21.07-5336/(F7823+273.15))</f>
        <v>1.1047545036016551</v>
      </c>
      <c r="P7823" s="53">
        <f t="shared" ref="P7823:P7886" si="1353">EXP(21.07-5336/(F7823+273.15))</f>
        <v>17.816489853975607</v>
      </c>
      <c r="Q7823" s="53">
        <v>0.2</v>
      </c>
      <c r="R7823" s="53">
        <f t="shared" ref="R7823:R7886" si="1354">(O7823*N7823*0.6+$L$8*6.43*(1+0.536*Q7823)*P7823*(1- G7823/100))/($O$7*(O7823+$L$8))</f>
        <v>9.5011423103087953</v>
      </c>
    </row>
    <row r="7824" spans="2:18" ht="15">
      <c r="B7824" s="84">
        <v>38127</v>
      </c>
      <c r="C7824" s="85">
        <v>0</v>
      </c>
      <c r="D7824" s="86">
        <v>28.3</v>
      </c>
      <c r="E7824" s="87">
        <v>12.1</v>
      </c>
      <c r="F7824" s="96">
        <f t="shared" si="1345"/>
        <v>20.2</v>
      </c>
      <c r="G7824" s="96"/>
      <c r="H7824" s="74">
        <f t="shared" si="1346"/>
        <v>141</v>
      </c>
      <c r="I7824" s="53">
        <f t="shared" si="1344"/>
        <v>0.97605088678007079</v>
      </c>
      <c r="J7824" s="53">
        <f t="shared" si="1347"/>
        <v>0.34909658690494949</v>
      </c>
      <c r="K7824" s="53">
        <f t="shared" si="1348"/>
        <v>1.9622516906604992</v>
      </c>
      <c r="L7824" s="53">
        <f t="shared" si="1349"/>
        <v>39.616368934564271</v>
      </c>
      <c r="M7824" s="93">
        <f t="shared" si="1350"/>
        <v>5.674338565835618</v>
      </c>
      <c r="N7824" s="53">
        <f t="shared" si="1351"/>
        <v>27.106977551575376</v>
      </c>
      <c r="O7824">
        <f t="shared" si="1352"/>
        <v>1.1047545036016551</v>
      </c>
      <c r="P7824" s="53">
        <f t="shared" si="1353"/>
        <v>17.816489853975607</v>
      </c>
      <c r="Q7824" s="53">
        <v>0.2</v>
      </c>
      <c r="R7824" s="53">
        <f t="shared" si="1354"/>
        <v>9.1478156582171799</v>
      </c>
    </row>
    <row r="7825" spans="2:18" ht="15">
      <c r="B7825" s="84">
        <v>38128</v>
      </c>
      <c r="C7825" s="85">
        <v>0</v>
      </c>
      <c r="D7825" s="86">
        <v>19.2</v>
      </c>
      <c r="E7825" s="87">
        <v>10</v>
      </c>
      <c r="F7825" s="96">
        <f t="shared" si="1345"/>
        <v>14.6</v>
      </c>
      <c r="G7825" s="96"/>
      <c r="H7825" s="74">
        <f t="shared" si="1346"/>
        <v>142</v>
      </c>
      <c r="I7825" s="53">
        <f t="shared" si="1344"/>
        <v>0.97565396220835066</v>
      </c>
      <c r="J7825" s="53">
        <f t="shared" si="1347"/>
        <v>0.35267761507084294</v>
      </c>
      <c r="K7825" s="53">
        <f t="shared" si="1348"/>
        <v>1.9668607920935126</v>
      </c>
      <c r="L7825" s="53">
        <f t="shared" si="1349"/>
        <v>39.746051111332555</v>
      </c>
      <c r="M7825" s="93">
        <f t="shared" si="1350"/>
        <v>3.6579046795398922</v>
      </c>
      <c r="N7825" s="53">
        <f t="shared" si="1351"/>
        <v>20.49447613796962</v>
      </c>
      <c r="O7825">
        <f t="shared" si="1352"/>
        <v>0.80587438458899285</v>
      </c>
      <c r="P7825" s="53">
        <f t="shared" si="1353"/>
        <v>12.504956786191462</v>
      </c>
      <c r="Q7825" s="53">
        <v>0.2</v>
      </c>
      <c r="R7825" s="53">
        <f t="shared" si="1354"/>
        <v>7.357891554114393</v>
      </c>
    </row>
    <row r="7826" spans="2:18" ht="15">
      <c r="B7826" s="84">
        <v>38129</v>
      </c>
      <c r="C7826" s="85">
        <v>0.8</v>
      </c>
      <c r="D7826" s="86">
        <v>12</v>
      </c>
      <c r="E7826" s="87">
        <v>4</v>
      </c>
      <c r="F7826" s="96">
        <f t="shared" si="1345"/>
        <v>8</v>
      </c>
      <c r="G7826" s="96"/>
      <c r="H7826" s="74">
        <f t="shared" si="1346"/>
        <v>143</v>
      </c>
      <c r="I7826" s="53">
        <f t="shared" si="1344"/>
        <v>0.975264242020903</v>
      </c>
      <c r="J7826" s="53">
        <f t="shared" si="1347"/>
        <v>0.35615811069714032</v>
      </c>
      <c r="K7826" s="53">
        <f t="shared" si="1348"/>
        <v>1.9713607176040358</v>
      </c>
      <c r="L7826" s="53">
        <f t="shared" si="1349"/>
        <v>39.871775513211347</v>
      </c>
      <c r="M7826" s="93">
        <f t="shared" si="1350"/>
        <v>2.7247693692569457</v>
      </c>
      <c r="N7826" s="53">
        <f t="shared" si="1351"/>
        <v>19.171649933470849</v>
      </c>
      <c r="O7826">
        <f t="shared" si="1352"/>
        <v>0.54621768965488293</v>
      </c>
      <c r="P7826" s="53">
        <f t="shared" si="1353"/>
        <v>8.0914455460972867</v>
      </c>
      <c r="Q7826" s="53">
        <v>0.2</v>
      </c>
      <c r="R7826" s="53">
        <f t="shared" si="1354"/>
        <v>6.6973121967450631</v>
      </c>
    </row>
    <row r="7827" spans="2:18" ht="15">
      <c r="B7827" s="84">
        <v>38130</v>
      </c>
      <c r="C7827" s="85">
        <v>3.2</v>
      </c>
      <c r="D7827" s="86">
        <v>15</v>
      </c>
      <c r="E7827" s="87">
        <v>1.6</v>
      </c>
      <c r="F7827" s="96">
        <f t="shared" si="1345"/>
        <v>8.3000000000000007</v>
      </c>
      <c r="G7827" s="96"/>
      <c r="H7827" s="74">
        <f t="shared" si="1346"/>
        <v>144</v>
      </c>
      <c r="I7827" s="53">
        <f t="shared" si="1344"/>
        <v>0.97488184154220159</v>
      </c>
      <c r="J7827" s="53">
        <f t="shared" si="1347"/>
        <v>0.35953689665554506</v>
      </c>
      <c r="K7827" s="53">
        <f t="shared" si="1348"/>
        <v>1.9757485517958431</v>
      </c>
      <c r="L7827" s="53">
        <f t="shared" si="1349"/>
        <v>39.993511521528674</v>
      </c>
      <c r="M7827" s="93">
        <f t="shared" si="1350"/>
        <v>3.5783425933809587</v>
      </c>
      <c r="N7827" s="53">
        <f t="shared" si="1351"/>
        <v>24.888049301822718</v>
      </c>
      <c r="O7827">
        <f t="shared" si="1352"/>
        <v>0.55619265009536201</v>
      </c>
      <c r="P7827" s="53">
        <f t="shared" si="1353"/>
        <v>8.2568031473764307</v>
      </c>
      <c r="Q7827" s="53">
        <v>0.2</v>
      </c>
      <c r="R7827" s="53">
        <f t="shared" si="1354"/>
        <v>7.9688383414220283</v>
      </c>
    </row>
    <row r="7828" spans="2:18" ht="15">
      <c r="B7828" s="84">
        <v>38131</v>
      </c>
      <c r="C7828" s="85">
        <v>0</v>
      </c>
      <c r="D7828" s="86">
        <v>15</v>
      </c>
      <c r="E7828" s="87">
        <v>-0.4</v>
      </c>
      <c r="F7828" s="96">
        <f t="shared" si="1345"/>
        <v>7.3</v>
      </c>
      <c r="G7828" s="96"/>
      <c r="H7828" s="74">
        <f t="shared" si="1346"/>
        <v>145</v>
      </c>
      <c r="I7828" s="53">
        <f t="shared" si="1344"/>
        <v>0.97450687393070012</v>
      </c>
      <c r="J7828" s="53">
        <f t="shared" si="1347"/>
        <v>0.36281282319723712</v>
      </c>
      <c r="K7828" s="53">
        <f t="shared" si="1348"/>
        <v>1.9800213848546073</v>
      </c>
      <c r="L7828" s="53">
        <f t="shared" si="1349"/>
        <v>40.111229338611665</v>
      </c>
      <c r="M7828" s="93">
        <f t="shared" si="1350"/>
        <v>3.6999812904709928</v>
      </c>
      <c r="N7828" s="53">
        <f t="shared" si="1351"/>
        <v>26.75933116919191</v>
      </c>
      <c r="O7828">
        <f t="shared" si="1352"/>
        <v>0.52354945966754285</v>
      </c>
      <c r="P7828" s="53">
        <f t="shared" si="1353"/>
        <v>7.7170761095459453</v>
      </c>
      <c r="Q7828" s="53">
        <v>0.2</v>
      </c>
      <c r="R7828" s="53">
        <f t="shared" si="1354"/>
        <v>8.3070888077837211</v>
      </c>
    </row>
    <row r="7829" spans="2:18" ht="15">
      <c r="B7829" s="84">
        <v>38132</v>
      </c>
      <c r="C7829" s="85">
        <v>0</v>
      </c>
      <c r="D7829" s="86">
        <v>16.600000000000001</v>
      </c>
      <c r="E7829" s="87">
        <v>1.4</v>
      </c>
      <c r="F7829" s="96">
        <f t="shared" si="1345"/>
        <v>9</v>
      </c>
      <c r="G7829" s="96"/>
      <c r="H7829" s="74">
        <f t="shared" si="1346"/>
        <v>146</v>
      </c>
      <c r="I7829" s="53">
        <f t="shared" si="1344"/>
        <v>0.97413945014534753</v>
      </c>
      <c r="J7829" s="53">
        <f t="shared" si="1347"/>
        <v>0.36598476899265636</v>
      </c>
      <c r="K7829" s="53">
        <f t="shared" si="1348"/>
        <v>1.9841763184310419</v>
      </c>
      <c r="L7829" s="53">
        <f t="shared" si="1349"/>
        <v>40.224900007658086</v>
      </c>
      <c r="M7829" s="93">
        <f t="shared" si="1350"/>
        <v>3.935963249623732</v>
      </c>
      <c r="N7829" s="53">
        <f t="shared" si="1351"/>
        <v>26.660340298230057</v>
      </c>
      <c r="O7829">
        <f t="shared" si="1352"/>
        <v>0.58008978738759875</v>
      </c>
      <c r="P7829" s="53">
        <f t="shared" si="1353"/>
        <v>8.6544506934491388</v>
      </c>
      <c r="Q7829" s="53">
        <v>0.2</v>
      </c>
      <c r="R7829" s="53">
        <f t="shared" si="1354"/>
        <v>8.4061941466059906</v>
      </c>
    </row>
    <row r="7830" spans="2:18" ht="15">
      <c r="B7830" s="84">
        <v>38133</v>
      </c>
      <c r="C7830" s="85">
        <v>0</v>
      </c>
      <c r="D7830" s="86">
        <v>18</v>
      </c>
      <c r="E7830" s="87">
        <v>3.6</v>
      </c>
      <c r="F7830" s="96">
        <f t="shared" si="1345"/>
        <v>10.8</v>
      </c>
      <c r="G7830" s="96"/>
      <c r="H7830" s="74">
        <f t="shared" si="1346"/>
        <v>147</v>
      </c>
      <c r="I7830" s="53">
        <f t="shared" si="1344"/>
        <v>0.97377967891275308</v>
      </c>
      <c r="J7830" s="53">
        <f t="shared" si="1347"/>
        <v>0.36905164217237768</v>
      </c>
      <c r="K7830" s="53">
        <f t="shared" si="1348"/>
        <v>1.98821047175171</v>
      </c>
      <c r="L7830" s="53">
        <f t="shared" si="1349"/>
        <v>40.334495434154263</v>
      </c>
      <c r="M7830" s="93">
        <f t="shared" si="1350"/>
        <v>4.0994291147701372</v>
      </c>
      <c r="N7830" s="53">
        <f t="shared" si="1351"/>
        <v>26.019970264500262</v>
      </c>
      <c r="O7830">
        <f t="shared" si="1352"/>
        <v>0.64570948025996211</v>
      </c>
      <c r="P7830" s="53">
        <f t="shared" si="1353"/>
        <v>9.7567479956675065</v>
      </c>
      <c r="Q7830" s="53">
        <v>0.2</v>
      </c>
      <c r="R7830" s="53">
        <f t="shared" si="1354"/>
        <v>8.3835239575863589</v>
      </c>
    </row>
    <row r="7831" spans="2:18" ht="15">
      <c r="B7831" s="84">
        <v>38134</v>
      </c>
      <c r="C7831" s="85">
        <v>0</v>
      </c>
      <c r="D7831" s="86">
        <v>19</v>
      </c>
      <c r="E7831" s="87">
        <v>6.8</v>
      </c>
      <c r="F7831" s="96">
        <f t="shared" si="1345"/>
        <v>12.9</v>
      </c>
      <c r="G7831" s="96"/>
      <c r="H7831" s="74">
        <f t="shared" si="1346"/>
        <v>148</v>
      </c>
      <c r="I7831" s="53">
        <f t="shared" si="1344"/>
        <v>0.97342766669501279</v>
      </c>
      <c r="J7831" s="53">
        <f t="shared" si="1347"/>
        <v>0.37201238136626164</v>
      </c>
      <c r="K7831" s="53">
        <f t="shared" si="1348"/>
        <v>1.9921209879399151</v>
      </c>
      <c r="L7831" s="53">
        <f t="shared" si="1349"/>
        <v>40.439988408737037</v>
      </c>
      <c r="M7831" s="93">
        <f t="shared" si="1350"/>
        <v>4.0609607016910632</v>
      </c>
      <c r="N7831" s="53">
        <f t="shared" si="1351"/>
        <v>24.012637192608022</v>
      </c>
      <c r="O7831">
        <f t="shared" si="1352"/>
        <v>0.73038527643591511</v>
      </c>
      <c r="P7831" s="53">
        <f t="shared" si="1353"/>
        <v>11.200053395093956</v>
      </c>
      <c r="Q7831" s="53">
        <v>0.2</v>
      </c>
      <c r="R7831" s="53">
        <f t="shared" si="1354"/>
        <v>8.0609508472418607</v>
      </c>
    </row>
    <row r="7832" spans="2:18" ht="15">
      <c r="B7832" s="84">
        <v>38135</v>
      </c>
      <c r="C7832" s="85">
        <v>15.6</v>
      </c>
      <c r="D7832" s="86">
        <v>14.2</v>
      </c>
      <c r="E7832" s="87">
        <v>6.1</v>
      </c>
      <c r="F7832" s="96">
        <f t="shared" si="1345"/>
        <v>10.149999999999999</v>
      </c>
      <c r="G7832" s="96"/>
      <c r="H7832" s="74">
        <f t="shared" si="1346"/>
        <v>149</v>
      </c>
      <c r="I7832" s="53">
        <f t="shared" si="1344"/>
        <v>0.97308351765820522</v>
      </c>
      <c r="J7832" s="53">
        <f t="shared" si="1347"/>
        <v>0.37486595673797907</v>
      </c>
      <c r="K7832" s="53">
        <f t="shared" si="1348"/>
        <v>1.9959050405266516</v>
      </c>
      <c r="L7832" s="53">
        <f t="shared" si="1349"/>
        <v>40.541352631382395</v>
      </c>
      <c r="M7832" s="93">
        <f t="shared" si="1350"/>
        <v>3.0201049122164929</v>
      </c>
      <c r="N7832" s="53">
        <f t="shared" si="1351"/>
        <v>19.615061102102054</v>
      </c>
      <c r="O7832">
        <f t="shared" si="1352"/>
        <v>0.62130181328644862</v>
      </c>
      <c r="P7832" s="53">
        <f t="shared" si="1353"/>
        <v>9.3450138473308844</v>
      </c>
      <c r="Q7832" s="53">
        <v>0.2</v>
      </c>
      <c r="R7832" s="53">
        <f t="shared" si="1354"/>
        <v>6.9217629626377475</v>
      </c>
    </row>
    <row r="7833" spans="2:18" ht="15">
      <c r="B7833" s="84">
        <v>38136</v>
      </c>
      <c r="C7833" s="85">
        <v>0.2</v>
      </c>
      <c r="D7833" s="86">
        <v>18.899999999999999</v>
      </c>
      <c r="E7833" s="87">
        <v>3.2</v>
      </c>
      <c r="F7833" s="96">
        <f t="shared" si="1345"/>
        <v>11.049999999999999</v>
      </c>
      <c r="G7833" s="96"/>
      <c r="H7833" s="74">
        <f t="shared" si="1346"/>
        <v>150</v>
      </c>
      <c r="I7833" s="53">
        <f t="shared" si="1344"/>
        <v>0.97274733364156707</v>
      </c>
      <c r="J7833" s="53">
        <f t="shared" si="1347"/>
        <v>0.37761137101192943</v>
      </c>
      <c r="K7833" s="53">
        <f t="shared" si="1348"/>
        <v>1.9995598401291379</v>
      </c>
      <c r="L7833" s="53">
        <f t="shared" si="1349"/>
        <v>40.638562736788892</v>
      </c>
      <c r="M7833" s="93">
        <f t="shared" si="1350"/>
        <v>4.3504427421045708</v>
      </c>
      <c r="N7833" s="53">
        <f t="shared" si="1351"/>
        <v>27.373925908876508</v>
      </c>
      <c r="O7833">
        <f t="shared" si="1352"/>
        <v>0.65531774912245988</v>
      </c>
      <c r="P7833" s="53">
        <f t="shared" si="1353"/>
        <v>9.9193738160103813</v>
      </c>
      <c r="Q7833" s="53">
        <v>0.2</v>
      </c>
      <c r="R7833" s="53">
        <f t="shared" si="1354"/>
        <v>8.7010070229932683</v>
      </c>
    </row>
    <row r="7834" spans="2:18" ht="15">
      <c r="B7834" s="84">
        <v>38137</v>
      </c>
      <c r="C7834" s="85">
        <v>0</v>
      </c>
      <c r="D7834" s="86">
        <v>19.600000000000001</v>
      </c>
      <c r="E7834" s="87">
        <v>5.7</v>
      </c>
      <c r="F7834" s="96">
        <f t="shared" si="1345"/>
        <v>12.65</v>
      </c>
      <c r="G7834" s="96"/>
      <c r="H7834" s="74">
        <f t="shared" si="1346"/>
        <v>151</v>
      </c>
      <c r="I7834" s="53">
        <f t="shared" si="1344"/>
        <v>0.97241921412735777</v>
      </c>
      <c r="J7834" s="53">
        <f t="shared" si="1347"/>
        <v>0.38024766048951475</v>
      </c>
      <c r="K7834" s="53">
        <f t="shared" si="1348"/>
        <v>2.0030826412720568</v>
      </c>
      <c r="L7834" s="53">
        <f t="shared" si="1349"/>
        <v>40.731594320810181</v>
      </c>
      <c r="M7834" s="93">
        <f t="shared" si="1350"/>
        <v>4.3303757322230352</v>
      </c>
      <c r="N7834" s="53">
        <f t="shared" si="1351"/>
        <v>25.815927403694751</v>
      </c>
      <c r="O7834">
        <f t="shared" si="1352"/>
        <v>0.71982163722904657</v>
      </c>
      <c r="P7834" s="53">
        <f t="shared" si="1353"/>
        <v>11.018780329151717</v>
      </c>
      <c r="Q7834" s="53">
        <v>0.2</v>
      </c>
      <c r="R7834" s="53">
        <f t="shared" si="1354"/>
        <v>8.4516716661733415</v>
      </c>
    </row>
    <row r="7835" spans="2:18" ht="15">
      <c r="B7835" s="84">
        <v>38138</v>
      </c>
      <c r="C7835" s="85">
        <v>0</v>
      </c>
      <c r="D7835" s="86">
        <v>19</v>
      </c>
      <c r="E7835" s="87">
        <v>7</v>
      </c>
      <c r="F7835" s="96">
        <f t="shared" si="1345"/>
        <v>13</v>
      </c>
      <c r="G7835" s="96"/>
      <c r="H7835" s="74">
        <f t="shared" si="1346"/>
        <v>152</v>
      </c>
      <c r="I7835" s="53">
        <f t="shared" si="1344"/>
        <v>0.97209925621142024</v>
      </c>
      <c r="J7835" s="53">
        <f t="shared" si="1347"/>
        <v>0.382773896051676</v>
      </c>
      <c r="K7835" s="53">
        <f t="shared" si="1348"/>
        <v>2.0064707493242668</v>
      </c>
      <c r="L7835" s="53">
        <f t="shared" si="1349"/>
        <v>40.820423967777174</v>
      </c>
      <c r="M7835" s="93">
        <f t="shared" si="1350"/>
        <v>4.07866770478776</v>
      </c>
      <c r="N7835" s="53">
        <f t="shared" si="1351"/>
        <v>24.039036421555419</v>
      </c>
      <c r="O7835">
        <f t="shared" si="1352"/>
        <v>0.73464846187074995</v>
      </c>
      <c r="P7835" s="53">
        <f t="shared" si="1353"/>
        <v>11.273304901573978</v>
      </c>
      <c r="Q7835" s="53">
        <v>0.2</v>
      </c>
      <c r="R7835" s="53">
        <f t="shared" si="1354"/>
        <v>8.0725786800764752</v>
      </c>
    </row>
    <row r="7836" spans="2:18" ht="15">
      <c r="B7836" s="84">
        <v>38139</v>
      </c>
      <c r="C7836" s="85">
        <v>2.4</v>
      </c>
      <c r="D7836" s="86">
        <v>10.3</v>
      </c>
      <c r="E7836" s="87">
        <v>6.8</v>
      </c>
      <c r="F7836" s="96">
        <f t="shared" si="1345"/>
        <v>8.5500000000000007</v>
      </c>
      <c r="G7836" s="96"/>
      <c r="H7836" s="74">
        <f t="shared" si="1346"/>
        <v>153</v>
      </c>
      <c r="I7836" s="53">
        <f t="shared" si="1344"/>
        <v>0.97178755457444954</v>
      </c>
      <c r="J7836" s="53">
        <f t="shared" si="1347"/>
        <v>0.38518918414456371</v>
      </c>
      <c r="K7836" s="53">
        <f t="shared" si="1348"/>
        <v>2.009721527521509</v>
      </c>
      <c r="L7836" s="53">
        <f t="shared" si="1349"/>
        <v>40.905029278538173</v>
      </c>
      <c r="M7836" s="93">
        <f t="shared" si="1350"/>
        <v>1.8883862221851251</v>
      </c>
      <c r="N7836" s="53">
        <f t="shared" si="1351"/>
        <v>13.009471421280972</v>
      </c>
      <c r="O7836">
        <f t="shared" si="1352"/>
        <v>0.56462652315368345</v>
      </c>
      <c r="P7836" s="53">
        <f t="shared" si="1353"/>
        <v>8.3969032301242521</v>
      </c>
      <c r="Q7836" s="53">
        <v>0.2</v>
      </c>
      <c r="R7836" s="53">
        <f t="shared" si="1354"/>
        <v>5.3772322665490497</v>
      </c>
    </row>
    <row r="7837" spans="2:18" ht="15">
      <c r="B7837" s="84">
        <v>38140</v>
      </c>
      <c r="C7837" s="85">
        <v>2.6</v>
      </c>
      <c r="D7837" s="86">
        <v>18.399999999999999</v>
      </c>
      <c r="E7837" s="87">
        <v>7.6</v>
      </c>
      <c r="F7837" s="96">
        <f t="shared" si="1345"/>
        <v>13</v>
      </c>
      <c r="G7837" s="96"/>
      <c r="H7837" s="74">
        <f t="shared" si="1346"/>
        <v>154</v>
      </c>
      <c r="I7837" s="53">
        <f t="shared" si="1344"/>
        <v>0.97148420145397496</v>
      </c>
      <c r="J7837" s="53">
        <f t="shared" si="1347"/>
        <v>0.38749266774519064</v>
      </c>
      <c r="K7837" s="53">
        <f t="shared" si="1348"/>
        <v>2.0128324040434848</v>
      </c>
      <c r="L7837" s="53">
        <f t="shared" si="1349"/>
        <v>40.985388899033893</v>
      </c>
      <c r="M7837" s="93">
        <f t="shared" si="1350"/>
        <v>3.8850009392643599</v>
      </c>
      <c r="N7837" s="53">
        <f t="shared" si="1351"/>
        <v>22.897594468685142</v>
      </c>
      <c r="O7837">
        <f t="shared" si="1352"/>
        <v>0.73464846187074995</v>
      </c>
      <c r="P7837" s="53">
        <f t="shared" si="1353"/>
        <v>11.273304901573978</v>
      </c>
      <c r="Q7837" s="53">
        <v>0.2</v>
      </c>
      <c r="R7837" s="53">
        <f t="shared" si="1354"/>
        <v>7.8157769013599943</v>
      </c>
    </row>
    <row r="7838" spans="2:18" ht="15">
      <c r="B7838" s="84">
        <v>38141</v>
      </c>
      <c r="C7838" s="85">
        <v>0</v>
      </c>
      <c r="D7838" s="86">
        <v>17.2</v>
      </c>
      <c r="E7838" s="87">
        <v>7.6</v>
      </c>
      <c r="F7838" s="96">
        <f t="shared" si="1345"/>
        <v>12.399999999999999</v>
      </c>
      <c r="G7838" s="96"/>
      <c r="H7838" s="74">
        <f t="shared" si="1346"/>
        <v>155</v>
      </c>
      <c r="I7838" s="53">
        <f t="shared" si="1344"/>
        <v>0.97118928661706516</v>
      </c>
      <c r="J7838" s="53">
        <f t="shared" si="1347"/>
        <v>0.38968352730391004</v>
      </c>
      <c r="K7838" s="53">
        <f t="shared" si="1348"/>
        <v>2.0158008791117585</v>
      </c>
      <c r="L7838" s="53">
        <f t="shared" si="1349"/>
        <v>41.061482549213466</v>
      </c>
      <c r="M7838" s="93">
        <f t="shared" si="1350"/>
        <v>3.598128413450528</v>
      </c>
      <c r="N7838" s="53">
        <f t="shared" si="1351"/>
        <v>21.628139579381873</v>
      </c>
      <c r="O7838">
        <f t="shared" si="1352"/>
        <v>0.70939159771135885</v>
      </c>
      <c r="P7838" s="53">
        <f t="shared" si="1353"/>
        <v>10.840131443205758</v>
      </c>
      <c r="Q7838" s="53">
        <v>0.2</v>
      </c>
      <c r="R7838" s="53">
        <f t="shared" si="1354"/>
        <v>7.4973038035138115</v>
      </c>
    </row>
    <row r="7839" spans="2:18" ht="15">
      <c r="B7839" s="84">
        <v>38142</v>
      </c>
      <c r="C7839" s="85">
        <v>0</v>
      </c>
      <c r="D7839" s="86">
        <v>20.2</v>
      </c>
      <c r="E7839" s="87">
        <v>8.4</v>
      </c>
      <c r="F7839" s="96">
        <f t="shared" si="1345"/>
        <v>14.3</v>
      </c>
      <c r="G7839" s="96"/>
      <c r="H7839" s="74">
        <f t="shared" si="1346"/>
        <v>156</v>
      </c>
      <c r="I7839" s="53">
        <f t="shared" si="1344"/>
        <v>0.97090289733376511</v>
      </c>
      <c r="J7839" s="53">
        <f t="shared" si="1347"/>
        <v>0.39176098166056555</v>
      </c>
      <c r="K7839" s="53">
        <f t="shared" si="1348"/>
        <v>2.0186245320731344</v>
      </c>
      <c r="L7839" s="53">
        <f t="shared" si="1349"/>
        <v>41.133291052089184</v>
      </c>
      <c r="M7839" s="93">
        <f t="shared" si="1350"/>
        <v>4.2475545801797843</v>
      </c>
      <c r="N7839" s="53">
        <f t="shared" si="1351"/>
        <v>24.020574134046644</v>
      </c>
      <c r="O7839">
        <f t="shared" si="1352"/>
        <v>0.7920785885773336</v>
      </c>
      <c r="P7839" s="53">
        <f t="shared" si="1353"/>
        <v>12.265269032584351</v>
      </c>
      <c r="Q7839" s="53">
        <v>0.2</v>
      </c>
      <c r="R7839" s="53">
        <f t="shared" si="1354"/>
        <v>8.1406933041489182</v>
      </c>
    </row>
    <row r="7840" spans="2:18" ht="15">
      <c r="B7840" s="84">
        <v>38143</v>
      </c>
      <c r="C7840" s="85">
        <v>0</v>
      </c>
      <c r="D7840" s="86">
        <v>20</v>
      </c>
      <c r="E7840" s="87">
        <v>7.4</v>
      </c>
      <c r="F7840" s="96">
        <f t="shared" si="1345"/>
        <v>13.7</v>
      </c>
      <c r="G7840" s="96"/>
      <c r="H7840" s="74">
        <f t="shared" si="1346"/>
        <v>157</v>
      </c>
      <c r="I7840" s="53">
        <f t="shared" si="1344"/>
        <v>0.97062511835127152</v>
      </c>
      <c r="J7840" s="53">
        <f t="shared" si="1347"/>
        <v>0.39372428893118894</v>
      </c>
      <c r="K7840" s="53">
        <f t="shared" si="1348"/>
        <v>2.0213010284316693</v>
      </c>
      <c r="L7840" s="53">
        <f t="shared" si="1349"/>
        <v>41.20079636272002</v>
      </c>
      <c r="M7840" s="93">
        <f t="shared" si="1350"/>
        <v>4.3142063171185807</v>
      </c>
      <c r="N7840" s="53">
        <f t="shared" si="1351"/>
        <v>24.862214237727397</v>
      </c>
      <c r="O7840">
        <f t="shared" si="1352"/>
        <v>0.76510354710357487</v>
      </c>
      <c r="P7840" s="53">
        <f t="shared" si="1353"/>
        <v>11.798155148200626</v>
      </c>
      <c r="Q7840" s="53">
        <v>0.2</v>
      </c>
      <c r="R7840" s="53">
        <f t="shared" si="1354"/>
        <v>8.297691275207514</v>
      </c>
    </row>
    <row r="7841" spans="2:18" ht="15">
      <c r="B7841" s="84">
        <v>38144</v>
      </c>
      <c r="C7841" s="85">
        <v>0.8</v>
      </c>
      <c r="D7841" s="86">
        <v>19.8</v>
      </c>
      <c r="E7841" s="87">
        <v>6.1</v>
      </c>
      <c r="F7841" s="96">
        <f t="shared" si="1345"/>
        <v>12.95</v>
      </c>
      <c r="G7841" s="96"/>
      <c r="H7841" s="74">
        <f t="shared" si="1346"/>
        <v>158</v>
      </c>
      <c r="I7841" s="53">
        <f t="shared" si="1344"/>
        <v>0.97035603186885411</v>
      </c>
      <c r="J7841" s="53">
        <f t="shared" si="1347"/>
        <v>0.39557274736216064</v>
      </c>
      <c r="K7841" s="53">
        <f t="shared" si="1348"/>
        <v>2.0238281267911979</v>
      </c>
      <c r="L7841" s="53">
        <f t="shared" si="1349"/>
        <v>41.26398159690806</v>
      </c>
      <c r="M7841" s="93">
        <f t="shared" si="1350"/>
        <v>4.3982104729083114</v>
      </c>
      <c r="N7841" s="53">
        <f t="shared" si="1351"/>
        <v>25.964522257316059</v>
      </c>
      <c r="O7841">
        <f t="shared" si="1352"/>
        <v>0.73251416262319236</v>
      </c>
      <c r="P7841" s="53">
        <f t="shared" si="1353"/>
        <v>11.236625858540162</v>
      </c>
      <c r="Q7841" s="53">
        <v>0.2</v>
      </c>
      <c r="R7841" s="53">
        <f t="shared" si="1354"/>
        <v>8.5028288464761186</v>
      </c>
    </row>
    <row r="7842" spans="2:18" ht="15">
      <c r="B7842" s="84">
        <v>38145</v>
      </c>
      <c r="C7842" s="85">
        <v>0.6</v>
      </c>
      <c r="D7842" s="86">
        <v>22.4</v>
      </c>
      <c r="E7842" s="87">
        <v>6.9</v>
      </c>
      <c r="F7842" s="96">
        <f t="shared" si="1345"/>
        <v>14.649999999999999</v>
      </c>
      <c r="G7842" s="96"/>
      <c r="H7842" s="74">
        <f t="shared" si="1346"/>
        <v>159</v>
      </c>
      <c r="I7842" s="53">
        <f t="shared" si="1344"/>
        <v>0.9700957175135323</v>
      </c>
      <c r="J7842" s="53">
        <f t="shared" si="1347"/>
        <v>0.39730569614880368</v>
      </c>
      <c r="K7842" s="53">
        <f t="shared" si="1348"/>
        <v>2.0262036856692989</v>
      </c>
      <c r="L7842" s="53">
        <f t="shared" si="1349"/>
        <v>41.322831059388477</v>
      </c>
      <c r="M7842" s="93">
        <f t="shared" si="1350"/>
        <v>4.9439047102811378</v>
      </c>
      <c r="N7842" s="53">
        <f t="shared" si="1351"/>
        <v>27.656985256737197</v>
      </c>
      <c r="O7842">
        <f t="shared" si="1352"/>
        <v>0.80819393336320811</v>
      </c>
      <c r="P7842" s="53">
        <f t="shared" si="1353"/>
        <v>12.5453084699235</v>
      </c>
      <c r="Q7842" s="53">
        <v>0.2</v>
      </c>
      <c r="R7842" s="53">
        <f t="shared" si="1354"/>
        <v>8.983849874048623</v>
      </c>
    </row>
    <row r="7843" spans="2:18" ht="15">
      <c r="B7843" s="84">
        <v>38146</v>
      </c>
      <c r="C7843" s="85">
        <v>0</v>
      </c>
      <c r="D7843" s="86">
        <v>26</v>
      </c>
      <c r="E7843" s="87">
        <v>9.1999999999999993</v>
      </c>
      <c r="F7843" s="96">
        <f t="shared" si="1345"/>
        <v>17.600000000000001</v>
      </c>
      <c r="G7843" s="96"/>
      <c r="H7843" s="74">
        <f t="shared" si="1346"/>
        <v>160</v>
      </c>
      <c r="I7843" s="53">
        <f t="shared" si="1344"/>
        <v>0.96984425231651183</v>
      </c>
      <c r="J7843" s="53">
        <f t="shared" si="1347"/>
        <v>0.39892251621546049</v>
      </c>
      <c r="K7843" s="53">
        <f t="shared" si="1348"/>
        <v>2.028425670142993</v>
      </c>
      <c r="L7843" s="53">
        <f t="shared" si="1349"/>
        <v>41.377330271291243</v>
      </c>
      <c r="M7843" s="93">
        <f t="shared" si="1350"/>
        <v>5.6223754350533408</v>
      </c>
      <c r="N7843" s="53">
        <f t="shared" si="1351"/>
        <v>28.83141969594044</v>
      </c>
      <c r="O7843">
        <f t="shared" si="1352"/>
        <v>0.95577520133927041</v>
      </c>
      <c r="P7843" s="53">
        <f t="shared" si="1353"/>
        <v>15.141865492647296</v>
      </c>
      <c r="Q7843" s="53">
        <v>0.2</v>
      </c>
      <c r="R7843" s="53">
        <f t="shared" si="1354"/>
        <v>9.4142619641202039</v>
      </c>
    </row>
    <row r="7844" spans="2:18" ht="15">
      <c r="B7844" s="84">
        <v>38147</v>
      </c>
      <c r="C7844" s="85">
        <v>0</v>
      </c>
      <c r="D7844" s="86">
        <v>27.8</v>
      </c>
      <c r="E7844" s="87">
        <v>12.1</v>
      </c>
      <c r="F7844" s="96">
        <f t="shared" si="1345"/>
        <v>19.95</v>
      </c>
      <c r="G7844" s="96"/>
      <c r="H7844" s="74">
        <f t="shared" si="1346"/>
        <v>161</v>
      </c>
      <c r="I7844" s="53">
        <f t="shared" si="1344"/>
        <v>0.96960171069039036</v>
      </c>
      <c r="J7844" s="53">
        <f t="shared" si="1347"/>
        <v>0.40042263095419273</v>
      </c>
      <c r="K7844" s="53">
        <f t="shared" si="1348"/>
        <v>2.0304921582861954</v>
      </c>
      <c r="L7844" s="53">
        <f t="shared" si="1349"/>
        <v>41.427465996652963</v>
      </c>
      <c r="M7844" s="93">
        <f t="shared" si="1350"/>
        <v>5.8030274544152132</v>
      </c>
      <c r="N7844" s="53">
        <f t="shared" si="1351"/>
        <v>27.905327069017453</v>
      </c>
      <c r="O7844">
        <f t="shared" si="1352"/>
        <v>1.0896028156323816</v>
      </c>
      <c r="P7844" s="53">
        <f t="shared" si="1353"/>
        <v>17.542198976808194</v>
      </c>
      <c r="Q7844" s="53">
        <v>0.2</v>
      </c>
      <c r="R7844" s="53">
        <f t="shared" si="1354"/>
        <v>9.3203493421573604</v>
      </c>
    </row>
    <row r="7845" spans="2:18" ht="15">
      <c r="B7845" s="84">
        <v>38148</v>
      </c>
      <c r="C7845" s="85">
        <v>0</v>
      </c>
      <c r="D7845" s="86">
        <v>28.4</v>
      </c>
      <c r="E7845" s="87">
        <v>14.2</v>
      </c>
      <c r="F7845" s="96">
        <f t="shared" si="1345"/>
        <v>21.299999999999997</v>
      </c>
      <c r="G7845" s="96"/>
      <c r="H7845" s="74">
        <f t="shared" si="1346"/>
        <v>162</v>
      </c>
      <c r="I7845" s="53">
        <f t="shared" si="1344"/>
        <v>0.96936816440713691</v>
      </c>
      <c r="J7845" s="53">
        <f t="shared" si="1347"/>
        <v>0.40180550691935146</v>
      </c>
      <c r="K7845" s="53">
        <f t="shared" si="1348"/>
        <v>2.0324013473590288</v>
      </c>
      <c r="L7845" s="53">
        <f t="shared" si="1349"/>
        <v>41.473226267759372</v>
      </c>
      <c r="M7845" s="93">
        <f t="shared" si="1350"/>
        <v>5.7225319258116532</v>
      </c>
      <c r="N7845" s="53">
        <f t="shared" si="1351"/>
        <v>26.568125538361862</v>
      </c>
      <c r="O7845">
        <f t="shared" si="1352"/>
        <v>1.1736175960166675</v>
      </c>
      <c r="P7845" s="53">
        <f t="shared" si="1353"/>
        <v>19.069263006515342</v>
      </c>
      <c r="Q7845" s="53">
        <v>0.2</v>
      </c>
      <c r="R7845" s="53">
        <f t="shared" si="1354"/>
        <v>9.0744204170769827</v>
      </c>
    </row>
    <row r="7846" spans="2:18" ht="15">
      <c r="B7846" s="84">
        <v>38149</v>
      </c>
      <c r="C7846" s="85">
        <v>0</v>
      </c>
      <c r="D7846" s="86">
        <v>31.3</v>
      </c>
      <c r="E7846" s="87">
        <v>17.7</v>
      </c>
      <c r="F7846" s="96">
        <f t="shared" si="1345"/>
        <v>24.5</v>
      </c>
      <c r="G7846" s="96"/>
      <c r="H7846" s="74">
        <f t="shared" si="1346"/>
        <v>163</v>
      </c>
      <c r="I7846" s="53">
        <f t="shared" si="1344"/>
        <v>0.96914368257685435</v>
      </c>
      <c r="J7846" s="53">
        <f t="shared" si="1347"/>
        <v>0.40307065447539192</v>
      </c>
      <c r="K7846" s="53">
        <f t="shared" si="1348"/>
        <v>2.0341515597096045</v>
      </c>
      <c r="L7846" s="53">
        <f t="shared" si="1349"/>
        <v>41.514600409103238</v>
      </c>
      <c r="M7846" s="93">
        <f t="shared" si="1350"/>
        <v>6.0647116533779819</v>
      </c>
      <c r="N7846" s="53">
        <f t="shared" si="1351"/>
        <v>26.026707878696424</v>
      </c>
      <c r="O7846">
        <f t="shared" si="1352"/>
        <v>1.395565076951925</v>
      </c>
      <c r="P7846" s="53">
        <f t="shared" si="1353"/>
        <v>23.171067686527078</v>
      </c>
      <c r="Q7846" s="53">
        <v>0.2</v>
      </c>
      <c r="R7846" s="53">
        <f t="shared" si="1354"/>
        <v>9.0882691640389694</v>
      </c>
    </row>
    <row r="7847" spans="2:18" ht="15">
      <c r="B7847" s="84">
        <v>38150</v>
      </c>
      <c r="C7847" s="85">
        <v>0</v>
      </c>
      <c r="D7847" s="86">
        <v>30.1</v>
      </c>
      <c r="E7847" s="87">
        <v>14.1</v>
      </c>
      <c r="F7847" s="96">
        <f t="shared" si="1345"/>
        <v>22.1</v>
      </c>
      <c r="G7847" s="96"/>
      <c r="H7847" s="74">
        <f t="shared" si="1346"/>
        <v>164</v>
      </c>
      <c r="I7847" s="53">
        <f t="shared" si="1344"/>
        <v>0.96892833162732761</v>
      </c>
      <c r="J7847" s="53">
        <f t="shared" si="1347"/>
        <v>0.40421762839545172</v>
      </c>
      <c r="K7847" s="53">
        <f t="shared" si="1348"/>
        <v>2.0357412483497721</v>
      </c>
      <c r="L7847" s="53">
        <f t="shared" si="1349"/>
        <v>41.551579059748867</v>
      </c>
      <c r="M7847" s="93">
        <f t="shared" si="1350"/>
        <v>6.210404577057254</v>
      </c>
      <c r="N7847" s="53">
        <f t="shared" si="1351"/>
        <v>28.25507376062923</v>
      </c>
      <c r="O7847">
        <f t="shared" si="1352"/>
        <v>1.2260124998169928</v>
      </c>
      <c r="P7847" s="53">
        <f t="shared" si="1353"/>
        <v>20.028982621079091</v>
      </c>
      <c r="Q7847" s="53">
        <v>0.2</v>
      </c>
      <c r="R7847" s="53">
        <f t="shared" si="1354"/>
        <v>9.5030143050402902</v>
      </c>
    </row>
    <row r="7848" spans="2:18" ht="15">
      <c r="B7848" s="84">
        <v>38151</v>
      </c>
      <c r="C7848" s="85">
        <v>11.4</v>
      </c>
      <c r="D7848" s="86">
        <v>26.1</v>
      </c>
      <c r="E7848" s="87">
        <v>13.3</v>
      </c>
      <c r="F7848" s="96">
        <f t="shared" si="1345"/>
        <v>19.700000000000003</v>
      </c>
      <c r="G7848" s="96"/>
      <c r="H7848" s="74">
        <f t="shared" si="1346"/>
        <v>165</v>
      </c>
      <c r="I7848" s="53">
        <f t="shared" si="1344"/>
        <v>0.96872217528436744</v>
      </c>
      <c r="J7848" s="53">
        <f t="shared" si="1347"/>
        <v>0.4052460284083601</v>
      </c>
      <c r="K7848" s="53">
        <f t="shared" si="1348"/>
        <v>2.0371690021676367</v>
      </c>
      <c r="L7848" s="53">
        <f t="shared" si="1349"/>
        <v>41.584154193902762</v>
      </c>
      <c r="M7848" s="93">
        <f t="shared" si="1350"/>
        <v>5.2247269494654471</v>
      </c>
      <c r="N7848" s="53">
        <f t="shared" si="1351"/>
        <v>25.291918793516679</v>
      </c>
      <c r="O7848">
        <f t="shared" si="1352"/>
        <v>1.0746320293089235</v>
      </c>
      <c r="P7848" s="53">
        <f t="shared" si="1353"/>
        <v>17.271673371061876</v>
      </c>
      <c r="Q7848" s="53">
        <v>0.2</v>
      </c>
      <c r="R7848" s="53">
        <f t="shared" si="1354"/>
        <v>8.7046555276313065</v>
      </c>
    </row>
    <row r="7849" spans="2:18" ht="15">
      <c r="B7849" s="84">
        <v>38152</v>
      </c>
      <c r="C7849" s="85">
        <v>0</v>
      </c>
      <c r="D7849" s="86">
        <v>27.7</v>
      </c>
      <c r="E7849" s="87">
        <v>13.5</v>
      </c>
      <c r="F7849" s="96">
        <f t="shared" si="1345"/>
        <v>20.6</v>
      </c>
      <c r="G7849" s="96"/>
      <c r="H7849" s="74">
        <f t="shared" si="1346"/>
        <v>166</v>
      </c>
      <c r="I7849" s="53">
        <f t="shared" si="1344"/>
        <v>0.96852527455295245</v>
      </c>
      <c r="J7849" s="53">
        <f t="shared" si="1347"/>
        <v>0.40615549969192977</v>
      </c>
      <c r="K7849" s="53">
        <f t="shared" si="1348"/>
        <v>2.0384335507413596</v>
      </c>
      <c r="L7849" s="53">
        <f t="shared" si="1349"/>
        <v>41.612319139501366</v>
      </c>
      <c r="M7849" s="93">
        <f t="shared" si="1350"/>
        <v>5.6389311331735659</v>
      </c>
      <c r="N7849" s="53">
        <f t="shared" si="1351"/>
        <v>26.657229695681913</v>
      </c>
      <c r="O7849">
        <f t="shared" si="1352"/>
        <v>1.1293780395312814</v>
      </c>
      <c r="P7849" s="53">
        <f t="shared" si="1353"/>
        <v>18.263300644535647</v>
      </c>
      <c r="Q7849" s="53">
        <v>0.2</v>
      </c>
      <c r="R7849" s="53">
        <f t="shared" si="1354"/>
        <v>9.0626382416595561</v>
      </c>
    </row>
    <row r="7850" spans="2:18" ht="15">
      <c r="B7850" s="84">
        <v>38153</v>
      </c>
      <c r="C7850" s="85">
        <v>0</v>
      </c>
      <c r="D7850" s="86">
        <v>28.5</v>
      </c>
      <c r="E7850" s="87">
        <v>13.3</v>
      </c>
      <c r="F7850" s="96">
        <f t="shared" si="1345"/>
        <v>20.9</v>
      </c>
      <c r="G7850" s="96"/>
      <c r="H7850" s="74">
        <f t="shared" si="1346"/>
        <v>167</v>
      </c>
      <c r="I7850" s="53">
        <f t="shared" si="1344"/>
        <v>0.96833768769917694</v>
      </c>
      <c r="J7850" s="53">
        <f t="shared" si="1347"/>
        <v>0.40694573331055683</v>
      </c>
      <c r="K7850" s="53">
        <f t="shared" si="1348"/>
        <v>2.0395337687208768</v>
      </c>
      <c r="L7850" s="53">
        <f t="shared" si="1349"/>
        <v>41.636068594638665</v>
      </c>
      <c r="M7850" s="93">
        <f t="shared" si="1350"/>
        <v>5.8830419864345407</v>
      </c>
      <c r="N7850" s="53">
        <f t="shared" si="1351"/>
        <v>27.59563745844455</v>
      </c>
      <c r="O7850">
        <f t="shared" si="1352"/>
        <v>1.1481572132142219</v>
      </c>
      <c r="P7850" s="53">
        <f t="shared" si="1353"/>
        <v>18.604924207992124</v>
      </c>
      <c r="Q7850" s="53">
        <v>0.2</v>
      </c>
      <c r="R7850" s="53">
        <f t="shared" si="1354"/>
        <v>9.2941215725193853</v>
      </c>
    </row>
    <row r="7851" spans="2:18" ht="15">
      <c r="B7851" s="84">
        <v>38154</v>
      </c>
      <c r="C7851" s="85">
        <v>0</v>
      </c>
      <c r="D7851" s="86">
        <v>27.1</v>
      </c>
      <c r="E7851" s="87">
        <v>16.5</v>
      </c>
      <c r="F7851" s="96">
        <f t="shared" si="1345"/>
        <v>21.8</v>
      </c>
      <c r="G7851" s="96"/>
      <c r="H7851" s="74">
        <f t="shared" si="1346"/>
        <v>168</v>
      </c>
      <c r="I7851" s="53">
        <f t="shared" si="1344"/>
        <v>0.96815947023300886</v>
      </c>
      <c r="J7851" s="53">
        <f t="shared" si="1347"/>
        <v>0.40761646659536283</v>
      </c>
      <c r="K7851" s="53">
        <f t="shared" si="1348"/>
        <v>2.0404686797466649</v>
      </c>
      <c r="L7851" s="53">
        <f t="shared" si="1349"/>
        <v>41.655398641672008</v>
      </c>
      <c r="M7851" s="93">
        <f t="shared" si="1350"/>
        <v>5.0294313797610748</v>
      </c>
      <c r="N7851" s="53">
        <f t="shared" si="1351"/>
        <v>23.055425885790999</v>
      </c>
      <c r="O7851">
        <f t="shared" si="1352"/>
        <v>1.2061313282071029</v>
      </c>
      <c r="P7851" s="53">
        <f t="shared" si="1353"/>
        <v>19.664168099394551</v>
      </c>
      <c r="Q7851" s="53">
        <v>0.2</v>
      </c>
      <c r="R7851" s="53">
        <f t="shared" si="1354"/>
        <v>8.2809488234315953</v>
      </c>
    </row>
    <row r="7852" spans="2:18" ht="15">
      <c r="B7852" s="84">
        <v>38155</v>
      </c>
      <c r="C7852" s="85">
        <v>0</v>
      </c>
      <c r="D7852" s="86">
        <v>28.3</v>
      </c>
      <c r="E7852" s="87">
        <v>14.6</v>
      </c>
      <c r="F7852" s="96">
        <f t="shared" si="1345"/>
        <v>21.45</v>
      </c>
      <c r="G7852" s="96"/>
      <c r="H7852" s="74">
        <f t="shared" si="1346"/>
        <v>169</v>
      </c>
      <c r="I7852" s="53">
        <f t="shared" si="1344"/>
        <v>0.96799067489186363</v>
      </c>
      <c r="J7852" s="53">
        <f t="shared" si="1347"/>
        <v>0.40816748346531739</v>
      </c>
      <c r="K7852" s="53">
        <f t="shared" si="1348"/>
        <v>2.041237459877554</v>
      </c>
      <c r="L7852" s="53">
        <f t="shared" si="1349"/>
        <v>41.670306758860512</v>
      </c>
      <c r="M7852" s="93">
        <f t="shared" si="1350"/>
        <v>5.6692566187753268</v>
      </c>
      <c r="N7852" s="53">
        <f t="shared" si="1351"/>
        <v>26.220194112113813</v>
      </c>
      <c r="O7852">
        <f t="shared" si="1352"/>
        <v>1.1832908344600193</v>
      </c>
      <c r="P7852" s="53">
        <f t="shared" si="1353"/>
        <v>19.246030277077228</v>
      </c>
      <c r="Q7852" s="53">
        <v>0.2</v>
      </c>
      <c r="R7852" s="53">
        <f t="shared" si="1354"/>
        <v>9.0005154270499723</v>
      </c>
    </row>
    <row r="7853" spans="2:18" ht="15">
      <c r="B7853" s="84">
        <v>38156</v>
      </c>
      <c r="C7853" s="85">
        <v>0</v>
      </c>
      <c r="D7853" s="86">
        <v>30.5</v>
      </c>
      <c r="E7853" s="87">
        <v>14.1</v>
      </c>
      <c r="F7853" s="96">
        <f t="shared" si="1345"/>
        <v>22.3</v>
      </c>
      <c r="G7853" s="96"/>
      <c r="H7853" s="74">
        <f t="shared" si="1346"/>
        <v>170</v>
      </c>
      <c r="I7853" s="53">
        <f t="shared" si="1344"/>
        <v>0.96783135162499845</v>
      </c>
      <c r="J7853" s="53">
        <f t="shared" si="1347"/>
        <v>0.40859861468800307</v>
      </c>
      <c r="K7853" s="53">
        <f t="shared" si="1348"/>
        <v>2.0418394405028018</v>
      </c>
      <c r="L7853" s="53">
        <f t="shared" si="1349"/>
        <v>41.68079182940884</v>
      </c>
      <c r="M7853" s="93">
        <f t="shared" si="1350"/>
        <v>6.3387223780679962</v>
      </c>
      <c r="N7853" s="53">
        <f t="shared" si="1351"/>
        <v>28.695038136083156</v>
      </c>
      <c r="O7853">
        <f t="shared" si="1352"/>
        <v>1.2394240607011096</v>
      </c>
      <c r="P7853" s="53">
        <f t="shared" si="1353"/>
        <v>20.275524166792071</v>
      </c>
      <c r="Q7853" s="53">
        <v>0.2</v>
      </c>
      <c r="R7853" s="53">
        <f t="shared" si="1354"/>
        <v>9.6145473847924841</v>
      </c>
    </row>
    <row r="7854" spans="2:18" ht="15">
      <c r="B7854" s="84">
        <v>38157</v>
      </c>
      <c r="C7854" s="85">
        <v>0.2</v>
      </c>
      <c r="D7854" s="86">
        <v>27.3</v>
      </c>
      <c r="E7854" s="87">
        <v>14.1</v>
      </c>
      <c r="F7854" s="96">
        <f t="shared" si="1345"/>
        <v>20.7</v>
      </c>
      <c r="G7854" s="96"/>
      <c r="H7854" s="74">
        <f t="shared" si="1346"/>
        <v>171</v>
      </c>
      <c r="I7854" s="53">
        <f t="shared" si="1344"/>
        <v>0.96768154757873115</v>
      </c>
      <c r="J7854" s="53">
        <f t="shared" si="1347"/>
        <v>0.4089097380789154</v>
      </c>
      <c r="K7854" s="53">
        <f t="shared" si="1348"/>
        <v>2.0422741107171487</v>
      </c>
      <c r="L7854" s="53">
        <f t="shared" si="1349"/>
        <v>41.686854147808901</v>
      </c>
      <c r="M7854" s="93">
        <f t="shared" si="1350"/>
        <v>5.4606745201062834</v>
      </c>
      <c r="N7854" s="53">
        <f t="shared" si="1351"/>
        <v>25.747496619252122</v>
      </c>
      <c r="O7854">
        <f t="shared" si="1352"/>
        <v>1.135607897507672</v>
      </c>
      <c r="P7854" s="53">
        <f t="shared" si="1353"/>
        <v>18.376549693326581</v>
      </c>
      <c r="Q7854" s="53">
        <v>0.2</v>
      </c>
      <c r="R7854" s="53">
        <f t="shared" si="1354"/>
        <v>8.8565916737218018</v>
      </c>
    </row>
    <row r="7855" spans="2:18" ht="15">
      <c r="B7855" s="84">
        <v>38158</v>
      </c>
      <c r="C7855" s="85">
        <v>32.4</v>
      </c>
      <c r="D7855" s="86">
        <v>16.899999999999999</v>
      </c>
      <c r="E7855" s="87">
        <v>10.1</v>
      </c>
      <c r="F7855" s="96">
        <f t="shared" si="1345"/>
        <v>13.5</v>
      </c>
      <c r="G7855" s="96"/>
      <c r="H7855" s="74">
        <f t="shared" si="1346"/>
        <v>172</v>
      </c>
      <c r="I7855" s="53">
        <f t="shared" si="1344"/>
        <v>0.96754130708248931</v>
      </c>
      <c r="J7855" s="53">
        <f t="shared" si="1347"/>
        <v>0.40910077863842559</v>
      </c>
      <c r="K7855" s="53">
        <f t="shared" si="1348"/>
        <v>2.0425411191413518</v>
      </c>
      <c r="L7855" s="53">
        <f t="shared" si="1349"/>
        <v>41.688495423392943</v>
      </c>
      <c r="M7855" s="93">
        <f t="shared" si="1350"/>
        <v>3.1865041524776858</v>
      </c>
      <c r="N7855" s="53">
        <f t="shared" si="1351"/>
        <v>18.480750295075477</v>
      </c>
      <c r="O7855">
        <f t="shared" si="1352"/>
        <v>0.75629173150346363</v>
      </c>
      <c r="P7855" s="53">
        <f t="shared" si="1353"/>
        <v>11.646017104401583</v>
      </c>
      <c r="Q7855" s="53">
        <v>0.2</v>
      </c>
      <c r="R7855" s="53">
        <f t="shared" si="1354"/>
        <v>6.8473307114129209</v>
      </c>
    </row>
    <row r="7856" spans="2:18" ht="15">
      <c r="B7856" s="84">
        <v>38159</v>
      </c>
      <c r="C7856" s="85">
        <v>14.6</v>
      </c>
      <c r="D7856" s="86">
        <v>23.7</v>
      </c>
      <c r="E7856" s="87">
        <v>7.7</v>
      </c>
      <c r="F7856" s="96">
        <f t="shared" si="1345"/>
        <v>15.7</v>
      </c>
      <c r="G7856" s="96"/>
      <c r="H7856" s="74">
        <f t="shared" si="1346"/>
        <v>173</v>
      </c>
      <c r="I7856" s="53">
        <f t="shared" si="1344"/>
        <v>0.96741067163569183</v>
      </c>
      <c r="J7856" s="53">
        <f t="shared" si="1347"/>
        <v>0.40917170862578206</v>
      </c>
      <c r="K7856" s="53">
        <f t="shared" si="1348"/>
        <v>2.0426402751747079</v>
      </c>
      <c r="L7856" s="53">
        <f t="shared" si="1349"/>
        <v>41.685718781033387</v>
      </c>
      <c r="M7856" s="93">
        <f t="shared" si="1350"/>
        <v>5.2310824626687653</v>
      </c>
      <c r="N7856" s="53">
        <f t="shared" si="1351"/>
        <v>28.346288771102707</v>
      </c>
      <c r="O7856">
        <f t="shared" si="1352"/>
        <v>0.85826748663776053</v>
      </c>
      <c r="P7856" s="53">
        <f t="shared" si="1353"/>
        <v>13.419971190292229</v>
      </c>
      <c r="Q7856" s="53">
        <v>0.2</v>
      </c>
      <c r="R7856" s="53">
        <f t="shared" si="1354"/>
        <v>9.1999114408850602</v>
      </c>
    </row>
    <row r="7857" spans="2:18" ht="15">
      <c r="B7857" s="84">
        <v>38160</v>
      </c>
      <c r="C7857" s="85">
        <v>0</v>
      </c>
      <c r="D7857" s="86">
        <v>24.7</v>
      </c>
      <c r="E7857" s="87">
        <v>14.9</v>
      </c>
      <c r="F7857" s="96">
        <f t="shared" si="1345"/>
        <v>19.8</v>
      </c>
      <c r="G7857" s="96"/>
      <c r="H7857" s="74">
        <f t="shared" si="1346"/>
        <v>174</v>
      </c>
      <c r="I7857" s="53">
        <f t="shared" si="1344"/>
        <v>0.96728967989546932</v>
      </c>
      <c r="J7857" s="53">
        <f t="shared" si="1347"/>
        <v>0.40912254756976801</v>
      </c>
      <c r="K7857" s="53">
        <f t="shared" si="1348"/>
        <v>2.0425715496702246</v>
      </c>
      <c r="L7857" s="53">
        <f t="shared" si="1349"/>
        <v>41.678528758947735</v>
      </c>
      <c r="M7857" s="93">
        <f t="shared" si="1350"/>
        <v>4.5942300317842655</v>
      </c>
      <c r="N7857" s="53">
        <f t="shared" si="1351"/>
        <v>22.180653594710527</v>
      </c>
      <c r="O7857">
        <f t="shared" si="1352"/>
        <v>1.0805987518269371</v>
      </c>
      <c r="P7857" s="53">
        <f t="shared" si="1353"/>
        <v>17.379434670850653</v>
      </c>
      <c r="Q7857" s="53">
        <v>0.2</v>
      </c>
      <c r="R7857" s="53">
        <f t="shared" si="1354"/>
        <v>7.9906704268857762</v>
      </c>
    </row>
    <row r="7858" spans="2:18" ht="15">
      <c r="B7858" s="84">
        <v>38161</v>
      </c>
      <c r="C7858" s="85">
        <v>0</v>
      </c>
      <c r="D7858" s="86">
        <v>24.9</v>
      </c>
      <c r="E7858" s="87">
        <v>14.3</v>
      </c>
      <c r="F7858" s="96">
        <f t="shared" si="1345"/>
        <v>19.600000000000001</v>
      </c>
      <c r="G7858" s="96"/>
      <c r="H7858" s="74">
        <f t="shared" si="1346"/>
        <v>175</v>
      </c>
      <c r="I7858" s="53">
        <f t="shared" si="1344"/>
        <v>0.96717836766522414</v>
      </c>
      <c r="J7858" s="53">
        <f t="shared" si="1347"/>
        <v>0.4089533622158914</v>
      </c>
      <c r="K7858" s="53">
        <f t="shared" si="1348"/>
        <v>2.0423350750274194</v>
      </c>
      <c r="L7858" s="53">
        <f t="shared" si="1349"/>
        <v>41.666931303590367</v>
      </c>
      <c r="M7858" s="93">
        <f t="shared" si="1350"/>
        <v>4.7513336095577579</v>
      </c>
      <c r="N7858" s="53">
        <f t="shared" si="1351"/>
        <v>23.061808982359388</v>
      </c>
      <c r="O7858">
        <f t="shared" si="1352"/>
        <v>1.0686939612256503</v>
      </c>
      <c r="P7858" s="53">
        <f t="shared" si="1353"/>
        <v>17.164507309841429</v>
      </c>
      <c r="Q7858" s="53">
        <v>0.2</v>
      </c>
      <c r="R7858" s="53">
        <f t="shared" si="1354"/>
        <v>8.1851229614551162</v>
      </c>
    </row>
    <row r="7859" spans="2:18" ht="15">
      <c r="B7859" s="84">
        <v>38162</v>
      </c>
      <c r="C7859" s="85">
        <v>0</v>
      </c>
      <c r="D7859" s="86">
        <v>27.9</v>
      </c>
      <c r="E7859" s="87">
        <v>16.100000000000001</v>
      </c>
      <c r="F7859" s="96">
        <f t="shared" si="1345"/>
        <v>22</v>
      </c>
      <c r="G7859" s="96"/>
      <c r="H7859" s="74">
        <f t="shared" si="1346"/>
        <v>176</v>
      </c>
      <c r="I7859" s="53">
        <f t="shared" si="1344"/>
        <v>0.96707676788403607</v>
      </c>
      <c r="J7859" s="53">
        <f t="shared" si="1347"/>
        <v>0.40866426641022918</v>
      </c>
      <c r="K7859" s="53">
        <f t="shared" si="1348"/>
        <v>2.0419311447020565</v>
      </c>
      <c r="L7859" s="53">
        <f t="shared" si="1349"/>
        <v>41.650933761636104</v>
      </c>
      <c r="M7859" s="93">
        <f t="shared" si="1350"/>
        <v>5.3327139865303108</v>
      </c>
      <c r="N7859" s="53">
        <f t="shared" si="1351"/>
        <v>24.322861521259949</v>
      </c>
      <c r="O7859">
        <f t="shared" si="1352"/>
        <v>1.2193540774631728</v>
      </c>
      <c r="P7859" s="53">
        <f t="shared" si="1353"/>
        <v>19.906714554451806</v>
      </c>
      <c r="Q7859" s="53">
        <v>0.2</v>
      </c>
      <c r="R7859" s="53">
        <f t="shared" si="1354"/>
        <v>8.5841890489736983</v>
      </c>
    </row>
    <row r="7860" spans="2:18" ht="15">
      <c r="B7860" s="84">
        <v>38163</v>
      </c>
      <c r="C7860" s="85">
        <v>0</v>
      </c>
      <c r="D7860" s="86">
        <v>26.1</v>
      </c>
      <c r="E7860" s="87">
        <v>17.100000000000001</v>
      </c>
      <c r="F7860" s="96">
        <f t="shared" si="1345"/>
        <v>21.6</v>
      </c>
      <c r="G7860" s="96"/>
      <c r="H7860" s="74">
        <f t="shared" si="1346"/>
        <v>177</v>
      </c>
      <c r="I7860" s="53">
        <f t="shared" si="1344"/>
        <v>0.96698491061691505</v>
      </c>
      <c r="J7860" s="53">
        <f t="shared" si="1347"/>
        <v>0.40825542092030154</v>
      </c>
      <c r="K7860" s="53">
        <f t="shared" si="1348"/>
        <v>2.0413602121365115</v>
      </c>
      <c r="L7860" s="53">
        <f t="shared" si="1349"/>
        <v>41.630544869084666</v>
      </c>
      <c r="M7860" s="93">
        <f t="shared" si="1350"/>
        <v>4.6081758664940384</v>
      </c>
      <c r="N7860" s="53">
        <f t="shared" si="1351"/>
        <v>21.231577883233179</v>
      </c>
      <c r="O7860">
        <f t="shared" si="1352"/>
        <v>1.193033216350011</v>
      </c>
      <c r="P7860" s="53">
        <f t="shared" si="1353"/>
        <v>19.424253714022509</v>
      </c>
      <c r="Q7860" s="53">
        <v>0.2</v>
      </c>
      <c r="R7860" s="53">
        <f t="shared" si="1354"/>
        <v>7.8487729092038379</v>
      </c>
    </row>
    <row r="7861" spans="2:18" ht="15">
      <c r="B7861" s="84">
        <v>38164</v>
      </c>
      <c r="C7861" s="85">
        <v>0.6</v>
      </c>
      <c r="D7861" s="86">
        <v>27.1</v>
      </c>
      <c r="E7861" s="87">
        <v>14.1</v>
      </c>
      <c r="F7861" s="96">
        <f t="shared" si="1345"/>
        <v>20.6</v>
      </c>
      <c r="G7861" s="96"/>
      <c r="H7861" s="74">
        <f t="shared" si="1346"/>
        <v>178</v>
      </c>
      <c r="I7861" s="53">
        <f t="shared" si="1344"/>
        <v>0.96690282304590414</v>
      </c>
      <c r="J7861" s="53">
        <f t="shared" si="1347"/>
        <v>0.40772703319360154</v>
      </c>
      <c r="K7861" s="53">
        <f t="shared" si="1348"/>
        <v>2.0406228891187692</v>
      </c>
      <c r="L7861" s="53">
        <f t="shared" si="1349"/>
        <v>41.605774737537843</v>
      </c>
      <c r="M7861" s="93">
        <f t="shared" si="1350"/>
        <v>5.3945594985486363</v>
      </c>
      <c r="N7861" s="53">
        <f t="shared" si="1351"/>
        <v>25.501998209171493</v>
      </c>
      <c r="O7861">
        <f t="shared" si="1352"/>
        <v>1.1293780395312814</v>
      </c>
      <c r="P7861" s="53">
        <f t="shared" si="1353"/>
        <v>18.263300644535647</v>
      </c>
      <c r="Q7861" s="53">
        <v>0.2</v>
      </c>
      <c r="R7861" s="53">
        <f t="shared" si="1354"/>
        <v>8.7951298807692027</v>
      </c>
    </row>
    <row r="7862" spans="2:18" ht="15">
      <c r="B7862" s="84">
        <v>38165</v>
      </c>
      <c r="C7862" s="85">
        <v>0</v>
      </c>
      <c r="D7862" s="86">
        <v>31</v>
      </c>
      <c r="E7862" s="87">
        <v>15.7</v>
      </c>
      <c r="F7862" s="96">
        <f t="shared" si="1345"/>
        <v>23.35</v>
      </c>
      <c r="G7862" s="96"/>
      <c r="H7862" s="74">
        <f t="shared" si="1346"/>
        <v>179</v>
      </c>
      <c r="I7862" s="53">
        <f t="shared" si="1344"/>
        <v>0.96683052946203629</v>
      </c>
      <c r="J7862" s="53">
        <f t="shared" si="1347"/>
        <v>0.40707935705464793</v>
      </c>
      <c r="K7862" s="53">
        <f t="shared" si="1348"/>
        <v>2.0397199435822722</v>
      </c>
      <c r="L7862" s="53">
        <f t="shared" si="1349"/>
        <v>41.576634837724463</v>
      </c>
      <c r="M7862" s="93">
        <f t="shared" si="1350"/>
        <v>6.267067374803684</v>
      </c>
      <c r="N7862" s="53">
        <f t="shared" si="1351"/>
        <v>27.646742779101206</v>
      </c>
      <c r="O7862">
        <f t="shared" si="1352"/>
        <v>1.3119437708262205</v>
      </c>
      <c r="P7862" s="53">
        <f t="shared" si="1353"/>
        <v>21.614679304126202</v>
      </c>
      <c r="Q7862" s="53">
        <v>0.2</v>
      </c>
      <c r="R7862" s="53">
        <f t="shared" si="1354"/>
        <v>9.4174938812388795</v>
      </c>
    </row>
    <row r="7863" spans="2:18" ht="15">
      <c r="B7863" s="84">
        <v>38166</v>
      </c>
      <c r="C7863" s="85">
        <v>0</v>
      </c>
      <c r="D7863" s="86">
        <v>30.9</v>
      </c>
      <c r="E7863" s="87">
        <v>18.100000000000001</v>
      </c>
      <c r="F7863" s="96">
        <f t="shared" si="1345"/>
        <v>24.5</v>
      </c>
      <c r="G7863" s="96"/>
      <c r="H7863" s="74">
        <f t="shared" si="1346"/>
        <v>180</v>
      </c>
      <c r="I7863" s="53">
        <f t="shared" si="1344"/>
        <v>0.96676805125814624</v>
      </c>
      <c r="J7863" s="53">
        <f t="shared" si="1347"/>
        <v>0.40631269234167094</v>
      </c>
      <c r="K7863" s="53">
        <f t="shared" si="1348"/>
        <v>2.0386522968629022</v>
      </c>
      <c r="L7863" s="53">
        <f t="shared" si="1349"/>
        <v>41.543137980369544</v>
      </c>
      <c r="M7863" s="93">
        <f t="shared" si="1350"/>
        <v>5.8876789980842226</v>
      </c>
      <c r="N7863" s="53">
        <f t="shared" si="1351"/>
        <v>25.266972302190617</v>
      </c>
      <c r="O7863">
        <f t="shared" si="1352"/>
        <v>1.395565076951925</v>
      </c>
      <c r="P7863" s="53">
        <f t="shared" si="1353"/>
        <v>23.171067686527078</v>
      </c>
      <c r="Q7863" s="53">
        <v>0.2</v>
      </c>
      <c r="R7863" s="53">
        <f t="shared" si="1354"/>
        <v>8.9104964617420155</v>
      </c>
    </row>
    <row r="7864" spans="2:18" ht="15">
      <c r="B7864" s="84">
        <v>38167</v>
      </c>
      <c r="C7864" s="85">
        <v>24.2</v>
      </c>
      <c r="D7864" s="86">
        <v>29.3</v>
      </c>
      <c r="E7864" s="87">
        <v>16.5</v>
      </c>
      <c r="F7864" s="96">
        <f t="shared" si="1345"/>
        <v>22.9</v>
      </c>
      <c r="G7864" s="96"/>
      <c r="H7864" s="74">
        <f t="shared" si="1346"/>
        <v>181</v>
      </c>
      <c r="I7864" s="53">
        <f t="shared" si="1344"/>
        <v>0.96671540692253943</v>
      </c>
      <c r="J7864" s="53">
        <f t="shared" si="1347"/>
        <v>0.40542738448427046</v>
      </c>
      <c r="K7864" s="53">
        <f t="shared" si="1348"/>
        <v>2.0374210204332197</v>
      </c>
      <c r="L7864" s="53">
        <f t="shared" si="1349"/>
        <v>41.505298294525524</v>
      </c>
      <c r="M7864" s="93">
        <f t="shared" si="1350"/>
        <v>5.6598172313600452</v>
      </c>
      <c r="N7864" s="53">
        <f t="shared" si="1351"/>
        <v>25.243957808326524</v>
      </c>
      <c r="O7864">
        <f t="shared" si="1352"/>
        <v>1.2804254867781282</v>
      </c>
      <c r="P7864" s="53">
        <f t="shared" si="1353"/>
        <v>21.031421147868219</v>
      </c>
      <c r="Q7864" s="53">
        <v>0.2</v>
      </c>
      <c r="R7864" s="53">
        <f t="shared" si="1354"/>
        <v>8.8375771757847712</v>
      </c>
    </row>
    <row r="7865" spans="2:18" ht="15">
      <c r="B7865" s="84">
        <v>38168</v>
      </c>
      <c r="C7865" s="85">
        <v>0</v>
      </c>
      <c r="D7865" s="86">
        <v>29.8</v>
      </c>
      <c r="E7865" s="87">
        <v>15.8</v>
      </c>
      <c r="F7865" s="96">
        <f t="shared" si="1345"/>
        <v>22.8</v>
      </c>
      <c r="G7865" s="96"/>
      <c r="H7865" s="74">
        <f t="shared" si="1346"/>
        <v>182</v>
      </c>
      <c r="I7865" s="53">
        <f t="shared" si="1344"/>
        <v>0.96667261203352184</v>
      </c>
      <c r="J7865" s="53">
        <f t="shared" si="1347"/>
        <v>0.4044238240236096</v>
      </c>
      <c r="K7865" s="53">
        <f t="shared" si="1348"/>
        <v>2.0360273321377047</v>
      </c>
      <c r="L7865" s="53">
        <f t="shared" si="1349"/>
        <v>41.463131203502378</v>
      </c>
      <c r="M7865" s="93">
        <f t="shared" si="1350"/>
        <v>5.8986363242863442</v>
      </c>
      <c r="N7865" s="53">
        <f t="shared" si="1351"/>
        <v>26.373941294881504</v>
      </c>
      <c r="O7865">
        <f t="shared" si="1352"/>
        <v>1.2735113118859189</v>
      </c>
      <c r="P7865" s="53">
        <f t="shared" si="1353"/>
        <v>20.903724578550062</v>
      </c>
      <c r="Q7865" s="53">
        <v>0.2</v>
      </c>
      <c r="R7865" s="53">
        <f t="shared" si="1354"/>
        <v>9.0965479371917439</v>
      </c>
    </row>
    <row r="7866" spans="2:18" ht="15">
      <c r="B7866" s="84">
        <v>38169</v>
      </c>
      <c r="C7866" s="85">
        <v>0</v>
      </c>
      <c r="D7866" s="86">
        <v>27.7</v>
      </c>
      <c r="E7866" s="87">
        <v>17.899999999999999</v>
      </c>
      <c r="F7866" s="96">
        <f t="shared" si="1345"/>
        <v>22.799999999999997</v>
      </c>
      <c r="G7866" s="96"/>
      <c r="H7866" s="74">
        <f t="shared" si="1346"/>
        <v>183</v>
      </c>
      <c r="I7866" s="53">
        <f t="shared" si="1344"/>
        <v>0.96663967925478966</v>
      </c>
      <c r="J7866" s="53">
        <f t="shared" si="1347"/>
        <v>0.40330244607692034</v>
      </c>
      <c r="K7866" s="53">
        <f t="shared" si="1348"/>
        <v>2.0344725919560269</v>
      </c>
      <c r="L7866" s="53">
        <f t="shared" si="1349"/>
        <v>41.416653398551674</v>
      </c>
      <c r="M7866" s="93">
        <f t="shared" si="1350"/>
        <v>4.9296211983382685</v>
      </c>
      <c r="N7866" s="53">
        <f t="shared" si="1351"/>
        <v>22.041287671130796</v>
      </c>
      <c r="O7866">
        <f t="shared" si="1352"/>
        <v>1.2735113118859189</v>
      </c>
      <c r="P7866" s="53">
        <f t="shared" si="1353"/>
        <v>20.903724578550062</v>
      </c>
      <c r="Q7866" s="53">
        <v>0.2</v>
      </c>
      <c r="R7866" s="53">
        <f t="shared" si="1354"/>
        <v>8.0870461528158426</v>
      </c>
    </row>
    <row r="7867" spans="2:18" ht="15">
      <c r="B7867" s="84">
        <v>38170</v>
      </c>
      <c r="C7867" s="85">
        <v>3.4</v>
      </c>
      <c r="D7867" s="86">
        <v>26.9</v>
      </c>
      <c r="E7867" s="87">
        <v>13.3</v>
      </c>
      <c r="F7867" s="96">
        <f t="shared" si="1345"/>
        <v>20.100000000000001</v>
      </c>
      <c r="G7867" s="96"/>
      <c r="H7867" s="74">
        <f t="shared" si="1346"/>
        <v>184</v>
      </c>
      <c r="I7867" s="53">
        <f t="shared" si="1344"/>
        <v>0.966616618331682</v>
      </c>
      <c r="J7867" s="53">
        <f t="shared" si="1347"/>
        <v>0.4020637297482984</v>
      </c>
      <c r="K7867" s="53">
        <f t="shared" si="1348"/>
        <v>2.0327582973243699</v>
      </c>
      <c r="L7867" s="53">
        <f t="shared" si="1349"/>
        <v>41.365882810476329</v>
      </c>
      <c r="M7867" s="93">
        <f t="shared" si="1350"/>
        <v>5.4144012210525228</v>
      </c>
      <c r="N7867" s="53">
        <f t="shared" si="1351"/>
        <v>25.933472499872085</v>
      </c>
      <c r="O7867">
        <f t="shared" si="1352"/>
        <v>1.0986720037568833</v>
      </c>
      <c r="P7867" s="53">
        <f t="shared" si="1353"/>
        <v>17.706318771753242</v>
      </c>
      <c r="Q7867" s="53">
        <v>0.2</v>
      </c>
      <c r="R7867" s="53">
        <f t="shared" si="1354"/>
        <v>8.8717122922508427</v>
      </c>
    </row>
    <row r="7868" spans="2:18" ht="15">
      <c r="B7868" s="84">
        <v>38171</v>
      </c>
      <c r="C7868" s="85">
        <v>4.4000000000000004</v>
      </c>
      <c r="D7868" s="86">
        <v>27.3</v>
      </c>
      <c r="E7868" s="87">
        <v>11.1</v>
      </c>
      <c r="F7868" s="96">
        <f t="shared" si="1345"/>
        <v>19.2</v>
      </c>
      <c r="G7868" s="96"/>
      <c r="H7868" s="74">
        <f t="shared" si="1346"/>
        <v>185</v>
      </c>
      <c r="I7868" s="53">
        <f t="shared" si="1344"/>
        <v>0.96660343608829691</v>
      </c>
      <c r="J7868" s="53">
        <f t="shared" si="1347"/>
        <v>0.40070819748795422</v>
      </c>
      <c r="K7868" s="53">
        <f t="shared" si="1348"/>
        <v>2.0308860780474474</v>
      </c>
      <c r="L7868" s="53">
        <f t="shared" si="1349"/>
        <v>41.310838579351461</v>
      </c>
      <c r="M7868" s="93">
        <f t="shared" si="1350"/>
        <v>5.7613295245294101</v>
      </c>
      <c r="N7868" s="53">
        <f t="shared" si="1351"/>
        <v>28.266396040910927</v>
      </c>
      <c r="O7868">
        <f t="shared" si="1352"/>
        <v>1.0452259340204932</v>
      </c>
      <c r="P7868" s="53">
        <f t="shared" si="1353"/>
        <v>16.741738429425414</v>
      </c>
      <c r="Q7868" s="53">
        <v>0.2</v>
      </c>
      <c r="R7868" s="53">
        <f t="shared" si="1354"/>
        <v>9.3667168555052474</v>
      </c>
    </row>
    <row r="7869" spans="2:18" ht="15">
      <c r="B7869" s="84">
        <v>38172</v>
      </c>
      <c r="C7869" s="85">
        <v>0</v>
      </c>
      <c r="D7869" s="86">
        <v>27.7</v>
      </c>
      <c r="E7869" s="87">
        <v>16.5</v>
      </c>
      <c r="F7869" s="96">
        <f t="shared" si="1345"/>
        <v>22.1</v>
      </c>
      <c r="G7869" s="96"/>
      <c r="H7869" s="74">
        <f t="shared" si="1346"/>
        <v>186</v>
      </c>
      <c r="I7869" s="53">
        <f t="shared" si="1344"/>
        <v>0.96660013642547238</v>
      </c>
      <c r="J7869" s="53">
        <f t="shared" si="1347"/>
        <v>0.39923641440225827</v>
      </c>
      <c r="K7869" s="53">
        <f t="shared" si="1348"/>
        <v>2.0288576908360731</v>
      </c>
      <c r="L7869" s="53">
        <f t="shared" si="1349"/>
        <v>41.251541022555166</v>
      </c>
      <c r="M7869" s="93">
        <f t="shared" si="1350"/>
        <v>5.1584777017178114</v>
      </c>
      <c r="N7869" s="53">
        <f t="shared" si="1351"/>
        <v>23.469190476421709</v>
      </c>
      <c r="O7869">
        <f t="shared" si="1352"/>
        <v>1.2260124998169928</v>
      </c>
      <c r="P7869" s="53">
        <f t="shared" si="1353"/>
        <v>20.028982621079091</v>
      </c>
      <c r="Q7869" s="53">
        <v>0.2</v>
      </c>
      <c r="R7869" s="53">
        <f t="shared" si="1354"/>
        <v>8.3900059050358085</v>
      </c>
    </row>
    <row r="7870" spans="2:18" ht="15">
      <c r="B7870" s="84">
        <v>38173</v>
      </c>
      <c r="C7870" s="85">
        <v>0</v>
      </c>
      <c r="D7870" s="86">
        <v>30.6</v>
      </c>
      <c r="E7870" s="87">
        <v>15.3</v>
      </c>
      <c r="F7870" s="96">
        <f t="shared" si="1345"/>
        <v>22.950000000000003</v>
      </c>
      <c r="G7870" s="96"/>
      <c r="H7870" s="74">
        <f t="shared" si="1346"/>
        <v>187</v>
      </c>
      <c r="I7870" s="53">
        <f t="shared" si="1344"/>
        <v>0.96660672031963157</v>
      </c>
      <c r="J7870" s="53">
        <f t="shared" si="1347"/>
        <v>0.39764898751708555</v>
      </c>
      <c r="K7870" s="53">
        <f t="shared" si="1348"/>
        <v>2.0266750135070062</v>
      </c>
      <c r="L7870" s="53">
        <f t="shared" si="1349"/>
        <v>41.188011601317754</v>
      </c>
      <c r="M7870" s="93">
        <f t="shared" si="1350"/>
        <v>6.148138302903897</v>
      </c>
      <c r="N7870" s="53">
        <f t="shared" si="1351"/>
        <v>27.388324398276183</v>
      </c>
      <c r="O7870">
        <f t="shared" si="1352"/>
        <v>1.2838947678135764</v>
      </c>
      <c r="P7870" s="53">
        <f t="shared" si="1353"/>
        <v>21.095529120306693</v>
      </c>
      <c r="Q7870" s="53">
        <v>0.2</v>
      </c>
      <c r="R7870" s="53">
        <f t="shared" si="1354"/>
        <v>9.3395604104408427</v>
      </c>
    </row>
    <row r="7871" spans="2:18" ht="15">
      <c r="B7871" s="84">
        <v>38174</v>
      </c>
      <c r="C7871" s="85">
        <v>9.6</v>
      </c>
      <c r="D7871" s="86">
        <v>30.2</v>
      </c>
      <c r="E7871" s="87">
        <v>15.3</v>
      </c>
      <c r="F7871" s="96">
        <f t="shared" si="1345"/>
        <v>22.75</v>
      </c>
      <c r="G7871" s="96"/>
      <c r="H7871" s="74">
        <f t="shared" si="1346"/>
        <v>188</v>
      </c>
      <c r="I7871" s="53">
        <f t="shared" si="1344"/>
        <v>0.96662318582249451</v>
      </c>
      <c r="J7871" s="53">
        <f t="shared" si="1347"/>
        <v>0.39594656499710279</v>
      </c>
      <c r="K7871" s="53">
        <f t="shared" si="1348"/>
        <v>2.0243400388832118</v>
      </c>
      <c r="L7871" s="53">
        <f t="shared" si="1349"/>
        <v>41.120272886006703</v>
      </c>
      <c r="M7871" s="93">
        <f t="shared" si="1350"/>
        <v>6.0275310241632951</v>
      </c>
      <c r="N7871" s="53">
        <f t="shared" si="1351"/>
        <v>26.98348526466155</v>
      </c>
      <c r="O7871">
        <f t="shared" si="1352"/>
        <v>1.2700663862261026</v>
      </c>
      <c r="P7871" s="53">
        <f t="shared" si="1353"/>
        <v>20.840135169824862</v>
      </c>
      <c r="Q7871" s="53">
        <v>0.2</v>
      </c>
      <c r="R7871" s="53">
        <f t="shared" si="1354"/>
        <v>9.2363562712857217</v>
      </c>
    </row>
    <row r="7872" spans="2:18" ht="15">
      <c r="B7872" s="84">
        <v>38175</v>
      </c>
      <c r="C7872" s="85">
        <v>9.4</v>
      </c>
      <c r="D7872" s="86">
        <v>27.7</v>
      </c>
      <c r="E7872" s="87">
        <v>15</v>
      </c>
      <c r="F7872" s="96">
        <f t="shared" si="1345"/>
        <v>21.35</v>
      </c>
      <c r="G7872" s="96"/>
      <c r="H7872" s="74">
        <f t="shared" si="1346"/>
        <v>189</v>
      </c>
      <c r="I7872" s="53">
        <f t="shared" si="1344"/>
        <v>0.96664952806165383</v>
      </c>
      <c r="J7872" s="53">
        <f t="shared" si="1347"/>
        <v>0.39412983532377216</v>
      </c>
      <c r="K7872" s="53">
        <f t="shared" si="1348"/>
        <v>2.0218548684336888</v>
      </c>
      <c r="L7872" s="53">
        <f t="shared" si="1349"/>
        <v>41.048348520370595</v>
      </c>
      <c r="M7872" s="93">
        <f t="shared" si="1350"/>
        <v>5.3632592375784567</v>
      </c>
      <c r="N7872" s="53">
        <f t="shared" si="1351"/>
        <v>24.868321360139451</v>
      </c>
      <c r="O7872">
        <f t="shared" si="1352"/>
        <v>1.1768343515972033</v>
      </c>
      <c r="P7872" s="53">
        <f t="shared" si="1353"/>
        <v>19.128024273353322</v>
      </c>
      <c r="Q7872" s="53">
        <v>0.2</v>
      </c>
      <c r="R7872" s="53">
        <f t="shared" si="1354"/>
        <v>8.6822341667910834</v>
      </c>
    </row>
    <row r="7873" spans="2:18" ht="15">
      <c r="B7873" s="84">
        <v>38176</v>
      </c>
      <c r="C7873" s="85">
        <v>0.4</v>
      </c>
      <c r="D7873" s="86">
        <v>24.7</v>
      </c>
      <c r="E7873" s="87">
        <v>15.7</v>
      </c>
      <c r="F7873" s="96">
        <f t="shared" si="1345"/>
        <v>20.2</v>
      </c>
      <c r="G7873" s="96"/>
      <c r="H7873" s="74">
        <f t="shared" si="1346"/>
        <v>190</v>
      </c>
      <c r="I7873" s="53">
        <f t="shared" si="1344"/>
        <v>0.96668573924201728</v>
      </c>
      <c r="J7873" s="53">
        <f t="shared" si="1347"/>
        <v>0.39219952643495892</v>
      </c>
      <c r="K7873" s="53">
        <f t="shared" si="1348"/>
        <v>2.0192217056926434</v>
      </c>
      <c r="L7873" s="53">
        <f t="shared" si="1349"/>
        <v>40.972263184969115</v>
      </c>
      <c r="M7873" s="93">
        <f t="shared" si="1350"/>
        <v>4.3741561103822892</v>
      </c>
      <c r="N7873" s="53">
        <f t="shared" si="1351"/>
        <v>20.895854224334251</v>
      </c>
      <c r="O7873">
        <f t="shared" si="1352"/>
        <v>1.1047545036016551</v>
      </c>
      <c r="P7873" s="53">
        <f t="shared" si="1353"/>
        <v>17.816489853975607</v>
      </c>
      <c r="Q7873" s="53">
        <v>0.2</v>
      </c>
      <c r="R7873" s="53">
        <f t="shared" si="1354"/>
        <v>7.7112955184088765</v>
      </c>
    </row>
    <row r="7874" spans="2:18" ht="15">
      <c r="B7874" s="84">
        <v>38177</v>
      </c>
      <c r="C7874" s="85">
        <v>10</v>
      </c>
      <c r="D7874" s="86">
        <v>27.7</v>
      </c>
      <c r="E7874" s="87">
        <v>15.7</v>
      </c>
      <c r="F7874" s="96">
        <f t="shared" si="1345"/>
        <v>21.7</v>
      </c>
      <c r="G7874" s="96"/>
      <c r="H7874" s="74">
        <f t="shared" si="1346"/>
        <v>191</v>
      </c>
      <c r="I7874" s="53">
        <f t="shared" si="1344"/>
        <v>0.96673180864811381</v>
      </c>
      <c r="J7874" s="53">
        <f t="shared" si="1347"/>
        <v>0.390156404829125</v>
      </c>
      <c r="K7874" s="53">
        <f t="shared" si="1348"/>
        <v>2.0164428494980022</v>
      </c>
      <c r="L7874" s="53">
        <f t="shared" si="1349"/>
        <v>40.892042560018361</v>
      </c>
      <c r="M7874" s="93">
        <f t="shared" si="1350"/>
        <v>5.2399361657721499</v>
      </c>
      <c r="N7874" s="53">
        <f t="shared" si="1351"/>
        <v>24.081212415335042</v>
      </c>
      <c r="O7874">
        <f t="shared" si="1352"/>
        <v>1.1995667541545105</v>
      </c>
      <c r="P7874" s="53">
        <f t="shared" si="1353"/>
        <v>19.543883454423828</v>
      </c>
      <c r="Q7874" s="53">
        <v>0.2</v>
      </c>
      <c r="R7874" s="53">
        <f t="shared" si="1354"/>
        <v>8.5149422553194007</v>
      </c>
    </row>
    <row r="7875" spans="2:18" ht="15">
      <c r="B7875" s="84">
        <v>38178</v>
      </c>
      <c r="C7875" s="85">
        <v>0</v>
      </c>
      <c r="D7875" s="86">
        <v>23.1</v>
      </c>
      <c r="E7875" s="87">
        <v>13.9</v>
      </c>
      <c r="F7875" s="96">
        <f t="shared" si="1345"/>
        <v>18.5</v>
      </c>
      <c r="G7875" s="96"/>
      <c r="H7875" s="74">
        <f t="shared" si="1346"/>
        <v>192</v>
      </c>
      <c r="I7875" s="53">
        <f t="shared" si="1344"/>
        <v>0.9667877226472652</v>
      </c>
      <c r="J7875" s="53">
        <f t="shared" si="1347"/>
        <v>0.38800127463716422</v>
      </c>
      <c r="K7875" s="53">
        <f t="shared" si="1348"/>
        <v>2.0135206870890685</v>
      </c>
      <c r="L7875" s="53">
        <f t="shared" si="1349"/>
        <v>40.807713287879828</v>
      </c>
      <c r="M7875" s="93">
        <f t="shared" si="1350"/>
        <v>4.2076758123745259</v>
      </c>
      <c r="N7875" s="53">
        <f t="shared" si="1351"/>
        <v>21.04190687726209</v>
      </c>
      <c r="O7875">
        <f t="shared" si="1352"/>
        <v>1.0052337064307559</v>
      </c>
      <c r="P7875" s="53">
        <f t="shared" si="1353"/>
        <v>16.024156693524468</v>
      </c>
      <c r="Q7875" s="53">
        <v>0.2</v>
      </c>
      <c r="R7875" s="53">
        <f t="shared" si="1354"/>
        <v>7.6695924660606272</v>
      </c>
    </row>
    <row r="7876" spans="2:18" ht="15">
      <c r="B7876" s="84">
        <v>38179</v>
      </c>
      <c r="C7876" s="85">
        <v>18.399999999999999</v>
      </c>
      <c r="D7876" s="86">
        <v>22.1</v>
      </c>
      <c r="E7876" s="87">
        <v>10.6</v>
      </c>
      <c r="F7876" s="96">
        <f t="shared" si="1345"/>
        <v>16.350000000000001</v>
      </c>
      <c r="G7876" s="96"/>
      <c r="H7876" s="74">
        <f t="shared" si="1346"/>
        <v>193</v>
      </c>
      <c r="I7876" s="53">
        <f t="shared" si="1344"/>
        <v>0.96685346469361932</v>
      </c>
      <c r="J7876" s="53">
        <f t="shared" si="1347"/>
        <v>0.38573497666500367</v>
      </c>
      <c r="K7876" s="53">
        <f t="shared" si="1348"/>
        <v>2.0104576871026358</v>
      </c>
      <c r="L7876" s="53">
        <f t="shared" si="1349"/>
        <v>40.719302935419954</v>
      </c>
      <c r="M7876" s="93">
        <f t="shared" si="1350"/>
        <v>4.4161054642092967</v>
      </c>
      <c r="N7876" s="53">
        <f t="shared" si="1351"/>
        <v>23.474598681223064</v>
      </c>
      <c r="O7876">
        <f t="shared" si="1352"/>
        <v>0.89060173709529944</v>
      </c>
      <c r="P7876" s="53">
        <f t="shared" si="1353"/>
        <v>13.988297270688028</v>
      </c>
      <c r="Q7876" s="53">
        <v>0.2</v>
      </c>
      <c r="R7876" s="53">
        <f t="shared" si="1354"/>
        <v>8.124040247713312</v>
      </c>
    </row>
    <row r="7877" spans="2:18" ht="15">
      <c r="B7877" s="84">
        <v>38180</v>
      </c>
      <c r="C7877" s="85">
        <v>1.2</v>
      </c>
      <c r="D7877" s="86">
        <v>22.1</v>
      </c>
      <c r="E7877" s="87">
        <v>11.8</v>
      </c>
      <c r="F7877" s="96">
        <f t="shared" si="1345"/>
        <v>16.950000000000003</v>
      </c>
      <c r="G7877" s="96"/>
      <c r="H7877" s="74">
        <f t="shared" si="1346"/>
        <v>194</v>
      </c>
      <c r="I7877" s="53">
        <f t="shared" si="1344"/>
        <v>0.9669290153330472</v>
      </c>
      <c r="J7877" s="53">
        <f t="shared" si="1347"/>
        <v>0.38335838741013006</v>
      </c>
      <c r="K7877" s="53">
        <f t="shared" si="1348"/>
        <v>2.0072563925059632</v>
      </c>
      <c r="L7877" s="53">
        <f t="shared" si="1349"/>
        <v>40.626839956461978</v>
      </c>
      <c r="M7877" s="93">
        <f t="shared" si="1350"/>
        <v>4.2431260950792682</v>
      </c>
      <c r="N7877" s="53">
        <f t="shared" si="1351"/>
        <v>22.165655392148842</v>
      </c>
      <c r="O7877">
        <f t="shared" si="1352"/>
        <v>0.92138514004771221</v>
      </c>
      <c r="P7877" s="53">
        <f t="shared" si="1353"/>
        <v>14.531847794225403</v>
      </c>
      <c r="Q7877" s="53">
        <v>0.2</v>
      </c>
      <c r="R7877" s="53">
        <f t="shared" si="1354"/>
        <v>7.8546383598499645</v>
      </c>
    </row>
    <row r="7878" spans="2:18" ht="15">
      <c r="B7878" s="84">
        <v>38181</v>
      </c>
      <c r="C7878" s="85">
        <v>0</v>
      </c>
      <c r="D7878" s="86">
        <v>23.3</v>
      </c>
      <c r="E7878" s="87">
        <v>9.6999999999999993</v>
      </c>
      <c r="F7878" s="96">
        <f t="shared" si="1345"/>
        <v>16.5</v>
      </c>
      <c r="G7878" s="96"/>
      <c r="H7878" s="74">
        <f t="shared" si="1346"/>
        <v>195</v>
      </c>
      <c r="I7878" s="53">
        <f t="shared" si="1344"/>
        <v>0.96701435220889898</v>
      </c>
      <c r="J7878" s="53">
        <f t="shared" si="1347"/>
        <v>0.38087241805523475</v>
      </c>
      <c r="K7878" s="53">
        <f t="shared" si="1348"/>
        <v>2.0039194135038811</v>
      </c>
      <c r="L7878" s="53">
        <f t="shared" si="1349"/>
        <v>40.530353654546474</v>
      </c>
      <c r="M7878" s="93">
        <f t="shared" si="1350"/>
        <v>4.8011297296304551</v>
      </c>
      <c r="N7878" s="53">
        <f t="shared" si="1351"/>
        <v>25.409655022376825</v>
      </c>
      <c r="O7878">
        <f t="shared" si="1352"/>
        <v>0.89821237770744478</v>
      </c>
      <c r="P7878" s="53">
        <f t="shared" si="1353"/>
        <v>14.122457624351155</v>
      </c>
      <c r="Q7878" s="53">
        <v>0.2</v>
      </c>
      <c r="R7878" s="53">
        <f t="shared" si="1354"/>
        <v>8.5734908183228988</v>
      </c>
    </row>
    <row r="7879" spans="2:18" ht="15">
      <c r="B7879" s="84">
        <v>38182</v>
      </c>
      <c r="C7879" s="85">
        <v>0</v>
      </c>
      <c r="D7879" s="86">
        <v>27.3</v>
      </c>
      <c r="E7879" s="87">
        <v>9.6999999999999993</v>
      </c>
      <c r="F7879" s="96">
        <f t="shared" si="1345"/>
        <v>18.5</v>
      </c>
      <c r="G7879" s="96"/>
      <c r="H7879" s="74">
        <f t="shared" si="1346"/>
        <v>196</v>
      </c>
      <c r="I7879" s="53">
        <f t="shared" si="1344"/>
        <v>0.96710945006862015</v>
      </c>
      <c r="J7879" s="53">
        <f t="shared" si="1347"/>
        <v>0.37827801344217543</v>
      </c>
      <c r="K7879" s="53">
        <f t="shared" si="1348"/>
        <v>2.0004494204558152</v>
      </c>
      <c r="L7879" s="53">
        <f t="shared" si="1349"/>
        <v>40.42987414620918</v>
      </c>
      <c r="M7879" s="93">
        <f t="shared" si="1350"/>
        <v>5.7658696755227394</v>
      </c>
      <c r="N7879" s="53">
        <f t="shared" si="1351"/>
        <v>28.834182619765894</v>
      </c>
      <c r="O7879">
        <f t="shared" si="1352"/>
        <v>1.0052337064307559</v>
      </c>
      <c r="P7879" s="53">
        <f t="shared" si="1353"/>
        <v>16.024156693524468</v>
      </c>
      <c r="Q7879" s="53">
        <v>0.2</v>
      </c>
      <c r="R7879" s="53">
        <f t="shared" si="1354"/>
        <v>9.4619385825154048</v>
      </c>
    </row>
    <row r="7880" spans="2:18" ht="15">
      <c r="B7880" s="84">
        <v>38183</v>
      </c>
      <c r="C7880" s="85">
        <v>0</v>
      </c>
      <c r="D7880" s="86">
        <v>30.5</v>
      </c>
      <c r="E7880" s="87">
        <v>13.3</v>
      </c>
      <c r="F7880" s="96">
        <f t="shared" si="1345"/>
        <v>21.9</v>
      </c>
      <c r="G7880" s="96"/>
      <c r="H7880" s="74">
        <f t="shared" si="1346"/>
        <v>197</v>
      </c>
      <c r="I7880" s="53">
        <f t="shared" si="1344"/>
        <v>0.96721428077122407</v>
      </c>
      <c r="J7880" s="53">
        <f t="shared" si="1347"/>
        <v>0.37557615102945135</v>
      </c>
      <c r="K7880" s="53">
        <f t="shared" si="1348"/>
        <v>1.9968491368368348</v>
      </c>
      <c r="L7880" s="53">
        <f t="shared" si="1349"/>
        <v>40.325432324975182</v>
      </c>
      <c r="M7880" s="93">
        <f t="shared" si="1350"/>
        <v>6.2177497094229928</v>
      </c>
      <c r="N7880" s="53">
        <f t="shared" si="1351"/>
        <v>28.431002723450749</v>
      </c>
      <c r="O7880">
        <f t="shared" si="1352"/>
        <v>1.2127270615148089</v>
      </c>
      <c r="P7880" s="53">
        <f t="shared" si="1353"/>
        <v>19.785110758706626</v>
      </c>
      <c r="Q7880" s="53">
        <v>0.2</v>
      </c>
      <c r="R7880" s="53">
        <f t="shared" si="1354"/>
        <v>9.5346955698380711</v>
      </c>
    </row>
    <row r="7881" spans="2:18" ht="15">
      <c r="B7881" s="84">
        <v>38184</v>
      </c>
      <c r="C7881" s="85">
        <v>0</v>
      </c>
      <c r="D7881" s="86">
        <v>28.7</v>
      </c>
      <c r="E7881" s="87">
        <v>16.899999999999999</v>
      </c>
      <c r="F7881" s="96">
        <f t="shared" si="1345"/>
        <v>22.799999999999997</v>
      </c>
      <c r="G7881" s="96"/>
      <c r="H7881" s="74">
        <f t="shared" si="1346"/>
        <v>198</v>
      </c>
      <c r="I7881" s="53">
        <f t="shared" si="1344"/>
        <v>0.96732881329561926</v>
      </c>
      <c r="J7881" s="53">
        <f t="shared" si="1347"/>
        <v>0.37276783983636436</v>
      </c>
      <c r="K7881" s="53">
        <f t="shared" si="1348"/>
        <v>1.9931213322749191</v>
      </c>
      <c r="L7881" s="53">
        <f t="shared" si="1349"/>
        <v>40.217059826258478</v>
      </c>
      <c r="M7881" s="93">
        <f t="shared" si="1350"/>
        <v>5.2526302198396326</v>
      </c>
      <c r="N7881" s="53">
        <f t="shared" si="1351"/>
        <v>23.485523338910301</v>
      </c>
      <c r="O7881">
        <f t="shared" si="1352"/>
        <v>1.2735113118859189</v>
      </c>
      <c r="P7881" s="53">
        <f t="shared" si="1353"/>
        <v>20.903724578550062</v>
      </c>
      <c r="Q7881" s="53">
        <v>0.2</v>
      </c>
      <c r="R7881" s="53">
        <f t="shared" si="1354"/>
        <v>8.4235508933957277</v>
      </c>
    </row>
    <row r="7882" spans="2:18" ht="15">
      <c r="B7882" s="84">
        <v>38185</v>
      </c>
      <c r="C7882" s="85">
        <v>0</v>
      </c>
      <c r="D7882" s="86">
        <v>29.9</v>
      </c>
      <c r="E7882" s="87">
        <v>13.5</v>
      </c>
      <c r="F7882" s="96">
        <f t="shared" si="1345"/>
        <v>21.7</v>
      </c>
      <c r="G7882" s="96"/>
      <c r="H7882" s="74">
        <f t="shared" si="1346"/>
        <v>199</v>
      </c>
      <c r="I7882" s="53">
        <f t="shared" ref="I7882:I7945" si="1355">1+0.0334*COS($I$7*H7882-0.0552)</f>
        <v>0.9674530137497892</v>
      </c>
      <c r="J7882" s="53">
        <f t="shared" si="1347"/>
        <v>0.36985411937700441</v>
      </c>
      <c r="K7882" s="53">
        <f t="shared" si="1348"/>
        <v>1.9892688156945499</v>
      </c>
      <c r="L7882" s="53">
        <f t="shared" si="1349"/>
        <v>40.104788993343924</v>
      </c>
      <c r="M7882" s="93">
        <f t="shared" si="1350"/>
        <v>6.0077897956417194</v>
      </c>
      <c r="N7882" s="53">
        <f t="shared" si="1351"/>
        <v>27.610042878110406</v>
      </c>
      <c r="O7882">
        <f t="shared" si="1352"/>
        <v>1.1995667541545105</v>
      </c>
      <c r="P7882" s="53">
        <f t="shared" si="1353"/>
        <v>19.543883454423828</v>
      </c>
      <c r="Q7882" s="53">
        <v>0.2</v>
      </c>
      <c r="R7882" s="53">
        <f t="shared" si="1354"/>
        <v>9.3346991258211887</v>
      </c>
    </row>
    <row r="7883" spans="2:18" ht="15">
      <c r="B7883" s="84">
        <v>38186</v>
      </c>
      <c r="C7883" s="85">
        <v>0</v>
      </c>
      <c r="D7883" s="86">
        <v>30.2</v>
      </c>
      <c r="E7883" s="87">
        <v>17.3</v>
      </c>
      <c r="F7883" s="96">
        <f t="shared" si="1345"/>
        <v>23.75</v>
      </c>
      <c r="G7883" s="96"/>
      <c r="H7883" s="74">
        <f t="shared" si="1346"/>
        <v>200</v>
      </c>
      <c r="I7883" s="53">
        <f t="shared" si="1355"/>
        <v>0.96758684538082118</v>
      </c>
      <c r="J7883" s="53">
        <f t="shared" si="1347"/>
        <v>0.36683605858715096</v>
      </c>
      <c r="K7883" s="53">
        <f t="shared" si="1348"/>
        <v>1.985294428594524</v>
      </c>
      <c r="L7883" s="53">
        <f t="shared" si="1349"/>
        <v>39.98865284461607</v>
      </c>
      <c r="M7883" s="93">
        <f t="shared" si="1350"/>
        <v>5.588588471096374</v>
      </c>
      <c r="N7883" s="53">
        <f t="shared" si="1351"/>
        <v>24.416339229342945</v>
      </c>
      <c r="O7883">
        <f t="shared" si="1352"/>
        <v>1.3405226173832248</v>
      </c>
      <c r="P7883" s="53">
        <f t="shared" si="1353"/>
        <v>22.145154782329548</v>
      </c>
      <c r="Q7883" s="53">
        <v>0.2</v>
      </c>
      <c r="R7883" s="53">
        <f t="shared" si="1354"/>
        <v>8.6804927496524247</v>
      </c>
    </row>
    <row r="7884" spans="2:18" ht="15">
      <c r="B7884" s="84">
        <v>38187</v>
      </c>
      <c r="C7884" s="85">
        <v>0</v>
      </c>
      <c r="D7884" s="86">
        <v>31.5</v>
      </c>
      <c r="E7884" s="87">
        <v>18.7</v>
      </c>
      <c r="F7884" s="96">
        <f t="shared" si="1345"/>
        <v>25.1</v>
      </c>
      <c r="G7884" s="96"/>
      <c r="H7884" s="74">
        <f t="shared" si="1346"/>
        <v>201</v>
      </c>
      <c r="I7884" s="53">
        <f t="shared" si="1355"/>
        <v>0.96773026858578248</v>
      </c>
      <c r="J7884" s="53">
        <f t="shared" si="1347"/>
        <v>0.36371475474710996</v>
      </c>
      <c r="K7884" s="53">
        <f t="shared" si="1348"/>
        <v>1.981201038485537</v>
      </c>
      <c r="L7884" s="53">
        <f t="shared" si="1349"/>
        <v>39.868685042185774</v>
      </c>
      <c r="M7884" s="93">
        <f t="shared" si="1350"/>
        <v>5.7305151160792169</v>
      </c>
      <c r="N7884" s="53">
        <f t="shared" si="1351"/>
        <v>24.24855246037696</v>
      </c>
      <c r="O7884">
        <f t="shared" si="1352"/>
        <v>1.4409987526309282</v>
      </c>
      <c r="P7884" s="53">
        <f t="shared" si="1353"/>
        <v>24.021973782833768</v>
      </c>
      <c r="Q7884" s="53">
        <v>0.2</v>
      </c>
      <c r="R7884" s="53">
        <f t="shared" si="1354"/>
        <v>8.6965028286902886</v>
      </c>
    </row>
    <row r="7885" spans="2:18" ht="15">
      <c r="B7885" s="84">
        <v>38188</v>
      </c>
      <c r="C7885" s="85">
        <v>0</v>
      </c>
      <c r="D7885" s="86">
        <v>31.3</v>
      </c>
      <c r="E7885" s="87">
        <v>18.100000000000001</v>
      </c>
      <c r="F7885" s="96">
        <f t="shared" si="1345"/>
        <v>24.700000000000003</v>
      </c>
      <c r="G7885" s="96"/>
      <c r="H7885" s="74">
        <f t="shared" si="1346"/>
        <v>202</v>
      </c>
      <c r="I7885" s="53">
        <f t="shared" si="1355"/>
        <v>0.96788324092343936</v>
      </c>
      <c r="J7885" s="53">
        <f t="shared" si="1347"/>
        <v>0.36049133240344439</v>
      </c>
      <c r="K7885" s="53">
        <f t="shared" si="1348"/>
        <v>1.9769915325107041</v>
      </c>
      <c r="L7885" s="53">
        <f t="shared" si="1349"/>
        <v>39.74491986205139</v>
      </c>
      <c r="M7885" s="93">
        <f t="shared" si="1350"/>
        <v>5.7472090543144887</v>
      </c>
      <c r="N7885" s="53">
        <f t="shared" si="1351"/>
        <v>24.54807902155893</v>
      </c>
      <c r="O7885">
        <f t="shared" si="1352"/>
        <v>1.4105696986572687</v>
      </c>
      <c r="P7885" s="53">
        <f t="shared" si="1353"/>
        <v>23.451678846761304</v>
      </c>
      <c r="Q7885" s="53">
        <v>0.2</v>
      </c>
      <c r="R7885" s="53">
        <f t="shared" si="1354"/>
        <v>8.7504559063630989</v>
      </c>
    </row>
    <row r="7886" spans="2:18" ht="15">
      <c r="B7886" s="84">
        <v>38189</v>
      </c>
      <c r="C7886" s="85">
        <v>0.8</v>
      </c>
      <c r="D7886" s="86">
        <v>33.4</v>
      </c>
      <c r="E7886" s="87">
        <v>16.899999999999999</v>
      </c>
      <c r="F7886" s="96">
        <f t="shared" si="1345"/>
        <v>25.15</v>
      </c>
      <c r="G7886" s="96"/>
      <c r="H7886" s="74">
        <f t="shared" si="1346"/>
        <v>203</v>
      </c>
      <c r="I7886" s="53">
        <f t="shared" si="1355"/>
        <v>0.96804571712681597</v>
      </c>
      <c r="J7886" s="53">
        <f t="shared" si="1347"/>
        <v>0.35716694229246182</v>
      </c>
      <c r="K7886" s="53">
        <f t="shared" si="1348"/>
        <v>1.9726688112697344</v>
      </c>
      <c r="L7886" s="53">
        <f t="shared" si="1349"/>
        <v>39.61739216591679</v>
      </c>
      <c r="M7886" s="93">
        <f t="shared" si="1350"/>
        <v>6.4727748143270682</v>
      </c>
      <c r="N7886" s="53">
        <f t="shared" si="1351"/>
        <v>27.357523313031709</v>
      </c>
      <c r="O7886">
        <f t="shared" si="1352"/>
        <v>1.4448420710310348</v>
      </c>
      <c r="P7886" s="53">
        <f t="shared" si="1353"/>
        <v>24.09411976647802</v>
      </c>
      <c r="Q7886" s="53">
        <v>0.2</v>
      </c>
      <c r="R7886" s="53">
        <f t="shared" si="1354"/>
        <v>9.4270963795193712</v>
      </c>
    </row>
    <row r="7887" spans="2:18" ht="15">
      <c r="B7887" s="84">
        <v>38190</v>
      </c>
      <c r="C7887" s="85">
        <v>0</v>
      </c>
      <c r="D7887" s="86">
        <v>32.9</v>
      </c>
      <c r="E7887" s="87">
        <v>17.399999999999999</v>
      </c>
      <c r="F7887" s="96">
        <f t="shared" ref="F7887:F7950" si="1356">0.5*(D7887+E7887)</f>
        <v>25.15</v>
      </c>
      <c r="G7887" s="96"/>
      <c r="H7887" s="74">
        <f t="shared" ref="H7887:H7950" si="1357">B7887-DATE(YEAR(B7887),1,0)</f>
        <v>204</v>
      </c>
      <c r="I7887" s="53">
        <f t="shared" si="1355"/>
        <v>0.9682176491165897</v>
      </c>
      <c r="J7887" s="53">
        <f t="shared" ref="J7887:J7950" si="1358">ASIN(0.39785*SIN(4.869+$I$7*H7887+0.03345*SIN(6.224+$I$7*H7887)))</f>
        <v>0.35374276026822699</v>
      </c>
      <c r="K7887" s="53">
        <f t="shared" ref="K7887:K7950" si="1359">ACOS(-TAN(J7887)*TAN($E$7*$I$8))</f>
        <v>1.9682357828650181</v>
      </c>
      <c r="L7887" s="53">
        <f t="shared" ref="L7887:L7950" si="1360">117.5*I7887*((K7887*SIN($E$7*$I$8)*SIN(J7887)+COS($E$7*$I$8)*COS(J7887)*SIN(K7887))/PI())</f>
        <v>39.486137374773513</v>
      </c>
      <c r="M7887" s="93">
        <f t="shared" ref="M7887:M7950" si="1361">0.0023*L7887/2.456*(0.5*(D7887+E7887)+17.8)*SQRT(D7887-E7887)</f>
        <v>6.2527799185779509</v>
      </c>
      <c r="N7887" s="53">
        <f t="shared" ref="N7887:N7950" si="1362">0.17*L7887*SQRT(D7887-E7887)</f>
        <v>26.427703311278691</v>
      </c>
      <c r="O7887">
        <f t="shared" ref="O7887:O7950" si="1363">5336/(F7887+273.15)^2*EXP(21.07-5336/(F7887+273.15))</f>
        <v>1.4448420710310348</v>
      </c>
      <c r="P7887" s="53">
        <f t="shared" ref="P7887:P7950" si="1364">EXP(21.07-5336/(F7887+273.15))</f>
        <v>24.09411976647802</v>
      </c>
      <c r="Q7887" s="53">
        <v>0.2</v>
      </c>
      <c r="R7887" s="53">
        <f t="shared" ref="R7887:R7950" si="1365">(O7887*N7887*0.6+$L$8*6.43*(1+0.536*Q7887)*P7887*(1- G7887/100))/($O$7*(O7887+$L$8))</f>
        <v>9.2091942105698532</v>
      </c>
    </row>
    <row r="7888" spans="2:18" ht="15">
      <c r="B7888" s="84">
        <v>38191</v>
      </c>
      <c r="C7888" s="85">
        <v>0.4</v>
      </c>
      <c r="D7888" s="86">
        <v>31.3</v>
      </c>
      <c r="E7888" s="87">
        <v>19.7</v>
      </c>
      <c r="F7888" s="96">
        <f t="shared" si="1356"/>
        <v>25.5</v>
      </c>
      <c r="G7888" s="96"/>
      <c r="H7888" s="74">
        <f t="shared" si="1357"/>
        <v>205</v>
      </c>
      <c r="I7888" s="53">
        <f t="shared" si="1355"/>
        <v>0.96839898601531871</v>
      </c>
      <c r="J7888" s="53">
        <f t="shared" si="1358"/>
        <v>0.35021998623776601</v>
      </c>
      <c r="K7888" s="53">
        <f t="shared" si="1359"/>
        <v>1.9636953571854612</v>
      </c>
      <c r="L7888" s="53">
        <f t="shared" si="1360"/>
        <v>39.351191444339129</v>
      </c>
      <c r="M7888" s="93">
        <f t="shared" si="1361"/>
        <v>5.4346834187998461</v>
      </c>
      <c r="N7888" s="53">
        <f t="shared" si="1362"/>
        <v>22.78430586421641</v>
      </c>
      <c r="O7888">
        <f t="shared" si="1363"/>
        <v>1.4719947804869402</v>
      </c>
      <c r="P7888" s="53">
        <f t="shared" si="1364"/>
        <v>24.604553444924591</v>
      </c>
      <c r="Q7888" s="53">
        <v>0.2</v>
      </c>
      <c r="R7888" s="53">
        <f t="shared" si="1365"/>
        <v>8.3690998337016893</v>
      </c>
    </row>
    <row r="7889" spans="2:18" ht="15">
      <c r="B7889" s="84">
        <v>38192</v>
      </c>
      <c r="C7889" s="85">
        <v>0</v>
      </c>
      <c r="D7889" s="86">
        <v>22.9</v>
      </c>
      <c r="E7889" s="87">
        <v>16.100000000000001</v>
      </c>
      <c r="F7889" s="96">
        <f t="shared" si="1356"/>
        <v>19.5</v>
      </c>
      <c r="G7889" s="96"/>
      <c r="H7889" s="74">
        <f t="shared" si="1357"/>
        <v>206</v>
      </c>
      <c r="I7889" s="53">
        <f t="shared" si="1355"/>
        <v>0.96858967416249719</v>
      </c>
      <c r="J7889" s="53">
        <f t="shared" si="1358"/>
        <v>0.34659984310601538</v>
      </c>
      <c r="K7889" s="53">
        <f t="shared" si="1359"/>
        <v>1.9590504404414957</v>
      </c>
      <c r="L7889" s="53">
        <f t="shared" si="1360"/>
        <v>39.212590842429222</v>
      </c>
      <c r="M7889" s="93">
        <f t="shared" si="1361"/>
        <v>3.5718095945388142</v>
      </c>
      <c r="N7889" s="53">
        <f t="shared" si="1362"/>
        <v>17.383167524325049</v>
      </c>
      <c r="O7889">
        <f t="shared" si="1363"/>
        <v>1.0627844323448907</v>
      </c>
      <c r="P7889" s="53">
        <f t="shared" si="1364"/>
        <v>17.057933627510408</v>
      </c>
      <c r="Q7889" s="53">
        <v>0.2</v>
      </c>
      <c r="R7889" s="53">
        <f t="shared" si="1365"/>
        <v>6.870069628403475</v>
      </c>
    </row>
    <row r="7890" spans="2:18" ht="15">
      <c r="B7890" s="84">
        <v>38193</v>
      </c>
      <c r="C7890" s="85">
        <v>8.4</v>
      </c>
      <c r="D7890" s="86">
        <v>32.1</v>
      </c>
      <c r="E7890" s="87">
        <v>14.9</v>
      </c>
      <c r="F7890" s="96">
        <f t="shared" si="1356"/>
        <v>23.5</v>
      </c>
      <c r="G7890" s="96"/>
      <c r="H7890" s="74">
        <f t="shared" si="1357"/>
        <v>207</v>
      </c>
      <c r="I7890" s="53">
        <f t="shared" si="1355"/>
        <v>0.96878965713043452</v>
      </c>
      <c r="J7890" s="53">
        <f t="shared" si="1358"/>
        <v>0.34288357573294348</v>
      </c>
      <c r="K7890" s="53">
        <f t="shared" si="1359"/>
        <v>1.9543039299623644</v>
      </c>
      <c r="L7890" s="53">
        <f t="shared" si="1360"/>
        <v>39.070372528325017</v>
      </c>
      <c r="M7890" s="93">
        <f t="shared" si="1361"/>
        <v>6.2670231767761067</v>
      </c>
      <c r="N7890" s="53">
        <f t="shared" si="1362"/>
        <v>27.546136611933463</v>
      </c>
      <c r="O7890">
        <f t="shared" si="1363"/>
        <v>1.322598302772739</v>
      </c>
      <c r="P7890" s="53">
        <f t="shared" si="1364"/>
        <v>21.812269025567122</v>
      </c>
      <c r="Q7890" s="53">
        <v>0.2</v>
      </c>
      <c r="R7890" s="53">
        <f t="shared" si="1365"/>
        <v>9.4005987518350071</v>
      </c>
    </row>
    <row r="7891" spans="2:18" ht="15">
      <c r="B7891" s="84">
        <v>38194</v>
      </c>
      <c r="C7891" s="85">
        <v>0</v>
      </c>
      <c r="D7891" s="86">
        <v>28.7</v>
      </c>
      <c r="E7891" s="87">
        <v>16.7</v>
      </c>
      <c r="F7891" s="96">
        <f t="shared" si="1356"/>
        <v>22.7</v>
      </c>
      <c r="G7891" s="96"/>
      <c r="H7891" s="74">
        <f t="shared" si="1357"/>
        <v>208</v>
      </c>
      <c r="I7891" s="53">
        <f t="shared" si="1355"/>
        <v>0.96899887574095311</v>
      </c>
      <c r="J7891" s="53">
        <f t="shared" si="1358"/>
        <v>0.33907244990515634</v>
      </c>
      <c r="K7891" s="53">
        <f t="shared" si="1359"/>
        <v>1.9494587092645352</v>
      </c>
      <c r="L7891" s="53">
        <f t="shared" si="1360"/>
        <v>38.924573934184473</v>
      </c>
      <c r="M7891" s="93">
        <f t="shared" si="1361"/>
        <v>5.1140973083359649</v>
      </c>
      <c r="N7891" s="53">
        <f t="shared" si="1362"/>
        <v>22.922575503772752</v>
      </c>
      <c r="O7891">
        <f t="shared" si="1363"/>
        <v>1.2666295472620082</v>
      </c>
      <c r="P7891" s="53">
        <f t="shared" si="1364"/>
        <v>20.776717805149179</v>
      </c>
      <c r="Q7891" s="53">
        <v>0.2</v>
      </c>
      <c r="R7891" s="53">
        <f t="shared" si="1365"/>
        <v>8.2882026373267426</v>
      </c>
    </row>
    <row r="7892" spans="2:18" ht="15">
      <c r="B7892" s="84">
        <v>38195</v>
      </c>
      <c r="C7892" s="85">
        <v>1.2</v>
      </c>
      <c r="D7892" s="86">
        <v>28.9</v>
      </c>
      <c r="E7892" s="87">
        <v>15.4</v>
      </c>
      <c r="F7892" s="96">
        <f t="shared" si="1356"/>
        <v>22.15</v>
      </c>
      <c r="G7892" s="96"/>
      <c r="H7892" s="74">
        <f t="shared" si="1357"/>
        <v>209</v>
      </c>
      <c r="I7892" s="53">
        <f t="shared" si="1355"/>
        <v>0.9692172680829001</v>
      </c>
      <c r="J7892" s="53">
        <f t="shared" si="1358"/>
        <v>0.33516775132416116</v>
      </c>
      <c r="K7892" s="53">
        <f t="shared" si="1359"/>
        <v>1.9445176433979374</v>
      </c>
      <c r="L7892" s="53">
        <f t="shared" si="1360"/>
        <v>38.775232948530139</v>
      </c>
      <c r="M7892" s="93">
        <f t="shared" si="1361"/>
        <v>5.3301270003205214</v>
      </c>
      <c r="N7892" s="53">
        <f t="shared" si="1362"/>
        <v>24.219781522270488</v>
      </c>
      <c r="O7892">
        <f t="shared" si="1363"/>
        <v>1.2293535271763423</v>
      </c>
      <c r="P7892" s="53">
        <f t="shared" si="1364"/>
        <v>20.090366738877211</v>
      </c>
      <c r="Q7892" s="53">
        <v>0.2</v>
      </c>
      <c r="R7892" s="53">
        <f t="shared" si="1365"/>
        <v>8.5667299028392989</v>
      </c>
    </row>
    <row r="7893" spans="2:18" ht="15">
      <c r="B7893" s="84">
        <v>38196</v>
      </c>
      <c r="C7893" s="85">
        <v>0</v>
      </c>
      <c r="D7893" s="86">
        <v>27.5</v>
      </c>
      <c r="E7893" s="87">
        <v>13.3</v>
      </c>
      <c r="F7893" s="96">
        <f t="shared" si="1356"/>
        <v>20.399999999999999</v>
      </c>
      <c r="G7893" s="96"/>
      <c r="H7893" s="74">
        <f t="shared" si="1357"/>
        <v>210</v>
      </c>
      <c r="I7893" s="53">
        <f t="shared" si="1355"/>
        <v>0.96944476953046788</v>
      </c>
      <c r="J7893" s="53">
        <f t="shared" si="1358"/>
        <v>0.331170784613324</v>
      </c>
      <c r="K7893" s="53">
        <f t="shared" si="1359"/>
        <v>1.9394835745746699</v>
      </c>
      <c r="L7893" s="53">
        <f t="shared" si="1360"/>
        <v>38.622387901833285</v>
      </c>
      <c r="M7893" s="93">
        <f t="shared" si="1361"/>
        <v>5.2065030842819668</v>
      </c>
      <c r="N7893" s="53">
        <f t="shared" si="1362"/>
        <v>24.741852580803631</v>
      </c>
      <c r="O7893">
        <f t="shared" si="1363"/>
        <v>1.1170073288657747</v>
      </c>
      <c r="P7893" s="53">
        <f t="shared" si="1364"/>
        <v>18.03866408032389</v>
      </c>
      <c r="Q7893" s="53">
        <v>0.2</v>
      </c>
      <c r="R7893" s="53">
        <f t="shared" si="1365"/>
        <v>8.6099825523164579</v>
      </c>
    </row>
    <row r="7894" spans="2:18" ht="15">
      <c r="B7894" s="84">
        <v>38197</v>
      </c>
      <c r="C7894" s="85">
        <v>0</v>
      </c>
      <c r="D7894" s="86">
        <v>30.1</v>
      </c>
      <c r="E7894" s="87">
        <v>16.5</v>
      </c>
      <c r="F7894" s="96">
        <f t="shared" si="1356"/>
        <v>23.3</v>
      </c>
      <c r="G7894" s="96"/>
      <c r="H7894" s="74">
        <f t="shared" si="1357"/>
        <v>211</v>
      </c>
      <c r="I7894" s="53">
        <f t="shared" si="1355"/>
        <v>0.96968131276231795</v>
      </c>
      <c r="J7894" s="53">
        <f t="shared" si="1358"/>
        <v>0.3270828723454352</v>
      </c>
      <c r="K7894" s="53">
        <f t="shared" si="1359"/>
        <v>1.9343593180829393</v>
      </c>
      <c r="L7894" s="53">
        <f t="shared" si="1360"/>
        <v>38.466077554200737</v>
      </c>
      <c r="M7894" s="93">
        <f t="shared" si="1361"/>
        <v>5.45994983479296</v>
      </c>
      <c r="N7894" s="53">
        <f t="shared" si="1362"/>
        <v>24.115500423386827</v>
      </c>
      <c r="O7894">
        <f t="shared" si="1363"/>
        <v>1.3084088390821</v>
      </c>
      <c r="P7894" s="53">
        <f t="shared" si="1364"/>
        <v>21.549170523339328</v>
      </c>
      <c r="Q7894" s="53">
        <v>0.2</v>
      </c>
      <c r="R7894" s="53">
        <f t="shared" si="1365"/>
        <v>8.5914500828364098</v>
      </c>
    </row>
    <row r="7895" spans="2:18" ht="15">
      <c r="B7895" s="84">
        <v>38198</v>
      </c>
      <c r="C7895" s="85">
        <v>0</v>
      </c>
      <c r="D7895" s="86">
        <v>33</v>
      </c>
      <c r="E7895" s="87">
        <v>16.5</v>
      </c>
      <c r="F7895" s="96">
        <f t="shared" si="1356"/>
        <v>24.75</v>
      </c>
      <c r="G7895" s="96"/>
      <c r="H7895" s="74">
        <f t="shared" si="1357"/>
        <v>212</v>
      </c>
      <c r="I7895" s="53">
        <f t="shared" si="1355"/>
        <v>0.96992682778150241</v>
      </c>
      <c r="J7895" s="53">
        <f t="shared" si="1358"/>
        <v>0.32290535409264154</v>
      </c>
      <c r="K7895" s="53">
        <f t="shared" si="1359"/>
        <v>1.9291476584871665</v>
      </c>
      <c r="L7895" s="53">
        <f t="shared" si="1360"/>
        <v>38.306341085158301</v>
      </c>
      <c r="M7895" s="93">
        <f t="shared" si="1361"/>
        <v>6.2002854121195918</v>
      </c>
      <c r="N7895" s="53">
        <f t="shared" si="1362"/>
        <v>26.452185819937387</v>
      </c>
      <c r="O7895">
        <f t="shared" si="1363"/>
        <v>1.4143426209675207</v>
      </c>
      <c r="P7895" s="53">
        <f t="shared" si="1364"/>
        <v>23.522301618368861</v>
      </c>
      <c r="Q7895" s="53">
        <v>0.2</v>
      </c>
      <c r="R7895" s="53">
        <f t="shared" si="1365"/>
        <v>9.1983045052264725</v>
      </c>
    </row>
    <row r="7896" spans="2:18" ht="15">
      <c r="B7896" s="84">
        <v>38199</v>
      </c>
      <c r="C7896" s="85">
        <v>0</v>
      </c>
      <c r="D7896" s="86">
        <v>32.9</v>
      </c>
      <c r="E7896" s="87">
        <v>14.1</v>
      </c>
      <c r="F7896" s="96">
        <f t="shared" si="1356"/>
        <v>23.5</v>
      </c>
      <c r="G7896" s="96"/>
      <c r="H7896" s="74">
        <f t="shared" si="1357"/>
        <v>213</v>
      </c>
      <c r="I7896" s="53">
        <f t="shared" si="1355"/>
        <v>0.97018124193617716</v>
      </c>
      <c r="J7896" s="53">
        <f t="shared" si="1358"/>
        <v>0.31863958550036658</v>
      </c>
      <c r="K7896" s="53">
        <f t="shared" si="1359"/>
        <v>1.9238513461135693</v>
      </c>
      <c r="L7896" s="53">
        <f t="shared" si="1360"/>
        <v>38.143218085512331</v>
      </c>
      <c r="M7896" s="93">
        <f t="shared" si="1361"/>
        <v>6.3965497329442096</v>
      </c>
      <c r="N7896" s="53">
        <f t="shared" si="1362"/>
        <v>28.115458937770992</v>
      </c>
      <c r="O7896">
        <f t="shared" si="1363"/>
        <v>1.322598302772739</v>
      </c>
      <c r="P7896" s="53">
        <f t="shared" si="1364"/>
        <v>21.812269025567122</v>
      </c>
      <c r="Q7896" s="53">
        <v>0.2</v>
      </c>
      <c r="R7896" s="53">
        <f t="shared" si="1365"/>
        <v>9.5334896474429751</v>
      </c>
    </row>
    <row r="7897" spans="2:18" ht="15">
      <c r="B7897" s="84">
        <v>38200</v>
      </c>
      <c r="C7897" s="85">
        <v>0</v>
      </c>
      <c r="D7897" s="86">
        <v>33.4</v>
      </c>
      <c r="E7897" s="87">
        <v>18.100000000000001</v>
      </c>
      <c r="F7897" s="96">
        <f t="shared" si="1356"/>
        <v>25.75</v>
      </c>
      <c r="G7897" s="96"/>
      <c r="H7897" s="74">
        <f t="shared" si="1357"/>
        <v>214</v>
      </c>
      <c r="I7897" s="53">
        <f t="shared" si="1355"/>
        <v>0.97044447994110072</v>
      </c>
      <c r="J7897" s="53">
        <f t="shared" si="1358"/>
        <v>0.31428693738671398</v>
      </c>
      <c r="K7897" s="53">
        <f t="shared" si="1359"/>
        <v>1.9184730938190306</v>
      </c>
      <c r="L7897" s="53">
        <f t="shared" si="1360"/>
        <v>37.976748551260783</v>
      </c>
      <c r="M7897" s="93">
        <f t="shared" si="1361"/>
        <v>6.0583049115507102</v>
      </c>
      <c r="N7897" s="53">
        <f t="shared" si="1362"/>
        <v>25.25296727070986</v>
      </c>
      <c r="O7897">
        <f t="shared" si="1363"/>
        <v>1.4916591033646096</v>
      </c>
      <c r="P7897" s="53">
        <f t="shared" si="1364"/>
        <v>24.975005472659163</v>
      </c>
      <c r="Q7897" s="53">
        <v>0.2</v>
      </c>
      <c r="R7897" s="53">
        <f t="shared" si="1365"/>
        <v>8.9581519910326293</v>
      </c>
    </row>
    <row r="7898" spans="2:18" ht="15">
      <c r="B7898" s="84">
        <v>38201</v>
      </c>
      <c r="C7898" s="85">
        <v>0</v>
      </c>
      <c r="D7898" s="86">
        <v>33.700000000000003</v>
      </c>
      <c r="E7898" s="87">
        <v>19.2</v>
      </c>
      <c r="F7898" s="96">
        <f t="shared" si="1356"/>
        <v>26.450000000000003</v>
      </c>
      <c r="G7898" s="96"/>
      <c r="H7898" s="74">
        <f t="shared" si="1357"/>
        <v>215</v>
      </c>
      <c r="I7898" s="53">
        <f t="shared" si="1355"/>
        <v>0.97071646389991229</v>
      </c>
      <c r="J7898" s="53">
        <f t="shared" si="1358"/>
        <v>0.30984879486868599</v>
      </c>
      <c r="K7898" s="53">
        <f t="shared" si="1359"/>
        <v>1.9130155740396677</v>
      </c>
      <c r="L7898" s="53">
        <f t="shared" si="1360"/>
        <v>37.806972879513552</v>
      </c>
      <c r="M7898" s="93">
        <f t="shared" si="1361"/>
        <v>5.9657995282770093</v>
      </c>
      <c r="N7898" s="53">
        <f t="shared" si="1362"/>
        <v>24.473992817943671</v>
      </c>
      <c r="O7898">
        <f t="shared" si="1363"/>
        <v>1.5479340936955095</v>
      </c>
      <c r="P7898" s="53">
        <f t="shared" si="1364"/>
        <v>26.038757855990234</v>
      </c>
      <c r="Q7898" s="53">
        <v>0.2</v>
      </c>
      <c r="R7898" s="53">
        <f t="shared" si="1365"/>
        <v>8.8029428171277981</v>
      </c>
    </row>
    <row r="7899" spans="2:18" ht="15">
      <c r="B7899" s="84">
        <v>38202</v>
      </c>
      <c r="C7899" s="85">
        <v>0</v>
      </c>
      <c r="D7899" s="86">
        <v>31.7</v>
      </c>
      <c r="E7899" s="87">
        <v>20.6</v>
      </c>
      <c r="F7899" s="96">
        <f t="shared" si="1356"/>
        <v>26.15</v>
      </c>
      <c r="G7899" s="96"/>
      <c r="H7899" s="74">
        <f t="shared" si="1357"/>
        <v>216</v>
      </c>
      <c r="I7899" s="53">
        <f t="shared" si="1355"/>
        <v>0.97099711332818273</v>
      </c>
      <c r="J7899" s="53">
        <f t="shared" si="1358"/>
        <v>0.3053265565164347</v>
      </c>
      <c r="K7899" s="53">
        <f t="shared" si="1359"/>
        <v>1.9074814161143292</v>
      </c>
      <c r="L7899" s="53">
        <f t="shared" si="1360"/>
        <v>37.633931866373523</v>
      </c>
      <c r="M7899" s="93">
        <f t="shared" si="1361"/>
        <v>5.1605909526938767</v>
      </c>
      <c r="N7899" s="53">
        <f t="shared" si="1362"/>
        <v>21.315229109845649</v>
      </c>
      <c r="O7899">
        <f t="shared" si="1363"/>
        <v>1.5235951981740774</v>
      </c>
      <c r="P7899" s="53">
        <f t="shared" si="1364"/>
        <v>25.578036809235552</v>
      </c>
      <c r="Q7899" s="53">
        <v>0.2</v>
      </c>
      <c r="R7899" s="53">
        <f t="shared" si="1365"/>
        <v>8.0492687306791986</v>
      </c>
    </row>
    <row r="7900" spans="2:18" ht="15">
      <c r="B7900" s="84">
        <v>38203</v>
      </c>
      <c r="C7900" s="85">
        <v>0</v>
      </c>
      <c r="D7900" s="86">
        <v>29.7</v>
      </c>
      <c r="E7900" s="87">
        <v>19.7</v>
      </c>
      <c r="F7900" s="96">
        <f t="shared" si="1356"/>
        <v>24.7</v>
      </c>
      <c r="G7900" s="96"/>
      <c r="H7900" s="74">
        <f t="shared" si="1357"/>
        <v>217</v>
      </c>
      <c r="I7900" s="53">
        <f t="shared" si="1355"/>
        <v>0.97128634517723078</v>
      </c>
      <c r="J7900" s="53">
        <f t="shared" si="1358"/>
        <v>0.3007216335366113</v>
      </c>
      <c r="K7900" s="53">
        <f t="shared" si="1359"/>
        <v>1.9018732038771378</v>
      </c>
      <c r="L7900" s="53">
        <f t="shared" si="1360"/>
        <v>37.457666706720282</v>
      </c>
      <c r="M7900" s="93">
        <f t="shared" si="1361"/>
        <v>4.7144292719685987</v>
      </c>
      <c r="N7900" s="53">
        <f t="shared" si="1362"/>
        <v>20.136762246878053</v>
      </c>
      <c r="O7900">
        <f t="shared" si="1363"/>
        <v>1.4105696986572687</v>
      </c>
      <c r="P7900" s="53">
        <f t="shared" si="1364"/>
        <v>23.451678846761304</v>
      </c>
      <c r="Q7900" s="53">
        <v>0.2</v>
      </c>
      <c r="R7900" s="53">
        <f t="shared" si="1365"/>
        <v>7.717750106217431</v>
      </c>
    </row>
    <row r="7901" spans="2:18" ht="15">
      <c r="B7901" s="84">
        <v>38204</v>
      </c>
      <c r="C7901" s="85">
        <v>0.4</v>
      </c>
      <c r="D7901" s="86">
        <v>30.1</v>
      </c>
      <c r="E7901" s="87">
        <v>19.100000000000001</v>
      </c>
      <c r="F7901" s="96">
        <f t="shared" si="1356"/>
        <v>24.6</v>
      </c>
      <c r="G7901" s="96"/>
      <c r="H7901" s="74">
        <f t="shared" si="1357"/>
        <v>218</v>
      </c>
      <c r="I7901" s="53">
        <f t="shared" si="1355"/>
        <v>0.97158407385869927</v>
      </c>
      <c r="J7901" s="53">
        <f t="shared" si="1358"/>
        <v>0.29603544898574469</v>
      </c>
      <c r="K7901" s="53">
        <f t="shared" si="1359"/>
        <v>1.8961934735122559</v>
      </c>
      <c r="L7901" s="53">
        <f t="shared" si="1360"/>
        <v>37.278218995830599</v>
      </c>
      <c r="M7901" s="93">
        <f t="shared" si="1361"/>
        <v>4.9092689822221089</v>
      </c>
      <c r="N7901" s="53">
        <f t="shared" si="1362"/>
        <v>21.01843709451779</v>
      </c>
      <c r="O7901">
        <f t="shared" si="1363"/>
        <v>1.4030500078578083</v>
      </c>
      <c r="P7901" s="53">
        <f t="shared" si="1364"/>
        <v>23.310998151660321</v>
      </c>
      <c r="Q7901" s="53">
        <v>0.2</v>
      </c>
      <c r="R7901" s="53">
        <f t="shared" si="1365"/>
        <v>7.9202659462262197</v>
      </c>
    </row>
    <row r="7902" spans="2:18" ht="15">
      <c r="B7902" s="84">
        <v>38205</v>
      </c>
      <c r="C7902" s="85">
        <v>0.8</v>
      </c>
      <c r="D7902" s="86">
        <v>31.1</v>
      </c>
      <c r="E7902" s="87">
        <v>17</v>
      </c>
      <c r="F7902" s="96">
        <f t="shared" si="1356"/>
        <v>24.05</v>
      </c>
      <c r="G7902" s="96"/>
      <c r="H7902" s="74">
        <f t="shared" si="1357"/>
        <v>219</v>
      </c>
      <c r="I7902" s="53">
        <f t="shared" si="1355"/>
        <v>0.97189021126988129</v>
      </c>
      <c r="J7902" s="53">
        <f t="shared" si="1358"/>
        <v>0.29126943701446972</v>
      </c>
      <c r="K7902" s="53">
        <f t="shared" si="1359"/>
        <v>1.8904447116632572</v>
      </c>
      <c r="L7902" s="53">
        <f t="shared" si="1360"/>
        <v>37.095630732763354</v>
      </c>
      <c r="M7902" s="93">
        <f t="shared" si="1361"/>
        <v>5.4591779617564784</v>
      </c>
      <c r="N7902" s="53">
        <f t="shared" si="1362"/>
        <v>23.679974885383256</v>
      </c>
      <c r="O7902">
        <f t="shared" si="1363"/>
        <v>1.3623094609404049</v>
      </c>
      <c r="P7902" s="53">
        <f t="shared" si="1364"/>
        <v>22.550571982089643</v>
      </c>
      <c r="Q7902" s="53">
        <v>0.2</v>
      </c>
      <c r="R7902" s="53">
        <f t="shared" si="1365"/>
        <v>8.5208293887527944</v>
      </c>
    </row>
    <row r="7903" spans="2:18" ht="15">
      <c r="B7903" s="84">
        <v>38206</v>
      </c>
      <c r="C7903" s="85">
        <v>0</v>
      </c>
      <c r="D7903" s="86">
        <v>28.1</v>
      </c>
      <c r="E7903" s="87">
        <v>16.600000000000001</v>
      </c>
      <c r="F7903" s="96">
        <f t="shared" si="1356"/>
        <v>22.35</v>
      </c>
      <c r="G7903" s="96"/>
      <c r="H7903" s="74">
        <f t="shared" si="1357"/>
        <v>220</v>
      </c>
      <c r="I7903" s="53">
        <f t="shared" si="1355"/>
        <v>0.97220466681979145</v>
      </c>
      <c r="J7903" s="53">
        <f t="shared" si="1358"/>
        <v>0.28642504214327263</v>
      </c>
      <c r="K7903" s="53">
        <f t="shared" si="1359"/>
        <v>1.8846293537887708</v>
      </c>
      <c r="L7903" s="53">
        <f t="shared" si="1360"/>
        <v>36.909944325429443</v>
      </c>
      <c r="M7903" s="93">
        <f t="shared" si="1361"/>
        <v>4.7062753565572413</v>
      </c>
      <c r="N7903" s="53">
        <f t="shared" si="1362"/>
        <v>21.27851087627678</v>
      </c>
      <c r="O7903">
        <f t="shared" si="1363"/>
        <v>1.2427967743631367</v>
      </c>
      <c r="P7903" s="53">
        <f t="shared" si="1364"/>
        <v>20.337579654531989</v>
      </c>
      <c r="Q7903" s="53">
        <v>0.2</v>
      </c>
      <c r="R7903" s="53">
        <f t="shared" si="1365"/>
        <v>7.8908758835522539</v>
      </c>
    </row>
    <row r="7904" spans="2:18" ht="15">
      <c r="B7904" s="84">
        <v>38207</v>
      </c>
      <c r="C7904" s="85">
        <v>4.8</v>
      </c>
      <c r="D7904" s="86">
        <v>27.7</v>
      </c>
      <c r="E7904" s="87">
        <v>14.3</v>
      </c>
      <c r="F7904" s="96">
        <f t="shared" si="1356"/>
        <v>21</v>
      </c>
      <c r="G7904" s="96"/>
      <c r="H7904" s="74">
        <f t="shared" si="1357"/>
        <v>221</v>
      </c>
      <c r="I7904" s="53">
        <f t="shared" si="1355"/>
        <v>0.97252734745597369</v>
      </c>
      <c r="J7904" s="53">
        <f t="shared" si="1358"/>
        <v>0.28150371857031276</v>
      </c>
      <c r="K7904" s="53">
        <f t="shared" si="1359"/>
        <v>1.8787497827555195</v>
      </c>
      <c r="L7904" s="53">
        <f t="shared" si="1360"/>
        <v>36.721202597262263</v>
      </c>
      <c r="M7904" s="93">
        <f t="shared" si="1361"/>
        <v>4.8842793396422532</v>
      </c>
      <c r="N7904" s="53">
        <f t="shared" si="1362"/>
        <v>22.851684333117813</v>
      </c>
      <c r="O7904">
        <f t="shared" si="1363"/>
        <v>1.1544769098420939</v>
      </c>
      <c r="P7904" s="53">
        <f t="shared" si="1364"/>
        <v>18.720055663097781</v>
      </c>
      <c r="Q7904" s="53">
        <v>0.2</v>
      </c>
      <c r="R7904" s="53">
        <f t="shared" si="1365"/>
        <v>8.1989981547618918</v>
      </c>
    </row>
    <row r="7905" spans="2:18" ht="15">
      <c r="B7905" s="84">
        <v>38208</v>
      </c>
      <c r="C7905" s="85">
        <v>39.4</v>
      </c>
      <c r="D7905" s="86">
        <v>28.8</v>
      </c>
      <c r="E7905" s="87">
        <v>13.3</v>
      </c>
      <c r="F7905" s="96">
        <f t="shared" si="1356"/>
        <v>21.05</v>
      </c>
      <c r="G7905" s="96"/>
      <c r="H7905" s="74">
        <f t="shared" si="1357"/>
        <v>222</v>
      </c>
      <c r="I7905" s="53">
        <f t="shared" si="1355"/>
        <v>0.9728581576920361</v>
      </c>
      <c r="J7905" s="53">
        <f t="shared" si="1358"/>
        <v>0.27650692951176753</v>
      </c>
      <c r="K7905" s="53">
        <f t="shared" si="1359"/>
        <v>1.872808327659421</v>
      </c>
      <c r="L7905" s="53">
        <f t="shared" si="1360"/>
        <v>36.529448795399666</v>
      </c>
      <c r="M7905" s="93">
        <f t="shared" si="1361"/>
        <v>5.2323822633024832</v>
      </c>
      <c r="N7905" s="53">
        <f t="shared" si="1362"/>
        <v>24.448819233104501</v>
      </c>
      <c r="O7905">
        <f t="shared" si="1363"/>
        <v>1.1576480702913285</v>
      </c>
      <c r="P7905" s="53">
        <f t="shared" si="1364"/>
        <v>18.777858756126378</v>
      </c>
      <c r="Q7905" s="53">
        <v>0.2</v>
      </c>
      <c r="R7905" s="53">
        <f t="shared" si="1365"/>
        <v>8.5715117473014608</v>
      </c>
    </row>
    <row r="7906" spans="2:18" ht="15">
      <c r="B7906" s="84">
        <v>38209</v>
      </c>
      <c r="C7906" s="85">
        <v>0</v>
      </c>
      <c r="D7906" s="86">
        <v>26.3</v>
      </c>
      <c r="E7906" s="87">
        <v>18.5</v>
      </c>
      <c r="F7906" s="96">
        <f t="shared" si="1356"/>
        <v>22.4</v>
      </c>
      <c r="G7906" s="96"/>
      <c r="H7906" s="74">
        <f t="shared" si="1357"/>
        <v>223</v>
      </c>
      <c r="I7906" s="53">
        <f t="shared" si="1355"/>
        <v>0.97319699963590767</v>
      </c>
      <c r="J7906" s="53">
        <f t="shared" si="1358"/>
        <v>0.2714361465750153</v>
      </c>
      <c r="K7906" s="53">
        <f t="shared" si="1359"/>
        <v>1.8668072628650605</v>
      </c>
      <c r="L7906" s="53">
        <f t="shared" si="1360"/>
        <v>36.334726600283837</v>
      </c>
      <c r="M7906" s="93">
        <f t="shared" si="1361"/>
        <v>3.820275864174111</v>
      </c>
      <c r="N7906" s="53">
        <f t="shared" si="1362"/>
        <v>17.251152701816725</v>
      </c>
      <c r="O7906">
        <f t="shared" si="1363"/>
        <v>1.2461774486641632</v>
      </c>
      <c r="P7906" s="53">
        <f t="shared" si="1364"/>
        <v>20.399803976905645</v>
      </c>
      <c r="Q7906" s="53">
        <v>0.2</v>
      </c>
      <c r="R7906" s="53">
        <f t="shared" si="1365"/>
        <v>6.9555659994262431</v>
      </c>
    </row>
    <row r="7907" spans="2:18" ht="15">
      <c r="B7907" s="84">
        <v>38210</v>
      </c>
      <c r="C7907" s="85">
        <v>0</v>
      </c>
      <c r="D7907" s="86">
        <v>31.1</v>
      </c>
      <c r="E7907" s="87">
        <v>18.7</v>
      </c>
      <c r="F7907" s="96">
        <f t="shared" si="1356"/>
        <v>24.9</v>
      </c>
      <c r="G7907" s="96"/>
      <c r="H7907" s="74">
        <f t="shared" si="1357"/>
        <v>224</v>
      </c>
      <c r="I7907" s="53">
        <f t="shared" si="1355"/>
        <v>0.9735437730188059</v>
      </c>
      <c r="J7907" s="53">
        <f t="shared" si="1358"/>
        <v>0.26629284916488616</v>
      </c>
      <c r="K7907" s="53">
        <f t="shared" si="1359"/>
        <v>1.860748807253622</v>
      </c>
      <c r="L7907" s="53">
        <f t="shared" si="1360"/>
        <v>36.137080136583045</v>
      </c>
      <c r="M7907" s="93">
        <f t="shared" si="1361"/>
        <v>5.0885172364923683</v>
      </c>
      <c r="N7907" s="53">
        <f t="shared" si="1362"/>
        <v>21.632804363917053</v>
      </c>
      <c r="O7907">
        <f t="shared" si="1363"/>
        <v>1.425713897503015</v>
      </c>
      <c r="P7907" s="53">
        <f t="shared" si="1364"/>
        <v>23.735304871118448</v>
      </c>
      <c r="Q7907" s="53">
        <v>0.2</v>
      </c>
      <c r="R7907" s="53">
        <f t="shared" si="1365"/>
        <v>8.0757953017520574</v>
      </c>
    </row>
    <row r="7908" spans="2:18" ht="15">
      <c r="B7908" s="84">
        <v>38211</v>
      </c>
      <c r="C7908" s="85">
        <v>0</v>
      </c>
      <c r="D7908" s="86">
        <v>31</v>
      </c>
      <c r="E7908" s="87">
        <v>19.8</v>
      </c>
      <c r="F7908" s="96">
        <f t="shared" si="1356"/>
        <v>25.4</v>
      </c>
      <c r="G7908" s="96"/>
      <c r="H7908" s="74">
        <f t="shared" si="1357"/>
        <v>225</v>
      </c>
      <c r="I7908" s="53">
        <f t="shared" si="1355"/>
        <v>0.97389837522490752</v>
      </c>
      <c r="J7908" s="53">
        <f t="shared" si="1358"/>
        <v>0.26107852392308678</v>
      </c>
      <c r="K7908" s="53">
        <f t="shared" si="1359"/>
        <v>1.8546351236691809</v>
      </c>
      <c r="L7908" s="53">
        <f t="shared" si="1360"/>
        <v>35.936553985335735</v>
      </c>
      <c r="M7908" s="93">
        <f t="shared" si="1361"/>
        <v>4.8655132687889875</v>
      </c>
      <c r="N7908" s="53">
        <f t="shared" si="1362"/>
        <v>20.445341183421682</v>
      </c>
      <c r="O7908">
        <f t="shared" si="1363"/>
        <v>1.464192142310325</v>
      </c>
      <c r="P7908" s="53">
        <f t="shared" si="1364"/>
        <v>24.457744398069426</v>
      </c>
      <c r="Q7908" s="53">
        <v>0.2</v>
      </c>
      <c r="R7908" s="53">
        <f t="shared" si="1365"/>
        <v>7.8167421301745863</v>
      </c>
    </row>
    <row r="7909" spans="2:18" ht="15">
      <c r="B7909" s="84">
        <v>38212</v>
      </c>
      <c r="C7909" s="85">
        <v>2.4</v>
      </c>
      <c r="D7909" s="86">
        <v>30.9</v>
      </c>
      <c r="E7909" s="87">
        <v>16.100000000000001</v>
      </c>
      <c r="F7909" s="96">
        <f t="shared" si="1356"/>
        <v>23.5</v>
      </c>
      <c r="G7909" s="96"/>
      <c r="H7909" s="74">
        <f t="shared" si="1357"/>
        <v>226</v>
      </c>
      <c r="I7909" s="53">
        <f t="shared" si="1355"/>
        <v>0.97426070132171483</v>
      </c>
      <c r="J7909" s="53">
        <f t="shared" si="1358"/>
        <v>0.25579466420081692</v>
      </c>
      <c r="K7909" s="53">
        <f t="shared" si="1359"/>
        <v>1.8484683185532087</v>
      </c>
      <c r="L7909" s="53">
        <f t="shared" si="1360"/>
        <v>35.733193197215876</v>
      </c>
      <c r="M7909" s="93">
        <f t="shared" si="1361"/>
        <v>5.3168230943317738</v>
      </c>
      <c r="N7909" s="53">
        <f t="shared" si="1362"/>
        <v>23.369617626543871</v>
      </c>
      <c r="O7909">
        <f t="shared" si="1363"/>
        <v>1.322598302772739</v>
      </c>
      <c r="P7909" s="53">
        <f t="shared" si="1364"/>
        <v>21.812269025567122</v>
      </c>
      <c r="Q7909" s="53">
        <v>0.2</v>
      </c>
      <c r="R7909" s="53">
        <f t="shared" si="1365"/>
        <v>8.4257180501593538</v>
      </c>
    </row>
    <row r="7910" spans="2:18" ht="15">
      <c r="B7910" s="84">
        <v>38213</v>
      </c>
      <c r="C7910" s="85">
        <v>1</v>
      </c>
      <c r="D7910" s="86">
        <v>28.7</v>
      </c>
      <c r="E7910" s="87">
        <v>15.7</v>
      </c>
      <c r="F7910" s="96">
        <f t="shared" si="1356"/>
        <v>22.2</v>
      </c>
      <c r="G7910" s="96"/>
      <c r="H7910" s="74">
        <f t="shared" si="1357"/>
        <v>227</v>
      </c>
      <c r="I7910" s="53">
        <f t="shared" si="1355"/>
        <v>0.97463064409110667</v>
      </c>
      <c r="J7910" s="53">
        <f t="shared" si="1358"/>
        <v>0.2504427695645105</v>
      </c>
      <c r="K7910" s="53">
        <f t="shared" si="1359"/>
        <v>1.8422504417571395</v>
      </c>
      <c r="L7910" s="53">
        <f t="shared" si="1360"/>
        <v>35.527043306817113</v>
      </c>
      <c r="M7910" s="93">
        <f t="shared" si="1361"/>
        <v>4.798331034352203</v>
      </c>
      <c r="N7910" s="53">
        <f t="shared" si="1362"/>
        <v>21.776077972421</v>
      </c>
      <c r="O7910">
        <f t="shared" si="1363"/>
        <v>1.2327024527211001</v>
      </c>
      <c r="P7910" s="53">
        <f t="shared" si="1364"/>
        <v>20.151918105433111</v>
      </c>
      <c r="Q7910" s="53">
        <v>0.2</v>
      </c>
      <c r="R7910" s="53">
        <f t="shared" si="1365"/>
        <v>8.0004282250386343</v>
      </c>
    </row>
    <row r="7911" spans="2:18" ht="15">
      <c r="B7911" s="84">
        <v>38214</v>
      </c>
      <c r="C7911" s="85">
        <v>0</v>
      </c>
      <c r="D7911" s="86">
        <v>30.9</v>
      </c>
      <c r="E7911" s="87">
        <v>15.1</v>
      </c>
      <c r="F7911" s="96">
        <f t="shared" si="1356"/>
        <v>23</v>
      </c>
      <c r="G7911" s="96"/>
      <c r="H7911" s="74">
        <f t="shared" si="1357"/>
        <v>228</v>
      </c>
      <c r="I7911" s="53">
        <f t="shared" si="1355"/>
        <v>0.97500809406106548</v>
      </c>
      <c r="J7911" s="53">
        <f t="shared" si="1358"/>
        <v>0.24502434533453546</v>
      </c>
      <c r="K7911" s="53">
        <f t="shared" si="1359"/>
        <v>1.8359834865229152</v>
      </c>
      <c r="L7911" s="53">
        <f t="shared" si="1360"/>
        <v>35.31815034785236</v>
      </c>
      <c r="M7911" s="93">
        <f t="shared" si="1361"/>
        <v>5.3639674171908878</v>
      </c>
      <c r="N7911" s="53">
        <f t="shared" si="1362"/>
        <v>23.865768073588448</v>
      </c>
      <c r="O7911">
        <f t="shared" si="1363"/>
        <v>1.2873721991508951</v>
      </c>
      <c r="P7911" s="53">
        <f t="shared" si="1364"/>
        <v>21.159810760487982</v>
      </c>
      <c r="Q7911" s="53">
        <v>0.2</v>
      </c>
      <c r="R7911" s="53">
        <f t="shared" si="1365"/>
        <v>8.5205954039152889</v>
      </c>
    </row>
    <row r="7912" spans="2:18" ht="15">
      <c r="B7912" s="84">
        <v>38215</v>
      </c>
      <c r="C7912" s="85">
        <v>0</v>
      </c>
      <c r="D7912" s="86">
        <v>19.8</v>
      </c>
      <c r="E7912" s="87">
        <v>9.1</v>
      </c>
      <c r="F7912" s="96">
        <f t="shared" si="1356"/>
        <v>14.45</v>
      </c>
      <c r="G7912" s="96"/>
      <c r="H7912" s="74">
        <f t="shared" si="1357"/>
        <v>229</v>
      </c>
      <c r="I7912" s="53">
        <f t="shared" si="1355"/>
        <v>0.97539293953807282</v>
      </c>
      <c r="J7912" s="53">
        <f t="shared" si="1358"/>
        <v>0.23954090215660312</v>
      </c>
      <c r="K7912" s="53">
        <f t="shared" si="1359"/>
        <v>1.8296693896215483</v>
      </c>
      <c r="L7912" s="53">
        <f t="shared" si="1360"/>
        <v>35.106560869164369</v>
      </c>
      <c r="M7912" s="93">
        <f t="shared" si="1361"/>
        <v>3.4682418011328382</v>
      </c>
      <c r="N7912" s="53">
        <f t="shared" si="1362"/>
        <v>19.522215258631384</v>
      </c>
      <c r="O7912">
        <f t="shared" si="1363"/>
        <v>0.79895052475759931</v>
      </c>
      <c r="P7912" s="53">
        <f t="shared" si="1364"/>
        <v>12.38459556909185</v>
      </c>
      <c r="Q7912" s="53">
        <v>0.2</v>
      </c>
      <c r="R7912" s="53">
        <f t="shared" si="1365"/>
        <v>7.1301254324029912</v>
      </c>
    </row>
    <row r="7913" spans="2:18" ht="15">
      <c r="B7913" s="84">
        <v>38216</v>
      </c>
      <c r="C7913" s="85">
        <v>0.6</v>
      </c>
      <c r="D7913" s="86">
        <v>16.3</v>
      </c>
      <c r="E7913" s="87">
        <v>11.1</v>
      </c>
      <c r="F7913" s="96">
        <f t="shared" si="1356"/>
        <v>13.7</v>
      </c>
      <c r="G7913" s="96"/>
      <c r="H7913" s="74">
        <f t="shared" si="1357"/>
        <v>230</v>
      </c>
      <c r="I7913" s="53">
        <f t="shared" si="1355"/>
        <v>0.9757850666401604</v>
      </c>
      <c r="J7913" s="53">
        <f t="shared" si="1358"/>
        <v>0.23399395560558103</v>
      </c>
      <c r="K7913" s="53">
        <f t="shared" si="1359"/>
        <v>1.8233100316399484</v>
      </c>
      <c r="L7913" s="53">
        <f t="shared" si="1360"/>
        <v>34.892321951444117</v>
      </c>
      <c r="M7913" s="93">
        <f t="shared" si="1361"/>
        <v>2.3471539190483637</v>
      </c>
      <c r="N7913" s="53">
        <f t="shared" si="1362"/>
        <v>13.526345124652487</v>
      </c>
      <c r="O7913">
        <f t="shared" si="1363"/>
        <v>0.76510354710357487</v>
      </c>
      <c r="P7913" s="53">
        <f t="shared" si="1364"/>
        <v>11.798155148200626</v>
      </c>
      <c r="Q7913" s="53">
        <v>0.2</v>
      </c>
      <c r="R7913" s="53">
        <f t="shared" si="1365"/>
        <v>5.7390624729357356</v>
      </c>
    </row>
    <row r="7914" spans="2:18" ht="15">
      <c r="B7914" s="84">
        <v>38217</v>
      </c>
      <c r="C7914" s="85">
        <v>0.4</v>
      </c>
      <c r="D7914" s="86">
        <v>30.7</v>
      </c>
      <c r="E7914" s="87">
        <v>18.899999999999999</v>
      </c>
      <c r="F7914" s="96">
        <f t="shared" si="1356"/>
        <v>24.799999999999997</v>
      </c>
      <c r="G7914" s="96"/>
      <c r="H7914" s="74">
        <f t="shared" si="1357"/>
        <v>231</v>
      </c>
      <c r="I7914" s="53">
        <f t="shared" si="1355"/>
        <v>0.97618435933060999</v>
      </c>
      <c r="J7914" s="53">
        <f t="shared" si="1358"/>
        <v>0.22838502582131925</v>
      </c>
      <c r="K7914" s="53">
        <f t="shared" si="1359"/>
        <v>1.8169072374064701</v>
      </c>
      <c r="L7914" s="53">
        <f t="shared" si="1360"/>
        <v>34.675481224553344</v>
      </c>
      <c r="M7914" s="93">
        <f t="shared" si="1361"/>
        <v>4.7519577780254112</v>
      </c>
      <c r="N7914" s="53">
        <f t="shared" si="1362"/>
        <v>20.249412242102164</v>
      </c>
      <c r="O7914">
        <f t="shared" si="1363"/>
        <v>1.4181242836417096</v>
      </c>
      <c r="P7914" s="53">
        <f t="shared" si="1364"/>
        <v>23.593113254530838</v>
      </c>
      <c r="Q7914" s="53">
        <v>0.2</v>
      </c>
      <c r="R7914" s="53">
        <f t="shared" si="1365"/>
        <v>7.7479583614506558</v>
      </c>
    </row>
    <row r="7915" spans="2:18" ht="15">
      <c r="B7915" s="84">
        <v>38218</v>
      </c>
      <c r="C7915" s="85">
        <v>0</v>
      </c>
      <c r="D7915" s="86">
        <v>32.700000000000003</v>
      </c>
      <c r="E7915" s="87">
        <v>21.3</v>
      </c>
      <c r="F7915" s="96">
        <f t="shared" si="1356"/>
        <v>27</v>
      </c>
      <c r="G7915" s="96"/>
      <c r="H7915" s="74">
        <f t="shared" si="1357"/>
        <v>232</v>
      </c>
      <c r="I7915" s="53">
        <f t="shared" si="1355"/>
        <v>0.97659069945229038</v>
      </c>
      <c r="J7915" s="53">
        <f t="shared" si="1358"/>
        <v>0.22271563717602461</v>
      </c>
      <c r="K7915" s="53">
        <f t="shared" si="1359"/>
        <v>1.810462776545904</v>
      </c>
      <c r="L7915" s="53">
        <f t="shared" si="1360"/>
        <v>34.456086885348398</v>
      </c>
      <c r="M7915" s="93">
        <f t="shared" si="1361"/>
        <v>4.8808545643019858</v>
      </c>
      <c r="N7915" s="53">
        <f t="shared" si="1362"/>
        <v>19.777313642152222</v>
      </c>
      <c r="O7915">
        <f t="shared" si="1363"/>
        <v>1.5934302947383236</v>
      </c>
      <c r="P7915" s="53">
        <f t="shared" si="1364"/>
        <v>26.902580791821066</v>
      </c>
      <c r="Q7915" s="53">
        <v>0.2</v>
      </c>
      <c r="R7915" s="53">
        <f t="shared" si="1365"/>
        <v>7.7192145313942619</v>
      </c>
    </row>
    <row r="7916" spans="2:18" ht="15">
      <c r="B7916" s="84">
        <v>38219</v>
      </c>
      <c r="C7916" s="85">
        <v>0</v>
      </c>
      <c r="D7916" s="86">
        <v>28.5</v>
      </c>
      <c r="E7916" s="87">
        <v>17</v>
      </c>
      <c r="F7916" s="96">
        <f t="shared" si="1356"/>
        <v>22.75</v>
      </c>
      <c r="G7916" s="96"/>
      <c r="H7916" s="74">
        <f t="shared" si="1357"/>
        <v>233</v>
      </c>
      <c r="I7916" s="53">
        <f t="shared" si="1355"/>
        <v>0.97700396676262224</v>
      </c>
      <c r="J7916" s="53">
        <f t="shared" si="1358"/>
        <v>0.21698731797268575</v>
      </c>
      <c r="K7916" s="53">
        <f t="shared" si="1359"/>
        <v>1.8039783641549574</v>
      </c>
      <c r="L7916" s="53">
        <f t="shared" si="1360"/>
        <v>34.234187715904213</v>
      </c>
      <c r="M7916" s="93">
        <f t="shared" si="1361"/>
        <v>4.4085856224780651</v>
      </c>
      <c r="N7916" s="53">
        <f t="shared" si="1362"/>
        <v>19.73594241244885</v>
      </c>
      <c r="O7916">
        <f t="shared" si="1363"/>
        <v>1.2700663862261026</v>
      </c>
      <c r="P7916" s="53">
        <f t="shared" si="1364"/>
        <v>20.840135169824862</v>
      </c>
      <c r="Q7916" s="53">
        <v>0.2</v>
      </c>
      <c r="R7916" s="53">
        <f t="shared" si="1365"/>
        <v>7.5479122031658861</v>
      </c>
    </row>
    <row r="7917" spans="2:18" ht="15">
      <c r="B7917" s="84">
        <v>38220</v>
      </c>
      <c r="C7917" s="85">
        <v>21.4</v>
      </c>
      <c r="D7917" s="86">
        <v>21.5</v>
      </c>
      <c r="E7917" s="87">
        <v>12.5</v>
      </c>
      <c r="F7917" s="96">
        <f t="shared" si="1356"/>
        <v>17</v>
      </c>
      <c r="G7917" s="96"/>
      <c r="H7917" s="74">
        <f t="shared" si="1357"/>
        <v>234</v>
      </c>
      <c r="I7917" s="53">
        <f t="shared" si="1355"/>
        <v>0.97742403896915975</v>
      </c>
      <c r="J7917" s="53">
        <f t="shared" si="1358"/>
        <v>0.21120160017397474</v>
      </c>
      <c r="K7917" s="53">
        <f t="shared" si="1359"/>
        <v>1.7974556615895867</v>
      </c>
      <c r="L7917" s="53">
        <f t="shared" si="1360"/>
        <v>34.009833102038442</v>
      </c>
      <c r="M7917" s="93">
        <f t="shared" si="1361"/>
        <v>3.3250981777123245</v>
      </c>
      <c r="N7917" s="53">
        <f t="shared" si="1362"/>
        <v>17.345014882039607</v>
      </c>
      <c r="O7917">
        <f t="shared" si="1363"/>
        <v>0.92399173474224472</v>
      </c>
      <c r="P7917" s="53">
        <f t="shared" si="1364"/>
        <v>14.577982189385189</v>
      </c>
      <c r="Q7917" s="53">
        <v>0.2</v>
      </c>
      <c r="R7917" s="53">
        <f t="shared" si="1365"/>
        <v>6.7541294855185035</v>
      </c>
    </row>
    <row r="7918" spans="2:18" ht="15">
      <c r="B7918" s="84">
        <v>38221</v>
      </c>
      <c r="C7918" s="85">
        <v>3</v>
      </c>
      <c r="D7918" s="86">
        <v>27.7</v>
      </c>
      <c r="E7918" s="87">
        <v>9.5</v>
      </c>
      <c r="F7918" s="96">
        <f t="shared" si="1356"/>
        <v>18.600000000000001</v>
      </c>
      <c r="G7918" s="96"/>
      <c r="H7918" s="74">
        <f t="shared" si="1357"/>
        <v>235</v>
      </c>
      <c r="I7918" s="53">
        <f t="shared" si="1355"/>
        <v>0.97785079176577849</v>
      </c>
      <c r="J7918" s="53">
        <f t="shared" si="1358"/>
        <v>0.20536001916100194</v>
      </c>
      <c r="K7918" s="53">
        <f t="shared" si="1359"/>
        <v>1.7908962773558934</v>
      </c>
      <c r="L7918" s="53">
        <f t="shared" si="1360"/>
        <v>33.783073052036812</v>
      </c>
      <c r="M7918" s="93">
        <f t="shared" si="1361"/>
        <v>4.9128748769985648</v>
      </c>
      <c r="N7918" s="53">
        <f t="shared" si="1362"/>
        <v>24.50099759489299</v>
      </c>
      <c r="O7918">
        <f t="shared" si="1363"/>
        <v>1.0108641017959705</v>
      </c>
      <c r="P7918" s="53">
        <f t="shared" si="1364"/>
        <v>16.124961356011202</v>
      </c>
      <c r="Q7918" s="53">
        <v>0.2</v>
      </c>
      <c r="R7918" s="53">
        <f t="shared" si="1365"/>
        <v>8.4700454645159198</v>
      </c>
    </row>
    <row r="7919" spans="2:18" ht="15">
      <c r="B7919" s="84">
        <v>38222</v>
      </c>
      <c r="C7919" s="85">
        <v>0</v>
      </c>
      <c r="D7919" s="86">
        <v>28.7</v>
      </c>
      <c r="E7919" s="87">
        <v>12.5</v>
      </c>
      <c r="F7919" s="96">
        <f t="shared" si="1356"/>
        <v>20.6</v>
      </c>
      <c r="G7919" s="96"/>
      <c r="H7919" s="74">
        <f t="shared" si="1357"/>
        <v>236</v>
      </c>
      <c r="I7919" s="53">
        <f t="shared" si="1355"/>
        <v>0.97828409886946033</v>
      </c>
      <c r="J7919" s="53">
        <f t="shared" si="1358"/>
        <v>0.19946411352127225</v>
      </c>
      <c r="K7919" s="53">
        <f t="shared" si="1359"/>
        <v>1.7843017680966851</v>
      </c>
      <c r="L7919" s="53">
        <f t="shared" si="1360"/>
        <v>33.553958215483732</v>
      </c>
      <c r="M7919" s="93">
        <f t="shared" si="1361"/>
        <v>4.8565958516294137</v>
      </c>
      <c r="N7919" s="53">
        <f t="shared" si="1362"/>
        <v>22.958853034106806</v>
      </c>
      <c r="O7919">
        <f t="shared" si="1363"/>
        <v>1.1293780395312814</v>
      </c>
      <c r="P7919" s="53">
        <f t="shared" si="1364"/>
        <v>18.263300644535647</v>
      </c>
      <c r="Q7919" s="53">
        <v>0.2</v>
      </c>
      <c r="R7919" s="53">
        <f t="shared" si="1365"/>
        <v>8.2062326725198158</v>
      </c>
    </row>
    <row r="7920" spans="2:18" ht="15">
      <c r="B7920" s="84">
        <v>38223</v>
      </c>
      <c r="C7920" s="85">
        <v>0</v>
      </c>
      <c r="D7920" s="86">
        <v>26.1</v>
      </c>
      <c r="E7920" s="87">
        <v>16.100000000000001</v>
      </c>
      <c r="F7920" s="96">
        <f t="shared" si="1356"/>
        <v>21.1</v>
      </c>
      <c r="G7920" s="96"/>
      <c r="H7920" s="74">
        <f t="shared" si="1357"/>
        <v>237</v>
      </c>
      <c r="I7920" s="53">
        <f t="shared" si="1355"/>
        <v>0.97872383205766189</v>
      </c>
      <c r="J7920" s="53">
        <f t="shared" si="1358"/>
        <v>0.19351542486513199</v>
      </c>
      <c r="K7920" s="53">
        <f t="shared" si="1359"/>
        <v>1.7776736396661694</v>
      </c>
      <c r="L7920" s="53">
        <f t="shared" si="1360"/>
        <v>33.322539902103479</v>
      </c>
      <c r="M7920" s="93">
        <f t="shared" si="1361"/>
        <v>3.8387265067844436</v>
      </c>
      <c r="N7920" s="53">
        <f t="shared" si="1362"/>
        <v>17.913770997123514</v>
      </c>
      <c r="O7920">
        <f t="shared" si="1363"/>
        <v>1.1608267922038829</v>
      </c>
      <c r="P7920" s="53">
        <f t="shared" si="1364"/>
        <v>18.835820596151294</v>
      </c>
      <c r="Q7920" s="53">
        <v>0.2</v>
      </c>
      <c r="R7920" s="53">
        <f t="shared" si="1365"/>
        <v>7.0582390792121839</v>
      </c>
    </row>
    <row r="7921" spans="2:18" ht="15">
      <c r="B7921" s="84">
        <v>38224</v>
      </c>
      <c r="C7921" s="85">
        <v>0</v>
      </c>
      <c r="D7921" s="86">
        <v>28.5</v>
      </c>
      <c r="E7921" s="87">
        <v>15.1</v>
      </c>
      <c r="F7921" s="96">
        <f t="shared" si="1356"/>
        <v>21.8</v>
      </c>
      <c r="G7921" s="96"/>
      <c r="H7921" s="74">
        <f t="shared" si="1357"/>
        <v>238</v>
      </c>
      <c r="I7921" s="53">
        <f t="shared" si="1355"/>
        <v>0.97916986120625815</v>
      </c>
      <c r="J7921" s="53">
        <f t="shared" si="1358"/>
        <v>0.18751549766996503</v>
      </c>
      <c r="K7921" s="53">
        <f t="shared" si="1359"/>
        <v>1.7710133482856545</v>
      </c>
      <c r="L7921" s="53">
        <f t="shared" si="1360"/>
        <v>33.088870100519358</v>
      </c>
      <c r="M7921" s="93">
        <f t="shared" si="1361"/>
        <v>4.4918887957589098</v>
      </c>
      <c r="N7921" s="53">
        <f t="shared" si="1362"/>
        <v>20.591275911344535</v>
      </c>
      <c r="O7921">
        <f t="shared" si="1363"/>
        <v>1.2061313282071029</v>
      </c>
      <c r="P7921" s="53">
        <f t="shared" si="1364"/>
        <v>19.664168099394551</v>
      </c>
      <c r="Q7921" s="53">
        <v>0.2</v>
      </c>
      <c r="R7921" s="53">
        <f t="shared" si="1365"/>
        <v>7.7083598338942068</v>
      </c>
    </row>
    <row r="7922" spans="2:18" ht="15">
      <c r="B7922" s="84">
        <v>38225</v>
      </c>
      <c r="C7922" s="85">
        <v>4.5999999999999996</v>
      </c>
      <c r="D7922" s="86">
        <v>26.9</v>
      </c>
      <c r="E7922" s="87">
        <v>13.3</v>
      </c>
      <c r="F7922" s="96">
        <f t="shared" si="1356"/>
        <v>20.100000000000001</v>
      </c>
      <c r="G7922" s="96"/>
      <c r="H7922" s="74">
        <f t="shared" si="1357"/>
        <v>239</v>
      </c>
      <c r="I7922" s="53">
        <f t="shared" si="1355"/>
        <v>0.97962205432804828</v>
      </c>
      <c r="J7922" s="53">
        <f t="shared" si="1358"/>
        <v>0.18146587915136539</v>
      </c>
      <c r="K7922" s="53">
        <f t="shared" si="1359"/>
        <v>1.764322301773517</v>
      </c>
      <c r="L7922" s="53">
        <f t="shared" si="1360"/>
        <v>32.853001496841131</v>
      </c>
      <c r="M7922" s="93">
        <f t="shared" si="1361"/>
        <v>4.3001459012664238</v>
      </c>
      <c r="N7922" s="53">
        <f t="shared" si="1362"/>
        <v>20.596500134183287</v>
      </c>
      <c r="O7922">
        <f t="shared" si="1363"/>
        <v>1.0986720037568833</v>
      </c>
      <c r="P7922" s="53">
        <f t="shared" si="1364"/>
        <v>17.706318771753242</v>
      </c>
      <c r="Q7922" s="53">
        <v>0.2</v>
      </c>
      <c r="R7922" s="53">
        <f t="shared" si="1365"/>
        <v>7.6377472363606529</v>
      </c>
    </row>
    <row r="7923" spans="2:18" ht="15">
      <c r="B7923" s="84">
        <v>38226</v>
      </c>
      <c r="C7923" s="85">
        <v>0</v>
      </c>
      <c r="D7923" s="86">
        <v>28.7</v>
      </c>
      <c r="E7923" s="87">
        <v>12.5</v>
      </c>
      <c r="F7923" s="96">
        <f t="shared" si="1356"/>
        <v>20.6</v>
      </c>
      <c r="G7923" s="96"/>
      <c r="H7923" s="74">
        <f t="shared" si="1357"/>
        <v>240</v>
      </c>
      <c r="I7923" s="53">
        <f t="shared" si="1355"/>
        <v>0.98008027761181238</v>
      </c>
      <c r="J7923" s="53">
        <f t="shared" si="1358"/>
        <v>0.17536811916049025</v>
      </c>
      <c r="K7923" s="53">
        <f t="shared" si="1359"/>
        <v>1.7576018608431281</v>
      </c>
      <c r="L7923" s="53">
        <f t="shared" si="1360"/>
        <v>32.614987492993194</v>
      </c>
      <c r="M7923" s="93">
        <f t="shared" si="1361"/>
        <v>4.7206893428842047</v>
      </c>
      <c r="N7923" s="53">
        <f t="shared" si="1362"/>
        <v>22.316374710609299</v>
      </c>
      <c r="O7923">
        <f t="shared" si="1363"/>
        <v>1.1293780395312814</v>
      </c>
      <c r="P7923" s="53">
        <f t="shared" si="1364"/>
        <v>18.263300644535647</v>
      </c>
      <c r="Q7923" s="53">
        <v>0.2</v>
      </c>
      <c r="R7923" s="53">
        <f t="shared" si="1365"/>
        <v>8.0574587469184955</v>
      </c>
    </row>
    <row r="7924" spans="2:18" ht="15">
      <c r="B7924" s="84">
        <v>38227</v>
      </c>
      <c r="C7924" s="85">
        <v>0</v>
      </c>
      <c r="D7924" s="86">
        <v>28.9</v>
      </c>
      <c r="E7924" s="87">
        <v>12.1</v>
      </c>
      <c r="F7924" s="96">
        <f t="shared" si="1356"/>
        <v>20.5</v>
      </c>
      <c r="G7924" s="96"/>
      <c r="H7924" s="74">
        <f t="shared" si="1357"/>
        <v>241</v>
      </c>
      <c r="I7924" s="53">
        <f t="shared" si="1355"/>
        <v>0.98054439546190864</v>
      </c>
      <c r="J7924" s="53">
        <f t="shared" si="1358"/>
        <v>0.1692237701067511</v>
      </c>
      <c r="K7924" s="53">
        <f t="shared" si="1359"/>
        <v>1.7508533404627868</v>
      </c>
      <c r="L7924" s="53">
        <f t="shared" si="1360"/>
        <v>32.374882224697821</v>
      </c>
      <c r="M7924" s="93">
        <f t="shared" si="1361"/>
        <v>4.7594973085795118</v>
      </c>
      <c r="N7924" s="53">
        <f t="shared" si="1362"/>
        <v>22.558580046294896</v>
      </c>
      <c r="O7924">
        <f t="shared" si="1363"/>
        <v>1.1231778894918711</v>
      </c>
      <c r="P7924" s="53">
        <f t="shared" si="1364"/>
        <v>18.150673095156183</v>
      </c>
      <c r="Q7924" s="53">
        <v>0.2</v>
      </c>
      <c r="R7924" s="53">
        <f t="shared" si="1365"/>
        <v>8.1091397050812439</v>
      </c>
    </row>
    <row r="7925" spans="2:18" ht="15">
      <c r="B7925" s="84">
        <v>38228</v>
      </c>
      <c r="C7925" s="85">
        <v>0</v>
      </c>
      <c r="D7925" s="86">
        <v>28.7</v>
      </c>
      <c r="E7925" s="87">
        <v>14.9</v>
      </c>
      <c r="F7925" s="96">
        <f t="shared" si="1356"/>
        <v>21.8</v>
      </c>
      <c r="G7925" s="96"/>
      <c r="H7925" s="74">
        <f t="shared" si="1357"/>
        <v>242</v>
      </c>
      <c r="I7925" s="53">
        <f t="shared" si="1355"/>
        <v>0.98101427053839818</v>
      </c>
      <c r="J7925" s="53">
        <f t="shared" si="1358"/>
        <v>0.16303438690500505</v>
      </c>
      <c r="K7925" s="53">
        <f t="shared" si="1359"/>
        <v>1.7440780112721548</v>
      </c>
      <c r="L7925" s="53">
        <f t="shared" si="1360"/>
        <v>32.132740579031577</v>
      </c>
      <c r="M7925" s="93">
        <f t="shared" si="1361"/>
        <v>4.4267191614789452</v>
      </c>
      <c r="N7925" s="53">
        <f t="shared" si="1362"/>
        <v>20.292531667772167</v>
      </c>
      <c r="O7925">
        <f t="shared" si="1363"/>
        <v>1.2061313282071029</v>
      </c>
      <c r="P7925" s="53">
        <f t="shared" si="1364"/>
        <v>19.664168099394551</v>
      </c>
      <c r="Q7925" s="53">
        <v>0.2</v>
      </c>
      <c r="R7925" s="53">
        <f t="shared" si="1365"/>
        <v>7.6389413056669877</v>
      </c>
    </row>
    <row r="7926" spans="2:18" ht="15">
      <c r="B7926" s="84">
        <v>38229</v>
      </c>
      <c r="C7926" s="85">
        <v>0</v>
      </c>
      <c r="D7926" s="86">
        <v>28.5</v>
      </c>
      <c r="E7926" s="87">
        <v>16.2</v>
      </c>
      <c r="F7926" s="96">
        <f t="shared" si="1356"/>
        <v>22.35</v>
      </c>
      <c r="G7926" s="96"/>
      <c r="H7926" s="74">
        <f t="shared" si="1357"/>
        <v>243</v>
      </c>
      <c r="I7926" s="53">
        <f t="shared" si="1355"/>
        <v>0.98148976379768649</v>
      </c>
      <c r="J7926" s="53">
        <f t="shared" si="1358"/>
        <v>0.15680152694636912</v>
      </c>
      <c r="K7926" s="53">
        <f t="shared" si="1359"/>
        <v>1.7372771010500481</v>
      </c>
      <c r="L7926" s="53">
        <f t="shared" si="1360"/>
        <v>31.88861821147421</v>
      </c>
      <c r="M7926" s="93">
        <f t="shared" si="1361"/>
        <v>4.2050704850974832</v>
      </c>
      <c r="N7926" s="53">
        <f t="shared" si="1362"/>
        <v>19.012410297665287</v>
      </c>
      <c r="O7926">
        <f t="shared" si="1363"/>
        <v>1.2427967743631367</v>
      </c>
      <c r="P7926" s="53">
        <f t="shared" si="1364"/>
        <v>20.337579654531989</v>
      </c>
      <c r="Q7926" s="53">
        <v>0.2</v>
      </c>
      <c r="R7926" s="53">
        <f t="shared" si="1365"/>
        <v>7.3635111355768945</v>
      </c>
    </row>
    <row r="7927" spans="2:18" ht="15">
      <c r="B7927" s="84">
        <v>38230</v>
      </c>
      <c r="C7927" s="85">
        <v>0</v>
      </c>
      <c r="D7927" s="86">
        <v>24.7</v>
      </c>
      <c r="E7927" s="87">
        <v>16.5</v>
      </c>
      <c r="F7927" s="96">
        <f t="shared" si="1356"/>
        <v>20.6</v>
      </c>
      <c r="G7927" s="96"/>
      <c r="H7927" s="74">
        <f t="shared" si="1357"/>
        <v>244</v>
      </c>
      <c r="I7927" s="53">
        <f t="shared" si="1355"/>
        <v>0.98197073453366823</v>
      </c>
      <c r="J7927" s="53">
        <f t="shared" si="1358"/>
        <v>0.15052675009176728</v>
      </c>
      <c r="K7927" s="53">
        <f t="shared" si="1359"/>
        <v>1.730451796228839</v>
      </c>
      <c r="L7927" s="53">
        <f t="shared" si="1360"/>
        <v>31.642571562372726</v>
      </c>
      <c r="M7927" s="93">
        <f t="shared" si="1361"/>
        <v>3.2584374989160549</v>
      </c>
      <c r="N7927" s="53">
        <f t="shared" si="1362"/>
        <v>15.403791038806965</v>
      </c>
      <c r="O7927">
        <f t="shared" si="1363"/>
        <v>1.1293780395312814</v>
      </c>
      <c r="P7927" s="53">
        <f t="shared" si="1364"/>
        <v>18.263300644535647</v>
      </c>
      <c r="Q7927" s="53">
        <v>0.2</v>
      </c>
      <c r="R7927" s="53">
        <f t="shared" si="1365"/>
        <v>6.4567631727811943</v>
      </c>
    </row>
    <row r="7928" spans="2:18" ht="15">
      <c r="B7928" s="84">
        <v>38231</v>
      </c>
      <c r="C7928" s="85">
        <v>0</v>
      </c>
      <c r="D7928" s="86">
        <v>24.7</v>
      </c>
      <c r="E7928" s="87">
        <v>15.2</v>
      </c>
      <c r="F7928" s="96">
        <f t="shared" si="1356"/>
        <v>19.95</v>
      </c>
      <c r="G7928" s="96"/>
      <c r="H7928" s="74">
        <f t="shared" si="1357"/>
        <v>245</v>
      </c>
      <c r="I7928" s="53">
        <f t="shared" si="1355"/>
        <v>0.98245704041936432</v>
      </c>
      <c r="J7928" s="53">
        <f t="shared" si="1358"/>
        <v>0.14421161868731239</v>
      </c>
      <c r="K7928" s="53">
        <f t="shared" si="1359"/>
        <v>1.7236032434511035</v>
      </c>
      <c r="L7928" s="53">
        <f t="shared" si="1360"/>
        <v>31.39465787274569</v>
      </c>
      <c r="M7928" s="93">
        <f t="shared" si="1361"/>
        <v>3.4208496492246554</v>
      </c>
      <c r="N7928" s="53">
        <f t="shared" si="1362"/>
        <v>16.450021831779768</v>
      </c>
      <c r="O7928">
        <f t="shared" si="1363"/>
        <v>1.0896028156323816</v>
      </c>
      <c r="P7928" s="53">
        <f t="shared" si="1364"/>
        <v>17.542198976808194</v>
      </c>
      <c r="Q7928" s="53">
        <v>0.2</v>
      </c>
      <c r="R7928" s="53">
        <f t="shared" si="1365"/>
        <v>6.672991858253881</v>
      </c>
    </row>
    <row r="7929" spans="2:18" ht="15">
      <c r="B7929" s="84">
        <v>38232</v>
      </c>
      <c r="C7929" s="85">
        <v>0</v>
      </c>
      <c r="D7929" s="86">
        <v>28.7</v>
      </c>
      <c r="E7929" s="87">
        <v>15.3</v>
      </c>
      <c r="F7929" s="96">
        <f t="shared" si="1356"/>
        <v>22</v>
      </c>
      <c r="G7929" s="96"/>
      <c r="H7929" s="74">
        <f t="shared" si="1357"/>
        <v>246</v>
      </c>
      <c r="I7929" s="53">
        <f t="shared" si="1355"/>
        <v>0.98294853754903944</v>
      </c>
      <c r="J7929" s="53">
        <f t="shared" si="1358"/>
        <v>0.13785769760061342</v>
      </c>
      <c r="K7929" s="53">
        <f t="shared" si="1359"/>
        <v>1.7167325511645151</v>
      </c>
      <c r="L7929" s="53">
        <f t="shared" si="1360"/>
        <v>31.144935199355523</v>
      </c>
      <c r="M7929" s="93">
        <f t="shared" si="1361"/>
        <v>4.2493487569216857</v>
      </c>
      <c r="N7929" s="53">
        <f t="shared" si="1362"/>
        <v>19.381560989621395</v>
      </c>
      <c r="O7929">
        <f t="shared" si="1363"/>
        <v>1.2193540774631728</v>
      </c>
      <c r="P7929" s="53">
        <f t="shared" si="1364"/>
        <v>19.906714554451806</v>
      </c>
      <c r="Q7929" s="53">
        <v>0.2</v>
      </c>
      <c r="R7929" s="53">
        <f t="shared" si="1365"/>
        <v>7.4353527373985173</v>
      </c>
    </row>
    <row r="7930" spans="2:18" ht="15">
      <c r="B7930" s="84">
        <v>38233</v>
      </c>
      <c r="C7930" s="85">
        <v>0</v>
      </c>
      <c r="D7930" s="86">
        <v>31.7</v>
      </c>
      <c r="E7930" s="87">
        <v>15.7</v>
      </c>
      <c r="F7930" s="96">
        <f t="shared" si="1356"/>
        <v>23.7</v>
      </c>
      <c r="G7930" s="96"/>
      <c r="H7930" s="74">
        <f t="shared" si="1357"/>
        <v>247</v>
      </c>
      <c r="I7930" s="53">
        <f t="shared" si="1355"/>
        <v>0.98344508048078549</v>
      </c>
      <c r="J7930" s="53">
        <f t="shared" si="1358"/>
        <v>0.13146655427706003</v>
      </c>
      <c r="K7930" s="53">
        <f t="shared" si="1359"/>
        <v>1.7098407912513223</v>
      </c>
      <c r="L7930" s="53">
        <f t="shared" si="1360"/>
        <v>30.893462428978044</v>
      </c>
      <c r="M7930" s="93">
        <f t="shared" si="1361"/>
        <v>4.802574900400578</v>
      </c>
      <c r="N7930" s="53">
        <f t="shared" si="1362"/>
        <v>21.007554451705072</v>
      </c>
      <c r="O7930">
        <f t="shared" si="1363"/>
        <v>1.3369210024712823</v>
      </c>
      <c r="P7930" s="53">
        <f t="shared" si="1364"/>
        <v>22.078218726835026</v>
      </c>
      <c r="Q7930" s="53">
        <v>0.2</v>
      </c>
      <c r="R7930" s="53">
        <f t="shared" si="1365"/>
        <v>7.8823317307812824</v>
      </c>
    </row>
    <row r="7931" spans="2:18" ht="15">
      <c r="B7931" s="84">
        <v>38234</v>
      </c>
      <c r="C7931" s="85">
        <v>0</v>
      </c>
      <c r="D7931" s="86">
        <v>30.9</v>
      </c>
      <c r="E7931" s="87">
        <v>17.100000000000001</v>
      </c>
      <c r="F7931" s="96">
        <f t="shared" si="1356"/>
        <v>24</v>
      </c>
      <c r="G7931" s="96"/>
      <c r="H7931" s="74">
        <f t="shared" si="1357"/>
        <v>248</v>
      </c>
      <c r="I7931" s="53">
        <f t="shared" si="1355"/>
        <v>0.98394652227956025</v>
      </c>
      <c r="J7931" s="53">
        <f t="shared" si="1358"/>
        <v>0.12503975881517998</v>
      </c>
      <c r="K7931" s="53">
        <f t="shared" si="1359"/>
        <v>1.7029290006891302</v>
      </c>
      <c r="L7931" s="53">
        <f t="shared" si="1360"/>
        <v>30.640299291803014</v>
      </c>
      <c r="M7931" s="93">
        <f t="shared" si="1361"/>
        <v>4.4556216102710664</v>
      </c>
      <c r="N7931" s="53">
        <f t="shared" si="1362"/>
        <v>19.350022204289328</v>
      </c>
      <c r="O7931">
        <f t="shared" si="1363"/>
        <v>1.3586571485671137</v>
      </c>
      <c r="P7931" s="53">
        <f t="shared" si="1364"/>
        <v>22.48254785226381</v>
      </c>
      <c r="Q7931" s="53">
        <v>0.2</v>
      </c>
      <c r="R7931" s="53">
        <f t="shared" si="1365"/>
        <v>7.5068273922214397</v>
      </c>
    </row>
    <row r="7932" spans="2:18" ht="15">
      <c r="B7932" s="84">
        <v>38235</v>
      </c>
      <c r="C7932" s="85">
        <v>0</v>
      </c>
      <c r="D7932" s="86">
        <v>30.3</v>
      </c>
      <c r="E7932" s="87">
        <v>14.1</v>
      </c>
      <c r="F7932" s="96">
        <f t="shared" si="1356"/>
        <v>22.2</v>
      </c>
      <c r="G7932" s="96"/>
      <c r="H7932" s="74">
        <f t="shared" si="1357"/>
        <v>249</v>
      </c>
      <c r="I7932" s="53">
        <f t="shared" si="1355"/>
        <v>0.98445271456066819</v>
      </c>
      <c r="J7932" s="53">
        <f t="shared" si="1358"/>
        <v>0.11857888406010814</v>
      </c>
      <c r="K7932" s="53">
        <f t="shared" si="1359"/>
        <v>1.6959981832400011</v>
      </c>
      <c r="L7932" s="53">
        <f t="shared" si="1360"/>
        <v>30.385506373899808</v>
      </c>
      <c r="M7932" s="93">
        <f t="shared" si="1361"/>
        <v>4.5812442869831198</v>
      </c>
      <c r="N7932" s="53">
        <f t="shared" si="1362"/>
        <v>20.790881681534696</v>
      </c>
      <c r="O7932">
        <f t="shared" si="1363"/>
        <v>1.2327024527211001</v>
      </c>
      <c r="P7932" s="53">
        <f t="shared" si="1364"/>
        <v>20.151918105433111</v>
      </c>
      <c r="Q7932" s="53">
        <v>0.2</v>
      </c>
      <c r="R7932" s="53">
        <f t="shared" si="1365"/>
        <v>7.7712476212208061</v>
      </c>
    </row>
    <row r="7933" spans="2:18" ht="15">
      <c r="B7933" s="84">
        <v>38236</v>
      </c>
      <c r="C7933" s="85">
        <v>0</v>
      </c>
      <c r="D7933" s="86">
        <v>27.3</v>
      </c>
      <c r="E7933" s="87">
        <v>20.2</v>
      </c>
      <c r="F7933" s="96">
        <f t="shared" si="1356"/>
        <v>23.75</v>
      </c>
      <c r="G7933" s="96"/>
      <c r="H7933" s="74">
        <f t="shared" si="1357"/>
        <v>250</v>
      </c>
      <c r="I7933" s="53">
        <f t="shared" si="1355"/>
        <v>0.98496350753366935</v>
      </c>
      <c r="J7933" s="53">
        <f t="shared" si="1358"/>
        <v>0.11208550571421658</v>
      </c>
      <c r="K7933" s="53">
        <f t="shared" si="1359"/>
        <v>1.6890493111652076</v>
      </c>
      <c r="L7933" s="53">
        <f t="shared" si="1360"/>
        <v>30.129145128685611</v>
      </c>
      <c r="M7933" s="93">
        <f t="shared" si="1361"/>
        <v>3.1238234833470093</v>
      </c>
      <c r="N7933" s="53">
        <f t="shared" si="1362"/>
        <v>13.647870881254052</v>
      </c>
      <c r="O7933">
        <f t="shared" si="1363"/>
        <v>1.3405226173832248</v>
      </c>
      <c r="P7933" s="53">
        <f t="shared" si="1364"/>
        <v>22.145154782329548</v>
      </c>
      <c r="Q7933" s="53">
        <v>0.2</v>
      </c>
      <c r="R7933" s="53">
        <f t="shared" si="1365"/>
        <v>6.1653466755291362</v>
      </c>
    </row>
    <row r="7934" spans="2:18" ht="15">
      <c r="B7934" s="84">
        <v>38237</v>
      </c>
      <c r="C7934" s="85">
        <v>0</v>
      </c>
      <c r="D7934" s="86">
        <v>27.7</v>
      </c>
      <c r="E7934" s="87">
        <v>14.6</v>
      </c>
      <c r="F7934" s="96">
        <f t="shared" si="1356"/>
        <v>21.15</v>
      </c>
      <c r="G7934" s="96"/>
      <c r="H7934" s="74">
        <f t="shared" si="1357"/>
        <v>251</v>
      </c>
      <c r="I7934" s="53">
        <f t="shared" si="1355"/>
        <v>0.98547875004670527</v>
      </c>
      <c r="J7934" s="53">
        <f t="shared" si="1358"/>
        <v>0.10556120246396537</v>
      </c>
      <c r="K7934" s="53">
        <f t="shared" si="1359"/>
        <v>1.6820833269633033</v>
      </c>
      <c r="L7934" s="53">
        <f t="shared" si="1360"/>
        <v>29.871277887336458</v>
      </c>
      <c r="M7934" s="93">
        <f t="shared" si="1361"/>
        <v>3.9436320312882103</v>
      </c>
      <c r="N7934" s="53">
        <f t="shared" si="1362"/>
        <v>18.379698004168709</v>
      </c>
      <c r="O7934">
        <f t="shared" si="1363"/>
        <v>1.1640130906387234</v>
      </c>
      <c r="P7934" s="53">
        <f t="shared" si="1364"/>
        <v>18.893941561622093</v>
      </c>
      <c r="Q7934" s="53">
        <v>0.2</v>
      </c>
      <c r="R7934" s="53">
        <f t="shared" si="1365"/>
        <v>7.1683177813749577</v>
      </c>
    </row>
    <row r="7935" spans="2:18" ht="15">
      <c r="B7935" s="84">
        <v>38238</v>
      </c>
      <c r="C7935" s="85">
        <v>0</v>
      </c>
      <c r="D7935" s="86">
        <v>29.7</v>
      </c>
      <c r="E7935" s="87">
        <v>13.7</v>
      </c>
      <c r="F7935" s="96">
        <f t="shared" si="1356"/>
        <v>21.7</v>
      </c>
      <c r="G7935" s="96"/>
      <c r="H7935" s="74">
        <f t="shared" si="1357"/>
        <v>252</v>
      </c>
      <c r="I7935" s="53">
        <f t="shared" si="1355"/>
        <v>0.98599828963122671</v>
      </c>
      <c r="J7935" s="53">
        <f t="shared" si="1358"/>
        <v>9.9007556122011842E-2</v>
      </c>
      <c r="K7935" s="53">
        <f t="shared" si="1359"/>
        <v>1.6751011451294322</v>
      </c>
      <c r="L7935" s="53">
        <f t="shared" si="1360"/>
        <v>29.611967868082775</v>
      </c>
      <c r="M7935" s="93">
        <f t="shared" si="1361"/>
        <v>4.3815102293409121</v>
      </c>
      <c r="N7935" s="53">
        <f t="shared" si="1362"/>
        <v>20.13613815029629</v>
      </c>
      <c r="O7935">
        <f t="shared" si="1363"/>
        <v>1.1995667541545105</v>
      </c>
      <c r="P7935" s="53">
        <f t="shared" si="1364"/>
        <v>19.543883454423828</v>
      </c>
      <c r="Q7935" s="53">
        <v>0.2</v>
      </c>
      <c r="R7935" s="53">
        <f t="shared" si="1365"/>
        <v>7.5984908226082277</v>
      </c>
    </row>
    <row r="7936" spans="2:18" ht="15">
      <c r="B7936" s="84">
        <v>38239</v>
      </c>
      <c r="C7936" s="85">
        <v>0</v>
      </c>
      <c r="D7936" s="86">
        <v>27.7</v>
      </c>
      <c r="E7936" s="87">
        <v>13.3</v>
      </c>
      <c r="F7936" s="96">
        <f t="shared" si="1356"/>
        <v>20.5</v>
      </c>
      <c r="G7936" s="96"/>
      <c r="H7936" s="74">
        <f t="shared" si="1357"/>
        <v>253</v>
      </c>
      <c r="I7936" s="53">
        <f t="shared" si="1355"/>
        <v>0.98652197254711216</v>
      </c>
      <c r="J7936" s="53">
        <f t="shared" si="1358"/>
        <v>9.2426151783599267E-2</v>
      </c>
      <c r="K7936" s="53">
        <f t="shared" si="1359"/>
        <v>1.6681036539340635</v>
      </c>
      <c r="L7936" s="53">
        <f t="shared" si="1360"/>
        <v>29.35127918433329</v>
      </c>
      <c r="M7936" s="93">
        <f t="shared" si="1361"/>
        <v>3.9949056513791641</v>
      </c>
      <c r="N7936" s="53">
        <f t="shared" si="1362"/>
        <v>18.934646470244395</v>
      </c>
      <c r="O7936">
        <f t="shared" si="1363"/>
        <v>1.1231778894918711</v>
      </c>
      <c r="P7936" s="53">
        <f t="shared" si="1364"/>
        <v>18.150673095156183</v>
      </c>
      <c r="Q7936" s="53">
        <v>0.2</v>
      </c>
      <c r="R7936" s="53">
        <f t="shared" si="1365"/>
        <v>7.2702245369216731</v>
      </c>
    </row>
    <row r="7937" spans="2:18" ht="15">
      <c r="B7937" s="84">
        <v>38240</v>
      </c>
      <c r="C7937" s="85">
        <v>0</v>
      </c>
      <c r="D7937" s="86">
        <v>26.5</v>
      </c>
      <c r="E7937" s="87">
        <v>16.7</v>
      </c>
      <c r="F7937" s="96">
        <f t="shared" si="1356"/>
        <v>21.6</v>
      </c>
      <c r="G7937" s="96"/>
      <c r="H7937" s="74">
        <f t="shared" si="1357"/>
        <v>254</v>
      </c>
      <c r="I7937" s="53">
        <f t="shared" si="1355"/>
        <v>0.98704964382816152</v>
      </c>
      <c r="J7937" s="53">
        <f t="shared" si="1358"/>
        <v>8.5818577996283743E-2</v>
      </c>
      <c r="K7937" s="53">
        <f t="shared" si="1359"/>
        <v>1.6610917172196329</v>
      </c>
      <c r="L7937" s="53">
        <f t="shared" si="1360"/>
        <v>29.089276851574645</v>
      </c>
      <c r="M7937" s="93">
        <f t="shared" si="1361"/>
        <v>3.3600184196688163</v>
      </c>
      <c r="N7937" s="53">
        <f t="shared" si="1362"/>
        <v>15.480852908630808</v>
      </c>
      <c r="O7937">
        <f t="shared" si="1363"/>
        <v>1.193033216350011</v>
      </c>
      <c r="P7937" s="53">
        <f t="shared" si="1364"/>
        <v>19.424253714022509</v>
      </c>
      <c r="Q7937" s="53">
        <v>0.2</v>
      </c>
      <c r="R7937" s="53">
        <f t="shared" si="1365"/>
        <v>6.5132400875990273</v>
      </c>
    </row>
    <row r="7938" spans="2:18" ht="15">
      <c r="B7938" s="84">
        <v>38241</v>
      </c>
      <c r="C7938" s="85">
        <v>0</v>
      </c>
      <c r="D7938" s="86">
        <v>26.3</v>
      </c>
      <c r="E7938" s="87">
        <v>12.7</v>
      </c>
      <c r="F7938" s="96">
        <f t="shared" si="1356"/>
        <v>19.5</v>
      </c>
      <c r="G7938" s="96"/>
      <c r="H7938" s="74">
        <f t="shared" si="1357"/>
        <v>255</v>
      </c>
      <c r="I7938" s="53">
        <f t="shared" si="1355"/>
        <v>0.98758114732795332</v>
      </c>
      <c r="J7938" s="53">
        <f t="shared" si="1358"/>
        <v>7.9186426942016705E-2</v>
      </c>
      <c r="K7938" s="53">
        <f t="shared" si="1359"/>
        <v>1.6540661762137756</v>
      </c>
      <c r="L7938" s="53">
        <f t="shared" si="1360"/>
        <v>28.826026792994792</v>
      </c>
      <c r="M7938" s="93">
        <f t="shared" si="1361"/>
        <v>3.7133214432274957</v>
      </c>
      <c r="N7938" s="53">
        <f t="shared" si="1362"/>
        <v>18.071872817068936</v>
      </c>
      <c r="O7938">
        <f t="shared" si="1363"/>
        <v>1.0627844323448907</v>
      </c>
      <c r="P7938" s="53">
        <f t="shared" si="1364"/>
        <v>17.057933627510408</v>
      </c>
      <c r="Q7938" s="53">
        <v>0.2</v>
      </c>
      <c r="R7938" s="53">
        <f t="shared" si="1365"/>
        <v>7.0290057005169517</v>
      </c>
    </row>
    <row r="7939" spans="2:18" ht="15">
      <c r="B7939" s="84">
        <v>38242</v>
      </c>
      <c r="C7939" s="85">
        <v>0</v>
      </c>
      <c r="D7939" s="86">
        <v>20.7</v>
      </c>
      <c r="E7939" s="87">
        <v>13.6</v>
      </c>
      <c r="F7939" s="96">
        <f t="shared" si="1356"/>
        <v>17.149999999999999</v>
      </c>
      <c r="G7939" s="96"/>
      <c r="H7939" s="74">
        <f t="shared" si="1357"/>
        <v>256</v>
      </c>
      <c r="I7939" s="53">
        <f t="shared" si="1355"/>
        <v>0.98811632576605091</v>
      </c>
      <c r="J7939" s="53">
        <f t="shared" si="1358"/>
        <v>7.253129463059875E-2</v>
      </c>
      <c r="K7939" s="53">
        <f t="shared" si="1359"/>
        <v>1.6470278513580558</v>
      </c>
      <c r="L7939" s="53">
        <f t="shared" si="1360"/>
        <v>28.561595843780513</v>
      </c>
      <c r="M7939" s="93">
        <f t="shared" si="1361"/>
        <v>2.4909114985464389</v>
      </c>
      <c r="N7939" s="53">
        <f t="shared" si="1362"/>
        <v>12.937803929503131</v>
      </c>
      <c r="O7939">
        <f t="shared" si="1363"/>
        <v>0.93185007385184471</v>
      </c>
      <c r="P7939" s="53">
        <f t="shared" si="1364"/>
        <v>14.717169600880244</v>
      </c>
      <c r="Q7939" s="53">
        <v>0.2</v>
      </c>
      <c r="R7939" s="53">
        <f t="shared" si="1365"/>
        <v>5.7518600469408199</v>
      </c>
    </row>
    <row r="7940" spans="2:18" ht="15">
      <c r="B7940" s="84">
        <v>38243</v>
      </c>
      <c r="C7940" s="85">
        <v>7.4</v>
      </c>
      <c r="D7940" s="86">
        <v>24.1</v>
      </c>
      <c r="E7940" s="87">
        <v>12</v>
      </c>
      <c r="F7940" s="96">
        <f t="shared" si="1356"/>
        <v>18.05</v>
      </c>
      <c r="G7940" s="96"/>
      <c r="H7940" s="74">
        <f t="shared" si="1357"/>
        <v>257</v>
      </c>
      <c r="I7940" s="53">
        <f t="shared" si="1355"/>
        <v>0.98865502077454437</v>
      </c>
      <c r="J7940" s="53">
        <f t="shared" si="1358"/>
        <v>6.5854781103554014E-2</v>
      </c>
      <c r="K7940" s="53">
        <f t="shared" si="1359"/>
        <v>1.6399775441513531</v>
      </c>
      <c r="L7940" s="53">
        <f t="shared" si="1360"/>
        <v>28.296051754042864</v>
      </c>
      <c r="M7940" s="93">
        <f t="shared" si="1361"/>
        <v>3.3045106801991597</v>
      </c>
      <c r="N7940" s="53">
        <f t="shared" si="1362"/>
        <v>16.732754826229495</v>
      </c>
      <c r="O7940">
        <f t="shared" si="1363"/>
        <v>0.98023310905025807</v>
      </c>
      <c r="P7940" s="53">
        <f t="shared" si="1364"/>
        <v>15.577447198407553</v>
      </c>
      <c r="Q7940" s="53">
        <v>0.2</v>
      </c>
      <c r="R7940" s="53">
        <f t="shared" si="1365"/>
        <v>6.6593731186388805</v>
      </c>
    </row>
    <row r="7941" spans="2:18" ht="15">
      <c r="B7941" s="84">
        <v>38244</v>
      </c>
      <c r="C7941" s="85">
        <v>0</v>
      </c>
      <c r="D7941" s="86">
        <v>21.5</v>
      </c>
      <c r="E7941" s="87">
        <v>13.3</v>
      </c>
      <c r="F7941" s="96">
        <f t="shared" si="1356"/>
        <v>17.399999999999999</v>
      </c>
      <c r="G7941" s="96"/>
      <c r="H7941" s="74">
        <f t="shared" si="1357"/>
        <v>258</v>
      </c>
      <c r="I7941" s="53">
        <f t="shared" si="1355"/>
        <v>0.98919707294491366</v>
      </c>
      <c r="J7941" s="53">
        <f t="shared" si="1358"/>
        <v>5.9158490647416836E-2</v>
      </c>
      <c r="K7941" s="53">
        <f t="shared" si="1359"/>
        <v>1.6329160390071908</v>
      </c>
      <c r="L7941" s="53">
        <f t="shared" si="1360"/>
        <v>28.029463190324265</v>
      </c>
      <c r="M7941" s="93">
        <f t="shared" si="1361"/>
        <v>2.6458416190244889</v>
      </c>
      <c r="N7941" s="53">
        <f t="shared" si="1362"/>
        <v>13.644908507597636</v>
      </c>
      <c r="O7941">
        <f t="shared" si="1363"/>
        <v>0.94507661986220348</v>
      </c>
      <c r="P7941" s="53">
        <f t="shared" si="1364"/>
        <v>14.951782057313501</v>
      </c>
      <c r="Q7941" s="53">
        <v>0.2</v>
      </c>
      <c r="R7941" s="53">
        <f t="shared" si="1365"/>
        <v>5.9239473080616838</v>
      </c>
    </row>
    <row r="7942" spans="2:18" ht="15">
      <c r="B7942" s="84">
        <v>38245</v>
      </c>
      <c r="C7942" s="85">
        <v>24.8</v>
      </c>
      <c r="D7942" s="86">
        <v>23.7</v>
      </c>
      <c r="E7942" s="87">
        <v>12.8</v>
      </c>
      <c r="F7942" s="96">
        <f t="shared" si="1356"/>
        <v>18.25</v>
      </c>
      <c r="G7942" s="96"/>
      <c r="H7942" s="74">
        <f t="shared" si="1357"/>
        <v>259</v>
      </c>
      <c r="I7942" s="53">
        <f t="shared" si="1355"/>
        <v>0.98974232187520095</v>
      </c>
      <c r="J7942" s="53">
        <f t="shared" si="1358"/>
        <v>5.2444032015460371E-2</v>
      </c>
      <c r="K7942" s="53">
        <f t="shared" si="1359"/>
        <v>1.6258441051245258</v>
      </c>
      <c r="L7942" s="53">
        <f t="shared" si="1360"/>
        <v>27.76189973564469</v>
      </c>
      <c r="M7942" s="93">
        <f t="shared" si="1361"/>
        <v>3.0943338836454841</v>
      </c>
      <c r="N7942" s="53">
        <f t="shared" si="1362"/>
        <v>15.581574903210065</v>
      </c>
      <c r="O7942">
        <f t="shared" si="1363"/>
        <v>0.99127689269626085</v>
      </c>
      <c r="P7942" s="53">
        <f t="shared" si="1364"/>
        <v>15.774596404672897</v>
      </c>
      <c r="Q7942" s="53">
        <v>0.2</v>
      </c>
      <c r="R7942" s="53">
        <f t="shared" si="1365"/>
        <v>6.4033024531207108</v>
      </c>
    </row>
    <row r="7943" spans="2:18" ht="15">
      <c r="B7943" s="84">
        <v>38246</v>
      </c>
      <c r="C7943" s="85">
        <v>17.2</v>
      </c>
      <c r="D7943" s="86">
        <v>17.7</v>
      </c>
      <c r="E7943" s="87">
        <v>11.9</v>
      </c>
      <c r="F7943" s="96">
        <f t="shared" si="1356"/>
        <v>14.8</v>
      </c>
      <c r="G7943" s="96"/>
      <c r="H7943" s="74">
        <f t="shared" si="1357"/>
        <v>260</v>
      </c>
      <c r="I7943" s="53">
        <f t="shared" si="1355"/>
        <v>0.99029060621747567</v>
      </c>
      <c r="J7943" s="53">
        <f t="shared" si="1358"/>
        <v>4.5713018656867978E-2</v>
      </c>
      <c r="K7943" s="53">
        <f t="shared" si="1359"/>
        <v>1.6187624983716393</v>
      </c>
      <c r="L7943" s="53">
        <f t="shared" si="1360"/>
        <v>27.493431888045265</v>
      </c>
      <c r="M7943" s="93">
        <f t="shared" si="1361"/>
        <v>2.0214361346053398</v>
      </c>
      <c r="N7943" s="53">
        <f t="shared" si="1362"/>
        <v>11.256201852766356</v>
      </c>
      <c r="O7943">
        <f t="shared" si="1363"/>
        <v>0.81518753761127583</v>
      </c>
      <c r="P7943" s="53">
        <f t="shared" si="1364"/>
        <v>12.6670614236348</v>
      </c>
      <c r="Q7943" s="53">
        <v>0.2</v>
      </c>
      <c r="R7943" s="53">
        <f t="shared" si="1365"/>
        <v>5.272686778011086</v>
      </c>
    </row>
    <row r="7944" spans="2:18" ht="15">
      <c r="B7944" s="84">
        <v>38247</v>
      </c>
      <c r="C7944" s="85">
        <v>0.2</v>
      </c>
      <c r="D7944" s="86">
        <v>24.5</v>
      </c>
      <c r="E7944" s="87">
        <v>10.1</v>
      </c>
      <c r="F7944" s="96">
        <f t="shared" si="1356"/>
        <v>17.3</v>
      </c>
      <c r="G7944" s="96"/>
      <c r="H7944" s="74">
        <f t="shared" si="1357"/>
        <v>261</v>
      </c>
      <c r="I7944" s="53">
        <f t="shared" si="1355"/>
        <v>0.99084176372557964</v>
      </c>
      <c r="J7944" s="53">
        <f t="shared" si="1358"/>
        <v>3.8967068952359983E-2</v>
      </c>
      <c r="K7944" s="53">
        <f t="shared" si="1359"/>
        <v>1.6116719631829455</v>
      </c>
      <c r="L7944" s="53">
        <f t="shared" si="1360"/>
        <v>27.224131057590537</v>
      </c>
      <c r="M7944" s="93">
        <f t="shared" si="1361"/>
        <v>3.3957981145307712</v>
      </c>
      <c r="N7944" s="53">
        <f t="shared" si="1362"/>
        <v>17.562413338026602</v>
      </c>
      <c r="O7944">
        <f t="shared" si="1363"/>
        <v>0.93976652436751495</v>
      </c>
      <c r="P7944" s="53">
        <f t="shared" si="1364"/>
        <v>14.857540117108154</v>
      </c>
      <c r="Q7944" s="53">
        <v>0.2</v>
      </c>
      <c r="R7944" s="53">
        <f t="shared" si="1365"/>
        <v>6.8171574489212858</v>
      </c>
    </row>
    <row r="7945" spans="2:18" ht="15">
      <c r="B7945" s="84">
        <v>38248</v>
      </c>
      <c r="C7945" s="85">
        <v>0</v>
      </c>
      <c r="D7945" s="86">
        <v>26.1</v>
      </c>
      <c r="E7945" s="87">
        <v>10.1</v>
      </c>
      <c r="F7945" s="96">
        <f t="shared" si="1356"/>
        <v>18.100000000000001</v>
      </c>
      <c r="G7945" s="96"/>
      <c r="H7945" s="74">
        <f t="shared" si="1357"/>
        <v>262</v>
      </c>
      <c r="I7945" s="53">
        <f t="shared" si="1355"/>
        <v>0.99139563130313912</v>
      </c>
      <c r="J7945" s="53">
        <f t="shared" si="1358"/>
        <v>3.2207806455252445E-2</v>
      </c>
      <c r="K7945" s="53">
        <f t="shared" si="1359"/>
        <v>1.6045732344686192</v>
      </c>
      <c r="L7945" s="53">
        <f t="shared" si="1360"/>
        <v>26.954069561791201</v>
      </c>
      <c r="M7945" s="93">
        <f t="shared" si="1361"/>
        <v>3.6247516672916937</v>
      </c>
      <c r="N7945" s="53">
        <f t="shared" si="1362"/>
        <v>18.328767302018019</v>
      </c>
      <c r="O7945">
        <f t="shared" si="1363"/>
        <v>0.98298397108905433</v>
      </c>
      <c r="P7945" s="53">
        <f t="shared" si="1364"/>
        <v>15.626527597466989</v>
      </c>
      <c r="Q7945" s="53">
        <v>0.2</v>
      </c>
      <c r="R7945" s="53">
        <f t="shared" si="1365"/>
        <v>7.0281041106036879</v>
      </c>
    </row>
    <row r="7946" spans="2:18" ht="15">
      <c r="B7946" s="84">
        <v>38249</v>
      </c>
      <c r="C7946" s="85">
        <v>0</v>
      </c>
      <c r="D7946" s="86">
        <v>26.2</v>
      </c>
      <c r="E7946" s="87">
        <v>13.3</v>
      </c>
      <c r="F7946" s="96">
        <f t="shared" si="1356"/>
        <v>19.75</v>
      </c>
      <c r="G7946" s="96"/>
      <c r="H7946" s="74">
        <f t="shared" si="1357"/>
        <v>263</v>
      </c>
      <c r="I7946" s="53">
        <f t="shared" ref="I7946:I8009" si="1366">1+0.0334*COS($I$7*H7946-0.0552)</f>
        <v>0.99195204505182699</v>
      </c>
      <c r="J7946" s="53">
        <f t="shared" si="1358"/>
        <v>2.543686013695582E-2</v>
      </c>
      <c r="K7946" s="53">
        <f t="shared" si="1359"/>
        <v>1.597467039537108</v>
      </c>
      <c r="L7946" s="53">
        <f t="shared" si="1360"/>
        <v>26.683320619412729</v>
      </c>
      <c r="M7946" s="93">
        <f t="shared" si="1361"/>
        <v>3.3701105293808999</v>
      </c>
      <c r="N7946" s="53">
        <f t="shared" si="1362"/>
        <v>16.292346995045605</v>
      </c>
      <c r="O7946">
        <f t="shared" si="1363"/>
        <v>1.0776118015474123</v>
      </c>
      <c r="P7946" s="53">
        <f t="shared" si="1364"/>
        <v>17.325479436954858</v>
      </c>
      <c r="Q7946" s="53">
        <v>0.2</v>
      </c>
      <c r="R7946" s="53">
        <f t="shared" si="1365"/>
        <v>6.6284807832257711</v>
      </c>
    </row>
    <row r="7947" spans="2:18" ht="15">
      <c r="B7947" s="84">
        <v>38250</v>
      </c>
      <c r="C7947" s="85">
        <v>0</v>
      </c>
      <c r="D7947" s="86">
        <v>26.5</v>
      </c>
      <c r="E7947" s="87">
        <v>12.7</v>
      </c>
      <c r="F7947" s="96">
        <f t="shared" si="1356"/>
        <v>19.600000000000001</v>
      </c>
      <c r="G7947" s="96"/>
      <c r="H7947" s="74">
        <f t="shared" si="1357"/>
        <v>264</v>
      </c>
      <c r="I7947" s="53">
        <f t="shared" si="1366"/>
        <v>0.99251084031986314</v>
      </c>
      <c r="J7947" s="53">
        <f t="shared" si="1358"/>
        <v>1.8655864635881831E-2</v>
      </c>
      <c r="K7947" s="53">
        <f t="shared" si="1359"/>
        <v>1.5903541000306476</v>
      </c>
      <c r="L7947" s="53">
        <f t="shared" si="1360"/>
        <v>26.41195834263598</v>
      </c>
      <c r="M7947" s="93">
        <f t="shared" si="1361"/>
        <v>3.4364594416634162</v>
      </c>
      <c r="N7947" s="53">
        <f t="shared" si="1362"/>
        <v>16.679731993528357</v>
      </c>
      <c r="O7947">
        <f t="shared" si="1363"/>
        <v>1.0686939612256503</v>
      </c>
      <c r="P7947" s="53">
        <f t="shared" si="1364"/>
        <v>17.164507309841429</v>
      </c>
      <c r="Q7947" s="53">
        <v>0.2</v>
      </c>
      <c r="R7947" s="53">
        <f t="shared" si="1365"/>
        <v>6.7118283291020004</v>
      </c>
    </row>
    <row r="7948" spans="2:18" ht="15">
      <c r="B7948" s="84">
        <v>38251</v>
      </c>
      <c r="C7948" s="85">
        <v>0</v>
      </c>
      <c r="D7948" s="86">
        <v>26.1</v>
      </c>
      <c r="E7948" s="87">
        <v>13.4</v>
      </c>
      <c r="F7948" s="96">
        <f t="shared" si="1356"/>
        <v>19.75</v>
      </c>
      <c r="G7948" s="96"/>
      <c r="H7948" s="74">
        <f t="shared" si="1357"/>
        <v>265</v>
      </c>
      <c r="I7948" s="53">
        <f t="shared" si="1366"/>
        <v>0.99307185175073753</v>
      </c>
      <c r="J7948" s="53">
        <f t="shared" si="1358"/>
        <v>1.1866460508729712E-2</v>
      </c>
      <c r="K7948" s="53">
        <f t="shared" si="1359"/>
        <v>1.5832351338740018</v>
      </c>
      <c r="L7948" s="53">
        <f t="shared" si="1360"/>
        <v>26.14005772753843</v>
      </c>
      <c r="M7948" s="93">
        <f t="shared" si="1361"/>
        <v>3.2758033122827701</v>
      </c>
      <c r="N7948" s="53">
        <f t="shared" si="1362"/>
        <v>15.836431412543304</v>
      </c>
      <c r="O7948">
        <f t="shared" si="1363"/>
        <v>1.0776118015474123</v>
      </c>
      <c r="P7948" s="53">
        <f t="shared" si="1364"/>
        <v>17.325479436954858</v>
      </c>
      <c r="Q7948" s="53">
        <v>0.2</v>
      </c>
      <c r="R7948" s="53">
        <f t="shared" si="1365"/>
        <v>6.5231832412800514</v>
      </c>
    </row>
    <row r="7949" spans="2:18" ht="15">
      <c r="B7949" s="84">
        <v>38252</v>
      </c>
      <c r="C7949" s="85">
        <v>0</v>
      </c>
      <c r="D7949" s="86">
        <v>24.7</v>
      </c>
      <c r="E7949" s="87">
        <v>11.8</v>
      </c>
      <c r="F7949" s="96">
        <f t="shared" si="1356"/>
        <v>18.25</v>
      </c>
      <c r="G7949" s="96"/>
      <c r="H7949" s="74">
        <f t="shared" si="1357"/>
        <v>266</v>
      </c>
      <c r="I7949" s="53">
        <f t="shared" si="1366"/>
        <v>0.99363491333214227</v>
      </c>
      <c r="J7949" s="53">
        <f t="shared" si="1358"/>
        <v>5.0702944830984184E-3</v>
      </c>
      <c r="K7949" s="53">
        <f t="shared" si="1359"/>
        <v>1.5761108572366898</v>
      </c>
      <c r="L7949" s="53">
        <f t="shared" si="1360"/>
        <v>25.867694642866169</v>
      </c>
      <c r="M7949" s="93">
        <f t="shared" si="1361"/>
        <v>3.1365868935685417</v>
      </c>
      <c r="N7949" s="53">
        <f t="shared" si="1362"/>
        <v>15.794340707986946</v>
      </c>
      <c r="O7949">
        <f t="shared" si="1363"/>
        <v>0.99127689269626085</v>
      </c>
      <c r="P7949" s="53">
        <f t="shared" si="1364"/>
        <v>15.774596404672897</v>
      </c>
      <c r="Q7949" s="53">
        <v>0.2</v>
      </c>
      <c r="R7949" s="53">
        <f t="shared" si="1365"/>
        <v>6.4522001012832488</v>
      </c>
    </row>
    <row r="7950" spans="2:18" ht="15">
      <c r="B7950" s="84">
        <v>38253</v>
      </c>
      <c r="C7950" s="85">
        <v>0</v>
      </c>
      <c r="D7950" s="86">
        <v>23.3</v>
      </c>
      <c r="E7950" s="87">
        <v>11.2</v>
      </c>
      <c r="F7950" s="96">
        <f t="shared" si="1356"/>
        <v>17.25</v>
      </c>
      <c r="G7950" s="96"/>
      <c r="H7950" s="74">
        <f t="shared" si="1357"/>
        <v>267</v>
      </c>
      <c r="I7950" s="53">
        <f t="shared" si="1366"/>
        <v>0.99419985844509629</v>
      </c>
      <c r="J7950" s="53">
        <f t="shared" si="1358"/>
        <v>-1.7309802896011053E-3</v>
      </c>
      <c r="K7950" s="53">
        <f t="shared" si="1359"/>
        <v>1.5689819865090537</v>
      </c>
      <c r="L7950" s="53">
        <f t="shared" si="1360"/>
        <v>25.594945817070318</v>
      </c>
      <c r="M7950" s="93">
        <f t="shared" si="1361"/>
        <v>2.9223645805052239</v>
      </c>
      <c r="N7950" s="53">
        <f t="shared" si="1362"/>
        <v>15.135466844291276</v>
      </c>
      <c r="O7950">
        <f t="shared" si="1363"/>
        <v>0.93712122852006852</v>
      </c>
      <c r="P7950" s="53">
        <f t="shared" si="1364"/>
        <v>14.810617950328142</v>
      </c>
      <c r="Q7950" s="53">
        <v>0.2</v>
      </c>
      <c r="R7950" s="53">
        <f t="shared" si="1365"/>
        <v>6.2591690915893947</v>
      </c>
    </row>
    <row r="7951" spans="2:18" ht="15">
      <c r="B7951" s="84">
        <v>38254</v>
      </c>
      <c r="C7951" s="85">
        <v>0</v>
      </c>
      <c r="D7951" s="86">
        <v>21.3</v>
      </c>
      <c r="E7951" s="87">
        <v>10.7</v>
      </c>
      <c r="F7951" s="96">
        <f t="shared" ref="F7951:F8014" si="1367">0.5*(D7951+E7951)</f>
        <v>16</v>
      </c>
      <c r="G7951" s="96"/>
      <c r="H7951" s="74">
        <f t="shared" ref="H7951:H8014" si="1368">B7951-DATE(YEAR(B7951),1,0)</f>
        <v>268</v>
      </c>
      <c r="I7951" s="53">
        <f t="shared" si="1366"/>
        <v>0.99476651991325171</v>
      </c>
      <c r="J7951" s="53">
        <f t="shared" ref="J7951:J8014" si="1369">ASIN(0.39785*SIN(4.869+$I$7*H7951+0.03345*SIN(6.224+$I$7*H7951)))</f>
        <v>-8.535703982037365E-3</v>
      </c>
      <c r="K7951" s="53">
        <f t="shared" ref="K7951:K8014" si="1370">ACOS(-TAN(J7951)*TAN($E$7*$I$8))</f>
        <v>1.5618492402924882</v>
      </c>
      <c r="L7951" s="53">
        <f t="shared" ref="L7951:L8014" si="1371">117.5*I7951*((K7951*SIN($E$7*$I$8)*SIN(J7951)+COS($E$7*$I$8)*COS(J7951)*SIN(K7951))/PI())</f>
        <v>25.321888823581272</v>
      </c>
      <c r="M7951" s="93">
        <f t="shared" ref="M7951:M8014" si="1372">0.0023*L7951/2.456*(0.5*(D7951+E7951)+17.8)*SQRT(D7951-E7951)</f>
        <v>2.6095474860153516</v>
      </c>
      <c r="N7951" s="53">
        <f t="shared" ref="N7951:N8014" si="1373">0.17*L7951*SQRT(D7951-E7951)</f>
        <v>14.015156500657701</v>
      </c>
      <c r="O7951">
        <f t="shared" ref="O7951:O8014" si="1374">5336/(F7951+273.15)^2*EXP(21.07-5336/(F7951+273.15))</f>
        <v>0.87306160859956128</v>
      </c>
      <c r="P7951" s="53">
        <f t="shared" ref="P7951:P8014" si="1375">EXP(21.07-5336/(F7951+273.15))</f>
        <v>13.679665048200096</v>
      </c>
      <c r="Q7951" s="53">
        <v>0.2</v>
      </c>
      <c r="R7951" s="53">
        <f t="shared" ref="R7951:R8014" si="1376">(O7951*N7951*0.6+$L$8*6.43*(1+0.536*Q7951)*P7951*(1- G7951/100))/($O$7*(O7951+$L$8))</f>
        <v>5.9502852729681459</v>
      </c>
    </row>
    <row r="7952" spans="2:18" ht="15">
      <c r="B7952" s="84">
        <v>38255</v>
      </c>
      <c r="C7952" s="85">
        <v>0</v>
      </c>
      <c r="D7952" s="86">
        <v>22.2</v>
      </c>
      <c r="E7952" s="87">
        <v>7.8</v>
      </c>
      <c r="F7952" s="96">
        <f t="shared" si="1367"/>
        <v>15</v>
      </c>
      <c r="G7952" s="96"/>
      <c r="H7952" s="74">
        <f t="shared" si="1368"/>
        <v>269</v>
      </c>
      <c r="I7952" s="53">
        <f t="shared" si="1366"/>
        <v>0.9953347300523635</v>
      </c>
      <c r="J7952" s="53">
        <f t="shared" si="1369"/>
        <v>-1.5342209840722851E-2</v>
      </c>
      <c r="K7952" s="53">
        <f t="shared" si="1370"/>
        <v>1.554713341404206</v>
      </c>
      <c r="L7952" s="53">
        <f t="shared" si="1371"/>
        <v>25.048602064298048</v>
      </c>
      <c r="M7952" s="93">
        <f t="shared" si="1372"/>
        <v>2.919698835712329</v>
      </c>
      <c r="N7952" s="53">
        <f t="shared" si="1373"/>
        <v>16.158969484180965</v>
      </c>
      <c r="O7952">
        <f t="shared" si="1374"/>
        <v>0.8245943710158492</v>
      </c>
      <c r="P7952" s="53">
        <f t="shared" si="1375"/>
        <v>12.831038046583151</v>
      </c>
      <c r="Q7952" s="53">
        <v>0.2</v>
      </c>
      <c r="R7952" s="53">
        <f t="shared" si="1376"/>
        <v>6.3938160323186946</v>
      </c>
    </row>
    <row r="7953" spans="2:18" ht="15">
      <c r="B7953" s="84">
        <v>38256</v>
      </c>
      <c r="C7953" s="85">
        <v>0</v>
      </c>
      <c r="D7953" s="86">
        <v>22.1</v>
      </c>
      <c r="E7953" s="87">
        <v>6.9</v>
      </c>
      <c r="F7953" s="96">
        <f t="shared" si="1367"/>
        <v>14.5</v>
      </c>
      <c r="G7953" s="96"/>
      <c r="H7953" s="74">
        <f t="shared" si="1368"/>
        <v>270</v>
      </c>
      <c r="I7953" s="53">
        <f t="shared" si="1366"/>
        <v>0.99590432071990964</v>
      </c>
      <c r="J7953" s="53">
        <f t="shared" si="1369"/>
        <v>-2.21488239387348E-2</v>
      </c>
      <c r="K7953" s="53">
        <f t="shared" si="1370"/>
        <v>1.5475750188969246</v>
      </c>
      <c r="L7953" s="53">
        <f t="shared" si="1371"/>
        <v>24.775164751272744</v>
      </c>
      <c r="M7953" s="93">
        <f t="shared" si="1372"/>
        <v>2.9217317569001109</v>
      </c>
      <c r="N7953" s="53">
        <f t="shared" si="1373"/>
        <v>16.42053362688026</v>
      </c>
      <c r="O7953">
        <f t="shared" si="1374"/>
        <v>0.80125269250101316</v>
      </c>
      <c r="P7953" s="53">
        <f t="shared" si="1375"/>
        <v>12.424600625459268</v>
      </c>
      <c r="Q7953" s="53">
        <v>0.2</v>
      </c>
      <c r="R7953" s="53">
        <f t="shared" si="1376"/>
        <v>6.4300435826723144</v>
      </c>
    </row>
    <row r="7954" spans="2:18" ht="15">
      <c r="B7954" s="84">
        <v>38257</v>
      </c>
      <c r="C7954" s="85">
        <v>0</v>
      </c>
      <c r="D7954" s="86">
        <v>23.8</v>
      </c>
      <c r="E7954" s="87">
        <v>7.3</v>
      </c>
      <c r="F7954" s="96">
        <f t="shared" si="1367"/>
        <v>15.55</v>
      </c>
      <c r="G7954" s="96"/>
      <c r="H7954" s="74">
        <f t="shared" si="1368"/>
        <v>271</v>
      </c>
      <c r="I7954" s="53">
        <f t="shared" si="1366"/>
        <v>0.996475123364848</v>
      </c>
      <c r="J7954" s="53">
        <f t="shared" si="1369"/>
        <v>-2.8953864932543451E-2</v>
      </c>
      <c r="K7954" s="53">
        <f t="shared" si="1370"/>
        <v>1.5404350100937725</v>
      </c>
      <c r="L7954" s="53">
        <f t="shared" si="1371"/>
        <v>24.501656886570064</v>
      </c>
      <c r="M7954" s="93">
        <f t="shared" si="1372"/>
        <v>3.1083702074259065</v>
      </c>
      <c r="N7954" s="53">
        <f t="shared" si="1373"/>
        <v>16.919454129515213</v>
      </c>
      <c r="O7954">
        <f t="shared" si="1374"/>
        <v>0.85095267787256135</v>
      </c>
      <c r="P7954" s="53">
        <f t="shared" si="1375"/>
        <v>13.291780359818608</v>
      </c>
      <c r="Q7954" s="53">
        <v>0.2</v>
      </c>
      <c r="R7954" s="53">
        <f t="shared" si="1376"/>
        <v>6.59178437203229</v>
      </c>
    </row>
    <row r="7955" spans="2:18" ht="15">
      <c r="B7955" s="84">
        <v>38258</v>
      </c>
      <c r="C7955" s="85">
        <v>0</v>
      </c>
      <c r="D7955" s="86">
        <v>20.2</v>
      </c>
      <c r="E7955" s="87">
        <v>7.5</v>
      </c>
      <c r="F7955" s="96">
        <f t="shared" si="1367"/>
        <v>13.85</v>
      </c>
      <c r="G7955" s="96"/>
      <c r="H7955" s="74">
        <f t="shared" si="1368"/>
        <v>272</v>
      </c>
      <c r="I7955" s="53">
        <f t="shared" si="1366"/>
        <v>0.99704696907749246</v>
      </c>
      <c r="J7955" s="53">
        <f t="shared" si="1369"/>
        <v>-3.575564382406738E-2</v>
      </c>
      <c r="K7955" s="53">
        <f t="shared" si="1370"/>
        <v>1.5332940626387306</v>
      </c>
      <c r="L7955" s="53">
        <f t="shared" si="1371"/>
        <v>24.228159240286629</v>
      </c>
      <c r="M7955" s="93">
        <f t="shared" si="1372"/>
        <v>2.5591483840335432</v>
      </c>
      <c r="N7955" s="53">
        <f t="shared" si="1373"/>
        <v>14.678145934496669</v>
      </c>
      <c r="O7955">
        <f t="shared" si="1374"/>
        <v>0.77177105123666234</v>
      </c>
      <c r="P7955" s="53">
        <f t="shared" si="1375"/>
        <v>11.913420112314963</v>
      </c>
      <c r="Q7955" s="53">
        <v>0.2</v>
      </c>
      <c r="R7955" s="53">
        <f t="shared" si="1376"/>
        <v>6.0059114780709288</v>
      </c>
    </row>
    <row r="7956" spans="2:18" ht="15">
      <c r="B7956" s="84">
        <v>38259</v>
      </c>
      <c r="C7956" s="85">
        <v>0</v>
      </c>
      <c r="D7956" s="86">
        <v>20.3</v>
      </c>
      <c r="E7956" s="87">
        <v>7.7</v>
      </c>
      <c r="F7956" s="96">
        <f t="shared" si="1367"/>
        <v>14</v>
      </c>
      <c r="G7956" s="96"/>
      <c r="H7956" s="74">
        <f t="shared" si="1368"/>
        <v>273</v>
      </c>
      <c r="I7956" s="53">
        <f t="shared" si="1366"/>
        <v>0.99761968863949657</v>
      </c>
      <c r="J7956" s="53">
        <f t="shared" si="1369"/>
        <v>-4.255246372909955E-2</v>
      </c>
      <c r="K7956" s="53">
        <f t="shared" si="1370"/>
        <v>1.5261529365628643</v>
      </c>
      <c r="L7956" s="53">
        <f t="shared" si="1371"/>
        <v>23.954753326716986</v>
      </c>
      <c r="M7956" s="93">
        <f t="shared" si="1372"/>
        <v>2.5322324459194143</v>
      </c>
      <c r="N7956" s="53">
        <f t="shared" si="1373"/>
        <v>14.455259650263523</v>
      </c>
      <c r="O7956">
        <f t="shared" si="1374"/>
        <v>0.77848917725545741</v>
      </c>
      <c r="P7956" s="53">
        <f t="shared" si="1375"/>
        <v>12.02968899466322</v>
      </c>
      <c r="Q7956" s="53">
        <v>0.2</v>
      </c>
      <c r="R7956" s="53">
        <f t="shared" si="1376"/>
        <v>5.9623819369898472</v>
      </c>
    </row>
    <row r="7957" spans="2:18" ht="15">
      <c r="B7957" s="84">
        <v>38260</v>
      </c>
      <c r="C7957" s="85">
        <v>0</v>
      </c>
      <c r="D7957" s="86">
        <v>23.7</v>
      </c>
      <c r="E7957" s="87">
        <v>8.9</v>
      </c>
      <c r="F7957" s="96">
        <f t="shared" si="1367"/>
        <v>16.3</v>
      </c>
      <c r="G7957" s="96"/>
      <c r="H7957" s="74">
        <f t="shared" si="1368"/>
        <v>274</v>
      </c>
      <c r="I7957" s="53">
        <f t="shared" si="1366"/>
        <v>0.99819311257392784</v>
      </c>
      <c r="J7957" s="53">
        <f t="shared" si="1369"/>
        <v>-4.9342619653318411E-2</v>
      </c>
      <c r="K7957" s="53">
        <f t="shared" si="1370"/>
        <v>1.5190124063664594</v>
      </c>
      <c r="L7957" s="53">
        <f t="shared" si="1371"/>
        <v>23.681521378654168</v>
      </c>
      <c r="M7957" s="93">
        <f t="shared" si="1372"/>
        <v>2.9093388722476408</v>
      </c>
      <c r="N7957" s="53">
        <f t="shared" si="1373"/>
        <v>15.48778740202518</v>
      </c>
      <c r="O7957">
        <f t="shared" si="1374"/>
        <v>0.88807736765085066</v>
      </c>
      <c r="P7957" s="53">
        <f t="shared" si="1375"/>
        <v>13.943830319070395</v>
      </c>
      <c r="Q7957" s="53">
        <v>0.2</v>
      </c>
      <c r="R7957" s="53">
        <f t="shared" si="1376"/>
        <v>6.2990315784430928</v>
      </c>
    </row>
    <row r="7958" spans="2:18" ht="15">
      <c r="B7958" s="84">
        <v>38261</v>
      </c>
      <c r="C7958" s="85">
        <v>0</v>
      </c>
      <c r="D7958" s="86">
        <v>22.1</v>
      </c>
      <c r="E7958" s="87">
        <v>11.7</v>
      </c>
      <c r="F7958" s="96">
        <f t="shared" si="1367"/>
        <v>16.899999999999999</v>
      </c>
      <c r="G7958" s="96"/>
      <c r="H7958" s="74">
        <f t="shared" si="1368"/>
        <v>275</v>
      </c>
      <c r="I7958" s="53">
        <f t="shared" si="1366"/>
        <v>0.99876707119541852</v>
      </c>
      <c r="J7958" s="53">
        <f t="shared" si="1369"/>
        <v>-5.6124398277060894E-2</v>
      </c>
      <c r="K7958" s="53">
        <f t="shared" si="1370"/>
        <v>1.5118732631171512</v>
      </c>
      <c r="L7958" s="53">
        <f t="shared" si="1371"/>
        <v>23.408546319817695</v>
      </c>
      <c r="M7958" s="93">
        <f t="shared" si="1372"/>
        <v>2.4531271703614363</v>
      </c>
      <c r="N7958" s="53">
        <f t="shared" si="1373"/>
        <v>12.83334990814819</v>
      </c>
      <c r="O7958">
        <f t="shared" si="1374"/>
        <v>0.91878494913000575</v>
      </c>
      <c r="P7958" s="53">
        <f t="shared" si="1375"/>
        <v>14.485843568650788</v>
      </c>
      <c r="Q7958" s="53">
        <v>0.2</v>
      </c>
      <c r="R7958" s="53">
        <f t="shared" si="1376"/>
        <v>5.7178401613851957</v>
      </c>
    </row>
    <row r="7959" spans="2:18" ht="15">
      <c r="B7959" s="84">
        <v>38262</v>
      </c>
      <c r="C7959" s="85">
        <v>0</v>
      </c>
      <c r="D7959" s="86">
        <v>22.1</v>
      </c>
      <c r="E7959" s="87">
        <v>13.3</v>
      </c>
      <c r="F7959" s="96">
        <f t="shared" si="1367"/>
        <v>17.700000000000003</v>
      </c>
      <c r="G7959" s="96"/>
      <c r="H7959" s="74">
        <f t="shared" si="1368"/>
        <v>276</v>
      </c>
      <c r="I7959" s="53">
        <f t="shared" si="1366"/>
        <v>0.9993413946603783</v>
      </c>
      <c r="J7959" s="53">
        <f t="shared" si="1369"/>
        <v>-6.2896077750080936E-2</v>
      </c>
      <c r="K7959" s="53">
        <f t="shared" si="1370"/>
        <v>1.5047363165639849</v>
      </c>
      <c r="L7959" s="53">
        <f t="shared" si="1371"/>
        <v>23.135911735404175</v>
      </c>
      <c r="M7959" s="93">
        <f t="shared" si="1372"/>
        <v>2.2816854945001035</v>
      </c>
      <c r="N7959" s="53">
        <f t="shared" si="1373"/>
        <v>11.667474925458462</v>
      </c>
      <c r="O7959">
        <f t="shared" si="1374"/>
        <v>0.9611639025506038</v>
      </c>
      <c r="P7959" s="53">
        <f t="shared" si="1375"/>
        <v>15.237712228145202</v>
      </c>
      <c r="Q7959" s="53">
        <v>0.2</v>
      </c>
      <c r="R7959" s="53">
        <f t="shared" si="1376"/>
        <v>5.4825474546460606</v>
      </c>
    </row>
    <row r="7960" spans="2:18" ht="15">
      <c r="B7960" s="84">
        <v>38263</v>
      </c>
      <c r="C7960" s="85">
        <v>0</v>
      </c>
      <c r="D7960" s="86">
        <v>24.1</v>
      </c>
      <c r="E7960" s="87">
        <v>13.7</v>
      </c>
      <c r="F7960" s="96">
        <f t="shared" si="1367"/>
        <v>18.899999999999999</v>
      </c>
      <c r="G7960" s="96"/>
      <c r="H7960" s="74">
        <f t="shared" si="1368"/>
        <v>277</v>
      </c>
      <c r="I7960" s="53">
        <f t="shared" si="1366"/>
        <v>0.99991591301725413</v>
      </c>
      <c r="J7960" s="53">
        <f t="shared" si="1369"/>
        <v>-6.9655927497567424E-2</v>
      </c>
      <c r="K7960" s="53">
        <f t="shared" si="1370"/>
        <v>1.4976023972671788</v>
      </c>
      <c r="L7960" s="53">
        <f t="shared" si="1371"/>
        <v>22.863701840757685</v>
      </c>
      <c r="M7960" s="93">
        <f t="shared" si="1372"/>
        <v>2.5341292130974011</v>
      </c>
      <c r="N7960" s="53">
        <f t="shared" si="1373"/>
        <v>12.53464789778968</v>
      </c>
      <c r="O7960">
        <f t="shared" si="1374"/>
        <v>1.0279201748223121</v>
      </c>
      <c r="P7960" s="53">
        <f t="shared" si="1375"/>
        <v>16.43077279328239</v>
      </c>
      <c r="Q7960" s="53">
        <v>0.2</v>
      </c>
      <c r="R7960" s="53">
        <f t="shared" si="1376"/>
        <v>5.728238612244323</v>
      </c>
    </row>
    <row r="7961" spans="2:18" ht="15">
      <c r="B7961" s="84">
        <v>38264</v>
      </c>
      <c r="C7961" s="85">
        <v>0</v>
      </c>
      <c r="D7961" s="86">
        <v>23.1</v>
      </c>
      <c r="E7961" s="87">
        <v>14.3</v>
      </c>
      <c r="F7961" s="96">
        <f t="shared" si="1367"/>
        <v>18.700000000000003</v>
      </c>
      <c r="G7961" s="96"/>
      <c r="H7961" s="74">
        <f t="shared" si="1368"/>
        <v>278</v>
      </c>
      <c r="I7961" s="53">
        <f t="shared" si="1366"/>
        <v>1.0004904562568209</v>
      </c>
      <c r="J7961" s="53">
        <f t="shared" si="1369"/>
        <v>-7.6402208038679448E-2</v>
      </c>
      <c r="K7961" s="53">
        <f t="shared" si="1370"/>
        <v>1.49047235874324</v>
      </c>
      <c r="L7961" s="53">
        <f t="shared" si="1371"/>
        <v>22.59200144816208</v>
      </c>
      <c r="M7961" s="93">
        <f t="shared" si="1372"/>
        <v>2.2908063658500137</v>
      </c>
      <c r="N7961" s="53">
        <f t="shared" si="1373"/>
        <v>11.393180153301941</v>
      </c>
      <c r="O7961">
        <f t="shared" si="1374"/>
        <v>1.0165219038263003</v>
      </c>
      <c r="P7961" s="53">
        <f t="shared" si="1375"/>
        <v>16.226330427438775</v>
      </c>
      <c r="Q7961" s="53">
        <v>0.2</v>
      </c>
      <c r="R7961" s="53">
        <f t="shared" si="1376"/>
        <v>5.457798621105737</v>
      </c>
    </row>
    <row r="7962" spans="2:18" ht="15">
      <c r="B7962" s="84">
        <v>38265</v>
      </c>
      <c r="C7962" s="85">
        <v>0</v>
      </c>
      <c r="D7962" s="86">
        <v>24.7</v>
      </c>
      <c r="E7962" s="87">
        <v>14.1</v>
      </c>
      <c r="F7962" s="96">
        <f t="shared" si="1367"/>
        <v>19.399999999999999</v>
      </c>
      <c r="G7962" s="96"/>
      <c r="H7962" s="74">
        <f t="shared" si="1368"/>
        <v>279</v>
      </c>
      <c r="I7962" s="53">
        <f t="shared" si="1366"/>
        <v>1.0010648543624907</v>
      </c>
      <c r="J7962" s="53">
        <f t="shared" si="1369"/>
        <v>-8.3133170818912028E-2</v>
      </c>
      <c r="K7962" s="53">
        <f t="shared" si="1370"/>
        <v>1.4833470796248718</v>
      </c>
      <c r="L7962" s="53">
        <f t="shared" si="1371"/>
        <v>22.320895931759992</v>
      </c>
      <c r="M7962" s="93">
        <f t="shared" si="1372"/>
        <v>2.5316692619956829</v>
      </c>
      <c r="N7962" s="53">
        <f t="shared" si="1373"/>
        <v>12.354167254189312</v>
      </c>
      <c r="O7962">
        <f t="shared" si="1374"/>
        <v>1.0569033277963868</v>
      </c>
      <c r="P7962" s="53">
        <f t="shared" si="1375"/>
        <v>16.951949475895045</v>
      </c>
      <c r="Q7962" s="53">
        <v>0.2</v>
      </c>
      <c r="R7962" s="53">
        <f t="shared" si="1376"/>
        <v>5.7057172088144723</v>
      </c>
    </row>
    <row r="7963" spans="2:18" ht="15">
      <c r="B7963" s="84">
        <v>38266</v>
      </c>
      <c r="C7963" s="85">
        <v>0</v>
      </c>
      <c r="D7963" s="86">
        <v>24.5</v>
      </c>
      <c r="E7963" s="87">
        <v>14.2</v>
      </c>
      <c r="F7963" s="96">
        <f t="shared" si="1367"/>
        <v>19.350000000000001</v>
      </c>
      <c r="G7963" s="96"/>
      <c r="H7963" s="74">
        <f t="shared" si="1368"/>
        <v>280</v>
      </c>
      <c r="I7963" s="53">
        <f t="shared" si="1366"/>
        <v>1.0016389373606227</v>
      </c>
      <c r="J7963" s="53">
        <f t="shared" si="1369"/>
        <v>-8.984705805761542E-2</v>
      </c>
      <c r="K7963" s="53">
        <f t="shared" si="1370"/>
        <v>1.4762274658349086</v>
      </c>
      <c r="L7963" s="53">
        <f t="shared" si="1371"/>
        <v>22.050471190607464</v>
      </c>
      <c r="M7963" s="93">
        <f t="shared" si="1372"/>
        <v>2.4620381503161837</v>
      </c>
      <c r="N7963" s="53">
        <f t="shared" si="1373"/>
        <v>12.030547937503808</v>
      </c>
      <c r="O7963">
        <f t="shared" si="1374"/>
        <v>1.0539733988485753</v>
      </c>
      <c r="P7963" s="53">
        <f t="shared" si="1375"/>
        <v>16.899177587188611</v>
      </c>
      <c r="Q7963" s="53">
        <v>0.2</v>
      </c>
      <c r="R7963" s="53">
        <f t="shared" si="1376"/>
        <v>5.6291746969694927</v>
      </c>
    </row>
    <row r="7964" spans="2:18" ht="15">
      <c r="B7964" s="84">
        <v>38267</v>
      </c>
      <c r="C7964" s="85">
        <v>0</v>
      </c>
      <c r="D7964" s="86">
        <v>22.9</v>
      </c>
      <c r="E7964" s="87">
        <v>12.5</v>
      </c>
      <c r="F7964" s="96">
        <f t="shared" si="1367"/>
        <v>17.7</v>
      </c>
      <c r="G7964" s="96"/>
      <c r="H7964" s="74">
        <f t="shared" si="1368"/>
        <v>281</v>
      </c>
      <c r="I7964" s="53">
        <f t="shared" si="1366"/>
        <v>1.0022125353708218</v>
      </c>
      <c r="J7964" s="53">
        <f t="shared" si="1369"/>
        <v>-9.6542102612042532E-2</v>
      </c>
      <c r="K7964" s="53">
        <f t="shared" si="1370"/>
        <v>1.4691144527732658</v>
      </c>
      <c r="L7964" s="53">
        <f t="shared" si="1371"/>
        <v>21.780813609876329</v>
      </c>
      <c r="M7964" s="93">
        <f t="shared" si="1372"/>
        <v>2.3351704956298098</v>
      </c>
      <c r="N7964" s="53">
        <f t="shared" si="1373"/>
        <v>11.940972263752093</v>
      </c>
      <c r="O7964">
        <f t="shared" si="1374"/>
        <v>0.9611639025506038</v>
      </c>
      <c r="P7964" s="53">
        <f t="shared" si="1375"/>
        <v>15.237712228145202</v>
      </c>
      <c r="Q7964" s="53">
        <v>0.2</v>
      </c>
      <c r="R7964" s="53">
        <f t="shared" si="1376"/>
        <v>5.5452813541698536</v>
      </c>
    </row>
    <row r="7965" spans="2:18" ht="15">
      <c r="B7965" s="84">
        <v>38268</v>
      </c>
      <c r="C7965" s="85">
        <v>0</v>
      </c>
      <c r="D7965" s="86">
        <v>23.2</v>
      </c>
      <c r="E7965" s="87">
        <v>14.1</v>
      </c>
      <c r="F7965" s="96">
        <f t="shared" si="1367"/>
        <v>18.649999999999999</v>
      </c>
      <c r="G7965" s="96"/>
      <c r="H7965" s="74">
        <f t="shared" si="1368"/>
        <v>282</v>
      </c>
      <c r="I7965" s="53">
        <f t="shared" si="1366"/>
        <v>1.0027854786562083</v>
      </c>
      <c r="J7965" s="53">
        <f t="shared" si="1369"/>
        <v>-0.10321652785929418</v>
      </c>
      <c r="K7965" s="53">
        <f t="shared" si="1370"/>
        <v>1.4620090075156542</v>
      </c>
      <c r="L7965" s="53">
        <f t="shared" si="1371"/>
        <v>21.512010020221862</v>
      </c>
      <c r="M7965" s="93">
        <f t="shared" si="1372"/>
        <v>2.2151273221922341</v>
      </c>
      <c r="N7965" s="53">
        <f t="shared" si="1373"/>
        <v>11.031907431999782</v>
      </c>
      <c r="O7965">
        <f t="shared" si="1374"/>
        <v>1.0136895700084239</v>
      </c>
      <c r="P7965" s="53">
        <f t="shared" si="1375"/>
        <v>16.175575169228644</v>
      </c>
      <c r="Q7965" s="53">
        <v>0.2</v>
      </c>
      <c r="R7965" s="53">
        <f t="shared" si="1376"/>
        <v>5.3727699008142329</v>
      </c>
    </row>
    <row r="7966" spans="2:18" ht="15">
      <c r="B7966" s="84">
        <v>38269</v>
      </c>
      <c r="C7966" s="85">
        <v>0</v>
      </c>
      <c r="D7966" s="86">
        <v>21.4</v>
      </c>
      <c r="E7966" s="87">
        <v>13.5</v>
      </c>
      <c r="F7966" s="96">
        <f t="shared" si="1367"/>
        <v>17.45</v>
      </c>
      <c r="G7966" s="96"/>
      <c r="H7966" s="74">
        <f t="shared" si="1368"/>
        <v>283</v>
      </c>
      <c r="I7966" s="53">
        <f t="shared" si="1366"/>
        <v>1.0033575976736464</v>
      </c>
      <c r="J7966" s="53">
        <f t="shared" si="1369"/>
        <v>-0.10986854759758873</v>
      </c>
      <c r="K7966" s="53">
        <f t="shared" si="1370"/>
        <v>1.4549121310225004</v>
      </c>
      <c r="L7966" s="53">
        <f t="shared" si="1371"/>
        <v>21.244147655336615</v>
      </c>
      <c r="M7966" s="93">
        <f t="shared" si="1372"/>
        <v>1.971112680318277</v>
      </c>
      <c r="N7966" s="53">
        <f t="shared" si="1373"/>
        <v>10.150835230175604</v>
      </c>
      <c r="O7966">
        <f t="shared" si="1374"/>
        <v>0.94774144628336843</v>
      </c>
      <c r="P7966" s="53">
        <f t="shared" si="1375"/>
        <v>14.999102481757598</v>
      </c>
      <c r="Q7966" s="53">
        <v>0.2</v>
      </c>
      <c r="R7966" s="53">
        <f t="shared" si="1376"/>
        <v>5.1252430574678929</v>
      </c>
    </row>
    <row r="7967" spans="2:18" ht="15">
      <c r="B7967" s="84">
        <v>38270</v>
      </c>
      <c r="C7967" s="85">
        <v>5.2</v>
      </c>
      <c r="D7967" s="86">
        <v>18.899999999999999</v>
      </c>
      <c r="E7967" s="87">
        <v>13.3</v>
      </c>
      <c r="F7967" s="96">
        <f t="shared" si="1367"/>
        <v>16.100000000000001</v>
      </c>
      <c r="G7967" s="96"/>
      <c r="H7967" s="74">
        <f t="shared" si="1368"/>
        <v>284</v>
      </c>
      <c r="I7967" s="53">
        <f t="shared" si="1366"/>
        <v>1.0039287231239142</v>
      </c>
      <c r="J7967" s="53">
        <f t="shared" si="1369"/>
        <v>-0.116496365968295</v>
      </c>
      <c r="K7967" s="53">
        <f t="shared" si="1370"/>
        <v>1.4478248603562074</v>
      </c>
      <c r="L7967" s="53">
        <f t="shared" si="1371"/>
        <v>20.977314107716502</v>
      </c>
      <c r="M7967" s="93">
        <f t="shared" si="1372"/>
        <v>1.5759522931598831</v>
      </c>
      <c r="N7967" s="53">
        <f t="shared" si="1373"/>
        <v>8.4390355449546526</v>
      </c>
      <c r="O7967">
        <f t="shared" si="1374"/>
        <v>0.87804209849095571</v>
      </c>
      <c r="P7967" s="53">
        <f t="shared" si="1375"/>
        <v>13.76722002790971</v>
      </c>
      <c r="Q7967" s="53">
        <v>0.2</v>
      </c>
      <c r="R7967" s="53">
        <f t="shared" si="1376"/>
        <v>4.6831299698484434</v>
      </c>
    </row>
    <row r="7968" spans="2:18" ht="15">
      <c r="B7968" s="84">
        <v>38271</v>
      </c>
      <c r="C7968" s="85">
        <v>17.600000000000001</v>
      </c>
      <c r="D7968" s="86">
        <v>15.7</v>
      </c>
      <c r="E7968" s="87">
        <v>10.1</v>
      </c>
      <c r="F7968" s="96">
        <f t="shared" si="1367"/>
        <v>12.899999999999999</v>
      </c>
      <c r="G7968" s="96"/>
      <c r="H7968" s="74">
        <f t="shared" si="1368"/>
        <v>285</v>
      </c>
      <c r="I7968" s="53">
        <f t="shared" si="1366"/>
        <v>1.0044986860018028</v>
      </c>
      <c r="J7968" s="53">
        <f t="shared" si="1369"/>
        <v>-0.12309817740020416</v>
      </c>
      <c r="K7968" s="53">
        <f t="shared" si="1370"/>
        <v>1.4407482709045429</v>
      </c>
      <c r="L7968" s="53">
        <f t="shared" si="1371"/>
        <v>20.711597282669892</v>
      </c>
      <c r="M7968" s="93">
        <f t="shared" si="1372"/>
        <v>1.4091118125365991</v>
      </c>
      <c r="N7968" s="53">
        <f t="shared" si="1373"/>
        <v>8.3321394132598918</v>
      </c>
      <c r="O7968">
        <f t="shared" si="1374"/>
        <v>0.73038527643591511</v>
      </c>
      <c r="P7968" s="53">
        <f t="shared" si="1375"/>
        <v>11.200053395093956</v>
      </c>
      <c r="Q7968" s="53">
        <v>0.2</v>
      </c>
      <c r="R7968" s="53">
        <f t="shared" si="1376"/>
        <v>4.5348240740718113</v>
      </c>
    </row>
    <row r="7969" spans="2:18" ht="15">
      <c r="B7969" s="84">
        <v>38272</v>
      </c>
      <c r="C7969" s="85">
        <v>7.4</v>
      </c>
      <c r="D7969" s="86">
        <v>13.3</v>
      </c>
      <c r="E7969" s="87">
        <v>8.5</v>
      </c>
      <c r="F7969" s="96">
        <f t="shared" si="1367"/>
        <v>10.9</v>
      </c>
      <c r="G7969" s="96"/>
      <c r="H7969" s="74">
        <f t="shared" si="1368"/>
        <v>286</v>
      </c>
      <c r="I7969" s="53">
        <f t="shared" si="1366"/>
        <v>1.0050673176461264</v>
      </c>
      <c r="J7969" s="53">
        <f t="shared" si="1369"/>
        <v>-0.12967216657752278</v>
      </c>
      <c r="K7969" s="53">
        <f t="shared" si="1370"/>
        <v>1.4336834786075918</v>
      </c>
      <c r="L7969" s="53">
        <f t="shared" si="1371"/>
        <v>20.447085350606343</v>
      </c>
      <c r="M7969" s="93">
        <f t="shared" si="1372"/>
        <v>1.2040191620439937</v>
      </c>
      <c r="N7969" s="53">
        <f t="shared" si="1373"/>
        <v>7.6155443195971566</v>
      </c>
      <c r="O7969">
        <f t="shared" si="1374"/>
        <v>0.64953791323084809</v>
      </c>
      <c r="P7969" s="53">
        <f t="shared" si="1375"/>
        <v>9.8215102005486887</v>
      </c>
      <c r="Q7969" s="53">
        <v>0.2</v>
      </c>
      <c r="R7969" s="53">
        <f t="shared" si="1376"/>
        <v>4.292907768511669</v>
      </c>
    </row>
    <row r="7970" spans="2:18" ht="15">
      <c r="B7970" s="84">
        <v>38273</v>
      </c>
      <c r="C7970" s="85">
        <v>0</v>
      </c>
      <c r="D7970" s="86">
        <v>14.9</v>
      </c>
      <c r="E7970" s="87">
        <v>9</v>
      </c>
      <c r="F7970" s="96">
        <f t="shared" si="1367"/>
        <v>11.95</v>
      </c>
      <c r="G7970" s="96"/>
      <c r="H7970" s="74">
        <f t="shared" si="1368"/>
        <v>287</v>
      </c>
      <c r="I7970" s="53">
        <f t="shared" si="1366"/>
        <v>1.0056344497896332</v>
      </c>
      <c r="J7970" s="53">
        <f t="shared" si="1369"/>
        <v>-0.13621650843313457</v>
      </c>
      <c r="K7970" s="53">
        <f t="shared" si="1370"/>
        <v>1.4266316421852574</v>
      </c>
      <c r="L7970" s="53">
        <f t="shared" si="1371"/>
        <v>20.183866697645719</v>
      </c>
      <c r="M7970" s="93">
        <f t="shared" si="1372"/>
        <v>1.3658934382979444</v>
      </c>
      <c r="N7970" s="53">
        <f t="shared" si="1373"/>
        <v>8.3344951166701922</v>
      </c>
      <c r="O7970">
        <f t="shared" si="1374"/>
        <v>0.69094965222549376</v>
      </c>
      <c r="P7970" s="53">
        <f t="shared" si="1375"/>
        <v>10.525070566283562</v>
      </c>
      <c r="Q7970" s="53">
        <v>0.2</v>
      </c>
      <c r="R7970" s="53">
        <f t="shared" si="1376"/>
        <v>4.4967219465376509</v>
      </c>
    </row>
    <row r="7971" spans="2:18" ht="15">
      <c r="B7971" s="84">
        <v>38274</v>
      </c>
      <c r="C7971" s="85">
        <v>0</v>
      </c>
      <c r="D7971" s="86">
        <v>14.9</v>
      </c>
      <c r="E7971" s="87">
        <v>8.1</v>
      </c>
      <c r="F7971" s="96">
        <f t="shared" si="1367"/>
        <v>11.5</v>
      </c>
      <c r="G7971" s="96"/>
      <c r="H7971" s="74">
        <f t="shared" si="1368"/>
        <v>288</v>
      </c>
      <c r="I7971" s="53">
        <f t="shared" si="1366"/>
        <v>1.0061999146087979</v>
      </c>
      <c r="J7971" s="53">
        <f t="shared" si="1369"/>
        <v>-0.14272936816864831</v>
      </c>
      <c r="K7971" s="53">
        <f t="shared" si="1370"/>
        <v>1.4195939653619358</v>
      </c>
      <c r="L7971" s="53">
        <f t="shared" si="1371"/>
        <v>19.922029874595928</v>
      </c>
      <c r="M7971" s="93">
        <f t="shared" si="1372"/>
        <v>1.4254603356031312</v>
      </c>
      <c r="N7971" s="53">
        <f t="shared" si="1373"/>
        <v>8.8315506650989661</v>
      </c>
      <c r="O7971">
        <f t="shared" si="1374"/>
        <v>0.67292773448592091</v>
      </c>
      <c r="P7971" s="53">
        <f t="shared" si="1375"/>
        <v>10.218213752667999</v>
      </c>
      <c r="Q7971" s="53">
        <v>0.2</v>
      </c>
      <c r="R7971" s="53">
        <f t="shared" si="1376"/>
        <v>4.589104079027889</v>
      </c>
    </row>
    <row r="7972" spans="2:18" ht="15">
      <c r="B7972" s="84">
        <v>38275</v>
      </c>
      <c r="C7972" s="85">
        <v>5.8</v>
      </c>
      <c r="D7972" s="86">
        <v>15.1</v>
      </c>
      <c r="E7972" s="87">
        <v>8.1</v>
      </c>
      <c r="F7972" s="96">
        <f t="shared" si="1367"/>
        <v>11.6</v>
      </c>
      <c r="G7972" s="96"/>
      <c r="H7972" s="74">
        <f t="shared" si="1368"/>
        <v>289</v>
      </c>
      <c r="I7972" s="53">
        <f t="shared" si="1366"/>
        <v>1.0067635447734826</v>
      </c>
      <c r="J7972" s="53">
        <f t="shared" si="1369"/>
        <v>-0.14920890130282444</v>
      </c>
      <c r="K7972" s="53">
        <f t="shared" si="1370"/>
        <v>1.4125716990844581</v>
      </c>
      <c r="L7972" s="53">
        <f t="shared" si="1371"/>
        <v>19.661663544351988</v>
      </c>
      <c r="M7972" s="93">
        <f t="shared" si="1372"/>
        <v>1.4322409411295522</v>
      </c>
      <c r="N7972" s="53">
        <f t="shared" si="1373"/>
        <v>8.8433782570306239</v>
      </c>
      <c r="O7972">
        <f t="shared" si="1374"/>
        <v>0.67689672292954228</v>
      </c>
      <c r="P7972" s="53">
        <f t="shared" si="1375"/>
        <v>10.285704805655884</v>
      </c>
      <c r="Q7972" s="53">
        <v>0.2</v>
      </c>
      <c r="R7972" s="53">
        <f t="shared" si="1376"/>
        <v>4.5959594005467199</v>
      </c>
    </row>
    <row r="7973" spans="2:18" ht="15">
      <c r="B7973" s="84">
        <v>38276</v>
      </c>
      <c r="C7973" s="85">
        <v>17.600000000000001</v>
      </c>
      <c r="D7973" s="86">
        <v>13.7</v>
      </c>
      <c r="E7973" s="87">
        <v>4.7</v>
      </c>
      <c r="F7973" s="96">
        <f t="shared" si="1367"/>
        <v>9.1999999999999993</v>
      </c>
      <c r="G7973" s="96"/>
      <c r="H7973" s="74">
        <f t="shared" si="1368"/>
        <v>290</v>
      </c>
      <c r="I7973" s="53">
        <f t="shared" si="1366"/>
        <v>1.0073251734964539</v>
      </c>
      <c r="J7973" s="53">
        <f t="shared" si="1369"/>
        <v>-0.15565325374995273</v>
      </c>
      <c r="K7973" s="53">
        <f t="shared" si="1370"/>
        <v>1.4055661437289482</v>
      </c>
      <c r="L7973" s="53">
        <f t="shared" si="1371"/>
        <v>19.402856427776385</v>
      </c>
      <c r="M7973" s="93">
        <f t="shared" si="1372"/>
        <v>1.4718046223512786</v>
      </c>
      <c r="N7973" s="53">
        <f t="shared" si="1373"/>
        <v>9.8954567781659577</v>
      </c>
      <c r="O7973">
        <f t="shared" si="1374"/>
        <v>0.58708041364148555</v>
      </c>
      <c r="P7973" s="53">
        <f t="shared" si="1375"/>
        <v>8.7711664927715489</v>
      </c>
      <c r="Q7973" s="53">
        <v>0.2</v>
      </c>
      <c r="R7973" s="53">
        <f t="shared" si="1376"/>
        <v>4.7236942122200531</v>
      </c>
    </row>
    <row r="7974" spans="2:18" ht="15">
      <c r="B7974" s="84">
        <v>38277</v>
      </c>
      <c r="C7974" s="85">
        <v>3</v>
      </c>
      <c r="D7974" s="86">
        <v>16.5</v>
      </c>
      <c r="E7974" s="87">
        <v>2.9</v>
      </c>
      <c r="F7974" s="96">
        <f t="shared" si="1367"/>
        <v>9.6999999999999993</v>
      </c>
      <c r="G7974" s="96"/>
      <c r="H7974" s="74">
        <f t="shared" si="1368"/>
        <v>291</v>
      </c>
      <c r="I7974" s="53">
        <f t="shared" si="1366"/>
        <v>1.0078846345827368</v>
      </c>
      <c r="J7974" s="53">
        <f t="shared" si="1369"/>
        <v>-0.16206056192979862</v>
      </c>
      <c r="K7974" s="53">
        <f t="shared" si="1370"/>
        <v>1.3985786512916953</v>
      </c>
      <c r="L7974" s="53">
        <f t="shared" si="1371"/>
        <v>19.145697248126826</v>
      </c>
      <c r="M7974" s="93">
        <f t="shared" si="1372"/>
        <v>1.8183304379918064</v>
      </c>
      <c r="N7974" s="53">
        <f t="shared" si="1373"/>
        <v>12.002993272258326</v>
      </c>
      <c r="O7974">
        <f t="shared" si="1374"/>
        <v>0.60488028738548616</v>
      </c>
      <c r="P7974" s="53">
        <f t="shared" si="1375"/>
        <v>9.0691372956940839</v>
      </c>
      <c r="Q7974" s="53">
        <v>0.2</v>
      </c>
      <c r="R7974" s="53">
        <f t="shared" si="1376"/>
        <v>5.2126587959948303</v>
      </c>
    </row>
    <row r="7975" spans="2:18" ht="15">
      <c r="B7975" s="84">
        <v>38278</v>
      </c>
      <c r="C7975" s="85">
        <v>0</v>
      </c>
      <c r="D7975" s="86">
        <v>13.9</v>
      </c>
      <c r="E7975" s="87">
        <v>2.9</v>
      </c>
      <c r="F7975" s="96">
        <f t="shared" si="1367"/>
        <v>8.4</v>
      </c>
      <c r="G7975" s="96"/>
      <c r="H7975" s="74">
        <f t="shared" si="1368"/>
        <v>292</v>
      </c>
      <c r="I7975" s="53">
        <f t="shared" si="1366"/>
        <v>1.0084417624787954</v>
      </c>
      <c r="J7975" s="53">
        <f t="shared" si="1369"/>
        <v>-0.16842895291072263</v>
      </c>
      <c r="K7975" s="53">
        <f t="shared" si="1370"/>
        <v>1.3916106275586073</v>
      </c>
      <c r="L7975" s="53">
        <f t="shared" si="1371"/>
        <v>18.89027467410472</v>
      </c>
      <c r="M7975" s="93">
        <f t="shared" si="1372"/>
        <v>1.5372177136394571</v>
      </c>
      <c r="N7975" s="53">
        <f t="shared" si="1373"/>
        <v>10.650832057728943</v>
      </c>
      <c r="O7975">
        <f t="shared" si="1374"/>
        <v>0.55955287615999294</v>
      </c>
      <c r="P7975" s="53">
        <f t="shared" si="1375"/>
        <v>8.3125902760935677</v>
      </c>
      <c r="Q7975" s="53">
        <v>0.2</v>
      </c>
      <c r="R7975" s="53">
        <f t="shared" si="1376"/>
        <v>4.8520427755262991</v>
      </c>
    </row>
    <row r="7976" spans="2:18" ht="15">
      <c r="B7976" s="84">
        <v>38279</v>
      </c>
      <c r="C7976" s="85">
        <v>0</v>
      </c>
      <c r="D7976" s="86">
        <v>10.1</v>
      </c>
      <c r="E7976" s="87">
        <v>5.8</v>
      </c>
      <c r="F7976" s="96">
        <f t="shared" si="1367"/>
        <v>7.9499999999999993</v>
      </c>
      <c r="G7976" s="96"/>
      <c r="H7976" s="74">
        <f t="shared" si="1368"/>
        <v>293</v>
      </c>
      <c r="I7976" s="53">
        <f t="shared" si="1366"/>
        <v>1.0089963923215213</v>
      </c>
      <c r="J7976" s="53">
        <f t="shared" si="1369"/>
        <v>-0.17475654458762296</v>
      </c>
      <c r="K7976" s="53">
        <f t="shared" si="1370"/>
        <v>1.3846635342471949</v>
      </c>
      <c r="L7976" s="53">
        <f t="shared" si="1371"/>
        <v>18.636677261603971</v>
      </c>
      <c r="M7976" s="93">
        <f t="shared" si="1372"/>
        <v>0.93192168853625024</v>
      </c>
      <c r="N7976" s="53">
        <f t="shared" si="1373"/>
        <v>6.5697922059544993</v>
      </c>
      <c r="O7976">
        <f t="shared" si="1374"/>
        <v>0.5445705104608336</v>
      </c>
      <c r="P7976" s="53">
        <f t="shared" si="1375"/>
        <v>8.0641758592374195</v>
      </c>
      <c r="Q7976" s="53">
        <v>0.2</v>
      </c>
      <c r="R7976" s="53">
        <f t="shared" si="1376"/>
        <v>3.9373630338293499</v>
      </c>
    </row>
    <row r="7977" spans="2:18" ht="15">
      <c r="B7977" s="84">
        <v>38280</v>
      </c>
      <c r="C7977" s="85">
        <v>0</v>
      </c>
      <c r="D7977" s="86">
        <v>14.1</v>
      </c>
      <c r="E7977" s="87">
        <v>8.6</v>
      </c>
      <c r="F7977" s="96">
        <f t="shared" si="1367"/>
        <v>11.35</v>
      </c>
      <c r="G7977" s="96"/>
      <c r="H7977" s="74">
        <f t="shared" si="1368"/>
        <v>294</v>
      </c>
      <c r="I7977" s="53">
        <f t="shared" si="1366"/>
        <v>1.0095483599870214</v>
      </c>
      <c r="J7977" s="53">
        <f t="shared" si="1369"/>
        <v>-0.18104144589631799</v>
      </c>
      <c r="K7977" s="53">
        <f t="shared" si="1370"/>
        <v>1.3777388911144641</v>
      </c>
      <c r="L7977" s="53">
        <f t="shared" si="1371"/>
        <v>18.384993394248252</v>
      </c>
      <c r="M7977" s="93">
        <f t="shared" si="1372"/>
        <v>1.1770173252822778</v>
      </c>
      <c r="N7977" s="53">
        <f t="shared" si="1373"/>
        <v>7.3298273346536904</v>
      </c>
      <c r="O7977">
        <f t="shared" si="1374"/>
        <v>0.66701236528428753</v>
      </c>
      <c r="P7977" s="53">
        <f t="shared" si="1375"/>
        <v>10.117718815442569</v>
      </c>
      <c r="Q7977" s="53">
        <v>0.2</v>
      </c>
      <c r="R7977" s="53">
        <f t="shared" si="1376"/>
        <v>4.2476704980042452</v>
      </c>
    </row>
    <row r="7978" spans="2:18" ht="15">
      <c r="B7978" s="84">
        <v>38281</v>
      </c>
      <c r="C7978" s="85">
        <v>0</v>
      </c>
      <c r="D7978" s="86">
        <v>18.100000000000001</v>
      </c>
      <c r="E7978" s="87">
        <v>10.3</v>
      </c>
      <c r="F7978" s="96">
        <f t="shared" si="1367"/>
        <v>14.200000000000001</v>
      </c>
      <c r="G7978" s="96"/>
      <c r="H7978" s="74">
        <f t="shared" si="1368"/>
        <v>295</v>
      </c>
      <c r="I7978" s="53">
        <f t="shared" si="1366"/>
        <v>1.0100975021391829</v>
      </c>
      <c r="J7978" s="53">
        <f t="shared" si="1369"/>
        <v>-0.18728175706601952</v>
      </c>
      <c r="K7978" s="53">
        <f t="shared" si="1370"/>
        <v>1.370838278023415</v>
      </c>
      <c r="L7978" s="53">
        <f t="shared" si="1371"/>
        <v>18.135311222811147</v>
      </c>
      <c r="M7978" s="93">
        <f t="shared" si="1372"/>
        <v>1.5178252250754944</v>
      </c>
      <c r="N7978" s="53">
        <f t="shared" si="1373"/>
        <v>8.6103585322489185</v>
      </c>
      <c r="O7978">
        <f t="shared" si="1374"/>
        <v>0.78752598227639237</v>
      </c>
      <c r="P7978" s="53">
        <f t="shared" si="1375"/>
        <v>12.186288994733191</v>
      </c>
      <c r="Q7978" s="53">
        <v>0.2</v>
      </c>
      <c r="R7978" s="53">
        <f t="shared" si="1376"/>
        <v>4.6492139241568697</v>
      </c>
    </row>
    <row r="7979" spans="2:18" ht="15">
      <c r="B7979" s="84">
        <v>38282</v>
      </c>
      <c r="C7979" s="85">
        <v>0</v>
      </c>
      <c r="D7979" s="86">
        <v>19.3</v>
      </c>
      <c r="E7979" s="87">
        <v>11.5</v>
      </c>
      <c r="F7979" s="96">
        <f t="shared" si="1367"/>
        <v>15.4</v>
      </c>
      <c r="G7979" s="96"/>
      <c r="H7979" s="74">
        <f t="shared" si="1368"/>
        <v>296</v>
      </c>
      <c r="I7979" s="53">
        <f t="shared" si="1366"/>
        <v>1.0106436562780083</v>
      </c>
      <c r="J7979" s="53">
        <f t="shared" si="1369"/>
        <v>-0.19347556991152742</v>
      </c>
      <c r="K7979" s="53">
        <f t="shared" si="1370"/>
        <v>1.3639633369601956</v>
      </c>
      <c r="L7979" s="53">
        <f t="shared" si="1371"/>
        <v>17.887718603622275</v>
      </c>
      <c r="M7979" s="93">
        <f t="shared" si="1372"/>
        <v>1.5532444584979017</v>
      </c>
      <c r="N7979" s="53">
        <f t="shared" si="1373"/>
        <v>8.4928054781566775</v>
      </c>
      <c r="O7979">
        <f t="shared" si="1374"/>
        <v>0.84369224772708307</v>
      </c>
      <c r="P7979" s="53">
        <f t="shared" si="1375"/>
        <v>13.164682668002257</v>
      </c>
      <c r="Q7979" s="53">
        <v>0.2</v>
      </c>
      <c r="R7979" s="53">
        <f t="shared" si="1376"/>
        <v>4.6689429671786717</v>
      </c>
    </row>
    <row r="7980" spans="2:18" ht="15">
      <c r="B7980" s="84">
        <v>38283</v>
      </c>
      <c r="C7980" s="85">
        <v>3.4</v>
      </c>
      <c r="D7980" s="86">
        <v>21.3</v>
      </c>
      <c r="E7980" s="87">
        <v>10.9</v>
      </c>
      <c r="F7980" s="96">
        <f t="shared" si="1367"/>
        <v>16.100000000000001</v>
      </c>
      <c r="G7980" s="96"/>
      <c r="H7980" s="74">
        <f t="shared" si="1368"/>
        <v>297</v>
      </c>
      <c r="I7980" s="53">
        <f t="shared" si="1366"/>
        <v>1.0111866607877009</v>
      </c>
      <c r="J7980" s="53">
        <f t="shared" si="1369"/>
        <v>-0.19962096816676864</v>
      </c>
      <c r="K7980" s="53">
        <f t="shared" si="1370"/>
        <v>1.3571157739932649</v>
      </c>
      <c r="L7980" s="53">
        <f t="shared" si="1371"/>
        <v>17.642303036069933</v>
      </c>
      <c r="M7980" s="93">
        <f t="shared" si="1372"/>
        <v>1.8062219634364149</v>
      </c>
      <c r="N7980" s="53">
        <f t="shared" si="1373"/>
        <v>9.6721020158262387</v>
      </c>
      <c r="O7980">
        <f t="shared" si="1374"/>
        <v>0.87804209849095571</v>
      </c>
      <c r="P7980" s="53">
        <f t="shared" si="1375"/>
        <v>13.76722002790971</v>
      </c>
      <c r="Q7980" s="53">
        <v>0.2</v>
      </c>
      <c r="R7980" s="53">
        <f t="shared" si="1376"/>
        <v>4.9642797420924163</v>
      </c>
    </row>
    <row r="7981" spans="2:18" ht="15">
      <c r="B7981" s="84">
        <v>38284</v>
      </c>
      <c r="C7981" s="85">
        <v>0</v>
      </c>
      <c r="D7981" s="86">
        <v>21.3</v>
      </c>
      <c r="E7981" s="87">
        <v>11.1</v>
      </c>
      <c r="F7981" s="96">
        <f t="shared" si="1367"/>
        <v>16.2</v>
      </c>
      <c r="G7981" s="96"/>
      <c r="H7981" s="74">
        <f t="shared" si="1368"/>
        <v>298</v>
      </c>
      <c r="I7981" s="53">
        <f t="shared" si="1366"/>
        <v>1.0117263549844906</v>
      </c>
      <c r="J7981" s="53">
        <f t="shared" si="1369"/>
        <v>-0.20571602786129212</v>
      </c>
      <c r="K7981" s="53">
        <f t="shared" si="1370"/>
        <v>1.3502973611651965</v>
      </c>
      <c r="L7981" s="53">
        <f t="shared" si="1371"/>
        <v>17.399151599318937</v>
      </c>
      <c r="M7981" s="93">
        <f t="shared" si="1372"/>
        <v>1.7693206596430027</v>
      </c>
      <c r="N7981" s="53">
        <f t="shared" si="1373"/>
        <v>9.446633782789597</v>
      </c>
      <c r="O7981">
        <f t="shared" si="1374"/>
        <v>0.88304731717257212</v>
      </c>
      <c r="P7981" s="53">
        <f t="shared" si="1375"/>
        <v>13.855274292190918</v>
      </c>
      <c r="Q7981" s="53">
        <v>0.2</v>
      </c>
      <c r="R7981" s="53">
        <f t="shared" si="1376"/>
        <v>4.916700979650555</v>
      </c>
    </row>
    <row r="7982" spans="2:18" ht="15">
      <c r="B7982" s="84">
        <v>38285</v>
      </c>
      <c r="C7982" s="85">
        <v>0</v>
      </c>
      <c r="D7982" s="86">
        <v>18.3</v>
      </c>
      <c r="E7982" s="87">
        <v>11.8</v>
      </c>
      <c r="F7982" s="96">
        <f t="shared" si="1367"/>
        <v>15.05</v>
      </c>
      <c r="G7982" s="96"/>
      <c r="H7982" s="74">
        <f t="shared" si="1368"/>
        <v>299</v>
      </c>
      <c r="I7982" s="53">
        <f t="shared" si="1366"/>
        <v>1.0122625791641815</v>
      </c>
      <c r="J7982" s="53">
        <f t="shared" si="1369"/>
        <v>-0.21175881774130711</v>
      </c>
      <c r="K7982" s="53">
        <f t="shared" si="1370"/>
        <v>1.3435099383070224</v>
      </c>
      <c r="L7982" s="53">
        <f t="shared" si="1371"/>
        <v>17.158350888370411</v>
      </c>
      <c r="M7982" s="93">
        <f t="shared" si="1372"/>
        <v>1.3457583113183929</v>
      </c>
      <c r="N7982" s="53">
        <f t="shared" si="1373"/>
        <v>7.4367151100741893</v>
      </c>
      <c r="O7982">
        <f t="shared" si="1374"/>
        <v>0.82696080949253437</v>
      </c>
      <c r="P7982" s="53">
        <f t="shared" si="1375"/>
        <v>12.872326901468268</v>
      </c>
      <c r="Q7982" s="53">
        <v>0.2</v>
      </c>
      <c r="R7982" s="53">
        <f t="shared" si="1376"/>
        <v>4.4157871386372616</v>
      </c>
    </row>
    <row r="7983" spans="2:18" ht="15">
      <c r="B7983" s="84">
        <v>38286</v>
      </c>
      <c r="C7983" s="85">
        <v>0</v>
      </c>
      <c r="D7983" s="86">
        <v>20.2</v>
      </c>
      <c r="E7983" s="87">
        <v>11.3</v>
      </c>
      <c r="F7983" s="96">
        <f t="shared" si="1367"/>
        <v>15.75</v>
      </c>
      <c r="G7983" s="96"/>
      <c r="H7983" s="74">
        <f t="shared" si="1368"/>
        <v>300</v>
      </c>
      <c r="I7983" s="53">
        <f t="shared" si="1366"/>
        <v>1.0127951746494115</v>
      </c>
      <c r="J7983" s="53">
        <f t="shared" si="1369"/>
        <v>-0.2177473997368205</v>
      </c>
      <c r="K7983" s="53">
        <f t="shared" si="1370"/>
        <v>1.3367554147642666</v>
      </c>
      <c r="L7983" s="53">
        <f t="shared" si="1371"/>
        <v>16.919986949598503</v>
      </c>
      <c r="M7983" s="93">
        <f t="shared" si="1372"/>
        <v>1.5859409941573566</v>
      </c>
      <c r="N7983" s="53">
        <f t="shared" si="1373"/>
        <v>8.5811194697152811</v>
      </c>
      <c r="O7983">
        <f t="shared" si="1374"/>
        <v>0.86071789937834486</v>
      </c>
      <c r="P7983" s="53">
        <f t="shared" si="1375"/>
        <v>13.462945799582769</v>
      </c>
      <c r="Q7983" s="53">
        <v>0.2</v>
      </c>
      <c r="R7983" s="53">
        <f t="shared" si="1376"/>
        <v>4.7023262592106452</v>
      </c>
    </row>
    <row r="7984" spans="2:18" ht="15">
      <c r="B7984" s="84">
        <v>38287</v>
      </c>
      <c r="C7984" s="85">
        <v>22.6</v>
      </c>
      <c r="D7984" s="86">
        <v>14.1</v>
      </c>
      <c r="E7984" s="87">
        <v>9.5</v>
      </c>
      <c r="F7984" s="96">
        <f t="shared" si="1367"/>
        <v>11.8</v>
      </c>
      <c r="G7984" s="96"/>
      <c r="H7984" s="74">
        <f t="shared" si="1368"/>
        <v>301</v>
      </c>
      <c r="I7984" s="53">
        <f t="shared" si="1366"/>
        <v>1.0133239838366084</v>
      </c>
      <c r="J7984" s="53">
        <f t="shared" si="1369"/>
        <v>-0.22367982947638354</v>
      </c>
      <c r="K7984" s="53">
        <f t="shared" si="1370"/>
        <v>1.3300357710230664</v>
      </c>
      <c r="L7984" s="53">
        <f t="shared" si="1371"/>
        <v>16.684145215907556</v>
      </c>
      <c r="M7984" s="93">
        <f t="shared" si="1372"/>
        <v>0.99191409517274376</v>
      </c>
      <c r="N7984" s="53">
        <f t="shared" si="1373"/>
        <v>6.0831958433684497</v>
      </c>
      <c r="O7984">
        <f t="shared" si="1374"/>
        <v>0.68489607890223814</v>
      </c>
      <c r="P7984" s="53">
        <f t="shared" si="1375"/>
        <v>10.421882717920871</v>
      </c>
      <c r="Q7984" s="53">
        <v>0.2</v>
      </c>
      <c r="R7984" s="53">
        <f t="shared" si="1376"/>
        <v>3.9870164883626087</v>
      </c>
    </row>
    <row r="7985" spans="2:18" ht="15">
      <c r="B7985" s="84">
        <v>38288</v>
      </c>
      <c r="C7985" s="85">
        <v>10.4</v>
      </c>
      <c r="D7985" s="86">
        <v>13.7</v>
      </c>
      <c r="E7985" s="87">
        <v>9.6999999999999993</v>
      </c>
      <c r="F7985" s="96">
        <f t="shared" si="1367"/>
        <v>11.7</v>
      </c>
      <c r="G7985" s="96"/>
      <c r="H7985" s="74">
        <f t="shared" si="1368"/>
        <v>302</v>
      </c>
      <c r="I7985" s="53">
        <f t="shared" si="1366"/>
        <v>1.0138488502426257</v>
      </c>
      <c r="J7985" s="53">
        <f t="shared" si="1369"/>
        <v>-0.22955415685093136</v>
      </c>
      <c r="K7985" s="53">
        <f t="shared" si="1370"/>
        <v>1.3233530602239887</v>
      </c>
      <c r="L7985" s="53">
        <f t="shared" si="1371"/>
        <v>16.450910441660312</v>
      </c>
      <c r="M7985" s="93">
        <f t="shared" si="1372"/>
        <v>0.90895299142235519</v>
      </c>
      <c r="N7985" s="53">
        <f t="shared" si="1373"/>
        <v>5.5933095501645065</v>
      </c>
      <c r="O7985">
        <f t="shared" si="1374"/>
        <v>0.68088614153219085</v>
      </c>
      <c r="P7985" s="53">
        <f t="shared" si="1375"/>
        <v>10.353593778258876</v>
      </c>
      <c r="Q7985" s="53">
        <v>0.2</v>
      </c>
      <c r="R7985" s="53">
        <f t="shared" si="1376"/>
        <v>3.8736275116318346</v>
      </c>
    </row>
    <row r="7986" spans="2:18" ht="15">
      <c r="B7986" s="84">
        <v>38289</v>
      </c>
      <c r="C7986" s="85">
        <v>11.2</v>
      </c>
      <c r="D7986" s="86">
        <v>12.5</v>
      </c>
      <c r="E7986" s="87">
        <v>9.3000000000000007</v>
      </c>
      <c r="F7986" s="96">
        <f t="shared" si="1367"/>
        <v>10.9</v>
      </c>
      <c r="G7986" s="96"/>
      <c r="H7986" s="74">
        <f t="shared" si="1368"/>
        <v>303</v>
      </c>
      <c r="I7986" s="53">
        <f t="shared" si="1366"/>
        <v>1.0143696185510496</v>
      </c>
      <c r="J7986" s="53">
        <f t="shared" si="1369"/>
        <v>-0.23536842662812049</v>
      </c>
      <c r="K7986" s="53">
        <f t="shared" si="1370"/>
        <v>1.3167094095504064</v>
      </c>
      <c r="L7986" s="53">
        <f t="shared" si="1371"/>
        <v>16.220366637536831</v>
      </c>
      <c r="M7986" s="93">
        <f t="shared" si="1372"/>
        <v>0.77986068346688919</v>
      </c>
      <c r="N7986" s="53">
        <f t="shared" si="1373"/>
        <v>4.9326985693242777</v>
      </c>
      <c r="O7986">
        <f t="shared" si="1374"/>
        <v>0.64953791323084809</v>
      </c>
      <c r="P7986" s="53">
        <f t="shared" si="1375"/>
        <v>9.8215102005486887</v>
      </c>
      <c r="Q7986" s="53">
        <v>0.2</v>
      </c>
      <c r="R7986" s="53">
        <f t="shared" si="1376"/>
        <v>3.6956853413242805</v>
      </c>
    </row>
    <row r="7987" spans="2:18" ht="15">
      <c r="B7987" s="84">
        <v>38290</v>
      </c>
      <c r="C7987" s="85">
        <v>10.6</v>
      </c>
      <c r="D7987" s="86">
        <v>18.3</v>
      </c>
      <c r="E7987" s="87">
        <v>8.6999999999999993</v>
      </c>
      <c r="F7987" s="96">
        <f t="shared" si="1367"/>
        <v>13.5</v>
      </c>
      <c r="G7987" s="96"/>
      <c r="H7987" s="74">
        <f t="shared" si="1368"/>
        <v>304</v>
      </c>
      <c r="I7987" s="53">
        <f t="shared" si="1366"/>
        <v>1.0148861346581595</v>
      </c>
      <c r="J7987" s="53">
        <f t="shared" si="1369"/>
        <v>-0.24112067911849694</v>
      </c>
      <c r="K7987" s="53">
        <f t="shared" si="1370"/>
        <v>1.3101070214775534</v>
      </c>
      <c r="L7987" s="53">
        <f t="shared" si="1371"/>
        <v>15.992597005491556</v>
      </c>
      <c r="M7987" s="93">
        <f t="shared" si="1372"/>
        <v>1.4524407373460522</v>
      </c>
      <c r="N7987" s="53">
        <f t="shared" si="1373"/>
        <v>8.4237124136230541</v>
      </c>
      <c r="O7987">
        <f t="shared" si="1374"/>
        <v>0.75629173150346363</v>
      </c>
      <c r="P7987" s="53">
        <f t="shared" si="1375"/>
        <v>11.646017104401583</v>
      </c>
      <c r="Q7987" s="53">
        <v>0.2</v>
      </c>
      <c r="R7987" s="53">
        <f t="shared" si="1376"/>
        <v>4.5794182775312882</v>
      </c>
    </row>
    <row r="7988" spans="2:18" ht="15">
      <c r="B7988" s="84">
        <v>38291</v>
      </c>
      <c r="C7988" s="85">
        <v>19.600000000000001</v>
      </c>
      <c r="D7988" s="86">
        <v>12.2</v>
      </c>
      <c r="E7988" s="87">
        <v>7.3</v>
      </c>
      <c r="F7988" s="96">
        <f t="shared" si="1367"/>
        <v>9.75</v>
      </c>
      <c r="G7988" s="96"/>
      <c r="H7988" s="74">
        <f t="shared" si="1368"/>
        <v>305</v>
      </c>
      <c r="I7988" s="53">
        <f t="shared" si="1366"/>
        <v>1.0153982457185289</v>
      </c>
      <c r="J7988" s="53">
        <f t="shared" si="1369"/>
        <v>-0.24680895089479327</v>
      </c>
      <c r="K7988" s="53">
        <f t="shared" si="1370"/>
        <v>1.3035481748675748</v>
      </c>
      <c r="L7988" s="53">
        <f t="shared" si="1371"/>
        <v>15.767683873981852</v>
      </c>
      <c r="M7988" s="93">
        <f t="shared" si="1372"/>
        <v>0.90050685036395872</v>
      </c>
      <c r="N7988" s="53">
        <f t="shared" si="1373"/>
        <v>5.9335535416075134</v>
      </c>
      <c r="O7988">
        <f t="shared" si="1374"/>
        <v>0.60668595938210224</v>
      </c>
      <c r="P7988" s="53">
        <f t="shared" si="1375"/>
        <v>9.0994264322548251</v>
      </c>
      <c r="Q7988" s="53">
        <v>0.2</v>
      </c>
      <c r="R7988" s="53">
        <f t="shared" si="1376"/>
        <v>3.8725962256674733</v>
      </c>
    </row>
    <row r="7989" spans="2:18" ht="15">
      <c r="B7989" s="84">
        <v>38292</v>
      </c>
      <c r="C7989" s="85">
        <v>24</v>
      </c>
      <c r="D7989" s="86">
        <v>13.3</v>
      </c>
      <c r="E7989" s="87">
        <v>7.9</v>
      </c>
      <c r="F7989" s="96">
        <f t="shared" si="1367"/>
        <v>10.600000000000001</v>
      </c>
      <c r="G7989" s="96"/>
      <c r="H7989" s="74">
        <f t="shared" si="1368"/>
        <v>306</v>
      </c>
      <c r="I7989" s="53">
        <f t="shared" si="1366"/>
        <v>1.0159058001902563</v>
      </c>
      <c r="J7989" s="53">
        <f t="shared" si="1369"/>
        <v>-0.25243127556549821</v>
      </c>
      <c r="K7989" s="53">
        <f t="shared" si="1370"/>
        <v>1.2970352258952598</v>
      </c>
      <c r="L7989" s="53">
        <f t="shared" si="1371"/>
        <v>15.545708633651007</v>
      </c>
      <c r="M7989" s="93">
        <f t="shared" si="1372"/>
        <v>0.96078279439954606</v>
      </c>
      <c r="N7989" s="53">
        <f t="shared" si="1373"/>
        <v>6.1412436055985671</v>
      </c>
      <c r="O7989">
        <f t="shared" si="1374"/>
        <v>0.63811172487600121</v>
      </c>
      <c r="P7989" s="53">
        <f t="shared" si="1375"/>
        <v>9.6283671849042669</v>
      </c>
      <c r="Q7989" s="53">
        <v>0.2</v>
      </c>
      <c r="R7989" s="53">
        <f t="shared" si="1376"/>
        <v>3.9527905970073101</v>
      </c>
    </row>
    <row r="7990" spans="2:18" ht="15">
      <c r="B7990" s="84">
        <v>38293</v>
      </c>
      <c r="C7990" s="85">
        <v>34.200000000000003</v>
      </c>
      <c r="D7990" s="86">
        <v>19.8</v>
      </c>
      <c r="E7990" s="87">
        <v>9.3000000000000007</v>
      </c>
      <c r="F7990" s="96">
        <f t="shared" si="1367"/>
        <v>14.55</v>
      </c>
      <c r="G7990" s="96"/>
      <c r="H7990" s="74">
        <f t="shared" si="1368"/>
        <v>307</v>
      </c>
      <c r="I7990" s="53">
        <f t="shared" si="1366"/>
        <v>1.0164086478798078</v>
      </c>
      <c r="J7990" s="53">
        <f t="shared" si="1369"/>
        <v>-0.25798568460379556</v>
      </c>
      <c r="K7990" s="53">
        <f t="shared" si="1370"/>
        <v>1.2905706087883901</v>
      </c>
      <c r="L7990" s="53">
        <f t="shared" si="1371"/>
        <v>15.326751673653153</v>
      </c>
      <c r="M7990" s="93">
        <f t="shared" si="1372"/>
        <v>1.5045912403189814</v>
      </c>
      <c r="N7990" s="53">
        <f t="shared" si="1373"/>
        <v>8.442939784395957</v>
      </c>
      <c r="O7990">
        <f t="shared" si="1374"/>
        <v>0.80356064170991792</v>
      </c>
      <c r="P7990" s="53">
        <f t="shared" si="1375"/>
        <v>12.464720934699722</v>
      </c>
      <c r="Q7990" s="53">
        <v>0.2</v>
      </c>
      <c r="R7990" s="53">
        <f t="shared" si="1376"/>
        <v>4.624966442926973</v>
      </c>
    </row>
    <row r="7991" spans="2:18" ht="15">
      <c r="B7991" s="84">
        <v>38294</v>
      </c>
      <c r="C7991" s="85">
        <v>0</v>
      </c>
      <c r="D7991" s="86">
        <v>18.100000000000001</v>
      </c>
      <c r="E7991" s="87">
        <v>9.3000000000000007</v>
      </c>
      <c r="F7991" s="96">
        <f t="shared" si="1367"/>
        <v>13.700000000000001</v>
      </c>
      <c r="G7991" s="96"/>
      <c r="H7991" s="74">
        <f t="shared" si="1368"/>
        <v>308</v>
      </c>
      <c r="I7991" s="53">
        <f t="shared" si="1366"/>
        <v>1.0169066399864619</v>
      </c>
      <c r="J7991" s="53">
        <f t="shared" si="1369"/>
        <v>-0.26347020823283013</v>
      </c>
      <c r="K7991" s="53">
        <f t="shared" si="1370"/>
        <v>1.2841568363660321</v>
      </c>
      <c r="L7991" s="53">
        <f t="shared" si="1371"/>
        <v>15.110892318814727</v>
      </c>
      <c r="M7991" s="93">
        <f t="shared" si="1372"/>
        <v>1.3223349423107693</v>
      </c>
      <c r="N7991" s="53">
        <f t="shared" si="1373"/>
        <v>7.6204456192352303</v>
      </c>
      <c r="O7991">
        <f t="shared" si="1374"/>
        <v>0.76510354710357487</v>
      </c>
      <c r="P7991" s="53">
        <f t="shared" si="1375"/>
        <v>11.798155148200626</v>
      </c>
      <c r="Q7991" s="53">
        <v>0.2</v>
      </c>
      <c r="R7991" s="53">
        <f t="shared" si="1376"/>
        <v>4.4060367977844539</v>
      </c>
    </row>
    <row r="7992" spans="2:18" ht="15">
      <c r="B7992" s="84">
        <v>38295</v>
      </c>
      <c r="C7992" s="85">
        <v>0.2</v>
      </c>
      <c r="D7992" s="86">
        <v>19.899999999999999</v>
      </c>
      <c r="E7992" s="87">
        <v>9.3000000000000007</v>
      </c>
      <c r="F7992" s="96">
        <f t="shared" si="1367"/>
        <v>14.6</v>
      </c>
      <c r="G7992" s="96"/>
      <c r="H7992" s="74">
        <f t="shared" si="1368"/>
        <v>309</v>
      </c>
      <c r="I7992" s="53">
        <f t="shared" si="1366"/>
        <v>1.0173996291463423</v>
      </c>
      <c r="J7992" s="53">
        <f t="shared" si="1369"/>
        <v>-0.26888287636813218</v>
      </c>
      <c r="K7992" s="53">
        <f t="shared" si="1370"/>
        <v>1.2777965003575227</v>
      </c>
      <c r="L7992" s="53">
        <f t="shared" si="1371"/>
        <v>14.89820876783244</v>
      </c>
      <c r="M7992" s="93">
        <f t="shared" si="1372"/>
        <v>1.4717412827032654</v>
      </c>
      <c r="N7992" s="53">
        <f t="shared" si="1373"/>
        <v>8.2458591029826547</v>
      </c>
      <c r="O7992">
        <f t="shared" si="1374"/>
        <v>0.80587438458899285</v>
      </c>
      <c r="P7992" s="53">
        <f t="shared" si="1375"/>
        <v>12.504956786191462</v>
      </c>
      <c r="Q7992" s="53">
        <v>0.2</v>
      </c>
      <c r="R7992" s="53">
        <f t="shared" si="1376"/>
        <v>4.5822436534120321</v>
      </c>
    </row>
    <row r="7993" spans="2:18" ht="15">
      <c r="B7993" s="84">
        <v>38296</v>
      </c>
      <c r="C7993" s="85">
        <v>0</v>
      </c>
      <c r="D7993" s="86">
        <v>18.100000000000001</v>
      </c>
      <c r="E7993" s="87">
        <v>7.7</v>
      </c>
      <c r="F7993" s="96">
        <f t="shared" si="1367"/>
        <v>12.9</v>
      </c>
      <c r="G7993" s="96"/>
      <c r="H7993" s="74">
        <f t="shared" si="1368"/>
        <v>310</v>
      </c>
      <c r="I7993" s="53">
        <f t="shared" si="1366"/>
        <v>1.0178874694760252</v>
      </c>
      <c r="J7993" s="53">
        <f t="shared" si="1369"/>
        <v>-0.27422171961789704</v>
      </c>
      <c r="K7993" s="53">
        <f t="shared" si="1370"/>
        <v>1.2714922714843895</v>
      </c>
      <c r="L7993" s="53">
        <f t="shared" si="1371"/>
        <v>14.688778032712165</v>
      </c>
      <c r="M7993" s="93">
        <f t="shared" si="1372"/>
        <v>1.3618842168336189</v>
      </c>
      <c r="N7993" s="53">
        <f t="shared" si="1373"/>
        <v>8.0528805864944406</v>
      </c>
      <c r="O7993">
        <f t="shared" si="1374"/>
        <v>0.73038527643591511</v>
      </c>
      <c r="P7993" s="53">
        <f t="shared" si="1375"/>
        <v>11.200053395093956</v>
      </c>
      <c r="Q7993" s="53">
        <v>0.2</v>
      </c>
      <c r="R7993" s="53">
        <f t="shared" si="1376"/>
        <v>4.4720261935734893</v>
      </c>
    </row>
    <row r="7994" spans="2:18" ht="15">
      <c r="B7994" s="84">
        <v>38297</v>
      </c>
      <c r="C7994" s="85">
        <v>0</v>
      </c>
      <c r="D7994" s="86">
        <v>17.5</v>
      </c>
      <c r="E7994" s="87">
        <v>7</v>
      </c>
      <c r="F7994" s="96">
        <f t="shared" si="1367"/>
        <v>12.25</v>
      </c>
      <c r="G7994" s="96"/>
      <c r="H7994" s="74">
        <f t="shared" si="1368"/>
        <v>311</v>
      </c>
      <c r="I7994" s="53">
        <f t="shared" si="1366"/>
        <v>1.0183700166157084</v>
      </c>
      <c r="J7994" s="53">
        <f t="shared" si="1369"/>
        <v>-0.27948477034166919</v>
      </c>
      <c r="K7994" s="53">
        <f t="shared" si="1370"/>
        <v>1.2652468992870076</v>
      </c>
      <c r="L7994" s="53">
        <f t="shared" si="1371"/>
        <v>14.482675879656613</v>
      </c>
      <c r="M7994" s="93">
        <f t="shared" si="1372"/>
        <v>1.3206490118829668</v>
      </c>
      <c r="N7994" s="53">
        <f t="shared" si="1373"/>
        <v>7.9779696945869407</v>
      </c>
      <c r="O7994">
        <f t="shared" si="1374"/>
        <v>0.70319710793844881</v>
      </c>
      <c r="P7994" s="53">
        <f t="shared" si="1375"/>
        <v>10.734187883142379</v>
      </c>
      <c r="Q7994" s="53">
        <v>0.2</v>
      </c>
      <c r="R7994" s="53">
        <f t="shared" si="1376"/>
        <v>4.4290982624933646</v>
      </c>
    </row>
    <row r="7995" spans="2:18" ht="15">
      <c r="B7995" s="84">
        <v>38298</v>
      </c>
      <c r="C7995" s="85">
        <v>0.2</v>
      </c>
      <c r="D7995" s="86">
        <v>14.2</v>
      </c>
      <c r="E7995" s="87">
        <v>2.9</v>
      </c>
      <c r="F7995" s="96">
        <f t="shared" si="1367"/>
        <v>8.5499999999999989</v>
      </c>
      <c r="G7995" s="96"/>
      <c r="H7995" s="74">
        <f t="shared" si="1368"/>
        <v>312</v>
      </c>
      <c r="I7995" s="53">
        <f t="shared" si="1366"/>
        <v>1.0188471277719298</v>
      </c>
      <c r="J7995" s="53">
        <f t="shared" si="1369"/>
        <v>-0.28467006376778992</v>
      </c>
      <c r="K7995" s="53">
        <f t="shared" si="1370"/>
        <v>1.2590632116775065</v>
      </c>
      <c r="L7995" s="53">
        <f t="shared" si="1371"/>
        <v>14.279976771613258</v>
      </c>
      <c r="M7995" s="93">
        <f t="shared" si="1372"/>
        <v>1.1845320496517753</v>
      </c>
      <c r="N7995" s="53">
        <f t="shared" si="1373"/>
        <v>8.1604788609951182</v>
      </c>
      <c r="O7995">
        <f t="shared" si="1374"/>
        <v>0.56462652315368345</v>
      </c>
      <c r="P7995" s="53">
        <f t="shared" si="1375"/>
        <v>8.3969032301242521</v>
      </c>
      <c r="Q7995" s="53">
        <v>0.2</v>
      </c>
      <c r="R7995" s="53">
        <f t="shared" si="1376"/>
        <v>4.3123840218425658</v>
      </c>
    </row>
    <row r="7996" spans="2:18" ht="15">
      <c r="B7996" s="84">
        <v>38299</v>
      </c>
      <c r="C7996" s="85">
        <v>0</v>
      </c>
      <c r="D7996" s="86">
        <v>12.2</v>
      </c>
      <c r="E7996" s="87">
        <v>-0.3</v>
      </c>
      <c r="F7996" s="96">
        <f t="shared" si="1367"/>
        <v>5.9499999999999993</v>
      </c>
      <c r="G7996" s="96"/>
      <c r="H7996" s="74">
        <f t="shared" si="1368"/>
        <v>313</v>
      </c>
      <c r="I7996" s="53">
        <f t="shared" si="1366"/>
        <v>1.0193186617598224</v>
      </c>
      <c r="J7996" s="53">
        <f t="shared" si="1369"/>
        <v>-0.28977563916981031</v>
      </c>
      <c r="K7996" s="53">
        <f t="shared" si="1370"/>
        <v>1.2529441142002091</v>
      </c>
      <c r="L7996" s="53">
        <f t="shared" si="1371"/>
        <v>14.080753812694676</v>
      </c>
      <c r="M7996" s="93">
        <f t="shared" si="1372"/>
        <v>1.1072456923761609</v>
      </c>
      <c r="N7996" s="53">
        <f t="shared" si="1373"/>
        <v>8.4631070293985289</v>
      </c>
      <c r="O7996">
        <f t="shared" si="1374"/>
        <v>0.48214798994377922</v>
      </c>
      <c r="P7996" s="53">
        <f t="shared" si="1375"/>
        <v>7.0385664101447656</v>
      </c>
      <c r="Q7996" s="53">
        <v>0.2</v>
      </c>
      <c r="R7996" s="53">
        <f t="shared" si="1376"/>
        <v>4.2573078191723797</v>
      </c>
    </row>
    <row r="7997" spans="2:18" ht="15">
      <c r="B7997" s="84">
        <v>38300</v>
      </c>
      <c r="C7997" s="85">
        <v>0</v>
      </c>
      <c r="D7997" s="86">
        <v>11.7</v>
      </c>
      <c r="E7997" s="87">
        <v>-2.6</v>
      </c>
      <c r="F7997" s="96">
        <f t="shared" si="1367"/>
        <v>4.55</v>
      </c>
      <c r="G7997" s="96"/>
      <c r="H7997" s="74">
        <f t="shared" si="1368"/>
        <v>314</v>
      </c>
      <c r="I7997" s="53">
        <f t="shared" si="1366"/>
        <v>1.0197844790448929</v>
      </c>
      <c r="J7997" s="53">
        <f t="shared" si="1369"/>
        <v>-0.29479954110186718</v>
      </c>
      <c r="K7997" s="53">
        <f t="shared" si="1370"/>
        <v>1.2468925889808187</v>
      </c>
      <c r="L7997" s="53">
        <f t="shared" si="1371"/>
        <v>13.885078694683791</v>
      </c>
      <c r="M7997" s="93">
        <f t="shared" si="1372"/>
        <v>1.0989890499328212</v>
      </c>
      <c r="N7997" s="53">
        <f t="shared" si="1373"/>
        <v>8.9261727094242111</v>
      </c>
      <c r="O7997">
        <f t="shared" si="1374"/>
        <v>0.44227147196117111</v>
      </c>
      <c r="P7997" s="53">
        <f t="shared" si="1375"/>
        <v>6.391824842945371</v>
      </c>
      <c r="Q7997" s="53">
        <v>0.2</v>
      </c>
      <c r="R7997" s="53">
        <f t="shared" si="1376"/>
        <v>4.2869615376610293</v>
      </c>
    </row>
    <row r="7998" spans="2:18" ht="15">
      <c r="B7998" s="84">
        <v>38301</v>
      </c>
      <c r="C7998" s="85">
        <v>0</v>
      </c>
      <c r="D7998" s="86">
        <v>5.5</v>
      </c>
      <c r="E7998" s="87">
        <v>2.1</v>
      </c>
      <c r="F7998" s="96">
        <f t="shared" si="1367"/>
        <v>3.8</v>
      </c>
      <c r="G7998" s="96"/>
      <c r="H7998" s="74">
        <f t="shared" si="1368"/>
        <v>315</v>
      </c>
      <c r="I7998" s="53">
        <f t="shared" si="1366"/>
        <v>1.0202444417843124</v>
      </c>
      <c r="J7998" s="53">
        <f t="shared" si="1369"/>
        <v>-0.29973982069280281</v>
      </c>
      <c r="K7998" s="53">
        <f t="shared" si="1370"/>
        <v>1.2409116933456585</v>
      </c>
      <c r="L7998" s="53">
        <f t="shared" si="1371"/>
        <v>13.693021645835916</v>
      </c>
      <c r="M7998" s="93">
        <f t="shared" si="1372"/>
        <v>0.51073071628184019</v>
      </c>
      <c r="N7998" s="53">
        <f t="shared" si="1373"/>
        <v>4.2922763418275744</v>
      </c>
      <c r="O7998">
        <f t="shared" si="1374"/>
        <v>0.42212318997719828</v>
      </c>
      <c r="P7998" s="53">
        <f t="shared" si="1375"/>
        <v>6.0677283520813434</v>
      </c>
      <c r="Q7998" s="53">
        <v>0.2</v>
      </c>
      <c r="R7998" s="53">
        <f t="shared" si="1376"/>
        <v>3.2647970877020556</v>
      </c>
    </row>
    <row r="7999" spans="2:18" ht="15">
      <c r="B7999" s="84">
        <v>38302</v>
      </c>
      <c r="C7999" s="85">
        <v>1.8</v>
      </c>
      <c r="D7999" s="86">
        <v>7.7</v>
      </c>
      <c r="E7999" s="87">
        <v>2.7</v>
      </c>
      <c r="F7999" s="96">
        <f t="shared" si="1367"/>
        <v>5.2</v>
      </c>
      <c r="G7999" s="96"/>
      <c r="H7999" s="74">
        <f t="shared" si="1368"/>
        <v>316</v>
      </c>
      <c r="I7999" s="53">
        <f t="shared" si="1366"/>
        <v>1.020698413867706</v>
      </c>
      <c r="J7999" s="53">
        <f t="shared" si="1369"/>
        <v>-0.30459453699858596</v>
      </c>
      <c r="K7999" s="53">
        <f t="shared" si="1370"/>
        <v>1.2350045580925202</v>
      </c>
      <c r="L7999" s="53">
        <f t="shared" si="1371"/>
        <v>13.504651382186657</v>
      </c>
      <c r="M7999" s="93">
        <f t="shared" si="1372"/>
        <v>0.65042269902646987</v>
      </c>
      <c r="N7999" s="53">
        <f t="shared" si="1373"/>
        <v>5.1335441455109958</v>
      </c>
      <c r="O7999">
        <f t="shared" si="1374"/>
        <v>0.46041058296527632</v>
      </c>
      <c r="P7999" s="53">
        <f t="shared" si="1375"/>
        <v>6.685161880365416</v>
      </c>
      <c r="Q7999" s="53">
        <v>0.2</v>
      </c>
      <c r="R7999" s="53">
        <f t="shared" si="1376"/>
        <v>3.5061010531820664</v>
      </c>
    </row>
    <row r="8000" spans="2:18" ht="15">
      <c r="B8000" s="84">
        <v>38303</v>
      </c>
      <c r="C8000" s="85">
        <v>1</v>
      </c>
      <c r="D8000" s="86">
        <v>10.1</v>
      </c>
      <c r="E8000" s="87">
        <v>2.7</v>
      </c>
      <c r="F8000" s="96">
        <f t="shared" si="1367"/>
        <v>6.4</v>
      </c>
      <c r="G8000" s="96"/>
      <c r="H8000" s="74">
        <f t="shared" si="1368"/>
        <v>317</v>
      </c>
      <c r="I8000" s="53">
        <f t="shared" si="1366"/>
        <v>1.0211462609574309</v>
      </c>
      <c r="J8000" s="53">
        <f t="shared" si="1369"/>
        <v>-0.3093617584123764</v>
      </c>
      <c r="K8000" s="53">
        <f t="shared" si="1370"/>
        <v>1.2291743853950863</v>
      </c>
      <c r="L8000" s="53">
        <f t="shared" si="1371"/>
        <v>13.320035061569568</v>
      </c>
      <c r="M8000" s="93">
        <f t="shared" si="1372"/>
        <v>0.8211756584586648</v>
      </c>
      <c r="N8000" s="53">
        <f t="shared" si="1373"/>
        <v>6.1598501782188588</v>
      </c>
      <c r="O8000">
        <f t="shared" si="1374"/>
        <v>0.49561767917449667</v>
      </c>
      <c r="P8000" s="53">
        <f t="shared" si="1375"/>
        <v>7.2585514907624775</v>
      </c>
      <c r="Q8000" s="53">
        <v>0.2</v>
      </c>
      <c r="R8000" s="53">
        <f t="shared" si="1376"/>
        <v>3.78034777719426</v>
      </c>
    </row>
    <row r="8001" spans="2:18" ht="15">
      <c r="B8001" s="84">
        <v>38304</v>
      </c>
      <c r="C8001" s="85">
        <v>0</v>
      </c>
      <c r="D8001" s="86">
        <v>13.8</v>
      </c>
      <c r="E8001" s="87">
        <v>1.4</v>
      </c>
      <c r="F8001" s="96">
        <f t="shared" si="1367"/>
        <v>7.6000000000000005</v>
      </c>
      <c r="G8001" s="96"/>
      <c r="H8001" s="74">
        <f t="shared" si="1368"/>
        <v>318</v>
      </c>
      <c r="I8001" s="53">
        <f t="shared" si="1366"/>
        <v>1.0215878505283278</v>
      </c>
      <c r="J8001" s="53">
        <f t="shared" si="1369"/>
        <v>-0.31403956413128459</v>
      </c>
      <c r="K8001" s="53">
        <f t="shared" si="1370"/>
        <v>1.2234244463235751</v>
      </c>
      <c r="L8001" s="53">
        <f t="shared" si="1371"/>
        <v>13.139238240542905</v>
      </c>
      <c r="M8001" s="93">
        <f t="shared" si="1372"/>
        <v>1.100561256446261</v>
      </c>
      <c r="N8001" s="53">
        <f t="shared" si="1373"/>
        <v>7.8655654877001533</v>
      </c>
      <c r="O8001">
        <f t="shared" si="1374"/>
        <v>0.53316149762387977</v>
      </c>
      <c r="P8001" s="53">
        <f t="shared" si="1375"/>
        <v>7.8755789254229045</v>
      </c>
      <c r="Q8001" s="53">
        <v>0.2</v>
      </c>
      <c r="R8001" s="53">
        <f t="shared" si="1376"/>
        <v>4.2050168637913803</v>
      </c>
    </row>
    <row r="8002" spans="2:18" ht="15">
      <c r="B8002" s="84">
        <v>38305</v>
      </c>
      <c r="C8002" s="85">
        <v>0</v>
      </c>
      <c r="D8002" s="86">
        <v>10.1</v>
      </c>
      <c r="E8002" s="87">
        <v>5.7</v>
      </c>
      <c r="F8002" s="96">
        <f t="shared" si="1367"/>
        <v>7.9</v>
      </c>
      <c r="G8002" s="96"/>
      <c r="H8002" s="74">
        <f t="shared" si="1368"/>
        <v>319</v>
      </c>
      <c r="I8002" s="53">
        <f t="shared" si="1366"/>
        <v>1.0220230519069382</v>
      </c>
      <c r="J8002" s="53">
        <f t="shared" si="1369"/>
        <v>-0.3186260456786566</v>
      </c>
      <c r="K8002" s="53">
        <f t="shared" si="1370"/>
        <v>1.2177580779650874</v>
      </c>
      <c r="L8002" s="53">
        <f t="shared" si="1371"/>
        <v>12.962324834415274</v>
      </c>
      <c r="M8002" s="93">
        <f t="shared" si="1372"/>
        <v>0.65439780771982614</v>
      </c>
      <c r="N8002" s="53">
        <f t="shared" si="1373"/>
        <v>4.6223003329247465</v>
      </c>
      <c r="O8002">
        <f t="shared" si="1374"/>
        <v>0.5429276807238258</v>
      </c>
      <c r="P8002" s="53">
        <f t="shared" si="1375"/>
        <v>8.0369884225602579</v>
      </c>
      <c r="Q8002" s="53">
        <v>0.2</v>
      </c>
      <c r="R8002" s="53">
        <f t="shared" si="1376"/>
        <v>3.5092885524342465</v>
      </c>
    </row>
    <row r="8003" spans="2:18" ht="15">
      <c r="B8003" s="84">
        <v>38306</v>
      </c>
      <c r="C8003" s="85">
        <v>0.2</v>
      </c>
      <c r="D8003" s="86">
        <v>11.9</v>
      </c>
      <c r="E8003" s="87">
        <v>0.5</v>
      </c>
      <c r="F8003" s="96">
        <f t="shared" si="1367"/>
        <v>6.2</v>
      </c>
      <c r="G8003" s="96"/>
      <c r="H8003" s="74">
        <f t="shared" si="1368"/>
        <v>320</v>
      </c>
      <c r="I8003" s="53">
        <f t="shared" si="1366"/>
        <v>1.0224517363101726</v>
      </c>
      <c r="J8003" s="53">
        <f t="shared" si="1369"/>
        <v>-0.32311930848040749</v>
      </c>
      <c r="K8003" s="53">
        <f t="shared" si="1370"/>
        <v>1.2121786801282579</v>
      </c>
      <c r="L8003" s="53">
        <f t="shared" si="1371"/>
        <v>12.789357080551207</v>
      </c>
      <c r="M8003" s="93">
        <f t="shared" si="1372"/>
        <v>0.97053645757870599</v>
      </c>
      <c r="N8003" s="53">
        <f t="shared" si="1373"/>
        <v>7.3409127131931413</v>
      </c>
      <c r="O8003">
        <f t="shared" si="1374"/>
        <v>0.48959098753464431</v>
      </c>
      <c r="P8003" s="53">
        <f t="shared" si="1375"/>
        <v>7.1600317007956766</v>
      </c>
      <c r="Q8003" s="53">
        <v>0.2</v>
      </c>
      <c r="R8003" s="53">
        <f t="shared" si="1376"/>
        <v>4.0267840643980906</v>
      </c>
    </row>
    <row r="8004" spans="2:18" ht="15">
      <c r="B8004" s="84">
        <v>38307</v>
      </c>
      <c r="C8004" s="85">
        <v>0</v>
      </c>
      <c r="D8004" s="86">
        <v>9.3000000000000007</v>
      </c>
      <c r="E8004" s="87">
        <v>-0.5</v>
      </c>
      <c r="F8004" s="96">
        <f t="shared" si="1367"/>
        <v>4.4000000000000004</v>
      </c>
      <c r="G8004" s="96"/>
      <c r="H8004" s="74">
        <f t="shared" si="1368"/>
        <v>321</v>
      </c>
      <c r="I8004" s="53">
        <f t="shared" si="1366"/>
        <v>1.0228737768834191</v>
      </c>
      <c r="J8004" s="53">
        <f t="shared" si="1369"/>
        <v>-0.32751747349366472</v>
      </c>
      <c r="K8004" s="53">
        <f t="shared" si="1370"/>
        <v>1.2066897116181678</v>
      </c>
      <c r="L8004" s="53">
        <f t="shared" si="1371"/>
        <v>12.620395505124998</v>
      </c>
      <c r="M8004" s="93">
        <f t="shared" si="1372"/>
        <v>0.82136927119300118</v>
      </c>
      <c r="N8004" s="53">
        <f t="shared" si="1373"/>
        <v>6.716374816069365</v>
      </c>
      <c r="O8004">
        <f t="shared" si="1374"/>
        <v>0.43817565691715032</v>
      </c>
      <c r="P8004" s="53">
        <f t="shared" si="1375"/>
        <v>6.3257917260859982</v>
      </c>
      <c r="Q8004" s="53">
        <v>0.2</v>
      </c>
      <c r="R8004" s="53">
        <f t="shared" si="1376"/>
        <v>3.8080323227568114</v>
      </c>
    </row>
    <row r="8005" spans="2:18" ht="15">
      <c r="B8005" s="84">
        <v>38308</v>
      </c>
      <c r="C8005" s="85">
        <v>0</v>
      </c>
      <c r="D8005" s="86">
        <v>12.5</v>
      </c>
      <c r="E8005" s="87">
        <v>-1.9</v>
      </c>
      <c r="F8005" s="96">
        <f t="shared" si="1367"/>
        <v>5.3</v>
      </c>
      <c r="G8005" s="96"/>
      <c r="H8005" s="74">
        <f t="shared" si="1368"/>
        <v>322</v>
      </c>
      <c r="I8005" s="53">
        <f t="shared" si="1366"/>
        <v>1.0232890487380821</v>
      </c>
      <c r="J8005" s="53">
        <f t="shared" si="1369"/>
        <v>-0.33181867888566741</v>
      </c>
      <c r="K8005" s="53">
        <f t="shared" si="1370"/>
        <v>1.2012946860691214</v>
      </c>
      <c r="L8005" s="53">
        <f t="shared" si="1371"/>
        <v>12.455498893477454</v>
      </c>
      <c r="M8005" s="93">
        <f t="shared" si="1372"/>
        <v>1.0224776577423598</v>
      </c>
      <c r="N8005" s="53">
        <f t="shared" si="1373"/>
        <v>8.0351001630075274</v>
      </c>
      <c r="O8005">
        <f t="shared" si="1374"/>
        <v>0.46325833201063299</v>
      </c>
      <c r="P8005" s="53">
        <f t="shared" si="1375"/>
        <v>6.7313451978244094</v>
      </c>
      <c r="Q8005" s="53">
        <v>0.2</v>
      </c>
      <c r="R8005" s="53">
        <f t="shared" si="1376"/>
        <v>4.13360420631638</v>
      </c>
    </row>
    <row r="8006" spans="2:18" ht="15">
      <c r="B8006" s="84">
        <v>38309</v>
      </c>
      <c r="C8006" s="85">
        <v>0</v>
      </c>
      <c r="D8006" s="86">
        <v>11.7</v>
      </c>
      <c r="E8006" s="87">
        <v>-1.1000000000000001</v>
      </c>
      <c r="F8006" s="96">
        <f t="shared" si="1367"/>
        <v>5.3</v>
      </c>
      <c r="G8006" s="96"/>
      <c r="H8006" s="74">
        <f t="shared" si="1368"/>
        <v>323</v>
      </c>
      <c r="I8006" s="53">
        <f t="shared" si="1366"/>
        <v>1.0236974289885385</v>
      </c>
      <c r="J8006" s="53">
        <f t="shared" si="1369"/>
        <v>-0.33602108176058221</v>
      </c>
      <c r="K8006" s="53">
        <f t="shared" si="1370"/>
        <v>1.1959971673247867</v>
      </c>
      <c r="L8006" s="53">
        <f t="shared" si="1371"/>
        <v>12.294724264213732</v>
      </c>
      <c r="M8006" s="93">
        <f t="shared" si="1372"/>
        <v>0.95155792685772989</v>
      </c>
      <c r="N8006" s="53">
        <f t="shared" si="1373"/>
        <v>7.4777802676762537</v>
      </c>
      <c r="O8006">
        <f t="shared" si="1374"/>
        <v>0.46325833201063299</v>
      </c>
      <c r="P8006" s="53">
        <f t="shared" si="1375"/>
        <v>6.7313451978244094</v>
      </c>
      <c r="Q8006" s="53">
        <v>0.2</v>
      </c>
      <c r="R8006" s="53">
        <f t="shared" si="1376"/>
        <v>4.0139207432479971</v>
      </c>
    </row>
    <row r="8007" spans="2:18" ht="15">
      <c r="B8007" s="84">
        <v>38310</v>
      </c>
      <c r="C8007" s="85">
        <v>0</v>
      </c>
      <c r="D8007" s="86">
        <v>11.4</v>
      </c>
      <c r="E8007" s="87">
        <v>0.9</v>
      </c>
      <c r="F8007" s="96">
        <f t="shared" si="1367"/>
        <v>6.15</v>
      </c>
      <c r="G8007" s="96"/>
      <c r="H8007" s="74">
        <f t="shared" si="1368"/>
        <v>324</v>
      </c>
      <c r="I8007" s="53">
        <f t="shared" si="1366"/>
        <v>1.0240987967885025</v>
      </c>
      <c r="J8007" s="53">
        <f t="shared" si="1369"/>
        <v>-0.34012285993158092</v>
      </c>
      <c r="K8007" s="53">
        <f t="shared" si="1370"/>
        <v>1.190800764357423</v>
      </c>
      <c r="L8007" s="53">
        <f t="shared" si="1371"/>
        <v>12.138126847161859</v>
      </c>
      <c r="M8007" s="93">
        <f t="shared" si="1372"/>
        <v>0.8821680254117088</v>
      </c>
      <c r="N8007" s="53">
        <f t="shared" si="1373"/>
        <v>6.6864444761713111</v>
      </c>
      <c r="O8007">
        <f t="shared" si="1374"/>
        <v>0.48809438582775533</v>
      </c>
      <c r="P8007" s="53">
        <f t="shared" si="1375"/>
        <v>7.1355895831897636</v>
      </c>
      <c r="Q8007" s="53">
        <v>0.2</v>
      </c>
      <c r="R8007" s="53">
        <f t="shared" si="1376"/>
        <v>3.8830318187037731</v>
      </c>
    </row>
    <row r="8008" spans="2:18" ht="15">
      <c r="B8008" s="84">
        <v>38311</v>
      </c>
      <c r="C8008" s="85">
        <v>0</v>
      </c>
      <c r="D8008" s="86">
        <v>9.6999999999999993</v>
      </c>
      <c r="E8008" s="87">
        <v>-2.7</v>
      </c>
      <c r="F8008" s="96">
        <f t="shared" si="1367"/>
        <v>3.4999999999999996</v>
      </c>
      <c r="G8008" s="96"/>
      <c r="H8008" s="74">
        <f t="shared" si="1368"/>
        <v>325</v>
      </c>
      <c r="I8008" s="53">
        <f t="shared" si="1366"/>
        <v>1.0244930333667843</v>
      </c>
      <c r="J8008" s="53">
        <f t="shared" si="1369"/>
        <v>-0.34412221373519702</v>
      </c>
      <c r="K8008" s="53">
        <f t="shared" si="1370"/>
        <v>1.1857091257204355</v>
      </c>
      <c r="L8008" s="53">
        <f t="shared" si="1371"/>
        <v>11.985760065291743</v>
      </c>
      <c r="M8008" s="93">
        <f t="shared" si="1372"/>
        <v>0.84189028726606996</v>
      </c>
      <c r="N8008" s="53">
        <f t="shared" si="1373"/>
        <v>7.1750568021908467</v>
      </c>
      <c r="O8008">
        <f t="shared" si="1374"/>
        <v>0.41429223966637557</v>
      </c>
      <c r="P8008" s="53">
        <f t="shared" si="1375"/>
        <v>5.9422692546644251</v>
      </c>
      <c r="Q8008" s="53">
        <v>0.2</v>
      </c>
      <c r="R8008" s="53">
        <f t="shared" si="1376"/>
        <v>3.8616880133619982</v>
      </c>
    </row>
    <row r="8009" spans="2:18" ht="15">
      <c r="B8009" s="84">
        <v>38312</v>
      </c>
      <c r="C8009" s="85">
        <v>0</v>
      </c>
      <c r="D8009" s="86">
        <v>9.4</v>
      </c>
      <c r="E8009" s="87">
        <v>-4.9000000000000004</v>
      </c>
      <c r="F8009" s="96">
        <f t="shared" si="1367"/>
        <v>2.25</v>
      </c>
      <c r="G8009" s="96"/>
      <c r="H8009" s="74">
        <f t="shared" si="1368"/>
        <v>326</v>
      </c>
      <c r="I8009" s="53">
        <f t="shared" si="1366"/>
        <v>1.0248800220624379</v>
      </c>
      <c r="J8009" s="53">
        <f t="shared" si="1369"/>
        <v>-0.34801736788468596</v>
      </c>
      <c r="K8009" s="53">
        <f t="shared" si="1370"/>
        <v>1.1807259335312856</v>
      </c>
      <c r="L8009" s="53">
        <f t="shared" si="1371"/>
        <v>11.837675520670564</v>
      </c>
      <c r="M8009" s="93">
        <f t="shared" si="1372"/>
        <v>0.84052048163851079</v>
      </c>
      <c r="N8009" s="53">
        <f t="shared" si="1373"/>
        <v>7.6099774800761377</v>
      </c>
      <c r="O8009">
        <f t="shared" si="1374"/>
        <v>0.38301869834408148</v>
      </c>
      <c r="P8009" s="53">
        <f t="shared" si="1375"/>
        <v>5.4441743738565576</v>
      </c>
      <c r="Q8009" s="53">
        <v>0.2</v>
      </c>
      <c r="R8009" s="53">
        <f t="shared" si="1376"/>
        <v>3.8895303523849605</v>
      </c>
    </row>
    <row r="8010" spans="2:18" ht="15">
      <c r="B8010" s="84">
        <v>38313</v>
      </c>
      <c r="C8010" s="85">
        <v>0.4</v>
      </c>
      <c r="D8010" s="86">
        <v>8.9</v>
      </c>
      <c r="E8010" s="87">
        <v>-4.5</v>
      </c>
      <c r="F8010" s="96">
        <f t="shared" si="1367"/>
        <v>2.2000000000000002</v>
      </c>
      <c r="G8010" s="96"/>
      <c r="H8010" s="74">
        <f t="shared" si="1368"/>
        <v>327</v>
      </c>
      <c r="I8010" s="53">
        <f t="shared" ref="I8010:I8073" si="1377">1+0.0334*COS($I$7*H8010-0.0552)</f>
        <v>1.0252596483592822</v>
      </c>
      <c r="J8010" s="53">
        <f t="shared" si="1369"/>
        <v>-0.3518065733587763</v>
      </c>
      <c r="K8010" s="53">
        <f t="shared" si="1370"/>
        <v>1.1758548969849183</v>
      </c>
      <c r="L8010" s="53">
        <f t="shared" si="1371"/>
        <v>11.69392298450672</v>
      </c>
      <c r="M8010" s="93">
        <f t="shared" si="1372"/>
        <v>0.801755776583846</v>
      </c>
      <c r="N8010" s="53">
        <f t="shared" si="1373"/>
        <v>7.2771537356366833</v>
      </c>
      <c r="O8010">
        <f t="shared" si="1374"/>
        <v>0.3818121058064759</v>
      </c>
      <c r="P8010" s="53">
        <f t="shared" si="1375"/>
        <v>5.4250536176846778</v>
      </c>
      <c r="Q8010" s="53">
        <v>0.2</v>
      </c>
      <c r="R8010" s="53">
        <f t="shared" si="1376"/>
        <v>3.8172692145883302</v>
      </c>
    </row>
    <row r="8011" spans="2:18" ht="15">
      <c r="B8011" s="84">
        <v>38314</v>
      </c>
      <c r="C8011" s="85">
        <v>0</v>
      </c>
      <c r="D8011" s="86">
        <v>10.3</v>
      </c>
      <c r="E8011" s="87">
        <v>-3.9</v>
      </c>
      <c r="F8011" s="96">
        <f t="shared" si="1367"/>
        <v>3.2</v>
      </c>
      <c r="G8011" s="96"/>
      <c r="H8011" s="74">
        <f t="shared" si="1368"/>
        <v>328</v>
      </c>
      <c r="I8011" s="53">
        <f t="shared" si="1377"/>
        <v>1.0256317999197884</v>
      </c>
      <c r="J8011" s="53">
        <f t="shared" si="1369"/>
        <v>-0.35548810932188296</v>
      </c>
      <c r="K8011" s="53">
        <f t="shared" si="1370"/>
        <v>1.171099745401277</v>
      </c>
      <c r="L8011" s="53">
        <f t="shared" si="1371"/>
        <v>11.554550391307496</v>
      </c>
      <c r="M8011" s="93">
        <f t="shared" si="1372"/>
        <v>0.8562803766539383</v>
      </c>
      <c r="N8011" s="53">
        <f t="shared" si="1373"/>
        <v>7.4019499557050183</v>
      </c>
      <c r="O8011">
        <f t="shared" si="1374"/>
        <v>0.4065890759424276</v>
      </c>
      <c r="P8011" s="53">
        <f t="shared" si="1375"/>
        <v>5.8191402296896992</v>
      </c>
      <c r="Q8011" s="53">
        <v>0.2</v>
      </c>
      <c r="R8011" s="53">
        <f t="shared" si="1376"/>
        <v>3.8946234643828626</v>
      </c>
    </row>
    <row r="8012" spans="2:18" ht="15">
      <c r="B8012" s="84">
        <v>38315</v>
      </c>
      <c r="C8012" s="85">
        <v>0</v>
      </c>
      <c r="D8012" s="86">
        <v>12.5</v>
      </c>
      <c r="E8012" s="87">
        <v>-3</v>
      </c>
      <c r="F8012" s="96">
        <f t="shared" si="1367"/>
        <v>4.75</v>
      </c>
      <c r="G8012" s="96"/>
      <c r="H8012" s="74">
        <f t="shared" si="1368"/>
        <v>329</v>
      </c>
      <c r="I8012" s="53">
        <f t="shared" si="1377"/>
        <v>1.0259963666183221</v>
      </c>
      <c r="J8012" s="53">
        <f t="shared" si="1369"/>
        <v>-0.35906028507154886</v>
      </c>
      <c r="K8012" s="53">
        <f t="shared" si="1370"/>
        <v>1.1664642208141567</v>
      </c>
      <c r="L8012" s="53">
        <f t="shared" si="1371"/>
        <v>11.419603837146985</v>
      </c>
      <c r="M8012" s="93">
        <f t="shared" si="1372"/>
        <v>0.94942990448520626</v>
      </c>
      <c r="N8012" s="53">
        <f t="shared" si="1373"/>
        <v>7.6430342952022228</v>
      </c>
      <c r="O8012">
        <f t="shared" si="1374"/>
        <v>0.44778477307652537</v>
      </c>
      <c r="P8012" s="53">
        <f t="shared" si="1375"/>
        <v>6.4808294690612556</v>
      </c>
      <c r="Q8012" s="53">
        <v>0.2</v>
      </c>
      <c r="R8012" s="53">
        <f t="shared" si="1376"/>
        <v>4.0227913651576124</v>
      </c>
    </row>
    <row r="8013" spans="2:18" ht="15">
      <c r="B8013" s="84">
        <v>38316</v>
      </c>
      <c r="C8013" s="85">
        <v>0</v>
      </c>
      <c r="D8013" s="86">
        <v>7.9</v>
      </c>
      <c r="E8013" s="87">
        <v>-3.8</v>
      </c>
      <c r="F8013" s="96">
        <f t="shared" si="1367"/>
        <v>2.0500000000000003</v>
      </c>
      <c r="G8013" s="96"/>
      <c r="H8013" s="74">
        <f t="shared" si="1368"/>
        <v>330</v>
      </c>
      <c r="I8013" s="53">
        <f t="shared" si="1377"/>
        <v>1.0263532405737323</v>
      </c>
      <c r="J8013" s="53">
        <f t="shared" si="1369"/>
        <v>-0.3625214420085765</v>
      </c>
      <c r="K8013" s="53">
        <f t="shared" si="1370"/>
        <v>1.1619520701125954</v>
      </c>
      <c r="L8013" s="53">
        <f t="shared" si="1371"/>
        <v>11.289127582010664</v>
      </c>
      <c r="M8013" s="93">
        <f t="shared" si="1372"/>
        <v>0.71781626813949184</v>
      </c>
      <c r="N8013" s="53">
        <f t="shared" si="1373"/>
        <v>6.5645087783068803</v>
      </c>
      <c r="O8013">
        <f t="shared" si="1374"/>
        <v>0.37821233501031831</v>
      </c>
      <c r="P8013" s="53">
        <f t="shared" si="1375"/>
        <v>5.3680521590142156</v>
      </c>
      <c r="Q8013" s="53">
        <v>0.2</v>
      </c>
      <c r="R8013" s="53">
        <f t="shared" si="1376"/>
        <v>3.660575830127168</v>
      </c>
    </row>
    <row r="8014" spans="2:18" ht="15">
      <c r="B8014" s="84">
        <v>38317</v>
      </c>
      <c r="C8014" s="85">
        <v>0.6</v>
      </c>
      <c r="D8014" s="86">
        <v>8.1</v>
      </c>
      <c r="E8014" s="87">
        <v>-3.8</v>
      </c>
      <c r="F8014" s="96">
        <f t="shared" si="1367"/>
        <v>2.15</v>
      </c>
      <c r="G8014" s="96"/>
      <c r="H8014" s="74">
        <f t="shared" si="1368"/>
        <v>331</v>
      </c>
      <c r="I8014" s="53">
        <f t="shared" si="1377"/>
        <v>1.0267023161812738</v>
      </c>
      <c r="J8014" s="53">
        <f t="shared" si="1369"/>
        <v>-0.36586995562498681</v>
      </c>
      <c r="K8014" s="53">
        <f t="shared" si="1370"/>
        <v>1.1575670367502422</v>
      </c>
      <c r="L8014" s="53">
        <f t="shared" si="1371"/>
        <v>11.16316405615237</v>
      </c>
      <c r="M8014" s="93">
        <f t="shared" si="1372"/>
        <v>0.71945421540042531</v>
      </c>
      <c r="N8014" s="53">
        <f t="shared" si="1373"/>
        <v>6.5465080966325733</v>
      </c>
      <c r="O8014">
        <f t="shared" si="1374"/>
        <v>0.38060885298102282</v>
      </c>
      <c r="P8014" s="53">
        <f t="shared" si="1375"/>
        <v>5.4059931076140328</v>
      </c>
      <c r="Q8014" s="53">
        <v>0.2</v>
      </c>
      <c r="R8014" s="53">
        <f t="shared" si="1376"/>
        <v>3.6618612635946479</v>
      </c>
    </row>
    <row r="8015" spans="2:18" ht="15">
      <c r="B8015" s="84">
        <v>38318</v>
      </c>
      <c r="C8015" s="85">
        <v>0</v>
      </c>
      <c r="D8015" s="86">
        <v>10.1</v>
      </c>
      <c r="E8015" s="87">
        <v>-2.7</v>
      </c>
      <c r="F8015" s="96">
        <f t="shared" ref="F8015:F8078" si="1378">0.5*(D8015+E8015)</f>
        <v>3.6999999999999997</v>
      </c>
      <c r="G8015" s="96"/>
      <c r="H8015" s="74">
        <f t="shared" ref="H8015:H8078" si="1379">B8015-DATE(YEAR(B8015),1,0)</f>
        <v>332</v>
      </c>
      <c r="I8015" s="53">
        <f t="shared" si="1377"/>
        <v>1.0270434901438583</v>
      </c>
      <c r="J8015" s="53">
        <f t="shared" ref="J8015:J8078" si="1380">ASIN(0.39785*SIN(4.869+$I$7*H8015+0.03345*SIN(6.224+$I$7*H8015)))</f>
        <v>-0.36910423750469384</v>
      </c>
      <c r="K8015" s="53">
        <f t="shared" ref="K8015:K8078" si="1381">ACOS(-TAN(J8015)*TAN($E$7*$I$8))</f>
        <v>1.15331285204249</v>
      </c>
      <c r="L8015" s="53">
        <f t="shared" ref="L8015:L8078" si="1382">117.5*I8015*((K8015*SIN($E$7*$I$8)*SIN(J8015)+COS($E$7*$I$8)*COS(J8015)*SIN(K8015))/PI())</f>
        <v>11.041753870365781</v>
      </c>
      <c r="M8015" s="93">
        <f t="shared" ref="M8015:M8078" si="1383">0.0023*L8015/2.456*(0.5*(D8015+E8015)+17.8)*SQRT(D8015-E8015)</f>
        <v>0.7953915638522715</v>
      </c>
      <c r="N8015" s="53">
        <f t="shared" ref="N8015:N8078" si="1384">0.17*L8015*SQRT(D8015-E8015)</f>
        <v>6.7157105306289262</v>
      </c>
      <c r="O8015">
        <f t="shared" ref="O8015:O8078" si="1385">5336/(F8015+273.15)^2*EXP(21.07-5336/(F8015+273.15))</f>
        <v>0.41949856421169557</v>
      </c>
      <c r="P8015" s="53">
        <f t="shared" ref="P8015:P8078" si="1386">EXP(21.07-5336/(F8015+273.15))</f>
        <v>6.0256473840762528</v>
      </c>
      <c r="Q8015" s="53">
        <v>0.2</v>
      </c>
      <c r="R8015" s="53">
        <f t="shared" ref="R8015:R8078" si="1387">(O8015*N8015*0.6+$L$8*6.43*(1+0.536*Q8015)*P8015*(1- G8015/100))/($O$7*(O8015+$L$8))</f>
        <v>3.7742035596873582</v>
      </c>
    </row>
    <row r="8016" spans="2:18" ht="15">
      <c r="B8016" s="84">
        <v>38319</v>
      </c>
      <c r="C8016" s="85">
        <v>0.4</v>
      </c>
      <c r="D8016" s="86">
        <v>5.7</v>
      </c>
      <c r="E8016" s="87">
        <v>-3.5</v>
      </c>
      <c r="F8016" s="96">
        <f t="shared" si="1378"/>
        <v>1.1000000000000001</v>
      </c>
      <c r="G8016" s="96"/>
      <c r="H8016" s="74">
        <f t="shared" si="1379"/>
        <v>333</v>
      </c>
      <c r="I8016" s="53">
        <f t="shared" si="1377"/>
        <v>1.0273766615026212</v>
      </c>
      <c r="J8016" s="53">
        <f t="shared" si="1380"/>
        <v>-0.37222273733148808</v>
      </c>
      <c r="K8016" s="53">
        <f t="shared" si="1381"/>
        <v>1.1491932260757747</v>
      </c>
      <c r="L8016" s="53">
        <f t="shared" si="1382"/>
        <v>10.924935830039601</v>
      </c>
      <c r="M8016" s="93">
        <f t="shared" si="1383"/>
        <v>0.58650819694233036</v>
      </c>
      <c r="N8016" s="53">
        <f t="shared" si="1384"/>
        <v>5.6332850790743434</v>
      </c>
      <c r="O8016">
        <f t="shared" si="1385"/>
        <v>0.356098214813029</v>
      </c>
      <c r="P8016" s="53">
        <f t="shared" si="1386"/>
        <v>5.0193473176294559</v>
      </c>
      <c r="Q8016" s="53">
        <v>0.2</v>
      </c>
      <c r="R8016" s="53">
        <f t="shared" si="1387"/>
        <v>3.4190537925247417</v>
      </c>
    </row>
    <row r="8017" spans="2:18" ht="15">
      <c r="B8017" s="84">
        <v>38320</v>
      </c>
      <c r="C8017" s="85">
        <v>0.4</v>
      </c>
      <c r="D8017" s="86">
        <v>4.5</v>
      </c>
      <c r="E8017" s="87">
        <v>0.6</v>
      </c>
      <c r="F8017" s="96">
        <f t="shared" si="1378"/>
        <v>2.5499999999999998</v>
      </c>
      <c r="G8017" s="96"/>
      <c r="H8017" s="74">
        <f t="shared" si="1379"/>
        <v>334</v>
      </c>
      <c r="I8017" s="53">
        <f t="shared" si="1377"/>
        <v>1.0277017316667976</v>
      </c>
      <c r="J8017" s="53">
        <f t="shared" si="1380"/>
        <v>-0.37522394489866523</v>
      </c>
      <c r="K8017" s="53">
        <f t="shared" si="1381"/>
        <v>1.145211838258156</v>
      </c>
      <c r="L8017" s="53">
        <f t="shared" si="1382"/>
        <v>10.812746952832439</v>
      </c>
      <c r="M8017" s="93">
        <f t="shared" si="1383"/>
        <v>0.40694173285364621</v>
      </c>
      <c r="N8017" s="53">
        <f t="shared" si="1384"/>
        <v>3.6300889285558031</v>
      </c>
      <c r="O8017">
        <f t="shared" si="1385"/>
        <v>0.39032883000810664</v>
      </c>
      <c r="P8017" s="53">
        <f t="shared" si="1386"/>
        <v>5.5601734688985918</v>
      </c>
      <c r="Q8017" s="53">
        <v>0.2</v>
      </c>
      <c r="R8017" s="53">
        <f t="shared" si="1387"/>
        <v>3.0696958214741357</v>
      </c>
    </row>
    <row r="8018" spans="2:18" ht="15">
      <c r="B8018" s="84">
        <v>38321</v>
      </c>
      <c r="C8018" s="85">
        <v>6.2</v>
      </c>
      <c r="D8018" s="86">
        <v>4.8</v>
      </c>
      <c r="E8018" s="87">
        <v>1.3</v>
      </c>
      <c r="F8018" s="96">
        <f t="shared" si="1378"/>
        <v>3.05</v>
      </c>
      <c r="G8018" s="96"/>
      <c r="H8018" s="74">
        <f t="shared" si="1379"/>
        <v>335</v>
      </c>
      <c r="I8018" s="53">
        <f t="shared" si="1377"/>
        <v>1.0280186044428956</v>
      </c>
      <c r="J8018" s="53">
        <f t="shared" si="1380"/>
        <v>-0.37810639211441766</v>
      </c>
      <c r="K8018" s="53">
        <f t="shared" si="1381"/>
        <v>1.1413723275450454</v>
      </c>
      <c r="L8018" s="53">
        <f t="shared" si="1382"/>
        <v>10.705222489768387</v>
      </c>
      <c r="M8018" s="93">
        <f t="shared" si="1383"/>
        <v>0.39105266761338642</v>
      </c>
      <c r="N8018" s="53">
        <f t="shared" si="1384"/>
        <v>3.4046983585015349</v>
      </c>
      <c r="O8018">
        <f t="shared" si="1385"/>
        <v>0.40278485810919162</v>
      </c>
      <c r="P8018" s="53">
        <f t="shared" si="1386"/>
        <v>5.7584375770343623</v>
      </c>
      <c r="Q8018" s="53">
        <v>0.2</v>
      </c>
      <c r="R8018" s="53">
        <f t="shared" si="1387"/>
        <v>3.0442057776008737</v>
      </c>
    </row>
    <row r="8019" spans="2:18" ht="15">
      <c r="B8019" s="84">
        <v>38322</v>
      </c>
      <c r="C8019" s="85">
        <v>26.4</v>
      </c>
      <c r="D8019" s="86">
        <v>6.1</v>
      </c>
      <c r="E8019" s="87">
        <v>0.5</v>
      </c>
      <c r="F8019" s="96">
        <f t="shared" si="1378"/>
        <v>3.3</v>
      </c>
      <c r="G8019" s="96"/>
      <c r="H8019" s="74">
        <f t="shared" si="1379"/>
        <v>336</v>
      </c>
      <c r="I8019" s="53">
        <f t="shared" si="1377"/>
        <v>1.0283271860631631</v>
      </c>
      <c r="J8019" s="53">
        <f t="shared" si="1380"/>
        <v>-0.38086865499689021</v>
      </c>
      <c r="K8019" s="53">
        <f t="shared" si="1381"/>
        <v>1.1376782823787612</v>
      </c>
      <c r="L8019" s="53">
        <f t="shared" si="1382"/>
        <v>10.602395949521458</v>
      </c>
      <c r="M8019" s="93">
        <f t="shared" si="1383"/>
        <v>0.49576967827115109</v>
      </c>
      <c r="N8019" s="53">
        <f t="shared" si="1384"/>
        <v>4.2652741823979188</v>
      </c>
      <c r="O8019">
        <f t="shared" si="1385"/>
        <v>0.40914270874681025</v>
      </c>
      <c r="P8019" s="53">
        <f t="shared" si="1386"/>
        <v>5.8599267019768071</v>
      </c>
      <c r="Q8019" s="53">
        <v>0.2</v>
      </c>
      <c r="R8019" s="53">
        <f t="shared" si="1387"/>
        <v>3.2368650378620347</v>
      </c>
    </row>
    <row r="8020" spans="2:18" ht="15">
      <c r="B8020" s="84">
        <v>38323</v>
      </c>
      <c r="C8020" s="85">
        <v>0.4</v>
      </c>
      <c r="D8020" s="86">
        <v>5</v>
      </c>
      <c r="E8020" s="87">
        <v>1.7</v>
      </c>
      <c r="F8020" s="96">
        <f t="shared" si="1378"/>
        <v>3.35</v>
      </c>
      <c r="G8020" s="96"/>
      <c r="H8020" s="74">
        <f t="shared" si="1379"/>
        <v>337</v>
      </c>
      <c r="I8020" s="53">
        <f t="shared" si="1377"/>
        <v>1.0286273852133336</v>
      </c>
      <c r="J8020" s="53">
        <f t="shared" si="1380"/>
        <v>-0.38350935565260669</v>
      </c>
      <c r="K8020" s="53">
        <f t="shared" si="1381"/>
        <v>1.1341332303853497</v>
      </c>
      <c r="L8020" s="53">
        <f t="shared" si="1382"/>
        <v>10.504299125624341</v>
      </c>
      <c r="M8020" s="93">
        <f t="shared" si="1383"/>
        <v>0.37794960486926188</v>
      </c>
      <c r="N8020" s="53">
        <f t="shared" si="1384"/>
        <v>3.243941186658736</v>
      </c>
      <c r="O8020">
        <f t="shared" si="1385"/>
        <v>0.41042479598182519</v>
      </c>
      <c r="P8020" s="53">
        <f t="shared" si="1386"/>
        <v>5.8804158749253173</v>
      </c>
      <c r="Q8020" s="53">
        <v>0.2</v>
      </c>
      <c r="R8020" s="53">
        <f t="shared" si="1387"/>
        <v>3.0231900510256371</v>
      </c>
    </row>
    <row r="8021" spans="2:18" ht="15">
      <c r="B8021" s="84">
        <v>38324</v>
      </c>
      <c r="C8021" s="85">
        <v>0.6</v>
      </c>
      <c r="D8021" s="86">
        <v>7.3</v>
      </c>
      <c r="E8021" s="87">
        <v>1.4</v>
      </c>
      <c r="F8021" s="96">
        <f t="shared" si="1378"/>
        <v>4.3499999999999996</v>
      </c>
      <c r="G8021" s="96"/>
      <c r="H8021" s="74">
        <f t="shared" si="1379"/>
        <v>338</v>
      </c>
      <c r="I8021" s="53">
        <f t="shared" si="1377"/>
        <v>1.0289191130596493</v>
      </c>
      <c r="J8021" s="53">
        <f t="shared" si="1380"/>
        <v>-0.38602716423183553</v>
      </c>
      <c r="K8021" s="53">
        <f t="shared" si="1381"/>
        <v>1.1307406278767171</v>
      </c>
      <c r="L8021" s="53">
        <f t="shared" si="1382"/>
        <v>10.410962126304899</v>
      </c>
      <c r="M8021" s="93">
        <f t="shared" si="1383"/>
        <v>0.524553847091069</v>
      </c>
      <c r="N8021" s="53">
        <f t="shared" si="1384"/>
        <v>4.2989836536944388</v>
      </c>
      <c r="O8021">
        <f t="shared" si="1385"/>
        <v>0.43681779862823511</v>
      </c>
      <c r="P8021" s="53">
        <f t="shared" si="1386"/>
        <v>6.3039169051003618</v>
      </c>
      <c r="Q8021" s="53">
        <v>0.2</v>
      </c>
      <c r="R8021" s="53">
        <f t="shared" si="1387"/>
        <v>3.2903568378898713</v>
      </c>
    </row>
    <row r="8022" spans="2:18" ht="15">
      <c r="B8022" s="84">
        <v>38325</v>
      </c>
      <c r="C8022" s="85">
        <v>0</v>
      </c>
      <c r="D8022" s="86">
        <v>9.5</v>
      </c>
      <c r="E8022" s="87">
        <v>0.9</v>
      </c>
      <c r="F8022" s="96">
        <f t="shared" si="1378"/>
        <v>5.2</v>
      </c>
      <c r="G8022" s="96"/>
      <c r="H8022" s="74">
        <f t="shared" si="1379"/>
        <v>339</v>
      </c>
      <c r="I8022" s="53">
        <f t="shared" si="1377"/>
        <v>1.0292022832751471</v>
      </c>
      <c r="J8022" s="53">
        <f t="shared" si="1380"/>
        <v>-0.38842080085433023</v>
      </c>
      <c r="K8022" s="53">
        <f t="shared" si="1381"/>
        <v>1.127503849210568</v>
      </c>
      <c r="L8022" s="53">
        <f t="shared" si="1382"/>
        <v>10.322413406624438</v>
      </c>
      <c r="M8022" s="93">
        <f t="shared" si="1383"/>
        <v>0.65201529494311439</v>
      </c>
      <c r="N8022" s="53">
        <f t="shared" si="1384"/>
        <v>5.1461139119971477</v>
      </c>
      <c r="O8022">
        <f t="shared" si="1385"/>
        <v>0.46041058296527632</v>
      </c>
      <c r="P8022" s="53">
        <f t="shared" si="1386"/>
        <v>6.685161880365416</v>
      </c>
      <c r="Q8022" s="53">
        <v>0.2</v>
      </c>
      <c r="R8022" s="53">
        <f t="shared" si="1387"/>
        <v>3.5087983344242977</v>
      </c>
    </row>
    <row r="8023" spans="2:18" ht="15">
      <c r="B8023" s="84">
        <v>38326</v>
      </c>
      <c r="C8023" s="85">
        <v>1.6</v>
      </c>
      <c r="D8023" s="86">
        <v>7.1</v>
      </c>
      <c r="E8023" s="87">
        <v>2.2000000000000002</v>
      </c>
      <c r="F8023" s="96">
        <f t="shared" si="1378"/>
        <v>4.6500000000000004</v>
      </c>
      <c r="G8023" s="96"/>
      <c r="H8023" s="74">
        <f t="shared" si="1379"/>
        <v>340</v>
      </c>
      <c r="I8023" s="53">
        <f t="shared" si="1377"/>
        <v>1.029476812065204</v>
      </c>
      <c r="J8023" s="53">
        <f t="shared" si="1380"/>
        <v>-0.3906890374987888</v>
      </c>
      <c r="K8023" s="53">
        <f t="shared" si="1381"/>
        <v>1.1244261760648075</v>
      </c>
      <c r="L8023" s="53">
        <f t="shared" si="1382"/>
        <v>10.238679802564082</v>
      </c>
      <c r="M8023" s="93">
        <f t="shared" si="1383"/>
        <v>0.47649442120468255</v>
      </c>
      <c r="N8023" s="53">
        <f t="shared" si="1384"/>
        <v>3.8529282607026056</v>
      </c>
      <c r="O8023">
        <f t="shared" si="1385"/>
        <v>0.44502063461186997</v>
      </c>
      <c r="P8023" s="53">
        <f t="shared" si="1386"/>
        <v>6.4361893237631742</v>
      </c>
      <c r="Q8023" s="53">
        <v>0.2</v>
      </c>
      <c r="R8023" s="53">
        <f t="shared" si="1387"/>
        <v>3.2080749495069072</v>
      </c>
    </row>
    <row r="8024" spans="2:18" ht="15">
      <c r="B8024" s="84">
        <v>38327</v>
      </c>
      <c r="C8024" s="85">
        <v>0.2</v>
      </c>
      <c r="D8024" s="86">
        <v>11.7</v>
      </c>
      <c r="E8024" s="87">
        <v>-0.1</v>
      </c>
      <c r="F8024" s="96">
        <f t="shared" si="1378"/>
        <v>5.8</v>
      </c>
      <c r="G8024" s="96"/>
      <c r="H8024" s="74">
        <f t="shared" si="1379"/>
        <v>341</v>
      </c>
      <c r="I8024" s="53">
        <f t="shared" si="1377"/>
        <v>1.0297426181923344</v>
      </c>
      <c r="J8024" s="53">
        <f t="shared" si="1380"/>
        <v>-0.39283069984933006</v>
      </c>
      <c r="K8024" s="53">
        <f t="shared" si="1381"/>
        <v>1.121510786686871</v>
      </c>
      <c r="L8024" s="53">
        <f t="shared" si="1382"/>
        <v>10.159786566680642</v>
      </c>
      <c r="M8024" s="93">
        <f t="shared" si="1383"/>
        <v>0.77132439058143265</v>
      </c>
      <c r="N8024" s="53">
        <f t="shared" si="1384"/>
        <v>5.9330022025711084</v>
      </c>
      <c r="O8024">
        <f t="shared" si="1385"/>
        <v>0.47772995030247767</v>
      </c>
      <c r="P8024" s="53">
        <f t="shared" si="1386"/>
        <v>6.9665760101586569</v>
      </c>
      <c r="Q8024" s="53">
        <v>0.2</v>
      </c>
      <c r="R8024" s="53">
        <f t="shared" si="1387"/>
        <v>3.7046542510406093</v>
      </c>
    </row>
    <row r="8025" spans="2:18" ht="15">
      <c r="B8025" s="84">
        <v>38328</v>
      </c>
      <c r="C8025" s="85">
        <v>0</v>
      </c>
      <c r="D8025" s="86">
        <v>10.5</v>
      </c>
      <c r="E8025" s="87">
        <v>-0.5</v>
      </c>
      <c r="F8025" s="96">
        <f t="shared" si="1378"/>
        <v>5</v>
      </c>
      <c r="G8025" s="96"/>
      <c r="H8025" s="74">
        <f t="shared" si="1379"/>
        <v>342</v>
      </c>
      <c r="I8025" s="53">
        <f t="shared" si="1377"/>
        <v>1.0299996230002291</v>
      </c>
      <c r="J8025" s="53">
        <f t="shared" si="1380"/>
        <v>-0.39484466909226873</v>
      </c>
      <c r="K8025" s="53">
        <f t="shared" si="1381"/>
        <v>1.1187607451818207</v>
      </c>
      <c r="L8025" s="53">
        <f t="shared" si="1382"/>
        <v>10.085757404931572</v>
      </c>
      <c r="M8025" s="93">
        <f t="shared" si="1383"/>
        <v>0.71423179729225317</v>
      </c>
      <c r="N8025" s="53">
        <f t="shared" si="1384"/>
        <v>5.686614416580122</v>
      </c>
      <c r="O8025">
        <f t="shared" si="1385"/>
        <v>0.4547610930964518</v>
      </c>
      <c r="P8025" s="53">
        <f t="shared" si="1386"/>
        <v>6.5936457320380466</v>
      </c>
      <c r="Q8025" s="53">
        <v>0.2</v>
      </c>
      <c r="R8025" s="53">
        <f t="shared" si="1387"/>
        <v>3.6157674310987247</v>
      </c>
    </row>
    <row r="8026" spans="2:18" ht="15">
      <c r="B8026" s="84">
        <v>38329</v>
      </c>
      <c r="C8026" s="85">
        <v>0</v>
      </c>
      <c r="D8026" s="86">
        <v>8.9</v>
      </c>
      <c r="E8026" s="87">
        <v>-1.4</v>
      </c>
      <c r="F8026" s="96">
        <f t="shared" si="1378"/>
        <v>3.75</v>
      </c>
      <c r="G8026" s="96"/>
      <c r="H8026" s="74">
        <f t="shared" si="1379"/>
        <v>343</v>
      </c>
      <c r="I8026" s="53">
        <f t="shared" si="1377"/>
        <v>1.0302477504370307</v>
      </c>
      <c r="J8026" s="53">
        <f t="shared" si="1380"/>
        <v>-0.39672988365648837</v>
      </c>
      <c r="K8026" s="53">
        <f t="shared" si="1381"/>
        <v>1.1161789909059217</v>
      </c>
      <c r="L8026" s="53">
        <f t="shared" si="1382"/>
        <v>10.016614514250763</v>
      </c>
      <c r="M8026" s="93">
        <f t="shared" si="1383"/>
        <v>0.64876336962526893</v>
      </c>
      <c r="N8026" s="53">
        <f t="shared" si="1384"/>
        <v>5.4649789586591799</v>
      </c>
      <c r="O8026">
        <f t="shared" si="1385"/>
        <v>0.42080908152913016</v>
      </c>
      <c r="P8026" s="53">
        <f t="shared" si="1386"/>
        <v>6.0466550602741238</v>
      </c>
      <c r="Q8026" s="53">
        <v>0.2</v>
      </c>
      <c r="R8026" s="53">
        <f t="shared" si="1387"/>
        <v>3.5113336332328235</v>
      </c>
    </row>
    <row r="8027" spans="2:18" ht="15">
      <c r="B8027" s="84">
        <v>38330</v>
      </c>
      <c r="C8027" s="85">
        <v>0</v>
      </c>
      <c r="D8027" s="86">
        <v>10.3</v>
      </c>
      <c r="E8027" s="87">
        <v>-1.1000000000000001</v>
      </c>
      <c r="F8027" s="96">
        <f t="shared" si="1378"/>
        <v>4.6000000000000005</v>
      </c>
      <c r="G8027" s="96"/>
      <c r="H8027" s="74">
        <f t="shared" si="1379"/>
        <v>344</v>
      </c>
      <c r="I8027" s="53">
        <f t="shared" si="1377"/>
        <v>1.0304869270778381</v>
      </c>
      <c r="J8027" s="53">
        <f t="shared" si="1380"/>
        <v>-0.39848534089079213</v>
      </c>
      <c r="K8027" s="53">
        <f t="shared" si="1381"/>
        <v>1.1137683280346726</v>
      </c>
      <c r="L8027" s="53">
        <f t="shared" si="1382"/>
        <v>9.9523786204424596</v>
      </c>
      <c r="M8027" s="93">
        <f t="shared" si="1383"/>
        <v>0.70489885831904886</v>
      </c>
      <c r="N8027" s="53">
        <f t="shared" si="1384"/>
        <v>5.7125266173402425</v>
      </c>
      <c r="O8027">
        <f t="shared" si="1385"/>
        <v>0.44364418562400476</v>
      </c>
      <c r="P8027" s="53">
        <f t="shared" si="1386"/>
        <v>6.4139727188391022</v>
      </c>
      <c r="Q8027" s="53">
        <v>0.2</v>
      </c>
      <c r="R8027" s="53">
        <f t="shared" si="1387"/>
        <v>3.6031318346938526</v>
      </c>
    </row>
    <row r="8028" spans="2:18" ht="15">
      <c r="B8028" s="84">
        <v>38331</v>
      </c>
      <c r="C8028" s="85">
        <v>0</v>
      </c>
      <c r="D8028" s="86">
        <v>9.4</v>
      </c>
      <c r="E8028" s="87">
        <v>-1.9</v>
      </c>
      <c r="F8028" s="96">
        <f t="shared" si="1378"/>
        <v>3.75</v>
      </c>
      <c r="G8028" s="96"/>
      <c r="H8028" s="74">
        <f t="shared" si="1379"/>
        <v>345</v>
      </c>
      <c r="I8028" s="53">
        <f t="shared" si="1377"/>
        <v>1.030717082146436</v>
      </c>
      <c r="J8028" s="53">
        <f t="shared" si="1380"/>
        <v>-0.40011009867171005</v>
      </c>
      <c r="K8028" s="53">
        <f t="shared" si="1381"/>
        <v>1.111531415375884</v>
      </c>
      <c r="L8028" s="53">
        <f t="shared" si="1382"/>
        <v>9.8930690159512942</v>
      </c>
      <c r="M8028" s="93">
        <f t="shared" si="1383"/>
        <v>0.6711460037721273</v>
      </c>
      <c r="N8028" s="53">
        <f t="shared" si="1384"/>
        <v>5.6535232421050869</v>
      </c>
      <c r="O8028">
        <f t="shared" si="1385"/>
        <v>0.42080908152913016</v>
      </c>
      <c r="P8028" s="53">
        <f t="shared" si="1386"/>
        <v>6.0466550602741238</v>
      </c>
      <c r="Q8028" s="53">
        <v>0.2</v>
      </c>
      <c r="R8028" s="53">
        <f t="shared" si="1387"/>
        <v>3.5513265174382873</v>
      </c>
    </row>
    <row r="8029" spans="2:18" ht="15">
      <c r="B8029" s="84">
        <v>38332</v>
      </c>
      <c r="C8029" s="85">
        <v>0.2</v>
      </c>
      <c r="D8029" s="86">
        <v>8.5</v>
      </c>
      <c r="E8029" s="87">
        <v>-3.2</v>
      </c>
      <c r="F8029" s="96">
        <f t="shared" si="1378"/>
        <v>2.65</v>
      </c>
      <c r="G8029" s="96"/>
      <c r="H8029" s="74">
        <f t="shared" si="1379"/>
        <v>346</v>
      </c>
      <c r="I8029" s="53">
        <f t="shared" si="1377"/>
        <v>1.0309381475362362</v>
      </c>
      <c r="J8029" s="53">
        <f t="shared" si="1380"/>
        <v>-0.4016032769353951</v>
      </c>
      <c r="K8029" s="53">
        <f t="shared" si="1381"/>
        <v>1.1094707564992956</v>
      </c>
      <c r="L8029" s="53">
        <f t="shared" si="1382"/>
        <v>9.8387035970613468</v>
      </c>
      <c r="M8029" s="93">
        <f t="shared" si="1383"/>
        <v>0.64450099754504997</v>
      </c>
      <c r="N8029" s="53">
        <f t="shared" si="1384"/>
        <v>5.7211025086639582</v>
      </c>
      <c r="O8029">
        <f t="shared" si="1385"/>
        <v>0.39279261736161181</v>
      </c>
      <c r="P8029" s="53">
        <f t="shared" si="1386"/>
        <v>5.5993294278272305</v>
      </c>
      <c r="Q8029" s="53">
        <v>0.2</v>
      </c>
      <c r="R8029" s="53">
        <f t="shared" si="1387"/>
        <v>3.5134625848560015</v>
      </c>
    </row>
    <row r="8030" spans="2:18" ht="15">
      <c r="B8030" s="84">
        <v>38333</v>
      </c>
      <c r="C8030" s="85">
        <v>0</v>
      </c>
      <c r="D8030" s="86">
        <v>8.9</v>
      </c>
      <c r="E8030" s="87">
        <v>-3.5</v>
      </c>
      <c r="F8030" s="96">
        <f t="shared" si="1378"/>
        <v>2.7</v>
      </c>
      <c r="G8030" s="96"/>
      <c r="H8030" s="74">
        <f t="shared" si="1379"/>
        <v>347</v>
      </c>
      <c r="I8030" s="53">
        <f t="shared" si="1377"/>
        <v>1.0311500578304336</v>
      </c>
      <c r="J8030" s="53">
        <f t="shared" si="1380"/>
        <v>-0.40296405912744149</v>
      </c>
      <c r="K8030" s="53">
        <f t="shared" si="1381"/>
        <v>1.1075886902543202</v>
      </c>
      <c r="L8030" s="53">
        <f t="shared" si="1382"/>
        <v>9.7892989000773021</v>
      </c>
      <c r="M8030" s="93">
        <f t="shared" si="1383"/>
        <v>0.66178324324206861</v>
      </c>
      <c r="N8030" s="53">
        <f t="shared" si="1384"/>
        <v>5.8601853598818359</v>
      </c>
      <c r="O8030">
        <f t="shared" si="1385"/>
        <v>0.3940296238331889</v>
      </c>
      <c r="P8030" s="53">
        <f t="shared" si="1386"/>
        <v>5.6189999696270867</v>
      </c>
      <c r="Q8030" s="53">
        <v>0.2</v>
      </c>
      <c r="R8030" s="53">
        <f t="shared" si="1387"/>
        <v>3.5451041742481046</v>
      </c>
    </row>
    <row r="8031" spans="2:18" ht="15">
      <c r="B8031" s="84">
        <v>38334</v>
      </c>
      <c r="C8031" s="85">
        <v>0</v>
      </c>
      <c r="D8031" s="86">
        <v>8.5</v>
      </c>
      <c r="E8031" s="87">
        <v>-3.9</v>
      </c>
      <c r="F8031" s="96">
        <f t="shared" si="1378"/>
        <v>2.2999999999999998</v>
      </c>
      <c r="G8031" s="96"/>
      <c r="H8031" s="74">
        <f t="shared" si="1379"/>
        <v>348</v>
      </c>
      <c r="I8031" s="53">
        <f t="shared" si="1377"/>
        <v>1.0313527503213626</v>
      </c>
      <c r="J8031" s="53">
        <f t="shared" si="1380"/>
        <v>-0.40419169356469214</v>
      </c>
      <c r="K8031" s="53">
        <f t="shared" si="1381"/>
        <v>1.1058873817468056</v>
      </c>
      <c r="L8031" s="53">
        <f t="shared" si="1382"/>
        <v>9.7448701360461847</v>
      </c>
      <c r="M8031" s="93">
        <f t="shared" si="1383"/>
        <v>0.64592549911047947</v>
      </c>
      <c r="N8031" s="53">
        <f t="shared" si="1384"/>
        <v>5.8335888900845205</v>
      </c>
      <c r="O8031">
        <f t="shared" si="1385"/>
        <v>0.38422863847659278</v>
      </c>
      <c r="P8031" s="53">
        <f t="shared" si="1386"/>
        <v>5.4633555433123275</v>
      </c>
      <c r="Q8031" s="53">
        <v>0.2</v>
      </c>
      <c r="R8031" s="53">
        <f t="shared" si="1387"/>
        <v>3.5200882716691924</v>
      </c>
    </row>
    <row r="8032" spans="2:18" ht="15">
      <c r="B8032" s="84">
        <v>38335</v>
      </c>
      <c r="C8032" s="85">
        <v>0</v>
      </c>
      <c r="D8032" s="86">
        <v>8.5</v>
      </c>
      <c r="E8032" s="87">
        <v>-4</v>
      </c>
      <c r="F8032" s="96">
        <f t="shared" si="1378"/>
        <v>2.25</v>
      </c>
      <c r="G8032" s="96"/>
      <c r="H8032" s="74">
        <f t="shared" si="1379"/>
        <v>349</v>
      </c>
      <c r="I8032" s="53">
        <f t="shared" si="1377"/>
        <v>1.0315461650290545</v>
      </c>
      <c r="J8032" s="53">
        <f t="shared" si="1380"/>
        <v>-0.40528549470338404</v>
      </c>
      <c r="K8032" s="53">
        <f t="shared" si="1381"/>
        <v>1.1043688138441321</v>
      </c>
      <c r="L8032" s="53">
        <f t="shared" si="1382"/>
        <v>9.7054312235887465</v>
      </c>
      <c r="M8032" s="93">
        <f t="shared" si="1383"/>
        <v>0.6442934160495678</v>
      </c>
      <c r="N8032" s="53">
        <f t="shared" si="1384"/>
        <v>5.8333597976583667</v>
      </c>
      <c r="O8032">
        <f t="shared" si="1385"/>
        <v>0.38301869834408148</v>
      </c>
      <c r="P8032" s="53">
        <f t="shared" si="1386"/>
        <v>5.4441743738565576</v>
      </c>
      <c r="Q8032" s="53">
        <v>0.2</v>
      </c>
      <c r="R8032" s="53">
        <f t="shared" si="1387"/>
        <v>3.5175973449269691</v>
      </c>
    </row>
    <row r="8033" spans="2:18" ht="15">
      <c r="B8033" s="84">
        <v>38336</v>
      </c>
      <c r="C8033" s="85">
        <v>0</v>
      </c>
      <c r="D8033" s="86">
        <v>6.9</v>
      </c>
      <c r="E8033" s="87">
        <v>-4.7</v>
      </c>
      <c r="F8033" s="96">
        <f t="shared" si="1378"/>
        <v>1.1000000000000001</v>
      </c>
      <c r="G8033" s="96"/>
      <c r="H8033" s="74">
        <f t="shared" si="1379"/>
        <v>350</v>
      </c>
      <c r="I8033" s="53">
        <f t="shared" si="1377"/>
        <v>1.0317302447189851</v>
      </c>
      <c r="J8033" s="53">
        <f t="shared" si="1380"/>
        <v>-0.40624484430830238</v>
      </c>
      <c r="K8033" s="53">
        <f t="shared" si="1381"/>
        <v>1.103034779275549</v>
      </c>
      <c r="L8033" s="53">
        <f t="shared" si="1382"/>
        <v>9.6709948194257951</v>
      </c>
      <c r="M8033" s="93">
        <f t="shared" si="1383"/>
        <v>0.58299042632942633</v>
      </c>
      <c r="N8033" s="53">
        <f t="shared" si="1384"/>
        <v>5.5994976489777333</v>
      </c>
      <c r="O8033">
        <f t="shared" si="1385"/>
        <v>0.356098214813029</v>
      </c>
      <c r="P8033" s="53">
        <f t="shared" si="1386"/>
        <v>5.0193473176294559</v>
      </c>
      <c r="Q8033" s="53">
        <v>0.2</v>
      </c>
      <c r="R8033" s="53">
        <f t="shared" si="1387"/>
        <v>3.4120572091140065</v>
      </c>
    </row>
    <row r="8034" spans="2:18" ht="15">
      <c r="B8034" s="84">
        <v>38337</v>
      </c>
      <c r="C8034" s="85">
        <v>0</v>
      </c>
      <c r="D8034" s="86">
        <v>3</v>
      </c>
      <c r="E8034" s="87">
        <v>-4.5999999999999996</v>
      </c>
      <c r="F8034" s="96">
        <f t="shared" si="1378"/>
        <v>-0.79999999999999982</v>
      </c>
      <c r="G8034" s="96"/>
      <c r="H8034" s="74">
        <f t="shared" si="1379"/>
        <v>351</v>
      </c>
      <c r="I8034" s="53">
        <f t="shared" si="1377"/>
        <v>1.031904934919013</v>
      </c>
      <c r="J8034" s="53">
        <f t="shared" si="1380"/>
        <v>-0.40706919251797818</v>
      </c>
      <c r="K8034" s="53">
        <f t="shared" si="1381"/>
        <v>1.1018868733913387</v>
      </c>
      <c r="L8034" s="53">
        <f t="shared" si="1382"/>
        <v>9.6415723462058764</v>
      </c>
      <c r="M8034" s="93">
        <f t="shared" si="1383"/>
        <v>0.42315848678632345</v>
      </c>
      <c r="N8034" s="53">
        <f t="shared" si="1384"/>
        <v>4.518596711074828</v>
      </c>
      <c r="O8034">
        <f t="shared" si="1385"/>
        <v>0.31525273658946146</v>
      </c>
      <c r="P8034" s="53">
        <f t="shared" si="1386"/>
        <v>4.3822565973278813</v>
      </c>
      <c r="Q8034" s="53">
        <v>0.2</v>
      </c>
      <c r="R8034" s="53">
        <f t="shared" si="1387"/>
        <v>3.0951916023814587</v>
      </c>
    </row>
    <row r="8035" spans="2:18" ht="15">
      <c r="B8035" s="84">
        <v>38338</v>
      </c>
      <c r="C8035" s="85">
        <v>0</v>
      </c>
      <c r="D8035" s="86">
        <v>5.3</v>
      </c>
      <c r="E8035" s="87">
        <v>-0.1</v>
      </c>
      <c r="F8035" s="96">
        <f t="shared" si="1378"/>
        <v>2.6</v>
      </c>
      <c r="G8035" s="96"/>
      <c r="H8035" s="74">
        <f t="shared" si="1379"/>
        <v>352</v>
      </c>
      <c r="I8035" s="53">
        <f t="shared" si="1377"/>
        <v>1.0320701839354971</v>
      </c>
      <c r="J8035" s="53">
        <f t="shared" si="1380"/>
        <v>-0.40775805880135896</v>
      </c>
      <c r="K8035" s="53">
        <f t="shared" si="1381"/>
        <v>1.1009264876402602</v>
      </c>
      <c r="L8035" s="53">
        <f t="shared" si="1382"/>
        <v>9.6171740172675761</v>
      </c>
      <c r="M8035" s="93">
        <f t="shared" si="1383"/>
        <v>0.42694702854696642</v>
      </c>
      <c r="N8035" s="53">
        <f t="shared" si="1384"/>
        <v>3.7992097902585127</v>
      </c>
      <c r="O8035">
        <f t="shared" si="1385"/>
        <v>0.39155902208761539</v>
      </c>
      <c r="P8035" s="53">
        <f t="shared" si="1386"/>
        <v>5.5797206510376656</v>
      </c>
      <c r="Q8035" s="53">
        <v>0.2</v>
      </c>
      <c r="R8035" s="53">
        <f t="shared" si="1387"/>
        <v>3.1074291156469518</v>
      </c>
    </row>
    <row r="8036" spans="2:18" ht="15">
      <c r="B8036" s="84">
        <v>38339</v>
      </c>
      <c r="C8036" s="85">
        <v>0</v>
      </c>
      <c r="D8036" s="86">
        <v>10.9</v>
      </c>
      <c r="E8036" s="87">
        <v>-1.1000000000000001</v>
      </c>
      <c r="F8036" s="96">
        <f t="shared" si="1378"/>
        <v>4.9000000000000004</v>
      </c>
      <c r="G8036" s="96"/>
      <c r="H8036" s="74">
        <f t="shared" si="1379"/>
        <v>353</v>
      </c>
      <c r="I8036" s="53">
        <f t="shared" si="1377"/>
        <v>1.0322259428685951</v>
      </c>
      <c r="J8036" s="53">
        <f t="shared" si="1380"/>
        <v>-0.40831103280181863</v>
      </c>
      <c r="K8036" s="53">
        <f t="shared" si="1381"/>
        <v>1.1001548038197617</v>
      </c>
      <c r="L8036" s="53">
        <f t="shared" si="1382"/>
        <v>9.59780885800091</v>
      </c>
      <c r="M8036" s="93">
        <f t="shared" si="1383"/>
        <v>0.70678618223038014</v>
      </c>
      <c r="N8036" s="53">
        <f t="shared" si="1384"/>
        <v>5.6521234783533485</v>
      </c>
      <c r="O8036">
        <f t="shared" si="1385"/>
        <v>0.45195921184200871</v>
      </c>
      <c r="P8036" s="53">
        <f t="shared" si="1386"/>
        <v>6.54830984332553</v>
      </c>
      <c r="Q8036" s="53">
        <v>0.2</v>
      </c>
      <c r="R8036" s="53">
        <f t="shared" si="1387"/>
        <v>3.6038585751825885</v>
      </c>
    </row>
    <row r="8037" spans="2:18" ht="15">
      <c r="B8037" s="84">
        <v>38340</v>
      </c>
      <c r="C8037" s="85">
        <v>0</v>
      </c>
      <c r="D8037" s="86">
        <v>7.5</v>
      </c>
      <c r="E8037" s="87">
        <v>-2.6</v>
      </c>
      <c r="F8037" s="96">
        <f t="shared" si="1378"/>
        <v>2.4500000000000002</v>
      </c>
      <c r="G8037" s="96"/>
      <c r="H8037" s="74">
        <f t="shared" si="1379"/>
        <v>354</v>
      </c>
      <c r="I8037" s="53">
        <f t="shared" si="1377"/>
        <v>1.0323721656267328</v>
      </c>
      <c r="J8037" s="53">
        <f t="shared" si="1380"/>
        <v>-0.4087277750648376</v>
      </c>
      <c r="K8037" s="53">
        <f t="shared" si="1381"/>
        <v>1.0995727891477078</v>
      </c>
      <c r="L8037" s="53">
        <f t="shared" si="1382"/>
        <v>9.5834847235086311</v>
      </c>
      <c r="M8037" s="93">
        <f t="shared" si="1383"/>
        <v>0.57757534060710825</v>
      </c>
      <c r="N8037" s="53">
        <f t="shared" si="1384"/>
        <v>5.177654454326996</v>
      </c>
      <c r="O8037">
        <f t="shared" si="1385"/>
        <v>0.38787862349574764</v>
      </c>
      <c r="P8037" s="53">
        <f t="shared" si="1386"/>
        <v>5.5212632091311775</v>
      </c>
      <c r="Q8037" s="53">
        <v>0.2</v>
      </c>
      <c r="R8037" s="53">
        <f t="shared" si="1387"/>
        <v>3.3898279940073741</v>
      </c>
    </row>
    <row r="8038" spans="2:18" ht="15">
      <c r="B8038" s="84">
        <v>38341</v>
      </c>
      <c r="C8038" s="85">
        <v>0</v>
      </c>
      <c r="D8038" s="86">
        <v>9</v>
      </c>
      <c r="E8038" s="87">
        <v>-4.7</v>
      </c>
      <c r="F8038" s="96">
        <f t="shared" si="1378"/>
        <v>2.15</v>
      </c>
      <c r="G8038" s="96"/>
      <c r="H8038" s="74">
        <f t="shared" si="1379"/>
        <v>355</v>
      </c>
      <c r="I8038" s="53">
        <f t="shared" si="1377"/>
        <v>1.0325088089402437</v>
      </c>
      <c r="J8038" s="53">
        <f t="shared" si="1380"/>
        <v>-0.40900801764618</v>
      </c>
      <c r="K8038" s="53">
        <f t="shared" si="1381"/>
        <v>1.099181192197944</v>
      </c>
      <c r="L8038" s="53">
        <f t="shared" si="1382"/>
        <v>9.574208312308178</v>
      </c>
      <c r="M8038" s="93">
        <f t="shared" si="1383"/>
        <v>0.66207247001271541</v>
      </c>
      <c r="N8038" s="53">
        <f t="shared" si="1384"/>
        <v>6.0243761072182407</v>
      </c>
      <c r="O8038">
        <f t="shared" si="1385"/>
        <v>0.38060885298102282</v>
      </c>
      <c r="P8038" s="53">
        <f t="shared" si="1386"/>
        <v>5.4059931076140328</v>
      </c>
      <c r="Q8038" s="53">
        <v>0.2</v>
      </c>
      <c r="R8038" s="53">
        <f t="shared" si="1387"/>
        <v>3.5526538615250733</v>
      </c>
    </row>
    <row r="8039" spans="2:18" ht="15">
      <c r="B8039" s="84">
        <v>38342</v>
      </c>
      <c r="C8039" s="85">
        <v>0</v>
      </c>
      <c r="D8039" s="86">
        <v>4.7</v>
      </c>
      <c r="E8039" s="87">
        <v>-7.2</v>
      </c>
      <c r="F8039" s="96">
        <f t="shared" si="1378"/>
        <v>-1.25</v>
      </c>
      <c r="G8039" s="96"/>
      <c r="H8039" s="74">
        <f t="shared" si="1379"/>
        <v>356</v>
      </c>
      <c r="I8039" s="53">
        <f t="shared" si="1377"/>
        <v>1.0326358323741724</v>
      </c>
      <c r="J8039" s="53">
        <f t="shared" si="1380"/>
        <v>-0.40915156459791246</v>
      </c>
      <c r="K8039" s="53">
        <f t="shared" si="1381"/>
        <v>1.0989805397349679</v>
      </c>
      <c r="L8039" s="53">
        <f t="shared" si="1382"/>
        <v>9.5699851758593226</v>
      </c>
      <c r="M8039" s="93">
        <f t="shared" si="1383"/>
        <v>0.51166088467181636</v>
      </c>
      <c r="N8039" s="53">
        <f t="shared" si="1384"/>
        <v>5.6122068190772829</v>
      </c>
      <c r="O8039">
        <f t="shared" si="1385"/>
        <v>0.30620538868652813</v>
      </c>
      <c r="P8039" s="53">
        <f t="shared" si="1386"/>
        <v>4.2424372124238063</v>
      </c>
      <c r="Q8039" s="53">
        <v>0.2</v>
      </c>
      <c r="R8039" s="53">
        <f t="shared" si="1387"/>
        <v>3.2933770063773582</v>
      </c>
    </row>
    <row r="8040" spans="2:18" ht="15">
      <c r="B8040" s="84">
        <v>38343</v>
      </c>
      <c r="C8040" s="85">
        <v>0</v>
      </c>
      <c r="D8040" s="86">
        <v>3.3</v>
      </c>
      <c r="E8040" s="87">
        <v>-8.8000000000000007</v>
      </c>
      <c r="F8040" s="96">
        <f t="shared" si="1378"/>
        <v>-2.7500000000000004</v>
      </c>
      <c r="G8040" s="96"/>
      <c r="H8040" s="74">
        <f t="shared" si="1379"/>
        <v>357</v>
      </c>
      <c r="I8040" s="53">
        <f t="shared" si="1377"/>
        <v>1.0327531983402416</v>
      </c>
      <c r="J8040" s="53">
        <f t="shared" si="1380"/>
        <v>-0.40915829233015166</v>
      </c>
      <c r="K8040" s="53">
        <f t="shared" si="1381"/>
        <v>1.0989711344754025</v>
      </c>
      <c r="L8040" s="53">
        <f t="shared" si="1382"/>
        <v>9.5708197237494961</v>
      </c>
      <c r="M8040" s="93">
        <f t="shared" si="1383"/>
        <v>0.46922138227276056</v>
      </c>
      <c r="N8040" s="53">
        <f t="shared" si="1384"/>
        <v>5.6596652181575324</v>
      </c>
      <c r="O8040">
        <f t="shared" si="1385"/>
        <v>0.27767583373040905</v>
      </c>
      <c r="P8040" s="53">
        <f t="shared" si="1386"/>
        <v>3.804833337175034</v>
      </c>
      <c r="Q8040" s="53">
        <v>0.2</v>
      </c>
      <c r="R8040" s="53">
        <f t="shared" si="1387"/>
        <v>3.2212174821836159</v>
      </c>
    </row>
    <row r="8041" spans="2:18" ht="15">
      <c r="B8041" s="84">
        <v>38344</v>
      </c>
      <c r="C8041" s="85">
        <v>0</v>
      </c>
      <c r="D8041" s="86">
        <v>4.5</v>
      </c>
      <c r="E8041" s="87">
        <v>-7.5</v>
      </c>
      <c r="F8041" s="96">
        <f t="shared" si="1378"/>
        <v>-1.5</v>
      </c>
      <c r="G8041" s="96"/>
      <c r="H8041" s="74">
        <f t="shared" si="1379"/>
        <v>358</v>
      </c>
      <c r="I8041" s="53">
        <f t="shared" si="1377"/>
        <v>1.0328608721079737</v>
      </c>
      <c r="J8041" s="53">
        <f t="shared" si="1380"/>
        <v>-0.40902814984698338</v>
      </c>
      <c r="K8041" s="53">
        <f t="shared" si="1381"/>
        <v>1.0991530537959764</v>
      </c>
      <c r="L8041" s="53">
        <f t="shared" si="1382"/>
        <v>9.5767152244181233</v>
      </c>
      <c r="M8041" s="93">
        <f t="shared" si="1383"/>
        <v>0.50640067313783654</v>
      </c>
      <c r="N8041" s="53">
        <f t="shared" si="1384"/>
        <v>5.6397014950255944</v>
      </c>
      <c r="O8041">
        <f t="shared" si="1385"/>
        <v>0.30127848666516421</v>
      </c>
      <c r="P8041" s="53">
        <f t="shared" si="1386"/>
        <v>4.1665031934387322</v>
      </c>
      <c r="Q8041" s="53">
        <v>0.2</v>
      </c>
      <c r="R8041" s="53">
        <f t="shared" si="1387"/>
        <v>3.285547950400578</v>
      </c>
    </row>
    <row r="8042" spans="2:18" ht="15">
      <c r="B8042" s="84">
        <v>38345</v>
      </c>
      <c r="C8042" s="85">
        <v>0</v>
      </c>
      <c r="D8042" s="86">
        <v>3.7</v>
      </c>
      <c r="E8042" s="87">
        <v>-7.9</v>
      </c>
      <c r="F8042" s="96">
        <f t="shared" si="1378"/>
        <v>-2.1</v>
      </c>
      <c r="G8042" s="96"/>
      <c r="H8042" s="74">
        <f t="shared" si="1379"/>
        <v>359</v>
      </c>
      <c r="I8042" s="53">
        <f t="shared" si="1377"/>
        <v>1.0329588218149683</v>
      </c>
      <c r="J8042" s="53">
        <f t="shared" si="1380"/>
        <v>-0.40876115885556835</v>
      </c>
      <c r="K8042" s="53">
        <f t="shared" si="1381"/>
        <v>1.0995261493994379</v>
      </c>
      <c r="L8042" s="53">
        <f t="shared" si="1382"/>
        <v>9.5876738013529614</v>
      </c>
      <c r="M8042" s="93">
        <f t="shared" si="1383"/>
        <v>0.48011068376710625</v>
      </c>
      <c r="N8042" s="53">
        <f t="shared" si="1384"/>
        <v>5.551254851466136</v>
      </c>
      <c r="O8042">
        <f t="shared" si="1385"/>
        <v>0.28973755566963555</v>
      </c>
      <c r="P8042" s="53">
        <f t="shared" si="1386"/>
        <v>3.9892182230202842</v>
      </c>
      <c r="Q8042" s="53">
        <v>0.2</v>
      </c>
      <c r="R8042" s="53">
        <f t="shared" si="1387"/>
        <v>3.2353668131078877</v>
      </c>
    </row>
    <row r="8043" spans="2:18" ht="15">
      <c r="B8043" s="84">
        <v>38346</v>
      </c>
      <c r="C8043" s="85">
        <v>0</v>
      </c>
      <c r="D8043" s="86">
        <v>-0.9</v>
      </c>
      <c r="E8043" s="87">
        <v>-5.7</v>
      </c>
      <c r="F8043" s="96">
        <f t="shared" si="1378"/>
        <v>-3.3000000000000003</v>
      </c>
      <c r="G8043" s="96"/>
      <c r="H8043" s="74">
        <f t="shared" si="1379"/>
        <v>360</v>
      </c>
      <c r="I8043" s="53">
        <f t="shared" si="1377"/>
        <v>1.0330470184763316</v>
      </c>
      <c r="J8043" s="53">
        <f t="shared" si="1380"/>
        <v>-0.40835741374802598</v>
      </c>
      <c r="K8043" s="53">
        <f t="shared" si="1381"/>
        <v>1.1000900479413622</v>
      </c>
      <c r="L8043" s="53">
        <f t="shared" si="1382"/>
        <v>9.6036964247436707</v>
      </c>
      <c r="M8043" s="93">
        <f t="shared" si="1383"/>
        <v>0.28571070835219625</v>
      </c>
      <c r="N8043" s="53">
        <f t="shared" si="1384"/>
        <v>3.5769095937394</v>
      </c>
      <c r="O8043">
        <f t="shared" si="1385"/>
        <v>0.26781752682202536</v>
      </c>
      <c r="P8043" s="53">
        <f t="shared" si="1386"/>
        <v>3.6548370523889449</v>
      </c>
      <c r="Q8043" s="53">
        <v>0.2</v>
      </c>
      <c r="R8043" s="53">
        <f t="shared" si="1387"/>
        <v>2.780005905596497</v>
      </c>
    </row>
    <row r="8044" spans="2:18" ht="15">
      <c r="B8044" s="84">
        <v>38347</v>
      </c>
      <c r="C8044" s="85">
        <v>17</v>
      </c>
      <c r="D8044" s="86">
        <v>0.6</v>
      </c>
      <c r="E8044" s="87">
        <v>-1.5</v>
      </c>
      <c r="F8044" s="96">
        <f t="shared" si="1378"/>
        <v>-0.45</v>
      </c>
      <c r="G8044" s="96"/>
      <c r="H8044" s="74">
        <f t="shared" si="1379"/>
        <v>361</v>
      </c>
      <c r="I8044" s="53">
        <f t="shared" si="1377"/>
        <v>1.0331254359932522</v>
      </c>
      <c r="J8044" s="53">
        <f t="shared" si="1380"/>
        <v>-0.40781708145626755</v>
      </c>
      <c r="K8044" s="53">
        <f t="shared" si="1381"/>
        <v>1.1008441526123156</v>
      </c>
      <c r="L8044" s="53">
        <f t="shared" si="1382"/>
        <v>9.6247828986306558</v>
      </c>
      <c r="M8044" s="93">
        <f t="shared" si="1383"/>
        <v>0.22662068198862015</v>
      </c>
      <c r="N8044" s="53">
        <f t="shared" si="1384"/>
        <v>2.3710980364337475</v>
      </c>
      <c r="O8044">
        <f t="shared" si="1385"/>
        <v>0.32245133464864223</v>
      </c>
      <c r="P8044" s="53">
        <f t="shared" si="1386"/>
        <v>4.4938506394365305</v>
      </c>
      <c r="Q8044" s="53">
        <v>0.2</v>
      </c>
      <c r="R8044" s="53">
        <f t="shared" si="1387"/>
        <v>2.6750332990771497</v>
      </c>
    </row>
    <row r="8045" spans="2:18" ht="15">
      <c r="B8045" s="84">
        <v>38348</v>
      </c>
      <c r="C8045" s="85">
        <v>16.600000000000001</v>
      </c>
      <c r="D8045" s="86">
        <v>3.8</v>
      </c>
      <c r="E8045" s="87">
        <v>-0.3</v>
      </c>
      <c r="F8045" s="96">
        <f t="shared" si="1378"/>
        <v>1.75</v>
      </c>
      <c r="G8045" s="96"/>
      <c r="H8045" s="74">
        <f t="shared" si="1379"/>
        <v>362</v>
      </c>
      <c r="I8045" s="53">
        <f t="shared" si="1377"/>
        <v>1.0331940511607254</v>
      </c>
      <c r="J8045" s="53">
        <f t="shared" si="1380"/>
        <v>-0.40714040118053302</v>
      </c>
      <c r="K8045" s="53">
        <f t="shared" si="1381"/>
        <v>1.1017876456614124</v>
      </c>
      <c r="L8045" s="53">
        <f t="shared" si="1382"/>
        <v>9.6509318436394924</v>
      </c>
      <c r="M8045" s="93">
        <f t="shared" si="1383"/>
        <v>0.35777287608803082</v>
      </c>
      <c r="N8045" s="53">
        <f t="shared" si="1384"/>
        <v>3.3220800894979345</v>
      </c>
      <c r="O8045">
        <f t="shared" si="1385"/>
        <v>0.37110211900940471</v>
      </c>
      <c r="P8045" s="53">
        <f t="shared" si="1386"/>
        <v>5.2556579543781679</v>
      </c>
      <c r="Q8045" s="53">
        <v>0.2</v>
      </c>
      <c r="R8045" s="53">
        <f t="shared" si="1387"/>
        <v>2.969690401904189</v>
      </c>
    </row>
    <row r="8046" spans="2:18" ht="15">
      <c r="B8046" s="84">
        <v>38349</v>
      </c>
      <c r="C8046" s="85">
        <v>0</v>
      </c>
      <c r="D8046" s="86">
        <v>3.8</v>
      </c>
      <c r="E8046" s="87">
        <v>0.5</v>
      </c>
      <c r="F8046" s="96">
        <f t="shared" si="1378"/>
        <v>2.15</v>
      </c>
      <c r="G8046" s="96"/>
      <c r="H8046" s="74">
        <f t="shared" si="1379"/>
        <v>363</v>
      </c>
      <c r="I8046" s="53">
        <f t="shared" si="1377"/>
        <v>1.0332528436744193</v>
      </c>
      <c r="J8046" s="53">
        <f t="shared" si="1380"/>
        <v>-0.40632768399295233</v>
      </c>
      <c r="K8046" s="53">
        <f t="shared" si="1381"/>
        <v>1.1029194918391061</v>
      </c>
      <c r="L8046" s="53">
        <f t="shared" si="1382"/>
        <v>9.682140675442648</v>
      </c>
      <c r="M8046" s="93">
        <f t="shared" si="1383"/>
        <v>0.32860240063423563</v>
      </c>
      <c r="N8046" s="53">
        <f t="shared" si="1384"/>
        <v>2.9900419377314176</v>
      </c>
      <c r="O8046">
        <f t="shared" si="1385"/>
        <v>0.38060885298102282</v>
      </c>
      <c r="P8046" s="53">
        <f t="shared" si="1386"/>
        <v>5.4059931076140328</v>
      </c>
      <c r="Q8046" s="53">
        <v>0.2</v>
      </c>
      <c r="R8046" s="53">
        <f t="shared" si="1387"/>
        <v>2.9180025504029761</v>
      </c>
    </row>
    <row r="8047" spans="2:18" ht="15">
      <c r="B8047" s="84">
        <v>38350</v>
      </c>
      <c r="C8047" s="85">
        <v>3.8</v>
      </c>
      <c r="D8047" s="86">
        <v>6.9</v>
      </c>
      <c r="E8047" s="87">
        <v>0.5</v>
      </c>
      <c r="F8047" s="96">
        <f t="shared" si="1378"/>
        <v>3.7</v>
      </c>
      <c r="G8047" s="96"/>
      <c r="H8047" s="74">
        <f t="shared" si="1379"/>
        <v>364</v>
      </c>
      <c r="I8047" s="53">
        <f t="shared" si="1377"/>
        <v>1.033301796136683</v>
      </c>
      <c r="J8047" s="53">
        <f t="shared" si="1380"/>
        <v>-0.40537931231802116</v>
      </c>
      <c r="K8047" s="53">
        <f t="shared" si="1381"/>
        <v>1.1042384427291654</v>
      </c>
      <c r="L8047" s="53">
        <f t="shared" si="1382"/>
        <v>9.7184055791392172</v>
      </c>
      <c r="M8047" s="93">
        <f t="shared" si="1383"/>
        <v>0.49502022133483137</v>
      </c>
      <c r="N8047" s="53">
        <f t="shared" si="1384"/>
        <v>4.1795923723300055</v>
      </c>
      <c r="O8047">
        <f t="shared" si="1385"/>
        <v>0.41949856421169557</v>
      </c>
      <c r="P8047" s="53">
        <f t="shared" si="1386"/>
        <v>6.0256473840762528</v>
      </c>
      <c r="Q8047" s="53">
        <v>0.2</v>
      </c>
      <c r="R8047" s="53">
        <f t="shared" si="1387"/>
        <v>3.2364822421651307</v>
      </c>
    </row>
    <row r="8048" spans="2:18" ht="15">
      <c r="B8048" s="84">
        <v>38351</v>
      </c>
      <c r="C8048" s="85">
        <v>0.2</v>
      </c>
      <c r="D8048" s="86">
        <v>6.1</v>
      </c>
      <c r="E8048" s="87">
        <v>-3.7</v>
      </c>
      <c r="F8048" s="96">
        <f t="shared" si="1378"/>
        <v>1.1999999999999997</v>
      </c>
      <c r="G8048" s="96"/>
      <c r="H8048" s="74">
        <f t="shared" si="1379"/>
        <v>365</v>
      </c>
      <c r="I8048" s="53">
        <f t="shared" si="1377"/>
        <v>1.0333408940616957</v>
      </c>
      <c r="J8048" s="53">
        <f t="shared" si="1380"/>
        <v>-0.40429573929242196</v>
      </c>
      <c r="K8048" s="53">
        <f t="shared" si="1381"/>
        <v>1.105743041932377</v>
      </c>
      <c r="L8048" s="53">
        <f t="shared" si="1382"/>
        <v>9.7597214797904073</v>
      </c>
      <c r="M8048" s="93">
        <f t="shared" si="1383"/>
        <v>0.54363015187601682</v>
      </c>
      <c r="N8048" s="53">
        <f t="shared" si="1384"/>
        <v>5.1939693595257337</v>
      </c>
      <c r="O8048">
        <f t="shared" si="1385"/>
        <v>0.35837121938267286</v>
      </c>
      <c r="P8048" s="53">
        <f t="shared" si="1386"/>
        <v>5.0550706834193235</v>
      </c>
      <c r="Q8048" s="53">
        <v>0.2</v>
      </c>
      <c r="R8048" s="53">
        <f t="shared" si="1387"/>
        <v>3.3329895886056655</v>
      </c>
    </row>
    <row r="8049" spans="2:18" ht="15">
      <c r="B8049" s="84">
        <v>38352</v>
      </c>
      <c r="C8049" s="85">
        <v>0</v>
      </c>
      <c r="D8049" s="86">
        <v>5.4</v>
      </c>
      <c r="E8049" s="87">
        <v>-5.5</v>
      </c>
      <c r="F8049" s="96">
        <f t="shared" si="1378"/>
        <v>-4.9999999999999822E-2</v>
      </c>
      <c r="G8049" s="96"/>
      <c r="H8049" s="74">
        <f t="shared" si="1379"/>
        <v>366</v>
      </c>
      <c r="I8049" s="53">
        <f t="shared" si="1377"/>
        <v>1.0333701258797519</v>
      </c>
      <c r="J8049" s="53">
        <f t="shared" si="1380"/>
        <v>-0.40307748800714915</v>
      </c>
      <c r="K8049" s="53">
        <f t="shared" si="1381"/>
        <v>1.1074316310576369</v>
      </c>
      <c r="L8049" s="53">
        <f t="shared" si="1382"/>
        <v>9.8060820093920142</v>
      </c>
      <c r="M8049" s="93">
        <f t="shared" si="1383"/>
        <v>0.53815403498737457</v>
      </c>
      <c r="N8049" s="53">
        <f t="shared" si="1384"/>
        <v>5.5037372366914559</v>
      </c>
      <c r="O8049">
        <f t="shared" si="1385"/>
        <v>0.33085501932896089</v>
      </c>
      <c r="P8049" s="53">
        <f t="shared" si="1386"/>
        <v>4.6245055712469405</v>
      </c>
      <c r="Q8049" s="53">
        <v>0.2</v>
      </c>
      <c r="R8049" s="53">
        <f t="shared" si="1387"/>
        <v>3.3340902848023144</v>
      </c>
    </row>
    <row r="8050" spans="2:18" ht="15">
      <c r="B8050" s="84">
        <v>38353</v>
      </c>
      <c r="C8050" s="85">
        <v>0</v>
      </c>
      <c r="D8050" s="86">
        <v>4.4000000000000004</v>
      </c>
      <c r="E8050" s="87">
        <v>-3.8</v>
      </c>
      <c r="F8050" s="96">
        <f t="shared" si="1378"/>
        <v>0.30000000000000027</v>
      </c>
      <c r="G8050" s="96"/>
      <c r="H8050" s="74">
        <f t="shared" si="1379"/>
        <v>1</v>
      </c>
      <c r="I8050" s="53">
        <f t="shared" si="1377"/>
        <v>1.0333758911771727</v>
      </c>
      <c r="J8050" s="53">
        <f t="shared" si="1380"/>
        <v>-0.40275194959871613</v>
      </c>
      <c r="K8050" s="53">
        <f t="shared" si="1381"/>
        <v>1.1078823137278251</v>
      </c>
      <c r="L8050" s="53">
        <f t="shared" si="1382"/>
        <v>9.8184594927911633</v>
      </c>
      <c r="M8050" s="93">
        <f t="shared" si="1383"/>
        <v>0.47657178563454244</v>
      </c>
      <c r="N8050" s="53">
        <f t="shared" si="1384"/>
        <v>4.7796841685835734</v>
      </c>
      <c r="O8050">
        <f t="shared" si="1385"/>
        <v>0.33836562871416703</v>
      </c>
      <c r="P8050" s="53">
        <f t="shared" si="1386"/>
        <v>4.7416148606546171</v>
      </c>
      <c r="Q8050" s="53">
        <v>0.2</v>
      </c>
      <c r="R8050" s="53">
        <f t="shared" si="1387"/>
        <v>3.2032451634532833</v>
      </c>
    </row>
    <row r="8051" spans="2:18" ht="15">
      <c r="B8051" s="84">
        <v>38354</v>
      </c>
      <c r="C8051" s="85">
        <v>0</v>
      </c>
      <c r="D8051" s="86">
        <v>6.6</v>
      </c>
      <c r="E8051" s="87">
        <v>-2.4</v>
      </c>
      <c r="F8051" s="96">
        <f t="shared" si="1378"/>
        <v>2.0999999999999996</v>
      </c>
      <c r="G8051" s="96"/>
      <c r="H8051" s="74">
        <f t="shared" si="1379"/>
        <v>2</v>
      </c>
      <c r="I8051" s="53">
        <f t="shared" si="1377"/>
        <v>1.0333927785396284</v>
      </c>
      <c r="J8051" s="53">
        <f t="shared" si="1380"/>
        <v>-0.40136619123597461</v>
      </c>
      <c r="K8051" s="53">
        <f t="shared" si="1381"/>
        <v>1.1097982614009767</v>
      </c>
      <c r="L8051" s="53">
        <f t="shared" si="1382"/>
        <v>9.871114824725435</v>
      </c>
      <c r="M8051" s="93">
        <f t="shared" si="1383"/>
        <v>0.55187409469993864</v>
      </c>
      <c r="N8051" s="53">
        <f t="shared" si="1384"/>
        <v>5.0342685606099726</v>
      </c>
      <c r="O8051">
        <f t="shared" si="1385"/>
        <v>0.37940893199992881</v>
      </c>
      <c r="P8051" s="53">
        <f t="shared" si="1386"/>
        <v>5.3869926768558569</v>
      </c>
      <c r="Q8051" s="53">
        <v>0.2</v>
      </c>
      <c r="R8051" s="53">
        <f t="shared" si="1387"/>
        <v>3.343190454799148</v>
      </c>
    </row>
    <row r="8052" spans="2:18" ht="15">
      <c r="B8052" s="84">
        <v>38355</v>
      </c>
      <c r="C8052" s="85">
        <v>0</v>
      </c>
      <c r="D8052" s="86">
        <v>5.9</v>
      </c>
      <c r="E8052" s="87">
        <v>1.2</v>
      </c>
      <c r="F8052" s="96">
        <f t="shared" si="1378"/>
        <v>3.5500000000000003</v>
      </c>
      <c r="G8052" s="96"/>
      <c r="H8052" s="74">
        <f t="shared" si="1379"/>
        <v>3</v>
      </c>
      <c r="I8052" s="53">
        <f t="shared" si="1377"/>
        <v>1.033399784441676</v>
      </c>
      <c r="J8052" s="53">
        <f t="shared" si="1380"/>
        <v>-0.39984718264332159</v>
      </c>
      <c r="K8052" s="53">
        <f t="shared" si="1381"/>
        <v>1.1118937651648177</v>
      </c>
      <c r="L8052" s="53">
        <f t="shared" si="1382"/>
        <v>9.9287955373261916</v>
      </c>
      <c r="M8052" s="93">
        <f t="shared" si="1383"/>
        <v>0.43037085137268843</v>
      </c>
      <c r="N8052" s="53">
        <f t="shared" si="1384"/>
        <v>3.6592696846578736</v>
      </c>
      <c r="O8052">
        <f t="shared" si="1385"/>
        <v>0.41558847571336499</v>
      </c>
      <c r="P8052" s="53">
        <f t="shared" si="1386"/>
        <v>5.96301625774176</v>
      </c>
      <c r="Q8052" s="53">
        <v>0.2</v>
      </c>
      <c r="R8052" s="53">
        <f t="shared" si="1387"/>
        <v>3.1196746367664532</v>
      </c>
    </row>
    <row r="8053" spans="2:18" ht="15">
      <c r="B8053" s="84">
        <v>38356</v>
      </c>
      <c r="C8053" s="85">
        <v>0</v>
      </c>
      <c r="D8053" s="86">
        <v>6</v>
      </c>
      <c r="E8053" s="87">
        <v>-2</v>
      </c>
      <c r="F8053" s="96">
        <f t="shared" si="1378"/>
        <v>2</v>
      </c>
      <c r="G8053" s="96"/>
      <c r="H8053" s="74">
        <f t="shared" si="1379"/>
        <v>4</v>
      </c>
      <c r="I8053" s="53">
        <f t="shared" si="1377"/>
        <v>1.0333969068101565</v>
      </c>
      <c r="J8053" s="53">
        <f t="shared" si="1380"/>
        <v>-0.39819566767609194</v>
      </c>
      <c r="K8053" s="53">
        <f t="shared" si="1381"/>
        <v>1.1141665602883304</v>
      </c>
      <c r="L8053" s="53">
        <f t="shared" si="1382"/>
        <v>9.9914907953246939</v>
      </c>
      <c r="M8053" s="93">
        <f t="shared" si="1383"/>
        <v>0.52401045241491506</v>
      </c>
      <c r="N8053" s="53">
        <f t="shared" si="1384"/>
        <v>4.8042346089652028</v>
      </c>
      <c r="O8053">
        <f t="shared" si="1385"/>
        <v>0.37701905417423626</v>
      </c>
      <c r="P8053" s="53">
        <f t="shared" si="1386"/>
        <v>5.3491713880855905</v>
      </c>
      <c r="Q8053" s="53">
        <v>0.2</v>
      </c>
      <c r="R8053" s="53">
        <f t="shared" si="1387"/>
        <v>3.2903831330429267</v>
      </c>
    </row>
    <row r="8054" spans="2:18" ht="15">
      <c r="B8054" s="84">
        <v>38357</v>
      </c>
      <c r="C8054" s="85">
        <v>0</v>
      </c>
      <c r="D8054" s="86">
        <v>6.7</v>
      </c>
      <c r="E8054" s="87">
        <v>-1.3</v>
      </c>
      <c r="F8054" s="96">
        <f t="shared" si="1378"/>
        <v>2.7</v>
      </c>
      <c r="G8054" s="96"/>
      <c r="H8054" s="74">
        <f t="shared" si="1379"/>
        <v>5</v>
      </c>
      <c r="I8054" s="53">
        <f t="shared" si="1377"/>
        <v>1.0333841464966074</v>
      </c>
      <c r="J8054" s="53">
        <f t="shared" si="1380"/>
        <v>-0.39641245569908973</v>
      </c>
      <c r="K8054" s="53">
        <f t="shared" si="1381"/>
        <v>1.1166142132456969</v>
      </c>
      <c r="L8054" s="53">
        <f t="shared" si="1382"/>
        <v>10.059188298363679</v>
      </c>
      <c r="M8054" s="93">
        <f t="shared" si="1383"/>
        <v>0.5462120361760604</v>
      </c>
      <c r="N8054" s="53">
        <f t="shared" si="1384"/>
        <v>4.8367857761236221</v>
      </c>
      <c r="O8054">
        <f t="shared" si="1385"/>
        <v>0.3940296238331889</v>
      </c>
      <c r="P8054" s="53">
        <f t="shared" si="1386"/>
        <v>5.6189999696270867</v>
      </c>
      <c r="Q8054" s="53">
        <v>0.2</v>
      </c>
      <c r="R8054" s="53">
        <f t="shared" si="1387"/>
        <v>3.3299839612121471</v>
      </c>
    </row>
    <row r="8055" spans="2:18" ht="15">
      <c r="B8055" s="84">
        <v>38358</v>
      </c>
      <c r="C8055" s="85">
        <v>0</v>
      </c>
      <c r="D8055" s="86">
        <v>11.6</v>
      </c>
      <c r="E8055" s="87">
        <v>-1.9</v>
      </c>
      <c r="F8055" s="96">
        <f t="shared" si="1378"/>
        <v>4.8499999999999996</v>
      </c>
      <c r="G8055" s="96"/>
      <c r="H8055" s="74">
        <f t="shared" si="1379"/>
        <v>6</v>
      </c>
      <c r="I8055" s="53">
        <f t="shared" si="1377"/>
        <v>1.0333615072770106</v>
      </c>
      <c r="J8055" s="53">
        <f t="shared" si="1380"/>
        <v>-0.39449842027803839</v>
      </c>
      <c r="K8055" s="53">
        <f t="shared" si="1381"/>
        <v>1.1192341310037945</v>
      </c>
      <c r="L8055" s="53">
        <f t="shared" si="1382"/>
        <v>10.131874235267977</v>
      </c>
      <c r="M8055" s="93">
        <f t="shared" si="1383"/>
        <v>0.7896312992731227</v>
      </c>
      <c r="N8055" s="53">
        <f t="shared" si="1384"/>
        <v>6.3285701136868076</v>
      </c>
      <c r="O8055">
        <f t="shared" si="1385"/>
        <v>0.45056395654249626</v>
      </c>
      <c r="P8055" s="53">
        <f t="shared" si="1386"/>
        <v>6.5257467798782383</v>
      </c>
      <c r="Q8055" s="53">
        <v>0.2</v>
      </c>
      <c r="R8055" s="53">
        <f t="shared" si="1387"/>
        <v>3.746358251924248</v>
      </c>
    </row>
    <row r="8056" spans="2:18" ht="15">
      <c r="B8056" s="84">
        <v>38359</v>
      </c>
      <c r="C8056" s="85">
        <v>0</v>
      </c>
      <c r="D8056" s="86">
        <v>6.7</v>
      </c>
      <c r="E8056" s="87">
        <v>-0.2</v>
      </c>
      <c r="F8056" s="96">
        <f t="shared" si="1378"/>
        <v>3.25</v>
      </c>
      <c r="G8056" s="96"/>
      <c r="H8056" s="74">
        <f t="shared" si="1379"/>
        <v>7</v>
      </c>
      <c r="I8056" s="53">
        <f t="shared" si="1377"/>
        <v>1.0333289958506755</v>
      </c>
      <c r="J8056" s="53">
        <f t="shared" si="1380"/>
        <v>-0.39245449778199326</v>
      </c>
      <c r="K8056" s="53">
        <f t="shared" si="1381"/>
        <v>1.1220235707296449</v>
      </c>
      <c r="L8056" s="53">
        <f t="shared" si="1382"/>
        <v>10.209533237229058</v>
      </c>
      <c r="M8056" s="93">
        <f t="shared" si="1383"/>
        <v>0.52866676179968242</v>
      </c>
      <c r="N8056" s="53">
        <f t="shared" si="1384"/>
        <v>4.5591024762285111</v>
      </c>
      <c r="O8056">
        <f t="shared" si="1385"/>
        <v>0.40786413813415251</v>
      </c>
      <c r="P8056" s="53">
        <f t="shared" si="1386"/>
        <v>5.8395015454402772</v>
      </c>
      <c r="Q8056" s="53">
        <v>0.2</v>
      </c>
      <c r="R8056" s="53">
        <f t="shared" si="1387"/>
        <v>3.2966908788831173</v>
      </c>
    </row>
    <row r="8057" spans="2:18" ht="15">
      <c r="B8057" s="84">
        <v>38360</v>
      </c>
      <c r="C8057" s="85">
        <v>0</v>
      </c>
      <c r="D8057" s="86">
        <v>5.4</v>
      </c>
      <c r="E8057" s="87">
        <v>-2.2999999999999998</v>
      </c>
      <c r="F8057" s="96">
        <f t="shared" si="1378"/>
        <v>1.5500000000000003</v>
      </c>
      <c r="G8057" s="96"/>
      <c r="H8057" s="74">
        <f t="shared" si="1379"/>
        <v>8</v>
      </c>
      <c r="I8057" s="53">
        <f t="shared" si="1377"/>
        <v>1.0332866218382564</v>
      </c>
      <c r="J8057" s="53">
        <f t="shared" si="1380"/>
        <v>-0.39028168590257256</v>
      </c>
      <c r="K8057" s="53">
        <f t="shared" si="1381"/>
        <v>1.1249796498464379</v>
      </c>
      <c r="L8057" s="53">
        <f t="shared" si="1382"/>
        <v>10.292148330364833</v>
      </c>
      <c r="M8057" s="93">
        <f t="shared" si="1383"/>
        <v>0.51752560546334714</v>
      </c>
      <c r="N8057" s="53">
        <f t="shared" si="1384"/>
        <v>4.8551239364803216</v>
      </c>
      <c r="O8057">
        <f t="shared" si="1385"/>
        <v>0.36642746764985012</v>
      </c>
      <c r="P8057" s="53">
        <f t="shared" si="1386"/>
        <v>5.1819058634426121</v>
      </c>
      <c r="Q8057" s="53">
        <v>0.2</v>
      </c>
      <c r="R8057" s="53">
        <f t="shared" si="1387"/>
        <v>3.2795905829406116</v>
      </c>
    </row>
    <row r="8058" spans="2:18" ht="15">
      <c r="B8058" s="84">
        <v>38361</v>
      </c>
      <c r="C8058" s="85">
        <v>0</v>
      </c>
      <c r="D8058" s="86">
        <v>3</v>
      </c>
      <c r="E8058" s="87">
        <v>-3.2</v>
      </c>
      <c r="F8058" s="96">
        <f t="shared" si="1378"/>
        <v>-0.10000000000000009</v>
      </c>
      <c r="G8058" s="96"/>
      <c r="H8058" s="74">
        <f t="shared" si="1379"/>
        <v>9</v>
      </c>
      <c r="I8058" s="53">
        <f t="shared" si="1377"/>
        <v>1.0332343977789049</v>
      </c>
      <c r="J8058" s="53">
        <f t="shared" si="1380"/>
        <v>-0.38798104209611167</v>
      </c>
      <c r="K8058" s="53">
        <f t="shared" si="1381"/>
        <v>1.1280993563664865</v>
      </c>
      <c r="L8058" s="53">
        <f t="shared" si="1382"/>
        <v>10.379700888119451</v>
      </c>
      <c r="M8058" s="93">
        <f t="shared" si="1383"/>
        <v>0.42840390738182227</v>
      </c>
      <c r="N8058" s="53">
        <f t="shared" si="1384"/>
        <v>4.3936919530842156</v>
      </c>
      <c r="O8058">
        <f t="shared" si="1385"/>
        <v>0.32979413373909711</v>
      </c>
      <c r="P8058" s="53">
        <f t="shared" si="1386"/>
        <v>4.6079893549058415</v>
      </c>
      <c r="Q8058" s="53">
        <v>0.2</v>
      </c>
      <c r="R8058" s="53">
        <f t="shared" si="1387"/>
        <v>3.1044540212061573</v>
      </c>
    </row>
    <row r="8059" spans="2:18" ht="15">
      <c r="B8059" s="84">
        <v>38362</v>
      </c>
      <c r="C8059" s="85">
        <v>0</v>
      </c>
      <c r="D8059" s="86">
        <v>6.6</v>
      </c>
      <c r="E8059" s="87">
        <v>-2.2999999999999998</v>
      </c>
      <c r="F8059" s="96">
        <f t="shared" si="1378"/>
        <v>2.15</v>
      </c>
      <c r="G8059" s="96"/>
      <c r="H8059" s="74">
        <f t="shared" si="1379"/>
        <v>10</v>
      </c>
      <c r="I8059" s="53">
        <f t="shared" si="1377"/>
        <v>1.0331723391265606</v>
      </c>
      <c r="J8059" s="53">
        <f t="shared" si="1380"/>
        <v>-0.38555368195503947</v>
      </c>
      <c r="K8059" s="53">
        <f t="shared" si="1381"/>
        <v>1.131379559430016</v>
      </c>
      <c r="L8059" s="53">
        <f t="shared" si="1382"/>
        <v>10.472170583965546</v>
      </c>
      <c r="M8059" s="93">
        <f t="shared" si="1383"/>
        <v>0.58367902228711666</v>
      </c>
      <c r="N8059" s="53">
        <f t="shared" si="1384"/>
        <v>5.3110529668806139</v>
      </c>
      <c r="O8059">
        <f t="shared" si="1385"/>
        <v>0.38060885298102282</v>
      </c>
      <c r="P8059" s="53">
        <f t="shared" si="1386"/>
        <v>5.4059931076140328</v>
      </c>
      <c r="Q8059" s="53">
        <v>0.2</v>
      </c>
      <c r="R8059" s="53">
        <f t="shared" si="1387"/>
        <v>3.4034575499185737</v>
      </c>
    </row>
    <row r="8060" spans="2:18" ht="15">
      <c r="B8060" s="84">
        <v>38363</v>
      </c>
      <c r="C8060" s="85">
        <v>0</v>
      </c>
      <c r="D8060" s="86">
        <v>5.5</v>
      </c>
      <c r="E8060" s="87">
        <v>-2.6</v>
      </c>
      <c r="F8060" s="96">
        <f t="shared" si="1378"/>
        <v>1.45</v>
      </c>
      <c r="G8060" s="96"/>
      <c r="H8060" s="74">
        <f t="shared" si="1379"/>
        <v>11</v>
      </c>
      <c r="I8060" s="53">
        <f t="shared" si="1377"/>
        <v>1.0331004642453772</v>
      </c>
      <c r="J8060" s="53">
        <f t="shared" si="1380"/>
        <v>-0.38300077751493156</v>
      </c>
      <c r="K8060" s="53">
        <f t="shared" si="1381"/>
        <v>1.134817019979989</v>
      </c>
      <c r="L8060" s="53">
        <f t="shared" si="1382"/>
        <v>10.569535344865164</v>
      </c>
      <c r="M8060" s="93">
        <f t="shared" si="1383"/>
        <v>0.54228627428274645</v>
      </c>
      <c r="N8060" s="53">
        <f t="shared" si="1384"/>
        <v>5.1138422414123612</v>
      </c>
      <c r="O8060">
        <f t="shared" si="1385"/>
        <v>0.36410960431886297</v>
      </c>
      <c r="P8060" s="53">
        <f t="shared" si="1386"/>
        <v>5.1453791175413315</v>
      </c>
      <c r="Q8060" s="53">
        <v>0.2</v>
      </c>
      <c r="R8060" s="53">
        <f t="shared" si="1387"/>
        <v>3.3285530058663664</v>
      </c>
    </row>
    <row r="8061" spans="2:18" ht="15">
      <c r="B8061" s="84">
        <v>38364</v>
      </c>
      <c r="C8061" s="85">
        <v>0</v>
      </c>
      <c r="D8061" s="86">
        <v>4.5</v>
      </c>
      <c r="E8061" s="87">
        <v>-2.9</v>
      </c>
      <c r="F8061" s="96">
        <f t="shared" si="1378"/>
        <v>0.8</v>
      </c>
      <c r="G8061" s="96"/>
      <c r="H8061" s="74">
        <f t="shared" si="1379"/>
        <v>12</v>
      </c>
      <c r="I8061" s="53">
        <f t="shared" si="1377"/>
        <v>1.0330187944042881</v>
      </c>
      <c r="J8061" s="53">
        <f t="shared" si="1380"/>
        <v>-0.3803235555038128</v>
      </c>
      <c r="K8061" s="53">
        <f t="shared" si="1381"/>
        <v>1.1384084015051339</v>
      </c>
      <c r="L8061" s="53">
        <f t="shared" si="1382"/>
        <v>10.671771305933273</v>
      </c>
      <c r="M8061" s="93">
        <f t="shared" si="1383"/>
        <v>0.50566720387891584</v>
      </c>
      <c r="N8061" s="53">
        <f t="shared" si="1384"/>
        <v>4.9351606115830986</v>
      </c>
      <c r="O8061">
        <f t="shared" si="1385"/>
        <v>0.34935504117018307</v>
      </c>
      <c r="P8061" s="53">
        <f t="shared" si="1386"/>
        <v>4.9135321619475638</v>
      </c>
      <c r="Q8061" s="53">
        <v>0.2</v>
      </c>
      <c r="R8061" s="53">
        <f t="shared" si="1387"/>
        <v>3.2598459086104952</v>
      </c>
    </row>
    <row r="8062" spans="2:18" ht="15">
      <c r="B8062" s="84">
        <v>38365</v>
      </c>
      <c r="C8062" s="85">
        <v>0</v>
      </c>
      <c r="D8062" s="86">
        <v>10.199999999999999</v>
      </c>
      <c r="E8062" s="87">
        <v>-1.7</v>
      </c>
      <c r="F8062" s="96">
        <f t="shared" si="1378"/>
        <v>4.25</v>
      </c>
      <c r="G8062" s="96"/>
      <c r="H8062" s="74">
        <f t="shared" si="1379"/>
        <v>13</v>
      </c>
      <c r="I8062" s="53">
        <f t="shared" si="1377"/>
        <v>1.0329273537707138</v>
      </c>
      <c r="J8062" s="53">
        <f t="shared" si="1380"/>
        <v>-0.3775232955403422</v>
      </c>
      <c r="K8062" s="53">
        <f t="shared" si="1381"/>
        <v>1.1421502807859754</v>
      </c>
      <c r="L8062" s="53">
        <f t="shared" si="1382"/>
        <v>10.778852766732642</v>
      </c>
      <c r="M8062" s="93">
        <f t="shared" si="1383"/>
        <v>0.76781057227314209</v>
      </c>
      <c r="N8062" s="53">
        <f t="shared" si="1384"/>
        <v>6.3211331979785523</v>
      </c>
      <c r="O8062">
        <f t="shared" si="1385"/>
        <v>0.43411315084530883</v>
      </c>
      <c r="P8062" s="53">
        <f t="shared" si="1386"/>
        <v>6.2603704804237532</v>
      </c>
      <c r="Q8062" s="53">
        <v>0.2</v>
      </c>
      <c r="R8062" s="53">
        <f t="shared" si="1387"/>
        <v>3.716686163992549</v>
      </c>
    </row>
    <row r="8063" spans="2:18" ht="15">
      <c r="B8063" s="84">
        <v>38366</v>
      </c>
      <c r="C8063" s="85">
        <v>0</v>
      </c>
      <c r="D8063" s="86">
        <v>8.1</v>
      </c>
      <c r="E8063" s="87">
        <v>-2.4</v>
      </c>
      <c r="F8063" s="96">
        <f t="shared" si="1378"/>
        <v>2.8499999999999996</v>
      </c>
      <c r="G8063" s="96"/>
      <c r="H8063" s="74">
        <f t="shared" si="1379"/>
        <v>14</v>
      </c>
      <c r="I8063" s="53">
        <f t="shared" si="1377"/>
        <v>1.0328261694034082</v>
      </c>
      <c r="J8063" s="53">
        <f t="shared" si="1380"/>
        <v>-0.37460132828755749</v>
      </c>
      <c r="K8063" s="53">
        <f t="shared" si="1381"/>
        <v>1.146039158581782</v>
      </c>
      <c r="L8063" s="53">
        <f t="shared" si="1382"/>
        <v>10.890752149608147</v>
      </c>
      <c r="M8063" s="93">
        <f t="shared" si="1383"/>
        <v>0.6824519100524965</v>
      </c>
      <c r="N8063" s="53">
        <f t="shared" si="1384"/>
        <v>5.9993119588402655</v>
      </c>
      <c r="O8063">
        <f t="shared" si="1385"/>
        <v>0.39776119069141735</v>
      </c>
      <c r="P8063" s="53">
        <f t="shared" si="1386"/>
        <v>5.6783838946981646</v>
      </c>
      <c r="Q8063" s="53">
        <v>0.2</v>
      </c>
      <c r="R8063" s="53">
        <f t="shared" si="1387"/>
        <v>3.5816257455858906</v>
      </c>
    </row>
    <row r="8064" spans="2:18" ht="15">
      <c r="B8064" s="84">
        <v>38367</v>
      </c>
      <c r="C8064" s="85">
        <v>0</v>
      </c>
      <c r="D8064" s="86">
        <v>2.5</v>
      </c>
      <c r="E8064" s="87">
        <v>-4.9000000000000004</v>
      </c>
      <c r="F8064" s="96">
        <f t="shared" si="1378"/>
        <v>-1.2000000000000002</v>
      </c>
      <c r="G8064" s="96"/>
      <c r="H8064" s="74">
        <f t="shared" si="1379"/>
        <v>15</v>
      </c>
      <c r="I8064" s="53">
        <f t="shared" si="1377"/>
        <v>1.0327152712444541</v>
      </c>
      <c r="J8064" s="53">
        <f t="shared" si="1380"/>
        <v>-0.3715590335688283</v>
      </c>
      <c r="K8064" s="53">
        <f t="shared" si="1381"/>
        <v>1.1500714701999954</v>
      </c>
      <c r="L8064" s="53">
        <f t="shared" si="1382"/>
        <v>11.007439960446153</v>
      </c>
      <c r="M8064" s="93">
        <f t="shared" si="1383"/>
        <v>0.46548934743890635</v>
      </c>
      <c r="N8064" s="53">
        <f t="shared" si="1384"/>
        <v>5.0903905799552689</v>
      </c>
      <c r="O8064">
        <f t="shared" si="1385"/>
        <v>0.3071992340278446</v>
      </c>
      <c r="P8064" s="53">
        <f t="shared" si="1386"/>
        <v>4.2577723161822671</v>
      </c>
      <c r="Q8064" s="53">
        <v>0.2</v>
      </c>
      <c r="R8064" s="53">
        <f t="shared" si="1387"/>
        <v>3.1905762287120147</v>
      </c>
    </row>
    <row r="8065" spans="2:18" ht="15">
      <c r="B8065" s="84">
        <v>38368</v>
      </c>
      <c r="C8065" s="85">
        <v>0</v>
      </c>
      <c r="D8065" s="86">
        <v>1.2</v>
      </c>
      <c r="E8065" s="87">
        <v>-5.7</v>
      </c>
      <c r="F8065" s="96">
        <f t="shared" si="1378"/>
        <v>-2.25</v>
      </c>
      <c r="G8065" s="96"/>
      <c r="H8065" s="74">
        <f t="shared" si="1379"/>
        <v>16</v>
      </c>
      <c r="I8065" s="53">
        <f t="shared" si="1377"/>
        <v>1.0325946921104006</v>
      </c>
      <c r="J8065" s="53">
        <f t="shared" si="1380"/>
        <v>-0.36839783845263269</v>
      </c>
      <c r="K8065" s="53">
        <f t="shared" si="1381"/>
        <v>1.1542435958936998</v>
      </c>
      <c r="L8065" s="53">
        <f t="shared" si="1382"/>
        <v>11.128884752217326</v>
      </c>
      <c r="M8065" s="93">
        <f t="shared" si="1383"/>
        <v>0.42570235947124008</v>
      </c>
      <c r="N8065" s="53">
        <f t="shared" si="1384"/>
        <v>4.9696420837811308</v>
      </c>
      <c r="O8065">
        <f t="shared" si="1385"/>
        <v>0.28691387674397972</v>
      </c>
      <c r="P8065" s="53">
        <f t="shared" si="1386"/>
        <v>3.945969669972611</v>
      </c>
      <c r="Q8065" s="53">
        <v>0.2</v>
      </c>
      <c r="R8065" s="53">
        <f t="shared" si="1387"/>
        <v>3.111078616694305</v>
      </c>
    </row>
    <row r="8066" spans="2:18" ht="15">
      <c r="B8066" s="84">
        <v>38369</v>
      </c>
      <c r="C8066" s="85">
        <v>0</v>
      </c>
      <c r="D8066" s="86">
        <v>2.9</v>
      </c>
      <c r="E8066" s="87">
        <v>-5.7</v>
      </c>
      <c r="F8066" s="96">
        <f t="shared" si="1378"/>
        <v>-1.4000000000000001</v>
      </c>
      <c r="G8066" s="96"/>
      <c r="H8066" s="74">
        <f t="shared" si="1379"/>
        <v>17</v>
      </c>
      <c r="I8066" s="53">
        <f t="shared" si="1377"/>
        <v>1.0324644676825534</v>
      </c>
      <c r="J8066" s="53">
        <f t="shared" si="1380"/>
        <v>-0.36511921531268005</v>
      </c>
      <c r="K8066" s="53">
        <f t="shared" si="1381"/>
        <v>1.1585518710370053</v>
      </c>
      <c r="L8066" s="53">
        <f t="shared" si="1382"/>
        <v>11.255053091632707</v>
      </c>
      <c r="M8066" s="93">
        <f t="shared" si="1383"/>
        <v>0.50692078086195558</v>
      </c>
      <c r="N8066" s="53">
        <f t="shared" si="1384"/>
        <v>5.6110701067201392</v>
      </c>
      <c r="O8066">
        <f t="shared" si="1385"/>
        <v>0.30324081000659509</v>
      </c>
      <c r="P8066" s="53">
        <f t="shared" si="1386"/>
        <v>4.1967290648271476</v>
      </c>
      <c r="Q8066" s="53">
        <v>0.2</v>
      </c>
      <c r="R8066" s="53">
        <f t="shared" si="1387"/>
        <v>3.2851385108616435</v>
      </c>
    </row>
    <row r="8067" spans="2:18" ht="15">
      <c r="B8067" s="84">
        <v>38370</v>
      </c>
      <c r="C8067" s="85">
        <v>0</v>
      </c>
      <c r="D8067" s="86">
        <v>0.3</v>
      </c>
      <c r="E8067" s="87">
        <v>-5.0999999999999996</v>
      </c>
      <c r="F8067" s="96">
        <f t="shared" si="1378"/>
        <v>-2.4</v>
      </c>
      <c r="G8067" s="96"/>
      <c r="H8067" s="74">
        <f t="shared" si="1379"/>
        <v>18</v>
      </c>
      <c r="I8067" s="53">
        <f t="shared" si="1377"/>
        <v>1.032324636496416</v>
      </c>
      <c r="J8067" s="53">
        <f t="shared" si="1380"/>
        <v>-0.36172467986978218</v>
      </c>
      <c r="K8067" s="53">
        <f t="shared" si="1381"/>
        <v>1.1629925960327789</v>
      </c>
      <c r="L8067" s="53">
        <f t="shared" si="1382"/>
        <v>11.385909529211714</v>
      </c>
      <c r="M8067" s="93">
        <f t="shared" si="1383"/>
        <v>0.38157929646672589</v>
      </c>
      <c r="N8067" s="53">
        <f t="shared" si="1384"/>
        <v>4.4979386747822527</v>
      </c>
      <c r="O8067">
        <f t="shared" si="1385"/>
        <v>0.2841144589985396</v>
      </c>
      <c r="P8067" s="53">
        <f t="shared" si="1386"/>
        <v>3.903142846939867</v>
      </c>
      <c r="Q8067" s="53">
        <v>0.2</v>
      </c>
      <c r="R8067" s="53">
        <f t="shared" si="1387"/>
        <v>3.009081985756604</v>
      </c>
    </row>
    <row r="8068" spans="2:18" ht="15">
      <c r="B8068" s="84">
        <v>38371</v>
      </c>
      <c r="C8068" s="85">
        <v>5.8</v>
      </c>
      <c r="D8068" s="86">
        <v>6.2</v>
      </c>
      <c r="E8068" s="87">
        <v>-3.1</v>
      </c>
      <c r="F8068" s="96">
        <f t="shared" si="1378"/>
        <v>1.55</v>
      </c>
      <c r="G8068" s="96"/>
      <c r="H8068" s="74">
        <f t="shared" si="1379"/>
        <v>19</v>
      </c>
      <c r="I8068" s="53">
        <f t="shared" si="1377"/>
        <v>1.0321752399302859</v>
      </c>
      <c r="J8068" s="53">
        <f t="shared" si="1380"/>
        <v>-0.35821578922172775</v>
      </c>
      <c r="K8068" s="53">
        <f t="shared" si="1381"/>
        <v>1.1675620459118377</v>
      </c>
      <c r="L8068" s="53">
        <f t="shared" si="1382"/>
        <v>11.521416573027933</v>
      </c>
      <c r="M8068" s="93">
        <f t="shared" si="1383"/>
        <v>0.63668965962982893</v>
      </c>
      <c r="N8068" s="53">
        <f t="shared" si="1384"/>
        <v>5.9730517175294047</v>
      </c>
      <c r="O8068">
        <f t="shared" si="1385"/>
        <v>0.36642746764985012</v>
      </c>
      <c r="P8068" s="53">
        <f t="shared" si="1386"/>
        <v>5.1819058634426121</v>
      </c>
      <c r="Q8068" s="53">
        <v>0.2</v>
      </c>
      <c r="R8068" s="53">
        <f t="shared" si="1387"/>
        <v>3.5120993923395947</v>
      </c>
    </row>
    <row r="8069" spans="2:18" ht="15">
      <c r="B8069" s="84">
        <v>38372</v>
      </c>
      <c r="C8069" s="85">
        <v>0</v>
      </c>
      <c r="D8069" s="86">
        <v>6.2</v>
      </c>
      <c r="E8069" s="87">
        <v>-4.0999999999999996</v>
      </c>
      <c r="F8069" s="96">
        <f t="shared" si="1378"/>
        <v>1.0500000000000003</v>
      </c>
      <c r="G8069" s="96"/>
      <c r="H8069" s="74">
        <f t="shared" si="1379"/>
        <v>20</v>
      </c>
      <c r="I8069" s="53">
        <f t="shared" si="1377"/>
        <v>1.0320163221930105</v>
      </c>
      <c r="J8069" s="53">
        <f t="shared" si="1380"/>
        <v>-0.35459413986723526</v>
      </c>
      <c r="K8069" s="53">
        <f t="shared" si="1381"/>
        <v>1.1722564795875074</v>
      </c>
      <c r="L8069" s="53">
        <f t="shared" si="1382"/>
        <v>11.661534666364656</v>
      </c>
      <c r="M8069" s="93">
        <f t="shared" si="1383"/>
        <v>0.66067085414595583</v>
      </c>
      <c r="N8069" s="53">
        <f t="shared" si="1384"/>
        <v>6.3624332838892741</v>
      </c>
      <c r="O8069">
        <f t="shared" si="1385"/>
        <v>0.35496647136515908</v>
      </c>
      <c r="P8069" s="53">
        <f t="shared" si="1386"/>
        <v>5.0015707136677587</v>
      </c>
      <c r="Q8069" s="53">
        <v>0.2</v>
      </c>
      <c r="R8069" s="53">
        <f t="shared" si="1387"/>
        <v>3.567465394868512</v>
      </c>
    </row>
    <row r="8070" spans="2:18" ht="15">
      <c r="B8070" s="84">
        <v>38373</v>
      </c>
      <c r="C8070" s="85">
        <v>0.2</v>
      </c>
      <c r="D8070" s="86">
        <v>8.1</v>
      </c>
      <c r="E8070" s="87">
        <v>-3.8</v>
      </c>
      <c r="F8070" s="96">
        <f t="shared" si="1378"/>
        <v>2.15</v>
      </c>
      <c r="G8070" s="96"/>
      <c r="H8070" s="74">
        <f t="shared" si="1379"/>
        <v>21</v>
      </c>
      <c r="I8070" s="53">
        <f t="shared" si="1377"/>
        <v>1.0318479303109052</v>
      </c>
      <c r="J8070" s="53">
        <f t="shared" si="1380"/>
        <v>-0.35086136572984739</v>
      </c>
      <c r="K8070" s="53">
        <f t="shared" si="1381"/>
        <v>1.1770721487342466</v>
      </c>
      <c r="L8070" s="53">
        <f t="shared" si="1382"/>
        <v>11.806222169477898</v>
      </c>
      <c r="M8070" s="93">
        <f t="shared" si="1383"/>
        <v>0.7608986363595992</v>
      </c>
      <c r="N8070" s="53">
        <f t="shared" si="1384"/>
        <v>6.9236220693660195</v>
      </c>
      <c r="O8070">
        <f t="shared" si="1385"/>
        <v>0.38060885298102282</v>
      </c>
      <c r="P8070" s="53">
        <f t="shared" si="1386"/>
        <v>5.4059931076140328</v>
      </c>
      <c r="Q8070" s="53">
        <v>0.2</v>
      </c>
      <c r="R8070" s="53">
        <f t="shared" si="1387"/>
        <v>3.7407371763548509</v>
      </c>
    </row>
    <row r="8071" spans="2:18" ht="15">
      <c r="B8071" s="84">
        <v>38374</v>
      </c>
      <c r="C8071" s="85">
        <v>0</v>
      </c>
      <c r="D8071" s="86">
        <v>10.1</v>
      </c>
      <c r="E8071" s="87">
        <v>-1.9</v>
      </c>
      <c r="F8071" s="96">
        <f t="shared" si="1378"/>
        <v>4.0999999999999996</v>
      </c>
      <c r="G8071" s="96"/>
      <c r="H8071" s="74">
        <f t="shared" si="1379"/>
        <v>22</v>
      </c>
      <c r="I8071" s="53">
        <f t="shared" si="1377"/>
        <v>1.0316701141138369</v>
      </c>
      <c r="J8071" s="53">
        <f t="shared" si="1380"/>
        <v>-0.34701913618740743</v>
      </c>
      <c r="K8071" s="53">
        <f t="shared" si="1381"/>
        <v>1.1820053062637619</v>
      </c>
      <c r="L8071" s="53">
        <f t="shared" si="1382"/>
        <v>11.955435345629594</v>
      </c>
      <c r="M8071" s="93">
        <f t="shared" si="1383"/>
        <v>0.84937525911767009</v>
      </c>
      <c r="N8071" s="53">
        <f t="shared" si="1384"/>
        <v>7.04052329137998</v>
      </c>
      <c r="O8071">
        <f t="shared" si="1385"/>
        <v>0.43008372345799578</v>
      </c>
      <c r="P8071" s="53">
        <f t="shared" si="1386"/>
        <v>6.1955561269003381</v>
      </c>
      <c r="Q8071" s="53">
        <v>0.2</v>
      </c>
      <c r="R8071" s="53">
        <f t="shared" si="1387"/>
        <v>3.8626293183528135</v>
      </c>
    </row>
    <row r="8072" spans="2:18" ht="15">
      <c r="B8072" s="84">
        <v>38375</v>
      </c>
      <c r="C8072" s="85">
        <v>0</v>
      </c>
      <c r="D8072" s="86">
        <v>2.2999999999999998</v>
      </c>
      <c r="E8072" s="87">
        <v>-5.0999999999999996</v>
      </c>
      <c r="F8072" s="96">
        <f t="shared" si="1378"/>
        <v>-1.4</v>
      </c>
      <c r="G8072" s="96"/>
      <c r="H8072" s="74">
        <f t="shared" si="1379"/>
        <v>23</v>
      </c>
      <c r="I8072" s="53">
        <f t="shared" si="1377"/>
        <v>1.0314829262204792</v>
      </c>
      <c r="J8072" s="53">
        <f t="shared" si="1380"/>
        <v>-0.34306915411250505</v>
      </c>
      <c r="K8072" s="53">
        <f t="shared" si="1381"/>
        <v>1.1870522143766915</v>
      </c>
      <c r="L8072" s="53">
        <f t="shared" si="1382"/>
        <v>12.109128351519114</v>
      </c>
      <c r="M8072" s="93">
        <f t="shared" si="1383"/>
        <v>0.50590860223640954</v>
      </c>
      <c r="N8072" s="53">
        <f t="shared" si="1384"/>
        <v>5.5998663734291023</v>
      </c>
      <c r="O8072">
        <f t="shared" si="1385"/>
        <v>0.30324081000659509</v>
      </c>
      <c r="P8072" s="53">
        <f t="shared" si="1386"/>
        <v>4.1967290648271476</v>
      </c>
      <c r="Q8072" s="53">
        <v>0.2</v>
      </c>
      <c r="R8072" s="53">
        <f t="shared" si="1387"/>
        <v>3.2828792982199859</v>
      </c>
    </row>
    <row r="8073" spans="2:18" ht="15">
      <c r="B8073" s="84">
        <v>38376</v>
      </c>
      <c r="C8073" s="85">
        <v>0</v>
      </c>
      <c r="D8073" s="86">
        <v>4.2</v>
      </c>
      <c r="E8073" s="87">
        <v>-5.5</v>
      </c>
      <c r="F8073" s="96">
        <f t="shared" si="1378"/>
        <v>-0.64999999999999991</v>
      </c>
      <c r="G8073" s="96"/>
      <c r="H8073" s="74">
        <f t="shared" si="1379"/>
        <v>24</v>
      </c>
      <c r="I8073" s="53">
        <f t="shared" si="1377"/>
        <v>1.0312864220227413</v>
      </c>
      <c r="J8073" s="53">
        <f t="shared" si="1380"/>
        <v>-0.33901315392900844</v>
      </c>
      <c r="K8073" s="53">
        <f t="shared" si="1381"/>
        <v>1.1922091521724227</v>
      </c>
      <c r="L8073" s="53">
        <f t="shared" si="1382"/>
        <v>12.267253232207459</v>
      </c>
      <c r="M8073" s="93">
        <f t="shared" si="1383"/>
        <v>0.61361616990476187</v>
      </c>
      <c r="N8073" s="53">
        <f t="shared" si="1384"/>
        <v>6.4950443214256852</v>
      </c>
      <c r="O8073">
        <f t="shared" si="1385"/>
        <v>0.31832034891250632</v>
      </c>
      <c r="P8073" s="53">
        <f t="shared" si="1386"/>
        <v>4.4297742520491568</v>
      </c>
      <c r="Q8073" s="53">
        <v>0.2</v>
      </c>
      <c r="R8073" s="53">
        <f t="shared" si="1387"/>
        <v>3.50461443881535</v>
      </c>
    </row>
    <row r="8074" spans="2:18" ht="15">
      <c r="B8074" s="84">
        <v>38377</v>
      </c>
      <c r="C8074" s="85">
        <v>0</v>
      </c>
      <c r="D8074" s="86">
        <v>4.0999999999999996</v>
      </c>
      <c r="E8074" s="87">
        <v>-7</v>
      </c>
      <c r="F8074" s="96">
        <f t="shared" si="1378"/>
        <v>-1.4500000000000002</v>
      </c>
      <c r="G8074" s="96"/>
      <c r="H8074" s="74">
        <f t="shared" si="1379"/>
        <v>25</v>
      </c>
      <c r="I8074" s="53">
        <f t="shared" ref="I8074:I8137" si="1388">1+0.0334*COS($I$7*H8074-0.0552)</f>
        <v>1.0310806596693767</v>
      </c>
      <c r="J8074" s="53">
        <f t="shared" si="1380"/>
        <v>-0.33485289968952081</v>
      </c>
      <c r="K8074" s="53">
        <f t="shared" si="1381"/>
        <v>1.1974724228038927</v>
      </c>
      <c r="L8074" s="53">
        <f t="shared" si="1382"/>
        <v>12.429759920595002</v>
      </c>
      <c r="M8074" s="93">
        <f t="shared" si="1383"/>
        <v>0.63407621172122119</v>
      </c>
      <c r="N8074" s="53">
        <f t="shared" si="1384"/>
        <v>7.0400079754778417</v>
      </c>
      <c r="O8074">
        <f t="shared" si="1385"/>
        <v>0.30225824665839801</v>
      </c>
      <c r="P8074" s="53">
        <f t="shared" si="1386"/>
        <v>4.1815916001054099</v>
      </c>
      <c r="Q8074" s="53">
        <v>0.2</v>
      </c>
      <c r="R8074" s="53">
        <f t="shared" si="1387"/>
        <v>3.5704390526189247</v>
      </c>
    </row>
    <row r="8075" spans="2:18" ht="15">
      <c r="B8075" s="84">
        <v>38378</v>
      </c>
      <c r="C8075" s="85">
        <v>0</v>
      </c>
      <c r="D8075" s="86">
        <v>2.1</v>
      </c>
      <c r="E8075" s="87">
        <v>-3.8</v>
      </c>
      <c r="F8075" s="96">
        <f t="shared" si="1378"/>
        <v>-0.84999999999999987</v>
      </c>
      <c r="G8075" s="96"/>
      <c r="H8075" s="74">
        <f t="shared" si="1379"/>
        <v>26</v>
      </c>
      <c r="I8075" s="53">
        <f t="shared" si="1388"/>
        <v>1.0308657000487762</v>
      </c>
      <c r="J8075" s="53">
        <f t="shared" si="1380"/>
        <v>-0.33059018317830297</v>
      </c>
      <c r="K8075" s="53">
        <f t="shared" si="1381"/>
        <v>1.2028383601683015</v>
      </c>
      <c r="L8075" s="53">
        <f t="shared" si="1382"/>
        <v>12.596596241481892</v>
      </c>
      <c r="M8075" s="93">
        <f t="shared" si="1383"/>
        <v>0.48567795480998532</v>
      </c>
      <c r="N8075" s="53">
        <f t="shared" si="1384"/>
        <v>5.2014944130374534</v>
      </c>
      <c r="O8075">
        <f t="shared" si="1385"/>
        <v>0.31423599528399893</v>
      </c>
      <c r="P8075" s="53">
        <f t="shared" si="1386"/>
        <v>4.366519391072206</v>
      </c>
      <c r="Q8075" s="53">
        <v>0.2</v>
      </c>
      <c r="R8075" s="53">
        <f t="shared" si="1387"/>
        <v>3.2312419484373249</v>
      </c>
    </row>
    <row r="8076" spans="2:18" ht="15">
      <c r="B8076" s="84">
        <v>38379</v>
      </c>
      <c r="C8076" s="85">
        <v>0</v>
      </c>
      <c r="D8076" s="86">
        <v>5.8</v>
      </c>
      <c r="E8076" s="87">
        <v>-3.1</v>
      </c>
      <c r="F8076" s="96">
        <f t="shared" si="1378"/>
        <v>1.3499999999999999</v>
      </c>
      <c r="G8076" s="96"/>
      <c r="H8076" s="74">
        <f t="shared" si="1379"/>
        <v>27</v>
      </c>
      <c r="I8076" s="53">
        <f t="shared" si="1388"/>
        <v>1.0306416067709498</v>
      </c>
      <c r="J8076" s="53">
        <f t="shared" si="1380"/>
        <v>-0.32622682204390219</v>
      </c>
      <c r="K8076" s="53">
        <f t="shared" si="1381"/>
        <v>1.2083033351284647</v>
      </c>
      <c r="L8076" s="53">
        <f t="shared" si="1382"/>
        <v>12.767707920209469</v>
      </c>
      <c r="M8076" s="93">
        <f t="shared" si="1383"/>
        <v>0.68308727357649623</v>
      </c>
      <c r="N8076" s="53">
        <f t="shared" si="1384"/>
        <v>6.475254818110086</v>
      </c>
      <c r="O8076">
        <f t="shared" si="1385"/>
        <v>0.36180463401729912</v>
      </c>
      <c r="P8076" s="53">
        <f t="shared" si="1386"/>
        <v>5.109083512811468</v>
      </c>
      <c r="Q8076" s="53">
        <v>0.2</v>
      </c>
      <c r="R8076" s="53">
        <f t="shared" si="1387"/>
        <v>3.6062987802716568</v>
      </c>
    </row>
    <row r="8077" spans="2:18" ht="15">
      <c r="B8077" s="84">
        <v>38380</v>
      </c>
      <c r="C8077" s="85">
        <v>0</v>
      </c>
      <c r="D8077" s="86">
        <v>1.2</v>
      </c>
      <c r="E8077" s="87">
        <v>-7.1</v>
      </c>
      <c r="F8077" s="96">
        <f t="shared" si="1378"/>
        <v>-2.9499999999999997</v>
      </c>
      <c r="G8077" s="96"/>
      <c r="H8077" s="74">
        <f t="shared" si="1379"/>
        <v>28</v>
      </c>
      <c r="I8077" s="53">
        <f t="shared" si="1388"/>
        <v>1.030408446148704</v>
      </c>
      <c r="J8077" s="53">
        <f t="shared" si="1380"/>
        <v>-0.32176465796541182</v>
      </c>
      <c r="K8077" s="53">
        <f t="shared" si="1381"/>
        <v>1.2138637612630909</v>
      </c>
      <c r="L8077" s="53">
        <f t="shared" si="1382"/>
        <v>12.9430385958524</v>
      </c>
      <c r="M8077" s="93">
        <f t="shared" si="1383"/>
        <v>0.51856263395411306</v>
      </c>
      <c r="N8077" s="53">
        <f t="shared" si="1384"/>
        <v>6.3390505322360218</v>
      </c>
      <c r="O8077">
        <f t="shared" si="1385"/>
        <v>0.27405462519344703</v>
      </c>
      <c r="P8077" s="53">
        <f t="shared" si="1386"/>
        <v>3.7496609891881909</v>
      </c>
      <c r="Q8077" s="53">
        <v>0.2</v>
      </c>
      <c r="R8077" s="53">
        <f t="shared" si="1387"/>
        <v>3.3445329487975317</v>
      </c>
    </row>
    <row r="8078" spans="2:18" ht="15">
      <c r="B8078" s="84">
        <v>38381</v>
      </c>
      <c r="C8078" s="85">
        <v>0</v>
      </c>
      <c r="D8078" s="86">
        <v>4.9000000000000004</v>
      </c>
      <c r="E8078" s="87">
        <v>-7.3</v>
      </c>
      <c r="F8078" s="96">
        <f t="shared" si="1378"/>
        <v>-1.1999999999999997</v>
      </c>
      <c r="G8078" s="96"/>
      <c r="H8078" s="74">
        <f t="shared" si="1379"/>
        <v>29</v>
      </c>
      <c r="I8078" s="53">
        <f t="shared" si="1388"/>
        <v>1.0301662871780179</v>
      </c>
      <c r="J8078" s="53">
        <f t="shared" si="1380"/>
        <v>-0.31720555485597807</v>
      </c>
      <c r="K8078" s="53">
        <f t="shared" si="1381"/>
        <v>1.2195161001475012</v>
      </c>
      <c r="L8078" s="53">
        <f t="shared" si="1382"/>
        <v>13.122529838904034</v>
      </c>
      <c r="M8078" s="93">
        <f t="shared" si="1383"/>
        <v>0.71253310334417885</v>
      </c>
      <c r="N8078" s="53">
        <f t="shared" si="1384"/>
        <v>7.7919544606668811</v>
      </c>
      <c r="O8078">
        <f t="shared" si="1385"/>
        <v>0.3071992340278446</v>
      </c>
      <c r="P8078" s="53">
        <f t="shared" si="1386"/>
        <v>4.2577723161822671</v>
      </c>
      <c r="Q8078" s="53">
        <v>0.2</v>
      </c>
      <c r="R8078" s="53">
        <f t="shared" si="1387"/>
        <v>3.7365842296176437</v>
      </c>
    </row>
    <row r="8079" spans="2:18" ht="15">
      <c r="B8079" s="84">
        <v>38382</v>
      </c>
      <c r="C8079" s="85">
        <v>0</v>
      </c>
      <c r="D8079" s="86">
        <v>7.7</v>
      </c>
      <c r="E8079" s="87">
        <v>-6.9</v>
      </c>
      <c r="F8079" s="96">
        <f t="shared" ref="F8079:F8142" si="1389">0.5*(D8079+E8079)</f>
        <v>0.39999999999999991</v>
      </c>
      <c r="G8079" s="96"/>
      <c r="H8079" s="74">
        <f t="shared" ref="H8079:H8142" si="1390">B8079-DATE(YEAR(B8079),1,0)</f>
        <v>30</v>
      </c>
      <c r="I8079" s="53">
        <f t="shared" si="1388"/>
        <v>1.0299152015176269</v>
      </c>
      <c r="J8079" s="53">
        <f t="shared" ref="J8079:J8142" si="1391">ASIN(0.39785*SIN(4.869+$I$7*H8079+0.03345*SIN(6.224+$I$7*H8079)))</f>
        <v>-0.31255139710685492</v>
      </c>
      <c r="K8079" s="53">
        <f t="shared" ref="K8079:K8142" si="1392">ACOS(-TAN(J8079)*TAN($E$7*$I$8))</f>
        <v>1.2252568661692629</v>
      </c>
      <c r="L8079" s="53">
        <f t="shared" ref="L8079:L8142" si="1393">117.5*I8079*((K8079*SIN($E$7*$I$8)*SIN(J8079)+COS($E$7*$I$8)*COS(J8079)*SIN(K8079))/PI())</f>
        <v>13.306121173372119</v>
      </c>
      <c r="M8079" s="93">
        <f t="shared" ref="M8079:M8142" si="1394">0.0023*L8079/2.456*(0.5*(D8079+E8079)+17.8)*SQRT(D8079-E8079)</f>
        <v>0.86656024973926415</v>
      </c>
      <c r="N8079" s="53">
        <f t="shared" ref="N8079:N8142" si="1395">0.17*L8079*SQRT(D8079-E8079)</f>
        <v>8.6432449945326724</v>
      </c>
      <c r="O8079">
        <f t="shared" ref="O8079:O8142" si="1396">5336/(F8079+273.15)^2*EXP(21.07-5336/(F8079+273.15))</f>
        <v>0.34053886724829141</v>
      </c>
      <c r="P8079" s="53">
        <f t="shared" ref="P8079:P8142" si="1397">EXP(21.07-5336/(F8079+273.15))</f>
        <v>4.775559983506354</v>
      </c>
      <c r="Q8079" s="53">
        <v>0.2</v>
      </c>
      <c r="R8079" s="53">
        <f t="shared" ref="R8079:R8142" si="1398">(O8079*N8079*0.6+$L$8*6.43*(1+0.536*Q8079)*P8079*(1- G8079/100))/($O$7*(O8079+$L$8))</f>
        <v>4.0026179800261232</v>
      </c>
    </row>
    <row r="8080" spans="2:18" ht="15">
      <c r="B8080" s="84">
        <v>38383</v>
      </c>
      <c r="C8080" s="85">
        <v>0</v>
      </c>
      <c r="D8080" s="86">
        <v>8.8000000000000007</v>
      </c>
      <c r="E8080" s="87">
        <v>-5.6</v>
      </c>
      <c r="F8080" s="96">
        <f t="shared" si="1389"/>
        <v>1.6000000000000005</v>
      </c>
      <c r="G8080" s="96"/>
      <c r="H8080" s="74">
        <f t="shared" si="1390"/>
        <v>31</v>
      </c>
      <c r="I8080" s="53">
        <f t="shared" si="1388"/>
        <v>1.0296552634678175</v>
      </c>
      <c r="J8080" s="53">
        <f t="shared" si="1391"/>
        <v>-0.30780408787498542</v>
      </c>
      <c r="K8080" s="53">
        <f t="shared" si="1392"/>
        <v>1.2310826308858673</v>
      </c>
      <c r="L8080" s="53">
        <f t="shared" si="1393"/>
        <v>13.493750103179497</v>
      </c>
      <c r="M8080" s="93">
        <f t="shared" si="1394"/>
        <v>0.93028305954325408</v>
      </c>
      <c r="N8080" s="53">
        <f t="shared" si="1395"/>
        <v>8.7048808386485739</v>
      </c>
      <c r="O8080">
        <f t="shared" si="1396"/>
        <v>0.36759125336207227</v>
      </c>
      <c r="P8080" s="53">
        <f t="shared" si="1397"/>
        <v>5.2002563179577894</v>
      </c>
      <c r="Q8080" s="53">
        <v>0.2</v>
      </c>
      <c r="R8080" s="53">
        <f t="shared" si="1398"/>
        <v>4.0830455211136103</v>
      </c>
    </row>
    <row r="8081" spans="2:18" ht="15">
      <c r="B8081" s="84">
        <v>38384</v>
      </c>
      <c r="C8081" s="85">
        <v>0</v>
      </c>
      <c r="D8081" s="86">
        <v>9</v>
      </c>
      <c r="E8081" s="87">
        <v>-1</v>
      </c>
      <c r="F8081" s="96">
        <f t="shared" si="1389"/>
        <v>4</v>
      </c>
      <c r="G8081" s="96"/>
      <c r="H8081" s="74">
        <f t="shared" si="1390"/>
        <v>32</v>
      </c>
      <c r="I8081" s="53">
        <f t="shared" si="1388"/>
        <v>1.0293865499484409</v>
      </c>
      <c r="J8081" s="53">
        <f t="shared" si="1391"/>
        <v>-0.30296554741678583</v>
      </c>
      <c r="K8081" s="53">
        <f t="shared" si="1392"/>
        <v>1.23699002693392</v>
      </c>
      <c r="L8081" s="53">
        <f t="shared" si="1393"/>
        <v>13.685352142743081</v>
      </c>
      <c r="M8081" s="93">
        <f t="shared" si="1394"/>
        <v>0.88351096551142116</v>
      </c>
      <c r="N8081" s="53">
        <f t="shared" si="1395"/>
        <v>7.3570701699307657</v>
      </c>
      <c r="O8081">
        <f t="shared" si="1396"/>
        <v>0.42741570243698762</v>
      </c>
      <c r="P8081" s="53">
        <f t="shared" si="1397"/>
        <v>6.152681276989024</v>
      </c>
      <c r="Q8081" s="53">
        <v>0.2</v>
      </c>
      <c r="R8081" s="53">
        <f t="shared" si="1398"/>
        <v>3.9250436185258653</v>
      </c>
    </row>
    <row r="8082" spans="2:18" ht="15">
      <c r="B8082" s="84">
        <v>38385</v>
      </c>
      <c r="C8082" s="85">
        <v>0</v>
      </c>
      <c r="D8082" s="86">
        <v>10.6</v>
      </c>
      <c r="E8082" s="87">
        <v>-1.9</v>
      </c>
      <c r="F8082" s="96">
        <f t="shared" si="1389"/>
        <v>4.3499999999999996</v>
      </c>
      <c r="G8082" s="96"/>
      <c r="H8082" s="74">
        <f t="shared" si="1390"/>
        <v>33</v>
      </c>
      <c r="I8082" s="53">
        <f t="shared" si="1388"/>
        <v>1.0291091404761501</v>
      </c>
      <c r="J8082" s="53">
        <f t="shared" si="1391"/>
        <v>-0.29803771147049535</v>
      </c>
      <c r="K8082" s="53">
        <f t="shared" si="1392"/>
        <v>1.2429757515013611</v>
      </c>
      <c r="L8082" s="53">
        <f t="shared" si="1393"/>
        <v>13.880860851585737</v>
      </c>
      <c r="M8082" s="93">
        <f t="shared" si="1394"/>
        <v>1.0179925771253933</v>
      </c>
      <c r="N8082" s="53">
        <f t="shared" si="1395"/>
        <v>8.3429632113336787</v>
      </c>
      <c r="O8082">
        <f t="shared" si="1396"/>
        <v>0.43681779862823511</v>
      </c>
      <c r="P8082" s="53">
        <f t="shared" si="1397"/>
        <v>6.3039169051003618</v>
      </c>
      <c r="Q8082" s="53">
        <v>0.2</v>
      </c>
      <c r="R8082" s="53">
        <f t="shared" si="1398"/>
        <v>4.1523706481059524</v>
      </c>
    </row>
    <row r="8083" spans="2:18" ht="15">
      <c r="B8083" s="84">
        <v>38386</v>
      </c>
      <c r="C8083" s="85">
        <v>0</v>
      </c>
      <c r="D8083" s="86">
        <v>13.3</v>
      </c>
      <c r="E8083" s="87">
        <v>-2.6</v>
      </c>
      <c r="F8083" s="96">
        <f t="shared" si="1389"/>
        <v>5.3500000000000005</v>
      </c>
      <c r="G8083" s="96"/>
      <c r="H8083" s="74">
        <f t="shared" si="1390"/>
        <v>34</v>
      </c>
      <c r="I8083" s="53">
        <f t="shared" si="1388"/>
        <v>1.0288231171408715</v>
      </c>
      <c r="J8083" s="53">
        <f t="shared" si="1391"/>
        <v>-0.29302252968915588</v>
      </c>
      <c r="K8083" s="53">
        <f t="shared" si="1392"/>
        <v>1.2490365693760106</v>
      </c>
      <c r="L8083" s="53">
        <f t="shared" si="1393"/>
        <v>14.080207872819296</v>
      </c>
      <c r="M8083" s="93">
        <f t="shared" si="1394"/>
        <v>1.2171892206318806</v>
      </c>
      <c r="N8083" s="53">
        <f t="shared" si="1395"/>
        <v>9.5445740144280755</v>
      </c>
      <c r="O8083">
        <f t="shared" si="1396"/>
        <v>0.46468798840764547</v>
      </c>
      <c r="P8083" s="53">
        <f t="shared" si="1397"/>
        <v>6.7545438397434214</v>
      </c>
      <c r="Q8083" s="53">
        <v>0.2</v>
      </c>
      <c r="R8083" s="53">
        <f t="shared" si="1398"/>
        <v>4.4603153492108669</v>
      </c>
    </row>
    <row r="8084" spans="2:18" ht="15">
      <c r="B8084" s="84">
        <v>38387</v>
      </c>
      <c r="C8084" s="85">
        <v>0</v>
      </c>
      <c r="D8084" s="86">
        <v>7.9</v>
      </c>
      <c r="E8084" s="87">
        <v>-3.1</v>
      </c>
      <c r="F8084" s="96">
        <f t="shared" si="1389"/>
        <v>2.4000000000000004</v>
      </c>
      <c r="G8084" s="96"/>
      <c r="H8084" s="74">
        <f t="shared" si="1390"/>
        <v>35</v>
      </c>
      <c r="I8084" s="53">
        <f t="shared" si="1388"/>
        <v>1.0285285645815117</v>
      </c>
      <c r="J8084" s="53">
        <f t="shared" si="1391"/>
        <v>-0.28792196412598908</v>
      </c>
      <c r="K8084" s="53">
        <f t="shared" si="1392"/>
        <v>1.2551693155852104</v>
      </c>
      <c r="L8084" s="53">
        <f t="shared" si="1393"/>
        <v>14.283322975322376</v>
      </c>
      <c r="M8084" s="93">
        <f t="shared" si="1394"/>
        <v>0.89614119534506642</v>
      </c>
      <c r="N8084" s="53">
        <f t="shared" si="1395"/>
        <v>8.0533119216631981</v>
      </c>
      <c r="O8084">
        <f t="shared" si="1396"/>
        <v>0.38665859313220646</v>
      </c>
      <c r="P8084" s="53">
        <f t="shared" si="1397"/>
        <v>5.5018997927792395</v>
      </c>
      <c r="Q8084" s="53">
        <v>0.2</v>
      </c>
      <c r="R8084" s="53">
        <f t="shared" si="1398"/>
        <v>3.9902968045079592</v>
      </c>
    </row>
    <row r="8085" spans="2:18" ht="15">
      <c r="B8085" s="84">
        <v>38388</v>
      </c>
      <c r="C8085" s="85">
        <v>0</v>
      </c>
      <c r="D8085" s="86">
        <v>4.5999999999999996</v>
      </c>
      <c r="E8085" s="87">
        <v>-2.7</v>
      </c>
      <c r="F8085" s="96">
        <f t="shared" si="1389"/>
        <v>0.94999999999999973</v>
      </c>
      <c r="G8085" s="96"/>
      <c r="H8085" s="74">
        <f t="shared" si="1390"/>
        <v>36</v>
      </c>
      <c r="I8085" s="53">
        <f t="shared" si="1388"/>
        <v>1.0282255699609115</v>
      </c>
      <c r="J8085" s="53">
        <f t="shared" si="1391"/>
        <v>-0.28273798777366221</v>
      </c>
      <c r="K8085" s="53">
        <f t="shared" si="1392"/>
        <v>1.2613708976425573</v>
      </c>
      <c r="L8085" s="53">
        <f t="shared" si="1393"/>
        <v>14.490134099424376</v>
      </c>
      <c r="M8085" s="93">
        <f t="shared" si="1394"/>
        <v>0.68743965425025522</v>
      </c>
      <c r="N8085" s="53">
        <f t="shared" si="1395"/>
        <v>6.6555316972189349</v>
      </c>
      <c r="O8085">
        <f t="shared" si="1396"/>
        <v>0.35271246442339627</v>
      </c>
      <c r="P8085" s="53">
        <f t="shared" si="1397"/>
        <v>4.9661868720438411</v>
      </c>
      <c r="Q8085" s="53">
        <v>0.2</v>
      </c>
      <c r="R8085" s="53">
        <f t="shared" si="1398"/>
        <v>3.6229028505754171</v>
      </c>
    </row>
    <row r="8086" spans="2:18" ht="15">
      <c r="B8086" s="84">
        <v>38389</v>
      </c>
      <c r="C8086" s="85">
        <v>0</v>
      </c>
      <c r="D8086" s="86">
        <v>6.9</v>
      </c>
      <c r="E8086" s="87">
        <v>-5.7</v>
      </c>
      <c r="F8086" s="96">
        <f t="shared" si="1389"/>
        <v>0.60000000000000009</v>
      </c>
      <c r="G8086" s="96"/>
      <c r="H8086" s="74">
        <f t="shared" si="1390"/>
        <v>37</v>
      </c>
      <c r="I8086" s="53">
        <f t="shared" si="1388"/>
        <v>1.0279142229400544</v>
      </c>
      <c r="J8086" s="53">
        <f t="shared" si="1391"/>
        <v>-0.2774725831586547</v>
      </c>
      <c r="K8086" s="53">
        <f t="shared" si="1392"/>
        <v>1.2676382974187046</v>
      </c>
      <c r="L8086" s="53">
        <f t="shared" si="1393"/>
        <v>14.700567405896869</v>
      </c>
      <c r="M8086" s="93">
        <f t="shared" si="1394"/>
        <v>0.89915935454723039</v>
      </c>
      <c r="N8086" s="53">
        <f t="shared" si="1395"/>
        <v>8.8709124222722036</v>
      </c>
      <c r="O8086">
        <f t="shared" si="1396"/>
        <v>0.34492219208037994</v>
      </c>
      <c r="P8086" s="53">
        <f t="shared" si="1397"/>
        <v>4.8441052679813712</v>
      </c>
      <c r="Q8086" s="53">
        <v>0.2</v>
      </c>
      <c r="R8086" s="53">
        <f t="shared" si="1398"/>
        <v>4.0609633098870708</v>
      </c>
    </row>
    <row r="8087" spans="2:18" ht="15">
      <c r="B8087" s="84">
        <v>38390</v>
      </c>
      <c r="C8087" s="85">
        <v>0</v>
      </c>
      <c r="D8087" s="86">
        <v>6.5</v>
      </c>
      <c r="E8087" s="87">
        <v>-6.7</v>
      </c>
      <c r="F8087" s="96">
        <f t="shared" si="1389"/>
        <v>-0.10000000000000009</v>
      </c>
      <c r="G8087" s="96"/>
      <c r="H8087" s="74">
        <f t="shared" si="1390"/>
        <v>38</v>
      </c>
      <c r="I8087" s="53">
        <f t="shared" si="1388"/>
        <v>1.0275946156515323</v>
      </c>
      <c r="J8087" s="53">
        <f t="shared" si="1391"/>
        <v>-0.27212774099167591</v>
      </c>
      <c r="K8087" s="53">
        <f t="shared" si="1392"/>
        <v>1.2739685726539534</v>
      </c>
      <c r="L8087" s="53">
        <f t="shared" si="1393"/>
        <v>14.914547328045117</v>
      </c>
      <c r="M8087" s="93">
        <f t="shared" si="1394"/>
        <v>0.89819323996057576</v>
      </c>
      <c r="N8087" s="53">
        <f t="shared" si="1395"/>
        <v>9.2118310377877588</v>
      </c>
      <c r="O8087">
        <f t="shared" si="1396"/>
        <v>0.32979413373909711</v>
      </c>
      <c r="P8087" s="53">
        <f t="shared" si="1397"/>
        <v>4.6079893549058415</v>
      </c>
      <c r="Q8087" s="53">
        <v>0.2</v>
      </c>
      <c r="R8087" s="53">
        <f t="shared" si="1398"/>
        <v>4.0900372748126079</v>
      </c>
    </row>
    <row r="8088" spans="2:18" ht="15">
      <c r="B8088" s="84">
        <v>38391</v>
      </c>
      <c r="C8088" s="85">
        <v>0</v>
      </c>
      <c r="D8088" s="86">
        <v>5.9</v>
      </c>
      <c r="E8088" s="87">
        <v>-5.3</v>
      </c>
      <c r="F8088" s="96">
        <f t="shared" si="1389"/>
        <v>0.30000000000000027</v>
      </c>
      <c r="G8088" s="96"/>
      <c r="H8088" s="74">
        <f t="shared" si="1390"/>
        <v>39</v>
      </c>
      <c r="I8088" s="53">
        <f t="shared" si="1388"/>
        <v>1.0272668426722846</v>
      </c>
      <c r="J8088" s="53">
        <f t="shared" si="1391"/>
        <v>-0.26670545887483604</v>
      </c>
      <c r="K8088" s="53">
        <f t="shared" si="1392"/>
        <v>1.2803588581308856</v>
      </c>
      <c r="L8088" s="53">
        <f t="shared" si="1393"/>
        <v>15.131996626686488</v>
      </c>
      <c r="M8088" s="93">
        <f t="shared" si="1394"/>
        <v>0.85838732375826321</v>
      </c>
      <c r="N8088" s="53">
        <f t="shared" si="1395"/>
        <v>8.6090289554540025</v>
      </c>
      <c r="O8088">
        <f t="shared" si="1396"/>
        <v>0.33836562871416703</v>
      </c>
      <c r="P8088" s="53">
        <f t="shared" si="1397"/>
        <v>4.7416148606546171</v>
      </c>
      <c r="Q8088" s="53">
        <v>0.2</v>
      </c>
      <c r="R8088" s="53">
        <f t="shared" si="1398"/>
        <v>3.9898461622139734</v>
      </c>
    </row>
    <row r="8089" spans="2:18" ht="15">
      <c r="B8089" s="84">
        <v>38392</v>
      </c>
      <c r="C8089" s="85">
        <v>0</v>
      </c>
      <c r="D8089" s="86">
        <v>9.1</v>
      </c>
      <c r="E8089" s="87">
        <v>-5.9</v>
      </c>
      <c r="F8089" s="96">
        <f t="shared" si="1389"/>
        <v>1.5999999999999996</v>
      </c>
      <c r="G8089" s="96"/>
      <c r="H8089" s="74">
        <f t="shared" si="1390"/>
        <v>40</v>
      </c>
      <c r="I8089" s="53">
        <f t="shared" si="1388"/>
        <v>1.0269310009956087</v>
      </c>
      <c r="J8089" s="53">
        <f t="shared" si="1391"/>
        <v>-0.26120774006603953</v>
      </c>
      <c r="K8089" s="53">
        <f t="shared" si="1392"/>
        <v>1.2868063665256193</v>
      </c>
      <c r="L8089" s="53">
        <f t="shared" si="1393"/>
        <v>15.352836447797053</v>
      </c>
      <c r="M8089" s="93">
        <f t="shared" si="1394"/>
        <v>1.0802778127920325</v>
      </c>
      <c r="N8089" s="53">
        <f t="shared" si="1395"/>
        <v>10.108417579491919</v>
      </c>
      <c r="O8089">
        <f t="shared" si="1396"/>
        <v>0.36759125336207227</v>
      </c>
      <c r="P8089" s="53">
        <f t="shared" si="1397"/>
        <v>5.2002563179577894</v>
      </c>
      <c r="Q8089" s="53">
        <v>0.2</v>
      </c>
      <c r="R8089" s="53">
        <f t="shared" si="1398"/>
        <v>4.3750952193011443</v>
      </c>
    </row>
    <row r="8090" spans="2:18" ht="15">
      <c r="B8090" s="84">
        <v>38393</v>
      </c>
      <c r="C8090" s="85">
        <v>0</v>
      </c>
      <c r="D8090" s="86">
        <v>10.5</v>
      </c>
      <c r="E8090" s="87">
        <v>-5.0999999999999996</v>
      </c>
      <c r="F8090" s="96">
        <f t="shared" si="1389"/>
        <v>2.7</v>
      </c>
      <c r="G8090" s="96"/>
      <c r="H8090" s="74">
        <f t="shared" si="1390"/>
        <v>41</v>
      </c>
      <c r="I8090" s="53">
        <f t="shared" si="1388"/>
        <v>1.0265871900024599</v>
      </c>
      <c r="J8090" s="53">
        <f t="shared" si="1391"/>
        <v>-0.25563659230083863</v>
      </c>
      <c r="K8090" s="53">
        <f t="shared" si="1392"/>
        <v>1.2933083889564396</v>
      </c>
      <c r="L8090" s="53">
        <f t="shared" si="1393"/>
        <v>15.576986382605625</v>
      </c>
      <c r="M8090" s="93">
        <f t="shared" si="1394"/>
        <v>1.181133735591269</v>
      </c>
      <c r="N8090" s="53">
        <f t="shared" si="1395"/>
        <v>10.459108319916577</v>
      </c>
      <c r="O8090">
        <f t="shared" si="1396"/>
        <v>0.3940296238331889</v>
      </c>
      <c r="P8090" s="53">
        <f t="shared" si="1397"/>
        <v>5.6189999696270867</v>
      </c>
      <c r="Q8090" s="53">
        <v>0.2</v>
      </c>
      <c r="R8090" s="53">
        <f t="shared" si="1398"/>
        <v>4.5118050627373893</v>
      </c>
    </row>
    <row r="8091" spans="2:18" ht="15">
      <c r="B8091" s="84">
        <v>38394</v>
      </c>
      <c r="C8091" s="85">
        <v>0.2</v>
      </c>
      <c r="D8091" s="86">
        <v>10.3</v>
      </c>
      <c r="E8091" s="87">
        <v>-2.5</v>
      </c>
      <c r="F8091" s="96">
        <f t="shared" si="1389"/>
        <v>3.9000000000000004</v>
      </c>
      <c r="G8091" s="96"/>
      <c r="H8091" s="74">
        <f t="shared" si="1390"/>
        <v>42</v>
      </c>
      <c r="I8091" s="53">
        <f t="shared" si="1388"/>
        <v>1.0262355114320429</v>
      </c>
      <c r="J8091" s="53">
        <f t="shared" si="1391"/>
        <v>-0.24999402667178106</v>
      </c>
      <c r="K8091" s="53">
        <f t="shared" si="1392"/>
        <v>1.2998622952485448</v>
      </c>
      <c r="L8091" s="53">
        <f t="shared" si="1393"/>
        <v>15.804364529912229</v>
      </c>
      <c r="M8091" s="93">
        <f t="shared" si="1394"/>
        <v>1.1490560941334245</v>
      </c>
      <c r="N8091" s="53">
        <f t="shared" si="1395"/>
        <v>9.6123802929791093</v>
      </c>
      <c r="O8091">
        <f t="shared" si="1396"/>
        <v>0.42476221370623474</v>
      </c>
      <c r="P8091" s="53">
        <f t="shared" si="1397"/>
        <v>6.1100725020035362</v>
      </c>
      <c r="Q8091" s="53">
        <v>0.2</v>
      </c>
      <c r="R8091" s="53">
        <f t="shared" si="1398"/>
        <v>4.399085287708183</v>
      </c>
    </row>
    <row r="8092" spans="2:18" ht="15">
      <c r="B8092" s="84">
        <v>38395</v>
      </c>
      <c r="C8092" s="85">
        <v>0</v>
      </c>
      <c r="D8092" s="86">
        <v>6.5</v>
      </c>
      <c r="E8092" s="87">
        <v>-2.2000000000000002</v>
      </c>
      <c r="F8092" s="96">
        <f t="shared" si="1389"/>
        <v>2.15</v>
      </c>
      <c r="G8092" s="96"/>
      <c r="H8092" s="74">
        <f t="shared" si="1390"/>
        <v>43</v>
      </c>
      <c r="I8092" s="53">
        <f t="shared" si="1388"/>
        <v>1.0258760693517042</v>
      </c>
      <c r="J8092" s="53">
        <f t="shared" si="1391"/>
        <v>-0.24428205656508803</v>
      </c>
      <c r="K8092" s="53">
        <f t="shared" si="1392"/>
        <v>1.3064655339335101</v>
      </c>
      <c r="L8092" s="53">
        <f t="shared" si="1393"/>
        <v>16.034887560408439</v>
      </c>
      <c r="M8092" s="93">
        <f t="shared" si="1394"/>
        <v>0.88362484563986088</v>
      </c>
      <c r="N8092" s="53">
        <f t="shared" si="1395"/>
        <v>8.0403409731187701</v>
      </c>
      <c r="O8092">
        <f t="shared" si="1396"/>
        <v>0.38060885298102282</v>
      </c>
      <c r="P8092" s="53">
        <f t="shared" si="1397"/>
        <v>5.4059931076140328</v>
      </c>
      <c r="Q8092" s="53">
        <v>0.2</v>
      </c>
      <c r="R8092" s="53">
        <f t="shared" si="1398"/>
        <v>3.9743064132399821</v>
      </c>
    </row>
    <row r="8093" spans="2:18" ht="15">
      <c r="B8093" s="84">
        <v>38396</v>
      </c>
      <c r="C8093" s="85">
        <v>0</v>
      </c>
      <c r="D8093" s="86">
        <v>11.7</v>
      </c>
      <c r="E8093" s="87">
        <v>-0.3</v>
      </c>
      <c r="F8093" s="96">
        <f t="shared" si="1389"/>
        <v>5.6999999999999993</v>
      </c>
      <c r="G8093" s="96"/>
      <c r="H8093" s="74">
        <f t="shared" si="1390"/>
        <v>44</v>
      </c>
      <c r="I8093" s="53">
        <f t="shared" si="1388"/>
        <v>1.0255089701261384</v>
      </c>
      <c r="J8093" s="53">
        <f t="shared" si="1391"/>
        <v>-0.23850269665431623</v>
      </c>
      <c r="K8093" s="53">
        <f t="shared" si="1392"/>
        <v>1.3131156320018036</v>
      </c>
      <c r="L8093" s="53">
        <f t="shared" si="1393"/>
        <v>16.268470782777829</v>
      </c>
      <c r="M8093" s="93">
        <f t="shared" si="1394"/>
        <v>1.2402370200226356</v>
      </c>
      <c r="N8093" s="53">
        <f t="shared" si="1395"/>
        <v>9.5804581054551488</v>
      </c>
      <c r="O8093">
        <f t="shared" si="1396"/>
        <v>0.47480433938699579</v>
      </c>
      <c r="P8093" s="53">
        <f t="shared" si="1397"/>
        <v>6.9189494269329233</v>
      </c>
      <c r="Q8093" s="53">
        <v>0.2</v>
      </c>
      <c r="R8093" s="53">
        <f t="shared" si="1398"/>
        <v>4.4858200114770588</v>
      </c>
    </row>
    <row r="8094" spans="2:18" ht="15">
      <c r="B8094" s="84">
        <v>38397</v>
      </c>
      <c r="C8094" s="85">
        <v>0.2</v>
      </c>
      <c r="D8094" s="86">
        <v>8.1</v>
      </c>
      <c r="E8094" s="87">
        <v>-0.7</v>
      </c>
      <c r="F8094" s="96">
        <f t="shared" si="1389"/>
        <v>3.6999999999999997</v>
      </c>
      <c r="G8094" s="96"/>
      <c r="H8094" s="74">
        <f t="shared" si="1390"/>
        <v>45</v>
      </c>
      <c r="I8094" s="53">
        <f t="shared" si="1388"/>
        <v>1.0251343223859126</v>
      </c>
      <c r="J8094" s="53">
        <f t="shared" si="1391"/>
        <v>-0.2326579619504911</v>
      </c>
      <c r="K8094" s="53">
        <f t="shared" si="1392"/>
        <v>1.3198101944263136</v>
      </c>
      <c r="L8094" s="53">
        <f t="shared" si="1393"/>
        <v>16.505028211357502</v>
      </c>
      <c r="M8094" s="93">
        <f t="shared" si="1394"/>
        <v>0.98581526899661887</v>
      </c>
      <c r="N8094" s="53">
        <f t="shared" si="1395"/>
        <v>8.3235104370367701</v>
      </c>
      <c r="O8094">
        <f t="shared" si="1396"/>
        <v>0.41949856421169557</v>
      </c>
      <c r="P8094" s="53">
        <f t="shared" si="1397"/>
        <v>6.0256473840762528</v>
      </c>
      <c r="Q8094" s="53">
        <v>0.2</v>
      </c>
      <c r="R8094" s="53">
        <f t="shared" si="1398"/>
        <v>4.1150978832253555</v>
      </c>
    </row>
    <row r="8095" spans="2:18" ht="15">
      <c r="B8095" s="84">
        <v>38398</v>
      </c>
      <c r="C8095" s="85">
        <v>0</v>
      </c>
      <c r="D8095" s="86">
        <v>9.3000000000000007</v>
      </c>
      <c r="E8095" s="87">
        <v>-4.5999999999999996</v>
      </c>
      <c r="F8095" s="96">
        <f t="shared" si="1389"/>
        <v>2.3500000000000005</v>
      </c>
      <c r="G8095" s="96"/>
      <c r="H8095" s="74">
        <f t="shared" si="1390"/>
        <v>46</v>
      </c>
      <c r="I8095" s="53">
        <f t="shared" si="1388"/>
        <v>1.0247522369953201</v>
      </c>
      <c r="J8095" s="53">
        <f t="shared" si="1391"/>
        <v>-0.22674986690804186</v>
      </c>
      <c r="K8095" s="53">
        <f t="shared" si="1392"/>
        <v>1.3265469034743758</v>
      </c>
      <c r="L8095" s="53">
        <f t="shared" si="1393"/>
        <v>16.744472635144707</v>
      </c>
      <c r="M8095" s="93">
        <f t="shared" si="1394"/>
        <v>1.1780219920278725</v>
      </c>
      <c r="N8095" s="53">
        <f t="shared" si="1395"/>
        <v>10.612746620163499</v>
      </c>
      <c r="O8095">
        <f t="shared" si="1396"/>
        <v>0.38544193410173039</v>
      </c>
      <c r="P8095" s="53">
        <f t="shared" si="1397"/>
        <v>5.4825972936290972</v>
      </c>
      <c r="Q8095" s="53">
        <v>0.2</v>
      </c>
      <c r="R8095" s="53">
        <f t="shared" si="1398"/>
        <v>4.5239533807479182</v>
      </c>
    </row>
    <row r="8096" spans="2:18" ht="15">
      <c r="B8096" s="84">
        <v>38399</v>
      </c>
      <c r="C8096" s="85">
        <v>0</v>
      </c>
      <c r="D8096" s="86">
        <v>6.3</v>
      </c>
      <c r="E8096" s="87">
        <v>-1.5</v>
      </c>
      <c r="F8096" s="96">
        <f t="shared" si="1389"/>
        <v>2.4</v>
      </c>
      <c r="G8096" s="96"/>
      <c r="H8096" s="74">
        <f t="shared" si="1390"/>
        <v>47</v>
      </c>
      <c r="I8096" s="53">
        <f t="shared" si="1388"/>
        <v>1.0243628270195759</v>
      </c>
      <c r="J8096" s="53">
        <f t="shared" si="1391"/>
        <v>-0.22078042458572791</v>
      </c>
      <c r="K8096" s="53">
        <f t="shared" si="1392"/>
        <v>1.3333235178252498</v>
      </c>
      <c r="L8096" s="53">
        <f t="shared" si="1393"/>
        <v>16.986715687937249</v>
      </c>
      <c r="M8096" s="93">
        <f t="shared" si="1394"/>
        <v>0.89744442134267621</v>
      </c>
      <c r="N8096" s="53">
        <f t="shared" si="1395"/>
        <v>8.065023564334787</v>
      </c>
      <c r="O8096">
        <f t="shared" si="1396"/>
        <v>0.38665859313220646</v>
      </c>
      <c r="P8096" s="53">
        <f t="shared" si="1397"/>
        <v>5.5018997927792395</v>
      </c>
      <c r="Q8096" s="53">
        <v>0.2</v>
      </c>
      <c r="R8096" s="53">
        <f t="shared" si="1398"/>
        <v>3.9927519792985553</v>
      </c>
    </row>
    <row r="8097" spans="2:18" ht="15">
      <c r="B8097" s="84">
        <v>38400</v>
      </c>
      <c r="C8097" s="85">
        <v>0</v>
      </c>
      <c r="D8097" s="86">
        <v>8.9</v>
      </c>
      <c r="E8097" s="87">
        <v>-3.1</v>
      </c>
      <c r="F8097" s="96">
        <f t="shared" si="1389"/>
        <v>2.9000000000000004</v>
      </c>
      <c r="G8097" s="96"/>
      <c r="H8097" s="74">
        <f t="shared" si="1390"/>
        <v>48</v>
      </c>
      <c r="I8097" s="53">
        <f t="shared" si="1388"/>
        <v>1.023966207691356</v>
      </c>
      <c r="J8097" s="53">
        <f t="shared" si="1391"/>
        <v>-0.21475164586162002</v>
      </c>
      <c r="K8097" s="53">
        <f t="shared" si="1392"/>
        <v>1.3401378715093815</v>
      </c>
      <c r="L8097" s="53">
        <f t="shared" si="1393"/>
        <v>17.231667919401065</v>
      </c>
      <c r="M8097" s="93">
        <f t="shared" si="1394"/>
        <v>1.1571449345406226</v>
      </c>
      <c r="N8097" s="53">
        <f t="shared" si="1395"/>
        <v>10.147682274089494</v>
      </c>
      <c r="O8097">
        <f t="shared" si="1396"/>
        <v>0.39901192228718407</v>
      </c>
      <c r="P8097" s="53">
        <f t="shared" si="1397"/>
        <v>5.6983032081584444</v>
      </c>
      <c r="Q8097" s="53">
        <v>0.2</v>
      </c>
      <c r="R8097" s="53">
        <f t="shared" si="1398"/>
        <v>4.4575841776583793</v>
      </c>
    </row>
    <row r="8098" spans="2:18" ht="15">
      <c r="B8098" s="84">
        <v>38401</v>
      </c>
      <c r="C8098" s="85">
        <v>0</v>
      </c>
      <c r="D8098" s="86">
        <v>9.3000000000000007</v>
      </c>
      <c r="E8098" s="87">
        <v>-3.9</v>
      </c>
      <c r="F8098" s="96">
        <f t="shared" si="1389"/>
        <v>2.7</v>
      </c>
      <c r="G8098" s="96"/>
      <c r="H8098" s="74">
        <f t="shared" si="1390"/>
        <v>49</v>
      </c>
      <c r="I8098" s="53">
        <f t="shared" si="1388"/>
        <v>1.0235624963767014</v>
      </c>
      <c r="J8098" s="53">
        <f t="shared" si="1391"/>
        <v>-0.20866553870108739</v>
      </c>
      <c r="K8098" s="53">
        <f t="shared" si="1392"/>
        <v>1.346987872685115</v>
      </c>
      <c r="L8098" s="53">
        <f t="shared" si="1393"/>
        <v>17.479238866864325</v>
      </c>
      <c r="M8098" s="93">
        <f t="shared" si="1394"/>
        <v>1.2191659297517905</v>
      </c>
      <c r="N8098" s="53">
        <f t="shared" si="1395"/>
        <v>10.79588884390175</v>
      </c>
      <c r="O8098">
        <f t="shared" si="1396"/>
        <v>0.3940296238331889</v>
      </c>
      <c r="P8098" s="53">
        <f t="shared" si="1397"/>
        <v>5.6189999696270867</v>
      </c>
      <c r="Q8098" s="53">
        <v>0.2</v>
      </c>
      <c r="R8098" s="53">
        <f t="shared" si="1398"/>
        <v>4.5825968621633786</v>
      </c>
    </row>
    <row r="8099" spans="2:18" ht="15">
      <c r="B8099" s="84">
        <v>38402</v>
      </c>
      <c r="C8099" s="85">
        <v>0</v>
      </c>
      <c r="D8099" s="86">
        <v>8.1</v>
      </c>
      <c r="E8099" s="87">
        <v>-5.9</v>
      </c>
      <c r="F8099" s="96">
        <f t="shared" si="1389"/>
        <v>1.0999999999999996</v>
      </c>
      <c r="G8099" s="96"/>
      <c r="H8099" s="74">
        <f t="shared" si="1390"/>
        <v>50</v>
      </c>
      <c r="I8099" s="53">
        <f t="shared" si="1388"/>
        <v>1.0231518125402845</v>
      </c>
      <c r="J8099" s="53">
        <f t="shared" si="1391"/>
        <v>-0.20252410747662677</v>
      </c>
      <c r="K8099" s="53">
        <f t="shared" si="1392"/>
        <v>1.3538715022678474</v>
      </c>
      <c r="L8099" s="53">
        <f t="shared" si="1393"/>
        <v>17.729337127643955</v>
      </c>
      <c r="M8099" s="93">
        <f t="shared" si="1394"/>
        <v>1.1741343502383075</v>
      </c>
      <c r="N8099" s="53">
        <f t="shared" si="1395"/>
        <v>11.277307888463266</v>
      </c>
      <c r="O8099">
        <f t="shared" si="1396"/>
        <v>0.356098214813029</v>
      </c>
      <c r="P8099" s="53">
        <f t="shared" si="1397"/>
        <v>5.0193473176294559</v>
      </c>
      <c r="Q8099" s="53">
        <v>0.2</v>
      </c>
      <c r="R8099" s="53">
        <f t="shared" si="1398"/>
        <v>4.5877983891120095</v>
      </c>
    </row>
    <row r="8100" spans="2:18" ht="15">
      <c r="B8100" s="84">
        <v>38403</v>
      </c>
      <c r="C8100" s="85">
        <v>0</v>
      </c>
      <c r="D8100" s="86">
        <v>6.1</v>
      </c>
      <c r="E8100" s="87">
        <v>-2.2000000000000002</v>
      </c>
      <c r="F8100" s="96">
        <f t="shared" si="1389"/>
        <v>1.9499999999999997</v>
      </c>
      <c r="G8100" s="96"/>
      <c r="H8100" s="74">
        <f t="shared" si="1390"/>
        <v>51</v>
      </c>
      <c r="I8100" s="53">
        <f t="shared" si="1388"/>
        <v>1.0227342777100603</v>
      </c>
      <c r="J8100" s="53">
        <f t="shared" si="1391"/>
        <v>-0.19632935233829593</v>
      </c>
      <c r="K8100" s="53">
        <f t="shared" si="1392"/>
        <v>1.3607868124258506</v>
      </c>
      <c r="L8100" s="53">
        <f t="shared" si="1393"/>
        <v>17.981870431716864</v>
      </c>
      <c r="M8100" s="93">
        <f t="shared" si="1394"/>
        <v>0.95816539910556919</v>
      </c>
      <c r="N8100" s="53">
        <f t="shared" si="1395"/>
        <v>8.8068952654828241</v>
      </c>
      <c r="O8100">
        <f t="shared" si="1396"/>
        <v>0.37582908166861517</v>
      </c>
      <c r="P8100" s="53">
        <f t="shared" si="1397"/>
        <v>5.3303501984579471</v>
      </c>
      <c r="Q8100" s="53">
        <v>0.2</v>
      </c>
      <c r="R8100" s="53">
        <f t="shared" si="1398"/>
        <v>4.1236525943852413</v>
      </c>
    </row>
    <row r="8101" spans="2:18" ht="15">
      <c r="B8101" s="84">
        <v>38404</v>
      </c>
      <c r="C8101" s="85">
        <v>0</v>
      </c>
      <c r="D8101" s="86">
        <v>6.5</v>
      </c>
      <c r="E8101" s="87">
        <v>-0.3</v>
      </c>
      <c r="F8101" s="96">
        <f t="shared" si="1389"/>
        <v>3.1</v>
      </c>
      <c r="G8101" s="96"/>
      <c r="H8101" s="74">
        <f t="shared" si="1390"/>
        <v>52</v>
      </c>
      <c r="I8101" s="53">
        <f t="shared" si="1388"/>
        <v>1.0223100154413023</v>
      </c>
      <c r="J8101" s="53">
        <f t="shared" si="1391"/>
        <v>-0.19008326863341693</v>
      </c>
      <c r="K8101" s="53">
        <f t="shared" si="1392"/>
        <v>1.3677319249562678</v>
      </c>
      <c r="L8101" s="53">
        <f t="shared" si="1393"/>
        <v>18.236745714555813</v>
      </c>
      <c r="M8101" s="93">
        <f t="shared" si="1394"/>
        <v>0.93078110517525137</v>
      </c>
      <c r="N8101" s="53">
        <f t="shared" si="1395"/>
        <v>8.0844544837272938</v>
      </c>
      <c r="O8101">
        <f t="shared" si="1396"/>
        <v>0.404049444092965</v>
      </c>
      <c r="P8101" s="53">
        <f t="shared" si="1397"/>
        <v>5.7786084200901033</v>
      </c>
      <c r="Q8101" s="53">
        <v>0.2</v>
      </c>
      <c r="R8101" s="53">
        <f t="shared" si="1398"/>
        <v>4.0335340602294973</v>
      </c>
    </row>
    <row r="8102" spans="2:18" ht="15">
      <c r="B8102" s="84">
        <v>38405</v>
      </c>
      <c r="C8102" s="85">
        <v>1</v>
      </c>
      <c r="D8102" s="86">
        <v>6.9</v>
      </c>
      <c r="E8102" s="87">
        <v>-1.4</v>
      </c>
      <c r="F8102" s="96">
        <f t="shared" si="1389"/>
        <v>2.75</v>
      </c>
      <c r="G8102" s="96"/>
      <c r="H8102" s="74">
        <f t="shared" si="1390"/>
        <v>53</v>
      </c>
      <c r="I8102" s="53">
        <f t="shared" si="1388"/>
        <v>1.0218791512800416</v>
      </c>
      <c r="J8102" s="53">
        <f t="shared" si="1391"/>
        <v>-0.18378784637416273</v>
      </c>
      <c r="K8102" s="53">
        <f t="shared" si="1392"/>
        <v>1.3747050295540015</v>
      </c>
      <c r="L8102" s="53">
        <f t="shared" si="1393"/>
        <v>18.493869189956964</v>
      </c>
      <c r="M8102" s="93">
        <f t="shared" si="1394"/>
        <v>1.0253641461494376</v>
      </c>
      <c r="N8102" s="53">
        <f t="shared" si="1395"/>
        <v>9.0576544652557534</v>
      </c>
      <c r="O8102">
        <f t="shared" si="1396"/>
        <v>0.39527004952056899</v>
      </c>
      <c r="P8102" s="53">
        <f t="shared" si="1397"/>
        <v>5.6387324471974916</v>
      </c>
      <c r="Q8102" s="53">
        <v>0.2</v>
      </c>
      <c r="R8102" s="53">
        <f t="shared" si="1398"/>
        <v>4.2199321306073818</v>
      </c>
    </row>
    <row r="8103" spans="2:18" ht="15">
      <c r="B8103" s="84">
        <v>38406</v>
      </c>
      <c r="C8103" s="85">
        <v>0</v>
      </c>
      <c r="D8103" s="86">
        <v>7.1</v>
      </c>
      <c r="E8103" s="87">
        <v>-2.7</v>
      </c>
      <c r="F8103" s="96">
        <f t="shared" si="1389"/>
        <v>2.1999999999999997</v>
      </c>
      <c r="G8103" s="96"/>
      <c r="H8103" s="74">
        <f t="shared" si="1390"/>
        <v>54</v>
      </c>
      <c r="I8103" s="53">
        <f t="shared" si="1388"/>
        <v>1.0214418127259153</v>
      </c>
      <c r="J8103" s="53">
        <f t="shared" si="1391"/>
        <v>-0.17744506975156121</v>
      </c>
      <c r="K8103" s="53">
        <f t="shared" si="1392"/>
        <v>1.3817043819854726</v>
      </c>
      <c r="L8103" s="53">
        <f t="shared" si="1393"/>
        <v>18.753146422694368</v>
      </c>
      <c r="M8103" s="93">
        <f t="shared" si="1394"/>
        <v>1.0995542249344314</v>
      </c>
      <c r="N8103" s="53">
        <f t="shared" si="1395"/>
        <v>9.980127825970083</v>
      </c>
      <c r="O8103">
        <f t="shared" si="1396"/>
        <v>0.3818121058064759</v>
      </c>
      <c r="P8103" s="53">
        <f t="shared" si="1397"/>
        <v>5.4250536176846778</v>
      </c>
      <c r="Q8103" s="53">
        <v>0.2</v>
      </c>
      <c r="R8103" s="53">
        <f t="shared" si="1398"/>
        <v>4.3828744851271377</v>
      </c>
    </row>
    <row r="8104" spans="2:18" ht="15">
      <c r="B8104" s="84">
        <v>38407</v>
      </c>
      <c r="C8104" s="85">
        <v>0</v>
      </c>
      <c r="D8104" s="86">
        <v>8.9</v>
      </c>
      <c r="E8104" s="87">
        <v>-3.4</v>
      </c>
      <c r="F8104" s="96">
        <f t="shared" si="1389"/>
        <v>2.75</v>
      </c>
      <c r="G8104" s="96"/>
      <c r="H8104" s="74">
        <f t="shared" si="1390"/>
        <v>55</v>
      </c>
      <c r="I8104" s="53">
        <f t="shared" si="1388"/>
        <v>1.0209981291944379</v>
      </c>
      <c r="J8104" s="53">
        <f t="shared" si="1391"/>
        <v>-0.17105691669442086</v>
      </c>
      <c r="K8104" s="53">
        <f t="shared" si="1392"/>
        <v>1.3887283021784398</v>
      </c>
      <c r="L8104" s="53">
        <f t="shared" si="1393"/>
        <v>19.014482400844027</v>
      </c>
      <c r="M8104" s="93">
        <f t="shared" si="1394"/>
        <v>1.2833595990807642</v>
      </c>
      <c r="N8104" s="53">
        <f t="shared" si="1395"/>
        <v>11.336682530587131</v>
      </c>
      <c r="O8104">
        <f t="shared" si="1396"/>
        <v>0.39527004952056899</v>
      </c>
      <c r="P8104" s="53">
        <f t="shared" si="1397"/>
        <v>5.6387324471974916</v>
      </c>
      <c r="Q8104" s="53">
        <v>0.2</v>
      </c>
      <c r="R8104" s="53">
        <f t="shared" si="1398"/>
        <v>4.6992005245632154</v>
      </c>
    </row>
    <row r="8105" spans="2:18" ht="15">
      <c r="B8105" s="84">
        <v>38408</v>
      </c>
      <c r="C8105" s="85">
        <v>0</v>
      </c>
      <c r="D8105" s="86">
        <v>9.6999999999999993</v>
      </c>
      <c r="E8105" s="87">
        <v>-2.4</v>
      </c>
      <c r="F8105" s="96">
        <f t="shared" si="1389"/>
        <v>3.6499999999999995</v>
      </c>
      <c r="G8105" s="96"/>
      <c r="H8105" s="74">
        <f t="shared" si="1390"/>
        <v>56</v>
      </c>
      <c r="I8105" s="53">
        <f t="shared" si="1388"/>
        <v>1.0205482319787045</v>
      </c>
      <c r="J8105" s="53">
        <f t="shared" si="1391"/>
        <v>-0.1646253584716291</v>
      </c>
      <c r="K8105" s="53">
        <f t="shared" si="1392"/>
        <v>1.3957751722383314</v>
      </c>
      <c r="L8105" s="53">
        <f t="shared" si="1393"/>
        <v>19.277781607628423</v>
      </c>
      <c r="M8105" s="93">
        <f t="shared" si="1394"/>
        <v>1.3470276523518043</v>
      </c>
      <c r="N8105" s="53">
        <f t="shared" si="1395"/>
        <v>11.39983754758134</v>
      </c>
      <c r="O8105">
        <f t="shared" si="1396"/>
        <v>0.41819162968413176</v>
      </c>
      <c r="P8105" s="53">
        <f t="shared" si="1397"/>
        <v>6.0047051441397903</v>
      </c>
      <c r="Q8105" s="53">
        <v>0.2</v>
      </c>
      <c r="R8105" s="53">
        <f t="shared" si="1398"/>
        <v>4.7645096284877901</v>
      </c>
    </row>
    <row r="8106" spans="2:18" ht="15">
      <c r="B8106" s="84">
        <v>38409</v>
      </c>
      <c r="C8106" s="85">
        <v>0</v>
      </c>
      <c r="D8106" s="86">
        <v>9.5</v>
      </c>
      <c r="E8106" s="87">
        <v>-0.7</v>
      </c>
      <c r="F8106" s="96">
        <f t="shared" si="1389"/>
        <v>4.4000000000000004</v>
      </c>
      <c r="G8106" s="96"/>
      <c r="H8106" s="74">
        <f t="shared" si="1390"/>
        <v>57</v>
      </c>
      <c r="I8106" s="53">
        <f t="shared" si="1388"/>
        <v>1.0200922542105393</v>
      </c>
      <c r="J8106" s="53">
        <f t="shared" si="1391"/>
        <v>-0.15815235933624114</v>
      </c>
      <c r="K8106" s="53">
        <f t="shared" si="1392"/>
        <v>1.4028434344007965</v>
      </c>
      <c r="L8106" s="53">
        <f t="shared" si="1393"/>
        <v>19.542948092640525</v>
      </c>
      <c r="M8106" s="93">
        <f t="shared" si="1394"/>
        <v>1.2976053049861973</v>
      </c>
      <c r="N8106" s="53">
        <f t="shared" si="1395"/>
        <v>10.610579062629006</v>
      </c>
      <c r="O8106">
        <f t="shared" si="1396"/>
        <v>0.43817565691715032</v>
      </c>
      <c r="P8106" s="53">
        <f t="shared" si="1397"/>
        <v>6.3257917260859982</v>
      </c>
      <c r="Q8106" s="53">
        <v>0.2</v>
      </c>
      <c r="R8106" s="53">
        <f t="shared" si="1398"/>
        <v>4.6384535642666931</v>
      </c>
    </row>
    <row r="8107" spans="2:18" ht="15">
      <c r="B8107" s="84">
        <v>38410</v>
      </c>
      <c r="C8107" s="85">
        <v>0</v>
      </c>
      <c r="D8107" s="86">
        <v>7.5</v>
      </c>
      <c r="E8107" s="87">
        <v>-3.8</v>
      </c>
      <c r="F8107" s="96">
        <f t="shared" si="1389"/>
        <v>1.85</v>
      </c>
      <c r="G8107" s="96"/>
      <c r="H8107" s="74">
        <f t="shared" si="1390"/>
        <v>58</v>
      </c>
      <c r="I8107" s="53">
        <f t="shared" si="1388"/>
        <v>1.0196303308210999</v>
      </c>
      <c r="J8107" s="53">
        <f t="shared" si="1391"/>
        <v>-0.15163987620976144</v>
      </c>
      <c r="K8107" s="53">
        <f t="shared" si="1392"/>
        <v>1.4099315889294484</v>
      </c>
      <c r="L8107" s="53">
        <f t="shared" si="1393"/>
        <v>19.809885542313861</v>
      </c>
      <c r="M8107" s="93">
        <f t="shared" si="1394"/>
        <v>1.2254150681669911</v>
      </c>
      <c r="N8107" s="53">
        <f t="shared" si="1395"/>
        <v>11.320617308575777</v>
      </c>
      <c r="O8107">
        <f t="shared" si="1396"/>
        <v>0.37345903043081441</v>
      </c>
      <c r="P8107" s="53">
        <f t="shared" si="1397"/>
        <v>5.2928859026106334</v>
      </c>
      <c r="Q8107" s="53">
        <v>0.2</v>
      </c>
      <c r="R8107" s="53">
        <f t="shared" si="1398"/>
        <v>4.642433003976242</v>
      </c>
    </row>
    <row r="8108" spans="2:18" ht="15">
      <c r="B8108" s="84">
        <v>38411</v>
      </c>
      <c r="C8108" s="85">
        <v>0</v>
      </c>
      <c r="D8108" s="86">
        <v>2.9</v>
      </c>
      <c r="E8108" s="87">
        <v>-5.5</v>
      </c>
      <c r="F8108" s="96">
        <f t="shared" si="1389"/>
        <v>-1.3</v>
      </c>
      <c r="G8108" s="96"/>
      <c r="H8108" s="74">
        <f t="shared" si="1390"/>
        <v>59</v>
      </c>
      <c r="I8108" s="53">
        <f t="shared" si="1388"/>
        <v>1.0191625985009487</v>
      </c>
      <c r="J8108" s="53">
        <f t="shared" si="1391"/>
        <v>-0.14508985840499172</v>
      </c>
      <c r="K8108" s="53">
        <f t="shared" si="1392"/>
        <v>1.4170381919670834</v>
      </c>
      <c r="L8108" s="53">
        <f t="shared" si="1393"/>
        <v>20.078497349513505</v>
      </c>
      <c r="M8108" s="93">
        <f t="shared" si="1394"/>
        <v>0.89919579730528187</v>
      </c>
      <c r="N8108" s="53">
        <f t="shared" si="1395"/>
        <v>9.892812366031654</v>
      </c>
      <c r="O8108">
        <f t="shared" si="1396"/>
        <v>0.30521437415657032</v>
      </c>
      <c r="P8108" s="53">
        <f t="shared" si="1397"/>
        <v>4.2271517301334214</v>
      </c>
      <c r="Q8108" s="53">
        <v>0.2</v>
      </c>
      <c r="R8108" s="53">
        <f t="shared" si="1398"/>
        <v>4.1548740940741959</v>
      </c>
    </row>
    <row r="8109" spans="2:18" ht="15">
      <c r="B8109" s="84">
        <v>38412</v>
      </c>
      <c r="C8109" s="85">
        <v>0</v>
      </c>
      <c r="D8109" s="86">
        <v>3.7</v>
      </c>
      <c r="E8109" s="87">
        <v>-9.5</v>
      </c>
      <c r="F8109" s="96">
        <f t="shared" si="1389"/>
        <v>-2.9</v>
      </c>
      <c r="G8109" s="96"/>
      <c r="H8109" s="74">
        <f t="shared" si="1390"/>
        <v>60</v>
      </c>
      <c r="I8109" s="53">
        <f t="shared" si="1388"/>
        <v>1.0186891956596047</v>
      </c>
      <c r="J8109" s="53">
        <f t="shared" si="1391"/>
        <v>-0.13850424738581349</v>
      </c>
      <c r="K8109" s="53">
        <f t="shared" si="1392"/>
        <v>1.4241618533479681</v>
      </c>
      <c r="L8109" s="53">
        <f t="shared" si="1393"/>
        <v>20.34868668213046</v>
      </c>
      <c r="M8109" s="93">
        <f t="shared" si="1394"/>
        <v>1.0315946766399846</v>
      </c>
      <c r="N8109" s="53">
        <f t="shared" si="1395"/>
        <v>12.568176521468525</v>
      </c>
      <c r="O8109">
        <f t="shared" si="1396"/>
        <v>0.27495600484195487</v>
      </c>
      <c r="P8109" s="53">
        <f t="shared" si="1397"/>
        <v>3.763386244074677</v>
      </c>
      <c r="Q8109" s="53">
        <v>0.2</v>
      </c>
      <c r="R8109" s="53">
        <f t="shared" si="1398"/>
        <v>4.5810907806085623</v>
      </c>
    </row>
    <row r="8110" spans="2:18" ht="15">
      <c r="B8110" s="84">
        <v>38413</v>
      </c>
      <c r="C8110" s="85">
        <v>0</v>
      </c>
      <c r="D8110" s="86">
        <v>7.4</v>
      </c>
      <c r="E8110" s="87">
        <v>-9.1</v>
      </c>
      <c r="F8110" s="96">
        <f t="shared" si="1389"/>
        <v>-0.84999999999999964</v>
      </c>
      <c r="G8110" s="96"/>
      <c r="H8110" s="74">
        <f t="shared" si="1390"/>
        <v>61</v>
      </c>
      <c r="I8110" s="53">
        <f t="shared" si="1388"/>
        <v>1.0182102623845848</v>
      </c>
      <c r="J8110" s="53">
        <f t="shared" si="1391"/>
        <v>-0.13188497656225967</v>
      </c>
      <c r="K8110" s="53">
        <f t="shared" si="1392"/>
        <v>1.4313012343781424</v>
      </c>
      <c r="L8110" s="53">
        <f t="shared" si="1393"/>
        <v>20.620356550569728</v>
      </c>
      <c r="M8110" s="93">
        <f t="shared" si="1394"/>
        <v>1.3295580953384529</v>
      </c>
      <c r="N8110" s="53">
        <f t="shared" si="1395"/>
        <v>14.239248325399791</v>
      </c>
      <c r="O8110">
        <f t="shared" si="1396"/>
        <v>0.31423599528399893</v>
      </c>
      <c r="P8110" s="53">
        <f t="shared" si="1397"/>
        <v>4.366519391072206</v>
      </c>
      <c r="Q8110" s="53">
        <v>0.2</v>
      </c>
      <c r="R8110" s="53">
        <f t="shared" si="1398"/>
        <v>5.0650203693621245</v>
      </c>
    </row>
    <row r="8111" spans="2:18" ht="15">
      <c r="B8111" s="84">
        <v>38414</v>
      </c>
      <c r="C8111" s="85">
        <v>0</v>
      </c>
      <c r="D8111" s="86">
        <v>-0.7</v>
      </c>
      <c r="E8111" s="87">
        <v>-5.3</v>
      </c>
      <c r="F8111" s="96">
        <f t="shared" si="1389"/>
        <v>-3</v>
      </c>
      <c r="G8111" s="96"/>
      <c r="H8111" s="74">
        <f t="shared" si="1390"/>
        <v>62</v>
      </c>
      <c r="I8111" s="53">
        <f t="shared" si="1388"/>
        <v>1.0177259403999503</v>
      </c>
      <c r="J8111" s="53">
        <f t="shared" si="1391"/>
        <v>-0.12523397111924095</v>
      </c>
      <c r="K8111" s="53">
        <f t="shared" si="1392"/>
        <v>1.4384550455900516</v>
      </c>
      <c r="L8111" s="53">
        <f t="shared" si="1393"/>
        <v>20.893409874029718</v>
      </c>
      <c r="M8111" s="93">
        <f t="shared" si="1394"/>
        <v>0.62108269504006852</v>
      </c>
      <c r="N8111" s="53">
        <f t="shared" si="1395"/>
        <v>7.617933220714729</v>
      </c>
      <c r="O8111">
        <f t="shared" si="1396"/>
        <v>0.2731558497796604</v>
      </c>
      <c r="P8111" s="53">
        <f t="shared" si="1397"/>
        <v>3.7359807381514267</v>
      </c>
      <c r="Q8111" s="53">
        <v>0.2</v>
      </c>
      <c r="R8111" s="53">
        <f t="shared" si="1398"/>
        <v>3.5946146924016773</v>
      </c>
    </row>
    <row r="8112" spans="2:18" ht="15">
      <c r="B8112" s="84">
        <v>38415</v>
      </c>
      <c r="C8112" s="85">
        <v>5.8</v>
      </c>
      <c r="D8112" s="86">
        <v>8.9</v>
      </c>
      <c r="E8112" s="87">
        <v>-7</v>
      </c>
      <c r="F8112" s="96">
        <f t="shared" si="1389"/>
        <v>0.95000000000000018</v>
      </c>
      <c r="G8112" s="96"/>
      <c r="H8112" s="74">
        <f t="shared" si="1390"/>
        <v>63</v>
      </c>
      <c r="I8112" s="53">
        <f t="shared" si="1388"/>
        <v>1.0172363730243685</v>
      </c>
      <c r="J8112" s="53">
        <f t="shared" si="1391"/>
        <v>-0.11855314787728338</v>
      </c>
      <c r="K8112" s="53">
        <f t="shared" si="1392"/>
        <v>1.4456220444772312</v>
      </c>
      <c r="L8112" s="53">
        <f t="shared" si="1393"/>
        <v>21.167749545477854</v>
      </c>
      <c r="M8112" s="93">
        <f t="shared" si="1394"/>
        <v>1.4820880176666262</v>
      </c>
      <c r="N8112" s="53">
        <f t="shared" si="1395"/>
        <v>14.34901771909959</v>
      </c>
      <c r="O8112">
        <f t="shared" si="1396"/>
        <v>0.35271246442339627</v>
      </c>
      <c r="P8112" s="53">
        <f t="shared" si="1397"/>
        <v>4.9661868720438411</v>
      </c>
      <c r="Q8112" s="53">
        <v>0.2</v>
      </c>
      <c r="R8112" s="53">
        <f t="shared" si="1398"/>
        <v>5.2136848623983099</v>
      </c>
    </row>
    <row r="8113" spans="2:18" ht="15">
      <c r="B8113" s="84">
        <v>38416</v>
      </c>
      <c r="C8113" s="85">
        <v>0</v>
      </c>
      <c r="D8113" s="86">
        <v>8.5</v>
      </c>
      <c r="E8113" s="87">
        <v>-4.5</v>
      </c>
      <c r="F8113" s="96">
        <f t="shared" si="1389"/>
        <v>2</v>
      </c>
      <c r="G8113" s="96"/>
      <c r="H8113" s="74">
        <f t="shared" si="1390"/>
        <v>64</v>
      </c>
      <c r="I8113" s="53">
        <f t="shared" si="1388"/>
        <v>1.0167417051287022</v>
      </c>
      <c r="J8113" s="53">
        <f t="shared" si="1391"/>
        <v>-0.11184441518364702</v>
      </c>
      <c r="K8113" s="53">
        <f t="shared" si="1392"/>
        <v>1.452801033214203</v>
      </c>
      <c r="L8113" s="53">
        <f t="shared" si="1393"/>
        <v>21.443278495234836</v>
      </c>
      <c r="M8113" s="93">
        <f t="shared" si="1394"/>
        <v>1.43359846069117</v>
      </c>
      <c r="N8113" s="53">
        <f t="shared" si="1395"/>
        <v>13.143522821865995</v>
      </c>
      <c r="O8113">
        <f t="shared" si="1396"/>
        <v>0.37701905417423626</v>
      </c>
      <c r="P8113" s="53">
        <f t="shared" si="1397"/>
        <v>5.3491713880855905</v>
      </c>
      <c r="Q8113" s="53">
        <v>0.2</v>
      </c>
      <c r="R8113" s="53">
        <f t="shared" si="1398"/>
        <v>5.0321806957141337</v>
      </c>
    </row>
    <row r="8114" spans="2:18" ht="15">
      <c r="B8114" s="84">
        <v>38417</v>
      </c>
      <c r="C8114" s="85">
        <v>0</v>
      </c>
      <c r="D8114" s="86">
        <v>8.9</v>
      </c>
      <c r="E8114" s="87">
        <v>-3.7</v>
      </c>
      <c r="F8114" s="96">
        <f t="shared" si="1389"/>
        <v>2.6</v>
      </c>
      <c r="G8114" s="96"/>
      <c r="H8114" s="74">
        <f t="shared" si="1390"/>
        <v>65</v>
      </c>
      <c r="I8114" s="53">
        <f t="shared" si="1388"/>
        <v>1.0162420830931402</v>
      </c>
      <c r="J8114" s="53">
        <f t="shared" si="1391"/>
        <v>-0.10510967283220894</v>
      </c>
      <c r="K8114" s="53">
        <f t="shared" si="1392"/>
        <v>1.459990856366197</v>
      </c>
      <c r="L8114" s="53">
        <f t="shared" si="1393"/>
        <v>21.719899753086207</v>
      </c>
      <c r="M8114" s="93">
        <f t="shared" si="1394"/>
        <v>1.4728981951375448</v>
      </c>
      <c r="N8114" s="53">
        <f t="shared" si="1395"/>
        <v>13.106659301658734</v>
      </c>
      <c r="O8114">
        <f t="shared" si="1396"/>
        <v>0.39155902208761539</v>
      </c>
      <c r="P8114" s="53">
        <f t="shared" si="1397"/>
        <v>5.5797206510376656</v>
      </c>
      <c r="Q8114" s="53">
        <v>0.2</v>
      </c>
      <c r="R8114" s="53">
        <f t="shared" si="1398"/>
        <v>5.0621223783384446</v>
      </c>
    </row>
    <row r="8115" spans="2:18" ht="15">
      <c r="B8115" s="84">
        <v>38418</v>
      </c>
      <c r="C8115" s="85">
        <v>0</v>
      </c>
      <c r="D8115" s="86">
        <v>7.7</v>
      </c>
      <c r="E8115" s="87">
        <v>-3.9</v>
      </c>
      <c r="F8115" s="96">
        <f t="shared" si="1389"/>
        <v>1.9000000000000001</v>
      </c>
      <c r="G8115" s="96"/>
      <c r="H8115" s="74">
        <f t="shared" si="1390"/>
        <v>66</v>
      </c>
      <c r="I8115" s="53">
        <f t="shared" si="1388"/>
        <v>1.015737654763881</v>
      </c>
      <c r="J8115" s="53">
        <f t="shared" si="1391"/>
        <v>-9.8350812010502386E-2</v>
      </c>
      <c r="K8115" s="53">
        <f t="shared" si="1392"/>
        <v>1.4671903985928214</v>
      </c>
      <c r="L8115" s="53">
        <f t="shared" si="1393"/>
        <v>21.997516508847159</v>
      </c>
      <c r="M8115" s="93">
        <f t="shared" si="1394"/>
        <v>1.3821919097551563</v>
      </c>
      <c r="N8115" s="53">
        <f t="shared" si="1395"/>
        <v>12.736543062480093</v>
      </c>
      <c r="O8115">
        <f t="shared" si="1396"/>
        <v>0.37464240968525692</v>
      </c>
      <c r="P8115" s="53">
        <f t="shared" si="1397"/>
        <v>5.3115884249100285</v>
      </c>
      <c r="Q8115" s="53">
        <v>0.2</v>
      </c>
      <c r="R8115" s="53">
        <f t="shared" si="1398"/>
        <v>4.9409026648884016</v>
      </c>
    </row>
    <row r="8116" spans="2:18" ht="15">
      <c r="B8116" s="84">
        <v>38419</v>
      </c>
      <c r="C8116" s="85">
        <v>0</v>
      </c>
      <c r="D8116" s="86">
        <v>13.3</v>
      </c>
      <c r="E8116" s="87">
        <v>-3.5</v>
      </c>
      <c r="F8116" s="96">
        <f t="shared" si="1389"/>
        <v>4.9000000000000004</v>
      </c>
      <c r="G8116" s="96"/>
      <c r="H8116" s="74">
        <f t="shared" si="1390"/>
        <v>67</v>
      </c>
      <c r="I8116" s="53">
        <f t="shared" si="1388"/>
        <v>1.0152285694093826</v>
      </c>
      <c r="J8116" s="53">
        <f t="shared" si="1391"/>
        <v>-9.1569715272326185E-2</v>
      </c>
      <c r="K8116" s="53">
        <f t="shared" si="1392"/>
        <v>1.4743985823493233</v>
      </c>
      <c r="L8116" s="53">
        <f t="shared" si="1393"/>
        <v>22.276032171312455</v>
      </c>
      <c r="M8116" s="93">
        <f t="shared" si="1394"/>
        <v>1.9409654643147496</v>
      </c>
      <c r="N8116" s="53">
        <f t="shared" si="1395"/>
        <v>15.521775534585219</v>
      </c>
      <c r="O8116">
        <f t="shared" si="1396"/>
        <v>0.45195921184200871</v>
      </c>
      <c r="P8116" s="53">
        <f t="shared" si="1397"/>
        <v>6.54830984332553</v>
      </c>
      <c r="Q8116" s="53">
        <v>0.2</v>
      </c>
      <c r="R8116" s="53">
        <f t="shared" si="1398"/>
        <v>5.7168455214801179</v>
      </c>
    </row>
    <row r="8117" spans="2:18" ht="15">
      <c r="B8117" s="84">
        <v>38420</v>
      </c>
      <c r="C8117" s="85">
        <v>0</v>
      </c>
      <c r="D8117" s="86">
        <v>14.9</v>
      </c>
      <c r="E8117" s="87">
        <v>-1.3</v>
      </c>
      <c r="F8117" s="96">
        <f t="shared" si="1389"/>
        <v>6.8</v>
      </c>
      <c r="G8117" s="96"/>
      <c r="H8117" s="74">
        <f t="shared" si="1390"/>
        <v>68</v>
      </c>
      <c r="I8117" s="53">
        <f t="shared" si="1388"/>
        <v>1.0147149776761919</v>
      </c>
      <c r="J8117" s="53">
        <f t="shared" si="1391"/>
        <v>-8.4768256534351258E-2</v>
      </c>
      <c r="K8117" s="53">
        <f t="shared" si="1392"/>
        <v>1.481614365588644</v>
      </c>
      <c r="L8117" s="53">
        <f t="shared" si="1393"/>
        <v>22.555350425529952</v>
      </c>
      <c r="M8117" s="93">
        <f t="shared" si="1394"/>
        <v>2.0914219739800433</v>
      </c>
      <c r="N8117" s="53">
        <f t="shared" si="1395"/>
        <v>15.433200823191017</v>
      </c>
      <c r="O8117">
        <f t="shared" si="1396"/>
        <v>0.50786634309783896</v>
      </c>
      <c r="P8117" s="53">
        <f t="shared" si="1397"/>
        <v>7.4592395635175563</v>
      </c>
      <c r="Q8117" s="53">
        <v>0.2</v>
      </c>
      <c r="R8117" s="53">
        <f t="shared" si="1398"/>
        <v>5.8111862091768973</v>
      </c>
    </row>
    <row r="8118" spans="2:18" ht="15">
      <c r="B8118" s="84">
        <v>38421</v>
      </c>
      <c r="C8118" s="85">
        <v>0</v>
      </c>
      <c r="D8118" s="86">
        <v>14.9</v>
      </c>
      <c r="E8118" s="87">
        <v>-1.8</v>
      </c>
      <c r="F8118" s="96">
        <f t="shared" si="1389"/>
        <v>6.55</v>
      </c>
      <c r="G8118" s="96"/>
      <c r="H8118" s="74">
        <f t="shared" si="1390"/>
        <v>69</v>
      </c>
      <c r="I8118" s="53">
        <f t="shared" si="1388"/>
        <v>1.0141970315443654</v>
      </c>
      <c r="J8118" s="53">
        <f t="shared" si="1391"/>
        <v>-7.7948301095184719E-2</v>
      </c>
      <c r="K8118" s="53">
        <f t="shared" si="1392"/>
        <v>1.4888367394670605</v>
      </c>
      <c r="L8118" s="53">
        <f t="shared" si="1393"/>
        <v>22.83537528834152</v>
      </c>
      <c r="M8118" s="93">
        <f t="shared" si="1394"/>
        <v>2.1279667028416003</v>
      </c>
      <c r="N8118" s="53">
        <f t="shared" si="1395"/>
        <v>15.864095308819302</v>
      </c>
      <c r="O8118">
        <f t="shared" si="1396"/>
        <v>0.50018025396519927</v>
      </c>
      <c r="P8118" s="53">
        <f t="shared" si="1397"/>
        <v>7.333235877891366</v>
      </c>
      <c r="Q8118" s="53">
        <v>0.2</v>
      </c>
      <c r="R8118" s="53">
        <f t="shared" si="1398"/>
        <v>5.8900633897902912</v>
      </c>
    </row>
    <row r="8119" spans="2:18" ht="15">
      <c r="B8119" s="84">
        <v>38422</v>
      </c>
      <c r="C8119" s="85">
        <v>0</v>
      </c>
      <c r="D8119" s="86">
        <v>11.3</v>
      </c>
      <c r="E8119" s="87">
        <v>-3.3</v>
      </c>
      <c r="F8119" s="96">
        <f t="shared" si="1389"/>
        <v>4</v>
      </c>
      <c r="G8119" s="96"/>
      <c r="H8119" s="74">
        <f t="shared" si="1390"/>
        <v>70</v>
      </c>
      <c r="I8119" s="53">
        <f t="shared" si="1388"/>
        <v>1.0136748842824967</v>
      </c>
      <c r="J8119" s="53">
        <f t="shared" si="1391"/>
        <v>-7.1111705675353992E-2</v>
      </c>
      <c r="K8119" s="53">
        <f t="shared" si="1392"/>
        <v>1.4960647260558331</v>
      </c>
      <c r="L8119" s="53">
        <f t="shared" si="1393"/>
        <v>23.116011162141763</v>
      </c>
      <c r="M8119" s="93">
        <f t="shared" si="1394"/>
        <v>1.8032057789901663</v>
      </c>
      <c r="N8119" s="53">
        <f t="shared" si="1395"/>
        <v>15.015446287275113</v>
      </c>
      <c r="O8119">
        <f t="shared" si="1396"/>
        <v>0.42741570243698762</v>
      </c>
      <c r="P8119" s="53">
        <f t="shared" si="1397"/>
        <v>6.152681276989024</v>
      </c>
      <c r="Q8119" s="53">
        <v>0.2</v>
      </c>
      <c r="R8119" s="53">
        <f t="shared" si="1398"/>
        <v>5.5528607931705505</v>
      </c>
    </row>
    <row r="8120" spans="2:18" ht="15">
      <c r="B8120" s="84">
        <v>38423</v>
      </c>
      <c r="C8120" s="85">
        <v>0</v>
      </c>
      <c r="D8120" s="86">
        <v>15.2</v>
      </c>
      <c r="E8120" s="87">
        <v>-0.3</v>
      </c>
      <c r="F8120" s="96">
        <f t="shared" si="1389"/>
        <v>7.4499999999999993</v>
      </c>
      <c r="G8120" s="96"/>
      <c r="H8120" s="74">
        <f t="shared" si="1390"/>
        <v>71</v>
      </c>
      <c r="I8120" s="53">
        <f t="shared" si="1388"/>
        <v>1.0131486904023612</v>
      </c>
      <c r="J8120" s="53">
        <f t="shared" si="1391"/>
        <v>-6.4260318476718287E-2</v>
      </c>
      <c r="K8120" s="53">
        <f t="shared" si="1392"/>
        <v>1.5032973760609161</v>
      </c>
      <c r="L8120" s="53">
        <f t="shared" si="1393"/>
        <v>23.397162886809447</v>
      </c>
      <c r="M8120" s="93">
        <f t="shared" si="1394"/>
        <v>2.1781606284152977</v>
      </c>
      <c r="N8120" s="53">
        <f t="shared" si="1395"/>
        <v>15.659502808023335</v>
      </c>
      <c r="O8120">
        <f t="shared" si="1396"/>
        <v>0.52833634007349695</v>
      </c>
      <c r="P8120" s="53">
        <f t="shared" si="1397"/>
        <v>7.7959670676741517</v>
      </c>
      <c r="Q8120" s="53">
        <v>0.2</v>
      </c>
      <c r="R8120" s="53">
        <f t="shared" si="1398"/>
        <v>5.8976962207263615</v>
      </c>
    </row>
    <row r="8121" spans="2:18" ht="15">
      <c r="B8121" s="84">
        <v>38424</v>
      </c>
      <c r="C8121" s="85">
        <v>0</v>
      </c>
      <c r="D8121" s="86">
        <v>15.7</v>
      </c>
      <c r="E8121" s="87">
        <v>-0.3</v>
      </c>
      <c r="F8121" s="96">
        <f t="shared" si="1389"/>
        <v>7.6999999999999993</v>
      </c>
      <c r="G8121" s="96"/>
      <c r="H8121" s="74">
        <f t="shared" si="1390"/>
        <v>72</v>
      </c>
      <c r="I8121" s="53">
        <f t="shared" si="1388"/>
        <v>1.0126186056131936</v>
      </c>
      <c r="J8121" s="53">
        <f t="shared" si="1391"/>
        <v>-5.7395979259826993E-2</v>
      </c>
      <c r="K8121" s="53">
        <f t="shared" si="1392"/>
        <v>1.5105337665524803</v>
      </c>
      <c r="L8121" s="53">
        <f t="shared" si="1393"/>
        <v>23.678735789772343</v>
      </c>
      <c r="M8121" s="93">
        <f t="shared" si="1394"/>
        <v>2.2618206092347686</v>
      </c>
      <c r="N8121" s="53">
        <f t="shared" si="1395"/>
        <v>16.101540337045193</v>
      </c>
      <c r="O8121">
        <f t="shared" si="1396"/>
        <v>0.53639966214607604</v>
      </c>
      <c r="P8121" s="53">
        <f t="shared" si="1397"/>
        <v>7.9290568403654014</v>
      </c>
      <c r="Q8121" s="53">
        <v>0.2</v>
      </c>
      <c r="R8121" s="53">
        <f t="shared" si="1398"/>
        <v>6.0084111303971444</v>
      </c>
    </row>
    <row r="8122" spans="2:18" ht="15">
      <c r="B8122" s="84">
        <v>38425</v>
      </c>
      <c r="C8122" s="85">
        <v>0</v>
      </c>
      <c r="D8122" s="86">
        <v>15.4</v>
      </c>
      <c r="E8122" s="87">
        <v>-0.7</v>
      </c>
      <c r="F8122" s="96">
        <f t="shared" si="1389"/>
        <v>7.3500000000000005</v>
      </c>
      <c r="G8122" s="96"/>
      <c r="H8122" s="74">
        <f t="shared" si="1390"/>
        <v>73</v>
      </c>
      <c r="I8122" s="53">
        <f t="shared" si="1388"/>
        <v>1.0120847867756111</v>
      </c>
      <c r="J8122" s="53">
        <f t="shared" si="1391"/>
        <v>-5.0520519437772707E-2</v>
      </c>
      <c r="K8122" s="53">
        <f t="shared" si="1392"/>
        <v>1.5177729987056969</v>
      </c>
      <c r="L8122" s="53">
        <f t="shared" si="1393"/>
        <v>23.960635734170932</v>
      </c>
      <c r="M8122" s="93">
        <f t="shared" si="1394"/>
        <v>2.2643770143498867</v>
      </c>
      <c r="N8122" s="53">
        <f t="shared" si="1395"/>
        <v>16.344069341021083</v>
      </c>
      <c r="O8122">
        <f t="shared" si="1396"/>
        <v>0.52514084937115191</v>
      </c>
      <c r="P8122" s="53">
        <f t="shared" si="1397"/>
        <v>7.7432933496504068</v>
      </c>
      <c r="Q8122" s="53">
        <v>0.2</v>
      </c>
      <c r="R8122" s="53">
        <f t="shared" si="1398"/>
        <v>6.0411704800905355</v>
      </c>
    </row>
    <row r="8123" spans="2:18" ht="15">
      <c r="B8123" s="84">
        <v>38426</v>
      </c>
      <c r="C8123" s="85">
        <v>0</v>
      </c>
      <c r="D8123" s="86">
        <v>19.100000000000001</v>
      </c>
      <c r="E8123" s="87">
        <v>1.3</v>
      </c>
      <c r="F8123" s="96">
        <f t="shared" si="1389"/>
        <v>10.200000000000001</v>
      </c>
      <c r="G8123" s="96"/>
      <c r="H8123" s="74">
        <f t="shared" si="1390"/>
        <v>74</v>
      </c>
      <c r="I8123" s="53">
        <f t="shared" si="1388"/>
        <v>1.0115473918551963</v>
      </c>
      <c r="J8123" s="53">
        <f t="shared" si="1391"/>
        <v>-4.3635762185105259E-2</v>
      </c>
      <c r="K8123" s="53">
        <f t="shared" si="1392"/>
        <v>1.5250141955539771</v>
      </c>
      <c r="L8123" s="53">
        <f t="shared" si="1393"/>
        <v>24.242769165091758</v>
      </c>
      <c r="M8123" s="93">
        <f t="shared" si="1394"/>
        <v>2.6819441661502013</v>
      </c>
      <c r="N8123" s="53">
        <f t="shared" si="1395"/>
        <v>17.387660376568821</v>
      </c>
      <c r="O8123">
        <f t="shared" si="1396"/>
        <v>0.62315026141803342</v>
      </c>
      <c r="P8123" s="53">
        <f t="shared" si="1397"/>
        <v>9.3761251291984262</v>
      </c>
      <c r="Q8123" s="53">
        <v>0.2</v>
      </c>
      <c r="R8123" s="53">
        <f t="shared" si="1398"/>
        <v>6.4306847526009721</v>
      </c>
    </row>
    <row r="8124" spans="2:18" ht="15">
      <c r="B8124" s="84">
        <v>38427</v>
      </c>
      <c r="C8124" s="85">
        <v>0</v>
      </c>
      <c r="D8124" s="86">
        <v>21.8</v>
      </c>
      <c r="E8124" s="87">
        <v>1.3</v>
      </c>
      <c r="F8124" s="96">
        <f t="shared" si="1389"/>
        <v>11.55</v>
      </c>
      <c r="G8124" s="96"/>
      <c r="H8124" s="74">
        <f t="shared" si="1390"/>
        <v>75</v>
      </c>
      <c r="I8124" s="53">
        <f t="shared" si="1388"/>
        <v>1.0110065798757517</v>
      </c>
      <c r="J8124" s="53">
        <f t="shared" si="1391"/>
        <v>-3.6743522560419961E-2</v>
      </c>
      <c r="K8124" s="53">
        <f t="shared" si="1392"/>
        <v>1.532256499755605</v>
      </c>
      <c r="L8124" s="53">
        <f t="shared" si="1393"/>
        <v>24.525043153844361</v>
      </c>
      <c r="M8124" s="93">
        <f t="shared" si="1394"/>
        <v>3.0520685933352523</v>
      </c>
      <c r="N8124" s="53">
        <f t="shared" si="1395"/>
        <v>18.87711545943759</v>
      </c>
      <c r="O8124">
        <f t="shared" si="1396"/>
        <v>0.67490968046401612</v>
      </c>
      <c r="P8124" s="53">
        <f t="shared" si="1397"/>
        <v>10.251909666829386</v>
      </c>
      <c r="Q8124" s="53">
        <v>0.2</v>
      </c>
      <c r="R8124" s="53">
        <f t="shared" si="1398"/>
        <v>6.8351107668484818</v>
      </c>
    </row>
    <row r="8125" spans="2:18" ht="15">
      <c r="B8125" s="84">
        <v>38428</v>
      </c>
      <c r="C8125" s="85">
        <v>0</v>
      </c>
      <c r="D8125" s="86">
        <v>22.1</v>
      </c>
      <c r="E8125" s="87">
        <v>1.8</v>
      </c>
      <c r="F8125" s="96">
        <f t="shared" si="1389"/>
        <v>11.950000000000001</v>
      </c>
      <c r="G8125" s="96"/>
      <c r="H8125" s="74">
        <f t="shared" si="1390"/>
        <v>76</v>
      </c>
      <c r="I8125" s="53">
        <f t="shared" si="1388"/>
        <v>1.0104625108722431</v>
      </c>
      <c r="J8125" s="53">
        <f t="shared" si="1391"/>
        <v>-2.9845607641223473E-2</v>
      </c>
      <c r="K8125" s="53">
        <f t="shared" si="1392"/>
        <v>1.5394990713745209</v>
      </c>
      <c r="L8125" s="53">
        <f t="shared" si="1393"/>
        <v>24.807365440262192</v>
      </c>
      <c r="M8125" s="93">
        <f t="shared" si="1394"/>
        <v>3.1139748947461299</v>
      </c>
      <c r="N8125" s="53">
        <f t="shared" si="1395"/>
        <v>19.001049295643469</v>
      </c>
      <c r="O8125">
        <f t="shared" si="1396"/>
        <v>0.69094965222549376</v>
      </c>
      <c r="P8125" s="53">
        <f t="shared" si="1397"/>
        <v>10.525070566283562</v>
      </c>
      <c r="Q8125" s="53">
        <v>0.2</v>
      </c>
      <c r="R8125" s="53">
        <f t="shared" si="1398"/>
        <v>6.8842042702670438</v>
      </c>
    </row>
    <row r="8126" spans="2:18" ht="15">
      <c r="B8126" s="84">
        <v>38429</v>
      </c>
      <c r="C8126" s="85">
        <v>0</v>
      </c>
      <c r="D8126" s="86">
        <v>27.1</v>
      </c>
      <c r="E8126" s="87">
        <v>3.9</v>
      </c>
      <c r="F8126" s="96">
        <f t="shared" si="1389"/>
        <v>15.5</v>
      </c>
      <c r="G8126" s="96"/>
      <c r="H8126" s="74">
        <f t="shared" si="1390"/>
        <v>77</v>
      </c>
      <c r="I8126" s="53">
        <f t="shared" si="1388"/>
        <v>1.0099153458434418</v>
      </c>
      <c r="J8126" s="53">
        <f t="shared" si="1391"/>
        <v>-2.2943816669741025E-2</v>
      </c>
      <c r="K8126" s="53">
        <f t="shared" si="1392"/>
        <v>1.546741085675797</v>
      </c>
      <c r="L8126" s="53">
        <f t="shared" si="1393"/>
        <v>25.089644473010019</v>
      </c>
      <c r="M8126" s="93">
        <f t="shared" si="1394"/>
        <v>3.7686187695399185</v>
      </c>
      <c r="N8126" s="53">
        <f t="shared" si="1395"/>
        <v>20.5441142271616</v>
      </c>
      <c r="O8126">
        <f t="shared" si="1396"/>
        <v>0.84852650924855288</v>
      </c>
      <c r="P8126" s="53">
        <f t="shared" si="1397"/>
        <v>13.249293405289498</v>
      </c>
      <c r="Q8126" s="53">
        <v>0.2</v>
      </c>
      <c r="R8126" s="53">
        <f t="shared" si="1398"/>
        <v>7.4139725848468538</v>
      </c>
    </row>
    <row r="8127" spans="2:18" ht="15">
      <c r="B8127" s="84">
        <v>38430</v>
      </c>
      <c r="C8127" s="85">
        <v>0</v>
      </c>
      <c r="D8127" s="86">
        <v>26.9</v>
      </c>
      <c r="E8127" s="87">
        <v>6.1</v>
      </c>
      <c r="F8127" s="96">
        <f t="shared" si="1389"/>
        <v>16.5</v>
      </c>
      <c r="G8127" s="96"/>
      <c r="H8127" s="74">
        <f t="shared" si="1390"/>
        <v>78</v>
      </c>
      <c r="I8127" s="53">
        <f t="shared" si="1388"/>
        <v>1.0093652467042828</v>
      </c>
      <c r="J8127" s="53">
        <f t="shared" si="1391"/>
        <v>-1.6039941208328922E-2</v>
      </c>
      <c r="K8127" s="53">
        <f t="shared" si="1392"/>
        <v>1.5539817309362038</v>
      </c>
      <c r="L8127" s="53">
        <f t="shared" si="1393"/>
        <v>25.371789447885813</v>
      </c>
      <c r="M8127" s="93">
        <f t="shared" si="1394"/>
        <v>3.7168613399546149</v>
      </c>
      <c r="N8127" s="53">
        <f t="shared" si="1395"/>
        <v>19.67123775710294</v>
      </c>
      <c r="O8127">
        <f t="shared" si="1396"/>
        <v>0.89821237770744478</v>
      </c>
      <c r="P8127" s="53">
        <f t="shared" si="1397"/>
        <v>14.122457624351155</v>
      </c>
      <c r="Q8127" s="53">
        <v>0.2</v>
      </c>
      <c r="R8127" s="53">
        <f t="shared" si="1398"/>
        <v>7.263052829112536</v>
      </c>
    </row>
    <row r="8128" spans="2:18" ht="15">
      <c r="B8128" s="84">
        <v>38431</v>
      </c>
      <c r="C8128" s="85">
        <v>0</v>
      </c>
      <c r="D8128" s="86">
        <v>20.3</v>
      </c>
      <c r="E8128" s="87">
        <v>7.4</v>
      </c>
      <c r="F8128" s="96">
        <f t="shared" si="1389"/>
        <v>13.850000000000001</v>
      </c>
      <c r="G8128" s="96"/>
      <c r="H8128" s="74">
        <f t="shared" si="1390"/>
        <v>79</v>
      </c>
      <c r="I8128" s="53">
        <f t="shared" si="1388"/>
        <v>1.0088123762379517</v>
      </c>
      <c r="J8128" s="53">
        <f t="shared" si="1391"/>
        <v>-9.1357653031883066E-3</v>
      </c>
      <c r="K8128" s="53">
        <f t="shared" si="1392"/>
        <v>1.5612202062701253</v>
      </c>
      <c r="L8128" s="53">
        <f t="shared" si="1393"/>
        <v>25.653710344108205</v>
      </c>
      <c r="M8128" s="93">
        <f t="shared" si="1394"/>
        <v>2.7309781777526232</v>
      </c>
      <c r="N8128" s="53">
        <f t="shared" si="1395"/>
        <v>15.663685813246451</v>
      </c>
      <c r="O8128">
        <f t="shared" si="1396"/>
        <v>0.77177105123666234</v>
      </c>
      <c r="P8128" s="53">
        <f t="shared" si="1397"/>
        <v>11.913420112314963</v>
      </c>
      <c r="Q8128" s="53">
        <v>0.2</v>
      </c>
      <c r="R8128" s="53">
        <f t="shared" si="1398"/>
        <v>6.2285092023003852</v>
      </c>
    </row>
    <row r="8129" spans="2:18" ht="15">
      <c r="B8129" s="84">
        <v>38432</v>
      </c>
      <c r="C8129" s="85">
        <v>0</v>
      </c>
      <c r="D8129" s="86">
        <v>18.100000000000001</v>
      </c>
      <c r="E8129" s="87">
        <v>7.7</v>
      </c>
      <c r="F8129" s="96">
        <f t="shared" si="1389"/>
        <v>12.9</v>
      </c>
      <c r="G8129" s="96"/>
      <c r="H8129" s="74">
        <f t="shared" si="1390"/>
        <v>80</v>
      </c>
      <c r="I8129" s="53">
        <f t="shared" si="1388"/>
        <v>1.0082568980477142</v>
      </c>
      <c r="J8129" s="53">
        <f t="shared" si="1391"/>
        <v>-2.2330656551013675E-3</v>
      </c>
      <c r="K8129" s="53">
        <f t="shared" si="1392"/>
        <v>1.5684557194709616</v>
      </c>
      <c r="L8129" s="53">
        <f t="shared" si="1393"/>
        <v>25.935317958584541</v>
      </c>
      <c r="M8129" s="93">
        <f t="shared" si="1394"/>
        <v>2.4046180089111249</v>
      </c>
      <c r="N8129" s="53">
        <f t="shared" si="1395"/>
        <v>14.218610835300565</v>
      </c>
      <c r="O8129">
        <f t="shared" si="1396"/>
        <v>0.73038527643591511</v>
      </c>
      <c r="P8129" s="53">
        <f t="shared" si="1397"/>
        <v>11.200053395093956</v>
      </c>
      <c r="Q8129" s="53">
        <v>0.2</v>
      </c>
      <c r="R8129" s="53">
        <f t="shared" si="1398"/>
        <v>5.8585348881567505</v>
      </c>
    </row>
    <row r="8130" spans="2:18" ht="15">
      <c r="B8130" s="84">
        <v>38433</v>
      </c>
      <c r="C8130" s="85">
        <v>0</v>
      </c>
      <c r="D8130" s="86">
        <v>16.100000000000001</v>
      </c>
      <c r="E8130" s="87">
        <v>3.7</v>
      </c>
      <c r="F8130" s="96">
        <f t="shared" si="1389"/>
        <v>9.9</v>
      </c>
      <c r="G8130" s="96"/>
      <c r="H8130" s="74">
        <f t="shared" si="1390"/>
        <v>81</v>
      </c>
      <c r="I8130" s="53">
        <f t="shared" si="1388"/>
        <v>1.0076989765085038</v>
      </c>
      <c r="J8130" s="53">
        <f t="shared" si="1391"/>
        <v>4.6663882040709195E-3</v>
      </c>
      <c r="K8130" s="53">
        <f t="shared" si="1392"/>
        <v>1.5756874848680738</v>
      </c>
      <c r="L8130" s="53">
        <f t="shared" si="1393"/>
        <v>26.216523938157994</v>
      </c>
      <c r="M8130" s="93">
        <f t="shared" si="1394"/>
        <v>2.3947776320243794</v>
      </c>
      <c r="N8130" s="53">
        <f t="shared" si="1395"/>
        <v>15.69404421476721</v>
      </c>
      <c r="O8130">
        <f t="shared" si="1396"/>
        <v>0.61213128419917162</v>
      </c>
      <c r="P8130" s="53">
        <f t="shared" si="1397"/>
        <v>9.1908371937590871</v>
      </c>
      <c r="Q8130" s="53">
        <v>0.2</v>
      </c>
      <c r="R8130" s="53">
        <f t="shared" si="1398"/>
        <v>6.0393960495152559</v>
      </c>
    </row>
    <row r="8131" spans="2:18" ht="15">
      <c r="B8131" s="84">
        <v>38434</v>
      </c>
      <c r="C8131" s="85">
        <v>0</v>
      </c>
      <c r="D8131" s="86">
        <v>17.3</v>
      </c>
      <c r="E8131" s="87">
        <v>6.9</v>
      </c>
      <c r="F8131" s="96">
        <f t="shared" si="1389"/>
        <v>12.100000000000001</v>
      </c>
      <c r="G8131" s="96"/>
      <c r="H8131" s="74">
        <f t="shared" si="1390"/>
        <v>82</v>
      </c>
      <c r="I8131" s="53">
        <f t="shared" si="1388"/>
        <v>1.00713877671828</v>
      </c>
      <c r="J8131" s="53">
        <f t="shared" si="1391"/>
        <v>1.1560833730371266E-2</v>
      </c>
      <c r="K8131" s="53">
        <f t="shared" si="1392"/>
        <v>1.5829147211992498</v>
      </c>
      <c r="L8131" s="53">
        <f t="shared" si="1393"/>
        <v>26.497240809835752</v>
      </c>
      <c r="M8131" s="93">
        <f t="shared" si="1394"/>
        <v>2.392698537842048</v>
      </c>
      <c r="N8131" s="53">
        <f t="shared" si="1395"/>
        <v>14.5266757818789</v>
      </c>
      <c r="O8131">
        <f t="shared" si="1396"/>
        <v>0.69704989426601482</v>
      </c>
      <c r="P8131" s="53">
        <f t="shared" si="1397"/>
        <v>10.629169947021806</v>
      </c>
      <c r="Q8131" s="53">
        <v>0.2</v>
      </c>
      <c r="R8131" s="53">
        <f t="shared" si="1398"/>
        <v>5.8899145450688701</v>
      </c>
    </row>
    <row r="8132" spans="2:18" ht="15">
      <c r="B8132" s="84">
        <v>38435</v>
      </c>
      <c r="C8132" s="85">
        <v>0</v>
      </c>
      <c r="D8132" s="86">
        <v>19.7</v>
      </c>
      <c r="E8132" s="87">
        <v>9</v>
      </c>
      <c r="F8132" s="96">
        <f t="shared" si="1389"/>
        <v>14.35</v>
      </c>
      <c r="G8132" s="96"/>
      <c r="H8132" s="74">
        <f t="shared" si="1390"/>
        <v>83</v>
      </c>
      <c r="I8132" s="53">
        <f t="shared" si="1388"/>
        <v>1.0065764644491733</v>
      </c>
      <c r="J8132" s="53">
        <f t="shared" si="1391"/>
        <v>1.8448515183421749E-2</v>
      </c>
      <c r="K8132" s="53">
        <f t="shared" si="1392"/>
        <v>1.5901366494986231</v>
      </c>
      <c r="L8132" s="53">
        <f t="shared" si="1393"/>
        <v>26.777382009003592</v>
      </c>
      <c r="M8132" s="93">
        <f t="shared" si="1394"/>
        <v>2.6371841323504777</v>
      </c>
      <c r="N8132" s="53">
        <f t="shared" si="1395"/>
        <v>14.890487780633871</v>
      </c>
      <c r="O8132">
        <f t="shared" si="1396"/>
        <v>0.79436348494982112</v>
      </c>
      <c r="P8132" s="53">
        <f t="shared" si="1397"/>
        <v>12.304930060510431</v>
      </c>
      <c r="Q8132" s="53">
        <v>0.2</v>
      </c>
      <c r="R8132" s="53">
        <f t="shared" si="1398"/>
        <v>6.0766876710821291</v>
      </c>
    </row>
    <row r="8133" spans="2:18" ht="15">
      <c r="B8133" s="84">
        <v>38436</v>
      </c>
      <c r="C8133" s="85">
        <v>0</v>
      </c>
      <c r="D8133" s="86">
        <v>16.5</v>
      </c>
      <c r="E8133" s="87">
        <v>10.1</v>
      </c>
      <c r="F8133" s="96">
        <f t="shared" si="1389"/>
        <v>13.3</v>
      </c>
      <c r="G8133" s="96"/>
      <c r="H8133" s="74">
        <f t="shared" si="1390"/>
        <v>84</v>
      </c>
      <c r="I8133" s="53">
        <f t="shared" si="1388"/>
        <v>1.0060122060984309</v>
      </c>
      <c r="J8133" s="53">
        <f t="shared" si="1391"/>
        <v>2.532768343999826E-2</v>
      </c>
      <c r="K8133" s="53">
        <f t="shared" si="1392"/>
        <v>1.5973524909999501</v>
      </c>
      <c r="L8133" s="53">
        <f t="shared" si="1393"/>
        <v>27.056861905635163</v>
      </c>
      <c r="M8133" s="93">
        <f t="shared" si="1394"/>
        <v>1.9935506518983697</v>
      </c>
      <c r="N8133" s="53">
        <f t="shared" si="1395"/>
        <v>11.636338154349327</v>
      </c>
      <c r="O8133">
        <f t="shared" si="1396"/>
        <v>0.74756858186330444</v>
      </c>
      <c r="P8133" s="53">
        <f t="shared" si="1397"/>
        <v>11.495632544546529</v>
      </c>
      <c r="Q8133" s="53">
        <v>0.2</v>
      </c>
      <c r="R8133" s="53">
        <f t="shared" si="1398"/>
        <v>5.295250357542697</v>
      </c>
    </row>
    <row r="8134" spans="2:18" ht="15">
      <c r="B8134" s="84">
        <v>38437</v>
      </c>
      <c r="C8134" s="85">
        <v>0.6</v>
      </c>
      <c r="D8134" s="86">
        <v>16.5</v>
      </c>
      <c r="E8134" s="87">
        <v>9</v>
      </c>
      <c r="F8134" s="96">
        <f t="shared" si="1389"/>
        <v>12.75</v>
      </c>
      <c r="G8134" s="96"/>
      <c r="H8134" s="74">
        <f t="shared" si="1390"/>
        <v>85</v>
      </c>
      <c r="I8134" s="53">
        <f t="shared" si="1388"/>
        <v>1.0054461686391769</v>
      </c>
      <c r="J8134" s="53">
        <f t="shared" si="1391"/>
        <v>3.2196595806683208E-2</v>
      </c>
      <c r="K8134" s="53">
        <f t="shared" si="1392"/>
        <v>1.6045614650551407</v>
      </c>
      <c r="L8134" s="53">
        <f t="shared" si="1393"/>
        <v>27.335595828507749</v>
      </c>
      <c r="M8134" s="93">
        <f t="shared" si="1394"/>
        <v>2.1417553695432581</v>
      </c>
      <c r="N8134" s="53">
        <f t="shared" si="1395"/>
        <v>12.726474089400144</v>
      </c>
      <c r="O8134">
        <f t="shared" si="1396"/>
        <v>0.72403098065968829</v>
      </c>
      <c r="P8134" s="53">
        <f t="shared" si="1397"/>
        <v>11.090972781532219</v>
      </c>
      <c r="Q8134" s="53">
        <v>0.2</v>
      </c>
      <c r="R8134" s="53">
        <f t="shared" si="1398"/>
        <v>5.5162443288669101</v>
      </c>
    </row>
    <row r="8135" spans="2:18" ht="15">
      <c r="B8135" s="84">
        <v>38438</v>
      </c>
      <c r="C8135" s="85">
        <v>0</v>
      </c>
      <c r="D8135" s="86">
        <v>20.100000000000001</v>
      </c>
      <c r="E8135" s="87">
        <v>9.5</v>
      </c>
      <c r="F8135" s="96">
        <f t="shared" si="1389"/>
        <v>14.8</v>
      </c>
      <c r="G8135" s="96"/>
      <c r="H8135" s="74">
        <f t="shared" si="1390"/>
        <v>86</v>
      </c>
      <c r="I8135" s="53">
        <f t="shared" si="1388"/>
        <v>1.0048785195710022</v>
      </c>
      <c r="J8135" s="53">
        <f t="shared" si="1391"/>
        <v>3.9053515832760941E-2</v>
      </c>
      <c r="K8135" s="53">
        <f t="shared" si="1392"/>
        <v>1.6117627870679505</v>
      </c>
      <c r="L8135" s="53">
        <f t="shared" si="1393"/>
        <v>27.613500087438954</v>
      </c>
      <c r="M8135" s="93">
        <f t="shared" si="1394"/>
        <v>2.7446783992065225</v>
      </c>
      <c r="N8135" s="53">
        <f t="shared" si="1395"/>
        <v>15.283517274429281</v>
      </c>
      <c r="O8135">
        <f t="shared" si="1396"/>
        <v>0.81518753761127583</v>
      </c>
      <c r="P8135" s="53">
        <f t="shared" si="1397"/>
        <v>12.6670614236348</v>
      </c>
      <c r="Q8135" s="53">
        <v>0.2</v>
      </c>
      <c r="R8135" s="53">
        <f t="shared" si="1398"/>
        <v>6.1860923413161908</v>
      </c>
    </row>
    <row r="8136" spans="2:18" ht="15">
      <c r="B8136" s="84">
        <v>38439</v>
      </c>
      <c r="C8136" s="85">
        <v>0.2</v>
      </c>
      <c r="D8136" s="86">
        <v>21.9</v>
      </c>
      <c r="E8136" s="87">
        <v>5.4</v>
      </c>
      <c r="F8136" s="96">
        <f t="shared" si="1389"/>
        <v>13.649999999999999</v>
      </c>
      <c r="G8136" s="96"/>
      <c r="H8136" s="74">
        <f t="shared" si="1390"/>
        <v>87</v>
      </c>
      <c r="I8136" s="53">
        <f t="shared" si="1388"/>
        <v>1.0043094268703985</v>
      </c>
      <c r="J8136" s="53">
        <f t="shared" si="1391"/>
        <v>4.5896713124505203E-2</v>
      </c>
      <c r="K8136" s="53">
        <f t="shared" si="1392"/>
        <v>1.6189556664427691</v>
      </c>
      <c r="L8136" s="53">
        <f t="shared" si="1393"/>
        <v>27.890491993561984</v>
      </c>
      <c r="M8136" s="93">
        <f t="shared" si="1394"/>
        <v>3.3367085240551293</v>
      </c>
      <c r="N8136" s="53">
        <f t="shared" si="1395"/>
        <v>19.259591386790593</v>
      </c>
      <c r="O8136">
        <f t="shared" si="1396"/>
        <v>0.76289223943959905</v>
      </c>
      <c r="P8136" s="53">
        <f t="shared" si="1397"/>
        <v>11.759955276799518</v>
      </c>
      <c r="Q8136" s="53">
        <v>0.2</v>
      </c>
      <c r="R8136" s="53">
        <f t="shared" si="1398"/>
        <v>7.0305855125013581</v>
      </c>
    </row>
    <row r="8137" spans="2:18" ht="15">
      <c r="B8137" s="84">
        <v>38440</v>
      </c>
      <c r="C8137" s="85">
        <v>5</v>
      </c>
      <c r="D8137" s="86">
        <v>16.899999999999999</v>
      </c>
      <c r="E8137" s="87">
        <v>8.9</v>
      </c>
      <c r="F8137" s="96">
        <f t="shared" si="1389"/>
        <v>12.899999999999999</v>
      </c>
      <c r="G8137" s="96"/>
      <c r="H8137" s="74">
        <f t="shared" si="1390"/>
        <v>88</v>
      </c>
      <c r="I8137" s="53">
        <f t="shared" si="1388"/>
        <v>1.0037390589410518</v>
      </c>
      <c r="J8137" s="53">
        <f t="shared" si="1391"/>
        <v>5.2724463162001092E-2</v>
      </c>
      <c r="K8137" s="53">
        <f t="shared" si="1392"/>
        <v>1.6261393045485024</v>
      </c>
      <c r="L8137" s="53">
        <f t="shared" si="1393"/>
        <v>28.16648987766035</v>
      </c>
      <c r="M8137" s="93">
        <f t="shared" si="1394"/>
        <v>2.2904223393923262</v>
      </c>
      <c r="N8137" s="53">
        <f t="shared" si="1395"/>
        <v>13.543366876406798</v>
      </c>
      <c r="O8137">
        <f t="shared" si="1396"/>
        <v>0.73038527643591511</v>
      </c>
      <c r="P8137" s="53">
        <f t="shared" si="1397"/>
        <v>11.200053395093956</v>
      </c>
      <c r="Q8137" s="53">
        <v>0.2</v>
      </c>
      <c r="R8137" s="53">
        <f t="shared" si="1398"/>
        <v>5.7066904865706904</v>
      </c>
    </row>
    <row r="8138" spans="2:18" ht="15">
      <c r="B8138" s="84">
        <v>38441</v>
      </c>
      <c r="C8138" s="85">
        <v>1.2</v>
      </c>
      <c r="D8138" s="86">
        <v>18.899999999999999</v>
      </c>
      <c r="E8138" s="87">
        <v>7.5</v>
      </c>
      <c r="F8138" s="96">
        <f t="shared" si="1389"/>
        <v>13.2</v>
      </c>
      <c r="G8138" s="96"/>
      <c r="H8138" s="74">
        <f t="shared" si="1390"/>
        <v>89</v>
      </c>
      <c r="I8138" s="53">
        <f t="shared" ref="I8138:I8201" si="1399">1+0.0334*COS($I$7*H8138-0.0552)</f>
        <v>1.0031675845640089</v>
      </c>
      <c r="J8138" s="53">
        <f t="shared" si="1391"/>
        <v>5.9535047119606721E-2</v>
      </c>
      <c r="K8138" s="53">
        <f t="shared" si="1392"/>
        <v>1.6333128926975893</v>
      </c>
      <c r="L8138" s="53">
        <f t="shared" si="1393"/>
        <v>28.441413106584648</v>
      </c>
      <c r="M8138" s="93">
        <f t="shared" si="1394"/>
        <v>2.7878202186833279</v>
      </c>
      <c r="N8138" s="53">
        <f t="shared" si="1395"/>
        <v>16.324974722365543</v>
      </c>
      <c r="O8138">
        <f t="shared" si="1396"/>
        <v>0.74324002149663293</v>
      </c>
      <c r="P8138" s="53">
        <f t="shared" si="1397"/>
        <v>11.421092297141085</v>
      </c>
      <c r="Q8138" s="53">
        <v>0.2</v>
      </c>
      <c r="R8138" s="53">
        <f t="shared" si="1398"/>
        <v>6.34676048383142</v>
      </c>
    </row>
    <row r="8139" spans="2:18" ht="15">
      <c r="B8139" s="84">
        <v>38442</v>
      </c>
      <c r="C8139" s="85">
        <v>0.4</v>
      </c>
      <c r="D8139" s="86">
        <v>17.5</v>
      </c>
      <c r="E8139" s="87">
        <v>7.9</v>
      </c>
      <c r="F8139" s="96">
        <f t="shared" si="1389"/>
        <v>12.7</v>
      </c>
      <c r="G8139" s="96"/>
      <c r="H8139" s="74">
        <f t="shared" si="1390"/>
        <v>90</v>
      </c>
      <c r="I8139" s="53">
        <f t="shared" si="1399"/>
        <v>1.0025951728477318</v>
      </c>
      <c r="J8139" s="53">
        <f t="shared" si="1391"/>
        <v>6.6326751691181615E-2</v>
      </c>
      <c r="K8139" s="53">
        <f t="shared" si="1392"/>
        <v>1.6404756101403113</v>
      </c>
      <c r="L8139" s="53">
        <f t="shared" si="1393"/>
        <v>28.715182097778587</v>
      </c>
      <c r="M8139" s="93">
        <f t="shared" si="1394"/>
        <v>2.5412448067322111</v>
      </c>
      <c r="N8139" s="53">
        <f t="shared" si="1395"/>
        <v>15.125025398529338</v>
      </c>
      <c r="O8139">
        <f t="shared" si="1396"/>
        <v>0.72192363123507008</v>
      </c>
      <c r="P8139" s="53">
        <f t="shared" si="1397"/>
        <v>11.054823938572996</v>
      </c>
      <c r="Q8139" s="53">
        <v>0.2</v>
      </c>
      <c r="R8139" s="53">
        <f t="shared" si="1398"/>
        <v>6.0528425022995203</v>
      </c>
    </row>
    <row r="8140" spans="2:18" ht="15">
      <c r="B8140" s="84">
        <v>38443</v>
      </c>
      <c r="C8140" s="85">
        <v>1</v>
      </c>
      <c r="D8140" s="86">
        <v>18.3</v>
      </c>
      <c r="E8140" s="87">
        <v>6.5</v>
      </c>
      <c r="F8140" s="96">
        <f t="shared" si="1389"/>
        <v>12.4</v>
      </c>
      <c r="G8140" s="96"/>
      <c r="H8140" s="74">
        <f t="shared" si="1390"/>
        <v>91</v>
      </c>
      <c r="I8140" s="53">
        <f t="shared" si="1399"/>
        <v>1.002021993178057</v>
      </c>
      <c r="J8140" s="53">
        <f t="shared" si="1391"/>
        <v>7.3097868921165612E-2</v>
      </c>
      <c r="K8140" s="53">
        <f t="shared" si="1392"/>
        <v>1.6476266220746334</v>
      </c>
      <c r="L8140" s="53">
        <f t="shared" si="1393"/>
        <v>28.987718331942702</v>
      </c>
      <c r="M8140" s="93">
        <f t="shared" si="1394"/>
        <v>2.8161867632465309</v>
      </c>
      <c r="N8140" s="53">
        <f t="shared" si="1395"/>
        <v>16.927934025204312</v>
      </c>
      <c r="O8140">
        <f t="shared" si="1396"/>
        <v>0.70939159771135885</v>
      </c>
      <c r="P8140" s="53">
        <f t="shared" si="1397"/>
        <v>10.840131443205758</v>
      </c>
      <c r="Q8140" s="53">
        <v>0.2</v>
      </c>
      <c r="R8140" s="53">
        <f t="shared" si="1398"/>
        <v>6.4429040646748552</v>
      </c>
    </row>
    <row r="8141" spans="2:18" ht="15">
      <c r="B8141" s="84">
        <v>38444</v>
      </c>
      <c r="C8141" s="85">
        <v>0</v>
      </c>
      <c r="D8141" s="86">
        <v>18.100000000000001</v>
      </c>
      <c r="E8141" s="87">
        <v>5.8</v>
      </c>
      <c r="F8141" s="96">
        <f t="shared" si="1389"/>
        <v>11.950000000000001</v>
      </c>
      <c r="G8141" s="96"/>
      <c r="H8141" s="74">
        <f t="shared" si="1390"/>
        <v>92</v>
      </c>
      <c r="I8141" s="53">
        <f t="shared" si="1399"/>
        <v>1.0014482151680699</v>
      </c>
      <c r="J8141" s="53">
        <f t="shared" si="1391"/>
        <v>7.9846696042596615E-2</v>
      </c>
      <c r="K8141" s="53">
        <f t="shared" si="1392"/>
        <v>1.6547650776719465</v>
      </c>
      <c r="L8141" s="53">
        <f t="shared" si="1393"/>
        <v>29.258944363867705</v>
      </c>
      <c r="M8141" s="93">
        <f t="shared" si="1394"/>
        <v>2.8588913619510006</v>
      </c>
      <c r="N8141" s="53">
        <f t="shared" si="1395"/>
        <v>17.444564434662503</v>
      </c>
      <c r="O8141">
        <f t="shared" si="1396"/>
        <v>0.69094965222549376</v>
      </c>
      <c r="P8141" s="53">
        <f t="shared" si="1397"/>
        <v>10.525070566283562</v>
      </c>
      <c r="Q8141" s="53">
        <v>0.2</v>
      </c>
      <c r="R8141" s="53">
        <f t="shared" si="1398"/>
        <v>6.5358180875886775</v>
      </c>
    </row>
    <row r="8142" spans="2:18" ht="15">
      <c r="B8142" s="84">
        <v>38445</v>
      </c>
      <c r="C8142" s="85">
        <v>0</v>
      </c>
      <c r="D8142" s="86">
        <v>19.100000000000001</v>
      </c>
      <c r="E8142" s="87">
        <v>2.5</v>
      </c>
      <c r="F8142" s="96">
        <f t="shared" si="1389"/>
        <v>10.8</v>
      </c>
      <c r="G8142" s="96"/>
      <c r="H8142" s="74">
        <f t="shared" si="1390"/>
        <v>93</v>
      </c>
      <c r="I8142" s="53">
        <f t="shared" si="1399"/>
        <v>1.0008740086079151</v>
      </c>
      <c r="J8142" s="53">
        <f t="shared" si="1391"/>
        <v>8.6571535323147847E-2</v>
      </c>
      <c r="K8142" s="53">
        <f t="shared" si="1392"/>
        <v>1.6618901081192283</v>
      </c>
      <c r="L8142" s="53">
        <f t="shared" si="1393"/>
        <v>29.528783831472477</v>
      </c>
      <c r="M8142" s="93">
        <f t="shared" si="1394"/>
        <v>3.2222936186385387</v>
      </c>
      <c r="N8142" s="53">
        <f t="shared" si="1395"/>
        <v>20.452600055548231</v>
      </c>
      <c r="O8142">
        <f t="shared" si="1396"/>
        <v>0.64570948025996211</v>
      </c>
      <c r="P8142" s="53">
        <f t="shared" si="1397"/>
        <v>9.7567479956675065</v>
      </c>
      <c r="Q8142" s="53">
        <v>0.2</v>
      </c>
      <c r="R8142" s="53">
        <f t="shared" si="1398"/>
        <v>7.1448522951457418</v>
      </c>
    </row>
    <row r="8143" spans="2:18" ht="15">
      <c r="B8143" s="84">
        <v>38446</v>
      </c>
      <c r="C8143" s="85">
        <v>0</v>
      </c>
      <c r="D8143" s="86">
        <v>19.7</v>
      </c>
      <c r="E8143" s="87">
        <v>2.9</v>
      </c>
      <c r="F8143" s="96">
        <f t="shared" ref="F8143:F8206" si="1400">0.5*(D8143+E8143)</f>
        <v>11.299999999999999</v>
      </c>
      <c r="G8143" s="96"/>
      <c r="H8143" s="74">
        <f t="shared" ref="H8143:H8206" si="1401">B8143-DATE(YEAR(B8143),1,0)</f>
        <v>94</v>
      </c>
      <c r="I8143" s="53">
        <f t="shared" si="1399"/>
        <v>1.0002995434145516</v>
      </c>
      <c r="J8143" s="53">
        <f t="shared" ref="J8143:J8206" si="1402">ASIN(0.39785*SIN(4.869+$I$7*H8143+0.03345*SIN(6.224+$I$7*H8143)))</f>
        <v>9.3270693920241857E-2</v>
      </c>
      <c r="K8143" s="53">
        <f t="shared" ref="K8143:K8206" si="1403">ACOS(-TAN(J8143)*TAN($E$7*$I$8))</f>
        <v>1.6690008246782839</v>
      </c>
      <c r="L8143" s="53">
        <f t="shared" ref="L8143:L8206" si="1404">117.5*I8143*((K8143*SIN($E$7*$I$8)*SIN(J8143)+COS($E$7*$I$8)*COS(J8143)*SIN(K8143))/PI())</f>
        <v>29.79716146308386</v>
      </c>
      <c r="M8143" s="93">
        <f t="shared" ref="M8143:M8206" si="1405">0.0023*L8143/2.456*(0.5*(D8143+E8143)+17.8)*SQRT(D8143-E8143)</f>
        <v>3.3282964186878981</v>
      </c>
      <c r="N8143" s="53">
        <f t="shared" ref="N8143:N8206" si="1406">0.17*L8143*SQRT(D8143-E8143)</f>
        <v>20.762443160474696</v>
      </c>
      <c r="O8143">
        <f t="shared" ref="O8143:O8206" si="1407">5336/(F8143+273.15)^2*EXP(21.07-5336/(F8143+273.15))</f>
        <v>0.66505069515847637</v>
      </c>
      <c r="P8143" s="53">
        <f t="shared" ref="P8143:P8206" si="1408">EXP(21.07-5336/(F8143+273.15))</f>
        <v>10.084417259960709</v>
      </c>
      <c r="Q8143" s="53">
        <v>0.2</v>
      </c>
      <c r="R8143" s="53">
        <f t="shared" ref="R8143:R8206" si="1409">(O8143*N8143*0.6+$L$8*6.43*(1+0.536*Q8143)*P8143*(1- G8143/100))/($O$7*(O8143+$L$8))</f>
        <v>7.2422069570969532</v>
      </c>
    </row>
    <row r="8144" spans="2:18" ht="15">
      <c r="B8144" s="84">
        <v>38447</v>
      </c>
      <c r="C8144" s="85">
        <v>0</v>
      </c>
      <c r="D8144" s="86">
        <v>18.899999999999999</v>
      </c>
      <c r="E8144" s="87">
        <v>3.9</v>
      </c>
      <c r="F8144" s="96">
        <f t="shared" si="1400"/>
        <v>11.399999999999999</v>
      </c>
      <c r="G8144" s="96"/>
      <c r="H8144" s="74">
        <f t="shared" si="1401"/>
        <v>95</v>
      </c>
      <c r="I8144" s="53">
        <f t="shared" si="1399"/>
        <v>0.99972498958147271</v>
      </c>
      <c r="J8144" s="53">
        <f t="shared" si="1402"/>
        <v>9.9942483746302629E-2</v>
      </c>
      <c r="K8144" s="53">
        <f t="shared" si="1403"/>
        <v>1.6760963167629146</v>
      </c>
      <c r="L8144" s="53">
        <f t="shared" si="1404"/>
        <v>30.064003082998685</v>
      </c>
      <c r="M8144" s="93">
        <f t="shared" si="1405"/>
        <v>3.1840124836295365</v>
      </c>
      <c r="N8144" s="53">
        <f t="shared" si="1406"/>
        <v>19.794355154332997</v>
      </c>
      <c r="O8144">
        <f t="shared" si="1407"/>
        <v>0.66897908789634142</v>
      </c>
      <c r="P8144" s="53">
        <f t="shared" si="1408"/>
        <v>10.15111858069719</v>
      </c>
      <c r="Q8144" s="53">
        <v>0.2</v>
      </c>
      <c r="R8144" s="53">
        <f t="shared" si="1409"/>
        <v>7.0317587560692072</v>
      </c>
    </row>
    <row r="8145" spans="2:18" ht="15">
      <c r="B8145" s="84">
        <v>38448</v>
      </c>
      <c r="C8145" s="85">
        <v>0</v>
      </c>
      <c r="D8145" s="86">
        <v>20.7</v>
      </c>
      <c r="E8145" s="87">
        <v>4.7</v>
      </c>
      <c r="F8145" s="96">
        <f t="shared" si="1400"/>
        <v>12.7</v>
      </c>
      <c r="G8145" s="96"/>
      <c r="H8145" s="74">
        <f t="shared" si="1401"/>
        <v>96</v>
      </c>
      <c r="I8145" s="53">
        <f t="shared" si="1399"/>
        <v>0.99915051712840108</v>
      </c>
      <c r="J8145" s="53">
        <f t="shared" si="1402"/>
        <v>0.10658522134519043</v>
      </c>
      <c r="K8145" s="53">
        <f t="shared" si="1403"/>
        <v>1.6831756500350499</v>
      </c>
      <c r="L8145" s="53">
        <f t="shared" si="1404"/>
        <v>30.32923561537109</v>
      </c>
      <c r="M8145" s="93">
        <f t="shared" si="1405"/>
        <v>3.4651398671307518</v>
      </c>
      <c r="N8145" s="53">
        <f t="shared" si="1406"/>
        <v>20.623880218452342</v>
      </c>
      <c r="O8145">
        <f t="shared" si="1407"/>
        <v>0.72192363123507008</v>
      </c>
      <c r="P8145" s="53">
        <f t="shared" si="1408"/>
        <v>11.054823938572996</v>
      </c>
      <c r="Q8145" s="53">
        <v>0.2</v>
      </c>
      <c r="R8145" s="53">
        <f t="shared" si="1409"/>
        <v>7.2882046985037316</v>
      </c>
    </row>
    <row r="8146" spans="2:18" ht="15">
      <c r="B8146" s="84">
        <v>38449</v>
      </c>
      <c r="C8146" s="85">
        <v>0</v>
      </c>
      <c r="D8146" s="86">
        <v>16.7</v>
      </c>
      <c r="E8146" s="87">
        <v>7.4</v>
      </c>
      <c r="F8146" s="96">
        <f t="shared" si="1400"/>
        <v>12.05</v>
      </c>
      <c r="G8146" s="96"/>
      <c r="H8146" s="74">
        <f t="shared" si="1401"/>
        <v>97</v>
      </c>
      <c r="I8146" s="53">
        <f t="shared" si="1399"/>
        <v>0.99857629605097809</v>
      </c>
      <c r="J8146" s="53">
        <f t="shared" si="1402"/>
        <v>0.11319722778085846</v>
      </c>
      <c r="K8146" s="53">
        <f t="shared" si="1403"/>
        <v>1.690237864521094</v>
      </c>
      <c r="L8146" s="53">
        <f t="shared" si="1404"/>
        <v>30.592787086471208</v>
      </c>
      <c r="M8146" s="93">
        <f t="shared" si="1405"/>
        <v>2.6079804259026553</v>
      </c>
      <c r="N8146" s="53">
        <f t="shared" si="1406"/>
        <v>15.860228496436919</v>
      </c>
      <c r="O8146">
        <f t="shared" si="1407"/>
        <v>0.6950112761729651</v>
      </c>
      <c r="P8146" s="53">
        <f t="shared" si="1408"/>
        <v>10.594368439483482</v>
      </c>
      <c r="Q8146" s="53">
        <v>0.2</v>
      </c>
      <c r="R8146" s="53">
        <f t="shared" si="1409"/>
        <v>6.1861543908845631</v>
      </c>
    </row>
    <row r="8147" spans="2:18" ht="15">
      <c r="B8147" s="84">
        <v>38450</v>
      </c>
      <c r="C8147" s="85">
        <v>0</v>
      </c>
      <c r="D8147" s="86">
        <v>13.5</v>
      </c>
      <c r="E8147" s="87">
        <v>5.7</v>
      </c>
      <c r="F8147" s="96">
        <f t="shared" si="1400"/>
        <v>9.6</v>
      </c>
      <c r="G8147" s="96"/>
      <c r="H8147" s="74">
        <f t="shared" si="1401"/>
        <v>98</v>
      </c>
      <c r="I8147" s="53">
        <f t="shared" si="1399"/>
        <v>0.99800249627045878</v>
      </c>
      <c r="J8147" s="53">
        <f t="shared" si="1402"/>
        <v>0.11977682853925833</v>
      </c>
      <c r="K8147" s="53">
        <f t="shared" si="1403"/>
        <v>1.6972819727499531</v>
      </c>
      <c r="L8147" s="53">
        <f t="shared" si="1404"/>
        <v>30.854586625364004</v>
      </c>
      <c r="M8147" s="93">
        <f t="shared" si="1405"/>
        <v>2.2111442202456053</v>
      </c>
      <c r="N8147" s="53">
        <f t="shared" si="1406"/>
        <v>14.649269038986752</v>
      </c>
      <c r="O8147">
        <f t="shared" si="1407"/>
        <v>0.60128303560892482</v>
      </c>
      <c r="P8147" s="53">
        <f t="shared" si="1408"/>
        <v>9.0088292858947234</v>
      </c>
      <c r="Q8147" s="53">
        <v>0.2</v>
      </c>
      <c r="R8147" s="53">
        <f t="shared" si="1409"/>
        <v>5.7926350890291811</v>
      </c>
    </row>
    <row r="8148" spans="2:18" ht="15">
      <c r="B8148" s="84">
        <v>38451</v>
      </c>
      <c r="C8148" s="85">
        <v>21.6</v>
      </c>
      <c r="D8148" s="86">
        <v>11.7</v>
      </c>
      <c r="E8148" s="87">
        <v>4.5999999999999996</v>
      </c>
      <c r="F8148" s="96">
        <f t="shared" si="1400"/>
        <v>8.1499999999999986</v>
      </c>
      <c r="G8148" s="96"/>
      <c r="H8148" s="74">
        <f t="shared" si="1401"/>
        <v>99</v>
      </c>
      <c r="I8148" s="53">
        <f t="shared" si="1399"/>
        <v>0.99742928758342975</v>
      </c>
      <c r="J8148" s="53">
        <f t="shared" si="1402"/>
        <v>0.12632235344451542</v>
      </c>
      <c r="K8148" s="53">
        <f t="shared" si="1403"/>
        <v>1.7043069579144707</v>
      </c>
      <c r="L8148" s="53">
        <f t="shared" si="1404"/>
        <v>31.11456446305997</v>
      </c>
      <c r="M8148" s="93">
        <f t="shared" si="1405"/>
        <v>2.0147897662231773</v>
      </c>
      <c r="N8148" s="53">
        <f t="shared" si="1406"/>
        <v>14.094245173720386</v>
      </c>
      <c r="O8148">
        <f t="shared" si="1407"/>
        <v>0.55118542146985872</v>
      </c>
      <c r="P8148" s="53">
        <f t="shared" si="1408"/>
        <v>8.1737502873742969</v>
      </c>
      <c r="Q8148" s="53">
        <v>0.2</v>
      </c>
      <c r="R8148" s="53">
        <f t="shared" si="1409"/>
        <v>5.5942072857414944</v>
      </c>
    </row>
    <row r="8149" spans="2:18" ht="15">
      <c r="B8149" s="84">
        <v>38452</v>
      </c>
      <c r="C8149" s="85">
        <v>0</v>
      </c>
      <c r="D8149" s="86">
        <v>13.9</v>
      </c>
      <c r="E8149" s="87">
        <v>6.1</v>
      </c>
      <c r="F8149" s="96">
        <f t="shared" si="1400"/>
        <v>10</v>
      </c>
      <c r="G8149" s="96"/>
      <c r="H8149" s="74">
        <f t="shared" si="1401"/>
        <v>100</v>
      </c>
      <c r="I8149" s="53">
        <f t="shared" si="1399"/>
        <v>0.99685683961156368</v>
      </c>
      <c r="J8149" s="53">
        <f t="shared" si="1402"/>
        <v>0.13283213659038717</v>
      </c>
      <c r="K8149" s="53">
        <f t="shared" si="1403"/>
        <v>1.7113117720582456</v>
      </c>
      <c r="L8149" s="53">
        <f t="shared" si="1404"/>
        <v>31.37265193019261</v>
      </c>
      <c r="M8149" s="93">
        <f t="shared" si="1405"/>
        <v>2.2810920029868691</v>
      </c>
      <c r="N8149" s="53">
        <f t="shared" si="1406"/>
        <v>14.895238240335903</v>
      </c>
      <c r="O8149">
        <f t="shared" si="1407"/>
        <v>0.61578519545801924</v>
      </c>
      <c r="P8149" s="53">
        <f t="shared" si="1408"/>
        <v>9.2522328593138266</v>
      </c>
      <c r="Q8149" s="53">
        <v>0.2</v>
      </c>
      <c r="R8149" s="53">
        <f t="shared" si="1409"/>
        <v>5.8677160400190616</v>
      </c>
    </row>
    <row r="8150" spans="2:18" ht="15">
      <c r="B8150" s="84">
        <v>38453</v>
      </c>
      <c r="C8150" s="85">
        <v>0</v>
      </c>
      <c r="D8150" s="86">
        <v>15.7</v>
      </c>
      <c r="E8150" s="87">
        <v>8.1</v>
      </c>
      <c r="F8150" s="96">
        <f t="shared" si="1400"/>
        <v>11.899999999999999</v>
      </c>
      <c r="G8150" s="96"/>
      <c r="H8150" s="74">
        <f t="shared" si="1401"/>
        <v>101</v>
      </c>
      <c r="I8150" s="53">
        <f t="shared" si="1399"/>
        <v>0.99628532175142503</v>
      </c>
      <c r="J8150" s="53">
        <f t="shared" si="1402"/>
        <v>0.1393045162879965</v>
      </c>
      <c r="K8150" s="53">
        <f t="shared" si="1403"/>
        <v>1.7182953342900864</v>
      </c>
      <c r="L8150" s="53">
        <f t="shared" si="1404"/>
        <v>31.628781453279863</v>
      </c>
      <c r="M8150" s="93">
        <f t="shared" si="1405"/>
        <v>2.4251867086119145</v>
      </c>
      <c r="N8150" s="53">
        <f t="shared" si="1406"/>
        <v>14.823070627721366</v>
      </c>
      <c r="O8150">
        <f t="shared" si="1407"/>
        <v>0.68892662395213577</v>
      </c>
      <c r="P8150" s="53">
        <f t="shared" si="1408"/>
        <v>10.490573680961658</v>
      </c>
      <c r="Q8150" s="53">
        <v>0.2</v>
      </c>
      <c r="R8150" s="53">
        <f t="shared" si="1409"/>
        <v>5.9466270540286095</v>
      </c>
    </row>
    <row r="8151" spans="2:18" ht="15">
      <c r="B8151" s="84">
        <v>38454</v>
      </c>
      <c r="C8151" s="85">
        <v>0</v>
      </c>
      <c r="D8151" s="86">
        <v>14.3</v>
      </c>
      <c r="E8151" s="87">
        <v>5.4</v>
      </c>
      <c r="F8151" s="96">
        <f t="shared" si="1400"/>
        <v>9.8500000000000014</v>
      </c>
      <c r="G8151" s="96"/>
      <c r="H8151" s="74">
        <f t="shared" si="1401"/>
        <v>102</v>
      </c>
      <c r="I8151" s="53">
        <f t="shared" si="1399"/>
        <v>0.99571490312434352</v>
      </c>
      <c r="J8151" s="53">
        <f t="shared" si="1402"/>
        <v>0.14573783503083854</v>
      </c>
      <c r="K8151" s="53">
        <f t="shared" si="1403"/>
        <v>1.7252565290286555</v>
      </c>
      <c r="L8151" s="53">
        <f t="shared" si="1404"/>
        <v>31.882886549630676</v>
      </c>
      <c r="M8151" s="93">
        <f t="shared" si="1405"/>
        <v>2.4629026516197232</v>
      </c>
      <c r="N8151" s="53">
        <f t="shared" si="1406"/>
        <v>16.169684961148942</v>
      </c>
      <c r="O8151">
        <f t="shared" si="1407"/>
        <v>0.61031144740010457</v>
      </c>
      <c r="P8151" s="53">
        <f t="shared" si="1408"/>
        <v>9.1602761452074546</v>
      </c>
      <c r="Q8151" s="53">
        <v>0.2</v>
      </c>
      <c r="R8151" s="53">
        <f t="shared" si="1409"/>
        <v>6.1420265612017033</v>
      </c>
    </row>
    <row r="8152" spans="2:18" ht="15">
      <c r="B8152" s="84">
        <v>38455</v>
      </c>
      <c r="C8152" s="85">
        <v>0</v>
      </c>
      <c r="D8152" s="86">
        <v>21.6</v>
      </c>
      <c r="E8152" s="87">
        <v>6.1</v>
      </c>
      <c r="F8152" s="96">
        <f t="shared" si="1400"/>
        <v>13.850000000000001</v>
      </c>
      <c r="G8152" s="96"/>
      <c r="H8152" s="74">
        <f t="shared" si="1401"/>
        <v>103</v>
      </c>
      <c r="I8152" s="53">
        <f t="shared" si="1399"/>
        <v>0.99514575252636817</v>
      </c>
      <c r="J8152" s="53">
        <f t="shared" si="1402"/>
        <v>0.15213043947803545</v>
      </c>
      <c r="K8152" s="53">
        <f t="shared" si="1403"/>
        <v>1.7321942042801588</v>
      </c>
      <c r="L8152" s="53">
        <f t="shared" si="1404"/>
        <v>32.134901820960117</v>
      </c>
      <c r="M8152" s="93">
        <f t="shared" si="1405"/>
        <v>3.7498682942551813</v>
      </c>
      <c r="N8152" s="53">
        <f t="shared" si="1406"/>
        <v>21.5075899473511</v>
      </c>
      <c r="O8152">
        <f t="shared" si="1407"/>
        <v>0.77177105123666234</v>
      </c>
      <c r="P8152" s="53">
        <f t="shared" si="1408"/>
        <v>11.913420112314963</v>
      </c>
      <c r="Q8152" s="53">
        <v>0.2</v>
      </c>
      <c r="R8152" s="53">
        <f t="shared" si="1409"/>
        <v>7.5484352539148603</v>
      </c>
    </row>
    <row r="8153" spans="2:18" ht="15">
      <c r="B8153" s="84">
        <v>38456</v>
      </c>
      <c r="C8153" s="85">
        <v>0</v>
      </c>
      <c r="D8153" s="86">
        <v>22.3</v>
      </c>
      <c r="E8153" s="87">
        <v>8.5</v>
      </c>
      <c r="F8153" s="96">
        <f t="shared" si="1400"/>
        <v>15.4</v>
      </c>
      <c r="G8153" s="96"/>
      <c r="H8153" s="74">
        <f t="shared" si="1401"/>
        <v>104</v>
      </c>
      <c r="I8153" s="53">
        <f t="shared" si="1399"/>
        <v>0.9945780383783176</v>
      </c>
      <c r="J8153" s="53">
        <f t="shared" si="1402"/>
        <v>0.15848068045680108</v>
      </c>
      <c r="K8153" s="53">
        <f t="shared" si="1403"/>
        <v>1.7391071699522611</v>
      </c>
      <c r="L8153" s="53">
        <f t="shared" si="1404"/>
        <v>32.384762945779599</v>
      </c>
      <c r="M8153" s="93">
        <f t="shared" si="1405"/>
        <v>3.7403980580742671</v>
      </c>
      <c r="N8153" s="53">
        <f t="shared" si="1406"/>
        <v>20.451689329585751</v>
      </c>
      <c r="O8153">
        <f t="shared" si="1407"/>
        <v>0.84369224772708307</v>
      </c>
      <c r="P8153" s="53">
        <f t="shared" si="1408"/>
        <v>13.164682668002257</v>
      </c>
      <c r="Q8153" s="53">
        <v>0.2</v>
      </c>
      <c r="R8153" s="53">
        <f t="shared" si="1409"/>
        <v>7.3880367398897926</v>
      </c>
    </row>
    <row r="8154" spans="2:18" ht="15">
      <c r="B8154" s="84">
        <v>38457</v>
      </c>
      <c r="C8154" s="85">
        <v>0</v>
      </c>
      <c r="D8154" s="86">
        <v>20.3</v>
      </c>
      <c r="E8154" s="87">
        <v>8.5</v>
      </c>
      <c r="F8154" s="96">
        <f t="shared" si="1400"/>
        <v>14.4</v>
      </c>
      <c r="G8154" s="96"/>
      <c r="H8154" s="74">
        <f t="shared" si="1401"/>
        <v>105</v>
      </c>
      <c r="I8154" s="53">
        <f t="shared" si="1399"/>
        <v>0.9940119286759419</v>
      </c>
      <c r="J8154" s="53">
        <f t="shared" si="1402"/>
        <v>0.16478691298506745</v>
      </c>
      <c r="K8154" s="53">
        <f t="shared" si="1403"/>
        <v>1.7459941962077394</v>
      </c>
      <c r="L8154" s="53">
        <f t="shared" si="1404"/>
        <v>32.63240667063225</v>
      </c>
      <c r="M8154" s="93">
        <f t="shared" si="1405"/>
        <v>3.3802237861325155</v>
      </c>
      <c r="N8154" s="53">
        <f t="shared" si="1406"/>
        <v>19.056319675750043</v>
      </c>
      <c r="O8154">
        <f t="shared" si="1407"/>
        <v>0.796654126295257</v>
      </c>
      <c r="P8154" s="53">
        <f t="shared" si="1408"/>
        <v>12.344705476828828</v>
      </c>
      <c r="Q8154" s="53">
        <v>0.2</v>
      </c>
      <c r="R8154" s="53">
        <f t="shared" si="1409"/>
        <v>7.0221519086128872</v>
      </c>
    </row>
    <row r="8155" spans="2:18" ht="15">
      <c r="B8155" s="84">
        <v>38458</v>
      </c>
      <c r="C8155" s="85">
        <v>0</v>
      </c>
      <c r="D8155" s="86">
        <v>12.7</v>
      </c>
      <c r="E8155" s="87">
        <v>5.4</v>
      </c>
      <c r="F8155" s="96">
        <f t="shared" si="1400"/>
        <v>9.0500000000000007</v>
      </c>
      <c r="G8155" s="96"/>
      <c r="H8155" s="74">
        <f t="shared" si="1401"/>
        <v>106</v>
      </c>
      <c r="I8155" s="53">
        <f t="shared" si="1399"/>
        <v>0.99344759094020973</v>
      </c>
      <c r="J8155" s="53">
        <f t="shared" si="1402"/>
        <v>0.17104749631521274</v>
      </c>
      <c r="K8155" s="53">
        <f t="shared" si="1403"/>
        <v>1.7528540118617566</v>
      </c>
      <c r="L8155" s="53">
        <f t="shared" si="1404"/>
        <v>32.877770800246196</v>
      </c>
      <c r="M8155" s="93">
        <f t="shared" si="1405"/>
        <v>2.2336110897571571</v>
      </c>
      <c r="N8155" s="53">
        <f t="shared" si="1406"/>
        <v>15.10124365954835</v>
      </c>
      <c r="O8155">
        <f t="shared" si="1407"/>
        <v>0.58183058212873917</v>
      </c>
      <c r="P8155" s="53">
        <f t="shared" si="1408"/>
        <v>8.6834986836756496</v>
      </c>
      <c r="Q8155" s="53">
        <v>0.2</v>
      </c>
      <c r="R8155" s="53">
        <f t="shared" si="1409"/>
        <v>5.8634526346573743</v>
      </c>
    </row>
    <row r="8156" spans="2:18" ht="15">
      <c r="B8156" s="84">
        <v>38459</v>
      </c>
      <c r="C8156" s="85">
        <v>9</v>
      </c>
      <c r="D8156" s="86">
        <v>16.7</v>
      </c>
      <c r="E8156" s="87">
        <v>1.8</v>
      </c>
      <c r="F8156" s="96">
        <f t="shared" si="1400"/>
        <v>9.25</v>
      </c>
      <c r="G8156" s="96"/>
      <c r="H8156" s="74">
        <f t="shared" si="1401"/>
        <v>107</v>
      </c>
      <c r="I8156" s="53">
        <f t="shared" si="1399"/>
        <v>0.99288519216773652</v>
      </c>
      <c r="J8156" s="53">
        <f t="shared" si="1402"/>
        <v>0.17726079399979452</v>
      </c>
      <c r="K8156" s="53">
        <f t="shared" si="1403"/>
        <v>1.7596853028269679</v>
      </c>
      <c r="L8156" s="53">
        <f t="shared" si="1404"/>
        <v>33.120794186681486</v>
      </c>
      <c r="M8156" s="93">
        <f t="shared" si="1405"/>
        <v>3.2386246655146507</v>
      </c>
      <c r="N8156" s="53">
        <f t="shared" si="1406"/>
        <v>21.734156880907772</v>
      </c>
      <c r="O8156">
        <f t="shared" si="1407"/>
        <v>0.58883954039423236</v>
      </c>
      <c r="P8156" s="53">
        <f t="shared" si="1408"/>
        <v>8.8005644724419643</v>
      </c>
      <c r="Q8156" s="53">
        <v>0.2</v>
      </c>
      <c r="R8156" s="53">
        <f t="shared" si="1409"/>
        <v>7.3368937999073056</v>
      </c>
    </row>
    <row r="8157" spans="2:18" ht="15">
      <c r="B8157" s="84">
        <v>38460</v>
      </c>
      <c r="C8157" s="85">
        <v>0</v>
      </c>
      <c r="D8157" s="86">
        <v>20.2</v>
      </c>
      <c r="E8157" s="87">
        <v>4.7</v>
      </c>
      <c r="F8157" s="96">
        <f t="shared" si="1400"/>
        <v>12.45</v>
      </c>
      <c r="G8157" s="96"/>
      <c r="H8157" s="74">
        <f t="shared" si="1401"/>
        <v>108</v>
      </c>
      <c r="I8157" s="53">
        <f t="shared" si="1399"/>
        <v>0.99232489878136709</v>
      </c>
      <c r="J8157" s="53">
        <f t="shared" si="1402"/>
        <v>0.18342517398019959</v>
      </c>
      <c r="K8157" s="53">
        <f t="shared" si="1403"/>
        <v>1.7664867106110842</v>
      </c>
      <c r="L8157" s="53">
        <f t="shared" si="1404"/>
        <v>33.361416717549993</v>
      </c>
      <c r="M8157" s="93">
        <f t="shared" si="1405"/>
        <v>3.7207902341073957</v>
      </c>
      <c r="N8157" s="53">
        <f t="shared" si="1406"/>
        <v>22.328484923385126</v>
      </c>
      <c r="O8157">
        <f t="shared" si="1407"/>
        <v>0.7114669862844587</v>
      </c>
      <c r="P8157" s="53">
        <f t="shared" si="1408"/>
        <v>10.875652885753279</v>
      </c>
      <c r="Q8157" s="53">
        <v>0.2</v>
      </c>
      <c r="R8157" s="53">
        <f t="shared" si="1409"/>
        <v>7.6572150879534586</v>
      </c>
    </row>
    <row r="8158" spans="2:18" ht="15">
      <c r="B8158" s="84">
        <v>38461</v>
      </c>
      <c r="C8158" s="85">
        <v>0.6</v>
      </c>
      <c r="D8158" s="86">
        <v>15.9</v>
      </c>
      <c r="E8158" s="87">
        <v>7.3</v>
      </c>
      <c r="F8158" s="96">
        <f t="shared" si="1400"/>
        <v>11.6</v>
      </c>
      <c r="G8158" s="96"/>
      <c r="H8158" s="74">
        <f t="shared" si="1401"/>
        <v>109</v>
      </c>
      <c r="I8158" s="53">
        <f t="shared" si="1399"/>
        <v>0.99176687658092877</v>
      </c>
      <c r="J8158" s="53">
        <f t="shared" si="1402"/>
        <v>0.18953900869906945</v>
      </c>
      <c r="K8158" s="53">
        <f t="shared" si="1403"/>
        <v>1.773256830871865</v>
      </c>
      <c r="L8158" s="53">
        <f t="shared" si="1404"/>
        <v>33.599579303390037</v>
      </c>
      <c r="M8158" s="93">
        <f t="shared" si="1405"/>
        <v>2.7128755361774401</v>
      </c>
      <c r="N8158" s="53">
        <f t="shared" si="1406"/>
        <v>16.750662435149437</v>
      </c>
      <c r="O8158">
        <f t="shared" si="1407"/>
        <v>0.67689672292954228</v>
      </c>
      <c r="P8158" s="53">
        <f t="shared" si="1408"/>
        <v>10.285704805655884</v>
      </c>
      <c r="Q8158" s="53">
        <v>0.2</v>
      </c>
      <c r="R8158" s="53">
        <f t="shared" si="1409"/>
        <v>6.3626820088321132</v>
      </c>
    </row>
    <row r="8159" spans="2:18" ht="15">
      <c r="B8159" s="84">
        <v>38462</v>
      </c>
      <c r="C8159" s="85">
        <v>16.2</v>
      </c>
      <c r="D8159" s="86">
        <v>18.5</v>
      </c>
      <c r="E8159" s="87">
        <v>6.3</v>
      </c>
      <c r="F8159" s="96">
        <f t="shared" si="1400"/>
        <v>12.4</v>
      </c>
      <c r="G8159" s="96"/>
      <c r="H8159" s="74">
        <f t="shared" si="1401"/>
        <v>110</v>
      </c>
      <c r="I8159" s="53">
        <f t="shared" si="1399"/>
        <v>0.99121129069416836</v>
      </c>
      <c r="J8159" s="53">
        <f t="shared" si="1402"/>
        <v>0.19560067523736388</v>
      </c>
      <c r="K8159" s="53">
        <f t="shared" si="1403"/>
        <v>1.7799942120349357</v>
      </c>
      <c r="L8159" s="53">
        <f t="shared" si="1404"/>
        <v>33.835223864280934</v>
      </c>
      <c r="M8159" s="93">
        <f t="shared" si="1405"/>
        <v>3.3423766303984648</v>
      </c>
      <c r="N8159" s="53">
        <f t="shared" si="1406"/>
        <v>20.090830560379601</v>
      </c>
      <c r="O8159">
        <f t="shared" si="1407"/>
        <v>0.70939159771135885</v>
      </c>
      <c r="P8159" s="53">
        <f t="shared" si="1408"/>
        <v>10.840131443205758</v>
      </c>
      <c r="Q8159" s="53">
        <v>0.2</v>
      </c>
      <c r="R8159" s="53">
        <f t="shared" si="1409"/>
        <v>7.1524384121034146</v>
      </c>
    </row>
    <row r="8160" spans="2:18" ht="15">
      <c r="B8160" s="84">
        <v>38463</v>
      </c>
      <c r="C8160" s="85">
        <v>0</v>
      </c>
      <c r="D8160" s="86">
        <v>18.899999999999999</v>
      </c>
      <c r="E8160" s="87">
        <v>4.5999999999999996</v>
      </c>
      <c r="F8160" s="96">
        <f t="shared" si="1400"/>
        <v>11.75</v>
      </c>
      <c r="G8160" s="96"/>
      <c r="H8160" s="74">
        <f t="shared" si="1401"/>
        <v>111</v>
      </c>
      <c r="I8160" s="53">
        <f t="shared" si="1399"/>
        <v>0.99065830552788836</v>
      </c>
      <c r="J8160" s="53">
        <f t="shared" si="1402"/>
        <v>0.20160855547686729</v>
      </c>
      <c r="K8160" s="53">
        <f t="shared" si="1403"/>
        <v>1.7866973539801925</v>
      </c>
      <c r="L8160" s="53">
        <f t="shared" si="1404"/>
        <v>34.068293315785375</v>
      </c>
      <c r="M8160" s="93">
        <f t="shared" si="1405"/>
        <v>3.5651298726206182</v>
      </c>
      <c r="N8160" s="53">
        <f t="shared" si="1406"/>
        <v>21.90117007896065</v>
      </c>
      <c r="O8160">
        <f t="shared" si="1407"/>
        <v>0.68288853982139786</v>
      </c>
      <c r="P8160" s="53">
        <f t="shared" si="1408"/>
        <v>10.387688123895916</v>
      </c>
      <c r="Q8160" s="53">
        <v>0.2</v>
      </c>
      <c r="R8160" s="53">
        <f t="shared" si="1409"/>
        <v>7.522005488714349</v>
      </c>
    </row>
    <row r="8161" spans="2:18" ht="15">
      <c r="B8161" s="84">
        <v>38464</v>
      </c>
      <c r="C8161" s="85">
        <v>0</v>
      </c>
      <c r="D8161" s="86">
        <v>17</v>
      </c>
      <c r="E8161" s="87">
        <v>2.6</v>
      </c>
      <c r="F8161" s="96">
        <f t="shared" si="1400"/>
        <v>9.8000000000000007</v>
      </c>
      <c r="G8161" s="96"/>
      <c r="H8161" s="74">
        <f t="shared" si="1401"/>
        <v>112</v>
      </c>
      <c r="I8161" s="53">
        <f t="shared" si="1399"/>
        <v>0.99010808471929601</v>
      </c>
      <c r="J8161" s="53">
        <f t="shared" si="1402"/>
        <v>0.20756103628894179</v>
      </c>
      <c r="K8161" s="53">
        <f t="shared" si="1403"/>
        <v>1.7933647068029879</v>
      </c>
      <c r="L8161" s="53">
        <f t="shared" si="1404"/>
        <v>34.298731554310635</v>
      </c>
      <c r="M8161" s="93">
        <f t="shared" si="1405"/>
        <v>3.3640919734735908</v>
      </c>
      <c r="N8161" s="53">
        <f t="shared" si="1406"/>
        <v>22.126270963526995</v>
      </c>
      <c r="O8161">
        <f t="shared" si="1407"/>
        <v>0.60849634259372132</v>
      </c>
      <c r="P8161" s="53">
        <f t="shared" si="1408"/>
        <v>9.1298059701525496</v>
      </c>
      <c r="Q8161" s="53">
        <v>0.2</v>
      </c>
      <c r="R8161" s="53">
        <f t="shared" si="1409"/>
        <v>7.4572492873572642</v>
      </c>
    </row>
    <row r="8162" spans="2:18" ht="15">
      <c r="B8162" s="84">
        <v>38465</v>
      </c>
      <c r="C8162" s="85">
        <v>0</v>
      </c>
      <c r="D8162" s="86">
        <v>16.5</v>
      </c>
      <c r="E8162" s="87">
        <v>4.5</v>
      </c>
      <c r="F8162" s="96">
        <f t="shared" si="1400"/>
        <v>10.5</v>
      </c>
      <c r="G8162" s="96"/>
      <c r="H8162" s="74">
        <f t="shared" si="1401"/>
        <v>113</v>
      </c>
      <c r="I8162" s="53">
        <f t="shared" si="1399"/>
        <v>0.98956079108758077</v>
      </c>
      <c r="J8162" s="53">
        <f t="shared" si="1402"/>
        <v>0.21345650975027131</v>
      </c>
      <c r="K8162" s="53">
        <f t="shared" si="1403"/>
        <v>1.7999946696566702</v>
      </c>
      <c r="L8162" s="53">
        <f t="shared" si="1404"/>
        <v>34.526483441982286</v>
      </c>
      <c r="M8162" s="93">
        <f t="shared" si="1405"/>
        <v>3.1697782373375123</v>
      </c>
      <c r="N8162" s="53">
        <f t="shared" si="1406"/>
        <v>20.332551999587622</v>
      </c>
      <c r="O8162">
        <f t="shared" si="1407"/>
        <v>0.63434223095270703</v>
      </c>
      <c r="P8162" s="53">
        <f t="shared" si="1408"/>
        <v>9.564744649762261</v>
      </c>
      <c r="Q8162" s="53">
        <v>0.2</v>
      </c>
      <c r="R8162" s="53">
        <f t="shared" si="1409"/>
        <v>7.1010195826667681</v>
      </c>
    </row>
    <row r="8163" spans="2:18" ht="15">
      <c r="B8163" s="84">
        <v>38466</v>
      </c>
      <c r="C8163" s="85">
        <v>0</v>
      </c>
      <c r="D8163" s="86">
        <v>13.3</v>
      </c>
      <c r="E8163" s="87">
        <v>8.1</v>
      </c>
      <c r="F8163" s="96">
        <f t="shared" si="1400"/>
        <v>10.7</v>
      </c>
      <c r="G8163" s="96"/>
      <c r="H8163" s="74">
        <f t="shared" si="1401"/>
        <v>114</v>
      </c>
      <c r="I8163" s="53">
        <f t="shared" si="1399"/>
        <v>0.98901658658573355</v>
      </c>
      <c r="J8163" s="53">
        <f t="shared" si="1402"/>
        <v>0.21929337338631621</v>
      </c>
      <c r="K8163" s="53">
        <f t="shared" si="1403"/>
        <v>1.8065855896834622</v>
      </c>
      <c r="L8163" s="53">
        <f t="shared" si="1404"/>
        <v>34.751494791126646</v>
      </c>
      <c r="M8163" s="93">
        <f t="shared" si="1405"/>
        <v>2.1150444321662718</v>
      </c>
      <c r="N8163" s="53">
        <f t="shared" si="1406"/>
        <v>13.471752117743126</v>
      </c>
      <c r="O8163">
        <f t="shared" si="1407"/>
        <v>0.64190077944287904</v>
      </c>
      <c r="P8163" s="53">
        <f t="shared" si="1408"/>
        <v>9.6923676467585924</v>
      </c>
      <c r="Q8163" s="53">
        <v>0.2</v>
      </c>
      <c r="R8163" s="53">
        <f t="shared" si="1409"/>
        <v>5.5868386704585058</v>
      </c>
    </row>
    <row r="8164" spans="2:18" ht="15">
      <c r="B8164" s="84">
        <v>38467</v>
      </c>
      <c r="C8164" s="85">
        <v>5.8</v>
      </c>
      <c r="D8164" s="86">
        <v>10.5</v>
      </c>
      <c r="E8164" s="87">
        <v>6.3</v>
      </c>
      <c r="F8164" s="96">
        <f t="shared" si="1400"/>
        <v>8.4</v>
      </c>
      <c r="G8164" s="96"/>
      <c r="H8164" s="74">
        <f t="shared" si="1401"/>
        <v>115</v>
      </c>
      <c r="I8164" s="53">
        <f t="shared" si="1399"/>
        <v>0.98847563225262169</v>
      </c>
      <c r="J8164" s="53">
        <f t="shared" si="1402"/>
        <v>0.22507003044315249</v>
      </c>
      <c r="K8164" s="53">
        <f t="shared" si="1403"/>
        <v>1.8131357610410594</v>
      </c>
      <c r="L8164" s="53">
        <f t="shared" si="1404"/>
        <v>34.973712348461028</v>
      </c>
      <c r="M8164" s="93">
        <f t="shared" si="1405"/>
        <v>1.7586003036213811</v>
      </c>
      <c r="N8164" s="53">
        <f t="shared" si="1406"/>
        <v>12.184712890275456</v>
      </c>
      <c r="O8164">
        <f t="shared" si="1407"/>
        <v>0.55955287615999294</v>
      </c>
      <c r="P8164" s="53">
        <f t="shared" si="1408"/>
        <v>8.3125902760935677</v>
      </c>
      <c r="Q8164" s="53">
        <v>0.2</v>
      </c>
      <c r="R8164" s="53">
        <f t="shared" si="1409"/>
        <v>5.1885708185161814</v>
      </c>
    </row>
    <row r="8165" spans="2:18" ht="15">
      <c r="B8165" s="84">
        <v>38468</v>
      </c>
      <c r="C8165" s="85">
        <v>4.4000000000000004</v>
      </c>
      <c r="D8165" s="86">
        <v>23.7</v>
      </c>
      <c r="E8165" s="87">
        <v>4.0999999999999996</v>
      </c>
      <c r="F8165" s="96">
        <f t="shared" si="1400"/>
        <v>13.899999999999999</v>
      </c>
      <c r="G8165" s="96"/>
      <c r="H8165" s="74">
        <f t="shared" si="1401"/>
        <v>116</v>
      </c>
      <c r="I8165" s="53">
        <f t="shared" si="1399"/>
        <v>0.98793808816533546</v>
      </c>
      <c r="J8165" s="53">
        <f t="shared" si="1402"/>
        <v>0.2307848901883201</v>
      </c>
      <c r="K8165" s="53">
        <f t="shared" si="1403"/>
        <v>1.8196434240327124</v>
      </c>
      <c r="L8165" s="53">
        <f t="shared" si="1404"/>
        <v>35.193083779092866</v>
      </c>
      <c r="M8165" s="93">
        <f t="shared" si="1405"/>
        <v>4.6253446051931899</v>
      </c>
      <c r="N8165" s="53">
        <f t="shared" si="1406"/>
        <v>26.487092025240173</v>
      </c>
      <c r="O8165">
        <f t="shared" si="1407"/>
        <v>0.77400478600496303</v>
      </c>
      <c r="P8165" s="53">
        <f t="shared" si="1408"/>
        <v>11.95206448478506</v>
      </c>
      <c r="Q8165" s="53">
        <v>0.2</v>
      </c>
      <c r="R8165" s="53">
        <f t="shared" si="1409"/>
        <v>8.6760078805686174</v>
      </c>
    </row>
    <row r="8166" spans="2:18" ht="15">
      <c r="B8166" s="84">
        <v>38469</v>
      </c>
      <c r="C8166" s="85">
        <v>0</v>
      </c>
      <c r="D8166" s="86">
        <v>23.4</v>
      </c>
      <c r="E8166" s="87">
        <v>6.3</v>
      </c>
      <c r="F8166" s="96">
        <f t="shared" si="1400"/>
        <v>14.85</v>
      </c>
      <c r="G8166" s="96"/>
      <c r="H8166" s="74">
        <f t="shared" si="1401"/>
        <v>117</v>
      </c>
      <c r="I8166" s="53">
        <f t="shared" si="1399"/>
        <v>0.98740411339181866</v>
      </c>
      <c r="J8166" s="53">
        <f t="shared" si="1402"/>
        <v>0.2364363682412613</v>
      </c>
      <c r="K8166" s="53">
        <f t="shared" si="1403"/>
        <v>1.8261067643489397</v>
      </c>
      <c r="L8166" s="53">
        <f t="shared" si="1404"/>
        <v>35.409557650431303</v>
      </c>
      <c r="M8166" s="93">
        <f t="shared" si="1405"/>
        <v>4.4771455752009404</v>
      </c>
      <c r="N8166" s="53">
        <f t="shared" si="1406"/>
        <v>24.89244051611821</v>
      </c>
      <c r="O8166">
        <f t="shared" si="1407"/>
        <v>0.81753043262238867</v>
      </c>
      <c r="P8166" s="53">
        <f t="shared" si="1408"/>
        <v>12.707879348469154</v>
      </c>
      <c r="Q8166" s="53">
        <v>0.2</v>
      </c>
      <c r="R8166" s="53">
        <f t="shared" si="1409"/>
        <v>8.3681375964544689</v>
      </c>
    </row>
    <row r="8167" spans="2:18" ht="15">
      <c r="B8167" s="84">
        <v>38470</v>
      </c>
      <c r="C8167" s="85">
        <v>0</v>
      </c>
      <c r="D8167" s="86">
        <v>22.3</v>
      </c>
      <c r="E8167" s="87">
        <v>9.6999999999999993</v>
      </c>
      <c r="F8167" s="96">
        <f t="shared" si="1400"/>
        <v>16</v>
      </c>
      <c r="G8167" s="96"/>
      <c r="H8167" s="74">
        <f t="shared" si="1401"/>
        <v>118</v>
      </c>
      <c r="I8167" s="53">
        <f t="shared" si="1399"/>
        <v>0.98687386594379756</v>
      </c>
      <c r="J8167" s="53">
        <f t="shared" si="1402"/>
        <v>0.24202288693386306</v>
      </c>
      <c r="K8167" s="53">
        <f t="shared" si="1403"/>
        <v>1.8325239124293682</v>
      </c>
      <c r="L8167" s="53">
        <f t="shared" si="1404"/>
        <v>35.623083416116273</v>
      </c>
      <c r="M8167" s="93">
        <f t="shared" si="1405"/>
        <v>4.0025148714875778</v>
      </c>
      <c r="N8167" s="53">
        <f t="shared" si="1406"/>
        <v>21.496398368195187</v>
      </c>
      <c r="O8167">
        <f t="shared" si="1407"/>
        <v>0.87306160859956128</v>
      </c>
      <c r="P8167" s="53">
        <f t="shared" si="1408"/>
        <v>13.679665048200096</v>
      </c>
      <c r="Q8167" s="53">
        <v>0.2</v>
      </c>
      <c r="R8167" s="53">
        <f t="shared" si="1409"/>
        <v>7.6554020086868313</v>
      </c>
    </row>
    <row r="8168" spans="2:18" ht="15">
      <c r="B8168" s="84">
        <v>38471</v>
      </c>
      <c r="C8168" s="85">
        <v>0</v>
      </c>
      <c r="D8168" s="86">
        <v>24.5</v>
      </c>
      <c r="E8168" s="87">
        <v>11.3</v>
      </c>
      <c r="F8168" s="96">
        <f t="shared" si="1400"/>
        <v>17.899999999999999</v>
      </c>
      <c r="G8168" s="96"/>
      <c r="H8168" s="74">
        <f t="shared" si="1401"/>
        <v>119</v>
      </c>
      <c r="I8168" s="53">
        <f t="shared" si="1399"/>
        <v>0.98634750273002292</v>
      </c>
      <c r="J8168" s="53">
        <f t="shared" si="1402"/>
        <v>0.24754287570157374</v>
      </c>
      <c r="K8168" s="53">
        <f t="shared" si="1403"/>
        <v>1.8388929429535461</v>
      </c>
      <c r="L8168" s="53">
        <f t="shared" si="1404"/>
        <v>35.833611400072293</v>
      </c>
      <c r="M8168" s="93">
        <f t="shared" si="1405"/>
        <v>4.3525646936953812</v>
      </c>
      <c r="N8168" s="53">
        <f t="shared" si="1406"/>
        <v>22.132295833780244</v>
      </c>
      <c r="O8168">
        <f t="shared" si="1407"/>
        <v>0.97202066659315045</v>
      </c>
      <c r="P8168" s="53">
        <f t="shared" si="1408"/>
        <v>15.431028916646193</v>
      </c>
      <c r="Q8168" s="53">
        <v>0.2</v>
      </c>
      <c r="R8168" s="53">
        <f t="shared" si="1409"/>
        <v>7.8923806222742279</v>
      </c>
    </row>
    <row r="8169" spans="2:18" ht="15">
      <c r="B8169" s="84">
        <v>38472</v>
      </c>
      <c r="C8169" s="85">
        <v>0</v>
      </c>
      <c r="D8169" s="86">
        <v>26.9</v>
      </c>
      <c r="E8169" s="87">
        <v>9.3000000000000007</v>
      </c>
      <c r="F8169" s="96">
        <f t="shared" si="1400"/>
        <v>18.100000000000001</v>
      </c>
      <c r="G8169" s="96"/>
      <c r="H8169" s="74">
        <f t="shared" si="1401"/>
        <v>120</v>
      </c>
      <c r="I8169" s="53">
        <f t="shared" si="1399"/>
        <v>0.98582517950983806</v>
      </c>
      <c r="J8169" s="53">
        <f t="shared" si="1402"/>
        <v>0.25299477150548283</v>
      </c>
      <c r="K8169" s="53">
        <f t="shared" si="1403"/>
        <v>1.8452118744698753</v>
      </c>
      <c r="L8169" s="53">
        <f t="shared" si="1404"/>
        <v>36.041092780795132</v>
      </c>
      <c r="M8169" s="93">
        <f t="shared" si="1405"/>
        <v>5.0833288570090041</v>
      </c>
      <c r="N8169" s="53">
        <f t="shared" si="1406"/>
        <v>25.704147564229128</v>
      </c>
      <c r="O8169">
        <f t="shared" si="1407"/>
        <v>0.98298397108905433</v>
      </c>
      <c r="P8169" s="53">
        <f t="shared" si="1408"/>
        <v>15.626527597466989</v>
      </c>
      <c r="Q8169" s="53">
        <v>0.2</v>
      </c>
      <c r="R8169" s="53">
        <f t="shared" si="1409"/>
        <v>8.7222274346390591</v>
      </c>
    </row>
    <row r="8170" spans="2:18" ht="15">
      <c r="B8170" s="84">
        <v>38473</v>
      </c>
      <c r="C8170" s="85">
        <v>0</v>
      </c>
      <c r="D8170" s="86">
        <v>27.8</v>
      </c>
      <c r="E8170" s="87">
        <v>12.6</v>
      </c>
      <c r="F8170" s="96">
        <f t="shared" si="1400"/>
        <v>20.2</v>
      </c>
      <c r="G8170" s="96"/>
      <c r="H8170" s="74">
        <f t="shared" si="1401"/>
        <v>121</v>
      </c>
      <c r="I8170" s="53">
        <f t="shared" si="1399"/>
        <v>0.98530705084708703</v>
      </c>
      <c r="J8170" s="53">
        <f t="shared" si="1402"/>
        <v>0.25837701928569073</v>
      </c>
      <c r="K8170" s="53">
        <f t="shared" si="1403"/>
        <v>1.8514786691720928</v>
      </c>
      <c r="L8170" s="53">
        <f t="shared" si="1404"/>
        <v>36.245479575980454</v>
      </c>
      <c r="M8170" s="93">
        <f t="shared" si="1405"/>
        <v>5.0287345879672989</v>
      </c>
      <c r="N8170" s="53">
        <f t="shared" si="1406"/>
        <v>24.022852004211749</v>
      </c>
      <c r="O8170">
        <f t="shared" si="1407"/>
        <v>1.1047545036016551</v>
      </c>
      <c r="P8170" s="53">
        <f t="shared" si="1408"/>
        <v>17.816489853975607</v>
      </c>
      <c r="Q8170" s="53">
        <v>0.2</v>
      </c>
      <c r="R8170" s="53">
        <f t="shared" si="1409"/>
        <v>8.4345133730968715</v>
      </c>
    </row>
    <row r="8171" spans="2:18" ht="15">
      <c r="B8171" s="84">
        <v>38474</v>
      </c>
      <c r="C8171" s="85">
        <v>0</v>
      </c>
      <c r="D8171" s="86">
        <v>28.1</v>
      </c>
      <c r="E8171" s="87">
        <v>13.7</v>
      </c>
      <c r="F8171" s="96">
        <f t="shared" si="1400"/>
        <v>20.9</v>
      </c>
      <c r="G8171" s="96"/>
      <c r="H8171" s="74">
        <f t="shared" si="1401"/>
        <v>122</v>
      </c>
      <c r="I8171" s="53">
        <f t="shared" si="1399"/>
        <v>0.98479327006437722</v>
      </c>
      <c r="J8171" s="53">
        <f t="shared" si="1402"/>
        <v>0.26368807244622355</v>
      </c>
      <c r="K8171" s="53">
        <f t="shared" si="1403"/>
        <v>1.8576912328329742</v>
      </c>
      <c r="L8171" s="53">
        <f t="shared" si="1404"/>
        <v>36.446724627604532</v>
      </c>
      <c r="M8171" s="93">
        <f t="shared" si="1405"/>
        <v>5.012451576748048</v>
      </c>
      <c r="N8171" s="53">
        <f t="shared" si="1406"/>
        <v>23.511951267541235</v>
      </c>
      <c r="O8171">
        <f t="shared" si="1407"/>
        <v>1.1481572132142219</v>
      </c>
      <c r="P8171" s="53">
        <f t="shared" si="1408"/>
        <v>18.604924207992124</v>
      </c>
      <c r="Q8171" s="53">
        <v>0.2</v>
      </c>
      <c r="R8171" s="53">
        <f t="shared" si="1409"/>
        <v>8.347649788688253</v>
      </c>
    </row>
    <row r="8172" spans="2:18" ht="15">
      <c r="B8172" s="84">
        <v>38475</v>
      </c>
      <c r="C8172" s="85">
        <v>0</v>
      </c>
      <c r="D8172" s="86">
        <v>26.1</v>
      </c>
      <c r="E8172" s="87">
        <v>13.7</v>
      </c>
      <c r="F8172" s="96">
        <f t="shared" si="1400"/>
        <v>19.899999999999999</v>
      </c>
      <c r="G8172" s="96"/>
      <c r="H8172" s="74">
        <f t="shared" si="1401"/>
        <v>123</v>
      </c>
      <c r="I8172" s="53">
        <f t="shared" si="1399"/>
        <v>0.98428398919770821</v>
      </c>
      <c r="J8172" s="53">
        <f t="shared" si="1402"/>
        <v>0.26892639337166119</v>
      </c>
      <c r="K8172" s="53">
        <f t="shared" si="1403"/>
        <v>1.863847414905129</v>
      </c>
      <c r="L8172" s="53">
        <f t="shared" si="1404"/>
        <v>36.64478158756696</v>
      </c>
      <c r="M8172" s="93">
        <f t="shared" si="1405"/>
        <v>4.5557911212000413</v>
      </c>
      <c r="N8172" s="53">
        <f t="shared" si="1406"/>
        <v>21.936730583824712</v>
      </c>
      <c r="O8172">
        <f t="shared" si="1407"/>
        <v>1.0865942443746226</v>
      </c>
      <c r="P8172" s="53">
        <f t="shared" si="1408"/>
        <v>17.4877940804278</v>
      </c>
      <c r="Q8172" s="53">
        <v>0.2</v>
      </c>
      <c r="R8172" s="53">
        <f t="shared" si="1409"/>
        <v>7.9387699878221554</v>
      </c>
    </row>
    <row r="8173" spans="2:18" ht="15">
      <c r="B8173" s="84">
        <v>38476</v>
      </c>
      <c r="C8173" s="85">
        <v>10.8</v>
      </c>
      <c r="D8173" s="86">
        <v>26.1</v>
      </c>
      <c r="E8173" s="87">
        <v>9.1</v>
      </c>
      <c r="F8173" s="96">
        <f t="shared" si="1400"/>
        <v>17.600000000000001</v>
      </c>
      <c r="G8173" s="96"/>
      <c r="H8173" s="74">
        <f t="shared" si="1401"/>
        <v>124</v>
      </c>
      <c r="I8173" s="53">
        <f t="shared" si="1399"/>
        <v>0.98377935895148183</v>
      </c>
      <c r="J8173" s="53">
        <f t="shared" si="1402"/>
        <v>0.27409045397556114</v>
      </c>
      <c r="K8173" s="53">
        <f t="shared" si="1403"/>
        <v>1.8699450087988925</v>
      </c>
      <c r="L8173" s="53">
        <f t="shared" si="1404"/>
        <v>36.839604904004887</v>
      </c>
      <c r="M8173" s="93">
        <f t="shared" si="1405"/>
        <v>5.0354948960824899</v>
      </c>
      <c r="N8173" s="53">
        <f t="shared" si="1406"/>
        <v>25.821908978289866</v>
      </c>
      <c r="O8173">
        <f t="shared" si="1407"/>
        <v>0.95577520133927041</v>
      </c>
      <c r="P8173" s="53">
        <f t="shared" si="1408"/>
        <v>15.141865492647296</v>
      </c>
      <c r="Q8173" s="53">
        <v>0.2</v>
      </c>
      <c r="R8173" s="53">
        <f t="shared" si="1409"/>
        <v>8.7241971007354575</v>
      </c>
    </row>
    <row r="8174" spans="2:18" ht="15">
      <c r="B8174" s="84">
        <v>38477</v>
      </c>
      <c r="C8174" s="85">
        <v>1.6</v>
      </c>
      <c r="D8174" s="86">
        <v>24.5</v>
      </c>
      <c r="E8174" s="87">
        <v>9.9</v>
      </c>
      <c r="F8174" s="96">
        <f t="shared" si="1400"/>
        <v>17.2</v>
      </c>
      <c r="G8174" s="96"/>
      <c r="H8174" s="74">
        <f t="shared" si="1401"/>
        <v>125</v>
      </c>
      <c r="I8174" s="53">
        <f t="shared" si="1399"/>
        <v>0.98327952865390666</v>
      </c>
      <c r="J8174" s="53">
        <f t="shared" si="1402"/>
        <v>0.27917873628067436</v>
      </c>
      <c r="K8174" s="53">
        <f t="shared" si="1403"/>
        <v>1.875981752347422</v>
      </c>
      <c r="L8174" s="53">
        <f t="shared" si="1404"/>
        <v>37.031149808387767</v>
      </c>
      <c r="M8174" s="93">
        <f t="shared" si="1405"/>
        <v>4.6377906725402109</v>
      </c>
      <c r="N8174" s="53">
        <f t="shared" si="1406"/>
        <v>24.054290206198619</v>
      </c>
      <c r="O8174">
        <f t="shared" si="1407"/>
        <v>0.93448241612587735</v>
      </c>
      <c r="P8174" s="53">
        <f t="shared" si="1408"/>
        <v>14.763827886198612</v>
      </c>
      <c r="Q8174" s="53">
        <v>0.2</v>
      </c>
      <c r="R8174" s="53">
        <f t="shared" si="1409"/>
        <v>8.2991350423414225</v>
      </c>
    </row>
    <row r="8175" spans="2:18" ht="15">
      <c r="B8175" s="84">
        <v>38478</v>
      </c>
      <c r="C8175" s="85">
        <v>0</v>
      </c>
      <c r="D8175" s="86">
        <v>23.7</v>
      </c>
      <c r="E8175" s="87">
        <v>8.5</v>
      </c>
      <c r="F8175" s="96">
        <f t="shared" si="1400"/>
        <v>16.100000000000001</v>
      </c>
      <c r="G8175" s="96"/>
      <c r="H8175" s="74">
        <f t="shared" si="1401"/>
        <v>126</v>
      </c>
      <c r="I8175" s="53">
        <f t="shared" si="1399"/>
        <v>0.98278464621280937</v>
      </c>
      <c r="J8175" s="53">
        <f t="shared" si="1402"/>
        <v>0.28418973303085449</v>
      </c>
      <c r="K8175" s="53">
        <f t="shared" si="1403"/>
        <v>1.8819553284691202</v>
      </c>
      <c r="L8175" s="53">
        <f t="shared" si="1404"/>
        <v>37.219372303500279</v>
      </c>
      <c r="M8175" s="93">
        <f t="shared" si="1405"/>
        <v>4.6067008431291407</v>
      </c>
      <c r="N8175" s="53">
        <f t="shared" si="1406"/>
        <v>24.668330588986521</v>
      </c>
      <c r="O8175">
        <f t="shared" si="1407"/>
        <v>0.87804209849095571</v>
      </c>
      <c r="P8175" s="53">
        <f t="shared" si="1408"/>
        <v>13.76722002790971</v>
      </c>
      <c r="Q8175" s="53">
        <v>0.2</v>
      </c>
      <c r="R8175" s="53">
        <f t="shared" si="1409"/>
        <v>8.3835489765258107</v>
      </c>
    </row>
    <row r="8176" spans="2:18" ht="15">
      <c r="B8176" s="84">
        <v>38479</v>
      </c>
      <c r="C8176" s="85">
        <v>0</v>
      </c>
      <c r="D8176" s="86">
        <v>22.1</v>
      </c>
      <c r="E8176" s="87">
        <v>8.5</v>
      </c>
      <c r="F8176" s="96">
        <f t="shared" si="1400"/>
        <v>15.3</v>
      </c>
      <c r="G8176" s="96"/>
      <c r="H8176" s="74">
        <f t="shared" si="1401"/>
        <v>127</v>
      </c>
      <c r="I8176" s="53">
        <f t="shared" si="1399"/>
        <v>0.98229485807186612</v>
      </c>
      <c r="J8176" s="53">
        <f t="shared" si="1402"/>
        <v>0.28912194833444604</v>
      </c>
      <c r="K8176" s="53">
        <f t="shared" si="1403"/>
        <v>1.8878633660374464</v>
      </c>
      <c r="L8176" s="53">
        <f t="shared" si="1404"/>
        <v>37.404229152418324</v>
      </c>
      <c r="M8176" s="93">
        <f t="shared" si="1405"/>
        <v>4.2758024372371892</v>
      </c>
      <c r="N8176" s="53">
        <f t="shared" si="1406"/>
        <v>23.449796842181417</v>
      </c>
      <c r="O8176">
        <f t="shared" si="1407"/>
        <v>0.83888200331721874</v>
      </c>
      <c r="P8176" s="53">
        <f t="shared" si="1408"/>
        <v>13.080554155174077</v>
      </c>
      <c r="Q8176" s="53">
        <v>0.2</v>
      </c>
      <c r="R8176" s="53">
        <f t="shared" si="1409"/>
        <v>8.0645099690950026</v>
      </c>
    </row>
    <row r="8177" spans="2:18" ht="15">
      <c r="B8177" s="84">
        <v>38480</v>
      </c>
      <c r="C8177" s="85">
        <v>0</v>
      </c>
      <c r="D8177" s="86">
        <v>21.3</v>
      </c>
      <c r="E8177" s="87">
        <v>9.3000000000000007</v>
      </c>
      <c r="F8177" s="96">
        <f t="shared" si="1400"/>
        <v>15.3</v>
      </c>
      <c r="G8177" s="96"/>
      <c r="H8177" s="74">
        <f t="shared" si="1401"/>
        <v>128</v>
      </c>
      <c r="I8177" s="53">
        <f t="shared" si="1399"/>
        <v>0.98181030916726786</v>
      </c>
      <c r="J8177" s="53">
        <f t="shared" si="1402"/>
        <v>0.29397389833885346</v>
      </c>
      <c r="K8177" s="53">
        <f t="shared" si="1403"/>
        <v>1.8937034409680653</v>
      </c>
      <c r="L8177" s="53">
        <f t="shared" si="1404"/>
        <v>37.585677868581648</v>
      </c>
      <c r="M8177" s="93">
        <f t="shared" si="1405"/>
        <v>4.0359007500688344</v>
      </c>
      <c r="N8177" s="53">
        <f t="shared" si="1406"/>
        <v>22.134103259802178</v>
      </c>
      <c r="O8177">
        <f t="shared" si="1407"/>
        <v>0.83888200331721874</v>
      </c>
      <c r="P8177" s="53">
        <f t="shared" si="1408"/>
        <v>13.080554155174077</v>
      </c>
      <c r="Q8177" s="53">
        <v>0.2</v>
      </c>
      <c r="R8177" s="53">
        <f t="shared" si="1409"/>
        <v>7.7654831812301497</v>
      </c>
    </row>
    <row r="8178" spans="2:18" ht="15">
      <c r="B8178" s="84">
        <v>38481</v>
      </c>
      <c r="C8178" s="85">
        <v>2.8</v>
      </c>
      <c r="D8178" s="86">
        <v>18.100000000000001</v>
      </c>
      <c r="E8178" s="87">
        <v>7.3</v>
      </c>
      <c r="F8178" s="96">
        <f t="shared" si="1400"/>
        <v>12.700000000000001</v>
      </c>
      <c r="G8178" s="96"/>
      <c r="H8178" s="74">
        <f t="shared" si="1401"/>
        <v>129</v>
      </c>
      <c r="I8178" s="53">
        <f t="shared" si="1399"/>
        <v>0.98133114288483081</v>
      </c>
      <c r="J8178" s="53">
        <f t="shared" si="1402"/>
        <v>0.29874411193586303</v>
      </c>
      <c r="K8178" s="53">
        <f t="shared" si="1403"/>
        <v>1.8994730775330462</v>
      </c>
      <c r="L8178" s="53">
        <f t="shared" si="1404"/>
        <v>37.763676707062153</v>
      </c>
      <c r="M8178" s="93">
        <f t="shared" si="1405"/>
        <v>3.5447487794299923</v>
      </c>
      <c r="N8178" s="53">
        <f t="shared" si="1406"/>
        <v>21.097697938526164</v>
      </c>
      <c r="O8178">
        <f t="shared" si="1407"/>
        <v>0.72192363123507008</v>
      </c>
      <c r="P8178" s="53">
        <f t="shared" si="1408"/>
        <v>11.054823938572996</v>
      </c>
      <c r="Q8178" s="53">
        <v>0.2</v>
      </c>
      <c r="R8178" s="53">
        <f t="shared" si="1409"/>
        <v>7.3946516803644124</v>
      </c>
    </row>
    <row r="8179" spans="2:18" ht="15">
      <c r="B8179" s="84">
        <v>38482</v>
      </c>
      <c r="C8179" s="85">
        <v>0</v>
      </c>
      <c r="D8179" s="86">
        <v>15.7</v>
      </c>
      <c r="E8179" s="87">
        <v>8.9</v>
      </c>
      <c r="F8179" s="96">
        <f t="shared" si="1400"/>
        <v>12.3</v>
      </c>
      <c r="G8179" s="96"/>
      <c r="H8179" s="74">
        <f t="shared" si="1401"/>
        <v>130</v>
      </c>
      <c r="I8179" s="53">
        <f t="shared" si="1399"/>
        <v>0.9808575010175673</v>
      </c>
      <c r="J8179" s="53">
        <f t="shared" si="1402"/>
        <v>0.3034311314971781</v>
      </c>
      <c r="K8179" s="53">
        <f t="shared" si="1403"/>
        <v>1.9051697499115063</v>
      </c>
      <c r="L8179" s="53">
        <f t="shared" si="1404"/>
        <v>37.938184657123458</v>
      </c>
      <c r="M8179" s="93">
        <f t="shared" si="1405"/>
        <v>2.7886690169396227</v>
      </c>
      <c r="N8179" s="53">
        <f t="shared" si="1406"/>
        <v>16.818215917270422</v>
      </c>
      <c r="O8179">
        <f t="shared" si="1407"/>
        <v>0.70525666988234936</v>
      </c>
      <c r="P8179" s="53">
        <f t="shared" si="1408"/>
        <v>10.769399205677342</v>
      </c>
      <c r="Q8179" s="53">
        <v>0.2</v>
      </c>
      <c r="R8179" s="53">
        <f t="shared" si="1409"/>
        <v>6.4132805064804597</v>
      </c>
    </row>
    <row r="8180" spans="2:18" ht="15">
      <c r="B8180" s="84">
        <v>38483</v>
      </c>
      <c r="C8180" s="85">
        <v>1.2</v>
      </c>
      <c r="D8180" s="86">
        <v>22.2</v>
      </c>
      <c r="E8180" s="87">
        <v>7.3</v>
      </c>
      <c r="F8180" s="96">
        <f t="shared" si="1400"/>
        <v>14.75</v>
      </c>
      <c r="G8180" s="96"/>
      <c r="H8180" s="74">
        <f t="shared" si="1401"/>
        <v>131</v>
      </c>
      <c r="I8180" s="53">
        <f t="shared" si="1399"/>
        <v>0.98038952372372579</v>
      </c>
      <c r="J8180" s="53">
        <f t="shared" si="1402"/>
        <v>0.3080335136395152</v>
      </c>
      <c r="K8180" s="53">
        <f t="shared" si="1403"/>
        <v>1.9107908839856864</v>
      </c>
      <c r="L8180" s="53">
        <f t="shared" si="1404"/>
        <v>38.109161436162658</v>
      </c>
      <c r="M8180" s="93">
        <f t="shared" si="1405"/>
        <v>4.4840762934780738</v>
      </c>
      <c r="N8180" s="53">
        <f t="shared" si="1406"/>
        <v>25.007567408708553</v>
      </c>
      <c r="O8180">
        <f t="shared" si="1407"/>
        <v>0.81285049759855132</v>
      </c>
      <c r="P8180" s="53">
        <f t="shared" si="1408"/>
        <v>12.626360497124724</v>
      </c>
      <c r="Q8180" s="53">
        <v>0.2</v>
      </c>
      <c r="R8180" s="53">
        <f t="shared" si="1409"/>
        <v>8.3888055208590906</v>
      </c>
    </row>
    <row r="8181" spans="2:18" ht="15">
      <c r="B8181" s="84">
        <v>38484</v>
      </c>
      <c r="C8181" s="85">
        <v>0</v>
      </c>
      <c r="D8181" s="86">
        <v>22.9</v>
      </c>
      <c r="E8181" s="87">
        <v>9</v>
      </c>
      <c r="F8181" s="96">
        <f t="shared" si="1400"/>
        <v>15.95</v>
      </c>
      <c r="G8181" s="96"/>
      <c r="H8181" s="74">
        <f t="shared" si="1401"/>
        <v>132</v>
      </c>
      <c r="I8181" s="53">
        <f t="shared" si="1399"/>
        <v>0.97992734948531668</v>
      </c>
      <c r="J8181" s="53">
        <f t="shared" si="1402"/>
        <v>0.31254983001847564</v>
      </c>
      <c r="K8181" s="53">
        <f t="shared" si="1403"/>
        <v>1.9163338593908965</v>
      </c>
      <c r="L8181" s="53">
        <f t="shared" si="1404"/>
        <v>38.276567485119223</v>
      </c>
      <c r="M8181" s="93">
        <f t="shared" si="1405"/>
        <v>4.5103852222340111</v>
      </c>
      <c r="N8181" s="53">
        <f t="shared" si="1406"/>
        <v>24.259916753457578</v>
      </c>
      <c r="O8181">
        <f t="shared" si="1407"/>
        <v>0.87058060485258115</v>
      </c>
      <c r="P8181" s="53">
        <f t="shared" si="1408"/>
        <v>13.636074018489307</v>
      </c>
      <c r="Q8181" s="53">
        <v>0.2</v>
      </c>
      <c r="R8181" s="53">
        <f t="shared" si="1409"/>
        <v>8.2826706519874467</v>
      </c>
    </row>
    <row r="8182" spans="2:18" ht="15">
      <c r="B8182" s="84">
        <v>38485</v>
      </c>
      <c r="C8182" s="85">
        <v>0</v>
      </c>
      <c r="D8182" s="86">
        <v>23.7</v>
      </c>
      <c r="E8182" s="87">
        <v>9.6999999999999993</v>
      </c>
      <c r="F8182" s="96">
        <f t="shared" si="1400"/>
        <v>16.7</v>
      </c>
      <c r="G8182" s="96"/>
      <c r="H8182" s="74">
        <f t="shared" si="1401"/>
        <v>133</v>
      </c>
      <c r="I8182" s="53">
        <f t="shared" si="1399"/>
        <v>0.9794711150671328</v>
      </c>
      <c r="J8182" s="53">
        <f t="shared" si="1402"/>
        <v>0.31697866815027703</v>
      </c>
      <c r="K8182" s="53">
        <f t="shared" si="1403"/>
        <v>1.9217960118271209</v>
      </c>
      <c r="L8182" s="53">
        <f t="shared" si="1404"/>
        <v>38.440363965429789</v>
      </c>
      <c r="M8182" s="93">
        <f t="shared" si="1405"/>
        <v>4.6469722336581203</v>
      </c>
      <c r="N8182" s="53">
        <f t="shared" si="1406"/>
        <v>24.451214202859969</v>
      </c>
      <c r="O8182">
        <f t="shared" si="1407"/>
        <v>0.90844795945984114</v>
      </c>
      <c r="P8182" s="53">
        <f t="shared" si="1408"/>
        <v>14.303121974921044</v>
      </c>
      <c r="Q8182" s="53">
        <v>0.2</v>
      </c>
      <c r="R8182" s="53">
        <f t="shared" si="1409"/>
        <v>8.3648105884806636</v>
      </c>
    </row>
    <row r="8183" spans="2:18" ht="15">
      <c r="B8183" s="84">
        <v>38486</v>
      </c>
      <c r="C8183" s="85">
        <v>0</v>
      </c>
      <c r="D8183" s="86">
        <v>17.7</v>
      </c>
      <c r="E8183" s="87">
        <v>10.9</v>
      </c>
      <c r="F8183" s="96">
        <f t="shared" si="1400"/>
        <v>14.3</v>
      </c>
      <c r="G8183" s="96"/>
      <c r="H8183" s="74">
        <f t="shared" si="1401"/>
        <v>134</v>
      </c>
      <c r="I8183" s="53">
        <f t="shared" si="1399"/>
        <v>0.97902095547627854</v>
      </c>
      <c r="J8183" s="53">
        <f t="shared" si="1402"/>
        <v>0.32131863226031454</v>
      </c>
      <c r="K8183" s="53">
        <f t="shared" si="1403"/>
        <v>1.9271746356393107</v>
      </c>
      <c r="L8183" s="53">
        <f t="shared" si="1404"/>
        <v>38.600512757600903</v>
      </c>
      <c r="M8183" s="93">
        <f t="shared" si="1405"/>
        <v>3.0258823356335833</v>
      </c>
      <c r="N8183" s="53">
        <f t="shared" si="1406"/>
        <v>17.1118297815757</v>
      </c>
      <c r="O8183">
        <f t="shared" si="1407"/>
        <v>0.7920785885773336</v>
      </c>
      <c r="P8183" s="53">
        <f t="shared" si="1408"/>
        <v>12.265269032584351</v>
      </c>
      <c r="Q8183" s="53">
        <v>0.2</v>
      </c>
      <c r="R8183" s="53">
        <f t="shared" si="1409"/>
        <v>6.5771427917869074</v>
      </c>
    </row>
    <row r="8184" spans="2:18" ht="15">
      <c r="B8184" s="84">
        <v>38487</v>
      </c>
      <c r="C8184" s="85">
        <v>0.4</v>
      </c>
      <c r="D8184" s="86">
        <v>23.3</v>
      </c>
      <c r="E8184" s="87">
        <v>8.6999999999999993</v>
      </c>
      <c r="F8184" s="96">
        <f t="shared" si="1400"/>
        <v>16</v>
      </c>
      <c r="G8184" s="96"/>
      <c r="H8184" s="74">
        <f t="shared" si="1401"/>
        <v>135</v>
      </c>
      <c r="I8184" s="53">
        <f t="shared" si="1399"/>
        <v>0.97857700392221925</v>
      </c>
      <c r="J8184" s="53">
        <f t="shared" si="1402"/>
        <v>0.32556834415736297</v>
      </c>
      <c r="K8184" s="53">
        <f t="shared" si="1403"/>
        <v>1.9324669866724546</v>
      </c>
      <c r="L8184" s="53">
        <f t="shared" si="1404"/>
        <v>38.756976461462735</v>
      </c>
      <c r="M8184" s="93">
        <f t="shared" si="1405"/>
        <v>4.6875130618651006</v>
      </c>
      <c r="N8184" s="53">
        <f t="shared" si="1406"/>
        <v>25.175333851169498</v>
      </c>
      <c r="O8184">
        <f t="shared" si="1407"/>
        <v>0.87306160859956128</v>
      </c>
      <c r="P8184" s="53">
        <f t="shared" si="1408"/>
        <v>13.679665048200096</v>
      </c>
      <c r="Q8184" s="53">
        <v>0.2</v>
      </c>
      <c r="R8184" s="53">
        <f t="shared" si="1409"/>
        <v>8.4939010938278408</v>
      </c>
    </row>
    <row r="8185" spans="2:18" ht="15">
      <c r="B8185" s="84">
        <v>38488</v>
      </c>
      <c r="C8185" s="85">
        <v>0</v>
      </c>
      <c r="D8185" s="86">
        <v>21</v>
      </c>
      <c r="E8185" s="87">
        <v>11.7</v>
      </c>
      <c r="F8185" s="96">
        <f t="shared" si="1400"/>
        <v>16.350000000000001</v>
      </c>
      <c r="G8185" s="96"/>
      <c r="H8185" s="74">
        <f t="shared" si="1401"/>
        <v>136</v>
      </c>
      <c r="I8185" s="53">
        <f t="shared" si="1399"/>
        <v>0.9781393917773622</v>
      </c>
      <c r="J8185" s="53">
        <f t="shared" si="1402"/>
        <v>0.32972644413211488</v>
      </c>
      <c r="K8185" s="53">
        <f t="shared" si="1403"/>
        <v>1.9376702854065053</v>
      </c>
      <c r="L8185" s="53">
        <f t="shared" si="1404"/>
        <v>38.909718398159015</v>
      </c>
      <c r="M8185" s="93">
        <f t="shared" si="1405"/>
        <v>3.794807441370136</v>
      </c>
      <c r="N8185" s="53">
        <f t="shared" si="1406"/>
        <v>20.171977884281098</v>
      </c>
      <c r="O8185">
        <f t="shared" si="1407"/>
        <v>0.89060173709529944</v>
      </c>
      <c r="P8185" s="53">
        <f t="shared" si="1408"/>
        <v>13.988297270688028</v>
      </c>
      <c r="Q8185" s="53">
        <v>0.2</v>
      </c>
      <c r="R8185" s="53">
        <f t="shared" si="1409"/>
        <v>7.3702811856927823</v>
      </c>
    </row>
    <row r="8186" spans="2:18" ht="15">
      <c r="B8186" s="84">
        <v>38489</v>
      </c>
      <c r="C8186" s="85">
        <v>2.8</v>
      </c>
      <c r="D8186" s="86">
        <v>22.9</v>
      </c>
      <c r="E8186" s="87">
        <v>9.4</v>
      </c>
      <c r="F8186" s="96">
        <f t="shared" si="1400"/>
        <v>16.149999999999999</v>
      </c>
      <c r="G8186" s="96"/>
      <c r="H8186" s="74">
        <f t="shared" si="1401"/>
        <v>137</v>
      </c>
      <c r="I8186" s="53">
        <f t="shared" si="1399"/>
        <v>0.97770824853818161</v>
      </c>
      <c r="J8186" s="53">
        <f t="shared" si="1402"/>
        <v>0.33379159187860519</v>
      </c>
      <c r="K8186" s="53">
        <f t="shared" si="1403"/>
        <v>1.9427817203750397</v>
      </c>
      <c r="L8186" s="53">
        <f t="shared" si="1404"/>
        <v>39.058702613918172</v>
      </c>
      <c r="M8186" s="93">
        <f t="shared" si="1405"/>
        <v>4.5627213832262399</v>
      </c>
      <c r="N8186" s="53">
        <f t="shared" si="1406"/>
        <v>24.396842311898823</v>
      </c>
      <c r="O8186">
        <f t="shared" si="1407"/>
        <v>0.88054161030296618</v>
      </c>
      <c r="P8186" s="53">
        <f t="shared" si="1408"/>
        <v>13.811184594843606</v>
      </c>
      <c r="Q8186" s="53">
        <v>0.2</v>
      </c>
      <c r="R8186" s="53">
        <f t="shared" si="1409"/>
        <v>8.3242308111570438</v>
      </c>
    </row>
    <row r="8187" spans="2:18" ht="15">
      <c r="B8187" s="84">
        <v>38490</v>
      </c>
      <c r="C8187" s="85">
        <v>22</v>
      </c>
      <c r="D8187" s="86">
        <v>14.1</v>
      </c>
      <c r="E8187" s="87">
        <v>10.1</v>
      </c>
      <c r="F8187" s="96">
        <f t="shared" si="1400"/>
        <v>12.1</v>
      </c>
      <c r="G8187" s="96"/>
      <c r="H8187" s="74">
        <f t="shared" si="1401"/>
        <v>138</v>
      </c>
      <c r="I8187" s="53">
        <f t="shared" si="1399"/>
        <v>0.97728370178689827</v>
      </c>
      <c r="J8187" s="53">
        <f t="shared" si="1402"/>
        <v>0.33776246743693233</v>
      </c>
      <c r="K8187" s="53">
        <f t="shared" si="1403"/>
        <v>1.9477984518702081</v>
      </c>
      <c r="L8187" s="53">
        <f t="shared" si="1404"/>
        <v>39.203893885640284</v>
      </c>
      <c r="M8187" s="93">
        <f t="shared" si="1405"/>
        <v>2.1954819075858976</v>
      </c>
      <c r="N8187" s="53">
        <f t="shared" si="1406"/>
        <v>13.329323921117698</v>
      </c>
      <c r="O8187">
        <f t="shared" si="1407"/>
        <v>0.69704989426601482</v>
      </c>
      <c r="P8187" s="53">
        <f t="shared" si="1408"/>
        <v>10.629169947021806</v>
      </c>
      <c r="Q8187" s="53">
        <v>0.2</v>
      </c>
      <c r="R8187" s="53">
        <f t="shared" si="1409"/>
        <v>5.6217107469670715</v>
      </c>
    </row>
    <row r="8188" spans="2:18" ht="15">
      <c r="B8188" s="84">
        <v>38491</v>
      </c>
      <c r="C8188" s="85">
        <v>8.8000000000000007</v>
      </c>
      <c r="D8188" s="86">
        <v>26.1</v>
      </c>
      <c r="E8188" s="87">
        <v>8.3000000000000007</v>
      </c>
      <c r="F8188" s="96">
        <f t="shared" si="1400"/>
        <v>17.200000000000003</v>
      </c>
      <c r="G8188" s="96"/>
      <c r="H8188" s="74">
        <f t="shared" si="1401"/>
        <v>139</v>
      </c>
      <c r="I8188" s="53">
        <f t="shared" si="1399"/>
        <v>0.97686587715372641</v>
      </c>
      <c r="J8188" s="53">
        <f t="shared" si="1402"/>
        <v>0.34163777215554814</v>
      </c>
      <c r="K8188" s="53">
        <f t="shared" si="1403"/>
        <v>1.9527176159350688</v>
      </c>
      <c r="L8188" s="53">
        <f t="shared" si="1404"/>
        <v>39.345257728323297</v>
      </c>
      <c r="M8188" s="93">
        <f t="shared" si="1405"/>
        <v>5.4408895963759329</v>
      </c>
      <c r="N8188" s="53">
        <f t="shared" si="1406"/>
        <v>28.219630115265581</v>
      </c>
      <c r="O8188">
        <f t="shared" si="1407"/>
        <v>0.93448241612587735</v>
      </c>
      <c r="P8188" s="53">
        <f t="shared" si="1408"/>
        <v>14.763827886198612</v>
      </c>
      <c r="Q8188" s="53">
        <v>0.2</v>
      </c>
      <c r="R8188" s="53">
        <f t="shared" si="1409"/>
        <v>9.2528408746391335</v>
      </c>
    </row>
    <row r="8189" spans="2:18" ht="15">
      <c r="B8189" s="84">
        <v>38492</v>
      </c>
      <c r="C8189" s="85">
        <v>0</v>
      </c>
      <c r="D8189" s="86">
        <v>26.2</v>
      </c>
      <c r="E8189" s="87">
        <v>8.3000000000000007</v>
      </c>
      <c r="F8189" s="96">
        <f t="shared" si="1400"/>
        <v>17.25</v>
      </c>
      <c r="G8189" s="96"/>
      <c r="H8189" s="74">
        <f t="shared" si="1401"/>
        <v>140</v>
      </c>
      <c r="I8189" s="53">
        <f t="shared" si="1399"/>
        <v>0.97645489827969689</v>
      </c>
      <c r="J8189" s="53">
        <f t="shared" si="1402"/>
        <v>0.34541622967126201</v>
      </c>
      <c r="K8189" s="53">
        <f t="shared" si="1403"/>
        <v>1.9575363286427967</v>
      </c>
      <c r="L8189" s="53">
        <f t="shared" si="1404"/>
        <v>39.48276040433997</v>
      </c>
      <c r="M8189" s="93">
        <f t="shared" si="1405"/>
        <v>5.4830413328049294</v>
      </c>
      <c r="N8189" s="53">
        <f t="shared" si="1406"/>
        <v>28.39768550856186</v>
      </c>
      <c r="O8189">
        <f t="shared" si="1407"/>
        <v>0.93712122852006852</v>
      </c>
      <c r="P8189" s="53">
        <f t="shared" si="1408"/>
        <v>14.810617950328142</v>
      </c>
      <c r="Q8189" s="53">
        <v>0.2</v>
      </c>
      <c r="R8189" s="53">
        <f t="shared" si="1409"/>
        <v>9.2962737540127964</v>
      </c>
    </row>
    <row r="8190" spans="2:18" ht="15">
      <c r="B8190" s="84">
        <v>38493</v>
      </c>
      <c r="C8190" s="85">
        <v>0</v>
      </c>
      <c r="D8190" s="86">
        <v>27</v>
      </c>
      <c r="E8190" s="87">
        <v>11.7</v>
      </c>
      <c r="F8190" s="96">
        <f t="shared" si="1400"/>
        <v>19.350000000000001</v>
      </c>
      <c r="G8190" s="96"/>
      <c r="H8190" s="74">
        <f t="shared" si="1401"/>
        <v>141</v>
      </c>
      <c r="I8190" s="53">
        <f t="shared" si="1399"/>
        <v>0.97605088678007079</v>
      </c>
      <c r="J8190" s="53">
        <f t="shared" si="1402"/>
        <v>0.34909658690494949</v>
      </c>
      <c r="K8190" s="53">
        <f t="shared" si="1403"/>
        <v>1.9622516906604992</v>
      </c>
      <c r="L8190" s="53">
        <f t="shared" si="1404"/>
        <v>39.616368934564271</v>
      </c>
      <c r="M8190" s="93">
        <f t="shared" si="1405"/>
        <v>5.3911159743097699</v>
      </c>
      <c r="N8190" s="53">
        <f t="shared" si="1406"/>
        <v>26.343247019647904</v>
      </c>
      <c r="O8190">
        <f t="shared" si="1407"/>
        <v>1.0539733988485753</v>
      </c>
      <c r="P8190" s="53">
        <f t="shared" si="1408"/>
        <v>16.899177587188611</v>
      </c>
      <c r="Q8190" s="53">
        <v>0.2</v>
      </c>
      <c r="R8190" s="53">
        <f t="shared" si="1409"/>
        <v>8.9305984749301892</v>
      </c>
    </row>
    <row r="8191" spans="2:18" ht="15">
      <c r="B8191" s="84">
        <v>38494</v>
      </c>
      <c r="C8191" s="85">
        <v>0</v>
      </c>
      <c r="D8191" s="86">
        <v>27.7</v>
      </c>
      <c r="E8191" s="87">
        <v>15.3</v>
      </c>
      <c r="F8191" s="96">
        <f t="shared" si="1400"/>
        <v>21.5</v>
      </c>
      <c r="G8191" s="96"/>
      <c r="H8191" s="74">
        <f t="shared" si="1401"/>
        <v>142</v>
      </c>
      <c r="I8191" s="53">
        <f t="shared" si="1399"/>
        <v>0.97565396220835066</v>
      </c>
      <c r="J8191" s="53">
        <f t="shared" si="1402"/>
        <v>0.35267761507084294</v>
      </c>
      <c r="K8191" s="53">
        <f t="shared" si="1403"/>
        <v>1.9668607920935126</v>
      </c>
      <c r="L8191" s="53">
        <f t="shared" si="1404"/>
        <v>39.746051111332555</v>
      </c>
      <c r="M8191" s="93">
        <f t="shared" si="1405"/>
        <v>5.1510629008917741</v>
      </c>
      <c r="N8191" s="53">
        <f t="shared" si="1406"/>
        <v>23.793249058306607</v>
      </c>
      <c r="O8191">
        <f t="shared" si="1407"/>
        <v>1.1865305921643348</v>
      </c>
      <c r="P8191" s="53">
        <f t="shared" si="1408"/>
        <v>19.305275780700303</v>
      </c>
      <c r="Q8191" s="53">
        <v>0.2</v>
      </c>
      <c r="R8191" s="53">
        <f t="shared" si="1409"/>
        <v>8.4393177964847439</v>
      </c>
    </row>
    <row r="8192" spans="2:18" ht="15">
      <c r="B8192" s="84">
        <v>38495</v>
      </c>
      <c r="C8192" s="85">
        <v>0</v>
      </c>
      <c r="D8192" s="86">
        <v>19</v>
      </c>
      <c r="E8192" s="87">
        <v>10.3</v>
      </c>
      <c r="F8192" s="96">
        <f t="shared" si="1400"/>
        <v>14.65</v>
      </c>
      <c r="G8192" s="96"/>
      <c r="H8192" s="74">
        <f t="shared" si="1401"/>
        <v>143</v>
      </c>
      <c r="I8192" s="53">
        <f t="shared" si="1399"/>
        <v>0.975264242020903</v>
      </c>
      <c r="J8192" s="53">
        <f t="shared" si="1402"/>
        <v>0.35615811069714032</v>
      </c>
      <c r="K8192" s="53">
        <f t="shared" si="1403"/>
        <v>1.9713607176040358</v>
      </c>
      <c r="L8192" s="53">
        <f t="shared" si="1404"/>
        <v>39.871775513211347</v>
      </c>
      <c r="M8192" s="93">
        <f t="shared" si="1405"/>
        <v>3.5738751476145945</v>
      </c>
      <c r="N8192" s="53">
        <f t="shared" si="1406"/>
        <v>19.992823094152151</v>
      </c>
      <c r="O8192">
        <f t="shared" si="1407"/>
        <v>0.80819393336320811</v>
      </c>
      <c r="P8192" s="53">
        <f t="shared" si="1408"/>
        <v>12.5453084699235</v>
      </c>
      <c r="Q8192" s="53">
        <v>0.2</v>
      </c>
      <c r="R8192" s="53">
        <f t="shared" si="1409"/>
        <v>7.2467087706624955</v>
      </c>
    </row>
    <row r="8193" spans="2:18" ht="15">
      <c r="B8193" s="84">
        <v>38496</v>
      </c>
      <c r="C8193" s="85">
        <v>8.8000000000000007</v>
      </c>
      <c r="D8193" s="86">
        <v>26.6</v>
      </c>
      <c r="E8193" s="87">
        <v>8.1</v>
      </c>
      <c r="F8193" s="96">
        <f t="shared" si="1400"/>
        <v>17.350000000000001</v>
      </c>
      <c r="G8193" s="96"/>
      <c r="H8193" s="74">
        <f t="shared" si="1401"/>
        <v>144</v>
      </c>
      <c r="I8193" s="53">
        <f t="shared" si="1399"/>
        <v>0.97488184154220159</v>
      </c>
      <c r="J8193" s="53">
        <f t="shared" si="1402"/>
        <v>0.35953689665554506</v>
      </c>
      <c r="K8193" s="53">
        <f t="shared" si="1403"/>
        <v>1.9757485517958431</v>
      </c>
      <c r="L8193" s="53">
        <f t="shared" si="1404"/>
        <v>39.993511521528674</v>
      </c>
      <c r="M8193" s="93">
        <f t="shared" si="1405"/>
        <v>5.6623955626743943</v>
      </c>
      <c r="N8193" s="53">
        <f t="shared" si="1406"/>
        <v>29.243161547749555</v>
      </c>
      <c r="O8193">
        <f t="shared" si="1407"/>
        <v>0.94241831702283685</v>
      </c>
      <c r="P8193" s="53">
        <f t="shared" si="1408"/>
        <v>14.904594711045064</v>
      </c>
      <c r="Q8193" s="53">
        <v>0.2</v>
      </c>
      <c r="R8193" s="53">
        <f t="shared" si="1409"/>
        <v>9.4952790211815632</v>
      </c>
    </row>
    <row r="8194" spans="2:18" ht="15">
      <c r="B8194" s="84">
        <v>38497</v>
      </c>
      <c r="C8194" s="85">
        <v>0</v>
      </c>
      <c r="D8194" s="86">
        <v>29.3</v>
      </c>
      <c r="E8194" s="87">
        <v>10.7</v>
      </c>
      <c r="F8194" s="96">
        <f t="shared" si="1400"/>
        <v>20</v>
      </c>
      <c r="G8194" s="96"/>
      <c r="H8194" s="74">
        <f t="shared" si="1401"/>
        <v>145</v>
      </c>
      <c r="I8194" s="53">
        <f t="shared" si="1399"/>
        <v>0.97450687393070012</v>
      </c>
      <c r="J8194" s="53">
        <f t="shared" si="1402"/>
        <v>0.36281282319723712</v>
      </c>
      <c r="K8194" s="53">
        <f t="shared" si="1403"/>
        <v>1.9800213848546073</v>
      </c>
      <c r="L8194" s="53">
        <f t="shared" si="1404"/>
        <v>40.111229338611665</v>
      </c>
      <c r="M8194" s="93">
        <f t="shared" si="1405"/>
        <v>6.1236973431710338</v>
      </c>
      <c r="N8194" s="53">
        <f t="shared" si="1406"/>
        <v>29.408397914892685</v>
      </c>
      <c r="O8194">
        <f t="shared" si="1407"/>
        <v>1.0926186229103982</v>
      </c>
      <c r="P8194" s="53">
        <f t="shared" si="1408"/>
        <v>17.596754482591379</v>
      </c>
      <c r="Q8194" s="53">
        <v>0.2</v>
      </c>
      <c r="R8194" s="53">
        <f t="shared" si="1409"/>
        <v>9.6701970126252625</v>
      </c>
    </row>
    <row r="8195" spans="2:18" ht="15">
      <c r="B8195" s="84">
        <v>38498</v>
      </c>
      <c r="C8195" s="85">
        <v>0</v>
      </c>
      <c r="D8195" s="86">
        <v>28.9</v>
      </c>
      <c r="E8195" s="87">
        <v>13.8</v>
      </c>
      <c r="F8195" s="96">
        <f t="shared" si="1400"/>
        <v>21.35</v>
      </c>
      <c r="G8195" s="96"/>
      <c r="H8195" s="74">
        <f t="shared" si="1401"/>
        <v>146</v>
      </c>
      <c r="I8195" s="53">
        <f t="shared" si="1399"/>
        <v>0.97413945014534753</v>
      </c>
      <c r="J8195" s="53">
        <f t="shared" si="1402"/>
        <v>0.36598476899265636</v>
      </c>
      <c r="K8195" s="53">
        <f t="shared" si="1403"/>
        <v>1.9841763184310419</v>
      </c>
      <c r="L8195" s="53">
        <f t="shared" si="1404"/>
        <v>40.224900007658086</v>
      </c>
      <c r="M8195" s="93">
        <f t="shared" si="1405"/>
        <v>5.7307925386626977</v>
      </c>
      <c r="N8195" s="53">
        <f t="shared" si="1406"/>
        <v>26.572497093036251</v>
      </c>
      <c r="O8195">
        <f t="shared" si="1407"/>
        <v>1.1768343515972033</v>
      </c>
      <c r="P8195" s="53">
        <f t="shared" si="1408"/>
        <v>19.128024273353322</v>
      </c>
      <c r="Q8195" s="53">
        <v>0.2</v>
      </c>
      <c r="R8195" s="53">
        <f t="shared" si="1409"/>
        <v>9.0777258970564016</v>
      </c>
    </row>
    <row r="8196" spans="2:18" ht="15">
      <c r="B8196" s="84">
        <v>38499</v>
      </c>
      <c r="C8196" s="85">
        <v>0</v>
      </c>
      <c r="D8196" s="86">
        <v>30.5</v>
      </c>
      <c r="E8196" s="87">
        <v>15.9</v>
      </c>
      <c r="F8196" s="96">
        <f t="shared" si="1400"/>
        <v>23.2</v>
      </c>
      <c r="G8196" s="96"/>
      <c r="H8196" s="74">
        <f t="shared" si="1401"/>
        <v>147</v>
      </c>
      <c r="I8196" s="53">
        <f t="shared" si="1399"/>
        <v>0.97377967891275308</v>
      </c>
      <c r="J8196" s="53">
        <f t="shared" si="1402"/>
        <v>0.36905164217237768</v>
      </c>
      <c r="K8196" s="53">
        <f t="shared" si="1403"/>
        <v>1.98821047175171</v>
      </c>
      <c r="L8196" s="53">
        <f t="shared" si="1404"/>
        <v>40.334495434154263</v>
      </c>
      <c r="M8196" s="93">
        <f t="shared" si="1405"/>
        <v>5.9174743847017659</v>
      </c>
      <c r="N8196" s="53">
        <f t="shared" si="1406"/>
        <v>26.200041411460035</v>
      </c>
      <c r="O8196">
        <f t="shared" si="1407"/>
        <v>1.3013637471220219</v>
      </c>
      <c r="P8196" s="53">
        <f t="shared" si="1408"/>
        <v>21.418682168910372</v>
      </c>
      <c r="Q8196" s="53">
        <v>0.2</v>
      </c>
      <c r="R8196" s="53">
        <f t="shared" si="1409"/>
        <v>9.0734489882135829</v>
      </c>
    </row>
    <row r="8197" spans="2:18" ht="15">
      <c r="B8197" s="84">
        <v>38500</v>
      </c>
      <c r="C8197" s="85">
        <v>0</v>
      </c>
      <c r="D8197" s="86">
        <v>30.9</v>
      </c>
      <c r="E8197" s="87">
        <v>16.7</v>
      </c>
      <c r="F8197" s="96">
        <f t="shared" si="1400"/>
        <v>23.799999999999997</v>
      </c>
      <c r="G8197" s="96"/>
      <c r="H8197" s="74">
        <f t="shared" si="1401"/>
        <v>148</v>
      </c>
      <c r="I8197" s="53">
        <f t="shared" si="1399"/>
        <v>0.97342766669501279</v>
      </c>
      <c r="J8197" s="53">
        <f t="shared" si="1402"/>
        <v>0.37201238136626164</v>
      </c>
      <c r="K8197" s="53">
        <f t="shared" si="1403"/>
        <v>1.9921209879399151</v>
      </c>
      <c r="L8197" s="53">
        <f t="shared" si="1404"/>
        <v>40.439988408737037</v>
      </c>
      <c r="M8197" s="93">
        <f t="shared" si="1405"/>
        <v>5.9367395820203104</v>
      </c>
      <c r="N8197" s="53">
        <f t="shared" si="1406"/>
        <v>25.906223978732445</v>
      </c>
      <c r="O8197">
        <f t="shared" si="1407"/>
        <v>1.3441326409089422</v>
      </c>
      <c r="P8197" s="53">
        <f t="shared" si="1408"/>
        <v>22.212271128716921</v>
      </c>
      <c r="Q8197" s="53">
        <v>0.2</v>
      </c>
      <c r="R8197" s="53">
        <f t="shared" si="1409"/>
        <v>9.0306042056051261</v>
      </c>
    </row>
    <row r="8198" spans="2:18" ht="15">
      <c r="B8198" s="84">
        <v>38501</v>
      </c>
      <c r="C8198" s="85">
        <v>0</v>
      </c>
      <c r="D8198" s="86">
        <v>31.7</v>
      </c>
      <c r="E8198" s="87">
        <v>16.100000000000001</v>
      </c>
      <c r="F8198" s="96">
        <f t="shared" si="1400"/>
        <v>23.9</v>
      </c>
      <c r="G8198" s="96"/>
      <c r="H8198" s="74">
        <f t="shared" si="1401"/>
        <v>149</v>
      </c>
      <c r="I8198" s="53">
        <f t="shared" si="1399"/>
        <v>0.97308351765820522</v>
      </c>
      <c r="J8198" s="53">
        <f t="shared" si="1402"/>
        <v>0.37486595673797907</v>
      </c>
      <c r="K8198" s="53">
        <f t="shared" si="1403"/>
        <v>1.9959050405266516</v>
      </c>
      <c r="L8198" s="53">
        <f t="shared" si="1404"/>
        <v>40.541352631382395</v>
      </c>
      <c r="M8198" s="93">
        <f t="shared" si="1405"/>
        <v>6.2531099089149169</v>
      </c>
      <c r="N8198" s="53">
        <f t="shared" si="1406"/>
        <v>27.221337182464353</v>
      </c>
      <c r="O8198">
        <f t="shared" si="1407"/>
        <v>1.3513779792359752</v>
      </c>
      <c r="P8198" s="53">
        <f t="shared" si="1408"/>
        <v>22.347046378346018</v>
      </c>
      <c r="Q8198" s="53">
        <v>0.2</v>
      </c>
      <c r="R8198" s="53">
        <f t="shared" si="1409"/>
        <v>9.3421263840874964</v>
      </c>
    </row>
    <row r="8199" spans="2:18" ht="15">
      <c r="B8199" s="84">
        <v>38502</v>
      </c>
      <c r="C8199" s="85">
        <v>0</v>
      </c>
      <c r="D8199" s="86">
        <v>31.9</v>
      </c>
      <c r="E8199" s="87">
        <v>16.7</v>
      </c>
      <c r="F8199" s="96">
        <f t="shared" si="1400"/>
        <v>24.299999999999997</v>
      </c>
      <c r="G8199" s="96"/>
      <c r="H8199" s="74">
        <f t="shared" si="1401"/>
        <v>150</v>
      </c>
      <c r="I8199" s="53">
        <f t="shared" si="1399"/>
        <v>0.97274733364156707</v>
      </c>
      <c r="J8199" s="53">
        <f t="shared" si="1402"/>
        <v>0.37761137101192943</v>
      </c>
      <c r="K8199" s="53">
        <f t="shared" si="1403"/>
        <v>1.9995598401291379</v>
      </c>
      <c r="L8199" s="53">
        <f t="shared" si="1404"/>
        <v>40.638562736788892</v>
      </c>
      <c r="M8199" s="93">
        <f t="shared" si="1405"/>
        <v>6.2465713248743686</v>
      </c>
      <c r="N8199" s="53">
        <f t="shared" si="1406"/>
        <v>26.934508515558683</v>
      </c>
      <c r="O8199">
        <f t="shared" si="1407"/>
        <v>1.3806989596533124</v>
      </c>
      <c r="P8199" s="53">
        <f t="shared" si="1408"/>
        <v>22.893443582367627</v>
      </c>
      <c r="Q8199" s="53">
        <v>0.2</v>
      </c>
      <c r="R8199" s="53">
        <f t="shared" si="1409"/>
        <v>9.2922050749330865</v>
      </c>
    </row>
    <row r="8200" spans="2:18" ht="15">
      <c r="B8200" s="84">
        <v>38503</v>
      </c>
      <c r="C8200" s="85">
        <v>1.6</v>
      </c>
      <c r="D8200" s="86">
        <v>29.3</v>
      </c>
      <c r="E8200" s="87">
        <v>16.100000000000001</v>
      </c>
      <c r="F8200" s="96">
        <f t="shared" si="1400"/>
        <v>22.700000000000003</v>
      </c>
      <c r="G8200" s="96"/>
      <c r="H8200" s="74">
        <f t="shared" si="1401"/>
        <v>151</v>
      </c>
      <c r="I8200" s="53">
        <f t="shared" si="1399"/>
        <v>0.97241921412735777</v>
      </c>
      <c r="J8200" s="53">
        <f t="shared" si="1402"/>
        <v>0.38024766048951475</v>
      </c>
      <c r="K8200" s="53">
        <f t="shared" si="1403"/>
        <v>2.0030826412720568</v>
      </c>
      <c r="L8200" s="53">
        <f t="shared" si="1404"/>
        <v>40.731594320810181</v>
      </c>
      <c r="M8200" s="93">
        <f t="shared" si="1405"/>
        <v>5.6127134701721779</v>
      </c>
      <c r="N8200" s="53">
        <f t="shared" si="1406"/>
        <v>25.157489297544693</v>
      </c>
      <c r="O8200">
        <f t="shared" si="1407"/>
        <v>1.2666295472620082</v>
      </c>
      <c r="P8200" s="53">
        <f t="shared" si="1408"/>
        <v>20.776717805149179</v>
      </c>
      <c r="Q8200" s="53">
        <v>0.2</v>
      </c>
      <c r="R8200" s="53">
        <f t="shared" si="1409"/>
        <v>8.8087967600575965</v>
      </c>
    </row>
    <row r="8201" spans="2:18" ht="15">
      <c r="B8201" s="84">
        <v>38504</v>
      </c>
      <c r="C8201" s="85">
        <v>0.4</v>
      </c>
      <c r="D8201" s="86">
        <v>24.7</v>
      </c>
      <c r="E8201" s="87">
        <v>14.9</v>
      </c>
      <c r="F8201" s="96">
        <f t="shared" si="1400"/>
        <v>19.8</v>
      </c>
      <c r="G8201" s="96"/>
      <c r="H8201" s="74">
        <f t="shared" si="1401"/>
        <v>152</v>
      </c>
      <c r="I8201" s="53">
        <f t="shared" si="1399"/>
        <v>0.97209925621142024</v>
      </c>
      <c r="J8201" s="53">
        <f t="shared" si="1402"/>
        <v>0.382773896051676</v>
      </c>
      <c r="K8201" s="53">
        <f t="shared" si="1403"/>
        <v>2.0064707493242668</v>
      </c>
      <c r="L8201" s="53">
        <f t="shared" si="1404"/>
        <v>40.820423967777174</v>
      </c>
      <c r="M8201" s="93">
        <f t="shared" si="1405"/>
        <v>4.4996410211016977</v>
      </c>
      <c r="N8201" s="53">
        <f t="shared" si="1406"/>
        <v>21.723983801230126</v>
      </c>
      <c r="O8201">
        <f t="shared" si="1407"/>
        <v>1.0805987518269371</v>
      </c>
      <c r="P8201" s="53">
        <f t="shared" si="1408"/>
        <v>17.379434670850653</v>
      </c>
      <c r="Q8201" s="53">
        <v>0.2</v>
      </c>
      <c r="R8201" s="53">
        <f t="shared" si="1409"/>
        <v>7.8851820965021622</v>
      </c>
    </row>
    <row r="8202" spans="2:18" ht="15">
      <c r="B8202" s="84">
        <v>38505</v>
      </c>
      <c r="C8202" s="85">
        <v>0</v>
      </c>
      <c r="D8202" s="86">
        <v>24.7</v>
      </c>
      <c r="E8202" s="87">
        <v>16.7</v>
      </c>
      <c r="F8202" s="96">
        <f t="shared" si="1400"/>
        <v>20.7</v>
      </c>
      <c r="G8202" s="96"/>
      <c r="H8202" s="74">
        <f t="shared" si="1401"/>
        <v>153</v>
      </c>
      <c r="I8202" s="53">
        <f t="shared" ref="I8202:I8265" si="1410">1+0.0334*COS($I$7*H8202-0.0552)</f>
        <v>0.97178755457444954</v>
      </c>
      <c r="J8202" s="53">
        <f t="shared" si="1402"/>
        <v>0.38518918414456371</v>
      </c>
      <c r="K8202" s="53">
        <f t="shared" si="1403"/>
        <v>2.009721527521509</v>
      </c>
      <c r="L8202" s="53">
        <f t="shared" si="1404"/>
        <v>40.905029278538173</v>
      </c>
      <c r="M8202" s="93">
        <f t="shared" si="1405"/>
        <v>4.1714006493031217</v>
      </c>
      <c r="N8202" s="53">
        <f t="shared" si="1406"/>
        <v>19.668472039492258</v>
      </c>
      <c r="O8202">
        <f t="shared" si="1407"/>
        <v>1.135607897507672</v>
      </c>
      <c r="P8202" s="53">
        <f t="shared" si="1408"/>
        <v>18.376549693326581</v>
      </c>
      <c r="Q8202" s="53">
        <v>0.2</v>
      </c>
      <c r="R8202" s="53">
        <f t="shared" si="1409"/>
        <v>7.4484965449351108</v>
      </c>
    </row>
    <row r="8203" spans="2:18" ht="15">
      <c r="B8203" s="84">
        <v>38506</v>
      </c>
      <c r="C8203" s="85">
        <v>0</v>
      </c>
      <c r="D8203" s="86">
        <v>28.1</v>
      </c>
      <c r="E8203" s="87">
        <v>13.7</v>
      </c>
      <c r="F8203" s="96">
        <f t="shared" si="1400"/>
        <v>20.9</v>
      </c>
      <c r="G8203" s="96"/>
      <c r="H8203" s="74">
        <f t="shared" si="1401"/>
        <v>154</v>
      </c>
      <c r="I8203" s="53">
        <f t="shared" si="1410"/>
        <v>0.97148420145397496</v>
      </c>
      <c r="J8203" s="53">
        <f t="shared" si="1402"/>
        <v>0.38749266774519064</v>
      </c>
      <c r="K8203" s="53">
        <f t="shared" si="1403"/>
        <v>2.0128324040434848</v>
      </c>
      <c r="L8203" s="53">
        <f t="shared" si="1404"/>
        <v>40.985388899033893</v>
      </c>
      <c r="M8203" s="93">
        <f t="shared" si="1405"/>
        <v>5.6366457976582467</v>
      </c>
      <c r="N8203" s="53">
        <f t="shared" si="1406"/>
        <v>26.439864660580508</v>
      </c>
      <c r="O8203">
        <f t="shared" si="1407"/>
        <v>1.1481572132142219</v>
      </c>
      <c r="P8203" s="53">
        <f t="shared" si="1408"/>
        <v>18.604924207992124</v>
      </c>
      <c r="Q8203" s="53">
        <v>0.2</v>
      </c>
      <c r="R8203" s="53">
        <f t="shared" si="1409"/>
        <v>9.02624928984139</v>
      </c>
    </row>
    <row r="8204" spans="2:18" ht="15">
      <c r="B8204" s="84">
        <v>38507</v>
      </c>
      <c r="C8204" s="85">
        <v>0</v>
      </c>
      <c r="D8204" s="86">
        <v>25.4</v>
      </c>
      <c r="E8204" s="87">
        <v>16.5</v>
      </c>
      <c r="F8204" s="96">
        <f t="shared" si="1400"/>
        <v>20.95</v>
      </c>
      <c r="G8204" s="96"/>
      <c r="H8204" s="74">
        <f t="shared" si="1401"/>
        <v>155</v>
      </c>
      <c r="I8204" s="53">
        <f t="shared" si="1410"/>
        <v>0.97118928661706516</v>
      </c>
      <c r="J8204" s="53">
        <f t="shared" si="1402"/>
        <v>0.38968352730391004</v>
      </c>
      <c r="K8204" s="53">
        <f t="shared" si="1403"/>
        <v>2.0158008791117585</v>
      </c>
      <c r="L8204" s="53">
        <f t="shared" si="1404"/>
        <v>41.061482549213466</v>
      </c>
      <c r="M8204" s="93">
        <f t="shared" si="1405"/>
        <v>4.4452972769034282</v>
      </c>
      <c r="N8204" s="53">
        <f t="shared" si="1406"/>
        <v>20.824690255850992</v>
      </c>
      <c r="O8204">
        <f t="shared" si="1407"/>
        <v>1.1513132958205212</v>
      </c>
      <c r="P8204" s="53">
        <f t="shared" si="1408"/>
        <v>18.662410939368396</v>
      </c>
      <c r="Q8204" s="53">
        <v>0.2</v>
      </c>
      <c r="R8204" s="53">
        <f t="shared" si="1409"/>
        <v>7.7269473361031089</v>
      </c>
    </row>
    <row r="8205" spans="2:18" ht="15">
      <c r="B8205" s="84">
        <v>38508</v>
      </c>
      <c r="C8205" s="85">
        <v>0.2</v>
      </c>
      <c r="D8205" s="86">
        <v>26.7</v>
      </c>
      <c r="E8205" s="87">
        <v>15</v>
      </c>
      <c r="F8205" s="96">
        <f t="shared" si="1400"/>
        <v>20.85</v>
      </c>
      <c r="G8205" s="96"/>
      <c r="H8205" s="74">
        <f t="shared" si="1401"/>
        <v>156</v>
      </c>
      <c r="I8205" s="53">
        <f t="shared" si="1410"/>
        <v>0.97090289733376511</v>
      </c>
      <c r="J8205" s="53">
        <f t="shared" si="1402"/>
        <v>0.39176098166056555</v>
      </c>
      <c r="K8205" s="53">
        <f t="shared" si="1403"/>
        <v>2.0186245320731344</v>
      </c>
      <c r="L8205" s="53">
        <f t="shared" si="1404"/>
        <v>41.133291052089184</v>
      </c>
      <c r="M8205" s="93">
        <f t="shared" si="1405"/>
        <v>5.0925506980255824</v>
      </c>
      <c r="N8205" s="53">
        <f t="shared" si="1406"/>
        <v>23.918575481631603</v>
      </c>
      <c r="O8205">
        <f t="shared" si="1407"/>
        <v>1.1450086470340806</v>
      </c>
      <c r="P8205" s="53">
        <f t="shared" si="1408"/>
        <v>18.5475950927732</v>
      </c>
      <c r="Q8205" s="53">
        <v>0.2</v>
      </c>
      <c r="R8205" s="53">
        <f t="shared" si="1409"/>
        <v>8.439662943883711</v>
      </c>
    </row>
    <row r="8206" spans="2:18" ht="15">
      <c r="B8206" s="84">
        <v>38509</v>
      </c>
      <c r="C8206" s="85">
        <v>0</v>
      </c>
      <c r="D8206" s="86">
        <v>22.9</v>
      </c>
      <c r="E8206" s="87">
        <v>15.3</v>
      </c>
      <c r="F8206" s="96">
        <f t="shared" si="1400"/>
        <v>19.100000000000001</v>
      </c>
      <c r="G8206" s="96"/>
      <c r="H8206" s="74">
        <f t="shared" si="1401"/>
        <v>157</v>
      </c>
      <c r="I8206" s="53">
        <f t="shared" si="1410"/>
        <v>0.97062511835127152</v>
      </c>
      <c r="J8206" s="53">
        <f t="shared" si="1402"/>
        <v>0.39372428893118894</v>
      </c>
      <c r="K8206" s="53">
        <f t="shared" si="1403"/>
        <v>2.0213010284316693</v>
      </c>
      <c r="L8206" s="53">
        <f t="shared" si="1404"/>
        <v>41.20079636272002</v>
      </c>
      <c r="M8206" s="93">
        <f t="shared" si="1405"/>
        <v>3.9249872142832065</v>
      </c>
      <c r="N8206" s="53">
        <f t="shared" si="1406"/>
        <v>19.30906871341492</v>
      </c>
      <c r="O8206">
        <f t="shared" si="1407"/>
        <v>1.0394294168556961</v>
      </c>
      <c r="P8206" s="53">
        <f t="shared" si="1408"/>
        <v>16.637505895424205</v>
      </c>
      <c r="Q8206" s="53">
        <v>0.2</v>
      </c>
      <c r="R8206" s="53">
        <f t="shared" si="1409"/>
        <v>7.2972556860580724</v>
      </c>
    </row>
    <row r="8207" spans="2:18" ht="15">
      <c r="B8207" s="84">
        <v>38510</v>
      </c>
      <c r="C8207" s="85">
        <v>0.2</v>
      </c>
      <c r="D8207" s="86">
        <v>26.1</v>
      </c>
      <c r="E8207" s="87">
        <v>13.3</v>
      </c>
      <c r="F8207" s="96">
        <f t="shared" ref="F8207:F8270" si="1411">0.5*(D8207+E8207)</f>
        <v>19.700000000000003</v>
      </c>
      <c r="G8207" s="96"/>
      <c r="H8207" s="74">
        <f t="shared" ref="H8207:H8270" si="1412">B8207-DATE(YEAR(B8207),1,0)</f>
        <v>158</v>
      </c>
      <c r="I8207" s="53">
        <f t="shared" si="1410"/>
        <v>0.97035603186885411</v>
      </c>
      <c r="J8207" s="53">
        <f t="shared" ref="J8207:J8270" si="1413">ASIN(0.39785*SIN(4.869+$I$7*H8207+0.03345*SIN(6.224+$I$7*H8207)))</f>
        <v>0.39557274736216064</v>
      </c>
      <c r="K8207" s="53">
        <f t="shared" ref="K8207:K8270" si="1414">ACOS(-TAN(J8207)*TAN($E$7*$I$8))</f>
        <v>2.0238281267911979</v>
      </c>
      <c r="L8207" s="53">
        <f t="shared" ref="L8207:L8270" si="1415">117.5*I8207*((K8207*SIN($E$7*$I$8)*SIN(J8207)+COS($E$7*$I$8)*COS(J8207)*SIN(K8207))/PI())</f>
        <v>41.26398159690806</v>
      </c>
      <c r="M8207" s="93">
        <f t="shared" ref="M8207:M8270" si="1416">0.0023*L8207/2.456*(0.5*(D8207+E8207)+17.8)*SQRT(D8207-E8207)</f>
        <v>5.1844997420489296</v>
      </c>
      <c r="N8207" s="53">
        <f t="shared" ref="N8207:N8270" si="1417">0.17*L8207*SQRT(D8207-E8207)</f>
        <v>25.097186461452399</v>
      </c>
      <c r="O8207">
        <f t="shared" ref="O8207:O8270" si="1418">5336/(F8207+273.15)^2*EXP(21.07-5336/(F8207+273.15))</f>
        <v>1.0746320293089235</v>
      </c>
      <c r="P8207" s="53">
        <f t="shared" ref="P8207:P8270" si="1419">EXP(21.07-5336/(F8207+273.15))</f>
        <v>17.271673371061876</v>
      </c>
      <c r="Q8207" s="53">
        <v>0.2</v>
      </c>
      <c r="R8207" s="53">
        <f t="shared" ref="R8207:R8270" si="1420">(O8207*N8207*0.6+$L$8*6.43*(1+0.536*Q8207)*P8207*(1- G8207/100))/($O$7*(O8207+$L$8))</f>
        <v>8.6596875534159992</v>
      </c>
    </row>
    <row r="8208" spans="2:18" ht="15">
      <c r="B8208" s="84">
        <v>38511</v>
      </c>
      <c r="C8208" s="85">
        <v>0</v>
      </c>
      <c r="D8208" s="86">
        <v>21.3</v>
      </c>
      <c r="E8208" s="87">
        <v>8.1</v>
      </c>
      <c r="F8208" s="96">
        <f t="shared" si="1411"/>
        <v>14.7</v>
      </c>
      <c r="G8208" s="96"/>
      <c r="H8208" s="74">
        <f t="shared" si="1412"/>
        <v>159</v>
      </c>
      <c r="I8208" s="53">
        <f t="shared" si="1410"/>
        <v>0.9700957175135323</v>
      </c>
      <c r="J8208" s="53">
        <f t="shared" si="1413"/>
        <v>0.39730569614880368</v>
      </c>
      <c r="K8208" s="53">
        <f t="shared" si="1414"/>
        <v>2.0262036856692989</v>
      </c>
      <c r="L8208" s="53">
        <f t="shared" si="1415"/>
        <v>41.322831059388477</v>
      </c>
      <c r="M8208" s="93">
        <f t="shared" si="1416"/>
        <v>4.5694072649867152</v>
      </c>
      <c r="N8208" s="53">
        <f t="shared" si="1417"/>
        <v>25.522661154210745</v>
      </c>
      <c r="O8208">
        <f t="shared" si="1418"/>
        <v>0.81051930027785424</v>
      </c>
      <c r="P8208" s="53">
        <f t="shared" si="1419"/>
        <v>12.585776276496736</v>
      </c>
      <c r="Q8208" s="53">
        <v>0.2</v>
      </c>
      <c r="R8208" s="53">
        <f t="shared" si="1420"/>
        <v>8.5028493988771459</v>
      </c>
    </row>
    <row r="8209" spans="2:18" ht="15">
      <c r="B8209" s="84">
        <v>38512</v>
      </c>
      <c r="C8209" s="85">
        <v>0</v>
      </c>
      <c r="D8209" s="86">
        <v>20.5</v>
      </c>
      <c r="E8209" s="87">
        <v>9.3000000000000007</v>
      </c>
      <c r="F8209" s="96">
        <f t="shared" si="1411"/>
        <v>14.9</v>
      </c>
      <c r="G8209" s="96"/>
      <c r="H8209" s="74">
        <f t="shared" si="1412"/>
        <v>160</v>
      </c>
      <c r="I8209" s="53">
        <f t="shared" si="1410"/>
        <v>0.96984425231651183</v>
      </c>
      <c r="J8209" s="53">
        <f t="shared" si="1413"/>
        <v>0.39892251621546049</v>
      </c>
      <c r="K8209" s="53">
        <f t="shared" si="1414"/>
        <v>2.028425670142993</v>
      </c>
      <c r="L8209" s="53">
        <f t="shared" si="1415"/>
        <v>41.377330271291243</v>
      </c>
      <c r="M8209" s="93">
        <f t="shared" si="1416"/>
        <v>4.2405159730171746</v>
      </c>
      <c r="N8209" s="53">
        <f t="shared" si="1417"/>
        <v>23.540755605027666</v>
      </c>
      <c r="O8209">
        <f t="shared" si="1418"/>
        <v>0.81987919495865125</v>
      </c>
      <c r="P8209" s="53">
        <f t="shared" si="1419"/>
        <v>12.748814564685748</v>
      </c>
      <c r="Q8209" s="53">
        <v>0.2</v>
      </c>
      <c r="R8209" s="53">
        <f t="shared" si="1420"/>
        <v>8.064154453518011</v>
      </c>
    </row>
    <row r="8210" spans="2:18" ht="15">
      <c r="B8210" s="84">
        <v>38513</v>
      </c>
      <c r="C8210" s="85">
        <v>0</v>
      </c>
      <c r="D8210" s="86">
        <v>24.2</v>
      </c>
      <c r="E8210" s="87">
        <v>7.4</v>
      </c>
      <c r="F8210" s="96">
        <f t="shared" si="1411"/>
        <v>15.8</v>
      </c>
      <c r="G8210" s="96"/>
      <c r="H8210" s="74">
        <f t="shared" si="1412"/>
        <v>161</v>
      </c>
      <c r="I8210" s="53">
        <f t="shared" si="1410"/>
        <v>0.96960171069039036</v>
      </c>
      <c r="J8210" s="53">
        <f t="shared" si="1413"/>
        <v>0.40042263095419273</v>
      </c>
      <c r="K8210" s="53">
        <f t="shared" si="1414"/>
        <v>2.0304921582861954</v>
      </c>
      <c r="L8210" s="53">
        <f t="shared" si="1415"/>
        <v>41.427465996652963</v>
      </c>
      <c r="M8210" s="93">
        <f t="shared" si="1416"/>
        <v>5.3429580127124234</v>
      </c>
      <c r="N8210" s="53">
        <f t="shared" si="1417"/>
        <v>28.866353900979441</v>
      </c>
      <c r="O8210">
        <f t="shared" si="1418"/>
        <v>0.86317440484090757</v>
      </c>
      <c r="P8210" s="53">
        <f t="shared" si="1419"/>
        <v>13.506043081775401</v>
      </c>
      <c r="Q8210" s="53">
        <v>0.2</v>
      </c>
      <c r="R8210" s="53">
        <f t="shared" si="1420"/>
        <v>9.3239386909389435</v>
      </c>
    </row>
    <row r="8211" spans="2:18" ht="15">
      <c r="B8211" s="84">
        <v>38514</v>
      </c>
      <c r="C8211" s="85">
        <v>0</v>
      </c>
      <c r="D8211" s="86">
        <v>23.7</v>
      </c>
      <c r="E8211" s="87">
        <v>9.3000000000000007</v>
      </c>
      <c r="F8211" s="96">
        <f t="shared" si="1411"/>
        <v>16.5</v>
      </c>
      <c r="G8211" s="96"/>
      <c r="H8211" s="74">
        <f t="shared" si="1412"/>
        <v>162</v>
      </c>
      <c r="I8211" s="53">
        <f t="shared" si="1410"/>
        <v>0.96936816440713691</v>
      </c>
      <c r="J8211" s="53">
        <f t="shared" si="1413"/>
        <v>0.40180550691935146</v>
      </c>
      <c r="K8211" s="53">
        <f t="shared" si="1414"/>
        <v>2.0324013473590288</v>
      </c>
      <c r="L8211" s="53">
        <f t="shared" si="1415"/>
        <v>41.473226267759372</v>
      </c>
      <c r="M8211" s="93">
        <f t="shared" si="1416"/>
        <v>5.0552502667174997</v>
      </c>
      <c r="N8211" s="53">
        <f t="shared" si="1417"/>
        <v>26.754570812015352</v>
      </c>
      <c r="O8211">
        <f t="shared" si="1418"/>
        <v>0.89821237770744478</v>
      </c>
      <c r="P8211" s="53">
        <f t="shared" si="1419"/>
        <v>14.122457624351155</v>
      </c>
      <c r="Q8211" s="53">
        <v>0.2</v>
      </c>
      <c r="R8211" s="53">
        <f t="shared" si="1420"/>
        <v>8.8806188401376485</v>
      </c>
    </row>
    <row r="8212" spans="2:18" ht="15">
      <c r="B8212" s="84">
        <v>38515</v>
      </c>
      <c r="C8212" s="85">
        <v>0</v>
      </c>
      <c r="D8212" s="86">
        <v>22.3</v>
      </c>
      <c r="E8212" s="87">
        <v>15</v>
      </c>
      <c r="F8212" s="96">
        <f t="shared" si="1411"/>
        <v>18.649999999999999</v>
      </c>
      <c r="G8212" s="96"/>
      <c r="H8212" s="74">
        <f t="shared" si="1412"/>
        <v>163</v>
      </c>
      <c r="I8212" s="53">
        <f t="shared" si="1410"/>
        <v>0.96914368257685435</v>
      </c>
      <c r="J8212" s="53">
        <f t="shared" si="1413"/>
        <v>0.40307065447539192</v>
      </c>
      <c r="K8212" s="53">
        <f t="shared" si="1414"/>
        <v>2.0341515597096045</v>
      </c>
      <c r="L8212" s="53">
        <f t="shared" si="1415"/>
        <v>41.514600409103238</v>
      </c>
      <c r="M8212" s="93">
        <f t="shared" si="1416"/>
        <v>3.8287701755954626</v>
      </c>
      <c r="N8212" s="53">
        <f t="shared" si="1417"/>
        <v>19.068266520124261</v>
      </c>
      <c r="O8212">
        <f t="shared" si="1418"/>
        <v>1.0136895700084239</v>
      </c>
      <c r="P8212" s="53">
        <f t="shared" si="1419"/>
        <v>16.175575169228644</v>
      </c>
      <c r="Q8212" s="53">
        <v>0.2</v>
      </c>
      <c r="R8212" s="53">
        <f t="shared" si="1420"/>
        <v>7.2221965326016608</v>
      </c>
    </row>
    <row r="8213" spans="2:18" ht="15">
      <c r="B8213" s="84">
        <v>38516</v>
      </c>
      <c r="C8213" s="85">
        <v>0</v>
      </c>
      <c r="D8213" s="86">
        <v>25.3</v>
      </c>
      <c r="E8213" s="87">
        <v>17.3</v>
      </c>
      <c r="F8213" s="96">
        <f t="shared" si="1411"/>
        <v>21.3</v>
      </c>
      <c r="G8213" s="96"/>
      <c r="H8213" s="74">
        <f t="shared" si="1412"/>
        <v>164</v>
      </c>
      <c r="I8213" s="53">
        <f t="shared" si="1410"/>
        <v>0.96892833162732761</v>
      </c>
      <c r="J8213" s="53">
        <f t="shared" si="1413"/>
        <v>0.40421762839545172</v>
      </c>
      <c r="K8213" s="53">
        <f t="shared" si="1414"/>
        <v>2.0357412483497721</v>
      </c>
      <c r="L8213" s="53">
        <f t="shared" si="1415"/>
        <v>41.551579059748867</v>
      </c>
      <c r="M8213" s="93">
        <f t="shared" si="1416"/>
        <v>4.3033706852795</v>
      </c>
      <c r="N8213" s="53">
        <f t="shared" si="1417"/>
        <v>19.979354259067016</v>
      </c>
      <c r="O8213">
        <f t="shared" si="1418"/>
        <v>1.1736175960166675</v>
      </c>
      <c r="P8213" s="53">
        <f t="shared" si="1419"/>
        <v>19.069263006515342</v>
      </c>
      <c r="Q8213" s="53">
        <v>0.2</v>
      </c>
      <c r="R8213" s="53">
        <f t="shared" si="1420"/>
        <v>7.5455695455144633</v>
      </c>
    </row>
    <row r="8214" spans="2:18" ht="15">
      <c r="B8214" s="84">
        <v>38517</v>
      </c>
      <c r="C8214" s="85">
        <v>0.6</v>
      </c>
      <c r="D8214" s="86">
        <v>19.7</v>
      </c>
      <c r="E8214" s="87">
        <v>14.5</v>
      </c>
      <c r="F8214" s="96">
        <f t="shared" si="1411"/>
        <v>17.100000000000001</v>
      </c>
      <c r="G8214" s="96"/>
      <c r="H8214" s="74">
        <f t="shared" si="1412"/>
        <v>165</v>
      </c>
      <c r="I8214" s="53">
        <f t="shared" si="1410"/>
        <v>0.96872217528436744</v>
      </c>
      <c r="J8214" s="53">
        <f t="shared" si="1413"/>
        <v>0.4052460284083601</v>
      </c>
      <c r="K8214" s="53">
        <f t="shared" si="1414"/>
        <v>2.0371690021676367</v>
      </c>
      <c r="L8214" s="53">
        <f t="shared" si="1415"/>
        <v>41.584154193902762</v>
      </c>
      <c r="M8214" s="93">
        <f t="shared" si="1416"/>
        <v>3.0992345497709759</v>
      </c>
      <c r="N8214" s="53">
        <f t="shared" si="1417"/>
        <v>16.120498433043203</v>
      </c>
      <c r="O8214">
        <f t="shared" si="1418"/>
        <v>0.92922418838638976</v>
      </c>
      <c r="P8214" s="53">
        <f t="shared" si="1419"/>
        <v>14.670642771199995</v>
      </c>
      <c r="Q8214" s="53">
        <v>0.2</v>
      </c>
      <c r="R8214" s="53">
        <f t="shared" si="1420"/>
        <v>6.4782877697373493</v>
      </c>
    </row>
    <row r="8215" spans="2:18" ht="15">
      <c r="B8215" s="84">
        <v>38518</v>
      </c>
      <c r="C8215" s="85">
        <v>19.399999999999999</v>
      </c>
      <c r="D8215" s="86">
        <v>26.9</v>
      </c>
      <c r="E8215" s="87">
        <v>14.4</v>
      </c>
      <c r="F8215" s="96">
        <f t="shared" si="1411"/>
        <v>20.65</v>
      </c>
      <c r="G8215" s="96"/>
      <c r="H8215" s="74">
        <f t="shared" si="1412"/>
        <v>166</v>
      </c>
      <c r="I8215" s="53">
        <f t="shared" si="1410"/>
        <v>0.96852527455295245</v>
      </c>
      <c r="J8215" s="53">
        <f t="shared" si="1413"/>
        <v>0.40615549969192977</v>
      </c>
      <c r="K8215" s="53">
        <f t="shared" si="1414"/>
        <v>2.0384335507413596</v>
      </c>
      <c r="L8215" s="53">
        <f t="shared" si="1415"/>
        <v>41.612319139501366</v>
      </c>
      <c r="M8215" s="93">
        <f t="shared" si="1416"/>
        <v>5.2975217049777434</v>
      </c>
      <c r="N8215" s="53">
        <f t="shared" si="1417"/>
        <v>25.010700087774147</v>
      </c>
      <c r="O8215">
        <f t="shared" si="1418"/>
        <v>1.1324892476052013</v>
      </c>
      <c r="P8215" s="53">
        <f t="shared" si="1419"/>
        <v>18.319847295737386</v>
      </c>
      <c r="Q8215" s="53">
        <v>0.2</v>
      </c>
      <c r="R8215" s="53">
        <f t="shared" si="1420"/>
        <v>8.6836465090347801</v>
      </c>
    </row>
    <row r="8216" spans="2:18" ht="15">
      <c r="B8216" s="84">
        <v>38519</v>
      </c>
      <c r="C8216" s="85">
        <v>0.6</v>
      </c>
      <c r="D8216" s="86">
        <v>30.9</v>
      </c>
      <c r="E8216" s="87">
        <v>15.7</v>
      </c>
      <c r="F8216" s="96">
        <f t="shared" si="1411"/>
        <v>23.299999999999997</v>
      </c>
      <c r="G8216" s="96"/>
      <c r="H8216" s="74">
        <f t="shared" si="1412"/>
        <v>167</v>
      </c>
      <c r="I8216" s="53">
        <f t="shared" si="1410"/>
        <v>0.96833768769917694</v>
      </c>
      <c r="J8216" s="53">
        <f t="shared" si="1413"/>
        <v>0.40694573331055683</v>
      </c>
      <c r="K8216" s="53">
        <f t="shared" si="1414"/>
        <v>2.0395337687208768</v>
      </c>
      <c r="L8216" s="53">
        <f t="shared" si="1415"/>
        <v>41.636068594638665</v>
      </c>
      <c r="M8216" s="93">
        <f t="shared" si="1416"/>
        <v>6.247881799546759</v>
      </c>
      <c r="N8216" s="53">
        <f t="shared" si="1417"/>
        <v>27.59563745844455</v>
      </c>
      <c r="O8216">
        <f t="shared" si="1418"/>
        <v>1.3084088390821</v>
      </c>
      <c r="P8216" s="53">
        <f t="shared" si="1419"/>
        <v>21.549170523339328</v>
      </c>
      <c r="Q8216" s="53">
        <v>0.2</v>
      </c>
      <c r="R8216" s="53">
        <f t="shared" si="1420"/>
        <v>9.4033690016344647</v>
      </c>
    </row>
    <row r="8217" spans="2:18" ht="15">
      <c r="B8217" s="84">
        <v>38520</v>
      </c>
      <c r="C8217" s="85">
        <v>0</v>
      </c>
      <c r="D8217" s="86">
        <v>31.7</v>
      </c>
      <c r="E8217" s="87">
        <v>15.7</v>
      </c>
      <c r="F8217" s="96">
        <f t="shared" si="1411"/>
        <v>23.7</v>
      </c>
      <c r="G8217" s="96"/>
      <c r="H8217" s="74">
        <f t="shared" si="1412"/>
        <v>168</v>
      </c>
      <c r="I8217" s="53">
        <f t="shared" si="1410"/>
        <v>0.96815947023300886</v>
      </c>
      <c r="J8217" s="53">
        <f t="shared" si="1413"/>
        <v>0.40761646659536283</v>
      </c>
      <c r="K8217" s="53">
        <f t="shared" si="1414"/>
        <v>2.0404686797466649</v>
      </c>
      <c r="L8217" s="53">
        <f t="shared" si="1415"/>
        <v>41.655398641672008</v>
      </c>
      <c r="M8217" s="93">
        <f t="shared" si="1416"/>
        <v>6.4755827367224637</v>
      </c>
      <c r="N8217" s="53">
        <f t="shared" si="1417"/>
        <v>28.325671076336967</v>
      </c>
      <c r="O8217">
        <f t="shared" si="1418"/>
        <v>1.3369210024712823</v>
      </c>
      <c r="P8217" s="53">
        <f t="shared" si="1419"/>
        <v>22.078218726835026</v>
      </c>
      <c r="Q8217" s="53">
        <v>0.2</v>
      </c>
      <c r="R8217" s="53">
        <f t="shared" si="1420"/>
        <v>9.5913805505966199</v>
      </c>
    </row>
    <row r="8218" spans="2:18" ht="15">
      <c r="B8218" s="84">
        <v>38521</v>
      </c>
      <c r="C8218" s="85">
        <v>0</v>
      </c>
      <c r="D8218" s="86">
        <v>34.9</v>
      </c>
      <c r="E8218" s="87">
        <v>16.600000000000001</v>
      </c>
      <c r="F8218" s="96">
        <f t="shared" si="1411"/>
        <v>25.75</v>
      </c>
      <c r="G8218" s="96"/>
      <c r="H8218" s="74">
        <f t="shared" si="1412"/>
        <v>169</v>
      </c>
      <c r="I8218" s="53">
        <f t="shared" si="1410"/>
        <v>0.96799067489186363</v>
      </c>
      <c r="J8218" s="53">
        <f t="shared" si="1413"/>
        <v>0.40816748346531739</v>
      </c>
      <c r="K8218" s="53">
        <f t="shared" si="1414"/>
        <v>2.041237459877554</v>
      </c>
      <c r="L8218" s="53">
        <f t="shared" si="1415"/>
        <v>41.670306758860512</v>
      </c>
      <c r="M8218" s="93">
        <f t="shared" si="1416"/>
        <v>7.2700914744477663</v>
      </c>
      <c r="N8218" s="53">
        <f t="shared" si="1417"/>
        <v>30.304084185208723</v>
      </c>
      <c r="O8218">
        <f t="shared" si="1418"/>
        <v>1.4916591033646096</v>
      </c>
      <c r="P8218" s="53">
        <f t="shared" si="1419"/>
        <v>24.975005472659163</v>
      </c>
      <c r="Q8218" s="53">
        <v>0.2</v>
      </c>
      <c r="R8218" s="53">
        <f t="shared" si="1420"/>
        <v>10.143477530714602</v>
      </c>
    </row>
    <row r="8219" spans="2:18" ht="15">
      <c r="B8219" s="84">
        <v>38522</v>
      </c>
      <c r="C8219" s="85">
        <v>0</v>
      </c>
      <c r="D8219" s="86">
        <v>30.4</v>
      </c>
      <c r="E8219" s="87">
        <v>19.7</v>
      </c>
      <c r="F8219" s="96">
        <f t="shared" si="1411"/>
        <v>25.049999999999997</v>
      </c>
      <c r="G8219" s="96"/>
      <c r="H8219" s="74">
        <f t="shared" si="1412"/>
        <v>170</v>
      </c>
      <c r="I8219" s="53">
        <f t="shared" si="1410"/>
        <v>0.96783135162499845</v>
      </c>
      <c r="J8219" s="53">
        <f t="shared" si="1413"/>
        <v>0.40859861468800307</v>
      </c>
      <c r="K8219" s="53">
        <f t="shared" si="1414"/>
        <v>2.0418394405028018</v>
      </c>
      <c r="L8219" s="53">
        <f t="shared" si="1415"/>
        <v>41.68079182940884</v>
      </c>
      <c r="M8219" s="93">
        <f t="shared" si="1416"/>
        <v>5.4711440503461226</v>
      </c>
      <c r="N8219" s="53">
        <f t="shared" si="1417"/>
        <v>23.178043365638612</v>
      </c>
      <c r="O8219">
        <f t="shared" si="1418"/>
        <v>1.4371642930653168</v>
      </c>
      <c r="P8219" s="53">
        <f t="shared" si="1419"/>
        <v>23.950019743567747</v>
      </c>
      <c r="Q8219" s="53">
        <v>0.2</v>
      </c>
      <c r="R8219" s="53">
        <f t="shared" si="1420"/>
        <v>8.443675601927902</v>
      </c>
    </row>
    <row r="8220" spans="2:18" ht="15">
      <c r="B8220" s="84">
        <v>38523</v>
      </c>
      <c r="C8220" s="85">
        <v>0</v>
      </c>
      <c r="D8220" s="86">
        <v>30.3</v>
      </c>
      <c r="E8220" s="87">
        <v>18.100000000000001</v>
      </c>
      <c r="F8220" s="96">
        <f t="shared" si="1411"/>
        <v>24.200000000000003</v>
      </c>
      <c r="G8220" s="96"/>
      <c r="H8220" s="74">
        <f t="shared" si="1412"/>
        <v>171</v>
      </c>
      <c r="I8220" s="53">
        <f t="shared" si="1410"/>
        <v>0.96768154757873115</v>
      </c>
      <c r="J8220" s="53">
        <f t="shared" si="1413"/>
        <v>0.4089097380789154</v>
      </c>
      <c r="K8220" s="53">
        <f t="shared" si="1414"/>
        <v>2.0422741107171487</v>
      </c>
      <c r="L8220" s="53">
        <f t="shared" si="1415"/>
        <v>41.686854147808901</v>
      </c>
      <c r="M8220" s="93">
        <f t="shared" si="1416"/>
        <v>5.7270081624636546</v>
      </c>
      <c r="N8220" s="53">
        <f t="shared" si="1417"/>
        <v>24.753006707989908</v>
      </c>
      <c r="O8220">
        <f t="shared" si="1418"/>
        <v>1.37331750667348</v>
      </c>
      <c r="P8220" s="53">
        <f t="shared" si="1419"/>
        <v>22.755743044826264</v>
      </c>
      <c r="Q8220" s="53">
        <v>0.2</v>
      </c>
      <c r="R8220" s="53">
        <f t="shared" si="1420"/>
        <v>8.7778594196073776</v>
      </c>
    </row>
    <row r="8221" spans="2:18" ht="15">
      <c r="B8221" s="84">
        <v>38524</v>
      </c>
      <c r="C8221" s="85">
        <v>0</v>
      </c>
      <c r="D8221" s="86">
        <v>31.7</v>
      </c>
      <c r="E8221" s="87">
        <v>19.7</v>
      </c>
      <c r="F8221" s="96">
        <f t="shared" si="1411"/>
        <v>25.7</v>
      </c>
      <c r="G8221" s="96"/>
      <c r="H8221" s="74">
        <f t="shared" si="1412"/>
        <v>172</v>
      </c>
      <c r="I8221" s="53">
        <f t="shared" si="1410"/>
        <v>0.96754130708248931</v>
      </c>
      <c r="J8221" s="53">
        <f t="shared" si="1413"/>
        <v>0.40910077863842559</v>
      </c>
      <c r="K8221" s="53">
        <f t="shared" si="1414"/>
        <v>2.0425411191413518</v>
      </c>
      <c r="L8221" s="53">
        <f t="shared" si="1415"/>
        <v>41.688495423392943</v>
      </c>
      <c r="M8221" s="93">
        <f t="shared" si="1416"/>
        <v>5.8829556563926211</v>
      </c>
      <c r="N8221" s="53">
        <f t="shared" si="1417"/>
        <v>24.550241335902527</v>
      </c>
      <c r="O8221">
        <f t="shared" si="1418"/>
        <v>1.4877081437583317</v>
      </c>
      <c r="P8221" s="53">
        <f t="shared" si="1419"/>
        <v>24.900521329287237</v>
      </c>
      <c r="Q8221" s="53">
        <v>0.2</v>
      </c>
      <c r="R8221" s="53">
        <f t="shared" si="1420"/>
        <v>8.7912562827703358</v>
      </c>
    </row>
    <row r="8222" spans="2:18" ht="15">
      <c r="B8222" s="84">
        <v>38525</v>
      </c>
      <c r="C8222" s="85">
        <v>0</v>
      </c>
      <c r="D8222" s="86">
        <v>33.700000000000003</v>
      </c>
      <c r="E8222" s="87">
        <v>18.2</v>
      </c>
      <c r="F8222" s="96">
        <f t="shared" si="1411"/>
        <v>25.950000000000003</v>
      </c>
      <c r="G8222" s="96"/>
      <c r="H8222" s="74">
        <f t="shared" si="1412"/>
        <v>173</v>
      </c>
      <c r="I8222" s="53">
        <f t="shared" si="1410"/>
        <v>0.96741067163569183</v>
      </c>
      <c r="J8222" s="53">
        <f t="shared" si="1413"/>
        <v>0.40917170862578206</v>
      </c>
      <c r="K8222" s="53">
        <f t="shared" si="1414"/>
        <v>2.0426402751747079</v>
      </c>
      <c r="L8222" s="53">
        <f t="shared" si="1415"/>
        <v>41.685718781033387</v>
      </c>
      <c r="M8222" s="93">
        <f t="shared" si="1416"/>
        <v>6.7240459772530956</v>
      </c>
      <c r="N8222" s="53">
        <f t="shared" si="1417"/>
        <v>27.899862622834416</v>
      </c>
      <c r="O8222">
        <f t="shared" si="1418"/>
        <v>1.507553936831618</v>
      </c>
      <c r="P8222" s="53">
        <f t="shared" si="1419"/>
        <v>25.274924345510748</v>
      </c>
      <c r="Q8222" s="53">
        <v>0.2</v>
      </c>
      <c r="R8222" s="53">
        <f t="shared" si="1420"/>
        <v>9.5875709143378245</v>
      </c>
    </row>
    <row r="8223" spans="2:18" ht="15">
      <c r="B8223" s="84">
        <v>38526</v>
      </c>
      <c r="C8223" s="85">
        <v>0</v>
      </c>
      <c r="D8223" s="86">
        <v>33.1</v>
      </c>
      <c r="E8223" s="87">
        <v>20.100000000000001</v>
      </c>
      <c r="F8223" s="96">
        <f t="shared" si="1411"/>
        <v>26.6</v>
      </c>
      <c r="G8223" s="96"/>
      <c r="H8223" s="74">
        <f t="shared" si="1412"/>
        <v>174</v>
      </c>
      <c r="I8223" s="53">
        <f t="shared" si="1410"/>
        <v>0.96728967989546932</v>
      </c>
      <c r="J8223" s="53">
        <f t="shared" si="1413"/>
        <v>0.40912254756976801</v>
      </c>
      <c r="K8223" s="53">
        <f t="shared" si="1414"/>
        <v>2.0425715496702246</v>
      </c>
      <c r="L8223" s="53">
        <f t="shared" si="1415"/>
        <v>41.678528758947735</v>
      </c>
      <c r="M8223" s="93">
        <f t="shared" si="1416"/>
        <v>6.2483665661174213</v>
      </c>
      <c r="N8223" s="53">
        <f t="shared" si="1417"/>
        <v>25.546592329468716</v>
      </c>
      <c r="O8223">
        <f t="shared" si="1418"/>
        <v>1.5602292237021407</v>
      </c>
      <c r="P8223" s="53">
        <f t="shared" si="1419"/>
        <v>26.271869052466982</v>
      </c>
      <c r="Q8223" s="53">
        <v>0.2</v>
      </c>
      <c r="R8223" s="53">
        <f t="shared" si="1420"/>
        <v>9.0609633914283076</v>
      </c>
    </row>
    <row r="8224" spans="2:18" ht="15">
      <c r="B8224" s="84">
        <v>38527</v>
      </c>
      <c r="C8224" s="85">
        <v>0</v>
      </c>
      <c r="D8224" s="86">
        <v>30.9</v>
      </c>
      <c r="E8224" s="87">
        <v>18.3</v>
      </c>
      <c r="F8224" s="96">
        <f t="shared" si="1411"/>
        <v>24.6</v>
      </c>
      <c r="G8224" s="96"/>
      <c r="H8224" s="74">
        <f t="shared" si="1412"/>
        <v>175</v>
      </c>
      <c r="I8224" s="53">
        <f t="shared" si="1410"/>
        <v>0.96717836766522414</v>
      </c>
      <c r="J8224" s="53">
        <f t="shared" si="1413"/>
        <v>0.4089533622158914</v>
      </c>
      <c r="K8224" s="53">
        <f t="shared" si="1414"/>
        <v>2.0423350750274194</v>
      </c>
      <c r="L8224" s="53">
        <f t="shared" si="1415"/>
        <v>41.666931303590367</v>
      </c>
      <c r="M8224" s="93">
        <f t="shared" si="1416"/>
        <v>5.8727581915121103</v>
      </c>
      <c r="N8224" s="53">
        <f t="shared" si="1417"/>
        <v>25.143498770715095</v>
      </c>
      <c r="O8224">
        <f t="shared" si="1418"/>
        <v>1.4030500078578083</v>
      </c>
      <c r="P8224" s="53">
        <f t="shared" si="1419"/>
        <v>23.310998151660321</v>
      </c>
      <c r="Q8224" s="53">
        <v>0.2</v>
      </c>
      <c r="R8224" s="53">
        <f t="shared" si="1420"/>
        <v>8.8857302840151409</v>
      </c>
    </row>
    <row r="8225" spans="2:18" ht="15">
      <c r="B8225" s="84">
        <v>38528</v>
      </c>
      <c r="C8225" s="85">
        <v>2.2000000000000002</v>
      </c>
      <c r="D8225" s="86">
        <v>33.299999999999997</v>
      </c>
      <c r="E8225" s="87">
        <v>16.100000000000001</v>
      </c>
      <c r="F8225" s="96">
        <f t="shared" si="1411"/>
        <v>24.7</v>
      </c>
      <c r="G8225" s="96"/>
      <c r="H8225" s="74">
        <f t="shared" si="1412"/>
        <v>176</v>
      </c>
      <c r="I8225" s="53">
        <f t="shared" si="1410"/>
        <v>0.96707676788403607</v>
      </c>
      <c r="J8225" s="53">
        <f t="shared" si="1413"/>
        <v>0.40866426641022918</v>
      </c>
      <c r="K8225" s="53">
        <f t="shared" si="1414"/>
        <v>2.0419311447020565</v>
      </c>
      <c r="L8225" s="53">
        <f t="shared" si="1415"/>
        <v>41.650933761636104</v>
      </c>
      <c r="M8225" s="93">
        <f t="shared" si="1416"/>
        <v>6.8750738761495578</v>
      </c>
      <c r="N8225" s="53">
        <f t="shared" si="1417"/>
        <v>29.365532938823158</v>
      </c>
      <c r="O8225">
        <f t="shared" si="1418"/>
        <v>1.4105696986572687</v>
      </c>
      <c r="P8225" s="53">
        <f t="shared" si="1419"/>
        <v>23.451678846761304</v>
      </c>
      <c r="Q8225" s="53">
        <v>0.2</v>
      </c>
      <c r="R8225" s="53">
        <f t="shared" si="1420"/>
        <v>9.8782399346713206</v>
      </c>
    </row>
    <row r="8226" spans="2:18" ht="15">
      <c r="B8226" s="84">
        <v>38529</v>
      </c>
      <c r="C8226" s="85">
        <v>1.4</v>
      </c>
      <c r="D8226" s="86">
        <v>35.299999999999997</v>
      </c>
      <c r="E8226" s="87">
        <v>16.100000000000001</v>
      </c>
      <c r="F8226" s="96">
        <f t="shared" si="1411"/>
        <v>25.7</v>
      </c>
      <c r="G8226" s="96"/>
      <c r="H8226" s="74">
        <f t="shared" si="1412"/>
        <v>177</v>
      </c>
      <c r="I8226" s="53">
        <f t="shared" si="1410"/>
        <v>0.96698491061691505</v>
      </c>
      <c r="J8226" s="53">
        <f t="shared" si="1413"/>
        <v>0.40825542092030154</v>
      </c>
      <c r="K8226" s="53">
        <f t="shared" si="1414"/>
        <v>2.0413602121365115</v>
      </c>
      <c r="L8226" s="53">
        <f t="shared" si="1415"/>
        <v>41.630544869084666</v>
      </c>
      <c r="M8226" s="93">
        <f t="shared" si="1416"/>
        <v>7.4310714984630728</v>
      </c>
      <c r="N8226" s="53">
        <f t="shared" si="1417"/>
        <v>31.010704368198926</v>
      </c>
      <c r="O8226">
        <f t="shared" si="1418"/>
        <v>1.4877081437583317</v>
      </c>
      <c r="P8226" s="53">
        <f t="shared" si="1419"/>
        <v>24.900521329287237</v>
      </c>
      <c r="Q8226" s="53">
        <v>0.2</v>
      </c>
      <c r="R8226" s="53">
        <f t="shared" si="1420"/>
        <v>10.307139278143154</v>
      </c>
    </row>
    <row r="8227" spans="2:18" ht="15">
      <c r="B8227" s="84">
        <v>38530</v>
      </c>
      <c r="C8227" s="85">
        <v>0</v>
      </c>
      <c r="D8227" s="86">
        <v>34.1</v>
      </c>
      <c r="E8227" s="87">
        <v>20.5</v>
      </c>
      <c r="F8227" s="96">
        <f t="shared" si="1411"/>
        <v>27.3</v>
      </c>
      <c r="G8227" s="96"/>
      <c r="H8227" s="74">
        <f t="shared" si="1412"/>
        <v>178</v>
      </c>
      <c r="I8227" s="53">
        <f t="shared" si="1410"/>
        <v>0.96690282304590414</v>
      </c>
      <c r="J8227" s="53">
        <f t="shared" si="1413"/>
        <v>0.40772703319360154</v>
      </c>
      <c r="K8227" s="53">
        <f t="shared" si="1414"/>
        <v>2.0406228891187692</v>
      </c>
      <c r="L8227" s="53">
        <f t="shared" si="1415"/>
        <v>41.605774737537843</v>
      </c>
      <c r="M8227" s="93">
        <f t="shared" si="1416"/>
        <v>6.4803592587149925</v>
      </c>
      <c r="N8227" s="53">
        <f t="shared" si="1417"/>
        <v>26.083867711353356</v>
      </c>
      <c r="O8227">
        <f t="shared" si="1418"/>
        <v>1.6187305959063873</v>
      </c>
      <c r="P8227" s="53">
        <f t="shared" si="1419"/>
        <v>27.384396305362682</v>
      </c>
      <c r="Q8227" s="53">
        <v>0.2</v>
      </c>
      <c r="R8227" s="53">
        <f t="shared" si="1420"/>
        <v>9.2148879362549234</v>
      </c>
    </row>
    <row r="8228" spans="2:18" ht="15">
      <c r="B8228" s="84">
        <v>38531</v>
      </c>
      <c r="C8228" s="85">
        <v>0</v>
      </c>
      <c r="D8228" s="86">
        <v>35</v>
      </c>
      <c r="E8228" s="87">
        <v>19.100000000000001</v>
      </c>
      <c r="F8228" s="96">
        <f t="shared" si="1411"/>
        <v>27.05</v>
      </c>
      <c r="G8228" s="96"/>
      <c r="H8228" s="74">
        <f t="shared" si="1412"/>
        <v>179</v>
      </c>
      <c r="I8228" s="53">
        <f t="shared" si="1410"/>
        <v>0.96683052946203629</v>
      </c>
      <c r="J8228" s="53">
        <f t="shared" si="1413"/>
        <v>0.40707935705464793</v>
      </c>
      <c r="K8228" s="53">
        <f t="shared" si="1414"/>
        <v>2.0397199435822722</v>
      </c>
      <c r="L8228" s="53">
        <f t="shared" si="1415"/>
        <v>41.576634837724463</v>
      </c>
      <c r="M8228" s="93">
        <f t="shared" si="1416"/>
        <v>6.9632152139652908</v>
      </c>
      <c r="N8228" s="53">
        <f t="shared" si="1417"/>
        <v>28.183622860111367</v>
      </c>
      <c r="O8228">
        <f t="shared" si="1418"/>
        <v>1.5976230971012009</v>
      </c>
      <c r="P8228" s="53">
        <f t="shared" si="1419"/>
        <v>26.98235708689732</v>
      </c>
      <c r="Q8228" s="53">
        <v>0.2</v>
      </c>
      <c r="R8228" s="53">
        <f t="shared" si="1420"/>
        <v>9.699187577564194</v>
      </c>
    </row>
    <row r="8229" spans="2:18" ht="15">
      <c r="B8229" s="84">
        <v>38532</v>
      </c>
      <c r="C8229" s="85">
        <v>0</v>
      </c>
      <c r="D8229" s="86">
        <v>30.1</v>
      </c>
      <c r="E8229" s="87">
        <v>17.100000000000001</v>
      </c>
      <c r="F8229" s="96">
        <f t="shared" si="1411"/>
        <v>23.6</v>
      </c>
      <c r="G8229" s="96"/>
      <c r="H8229" s="74">
        <f t="shared" si="1412"/>
        <v>180</v>
      </c>
      <c r="I8229" s="53">
        <f t="shared" si="1410"/>
        <v>0.96676805125814624</v>
      </c>
      <c r="J8229" s="53">
        <f t="shared" si="1413"/>
        <v>0.40631269234167094</v>
      </c>
      <c r="K8229" s="53">
        <f t="shared" si="1414"/>
        <v>2.0386522968629022</v>
      </c>
      <c r="L8229" s="53">
        <f t="shared" si="1415"/>
        <v>41.543137980369544</v>
      </c>
      <c r="M8229" s="93">
        <f t="shared" si="1416"/>
        <v>5.8072535601137298</v>
      </c>
      <c r="N8229" s="53">
        <f t="shared" si="1417"/>
        <v>25.463605402422644</v>
      </c>
      <c r="O8229">
        <f t="shared" si="1418"/>
        <v>1.3297429332019388</v>
      </c>
      <c r="P8229" s="53">
        <f t="shared" si="1419"/>
        <v>21.944885809250874</v>
      </c>
      <c r="Q8229" s="53">
        <v>0.2</v>
      </c>
      <c r="R8229" s="53">
        <f t="shared" si="1420"/>
        <v>8.9187447628937164</v>
      </c>
    </row>
    <row r="8230" spans="2:18" ht="15">
      <c r="B8230" s="84">
        <v>38533</v>
      </c>
      <c r="C8230" s="85">
        <v>13.6</v>
      </c>
      <c r="D8230" s="86">
        <v>31.7</v>
      </c>
      <c r="E8230" s="87">
        <v>15</v>
      </c>
      <c r="F8230" s="96">
        <f t="shared" si="1411"/>
        <v>23.35</v>
      </c>
      <c r="G8230" s="96"/>
      <c r="H8230" s="74">
        <f t="shared" si="1412"/>
        <v>181</v>
      </c>
      <c r="I8230" s="53">
        <f t="shared" si="1410"/>
        <v>0.96671540692253943</v>
      </c>
      <c r="J8230" s="53">
        <f t="shared" si="1413"/>
        <v>0.40542738448427046</v>
      </c>
      <c r="K8230" s="53">
        <f t="shared" si="1414"/>
        <v>2.0374210204332197</v>
      </c>
      <c r="L8230" s="53">
        <f t="shared" si="1415"/>
        <v>41.505298294525524</v>
      </c>
      <c r="M8230" s="93">
        <f t="shared" si="1416"/>
        <v>6.5362866215182693</v>
      </c>
      <c r="N8230" s="53">
        <f t="shared" si="1417"/>
        <v>28.834385231299144</v>
      </c>
      <c r="O8230">
        <f t="shared" si="1418"/>
        <v>1.3119437708262205</v>
      </c>
      <c r="P8230" s="53">
        <f t="shared" si="1419"/>
        <v>21.614679304126202</v>
      </c>
      <c r="Q8230" s="53">
        <v>0.2</v>
      </c>
      <c r="R8230" s="53">
        <f t="shared" si="1420"/>
        <v>9.6946072295777181</v>
      </c>
    </row>
    <row r="8231" spans="2:18" ht="15">
      <c r="B8231" s="84">
        <v>38534</v>
      </c>
      <c r="C8231" s="85">
        <v>8.8000000000000007</v>
      </c>
      <c r="D8231" s="86">
        <v>26.1</v>
      </c>
      <c r="E8231" s="87">
        <v>14.9</v>
      </c>
      <c r="F8231" s="96">
        <f t="shared" si="1411"/>
        <v>20.5</v>
      </c>
      <c r="G8231" s="96"/>
      <c r="H8231" s="74">
        <f t="shared" si="1412"/>
        <v>182</v>
      </c>
      <c r="I8231" s="53">
        <f t="shared" si="1410"/>
        <v>0.96667261203352184</v>
      </c>
      <c r="J8231" s="53">
        <f t="shared" si="1413"/>
        <v>0.4044238240236096</v>
      </c>
      <c r="K8231" s="53">
        <f t="shared" si="1414"/>
        <v>2.0360273321377047</v>
      </c>
      <c r="L8231" s="53">
        <f t="shared" si="1415"/>
        <v>41.463131203502378</v>
      </c>
      <c r="M8231" s="93">
        <f t="shared" si="1416"/>
        <v>4.9770196430890543</v>
      </c>
      <c r="N8231" s="53">
        <f t="shared" si="1417"/>
        <v>23.58957022797755</v>
      </c>
      <c r="O8231">
        <f t="shared" si="1418"/>
        <v>1.1231778894918711</v>
      </c>
      <c r="P8231" s="53">
        <f t="shared" si="1419"/>
        <v>18.150673095156183</v>
      </c>
      <c r="Q8231" s="53">
        <v>0.2</v>
      </c>
      <c r="R8231" s="53">
        <f t="shared" si="1420"/>
        <v>8.3478066904126322</v>
      </c>
    </row>
    <row r="8232" spans="2:18" ht="15">
      <c r="B8232" s="84">
        <v>38535</v>
      </c>
      <c r="C8232" s="85">
        <v>2.8</v>
      </c>
      <c r="D8232" s="86">
        <v>30.3</v>
      </c>
      <c r="E8232" s="87">
        <v>12.9</v>
      </c>
      <c r="F8232" s="96">
        <f t="shared" si="1411"/>
        <v>21.6</v>
      </c>
      <c r="G8232" s="96"/>
      <c r="H8232" s="74">
        <f t="shared" si="1412"/>
        <v>183</v>
      </c>
      <c r="I8232" s="53">
        <f t="shared" si="1410"/>
        <v>0.96663967925478966</v>
      </c>
      <c r="J8232" s="53">
        <f t="shared" si="1413"/>
        <v>0.40330244607692034</v>
      </c>
      <c r="K8232" s="53">
        <f t="shared" si="1414"/>
        <v>2.0344725919560269</v>
      </c>
      <c r="L8232" s="53">
        <f t="shared" si="1415"/>
        <v>41.416653398551674</v>
      </c>
      <c r="M8232" s="93">
        <f t="shared" si="1416"/>
        <v>6.374488222725871</v>
      </c>
      <c r="N8232" s="53">
        <f t="shared" si="1417"/>
        <v>29.369634989544306</v>
      </c>
      <c r="O8232">
        <f t="shared" si="1418"/>
        <v>1.193033216350011</v>
      </c>
      <c r="P8232" s="53">
        <f t="shared" si="1419"/>
        <v>19.424253714022509</v>
      </c>
      <c r="Q8232" s="53">
        <v>0.2</v>
      </c>
      <c r="R8232" s="53">
        <f t="shared" si="1420"/>
        <v>9.7387332911684279</v>
      </c>
    </row>
    <row r="8233" spans="2:18" ht="15">
      <c r="B8233" s="84">
        <v>38536</v>
      </c>
      <c r="C8233" s="85">
        <v>0</v>
      </c>
      <c r="D8233" s="86">
        <v>30.1</v>
      </c>
      <c r="E8233" s="87">
        <v>14.5</v>
      </c>
      <c r="F8233" s="96">
        <f t="shared" si="1411"/>
        <v>22.3</v>
      </c>
      <c r="G8233" s="96"/>
      <c r="H8233" s="74">
        <f t="shared" si="1412"/>
        <v>184</v>
      </c>
      <c r="I8233" s="53">
        <f t="shared" si="1410"/>
        <v>0.966616618331682</v>
      </c>
      <c r="J8233" s="53">
        <f t="shared" si="1413"/>
        <v>0.4020637297482984</v>
      </c>
      <c r="K8233" s="53">
        <f t="shared" si="1414"/>
        <v>2.0327582973243699</v>
      </c>
      <c r="L8233" s="53">
        <f t="shared" si="1415"/>
        <v>41.365882810476329</v>
      </c>
      <c r="M8233" s="93">
        <f t="shared" si="1416"/>
        <v>6.1354785568058565</v>
      </c>
      <c r="N8233" s="53">
        <f t="shared" si="1417"/>
        <v>27.774964838312712</v>
      </c>
      <c r="O8233">
        <f t="shared" si="1418"/>
        <v>1.2394240607011096</v>
      </c>
      <c r="P8233" s="53">
        <f t="shared" si="1419"/>
        <v>20.275524166792071</v>
      </c>
      <c r="Q8233" s="53">
        <v>0.2</v>
      </c>
      <c r="R8233" s="53">
        <f t="shared" si="1420"/>
        <v>9.4004577835327421</v>
      </c>
    </row>
    <row r="8234" spans="2:18" ht="15">
      <c r="B8234" s="84">
        <v>38537</v>
      </c>
      <c r="C8234" s="85">
        <v>0</v>
      </c>
      <c r="D8234" s="86">
        <v>30.1</v>
      </c>
      <c r="E8234" s="87">
        <v>20.9</v>
      </c>
      <c r="F8234" s="96">
        <f t="shared" si="1411"/>
        <v>25.5</v>
      </c>
      <c r="G8234" s="96"/>
      <c r="H8234" s="74">
        <f t="shared" si="1412"/>
        <v>185</v>
      </c>
      <c r="I8234" s="53">
        <f t="shared" si="1410"/>
        <v>0.96660343608829691</v>
      </c>
      <c r="J8234" s="53">
        <f t="shared" si="1413"/>
        <v>0.40070819748795422</v>
      </c>
      <c r="K8234" s="53">
        <f t="shared" si="1414"/>
        <v>2.0308860780474474</v>
      </c>
      <c r="L8234" s="53">
        <f t="shared" si="1415"/>
        <v>41.310838579351461</v>
      </c>
      <c r="M8234" s="93">
        <f t="shared" si="1416"/>
        <v>5.0809543675643623</v>
      </c>
      <c r="N8234" s="53">
        <f t="shared" si="1417"/>
        <v>21.30133615368484</v>
      </c>
      <c r="O8234">
        <f t="shared" si="1418"/>
        <v>1.4719947804869402</v>
      </c>
      <c r="P8234" s="53">
        <f t="shared" si="1419"/>
        <v>24.604553444924591</v>
      </c>
      <c r="Q8234" s="53">
        <v>0.2</v>
      </c>
      <c r="R8234" s="53">
        <f t="shared" si="1420"/>
        <v>8.0212913498908947</v>
      </c>
    </row>
    <row r="8235" spans="2:18" ht="15">
      <c r="B8235" s="84">
        <v>38538</v>
      </c>
      <c r="C8235" s="85">
        <v>8.1999999999999993</v>
      </c>
      <c r="D8235" s="86">
        <v>23.7</v>
      </c>
      <c r="E8235" s="87">
        <v>12.6</v>
      </c>
      <c r="F8235" s="96">
        <f t="shared" si="1411"/>
        <v>18.149999999999999</v>
      </c>
      <c r="G8235" s="96"/>
      <c r="H8235" s="74">
        <f t="shared" si="1412"/>
        <v>186</v>
      </c>
      <c r="I8235" s="53">
        <f t="shared" si="1410"/>
        <v>0.96660013642547238</v>
      </c>
      <c r="J8235" s="53">
        <f t="shared" si="1413"/>
        <v>0.39923641440225827</v>
      </c>
      <c r="K8235" s="53">
        <f t="shared" si="1414"/>
        <v>2.0288576908360731</v>
      </c>
      <c r="L8235" s="53">
        <f t="shared" si="1415"/>
        <v>41.251541022555166</v>
      </c>
      <c r="M8235" s="93">
        <f t="shared" si="1416"/>
        <v>4.6270057017392467</v>
      </c>
      <c r="N8235" s="53">
        <f t="shared" si="1417"/>
        <v>23.364182386045474</v>
      </c>
      <c r="O8235">
        <f t="shared" si="1418"/>
        <v>0.98574154655655111</v>
      </c>
      <c r="P8235" s="53">
        <f t="shared" si="1419"/>
        <v>15.675745707406904</v>
      </c>
      <c r="Q8235" s="53">
        <v>0.2</v>
      </c>
      <c r="R8235" s="53">
        <f t="shared" si="1420"/>
        <v>8.1871269021800046</v>
      </c>
    </row>
    <row r="8236" spans="2:18" ht="15">
      <c r="B8236" s="84">
        <v>38539</v>
      </c>
      <c r="C8236" s="85">
        <v>4.8</v>
      </c>
      <c r="D8236" s="86">
        <v>26.9</v>
      </c>
      <c r="E8236" s="87">
        <v>10.1</v>
      </c>
      <c r="F8236" s="96">
        <f t="shared" si="1411"/>
        <v>18.5</v>
      </c>
      <c r="G8236" s="96"/>
      <c r="H8236" s="74">
        <f t="shared" si="1412"/>
        <v>187</v>
      </c>
      <c r="I8236" s="53">
        <f t="shared" si="1410"/>
        <v>0.96660672031963157</v>
      </c>
      <c r="J8236" s="53">
        <f t="shared" si="1413"/>
        <v>0.39764898751708555</v>
      </c>
      <c r="K8236" s="53">
        <f t="shared" si="1414"/>
        <v>2.0266750135070062</v>
      </c>
      <c r="L8236" s="53">
        <f t="shared" si="1415"/>
        <v>41.188011601317754</v>
      </c>
      <c r="M8236" s="93">
        <f t="shared" si="1416"/>
        <v>5.7389384350880217</v>
      </c>
      <c r="N8236" s="53">
        <f t="shared" si="1417"/>
        <v>28.69950383780035</v>
      </c>
      <c r="O8236">
        <f t="shared" si="1418"/>
        <v>1.0052337064307559</v>
      </c>
      <c r="P8236" s="53">
        <f t="shared" si="1419"/>
        <v>16.024156693524468</v>
      </c>
      <c r="Q8236" s="53">
        <v>0.2</v>
      </c>
      <c r="R8236" s="53">
        <f t="shared" si="1420"/>
        <v>9.430960342037066</v>
      </c>
    </row>
    <row r="8237" spans="2:18" ht="15">
      <c r="B8237" s="84">
        <v>38540</v>
      </c>
      <c r="C8237" s="85">
        <v>1.4</v>
      </c>
      <c r="D8237" s="86">
        <v>20.5</v>
      </c>
      <c r="E8237" s="87">
        <v>11.1</v>
      </c>
      <c r="F8237" s="96">
        <f t="shared" si="1411"/>
        <v>15.8</v>
      </c>
      <c r="G8237" s="96"/>
      <c r="H8237" s="74">
        <f t="shared" si="1412"/>
        <v>188</v>
      </c>
      <c r="I8237" s="53">
        <f t="shared" si="1410"/>
        <v>0.96662318582249451</v>
      </c>
      <c r="J8237" s="53">
        <f t="shared" si="1413"/>
        <v>0.39594656499710279</v>
      </c>
      <c r="K8237" s="53">
        <f t="shared" si="1414"/>
        <v>2.0243400388832118</v>
      </c>
      <c r="L8237" s="53">
        <f t="shared" si="1415"/>
        <v>41.120272886006703</v>
      </c>
      <c r="M8237" s="93">
        <f t="shared" si="1416"/>
        <v>3.966967713514773</v>
      </c>
      <c r="N8237" s="53">
        <f t="shared" si="1417"/>
        <v>21.432302791753209</v>
      </c>
      <c r="O8237">
        <f t="shared" si="1418"/>
        <v>0.86317440484090757</v>
      </c>
      <c r="P8237" s="53">
        <f t="shared" si="1419"/>
        <v>13.506043081775401</v>
      </c>
      <c r="Q8237" s="53">
        <v>0.2</v>
      </c>
      <c r="R8237" s="53">
        <f t="shared" si="1420"/>
        <v>7.6309221313025661</v>
      </c>
    </row>
    <row r="8238" spans="2:18" ht="15">
      <c r="B8238" s="84">
        <v>38541</v>
      </c>
      <c r="C8238" s="85">
        <v>23.4</v>
      </c>
      <c r="D8238" s="86">
        <v>26.1</v>
      </c>
      <c r="E8238" s="87">
        <v>10.3</v>
      </c>
      <c r="F8238" s="96">
        <f t="shared" si="1411"/>
        <v>18.200000000000003</v>
      </c>
      <c r="G8238" s="96"/>
      <c r="H8238" s="74">
        <f t="shared" si="1412"/>
        <v>189</v>
      </c>
      <c r="I8238" s="53">
        <f t="shared" si="1410"/>
        <v>0.96664952806165383</v>
      </c>
      <c r="J8238" s="53">
        <f t="shared" si="1413"/>
        <v>0.39412983532377216</v>
      </c>
      <c r="K8238" s="53">
        <f t="shared" si="1414"/>
        <v>2.0218548684336888</v>
      </c>
      <c r="L8238" s="53">
        <f t="shared" si="1415"/>
        <v>41.048348520370595</v>
      </c>
      <c r="M8238" s="93">
        <f t="shared" si="1416"/>
        <v>5.5008044561698917</v>
      </c>
      <c r="N8238" s="53">
        <f t="shared" si="1417"/>
        <v>27.737872905073107</v>
      </c>
      <c r="O8238">
        <f t="shared" si="1418"/>
        <v>0.98850584917691831</v>
      </c>
      <c r="P8238" s="53">
        <f t="shared" si="1419"/>
        <v>15.725101864241841</v>
      </c>
      <c r="Q8238" s="53">
        <v>0.2</v>
      </c>
      <c r="R8238" s="53">
        <f t="shared" si="1420"/>
        <v>9.1944965947915147</v>
      </c>
    </row>
    <row r="8239" spans="2:18" ht="15">
      <c r="B8239" s="84">
        <v>38542</v>
      </c>
      <c r="C8239" s="85">
        <v>0</v>
      </c>
      <c r="D8239" s="86">
        <v>21</v>
      </c>
      <c r="E8239" s="87">
        <v>14.1</v>
      </c>
      <c r="F8239" s="96">
        <f t="shared" si="1411"/>
        <v>17.55</v>
      </c>
      <c r="G8239" s="96"/>
      <c r="H8239" s="74">
        <f t="shared" si="1412"/>
        <v>190</v>
      </c>
      <c r="I8239" s="53">
        <f t="shared" si="1410"/>
        <v>0.96668573924201728</v>
      </c>
      <c r="J8239" s="53">
        <f t="shared" si="1413"/>
        <v>0.39219952643495892</v>
      </c>
      <c r="K8239" s="53">
        <f t="shared" si="1414"/>
        <v>2.0192217056926434</v>
      </c>
      <c r="L8239" s="53">
        <f t="shared" si="1415"/>
        <v>40.972263184969115</v>
      </c>
      <c r="M8239" s="93">
        <f t="shared" si="1416"/>
        <v>3.5628980115631337</v>
      </c>
      <c r="N8239" s="53">
        <f t="shared" si="1417"/>
        <v>18.296306227019738</v>
      </c>
      <c r="O8239">
        <f t="shared" si="1418"/>
        <v>0.95309072357010838</v>
      </c>
      <c r="P8239" s="53">
        <f t="shared" si="1419"/>
        <v>15.094143871902196</v>
      </c>
      <c r="Q8239" s="53">
        <v>0.2</v>
      </c>
      <c r="R8239" s="53">
        <f t="shared" si="1420"/>
        <v>6.9963966184343116</v>
      </c>
    </row>
    <row r="8240" spans="2:18" ht="15">
      <c r="B8240" s="84">
        <v>38543</v>
      </c>
      <c r="C8240" s="85">
        <v>0.6</v>
      </c>
      <c r="D8240" s="86">
        <v>21.3</v>
      </c>
      <c r="E8240" s="87">
        <v>12.5</v>
      </c>
      <c r="F8240" s="96">
        <f t="shared" si="1411"/>
        <v>16.899999999999999</v>
      </c>
      <c r="G8240" s="96"/>
      <c r="H8240" s="74">
        <f t="shared" si="1412"/>
        <v>191</v>
      </c>
      <c r="I8240" s="53">
        <f t="shared" si="1410"/>
        <v>0.96673180864811381</v>
      </c>
      <c r="J8240" s="53">
        <f t="shared" si="1413"/>
        <v>0.390156404829125</v>
      </c>
      <c r="K8240" s="53">
        <f t="shared" si="1414"/>
        <v>2.0164428494980022</v>
      </c>
      <c r="L8240" s="53">
        <f t="shared" si="1415"/>
        <v>40.892042560018361</v>
      </c>
      <c r="M8240" s="93">
        <f t="shared" si="1416"/>
        <v>3.9419316396802735</v>
      </c>
      <c r="N8240" s="53">
        <f t="shared" si="1417"/>
        <v>20.621918283414459</v>
      </c>
      <c r="O8240">
        <f t="shared" si="1418"/>
        <v>0.91878494913000575</v>
      </c>
      <c r="P8240" s="53">
        <f t="shared" si="1419"/>
        <v>14.485843568650788</v>
      </c>
      <c r="Q8240" s="53">
        <v>0.2</v>
      </c>
      <c r="R8240" s="53">
        <f t="shared" si="1420"/>
        <v>7.499148401013497</v>
      </c>
    </row>
    <row r="8241" spans="2:18" ht="15">
      <c r="B8241" s="84">
        <v>38544</v>
      </c>
      <c r="C8241" s="85">
        <v>2.2000000000000002</v>
      </c>
      <c r="D8241" s="86">
        <v>27.7</v>
      </c>
      <c r="E8241" s="87">
        <v>12.7</v>
      </c>
      <c r="F8241" s="96">
        <f t="shared" si="1411"/>
        <v>20.2</v>
      </c>
      <c r="G8241" s="96"/>
      <c r="H8241" s="74">
        <f t="shared" si="1412"/>
        <v>192</v>
      </c>
      <c r="I8241" s="53">
        <f t="shared" si="1410"/>
        <v>0.9667877226472652</v>
      </c>
      <c r="J8241" s="53">
        <f t="shared" si="1413"/>
        <v>0.38800127463716422</v>
      </c>
      <c r="K8241" s="53">
        <f t="shared" si="1414"/>
        <v>2.0135206870890685</v>
      </c>
      <c r="L8241" s="53">
        <f t="shared" si="1415"/>
        <v>40.807713287879828</v>
      </c>
      <c r="M8241" s="93">
        <f t="shared" si="1416"/>
        <v>5.6243321303627534</v>
      </c>
      <c r="N8241" s="53">
        <f t="shared" si="1417"/>
        <v>26.868090973330169</v>
      </c>
      <c r="O8241">
        <f t="shared" si="1418"/>
        <v>1.1047545036016551</v>
      </c>
      <c r="P8241" s="53">
        <f t="shared" si="1419"/>
        <v>17.816489853975607</v>
      </c>
      <c r="Q8241" s="53">
        <v>0.2</v>
      </c>
      <c r="R8241" s="53">
        <f t="shared" si="1420"/>
        <v>9.0925655266871797</v>
      </c>
    </row>
    <row r="8242" spans="2:18" ht="15">
      <c r="B8242" s="84">
        <v>38545</v>
      </c>
      <c r="C8242" s="85">
        <v>0</v>
      </c>
      <c r="D8242" s="86">
        <v>29.5</v>
      </c>
      <c r="E8242" s="87">
        <v>13.7</v>
      </c>
      <c r="F8242" s="96">
        <f t="shared" si="1411"/>
        <v>21.6</v>
      </c>
      <c r="G8242" s="96"/>
      <c r="H8242" s="74">
        <f t="shared" si="1412"/>
        <v>193</v>
      </c>
      <c r="I8242" s="53">
        <f t="shared" si="1410"/>
        <v>0.96685346469361932</v>
      </c>
      <c r="J8242" s="53">
        <f t="shared" si="1413"/>
        <v>0.38573497666500367</v>
      </c>
      <c r="K8242" s="53">
        <f t="shared" si="1414"/>
        <v>2.0104576871026358</v>
      </c>
      <c r="L8242" s="53">
        <f t="shared" si="1415"/>
        <v>40.719302935419954</v>
      </c>
      <c r="M8242" s="93">
        <f t="shared" si="1416"/>
        <v>5.97206565608335</v>
      </c>
      <c r="N8242" s="53">
        <f t="shared" si="1417"/>
        <v>27.51552474870801</v>
      </c>
      <c r="O8242">
        <f t="shared" si="1418"/>
        <v>1.193033216350011</v>
      </c>
      <c r="P8242" s="53">
        <f t="shared" si="1419"/>
        <v>19.424253714022509</v>
      </c>
      <c r="Q8242" s="53">
        <v>0.2</v>
      </c>
      <c r="R8242" s="53">
        <f t="shared" si="1420"/>
        <v>9.3081397412340223</v>
      </c>
    </row>
    <row r="8243" spans="2:18" ht="15">
      <c r="B8243" s="84">
        <v>38546</v>
      </c>
      <c r="C8243" s="85">
        <v>0</v>
      </c>
      <c r="D8243" s="86">
        <v>30.9</v>
      </c>
      <c r="E8243" s="87">
        <v>15.2</v>
      </c>
      <c r="F8243" s="96">
        <f t="shared" si="1411"/>
        <v>23.049999999999997</v>
      </c>
      <c r="G8243" s="96"/>
      <c r="H8243" s="74">
        <f t="shared" si="1412"/>
        <v>194</v>
      </c>
      <c r="I8243" s="53">
        <f t="shared" si="1410"/>
        <v>0.9669290153330472</v>
      </c>
      <c r="J8243" s="53">
        <f t="shared" si="1413"/>
        <v>0.38335838741013006</v>
      </c>
      <c r="K8243" s="53">
        <f t="shared" si="1414"/>
        <v>2.0072563925059632</v>
      </c>
      <c r="L8243" s="53">
        <f t="shared" si="1415"/>
        <v>40.626839956461978</v>
      </c>
      <c r="M8243" s="93">
        <f t="shared" si="1416"/>
        <v>6.1582087136084054</v>
      </c>
      <c r="N8243" s="53">
        <f t="shared" si="1417"/>
        <v>27.366029504611593</v>
      </c>
      <c r="O8243">
        <f t="shared" si="1418"/>
        <v>1.2908577967520651</v>
      </c>
      <c r="P8243" s="53">
        <f t="shared" si="1419"/>
        <v>21.224266476326132</v>
      </c>
      <c r="Q8243" s="53">
        <v>0.2</v>
      </c>
      <c r="R8243" s="53">
        <f t="shared" si="1420"/>
        <v>9.3387892173385882</v>
      </c>
    </row>
    <row r="8244" spans="2:18" ht="15">
      <c r="B8244" s="84">
        <v>38547</v>
      </c>
      <c r="C8244" s="85">
        <v>0</v>
      </c>
      <c r="D8244" s="86">
        <v>32.5</v>
      </c>
      <c r="E8244" s="87">
        <v>16.2</v>
      </c>
      <c r="F8244" s="96">
        <f t="shared" si="1411"/>
        <v>24.35</v>
      </c>
      <c r="G8244" s="96"/>
      <c r="H8244" s="74">
        <f t="shared" si="1412"/>
        <v>195</v>
      </c>
      <c r="I8244" s="53">
        <f t="shared" si="1410"/>
        <v>0.96701435220889898</v>
      </c>
      <c r="J8244" s="53">
        <f t="shared" si="1413"/>
        <v>0.38087241805523475</v>
      </c>
      <c r="K8244" s="53">
        <f t="shared" si="1414"/>
        <v>2.0039194135038811</v>
      </c>
      <c r="L8244" s="53">
        <f t="shared" si="1415"/>
        <v>40.530353654546474</v>
      </c>
      <c r="M8244" s="93">
        <f t="shared" si="1416"/>
        <v>6.4590886912152241</v>
      </c>
      <c r="N8244" s="53">
        <f t="shared" si="1417"/>
        <v>27.817821551974628</v>
      </c>
      <c r="O8244">
        <f t="shared" si="1418"/>
        <v>1.3844025626147172</v>
      </c>
      <c r="P8244" s="53">
        <f t="shared" si="1419"/>
        <v>22.962571084598729</v>
      </c>
      <c r="Q8244" s="53">
        <v>0.2</v>
      </c>
      <c r="R8244" s="53">
        <f t="shared" si="1420"/>
        <v>9.5009446360846699</v>
      </c>
    </row>
    <row r="8245" spans="2:18" ht="15">
      <c r="B8245" s="84">
        <v>38548</v>
      </c>
      <c r="C8245" s="85">
        <v>0</v>
      </c>
      <c r="D8245" s="86">
        <v>31.3</v>
      </c>
      <c r="E8245" s="87">
        <v>18.100000000000001</v>
      </c>
      <c r="F8245" s="96">
        <f t="shared" si="1411"/>
        <v>24.700000000000003</v>
      </c>
      <c r="G8245" s="96"/>
      <c r="H8245" s="74">
        <f t="shared" si="1412"/>
        <v>196</v>
      </c>
      <c r="I8245" s="53">
        <f t="shared" si="1410"/>
        <v>0.96710945006862015</v>
      </c>
      <c r="J8245" s="53">
        <f t="shared" si="1413"/>
        <v>0.37827801344217543</v>
      </c>
      <c r="K8245" s="53">
        <f t="shared" si="1414"/>
        <v>2.0004494204558152</v>
      </c>
      <c r="L8245" s="53">
        <f t="shared" si="1415"/>
        <v>40.42987414620918</v>
      </c>
      <c r="M8245" s="93">
        <f t="shared" si="1416"/>
        <v>5.8462550576116756</v>
      </c>
      <c r="N8245" s="53">
        <f t="shared" si="1417"/>
        <v>24.971134646076997</v>
      </c>
      <c r="O8245">
        <f t="shared" si="1418"/>
        <v>1.4105696986572687</v>
      </c>
      <c r="P8245" s="53">
        <f t="shared" si="1419"/>
        <v>23.451678846761304</v>
      </c>
      <c r="Q8245" s="53">
        <v>0.2</v>
      </c>
      <c r="R8245" s="53">
        <f t="shared" si="1420"/>
        <v>8.8494948145937737</v>
      </c>
    </row>
    <row r="8246" spans="2:18" ht="15">
      <c r="B8246" s="84">
        <v>38549</v>
      </c>
      <c r="C8246" s="85">
        <v>0</v>
      </c>
      <c r="D8246" s="86">
        <v>28.1</v>
      </c>
      <c r="E8246" s="87">
        <v>17.7</v>
      </c>
      <c r="F8246" s="96">
        <f t="shared" si="1411"/>
        <v>22.9</v>
      </c>
      <c r="G8246" s="96"/>
      <c r="H8246" s="74">
        <f t="shared" si="1412"/>
        <v>197</v>
      </c>
      <c r="I8246" s="53">
        <f t="shared" si="1410"/>
        <v>0.96721428077122407</v>
      </c>
      <c r="J8246" s="53">
        <f t="shared" si="1413"/>
        <v>0.37557615102945135</v>
      </c>
      <c r="K8246" s="53">
        <f t="shared" si="1414"/>
        <v>1.9968491368368348</v>
      </c>
      <c r="L8246" s="53">
        <f t="shared" si="1415"/>
        <v>40.325432324975182</v>
      </c>
      <c r="M8246" s="93">
        <f t="shared" si="1416"/>
        <v>4.9566651913460635</v>
      </c>
      <c r="N8246" s="53">
        <f t="shared" si="1417"/>
        <v>22.107753986655361</v>
      </c>
      <c r="O8246">
        <f t="shared" si="1418"/>
        <v>1.2804254867781282</v>
      </c>
      <c r="P8246" s="53">
        <f t="shared" si="1419"/>
        <v>21.031421147868219</v>
      </c>
      <c r="Q8246" s="53">
        <v>0.2</v>
      </c>
      <c r="R8246" s="53">
        <f t="shared" si="1420"/>
        <v>8.1066546192428035</v>
      </c>
    </row>
    <row r="8247" spans="2:18" ht="15">
      <c r="B8247" s="84">
        <v>38550</v>
      </c>
      <c r="C8247" s="85">
        <v>0</v>
      </c>
      <c r="D8247" s="86">
        <v>30.5</v>
      </c>
      <c r="E8247" s="87">
        <v>16.5</v>
      </c>
      <c r="F8247" s="96">
        <f t="shared" si="1411"/>
        <v>23.5</v>
      </c>
      <c r="G8247" s="96"/>
      <c r="H8247" s="74">
        <f t="shared" si="1412"/>
        <v>198</v>
      </c>
      <c r="I8247" s="53">
        <f t="shared" si="1410"/>
        <v>0.96732881329561926</v>
      </c>
      <c r="J8247" s="53">
        <f t="shared" si="1413"/>
        <v>0.37276783983636436</v>
      </c>
      <c r="K8247" s="53">
        <f t="shared" si="1414"/>
        <v>1.9931213322749191</v>
      </c>
      <c r="L8247" s="53">
        <f t="shared" si="1415"/>
        <v>40.217059826258478</v>
      </c>
      <c r="M8247" s="93">
        <f t="shared" si="1416"/>
        <v>5.8200117336600048</v>
      </c>
      <c r="N8247" s="53">
        <f t="shared" si="1417"/>
        <v>25.581338025452425</v>
      </c>
      <c r="O8247">
        <f t="shared" si="1418"/>
        <v>1.322598302772739</v>
      </c>
      <c r="P8247" s="53">
        <f t="shared" si="1419"/>
        <v>21.812269025567122</v>
      </c>
      <c r="Q8247" s="53">
        <v>0.2</v>
      </c>
      <c r="R8247" s="53">
        <f t="shared" si="1420"/>
        <v>8.9419765759654304</v>
      </c>
    </row>
    <row r="8248" spans="2:18" ht="15">
      <c r="B8248" s="84">
        <v>38551</v>
      </c>
      <c r="C8248" s="85">
        <v>0</v>
      </c>
      <c r="D8248" s="86">
        <v>31.3</v>
      </c>
      <c r="E8248" s="87">
        <v>16.5</v>
      </c>
      <c r="F8248" s="96">
        <f t="shared" si="1411"/>
        <v>23.9</v>
      </c>
      <c r="G8248" s="96"/>
      <c r="H8248" s="74">
        <f t="shared" si="1412"/>
        <v>199</v>
      </c>
      <c r="I8248" s="53">
        <f t="shared" si="1410"/>
        <v>0.9674530137497892</v>
      </c>
      <c r="J8248" s="53">
        <f t="shared" si="1413"/>
        <v>0.36985411937700441</v>
      </c>
      <c r="K8248" s="53">
        <f t="shared" si="1414"/>
        <v>1.9892688156945499</v>
      </c>
      <c r="L8248" s="53">
        <f t="shared" si="1415"/>
        <v>40.104788993343924</v>
      </c>
      <c r="M8248" s="93">
        <f t="shared" si="1416"/>
        <v>6.025077282753994</v>
      </c>
      <c r="N8248" s="53">
        <f t="shared" si="1417"/>
        <v>26.228654645974846</v>
      </c>
      <c r="O8248">
        <f t="shared" si="1418"/>
        <v>1.3513779792359752</v>
      </c>
      <c r="P8248" s="53">
        <f t="shared" si="1419"/>
        <v>22.347046378346018</v>
      </c>
      <c r="Q8248" s="53">
        <v>0.2</v>
      </c>
      <c r="R8248" s="53">
        <f t="shared" si="1420"/>
        <v>9.1101834659583751</v>
      </c>
    </row>
    <row r="8249" spans="2:18" ht="15">
      <c r="B8249" s="84">
        <v>38552</v>
      </c>
      <c r="C8249" s="85">
        <v>22.4</v>
      </c>
      <c r="D8249" s="86">
        <v>30.7</v>
      </c>
      <c r="E8249" s="87">
        <v>13.4</v>
      </c>
      <c r="F8249" s="96">
        <f t="shared" si="1411"/>
        <v>22.05</v>
      </c>
      <c r="G8249" s="96"/>
      <c r="H8249" s="74">
        <f t="shared" si="1412"/>
        <v>200</v>
      </c>
      <c r="I8249" s="53">
        <f t="shared" si="1410"/>
        <v>0.96758684538082118</v>
      </c>
      <c r="J8249" s="53">
        <f t="shared" si="1413"/>
        <v>0.36683605858715096</v>
      </c>
      <c r="K8249" s="53">
        <f t="shared" si="1414"/>
        <v>1.985294428594524</v>
      </c>
      <c r="L8249" s="53">
        <f t="shared" si="1415"/>
        <v>39.98865284461607</v>
      </c>
      <c r="M8249" s="93">
        <f t="shared" si="1416"/>
        <v>6.2070840260282161</v>
      </c>
      <c r="N8249" s="53">
        <f t="shared" si="1417"/>
        <v>28.275399296790145</v>
      </c>
      <c r="O8249">
        <f t="shared" si="1418"/>
        <v>1.2226793550892643</v>
      </c>
      <c r="P8249" s="53">
        <f t="shared" si="1419"/>
        <v>19.967765357518356</v>
      </c>
      <c r="Q8249" s="53">
        <v>0.2</v>
      </c>
      <c r="R8249" s="53">
        <f t="shared" si="1420"/>
        <v>9.5054428444886216</v>
      </c>
    </row>
    <row r="8250" spans="2:18" ht="15">
      <c r="B8250" s="84">
        <v>38553</v>
      </c>
      <c r="C8250" s="85">
        <v>0</v>
      </c>
      <c r="D8250" s="86">
        <v>30.9</v>
      </c>
      <c r="E8250" s="87">
        <v>14.9</v>
      </c>
      <c r="F8250" s="96">
        <f t="shared" si="1411"/>
        <v>22.9</v>
      </c>
      <c r="G8250" s="96"/>
      <c r="H8250" s="74">
        <f t="shared" si="1412"/>
        <v>201</v>
      </c>
      <c r="I8250" s="53">
        <f t="shared" si="1410"/>
        <v>0.96773026858578248</v>
      </c>
      <c r="J8250" s="53">
        <f t="shared" si="1413"/>
        <v>0.36371475474710996</v>
      </c>
      <c r="K8250" s="53">
        <f t="shared" si="1414"/>
        <v>1.981201038485537</v>
      </c>
      <c r="L8250" s="53">
        <f t="shared" si="1415"/>
        <v>39.868685042185774</v>
      </c>
      <c r="M8250" s="93">
        <f t="shared" si="1416"/>
        <v>6.0783511511384534</v>
      </c>
      <c r="N8250" s="53">
        <f t="shared" si="1417"/>
        <v>27.110705828686328</v>
      </c>
      <c r="O8250">
        <f t="shared" si="1418"/>
        <v>1.2804254867781282</v>
      </c>
      <c r="P8250" s="53">
        <f t="shared" si="1419"/>
        <v>21.031421147868219</v>
      </c>
      <c r="Q8250" s="53">
        <v>0.2</v>
      </c>
      <c r="R8250" s="53">
        <f t="shared" si="1420"/>
        <v>9.2726408110092144</v>
      </c>
    </row>
    <row r="8251" spans="2:18" ht="15">
      <c r="B8251" s="84">
        <v>38554</v>
      </c>
      <c r="C8251" s="85">
        <v>0</v>
      </c>
      <c r="D8251" s="86">
        <v>31.3</v>
      </c>
      <c r="E8251" s="87">
        <v>17</v>
      </c>
      <c r="F8251" s="96">
        <f t="shared" si="1411"/>
        <v>24.15</v>
      </c>
      <c r="G8251" s="96"/>
      <c r="H8251" s="74">
        <f t="shared" si="1412"/>
        <v>202</v>
      </c>
      <c r="I8251" s="53">
        <f t="shared" si="1410"/>
        <v>0.96788324092343936</v>
      </c>
      <c r="J8251" s="53">
        <f t="shared" si="1413"/>
        <v>0.36049133240344439</v>
      </c>
      <c r="K8251" s="53">
        <f t="shared" si="1414"/>
        <v>1.9769915325107041</v>
      </c>
      <c r="L8251" s="53">
        <f t="shared" si="1415"/>
        <v>39.74491986205139</v>
      </c>
      <c r="M8251" s="93">
        <f t="shared" si="1416"/>
        <v>5.9044722127527809</v>
      </c>
      <c r="N8251" s="53">
        <f t="shared" si="1417"/>
        <v>25.55045072569354</v>
      </c>
      <c r="O8251">
        <f t="shared" si="1418"/>
        <v>1.3696396234808144</v>
      </c>
      <c r="P8251" s="53">
        <f t="shared" si="1419"/>
        <v>22.687169152190691</v>
      </c>
      <c r="Q8251" s="53">
        <v>0.2</v>
      </c>
      <c r="R8251" s="53">
        <f t="shared" si="1420"/>
        <v>8.9622274307164371</v>
      </c>
    </row>
    <row r="8252" spans="2:18" ht="15">
      <c r="B8252" s="84">
        <v>38555</v>
      </c>
      <c r="C8252" s="85">
        <v>0</v>
      </c>
      <c r="D8252" s="86">
        <v>30.1</v>
      </c>
      <c r="E8252" s="87">
        <v>14.5</v>
      </c>
      <c r="F8252" s="96">
        <f t="shared" si="1411"/>
        <v>22.3</v>
      </c>
      <c r="G8252" s="96"/>
      <c r="H8252" s="74">
        <f t="shared" si="1412"/>
        <v>203</v>
      </c>
      <c r="I8252" s="53">
        <f t="shared" si="1410"/>
        <v>0.96804571712681597</v>
      </c>
      <c r="J8252" s="53">
        <f t="shared" si="1413"/>
        <v>0.35716694229246182</v>
      </c>
      <c r="K8252" s="53">
        <f t="shared" si="1414"/>
        <v>1.9726688112697344</v>
      </c>
      <c r="L8252" s="53">
        <f t="shared" si="1415"/>
        <v>39.61739216591679</v>
      </c>
      <c r="M8252" s="93">
        <f t="shared" si="1416"/>
        <v>5.8761385856121615</v>
      </c>
      <c r="N8252" s="53">
        <f t="shared" si="1417"/>
        <v>26.600947438629401</v>
      </c>
      <c r="O8252">
        <f t="shared" si="1418"/>
        <v>1.2394240607011096</v>
      </c>
      <c r="P8252" s="53">
        <f t="shared" si="1419"/>
        <v>20.275524166792071</v>
      </c>
      <c r="Q8252" s="53">
        <v>0.2</v>
      </c>
      <c r="R8252" s="53">
        <f t="shared" si="1420"/>
        <v>9.1272785514223571</v>
      </c>
    </row>
    <row r="8253" spans="2:18" ht="15">
      <c r="B8253" s="84">
        <v>38556</v>
      </c>
      <c r="C8253" s="85">
        <v>0.6</v>
      </c>
      <c r="D8253" s="86">
        <v>27.7</v>
      </c>
      <c r="E8253" s="87">
        <v>14.1</v>
      </c>
      <c r="F8253" s="96">
        <f t="shared" si="1411"/>
        <v>20.9</v>
      </c>
      <c r="G8253" s="96"/>
      <c r="H8253" s="74">
        <f t="shared" si="1412"/>
        <v>204</v>
      </c>
      <c r="I8253" s="53">
        <f t="shared" si="1410"/>
        <v>0.9682176491165897</v>
      </c>
      <c r="J8253" s="53">
        <f t="shared" si="1413"/>
        <v>0.35374276026822699</v>
      </c>
      <c r="K8253" s="53">
        <f t="shared" si="1414"/>
        <v>1.9682357828650181</v>
      </c>
      <c r="L8253" s="53">
        <f t="shared" si="1415"/>
        <v>39.486137374773513</v>
      </c>
      <c r="M8253" s="93">
        <f t="shared" si="1416"/>
        <v>5.2774550733926908</v>
      </c>
      <c r="N8253" s="53">
        <f t="shared" si="1417"/>
        <v>24.755005530197909</v>
      </c>
      <c r="O8253">
        <f t="shared" si="1418"/>
        <v>1.1481572132142219</v>
      </c>
      <c r="P8253" s="53">
        <f t="shared" si="1419"/>
        <v>18.604924207992124</v>
      </c>
      <c r="Q8253" s="53">
        <v>0.2</v>
      </c>
      <c r="R8253" s="53">
        <f t="shared" si="1420"/>
        <v>8.6357512074496459</v>
      </c>
    </row>
    <row r="8254" spans="2:18" ht="15">
      <c r="B8254" s="84">
        <v>38557</v>
      </c>
      <c r="C8254" s="85">
        <v>5</v>
      </c>
      <c r="D8254" s="86">
        <v>27.1</v>
      </c>
      <c r="E8254" s="87">
        <v>13.3</v>
      </c>
      <c r="F8254" s="96">
        <f t="shared" si="1411"/>
        <v>20.200000000000003</v>
      </c>
      <c r="G8254" s="96"/>
      <c r="H8254" s="74">
        <f t="shared" si="1412"/>
        <v>205</v>
      </c>
      <c r="I8254" s="53">
        <f t="shared" si="1410"/>
        <v>0.96839898601531871</v>
      </c>
      <c r="J8254" s="53">
        <f t="shared" si="1413"/>
        <v>0.35021998623776601</v>
      </c>
      <c r="K8254" s="53">
        <f t="shared" si="1414"/>
        <v>1.9636953571854612</v>
      </c>
      <c r="L8254" s="53">
        <f t="shared" si="1415"/>
        <v>39.351191444339129</v>
      </c>
      <c r="M8254" s="93">
        <f t="shared" si="1416"/>
        <v>5.2021215980810442</v>
      </c>
      <c r="N8254" s="53">
        <f t="shared" si="1417"/>
        <v>24.851141986622402</v>
      </c>
      <c r="O8254">
        <f t="shared" si="1418"/>
        <v>1.1047545036016551</v>
      </c>
      <c r="P8254" s="53">
        <f t="shared" si="1419"/>
        <v>17.816489853975607</v>
      </c>
      <c r="Q8254" s="53">
        <v>0.2</v>
      </c>
      <c r="R8254" s="53">
        <f t="shared" si="1420"/>
        <v>8.6260818187137573</v>
      </c>
    </row>
    <row r="8255" spans="2:18" ht="15">
      <c r="B8255" s="84">
        <v>38558</v>
      </c>
      <c r="C8255" s="85">
        <v>0</v>
      </c>
      <c r="D8255" s="86">
        <v>30.1</v>
      </c>
      <c r="E8255" s="87">
        <v>18.100000000000001</v>
      </c>
      <c r="F8255" s="96">
        <f t="shared" si="1411"/>
        <v>24.1</v>
      </c>
      <c r="G8255" s="96"/>
      <c r="H8255" s="74">
        <f t="shared" si="1412"/>
        <v>206</v>
      </c>
      <c r="I8255" s="53">
        <f t="shared" si="1410"/>
        <v>0.96858967416249719</v>
      </c>
      <c r="J8255" s="53">
        <f t="shared" si="1413"/>
        <v>0.34659984310601538</v>
      </c>
      <c r="K8255" s="53">
        <f t="shared" si="1414"/>
        <v>1.9590504404414957</v>
      </c>
      <c r="L8255" s="53">
        <f t="shared" si="1415"/>
        <v>39.212590842429222</v>
      </c>
      <c r="M8255" s="93">
        <f t="shared" si="1416"/>
        <v>5.3300300479420963</v>
      </c>
      <c r="N8255" s="53">
        <f t="shared" si="1417"/>
        <v>23.092187876069147</v>
      </c>
      <c r="O8255">
        <f t="shared" si="1418"/>
        <v>1.3659702804115033</v>
      </c>
      <c r="P8255" s="53">
        <f t="shared" si="1419"/>
        <v>22.618778940142789</v>
      </c>
      <c r="Q8255" s="53">
        <v>0.2</v>
      </c>
      <c r="R8255" s="53">
        <f t="shared" si="1420"/>
        <v>8.385469555223489</v>
      </c>
    </row>
    <row r="8256" spans="2:18" ht="15">
      <c r="B8256" s="84">
        <v>38559</v>
      </c>
      <c r="C8256" s="85">
        <v>0.2</v>
      </c>
      <c r="D8256" s="86">
        <v>32.5</v>
      </c>
      <c r="E8256" s="87">
        <v>20.5</v>
      </c>
      <c r="F8256" s="96">
        <f t="shared" si="1411"/>
        <v>26.5</v>
      </c>
      <c r="G8256" s="96"/>
      <c r="H8256" s="74">
        <f t="shared" si="1412"/>
        <v>207</v>
      </c>
      <c r="I8256" s="53">
        <f t="shared" si="1410"/>
        <v>0.96878965713043452</v>
      </c>
      <c r="J8256" s="53">
        <f t="shared" si="1413"/>
        <v>0.34288357573294348</v>
      </c>
      <c r="K8256" s="53">
        <f t="shared" si="1414"/>
        <v>1.9543039299623644</v>
      </c>
      <c r="L8256" s="53">
        <f t="shared" si="1415"/>
        <v>39.070372528325017</v>
      </c>
      <c r="M8256" s="93">
        <f t="shared" si="1416"/>
        <v>5.6148915829134847</v>
      </c>
      <c r="N8256" s="53">
        <f t="shared" si="1417"/>
        <v>23.008435898498757</v>
      </c>
      <c r="O8256">
        <f t="shared" si="1418"/>
        <v>1.5520231192935496</v>
      </c>
      <c r="P8256" s="53">
        <f t="shared" si="1419"/>
        <v>26.116256747413775</v>
      </c>
      <c r="Q8256" s="53">
        <v>0.2</v>
      </c>
      <c r="R8256" s="53">
        <f t="shared" si="1420"/>
        <v>8.4604204607290541</v>
      </c>
    </row>
    <row r="8257" spans="2:18" ht="15">
      <c r="B8257" s="84">
        <v>38560</v>
      </c>
      <c r="C8257" s="85">
        <v>0</v>
      </c>
      <c r="D8257" s="86">
        <v>33.700000000000003</v>
      </c>
      <c r="E8257" s="87">
        <v>19.7</v>
      </c>
      <c r="F8257" s="96">
        <f t="shared" si="1411"/>
        <v>26.700000000000003</v>
      </c>
      <c r="G8257" s="96"/>
      <c r="H8257" s="74">
        <f t="shared" si="1412"/>
        <v>208</v>
      </c>
      <c r="I8257" s="53">
        <f t="shared" si="1410"/>
        <v>0.96899887574095311</v>
      </c>
      <c r="J8257" s="53">
        <f t="shared" si="1413"/>
        <v>0.33907244990515634</v>
      </c>
      <c r="K8257" s="53">
        <f t="shared" si="1414"/>
        <v>1.9494587092645352</v>
      </c>
      <c r="L8257" s="53">
        <f t="shared" si="1415"/>
        <v>38.924573934184473</v>
      </c>
      <c r="M8257" s="93">
        <f t="shared" si="1416"/>
        <v>6.0694224938185952</v>
      </c>
      <c r="N8257" s="53">
        <f t="shared" si="1417"/>
        <v>24.759211329937859</v>
      </c>
      <c r="O8257">
        <f t="shared" si="1418"/>
        <v>1.5684728507966661</v>
      </c>
      <c r="P8257" s="53">
        <f t="shared" si="1419"/>
        <v>26.428303842909923</v>
      </c>
      <c r="Q8257" s="53">
        <v>0.2</v>
      </c>
      <c r="R8257" s="53">
        <f t="shared" si="1420"/>
        <v>8.8797582816243512</v>
      </c>
    </row>
    <row r="8258" spans="2:18" ht="15">
      <c r="B8258" s="84">
        <v>38561</v>
      </c>
      <c r="C8258" s="85">
        <v>0</v>
      </c>
      <c r="D8258" s="86">
        <v>34.5</v>
      </c>
      <c r="E8258" s="87">
        <v>20.5</v>
      </c>
      <c r="F8258" s="96">
        <f t="shared" si="1411"/>
        <v>27.5</v>
      </c>
      <c r="G8258" s="96"/>
      <c r="H8258" s="74">
        <f t="shared" si="1412"/>
        <v>209</v>
      </c>
      <c r="I8258" s="53">
        <f t="shared" si="1410"/>
        <v>0.9692172680829001</v>
      </c>
      <c r="J8258" s="53">
        <f t="shared" si="1413"/>
        <v>0.33516775132416116</v>
      </c>
      <c r="K8258" s="53">
        <f t="shared" si="1414"/>
        <v>1.9445176433979374</v>
      </c>
      <c r="L8258" s="53">
        <f t="shared" si="1415"/>
        <v>38.775232948530139</v>
      </c>
      <c r="M8258" s="93">
        <f t="shared" si="1416"/>
        <v>6.1548306664116836</v>
      </c>
      <c r="N8258" s="53">
        <f t="shared" si="1417"/>
        <v>24.664218253577179</v>
      </c>
      <c r="O8258">
        <f t="shared" si="1418"/>
        <v>1.6357898653024261</v>
      </c>
      <c r="P8258" s="53">
        <f t="shared" si="1419"/>
        <v>27.709845773220458</v>
      </c>
      <c r="Q8258" s="53">
        <v>0.2</v>
      </c>
      <c r="R8258" s="53">
        <f t="shared" si="1420"/>
        <v>8.888322283815187</v>
      </c>
    </row>
    <row r="8259" spans="2:18" ht="15">
      <c r="B8259" s="84">
        <v>38562</v>
      </c>
      <c r="C8259" s="85">
        <v>0</v>
      </c>
      <c r="D8259" s="86">
        <v>34.9</v>
      </c>
      <c r="E8259" s="87">
        <v>20.9</v>
      </c>
      <c r="F8259" s="96">
        <f t="shared" si="1411"/>
        <v>27.9</v>
      </c>
      <c r="G8259" s="96"/>
      <c r="H8259" s="74">
        <f t="shared" si="1412"/>
        <v>210</v>
      </c>
      <c r="I8259" s="53">
        <f t="shared" si="1410"/>
        <v>0.96944476953046788</v>
      </c>
      <c r="J8259" s="53">
        <f t="shared" si="1413"/>
        <v>0.331170784613324</v>
      </c>
      <c r="K8259" s="53">
        <f t="shared" si="1414"/>
        <v>1.9394835745746699</v>
      </c>
      <c r="L8259" s="53">
        <f t="shared" si="1415"/>
        <v>38.622387901833285</v>
      </c>
      <c r="M8259" s="93">
        <f t="shared" si="1416"/>
        <v>6.1847024859290185</v>
      </c>
      <c r="N8259" s="53">
        <f t="shared" si="1417"/>
        <v>24.566996307916316</v>
      </c>
      <c r="O8259">
        <f t="shared" si="1418"/>
        <v>1.6703754135832105</v>
      </c>
      <c r="P8259" s="53">
        <f t="shared" si="1419"/>
        <v>28.371057968879278</v>
      </c>
      <c r="Q8259" s="53">
        <v>0.2</v>
      </c>
      <c r="R8259" s="53">
        <f t="shared" si="1420"/>
        <v>8.880653282547625</v>
      </c>
    </row>
    <row r="8260" spans="2:18" ht="15">
      <c r="B8260" s="84">
        <v>38563</v>
      </c>
      <c r="C8260" s="85">
        <v>0</v>
      </c>
      <c r="D8260" s="86">
        <v>34.6</v>
      </c>
      <c r="E8260" s="87">
        <v>20.7</v>
      </c>
      <c r="F8260" s="96">
        <f t="shared" si="1411"/>
        <v>27.65</v>
      </c>
      <c r="G8260" s="96"/>
      <c r="H8260" s="74">
        <f t="shared" si="1412"/>
        <v>211</v>
      </c>
      <c r="I8260" s="53">
        <f t="shared" si="1410"/>
        <v>0.96968131276231795</v>
      </c>
      <c r="J8260" s="53">
        <f t="shared" si="1413"/>
        <v>0.3270828723454352</v>
      </c>
      <c r="K8260" s="53">
        <f t="shared" si="1414"/>
        <v>1.9343593180829393</v>
      </c>
      <c r="L8260" s="53">
        <f t="shared" si="1415"/>
        <v>38.466077554200737</v>
      </c>
      <c r="M8260" s="93">
        <f t="shared" si="1416"/>
        <v>6.1040581761840604</v>
      </c>
      <c r="N8260" s="53">
        <f t="shared" si="1417"/>
        <v>24.380029365479206</v>
      </c>
      <c r="O8260">
        <f t="shared" si="1418"/>
        <v>1.6486861554814396</v>
      </c>
      <c r="P8260" s="53">
        <f t="shared" si="1419"/>
        <v>27.956180379891325</v>
      </c>
      <c r="Q8260" s="53">
        <v>0.2</v>
      </c>
      <c r="R8260" s="53">
        <f t="shared" si="1420"/>
        <v>8.8270999348820087</v>
      </c>
    </row>
    <row r="8261" spans="2:18" ht="15">
      <c r="B8261" s="84">
        <v>38564</v>
      </c>
      <c r="C8261" s="85">
        <v>0</v>
      </c>
      <c r="D8261" s="86">
        <v>28.2</v>
      </c>
      <c r="E8261" s="87">
        <v>18.100000000000001</v>
      </c>
      <c r="F8261" s="96">
        <f t="shared" si="1411"/>
        <v>23.15</v>
      </c>
      <c r="G8261" s="96"/>
      <c r="H8261" s="74">
        <f t="shared" si="1412"/>
        <v>212</v>
      </c>
      <c r="I8261" s="53">
        <f t="shared" si="1410"/>
        <v>0.96992682778150241</v>
      </c>
      <c r="J8261" s="53">
        <f t="shared" si="1413"/>
        <v>0.32290535409264154</v>
      </c>
      <c r="K8261" s="53">
        <f t="shared" si="1414"/>
        <v>1.9291476584871665</v>
      </c>
      <c r="L8261" s="53">
        <f t="shared" si="1415"/>
        <v>38.306341085158301</v>
      </c>
      <c r="M8261" s="93">
        <f t="shared" si="1416"/>
        <v>4.668579276530104</v>
      </c>
      <c r="N8261" s="53">
        <f t="shared" si="1417"/>
        <v>20.695707591833617</v>
      </c>
      <c r="O8261">
        <f t="shared" si="1418"/>
        <v>1.2978535547150412</v>
      </c>
      <c r="P8261" s="53">
        <f t="shared" si="1419"/>
        <v>21.353701770624124</v>
      </c>
      <c r="Q8261" s="53">
        <v>0.2</v>
      </c>
      <c r="R8261" s="53">
        <f t="shared" si="1420"/>
        <v>7.7876102309962434</v>
      </c>
    </row>
    <row r="8262" spans="2:18" ht="15">
      <c r="B8262" s="84">
        <v>38565</v>
      </c>
      <c r="C8262" s="85">
        <v>0</v>
      </c>
      <c r="D8262" s="86">
        <v>33.299999999999997</v>
      </c>
      <c r="E8262" s="87">
        <v>15.9</v>
      </c>
      <c r="F8262" s="96">
        <f t="shared" si="1411"/>
        <v>24.599999999999998</v>
      </c>
      <c r="G8262" s="96"/>
      <c r="H8262" s="74">
        <f t="shared" si="1412"/>
        <v>213</v>
      </c>
      <c r="I8262" s="53">
        <f t="shared" si="1410"/>
        <v>0.97018124193617716</v>
      </c>
      <c r="J8262" s="53">
        <f t="shared" si="1413"/>
        <v>0.31863958550036658</v>
      </c>
      <c r="K8262" s="53">
        <f t="shared" si="1414"/>
        <v>1.9238513461135693</v>
      </c>
      <c r="L8262" s="53">
        <f t="shared" si="1415"/>
        <v>38.143218085512331</v>
      </c>
      <c r="M8262" s="93">
        <f t="shared" si="1416"/>
        <v>6.3176750663663235</v>
      </c>
      <c r="N8262" s="53">
        <f t="shared" si="1417"/>
        <v>27.048356170111443</v>
      </c>
      <c r="O8262">
        <f t="shared" si="1418"/>
        <v>1.4030500078578083</v>
      </c>
      <c r="P8262" s="53">
        <f t="shared" si="1419"/>
        <v>23.310998151660321</v>
      </c>
      <c r="Q8262" s="53">
        <v>0.2</v>
      </c>
      <c r="R8262" s="53">
        <f t="shared" si="1420"/>
        <v>9.3315592272046324</v>
      </c>
    </row>
    <row r="8263" spans="2:18" ht="15">
      <c r="B8263" s="84">
        <v>38566</v>
      </c>
      <c r="C8263" s="85">
        <v>0</v>
      </c>
      <c r="D8263" s="86">
        <v>26.9</v>
      </c>
      <c r="E8263" s="87">
        <v>18.3</v>
      </c>
      <c r="F8263" s="96">
        <f t="shared" si="1411"/>
        <v>22.6</v>
      </c>
      <c r="G8263" s="96"/>
      <c r="H8263" s="74">
        <f t="shared" si="1412"/>
        <v>214</v>
      </c>
      <c r="I8263" s="53">
        <f t="shared" si="1410"/>
        <v>0.97044447994110072</v>
      </c>
      <c r="J8263" s="53">
        <f t="shared" si="1413"/>
        <v>0.31428693738671398</v>
      </c>
      <c r="K8263" s="53">
        <f t="shared" si="1414"/>
        <v>1.9184730938190306</v>
      </c>
      <c r="L8263" s="53">
        <f t="shared" si="1415"/>
        <v>37.976748551260783</v>
      </c>
      <c r="M8263" s="93">
        <f t="shared" si="1416"/>
        <v>4.2135470071465999</v>
      </c>
      <c r="N8263" s="53">
        <f t="shared" si="1417"/>
        <v>18.932847034264405</v>
      </c>
      <c r="O8263">
        <f t="shared" si="1418"/>
        <v>1.2597800660802283</v>
      </c>
      <c r="P8263" s="53">
        <f t="shared" si="1419"/>
        <v>20.65039759298342</v>
      </c>
      <c r="Q8263" s="53">
        <v>0.2</v>
      </c>
      <c r="R8263" s="53">
        <f t="shared" si="1420"/>
        <v>7.3549011307963843</v>
      </c>
    </row>
    <row r="8264" spans="2:18" ht="15">
      <c r="B8264" s="84">
        <v>38567</v>
      </c>
      <c r="C8264" s="85">
        <v>13.6</v>
      </c>
      <c r="D8264" s="86">
        <v>26.1</v>
      </c>
      <c r="E8264" s="87">
        <v>15.3</v>
      </c>
      <c r="F8264" s="96">
        <f t="shared" si="1411"/>
        <v>20.700000000000003</v>
      </c>
      <c r="G8264" s="96"/>
      <c r="H8264" s="74">
        <f t="shared" si="1412"/>
        <v>215</v>
      </c>
      <c r="I8264" s="53">
        <f t="shared" si="1410"/>
        <v>0.97071646389991229</v>
      </c>
      <c r="J8264" s="53">
        <f t="shared" si="1413"/>
        <v>0.30984879486868599</v>
      </c>
      <c r="K8264" s="53">
        <f t="shared" si="1414"/>
        <v>1.9130155740396677</v>
      </c>
      <c r="L8264" s="53">
        <f t="shared" si="1415"/>
        <v>37.806972879513552</v>
      </c>
      <c r="M8264" s="93">
        <f t="shared" si="1416"/>
        <v>4.4796490009368499</v>
      </c>
      <c r="N8264" s="53">
        <f t="shared" si="1417"/>
        <v>21.121886514637531</v>
      </c>
      <c r="O8264">
        <f t="shared" si="1418"/>
        <v>1.135607897507672</v>
      </c>
      <c r="P8264" s="53">
        <f t="shared" si="1419"/>
        <v>18.376549693326581</v>
      </c>
      <c r="Q8264" s="53">
        <v>0.2</v>
      </c>
      <c r="R8264" s="53">
        <f t="shared" si="1420"/>
        <v>7.7851534897637436</v>
      </c>
    </row>
    <row r="8265" spans="2:18" ht="15">
      <c r="B8265" s="84">
        <v>38568</v>
      </c>
      <c r="C8265" s="85">
        <v>0</v>
      </c>
      <c r="D8265" s="86">
        <v>27.7</v>
      </c>
      <c r="E8265" s="87">
        <v>15.4</v>
      </c>
      <c r="F8265" s="96">
        <f t="shared" si="1411"/>
        <v>21.55</v>
      </c>
      <c r="G8265" s="96"/>
      <c r="H8265" s="74">
        <f t="shared" si="1412"/>
        <v>216</v>
      </c>
      <c r="I8265" s="53">
        <f t="shared" si="1410"/>
        <v>0.97099711332818273</v>
      </c>
      <c r="J8265" s="53">
        <f t="shared" si="1413"/>
        <v>0.3053265565164347</v>
      </c>
      <c r="K8265" s="53">
        <f t="shared" si="1414"/>
        <v>1.9074814161143292</v>
      </c>
      <c r="L8265" s="53">
        <f t="shared" si="1415"/>
        <v>37.633931866373523</v>
      </c>
      <c r="M8265" s="93">
        <f t="shared" si="1416"/>
        <v>4.8638073006500671</v>
      </c>
      <c r="N8265" s="53">
        <f t="shared" si="1417"/>
        <v>22.437841270288004</v>
      </c>
      <c r="O8265">
        <f t="shared" si="1418"/>
        <v>1.1897780477044109</v>
      </c>
      <c r="P8265" s="53">
        <f t="shared" si="1419"/>
        <v>19.364683464590886</v>
      </c>
      <c r="Q8265" s="53">
        <v>0.2</v>
      </c>
      <c r="R8265" s="53">
        <f t="shared" si="1420"/>
        <v>8.1267728785904705</v>
      </c>
    </row>
    <row r="8266" spans="2:18" ht="15">
      <c r="B8266" s="84">
        <v>38569</v>
      </c>
      <c r="C8266" s="85">
        <v>0</v>
      </c>
      <c r="D8266" s="86">
        <v>30.9</v>
      </c>
      <c r="E8266" s="87">
        <v>13.4</v>
      </c>
      <c r="F8266" s="96">
        <f t="shared" si="1411"/>
        <v>22.15</v>
      </c>
      <c r="G8266" s="96"/>
      <c r="H8266" s="74">
        <f t="shared" si="1412"/>
        <v>217</v>
      </c>
      <c r="I8266" s="53">
        <f t="shared" ref="I8266:I8329" si="1421">1+0.0334*COS($I$7*H8266-0.0552)</f>
        <v>0.97128634517723078</v>
      </c>
      <c r="J8266" s="53">
        <f t="shared" si="1413"/>
        <v>0.3007216335366113</v>
      </c>
      <c r="K8266" s="53">
        <f t="shared" si="1414"/>
        <v>1.9018732038771378</v>
      </c>
      <c r="L8266" s="53">
        <f t="shared" si="1415"/>
        <v>37.457666706720282</v>
      </c>
      <c r="M8266" s="93">
        <f t="shared" si="1416"/>
        <v>5.8624074907991366</v>
      </c>
      <c r="N8266" s="53">
        <f t="shared" si="1417"/>
        <v>26.638432557636779</v>
      </c>
      <c r="O8266">
        <f t="shared" si="1418"/>
        <v>1.2293535271763423</v>
      </c>
      <c r="P8266" s="53">
        <f t="shared" si="1419"/>
        <v>20.090366738877211</v>
      </c>
      <c r="Q8266" s="53">
        <v>0.2</v>
      </c>
      <c r="R8266" s="53">
        <f t="shared" si="1420"/>
        <v>9.1292901178722108</v>
      </c>
    </row>
    <row r="8267" spans="2:18" ht="15">
      <c r="B8267" s="84">
        <v>38570</v>
      </c>
      <c r="C8267" s="85">
        <v>0</v>
      </c>
      <c r="D8267" s="86">
        <v>28.9</v>
      </c>
      <c r="E8267" s="87">
        <v>15.5</v>
      </c>
      <c r="F8267" s="96">
        <f t="shared" si="1411"/>
        <v>22.2</v>
      </c>
      <c r="G8267" s="96"/>
      <c r="H8267" s="74">
        <f t="shared" si="1412"/>
        <v>218</v>
      </c>
      <c r="I8267" s="53">
        <f t="shared" si="1421"/>
        <v>0.97158407385869927</v>
      </c>
      <c r="J8267" s="53">
        <f t="shared" si="1413"/>
        <v>0.29603544898574469</v>
      </c>
      <c r="K8267" s="53">
        <f t="shared" si="1414"/>
        <v>1.8961934735122559</v>
      </c>
      <c r="L8267" s="53">
        <f t="shared" si="1415"/>
        <v>37.278218995830599</v>
      </c>
      <c r="M8267" s="93">
        <f t="shared" si="1416"/>
        <v>5.1117195589988906</v>
      </c>
      <c r="N8267" s="53">
        <f t="shared" si="1417"/>
        <v>23.198316850795837</v>
      </c>
      <c r="O8267">
        <f t="shared" si="1418"/>
        <v>1.2327024527211001</v>
      </c>
      <c r="P8267" s="53">
        <f t="shared" si="1419"/>
        <v>20.151918105433111</v>
      </c>
      <c r="Q8267" s="53">
        <v>0.2</v>
      </c>
      <c r="R8267" s="53">
        <f t="shared" si="1420"/>
        <v>8.3312755576305015</v>
      </c>
    </row>
    <row r="8268" spans="2:18" ht="15">
      <c r="B8268" s="84">
        <v>38571</v>
      </c>
      <c r="C8268" s="85">
        <v>0.4</v>
      </c>
      <c r="D8268" s="86">
        <v>26.3</v>
      </c>
      <c r="E8268" s="87">
        <v>15.1</v>
      </c>
      <c r="F8268" s="96">
        <f t="shared" si="1411"/>
        <v>20.7</v>
      </c>
      <c r="G8268" s="96"/>
      <c r="H8268" s="74">
        <f t="shared" si="1412"/>
        <v>219</v>
      </c>
      <c r="I8268" s="53">
        <f t="shared" si="1421"/>
        <v>0.97189021126988129</v>
      </c>
      <c r="J8268" s="53">
        <f t="shared" si="1413"/>
        <v>0.29126943701446972</v>
      </c>
      <c r="K8268" s="53">
        <f t="shared" si="1414"/>
        <v>1.8904447116632572</v>
      </c>
      <c r="L8268" s="53">
        <f t="shared" si="1415"/>
        <v>37.095630732763354</v>
      </c>
      <c r="M8268" s="93">
        <f t="shared" si="1416"/>
        <v>4.476019543754699</v>
      </c>
      <c r="N8268" s="53">
        <f t="shared" si="1417"/>
        <v>21.104773347357</v>
      </c>
      <c r="O8268">
        <f t="shared" si="1418"/>
        <v>1.135607897507672</v>
      </c>
      <c r="P8268" s="53">
        <f t="shared" si="1419"/>
        <v>18.376549693326581</v>
      </c>
      <c r="Q8268" s="53">
        <v>0.2</v>
      </c>
      <c r="R8268" s="53">
        <f t="shared" si="1420"/>
        <v>7.7811895368022679</v>
      </c>
    </row>
    <row r="8269" spans="2:18" ht="15">
      <c r="B8269" s="84">
        <v>38572</v>
      </c>
      <c r="C8269" s="85">
        <v>0</v>
      </c>
      <c r="D8269" s="86">
        <v>26.3</v>
      </c>
      <c r="E8269" s="87">
        <v>10.9</v>
      </c>
      <c r="F8269" s="96">
        <f t="shared" si="1411"/>
        <v>18.600000000000001</v>
      </c>
      <c r="G8269" s="96"/>
      <c r="H8269" s="74">
        <f t="shared" si="1412"/>
        <v>220</v>
      </c>
      <c r="I8269" s="53">
        <f t="shared" si="1421"/>
        <v>0.97220466681979145</v>
      </c>
      <c r="J8269" s="53">
        <f t="shared" si="1413"/>
        <v>0.28642504214327263</v>
      </c>
      <c r="K8269" s="53">
        <f t="shared" si="1414"/>
        <v>1.8846293537887708</v>
      </c>
      <c r="L8269" s="53">
        <f t="shared" si="1415"/>
        <v>36.909944325429443</v>
      </c>
      <c r="M8269" s="93">
        <f t="shared" si="1416"/>
        <v>4.9374715672260043</v>
      </c>
      <c r="N8269" s="53">
        <f t="shared" si="1417"/>
        <v>24.623663745200684</v>
      </c>
      <c r="O8269">
        <f t="shared" si="1418"/>
        <v>1.0108641017959705</v>
      </c>
      <c r="P8269" s="53">
        <f t="shared" si="1419"/>
        <v>16.124961356011202</v>
      </c>
      <c r="Q8269" s="53">
        <v>0.2</v>
      </c>
      <c r="R8269" s="53">
        <f t="shared" si="1420"/>
        <v>8.4982701639609051</v>
      </c>
    </row>
    <row r="8270" spans="2:18" ht="15">
      <c r="B8270" s="84">
        <v>38573</v>
      </c>
      <c r="C8270" s="85">
        <v>0</v>
      </c>
      <c r="D8270" s="86">
        <v>26.3</v>
      </c>
      <c r="E8270" s="87">
        <v>11.7</v>
      </c>
      <c r="F8270" s="96">
        <f t="shared" si="1411"/>
        <v>19</v>
      </c>
      <c r="G8270" s="96"/>
      <c r="H8270" s="74">
        <f t="shared" si="1412"/>
        <v>221</v>
      </c>
      <c r="I8270" s="53">
        <f t="shared" si="1421"/>
        <v>0.97252734745597369</v>
      </c>
      <c r="J8270" s="53">
        <f t="shared" si="1413"/>
        <v>0.28150371857031276</v>
      </c>
      <c r="K8270" s="53">
        <f t="shared" si="1414"/>
        <v>1.8787497827555195</v>
      </c>
      <c r="L8270" s="53">
        <f t="shared" si="1415"/>
        <v>36.721202597262263</v>
      </c>
      <c r="M8270" s="93">
        <f t="shared" si="1416"/>
        <v>4.835491405928277</v>
      </c>
      <c r="N8270" s="53">
        <f t="shared" si="1417"/>
        <v>23.852958078959997</v>
      </c>
      <c r="O8270">
        <f t="shared" si="1418"/>
        <v>1.0336608681468451</v>
      </c>
      <c r="P8270" s="53">
        <f t="shared" si="1419"/>
        <v>16.533851613772821</v>
      </c>
      <c r="Q8270" s="53">
        <v>0.2</v>
      </c>
      <c r="R8270" s="53">
        <f t="shared" si="1420"/>
        <v>8.3398267576060654</v>
      </c>
    </row>
    <row r="8271" spans="2:18" ht="15">
      <c r="B8271" s="84">
        <v>38574</v>
      </c>
      <c r="C8271" s="85">
        <v>0</v>
      </c>
      <c r="D8271" s="86">
        <v>28.5</v>
      </c>
      <c r="E8271" s="87">
        <v>13.3</v>
      </c>
      <c r="F8271" s="96">
        <f t="shared" ref="F8271:F8334" si="1422">0.5*(D8271+E8271)</f>
        <v>20.9</v>
      </c>
      <c r="G8271" s="96"/>
      <c r="H8271" s="74">
        <f t="shared" ref="H8271:H8334" si="1423">B8271-DATE(YEAR(B8271),1,0)</f>
        <v>222</v>
      </c>
      <c r="I8271" s="53">
        <f t="shared" si="1421"/>
        <v>0.9728581576920361</v>
      </c>
      <c r="J8271" s="53">
        <f t="shared" ref="J8271:J8334" si="1424">ASIN(0.39785*SIN(4.869+$I$7*H8271+0.03345*SIN(6.224+$I$7*H8271)))</f>
        <v>0.27650692951176753</v>
      </c>
      <c r="K8271" s="53">
        <f t="shared" ref="K8271:K8334" si="1425">ACOS(-TAN(J8271)*TAN($E$7*$I$8))</f>
        <v>1.872808327659421</v>
      </c>
      <c r="L8271" s="53">
        <f t="shared" ref="L8271:L8334" si="1426">117.5*I8271*((K8271*SIN($E$7*$I$8)*SIN(J8271)+COS($E$7*$I$8)*COS(J8271)*SIN(K8271))/PI())</f>
        <v>36.529448795399666</v>
      </c>
      <c r="M8271" s="93">
        <f t="shared" ref="M8271:M8334" si="1427">0.0023*L8271/2.456*(0.5*(D8271+E8271)+17.8)*SQRT(D8271-E8271)</f>
        <v>5.1614931058192992</v>
      </c>
      <c r="N8271" s="53">
        <f t="shared" ref="N8271:N8334" si="1428">0.17*L8271*SQRT(D8271-E8271)</f>
        <v>24.211061695783325</v>
      </c>
      <c r="O8271">
        <f t="shared" ref="O8271:O8334" si="1429">5336/(F8271+273.15)^2*EXP(21.07-5336/(F8271+273.15))</f>
        <v>1.1481572132142219</v>
      </c>
      <c r="P8271" s="53">
        <f t="shared" ref="P8271:P8334" si="1430">EXP(21.07-5336/(F8271+273.15))</f>
        <v>18.604924207992124</v>
      </c>
      <c r="Q8271" s="53">
        <v>0.2</v>
      </c>
      <c r="R8271" s="53">
        <f t="shared" ref="R8271:R8334" si="1431">(O8271*N8271*0.6+$L$8*6.43*(1+0.536*Q8271)*P8271*(1- G8271/100))/($O$7*(O8271+$L$8))</f>
        <v>8.5096818996734687</v>
      </c>
    </row>
    <row r="8272" spans="2:18" ht="15">
      <c r="B8272" s="84">
        <v>38575</v>
      </c>
      <c r="C8272" s="85">
        <v>0</v>
      </c>
      <c r="D8272" s="86">
        <v>26.9</v>
      </c>
      <c r="E8272" s="87">
        <v>15.3</v>
      </c>
      <c r="F8272" s="96">
        <f t="shared" si="1422"/>
        <v>21.1</v>
      </c>
      <c r="G8272" s="96"/>
      <c r="H8272" s="74">
        <f t="shared" si="1423"/>
        <v>223</v>
      </c>
      <c r="I8272" s="53">
        <f t="shared" si="1421"/>
        <v>0.97319699963590767</v>
      </c>
      <c r="J8272" s="53">
        <f t="shared" si="1424"/>
        <v>0.2714361465750153</v>
      </c>
      <c r="K8272" s="53">
        <f t="shared" si="1425"/>
        <v>1.8668072628650605</v>
      </c>
      <c r="L8272" s="53">
        <f t="shared" si="1426"/>
        <v>36.334726600283837</v>
      </c>
      <c r="M8272" s="93">
        <f t="shared" si="1427"/>
        <v>4.5081666944679784</v>
      </c>
      <c r="N8272" s="53">
        <f t="shared" si="1428"/>
        <v>21.037775324402254</v>
      </c>
      <c r="O8272">
        <f t="shared" si="1429"/>
        <v>1.1608267922038829</v>
      </c>
      <c r="P8272" s="53">
        <f t="shared" si="1430"/>
        <v>18.835820596151294</v>
      </c>
      <c r="Q8272" s="53">
        <v>0.2</v>
      </c>
      <c r="R8272" s="53">
        <f t="shared" si="1431"/>
        <v>7.7827102745122367</v>
      </c>
    </row>
    <row r="8273" spans="2:18" ht="15">
      <c r="B8273" s="84">
        <v>38576</v>
      </c>
      <c r="C8273" s="85">
        <v>0.8</v>
      </c>
      <c r="D8273" s="86">
        <v>28.5</v>
      </c>
      <c r="E8273" s="87">
        <v>15.7</v>
      </c>
      <c r="F8273" s="96">
        <f t="shared" si="1422"/>
        <v>22.1</v>
      </c>
      <c r="G8273" s="96"/>
      <c r="H8273" s="74">
        <f t="shared" si="1423"/>
        <v>224</v>
      </c>
      <c r="I8273" s="53">
        <f t="shared" si="1421"/>
        <v>0.9735437730188059</v>
      </c>
      <c r="J8273" s="53">
        <f t="shared" si="1424"/>
        <v>0.26629284916488616</v>
      </c>
      <c r="K8273" s="53">
        <f t="shared" si="1425"/>
        <v>1.860748807253622</v>
      </c>
      <c r="L8273" s="53">
        <f t="shared" si="1426"/>
        <v>36.137080136583045</v>
      </c>
      <c r="M8273" s="93">
        <f t="shared" si="1427"/>
        <v>4.8309263096130861</v>
      </c>
      <c r="N8273" s="53">
        <f t="shared" si="1428"/>
        <v>21.978951212701922</v>
      </c>
      <c r="O8273">
        <f t="shared" si="1429"/>
        <v>1.2260124998169928</v>
      </c>
      <c r="P8273" s="53">
        <f t="shared" si="1430"/>
        <v>20.028982621079091</v>
      </c>
      <c r="Q8273" s="53">
        <v>0.2</v>
      </c>
      <c r="R8273" s="53">
        <f t="shared" si="1431"/>
        <v>8.0434348083252303</v>
      </c>
    </row>
    <row r="8274" spans="2:18" ht="15">
      <c r="B8274" s="84">
        <v>38577</v>
      </c>
      <c r="C8274" s="85">
        <v>0</v>
      </c>
      <c r="D8274" s="86">
        <v>28.6</v>
      </c>
      <c r="E8274" s="87">
        <v>14.9</v>
      </c>
      <c r="F8274" s="96">
        <f t="shared" si="1422"/>
        <v>21.75</v>
      </c>
      <c r="G8274" s="96"/>
      <c r="H8274" s="74">
        <f t="shared" si="1423"/>
        <v>225</v>
      </c>
      <c r="I8274" s="53">
        <f t="shared" si="1421"/>
        <v>0.97389837522490752</v>
      </c>
      <c r="J8274" s="53">
        <f t="shared" si="1424"/>
        <v>0.26107852392308678</v>
      </c>
      <c r="K8274" s="53">
        <f t="shared" si="1425"/>
        <v>1.8546351236691809</v>
      </c>
      <c r="L8274" s="53">
        <f t="shared" si="1426"/>
        <v>35.936553985335735</v>
      </c>
      <c r="M8274" s="93">
        <f t="shared" si="1427"/>
        <v>4.9265475007693285</v>
      </c>
      <c r="N8274" s="53">
        <f t="shared" si="1428"/>
        <v>22.612346644546918</v>
      </c>
      <c r="O8274">
        <f t="shared" si="1429"/>
        <v>1.2028451539707186</v>
      </c>
      <c r="P8274" s="53">
        <f t="shared" si="1430"/>
        <v>19.60394371976556</v>
      </c>
      <c r="Q8274" s="53">
        <v>0.2</v>
      </c>
      <c r="R8274" s="53">
        <f t="shared" si="1431"/>
        <v>8.1758575127743249</v>
      </c>
    </row>
    <row r="8275" spans="2:18" ht="15">
      <c r="B8275" s="84">
        <v>38578</v>
      </c>
      <c r="C8275" s="85">
        <v>17</v>
      </c>
      <c r="D8275" s="86">
        <v>23.3</v>
      </c>
      <c r="E8275" s="87">
        <v>12.7</v>
      </c>
      <c r="F8275" s="96">
        <f t="shared" si="1422"/>
        <v>18</v>
      </c>
      <c r="G8275" s="96"/>
      <c r="H8275" s="74">
        <f t="shared" si="1423"/>
        <v>226</v>
      </c>
      <c r="I8275" s="53">
        <f t="shared" si="1421"/>
        <v>0.97426070132171483</v>
      </c>
      <c r="J8275" s="53">
        <f t="shared" si="1424"/>
        <v>0.25579466420081692</v>
      </c>
      <c r="K8275" s="53">
        <f t="shared" si="1425"/>
        <v>1.8484683185532087</v>
      </c>
      <c r="L8275" s="53">
        <f t="shared" si="1426"/>
        <v>35.733193197215876</v>
      </c>
      <c r="M8275" s="93">
        <f t="shared" si="1427"/>
        <v>3.90038304849321</v>
      </c>
      <c r="N8275" s="53">
        <f t="shared" si="1428"/>
        <v>19.777604207030425</v>
      </c>
      <c r="O8275">
        <f t="shared" si="1429"/>
        <v>0.97748894673792364</v>
      </c>
      <c r="P8275" s="53">
        <f t="shared" si="1430"/>
        <v>15.528504174899853</v>
      </c>
      <c r="Q8275" s="53">
        <v>0.2</v>
      </c>
      <c r="R8275" s="53">
        <f t="shared" si="1431"/>
        <v>7.3564004521172617</v>
      </c>
    </row>
    <row r="8276" spans="2:18" ht="15">
      <c r="B8276" s="84">
        <v>38579</v>
      </c>
      <c r="C8276" s="85">
        <v>15.4</v>
      </c>
      <c r="D8276" s="86">
        <v>26.1</v>
      </c>
      <c r="E8276" s="87">
        <v>10.9</v>
      </c>
      <c r="F8276" s="96">
        <f t="shared" si="1422"/>
        <v>18.5</v>
      </c>
      <c r="G8276" s="96"/>
      <c r="H8276" s="74">
        <f t="shared" si="1423"/>
        <v>227</v>
      </c>
      <c r="I8276" s="53">
        <f t="shared" si="1421"/>
        <v>0.97463064409110667</v>
      </c>
      <c r="J8276" s="53">
        <f t="shared" si="1424"/>
        <v>0.2504427695645105</v>
      </c>
      <c r="K8276" s="53">
        <f t="shared" si="1425"/>
        <v>1.8422504417571395</v>
      </c>
      <c r="L8276" s="53">
        <f t="shared" si="1426"/>
        <v>35.527043306817113</v>
      </c>
      <c r="M8276" s="93">
        <f t="shared" si="1427"/>
        <v>4.7085475215265289</v>
      </c>
      <c r="N8276" s="53">
        <f t="shared" si="1428"/>
        <v>23.546685365765441</v>
      </c>
      <c r="O8276">
        <f t="shared" si="1429"/>
        <v>1.0052337064307559</v>
      </c>
      <c r="P8276" s="53">
        <f t="shared" si="1430"/>
        <v>16.024156693524468</v>
      </c>
      <c r="Q8276" s="53">
        <v>0.2</v>
      </c>
      <c r="R8276" s="53">
        <f t="shared" si="1431"/>
        <v>8.2457309581779388</v>
      </c>
    </row>
    <row r="8277" spans="2:18" ht="15">
      <c r="B8277" s="84">
        <v>38580</v>
      </c>
      <c r="C8277" s="85">
        <v>0</v>
      </c>
      <c r="D8277" s="86">
        <v>26.3</v>
      </c>
      <c r="E8277" s="87">
        <v>12.1</v>
      </c>
      <c r="F8277" s="96">
        <f t="shared" si="1422"/>
        <v>19.2</v>
      </c>
      <c r="G8277" s="96"/>
      <c r="H8277" s="74">
        <f t="shared" si="1423"/>
        <v>228</v>
      </c>
      <c r="I8277" s="53">
        <f t="shared" si="1421"/>
        <v>0.97500809406106548</v>
      </c>
      <c r="J8277" s="53">
        <f t="shared" si="1424"/>
        <v>0.24502434533453546</v>
      </c>
      <c r="K8277" s="53">
        <f t="shared" si="1425"/>
        <v>1.8359834865229152</v>
      </c>
      <c r="L8277" s="53">
        <f t="shared" si="1426"/>
        <v>35.31815034785236</v>
      </c>
      <c r="M8277" s="93">
        <f t="shared" si="1427"/>
        <v>4.6115117633953639</v>
      </c>
      <c r="N8277" s="53">
        <f t="shared" si="1428"/>
        <v>22.625127984169595</v>
      </c>
      <c r="O8277">
        <f t="shared" si="1429"/>
        <v>1.0452259340204932</v>
      </c>
      <c r="P8277" s="53">
        <f t="shared" si="1430"/>
        <v>16.741738429425414</v>
      </c>
      <c r="Q8277" s="53">
        <v>0.2</v>
      </c>
      <c r="R8277" s="53">
        <f t="shared" si="1431"/>
        <v>8.0661122976966499</v>
      </c>
    </row>
    <row r="8278" spans="2:18" ht="15">
      <c r="B8278" s="84">
        <v>38581</v>
      </c>
      <c r="C8278" s="85">
        <v>0</v>
      </c>
      <c r="D8278" s="86">
        <v>31</v>
      </c>
      <c r="E8278" s="87">
        <v>12.3</v>
      </c>
      <c r="F8278" s="96">
        <f t="shared" si="1422"/>
        <v>21.65</v>
      </c>
      <c r="G8278" s="96"/>
      <c r="H8278" s="74">
        <f t="shared" si="1423"/>
        <v>229</v>
      </c>
      <c r="I8278" s="53">
        <f t="shared" si="1421"/>
        <v>0.97539293953807282</v>
      </c>
      <c r="J8278" s="53">
        <f t="shared" si="1424"/>
        <v>0.23954090215660312</v>
      </c>
      <c r="K8278" s="53">
        <f t="shared" si="1425"/>
        <v>1.8296693896215483</v>
      </c>
      <c r="L8278" s="53">
        <f t="shared" si="1426"/>
        <v>35.106560869164369</v>
      </c>
      <c r="M8278" s="93">
        <f t="shared" si="1427"/>
        <v>5.6086142527084224</v>
      </c>
      <c r="N8278" s="53">
        <f t="shared" si="1428"/>
        <v>25.808217587378856</v>
      </c>
      <c r="O8278">
        <f t="shared" si="1429"/>
        <v>1.1962961133944221</v>
      </c>
      <c r="P8278" s="53">
        <f t="shared" si="1430"/>
        <v>19.483986915032524</v>
      </c>
      <c r="Q8278" s="53">
        <v>0.2</v>
      </c>
      <c r="R8278" s="53">
        <f t="shared" si="1431"/>
        <v>8.9138863267351205</v>
      </c>
    </row>
    <row r="8279" spans="2:18" ht="15">
      <c r="B8279" s="84">
        <v>38582</v>
      </c>
      <c r="C8279" s="85">
        <v>0</v>
      </c>
      <c r="D8279" s="86">
        <v>29.5</v>
      </c>
      <c r="E8279" s="87">
        <v>14.9</v>
      </c>
      <c r="F8279" s="96">
        <f t="shared" si="1422"/>
        <v>22.2</v>
      </c>
      <c r="G8279" s="96"/>
      <c r="H8279" s="74">
        <f t="shared" si="1423"/>
        <v>230</v>
      </c>
      <c r="I8279" s="53">
        <f t="shared" si="1421"/>
        <v>0.9757850666401604</v>
      </c>
      <c r="J8279" s="53">
        <f t="shared" si="1424"/>
        <v>0.23399395560558103</v>
      </c>
      <c r="K8279" s="53">
        <f t="shared" si="1425"/>
        <v>1.8233100316399484</v>
      </c>
      <c r="L8279" s="53">
        <f t="shared" si="1426"/>
        <v>34.892321951444117</v>
      </c>
      <c r="M8279" s="93">
        <f t="shared" si="1427"/>
        <v>4.9941980854190779</v>
      </c>
      <c r="N8279" s="53">
        <f t="shared" si="1428"/>
        <v>22.664973745914928</v>
      </c>
      <c r="O8279">
        <f t="shared" si="1429"/>
        <v>1.2327024527211001</v>
      </c>
      <c r="P8279" s="53">
        <f t="shared" si="1430"/>
        <v>20.151918105433111</v>
      </c>
      <c r="Q8279" s="53">
        <v>0.2</v>
      </c>
      <c r="R8279" s="53">
        <f t="shared" si="1431"/>
        <v>8.2072069877938052</v>
      </c>
    </row>
    <row r="8280" spans="2:18" ht="15">
      <c r="B8280" s="84">
        <v>38583</v>
      </c>
      <c r="C8280" s="85">
        <v>20</v>
      </c>
      <c r="D8280" s="86">
        <v>28.9</v>
      </c>
      <c r="E8280" s="87">
        <v>14.1</v>
      </c>
      <c r="F8280" s="96">
        <f t="shared" si="1422"/>
        <v>21.5</v>
      </c>
      <c r="G8280" s="96"/>
      <c r="H8280" s="74">
        <f t="shared" si="1423"/>
        <v>231</v>
      </c>
      <c r="I8280" s="53">
        <f t="shared" si="1421"/>
        <v>0.97618435933060999</v>
      </c>
      <c r="J8280" s="53">
        <f t="shared" si="1424"/>
        <v>0.22838502582131925</v>
      </c>
      <c r="K8280" s="53">
        <f t="shared" si="1425"/>
        <v>1.8169072374064701</v>
      </c>
      <c r="L8280" s="53">
        <f t="shared" si="1426"/>
        <v>34.675481224553344</v>
      </c>
      <c r="M8280" s="93">
        <f t="shared" si="1427"/>
        <v>4.909591727731466</v>
      </c>
      <c r="N8280" s="53">
        <f t="shared" si="1428"/>
        <v>22.677870761836949</v>
      </c>
      <c r="O8280">
        <f t="shared" si="1429"/>
        <v>1.1865305921643348</v>
      </c>
      <c r="P8280" s="53">
        <f t="shared" si="1430"/>
        <v>19.305275780700303</v>
      </c>
      <c r="Q8280" s="53">
        <v>0.2</v>
      </c>
      <c r="R8280" s="53">
        <f t="shared" si="1431"/>
        <v>8.1803587251414616</v>
      </c>
    </row>
    <row r="8281" spans="2:18" ht="15">
      <c r="B8281" s="84">
        <v>38584</v>
      </c>
      <c r="C8281" s="85">
        <v>0</v>
      </c>
      <c r="D8281" s="86">
        <v>19.899999999999999</v>
      </c>
      <c r="E8281" s="87">
        <v>13.5</v>
      </c>
      <c r="F8281" s="96">
        <f t="shared" si="1422"/>
        <v>16.7</v>
      </c>
      <c r="G8281" s="96"/>
      <c r="H8281" s="74">
        <f t="shared" si="1423"/>
        <v>232</v>
      </c>
      <c r="I8281" s="53">
        <f t="shared" si="1421"/>
        <v>0.97659069945229038</v>
      </c>
      <c r="J8281" s="53">
        <f t="shared" si="1424"/>
        <v>0.22271563717602461</v>
      </c>
      <c r="K8281" s="53">
        <f t="shared" si="1425"/>
        <v>1.810462776545904</v>
      </c>
      <c r="L8281" s="53">
        <f t="shared" si="1426"/>
        <v>34.456086885348398</v>
      </c>
      <c r="M8281" s="93">
        <f t="shared" si="1427"/>
        <v>2.8162714303483063</v>
      </c>
      <c r="N8281" s="53">
        <f t="shared" si="1428"/>
        <v>14.818521078752676</v>
      </c>
      <c r="O8281">
        <f t="shared" si="1429"/>
        <v>0.90844795945984114</v>
      </c>
      <c r="P8281" s="53">
        <f t="shared" si="1430"/>
        <v>14.303121974921044</v>
      </c>
      <c r="Q8281" s="53">
        <v>0.2</v>
      </c>
      <c r="R8281" s="53">
        <f t="shared" si="1431"/>
        <v>6.1633921680157089</v>
      </c>
    </row>
    <row r="8282" spans="2:18" ht="15">
      <c r="B8282" s="84">
        <v>38585</v>
      </c>
      <c r="C8282" s="85">
        <v>18.399999999999999</v>
      </c>
      <c r="D8282" s="86">
        <v>16.100000000000001</v>
      </c>
      <c r="E8282" s="87">
        <v>12.5</v>
      </c>
      <c r="F8282" s="96">
        <f t="shared" si="1422"/>
        <v>14.3</v>
      </c>
      <c r="G8282" s="96"/>
      <c r="H8282" s="74">
        <f t="shared" si="1423"/>
        <v>233</v>
      </c>
      <c r="I8282" s="53">
        <f t="shared" si="1421"/>
        <v>0.97700396676262224</v>
      </c>
      <c r="J8282" s="53">
        <f t="shared" si="1424"/>
        <v>0.21698731797268575</v>
      </c>
      <c r="K8282" s="53">
        <f t="shared" si="1425"/>
        <v>1.8039783641549574</v>
      </c>
      <c r="L8282" s="53">
        <f t="shared" si="1426"/>
        <v>34.234187715904213</v>
      </c>
      <c r="M8282" s="93">
        <f t="shared" si="1427"/>
        <v>1.9526112358823267</v>
      </c>
      <c r="N8282" s="53">
        <f t="shared" si="1428"/>
        <v>11.042316716857497</v>
      </c>
      <c r="O8282">
        <f t="shared" si="1429"/>
        <v>0.7920785885773336</v>
      </c>
      <c r="P8282" s="53">
        <f t="shared" si="1430"/>
        <v>12.265269032584351</v>
      </c>
      <c r="Q8282" s="53">
        <v>0.2</v>
      </c>
      <c r="R8282" s="53">
        <f t="shared" si="1431"/>
        <v>5.2035226695234558</v>
      </c>
    </row>
    <row r="8283" spans="2:18" ht="15">
      <c r="B8283" s="84">
        <v>38586</v>
      </c>
      <c r="C8283" s="85">
        <v>9</v>
      </c>
      <c r="D8283" s="86">
        <v>15.7</v>
      </c>
      <c r="E8283" s="87">
        <v>12.5</v>
      </c>
      <c r="F8283" s="96">
        <f t="shared" si="1422"/>
        <v>14.1</v>
      </c>
      <c r="G8283" s="96"/>
      <c r="H8283" s="74">
        <f t="shared" si="1423"/>
        <v>234</v>
      </c>
      <c r="I8283" s="53">
        <f t="shared" si="1421"/>
        <v>0.97742403896915975</v>
      </c>
      <c r="J8283" s="53">
        <f t="shared" si="1424"/>
        <v>0.21120160017397474</v>
      </c>
      <c r="K8283" s="53">
        <f t="shared" si="1425"/>
        <v>1.7974556615895867</v>
      </c>
      <c r="L8283" s="53">
        <f t="shared" si="1426"/>
        <v>34.009833102038442</v>
      </c>
      <c r="M8283" s="93">
        <f t="shared" si="1427"/>
        <v>1.8174800250995506</v>
      </c>
      <c r="N8283" s="53">
        <f t="shared" si="1428"/>
        <v>10.342568625862947</v>
      </c>
      <c r="O8283">
        <f t="shared" si="1429"/>
        <v>0.78299621064441227</v>
      </c>
      <c r="P8283" s="53">
        <f t="shared" si="1430"/>
        <v>12.107763074973807</v>
      </c>
      <c r="Q8283" s="53">
        <v>0.2</v>
      </c>
      <c r="R8283" s="53">
        <f t="shared" si="1431"/>
        <v>5.0369637904492865</v>
      </c>
    </row>
    <row r="8284" spans="2:18" ht="15">
      <c r="B8284" s="84">
        <v>38587</v>
      </c>
      <c r="C8284" s="85">
        <v>9.1999999999999993</v>
      </c>
      <c r="D8284" s="86">
        <v>23.7</v>
      </c>
      <c r="E8284" s="87">
        <v>12.2</v>
      </c>
      <c r="F8284" s="96">
        <f t="shared" si="1422"/>
        <v>17.95</v>
      </c>
      <c r="G8284" s="96"/>
      <c r="H8284" s="74">
        <f t="shared" si="1423"/>
        <v>235</v>
      </c>
      <c r="I8284" s="53">
        <f t="shared" si="1421"/>
        <v>0.97785079176577849</v>
      </c>
      <c r="J8284" s="53">
        <f t="shared" si="1424"/>
        <v>0.20536001916100194</v>
      </c>
      <c r="K8284" s="53">
        <f t="shared" si="1425"/>
        <v>1.7908962773558934</v>
      </c>
      <c r="L8284" s="53">
        <f t="shared" si="1426"/>
        <v>33.783073052036812</v>
      </c>
      <c r="M8284" s="93">
        <f t="shared" si="1427"/>
        <v>3.8355141754458031</v>
      </c>
      <c r="N8284" s="53">
        <f t="shared" si="1428"/>
        <v>19.475875689049946</v>
      </c>
      <c r="O8284">
        <f t="shared" si="1429"/>
        <v>0.97475147047170785</v>
      </c>
      <c r="P8284" s="53">
        <f t="shared" si="1430"/>
        <v>15.479698192299631</v>
      </c>
      <c r="Q8284" s="53">
        <v>0.2</v>
      </c>
      <c r="R8284" s="53">
        <f t="shared" si="1431"/>
        <v>7.2848745031277842</v>
      </c>
    </row>
    <row r="8285" spans="2:18" ht="15">
      <c r="B8285" s="84">
        <v>38588</v>
      </c>
      <c r="C8285" s="85">
        <v>0</v>
      </c>
      <c r="D8285" s="86">
        <v>28.2</v>
      </c>
      <c r="E8285" s="87">
        <v>12.2</v>
      </c>
      <c r="F8285" s="96">
        <f t="shared" si="1422"/>
        <v>20.2</v>
      </c>
      <c r="G8285" s="96"/>
      <c r="H8285" s="74">
        <f t="shared" si="1423"/>
        <v>236</v>
      </c>
      <c r="I8285" s="53">
        <f t="shared" si="1421"/>
        <v>0.97828409886946033</v>
      </c>
      <c r="J8285" s="53">
        <f t="shared" si="1424"/>
        <v>0.19946411352127225</v>
      </c>
      <c r="K8285" s="53">
        <f t="shared" si="1425"/>
        <v>1.7843017680966851</v>
      </c>
      <c r="L8285" s="53">
        <f t="shared" si="1426"/>
        <v>33.553958215483732</v>
      </c>
      <c r="M8285" s="93">
        <f t="shared" si="1427"/>
        <v>4.7762474723669026</v>
      </c>
      <c r="N8285" s="53">
        <f t="shared" si="1428"/>
        <v>22.81669158652894</v>
      </c>
      <c r="O8285">
        <f t="shared" si="1429"/>
        <v>1.1047545036016551</v>
      </c>
      <c r="P8285" s="53">
        <f t="shared" si="1430"/>
        <v>17.816489853975607</v>
      </c>
      <c r="Q8285" s="53">
        <v>0.2</v>
      </c>
      <c r="R8285" s="53">
        <f t="shared" si="1431"/>
        <v>8.1555503513449619</v>
      </c>
    </row>
    <row r="8286" spans="2:18" ht="15">
      <c r="B8286" s="84">
        <v>38589</v>
      </c>
      <c r="C8286" s="85">
        <v>0</v>
      </c>
      <c r="D8286" s="86">
        <v>24.9</v>
      </c>
      <c r="E8286" s="87">
        <v>15.3</v>
      </c>
      <c r="F8286" s="96">
        <f t="shared" si="1422"/>
        <v>20.100000000000001</v>
      </c>
      <c r="G8286" s="96"/>
      <c r="H8286" s="74">
        <f t="shared" si="1423"/>
        <v>237</v>
      </c>
      <c r="I8286" s="53">
        <f t="shared" si="1421"/>
        <v>0.97872383205766189</v>
      </c>
      <c r="J8286" s="53">
        <f t="shared" si="1424"/>
        <v>0.19351542486513199</v>
      </c>
      <c r="K8286" s="53">
        <f t="shared" si="1425"/>
        <v>1.7776736396661694</v>
      </c>
      <c r="L8286" s="53">
        <f t="shared" si="1426"/>
        <v>33.322539902103479</v>
      </c>
      <c r="M8286" s="93">
        <f t="shared" si="1427"/>
        <v>3.6644803457164743</v>
      </c>
      <c r="N8286" s="53">
        <f t="shared" si="1428"/>
        <v>17.551839324808331</v>
      </c>
      <c r="O8286">
        <f t="shared" si="1429"/>
        <v>1.0986720037568833</v>
      </c>
      <c r="P8286" s="53">
        <f t="shared" si="1430"/>
        <v>17.706318771753242</v>
      </c>
      <c r="Q8286" s="53">
        <v>0.2</v>
      </c>
      <c r="R8286" s="53">
        <f t="shared" si="1431"/>
        <v>6.933789113968885</v>
      </c>
    </row>
    <row r="8287" spans="2:18" ht="15">
      <c r="B8287" s="84">
        <v>38590</v>
      </c>
      <c r="C8287" s="85">
        <v>0</v>
      </c>
      <c r="D8287" s="86">
        <v>27.7</v>
      </c>
      <c r="E8287" s="87">
        <v>17.7</v>
      </c>
      <c r="F8287" s="96">
        <f t="shared" si="1422"/>
        <v>22.7</v>
      </c>
      <c r="G8287" s="96"/>
      <c r="H8287" s="74">
        <f t="shared" si="1423"/>
        <v>238</v>
      </c>
      <c r="I8287" s="53">
        <f t="shared" si="1421"/>
        <v>0.97916986120625815</v>
      </c>
      <c r="J8287" s="53">
        <f t="shared" si="1424"/>
        <v>0.18751549766996503</v>
      </c>
      <c r="K8287" s="53">
        <f t="shared" si="1425"/>
        <v>1.7710133482856545</v>
      </c>
      <c r="L8287" s="53">
        <f t="shared" si="1426"/>
        <v>33.088870100519358</v>
      </c>
      <c r="M8287" s="93">
        <f t="shared" si="1427"/>
        <v>3.9685918314669557</v>
      </c>
      <c r="N8287" s="53">
        <f t="shared" si="1428"/>
        <v>17.788153102244589</v>
      </c>
      <c r="O8287">
        <f t="shared" si="1429"/>
        <v>1.2666295472620082</v>
      </c>
      <c r="P8287" s="53">
        <f t="shared" si="1430"/>
        <v>20.776717805149179</v>
      </c>
      <c r="Q8287" s="53">
        <v>0.2</v>
      </c>
      <c r="R8287" s="53">
        <f t="shared" si="1431"/>
        <v>7.0922056671966516</v>
      </c>
    </row>
    <row r="8288" spans="2:18" ht="15">
      <c r="B8288" s="84">
        <v>38591</v>
      </c>
      <c r="C8288" s="85">
        <v>0</v>
      </c>
      <c r="D8288" s="86">
        <v>26.9</v>
      </c>
      <c r="E8288" s="87">
        <v>15</v>
      </c>
      <c r="F8288" s="96">
        <f t="shared" si="1422"/>
        <v>20.95</v>
      </c>
      <c r="G8288" s="96"/>
      <c r="H8288" s="74">
        <f t="shared" si="1423"/>
        <v>239</v>
      </c>
      <c r="I8288" s="53">
        <f t="shared" si="1421"/>
        <v>0.97962205432804828</v>
      </c>
      <c r="J8288" s="53">
        <f t="shared" si="1424"/>
        <v>0.18146587915136539</v>
      </c>
      <c r="K8288" s="53">
        <f t="shared" si="1425"/>
        <v>1.764322301773517</v>
      </c>
      <c r="L8288" s="53">
        <f t="shared" si="1426"/>
        <v>32.853001496841131</v>
      </c>
      <c r="M8288" s="93">
        <f t="shared" si="1427"/>
        <v>4.1126307136053368</v>
      </c>
      <c r="N8288" s="53">
        <f t="shared" si="1428"/>
        <v>19.266261717189344</v>
      </c>
      <c r="O8288">
        <f t="shared" si="1429"/>
        <v>1.1513132958205212</v>
      </c>
      <c r="P8288" s="53">
        <f t="shared" si="1430"/>
        <v>18.662410939368396</v>
      </c>
      <c r="Q8288" s="53">
        <v>0.2</v>
      </c>
      <c r="R8288" s="53">
        <f t="shared" si="1431"/>
        <v>7.3656988537591399</v>
      </c>
    </row>
    <row r="8289" spans="2:18" ht="15">
      <c r="B8289" s="84">
        <v>38592</v>
      </c>
      <c r="C8289" s="85">
        <v>13.6</v>
      </c>
      <c r="D8289" s="86">
        <v>24.5</v>
      </c>
      <c r="E8289" s="87">
        <v>14.5</v>
      </c>
      <c r="F8289" s="96">
        <f t="shared" si="1422"/>
        <v>19.5</v>
      </c>
      <c r="G8289" s="96"/>
      <c r="H8289" s="74">
        <f t="shared" si="1423"/>
        <v>240</v>
      </c>
      <c r="I8289" s="53">
        <f t="shared" si="1421"/>
        <v>0.98008027761181238</v>
      </c>
      <c r="J8289" s="53">
        <f t="shared" si="1424"/>
        <v>0.17536811916049025</v>
      </c>
      <c r="K8289" s="53">
        <f t="shared" si="1425"/>
        <v>1.7576018608431281</v>
      </c>
      <c r="L8289" s="53">
        <f t="shared" si="1426"/>
        <v>32.614987492993194</v>
      </c>
      <c r="M8289" s="93">
        <f t="shared" si="1427"/>
        <v>3.6026786152871124</v>
      </c>
      <c r="N8289" s="53">
        <f t="shared" si="1428"/>
        <v>17.533399877079795</v>
      </c>
      <c r="O8289">
        <f t="shared" si="1429"/>
        <v>1.0627844323448907</v>
      </c>
      <c r="P8289" s="53">
        <f t="shared" si="1430"/>
        <v>17.057933627510408</v>
      </c>
      <c r="Q8289" s="53">
        <v>0.2</v>
      </c>
      <c r="R8289" s="53">
        <f t="shared" si="1431"/>
        <v>6.9047395232086606</v>
      </c>
    </row>
    <row r="8290" spans="2:18" ht="15">
      <c r="B8290" s="84">
        <v>38593</v>
      </c>
      <c r="C8290" s="85">
        <v>0</v>
      </c>
      <c r="D8290" s="86">
        <v>30.1</v>
      </c>
      <c r="E8290" s="87">
        <v>14.9</v>
      </c>
      <c r="F8290" s="96">
        <f t="shared" si="1422"/>
        <v>22.5</v>
      </c>
      <c r="G8290" s="96"/>
      <c r="H8290" s="74">
        <f t="shared" si="1423"/>
        <v>241</v>
      </c>
      <c r="I8290" s="53">
        <f t="shared" si="1421"/>
        <v>0.98054439546190864</v>
      </c>
      <c r="J8290" s="53">
        <f t="shared" si="1424"/>
        <v>0.1692237701067511</v>
      </c>
      <c r="K8290" s="53">
        <f t="shared" si="1425"/>
        <v>1.7508533404627868</v>
      </c>
      <c r="L8290" s="53">
        <f t="shared" si="1426"/>
        <v>32.374882224697821</v>
      </c>
      <c r="M8290" s="93">
        <f t="shared" si="1427"/>
        <v>4.7635914912702004</v>
      </c>
      <c r="N8290" s="53">
        <f t="shared" si="1428"/>
        <v>21.457489690744787</v>
      </c>
      <c r="O8290">
        <f t="shared" si="1429"/>
        <v>1.2529627418997087</v>
      </c>
      <c r="P8290" s="53">
        <f t="shared" si="1430"/>
        <v>20.524760720033569</v>
      </c>
      <c r="Q8290" s="53">
        <v>0.2</v>
      </c>
      <c r="R8290" s="53">
        <f t="shared" si="1431"/>
        <v>7.9387153382337772</v>
      </c>
    </row>
    <row r="8291" spans="2:18" ht="15">
      <c r="B8291" s="84">
        <v>38594</v>
      </c>
      <c r="C8291" s="85">
        <v>0</v>
      </c>
      <c r="D8291" s="86">
        <v>31.3</v>
      </c>
      <c r="E8291" s="87">
        <v>15.3</v>
      </c>
      <c r="F8291" s="96">
        <f t="shared" si="1422"/>
        <v>23.3</v>
      </c>
      <c r="G8291" s="96"/>
      <c r="H8291" s="74">
        <f t="shared" si="1423"/>
        <v>242</v>
      </c>
      <c r="I8291" s="53">
        <f t="shared" si="1421"/>
        <v>0.98101427053839818</v>
      </c>
      <c r="J8291" s="53">
        <f t="shared" si="1424"/>
        <v>0.16303438690500505</v>
      </c>
      <c r="K8291" s="53">
        <f t="shared" si="1425"/>
        <v>1.7440780112721548</v>
      </c>
      <c r="L8291" s="53">
        <f t="shared" si="1426"/>
        <v>32.132740579031577</v>
      </c>
      <c r="M8291" s="93">
        <f t="shared" si="1427"/>
        <v>4.9470813793743567</v>
      </c>
      <c r="N8291" s="53">
        <f t="shared" si="1428"/>
        <v>21.850263593741474</v>
      </c>
      <c r="O8291">
        <f t="shared" si="1429"/>
        <v>1.3084088390821</v>
      </c>
      <c r="P8291" s="53">
        <f t="shared" si="1430"/>
        <v>21.549170523339328</v>
      </c>
      <c r="Q8291" s="53">
        <v>0.2</v>
      </c>
      <c r="R8291" s="53">
        <f t="shared" si="1431"/>
        <v>8.0629684112758291</v>
      </c>
    </row>
    <row r="8292" spans="2:18" ht="15">
      <c r="B8292" s="84">
        <v>38595</v>
      </c>
      <c r="C8292" s="85">
        <v>0</v>
      </c>
      <c r="D8292" s="86">
        <v>28.9</v>
      </c>
      <c r="E8292" s="87">
        <v>19.100000000000001</v>
      </c>
      <c r="F8292" s="96">
        <f t="shared" si="1422"/>
        <v>24</v>
      </c>
      <c r="G8292" s="96"/>
      <c r="H8292" s="74">
        <f t="shared" si="1423"/>
        <v>243</v>
      </c>
      <c r="I8292" s="53">
        <f t="shared" si="1421"/>
        <v>0.98148976379768649</v>
      </c>
      <c r="J8292" s="53">
        <f t="shared" si="1424"/>
        <v>0.15680152694636912</v>
      </c>
      <c r="K8292" s="53">
        <f t="shared" si="1425"/>
        <v>1.7372771010500481</v>
      </c>
      <c r="L8292" s="53">
        <f t="shared" si="1426"/>
        <v>31.88861821147421</v>
      </c>
      <c r="M8292" s="93">
        <f t="shared" si="1427"/>
        <v>3.9077295058160941</v>
      </c>
      <c r="N8292" s="53">
        <f t="shared" si="1428"/>
        <v>16.970618090995792</v>
      </c>
      <c r="O8292">
        <f t="shared" si="1429"/>
        <v>1.3586571485671137</v>
      </c>
      <c r="P8292" s="53">
        <f t="shared" si="1430"/>
        <v>22.48254785226381</v>
      </c>
      <c r="Q8292" s="53">
        <v>0.2</v>
      </c>
      <c r="R8292" s="53">
        <f t="shared" si="1431"/>
        <v>6.9507364794074071</v>
      </c>
    </row>
    <row r="8293" spans="2:18" ht="15">
      <c r="B8293" s="84">
        <v>38596</v>
      </c>
      <c r="C8293" s="85">
        <v>1.4</v>
      </c>
      <c r="D8293" s="86">
        <v>31.1</v>
      </c>
      <c r="E8293" s="87">
        <v>18.100000000000001</v>
      </c>
      <c r="F8293" s="96">
        <f t="shared" si="1422"/>
        <v>24.6</v>
      </c>
      <c r="G8293" s="96"/>
      <c r="H8293" s="74">
        <f t="shared" si="1423"/>
        <v>244</v>
      </c>
      <c r="I8293" s="53">
        <f t="shared" si="1421"/>
        <v>0.98197073453366823</v>
      </c>
      <c r="J8293" s="53">
        <f t="shared" si="1424"/>
        <v>0.15052675009176728</v>
      </c>
      <c r="K8293" s="53">
        <f t="shared" si="1425"/>
        <v>1.730451796228839</v>
      </c>
      <c r="L8293" s="53">
        <f t="shared" si="1426"/>
        <v>31.642571562372726</v>
      </c>
      <c r="M8293" s="93">
        <f t="shared" si="1427"/>
        <v>4.530110308718764</v>
      </c>
      <c r="N8293" s="53">
        <f t="shared" si="1428"/>
        <v>19.395115423464503</v>
      </c>
      <c r="O8293">
        <f t="shared" si="1429"/>
        <v>1.4030500078578083</v>
      </c>
      <c r="P8293" s="53">
        <f t="shared" si="1430"/>
        <v>23.310998151660321</v>
      </c>
      <c r="Q8293" s="53">
        <v>0.2</v>
      </c>
      <c r="R8293" s="53">
        <f t="shared" si="1431"/>
        <v>7.5403300070364212</v>
      </c>
    </row>
    <row r="8294" spans="2:18" ht="15">
      <c r="B8294" s="84">
        <v>38597</v>
      </c>
      <c r="C8294" s="85">
        <v>0</v>
      </c>
      <c r="D8294" s="86">
        <v>31.7</v>
      </c>
      <c r="E8294" s="87">
        <v>16.600000000000001</v>
      </c>
      <c r="F8294" s="96">
        <f t="shared" si="1422"/>
        <v>24.15</v>
      </c>
      <c r="G8294" s="96"/>
      <c r="H8294" s="74">
        <f t="shared" si="1423"/>
        <v>245</v>
      </c>
      <c r="I8294" s="53">
        <f t="shared" si="1421"/>
        <v>0.98245704041936432</v>
      </c>
      <c r="J8294" s="53">
        <f t="shared" si="1424"/>
        <v>0.14421161868731239</v>
      </c>
      <c r="K8294" s="53">
        <f t="shared" si="1425"/>
        <v>1.7236032434511035</v>
      </c>
      <c r="L8294" s="53">
        <f t="shared" si="1426"/>
        <v>31.39465787274569</v>
      </c>
      <c r="M8294" s="93">
        <f t="shared" si="1427"/>
        <v>4.7926494782640843</v>
      </c>
      <c r="N8294" s="53">
        <f t="shared" si="1428"/>
        <v>20.739254911797907</v>
      </c>
      <c r="O8294">
        <f t="shared" si="1429"/>
        <v>1.3696396234808144</v>
      </c>
      <c r="P8294" s="53">
        <f t="shared" si="1430"/>
        <v>22.687169152190691</v>
      </c>
      <c r="Q8294" s="53">
        <v>0.2</v>
      </c>
      <c r="R8294" s="53">
        <f t="shared" si="1431"/>
        <v>7.8373900501238865</v>
      </c>
    </row>
    <row r="8295" spans="2:18" ht="15">
      <c r="B8295" s="84">
        <v>38598</v>
      </c>
      <c r="C8295" s="85">
        <v>17</v>
      </c>
      <c r="D8295" s="86">
        <v>29.3</v>
      </c>
      <c r="E8295" s="87">
        <v>14.4</v>
      </c>
      <c r="F8295" s="96">
        <f t="shared" si="1422"/>
        <v>21.85</v>
      </c>
      <c r="G8295" s="96"/>
      <c r="H8295" s="74">
        <f t="shared" si="1423"/>
        <v>246</v>
      </c>
      <c r="I8295" s="53">
        <f t="shared" si="1421"/>
        <v>0.98294853754903944</v>
      </c>
      <c r="J8295" s="53">
        <f t="shared" si="1424"/>
        <v>0.13785769760061342</v>
      </c>
      <c r="K8295" s="53">
        <f t="shared" si="1425"/>
        <v>1.7167325511645151</v>
      </c>
      <c r="L8295" s="53">
        <f t="shared" si="1426"/>
        <v>31.144935199355523</v>
      </c>
      <c r="M8295" s="93">
        <f t="shared" si="1427"/>
        <v>4.4639901847376313</v>
      </c>
      <c r="N8295" s="53">
        <f t="shared" si="1428"/>
        <v>20.437580809602014</v>
      </c>
      <c r="O8295">
        <f t="shared" si="1429"/>
        <v>1.2094252922513535</v>
      </c>
      <c r="P8295" s="53">
        <f t="shared" si="1430"/>
        <v>19.724556982416424</v>
      </c>
      <c r="Q8295" s="53">
        <v>0.2</v>
      </c>
      <c r="R8295" s="53">
        <f t="shared" si="1431"/>
        <v>7.6747068403597538</v>
      </c>
    </row>
    <row r="8296" spans="2:18" ht="15">
      <c r="B8296" s="84">
        <v>38599</v>
      </c>
      <c r="C8296" s="85">
        <v>11</v>
      </c>
      <c r="D8296" s="86">
        <v>26.9</v>
      </c>
      <c r="E8296" s="87">
        <v>12.6</v>
      </c>
      <c r="F8296" s="96">
        <f t="shared" si="1422"/>
        <v>19.75</v>
      </c>
      <c r="G8296" s="96"/>
      <c r="H8296" s="74">
        <f t="shared" si="1423"/>
        <v>247</v>
      </c>
      <c r="I8296" s="53">
        <f t="shared" si="1421"/>
        <v>0.98344508048078549</v>
      </c>
      <c r="J8296" s="53">
        <f t="shared" si="1424"/>
        <v>0.13146655427706003</v>
      </c>
      <c r="K8296" s="53">
        <f t="shared" si="1425"/>
        <v>1.7098407912513223</v>
      </c>
      <c r="L8296" s="53">
        <f t="shared" si="1426"/>
        <v>30.893462428978044</v>
      </c>
      <c r="M8296" s="93">
        <f t="shared" si="1427"/>
        <v>4.1081284923880625</v>
      </c>
      <c r="N8296" s="53">
        <f t="shared" si="1428"/>
        <v>19.860195775393549</v>
      </c>
      <c r="O8296">
        <f t="shared" si="1429"/>
        <v>1.0776118015474123</v>
      </c>
      <c r="P8296" s="53">
        <f t="shared" si="1430"/>
        <v>17.325479436954858</v>
      </c>
      <c r="Q8296" s="53">
        <v>0.2</v>
      </c>
      <c r="R8296" s="53">
        <f t="shared" si="1431"/>
        <v>7.4525054953067125</v>
      </c>
    </row>
    <row r="8297" spans="2:18" ht="15">
      <c r="B8297" s="84">
        <v>38600</v>
      </c>
      <c r="C8297" s="85">
        <v>4</v>
      </c>
      <c r="D8297" s="86">
        <v>25.3</v>
      </c>
      <c r="E8297" s="87">
        <v>11.9</v>
      </c>
      <c r="F8297" s="96">
        <f t="shared" si="1422"/>
        <v>18.600000000000001</v>
      </c>
      <c r="G8297" s="96"/>
      <c r="H8297" s="74">
        <f t="shared" si="1423"/>
        <v>248</v>
      </c>
      <c r="I8297" s="53">
        <f t="shared" si="1421"/>
        <v>0.98394652227956025</v>
      </c>
      <c r="J8297" s="53">
        <f t="shared" si="1424"/>
        <v>0.12503975881517998</v>
      </c>
      <c r="K8297" s="53">
        <f t="shared" si="1425"/>
        <v>1.7029290006891302</v>
      </c>
      <c r="L8297" s="53">
        <f t="shared" si="1426"/>
        <v>30.640299291803014</v>
      </c>
      <c r="M8297" s="93">
        <f t="shared" si="1427"/>
        <v>3.8233693957567154</v>
      </c>
      <c r="N8297" s="53">
        <f t="shared" si="1428"/>
        <v>19.06752496555594</v>
      </c>
      <c r="O8297">
        <f t="shared" si="1429"/>
        <v>1.0108641017959705</v>
      </c>
      <c r="P8297" s="53">
        <f t="shared" si="1430"/>
        <v>16.124961356011202</v>
      </c>
      <c r="Q8297" s="53">
        <v>0.2</v>
      </c>
      <c r="R8297" s="53">
        <f t="shared" si="1431"/>
        <v>7.2198380395587769</v>
      </c>
    </row>
    <row r="8298" spans="2:18" ht="15">
      <c r="B8298" s="84">
        <v>38601</v>
      </c>
      <c r="C8298" s="85">
        <v>0</v>
      </c>
      <c r="D8298" s="86">
        <v>26.9</v>
      </c>
      <c r="E8298" s="87">
        <v>13.3</v>
      </c>
      <c r="F8298" s="96">
        <f t="shared" si="1422"/>
        <v>20.100000000000001</v>
      </c>
      <c r="G8298" s="96"/>
      <c r="H8298" s="74">
        <f t="shared" si="1423"/>
        <v>249</v>
      </c>
      <c r="I8298" s="53">
        <f t="shared" si="1421"/>
        <v>0.98445271456066819</v>
      </c>
      <c r="J8298" s="53">
        <f t="shared" si="1424"/>
        <v>0.11857888406010814</v>
      </c>
      <c r="K8298" s="53">
        <f t="shared" si="1425"/>
        <v>1.6959981832400011</v>
      </c>
      <c r="L8298" s="53">
        <f t="shared" si="1426"/>
        <v>30.385506373899808</v>
      </c>
      <c r="M8298" s="93">
        <f t="shared" si="1427"/>
        <v>3.9771742227021001</v>
      </c>
      <c r="N8298" s="53">
        <f t="shared" si="1428"/>
        <v>19.049555827263745</v>
      </c>
      <c r="O8298">
        <f t="shared" si="1429"/>
        <v>1.0986720037568833</v>
      </c>
      <c r="P8298" s="53">
        <f t="shared" si="1430"/>
        <v>17.706318771753242</v>
      </c>
      <c r="Q8298" s="53">
        <v>0.2</v>
      </c>
      <c r="R8298" s="53">
        <f t="shared" si="1431"/>
        <v>7.28007717787973</v>
      </c>
    </row>
    <row r="8299" spans="2:18" ht="15">
      <c r="B8299" s="84">
        <v>38602</v>
      </c>
      <c r="C8299" s="85">
        <v>0</v>
      </c>
      <c r="D8299" s="86">
        <v>26.5</v>
      </c>
      <c r="E8299" s="87">
        <v>12.5</v>
      </c>
      <c r="F8299" s="96">
        <f t="shared" si="1422"/>
        <v>19.5</v>
      </c>
      <c r="G8299" s="96"/>
      <c r="H8299" s="74">
        <f t="shared" si="1423"/>
        <v>250</v>
      </c>
      <c r="I8299" s="53">
        <f t="shared" si="1421"/>
        <v>0.98496350753366935</v>
      </c>
      <c r="J8299" s="53">
        <f t="shared" si="1424"/>
        <v>0.11208550571421658</v>
      </c>
      <c r="K8299" s="53">
        <f t="shared" si="1425"/>
        <v>1.6890493111652076</v>
      </c>
      <c r="L8299" s="53">
        <f t="shared" si="1426"/>
        <v>30.129145128685611</v>
      </c>
      <c r="M8299" s="93">
        <f t="shared" si="1427"/>
        <v>3.9378496692720559</v>
      </c>
      <c r="N8299" s="53">
        <f t="shared" si="1428"/>
        <v>19.164599532748209</v>
      </c>
      <c r="O8299">
        <f t="shared" si="1429"/>
        <v>1.0627844323448907</v>
      </c>
      <c r="P8299" s="53">
        <f t="shared" si="1430"/>
        <v>17.057933627510408</v>
      </c>
      <c r="Q8299" s="53">
        <v>0.2</v>
      </c>
      <c r="R8299" s="53">
        <f t="shared" si="1431"/>
        <v>7.281179879971253</v>
      </c>
    </row>
    <row r="8300" spans="2:18" ht="15">
      <c r="B8300" s="84">
        <v>38603</v>
      </c>
      <c r="C8300" s="85">
        <v>0</v>
      </c>
      <c r="D8300" s="86">
        <v>28.7</v>
      </c>
      <c r="E8300" s="87">
        <v>15.3</v>
      </c>
      <c r="F8300" s="96">
        <f t="shared" si="1422"/>
        <v>22</v>
      </c>
      <c r="G8300" s="96"/>
      <c r="H8300" s="74">
        <f t="shared" si="1423"/>
        <v>251</v>
      </c>
      <c r="I8300" s="53">
        <f t="shared" si="1421"/>
        <v>0.98547875004670527</v>
      </c>
      <c r="J8300" s="53">
        <f t="shared" si="1424"/>
        <v>0.10556120246396537</v>
      </c>
      <c r="K8300" s="53">
        <f t="shared" si="1425"/>
        <v>1.6820833269633033</v>
      </c>
      <c r="L8300" s="53">
        <f t="shared" si="1426"/>
        <v>29.871277887336458</v>
      </c>
      <c r="M8300" s="93">
        <f t="shared" si="1427"/>
        <v>4.075573660555956</v>
      </c>
      <c r="N8300" s="53">
        <f t="shared" si="1428"/>
        <v>18.588961271087204</v>
      </c>
      <c r="O8300">
        <f t="shared" si="1429"/>
        <v>1.2193540774631728</v>
      </c>
      <c r="P8300" s="53">
        <f t="shared" si="1430"/>
        <v>19.906714554451806</v>
      </c>
      <c r="Q8300" s="53">
        <v>0.2</v>
      </c>
      <c r="R8300" s="53">
        <f t="shared" si="1431"/>
        <v>7.2510758792381802</v>
      </c>
    </row>
    <row r="8301" spans="2:18" ht="15">
      <c r="B8301" s="84">
        <v>38604</v>
      </c>
      <c r="C8301" s="85">
        <v>3.8</v>
      </c>
      <c r="D8301" s="86">
        <v>20.100000000000001</v>
      </c>
      <c r="E8301" s="87">
        <v>15.3</v>
      </c>
      <c r="F8301" s="96">
        <f t="shared" si="1422"/>
        <v>17.700000000000003</v>
      </c>
      <c r="G8301" s="96"/>
      <c r="H8301" s="74">
        <f t="shared" si="1423"/>
        <v>252</v>
      </c>
      <c r="I8301" s="53">
        <f t="shared" si="1421"/>
        <v>0.98599828963122671</v>
      </c>
      <c r="J8301" s="53">
        <f t="shared" si="1424"/>
        <v>9.9007556122011842E-2</v>
      </c>
      <c r="K8301" s="53">
        <f t="shared" si="1425"/>
        <v>1.6751011451294322</v>
      </c>
      <c r="L8301" s="53">
        <f t="shared" si="1426"/>
        <v>29.611967868082775</v>
      </c>
      <c r="M8301" s="93">
        <f t="shared" si="1427"/>
        <v>2.1568290023674082</v>
      </c>
      <c r="N8301" s="53">
        <f t="shared" si="1428"/>
        <v>11.02901708595763</v>
      </c>
      <c r="O8301">
        <f t="shared" si="1429"/>
        <v>0.9611639025506038</v>
      </c>
      <c r="P8301" s="53">
        <f t="shared" si="1430"/>
        <v>15.237712228145202</v>
      </c>
      <c r="Q8301" s="53">
        <v>0.2</v>
      </c>
      <c r="R8301" s="53">
        <f t="shared" si="1431"/>
        <v>5.3361001429343036</v>
      </c>
    </row>
    <row r="8302" spans="2:18" ht="15">
      <c r="B8302" s="84">
        <v>38605</v>
      </c>
      <c r="C8302" s="85">
        <v>14.8</v>
      </c>
      <c r="D8302" s="86">
        <v>23.7</v>
      </c>
      <c r="E8302" s="87">
        <v>14.9</v>
      </c>
      <c r="F8302" s="96">
        <f t="shared" si="1422"/>
        <v>19.3</v>
      </c>
      <c r="G8302" s="96"/>
      <c r="H8302" s="74">
        <f t="shared" si="1423"/>
        <v>253</v>
      </c>
      <c r="I8302" s="53">
        <f t="shared" si="1421"/>
        <v>0.98652197254711216</v>
      </c>
      <c r="J8302" s="53">
        <f t="shared" si="1424"/>
        <v>9.2426151783599267E-2</v>
      </c>
      <c r="K8302" s="53">
        <f t="shared" si="1425"/>
        <v>1.6681036539340635</v>
      </c>
      <c r="L8302" s="53">
        <f t="shared" si="1426"/>
        <v>29.35127918433329</v>
      </c>
      <c r="M8302" s="93">
        <f t="shared" si="1427"/>
        <v>3.0251140496665569</v>
      </c>
      <c r="N8302" s="53">
        <f t="shared" si="1428"/>
        <v>14.801894035119895</v>
      </c>
      <c r="O8302">
        <f t="shared" si="1429"/>
        <v>1.0510505330711131</v>
      </c>
      <c r="P8302" s="53">
        <f t="shared" si="1430"/>
        <v>16.846552018290744</v>
      </c>
      <c r="Q8302" s="53">
        <v>0.2</v>
      </c>
      <c r="R8302" s="53">
        <f t="shared" si="1431"/>
        <v>6.2664357943893396</v>
      </c>
    </row>
    <row r="8303" spans="2:18" ht="15">
      <c r="B8303" s="84">
        <v>38606</v>
      </c>
      <c r="C8303" s="85">
        <v>0</v>
      </c>
      <c r="D8303" s="86">
        <v>22.3</v>
      </c>
      <c r="E8303" s="87">
        <v>14.9</v>
      </c>
      <c r="F8303" s="96">
        <f t="shared" si="1422"/>
        <v>18.600000000000001</v>
      </c>
      <c r="G8303" s="96"/>
      <c r="H8303" s="74">
        <f t="shared" si="1423"/>
        <v>254</v>
      </c>
      <c r="I8303" s="53">
        <f t="shared" si="1421"/>
        <v>0.98704964382816152</v>
      </c>
      <c r="J8303" s="53">
        <f t="shared" si="1424"/>
        <v>8.5818577996283743E-2</v>
      </c>
      <c r="K8303" s="53">
        <f t="shared" si="1425"/>
        <v>1.6610917172196329</v>
      </c>
      <c r="L8303" s="53">
        <f t="shared" si="1426"/>
        <v>29.089276851574645</v>
      </c>
      <c r="M8303" s="93">
        <f t="shared" si="1427"/>
        <v>2.6974266383304881</v>
      </c>
      <c r="N8303" s="53">
        <f t="shared" si="1428"/>
        <v>13.452336001382527</v>
      </c>
      <c r="O8303">
        <f t="shared" si="1429"/>
        <v>1.0108641017959705</v>
      </c>
      <c r="P8303" s="53">
        <f t="shared" si="1430"/>
        <v>16.124961356011202</v>
      </c>
      <c r="Q8303" s="53">
        <v>0.2</v>
      </c>
      <c r="R8303" s="53">
        <f t="shared" si="1431"/>
        <v>5.9278188440183444</v>
      </c>
    </row>
    <row r="8304" spans="2:18" ht="15">
      <c r="B8304" s="84">
        <v>38607</v>
      </c>
      <c r="C8304" s="85">
        <v>10.8</v>
      </c>
      <c r="D8304" s="86">
        <v>23.7</v>
      </c>
      <c r="E8304" s="87">
        <v>12.5</v>
      </c>
      <c r="F8304" s="96">
        <f t="shared" si="1422"/>
        <v>18.100000000000001</v>
      </c>
      <c r="G8304" s="96"/>
      <c r="H8304" s="74">
        <f t="shared" si="1423"/>
        <v>255</v>
      </c>
      <c r="I8304" s="53">
        <f t="shared" si="1421"/>
        <v>0.98758114732795332</v>
      </c>
      <c r="J8304" s="53">
        <f t="shared" si="1424"/>
        <v>7.9186426942016705E-2</v>
      </c>
      <c r="K8304" s="53">
        <f t="shared" si="1425"/>
        <v>1.6540661762137756</v>
      </c>
      <c r="L8304" s="53">
        <f t="shared" si="1426"/>
        <v>28.826026792994792</v>
      </c>
      <c r="M8304" s="93">
        <f t="shared" si="1427"/>
        <v>3.2433044610383921</v>
      </c>
      <c r="N8304" s="53">
        <f t="shared" si="1428"/>
        <v>16.399957352219317</v>
      </c>
      <c r="O8304">
        <f t="shared" si="1429"/>
        <v>0.98298397108905433</v>
      </c>
      <c r="P8304" s="53">
        <f t="shared" si="1430"/>
        <v>15.626527597466989</v>
      </c>
      <c r="Q8304" s="53">
        <v>0.2</v>
      </c>
      <c r="R8304" s="53">
        <f t="shared" si="1431"/>
        <v>6.585056863219342</v>
      </c>
    </row>
    <row r="8305" spans="2:18" ht="15">
      <c r="B8305" s="84">
        <v>38608</v>
      </c>
      <c r="C8305" s="85">
        <v>0.2</v>
      </c>
      <c r="D8305" s="86">
        <v>26.9</v>
      </c>
      <c r="E8305" s="87">
        <v>11.3</v>
      </c>
      <c r="F8305" s="96">
        <f t="shared" si="1422"/>
        <v>19.100000000000001</v>
      </c>
      <c r="G8305" s="96"/>
      <c r="H8305" s="74">
        <f t="shared" si="1423"/>
        <v>256</v>
      </c>
      <c r="I8305" s="53">
        <f t="shared" si="1421"/>
        <v>0.98811632576605091</v>
      </c>
      <c r="J8305" s="53">
        <f t="shared" si="1424"/>
        <v>7.253129463059875E-2</v>
      </c>
      <c r="K8305" s="53">
        <f t="shared" si="1425"/>
        <v>1.6470278513580558</v>
      </c>
      <c r="L8305" s="53">
        <f t="shared" si="1426"/>
        <v>28.561595843780513</v>
      </c>
      <c r="M8305" s="93">
        <f t="shared" si="1427"/>
        <v>3.8982582648945718</v>
      </c>
      <c r="N8305" s="53">
        <f t="shared" si="1428"/>
        <v>19.177575005994832</v>
      </c>
      <c r="O8305">
        <f t="shared" si="1429"/>
        <v>1.0394294168556961</v>
      </c>
      <c r="P8305" s="53">
        <f t="shared" si="1430"/>
        <v>16.637505895424205</v>
      </c>
      <c r="Q8305" s="53">
        <v>0.2</v>
      </c>
      <c r="R8305" s="53">
        <f t="shared" si="1431"/>
        <v>7.2669494743152931</v>
      </c>
    </row>
    <row r="8306" spans="2:18" ht="15">
      <c r="B8306" s="84">
        <v>38609</v>
      </c>
      <c r="C8306" s="85">
        <v>0</v>
      </c>
      <c r="D8306" s="86">
        <v>27.7</v>
      </c>
      <c r="E8306" s="87">
        <v>13.3</v>
      </c>
      <c r="F8306" s="96">
        <f t="shared" si="1422"/>
        <v>20.5</v>
      </c>
      <c r="G8306" s="96"/>
      <c r="H8306" s="74">
        <f t="shared" si="1423"/>
        <v>257</v>
      </c>
      <c r="I8306" s="53">
        <f t="shared" si="1421"/>
        <v>0.98865502077454437</v>
      </c>
      <c r="J8306" s="53">
        <f t="shared" si="1424"/>
        <v>6.5854781103554014E-2</v>
      </c>
      <c r="K8306" s="53">
        <f t="shared" si="1425"/>
        <v>1.6399775441513531</v>
      </c>
      <c r="L8306" s="53">
        <f t="shared" si="1426"/>
        <v>28.296051754042864</v>
      </c>
      <c r="M8306" s="93">
        <f t="shared" si="1427"/>
        <v>3.8512821316585102</v>
      </c>
      <c r="N8306" s="53">
        <f t="shared" si="1428"/>
        <v>18.253914355886717</v>
      </c>
      <c r="O8306">
        <f t="shared" si="1429"/>
        <v>1.1231778894918711</v>
      </c>
      <c r="P8306" s="53">
        <f t="shared" si="1430"/>
        <v>18.150673095156183</v>
      </c>
      <c r="Q8306" s="53">
        <v>0.2</v>
      </c>
      <c r="R8306" s="53">
        <f t="shared" si="1431"/>
        <v>7.112639833945309</v>
      </c>
    </row>
    <row r="8307" spans="2:18" ht="15">
      <c r="B8307" s="84">
        <v>38610</v>
      </c>
      <c r="C8307" s="85">
        <v>0</v>
      </c>
      <c r="D8307" s="86">
        <v>28.1</v>
      </c>
      <c r="E8307" s="87">
        <v>12.1</v>
      </c>
      <c r="F8307" s="96">
        <f t="shared" si="1422"/>
        <v>20.100000000000001</v>
      </c>
      <c r="G8307" s="96"/>
      <c r="H8307" s="74">
        <f t="shared" si="1423"/>
        <v>258</v>
      </c>
      <c r="I8307" s="53">
        <f t="shared" si="1421"/>
        <v>0.98919707294491366</v>
      </c>
      <c r="J8307" s="53">
        <f t="shared" si="1424"/>
        <v>5.9158490647416836E-2</v>
      </c>
      <c r="K8307" s="53">
        <f t="shared" si="1425"/>
        <v>1.6329160390071908</v>
      </c>
      <c r="L8307" s="53">
        <f t="shared" si="1426"/>
        <v>28.029463190324265</v>
      </c>
      <c r="M8307" s="93">
        <f t="shared" si="1427"/>
        <v>3.9793620623787733</v>
      </c>
      <c r="N8307" s="53">
        <f t="shared" si="1428"/>
        <v>19.060034969420503</v>
      </c>
      <c r="O8307">
        <f t="shared" si="1429"/>
        <v>1.0986720037568833</v>
      </c>
      <c r="P8307" s="53">
        <f t="shared" si="1430"/>
        <v>17.706318771753242</v>
      </c>
      <c r="Q8307" s="53">
        <v>0.2</v>
      </c>
      <c r="R8307" s="53">
        <f t="shared" si="1431"/>
        <v>7.2825000675540847</v>
      </c>
    </row>
    <row r="8308" spans="2:18" ht="15">
      <c r="B8308" s="84">
        <v>38611</v>
      </c>
      <c r="C8308" s="85">
        <v>0</v>
      </c>
      <c r="D8308" s="86">
        <v>23.5</v>
      </c>
      <c r="E8308" s="87">
        <v>16.5</v>
      </c>
      <c r="F8308" s="96">
        <f t="shared" si="1422"/>
        <v>20</v>
      </c>
      <c r="G8308" s="96"/>
      <c r="H8308" s="74">
        <f t="shared" si="1423"/>
        <v>259</v>
      </c>
      <c r="I8308" s="53">
        <f t="shared" si="1421"/>
        <v>0.98974232187520095</v>
      </c>
      <c r="J8308" s="53">
        <f t="shared" si="1424"/>
        <v>5.2444032015460371E-2</v>
      </c>
      <c r="K8308" s="53">
        <f t="shared" si="1425"/>
        <v>1.6258441051245258</v>
      </c>
      <c r="L8308" s="53">
        <f t="shared" si="1426"/>
        <v>27.76189973564469</v>
      </c>
      <c r="M8308" s="93">
        <f t="shared" si="1427"/>
        <v>2.6000965485599501</v>
      </c>
      <c r="N8308" s="53">
        <f t="shared" si="1428"/>
        <v>12.48668404594836</v>
      </c>
      <c r="O8308">
        <f t="shared" si="1429"/>
        <v>1.0926186229103982</v>
      </c>
      <c r="P8308" s="53">
        <f t="shared" si="1430"/>
        <v>17.596754482591379</v>
      </c>
      <c r="Q8308" s="53">
        <v>0.2</v>
      </c>
      <c r="R8308" s="53">
        <f t="shared" si="1431"/>
        <v>5.7589269930016318</v>
      </c>
    </row>
    <row r="8309" spans="2:18" ht="15">
      <c r="B8309" s="84">
        <v>38612</v>
      </c>
      <c r="C8309" s="85">
        <v>2.4</v>
      </c>
      <c r="D8309" s="86">
        <v>19.7</v>
      </c>
      <c r="E8309" s="87">
        <v>10.1</v>
      </c>
      <c r="F8309" s="96">
        <f t="shared" si="1422"/>
        <v>14.899999999999999</v>
      </c>
      <c r="G8309" s="96"/>
      <c r="H8309" s="74">
        <f t="shared" si="1423"/>
        <v>260</v>
      </c>
      <c r="I8309" s="53">
        <f t="shared" si="1421"/>
        <v>0.99029060621747567</v>
      </c>
      <c r="J8309" s="53">
        <f t="shared" si="1424"/>
        <v>4.5713018656867978E-2</v>
      </c>
      <c r="K8309" s="53">
        <f t="shared" si="1425"/>
        <v>1.6187624983716393</v>
      </c>
      <c r="L8309" s="53">
        <f t="shared" si="1426"/>
        <v>27.493431888045265</v>
      </c>
      <c r="M8309" s="93">
        <f t="shared" si="1427"/>
        <v>2.6086258710883934</v>
      </c>
      <c r="N8309" s="53">
        <f t="shared" si="1428"/>
        <v>14.481498121218268</v>
      </c>
      <c r="O8309">
        <f t="shared" si="1429"/>
        <v>0.81987919495865125</v>
      </c>
      <c r="P8309" s="53">
        <f t="shared" si="1430"/>
        <v>12.748814564685748</v>
      </c>
      <c r="Q8309" s="53">
        <v>0.2</v>
      </c>
      <c r="R8309" s="53">
        <f t="shared" si="1431"/>
        <v>6.0086222775894624</v>
      </c>
    </row>
    <row r="8310" spans="2:18" ht="15">
      <c r="B8310" s="84">
        <v>38613</v>
      </c>
      <c r="C8310" s="85">
        <v>7.4</v>
      </c>
      <c r="D8310" s="86">
        <v>16.5</v>
      </c>
      <c r="E8310" s="87">
        <v>8.9</v>
      </c>
      <c r="F8310" s="96">
        <f t="shared" si="1422"/>
        <v>12.7</v>
      </c>
      <c r="G8310" s="96"/>
      <c r="H8310" s="74">
        <f t="shared" si="1423"/>
        <v>261</v>
      </c>
      <c r="I8310" s="53">
        <f t="shared" si="1421"/>
        <v>0.99084176372557964</v>
      </c>
      <c r="J8310" s="53">
        <f t="shared" si="1424"/>
        <v>3.8967068952359983E-2</v>
      </c>
      <c r="K8310" s="53">
        <f t="shared" si="1425"/>
        <v>1.6116719631829455</v>
      </c>
      <c r="L8310" s="53">
        <f t="shared" si="1426"/>
        <v>27.224131057590537</v>
      </c>
      <c r="M8310" s="93">
        <f t="shared" si="1427"/>
        <v>2.143680887104086</v>
      </c>
      <c r="N8310" s="53">
        <f t="shared" si="1428"/>
        <v>12.758797490858132</v>
      </c>
      <c r="O8310">
        <f t="shared" si="1429"/>
        <v>0.72192363123507008</v>
      </c>
      <c r="P8310" s="53">
        <f t="shared" si="1430"/>
        <v>11.054823938572996</v>
      </c>
      <c r="Q8310" s="53">
        <v>0.2</v>
      </c>
      <c r="R8310" s="53">
        <f t="shared" si="1431"/>
        <v>5.5212502707407829</v>
      </c>
    </row>
    <row r="8311" spans="2:18" ht="15">
      <c r="B8311" s="84">
        <v>38614</v>
      </c>
      <c r="C8311" s="85">
        <v>0.6</v>
      </c>
      <c r="D8311" s="86">
        <v>16.5</v>
      </c>
      <c r="E8311" s="87">
        <v>10.9</v>
      </c>
      <c r="F8311" s="96">
        <f t="shared" si="1422"/>
        <v>13.7</v>
      </c>
      <c r="G8311" s="96"/>
      <c r="H8311" s="74">
        <f t="shared" si="1423"/>
        <v>262</v>
      </c>
      <c r="I8311" s="53">
        <f t="shared" si="1421"/>
        <v>0.99139563130313912</v>
      </c>
      <c r="J8311" s="53">
        <f t="shared" si="1424"/>
        <v>3.2207806455252445E-2</v>
      </c>
      <c r="K8311" s="53">
        <f t="shared" si="1425"/>
        <v>1.6045732344686192</v>
      </c>
      <c r="L8311" s="53">
        <f t="shared" si="1426"/>
        <v>26.954069561791201</v>
      </c>
      <c r="M8311" s="93">
        <f t="shared" si="1427"/>
        <v>1.8816046847216206</v>
      </c>
      <c r="N8311" s="53">
        <f t="shared" si="1428"/>
        <v>10.843444968460609</v>
      </c>
      <c r="O8311">
        <f t="shared" si="1429"/>
        <v>0.76510354710357487</v>
      </c>
      <c r="P8311" s="53">
        <f t="shared" si="1430"/>
        <v>11.798155148200626</v>
      </c>
      <c r="Q8311" s="53">
        <v>0.2</v>
      </c>
      <c r="R8311" s="53">
        <f t="shared" si="1431"/>
        <v>5.1335027628880647</v>
      </c>
    </row>
    <row r="8312" spans="2:18" ht="15">
      <c r="B8312" s="84">
        <v>38615</v>
      </c>
      <c r="C8312" s="85">
        <v>0</v>
      </c>
      <c r="D8312" s="86">
        <v>22.5</v>
      </c>
      <c r="E8312" s="87">
        <v>11</v>
      </c>
      <c r="F8312" s="96">
        <f t="shared" si="1422"/>
        <v>16.75</v>
      </c>
      <c r="G8312" s="96"/>
      <c r="H8312" s="74">
        <f t="shared" si="1423"/>
        <v>263</v>
      </c>
      <c r="I8312" s="53">
        <f t="shared" si="1421"/>
        <v>0.99195204505182699</v>
      </c>
      <c r="J8312" s="53">
        <f t="shared" si="1424"/>
        <v>2.543686013695582E-2</v>
      </c>
      <c r="K8312" s="53">
        <f t="shared" si="1425"/>
        <v>1.597467039537108</v>
      </c>
      <c r="L8312" s="53">
        <f t="shared" si="1426"/>
        <v>26.683320619412729</v>
      </c>
      <c r="M8312" s="93">
        <f t="shared" si="1427"/>
        <v>2.9277657101335084</v>
      </c>
      <c r="N8312" s="53">
        <f t="shared" si="1428"/>
        <v>15.382882266342953</v>
      </c>
      <c r="O8312">
        <f t="shared" si="1429"/>
        <v>0.91102266710067781</v>
      </c>
      <c r="P8312" s="53">
        <f t="shared" si="1430"/>
        <v>14.348608714149517</v>
      </c>
      <c r="Q8312" s="53">
        <v>0.2</v>
      </c>
      <c r="R8312" s="53">
        <f t="shared" si="1431"/>
        <v>6.294515717732744</v>
      </c>
    </row>
    <row r="8313" spans="2:18" ht="15">
      <c r="B8313" s="84">
        <v>38616</v>
      </c>
      <c r="C8313" s="85">
        <v>0</v>
      </c>
      <c r="D8313" s="86">
        <v>20.7</v>
      </c>
      <c r="E8313" s="87">
        <v>9.4</v>
      </c>
      <c r="F8313" s="96">
        <f t="shared" si="1422"/>
        <v>15.05</v>
      </c>
      <c r="G8313" s="96"/>
      <c r="H8313" s="74">
        <f t="shared" si="1423"/>
        <v>264</v>
      </c>
      <c r="I8313" s="53">
        <f t="shared" si="1421"/>
        <v>0.99251084031986314</v>
      </c>
      <c r="J8313" s="53">
        <f t="shared" si="1424"/>
        <v>1.8655864635881831E-2</v>
      </c>
      <c r="K8313" s="53">
        <f t="shared" si="1425"/>
        <v>1.5903541000306476</v>
      </c>
      <c r="L8313" s="53">
        <f t="shared" si="1426"/>
        <v>26.41195834263598</v>
      </c>
      <c r="M8313" s="93">
        <f t="shared" si="1427"/>
        <v>2.731333131539182</v>
      </c>
      <c r="N8313" s="53">
        <f t="shared" si="1428"/>
        <v>15.09345786619336</v>
      </c>
      <c r="O8313">
        <f t="shared" si="1429"/>
        <v>0.82696080949253437</v>
      </c>
      <c r="P8313" s="53">
        <f t="shared" si="1430"/>
        <v>12.872326901468268</v>
      </c>
      <c r="Q8313" s="53">
        <v>0.2</v>
      </c>
      <c r="R8313" s="53">
        <f t="shared" si="1431"/>
        <v>6.154184922311936</v>
      </c>
    </row>
    <row r="8314" spans="2:18" ht="15">
      <c r="B8314" s="84">
        <v>38617</v>
      </c>
      <c r="C8314" s="85">
        <v>0</v>
      </c>
      <c r="D8314" s="86">
        <v>21.7</v>
      </c>
      <c r="E8314" s="87">
        <v>12.5</v>
      </c>
      <c r="F8314" s="96">
        <f t="shared" si="1422"/>
        <v>17.100000000000001</v>
      </c>
      <c r="G8314" s="96"/>
      <c r="H8314" s="74">
        <f t="shared" si="1423"/>
        <v>265</v>
      </c>
      <c r="I8314" s="53">
        <f t="shared" si="1421"/>
        <v>0.99307185175073753</v>
      </c>
      <c r="J8314" s="53">
        <f t="shared" si="1424"/>
        <v>1.1866460508729712E-2</v>
      </c>
      <c r="K8314" s="53">
        <f t="shared" si="1425"/>
        <v>1.5832351338740018</v>
      </c>
      <c r="L8314" s="53">
        <f t="shared" si="1426"/>
        <v>26.14005772753843</v>
      </c>
      <c r="M8314" s="93">
        <f t="shared" si="1427"/>
        <v>2.5913457140648726</v>
      </c>
      <c r="N8314" s="53">
        <f t="shared" si="1428"/>
        <v>13.478742525680397</v>
      </c>
      <c r="O8314">
        <f t="shared" si="1429"/>
        <v>0.92922418838638976</v>
      </c>
      <c r="P8314" s="53">
        <f t="shared" si="1430"/>
        <v>14.670642771199995</v>
      </c>
      <c r="Q8314" s="53">
        <v>0.2</v>
      </c>
      <c r="R8314" s="53">
        <f t="shared" si="1431"/>
        <v>5.8736478829367726</v>
      </c>
    </row>
    <row r="8315" spans="2:18" ht="15">
      <c r="B8315" s="84">
        <v>38618</v>
      </c>
      <c r="C8315" s="85">
        <v>0</v>
      </c>
      <c r="D8315" s="86">
        <v>23.8</v>
      </c>
      <c r="E8315" s="87">
        <v>12.2</v>
      </c>
      <c r="F8315" s="96">
        <f t="shared" si="1422"/>
        <v>18</v>
      </c>
      <c r="G8315" s="96"/>
      <c r="H8315" s="74">
        <f t="shared" si="1423"/>
        <v>266</v>
      </c>
      <c r="I8315" s="53">
        <f t="shared" si="1421"/>
        <v>0.99363491333214227</v>
      </c>
      <c r="J8315" s="53">
        <f t="shared" si="1424"/>
        <v>5.0702944830984184E-3</v>
      </c>
      <c r="K8315" s="53">
        <f t="shared" si="1425"/>
        <v>1.5761108572366898</v>
      </c>
      <c r="L8315" s="53">
        <f t="shared" si="1426"/>
        <v>25.867694642866169</v>
      </c>
      <c r="M8315" s="93">
        <f t="shared" si="1427"/>
        <v>2.9537192979700055</v>
      </c>
      <c r="N8315" s="53">
        <f t="shared" si="1428"/>
        <v>14.977372859951869</v>
      </c>
      <c r="O8315">
        <f t="shared" si="1429"/>
        <v>0.97748894673792364</v>
      </c>
      <c r="P8315" s="53">
        <f t="shared" si="1430"/>
        <v>15.528504174899853</v>
      </c>
      <c r="Q8315" s="53">
        <v>0.2</v>
      </c>
      <c r="R8315" s="53">
        <f t="shared" si="1431"/>
        <v>6.2541728366842468</v>
      </c>
    </row>
    <row r="8316" spans="2:18" ht="15">
      <c r="B8316" s="84">
        <v>38619</v>
      </c>
      <c r="C8316" s="85">
        <v>0</v>
      </c>
      <c r="D8316" s="86">
        <v>26.1</v>
      </c>
      <c r="E8316" s="87">
        <v>13.7</v>
      </c>
      <c r="F8316" s="96">
        <f t="shared" si="1422"/>
        <v>19.899999999999999</v>
      </c>
      <c r="G8316" s="96"/>
      <c r="H8316" s="74">
        <f t="shared" si="1423"/>
        <v>267</v>
      </c>
      <c r="I8316" s="53">
        <f t="shared" si="1421"/>
        <v>0.99419985844509629</v>
      </c>
      <c r="J8316" s="53">
        <f t="shared" si="1424"/>
        <v>-1.7309802896011053E-3</v>
      </c>
      <c r="K8316" s="53">
        <f t="shared" si="1425"/>
        <v>1.5689819865090537</v>
      </c>
      <c r="L8316" s="53">
        <f t="shared" si="1426"/>
        <v>25.594945817070318</v>
      </c>
      <c r="M8316" s="93">
        <f t="shared" si="1427"/>
        <v>3.1820418037521478</v>
      </c>
      <c r="N8316" s="53">
        <f t="shared" si="1428"/>
        <v>15.321947801898245</v>
      </c>
      <c r="O8316">
        <f t="shared" si="1429"/>
        <v>1.0865942443746226</v>
      </c>
      <c r="P8316" s="53">
        <f t="shared" si="1430"/>
        <v>17.4877940804278</v>
      </c>
      <c r="Q8316" s="53">
        <v>0.2</v>
      </c>
      <c r="R8316" s="53">
        <f t="shared" si="1431"/>
        <v>6.4103110263596843</v>
      </c>
    </row>
    <row r="8317" spans="2:18" ht="15">
      <c r="B8317" s="84">
        <v>38620</v>
      </c>
      <c r="C8317" s="85">
        <v>0</v>
      </c>
      <c r="D8317" s="86">
        <v>24.1</v>
      </c>
      <c r="E8317" s="87">
        <v>10.9</v>
      </c>
      <c r="F8317" s="96">
        <f t="shared" si="1422"/>
        <v>17.5</v>
      </c>
      <c r="G8317" s="96"/>
      <c r="H8317" s="74">
        <f t="shared" si="1423"/>
        <v>268</v>
      </c>
      <c r="I8317" s="53">
        <f t="shared" si="1421"/>
        <v>0.99476651991325171</v>
      </c>
      <c r="J8317" s="53">
        <f t="shared" si="1424"/>
        <v>-8.535703982037365E-3</v>
      </c>
      <c r="K8317" s="53">
        <f t="shared" si="1425"/>
        <v>1.5618492402924882</v>
      </c>
      <c r="L8317" s="53">
        <f t="shared" si="1426"/>
        <v>25.321888823581272</v>
      </c>
      <c r="M8317" s="93">
        <f t="shared" si="1427"/>
        <v>3.0412858561513589</v>
      </c>
      <c r="N8317" s="53">
        <f t="shared" si="1428"/>
        <v>15.639828435279165</v>
      </c>
      <c r="O8317">
        <f t="shared" si="1429"/>
        <v>0.95041280970568121</v>
      </c>
      <c r="P8317" s="53">
        <f t="shared" si="1430"/>
        <v>15.046556310891852</v>
      </c>
      <c r="Q8317" s="53">
        <v>0.2</v>
      </c>
      <c r="R8317" s="53">
        <f t="shared" si="1431"/>
        <v>6.3852765484627509</v>
      </c>
    </row>
    <row r="8318" spans="2:18" ht="15">
      <c r="B8318" s="84">
        <v>38621</v>
      </c>
      <c r="C8318" s="85">
        <v>0</v>
      </c>
      <c r="D8318" s="86">
        <v>26.1</v>
      </c>
      <c r="E8318" s="87">
        <v>11.4</v>
      </c>
      <c r="F8318" s="96">
        <f t="shared" si="1422"/>
        <v>18.75</v>
      </c>
      <c r="G8318" s="96"/>
      <c r="H8318" s="74">
        <f t="shared" si="1423"/>
        <v>269</v>
      </c>
      <c r="I8318" s="53">
        <f t="shared" si="1421"/>
        <v>0.9953347300523635</v>
      </c>
      <c r="J8318" s="53">
        <f t="shared" si="1424"/>
        <v>-1.5342209840722851E-2</v>
      </c>
      <c r="K8318" s="53">
        <f t="shared" si="1425"/>
        <v>1.554713341404206</v>
      </c>
      <c r="L8318" s="53">
        <f t="shared" si="1426"/>
        <v>25.048602064298048</v>
      </c>
      <c r="M8318" s="93">
        <f t="shared" si="1427"/>
        <v>3.2872218544510812</v>
      </c>
      <c r="N8318" s="53">
        <f t="shared" si="1428"/>
        <v>16.32642441765795</v>
      </c>
      <c r="O8318">
        <f t="shared" si="1429"/>
        <v>1.0193611172164512</v>
      </c>
      <c r="P8318" s="53">
        <f t="shared" si="1430"/>
        <v>16.277227474270841</v>
      </c>
      <c r="Q8318" s="53">
        <v>0.2</v>
      </c>
      <c r="R8318" s="53">
        <f t="shared" si="1431"/>
        <v>6.5953650264713799</v>
      </c>
    </row>
    <row r="8319" spans="2:18" ht="15">
      <c r="B8319" s="84">
        <v>38622</v>
      </c>
      <c r="C8319" s="85">
        <v>0</v>
      </c>
      <c r="D8319" s="86">
        <v>18.5</v>
      </c>
      <c r="E8319" s="87">
        <v>13.3</v>
      </c>
      <c r="F8319" s="96">
        <f t="shared" si="1422"/>
        <v>15.9</v>
      </c>
      <c r="G8319" s="96"/>
      <c r="H8319" s="74">
        <f t="shared" si="1423"/>
        <v>270</v>
      </c>
      <c r="I8319" s="53">
        <f t="shared" si="1421"/>
        <v>0.99590432071990964</v>
      </c>
      <c r="J8319" s="53">
        <f t="shared" si="1424"/>
        <v>-2.21488239387348E-2</v>
      </c>
      <c r="K8319" s="53">
        <f t="shared" si="1425"/>
        <v>1.5475750188969246</v>
      </c>
      <c r="L8319" s="53">
        <f t="shared" si="1426"/>
        <v>24.775164751272744</v>
      </c>
      <c r="M8319" s="93">
        <f t="shared" si="1427"/>
        <v>1.7829846217502028</v>
      </c>
      <c r="N8319" s="53">
        <f t="shared" si="1428"/>
        <v>9.6043315607424162</v>
      </c>
      <c r="O8319">
        <f t="shared" si="1429"/>
        <v>0.86810574482794434</v>
      </c>
      <c r="P8319" s="53">
        <f t="shared" si="1430"/>
        <v>13.592606885319453</v>
      </c>
      <c r="Q8319" s="53">
        <v>0.2</v>
      </c>
      <c r="R8319" s="53">
        <f t="shared" si="1431"/>
        <v>4.9411131081551316</v>
      </c>
    </row>
    <row r="8320" spans="2:18" ht="15">
      <c r="B8320" s="84">
        <v>38623</v>
      </c>
      <c r="C8320" s="85">
        <v>0</v>
      </c>
      <c r="D8320" s="86">
        <v>24.7</v>
      </c>
      <c r="E8320" s="87">
        <v>10.9</v>
      </c>
      <c r="F8320" s="96">
        <f t="shared" si="1422"/>
        <v>17.8</v>
      </c>
      <c r="G8320" s="96"/>
      <c r="H8320" s="74">
        <f t="shared" si="1423"/>
        <v>271</v>
      </c>
      <c r="I8320" s="53">
        <f t="shared" si="1421"/>
        <v>0.996475123364848</v>
      </c>
      <c r="J8320" s="53">
        <f t="shared" si="1424"/>
        <v>-2.8953864932543451E-2</v>
      </c>
      <c r="K8320" s="53">
        <f t="shared" si="1425"/>
        <v>1.5404350100937725</v>
      </c>
      <c r="L8320" s="53">
        <f t="shared" si="1426"/>
        <v>24.501656886570064</v>
      </c>
      <c r="M8320" s="93">
        <f t="shared" si="1427"/>
        <v>3.0344813214996464</v>
      </c>
      <c r="N8320" s="53">
        <f t="shared" si="1428"/>
        <v>15.473334652571232</v>
      </c>
      <c r="O8320">
        <f t="shared" si="1429"/>
        <v>0.96657902147439867</v>
      </c>
      <c r="P8320" s="53">
        <f t="shared" si="1430"/>
        <v>15.334099153747413</v>
      </c>
      <c r="Q8320" s="53">
        <v>0.2</v>
      </c>
      <c r="R8320" s="53">
        <f t="shared" si="1431"/>
        <v>6.3597109570461487</v>
      </c>
    </row>
    <row r="8321" spans="2:18" ht="15">
      <c r="B8321" s="84">
        <v>38624</v>
      </c>
      <c r="C8321" s="85">
        <v>2</v>
      </c>
      <c r="D8321" s="86">
        <v>18.5</v>
      </c>
      <c r="E8321" s="87">
        <v>10.1</v>
      </c>
      <c r="F8321" s="96">
        <f t="shared" si="1422"/>
        <v>14.3</v>
      </c>
      <c r="G8321" s="96"/>
      <c r="H8321" s="74">
        <f t="shared" si="1423"/>
        <v>272</v>
      </c>
      <c r="I8321" s="53">
        <f t="shared" si="1421"/>
        <v>0.99704696907749246</v>
      </c>
      <c r="J8321" s="53">
        <f t="shared" si="1424"/>
        <v>-3.575564382406738E-2</v>
      </c>
      <c r="K8321" s="53">
        <f t="shared" si="1425"/>
        <v>1.5332940626387306</v>
      </c>
      <c r="L8321" s="53">
        <f t="shared" si="1426"/>
        <v>24.228159240286629</v>
      </c>
      <c r="M8321" s="93">
        <f t="shared" si="1427"/>
        <v>2.1108849737562028</v>
      </c>
      <c r="N8321" s="53">
        <f t="shared" si="1428"/>
        <v>11.937379036200591</v>
      </c>
      <c r="O8321">
        <f t="shared" si="1429"/>
        <v>0.7920785885773336</v>
      </c>
      <c r="P8321" s="53">
        <f t="shared" si="1430"/>
        <v>12.265269032584351</v>
      </c>
      <c r="Q8321" s="53">
        <v>0.2</v>
      </c>
      <c r="R8321" s="53">
        <f t="shared" si="1431"/>
        <v>5.406088443650602</v>
      </c>
    </row>
    <row r="8322" spans="2:18" ht="15">
      <c r="B8322" s="84">
        <v>38625</v>
      </c>
      <c r="C8322" s="85">
        <v>6</v>
      </c>
      <c r="D8322" s="86">
        <v>21.3</v>
      </c>
      <c r="E8322" s="87">
        <v>8.3000000000000007</v>
      </c>
      <c r="F8322" s="96">
        <f t="shared" si="1422"/>
        <v>14.8</v>
      </c>
      <c r="G8322" s="96"/>
      <c r="H8322" s="74">
        <f t="shared" si="1423"/>
        <v>273</v>
      </c>
      <c r="I8322" s="53">
        <f t="shared" si="1421"/>
        <v>0.99761968863949657</v>
      </c>
      <c r="J8322" s="53">
        <f t="shared" si="1424"/>
        <v>-4.255246372909955E-2</v>
      </c>
      <c r="K8322" s="53">
        <f t="shared" si="1425"/>
        <v>1.5261529365628643</v>
      </c>
      <c r="L8322" s="53">
        <f t="shared" si="1426"/>
        <v>23.954753326716986</v>
      </c>
      <c r="M8322" s="93">
        <f t="shared" si="1427"/>
        <v>2.6368198102461373</v>
      </c>
      <c r="N8322" s="53">
        <f t="shared" si="1428"/>
        <v>14.682915539796845</v>
      </c>
      <c r="O8322">
        <f t="shared" si="1429"/>
        <v>0.81518753761127583</v>
      </c>
      <c r="P8322" s="53">
        <f t="shared" si="1430"/>
        <v>12.6670614236348</v>
      </c>
      <c r="Q8322" s="53">
        <v>0.2</v>
      </c>
      <c r="R8322" s="53">
        <f t="shared" si="1431"/>
        <v>6.0498743130999051</v>
      </c>
    </row>
    <row r="8323" spans="2:18" ht="15">
      <c r="B8323" s="84">
        <v>38626</v>
      </c>
      <c r="C8323" s="85">
        <v>0</v>
      </c>
      <c r="D8323" s="86">
        <v>21.3</v>
      </c>
      <c r="E8323" s="87">
        <v>7.3</v>
      </c>
      <c r="F8323" s="96">
        <f t="shared" si="1422"/>
        <v>14.3</v>
      </c>
      <c r="G8323" s="96"/>
      <c r="H8323" s="74">
        <f t="shared" si="1423"/>
        <v>274</v>
      </c>
      <c r="I8323" s="53">
        <f t="shared" si="1421"/>
        <v>0.99819311257392784</v>
      </c>
      <c r="J8323" s="53">
        <f t="shared" si="1424"/>
        <v>-4.9342619653318411E-2</v>
      </c>
      <c r="K8323" s="53">
        <f t="shared" si="1425"/>
        <v>1.5190124063664594</v>
      </c>
      <c r="L8323" s="53">
        <f t="shared" si="1426"/>
        <v>23.681521378654168</v>
      </c>
      <c r="M8323" s="93">
        <f t="shared" si="1427"/>
        <v>2.6636559167925853</v>
      </c>
      <c r="N8323" s="53">
        <f t="shared" si="1428"/>
        <v>15.063383697402683</v>
      </c>
      <c r="O8323">
        <f t="shared" si="1429"/>
        <v>0.7920785885773336</v>
      </c>
      <c r="P8323" s="53">
        <f t="shared" si="1430"/>
        <v>12.265269032584351</v>
      </c>
      <c r="Q8323" s="53">
        <v>0.2</v>
      </c>
      <c r="R8323" s="53">
        <f t="shared" si="1431"/>
        <v>6.1135492990983025</v>
      </c>
    </row>
    <row r="8324" spans="2:18" ht="15">
      <c r="B8324" s="84">
        <v>38627</v>
      </c>
      <c r="C8324" s="85">
        <v>4</v>
      </c>
      <c r="D8324" s="86">
        <v>12.5</v>
      </c>
      <c r="E8324" s="87">
        <v>8.5</v>
      </c>
      <c r="F8324" s="96">
        <f t="shared" si="1422"/>
        <v>10.5</v>
      </c>
      <c r="G8324" s="96"/>
      <c r="H8324" s="74">
        <f t="shared" si="1423"/>
        <v>275</v>
      </c>
      <c r="I8324" s="53">
        <f t="shared" si="1421"/>
        <v>0.99876707119541852</v>
      </c>
      <c r="J8324" s="53">
        <f t="shared" si="1424"/>
        <v>-5.6124398277060894E-2</v>
      </c>
      <c r="K8324" s="53">
        <f t="shared" si="1425"/>
        <v>1.5118732631171512</v>
      </c>
      <c r="L8324" s="53">
        <f t="shared" si="1426"/>
        <v>23.408546319817695</v>
      </c>
      <c r="M8324" s="93">
        <f t="shared" si="1427"/>
        <v>1.2407673289551577</v>
      </c>
      <c r="N8324" s="53">
        <f t="shared" si="1428"/>
        <v>7.958905748738017</v>
      </c>
      <c r="O8324">
        <f t="shared" si="1429"/>
        <v>0.63434223095270703</v>
      </c>
      <c r="P8324" s="53">
        <f t="shared" si="1430"/>
        <v>9.564744649762261</v>
      </c>
      <c r="Q8324" s="53">
        <v>0.2</v>
      </c>
      <c r="R8324" s="53">
        <f t="shared" si="1431"/>
        <v>4.3525418594233329</v>
      </c>
    </row>
    <row r="8325" spans="2:18" ht="15">
      <c r="B8325" s="84">
        <v>38628</v>
      </c>
      <c r="C8325" s="85">
        <v>37.6</v>
      </c>
      <c r="D8325" s="86">
        <v>9.6</v>
      </c>
      <c r="E8325" s="87">
        <v>7.1</v>
      </c>
      <c r="F8325" s="96">
        <f t="shared" si="1422"/>
        <v>8.35</v>
      </c>
      <c r="G8325" s="96"/>
      <c r="H8325" s="74">
        <f t="shared" si="1423"/>
        <v>276</v>
      </c>
      <c r="I8325" s="53">
        <f t="shared" si="1421"/>
        <v>0.9993413946603783</v>
      </c>
      <c r="J8325" s="53">
        <f t="shared" si="1424"/>
        <v>-6.2896077750080936E-2</v>
      </c>
      <c r="K8325" s="53">
        <f t="shared" si="1425"/>
        <v>1.5047363165639849</v>
      </c>
      <c r="L8325" s="53">
        <f t="shared" si="1426"/>
        <v>23.135911735404175</v>
      </c>
      <c r="M8325" s="93">
        <f t="shared" si="1427"/>
        <v>0.89583451248979951</v>
      </c>
      <c r="N8325" s="53">
        <f t="shared" si="1428"/>
        <v>6.2187850304221666</v>
      </c>
      <c r="O8325">
        <f t="shared" si="1429"/>
        <v>0.55787054919376</v>
      </c>
      <c r="P8325" s="53">
        <f t="shared" si="1430"/>
        <v>8.2846547089297662</v>
      </c>
      <c r="Q8325" s="53">
        <v>0.2</v>
      </c>
      <c r="R8325" s="53">
        <f t="shared" si="1431"/>
        <v>3.8775563718364396</v>
      </c>
    </row>
    <row r="8326" spans="2:18" ht="15">
      <c r="B8326" s="84">
        <v>38629</v>
      </c>
      <c r="C8326" s="85">
        <v>30.2</v>
      </c>
      <c r="D8326" s="86">
        <v>11.8</v>
      </c>
      <c r="E8326" s="87">
        <v>5.3</v>
      </c>
      <c r="F8326" s="96">
        <f t="shared" si="1422"/>
        <v>8.5500000000000007</v>
      </c>
      <c r="G8326" s="96"/>
      <c r="H8326" s="74">
        <f t="shared" si="1423"/>
        <v>277</v>
      </c>
      <c r="I8326" s="53">
        <f t="shared" si="1421"/>
        <v>0.99991591301725413</v>
      </c>
      <c r="J8326" s="53">
        <f t="shared" si="1424"/>
        <v>-6.9655927497567424E-2</v>
      </c>
      <c r="K8326" s="53">
        <f t="shared" si="1425"/>
        <v>1.4976023972671788</v>
      </c>
      <c r="L8326" s="53">
        <f t="shared" si="1426"/>
        <v>22.863701840757685</v>
      </c>
      <c r="M8326" s="93">
        <f t="shared" si="1427"/>
        <v>1.438412072425088</v>
      </c>
      <c r="N8326" s="53">
        <f t="shared" si="1428"/>
        <v>9.9095092563142124</v>
      </c>
      <c r="O8326">
        <f t="shared" si="1429"/>
        <v>0.56462652315368345</v>
      </c>
      <c r="P8326" s="53">
        <f t="shared" si="1430"/>
        <v>8.3969032301242521</v>
      </c>
      <c r="Q8326" s="53">
        <v>0.2</v>
      </c>
      <c r="R8326" s="53">
        <f t="shared" si="1431"/>
        <v>4.6964745155355549</v>
      </c>
    </row>
    <row r="8327" spans="2:18" ht="15">
      <c r="B8327" s="84">
        <v>38630</v>
      </c>
      <c r="C8327" s="85">
        <v>21.4</v>
      </c>
      <c r="D8327" s="86">
        <v>16.7</v>
      </c>
      <c r="E8327" s="87">
        <v>7.5</v>
      </c>
      <c r="F8327" s="96">
        <f t="shared" si="1422"/>
        <v>12.1</v>
      </c>
      <c r="G8327" s="96"/>
      <c r="H8327" s="74">
        <f t="shared" si="1423"/>
        <v>278</v>
      </c>
      <c r="I8327" s="53">
        <f t="shared" si="1421"/>
        <v>1.0004904562568209</v>
      </c>
      <c r="J8327" s="53">
        <f t="shared" si="1424"/>
        <v>-7.6402208038679448E-2</v>
      </c>
      <c r="K8327" s="53">
        <f t="shared" si="1425"/>
        <v>1.49047235874324</v>
      </c>
      <c r="L8327" s="53">
        <f t="shared" si="1426"/>
        <v>22.59200144816208</v>
      </c>
      <c r="M8327" s="93">
        <f t="shared" si="1427"/>
        <v>1.9187539318112179</v>
      </c>
      <c r="N8327" s="53">
        <f t="shared" si="1428"/>
        <v>11.649238644900681</v>
      </c>
      <c r="O8327">
        <f t="shared" si="1429"/>
        <v>0.69704989426601482</v>
      </c>
      <c r="P8327" s="53">
        <f t="shared" si="1430"/>
        <v>10.629169947021806</v>
      </c>
      <c r="Q8327" s="53">
        <v>0.2</v>
      </c>
      <c r="R8327" s="53">
        <f t="shared" si="1431"/>
        <v>5.2453758808485622</v>
      </c>
    </row>
    <row r="8328" spans="2:18" ht="15">
      <c r="B8328" s="84">
        <v>38631</v>
      </c>
      <c r="C8328" s="85">
        <v>8.6</v>
      </c>
      <c r="D8328" s="86">
        <v>13.4</v>
      </c>
      <c r="E8328" s="87">
        <v>9.1</v>
      </c>
      <c r="F8328" s="96">
        <f t="shared" si="1422"/>
        <v>11.25</v>
      </c>
      <c r="G8328" s="96"/>
      <c r="H8328" s="74">
        <f t="shared" si="1423"/>
        <v>279</v>
      </c>
      <c r="I8328" s="53">
        <f t="shared" si="1421"/>
        <v>1.0010648543624907</v>
      </c>
      <c r="J8328" s="53">
        <f t="shared" si="1424"/>
        <v>-8.3133170818912028E-2</v>
      </c>
      <c r="K8328" s="53">
        <f t="shared" si="1425"/>
        <v>1.4833470796248718</v>
      </c>
      <c r="L8328" s="53">
        <f t="shared" si="1426"/>
        <v>22.320895931759992</v>
      </c>
      <c r="M8328" s="93">
        <f t="shared" si="1427"/>
        <v>1.2591905644141759</v>
      </c>
      <c r="N8328" s="53">
        <f t="shared" si="1428"/>
        <v>7.8685511405254323</v>
      </c>
      <c r="O8328">
        <f t="shared" si="1429"/>
        <v>0.66309406656578818</v>
      </c>
      <c r="P8328" s="53">
        <f t="shared" si="1430"/>
        <v>10.051213661901162</v>
      </c>
      <c r="Q8328" s="53">
        <v>0.2</v>
      </c>
      <c r="R8328" s="53">
        <f t="shared" si="1431"/>
        <v>4.3637543604539655</v>
      </c>
    </row>
    <row r="8329" spans="2:18" ht="15">
      <c r="B8329" s="84">
        <v>38632</v>
      </c>
      <c r="C8329" s="85">
        <v>0.8</v>
      </c>
      <c r="D8329" s="86">
        <v>14.9</v>
      </c>
      <c r="E8329" s="87">
        <v>9.3000000000000007</v>
      </c>
      <c r="F8329" s="96">
        <f t="shared" si="1422"/>
        <v>12.100000000000001</v>
      </c>
      <c r="G8329" s="96"/>
      <c r="H8329" s="74">
        <f t="shared" si="1423"/>
        <v>280</v>
      </c>
      <c r="I8329" s="53">
        <f t="shared" si="1421"/>
        <v>1.0016389373606227</v>
      </c>
      <c r="J8329" s="53">
        <f t="shared" si="1424"/>
        <v>-8.984705805761542E-2</v>
      </c>
      <c r="K8329" s="53">
        <f t="shared" si="1425"/>
        <v>1.4762274658349086</v>
      </c>
      <c r="L8329" s="53">
        <f t="shared" si="1426"/>
        <v>22.050471190607464</v>
      </c>
      <c r="M8329" s="93">
        <f t="shared" si="1427"/>
        <v>1.4611087769891351</v>
      </c>
      <c r="N8329" s="53">
        <f t="shared" si="1428"/>
        <v>8.8707595836629878</v>
      </c>
      <c r="O8329">
        <f t="shared" si="1429"/>
        <v>0.69704989426601482</v>
      </c>
      <c r="P8329" s="53">
        <f t="shared" si="1430"/>
        <v>10.629169947021806</v>
      </c>
      <c r="Q8329" s="53">
        <v>0.2</v>
      </c>
      <c r="R8329" s="53">
        <f t="shared" si="1431"/>
        <v>4.6230035761055595</v>
      </c>
    </row>
    <row r="8330" spans="2:18" ht="15">
      <c r="B8330" s="84">
        <v>38633</v>
      </c>
      <c r="C8330" s="85">
        <v>12.6</v>
      </c>
      <c r="D8330" s="86">
        <v>17.100000000000001</v>
      </c>
      <c r="E8330" s="87">
        <v>9.6999999999999993</v>
      </c>
      <c r="F8330" s="96">
        <f t="shared" si="1422"/>
        <v>13.4</v>
      </c>
      <c r="G8330" s="96"/>
      <c r="H8330" s="74">
        <f t="shared" si="1423"/>
        <v>281</v>
      </c>
      <c r="I8330" s="53">
        <f t="shared" ref="I8330:I8393" si="1432">1+0.0334*COS($I$7*H8330-0.0552)</f>
        <v>1.0022125353708218</v>
      </c>
      <c r="J8330" s="53">
        <f t="shared" si="1424"/>
        <v>-9.6542102612042532E-2</v>
      </c>
      <c r="K8330" s="53">
        <f t="shared" si="1425"/>
        <v>1.4691144527732658</v>
      </c>
      <c r="L8330" s="53">
        <f t="shared" si="1426"/>
        <v>21.780813609876329</v>
      </c>
      <c r="M8330" s="93">
        <f t="shared" si="1427"/>
        <v>1.7311871745406116</v>
      </c>
      <c r="N8330" s="53">
        <f t="shared" si="1428"/>
        <v>10.072537195013881</v>
      </c>
      <c r="O8330">
        <f t="shared" si="1429"/>
        <v>0.75191912057381338</v>
      </c>
      <c r="P8330" s="53">
        <f t="shared" si="1430"/>
        <v>11.570606746124833</v>
      </c>
      <c r="Q8330" s="53">
        <v>0.2</v>
      </c>
      <c r="R8330" s="53">
        <f t="shared" si="1431"/>
        <v>4.9470889687253674</v>
      </c>
    </row>
    <row r="8331" spans="2:18" ht="15">
      <c r="B8331" s="84">
        <v>38634</v>
      </c>
      <c r="C8331" s="85">
        <v>0</v>
      </c>
      <c r="D8331" s="86">
        <v>22.1</v>
      </c>
      <c r="E8331" s="87">
        <v>10.9</v>
      </c>
      <c r="F8331" s="96">
        <f t="shared" si="1422"/>
        <v>16.5</v>
      </c>
      <c r="G8331" s="96"/>
      <c r="H8331" s="74">
        <f t="shared" si="1423"/>
        <v>282</v>
      </c>
      <c r="I8331" s="53">
        <f t="shared" si="1432"/>
        <v>1.0027854786562083</v>
      </c>
      <c r="J8331" s="53">
        <f t="shared" si="1424"/>
        <v>-0.10321652785929418</v>
      </c>
      <c r="K8331" s="53">
        <f t="shared" si="1425"/>
        <v>1.4620090075156542</v>
      </c>
      <c r="L8331" s="53">
        <f t="shared" si="1426"/>
        <v>21.512010020221862</v>
      </c>
      <c r="M8331" s="93">
        <f t="shared" si="1427"/>
        <v>2.3125098775164727</v>
      </c>
      <c r="N8331" s="53">
        <f t="shared" si="1428"/>
        <v>12.238802434537684</v>
      </c>
      <c r="O8331">
        <f t="shared" si="1429"/>
        <v>0.89821237770744478</v>
      </c>
      <c r="P8331" s="53">
        <f t="shared" si="1430"/>
        <v>14.122457624351155</v>
      </c>
      <c r="Q8331" s="53">
        <v>0.2</v>
      </c>
      <c r="R8331" s="53">
        <f t="shared" si="1431"/>
        <v>5.5657650320088496</v>
      </c>
    </row>
    <row r="8332" spans="2:18" ht="15">
      <c r="B8332" s="84">
        <v>38635</v>
      </c>
      <c r="C8332" s="85">
        <v>0</v>
      </c>
      <c r="D8332" s="86">
        <v>20.7</v>
      </c>
      <c r="E8332" s="87">
        <v>11</v>
      </c>
      <c r="F8332" s="96">
        <f t="shared" si="1422"/>
        <v>15.85</v>
      </c>
      <c r="G8332" s="96"/>
      <c r="H8332" s="74">
        <f t="shared" si="1423"/>
        <v>283</v>
      </c>
      <c r="I8332" s="53">
        <f t="shared" si="1432"/>
        <v>1.0033575976736464</v>
      </c>
      <c r="J8332" s="53">
        <f t="shared" si="1424"/>
        <v>-0.10986854759758873</v>
      </c>
      <c r="K8332" s="53">
        <f t="shared" si="1425"/>
        <v>1.4549121310225004</v>
      </c>
      <c r="L8332" s="53">
        <f t="shared" si="1426"/>
        <v>21.244147655336615</v>
      </c>
      <c r="M8332" s="93">
        <f t="shared" si="1427"/>
        <v>2.0850175771403743</v>
      </c>
      <c r="N8332" s="53">
        <f t="shared" si="1428"/>
        <v>11.247968716424179</v>
      </c>
      <c r="O8332">
        <f t="shared" si="1429"/>
        <v>0.86563701574423035</v>
      </c>
      <c r="P8332" s="53">
        <f t="shared" si="1430"/>
        <v>13.549263341824187</v>
      </c>
      <c r="Q8332" s="53">
        <v>0.2</v>
      </c>
      <c r="R8332" s="53">
        <f t="shared" si="1431"/>
        <v>5.3135723850878911</v>
      </c>
    </row>
    <row r="8333" spans="2:18" ht="15">
      <c r="B8333" s="84">
        <v>38636</v>
      </c>
      <c r="C8333" s="85">
        <v>0</v>
      </c>
      <c r="D8333" s="86">
        <v>20.100000000000001</v>
      </c>
      <c r="E8333" s="87">
        <v>8.1</v>
      </c>
      <c r="F8333" s="96">
        <f t="shared" si="1422"/>
        <v>14.100000000000001</v>
      </c>
      <c r="G8333" s="96"/>
      <c r="H8333" s="74">
        <f t="shared" si="1423"/>
        <v>284</v>
      </c>
      <c r="I8333" s="53">
        <f t="shared" si="1432"/>
        <v>1.0039287231239142</v>
      </c>
      <c r="J8333" s="53">
        <f t="shared" si="1424"/>
        <v>-0.116496365968295</v>
      </c>
      <c r="K8333" s="53">
        <f t="shared" si="1425"/>
        <v>1.4478248603562074</v>
      </c>
      <c r="L8333" s="53">
        <f t="shared" si="1426"/>
        <v>20.977314107716502</v>
      </c>
      <c r="M8333" s="93">
        <f t="shared" si="1427"/>
        <v>2.170854223702416</v>
      </c>
      <c r="N8333" s="53">
        <f t="shared" si="1428"/>
        <v>12.353483105904768</v>
      </c>
      <c r="O8333">
        <f t="shared" si="1429"/>
        <v>0.78299621064441227</v>
      </c>
      <c r="P8333" s="53">
        <f t="shared" si="1430"/>
        <v>12.107763074973807</v>
      </c>
      <c r="Q8333" s="53">
        <v>0.2</v>
      </c>
      <c r="R8333" s="53">
        <f t="shared" si="1431"/>
        <v>5.4916631071875859</v>
      </c>
    </row>
    <row r="8334" spans="2:18" ht="15">
      <c r="B8334" s="84">
        <v>38637</v>
      </c>
      <c r="C8334" s="85">
        <v>0</v>
      </c>
      <c r="D8334" s="86">
        <v>18.899999999999999</v>
      </c>
      <c r="E8334" s="87">
        <v>5.8</v>
      </c>
      <c r="F8334" s="96">
        <f t="shared" si="1422"/>
        <v>12.35</v>
      </c>
      <c r="G8334" s="96"/>
      <c r="H8334" s="74">
        <f t="shared" si="1423"/>
        <v>285</v>
      </c>
      <c r="I8334" s="53">
        <f t="shared" si="1432"/>
        <v>1.0044986860018028</v>
      </c>
      <c r="J8334" s="53">
        <f t="shared" si="1424"/>
        <v>-0.12309817740020416</v>
      </c>
      <c r="K8334" s="53">
        <f t="shared" si="1425"/>
        <v>1.4407482709045429</v>
      </c>
      <c r="L8334" s="53">
        <f t="shared" si="1426"/>
        <v>20.711597282669892</v>
      </c>
      <c r="M8334" s="93">
        <f t="shared" si="1427"/>
        <v>2.116586544511244</v>
      </c>
      <c r="N8334" s="53">
        <f t="shared" si="1428"/>
        <v>12.743776971149105</v>
      </c>
      <c r="O8334">
        <f t="shared" si="1429"/>
        <v>0.70732149602853711</v>
      </c>
      <c r="P8334" s="53">
        <f t="shared" si="1430"/>
        <v>10.804713637867328</v>
      </c>
      <c r="Q8334" s="53">
        <v>0.2</v>
      </c>
      <c r="R8334" s="53">
        <f t="shared" si="1431"/>
        <v>5.5019910653029944</v>
      </c>
    </row>
    <row r="8335" spans="2:18" ht="15">
      <c r="B8335" s="84">
        <v>38638</v>
      </c>
      <c r="C8335" s="85">
        <v>0</v>
      </c>
      <c r="D8335" s="86">
        <v>18.899999999999999</v>
      </c>
      <c r="E8335" s="87">
        <v>7.8</v>
      </c>
      <c r="F8335" s="96">
        <f t="shared" ref="F8335:F8398" si="1433">0.5*(D8335+E8335)</f>
        <v>13.35</v>
      </c>
      <c r="G8335" s="96"/>
      <c r="H8335" s="74">
        <f t="shared" ref="H8335:H8398" si="1434">B8335-DATE(YEAR(B8335),1,0)</f>
        <v>286</v>
      </c>
      <c r="I8335" s="53">
        <f t="shared" si="1432"/>
        <v>1.0050673176461264</v>
      </c>
      <c r="J8335" s="53">
        <f t="shared" ref="J8335:J8398" si="1435">ASIN(0.39785*SIN(4.869+$I$7*H8335+0.03345*SIN(6.224+$I$7*H8335)))</f>
        <v>-0.12967216657752278</v>
      </c>
      <c r="K8335" s="53">
        <f t="shared" ref="K8335:K8398" si="1436">ACOS(-TAN(J8335)*TAN($E$7*$I$8))</f>
        <v>1.4336834786075918</v>
      </c>
      <c r="L8335" s="53">
        <f t="shared" ref="L8335:L8398" si="1437">117.5*I8335*((K8335*SIN($E$7*$I$8)*SIN(J8335)+COS($E$7*$I$8)*COS(J8335)*SIN(K8335))/PI())</f>
        <v>20.447085350606343</v>
      </c>
      <c r="M8335" s="93">
        <f t="shared" ref="M8335:M8398" si="1438">0.0023*L8335/2.456*(0.5*(D8335+E8335)+17.8)*SQRT(D8335-E8335)</f>
        <v>1.9872404736986631</v>
      </c>
      <c r="N8335" s="53">
        <f t="shared" ref="N8335:N8398" si="1439">0.17*L8335*SQRT(D8335-E8335)</f>
        <v>11.580886908767756</v>
      </c>
      <c r="O8335">
        <f t="shared" ref="O8335:O8398" si="1440">5336/(F8335+273.15)^2*EXP(21.07-5336/(F8335+273.15))</f>
        <v>0.74974109806577882</v>
      </c>
      <c r="P8335" s="53">
        <f t="shared" ref="P8335:P8398" si="1441">EXP(21.07-5336/(F8335+273.15))</f>
        <v>11.53306526362627</v>
      </c>
      <c r="Q8335" s="53">
        <v>0.2</v>
      </c>
      <c r="R8335" s="53">
        <f t="shared" ref="R8335:R8398" si="1442">(O8335*N8335*0.6+$L$8*6.43*(1+0.536*Q8335)*P8335*(1- G8335/100))/($O$7*(O8335+$L$8))</f>
        <v>5.2849165170370798</v>
      </c>
    </row>
    <row r="8336" spans="2:18" ht="15">
      <c r="B8336" s="84">
        <v>38639</v>
      </c>
      <c r="C8336" s="85">
        <v>0</v>
      </c>
      <c r="D8336" s="86">
        <v>19.7</v>
      </c>
      <c r="E8336" s="87">
        <v>5.0999999999999996</v>
      </c>
      <c r="F8336" s="96">
        <f t="shared" si="1433"/>
        <v>12.399999999999999</v>
      </c>
      <c r="G8336" s="96"/>
      <c r="H8336" s="74">
        <f t="shared" si="1434"/>
        <v>287</v>
      </c>
      <c r="I8336" s="53">
        <f t="shared" si="1432"/>
        <v>1.0056344497896332</v>
      </c>
      <c r="J8336" s="53">
        <f t="shared" si="1435"/>
        <v>-0.13621650843313457</v>
      </c>
      <c r="K8336" s="53">
        <f t="shared" si="1436"/>
        <v>1.4266316421852574</v>
      </c>
      <c r="L8336" s="53">
        <f t="shared" si="1437"/>
        <v>20.183866697645719</v>
      </c>
      <c r="M8336" s="93">
        <f t="shared" si="1438"/>
        <v>2.1811584382747253</v>
      </c>
      <c r="N8336" s="53">
        <f t="shared" si="1439"/>
        <v>13.110815881780356</v>
      </c>
      <c r="O8336">
        <f t="shared" si="1440"/>
        <v>0.70939159771135885</v>
      </c>
      <c r="P8336" s="53">
        <f t="shared" si="1441"/>
        <v>10.840131443205758</v>
      </c>
      <c r="Q8336" s="53">
        <v>0.2</v>
      </c>
      <c r="R8336" s="53">
        <f t="shared" si="1442"/>
        <v>5.5866078182337953</v>
      </c>
    </row>
    <row r="8337" spans="2:18" ht="15">
      <c r="B8337" s="84">
        <v>38640</v>
      </c>
      <c r="C8337" s="85">
        <v>0</v>
      </c>
      <c r="D8337" s="86">
        <v>19.100000000000001</v>
      </c>
      <c r="E8337" s="87">
        <v>4.2</v>
      </c>
      <c r="F8337" s="96">
        <f t="shared" si="1433"/>
        <v>11.65</v>
      </c>
      <c r="G8337" s="96"/>
      <c r="H8337" s="74">
        <f t="shared" si="1434"/>
        <v>288</v>
      </c>
      <c r="I8337" s="53">
        <f t="shared" si="1432"/>
        <v>1.0061999146087979</v>
      </c>
      <c r="J8337" s="53">
        <f t="shared" si="1435"/>
        <v>-0.14272936816864831</v>
      </c>
      <c r="K8337" s="53">
        <f t="shared" si="1436"/>
        <v>1.4195939653619358</v>
      </c>
      <c r="L8337" s="53">
        <f t="shared" si="1437"/>
        <v>19.922029874595928</v>
      </c>
      <c r="M8337" s="93">
        <f t="shared" si="1438"/>
        <v>2.1208575222813453</v>
      </c>
      <c r="N8337" s="53">
        <f t="shared" si="1439"/>
        <v>13.073011481551744</v>
      </c>
      <c r="O8337">
        <f t="shared" si="1440"/>
        <v>0.67888887293008138</v>
      </c>
      <c r="P8337" s="53">
        <f t="shared" si="1441"/>
        <v>10.319599424247889</v>
      </c>
      <c r="Q8337" s="53">
        <v>0.2</v>
      </c>
      <c r="R8337" s="53">
        <f t="shared" si="1442"/>
        <v>5.5433315052221701</v>
      </c>
    </row>
    <row r="8338" spans="2:18" ht="15">
      <c r="B8338" s="84">
        <v>38641</v>
      </c>
      <c r="C8338" s="85">
        <v>0</v>
      </c>
      <c r="D8338" s="86">
        <v>19.899999999999999</v>
      </c>
      <c r="E8338" s="87">
        <v>4.5</v>
      </c>
      <c r="F8338" s="96">
        <f t="shared" si="1433"/>
        <v>12.2</v>
      </c>
      <c r="G8338" s="96"/>
      <c r="H8338" s="74">
        <f t="shared" si="1434"/>
        <v>289</v>
      </c>
      <c r="I8338" s="53">
        <f t="shared" si="1432"/>
        <v>1.0067635447734826</v>
      </c>
      <c r="J8338" s="53">
        <f t="shared" si="1435"/>
        <v>-0.14920890130282444</v>
      </c>
      <c r="K8338" s="53">
        <f t="shared" si="1436"/>
        <v>1.4125716990844581</v>
      </c>
      <c r="L8338" s="53">
        <f t="shared" si="1437"/>
        <v>19.661663544351988</v>
      </c>
      <c r="M8338" s="93">
        <f t="shared" si="1438"/>
        <v>2.1677108368900928</v>
      </c>
      <c r="N8338" s="53">
        <f t="shared" si="1439"/>
        <v>13.116849690121038</v>
      </c>
      <c r="O8338">
        <f t="shared" si="1440"/>
        <v>0.70114279888176989</v>
      </c>
      <c r="P8338" s="53">
        <f t="shared" si="1441"/>
        <v>10.699079407335368</v>
      </c>
      <c r="Q8338" s="53">
        <v>0.2</v>
      </c>
      <c r="R8338" s="53">
        <f t="shared" si="1442"/>
        <v>5.5787448480597801</v>
      </c>
    </row>
    <row r="8339" spans="2:18" ht="15">
      <c r="B8339" s="84">
        <v>38642</v>
      </c>
      <c r="C8339" s="85">
        <v>0</v>
      </c>
      <c r="D8339" s="86">
        <v>16.899999999999999</v>
      </c>
      <c r="E8339" s="87">
        <v>4.5</v>
      </c>
      <c r="F8339" s="96">
        <f t="shared" si="1433"/>
        <v>10.7</v>
      </c>
      <c r="G8339" s="96"/>
      <c r="H8339" s="74">
        <f t="shared" si="1434"/>
        <v>290</v>
      </c>
      <c r="I8339" s="53">
        <f t="shared" si="1432"/>
        <v>1.0073251734964539</v>
      </c>
      <c r="J8339" s="53">
        <f t="shared" si="1435"/>
        <v>-0.15565325374995273</v>
      </c>
      <c r="K8339" s="53">
        <f t="shared" si="1436"/>
        <v>1.4055661437289482</v>
      </c>
      <c r="L8339" s="53">
        <f t="shared" si="1437"/>
        <v>19.402856427776385</v>
      </c>
      <c r="M8339" s="93">
        <f t="shared" si="1438"/>
        <v>1.8235633125768929</v>
      </c>
      <c r="N8339" s="53">
        <f t="shared" si="1439"/>
        <v>11.615166350375352</v>
      </c>
      <c r="O8339">
        <f t="shared" si="1440"/>
        <v>0.64190077944287904</v>
      </c>
      <c r="P8339" s="53">
        <f t="shared" si="1441"/>
        <v>9.6923676467585924</v>
      </c>
      <c r="Q8339" s="53">
        <v>0.2</v>
      </c>
      <c r="R8339" s="53">
        <f t="shared" si="1442"/>
        <v>5.1739952417641364</v>
      </c>
    </row>
    <row r="8340" spans="2:18" ht="15">
      <c r="B8340" s="84">
        <v>38643</v>
      </c>
      <c r="C8340" s="85">
        <v>0</v>
      </c>
      <c r="D8340" s="86">
        <v>16.899999999999999</v>
      </c>
      <c r="E8340" s="87">
        <v>7.1</v>
      </c>
      <c r="F8340" s="96">
        <f t="shared" si="1433"/>
        <v>12</v>
      </c>
      <c r="G8340" s="96"/>
      <c r="H8340" s="74">
        <f t="shared" si="1434"/>
        <v>291</v>
      </c>
      <c r="I8340" s="53">
        <f t="shared" si="1432"/>
        <v>1.0078846345827368</v>
      </c>
      <c r="J8340" s="53">
        <f t="shared" si="1435"/>
        <v>-0.16206056192979862</v>
      </c>
      <c r="K8340" s="53">
        <f t="shared" si="1436"/>
        <v>1.3985786512916953</v>
      </c>
      <c r="L8340" s="53">
        <f t="shared" si="1437"/>
        <v>19.145697248126826</v>
      </c>
      <c r="M8340" s="93">
        <f t="shared" si="1438"/>
        <v>1.6726303105486251</v>
      </c>
      <c r="N8340" s="53">
        <f t="shared" si="1439"/>
        <v>10.189037164579254</v>
      </c>
      <c r="O8340">
        <f t="shared" si="1440"/>
        <v>0.69297786589913757</v>
      </c>
      <c r="P8340" s="53">
        <f t="shared" si="1441"/>
        <v>10.559668732607534</v>
      </c>
      <c r="Q8340" s="53">
        <v>0.2</v>
      </c>
      <c r="R8340" s="53">
        <f t="shared" si="1442"/>
        <v>4.9139822538405022</v>
      </c>
    </row>
    <row r="8341" spans="2:18" ht="15">
      <c r="B8341" s="84">
        <v>38644</v>
      </c>
      <c r="C8341" s="85">
        <v>0</v>
      </c>
      <c r="D8341" s="86">
        <v>14.5</v>
      </c>
      <c r="E8341" s="87">
        <v>8.1</v>
      </c>
      <c r="F8341" s="96">
        <f t="shared" si="1433"/>
        <v>11.3</v>
      </c>
      <c r="G8341" s="96"/>
      <c r="H8341" s="74">
        <f t="shared" si="1434"/>
        <v>292</v>
      </c>
      <c r="I8341" s="53">
        <f t="shared" si="1432"/>
        <v>1.0084417624787954</v>
      </c>
      <c r="J8341" s="53">
        <f t="shared" si="1435"/>
        <v>-0.16842895291072263</v>
      </c>
      <c r="K8341" s="53">
        <f t="shared" si="1436"/>
        <v>1.3916106275586073</v>
      </c>
      <c r="L8341" s="53">
        <f t="shared" si="1437"/>
        <v>18.89027467410472</v>
      </c>
      <c r="M8341" s="93">
        <f t="shared" si="1438"/>
        <v>1.302329032705136</v>
      </c>
      <c r="N8341" s="53">
        <f t="shared" si="1439"/>
        <v>8.1241359291057584</v>
      </c>
      <c r="O8341">
        <f t="shared" si="1440"/>
        <v>0.66505069515847637</v>
      </c>
      <c r="P8341" s="53">
        <f t="shared" si="1441"/>
        <v>10.084417259960709</v>
      </c>
      <c r="Q8341" s="53">
        <v>0.2</v>
      </c>
      <c r="R8341" s="53">
        <f t="shared" si="1442"/>
        <v>4.4228353136773926</v>
      </c>
    </row>
    <row r="8342" spans="2:18" ht="15">
      <c r="B8342" s="84">
        <v>38645</v>
      </c>
      <c r="C8342" s="85">
        <v>1.6</v>
      </c>
      <c r="D8342" s="86">
        <v>12.1</v>
      </c>
      <c r="E8342" s="87">
        <v>8.5</v>
      </c>
      <c r="F8342" s="96">
        <f t="shared" si="1433"/>
        <v>10.3</v>
      </c>
      <c r="G8342" s="96"/>
      <c r="H8342" s="74">
        <f t="shared" si="1434"/>
        <v>293</v>
      </c>
      <c r="I8342" s="53">
        <f t="shared" si="1432"/>
        <v>1.0089963923215213</v>
      </c>
      <c r="J8342" s="53">
        <f t="shared" si="1435"/>
        <v>-0.17475654458762296</v>
      </c>
      <c r="K8342" s="53">
        <f t="shared" si="1436"/>
        <v>1.3846635342471949</v>
      </c>
      <c r="L8342" s="53">
        <f t="shared" si="1437"/>
        <v>18.636677261603971</v>
      </c>
      <c r="M8342" s="93">
        <f t="shared" si="1438"/>
        <v>0.9305196063147203</v>
      </c>
      <c r="N8342" s="53">
        <f t="shared" si="1439"/>
        <v>6.0113035127421011</v>
      </c>
      <c r="O8342">
        <f t="shared" si="1440"/>
        <v>0.62686158409107096</v>
      </c>
      <c r="P8342" s="53">
        <f t="shared" si="1441"/>
        <v>9.4386255609461305</v>
      </c>
      <c r="Q8342" s="53">
        <v>0.2</v>
      </c>
      <c r="R8342" s="53">
        <f t="shared" si="1442"/>
        <v>3.9119486771413645</v>
      </c>
    </row>
    <row r="8343" spans="2:18" ht="15">
      <c r="B8343" s="84">
        <v>38646</v>
      </c>
      <c r="C8343" s="85">
        <v>1.4</v>
      </c>
      <c r="D8343" s="86">
        <v>17.5</v>
      </c>
      <c r="E8343" s="87">
        <v>8.6</v>
      </c>
      <c r="F8343" s="96">
        <f t="shared" si="1433"/>
        <v>13.05</v>
      </c>
      <c r="G8343" s="96"/>
      <c r="H8343" s="74">
        <f t="shared" si="1434"/>
        <v>294</v>
      </c>
      <c r="I8343" s="53">
        <f t="shared" si="1432"/>
        <v>1.0095483599870214</v>
      </c>
      <c r="J8343" s="53">
        <f t="shared" si="1435"/>
        <v>-0.18104144589631799</v>
      </c>
      <c r="K8343" s="53">
        <f t="shared" si="1436"/>
        <v>1.3777388911144641</v>
      </c>
      <c r="L8343" s="53">
        <f t="shared" si="1437"/>
        <v>18.384993394248252</v>
      </c>
      <c r="M8343" s="93">
        <f t="shared" si="1438"/>
        <v>1.5845761809337719</v>
      </c>
      <c r="N8343" s="53">
        <f t="shared" si="1439"/>
        <v>9.3241103102454872</v>
      </c>
      <c r="O8343">
        <f t="shared" si="1440"/>
        <v>0.73678818576553329</v>
      </c>
      <c r="P8343" s="53">
        <f t="shared" si="1441"/>
        <v>11.310090795138036</v>
      </c>
      <c r="Q8343" s="53">
        <v>0.2</v>
      </c>
      <c r="R8343" s="53">
        <f t="shared" si="1442"/>
        <v>4.7640688440523986</v>
      </c>
    </row>
    <row r="8344" spans="2:18" ht="15">
      <c r="B8344" s="84">
        <v>38647</v>
      </c>
      <c r="C8344" s="85">
        <v>0</v>
      </c>
      <c r="D8344" s="86">
        <v>16.600000000000001</v>
      </c>
      <c r="E8344" s="87">
        <v>7.1</v>
      </c>
      <c r="F8344" s="96">
        <f t="shared" si="1433"/>
        <v>11.850000000000001</v>
      </c>
      <c r="G8344" s="96"/>
      <c r="H8344" s="74">
        <f t="shared" si="1434"/>
        <v>295</v>
      </c>
      <c r="I8344" s="53">
        <f t="shared" si="1432"/>
        <v>1.0100975021391829</v>
      </c>
      <c r="J8344" s="53">
        <f t="shared" si="1435"/>
        <v>-0.18728175706601952</v>
      </c>
      <c r="K8344" s="53">
        <f t="shared" si="1436"/>
        <v>1.370838278023415</v>
      </c>
      <c r="L8344" s="53">
        <f t="shared" si="1437"/>
        <v>18.135311222811147</v>
      </c>
      <c r="M8344" s="93">
        <f t="shared" si="1438"/>
        <v>1.5520688648339573</v>
      </c>
      <c r="N8344" s="53">
        <f t="shared" si="1439"/>
        <v>9.5024531482582848</v>
      </c>
      <c r="O8344">
        <f t="shared" si="1440"/>
        <v>0.68690876989827965</v>
      </c>
      <c r="P8344" s="53">
        <f t="shared" si="1441"/>
        <v>10.45617781765138</v>
      </c>
      <c r="Q8344" s="53">
        <v>0.2</v>
      </c>
      <c r="R8344" s="53">
        <f t="shared" si="1442"/>
        <v>4.7538931664054447</v>
      </c>
    </row>
    <row r="8345" spans="2:18" ht="15">
      <c r="B8345" s="84">
        <v>38648</v>
      </c>
      <c r="C8345" s="85">
        <v>0.4</v>
      </c>
      <c r="D8345" s="86">
        <v>14.6</v>
      </c>
      <c r="E8345" s="87">
        <v>10.5</v>
      </c>
      <c r="F8345" s="96">
        <f t="shared" si="1433"/>
        <v>12.55</v>
      </c>
      <c r="G8345" s="96"/>
      <c r="H8345" s="74">
        <f t="shared" si="1434"/>
        <v>296</v>
      </c>
      <c r="I8345" s="53">
        <f t="shared" si="1432"/>
        <v>1.0106436562780083</v>
      </c>
      <c r="J8345" s="53">
        <f t="shared" si="1435"/>
        <v>-0.19347556991152742</v>
      </c>
      <c r="K8345" s="53">
        <f t="shared" si="1436"/>
        <v>1.3639633369601956</v>
      </c>
      <c r="L8345" s="53">
        <f t="shared" si="1437"/>
        <v>17.887718603622275</v>
      </c>
      <c r="M8345" s="93">
        <f t="shared" si="1438"/>
        <v>1.0294495108292436</v>
      </c>
      <c r="N8345" s="53">
        <f t="shared" si="1439"/>
        <v>6.1573778348460104</v>
      </c>
      <c r="O8345">
        <f t="shared" si="1440"/>
        <v>0.71563366961266239</v>
      </c>
      <c r="P8345" s="53">
        <f t="shared" si="1441"/>
        <v>10.947007741559606</v>
      </c>
      <c r="Q8345" s="53">
        <v>0.2</v>
      </c>
      <c r="R8345" s="53">
        <f t="shared" si="1442"/>
        <v>4.0324731807949901</v>
      </c>
    </row>
    <row r="8346" spans="2:18" ht="15">
      <c r="B8346" s="84">
        <v>38649</v>
      </c>
      <c r="C8346" s="85">
        <v>0</v>
      </c>
      <c r="D8346" s="86">
        <v>20.5</v>
      </c>
      <c r="E8346" s="87">
        <v>10.1</v>
      </c>
      <c r="F8346" s="96">
        <f t="shared" si="1433"/>
        <v>15.3</v>
      </c>
      <c r="G8346" s="96"/>
      <c r="H8346" s="74">
        <f t="shared" si="1434"/>
        <v>297</v>
      </c>
      <c r="I8346" s="53">
        <f t="shared" si="1432"/>
        <v>1.0111866607877009</v>
      </c>
      <c r="J8346" s="53">
        <f t="shared" si="1435"/>
        <v>-0.19962096816676864</v>
      </c>
      <c r="K8346" s="53">
        <f t="shared" si="1436"/>
        <v>1.3571157739932649</v>
      </c>
      <c r="L8346" s="53">
        <f t="shared" si="1437"/>
        <v>17.642303036069933</v>
      </c>
      <c r="M8346" s="93">
        <f t="shared" si="1438"/>
        <v>1.7635972563346702</v>
      </c>
      <c r="N8346" s="53">
        <f t="shared" si="1439"/>
        <v>9.6721020158262387</v>
      </c>
      <c r="O8346">
        <f t="shared" si="1440"/>
        <v>0.83888200331721874</v>
      </c>
      <c r="P8346" s="53">
        <f t="shared" si="1441"/>
        <v>13.080554155174077</v>
      </c>
      <c r="Q8346" s="53">
        <v>0.2</v>
      </c>
      <c r="R8346" s="53">
        <f t="shared" si="1442"/>
        <v>4.9331578949616324</v>
      </c>
    </row>
    <row r="8347" spans="2:18" ht="15">
      <c r="B8347" s="84">
        <v>38650</v>
      </c>
      <c r="C8347" s="85">
        <v>0</v>
      </c>
      <c r="D8347" s="86">
        <v>17.7</v>
      </c>
      <c r="E8347" s="87">
        <v>11.1</v>
      </c>
      <c r="F8347" s="96">
        <f t="shared" si="1433"/>
        <v>14.399999999999999</v>
      </c>
      <c r="G8347" s="96"/>
      <c r="H8347" s="74">
        <f t="shared" si="1434"/>
        <v>298</v>
      </c>
      <c r="I8347" s="53">
        <f t="shared" si="1432"/>
        <v>1.0117263549844906</v>
      </c>
      <c r="J8347" s="53">
        <f t="shared" si="1435"/>
        <v>-0.20571602786129212</v>
      </c>
      <c r="K8347" s="53">
        <f t="shared" si="1436"/>
        <v>1.3502973611651965</v>
      </c>
      <c r="L8347" s="53">
        <f t="shared" si="1437"/>
        <v>17.399151599318937</v>
      </c>
      <c r="M8347" s="93">
        <f t="shared" si="1438"/>
        <v>1.3478928983978875</v>
      </c>
      <c r="N8347" s="53">
        <f t="shared" si="1439"/>
        <v>7.5988690647999739</v>
      </c>
      <c r="O8347">
        <f t="shared" si="1440"/>
        <v>0.796654126295257</v>
      </c>
      <c r="P8347" s="53">
        <f t="shared" si="1441"/>
        <v>12.344705476828828</v>
      </c>
      <c r="Q8347" s="53">
        <v>0.2</v>
      </c>
      <c r="R8347" s="53">
        <f t="shared" si="1442"/>
        <v>4.4280316601514116</v>
      </c>
    </row>
    <row r="8348" spans="2:18" ht="15">
      <c r="B8348" s="84">
        <v>38651</v>
      </c>
      <c r="C8348" s="85">
        <v>0</v>
      </c>
      <c r="D8348" s="86">
        <v>20.9</v>
      </c>
      <c r="E8348" s="87">
        <v>9</v>
      </c>
      <c r="F8348" s="96">
        <f t="shared" si="1433"/>
        <v>14.95</v>
      </c>
      <c r="G8348" s="96"/>
      <c r="H8348" s="74">
        <f t="shared" si="1434"/>
        <v>299</v>
      </c>
      <c r="I8348" s="53">
        <f t="shared" si="1432"/>
        <v>1.0122625791641815</v>
      </c>
      <c r="J8348" s="53">
        <f t="shared" si="1435"/>
        <v>-0.21175881774130711</v>
      </c>
      <c r="K8348" s="53">
        <f t="shared" si="1436"/>
        <v>1.3435099383070224</v>
      </c>
      <c r="L8348" s="53">
        <f t="shared" si="1437"/>
        <v>17.158350888370411</v>
      </c>
      <c r="M8348" s="93">
        <f t="shared" si="1438"/>
        <v>1.8153476338414003</v>
      </c>
      <c r="N8348" s="53">
        <f t="shared" si="1439"/>
        <v>10.062315885581965</v>
      </c>
      <c r="O8348">
        <f t="shared" si="1440"/>
        <v>0.82223383696725871</v>
      </c>
      <c r="P8348" s="53">
        <f t="shared" si="1441"/>
        <v>12.789867365959516</v>
      </c>
      <c r="Q8348" s="53">
        <v>0.2</v>
      </c>
      <c r="R8348" s="53">
        <f t="shared" si="1442"/>
        <v>5.0079157184325735</v>
      </c>
    </row>
    <row r="8349" spans="2:18" ht="15">
      <c r="B8349" s="84">
        <v>38652</v>
      </c>
      <c r="C8349" s="85">
        <v>0</v>
      </c>
      <c r="D8349" s="86">
        <v>20.5</v>
      </c>
      <c r="E8349" s="87">
        <v>6.9</v>
      </c>
      <c r="F8349" s="96">
        <f t="shared" si="1433"/>
        <v>13.7</v>
      </c>
      <c r="G8349" s="96"/>
      <c r="H8349" s="74">
        <f t="shared" si="1434"/>
        <v>300</v>
      </c>
      <c r="I8349" s="53">
        <f t="shared" si="1432"/>
        <v>1.0127951746494115</v>
      </c>
      <c r="J8349" s="53">
        <f t="shared" si="1435"/>
        <v>-0.2177473997368205</v>
      </c>
      <c r="K8349" s="53">
        <f t="shared" si="1436"/>
        <v>1.3367554147642666</v>
      </c>
      <c r="L8349" s="53">
        <f t="shared" si="1437"/>
        <v>16.919986949598503</v>
      </c>
      <c r="M8349" s="93">
        <f t="shared" si="1438"/>
        <v>1.8406851358398022</v>
      </c>
      <c r="N8349" s="53">
        <f t="shared" si="1439"/>
        <v>10.607630889107444</v>
      </c>
      <c r="O8349">
        <f t="shared" si="1440"/>
        <v>0.76510354710357487</v>
      </c>
      <c r="P8349" s="53">
        <f t="shared" si="1441"/>
        <v>11.798155148200626</v>
      </c>
      <c r="Q8349" s="53">
        <v>0.2</v>
      </c>
      <c r="R8349" s="53">
        <f t="shared" si="1442"/>
        <v>5.0802769634900917</v>
      </c>
    </row>
    <row r="8350" spans="2:18" ht="15">
      <c r="B8350" s="84">
        <v>38653</v>
      </c>
      <c r="C8350" s="85">
        <v>0</v>
      </c>
      <c r="D8350" s="86">
        <v>20.5</v>
      </c>
      <c r="E8350" s="87">
        <v>6.1</v>
      </c>
      <c r="F8350" s="96">
        <f t="shared" si="1433"/>
        <v>13.3</v>
      </c>
      <c r="G8350" s="96"/>
      <c r="H8350" s="74">
        <f t="shared" si="1434"/>
        <v>301</v>
      </c>
      <c r="I8350" s="53">
        <f t="shared" si="1432"/>
        <v>1.0133239838366084</v>
      </c>
      <c r="J8350" s="53">
        <f t="shared" si="1435"/>
        <v>-0.22367982947638354</v>
      </c>
      <c r="K8350" s="53">
        <f t="shared" si="1436"/>
        <v>1.3300357710230664</v>
      </c>
      <c r="L8350" s="53">
        <f t="shared" si="1437"/>
        <v>16.684145215907556</v>
      </c>
      <c r="M8350" s="93">
        <f t="shared" si="1438"/>
        <v>1.8439327158970529</v>
      </c>
      <c r="N8350" s="53">
        <f t="shared" si="1439"/>
        <v>10.763019537835</v>
      </c>
      <c r="O8350">
        <f t="shared" si="1440"/>
        <v>0.74756858186330444</v>
      </c>
      <c r="P8350" s="53">
        <f t="shared" si="1441"/>
        <v>11.495632544546529</v>
      </c>
      <c r="Q8350" s="53">
        <v>0.2</v>
      </c>
      <c r="R8350" s="53">
        <f t="shared" si="1442"/>
        <v>5.0984944399156999</v>
      </c>
    </row>
    <row r="8351" spans="2:18" ht="15">
      <c r="B8351" s="84">
        <v>38654</v>
      </c>
      <c r="C8351" s="85">
        <v>0</v>
      </c>
      <c r="D8351" s="86">
        <v>19.899999999999999</v>
      </c>
      <c r="E8351" s="87">
        <v>4.9000000000000004</v>
      </c>
      <c r="F8351" s="96">
        <f t="shared" si="1433"/>
        <v>12.399999999999999</v>
      </c>
      <c r="G8351" s="96"/>
      <c r="H8351" s="74">
        <f t="shared" si="1434"/>
        <v>302</v>
      </c>
      <c r="I8351" s="53">
        <f t="shared" si="1432"/>
        <v>1.0138488502426257</v>
      </c>
      <c r="J8351" s="53">
        <f t="shared" si="1435"/>
        <v>-0.22955415685093136</v>
      </c>
      <c r="K8351" s="53">
        <f t="shared" si="1436"/>
        <v>1.3233530602239887</v>
      </c>
      <c r="L8351" s="53">
        <f t="shared" si="1437"/>
        <v>16.450910441660312</v>
      </c>
      <c r="M8351" s="93">
        <f t="shared" si="1438"/>
        <v>1.8019468797894689</v>
      </c>
      <c r="N8351" s="53">
        <f t="shared" si="1439"/>
        <v>10.831397368985016</v>
      </c>
      <c r="O8351">
        <f t="shared" si="1440"/>
        <v>0.70939159771135885</v>
      </c>
      <c r="P8351" s="53">
        <f t="shared" si="1441"/>
        <v>10.840131443205758</v>
      </c>
      <c r="Q8351" s="53">
        <v>0.2</v>
      </c>
      <c r="R8351" s="53">
        <f t="shared" si="1442"/>
        <v>5.0752645893275776</v>
      </c>
    </row>
    <row r="8352" spans="2:18" ht="15">
      <c r="B8352" s="84">
        <v>38655</v>
      </c>
      <c r="C8352" s="85">
        <v>0</v>
      </c>
      <c r="D8352" s="86">
        <v>18.2</v>
      </c>
      <c r="E8352" s="87">
        <v>3.7</v>
      </c>
      <c r="F8352" s="96">
        <f t="shared" si="1433"/>
        <v>10.95</v>
      </c>
      <c r="G8352" s="96"/>
      <c r="H8352" s="74">
        <f t="shared" si="1434"/>
        <v>303</v>
      </c>
      <c r="I8352" s="53">
        <f t="shared" si="1432"/>
        <v>1.0143696185510496</v>
      </c>
      <c r="J8352" s="53">
        <f t="shared" si="1435"/>
        <v>-0.23536842662812049</v>
      </c>
      <c r="K8352" s="53">
        <f t="shared" si="1436"/>
        <v>1.3167094095504064</v>
      </c>
      <c r="L8352" s="53">
        <f t="shared" si="1437"/>
        <v>16.220366637536831</v>
      </c>
      <c r="M8352" s="93">
        <f t="shared" si="1438"/>
        <v>1.6629607168887253</v>
      </c>
      <c r="N8352" s="53">
        <f t="shared" si="1439"/>
        <v>10.500103720459443</v>
      </c>
      <c r="O8352">
        <f t="shared" si="1440"/>
        <v>0.65145955620022322</v>
      </c>
      <c r="P8352" s="53">
        <f t="shared" si="1441"/>
        <v>9.8540351166178652</v>
      </c>
      <c r="Q8352" s="53">
        <v>0.2</v>
      </c>
      <c r="R8352" s="53">
        <f t="shared" si="1442"/>
        <v>4.9372733700560598</v>
      </c>
    </row>
    <row r="8353" spans="2:18" ht="15">
      <c r="B8353" s="84">
        <v>38656</v>
      </c>
      <c r="C8353" s="85">
        <v>0</v>
      </c>
      <c r="D8353" s="86">
        <v>16.7</v>
      </c>
      <c r="E8353" s="87">
        <v>2.9</v>
      </c>
      <c r="F8353" s="96">
        <f t="shared" si="1433"/>
        <v>9.7999999999999989</v>
      </c>
      <c r="G8353" s="96"/>
      <c r="H8353" s="74">
        <f t="shared" si="1434"/>
        <v>304</v>
      </c>
      <c r="I8353" s="53">
        <f t="shared" si="1432"/>
        <v>1.0148861346581595</v>
      </c>
      <c r="J8353" s="53">
        <f t="shared" si="1435"/>
        <v>-0.24112067911849694</v>
      </c>
      <c r="K8353" s="53">
        <f t="shared" si="1436"/>
        <v>1.3101070214775534</v>
      </c>
      <c r="L8353" s="53">
        <f t="shared" si="1437"/>
        <v>15.992597005491556</v>
      </c>
      <c r="M8353" s="93">
        <f t="shared" si="1438"/>
        <v>1.5355610674109774</v>
      </c>
      <c r="N8353" s="53">
        <f t="shared" si="1439"/>
        <v>10.09967638414353</v>
      </c>
      <c r="O8353">
        <f t="shared" si="1440"/>
        <v>0.60849634259372132</v>
      </c>
      <c r="P8353" s="53">
        <f t="shared" si="1441"/>
        <v>9.1298059701525496</v>
      </c>
      <c r="Q8353" s="53">
        <v>0.2</v>
      </c>
      <c r="R8353" s="53">
        <f t="shared" si="1442"/>
        <v>4.7963703499740404</v>
      </c>
    </row>
    <row r="8354" spans="2:18" ht="15">
      <c r="B8354" s="84">
        <v>38657</v>
      </c>
      <c r="C8354" s="85">
        <v>0</v>
      </c>
      <c r="D8354" s="86">
        <v>11.7</v>
      </c>
      <c r="E8354" s="87">
        <v>8.3000000000000007</v>
      </c>
      <c r="F8354" s="96">
        <f t="shared" si="1433"/>
        <v>10</v>
      </c>
      <c r="G8354" s="96"/>
      <c r="H8354" s="74">
        <f t="shared" si="1434"/>
        <v>305</v>
      </c>
      <c r="I8354" s="53">
        <f t="shared" si="1432"/>
        <v>1.0153982457185289</v>
      </c>
      <c r="J8354" s="53">
        <f t="shared" si="1435"/>
        <v>-0.24680895089479327</v>
      </c>
      <c r="K8354" s="53">
        <f t="shared" si="1436"/>
        <v>1.3035481748675748</v>
      </c>
      <c r="L8354" s="53">
        <f t="shared" si="1437"/>
        <v>15.767683873981852</v>
      </c>
      <c r="M8354" s="93">
        <f t="shared" si="1438"/>
        <v>0.75692287833826777</v>
      </c>
      <c r="N8354" s="53">
        <f t="shared" si="1439"/>
        <v>4.9426093238003377</v>
      </c>
      <c r="O8354">
        <f t="shared" si="1440"/>
        <v>0.61578519545801924</v>
      </c>
      <c r="P8354" s="53">
        <f t="shared" si="1441"/>
        <v>9.2522328593138266</v>
      </c>
      <c r="Q8354" s="53">
        <v>0.2</v>
      </c>
      <c r="R8354" s="53">
        <f t="shared" si="1442"/>
        <v>3.6631813404895861</v>
      </c>
    </row>
    <row r="8355" spans="2:18" ht="15">
      <c r="B8355" s="84">
        <v>38658</v>
      </c>
      <c r="C8355" s="85">
        <v>0.6</v>
      </c>
      <c r="D8355" s="86">
        <v>16.5</v>
      </c>
      <c r="E8355" s="87">
        <v>6.9</v>
      </c>
      <c r="F8355" s="96">
        <f t="shared" si="1433"/>
        <v>11.7</v>
      </c>
      <c r="G8355" s="96"/>
      <c r="H8355" s="74">
        <f t="shared" si="1434"/>
        <v>306</v>
      </c>
      <c r="I8355" s="53">
        <f t="shared" si="1432"/>
        <v>1.0159058001902563</v>
      </c>
      <c r="J8355" s="53">
        <f t="shared" si="1435"/>
        <v>-0.25243127556549821</v>
      </c>
      <c r="K8355" s="53">
        <f t="shared" si="1436"/>
        <v>1.2970352258952598</v>
      </c>
      <c r="L8355" s="53">
        <f t="shared" si="1437"/>
        <v>15.545708633651007</v>
      </c>
      <c r="M8355" s="93">
        <f t="shared" si="1438"/>
        <v>1.3306616166566483</v>
      </c>
      <c r="N8355" s="53">
        <f t="shared" si="1439"/>
        <v>8.1883248074647561</v>
      </c>
      <c r="O8355">
        <f t="shared" si="1440"/>
        <v>0.68088614153219085</v>
      </c>
      <c r="P8355" s="53">
        <f t="shared" si="1441"/>
        <v>10.353593778258876</v>
      </c>
      <c r="Q8355" s="53">
        <v>0.2</v>
      </c>
      <c r="R8355" s="53">
        <f t="shared" si="1442"/>
        <v>4.4537291027321846</v>
      </c>
    </row>
    <row r="8356" spans="2:18" ht="15">
      <c r="B8356" s="84">
        <v>38659</v>
      </c>
      <c r="C8356" s="85">
        <v>0</v>
      </c>
      <c r="D8356" s="86">
        <v>16.5</v>
      </c>
      <c r="E8356" s="87">
        <v>6.1</v>
      </c>
      <c r="F8356" s="96">
        <f t="shared" si="1433"/>
        <v>11.3</v>
      </c>
      <c r="G8356" s="96"/>
      <c r="H8356" s="74">
        <f t="shared" si="1434"/>
        <v>307</v>
      </c>
      <c r="I8356" s="53">
        <f t="shared" si="1432"/>
        <v>1.0164086478798078</v>
      </c>
      <c r="J8356" s="53">
        <f t="shared" si="1435"/>
        <v>-0.25798568460379556</v>
      </c>
      <c r="K8356" s="53">
        <f t="shared" si="1436"/>
        <v>1.2905706087883901</v>
      </c>
      <c r="L8356" s="53">
        <f t="shared" si="1437"/>
        <v>15.326751673653153</v>
      </c>
      <c r="M8356" s="93">
        <f t="shared" si="1438"/>
        <v>1.3469741250356642</v>
      </c>
      <c r="N8356" s="53">
        <f t="shared" si="1439"/>
        <v>8.4026391257267381</v>
      </c>
      <c r="O8356">
        <f t="shared" si="1440"/>
        <v>0.66505069515847637</v>
      </c>
      <c r="P8356" s="53">
        <f t="shared" si="1441"/>
        <v>10.084417259960709</v>
      </c>
      <c r="Q8356" s="53">
        <v>0.2</v>
      </c>
      <c r="R8356" s="53">
        <f t="shared" si="1442"/>
        <v>4.4849642048951956</v>
      </c>
    </row>
    <row r="8357" spans="2:18" ht="15">
      <c r="B8357" s="84">
        <v>38660</v>
      </c>
      <c r="C8357" s="85">
        <v>0.2</v>
      </c>
      <c r="D8357" s="86">
        <v>15.3</v>
      </c>
      <c r="E8357" s="87">
        <v>4.4000000000000004</v>
      </c>
      <c r="F8357" s="96">
        <f t="shared" si="1433"/>
        <v>9.8500000000000014</v>
      </c>
      <c r="G8357" s="96"/>
      <c r="H8357" s="74">
        <f t="shared" si="1434"/>
        <v>308</v>
      </c>
      <c r="I8357" s="53">
        <f t="shared" si="1432"/>
        <v>1.0169066399864619</v>
      </c>
      <c r="J8357" s="53">
        <f t="shared" si="1435"/>
        <v>-0.26347020823283013</v>
      </c>
      <c r="K8357" s="53">
        <f t="shared" si="1436"/>
        <v>1.2841568363660321</v>
      </c>
      <c r="L8357" s="53">
        <f t="shared" si="1437"/>
        <v>15.110892318814727</v>
      </c>
      <c r="M8357" s="93">
        <f t="shared" si="1438"/>
        <v>1.2918079975983108</v>
      </c>
      <c r="N8357" s="53">
        <f t="shared" si="1439"/>
        <v>8.4811018972756784</v>
      </c>
      <c r="O8357">
        <f t="shared" si="1440"/>
        <v>0.61031144740010457</v>
      </c>
      <c r="P8357" s="53">
        <f t="shared" si="1441"/>
        <v>9.1602761452074546</v>
      </c>
      <c r="Q8357" s="53">
        <v>0.2</v>
      </c>
      <c r="R8357" s="53">
        <f t="shared" si="1442"/>
        <v>4.4404421523873667</v>
      </c>
    </row>
    <row r="8358" spans="2:18" ht="15">
      <c r="B8358" s="84">
        <v>38661</v>
      </c>
      <c r="C8358" s="85">
        <v>0</v>
      </c>
      <c r="D8358" s="86">
        <v>11.7</v>
      </c>
      <c r="E8358" s="87">
        <v>8.5</v>
      </c>
      <c r="F8358" s="96">
        <f t="shared" si="1433"/>
        <v>10.1</v>
      </c>
      <c r="G8358" s="96"/>
      <c r="H8358" s="74">
        <f t="shared" si="1434"/>
        <v>309</v>
      </c>
      <c r="I8358" s="53">
        <f t="shared" si="1432"/>
        <v>1.0173996291463423</v>
      </c>
      <c r="J8358" s="53">
        <f t="shared" si="1435"/>
        <v>-0.26888287636813218</v>
      </c>
      <c r="K8358" s="53">
        <f t="shared" si="1436"/>
        <v>1.2777965003575227</v>
      </c>
      <c r="L8358" s="53">
        <f t="shared" si="1437"/>
        <v>14.89820876783244</v>
      </c>
      <c r="M8358" s="93">
        <f t="shared" si="1438"/>
        <v>0.69632617665992347</v>
      </c>
      <c r="N8358" s="53">
        <f t="shared" si="1439"/>
        <v>4.5306234265085132</v>
      </c>
      <c r="O8358">
        <f t="shared" si="1440"/>
        <v>0.61945815991778674</v>
      </c>
      <c r="P8358" s="53">
        <f t="shared" si="1441"/>
        <v>9.3139948679570814</v>
      </c>
      <c r="Q8358" s="53">
        <v>0.2</v>
      </c>
      <c r="R8358" s="53">
        <f t="shared" si="1442"/>
        <v>3.5757652201456467</v>
      </c>
    </row>
    <row r="8359" spans="2:18" ht="15">
      <c r="B8359" s="84">
        <v>38662</v>
      </c>
      <c r="C8359" s="85">
        <v>18.2</v>
      </c>
      <c r="D8359" s="86">
        <v>10.1</v>
      </c>
      <c r="E8359" s="87">
        <v>7.9</v>
      </c>
      <c r="F8359" s="96">
        <f t="shared" si="1433"/>
        <v>9</v>
      </c>
      <c r="G8359" s="96"/>
      <c r="H8359" s="74">
        <f t="shared" si="1434"/>
        <v>310</v>
      </c>
      <c r="I8359" s="53">
        <f t="shared" si="1432"/>
        <v>1.0178874694760252</v>
      </c>
      <c r="J8359" s="53">
        <f t="shared" si="1435"/>
        <v>-0.27422171961789704</v>
      </c>
      <c r="K8359" s="53">
        <f t="shared" si="1436"/>
        <v>1.2714922714843895</v>
      </c>
      <c r="L8359" s="53">
        <f t="shared" si="1437"/>
        <v>14.688778032712165</v>
      </c>
      <c r="M8359" s="93">
        <f t="shared" si="1438"/>
        <v>0.54680348783579402</v>
      </c>
      <c r="N8359" s="53">
        <f t="shared" si="1439"/>
        <v>3.7037863763984546</v>
      </c>
      <c r="O8359">
        <f t="shared" si="1440"/>
        <v>0.58008978738759875</v>
      </c>
      <c r="P8359" s="53">
        <f t="shared" si="1441"/>
        <v>8.6544506934491388</v>
      </c>
      <c r="Q8359" s="53">
        <v>0.2</v>
      </c>
      <c r="R8359" s="53">
        <f t="shared" si="1442"/>
        <v>3.3509708703881373</v>
      </c>
    </row>
    <row r="8360" spans="2:18" ht="15">
      <c r="B8360" s="84">
        <v>38663</v>
      </c>
      <c r="C8360" s="85">
        <v>7.8</v>
      </c>
      <c r="D8360" s="86">
        <v>17.3</v>
      </c>
      <c r="E8360" s="87">
        <v>6.2</v>
      </c>
      <c r="F8360" s="96">
        <f t="shared" si="1433"/>
        <v>11.75</v>
      </c>
      <c r="G8360" s="96"/>
      <c r="H8360" s="74">
        <f t="shared" si="1434"/>
        <v>311</v>
      </c>
      <c r="I8360" s="53">
        <f t="shared" si="1432"/>
        <v>1.0183700166157084</v>
      </c>
      <c r="J8360" s="53">
        <f t="shared" si="1435"/>
        <v>-0.27948477034166919</v>
      </c>
      <c r="K8360" s="53">
        <f t="shared" si="1436"/>
        <v>1.2652468992870076</v>
      </c>
      <c r="L8360" s="53">
        <f t="shared" si="1437"/>
        <v>14.482675879656613</v>
      </c>
      <c r="M8360" s="93">
        <f t="shared" si="1438"/>
        <v>1.335264366893105</v>
      </c>
      <c r="N8360" s="53">
        <f t="shared" si="1439"/>
        <v>8.2027452139367227</v>
      </c>
      <c r="O8360">
        <f t="shared" si="1440"/>
        <v>0.68288853982139786</v>
      </c>
      <c r="P8360" s="53">
        <f t="shared" si="1441"/>
        <v>10.387688123895916</v>
      </c>
      <c r="Q8360" s="53">
        <v>0.2</v>
      </c>
      <c r="R8360" s="53">
        <f t="shared" si="1442"/>
        <v>4.45901376100249</v>
      </c>
    </row>
    <row r="8361" spans="2:18" ht="15">
      <c r="B8361" s="84">
        <v>38664</v>
      </c>
      <c r="C8361" s="85">
        <v>0</v>
      </c>
      <c r="D8361" s="86">
        <v>16.100000000000001</v>
      </c>
      <c r="E8361" s="87">
        <v>3.7</v>
      </c>
      <c r="F8361" s="96">
        <f t="shared" si="1433"/>
        <v>9.9</v>
      </c>
      <c r="G8361" s="96"/>
      <c r="H8361" s="74">
        <f t="shared" si="1434"/>
        <v>312</v>
      </c>
      <c r="I8361" s="53">
        <f t="shared" si="1432"/>
        <v>1.0188471277719298</v>
      </c>
      <c r="J8361" s="53">
        <f t="shared" si="1435"/>
        <v>-0.28467006376778992</v>
      </c>
      <c r="K8361" s="53">
        <f t="shared" si="1436"/>
        <v>1.2590632116775065</v>
      </c>
      <c r="L8361" s="53">
        <f t="shared" si="1437"/>
        <v>14.279976771613258</v>
      </c>
      <c r="M8361" s="93">
        <f t="shared" si="1438"/>
        <v>1.3044204120712233</v>
      </c>
      <c r="N8361" s="53">
        <f t="shared" si="1439"/>
        <v>8.5484478174223373</v>
      </c>
      <c r="O8361">
        <f t="shared" si="1440"/>
        <v>0.61213128419917162</v>
      </c>
      <c r="P8361" s="53">
        <f t="shared" si="1441"/>
        <v>9.1908371937590871</v>
      </c>
      <c r="Q8361" s="53">
        <v>0.2</v>
      </c>
      <c r="R8361" s="53">
        <f t="shared" si="1442"/>
        <v>4.4575288180165265</v>
      </c>
    </row>
    <row r="8362" spans="2:18" ht="15">
      <c r="B8362" s="84">
        <v>38665</v>
      </c>
      <c r="C8362" s="85">
        <v>0</v>
      </c>
      <c r="D8362" s="86">
        <v>15.7</v>
      </c>
      <c r="E8362" s="87">
        <v>1.7</v>
      </c>
      <c r="F8362" s="96">
        <f t="shared" si="1433"/>
        <v>8.6999999999999993</v>
      </c>
      <c r="G8362" s="96"/>
      <c r="H8362" s="74">
        <f t="shared" si="1434"/>
        <v>313</v>
      </c>
      <c r="I8362" s="53">
        <f t="shared" si="1432"/>
        <v>1.0193186617598224</v>
      </c>
      <c r="J8362" s="53">
        <f t="shared" si="1435"/>
        <v>-0.28977563916981031</v>
      </c>
      <c r="K8362" s="53">
        <f t="shared" si="1436"/>
        <v>1.2529441142002091</v>
      </c>
      <c r="L8362" s="53">
        <f t="shared" si="1437"/>
        <v>14.080753812694676</v>
      </c>
      <c r="M8362" s="93">
        <f t="shared" si="1438"/>
        <v>1.3074806512889845</v>
      </c>
      <c r="N8362" s="53">
        <f t="shared" si="1439"/>
        <v>8.9565106074844429</v>
      </c>
      <c r="O8362">
        <f t="shared" si="1440"/>
        <v>0.56974037769295616</v>
      </c>
      <c r="P8362" s="53">
        <f t="shared" si="1441"/>
        <v>8.4819802434146006</v>
      </c>
      <c r="Q8362" s="53">
        <v>0.2</v>
      </c>
      <c r="R8362" s="53">
        <f t="shared" si="1442"/>
        <v>4.494045458607081</v>
      </c>
    </row>
    <row r="8363" spans="2:18" ht="15">
      <c r="B8363" s="84">
        <v>38666</v>
      </c>
      <c r="C8363" s="85">
        <v>0</v>
      </c>
      <c r="D8363" s="86">
        <v>15.9</v>
      </c>
      <c r="E8363" s="87">
        <v>1.7</v>
      </c>
      <c r="F8363" s="96">
        <f t="shared" si="1433"/>
        <v>8.8000000000000007</v>
      </c>
      <c r="G8363" s="96"/>
      <c r="H8363" s="74">
        <f t="shared" si="1434"/>
        <v>314</v>
      </c>
      <c r="I8363" s="53">
        <f t="shared" si="1432"/>
        <v>1.0197844790448929</v>
      </c>
      <c r="J8363" s="53">
        <f t="shared" si="1435"/>
        <v>-0.29479954110186718</v>
      </c>
      <c r="K8363" s="53">
        <f t="shared" si="1436"/>
        <v>1.2468925889808187</v>
      </c>
      <c r="L8363" s="53">
        <f t="shared" si="1437"/>
        <v>13.885078694683791</v>
      </c>
      <c r="M8363" s="93">
        <f t="shared" si="1438"/>
        <v>1.3033877287944808</v>
      </c>
      <c r="N8363" s="53">
        <f t="shared" si="1439"/>
        <v>8.8949075600894361</v>
      </c>
      <c r="O8363">
        <f t="shared" si="1440"/>
        <v>0.57317208442593315</v>
      </c>
      <c r="P8363" s="53">
        <f t="shared" si="1441"/>
        <v>8.5391257162738565</v>
      </c>
      <c r="Q8363" s="53">
        <v>0.2</v>
      </c>
      <c r="R8363" s="53">
        <f t="shared" si="1442"/>
        <v>4.4850484085462741</v>
      </c>
    </row>
    <row r="8364" spans="2:18" ht="15">
      <c r="B8364" s="84">
        <v>38667</v>
      </c>
      <c r="C8364" s="85">
        <v>0</v>
      </c>
      <c r="D8364" s="86">
        <v>16.100000000000001</v>
      </c>
      <c r="E8364" s="87">
        <v>1.6</v>
      </c>
      <c r="F8364" s="96">
        <f t="shared" si="1433"/>
        <v>8.8500000000000014</v>
      </c>
      <c r="G8364" s="96"/>
      <c r="H8364" s="74">
        <f t="shared" si="1434"/>
        <v>315</v>
      </c>
      <c r="I8364" s="53">
        <f t="shared" si="1432"/>
        <v>1.0202444417843124</v>
      </c>
      <c r="J8364" s="53">
        <f t="shared" si="1435"/>
        <v>-0.29973982069280281</v>
      </c>
      <c r="K8364" s="53">
        <f t="shared" si="1436"/>
        <v>1.2409116933456585</v>
      </c>
      <c r="L8364" s="53">
        <f t="shared" si="1437"/>
        <v>13.693021645835916</v>
      </c>
      <c r="M8364" s="93">
        <f t="shared" si="1438"/>
        <v>1.3013076495026692</v>
      </c>
      <c r="N8364" s="53">
        <f t="shared" si="1439"/>
        <v>8.8640504090114103</v>
      </c>
      <c r="O8364">
        <f t="shared" si="1440"/>
        <v>0.5748947089145412</v>
      </c>
      <c r="P8364" s="53">
        <f t="shared" si="1441"/>
        <v>8.5678273672638632</v>
      </c>
      <c r="Q8364" s="53">
        <v>0.2</v>
      </c>
      <c r="R8364" s="53">
        <f t="shared" si="1442"/>
        <v>4.4805267871950427</v>
      </c>
    </row>
    <row r="8365" spans="2:18" ht="15">
      <c r="B8365" s="84">
        <v>38668</v>
      </c>
      <c r="C8365" s="85">
        <v>0</v>
      </c>
      <c r="D8365" s="86">
        <v>13.5</v>
      </c>
      <c r="E8365" s="87">
        <v>-0.3</v>
      </c>
      <c r="F8365" s="96">
        <f t="shared" si="1433"/>
        <v>6.6</v>
      </c>
      <c r="G8365" s="96"/>
      <c r="H8365" s="74">
        <f t="shared" si="1434"/>
        <v>316</v>
      </c>
      <c r="I8365" s="53">
        <f t="shared" si="1432"/>
        <v>1.020698413867706</v>
      </c>
      <c r="J8365" s="53">
        <f t="shared" si="1435"/>
        <v>-0.30459453699858596</v>
      </c>
      <c r="K8365" s="53">
        <f t="shared" si="1436"/>
        <v>1.2350045580925202</v>
      </c>
      <c r="L8365" s="53">
        <f t="shared" si="1437"/>
        <v>13.504651382186657</v>
      </c>
      <c r="M8365" s="93">
        <f t="shared" si="1438"/>
        <v>1.1463367633938368</v>
      </c>
      <c r="N8365" s="53">
        <f t="shared" si="1439"/>
        <v>8.5284840600890028</v>
      </c>
      <c r="O8365">
        <f t="shared" si="1440"/>
        <v>0.50170926729924392</v>
      </c>
      <c r="P8365" s="53">
        <f t="shared" si="1441"/>
        <v>7.3582830988883128</v>
      </c>
      <c r="Q8365" s="53">
        <v>0.2</v>
      </c>
      <c r="R8365" s="53">
        <f t="shared" si="1442"/>
        <v>4.3026921718403894</v>
      </c>
    </row>
    <row r="8366" spans="2:18" ht="15">
      <c r="B8366" s="84">
        <v>38669</v>
      </c>
      <c r="C8366" s="85">
        <v>0</v>
      </c>
      <c r="D8366" s="86">
        <v>13.7</v>
      </c>
      <c r="E8366" s="87">
        <v>0.7</v>
      </c>
      <c r="F8366" s="96">
        <f t="shared" si="1433"/>
        <v>7.1999999999999993</v>
      </c>
      <c r="G8366" s="96"/>
      <c r="H8366" s="74">
        <f t="shared" si="1434"/>
        <v>317</v>
      </c>
      <c r="I8366" s="53">
        <f t="shared" si="1432"/>
        <v>1.0211462609574309</v>
      </c>
      <c r="J8366" s="53">
        <f t="shared" si="1435"/>
        <v>-0.3093617584123764</v>
      </c>
      <c r="K8366" s="53">
        <f t="shared" si="1436"/>
        <v>1.2291743853950863</v>
      </c>
      <c r="L8366" s="53">
        <f t="shared" si="1437"/>
        <v>13.320035061569568</v>
      </c>
      <c r="M8366" s="93">
        <f t="shared" si="1438"/>
        <v>1.1243888399081288</v>
      </c>
      <c r="N8366" s="53">
        <f t="shared" si="1439"/>
        <v>8.1644317989294262</v>
      </c>
      <c r="O8366">
        <f t="shared" si="1440"/>
        <v>0.52037934397357533</v>
      </c>
      <c r="P8366" s="53">
        <f t="shared" si="1441"/>
        <v>7.6648798098607109</v>
      </c>
      <c r="Q8366" s="53">
        <v>0.2</v>
      </c>
      <c r="R8366" s="53">
        <f t="shared" si="1442"/>
        <v>4.2518107456666776</v>
      </c>
    </row>
    <row r="8367" spans="2:18" ht="15">
      <c r="B8367" s="84">
        <v>38670</v>
      </c>
      <c r="C8367" s="85">
        <v>0</v>
      </c>
      <c r="D8367" s="86">
        <v>13.3</v>
      </c>
      <c r="E8367" s="87">
        <v>0.5</v>
      </c>
      <c r="F8367" s="96">
        <f t="shared" si="1433"/>
        <v>6.9</v>
      </c>
      <c r="G8367" s="96"/>
      <c r="H8367" s="74">
        <f t="shared" si="1434"/>
        <v>318</v>
      </c>
      <c r="I8367" s="53">
        <f t="shared" si="1432"/>
        <v>1.0215878505283278</v>
      </c>
      <c r="J8367" s="53">
        <f t="shared" si="1435"/>
        <v>-0.31403956413128459</v>
      </c>
      <c r="K8367" s="53">
        <f t="shared" si="1436"/>
        <v>1.2234244463235751</v>
      </c>
      <c r="L8367" s="53">
        <f t="shared" si="1437"/>
        <v>13.139238240542905</v>
      </c>
      <c r="M8367" s="93">
        <f t="shared" si="1438"/>
        <v>1.0873556087250584</v>
      </c>
      <c r="N8367" s="53">
        <f t="shared" si="1439"/>
        <v>7.9914225269298775</v>
      </c>
      <c r="O8367">
        <f t="shared" si="1440"/>
        <v>0.51096962479543406</v>
      </c>
      <c r="P8367" s="53">
        <f t="shared" si="1441"/>
        <v>7.5101812239281029</v>
      </c>
      <c r="Q8367" s="53">
        <v>0.2</v>
      </c>
      <c r="R8367" s="53">
        <f t="shared" si="1442"/>
        <v>4.2002618512628302</v>
      </c>
    </row>
    <row r="8368" spans="2:18" ht="15">
      <c r="B8368" s="84">
        <v>38671</v>
      </c>
      <c r="C8368" s="85">
        <v>0</v>
      </c>
      <c r="D8368" s="86">
        <v>11.7</v>
      </c>
      <c r="E8368" s="87">
        <v>0.5</v>
      </c>
      <c r="F8368" s="96">
        <f t="shared" si="1433"/>
        <v>6.1</v>
      </c>
      <c r="G8368" s="96"/>
      <c r="H8368" s="74">
        <f t="shared" si="1434"/>
        <v>319</v>
      </c>
      <c r="I8368" s="53">
        <f t="shared" si="1432"/>
        <v>1.0220230519069382</v>
      </c>
      <c r="J8368" s="53">
        <f t="shared" si="1435"/>
        <v>-0.3186260456786566</v>
      </c>
      <c r="K8368" s="53">
        <f t="shared" si="1436"/>
        <v>1.2177580779650874</v>
      </c>
      <c r="L8368" s="53">
        <f t="shared" si="1437"/>
        <v>12.962324834415274</v>
      </c>
      <c r="M8368" s="93">
        <f t="shared" si="1438"/>
        <v>0.97093305443581135</v>
      </c>
      <c r="N8368" s="53">
        <f t="shared" si="1439"/>
        <v>7.374640147135529</v>
      </c>
      <c r="O8368">
        <f t="shared" si="1440"/>
        <v>0.48660179431929285</v>
      </c>
      <c r="P8368" s="53">
        <f t="shared" si="1441"/>
        <v>7.1112221953762669</v>
      </c>
      <c r="Q8368" s="53">
        <v>0.2</v>
      </c>
      <c r="R8368" s="53">
        <f t="shared" si="1442"/>
        <v>4.0294261095780719</v>
      </c>
    </row>
    <row r="8369" spans="2:18" ht="15">
      <c r="B8369" s="84">
        <v>38672</v>
      </c>
      <c r="C8369" s="85">
        <v>0</v>
      </c>
      <c r="D8369" s="86">
        <v>12.3</v>
      </c>
      <c r="E8369" s="87">
        <v>1.7</v>
      </c>
      <c r="F8369" s="96">
        <f t="shared" si="1433"/>
        <v>7</v>
      </c>
      <c r="G8369" s="96"/>
      <c r="H8369" s="74">
        <f t="shared" si="1434"/>
        <v>320</v>
      </c>
      <c r="I8369" s="53">
        <f t="shared" si="1432"/>
        <v>1.0224517363101726</v>
      </c>
      <c r="J8369" s="53">
        <f t="shared" si="1435"/>
        <v>-0.32311930848040749</v>
      </c>
      <c r="K8369" s="53">
        <f t="shared" si="1436"/>
        <v>1.2121786801282579</v>
      </c>
      <c r="L8369" s="53">
        <f t="shared" si="1437"/>
        <v>12.789357080551207</v>
      </c>
      <c r="M8369" s="93">
        <f t="shared" si="1438"/>
        <v>0.96705861928680248</v>
      </c>
      <c r="N8369" s="53">
        <f t="shared" si="1439"/>
        <v>7.0786520814275216</v>
      </c>
      <c r="O8369">
        <f t="shared" si="1440"/>
        <v>0.51408950205511061</v>
      </c>
      <c r="P8369" s="53">
        <f t="shared" si="1441"/>
        <v>7.561434041661748</v>
      </c>
      <c r="Q8369" s="53">
        <v>0.2</v>
      </c>
      <c r="R8369" s="53">
        <f t="shared" si="1442"/>
        <v>4.0064720584942455</v>
      </c>
    </row>
    <row r="8370" spans="2:18" ht="15">
      <c r="B8370" s="84">
        <v>38673</v>
      </c>
      <c r="C8370" s="85">
        <v>0</v>
      </c>
      <c r="D8370" s="86">
        <v>14.1</v>
      </c>
      <c r="E8370" s="87">
        <v>1.3</v>
      </c>
      <c r="F8370" s="96">
        <f t="shared" si="1433"/>
        <v>7.7</v>
      </c>
      <c r="G8370" s="96"/>
      <c r="H8370" s="74">
        <f t="shared" si="1434"/>
        <v>321</v>
      </c>
      <c r="I8370" s="53">
        <f t="shared" si="1432"/>
        <v>1.0228737768834191</v>
      </c>
      <c r="J8370" s="53">
        <f t="shared" si="1435"/>
        <v>-0.32751747349366472</v>
      </c>
      <c r="K8370" s="53">
        <f t="shared" si="1436"/>
        <v>1.2066897116181678</v>
      </c>
      <c r="L8370" s="53">
        <f t="shared" si="1437"/>
        <v>12.620395505124998</v>
      </c>
      <c r="M8370" s="93">
        <f t="shared" si="1438"/>
        <v>1.0782453753112755</v>
      </c>
      <c r="N8370" s="53">
        <f t="shared" si="1439"/>
        <v>7.6758569326507029</v>
      </c>
      <c r="O8370">
        <f t="shared" si="1440"/>
        <v>0.53639966214607604</v>
      </c>
      <c r="P8370" s="53">
        <f t="shared" si="1441"/>
        <v>7.9290568403654014</v>
      </c>
      <c r="Q8370" s="53">
        <v>0.2</v>
      </c>
      <c r="R8370" s="53">
        <f t="shared" si="1442"/>
        <v>4.1681175318586163</v>
      </c>
    </row>
    <row r="8371" spans="2:18" ht="15">
      <c r="B8371" s="84">
        <v>38674</v>
      </c>
      <c r="C8371" s="85">
        <v>0</v>
      </c>
      <c r="D8371" s="86">
        <v>11.7</v>
      </c>
      <c r="E8371" s="87">
        <v>-2.7</v>
      </c>
      <c r="F8371" s="96">
        <f t="shared" si="1433"/>
        <v>4.5</v>
      </c>
      <c r="G8371" s="96"/>
      <c r="H8371" s="74">
        <f t="shared" si="1434"/>
        <v>322</v>
      </c>
      <c r="I8371" s="53">
        <f t="shared" si="1432"/>
        <v>1.0232890487380821</v>
      </c>
      <c r="J8371" s="53">
        <f t="shared" si="1435"/>
        <v>-0.33181867888566741</v>
      </c>
      <c r="K8371" s="53">
        <f t="shared" si="1436"/>
        <v>1.2012946860691214</v>
      </c>
      <c r="L8371" s="53">
        <f t="shared" si="1437"/>
        <v>12.455498893477454</v>
      </c>
      <c r="M8371" s="93">
        <f t="shared" si="1438"/>
        <v>0.98706717608894445</v>
      </c>
      <c r="N8371" s="53">
        <f t="shared" si="1439"/>
        <v>8.0351001630075274</v>
      </c>
      <c r="O8371">
        <f t="shared" si="1440"/>
        <v>0.44090248501484264</v>
      </c>
      <c r="P8371" s="53">
        <f t="shared" si="1441"/>
        <v>6.3697455095310378</v>
      </c>
      <c r="Q8371" s="53">
        <v>0.2</v>
      </c>
      <c r="R8371" s="53">
        <f t="shared" si="1442"/>
        <v>4.0942294899156151</v>
      </c>
    </row>
    <row r="8372" spans="2:18" ht="15">
      <c r="B8372" s="84">
        <v>38675</v>
      </c>
      <c r="C8372" s="85">
        <v>0</v>
      </c>
      <c r="D8372" s="86">
        <v>10.199999999999999</v>
      </c>
      <c r="E8372" s="87">
        <v>-3.7</v>
      </c>
      <c r="F8372" s="96">
        <f t="shared" si="1433"/>
        <v>3.2499999999999996</v>
      </c>
      <c r="G8372" s="96"/>
      <c r="H8372" s="74">
        <f t="shared" si="1434"/>
        <v>323</v>
      </c>
      <c r="I8372" s="53">
        <f t="shared" si="1432"/>
        <v>1.0236974289885385</v>
      </c>
      <c r="J8372" s="53">
        <f t="shared" si="1435"/>
        <v>-0.33602108176058221</v>
      </c>
      <c r="K8372" s="53">
        <f t="shared" si="1436"/>
        <v>1.1959971673247867</v>
      </c>
      <c r="L8372" s="53">
        <f t="shared" si="1437"/>
        <v>12.294724264213732</v>
      </c>
      <c r="M8372" s="93">
        <f t="shared" si="1438"/>
        <v>0.90360321411960909</v>
      </c>
      <c r="N8372" s="53">
        <f t="shared" si="1439"/>
        <v>7.7924695643750743</v>
      </c>
      <c r="O8372">
        <f t="shared" si="1440"/>
        <v>0.40786413813415251</v>
      </c>
      <c r="P8372" s="53">
        <f t="shared" si="1441"/>
        <v>5.8395015454402772</v>
      </c>
      <c r="Q8372" s="53">
        <v>0.2</v>
      </c>
      <c r="R8372" s="53">
        <f t="shared" si="1442"/>
        <v>3.9796316990821077</v>
      </c>
    </row>
    <row r="8373" spans="2:18" ht="15">
      <c r="B8373" s="84">
        <v>38676</v>
      </c>
      <c r="C8373" s="85">
        <v>0</v>
      </c>
      <c r="D8373" s="86">
        <v>8.3000000000000007</v>
      </c>
      <c r="E8373" s="87">
        <v>-5.9</v>
      </c>
      <c r="F8373" s="96">
        <f t="shared" si="1433"/>
        <v>1.2000000000000002</v>
      </c>
      <c r="G8373" s="96"/>
      <c r="H8373" s="74">
        <f t="shared" si="1434"/>
        <v>324</v>
      </c>
      <c r="I8373" s="53">
        <f t="shared" si="1432"/>
        <v>1.0240987967885025</v>
      </c>
      <c r="J8373" s="53">
        <f t="shared" si="1435"/>
        <v>-0.34012285993158092</v>
      </c>
      <c r="K8373" s="53">
        <f t="shared" si="1436"/>
        <v>1.190800764357423</v>
      </c>
      <c r="L8373" s="53">
        <f t="shared" si="1437"/>
        <v>12.138126847161859</v>
      </c>
      <c r="M8373" s="93">
        <f t="shared" si="1438"/>
        <v>0.81385852761285726</v>
      </c>
      <c r="N8373" s="53">
        <f t="shared" si="1439"/>
        <v>7.7757943352155658</v>
      </c>
      <c r="O8373">
        <f t="shared" si="1440"/>
        <v>0.35837121938267286</v>
      </c>
      <c r="P8373" s="53">
        <f t="shared" si="1441"/>
        <v>5.0550706834193235</v>
      </c>
      <c r="Q8373" s="53">
        <v>0.2</v>
      </c>
      <c r="R8373" s="53">
        <f t="shared" si="1442"/>
        <v>3.8681491249108437</v>
      </c>
    </row>
    <row r="8374" spans="2:18" ht="15">
      <c r="B8374" s="84">
        <v>38677</v>
      </c>
      <c r="C8374" s="85">
        <v>0</v>
      </c>
      <c r="D8374" s="86">
        <v>10.6</v>
      </c>
      <c r="E8374" s="87">
        <v>-5.4</v>
      </c>
      <c r="F8374" s="96">
        <f t="shared" si="1433"/>
        <v>2.5999999999999996</v>
      </c>
      <c r="G8374" s="96"/>
      <c r="H8374" s="74">
        <f t="shared" si="1434"/>
        <v>325</v>
      </c>
      <c r="I8374" s="53">
        <f t="shared" si="1432"/>
        <v>1.0244930333667843</v>
      </c>
      <c r="J8374" s="53">
        <f t="shared" si="1435"/>
        <v>-0.34412221373519702</v>
      </c>
      <c r="K8374" s="53">
        <f t="shared" si="1436"/>
        <v>1.1857091257204355</v>
      </c>
      <c r="L8374" s="53">
        <f t="shared" si="1437"/>
        <v>11.985760065291743</v>
      </c>
      <c r="M8374" s="93">
        <f t="shared" si="1438"/>
        <v>0.91591508511968811</v>
      </c>
      <c r="N8374" s="53">
        <f t="shared" si="1439"/>
        <v>8.150316844398386</v>
      </c>
      <c r="O8374">
        <f t="shared" si="1440"/>
        <v>0.39155902208761539</v>
      </c>
      <c r="P8374" s="53">
        <f t="shared" si="1441"/>
        <v>5.5797206510376656</v>
      </c>
      <c r="Q8374" s="53">
        <v>0.2</v>
      </c>
      <c r="R8374" s="53">
        <f t="shared" si="1442"/>
        <v>4.0212218398040047</v>
      </c>
    </row>
    <row r="8375" spans="2:18" ht="15">
      <c r="B8375" s="84">
        <v>38678</v>
      </c>
      <c r="C8375" s="85">
        <v>0</v>
      </c>
      <c r="D8375" s="86">
        <v>10.199999999999999</v>
      </c>
      <c r="E8375" s="87">
        <v>-0.7</v>
      </c>
      <c r="F8375" s="96">
        <f t="shared" si="1433"/>
        <v>4.75</v>
      </c>
      <c r="G8375" s="96"/>
      <c r="H8375" s="74">
        <f t="shared" si="1434"/>
        <v>326</v>
      </c>
      <c r="I8375" s="53">
        <f t="shared" si="1432"/>
        <v>1.0248800220624379</v>
      </c>
      <c r="J8375" s="53">
        <f t="shared" si="1435"/>
        <v>-0.34801736788468596</v>
      </c>
      <c r="K8375" s="53">
        <f t="shared" si="1436"/>
        <v>1.1807259335312856</v>
      </c>
      <c r="L8375" s="53">
        <f t="shared" si="1437"/>
        <v>11.837675520670564</v>
      </c>
      <c r="M8375" s="93">
        <f t="shared" si="1438"/>
        <v>0.82532632957951935</v>
      </c>
      <c r="N8375" s="53">
        <f t="shared" si="1439"/>
        <v>6.6439843656809217</v>
      </c>
      <c r="O8375">
        <f t="shared" si="1440"/>
        <v>0.44778477307652537</v>
      </c>
      <c r="P8375" s="53">
        <f t="shared" si="1441"/>
        <v>6.4808294690612556</v>
      </c>
      <c r="Q8375" s="53">
        <v>0.2</v>
      </c>
      <c r="R8375" s="53">
        <f t="shared" si="1442"/>
        <v>3.8091560075435287</v>
      </c>
    </row>
    <row r="8376" spans="2:18" ht="15">
      <c r="B8376" s="84">
        <v>38679</v>
      </c>
      <c r="C8376" s="85">
        <v>0</v>
      </c>
      <c r="D8376" s="86">
        <v>10.1</v>
      </c>
      <c r="E8376" s="87">
        <v>-1.9</v>
      </c>
      <c r="F8376" s="96">
        <f t="shared" si="1433"/>
        <v>4.0999999999999996</v>
      </c>
      <c r="G8376" s="96"/>
      <c r="H8376" s="74">
        <f t="shared" si="1434"/>
        <v>327</v>
      </c>
      <c r="I8376" s="53">
        <f t="shared" si="1432"/>
        <v>1.0252596483592822</v>
      </c>
      <c r="J8376" s="53">
        <f t="shared" si="1435"/>
        <v>-0.3518065733587763</v>
      </c>
      <c r="K8376" s="53">
        <f t="shared" si="1436"/>
        <v>1.1758548969849183</v>
      </c>
      <c r="L8376" s="53">
        <f t="shared" si="1437"/>
        <v>11.69392298450672</v>
      </c>
      <c r="M8376" s="93">
        <f t="shared" si="1438"/>
        <v>0.83079608378279501</v>
      </c>
      <c r="N8376" s="53">
        <f t="shared" si="1439"/>
        <v>6.8865193746474613</v>
      </c>
      <c r="O8376">
        <f t="shared" si="1440"/>
        <v>0.43008372345799578</v>
      </c>
      <c r="P8376" s="53">
        <f t="shared" si="1441"/>
        <v>6.1955561269003381</v>
      </c>
      <c r="Q8376" s="53">
        <v>0.2</v>
      </c>
      <c r="R8376" s="53">
        <f t="shared" si="1442"/>
        <v>3.8298683547509977</v>
      </c>
    </row>
    <row r="8377" spans="2:18" ht="15">
      <c r="B8377" s="84">
        <v>38680</v>
      </c>
      <c r="C8377" s="85">
        <v>0</v>
      </c>
      <c r="D8377" s="86">
        <v>6.9</v>
      </c>
      <c r="E8377" s="87">
        <v>-4.2</v>
      </c>
      <c r="F8377" s="96">
        <f t="shared" si="1433"/>
        <v>1.35</v>
      </c>
      <c r="G8377" s="96"/>
      <c r="H8377" s="74">
        <f t="shared" si="1434"/>
        <v>328</v>
      </c>
      <c r="I8377" s="53">
        <f t="shared" si="1432"/>
        <v>1.0256317999197884</v>
      </c>
      <c r="J8377" s="53">
        <f t="shared" si="1435"/>
        <v>-0.35548810932188296</v>
      </c>
      <c r="K8377" s="53">
        <f t="shared" si="1436"/>
        <v>1.171099745401277</v>
      </c>
      <c r="L8377" s="53">
        <f t="shared" si="1437"/>
        <v>11.554550391307496</v>
      </c>
      <c r="M8377" s="93">
        <f t="shared" si="1438"/>
        <v>0.69037140099388872</v>
      </c>
      <c r="N8377" s="53">
        <f t="shared" si="1439"/>
        <v>6.5443039469399125</v>
      </c>
      <c r="O8377">
        <f t="shared" si="1440"/>
        <v>0.36180463401729912</v>
      </c>
      <c r="P8377" s="53">
        <f t="shared" si="1441"/>
        <v>5.109083512811468</v>
      </c>
      <c r="Q8377" s="53">
        <v>0.2</v>
      </c>
      <c r="R8377" s="53">
        <f t="shared" si="1442"/>
        <v>3.6206321467903591</v>
      </c>
    </row>
    <row r="8378" spans="2:18" ht="15">
      <c r="B8378" s="84">
        <v>38681</v>
      </c>
      <c r="C8378" s="85">
        <v>0</v>
      </c>
      <c r="D8378" s="86">
        <v>0.6</v>
      </c>
      <c r="E8378" s="87">
        <v>-4.7</v>
      </c>
      <c r="F8378" s="96">
        <f t="shared" si="1433"/>
        <v>-2.0500000000000003</v>
      </c>
      <c r="G8378" s="96"/>
      <c r="H8378" s="74">
        <f t="shared" si="1434"/>
        <v>329</v>
      </c>
      <c r="I8378" s="53">
        <f t="shared" si="1432"/>
        <v>1.0259963666183221</v>
      </c>
      <c r="J8378" s="53">
        <f t="shared" si="1435"/>
        <v>-0.35906028507154886</v>
      </c>
      <c r="K8378" s="53">
        <f t="shared" si="1436"/>
        <v>1.1664642208141567</v>
      </c>
      <c r="L8378" s="53">
        <f t="shared" si="1437"/>
        <v>11.419603837146985</v>
      </c>
      <c r="M8378" s="93">
        <f t="shared" si="1438"/>
        <v>0.38776535501132853</v>
      </c>
      <c r="N8378" s="53">
        <f t="shared" si="1439"/>
        <v>4.4692833961167668</v>
      </c>
      <c r="O8378">
        <f t="shared" si="1440"/>
        <v>0.29068420432254177</v>
      </c>
      <c r="P8378" s="53">
        <f t="shared" si="1441"/>
        <v>4.0037287556911751</v>
      </c>
      <c r="Q8378" s="53">
        <v>0.2</v>
      </c>
      <c r="R8378" s="53">
        <f t="shared" si="1442"/>
        <v>3.0215583235410497</v>
      </c>
    </row>
    <row r="8379" spans="2:18" ht="15">
      <c r="B8379" s="84">
        <v>38682</v>
      </c>
      <c r="C8379" s="85">
        <v>4.8</v>
      </c>
      <c r="D8379" s="86">
        <v>-0.3</v>
      </c>
      <c r="E8379" s="87">
        <v>-3.5</v>
      </c>
      <c r="F8379" s="96">
        <f t="shared" si="1433"/>
        <v>-1.9</v>
      </c>
      <c r="G8379" s="96"/>
      <c r="H8379" s="74">
        <f t="shared" si="1434"/>
        <v>330</v>
      </c>
      <c r="I8379" s="53">
        <f t="shared" si="1432"/>
        <v>1.0263532405737323</v>
      </c>
      <c r="J8379" s="53">
        <f t="shared" si="1435"/>
        <v>-0.3625214420085765</v>
      </c>
      <c r="K8379" s="53">
        <f t="shared" si="1436"/>
        <v>1.1619520701125954</v>
      </c>
      <c r="L8379" s="53">
        <f t="shared" si="1437"/>
        <v>11.289127582010664</v>
      </c>
      <c r="M8379" s="93">
        <f t="shared" si="1438"/>
        <v>0.30069898918214899</v>
      </c>
      <c r="N8379" s="53">
        <f t="shared" si="1439"/>
        <v>3.43308290848594</v>
      </c>
      <c r="O8379">
        <f t="shared" si="1440"/>
        <v>0.2935405106906353</v>
      </c>
      <c r="P8379" s="53">
        <f t="shared" si="1441"/>
        <v>4.0475453019324297</v>
      </c>
      <c r="Q8379" s="53">
        <v>0.2</v>
      </c>
      <c r="R8379" s="53">
        <f t="shared" si="1442"/>
        <v>2.8215667172709531</v>
      </c>
    </row>
    <row r="8380" spans="2:18" ht="15">
      <c r="B8380" s="84">
        <v>38683</v>
      </c>
      <c r="C8380" s="85">
        <v>8.4</v>
      </c>
      <c r="D8380" s="86">
        <v>4.9000000000000004</v>
      </c>
      <c r="E8380" s="87">
        <v>-2.7</v>
      </c>
      <c r="F8380" s="96">
        <f t="shared" si="1433"/>
        <v>1.1000000000000001</v>
      </c>
      <c r="G8380" s="96"/>
      <c r="H8380" s="74">
        <f t="shared" si="1434"/>
        <v>331</v>
      </c>
      <c r="I8380" s="53">
        <f t="shared" si="1432"/>
        <v>1.0267023161812738</v>
      </c>
      <c r="J8380" s="53">
        <f t="shared" si="1435"/>
        <v>-0.36586995562498681</v>
      </c>
      <c r="K8380" s="53">
        <f t="shared" si="1436"/>
        <v>1.1575670367502422</v>
      </c>
      <c r="L8380" s="53">
        <f t="shared" si="1437"/>
        <v>11.16316405615237</v>
      </c>
      <c r="M8380" s="93">
        <f t="shared" si="1438"/>
        <v>0.54469749891674613</v>
      </c>
      <c r="N8380" s="53">
        <f t="shared" si="1439"/>
        <v>5.2317023176379074</v>
      </c>
      <c r="O8380">
        <f t="shared" si="1440"/>
        <v>0.356098214813029</v>
      </c>
      <c r="P8380" s="53">
        <f t="shared" si="1441"/>
        <v>5.0193473176294559</v>
      </c>
      <c r="Q8380" s="53">
        <v>0.2</v>
      </c>
      <c r="R8380" s="53">
        <f t="shared" si="1442"/>
        <v>3.335895432191637</v>
      </c>
    </row>
    <row r="8381" spans="2:18" ht="15">
      <c r="B8381" s="84">
        <v>38684</v>
      </c>
      <c r="C8381" s="85">
        <v>0</v>
      </c>
      <c r="D8381" s="86">
        <v>3.9</v>
      </c>
      <c r="E8381" s="87">
        <v>-5.5</v>
      </c>
      <c r="F8381" s="96">
        <f t="shared" si="1433"/>
        <v>-0.8</v>
      </c>
      <c r="G8381" s="96"/>
      <c r="H8381" s="74">
        <f t="shared" si="1434"/>
        <v>332</v>
      </c>
      <c r="I8381" s="53">
        <f t="shared" si="1432"/>
        <v>1.0270434901438583</v>
      </c>
      <c r="J8381" s="53">
        <f t="shared" si="1435"/>
        <v>-0.36910423750469384</v>
      </c>
      <c r="K8381" s="53">
        <f t="shared" si="1436"/>
        <v>1.15331285204249</v>
      </c>
      <c r="L8381" s="53">
        <f t="shared" si="1437"/>
        <v>11.041753870365781</v>
      </c>
      <c r="M8381" s="93">
        <f t="shared" si="1438"/>
        <v>0.53895236729853546</v>
      </c>
      <c r="N8381" s="53">
        <f t="shared" si="1439"/>
        <v>5.7550739742834924</v>
      </c>
      <c r="O8381">
        <f t="shared" si="1440"/>
        <v>0.31525273658946146</v>
      </c>
      <c r="P8381" s="53">
        <f t="shared" si="1441"/>
        <v>4.3822565973278813</v>
      </c>
      <c r="Q8381" s="53">
        <v>0.2</v>
      </c>
      <c r="R8381" s="53">
        <f t="shared" si="1442"/>
        <v>3.3462141535655965</v>
      </c>
    </row>
    <row r="8382" spans="2:18" ht="15">
      <c r="B8382" s="84">
        <v>38685</v>
      </c>
      <c r="C8382" s="85">
        <v>0</v>
      </c>
      <c r="D8382" s="86">
        <v>-0.6</v>
      </c>
      <c r="E8382" s="87">
        <v>-5.8</v>
      </c>
      <c r="F8382" s="96">
        <f t="shared" si="1433"/>
        <v>-3.1999999999999997</v>
      </c>
      <c r="G8382" s="96"/>
      <c r="H8382" s="74">
        <f t="shared" si="1434"/>
        <v>333</v>
      </c>
      <c r="I8382" s="53">
        <f t="shared" si="1432"/>
        <v>1.0273766615026212</v>
      </c>
      <c r="J8382" s="53">
        <f t="shared" si="1435"/>
        <v>-0.37222273733148808</v>
      </c>
      <c r="K8382" s="53">
        <f t="shared" si="1436"/>
        <v>1.1491932260757747</v>
      </c>
      <c r="L8382" s="53">
        <f t="shared" si="1437"/>
        <v>10.924935830039601</v>
      </c>
      <c r="M8382" s="93">
        <f t="shared" si="1438"/>
        <v>0.3406221578452025</v>
      </c>
      <c r="N8382" s="53">
        <f t="shared" si="1439"/>
        <v>4.2351567404267101</v>
      </c>
      <c r="O8382">
        <f t="shared" si="1440"/>
        <v>0.26958666198427028</v>
      </c>
      <c r="P8382" s="53">
        <f t="shared" si="1441"/>
        <v>3.6817071763017952</v>
      </c>
      <c r="Q8382" s="53">
        <v>0.2</v>
      </c>
      <c r="R8382" s="53">
        <f t="shared" si="1442"/>
        <v>2.9149866678606533</v>
      </c>
    </row>
    <row r="8383" spans="2:18" ht="15">
      <c r="B8383" s="84">
        <v>38686</v>
      </c>
      <c r="C8383" s="85">
        <v>3.4</v>
      </c>
      <c r="D8383" s="86">
        <v>4.3</v>
      </c>
      <c r="E8383" s="87">
        <v>-5.0999999999999996</v>
      </c>
      <c r="F8383" s="96">
        <f t="shared" si="1433"/>
        <v>-0.39999999999999991</v>
      </c>
      <c r="G8383" s="96"/>
      <c r="H8383" s="74">
        <f t="shared" si="1434"/>
        <v>334</v>
      </c>
      <c r="I8383" s="53">
        <f t="shared" si="1432"/>
        <v>1.0277017316667976</v>
      </c>
      <c r="J8383" s="53">
        <f t="shared" si="1435"/>
        <v>-0.37522394489866523</v>
      </c>
      <c r="K8383" s="53">
        <f t="shared" si="1436"/>
        <v>1.145211838258156</v>
      </c>
      <c r="L8383" s="53">
        <f t="shared" si="1437"/>
        <v>10.812746952832439</v>
      </c>
      <c r="M8383" s="93">
        <f t="shared" si="1438"/>
        <v>0.54019267154290529</v>
      </c>
      <c r="N8383" s="53">
        <f t="shared" si="1439"/>
        <v>5.635713248940375</v>
      </c>
      <c r="O8383">
        <f t="shared" si="1440"/>
        <v>0.32349142039634093</v>
      </c>
      <c r="P8383" s="53">
        <f t="shared" si="1441"/>
        <v>4.5099991960360883</v>
      </c>
      <c r="Q8383" s="53">
        <v>0.2</v>
      </c>
      <c r="R8383" s="53">
        <f t="shared" si="1442"/>
        <v>3.3429448876443284</v>
      </c>
    </row>
    <row r="8384" spans="2:18" ht="15">
      <c r="B8384" s="84">
        <v>38687</v>
      </c>
      <c r="C8384" s="85">
        <v>0</v>
      </c>
      <c r="D8384" s="86">
        <v>5.5</v>
      </c>
      <c r="E8384" s="87">
        <v>-6.4</v>
      </c>
      <c r="F8384" s="96">
        <f t="shared" si="1433"/>
        <v>-0.45000000000000018</v>
      </c>
      <c r="G8384" s="96"/>
      <c r="H8384" s="74">
        <f t="shared" si="1434"/>
        <v>335</v>
      </c>
      <c r="I8384" s="53">
        <f t="shared" si="1432"/>
        <v>1.0280186044428956</v>
      </c>
      <c r="J8384" s="53">
        <f t="shared" si="1435"/>
        <v>-0.37810639211441766</v>
      </c>
      <c r="K8384" s="53">
        <f t="shared" si="1436"/>
        <v>1.1413723275450454</v>
      </c>
      <c r="L8384" s="53">
        <f t="shared" si="1437"/>
        <v>10.705222489768387</v>
      </c>
      <c r="M8384" s="93">
        <f t="shared" si="1438"/>
        <v>0.60002332211462561</v>
      </c>
      <c r="N8384" s="53">
        <f t="shared" si="1439"/>
        <v>6.2779535759754035</v>
      </c>
      <c r="O8384">
        <f t="shared" si="1440"/>
        <v>0.32245133464864223</v>
      </c>
      <c r="P8384" s="53">
        <f t="shared" si="1441"/>
        <v>4.4938506394365305</v>
      </c>
      <c r="Q8384" s="53">
        <v>0.2</v>
      </c>
      <c r="R8384" s="53">
        <f t="shared" si="1442"/>
        <v>3.4712206898866182</v>
      </c>
    </row>
    <row r="8385" spans="2:18" ht="15">
      <c r="B8385" s="84">
        <v>38688</v>
      </c>
      <c r="C8385" s="85">
        <v>0</v>
      </c>
      <c r="D8385" s="86">
        <v>1.5</v>
      </c>
      <c r="E8385" s="87">
        <v>-8</v>
      </c>
      <c r="F8385" s="96">
        <f t="shared" si="1433"/>
        <v>-3.25</v>
      </c>
      <c r="G8385" s="96"/>
      <c r="H8385" s="74">
        <f t="shared" si="1434"/>
        <v>336</v>
      </c>
      <c r="I8385" s="53">
        <f t="shared" si="1432"/>
        <v>1.0283271860631631</v>
      </c>
      <c r="J8385" s="53">
        <f t="shared" si="1435"/>
        <v>-0.38086865499689021</v>
      </c>
      <c r="K8385" s="53">
        <f t="shared" si="1436"/>
        <v>1.1376782823787612</v>
      </c>
      <c r="L8385" s="53">
        <f t="shared" si="1437"/>
        <v>10.602395949521458</v>
      </c>
      <c r="M8385" s="93">
        <f t="shared" si="1438"/>
        <v>0.44527497564178764</v>
      </c>
      <c r="N8385" s="53">
        <f t="shared" si="1439"/>
        <v>5.555392434781389</v>
      </c>
      <c r="O8385">
        <f t="shared" si="1440"/>
        <v>0.26870081149128577</v>
      </c>
      <c r="P8385" s="53">
        <f t="shared" si="1441"/>
        <v>3.6682500001690994</v>
      </c>
      <c r="Q8385" s="53">
        <v>0.2</v>
      </c>
      <c r="R8385" s="53">
        <f t="shared" si="1442"/>
        <v>3.1726639510614816</v>
      </c>
    </row>
    <row r="8386" spans="2:18" ht="15">
      <c r="B8386" s="84">
        <v>38689</v>
      </c>
      <c r="C8386" s="85">
        <v>20.399999999999999</v>
      </c>
      <c r="D8386" s="86">
        <v>1.3</v>
      </c>
      <c r="E8386" s="87">
        <v>-2.1</v>
      </c>
      <c r="F8386" s="96">
        <f t="shared" si="1433"/>
        <v>-0.4</v>
      </c>
      <c r="G8386" s="96"/>
      <c r="H8386" s="74">
        <f t="shared" si="1434"/>
        <v>337</v>
      </c>
      <c r="I8386" s="53">
        <f t="shared" si="1432"/>
        <v>1.0286273852133336</v>
      </c>
      <c r="J8386" s="53">
        <f t="shared" si="1435"/>
        <v>-0.38350935565260669</v>
      </c>
      <c r="K8386" s="53">
        <f t="shared" si="1436"/>
        <v>1.1341332303853497</v>
      </c>
      <c r="L8386" s="53">
        <f t="shared" si="1437"/>
        <v>10.504299125624341</v>
      </c>
      <c r="M8386" s="93">
        <f t="shared" si="1438"/>
        <v>0.31561327429246622</v>
      </c>
      <c r="N8386" s="53">
        <f t="shared" si="1439"/>
        <v>3.2927249945674784</v>
      </c>
      <c r="O8386">
        <f t="shared" si="1440"/>
        <v>0.32349142039634093</v>
      </c>
      <c r="P8386" s="53">
        <f t="shared" si="1441"/>
        <v>4.5099991960360883</v>
      </c>
      <c r="Q8386" s="53">
        <v>0.2</v>
      </c>
      <c r="R8386" s="53">
        <f t="shared" si="1442"/>
        <v>2.8652039149882351</v>
      </c>
    </row>
    <row r="8387" spans="2:18" ht="15">
      <c r="B8387" s="84">
        <v>38690</v>
      </c>
      <c r="C8387" s="85">
        <v>5</v>
      </c>
      <c r="D8387" s="86">
        <v>3.7</v>
      </c>
      <c r="E8387" s="87">
        <v>-2.6</v>
      </c>
      <c r="F8387" s="96">
        <f t="shared" si="1433"/>
        <v>0.55000000000000004</v>
      </c>
      <c r="G8387" s="96"/>
      <c r="H8387" s="74">
        <f t="shared" si="1434"/>
        <v>338</v>
      </c>
      <c r="I8387" s="53">
        <f t="shared" si="1432"/>
        <v>1.0289191130596493</v>
      </c>
      <c r="J8387" s="53">
        <f t="shared" si="1435"/>
        <v>-0.38602716423183553</v>
      </c>
      <c r="K8387" s="53">
        <f t="shared" si="1436"/>
        <v>1.1307406278767171</v>
      </c>
      <c r="L8387" s="53">
        <f t="shared" si="1437"/>
        <v>10.410962126304899</v>
      </c>
      <c r="M8387" s="93">
        <f t="shared" si="1438"/>
        <v>0.44905205008176508</v>
      </c>
      <c r="N8387" s="53">
        <f t="shared" si="1439"/>
        <v>4.4423222829081519</v>
      </c>
      <c r="O8387">
        <f t="shared" si="1440"/>
        <v>0.3438217364821653</v>
      </c>
      <c r="P8387" s="53">
        <f t="shared" si="1441"/>
        <v>4.8268866826487358</v>
      </c>
      <c r="Q8387" s="53">
        <v>0.2</v>
      </c>
      <c r="R8387" s="53">
        <f t="shared" si="1442"/>
        <v>3.1460592173888853</v>
      </c>
    </row>
    <row r="8388" spans="2:18" ht="15">
      <c r="B8388" s="84">
        <v>38691</v>
      </c>
      <c r="C8388" s="85">
        <v>6.4</v>
      </c>
      <c r="D8388" s="86">
        <v>5.4</v>
      </c>
      <c r="E8388" s="87">
        <v>-1.1000000000000001</v>
      </c>
      <c r="F8388" s="96">
        <f t="shared" si="1433"/>
        <v>2.1500000000000004</v>
      </c>
      <c r="G8388" s="96"/>
      <c r="H8388" s="74">
        <f t="shared" si="1434"/>
        <v>339</v>
      </c>
      <c r="I8388" s="53">
        <f t="shared" si="1432"/>
        <v>1.0292022832751471</v>
      </c>
      <c r="J8388" s="53">
        <f t="shared" si="1435"/>
        <v>-0.38842080085433023</v>
      </c>
      <c r="K8388" s="53">
        <f t="shared" si="1436"/>
        <v>1.127503849210568</v>
      </c>
      <c r="L8388" s="53">
        <f t="shared" si="1437"/>
        <v>10.322413406624438</v>
      </c>
      <c r="M8388" s="93">
        <f t="shared" si="1438"/>
        <v>0.49167746097045989</v>
      </c>
      <c r="N8388" s="53">
        <f t="shared" si="1439"/>
        <v>4.4739059279587314</v>
      </c>
      <c r="O8388">
        <f t="shared" si="1440"/>
        <v>0.38060885298102282</v>
      </c>
      <c r="P8388" s="53">
        <f t="shared" si="1441"/>
        <v>5.4059931076140328</v>
      </c>
      <c r="Q8388" s="53">
        <v>0.2</v>
      </c>
      <c r="R8388" s="53">
        <f t="shared" si="1442"/>
        <v>3.2283626407301078</v>
      </c>
    </row>
    <row r="8389" spans="2:18" ht="15">
      <c r="B8389" s="84">
        <v>38692</v>
      </c>
      <c r="C8389" s="85">
        <v>0</v>
      </c>
      <c r="D8389" s="86">
        <v>3.1</v>
      </c>
      <c r="E8389" s="87">
        <v>-1.8</v>
      </c>
      <c r="F8389" s="96">
        <f t="shared" si="1433"/>
        <v>0.65</v>
      </c>
      <c r="G8389" s="96"/>
      <c r="H8389" s="74">
        <f t="shared" si="1434"/>
        <v>340</v>
      </c>
      <c r="I8389" s="53">
        <f t="shared" si="1432"/>
        <v>1.029476812065204</v>
      </c>
      <c r="J8389" s="53">
        <f t="shared" si="1435"/>
        <v>-0.3906890374987888</v>
      </c>
      <c r="K8389" s="53">
        <f t="shared" si="1436"/>
        <v>1.1244261760648075</v>
      </c>
      <c r="L8389" s="53">
        <f t="shared" si="1437"/>
        <v>10.238679802564082</v>
      </c>
      <c r="M8389" s="93">
        <f t="shared" si="1438"/>
        <v>0.39159563791654306</v>
      </c>
      <c r="N8389" s="53">
        <f t="shared" si="1439"/>
        <v>3.8529282607026056</v>
      </c>
      <c r="O8389">
        <f t="shared" si="1440"/>
        <v>0.34602574292681337</v>
      </c>
      <c r="P8389" s="53">
        <f t="shared" si="1441"/>
        <v>4.8613789534442224</v>
      </c>
      <c r="Q8389" s="53">
        <v>0.2</v>
      </c>
      <c r="R8389" s="53">
        <f t="shared" si="1442"/>
        <v>3.0293790257515307</v>
      </c>
    </row>
    <row r="8390" spans="2:18" ht="15">
      <c r="B8390" s="84">
        <v>38693</v>
      </c>
      <c r="C8390" s="85">
        <v>0</v>
      </c>
      <c r="D8390" s="86">
        <v>6.9</v>
      </c>
      <c r="E8390" s="87">
        <v>-4.2</v>
      </c>
      <c r="F8390" s="96">
        <f t="shared" si="1433"/>
        <v>1.35</v>
      </c>
      <c r="G8390" s="96"/>
      <c r="H8390" s="74">
        <f t="shared" si="1434"/>
        <v>341</v>
      </c>
      <c r="I8390" s="53">
        <f t="shared" si="1432"/>
        <v>1.0297426181923344</v>
      </c>
      <c r="J8390" s="53">
        <f t="shared" si="1435"/>
        <v>-0.39283069984933006</v>
      </c>
      <c r="K8390" s="53">
        <f t="shared" si="1436"/>
        <v>1.121510786686871</v>
      </c>
      <c r="L8390" s="53">
        <f t="shared" si="1437"/>
        <v>10.159786566680642</v>
      </c>
      <c r="M8390" s="93">
        <f t="shared" si="1438"/>
        <v>0.6070358298938977</v>
      </c>
      <c r="N8390" s="53">
        <f t="shared" si="1439"/>
        <v>5.7543330615802066</v>
      </c>
      <c r="O8390">
        <f t="shared" si="1440"/>
        <v>0.36180463401729912</v>
      </c>
      <c r="P8390" s="53">
        <f t="shared" si="1441"/>
        <v>5.109083512811468</v>
      </c>
      <c r="Q8390" s="53">
        <v>0.2</v>
      </c>
      <c r="R8390" s="53">
        <f t="shared" si="1442"/>
        <v>3.4566482931074263</v>
      </c>
    </row>
    <row r="8391" spans="2:18" ht="15">
      <c r="B8391" s="84">
        <v>38694</v>
      </c>
      <c r="C8391" s="85">
        <v>0</v>
      </c>
      <c r="D8391" s="86">
        <v>0.5</v>
      </c>
      <c r="E8391" s="87">
        <v>-5.9</v>
      </c>
      <c r="F8391" s="96">
        <f t="shared" si="1433"/>
        <v>-2.7</v>
      </c>
      <c r="G8391" s="96"/>
      <c r="H8391" s="74">
        <f t="shared" si="1434"/>
        <v>342</v>
      </c>
      <c r="I8391" s="53">
        <f t="shared" si="1432"/>
        <v>1.0299996230002291</v>
      </c>
      <c r="J8391" s="53">
        <f t="shared" si="1435"/>
        <v>-0.39484466909226873</v>
      </c>
      <c r="K8391" s="53">
        <f t="shared" si="1436"/>
        <v>1.1187607451818207</v>
      </c>
      <c r="L8391" s="53">
        <f t="shared" si="1437"/>
        <v>10.085757404931572</v>
      </c>
      <c r="M8391" s="93">
        <f t="shared" si="1438"/>
        <v>0.36080697583838078</v>
      </c>
      <c r="N8391" s="53">
        <f t="shared" si="1439"/>
        <v>4.3375792845390375</v>
      </c>
      <c r="O8391">
        <f t="shared" si="1440"/>
        <v>0.27858769491723534</v>
      </c>
      <c r="P8391" s="53">
        <f t="shared" si="1441"/>
        <v>3.8187399144189587</v>
      </c>
      <c r="Q8391" s="53">
        <v>0.2</v>
      </c>
      <c r="R8391" s="53">
        <f t="shared" si="1442"/>
        <v>2.961502225204188</v>
      </c>
    </row>
    <row r="8392" spans="2:18" ht="15">
      <c r="B8392" s="84">
        <v>38695</v>
      </c>
      <c r="C8392" s="85">
        <v>0</v>
      </c>
      <c r="D8392" s="86">
        <v>5.3</v>
      </c>
      <c r="E8392" s="87">
        <v>-4.3</v>
      </c>
      <c r="F8392" s="96">
        <f t="shared" si="1433"/>
        <v>0.5</v>
      </c>
      <c r="G8392" s="96"/>
      <c r="H8392" s="74">
        <f t="shared" si="1434"/>
        <v>343</v>
      </c>
      <c r="I8392" s="53">
        <f t="shared" si="1432"/>
        <v>1.0302477504370307</v>
      </c>
      <c r="J8392" s="53">
        <f t="shared" si="1435"/>
        <v>-0.39672988365648837</v>
      </c>
      <c r="K8392" s="53">
        <f t="shared" si="1436"/>
        <v>1.1161789909059217</v>
      </c>
      <c r="L8392" s="53">
        <f t="shared" si="1437"/>
        <v>10.016614514250763</v>
      </c>
      <c r="M8392" s="93">
        <f t="shared" si="1438"/>
        <v>0.53187201520161898</v>
      </c>
      <c r="N8392" s="53">
        <f t="shared" si="1439"/>
        <v>5.2760086430738875</v>
      </c>
      <c r="O8392">
        <f t="shared" si="1440"/>
        <v>0.34272436873217466</v>
      </c>
      <c r="P8392" s="53">
        <f t="shared" si="1441"/>
        <v>4.8097230428690185</v>
      </c>
      <c r="Q8392" s="53">
        <v>0.2</v>
      </c>
      <c r="R8392" s="53">
        <f t="shared" si="1442"/>
        <v>3.3152456143949682</v>
      </c>
    </row>
    <row r="8393" spans="2:18" ht="15">
      <c r="B8393" s="84">
        <v>38696</v>
      </c>
      <c r="C8393" s="85">
        <v>0</v>
      </c>
      <c r="D8393" s="86">
        <v>5.3</v>
      </c>
      <c r="E8393" s="87">
        <v>-5.9</v>
      </c>
      <c r="F8393" s="96">
        <f t="shared" si="1433"/>
        <v>-0.30000000000000027</v>
      </c>
      <c r="G8393" s="96"/>
      <c r="H8393" s="74">
        <f t="shared" si="1434"/>
        <v>344</v>
      </c>
      <c r="I8393" s="53">
        <f t="shared" si="1432"/>
        <v>1.0304869270778381</v>
      </c>
      <c r="J8393" s="53">
        <f t="shared" si="1435"/>
        <v>-0.39848534089079213</v>
      </c>
      <c r="K8393" s="53">
        <f t="shared" si="1436"/>
        <v>1.1137683280346726</v>
      </c>
      <c r="L8393" s="53">
        <f t="shared" si="1437"/>
        <v>9.9523786204424596</v>
      </c>
      <c r="M8393" s="93">
        <f t="shared" si="1438"/>
        <v>0.54585013642740443</v>
      </c>
      <c r="N8393" s="53">
        <f t="shared" si="1439"/>
        <v>5.6621950052464571</v>
      </c>
      <c r="O8393">
        <f t="shared" si="1440"/>
        <v>0.32558044884538695</v>
      </c>
      <c r="P8393" s="53">
        <f t="shared" si="1441"/>
        <v>4.5424526909290668</v>
      </c>
      <c r="Q8393" s="53">
        <v>0.2</v>
      </c>
      <c r="R8393" s="53">
        <f t="shared" si="1442"/>
        <v>3.3535555301717719</v>
      </c>
    </row>
    <row r="8394" spans="2:18" ht="15">
      <c r="B8394" s="84">
        <v>38697</v>
      </c>
      <c r="C8394" s="85">
        <v>0</v>
      </c>
      <c r="D8394" s="86">
        <v>3.7</v>
      </c>
      <c r="E8394" s="87">
        <v>-9</v>
      </c>
      <c r="F8394" s="96">
        <f t="shared" si="1433"/>
        <v>-2.65</v>
      </c>
      <c r="G8394" s="96"/>
      <c r="H8394" s="74">
        <f t="shared" si="1434"/>
        <v>345</v>
      </c>
      <c r="I8394" s="53">
        <f t="shared" ref="I8394:I8457" si="1443">1+0.0334*COS($I$7*H8394-0.0552)</f>
        <v>1.030717082146436</v>
      </c>
      <c r="J8394" s="53">
        <f t="shared" si="1435"/>
        <v>-0.40011009867171005</v>
      </c>
      <c r="K8394" s="53">
        <f t="shared" si="1436"/>
        <v>1.111531415375884</v>
      </c>
      <c r="L8394" s="53">
        <f t="shared" si="1437"/>
        <v>9.8930690159512942</v>
      </c>
      <c r="M8394" s="93">
        <f t="shared" si="1438"/>
        <v>0.50020151833539428</v>
      </c>
      <c r="N8394" s="53">
        <f t="shared" si="1439"/>
        <v>5.9935180925640372</v>
      </c>
      <c r="O8394">
        <f t="shared" si="1440"/>
        <v>0.27950219270339222</v>
      </c>
      <c r="P8394" s="53">
        <f t="shared" si="1441"/>
        <v>3.8326921506100797</v>
      </c>
      <c r="Q8394" s="53">
        <v>0.2</v>
      </c>
      <c r="R8394" s="53">
        <f t="shared" si="1442"/>
        <v>3.2930971020526738</v>
      </c>
    </row>
    <row r="8395" spans="2:18" ht="15">
      <c r="B8395" s="84">
        <v>38698</v>
      </c>
      <c r="C8395" s="85">
        <v>0</v>
      </c>
      <c r="D8395" s="86">
        <v>2.2000000000000002</v>
      </c>
      <c r="E8395" s="87">
        <v>-6.2</v>
      </c>
      <c r="F8395" s="96">
        <f t="shared" si="1433"/>
        <v>-2</v>
      </c>
      <c r="G8395" s="96"/>
      <c r="H8395" s="74">
        <f t="shared" si="1434"/>
        <v>346</v>
      </c>
      <c r="I8395" s="53">
        <f t="shared" si="1443"/>
        <v>1.0309381475362362</v>
      </c>
      <c r="J8395" s="53">
        <f t="shared" si="1435"/>
        <v>-0.4016032769353951</v>
      </c>
      <c r="K8395" s="53">
        <f t="shared" si="1436"/>
        <v>1.1094707564992956</v>
      </c>
      <c r="L8395" s="53">
        <f t="shared" si="1437"/>
        <v>9.8387035970613468</v>
      </c>
      <c r="M8395" s="93">
        <f t="shared" si="1438"/>
        <v>0.42192385515181458</v>
      </c>
      <c r="N8395" s="53">
        <f t="shared" si="1439"/>
        <v>4.8475962576495766</v>
      </c>
      <c r="O8395">
        <f t="shared" si="1440"/>
        <v>0.29163357525279388</v>
      </c>
      <c r="P8395" s="53">
        <f t="shared" si="1441"/>
        <v>4.0182866888238244</v>
      </c>
      <c r="Q8395" s="53">
        <v>0.2</v>
      </c>
      <c r="R8395" s="53">
        <f t="shared" si="1442"/>
        <v>3.0998966439408324</v>
      </c>
    </row>
    <row r="8396" spans="2:18" ht="15">
      <c r="B8396" s="84">
        <v>38699</v>
      </c>
      <c r="C8396" s="85">
        <v>0</v>
      </c>
      <c r="D8396" s="86">
        <v>8.1</v>
      </c>
      <c r="E8396" s="87">
        <v>-1.9</v>
      </c>
      <c r="F8396" s="96">
        <f t="shared" si="1433"/>
        <v>3.0999999999999996</v>
      </c>
      <c r="G8396" s="96"/>
      <c r="H8396" s="74">
        <f t="shared" si="1434"/>
        <v>347</v>
      </c>
      <c r="I8396" s="53">
        <f t="shared" si="1443"/>
        <v>1.0311500578304336</v>
      </c>
      <c r="J8396" s="53">
        <f t="shared" si="1435"/>
        <v>-0.40296405912744149</v>
      </c>
      <c r="K8396" s="53">
        <f t="shared" si="1436"/>
        <v>1.1075886902543202</v>
      </c>
      <c r="L8396" s="53">
        <f t="shared" si="1437"/>
        <v>9.7892989000773021</v>
      </c>
      <c r="M8396" s="93">
        <f t="shared" si="1438"/>
        <v>0.60589497242094703</v>
      </c>
      <c r="N8396" s="53">
        <f t="shared" si="1439"/>
        <v>5.2626018074723087</v>
      </c>
      <c r="O8396">
        <f t="shared" si="1440"/>
        <v>0.404049444092965</v>
      </c>
      <c r="P8396" s="53">
        <f t="shared" si="1441"/>
        <v>5.7786084200901033</v>
      </c>
      <c r="Q8396" s="53">
        <v>0.2</v>
      </c>
      <c r="R8396" s="53">
        <f t="shared" si="1442"/>
        <v>3.4382848262541148</v>
      </c>
    </row>
    <row r="8397" spans="2:18" ht="15">
      <c r="B8397" s="84">
        <v>38700</v>
      </c>
      <c r="C8397" s="85">
        <v>0</v>
      </c>
      <c r="D8397" s="86">
        <v>8.1</v>
      </c>
      <c r="E8397" s="87">
        <v>-1.8</v>
      </c>
      <c r="F8397" s="96">
        <f t="shared" si="1433"/>
        <v>3.15</v>
      </c>
      <c r="G8397" s="96"/>
      <c r="H8397" s="74">
        <f t="shared" si="1434"/>
        <v>348</v>
      </c>
      <c r="I8397" s="53">
        <f t="shared" si="1443"/>
        <v>1.0313527503213626</v>
      </c>
      <c r="J8397" s="53">
        <f t="shared" si="1435"/>
        <v>-0.40419169356469214</v>
      </c>
      <c r="K8397" s="53">
        <f t="shared" si="1436"/>
        <v>1.1058873817468056</v>
      </c>
      <c r="L8397" s="53">
        <f t="shared" si="1437"/>
        <v>9.7448701360461847</v>
      </c>
      <c r="M8397" s="93">
        <f t="shared" si="1438"/>
        <v>0.60155751146097725</v>
      </c>
      <c r="N8397" s="53">
        <f t="shared" si="1439"/>
        <v>5.2124580717066973</v>
      </c>
      <c r="O8397">
        <f t="shared" si="1440"/>
        <v>0.40531751398559418</v>
      </c>
      <c r="P8397" s="53">
        <f t="shared" si="1441"/>
        <v>5.7988425795087863</v>
      </c>
      <c r="Q8397" s="53">
        <v>0.2</v>
      </c>
      <c r="R8397" s="53">
        <f t="shared" si="1442"/>
        <v>3.4300381088201024</v>
      </c>
    </row>
    <row r="8398" spans="2:18" ht="15">
      <c r="B8398" s="84">
        <v>38701</v>
      </c>
      <c r="C8398" s="85">
        <v>0</v>
      </c>
      <c r="D8398" s="86">
        <v>7.3</v>
      </c>
      <c r="E8398" s="87">
        <v>-3.5</v>
      </c>
      <c r="F8398" s="96">
        <f t="shared" si="1433"/>
        <v>1.9</v>
      </c>
      <c r="G8398" s="96"/>
      <c r="H8398" s="74">
        <f t="shared" si="1434"/>
        <v>349</v>
      </c>
      <c r="I8398" s="53">
        <f t="shared" si="1443"/>
        <v>1.0315461650290545</v>
      </c>
      <c r="J8398" s="53">
        <f t="shared" si="1435"/>
        <v>-0.40528549470338404</v>
      </c>
      <c r="K8398" s="53">
        <f t="shared" si="1436"/>
        <v>1.1043688138441321</v>
      </c>
      <c r="L8398" s="53">
        <f t="shared" si="1437"/>
        <v>9.7054312235887465</v>
      </c>
      <c r="M8398" s="93">
        <f t="shared" si="1438"/>
        <v>0.58842675839391845</v>
      </c>
      <c r="N8398" s="53">
        <f t="shared" si="1439"/>
        <v>5.4222012837040134</v>
      </c>
      <c r="O8398">
        <f t="shared" si="1440"/>
        <v>0.37464240968525692</v>
      </c>
      <c r="P8398" s="53">
        <f t="shared" si="1441"/>
        <v>5.3115884249100285</v>
      </c>
      <c r="Q8398" s="53">
        <v>0.2</v>
      </c>
      <c r="R8398" s="53">
        <f t="shared" si="1442"/>
        <v>3.4146065984202023</v>
      </c>
    </row>
    <row r="8399" spans="2:18" ht="15">
      <c r="B8399" s="84">
        <v>38702</v>
      </c>
      <c r="C8399" s="85">
        <v>0</v>
      </c>
      <c r="D8399" s="86">
        <v>4.5</v>
      </c>
      <c r="E8399" s="87">
        <v>-4</v>
      </c>
      <c r="F8399" s="96">
        <f t="shared" ref="F8399:F8462" si="1444">0.5*(D8399+E8399)</f>
        <v>0.25</v>
      </c>
      <c r="G8399" s="96"/>
      <c r="H8399" s="74">
        <f t="shared" ref="H8399:H8462" si="1445">B8399-DATE(YEAR(B8399),1,0)</f>
        <v>350</v>
      </c>
      <c r="I8399" s="53">
        <f t="shared" si="1443"/>
        <v>1.0317302447189851</v>
      </c>
      <c r="J8399" s="53">
        <f t="shared" ref="J8399:J8462" si="1446">ASIN(0.39785*SIN(4.869+$I$7*H8399+0.03345*SIN(6.224+$I$7*H8399)))</f>
        <v>-0.40624484430830238</v>
      </c>
      <c r="K8399" s="53">
        <f t="shared" ref="K8399:K8462" si="1447">ACOS(-TAN(J8399)*TAN($E$7*$I$8))</f>
        <v>1.103034779275549</v>
      </c>
      <c r="L8399" s="53">
        <f t="shared" ref="L8399:L8462" si="1448">117.5*I8399*((K8399*SIN($E$7*$I$8)*SIN(J8399)+COS($E$7*$I$8)*COS(J8399)*SIN(K8399))/PI())</f>
        <v>9.6709948194257951</v>
      </c>
      <c r="M8399" s="93">
        <f t="shared" ref="M8399:M8462" si="1449">0.0023*L8399/2.456*(0.5*(D8399+E8399)+17.8)*SQRT(D8399-E8399)</f>
        <v>0.47660357240011458</v>
      </c>
      <c r="N8399" s="53">
        <f t="shared" ref="N8399:N8462" si="1450">0.17*L8399*SQRT(D8399-E8399)</f>
        <v>4.7932439732264438</v>
      </c>
      <c r="O8399">
        <f t="shared" ref="O8399:O8462" si="1451">5336/(F8399+273.15)^2*EXP(21.07-5336/(F8399+273.15))</f>
        <v>0.3372835897047321</v>
      </c>
      <c r="P8399" s="53">
        <f t="shared" ref="P8399:P8462" si="1452">EXP(21.07-5336/(F8399+273.15))</f>
        <v>4.7247236428916493</v>
      </c>
      <c r="Q8399" s="53">
        <v>0.2</v>
      </c>
      <c r="R8399" s="53">
        <f t="shared" ref="R8399:R8462" si="1453">(O8399*N8399*0.6+$L$8*6.43*(1+0.536*Q8399)*P8399*(1- G8399/100))/($O$7*(O8399+$L$8))</f>
        <v>3.2035612628158892</v>
      </c>
    </row>
    <row r="8400" spans="2:18" ht="15">
      <c r="B8400" s="84">
        <v>38703</v>
      </c>
      <c r="C8400" s="85">
        <v>0</v>
      </c>
      <c r="D8400" s="86">
        <v>7.7</v>
      </c>
      <c r="E8400" s="87">
        <v>-2.1</v>
      </c>
      <c r="F8400" s="96">
        <f t="shared" si="1444"/>
        <v>2.8</v>
      </c>
      <c r="G8400" s="96"/>
      <c r="H8400" s="74">
        <f t="shared" si="1445"/>
        <v>351</v>
      </c>
      <c r="I8400" s="53">
        <f t="shared" si="1443"/>
        <v>1.031904934919013</v>
      </c>
      <c r="J8400" s="53">
        <f t="shared" si="1446"/>
        <v>-0.40706919251797818</v>
      </c>
      <c r="K8400" s="53">
        <f t="shared" si="1447"/>
        <v>1.1018868733913387</v>
      </c>
      <c r="L8400" s="53">
        <f t="shared" si="1448"/>
        <v>9.6415723462058764</v>
      </c>
      <c r="M8400" s="93">
        <f t="shared" si="1449"/>
        <v>0.58227426536358473</v>
      </c>
      <c r="N8400" s="53">
        <f t="shared" si="1450"/>
        <v>5.131092259911437</v>
      </c>
      <c r="O8400">
        <f t="shared" si="1451"/>
        <v>0.39651390245712709</v>
      </c>
      <c r="P8400" s="53">
        <f t="shared" si="1452"/>
        <v>5.6585270316999727</v>
      </c>
      <c r="Q8400" s="53">
        <v>0.2</v>
      </c>
      <c r="R8400" s="53">
        <f t="shared" si="1453"/>
        <v>3.3965400907355625</v>
      </c>
    </row>
    <row r="8401" spans="2:18" ht="15">
      <c r="B8401" s="84">
        <v>38704</v>
      </c>
      <c r="C8401" s="85">
        <v>0</v>
      </c>
      <c r="D8401" s="86">
        <v>6.9</v>
      </c>
      <c r="E8401" s="87">
        <v>-5.0999999999999996</v>
      </c>
      <c r="F8401" s="96">
        <f t="shared" si="1444"/>
        <v>0.90000000000000036</v>
      </c>
      <c r="G8401" s="96"/>
      <c r="H8401" s="74">
        <f t="shared" si="1445"/>
        <v>352</v>
      </c>
      <c r="I8401" s="53">
        <f t="shared" si="1443"/>
        <v>1.0320701839354971</v>
      </c>
      <c r="J8401" s="53">
        <f t="shared" si="1446"/>
        <v>-0.40775805880135896</v>
      </c>
      <c r="K8401" s="53">
        <f t="shared" si="1447"/>
        <v>1.1009264876402602</v>
      </c>
      <c r="L8401" s="53">
        <f t="shared" si="1448"/>
        <v>9.6171740172675761</v>
      </c>
      <c r="M8401" s="93">
        <f t="shared" si="1449"/>
        <v>0.58341713138045337</v>
      </c>
      <c r="N8401" s="53">
        <f t="shared" si="1450"/>
        <v>5.6635275678671686</v>
      </c>
      <c r="O8401">
        <f t="shared" si="1451"/>
        <v>0.35159018588498175</v>
      </c>
      <c r="P8401" s="53">
        <f t="shared" si="1452"/>
        <v>4.9485793188848568</v>
      </c>
      <c r="Q8401" s="53">
        <v>0.2</v>
      </c>
      <c r="R8401" s="53">
        <f t="shared" si="1453"/>
        <v>3.4152693088486923</v>
      </c>
    </row>
    <row r="8402" spans="2:18" ht="15">
      <c r="B8402" s="84">
        <v>38705</v>
      </c>
      <c r="C8402" s="85">
        <v>0</v>
      </c>
      <c r="D8402" s="86">
        <v>-0.9</v>
      </c>
      <c r="E8402" s="87">
        <v>-8.6</v>
      </c>
      <c r="F8402" s="96">
        <f t="shared" si="1444"/>
        <v>-4.75</v>
      </c>
      <c r="G8402" s="96"/>
      <c r="H8402" s="74">
        <f t="shared" si="1445"/>
        <v>353</v>
      </c>
      <c r="I8402" s="53">
        <f t="shared" si="1443"/>
        <v>1.0322259428685951</v>
      </c>
      <c r="J8402" s="53">
        <f t="shared" si="1446"/>
        <v>-0.40831103280181863</v>
      </c>
      <c r="K8402" s="53">
        <f t="shared" si="1447"/>
        <v>1.1001548038197617</v>
      </c>
      <c r="L8402" s="53">
        <f t="shared" si="1448"/>
        <v>9.59780885800091</v>
      </c>
      <c r="M8402" s="93">
        <f t="shared" si="1449"/>
        <v>0.32548235110813173</v>
      </c>
      <c r="N8402" s="53">
        <f t="shared" si="1450"/>
        <v>4.5275825831973071</v>
      </c>
      <c r="O8402">
        <f t="shared" si="1451"/>
        <v>0.24329023020508164</v>
      </c>
      <c r="P8402" s="53">
        <f t="shared" si="1452"/>
        <v>3.2845348287186247</v>
      </c>
      <c r="Q8402" s="53">
        <v>0.2</v>
      </c>
      <c r="R8402" s="53">
        <f t="shared" si="1453"/>
        <v>2.8881955617781885</v>
      </c>
    </row>
    <row r="8403" spans="2:18" ht="15">
      <c r="B8403" s="84">
        <v>38706</v>
      </c>
      <c r="C8403" s="85">
        <v>0</v>
      </c>
      <c r="D8403" s="86">
        <v>1.5</v>
      </c>
      <c r="E8403" s="87">
        <v>-8.3000000000000007</v>
      </c>
      <c r="F8403" s="96">
        <f t="shared" si="1444"/>
        <v>-3.4000000000000004</v>
      </c>
      <c r="G8403" s="96"/>
      <c r="H8403" s="74">
        <f t="shared" si="1445"/>
        <v>354</v>
      </c>
      <c r="I8403" s="53">
        <f t="shared" si="1443"/>
        <v>1.0323721656267328</v>
      </c>
      <c r="J8403" s="53">
        <f t="shared" si="1446"/>
        <v>-0.4087277750648376</v>
      </c>
      <c r="K8403" s="53">
        <f t="shared" si="1447"/>
        <v>1.0995727891477078</v>
      </c>
      <c r="L8403" s="53">
        <f t="shared" si="1448"/>
        <v>9.5834847235086311</v>
      </c>
      <c r="M8403" s="93">
        <f t="shared" si="1449"/>
        <v>0.40457445558548816</v>
      </c>
      <c r="N8403" s="53">
        <f t="shared" si="1450"/>
        <v>5.1001789461368663</v>
      </c>
      <c r="O8403">
        <f t="shared" si="1451"/>
        <v>0.26605862954004228</v>
      </c>
      <c r="P8403" s="53">
        <f t="shared" si="1452"/>
        <v>3.6281433296749479</v>
      </c>
      <c r="Q8403" s="53">
        <v>0.2</v>
      </c>
      <c r="R8403" s="53">
        <f t="shared" si="1453"/>
        <v>3.0746497767806802</v>
      </c>
    </row>
    <row r="8404" spans="2:18" ht="15">
      <c r="B8404" s="84">
        <v>38707</v>
      </c>
      <c r="C8404" s="85">
        <v>0</v>
      </c>
      <c r="D8404" s="86">
        <v>3.9</v>
      </c>
      <c r="E8404" s="87">
        <v>-7.1</v>
      </c>
      <c r="F8404" s="96">
        <f t="shared" si="1444"/>
        <v>-1.5999999999999999</v>
      </c>
      <c r="G8404" s="96"/>
      <c r="H8404" s="74">
        <f t="shared" si="1445"/>
        <v>355</v>
      </c>
      <c r="I8404" s="53">
        <f t="shared" si="1443"/>
        <v>1.0325088089402437</v>
      </c>
      <c r="J8404" s="53">
        <f t="shared" si="1446"/>
        <v>-0.40900801764618</v>
      </c>
      <c r="K8404" s="53">
        <f t="shared" si="1447"/>
        <v>1.099181192197944</v>
      </c>
      <c r="L8404" s="53">
        <f t="shared" si="1448"/>
        <v>9.574208312308178</v>
      </c>
      <c r="M8404" s="93">
        <f t="shared" si="1449"/>
        <v>0.48174110353451161</v>
      </c>
      <c r="N8404" s="53">
        <f t="shared" si="1450"/>
        <v>5.398189628226767</v>
      </c>
      <c r="O8404">
        <f t="shared" si="1451"/>
        <v>0.2993273494359181</v>
      </c>
      <c r="P8404" s="53">
        <f t="shared" si="1452"/>
        <v>4.1364729946239329</v>
      </c>
      <c r="Q8404" s="53">
        <v>0.2</v>
      </c>
      <c r="R8404" s="53">
        <f t="shared" si="1453"/>
        <v>3.2315810929318287</v>
      </c>
    </row>
    <row r="8405" spans="2:18" ht="15">
      <c r="B8405" s="84">
        <v>38708</v>
      </c>
      <c r="C8405" s="85">
        <v>0</v>
      </c>
      <c r="D8405" s="86">
        <v>2.2000000000000002</v>
      </c>
      <c r="E8405" s="87">
        <v>-7.1</v>
      </c>
      <c r="F8405" s="96">
        <f t="shared" si="1444"/>
        <v>-2.4499999999999997</v>
      </c>
      <c r="G8405" s="96"/>
      <c r="H8405" s="74">
        <f t="shared" si="1445"/>
        <v>356</v>
      </c>
      <c r="I8405" s="53">
        <f t="shared" si="1443"/>
        <v>1.0326358323741724</v>
      </c>
      <c r="J8405" s="53">
        <f t="shared" si="1446"/>
        <v>-0.40915156459791246</v>
      </c>
      <c r="K8405" s="53">
        <f t="shared" si="1447"/>
        <v>1.0989805397349679</v>
      </c>
      <c r="L8405" s="53">
        <f t="shared" si="1448"/>
        <v>9.5699851758593226</v>
      </c>
      <c r="M8405" s="93">
        <f t="shared" si="1449"/>
        <v>0.41952765321766505</v>
      </c>
      <c r="N8405" s="53">
        <f t="shared" si="1450"/>
        <v>4.9613705076176036</v>
      </c>
      <c r="O8405">
        <f t="shared" si="1451"/>
        <v>0.28318668027564714</v>
      </c>
      <c r="P8405" s="53">
        <f t="shared" si="1452"/>
        <v>3.8889603295937416</v>
      </c>
      <c r="Q8405" s="53">
        <v>0.2</v>
      </c>
      <c r="R8405" s="53">
        <f t="shared" si="1453"/>
        <v>3.0987628451614535</v>
      </c>
    </row>
    <row r="8406" spans="2:18" ht="15">
      <c r="B8406" s="84">
        <v>38709</v>
      </c>
      <c r="C8406" s="85">
        <v>0</v>
      </c>
      <c r="D8406" s="86">
        <v>3.7</v>
      </c>
      <c r="E8406" s="87">
        <v>-7.8</v>
      </c>
      <c r="F8406" s="96">
        <f t="shared" si="1444"/>
        <v>-2.0499999999999998</v>
      </c>
      <c r="G8406" s="96"/>
      <c r="H8406" s="74">
        <f t="shared" si="1445"/>
        <v>357</v>
      </c>
      <c r="I8406" s="53">
        <f t="shared" si="1443"/>
        <v>1.0327531983402416</v>
      </c>
      <c r="J8406" s="53">
        <f t="shared" si="1446"/>
        <v>-0.40915829233015166</v>
      </c>
      <c r="K8406" s="53">
        <f t="shared" si="1447"/>
        <v>1.0989711344754025</v>
      </c>
      <c r="L8406" s="53">
        <f t="shared" si="1448"/>
        <v>9.5708197237494961</v>
      </c>
      <c r="M8406" s="93">
        <f t="shared" si="1449"/>
        <v>0.47871615954224467</v>
      </c>
      <c r="N8406" s="53">
        <f t="shared" si="1450"/>
        <v>5.5175588939151972</v>
      </c>
      <c r="O8406">
        <f t="shared" si="1451"/>
        <v>0.29068420432254177</v>
      </c>
      <c r="P8406" s="53">
        <f t="shared" si="1452"/>
        <v>4.0037287556911751</v>
      </c>
      <c r="Q8406" s="53">
        <v>0.2</v>
      </c>
      <c r="R8406" s="53">
        <f t="shared" si="1453"/>
        <v>3.2313408264199994</v>
      </c>
    </row>
    <row r="8407" spans="2:18" ht="15">
      <c r="B8407" s="84">
        <v>38710</v>
      </c>
      <c r="C8407" s="85">
        <v>0</v>
      </c>
      <c r="D8407" s="86">
        <v>3.9</v>
      </c>
      <c r="E8407" s="87">
        <v>-7.5</v>
      </c>
      <c r="F8407" s="96">
        <f t="shared" si="1444"/>
        <v>-1.8</v>
      </c>
      <c r="G8407" s="96"/>
      <c r="H8407" s="74">
        <f t="shared" si="1445"/>
        <v>358</v>
      </c>
      <c r="I8407" s="53">
        <f t="shared" si="1443"/>
        <v>1.0328608721079737</v>
      </c>
      <c r="J8407" s="53">
        <f t="shared" si="1446"/>
        <v>-0.40902814984698338</v>
      </c>
      <c r="K8407" s="53">
        <f t="shared" si="1447"/>
        <v>1.0991530537959764</v>
      </c>
      <c r="L8407" s="53">
        <f t="shared" si="1448"/>
        <v>9.5767152244181233</v>
      </c>
      <c r="M8407" s="93">
        <f t="shared" si="1449"/>
        <v>0.48449405812489021</v>
      </c>
      <c r="N8407" s="53">
        <f t="shared" si="1450"/>
        <v>5.4969010638126132</v>
      </c>
      <c r="O8407">
        <f t="shared" si="1451"/>
        <v>0.29545841560680935</v>
      </c>
      <c r="P8407" s="53">
        <f t="shared" si="1452"/>
        <v>4.076995156610983</v>
      </c>
      <c r="Q8407" s="53">
        <v>0.2</v>
      </c>
      <c r="R8407" s="53">
        <f t="shared" si="1453"/>
        <v>3.2407061042737593</v>
      </c>
    </row>
    <row r="8408" spans="2:18" ht="15">
      <c r="B8408" s="84">
        <v>38711</v>
      </c>
      <c r="C8408" s="85">
        <v>0</v>
      </c>
      <c r="D8408" s="86">
        <v>0.5</v>
      </c>
      <c r="E8408" s="87">
        <v>-6.5</v>
      </c>
      <c r="F8408" s="96">
        <f t="shared" si="1444"/>
        <v>-3</v>
      </c>
      <c r="G8408" s="96"/>
      <c r="H8408" s="74">
        <f t="shared" si="1445"/>
        <v>359</v>
      </c>
      <c r="I8408" s="53">
        <f t="shared" si="1443"/>
        <v>1.0329588218149683</v>
      </c>
      <c r="J8408" s="53">
        <f t="shared" si="1446"/>
        <v>-0.40876115885556835</v>
      </c>
      <c r="K8408" s="53">
        <f t="shared" si="1447"/>
        <v>1.0995261493994379</v>
      </c>
      <c r="L8408" s="53">
        <f t="shared" si="1448"/>
        <v>9.5876738013529614</v>
      </c>
      <c r="M8408" s="93">
        <f t="shared" si="1449"/>
        <v>0.35157943079838488</v>
      </c>
      <c r="N8408" s="53">
        <f t="shared" si="1450"/>
        <v>4.3123220900981689</v>
      </c>
      <c r="O8408">
        <f t="shared" si="1451"/>
        <v>0.2731558497796604</v>
      </c>
      <c r="P8408" s="53">
        <f t="shared" si="1452"/>
        <v>3.7359807381514267</v>
      </c>
      <c r="Q8408" s="53">
        <v>0.2</v>
      </c>
      <c r="R8408" s="53">
        <f t="shared" si="1453"/>
        <v>2.9407621166935067</v>
      </c>
    </row>
    <row r="8409" spans="2:18" ht="15">
      <c r="B8409" s="84">
        <v>38712</v>
      </c>
      <c r="C8409" s="85">
        <v>0</v>
      </c>
      <c r="D8409" s="86">
        <v>0.5</v>
      </c>
      <c r="E8409" s="87">
        <v>-7.1</v>
      </c>
      <c r="F8409" s="96">
        <f t="shared" si="1444"/>
        <v>-3.3</v>
      </c>
      <c r="G8409" s="96"/>
      <c r="H8409" s="74">
        <f t="shared" si="1445"/>
        <v>360</v>
      </c>
      <c r="I8409" s="53">
        <f t="shared" si="1443"/>
        <v>1.0330470184763316</v>
      </c>
      <c r="J8409" s="53">
        <f t="shared" si="1446"/>
        <v>-0.40835741374802598</v>
      </c>
      <c r="K8409" s="53">
        <f t="shared" si="1447"/>
        <v>1.1000900479413622</v>
      </c>
      <c r="L8409" s="53">
        <f t="shared" si="1448"/>
        <v>9.6036964247436707</v>
      </c>
      <c r="M8409" s="93">
        <f t="shared" si="1449"/>
        <v>0.35951142407383496</v>
      </c>
      <c r="N8409" s="53">
        <f t="shared" si="1450"/>
        <v>4.5008458704440049</v>
      </c>
      <c r="O8409">
        <f t="shared" si="1451"/>
        <v>0.26781752682202536</v>
      </c>
      <c r="P8409" s="53">
        <f t="shared" si="1452"/>
        <v>3.6548370523889449</v>
      </c>
      <c r="Q8409" s="53">
        <v>0.2</v>
      </c>
      <c r="R8409" s="53">
        <f t="shared" si="1453"/>
        <v>2.9620633693277276</v>
      </c>
    </row>
    <row r="8410" spans="2:18" ht="15">
      <c r="B8410" s="84">
        <v>38713</v>
      </c>
      <c r="C8410" s="85">
        <v>0</v>
      </c>
      <c r="D8410" s="86">
        <v>1.4</v>
      </c>
      <c r="E8410" s="87">
        <v>-3.5</v>
      </c>
      <c r="F8410" s="96">
        <f t="shared" si="1444"/>
        <v>-1.05</v>
      </c>
      <c r="G8410" s="96"/>
      <c r="H8410" s="74">
        <f t="shared" si="1445"/>
        <v>361</v>
      </c>
      <c r="I8410" s="53">
        <f t="shared" si="1443"/>
        <v>1.0331254359932522</v>
      </c>
      <c r="J8410" s="53">
        <f t="shared" si="1446"/>
        <v>-0.40781708145626755</v>
      </c>
      <c r="K8410" s="53">
        <f t="shared" si="1447"/>
        <v>1.1008441526123156</v>
      </c>
      <c r="L8410" s="53">
        <f t="shared" si="1448"/>
        <v>9.6247828986306558</v>
      </c>
      <c r="M8410" s="93">
        <f t="shared" si="1449"/>
        <v>0.33419755408313934</v>
      </c>
      <c r="N8410" s="53">
        <f t="shared" si="1450"/>
        <v>3.6219120773729356</v>
      </c>
      <c r="O8410">
        <f t="shared" si="1451"/>
        <v>0.31019782396804296</v>
      </c>
      <c r="P8410" s="53">
        <f t="shared" si="1452"/>
        <v>4.3040767751225228</v>
      </c>
      <c r="Q8410" s="53">
        <v>0.2</v>
      </c>
      <c r="R8410" s="53">
        <f t="shared" si="1453"/>
        <v>2.9010701493809088</v>
      </c>
    </row>
    <row r="8411" spans="2:18" ht="15">
      <c r="B8411" s="84">
        <v>38714</v>
      </c>
      <c r="C8411" s="85">
        <v>0</v>
      </c>
      <c r="D8411" s="86">
        <v>1.6</v>
      </c>
      <c r="E8411" s="87">
        <v>-5.5</v>
      </c>
      <c r="F8411" s="96">
        <f t="shared" si="1444"/>
        <v>-1.95</v>
      </c>
      <c r="G8411" s="96"/>
      <c r="H8411" s="74">
        <f t="shared" si="1445"/>
        <v>362</v>
      </c>
      <c r="I8411" s="53">
        <f t="shared" si="1443"/>
        <v>1.0331940511607254</v>
      </c>
      <c r="J8411" s="53">
        <f t="shared" si="1446"/>
        <v>-0.40714040118053302</v>
      </c>
      <c r="K8411" s="53">
        <f t="shared" si="1447"/>
        <v>1.1017876456614124</v>
      </c>
      <c r="L8411" s="53">
        <f t="shared" si="1448"/>
        <v>9.6509318436394924</v>
      </c>
      <c r="M8411" s="93">
        <f t="shared" si="1449"/>
        <v>0.38170439722556915</v>
      </c>
      <c r="N8411" s="53">
        <f t="shared" si="1450"/>
        <v>4.3716697278732575</v>
      </c>
      <c r="O8411">
        <f t="shared" si="1451"/>
        <v>0.29258567514339373</v>
      </c>
      <c r="P8411" s="53">
        <f t="shared" si="1452"/>
        <v>4.0328921586991244</v>
      </c>
      <c r="Q8411" s="53">
        <v>0.2</v>
      </c>
      <c r="R8411" s="53">
        <f t="shared" si="1453"/>
        <v>3.0071665034331434</v>
      </c>
    </row>
    <row r="8412" spans="2:18" ht="15">
      <c r="B8412" s="84">
        <v>38715</v>
      </c>
      <c r="C8412" s="85">
        <v>0</v>
      </c>
      <c r="D8412" s="86">
        <v>2.7</v>
      </c>
      <c r="E8412" s="87">
        <v>-5.2</v>
      </c>
      <c r="F8412" s="96">
        <f t="shared" si="1444"/>
        <v>-1.25</v>
      </c>
      <c r="G8412" s="96"/>
      <c r="H8412" s="74">
        <f t="shared" si="1445"/>
        <v>363</v>
      </c>
      <c r="I8412" s="53">
        <f t="shared" si="1443"/>
        <v>1.0332528436744193</v>
      </c>
      <c r="J8412" s="53">
        <f t="shared" si="1446"/>
        <v>-0.40632768399295233</v>
      </c>
      <c r="K8412" s="53">
        <f t="shared" si="1447"/>
        <v>1.1029194918391061</v>
      </c>
      <c r="L8412" s="53">
        <f t="shared" si="1448"/>
        <v>9.682140675442648</v>
      </c>
      <c r="M8412" s="93">
        <f t="shared" si="1449"/>
        <v>0.42177652628617462</v>
      </c>
      <c r="N8412" s="53">
        <f t="shared" si="1450"/>
        <v>4.6263006766059016</v>
      </c>
      <c r="O8412">
        <f t="shared" si="1451"/>
        <v>0.30620538868652813</v>
      </c>
      <c r="P8412" s="53">
        <f t="shared" si="1452"/>
        <v>4.2424372124238063</v>
      </c>
      <c r="Q8412" s="53">
        <v>0.2</v>
      </c>
      <c r="R8412" s="53">
        <f t="shared" si="1453"/>
        <v>3.094230304560782</v>
      </c>
    </row>
    <row r="8413" spans="2:18" ht="15">
      <c r="B8413" s="84">
        <v>38716</v>
      </c>
      <c r="C8413" s="85">
        <v>0</v>
      </c>
      <c r="D8413" s="86">
        <v>0.8</v>
      </c>
      <c r="E8413" s="87">
        <v>-9.5</v>
      </c>
      <c r="F8413" s="96">
        <f t="shared" si="1444"/>
        <v>-4.3499999999999996</v>
      </c>
      <c r="G8413" s="96"/>
      <c r="H8413" s="74">
        <f t="shared" si="1445"/>
        <v>364</v>
      </c>
      <c r="I8413" s="53">
        <f t="shared" si="1443"/>
        <v>1.033301796136683</v>
      </c>
      <c r="J8413" s="53">
        <f t="shared" si="1446"/>
        <v>-0.40537931231802116</v>
      </c>
      <c r="K8413" s="53">
        <f t="shared" si="1447"/>
        <v>1.1042384427291654</v>
      </c>
      <c r="L8413" s="53">
        <f t="shared" si="1448"/>
        <v>9.7184055791392172</v>
      </c>
      <c r="M8413" s="93">
        <f t="shared" si="1449"/>
        <v>0.39285780861687103</v>
      </c>
      <c r="N8413" s="53">
        <f t="shared" si="1450"/>
        <v>5.3022787216329714</v>
      </c>
      <c r="O8413">
        <f t="shared" si="1451"/>
        <v>0.2498501087594579</v>
      </c>
      <c r="P8413" s="53">
        <f t="shared" si="1452"/>
        <v>3.3831577665376611</v>
      </c>
      <c r="Q8413" s="53">
        <v>0.2</v>
      </c>
      <c r="R8413" s="53">
        <f t="shared" si="1453"/>
        <v>3.0608542851107226</v>
      </c>
    </row>
    <row r="8414" spans="2:18" ht="15">
      <c r="B8414" s="84">
        <v>38717</v>
      </c>
      <c r="C8414" s="85">
        <v>0</v>
      </c>
      <c r="D8414" s="86">
        <v>-1.5</v>
      </c>
      <c r="E8414" s="87">
        <v>-9.5</v>
      </c>
      <c r="F8414" s="96">
        <f t="shared" si="1444"/>
        <v>-5.5</v>
      </c>
      <c r="G8414" s="96"/>
      <c r="H8414" s="74">
        <f t="shared" si="1445"/>
        <v>365</v>
      </c>
      <c r="I8414" s="53">
        <f t="shared" si="1443"/>
        <v>1.0333408940616957</v>
      </c>
      <c r="J8414" s="53">
        <f t="shared" si="1446"/>
        <v>-0.40429573929242196</v>
      </c>
      <c r="K8414" s="53">
        <f t="shared" si="1447"/>
        <v>1.105743041932377</v>
      </c>
      <c r="L8414" s="53">
        <f t="shared" si="1448"/>
        <v>9.7597214797904073</v>
      </c>
      <c r="M8414" s="93">
        <f t="shared" si="1449"/>
        <v>0.31797062648810676</v>
      </c>
      <c r="N8414" s="53">
        <f t="shared" si="1450"/>
        <v>4.692792363779227</v>
      </c>
      <c r="O8414">
        <f t="shared" si="1451"/>
        <v>0.23139873278303469</v>
      </c>
      <c r="P8414" s="53">
        <f t="shared" si="1452"/>
        <v>3.1065593192435066</v>
      </c>
      <c r="Q8414" s="53">
        <v>0.2</v>
      </c>
      <c r="R8414" s="53">
        <f t="shared" si="1453"/>
        <v>2.8776898802077286</v>
      </c>
    </row>
    <row r="8415" spans="2:18" ht="15">
      <c r="B8415" s="84">
        <v>38718</v>
      </c>
      <c r="C8415" s="85">
        <v>0</v>
      </c>
      <c r="D8415" s="86">
        <v>0.5</v>
      </c>
      <c r="E8415" s="87">
        <v>-3.5</v>
      </c>
      <c r="F8415" s="96">
        <f t="shared" si="1444"/>
        <v>-1.5</v>
      </c>
      <c r="G8415" s="96"/>
      <c r="H8415" s="74">
        <f t="shared" si="1445"/>
        <v>1</v>
      </c>
      <c r="I8415" s="53">
        <f t="shared" si="1443"/>
        <v>1.0333758911771727</v>
      </c>
      <c r="J8415" s="53">
        <f t="shared" si="1446"/>
        <v>-0.40275194959871613</v>
      </c>
      <c r="K8415" s="53">
        <f t="shared" si="1447"/>
        <v>1.1078823137278251</v>
      </c>
      <c r="L8415" s="53">
        <f t="shared" si="1448"/>
        <v>9.8184594927911633</v>
      </c>
      <c r="M8415" s="93">
        <f t="shared" si="1449"/>
        <v>0.29975085210483776</v>
      </c>
      <c r="N8415" s="53">
        <f t="shared" si="1450"/>
        <v>3.3382762275489957</v>
      </c>
      <c r="O8415">
        <f t="shared" si="1451"/>
        <v>0.30127848666516421</v>
      </c>
      <c r="P8415" s="53">
        <f t="shared" si="1452"/>
        <v>4.1665031934387322</v>
      </c>
      <c r="Q8415" s="53">
        <v>0.2</v>
      </c>
      <c r="R8415" s="53">
        <f t="shared" si="1453"/>
        <v>2.8220028932204007</v>
      </c>
    </row>
    <row r="8416" spans="2:18" ht="15">
      <c r="B8416" s="84">
        <v>38719</v>
      </c>
      <c r="C8416" s="85">
        <v>0.8</v>
      </c>
      <c r="D8416" s="86">
        <v>6.1</v>
      </c>
      <c r="E8416" s="87">
        <v>-1.1000000000000001</v>
      </c>
      <c r="F8416" s="96">
        <f t="shared" si="1444"/>
        <v>2.5</v>
      </c>
      <c r="G8416" s="96"/>
      <c r="H8416" s="74">
        <f t="shared" si="1445"/>
        <v>2</v>
      </c>
      <c r="I8416" s="53">
        <f t="shared" si="1443"/>
        <v>1.0333927785396284</v>
      </c>
      <c r="J8416" s="53">
        <f t="shared" si="1446"/>
        <v>-0.40136619123597461</v>
      </c>
      <c r="K8416" s="53">
        <f t="shared" si="1447"/>
        <v>1.1097982614009767</v>
      </c>
      <c r="L8416" s="53">
        <f t="shared" si="1448"/>
        <v>9.871114824725435</v>
      </c>
      <c r="M8416" s="93">
        <f t="shared" si="1449"/>
        <v>0.50353302939970768</v>
      </c>
      <c r="N8416" s="53">
        <f t="shared" si="1450"/>
        <v>4.5027866874055675</v>
      </c>
      <c r="O8416">
        <f t="shared" si="1451"/>
        <v>0.38910203313511127</v>
      </c>
      <c r="P8416" s="53">
        <f t="shared" si="1452"/>
        <v>5.5406877114500723</v>
      </c>
      <c r="Q8416" s="53">
        <v>0.2</v>
      </c>
      <c r="R8416" s="53">
        <f t="shared" si="1453"/>
        <v>3.250591430780394</v>
      </c>
    </row>
    <row r="8417" spans="2:18" ht="15">
      <c r="B8417" s="84">
        <v>38720</v>
      </c>
      <c r="C8417" s="85">
        <v>0</v>
      </c>
      <c r="D8417" s="86">
        <v>8.9</v>
      </c>
      <c r="E8417" s="87">
        <v>0.5</v>
      </c>
      <c r="F8417" s="96">
        <f t="shared" si="1444"/>
        <v>4.7</v>
      </c>
      <c r="G8417" s="96"/>
      <c r="H8417" s="74">
        <f t="shared" si="1445"/>
        <v>3</v>
      </c>
      <c r="I8417" s="53">
        <f t="shared" si="1443"/>
        <v>1.033399784441676</v>
      </c>
      <c r="J8417" s="53">
        <f t="shared" si="1446"/>
        <v>-0.39984718264332159</v>
      </c>
      <c r="K8417" s="53">
        <f t="shared" si="1447"/>
        <v>1.1118937651648177</v>
      </c>
      <c r="L8417" s="53">
        <f t="shared" si="1448"/>
        <v>9.9287955373261916</v>
      </c>
      <c r="M8417" s="93">
        <f t="shared" si="1449"/>
        <v>0.60634276813572063</v>
      </c>
      <c r="N8417" s="53">
        <f t="shared" si="1450"/>
        <v>4.8919851700874606</v>
      </c>
      <c r="O8417">
        <f t="shared" si="1451"/>
        <v>0.44640082754923571</v>
      </c>
      <c r="P8417" s="53">
        <f t="shared" si="1452"/>
        <v>6.4584748446994258</v>
      </c>
      <c r="Q8417" s="53">
        <v>0.2</v>
      </c>
      <c r="R8417" s="53">
        <f t="shared" si="1453"/>
        <v>3.4323021725371441</v>
      </c>
    </row>
    <row r="8418" spans="2:18" ht="15">
      <c r="B8418" s="84">
        <v>38721</v>
      </c>
      <c r="C8418" s="85">
        <v>0</v>
      </c>
      <c r="D8418" s="86">
        <v>6.9</v>
      </c>
      <c r="E8418" s="87">
        <v>-4.8</v>
      </c>
      <c r="F8418" s="96">
        <f t="shared" si="1444"/>
        <v>1.0500000000000003</v>
      </c>
      <c r="G8418" s="96"/>
      <c r="H8418" s="74">
        <f t="shared" si="1445"/>
        <v>4</v>
      </c>
      <c r="I8418" s="53">
        <f t="shared" si="1443"/>
        <v>1.0333969068101565</v>
      </c>
      <c r="J8418" s="53">
        <f t="shared" si="1446"/>
        <v>-0.39819566767609194</v>
      </c>
      <c r="K8418" s="53">
        <f t="shared" si="1447"/>
        <v>1.1141665602883304</v>
      </c>
      <c r="L8418" s="53">
        <f t="shared" si="1448"/>
        <v>9.9914907953246939</v>
      </c>
      <c r="M8418" s="93">
        <f t="shared" si="1449"/>
        <v>0.60330100889192606</v>
      </c>
      <c r="N8418" s="53">
        <f t="shared" si="1450"/>
        <v>5.8099466551160637</v>
      </c>
      <c r="O8418">
        <f t="shared" si="1451"/>
        <v>0.35496647136515908</v>
      </c>
      <c r="P8418" s="53">
        <f t="shared" si="1452"/>
        <v>5.0015707136677587</v>
      </c>
      <c r="Q8418" s="53">
        <v>0.2</v>
      </c>
      <c r="R8418" s="53">
        <f t="shared" si="1453"/>
        <v>3.4531146926852672</v>
      </c>
    </row>
    <row r="8419" spans="2:18" ht="15">
      <c r="B8419" s="84">
        <v>38722</v>
      </c>
      <c r="C8419" s="85">
        <v>0</v>
      </c>
      <c r="D8419" s="86">
        <v>1.3</v>
      </c>
      <c r="E8419" s="87">
        <v>-3.9</v>
      </c>
      <c r="F8419" s="96">
        <f t="shared" si="1444"/>
        <v>-1.2999999999999998</v>
      </c>
      <c r="G8419" s="96"/>
      <c r="H8419" s="74">
        <f t="shared" si="1445"/>
        <v>5</v>
      </c>
      <c r="I8419" s="53">
        <f t="shared" si="1443"/>
        <v>1.0333841464966074</v>
      </c>
      <c r="J8419" s="53">
        <f t="shared" si="1446"/>
        <v>-0.39641245569908973</v>
      </c>
      <c r="K8419" s="53">
        <f t="shared" si="1447"/>
        <v>1.1166142132456969</v>
      </c>
      <c r="L8419" s="53">
        <f t="shared" si="1448"/>
        <v>10.059188298363679</v>
      </c>
      <c r="M8419" s="93">
        <f t="shared" si="1449"/>
        <v>0.35444432509476648</v>
      </c>
      <c r="N8419" s="53">
        <f t="shared" si="1450"/>
        <v>3.8995413600412885</v>
      </c>
      <c r="O8419">
        <f t="shared" si="1451"/>
        <v>0.30521437415657032</v>
      </c>
      <c r="P8419" s="53">
        <f t="shared" si="1452"/>
        <v>4.2271517301334214</v>
      </c>
      <c r="Q8419" s="53">
        <v>0.2</v>
      </c>
      <c r="R8419" s="53">
        <f t="shared" si="1453"/>
        <v>2.9449601348582863</v>
      </c>
    </row>
    <row r="8420" spans="2:18" ht="15">
      <c r="B8420" s="84">
        <v>38723</v>
      </c>
      <c r="C8420" s="85">
        <v>0</v>
      </c>
      <c r="D8420" s="86">
        <v>5.3</v>
      </c>
      <c r="E8420" s="87">
        <v>-6.6</v>
      </c>
      <c r="F8420" s="96">
        <f t="shared" si="1444"/>
        <v>-0.64999999999999991</v>
      </c>
      <c r="G8420" s="96"/>
      <c r="H8420" s="74">
        <f t="shared" si="1445"/>
        <v>6</v>
      </c>
      <c r="I8420" s="53">
        <f t="shared" si="1443"/>
        <v>1.0333615072770106</v>
      </c>
      <c r="J8420" s="53">
        <f t="shared" si="1446"/>
        <v>-0.39449842027803839</v>
      </c>
      <c r="K8420" s="53">
        <f t="shared" si="1447"/>
        <v>1.1192341310037945</v>
      </c>
      <c r="L8420" s="53">
        <f t="shared" si="1448"/>
        <v>10.131874235267977</v>
      </c>
      <c r="M8420" s="93">
        <f t="shared" si="1449"/>
        <v>0.56134113570904209</v>
      </c>
      <c r="N8420" s="53">
        <f t="shared" si="1450"/>
        <v>5.9417201414942129</v>
      </c>
      <c r="O8420">
        <f t="shared" si="1451"/>
        <v>0.31832034891250632</v>
      </c>
      <c r="P8420" s="53">
        <f t="shared" si="1452"/>
        <v>4.4297742520491568</v>
      </c>
      <c r="Q8420" s="53">
        <v>0.2</v>
      </c>
      <c r="R8420" s="53">
        <f t="shared" si="1453"/>
        <v>3.3920962780665072</v>
      </c>
    </row>
    <row r="8421" spans="2:18" ht="15">
      <c r="B8421" s="84">
        <v>38724</v>
      </c>
      <c r="C8421" s="85">
        <v>0</v>
      </c>
      <c r="D8421" s="86">
        <v>6.1</v>
      </c>
      <c r="E8421" s="87">
        <v>-5</v>
      </c>
      <c r="F8421" s="96">
        <f t="shared" si="1444"/>
        <v>0.54999999999999982</v>
      </c>
      <c r="G8421" s="96"/>
      <c r="H8421" s="74">
        <f t="shared" si="1445"/>
        <v>7</v>
      </c>
      <c r="I8421" s="53">
        <f t="shared" si="1443"/>
        <v>1.0333289958506755</v>
      </c>
      <c r="J8421" s="53">
        <f t="shared" si="1446"/>
        <v>-0.39245449778199326</v>
      </c>
      <c r="K8421" s="53">
        <f t="shared" si="1447"/>
        <v>1.1220235707296449</v>
      </c>
      <c r="L8421" s="53">
        <f t="shared" si="1448"/>
        <v>10.209533237229058</v>
      </c>
      <c r="M8421" s="93">
        <f t="shared" si="1449"/>
        <v>0.58452476888368265</v>
      </c>
      <c r="N8421" s="53">
        <f t="shared" si="1450"/>
        <v>5.7825087431421665</v>
      </c>
      <c r="O8421">
        <f t="shared" si="1451"/>
        <v>0.3438217364821653</v>
      </c>
      <c r="P8421" s="53">
        <f t="shared" si="1452"/>
        <v>4.8268866826487358</v>
      </c>
      <c r="Q8421" s="53">
        <v>0.2</v>
      </c>
      <c r="R8421" s="53">
        <f t="shared" si="1453"/>
        <v>3.4220584116057742</v>
      </c>
    </row>
    <row r="8422" spans="2:18" ht="15">
      <c r="B8422" s="84">
        <v>38725</v>
      </c>
      <c r="C8422" s="85">
        <v>0</v>
      </c>
      <c r="D8422" s="86">
        <v>6.2</v>
      </c>
      <c r="E8422" s="87">
        <v>-3.8</v>
      </c>
      <c r="F8422" s="96">
        <f t="shared" si="1444"/>
        <v>1.2000000000000002</v>
      </c>
      <c r="G8422" s="96"/>
      <c r="H8422" s="74">
        <f t="shared" si="1445"/>
        <v>8</v>
      </c>
      <c r="I8422" s="53">
        <f t="shared" si="1443"/>
        <v>1.0332866218382564</v>
      </c>
      <c r="J8422" s="53">
        <f t="shared" si="1446"/>
        <v>-0.39028168590257256</v>
      </c>
      <c r="K8422" s="53">
        <f t="shared" si="1447"/>
        <v>1.1249796498464379</v>
      </c>
      <c r="L8422" s="53">
        <f t="shared" si="1448"/>
        <v>10.292148330364833</v>
      </c>
      <c r="M8422" s="93">
        <f t="shared" si="1449"/>
        <v>0.57910739550041224</v>
      </c>
      <c r="N8422" s="53">
        <f t="shared" si="1450"/>
        <v>5.5329272258428404</v>
      </c>
      <c r="O8422">
        <f t="shared" si="1451"/>
        <v>0.35837121938267286</v>
      </c>
      <c r="P8422" s="53">
        <f t="shared" si="1452"/>
        <v>5.0550706834193235</v>
      </c>
      <c r="Q8422" s="53">
        <v>0.2</v>
      </c>
      <c r="R8422" s="53">
        <f t="shared" si="1453"/>
        <v>3.4032486248584193</v>
      </c>
    </row>
    <row r="8423" spans="2:18" ht="15">
      <c r="B8423" s="84">
        <v>38726</v>
      </c>
      <c r="C8423" s="85">
        <v>0</v>
      </c>
      <c r="D8423" s="86">
        <v>4.5</v>
      </c>
      <c r="E8423" s="87">
        <v>-5.9</v>
      </c>
      <c r="F8423" s="96">
        <f t="shared" si="1444"/>
        <v>-0.70000000000000018</v>
      </c>
      <c r="G8423" s="96"/>
      <c r="H8423" s="74">
        <f t="shared" si="1445"/>
        <v>9</v>
      </c>
      <c r="I8423" s="53">
        <f t="shared" si="1443"/>
        <v>1.0332343977789049</v>
      </c>
      <c r="J8423" s="53">
        <f t="shared" si="1446"/>
        <v>-0.38798104209611167</v>
      </c>
      <c r="K8423" s="53">
        <f t="shared" si="1447"/>
        <v>1.1280993563664865</v>
      </c>
      <c r="L8423" s="53">
        <f t="shared" si="1448"/>
        <v>10.379700888119451</v>
      </c>
      <c r="M8423" s="93">
        <f t="shared" si="1449"/>
        <v>0.5360398687932606</v>
      </c>
      <c r="N8423" s="53">
        <f t="shared" si="1450"/>
        <v>5.6905000258978431</v>
      </c>
      <c r="O8423">
        <f t="shared" si="1451"/>
        <v>0.31729490637570112</v>
      </c>
      <c r="P8423" s="53">
        <f t="shared" si="1452"/>
        <v>4.4138838827959486</v>
      </c>
      <c r="Q8423" s="53">
        <v>0.2</v>
      </c>
      <c r="R8423" s="53">
        <f t="shared" si="1453"/>
        <v>3.3383790343668447</v>
      </c>
    </row>
    <row r="8424" spans="2:18" ht="15">
      <c r="B8424" s="84">
        <v>38727</v>
      </c>
      <c r="C8424" s="85">
        <v>0</v>
      </c>
      <c r="D8424" s="86">
        <v>4.2</v>
      </c>
      <c r="E8424" s="87">
        <v>-7.3</v>
      </c>
      <c r="F8424" s="96">
        <f t="shared" si="1444"/>
        <v>-1.5499999999999998</v>
      </c>
      <c r="G8424" s="96"/>
      <c r="H8424" s="74">
        <f t="shared" si="1445"/>
        <v>10</v>
      </c>
      <c r="I8424" s="53">
        <f t="shared" si="1443"/>
        <v>1.0331723391265606</v>
      </c>
      <c r="J8424" s="53">
        <f t="shared" si="1446"/>
        <v>-0.38555368195503947</v>
      </c>
      <c r="K8424" s="53">
        <f t="shared" si="1447"/>
        <v>1.131379559430016</v>
      </c>
      <c r="L8424" s="53">
        <f t="shared" si="1448"/>
        <v>10.472170583965546</v>
      </c>
      <c r="M8424" s="93">
        <f t="shared" si="1449"/>
        <v>0.54042877762290209</v>
      </c>
      <c r="N8424" s="53">
        <f t="shared" si="1450"/>
        <v>6.0371859059027182</v>
      </c>
      <c r="O8424">
        <f t="shared" si="1451"/>
        <v>0.30030152319660475</v>
      </c>
      <c r="P8424" s="53">
        <f t="shared" si="1452"/>
        <v>4.1514637048301593</v>
      </c>
      <c r="Q8424" s="53">
        <v>0.2</v>
      </c>
      <c r="R8424" s="53">
        <f t="shared" si="1453"/>
        <v>3.3628741771842479</v>
      </c>
    </row>
    <row r="8425" spans="2:18" ht="15">
      <c r="B8425" s="84">
        <v>38728</v>
      </c>
      <c r="C8425" s="85">
        <v>0</v>
      </c>
      <c r="D8425" s="86">
        <v>4.5</v>
      </c>
      <c r="E8425" s="87">
        <v>-7.7</v>
      </c>
      <c r="F8425" s="96">
        <f t="shared" si="1444"/>
        <v>-1.6</v>
      </c>
      <c r="G8425" s="96"/>
      <c r="H8425" s="74">
        <f t="shared" si="1445"/>
        <v>11</v>
      </c>
      <c r="I8425" s="53">
        <f t="shared" si="1443"/>
        <v>1.0331004642453772</v>
      </c>
      <c r="J8425" s="53">
        <f t="shared" si="1446"/>
        <v>-0.38300077751493156</v>
      </c>
      <c r="K8425" s="53">
        <f t="shared" si="1447"/>
        <v>1.134817019979989</v>
      </c>
      <c r="L8425" s="53">
        <f t="shared" si="1448"/>
        <v>10.569535344865164</v>
      </c>
      <c r="M8425" s="93">
        <f t="shared" si="1449"/>
        <v>0.56008030199548353</v>
      </c>
      <c r="N8425" s="53">
        <f t="shared" si="1450"/>
        <v>6.2760259712601796</v>
      </c>
      <c r="O8425">
        <f t="shared" si="1451"/>
        <v>0.2993273494359181</v>
      </c>
      <c r="P8425" s="53">
        <f t="shared" si="1452"/>
        <v>4.1364729946239329</v>
      </c>
      <c r="Q8425" s="53">
        <v>0.2</v>
      </c>
      <c r="R8425" s="53">
        <f t="shared" si="1453"/>
        <v>3.4081874367589999</v>
      </c>
    </row>
    <row r="8426" spans="2:18" ht="15">
      <c r="B8426" s="84">
        <v>38729</v>
      </c>
      <c r="C8426" s="85">
        <v>0</v>
      </c>
      <c r="D8426" s="86">
        <v>4.5</v>
      </c>
      <c r="E8426" s="87">
        <v>-7.8</v>
      </c>
      <c r="F8426" s="96">
        <f t="shared" si="1444"/>
        <v>-1.65</v>
      </c>
      <c r="G8426" s="96"/>
      <c r="H8426" s="74">
        <f t="shared" si="1445"/>
        <v>12</v>
      </c>
      <c r="I8426" s="53">
        <f t="shared" si="1443"/>
        <v>1.0330187944042881</v>
      </c>
      <c r="J8426" s="53">
        <f t="shared" si="1446"/>
        <v>-0.3803235555038128</v>
      </c>
      <c r="K8426" s="53">
        <f t="shared" si="1447"/>
        <v>1.1384084015051339</v>
      </c>
      <c r="L8426" s="53">
        <f t="shared" si="1448"/>
        <v>10.671771305933273</v>
      </c>
      <c r="M8426" s="93">
        <f t="shared" si="1449"/>
        <v>0.56605817357960153</v>
      </c>
      <c r="N8426" s="53">
        <f t="shared" si="1450"/>
        <v>6.36264931035012</v>
      </c>
      <c r="O8426">
        <f t="shared" si="1451"/>
        <v>0.29835595857977187</v>
      </c>
      <c r="P8426" s="53">
        <f t="shared" si="1452"/>
        <v>4.1215309235048325</v>
      </c>
      <c r="Q8426" s="53">
        <v>0.2</v>
      </c>
      <c r="R8426" s="53">
        <f t="shared" si="1453"/>
        <v>3.4228353747695577</v>
      </c>
    </row>
    <row r="8427" spans="2:18" ht="15">
      <c r="B8427" s="84">
        <v>38730</v>
      </c>
      <c r="C8427" s="85">
        <v>0</v>
      </c>
      <c r="D8427" s="86">
        <v>5</v>
      </c>
      <c r="E8427" s="87">
        <v>-8.1</v>
      </c>
      <c r="F8427" s="96">
        <f t="shared" si="1444"/>
        <v>-1.5499999999999998</v>
      </c>
      <c r="G8427" s="96"/>
      <c r="H8427" s="74">
        <f t="shared" si="1445"/>
        <v>13</v>
      </c>
      <c r="I8427" s="53">
        <f t="shared" si="1443"/>
        <v>1.0329273537707138</v>
      </c>
      <c r="J8427" s="53">
        <f t="shared" si="1446"/>
        <v>-0.3775232955403422</v>
      </c>
      <c r="K8427" s="53">
        <f t="shared" si="1447"/>
        <v>1.1421502807859754</v>
      </c>
      <c r="L8427" s="53">
        <f t="shared" si="1448"/>
        <v>10.778852766732642</v>
      </c>
      <c r="M8427" s="93">
        <f t="shared" si="1449"/>
        <v>0.59369176703481041</v>
      </c>
      <c r="N8427" s="53">
        <f t="shared" si="1450"/>
        <v>6.632192282872885</v>
      </c>
      <c r="O8427">
        <f t="shared" si="1451"/>
        <v>0.30030152319660475</v>
      </c>
      <c r="P8427" s="53">
        <f t="shared" si="1452"/>
        <v>4.1514637048301593</v>
      </c>
      <c r="Q8427" s="53">
        <v>0.2</v>
      </c>
      <c r="R8427" s="53">
        <f t="shared" si="1453"/>
        <v>3.4826491041339098</v>
      </c>
    </row>
    <row r="8428" spans="2:18" ht="15">
      <c r="B8428" s="84">
        <v>38731</v>
      </c>
      <c r="C8428" s="85">
        <v>0</v>
      </c>
      <c r="D8428" s="86">
        <v>3.7</v>
      </c>
      <c r="E8428" s="87">
        <v>-8.6999999999999993</v>
      </c>
      <c r="F8428" s="96">
        <f t="shared" si="1444"/>
        <v>-2.4999999999999996</v>
      </c>
      <c r="G8428" s="96"/>
      <c r="H8428" s="74">
        <f t="shared" si="1445"/>
        <v>14</v>
      </c>
      <c r="I8428" s="53">
        <f t="shared" si="1443"/>
        <v>1.0328261694034082</v>
      </c>
      <c r="J8428" s="53">
        <f t="shared" si="1446"/>
        <v>-0.37460132828755749</v>
      </c>
      <c r="K8428" s="53">
        <f t="shared" si="1447"/>
        <v>1.146039158581782</v>
      </c>
      <c r="L8428" s="53">
        <f t="shared" si="1448"/>
        <v>10.890752149608147</v>
      </c>
      <c r="M8428" s="93">
        <f t="shared" si="1449"/>
        <v>0.5494897826845585</v>
      </c>
      <c r="N8428" s="53">
        <f t="shared" si="1450"/>
        <v>6.5195502718515739</v>
      </c>
      <c r="O8428">
        <f t="shared" si="1451"/>
        <v>0.28226157084235826</v>
      </c>
      <c r="P8428" s="53">
        <f t="shared" si="1452"/>
        <v>3.8748241344241494</v>
      </c>
      <c r="Q8428" s="53">
        <v>0.2</v>
      </c>
      <c r="R8428" s="53">
        <f t="shared" si="1453"/>
        <v>3.4062212381989903</v>
      </c>
    </row>
    <row r="8429" spans="2:18" ht="15">
      <c r="B8429" s="84">
        <v>38732</v>
      </c>
      <c r="C8429" s="85">
        <v>0</v>
      </c>
      <c r="D8429" s="86">
        <v>2.8</v>
      </c>
      <c r="E8429" s="87">
        <v>-9.1999999999999993</v>
      </c>
      <c r="F8429" s="96">
        <f t="shared" si="1444"/>
        <v>-3.1999999999999997</v>
      </c>
      <c r="G8429" s="96"/>
      <c r="H8429" s="74">
        <f t="shared" si="1445"/>
        <v>15</v>
      </c>
      <c r="I8429" s="53">
        <f t="shared" si="1443"/>
        <v>1.0327152712444541</v>
      </c>
      <c r="J8429" s="53">
        <f t="shared" si="1446"/>
        <v>-0.3715590335688283</v>
      </c>
      <c r="K8429" s="53">
        <f t="shared" si="1447"/>
        <v>1.1500714701999954</v>
      </c>
      <c r="L8429" s="53">
        <f t="shared" si="1448"/>
        <v>11.007439960446153</v>
      </c>
      <c r="M8429" s="93">
        <f t="shared" si="1449"/>
        <v>0.52134987968987756</v>
      </c>
      <c r="N8429" s="53">
        <f t="shared" si="1450"/>
        <v>6.4822513927372745</v>
      </c>
      <c r="O8429">
        <f t="shared" si="1451"/>
        <v>0.26958666198427028</v>
      </c>
      <c r="P8429" s="53">
        <f t="shared" si="1452"/>
        <v>3.6817071763017952</v>
      </c>
      <c r="Q8429" s="53">
        <v>0.2</v>
      </c>
      <c r="R8429" s="53">
        <f t="shared" si="1453"/>
        <v>3.3583349994194527</v>
      </c>
    </row>
    <row r="8430" spans="2:18" ht="15">
      <c r="B8430" s="84">
        <v>38733</v>
      </c>
      <c r="C8430" s="85">
        <v>0</v>
      </c>
      <c r="D8430" s="86">
        <v>1.4</v>
      </c>
      <c r="E8430" s="87">
        <v>-10.6</v>
      </c>
      <c r="F8430" s="96">
        <f t="shared" si="1444"/>
        <v>-4.5999999999999996</v>
      </c>
      <c r="G8430" s="96"/>
      <c r="H8430" s="74">
        <f t="shared" si="1445"/>
        <v>16</v>
      </c>
      <c r="I8430" s="53">
        <f t="shared" si="1443"/>
        <v>1.0325946921104006</v>
      </c>
      <c r="J8430" s="53">
        <f t="shared" si="1446"/>
        <v>-0.36839783845263269</v>
      </c>
      <c r="K8430" s="53">
        <f t="shared" si="1447"/>
        <v>1.1542435958936998</v>
      </c>
      <c r="L8430" s="53">
        <f t="shared" si="1448"/>
        <v>11.128884752217326</v>
      </c>
      <c r="M8430" s="93">
        <f t="shared" si="1449"/>
        <v>0.47655789938814364</v>
      </c>
      <c r="N8430" s="53">
        <f t="shared" si="1450"/>
        <v>6.5537698996224547</v>
      </c>
      <c r="O8430">
        <f t="shared" si="1451"/>
        <v>0.24573216470637022</v>
      </c>
      <c r="P8430" s="53">
        <f t="shared" si="1452"/>
        <v>3.3212112395062956</v>
      </c>
      <c r="Q8430" s="53">
        <v>0.2</v>
      </c>
      <c r="R8430" s="53">
        <f t="shared" si="1453"/>
        <v>3.2888788106021711</v>
      </c>
    </row>
    <row r="8431" spans="2:18" ht="15">
      <c r="B8431" s="84">
        <v>38734</v>
      </c>
      <c r="C8431" s="85">
        <v>0</v>
      </c>
      <c r="D8431" s="86">
        <v>-1.3</v>
      </c>
      <c r="E8431" s="87">
        <v>-7.1</v>
      </c>
      <c r="F8431" s="96">
        <f t="shared" si="1444"/>
        <v>-4.2</v>
      </c>
      <c r="G8431" s="96"/>
      <c r="H8431" s="74">
        <f t="shared" si="1445"/>
        <v>17</v>
      </c>
      <c r="I8431" s="53">
        <f t="shared" si="1443"/>
        <v>1.0324644676825534</v>
      </c>
      <c r="J8431" s="53">
        <f t="shared" si="1446"/>
        <v>-0.36511921531268005</v>
      </c>
      <c r="K8431" s="53">
        <f t="shared" si="1447"/>
        <v>1.1585518710370053</v>
      </c>
      <c r="L8431" s="53">
        <f t="shared" si="1448"/>
        <v>11.255053091632707</v>
      </c>
      <c r="M8431" s="93">
        <f t="shared" si="1449"/>
        <v>0.34522316247726093</v>
      </c>
      <c r="N8431" s="53">
        <f t="shared" si="1450"/>
        <v>4.607978733935612</v>
      </c>
      <c r="O8431">
        <f t="shared" si="1451"/>
        <v>0.25234997353594213</v>
      </c>
      <c r="P8431" s="53">
        <f t="shared" si="1452"/>
        <v>3.4208224984297462</v>
      </c>
      <c r="Q8431" s="53">
        <v>0.2</v>
      </c>
      <c r="R8431" s="53">
        <f t="shared" si="1453"/>
        <v>2.9342119781564016</v>
      </c>
    </row>
    <row r="8432" spans="2:18" ht="15">
      <c r="B8432" s="84">
        <v>38735</v>
      </c>
      <c r="C8432" s="85">
        <v>0</v>
      </c>
      <c r="D8432" s="86">
        <v>4.9000000000000004</v>
      </c>
      <c r="E8432" s="87">
        <v>-3.5</v>
      </c>
      <c r="F8432" s="96">
        <f t="shared" si="1444"/>
        <v>0.70000000000000018</v>
      </c>
      <c r="G8432" s="96"/>
      <c r="H8432" s="74">
        <f t="shared" si="1445"/>
        <v>18</v>
      </c>
      <c r="I8432" s="53">
        <f t="shared" si="1443"/>
        <v>1.032324636496416</v>
      </c>
      <c r="J8432" s="53">
        <f t="shared" si="1446"/>
        <v>-0.36172467986978218</v>
      </c>
      <c r="K8432" s="53">
        <f t="shared" si="1447"/>
        <v>1.1629925960327789</v>
      </c>
      <c r="L8432" s="53">
        <f t="shared" si="1448"/>
        <v>11.385909529211714</v>
      </c>
      <c r="M8432" s="93">
        <f t="shared" si="1449"/>
        <v>0.57171366613414454</v>
      </c>
      <c r="N8432" s="53">
        <f t="shared" si="1450"/>
        <v>5.6099151559184035</v>
      </c>
      <c r="O8432">
        <f t="shared" si="1451"/>
        <v>0.34713239643577792</v>
      </c>
      <c r="P8432" s="53">
        <f t="shared" si="1452"/>
        <v>4.8787078939850739</v>
      </c>
      <c r="Q8432" s="53">
        <v>0.2</v>
      </c>
      <c r="R8432" s="53">
        <f t="shared" si="1453"/>
        <v>3.3941098846555091</v>
      </c>
    </row>
    <row r="8433" spans="2:18" ht="15">
      <c r="B8433" s="84">
        <v>38736</v>
      </c>
      <c r="C8433" s="85">
        <v>0</v>
      </c>
      <c r="D8433" s="86">
        <v>10.1</v>
      </c>
      <c r="E8433" s="87">
        <v>-2.7</v>
      </c>
      <c r="F8433" s="96">
        <f t="shared" si="1444"/>
        <v>3.6999999999999997</v>
      </c>
      <c r="G8433" s="96"/>
      <c r="H8433" s="74">
        <f t="shared" si="1445"/>
        <v>19</v>
      </c>
      <c r="I8433" s="53">
        <f t="shared" si="1443"/>
        <v>1.0321752399302859</v>
      </c>
      <c r="J8433" s="53">
        <f t="shared" si="1446"/>
        <v>-0.35821578922172775</v>
      </c>
      <c r="K8433" s="53">
        <f t="shared" si="1447"/>
        <v>1.1675620459118377</v>
      </c>
      <c r="L8433" s="53">
        <f t="shared" si="1448"/>
        <v>11.521416573027933</v>
      </c>
      <c r="M8433" s="93">
        <f t="shared" si="1449"/>
        <v>0.82994401554348241</v>
      </c>
      <c r="N8433" s="53">
        <f t="shared" si="1450"/>
        <v>7.0074464179922114</v>
      </c>
      <c r="O8433">
        <f t="shared" si="1451"/>
        <v>0.41949856421169557</v>
      </c>
      <c r="P8433" s="53">
        <f t="shared" si="1452"/>
        <v>6.0256473840762528</v>
      </c>
      <c r="Q8433" s="53">
        <v>0.2</v>
      </c>
      <c r="R8433" s="53">
        <f t="shared" si="1453"/>
        <v>3.8360589607096527</v>
      </c>
    </row>
    <row r="8434" spans="2:18" ht="15">
      <c r="B8434" s="84">
        <v>38737</v>
      </c>
      <c r="C8434" s="85">
        <v>0</v>
      </c>
      <c r="D8434" s="86">
        <v>7.7</v>
      </c>
      <c r="E8434" s="87">
        <v>-5.3</v>
      </c>
      <c r="F8434" s="96">
        <f t="shared" si="1444"/>
        <v>1.2000000000000002</v>
      </c>
      <c r="G8434" s="96"/>
      <c r="H8434" s="74">
        <f t="shared" si="1445"/>
        <v>20</v>
      </c>
      <c r="I8434" s="53">
        <f t="shared" si="1443"/>
        <v>1.0320163221930105</v>
      </c>
      <c r="J8434" s="53">
        <f t="shared" si="1446"/>
        <v>-0.35459413986723526</v>
      </c>
      <c r="K8434" s="53">
        <f t="shared" si="1447"/>
        <v>1.1722564795875074</v>
      </c>
      <c r="L8434" s="53">
        <f t="shared" si="1448"/>
        <v>11.661534666364656</v>
      </c>
      <c r="M8434" s="93">
        <f t="shared" si="1449"/>
        <v>0.7481358363236178</v>
      </c>
      <c r="N8434" s="53">
        <f t="shared" si="1450"/>
        <v>7.1478644023303639</v>
      </c>
      <c r="O8434">
        <f t="shared" si="1451"/>
        <v>0.35837121938267286</v>
      </c>
      <c r="P8434" s="53">
        <f t="shared" si="1452"/>
        <v>5.0550706834193235</v>
      </c>
      <c r="Q8434" s="53">
        <v>0.2</v>
      </c>
      <c r="R8434" s="53">
        <f t="shared" si="1453"/>
        <v>3.7379920868160363</v>
      </c>
    </row>
    <row r="8435" spans="2:18" ht="15">
      <c r="B8435" s="84">
        <v>38738</v>
      </c>
      <c r="C8435" s="85">
        <v>0</v>
      </c>
      <c r="D8435" s="86">
        <v>6.3</v>
      </c>
      <c r="E8435" s="87">
        <v>-6.6</v>
      </c>
      <c r="F8435" s="96">
        <f t="shared" si="1444"/>
        <v>-0.14999999999999991</v>
      </c>
      <c r="G8435" s="96"/>
      <c r="H8435" s="74">
        <f t="shared" si="1445"/>
        <v>21</v>
      </c>
      <c r="I8435" s="53">
        <f t="shared" si="1443"/>
        <v>1.0318479303109052</v>
      </c>
      <c r="J8435" s="53">
        <f t="shared" si="1446"/>
        <v>-0.35086136572984739</v>
      </c>
      <c r="K8435" s="53">
        <f t="shared" si="1447"/>
        <v>1.1770721487342466</v>
      </c>
      <c r="L8435" s="53">
        <f t="shared" si="1448"/>
        <v>11.806222169477898</v>
      </c>
      <c r="M8435" s="93">
        <f t="shared" si="1449"/>
        <v>0.70089020373052091</v>
      </c>
      <c r="N8435" s="53">
        <f t="shared" si="1450"/>
        <v>7.2086630831769192</v>
      </c>
      <c r="O8435">
        <f t="shared" si="1451"/>
        <v>0.3287362410905596</v>
      </c>
      <c r="P8435" s="53">
        <f t="shared" si="1452"/>
        <v>4.5915261079906884</v>
      </c>
      <c r="Q8435" s="53">
        <v>0.2</v>
      </c>
      <c r="R8435" s="53">
        <f t="shared" si="1453"/>
        <v>3.6775184165290176</v>
      </c>
    </row>
    <row r="8436" spans="2:18" ht="15">
      <c r="B8436" s="84">
        <v>38739</v>
      </c>
      <c r="C8436" s="85">
        <v>0</v>
      </c>
      <c r="D8436" s="86">
        <v>10.9</v>
      </c>
      <c r="E8436" s="87">
        <v>-4.7</v>
      </c>
      <c r="F8436" s="96">
        <f t="shared" si="1444"/>
        <v>3.1</v>
      </c>
      <c r="G8436" s="96"/>
      <c r="H8436" s="74">
        <f t="shared" si="1445"/>
        <v>22</v>
      </c>
      <c r="I8436" s="53">
        <f t="shared" si="1443"/>
        <v>1.0316701141138369</v>
      </c>
      <c r="J8436" s="53">
        <f t="shared" si="1446"/>
        <v>-0.34701913618740743</v>
      </c>
      <c r="K8436" s="53">
        <f t="shared" si="1447"/>
        <v>1.1820053062637619</v>
      </c>
      <c r="L8436" s="53">
        <f t="shared" si="1448"/>
        <v>11.955435345629594</v>
      </c>
      <c r="M8436" s="93">
        <f t="shared" si="1449"/>
        <v>0.9242159388165968</v>
      </c>
      <c r="N8436" s="53">
        <f t="shared" si="1450"/>
        <v>8.0274316366695526</v>
      </c>
      <c r="O8436">
        <f t="shared" si="1451"/>
        <v>0.404049444092965</v>
      </c>
      <c r="P8436" s="53">
        <f t="shared" si="1452"/>
        <v>5.7786084200901033</v>
      </c>
      <c r="Q8436" s="53">
        <v>0.2</v>
      </c>
      <c r="R8436" s="53">
        <f t="shared" si="1453"/>
        <v>4.0215055066781957</v>
      </c>
    </row>
    <row r="8437" spans="2:18" ht="15">
      <c r="B8437" s="84">
        <v>38740</v>
      </c>
      <c r="C8437" s="85">
        <v>0</v>
      </c>
      <c r="D8437" s="86">
        <v>10.1</v>
      </c>
      <c r="E8437" s="87">
        <v>-5.4</v>
      </c>
      <c r="F8437" s="96">
        <f t="shared" si="1444"/>
        <v>2.3499999999999996</v>
      </c>
      <c r="G8437" s="96"/>
      <c r="H8437" s="74">
        <f t="shared" si="1445"/>
        <v>23</v>
      </c>
      <c r="I8437" s="53">
        <f t="shared" si="1443"/>
        <v>1.0314829262204792</v>
      </c>
      <c r="J8437" s="53">
        <f t="shared" si="1446"/>
        <v>-0.34306915411250505</v>
      </c>
      <c r="K8437" s="53">
        <f t="shared" si="1447"/>
        <v>1.1870522143766915</v>
      </c>
      <c r="L8437" s="53">
        <f t="shared" si="1448"/>
        <v>12.109128351519114</v>
      </c>
      <c r="M8437" s="93">
        <f t="shared" si="1449"/>
        <v>0.89960788981077877</v>
      </c>
      <c r="N8437" s="53">
        <f t="shared" si="1450"/>
        <v>8.1045266189189</v>
      </c>
      <c r="O8437">
        <f t="shared" si="1451"/>
        <v>0.38544193410173039</v>
      </c>
      <c r="P8437" s="53">
        <f t="shared" si="1452"/>
        <v>5.4825972936290972</v>
      </c>
      <c r="Q8437" s="53">
        <v>0.2</v>
      </c>
      <c r="R8437" s="53">
        <f t="shared" si="1453"/>
        <v>3.9983805755818156</v>
      </c>
    </row>
    <row r="8438" spans="2:18" ht="15">
      <c r="B8438" s="84">
        <v>38741</v>
      </c>
      <c r="C8438" s="85">
        <v>0</v>
      </c>
      <c r="D8438" s="86">
        <v>4.9000000000000004</v>
      </c>
      <c r="E8438" s="87">
        <v>-6.7</v>
      </c>
      <c r="F8438" s="96">
        <f t="shared" si="1444"/>
        <v>-0.89999999999999991</v>
      </c>
      <c r="G8438" s="96"/>
      <c r="H8438" s="74">
        <f t="shared" si="1445"/>
        <v>24</v>
      </c>
      <c r="I8438" s="53">
        <f t="shared" si="1443"/>
        <v>1.0312864220227413</v>
      </c>
      <c r="J8438" s="53">
        <f t="shared" si="1446"/>
        <v>-0.33901315392900844</v>
      </c>
      <c r="K8438" s="53">
        <f t="shared" si="1447"/>
        <v>1.1922091521724227</v>
      </c>
      <c r="L8438" s="53">
        <f t="shared" si="1448"/>
        <v>12.267253232207459</v>
      </c>
      <c r="M8438" s="93">
        <f t="shared" si="1449"/>
        <v>0.6612451554816533</v>
      </c>
      <c r="N8438" s="53">
        <f t="shared" si="1450"/>
        <v>7.1027290279572899</v>
      </c>
      <c r="O8438">
        <f t="shared" si="1451"/>
        <v>0.31322214035589896</v>
      </c>
      <c r="P8438" s="53">
        <f t="shared" si="1452"/>
        <v>4.350832949693217</v>
      </c>
      <c r="Q8438" s="53">
        <v>0.2</v>
      </c>
      <c r="R8438" s="53">
        <f t="shared" si="1453"/>
        <v>3.6142011560995591</v>
      </c>
    </row>
    <row r="8439" spans="2:18" ht="15">
      <c r="B8439" s="84">
        <v>38742</v>
      </c>
      <c r="C8439" s="85">
        <v>0</v>
      </c>
      <c r="D8439" s="86">
        <v>0.6</v>
      </c>
      <c r="E8439" s="87">
        <v>-9.1</v>
      </c>
      <c r="F8439" s="96">
        <f t="shared" si="1444"/>
        <v>-4.25</v>
      </c>
      <c r="G8439" s="96"/>
      <c r="H8439" s="74">
        <f t="shared" si="1445"/>
        <v>25</v>
      </c>
      <c r="I8439" s="53">
        <f t="shared" si="1443"/>
        <v>1.0310806596693767</v>
      </c>
      <c r="J8439" s="53">
        <f t="shared" si="1446"/>
        <v>-0.33485289968952081</v>
      </c>
      <c r="K8439" s="53">
        <f t="shared" si="1447"/>
        <v>1.1974724228038927</v>
      </c>
      <c r="L8439" s="53">
        <f t="shared" si="1448"/>
        <v>12.429759920595002</v>
      </c>
      <c r="M8439" s="93">
        <f t="shared" si="1449"/>
        <v>0.49123282146939734</v>
      </c>
      <c r="N8439" s="53">
        <f t="shared" si="1450"/>
        <v>6.5810854362234164</v>
      </c>
      <c r="O8439">
        <f t="shared" si="1451"/>
        <v>0.25151424621483831</v>
      </c>
      <c r="P8439" s="53">
        <f t="shared" si="1452"/>
        <v>3.4082259031199427</v>
      </c>
      <c r="Q8439" s="53">
        <v>0.2</v>
      </c>
      <c r="R8439" s="53">
        <f t="shared" si="1453"/>
        <v>3.3153876147900534</v>
      </c>
    </row>
    <row r="8440" spans="2:18" ht="15">
      <c r="B8440" s="84">
        <v>38743</v>
      </c>
      <c r="C8440" s="85">
        <v>0</v>
      </c>
      <c r="D8440" s="86">
        <v>-1.1000000000000001</v>
      </c>
      <c r="E8440" s="87">
        <v>-9</v>
      </c>
      <c r="F8440" s="96">
        <f t="shared" si="1444"/>
        <v>-5.05</v>
      </c>
      <c r="G8440" s="96"/>
      <c r="H8440" s="74">
        <f t="shared" si="1445"/>
        <v>26</v>
      </c>
      <c r="I8440" s="53">
        <f t="shared" si="1443"/>
        <v>1.0308657000487762</v>
      </c>
      <c r="J8440" s="53">
        <f t="shared" si="1446"/>
        <v>-0.33059018317830297</v>
      </c>
      <c r="K8440" s="53">
        <f t="shared" si="1447"/>
        <v>1.2028383601683015</v>
      </c>
      <c r="L8440" s="53">
        <f t="shared" si="1448"/>
        <v>12.596596241481892</v>
      </c>
      <c r="M8440" s="93">
        <f t="shared" si="1449"/>
        <v>0.42274298837343699</v>
      </c>
      <c r="N8440" s="53">
        <f t="shared" si="1450"/>
        <v>6.0188798808415163</v>
      </c>
      <c r="O8440">
        <f t="shared" si="1451"/>
        <v>0.23847047672991384</v>
      </c>
      <c r="P8440" s="53">
        <f t="shared" si="1452"/>
        <v>3.2122728491204686</v>
      </c>
      <c r="Q8440" s="53">
        <v>0.2</v>
      </c>
      <c r="R8440" s="53">
        <f t="shared" si="1453"/>
        <v>3.1584085931717656</v>
      </c>
    </row>
    <row r="8441" spans="2:18" ht="15">
      <c r="B8441" s="84">
        <v>38744</v>
      </c>
      <c r="C8441" s="85">
        <v>5.8</v>
      </c>
      <c r="D8441" s="86">
        <v>-0.7</v>
      </c>
      <c r="E8441" s="87">
        <v>-3.7</v>
      </c>
      <c r="F8441" s="96">
        <f t="shared" si="1444"/>
        <v>-2.2000000000000002</v>
      </c>
      <c r="G8441" s="96"/>
      <c r="H8441" s="74">
        <f t="shared" si="1445"/>
        <v>27</v>
      </c>
      <c r="I8441" s="53">
        <f t="shared" si="1443"/>
        <v>1.0306416067709498</v>
      </c>
      <c r="J8441" s="53">
        <f t="shared" si="1446"/>
        <v>-0.32622682204390219</v>
      </c>
      <c r="K8441" s="53">
        <f t="shared" si="1447"/>
        <v>1.2083033351284647</v>
      </c>
      <c r="L8441" s="53">
        <f t="shared" si="1448"/>
        <v>12.767707920209469</v>
      </c>
      <c r="M8441" s="93">
        <f t="shared" si="1449"/>
        <v>0.32307074879739611</v>
      </c>
      <c r="N8441" s="53">
        <f t="shared" si="1450"/>
        <v>3.759434198380402</v>
      </c>
      <c r="O8441">
        <f t="shared" si="1451"/>
        <v>0.28785239853020833</v>
      </c>
      <c r="P8441" s="53">
        <f t="shared" si="1452"/>
        <v>3.9603388156086687</v>
      </c>
      <c r="Q8441" s="53">
        <v>0.2</v>
      </c>
      <c r="R8441" s="53">
        <f t="shared" si="1453"/>
        <v>2.8719831180902911</v>
      </c>
    </row>
    <row r="8442" spans="2:18" ht="15">
      <c r="B8442" s="84">
        <v>38745</v>
      </c>
      <c r="C8442" s="85">
        <v>7.6</v>
      </c>
      <c r="D8442" s="86">
        <v>2.9</v>
      </c>
      <c r="E8442" s="87">
        <v>-1.9</v>
      </c>
      <c r="F8442" s="96">
        <f t="shared" si="1444"/>
        <v>0.5</v>
      </c>
      <c r="G8442" s="96"/>
      <c r="H8442" s="74">
        <f t="shared" si="1445"/>
        <v>28</v>
      </c>
      <c r="I8442" s="53">
        <f t="shared" si="1443"/>
        <v>1.030408446148704</v>
      </c>
      <c r="J8442" s="53">
        <f t="shared" si="1446"/>
        <v>-0.32176465796541182</v>
      </c>
      <c r="K8442" s="53">
        <f t="shared" si="1447"/>
        <v>1.2138637612630909</v>
      </c>
      <c r="L8442" s="53">
        <f t="shared" si="1448"/>
        <v>12.9430385958524</v>
      </c>
      <c r="M8442" s="93">
        <f t="shared" si="1449"/>
        <v>0.48596772629592089</v>
      </c>
      <c r="N8442" s="53">
        <f t="shared" si="1450"/>
        <v>4.8206520570936791</v>
      </c>
      <c r="O8442">
        <f t="shared" si="1451"/>
        <v>0.34272436873217466</v>
      </c>
      <c r="P8442" s="53">
        <f t="shared" si="1452"/>
        <v>4.8097230428690185</v>
      </c>
      <c r="Q8442" s="53">
        <v>0.2</v>
      </c>
      <c r="R8442" s="53">
        <f t="shared" si="1453"/>
        <v>3.2215168130736611</v>
      </c>
    </row>
    <row r="8443" spans="2:18" ht="15">
      <c r="B8443" s="84">
        <v>38746</v>
      </c>
      <c r="C8443" s="85">
        <v>0.2</v>
      </c>
      <c r="D8443" s="86">
        <v>5.3</v>
      </c>
      <c r="E8443" s="87">
        <v>-0.7</v>
      </c>
      <c r="F8443" s="96">
        <f t="shared" si="1444"/>
        <v>2.2999999999999998</v>
      </c>
      <c r="G8443" s="96"/>
      <c r="H8443" s="74">
        <f t="shared" si="1445"/>
        <v>29</v>
      </c>
      <c r="I8443" s="53">
        <f t="shared" si="1443"/>
        <v>1.0301662871780179</v>
      </c>
      <c r="J8443" s="53">
        <f t="shared" si="1446"/>
        <v>-0.31720555485597807</v>
      </c>
      <c r="K8443" s="53">
        <f t="shared" si="1447"/>
        <v>1.2195161001475012</v>
      </c>
      <c r="L8443" s="53">
        <f t="shared" si="1448"/>
        <v>13.122529838904034</v>
      </c>
      <c r="M8443" s="93">
        <f t="shared" si="1449"/>
        <v>0.60504646113362359</v>
      </c>
      <c r="N8443" s="53">
        <f t="shared" si="1450"/>
        <v>5.4643953807594752</v>
      </c>
      <c r="O8443">
        <f t="shared" si="1451"/>
        <v>0.38422863847659278</v>
      </c>
      <c r="P8443" s="53">
        <f t="shared" si="1452"/>
        <v>5.4633555433123275</v>
      </c>
      <c r="Q8443" s="53">
        <v>0.2</v>
      </c>
      <c r="R8443" s="53">
        <f t="shared" si="1453"/>
        <v>3.442762660243309</v>
      </c>
    </row>
    <row r="8444" spans="2:18" ht="15">
      <c r="B8444" s="84">
        <v>38747</v>
      </c>
      <c r="C8444" s="85">
        <v>0</v>
      </c>
      <c r="D8444" s="86">
        <v>9.6999999999999993</v>
      </c>
      <c r="E8444" s="87">
        <v>-2.6</v>
      </c>
      <c r="F8444" s="96">
        <f t="shared" si="1444"/>
        <v>3.55</v>
      </c>
      <c r="G8444" s="96"/>
      <c r="H8444" s="74">
        <f t="shared" si="1445"/>
        <v>30</v>
      </c>
      <c r="I8444" s="53">
        <f t="shared" si="1443"/>
        <v>1.0299152015176269</v>
      </c>
      <c r="J8444" s="53">
        <f t="shared" si="1446"/>
        <v>-0.31255139710685492</v>
      </c>
      <c r="K8444" s="53">
        <f t="shared" si="1447"/>
        <v>1.2252568661692629</v>
      </c>
      <c r="L8444" s="53">
        <f t="shared" si="1448"/>
        <v>13.306121173372119</v>
      </c>
      <c r="M8444" s="93">
        <f t="shared" si="1449"/>
        <v>0.93304240638888503</v>
      </c>
      <c r="N8444" s="53">
        <f t="shared" si="1450"/>
        <v>7.9332830773951191</v>
      </c>
      <c r="O8444">
        <f t="shared" si="1451"/>
        <v>0.41558847571336499</v>
      </c>
      <c r="P8444" s="53">
        <f t="shared" si="1452"/>
        <v>5.96301625774176</v>
      </c>
      <c r="Q8444" s="53">
        <v>0.2</v>
      </c>
      <c r="R8444" s="53">
        <f t="shared" si="1453"/>
        <v>4.0247307801515504</v>
      </c>
    </row>
    <row r="8445" spans="2:18" ht="15">
      <c r="B8445" s="84">
        <v>38748</v>
      </c>
      <c r="C8445" s="85">
        <v>0</v>
      </c>
      <c r="D8445" s="86">
        <v>9.5</v>
      </c>
      <c r="E8445" s="87">
        <v>-2.2000000000000002</v>
      </c>
      <c r="F8445" s="96">
        <f t="shared" si="1444"/>
        <v>3.65</v>
      </c>
      <c r="G8445" s="96"/>
      <c r="H8445" s="74">
        <f t="shared" si="1445"/>
        <v>31</v>
      </c>
      <c r="I8445" s="53">
        <f t="shared" si="1443"/>
        <v>1.0296552634678175</v>
      </c>
      <c r="J8445" s="53">
        <f t="shared" si="1446"/>
        <v>-0.30780408787498542</v>
      </c>
      <c r="K8445" s="53">
        <f t="shared" si="1447"/>
        <v>1.2310826308858673</v>
      </c>
      <c r="L8445" s="53">
        <f t="shared" si="1448"/>
        <v>13.493750103179497</v>
      </c>
      <c r="M8445" s="93">
        <f t="shared" si="1449"/>
        <v>0.92715504100255897</v>
      </c>
      <c r="N8445" s="53">
        <f t="shared" si="1450"/>
        <v>7.8464735526378524</v>
      </c>
      <c r="O8445">
        <f t="shared" si="1451"/>
        <v>0.41819162968413176</v>
      </c>
      <c r="P8445" s="53">
        <f t="shared" si="1452"/>
        <v>6.0047051441397903</v>
      </c>
      <c r="Q8445" s="53">
        <v>0.2</v>
      </c>
      <c r="R8445" s="53">
        <f t="shared" si="1453"/>
        <v>4.0114223324557683</v>
      </c>
    </row>
    <row r="8446" spans="2:18" ht="15">
      <c r="B8446" s="84">
        <v>38749</v>
      </c>
      <c r="C8446" s="85">
        <v>0</v>
      </c>
      <c r="D8446" s="86">
        <v>11.3</v>
      </c>
      <c r="E8446" s="87">
        <v>-3.5</v>
      </c>
      <c r="F8446" s="96">
        <f t="shared" si="1444"/>
        <v>3.9000000000000004</v>
      </c>
      <c r="G8446" s="96"/>
      <c r="H8446" s="74">
        <f t="shared" si="1445"/>
        <v>32</v>
      </c>
      <c r="I8446" s="53">
        <f t="shared" si="1443"/>
        <v>1.0293865499484409</v>
      </c>
      <c r="J8446" s="53">
        <f t="shared" si="1446"/>
        <v>-0.30296554741678583</v>
      </c>
      <c r="K8446" s="53">
        <f t="shared" si="1447"/>
        <v>1.23699002693392</v>
      </c>
      <c r="L8446" s="53">
        <f t="shared" si="1448"/>
        <v>13.685352142743081</v>
      </c>
      <c r="M8446" s="93">
        <f t="shared" si="1449"/>
        <v>1.069907032071691</v>
      </c>
      <c r="N8446" s="53">
        <f t="shared" si="1450"/>
        <v>8.9502621524859229</v>
      </c>
      <c r="O8446">
        <f t="shared" si="1451"/>
        <v>0.42476221370623474</v>
      </c>
      <c r="P8446" s="53">
        <f t="shared" si="1452"/>
        <v>6.1100725020035362</v>
      </c>
      <c r="Q8446" s="53">
        <v>0.2</v>
      </c>
      <c r="R8446" s="53">
        <f t="shared" si="1453"/>
        <v>4.2584655597733692</v>
      </c>
    </row>
    <row r="8447" spans="2:18" ht="15">
      <c r="B8447" s="84">
        <v>38750</v>
      </c>
      <c r="C8447" s="85">
        <v>0</v>
      </c>
      <c r="D8447" s="86">
        <v>10.9</v>
      </c>
      <c r="E8447" s="87">
        <v>-3.7</v>
      </c>
      <c r="F8447" s="96">
        <f t="shared" si="1444"/>
        <v>3.6</v>
      </c>
      <c r="G8447" s="96"/>
      <c r="H8447" s="74">
        <f t="shared" si="1445"/>
        <v>33</v>
      </c>
      <c r="I8447" s="53">
        <f t="shared" si="1443"/>
        <v>1.0291091404761501</v>
      </c>
      <c r="J8447" s="53">
        <f t="shared" si="1446"/>
        <v>-0.29803771147049535</v>
      </c>
      <c r="K8447" s="53">
        <f t="shared" si="1447"/>
        <v>1.2429757515013611</v>
      </c>
      <c r="L8447" s="53">
        <f t="shared" si="1448"/>
        <v>13.880860851585737</v>
      </c>
      <c r="M8447" s="93">
        <f t="shared" si="1449"/>
        <v>1.0629334528153291</v>
      </c>
      <c r="N8447" s="53">
        <f t="shared" si="1450"/>
        <v>9.0165781231096336</v>
      </c>
      <c r="O8447">
        <f t="shared" si="1451"/>
        <v>0.41688826962124098</v>
      </c>
      <c r="P8447" s="53">
        <f t="shared" si="1452"/>
        <v>5.9838281615334532</v>
      </c>
      <c r="Q8447" s="53">
        <v>0.2</v>
      </c>
      <c r="R8447" s="53">
        <f t="shared" si="1453"/>
        <v>4.2567705522147739</v>
      </c>
    </row>
    <row r="8448" spans="2:18" ht="15">
      <c r="B8448" s="84">
        <v>38751</v>
      </c>
      <c r="C8448" s="85">
        <v>0</v>
      </c>
      <c r="D8448" s="86">
        <v>10.1</v>
      </c>
      <c r="E8448" s="87">
        <v>-4.0999999999999996</v>
      </c>
      <c r="F8448" s="96">
        <f t="shared" si="1444"/>
        <v>3</v>
      </c>
      <c r="G8448" s="96"/>
      <c r="H8448" s="74">
        <f t="shared" si="1445"/>
        <v>34</v>
      </c>
      <c r="I8448" s="53">
        <f t="shared" si="1443"/>
        <v>1.0288231171408715</v>
      </c>
      <c r="J8448" s="53">
        <f t="shared" si="1446"/>
        <v>-0.29302252968915588</v>
      </c>
      <c r="K8448" s="53">
        <f t="shared" si="1447"/>
        <v>1.2490365693760106</v>
      </c>
      <c r="L8448" s="53">
        <f t="shared" si="1448"/>
        <v>14.080207872819296</v>
      </c>
      <c r="M8448" s="93">
        <f t="shared" si="1449"/>
        <v>1.0335132463042522</v>
      </c>
      <c r="N8448" s="53">
        <f t="shared" si="1450"/>
        <v>9.0199090843844374</v>
      </c>
      <c r="O8448">
        <f t="shared" si="1451"/>
        <v>0.40152374789424572</v>
      </c>
      <c r="P8448" s="53">
        <f t="shared" si="1452"/>
        <v>5.738329876349705</v>
      </c>
      <c r="Q8448" s="53">
        <v>0.2</v>
      </c>
      <c r="R8448" s="53">
        <f t="shared" si="1453"/>
        <v>4.2254908637369608</v>
      </c>
    </row>
    <row r="8449" spans="2:18" ht="15">
      <c r="B8449" s="84">
        <v>38752</v>
      </c>
      <c r="C8449" s="85">
        <v>0</v>
      </c>
      <c r="D8449" s="86">
        <v>10.1</v>
      </c>
      <c r="E8449" s="87">
        <v>-4.9000000000000004</v>
      </c>
      <c r="F8449" s="96">
        <f t="shared" si="1444"/>
        <v>2.5999999999999996</v>
      </c>
      <c r="G8449" s="96"/>
      <c r="H8449" s="74">
        <f t="shared" si="1445"/>
        <v>35</v>
      </c>
      <c r="I8449" s="53">
        <f t="shared" si="1443"/>
        <v>1.0285285645815117</v>
      </c>
      <c r="J8449" s="53">
        <f t="shared" si="1446"/>
        <v>-0.28792196412598908</v>
      </c>
      <c r="K8449" s="53">
        <f t="shared" si="1447"/>
        <v>1.2551693155852104</v>
      </c>
      <c r="L8449" s="53">
        <f t="shared" si="1448"/>
        <v>14.283322975322376</v>
      </c>
      <c r="M8449" s="93">
        <f t="shared" si="1449"/>
        <v>1.0568285255698437</v>
      </c>
      <c r="N8449" s="53">
        <f t="shared" si="1450"/>
        <v>9.4042422420273084</v>
      </c>
      <c r="O8449">
        <f t="shared" si="1451"/>
        <v>0.39155902208761539</v>
      </c>
      <c r="P8449" s="53">
        <f t="shared" si="1452"/>
        <v>5.5797206510376656</v>
      </c>
      <c r="Q8449" s="53">
        <v>0.2</v>
      </c>
      <c r="R8449" s="53">
        <f t="shared" si="1453"/>
        <v>4.2845635343961543</v>
      </c>
    </row>
    <row r="8450" spans="2:18" ht="15">
      <c r="B8450" s="84">
        <v>38753</v>
      </c>
      <c r="C8450" s="85">
        <v>0</v>
      </c>
      <c r="D8450" s="86">
        <v>7.7</v>
      </c>
      <c r="E8450" s="87">
        <v>-5.9</v>
      </c>
      <c r="F8450" s="96">
        <f t="shared" si="1444"/>
        <v>0.89999999999999991</v>
      </c>
      <c r="G8450" s="96"/>
      <c r="H8450" s="74">
        <f t="shared" si="1445"/>
        <v>36</v>
      </c>
      <c r="I8450" s="53">
        <f t="shared" si="1443"/>
        <v>1.0282255699609115</v>
      </c>
      <c r="J8450" s="53">
        <f t="shared" si="1446"/>
        <v>-0.28273798777366221</v>
      </c>
      <c r="K8450" s="53">
        <f t="shared" si="1447"/>
        <v>1.2613708976425573</v>
      </c>
      <c r="L8450" s="53">
        <f t="shared" si="1448"/>
        <v>14.490134099424376</v>
      </c>
      <c r="M8450" s="93">
        <f t="shared" si="1449"/>
        <v>0.93579978042210099</v>
      </c>
      <c r="N8450" s="53">
        <f t="shared" si="1450"/>
        <v>9.084285615480951</v>
      </c>
      <c r="O8450">
        <f t="shared" si="1451"/>
        <v>0.35159018588498175</v>
      </c>
      <c r="P8450" s="53">
        <f t="shared" si="1452"/>
        <v>4.9485793188848568</v>
      </c>
      <c r="Q8450" s="53">
        <v>0.2</v>
      </c>
      <c r="R8450" s="53">
        <f t="shared" si="1453"/>
        <v>4.1222280779898686</v>
      </c>
    </row>
    <row r="8451" spans="2:18" ht="15">
      <c r="B8451" s="84">
        <v>38754</v>
      </c>
      <c r="C8451" s="85">
        <v>0</v>
      </c>
      <c r="D8451" s="86">
        <v>6.2</v>
      </c>
      <c r="E8451" s="87">
        <v>-5.9</v>
      </c>
      <c r="F8451" s="96">
        <f t="shared" si="1444"/>
        <v>0.14999999999999991</v>
      </c>
      <c r="G8451" s="96"/>
      <c r="H8451" s="74">
        <f t="shared" si="1445"/>
        <v>37</v>
      </c>
      <c r="I8451" s="53">
        <f t="shared" si="1443"/>
        <v>1.0279142229400544</v>
      </c>
      <c r="J8451" s="53">
        <f t="shared" si="1446"/>
        <v>-0.2774725831586547</v>
      </c>
      <c r="K8451" s="53">
        <f t="shared" si="1447"/>
        <v>1.2676382974187046</v>
      </c>
      <c r="L8451" s="53">
        <f t="shared" si="1448"/>
        <v>14.700567405896869</v>
      </c>
      <c r="M8451" s="93">
        <f t="shared" si="1449"/>
        <v>0.85958872315164858</v>
      </c>
      <c r="N8451" s="53">
        <f t="shared" si="1450"/>
        <v>8.6931205932003479</v>
      </c>
      <c r="O8451">
        <f t="shared" si="1451"/>
        <v>0.33512863562828743</v>
      </c>
      <c r="P8451" s="53">
        <f t="shared" si="1452"/>
        <v>4.6911031328399071</v>
      </c>
      <c r="Q8451" s="53">
        <v>0.2</v>
      </c>
      <c r="R8451" s="53">
        <f t="shared" si="1453"/>
        <v>3.9984566094646081</v>
      </c>
    </row>
    <row r="8452" spans="2:18" ht="15">
      <c r="B8452" s="84">
        <v>38755</v>
      </c>
      <c r="C8452" s="85">
        <v>0</v>
      </c>
      <c r="D8452" s="86">
        <v>4.5</v>
      </c>
      <c r="E8452" s="87">
        <v>-7</v>
      </c>
      <c r="F8452" s="96">
        <f t="shared" si="1444"/>
        <v>-1.25</v>
      </c>
      <c r="G8452" s="96"/>
      <c r="H8452" s="74">
        <f t="shared" si="1445"/>
        <v>38</v>
      </c>
      <c r="I8452" s="53">
        <f t="shared" si="1443"/>
        <v>1.0275946156515323</v>
      </c>
      <c r="J8452" s="53">
        <f t="shared" si="1446"/>
        <v>-0.27212774099167591</v>
      </c>
      <c r="K8452" s="53">
        <f t="shared" si="1447"/>
        <v>1.2739685726539534</v>
      </c>
      <c r="L8452" s="53">
        <f t="shared" si="1448"/>
        <v>14.914547328045117</v>
      </c>
      <c r="M8452" s="93">
        <f t="shared" si="1449"/>
        <v>0.78389242627310074</v>
      </c>
      <c r="N8452" s="53">
        <f t="shared" si="1450"/>
        <v>8.5982074298580073</v>
      </c>
      <c r="O8452">
        <f t="shared" si="1451"/>
        <v>0.30620538868652813</v>
      </c>
      <c r="P8452" s="53">
        <f t="shared" si="1452"/>
        <v>4.2424372124238063</v>
      </c>
      <c r="Q8452" s="53">
        <v>0.2</v>
      </c>
      <c r="R8452" s="53">
        <f t="shared" si="1453"/>
        <v>3.8965299310245687</v>
      </c>
    </row>
    <row r="8453" spans="2:18" ht="15">
      <c r="B8453" s="84">
        <v>38756</v>
      </c>
      <c r="C8453" s="85">
        <v>0</v>
      </c>
      <c r="D8453" s="86">
        <v>2.7</v>
      </c>
      <c r="E8453" s="87">
        <v>-7</v>
      </c>
      <c r="F8453" s="96">
        <f t="shared" si="1444"/>
        <v>-2.15</v>
      </c>
      <c r="G8453" s="96"/>
      <c r="H8453" s="74">
        <f t="shared" si="1445"/>
        <v>39</v>
      </c>
      <c r="I8453" s="53">
        <f t="shared" si="1443"/>
        <v>1.0272668426722846</v>
      </c>
      <c r="J8453" s="53">
        <f t="shared" si="1446"/>
        <v>-0.26670545887483604</v>
      </c>
      <c r="K8453" s="53">
        <f t="shared" si="1447"/>
        <v>1.2803588581308856</v>
      </c>
      <c r="L8453" s="53">
        <f t="shared" si="1448"/>
        <v>15.131996626686488</v>
      </c>
      <c r="M8453" s="93">
        <f t="shared" si="1449"/>
        <v>0.69071027778989014</v>
      </c>
      <c r="N8453" s="53">
        <f t="shared" si="1450"/>
        <v>8.0118170630041643</v>
      </c>
      <c r="O8453">
        <f t="shared" si="1451"/>
        <v>0.28879362262434854</v>
      </c>
      <c r="P8453" s="53">
        <f t="shared" si="1452"/>
        <v>3.974754954864089</v>
      </c>
      <c r="Q8453" s="53">
        <v>0.2</v>
      </c>
      <c r="R8453" s="53">
        <f t="shared" si="1453"/>
        <v>3.7244686500664583</v>
      </c>
    </row>
    <row r="8454" spans="2:18" ht="15">
      <c r="B8454" s="84">
        <v>38757</v>
      </c>
      <c r="C8454" s="85">
        <v>0</v>
      </c>
      <c r="D8454" s="86">
        <v>9.3000000000000007</v>
      </c>
      <c r="E8454" s="87">
        <v>-5.5</v>
      </c>
      <c r="F8454" s="96">
        <f t="shared" si="1444"/>
        <v>1.9000000000000004</v>
      </c>
      <c r="G8454" s="96"/>
      <c r="H8454" s="74">
        <f t="shared" si="1445"/>
        <v>40</v>
      </c>
      <c r="I8454" s="53">
        <f t="shared" si="1443"/>
        <v>1.0269310009956087</v>
      </c>
      <c r="J8454" s="53">
        <f t="shared" si="1446"/>
        <v>-0.26120774006603953</v>
      </c>
      <c r="K8454" s="53">
        <f t="shared" si="1447"/>
        <v>1.2868063665256193</v>
      </c>
      <c r="L8454" s="53">
        <f t="shared" si="1448"/>
        <v>15.352836447797053</v>
      </c>
      <c r="M8454" s="93">
        <f t="shared" si="1449"/>
        <v>1.0896453775758164</v>
      </c>
      <c r="N8454" s="53">
        <f t="shared" si="1450"/>
        <v>10.04080198731968</v>
      </c>
      <c r="O8454">
        <f t="shared" si="1451"/>
        <v>0.37464240968525692</v>
      </c>
      <c r="P8454" s="53">
        <f t="shared" si="1452"/>
        <v>5.3115884249100285</v>
      </c>
      <c r="Q8454" s="53">
        <v>0.2</v>
      </c>
      <c r="R8454" s="53">
        <f t="shared" si="1453"/>
        <v>4.3783778166275393</v>
      </c>
    </row>
    <row r="8455" spans="2:18" ht="15">
      <c r="B8455" s="84">
        <v>38758</v>
      </c>
      <c r="C8455" s="85">
        <v>0</v>
      </c>
      <c r="D8455" s="86">
        <v>10.9</v>
      </c>
      <c r="E8455" s="87">
        <v>-4</v>
      </c>
      <c r="F8455" s="96">
        <f t="shared" si="1444"/>
        <v>3.45</v>
      </c>
      <c r="G8455" s="96"/>
      <c r="H8455" s="74">
        <f t="shared" si="1445"/>
        <v>41</v>
      </c>
      <c r="I8455" s="53">
        <f t="shared" si="1443"/>
        <v>1.0265871900024599</v>
      </c>
      <c r="J8455" s="53">
        <f t="shared" si="1446"/>
        <v>-0.25563659230083863</v>
      </c>
      <c r="K8455" s="53">
        <f t="shared" si="1447"/>
        <v>1.2933083889564396</v>
      </c>
      <c r="L8455" s="53">
        <f t="shared" si="1448"/>
        <v>15.576986382605625</v>
      </c>
      <c r="M8455" s="93">
        <f t="shared" si="1449"/>
        <v>1.1965613823752921</v>
      </c>
      <c r="N8455" s="53">
        <f t="shared" si="1450"/>
        <v>10.221755669960755</v>
      </c>
      <c r="O8455">
        <f t="shared" si="1451"/>
        <v>0.41299955320164405</v>
      </c>
      <c r="P8455" s="53">
        <f t="shared" si="1452"/>
        <v>5.9215869746154359</v>
      </c>
      <c r="Q8455" s="53">
        <v>0.2</v>
      </c>
      <c r="R8455" s="53">
        <f t="shared" si="1453"/>
        <v>4.5038179480672147</v>
      </c>
    </row>
    <row r="8456" spans="2:18" ht="15">
      <c r="B8456" s="84">
        <v>38759</v>
      </c>
      <c r="C8456" s="85">
        <v>0</v>
      </c>
      <c r="D8456" s="86">
        <v>10.3</v>
      </c>
      <c r="E8456" s="87">
        <v>-5.0999999999999996</v>
      </c>
      <c r="F8456" s="96">
        <f t="shared" si="1444"/>
        <v>2.6000000000000005</v>
      </c>
      <c r="G8456" s="96"/>
      <c r="H8456" s="74">
        <f t="shared" si="1445"/>
        <v>42</v>
      </c>
      <c r="I8456" s="53">
        <f t="shared" si="1443"/>
        <v>1.0262355114320429</v>
      </c>
      <c r="J8456" s="53">
        <f t="shared" si="1446"/>
        <v>-0.24999402667178106</v>
      </c>
      <c r="K8456" s="53">
        <f t="shared" si="1447"/>
        <v>1.2998622952485448</v>
      </c>
      <c r="L8456" s="53">
        <f t="shared" si="1448"/>
        <v>15.804364529912229</v>
      </c>
      <c r="M8456" s="93">
        <f t="shared" si="1449"/>
        <v>1.184860003599012</v>
      </c>
      <c r="N8456" s="53">
        <f t="shared" si="1450"/>
        <v>10.543536843620192</v>
      </c>
      <c r="O8456">
        <f t="shared" si="1451"/>
        <v>0.39155902208761539</v>
      </c>
      <c r="P8456" s="53">
        <f t="shared" si="1452"/>
        <v>5.5797206510376656</v>
      </c>
      <c r="Q8456" s="53">
        <v>0.2</v>
      </c>
      <c r="R8456" s="53">
        <f t="shared" si="1453"/>
        <v>4.5238311747123001</v>
      </c>
    </row>
    <row r="8457" spans="2:18" ht="15">
      <c r="B8457" s="84">
        <v>38760</v>
      </c>
      <c r="C8457" s="85">
        <v>0</v>
      </c>
      <c r="D8457" s="86">
        <v>6.9</v>
      </c>
      <c r="E8457" s="87">
        <v>-5.7</v>
      </c>
      <c r="F8457" s="96">
        <f t="shared" si="1444"/>
        <v>0.60000000000000009</v>
      </c>
      <c r="G8457" s="96"/>
      <c r="H8457" s="74">
        <f t="shared" si="1445"/>
        <v>43</v>
      </c>
      <c r="I8457" s="53">
        <f t="shared" si="1443"/>
        <v>1.0258760693517042</v>
      </c>
      <c r="J8457" s="53">
        <f t="shared" si="1446"/>
        <v>-0.24428205656508803</v>
      </c>
      <c r="K8457" s="53">
        <f t="shared" si="1447"/>
        <v>1.3064655339335101</v>
      </c>
      <c r="L8457" s="53">
        <f t="shared" si="1448"/>
        <v>16.034887560408439</v>
      </c>
      <c r="M8457" s="93">
        <f t="shared" si="1449"/>
        <v>0.98077296957060167</v>
      </c>
      <c r="N8457" s="53">
        <f t="shared" si="1450"/>
        <v>9.6760947602816074</v>
      </c>
      <c r="O8457">
        <f t="shared" si="1451"/>
        <v>0.34492219208037994</v>
      </c>
      <c r="P8457" s="53">
        <f t="shared" si="1452"/>
        <v>4.8441052679813712</v>
      </c>
      <c r="Q8457" s="53">
        <v>0.2</v>
      </c>
      <c r="R8457" s="53">
        <f t="shared" si="1453"/>
        <v>4.2268674778402886</v>
      </c>
    </row>
    <row r="8458" spans="2:18" ht="15">
      <c r="B8458" s="84">
        <v>38761</v>
      </c>
      <c r="C8458" s="85">
        <v>0</v>
      </c>
      <c r="D8458" s="86">
        <v>7.5</v>
      </c>
      <c r="E8458" s="87">
        <v>-7.5</v>
      </c>
      <c r="F8458" s="96">
        <f t="shared" si="1444"/>
        <v>0</v>
      </c>
      <c r="G8458" s="96"/>
      <c r="H8458" s="74">
        <f t="shared" si="1445"/>
        <v>44</v>
      </c>
      <c r="I8458" s="53">
        <f t="shared" ref="I8458:I8521" si="1454">1+0.0334*COS($I$7*H8458-0.0552)</f>
        <v>1.0255089701261384</v>
      </c>
      <c r="J8458" s="53">
        <f t="shared" si="1446"/>
        <v>-0.23850269665431623</v>
      </c>
      <c r="K8458" s="53">
        <f t="shared" si="1447"/>
        <v>1.3131156320018036</v>
      </c>
      <c r="L8458" s="53">
        <f t="shared" si="1448"/>
        <v>16.268470782777829</v>
      </c>
      <c r="M8458" s="93">
        <f t="shared" si="1449"/>
        <v>1.0502963036741784</v>
      </c>
      <c r="N8458" s="53">
        <f t="shared" si="1450"/>
        <v>10.71127778969328</v>
      </c>
      <c r="O8458">
        <f t="shared" si="1451"/>
        <v>0.33191890507593597</v>
      </c>
      <c r="P8458" s="53">
        <f t="shared" si="1452"/>
        <v>4.6410749068413626</v>
      </c>
      <c r="Q8458" s="53">
        <v>0.2</v>
      </c>
      <c r="R8458" s="53">
        <f t="shared" si="1453"/>
        <v>4.4030181865637861</v>
      </c>
    </row>
    <row r="8459" spans="2:18" ht="15">
      <c r="B8459" s="84">
        <v>38762</v>
      </c>
      <c r="C8459" s="85">
        <v>0</v>
      </c>
      <c r="D8459" s="86">
        <v>7.9</v>
      </c>
      <c r="E8459" s="87">
        <v>-7.7</v>
      </c>
      <c r="F8459" s="96">
        <f t="shared" si="1444"/>
        <v>0.10000000000000009</v>
      </c>
      <c r="G8459" s="96"/>
      <c r="H8459" s="74">
        <f t="shared" si="1445"/>
        <v>45</v>
      </c>
      <c r="I8459" s="53">
        <f t="shared" si="1454"/>
        <v>1.0251343223859126</v>
      </c>
      <c r="J8459" s="53">
        <f t="shared" si="1446"/>
        <v>-0.2326579619504911</v>
      </c>
      <c r="K8459" s="53">
        <f t="shared" si="1447"/>
        <v>1.3198101944263136</v>
      </c>
      <c r="L8459" s="53">
        <f t="shared" si="1448"/>
        <v>16.505028211357502</v>
      </c>
      <c r="M8459" s="93">
        <f t="shared" si="1449"/>
        <v>1.0927758148257727</v>
      </c>
      <c r="N8459" s="53">
        <f t="shared" si="1450"/>
        <v>11.082238479622458</v>
      </c>
      <c r="O8459">
        <f t="shared" si="1451"/>
        <v>0.33405570597464462</v>
      </c>
      <c r="P8459" s="53">
        <f t="shared" si="1452"/>
        <v>4.6743735369061943</v>
      </c>
      <c r="Q8459" s="53">
        <v>0.2</v>
      </c>
      <c r="R8459" s="53">
        <f t="shared" si="1453"/>
        <v>4.4852997886977963</v>
      </c>
    </row>
    <row r="8460" spans="2:18" ht="15">
      <c r="B8460" s="84">
        <v>38763</v>
      </c>
      <c r="C8460" s="85">
        <v>0</v>
      </c>
      <c r="D8460" s="86">
        <v>1</v>
      </c>
      <c r="E8460" s="87">
        <v>-5.3</v>
      </c>
      <c r="F8460" s="96">
        <f t="shared" si="1444"/>
        <v>-2.15</v>
      </c>
      <c r="G8460" s="96"/>
      <c r="H8460" s="74">
        <f t="shared" si="1445"/>
        <v>46</v>
      </c>
      <c r="I8460" s="53">
        <f t="shared" si="1454"/>
        <v>1.0247522369953201</v>
      </c>
      <c r="J8460" s="53">
        <f t="shared" si="1446"/>
        <v>-0.22674986690804186</v>
      </c>
      <c r="K8460" s="53">
        <f t="shared" si="1447"/>
        <v>1.3265469034743758</v>
      </c>
      <c r="L8460" s="53">
        <f t="shared" si="1448"/>
        <v>16.744472635144707</v>
      </c>
      <c r="M8460" s="93">
        <f t="shared" si="1449"/>
        <v>0.61596433135663409</v>
      </c>
      <c r="N8460" s="53">
        <f t="shared" si="1450"/>
        <v>7.1448097688018297</v>
      </c>
      <c r="O8460">
        <f t="shared" si="1451"/>
        <v>0.28879362262434854</v>
      </c>
      <c r="P8460" s="53">
        <f t="shared" si="1452"/>
        <v>3.974754954864089</v>
      </c>
      <c r="Q8460" s="53">
        <v>0.2</v>
      </c>
      <c r="R8460" s="53">
        <f t="shared" si="1453"/>
        <v>3.5511692473823557</v>
      </c>
    </row>
    <row r="8461" spans="2:18" ht="15">
      <c r="B8461" s="84">
        <v>38764</v>
      </c>
      <c r="C8461" s="85">
        <v>0</v>
      </c>
      <c r="D8461" s="86">
        <v>2.5</v>
      </c>
      <c r="E8461" s="87">
        <v>-0.9</v>
      </c>
      <c r="F8461" s="96">
        <f t="shared" si="1444"/>
        <v>0.8</v>
      </c>
      <c r="G8461" s="96"/>
      <c r="H8461" s="74">
        <f t="shared" si="1445"/>
        <v>47</v>
      </c>
      <c r="I8461" s="53">
        <f t="shared" si="1454"/>
        <v>1.0243628270195759</v>
      </c>
      <c r="J8461" s="53">
        <f t="shared" si="1446"/>
        <v>-0.22078042458572791</v>
      </c>
      <c r="K8461" s="53">
        <f t="shared" si="1447"/>
        <v>1.3333235178252498</v>
      </c>
      <c r="L8461" s="53">
        <f t="shared" si="1448"/>
        <v>16.986715687937249</v>
      </c>
      <c r="M8461" s="93">
        <f t="shared" si="1449"/>
        <v>0.54558358374879823</v>
      </c>
      <c r="N8461" s="53">
        <f t="shared" si="1450"/>
        <v>5.324732535923288</v>
      </c>
      <c r="O8461">
        <f t="shared" si="1451"/>
        <v>0.34935504117018307</v>
      </c>
      <c r="P8461" s="53">
        <f t="shared" si="1452"/>
        <v>4.9135321619475638</v>
      </c>
      <c r="Q8461" s="53">
        <v>0.2</v>
      </c>
      <c r="R8461" s="53">
        <f t="shared" si="1453"/>
        <v>3.340277346977095</v>
      </c>
    </row>
    <row r="8462" spans="2:18" ht="15">
      <c r="B8462" s="84">
        <v>38765</v>
      </c>
      <c r="C8462" s="85">
        <v>1</v>
      </c>
      <c r="D8462" s="86">
        <v>10.1</v>
      </c>
      <c r="E8462" s="87">
        <v>-0.5</v>
      </c>
      <c r="F8462" s="96">
        <f t="shared" si="1444"/>
        <v>4.8</v>
      </c>
      <c r="G8462" s="96"/>
      <c r="H8462" s="74">
        <f t="shared" si="1445"/>
        <v>48</v>
      </c>
      <c r="I8462" s="53">
        <f t="shared" si="1454"/>
        <v>1.023966207691356</v>
      </c>
      <c r="J8462" s="53">
        <f t="shared" si="1446"/>
        <v>-0.21475164586162002</v>
      </c>
      <c r="K8462" s="53">
        <f t="shared" si="1447"/>
        <v>1.3401378715093815</v>
      </c>
      <c r="L8462" s="53">
        <f t="shared" si="1448"/>
        <v>17.231667919401065</v>
      </c>
      <c r="M8462" s="93">
        <f t="shared" si="1449"/>
        <v>1.1873757140248529</v>
      </c>
      <c r="N8462" s="53">
        <f t="shared" si="1450"/>
        <v>9.5373818414708857</v>
      </c>
      <c r="O8462">
        <f t="shared" si="1451"/>
        <v>0.44917247985014386</v>
      </c>
      <c r="P8462" s="53">
        <f t="shared" si="1452"/>
        <v>6.5032533846945055</v>
      </c>
      <c r="Q8462" s="53">
        <v>0.2</v>
      </c>
      <c r="R8462" s="53">
        <f t="shared" si="1453"/>
        <v>4.4304713414011809</v>
      </c>
    </row>
    <row r="8463" spans="2:18" ht="15">
      <c r="B8463" s="84">
        <v>38766</v>
      </c>
      <c r="C8463" s="85">
        <v>0</v>
      </c>
      <c r="D8463" s="86">
        <v>2.2000000000000002</v>
      </c>
      <c r="E8463" s="87">
        <v>-2.6</v>
      </c>
      <c r="F8463" s="96">
        <f t="shared" ref="F8463:F8526" si="1455">0.5*(D8463+E8463)</f>
        <v>-0.19999999999999996</v>
      </c>
      <c r="G8463" s="96"/>
      <c r="H8463" s="74">
        <f t="shared" ref="H8463:H8526" si="1456">B8463-DATE(YEAR(B8463),1,0)</f>
        <v>49</v>
      </c>
      <c r="I8463" s="53">
        <f t="shared" si="1454"/>
        <v>1.0235624963767014</v>
      </c>
      <c r="J8463" s="53">
        <f t="shared" ref="J8463:J8526" si="1457">ASIN(0.39785*SIN(4.869+$I$7*H8463+0.03345*SIN(6.224+$I$7*H8463)))</f>
        <v>-0.20866553870108739</v>
      </c>
      <c r="K8463" s="53">
        <f t="shared" ref="K8463:K8526" si="1458">ACOS(-TAN(J8463)*TAN($E$7*$I$8))</f>
        <v>1.346987872685115</v>
      </c>
      <c r="L8463" s="53">
        <f t="shared" ref="L8463:L8526" si="1459">117.5*I8463*((K8463*SIN($E$7*$I$8)*SIN(J8463)+COS($E$7*$I$8)*COS(J8463)*SIN(K8463))/PI())</f>
        <v>17.479238866864325</v>
      </c>
      <c r="M8463" s="93">
        <f t="shared" ref="M8463:M8526" si="1460">0.0023*L8463/2.456*(0.5*(D8463+E8463)+17.8)*SQRT(D8463-E8463)</f>
        <v>0.63118297696335279</v>
      </c>
      <c r="N8463" s="53">
        <f t="shared" ref="N8463:N8526" si="1461">0.17*L8463*SQRT(D8463-E8463)</f>
        <v>6.5101659224737896</v>
      </c>
      <c r="O8463">
        <f t="shared" ref="O8463:O8526" si="1462">5336/(F8463+273.15)^2*EXP(21.07-5336/(F8463+273.15))</f>
        <v>0.32768133418159145</v>
      </c>
      <c r="P8463" s="53">
        <f t="shared" ref="P8463:P8526" si="1463">EXP(21.07-5336/(F8463+273.15))</f>
        <v>4.5751156810344842</v>
      </c>
      <c r="Q8463" s="53">
        <v>0.2</v>
      </c>
      <c r="R8463" s="53">
        <f t="shared" ref="R8463:R8526" si="1464">(O8463*N8463*0.6+$L$8*6.43*(1+0.536*Q8463)*P8463*(1- G8463/100))/($O$7*(O8463+$L$8))</f>
        <v>3.5320265232382089</v>
      </c>
    </row>
    <row r="8464" spans="2:18" ht="15">
      <c r="B8464" s="84">
        <v>38767</v>
      </c>
      <c r="C8464" s="85">
        <v>8.8000000000000007</v>
      </c>
      <c r="D8464" s="86">
        <v>3.3</v>
      </c>
      <c r="E8464" s="87">
        <v>-0.9</v>
      </c>
      <c r="F8464" s="96">
        <f t="shared" si="1455"/>
        <v>1.2</v>
      </c>
      <c r="G8464" s="96"/>
      <c r="H8464" s="74">
        <f t="shared" si="1456"/>
        <v>50</v>
      </c>
      <c r="I8464" s="53">
        <f t="shared" si="1454"/>
        <v>1.0231518125402845</v>
      </c>
      <c r="J8464" s="53">
        <f t="shared" si="1457"/>
        <v>-0.20252410747662677</v>
      </c>
      <c r="K8464" s="53">
        <f t="shared" si="1458"/>
        <v>1.3538715022678474</v>
      </c>
      <c r="L8464" s="53">
        <f t="shared" si="1459"/>
        <v>17.729337127643955</v>
      </c>
      <c r="M8464" s="93">
        <f t="shared" si="1460"/>
        <v>0.64650251397760083</v>
      </c>
      <c r="N8464" s="53">
        <f t="shared" si="1461"/>
        <v>6.1768359184422854</v>
      </c>
      <c r="O8464">
        <f t="shared" si="1462"/>
        <v>0.35837121938267286</v>
      </c>
      <c r="P8464" s="53">
        <f t="shared" si="1463"/>
        <v>5.0550706834193235</v>
      </c>
      <c r="Q8464" s="53">
        <v>0.2</v>
      </c>
      <c r="R8464" s="53">
        <f t="shared" si="1464"/>
        <v>3.5367177331825883</v>
      </c>
    </row>
    <row r="8465" spans="2:18" ht="15">
      <c r="B8465" s="84">
        <v>38768</v>
      </c>
      <c r="C8465" s="85">
        <v>9.8000000000000007</v>
      </c>
      <c r="D8465" s="86">
        <v>3.9</v>
      </c>
      <c r="E8465" s="87">
        <v>0.5</v>
      </c>
      <c r="F8465" s="96">
        <f t="shared" si="1455"/>
        <v>2.2000000000000002</v>
      </c>
      <c r="G8465" s="96"/>
      <c r="H8465" s="74">
        <f t="shared" si="1456"/>
        <v>51</v>
      </c>
      <c r="I8465" s="53">
        <f t="shared" si="1454"/>
        <v>1.0227342777100603</v>
      </c>
      <c r="J8465" s="53">
        <f t="shared" si="1457"/>
        <v>-0.19632935233829593</v>
      </c>
      <c r="K8465" s="53">
        <f t="shared" si="1458"/>
        <v>1.3607868124258506</v>
      </c>
      <c r="L8465" s="53">
        <f t="shared" si="1459"/>
        <v>17.981870431716864</v>
      </c>
      <c r="M8465" s="93">
        <f t="shared" si="1460"/>
        <v>0.62101743306536861</v>
      </c>
      <c r="N8465" s="53">
        <f t="shared" si="1461"/>
        <v>5.6366782315967985</v>
      </c>
      <c r="O8465">
        <f t="shared" si="1462"/>
        <v>0.3818121058064759</v>
      </c>
      <c r="P8465" s="53">
        <f t="shared" si="1463"/>
        <v>5.4250536176846778</v>
      </c>
      <c r="Q8465" s="53">
        <v>0.2</v>
      </c>
      <c r="R8465" s="53">
        <f t="shared" si="1464"/>
        <v>3.4739948951662312</v>
      </c>
    </row>
    <row r="8466" spans="2:18" ht="15">
      <c r="B8466" s="84">
        <v>38769</v>
      </c>
      <c r="C8466" s="85">
        <v>4.4000000000000004</v>
      </c>
      <c r="D8466" s="86">
        <v>6.3</v>
      </c>
      <c r="E8466" s="87">
        <v>0.5</v>
      </c>
      <c r="F8466" s="96">
        <f t="shared" si="1455"/>
        <v>3.4</v>
      </c>
      <c r="G8466" s="96"/>
      <c r="H8466" s="74">
        <f t="shared" si="1456"/>
        <v>52</v>
      </c>
      <c r="I8466" s="53">
        <f t="shared" si="1454"/>
        <v>1.0223100154413023</v>
      </c>
      <c r="J8466" s="53">
        <f t="shared" si="1457"/>
        <v>-0.19008326863341693</v>
      </c>
      <c r="K8466" s="53">
        <f t="shared" si="1458"/>
        <v>1.3677319249562678</v>
      </c>
      <c r="L8466" s="53">
        <f t="shared" si="1459"/>
        <v>18.236745714555813</v>
      </c>
      <c r="M8466" s="93">
        <f t="shared" si="1460"/>
        <v>0.87196022301545162</v>
      </c>
      <c r="N8466" s="53">
        <f t="shared" si="1461"/>
        <v>7.4663829432611042</v>
      </c>
      <c r="O8466">
        <f t="shared" si="1462"/>
        <v>0.41171040805602122</v>
      </c>
      <c r="P8466" s="53">
        <f t="shared" si="1463"/>
        <v>5.9009692403222838</v>
      </c>
      <c r="Q8466" s="53">
        <v>0.2</v>
      </c>
      <c r="R8466" s="53">
        <f t="shared" si="1464"/>
        <v>3.9183249303785885</v>
      </c>
    </row>
    <row r="8467" spans="2:18" ht="15">
      <c r="B8467" s="84">
        <v>38770</v>
      </c>
      <c r="C8467" s="85">
        <v>0.4</v>
      </c>
      <c r="D8467" s="86">
        <v>6.9</v>
      </c>
      <c r="E8467" s="87">
        <v>0.7</v>
      </c>
      <c r="F8467" s="96">
        <f t="shared" si="1455"/>
        <v>3.8000000000000003</v>
      </c>
      <c r="G8467" s="96"/>
      <c r="H8467" s="74">
        <f t="shared" si="1456"/>
        <v>53</v>
      </c>
      <c r="I8467" s="53">
        <f t="shared" si="1454"/>
        <v>1.0218791512800416</v>
      </c>
      <c r="J8467" s="53">
        <f t="shared" si="1457"/>
        <v>-0.18378784637416273</v>
      </c>
      <c r="K8467" s="53">
        <f t="shared" si="1458"/>
        <v>1.3747050295540015</v>
      </c>
      <c r="L8467" s="53">
        <f t="shared" si="1459"/>
        <v>18.493869189956964</v>
      </c>
      <c r="M8467" s="93">
        <f t="shared" si="1460"/>
        <v>0.93148711311035937</v>
      </c>
      <c r="N8467" s="53">
        <f t="shared" si="1461"/>
        <v>7.8283916961722477</v>
      </c>
      <c r="O8467">
        <f t="shared" si="1462"/>
        <v>0.42212318997719828</v>
      </c>
      <c r="P8467" s="53">
        <f t="shared" si="1463"/>
        <v>6.0677283520813434</v>
      </c>
      <c r="Q8467" s="53">
        <v>0.2</v>
      </c>
      <c r="R8467" s="53">
        <f t="shared" si="1464"/>
        <v>4.0151694109809917</v>
      </c>
    </row>
    <row r="8468" spans="2:18" ht="15">
      <c r="B8468" s="84">
        <v>38771</v>
      </c>
      <c r="C8468" s="85">
        <v>0</v>
      </c>
      <c r="D8468" s="86">
        <v>9.5</v>
      </c>
      <c r="E8468" s="87">
        <v>0.5</v>
      </c>
      <c r="F8468" s="96">
        <f t="shared" si="1455"/>
        <v>5</v>
      </c>
      <c r="G8468" s="96"/>
      <c r="H8468" s="74">
        <f t="shared" si="1456"/>
        <v>54</v>
      </c>
      <c r="I8468" s="53">
        <f t="shared" si="1454"/>
        <v>1.0214418127259153</v>
      </c>
      <c r="J8468" s="53">
        <f t="shared" si="1457"/>
        <v>-0.17744506975156121</v>
      </c>
      <c r="K8468" s="53">
        <f t="shared" si="1458"/>
        <v>1.3817043819854726</v>
      </c>
      <c r="L8468" s="53">
        <f t="shared" si="1459"/>
        <v>18.753146422694368</v>
      </c>
      <c r="M8468" s="93">
        <f t="shared" si="1460"/>
        <v>1.2012398188999505</v>
      </c>
      <c r="N8468" s="53">
        <f t="shared" si="1461"/>
        <v>9.5641046755741286</v>
      </c>
      <c r="O8468">
        <f t="shared" si="1462"/>
        <v>0.4547610930964518</v>
      </c>
      <c r="P8468" s="53">
        <f t="shared" si="1463"/>
        <v>6.5936457320380466</v>
      </c>
      <c r="Q8468" s="53">
        <v>0.2</v>
      </c>
      <c r="R8468" s="53">
        <f t="shared" si="1464"/>
        <v>4.4465405512967324</v>
      </c>
    </row>
    <row r="8469" spans="2:18" ht="15">
      <c r="B8469" s="84">
        <v>38772</v>
      </c>
      <c r="C8469" s="85">
        <v>0</v>
      </c>
      <c r="D8469" s="86">
        <v>6.2</v>
      </c>
      <c r="E8469" s="87">
        <v>-0.3</v>
      </c>
      <c r="F8469" s="96">
        <f t="shared" si="1455"/>
        <v>2.95</v>
      </c>
      <c r="G8469" s="96"/>
      <c r="H8469" s="74">
        <f t="shared" si="1456"/>
        <v>55</v>
      </c>
      <c r="I8469" s="53">
        <f t="shared" si="1454"/>
        <v>1.0209981291944379</v>
      </c>
      <c r="J8469" s="53">
        <f t="shared" si="1457"/>
        <v>-0.17105691669442086</v>
      </c>
      <c r="K8469" s="53">
        <f t="shared" si="1458"/>
        <v>1.3887283021784398</v>
      </c>
      <c r="L8469" s="53">
        <f t="shared" si="1459"/>
        <v>19.014482400844027</v>
      </c>
      <c r="M8469" s="93">
        <f t="shared" si="1460"/>
        <v>0.94201704436323508</v>
      </c>
      <c r="N8469" s="53">
        <f t="shared" si="1461"/>
        <v>8.2411934282354746</v>
      </c>
      <c r="O8469">
        <f t="shared" si="1462"/>
        <v>0.40026610532339385</v>
      </c>
      <c r="P8469" s="53">
        <f t="shared" si="1463"/>
        <v>5.7182851444508511</v>
      </c>
      <c r="Q8469" s="53">
        <v>0.2</v>
      </c>
      <c r="R8469" s="53">
        <f t="shared" si="1464"/>
        <v>4.0587502164235945</v>
      </c>
    </row>
    <row r="8470" spans="2:18" ht="15">
      <c r="B8470" s="84">
        <v>38773</v>
      </c>
      <c r="C8470" s="85">
        <v>0</v>
      </c>
      <c r="D8470" s="86">
        <v>6.9</v>
      </c>
      <c r="E8470" s="87">
        <v>0.7</v>
      </c>
      <c r="F8470" s="96">
        <f t="shared" si="1455"/>
        <v>3.8000000000000003</v>
      </c>
      <c r="G8470" s="96"/>
      <c r="H8470" s="74">
        <f t="shared" si="1456"/>
        <v>56</v>
      </c>
      <c r="I8470" s="53">
        <f t="shared" si="1454"/>
        <v>1.0205482319787045</v>
      </c>
      <c r="J8470" s="53">
        <f t="shared" si="1457"/>
        <v>-0.1646253584716291</v>
      </c>
      <c r="K8470" s="53">
        <f t="shared" si="1458"/>
        <v>1.3957751722383314</v>
      </c>
      <c r="L8470" s="53">
        <f t="shared" si="1459"/>
        <v>19.277781607628423</v>
      </c>
      <c r="M8470" s="93">
        <f t="shared" si="1460"/>
        <v>0.97097070128587692</v>
      </c>
      <c r="N8470" s="53">
        <f t="shared" si="1461"/>
        <v>8.1602191465555425</v>
      </c>
      <c r="O8470">
        <f t="shared" si="1462"/>
        <v>0.42212318997719828</v>
      </c>
      <c r="P8470" s="53">
        <f t="shared" si="1463"/>
        <v>6.0677283520813434</v>
      </c>
      <c r="Q8470" s="53">
        <v>0.2</v>
      </c>
      <c r="R8470" s="53">
        <f t="shared" si="1464"/>
        <v>4.0855840072033427</v>
      </c>
    </row>
    <row r="8471" spans="2:18" ht="15">
      <c r="B8471" s="84">
        <v>38774</v>
      </c>
      <c r="C8471" s="85">
        <v>0.2</v>
      </c>
      <c r="D8471" s="86">
        <v>8.5</v>
      </c>
      <c r="E8471" s="87">
        <v>1.1000000000000001</v>
      </c>
      <c r="F8471" s="96">
        <f t="shared" si="1455"/>
        <v>4.8</v>
      </c>
      <c r="G8471" s="96"/>
      <c r="H8471" s="74">
        <f t="shared" si="1456"/>
        <v>57</v>
      </c>
      <c r="I8471" s="53">
        <f t="shared" si="1454"/>
        <v>1.0200922542105393</v>
      </c>
      <c r="J8471" s="53">
        <f t="shared" si="1457"/>
        <v>-0.15815235933624114</v>
      </c>
      <c r="K8471" s="53">
        <f t="shared" si="1458"/>
        <v>1.4028434344007965</v>
      </c>
      <c r="L8471" s="53">
        <f t="shared" si="1459"/>
        <v>19.542948092640525</v>
      </c>
      <c r="M8471" s="93">
        <f t="shared" si="1460"/>
        <v>1.1251588773956649</v>
      </c>
      <c r="N8471" s="53">
        <f t="shared" si="1461"/>
        <v>9.0376362926171225</v>
      </c>
      <c r="O8471">
        <f t="shared" si="1462"/>
        <v>0.44917247985014386</v>
      </c>
      <c r="P8471" s="53">
        <f t="shared" si="1463"/>
        <v>6.5032533846945055</v>
      </c>
      <c r="Q8471" s="53">
        <v>0.2</v>
      </c>
      <c r="R8471" s="53">
        <f t="shared" si="1464"/>
        <v>4.3235646044011986</v>
      </c>
    </row>
    <row r="8472" spans="2:18" ht="15">
      <c r="B8472" s="84">
        <v>38775</v>
      </c>
      <c r="C8472" s="85">
        <v>0</v>
      </c>
      <c r="D8472" s="86">
        <v>10.7</v>
      </c>
      <c r="E8472" s="87">
        <v>-1.1000000000000001</v>
      </c>
      <c r="F8472" s="96">
        <f t="shared" si="1455"/>
        <v>4.8</v>
      </c>
      <c r="G8472" s="96"/>
      <c r="H8472" s="74">
        <f t="shared" si="1456"/>
        <v>58</v>
      </c>
      <c r="I8472" s="53">
        <f t="shared" si="1454"/>
        <v>1.0196303308210999</v>
      </c>
      <c r="J8472" s="53">
        <f t="shared" si="1457"/>
        <v>-0.15163987620976144</v>
      </c>
      <c r="K8472" s="53">
        <f t="shared" si="1458"/>
        <v>1.4099315889294484</v>
      </c>
      <c r="L8472" s="53">
        <f t="shared" si="1459"/>
        <v>19.809885542313861</v>
      </c>
      <c r="M8472" s="93">
        <f t="shared" si="1460"/>
        <v>1.4402267818771228</v>
      </c>
      <c r="N8472" s="53">
        <f t="shared" si="1461"/>
        <v>11.568362561934135</v>
      </c>
      <c r="O8472">
        <f t="shared" si="1462"/>
        <v>0.44917247985014386</v>
      </c>
      <c r="P8472" s="53">
        <f t="shared" si="1463"/>
        <v>6.5032533846945055</v>
      </c>
      <c r="Q8472" s="53">
        <v>0.2</v>
      </c>
      <c r="R8472" s="53">
        <f t="shared" si="1464"/>
        <v>4.8649434887421776</v>
      </c>
    </row>
    <row r="8473" spans="2:18" ht="15">
      <c r="B8473" s="84">
        <v>38776</v>
      </c>
      <c r="C8473" s="85">
        <v>0</v>
      </c>
      <c r="D8473" s="86">
        <v>6.1</v>
      </c>
      <c r="E8473" s="87">
        <v>-3.1</v>
      </c>
      <c r="F8473" s="96">
        <f t="shared" si="1455"/>
        <v>1.4999999999999998</v>
      </c>
      <c r="G8473" s="96"/>
      <c r="H8473" s="74">
        <f t="shared" si="1456"/>
        <v>59</v>
      </c>
      <c r="I8473" s="53">
        <f t="shared" si="1454"/>
        <v>1.0191625985009487</v>
      </c>
      <c r="J8473" s="53">
        <f t="shared" si="1457"/>
        <v>-0.14508985840499172</v>
      </c>
      <c r="K8473" s="53">
        <f t="shared" si="1458"/>
        <v>1.4170381919670834</v>
      </c>
      <c r="L8473" s="53">
        <f t="shared" si="1459"/>
        <v>20.078497349513505</v>
      </c>
      <c r="M8473" s="93">
        <f t="shared" si="1460"/>
        <v>1.1007327896710921</v>
      </c>
      <c r="N8473" s="53">
        <f t="shared" si="1461"/>
        <v>10.353186626345448</v>
      </c>
      <c r="O8473">
        <f t="shared" si="1462"/>
        <v>0.36526692052720544</v>
      </c>
      <c r="P8473" s="53">
        <f t="shared" si="1463"/>
        <v>5.1636135172163016</v>
      </c>
      <c r="Q8473" s="53">
        <v>0.2</v>
      </c>
      <c r="R8473" s="53">
        <f t="shared" si="1464"/>
        <v>4.4201452284936922</v>
      </c>
    </row>
    <row r="8474" spans="2:18" ht="15">
      <c r="B8474" s="84">
        <v>38777</v>
      </c>
      <c r="C8474" s="85">
        <v>0</v>
      </c>
      <c r="D8474" s="86">
        <v>7.9</v>
      </c>
      <c r="E8474" s="87">
        <v>-2.5</v>
      </c>
      <c r="F8474" s="96">
        <f t="shared" si="1455"/>
        <v>2.7</v>
      </c>
      <c r="G8474" s="96"/>
      <c r="H8474" s="74">
        <f t="shared" si="1456"/>
        <v>60</v>
      </c>
      <c r="I8474" s="53">
        <f t="shared" si="1454"/>
        <v>1.0186891956596047</v>
      </c>
      <c r="J8474" s="53">
        <f t="shared" si="1457"/>
        <v>-0.13850424738581349</v>
      </c>
      <c r="K8474" s="53">
        <f t="shared" si="1458"/>
        <v>1.4241618533479681</v>
      </c>
      <c r="L8474" s="53">
        <f t="shared" si="1459"/>
        <v>20.34868668213046</v>
      </c>
      <c r="M8474" s="93">
        <f t="shared" si="1460"/>
        <v>1.2598138805299315</v>
      </c>
      <c r="N8474" s="53">
        <f t="shared" si="1461"/>
        <v>11.155832267207996</v>
      </c>
      <c r="O8474">
        <f t="shared" si="1462"/>
        <v>0.3940296238331889</v>
      </c>
      <c r="P8474" s="53">
        <f t="shared" si="1463"/>
        <v>5.6189999696270867</v>
      </c>
      <c r="Q8474" s="53">
        <v>0.2</v>
      </c>
      <c r="R8474" s="53">
        <f t="shared" si="1464"/>
        <v>4.6582575397045813</v>
      </c>
    </row>
    <row r="8475" spans="2:18" ht="15">
      <c r="B8475" s="84">
        <v>38778</v>
      </c>
      <c r="C8475" s="85">
        <v>0</v>
      </c>
      <c r="D8475" s="86">
        <v>9.4</v>
      </c>
      <c r="E8475" s="87">
        <v>-2.2000000000000002</v>
      </c>
      <c r="F8475" s="96">
        <f t="shared" si="1455"/>
        <v>3.6</v>
      </c>
      <c r="G8475" s="96"/>
      <c r="H8475" s="74">
        <f t="shared" si="1456"/>
        <v>61</v>
      </c>
      <c r="I8475" s="53">
        <f t="shared" si="1454"/>
        <v>1.0182102623845848</v>
      </c>
      <c r="J8475" s="53">
        <f t="shared" si="1457"/>
        <v>-0.13188497656225967</v>
      </c>
      <c r="K8475" s="53">
        <f t="shared" si="1458"/>
        <v>1.4313012343781424</v>
      </c>
      <c r="L8475" s="53">
        <f t="shared" si="1459"/>
        <v>20.620356550569728</v>
      </c>
      <c r="M8475" s="93">
        <f t="shared" si="1460"/>
        <v>1.4074676189374977</v>
      </c>
      <c r="N8475" s="53">
        <f t="shared" si="1461"/>
        <v>11.939168635895653</v>
      </c>
      <c r="O8475">
        <f t="shared" si="1462"/>
        <v>0.41688826962124098</v>
      </c>
      <c r="P8475" s="53">
        <f t="shared" si="1463"/>
        <v>5.9838281615334532</v>
      </c>
      <c r="Q8475" s="53">
        <v>0.2</v>
      </c>
      <c r="R8475" s="53">
        <f t="shared" si="1464"/>
        <v>4.875913435376213</v>
      </c>
    </row>
    <row r="8476" spans="2:18" ht="15">
      <c r="B8476" s="84">
        <v>38779</v>
      </c>
      <c r="C8476" s="85">
        <v>0</v>
      </c>
      <c r="D8476" s="86">
        <v>10.5</v>
      </c>
      <c r="E8476" s="87">
        <v>-3.1</v>
      </c>
      <c r="F8476" s="96">
        <f t="shared" si="1455"/>
        <v>3.7</v>
      </c>
      <c r="G8476" s="96"/>
      <c r="H8476" s="74">
        <f t="shared" si="1456"/>
        <v>62</v>
      </c>
      <c r="I8476" s="53">
        <f t="shared" si="1454"/>
        <v>1.0177259403999503</v>
      </c>
      <c r="J8476" s="53">
        <f t="shared" si="1457"/>
        <v>-0.12523397111924095</v>
      </c>
      <c r="K8476" s="53">
        <f t="shared" si="1458"/>
        <v>1.4384550455900516</v>
      </c>
      <c r="L8476" s="53">
        <f t="shared" si="1459"/>
        <v>20.893409874029718</v>
      </c>
      <c r="M8476" s="93">
        <f t="shared" si="1460"/>
        <v>1.5513747252840435</v>
      </c>
      <c r="N8476" s="53">
        <f t="shared" si="1461"/>
        <v>13.098685041468023</v>
      </c>
      <c r="O8476">
        <f t="shared" si="1462"/>
        <v>0.41949856421169557</v>
      </c>
      <c r="P8476" s="53">
        <f t="shared" si="1463"/>
        <v>6.0256473840762528</v>
      </c>
      <c r="Q8476" s="53">
        <v>0.2</v>
      </c>
      <c r="R8476" s="53">
        <f t="shared" si="1464"/>
        <v>5.1275559074270856</v>
      </c>
    </row>
    <row r="8477" spans="2:18" ht="15">
      <c r="B8477" s="84">
        <v>38780</v>
      </c>
      <c r="C8477" s="85">
        <v>0</v>
      </c>
      <c r="D8477" s="86">
        <v>9.3000000000000007</v>
      </c>
      <c r="E8477" s="87">
        <v>1.8</v>
      </c>
      <c r="F8477" s="96">
        <f t="shared" si="1455"/>
        <v>5.5500000000000007</v>
      </c>
      <c r="G8477" s="96"/>
      <c r="H8477" s="74">
        <f t="shared" si="1456"/>
        <v>63</v>
      </c>
      <c r="I8477" s="53">
        <f t="shared" si="1454"/>
        <v>1.0172363730243685</v>
      </c>
      <c r="J8477" s="53">
        <f t="shared" si="1457"/>
        <v>-0.11855314787728338</v>
      </c>
      <c r="K8477" s="53">
        <f t="shared" si="1458"/>
        <v>1.4456220444772312</v>
      </c>
      <c r="L8477" s="53">
        <f t="shared" si="1459"/>
        <v>21.167749545477854</v>
      </c>
      <c r="M8477" s="93">
        <f t="shared" si="1460"/>
        <v>1.2676275766467715</v>
      </c>
      <c r="N8477" s="53">
        <f t="shared" si="1461"/>
        <v>9.8549458300262565</v>
      </c>
      <c r="O8477">
        <f t="shared" si="1462"/>
        <v>0.47044536650950441</v>
      </c>
      <c r="P8477" s="53">
        <f t="shared" si="1463"/>
        <v>6.8480561394669461</v>
      </c>
      <c r="Q8477" s="53">
        <v>0.2</v>
      </c>
      <c r="R8477" s="53">
        <f t="shared" si="1464"/>
        <v>4.5372724965209805</v>
      </c>
    </row>
    <row r="8478" spans="2:18" ht="15">
      <c r="B8478" s="84">
        <v>38781</v>
      </c>
      <c r="C8478" s="85">
        <v>4.2</v>
      </c>
      <c r="D8478" s="86">
        <v>9.3000000000000007</v>
      </c>
      <c r="E8478" s="87">
        <v>1.8</v>
      </c>
      <c r="F8478" s="96">
        <f t="shared" si="1455"/>
        <v>5.5500000000000007</v>
      </c>
      <c r="G8478" s="96"/>
      <c r="H8478" s="74">
        <f t="shared" si="1456"/>
        <v>64</v>
      </c>
      <c r="I8478" s="53">
        <f t="shared" si="1454"/>
        <v>1.0167417051287022</v>
      </c>
      <c r="J8478" s="53">
        <f t="shared" si="1457"/>
        <v>-0.11184441518364702</v>
      </c>
      <c r="K8478" s="53">
        <f t="shared" si="1458"/>
        <v>1.452801033214203</v>
      </c>
      <c r="L8478" s="53">
        <f t="shared" si="1459"/>
        <v>21.443278495234836</v>
      </c>
      <c r="M8478" s="93">
        <f t="shared" si="1460"/>
        <v>1.2841275873883993</v>
      </c>
      <c r="N8478" s="53">
        <f t="shared" si="1461"/>
        <v>9.9832222378997226</v>
      </c>
      <c r="O8478">
        <f t="shared" si="1462"/>
        <v>0.47044536650950441</v>
      </c>
      <c r="P8478" s="53">
        <f t="shared" si="1463"/>
        <v>6.8480561394669461</v>
      </c>
      <c r="Q8478" s="53">
        <v>0.2</v>
      </c>
      <c r="R8478" s="53">
        <f t="shared" si="1464"/>
        <v>4.5648715363332233</v>
      </c>
    </row>
    <row r="8479" spans="2:18" ht="15">
      <c r="B8479" s="84">
        <v>38782</v>
      </c>
      <c r="C8479" s="85">
        <v>10.199999999999999</v>
      </c>
      <c r="D8479" s="86">
        <v>9.3000000000000007</v>
      </c>
      <c r="E8479" s="87">
        <v>-2.7</v>
      </c>
      <c r="F8479" s="96">
        <f t="shared" si="1455"/>
        <v>3.3000000000000003</v>
      </c>
      <c r="G8479" s="96"/>
      <c r="H8479" s="74">
        <f t="shared" si="1456"/>
        <v>65</v>
      </c>
      <c r="I8479" s="53">
        <f t="shared" si="1454"/>
        <v>1.0162420830931402</v>
      </c>
      <c r="J8479" s="53">
        <f t="shared" si="1457"/>
        <v>-0.10510967283220894</v>
      </c>
      <c r="K8479" s="53">
        <f t="shared" si="1458"/>
        <v>1.459990856366197</v>
      </c>
      <c r="L8479" s="53">
        <f t="shared" si="1459"/>
        <v>21.719899753086207</v>
      </c>
      <c r="M8479" s="93">
        <f t="shared" si="1460"/>
        <v>1.4867240550636469</v>
      </c>
      <c r="N8479" s="53">
        <f t="shared" si="1461"/>
        <v>12.790789768600328</v>
      </c>
      <c r="O8479">
        <f t="shared" si="1462"/>
        <v>0.40914270874681025</v>
      </c>
      <c r="P8479" s="53">
        <f t="shared" si="1463"/>
        <v>5.8599267019768071</v>
      </c>
      <c r="Q8479" s="53">
        <v>0.2</v>
      </c>
      <c r="R8479" s="53">
        <f t="shared" si="1464"/>
        <v>5.0383697639085687</v>
      </c>
    </row>
    <row r="8480" spans="2:18" ht="15">
      <c r="B8480" s="84">
        <v>38783</v>
      </c>
      <c r="C8480" s="85">
        <v>0</v>
      </c>
      <c r="D8480" s="86">
        <v>9.6999999999999993</v>
      </c>
      <c r="E8480" s="87">
        <v>-3.9</v>
      </c>
      <c r="F8480" s="96">
        <f t="shared" si="1455"/>
        <v>2.8999999999999995</v>
      </c>
      <c r="G8480" s="96"/>
      <c r="H8480" s="74">
        <f t="shared" si="1456"/>
        <v>66</v>
      </c>
      <c r="I8480" s="53">
        <f t="shared" si="1454"/>
        <v>1.015737654763881</v>
      </c>
      <c r="J8480" s="53">
        <f t="shared" si="1457"/>
        <v>-9.8350812010502386E-2</v>
      </c>
      <c r="K8480" s="53">
        <f t="shared" si="1458"/>
        <v>1.4671903985928214</v>
      </c>
      <c r="L8480" s="53">
        <f t="shared" si="1459"/>
        <v>21.997516508847159</v>
      </c>
      <c r="M8480" s="93">
        <f t="shared" si="1460"/>
        <v>1.5725806426080653</v>
      </c>
      <c r="N8480" s="53">
        <f t="shared" si="1461"/>
        <v>13.790881535427843</v>
      </c>
      <c r="O8480">
        <f t="shared" si="1462"/>
        <v>0.39901192228718407</v>
      </c>
      <c r="P8480" s="53">
        <f t="shared" si="1463"/>
        <v>5.6983032081584444</v>
      </c>
      <c r="Q8480" s="53">
        <v>0.2</v>
      </c>
      <c r="R8480" s="53">
        <f t="shared" si="1464"/>
        <v>5.2247475902031049</v>
      </c>
    </row>
    <row r="8481" spans="2:18" ht="15">
      <c r="B8481" s="84">
        <v>38784</v>
      </c>
      <c r="C8481" s="85">
        <v>0</v>
      </c>
      <c r="D8481" s="86">
        <v>8.1</v>
      </c>
      <c r="E8481" s="87">
        <v>-4.3</v>
      </c>
      <c r="F8481" s="96">
        <f t="shared" si="1455"/>
        <v>1.9</v>
      </c>
      <c r="G8481" s="96"/>
      <c r="H8481" s="74">
        <f t="shared" si="1456"/>
        <v>67</v>
      </c>
      <c r="I8481" s="53">
        <f t="shared" si="1454"/>
        <v>1.0152285694093826</v>
      </c>
      <c r="J8481" s="53">
        <f t="shared" si="1457"/>
        <v>-9.1569715272326185E-2</v>
      </c>
      <c r="K8481" s="53">
        <f t="shared" si="1458"/>
        <v>1.4743985823493233</v>
      </c>
      <c r="L8481" s="53">
        <f t="shared" si="1459"/>
        <v>22.276032171312455</v>
      </c>
      <c r="M8481" s="93">
        <f t="shared" si="1460"/>
        <v>1.4471527649718552</v>
      </c>
      <c r="N8481" s="53">
        <f t="shared" si="1461"/>
        <v>13.335140640720571</v>
      </c>
      <c r="O8481">
        <f t="shared" si="1462"/>
        <v>0.37464240968525692</v>
      </c>
      <c r="P8481" s="53">
        <f t="shared" si="1463"/>
        <v>5.3115884249100285</v>
      </c>
      <c r="Q8481" s="53">
        <v>0.2</v>
      </c>
      <c r="R8481" s="53">
        <f t="shared" si="1464"/>
        <v>5.0658130336815193</v>
      </c>
    </row>
    <row r="8482" spans="2:18" ht="15">
      <c r="B8482" s="84">
        <v>38785</v>
      </c>
      <c r="C8482" s="85">
        <v>0</v>
      </c>
      <c r="D8482" s="86">
        <v>12.1</v>
      </c>
      <c r="E8482" s="87">
        <v>-1.1000000000000001</v>
      </c>
      <c r="F8482" s="96">
        <f t="shared" si="1455"/>
        <v>5.5</v>
      </c>
      <c r="G8482" s="96"/>
      <c r="H8482" s="74">
        <f t="shared" si="1456"/>
        <v>68</v>
      </c>
      <c r="I8482" s="53">
        <f t="shared" si="1454"/>
        <v>1.0147149776761919</v>
      </c>
      <c r="J8482" s="53">
        <f t="shared" si="1457"/>
        <v>-8.4768256534351258E-2</v>
      </c>
      <c r="K8482" s="53">
        <f t="shared" si="1458"/>
        <v>1.481614365588644</v>
      </c>
      <c r="L8482" s="53">
        <f t="shared" si="1459"/>
        <v>22.555350425529952</v>
      </c>
      <c r="M8482" s="93">
        <f t="shared" si="1460"/>
        <v>1.7881005590789645</v>
      </c>
      <c r="N8482" s="53">
        <f t="shared" si="1461"/>
        <v>13.93110179934035</v>
      </c>
      <c r="O8482">
        <f t="shared" si="1462"/>
        <v>0.46900019134232457</v>
      </c>
      <c r="P8482" s="53">
        <f t="shared" si="1463"/>
        <v>6.8245700167601502</v>
      </c>
      <c r="Q8482" s="53">
        <v>0.2</v>
      </c>
      <c r="R8482" s="53">
        <f t="shared" si="1464"/>
        <v>5.4113768056030809</v>
      </c>
    </row>
    <row r="8483" spans="2:18" ht="15">
      <c r="B8483" s="84">
        <v>38786</v>
      </c>
      <c r="C8483" s="85">
        <v>1</v>
      </c>
      <c r="D8483" s="86">
        <v>12.1</v>
      </c>
      <c r="E8483" s="87">
        <v>1.5</v>
      </c>
      <c r="F8483" s="96">
        <f t="shared" si="1455"/>
        <v>6.8</v>
      </c>
      <c r="G8483" s="96"/>
      <c r="H8483" s="74">
        <f t="shared" si="1456"/>
        <v>69</v>
      </c>
      <c r="I8483" s="53">
        <f t="shared" si="1454"/>
        <v>1.0141970315443654</v>
      </c>
      <c r="J8483" s="53">
        <f t="shared" si="1457"/>
        <v>-7.7948301095184719E-2</v>
      </c>
      <c r="K8483" s="53">
        <f t="shared" si="1458"/>
        <v>1.4888367394670605</v>
      </c>
      <c r="L8483" s="53">
        <f t="shared" si="1459"/>
        <v>22.83537528834152</v>
      </c>
      <c r="M8483" s="93">
        <f t="shared" si="1460"/>
        <v>1.7127566669824086</v>
      </c>
      <c r="N8483" s="53">
        <f t="shared" si="1461"/>
        <v>12.638921237159687</v>
      </c>
      <c r="O8483">
        <f t="shared" si="1462"/>
        <v>0.50786634309783896</v>
      </c>
      <c r="P8483" s="53">
        <f t="shared" si="1463"/>
        <v>7.4592395635175563</v>
      </c>
      <c r="Q8483" s="53">
        <v>0.2</v>
      </c>
      <c r="R8483" s="53">
        <f t="shared" si="1464"/>
        <v>5.2045599209219118</v>
      </c>
    </row>
    <row r="8484" spans="2:18" ht="15">
      <c r="B8484" s="84">
        <v>38787</v>
      </c>
      <c r="C8484" s="85">
        <v>0</v>
      </c>
      <c r="D8484" s="86">
        <v>14.3</v>
      </c>
      <c r="E8484" s="87">
        <v>-1.1000000000000001</v>
      </c>
      <c r="F8484" s="96">
        <f t="shared" si="1455"/>
        <v>6.6000000000000005</v>
      </c>
      <c r="G8484" s="96"/>
      <c r="H8484" s="74">
        <f t="shared" si="1456"/>
        <v>70</v>
      </c>
      <c r="I8484" s="53">
        <f t="shared" si="1454"/>
        <v>1.0136748842824967</v>
      </c>
      <c r="J8484" s="53">
        <f t="shared" si="1457"/>
        <v>-7.1111705675353992E-2</v>
      </c>
      <c r="K8484" s="53">
        <f t="shared" si="1458"/>
        <v>1.4960647260558331</v>
      </c>
      <c r="L8484" s="53">
        <f t="shared" si="1459"/>
        <v>23.116011162141763</v>
      </c>
      <c r="M8484" s="93">
        <f t="shared" si="1460"/>
        <v>2.072824607892497</v>
      </c>
      <c r="N8484" s="53">
        <f t="shared" si="1461"/>
        <v>15.421342307328498</v>
      </c>
      <c r="O8484">
        <f t="shared" si="1462"/>
        <v>0.50170926729924392</v>
      </c>
      <c r="P8484" s="53">
        <f t="shared" si="1463"/>
        <v>7.3582830988883128</v>
      </c>
      <c r="Q8484" s="53">
        <v>0.2</v>
      </c>
      <c r="R8484" s="53">
        <f t="shared" si="1464"/>
        <v>5.7970206537144309</v>
      </c>
    </row>
    <row r="8485" spans="2:18" ht="15">
      <c r="B8485" s="84">
        <v>38788</v>
      </c>
      <c r="C8485" s="85">
        <v>0.2</v>
      </c>
      <c r="D8485" s="86">
        <v>4.0999999999999996</v>
      </c>
      <c r="E8485" s="87">
        <v>-1.7</v>
      </c>
      <c r="F8485" s="96">
        <f t="shared" si="1455"/>
        <v>1.1999999999999997</v>
      </c>
      <c r="G8485" s="96"/>
      <c r="H8485" s="74">
        <f t="shared" si="1456"/>
        <v>71</v>
      </c>
      <c r="I8485" s="53">
        <f t="shared" si="1454"/>
        <v>1.0131486904023612</v>
      </c>
      <c r="J8485" s="53">
        <f t="shared" si="1457"/>
        <v>-6.4260318476718287E-2</v>
      </c>
      <c r="K8485" s="53">
        <f t="shared" si="1458"/>
        <v>1.5032973760609161</v>
      </c>
      <c r="L8485" s="53">
        <f t="shared" si="1459"/>
        <v>23.397162886809447</v>
      </c>
      <c r="M8485" s="93">
        <f t="shared" si="1460"/>
        <v>1.0026059320237477</v>
      </c>
      <c r="N8485" s="53">
        <f t="shared" si="1461"/>
        <v>9.5791310924154498</v>
      </c>
      <c r="O8485">
        <f t="shared" si="1462"/>
        <v>0.35837121938267286</v>
      </c>
      <c r="P8485" s="53">
        <f t="shared" si="1463"/>
        <v>5.0550706834193235</v>
      </c>
      <c r="Q8485" s="53">
        <v>0.2</v>
      </c>
      <c r="R8485" s="53">
        <f t="shared" si="1464"/>
        <v>4.2419439684312943</v>
      </c>
    </row>
    <row r="8486" spans="2:18" ht="15">
      <c r="B8486" s="84">
        <v>38789</v>
      </c>
      <c r="C8486" s="85">
        <v>0</v>
      </c>
      <c r="D8486" s="86">
        <v>12.9</v>
      </c>
      <c r="E8486" s="87">
        <v>-2.7</v>
      </c>
      <c r="F8486" s="96">
        <f t="shared" si="1455"/>
        <v>5.0999999999999996</v>
      </c>
      <c r="G8486" s="96"/>
      <c r="H8486" s="74">
        <f t="shared" si="1456"/>
        <v>72</v>
      </c>
      <c r="I8486" s="53">
        <f t="shared" si="1454"/>
        <v>1.0126186056131936</v>
      </c>
      <c r="J8486" s="53">
        <f t="shared" si="1457"/>
        <v>-5.7395979259826993E-2</v>
      </c>
      <c r="K8486" s="53">
        <f t="shared" si="1458"/>
        <v>1.5105337665524803</v>
      </c>
      <c r="L8486" s="53">
        <f t="shared" si="1459"/>
        <v>23.678735789772343</v>
      </c>
      <c r="M8486" s="93">
        <f t="shared" si="1460"/>
        <v>2.0056528579405342</v>
      </c>
      <c r="N8486" s="53">
        <f t="shared" si="1461"/>
        <v>15.898997175760996</v>
      </c>
      <c r="O8486">
        <f t="shared" si="1462"/>
        <v>0.45757819344210393</v>
      </c>
      <c r="P8486" s="53">
        <f t="shared" si="1463"/>
        <v>6.6392625692475837</v>
      </c>
      <c r="Q8486" s="53">
        <v>0.2</v>
      </c>
      <c r="R8486" s="53">
        <f t="shared" si="1464"/>
        <v>5.8100250588562599</v>
      </c>
    </row>
    <row r="8487" spans="2:18" ht="15">
      <c r="B8487" s="84">
        <v>38790</v>
      </c>
      <c r="C8487" s="85">
        <v>0</v>
      </c>
      <c r="D8487" s="86">
        <v>16.100000000000001</v>
      </c>
      <c r="E8487" s="87">
        <v>-1.7</v>
      </c>
      <c r="F8487" s="96">
        <f t="shared" si="1455"/>
        <v>7.2000000000000011</v>
      </c>
      <c r="G8487" s="96"/>
      <c r="H8487" s="74">
        <f t="shared" si="1456"/>
        <v>73</v>
      </c>
      <c r="I8487" s="53">
        <f t="shared" si="1454"/>
        <v>1.0120847867756111</v>
      </c>
      <c r="J8487" s="53">
        <f t="shared" si="1457"/>
        <v>-5.0520519437772707E-2</v>
      </c>
      <c r="K8487" s="53">
        <f t="shared" si="1458"/>
        <v>1.5177729987056969</v>
      </c>
      <c r="L8487" s="53">
        <f t="shared" si="1459"/>
        <v>23.960635734170932</v>
      </c>
      <c r="M8487" s="93">
        <f t="shared" si="1460"/>
        <v>2.3667251189599106</v>
      </c>
      <c r="N8487" s="53">
        <f t="shared" si="1461"/>
        <v>17.185305594228556</v>
      </c>
      <c r="O8487">
        <f t="shared" si="1462"/>
        <v>0.52037934397357533</v>
      </c>
      <c r="P8487" s="53">
        <f t="shared" si="1463"/>
        <v>7.6648798098607109</v>
      </c>
      <c r="Q8487" s="53">
        <v>0.2</v>
      </c>
      <c r="R8487" s="53">
        <f t="shared" si="1464"/>
        <v>6.2155650307633987</v>
      </c>
    </row>
    <row r="8488" spans="2:18" ht="15">
      <c r="B8488" s="84">
        <v>38791</v>
      </c>
      <c r="C8488" s="85">
        <v>0</v>
      </c>
      <c r="D8488" s="86">
        <v>13.3</v>
      </c>
      <c r="E8488" s="87">
        <v>-2.7</v>
      </c>
      <c r="F8488" s="96">
        <f t="shared" si="1455"/>
        <v>5.3000000000000007</v>
      </c>
      <c r="G8488" s="96"/>
      <c r="H8488" s="74">
        <f t="shared" si="1456"/>
        <v>74</v>
      </c>
      <c r="I8488" s="53">
        <f t="shared" si="1454"/>
        <v>1.0115473918551963</v>
      </c>
      <c r="J8488" s="53">
        <f t="shared" si="1457"/>
        <v>-4.3635762185105259E-2</v>
      </c>
      <c r="K8488" s="53">
        <f t="shared" si="1458"/>
        <v>1.5250141955539771</v>
      </c>
      <c r="L8488" s="53">
        <f t="shared" si="1459"/>
        <v>24.242769165091758</v>
      </c>
      <c r="M8488" s="93">
        <f t="shared" si="1460"/>
        <v>2.0977497161910836</v>
      </c>
      <c r="N8488" s="53">
        <f t="shared" si="1461"/>
        <v>16.485083032262395</v>
      </c>
      <c r="O8488">
        <f t="shared" si="1462"/>
        <v>0.46325833201063299</v>
      </c>
      <c r="P8488" s="53">
        <f t="shared" si="1463"/>
        <v>6.7313451978244094</v>
      </c>
      <c r="Q8488" s="53">
        <v>0.2</v>
      </c>
      <c r="R8488" s="53">
        <f t="shared" si="1464"/>
        <v>5.9482231013762732</v>
      </c>
    </row>
    <row r="8489" spans="2:18" ht="15">
      <c r="B8489" s="84">
        <v>38792</v>
      </c>
      <c r="C8489" s="85">
        <v>0</v>
      </c>
      <c r="D8489" s="86">
        <v>11.1</v>
      </c>
      <c r="E8489" s="87">
        <v>3.4</v>
      </c>
      <c r="F8489" s="96">
        <f t="shared" si="1455"/>
        <v>7.25</v>
      </c>
      <c r="G8489" s="96"/>
      <c r="H8489" s="74">
        <f t="shared" si="1456"/>
        <v>75</v>
      </c>
      <c r="I8489" s="53">
        <f t="shared" si="1454"/>
        <v>1.0110065798757517</v>
      </c>
      <c r="J8489" s="53">
        <f t="shared" si="1457"/>
        <v>-3.6743522560419961E-2</v>
      </c>
      <c r="K8489" s="53">
        <f t="shared" si="1458"/>
        <v>1.532256499755605</v>
      </c>
      <c r="L8489" s="53">
        <f t="shared" si="1459"/>
        <v>24.525043153844361</v>
      </c>
      <c r="M8489" s="93">
        <f t="shared" si="1460"/>
        <v>1.5964758251687721</v>
      </c>
      <c r="N8489" s="53">
        <f t="shared" si="1461"/>
        <v>11.56921958733777</v>
      </c>
      <c r="O8489">
        <f t="shared" si="1462"/>
        <v>0.52196229436811259</v>
      </c>
      <c r="P8489" s="53">
        <f t="shared" si="1463"/>
        <v>7.6909383332769066</v>
      </c>
      <c r="Q8489" s="53">
        <v>0.2</v>
      </c>
      <c r="R8489" s="53">
        <f t="shared" si="1464"/>
        <v>4.9955649755703195</v>
      </c>
    </row>
    <row r="8490" spans="2:18" ht="15">
      <c r="B8490" s="84">
        <v>38793</v>
      </c>
      <c r="C8490" s="85">
        <v>0</v>
      </c>
      <c r="D8490" s="86">
        <v>14.6</v>
      </c>
      <c r="E8490" s="87">
        <v>2.2000000000000002</v>
      </c>
      <c r="F8490" s="96">
        <f t="shared" si="1455"/>
        <v>8.4</v>
      </c>
      <c r="G8490" s="96"/>
      <c r="H8490" s="74">
        <f t="shared" si="1456"/>
        <v>76</v>
      </c>
      <c r="I8490" s="53">
        <f t="shared" si="1454"/>
        <v>1.0104625108722431</v>
      </c>
      <c r="J8490" s="53">
        <f t="shared" si="1457"/>
        <v>-2.9845607641223473E-2</v>
      </c>
      <c r="K8490" s="53">
        <f t="shared" si="1458"/>
        <v>1.5394990713745209</v>
      </c>
      <c r="L8490" s="53">
        <f t="shared" si="1459"/>
        <v>24.807365440262192</v>
      </c>
      <c r="M8490" s="93">
        <f t="shared" si="1460"/>
        <v>2.1433458371375997</v>
      </c>
      <c r="N8490" s="53">
        <f t="shared" si="1461"/>
        <v>14.850477164316141</v>
      </c>
      <c r="O8490">
        <f t="shared" si="1462"/>
        <v>0.55955287615999294</v>
      </c>
      <c r="P8490" s="53">
        <f t="shared" si="1463"/>
        <v>8.3125902760935677</v>
      </c>
      <c r="Q8490" s="53">
        <v>0.2</v>
      </c>
      <c r="R8490" s="53">
        <f t="shared" si="1464"/>
        <v>5.7734300951823521</v>
      </c>
    </row>
    <row r="8491" spans="2:18" ht="15">
      <c r="B8491" s="84">
        <v>38794</v>
      </c>
      <c r="C8491" s="85">
        <v>0</v>
      </c>
      <c r="D8491" s="86">
        <v>10.1</v>
      </c>
      <c r="E8491" s="87">
        <v>2.6</v>
      </c>
      <c r="F8491" s="96">
        <f t="shared" si="1455"/>
        <v>6.35</v>
      </c>
      <c r="G8491" s="96"/>
      <c r="H8491" s="74">
        <f t="shared" si="1456"/>
        <v>77</v>
      </c>
      <c r="I8491" s="53">
        <f t="shared" si="1454"/>
        <v>1.0099153458434418</v>
      </c>
      <c r="J8491" s="53">
        <f t="shared" si="1457"/>
        <v>-2.2943816669741025E-2</v>
      </c>
      <c r="K8491" s="53">
        <f t="shared" si="1458"/>
        <v>1.546741085675797</v>
      </c>
      <c r="L8491" s="53">
        <f t="shared" si="1459"/>
        <v>25.089644473010019</v>
      </c>
      <c r="M8491" s="93">
        <f t="shared" si="1460"/>
        <v>1.5539668415724808</v>
      </c>
      <c r="N8491" s="53">
        <f t="shared" si="1461"/>
        <v>11.680839602004543</v>
      </c>
      <c r="O8491">
        <f t="shared" si="1462"/>
        <v>0.49410494521831477</v>
      </c>
      <c r="P8491" s="53">
        <f t="shared" si="1463"/>
        <v>7.2338084420335562</v>
      </c>
      <c r="Q8491" s="53">
        <v>0.2</v>
      </c>
      <c r="R8491" s="53">
        <f t="shared" si="1464"/>
        <v>4.9729364590878768</v>
      </c>
    </row>
    <row r="8492" spans="2:18" ht="15">
      <c r="B8492" s="84">
        <v>38795</v>
      </c>
      <c r="C8492" s="85">
        <v>0</v>
      </c>
      <c r="D8492" s="86">
        <v>14.9</v>
      </c>
      <c r="E8492" s="87">
        <v>2.2000000000000002</v>
      </c>
      <c r="F8492" s="96">
        <f t="shared" si="1455"/>
        <v>8.5500000000000007</v>
      </c>
      <c r="G8492" s="96"/>
      <c r="H8492" s="74">
        <f t="shared" si="1456"/>
        <v>78</v>
      </c>
      <c r="I8492" s="53">
        <f t="shared" si="1454"/>
        <v>1.0093652467042828</v>
      </c>
      <c r="J8492" s="53">
        <f t="shared" si="1457"/>
        <v>-1.6039941208328922E-2</v>
      </c>
      <c r="K8492" s="53">
        <f t="shared" si="1458"/>
        <v>1.5539817309362038</v>
      </c>
      <c r="L8492" s="53">
        <f t="shared" si="1459"/>
        <v>25.371789447885813</v>
      </c>
      <c r="M8492" s="93">
        <f t="shared" si="1460"/>
        <v>2.2311720057385274</v>
      </c>
      <c r="N8492" s="53">
        <f t="shared" si="1461"/>
        <v>15.370991433643265</v>
      </c>
      <c r="O8492">
        <f t="shared" si="1462"/>
        <v>0.56462652315368345</v>
      </c>
      <c r="P8492" s="53">
        <f t="shared" si="1463"/>
        <v>8.3969032301242521</v>
      </c>
      <c r="Q8492" s="53">
        <v>0.2</v>
      </c>
      <c r="R8492" s="53">
        <f t="shared" si="1464"/>
        <v>5.8958266773961103</v>
      </c>
    </row>
    <row r="8493" spans="2:18" ht="15">
      <c r="B8493" s="84">
        <v>38796</v>
      </c>
      <c r="C8493" s="85">
        <v>0</v>
      </c>
      <c r="D8493" s="86">
        <v>14.9</v>
      </c>
      <c r="E8493" s="87">
        <v>-0.9</v>
      </c>
      <c r="F8493" s="96">
        <f t="shared" si="1455"/>
        <v>7</v>
      </c>
      <c r="G8493" s="96"/>
      <c r="H8493" s="74">
        <f t="shared" si="1456"/>
        <v>79</v>
      </c>
      <c r="I8493" s="53">
        <f t="shared" si="1454"/>
        <v>1.0088123762379517</v>
      </c>
      <c r="J8493" s="53">
        <f t="shared" si="1457"/>
        <v>-9.1357653031883066E-3</v>
      </c>
      <c r="K8493" s="53">
        <f t="shared" si="1458"/>
        <v>1.5612202062701253</v>
      </c>
      <c r="L8493" s="53">
        <f t="shared" si="1459"/>
        <v>25.653710344108205</v>
      </c>
      <c r="M8493" s="93">
        <f t="shared" si="1460"/>
        <v>2.3682627531299216</v>
      </c>
      <c r="N8493" s="53">
        <f t="shared" si="1461"/>
        <v>17.335151905448896</v>
      </c>
      <c r="O8493">
        <f t="shared" si="1462"/>
        <v>0.51408950205511061</v>
      </c>
      <c r="P8493" s="53">
        <f t="shared" si="1463"/>
        <v>7.561434041661748</v>
      </c>
      <c r="Q8493" s="53">
        <v>0.2</v>
      </c>
      <c r="R8493" s="53">
        <f t="shared" si="1464"/>
        <v>6.2361789978168618</v>
      </c>
    </row>
    <row r="8494" spans="2:18" ht="15">
      <c r="B8494" s="84">
        <v>38797</v>
      </c>
      <c r="C8494" s="85">
        <v>0</v>
      </c>
      <c r="D8494" s="86">
        <v>11</v>
      </c>
      <c r="E8494" s="87">
        <v>4.9000000000000004</v>
      </c>
      <c r="F8494" s="96">
        <f t="shared" si="1455"/>
        <v>7.95</v>
      </c>
      <c r="G8494" s="96"/>
      <c r="H8494" s="74">
        <f t="shared" si="1456"/>
        <v>80</v>
      </c>
      <c r="I8494" s="53">
        <f t="shared" si="1454"/>
        <v>1.0082568980477142</v>
      </c>
      <c r="J8494" s="53">
        <f t="shared" si="1457"/>
        <v>-2.2330656551013675E-3</v>
      </c>
      <c r="K8494" s="53">
        <f t="shared" si="1458"/>
        <v>1.5684557194709616</v>
      </c>
      <c r="L8494" s="53">
        <f t="shared" si="1459"/>
        <v>25.935317958584541</v>
      </c>
      <c r="M8494" s="93">
        <f t="shared" si="1460"/>
        <v>1.5446610696999099</v>
      </c>
      <c r="N8494" s="53">
        <f t="shared" si="1461"/>
        <v>10.889436721335693</v>
      </c>
      <c r="O8494">
        <f t="shared" si="1462"/>
        <v>0.5445705104608336</v>
      </c>
      <c r="P8494" s="53">
        <f t="shared" si="1463"/>
        <v>8.0641758592374195</v>
      </c>
      <c r="Q8494" s="53">
        <v>0.2</v>
      </c>
      <c r="R8494" s="53">
        <f t="shared" si="1464"/>
        <v>4.8823704663796681</v>
      </c>
    </row>
    <row r="8495" spans="2:18" ht="15">
      <c r="B8495" s="84">
        <v>38798</v>
      </c>
      <c r="C8495" s="85">
        <v>2.6</v>
      </c>
      <c r="D8495" s="86">
        <v>18.5</v>
      </c>
      <c r="E8495" s="87">
        <v>4.9000000000000004</v>
      </c>
      <c r="F8495" s="96">
        <f t="shared" si="1455"/>
        <v>11.7</v>
      </c>
      <c r="G8495" s="96"/>
      <c r="H8495" s="74">
        <f t="shared" si="1456"/>
        <v>81</v>
      </c>
      <c r="I8495" s="53">
        <f t="shared" si="1454"/>
        <v>1.0076989765085038</v>
      </c>
      <c r="J8495" s="53">
        <f t="shared" si="1457"/>
        <v>4.6663882040709195E-3</v>
      </c>
      <c r="K8495" s="53">
        <f t="shared" si="1458"/>
        <v>1.5756874848680738</v>
      </c>
      <c r="L8495" s="53">
        <f t="shared" si="1459"/>
        <v>26.216523938157994</v>
      </c>
      <c r="M8495" s="93">
        <f t="shared" si="1460"/>
        <v>2.670951804613285</v>
      </c>
      <c r="N8495" s="53">
        <f t="shared" si="1461"/>
        <v>16.4358997415201</v>
      </c>
      <c r="O8495">
        <f t="shared" si="1462"/>
        <v>0.68088614153219085</v>
      </c>
      <c r="P8495" s="53">
        <f t="shared" si="1463"/>
        <v>10.353593778258876</v>
      </c>
      <c r="Q8495" s="53">
        <v>0.2</v>
      </c>
      <c r="R8495" s="53">
        <f t="shared" si="1464"/>
        <v>6.2974297624895366</v>
      </c>
    </row>
    <row r="8496" spans="2:18" ht="15">
      <c r="B8496" s="84">
        <v>38799</v>
      </c>
      <c r="C8496" s="85">
        <v>0</v>
      </c>
      <c r="D8496" s="86">
        <v>19.7</v>
      </c>
      <c r="E8496" s="87">
        <v>3.3</v>
      </c>
      <c r="F8496" s="96">
        <f t="shared" si="1455"/>
        <v>11.5</v>
      </c>
      <c r="G8496" s="96"/>
      <c r="H8496" s="74">
        <f t="shared" si="1456"/>
        <v>82</v>
      </c>
      <c r="I8496" s="53">
        <f t="shared" si="1454"/>
        <v>1.00713877671828</v>
      </c>
      <c r="J8496" s="53">
        <f t="shared" si="1457"/>
        <v>1.1560833730371266E-2</v>
      </c>
      <c r="K8496" s="53">
        <f t="shared" si="1458"/>
        <v>1.5829147211992498</v>
      </c>
      <c r="L8496" s="53">
        <f t="shared" si="1459"/>
        <v>26.497240809835752</v>
      </c>
      <c r="M8496" s="93">
        <f t="shared" si="1460"/>
        <v>2.9443516035642743</v>
      </c>
      <c r="N8496" s="53">
        <f t="shared" si="1461"/>
        <v>18.241959957266001</v>
      </c>
      <c r="O8496">
        <f t="shared" si="1462"/>
        <v>0.67292773448592091</v>
      </c>
      <c r="P8496" s="53">
        <f t="shared" si="1463"/>
        <v>10.218213752667999</v>
      </c>
      <c r="Q8496" s="53">
        <v>0.2</v>
      </c>
      <c r="R8496" s="53">
        <f t="shared" si="1464"/>
        <v>6.6905830282554417</v>
      </c>
    </row>
    <row r="8497" spans="2:18" ht="15">
      <c r="B8497" s="84">
        <v>38800</v>
      </c>
      <c r="C8497" s="85">
        <v>0</v>
      </c>
      <c r="D8497" s="86">
        <v>12.5</v>
      </c>
      <c r="E8497" s="87">
        <v>8.1</v>
      </c>
      <c r="F8497" s="96">
        <f t="shared" si="1455"/>
        <v>10.3</v>
      </c>
      <c r="G8497" s="96"/>
      <c r="H8497" s="74">
        <f t="shared" si="1456"/>
        <v>83</v>
      </c>
      <c r="I8497" s="53">
        <f t="shared" si="1454"/>
        <v>1.0065764644491733</v>
      </c>
      <c r="J8497" s="53">
        <f t="shared" si="1457"/>
        <v>1.8448515183421749E-2</v>
      </c>
      <c r="K8497" s="53">
        <f t="shared" si="1458"/>
        <v>1.5901366494986231</v>
      </c>
      <c r="L8497" s="53">
        <f t="shared" si="1459"/>
        <v>26.777382009003592</v>
      </c>
      <c r="M8497" s="93">
        <f t="shared" si="1460"/>
        <v>1.4780878464206793</v>
      </c>
      <c r="N8497" s="53">
        <f t="shared" si="1461"/>
        <v>9.5486807618375682</v>
      </c>
      <c r="O8497">
        <f t="shared" si="1462"/>
        <v>0.62686158409107096</v>
      </c>
      <c r="P8497" s="53">
        <f t="shared" si="1463"/>
        <v>9.4386255609461305</v>
      </c>
      <c r="Q8497" s="53">
        <v>0.2</v>
      </c>
      <c r="R8497" s="53">
        <f t="shared" si="1464"/>
        <v>4.6968123114389284</v>
      </c>
    </row>
    <row r="8498" spans="2:18" ht="15">
      <c r="B8498" s="84">
        <v>38801</v>
      </c>
      <c r="C8498" s="85">
        <v>0</v>
      </c>
      <c r="D8498" s="86">
        <v>18.899999999999999</v>
      </c>
      <c r="E8498" s="87">
        <v>5.3</v>
      </c>
      <c r="F8498" s="96">
        <f t="shared" si="1455"/>
        <v>12.1</v>
      </c>
      <c r="G8498" s="96"/>
      <c r="H8498" s="74">
        <f t="shared" si="1456"/>
        <v>84</v>
      </c>
      <c r="I8498" s="53">
        <f t="shared" si="1454"/>
        <v>1.0060122060984309</v>
      </c>
      <c r="J8498" s="53">
        <f t="shared" si="1457"/>
        <v>2.532768343999826E-2</v>
      </c>
      <c r="K8498" s="53">
        <f t="shared" si="1458"/>
        <v>1.5973524909999501</v>
      </c>
      <c r="L8498" s="53">
        <f t="shared" si="1459"/>
        <v>27.056861905635163</v>
      </c>
      <c r="M8498" s="93">
        <f t="shared" si="1460"/>
        <v>2.7939429962989606</v>
      </c>
      <c r="N8498" s="53">
        <f t="shared" si="1461"/>
        <v>16.962732002540967</v>
      </c>
      <c r="O8498">
        <f t="shared" si="1462"/>
        <v>0.69704989426601482</v>
      </c>
      <c r="P8498" s="53">
        <f t="shared" si="1463"/>
        <v>10.629169947021806</v>
      </c>
      <c r="Q8498" s="53">
        <v>0.2</v>
      </c>
      <c r="R8498" s="53">
        <f t="shared" si="1464"/>
        <v>6.4355849968237253</v>
      </c>
    </row>
    <row r="8499" spans="2:18" ht="15">
      <c r="B8499" s="84">
        <v>38802</v>
      </c>
      <c r="C8499" s="85">
        <v>0</v>
      </c>
      <c r="D8499" s="86">
        <v>20.3</v>
      </c>
      <c r="E8499" s="87">
        <v>6.9</v>
      </c>
      <c r="F8499" s="96">
        <f t="shared" si="1455"/>
        <v>13.600000000000001</v>
      </c>
      <c r="G8499" s="96"/>
      <c r="H8499" s="74">
        <f t="shared" si="1456"/>
        <v>85</v>
      </c>
      <c r="I8499" s="53">
        <f t="shared" si="1454"/>
        <v>1.0054461686391769</v>
      </c>
      <c r="J8499" s="53">
        <f t="shared" si="1457"/>
        <v>3.2196595806683208E-2</v>
      </c>
      <c r="K8499" s="53">
        <f t="shared" si="1458"/>
        <v>1.6045614650551407</v>
      </c>
      <c r="L8499" s="53">
        <f t="shared" si="1459"/>
        <v>27.335595828507749</v>
      </c>
      <c r="M8499" s="93">
        <f t="shared" si="1460"/>
        <v>2.9424565963637765</v>
      </c>
      <c r="N8499" s="53">
        <f t="shared" si="1461"/>
        <v>17.01100080467743</v>
      </c>
      <c r="O8499">
        <f t="shared" si="1462"/>
        <v>0.76068650884384703</v>
      </c>
      <c r="P8499" s="53">
        <f t="shared" si="1463"/>
        <v>11.721865831305575</v>
      </c>
      <c r="Q8499" s="53">
        <v>0.2</v>
      </c>
      <c r="R8499" s="53">
        <f t="shared" si="1464"/>
        <v>6.520748153615429</v>
      </c>
    </row>
    <row r="8500" spans="2:18" ht="15">
      <c r="B8500" s="84">
        <v>38803</v>
      </c>
      <c r="C8500" s="85">
        <v>0</v>
      </c>
      <c r="D8500" s="86">
        <v>13.5</v>
      </c>
      <c r="E8500" s="87">
        <v>8.9</v>
      </c>
      <c r="F8500" s="96">
        <f t="shared" si="1455"/>
        <v>11.2</v>
      </c>
      <c r="G8500" s="96"/>
      <c r="H8500" s="74">
        <f t="shared" si="1456"/>
        <v>86</v>
      </c>
      <c r="I8500" s="53">
        <f t="shared" si="1454"/>
        <v>1.0048785195710022</v>
      </c>
      <c r="J8500" s="53">
        <f t="shared" si="1457"/>
        <v>3.9053515832760941E-2</v>
      </c>
      <c r="K8500" s="53">
        <f t="shared" si="1458"/>
        <v>1.6117627870679505</v>
      </c>
      <c r="L8500" s="53">
        <f t="shared" si="1459"/>
        <v>27.613500087438954</v>
      </c>
      <c r="M8500" s="93">
        <f t="shared" si="1460"/>
        <v>1.6084140029525271</v>
      </c>
      <c r="N8500" s="53">
        <f t="shared" si="1461"/>
        <v>10.068141147117531</v>
      </c>
      <c r="O8500">
        <f t="shared" si="1462"/>
        <v>0.66114246857193948</v>
      </c>
      <c r="P8500" s="53">
        <f t="shared" si="1463"/>
        <v>10.018107769460803</v>
      </c>
      <c r="Q8500" s="53">
        <v>0.2</v>
      </c>
      <c r="R8500" s="53">
        <f t="shared" si="1464"/>
        <v>4.8521164833039787</v>
      </c>
    </row>
    <row r="8501" spans="2:18" ht="15">
      <c r="B8501" s="84">
        <v>38804</v>
      </c>
      <c r="C8501" s="85">
        <v>0</v>
      </c>
      <c r="D8501" s="86">
        <v>12.1</v>
      </c>
      <c r="E8501" s="87">
        <v>6.3</v>
      </c>
      <c r="F8501" s="96">
        <f t="shared" si="1455"/>
        <v>9.1999999999999993</v>
      </c>
      <c r="G8501" s="96"/>
      <c r="H8501" s="74">
        <f t="shared" si="1456"/>
        <v>87</v>
      </c>
      <c r="I8501" s="53">
        <f t="shared" si="1454"/>
        <v>1.0043094268703985</v>
      </c>
      <c r="J8501" s="53">
        <f t="shared" si="1457"/>
        <v>4.5896713124505203E-2</v>
      </c>
      <c r="K8501" s="53">
        <f t="shared" si="1458"/>
        <v>1.6189556664427691</v>
      </c>
      <c r="L8501" s="53">
        <f t="shared" si="1459"/>
        <v>27.890491993561984</v>
      </c>
      <c r="M8501" s="93">
        <f t="shared" si="1460"/>
        <v>1.6983743017483353</v>
      </c>
      <c r="N8501" s="53">
        <f t="shared" si="1461"/>
        <v>11.418763904443882</v>
      </c>
      <c r="O8501">
        <f t="shared" si="1462"/>
        <v>0.58708041364148555</v>
      </c>
      <c r="P8501" s="53">
        <f t="shared" si="1463"/>
        <v>8.7711664927715489</v>
      </c>
      <c r="Q8501" s="53">
        <v>0.2</v>
      </c>
      <c r="R8501" s="53">
        <f t="shared" si="1464"/>
        <v>5.059542228989593</v>
      </c>
    </row>
    <row r="8502" spans="2:18" ht="15">
      <c r="B8502" s="84">
        <v>38805</v>
      </c>
      <c r="C8502" s="85">
        <v>21.2</v>
      </c>
      <c r="D8502" s="86">
        <v>16.5</v>
      </c>
      <c r="E8502" s="87">
        <v>4.7</v>
      </c>
      <c r="F8502" s="96">
        <f t="shared" si="1455"/>
        <v>10.6</v>
      </c>
      <c r="G8502" s="96"/>
      <c r="H8502" s="74">
        <f t="shared" si="1456"/>
        <v>88</v>
      </c>
      <c r="I8502" s="53">
        <f t="shared" si="1454"/>
        <v>1.0037390589410518</v>
      </c>
      <c r="J8502" s="53">
        <f t="shared" si="1457"/>
        <v>5.2724463162001092E-2</v>
      </c>
      <c r="K8502" s="53">
        <f t="shared" si="1458"/>
        <v>1.6261393045485024</v>
      </c>
      <c r="L8502" s="53">
        <f t="shared" si="1459"/>
        <v>28.16648987766035</v>
      </c>
      <c r="M8502" s="93">
        <f t="shared" si="1460"/>
        <v>2.573306669479321</v>
      </c>
      <c r="N8502" s="53">
        <f t="shared" si="1461"/>
        <v>16.448361920407319</v>
      </c>
      <c r="O8502">
        <f t="shared" si="1462"/>
        <v>0.63811172487600121</v>
      </c>
      <c r="P8502" s="53">
        <f t="shared" si="1463"/>
        <v>9.6283671849042669</v>
      </c>
      <c r="Q8502" s="53">
        <v>0.2</v>
      </c>
      <c r="R8502" s="53">
        <f t="shared" si="1464"/>
        <v>6.2435022861041745</v>
      </c>
    </row>
    <row r="8503" spans="2:18" ht="15">
      <c r="B8503" s="84">
        <v>38806</v>
      </c>
      <c r="C8503" s="85">
        <v>0</v>
      </c>
      <c r="D8503" s="86">
        <v>16.5</v>
      </c>
      <c r="E8503" s="87">
        <v>2.5</v>
      </c>
      <c r="F8503" s="96">
        <f t="shared" si="1455"/>
        <v>9.5</v>
      </c>
      <c r="G8503" s="96"/>
      <c r="H8503" s="74">
        <f t="shared" si="1456"/>
        <v>89</v>
      </c>
      <c r="I8503" s="53">
        <f t="shared" si="1454"/>
        <v>1.0031675845640089</v>
      </c>
      <c r="J8503" s="53">
        <f t="shared" si="1457"/>
        <v>5.9535047119606721E-2</v>
      </c>
      <c r="K8503" s="53">
        <f t="shared" si="1458"/>
        <v>1.6333128926975893</v>
      </c>
      <c r="L8503" s="53">
        <f t="shared" si="1459"/>
        <v>28.441413106584648</v>
      </c>
      <c r="M8503" s="93">
        <f t="shared" si="1460"/>
        <v>2.7206790276187336</v>
      </c>
      <c r="N8503" s="53">
        <f t="shared" si="1461"/>
        <v>18.091063984892077</v>
      </c>
      <c r="O8503">
        <f t="shared" si="1462"/>
        <v>0.59770450458842328</v>
      </c>
      <c r="P8503" s="53">
        <f t="shared" si="1463"/>
        <v>8.9488800645474278</v>
      </c>
      <c r="Q8503" s="53">
        <v>0.2</v>
      </c>
      <c r="R8503" s="53">
        <f t="shared" si="1464"/>
        <v>6.5476161019132375</v>
      </c>
    </row>
    <row r="8504" spans="2:18" ht="15">
      <c r="B8504" s="84">
        <v>38807</v>
      </c>
      <c r="C8504" s="85">
        <v>0.2</v>
      </c>
      <c r="D8504" s="86">
        <v>21.3</v>
      </c>
      <c r="E8504" s="87">
        <v>6.9</v>
      </c>
      <c r="F8504" s="96">
        <f t="shared" si="1455"/>
        <v>14.100000000000001</v>
      </c>
      <c r="G8504" s="96"/>
      <c r="H8504" s="74">
        <f t="shared" si="1456"/>
        <v>90</v>
      </c>
      <c r="I8504" s="53">
        <f t="shared" si="1454"/>
        <v>1.0025951728477318</v>
      </c>
      <c r="J8504" s="53">
        <f t="shared" si="1457"/>
        <v>6.6326751691181615E-2</v>
      </c>
      <c r="K8504" s="53">
        <f t="shared" si="1458"/>
        <v>1.6404756101403113</v>
      </c>
      <c r="L8504" s="53">
        <f t="shared" si="1459"/>
        <v>28.715182097778587</v>
      </c>
      <c r="M8504" s="93">
        <f t="shared" si="1460"/>
        <v>3.2552397296218216</v>
      </c>
      <c r="N8504" s="53">
        <f t="shared" si="1461"/>
        <v>18.524297286516333</v>
      </c>
      <c r="O8504">
        <f t="shared" si="1462"/>
        <v>0.78299621064441227</v>
      </c>
      <c r="P8504" s="53">
        <f t="shared" si="1463"/>
        <v>12.107763074973807</v>
      </c>
      <c r="Q8504" s="53">
        <v>0.2</v>
      </c>
      <c r="R8504" s="53">
        <f t="shared" si="1464"/>
        <v>6.8869810182629161</v>
      </c>
    </row>
    <row r="8505" spans="2:18" ht="15">
      <c r="B8505" s="84">
        <v>38808</v>
      </c>
      <c r="C8505" s="85">
        <v>0</v>
      </c>
      <c r="D8505" s="86">
        <v>17</v>
      </c>
      <c r="E8505" s="87">
        <v>8.8000000000000007</v>
      </c>
      <c r="F8505" s="96">
        <f t="shared" si="1455"/>
        <v>12.9</v>
      </c>
      <c r="G8505" s="96"/>
      <c r="H8505" s="74">
        <f t="shared" si="1456"/>
        <v>91</v>
      </c>
      <c r="I8505" s="53">
        <f t="shared" si="1454"/>
        <v>1.002021993178057</v>
      </c>
      <c r="J8505" s="53">
        <f t="shared" si="1457"/>
        <v>7.3097868921165612E-2</v>
      </c>
      <c r="K8505" s="53">
        <f t="shared" si="1458"/>
        <v>1.6476266220746334</v>
      </c>
      <c r="L8505" s="53">
        <f t="shared" si="1459"/>
        <v>28.987718331942702</v>
      </c>
      <c r="M8505" s="93">
        <f t="shared" si="1460"/>
        <v>2.386485543629115</v>
      </c>
      <c r="N8505" s="53">
        <f t="shared" si="1461"/>
        <v>14.111392779719983</v>
      </c>
      <c r="O8505">
        <f t="shared" si="1462"/>
        <v>0.73038527643591511</v>
      </c>
      <c r="P8505" s="53">
        <f t="shared" si="1463"/>
        <v>11.200053395093956</v>
      </c>
      <c r="Q8505" s="53">
        <v>0.2</v>
      </c>
      <c r="R8505" s="53">
        <f t="shared" si="1464"/>
        <v>5.8344243999777428</v>
      </c>
    </row>
    <row r="8506" spans="2:18" ht="15">
      <c r="B8506" s="84">
        <v>38809</v>
      </c>
      <c r="C8506" s="85">
        <v>0</v>
      </c>
      <c r="D8506" s="86">
        <v>22.9</v>
      </c>
      <c r="E8506" s="87">
        <v>7.3</v>
      </c>
      <c r="F8506" s="96">
        <f t="shared" si="1455"/>
        <v>15.1</v>
      </c>
      <c r="G8506" s="96"/>
      <c r="H8506" s="74">
        <f t="shared" si="1456"/>
        <v>92</v>
      </c>
      <c r="I8506" s="53">
        <f t="shared" si="1454"/>
        <v>1.0014482151680699</v>
      </c>
      <c r="J8506" s="53">
        <f t="shared" si="1457"/>
        <v>7.9846696042596615E-2</v>
      </c>
      <c r="K8506" s="53">
        <f t="shared" si="1458"/>
        <v>1.6547650776719465</v>
      </c>
      <c r="L8506" s="53">
        <f t="shared" si="1459"/>
        <v>29.258944363867705</v>
      </c>
      <c r="M8506" s="93">
        <f t="shared" si="1460"/>
        <v>3.5605437277601366</v>
      </c>
      <c r="N8506" s="53">
        <f t="shared" si="1461"/>
        <v>19.645807020145533</v>
      </c>
      <c r="O8506">
        <f t="shared" si="1462"/>
        <v>0.82933316480591945</v>
      </c>
      <c r="P8506" s="53">
        <f t="shared" si="1463"/>
        <v>12.913734226146369</v>
      </c>
      <c r="Q8506" s="53">
        <v>0.2</v>
      </c>
      <c r="R8506" s="53">
        <f t="shared" si="1464"/>
        <v>7.1902028775889919</v>
      </c>
    </row>
    <row r="8507" spans="2:18" ht="15">
      <c r="B8507" s="84">
        <v>38810</v>
      </c>
      <c r="C8507" s="85">
        <v>0</v>
      </c>
      <c r="D8507" s="86">
        <v>16.899999999999999</v>
      </c>
      <c r="E8507" s="87">
        <v>7.6</v>
      </c>
      <c r="F8507" s="96">
        <f t="shared" si="1455"/>
        <v>12.25</v>
      </c>
      <c r="G8507" s="96"/>
      <c r="H8507" s="74">
        <f t="shared" si="1456"/>
        <v>93</v>
      </c>
      <c r="I8507" s="53">
        <f t="shared" si="1454"/>
        <v>1.0008740086079151</v>
      </c>
      <c r="J8507" s="53">
        <f t="shared" si="1457"/>
        <v>8.6571535323147847E-2</v>
      </c>
      <c r="K8507" s="53">
        <f t="shared" si="1458"/>
        <v>1.6618901081192283</v>
      </c>
      <c r="L8507" s="53">
        <f t="shared" si="1459"/>
        <v>29.528783831472477</v>
      </c>
      <c r="M8507" s="93">
        <f t="shared" si="1460"/>
        <v>2.5341422211125346</v>
      </c>
      <c r="N8507" s="53">
        <f t="shared" si="1461"/>
        <v>15.308616945075681</v>
      </c>
      <c r="O8507">
        <f t="shared" si="1462"/>
        <v>0.70319710793844881</v>
      </c>
      <c r="P8507" s="53">
        <f t="shared" si="1463"/>
        <v>10.734187883142379</v>
      </c>
      <c r="Q8507" s="53">
        <v>0.2</v>
      </c>
      <c r="R8507" s="53">
        <f t="shared" si="1464"/>
        <v>6.0723707407628735</v>
      </c>
    </row>
    <row r="8508" spans="2:18" ht="15">
      <c r="B8508" s="84">
        <v>38811</v>
      </c>
      <c r="C8508" s="85">
        <v>0.2</v>
      </c>
      <c r="D8508" s="86">
        <v>18.899999999999999</v>
      </c>
      <c r="E8508" s="87">
        <v>2.6</v>
      </c>
      <c r="F8508" s="96">
        <f t="shared" si="1455"/>
        <v>10.75</v>
      </c>
      <c r="G8508" s="96"/>
      <c r="H8508" s="74">
        <f t="shared" si="1456"/>
        <v>94</v>
      </c>
      <c r="I8508" s="53">
        <f t="shared" si="1454"/>
        <v>1.0002995434145516</v>
      </c>
      <c r="J8508" s="53">
        <f t="shared" si="1457"/>
        <v>9.3270693920241857E-2</v>
      </c>
      <c r="K8508" s="53">
        <f t="shared" si="1458"/>
        <v>1.6690008246782839</v>
      </c>
      <c r="L8508" s="53">
        <f t="shared" si="1459"/>
        <v>29.79716146308386</v>
      </c>
      <c r="M8508" s="93">
        <f t="shared" si="1460"/>
        <v>3.2164313215922542</v>
      </c>
      <c r="N8508" s="53">
        <f t="shared" si="1461"/>
        <v>20.451144527392039</v>
      </c>
      <c r="O8508">
        <f t="shared" si="1462"/>
        <v>0.6438026687081374</v>
      </c>
      <c r="P8508" s="53">
        <f t="shared" si="1463"/>
        <v>9.7245102124751863</v>
      </c>
      <c r="Q8508" s="53">
        <v>0.2</v>
      </c>
      <c r="R8508" s="53">
        <f t="shared" si="1464"/>
        <v>7.1416792543982615</v>
      </c>
    </row>
    <row r="8509" spans="2:18" ht="15">
      <c r="B8509" s="84">
        <v>38812</v>
      </c>
      <c r="C8509" s="85">
        <v>0.2</v>
      </c>
      <c r="D8509" s="86">
        <v>11.3</v>
      </c>
      <c r="E8509" s="87">
        <v>5.7</v>
      </c>
      <c r="F8509" s="96">
        <f t="shared" si="1455"/>
        <v>8.5</v>
      </c>
      <c r="G8509" s="96"/>
      <c r="H8509" s="74">
        <f t="shared" si="1456"/>
        <v>95</v>
      </c>
      <c r="I8509" s="53">
        <f t="shared" si="1454"/>
        <v>0.99972498958147271</v>
      </c>
      <c r="J8509" s="53">
        <f t="shared" si="1457"/>
        <v>9.9942483746302629E-2</v>
      </c>
      <c r="K8509" s="53">
        <f t="shared" si="1458"/>
        <v>1.6760963167629146</v>
      </c>
      <c r="L8509" s="53">
        <f t="shared" si="1459"/>
        <v>30.064003082998685</v>
      </c>
      <c r="M8509" s="93">
        <f t="shared" si="1460"/>
        <v>1.7522498958164798</v>
      </c>
      <c r="N8509" s="53">
        <f t="shared" si="1461"/>
        <v>12.094550777009367</v>
      </c>
      <c r="O8509">
        <f t="shared" si="1462"/>
        <v>0.56293085323359648</v>
      </c>
      <c r="P8509" s="53">
        <f t="shared" si="1463"/>
        <v>8.3687143143084199</v>
      </c>
      <c r="Q8509" s="53">
        <v>0.2</v>
      </c>
      <c r="R8509" s="53">
        <f t="shared" si="1464"/>
        <v>5.1738095306621075</v>
      </c>
    </row>
    <row r="8510" spans="2:18" ht="15">
      <c r="B8510" s="84">
        <v>38813</v>
      </c>
      <c r="C8510" s="85">
        <v>4.5999999999999996</v>
      </c>
      <c r="D8510" s="86">
        <v>13.9</v>
      </c>
      <c r="E8510" s="87">
        <v>4.3</v>
      </c>
      <c r="F8510" s="96">
        <f t="shared" si="1455"/>
        <v>9.1</v>
      </c>
      <c r="G8510" s="96"/>
      <c r="H8510" s="74">
        <f t="shared" si="1456"/>
        <v>96</v>
      </c>
      <c r="I8510" s="53">
        <f t="shared" si="1454"/>
        <v>0.99915051712840108</v>
      </c>
      <c r="J8510" s="53">
        <f t="shared" si="1457"/>
        <v>0.10658522134519043</v>
      </c>
      <c r="K8510" s="53">
        <f t="shared" si="1458"/>
        <v>1.6831756500350499</v>
      </c>
      <c r="L8510" s="53">
        <f t="shared" si="1459"/>
        <v>30.32923561537109</v>
      </c>
      <c r="M8510" s="93">
        <f t="shared" si="1460"/>
        <v>2.3672756723770854</v>
      </c>
      <c r="N8510" s="53">
        <f t="shared" si="1461"/>
        <v>15.975188924048501</v>
      </c>
      <c r="O8510">
        <f t="shared" si="1462"/>
        <v>0.58357594466329166</v>
      </c>
      <c r="P8510" s="53">
        <f t="shared" si="1463"/>
        <v>8.7126338277919171</v>
      </c>
      <c r="Q8510" s="53">
        <v>0.2</v>
      </c>
      <c r="R8510" s="53">
        <f t="shared" si="1464"/>
        <v>6.0586816919779913</v>
      </c>
    </row>
    <row r="8511" spans="2:18" ht="15">
      <c r="B8511" s="84">
        <v>38814</v>
      </c>
      <c r="C8511" s="85">
        <v>0</v>
      </c>
      <c r="D8511" s="86">
        <v>15.9</v>
      </c>
      <c r="E8511" s="87">
        <v>0.5</v>
      </c>
      <c r="F8511" s="96">
        <f t="shared" si="1455"/>
        <v>8.1999999999999993</v>
      </c>
      <c r="G8511" s="96"/>
      <c r="H8511" s="74">
        <f t="shared" si="1456"/>
        <v>97</v>
      </c>
      <c r="I8511" s="53">
        <f t="shared" si="1454"/>
        <v>0.99857629605097809</v>
      </c>
      <c r="J8511" s="53">
        <f t="shared" si="1457"/>
        <v>0.11319722778085846</v>
      </c>
      <c r="K8511" s="53">
        <f t="shared" si="1458"/>
        <v>1.690237864521094</v>
      </c>
      <c r="L8511" s="53">
        <f t="shared" si="1459"/>
        <v>30.592787086471208</v>
      </c>
      <c r="M8511" s="93">
        <f t="shared" si="1460"/>
        <v>2.9231575694819392</v>
      </c>
      <c r="N8511" s="53">
        <f t="shared" si="1461"/>
        <v>20.409310174081931</v>
      </c>
      <c r="O8511">
        <f t="shared" si="1462"/>
        <v>0.55285009606964186</v>
      </c>
      <c r="P8511" s="53">
        <f t="shared" si="1463"/>
        <v>8.2013511570068669</v>
      </c>
      <c r="Q8511" s="53">
        <v>0.2</v>
      </c>
      <c r="R8511" s="53">
        <f t="shared" si="1464"/>
        <v>6.9806332489592542</v>
      </c>
    </row>
    <row r="8512" spans="2:18" ht="15">
      <c r="B8512" s="84">
        <v>38815</v>
      </c>
      <c r="C8512" s="85">
        <v>0</v>
      </c>
      <c r="D8512" s="86">
        <v>18.5</v>
      </c>
      <c r="E8512" s="87">
        <v>2.1</v>
      </c>
      <c r="F8512" s="96">
        <f t="shared" si="1455"/>
        <v>10.3</v>
      </c>
      <c r="G8512" s="96"/>
      <c r="H8512" s="74">
        <f t="shared" si="1456"/>
        <v>98</v>
      </c>
      <c r="I8512" s="53">
        <f t="shared" si="1454"/>
        <v>0.99800249627045878</v>
      </c>
      <c r="J8512" s="53">
        <f t="shared" si="1457"/>
        <v>0.11977682853925833</v>
      </c>
      <c r="K8512" s="53">
        <f t="shared" si="1458"/>
        <v>1.6972819727499531</v>
      </c>
      <c r="L8512" s="53">
        <f t="shared" si="1459"/>
        <v>30.854586625364004</v>
      </c>
      <c r="M8512" s="93">
        <f t="shared" si="1460"/>
        <v>3.2881184180766381</v>
      </c>
      <c r="N8512" s="53">
        <f t="shared" si="1461"/>
        <v>21.241763916375643</v>
      </c>
      <c r="O8512">
        <f t="shared" si="1462"/>
        <v>0.62686158409107096</v>
      </c>
      <c r="P8512" s="53">
        <f t="shared" si="1463"/>
        <v>9.4386255609461305</v>
      </c>
      <c r="Q8512" s="53">
        <v>0.2</v>
      </c>
      <c r="R8512" s="53">
        <f t="shared" si="1464"/>
        <v>7.2912417699201022</v>
      </c>
    </row>
    <row r="8513" spans="2:18" ht="15">
      <c r="B8513" s="84">
        <v>38816</v>
      </c>
      <c r="C8513" s="85">
        <v>0</v>
      </c>
      <c r="D8513" s="86">
        <v>17.5</v>
      </c>
      <c r="E8513" s="87">
        <v>5.0999999999999996</v>
      </c>
      <c r="F8513" s="96">
        <f t="shared" si="1455"/>
        <v>11.3</v>
      </c>
      <c r="G8513" s="96"/>
      <c r="H8513" s="74">
        <f t="shared" si="1456"/>
        <v>99</v>
      </c>
      <c r="I8513" s="53">
        <f t="shared" si="1454"/>
        <v>0.99742928758342975</v>
      </c>
      <c r="J8513" s="53">
        <f t="shared" si="1457"/>
        <v>0.12632235344451542</v>
      </c>
      <c r="K8513" s="53">
        <f t="shared" si="1458"/>
        <v>1.7043069579144707</v>
      </c>
      <c r="L8513" s="53">
        <f t="shared" si="1459"/>
        <v>31.11456446305997</v>
      </c>
      <c r="M8513" s="93">
        <f t="shared" si="1460"/>
        <v>2.9858434341063758</v>
      </c>
      <c r="N8513" s="53">
        <f t="shared" si="1461"/>
        <v>18.626166899866938</v>
      </c>
      <c r="O8513">
        <f t="shared" si="1462"/>
        <v>0.66505069515847637</v>
      </c>
      <c r="P8513" s="53">
        <f t="shared" si="1463"/>
        <v>10.084417259960709</v>
      </c>
      <c r="Q8513" s="53">
        <v>0.2</v>
      </c>
      <c r="R8513" s="53">
        <f t="shared" si="1464"/>
        <v>6.765643395109902</v>
      </c>
    </row>
    <row r="8514" spans="2:18" ht="15">
      <c r="B8514" s="84">
        <v>38817</v>
      </c>
      <c r="C8514" s="85">
        <v>0</v>
      </c>
      <c r="D8514" s="86">
        <v>14.5</v>
      </c>
      <c r="E8514" s="87">
        <v>7.9</v>
      </c>
      <c r="F8514" s="96">
        <f t="shared" si="1455"/>
        <v>11.2</v>
      </c>
      <c r="G8514" s="96"/>
      <c r="H8514" s="74">
        <f t="shared" si="1456"/>
        <v>100</v>
      </c>
      <c r="I8514" s="53">
        <f t="shared" si="1454"/>
        <v>0.99685683961156368</v>
      </c>
      <c r="J8514" s="53">
        <f t="shared" si="1457"/>
        <v>0.13283213659038717</v>
      </c>
      <c r="K8514" s="53">
        <f t="shared" si="1458"/>
        <v>1.7113117720582456</v>
      </c>
      <c r="L8514" s="53">
        <f t="shared" si="1459"/>
        <v>31.37265193019261</v>
      </c>
      <c r="M8514" s="93">
        <f t="shared" si="1460"/>
        <v>2.188873535060575</v>
      </c>
      <c r="N8514" s="53">
        <f t="shared" si="1461"/>
        <v>13.701626362196274</v>
      </c>
      <c r="O8514">
        <f t="shared" si="1462"/>
        <v>0.66114246857193948</v>
      </c>
      <c r="P8514" s="53">
        <f t="shared" si="1463"/>
        <v>10.018107769460803</v>
      </c>
      <c r="Q8514" s="53">
        <v>0.2</v>
      </c>
      <c r="R8514" s="53">
        <f t="shared" si="1464"/>
        <v>5.6622529369805861</v>
      </c>
    </row>
    <row r="8515" spans="2:18" ht="15">
      <c r="B8515" s="84">
        <v>38818</v>
      </c>
      <c r="C8515" s="85">
        <v>22.6</v>
      </c>
      <c r="D8515" s="86">
        <v>13.3</v>
      </c>
      <c r="E8515" s="87">
        <v>5.3</v>
      </c>
      <c r="F8515" s="96">
        <f t="shared" si="1455"/>
        <v>9.3000000000000007</v>
      </c>
      <c r="G8515" s="96"/>
      <c r="H8515" s="74">
        <f t="shared" si="1456"/>
        <v>101</v>
      </c>
      <c r="I8515" s="53">
        <f t="shared" si="1454"/>
        <v>0.99628532175142503</v>
      </c>
      <c r="J8515" s="53">
        <f t="shared" si="1457"/>
        <v>0.1393045162879965</v>
      </c>
      <c r="K8515" s="53">
        <f t="shared" si="1458"/>
        <v>1.7182953342900864</v>
      </c>
      <c r="L8515" s="53">
        <f t="shared" si="1459"/>
        <v>31.628781453279863</v>
      </c>
      <c r="M8515" s="93">
        <f t="shared" si="1460"/>
        <v>2.2703677980435275</v>
      </c>
      <c r="N8515" s="53">
        <f t="shared" si="1461"/>
        <v>15.208149575471419</v>
      </c>
      <c r="O8515">
        <f t="shared" si="1462"/>
        <v>0.5906032755586329</v>
      </c>
      <c r="P8515" s="53">
        <f t="shared" si="1463"/>
        <v>8.8300505236178406</v>
      </c>
      <c r="Q8515" s="53">
        <v>0.2</v>
      </c>
      <c r="R8515" s="53">
        <f t="shared" si="1464"/>
        <v>5.9003103373325763</v>
      </c>
    </row>
    <row r="8516" spans="2:18" ht="15">
      <c r="B8516" s="84">
        <v>38819</v>
      </c>
      <c r="C8516" s="85">
        <v>0</v>
      </c>
      <c r="D8516" s="86">
        <v>16.100000000000001</v>
      </c>
      <c r="E8516" s="87">
        <v>2.7</v>
      </c>
      <c r="F8516" s="96">
        <f t="shared" si="1455"/>
        <v>9.4</v>
      </c>
      <c r="G8516" s="96"/>
      <c r="H8516" s="74">
        <f t="shared" si="1456"/>
        <v>102</v>
      </c>
      <c r="I8516" s="53">
        <f t="shared" si="1454"/>
        <v>0.99571490312434352</v>
      </c>
      <c r="J8516" s="53">
        <f t="shared" si="1457"/>
        <v>0.14573783503083854</v>
      </c>
      <c r="K8516" s="53">
        <f t="shared" si="1458"/>
        <v>1.7252565290286555</v>
      </c>
      <c r="L8516" s="53">
        <f t="shared" si="1459"/>
        <v>31.882886549630676</v>
      </c>
      <c r="M8516" s="93">
        <f t="shared" si="1460"/>
        <v>2.9728870592797425</v>
      </c>
      <c r="N8516" s="53">
        <f t="shared" si="1461"/>
        <v>19.840789721714803</v>
      </c>
      <c r="O8516">
        <f t="shared" si="1462"/>
        <v>0.59414461193760781</v>
      </c>
      <c r="P8516" s="53">
        <f t="shared" si="1463"/>
        <v>8.8892877636983627</v>
      </c>
      <c r="Q8516" s="53">
        <v>0.2</v>
      </c>
      <c r="R8516" s="53">
        <f t="shared" si="1464"/>
        <v>6.9281892236128293</v>
      </c>
    </row>
    <row r="8517" spans="2:18" ht="15">
      <c r="B8517" s="84">
        <v>38820</v>
      </c>
      <c r="C8517" s="85">
        <v>0</v>
      </c>
      <c r="D8517" s="86">
        <v>19.7</v>
      </c>
      <c r="E8517" s="87">
        <v>1.7</v>
      </c>
      <c r="F8517" s="96">
        <f t="shared" si="1455"/>
        <v>10.7</v>
      </c>
      <c r="G8517" s="96"/>
      <c r="H8517" s="74">
        <f t="shared" si="1456"/>
        <v>103</v>
      </c>
      <c r="I8517" s="53">
        <f t="shared" si="1454"/>
        <v>0.99514575252636817</v>
      </c>
      <c r="J8517" s="53">
        <f t="shared" si="1457"/>
        <v>0.15213043947803545</v>
      </c>
      <c r="K8517" s="53">
        <f t="shared" si="1458"/>
        <v>1.7321942042801588</v>
      </c>
      <c r="L8517" s="53">
        <f t="shared" si="1459"/>
        <v>32.134901820960117</v>
      </c>
      <c r="M8517" s="93">
        <f t="shared" si="1460"/>
        <v>3.6387947839212087</v>
      </c>
      <c r="N8517" s="53">
        <f t="shared" si="1461"/>
        <v>23.177263130172129</v>
      </c>
      <c r="O8517">
        <f t="shared" si="1462"/>
        <v>0.64190077944287904</v>
      </c>
      <c r="P8517" s="53">
        <f t="shared" si="1463"/>
        <v>9.6923676467585924</v>
      </c>
      <c r="Q8517" s="53">
        <v>0.2</v>
      </c>
      <c r="R8517" s="53">
        <f t="shared" si="1464"/>
        <v>7.7450241494320844</v>
      </c>
    </row>
    <row r="8518" spans="2:18" ht="15">
      <c r="B8518" s="84">
        <v>38821</v>
      </c>
      <c r="C8518" s="85">
        <v>0</v>
      </c>
      <c r="D8518" s="86">
        <v>21.7</v>
      </c>
      <c r="E8518" s="87">
        <v>3.9</v>
      </c>
      <c r="F8518" s="96">
        <f t="shared" si="1455"/>
        <v>12.799999999999999</v>
      </c>
      <c r="G8518" s="96"/>
      <c r="H8518" s="74">
        <f t="shared" si="1456"/>
        <v>104</v>
      </c>
      <c r="I8518" s="53">
        <f t="shared" si="1454"/>
        <v>0.9945780383783176</v>
      </c>
      <c r="J8518" s="53">
        <f t="shared" si="1457"/>
        <v>0.15848068045680108</v>
      </c>
      <c r="K8518" s="53">
        <f t="shared" si="1458"/>
        <v>1.7391071699522611</v>
      </c>
      <c r="L8518" s="53">
        <f t="shared" si="1459"/>
        <v>32.384762945779599</v>
      </c>
      <c r="M8518" s="93">
        <f t="shared" si="1460"/>
        <v>3.9153593139043101</v>
      </c>
      <c r="N8518" s="53">
        <f t="shared" si="1461"/>
        <v>23.227348973306729</v>
      </c>
      <c r="O8518">
        <f t="shared" si="1462"/>
        <v>0.72614369699223968</v>
      </c>
      <c r="P8518" s="53">
        <f t="shared" si="1463"/>
        <v>11.127227126087424</v>
      </c>
      <c r="Q8518" s="53">
        <v>0.2</v>
      </c>
      <c r="R8518" s="53">
        <f t="shared" si="1464"/>
        <v>7.87873708117879</v>
      </c>
    </row>
    <row r="8519" spans="2:18" ht="15">
      <c r="B8519" s="84">
        <v>38822</v>
      </c>
      <c r="C8519" s="85">
        <v>0</v>
      </c>
      <c r="D8519" s="86">
        <v>17</v>
      </c>
      <c r="E8519" s="87">
        <v>7.7</v>
      </c>
      <c r="F8519" s="96">
        <f t="shared" si="1455"/>
        <v>12.35</v>
      </c>
      <c r="G8519" s="96"/>
      <c r="H8519" s="74">
        <f t="shared" si="1456"/>
        <v>105</v>
      </c>
      <c r="I8519" s="53">
        <f t="shared" si="1454"/>
        <v>0.9940119286759419</v>
      </c>
      <c r="J8519" s="53">
        <f t="shared" si="1457"/>
        <v>0.16478691298506745</v>
      </c>
      <c r="K8519" s="53">
        <f t="shared" si="1458"/>
        <v>1.7459941962077394</v>
      </c>
      <c r="L8519" s="53">
        <f t="shared" si="1459"/>
        <v>32.63240667063225</v>
      </c>
      <c r="M8519" s="93">
        <f t="shared" si="1460"/>
        <v>2.8098126855714236</v>
      </c>
      <c r="N8519" s="53">
        <f t="shared" si="1461"/>
        <v>16.917629136632506</v>
      </c>
      <c r="O8519">
        <f t="shared" si="1462"/>
        <v>0.70732149602853711</v>
      </c>
      <c r="P8519" s="53">
        <f t="shared" si="1463"/>
        <v>10.804713637867328</v>
      </c>
      <c r="Q8519" s="53">
        <v>0.2</v>
      </c>
      <c r="R8519" s="53">
        <f t="shared" si="1464"/>
        <v>6.4380835695412815</v>
      </c>
    </row>
    <row r="8520" spans="2:18" ht="15">
      <c r="B8520" s="84">
        <v>38823</v>
      </c>
      <c r="C8520" s="85">
        <v>0.6</v>
      </c>
      <c r="D8520" s="86">
        <v>20.100000000000001</v>
      </c>
      <c r="E8520" s="87">
        <v>9.6999999999999993</v>
      </c>
      <c r="F8520" s="96">
        <f t="shared" si="1455"/>
        <v>14.9</v>
      </c>
      <c r="G8520" s="96"/>
      <c r="H8520" s="74">
        <f t="shared" si="1456"/>
        <v>106</v>
      </c>
      <c r="I8520" s="53">
        <f t="shared" si="1454"/>
        <v>0.99344759094020973</v>
      </c>
      <c r="J8520" s="53">
        <f t="shared" si="1457"/>
        <v>0.17104749631521274</v>
      </c>
      <c r="K8520" s="53">
        <f t="shared" si="1458"/>
        <v>1.7528540118617566</v>
      </c>
      <c r="L8520" s="53">
        <f t="shared" si="1459"/>
        <v>32.877770800246196</v>
      </c>
      <c r="M8520" s="93">
        <f t="shared" si="1460"/>
        <v>3.2468801598827648</v>
      </c>
      <c r="N8520" s="53">
        <f t="shared" si="1461"/>
        <v>18.024696241912675</v>
      </c>
      <c r="O8520">
        <f t="shared" si="1462"/>
        <v>0.81987919495865125</v>
      </c>
      <c r="P8520" s="53">
        <f t="shared" si="1463"/>
        <v>12.748814564685748</v>
      </c>
      <c r="Q8520" s="53">
        <v>0.2</v>
      </c>
      <c r="R8520" s="53">
        <f t="shared" si="1464"/>
        <v>6.8125687109250093</v>
      </c>
    </row>
    <row r="8521" spans="2:18" ht="15">
      <c r="B8521" s="84">
        <v>38824</v>
      </c>
      <c r="C8521" s="85">
        <v>1.6</v>
      </c>
      <c r="D8521" s="86">
        <v>20.6</v>
      </c>
      <c r="E8521" s="87">
        <v>9</v>
      </c>
      <c r="F8521" s="96">
        <f t="shared" si="1455"/>
        <v>14.8</v>
      </c>
      <c r="G8521" s="96"/>
      <c r="H8521" s="74">
        <f t="shared" si="1456"/>
        <v>107</v>
      </c>
      <c r="I8521" s="53">
        <f t="shared" si="1454"/>
        <v>0.99288519216773652</v>
      </c>
      <c r="J8521" s="53">
        <f t="shared" si="1457"/>
        <v>0.17726079399979452</v>
      </c>
      <c r="K8521" s="53">
        <f t="shared" si="1458"/>
        <v>1.7596853028269679</v>
      </c>
      <c r="L8521" s="53">
        <f t="shared" si="1459"/>
        <v>33.120794186681486</v>
      </c>
      <c r="M8521" s="93">
        <f t="shared" si="1460"/>
        <v>3.44387048333311</v>
      </c>
      <c r="N8521" s="53">
        <f t="shared" si="1461"/>
        <v>19.176911232345159</v>
      </c>
      <c r="O8521">
        <f t="shared" si="1462"/>
        <v>0.81518753761127583</v>
      </c>
      <c r="P8521" s="53">
        <f t="shared" si="1463"/>
        <v>12.6670614236348</v>
      </c>
      <c r="Q8521" s="53">
        <v>0.2</v>
      </c>
      <c r="R8521" s="53">
        <f t="shared" si="1464"/>
        <v>7.069124169955634</v>
      </c>
    </row>
    <row r="8522" spans="2:18" ht="15">
      <c r="B8522" s="84">
        <v>38825</v>
      </c>
      <c r="C8522" s="85">
        <v>0</v>
      </c>
      <c r="D8522" s="86">
        <v>18.600000000000001</v>
      </c>
      <c r="E8522" s="87">
        <v>9.6999999999999993</v>
      </c>
      <c r="F8522" s="96">
        <f t="shared" si="1455"/>
        <v>14.15</v>
      </c>
      <c r="G8522" s="96"/>
      <c r="H8522" s="74">
        <f t="shared" si="1456"/>
        <v>108</v>
      </c>
      <c r="I8522" s="53">
        <f t="shared" ref="I8522:I8585" si="1465">1+0.0334*COS($I$7*H8522-0.0552)</f>
        <v>0.99232489878136709</v>
      </c>
      <c r="J8522" s="53">
        <f t="shared" si="1457"/>
        <v>0.18342517398019959</v>
      </c>
      <c r="K8522" s="53">
        <f t="shared" si="1458"/>
        <v>1.7664867106110842</v>
      </c>
      <c r="L8522" s="53">
        <f t="shared" si="1459"/>
        <v>33.361416717549993</v>
      </c>
      <c r="M8522" s="93">
        <f t="shared" si="1460"/>
        <v>2.9778980431854709</v>
      </c>
      <c r="N8522" s="53">
        <f t="shared" si="1461"/>
        <v>16.919534476298537</v>
      </c>
      <c r="O8522">
        <f t="shared" si="1462"/>
        <v>0.78525824816094203</v>
      </c>
      <c r="P8522" s="53">
        <f t="shared" si="1463"/>
        <v>12.146969412733183</v>
      </c>
      <c r="Q8522" s="53">
        <v>0.2</v>
      </c>
      <c r="R8522" s="53">
        <f t="shared" si="1464"/>
        <v>6.5265003056027666</v>
      </c>
    </row>
    <row r="8523" spans="2:18" ht="15">
      <c r="B8523" s="84">
        <v>38826</v>
      </c>
      <c r="C8523" s="85">
        <v>0.2</v>
      </c>
      <c r="D8523" s="86">
        <v>21.3</v>
      </c>
      <c r="E8523" s="87">
        <v>7</v>
      </c>
      <c r="F8523" s="96">
        <f t="shared" si="1455"/>
        <v>14.15</v>
      </c>
      <c r="G8523" s="96"/>
      <c r="H8523" s="74">
        <f t="shared" si="1456"/>
        <v>109</v>
      </c>
      <c r="I8523" s="53">
        <f t="shared" si="1465"/>
        <v>0.99176687658092877</v>
      </c>
      <c r="J8523" s="53">
        <f t="shared" si="1457"/>
        <v>0.18953900869906945</v>
      </c>
      <c r="K8523" s="53">
        <f t="shared" si="1458"/>
        <v>1.773256830871865</v>
      </c>
      <c r="L8523" s="53">
        <f t="shared" si="1459"/>
        <v>33.599579303390037</v>
      </c>
      <c r="M8523" s="93">
        <f t="shared" si="1460"/>
        <v>3.801650556053453</v>
      </c>
      <c r="N8523" s="53">
        <f t="shared" si="1461"/>
        <v>21.599852216961796</v>
      </c>
      <c r="O8523">
        <f t="shared" si="1462"/>
        <v>0.78525824816094203</v>
      </c>
      <c r="P8523" s="53">
        <f t="shared" si="1463"/>
        <v>12.146969412733183</v>
      </c>
      <c r="Q8523" s="53">
        <v>0.2</v>
      </c>
      <c r="R8523" s="53">
        <f t="shared" si="1464"/>
        <v>7.5850274425326569</v>
      </c>
    </row>
    <row r="8524" spans="2:18" ht="15">
      <c r="B8524" s="84">
        <v>38827</v>
      </c>
      <c r="C8524" s="85">
        <v>0.4</v>
      </c>
      <c r="D8524" s="86">
        <v>23.9</v>
      </c>
      <c r="E8524" s="87">
        <v>7.3</v>
      </c>
      <c r="F8524" s="96">
        <f t="shared" si="1455"/>
        <v>15.6</v>
      </c>
      <c r="G8524" s="96"/>
      <c r="H8524" s="74">
        <f t="shared" si="1456"/>
        <v>110</v>
      </c>
      <c r="I8524" s="53">
        <f t="shared" si="1465"/>
        <v>0.99121129069416836</v>
      </c>
      <c r="J8524" s="53">
        <f t="shared" si="1457"/>
        <v>0.19560067523736388</v>
      </c>
      <c r="K8524" s="53">
        <f t="shared" si="1458"/>
        <v>1.7799942120349357</v>
      </c>
      <c r="L8524" s="53">
        <f t="shared" si="1459"/>
        <v>33.835223864280934</v>
      </c>
      <c r="M8524" s="93">
        <f t="shared" si="1460"/>
        <v>4.3119035577649996</v>
      </c>
      <c r="N8524" s="53">
        <f t="shared" si="1461"/>
        <v>23.435381065322087</v>
      </c>
      <c r="O8524">
        <f t="shared" si="1462"/>
        <v>0.85338488855159589</v>
      </c>
      <c r="P8524" s="53">
        <f t="shared" si="1463"/>
        <v>13.334388773777674</v>
      </c>
      <c r="Q8524" s="53">
        <v>0.2</v>
      </c>
      <c r="R8524" s="53">
        <f t="shared" si="1464"/>
        <v>8.0768017198523996</v>
      </c>
    </row>
    <row r="8525" spans="2:18" ht="15">
      <c r="B8525" s="84">
        <v>38828</v>
      </c>
      <c r="C8525" s="85">
        <v>0</v>
      </c>
      <c r="D8525" s="86">
        <v>23.7</v>
      </c>
      <c r="E8525" s="87">
        <v>8.9</v>
      </c>
      <c r="F8525" s="96">
        <f t="shared" si="1455"/>
        <v>16.3</v>
      </c>
      <c r="G8525" s="96"/>
      <c r="H8525" s="74">
        <f t="shared" si="1456"/>
        <v>111</v>
      </c>
      <c r="I8525" s="53">
        <f t="shared" si="1465"/>
        <v>0.99065830552788836</v>
      </c>
      <c r="J8525" s="53">
        <f t="shared" si="1457"/>
        <v>0.20160855547686729</v>
      </c>
      <c r="K8525" s="53">
        <f t="shared" si="1458"/>
        <v>1.7866973539801925</v>
      </c>
      <c r="L8525" s="53">
        <f t="shared" si="1459"/>
        <v>34.068293315785375</v>
      </c>
      <c r="M8525" s="93">
        <f t="shared" si="1460"/>
        <v>4.1853818625052241</v>
      </c>
      <c r="N8525" s="53">
        <f t="shared" si="1461"/>
        <v>22.280768012663284</v>
      </c>
      <c r="O8525">
        <f t="shared" si="1462"/>
        <v>0.88807736765085066</v>
      </c>
      <c r="P8525" s="53">
        <f t="shared" si="1463"/>
        <v>13.943830319070395</v>
      </c>
      <c r="Q8525" s="53">
        <v>0.2</v>
      </c>
      <c r="R8525" s="53">
        <f t="shared" si="1464"/>
        <v>7.8490976162954516</v>
      </c>
    </row>
    <row r="8526" spans="2:18" ht="15">
      <c r="B8526" s="84">
        <v>38829</v>
      </c>
      <c r="C8526" s="85">
        <v>0</v>
      </c>
      <c r="D8526" s="86">
        <v>25.3</v>
      </c>
      <c r="E8526" s="87">
        <v>8.1</v>
      </c>
      <c r="F8526" s="96">
        <f t="shared" si="1455"/>
        <v>16.7</v>
      </c>
      <c r="G8526" s="96"/>
      <c r="H8526" s="74">
        <f t="shared" si="1456"/>
        <v>112</v>
      </c>
      <c r="I8526" s="53">
        <f t="shared" si="1465"/>
        <v>0.99010808471929601</v>
      </c>
      <c r="J8526" s="53">
        <f t="shared" si="1457"/>
        <v>0.20756103628894179</v>
      </c>
      <c r="K8526" s="53">
        <f t="shared" si="1458"/>
        <v>1.7933647068029879</v>
      </c>
      <c r="L8526" s="53">
        <f t="shared" si="1459"/>
        <v>34.298731554310635</v>
      </c>
      <c r="M8526" s="93">
        <f t="shared" si="1460"/>
        <v>4.5957971471147649</v>
      </c>
      <c r="N8526" s="53">
        <f t="shared" si="1461"/>
        <v>24.181943602562782</v>
      </c>
      <c r="O8526">
        <f t="shared" si="1462"/>
        <v>0.90844795945984114</v>
      </c>
      <c r="P8526" s="53">
        <f t="shared" si="1463"/>
        <v>14.303121974921044</v>
      </c>
      <c r="Q8526" s="53">
        <v>0.2</v>
      </c>
      <c r="R8526" s="53">
        <f t="shared" si="1464"/>
        <v>8.3032725272192316</v>
      </c>
    </row>
    <row r="8527" spans="2:18" ht="15">
      <c r="B8527" s="84">
        <v>38830</v>
      </c>
      <c r="C8527" s="85">
        <v>0</v>
      </c>
      <c r="D8527" s="86">
        <v>24.9</v>
      </c>
      <c r="E8527" s="87">
        <v>9.3000000000000007</v>
      </c>
      <c r="F8527" s="96">
        <f t="shared" ref="F8527:F8590" si="1466">0.5*(D8527+E8527)</f>
        <v>17.100000000000001</v>
      </c>
      <c r="G8527" s="96"/>
      <c r="H8527" s="74">
        <f t="shared" ref="H8527:H8590" si="1467">B8527-DATE(YEAR(B8527),1,0)</f>
        <v>113</v>
      </c>
      <c r="I8527" s="53">
        <f t="shared" si="1465"/>
        <v>0.98956079108758077</v>
      </c>
      <c r="J8527" s="53">
        <f t="shared" ref="J8527:J8590" si="1468">ASIN(0.39785*SIN(4.869+$I$7*H8527+0.03345*SIN(6.224+$I$7*H8527)))</f>
        <v>0.21345650975027131</v>
      </c>
      <c r="K8527" s="53">
        <f t="shared" ref="K8527:K8590" si="1469">ACOS(-TAN(J8527)*TAN($E$7*$I$8))</f>
        <v>1.7999946696566702</v>
      </c>
      <c r="L8527" s="53">
        <f t="shared" ref="L8527:L8590" si="1470">117.5*I8527*((K8527*SIN($E$7*$I$8)*SIN(J8527)+COS($E$7*$I$8)*COS(J8527)*SIN(K8527))/PI())</f>
        <v>34.526483441982286</v>
      </c>
      <c r="M8527" s="93">
        <f t="shared" ref="M8527:M8590" si="1471">0.0023*L8527/2.456*(0.5*(D8527+E8527)+17.8)*SQRT(D8527-E8527)</f>
        <v>4.4569683179504489</v>
      </c>
      <c r="N8527" s="53">
        <f t="shared" ref="N8527:N8590" si="1472">0.17*L8527*SQRT(D8527-E8527)</f>
        <v>23.182676119480146</v>
      </c>
      <c r="O8527">
        <f t="shared" ref="O8527:O8590" si="1473">5336/(F8527+273.15)^2*EXP(21.07-5336/(F8527+273.15))</f>
        <v>0.92922418838638976</v>
      </c>
      <c r="P8527" s="53">
        <f t="shared" ref="P8527:P8590" si="1474">EXP(21.07-5336/(F8527+273.15))</f>
        <v>14.670642771199995</v>
      </c>
      <c r="Q8527" s="53">
        <v>0.2</v>
      </c>
      <c r="R8527" s="53">
        <f t="shared" ref="R8527:R8590" si="1475">(O8527*N8527*0.6+$L$8*6.43*(1+0.536*Q8527)*P8527*(1- G8527/100))/($O$7*(O8527+$L$8))</f>
        <v>8.0946650833989633</v>
      </c>
    </row>
    <row r="8528" spans="2:18" ht="15">
      <c r="B8528" s="84">
        <v>38831</v>
      </c>
      <c r="C8528" s="85">
        <v>0</v>
      </c>
      <c r="D8528" s="86">
        <v>24.9</v>
      </c>
      <c r="E8528" s="87">
        <v>9.9</v>
      </c>
      <c r="F8528" s="96">
        <f t="shared" si="1466"/>
        <v>17.399999999999999</v>
      </c>
      <c r="G8528" s="96"/>
      <c r="H8528" s="74">
        <f t="shared" si="1467"/>
        <v>114</v>
      </c>
      <c r="I8528" s="53">
        <f t="shared" si="1465"/>
        <v>0.98901658658573355</v>
      </c>
      <c r="J8528" s="53">
        <f t="shared" si="1468"/>
        <v>0.21929337338631621</v>
      </c>
      <c r="K8528" s="53">
        <f t="shared" si="1469"/>
        <v>1.8065855896834622</v>
      </c>
      <c r="L8528" s="53">
        <f t="shared" si="1470"/>
        <v>34.751494791126646</v>
      </c>
      <c r="M8528" s="93">
        <f t="shared" si="1471"/>
        <v>4.4367121859553578</v>
      </c>
      <c r="N8528" s="53">
        <f t="shared" si="1472"/>
        <v>22.880633298914042</v>
      </c>
      <c r="O8528">
        <f t="shared" si="1473"/>
        <v>0.94507661986220348</v>
      </c>
      <c r="P8528" s="53">
        <f t="shared" si="1474"/>
        <v>14.951782057313501</v>
      </c>
      <c r="Q8528" s="53">
        <v>0.2</v>
      </c>
      <c r="R8528" s="53">
        <f t="shared" si="1475"/>
        <v>8.0401237680980362</v>
      </c>
    </row>
    <row r="8529" spans="2:18" ht="15">
      <c r="B8529" s="84">
        <v>38832</v>
      </c>
      <c r="C8529" s="85">
        <v>0</v>
      </c>
      <c r="D8529" s="86">
        <v>23.1</v>
      </c>
      <c r="E8529" s="87">
        <v>11.3</v>
      </c>
      <c r="F8529" s="96">
        <f t="shared" si="1466"/>
        <v>17.200000000000003</v>
      </c>
      <c r="G8529" s="96"/>
      <c r="H8529" s="74">
        <f t="shared" si="1467"/>
        <v>115</v>
      </c>
      <c r="I8529" s="53">
        <f t="shared" si="1465"/>
        <v>0.98847563225262169</v>
      </c>
      <c r="J8529" s="53">
        <f t="shared" si="1468"/>
        <v>0.22507003044315249</v>
      </c>
      <c r="K8529" s="53">
        <f t="shared" si="1469"/>
        <v>1.8131357610410594</v>
      </c>
      <c r="L8529" s="53">
        <f t="shared" si="1470"/>
        <v>34.973712348461028</v>
      </c>
      <c r="M8529" s="93">
        <f t="shared" si="1471"/>
        <v>3.9377691777792725</v>
      </c>
      <c r="N8529" s="53">
        <f t="shared" si="1472"/>
        <v>20.423570026166484</v>
      </c>
      <c r="O8529">
        <f t="shared" si="1473"/>
        <v>0.93448241612587735</v>
      </c>
      <c r="P8529" s="53">
        <f t="shared" si="1474"/>
        <v>14.763827886198612</v>
      </c>
      <c r="Q8529" s="53">
        <v>0.2</v>
      </c>
      <c r="R8529" s="53">
        <f t="shared" si="1475"/>
        <v>7.4678369762219443</v>
      </c>
    </row>
    <row r="8530" spans="2:18" ht="15">
      <c r="B8530" s="84">
        <v>38833</v>
      </c>
      <c r="C8530" s="85">
        <v>0</v>
      </c>
      <c r="D8530" s="86">
        <v>22.1</v>
      </c>
      <c r="E8530" s="87">
        <v>11.7</v>
      </c>
      <c r="F8530" s="96">
        <f t="shared" si="1466"/>
        <v>16.899999999999999</v>
      </c>
      <c r="G8530" s="96"/>
      <c r="H8530" s="74">
        <f t="shared" si="1467"/>
        <v>116</v>
      </c>
      <c r="I8530" s="53">
        <f t="shared" si="1465"/>
        <v>0.98793808816533546</v>
      </c>
      <c r="J8530" s="53">
        <f t="shared" si="1468"/>
        <v>0.2307848901883201</v>
      </c>
      <c r="K8530" s="53">
        <f t="shared" si="1469"/>
        <v>1.8196434240327124</v>
      </c>
      <c r="L8530" s="53">
        <f t="shared" si="1470"/>
        <v>35.193083779092866</v>
      </c>
      <c r="M8530" s="93">
        <f t="shared" si="1471"/>
        <v>3.688102150717893</v>
      </c>
      <c r="N8530" s="53">
        <f t="shared" si="1472"/>
        <v>19.294028442146782</v>
      </c>
      <c r="O8530">
        <f t="shared" si="1473"/>
        <v>0.91878494913000575</v>
      </c>
      <c r="P8530" s="53">
        <f t="shared" si="1474"/>
        <v>14.485843568650788</v>
      </c>
      <c r="Q8530" s="53">
        <v>0.2</v>
      </c>
      <c r="R8530" s="53">
        <f t="shared" si="1475"/>
        <v>7.195449312605871</v>
      </c>
    </row>
    <row r="8531" spans="2:18" ht="15">
      <c r="B8531" s="84">
        <v>38834</v>
      </c>
      <c r="C8531" s="85">
        <v>0.8</v>
      </c>
      <c r="D8531" s="86">
        <v>18.899999999999999</v>
      </c>
      <c r="E8531" s="87">
        <v>9.3000000000000007</v>
      </c>
      <c r="F8531" s="96">
        <f t="shared" si="1466"/>
        <v>14.1</v>
      </c>
      <c r="G8531" s="96"/>
      <c r="H8531" s="74">
        <f t="shared" si="1467"/>
        <v>117</v>
      </c>
      <c r="I8531" s="53">
        <f t="shared" si="1465"/>
        <v>0.98740411339181866</v>
      </c>
      <c r="J8531" s="53">
        <f t="shared" si="1468"/>
        <v>0.2364363682412613</v>
      </c>
      <c r="K8531" s="53">
        <f t="shared" si="1469"/>
        <v>1.8261067643489397</v>
      </c>
      <c r="L8531" s="53">
        <f t="shared" si="1470"/>
        <v>35.409557650431303</v>
      </c>
      <c r="M8531" s="93">
        <f t="shared" si="1471"/>
        <v>3.2775269734908408</v>
      </c>
      <c r="N8531" s="53">
        <f t="shared" si="1472"/>
        <v>18.651125282430094</v>
      </c>
      <c r="O8531">
        <f t="shared" si="1473"/>
        <v>0.78299621064441227</v>
      </c>
      <c r="P8531" s="53">
        <f t="shared" si="1474"/>
        <v>12.107763074973807</v>
      </c>
      <c r="Q8531" s="53">
        <v>0.2</v>
      </c>
      <c r="R8531" s="53">
        <f t="shared" si="1475"/>
        <v>6.9156588181681986</v>
      </c>
    </row>
    <row r="8532" spans="2:18" ht="15">
      <c r="B8532" s="84">
        <v>38835</v>
      </c>
      <c r="C8532" s="85">
        <v>3.2</v>
      </c>
      <c r="D8532" s="86">
        <v>21.7</v>
      </c>
      <c r="E8532" s="87">
        <v>10.9</v>
      </c>
      <c r="F8532" s="96">
        <f t="shared" si="1466"/>
        <v>16.3</v>
      </c>
      <c r="G8532" s="96"/>
      <c r="H8532" s="74">
        <f t="shared" si="1467"/>
        <v>118</v>
      </c>
      <c r="I8532" s="53">
        <f t="shared" si="1465"/>
        <v>0.98687386594379756</v>
      </c>
      <c r="J8532" s="53">
        <f t="shared" si="1468"/>
        <v>0.24202288693386306</v>
      </c>
      <c r="K8532" s="53">
        <f t="shared" si="1469"/>
        <v>1.8325239124293682</v>
      </c>
      <c r="L8532" s="53">
        <f t="shared" si="1470"/>
        <v>35.623083416116273</v>
      </c>
      <c r="M8532" s="93">
        <f t="shared" si="1471"/>
        <v>3.7384987358658486</v>
      </c>
      <c r="N8532" s="53">
        <f t="shared" si="1472"/>
        <v>19.901797681992978</v>
      </c>
      <c r="O8532">
        <f t="shared" si="1473"/>
        <v>0.88807736765085066</v>
      </c>
      <c r="P8532" s="53">
        <f t="shared" si="1474"/>
        <v>13.943830319070395</v>
      </c>
      <c r="Q8532" s="53">
        <v>0.2</v>
      </c>
      <c r="R8532" s="53">
        <f t="shared" si="1475"/>
        <v>7.3062488543167179</v>
      </c>
    </row>
    <row r="8533" spans="2:18" ht="15">
      <c r="B8533" s="84">
        <v>38836</v>
      </c>
      <c r="C8533" s="85">
        <v>0</v>
      </c>
      <c r="D8533" s="86">
        <v>20.5</v>
      </c>
      <c r="E8533" s="87">
        <v>6.3</v>
      </c>
      <c r="F8533" s="96">
        <f t="shared" si="1466"/>
        <v>13.4</v>
      </c>
      <c r="G8533" s="96"/>
      <c r="H8533" s="74">
        <f t="shared" si="1467"/>
        <v>119</v>
      </c>
      <c r="I8533" s="53">
        <f t="shared" si="1465"/>
        <v>0.98634750273002292</v>
      </c>
      <c r="J8533" s="53">
        <f t="shared" si="1468"/>
        <v>0.24754287570157374</v>
      </c>
      <c r="K8533" s="53">
        <f t="shared" si="1469"/>
        <v>1.8388929429535461</v>
      </c>
      <c r="L8533" s="53">
        <f t="shared" si="1470"/>
        <v>35.833611400072293</v>
      </c>
      <c r="M8533" s="93">
        <f t="shared" si="1471"/>
        <v>3.9453798245819143</v>
      </c>
      <c r="N8533" s="53">
        <f t="shared" si="1472"/>
        <v>22.955337017272029</v>
      </c>
      <c r="O8533">
        <f t="shared" si="1473"/>
        <v>0.75191912057381338</v>
      </c>
      <c r="P8533" s="53">
        <f t="shared" si="1474"/>
        <v>11.570606746124833</v>
      </c>
      <c r="Q8533" s="53">
        <v>0.2</v>
      </c>
      <c r="R8533" s="53">
        <f t="shared" si="1475"/>
        <v>7.8508876835016554</v>
      </c>
    </row>
    <row r="8534" spans="2:18" ht="15">
      <c r="B8534" s="84">
        <v>38837</v>
      </c>
      <c r="C8534" s="85">
        <v>12.6</v>
      </c>
      <c r="D8534" s="86">
        <v>18.899999999999999</v>
      </c>
      <c r="E8534" s="87">
        <v>4.0999999999999996</v>
      </c>
      <c r="F8534" s="96">
        <f t="shared" si="1466"/>
        <v>11.5</v>
      </c>
      <c r="G8534" s="96"/>
      <c r="H8534" s="74">
        <f t="shared" si="1467"/>
        <v>120</v>
      </c>
      <c r="I8534" s="53">
        <f t="shared" si="1465"/>
        <v>0.98582517950983806</v>
      </c>
      <c r="J8534" s="53">
        <f t="shared" si="1468"/>
        <v>0.25299477150548283</v>
      </c>
      <c r="K8534" s="53">
        <f t="shared" si="1469"/>
        <v>1.8452118744698753</v>
      </c>
      <c r="L8534" s="53">
        <f t="shared" si="1470"/>
        <v>36.041092780795132</v>
      </c>
      <c r="M8534" s="93">
        <f t="shared" si="1471"/>
        <v>3.8044852273600913</v>
      </c>
      <c r="N8534" s="53">
        <f t="shared" si="1472"/>
        <v>23.570984895791447</v>
      </c>
      <c r="O8534">
        <f t="shared" si="1473"/>
        <v>0.67292773448592091</v>
      </c>
      <c r="P8534" s="53">
        <f t="shared" si="1474"/>
        <v>10.218213752667999</v>
      </c>
      <c r="Q8534" s="53">
        <v>0.2</v>
      </c>
      <c r="R8534" s="53">
        <f t="shared" si="1475"/>
        <v>7.8806304938360805</v>
      </c>
    </row>
    <row r="8535" spans="2:18" ht="15">
      <c r="B8535" s="84">
        <v>38838</v>
      </c>
      <c r="C8535" s="85">
        <v>0</v>
      </c>
      <c r="D8535" s="86">
        <v>20.5</v>
      </c>
      <c r="E8535" s="87">
        <v>7.7</v>
      </c>
      <c r="F8535" s="96">
        <f t="shared" si="1466"/>
        <v>14.1</v>
      </c>
      <c r="G8535" s="96"/>
      <c r="H8535" s="74">
        <f t="shared" si="1467"/>
        <v>121</v>
      </c>
      <c r="I8535" s="53">
        <f t="shared" si="1465"/>
        <v>0.98530705084708703</v>
      </c>
      <c r="J8535" s="53">
        <f t="shared" si="1468"/>
        <v>0.25837701928569073</v>
      </c>
      <c r="K8535" s="53">
        <f t="shared" si="1469"/>
        <v>1.8514786691720928</v>
      </c>
      <c r="L8535" s="53">
        <f t="shared" si="1470"/>
        <v>36.245479575980454</v>
      </c>
      <c r="M8535" s="93">
        <f t="shared" si="1471"/>
        <v>3.8739052280471111</v>
      </c>
      <c r="N8535" s="53">
        <f t="shared" si="1472"/>
        <v>22.044880888840535</v>
      </c>
      <c r="O8535">
        <f t="shared" si="1473"/>
        <v>0.78299621064441227</v>
      </c>
      <c r="P8535" s="53">
        <f t="shared" si="1474"/>
        <v>12.107763074973807</v>
      </c>
      <c r="Q8535" s="53">
        <v>0.2</v>
      </c>
      <c r="R8535" s="53">
        <f t="shared" si="1475"/>
        <v>7.6830402114234237</v>
      </c>
    </row>
    <row r="8536" spans="2:18" ht="15">
      <c r="B8536" s="84">
        <v>38839</v>
      </c>
      <c r="C8536" s="85">
        <v>0</v>
      </c>
      <c r="D8536" s="86">
        <v>20.5</v>
      </c>
      <c r="E8536" s="87">
        <v>12.1</v>
      </c>
      <c r="F8536" s="96">
        <f t="shared" si="1466"/>
        <v>16.3</v>
      </c>
      <c r="G8536" s="96"/>
      <c r="H8536" s="74">
        <f t="shared" si="1467"/>
        <v>122</v>
      </c>
      <c r="I8536" s="53">
        <f t="shared" si="1465"/>
        <v>0.98479327006437722</v>
      </c>
      <c r="J8536" s="53">
        <f t="shared" si="1468"/>
        <v>0.26368807244622355</v>
      </c>
      <c r="K8536" s="53">
        <f t="shared" si="1469"/>
        <v>1.8576912328329742</v>
      </c>
      <c r="L8536" s="53">
        <f t="shared" si="1470"/>
        <v>36.446724627604532</v>
      </c>
      <c r="M8536" s="93">
        <f t="shared" si="1471"/>
        <v>3.3732769680457797</v>
      </c>
      <c r="N8536" s="53">
        <f t="shared" si="1472"/>
        <v>17.957549403270104</v>
      </c>
      <c r="O8536">
        <f t="shared" si="1473"/>
        <v>0.88807736765085066</v>
      </c>
      <c r="P8536" s="53">
        <f t="shared" si="1474"/>
        <v>13.943830319070395</v>
      </c>
      <c r="Q8536" s="53">
        <v>0.2</v>
      </c>
      <c r="R8536" s="53">
        <f t="shared" si="1475"/>
        <v>6.8625977681820638</v>
      </c>
    </row>
    <row r="8537" spans="2:18" ht="15">
      <c r="B8537" s="84">
        <v>38840</v>
      </c>
      <c r="C8537" s="85">
        <v>0</v>
      </c>
      <c r="D8537" s="86">
        <v>25.3</v>
      </c>
      <c r="E8537" s="87">
        <v>10.9</v>
      </c>
      <c r="F8537" s="96">
        <f t="shared" si="1466"/>
        <v>18.100000000000001</v>
      </c>
      <c r="G8537" s="96"/>
      <c r="H8537" s="74">
        <f t="shared" si="1467"/>
        <v>123</v>
      </c>
      <c r="I8537" s="53">
        <f t="shared" si="1465"/>
        <v>0.98428398919770821</v>
      </c>
      <c r="J8537" s="53">
        <f t="shared" si="1468"/>
        <v>0.26892639337166119</v>
      </c>
      <c r="K8537" s="53">
        <f t="shared" si="1469"/>
        <v>1.863847414905129</v>
      </c>
      <c r="L8537" s="53">
        <f t="shared" si="1470"/>
        <v>36.64478158756696</v>
      </c>
      <c r="M8537" s="93">
        <f t="shared" si="1471"/>
        <v>4.6750612562157734</v>
      </c>
      <c r="N8537" s="53">
        <f t="shared" si="1472"/>
        <v>23.639718731926962</v>
      </c>
      <c r="O8537">
        <f t="shared" si="1473"/>
        <v>0.98298397108905433</v>
      </c>
      <c r="P8537" s="53">
        <f t="shared" si="1474"/>
        <v>15.626527597466989</v>
      </c>
      <c r="Q8537" s="53">
        <v>0.2</v>
      </c>
      <c r="R8537" s="53">
        <f t="shared" si="1475"/>
        <v>8.2480285579338606</v>
      </c>
    </row>
    <row r="8538" spans="2:18" ht="15">
      <c r="B8538" s="84">
        <v>38841</v>
      </c>
      <c r="C8538" s="85">
        <v>0</v>
      </c>
      <c r="D8538" s="86">
        <v>22.9</v>
      </c>
      <c r="E8538" s="87">
        <v>11.4</v>
      </c>
      <c r="F8538" s="96">
        <f t="shared" si="1466"/>
        <v>17.149999999999999</v>
      </c>
      <c r="G8538" s="96"/>
      <c r="H8538" s="74">
        <f t="shared" si="1467"/>
        <v>124</v>
      </c>
      <c r="I8538" s="53">
        <f t="shared" si="1465"/>
        <v>0.98377935895148183</v>
      </c>
      <c r="J8538" s="53">
        <f t="shared" si="1468"/>
        <v>0.27409045397556114</v>
      </c>
      <c r="K8538" s="53">
        <f t="shared" si="1469"/>
        <v>1.8699450087988925</v>
      </c>
      <c r="L8538" s="53">
        <f t="shared" si="1470"/>
        <v>36.839604904004887</v>
      </c>
      <c r="M8538" s="93">
        <f t="shared" si="1471"/>
        <v>4.0889381148132831</v>
      </c>
      <c r="N8538" s="53">
        <f t="shared" si="1472"/>
        <v>21.237960337088282</v>
      </c>
      <c r="O8538">
        <f t="shared" si="1473"/>
        <v>0.93185007385184471</v>
      </c>
      <c r="P8538" s="53">
        <f t="shared" si="1474"/>
        <v>14.717169600880244</v>
      </c>
      <c r="Q8538" s="53">
        <v>0.2</v>
      </c>
      <c r="R8538" s="53">
        <f t="shared" si="1475"/>
        <v>7.6519337389656741</v>
      </c>
    </row>
    <row r="8539" spans="2:18" ht="15">
      <c r="B8539" s="84">
        <v>38842</v>
      </c>
      <c r="C8539" s="85">
        <v>2.4</v>
      </c>
      <c r="D8539" s="86">
        <v>15</v>
      </c>
      <c r="E8539" s="87">
        <v>10.9</v>
      </c>
      <c r="F8539" s="96">
        <f t="shared" si="1466"/>
        <v>12.95</v>
      </c>
      <c r="G8539" s="96"/>
      <c r="H8539" s="74">
        <f t="shared" si="1467"/>
        <v>125</v>
      </c>
      <c r="I8539" s="53">
        <f t="shared" si="1465"/>
        <v>0.98327952865390666</v>
      </c>
      <c r="J8539" s="53">
        <f t="shared" si="1468"/>
        <v>0.27917873628067436</v>
      </c>
      <c r="K8539" s="53">
        <f t="shared" si="1469"/>
        <v>1.875981752347422</v>
      </c>
      <c r="L8539" s="53">
        <f t="shared" si="1470"/>
        <v>37.031149808387767</v>
      </c>
      <c r="M8539" s="93">
        <f t="shared" si="1471"/>
        <v>2.1592539314948018</v>
      </c>
      <c r="N8539" s="53">
        <f t="shared" si="1472"/>
        <v>12.747001788302716</v>
      </c>
      <c r="O8539">
        <f t="shared" si="1473"/>
        <v>0.73251416262319236</v>
      </c>
      <c r="P8539" s="53">
        <f t="shared" si="1474"/>
        <v>11.236625858540162</v>
      </c>
      <c r="Q8539" s="53">
        <v>0.2</v>
      </c>
      <c r="R8539" s="53">
        <f t="shared" si="1475"/>
        <v>5.5298536539102319</v>
      </c>
    </row>
    <row r="8540" spans="2:18" ht="15">
      <c r="B8540" s="84">
        <v>38843</v>
      </c>
      <c r="C8540" s="85">
        <v>0.4</v>
      </c>
      <c r="D8540" s="86">
        <v>18.3</v>
      </c>
      <c r="E8540" s="87">
        <v>9.3000000000000007</v>
      </c>
      <c r="F8540" s="96">
        <f t="shared" si="1466"/>
        <v>13.8</v>
      </c>
      <c r="G8540" s="96"/>
      <c r="H8540" s="74">
        <f t="shared" si="1467"/>
        <v>126</v>
      </c>
      <c r="I8540" s="53">
        <f t="shared" si="1465"/>
        <v>0.98278464621280937</v>
      </c>
      <c r="J8540" s="53">
        <f t="shared" si="1468"/>
        <v>0.28418973303085449</v>
      </c>
      <c r="K8540" s="53">
        <f t="shared" si="1469"/>
        <v>1.8819553284691202</v>
      </c>
      <c r="L8540" s="53">
        <f t="shared" si="1470"/>
        <v>37.219372303500279</v>
      </c>
      <c r="M8540" s="93">
        <f t="shared" si="1471"/>
        <v>3.3042801046641697</v>
      </c>
      <c r="N8540" s="53">
        <f t="shared" si="1472"/>
        <v>18.981879874785143</v>
      </c>
      <c r="O8540">
        <f t="shared" si="1473"/>
        <v>0.76954294110900867</v>
      </c>
      <c r="P8540" s="53">
        <f t="shared" si="1474"/>
        <v>11.874887285917438</v>
      </c>
      <c r="Q8540" s="53">
        <v>0.2</v>
      </c>
      <c r="R8540" s="53">
        <f t="shared" si="1475"/>
        <v>6.9754617641916798</v>
      </c>
    </row>
    <row r="8541" spans="2:18" ht="15">
      <c r="B8541" s="84">
        <v>38844</v>
      </c>
      <c r="C8541" s="85">
        <v>0</v>
      </c>
      <c r="D8541" s="86">
        <v>24.5</v>
      </c>
      <c r="E8541" s="87">
        <v>7</v>
      </c>
      <c r="F8541" s="96">
        <f t="shared" si="1466"/>
        <v>15.75</v>
      </c>
      <c r="G8541" s="96"/>
      <c r="H8541" s="74">
        <f t="shared" si="1467"/>
        <v>127</v>
      </c>
      <c r="I8541" s="53">
        <f t="shared" si="1465"/>
        <v>0.98229485807186612</v>
      </c>
      <c r="J8541" s="53">
        <f t="shared" si="1468"/>
        <v>0.28912194833444604</v>
      </c>
      <c r="K8541" s="53">
        <f t="shared" si="1469"/>
        <v>1.8878633660374464</v>
      </c>
      <c r="L8541" s="53">
        <f t="shared" si="1470"/>
        <v>37.404229152418324</v>
      </c>
      <c r="M8541" s="93">
        <f t="shared" si="1471"/>
        <v>4.9162247785017685</v>
      </c>
      <c r="N8541" s="53">
        <f t="shared" si="1472"/>
        <v>26.600429851876616</v>
      </c>
      <c r="O8541">
        <f t="shared" si="1473"/>
        <v>0.86071789937834486</v>
      </c>
      <c r="P8541" s="53">
        <f t="shared" si="1474"/>
        <v>13.462945799582769</v>
      </c>
      <c r="Q8541" s="53">
        <v>0.2</v>
      </c>
      <c r="R8541" s="53">
        <f t="shared" si="1475"/>
        <v>8.8051890003904827</v>
      </c>
    </row>
    <row r="8542" spans="2:18" ht="15">
      <c r="B8542" s="84">
        <v>38845</v>
      </c>
      <c r="C8542" s="85">
        <v>0</v>
      </c>
      <c r="D8542" s="86">
        <v>20.9</v>
      </c>
      <c r="E8542" s="87">
        <v>13.3</v>
      </c>
      <c r="F8542" s="96">
        <f t="shared" si="1466"/>
        <v>17.100000000000001</v>
      </c>
      <c r="G8542" s="96"/>
      <c r="H8542" s="74">
        <f t="shared" si="1467"/>
        <v>128</v>
      </c>
      <c r="I8542" s="53">
        <f t="shared" si="1465"/>
        <v>0.98181030916726786</v>
      </c>
      <c r="J8542" s="53">
        <f t="shared" si="1468"/>
        <v>0.29397389833885346</v>
      </c>
      <c r="K8542" s="53">
        <f t="shared" si="1469"/>
        <v>1.8937034409680653</v>
      </c>
      <c r="L8542" s="53">
        <f t="shared" si="1470"/>
        <v>37.585677868581648</v>
      </c>
      <c r="M8542" s="93">
        <f t="shared" si="1471"/>
        <v>3.3865234242690287</v>
      </c>
      <c r="N8542" s="53">
        <f t="shared" si="1472"/>
        <v>17.614815748110185</v>
      </c>
      <c r="O8542">
        <f t="shared" si="1473"/>
        <v>0.92922418838638976</v>
      </c>
      <c r="P8542" s="53">
        <f t="shared" si="1474"/>
        <v>14.670642771199995</v>
      </c>
      <c r="Q8542" s="53">
        <v>0.2</v>
      </c>
      <c r="R8542" s="53">
        <f t="shared" si="1475"/>
        <v>6.8203041724292275</v>
      </c>
    </row>
    <row r="8543" spans="2:18" ht="15">
      <c r="B8543" s="84">
        <v>38846</v>
      </c>
      <c r="C8543" s="85">
        <v>15.4</v>
      </c>
      <c r="D8543" s="86">
        <v>13.3</v>
      </c>
      <c r="E8543" s="87">
        <v>8.3000000000000007</v>
      </c>
      <c r="F8543" s="96">
        <f t="shared" si="1466"/>
        <v>10.8</v>
      </c>
      <c r="G8543" s="96"/>
      <c r="H8543" s="74">
        <f t="shared" si="1467"/>
        <v>129</v>
      </c>
      <c r="I8543" s="53">
        <f t="shared" si="1465"/>
        <v>0.98133114288483081</v>
      </c>
      <c r="J8543" s="53">
        <f t="shared" si="1468"/>
        <v>0.29874411193586303</v>
      </c>
      <c r="K8543" s="53">
        <f t="shared" si="1469"/>
        <v>1.8994730775330462</v>
      </c>
      <c r="L8543" s="53">
        <f t="shared" si="1470"/>
        <v>37.763676707062153</v>
      </c>
      <c r="M8543" s="93">
        <f t="shared" si="1471"/>
        <v>2.2616467868157462</v>
      </c>
      <c r="N8543" s="53">
        <f t="shared" si="1472"/>
        <v>14.355165193543789</v>
      </c>
      <c r="O8543">
        <f t="shared" si="1473"/>
        <v>0.64570948025996211</v>
      </c>
      <c r="P8543" s="53">
        <f t="shared" si="1474"/>
        <v>9.7567479956675065</v>
      </c>
      <c r="Q8543" s="53">
        <v>0.2</v>
      </c>
      <c r="R8543" s="53">
        <f t="shared" si="1475"/>
        <v>5.7882477415275799</v>
      </c>
    </row>
    <row r="8544" spans="2:18" ht="15">
      <c r="B8544" s="84">
        <v>38847</v>
      </c>
      <c r="C8544" s="85">
        <v>10.199999999999999</v>
      </c>
      <c r="D8544" s="86">
        <v>23.7</v>
      </c>
      <c r="E8544" s="87">
        <v>6.5</v>
      </c>
      <c r="F8544" s="96">
        <f t="shared" si="1466"/>
        <v>15.1</v>
      </c>
      <c r="G8544" s="96"/>
      <c r="H8544" s="74">
        <f t="shared" si="1467"/>
        <v>130</v>
      </c>
      <c r="I8544" s="53">
        <f t="shared" si="1465"/>
        <v>0.9808575010175673</v>
      </c>
      <c r="J8544" s="53">
        <f t="shared" si="1468"/>
        <v>0.3034311314971781</v>
      </c>
      <c r="K8544" s="53">
        <f t="shared" si="1469"/>
        <v>1.9051697499115063</v>
      </c>
      <c r="L8544" s="53">
        <f t="shared" si="1470"/>
        <v>37.938184657123458</v>
      </c>
      <c r="M8544" s="93">
        <f t="shared" si="1471"/>
        <v>4.8477045244431549</v>
      </c>
      <c r="N8544" s="53">
        <f t="shared" si="1472"/>
        <v>26.747900000601376</v>
      </c>
      <c r="O8544">
        <f t="shared" si="1473"/>
        <v>0.82933316480591945</v>
      </c>
      <c r="P8544" s="53">
        <f t="shared" si="1474"/>
        <v>12.913734226146369</v>
      </c>
      <c r="Q8544" s="53">
        <v>0.2</v>
      </c>
      <c r="R8544" s="53">
        <f t="shared" si="1475"/>
        <v>8.8030085773106208</v>
      </c>
    </row>
    <row r="8545" spans="2:18" ht="15">
      <c r="B8545" s="84">
        <v>38848</v>
      </c>
      <c r="C8545" s="85">
        <v>2.8</v>
      </c>
      <c r="D8545" s="86">
        <v>25.3</v>
      </c>
      <c r="E8545" s="87">
        <v>9.1</v>
      </c>
      <c r="F8545" s="96">
        <f t="shared" si="1466"/>
        <v>17.2</v>
      </c>
      <c r="G8545" s="96"/>
      <c r="H8545" s="74">
        <f t="shared" si="1467"/>
        <v>131</v>
      </c>
      <c r="I8545" s="53">
        <f t="shared" si="1465"/>
        <v>0.98038952372372579</v>
      </c>
      <c r="J8545" s="53">
        <f t="shared" si="1468"/>
        <v>0.3080335136395152</v>
      </c>
      <c r="K8545" s="53">
        <f t="shared" si="1469"/>
        <v>1.9107908839856864</v>
      </c>
      <c r="L8545" s="53">
        <f t="shared" si="1470"/>
        <v>38.109161436162658</v>
      </c>
      <c r="M8545" s="93">
        <f t="shared" si="1471"/>
        <v>5.027527070553111</v>
      </c>
      <c r="N8545" s="53">
        <f t="shared" si="1472"/>
        <v>26.075690714252609</v>
      </c>
      <c r="O8545">
        <f t="shared" si="1473"/>
        <v>0.93448241612587735</v>
      </c>
      <c r="P8545" s="53">
        <f t="shared" si="1474"/>
        <v>14.763827886198612</v>
      </c>
      <c r="Q8545" s="53">
        <v>0.2</v>
      </c>
      <c r="R8545" s="53">
        <f t="shared" si="1475"/>
        <v>8.7619595647157507</v>
      </c>
    </row>
    <row r="8546" spans="2:18" ht="15">
      <c r="B8546" s="84">
        <v>38849</v>
      </c>
      <c r="C8546" s="85">
        <v>0</v>
      </c>
      <c r="D8546" s="86">
        <v>24.1</v>
      </c>
      <c r="E8546" s="87">
        <v>11</v>
      </c>
      <c r="F8546" s="96">
        <f t="shared" si="1466"/>
        <v>17.55</v>
      </c>
      <c r="G8546" s="96"/>
      <c r="H8546" s="74">
        <f t="shared" si="1467"/>
        <v>132</v>
      </c>
      <c r="I8546" s="53">
        <f t="shared" si="1465"/>
        <v>0.97992734948531668</v>
      </c>
      <c r="J8546" s="53">
        <f t="shared" si="1468"/>
        <v>0.31254983001847564</v>
      </c>
      <c r="K8546" s="53">
        <f t="shared" si="1469"/>
        <v>1.9163338593908965</v>
      </c>
      <c r="L8546" s="53">
        <f t="shared" si="1470"/>
        <v>38.276567485119223</v>
      </c>
      <c r="M8546" s="93">
        <f t="shared" si="1471"/>
        <v>4.5862478828422573</v>
      </c>
      <c r="N8546" s="53">
        <f t="shared" si="1472"/>
        <v>23.551444757939848</v>
      </c>
      <c r="O8546">
        <f t="shared" si="1473"/>
        <v>0.95309072357010838</v>
      </c>
      <c r="P8546" s="53">
        <f t="shared" si="1474"/>
        <v>15.094143871902196</v>
      </c>
      <c r="Q8546" s="53">
        <v>0.2</v>
      </c>
      <c r="R8546" s="53">
        <f t="shared" si="1475"/>
        <v>8.2011558421075126</v>
      </c>
    </row>
    <row r="8547" spans="2:18" ht="15">
      <c r="B8547" s="84">
        <v>38850</v>
      </c>
      <c r="C8547" s="85">
        <v>0</v>
      </c>
      <c r="D8547" s="86">
        <v>23.8</v>
      </c>
      <c r="E8547" s="87">
        <v>11.3</v>
      </c>
      <c r="F8547" s="96">
        <f t="shared" si="1466"/>
        <v>17.55</v>
      </c>
      <c r="G8547" s="96"/>
      <c r="H8547" s="74">
        <f t="shared" si="1467"/>
        <v>133</v>
      </c>
      <c r="I8547" s="53">
        <f t="shared" si="1465"/>
        <v>0.9794711150671328</v>
      </c>
      <c r="J8547" s="53">
        <f t="shared" si="1468"/>
        <v>0.31697866815027703</v>
      </c>
      <c r="K8547" s="53">
        <f t="shared" si="1469"/>
        <v>1.9217960118271209</v>
      </c>
      <c r="L8547" s="53">
        <f t="shared" si="1470"/>
        <v>38.440363965429789</v>
      </c>
      <c r="M8547" s="93">
        <f t="shared" si="1471"/>
        <v>4.4991594958255581</v>
      </c>
      <c r="N8547" s="53">
        <f t="shared" si="1472"/>
        <v>23.104225726549249</v>
      </c>
      <c r="O8547">
        <f t="shared" si="1473"/>
        <v>0.95309072357010838</v>
      </c>
      <c r="P8547" s="53">
        <f t="shared" si="1474"/>
        <v>15.094143871902196</v>
      </c>
      <c r="Q8547" s="53">
        <v>0.2</v>
      </c>
      <c r="R8547" s="53">
        <f t="shared" si="1475"/>
        <v>8.0986292864515814</v>
      </c>
    </row>
    <row r="8548" spans="2:18" ht="15">
      <c r="B8548" s="84">
        <v>38851</v>
      </c>
      <c r="C8548" s="85">
        <v>4</v>
      </c>
      <c r="D8548" s="86">
        <v>24.9</v>
      </c>
      <c r="E8548" s="87">
        <v>12.7</v>
      </c>
      <c r="F8548" s="96">
        <f t="shared" si="1466"/>
        <v>18.799999999999997</v>
      </c>
      <c r="G8548" s="96"/>
      <c r="H8548" s="74">
        <f t="shared" si="1467"/>
        <v>134</v>
      </c>
      <c r="I8548" s="53">
        <f t="shared" si="1465"/>
        <v>0.97902095547627854</v>
      </c>
      <c r="J8548" s="53">
        <f t="shared" si="1468"/>
        <v>0.32131863226031454</v>
      </c>
      <c r="K8548" s="53">
        <f t="shared" si="1469"/>
        <v>1.9271746356393107</v>
      </c>
      <c r="L8548" s="53">
        <f t="shared" si="1470"/>
        <v>38.600512757600903</v>
      </c>
      <c r="M8548" s="93">
        <f t="shared" si="1471"/>
        <v>4.6211870540798392</v>
      </c>
      <c r="N8548" s="53">
        <f t="shared" si="1472"/>
        <v>22.920385113084048</v>
      </c>
      <c r="O8548">
        <f t="shared" si="1473"/>
        <v>1.0222072241679385</v>
      </c>
      <c r="P8548" s="53">
        <f t="shared" si="1474"/>
        <v>16.32826665405312</v>
      </c>
      <c r="Q8548" s="53">
        <v>0.2</v>
      </c>
      <c r="R8548" s="53">
        <f t="shared" si="1475"/>
        <v>8.1156854841287718</v>
      </c>
    </row>
    <row r="8549" spans="2:18" ht="15">
      <c r="B8549" s="84">
        <v>38852</v>
      </c>
      <c r="C8549" s="85">
        <v>0</v>
      </c>
      <c r="D8549" s="86">
        <v>22.9</v>
      </c>
      <c r="E8549" s="87">
        <v>9.5</v>
      </c>
      <c r="F8549" s="96">
        <f t="shared" si="1466"/>
        <v>16.2</v>
      </c>
      <c r="G8549" s="96"/>
      <c r="H8549" s="74">
        <f t="shared" si="1467"/>
        <v>135</v>
      </c>
      <c r="I8549" s="53">
        <f t="shared" si="1465"/>
        <v>0.97857700392221925</v>
      </c>
      <c r="J8549" s="53">
        <f t="shared" si="1468"/>
        <v>0.32556834415736297</v>
      </c>
      <c r="K8549" s="53">
        <f t="shared" si="1469"/>
        <v>1.9324669866724546</v>
      </c>
      <c r="L8549" s="53">
        <f t="shared" si="1470"/>
        <v>38.756976461462735</v>
      </c>
      <c r="M8549" s="93">
        <f t="shared" si="1471"/>
        <v>4.5173181543542995</v>
      </c>
      <c r="N8549" s="53">
        <f t="shared" si="1472"/>
        <v>24.118550841509041</v>
      </c>
      <c r="O8549">
        <f t="shared" si="1473"/>
        <v>0.88304731717257212</v>
      </c>
      <c r="P8549" s="53">
        <f t="shared" si="1474"/>
        <v>13.855274292190918</v>
      </c>
      <c r="Q8549" s="53">
        <v>0.2</v>
      </c>
      <c r="R8549" s="53">
        <f t="shared" si="1475"/>
        <v>8.2633325982027817</v>
      </c>
    </row>
    <row r="8550" spans="2:18" ht="15">
      <c r="B8550" s="84">
        <v>38853</v>
      </c>
      <c r="C8550" s="85">
        <v>0</v>
      </c>
      <c r="D8550" s="86">
        <v>25.5</v>
      </c>
      <c r="E8550" s="87">
        <v>12.5</v>
      </c>
      <c r="F8550" s="96">
        <f t="shared" si="1466"/>
        <v>19</v>
      </c>
      <c r="G8550" s="96"/>
      <c r="H8550" s="74">
        <f t="shared" si="1467"/>
        <v>136</v>
      </c>
      <c r="I8550" s="53">
        <f t="shared" si="1465"/>
        <v>0.9781393917773622</v>
      </c>
      <c r="J8550" s="53">
        <f t="shared" si="1468"/>
        <v>0.32972644413211488</v>
      </c>
      <c r="K8550" s="53">
        <f t="shared" si="1469"/>
        <v>1.9376702854065053</v>
      </c>
      <c r="L8550" s="53">
        <f t="shared" si="1470"/>
        <v>38.909718398159015</v>
      </c>
      <c r="M8550" s="93">
        <f t="shared" si="1471"/>
        <v>4.8347837757894343</v>
      </c>
      <c r="N8550" s="53">
        <f t="shared" si="1472"/>
        <v>23.849467415732573</v>
      </c>
      <c r="O8550">
        <f t="shared" si="1473"/>
        <v>1.0336608681468451</v>
      </c>
      <c r="P8550" s="53">
        <f t="shared" si="1474"/>
        <v>16.533851613772821</v>
      </c>
      <c r="Q8550" s="53">
        <v>0.2</v>
      </c>
      <c r="R8550" s="53">
        <f t="shared" si="1475"/>
        <v>8.3390225060062058</v>
      </c>
    </row>
    <row r="8551" spans="2:18" ht="15">
      <c r="B8551" s="84">
        <v>38854</v>
      </c>
      <c r="C8551" s="85">
        <v>0</v>
      </c>
      <c r="D8551" s="86">
        <v>29.3</v>
      </c>
      <c r="E8551" s="87">
        <v>13.9</v>
      </c>
      <c r="F8551" s="96">
        <f t="shared" si="1466"/>
        <v>21.6</v>
      </c>
      <c r="G8551" s="96"/>
      <c r="H8551" s="74">
        <f t="shared" si="1467"/>
        <v>137</v>
      </c>
      <c r="I8551" s="53">
        <f t="shared" si="1465"/>
        <v>0.97770824853818161</v>
      </c>
      <c r="J8551" s="53">
        <f t="shared" si="1468"/>
        <v>0.33379159187860519</v>
      </c>
      <c r="K8551" s="53">
        <f t="shared" si="1469"/>
        <v>1.9427817203750397</v>
      </c>
      <c r="L8551" s="53">
        <f t="shared" si="1470"/>
        <v>39.058702613918172</v>
      </c>
      <c r="M8551" s="93">
        <f t="shared" si="1471"/>
        <v>5.6555372776717654</v>
      </c>
      <c r="N8551" s="53">
        <f t="shared" si="1472"/>
        <v>26.057160937690526</v>
      </c>
      <c r="O8551">
        <f t="shared" si="1473"/>
        <v>1.193033216350011</v>
      </c>
      <c r="P8551" s="53">
        <f t="shared" si="1474"/>
        <v>19.424253714022509</v>
      </c>
      <c r="Q8551" s="53">
        <v>0.2</v>
      </c>
      <c r="R8551" s="53">
        <f t="shared" si="1475"/>
        <v>8.9694532723007363</v>
      </c>
    </row>
    <row r="8552" spans="2:18" ht="15">
      <c r="B8552" s="84">
        <v>38855</v>
      </c>
      <c r="C8552" s="85">
        <v>0</v>
      </c>
      <c r="D8552" s="86">
        <v>24.7</v>
      </c>
      <c r="E8552" s="87">
        <v>16.600000000000001</v>
      </c>
      <c r="F8552" s="96">
        <f t="shared" si="1466"/>
        <v>20.65</v>
      </c>
      <c r="G8552" s="96"/>
      <c r="H8552" s="74">
        <f t="shared" si="1467"/>
        <v>138</v>
      </c>
      <c r="I8552" s="53">
        <f t="shared" si="1465"/>
        <v>0.97728370178689827</v>
      </c>
      <c r="J8552" s="53">
        <f t="shared" si="1468"/>
        <v>0.33776246743693233</v>
      </c>
      <c r="K8552" s="53">
        <f t="shared" si="1469"/>
        <v>1.9477984518702081</v>
      </c>
      <c r="L8552" s="53">
        <f t="shared" si="1470"/>
        <v>39.203893885640284</v>
      </c>
      <c r="M8552" s="93">
        <f t="shared" si="1471"/>
        <v>4.0176077407906226</v>
      </c>
      <c r="N8552" s="53">
        <f t="shared" si="1472"/>
        <v>18.967960467404314</v>
      </c>
      <c r="O8552">
        <f t="shared" si="1473"/>
        <v>1.1324892476052013</v>
      </c>
      <c r="P8552" s="53">
        <f t="shared" si="1474"/>
        <v>18.319847295737386</v>
      </c>
      <c r="Q8552" s="53">
        <v>0.2</v>
      </c>
      <c r="R8552" s="53">
        <f t="shared" si="1475"/>
        <v>7.2841648957694369</v>
      </c>
    </row>
    <row r="8553" spans="2:18" ht="15">
      <c r="B8553" s="84">
        <v>38856</v>
      </c>
      <c r="C8553" s="85">
        <v>9.4</v>
      </c>
      <c r="D8553" s="86">
        <v>26.1</v>
      </c>
      <c r="E8553" s="87">
        <v>15.4</v>
      </c>
      <c r="F8553" s="96">
        <f t="shared" si="1466"/>
        <v>20.75</v>
      </c>
      <c r="G8553" s="96"/>
      <c r="H8553" s="74">
        <f t="shared" si="1467"/>
        <v>139</v>
      </c>
      <c r="I8553" s="53">
        <f t="shared" si="1465"/>
        <v>0.97686587715372641</v>
      </c>
      <c r="J8553" s="53">
        <f t="shared" si="1468"/>
        <v>0.34163777215554814</v>
      </c>
      <c r="K8553" s="53">
        <f t="shared" si="1469"/>
        <v>1.9527176159350688</v>
      </c>
      <c r="L8553" s="53">
        <f t="shared" si="1470"/>
        <v>39.345257728323297</v>
      </c>
      <c r="M8553" s="93">
        <f t="shared" si="1471"/>
        <v>4.6463095384491444</v>
      </c>
      <c r="N8553" s="53">
        <f t="shared" si="1472"/>
        <v>21.879288992198578</v>
      </c>
      <c r="O8553">
        <f t="shared" si="1473"/>
        <v>1.1387340041118972</v>
      </c>
      <c r="P8553" s="53">
        <f t="shared" si="1474"/>
        <v>18.433408209766529</v>
      </c>
      <c r="Q8553" s="53">
        <v>0.2</v>
      </c>
      <c r="R8553" s="53">
        <f t="shared" si="1475"/>
        <v>7.9627605862320268</v>
      </c>
    </row>
    <row r="8554" spans="2:18" ht="15">
      <c r="B8554" s="84">
        <v>38857</v>
      </c>
      <c r="C8554" s="85">
        <v>0.2</v>
      </c>
      <c r="D8554" s="86">
        <v>21.3</v>
      </c>
      <c r="E8554" s="87">
        <v>14.6</v>
      </c>
      <c r="F8554" s="96">
        <f t="shared" si="1466"/>
        <v>17.95</v>
      </c>
      <c r="G8554" s="96"/>
      <c r="H8554" s="74">
        <f t="shared" si="1467"/>
        <v>140</v>
      </c>
      <c r="I8554" s="53">
        <f t="shared" si="1465"/>
        <v>0.97645489827969689</v>
      </c>
      <c r="J8554" s="53">
        <f t="shared" si="1468"/>
        <v>0.34541622967126201</v>
      </c>
      <c r="K8554" s="53">
        <f t="shared" si="1469"/>
        <v>1.9575363286427967</v>
      </c>
      <c r="L8554" s="53">
        <f t="shared" si="1470"/>
        <v>39.48276040433997</v>
      </c>
      <c r="M8554" s="93">
        <f t="shared" si="1471"/>
        <v>3.4215306081006642</v>
      </c>
      <c r="N8554" s="53">
        <f t="shared" si="1472"/>
        <v>17.373760528965512</v>
      </c>
      <c r="O8554">
        <f t="shared" si="1473"/>
        <v>0.97475147047170785</v>
      </c>
      <c r="P8554" s="53">
        <f t="shared" si="1474"/>
        <v>15.479698192299631</v>
      </c>
      <c r="Q8554" s="53">
        <v>0.2</v>
      </c>
      <c r="R8554" s="53">
        <f t="shared" si="1475"/>
        <v>6.8022720339718026</v>
      </c>
    </row>
    <row r="8555" spans="2:18" ht="15">
      <c r="B8555" s="84">
        <v>38858</v>
      </c>
      <c r="C8555" s="85">
        <v>0</v>
      </c>
      <c r="D8555" s="86">
        <v>21.9</v>
      </c>
      <c r="E8555" s="87">
        <v>14.2</v>
      </c>
      <c r="F8555" s="96">
        <f t="shared" si="1466"/>
        <v>18.049999999999997</v>
      </c>
      <c r="G8555" s="96"/>
      <c r="H8555" s="74">
        <f t="shared" si="1467"/>
        <v>141</v>
      </c>
      <c r="I8555" s="53">
        <f t="shared" si="1465"/>
        <v>0.97605088678007079</v>
      </c>
      <c r="J8555" s="53">
        <f t="shared" si="1468"/>
        <v>0.34909658690494949</v>
      </c>
      <c r="K8555" s="53">
        <f t="shared" si="1469"/>
        <v>1.9622516906604992</v>
      </c>
      <c r="L8555" s="53">
        <f t="shared" si="1470"/>
        <v>39.616368934564271</v>
      </c>
      <c r="M8555" s="93">
        <f t="shared" si="1471"/>
        <v>3.690699309730761</v>
      </c>
      <c r="N8555" s="53">
        <f t="shared" si="1472"/>
        <v>18.688263608013923</v>
      </c>
      <c r="O8555">
        <f t="shared" si="1473"/>
        <v>0.98023310905025807</v>
      </c>
      <c r="P8555" s="53">
        <f t="shared" si="1474"/>
        <v>15.577447198407553</v>
      </c>
      <c r="Q8555" s="53">
        <v>0.2</v>
      </c>
      <c r="R8555" s="53">
        <f t="shared" si="1475"/>
        <v>7.1084748671939817</v>
      </c>
    </row>
    <row r="8556" spans="2:18" ht="15">
      <c r="B8556" s="84">
        <v>38859</v>
      </c>
      <c r="C8556" s="85">
        <v>0</v>
      </c>
      <c r="D8556" s="86">
        <v>26.2</v>
      </c>
      <c r="E8556" s="87">
        <v>12.7</v>
      </c>
      <c r="F8556" s="96">
        <f t="shared" si="1466"/>
        <v>19.45</v>
      </c>
      <c r="G8556" s="96"/>
      <c r="H8556" s="74">
        <f t="shared" si="1467"/>
        <v>142</v>
      </c>
      <c r="I8556" s="53">
        <f t="shared" si="1465"/>
        <v>0.97565396220835066</v>
      </c>
      <c r="J8556" s="53">
        <f t="shared" si="1468"/>
        <v>0.35267761507084294</v>
      </c>
      <c r="K8556" s="53">
        <f t="shared" si="1469"/>
        <v>1.9668607920935126</v>
      </c>
      <c r="L8556" s="53">
        <f t="shared" si="1470"/>
        <v>39.746051111332555</v>
      </c>
      <c r="M8556" s="93">
        <f t="shared" si="1471"/>
        <v>5.0943246902570243</v>
      </c>
      <c r="N8556" s="53">
        <f t="shared" si="1472"/>
        <v>24.826173850902986</v>
      </c>
      <c r="O8556">
        <f t="shared" si="1473"/>
        <v>1.0598403341943781</v>
      </c>
      <c r="P8556" s="53">
        <f t="shared" si="1474"/>
        <v>17.004868037925682</v>
      </c>
      <c r="Q8556" s="53">
        <v>0.2</v>
      </c>
      <c r="R8556" s="53">
        <f t="shared" si="1475"/>
        <v>8.5853785831544354</v>
      </c>
    </row>
    <row r="8557" spans="2:18" ht="15">
      <c r="B8557" s="84">
        <v>38860</v>
      </c>
      <c r="C8557" s="85">
        <v>0</v>
      </c>
      <c r="D8557" s="86">
        <v>25.3</v>
      </c>
      <c r="E8557" s="87">
        <v>15.3</v>
      </c>
      <c r="F8557" s="96">
        <f t="shared" si="1466"/>
        <v>20.3</v>
      </c>
      <c r="G8557" s="96"/>
      <c r="H8557" s="74">
        <f t="shared" si="1467"/>
        <v>143</v>
      </c>
      <c r="I8557" s="53">
        <f t="shared" si="1465"/>
        <v>0.975264242020903</v>
      </c>
      <c r="J8557" s="53">
        <f t="shared" si="1468"/>
        <v>0.35615811069714032</v>
      </c>
      <c r="K8557" s="53">
        <f t="shared" si="1469"/>
        <v>1.9713607176040358</v>
      </c>
      <c r="L8557" s="53">
        <f t="shared" si="1470"/>
        <v>39.871775513211347</v>
      </c>
      <c r="M8557" s="93">
        <f t="shared" si="1471"/>
        <v>4.4987309921442158</v>
      </c>
      <c r="N8557" s="53">
        <f t="shared" si="1472"/>
        <v>21.434556246035068</v>
      </c>
      <c r="O8557">
        <f t="shared" si="1473"/>
        <v>1.1108662394980329</v>
      </c>
      <c r="P8557" s="53">
        <f t="shared" si="1474"/>
        <v>17.9272706470082</v>
      </c>
      <c r="Q8557" s="53">
        <v>0.2</v>
      </c>
      <c r="R8557" s="53">
        <f t="shared" si="1475"/>
        <v>7.8402486164623486</v>
      </c>
    </row>
    <row r="8558" spans="2:18" ht="15">
      <c r="B8558" s="84">
        <v>38861</v>
      </c>
      <c r="C8558" s="85">
        <v>1.4</v>
      </c>
      <c r="D8558" s="86">
        <v>18.399999999999999</v>
      </c>
      <c r="E8558" s="87">
        <v>10.1</v>
      </c>
      <c r="F8558" s="96">
        <f t="shared" si="1466"/>
        <v>14.25</v>
      </c>
      <c r="G8558" s="96"/>
      <c r="H8558" s="74">
        <f t="shared" si="1467"/>
        <v>144</v>
      </c>
      <c r="I8558" s="53">
        <f t="shared" si="1465"/>
        <v>0.97488184154220159</v>
      </c>
      <c r="J8558" s="53">
        <f t="shared" si="1468"/>
        <v>0.35953689665554506</v>
      </c>
      <c r="K8558" s="53">
        <f t="shared" si="1469"/>
        <v>1.9757485517958431</v>
      </c>
      <c r="L8558" s="53">
        <f t="shared" si="1470"/>
        <v>39.993511521528674</v>
      </c>
      <c r="M8558" s="93">
        <f t="shared" si="1471"/>
        <v>3.4582476575814676</v>
      </c>
      <c r="N8558" s="53">
        <f t="shared" si="1472"/>
        <v>19.587432164327673</v>
      </c>
      <c r="O8558">
        <f t="shared" si="1473"/>
        <v>0.78979942505404765</v>
      </c>
      <c r="P8558" s="53">
        <f t="shared" si="1474"/>
        <v>12.225722106105183</v>
      </c>
      <c r="Q8558" s="53">
        <v>0.2</v>
      </c>
      <c r="R8558" s="53">
        <f t="shared" si="1475"/>
        <v>7.1349049012176966</v>
      </c>
    </row>
    <row r="8559" spans="2:18" ht="15">
      <c r="B8559" s="84">
        <v>38862</v>
      </c>
      <c r="C8559" s="85">
        <v>2.6</v>
      </c>
      <c r="D8559" s="86">
        <v>22.3</v>
      </c>
      <c r="E8559" s="87">
        <v>7.9</v>
      </c>
      <c r="F8559" s="96">
        <f t="shared" si="1466"/>
        <v>15.100000000000001</v>
      </c>
      <c r="G8559" s="96"/>
      <c r="H8559" s="74">
        <f t="shared" si="1467"/>
        <v>145</v>
      </c>
      <c r="I8559" s="53">
        <f t="shared" si="1465"/>
        <v>0.97450687393070012</v>
      </c>
      <c r="J8559" s="53">
        <f t="shared" si="1468"/>
        <v>0.36281282319723712</v>
      </c>
      <c r="K8559" s="53">
        <f t="shared" si="1469"/>
        <v>1.9800213848546073</v>
      </c>
      <c r="L8559" s="53">
        <f t="shared" si="1470"/>
        <v>40.111229338611665</v>
      </c>
      <c r="M8559" s="93">
        <f t="shared" si="1471"/>
        <v>4.6896733095642258</v>
      </c>
      <c r="N8559" s="53">
        <f t="shared" si="1472"/>
        <v>25.875940269713961</v>
      </c>
      <c r="O8559">
        <f t="shared" si="1473"/>
        <v>0.82933316480591945</v>
      </c>
      <c r="P8559" s="53">
        <f t="shared" si="1474"/>
        <v>12.913734226146369</v>
      </c>
      <c r="Q8559" s="53">
        <v>0.2</v>
      </c>
      <c r="R8559" s="53">
        <f t="shared" si="1475"/>
        <v>8.6049962973006355</v>
      </c>
    </row>
    <row r="8560" spans="2:18" ht="15">
      <c r="B8560" s="84">
        <v>38863</v>
      </c>
      <c r="C8560" s="85">
        <v>0</v>
      </c>
      <c r="D8560" s="86">
        <v>27.9</v>
      </c>
      <c r="E8560" s="87">
        <v>10.3</v>
      </c>
      <c r="F8560" s="96">
        <f t="shared" si="1466"/>
        <v>19.100000000000001</v>
      </c>
      <c r="G8560" s="96"/>
      <c r="H8560" s="74">
        <f t="shared" si="1467"/>
        <v>146</v>
      </c>
      <c r="I8560" s="53">
        <f t="shared" si="1465"/>
        <v>0.97413945014534753</v>
      </c>
      <c r="J8560" s="53">
        <f t="shared" si="1468"/>
        <v>0.36598476899265636</v>
      </c>
      <c r="K8560" s="53">
        <f t="shared" si="1469"/>
        <v>1.9841763184310419</v>
      </c>
      <c r="L8560" s="53">
        <f t="shared" si="1470"/>
        <v>40.224900007658086</v>
      </c>
      <c r="M8560" s="93">
        <f t="shared" si="1471"/>
        <v>5.8314579295951887</v>
      </c>
      <c r="N8560" s="53">
        <f t="shared" si="1472"/>
        <v>28.687997110458149</v>
      </c>
      <c r="O8560">
        <f t="shared" si="1473"/>
        <v>1.0394294168556961</v>
      </c>
      <c r="P8560" s="53">
        <f t="shared" si="1474"/>
        <v>16.637505895424205</v>
      </c>
      <c r="Q8560" s="53">
        <v>0.2</v>
      </c>
      <c r="R8560" s="53">
        <f t="shared" si="1475"/>
        <v>9.4588784397088599</v>
      </c>
    </row>
    <row r="8561" spans="2:18" ht="15">
      <c r="B8561" s="84">
        <v>38864</v>
      </c>
      <c r="C8561" s="85">
        <v>0</v>
      </c>
      <c r="D8561" s="86">
        <v>30.1</v>
      </c>
      <c r="E8561" s="87">
        <v>14.5</v>
      </c>
      <c r="F8561" s="96">
        <f t="shared" si="1466"/>
        <v>22.3</v>
      </c>
      <c r="G8561" s="96"/>
      <c r="H8561" s="74">
        <f t="shared" si="1467"/>
        <v>147</v>
      </c>
      <c r="I8561" s="53">
        <f t="shared" si="1465"/>
        <v>0.97377967891275308</v>
      </c>
      <c r="J8561" s="53">
        <f t="shared" si="1468"/>
        <v>0.36905164217237768</v>
      </c>
      <c r="K8561" s="53">
        <f t="shared" si="1469"/>
        <v>1.98821047175171</v>
      </c>
      <c r="L8561" s="53">
        <f t="shared" si="1470"/>
        <v>40.334495434154263</v>
      </c>
      <c r="M8561" s="93">
        <f t="shared" si="1471"/>
        <v>5.9825009167497463</v>
      </c>
      <c r="N8561" s="53">
        <f t="shared" si="1472"/>
        <v>27.082443703365001</v>
      </c>
      <c r="O8561">
        <f t="shared" si="1473"/>
        <v>1.2394240607011096</v>
      </c>
      <c r="P8561" s="53">
        <f t="shared" si="1474"/>
        <v>20.275524166792071</v>
      </c>
      <c r="Q8561" s="53">
        <v>0.2</v>
      </c>
      <c r="R8561" s="53">
        <f t="shared" si="1475"/>
        <v>9.2393167374832892</v>
      </c>
    </row>
    <row r="8562" spans="2:18" ht="15">
      <c r="B8562" s="84">
        <v>38865</v>
      </c>
      <c r="C8562" s="85">
        <v>0</v>
      </c>
      <c r="D8562" s="86">
        <v>27.2</v>
      </c>
      <c r="E8562" s="87">
        <v>13.5</v>
      </c>
      <c r="F8562" s="96">
        <f t="shared" si="1466"/>
        <v>20.350000000000001</v>
      </c>
      <c r="G8562" s="96"/>
      <c r="H8562" s="74">
        <f t="shared" si="1467"/>
        <v>148</v>
      </c>
      <c r="I8562" s="53">
        <f t="shared" si="1465"/>
        <v>0.97342766669501279</v>
      </c>
      <c r="J8562" s="53">
        <f t="shared" si="1468"/>
        <v>0.37201238136626164</v>
      </c>
      <c r="K8562" s="53">
        <f t="shared" si="1469"/>
        <v>1.9921209879399151</v>
      </c>
      <c r="L8562" s="53">
        <f t="shared" si="1470"/>
        <v>40.439988408737037</v>
      </c>
      <c r="M8562" s="93">
        <f t="shared" si="1471"/>
        <v>5.3476788948601621</v>
      </c>
      <c r="N8562" s="53">
        <f t="shared" si="1472"/>
        <v>25.446041280779696</v>
      </c>
      <c r="O8562">
        <f t="shared" si="1473"/>
        <v>1.1139331076449106</v>
      </c>
      <c r="P8562" s="53">
        <f t="shared" si="1474"/>
        <v>17.98289060007961</v>
      </c>
      <c r="Q8562" s="53">
        <v>0.2</v>
      </c>
      <c r="R8562" s="53">
        <f t="shared" si="1475"/>
        <v>8.7706337582325649</v>
      </c>
    </row>
    <row r="8563" spans="2:18" ht="15">
      <c r="B8563" s="84">
        <v>38866</v>
      </c>
      <c r="C8563" s="85">
        <v>0</v>
      </c>
      <c r="D8563" s="86">
        <v>19.7</v>
      </c>
      <c r="E8563" s="87">
        <v>10.3</v>
      </c>
      <c r="F8563" s="96">
        <f t="shared" si="1466"/>
        <v>15</v>
      </c>
      <c r="G8563" s="96"/>
      <c r="H8563" s="74">
        <f t="shared" si="1467"/>
        <v>149</v>
      </c>
      <c r="I8563" s="53">
        <f t="shared" si="1465"/>
        <v>0.97308351765820522</v>
      </c>
      <c r="J8563" s="53">
        <f t="shared" si="1468"/>
        <v>0.37486595673797907</v>
      </c>
      <c r="K8563" s="53">
        <f t="shared" si="1469"/>
        <v>1.9959050405266516</v>
      </c>
      <c r="L8563" s="53">
        <f t="shared" si="1470"/>
        <v>40.541352631382395</v>
      </c>
      <c r="M8563" s="93">
        <f t="shared" si="1471"/>
        <v>3.8179960835439544</v>
      </c>
      <c r="N8563" s="53">
        <f t="shared" si="1472"/>
        <v>21.130563690366809</v>
      </c>
      <c r="O8563">
        <f t="shared" si="1473"/>
        <v>0.8245943710158492</v>
      </c>
      <c r="P8563" s="53">
        <f t="shared" si="1474"/>
        <v>12.831038046583151</v>
      </c>
      <c r="Q8563" s="53">
        <v>0.2</v>
      </c>
      <c r="R8563" s="53">
        <f t="shared" si="1475"/>
        <v>7.5223377198453711</v>
      </c>
    </row>
    <row r="8564" spans="2:18" ht="15">
      <c r="B8564" s="84">
        <v>38867</v>
      </c>
      <c r="C8564" s="85">
        <v>10.6</v>
      </c>
      <c r="D8564" s="86">
        <v>18.3</v>
      </c>
      <c r="E8564" s="87">
        <v>7.5</v>
      </c>
      <c r="F8564" s="96">
        <f t="shared" si="1466"/>
        <v>12.9</v>
      </c>
      <c r="G8564" s="96"/>
      <c r="H8564" s="74">
        <f t="shared" si="1467"/>
        <v>150</v>
      </c>
      <c r="I8564" s="53">
        <f t="shared" si="1465"/>
        <v>0.97274733364156707</v>
      </c>
      <c r="J8564" s="53">
        <f t="shared" si="1468"/>
        <v>0.37761137101192943</v>
      </c>
      <c r="K8564" s="53">
        <f t="shared" si="1469"/>
        <v>1.9995598401291379</v>
      </c>
      <c r="L8564" s="53">
        <f t="shared" si="1470"/>
        <v>40.638562736788892</v>
      </c>
      <c r="M8564" s="93">
        <f t="shared" si="1471"/>
        <v>3.8396184214286073</v>
      </c>
      <c r="N8564" s="53">
        <f t="shared" si="1472"/>
        <v>22.703830665838719</v>
      </c>
      <c r="O8564">
        <f t="shared" si="1473"/>
        <v>0.73038527643591511</v>
      </c>
      <c r="P8564" s="53">
        <f t="shared" si="1474"/>
        <v>11.200053395093956</v>
      </c>
      <c r="Q8564" s="53">
        <v>0.2</v>
      </c>
      <c r="R8564" s="53">
        <f t="shared" si="1475"/>
        <v>7.766635079982283</v>
      </c>
    </row>
    <row r="8565" spans="2:18" ht="15">
      <c r="B8565" s="84">
        <v>38868</v>
      </c>
      <c r="C8565" s="85">
        <v>0</v>
      </c>
      <c r="D8565" s="86">
        <v>20.5</v>
      </c>
      <c r="E8565" s="87">
        <v>5.3</v>
      </c>
      <c r="F8565" s="96">
        <f t="shared" si="1466"/>
        <v>12.9</v>
      </c>
      <c r="G8565" s="96"/>
      <c r="H8565" s="74">
        <f t="shared" si="1467"/>
        <v>151</v>
      </c>
      <c r="I8565" s="53">
        <f t="shared" si="1465"/>
        <v>0.97241921412735777</v>
      </c>
      <c r="J8565" s="53">
        <f t="shared" si="1468"/>
        <v>0.38024766048951475</v>
      </c>
      <c r="K8565" s="53">
        <f t="shared" si="1469"/>
        <v>2.0030826412720568</v>
      </c>
      <c r="L8565" s="53">
        <f t="shared" si="1470"/>
        <v>40.731594320810181</v>
      </c>
      <c r="M8565" s="93">
        <f t="shared" si="1471"/>
        <v>4.5655284415829431</v>
      </c>
      <c r="N8565" s="53">
        <f t="shared" si="1472"/>
        <v>26.996168176316541</v>
      </c>
      <c r="O8565">
        <f t="shared" si="1473"/>
        <v>0.73038527643591511</v>
      </c>
      <c r="P8565" s="53">
        <f t="shared" si="1474"/>
        <v>11.200053395093956</v>
      </c>
      <c r="Q8565" s="53">
        <v>0.2</v>
      </c>
      <c r="R8565" s="53">
        <f t="shared" si="1475"/>
        <v>8.7318675890619222</v>
      </c>
    </row>
    <row r="8566" spans="2:18" ht="15">
      <c r="B8566" s="84">
        <v>38869</v>
      </c>
      <c r="C8566" s="85">
        <v>0</v>
      </c>
      <c r="D8566" s="86">
        <v>22.1</v>
      </c>
      <c r="E8566" s="87">
        <v>6.1</v>
      </c>
      <c r="F8566" s="96">
        <f t="shared" si="1466"/>
        <v>14.100000000000001</v>
      </c>
      <c r="G8566" s="96"/>
      <c r="H8566" s="74">
        <f t="shared" si="1467"/>
        <v>152</v>
      </c>
      <c r="I8566" s="53">
        <f t="shared" si="1465"/>
        <v>0.97209925621142024</v>
      </c>
      <c r="J8566" s="53">
        <f t="shared" si="1468"/>
        <v>0.382773896051676</v>
      </c>
      <c r="K8566" s="53">
        <f t="shared" si="1469"/>
        <v>2.0064707493242668</v>
      </c>
      <c r="L8566" s="53">
        <f t="shared" si="1470"/>
        <v>40.820423967777174</v>
      </c>
      <c r="M8566" s="93">
        <f t="shared" si="1471"/>
        <v>4.8778412158237963</v>
      </c>
      <c r="N8566" s="53">
        <f t="shared" si="1472"/>
        <v>27.757888298088481</v>
      </c>
      <c r="O8566">
        <f t="shared" si="1473"/>
        <v>0.78299621064441227</v>
      </c>
      <c r="P8566" s="53">
        <f t="shared" si="1474"/>
        <v>12.107763074973807</v>
      </c>
      <c r="Q8566" s="53">
        <v>0.2</v>
      </c>
      <c r="R8566" s="53">
        <f t="shared" si="1475"/>
        <v>8.9748408281517182</v>
      </c>
    </row>
    <row r="8567" spans="2:18" ht="15">
      <c r="B8567" s="84">
        <v>38870</v>
      </c>
      <c r="C8567" s="85">
        <v>0</v>
      </c>
      <c r="D8567" s="86">
        <v>21.3</v>
      </c>
      <c r="E8567" s="87">
        <v>8.6999999999999993</v>
      </c>
      <c r="F8567" s="96">
        <f t="shared" si="1466"/>
        <v>15</v>
      </c>
      <c r="G8567" s="96"/>
      <c r="H8567" s="74">
        <f t="shared" si="1467"/>
        <v>153</v>
      </c>
      <c r="I8567" s="53">
        <f t="shared" si="1465"/>
        <v>0.97178755457444954</v>
      </c>
      <c r="J8567" s="53">
        <f t="shared" si="1468"/>
        <v>0.38518918414456371</v>
      </c>
      <c r="K8567" s="53">
        <f t="shared" si="1469"/>
        <v>2.009721527521509</v>
      </c>
      <c r="L8567" s="53">
        <f t="shared" si="1470"/>
        <v>40.905029278538173</v>
      </c>
      <c r="M8567" s="93">
        <f t="shared" si="1471"/>
        <v>4.4600045079004236</v>
      </c>
      <c r="N8567" s="53">
        <f t="shared" si="1472"/>
        <v>24.683736507669476</v>
      </c>
      <c r="O8567">
        <f t="shared" si="1473"/>
        <v>0.8245943710158492</v>
      </c>
      <c r="P8567" s="53">
        <f t="shared" si="1474"/>
        <v>12.831038046583151</v>
      </c>
      <c r="Q8567" s="53">
        <v>0.2</v>
      </c>
      <c r="R8567" s="53">
        <f t="shared" si="1475"/>
        <v>8.3288863675341034</v>
      </c>
    </row>
    <row r="8568" spans="2:18" ht="15">
      <c r="B8568" s="84">
        <v>38871</v>
      </c>
      <c r="C8568" s="85">
        <v>0</v>
      </c>
      <c r="D8568" s="86">
        <v>20.5</v>
      </c>
      <c r="E8568" s="87">
        <v>11.1</v>
      </c>
      <c r="F8568" s="96">
        <f t="shared" si="1466"/>
        <v>15.8</v>
      </c>
      <c r="G8568" s="96"/>
      <c r="H8568" s="74">
        <f t="shared" si="1467"/>
        <v>154</v>
      </c>
      <c r="I8568" s="53">
        <f t="shared" si="1465"/>
        <v>0.97148420145397496</v>
      </c>
      <c r="J8568" s="53">
        <f t="shared" si="1468"/>
        <v>0.38749266774519064</v>
      </c>
      <c r="K8568" s="53">
        <f t="shared" si="1469"/>
        <v>2.0128324040434848</v>
      </c>
      <c r="L8568" s="53">
        <f t="shared" si="1470"/>
        <v>40.985388899033893</v>
      </c>
      <c r="M8568" s="93">
        <f t="shared" si="1471"/>
        <v>3.9539551437082783</v>
      </c>
      <c r="N8568" s="53">
        <f t="shared" si="1472"/>
        <v>21.361999891318327</v>
      </c>
      <c r="O8568">
        <f t="shared" si="1473"/>
        <v>0.86317440484090757</v>
      </c>
      <c r="P8568" s="53">
        <f t="shared" si="1474"/>
        <v>13.506043081775401</v>
      </c>
      <c r="Q8568" s="53">
        <v>0.2</v>
      </c>
      <c r="R8568" s="53">
        <f t="shared" si="1475"/>
        <v>7.614911483423243</v>
      </c>
    </row>
    <row r="8569" spans="2:18" ht="15">
      <c r="B8569" s="84">
        <v>38872</v>
      </c>
      <c r="C8569" s="85">
        <v>0</v>
      </c>
      <c r="D8569" s="86">
        <v>24.9</v>
      </c>
      <c r="E8569" s="87">
        <v>10.5</v>
      </c>
      <c r="F8569" s="96">
        <f t="shared" si="1466"/>
        <v>17.7</v>
      </c>
      <c r="G8569" s="96"/>
      <c r="H8569" s="74">
        <f t="shared" si="1467"/>
        <v>155</v>
      </c>
      <c r="I8569" s="53">
        <f t="shared" si="1465"/>
        <v>0.97118928661706516</v>
      </c>
      <c r="J8569" s="53">
        <f t="shared" si="1468"/>
        <v>0.38968352730391004</v>
      </c>
      <c r="K8569" s="53">
        <f t="shared" si="1469"/>
        <v>2.0158008791117585</v>
      </c>
      <c r="L8569" s="53">
        <f t="shared" si="1470"/>
        <v>41.061482549213466</v>
      </c>
      <c r="M8569" s="93">
        <f t="shared" si="1471"/>
        <v>5.1801662547965917</v>
      </c>
      <c r="N8569" s="53">
        <f t="shared" si="1472"/>
        <v>26.488953027589389</v>
      </c>
      <c r="O8569">
        <f t="shared" si="1473"/>
        <v>0.9611639025506038</v>
      </c>
      <c r="P8569" s="53">
        <f t="shared" si="1474"/>
        <v>15.237712228145202</v>
      </c>
      <c r="Q8569" s="53">
        <v>0.2</v>
      </c>
      <c r="R8569" s="53">
        <f t="shared" si="1475"/>
        <v>8.8822482482783602</v>
      </c>
    </row>
    <row r="8570" spans="2:18" ht="15">
      <c r="B8570" s="84">
        <v>38873</v>
      </c>
      <c r="C8570" s="85">
        <v>0</v>
      </c>
      <c r="D8570" s="86">
        <v>23.1</v>
      </c>
      <c r="E8570" s="87">
        <v>12.5</v>
      </c>
      <c r="F8570" s="96">
        <f t="shared" si="1466"/>
        <v>17.8</v>
      </c>
      <c r="G8570" s="96"/>
      <c r="H8570" s="74">
        <f t="shared" si="1467"/>
        <v>156</v>
      </c>
      <c r="I8570" s="53">
        <f t="shared" si="1465"/>
        <v>0.97090289733376511</v>
      </c>
      <c r="J8570" s="53">
        <f t="shared" si="1468"/>
        <v>0.39176098166056555</v>
      </c>
      <c r="K8570" s="53">
        <f t="shared" si="1469"/>
        <v>2.0186245320731344</v>
      </c>
      <c r="L8570" s="53">
        <f t="shared" si="1470"/>
        <v>41.133291052089184</v>
      </c>
      <c r="M8570" s="93">
        <f t="shared" si="1471"/>
        <v>4.4647368078493148</v>
      </c>
      <c r="N8570" s="53">
        <f t="shared" si="1472"/>
        <v>22.766449829179852</v>
      </c>
      <c r="O8570">
        <f t="shared" si="1473"/>
        <v>0.96657902147439867</v>
      </c>
      <c r="P8570" s="53">
        <f t="shared" si="1474"/>
        <v>15.334099153747413</v>
      </c>
      <c r="Q8570" s="53">
        <v>0.2</v>
      </c>
      <c r="R8570" s="53">
        <f t="shared" si="1475"/>
        <v>8.0331753824902847</v>
      </c>
    </row>
    <row r="8571" spans="2:18" ht="15">
      <c r="B8571" s="84">
        <v>38874</v>
      </c>
      <c r="C8571" s="85">
        <v>0</v>
      </c>
      <c r="D8571" s="86">
        <v>22.9</v>
      </c>
      <c r="E8571" s="87">
        <v>10.1</v>
      </c>
      <c r="F8571" s="96">
        <f t="shared" si="1466"/>
        <v>16.5</v>
      </c>
      <c r="G8571" s="96"/>
      <c r="H8571" s="74">
        <f t="shared" si="1467"/>
        <v>157</v>
      </c>
      <c r="I8571" s="53">
        <f t="shared" si="1465"/>
        <v>0.97062511835127152</v>
      </c>
      <c r="J8571" s="53">
        <f t="shared" si="1468"/>
        <v>0.39372428893118894</v>
      </c>
      <c r="K8571" s="53">
        <f t="shared" si="1469"/>
        <v>2.0213010284316693</v>
      </c>
      <c r="L8571" s="53">
        <f t="shared" si="1470"/>
        <v>41.20079636272002</v>
      </c>
      <c r="M8571" s="93">
        <f t="shared" si="1471"/>
        <v>4.7348278007725835</v>
      </c>
      <c r="N8571" s="53">
        <f t="shared" si="1472"/>
        <v>25.058756539213711</v>
      </c>
      <c r="O8571">
        <f t="shared" si="1473"/>
        <v>0.89821237770744478</v>
      </c>
      <c r="P8571" s="53">
        <f t="shared" si="1474"/>
        <v>14.122457624351155</v>
      </c>
      <c r="Q8571" s="53">
        <v>0.2</v>
      </c>
      <c r="R8571" s="53">
        <f t="shared" si="1475"/>
        <v>8.4933588443941446</v>
      </c>
    </row>
    <row r="8572" spans="2:18" ht="15">
      <c r="B8572" s="84">
        <v>38875</v>
      </c>
      <c r="C8572" s="85">
        <v>0.2</v>
      </c>
      <c r="D8572" s="86">
        <v>25.3</v>
      </c>
      <c r="E8572" s="87">
        <v>8.6999999999999993</v>
      </c>
      <c r="F8572" s="96">
        <f t="shared" si="1466"/>
        <v>17</v>
      </c>
      <c r="G8572" s="96"/>
      <c r="H8572" s="74">
        <f t="shared" si="1467"/>
        <v>158</v>
      </c>
      <c r="I8572" s="53">
        <f t="shared" si="1465"/>
        <v>0.97035603186885411</v>
      </c>
      <c r="J8572" s="53">
        <f t="shared" si="1468"/>
        <v>0.39557274736216064</v>
      </c>
      <c r="K8572" s="53">
        <f t="shared" si="1469"/>
        <v>2.0238281267911979</v>
      </c>
      <c r="L8572" s="53">
        <f t="shared" si="1470"/>
        <v>41.26398159690806</v>
      </c>
      <c r="M8572" s="93">
        <f t="shared" si="1471"/>
        <v>5.4790327027591932</v>
      </c>
      <c r="N8572" s="53">
        <f t="shared" si="1472"/>
        <v>28.580781285057704</v>
      </c>
      <c r="O8572">
        <f t="shared" si="1473"/>
        <v>0.92399173474224472</v>
      </c>
      <c r="P8572" s="53">
        <f t="shared" si="1474"/>
        <v>14.577982189385189</v>
      </c>
      <c r="Q8572" s="53">
        <v>0.2</v>
      </c>
      <c r="R8572" s="53">
        <f t="shared" si="1475"/>
        <v>9.3247972941327575</v>
      </c>
    </row>
    <row r="8573" spans="2:18" ht="15">
      <c r="B8573" s="84">
        <v>38876</v>
      </c>
      <c r="C8573" s="85">
        <v>0</v>
      </c>
      <c r="D8573" s="86">
        <v>25</v>
      </c>
      <c r="E8573" s="87">
        <v>9.6999999999999993</v>
      </c>
      <c r="F8573" s="96">
        <f t="shared" si="1466"/>
        <v>17.350000000000001</v>
      </c>
      <c r="G8573" s="96"/>
      <c r="H8573" s="74">
        <f t="shared" si="1467"/>
        <v>159</v>
      </c>
      <c r="I8573" s="53">
        <f t="shared" si="1465"/>
        <v>0.9700957175135323</v>
      </c>
      <c r="J8573" s="53">
        <f t="shared" si="1468"/>
        <v>0.39730569614880368</v>
      </c>
      <c r="K8573" s="53">
        <f t="shared" si="1469"/>
        <v>2.0262036856692989</v>
      </c>
      <c r="L8573" s="53">
        <f t="shared" si="1470"/>
        <v>41.322831059388477</v>
      </c>
      <c r="M8573" s="93">
        <f t="shared" si="1471"/>
        <v>5.3205997049904754</v>
      </c>
      <c r="N8573" s="53">
        <f t="shared" si="1472"/>
        <v>27.477973762479103</v>
      </c>
      <c r="O8573">
        <f t="shared" si="1473"/>
        <v>0.94241831702283685</v>
      </c>
      <c r="P8573" s="53">
        <f t="shared" si="1474"/>
        <v>14.904594711045064</v>
      </c>
      <c r="Q8573" s="53">
        <v>0.2</v>
      </c>
      <c r="R8573" s="53">
        <f t="shared" si="1475"/>
        <v>9.0908959749389755</v>
      </c>
    </row>
    <row r="8574" spans="2:18" ht="15">
      <c r="B8574" s="84">
        <v>38877</v>
      </c>
      <c r="C8574" s="85">
        <v>0</v>
      </c>
      <c r="D8574" s="86">
        <v>24.5</v>
      </c>
      <c r="E8574" s="87">
        <v>13.8</v>
      </c>
      <c r="F8574" s="96">
        <f t="shared" si="1466"/>
        <v>19.149999999999999</v>
      </c>
      <c r="G8574" s="96"/>
      <c r="H8574" s="74">
        <f t="shared" si="1467"/>
        <v>160</v>
      </c>
      <c r="I8574" s="53">
        <f t="shared" si="1465"/>
        <v>0.96984425231651183</v>
      </c>
      <c r="J8574" s="53">
        <f t="shared" si="1468"/>
        <v>0.39892251621546049</v>
      </c>
      <c r="K8574" s="53">
        <f t="shared" si="1469"/>
        <v>2.028425670142993</v>
      </c>
      <c r="L8574" s="53">
        <f t="shared" si="1470"/>
        <v>41.377330271291243</v>
      </c>
      <c r="M8574" s="93">
        <f t="shared" si="1471"/>
        <v>4.683475697366192</v>
      </c>
      <c r="N8574" s="53">
        <f t="shared" si="1472"/>
        <v>23.009293088949025</v>
      </c>
      <c r="O8574">
        <f t="shared" si="1473"/>
        <v>1.0423241723001386</v>
      </c>
      <c r="P8574" s="53">
        <f t="shared" si="1474"/>
        <v>16.689549705989783</v>
      </c>
      <c r="Q8574" s="53">
        <v>0.2</v>
      </c>
      <c r="R8574" s="53">
        <f t="shared" si="1475"/>
        <v>8.152378018514753</v>
      </c>
    </row>
    <row r="8575" spans="2:18" ht="15">
      <c r="B8575" s="84">
        <v>38878</v>
      </c>
      <c r="C8575" s="85">
        <v>0</v>
      </c>
      <c r="D8575" s="86">
        <v>30.5</v>
      </c>
      <c r="E8575" s="87">
        <v>10.9</v>
      </c>
      <c r="F8575" s="96">
        <f t="shared" si="1466"/>
        <v>20.7</v>
      </c>
      <c r="G8575" s="96"/>
      <c r="H8575" s="74">
        <f t="shared" si="1467"/>
        <v>161</v>
      </c>
      <c r="I8575" s="53">
        <f t="shared" si="1465"/>
        <v>0.96960171069039036</v>
      </c>
      <c r="J8575" s="53">
        <f t="shared" si="1468"/>
        <v>0.40042263095419273</v>
      </c>
      <c r="K8575" s="53">
        <f t="shared" si="1469"/>
        <v>2.0304921582861954</v>
      </c>
      <c r="L8575" s="53">
        <f t="shared" si="1470"/>
        <v>41.427465996652963</v>
      </c>
      <c r="M8575" s="93">
        <f t="shared" si="1471"/>
        <v>6.6126663172147158</v>
      </c>
      <c r="N8575" s="53">
        <f t="shared" si="1472"/>
        <v>31.179225756786998</v>
      </c>
      <c r="O8575">
        <f t="shared" si="1473"/>
        <v>1.135607897507672</v>
      </c>
      <c r="P8575" s="53">
        <f t="shared" si="1474"/>
        <v>18.376549693326581</v>
      </c>
      <c r="Q8575" s="53">
        <v>0.2</v>
      </c>
      <c r="R8575" s="53">
        <f t="shared" si="1475"/>
        <v>10.114752623575001</v>
      </c>
    </row>
    <row r="8576" spans="2:18" ht="15">
      <c r="B8576" s="84">
        <v>38879</v>
      </c>
      <c r="C8576" s="85">
        <v>0</v>
      </c>
      <c r="D8576" s="86">
        <v>25.3</v>
      </c>
      <c r="E8576" s="87">
        <v>14.9</v>
      </c>
      <c r="F8576" s="96">
        <f t="shared" si="1466"/>
        <v>20.100000000000001</v>
      </c>
      <c r="G8576" s="96"/>
      <c r="H8576" s="74">
        <f t="shared" si="1467"/>
        <v>162</v>
      </c>
      <c r="I8576" s="53">
        <f t="shared" si="1465"/>
        <v>0.96936816440713691</v>
      </c>
      <c r="J8576" s="53">
        <f t="shared" si="1468"/>
        <v>0.40180550691935146</v>
      </c>
      <c r="K8576" s="53">
        <f t="shared" si="1469"/>
        <v>2.0324013473590288</v>
      </c>
      <c r="L8576" s="53">
        <f t="shared" si="1470"/>
        <v>41.473226267759372</v>
      </c>
      <c r="M8576" s="93">
        <f t="shared" si="1471"/>
        <v>4.747043094051131</v>
      </c>
      <c r="N8576" s="53">
        <f t="shared" si="1472"/>
        <v>22.737013108044376</v>
      </c>
      <c r="O8576">
        <f t="shared" si="1473"/>
        <v>1.0986720037568833</v>
      </c>
      <c r="P8576" s="53">
        <f t="shared" si="1474"/>
        <v>17.706318771753242</v>
      </c>
      <c r="Q8576" s="53">
        <v>0.2</v>
      </c>
      <c r="R8576" s="53">
        <f t="shared" si="1475"/>
        <v>8.1326567150765463</v>
      </c>
    </row>
    <row r="8577" spans="2:18" ht="15">
      <c r="B8577" s="84">
        <v>38880</v>
      </c>
      <c r="C8577" s="85">
        <v>0</v>
      </c>
      <c r="D8577" s="86">
        <v>27.7</v>
      </c>
      <c r="E8577" s="87">
        <v>14.5</v>
      </c>
      <c r="F8577" s="96">
        <f t="shared" si="1466"/>
        <v>21.1</v>
      </c>
      <c r="G8577" s="96"/>
      <c r="H8577" s="74">
        <f t="shared" si="1467"/>
        <v>163</v>
      </c>
      <c r="I8577" s="53">
        <f t="shared" si="1465"/>
        <v>0.96914368257685435</v>
      </c>
      <c r="J8577" s="53">
        <f t="shared" si="1468"/>
        <v>0.40307065447539192</v>
      </c>
      <c r="K8577" s="53">
        <f t="shared" si="1469"/>
        <v>2.0341515597096045</v>
      </c>
      <c r="L8577" s="53">
        <f t="shared" si="1470"/>
        <v>41.514600409103238</v>
      </c>
      <c r="M8577" s="93">
        <f t="shared" si="1471"/>
        <v>5.4946103836036189</v>
      </c>
      <c r="N8577" s="53">
        <f t="shared" si="1472"/>
        <v>25.641105704282808</v>
      </c>
      <c r="O8577">
        <f t="shared" si="1473"/>
        <v>1.1608267922038829</v>
      </c>
      <c r="P8577" s="53">
        <f t="shared" si="1474"/>
        <v>18.835820596151294</v>
      </c>
      <c r="Q8577" s="53">
        <v>0.2</v>
      </c>
      <c r="R8577" s="53">
        <f t="shared" si="1475"/>
        <v>8.8502440911437112</v>
      </c>
    </row>
    <row r="8578" spans="2:18" ht="15">
      <c r="B8578" s="84">
        <v>38881</v>
      </c>
      <c r="C8578" s="85">
        <v>0</v>
      </c>
      <c r="D8578" s="86">
        <v>30.5</v>
      </c>
      <c r="E8578" s="87">
        <v>14.1</v>
      </c>
      <c r="F8578" s="96">
        <f t="shared" si="1466"/>
        <v>22.3</v>
      </c>
      <c r="G8578" s="96"/>
      <c r="H8578" s="74">
        <f t="shared" si="1467"/>
        <v>164</v>
      </c>
      <c r="I8578" s="53">
        <f t="shared" si="1465"/>
        <v>0.96892833162732761</v>
      </c>
      <c r="J8578" s="53">
        <f t="shared" si="1468"/>
        <v>0.40421762839545172</v>
      </c>
      <c r="K8578" s="53">
        <f t="shared" si="1469"/>
        <v>2.0357412483497721</v>
      </c>
      <c r="L8578" s="53">
        <f t="shared" si="1470"/>
        <v>41.551579059748867</v>
      </c>
      <c r="M8578" s="93">
        <f t="shared" si="1471"/>
        <v>6.3190719866376215</v>
      </c>
      <c r="N8578" s="53">
        <f t="shared" si="1472"/>
        <v>28.606081924112978</v>
      </c>
      <c r="O8578">
        <f t="shared" si="1473"/>
        <v>1.2394240607011096</v>
      </c>
      <c r="P8578" s="53">
        <f t="shared" si="1474"/>
        <v>20.275524166792071</v>
      </c>
      <c r="Q8578" s="53">
        <v>0.2</v>
      </c>
      <c r="R8578" s="53">
        <f t="shared" si="1475"/>
        <v>9.5938483817930251</v>
      </c>
    </row>
    <row r="8579" spans="2:18" ht="15">
      <c r="B8579" s="84">
        <v>38882</v>
      </c>
      <c r="C8579" s="85">
        <v>0</v>
      </c>
      <c r="D8579" s="86">
        <v>32.5</v>
      </c>
      <c r="E8579" s="87">
        <v>15.5</v>
      </c>
      <c r="F8579" s="96">
        <f t="shared" si="1466"/>
        <v>24</v>
      </c>
      <c r="G8579" s="96"/>
      <c r="H8579" s="74">
        <f t="shared" si="1467"/>
        <v>165</v>
      </c>
      <c r="I8579" s="53">
        <f t="shared" si="1465"/>
        <v>0.96872217528436744</v>
      </c>
      <c r="J8579" s="53">
        <f t="shared" si="1468"/>
        <v>0.4052460284083601</v>
      </c>
      <c r="K8579" s="53">
        <f t="shared" si="1469"/>
        <v>2.0371690021676367</v>
      </c>
      <c r="L8579" s="53">
        <f t="shared" si="1470"/>
        <v>41.584154193902762</v>
      </c>
      <c r="M8579" s="93">
        <f t="shared" si="1471"/>
        <v>6.7116312660352682</v>
      </c>
      <c r="N8579" s="53">
        <f t="shared" si="1472"/>
        <v>29.147496215883564</v>
      </c>
      <c r="O8579">
        <f t="shared" si="1473"/>
        <v>1.3586571485671137</v>
      </c>
      <c r="P8579" s="53">
        <f t="shared" si="1474"/>
        <v>22.48254785226381</v>
      </c>
      <c r="Q8579" s="53">
        <v>0.2</v>
      </c>
      <c r="R8579" s="53">
        <f t="shared" si="1475"/>
        <v>9.7965965978557747</v>
      </c>
    </row>
    <row r="8580" spans="2:18" ht="15">
      <c r="B8580" s="84">
        <v>38883</v>
      </c>
      <c r="C8580" s="85">
        <v>0</v>
      </c>
      <c r="D8580" s="86">
        <v>31.3</v>
      </c>
      <c r="E8580" s="87">
        <v>17.3</v>
      </c>
      <c r="F8580" s="96">
        <f t="shared" si="1466"/>
        <v>24.3</v>
      </c>
      <c r="G8580" s="96"/>
      <c r="H8580" s="74">
        <f t="shared" si="1467"/>
        <v>166</v>
      </c>
      <c r="I8580" s="53">
        <f t="shared" si="1465"/>
        <v>0.96852527455295245</v>
      </c>
      <c r="J8580" s="53">
        <f t="shared" si="1468"/>
        <v>0.40615549969192977</v>
      </c>
      <c r="K8580" s="53">
        <f t="shared" si="1469"/>
        <v>2.0384335507413596</v>
      </c>
      <c r="L8580" s="53">
        <f t="shared" si="1470"/>
        <v>41.612319139501366</v>
      </c>
      <c r="M8580" s="93">
        <f t="shared" si="1471"/>
        <v>6.1385741726484193</v>
      </c>
      <c r="N8580" s="53">
        <f t="shared" si="1472"/>
        <v>26.46883701914869</v>
      </c>
      <c r="O8580">
        <f t="shared" si="1473"/>
        <v>1.3806989596533124</v>
      </c>
      <c r="P8580" s="53">
        <f t="shared" si="1474"/>
        <v>22.893443582367627</v>
      </c>
      <c r="Q8580" s="53">
        <v>0.2</v>
      </c>
      <c r="R8580" s="53">
        <f t="shared" si="1475"/>
        <v>9.183293486110788</v>
      </c>
    </row>
    <row r="8581" spans="2:18" ht="15">
      <c r="B8581" s="84">
        <v>38884</v>
      </c>
      <c r="C8581" s="85">
        <v>0</v>
      </c>
      <c r="D8581" s="86">
        <v>29.7</v>
      </c>
      <c r="E8581" s="87">
        <v>17.3</v>
      </c>
      <c r="F8581" s="96">
        <f t="shared" si="1466"/>
        <v>23.5</v>
      </c>
      <c r="G8581" s="96"/>
      <c r="H8581" s="74">
        <f t="shared" si="1467"/>
        <v>167</v>
      </c>
      <c r="I8581" s="53">
        <f t="shared" si="1465"/>
        <v>0.96833768769917694</v>
      </c>
      <c r="J8581" s="53">
        <f t="shared" si="1468"/>
        <v>0.40694573331055683</v>
      </c>
      <c r="K8581" s="53">
        <f t="shared" si="1469"/>
        <v>2.0395337687208768</v>
      </c>
      <c r="L8581" s="53">
        <f t="shared" si="1470"/>
        <v>41.636068594638665</v>
      </c>
      <c r="M8581" s="93">
        <f t="shared" si="1471"/>
        <v>5.6706139657373997</v>
      </c>
      <c r="N8581" s="53">
        <f t="shared" si="1472"/>
        <v>24.924673575899352</v>
      </c>
      <c r="O8581">
        <f t="shared" si="1473"/>
        <v>1.322598302772739</v>
      </c>
      <c r="P8581" s="53">
        <f t="shared" si="1474"/>
        <v>21.812269025567122</v>
      </c>
      <c r="Q8581" s="53">
        <v>0.2</v>
      </c>
      <c r="R8581" s="53">
        <f t="shared" si="1475"/>
        <v>8.7886983311914442</v>
      </c>
    </row>
    <row r="8582" spans="2:18" ht="15">
      <c r="B8582" s="84">
        <v>38885</v>
      </c>
      <c r="C8582" s="85">
        <v>0</v>
      </c>
      <c r="D8582" s="86">
        <v>31.1</v>
      </c>
      <c r="E8582" s="87">
        <v>16.7</v>
      </c>
      <c r="F8582" s="96">
        <f t="shared" si="1466"/>
        <v>23.9</v>
      </c>
      <c r="G8582" s="96"/>
      <c r="H8582" s="74">
        <f t="shared" si="1467"/>
        <v>168</v>
      </c>
      <c r="I8582" s="53">
        <f t="shared" si="1465"/>
        <v>0.96815947023300886</v>
      </c>
      <c r="J8582" s="53">
        <f t="shared" si="1468"/>
        <v>0.40761646659536283</v>
      </c>
      <c r="K8582" s="53">
        <f t="shared" si="1469"/>
        <v>2.0404686797466649</v>
      </c>
      <c r="L8582" s="53">
        <f t="shared" si="1470"/>
        <v>41.655398641672008</v>
      </c>
      <c r="M8582" s="93">
        <f t="shared" si="1471"/>
        <v>6.1728833425931908</v>
      </c>
      <c r="N8582" s="53">
        <f t="shared" si="1472"/>
        <v>26.872091056193401</v>
      </c>
      <c r="O8582">
        <f t="shared" si="1473"/>
        <v>1.3513779792359752</v>
      </c>
      <c r="P8582" s="53">
        <f t="shared" si="1474"/>
        <v>22.347046378346018</v>
      </c>
      <c r="Q8582" s="53">
        <v>0.2</v>
      </c>
      <c r="R8582" s="53">
        <f t="shared" si="1475"/>
        <v>9.2605240966542528</v>
      </c>
    </row>
    <row r="8583" spans="2:18" ht="15">
      <c r="B8583" s="84">
        <v>38886</v>
      </c>
      <c r="C8583" s="85">
        <v>21.8</v>
      </c>
      <c r="D8583" s="86">
        <v>31.2</v>
      </c>
      <c r="E8583" s="87">
        <v>14.9</v>
      </c>
      <c r="F8583" s="96">
        <f t="shared" si="1466"/>
        <v>23.05</v>
      </c>
      <c r="G8583" s="96"/>
      <c r="H8583" s="74">
        <f t="shared" si="1467"/>
        <v>169</v>
      </c>
      <c r="I8583" s="53">
        <f t="shared" si="1465"/>
        <v>0.96799067489186363</v>
      </c>
      <c r="J8583" s="53">
        <f t="shared" si="1468"/>
        <v>0.40816748346531739</v>
      </c>
      <c r="K8583" s="53">
        <f t="shared" si="1469"/>
        <v>2.041237459877554</v>
      </c>
      <c r="L8583" s="53">
        <f t="shared" si="1470"/>
        <v>41.670306758860512</v>
      </c>
      <c r="M8583" s="93">
        <f t="shared" si="1471"/>
        <v>6.4359407039975514</v>
      </c>
      <c r="N8583" s="53">
        <f t="shared" si="1472"/>
        <v>28.600223114608667</v>
      </c>
      <c r="O8583">
        <f t="shared" si="1473"/>
        <v>1.2908577967520651</v>
      </c>
      <c r="P8583" s="53">
        <f t="shared" si="1474"/>
        <v>21.224266476326132</v>
      </c>
      <c r="Q8583" s="53">
        <v>0.2</v>
      </c>
      <c r="R8583" s="53">
        <f t="shared" si="1475"/>
        <v>9.6265423604332696</v>
      </c>
    </row>
    <row r="8584" spans="2:18" ht="15">
      <c r="B8584" s="84">
        <v>38887</v>
      </c>
      <c r="C8584" s="85">
        <v>0</v>
      </c>
      <c r="D8584" s="86">
        <v>32.700000000000003</v>
      </c>
      <c r="E8584" s="87">
        <v>15.9</v>
      </c>
      <c r="F8584" s="96">
        <f t="shared" si="1466"/>
        <v>24.3</v>
      </c>
      <c r="G8584" s="96"/>
      <c r="H8584" s="74">
        <f t="shared" si="1467"/>
        <v>170</v>
      </c>
      <c r="I8584" s="53">
        <f t="shared" si="1465"/>
        <v>0.96783135162499845</v>
      </c>
      <c r="J8584" s="53">
        <f t="shared" si="1468"/>
        <v>0.40859861468800307</v>
      </c>
      <c r="K8584" s="53">
        <f t="shared" si="1469"/>
        <v>2.0418394405028018</v>
      </c>
      <c r="L8584" s="53">
        <f t="shared" si="1470"/>
        <v>41.68079182940884</v>
      </c>
      <c r="M8584" s="93">
        <f t="shared" si="1471"/>
        <v>6.7355361461287124</v>
      </c>
      <c r="N8584" s="53">
        <f t="shared" si="1472"/>
        <v>29.042869479827122</v>
      </c>
      <c r="O8584">
        <f t="shared" si="1473"/>
        <v>1.3806989596533124</v>
      </c>
      <c r="P8584" s="53">
        <f t="shared" si="1474"/>
        <v>22.893443582367627</v>
      </c>
      <c r="Q8584" s="53">
        <v>0.2</v>
      </c>
      <c r="R8584" s="53">
        <f t="shared" si="1475"/>
        <v>9.7853100731982501</v>
      </c>
    </row>
    <row r="8585" spans="2:18" ht="15">
      <c r="B8585" s="84">
        <v>38888</v>
      </c>
      <c r="C8585" s="85">
        <v>0</v>
      </c>
      <c r="D8585" s="86">
        <v>33.700000000000003</v>
      </c>
      <c r="E8585" s="87">
        <v>17.7</v>
      </c>
      <c r="F8585" s="96">
        <f t="shared" si="1466"/>
        <v>25.700000000000003</v>
      </c>
      <c r="G8585" s="96"/>
      <c r="H8585" s="74">
        <f t="shared" si="1467"/>
        <v>171</v>
      </c>
      <c r="I8585" s="53">
        <f t="shared" si="1465"/>
        <v>0.96768154757873115</v>
      </c>
      <c r="J8585" s="53">
        <f t="shared" si="1468"/>
        <v>0.4089097380789154</v>
      </c>
      <c r="K8585" s="53">
        <f t="shared" si="1469"/>
        <v>2.0422741107171487</v>
      </c>
      <c r="L8585" s="53">
        <f t="shared" si="1470"/>
        <v>41.686854147808901</v>
      </c>
      <c r="M8585" s="93">
        <f t="shared" si="1471"/>
        <v>6.792784621316418</v>
      </c>
      <c r="N8585" s="53">
        <f t="shared" si="1472"/>
        <v>28.347060820510055</v>
      </c>
      <c r="O8585">
        <f t="shared" si="1473"/>
        <v>1.4877081437583317</v>
      </c>
      <c r="P8585" s="53">
        <f t="shared" si="1474"/>
        <v>24.900521329287237</v>
      </c>
      <c r="Q8585" s="53">
        <v>0.2</v>
      </c>
      <c r="R8585" s="53">
        <f t="shared" si="1475"/>
        <v>9.6821419769449406</v>
      </c>
    </row>
    <row r="8586" spans="2:18" ht="15">
      <c r="B8586" s="84">
        <v>38889</v>
      </c>
      <c r="C8586" s="85">
        <v>0</v>
      </c>
      <c r="D8586" s="86">
        <v>33.1</v>
      </c>
      <c r="E8586" s="87">
        <v>19.7</v>
      </c>
      <c r="F8586" s="96">
        <f t="shared" si="1466"/>
        <v>26.4</v>
      </c>
      <c r="G8586" s="96"/>
      <c r="H8586" s="74">
        <f t="shared" si="1467"/>
        <v>172</v>
      </c>
      <c r="I8586" s="53">
        <f t="shared" ref="I8586:I8649" si="1476">1+0.0334*COS($I$7*H8586-0.0552)</f>
        <v>0.96754130708248931</v>
      </c>
      <c r="J8586" s="53">
        <f t="shared" si="1468"/>
        <v>0.40910077863842559</v>
      </c>
      <c r="K8586" s="53">
        <f t="shared" si="1469"/>
        <v>2.0425411191413518</v>
      </c>
      <c r="L8586" s="53">
        <f t="shared" si="1470"/>
        <v>41.688495423392943</v>
      </c>
      <c r="M8586" s="93">
        <f t="shared" si="1471"/>
        <v>6.3167016294054887</v>
      </c>
      <c r="N8586" s="53">
        <f t="shared" si="1472"/>
        <v>25.942841474615186</v>
      </c>
      <c r="O8586">
        <f t="shared" si="1473"/>
        <v>1.5438543955395971</v>
      </c>
      <c r="P8586" s="53">
        <f t="shared" si="1474"/>
        <v>25.96146318258679</v>
      </c>
      <c r="Q8586" s="53">
        <v>0.2</v>
      </c>
      <c r="R8586" s="53">
        <f t="shared" si="1475"/>
        <v>9.1461632139789728</v>
      </c>
    </row>
    <row r="8587" spans="2:18" ht="15">
      <c r="B8587" s="84">
        <v>38890</v>
      </c>
      <c r="C8587" s="85">
        <v>0</v>
      </c>
      <c r="D8587" s="86">
        <v>31.7</v>
      </c>
      <c r="E8587" s="87">
        <v>20</v>
      </c>
      <c r="F8587" s="96">
        <f t="shared" si="1466"/>
        <v>25.85</v>
      </c>
      <c r="G8587" s="96"/>
      <c r="H8587" s="74">
        <f t="shared" si="1467"/>
        <v>173</v>
      </c>
      <c r="I8587" s="53">
        <f t="shared" si="1476"/>
        <v>0.96741067163569183</v>
      </c>
      <c r="J8587" s="53">
        <f t="shared" si="1468"/>
        <v>0.40917170862578206</v>
      </c>
      <c r="K8587" s="53">
        <f t="shared" si="1469"/>
        <v>2.0426402751747079</v>
      </c>
      <c r="L8587" s="53">
        <f t="shared" si="1470"/>
        <v>41.685718781033387</v>
      </c>
      <c r="M8587" s="93">
        <f t="shared" si="1471"/>
        <v>5.8285959049651694</v>
      </c>
      <c r="N8587" s="53">
        <f t="shared" si="1472"/>
        <v>24.239806387181211</v>
      </c>
      <c r="O8587">
        <f t="shared" si="1473"/>
        <v>1.4995882863411676</v>
      </c>
      <c r="P8587" s="53">
        <f t="shared" si="1474"/>
        <v>25.124567538828096</v>
      </c>
      <c r="Q8587" s="53">
        <v>0.2</v>
      </c>
      <c r="R8587" s="53">
        <f t="shared" si="1475"/>
        <v>8.7243541126859565</v>
      </c>
    </row>
    <row r="8588" spans="2:18" ht="15">
      <c r="B8588" s="84">
        <v>38891</v>
      </c>
      <c r="C8588" s="85">
        <v>0</v>
      </c>
      <c r="D8588" s="86">
        <v>32.5</v>
      </c>
      <c r="E8588" s="87">
        <v>19.100000000000001</v>
      </c>
      <c r="F8588" s="96">
        <f t="shared" si="1466"/>
        <v>25.8</v>
      </c>
      <c r="G8588" s="96"/>
      <c r="H8588" s="74">
        <f t="shared" si="1467"/>
        <v>174</v>
      </c>
      <c r="I8588" s="53">
        <f t="shared" si="1476"/>
        <v>0.96728967989546932</v>
      </c>
      <c r="J8588" s="53">
        <f t="shared" si="1468"/>
        <v>0.40912254756976801</v>
      </c>
      <c r="K8588" s="53">
        <f t="shared" si="1469"/>
        <v>2.0425715496702246</v>
      </c>
      <c r="L8588" s="53">
        <f t="shared" si="1470"/>
        <v>41.678528758947735</v>
      </c>
      <c r="M8588" s="93">
        <f t="shared" si="1471"/>
        <v>6.2294648848876353</v>
      </c>
      <c r="N8588" s="53">
        <f t="shared" si="1472"/>
        <v>25.936639197629489</v>
      </c>
      <c r="O8588">
        <f t="shared" si="1473"/>
        <v>1.4956191451071867</v>
      </c>
      <c r="P8588" s="53">
        <f t="shared" si="1474"/>
        <v>25.049687390992641</v>
      </c>
      <c r="Q8588" s="53">
        <v>0.2</v>
      </c>
      <c r="R8588" s="53">
        <f t="shared" si="1475"/>
        <v>9.1206100460490624</v>
      </c>
    </row>
    <row r="8589" spans="2:18" ht="15">
      <c r="B8589" s="84">
        <v>38892</v>
      </c>
      <c r="C8589" s="85">
        <v>0</v>
      </c>
      <c r="D8589" s="86">
        <v>33.700000000000003</v>
      </c>
      <c r="E8589" s="87">
        <v>20.3</v>
      </c>
      <c r="F8589" s="96">
        <f t="shared" si="1466"/>
        <v>27</v>
      </c>
      <c r="G8589" s="96"/>
      <c r="H8589" s="74">
        <f t="shared" si="1467"/>
        <v>175</v>
      </c>
      <c r="I8589" s="53">
        <f t="shared" si="1476"/>
        <v>0.96717836766522414</v>
      </c>
      <c r="J8589" s="53">
        <f t="shared" si="1468"/>
        <v>0.4089533622158914</v>
      </c>
      <c r="K8589" s="53">
        <f t="shared" si="1469"/>
        <v>2.0423350750274194</v>
      </c>
      <c r="L8589" s="53">
        <f t="shared" si="1470"/>
        <v>41.666931303590367</v>
      </c>
      <c r="M8589" s="93">
        <f t="shared" si="1471"/>
        <v>6.3991369292527018</v>
      </c>
      <c r="N8589" s="53">
        <f t="shared" si="1472"/>
        <v>25.929422075908271</v>
      </c>
      <c r="O8589">
        <f t="shared" si="1473"/>
        <v>1.5934302947383236</v>
      </c>
      <c r="P8589" s="53">
        <f t="shared" si="1474"/>
        <v>26.902580791821066</v>
      </c>
      <c r="Q8589" s="53">
        <v>0.2</v>
      </c>
      <c r="R8589" s="53">
        <f t="shared" si="1475"/>
        <v>9.1667681476196474</v>
      </c>
    </row>
    <row r="8590" spans="2:18" ht="15">
      <c r="B8590" s="84">
        <v>38893</v>
      </c>
      <c r="C8590" s="85">
        <v>11.8</v>
      </c>
      <c r="D8590" s="86">
        <v>31.9</v>
      </c>
      <c r="E8590" s="87">
        <v>17.5</v>
      </c>
      <c r="F8590" s="96">
        <f t="shared" si="1466"/>
        <v>24.7</v>
      </c>
      <c r="G8590" s="96"/>
      <c r="H8590" s="74">
        <f t="shared" si="1467"/>
        <v>176</v>
      </c>
      <c r="I8590" s="53">
        <f t="shared" si="1476"/>
        <v>0.96707676788403607</v>
      </c>
      <c r="J8590" s="53">
        <f t="shared" si="1468"/>
        <v>0.40866426641022918</v>
      </c>
      <c r="K8590" s="53">
        <f t="shared" si="1469"/>
        <v>2.0419311447020565</v>
      </c>
      <c r="L8590" s="53">
        <f t="shared" si="1470"/>
        <v>41.650933761636104</v>
      </c>
      <c r="M8590" s="93">
        <f t="shared" si="1471"/>
        <v>6.2906336222630781</v>
      </c>
      <c r="N8590" s="53">
        <f t="shared" si="1472"/>
        <v>26.869210741353253</v>
      </c>
      <c r="O8590">
        <f t="shared" si="1473"/>
        <v>1.4105696986572687</v>
      </c>
      <c r="P8590" s="53">
        <f t="shared" si="1474"/>
        <v>23.451678846761304</v>
      </c>
      <c r="Q8590" s="53">
        <v>0.2</v>
      </c>
      <c r="R8590" s="53">
        <f t="shared" si="1475"/>
        <v>9.2938415466081459</v>
      </c>
    </row>
    <row r="8591" spans="2:18" ht="15">
      <c r="B8591" s="84">
        <v>38894</v>
      </c>
      <c r="C8591" s="85">
        <v>5.6</v>
      </c>
      <c r="D8591" s="86">
        <v>33.299999999999997</v>
      </c>
      <c r="E8591" s="87">
        <v>17.3</v>
      </c>
      <c r="F8591" s="96">
        <f t="shared" ref="F8591:F8654" si="1477">0.5*(D8591+E8591)</f>
        <v>25.299999999999997</v>
      </c>
      <c r="G8591" s="96"/>
      <c r="H8591" s="74">
        <f t="shared" ref="H8591:H8654" si="1478">B8591-DATE(YEAR(B8591),1,0)</f>
        <v>177</v>
      </c>
      <c r="I8591" s="53">
        <f t="shared" si="1476"/>
        <v>0.96698491061691505</v>
      </c>
      <c r="J8591" s="53">
        <f t="shared" ref="J8591:J8654" si="1479">ASIN(0.39785*SIN(4.869+$I$7*H8591+0.03345*SIN(6.224+$I$7*H8591)))</f>
        <v>0.40825542092030154</v>
      </c>
      <c r="K8591" s="53">
        <f t="shared" ref="K8591:K8654" si="1480">ACOS(-TAN(J8591)*TAN($E$7*$I$8))</f>
        <v>2.0413602121365115</v>
      </c>
      <c r="L8591" s="53">
        <f t="shared" ref="L8591:L8654" si="1481">117.5*I8591*((K8591*SIN($E$7*$I$8)*SIN(J8591)+COS($E$7*$I$8)*COS(J8591)*SIN(K8591))/PI())</f>
        <v>41.630544869084666</v>
      </c>
      <c r="M8591" s="93">
        <f t="shared" ref="M8591:M8654" si="1482">0.0023*L8591/2.456*(0.5*(D8591+E8591)+17.8)*SQRT(D8591-E8591)</f>
        <v>6.7212311284566146</v>
      </c>
      <c r="N8591" s="53">
        <f t="shared" ref="N8591:N8654" si="1483">0.17*L8591*SQRT(D8591-E8591)</f>
        <v>28.30877051097757</v>
      </c>
      <c r="O8591">
        <f t="shared" ref="O8591:O8654" si="1484">5336/(F8591+273.15)^2*EXP(21.07-5336/(F8591+273.15))</f>
        <v>1.4564253496152235</v>
      </c>
      <c r="P8591" s="53">
        <f t="shared" ref="P8591:P8654" si="1485">EXP(21.07-5336/(F8591+273.15))</f>
        <v>24.311713821613644</v>
      </c>
      <c r="Q8591" s="53">
        <v>0.2</v>
      </c>
      <c r="R8591" s="53">
        <f t="shared" ref="R8591:R8654" si="1486">(O8591*N8591*0.6+$L$8*6.43*(1+0.536*Q8591)*P8591*(1- G8591/100))/($O$7*(O8591+$L$8))</f>
        <v>9.6563620238288141</v>
      </c>
    </row>
    <row r="8592" spans="2:18" ht="15">
      <c r="B8592" s="84">
        <v>38895</v>
      </c>
      <c r="C8592" s="85">
        <v>0</v>
      </c>
      <c r="D8592" s="86">
        <v>33.700000000000003</v>
      </c>
      <c r="E8592" s="87">
        <v>18.600000000000001</v>
      </c>
      <c r="F8592" s="96">
        <f t="shared" si="1477"/>
        <v>26.150000000000002</v>
      </c>
      <c r="G8592" s="96"/>
      <c r="H8592" s="74">
        <f t="shared" si="1478"/>
        <v>178</v>
      </c>
      <c r="I8592" s="53">
        <f t="shared" si="1476"/>
        <v>0.96690282304590414</v>
      </c>
      <c r="J8592" s="53">
        <f t="shared" si="1479"/>
        <v>0.40772703319360154</v>
      </c>
      <c r="K8592" s="53">
        <f t="shared" si="1480"/>
        <v>2.0406228891187692</v>
      </c>
      <c r="L8592" s="53">
        <f t="shared" si="1481"/>
        <v>41.605774737537843</v>
      </c>
      <c r="M8592" s="93">
        <f t="shared" si="1482"/>
        <v>6.654270327919436</v>
      </c>
      <c r="N8592" s="53">
        <f t="shared" si="1483"/>
        <v>27.484700472997208</v>
      </c>
      <c r="O8592">
        <f t="shared" si="1484"/>
        <v>1.5235951981740774</v>
      </c>
      <c r="P8592" s="53">
        <f t="shared" si="1485"/>
        <v>25.578036809235552</v>
      </c>
      <c r="Q8592" s="53">
        <v>0.2</v>
      </c>
      <c r="R8592" s="53">
        <f t="shared" si="1486"/>
        <v>9.4983030710207164</v>
      </c>
    </row>
    <row r="8593" spans="2:18" ht="15">
      <c r="B8593" s="84">
        <v>38896</v>
      </c>
      <c r="C8593" s="85">
        <v>8.1999999999999993</v>
      </c>
      <c r="D8593" s="86">
        <v>30.9</v>
      </c>
      <c r="E8593" s="87">
        <v>18.100000000000001</v>
      </c>
      <c r="F8593" s="96">
        <f t="shared" si="1477"/>
        <v>24.5</v>
      </c>
      <c r="G8593" s="96"/>
      <c r="H8593" s="74">
        <f t="shared" si="1478"/>
        <v>179</v>
      </c>
      <c r="I8593" s="53">
        <f t="shared" si="1476"/>
        <v>0.96683052946203629</v>
      </c>
      <c r="J8593" s="53">
        <f t="shared" si="1479"/>
        <v>0.40707935705464793</v>
      </c>
      <c r="K8593" s="53">
        <f t="shared" si="1480"/>
        <v>2.0397199435822722</v>
      </c>
      <c r="L8593" s="53">
        <f t="shared" si="1481"/>
        <v>41.576634837724463</v>
      </c>
      <c r="M8593" s="93">
        <f t="shared" si="1482"/>
        <v>5.8924263222667044</v>
      </c>
      <c r="N8593" s="53">
        <f t="shared" si="1483"/>
        <v>25.28734544221189</v>
      </c>
      <c r="O8593">
        <f t="shared" si="1484"/>
        <v>1.395565076951925</v>
      </c>
      <c r="P8593" s="53">
        <f t="shared" si="1485"/>
        <v>23.171067686527078</v>
      </c>
      <c r="Q8593" s="53">
        <v>0.2</v>
      </c>
      <c r="R8593" s="53">
        <f t="shared" si="1486"/>
        <v>8.9152636310939002</v>
      </c>
    </row>
    <row r="8594" spans="2:18" ht="15">
      <c r="B8594" s="84">
        <v>38897</v>
      </c>
      <c r="C8594" s="85">
        <v>5.8</v>
      </c>
      <c r="D8594" s="86">
        <v>23.9</v>
      </c>
      <c r="E8594" s="87">
        <v>15.5</v>
      </c>
      <c r="F8594" s="96">
        <f t="shared" si="1477"/>
        <v>19.7</v>
      </c>
      <c r="G8594" s="96"/>
      <c r="H8594" s="74">
        <f t="shared" si="1478"/>
        <v>180</v>
      </c>
      <c r="I8594" s="53">
        <f t="shared" si="1476"/>
        <v>0.96676805125814624</v>
      </c>
      <c r="J8594" s="53">
        <f t="shared" si="1479"/>
        <v>0.40631269234167094</v>
      </c>
      <c r="K8594" s="53">
        <f t="shared" si="1480"/>
        <v>2.0386522968629022</v>
      </c>
      <c r="L8594" s="53">
        <f t="shared" si="1481"/>
        <v>41.543137980369544</v>
      </c>
      <c r="M8594" s="93">
        <f t="shared" si="1482"/>
        <v>4.2283378659181778</v>
      </c>
      <c r="N8594" s="53">
        <f t="shared" si="1483"/>
        <v>20.46858696554386</v>
      </c>
      <c r="O8594">
        <f t="shared" si="1484"/>
        <v>1.0746320293089235</v>
      </c>
      <c r="P8594" s="53">
        <f t="shared" si="1485"/>
        <v>17.271673371061876</v>
      </c>
      <c r="Q8594" s="53">
        <v>0.2</v>
      </c>
      <c r="R8594" s="53">
        <f t="shared" si="1486"/>
        <v>7.5908422282529706</v>
      </c>
    </row>
    <row r="8595" spans="2:18" ht="15">
      <c r="B8595" s="84">
        <v>38898</v>
      </c>
      <c r="C8595" s="85">
        <v>16.2</v>
      </c>
      <c r="D8595" s="86">
        <v>32.9</v>
      </c>
      <c r="E8595" s="87">
        <v>13.9</v>
      </c>
      <c r="F8595" s="96">
        <f t="shared" si="1477"/>
        <v>23.4</v>
      </c>
      <c r="G8595" s="96"/>
      <c r="H8595" s="74">
        <f t="shared" si="1478"/>
        <v>181</v>
      </c>
      <c r="I8595" s="53">
        <f t="shared" si="1476"/>
        <v>0.96671540692253943</v>
      </c>
      <c r="J8595" s="53">
        <f t="shared" si="1479"/>
        <v>0.40542738448427046</v>
      </c>
      <c r="K8595" s="53">
        <f t="shared" si="1480"/>
        <v>2.0374210204332197</v>
      </c>
      <c r="L8595" s="53">
        <f t="shared" si="1481"/>
        <v>41.505298294525524</v>
      </c>
      <c r="M8595" s="93">
        <f t="shared" si="1482"/>
        <v>6.9803472752789419</v>
      </c>
      <c r="N8595" s="53">
        <f t="shared" si="1483"/>
        <v>30.755958150849136</v>
      </c>
      <c r="O8595">
        <f t="shared" si="1484"/>
        <v>1.3154869812476659</v>
      </c>
      <c r="P8595" s="53">
        <f t="shared" si="1485"/>
        <v>21.680365038399835</v>
      </c>
      <c r="Q8595" s="53">
        <v>0.2</v>
      </c>
      <c r="R8595" s="53">
        <f t="shared" si="1486"/>
        <v>10.145260363021157</v>
      </c>
    </row>
    <row r="8596" spans="2:18" ht="15">
      <c r="B8596" s="84">
        <v>38899</v>
      </c>
      <c r="C8596" s="85">
        <v>0</v>
      </c>
      <c r="D8596" s="86">
        <v>33.299999999999997</v>
      </c>
      <c r="E8596" s="87">
        <v>16.7</v>
      </c>
      <c r="F8596" s="96">
        <f t="shared" si="1477"/>
        <v>25</v>
      </c>
      <c r="G8596" s="96"/>
      <c r="H8596" s="74">
        <f t="shared" si="1478"/>
        <v>182</v>
      </c>
      <c r="I8596" s="53">
        <f t="shared" si="1476"/>
        <v>0.96667261203352184</v>
      </c>
      <c r="J8596" s="53">
        <f t="shared" si="1479"/>
        <v>0.4044238240236096</v>
      </c>
      <c r="K8596" s="53">
        <f t="shared" si="1480"/>
        <v>2.0360273321377047</v>
      </c>
      <c r="L8596" s="53">
        <f t="shared" si="1481"/>
        <v>41.463131203502378</v>
      </c>
      <c r="M8596" s="93">
        <f t="shared" si="1482"/>
        <v>6.7711024126232084</v>
      </c>
      <c r="N8596" s="53">
        <f t="shared" si="1483"/>
        <v>28.718718806566873</v>
      </c>
      <c r="O8596">
        <f t="shared" si="1484"/>
        <v>1.4333386753343602</v>
      </c>
      <c r="P8596" s="53">
        <f t="shared" si="1485"/>
        <v>23.878257206163344</v>
      </c>
      <c r="Q8596" s="53">
        <v>0.2</v>
      </c>
      <c r="R8596" s="53">
        <f t="shared" si="1486"/>
        <v>9.739691438441346</v>
      </c>
    </row>
    <row r="8597" spans="2:18" ht="15">
      <c r="B8597" s="84">
        <v>38900</v>
      </c>
      <c r="C8597" s="85">
        <v>0</v>
      </c>
      <c r="D8597" s="86">
        <v>30.1</v>
      </c>
      <c r="E8597" s="87">
        <v>18.5</v>
      </c>
      <c r="F8597" s="96">
        <f t="shared" si="1477"/>
        <v>24.3</v>
      </c>
      <c r="G8597" s="96"/>
      <c r="H8597" s="74">
        <f t="shared" si="1478"/>
        <v>183</v>
      </c>
      <c r="I8597" s="53">
        <f t="shared" si="1476"/>
        <v>0.96663967925478966</v>
      </c>
      <c r="J8597" s="53">
        <f t="shared" si="1479"/>
        <v>0.40330244607692034</v>
      </c>
      <c r="K8597" s="53">
        <f t="shared" si="1480"/>
        <v>2.0344725919560269</v>
      </c>
      <c r="L8597" s="53">
        <f t="shared" si="1481"/>
        <v>41.416653398551674</v>
      </c>
      <c r="M8597" s="93">
        <f t="shared" si="1482"/>
        <v>5.5614183762114378</v>
      </c>
      <c r="N8597" s="53">
        <f t="shared" si="1483"/>
        <v>23.980206552058238</v>
      </c>
      <c r="O8597">
        <f t="shared" si="1484"/>
        <v>1.3806989596533124</v>
      </c>
      <c r="P8597" s="53">
        <f t="shared" si="1485"/>
        <v>22.893443582367627</v>
      </c>
      <c r="Q8597" s="53">
        <v>0.2</v>
      </c>
      <c r="R8597" s="53">
        <f t="shared" si="1486"/>
        <v>8.6012507794990807</v>
      </c>
    </row>
    <row r="8598" spans="2:18" ht="15">
      <c r="B8598" s="84">
        <v>38901</v>
      </c>
      <c r="C8598" s="85">
        <v>0</v>
      </c>
      <c r="D8598" s="86">
        <v>30.9</v>
      </c>
      <c r="E8598" s="87">
        <v>18.100000000000001</v>
      </c>
      <c r="F8598" s="96">
        <f t="shared" si="1477"/>
        <v>24.5</v>
      </c>
      <c r="G8598" s="96"/>
      <c r="H8598" s="74">
        <f t="shared" si="1478"/>
        <v>184</v>
      </c>
      <c r="I8598" s="53">
        <f t="shared" si="1476"/>
        <v>0.966616618331682</v>
      </c>
      <c r="J8598" s="53">
        <f t="shared" si="1479"/>
        <v>0.4020637297482984</v>
      </c>
      <c r="K8598" s="53">
        <f t="shared" si="1480"/>
        <v>2.0327582973243699</v>
      </c>
      <c r="L8598" s="53">
        <f t="shared" si="1481"/>
        <v>41.365882810476329</v>
      </c>
      <c r="M8598" s="93">
        <f t="shared" si="1482"/>
        <v>5.8625576039908038</v>
      </c>
      <c r="N8598" s="53">
        <f t="shared" si="1483"/>
        <v>25.159163848476112</v>
      </c>
      <c r="O8598">
        <f t="shared" si="1484"/>
        <v>1.395565076951925</v>
      </c>
      <c r="P8598" s="53">
        <f t="shared" si="1485"/>
        <v>23.171067686527078</v>
      </c>
      <c r="Q8598" s="53">
        <v>0.2</v>
      </c>
      <c r="R8598" s="53">
        <f t="shared" si="1486"/>
        <v>8.8852700530546276</v>
      </c>
    </row>
    <row r="8599" spans="2:18" ht="15">
      <c r="B8599" s="84">
        <v>38902</v>
      </c>
      <c r="C8599" s="85">
        <v>3.8</v>
      </c>
      <c r="D8599" s="86">
        <v>28.1</v>
      </c>
      <c r="E8599" s="87">
        <v>15.7</v>
      </c>
      <c r="F8599" s="96">
        <f t="shared" si="1477"/>
        <v>21.9</v>
      </c>
      <c r="G8599" s="96"/>
      <c r="H8599" s="74">
        <f t="shared" si="1478"/>
        <v>185</v>
      </c>
      <c r="I8599" s="53">
        <f t="shared" si="1476"/>
        <v>0.96660343608829691</v>
      </c>
      <c r="J8599" s="53">
        <f t="shared" si="1479"/>
        <v>0.40070819748795422</v>
      </c>
      <c r="K8599" s="53">
        <f t="shared" si="1480"/>
        <v>2.0308860780474474</v>
      </c>
      <c r="L8599" s="53">
        <f t="shared" si="1481"/>
        <v>41.310838579351461</v>
      </c>
      <c r="M8599" s="93">
        <f t="shared" si="1482"/>
        <v>5.4083505568305581</v>
      </c>
      <c r="N8599" s="53">
        <f t="shared" si="1483"/>
        <v>24.729980555118765</v>
      </c>
      <c r="O8599">
        <f t="shared" si="1484"/>
        <v>1.2127270615148089</v>
      </c>
      <c r="P8599" s="53">
        <f t="shared" si="1485"/>
        <v>19.785110758706626</v>
      </c>
      <c r="Q8599" s="53">
        <v>0.2</v>
      </c>
      <c r="R8599" s="53">
        <f t="shared" si="1486"/>
        <v>8.67445798738642</v>
      </c>
    </row>
    <row r="8600" spans="2:18" ht="15">
      <c r="B8600" s="84">
        <v>38903</v>
      </c>
      <c r="C8600" s="85">
        <v>0</v>
      </c>
      <c r="D8600" s="86">
        <v>30.4</v>
      </c>
      <c r="E8600" s="87">
        <v>20.2</v>
      </c>
      <c r="F8600" s="96">
        <f t="shared" si="1477"/>
        <v>25.299999999999997</v>
      </c>
      <c r="G8600" s="96"/>
      <c r="H8600" s="74">
        <f t="shared" si="1478"/>
        <v>186</v>
      </c>
      <c r="I8600" s="53">
        <f t="shared" si="1476"/>
        <v>0.96660013642547238</v>
      </c>
      <c r="J8600" s="53">
        <f t="shared" si="1479"/>
        <v>0.39923641440225827</v>
      </c>
      <c r="K8600" s="53">
        <f t="shared" si="1480"/>
        <v>2.0288576908360731</v>
      </c>
      <c r="L8600" s="53">
        <f t="shared" si="1481"/>
        <v>41.251541022555166</v>
      </c>
      <c r="M8600" s="93">
        <f t="shared" si="1482"/>
        <v>5.3176164174936771</v>
      </c>
      <c r="N8600" s="53">
        <f t="shared" si="1483"/>
        <v>22.39696566762797</v>
      </c>
      <c r="O8600">
        <f t="shared" si="1484"/>
        <v>1.4564253496152235</v>
      </c>
      <c r="P8600" s="53">
        <f t="shared" si="1485"/>
        <v>24.311713821613644</v>
      </c>
      <c r="Q8600" s="53">
        <v>0.2</v>
      </c>
      <c r="R8600" s="53">
        <f t="shared" si="1486"/>
        <v>8.2704630626231275</v>
      </c>
    </row>
    <row r="8601" spans="2:18" ht="15">
      <c r="B8601" s="84">
        <v>38904</v>
      </c>
      <c r="C8601" s="85">
        <v>0</v>
      </c>
      <c r="D8601" s="86">
        <v>30.1</v>
      </c>
      <c r="E8601" s="87">
        <v>18.399999999999999</v>
      </c>
      <c r="F8601" s="96">
        <f t="shared" si="1477"/>
        <v>24.25</v>
      </c>
      <c r="G8601" s="96"/>
      <c r="H8601" s="74">
        <f t="shared" si="1478"/>
        <v>187</v>
      </c>
      <c r="I8601" s="53">
        <f t="shared" si="1476"/>
        <v>0.96660672031963157</v>
      </c>
      <c r="J8601" s="53">
        <f t="shared" si="1479"/>
        <v>0.39764898751708555</v>
      </c>
      <c r="K8601" s="53">
        <f t="shared" si="1480"/>
        <v>2.0266750135070062</v>
      </c>
      <c r="L8601" s="53">
        <f t="shared" si="1481"/>
        <v>41.188011601317754</v>
      </c>
      <c r="M8601" s="93">
        <f t="shared" si="1482"/>
        <v>5.5479077486129063</v>
      </c>
      <c r="N8601" s="53">
        <f t="shared" si="1483"/>
        <v>23.950394904625558</v>
      </c>
      <c r="O8601">
        <f t="shared" si="1484"/>
        <v>1.3770039465394122</v>
      </c>
      <c r="P8601" s="53">
        <f t="shared" si="1485"/>
        <v>22.824501045469301</v>
      </c>
      <c r="Q8601" s="53">
        <v>0.2</v>
      </c>
      <c r="R8601" s="53">
        <f t="shared" si="1486"/>
        <v>8.5922351332516413</v>
      </c>
    </row>
    <row r="8602" spans="2:18" ht="15">
      <c r="B8602" s="84">
        <v>38905</v>
      </c>
      <c r="C8602" s="85">
        <v>7.8</v>
      </c>
      <c r="D8602" s="86">
        <v>22.9</v>
      </c>
      <c r="E8602" s="87">
        <v>15.1</v>
      </c>
      <c r="F8602" s="96">
        <f t="shared" si="1477"/>
        <v>19</v>
      </c>
      <c r="G8602" s="96"/>
      <c r="H8602" s="74">
        <f t="shared" si="1478"/>
        <v>188</v>
      </c>
      <c r="I8602" s="53">
        <f t="shared" si="1476"/>
        <v>0.96662318582249451</v>
      </c>
      <c r="J8602" s="53">
        <f t="shared" si="1479"/>
        <v>0.39594656499710279</v>
      </c>
      <c r="K8602" s="53">
        <f t="shared" si="1480"/>
        <v>2.0243400388832118</v>
      </c>
      <c r="L8602" s="53">
        <f t="shared" si="1481"/>
        <v>41.120272886006703</v>
      </c>
      <c r="M8602" s="93">
        <f t="shared" si="1482"/>
        <v>3.9577702683890479</v>
      </c>
      <c r="N8602" s="53">
        <f t="shared" si="1483"/>
        <v>19.523254282346358</v>
      </c>
      <c r="O8602">
        <f t="shared" si="1484"/>
        <v>1.0336608681468451</v>
      </c>
      <c r="P8602" s="53">
        <f t="shared" si="1485"/>
        <v>16.533851613772821</v>
      </c>
      <c r="Q8602" s="53">
        <v>0.2</v>
      </c>
      <c r="R8602" s="53">
        <f t="shared" si="1486"/>
        <v>7.3422595394381789</v>
      </c>
    </row>
    <row r="8603" spans="2:18" ht="15">
      <c r="B8603" s="84">
        <v>38906</v>
      </c>
      <c r="C8603" s="85">
        <v>5</v>
      </c>
      <c r="D8603" s="86">
        <v>26.3</v>
      </c>
      <c r="E8603" s="87">
        <v>15.9</v>
      </c>
      <c r="F8603" s="96">
        <f t="shared" si="1477"/>
        <v>21.1</v>
      </c>
      <c r="G8603" s="96"/>
      <c r="H8603" s="74">
        <f t="shared" si="1478"/>
        <v>189</v>
      </c>
      <c r="I8603" s="53">
        <f t="shared" si="1476"/>
        <v>0.96664952806165383</v>
      </c>
      <c r="J8603" s="53">
        <f t="shared" si="1479"/>
        <v>0.39412983532377216</v>
      </c>
      <c r="K8603" s="53">
        <f t="shared" si="1480"/>
        <v>2.0218548684336888</v>
      </c>
      <c r="L8603" s="53">
        <f t="shared" si="1481"/>
        <v>41.048348520370595</v>
      </c>
      <c r="M8603" s="93">
        <f t="shared" si="1482"/>
        <v>4.822380045318492</v>
      </c>
      <c r="N8603" s="53">
        <f t="shared" si="1483"/>
        <v>22.504080882098769</v>
      </c>
      <c r="O8603">
        <f t="shared" si="1484"/>
        <v>1.1608267922038829</v>
      </c>
      <c r="P8603" s="53">
        <f t="shared" si="1485"/>
        <v>18.835820596151294</v>
      </c>
      <c r="Q8603" s="53">
        <v>0.2</v>
      </c>
      <c r="R8603" s="53">
        <f t="shared" si="1486"/>
        <v>8.1227533822581375</v>
      </c>
    </row>
    <row r="8604" spans="2:18" ht="15">
      <c r="B8604" s="84">
        <v>38907</v>
      </c>
      <c r="C8604" s="85">
        <v>0.2</v>
      </c>
      <c r="D8604" s="86">
        <v>28.9</v>
      </c>
      <c r="E8604" s="87">
        <v>17.3</v>
      </c>
      <c r="F8604" s="96">
        <f t="shared" si="1477"/>
        <v>23.1</v>
      </c>
      <c r="G8604" s="96"/>
      <c r="H8604" s="74">
        <f t="shared" si="1478"/>
        <v>190</v>
      </c>
      <c r="I8604" s="53">
        <f t="shared" si="1476"/>
        <v>0.96668573924201728</v>
      </c>
      <c r="J8604" s="53">
        <f t="shared" si="1479"/>
        <v>0.39219952643495892</v>
      </c>
      <c r="K8604" s="53">
        <f t="shared" si="1480"/>
        <v>2.0192217056926434</v>
      </c>
      <c r="L8604" s="53">
        <f t="shared" si="1481"/>
        <v>40.972263184969115</v>
      </c>
      <c r="M8604" s="93">
        <f t="shared" si="1482"/>
        <v>5.3449264072435669</v>
      </c>
      <c r="N8604" s="53">
        <f t="shared" si="1483"/>
        <v>23.722905002150885</v>
      </c>
      <c r="O8604">
        <f t="shared" si="1484"/>
        <v>1.2943515766033009</v>
      </c>
      <c r="P8604" s="53">
        <f t="shared" si="1485"/>
        <v>21.288896676534041</v>
      </c>
      <c r="Q8604" s="53">
        <v>0.2</v>
      </c>
      <c r="R8604" s="53">
        <f t="shared" si="1486"/>
        <v>8.4914903911692061</v>
      </c>
    </row>
    <row r="8605" spans="2:18" ht="15">
      <c r="B8605" s="84">
        <v>38908</v>
      </c>
      <c r="C8605" s="85">
        <v>0</v>
      </c>
      <c r="D8605" s="86">
        <v>33.299999999999997</v>
      </c>
      <c r="E8605" s="87">
        <v>17.5</v>
      </c>
      <c r="F8605" s="96">
        <f t="shared" si="1477"/>
        <v>25.4</v>
      </c>
      <c r="G8605" s="96"/>
      <c r="H8605" s="74">
        <f t="shared" si="1478"/>
        <v>191</v>
      </c>
      <c r="I8605" s="53">
        <f t="shared" si="1476"/>
        <v>0.96673180864811381</v>
      </c>
      <c r="J8605" s="53">
        <f t="shared" si="1479"/>
        <v>0.390156404829125</v>
      </c>
      <c r="K8605" s="53">
        <f t="shared" si="1480"/>
        <v>2.0164428494980022</v>
      </c>
      <c r="L8605" s="53">
        <f t="shared" si="1481"/>
        <v>40.892042560018361</v>
      </c>
      <c r="M8605" s="93">
        <f t="shared" si="1482"/>
        <v>6.5758298604703143</v>
      </c>
      <c r="N8605" s="53">
        <f t="shared" si="1483"/>
        <v>27.632251241380494</v>
      </c>
      <c r="O8605">
        <f t="shared" si="1484"/>
        <v>1.464192142310325</v>
      </c>
      <c r="P8605" s="53">
        <f t="shared" si="1485"/>
        <v>24.457744398069426</v>
      </c>
      <c r="Q8605" s="53">
        <v>0.2</v>
      </c>
      <c r="R8605" s="53">
        <f t="shared" si="1486"/>
        <v>9.5019449615273803</v>
      </c>
    </row>
    <row r="8606" spans="2:18" ht="15">
      <c r="B8606" s="84">
        <v>38909</v>
      </c>
      <c r="C8606" s="85">
        <v>0</v>
      </c>
      <c r="D8606" s="86">
        <v>33.299999999999997</v>
      </c>
      <c r="E8606" s="87">
        <v>18.5</v>
      </c>
      <c r="F8606" s="96">
        <f t="shared" si="1477"/>
        <v>25.9</v>
      </c>
      <c r="G8606" s="96"/>
      <c r="H8606" s="74">
        <f t="shared" si="1478"/>
        <v>192</v>
      </c>
      <c r="I8606" s="53">
        <f t="shared" si="1476"/>
        <v>0.9667877226472652</v>
      </c>
      <c r="J8606" s="53">
        <f t="shared" si="1479"/>
        <v>0.38800127463716422</v>
      </c>
      <c r="K8606" s="53">
        <f t="shared" si="1480"/>
        <v>2.0135206870890685</v>
      </c>
      <c r="L8606" s="53">
        <f t="shared" si="1481"/>
        <v>40.807713287879828</v>
      </c>
      <c r="M8606" s="93">
        <f t="shared" si="1482"/>
        <v>6.4247173710388399</v>
      </c>
      <c r="N8606" s="53">
        <f t="shared" si="1483"/>
        <v>26.688369284211877</v>
      </c>
      <c r="O8606">
        <f t="shared" si="1484"/>
        <v>1.503566544447227</v>
      </c>
      <c r="P8606" s="53">
        <f t="shared" si="1485"/>
        <v>25.199646371574556</v>
      </c>
      <c r="Q8606" s="53">
        <v>0.2</v>
      </c>
      <c r="R8606" s="53">
        <f t="shared" si="1486"/>
        <v>9.3011136764807265</v>
      </c>
    </row>
    <row r="8607" spans="2:18" ht="15">
      <c r="B8607" s="84">
        <v>38910</v>
      </c>
      <c r="C8607" s="85">
        <v>0</v>
      </c>
      <c r="D8607" s="86">
        <v>32.6</v>
      </c>
      <c r="E8607" s="87">
        <v>19</v>
      </c>
      <c r="F8607" s="96">
        <f t="shared" si="1477"/>
        <v>25.8</v>
      </c>
      <c r="G8607" s="96"/>
      <c r="H8607" s="74">
        <f t="shared" si="1478"/>
        <v>193</v>
      </c>
      <c r="I8607" s="53">
        <f t="shared" si="1476"/>
        <v>0.96685346469361932</v>
      </c>
      <c r="J8607" s="53">
        <f t="shared" si="1479"/>
        <v>0.38573497666500367</v>
      </c>
      <c r="K8607" s="53">
        <f t="shared" si="1480"/>
        <v>2.0104576871026358</v>
      </c>
      <c r="L8607" s="53">
        <f t="shared" si="1481"/>
        <v>40.719302935419954</v>
      </c>
      <c r="M8607" s="93">
        <f t="shared" si="1482"/>
        <v>6.1313449718142294</v>
      </c>
      <c r="N8607" s="53">
        <f t="shared" si="1483"/>
        <v>25.528112810449514</v>
      </c>
      <c r="O8607">
        <f t="shared" si="1484"/>
        <v>1.4956191451071867</v>
      </c>
      <c r="P8607" s="53">
        <f t="shared" si="1485"/>
        <v>25.049687390992641</v>
      </c>
      <c r="Q8607" s="53">
        <v>0.2</v>
      </c>
      <c r="R8607" s="53">
        <f t="shared" si="1486"/>
        <v>9.0247321752889604</v>
      </c>
    </row>
    <row r="8608" spans="2:18" ht="15">
      <c r="B8608" s="84">
        <v>38911</v>
      </c>
      <c r="C8608" s="85">
        <v>0</v>
      </c>
      <c r="D8608" s="86">
        <v>31.7</v>
      </c>
      <c r="E8608" s="87">
        <v>16.600000000000001</v>
      </c>
      <c r="F8608" s="96">
        <f t="shared" si="1477"/>
        <v>24.15</v>
      </c>
      <c r="G8608" s="96"/>
      <c r="H8608" s="74">
        <f t="shared" si="1478"/>
        <v>194</v>
      </c>
      <c r="I8608" s="53">
        <f t="shared" si="1476"/>
        <v>0.9669290153330472</v>
      </c>
      <c r="J8608" s="53">
        <f t="shared" si="1479"/>
        <v>0.38335838741013006</v>
      </c>
      <c r="K8608" s="53">
        <f t="shared" si="1480"/>
        <v>2.0072563925059632</v>
      </c>
      <c r="L8608" s="53">
        <f t="shared" si="1481"/>
        <v>40.626839956461978</v>
      </c>
      <c r="M8608" s="93">
        <f t="shared" si="1482"/>
        <v>6.2020170472979634</v>
      </c>
      <c r="N8608" s="53">
        <f t="shared" si="1483"/>
        <v>26.838017905247924</v>
      </c>
      <c r="O8608">
        <f t="shared" si="1484"/>
        <v>1.3696396234808144</v>
      </c>
      <c r="P8608" s="53">
        <f t="shared" si="1485"/>
        <v>22.687169152190691</v>
      </c>
      <c r="Q8608" s="53">
        <v>0.2</v>
      </c>
      <c r="R8608" s="53">
        <f t="shared" si="1486"/>
        <v>9.2632552312071006</v>
      </c>
    </row>
    <row r="8609" spans="2:18" ht="15">
      <c r="B8609" s="84">
        <v>38912</v>
      </c>
      <c r="C8609" s="85">
        <v>0.6</v>
      </c>
      <c r="D8609" s="86">
        <v>33.1</v>
      </c>
      <c r="E8609" s="87">
        <v>17.5</v>
      </c>
      <c r="F8609" s="96">
        <f t="shared" si="1477"/>
        <v>25.3</v>
      </c>
      <c r="G8609" s="96"/>
      <c r="H8609" s="74">
        <f t="shared" si="1478"/>
        <v>195</v>
      </c>
      <c r="I8609" s="53">
        <f t="shared" si="1476"/>
        <v>0.96701435220889898</v>
      </c>
      <c r="J8609" s="53">
        <f t="shared" si="1479"/>
        <v>0.38087241805523475</v>
      </c>
      <c r="K8609" s="53">
        <f t="shared" si="1480"/>
        <v>2.0039194135038811</v>
      </c>
      <c r="L8609" s="53">
        <f t="shared" si="1481"/>
        <v>40.530353654546474</v>
      </c>
      <c r="M8609" s="93">
        <f t="shared" si="1482"/>
        <v>6.4612930109208868</v>
      </c>
      <c r="N8609" s="53">
        <f t="shared" si="1483"/>
        <v>27.213951961259848</v>
      </c>
      <c r="O8609">
        <f t="shared" si="1484"/>
        <v>1.4564253496152235</v>
      </c>
      <c r="P8609" s="53">
        <f t="shared" si="1485"/>
        <v>24.311713821613644</v>
      </c>
      <c r="Q8609" s="53">
        <v>0.2</v>
      </c>
      <c r="R8609" s="53">
        <f t="shared" si="1486"/>
        <v>9.3997047201850084</v>
      </c>
    </row>
    <row r="8610" spans="2:18" ht="15">
      <c r="B8610" s="84">
        <v>38913</v>
      </c>
      <c r="C8610" s="85">
        <v>2.2000000000000002</v>
      </c>
      <c r="D8610" s="86">
        <v>32.5</v>
      </c>
      <c r="E8610" s="87">
        <v>17.3</v>
      </c>
      <c r="F8610" s="96">
        <f t="shared" si="1477"/>
        <v>24.9</v>
      </c>
      <c r="G8610" s="96"/>
      <c r="H8610" s="74">
        <f t="shared" si="1478"/>
        <v>196</v>
      </c>
      <c r="I8610" s="53">
        <f t="shared" si="1476"/>
        <v>0.96710945006862015</v>
      </c>
      <c r="J8610" s="53">
        <f t="shared" si="1479"/>
        <v>0.37827801344217543</v>
      </c>
      <c r="K8610" s="53">
        <f t="shared" si="1480"/>
        <v>2.0004494204558152</v>
      </c>
      <c r="L8610" s="53">
        <f t="shared" si="1481"/>
        <v>40.42987414620918</v>
      </c>
      <c r="M8610" s="93">
        <f t="shared" si="1482"/>
        <v>6.3030613162877165</v>
      </c>
      <c r="N8610" s="53">
        <f t="shared" si="1483"/>
        <v>26.796193470893463</v>
      </c>
      <c r="O8610">
        <f t="shared" si="1484"/>
        <v>1.425713897503015</v>
      </c>
      <c r="P8610" s="53">
        <f t="shared" si="1485"/>
        <v>23.735304871118448</v>
      </c>
      <c r="Q8610" s="53">
        <v>0.2</v>
      </c>
      <c r="R8610" s="53">
        <f t="shared" si="1486"/>
        <v>9.2851302504855582</v>
      </c>
    </row>
    <row r="8611" spans="2:18" ht="15">
      <c r="B8611" s="84">
        <v>38914</v>
      </c>
      <c r="C8611" s="85">
        <v>0</v>
      </c>
      <c r="D8611" s="86">
        <v>29.3</v>
      </c>
      <c r="E8611" s="87">
        <v>21.9</v>
      </c>
      <c r="F8611" s="96">
        <f t="shared" si="1477"/>
        <v>25.6</v>
      </c>
      <c r="G8611" s="96"/>
      <c r="H8611" s="74">
        <f t="shared" si="1478"/>
        <v>197</v>
      </c>
      <c r="I8611" s="53">
        <f t="shared" si="1476"/>
        <v>0.96721428077122407</v>
      </c>
      <c r="J8611" s="53">
        <f t="shared" si="1479"/>
        <v>0.37557615102945135</v>
      </c>
      <c r="K8611" s="53">
        <f t="shared" si="1480"/>
        <v>1.9968491368368348</v>
      </c>
      <c r="L8611" s="53">
        <f t="shared" si="1481"/>
        <v>40.325432324975182</v>
      </c>
      <c r="M8611" s="93">
        <f t="shared" si="1482"/>
        <v>4.4584519967330687</v>
      </c>
      <c r="N8611" s="53">
        <f t="shared" si="1483"/>
        <v>18.648496069685336</v>
      </c>
      <c r="O8611">
        <f t="shared" si="1484"/>
        <v>1.4798334016618249</v>
      </c>
      <c r="P8611" s="53">
        <f t="shared" si="1485"/>
        <v>24.752144553599695</v>
      </c>
      <c r="Q8611" s="53">
        <v>0.2</v>
      </c>
      <c r="R8611" s="53">
        <f t="shared" si="1486"/>
        <v>7.4027928157115594</v>
      </c>
    </row>
    <row r="8612" spans="2:18" ht="15">
      <c r="B8612" s="84">
        <v>38915</v>
      </c>
      <c r="C8612" s="85">
        <v>0</v>
      </c>
      <c r="D8612" s="86">
        <v>30.9</v>
      </c>
      <c r="E8612" s="87">
        <v>18.899999999999999</v>
      </c>
      <c r="F8612" s="96">
        <f t="shared" si="1477"/>
        <v>24.9</v>
      </c>
      <c r="G8612" s="96"/>
      <c r="H8612" s="74">
        <f t="shared" si="1478"/>
        <v>198</v>
      </c>
      <c r="I8612" s="53">
        <f t="shared" si="1476"/>
        <v>0.96732881329561926</v>
      </c>
      <c r="J8612" s="53">
        <f t="shared" si="1479"/>
        <v>0.37276783983636436</v>
      </c>
      <c r="K8612" s="53">
        <f t="shared" si="1480"/>
        <v>1.9931213322749191</v>
      </c>
      <c r="L8612" s="53">
        <f t="shared" si="1481"/>
        <v>40.217059826258478</v>
      </c>
      <c r="M8612" s="93">
        <f t="shared" si="1482"/>
        <v>5.5709375335594258</v>
      </c>
      <c r="N8612" s="53">
        <f t="shared" si="1483"/>
        <v>23.683716923039729</v>
      </c>
      <c r="O8612">
        <f t="shared" si="1484"/>
        <v>1.425713897503015</v>
      </c>
      <c r="P8612" s="53">
        <f t="shared" si="1485"/>
        <v>23.735304871118448</v>
      </c>
      <c r="Q8612" s="53">
        <v>0.2</v>
      </c>
      <c r="R8612" s="53">
        <f t="shared" si="1486"/>
        <v>8.5561465174278997</v>
      </c>
    </row>
    <row r="8613" spans="2:18" ht="15">
      <c r="B8613" s="84">
        <v>38916</v>
      </c>
      <c r="C8613" s="85">
        <v>0</v>
      </c>
      <c r="D8613" s="86">
        <v>31.7</v>
      </c>
      <c r="E8613" s="87">
        <v>17.7</v>
      </c>
      <c r="F8613" s="96">
        <f t="shared" si="1477"/>
        <v>24.7</v>
      </c>
      <c r="G8613" s="96"/>
      <c r="H8613" s="74">
        <f t="shared" si="1478"/>
        <v>199</v>
      </c>
      <c r="I8613" s="53">
        <f t="shared" si="1476"/>
        <v>0.9674530137497892</v>
      </c>
      <c r="J8613" s="53">
        <f t="shared" si="1479"/>
        <v>0.36985411937700441</v>
      </c>
      <c r="K8613" s="53">
        <f t="shared" si="1480"/>
        <v>1.9892688156945499</v>
      </c>
      <c r="L8613" s="53">
        <f t="shared" si="1481"/>
        <v>40.104788993343924</v>
      </c>
      <c r="M8613" s="93">
        <f t="shared" si="1482"/>
        <v>5.972396841708532</v>
      </c>
      <c r="N8613" s="53">
        <f t="shared" si="1483"/>
        <v>25.509924596932443</v>
      </c>
      <c r="O8613">
        <f t="shared" si="1484"/>
        <v>1.4105696986572687</v>
      </c>
      <c r="P8613" s="53">
        <f t="shared" si="1485"/>
        <v>23.451678846761304</v>
      </c>
      <c r="Q8613" s="53">
        <v>0.2</v>
      </c>
      <c r="R8613" s="53">
        <f t="shared" si="1486"/>
        <v>8.9756275626435595</v>
      </c>
    </row>
    <row r="8614" spans="2:18" ht="15">
      <c r="B8614" s="84">
        <v>38917</v>
      </c>
      <c r="C8614" s="85">
        <v>0</v>
      </c>
      <c r="D8614" s="86">
        <v>34.6</v>
      </c>
      <c r="E8614" s="87">
        <v>17.3</v>
      </c>
      <c r="F8614" s="96">
        <f t="shared" si="1477"/>
        <v>25.950000000000003</v>
      </c>
      <c r="G8614" s="96"/>
      <c r="H8614" s="74">
        <f t="shared" si="1478"/>
        <v>200</v>
      </c>
      <c r="I8614" s="53">
        <f t="shared" si="1476"/>
        <v>0.96758684538082118</v>
      </c>
      <c r="J8614" s="53">
        <f t="shared" si="1479"/>
        <v>0.36683605858715096</v>
      </c>
      <c r="K8614" s="53">
        <f t="shared" si="1480"/>
        <v>1.985294428594524</v>
      </c>
      <c r="L8614" s="53">
        <f t="shared" si="1481"/>
        <v>39.98865284461607</v>
      </c>
      <c r="M8614" s="93">
        <f t="shared" si="1482"/>
        <v>6.8145527261915788</v>
      </c>
      <c r="N8614" s="53">
        <f t="shared" si="1483"/>
        <v>28.275399296790145</v>
      </c>
      <c r="O8614">
        <f t="shared" si="1484"/>
        <v>1.507553936831618</v>
      </c>
      <c r="P8614" s="53">
        <f t="shared" si="1485"/>
        <v>25.274924345510748</v>
      </c>
      <c r="Q8614" s="53">
        <v>0.2</v>
      </c>
      <c r="R8614" s="53">
        <f t="shared" si="1486"/>
        <v>9.6757354510596851</v>
      </c>
    </row>
    <row r="8615" spans="2:18" ht="15">
      <c r="B8615" s="84">
        <v>38918</v>
      </c>
      <c r="C8615" s="85">
        <v>0</v>
      </c>
      <c r="D8615" s="86">
        <v>36.6</v>
      </c>
      <c r="E8615" s="87">
        <v>18.5</v>
      </c>
      <c r="F8615" s="96">
        <f t="shared" si="1477"/>
        <v>27.55</v>
      </c>
      <c r="G8615" s="96"/>
      <c r="H8615" s="74">
        <f t="shared" si="1478"/>
        <v>201</v>
      </c>
      <c r="I8615" s="53">
        <f t="shared" si="1476"/>
        <v>0.96773026858578248</v>
      </c>
      <c r="J8615" s="53">
        <f t="shared" si="1479"/>
        <v>0.36371475474710996</v>
      </c>
      <c r="K8615" s="53">
        <f t="shared" si="1480"/>
        <v>1.981201038485537</v>
      </c>
      <c r="L8615" s="53">
        <f t="shared" si="1481"/>
        <v>39.868685042185774</v>
      </c>
      <c r="M8615" s="93">
        <f t="shared" si="1482"/>
        <v>7.2035730443001009</v>
      </c>
      <c r="N8615" s="53">
        <f t="shared" si="1483"/>
        <v>28.835010953033681</v>
      </c>
      <c r="O8615">
        <f t="shared" si="1484"/>
        <v>1.6400788994080981</v>
      </c>
      <c r="P8615" s="53">
        <f t="shared" si="1485"/>
        <v>27.791742451862991</v>
      </c>
      <c r="Q8615" s="53">
        <v>0.2</v>
      </c>
      <c r="R8615" s="53">
        <f t="shared" si="1486"/>
        <v>9.8726935231301454</v>
      </c>
    </row>
    <row r="8616" spans="2:18" ht="15">
      <c r="B8616" s="84">
        <v>38919</v>
      </c>
      <c r="C8616" s="85">
        <v>0</v>
      </c>
      <c r="D8616" s="86">
        <v>36.9</v>
      </c>
      <c r="E8616" s="87">
        <v>18.899999999999999</v>
      </c>
      <c r="F8616" s="96">
        <f t="shared" si="1477"/>
        <v>27.9</v>
      </c>
      <c r="G8616" s="96"/>
      <c r="H8616" s="74">
        <f t="shared" si="1478"/>
        <v>202</v>
      </c>
      <c r="I8616" s="53">
        <f t="shared" si="1476"/>
        <v>0.96788324092343936</v>
      </c>
      <c r="J8616" s="53">
        <f t="shared" si="1479"/>
        <v>0.36049133240344439</v>
      </c>
      <c r="K8616" s="53">
        <f t="shared" si="1480"/>
        <v>1.9769915325107041</v>
      </c>
      <c r="L8616" s="53">
        <f t="shared" si="1481"/>
        <v>39.74491986205139</v>
      </c>
      <c r="M8616" s="93">
        <f t="shared" si="1482"/>
        <v>7.2166152513929429</v>
      </c>
      <c r="N8616" s="53">
        <f t="shared" si="1483"/>
        <v>28.665980399215886</v>
      </c>
      <c r="O8616">
        <f t="shared" si="1484"/>
        <v>1.6703754135832105</v>
      </c>
      <c r="P8616" s="53">
        <f t="shared" si="1485"/>
        <v>28.371057968879278</v>
      </c>
      <c r="Q8616" s="53">
        <v>0.2</v>
      </c>
      <c r="R8616" s="53">
        <f t="shared" si="1486"/>
        <v>9.8468647099347546</v>
      </c>
    </row>
    <row r="8617" spans="2:18" ht="15">
      <c r="B8617" s="84">
        <v>38920</v>
      </c>
      <c r="C8617" s="85">
        <v>0</v>
      </c>
      <c r="D8617" s="86">
        <v>36.1</v>
      </c>
      <c r="E8617" s="87">
        <v>20.100000000000001</v>
      </c>
      <c r="F8617" s="96">
        <f t="shared" si="1477"/>
        <v>28.1</v>
      </c>
      <c r="G8617" s="96"/>
      <c r="H8617" s="74">
        <f t="shared" si="1478"/>
        <v>203</v>
      </c>
      <c r="I8617" s="53">
        <f t="shared" si="1476"/>
        <v>0.96804571712681597</v>
      </c>
      <c r="J8617" s="53">
        <f t="shared" si="1479"/>
        <v>0.35716694229246182</v>
      </c>
      <c r="K8617" s="53">
        <f t="shared" si="1480"/>
        <v>1.9726688112697344</v>
      </c>
      <c r="L8617" s="53">
        <f t="shared" si="1481"/>
        <v>39.61739216591679</v>
      </c>
      <c r="M8617" s="93">
        <f t="shared" si="1482"/>
        <v>6.8117395618173227</v>
      </c>
      <c r="N8617" s="53">
        <f t="shared" si="1483"/>
        <v>26.939826672823418</v>
      </c>
      <c r="O8617">
        <f t="shared" si="1484"/>
        <v>1.6879040420756248</v>
      </c>
      <c r="P8617" s="53">
        <f t="shared" si="1485"/>
        <v>28.706883277441658</v>
      </c>
      <c r="Q8617" s="53">
        <v>0.2</v>
      </c>
      <c r="R8617" s="53">
        <f t="shared" si="1486"/>
        <v>9.4477599267228083</v>
      </c>
    </row>
    <row r="8618" spans="2:18" ht="15">
      <c r="B8618" s="84">
        <v>38921</v>
      </c>
      <c r="C8618" s="85">
        <v>0</v>
      </c>
      <c r="D8618" s="86">
        <v>32.9</v>
      </c>
      <c r="E8618" s="87">
        <v>19.3</v>
      </c>
      <c r="F8618" s="96">
        <f t="shared" si="1477"/>
        <v>26.1</v>
      </c>
      <c r="G8618" s="96"/>
      <c r="H8618" s="74">
        <f t="shared" si="1478"/>
        <v>204</v>
      </c>
      <c r="I8618" s="53">
        <f t="shared" si="1476"/>
        <v>0.9682176491165897</v>
      </c>
      <c r="J8618" s="53">
        <f t="shared" si="1479"/>
        <v>0.35374276026822699</v>
      </c>
      <c r="K8618" s="53">
        <f t="shared" si="1480"/>
        <v>1.9682357828650181</v>
      </c>
      <c r="L8618" s="53">
        <f t="shared" si="1481"/>
        <v>39.486137374773513</v>
      </c>
      <c r="M8618" s="93">
        <f t="shared" si="1482"/>
        <v>5.9865704837710361</v>
      </c>
      <c r="N8618" s="53">
        <f t="shared" si="1483"/>
        <v>24.755005530197906</v>
      </c>
      <c r="O8618">
        <f t="shared" si="1484"/>
        <v>1.5195710941014551</v>
      </c>
      <c r="P8618" s="53">
        <f t="shared" si="1485"/>
        <v>25.501957690315916</v>
      </c>
      <c r="Q8618" s="53">
        <v>0.2</v>
      </c>
      <c r="R8618" s="53">
        <f t="shared" si="1486"/>
        <v>8.8551982714897601</v>
      </c>
    </row>
    <row r="8619" spans="2:18" ht="15">
      <c r="B8619" s="84">
        <v>38922</v>
      </c>
      <c r="C8619" s="85">
        <v>0</v>
      </c>
      <c r="D8619" s="86">
        <v>35.700000000000003</v>
      </c>
      <c r="E8619" s="87">
        <v>19.3</v>
      </c>
      <c r="F8619" s="96">
        <f t="shared" si="1477"/>
        <v>27.5</v>
      </c>
      <c r="G8619" s="96"/>
      <c r="H8619" s="74">
        <f t="shared" si="1478"/>
        <v>205</v>
      </c>
      <c r="I8619" s="53">
        <f t="shared" si="1476"/>
        <v>0.96839898601531871</v>
      </c>
      <c r="J8619" s="53">
        <f t="shared" si="1479"/>
        <v>0.35021998623776601</v>
      </c>
      <c r="K8619" s="53">
        <f t="shared" si="1480"/>
        <v>1.9636953571854612</v>
      </c>
      <c r="L8619" s="53">
        <f t="shared" si="1481"/>
        <v>39.351191444339129</v>
      </c>
      <c r="M8619" s="93">
        <f t="shared" si="1482"/>
        <v>6.7604792742895672</v>
      </c>
      <c r="N8619" s="53">
        <f t="shared" si="1483"/>
        <v>27.091230507739521</v>
      </c>
      <c r="O8619">
        <f t="shared" si="1484"/>
        <v>1.6357898653024261</v>
      </c>
      <c r="P8619" s="53">
        <f t="shared" si="1485"/>
        <v>27.709845773220458</v>
      </c>
      <c r="Q8619" s="53">
        <v>0.2</v>
      </c>
      <c r="R8619" s="53">
        <f t="shared" si="1486"/>
        <v>9.4599639944028215</v>
      </c>
    </row>
    <row r="8620" spans="2:18" ht="15">
      <c r="B8620" s="84">
        <v>38923</v>
      </c>
      <c r="C8620" s="85">
        <v>0.2</v>
      </c>
      <c r="D8620" s="86">
        <v>34.9</v>
      </c>
      <c r="E8620" s="87">
        <v>19.3</v>
      </c>
      <c r="F8620" s="96">
        <f t="shared" si="1477"/>
        <v>27.1</v>
      </c>
      <c r="G8620" s="96"/>
      <c r="H8620" s="74">
        <f t="shared" si="1478"/>
        <v>206</v>
      </c>
      <c r="I8620" s="53">
        <f t="shared" si="1476"/>
        <v>0.96858967416249719</v>
      </c>
      <c r="J8620" s="53">
        <f t="shared" si="1479"/>
        <v>0.34659984310601538</v>
      </c>
      <c r="K8620" s="53">
        <f t="shared" si="1480"/>
        <v>1.9590504404414957</v>
      </c>
      <c r="L8620" s="53">
        <f t="shared" si="1481"/>
        <v>39.212590842429222</v>
      </c>
      <c r="M8620" s="93">
        <f t="shared" si="1482"/>
        <v>6.5122887942503525</v>
      </c>
      <c r="N8620" s="53">
        <f t="shared" si="1483"/>
        <v>26.329145128066301</v>
      </c>
      <c r="O8620">
        <f t="shared" si="1484"/>
        <v>1.6018254412008741</v>
      </c>
      <c r="P8620" s="53">
        <f t="shared" si="1485"/>
        <v>27.062343260560134</v>
      </c>
      <c r="Q8620" s="53">
        <v>0.2</v>
      </c>
      <c r="R8620" s="53">
        <f t="shared" si="1486"/>
        <v>9.2647679062285437</v>
      </c>
    </row>
    <row r="8621" spans="2:18" ht="15">
      <c r="B8621" s="84">
        <v>38924</v>
      </c>
      <c r="C8621" s="85">
        <v>8</v>
      </c>
      <c r="D8621" s="86">
        <v>33.299999999999997</v>
      </c>
      <c r="E8621" s="87">
        <v>18.5</v>
      </c>
      <c r="F8621" s="96">
        <f t="shared" si="1477"/>
        <v>25.9</v>
      </c>
      <c r="G8621" s="96"/>
      <c r="H8621" s="74">
        <f t="shared" si="1478"/>
        <v>207</v>
      </c>
      <c r="I8621" s="53">
        <f t="shared" si="1476"/>
        <v>0.96878965713043452</v>
      </c>
      <c r="J8621" s="53">
        <f t="shared" si="1479"/>
        <v>0.34288357573294348</v>
      </c>
      <c r="K8621" s="53">
        <f t="shared" si="1480"/>
        <v>1.9543039299623644</v>
      </c>
      <c r="L8621" s="53">
        <f t="shared" si="1481"/>
        <v>39.070372528325017</v>
      </c>
      <c r="M8621" s="93">
        <f t="shared" si="1482"/>
        <v>6.1511925283557094</v>
      </c>
      <c r="N8621" s="53">
        <f t="shared" si="1483"/>
        <v>25.552143114506769</v>
      </c>
      <c r="O8621">
        <f t="shared" si="1484"/>
        <v>1.503566544447227</v>
      </c>
      <c r="P8621" s="53">
        <f t="shared" si="1485"/>
        <v>25.199646371574556</v>
      </c>
      <c r="Q8621" s="53">
        <v>0.2</v>
      </c>
      <c r="R8621" s="53">
        <f t="shared" si="1486"/>
        <v>9.0343917426424696</v>
      </c>
    </row>
    <row r="8622" spans="2:18" ht="15">
      <c r="B8622" s="84">
        <v>38925</v>
      </c>
      <c r="C8622" s="85">
        <v>0</v>
      </c>
      <c r="D8622" s="86">
        <v>34.9</v>
      </c>
      <c r="E8622" s="87">
        <v>20.100000000000001</v>
      </c>
      <c r="F8622" s="96">
        <f t="shared" si="1477"/>
        <v>27.5</v>
      </c>
      <c r="G8622" s="96"/>
      <c r="H8622" s="74">
        <f t="shared" si="1478"/>
        <v>208</v>
      </c>
      <c r="I8622" s="53">
        <f t="shared" si="1476"/>
        <v>0.96899887574095311</v>
      </c>
      <c r="J8622" s="53">
        <f t="shared" si="1479"/>
        <v>0.33907244990515634</v>
      </c>
      <c r="K8622" s="53">
        <f t="shared" si="1480"/>
        <v>1.9494587092645352</v>
      </c>
      <c r="L8622" s="53">
        <f t="shared" si="1481"/>
        <v>38.924573934184473</v>
      </c>
      <c r="M8622" s="93">
        <f t="shared" si="1482"/>
        <v>6.3526130258030458</v>
      </c>
      <c r="N8622" s="53">
        <f t="shared" si="1483"/>
        <v>25.456790388072633</v>
      </c>
      <c r="O8622">
        <f t="shared" si="1484"/>
        <v>1.6357898653024261</v>
      </c>
      <c r="P8622" s="53">
        <f t="shared" si="1485"/>
        <v>27.709845773220458</v>
      </c>
      <c r="Q8622" s="53">
        <v>0.2</v>
      </c>
      <c r="R8622" s="53">
        <f t="shared" si="1486"/>
        <v>9.0749992525655756</v>
      </c>
    </row>
    <row r="8623" spans="2:18" ht="15">
      <c r="B8623" s="84">
        <v>38926</v>
      </c>
      <c r="C8623" s="85">
        <v>6</v>
      </c>
      <c r="D8623" s="86">
        <v>30.2</v>
      </c>
      <c r="E8623" s="87">
        <v>18.3</v>
      </c>
      <c r="F8623" s="96">
        <f t="shared" si="1477"/>
        <v>24.25</v>
      </c>
      <c r="G8623" s="96"/>
      <c r="H8623" s="74">
        <f t="shared" si="1478"/>
        <v>209</v>
      </c>
      <c r="I8623" s="53">
        <f t="shared" si="1476"/>
        <v>0.9692172680829001</v>
      </c>
      <c r="J8623" s="53">
        <f t="shared" si="1479"/>
        <v>0.33516775132416116</v>
      </c>
      <c r="K8623" s="53">
        <f t="shared" si="1480"/>
        <v>1.9445176433979374</v>
      </c>
      <c r="L8623" s="53">
        <f t="shared" si="1481"/>
        <v>38.775232948530139</v>
      </c>
      <c r="M8623" s="93">
        <f t="shared" si="1482"/>
        <v>5.2673644699860347</v>
      </c>
      <c r="N8623" s="53">
        <f t="shared" si="1483"/>
        <v>22.739285669322953</v>
      </c>
      <c r="O8623">
        <f t="shared" si="1484"/>
        <v>1.3770039465394122</v>
      </c>
      <c r="P8623" s="53">
        <f t="shared" si="1485"/>
        <v>22.824501045469301</v>
      </c>
      <c r="Q8623" s="53">
        <v>0.2</v>
      </c>
      <c r="R8623" s="53">
        <f t="shared" si="1486"/>
        <v>8.3090142125570612</v>
      </c>
    </row>
    <row r="8624" spans="2:18" ht="15">
      <c r="B8624" s="84">
        <v>38927</v>
      </c>
      <c r="C8624" s="85">
        <v>1.4</v>
      </c>
      <c r="D8624" s="86">
        <v>25.3</v>
      </c>
      <c r="E8624" s="87">
        <v>18.2</v>
      </c>
      <c r="F8624" s="96">
        <f t="shared" si="1477"/>
        <v>21.75</v>
      </c>
      <c r="G8624" s="96"/>
      <c r="H8624" s="74">
        <f t="shared" si="1478"/>
        <v>210</v>
      </c>
      <c r="I8624" s="53">
        <f t="shared" si="1476"/>
        <v>0.96944476953046788</v>
      </c>
      <c r="J8624" s="53">
        <f t="shared" si="1479"/>
        <v>0.331170784613324</v>
      </c>
      <c r="K8624" s="53">
        <f t="shared" si="1480"/>
        <v>1.9394835745746699</v>
      </c>
      <c r="L8624" s="53">
        <f t="shared" si="1481"/>
        <v>38.622387901833285</v>
      </c>
      <c r="M8624" s="93">
        <f t="shared" si="1482"/>
        <v>3.8116608992108412</v>
      </c>
      <c r="N8624" s="53">
        <f t="shared" si="1483"/>
        <v>17.49513173900413</v>
      </c>
      <c r="O8624">
        <f t="shared" si="1484"/>
        <v>1.2028451539707186</v>
      </c>
      <c r="P8624" s="53">
        <f t="shared" si="1485"/>
        <v>19.60394371976556</v>
      </c>
      <c r="Q8624" s="53">
        <v>0.2</v>
      </c>
      <c r="R8624" s="53">
        <f t="shared" si="1486"/>
        <v>6.9869479791395914</v>
      </c>
    </row>
    <row r="8625" spans="2:18" ht="15">
      <c r="B8625" s="84">
        <v>38928</v>
      </c>
      <c r="C8625" s="85">
        <v>0.6</v>
      </c>
      <c r="D8625" s="86">
        <v>32.5</v>
      </c>
      <c r="E8625" s="87">
        <v>16.899999999999999</v>
      </c>
      <c r="F8625" s="96">
        <f t="shared" si="1477"/>
        <v>24.7</v>
      </c>
      <c r="G8625" s="96"/>
      <c r="H8625" s="74">
        <f t="shared" si="1478"/>
        <v>211</v>
      </c>
      <c r="I8625" s="53">
        <f t="shared" si="1476"/>
        <v>0.96968131276231795</v>
      </c>
      <c r="J8625" s="53">
        <f t="shared" si="1479"/>
        <v>0.3270828723454352</v>
      </c>
      <c r="K8625" s="53">
        <f t="shared" si="1480"/>
        <v>1.9343593180829393</v>
      </c>
      <c r="L8625" s="53">
        <f t="shared" si="1481"/>
        <v>38.466077554200737</v>
      </c>
      <c r="M8625" s="93">
        <f t="shared" si="1482"/>
        <v>6.0468417874039</v>
      </c>
      <c r="N8625" s="53">
        <f t="shared" si="1483"/>
        <v>25.827901617154744</v>
      </c>
      <c r="O8625">
        <f t="shared" si="1484"/>
        <v>1.4105696986572687</v>
      </c>
      <c r="P8625" s="53">
        <f t="shared" si="1485"/>
        <v>23.451678846761304</v>
      </c>
      <c r="Q8625" s="53">
        <v>0.2</v>
      </c>
      <c r="R8625" s="53">
        <f t="shared" si="1486"/>
        <v>9.0500671755458448</v>
      </c>
    </row>
    <row r="8626" spans="2:18" ht="15">
      <c r="B8626" s="84">
        <v>38929</v>
      </c>
      <c r="C8626" s="85">
        <v>11.6</v>
      </c>
      <c r="D8626" s="86">
        <v>31.4</v>
      </c>
      <c r="E8626" s="87">
        <v>18.5</v>
      </c>
      <c r="F8626" s="96">
        <f t="shared" si="1477"/>
        <v>24.95</v>
      </c>
      <c r="G8626" s="96"/>
      <c r="H8626" s="74">
        <f t="shared" si="1478"/>
        <v>212</v>
      </c>
      <c r="I8626" s="53">
        <f t="shared" si="1476"/>
        <v>0.96992682778150241</v>
      </c>
      <c r="J8626" s="53">
        <f t="shared" si="1479"/>
        <v>0.32290535409264154</v>
      </c>
      <c r="K8626" s="53">
        <f t="shared" si="1480"/>
        <v>1.9291476584871665</v>
      </c>
      <c r="L8626" s="53">
        <f t="shared" si="1481"/>
        <v>38.306341085158301</v>
      </c>
      <c r="M8626" s="93">
        <f t="shared" si="1482"/>
        <v>5.5080911577790364</v>
      </c>
      <c r="N8626" s="53">
        <f t="shared" si="1483"/>
        <v>23.389150472371256</v>
      </c>
      <c r="O8626">
        <f t="shared" si="1484"/>
        <v>1.4295218824634137</v>
      </c>
      <c r="P8626" s="53">
        <f t="shared" si="1485"/>
        <v>23.806685728953262</v>
      </c>
      <c r="Q8626" s="53">
        <v>0.2</v>
      </c>
      <c r="R8626" s="53">
        <f t="shared" si="1486"/>
        <v>8.4891513842293715</v>
      </c>
    </row>
    <row r="8627" spans="2:18" ht="15">
      <c r="B8627" s="84">
        <v>38930</v>
      </c>
      <c r="C8627" s="85">
        <v>2.6</v>
      </c>
      <c r="D8627" s="86">
        <v>25.3</v>
      </c>
      <c r="E8627" s="87">
        <v>18.5</v>
      </c>
      <c r="F8627" s="96">
        <f t="shared" si="1477"/>
        <v>21.9</v>
      </c>
      <c r="G8627" s="96"/>
      <c r="H8627" s="74">
        <f t="shared" si="1478"/>
        <v>213</v>
      </c>
      <c r="I8627" s="53">
        <f t="shared" si="1476"/>
        <v>0.97018124193617716</v>
      </c>
      <c r="J8627" s="53">
        <f t="shared" si="1479"/>
        <v>0.31863958550036658</v>
      </c>
      <c r="K8627" s="53">
        <f t="shared" si="1480"/>
        <v>1.9238513461135693</v>
      </c>
      <c r="L8627" s="53">
        <f t="shared" si="1481"/>
        <v>38.143218085512331</v>
      </c>
      <c r="M8627" s="93">
        <f t="shared" si="1482"/>
        <v>3.6979562407285624</v>
      </c>
      <c r="N8627" s="53">
        <f t="shared" si="1483"/>
        <v>16.9091084177964</v>
      </c>
      <c r="O8627">
        <f t="shared" si="1484"/>
        <v>1.2127270615148089</v>
      </c>
      <c r="P8627" s="53">
        <f t="shared" si="1485"/>
        <v>19.785110758706626</v>
      </c>
      <c r="Q8627" s="53">
        <v>0.2</v>
      </c>
      <c r="R8627" s="53">
        <f t="shared" si="1486"/>
        <v>6.8566336583022665</v>
      </c>
    </row>
    <row r="8628" spans="2:18" ht="15">
      <c r="B8628" s="84">
        <v>38931</v>
      </c>
      <c r="C8628" s="85">
        <v>6.6</v>
      </c>
      <c r="D8628" s="86">
        <v>29.3</v>
      </c>
      <c r="E8628" s="87">
        <v>16.899999999999999</v>
      </c>
      <c r="F8628" s="96">
        <f t="shared" si="1477"/>
        <v>23.1</v>
      </c>
      <c r="G8628" s="96"/>
      <c r="H8628" s="74">
        <f t="shared" si="1478"/>
        <v>214</v>
      </c>
      <c r="I8628" s="53">
        <f t="shared" si="1476"/>
        <v>0.97044447994110072</v>
      </c>
      <c r="J8628" s="53">
        <f t="shared" si="1479"/>
        <v>0.31428693738671398</v>
      </c>
      <c r="K8628" s="53">
        <f t="shared" si="1480"/>
        <v>1.9184730938190306</v>
      </c>
      <c r="L8628" s="53">
        <f t="shared" si="1481"/>
        <v>37.976748551260783</v>
      </c>
      <c r="M8628" s="93">
        <f t="shared" si="1482"/>
        <v>5.1221395122023115</v>
      </c>
      <c r="N8628" s="53">
        <f t="shared" si="1483"/>
        <v>22.734088329272979</v>
      </c>
      <c r="O8628">
        <f t="shared" si="1484"/>
        <v>1.2943515766033009</v>
      </c>
      <c r="P8628" s="53">
        <f t="shared" si="1485"/>
        <v>21.288896676534041</v>
      </c>
      <c r="Q8628" s="53">
        <v>0.2</v>
      </c>
      <c r="R8628" s="53">
        <f t="shared" si="1486"/>
        <v>8.260917206495332</v>
      </c>
    </row>
    <row r="8629" spans="2:18" ht="15">
      <c r="B8629" s="84">
        <v>38932</v>
      </c>
      <c r="C8629" s="85">
        <v>11</v>
      </c>
      <c r="D8629" s="86">
        <v>20.5</v>
      </c>
      <c r="E8629" s="87">
        <v>13.7</v>
      </c>
      <c r="F8629" s="96">
        <f t="shared" si="1477"/>
        <v>17.100000000000001</v>
      </c>
      <c r="G8629" s="96"/>
      <c r="H8629" s="74">
        <f t="shared" si="1478"/>
        <v>215</v>
      </c>
      <c r="I8629" s="53">
        <f t="shared" si="1476"/>
        <v>0.97071646389991229</v>
      </c>
      <c r="J8629" s="53">
        <f t="shared" si="1479"/>
        <v>0.30984879486868599</v>
      </c>
      <c r="K8629" s="53">
        <f t="shared" si="1480"/>
        <v>1.9130155740396677</v>
      </c>
      <c r="L8629" s="53">
        <f t="shared" si="1481"/>
        <v>37.806972879513552</v>
      </c>
      <c r="M8629" s="93">
        <f t="shared" si="1482"/>
        <v>3.2221908690012167</v>
      </c>
      <c r="N8629" s="53">
        <f t="shared" si="1483"/>
        <v>16.760048980009813</v>
      </c>
      <c r="O8629">
        <f t="shared" si="1484"/>
        <v>0.92922418838638976</v>
      </c>
      <c r="P8629" s="53">
        <f t="shared" si="1485"/>
        <v>14.670642771199995</v>
      </c>
      <c r="Q8629" s="53">
        <v>0.2</v>
      </c>
      <c r="R8629" s="53">
        <f t="shared" si="1486"/>
        <v>6.6246668387661645</v>
      </c>
    </row>
    <row r="8630" spans="2:18" ht="15">
      <c r="B8630" s="84">
        <v>38933</v>
      </c>
      <c r="C8630" s="85">
        <v>18.399999999999999</v>
      </c>
      <c r="D8630" s="86">
        <v>24.7</v>
      </c>
      <c r="E8630" s="87">
        <v>14.5</v>
      </c>
      <c r="F8630" s="96">
        <f t="shared" si="1477"/>
        <v>19.600000000000001</v>
      </c>
      <c r="G8630" s="96"/>
      <c r="H8630" s="74">
        <f t="shared" si="1478"/>
        <v>216</v>
      </c>
      <c r="I8630" s="53">
        <f t="shared" si="1476"/>
        <v>0.97099711332818273</v>
      </c>
      <c r="J8630" s="53">
        <f t="shared" si="1479"/>
        <v>0.3053265565164347</v>
      </c>
      <c r="K8630" s="53">
        <f t="shared" si="1480"/>
        <v>1.9074814161143292</v>
      </c>
      <c r="L8630" s="53">
        <f t="shared" si="1481"/>
        <v>37.633931866373523</v>
      </c>
      <c r="M8630" s="93">
        <f t="shared" si="1482"/>
        <v>4.2096962057113219</v>
      </c>
      <c r="N8630" s="53">
        <f t="shared" si="1483"/>
        <v>20.432833757365621</v>
      </c>
      <c r="O8630">
        <f t="shared" si="1484"/>
        <v>1.0686939612256503</v>
      </c>
      <c r="P8630" s="53">
        <f t="shared" si="1485"/>
        <v>17.164507309841429</v>
      </c>
      <c r="Q8630" s="53">
        <v>0.2</v>
      </c>
      <c r="R8630" s="53">
        <f t="shared" si="1486"/>
        <v>7.5782272605177825</v>
      </c>
    </row>
    <row r="8631" spans="2:18" ht="15">
      <c r="B8631" s="84">
        <v>38934</v>
      </c>
      <c r="C8631" s="85">
        <v>0</v>
      </c>
      <c r="D8631" s="86">
        <v>27.7</v>
      </c>
      <c r="E8631" s="87">
        <v>12.1</v>
      </c>
      <c r="F8631" s="96">
        <f t="shared" si="1477"/>
        <v>19.899999999999999</v>
      </c>
      <c r="G8631" s="96"/>
      <c r="H8631" s="74">
        <f t="shared" si="1478"/>
        <v>217</v>
      </c>
      <c r="I8631" s="53">
        <f t="shared" si="1476"/>
        <v>0.97128634517723078</v>
      </c>
      <c r="J8631" s="53">
        <f t="shared" si="1479"/>
        <v>0.3007216335366113</v>
      </c>
      <c r="K8631" s="53">
        <f t="shared" si="1480"/>
        <v>1.9018732038771378</v>
      </c>
      <c r="L8631" s="53">
        <f t="shared" si="1481"/>
        <v>37.457666706720282</v>
      </c>
      <c r="M8631" s="93">
        <f t="shared" si="1482"/>
        <v>5.2232864542927482</v>
      </c>
      <c r="N8631" s="53">
        <f t="shared" si="1483"/>
        <v>25.150807985195573</v>
      </c>
      <c r="O8631">
        <f t="shared" si="1484"/>
        <v>1.0865942443746226</v>
      </c>
      <c r="P8631" s="53">
        <f t="shared" si="1485"/>
        <v>17.4877940804278</v>
      </c>
      <c r="Q8631" s="53">
        <v>0.2</v>
      </c>
      <c r="R8631" s="53">
        <f t="shared" si="1486"/>
        <v>8.6814376715414046</v>
      </c>
    </row>
    <row r="8632" spans="2:18" ht="15">
      <c r="B8632" s="84">
        <v>38935</v>
      </c>
      <c r="C8632" s="85">
        <v>0</v>
      </c>
      <c r="D8632" s="86">
        <v>28.5</v>
      </c>
      <c r="E8632" s="87">
        <v>14.5</v>
      </c>
      <c r="F8632" s="96">
        <f t="shared" si="1477"/>
        <v>21.5</v>
      </c>
      <c r="G8632" s="96"/>
      <c r="H8632" s="74">
        <f t="shared" si="1478"/>
        <v>218</v>
      </c>
      <c r="I8632" s="53">
        <f t="shared" si="1476"/>
        <v>0.97158407385869927</v>
      </c>
      <c r="J8632" s="53">
        <f t="shared" si="1479"/>
        <v>0.29603544898574469</v>
      </c>
      <c r="K8632" s="53">
        <f t="shared" si="1480"/>
        <v>1.8961934735122559</v>
      </c>
      <c r="L8632" s="53">
        <f t="shared" si="1481"/>
        <v>37.278218995830599</v>
      </c>
      <c r="M8632" s="93">
        <f t="shared" si="1482"/>
        <v>5.1334719945404128</v>
      </c>
      <c r="N8632" s="53">
        <f t="shared" si="1483"/>
        <v>23.711994990159461</v>
      </c>
      <c r="O8632">
        <f t="shared" si="1484"/>
        <v>1.1865305921643348</v>
      </c>
      <c r="P8632" s="53">
        <f t="shared" si="1485"/>
        <v>19.305275780700303</v>
      </c>
      <c r="Q8632" s="53">
        <v>0.2</v>
      </c>
      <c r="R8632" s="53">
        <f t="shared" si="1486"/>
        <v>8.4204529162043507</v>
      </c>
    </row>
    <row r="8633" spans="2:18" ht="15">
      <c r="B8633" s="84">
        <v>38936</v>
      </c>
      <c r="C8633" s="85">
        <v>0</v>
      </c>
      <c r="D8633" s="86">
        <v>27.1</v>
      </c>
      <c r="E8633" s="87">
        <v>15.7</v>
      </c>
      <c r="F8633" s="96">
        <f t="shared" si="1477"/>
        <v>21.4</v>
      </c>
      <c r="G8633" s="96"/>
      <c r="H8633" s="74">
        <f t="shared" si="1478"/>
        <v>219</v>
      </c>
      <c r="I8633" s="53">
        <f t="shared" si="1476"/>
        <v>0.97189021126988129</v>
      </c>
      <c r="J8633" s="53">
        <f t="shared" si="1479"/>
        <v>0.29126943701446972</v>
      </c>
      <c r="K8633" s="53">
        <f t="shared" si="1480"/>
        <v>1.8904447116632572</v>
      </c>
      <c r="L8633" s="53">
        <f t="shared" si="1481"/>
        <v>37.095630732763354</v>
      </c>
      <c r="M8633" s="93">
        <f t="shared" si="1482"/>
        <v>4.5979127514571934</v>
      </c>
      <c r="N8633" s="53">
        <f t="shared" si="1483"/>
        <v>21.292375022054213</v>
      </c>
      <c r="O8633">
        <f t="shared" si="1484"/>
        <v>1.1800587593452232</v>
      </c>
      <c r="P8633" s="53">
        <f t="shared" si="1485"/>
        <v>19.186946569211134</v>
      </c>
      <c r="Q8633" s="53">
        <v>0.2</v>
      </c>
      <c r="R8633" s="53">
        <f t="shared" si="1486"/>
        <v>7.8544691294439044</v>
      </c>
    </row>
    <row r="8634" spans="2:18" ht="15">
      <c r="B8634" s="84">
        <v>38937</v>
      </c>
      <c r="C8634" s="85">
        <v>0</v>
      </c>
      <c r="D8634" s="86">
        <v>28.5</v>
      </c>
      <c r="E8634" s="87">
        <v>13.9</v>
      </c>
      <c r="F8634" s="96">
        <f t="shared" si="1477"/>
        <v>21.2</v>
      </c>
      <c r="G8634" s="96"/>
      <c r="H8634" s="74">
        <f t="shared" si="1478"/>
        <v>220</v>
      </c>
      <c r="I8634" s="53">
        <f t="shared" si="1476"/>
        <v>0.97220466681979145</v>
      </c>
      <c r="J8634" s="53">
        <f t="shared" si="1479"/>
        <v>0.28642504214327263</v>
      </c>
      <c r="K8634" s="53">
        <f t="shared" si="1480"/>
        <v>1.8846293537887708</v>
      </c>
      <c r="L8634" s="53">
        <f t="shared" si="1481"/>
        <v>36.909944325429443</v>
      </c>
      <c r="M8634" s="93">
        <f t="shared" si="1482"/>
        <v>5.1509092516404271</v>
      </c>
      <c r="N8634" s="53">
        <f t="shared" si="1483"/>
        <v>23.975558871180727</v>
      </c>
      <c r="O8634">
        <f t="shared" si="1484"/>
        <v>1.1672069806781429</v>
      </c>
      <c r="P8634" s="53">
        <f t="shared" si="1485"/>
        <v>18.952222031741876</v>
      </c>
      <c r="Q8634" s="53">
        <v>0.2</v>
      </c>
      <c r="R8634" s="53">
        <f t="shared" si="1486"/>
        <v>8.4684261008837485</v>
      </c>
    </row>
    <row r="8635" spans="2:18" ht="15">
      <c r="B8635" s="84">
        <v>38938</v>
      </c>
      <c r="C8635" s="85">
        <v>0</v>
      </c>
      <c r="D8635" s="86">
        <v>28.1</v>
      </c>
      <c r="E8635" s="87">
        <v>13.5</v>
      </c>
      <c r="F8635" s="96">
        <f t="shared" si="1477"/>
        <v>20.8</v>
      </c>
      <c r="G8635" s="96"/>
      <c r="H8635" s="74">
        <f t="shared" si="1478"/>
        <v>221</v>
      </c>
      <c r="I8635" s="53">
        <f t="shared" si="1476"/>
        <v>0.97252734745597369</v>
      </c>
      <c r="J8635" s="53">
        <f t="shared" si="1479"/>
        <v>0.28150371857031276</v>
      </c>
      <c r="K8635" s="53">
        <f t="shared" si="1480"/>
        <v>1.8787497827555195</v>
      </c>
      <c r="L8635" s="53">
        <f t="shared" si="1481"/>
        <v>36.721202597262263</v>
      </c>
      <c r="M8635" s="93">
        <f t="shared" si="1482"/>
        <v>5.0720100073052041</v>
      </c>
      <c r="N8635" s="53">
        <f t="shared" si="1483"/>
        <v>23.852958078959997</v>
      </c>
      <c r="O8635">
        <f t="shared" si="1484"/>
        <v>1.141867582314199</v>
      </c>
      <c r="P8635" s="53">
        <f t="shared" si="1485"/>
        <v>18.490423218264436</v>
      </c>
      <c r="Q8635" s="53">
        <v>0.2</v>
      </c>
      <c r="R8635" s="53">
        <f t="shared" si="1486"/>
        <v>8.4222265850961886</v>
      </c>
    </row>
    <row r="8636" spans="2:18" ht="15">
      <c r="B8636" s="84">
        <v>38939</v>
      </c>
      <c r="C8636" s="85">
        <v>22.4</v>
      </c>
      <c r="D8636" s="86">
        <v>26.1</v>
      </c>
      <c r="E8636" s="87">
        <v>13.7</v>
      </c>
      <c r="F8636" s="96">
        <f t="shared" si="1477"/>
        <v>19.899999999999999</v>
      </c>
      <c r="G8636" s="96"/>
      <c r="H8636" s="74">
        <f t="shared" si="1478"/>
        <v>222</v>
      </c>
      <c r="I8636" s="53">
        <f t="shared" si="1476"/>
        <v>0.9728581576920361</v>
      </c>
      <c r="J8636" s="53">
        <f t="shared" si="1479"/>
        <v>0.27650692951176753</v>
      </c>
      <c r="K8636" s="53">
        <f t="shared" si="1480"/>
        <v>1.872808327659421</v>
      </c>
      <c r="L8636" s="53">
        <f t="shared" si="1481"/>
        <v>36.529448795399666</v>
      </c>
      <c r="M8636" s="93">
        <f t="shared" si="1482"/>
        <v>4.5414525963739782</v>
      </c>
      <c r="N8636" s="53">
        <f t="shared" si="1483"/>
        <v>21.86768870993038</v>
      </c>
      <c r="O8636">
        <f t="shared" si="1484"/>
        <v>1.0865942443746226</v>
      </c>
      <c r="P8636" s="53">
        <f t="shared" si="1485"/>
        <v>17.4877940804278</v>
      </c>
      <c r="Q8636" s="53">
        <v>0.2</v>
      </c>
      <c r="R8636" s="53">
        <f t="shared" si="1486"/>
        <v>7.9228166792481707</v>
      </c>
    </row>
    <row r="8637" spans="2:18" ht="15">
      <c r="B8637" s="84">
        <v>38940</v>
      </c>
      <c r="C8637" s="85">
        <v>5.8</v>
      </c>
      <c r="D8637" s="86">
        <v>22.1</v>
      </c>
      <c r="E8637" s="87">
        <v>12.9</v>
      </c>
      <c r="F8637" s="96">
        <f t="shared" si="1477"/>
        <v>17.5</v>
      </c>
      <c r="G8637" s="96"/>
      <c r="H8637" s="74">
        <f t="shared" si="1478"/>
        <v>223</v>
      </c>
      <c r="I8637" s="53">
        <f t="shared" si="1476"/>
        <v>0.97319699963590767</v>
      </c>
      <c r="J8637" s="53">
        <f t="shared" si="1479"/>
        <v>0.2714361465750153</v>
      </c>
      <c r="K8637" s="53">
        <f t="shared" si="1480"/>
        <v>1.8668072628650605</v>
      </c>
      <c r="L8637" s="53">
        <f t="shared" si="1481"/>
        <v>36.334726600283837</v>
      </c>
      <c r="M8637" s="93">
        <f t="shared" si="1482"/>
        <v>3.6432585209369424</v>
      </c>
      <c r="N8637" s="53">
        <f t="shared" si="1483"/>
        <v>18.735476015046093</v>
      </c>
      <c r="O8637">
        <f t="shared" si="1484"/>
        <v>0.95041280970568121</v>
      </c>
      <c r="P8637" s="53">
        <f t="shared" si="1485"/>
        <v>15.046556310891852</v>
      </c>
      <c r="Q8637" s="53">
        <v>0.2</v>
      </c>
      <c r="R8637" s="53">
        <f t="shared" si="1486"/>
        <v>7.0948370642219531</v>
      </c>
    </row>
    <row r="8638" spans="2:18" ht="15">
      <c r="B8638" s="84">
        <v>38941</v>
      </c>
      <c r="C8638" s="85">
        <v>8.8000000000000007</v>
      </c>
      <c r="D8638" s="86">
        <v>20.8</v>
      </c>
      <c r="E8638" s="87">
        <v>10.1</v>
      </c>
      <c r="F8638" s="96">
        <f t="shared" si="1477"/>
        <v>15.45</v>
      </c>
      <c r="G8638" s="96"/>
      <c r="H8638" s="74">
        <f t="shared" si="1478"/>
        <v>224</v>
      </c>
      <c r="I8638" s="53">
        <f t="shared" si="1476"/>
        <v>0.9735437730188059</v>
      </c>
      <c r="J8638" s="53">
        <f t="shared" si="1479"/>
        <v>0.26629284916488616</v>
      </c>
      <c r="K8638" s="53">
        <f t="shared" si="1480"/>
        <v>1.860748807253622</v>
      </c>
      <c r="L8638" s="53">
        <f t="shared" si="1481"/>
        <v>36.137080136583045</v>
      </c>
      <c r="M8638" s="93">
        <f t="shared" si="1482"/>
        <v>3.680747881798776</v>
      </c>
      <c r="N8638" s="53">
        <f t="shared" si="1483"/>
        <v>20.095271076935276</v>
      </c>
      <c r="O8638">
        <f t="shared" si="1484"/>
        <v>0.84610637006475575</v>
      </c>
      <c r="P8638" s="53">
        <f t="shared" si="1485"/>
        <v>13.206927608403051</v>
      </c>
      <c r="Q8638" s="53">
        <v>0.2</v>
      </c>
      <c r="R8638" s="53">
        <f t="shared" si="1486"/>
        <v>7.3094394486163541</v>
      </c>
    </row>
    <row r="8639" spans="2:18" ht="15">
      <c r="B8639" s="84">
        <v>38942</v>
      </c>
      <c r="C8639" s="85">
        <v>1.4</v>
      </c>
      <c r="D8639" s="86">
        <v>21.9</v>
      </c>
      <c r="E8639" s="87">
        <v>8.1999999999999993</v>
      </c>
      <c r="F8639" s="96">
        <f t="shared" si="1477"/>
        <v>15.049999999999999</v>
      </c>
      <c r="G8639" s="96"/>
      <c r="H8639" s="74">
        <f t="shared" si="1478"/>
        <v>225</v>
      </c>
      <c r="I8639" s="53">
        <f t="shared" si="1476"/>
        <v>0.97389837522490752</v>
      </c>
      <c r="J8639" s="53">
        <f t="shared" si="1479"/>
        <v>0.26107852392308678</v>
      </c>
      <c r="K8639" s="53">
        <f t="shared" si="1480"/>
        <v>1.8546351236691809</v>
      </c>
      <c r="L8639" s="53">
        <f t="shared" si="1481"/>
        <v>35.936553985335735</v>
      </c>
      <c r="M8639" s="93">
        <f t="shared" si="1482"/>
        <v>4.0919617041788241</v>
      </c>
      <c r="N8639" s="53">
        <f t="shared" si="1483"/>
        <v>22.612346644546918</v>
      </c>
      <c r="O8639">
        <f t="shared" si="1484"/>
        <v>0.82696080949253437</v>
      </c>
      <c r="P8639" s="53">
        <f t="shared" si="1485"/>
        <v>12.872326901468268</v>
      </c>
      <c r="Q8639" s="53">
        <v>0.2</v>
      </c>
      <c r="R8639" s="53">
        <f t="shared" si="1486"/>
        <v>7.8612841424783939</v>
      </c>
    </row>
    <row r="8640" spans="2:18" ht="15">
      <c r="B8640" s="84">
        <v>38943</v>
      </c>
      <c r="C8640" s="85">
        <v>4.4000000000000004</v>
      </c>
      <c r="D8640" s="86">
        <v>23.3</v>
      </c>
      <c r="E8640" s="87">
        <v>12.5</v>
      </c>
      <c r="F8640" s="96">
        <f t="shared" si="1477"/>
        <v>17.899999999999999</v>
      </c>
      <c r="G8640" s="96"/>
      <c r="H8640" s="74">
        <f t="shared" si="1478"/>
        <v>226</v>
      </c>
      <c r="I8640" s="53">
        <f t="shared" si="1476"/>
        <v>0.97426070132171483</v>
      </c>
      <c r="J8640" s="53">
        <f t="shared" si="1479"/>
        <v>0.25579466420081692</v>
      </c>
      <c r="K8640" s="53">
        <f t="shared" si="1480"/>
        <v>1.8484683185532087</v>
      </c>
      <c r="L8640" s="53">
        <f t="shared" si="1481"/>
        <v>35.733193197215876</v>
      </c>
      <c r="M8640" s="93">
        <f t="shared" si="1482"/>
        <v>3.9260099402742803</v>
      </c>
      <c r="N8640" s="53">
        <f t="shared" si="1483"/>
        <v>19.96331348512139</v>
      </c>
      <c r="O8640">
        <f t="shared" si="1484"/>
        <v>0.97202066659315045</v>
      </c>
      <c r="P8640" s="53">
        <f t="shared" si="1485"/>
        <v>15.431028916646193</v>
      </c>
      <c r="Q8640" s="53">
        <v>0.2</v>
      </c>
      <c r="R8640" s="53">
        <f t="shared" si="1486"/>
        <v>7.3945143099500532</v>
      </c>
    </row>
    <row r="8641" spans="2:18" ht="15">
      <c r="B8641" s="84">
        <v>38944</v>
      </c>
      <c r="C8641" s="85">
        <v>0.4</v>
      </c>
      <c r="D8641" s="86">
        <v>26.1</v>
      </c>
      <c r="E8641" s="87">
        <v>11.7</v>
      </c>
      <c r="F8641" s="96">
        <f t="shared" si="1477"/>
        <v>18.899999999999999</v>
      </c>
      <c r="G8641" s="96"/>
      <c r="H8641" s="74">
        <f t="shared" si="1478"/>
        <v>227</v>
      </c>
      <c r="I8641" s="53">
        <f t="shared" si="1476"/>
        <v>0.97463064409110667</v>
      </c>
      <c r="J8641" s="53">
        <f t="shared" si="1479"/>
        <v>0.2504427695645105</v>
      </c>
      <c r="K8641" s="53">
        <f t="shared" si="1480"/>
        <v>1.8422504417571395</v>
      </c>
      <c r="L8641" s="53">
        <f t="shared" si="1481"/>
        <v>35.527043306817113</v>
      </c>
      <c r="M8641" s="93">
        <f t="shared" si="1482"/>
        <v>4.6334645989782004</v>
      </c>
      <c r="N8641" s="53">
        <f t="shared" si="1483"/>
        <v>22.918660577720392</v>
      </c>
      <c r="O8641">
        <f t="shared" si="1484"/>
        <v>1.0279201748223121</v>
      </c>
      <c r="P8641" s="53">
        <f t="shared" si="1485"/>
        <v>16.43077279328239</v>
      </c>
      <c r="Q8641" s="53">
        <v>0.2</v>
      </c>
      <c r="R8641" s="53">
        <f t="shared" si="1486"/>
        <v>8.1199327462966409</v>
      </c>
    </row>
    <row r="8642" spans="2:18" ht="15">
      <c r="B8642" s="84">
        <v>38945</v>
      </c>
      <c r="C8642" s="85">
        <v>7.2</v>
      </c>
      <c r="D8642" s="86">
        <v>21.3</v>
      </c>
      <c r="E8642" s="87">
        <v>14.5</v>
      </c>
      <c r="F8642" s="96">
        <f t="shared" si="1477"/>
        <v>17.899999999999999</v>
      </c>
      <c r="G8642" s="96"/>
      <c r="H8642" s="74">
        <f t="shared" si="1478"/>
        <v>228</v>
      </c>
      <c r="I8642" s="53">
        <f t="shared" si="1476"/>
        <v>0.97500809406106548</v>
      </c>
      <c r="J8642" s="53">
        <f t="shared" si="1479"/>
        <v>0.24502434533453546</v>
      </c>
      <c r="K8642" s="53">
        <f t="shared" si="1480"/>
        <v>1.8359834865229152</v>
      </c>
      <c r="L8642" s="53">
        <f t="shared" si="1481"/>
        <v>35.31815034785236</v>
      </c>
      <c r="M8642" s="93">
        <f t="shared" si="1482"/>
        <v>3.0790737908418144</v>
      </c>
      <c r="N8642" s="53">
        <f t="shared" si="1483"/>
        <v>15.656739607261898</v>
      </c>
      <c r="O8642">
        <f t="shared" si="1484"/>
        <v>0.97202066659315045</v>
      </c>
      <c r="P8642" s="53">
        <f t="shared" si="1485"/>
        <v>15.431028916646193</v>
      </c>
      <c r="Q8642" s="53">
        <v>0.2</v>
      </c>
      <c r="R8642" s="53">
        <f t="shared" si="1486"/>
        <v>6.4059871065602776</v>
      </c>
    </row>
    <row r="8643" spans="2:18" ht="15">
      <c r="B8643" s="84">
        <v>38946</v>
      </c>
      <c r="C8643" s="85">
        <v>9.1999999999999993</v>
      </c>
      <c r="D8643" s="86">
        <v>26.9</v>
      </c>
      <c r="E8643" s="87">
        <v>14.9</v>
      </c>
      <c r="F8643" s="96">
        <f t="shared" si="1477"/>
        <v>20.9</v>
      </c>
      <c r="G8643" s="96"/>
      <c r="H8643" s="74">
        <f t="shared" si="1478"/>
        <v>229</v>
      </c>
      <c r="I8643" s="53">
        <f t="shared" si="1476"/>
        <v>0.97539293953807282</v>
      </c>
      <c r="J8643" s="53">
        <f t="shared" si="1479"/>
        <v>0.23954090215660312</v>
      </c>
      <c r="K8643" s="53">
        <f t="shared" si="1480"/>
        <v>1.8296693896215483</v>
      </c>
      <c r="L8643" s="53">
        <f t="shared" si="1481"/>
        <v>35.106560869164369</v>
      </c>
      <c r="M8643" s="93">
        <f t="shared" si="1482"/>
        <v>4.407469833683086</v>
      </c>
      <c r="N8643" s="53">
        <f t="shared" si="1483"/>
        <v>20.674158015496712</v>
      </c>
      <c r="O8643">
        <f t="shared" si="1484"/>
        <v>1.1481572132142219</v>
      </c>
      <c r="P8643" s="53">
        <f t="shared" si="1485"/>
        <v>18.604924207992124</v>
      </c>
      <c r="Q8643" s="53">
        <v>0.2</v>
      </c>
      <c r="R8643" s="53">
        <f t="shared" si="1486"/>
        <v>7.6899373407069342</v>
      </c>
    </row>
    <row r="8644" spans="2:18" ht="15">
      <c r="B8644" s="84">
        <v>38947</v>
      </c>
      <c r="C8644" s="85">
        <v>12.4</v>
      </c>
      <c r="D8644" s="86">
        <v>28.1</v>
      </c>
      <c r="E8644" s="87">
        <v>17.3</v>
      </c>
      <c r="F8644" s="96">
        <f t="shared" si="1477"/>
        <v>22.700000000000003</v>
      </c>
      <c r="G8644" s="96"/>
      <c r="H8644" s="74">
        <f t="shared" si="1478"/>
        <v>230</v>
      </c>
      <c r="I8644" s="53">
        <f t="shared" si="1476"/>
        <v>0.9757850666401604</v>
      </c>
      <c r="J8644" s="53">
        <f t="shared" si="1479"/>
        <v>0.23399395560558103</v>
      </c>
      <c r="K8644" s="53">
        <f t="shared" si="1480"/>
        <v>1.8233100316399484</v>
      </c>
      <c r="L8644" s="53">
        <f t="shared" si="1481"/>
        <v>34.892321951444117</v>
      </c>
      <c r="M8644" s="93">
        <f t="shared" si="1482"/>
        <v>4.3490684748629622</v>
      </c>
      <c r="N8644" s="53">
        <f t="shared" si="1483"/>
        <v>19.493538052869393</v>
      </c>
      <c r="O8644">
        <f t="shared" si="1484"/>
        <v>1.2666295472620082</v>
      </c>
      <c r="P8644" s="53">
        <f t="shared" si="1485"/>
        <v>20.776717805149179</v>
      </c>
      <c r="Q8644" s="53">
        <v>0.2</v>
      </c>
      <c r="R8644" s="53">
        <f t="shared" si="1486"/>
        <v>7.4894529278126969</v>
      </c>
    </row>
    <row r="8645" spans="2:18" ht="15">
      <c r="B8645" s="84">
        <v>38948</v>
      </c>
      <c r="C8645" s="85">
        <v>0</v>
      </c>
      <c r="D8645" s="86">
        <v>25.5</v>
      </c>
      <c r="E8645" s="87">
        <v>16.7</v>
      </c>
      <c r="F8645" s="96">
        <f t="shared" si="1477"/>
        <v>21.1</v>
      </c>
      <c r="G8645" s="96"/>
      <c r="H8645" s="74">
        <f t="shared" si="1478"/>
        <v>231</v>
      </c>
      <c r="I8645" s="53">
        <f t="shared" si="1476"/>
        <v>0.97618435933060999</v>
      </c>
      <c r="J8645" s="53">
        <f t="shared" si="1479"/>
        <v>0.22838502582131925</v>
      </c>
      <c r="K8645" s="53">
        <f t="shared" si="1480"/>
        <v>1.8169072374064701</v>
      </c>
      <c r="L8645" s="53">
        <f t="shared" si="1481"/>
        <v>34.675481224553344</v>
      </c>
      <c r="M8645" s="93">
        <f t="shared" si="1482"/>
        <v>3.7472520671784801</v>
      </c>
      <c r="N8645" s="53">
        <f t="shared" si="1483"/>
        <v>17.486897094985569</v>
      </c>
      <c r="O8645">
        <f t="shared" si="1484"/>
        <v>1.1608267922038829</v>
      </c>
      <c r="P8645" s="53">
        <f t="shared" si="1485"/>
        <v>18.835820596151294</v>
      </c>
      <c r="Q8645" s="53">
        <v>0.2</v>
      </c>
      <c r="R8645" s="53">
        <f t="shared" si="1486"/>
        <v>6.9592450274358013</v>
      </c>
    </row>
    <row r="8646" spans="2:18" ht="15">
      <c r="B8646" s="84">
        <v>38949</v>
      </c>
      <c r="C8646" s="85">
        <v>2</v>
      </c>
      <c r="D8646" s="86">
        <v>28.2</v>
      </c>
      <c r="E8646" s="87">
        <v>14.3</v>
      </c>
      <c r="F8646" s="96">
        <f t="shared" si="1477"/>
        <v>21.25</v>
      </c>
      <c r="G8646" s="96"/>
      <c r="H8646" s="74">
        <f t="shared" si="1478"/>
        <v>232</v>
      </c>
      <c r="I8646" s="53">
        <f t="shared" si="1476"/>
        <v>0.97659069945229038</v>
      </c>
      <c r="J8646" s="53">
        <f t="shared" si="1479"/>
        <v>0.22271563717602461</v>
      </c>
      <c r="K8646" s="53">
        <f t="shared" si="1480"/>
        <v>1.810462776545904</v>
      </c>
      <c r="L8646" s="53">
        <f t="shared" si="1481"/>
        <v>34.456086885348398</v>
      </c>
      <c r="M8646" s="93">
        <f t="shared" si="1482"/>
        <v>4.6977928846189059</v>
      </c>
      <c r="N8646" s="53">
        <f t="shared" si="1483"/>
        <v>21.83847336398247</v>
      </c>
      <c r="O8646">
        <f t="shared" si="1484"/>
        <v>1.1704084774277876</v>
      </c>
      <c r="P8646" s="53">
        <f t="shared" si="1485"/>
        <v>19.010662386468447</v>
      </c>
      <c r="Q8646" s="53">
        <v>0.2</v>
      </c>
      <c r="R8646" s="53">
        <f t="shared" si="1486"/>
        <v>7.9748211949334884</v>
      </c>
    </row>
    <row r="8647" spans="2:18" ht="15">
      <c r="B8647" s="84">
        <v>38950</v>
      </c>
      <c r="C8647" s="85">
        <v>1</v>
      </c>
      <c r="D8647" s="86">
        <v>26.6</v>
      </c>
      <c r="E8647" s="87">
        <v>13.3</v>
      </c>
      <c r="F8647" s="96">
        <f t="shared" si="1477"/>
        <v>19.950000000000003</v>
      </c>
      <c r="G8647" s="96"/>
      <c r="H8647" s="74">
        <f t="shared" si="1478"/>
        <v>233</v>
      </c>
      <c r="I8647" s="53">
        <f t="shared" si="1476"/>
        <v>0.97700396676262224</v>
      </c>
      <c r="J8647" s="53">
        <f t="shared" si="1479"/>
        <v>0.21698731797268575</v>
      </c>
      <c r="K8647" s="53">
        <f t="shared" si="1480"/>
        <v>1.8039783641549574</v>
      </c>
      <c r="L8647" s="53">
        <f t="shared" si="1481"/>
        <v>34.234187715904213</v>
      </c>
      <c r="M8647" s="93">
        <f t="shared" si="1482"/>
        <v>4.41369458259532</v>
      </c>
      <c r="N8647" s="53">
        <f t="shared" si="1483"/>
        <v>21.224368121223129</v>
      </c>
      <c r="O8647">
        <f t="shared" si="1484"/>
        <v>1.0896028156323816</v>
      </c>
      <c r="P8647" s="53">
        <f t="shared" si="1485"/>
        <v>17.542198976808194</v>
      </c>
      <c r="Q8647" s="53">
        <v>0.2</v>
      </c>
      <c r="R8647" s="53">
        <f t="shared" si="1486"/>
        <v>7.776358474711893</v>
      </c>
    </row>
    <row r="8648" spans="2:18" ht="15">
      <c r="B8648" s="84">
        <v>38951</v>
      </c>
      <c r="C8648" s="85">
        <v>0</v>
      </c>
      <c r="D8648" s="86">
        <v>28.5</v>
      </c>
      <c r="E8648" s="87">
        <v>13.8</v>
      </c>
      <c r="F8648" s="96">
        <f t="shared" si="1477"/>
        <v>21.15</v>
      </c>
      <c r="G8648" s="96"/>
      <c r="H8648" s="74">
        <f t="shared" si="1478"/>
        <v>234</v>
      </c>
      <c r="I8648" s="53">
        <f t="shared" si="1476"/>
        <v>0.97742403896915975</v>
      </c>
      <c r="J8648" s="53">
        <f t="shared" si="1479"/>
        <v>0.21120160017397474</v>
      </c>
      <c r="K8648" s="53">
        <f t="shared" si="1480"/>
        <v>1.7974556615895867</v>
      </c>
      <c r="L8648" s="53">
        <f t="shared" si="1481"/>
        <v>34.009833102038442</v>
      </c>
      <c r="M8648" s="93">
        <f t="shared" si="1482"/>
        <v>4.7563094627054276</v>
      </c>
      <c r="N8648" s="53">
        <f t="shared" si="1483"/>
        <v>22.167263792697103</v>
      </c>
      <c r="O8648">
        <f t="shared" si="1484"/>
        <v>1.1640130906387234</v>
      </c>
      <c r="P8648" s="53">
        <f t="shared" si="1485"/>
        <v>18.893941561622093</v>
      </c>
      <c r="Q8648" s="53">
        <v>0.2</v>
      </c>
      <c r="R8648" s="53">
        <f t="shared" si="1486"/>
        <v>8.0467995626632423</v>
      </c>
    </row>
    <row r="8649" spans="2:18" ht="15">
      <c r="B8649" s="84">
        <v>38952</v>
      </c>
      <c r="C8649" s="85">
        <v>0</v>
      </c>
      <c r="D8649" s="86">
        <v>27.7</v>
      </c>
      <c r="E8649" s="87">
        <v>15.3</v>
      </c>
      <c r="F8649" s="96">
        <f t="shared" si="1477"/>
        <v>21.5</v>
      </c>
      <c r="G8649" s="96"/>
      <c r="H8649" s="74">
        <f t="shared" si="1478"/>
        <v>235</v>
      </c>
      <c r="I8649" s="53">
        <f t="shared" si="1476"/>
        <v>0.97785079176577849</v>
      </c>
      <c r="J8649" s="53">
        <f t="shared" si="1479"/>
        <v>0.20536001916100194</v>
      </c>
      <c r="K8649" s="53">
        <f t="shared" si="1480"/>
        <v>1.7908962773558934</v>
      </c>
      <c r="L8649" s="53">
        <f t="shared" si="1481"/>
        <v>33.783073052036812</v>
      </c>
      <c r="M8649" s="93">
        <f t="shared" si="1482"/>
        <v>4.3782647435595567</v>
      </c>
      <c r="N8649" s="53">
        <f t="shared" si="1483"/>
        <v>20.223620928542832</v>
      </c>
      <c r="O8649">
        <f t="shared" si="1484"/>
        <v>1.1865305921643348</v>
      </c>
      <c r="P8649" s="53">
        <f t="shared" si="1485"/>
        <v>19.305275780700303</v>
      </c>
      <c r="Q8649" s="53">
        <v>0.2</v>
      </c>
      <c r="R8649" s="53">
        <f t="shared" si="1486"/>
        <v>7.6105518177577789</v>
      </c>
    </row>
    <row r="8650" spans="2:18" ht="15">
      <c r="B8650" s="84">
        <v>38953</v>
      </c>
      <c r="C8650" s="85">
        <v>0</v>
      </c>
      <c r="D8650" s="86">
        <v>26.5</v>
      </c>
      <c r="E8650" s="87">
        <v>17.3</v>
      </c>
      <c r="F8650" s="96">
        <f t="shared" si="1477"/>
        <v>21.9</v>
      </c>
      <c r="G8650" s="96"/>
      <c r="H8650" s="74">
        <f t="shared" si="1478"/>
        <v>236</v>
      </c>
      <c r="I8650" s="53">
        <f t="shared" ref="I8650:I8713" si="1487">1+0.0334*COS($I$7*H8650-0.0552)</f>
        <v>0.97828409886946033</v>
      </c>
      <c r="J8650" s="53">
        <f t="shared" si="1479"/>
        <v>0.19946411352127225</v>
      </c>
      <c r="K8650" s="53">
        <f t="shared" si="1480"/>
        <v>1.7843017680966851</v>
      </c>
      <c r="L8650" s="53">
        <f t="shared" si="1481"/>
        <v>33.553958215483732</v>
      </c>
      <c r="M8650" s="93">
        <f t="shared" si="1482"/>
        <v>3.7837954737239303</v>
      </c>
      <c r="N8650" s="53">
        <f t="shared" si="1483"/>
        <v>17.301613034598791</v>
      </c>
      <c r="O8650">
        <f t="shared" si="1484"/>
        <v>1.2127270615148089</v>
      </c>
      <c r="P8650" s="53">
        <f t="shared" si="1485"/>
        <v>19.785110758706626</v>
      </c>
      <c r="Q8650" s="53">
        <v>0.2</v>
      </c>
      <c r="R8650" s="53">
        <f t="shared" si="1486"/>
        <v>6.9478644608487352</v>
      </c>
    </row>
    <row r="8651" spans="2:18" ht="15">
      <c r="B8651" s="84">
        <v>38954</v>
      </c>
      <c r="C8651" s="85">
        <v>0.4</v>
      </c>
      <c r="D8651" s="86">
        <v>27.3</v>
      </c>
      <c r="E8651" s="87">
        <v>14.1</v>
      </c>
      <c r="F8651" s="96">
        <f t="shared" si="1477"/>
        <v>20.7</v>
      </c>
      <c r="G8651" s="96"/>
      <c r="H8651" s="74">
        <f t="shared" si="1478"/>
        <v>237</v>
      </c>
      <c r="I8651" s="53">
        <f t="shared" si="1487"/>
        <v>0.97872383205766189</v>
      </c>
      <c r="J8651" s="53">
        <f t="shared" si="1479"/>
        <v>0.19351542486513199</v>
      </c>
      <c r="K8651" s="53">
        <f t="shared" si="1480"/>
        <v>1.7776736396661694</v>
      </c>
      <c r="L8651" s="53">
        <f t="shared" si="1481"/>
        <v>33.322539902103479</v>
      </c>
      <c r="M8651" s="93">
        <f t="shared" si="1482"/>
        <v>4.3650102246490947</v>
      </c>
      <c r="N8651" s="53">
        <f t="shared" si="1483"/>
        <v>20.581355945742406</v>
      </c>
      <c r="O8651">
        <f t="shared" si="1484"/>
        <v>1.135607897507672</v>
      </c>
      <c r="P8651" s="53">
        <f t="shared" si="1485"/>
        <v>18.376549693326581</v>
      </c>
      <c r="Q8651" s="53">
        <v>0.2</v>
      </c>
      <c r="R8651" s="53">
        <f t="shared" si="1486"/>
        <v>7.6599494457538428</v>
      </c>
    </row>
    <row r="8652" spans="2:18" ht="15">
      <c r="B8652" s="84">
        <v>38955</v>
      </c>
      <c r="C8652" s="85">
        <v>0</v>
      </c>
      <c r="D8652" s="86">
        <v>26.5</v>
      </c>
      <c r="E8652" s="87">
        <v>13.6</v>
      </c>
      <c r="F8652" s="96">
        <f t="shared" si="1477"/>
        <v>20.05</v>
      </c>
      <c r="G8652" s="96"/>
      <c r="H8652" s="74">
        <f t="shared" si="1478"/>
        <v>238</v>
      </c>
      <c r="I8652" s="53">
        <f t="shared" si="1487"/>
        <v>0.97916986120625815</v>
      </c>
      <c r="J8652" s="53">
        <f t="shared" si="1479"/>
        <v>0.18751549766996503</v>
      </c>
      <c r="K8652" s="53">
        <f t="shared" si="1480"/>
        <v>1.7710133482856545</v>
      </c>
      <c r="L8652" s="53">
        <f t="shared" si="1481"/>
        <v>33.088870100519358</v>
      </c>
      <c r="M8652" s="93">
        <f t="shared" si="1482"/>
        <v>4.2125216887663983</v>
      </c>
      <c r="N8652" s="53">
        <f t="shared" si="1483"/>
        <v>20.203458221741965</v>
      </c>
      <c r="O8652">
        <f t="shared" si="1484"/>
        <v>1.0956416807603924</v>
      </c>
      <c r="P8652" s="53">
        <f t="shared" si="1485"/>
        <v>17.651460959942142</v>
      </c>
      <c r="Q8652" s="53">
        <v>0.2</v>
      </c>
      <c r="R8652" s="53">
        <f t="shared" si="1486"/>
        <v>7.5447249661641758</v>
      </c>
    </row>
    <row r="8653" spans="2:18" ht="15">
      <c r="B8653" s="84">
        <v>38956</v>
      </c>
      <c r="C8653" s="85">
        <v>15.4</v>
      </c>
      <c r="D8653" s="86">
        <v>24.9</v>
      </c>
      <c r="E8653" s="87">
        <v>12.5</v>
      </c>
      <c r="F8653" s="96">
        <f t="shared" si="1477"/>
        <v>18.7</v>
      </c>
      <c r="G8653" s="96"/>
      <c r="H8653" s="74">
        <f t="shared" si="1478"/>
        <v>239</v>
      </c>
      <c r="I8653" s="53">
        <f t="shared" si="1487"/>
        <v>0.97962205432804828</v>
      </c>
      <c r="J8653" s="53">
        <f t="shared" si="1479"/>
        <v>0.18146587915136539</v>
      </c>
      <c r="K8653" s="53">
        <f t="shared" si="1480"/>
        <v>1.764322301773517</v>
      </c>
      <c r="L8653" s="53">
        <f t="shared" si="1481"/>
        <v>32.853001496841131</v>
      </c>
      <c r="M8653" s="93">
        <f t="shared" si="1482"/>
        <v>3.954378480509976</v>
      </c>
      <c r="N8653" s="53">
        <f t="shared" si="1483"/>
        <v>19.666850544163495</v>
      </c>
      <c r="O8653">
        <f t="shared" si="1484"/>
        <v>1.0165219038263003</v>
      </c>
      <c r="P8653" s="53">
        <f t="shared" si="1485"/>
        <v>16.226330427438775</v>
      </c>
      <c r="Q8653" s="53">
        <v>0.2</v>
      </c>
      <c r="R8653" s="53">
        <f t="shared" si="1486"/>
        <v>7.3621581932728137</v>
      </c>
    </row>
    <row r="8654" spans="2:18" ht="15">
      <c r="B8654" s="84">
        <v>38957</v>
      </c>
      <c r="C8654" s="85">
        <v>0</v>
      </c>
      <c r="D8654" s="86">
        <v>20.9</v>
      </c>
      <c r="E8654" s="87">
        <v>11.7</v>
      </c>
      <c r="F8654" s="96">
        <f t="shared" si="1477"/>
        <v>16.299999999999997</v>
      </c>
      <c r="G8654" s="96"/>
      <c r="H8654" s="74">
        <f t="shared" si="1478"/>
        <v>240</v>
      </c>
      <c r="I8654" s="53">
        <f t="shared" si="1487"/>
        <v>0.98008027761181238</v>
      </c>
      <c r="J8654" s="53">
        <f t="shared" si="1479"/>
        <v>0.17536811916049025</v>
      </c>
      <c r="K8654" s="53">
        <f t="shared" si="1480"/>
        <v>1.7576018608431281</v>
      </c>
      <c r="L8654" s="53">
        <f t="shared" si="1481"/>
        <v>32.614987492993194</v>
      </c>
      <c r="M8654" s="93">
        <f t="shared" si="1482"/>
        <v>3.1591117040222332</v>
      </c>
      <c r="N8654" s="53">
        <f t="shared" si="1483"/>
        <v>16.817446368269326</v>
      </c>
      <c r="O8654">
        <f t="shared" si="1484"/>
        <v>0.88807736765085066</v>
      </c>
      <c r="P8654" s="53">
        <f t="shared" si="1485"/>
        <v>13.943830319070395</v>
      </c>
      <c r="Q8654" s="53">
        <v>0.2</v>
      </c>
      <c r="R8654" s="53">
        <f t="shared" si="1486"/>
        <v>6.6024417195339149</v>
      </c>
    </row>
    <row r="8655" spans="2:18" ht="15">
      <c r="B8655" s="84">
        <v>38958</v>
      </c>
      <c r="C8655" s="85">
        <v>4.8</v>
      </c>
      <c r="D8655" s="86">
        <v>22.9</v>
      </c>
      <c r="E8655" s="87">
        <v>10.7</v>
      </c>
      <c r="F8655" s="96">
        <f t="shared" ref="F8655:F8718" si="1488">0.5*(D8655+E8655)</f>
        <v>16.799999999999997</v>
      </c>
      <c r="G8655" s="96"/>
      <c r="H8655" s="74">
        <f t="shared" ref="H8655:H8718" si="1489">B8655-DATE(YEAR(B8655),1,0)</f>
        <v>241</v>
      </c>
      <c r="I8655" s="53">
        <f t="shared" si="1487"/>
        <v>0.98054439546190864</v>
      </c>
      <c r="J8655" s="53">
        <f t="shared" ref="J8655:J8718" si="1490">ASIN(0.39785*SIN(4.869+$I$7*H8655+0.03345*SIN(6.224+$I$7*H8655)))</f>
        <v>0.1692237701067511</v>
      </c>
      <c r="K8655" s="53">
        <f t="shared" ref="K8655:K8718" si="1491">ACOS(-TAN(J8655)*TAN($E$7*$I$8))</f>
        <v>1.7508533404627868</v>
      </c>
      <c r="L8655" s="53">
        <f t="shared" ref="L8655:L8718" si="1492">117.5*I8655*((K8655*SIN($E$7*$I$8)*SIN(J8655)+COS($E$7*$I$8)*COS(J8655)*SIN(K8655))/PI())</f>
        <v>32.374882224697821</v>
      </c>
      <c r="M8655" s="93">
        <f t="shared" ref="M8655:M8718" si="1493">0.0023*L8655/2.456*(0.5*(D8655+E8655)+17.8)*SQRT(D8655-E8655)</f>
        <v>3.6640693490208087</v>
      </c>
      <c r="N8655" s="53">
        <f t="shared" ref="N8655:N8718" si="1494">0.17*L8655*SQRT(D8655-E8655)</f>
        <v>19.223702369982007</v>
      </c>
      <c r="O8655">
        <f t="shared" ref="O8655:O8718" si="1495">5336/(F8655+273.15)^2*EXP(21.07-5336/(F8655+273.15))</f>
        <v>0.91360372582885296</v>
      </c>
      <c r="P8655" s="53">
        <f t="shared" ref="P8655:P8718" si="1496">EXP(21.07-5336/(F8655+273.15))</f>
        <v>14.394224347482533</v>
      </c>
      <c r="Q8655" s="53">
        <v>0.2</v>
      </c>
      <c r="R8655" s="53">
        <f t="shared" ref="R8655:R8718" si="1497">(O8655*N8655*0.6+$L$8*6.43*(1+0.536*Q8655)*P8655*(1- G8655/100))/($O$7*(O8655+$L$8))</f>
        <v>7.1747567676462181</v>
      </c>
    </row>
    <row r="8656" spans="2:18" ht="15">
      <c r="B8656" s="84">
        <v>38959</v>
      </c>
      <c r="C8656" s="85">
        <v>0</v>
      </c>
      <c r="D8656" s="86">
        <v>24.5</v>
      </c>
      <c r="E8656" s="87">
        <v>10.3</v>
      </c>
      <c r="F8656" s="96">
        <f t="shared" si="1488"/>
        <v>17.399999999999999</v>
      </c>
      <c r="G8656" s="96"/>
      <c r="H8656" s="74">
        <f t="shared" si="1489"/>
        <v>242</v>
      </c>
      <c r="I8656" s="53">
        <f t="shared" si="1487"/>
        <v>0.98101427053839818</v>
      </c>
      <c r="J8656" s="53">
        <f t="shared" si="1490"/>
        <v>0.16303438690500505</v>
      </c>
      <c r="K8656" s="53">
        <f t="shared" si="1491"/>
        <v>1.7440780112721548</v>
      </c>
      <c r="L8656" s="53">
        <f t="shared" si="1492"/>
        <v>32.132740579031577</v>
      </c>
      <c r="M8656" s="93">
        <f t="shared" si="1493"/>
        <v>3.9914810984546687</v>
      </c>
      <c r="N8656" s="53">
        <f t="shared" si="1494"/>
        <v>20.584525546279561</v>
      </c>
      <c r="O8656">
        <f t="shared" si="1495"/>
        <v>0.94507661986220348</v>
      </c>
      <c r="P8656" s="53">
        <f t="shared" si="1496"/>
        <v>14.951782057313501</v>
      </c>
      <c r="Q8656" s="53">
        <v>0.2</v>
      </c>
      <c r="R8656" s="53">
        <f t="shared" si="1497"/>
        <v>7.5140178819199912</v>
      </c>
    </row>
    <row r="8657" spans="2:18" ht="15">
      <c r="B8657" s="84">
        <v>38960</v>
      </c>
      <c r="C8657" s="85">
        <v>0</v>
      </c>
      <c r="D8657" s="86">
        <v>26.7</v>
      </c>
      <c r="E8657" s="87">
        <v>8.9</v>
      </c>
      <c r="F8657" s="96">
        <f t="shared" si="1488"/>
        <v>17.8</v>
      </c>
      <c r="G8657" s="96"/>
      <c r="H8657" s="74">
        <f t="shared" si="1489"/>
        <v>243</v>
      </c>
      <c r="I8657" s="53">
        <f t="shared" si="1487"/>
        <v>0.98148976379768649</v>
      </c>
      <c r="J8657" s="53">
        <f t="shared" si="1490"/>
        <v>0.15680152694636912</v>
      </c>
      <c r="K8657" s="53">
        <f t="shared" si="1491"/>
        <v>1.7372771010500481</v>
      </c>
      <c r="L8657" s="53">
        <f t="shared" si="1492"/>
        <v>31.88861821147421</v>
      </c>
      <c r="M8657" s="93">
        <f t="shared" si="1493"/>
        <v>4.4853379795043633</v>
      </c>
      <c r="N8657" s="53">
        <f t="shared" si="1494"/>
        <v>22.871498695684686</v>
      </c>
      <c r="O8657">
        <f t="shared" si="1495"/>
        <v>0.96657902147439867</v>
      </c>
      <c r="P8657" s="53">
        <f t="shared" si="1496"/>
        <v>15.334099153747413</v>
      </c>
      <c r="Q8657" s="53">
        <v>0.2</v>
      </c>
      <c r="R8657" s="53">
        <f t="shared" si="1497"/>
        <v>8.0572796968706335</v>
      </c>
    </row>
    <row r="8658" spans="2:18" ht="15">
      <c r="B8658" s="84">
        <v>38961</v>
      </c>
      <c r="C8658" s="85">
        <v>0</v>
      </c>
      <c r="D8658" s="86">
        <v>26.1</v>
      </c>
      <c r="E8658" s="87">
        <v>8.9</v>
      </c>
      <c r="F8658" s="96">
        <f t="shared" si="1488"/>
        <v>17.5</v>
      </c>
      <c r="G8658" s="96"/>
      <c r="H8658" s="74">
        <f t="shared" si="1489"/>
        <v>244</v>
      </c>
      <c r="I8658" s="53">
        <f t="shared" si="1487"/>
        <v>0.98197073453366823</v>
      </c>
      <c r="J8658" s="53">
        <f t="shared" si="1490"/>
        <v>0.15052675009176728</v>
      </c>
      <c r="K8658" s="53">
        <f t="shared" si="1491"/>
        <v>1.730451796228839</v>
      </c>
      <c r="L8658" s="53">
        <f t="shared" si="1492"/>
        <v>31.642571562372726</v>
      </c>
      <c r="M8658" s="93">
        <f t="shared" si="1493"/>
        <v>4.3382060268567288</v>
      </c>
      <c r="N8658" s="53">
        <f t="shared" si="1494"/>
        <v>22.309247202034999</v>
      </c>
      <c r="O8658">
        <f t="shared" si="1495"/>
        <v>0.95041280970568121</v>
      </c>
      <c r="P8658" s="53">
        <f t="shared" si="1496"/>
        <v>15.046556310891852</v>
      </c>
      <c r="Q8658" s="53">
        <v>0.2</v>
      </c>
      <c r="R8658" s="53">
        <f t="shared" si="1497"/>
        <v>7.9139893938408656</v>
      </c>
    </row>
    <row r="8659" spans="2:18" ht="15">
      <c r="B8659" s="84">
        <v>38962</v>
      </c>
      <c r="C8659" s="85">
        <v>0</v>
      </c>
      <c r="D8659" s="86">
        <v>27.7</v>
      </c>
      <c r="E8659" s="87">
        <v>11.3</v>
      </c>
      <c r="F8659" s="96">
        <f t="shared" si="1488"/>
        <v>19.5</v>
      </c>
      <c r="G8659" s="96"/>
      <c r="H8659" s="74">
        <f t="shared" si="1489"/>
        <v>245</v>
      </c>
      <c r="I8659" s="53">
        <f t="shared" si="1487"/>
        <v>0.98245704041936432</v>
      </c>
      <c r="J8659" s="53">
        <f t="shared" si="1490"/>
        <v>0.14421161868731239</v>
      </c>
      <c r="K8659" s="53">
        <f t="shared" si="1491"/>
        <v>1.7236032434511035</v>
      </c>
      <c r="L8659" s="53">
        <f t="shared" si="1492"/>
        <v>31.39465787274569</v>
      </c>
      <c r="M8659" s="93">
        <f t="shared" si="1493"/>
        <v>4.4410532853115221</v>
      </c>
      <c r="N8659" s="53">
        <f t="shared" si="1494"/>
        <v>21.613574632046479</v>
      </c>
      <c r="O8659">
        <f t="shared" si="1495"/>
        <v>1.0627844323448907</v>
      </c>
      <c r="P8659" s="53">
        <f t="shared" si="1496"/>
        <v>17.057933627510408</v>
      </c>
      <c r="Q8659" s="53">
        <v>0.2</v>
      </c>
      <c r="R8659" s="53">
        <f t="shared" si="1497"/>
        <v>7.8463424931921253</v>
      </c>
    </row>
    <row r="8660" spans="2:18" ht="15">
      <c r="B8660" s="84">
        <v>38963</v>
      </c>
      <c r="C8660" s="85">
        <v>0</v>
      </c>
      <c r="D8660" s="86">
        <v>28.9</v>
      </c>
      <c r="E8660" s="87">
        <v>14.9</v>
      </c>
      <c r="F8660" s="96">
        <f t="shared" si="1488"/>
        <v>21.9</v>
      </c>
      <c r="G8660" s="96"/>
      <c r="H8660" s="74">
        <f t="shared" si="1489"/>
        <v>246</v>
      </c>
      <c r="I8660" s="53">
        <f t="shared" si="1487"/>
        <v>0.98294853754903944</v>
      </c>
      <c r="J8660" s="53">
        <f t="shared" si="1490"/>
        <v>0.13785769760061342</v>
      </c>
      <c r="K8660" s="53">
        <f t="shared" si="1491"/>
        <v>1.7167325511645151</v>
      </c>
      <c r="L8660" s="53">
        <f t="shared" si="1492"/>
        <v>31.144935199355523</v>
      </c>
      <c r="M8660" s="93">
        <f t="shared" si="1493"/>
        <v>4.3325285151084394</v>
      </c>
      <c r="N8660" s="53">
        <f t="shared" si="1494"/>
        <v>19.810725064374939</v>
      </c>
      <c r="O8660">
        <f t="shared" si="1495"/>
        <v>1.2127270615148089</v>
      </c>
      <c r="P8660" s="53">
        <f t="shared" si="1496"/>
        <v>19.785110758706626</v>
      </c>
      <c r="Q8660" s="53">
        <v>0.2</v>
      </c>
      <c r="R8660" s="53">
        <f t="shared" si="1497"/>
        <v>7.5310634713987792</v>
      </c>
    </row>
    <row r="8661" spans="2:18" ht="15">
      <c r="B8661" s="84">
        <v>38964</v>
      </c>
      <c r="C8661" s="85">
        <v>0</v>
      </c>
      <c r="D8661" s="86">
        <v>31.7</v>
      </c>
      <c r="E8661" s="87">
        <v>14.9</v>
      </c>
      <c r="F8661" s="96">
        <f t="shared" si="1488"/>
        <v>23.3</v>
      </c>
      <c r="G8661" s="96"/>
      <c r="H8661" s="74">
        <f t="shared" si="1489"/>
        <v>247</v>
      </c>
      <c r="I8661" s="53">
        <f t="shared" si="1487"/>
        <v>0.98344508048078549</v>
      </c>
      <c r="J8661" s="53">
        <f t="shared" si="1490"/>
        <v>0.13146655427706003</v>
      </c>
      <c r="K8661" s="53">
        <f t="shared" si="1491"/>
        <v>1.7098407912513223</v>
      </c>
      <c r="L8661" s="53">
        <f t="shared" si="1492"/>
        <v>30.893462428978044</v>
      </c>
      <c r="M8661" s="93">
        <f t="shared" si="1493"/>
        <v>4.8737418447691168</v>
      </c>
      <c r="N8661" s="53">
        <f t="shared" si="1494"/>
        <v>21.526337617983724</v>
      </c>
      <c r="O8661">
        <f t="shared" si="1495"/>
        <v>1.3084088390821</v>
      </c>
      <c r="P8661" s="53">
        <f t="shared" si="1496"/>
        <v>21.549170523339328</v>
      </c>
      <c r="Q8661" s="53">
        <v>0.2</v>
      </c>
      <c r="R8661" s="53">
        <f t="shared" si="1497"/>
        <v>7.9873962066877793</v>
      </c>
    </row>
    <row r="8662" spans="2:18" ht="15">
      <c r="B8662" s="84">
        <v>38965</v>
      </c>
      <c r="C8662" s="85">
        <v>0</v>
      </c>
      <c r="D8662" s="86">
        <v>32.5</v>
      </c>
      <c r="E8662" s="87">
        <v>15.9</v>
      </c>
      <c r="F8662" s="96">
        <f t="shared" si="1488"/>
        <v>24.2</v>
      </c>
      <c r="G8662" s="96"/>
      <c r="H8662" s="74">
        <f t="shared" si="1489"/>
        <v>248</v>
      </c>
      <c r="I8662" s="53">
        <f t="shared" si="1487"/>
        <v>0.98394652227956025</v>
      </c>
      <c r="J8662" s="53">
        <f t="shared" si="1490"/>
        <v>0.12503975881517998</v>
      </c>
      <c r="K8662" s="53">
        <f t="shared" si="1491"/>
        <v>1.7029290006891302</v>
      </c>
      <c r="L8662" s="53">
        <f t="shared" si="1492"/>
        <v>30.640299291803014</v>
      </c>
      <c r="M8662" s="93">
        <f t="shared" si="1493"/>
        <v>4.9101618886102534</v>
      </c>
      <c r="N8662" s="53">
        <f t="shared" si="1494"/>
        <v>21.222471964105107</v>
      </c>
      <c r="O8662">
        <f t="shared" si="1495"/>
        <v>1.37331750667348</v>
      </c>
      <c r="P8662" s="53">
        <f t="shared" si="1496"/>
        <v>22.755743044826264</v>
      </c>
      <c r="Q8662" s="53">
        <v>0.2</v>
      </c>
      <c r="R8662" s="53">
        <f t="shared" si="1497"/>
        <v>7.9523349943820847</v>
      </c>
    </row>
    <row r="8663" spans="2:18" ht="15">
      <c r="B8663" s="84">
        <v>38966</v>
      </c>
      <c r="C8663" s="85">
        <v>0</v>
      </c>
      <c r="D8663" s="86">
        <v>31.9</v>
      </c>
      <c r="E8663" s="87">
        <v>14.3</v>
      </c>
      <c r="F8663" s="96">
        <f t="shared" si="1488"/>
        <v>23.1</v>
      </c>
      <c r="G8663" s="96"/>
      <c r="H8663" s="74">
        <f t="shared" si="1489"/>
        <v>249</v>
      </c>
      <c r="I8663" s="53">
        <f t="shared" si="1487"/>
        <v>0.98445271456066819</v>
      </c>
      <c r="J8663" s="53">
        <f t="shared" si="1490"/>
        <v>0.11857888406010814</v>
      </c>
      <c r="K8663" s="53">
        <f t="shared" si="1491"/>
        <v>1.6959981832400011</v>
      </c>
      <c r="L8663" s="53">
        <f t="shared" si="1492"/>
        <v>30.385506373899808</v>
      </c>
      <c r="M8663" s="93">
        <f t="shared" si="1493"/>
        <v>4.8825375694089264</v>
      </c>
      <c r="N8663" s="53">
        <f t="shared" si="1494"/>
        <v>21.670639799932125</v>
      </c>
      <c r="O8663">
        <f t="shared" si="1495"/>
        <v>1.2943515766033009</v>
      </c>
      <c r="P8663" s="53">
        <f t="shared" si="1496"/>
        <v>21.288896676534041</v>
      </c>
      <c r="Q8663" s="53">
        <v>0.2</v>
      </c>
      <c r="R8663" s="53">
        <f t="shared" si="1497"/>
        <v>8.0129412966300393</v>
      </c>
    </row>
    <row r="8664" spans="2:18" ht="15">
      <c r="B8664" s="84">
        <v>38967</v>
      </c>
      <c r="C8664" s="85">
        <v>0</v>
      </c>
      <c r="D8664" s="86">
        <v>31</v>
      </c>
      <c r="E8664" s="87">
        <v>19.7</v>
      </c>
      <c r="F8664" s="96">
        <f t="shared" si="1488"/>
        <v>25.35</v>
      </c>
      <c r="G8664" s="96"/>
      <c r="H8664" s="74">
        <f t="shared" si="1489"/>
        <v>250</v>
      </c>
      <c r="I8664" s="53">
        <f t="shared" si="1487"/>
        <v>0.98496350753366935</v>
      </c>
      <c r="J8664" s="53">
        <f t="shared" si="1490"/>
        <v>0.11208550571421658</v>
      </c>
      <c r="K8664" s="53">
        <f t="shared" si="1491"/>
        <v>1.6890493111652076</v>
      </c>
      <c r="L8664" s="53">
        <f t="shared" si="1492"/>
        <v>30.129145128685611</v>
      </c>
      <c r="M8664" s="93">
        <f t="shared" si="1493"/>
        <v>4.0926660106012474</v>
      </c>
      <c r="N8664" s="53">
        <f t="shared" si="1494"/>
        <v>17.21769270740322</v>
      </c>
      <c r="O8664">
        <f t="shared" si="1495"/>
        <v>1.4603042738565217</v>
      </c>
      <c r="P8664" s="53">
        <f t="shared" si="1496"/>
        <v>24.384632024968564</v>
      </c>
      <c r="Q8664" s="53">
        <v>0.2</v>
      </c>
      <c r="R8664" s="53">
        <f t="shared" si="1497"/>
        <v>7.058104283014293</v>
      </c>
    </row>
    <row r="8665" spans="2:18" ht="15">
      <c r="B8665" s="84">
        <v>38968</v>
      </c>
      <c r="C8665" s="85">
        <v>0.4</v>
      </c>
      <c r="D8665" s="86">
        <v>30.7</v>
      </c>
      <c r="E8665" s="87">
        <v>16.7</v>
      </c>
      <c r="F8665" s="96">
        <f t="shared" si="1488"/>
        <v>23.7</v>
      </c>
      <c r="G8665" s="96"/>
      <c r="H8665" s="74">
        <f t="shared" si="1489"/>
        <v>251</v>
      </c>
      <c r="I8665" s="53">
        <f t="shared" si="1487"/>
        <v>0.98547875004670527</v>
      </c>
      <c r="J8665" s="53">
        <f t="shared" si="1490"/>
        <v>0.10556120246396537</v>
      </c>
      <c r="K8665" s="53">
        <f t="shared" si="1491"/>
        <v>1.6820833269633033</v>
      </c>
      <c r="L8665" s="53">
        <f t="shared" si="1492"/>
        <v>29.871277887336458</v>
      </c>
      <c r="M8665" s="93">
        <f t="shared" si="1493"/>
        <v>4.3437556830444199</v>
      </c>
      <c r="N8665" s="53">
        <f t="shared" si="1494"/>
        <v>19.000574885120024</v>
      </c>
      <c r="O8665">
        <f t="shared" si="1495"/>
        <v>1.3369210024712823</v>
      </c>
      <c r="P8665" s="53">
        <f t="shared" si="1496"/>
        <v>22.078218726835026</v>
      </c>
      <c r="Q8665" s="53">
        <v>0.2</v>
      </c>
      <c r="R8665" s="53">
        <f t="shared" si="1497"/>
        <v>7.4136283422454081</v>
      </c>
    </row>
    <row r="8666" spans="2:18" ht="15">
      <c r="B8666" s="84">
        <v>38969</v>
      </c>
      <c r="C8666" s="85">
        <v>0</v>
      </c>
      <c r="D8666" s="86">
        <v>27.1</v>
      </c>
      <c r="E8666" s="87">
        <v>13.3</v>
      </c>
      <c r="F8666" s="96">
        <f t="shared" si="1488"/>
        <v>20.200000000000003</v>
      </c>
      <c r="G8666" s="96"/>
      <c r="H8666" s="74">
        <f t="shared" si="1489"/>
        <v>252</v>
      </c>
      <c r="I8666" s="53">
        <f t="shared" si="1487"/>
        <v>0.98599828963122671</v>
      </c>
      <c r="J8666" s="53">
        <f t="shared" si="1490"/>
        <v>9.9007556122011842E-2</v>
      </c>
      <c r="K8666" s="53">
        <f t="shared" si="1491"/>
        <v>1.6751011451294322</v>
      </c>
      <c r="L8666" s="53">
        <f t="shared" si="1492"/>
        <v>29.611967868082775</v>
      </c>
      <c r="M8666" s="93">
        <f t="shared" si="1493"/>
        <v>3.914622453709605</v>
      </c>
      <c r="N8666" s="53">
        <f t="shared" si="1494"/>
        <v>18.700608316622827</v>
      </c>
      <c r="O8666">
        <f t="shared" si="1495"/>
        <v>1.1047545036016551</v>
      </c>
      <c r="P8666" s="53">
        <f t="shared" si="1496"/>
        <v>17.816489853975607</v>
      </c>
      <c r="Q8666" s="53">
        <v>0.2</v>
      </c>
      <c r="R8666" s="53">
        <f t="shared" si="1497"/>
        <v>7.2035749673729086</v>
      </c>
    </row>
    <row r="8667" spans="2:18" ht="15">
      <c r="B8667" s="84">
        <v>38970</v>
      </c>
      <c r="C8667" s="85">
        <v>0</v>
      </c>
      <c r="D8667" s="86">
        <v>27.7</v>
      </c>
      <c r="E8667" s="87">
        <v>12.6</v>
      </c>
      <c r="F8667" s="96">
        <f t="shared" si="1488"/>
        <v>20.149999999999999</v>
      </c>
      <c r="G8667" s="96"/>
      <c r="H8667" s="74">
        <f t="shared" si="1489"/>
        <v>253</v>
      </c>
      <c r="I8667" s="53">
        <f t="shared" si="1487"/>
        <v>0.98652197254711216</v>
      </c>
      <c r="J8667" s="53">
        <f t="shared" si="1490"/>
        <v>9.2426151783599267E-2</v>
      </c>
      <c r="K8667" s="53">
        <f t="shared" si="1491"/>
        <v>1.6681036539340635</v>
      </c>
      <c r="L8667" s="53">
        <f t="shared" si="1492"/>
        <v>29.35127918433329</v>
      </c>
      <c r="M8667" s="93">
        <f t="shared" si="1493"/>
        <v>4.0534681116145901</v>
      </c>
      <c r="N8667" s="53">
        <f t="shared" si="1494"/>
        <v>19.389402600232842</v>
      </c>
      <c r="O8667">
        <f t="shared" si="1495"/>
        <v>1.1017096064972283</v>
      </c>
      <c r="P8667" s="53">
        <f t="shared" si="1496"/>
        <v>17.761328281646797</v>
      </c>
      <c r="Q8667" s="53">
        <v>0.2</v>
      </c>
      <c r="R8667" s="53">
        <f t="shared" si="1497"/>
        <v>7.3607683460134883</v>
      </c>
    </row>
    <row r="8668" spans="2:18" ht="15">
      <c r="B8668" s="84">
        <v>38971</v>
      </c>
      <c r="C8668" s="85">
        <v>0</v>
      </c>
      <c r="D8668" s="86">
        <v>27.9</v>
      </c>
      <c r="E8668" s="87">
        <v>13.3</v>
      </c>
      <c r="F8668" s="96">
        <f t="shared" si="1488"/>
        <v>20.6</v>
      </c>
      <c r="G8668" s="96"/>
      <c r="H8668" s="74">
        <f t="shared" si="1489"/>
        <v>254</v>
      </c>
      <c r="I8668" s="53">
        <f t="shared" si="1487"/>
        <v>0.98704964382816152</v>
      </c>
      <c r="J8668" s="53">
        <f t="shared" si="1490"/>
        <v>8.5818577996283743E-2</v>
      </c>
      <c r="K8668" s="53">
        <f t="shared" si="1491"/>
        <v>1.6610917172196329</v>
      </c>
      <c r="L8668" s="53">
        <f t="shared" si="1492"/>
        <v>29.089276851574645</v>
      </c>
      <c r="M8668" s="93">
        <f t="shared" si="1493"/>
        <v>3.9970543239313709</v>
      </c>
      <c r="N8668" s="53">
        <f t="shared" si="1494"/>
        <v>18.895495033150201</v>
      </c>
      <c r="O8668">
        <f t="shared" si="1495"/>
        <v>1.1293780395312814</v>
      </c>
      <c r="P8668" s="53">
        <f t="shared" si="1496"/>
        <v>18.263300644535647</v>
      </c>
      <c r="Q8668" s="53">
        <v>0.2</v>
      </c>
      <c r="R8668" s="53">
        <f t="shared" si="1497"/>
        <v>7.2653110899285736</v>
      </c>
    </row>
    <row r="8669" spans="2:18" ht="15">
      <c r="B8669" s="84">
        <v>38972</v>
      </c>
      <c r="C8669" s="85">
        <v>0</v>
      </c>
      <c r="D8669" s="86">
        <v>27.4</v>
      </c>
      <c r="E8669" s="87">
        <v>11.3</v>
      </c>
      <c r="F8669" s="96">
        <f t="shared" si="1488"/>
        <v>19.350000000000001</v>
      </c>
      <c r="G8669" s="96"/>
      <c r="H8669" s="74">
        <f t="shared" si="1489"/>
        <v>255</v>
      </c>
      <c r="I8669" s="53">
        <f t="shared" si="1487"/>
        <v>0.98758114732795332</v>
      </c>
      <c r="J8669" s="53">
        <f t="shared" si="1490"/>
        <v>7.9186426942016705E-2</v>
      </c>
      <c r="K8669" s="53">
        <f t="shared" si="1491"/>
        <v>1.6540661762137756</v>
      </c>
      <c r="L8669" s="53">
        <f t="shared" si="1492"/>
        <v>28.826026792994792</v>
      </c>
      <c r="M8669" s="93">
        <f t="shared" si="1493"/>
        <v>4.0239818725779513</v>
      </c>
      <c r="N8669" s="53">
        <f t="shared" si="1494"/>
        <v>19.662858112689399</v>
      </c>
      <c r="O8669">
        <f t="shared" si="1495"/>
        <v>1.0539733988485753</v>
      </c>
      <c r="P8669" s="53">
        <f t="shared" si="1496"/>
        <v>16.899177587188611</v>
      </c>
      <c r="Q8669" s="53">
        <v>0.2</v>
      </c>
      <c r="R8669" s="53">
        <f t="shared" si="1497"/>
        <v>7.38967354827032</v>
      </c>
    </row>
    <row r="8670" spans="2:18" ht="15">
      <c r="B8670" s="84">
        <v>38973</v>
      </c>
      <c r="C8670" s="85">
        <v>0</v>
      </c>
      <c r="D8670" s="86">
        <v>26.1</v>
      </c>
      <c r="E8670" s="87">
        <v>11.3</v>
      </c>
      <c r="F8670" s="96">
        <f t="shared" si="1488"/>
        <v>18.700000000000003</v>
      </c>
      <c r="G8670" s="96"/>
      <c r="H8670" s="74">
        <f t="shared" si="1489"/>
        <v>256</v>
      </c>
      <c r="I8670" s="53">
        <f t="shared" si="1487"/>
        <v>0.98811632576605091</v>
      </c>
      <c r="J8670" s="53">
        <f t="shared" si="1490"/>
        <v>7.253129463059875E-2</v>
      </c>
      <c r="K8670" s="53">
        <f t="shared" si="1491"/>
        <v>1.6470278513580558</v>
      </c>
      <c r="L8670" s="53">
        <f t="shared" si="1492"/>
        <v>28.561595843780513</v>
      </c>
      <c r="M8670" s="93">
        <f t="shared" si="1493"/>
        <v>3.7558277391003494</v>
      </c>
      <c r="N8670" s="53">
        <f t="shared" si="1494"/>
        <v>18.679371025958044</v>
      </c>
      <c r="O8670">
        <f t="shared" si="1495"/>
        <v>1.0165219038263003</v>
      </c>
      <c r="P8670" s="53">
        <f t="shared" si="1496"/>
        <v>16.226330427438775</v>
      </c>
      <c r="Q8670" s="53">
        <v>0.2</v>
      </c>
      <c r="R8670" s="53">
        <f t="shared" si="1497"/>
        <v>7.1348689753109102</v>
      </c>
    </row>
    <row r="8671" spans="2:18" ht="15">
      <c r="B8671" s="84">
        <v>38974</v>
      </c>
      <c r="C8671" s="85">
        <v>0</v>
      </c>
      <c r="D8671" s="86">
        <v>21.7</v>
      </c>
      <c r="E8671" s="87">
        <v>13.4</v>
      </c>
      <c r="F8671" s="96">
        <f t="shared" si="1488"/>
        <v>17.55</v>
      </c>
      <c r="G8671" s="96"/>
      <c r="H8671" s="74">
        <f t="shared" si="1489"/>
        <v>257</v>
      </c>
      <c r="I8671" s="53">
        <f t="shared" si="1487"/>
        <v>0.98865502077454437</v>
      </c>
      <c r="J8671" s="53">
        <f t="shared" si="1490"/>
        <v>6.5854781103554014E-2</v>
      </c>
      <c r="K8671" s="53">
        <f t="shared" si="1491"/>
        <v>1.6399775441513531</v>
      </c>
      <c r="L8671" s="53">
        <f t="shared" si="1492"/>
        <v>28.296051754042864</v>
      </c>
      <c r="M8671" s="93">
        <f t="shared" si="1493"/>
        <v>2.698694842134381</v>
      </c>
      <c r="N8671" s="53">
        <f t="shared" si="1494"/>
        <v>13.858422858224545</v>
      </c>
      <c r="O8671">
        <f t="shared" si="1495"/>
        <v>0.95309072357010838</v>
      </c>
      <c r="P8671" s="53">
        <f t="shared" si="1496"/>
        <v>15.094143871902196</v>
      </c>
      <c r="Q8671" s="53">
        <v>0.2</v>
      </c>
      <c r="R8671" s="53">
        <f t="shared" si="1497"/>
        <v>5.9789960512211398</v>
      </c>
    </row>
    <row r="8672" spans="2:18" ht="15">
      <c r="B8672" s="84">
        <v>38975</v>
      </c>
      <c r="C8672" s="85">
        <v>15.4</v>
      </c>
      <c r="D8672" s="86">
        <v>16.600000000000001</v>
      </c>
      <c r="E8672" s="87">
        <v>14.1</v>
      </c>
      <c r="F8672" s="96">
        <f t="shared" si="1488"/>
        <v>15.350000000000001</v>
      </c>
      <c r="G8672" s="96"/>
      <c r="H8672" s="74">
        <f t="shared" si="1489"/>
        <v>258</v>
      </c>
      <c r="I8672" s="53">
        <f t="shared" si="1487"/>
        <v>0.98919707294491366</v>
      </c>
      <c r="J8672" s="53">
        <f t="shared" si="1490"/>
        <v>5.9158490647416836E-2</v>
      </c>
      <c r="K8672" s="53">
        <f t="shared" si="1491"/>
        <v>1.6329160390071908</v>
      </c>
      <c r="L8672" s="53">
        <f t="shared" si="1492"/>
        <v>28.029463190324265</v>
      </c>
      <c r="M8672" s="93">
        <f t="shared" si="1493"/>
        <v>1.3758395546337145</v>
      </c>
      <c r="N8672" s="53">
        <f t="shared" si="1494"/>
        <v>7.5341403482283216</v>
      </c>
      <c r="O8672">
        <f t="shared" si="1495"/>
        <v>0.84128412966214183</v>
      </c>
      <c r="P8672" s="53">
        <f t="shared" si="1496"/>
        <v>13.122558283559185</v>
      </c>
      <c r="Q8672" s="53">
        <v>0.2</v>
      </c>
      <c r="R8672" s="53">
        <f t="shared" si="1497"/>
        <v>4.4491108262873782</v>
      </c>
    </row>
    <row r="8673" spans="2:18" ht="15">
      <c r="B8673" s="84">
        <v>38976</v>
      </c>
      <c r="C8673" s="85">
        <v>14.6</v>
      </c>
      <c r="D8673" s="86">
        <v>24.1</v>
      </c>
      <c r="E8673" s="87">
        <v>14.2</v>
      </c>
      <c r="F8673" s="96">
        <f t="shared" si="1488"/>
        <v>19.149999999999999</v>
      </c>
      <c r="G8673" s="96"/>
      <c r="H8673" s="74">
        <f t="shared" si="1489"/>
        <v>259</v>
      </c>
      <c r="I8673" s="53">
        <f t="shared" si="1487"/>
        <v>0.98974232187520095</v>
      </c>
      <c r="J8673" s="53">
        <f t="shared" si="1490"/>
        <v>5.2444032015460371E-2</v>
      </c>
      <c r="K8673" s="53">
        <f t="shared" si="1491"/>
        <v>1.6258441051245258</v>
      </c>
      <c r="L8673" s="53">
        <f t="shared" si="1492"/>
        <v>27.76189973564469</v>
      </c>
      <c r="M8673" s="93">
        <f t="shared" si="1493"/>
        <v>3.0226001180534023</v>
      </c>
      <c r="N8673" s="53">
        <f t="shared" si="1494"/>
        <v>14.84963230322594</v>
      </c>
      <c r="O8673">
        <f t="shared" si="1495"/>
        <v>1.0423241723001386</v>
      </c>
      <c r="P8673" s="53">
        <f t="shared" si="1496"/>
        <v>16.689549705989783</v>
      </c>
      <c r="Q8673" s="53">
        <v>0.2</v>
      </c>
      <c r="R8673" s="53">
        <f t="shared" si="1497"/>
        <v>6.2714602062829998</v>
      </c>
    </row>
    <row r="8674" spans="2:18" ht="15">
      <c r="B8674" s="84">
        <v>38977</v>
      </c>
      <c r="C8674" s="85">
        <v>8.4</v>
      </c>
      <c r="D8674" s="86">
        <v>19.7</v>
      </c>
      <c r="E8674" s="87">
        <v>14.1</v>
      </c>
      <c r="F8674" s="96">
        <f t="shared" si="1488"/>
        <v>16.899999999999999</v>
      </c>
      <c r="G8674" s="96"/>
      <c r="H8674" s="74">
        <f t="shared" si="1489"/>
        <v>260</v>
      </c>
      <c r="I8674" s="53">
        <f t="shared" si="1487"/>
        <v>0.99029060621747567</v>
      </c>
      <c r="J8674" s="53">
        <f t="shared" si="1490"/>
        <v>4.5713018656867978E-2</v>
      </c>
      <c r="K8674" s="53">
        <f t="shared" si="1491"/>
        <v>1.6187624983716393</v>
      </c>
      <c r="L8674" s="53">
        <f t="shared" si="1492"/>
        <v>27.493431888045265</v>
      </c>
      <c r="M8674" s="93">
        <f t="shared" si="1493"/>
        <v>2.1142284675773131</v>
      </c>
      <c r="N8674" s="53">
        <f t="shared" si="1494"/>
        <v>11.060426886140581</v>
      </c>
      <c r="O8674">
        <f t="shared" si="1495"/>
        <v>0.91878494913000575</v>
      </c>
      <c r="P8674" s="53">
        <f t="shared" si="1496"/>
        <v>14.485843568650788</v>
      </c>
      <c r="Q8674" s="53">
        <v>0.2</v>
      </c>
      <c r="R8674" s="53">
        <f t="shared" si="1497"/>
        <v>5.3123584046405368</v>
      </c>
    </row>
    <row r="8675" spans="2:18" ht="15">
      <c r="B8675" s="84">
        <v>38978</v>
      </c>
      <c r="C8675" s="85">
        <v>1.2</v>
      </c>
      <c r="D8675" s="86">
        <v>23.9</v>
      </c>
      <c r="E8675" s="87">
        <v>12.7</v>
      </c>
      <c r="F8675" s="96">
        <f t="shared" si="1488"/>
        <v>18.299999999999997</v>
      </c>
      <c r="G8675" s="96"/>
      <c r="H8675" s="74">
        <f t="shared" si="1489"/>
        <v>261</v>
      </c>
      <c r="I8675" s="53">
        <f t="shared" si="1487"/>
        <v>0.99084176372557964</v>
      </c>
      <c r="J8675" s="53">
        <f t="shared" si="1490"/>
        <v>3.8967068952359983E-2</v>
      </c>
      <c r="K8675" s="53">
        <f t="shared" si="1491"/>
        <v>1.6116719631829455</v>
      </c>
      <c r="L8675" s="53">
        <f t="shared" si="1492"/>
        <v>27.224131057590537</v>
      </c>
      <c r="M8675" s="93">
        <f t="shared" si="1493"/>
        <v>3.0801347295542194</v>
      </c>
      <c r="N8675" s="53">
        <f t="shared" si="1494"/>
        <v>15.488592704847379</v>
      </c>
      <c r="O8675">
        <f t="shared" si="1495"/>
        <v>0.99405469088266529</v>
      </c>
      <c r="P8675" s="53">
        <f t="shared" si="1496"/>
        <v>15.824229666089215</v>
      </c>
      <c r="Q8675" s="53">
        <v>0.2</v>
      </c>
      <c r="R8675" s="53">
        <f t="shared" si="1497"/>
        <v>6.3840004160553727</v>
      </c>
    </row>
    <row r="8676" spans="2:18" ht="15">
      <c r="B8676" s="84">
        <v>38979</v>
      </c>
      <c r="C8676" s="85">
        <v>0.2</v>
      </c>
      <c r="D8676" s="86">
        <v>27.7</v>
      </c>
      <c r="E8676" s="87">
        <v>12.2</v>
      </c>
      <c r="F8676" s="96">
        <f t="shared" si="1488"/>
        <v>19.95</v>
      </c>
      <c r="G8676" s="96"/>
      <c r="H8676" s="74">
        <f t="shared" si="1489"/>
        <v>262</v>
      </c>
      <c r="I8676" s="53">
        <f t="shared" si="1487"/>
        <v>0.99139563130313912</v>
      </c>
      <c r="J8676" s="53">
        <f t="shared" si="1490"/>
        <v>3.2207806455252445E-2</v>
      </c>
      <c r="K8676" s="53">
        <f t="shared" si="1491"/>
        <v>1.6045732344686192</v>
      </c>
      <c r="L8676" s="53">
        <f t="shared" si="1492"/>
        <v>26.954069561791201</v>
      </c>
      <c r="M8676" s="93">
        <f t="shared" si="1493"/>
        <v>3.7515144486493965</v>
      </c>
      <c r="N8676" s="53">
        <f t="shared" si="1494"/>
        <v>18.040107257127513</v>
      </c>
      <c r="O8676">
        <f t="shared" si="1495"/>
        <v>1.0896028156323816</v>
      </c>
      <c r="P8676" s="53">
        <f t="shared" si="1496"/>
        <v>17.542198976808194</v>
      </c>
      <c r="Q8676" s="53">
        <v>0.2</v>
      </c>
      <c r="R8676" s="53">
        <f t="shared" si="1497"/>
        <v>7.0404656587036776</v>
      </c>
    </row>
    <row r="8677" spans="2:18" ht="15">
      <c r="B8677" s="84">
        <v>38980</v>
      </c>
      <c r="C8677" s="85">
        <v>0</v>
      </c>
      <c r="D8677" s="86">
        <v>26.9</v>
      </c>
      <c r="E8677" s="87">
        <v>11.3</v>
      </c>
      <c r="F8677" s="96">
        <f t="shared" si="1488"/>
        <v>19.100000000000001</v>
      </c>
      <c r="G8677" s="96"/>
      <c r="H8677" s="74">
        <f t="shared" si="1489"/>
        <v>263</v>
      </c>
      <c r="I8677" s="53">
        <f t="shared" si="1487"/>
        <v>0.99195204505182699</v>
      </c>
      <c r="J8677" s="53">
        <f t="shared" si="1490"/>
        <v>2.543686013695582E-2</v>
      </c>
      <c r="K8677" s="53">
        <f t="shared" si="1491"/>
        <v>1.597467039537108</v>
      </c>
      <c r="L8677" s="53">
        <f t="shared" si="1492"/>
        <v>26.683320619412729</v>
      </c>
      <c r="M8677" s="93">
        <f t="shared" si="1493"/>
        <v>3.6418999732505544</v>
      </c>
      <c r="N8677" s="53">
        <f t="shared" si="1494"/>
        <v>17.916414243331822</v>
      </c>
      <c r="O8677">
        <f t="shared" si="1495"/>
        <v>1.0394294168556961</v>
      </c>
      <c r="P8677" s="53">
        <f t="shared" si="1496"/>
        <v>16.637505895424205</v>
      </c>
      <c r="Q8677" s="53">
        <v>0.2</v>
      </c>
      <c r="R8677" s="53">
        <f t="shared" si="1497"/>
        <v>6.9762815338879642</v>
      </c>
    </row>
    <row r="8678" spans="2:18" ht="15">
      <c r="B8678" s="84">
        <v>38981</v>
      </c>
      <c r="C8678" s="85">
        <v>0</v>
      </c>
      <c r="D8678" s="86">
        <v>27.2</v>
      </c>
      <c r="E8678" s="87">
        <v>15</v>
      </c>
      <c r="F8678" s="96">
        <f t="shared" si="1488"/>
        <v>21.1</v>
      </c>
      <c r="G8678" s="96"/>
      <c r="H8678" s="74">
        <f t="shared" si="1489"/>
        <v>264</v>
      </c>
      <c r="I8678" s="53">
        <f t="shared" si="1487"/>
        <v>0.99251084031986314</v>
      </c>
      <c r="J8678" s="53">
        <f t="shared" si="1490"/>
        <v>1.8655864635881831E-2</v>
      </c>
      <c r="K8678" s="53">
        <f t="shared" si="1491"/>
        <v>1.5903541000306476</v>
      </c>
      <c r="L8678" s="53">
        <f t="shared" si="1492"/>
        <v>26.41195834263598</v>
      </c>
      <c r="M8678" s="93">
        <f t="shared" si="1493"/>
        <v>3.3606988226446539</v>
      </c>
      <c r="N8678" s="53">
        <f t="shared" si="1494"/>
        <v>15.683010757020183</v>
      </c>
      <c r="O8678">
        <f t="shared" si="1495"/>
        <v>1.1608267922038829</v>
      </c>
      <c r="P8678" s="53">
        <f t="shared" si="1496"/>
        <v>18.835820596151294</v>
      </c>
      <c r="Q8678" s="53">
        <v>0.2</v>
      </c>
      <c r="R8678" s="53">
        <f t="shared" si="1497"/>
        <v>6.5409153599511205</v>
      </c>
    </row>
    <row r="8679" spans="2:18" ht="15">
      <c r="B8679" s="84">
        <v>38982</v>
      </c>
      <c r="C8679" s="85">
        <v>0</v>
      </c>
      <c r="D8679" s="86">
        <v>26.9</v>
      </c>
      <c r="E8679" s="87">
        <v>15.4</v>
      </c>
      <c r="F8679" s="96">
        <f t="shared" si="1488"/>
        <v>21.15</v>
      </c>
      <c r="G8679" s="96"/>
      <c r="H8679" s="74">
        <f t="shared" si="1489"/>
        <v>265</v>
      </c>
      <c r="I8679" s="53">
        <f t="shared" si="1487"/>
        <v>0.99307185175073753</v>
      </c>
      <c r="J8679" s="53">
        <f t="shared" si="1490"/>
        <v>1.1866460508729712E-2</v>
      </c>
      <c r="K8679" s="53">
        <f t="shared" si="1491"/>
        <v>1.5832351338740018</v>
      </c>
      <c r="L8679" s="53">
        <f t="shared" si="1492"/>
        <v>26.14005772753843</v>
      </c>
      <c r="M8679" s="93">
        <f t="shared" si="1493"/>
        <v>3.2334220682768926</v>
      </c>
      <c r="N8679" s="53">
        <f t="shared" si="1494"/>
        <v>15.069692269319287</v>
      </c>
      <c r="O8679">
        <f t="shared" si="1495"/>
        <v>1.1640130906387234</v>
      </c>
      <c r="P8679" s="53">
        <f t="shared" si="1496"/>
        <v>18.893941561622093</v>
      </c>
      <c r="Q8679" s="53">
        <v>0.2</v>
      </c>
      <c r="R8679" s="53">
        <f t="shared" si="1497"/>
        <v>6.4006004937091143</v>
      </c>
    </row>
    <row r="8680" spans="2:18" ht="15">
      <c r="B8680" s="84">
        <v>38983</v>
      </c>
      <c r="C8680" s="85">
        <v>0</v>
      </c>
      <c r="D8680" s="86">
        <v>23.7</v>
      </c>
      <c r="E8680" s="87">
        <v>16.7</v>
      </c>
      <c r="F8680" s="96">
        <f t="shared" si="1488"/>
        <v>20.2</v>
      </c>
      <c r="G8680" s="96"/>
      <c r="H8680" s="74">
        <f t="shared" si="1489"/>
        <v>266</v>
      </c>
      <c r="I8680" s="53">
        <f t="shared" si="1487"/>
        <v>0.99363491333214227</v>
      </c>
      <c r="J8680" s="53">
        <f t="shared" si="1490"/>
        <v>5.0702944830984184E-3</v>
      </c>
      <c r="K8680" s="53">
        <f t="shared" si="1491"/>
        <v>1.5761108572366898</v>
      </c>
      <c r="L8680" s="53">
        <f t="shared" si="1492"/>
        <v>25.867694642866169</v>
      </c>
      <c r="M8680" s="93">
        <f t="shared" si="1493"/>
        <v>2.4355094320691522</v>
      </c>
      <c r="N8680" s="53">
        <f t="shared" si="1494"/>
        <v>11.634712792648882</v>
      </c>
      <c r="O8680">
        <f t="shared" si="1495"/>
        <v>1.1047545036016551</v>
      </c>
      <c r="P8680" s="53">
        <f t="shared" si="1496"/>
        <v>17.816489853975607</v>
      </c>
      <c r="Q8680" s="53">
        <v>0.2</v>
      </c>
      <c r="R8680" s="53">
        <f t="shared" si="1497"/>
        <v>5.5693615262306109</v>
      </c>
    </row>
    <row r="8681" spans="2:18" ht="15">
      <c r="B8681" s="84">
        <v>38984</v>
      </c>
      <c r="C8681" s="85">
        <v>0</v>
      </c>
      <c r="D8681" s="86">
        <v>24.9</v>
      </c>
      <c r="E8681" s="87">
        <v>13.5</v>
      </c>
      <c r="F8681" s="96">
        <f t="shared" si="1488"/>
        <v>19.2</v>
      </c>
      <c r="G8681" s="96"/>
      <c r="H8681" s="74">
        <f t="shared" si="1489"/>
        <v>267</v>
      </c>
      <c r="I8681" s="53">
        <f t="shared" si="1487"/>
        <v>0.99419985844509629</v>
      </c>
      <c r="J8681" s="53">
        <f t="shared" si="1490"/>
        <v>-1.7309802896011053E-3</v>
      </c>
      <c r="K8681" s="53">
        <f t="shared" si="1491"/>
        <v>1.5689819865090537</v>
      </c>
      <c r="L8681" s="53">
        <f t="shared" si="1492"/>
        <v>25.594945817070318</v>
      </c>
      <c r="M8681" s="93">
        <f t="shared" si="1493"/>
        <v>2.9943863736472585</v>
      </c>
      <c r="N8681" s="53">
        <f t="shared" si="1494"/>
        <v>14.691142170683941</v>
      </c>
      <c r="O8681">
        <f t="shared" si="1495"/>
        <v>1.0452259340204932</v>
      </c>
      <c r="P8681" s="53">
        <f t="shared" si="1496"/>
        <v>16.741738429425414</v>
      </c>
      <c r="Q8681" s="53">
        <v>0.2</v>
      </c>
      <c r="R8681" s="53">
        <f t="shared" si="1497"/>
        <v>6.2369175126204457</v>
      </c>
    </row>
    <row r="8682" spans="2:18" ht="15">
      <c r="B8682" s="84">
        <v>38985</v>
      </c>
      <c r="C8682" s="85">
        <v>0</v>
      </c>
      <c r="D8682" s="86">
        <v>20.2</v>
      </c>
      <c r="E8682" s="87">
        <v>8.6</v>
      </c>
      <c r="F8682" s="96">
        <f t="shared" si="1488"/>
        <v>14.399999999999999</v>
      </c>
      <c r="G8682" s="96"/>
      <c r="H8682" s="74">
        <f t="shared" si="1489"/>
        <v>268</v>
      </c>
      <c r="I8682" s="53">
        <f t="shared" si="1487"/>
        <v>0.99476651991325171</v>
      </c>
      <c r="J8682" s="53">
        <f t="shared" si="1490"/>
        <v>-8.535703982037365E-3</v>
      </c>
      <c r="K8682" s="53">
        <f t="shared" si="1491"/>
        <v>1.5618492402924882</v>
      </c>
      <c r="L8682" s="53">
        <f t="shared" si="1492"/>
        <v>25.321888823581272</v>
      </c>
      <c r="M8682" s="93">
        <f t="shared" si="1493"/>
        <v>2.6006411944047749</v>
      </c>
      <c r="N8682" s="53">
        <f t="shared" si="1494"/>
        <v>14.661351761921166</v>
      </c>
      <c r="O8682">
        <f t="shared" si="1495"/>
        <v>0.796654126295257</v>
      </c>
      <c r="P8682" s="53">
        <f t="shared" si="1496"/>
        <v>12.344705476828828</v>
      </c>
      <c r="Q8682" s="53">
        <v>0.2</v>
      </c>
      <c r="R8682" s="53">
        <f t="shared" si="1497"/>
        <v>6.0270723185943371</v>
      </c>
    </row>
    <row r="8683" spans="2:18" ht="15">
      <c r="B8683" s="84">
        <v>38986</v>
      </c>
      <c r="C8683" s="85">
        <v>0</v>
      </c>
      <c r="D8683" s="86">
        <v>16.8</v>
      </c>
      <c r="E8683" s="87">
        <v>7</v>
      </c>
      <c r="F8683" s="96">
        <f t="shared" si="1488"/>
        <v>11.9</v>
      </c>
      <c r="G8683" s="96"/>
      <c r="H8683" s="74">
        <f t="shared" si="1489"/>
        <v>269</v>
      </c>
      <c r="I8683" s="53">
        <f t="shared" si="1487"/>
        <v>0.9953347300523635</v>
      </c>
      <c r="J8683" s="53">
        <f t="shared" si="1490"/>
        <v>-1.5342209840722851E-2</v>
      </c>
      <c r="K8683" s="53">
        <f t="shared" si="1491"/>
        <v>1.554713341404206</v>
      </c>
      <c r="L8683" s="53">
        <f t="shared" si="1492"/>
        <v>25.048602064298048</v>
      </c>
      <c r="M8683" s="93">
        <f t="shared" si="1493"/>
        <v>2.1809838721158181</v>
      </c>
      <c r="N8683" s="53">
        <f t="shared" si="1494"/>
        <v>13.330469715792656</v>
      </c>
      <c r="O8683">
        <f t="shared" si="1495"/>
        <v>0.68892662395213577</v>
      </c>
      <c r="P8683" s="53">
        <f t="shared" si="1496"/>
        <v>10.490573680961658</v>
      </c>
      <c r="Q8683" s="53">
        <v>0.2</v>
      </c>
      <c r="R8683" s="53">
        <f t="shared" si="1497"/>
        <v>5.6126243209952493</v>
      </c>
    </row>
    <row r="8684" spans="2:18" ht="15">
      <c r="B8684" s="84">
        <v>38987</v>
      </c>
      <c r="C8684" s="85">
        <v>0</v>
      </c>
      <c r="D8684" s="86">
        <v>26.1</v>
      </c>
      <c r="E8684" s="87">
        <v>11.7</v>
      </c>
      <c r="F8684" s="96">
        <f t="shared" si="1488"/>
        <v>18.899999999999999</v>
      </c>
      <c r="G8684" s="96"/>
      <c r="H8684" s="74">
        <f t="shared" si="1489"/>
        <v>270</v>
      </c>
      <c r="I8684" s="53">
        <f t="shared" si="1487"/>
        <v>0.99590432071990964</v>
      </c>
      <c r="J8684" s="53">
        <f t="shared" si="1490"/>
        <v>-2.21488239387348E-2</v>
      </c>
      <c r="K8684" s="53">
        <f t="shared" si="1491"/>
        <v>1.5475750188969246</v>
      </c>
      <c r="L8684" s="53">
        <f t="shared" si="1492"/>
        <v>24.775164751272744</v>
      </c>
      <c r="M8684" s="93">
        <f t="shared" si="1493"/>
        <v>3.2311962416204616</v>
      </c>
      <c r="N8684" s="53">
        <f t="shared" si="1494"/>
        <v>15.982573804067943</v>
      </c>
      <c r="O8684">
        <f t="shared" si="1495"/>
        <v>1.0279201748223121</v>
      </c>
      <c r="P8684" s="53">
        <f t="shared" si="1496"/>
        <v>16.43077279328239</v>
      </c>
      <c r="Q8684" s="53">
        <v>0.2</v>
      </c>
      <c r="R8684" s="53">
        <f t="shared" si="1497"/>
        <v>6.5223809557557688</v>
      </c>
    </row>
    <row r="8685" spans="2:18" ht="15">
      <c r="B8685" s="84">
        <v>38988</v>
      </c>
      <c r="C8685" s="85">
        <v>0</v>
      </c>
      <c r="D8685" s="86">
        <v>26.1</v>
      </c>
      <c r="E8685" s="87">
        <v>13.9</v>
      </c>
      <c r="F8685" s="96">
        <f t="shared" si="1488"/>
        <v>20</v>
      </c>
      <c r="G8685" s="96"/>
      <c r="H8685" s="74">
        <f t="shared" si="1489"/>
        <v>271</v>
      </c>
      <c r="I8685" s="53">
        <f t="shared" si="1487"/>
        <v>0.996475123364848</v>
      </c>
      <c r="J8685" s="53">
        <f t="shared" si="1490"/>
        <v>-2.8953864932543451E-2</v>
      </c>
      <c r="K8685" s="53">
        <f t="shared" si="1491"/>
        <v>1.5404350100937725</v>
      </c>
      <c r="L8685" s="53">
        <f t="shared" si="1492"/>
        <v>24.501656886570064</v>
      </c>
      <c r="M8685" s="93">
        <f t="shared" si="1493"/>
        <v>3.0294699052406515</v>
      </c>
      <c r="N8685" s="53">
        <f t="shared" si="1494"/>
        <v>14.548703414263597</v>
      </c>
      <c r="O8685">
        <f t="shared" si="1495"/>
        <v>1.0926186229103982</v>
      </c>
      <c r="P8685" s="53">
        <f t="shared" si="1496"/>
        <v>17.596754482591379</v>
      </c>
      <c r="Q8685" s="53">
        <v>0.2</v>
      </c>
      <c r="R8685" s="53">
        <f t="shared" si="1497"/>
        <v>6.2355403312035138</v>
      </c>
    </row>
    <row r="8686" spans="2:18" ht="15">
      <c r="B8686" s="84">
        <v>38989</v>
      </c>
      <c r="C8686" s="85">
        <v>0</v>
      </c>
      <c r="D8686" s="86">
        <v>24.8</v>
      </c>
      <c r="E8686" s="87">
        <v>13.5</v>
      </c>
      <c r="F8686" s="96">
        <f t="shared" si="1488"/>
        <v>19.149999999999999</v>
      </c>
      <c r="G8686" s="96"/>
      <c r="H8686" s="74">
        <f t="shared" si="1489"/>
        <v>272</v>
      </c>
      <c r="I8686" s="53">
        <f t="shared" si="1487"/>
        <v>0.99704696907749246</v>
      </c>
      <c r="J8686" s="53">
        <f t="shared" si="1490"/>
        <v>-3.575564382406738E-2</v>
      </c>
      <c r="K8686" s="53">
        <f t="shared" si="1491"/>
        <v>1.5332940626387306</v>
      </c>
      <c r="L8686" s="53">
        <f t="shared" si="1492"/>
        <v>24.228159240286629</v>
      </c>
      <c r="M8686" s="93">
        <f t="shared" si="1493"/>
        <v>2.8182113357029484</v>
      </c>
      <c r="N8686" s="53">
        <f t="shared" si="1494"/>
        <v>13.845497404044183</v>
      </c>
      <c r="O8686">
        <f t="shared" si="1495"/>
        <v>1.0423241723001386</v>
      </c>
      <c r="P8686" s="53">
        <f t="shared" si="1496"/>
        <v>16.689549705989783</v>
      </c>
      <c r="Q8686" s="53">
        <v>0.2</v>
      </c>
      <c r="R8686" s="53">
        <f t="shared" si="1497"/>
        <v>6.0399928368233349</v>
      </c>
    </row>
    <row r="8687" spans="2:18" ht="15">
      <c r="B8687" s="84">
        <v>38990</v>
      </c>
      <c r="C8687" s="85">
        <v>0</v>
      </c>
      <c r="D8687" s="86">
        <v>25</v>
      </c>
      <c r="E8687" s="87">
        <v>14.9</v>
      </c>
      <c r="F8687" s="96">
        <f t="shared" si="1488"/>
        <v>19.95</v>
      </c>
      <c r="G8687" s="96"/>
      <c r="H8687" s="74">
        <f t="shared" si="1489"/>
        <v>273</v>
      </c>
      <c r="I8687" s="53">
        <f t="shared" si="1487"/>
        <v>0.99761968863949657</v>
      </c>
      <c r="J8687" s="53">
        <f t="shared" si="1490"/>
        <v>-4.255246372909955E-2</v>
      </c>
      <c r="K8687" s="53">
        <f t="shared" si="1491"/>
        <v>1.5261529365628643</v>
      </c>
      <c r="L8687" s="53">
        <f t="shared" si="1492"/>
        <v>23.954753326716986</v>
      </c>
      <c r="M8687" s="93">
        <f t="shared" si="1493"/>
        <v>2.6913415700239263</v>
      </c>
      <c r="N8687" s="53">
        <f t="shared" si="1494"/>
        <v>12.941997492846415</v>
      </c>
      <c r="O8687">
        <f t="shared" si="1495"/>
        <v>1.0896028156323816</v>
      </c>
      <c r="P8687" s="53">
        <f t="shared" si="1496"/>
        <v>17.542198976808194</v>
      </c>
      <c r="Q8687" s="53">
        <v>0.2</v>
      </c>
      <c r="R8687" s="53">
        <f t="shared" si="1497"/>
        <v>5.8622762731988782</v>
      </c>
    </row>
    <row r="8688" spans="2:18" ht="15">
      <c r="B8688" s="84">
        <v>38991</v>
      </c>
      <c r="C8688" s="85">
        <v>0</v>
      </c>
      <c r="D8688" s="86">
        <v>23.1</v>
      </c>
      <c r="E8688" s="87">
        <v>14.7</v>
      </c>
      <c r="F8688" s="96">
        <f t="shared" si="1488"/>
        <v>18.899999999999999</v>
      </c>
      <c r="G8688" s="96"/>
      <c r="H8688" s="74">
        <f t="shared" si="1489"/>
        <v>274</v>
      </c>
      <c r="I8688" s="53">
        <f t="shared" si="1487"/>
        <v>0.99819311257392784</v>
      </c>
      <c r="J8688" s="53">
        <f t="shared" si="1490"/>
        <v>-4.9342619653318411E-2</v>
      </c>
      <c r="K8688" s="53">
        <f t="shared" si="1491"/>
        <v>1.5190124063664594</v>
      </c>
      <c r="L8688" s="53">
        <f t="shared" si="1492"/>
        <v>23.681521378654168</v>
      </c>
      <c r="M8688" s="93">
        <f t="shared" si="1493"/>
        <v>2.358928515336812</v>
      </c>
      <c r="N8688" s="53">
        <f t="shared" si="1494"/>
        <v>11.668046839514581</v>
      </c>
      <c r="O8688">
        <f t="shared" si="1495"/>
        <v>1.0279201748223121</v>
      </c>
      <c r="P8688" s="53">
        <f t="shared" si="1496"/>
        <v>16.43077279328239</v>
      </c>
      <c r="Q8688" s="53">
        <v>0.2</v>
      </c>
      <c r="R8688" s="53">
        <f t="shared" si="1497"/>
        <v>5.5286390228056552</v>
      </c>
    </row>
    <row r="8689" spans="2:18" ht="15">
      <c r="B8689" s="84">
        <v>38992</v>
      </c>
      <c r="C8689" s="85">
        <v>0</v>
      </c>
      <c r="D8689" s="86">
        <v>24.5</v>
      </c>
      <c r="E8689" s="87">
        <v>16.7</v>
      </c>
      <c r="F8689" s="96">
        <f t="shared" si="1488"/>
        <v>20.6</v>
      </c>
      <c r="G8689" s="96"/>
      <c r="H8689" s="74">
        <f t="shared" si="1489"/>
        <v>275</v>
      </c>
      <c r="I8689" s="53">
        <f t="shared" si="1487"/>
        <v>0.99876707119541852</v>
      </c>
      <c r="J8689" s="53">
        <f t="shared" si="1490"/>
        <v>-5.6124398277060894E-2</v>
      </c>
      <c r="K8689" s="53">
        <f t="shared" si="1491"/>
        <v>1.5118732631171512</v>
      </c>
      <c r="L8689" s="53">
        <f t="shared" si="1492"/>
        <v>23.408546319817695</v>
      </c>
      <c r="M8689" s="93">
        <f t="shared" si="1493"/>
        <v>2.3509989974835355</v>
      </c>
      <c r="N8689" s="53">
        <f t="shared" si="1494"/>
        <v>11.114007036111026</v>
      </c>
      <c r="O8689">
        <f t="shared" si="1495"/>
        <v>1.1293780395312814</v>
      </c>
      <c r="P8689" s="53">
        <f t="shared" si="1496"/>
        <v>18.263300644535647</v>
      </c>
      <c r="Q8689" s="53">
        <v>0.2</v>
      </c>
      <c r="R8689" s="53">
        <f t="shared" si="1497"/>
        <v>5.4634098054822733</v>
      </c>
    </row>
    <row r="8690" spans="2:18" ht="15">
      <c r="B8690" s="84">
        <v>38993</v>
      </c>
      <c r="C8690" s="85">
        <v>0</v>
      </c>
      <c r="D8690" s="86">
        <v>20.7</v>
      </c>
      <c r="E8690" s="87">
        <v>16.100000000000001</v>
      </c>
      <c r="F8690" s="96">
        <f t="shared" si="1488"/>
        <v>18.399999999999999</v>
      </c>
      <c r="G8690" s="96"/>
      <c r="H8690" s="74">
        <f t="shared" si="1489"/>
        <v>276</v>
      </c>
      <c r="I8690" s="53">
        <f t="shared" si="1487"/>
        <v>0.9993413946603783</v>
      </c>
      <c r="J8690" s="53">
        <f t="shared" si="1490"/>
        <v>-6.2896077750080936E-2</v>
      </c>
      <c r="K8690" s="53">
        <f t="shared" si="1491"/>
        <v>1.5047363165639849</v>
      </c>
      <c r="L8690" s="53">
        <f t="shared" si="1492"/>
        <v>23.135911735404175</v>
      </c>
      <c r="M8690" s="93">
        <f t="shared" si="1493"/>
        <v>1.6821843129483951</v>
      </c>
      <c r="N8690" s="53">
        <f t="shared" si="1494"/>
        <v>8.4355704340885662</v>
      </c>
      <c r="O8690">
        <f t="shared" si="1495"/>
        <v>0.99963060643896595</v>
      </c>
      <c r="P8690" s="53">
        <f t="shared" si="1496"/>
        <v>15.923913704879611</v>
      </c>
      <c r="Q8690" s="53">
        <v>0.2</v>
      </c>
      <c r="R8690" s="53">
        <f t="shared" si="1497"/>
        <v>4.7663729704773248</v>
      </c>
    </row>
    <row r="8691" spans="2:18" ht="15">
      <c r="B8691" s="84">
        <v>38994</v>
      </c>
      <c r="C8691" s="85">
        <v>0.8</v>
      </c>
      <c r="D8691" s="86">
        <v>18.899999999999999</v>
      </c>
      <c r="E8691" s="87">
        <v>9</v>
      </c>
      <c r="F8691" s="96">
        <f t="shared" si="1488"/>
        <v>13.95</v>
      </c>
      <c r="G8691" s="96"/>
      <c r="H8691" s="74">
        <f t="shared" si="1489"/>
        <v>277</v>
      </c>
      <c r="I8691" s="53">
        <f t="shared" si="1487"/>
        <v>0.99991591301725413</v>
      </c>
      <c r="J8691" s="53">
        <f t="shared" si="1490"/>
        <v>-6.9655927497567424E-2</v>
      </c>
      <c r="K8691" s="53">
        <f t="shared" si="1491"/>
        <v>1.4976023972671788</v>
      </c>
      <c r="L8691" s="53">
        <f t="shared" si="1492"/>
        <v>22.863701840757685</v>
      </c>
      <c r="M8691" s="93">
        <f t="shared" si="1493"/>
        <v>2.1389830763515114</v>
      </c>
      <c r="N8691" s="53">
        <f t="shared" si="1494"/>
        <v>12.229622924180529</v>
      </c>
      <c r="O8691">
        <f t="shared" si="1495"/>
        <v>0.77624415735690488</v>
      </c>
      <c r="P8691" s="53">
        <f t="shared" si="1496"/>
        <v>11.990820684858459</v>
      </c>
      <c r="Q8691" s="53">
        <v>0.2</v>
      </c>
      <c r="R8691" s="53">
        <f t="shared" si="1497"/>
        <v>5.4571984194331904</v>
      </c>
    </row>
    <row r="8692" spans="2:18" ht="15">
      <c r="B8692" s="84">
        <v>38995</v>
      </c>
      <c r="C8692" s="85">
        <v>6.2</v>
      </c>
      <c r="D8692" s="86">
        <v>20.6</v>
      </c>
      <c r="E8692" s="87">
        <v>7.9</v>
      </c>
      <c r="F8692" s="96">
        <f t="shared" si="1488"/>
        <v>14.25</v>
      </c>
      <c r="G8692" s="96"/>
      <c r="H8692" s="74">
        <f t="shared" si="1489"/>
        <v>278</v>
      </c>
      <c r="I8692" s="53">
        <f t="shared" si="1487"/>
        <v>1.0004904562568209</v>
      </c>
      <c r="J8692" s="53">
        <f t="shared" si="1490"/>
        <v>-7.6402208038679448E-2</v>
      </c>
      <c r="K8692" s="53">
        <f t="shared" si="1491"/>
        <v>1.49047235874324</v>
      </c>
      <c r="L8692" s="53">
        <f t="shared" si="1492"/>
        <v>22.59200144816208</v>
      </c>
      <c r="M8692" s="93">
        <f t="shared" si="1493"/>
        <v>2.4164848410422146</v>
      </c>
      <c r="N8692" s="53">
        <f t="shared" si="1494"/>
        <v>13.686912444305037</v>
      </c>
      <c r="O8692">
        <f t="shared" si="1495"/>
        <v>0.78979942505404765</v>
      </c>
      <c r="P8692" s="53">
        <f t="shared" si="1496"/>
        <v>12.225722106105183</v>
      </c>
      <c r="Q8692" s="53">
        <v>0.2</v>
      </c>
      <c r="R8692" s="53">
        <f t="shared" si="1497"/>
        <v>5.7998228096083615</v>
      </c>
    </row>
    <row r="8693" spans="2:18" ht="15">
      <c r="B8693" s="84">
        <v>38996</v>
      </c>
      <c r="C8693" s="85">
        <v>0</v>
      </c>
      <c r="D8693" s="86">
        <v>20.100000000000001</v>
      </c>
      <c r="E8693" s="87">
        <v>5.5</v>
      </c>
      <c r="F8693" s="96">
        <f t="shared" si="1488"/>
        <v>12.8</v>
      </c>
      <c r="G8693" s="96"/>
      <c r="H8693" s="74">
        <f t="shared" si="1489"/>
        <v>279</v>
      </c>
      <c r="I8693" s="53">
        <f t="shared" si="1487"/>
        <v>1.0010648543624907</v>
      </c>
      <c r="J8693" s="53">
        <f t="shared" si="1490"/>
        <v>-8.3133170818912028E-2</v>
      </c>
      <c r="K8693" s="53">
        <f t="shared" si="1491"/>
        <v>1.4833470796248718</v>
      </c>
      <c r="L8693" s="53">
        <f t="shared" si="1492"/>
        <v>22.320895931759992</v>
      </c>
      <c r="M8693" s="93">
        <f t="shared" si="1493"/>
        <v>2.4440436079320511</v>
      </c>
      <c r="N8693" s="53">
        <f t="shared" si="1494"/>
        <v>14.498964012273232</v>
      </c>
      <c r="O8693">
        <f t="shared" si="1495"/>
        <v>0.72614369699223968</v>
      </c>
      <c r="P8693" s="53">
        <f t="shared" si="1496"/>
        <v>11.127227126087424</v>
      </c>
      <c r="Q8693" s="53">
        <v>0.2</v>
      </c>
      <c r="R8693" s="53">
        <f t="shared" si="1497"/>
        <v>5.9168925380035811</v>
      </c>
    </row>
    <row r="8694" spans="2:18" ht="15">
      <c r="B8694" s="84">
        <v>38997</v>
      </c>
      <c r="C8694" s="85">
        <v>0</v>
      </c>
      <c r="D8694" s="86">
        <v>17.399999999999999</v>
      </c>
      <c r="E8694" s="87">
        <v>8.6</v>
      </c>
      <c r="F8694" s="96">
        <f t="shared" si="1488"/>
        <v>13</v>
      </c>
      <c r="G8694" s="96"/>
      <c r="H8694" s="74">
        <f t="shared" si="1489"/>
        <v>280</v>
      </c>
      <c r="I8694" s="53">
        <f t="shared" si="1487"/>
        <v>1.0016389373606227</v>
      </c>
      <c r="J8694" s="53">
        <f t="shared" si="1490"/>
        <v>-8.984705805761542E-2</v>
      </c>
      <c r="K8694" s="53">
        <f t="shared" si="1491"/>
        <v>1.4762274658349086</v>
      </c>
      <c r="L8694" s="53">
        <f t="shared" si="1492"/>
        <v>22.050471190607464</v>
      </c>
      <c r="M8694" s="93">
        <f t="shared" si="1493"/>
        <v>1.8867284592112761</v>
      </c>
      <c r="N8694" s="53">
        <f t="shared" si="1494"/>
        <v>11.120085633680011</v>
      </c>
      <c r="O8694">
        <f t="shared" si="1495"/>
        <v>0.73464846187074995</v>
      </c>
      <c r="P8694" s="53">
        <f t="shared" si="1496"/>
        <v>11.273304901573978</v>
      </c>
      <c r="Q8694" s="53">
        <v>0.2</v>
      </c>
      <c r="R8694" s="53">
        <f t="shared" si="1497"/>
        <v>5.1660712285721742</v>
      </c>
    </row>
    <row r="8695" spans="2:18" ht="15">
      <c r="B8695" s="84">
        <v>38998</v>
      </c>
      <c r="C8695" s="85">
        <v>0</v>
      </c>
      <c r="D8695" s="86">
        <v>21.3</v>
      </c>
      <c r="E8695" s="87">
        <v>5.7</v>
      </c>
      <c r="F8695" s="96">
        <f t="shared" si="1488"/>
        <v>13.5</v>
      </c>
      <c r="G8695" s="96"/>
      <c r="H8695" s="74">
        <f t="shared" si="1489"/>
        <v>281</v>
      </c>
      <c r="I8695" s="53">
        <f t="shared" si="1487"/>
        <v>1.0022125353708218</v>
      </c>
      <c r="J8695" s="53">
        <f t="shared" si="1490"/>
        <v>-9.6542102612042532E-2</v>
      </c>
      <c r="K8695" s="53">
        <f t="shared" si="1491"/>
        <v>1.4691144527732658</v>
      </c>
      <c r="L8695" s="53">
        <f t="shared" si="1492"/>
        <v>21.780813609876329</v>
      </c>
      <c r="M8695" s="93">
        <f t="shared" si="1493"/>
        <v>2.5216233004303885</v>
      </c>
      <c r="N8695" s="53">
        <f t="shared" si="1494"/>
        <v>14.62464453945959</v>
      </c>
      <c r="O8695">
        <f t="shared" si="1495"/>
        <v>0.75629173150346363</v>
      </c>
      <c r="P8695" s="53">
        <f t="shared" si="1496"/>
        <v>11.646017104401583</v>
      </c>
      <c r="Q8695" s="53">
        <v>0.2</v>
      </c>
      <c r="R8695" s="53">
        <f t="shared" si="1497"/>
        <v>5.977759542187016</v>
      </c>
    </row>
    <row r="8696" spans="2:18" ht="15">
      <c r="B8696" s="84">
        <v>38999</v>
      </c>
      <c r="C8696" s="85">
        <v>0</v>
      </c>
      <c r="D8696" s="86">
        <v>21.1</v>
      </c>
      <c r="E8696" s="87">
        <v>5.5</v>
      </c>
      <c r="F8696" s="96">
        <f t="shared" si="1488"/>
        <v>13.3</v>
      </c>
      <c r="G8696" s="96"/>
      <c r="H8696" s="74">
        <f t="shared" si="1489"/>
        <v>282</v>
      </c>
      <c r="I8696" s="53">
        <f t="shared" si="1487"/>
        <v>1.0027854786562083</v>
      </c>
      <c r="J8696" s="53">
        <f t="shared" si="1490"/>
        <v>-0.10321652785929418</v>
      </c>
      <c r="K8696" s="53">
        <f t="shared" si="1491"/>
        <v>1.4620090075156542</v>
      </c>
      <c r="L8696" s="53">
        <f t="shared" si="1492"/>
        <v>21.512010020221862</v>
      </c>
      <c r="M8696" s="93">
        <f t="shared" si="1493"/>
        <v>2.4745894283991712</v>
      </c>
      <c r="N8696" s="53">
        <f t="shared" si="1494"/>
        <v>14.444157390538543</v>
      </c>
      <c r="O8696">
        <f t="shared" si="1495"/>
        <v>0.74756858186330444</v>
      </c>
      <c r="P8696" s="53">
        <f t="shared" si="1496"/>
        <v>11.495632544546529</v>
      </c>
      <c r="Q8696" s="53">
        <v>0.2</v>
      </c>
      <c r="R8696" s="53">
        <f t="shared" si="1497"/>
        <v>5.9278431362838111</v>
      </c>
    </row>
    <row r="8697" spans="2:18" ht="15">
      <c r="B8697" s="84">
        <v>39000</v>
      </c>
      <c r="C8697" s="85">
        <v>0</v>
      </c>
      <c r="D8697" s="86">
        <v>22.5</v>
      </c>
      <c r="E8697" s="87">
        <v>6.2</v>
      </c>
      <c r="F8697" s="96">
        <f t="shared" si="1488"/>
        <v>14.35</v>
      </c>
      <c r="G8697" s="96"/>
      <c r="H8697" s="74">
        <f t="shared" si="1489"/>
        <v>283</v>
      </c>
      <c r="I8697" s="53">
        <f t="shared" si="1487"/>
        <v>1.0033575976736464</v>
      </c>
      <c r="J8697" s="53">
        <f t="shared" si="1490"/>
        <v>-0.10986854759758873</v>
      </c>
      <c r="K8697" s="53">
        <f t="shared" si="1491"/>
        <v>1.4549121310225004</v>
      </c>
      <c r="L8697" s="53">
        <f t="shared" si="1492"/>
        <v>21.244147655336615</v>
      </c>
      <c r="M8697" s="93">
        <f t="shared" si="1493"/>
        <v>2.5823408434443738</v>
      </c>
      <c r="N8697" s="53">
        <f t="shared" si="1494"/>
        <v>14.580822894785248</v>
      </c>
      <c r="O8697">
        <f t="shared" si="1495"/>
        <v>0.79436348494982112</v>
      </c>
      <c r="P8697" s="53">
        <f t="shared" si="1496"/>
        <v>12.304930060510431</v>
      </c>
      <c r="Q8697" s="53">
        <v>0.2</v>
      </c>
      <c r="R8697" s="53">
        <f t="shared" si="1497"/>
        <v>6.0065906508430063</v>
      </c>
    </row>
    <row r="8698" spans="2:18" ht="15">
      <c r="B8698" s="84">
        <v>39001</v>
      </c>
      <c r="C8698" s="85">
        <v>0</v>
      </c>
      <c r="D8698" s="86">
        <v>22.3</v>
      </c>
      <c r="E8698" s="87">
        <v>6.3</v>
      </c>
      <c r="F8698" s="96">
        <f t="shared" si="1488"/>
        <v>14.3</v>
      </c>
      <c r="G8698" s="96"/>
      <c r="H8698" s="74">
        <f t="shared" si="1489"/>
        <v>284</v>
      </c>
      <c r="I8698" s="53">
        <f t="shared" si="1487"/>
        <v>1.0039287231239142</v>
      </c>
      <c r="J8698" s="53">
        <f t="shared" si="1490"/>
        <v>-0.116496365968295</v>
      </c>
      <c r="K8698" s="53">
        <f t="shared" si="1491"/>
        <v>1.4478248603562074</v>
      </c>
      <c r="L8698" s="53">
        <f t="shared" si="1492"/>
        <v>20.977314107716502</v>
      </c>
      <c r="M8698" s="93">
        <f t="shared" si="1493"/>
        <v>2.5224024439294941</v>
      </c>
      <c r="N8698" s="53">
        <f t="shared" si="1494"/>
        <v>14.264573593247222</v>
      </c>
      <c r="O8698">
        <f t="shared" si="1495"/>
        <v>0.7920785885773336</v>
      </c>
      <c r="P8698" s="53">
        <f t="shared" si="1496"/>
        <v>12.265269032584351</v>
      </c>
      <c r="Q8698" s="53">
        <v>0.2</v>
      </c>
      <c r="R8698" s="53">
        <f t="shared" si="1497"/>
        <v>5.9327668176643913</v>
      </c>
    </row>
    <row r="8699" spans="2:18" ht="15">
      <c r="B8699" s="84">
        <v>39002</v>
      </c>
      <c r="C8699" s="85">
        <v>0</v>
      </c>
      <c r="D8699" s="86">
        <v>20.2</v>
      </c>
      <c r="E8699" s="87">
        <v>6.3</v>
      </c>
      <c r="F8699" s="96">
        <f t="shared" si="1488"/>
        <v>13.25</v>
      </c>
      <c r="G8699" s="96"/>
      <c r="H8699" s="74">
        <f t="shared" si="1489"/>
        <v>285</v>
      </c>
      <c r="I8699" s="53">
        <f t="shared" si="1487"/>
        <v>1.0044986860018028</v>
      </c>
      <c r="J8699" s="53">
        <f t="shared" si="1490"/>
        <v>-0.12309817740020416</v>
      </c>
      <c r="K8699" s="53">
        <f t="shared" si="1491"/>
        <v>1.4407482709045429</v>
      </c>
      <c r="L8699" s="53">
        <f t="shared" si="1492"/>
        <v>20.711597282669892</v>
      </c>
      <c r="M8699" s="93">
        <f t="shared" si="1493"/>
        <v>2.2453397829107713</v>
      </c>
      <c r="N8699" s="53">
        <f t="shared" si="1494"/>
        <v>13.127133881690193</v>
      </c>
      <c r="O8699">
        <f t="shared" si="1495"/>
        <v>0.74540156024185988</v>
      </c>
      <c r="P8699" s="53">
        <f t="shared" si="1496"/>
        <v>11.458308313863593</v>
      </c>
      <c r="Q8699" s="53">
        <v>0.2</v>
      </c>
      <c r="R8699" s="53">
        <f t="shared" si="1497"/>
        <v>5.6288788728517511</v>
      </c>
    </row>
    <row r="8700" spans="2:18" ht="15">
      <c r="B8700" s="84">
        <v>39003</v>
      </c>
      <c r="C8700" s="85">
        <v>0</v>
      </c>
      <c r="D8700" s="86">
        <v>23.1</v>
      </c>
      <c r="E8700" s="87">
        <v>8.1999999999999993</v>
      </c>
      <c r="F8700" s="96">
        <f t="shared" si="1488"/>
        <v>15.65</v>
      </c>
      <c r="G8700" s="96"/>
      <c r="H8700" s="74">
        <f t="shared" si="1489"/>
        <v>286</v>
      </c>
      <c r="I8700" s="53">
        <f t="shared" si="1487"/>
        <v>1.0050673176461264</v>
      </c>
      <c r="J8700" s="53">
        <f t="shared" si="1490"/>
        <v>-0.12967216657752278</v>
      </c>
      <c r="K8700" s="53">
        <f t="shared" si="1491"/>
        <v>1.4336834786075918</v>
      </c>
      <c r="L8700" s="53">
        <f t="shared" si="1492"/>
        <v>20.447085350606343</v>
      </c>
      <c r="M8700" s="93">
        <f t="shared" si="1493"/>
        <v>2.4724079972463273</v>
      </c>
      <c r="N8700" s="53">
        <f t="shared" si="1494"/>
        <v>13.417557509719718</v>
      </c>
      <c r="O8700">
        <f t="shared" si="1495"/>
        <v>0.85582315392121622</v>
      </c>
      <c r="P8700" s="53">
        <f t="shared" si="1496"/>
        <v>13.377118949585222</v>
      </c>
      <c r="Q8700" s="53">
        <v>0.2</v>
      </c>
      <c r="R8700" s="53">
        <f t="shared" si="1497"/>
        <v>5.7993145381970095</v>
      </c>
    </row>
    <row r="8701" spans="2:18" ht="15">
      <c r="B8701" s="84">
        <v>39004</v>
      </c>
      <c r="C8701" s="85">
        <v>0</v>
      </c>
      <c r="D8701" s="86">
        <v>14.2</v>
      </c>
      <c r="E8701" s="87">
        <v>8.6999999999999993</v>
      </c>
      <c r="F8701" s="96">
        <f t="shared" si="1488"/>
        <v>11.45</v>
      </c>
      <c r="G8701" s="96"/>
      <c r="H8701" s="74">
        <f t="shared" si="1489"/>
        <v>287</v>
      </c>
      <c r="I8701" s="53">
        <f t="shared" si="1487"/>
        <v>1.0056344497896332</v>
      </c>
      <c r="J8701" s="53">
        <f t="shared" si="1490"/>
        <v>-0.13621650843313457</v>
      </c>
      <c r="K8701" s="53">
        <f t="shared" si="1491"/>
        <v>1.4266316421852574</v>
      </c>
      <c r="L8701" s="53">
        <f t="shared" si="1492"/>
        <v>20.183866697645719</v>
      </c>
      <c r="M8701" s="93">
        <f t="shared" si="1493"/>
        <v>1.2966150492901014</v>
      </c>
      <c r="N8701" s="53">
        <f t="shared" si="1494"/>
        <v>8.0470117484890853</v>
      </c>
      <c r="O8701">
        <f t="shared" si="1495"/>
        <v>0.67095087396660735</v>
      </c>
      <c r="P8701" s="53">
        <f t="shared" si="1496"/>
        <v>10.184616808623147</v>
      </c>
      <c r="Q8701" s="53">
        <v>0.2</v>
      </c>
      <c r="R8701" s="53">
        <f t="shared" si="1497"/>
        <v>4.4118404333304149</v>
      </c>
    </row>
    <row r="8702" spans="2:18" ht="15">
      <c r="B8702" s="84">
        <v>39005</v>
      </c>
      <c r="C8702" s="85">
        <v>1.4</v>
      </c>
      <c r="D8702" s="86">
        <v>20.2</v>
      </c>
      <c r="E8702" s="87">
        <v>7.7</v>
      </c>
      <c r="F8702" s="96">
        <f t="shared" si="1488"/>
        <v>13.95</v>
      </c>
      <c r="G8702" s="96"/>
      <c r="H8702" s="74">
        <f t="shared" si="1489"/>
        <v>288</v>
      </c>
      <c r="I8702" s="53">
        <f t="shared" si="1487"/>
        <v>1.0061999146087979</v>
      </c>
      <c r="J8702" s="53">
        <f t="shared" si="1490"/>
        <v>-0.14272936816864831</v>
      </c>
      <c r="K8702" s="53">
        <f t="shared" si="1491"/>
        <v>1.4195939653619358</v>
      </c>
      <c r="L8702" s="53">
        <f t="shared" si="1492"/>
        <v>19.922029874595928</v>
      </c>
      <c r="M8702" s="93">
        <f t="shared" si="1493"/>
        <v>2.0942657810900043</v>
      </c>
      <c r="N8702" s="53">
        <f t="shared" si="1494"/>
        <v>11.973952056428603</v>
      </c>
      <c r="O8702">
        <f t="shared" si="1495"/>
        <v>0.77624415735690488</v>
      </c>
      <c r="P8702" s="53">
        <f t="shared" si="1496"/>
        <v>11.990820684858459</v>
      </c>
      <c r="Q8702" s="53">
        <v>0.2</v>
      </c>
      <c r="R8702" s="53">
        <f t="shared" si="1497"/>
        <v>5.3994257655374325</v>
      </c>
    </row>
    <row r="8703" spans="2:18" ht="15">
      <c r="B8703" s="84">
        <v>39006</v>
      </c>
      <c r="C8703" s="85">
        <v>0</v>
      </c>
      <c r="D8703" s="86">
        <v>20.3</v>
      </c>
      <c r="E8703" s="87">
        <v>4.5999999999999996</v>
      </c>
      <c r="F8703" s="96">
        <f t="shared" si="1488"/>
        <v>12.45</v>
      </c>
      <c r="G8703" s="96"/>
      <c r="H8703" s="74">
        <f t="shared" si="1489"/>
        <v>289</v>
      </c>
      <c r="I8703" s="53">
        <f t="shared" si="1487"/>
        <v>1.0067635447734826</v>
      </c>
      <c r="J8703" s="53">
        <f t="shared" si="1490"/>
        <v>-0.14920890130282444</v>
      </c>
      <c r="K8703" s="53">
        <f t="shared" si="1491"/>
        <v>1.4125716990844581</v>
      </c>
      <c r="L8703" s="53">
        <f t="shared" si="1492"/>
        <v>19.661663544351988</v>
      </c>
      <c r="M8703" s="93">
        <f t="shared" si="1493"/>
        <v>2.2069624236531875</v>
      </c>
      <c r="N8703" s="53">
        <f t="shared" si="1494"/>
        <v>13.243994985608035</v>
      </c>
      <c r="O8703">
        <f t="shared" si="1495"/>
        <v>0.7114669862844587</v>
      </c>
      <c r="P8703" s="53">
        <f t="shared" si="1496"/>
        <v>10.875652885753279</v>
      </c>
      <c r="Q8703" s="53">
        <v>0.2</v>
      </c>
      <c r="R8703" s="53">
        <f t="shared" si="1497"/>
        <v>5.6187869994086821</v>
      </c>
    </row>
    <row r="8704" spans="2:18" ht="15">
      <c r="B8704" s="84">
        <v>39007</v>
      </c>
      <c r="C8704" s="85">
        <v>0</v>
      </c>
      <c r="D8704" s="86">
        <v>18.5</v>
      </c>
      <c r="E8704" s="87">
        <v>8.1</v>
      </c>
      <c r="F8704" s="96">
        <f t="shared" si="1488"/>
        <v>13.3</v>
      </c>
      <c r="G8704" s="96"/>
      <c r="H8704" s="74">
        <f t="shared" si="1489"/>
        <v>290</v>
      </c>
      <c r="I8704" s="53">
        <f t="shared" si="1487"/>
        <v>1.0073251734964539</v>
      </c>
      <c r="J8704" s="53">
        <f t="shared" si="1490"/>
        <v>-0.15565325374995273</v>
      </c>
      <c r="K8704" s="53">
        <f t="shared" si="1491"/>
        <v>1.4055661437289482</v>
      </c>
      <c r="L8704" s="53">
        <f t="shared" si="1492"/>
        <v>19.402856427776385</v>
      </c>
      <c r="M8704" s="93">
        <f t="shared" si="1493"/>
        <v>1.8223936872028796</v>
      </c>
      <c r="N8704" s="53">
        <f t="shared" si="1494"/>
        <v>10.637296411029586</v>
      </c>
      <c r="O8704">
        <f t="shared" si="1495"/>
        <v>0.74756858186330444</v>
      </c>
      <c r="P8704" s="53">
        <f t="shared" si="1496"/>
        <v>11.495632544546529</v>
      </c>
      <c r="Q8704" s="53">
        <v>0.2</v>
      </c>
      <c r="R8704" s="53">
        <f t="shared" si="1497"/>
        <v>5.0701694177373495</v>
      </c>
    </row>
    <row r="8705" spans="2:18" ht="15">
      <c r="B8705" s="84">
        <v>39008</v>
      </c>
      <c r="C8705" s="85">
        <v>0</v>
      </c>
      <c r="D8705" s="86">
        <v>17.5</v>
      </c>
      <c r="E8705" s="87">
        <v>8.3000000000000007</v>
      </c>
      <c r="F8705" s="96">
        <f t="shared" si="1488"/>
        <v>12.9</v>
      </c>
      <c r="G8705" s="96"/>
      <c r="H8705" s="74">
        <f t="shared" si="1489"/>
        <v>291</v>
      </c>
      <c r="I8705" s="53">
        <f t="shared" si="1487"/>
        <v>1.0078846345827368</v>
      </c>
      <c r="J8705" s="53">
        <f t="shared" si="1490"/>
        <v>-0.16206056192979862</v>
      </c>
      <c r="K8705" s="53">
        <f t="shared" si="1491"/>
        <v>1.3985786512916953</v>
      </c>
      <c r="L8705" s="53">
        <f t="shared" si="1492"/>
        <v>19.145697248126826</v>
      </c>
      <c r="M8705" s="93">
        <f t="shared" si="1493"/>
        <v>1.669563531503762</v>
      </c>
      <c r="N8705" s="53">
        <f t="shared" si="1494"/>
        <v>9.8722017515005049</v>
      </c>
      <c r="O8705">
        <f t="shared" si="1495"/>
        <v>0.73038527643591511</v>
      </c>
      <c r="P8705" s="53">
        <f t="shared" si="1496"/>
        <v>11.200053395093956</v>
      </c>
      <c r="Q8705" s="53">
        <v>0.2</v>
      </c>
      <c r="R8705" s="53">
        <f t="shared" si="1497"/>
        <v>4.8811431208034293</v>
      </c>
    </row>
    <row r="8706" spans="2:18" ht="15">
      <c r="B8706" s="84">
        <v>39009</v>
      </c>
      <c r="C8706" s="85">
        <v>0</v>
      </c>
      <c r="D8706" s="86">
        <v>15.3</v>
      </c>
      <c r="E8706" s="87">
        <v>8.9</v>
      </c>
      <c r="F8706" s="96">
        <f t="shared" si="1488"/>
        <v>12.100000000000001</v>
      </c>
      <c r="G8706" s="96"/>
      <c r="H8706" s="74">
        <f t="shared" si="1489"/>
        <v>292</v>
      </c>
      <c r="I8706" s="53">
        <f t="shared" si="1487"/>
        <v>1.0084417624787954</v>
      </c>
      <c r="J8706" s="53">
        <f t="shared" si="1490"/>
        <v>-0.16842895291072263</v>
      </c>
      <c r="K8706" s="53">
        <f t="shared" si="1491"/>
        <v>1.3916106275586073</v>
      </c>
      <c r="L8706" s="53">
        <f t="shared" si="1492"/>
        <v>18.89027467410472</v>
      </c>
      <c r="M8706" s="93">
        <f t="shared" si="1493"/>
        <v>1.3381318927107755</v>
      </c>
      <c r="N8706" s="53">
        <f t="shared" si="1494"/>
        <v>8.1241359291057584</v>
      </c>
      <c r="O8706">
        <f t="shared" si="1495"/>
        <v>0.69704989426601482</v>
      </c>
      <c r="P8706" s="53">
        <f t="shared" si="1496"/>
        <v>10.629169947021806</v>
      </c>
      <c r="Q8706" s="53">
        <v>0.2</v>
      </c>
      <c r="R8706" s="53">
        <f t="shared" si="1497"/>
        <v>4.4557617598381265</v>
      </c>
    </row>
    <row r="8707" spans="2:18" ht="15">
      <c r="B8707" s="84">
        <v>39010</v>
      </c>
      <c r="C8707" s="85">
        <v>2.6</v>
      </c>
      <c r="D8707" s="86">
        <v>15.9</v>
      </c>
      <c r="E8707" s="87">
        <v>10.1</v>
      </c>
      <c r="F8707" s="96">
        <f t="shared" si="1488"/>
        <v>13</v>
      </c>
      <c r="G8707" s="96"/>
      <c r="H8707" s="74">
        <f t="shared" si="1489"/>
        <v>293</v>
      </c>
      <c r="I8707" s="53">
        <f t="shared" si="1487"/>
        <v>1.0089963923215213</v>
      </c>
      <c r="J8707" s="53">
        <f t="shared" si="1490"/>
        <v>-0.17475654458762296</v>
      </c>
      <c r="K8707" s="53">
        <f t="shared" si="1491"/>
        <v>1.3846635342471949</v>
      </c>
      <c r="L8707" s="53">
        <f t="shared" si="1492"/>
        <v>18.636677261603971</v>
      </c>
      <c r="M8707" s="93">
        <f t="shared" si="1493"/>
        <v>1.2945912616923023</v>
      </c>
      <c r="N8707" s="53">
        <f t="shared" si="1494"/>
        <v>7.6301206039210898</v>
      </c>
      <c r="O8707">
        <f t="shared" si="1495"/>
        <v>0.73464846187074995</v>
      </c>
      <c r="P8707" s="53">
        <f t="shared" si="1496"/>
        <v>11.273304901573978</v>
      </c>
      <c r="Q8707" s="53">
        <v>0.2</v>
      </c>
      <c r="R8707" s="53">
        <f t="shared" si="1497"/>
        <v>4.3808983820277296</v>
      </c>
    </row>
    <row r="8708" spans="2:18" ht="15">
      <c r="B8708" s="84">
        <v>39011</v>
      </c>
      <c r="C8708" s="85">
        <v>0</v>
      </c>
      <c r="D8708" s="86">
        <v>15.5</v>
      </c>
      <c r="E8708" s="87">
        <v>9.6999999999999993</v>
      </c>
      <c r="F8708" s="96">
        <f t="shared" si="1488"/>
        <v>12.6</v>
      </c>
      <c r="G8708" s="96"/>
      <c r="H8708" s="74">
        <f t="shared" si="1489"/>
        <v>294</v>
      </c>
      <c r="I8708" s="53">
        <f t="shared" si="1487"/>
        <v>1.0095483599870214</v>
      </c>
      <c r="J8708" s="53">
        <f t="shared" si="1490"/>
        <v>-0.18104144589631799</v>
      </c>
      <c r="K8708" s="53">
        <f t="shared" si="1491"/>
        <v>1.3777388911144641</v>
      </c>
      <c r="L8708" s="53">
        <f t="shared" si="1492"/>
        <v>18.384993394248252</v>
      </c>
      <c r="M8708" s="93">
        <f t="shared" si="1493"/>
        <v>1.2605222967564209</v>
      </c>
      <c r="N8708" s="53">
        <f t="shared" si="1494"/>
        <v>7.5270776507686055</v>
      </c>
      <c r="O8708">
        <f t="shared" si="1495"/>
        <v>0.71772498717173205</v>
      </c>
      <c r="P8708" s="53">
        <f t="shared" si="1496"/>
        <v>10.982841685784321</v>
      </c>
      <c r="Q8708" s="53">
        <v>0.2</v>
      </c>
      <c r="R8708" s="53">
        <f t="shared" si="1497"/>
        <v>4.3419456763717115</v>
      </c>
    </row>
    <row r="8709" spans="2:18" ht="15">
      <c r="B8709" s="84">
        <v>39012</v>
      </c>
      <c r="C8709" s="85">
        <v>0</v>
      </c>
      <c r="D8709" s="86">
        <v>19.7</v>
      </c>
      <c r="E8709" s="87">
        <v>9.6999999999999993</v>
      </c>
      <c r="F8709" s="96">
        <f t="shared" si="1488"/>
        <v>14.7</v>
      </c>
      <c r="G8709" s="96"/>
      <c r="H8709" s="74">
        <f t="shared" si="1489"/>
        <v>295</v>
      </c>
      <c r="I8709" s="53">
        <f t="shared" si="1487"/>
        <v>1.0100975021391829</v>
      </c>
      <c r="J8709" s="53">
        <f t="shared" si="1490"/>
        <v>-0.18728175706601952</v>
      </c>
      <c r="K8709" s="53">
        <f t="shared" si="1491"/>
        <v>1.370838278023415</v>
      </c>
      <c r="L8709" s="53">
        <f t="shared" si="1492"/>
        <v>18.135311222811147</v>
      </c>
      <c r="M8709" s="93">
        <f t="shared" si="1493"/>
        <v>1.7454517480139333</v>
      </c>
      <c r="N8709" s="53">
        <f t="shared" si="1494"/>
        <v>9.74931122181642</v>
      </c>
      <c r="O8709">
        <f t="shared" si="1495"/>
        <v>0.81051930027785424</v>
      </c>
      <c r="P8709" s="53">
        <f t="shared" si="1496"/>
        <v>12.585776276496736</v>
      </c>
      <c r="Q8709" s="53">
        <v>0.2</v>
      </c>
      <c r="R8709" s="53">
        <f t="shared" si="1497"/>
        <v>4.926934606229902</v>
      </c>
    </row>
    <row r="8710" spans="2:18" ht="15">
      <c r="B8710" s="84">
        <v>39013</v>
      </c>
      <c r="C8710" s="85">
        <v>0</v>
      </c>
      <c r="D8710" s="86">
        <v>14.1</v>
      </c>
      <c r="E8710" s="87">
        <v>10.5</v>
      </c>
      <c r="F8710" s="96">
        <f t="shared" si="1488"/>
        <v>12.3</v>
      </c>
      <c r="G8710" s="96"/>
      <c r="H8710" s="74">
        <f t="shared" si="1489"/>
        <v>296</v>
      </c>
      <c r="I8710" s="53">
        <f t="shared" si="1487"/>
        <v>1.0106436562780083</v>
      </c>
      <c r="J8710" s="53">
        <f t="shared" si="1490"/>
        <v>-0.19347556991152742</v>
      </c>
      <c r="K8710" s="53">
        <f t="shared" si="1491"/>
        <v>1.3639633369601956</v>
      </c>
      <c r="L8710" s="53">
        <f t="shared" si="1492"/>
        <v>17.887718603622275</v>
      </c>
      <c r="M8710" s="93">
        <f t="shared" si="1493"/>
        <v>0.95669206926439032</v>
      </c>
      <c r="N8710" s="53">
        <f t="shared" si="1494"/>
        <v>5.7697251590245306</v>
      </c>
      <c r="O8710">
        <f t="shared" si="1495"/>
        <v>0.70525666988234936</v>
      </c>
      <c r="P8710" s="53">
        <f t="shared" si="1496"/>
        <v>10.769399205677342</v>
      </c>
      <c r="Q8710" s="53">
        <v>0.2</v>
      </c>
      <c r="R8710" s="53">
        <f t="shared" si="1497"/>
        <v>3.9359862109231569</v>
      </c>
    </row>
    <row r="8711" spans="2:18" ht="15">
      <c r="B8711" s="84">
        <v>39014</v>
      </c>
      <c r="C8711" s="85">
        <v>7.4</v>
      </c>
      <c r="D8711" s="86">
        <v>20.7</v>
      </c>
      <c r="E8711" s="87">
        <v>11.3</v>
      </c>
      <c r="F8711" s="96">
        <f t="shared" si="1488"/>
        <v>16</v>
      </c>
      <c r="G8711" s="96"/>
      <c r="H8711" s="74">
        <f t="shared" si="1489"/>
        <v>297</v>
      </c>
      <c r="I8711" s="53">
        <f t="shared" si="1487"/>
        <v>1.0111866607877009</v>
      </c>
      <c r="J8711" s="53">
        <f t="shared" si="1490"/>
        <v>-0.19962096816676864</v>
      </c>
      <c r="K8711" s="53">
        <f t="shared" si="1491"/>
        <v>1.3571157739932649</v>
      </c>
      <c r="L8711" s="53">
        <f t="shared" si="1492"/>
        <v>17.642303036069933</v>
      </c>
      <c r="M8711" s="93">
        <f t="shared" si="1493"/>
        <v>1.7121246428152435</v>
      </c>
      <c r="N8711" s="53">
        <f t="shared" si="1494"/>
        <v>9.1953470654517702</v>
      </c>
      <c r="O8711">
        <f t="shared" si="1495"/>
        <v>0.87306160859956128</v>
      </c>
      <c r="P8711" s="53">
        <f t="shared" si="1496"/>
        <v>13.679665048200096</v>
      </c>
      <c r="Q8711" s="53">
        <v>0.2</v>
      </c>
      <c r="R8711" s="53">
        <f t="shared" si="1497"/>
        <v>4.8517594030045821</v>
      </c>
    </row>
    <row r="8712" spans="2:18" ht="15">
      <c r="B8712" s="84">
        <v>39015</v>
      </c>
      <c r="C8712" s="85">
        <v>0</v>
      </c>
      <c r="D8712" s="86">
        <v>20.7</v>
      </c>
      <c r="E8712" s="87">
        <v>8.9</v>
      </c>
      <c r="F8712" s="96">
        <f t="shared" si="1488"/>
        <v>14.8</v>
      </c>
      <c r="G8712" s="96"/>
      <c r="H8712" s="74">
        <f t="shared" si="1489"/>
        <v>298</v>
      </c>
      <c r="I8712" s="53">
        <f t="shared" si="1487"/>
        <v>1.0117263549844906</v>
      </c>
      <c r="J8712" s="53">
        <f t="shared" si="1490"/>
        <v>-0.20571602786129212</v>
      </c>
      <c r="K8712" s="53">
        <f t="shared" si="1491"/>
        <v>1.3502973611651965</v>
      </c>
      <c r="L8712" s="53">
        <f t="shared" si="1492"/>
        <v>17.399151599318937</v>
      </c>
      <c r="M8712" s="93">
        <f t="shared" si="1493"/>
        <v>1.824677636957065</v>
      </c>
      <c r="N8712" s="53">
        <f t="shared" si="1494"/>
        <v>10.160568244629419</v>
      </c>
      <c r="O8712">
        <f t="shared" si="1495"/>
        <v>0.81518753761127583</v>
      </c>
      <c r="P8712" s="53">
        <f t="shared" si="1496"/>
        <v>12.6670614236348</v>
      </c>
      <c r="Q8712" s="53">
        <v>0.2</v>
      </c>
      <c r="R8712" s="53">
        <f t="shared" si="1497"/>
        <v>5.0241942393752375</v>
      </c>
    </row>
    <row r="8713" spans="2:18" ht="15">
      <c r="B8713" s="84">
        <v>39016</v>
      </c>
      <c r="C8713" s="85">
        <v>0</v>
      </c>
      <c r="D8713" s="86">
        <v>22.1</v>
      </c>
      <c r="E8713" s="87">
        <v>11.5</v>
      </c>
      <c r="F8713" s="96">
        <f t="shared" si="1488"/>
        <v>16.8</v>
      </c>
      <c r="G8713" s="96"/>
      <c r="H8713" s="74">
        <f t="shared" si="1489"/>
        <v>299</v>
      </c>
      <c r="I8713" s="53">
        <f t="shared" si="1487"/>
        <v>1.0122625791641815</v>
      </c>
      <c r="J8713" s="53">
        <f t="shared" si="1490"/>
        <v>-0.21175881774130711</v>
      </c>
      <c r="K8713" s="53">
        <f t="shared" si="1491"/>
        <v>1.3435099383070224</v>
      </c>
      <c r="L8713" s="53">
        <f t="shared" si="1492"/>
        <v>17.158350888370411</v>
      </c>
      <c r="M8713" s="93">
        <f t="shared" si="1493"/>
        <v>1.8101061747789395</v>
      </c>
      <c r="N8713" s="53">
        <f t="shared" si="1494"/>
        <v>9.4968023384481395</v>
      </c>
      <c r="O8713">
        <f t="shared" si="1495"/>
        <v>0.91360372582885296</v>
      </c>
      <c r="P8713" s="53">
        <f t="shared" si="1496"/>
        <v>14.394224347482533</v>
      </c>
      <c r="Q8713" s="53">
        <v>0.2</v>
      </c>
      <c r="R8713" s="53">
        <f t="shared" si="1497"/>
        <v>4.9509702189726958</v>
      </c>
    </row>
    <row r="8714" spans="2:18" ht="15">
      <c r="B8714" s="84">
        <v>39017</v>
      </c>
      <c r="C8714" s="85">
        <v>0</v>
      </c>
      <c r="D8714" s="86">
        <v>22.1</v>
      </c>
      <c r="E8714" s="87">
        <v>9.3000000000000007</v>
      </c>
      <c r="F8714" s="96">
        <f t="shared" si="1488"/>
        <v>15.700000000000001</v>
      </c>
      <c r="G8714" s="96"/>
      <c r="H8714" s="74">
        <f t="shared" si="1489"/>
        <v>300</v>
      </c>
      <c r="I8714" s="53">
        <f t="shared" ref="I8714:I8777" si="1498">1+0.0334*COS($I$7*H8714-0.0552)</f>
        <v>1.0127951746494115</v>
      </c>
      <c r="J8714" s="53">
        <f t="shared" si="1490"/>
        <v>-0.2177473997368205</v>
      </c>
      <c r="K8714" s="53">
        <f t="shared" si="1491"/>
        <v>1.3367554147642666</v>
      </c>
      <c r="L8714" s="53">
        <f t="shared" si="1492"/>
        <v>16.919986949598503</v>
      </c>
      <c r="M8714" s="93">
        <f t="shared" si="1493"/>
        <v>1.8991063640870851</v>
      </c>
      <c r="N8714" s="53">
        <f t="shared" si="1494"/>
        <v>10.290913551377546</v>
      </c>
      <c r="O8714">
        <f t="shared" si="1495"/>
        <v>0.85826748663776053</v>
      </c>
      <c r="P8714" s="53">
        <f t="shared" si="1496"/>
        <v>13.419971190292229</v>
      </c>
      <c r="Q8714" s="53">
        <v>0.2</v>
      </c>
      <c r="R8714" s="53">
        <f t="shared" si="1497"/>
        <v>5.0896614554593702</v>
      </c>
    </row>
    <row r="8715" spans="2:18" ht="15">
      <c r="B8715" s="84">
        <v>39018</v>
      </c>
      <c r="C8715" s="85">
        <v>0</v>
      </c>
      <c r="D8715" s="86">
        <v>21.4</v>
      </c>
      <c r="E8715" s="87">
        <v>10.1</v>
      </c>
      <c r="F8715" s="96">
        <f t="shared" si="1488"/>
        <v>15.75</v>
      </c>
      <c r="G8715" s="96"/>
      <c r="H8715" s="74">
        <f t="shared" si="1489"/>
        <v>301</v>
      </c>
      <c r="I8715" s="53">
        <f t="shared" si="1498"/>
        <v>1.0133239838366084</v>
      </c>
      <c r="J8715" s="53">
        <f t="shared" si="1490"/>
        <v>-0.22367982947638354</v>
      </c>
      <c r="K8715" s="53">
        <f t="shared" si="1491"/>
        <v>1.3300357710230664</v>
      </c>
      <c r="L8715" s="53">
        <f t="shared" si="1492"/>
        <v>16.684145215907556</v>
      </c>
      <c r="M8715" s="93">
        <f t="shared" si="1493"/>
        <v>1.7621187850580617</v>
      </c>
      <c r="N8715" s="53">
        <f t="shared" si="1494"/>
        <v>9.534372256041495</v>
      </c>
      <c r="O8715">
        <f t="shared" si="1495"/>
        <v>0.86071789937834486</v>
      </c>
      <c r="P8715" s="53">
        <f t="shared" si="1496"/>
        <v>13.462945799582769</v>
      </c>
      <c r="Q8715" s="53">
        <v>0.2</v>
      </c>
      <c r="R8715" s="53">
        <f t="shared" si="1497"/>
        <v>4.919374817507058</v>
      </c>
    </row>
    <row r="8716" spans="2:18" ht="15">
      <c r="B8716" s="84">
        <v>39019</v>
      </c>
      <c r="C8716" s="85">
        <v>0</v>
      </c>
      <c r="D8716" s="86">
        <v>22.1</v>
      </c>
      <c r="E8716" s="87">
        <v>7.4</v>
      </c>
      <c r="F8716" s="96">
        <f t="shared" si="1488"/>
        <v>14.75</v>
      </c>
      <c r="G8716" s="96"/>
      <c r="H8716" s="74">
        <f t="shared" si="1489"/>
        <v>302</v>
      </c>
      <c r="I8716" s="53">
        <f t="shared" si="1498"/>
        <v>1.0138488502426257</v>
      </c>
      <c r="J8716" s="53">
        <f t="shared" si="1490"/>
        <v>-0.22955415685093136</v>
      </c>
      <c r="K8716" s="53">
        <f t="shared" si="1491"/>
        <v>1.3233530602239887</v>
      </c>
      <c r="L8716" s="53">
        <f t="shared" si="1492"/>
        <v>16.450910441660312</v>
      </c>
      <c r="M8716" s="93">
        <f t="shared" si="1493"/>
        <v>1.9226448629387241</v>
      </c>
      <c r="N8716" s="53">
        <f t="shared" si="1494"/>
        <v>10.722536341069608</v>
      </c>
      <c r="O8716">
        <f t="shared" si="1495"/>
        <v>0.81285049759855132</v>
      </c>
      <c r="P8716" s="53">
        <f t="shared" si="1496"/>
        <v>12.626360497124724</v>
      </c>
      <c r="Q8716" s="53">
        <v>0.2</v>
      </c>
      <c r="R8716" s="53">
        <f t="shared" si="1497"/>
        <v>5.1496116312027311</v>
      </c>
    </row>
    <row r="8717" spans="2:18" ht="15">
      <c r="B8717" s="84">
        <v>39020</v>
      </c>
      <c r="C8717" s="85">
        <v>0</v>
      </c>
      <c r="D8717" s="86">
        <v>22.9</v>
      </c>
      <c r="E8717" s="87">
        <v>7.8</v>
      </c>
      <c r="F8717" s="96">
        <f t="shared" si="1488"/>
        <v>15.35</v>
      </c>
      <c r="G8717" s="96"/>
      <c r="H8717" s="74">
        <f t="shared" si="1489"/>
        <v>303</v>
      </c>
      <c r="I8717" s="53">
        <f t="shared" si="1498"/>
        <v>1.0143696185510496</v>
      </c>
      <c r="J8717" s="53">
        <f t="shared" si="1490"/>
        <v>-0.23536842662812049</v>
      </c>
      <c r="K8717" s="53">
        <f t="shared" si="1491"/>
        <v>1.3167094095504064</v>
      </c>
      <c r="L8717" s="53">
        <f t="shared" si="1492"/>
        <v>16.220366637536831</v>
      </c>
      <c r="M8717" s="93">
        <f t="shared" si="1493"/>
        <v>1.956735600290336</v>
      </c>
      <c r="N8717" s="53">
        <f t="shared" si="1494"/>
        <v>10.715145227007952</v>
      </c>
      <c r="O8717">
        <f t="shared" si="1495"/>
        <v>0.84128412966214183</v>
      </c>
      <c r="P8717" s="53">
        <f t="shared" si="1496"/>
        <v>13.122558283559185</v>
      </c>
      <c r="Q8717" s="53">
        <v>0.2</v>
      </c>
      <c r="R8717" s="53">
        <f t="shared" si="1497"/>
        <v>5.1722283866178955</v>
      </c>
    </row>
    <row r="8718" spans="2:18" ht="15">
      <c r="B8718" s="84">
        <v>39021</v>
      </c>
      <c r="C8718" s="85">
        <v>0</v>
      </c>
      <c r="D8718" s="86">
        <v>16.100000000000001</v>
      </c>
      <c r="E8718" s="87">
        <v>7</v>
      </c>
      <c r="F8718" s="96">
        <f t="shared" si="1488"/>
        <v>11.55</v>
      </c>
      <c r="G8718" s="96"/>
      <c r="H8718" s="74">
        <f t="shared" si="1489"/>
        <v>304</v>
      </c>
      <c r="I8718" s="53">
        <f t="shared" si="1498"/>
        <v>1.0148861346581595</v>
      </c>
      <c r="J8718" s="53">
        <f t="shared" si="1490"/>
        <v>-0.24112067911849694</v>
      </c>
      <c r="K8718" s="53">
        <f t="shared" si="1491"/>
        <v>1.3101070214775534</v>
      </c>
      <c r="L8718" s="53">
        <f t="shared" si="1492"/>
        <v>15.992597005491556</v>
      </c>
      <c r="M8718" s="93">
        <f t="shared" si="1493"/>
        <v>1.3260114340812363</v>
      </c>
      <c r="N8718" s="53">
        <f t="shared" si="1494"/>
        <v>8.2014116577675402</v>
      </c>
      <c r="O8718">
        <f t="shared" si="1495"/>
        <v>0.67490968046401612</v>
      </c>
      <c r="P8718" s="53">
        <f t="shared" si="1496"/>
        <v>10.251909666829386</v>
      </c>
      <c r="Q8718" s="53">
        <v>0.2</v>
      </c>
      <c r="R8718" s="53">
        <f t="shared" si="1497"/>
        <v>4.4504562823031115</v>
      </c>
    </row>
    <row r="8719" spans="2:18" ht="15">
      <c r="B8719" s="84">
        <v>39022</v>
      </c>
      <c r="C8719" s="85">
        <v>0</v>
      </c>
      <c r="D8719" s="86">
        <v>18.2</v>
      </c>
      <c r="E8719" s="87">
        <v>4.0999999999999996</v>
      </c>
      <c r="F8719" s="96">
        <f t="shared" ref="F8719:F8782" si="1499">0.5*(D8719+E8719)</f>
        <v>11.149999999999999</v>
      </c>
      <c r="G8719" s="96"/>
      <c r="H8719" s="74">
        <f t="shared" ref="H8719:H8782" si="1500">B8719-DATE(YEAR(B8719),1,0)</f>
        <v>305</v>
      </c>
      <c r="I8719" s="53">
        <f t="shared" si="1498"/>
        <v>1.0153982457185289</v>
      </c>
      <c r="J8719" s="53">
        <f t="shared" ref="J8719:J8782" si="1501">ASIN(0.39785*SIN(4.869+$I$7*H8719+0.03345*SIN(6.224+$I$7*H8719)))</f>
        <v>-0.24680895089479327</v>
      </c>
      <c r="K8719" s="53">
        <f t="shared" ref="K8719:K8782" si="1502">ACOS(-TAN(J8719)*TAN($E$7*$I$8))</f>
        <v>1.3035481748675748</v>
      </c>
      <c r="L8719" s="53">
        <f t="shared" ref="L8719:L8782" si="1503">117.5*I8719*((K8719*SIN($E$7*$I$8)*SIN(J8719)+COS($E$7*$I$8)*COS(J8719)*SIN(K8719))/PI())</f>
        <v>15.767683873981852</v>
      </c>
      <c r="M8719" s="93">
        <f t="shared" ref="M8719:M8782" si="1504">0.0023*L8719/2.456*(0.5*(D8719+E8719)+17.8)*SQRT(D8719-E8719)</f>
        <v>1.6051865132262975</v>
      </c>
      <c r="N8719" s="53">
        <f t="shared" ref="N8719:N8782" si="1505">0.17*L8719*SQRT(D8719-E8719)</f>
        <v>10.065292077828996</v>
      </c>
      <c r="O8719">
        <f t="shared" ref="O8719:O8782" si="1506">5336/(F8719+273.15)^2*EXP(21.07-5336/(F8719+273.15))</f>
        <v>0.6591958902614411</v>
      </c>
      <c r="P8719" s="53">
        <f t="shared" ref="P8719:P8782" si="1507">EXP(21.07-5336/(F8719+273.15))</f>
        <v>9.9850993313825818</v>
      </c>
      <c r="Q8719" s="53">
        <v>0.2</v>
      </c>
      <c r="R8719" s="53">
        <f t="shared" ref="R8719:R8782" si="1508">(O8719*N8719*0.6+$L$8*6.43*(1+0.536*Q8719)*P8719*(1- G8719/100))/($O$7*(O8719+$L$8))</f>
        <v>4.849281869920155</v>
      </c>
    </row>
    <row r="8720" spans="2:18" ht="15">
      <c r="B8720" s="84">
        <v>39023</v>
      </c>
      <c r="C8720" s="85">
        <v>0</v>
      </c>
      <c r="D8720" s="86">
        <v>-0.6</v>
      </c>
      <c r="E8720" s="87">
        <v>-5.0999999999999996</v>
      </c>
      <c r="F8720" s="96">
        <f t="shared" si="1499"/>
        <v>-2.8499999999999996</v>
      </c>
      <c r="G8720" s="96"/>
      <c r="H8720" s="74">
        <f t="shared" si="1500"/>
        <v>306</v>
      </c>
      <c r="I8720" s="53">
        <f t="shared" si="1498"/>
        <v>1.0159058001902563</v>
      </c>
      <c r="J8720" s="53">
        <f t="shared" si="1501"/>
        <v>-0.25243127556549821</v>
      </c>
      <c r="K8720" s="53">
        <f t="shared" si="1502"/>
        <v>1.2970352258952598</v>
      </c>
      <c r="L8720" s="53">
        <f t="shared" si="1503"/>
        <v>15.545708633651007</v>
      </c>
      <c r="M8720" s="93">
        <f t="shared" si="1504"/>
        <v>0.46169741900612782</v>
      </c>
      <c r="N8720" s="53">
        <f t="shared" si="1505"/>
        <v>5.6061627565344905</v>
      </c>
      <c r="O8720">
        <f t="shared" si="1506"/>
        <v>0.27585999517216647</v>
      </c>
      <c r="P8720" s="53">
        <f t="shared" si="1507"/>
        <v>3.7771566331837305</v>
      </c>
      <c r="Q8720" s="53">
        <v>0.2</v>
      </c>
      <c r="R8720" s="53">
        <f t="shared" si="1508"/>
        <v>3.2050460270377412</v>
      </c>
    </row>
    <row r="8721" spans="2:18" ht="15">
      <c r="B8721" s="84">
        <v>39024</v>
      </c>
      <c r="C8721" s="85">
        <v>0</v>
      </c>
      <c r="D8721" s="86">
        <v>13.3</v>
      </c>
      <c r="E8721" s="87">
        <v>-3.4</v>
      </c>
      <c r="F8721" s="96">
        <f t="shared" si="1499"/>
        <v>4.95</v>
      </c>
      <c r="G8721" s="96"/>
      <c r="H8721" s="74">
        <f t="shared" si="1500"/>
        <v>307</v>
      </c>
      <c r="I8721" s="53">
        <f t="shared" si="1498"/>
        <v>1.0164086478798078</v>
      </c>
      <c r="J8721" s="53">
        <f t="shared" si="1501"/>
        <v>-0.25798568460379556</v>
      </c>
      <c r="K8721" s="53">
        <f t="shared" si="1502"/>
        <v>1.2905706087883901</v>
      </c>
      <c r="L8721" s="53">
        <f t="shared" si="1503"/>
        <v>15.326751673653153</v>
      </c>
      <c r="M8721" s="93">
        <f t="shared" si="1504"/>
        <v>1.334409825424788</v>
      </c>
      <c r="N8721" s="53">
        <f t="shared" si="1505"/>
        <v>10.647736078573484</v>
      </c>
      <c r="O8721">
        <f t="shared" si="1506"/>
        <v>0.45335825445314881</v>
      </c>
      <c r="P8721" s="53">
        <f t="shared" si="1507"/>
        <v>6.5709427641842737</v>
      </c>
      <c r="Q8721" s="53">
        <v>0.2</v>
      </c>
      <c r="R8721" s="53">
        <f t="shared" si="1508"/>
        <v>4.6760421339811717</v>
      </c>
    </row>
    <row r="8722" spans="2:18" ht="15">
      <c r="B8722" s="84">
        <v>39025</v>
      </c>
      <c r="C8722" s="85">
        <v>0</v>
      </c>
      <c r="D8722" s="86">
        <v>12.9</v>
      </c>
      <c r="E8722" s="87">
        <v>-2.2999999999999998</v>
      </c>
      <c r="F8722" s="96">
        <f t="shared" si="1499"/>
        <v>5.3000000000000007</v>
      </c>
      <c r="G8722" s="96"/>
      <c r="H8722" s="74">
        <f t="shared" si="1500"/>
        <v>308</v>
      </c>
      <c r="I8722" s="53">
        <f t="shared" si="1498"/>
        <v>1.0169066399864619</v>
      </c>
      <c r="J8722" s="53">
        <f t="shared" si="1501"/>
        <v>-0.26347020823283013</v>
      </c>
      <c r="K8722" s="53">
        <f t="shared" si="1502"/>
        <v>1.2841568363660321</v>
      </c>
      <c r="L8722" s="53">
        <f t="shared" si="1503"/>
        <v>15.110892318814727</v>
      </c>
      <c r="M8722" s="93">
        <f t="shared" si="1504"/>
        <v>1.2744516332361397</v>
      </c>
      <c r="N8722" s="53">
        <f t="shared" si="1505"/>
        <v>10.015227666266762</v>
      </c>
      <c r="O8722">
        <f t="shared" si="1506"/>
        <v>0.46325833201063299</v>
      </c>
      <c r="P8722" s="53">
        <f t="shared" si="1507"/>
        <v>6.7313451978244094</v>
      </c>
      <c r="Q8722" s="53">
        <v>0.2</v>
      </c>
      <c r="R8722" s="53">
        <f t="shared" si="1508"/>
        <v>4.558833089929351</v>
      </c>
    </row>
    <row r="8723" spans="2:18" ht="15">
      <c r="B8723" s="84">
        <v>39026</v>
      </c>
      <c r="C8723" s="85">
        <v>0</v>
      </c>
      <c r="D8723" s="86">
        <v>12.3</v>
      </c>
      <c r="E8723" s="87">
        <v>-2.7</v>
      </c>
      <c r="F8723" s="96">
        <f t="shared" si="1499"/>
        <v>4.8000000000000007</v>
      </c>
      <c r="G8723" s="96"/>
      <c r="H8723" s="74">
        <f t="shared" si="1500"/>
        <v>309</v>
      </c>
      <c r="I8723" s="53">
        <f t="shared" si="1498"/>
        <v>1.0173996291463423</v>
      </c>
      <c r="J8723" s="53">
        <f t="shared" si="1501"/>
        <v>-0.26888287636813218</v>
      </c>
      <c r="K8723" s="53">
        <f t="shared" si="1502"/>
        <v>1.2777965003575227</v>
      </c>
      <c r="L8723" s="53">
        <f t="shared" si="1503"/>
        <v>14.89820876783244</v>
      </c>
      <c r="M8723" s="93">
        <f t="shared" si="1504"/>
        <v>1.2212022560709155</v>
      </c>
      <c r="N8723" s="53">
        <f t="shared" si="1505"/>
        <v>9.8090874558431818</v>
      </c>
      <c r="O8723">
        <f t="shared" si="1506"/>
        <v>0.44917247985014386</v>
      </c>
      <c r="P8723" s="53">
        <f t="shared" si="1507"/>
        <v>6.5032533846945055</v>
      </c>
      <c r="Q8723" s="53">
        <v>0.2</v>
      </c>
      <c r="R8723" s="53">
        <f t="shared" si="1508"/>
        <v>4.4885952421017308</v>
      </c>
    </row>
    <row r="8724" spans="2:18" ht="15">
      <c r="B8724" s="84">
        <v>39027</v>
      </c>
      <c r="C8724" s="85">
        <v>0</v>
      </c>
      <c r="D8724" s="86">
        <v>12.3</v>
      </c>
      <c r="E8724" s="87">
        <v>-1</v>
      </c>
      <c r="F8724" s="96">
        <f t="shared" si="1499"/>
        <v>5.65</v>
      </c>
      <c r="G8724" s="96"/>
      <c r="H8724" s="74">
        <f t="shared" si="1500"/>
        <v>310</v>
      </c>
      <c r="I8724" s="53">
        <f t="shared" si="1498"/>
        <v>1.0178874694760252</v>
      </c>
      <c r="J8724" s="53">
        <f t="shared" si="1501"/>
        <v>-0.27422171961789704</v>
      </c>
      <c r="K8724" s="53">
        <f t="shared" si="1502"/>
        <v>1.2714922714843895</v>
      </c>
      <c r="L8724" s="53">
        <f t="shared" si="1503"/>
        <v>14.688778032712165</v>
      </c>
      <c r="M8724" s="93">
        <f t="shared" si="1504"/>
        <v>1.1763967314812194</v>
      </c>
      <c r="N8724" s="53">
        <f t="shared" si="1505"/>
        <v>9.1066869996855218</v>
      </c>
      <c r="O8724">
        <f t="shared" si="1506"/>
        <v>0.47334743159239989</v>
      </c>
      <c r="P8724" s="53">
        <f t="shared" si="1507"/>
        <v>6.8952456490096594</v>
      </c>
      <c r="Q8724" s="53">
        <v>0.2</v>
      </c>
      <c r="R8724" s="53">
        <f t="shared" si="1508"/>
        <v>4.3812797612891243</v>
      </c>
    </row>
    <row r="8725" spans="2:18" ht="15">
      <c r="B8725" s="84">
        <v>39028</v>
      </c>
      <c r="C8725" s="85">
        <v>0</v>
      </c>
      <c r="D8725" s="86">
        <v>17.3</v>
      </c>
      <c r="E8725" s="87">
        <v>0.1</v>
      </c>
      <c r="F8725" s="96">
        <f t="shared" si="1499"/>
        <v>8.7000000000000011</v>
      </c>
      <c r="G8725" s="96"/>
      <c r="H8725" s="74">
        <f t="shared" si="1500"/>
        <v>311</v>
      </c>
      <c r="I8725" s="53">
        <f t="shared" si="1498"/>
        <v>1.0183700166157084</v>
      </c>
      <c r="J8725" s="53">
        <f t="shared" si="1501"/>
        <v>-0.27948477034166919</v>
      </c>
      <c r="K8725" s="53">
        <f t="shared" si="1502"/>
        <v>1.2652468992870076</v>
      </c>
      <c r="L8725" s="53">
        <f t="shared" si="1503"/>
        <v>14.482675879656613</v>
      </c>
      <c r="M8725" s="93">
        <f t="shared" si="1504"/>
        <v>1.4905906141801353</v>
      </c>
      <c r="N8725" s="53">
        <f t="shared" si="1505"/>
        <v>10.210851406603613</v>
      </c>
      <c r="O8725">
        <f t="shared" si="1506"/>
        <v>0.56974037769295616</v>
      </c>
      <c r="P8725" s="53">
        <f t="shared" si="1507"/>
        <v>8.4819802434146006</v>
      </c>
      <c r="Q8725" s="53">
        <v>0.2</v>
      </c>
      <c r="R8725" s="53">
        <f t="shared" si="1508"/>
        <v>4.7697567687460323</v>
      </c>
    </row>
    <row r="8726" spans="2:18" ht="15">
      <c r="B8726" s="84">
        <v>39029</v>
      </c>
      <c r="C8726" s="85">
        <v>0</v>
      </c>
      <c r="D8726" s="86">
        <v>14.9</v>
      </c>
      <c r="E8726" s="87">
        <v>-1.1000000000000001</v>
      </c>
      <c r="F8726" s="96">
        <f t="shared" si="1499"/>
        <v>6.9</v>
      </c>
      <c r="G8726" s="96"/>
      <c r="H8726" s="74">
        <f t="shared" si="1500"/>
        <v>312</v>
      </c>
      <c r="I8726" s="53">
        <f t="shared" si="1498"/>
        <v>1.0188471277719298</v>
      </c>
      <c r="J8726" s="53">
        <f t="shared" si="1501"/>
        <v>-0.28467006376778992</v>
      </c>
      <c r="K8726" s="53">
        <f t="shared" si="1502"/>
        <v>1.2590632116775065</v>
      </c>
      <c r="L8726" s="53">
        <f t="shared" si="1503"/>
        <v>14.279976771613258</v>
      </c>
      <c r="M8726" s="93">
        <f t="shared" si="1504"/>
        <v>1.3212467107416113</v>
      </c>
      <c r="N8726" s="53">
        <f t="shared" si="1505"/>
        <v>9.7103842046970161</v>
      </c>
      <c r="O8726">
        <f t="shared" si="1506"/>
        <v>0.51096962479543406</v>
      </c>
      <c r="P8726" s="53">
        <f t="shared" si="1507"/>
        <v>7.5101812239281029</v>
      </c>
      <c r="Q8726" s="53">
        <v>0.2</v>
      </c>
      <c r="R8726" s="53">
        <f t="shared" si="1508"/>
        <v>4.5736986425482016</v>
      </c>
    </row>
    <row r="8727" spans="2:18" ht="15">
      <c r="B8727" s="84">
        <v>39030</v>
      </c>
      <c r="C8727" s="85">
        <v>0</v>
      </c>
      <c r="D8727" s="86">
        <v>11.7</v>
      </c>
      <c r="E8727" s="87">
        <v>0.5</v>
      </c>
      <c r="F8727" s="96">
        <f t="shared" si="1499"/>
        <v>6.1</v>
      </c>
      <c r="G8727" s="96"/>
      <c r="H8727" s="74">
        <f t="shared" si="1500"/>
        <v>313</v>
      </c>
      <c r="I8727" s="53">
        <f t="shared" si="1498"/>
        <v>1.0193186617598224</v>
      </c>
      <c r="J8727" s="53">
        <f t="shared" si="1501"/>
        <v>-0.28977563916981031</v>
      </c>
      <c r="K8727" s="53">
        <f t="shared" si="1502"/>
        <v>1.2529441142002091</v>
      </c>
      <c r="L8727" s="53">
        <f t="shared" si="1503"/>
        <v>14.080753812694676</v>
      </c>
      <c r="M8727" s="93">
        <f t="shared" si="1504"/>
        <v>1.0547081239485891</v>
      </c>
      <c r="N8727" s="53">
        <f t="shared" si="1505"/>
        <v>8.0109466238132612</v>
      </c>
      <c r="O8727">
        <f t="shared" si="1506"/>
        <v>0.48660179431929285</v>
      </c>
      <c r="P8727" s="53">
        <f t="shared" si="1507"/>
        <v>7.1112221953762669</v>
      </c>
      <c r="Q8727" s="53">
        <v>0.2</v>
      </c>
      <c r="R8727" s="53">
        <f t="shared" si="1508"/>
        <v>4.1668836186380753</v>
      </c>
    </row>
    <row r="8728" spans="2:18" ht="15">
      <c r="B8728" s="84">
        <v>39031</v>
      </c>
      <c r="C8728" s="85">
        <v>0</v>
      </c>
      <c r="D8728" s="86">
        <v>18.899999999999999</v>
      </c>
      <c r="E8728" s="87">
        <v>1.3</v>
      </c>
      <c r="F8728" s="96">
        <f t="shared" si="1499"/>
        <v>10.1</v>
      </c>
      <c r="G8728" s="96"/>
      <c r="H8728" s="74">
        <f t="shared" si="1500"/>
        <v>314</v>
      </c>
      <c r="I8728" s="53">
        <f t="shared" si="1498"/>
        <v>1.0197844790448929</v>
      </c>
      <c r="J8728" s="53">
        <f t="shared" si="1501"/>
        <v>-0.29479954110186718</v>
      </c>
      <c r="K8728" s="53">
        <f t="shared" si="1502"/>
        <v>1.2468925889808187</v>
      </c>
      <c r="L8728" s="53">
        <f t="shared" si="1503"/>
        <v>13.885078694683791</v>
      </c>
      <c r="M8728" s="93">
        <f t="shared" si="1504"/>
        <v>1.5219779348505127</v>
      </c>
      <c r="N8728" s="53">
        <f t="shared" si="1505"/>
        <v>9.9026995069157877</v>
      </c>
      <c r="O8728">
        <f t="shared" si="1506"/>
        <v>0.61945815991778674</v>
      </c>
      <c r="P8728" s="53">
        <f t="shared" si="1507"/>
        <v>9.3139948679570814</v>
      </c>
      <c r="Q8728" s="53">
        <v>0.2</v>
      </c>
      <c r="R8728" s="53">
        <f t="shared" si="1508"/>
        <v>4.7663692527304011</v>
      </c>
    </row>
    <row r="8729" spans="2:18" ht="15">
      <c r="B8729" s="84">
        <v>39032</v>
      </c>
      <c r="C8729" s="85">
        <v>0</v>
      </c>
      <c r="D8729" s="86">
        <v>7.7</v>
      </c>
      <c r="E8729" s="87">
        <v>0.5</v>
      </c>
      <c r="F8729" s="96">
        <f t="shared" si="1499"/>
        <v>4.0999999999999996</v>
      </c>
      <c r="G8729" s="96"/>
      <c r="H8729" s="74">
        <f t="shared" si="1500"/>
        <v>315</v>
      </c>
      <c r="I8729" s="53">
        <f t="shared" si="1498"/>
        <v>1.0202444417843124</v>
      </c>
      <c r="J8729" s="53">
        <f t="shared" si="1501"/>
        <v>-0.29973982069280281</v>
      </c>
      <c r="K8729" s="53">
        <f t="shared" si="1502"/>
        <v>1.2409116933456585</v>
      </c>
      <c r="L8729" s="53">
        <f t="shared" si="1503"/>
        <v>13.693021645835916</v>
      </c>
      <c r="M8729" s="93">
        <f t="shared" si="1504"/>
        <v>0.75354489378357659</v>
      </c>
      <c r="N8729" s="53">
        <f t="shared" si="1505"/>
        <v>6.2461795523628929</v>
      </c>
      <c r="O8729">
        <f t="shared" si="1506"/>
        <v>0.43008372345799578</v>
      </c>
      <c r="P8729" s="53">
        <f t="shared" si="1507"/>
        <v>6.1955561269003381</v>
      </c>
      <c r="Q8729" s="53">
        <v>0.2</v>
      </c>
      <c r="R8729" s="53">
        <f t="shared" si="1508"/>
        <v>3.6936500685167979</v>
      </c>
    </row>
    <row r="8730" spans="2:18" ht="15">
      <c r="B8730" s="84">
        <v>39033</v>
      </c>
      <c r="C8730" s="85">
        <v>0</v>
      </c>
      <c r="D8730" s="86">
        <v>13.7</v>
      </c>
      <c r="E8730" s="87">
        <v>-0.3</v>
      </c>
      <c r="F8730" s="96">
        <f t="shared" si="1499"/>
        <v>6.6999999999999993</v>
      </c>
      <c r="G8730" s="96"/>
      <c r="H8730" s="74">
        <f t="shared" si="1500"/>
        <v>316</v>
      </c>
      <c r="I8730" s="53">
        <f t="shared" si="1498"/>
        <v>1.020698413867706</v>
      </c>
      <c r="J8730" s="53">
        <f t="shared" si="1501"/>
        <v>-0.30459453699858596</v>
      </c>
      <c r="K8730" s="53">
        <f t="shared" si="1502"/>
        <v>1.2350045580925202</v>
      </c>
      <c r="L8730" s="53">
        <f t="shared" si="1503"/>
        <v>13.504651382186657</v>
      </c>
      <c r="M8730" s="93">
        <f t="shared" si="1504"/>
        <v>1.1593456938550744</v>
      </c>
      <c r="N8730" s="53">
        <f t="shared" si="1505"/>
        <v>8.5900623619941552</v>
      </c>
      <c r="O8730">
        <f t="shared" si="1506"/>
        <v>0.50477958212244722</v>
      </c>
      <c r="P8730" s="53">
        <f t="shared" si="1507"/>
        <v>7.4086074046180963</v>
      </c>
      <c r="Q8730" s="53">
        <v>0.2</v>
      </c>
      <c r="R8730" s="53">
        <f t="shared" si="1508"/>
        <v>4.3208125462865494</v>
      </c>
    </row>
    <row r="8731" spans="2:18" ht="15">
      <c r="B8731" s="84">
        <v>39034</v>
      </c>
      <c r="C8731" s="85">
        <v>0</v>
      </c>
      <c r="D8731" s="86">
        <v>14.3</v>
      </c>
      <c r="E8731" s="87">
        <v>0.5</v>
      </c>
      <c r="F8731" s="96">
        <f t="shared" si="1499"/>
        <v>7.4</v>
      </c>
      <c r="G8731" s="96"/>
      <c r="H8731" s="74">
        <f t="shared" si="1500"/>
        <v>317</v>
      </c>
      <c r="I8731" s="53">
        <f t="shared" si="1498"/>
        <v>1.0211462609574309</v>
      </c>
      <c r="J8731" s="53">
        <f t="shared" si="1501"/>
        <v>-0.3093617584123764</v>
      </c>
      <c r="K8731" s="53">
        <f t="shared" si="1502"/>
        <v>1.2291743853950863</v>
      </c>
      <c r="L8731" s="53">
        <f t="shared" si="1503"/>
        <v>13.320035061569568</v>
      </c>
      <c r="M8731" s="93">
        <f t="shared" si="1504"/>
        <v>1.1677366891571679</v>
      </c>
      <c r="N8731" s="53">
        <f t="shared" si="1505"/>
        <v>8.4118947973930425</v>
      </c>
      <c r="O8731">
        <f t="shared" si="1506"/>
        <v>0.52673647299531223</v>
      </c>
      <c r="P8731" s="53">
        <f t="shared" si="1507"/>
        <v>7.7695902650483699</v>
      </c>
      <c r="Q8731" s="53">
        <v>0.2</v>
      </c>
      <c r="R8731" s="53">
        <f t="shared" si="1508"/>
        <v>4.3149985486594256</v>
      </c>
    </row>
    <row r="8732" spans="2:18" ht="15">
      <c r="B8732" s="84">
        <v>39035</v>
      </c>
      <c r="C8732" s="85">
        <v>0</v>
      </c>
      <c r="D8732" s="86">
        <v>14.5</v>
      </c>
      <c r="E8732" s="87">
        <v>0.5</v>
      </c>
      <c r="F8732" s="96">
        <f t="shared" si="1499"/>
        <v>7.5</v>
      </c>
      <c r="G8732" s="96"/>
      <c r="H8732" s="74">
        <f t="shared" si="1500"/>
        <v>318</v>
      </c>
      <c r="I8732" s="53">
        <f t="shared" si="1498"/>
        <v>1.0215878505283278</v>
      </c>
      <c r="J8732" s="53">
        <f t="shared" si="1501"/>
        <v>-0.31403956413128459</v>
      </c>
      <c r="K8732" s="53">
        <f t="shared" si="1502"/>
        <v>1.2234244463235751</v>
      </c>
      <c r="L8732" s="53">
        <f t="shared" si="1503"/>
        <v>13.139238240542905</v>
      </c>
      <c r="M8732" s="93">
        <f t="shared" si="1504"/>
        <v>1.1648076114843848</v>
      </c>
      <c r="N8732" s="53">
        <f t="shared" si="1505"/>
        <v>8.3576297292827011</v>
      </c>
      <c r="O8732">
        <f t="shared" si="1506"/>
        <v>0.52994046015629992</v>
      </c>
      <c r="P8732" s="53">
        <f t="shared" si="1507"/>
        <v>7.8224239699391331</v>
      </c>
      <c r="Q8732" s="53">
        <v>0.2</v>
      </c>
      <c r="R8732" s="53">
        <f t="shared" si="1508"/>
        <v>4.3078014178602926</v>
      </c>
    </row>
    <row r="8733" spans="2:18" ht="15">
      <c r="B8733" s="84">
        <v>39036</v>
      </c>
      <c r="C8733" s="85">
        <v>0</v>
      </c>
      <c r="D8733" s="86">
        <v>14.1</v>
      </c>
      <c r="E8733" s="87">
        <v>1.8</v>
      </c>
      <c r="F8733" s="96">
        <f t="shared" si="1499"/>
        <v>7.95</v>
      </c>
      <c r="G8733" s="96"/>
      <c r="H8733" s="74">
        <f t="shared" si="1500"/>
        <v>319</v>
      </c>
      <c r="I8733" s="53">
        <f t="shared" si="1498"/>
        <v>1.0220230519069382</v>
      </c>
      <c r="J8733" s="53">
        <f t="shared" si="1501"/>
        <v>-0.3186260456786566</v>
      </c>
      <c r="K8733" s="53">
        <f t="shared" si="1502"/>
        <v>1.2177580779650874</v>
      </c>
      <c r="L8733" s="53">
        <f t="shared" si="1503"/>
        <v>12.962324834415274</v>
      </c>
      <c r="M8733" s="93">
        <f t="shared" si="1504"/>
        <v>1.0962564541588549</v>
      </c>
      <c r="N8733" s="53">
        <f t="shared" si="1505"/>
        <v>7.7283072138523439</v>
      </c>
      <c r="O8733">
        <f t="shared" si="1506"/>
        <v>0.5445705104608336</v>
      </c>
      <c r="P8733" s="53">
        <f t="shared" si="1507"/>
        <v>8.0641758592374195</v>
      </c>
      <c r="Q8733" s="53">
        <v>0.2</v>
      </c>
      <c r="R8733" s="53">
        <f t="shared" si="1508"/>
        <v>4.1908110407859924</v>
      </c>
    </row>
    <row r="8734" spans="2:18" ht="15">
      <c r="B8734" s="84">
        <v>39037</v>
      </c>
      <c r="C8734" s="85">
        <v>0</v>
      </c>
      <c r="D8734" s="86">
        <v>12.7</v>
      </c>
      <c r="E8734" s="87">
        <v>2.5</v>
      </c>
      <c r="F8734" s="96">
        <f t="shared" si="1499"/>
        <v>7.6</v>
      </c>
      <c r="G8734" s="96"/>
      <c r="H8734" s="74">
        <f t="shared" si="1500"/>
        <v>320</v>
      </c>
      <c r="I8734" s="53">
        <f t="shared" si="1498"/>
        <v>1.0224517363101726</v>
      </c>
      <c r="J8734" s="53">
        <f t="shared" si="1501"/>
        <v>-0.32311930848040749</v>
      </c>
      <c r="K8734" s="53">
        <f t="shared" si="1502"/>
        <v>1.2121786801282579</v>
      </c>
      <c r="L8734" s="53">
        <f t="shared" si="1503"/>
        <v>12.789357080551207</v>
      </c>
      <c r="M8734" s="93">
        <f t="shared" si="1504"/>
        <v>0.97158765751887988</v>
      </c>
      <c r="N8734" s="53">
        <f t="shared" si="1505"/>
        <v>6.9438082637330156</v>
      </c>
      <c r="O8734">
        <f t="shared" si="1506"/>
        <v>0.53316149762387977</v>
      </c>
      <c r="P8734" s="53">
        <f t="shared" si="1507"/>
        <v>7.8755789254229045</v>
      </c>
      <c r="Q8734" s="53">
        <v>0.2</v>
      </c>
      <c r="R8734" s="53">
        <f t="shared" si="1508"/>
        <v>4.0038236245145633</v>
      </c>
    </row>
    <row r="8735" spans="2:18" ht="15">
      <c r="B8735" s="84">
        <v>39038</v>
      </c>
      <c r="C8735" s="85">
        <v>0</v>
      </c>
      <c r="D8735" s="86">
        <v>13.5</v>
      </c>
      <c r="E8735" s="87">
        <v>5.4</v>
      </c>
      <c r="F8735" s="96">
        <f t="shared" si="1499"/>
        <v>9.4499999999999993</v>
      </c>
      <c r="G8735" s="96"/>
      <c r="H8735" s="74">
        <f t="shared" si="1500"/>
        <v>321</v>
      </c>
      <c r="I8735" s="53">
        <f t="shared" si="1498"/>
        <v>1.0228737768834191</v>
      </c>
      <c r="J8735" s="53">
        <f t="shared" si="1501"/>
        <v>-0.32751747349366472</v>
      </c>
      <c r="K8735" s="53">
        <f t="shared" si="1502"/>
        <v>1.2066897116181678</v>
      </c>
      <c r="L8735" s="53">
        <f t="shared" si="1503"/>
        <v>12.620395505124998</v>
      </c>
      <c r="M8735" s="93">
        <f t="shared" si="1504"/>
        <v>0.91660338106493855</v>
      </c>
      <c r="N8735" s="53">
        <f t="shared" si="1505"/>
        <v>6.1061067995569704</v>
      </c>
      <c r="O8735">
        <f t="shared" si="1506"/>
        <v>0.595922233604674</v>
      </c>
      <c r="P8735" s="53">
        <f t="shared" si="1507"/>
        <v>8.9190394154861323</v>
      </c>
      <c r="Q8735" s="53">
        <v>0.2</v>
      </c>
      <c r="R8735" s="53">
        <f t="shared" si="1508"/>
        <v>3.8985175718578309</v>
      </c>
    </row>
    <row r="8736" spans="2:18" ht="15">
      <c r="B8736" s="84">
        <v>39039</v>
      </c>
      <c r="C8736" s="85">
        <v>2.6</v>
      </c>
      <c r="D8736" s="86">
        <v>12.3</v>
      </c>
      <c r="E8736" s="87">
        <v>6.9</v>
      </c>
      <c r="F8736" s="96">
        <f t="shared" si="1499"/>
        <v>9.6000000000000014</v>
      </c>
      <c r="G8736" s="96"/>
      <c r="H8736" s="74">
        <f t="shared" si="1500"/>
        <v>322</v>
      </c>
      <c r="I8736" s="53">
        <f t="shared" si="1498"/>
        <v>1.0232890487380821</v>
      </c>
      <c r="J8736" s="53">
        <f t="shared" si="1501"/>
        <v>-0.33181867888566741</v>
      </c>
      <c r="K8736" s="53">
        <f t="shared" si="1502"/>
        <v>1.2012946860691214</v>
      </c>
      <c r="L8736" s="53">
        <f t="shared" si="1503"/>
        <v>12.455498893477454</v>
      </c>
      <c r="M8736" s="93">
        <f t="shared" si="1504"/>
        <v>0.74269079929975856</v>
      </c>
      <c r="N8736" s="53">
        <f t="shared" si="1505"/>
        <v>4.9204738578805962</v>
      </c>
      <c r="O8736">
        <f t="shared" si="1506"/>
        <v>0.60128303560892482</v>
      </c>
      <c r="P8736" s="53">
        <f t="shared" si="1507"/>
        <v>9.0088292858947234</v>
      </c>
      <c r="Q8736" s="53">
        <v>0.2</v>
      </c>
      <c r="R8736" s="53">
        <f t="shared" si="1508"/>
        <v>3.6426339287528253</v>
      </c>
    </row>
    <row r="8737" spans="2:18" ht="15">
      <c r="B8737" s="84">
        <v>39040</v>
      </c>
      <c r="C8737" s="85">
        <v>2.2000000000000002</v>
      </c>
      <c r="D8737" s="86">
        <v>14.9</v>
      </c>
      <c r="E8737" s="87">
        <v>7.7</v>
      </c>
      <c r="F8737" s="96">
        <f t="shared" si="1499"/>
        <v>11.3</v>
      </c>
      <c r="G8737" s="96"/>
      <c r="H8737" s="74">
        <f t="shared" si="1500"/>
        <v>323</v>
      </c>
      <c r="I8737" s="53">
        <f t="shared" si="1498"/>
        <v>1.0236974289885385</v>
      </c>
      <c r="J8737" s="53">
        <f t="shared" si="1501"/>
        <v>-0.33602108176058221</v>
      </c>
      <c r="K8737" s="53">
        <f t="shared" si="1502"/>
        <v>1.1959971673247867</v>
      </c>
      <c r="L8737" s="53">
        <f t="shared" si="1503"/>
        <v>12.294724264213732</v>
      </c>
      <c r="M8737" s="93">
        <f t="shared" si="1504"/>
        <v>0.89903687245324482</v>
      </c>
      <c r="N8737" s="53">
        <f t="shared" si="1505"/>
        <v>5.6083352007571907</v>
      </c>
      <c r="O8737">
        <f t="shared" si="1506"/>
        <v>0.66505069515847637</v>
      </c>
      <c r="P8737" s="53">
        <f t="shared" si="1507"/>
        <v>10.084417259960709</v>
      </c>
      <c r="Q8737" s="53">
        <v>0.2</v>
      </c>
      <c r="R8737" s="53">
        <f t="shared" si="1508"/>
        <v>3.8616068909029337</v>
      </c>
    </row>
    <row r="8738" spans="2:18" ht="15">
      <c r="B8738" s="84">
        <v>39041</v>
      </c>
      <c r="C8738" s="85">
        <v>3.6</v>
      </c>
      <c r="D8738" s="86">
        <v>14.5</v>
      </c>
      <c r="E8738" s="87">
        <v>4.9000000000000004</v>
      </c>
      <c r="F8738" s="96">
        <f t="shared" si="1499"/>
        <v>9.6999999999999993</v>
      </c>
      <c r="G8738" s="96"/>
      <c r="H8738" s="74">
        <f t="shared" si="1500"/>
        <v>324</v>
      </c>
      <c r="I8738" s="53">
        <f t="shared" si="1498"/>
        <v>1.0240987967885025</v>
      </c>
      <c r="J8738" s="53">
        <f t="shared" si="1501"/>
        <v>-0.34012285993158092</v>
      </c>
      <c r="K8738" s="53">
        <f t="shared" si="1502"/>
        <v>1.190800764357423</v>
      </c>
      <c r="L8738" s="53">
        <f t="shared" si="1503"/>
        <v>12.138126847161859</v>
      </c>
      <c r="M8738" s="93">
        <f t="shared" si="1504"/>
        <v>0.96854422416143238</v>
      </c>
      <c r="N8738" s="53">
        <f t="shared" si="1505"/>
        <v>6.3934637861166994</v>
      </c>
      <c r="O8738">
        <f t="shared" si="1506"/>
        <v>0.60488028738548616</v>
      </c>
      <c r="P8738" s="53">
        <f t="shared" si="1507"/>
        <v>9.0691372956940839</v>
      </c>
      <c r="Q8738" s="53">
        <v>0.2</v>
      </c>
      <c r="R8738" s="53">
        <f t="shared" si="1508"/>
        <v>3.972268826938075</v>
      </c>
    </row>
    <row r="8739" spans="2:18" ht="15">
      <c r="B8739" s="84">
        <v>39042</v>
      </c>
      <c r="C8739" s="85">
        <v>1</v>
      </c>
      <c r="D8739" s="86">
        <v>10.9</v>
      </c>
      <c r="E8739" s="87">
        <v>5</v>
      </c>
      <c r="F8739" s="96">
        <f t="shared" si="1499"/>
        <v>7.95</v>
      </c>
      <c r="G8739" s="96"/>
      <c r="H8739" s="74">
        <f t="shared" si="1500"/>
        <v>325</v>
      </c>
      <c r="I8739" s="53">
        <f t="shared" si="1498"/>
        <v>1.0244930333667843</v>
      </c>
      <c r="J8739" s="53">
        <f t="shared" si="1501"/>
        <v>-0.34412221373519702</v>
      </c>
      <c r="K8739" s="53">
        <f t="shared" si="1502"/>
        <v>1.1857091257204355</v>
      </c>
      <c r="L8739" s="53">
        <f t="shared" si="1503"/>
        <v>11.985760065291743</v>
      </c>
      <c r="M8739" s="93">
        <f t="shared" si="1504"/>
        <v>0.70205040197816126</v>
      </c>
      <c r="N8739" s="53">
        <f t="shared" si="1505"/>
        <v>4.9492627072000328</v>
      </c>
      <c r="O8739">
        <f t="shared" si="1506"/>
        <v>0.5445705104608336</v>
      </c>
      <c r="P8739" s="53">
        <f t="shared" si="1507"/>
        <v>8.0641758592374195</v>
      </c>
      <c r="Q8739" s="53">
        <v>0.2</v>
      </c>
      <c r="R8739" s="53">
        <f t="shared" si="1508"/>
        <v>3.5828402448505283</v>
      </c>
    </row>
    <row r="8740" spans="2:18" ht="15">
      <c r="B8740" s="84">
        <v>39043</v>
      </c>
      <c r="C8740" s="85">
        <v>3.8</v>
      </c>
      <c r="D8740" s="86">
        <v>14.9</v>
      </c>
      <c r="E8740" s="87">
        <v>4.7</v>
      </c>
      <c r="F8740" s="96">
        <f t="shared" si="1499"/>
        <v>9.8000000000000007</v>
      </c>
      <c r="G8740" s="96"/>
      <c r="H8740" s="74">
        <f t="shared" si="1500"/>
        <v>326</v>
      </c>
      <c r="I8740" s="53">
        <f t="shared" si="1498"/>
        <v>1.0248800220624379</v>
      </c>
      <c r="J8740" s="53">
        <f t="shared" si="1501"/>
        <v>-0.34801736788468596</v>
      </c>
      <c r="K8740" s="53">
        <f t="shared" si="1502"/>
        <v>1.1807259335312856</v>
      </c>
      <c r="L8740" s="53">
        <f t="shared" si="1503"/>
        <v>11.837675520670564</v>
      </c>
      <c r="M8740" s="93">
        <f t="shared" si="1504"/>
        <v>0.97718113245231153</v>
      </c>
      <c r="N8740" s="53">
        <f t="shared" si="1505"/>
        <v>6.4271056462112348</v>
      </c>
      <c r="O8740">
        <f t="shared" si="1506"/>
        <v>0.60849634259372132</v>
      </c>
      <c r="P8740" s="53">
        <f t="shared" si="1507"/>
        <v>9.1298059701525496</v>
      </c>
      <c r="Q8740" s="53">
        <v>0.2</v>
      </c>
      <c r="R8740" s="53">
        <f t="shared" si="1508"/>
        <v>3.9838156356606418</v>
      </c>
    </row>
    <row r="8741" spans="2:18" ht="15">
      <c r="B8741" s="84">
        <v>39044</v>
      </c>
      <c r="C8741" s="85">
        <v>0</v>
      </c>
      <c r="D8741" s="86">
        <v>8.9</v>
      </c>
      <c r="E8741" s="87">
        <v>-0.3</v>
      </c>
      <c r="F8741" s="96">
        <f t="shared" si="1499"/>
        <v>4.3</v>
      </c>
      <c r="G8741" s="96"/>
      <c r="H8741" s="74">
        <f t="shared" si="1500"/>
        <v>327</v>
      </c>
      <c r="I8741" s="53">
        <f t="shared" si="1498"/>
        <v>1.0252596483592822</v>
      </c>
      <c r="J8741" s="53">
        <f t="shared" si="1501"/>
        <v>-0.3518065733587763</v>
      </c>
      <c r="K8741" s="53">
        <f t="shared" si="1502"/>
        <v>1.1758548969849183</v>
      </c>
      <c r="L8741" s="53">
        <f t="shared" si="1503"/>
        <v>11.69392298450672</v>
      </c>
      <c r="M8741" s="93">
        <f t="shared" si="1504"/>
        <v>0.73408422283236063</v>
      </c>
      <c r="N8741" s="53">
        <f t="shared" si="1505"/>
        <v>6.029802178181531</v>
      </c>
      <c r="O8741">
        <f t="shared" si="1506"/>
        <v>0.43546363278067091</v>
      </c>
      <c r="P8741" s="53">
        <f t="shared" si="1507"/>
        <v>6.2821098846825247</v>
      </c>
      <c r="Q8741" s="53">
        <v>0.2</v>
      </c>
      <c r="R8741" s="53">
        <f t="shared" si="1508"/>
        <v>3.656968529675277</v>
      </c>
    </row>
    <row r="8742" spans="2:18" ht="15">
      <c r="B8742" s="84">
        <v>39045</v>
      </c>
      <c r="C8742" s="85">
        <v>0</v>
      </c>
      <c r="D8742" s="86">
        <v>7.7</v>
      </c>
      <c r="E8742" s="87">
        <v>0.5</v>
      </c>
      <c r="F8742" s="96">
        <f t="shared" si="1499"/>
        <v>4.0999999999999996</v>
      </c>
      <c r="G8742" s="96"/>
      <c r="H8742" s="74">
        <f t="shared" si="1500"/>
        <v>328</v>
      </c>
      <c r="I8742" s="53">
        <f t="shared" si="1498"/>
        <v>1.0256317999197884</v>
      </c>
      <c r="J8742" s="53">
        <f t="shared" si="1501"/>
        <v>-0.35548810932188296</v>
      </c>
      <c r="K8742" s="53">
        <f t="shared" si="1502"/>
        <v>1.171099745401277</v>
      </c>
      <c r="L8742" s="53">
        <f t="shared" si="1503"/>
        <v>11.554550391307496</v>
      </c>
      <c r="M8742" s="93">
        <f t="shared" si="1504"/>
        <v>0.63586202319212515</v>
      </c>
      <c r="N8742" s="53">
        <f t="shared" si="1505"/>
        <v>5.2706990653797128</v>
      </c>
      <c r="O8742">
        <f t="shared" si="1506"/>
        <v>0.43008372345799578</v>
      </c>
      <c r="P8742" s="53">
        <f t="shared" si="1507"/>
        <v>6.1955561269003381</v>
      </c>
      <c r="Q8742" s="53">
        <v>0.2</v>
      </c>
      <c r="R8742" s="53">
        <f t="shared" si="1508"/>
        <v>3.4861379389139953</v>
      </c>
    </row>
    <row r="8743" spans="2:18" ht="15">
      <c r="B8743" s="84">
        <v>39046</v>
      </c>
      <c r="C8743" s="85">
        <v>0</v>
      </c>
      <c r="D8743" s="86">
        <v>10.1</v>
      </c>
      <c r="E8743" s="87">
        <v>5.5</v>
      </c>
      <c r="F8743" s="96">
        <f t="shared" si="1499"/>
        <v>7.8</v>
      </c>
      <c r="G8743" s="96"/>
      <c r="H8743" s="74">
        <f t="shared" si="1500"/>
        <v>329</v>
      </c>
      <c r="I8743" s="53">
        <f t="shared" si="1498"/>
        <v>1.0259963666183221</v>
      </c>
      <c r="J8743" s="53">
        <f t="shared" si="1501"/>
        <v>-0.35906028507154886</v>
      </c>
      <c r="K8743" s="53">
        <f t="shared" si="1502"/>
        <v>1.1664642208141567</v>
      </c>
      <c r="L8743" s="53">
        <f t="shared" si="1503"/>
        <v>11.419603837146985</v>
      </c>
      <c r="M8743" s="93">
        <f t="shared" si="1504"/>
        <v>0.5871774824519489</v>
      </c>
      <c r="N8743" s="53">
        <f t="shared" si="1505"/>
        <v>4.163694675158589</v>
      </c>
      <c r="O8743">
        <f t="shared" si="1506"/>
        <v>0.53965503074626187</v>
      </c>
      <c r="P8743" s="53">
        <f t="shared" si="1507"/>
        <v>7.982859431321061</v>
      </c>
      <c r="Q8743" s="53">
        <v>0.2</v>
      </c>
      <c r="R8743" s="53">
        <f t="shared" si="1508"/>
        <v>3.4050053022951747</v>
      </c>
    </row>
    <row r="8744" spans="2:18" ht="15">
      <c r="B8744" s="84">
        <v>39047</v>
      </c>
      <c r="C8744" s="85">
        <v>0</v>
      </c>
      <c r="D8744" s="86">
        <v>15.3</v>
      </c>
      <c r="E8744" s="87">
        <v>4.0999999999999996</v>
      </c>
      <c r="F8744" s="96">
        <f t="shared" si="1499"/>
        <v>9.6999999999999993</v>
      </c>
      <c r="G8744" s="96"/>
      <c r="H8744" s="74">
        <f t="shared" si="1500"/>
        <v>330</v>
      </c>
      <c r="I8744" s="53">
        <f t="shared" si="1498"/>
        <v>1.0263532405737323</v>
      </c>
      <c r="J8744" s="53">
        <f t="shared" si="1501"/>
        <v>-0.3625214420085765</v>
      </c>
      <c r="K8744" s="53">
        <f t="shared" si="1502"/>
        <v>1.1619520701125954</v>
      </c>
      <c r="L8744" s="53">
        <f t="shared" si="1503"/>
        <v>11.289127582010664</v>
      </c>
      <c r="M8744" s="93">
        <f t="shared" si="1504"/>
        <v>0.97297472757525916</v>
      </c>
      <c r="N8744" s="53">
        <f t="shared" si="1505"/>
        <v>6.4227100119718923</v>
      </c>
      <c r="O8744">
        <f t="shared" si="1506"/>
        <v>0.60488028738548616</v>
      </c>
      <c r="P8744" s="53">
        <f t="shared" si="1507"/>
        <v>9.0691372956940839</v>
      </c>
      <c r="Q8744" s="53">
        <v>0.2</v>
      </c>
      <c r="R8744" s="53">
        <f t="shared" si="1508"/>
        <v>3.9787358087541391</v>
      </c>
    </row>
    <row r="8745" spans="2:18" ht="15">
      <c r="B8745" s="84">
        <v>39048</v>
      </c>
      <c r="C8745" s="85">
        <v>0</v>
      </c>
      <c r="D8745" s="86">
        <v>13.3</v>
      </c>
      <c r="E8745" s="87">
        <v>2.1</v>
      </c>
      <c r="F8745" s="96">
        <f t="shared" si="1499"/>
        <v>7.7</v>
      </c>
      <c r="G8745" s="96"/>
      <c r="H8745" s="74">
        <f t="shared" si="1500"/>
        <v>331</v>
      </c>
      <c r="I8745" s="53">
        <f t="shared" si="1498"/>
        <v>1.0267023161812738</v>
      </c>
      <c r="J8745" s="53">
        <f t="shared" si="1501"/>
        <v>-0.36586995562498681</v>
      </c>
      <c r="K8745" s="53">
        <f t="shared" si="1502"/>
        <v>1.1575670367502422</v>
      </c>
      <c r="L8745" s="53">
        <f t="shared" si="1503"/>
        <v>11.16316405615237</v>
      </c>
      <c r="M8745" s="93">
        <f t="shared" si="1504"/>
        <v>0.89214608207273216</v>
      </c>
      <c r="N8745" s="53">
        <f t="shared" si="1505"/>
        <v>6.3510457320887825</v>
      </c>
      <c r="O8745">
        <f t="shared" si="1506"/>
        <v>0.53639966214607604</v>
      </c>
      <c r="P8745" s="53">
        <f t="shared" si="1507"/>
        <v>7.9290568403654014</v>
      </c>
      <c r="Q8745" s="53">
        <v>0.2</v>
      </c>
      <c r="R8745" s="53">
        <f t="shared" si="1508"/>
        <v>3.8787592145980052</v>
      </c>
    </row>
    <row r="8746" spans="2:18" ht="15">
      <c r="B8746" s="84">
        <v>39049</v>
      </c>
      <c r="C8746" s="85">
        <v>0</v>
      </c>
      <c r="D8746" s="86">
        <v>8.6</v>
      </c>
      <c r="E8746" s="87">
        <v>-0.2</v>
      </c>
      <c r="F8746" s="96">
        <f t="shared" si="1499"/>
        <v>4.2</v>
      </c>
      <c r="G8746" s="96"/>
      <c r="H8746" s="74">
        <f t="shared" si="1500"/>
        <v>332</v>
      </c>
      <c r="I8746" s="53">
        <f t="shared" si="1498"/>
        <v>1.0270434901438583</v>
      </c>
      <c r="J8746" s="53">
        <f t="shared" si="1501"/>
        <v>-0.36910423750469384</v>
      </c>
      <c r="K8746" s="53">
        <f t="shared" si="1502"/>
        <v>1.15331285204249</v>
      </c>
      <c r="L8746" s="53">
        <f t="shared" si="1503"/>
        <v>11.041753870365781</v>
      </c>
      <c r="M8746" s="93">
        <f t="shared" si="1504"/>
        <v>0.67484114339144019</v>
      </c>
      <c r="N8746" s="53">
        <f t="shared" si="1505"/>
        <v>5.5683730076836779</v>
      </c>
      <c r="O8746">
        <f t="shared" si="1506"/>
        <v>0.43276634430881006</v>
      </c>
      <c r="P8746" s="53">
        <f t="shared" si="1507"/>
        <v>6.2386985083413293</v>
      </c>
      <c r="Q8746" s="53">
        <v>0.2</v>
      </c>
      <c r="R8746" s="53">
        <f t="shared" si="1508"/>
        <v>3.5540618159026613</v>
      </c>
    </row>
    <row r="8747" spans="2:18" ht="15">
      <c r="B8747" s="84">
        <v>39050</v>
      </c>
      <c r="C8747" s="85">
        <v>0</v>
      </c>
      <c r="D8747" s="86">
        <v>10.6</v>
      </c>
      <c r="E8747" s="87">
        <v>-1.3</v>
      </c>
      <c r="F8747" s="96">
        <f t="shared" si="1499"/>
        <v>4.6499999999999995</v>
      </c>
      <c r="G8747" s="96"/>
      <c r="H8747" s="74">
        <f t="shared" si="1500"/>
        <v>333</v>
      </c>
      <c r="I8747" s="53">
        <f t="shared" si="1498"/>
        <v>1.0273766615026212</v>
      </c>
      <c r="J8747" s="53">
        <f t="shared" si="1501"/>
        <v>-0.37222273733148808</v>
      </c>
      <c r="K8747" s="53">
        <f t="shared" si="1502"/>
        <v>1.1491932260757747</v>
      </c>
      <c r="L8747" s="53">
        <f t="shared" si="1503"/>
        <v>10.924935830039601</v>
      </c>
      <c r="M8747" s="93">
        <f t="shared" si="1504"/>
        <v>0.79233382100589234</v>
      </c>
      <c r="N8747" s="53">
        <f t="shared" si="1505"/>
        <v>6.4068019162657146</v>
      </c>
      <c r="O8747">
        <f t="shared" si="1506"/>
        <v>0.44502063461186997</v>
      </c>
      <c r="P8747" s="53">
        <f t="shared" si="1507"/>
        <v>6.4361893237631742</v>
      </c>
      <c r="Q8747" s="53">
        <v>0.2</v>
      </c>
      <c r="R8747" s="53">
        <f t="shared" si="1508"/>
        <v>3.7537616460506786</v>
      </c>
    </row>
    <row r="8748" spans="2:18" ht="15">
      <c r="B8748" s="84">
        <v>39051</v>
      </c>
      <c r="C8748" s="85">
        <v>0</v>
      </c>
      <c r="D8748" s="86">
        <v>12.5</v>
      </c>
      <c r="E8748" s="87">
        <v>-0.3</v>
      </c>
      <c r="F8748" s="96">
        <f t="shared" si="1499"/>
        <v>6.1</v>
      </c>
      <c r="G8748" s="96"/>
      <c r="H8748" s="74">
        <f t="shared" si="1500"/>
        <v>334</v>
      </c>
      <c r="I8748" s="53">
        <f t="shared" si="1498"/>
        <v>1.0277017316667976</v>
      </c>
      <c r="J8748" s="53">
        <f t="shared" si="1501"/>
        <v>-0.37522394489866523</v>
      </c>
      <c r="K8748" s="53">
        <f t="shared" si="1502"/>
        <v>1.145211838258156</v>
      </c>
      <c r="L8748" s="53">
        <f t="shared" si="1503"/>
        <v>10.812746952832439</v>
      </c>
      <c r="M8748" s="93">
        <f t="shared" si="1504"/>
        <v>0.86584150191253184</v>
      </c>
      <c r="N8748" s="53">
        <f t="shared" si="1505"/>
        <v>6.5764261211300763</v>
      </c>
      <c r="O8748">
        <f t="shared" si="1506"/>
        <v>0.48660179431929285</v>
      </c>
      <c r="P8748" s="53">
        <f t="shared" si="1507"/>
        <v>7.1112221953762669</v>
      </c>
      <c r="Q8748" s="53">
        <v>0.2</v>
      </c>
      <c r="R8748" s="53">
        <f t="shared" si="1508"/>
        <v>3.8569926742241889</v>
      </c>
    </row>
    <row r="8749" spans="2:18" ht="15">
      <c r="B8749" s="84">
        <v>39052</v>
      </c>
      <c r="C8749" s="85">
        <v>0</v>
      </c>
      <c r="D8749" s="86">
        <v>10.199999999999999</v>
      </c>
      <c r="E8749" s="87">
        <v>-1.7</v>
      </c>
      <c r="F8749" s="96">
        <f t="shared" si="1499"/>
        <v>4.25</v>
      </c>
      <c r="G8749" s="96"/>
      <c r="H8749" s="74">
        <f t="shared" si="1500"/>
        <v>335</v>
      </c>
      <c r="I8749" s="53">
        <f t="shared" si="1498"/>
        <v>1.0280186044428956</v>
      </c>
      <c r="J8749" s="53">
        <f t="shared" si="1501"/>
        <v>-0.37810639211441766</v>
      </c>
      <c r="K8749" s="53">
        <f t="shared" si="1502"/>
        <v>1.1413723275450454</v>
      </c>
      <c r="L8749" s="53">
        <f t="shared" si="1503"/>
        <v>10.705222489768387</v>
      </c>
      <c r="M8749" s="93">
        <f t="shared" si="1504"/>
        <v>0.7625656629756481</v>
      </c>
      <c r="N8749" s="53">
        <f t="shared" si="1505"/>
        <v>6.2779535759754035</v>
      </c>
      <c r="O8749">
        <f t="shared" si="1506"/>
        <v>0.43411315084530883</v>
      </c>
      <c r="P8749" s="53">
        <f t="shared" si="1507"/>
        <v>6.2603704804237532</v>
      </c>
      <c r="Q8749" s="53">
        <v>0.2</v>
      </c>
      <c r="R8749" s="53">
        <f t="shared" si="1508"/>
        <v>3.7074894307929807</v>
      </c>
    </row>
    <row r="8750" spans="2:18" ht="15">
      <c r="B8750" s="84">
        <v>39053</v>
      </c>
      <c r="C8750" s="85">
        <v>0</v>
      </c>
      <c r="D8750" s="86">
        <v>7</v>
      </c>
      <c r="E8750" s="87">
        <v>-3.3</v>
      </c>
      <c r="F8750" s="96">
        <f t="shared" si="1499"/>
        <v>1.85</v>
      </c>
      <c r="G8750" s="96"/>
      <c r="H8750" s="74">
        <f t="shared" si="1500"/>
        <v>336</v>
      </c>
      <c r="I8750" s="53">
        <f t="shared" si="1498"/>
        <v>1.0283271860631631</v>
      </c>
      <c r="J8750" s="53">
        <f t="shared" si="1501"/>
        <v>-0.38086865499689021</v>
      </c>
      <c r="K8750" s="53">
        <f t="shared" si="1502"/>
        <v>1.1376782823787612</v>
      </c>
      <c r="L8750" s="53">
        <f t="shared" si="1503"/>
        <v>10.602395949521458</v>
      </c>
      <c r="M8750" s="93">
        <f t="shared" si="1504"/>
        <v>0.62615904675780354</v>
      </c>
      <c r="N8750" s="53">
        <f t="shared" si="1505"/>
        <v>5.7845762850385691</v>
      </c>
      <c r="O8750">
        <f t="shared" si="1506"/>
        <v>0.37345903043081441</v>
      </c>
      <c r="P8750" s="53">
        <f t="shared" si="1507"/>
        <v>5.2928859026106334</v>
      </c>
      <c r="Q8750" s="53">
        <v>0.2</v>
      </c>
      <c r="R8750" s="53">
        <f t="shared" si="1508"/>
        <v>3.4877591890588202</v>
      </c>
    </row>
    <row r="8751" spans="2:18" ht="15">
      <c r="B8751" s="84">
        <v>39054</v>
      </c>
      <c r="C8751" s="85">
        <v>0</v>
      </c>
      <c r="D8751" s="86">
        <v>3.7</v>
      </c>
      <c r="E8751" s="87">
        <v>-1.7</v>
      </c>
      <c r="F8751" s="96">
        <f t="shared" si="1499"/>
        <v>1</v>
      </c>
      <c r="G8751" s="96"/>
      <c r="H8751" s="74">
        <f t="shared" si="1500"/>
        <v>337</v>
      </c>
      <c r="I8751" s="53">
        <f t="shared" si="1498"/>
        <v>1.0286273852133336</v>
      </c>
      <c r="J8751" s="53">
        <f t="shared" si="1501"/>
        <v>-0.38350935565260669</v>
      </c>
      <c r="K8751" s="53">
        <f t="shared" si="1502"/>
        <v>1.1341332303853497</v>
      </c>
      <c r="L8751" s="53">
        <f t="shared" si="1503"/>
        <v>10.504299125624341</v>
      </c>
      <c r="M8751" s="93">
        <f t="shared" si="1504"/>
        <v>0.42975534135704824</v>
      </c>
      <c r="N8751" s="53">
        <f t="shared" si="1505"/>
        <v>4.1496635088666691</v>
      </c>
      <c r="O8751">
        <f t="shared" si="1506"/>
        <v>0.35383789041177988</v>
      </c>
      <c r="P8751" s="53">
        <f t="shared" si="1507"/>
        <v>4.9838506177847011</v>
      </c>
      <c r="Q8751" s="53">
        <v>0.2</v>
      </c>
      <c r="R8751" s="53">
        <f t="shared" si="1508"/>
        <v>3.1071228823383659</v>
      </c>
    </row>
    <row r="8752" spans="2:18" ht="15">
      <c r="B8752" s="84">
        <v>39055</v>
      </c>
      <c r="C8752" s="85">
        <v>0</v>
      </c>
      <c r="D8752" s="86">
        <v>7.2</v>
      </c>
      <c r="E8752" s="87">
        <v>0.5</v>
      </c>
      <c r="F8752" s="96">
        <f t="shared" si="1499"/>
        <v>3.85</v>
      </c>
      <c r="G8752" s="96"/>
      <c r="H8752" s="74">
        <f t="shared" si="1500"/>
        <v>338</v>
      </c>
      <c r="I8752" s="53">
        <f t="shared" si="1498"/>
        <v>1.0289191130596493</v>
      </c>
      <c r="J8752" s="53">
        <f t="shared" si="1501"/>
        <v>-0.38602716423183553</v>
      </c>
      <c r="K8752" s="53">
        <f t="shared" si="1502"/>
        <v>1.1307406278767171</v>
      </c>
      <c r="L8752" s="53">
        <f t="shared" si="1503"/>
        <v>10.410962126304899</v>
      </c>
      <c r="M8752" s="93">
        <f t="shared" si="1504"/>
        <v>0.546368486563651</v>
      </c>
      <c r="N8752" s="53">
        <f t="shared" si="1505"/>
        <v>4.5811782409891668</v>
      </c>
      <c r="O8752">
        <f t="shared" si="1506"/>
        <v>0.42344089791224859</v>
      </c>
      <c r="P8752" s="53">
        <f t="shared" si="1507"/>
        <v>6.0888674392632911</v>
      </c>
      <c r="Q8752" s="53">
        <v>0.2</v>
      </c>
      <c r="R8752" s="53">
        <f t="shared" si="1508"/>
        <v>3.3283356050084469</v>
      </c>
    </row>
    <row r="8753" spans="2:18" ht="15">
      <c r="B8753" s="84">
        <v>39056</v>
      </c>
      <c r="C8753" s="85">
        <v>0</v>
      </c>
      <c r="D8753" s="86">
        <v>9.6999999999999993</v>
      </c>
      <c r="E8753" s="87">
        <v>-0.2</v>
      </c>
      <c r="F8753" s="96">
        <f t="shared" si="1499"/>
        <v>4.75</v>
      </c>
      <c r="G8753" s="96"/>
      <c r="H8753" s="74">
        <f t="shared" si="1500"/>
        <v>339</v>
      </c>
      <c r="I8753" s="53">
        <f t="shared" si="1498"/>
        <v>1.0292022832751471</v>
      </c>
      <c r="J8753" s="53">
        <f t="shared" si="1501"/>
        <v>-0.38842080085433023</v>
      </c>
      <c r="K8753" s="53">
        <f t="shared" si="1502"/>
        <v>1.127503849210568</v>
      </c>
      <c r="L8753" s="53">
        <f t="shared" si="1503"/>
        <v>10.322413406624438</v>
      </c>
      <c r="M8753" s="93">
        <f t="shared" si="1504"/>
        <v>0.6858748297206847</v>
      </c>
      <c r="N8753" s="53">
        <f t="shared" si="1505"/>
        <v>5.521381642822333</v>
      </c>
      <c r="O8753">
        <f t="shared" si="1506"/>
        <v>0.44778477307652537</v>
      </c>
      <c r="P8753" s="53">
        <f t="shared" si="1507"/>
        <v>6.4808294690612556</v>
      </c>
      <c r="Q8753" s="53">
        <v>0.2</v>
      </c>
      <c r="R8753" s="53">
        <f t="shared" si="1508"/>
        <v>3.5691003035494822</v>
      </c>
    </row>
    <row r="8754" spans="2:18" ht="15">
      <c r="B8754" s="84">
        <v>39057</v>
      </c>
      <c r="C8754" s="85">
        <v>1.4</v>
      </c>
      <c r="D8754" s="86">
        <v>6.5</v>
      </c>
      <c r="E8754" s="87">
        <v>4.5</v>
      </c>
      <c r="F8754" s="96">
        <f t="shared" si="1499"/>
        <v>5.5</v>
      </c>
      <c r="G8754" s="96"/>
      <c r="H8754" s="74">
        <f t="shared" si="1500"/>
        <v>340</v>
      </c>
      <c r="I8754" s="53">
        <f t="shared" si="1498"/>
        <v>1.029476812065204</v>
      </c>
      <c r="J8754" s="53">
        <f t="shared" si="1501"/>
        <v>-0.3906890374987888</v>
      </c>
      <c r="K8754" s="53">
        <f t="shared" si="1502"/>
        <v>1.1244261760648075</v>
      </c>
      <c r="L8754" s="53">
        <f t="shared" si="1503"/>
        <v>10.238679802564082</v>
      </c>
      <c r="M8754" s="93">
        <f t="shared" si="1504"/>
        <v>0.31594708570683977</v>
      </c>
      <c r="N8754" s="53">
        <f t="shared" si="1505"/>
        <v>2.4615455723888737</v>
      </c>
      <c r="O8754">
        <f t="shared" si="1506"/>
        <v>0.46900019134232457</v>
      </c>
      <c r="P8754" s="53">
        <f t="shared" si="1507"/>
        <v>6.8245700167601502</v>
      </c>
      <c r="Q8754" s="53">
        <v>0.2</v>
      </c>
      <c r="R8754" s="53">
        <f t="shared" si="1508"/>
        <v>2.9445918689527564</v>
      </c>
    </row>
    <row r="8755" spans="2:18" ht="15">
      <c r="B8755" s="84">
        <v>39058</v>
      </c>
      <c r="C8755" s="85">
        <v>5.4</v>
      </c>
      <c r="D8755" s="86">
        <v>8.3000000000000007</v>
      </c>
      <c r="E8755" s="87">
        <v>4.7</v>
      </c>
      <c r="F8755" s="96">
        <f t="shared" si="1499"/>
        <v>6.5</v>
      </c>
      <c r="G8755" s="96"/>
      <c r="H8755" s="74">
        <f t="shared" si="1500"/>
        <v>341</v>
      </c>
      <c r="I8755" s="53">
        <f t="shared" si="1498"/>
        <v>1.0297426181923344</v>
      </c>
      <c r="J8755" s="53">
        <f t="shared" si="1501"/>
        <v>-0.39283069984933006</v>
      </c>
      <c r="K8755" s="53">
        <f t="shared" si="1502"/>
        <v>1.121510786686871</v>
      </c>
      <c r="L8755" s="53">
        <f t="shared" si="1503"/>
        <v>10.159786566680642</v>
      </c>
      <c r="M8755" s="93">
        <f t="shared" si="1504"/>
        <v>0.43867368417163671</v>
      </c>
      <c r="N8755" s="53">
        <f t="shared" si="1505"/>
        <v>3.277062741373086</v>
      </c>
      <c r="O8755">
        <f t="shared" si="1506"/>
        <v>0.4986553243273773</v>
      </c>
      <c r="P8755" s="53">
        <f t="shared" si="1507"/>
        <v>7.3082650054301794</v>
      </c>
      <c r="Q8755" s="53">
        <v>0.2</v>
      </c>
      <c r="R8755" s="53">
        <f t="shared" si="1508"/>
        <v>3.1602418906165464</v>
      </c>
    </row>
    <row r="8756" spans="2:18" ht="15">
      <c r="B8756" s="84">
        <v>39059</v>
      </c>
      <c r="C8756" s="85">
        <v>1</v>
      </c>
      <c r="D8756" s="86">
        <v>13.4</v>
      </c>
      <c r="E8756" s="87">
        <v>6.1</v>
      </c>
      <c r="F8756" s="96">
        <f t="shared" si="1499"/>
        <v>9.75</v>
      </c>
      <c r="G8756" s="96"/>
      <c r="H8756" s="74">
        <f t="shared" si="1500"/>
        <v>342</v>
      </c>
      <c r="I8756" s="53">
        <f t="shared" si="1498"/>
        <v>1.0299996230002291</v>
      </c>
      <c r="J8756" s="53">
        <f t="shared" si="1501"/>
        <v>-0.39484466909226873</v>
      </c>
      <c r="K8756" s="53">
        <f t="shared" si="1502"/>
        <v>1.1187607451818207</v>
      </c>
      <c r="L8756" s="53">
        <f t="shared" si="1503"/>
        <v>10.085757404931572</v>
      </c>
      <c r="M8756" s="93">
        <f t="shared" si="1504"/>
        <v>0.70305778983766531</v>
      </c>
      <c r="N8756" s="53">
        <f t="shared" si="1505"/>
        <v>4.6325367065891587</v>
      </c>
      <c r="O8756">
        <f t="shared" si="1506"/>
        <v>0.60668595938210224</v>
      </c>
      <c r="P8756" s="53">
        <f t="shared" si="1507"/>
        <v>9.0994264322548251</v>
      </c>
      <c r="Q8756" s="53">
        <v>0.2</v>
      </c>
      <c r="R8756" s="53">
        <f t="shared" si="1508"/>
        <v>3.5848297247980541</v>
      </c>
    </row>
    <row r="8757" spans="2:18" ht="15">
      <c r="B8757" s="84">
        <v>39060</v>
      </c>
      <c r="C8757" s="85">
        <v>21.4</v>
      </c>
      <c r="D8757" s="86">
        <v>8.6999999999999993</v>
      </c>
      <c r="E8757" s="87">
        <v>5.0999999999999996</v>
      </c>
      <c r="F8757" s="96">
        <f t="shared" si="1499"/>
        <v>6.8999999999999995</v>
      </c>
      <c r="G8757" s="96"/>
      <c r="H8757" s="74">
        <f t="shared" si="1500"/>
        <v>343</v>
      </c>
      <c r="I8757" s="53">
        <f t="shared" si="1498"/>
        <v>1.0302477504370307</v>
      </c>
      <c r="J8757" s="53">
        <f t="shared" si="1501"/>
        <v>-0.39672988365648837</v>
      </c>
      <c r="K8757" s="53">
        <f t="shared" si="1502"/>
        <v>1.1161789909059217</v>
      </c>
      <c r="L8757" s="53">
        <f t="shared" si="1503"/>
        <v>10.016614514250763</v>
      </c>
      <c r="M8757" s="93">
        <f t="shared" si="1504"/>
        <v>0.43961108782830149</v>
      </c>
      <c r="N8757" s="53">
        <f t="shared" si="1505"/>
        <v>3.2308822635112202</v>
      </c>
      <c r="O8757">
        <f t="shared" si="1506"/>
        <v>0.51096962479543406</v>
      </c>
      <c r="P8757" s="53">
        <f t="shared" si="1507"/>
        <v>7.5101812239281029</v>
      </c>
      <c r="Q8757" s="53">
        <v>0.2</v>
      </c>
      <c r="R8757" s="53">
        <f t="shared" si="1508"/>
        <v>3.1660556186578552</v>
      </c>
    </row>
    <row r="8758" spans="2:18" ht="15">
      <c r="B8758" s="84">
        <v>39061</v>
      </c>
      <c r="C8758" s="85">
        <v>9.4</v>
      </c>
      <c r="D8758" s="86">
        <v>11.1</v>
      </c>
      <c r="E8758" s="87">
        <v>0.6</v>
      </c>
      <c r="F8758" s="96">
        <f t="shared" si="1499"/>
        <v>5.85</v>
      </c>
      <c r="G8758" s="96"/>
      <c r="H8758" s="74">
        <f t="shared" si="1500"/>
        <v>344</v>
      </c>
      <c r="I8758" s="53">
        <f t="shared" si="1498"/>
        <v>1.0304869270778381</v>
      </c>
      <c r="J8758" s="53">
        <f t="shared" si="1501"/>
        <v>-0.39848534089079213</v>
      </c>
      <c r="K8758" s="53">
        <f t="shared" si="1502"/>
        <v>1.1137683280346726</v>
      </c>
      <c r="L8758" s="53">
        <f t="shared" si="1503"/>
        <v>9.9523786204424596</v>
      </c>
      <c r="M8758" s="93">
        <f t="shared" si="1504"/>
        <v>0.71425313912904675</v>
      </c>
      <c r="N8758" s="53">
        <f t="shared" si="1505"/>
        <v>5.482396739574587</v>
      </c>
      <c r="O8758">
        <f t="shared" si="1506"/>
        <v>0.47919867140057443</v>
      </c>
      <c r="P8758" s="53">
        <f t="shared" si="1507"/>
        <v>6.9904992092376519</v>
      </c>
      <c r="Q8758" s="53">
        <v>0.2</v>
      </c>
      <c r="R8758" s="53">
        <f t="shared" si="1508"/>
        <v>3.6097207281562804</v>
      </c>
    </row>
    <row r="8759" spans="2:18" ht="15">
      <c r="B8759" s="84">
        <v>39062</v>
      </c>
      <c r="C8759" s="85">
        <v>0</v>
      </c>
      <c r="D8759" s="86">
        <v>7.5</v>
      </c>
      <c r="E8759" s="87">
        <v>-2.2000000000000002</v>
      </c>
      <c r="F8759" s="96">
        <f t="shared" si="1499"/>
        <v>2.65</v>
      </c>
      <c r="G8759" s="96"/>
      <c r="H8759" s="74">
        <f t="shared" si="1500"/>
        <v>345</v>
      </c>
      <c r="I8759" s="53">
        <f t="shared" si="1498"/>
        <v>1.030717082146436</v>
      </c>
      <c r="J8759" s="53">
        <f t="shared" si="1501"/>
        <v>-0.40011009867171005</v>
      </c>
      <c r="K8759" s="53">
        <f t="shared" si="1502"/>
        <v>1.111531415375884</v>
      </c>
      <c r="L8759" s="53">
        <f t="shared" si="1503"/>
        <v>9.8930690159512942</v>
      </c>
      <c r="M8759" s="93">
        <f t="shared" si="1504"/>
        <v>0.59007836519929768</v>
      </c>
      <c r="N8759" s="53">
        <f t="shared" si="1505"/>
        <v>5.2380040190923953</v>
      </c>
      <c r="O8759">
        <f t="shared" si="1506"/>
        <v>0.39279261736161181</v>
      </c>
      <c r="P8759" s="53">
        <f t="shared" si="1507"/>
        <v>5.5993294278272305</v>
      </c>
      <c r="Q8759" s="53">
        <v>0.2</v>
      </c>
      <c r="R8759" s="53">
        <f t="shared" si="1508"/>
        <v>3.4119598056221174</v>
      </c>
    </row>
    <row r="8760" spans="2:18" ht="15">
      <c r="B8760" s="84">
        <v>39063</v>
      </c>
      <c r="C8760" s="85">
        <v>0</v>
      </c>
      <c r="D8760" s="86">
        <v>5.5</v>
      </c>
      <c r="E8760" s="87">
        <v>-2</v>
      </c>
      <c r="F8760" s="96">
        <f t="shared" si="1499"/>
        <v>1.75</v>
      </c>
      <c r="G8760" s="96"/>
      <c r="H8760" s="74">
        <f t="shared" si="1500"/>
        <v>346</v>
      </c>
      <c r="I8760" s="53">
        <f t="shared" si="1498"/>
        <v>1.0309381475362362</v>
      </c>
      <c r="J8760" s="53">
        <f t="shared" si="1501"/>
        <v>-0.4016032769353951</v>
      </c>
      <c r="K8760" s="53">
        <f t="shared" si="1502"/>
        <v>1.1094707564992956</v>
      </c>
      <c r="L8760" s="53">
        <f t="shared" si="1503"/>
        <v>9.8387035970613468</v>
      </c>
      <c r="M8760" s="93">
        <f t="shared" si="1504"/>
        <v>0.49330412165291571</v>
      </c>
      <c r="N8760" s="53">
        <f t="shared" si="1505"/>
        <v>4.5805479122100605</v>
      </c>
      <c r="O8760">
        <f t="shared" si="1506"/>
        <v>0.37110211900940471</v>
      </c>
      <c r="P8760" s="53">
        <f t="shared" si="1507"/>
        <v>5.2556579543781679</v>
      </c>
      <c r="Q8760" s="53">
        <v>0.2</v>
      </c>
      <c r="R8760" s="53">
        <f t="shared" si="1508"/>
        <v>3.2319269461047395</v>
      </c>
    </row>
    <row r="8761" spans="2:18" ht="15">
      <c r="B8761" s="84">
        <v>39064</v>
      </c>
      <c r="C8761" s="85">
        <v>0</v>
      </c>
      <c r="D8761" s="86">
        <v>8.1</v>
      </c>
      <c r="E8761" s="87">
        <v>-2.5</v>
      </c>
      <c r="F8761" s="96">
        <f t="shared" si="1499"/>
        <v>2.8</v>
      </c>
      <c r="G8761" s="96"/>
      <c r="H8761" s="74">
        <f t="shared" si="1500"/>
        <v>347</v>
      </c>
      <c r="I8761" s="53">
        <f t="shared" si="1498"/>
        <v>1.0311500578304336</v>
      </c>
      <c r="J8761" s="53">
        <f t="shared" si="1501"/>
        <v>-0.40296405912744149</v>
      </c>
      <c r="K8761" s="53">
        <f t="shared" si="1502"/>
        <v>1.1075886902543202</v>
      </c>
      <c r="L8761" s="53">
        <f t="shared" si="1503"/>
        <v>9.7892989000773021</v>
      </c>
      <c r="M8761" s="93">
        <f t="shared" si="1504"/>
        <v>0.61485288579325148</v>
      </c>
      <c r="N8761" s="53">
        <f t="shared" si="1505"/>
        <v>5.418180178902456</v>
      </c>
      <c r="O8761">
        <f t="shared" si="1506"/>
        <v>0.39651390245712709</v>
      </c>
      <c r="P8761" s="53">
        <f t="shared" si="1507"/>
        <v>5.6585270316999727</v>
      </c>
      <c r="Q8761" s="53">
        <v>0.2</v>
      </c>
      <c r="R8761" s="53">
        <f t="shared" si="1508"/>
        <v>3.456940039804886</v>
      </c>
    </row>
    <row r="8762" spans="2:18" ht="15">
      <c r="B8762" s="84">
        <v>39065</v>
      </c>
      <c r="C8762" s="85">
        <v>0</v>
      </c>
      <c r="D8762" s="86">
        <v>8.5</v>
      </c>
      <c r="E8762" s="87">
        <v>-1.9</v>
      </c>
      <c r="F8762" s="96">
        <f t="shared" si="1499"/>
        <v>3.3</v>
      </c>
      <c r="G8762" s="96"/>
      <c r="H8762" s="74">
        <f t="shared" si="1500"/>
        <v>348</v>
      </c>
      <c r="I8762" s="53">
        <f t="shared" si="1498"/>
        <v>1.0313527503213626</v>
      </c>
      <c r="J8762" s="53">
        <f t="shared" si="1501"/>
        <v>-0.40419169356469214</v>
      </c>
      <c r="K8762" s="53">
        <f t="shared" si="1502"/>
        <v>1.1058873817468056</v>
      </c>
      <c r="L8762" s="53">
        <f t="shared" si="1503"/>
        <v>9.7448701360461847</v>
      </c>
      <c r="M8762" s="93">
        <f t="shared" si="1504"/>
        <v>0.62097576962982715</v>
      </c>
      <c r="N8762" s="53">
        <f t="shared" si="1505"/>
        <v>5.3424645237141029</v>
      </c>
      <c r="O8762">
        <f t="shared" si="1506"/>
        <v>0.40914270874681025</v>
      </c>
      <c r="P8762" s="53">
        <f t="shared" si="1507"/>
        <v>5.8599267019768071</v>
      </c>
      <c r="Q8762" s="53">
        <v>0.2</v>
      </c>
      <c r="R8762" s="53">
        <f t="shared" si="1508"/>
        <v>3.4644833526855239</v>
      </c>
    </row>
    <row r="8763" spans="2:18" ht="15">
      <c r="B8763" s="84">
        <v>39066</v>
      </c>
      <c r="C8763" s="85">
        <v>0</v>
      </c>
      <c r="D8763" s="86">
        <v>6.9</v>
      </c>
      <c r="E8763" s="87">
        <v>-2.2999999999999998</v>
      </c>
      <c r="F8763" s="96">
        <f t="shared" si="1499"/>
        <v>2.3000000000000003</v>
      </c>
      <c r="G8763" s="96"/>
      <c r="H8763" s="74">
        <f t="shared" si="1500"/>
        <v>349</v>
      </c>
      <c r="I8763" s="53">
        <f t="shared" si="1498"/>
        <v>1.0315461650290545</v>
      </c>
      <c r="J8763" s="53">
        <f t="shared" si="1501"/>
        <v>-0.40528549470338404</v>
      </c>
      <c r="K8763" s="53">
        <f t="shared" si="1502"/>
        <v>1.1043688138441321</v>
      </c>
      <c r="L8763" s="53">
        <f t="shared" si="1503"/>
        <v>9.7054312235887465</v>
      </c>
      <c r="M8763" s="93">
        <f t="shared" si="1504"/>
        <v>0.55412058111886331</v>
      </c>
      <c r="N8763" s="53">
        <f t="shared" si="1505"/>
        <v>5.0044651747511963</v>
      </c>
      <c r="O8763">
        <f t="shared" si="1506"/>
        <v>0.38422863847659278</v>
      </c>
      <c r="P8763" s="53">
        <f t="shared" si="1507"/>
        <v>5.4633555433123275</v>
      </c>
      <c r="Q8763" s="53">
        <v>0.2</v>
      </c>
      <c r="R8763" s="53">
        <f t="shared" si="1508"/>
        <v>3.3464327316434241</v>
      </c>
    </row>
    <row r="8764" spans="2:18" ht="15">
      <c r="B8764" s="84">
        <v>39067</v>
      </c>
      <c r="C8764" s="85">
        <v>0</v>
      </c>
      <c r="D8764" s="86">
        <v>6.1</v>
      </c>
      <c r="E8764" s="87">
        <v>-2.5</v>
      </c>
      <c r="F8764" s="96">
        <f t="shared" si="1499"/>
        <v>1.7999999999999998</v>
      </c>
      <c r="G8764" s="96"/>
      <c r="H8764" s="74">
        <f t="shared" si="1500"/>
        <v>350</v>
      </c>
      <c r="I8764" s="53">
        <f t="shared" si="1498"/>
        <v>1.0317302447189851</v>
      </c>
      <c r="J8764" s="53">
        <f t="shared" si="1501"/>
        <v>-0.40624484430830238</v>
      </c>
      <c r="K8764" s="53">
        <f t="shared" si="1502"/>
        <v>1.103034779275549</v>
      </c>
      <c r="L8764" s="53">
        <f t="shared" si="1503"/>
        <v>9.6709948194257951</v>
      </c>
      <c r="M8764" s="93">
        <f t="shared" si="1504"/>
        <v>0.52056614596702999</v>
      </c>
      <c r="N8764" s="53">
        <f t="shared" si="1505"/>
        <v>4.8213570821684639</v>
      </c>
      <c r="O8764">
        <f t="shared" si="1506"/>
        <v>0.37227893612676577</v>
      </c>
      <c r="P8764" s="53">
        <f t="shared" si="1507"/>
        <v>5.2742424671177872</v>
      </c>
      <c r="Q8764" s="53">
        <v>0.2</v>
      </c>
      <c r="R8764" s="53">
        <f t="shared" si="1508"/>
        <v>3.2844830352046799</v>
      </c>
    </row>
    <row r="8765" spans="2:18" ht="15">
      <c r="B8765" s="84">
        <v>39068</v>
      </c>
      <c r="C8765" s="85">
        <v>0</v>
      </c>
      <c r="D8765" s="86">
        <v>6.5</v>
      </c>
      <c r="E8765" s="87">
        <v>2.1</v>
      </c>
      <c r="F8765" s="96">
        <f t="shared" si="1499"/>
        <v>4.3</v>
      </c>
      <c r="G8765" s="96"/>
      <c r="H8765" s="74">
        <f t="shared" si="1500"/>
        <v>351</v>
      </c>
      <c r="I8765" s="53">
        <f t="shared" si="1498"/>
        <v>1.031904934919013</v>
      </c>
      <c r="J8765" s="53">
        <f t="shared" si="1501"/>
        <v>-0.40706919251797818</v>
      </c>
      <c r="K8765" s="53">
        <f t="shared" si="1502"/>
        <v>1.1018868733913387</v>
      </c>
      <c r="L8765" s="53">
        <f t="shared" si="1503"/>
        <v>9.6415723462058764</v>
      </c>
      <c r="M8765" s="93">
        <f t="shared" si="1504"/>
        <v>0.41856792951942712</v>
      </c>
      <c r="N8765" s="53">
        <f t="shared" si="1505"/>
        <v>3.4381365715709467</v>
      </c>
      <c r="O8765">
        <f t="shared" si="1506"/>
        <v>0.43546363278067091</v>
      </c>
      <c r="P8765" s="53">
        <f t="shared" si="1507"/>
        <v>6.2821098846825247</v>
      </c>
      <c r="Q8765" s="53">
        <v>0.2</v>
      </c>
      <c r="R8765" s="53">
        <f t="shared" si="1508"/>
        <v>3.1047521971734171</v>
      </c>
    </row>
    <row r="8766" spans="2:18" ht="15">
      <c r="B8766" s="84">
        <v>39069</v>
      </c>
      <c r="C8766" s="85">
        <v>0.6</v>
      </c>
      <c r="D8766" s="86">
        <v>10.1</v>
      </c>
      <c r="E8766" s="87">
        <v>2.5</v>
      </c>
      <c r="F8766" s="96">
        <f t="shared" si="1499"/>
        <v>6.3</v>
      </c>
      <c r="G8766" s="96"/>
      <c r="H8766" s="74">
        <f t="shared" si="1500"/>
        <v>352</v>
      </c>
      <c r="I8766" s="53">
        <f t="shared" si="1498"/>
        <v>1.0320701839354971</v>
      </c>
      <c r="J8766" s="53">
        <f t="shared" si="1501"/>
        <v>-0.40775805880135896</v>
      </c>
      <c r="K8766" s="53">
        <f t="shared" si="1502"/>
        <v>1.1009264876402602</v>
      </c>
      <c r="L8766" s="53">
        <f t="shared" si="1503"/>
        <v>9.6171740172675761</v>
      </c>
      <c r="M8766" s="93">
        <f t="shared" si="1504"/>
        <v>0.59837134358259125</v>
      </c>
      <c r="N8766" s="53">
        <f t="shared" si="1505"/>
        <v>4.5071622473859563</v>
      </c>
      <c r="O8766">
        <f t="shared" si="1506"/>
        <v>0.49259625807605728</v>
      </c>
      <c r="P8766" s="53">
        <f t="shared" si="1507"/>
        <v>7.2091409287937651</v>
      </c>
      <c r="Q8766" s="53">
        <v>0.2</v>
      </c>
      <c r="R8766" s="53">
        <f t="shared" si="1508"/>
        <v>3.4183775067481843</v>
      </c>
    </row>
    <row r="8767" spans="2:18" ht="15">
      <c r="B8767" s="84">
        <v>39070</v>
      </c>
      <c r="C8767" s="85">
        <v>0</v>
      </c>
      <c r="D8767" s="86">
        <v>7.4</v>
      </c>
      <c r="E8767" s="87">
        <v>-0.6</v>
      </c>
      <c r="F8767" s="96">
        <f t="shared" si="1499"/>
        <v>3.4000000000000004</v>
      </c>
      <c r="G8767" s="96"/>
      <c r="H8767" s="74">
        <f t="shared" si="1500"/>
        <v>353</v>
      </c>
      <c r="I8767" s="53">
        <f t="shared" si="1498"/>
        <v>1.0322259428685951</v>
      </c>
      <c r="J8767" s="53">
        <f t="shared" si="1501"/>
        <v>-0.40831103280181863</v>
      </c>
      <c r="K8767" s="53">
        <f t="shared" si="1502"/>
        <v>1.1001548038197617</v>
      </c>
      <c r="L8767" s="53">
        <f t="shared" si="1503"/>
        <v>9.59780885800091</v>
      </c>
      <c r="M8767" s="93">
        <f t="shared" si="1504"/>
        <v>0.53895489983466982</v>
      </c>
      <c r="N8767" s="53">
        <f t="shared" si="1505"/>
        <v>4.6149394950568352</v>
      </c>
      <c r="O8767">
        <f t="shared" si="1506"/>
        <v>0.41171040805602122</v>
      </c>
      <c r="P8767" s="53">
        <f t="shared" si="1507"/>
        <v>5.9009692403222838</v>
      </c>
      <c r="Q8767" s="53">
        <v>0.2</v>
      </c>
      <c r="R8767" s="53">
        <f t="shared" si="1508"/>
        <v>3.3152779001873882</v>
      </c>
    </row>
    <row r="8768" spans="2:18" ht="15">
      <c r="B8768" s="84">
        <v>39071</v>
      </c>
      <c r="C8768" s="85">
        <v>0</v>
      </c>
      <c r="D8768" s="86">
        <v>7.7</v>
      </c>
      <c r="E8768" s="87">
        <v>-3.1</v>
      </c>
      <c r="F8768" s="96">
        <f t="shared" si="1499"/>
        <v>2.2999999999999998</v>
      </c>
      <c r="G8768" s="96"/>
      <c r="H8768" s="74">
        <f t="shared" si="1500"/>
        <v>354</v>
      </c>
      <c r="I8768" s="53">
        <f t="shared" si="1498"/>
        <v>1.0323721656267328</v>
      </c>
      <c r="J8768" s="53">
        <f t="shared" si="1501"/>
        <v>-0.4087277750648376</v>
      </c>
      <c r="K8768" s="53">
        <f t="shared" si="1502"/>
        <v>1.0995727891477078</v>
      </c>
      <c r="L8768" s="53">
        <f t="shared" si="1503"/>
        <v>9.5834847235086311</v>
      </c>
      <c r="M8768" s="93">
        <f t="shared" si="1504"/>
        <v>0.59283094288362237</v>
      </c>
      <c r="N8768" s="53">
        <f t="shared" si="1505"/>
        <v>5.3540725778232749</v>
      </c>
      <c r="O8768">
        <f t="shared" si="1506"/>
        <v>0.38422863847659278</v>
      </c>
      <c r="P8768" s="53">
        <f t="shared" si="1507"/>
        <v>5.4633555433123275</v>
      </c>
      <c r="Q8768" s="53">
        <v>0.2</v>
      </c>
      <c r="R8768" s="53">
        <f t="shared" si="1508"/>
        <v>3.4196561375775811</v>
      </c>
    </row>
    <row r="8769" spans="2:18" ht="15">
      <c r="B8769" s="84">
        <v>39072</v>
      </c>
      <c r="C8769" s="85">
        <v>0</v>
      </c>
      <c r="D8769" s="86">
        <v>6.1</v>
      </c>
      <c r="E8769" s="87">
        <v>-4.9000000000000004</v>
      </c>
      <c r="F8769" s="96">
        <f t="shared" si="1499"/>
        <v>0.59999999999999964</v>
      </c>
      <c r="G8769" s="96"/>
      <c r="H8769" s="74">
        <f t="shared" si="1500"/>
        <v>355</v>
      </c>
      <c r="I8769" s="53">
        <f t="shared" si="1498"/>
        <v>1.0325088089402437</v>
      </c>
      <c r="J8769" s="53">
        <f t="shared" si="1501"/>
        <v>-0.40900801764618</v>
      </c>
      <c r="K8769" s="53">
        <f t="shared" si="1502"/>
        <v>1.099181192197944</v>
      </c>
      <c r="L8769" s="53">
        <f t="shared" si="1503"/>
        <v>9.574208312308178</v>
      </c>
      <c r="M8769" s="93">
        <f t="shared" si="1504"/>
        <v>0.54716273487870459</v>
      </c>
      <c r="N8769" s="53">
        <f t="shared" si="1505"/>
        <v>5.398189628226767</v>
      </c>
      <c r="O8769">
        <f t="shared" si="1506"/>
        <v>0.34492219208037994</v>
      </c>
      <c r="P8769" s="53">
        <f t="shared" si="1507"/>
        <v>4.8441052679813712</v>
      </c>
      <c r="Q8769" s="53">
        <v>0.2</v>
      </c>
      <c r="R8769" s="53">
        <f t="shared" si="1508"/>
        <v>3.3454245325430096</v>
      </c>
    </row>
    <row r="8770" spans="2:18" ht="15">
      <c r="B8770" s="84">
        <v>39073</v>
      </c>
      <c r="C8770" s="85">
        <v>0</v>
      </c>
      <c r="D8770" s="86">
        <v>6.9</v>
      </c>
      <c r="E8770" s="87">
        <v>-4.8</v>
      </c>
      <c r="F8770" s="96">
        <f t="shared" si="1499"/>
        <v>1.0500000000000003</v>
      </c>
      <c r="G8770" s="96"/>
      <c r="H8770" s="74">
        <f t="shared" si="1500"/>
        <v>356</v>
      </c>
      <c r="I8770" s="53">
        <f t="shared" si="1498"/>
        <v>1.0326358323741724</v>
      </c>
      <c r="J8770" s="53">
        <f t="shared" si="1501"/>
        <v>-0.40915156459791246</v>
      </c>
      <c r="K8770" s="53">
        <f t="shared" si="1502"/>
        <v>1.0989805397349679</v>
      </c>
      <c r="L8770" s="53">
        <f t="shared" si="1503"/>
        <v>9.5699851758593226</v>
      </c>
      <c r="M8770" s="93">
        <f t="shared" si="1504"/>
        <v>0.57784987545385413</v>
      </c>
      <c r="N8770" s="53">
        <f t="shared" si="1505"/>
        <v>5.564845577199705</v>
      </c>
      <c r="O8770">
        <f t="shared" si="1506"/>
        <v>0.35496647136515908</v>
      </c>
      <c r="P8770" s="53">
        <f t="shared" si="1507"/>
        <v>5.0015707136677587</v>
      </c>
      <c r="Q8770" s="53">
        <v>0.2</v>
      </c>
      <c r="R8770" s="53">
        <f t="shared" si="1508"/>
        <v>3.402384993709854</v>
      </c>
    </row>
    <row r="8771" spans="2:18" ht="15">
      <c r="B8771" s="84">
        <v>39074</v>
      </c>
      <c r="C8771" s="85">
        <v>0</v>
      </c>
      <c r="D8771" s="86">
        <v>7.5</v>
      </c>
      <c r="E8771" s="87">
        <v>-3.8</v>
      </c>
      <c r="F8771" s="96">
        <f t="shared" si="1499"/>
        <v>1.85</v>
      </c>
      <c r="G8771" s="96"/>
      <c r="H8771" s="74">
        <f t="shared" si="1500"/>
        <v>357</v>
      </c>
      <c r="I8771" s="53">
        <f t="shared" si="1498"/>
        <v>1.0327531983402416</v>
      </c>
      <c r="J8771" s="53">
        <f t="shared" si="1501"/>
        <v>-0.40915829233015166</v>
      </c>
      <c r="K8771" s="53">
        <f t="shared" si="1502"/>
        <v>1.0989711344754025</v>
      </c>
      <c r="L8771" s="53">
        <f t="shared" si="1503"/>
        <v>9.5708197237494961</v>
      </c>
      <c r="M8771" s="93">
        <f t="shared" si="1504"/>
        <v>0.59203909478129069</v>
      </c>
      <c r="N8771" s="53">
        <f t="shared" si="1505"/>
        <v>5.469369683661566</v>
      </c>
      <c r="O8771">
        <f t="shared" si="1506"/>
        <v>0.37345903043081441</v>
      </c>
      <c r="P8771" s="53">
        <f t="shared" si="1507"/>
        <v>5.2928859026106334</v>
      </c>
      <c r="Q8771" s="53">
        <v>0.2</v>
      </c>
      <c r="R8771" s="53">
        <f t="shared" si="1508"/>
        <v>3.4220153104727125</v>
      </c>
    </row>
    <row r="8772" spans="2:18" ht="15">
      <c r="B8772" s="84">
        <v>39075</v>
      </c>
      <c r="C8772" s="85">
        <v>0</v>
      </c>
      <c r="D8772" s="86">
        <v>8.5</v>
      </c>
      <c r="E8772" s="87">
        <v>-3.5</v>
      </c>
      <c r="F8772" s="96">
        <f t="shared" si="1499"/>
        <v>2.5</v>
      </c>
      <c r="G8772" s="96"/>
      <c r="H8772" s="74">
        <f t="shared" si="1500"/>
        <v>358</v>
      </c>
      <c r="I8772" s="53">
        <f t="shared" si="1498"/>
        <v>1.0328608721079737</v>
      </c>
      <c r="J8772" s="53">
        <f t="shared" si="1501"/>
        <v>-0.40902814984698338</v>
      </c>
      <c r="K8772" s="53">
        <f t="shared" si="1502"/>
        <v>1.0991530537959764</v>
      </c>
      <c r="L8772" s="53">
        <f t="shared" si="1503"/>
        <v>9.5767152244181233</v>
      </c>
      <c r="M8772" s="93">
        <f t="shared" si="1504"/>
        <v>0.63067077697534257</v>
      </c>
      <c r="N8772" s="53">
        <f t="shared" si="1505"/>
        <v>5.6397014950255944</v>
      </c>
      <c r="O8772">
        <f t="shared" si="1506"/>
        <v>0.38910203313511127</v>
      </c>
      <c r="P8772" s="53">
        <f t="shared" si="1507"/>
        <v>5.5406877114500723</v>
      </c>
      <c r="Q8772" s="53">
        <v>0.2</v>
      </c>
      <c r="R8772" s="53">
        <f t="shared" si="1508"/>
        <v>3.489144712092108</v>
      </c>
    </row>
    <row r="8773" spans="2:18" ht="15">
      <c r="B8773" s="84">
        <v>39076</v>
      </c>
      <c r="C8773" s="85">
        <v>0</v>
      </c>
      <c r="D8773" s="86">
        <v>9.3000000000000007</v>
      </c>
      <c r="E8773" s="87">
        <v>-2.6</v>
      </c>
      <c r="F8773" s="96">
        <f t="shared" si="1499"/>
        <v>3.3500000000000005</v>
      </c>
      <c r="G8773" s="96"/>
      <c r="H8773" s="74">
        <f t="shared" si="1500"/>
        <v>359</v>
      </c>
      <c r="I8773" s="53">
        <f t="shared" si="1498"/>
        <v>1.0329588218149683</v>
      </c>
      <c r="J8773" s="53">
        <f t="shared" si="1501"/>
        <v>-0.40876115885556835</v>
      </c>
      <c r="K8773" s="53">
        <f t="shared" si="1502"/>
        <v>1.0995261493994379</v>
      </c>
      <c r="L8773" s="53">
        <f t="shared" si="1503"/>
        <v>9.5876738013529614</v>
      </c>
      <c r="M8773" s="93">
        <f t="shared" si="1504"/>
        <v>0.65508337174493081</v>
      </c>
      <c r="N8773" s="53">
        <f t="shared" si="1505"/>
        <v>5.6225801083552982</v>
      </c>
      <c r="O8773">
        <f t="shared" si="1506"/>
        <v>0.41042479598182519</v>
      </c>
      <c r="P8773" s="53">
        <f t="shared" si="1507"/>
        <v>5.8804158749253173</v>
      </c>
      <c r="Q8773" s="53">
        <v>0.2</v>
      </c>
      <c r="R8773" s="53">
        <f t="shared" si="1508"/>
        <v>3.5260295605298868</v>
      </c>
    </row>
    <row r="8774" spans="2:18" ht="15">
      <c r="B8774" s="84">
        <v>39077</v>
      </c>
      <c r="C8774" s="85">
        <v>0</v>
      </c>
      <c r="D8774" s="86">
        <v>8.5</v>
      </c>
      <c r="E8774" s="87">
        <v>-3.5</v>
      </c>
      <c r="F8774" s="96">
        <f t="shared" si="1499"/>
        <v>2.5</v>
      </c>
      <c r="G8774" s="96"/>
      <c r="H8774" s="74">
        <f t="shared" si="1500"/>
        <v>360</v>
      </c>
      <c r="I8774" s="53">
        <f t="shared" si="1498"/>
        <v>1.0330470184763316</v>
      </c>
      <c r="J8774" s="53">
        <f t="shared" si="1501"/>
        <v>-0.40835741374802598</v>
      </c>
      <c r="K8774" s="53">
        <f t="shared" si="1502"/>
        <v>1.1000900479413622</v>
      </c>
      <c r="L8774" s="53">
        <f t="shared" si="1503"/>
        <v>9.6036964247436707</v>
      </c>
      <c r="M8774" s="93">
        <f t="shared" si="1504"/>
        <v>0.63244761320512333</v>
      </c>
      <c r="N8774" s="53">
        <f t="shared" si="1505"/>
        <v>5.6555906503620292</v>
      </c>
      <c r="O8774">
        <f t="shared" si="1506"/>
        <v>0.38910203313511127</v>
      </c>
      <c r="P8774" s="53">
        <f t="shared" si="1507"/>
        <v>5.5406877114500723</v>
      </c>
      <c r="Q8774" s="53">
        <v>0.2</v>
      </c>
      <c r="R8774" s="53">
        <f t="shared" si="1508"/>
        <v>3.4924786559526089</v>
      </c>
    </row>
    <row r="8775" spans="2:18" ht="15">
      <c r="B8775" s="84">
        <v>39078</v>
      </c>
      <c r="C8775" s="85">
        <v>0</v>
      </c>
      <c r="D8775" s="86">
        <v>6.9</v>
      </c>
      <c r="E8775" s="87">
        <v>-4.9000000000000004</v>
      </c>
      <c r="F8775" s="96">
        <f t="shared" si="1499"/>
        <v>1</v>
      </c>
      <c r="G8775" s="96"/>
      <c r="H8775" s="74">
        <f t="shared" si="1500"/>
        <v>361</v>
      </c>
      <c r="I8775" s="53">
        <f t="shared" si="1498"/>
        <v>1.0331254359932522</v>
      </c>
      <c r="J8775" s="53">
        <f t="shared" si="1501"/>
        <v>-0.40781708145626755</v>
      </c>
      <c r="K8775" s="53">
        <f t="shared" si="1502"/>
        <v>1.1008441526123156</v>
      </c>
      <c r="L8775" s="53">
        <f t="shared" si="1503"/>
        <v>9.6247828986306558</v>
      </c>
      <c r="M8775" s="93">
        <f t="shared" si="1504"/>
        <v>0.58208883419344748</v>
      </c>
      <c r="N8775" s="53">
        <f t="shared" si="1505"/>
        <v>5.6205765507041674</v>
      </c>
      <c r="O8775">
        <f t="shared" si="1506"/>
        <v>0.35383789041177988</v>
      </c>
      <c r="P8775" s="53">
        <f t="shared" si="1507"/>
        <v>4.9838506177847011</v>
      </c>
      <c r="Q8775" s="53">
        <v>0.2</v>
      </c>
      <c r="R8775" s="53">
        <f t="shared" si="1508"/>
        <v>3.4114142360151103</v>
      </c>
    </row>
    <row r="8776" spans="2:18" ht="15">
      <c r="B8776" s="84">
        <v>39079</v>
      </c>
      <c r="C8776" s="85">
        <v>0</v>
      </c>
      <c r="D8776" s="86">
        <v>5.4</v>
      </c>
      <c r="E8776" s="87">
        <v>-5.6</v>
      </c>
      <c r="F8776" s="96">
        <f t="shared" si="1499"/>
        <v>-9.9999999999999645E-2</v>
      </c>
      <c r="G8776" s="96"/>
      <c r="H8776" s="74">
        <f t="shared" si="1500"/>
        <v>362</v>
      </c>
      <c r="I8776" s="53">
        <f t="shared" si="1498"/>
        <v>1.0331940511607254</v>
      </c>
      <c r="J8776" s="53">
        <f t="shared" si="1501"/>
        <v>-0.40714040118053302</v>
      </c>
      <c r="K8776" s="53">
        <f t="shared" si="1502"/>
        <v>1.1017876456614124</v>
      </c>
      <c r="L8776" s="53">
        <f t="shared" si="1503"/>
        <v>9.6509318436394924</v>
      </c>
      <c r="M8776" s="93">
        <f t="shared" si="1504"/>
        <v>0.53056467474172708</v>
      </c>
      <c r="N8776" s="53">
        <f t="shared" si="1505"/>
        <v>5.4414483664496647</v>
      </c>
      <c r="O8776">
        <f t="shared" si="1506"/>
        <v>0.32979413373909711</v>
      </c>
      <c r="P8776" s="53">
        <f t="shared" si="1507"/>
        <v>4.6079893549058415</v>
      </c>
      <c r="Q8776" s="53">
        <v>0.2</v>
      </c>
      <c r="R8776" s="53">
        <f t="shared" si="1508"/>
        <v>3.3187797508535581</v>
      </c>
    </row>
    <row r="8777" spans="2:18" ht="15">
      <c r="B8777" s="84">
        <v>39080</v>
      </c>
      <c r="C8777" s="85">
        <v>0</v>
      </c>
      <c r="D8777" s="86">
        <v>5.5</v>
      </c>
      <c r="E8777" s="87">
        <v>-5.8</v>
      </c>
      <c r="F8777" s="96">
        <f t="shared" si="1499"/>
        <v>-0.14999999999999991</v>
      </c>
      <c r="G8777" s="96"/>
      <c r="H8777" s="74">
        <f t="shared" si="1500"/>
        <v>363</v>
      </c>
      <c r="I8777" s="53">
        <f t="shared" si="1498"/>
        <v>1.0332528436744193</v>
      </c>
      <c r="J8777" s="53">
        <f t="shared" si="1501"/>
        <v>-0.40632768399295233</v>
      </c>
      <c r="K8777" s="53">
        <f t="shared" si="1502"/>
        <v>1.1029194918391061</v>
      </c>
      <c r="L8777" s="53">
        <f t="shared" si="1503"/>
        <v>9.682140675442648</v>
      </c>
      <c r="M8777" s="93">
        <f t="shared" si="1504"/>
        <v>0.53796595628861521</v>
      </c>
      <c r="N8777" s="53">
        <f t="shared" si="1505"/>
        <v>5.5329854925390469</v>
      </c>
      <c r="O8777">
        <f t="shared" si="1506"/>
        <v>0.3287362410905596</v>
      </c>
      <c r="P8777" s="53">
        <f t="shared" si="1507"/>
        <v>4.5915261079906884</v>
      </c>
      <c r="Q8777" s="53">
        <v>0.2</v>
      </c>
      <c r="R8777" s="53">
        <f t="shared" si="1508"/>
        <v>3.3349287283167541</v>
      </c>
    </row>
    <row r="8778" spans="2:18" ht="15">
      <c r="B8778" s="84">
        <v>39081</v>
      </c>
      <c r="C8778" s="85">
        <v>0</v>
      </c>
      <c r="D8778" s="86">
        <v>4.5</v>
      </c>
      <c r="E8778" s="87">
        <v>-5.9</v>
      </c>
      <c r="F8778" s="96">
        <f t="shared" si="1499"/>
        <v>-0.70000000000000018</v>
      </c>
      <c r="G8778" s="96"/>
      <c r="H8778" s="74">
        <f t="shared" si="1500"/>
        <v>364</v>
      </c>
      <c r="I8778" s="53">
        <f t="shared" ref="I8778:I8841" si="1509">1+0.0334*COS($I$7*H8778-0.0552)</f>
        <v>1.033301796136683</v>
      </c>
      <c r="J8778" s="53">
        <f t="shared" si="1501"/>
        <v>-0.40537931231802116</v>
      </c>
      <c r="K8778" s="53">
        <f t="shared" si="1502"/>
        <v>1.1042384427291654</v>
      </c>
      <c r="L8778" s="53">
        <f t="shared" si="1503"/>
        <v>9.7184055791392172</v>
      </c>
      <c r="M8778" s="93">
        <f t="shared" si="1504"/>
        <v>0.50188853298115643</v>
      </c>
      <c r="N8778" s="53">
        <f t="shared" si="1505"/>
        <v>5.3279557663435648</v>
      </c>
      <c r="O8778">
        <f t="shared" si="1506"/>
        <v>0.31729490637570112</v>
      </c>
      <c r="P8778" s="53">
        <f t="shared" si="1507"/>
        <v>4.4138838827959486</v>
      </c>
      <c r="Q8778" s="53">
        <v>0.2</v>
      </c>
      <c r="R8778" s="53">
        <f t="shared" si="1508"/>
        <v>3.2646962634144043</v>
      </c>
    </row>
    <row r="8779" spans="2:18" ht="15">
      <c r="B8779" s="84">
        <v>39082</v>
      </c>
      <c r="C8779" s="85">
        <v>0</v>
      </c>
      <c r="D8779" s="86">
        <v>4.5999999999999996</v>
      </c>
      <c r="E8779" s="87">
        <v>-3.1</v>
      </c>
      <c r="F8779" s="96">
        <f t="shared" si="1499"/>
        <v>0.74999999999999978</v>
      </c>
      <c r="G8779" s="96"/>
      <c r="H8779" s="74">
        <f t="shared" si="1500"/>
        <v>365</v>
      </c>
      <c r="I8779" s="53">
        <f t="shared" si="1509"/>
        <v>1.0333408940616957</v>
      </c>
      <c r="J8779" s="53">
        <f t="shared" si="1501"/>
        <v>-0.40429573929242196</v>
      </c>
      <c r="K8779" s="53">
        <f t="shared" si="1502"/>
        <v>1.105743041932377</v>
      </c>
      <c r="L8779" s="53">
        <f t="shared" si="1503"/>
        <v>9.7597214797904073</v>
      </c>
      <c r="M8779" s="93">
        <f t="shared" si="1504"/>
        <v>0.47046375888394221</v>
      </c>
      <c r="N8779" s="53">
        <f t="shared" si="1505"/>
        <v>4.6039617627850351</v>
      </c>
      <c r="O8779">
        <f t="shared" si="1506"/>
        <v>0.34824216003590547</v>
      </c>
      <c r="P8779" s="53">
        <f t="shared" si="1507"/>
        <v>4.8960922449226514</v>
      </c>
      <c r="Q8779" s="53">
        <v>0.2</v>
      </c>
      <c r="R8779" s="53">
        <f t="shared" si="1508"/>
        <v>3.189048779770689</v>
      </c>
    </row>
    <row r="8780" spans="2:18" ht="15">
      <c r="B8780" s="84">
        <v>39083</v>
      </c>
      <c r="C8780" s="85">
        <v>0</v>
      </c>
      <c r="D8780" s="86">
        <v>1.8</v>
      </c>
      <c r="E8780" s="87">
        <v>-2.1</v>
      </c>
      <c r="F8780" s="96">
        <f t="shared" si="1499"/>
        <v>-0.15000000000000002</v>
      </c>
      <c r="G8780" s="96"/>
      <c r="H8780" s="74">
        <f t="shared" si="1500"/>
        <v>1</v>
      </c>
      <c r="I8780" s="53">
        <f t="shared" si="1509"/>
        <v>1.0333758911771727</v>
      </c>
      <c r="J8780" s="53">
        <f t="shared" si="1501"/>
        <v>-0.40275194959871613</v>
      </c>
      <c r="K8780" s="53">
        <f t="shared" si="1502"/>
        <v>1.1078823137278251</v>
      </c>
      <c r="L8780" s="53">
        <f t="shared" si="1503"/>
        <v>9.8184594927911633</v>
      </c>
      <c r="M8780" s="93">
        <f t="shared" si="1504"/>
        <v>0.32049395281038973</v>
      </c>
      <c r="N8780" s="53">
        <f t="shared" si="1505"/>
        <v>3.2962836599924601</v>
      </c>
      <c r="O8780">
        <f t="shared" si="1506"/>
        <v>0.3287362410905596</v>
      </c>
      <c r="P8780" s="53">
        <f t="shared" si="1507"/>
        <v>4.5915261079906884</v>
      </c>
      <c r="Q8780" s="53">
        <v>0.2</v>
      </c>
      <c r="R8780" s="53">
        <f t="shared" si="1508"/>
        <v>2.8776385027285247</v>
      </c>
    </row>
    <row r="8781" spans="2:18" ht="15">
      <c r="B8781" s="84">
        <v>39084</v>
      </c>
      <c r="C8781" s="85">
        <v>1.2</v>
      </c>
      <c r="D8781" s="86">
        <v>9.8000000000000007</v>
      </c>
      <c r="E8781" s="87">
        <v>-2.1</v>
      </c>
      <c r="F8781" s="96">
        <f t="shared" si="1499"/>
        <v>3.8500000000000005</v>
      </c>
      <c r="G8781" s="96"/>
      <c r="H8781" s="74">
        <f t="shared" si="1500"/>
        <v>2</v>
      </c>
      <c r="I8781" s="53">
        <f t="shared" si="1509"/>
        <v>1.0333927785396284</v>
      </c>
      <c r="J8781" s="53">
        <f t="shared" si="1501"/>
        <v>-0.40136619123597461</v>
      </c>
      <c r="K8781" s="53">
        <f t="shared" si="1502"/>
        <v>1.1097982614009767</v>
      </c>
      <c r="L8781" s="53">
        <f t="shared" si="1503"/>
        <v>9.871114824725435</v>
      </c>
      <c r="M8781" s="93">
        <f t="shared" si="1504"/>
        <v>0.69039408004458425</v>
      </c>
      <c r="N8781" s="53">
        <f t="shared" si="1505"/>
        <v>5.7888008093225185</v>
      </c>
      <c r="O8781">
        <f t="shared" si="1506"/>
        <v>0.42344089791224859</v>
      </c>
      <c r="P8781" s="53">
        <f t="shared" si="1507"/>
        <v>6.0888674392632911</v>
      </c>
      <c r="Q8781" s="53">
        <v>0.2</v>
      </c>
      <c r="R8781" s="53">
        <f t="shared" si="1508"/>
        <v>3.5847025766608049</v>
      </c>
    </row>
    <row r="8782" spans="2:18" ht="15">
      <c r="B8782" s="84">
        <v>39085</v>
      </c>
      <c r="C8782" s="85">
        <v>0</v>
      </c>
      <c r="D8782" s="86">
        <v>11.3</v>
      </c>
      <c r="E8782" s="87">
        <v>-1.9</v>
      </c>
      <c r="F8782" s="96">
        <f t="shared" si="1499"/>
        <v>4.7</v>
      </c>
      <c r="G8782" s="96"/>
      <c r="H8782" s="74">
        <f t="shared" si="1500"/>
        <v>3</v>
      </c>
      <c r="I8782" s="53">
        <f t="shared" si="1509"/>
        <v>1.033399784441676</v>
      </c>
      <c r="J8782" s="53">
        <f t="shared" si="1501"/>
        <v>-0.39984718264332159</v>
      </c>
      <c r="K8782" s="53">
        <f t="shared" si="1502"/>
        <v>1.1118937651648177</v>
      </c>
      <c r="L8782" s="53">
        <f t="shared" si="1503"/>
        <v>9.9287955373261916</v>
      </c>
      <c r="M8782" s="93">
        <f t="shared" si="1504"/>
        <v>0.76009088527767243</v>
      </c>
      <c r="N8782" s="53">
        <f t="shared" si="1505"/>
        <v>6.1324279501668375</v>
      </c>
      <c r="O8782">
        <f t="shared" si="1506"/>
        <v>0.44640082754923571</v>
      </c>
      <c r="P8782" s="53">
        <f t="shared" si="1507"/>
        <v>6.4584748446994258</v>
      </c>
      <c r="Q8782" s="53">
        <v>0.2</v>
      </c>
      <c r="R8782" s="53">
        <f t="shared" si="1508"/>
        <v>3.6974523654757352</v>
      </c>
    </row>
    <row r="8783" spans="2:18" ht="15">
      <c r="B8783" s="84">
        <v>39086</v>
      </c>
      <c r="C8783" s="85">
        <v>0</v>
      </c>
      <c r="D8783" s="86">
        <v>3.3</v>
      </c>
      <c r="E8783" s="87">
        <v>-2.2000000000000002</v>
      </c>
      <c r="F8783" s="96">
        <f t="shared" ref="F8783:F8846" si="1510">0.5*(D8783+E8783)</f>
        <v>0.54999999999999982</v>
      </c>
      <c r="G8783" s="96"/>
      <c r="H8783" s="74">
        <f t="shared" ref="H8783:H8846" si="1511">B8783-DATE(YEAR(B8783),1,0)</f>
        <v>4</v>
      </c>
      <c r="I8783" s="53">
        <f t="shared" si="1509"/>
        <v>1.0333969068101565</v>
      </c>
      <c r="J8783" s="53">
        <f t="shared" ref="J8783:J8846" si="1512">ASIN(0.39785*SIN(4.869+$I$7*H8783+0.03345*SIN(6.224+$I$7*H8783)))</f>
        <v>-0.39819566767609194</v>
      </c>
      <c r="K8783" s="53">
        <f t="shared" ref="K8783:K8846" si="1513">ACOS(-TAN(J8783)*TAN($E$7*$I$8))</f>
        <v>1.1141665602883304</v>
      </c>
      <c r="L8783" s="53">
        <f t="shared" ref="L8783:L8846" si="1514">117.5*I8783*((K8783*SIN($E$7*$I$8)*SIN(J8783)+COS($E$7*$I$8)*COS(J8783)*SIN(K8783))/PI())</f>
        <v>9.9914907953246939</v>
      </c>
      <c r="M8783" s="93">
        <f t="shared" ref="M8783:M8846" si="1515">0.0023*L8783/2.456*(0.5*(D8783+E8783)+17.8)*SQRT(D8783-E8783)</f>
        <v>0.4026680573716343</v>
      </c>
      <c r="N8783" s="53">
        <f t="shared" ref="N8783:N8846" si="1516">0.17*L8783*SQRT(D8783-E8783)</f>
        <v>3.9834609006943431</v>
      </c>
      <c r="O8783">
        <f t="shared" ref="O8783:O8846" si="1517">5336/(F8783+273.15)^2*EXP(21.07-5336/(F8783+273.15))</f>
        <v>0.3438217364821653</v>
      </c>
      <c r="P8783" s="53">
        <f t="shared" ref="P8783:P8846" si="1518">EXP(21.07-5336/(F8783+273.15))</f>
        <v>4.8268866826487358</v>
      </c>
      <c r="Q8783" s="53">
        <v>0.2</v>
      </c>
      <c r="R8783" s="53">
        <f t="shared" ref="R8783:R8846" si="1519">(O8783*N8783*0.6+$L$8*6.43*(1+0.536*Q8783)*P8783*(1- G8783/100))/($O$7*(O8783+$L$8))</f>
        <v>3.0515608953224578</v>
      </c>
    </row>
    <row r="8784" spans="2:18" ht="15">
      <c r="B8784" s="84">
        <v>39087</v>
      </c>
      <c r="C8784" s="85">
        <v>0</v>
      </c>
      <c r="D8784" s="86">
        <v>7.8</v>
      </c>
      <c r="E8784" s="87">
        <v>-4.0999999999999996</v>
      </c>
      <c r="F8784" s="96">
        <f t="shared" si="1510"/>
        <v>1.85</v>
      </c>
      <c r="G8784" s="96"/>
      <c r="H8784" s="74">
        <f t="shared" si="1511"/>
        <v>5</v>
      </c>
      <c r="I8784" s="53">
        <f t="shared" si="1509"/>
        <v>1.0333841464966074</v>
      </c>
      <c r="J8784" s="53">
        <f t="shared" si="1512"/>
        <v>-0.39641245569908973</v>
      </c>
      <c r="K8784" s="53">
        <f t="shared" si="1513"/>
        <v>1.1166142132456969</v>
      </c>
      <c r="L8784" s="53">
        <f t="shared" si="1514"/>
        <v>10.059188298363679</v>
      </c>
      <c r="M8784" s="93">
        <f t="shared" si="1515"/>
        <v>0.63855520129885557</v>
      </c>
      <c r="N8784" s="53">
        <f t="shared" si="1516"/>
        <v>5.899094316767302</v>
      </c>
      <c r="O8784">
        <f t="shared" si="1517"/>
        <v>0.37345903043081441</v>
      </c>
      <c r="P8784" s="53">
        <f t="shared" si="1518"/>
        <v>5.2928859026106334</v>
      </c>
      <c r="Q8784" s="53">
        <v>0.2</v>
      </c>
      <c r="R8784" s="53">
        <f t="shared" si="1519"/>
        <v>3.5116446646199386</v>
      </c>
    </row>
    <row r="8785" spans="2:18" ht="15">
      <c r="B8785" s="84">
        <v>39088</v>
      </c>
      <c r="C8785" s="85">
        <v>0</v>
      </c>
      <c r="D8785" s="86">
        <v>8.1</v>
      </c>
      <c r="E8785" s="87">
        <v>-2.7</v>
      </c>
      <c r="F8785" s="96">
        <f t="shared" si="1510"/>
        <v>2.6999999999999997</v>
      </c>
      <c r="G8785" s="96"/>
      <c r="H8785" s="74">
        <f t="shared" si="1511"/>
        <v>6</v>
      </c>
      <c r="I8785" s="53">
        <f t="shared" si="1509"/>
        <v>1.0333615072770106</v>
      </c>
      <c r="J8785" s="53">
        <f t="shared" si="1512"/>
        <v>-0.39449842027803839</v>
      </c>
      <c r="K8785" s="53">
        <f t="shared" si="1513"/>
        <v>1.1192341310037945</v>
      </c>
      <c r="L8785" s="53">
        <f t="shared" si="1514"/>
        <v>10.131874235267977</v>
      </c>
      <c r="M8785" s="93">
        <f t="shared" si="1515"/>
        <v>0.63922684111067096</v>
      </c>
      <c r="N8785" s="53">
        <f t="shared" si="1516"/>
        <v>5.6604451898309094</v>
      </c>
      <c r="O8785">
        <f t="shared" si="1517"/>
        <v>0.3940296238331889</v>
      </c>
      <c r="P8785" s="53">
        <f t="shared" si="1518"/>
        <v>5.6189999696270867</v>
      </c>
      <c r="Q8785" s="53">
        <v>0.2</v>
      </c>
      <c r="R8785" s="53">
        <f t="shared" si="1519"/>
        <v>3.5031184742193804</v>
      </c>
    </row>
    <row r="8786" spans="2:18" ht="15">
      <c r="B8786" s="84">
        <v>39089</v>
      </c>
      <c r="C8786" s="85">
        <v>0</v>
      </c>
      <c r="D8786" s="86">
        <v>9.1</v>
      </c>
      <c r="E8786" s="87">
        <v>-0.3</v>
      </c>
      <c r="F8786" s="96">
        <f t="shared" si="1510"/>
        <v>4.3999999999999995</v>
      </c>
      <c r="G8786" s="96"/>
      <c r="H8786" s="74">
        <f t="shared" si="1511"/>
        <v>7</v>
      </c>
      <c r="I8786" s="53">
        <f t="shared" si="1509"/>
        <v>1.0333289958506755</v>
      </c>
      <c r="J8786" s="53">
        <f t="shared" si="1512"/>
        <v>-0.39245449778199326</v>
      </c>
      <c r="K8786" s="53">
        <f t="shared" si="1513"/>
        <v>1.1220235707296449</v>
      </c>
      <c r="L8786" s="53">
        <f t="shared" si="1514"/>
        <v>10.209533237229058</v>
      </c>
      <c r="M8786" s="93">
        <f t="shared" si="1515"/>
        <v>0.65076211524732397</v>
      </c>
      <c r="N8786" s="53">
        <f t="shared" si="1516"/>
        <v>5.3213121495899465</v>
      </c>
      <c r="O8786">
        <f t="shared" si="1517"/>
        <v>0.43817565691715032</v>
      </c>
      <c r="P8786" s="53">
        <f t="shared" si="1518"/>
        <v>6.3257917260859982</v>
      </c>
      <c r="Q8786" s="53">
        <v>0.2</v>
      </c>
      <c r="R8786" s="53">
        <f t="shared" si="1519"/>
        <v>3.5105415908555759</v>
      </c>
    </row>
    <row r="8787" spans="2:18" ht="15">
      <c r="B8787" s="84">
        <v>39090</v>
      </c>
      <c r="C8787" s="85">
        <v>0</v>
      </c>
      <c r="D8787" s="86">
        <v>6.1</v>
      </c>
      <c r="E8787" s="87">
        <v>-0.8</v>
      </c>
      <c r="F8787" s="96">
        <f t="shared" si="1510"/>
        <v>2.65</v>
      </c>
      <c r="G8787" s="96"/>
      <c r="H8787" s="74">
        <f t="shared" si="1511"/>
        <v>8</v>
      </c>
      <c r="I8787" s="53">
        <f t="shared" si="1509"/>
        <v>1.0332866218382564</v>
      </c>
      <c r="J8787" s="53">
        <f t="shared" si="1512"/>
        <v>-0.39028168590257256</v>
      </c>
      <c r="K8787" s="53">
        <f t="shared" si="1513"/>
        <v>1.1249796498464379</v>
      </c>
      <c r="L8787" s="53">
        <f t="shared" si="1514"/>
        <v>10.292148330364833</v>
      </c>
      <c r="M8787" s="93">
        <f t="shared" si="1515"/>
        <v>0.51775388685745471</v>
      </c>
      <c r="N8787" s="53">
        <f t="shared" si="1516"/>
        <v>4.5959945325975244</v>
      </c>
      <c r="O8787">
        <f t="shared" si="1517"/>
        <v>0.39279261736161181</v>
      </c>
      <c r="P8787" s="53">
        <f t="shared" si="1518"/>
        <v>5.5993294278272305</v>
      </c>
      <c r="Q8787" s="53">
        <v>0.2</v>
      </c>
      <c r="R8787" s="53">
        <f t="shared" si="1519"/>
        <v>3.2770685803741544</v>
      </c>
    </row>
    <row r="8788" spans="2:18" ht="15">
      <c r="B8788" s="84">
        <v>39091</v>
      </c>
      <c r="C8788" s="85">
        <v>0</v>
      </c>
      <c r="D8788" s="86">
        <v>8.1</v>
      </c>
      <c r="E8788" s="87">
        <v>-1.1000000000000001</v>
      </c>
      <c r="F8788" s="96">
        <f t="shared" si="1510"/>
        <v>3.5</v>
      </c>
      <c r="G8788" s="96"/>
      <c r="H8788" s="74">
        <f t="shared" si="1511"/>
        <v>9</v>
      </c>
      <c r="I8788" s="53">
        <f t="shared" si="1509"/>
        <v>1.0332343977789049</v>
      </c>
      <c r="J8788" s="53">
        <f t="shared" si="1512"/>
        <v>-0.38798104209611167</v>
      </c>
      <c r="K8788" s="53">
        <f t="shared" si="1513"/>
        <v>1.1280993563664865</v>
      </c>
      <c r="L8788" s="53">
        <f t="shared" si="1514"/>
        <v>10.379700888119451</v>
      </c>
      <c r="M8788" s="93">
        <f t="shared" si="1515"/>
        <v>0.62799737626793506</v>
      </c>
      <c r="N8788" s="53">
        <f t="shared" si="1516"/>
        <v>5.3521425707162322</v>
      </c>
      <c r="O8788">
        <f t="shared" si="1517"/>
        <v>0.41429223966637557</v>
      </c>
      <c r="P8788" s="53">
        <f t="shared" si="1518"/>
        <v>5.9422692546644251</v>
      </c>
      <c r="Q8788" s="53">
        <v>0.2</v>
      </c>
      <c r="R8788" s="53">
        <f t="shared" si="1519"/>
        <v>3.4758348737063303</v>
      </c>
    </row>
    <row r="8789" spans="2:18" ht="15">
      <c r="B8789" s="84">
        <v>39092</v>
      </c>
      <c r="C8789" s="85">
        <v>0</v>
      </c>
      <c r="D8789" s="86">
        <v>4.0999999999999996</v>
      </c>
      <c r="E8789" s="87">
        <v>-1.7</v>
      </c>
      <c r="F8789" s="96">
        <f t="shared" si="1510"/>
        <v>1.1999999999999997</v>
      </c>
      <c r="G8789" s="96"/>
      <c r="H8789" s="74">
        <f t="shared" si="1511"/>
        <v>10</v>
      </c>
      <c r="I8789" s="53">
        <f t="shared" si="1509"/>
        <v>1.0331723391265606</v>
      </c>
      <c r="J8789" s="53">
        <f t="shared" si="1512"/>
        <v>-0.38555368195503947</v>
      </c>
      <c r="K8789" s="53">
        <f t="shared" si="1513"/>
        <v>1.131379559430016</v>
      </c>
      <c r="L8789" s="53">
        <f t="shared" si="1514"/>
        <v>10.472170583965546</v>
      </c>
      <c r="M8789" s="93">
        <f t="shared" si="1515"/>
        <v>0.44874929492274895</v>
      </c>
      <c r="N8789" s="53">
        <f t="shared" si="1516"/>
        <v>4.2874555060903008</v>
      </c>
      <c r="O8789">
        <f t="shared" si="1517"/>
        <v>0.35837121938267286</v>
      </c>
      <c r="P8789" s="53">
        <f t="shared" si="1518"/>
        <v>5.0550706834193235</v>
      </c>
      <c r="Q8789" s="53">
        <v>0.2</v>
      </c>
      <c r="R8789" s="53">
        <f t="shared" si="1519"/>
        <v>3.1450877989697883</v>
      </c>
    </row>
    <row r="8790" spans="2:18" ht="15">
      <c r="B8790" s="84">
        <v>39093</v>
      </c>
      <c r="C8790" s="85">
        <v>0</v>
      </c>
      <c r="D8790" s="86">
        <v>11.1</v>
      </c>
      <c r="E8790" s="87">
        <v>1.7</v>
      </c>
      <c r="F8790" s="96">
        <f t="shared" si="1510"/>
        <v>6.3999999999999995</v>
      </c>
      <c r="G8790" s="96"/>
      <c r="H8790" s="74">
        <f t="shared" si="1511"/>
        <v>11</v>
      </c>
      <c r="I8790" s="53">
        <f t="shared" si="1509"/>
        <v>1.0331004642453772</v>
      </c>
      <c r="J8790" s="53">
        <f t="shared" si="1512"/>
        <v>-0.38300077751493156</v>
      </c>
      <c r="K8790" s="53">
        <f t="shared" si="1513"/>
        <v>1.134817019979989</v>
      </c>
      <c r="L8790" s="53">
        <f t="shared" si="1514"/>
        <v>10.569535344865164</v>
      </c>
      <c r="M8790" s="93">
        <f t="shared" si="1515"/>
        <v>0.73440337109160603</v>
      </c>
      <c r="N8790" s="53">
        <f t="shared" si="1516"/>
        <v>5.5089488950443277</v>
      </c>
      <c r="O8790">
        <f t="shared" si="1517"/>
        <v>0.49561767917449667</v>
      </c>
      <c r="P8790" s="53">
        <f t="shared" si="1518"/>
        <v>7.2585514907624775</v>
      </c>
      <c r="Q8790" s="53">
        <v>0.2</v>
      </c>
      <c r="R8790" s="53">
        <f t="shared" si="1519"/>
        <v>3.6394352129632166</v>
      </c>
    </row>
    <row r="8791" spans="2:18" ht="15">
      <c r="B8791" s="84">
        <v>39094</v>
      </c>
      <c r="C8791" s="85">
        <v>0</v>
      </c>
      <c r="D8791" s="86">
        <v>17.8</v>
      </c>
      <c r="E8791" s="87">
        <v>1.7</v>
      </c>
      <c r="F8791" s="96">
        <f t="shared" si="1510"/>
        <v>9.75</v>
      </c>
      <c r="G8791" s="96"/>
      <c r="H8791" s="74">
        <f t="shared" si="1511"/>
        <v>12</v>
      </c>
      <c r="I8791" s="53">
        <f t="shared" si="1509"/>
        <v>1.0330187944042881</v>
      </c>
      <c r="J8791" s="53">
        <f t="shared" si="1512"/>
        <v>-0.3803235555038128</v>
      </c>
      <c r="K8791" s="53">
        <f t="shared" si="1513"/>
        <v>1.1384084015051339</v>
      </c>
      <c r="L8791" s="53">
        <f t="shared" si="1514"/>
        <v>10.671771305933273</v>
      </c>
      <c r="M8791" s="93">
        <f t="shared" si="1515"/>
        <v>1.1047665711788168</v>
      </c>
      <c r="N8791" s="53">
        <f t="shared" si="1516"/>
        <v>7.2794466787434642</v>
      </c>
      <c r="O8791">
        <f t="shared" si="1517"/>
        <v>0.60668595938210224</v>
      </c>
      <c r="P8791" s="53">
        <f t="shared" si="1518"/>
        <v>9.0994264322548251</v>
      </c>
      <c r="Q8791" s="53">
        <v>0.2</v>
      </c>
      <c r="R8791" s="53">
        <f t="shared" si="1519"/>
        <v>4.1702887290948514</v>
      </c>
    </row>
    <row r="8792" spans="2:18" ht="15">
      <c r="B8792" s="84">
        <v>39095</v>
      </c>
      <c r="C8792" s="85">
        <v>0</v>
      </c>
      <c r="D8792" s="86">
        <v>12.7</v>
      </c>
      <c r="E8792" s="87">
        <v>-0.7</v>
      </c>
      <c r="F8792" s="96">
        <f t="shared" si="1510"/>
        <v>6</v>
      </c>
      <c r="G8792" s="96"/>
      <c r="H8792" s="74">
        <f t="shared" si="1511"/>
        <v>13</v>
      </c>
      <c r="I8792" s="53">
        <f t="shared" si="1509"/>
        <v>1.0329273537707138</v>
      </c>
      <c r="J8792" s="53">
        <f t="shared" si="1512"/>
        <v>-0.3775232955403422</v>
      </c>
      <c r="K8792" s="53">
        <f t="shared" si="1513"/>
        <v>1.1421502807859754</v>
      </c>
      <c r="L8792" s="53">
        <f t="shared" si="1514"/>
        <v>10.778852766732642</v>
      </c>
      <c r="M8792" s="93">
        <f t="shared" si="1515"/>
        <v>0.87943018811806017</v>
      </c>
      <c r="N8792" s="53">
        <f t="shared" si="1516"/>
        <v>6.7077035466396149</v>
      </c>
      <c r="O8792">
        <f t="shared" si="1517"/>
        <v>0.48362860546481151</v>
      </c>
      <c r="P8792" s="53">
        <f t="shared" si="1518"/>
        <v>7.0627108084534136</v>
      </c>
      <c r="Q8792" s="53">
        <v>0.2</v>
      </c>
      <c r="R8792" s="53">
        <f t="shared" si="1519"/>
        <v>3.8807942809926055</v>
      </c>
    </row>
    <row r="8793" spans="2:18" ht="15">
      <c r="B8793" s="84">
        <v>39096</v>
      </c>
      <c r="C8793" s="85">
        <v>0</v>
      </c>
      <c r="D8793" s="86">
        <v>11.3</v>
      </c>
      <c r="E8793" s="87">
        <v>-1.9</v>
      </c>
      <c r="F8793" s="96">
        <f t="shared" si="1510"/>
        <v>4.7</v>
      </c>
      <c r="G8793" s="96"/>
      <c r="H8793" s="74">
        <f t="shared" si="1511"/>
        <v>14</v>
      </c>
      <c r="I8793" s="53">
        <f t="shared" si="1509"/>
        <v>1.0328261694034082</v>
      </c>
      <c r="J8793" s="53">
        <f t="shared" si="1512"/>
        <v>-0.37460132828755749</v>
      </c>
      <c r="K8793" s="53">
        <f t="shared" si="1513"/>
        <v>1.146039158581782</v>
      </c>
      <c r="L8793" s="53">
        <f t="shared" si="1514"/>
        <v>10.890752149608147</v>
      </c>
      <c r="M8793" s="93">
        <f t="shared" si="1515"/>
        <v>0.83373269311622999</v>
      </c>
      <c r="N8793" s="53">
        <f t="shared" si="1516"/>
        <v>6.7265714788384221</v>
      </c>
      <c r="O8793">
        <f t="shared" si="1517"/>
        <v>0.44640082754923571</v>
      </c>
      <c r="P8793" s="53">
        <f t="shared" si="1518"/>
        <v>6.4584748446994258</v>
      </c>
      <c r="Q8793" s="53">
        <v>0.2</v>
      </c>
      <c r="R8793" s="53">
        <f t="shared" si="1519"/>
        <v>3.8244532024272031</v>
      </c>
    </row>
    <row r="8794" spans="2:18" ht="15">
      <c r="B8794" s="84">
        <v>39097</v>
      </c>
      <c r="C8794" s="85">
        <v>0</v>
      </c>
      <c r="D8794" s="86">
        <v>10.9</v>
      </c>
      <c r="E8794" s="87">
        <v>-1.7</v>
      </c>
      <c r="F8794" s="96">
        <f t="shared" si="1510"/>
        <v>4.6000000000000005</v>
      </c>
      <c r="G8794" s="96"/>
      <c r="H8794" s="74">
        <f t="shared" si="1511"/>
        <v>15</v>
      </c>
      <c r="I8794" s="53">
        <f t="shared" si="1509"/>
        <v>1.0327152712444541</v>
      </c>
      <c r="J8794" s="53">
        <f t="shared" si="1512"/>
        <v>-0.3715590335688283</v>
      </c>
      <c r="K8794" s="53">
        <f t="shared" si="1513"/>
        <v>1.1500714701999954</v>
      </c>
      <c r="L8794" s="53">
        <f t="shared" si="1514"/>
        <v>11.007439960446153</v>
      </c>
      <c r="M8794" s="93">
        <f t="shared" si="1515"/>
        <v>0.81963234724707834</v>
      </c>
      <c r="N8794" s="53">
        <f t="shared" si="1516"/>
        <v>6.6423310873951902</v>
      </c>
      <c r="O8794">
        <f t="shared" si="1517"/>
        <v>0.44364418562400476</v>
      </c>
      <c r="P8794" s="53">
        <f t="shared" si="1518"/>
        <v>6.4139727188391022</v>
      </c>
      <c r="Q8794" s="53">
        <v>0.2</v>
      </c>
      <c r="R8794" s="53">
        <f t="shared" si="1519"/>
        <v>3.8017247745877367</v>
      </c>
    </row>
    <row r="8795" spans="2:18" ht="15">
      <c r="B8795" s="84">
        <v>39098</v>
      </c>
      <c r="C8795" s="85">
        <v>0</v>
      </c>
      <c r="D8795" s="86">
        <v>9.3000000000000007</v>
      </c>
      <c r="E8795" s="87">
        <v>-1.7</v>
      </c>
      <c r="F8795" s="96">
        <f t="shared" si="1510"/>
        <v>3.8000000000000003</v>
      </c>
      <c r="G8795" s="96"/>
      <c r="H8795" s="74">
        <f t="shared" si="1511"/>
        <v>16</v>
      </c>
      <c r="I8795" s="53">
        <f t="shared" si="1509"/>
        <v>1.0325946921104006</v>
      </c>
      <c r="J8795" s="53">
        <f t="shared" si="1512"/>
        <v>-0.36839783845263269</v>
      </c>
      <c r="K8795" s="53">
        <f t="shared" si="1513"/>
        <v>1.1542435958936998</v>
      </c>
      <c r="L8795" s="53">
        <f t="shared" si="1514"/>
        <v>11.128884752217326</v>
      </c>
      <c r="M8795" s="93">
        <f t="shared" si="1515"/>
        <v>0.74662273847393401</v>
      </c>
      <c r="N8795" s="53">
        <f t="shared" si="1516"/>
        <v>6.2747569598960737</v>
      </c>
      <c r="O8795">
        <f t="shared" si="1517"/>
        <v>0.42212318997719828</v>
      </c>
      <c r="P8795" s="53">
        <f t="shared" si="1518"/>
        <v>6.0677283520813434</v>
      </c>
      <c r="Q8795" s="53">
        <v>0.2</v>
      </c>
      <c r="R8795" s="53">
        <f t="shared" si="1519"/>
        <v>3.6854843216204207</v>
      </c>
    </row>
    <row r="8796" spans="2:18" ht="15">
      <c r="B8796" s="84">
        <v>39099</v>
      </c>
      <c r="C8796" s="85">
        <v>0</v>
      </c>
      <c r="D8796" s="86">
        <v>8.9</v>
      </c>
      <c r="E8796" s="87">
        <v>-1.9</v>
      </c>
      <c r="F8796" s="96">
        <f t="shared" si="1510"/>
        <v>3.5</v>
      </c>
      <c r="G8796" s="96"/>
      <c r="H8796" s="74">
        <f t="shared" si="1511"/>
        <v>17</v>
      </c>
      <c r="I8796" s="53">
        <f t="shared" si="1509"/>
        <v>1.0324644676825534</v>
      </c>
      <c r="J8796" s="53">
        <f t="shared" si="1512"/>
        <v>-0.36511921531268005</v>
      </c>
      <c r="K8796" s="53">
        <f t="shared" si="1513"/>
        <v>1.1585518710370053</v>
      </c>
      <c r="L8796" s="53">
        <f t="shared" si="1514"/>
        <v>11.255053091632707</v>
      </c>
      <c r="M8796" s="93">
        <f t="shared" si="1515"/>
        <v>0.73779974824452887</v>
      </c>
      <c r="N8796" s="53">
        <f t="shared" si="1516"/>
        <v>6.2879393934896033</v>
      </c>
      <c r="O8796">
        <f t="shared" si="1517"/>
        <v>0.41429223966637557</v>
      </c>
      <c r="P8796" s="53">
        <f t="shared" si="1518"/>
        <v>5.9422692546644251</v>
      </c>
      <c r="Q8796" s="53">
        <v>0.2</v>
      </c>
      <c r="R8796" s="53">
        <f t="shared" si="1519"/>
        <v>3.6739133877211203</v>
      </c>
    </row>
    <row r="8797" spans="2:18" ht="15">
      <c r="B8797" s="84">
        <v>39100</v>
      </c>
      <c r="C8797" s="85">
        <v>0</v>
      </c>
      <c r="D8797" s="86">
        <v>6.5</v>
      </c>
      <c r="E8797" s="87">
        <v>0.9</v>
      </c>
      <c r="F8797" s="96">
        <f t="shared" si="1510"/>
        <v>3.7</v>
      </c>
      <c r="G8797" s="96"/>
      <c r="H8797" s="74">
        <f t="shared" si="1511"/>
        <v>18</v>
      </c>
      <c r="I8797" s="53">
        <f t="shared" si="1509"/>
        <v>1.032324636496416</v>
      </c>
      <c r="J8797" s="53">
        <f t="shared" si="1512"/>
        <v>-0.36172467986978218</v>
      </c>
      <c r="K8797" s="53">
        <f t="shared" si="1513"/>
        <v>1.1629925960327789</v>
      </c>
      <c r="L8797" s="53">
        <f t="shared" si="1514"/>
        <v>11.385909529211714</v>
      </c>
      <c r="M8797" s="93">
        <f t="shared" si="1515"/>
        <v>0.54249991642518736</v>
      </c>
      <c r="N8797" s="53">
        <f t="shared" si="1516"/>
        <v>4.580476544102007</v>
      </c>
      <c r="O8797">
        <f t="shared" si="1517"/>
        <v>0.41949856421169557</v>
      </c>
      <c r="P8797" s="53">
        <f t="shared" si="1518"/>
        <v>6.0256473840762528</v>
      </c>
      <c r="Q8797" s="53">
        <v>0.2</v>
      </c>
      <c r="R8797" s="53">
        <f t="shared" si="1519"/>
        <v>3.3214798454170373</v>
      </c>
    </row>
    <row r="8798" spans="2:18" ht="15">
      <c r="B8798" s="84">
        <v>39101</v>
      </c>
      <c r="C8798" s="85">
        <v>0</v>
      </c>
      <c r="D8798" s="86">
        <v>16.7</v>
      </c>
      <c r="E8798" s="87">
        <v>0.9</v>
      </c>
      <c r="F8798" s="96">
        <f t="shared" si="1510"/>
        <v>8.7999999999999989</v>
      </c>
      <c r="G8798" s="96"/>
      <c r="H8798" s="74">
        <f t="shared" si="1511"/>
        <v>19</v>
      </c>
      <c r="I8798" s="53">
        <f t="shared" si="1509"/>
        <v>1.0321752399302859</v>
      </c>
      <c r="J8798" s="53">
        <f t="shared" si="1512"/>
        <v>-0.35821578922172775</v>
      </c>
      <c r="K8798" s="53">
        <f t="shared" si="1513"/>
        <v>1.1675620459118377</v>
      </c>
      <c r="L8798" s="53">
        <f t="shared" si="1514"/>
        <v>11.521416573027933</v>
      </c>
      <c r="M8798" s="93">
        <f t="shared" si="1515"/>
        <v>1.1408158149184446</v>
      </c>
      <c r="N8798" s="53">
        <f t="shared" si="1516"/>
        <v>7.7854432665045605</v>
      </c>
      <c r="O8798">
        <f t="shared" si="1517"/>
        <v>0.57317208442593315</v>
      </c>
      <c r="P8798" s="53">
        <f t="shared" si="1518"/>
        <v>8.5391257162738565</v>
      </c>
      <c r="Q8798" s="53">
        <v>0.2</v>
      </c>
      <c r="R8798" s="53">
        <f t="shared" si="1519"/>
        <v>4.2410320944609818</v>
      </c>
    </row>
    <row r="8799" spans="2:18" ht="15">
      <c r="B8799" s="84">
        <v>39102</v>
      </c>
      <c r="C8799" s="85">
        <v>0</v>
      </c>
      <c r="D8799" s="86">
        <v>13.5</v>
      </c>
      <c r="E8799" s="87">
        <v>2.1</v>
      </c>
      <c r="F8799" s="96">
        <f t="shared" si="1510"/>
        <v>7.8</v>
      </c>
      <c r="G8799" s="96"/>
      <c r="H8799" s="74">
        <f t="shared" si="1511"/>
        <v>20</v>
      </c>
      <c r="I8799" s="53">
        <f t="shared" si="1509"/>
        <v>1.0320163221930105</v>
      </c>
      <c r="J8799" s="53">
        <f t="shared" si="1512"/>
        <v>-0.35459413986723526</v>
      </c>
      <c r="K8799" s="53">
        <f t="shared" si="1513"/>
        <v>1.1722564795875074</v>
      </c>
      <c r="L8799" s="53">
        <f t="shared" si="1514"/>
        <v>11.661534666364656</v>
      </c>
      <c r="M8799" s="93">
        <f t="shared" si="1515"/>
        <v>0.94394691659039287</v>
      </c>
      <c r="N8799" s="53">
        <f t="shared" si="1516"/>
        <v>6.6935583664201905</v>
      </c>
      <c r="O8799">
        <f t="shared" si="1517"/>
        <v>0.53965503074626187</v>
      </c>
      <c r="P8799" s="53">
        <f t="shared" si="1518"/>
        <v>7.982859431321061</v>
      </c>
      <c r="Q8799" s="53">
        <v>0.2</v>
      </c>
      <c r="R8799" s="53">
        <f t="shared" si="1519"/>
        <v>3.9579255552827521</v>
      </c>
    </row>
    <row r="8800" spans="2:18" ht="15">
      <c r="B8800" s="84">
        <v>39103</v>
      </c>
      <c r="C8800" s="85">
        <v>0</v>
      </c>
      <c r="D8800" s="86">
        <v>8</v>
      </c>
      <c r="E8800" s="87">
        <v>0</v>
      </c>
      <c r="F8800" s="96">
        <f t="shared" si="1510"/>
        <v>4</v>
      </c>
      <c r="G8800" s="96"/>
      <c r="H8800" s="74">
        <f t="shared" si="1511"/>
        <v>21</v>
      </c>
      <c r="I8800" s="53">
        <f t="shared" si="1509"/>
        <v>1.0318479303109052</v>
      </c>
      <c r="J8800" s="53">
        <f t="shared" si="1512"/>
        <v>-0.35086136572984739</v>
      </c>
      <c r="K8800" s="53">
        <f t="shared" si="1513"/>
        <v>1.1770721487342466</v>
      </c>
      <c r="L8800" s="53">
        <f t="shared" si="1514"/>
        <v>11.806222169477898</v>
      </c>
      <c r="M8800" s="93">
        <f t="shared" si="1515"/>
        <v>0.68172922504480682</v>
      </c>
      <c r="N8800" s="53">
        <f t="shared" si="1516"/>
        <v>5.6768166342382873</v>
      </c>
      <c r="O8800">
        <f t="shared" si="1517"/>
        <v>0.42741570243698762</v>
      </c>
      <c r="P8800" s="53">
        <f t="shared" si="1518"/>
        <v>6.152681276989024</v>
      </c>
      <c r="Q8800" s="53">
        <v>0.2</v>
      </c>
      <c r="R8800" s="53">
        <f t="shared" si="1519"/>
        <v>3.567899294292006</v>
      </c>
    </row>
    <row r="8801" spans="2:18" ht="15">
      <c r="B8801" s="84">
        <v>39104</v>
      </c>
      <c r="C8801" s="85">
        <v>0</v>
      </c>
      <c r="D8801" s="86">
        <v>4.5</v>
      </c>
      <c r="E8801" s="87">
        <v>0.7</v>
      </c>
      <c r="F8801" s="96">
        <f t="shared" si="1510"/>
        <v>2.6</v>
      </c>
      <c r="G8801" s="96"/>
      <c r="H8801" s="74">
        <f t="shared" si="1511"/>
        <v>22</v>
      </c>
      <c r="I8801" s="53">
        <f t="shared" si="1509"/>
        <v>1.0316701141138369</v>
      </c>
      <c r="J8801" s="53">
        <f t="shared" si="1512"/>
        <v>-0.34701913618740743</v>
      </c>
      <c r="K8801" s="53">
        <f t="shared" si="1513"/>
        <v>1.1820053062637619</v>
      </c>
      <c r="L8801" s="53">
        <f t="shared" si="1514"/>
        <v>11.955435345629594</v>
      </c>
      <c r="M8801" s="93">
        <f t="shared" si="1515"/>
        <v>0.44523247544028755</v>
      </c>
      <c r="N8801" s="53">
        <f t="shared" si="1516"/>
        <v>3.9619237669613985</v>
      </c>
      <c r="O8801">
        <f t="shared" si="1517"/>
        <v>0.39155902208761539</v>
      </c>
      <c r="P8801" s="53">
        <f t="shared" si="1518"/>
        <v>5.5797206510376656</v>
      </c>
      <c r="Q8801" s="53">
        <v>0.2</v>
      </c>
      <c r="R8801" s="53">
        <f t="shared" si="1519"/>
        <v>3.1416013035935317</v>
      </c>
    </row>
    <row r="8802" spans="2:18" ht="15">
      <c r="B8802" s="84">
        <v>39105</v>
      </c>
      <c r="C8802" s="85">
        <v>21.4</v>
      </c>
      <c r="D8802" s="86">
        <v>4.0999999999999996</v>
      </c>
      <c r="E8802" s="87">
        <v>1.8</v>
      </c>
      <c r="F8802" s="96">
        <f t="shared" si="1510"/>
        <v>2.9499999999999997</v>
      </c>
      <c r="G8802" s="96"/>
      <c r="H8802" s="74">
        <f t="shared" si="1511"/>
        <v>23</v>
      </c>
      <c r="I8802" s="53">
        <f t="shared" si="1509"/>
        <v>1.0314829262204792</v>
      </c>
      <c r="J8802" s="53">
        <f t="shared" si="1512"/>
        <v>-0.34306915411250505</v>
      </c>
      <c r="K8802" s="53">
        <f t="shared" si="1513"/>
        <v>1.1870522143766915</v>
      </c>
      <c r="L8802" s="53">
        <f t="shared" si="1514"/>
        <v>12.109128351519114</v>
      </c>
      <c r="M8802" s="93">
        <f t="shared" si="1515"/>
        <v>0.3568571273552027</v>
      </c>
      <c r="N8802" s="53">
        <f t="shared" si="1516"/>
        <v>3.1219484088704927</v>
      </c>
      <c r="O8802">
        <f t="shared" si="1517"/>
        <v>0.40026610532339385</v>
      </c>
      <c r="P8802" s="53">
        <f t="shared" si="1518"/>
        <v>5.7182851444508511</v>
      </c>
      <c r="Q8802" s="53">
        <v>0.2</v>
      </c>
      <c r="R8802" s="53">
        <f t="shared" si="1519"/>
        <v>2.9802961798512975</v>
      </c>
    </row>
    <row r="8803" spans="2:18" ht="15">
      <c r="B8803" s="84">
        <v>39106</v>
      </c>
      <c r="C8803" s="85">
        <v>20.8</v>
      </c>
      <c r="D8803" s="86">
        <v>5.4</v>
      </c>
      <c r="E8803" s="87">
        <v>-0.3</v>
      </c>
      <c r="F8803" s="96">
        <f t="shared" si="1510"/>
        <v>2.5500000000000003</v>
      </c>
      <c r="G8803" s="96"/>
      <c r="H8803" s="74">
        <f t="shared" si="1511"/>
        <v>24</v>
      </c>
      <c r="I8803" s="53">
        <f t="shared" si="1509"/>
        <v>1.0312864220227413</v>
      </c>
      <c r="J8803" s="53">
        <f t="shared" si="1512"/>
        <v>-0.33901315392900844</v>
      </c>
      <c r="K8803" s="53">
        <f t="shared" si="1513"/>
        <v>1.1922091521724227</v>
      </c>
      <c r="L8803" s="53">
        <f t="shared" si="1514"/>
        <v>12.267253232207459</v>
      </c>
      <c r="M8803" s="93">
        <f t="shared" si="1515"/>
        <v>0.55814706509028467</v>
      </c>
      <c r="N8803" s="53">
        <f t="shared" si="1516"/>
        <v>4.9789031645442936</v>
      </c>
      <c r="O8803">
        <f t="shared" si="1517"/>
        <v>0.39032883000810664</v>
      </c>
      <c r="P8803" s="53">
        <f t="shared" si="1518"/>
        <v>5.5601734688985918</v>
      </c>
      <c r="Q8803" s="53">
        <v>0.2</v>
      </c>
      <c r="R8803" s="53">
        <f t="shared" si="1519"/>
        <v>3.3528383728957287</v>
      </c>
    </row>
    <row r="8804" spans="2:18" ht="15">
      <c r="B8804" s="84">
        <v>39107</v>
      </c>
      <c r="C8804" s="85">
        <v>0</v>
      </c>
      <c r="D8804" s="86">
        <v>3.9</v>
      </c>
      <c r="E8804" s="87">
        <v>-0.9</v>
      </c>
      <c r="F8804" s="96">
        <f t="shared" si="1510"/>
        <v>1.5</v>
      </c>
      <c r="G8804" s="96"/>
      <c r="H8804" s="74">
        <f t="shared" si="1511"/>
        <v>25</v>
      </c>
      <c r="I8804" s="53">
        <f t="shared" si="1509"/>
        <v>1.0310806596693767</v>
      </c>
      <c r="J8804" s="53">
        <f t="shared" si="1512"/>
        <v>-0.33485289968952081</v>
      </c>
      <c r="K8804" s="53">
        <f t="shared" si="1513"/>
        <v>1.1974724228038927</v>
      </c>
      <c r="L8804" s="53">
        <f t="shared" si="1514"/>
        <v>12.429759920595002</v>
      </c>
      <c r="M8804" s="93">
        <f t="shared" si="1515"/>
        <v>0.49219833655553541</v>
      </c>
      <c r="N8804" s="53">
        <f t="shared" si="1516"/>
        <v>4.6294807271607832</v>
      </c>
      <c r="O8804">
        <f t="shared" si="1517"/>
        <v>0.36526692052720544</v>
      </c>
      <c r="P8804" s="53">
        <f t="shared" si="1518"/>
        <v>5.1636135172163016</v>
      </c>
      <c r="Q8804" s="53">
        <v>0.2</v>
      </c>
      <c r="R8804" s="53">
        <f t="shared" si="1519"/>
        <v>3.2302875370240391</v>
      </c>
    </row>
    <row r="8805" spans="2:18" ht="15">
      <c r="B8805" s="84">
        <v>39108</v>
      </c>
      <c r="C8805" s="85">
        <v>0</v>
      </c>
      <c r="D8805" s="86">
        <v>2.1</v>
      </c>
      <c r="E8805" s="87">
        <v>-3.7</v>
      </c>
      <c r="F8805" s="96">
        <f t="shared" si="1510"/>
        <v>-0.8</v>
      </c>
      <c r="G8805" s="96"/>
      <c r="H8805" s="74">
        <f t="shared" si="1511"/>
        <v>26</v>
      </c>
      <c r="I8805" s="53">
        <f t="shared" si="1509"/>
        <v>1.0308657000487762</v>
      </c>
      <c r="J8805" s="53">
        <f t="shared" si="1512"/>
        <v>-0.33059018317830297</v>
      </c>
      <c r="K8805" s="53">
        <f t="shared" si="1513"/>
        <v>1.2028383601683015</v>
      </c>
      <c r="L8805" s="53">
        <f t="shared" si="1514"/>
        <v>12.596596241481892</v>
      </c>
      <c r="M8805" s="93">
        <f t="shared" si="1515"/>
        <v>0.48296493534162482</v>
      </c>
      <c r="N8805" s="53">
        <f t="shared" si="1516"/>
        <v>5.157225570430569</v>
      </c>
      <c r="O8805">
        <f t="shared" si="1517"/>
        <v>0.31525273658946146</v>
      </c>
      <c r="P8805" s="53">
        <f t="shared" si="1518"/>
        <v>4.3822565973278813</v>
      </c>
      <c r="Q8805" s="53">
        <v>0.2</v>
      </c>
      <c r="R8805" s="53">
        <f t="shared" si="1519"/>
        <v>3.2248423855420709</v>
      </c>
    </row>
    <row r="8806" spans="2:18" ht="15">
      <c r="B8806" s="84">
        <v>39109</v>
      </c>
      <c r="C8806" s="85">
        <v>0.2</v>
      </c>
      <c r="D8806" s="86">
        <v>8.5</v>
      </c>
      <c r="E8806" s="87">
        <v>-5</v>
      </c>
      <c r="F8806" s="96">
        <f t="shared" si="1510"/>
        <v>1.75</v>
      </c>
      <c r="G8806" s="96"/>
      <c r="H8806" s="74">
        <f t="shared" si="1511"/>
        <v>27</v>
      </c>
      <c r="I8806" s="53">
        <f t="shared" si="1509"/>
        <v>1.0306416067709498</v>
      </c>
      <c r="J8806" s="53">
        <f t="shared" si="1512"/>
        <v>-0.32622682204390219</v>
      </c>
      <c r="K8806" s="53">
        <f t="shared" si="1513"/>
        <v>1.2083033351284647</v>
      </c>
      <c r="L8806" s="53">
        <f t="shared" si="1514"/>
        <v>12.767707920209469</v>
      </c>
      <c r="M8806" s="93">
        <f t="shared" si="1515"/>
        <v>0.85886728130348922</v>
      </c>
      <c r="N8806" s="53">
        <f t="shared" si="1516"/>
        <v>7.9749642452981844</v>
      </c>
      <c r="O8806">
        <f t="shared" si="1517"/>
        <v>0.37110211900940471</v>
      </c>
      <c r="P8806" s="53">
        <f t="shared" si="1518"/>
        <v>5.2556579543781679</v>
      </c>
      <c r="Q8806" s="53">
        <v>0.2</v>
      </c>
      <c r="R8806" s="53">
        <f t="shared" si="1519"/>
        <v>3.939247381877657</v>
      </c>
    </row>
    <row r="8807" spans="2:18" ht="15">
      <c r="B8807" s="84">
        <v>39110</v>
      </c>
      <c r="C8807" s="85">
        <v>0</v>
      </c>
      <c r="D8807" s="86">
        <v>10.5</v>
      </c>
      <c r="E8807" s="87">
        <v>-2.6</v>
      </c>
      <c r="F8807" s="96">
        <f t="shared" si="1510"/>
        <v>3.95</v>
      </c>
      <c r="G8807" s="96"/>
      <c r="H8807" s="74">
        <f t="shared" si="1511"/>
        <v>28</v>
      </c>
      <c r="I8807" s="53">
        <f t="shared" si="1509"/>
        <v>1.030408446148704</v>
      </c>
      <c r="J8807" s="53">
        <f t="shared" si="1512"/>
        <v>-0.32176465796541182</v>
      </c>
      <c r="K8807" s="53">
        <f t="shared" si="1513"/>
        <v>1.2138637612630909</v>
      </c>
      <c r="L8807" s="53">
        <f t="shared" si="1514"/>
        <v>12.9430385958524</v>
      </c>
      <c r="M8807" s="93">
        <f t="shared" si="1515"/>
        <v>0.95418070211931472</v>
      </c>
      <c r="N8807" s="53">
        <f t="shared" si="1516"/>
        <v>7.9638086306617959</v>
      </c>
      <c r="O8807">
        <f t="shared" si="1517"/>
        <v>0.42608714574673806</v>
      </c>
      <c r="P8807" s="53">
        <f t="shared" si="1518"/>
        <v>6.1313437209046633</v>
      </c>
      <c r="Q8807" s="53">
        <v>0.2</v>
      </c>
      <c r="R8807" s="53">
        <f t="shared" si="1519"/>
        <v>4.051487871943583</v>
      </c>
    </row>
    <row r="8808" spans="2:18" ht="15">
      <c r="B8808" s="84">
        <v>39111</v>
      </c>
      <c r="C8808" s="85">
        <v>0</v>
      </c>
      <c r="D8808" s="86">
        <v>11.7</v>
      </c>
      <c r="E8808" s="87">
        <v>-3.5</v>
      </c>
      <c r="F8808" s="96">
        <f t="shared" si="1510"/>
        <v>4.0999999999999996</v>
      </c>
      <c r="G8808" s="96"/>
      <c r="H8808" s="74">
        <f t="shared" si="1511"/>
        <v>29</v>
      </c>
      <c r="I8808" s="53">
        <f t="shared" si="1509"/>
        <v>1.0301662871780179</v>
      </c>
      <c r="J8808" s="53">
        <f t="shared" si="1512"/>
        <v>-0.31720555485597807</v>
      </c>
      <c r="K8808" s="53">
        <f t="shared" si="1513"/>
        <v>1.2195161001475012</v>
      </c>
      <c r="L8808" s="53">
        <f t="shared" si="1514"/>
        <v>13.122529838904034</v>
      </c>
      <c r="M8808" s="93">
        <f t="shared" si="1515"/>
        <v>1.0492595998422638</v>
      </c>
      <c r="N8808" s="53">
        <f t="shared" si="1516"/>
        <v>8.6973767743923371</v>
      </c>
      <c r="O8808">
        <f t="shared" si="1517"/>
        <v>0.43008372345799578</v>
      </c>
      <c r="P8808" s="53">
        <f t="shared" si="1518"/>
        <v>6.1955561269003381</v>
      </c>
      <c r="Q8808" s="53">
        <v>0.2</v>
      </c>
      <c r="R8808" s="53">
        <f t="shared" si="1519"/>
        <v>4.2150886440775359</v>
      </c>
    </row>
    <row r="8809" spans="2:18" ht="15">
      <c r="B8809" s="84">
        <v>39112</v>
      </c>
      <c r="C8809" s="85">
        <v>0</v>
      </c>
      <c r="D8809" s="86">
        <v>12.1</v>
      </c>
      <c r="E8809" s="87">
        <v>-2.2000000000000002</v>
      </c>
      <c r="F8809" s="96">
        <f t="shared" si="1510"/>
        <v>4.9499999999999993</v>
      </c>
      <c r="G8809" s="96"/>
      <c r="H8809" s="74">
        <f t="shared" si="1511"/>
        <v>30</v>
      </c>
      <c r="I8809" s="53">
        <f t="shared" si="1509"/>
        <v>1.0299152015176269</v>
      </c>
      <c r="J8809" s="53">
        <f t="shared" si="1512"/>
        <v>-0.31255139710685492</v>
      </c>
      <c r="K8809" s="53">
        <f t="shared" si="1513"/>
        <v>1.2252568661692629</v>
      </c>
      <c r="L8809" s="53">
        <f t="shared" si="1514"/>
        <v>13.306121173372119</v>
      </c>
      <c r="M8809" s="93">
        <f t="shared" si="1515"/>
        <v>1.0720137785036543</v>
      </c>
      <c r="N8809" s="53">
        <f t="shared" si="1516"/>
        <v>8.5539836177896955</v>
      </c>
      <c r="O8809">
        <f t="shared" si="1517"/>
        <v>0.45335825445314881</v>
      </c>
      <c r="P8809" s="53">
        <f t="shared" si="1518"/>
        <v>6.5709427641842737</v>
      </c>
      <c r="Q8809" s="53">
        <v>0.2</v>
      </c>
      <c r="R8809" s="53">
        <f t="shared" si="1519"/>
        <v>4.2276180386175435</v>
      </c>
    </row>
    <row r="8810" spans="2:18" ht="15">
      <c r="B8810" s="84">
        <v>39113</v>
      </c>
      <c r="C8810" s="85">
        <v>0</v>
      </c>
      <c r="D8810" s="86">
        <v>10.9</v>
      </c>
      <c r="E8810" s="87">
        <v>-3.1</v>
      </c>
      <c r="F8810" s="96">
        <f t="shared" si="1510"/>
        <v>3.9000000000000004</v>
      </c>
      <c r="G8810" s="96"/>
      <c r="H8810" s="74">
        <f t="shared" si="1511"/>
        <v>31</v>
      </c>
      <c r="I8810" s="53">
        <f t="shared" si="1509"/>
        <v>1.0296552634678175</v>
      </c>
      <c r="J8810" s="53">
        <f t="shared" si="1512"/>
        <v>-0.30780408787498542</v>
      </c>
      <c r="K8810" s="53">
        <f t="shared" si="1513"/>
        <v>1.2310826308858673</v>
      </c>
      <c r="L8810" s="53">
        <f t="shared" si="1514"/>
        <v>13.493750103179497</v>
      </c>
      <c r="M8810" s="93">
        <f t="shared" si="1515"/>
        <v>1.0260201459139919</v>
      </c>
      <c r="N8810" s="53">
        <f t="shared" si="1516"/>
        <v>8.5831282573033434</v>
      </c>
      <c r="O8810">
        <f t="shared" si="1517"/>
        <v>0.42476221370623474</v>
      </c>
      <c r="P8810" s="53">
        <f t="shared" si="1518"/>
        <v>6.1100725020035362</v>
      </c>
      <c r="Q8810" s="53">
        <v>0.2</v>
      </c>
      <c r="R8810" s="53">
        <f t="shared" si="1519"/>
        <v>4.1804941747607671</v>
      </c>
    </row>
    <row r="8811" spans="2:18" ht="15">
      <c r="B8811" s="84">
        <v>39114</v>
      </c>
      <c r="C8811" s="85">
        <v>0</v>
      </c>
      <c r="D8811" s="86">
        <v>11.4</v>
      </c>
      <c r="E8811" s="87">
        <v>-2.5</v>
      </c>
      <c r="F8811" s="96">
        <f t="shared" si="1510"/>
        <v>4.45</v>
      </c>
      <c r="G8811" s="96"/>
      <c r="H8811" s="74">
        <f t="shared" si="1511"/>
        <v>32</v>
      </c>
      <c r="I8811" s="53">
        <f t="shared" si="1509"/>
        <v>1.0293865499484409</v>
      </c>
      <c r="J8811" s="53">
        <f t="shared" si="1512"/>
        <v>-0.30296554741678583</v>
      </c>
      <c r="K8811" s="53">
        <f t="shared" si="1513"/>
        <v>1.23699002693392</v>
      </c>
      <c r="L8811" s="53">
        <f t="shared" si="1514"/>
        <v>13.685352142743081</v>
      </c>
      <c r="M8811" s="93">
        <f t="shared" si="1515"/>
        <v>1.0631458931267348</v>
      </c>
      <c r="N8811" s="53">
        <f t="shared" si="1516"/>
        <v>8.673857807489485</v>
      </c>
      <c r="O8811">
        <f t="shared" si="1517"/>
        <v>0.43953721619240771</v>
      </c>
      <c r="P8811" s="53">
        <f t="shared" si="1518"/>
        <v>6.3477345324751555</v>
      </c>
      <c r="Q8811" s="53">
        <v>0.2</v>
      </c>
      <c r="R8811" s="53">
        <f t="shared" si="1519"/>
        <v>4.2280054587830689</v>
      </c>
    </row>
    <row r="8812" spans="2:18" ht="15">
      <c r="B8812" s="84">
        <v>39115</v>
      </c>
      <c r="C8812" s="85">
        <v>0</v>
      </c>
      <c r="D8812" s="86">
        <v>12.7</v>
      </c>
      <c r="E8812" s="87">
        <v>-2.1</v>
      </c>
      <c r="F8812" s="96">
        <f t="shared" si="1510"/>
        <v>5.3</v>
      </c>
      <c r="G8812" s="96"/>
      <c r="H8812" s="74">
        <f t="shared" si="1511"/>
        <v>33</v>
      </c>
      <c r="I8812" s="53">
        <f t="shared" si="1509"/>
        <v>1.0291091404761501</v>
      </c>
      <c r="J8812" s="53">
        <f t="shared" si="1512"/>
        <v>-0.29803771147049535</v>
      </c>
      <c r="K8812" s="53">
        <f t="shared" si="1513"/>
        <v>1.2429757515013611</v>
      </c>
      <c r="L8812" s="53">
        <f t="shared" si="1514"/>
        <v>13.880860851585737</v>
      </c>
      <c r="M8812" s="93">
        <f t="shared" si="1515"/>
        <v>1.1552040739210427</v>
      </c>
      <c r="N8812" s="53">
        <f t="shared" si="1516"/>
        <v>9.0781254459535798</v>
      </c>
      <c r="O8812">
        <f t="shared" si="1517"/>
        <v>0.46325833201063299</v>
      </c>
      <c r="P8812" s="53">
        <f t="shared" si="1518"/>
        <v>6.7313451978244094</v>
      </c>
      <c r="Q8812" s="53">
        <v>0.2</v>
      </c>
      <c r="R8812" s="53">
        <f t="shared" si="1519"/>
        <v>4.3575920434214277</v>
      </c>
    </row>
    <row r="8813" spans="2:18" ht="15">
      <c r="B8813" s="84">
        <v>39116</v>
      </c>
      <c r="C8813" s="85">
        <v>0</v>
      </c>
      <c r="D8813" s="86">
        <v>16.600000000000001</v>
      </c>
      <c r="E8813" s="87">
        <v>-1.8</v>
      </c>
      <c r="F8813" s="96">
        <f t="shared" si="1510"/>
        <v>7.4</v>
      </c>
      <c r="G8813" s="96"/>
      <c r="H8813" s="74">
        <f t="shared" si="1511"/>
        <v>34</v>
      </c>
      <c r="I8813" s="53">
        <f t="shared" si="1509"/>
        <v>1.0288231171408715</v>
      </c>
      <c r="J8813" s="53">
        <f t="shared" si="1512"/>
        <v>-0.29302252968915588</v>
      </c>
      <c r="K8813" s="53">
        <f t="shared" si="1513"/>
        <v>1.2490365693760106</v>
      </c>
      <c r="L8813" s="53">
        <f t="shared" si="1514"/>
        <v>14.080207872819296</v>
      </c>
      <c r="M8813" s="93">
        <f t="shared" si="1515"/>
        <v>1.4253384222295387</v>
      </c>
      <c r="N8813" s="53">
        <f t="shared" si="1516"/>
        <v>10.267551726178004</v>
      </c>
      <c r="O8813">
        <f t="shared" si="1517"/>
        <v>0.52673647299531223</v>
      </c>
      <c r="P8813" s="53">
        <f t="shared" si="1518"/>
        <v>7.7695902650483699</v>
      </c>
      <c r="Q8813" s="53">
        <v>0.2</v>
      </c>
      <c r="R8813" s="53">
        <f t="shared" si="1519"/>
        <v>4.7194989322862773</v>
      </c>
    </row>
    <row r="8814" spans="2:18" ht="15">
      <c r="B8814" s="84">
        <v>39117</v>
      </c>
      <c r="C8814" s="85">
        <v>0</v>
      </c>
      <c r="D8814" s="86">
        <v>13.3</v>
      </c>
      <c r="E8814" s="87">
        <v>-1.9</v>
      </c>
      <c r="F8814" s="96">
        <f t="shared" si="1510"/>
        <v>5.7</v>
      </c>
      <c r="G8814" s="96"/>
      <c r="H8814" s="74">
        <f t="shared" si="1511"/>
        <v>35</v>
      </c>
      <c r="I8814" s="53">
        <f t="shared" si="1509"/>
        <v>1.0285285645815117</v>
      </c>
      <c r="J8814" s="53">
        <f t="shared" si="1512"/>
        <v>-0.28792196412598908</v>
      </c>
      <c r="K8814" s="53">
        <f t="shared" si="1513"/>
        <v>1.2551693155852104</v>
      </c>
      <c r="L8814" s="53">
        <f t="shared" si="1514"/>
        <v>14.283322975322376</v>
      </c>
      <c r="M8814" s="93">
        <f t="shared" si="1515"/>
        <v>1.2255143089627785</v>
      </c>
      <c r="N8814" s="53">
        <f t="shared" si="1516"/>
        <v>9.4667295888647427</v>
      </c>
      <c r="O8814">
        <f t="shared" si="1517"/>
        <v>0.47480433938699579</v>
      </c>
      <c r="P8814" s="53">
        <f t="shared" si="1518"/>
        <v>6.9189494269329233</v>
      </c>
      <c r="Q8814" s="53">
        <v>0.2</v>
      </c>
      <c r="R8814" s="53">
        <f t="shared" si="1519"/>
        <v>4.4613236775612162</v>
      </c>
    </row>
    <row r="8815" spans="2:18" ht="15">
      <c r="B8815" s="84">
        <v>39118</v>
      </c>
      <c r="C8815" s="85">
        <v>0</v>
      </c>
      <c r="D8815" s="86">
        <v>8.5</v>
      </c>
      <c r="E8815" s="87">
        <v>-3.8</v>
      </c>
      <c r="F8815" s="96">
        <f t="shared" si="1510"/>
        <v>2.35</v>
      </c>
      <c r="G8815" s="96"/>
      <c r="H8815" s="74">
        <f t="shared" si="1511"/>
        <v>36</v>
      </c>
      <c r="I8815" s="53">
        <f t="shared" si="1509"/>
        <v>1.0282255699609115</v>
      </c>
      <c r="J8815" s="53">
        <f t="shared" si="1512"/>
        <v>-0.28273798777366221</v>
      </c>
      <c r="K8815" s="53">
        <f t="shared" si="1513"/>
        <v>1.2613708976425573</v>
      </c>
      <c r="L8815" s="53">
        <f t="shared" si="1514"/>
        <v>14.490134099424376</v>
      </c>
      <c r="M8815" s="93">
        <f t="shared" si="1515"/>
        <v>0.95895777448817288</v>
      </c>
      <c r="N8815" s="53">
        <f t="shared" si="1516"/>
        <v>8.6392070342928449</v>
      </c>
      <c r="O8815">
        <f t="shared" si="1517"/>
        <v>0.38544193410173039</v>
      </c>
      <c r="P8815" s="53">
        <f t="shared" si="1518"/>
        <v>5.4825972936290972</v>
      </c>
      <c r="Q8815" s="53">
        <v>0.2</v>
      </c>
      <c r="R8815" s="53">
        <f t="shared" si="1519"/>
        <v>4.1104175921258266</v>
      </c>
    </row>
    <row r="8816" spans="2:18" ht="15">
      <c r="B8816" s="84">
        <v>39119</v>
      </c>
      <c r="C8816" s="85">
        <v>0</v>
      </c>
      <c r="D8816" s="86">
        <v>5.8</v>
      </c>
      <c r="E8816" s="87">
        <v>-2.5</v>
      </c>
      <c r="F8816" s="96">
        <f t="shared" si="1510"/>
        <v>1.65</v>
      </c>
      <c r="G8816" s="96"/>
      <c r="H8816" s="74">
        <f t="shared" si="1511"/>
        <v>37</v>
      </c>
      <c r="I8816" s="53">
        <f t="shared" si="1509"/>
        <v>1.0279142229400544</v>
      </c>
      <c r="J8816" s="53">
        <f t="shared" si="1512"/>
        <v>-0.2774725831586547</v>
      </c>
      <c r="K8816" s="53">
        <f t="shared" si="1513"/>
        <v>1.2676382974187046</v>
      </c>
      <c r="L8816" s="53">
        <f t="shared" si="1514"/>
        <v>14.700567405896869</v>
      </c>
      <c r="M8816" s="93">
        <f t="shared" si="1515"/>
        <v>0.77142236045014434</v>
      </c>
      <c r="N8816" s="53">
        <f t="shared" si="1516"/>
        <v>7.1998270690766581</v>
      </c>
      <c r="O8816">
        <f t="shared" si="1517"/>
        <v>0.36875828535383437</v>
      </c>
      <c r="P8816" s="53">
        <f t="shared" si="1518"/>
        <v>5.2186650428834724</v>
      </c>
      <c r="Q8816" s="53">
        <v>0.2</v>
      </c>
      <c r="R8816" s="53">
        <f t="shared" si="1519"/>
        <v>3.7724937934022007</v>
      </c>
    </row>
    <row r="8817" spans="2:18" ht="15">
      <c r="B8817" s="84">
        <v>39120</v>
      </c>
      <c r="C8817" s="85">
        <v>0</v>
      </c>
      <c r="D8817" s="86">
        <v>7.9</v>
      </c>
      <c r="E8817" s="87">
        <v>2.7</v>
      </c>
      <c r="F8817" s="96">
        <f t="shared" si="1510"/>
        <v>5.3000000000000007</v>
      </c>
      <c r="G8817" s="96"/>
      <c r="H8817" s="74">
        <f t="shared" si="1511"/>
        <v>38</v>
      </c>
      <c r="I8817" s="53">
        <f t="shared" si="1509"/>
        <v>1.0275946156515323</v>
      </c>
      <c r="J8817" s="53">
        <f t="shared" si="1512"/>
        <v>-0.27212774099167591</v>
      </c>
      <c r="K8817" s="53">
        <f t="shared" si="1513"/>
        <v>1.2739685726539534</v>
      </c>
      <c r="L8817" s="53">
        <f t="shared" si="1514"/>
        <v>14.914547328045117</v>
      </c>
      <c r="M8817" s="93">
        <f t="shared" si="1515"/>
        <v>0.73573802447857239</v>
      </c>
      <c r="N8817" s="53">
        <f t="shared" si="1516"/>
        <v>5.7817681155711194</v>
      </c>
      <c r="O8817">
        <f t="shared" si="1517"/>
        <v>0.46325833201063299</v>
      </c>
      <c r="P8817" s="53">
        <f t="shared" si="1518"/>
        <v>6.7313451978244094</v>
      </c>
      <c r="Q8817" s="53">
        <v>0.2</v>
      </c>
      <c r="R8817" s="53">
        <f t="shared" si="1519"/>
        <v>3.6497051294318998</v>
      </c>
    </row>
    <row r="8818" spans="2:18" ht="15">
      <c r="B8818" s="84">
        <v>39121</v>
      </c>
      <c r="C8818" s="85">
        <v>0.4</v>
      </c>
      <c r="D8818" s="86">
        <v>7.1</v>
      </c>
      <c r="E8818" s="87">
        <v>3.1</v>
      </c>
      <c r="F8818" s="96">
        <f t="shared" si="1510"/>
        <v>5.0999999999999996</v>
      </c>
      <c r="G8818" s="96"/>
      <c r="H8818" s="74">
        <f t="shared" si="1511"/>
        <v>39</v>
      </c>
      <c r="I8818" s="53">
        <f t="shared" si="1509"/>
        <v>1.0272668426722846</v>
      </c>
      <c r="J8818" s="53">
        <f t="shared" si="1512"/>
        <v>-0.26670545887483604</v>
      </c>
      <c r="K8818" s="53">
        <f t="shared" si="1513"/>
        <v>1.2803588581308856</v>
      </c>
      <c r="L8818" s="53">
        <f t="shared" si="1514"/>
        <v>15.131996626686488</v>
      </c>
      <c r="M8818" s="93">
        <f t="shared" si="1515"/>
        <v>0.6490246435892324</v>
      </c>
      <c r="N8818" s="53">
        <f t="shared" si="1516"/>
        <v>5.1448788530734069</v>
      </c>
      <c r="O8818">
        <f t="shared" si="1517"/>
        <v>0.45757819344210393</v>
      </c>
      <c r="P8818" s="53">
        <f t="shared" si="1518"/>
        <v>6.6392625692475837</v>
      </c>
      <c r="Q8818" s="53">
        <v>0.2</v>
      </c>
      <c r="R8818" s="53">
        <f t="shared" si="1519"/>
        <v>3.5041211218448018</v>
      </c>
    </row>
    <row r="8819" spans="2:18" ht="15">
      <c r="B8819" s="84">
        <v>39122</v>
      </c>
      <c r="C8819" s="85">
        <v>4.8</v>
      </c>
      <c r="D8819" s="86">
        <v>12.9</v>
      </c>
      <c r="E8819" s="87">
        <v>2.9</v>
      </c>
      <c r="F8819" s="96">
        <f t="shared" si="1510"/>
        <v>7.9</v>
      </c>
      <c r="G8819" s="96"/>
      <c r="H8819" s="74">
        <f t="shared" si="1511"/>
        <v>40</v>
      </c>
      <c r="I8819" s="53">
        <f t="shared" si="1509"/>
        <v>1.0269310009956087</v>
      </c>
      <c r="J8819" s="53">
        <f t="shared" si="1512"/>
        <v>-0.26120774006603953</v>
      </c>
      <c r="K8819" s="53">
        <f t="shared" si="1513"/>
        <v>1.2868063665256193</v>
      </c>
      <c r="L8819" s="53">
        <f t="shared" si="1514"/>
        <v>15.352836447797053</v>
      </c>
      <c r="M8819" s="93">
        <f t="shared" si="1515"/>
        <v>1.16847983058439</v>
      </c>
      <c r="N8819" s="53">
        <f t="shared" si="1516"/>
        <v>8.2534883922448721</v>
      </c>
      <c r="O8819">
        <f t="shared" si="1517"/>
        <v>0.5429276807238258</v>
      </c>
      <c r="P8819" s="53">
        <f t="shared" si="1518"/>
        <v>8.0369884225602579</v>
      </c>
      <c r="Q8819" s="53">
        <v>0.2</v>
      </c>
      <c r="R8819" s="53">
        <f t="shared" si="1519"/>
        <v>4.3034261846326984</v>
      </c>
    </row>
    <row r="8820" spans="2:18" ht="15">
      <c r="B8820" s="84">
        <v>39123</v>
      </c>
      <c r="C8820" s="85">
        <v>0</v>
      </c>
      <c r="D8820" s="86">
        <v>12.1</v>
      </c>
      <c r="E8820" s="87">
        <v>2.9</v>
      </c>
      <c r="F8820" s="96">
        <f t="shared" si="1510"/>
        <v>7.5</v>
      </c>
      <c r="G8820" s="96"/>
      <c r="H8820" s="74">
        <f t="shared" si="1511"/>
        <v>41</v>
      </c>
      <c r="I8820" s="53">
        <f t="shared" si="1509"/>
        <v>1.0265871900024599</v>
      </c>
      <c r="J8820" s="53">
        <f t="shared" si="1512"/>
        <v>-0.25563659230083863</v>
      </c>
      <c r="K8820" s="53">
        <f t="shared" si="1513"/>
        <v>1.2933083889564396</v>
      </c>
      <c r="L8820" s="53">
        <f t="shared" si="1514"/>
        <v>15.576986382605625</v>
      </c>
      <c r="M8820" s="93">
        <f t="shared" si="1515"/>
        <v>1.1194310493394839</v>
      </c>
      <c r="N8820" s="53">
        <f t="shared" si="1516"/>
        <v>8.0320476322430192</v>
      </c>
      <c r="O8820">
        <f t="shared" si="1517"/>
        <v>0.52994046015629992</v>
      </c>
      <c r="P8820" s="53">
        <f t="shared" si="1518"/>
        <v>7.8224239699391331</v>
      </c>
      <c r="Q8820" s="53">
        <v>0.2</v>
      </c>
      <c r="R8820" s="53">
        <f t="shared" si="1519"/>
        <v>4.2367830898832342</v>
      </c>
    </row>
    <row r="8821" spans="2:18" ht="15">
      <c r="B8821" s="84">
        <v>39124</v>
      </c>
      <c r="C8821" s="85">
        <v>0</v>
      </c>
      <c r="D8821" s="86">
        <v>11.4</v>
      </c>
      <c r="E8821" s="87">
        <v>-0.2</v>
      </c>
      <c r="F8821" s="96">
        <f t="shared" si="1510"/>
        <v>5.6000000000000005</v>
      </c>
      <c r="G8821" s="96"/>
      <c r="H8821" s="74">
        <f t="shared" si="1511"/>
        <v>42</v>
      </c>
      <c r="I8821" s="53">
        <f t="shared" si="1509"/>
        <v>1.0262355114320429</v>
      </c>
      <c r="J8821" s="53">
        <f t="shared" si="1512"/>
        <v>-0.24999402667178106</v>
      </c>
      <c r="K8821" s="53">
        <f t="shared" si="1513"/>
        <v>1.2998622952485448</v>
      </c>
      <c r="L8821" s="53">
        <f t="shared" si="1514"/>
        <v>15.804364529912229</v>
      </c>
      <c r="M8821" s="93">
        <f t="shared" si="1515"/>
        <v>1.1795636041050142</v>
      </c>
      <c r="N8821" s="53">
        <f t="shared" si="1516"/>
        <v>9.150713414825816</v>
      </c>
      <c r="O8821">
        <f t="shared" si="1517"/>
        <v>0.47189444361577687</v>
      </c>
      <c r="P8821" s="53">
        <f t="shared" si="1518"/>
        <v>6.8716146184434059</v>
      </c>
      <c r="Q8821" s="53">
        <v>0.2</v>
      </c>
      <c r="R8821" s="53">
        <f t="shared" si="1519"/>
        <v>4.3882588575090651</v>
      </c>
    </row>
    <row r="8822" spans="2:18" ht="15">
      <c r="B8822" s="84">
        <v>39125</v>
      </c>
      <c r="C8822" s="85">
        <v>0</v>
      </c>
      <c r="D8822" s="86">
        <v>9.5</v>
      </c>
      <c r="E8822" s="87">
        <v>-0.3</v>
      </c>
      <c r="F8822" s="96">
        <f t="shared" si="1510"/>
        <v>4.5999999999999996</v>
      </c>
      <c r="G8822" s="96"/>
      <c r="H8822" s="74">
        <f t="shared" si="1511"/>
        <v>43</v>
      </c>
      <c r="I8822" s="53">
        <f t="shared" si="1509"/>
        <v>1.0258760693517042</v>
      </c>
      <c r="J8822" s="53">
        <f t="shared" si="1512"/>
        <v>-0.24428205656508803</v>
      </c>
      <c r="K8822" s="53">
        <f t="shared" si="1513"/>
        <v>1.3064655339335101</v>
      </c>
      <c r="L8822" s="53">
        <f t="shared" si="1514"/>
        <v>16.034887560408439</v>
      </c>
      <c r="M8822" s="93">
        <f t="shared" si="1515"/>
        <v>1.0529953385905457</v>
      </c>
      <c r="N8822" s="53">
        <f t="shared" si="1516"/>
        <v>8.5335134660000911</v>
      </c>
      <c r="O8822">
        <f t="shared" si="1517"/>
        <v>0.44364418562400476</v>
      </c>
      <c r="P8822" s="53">
        <f t="shared" si="1518"/>
        <v>6.4139727188391022</v>
      </c>
      <c r="Q8822" s="53">
        <v>0.2</v>
      </c>
      <c r="R8822" s="53">
        <f t="shared" si="1519"/>
        <v>4.2056542893818119</v>
      </c>
    </row>
    <row r="8823" spans="2:18" ht="15">
      <c r="B8823" s="84">
        <v>39126</v>
      </c>
      <c r="C8823" s="85">
        <v>13</v>
      </c>
      <c r="D8823" s="86">
        <v>16.5</v>
      </c>
      <c r="E8823" s="87">
        <v>2.2999999999999998</v>
      </c>
      <c r="F8823" s="96">
        <f t="shared" si="1510"/>
        <v>9.4</v>
      </c>
      <c r="G8823" s="96"/>
      <c r="H8823" s="74">
        <f t="shared" si="1511"/>
        <v>44</v>
      </c>
      <c r="I8823" s="53">
        <f t="shared" si="1509"/>
        <v>1.0255089701261384</v>
      </c>
      <c r="J8823" s="53">
        <f t="shared" si="1512"/>
        <v>-0.23850269665431623</v>
      </c>
      <c r="K8823" s="53">
        <f t="shared" si="1513"/>
        <v>1.3131156320018036</v>
      </c>
      <c r="L8823" s="53">
        <f t="shared" si="1514"/>
        <v>16.268470782777829</v>
      </c>
      <c r="M8823" s="93">
        <f t="shared" si="1515"/>
        <v>1.561562177593026</v>
      </c>
      <c r="N8823" s="53">
        <f t="shared" si="1516"/>
        <v>10.421730185240412</v>
      </c>
      <c r="O8823">
        <f t="shared" si="1517"/>
        <v>0.59414461193760781</v>
      </c>
      <c r="P8823" s="53">
        <f t="shared" si="1518"/>
        <v>8.8892877636983627</v>
      </c>
      <c r="Q8823" s="53">
        <v>0.2</v>
      </c>
      <c r="R8823" s="53">
        <f t="shared" si="1519"/>
        <v>4.8490759132192958</v>
      </c>
    </row>
    <row r="8824" spans="2:18" ht="15">
      <c r="B8824" s="84">
        <v>39127</v>
      </c>
      <c r="C8824" s="85">
        <v>0</v>
      </c>
      <c r="D8824" s="86">
        <v>7.7</v>
      </c>
      <c r="E8824" s="87">
        <v>-1</v>
      </c>
      <c r="F8824" s="96">
        <f t="shared" si="1510"/>
        <v>3.35</v>
      </c>
      <c r="G8824" s="96"/>
      <c r="H8824" s="74">
        <f t="shared" si="1511"/>
        <v>45</v>
      </c>
      <c r="I8824" s="53">
        <f t="shared" si="1509"/>
        <v>1.0251343223859126</v>
      </c>
      <c r="J8824" s="53">
        <f t="shared" si="1512"/>
        <v>-0.2326579619504911</v>
      </c>
      <c r="K8824" s="53">
        <f t="shared" si="1513"/>
        <v>1.3198101944263136</v>
      </c>
      <c r="L8824" s="53">
        <f t="shared" si="1514"/>
        <v>16.505028211357502</v>
      </c>
      <c r="M8824" s="93">
        <f t="shared" si="1515"/>
        <v>0.96424132993631939</v>
      </c>
      <c r="N8824" s="53">
        <f t="shared" si="1516"/>
        <v>8.2760826410733284</v>
      </c>
      <c r="O8824">
        <f t="shared" si="1517"/>
        <v>0.41042479598182519</v>
      </c>
      <c r="P8824" s="53">
        <f t="shared" si="1518"/>
        <v>5.8804158749253173</v>
      </c>
      <c r="Q8824" s="53">
        <v>0.2</v>
      </c>
      <c r="R8824" s="53">
        <f t="shared" si="1519"/>
        <v>4.0869746875307262</v>
      </c>
    </row>
    <row r="8825" spans="2:18" ht="15">
      <c r="B8825" s="84">
        <v>39128</v>
      </c>
      <c r="C8825" s="85">
        <v>0</v>
      </c>
      <c r="D8825" s="86">
        <v>17.5</v>
      </c>
      <c r="E8825" s="87">
        <v>1.6</v>
      </c>
      <c r="F8825" s="96">
        <f t="shared" si="1510"/>
        <v>9.5500000000000007</v>
      </c>
      <c r="G8825" s="96"/>
      <c r="H8825" s="74">
        <f t="shared" si="1511"/>
        <v>46</v>
      </c>
      <c r="I8825" s="53">
        <f t="shared" si="1509"/>
        <v>1.0247522369953201</v>
      </c>
      <c r="J8825" s="53">
        <f t="shared" si="1512"/>
        <v>-0.22674986690804186</v>
      </c>
      <c r="K8825" s="53">
        <f t="shared" si="1513"/>
        <v>1.3265469034743758</v>
      </c>
      <c r="L8825" s="53">
        <f t="shared" si="1514"/>
        <v>16.744472635144707</v>
      </c>
      <c r="M8825" s="93">
        <f t="shared" si="1515"/>
        <v>1.7101210013409955</v>
      </c>
      <c r="N8825" s="53">
        <f t="shared" si="1516"/>
        <v>11.350603616245012</v>
      </c>
      <c r="O8825">
        <f t="shared" si="1517"/>
        <v>0.59949143516008485</v>
      </c>
      <c r="P8825" s="53">
        <f t="shared" si="1518"/>
        <v>8.9788099436047624</v>
      </c>
      <c r="Q8825" s="53">
        <v>0.2</v>
      </c>
      <c r="R8825" s="53">
        <f t="shared" si="1519"/>
        <v>5.0612711956172927</v>
      </c>
    </row>
    <row r="8826" spans="2:18" ht="15">
      <c r="B8826" s="84">
        <v>39129</v>
      </c>
      <c r="C8826" s="85">
        <v>0</v>
      </c>
      <c r="D8826" s="86">
        <v>16.5</v>
      </c>
      <c r="E8826" s="87">
        <v>-1</v>
      </c>
      <c r="F8826" s="96">
        <f t="shared" si="1510"/>
        <v>7.75</v>
      </c>
      <c r="G8826" s="96"/>
      <c r="H8826" s="74">
        <f t="shared" si="1511"/>
        <v>47</v>
      </c>
      <c r="I8826" s="53">
        <f t="shared" si="1509"/>
        <v>1.0243628270195759</v>
      </c>
      <c r="J8826" s="53">
        <f t="shared" si="1512"/>
        <v>-0.22078042458572791</v>
      </c>
      <c r="K8826" s="53">
        <f t="shared" si="1513"/>
        <v>1.3333235178252498</v>
      </c>
      <c r="L8826" s="53">
        <f t="shared" si="1514"/>
        <v>16.986715687937249</v>
      </c>
      <c r="M8826" s="93">
        <f t="shared" si="1515"/>
        <v>1.7002736339251019</v>
      </c>
      <c r="N8826" s="53">
        <f t="shared" si="1516"/>
        <v>12.08029009846692</v>
      </c>
      <c r="O8826">
        <f t="shared" si="1517"/>
        <v>0.53802519111168612</v>
      </c>
      <c r="P8826" s="53">
        <f t="shared" si="1518"/>
        <v>7.9559174437558609</v>
      </c>
      <c r="Q8826" s="53">
        <v>0.2</v>
      </c>
      <c r="R8826" s="53">
        <f t="shared" si="1519"/>
        <v>5.1326749302456909</v>
      </c>
    </row>
    <row r="8827" spans="2:18" ht="15">
      <c r="B8827" s="84">
        <v>39130</v>
      </c>
      <c r="C8827" s="85">
        <v>0</v>
      </c>
      <c r="D8827" s="86">
        <v>11.7</v>
      </c>
      <c r="E8827" s="87">
        <v>0.1</v>
      </c>
      <c r="F8827" s="96">
        <f t="shared" si="1510"/>
        <v>5.8999999999999995</v>
      </c>
      <c r="G8827" s="96"/>
      <c r="H8827" s="74">
        <f t="shared" si="1511"/>
        <v>48</v>
      </c>
      <c r="I8827" s="53">
        <f t="shared" si="1509"/>
        <v>1.023966207691356</v>
      </c>
      <c r="J8827" s="53">
        <f t="shared" si="1512"/>
        <v>-0.21475164586162002</v>
      </c>
      <c r="K8827" s="53">
        <f t="shared" si="1513"/>
        <v>1.3401378715093815</v>
      </c>
      <c r="L8827" s="53">
        <f t="shared" si="1514"/>
        <v>17.231667919401065</v>
      </c>
      <c r="M8827" s="93">
        <f t="shared" si="1515"/>
        <v>1.3025791752465772</v>
      </c>
      <c r="N8827" s="53">
        <f t="shared" si="1516"/>
        <v>9.9771208447798756</v>
      </c>
      <c r="O8827">
        <f t="shared" si="1517"/>
        <v>0.48067134827109992</v>
      </c>
      <c r="P8827" s="53">
        <f t="shared" si="1518"/>
        <v>7.0144959432282254</v>
      </c>
      <c r="Q8827" s="53">
        <v>0.2</v>
      </c>
      <c r="R8827" s="53">
        <f t="shared" si="1519"/>
        <v>4.5814715430595863</v>
      </c>
    </row>
    <row r="8828" spans="2:18" ht="15">
      <c r="B8828" s="84">
        <v>39131</v>
      </c>
      <c r="C8828" s="85">
        <v>0</v>
      </c>
      <c r="D8828" s="86">
        <v>12.7</v>
      </c>
      <c r="E8828" s="87">
        <v>-0.3</v>
      </c>
      <c r="F8828" s="96">
        <f t="shared" si="1510"/>
        <v>6.1999999999999993</v>
      </c>
      <c r="G8828" s="96"/>
      <c r="H8828" s="74">
        <f t="shared" si="1511"/>
        <v>49</v>
      </c>
      <c r="I8828" s="53">
        <f t="shared" si="1509"/>
        <v>1.0235624963767014</v>
      </c>
      <c r="J8828" s="53">
        <f t="shared" si="1512"/>
        <v>-0.20866553870108739</v>
      </c>
      <c r="K8828" s="53">
        <f t="shared" si="1513"/>
        <v>1.346987872685115</v>
      </c>
      <c r="L8828" s="53">
        <f t="shared" si="1514"/>
        <v>17.479238866864325</v>
      </c>
      <c r="M8828" s="93">
        <f t="shared" si="1515"/>
        <v>1.4164619372471681</v>
      </c>
      <c r="N8828" s="53">
        <f t="shared" si="1516"/>
        <v>10.713789638395609</v>
      </c>
      <c r="O8828">
        <f t="shared" si="1517"/>
        <v>0.48959098753464431</v>
      </c>
      <c r="P8828" s="53">
        <f t="shared" si="1518"/>
        <v>7.1600317007956766</v>
      </c>
      <c r="Q8828" s="53">
        <v>0.2</v>
      </c>
      <c r="R8828" s="53">
        <f t="shared" si="1519"/>
        <v>4.7559315100124699</v>
      </c>
    </row>
    <row r="8829" spans="2:18" ht="15">
      <c r="B8829" s="84">
        <v>39132</v>
      </c>
      <c r="C8829" s="85">
        <v>0</v>
      </c>
      <c r="D8829" s="86">
        <v>13.3</v>
      </c>
      <c r="E8829" s="87">
        <v>-1.9</v>
      </c>
      <c r="F8829" s="96">
        <f t="shared" si="1510"/>
        <v>5.7</v>
      </c>
      <c r="G8829" s="96"/>
      <c r="H8829" s="74">
        <f t="shared" si="1511"/>
        <v>50</v>
      </c>
      <c r="I8829" s="53">
        <f t="shared" si="1509"/>
        <v>1.0231518125402845</v>
      </c>
      <c r="J8829" s="53">
        <f t="shared" si="1512"/>
        <v>-0.20252410747662677</v>
      </c>
      <c r="K8829" s="53">
        <f t="shared" si="1513"/>
        <v>1.3538715022678474</v>
      </c>
      <c r="L8829" s="53">
        <f t="shared" si="1514"/>
        <v>17.729337127643955</v>
      </c>
      <c r="M8829" s="93">
        <f t="shared" si="1515"/>
        <v>1.5211835772314268</v>
      </c>
      <c r="N8829" s="53">
        <f t="shared" si="1516"/>
        <v>11.750685793999358</v>
      </c>
      <c r="O8829">
        <f t="shared" si="1517"/>
        <v>0.47480433938699579</v>
      </c>
      <c r="P8829" s="53">
        <f t="shared" si="1518"/>
        <v>6.9189494269329233</v>
      </c>
      <c r="Q8829" s="53">
        <v>0.2</v>
      </c>
      <c r="R8829" s="53">
        <f t="shared" si="1519"/>
        <v>4.9532720079138937</v>
      </c>
    </row>
    <row r="8830" spans="2:18" ht="15">
      <c r="B8830" s="84">
        <v>39133</v>
      </c>
      <c r="C8830" s="85">
        <v>0</v>
      </c>
      <c r="D8830" s="86">
        <v>14.9</v>
      </c>
      <c r="E8830" s="87">
        <v>-1.7</v>
      </c>
      <c r="F8830" s="96">
        <f t="shared" si="1510"/>
        <v>6.6000000000000005</v>
      </c>
      <c r="G8830" s="96"/>
      <c r="H8830" s="74">
        <f t="shared" si="1511"/>
        <v>51</v>
      </c>
      <c r="I8830" s="53">
        <f t="shared" si="1509"/>
        <v>1.0227342777100603</v>
      </c>
      <c r="J8830" s="53">
        <f t="shared" si="1512"/>
        <v>-0.19632935233829593</v>
      </c>
      <c r="K8830" s="53">
        <f t="shared" si="1513"/>
        <v>1.3607868124258506</v>
      </c>
      <c r="L8830" s="53">
        <f t="shared" si="1514"/>
        <v>17.981870431716864</v>
      </c>
      <c r="M8830" s="93">
        <f t="shared" si="1515"/>
        <v>1.6740877093086635</v>
      </c>
      <c r="N8830" s="53">
        <f t="shared" si="1516"/>
        <v>12.454830726845209</v>
      </c>
      <c r="O8830">
        <f t="shared" si="1517"/>
        <v>0.50170926729924392</v>
      </c>
      <c r="P8830" s="53">
        <f t="shared" si="1518"/>
        <v>7.3582830988883128</v>
      </c>
      <c r="Q8830" s="53">
        <v>0.2</v>
      </c>
      <c r="R8830" s="53">
        <f t="shared" si="1519"/>
        <v>5.1538995292809364</v>
      </c>
    </row>
    <row r="8831" spans="2:18" ht="15">
      <c r="B8831" s="84">
        <v>39134</v>
      </c>
      <c r="C8831" s="85">
        <v>0</v>
      </c>
      <c r="D8831" s="86">
        <v>16.7</v>
      </c>
      <c r="E8831" s="87">
        <v>1.1000000000000001</v>
      </c>
      <c r="F8831" s="96">
        <f t="shared" si="1510"/>
        <v>8.9</v>
      </c>
      <c r="G8831" s="96"/>
      <c r="H8831" s="74">
        <f t="shared" si="1511"/>
        <v>52</v>
      </c>
      <c r="I8831" s="53">
        <f t="shared" si="1509"/>
        <v>1.0223100154413023</v>
      </c>
      <c r="J8831" s="53">
        <f t="shared" si="1512"/>
        <v>-0.19008326863341693</v>
      </c>
      <c r="K8831" s="53">
        <f t="shared" si="1513"/>
        <v>1.3677319249562678</v>
      </c>
      <c r="L8831" s="53">
        <f t="shared" si="1514"/>
        <v>18.236745714555813</v>
      </c>
      <c r="M8831" s="93">
        <f t="shared" si="1515"/>
        <v>1.8010276346919305</v>
      </c>
      <c r="N8831" s="53">
        <f t="shared" si="1516"/>
        <v>12.244993617270392</v>
      </c>
      <c r="O8831">
        <f t="shared" si="1517"/>
        <v>0.57662186086370282</v>
      </c>
      <c r="P8831" s="53">
        <f t="shared" si="1518"/>
        <v>8.5966152626229562</v>
      </c>
      <c r="Q8831" s="53">
        <v>0.2</v>
      </c>
      <c r="R8831" s="53">
        <f t="shared" si="1519"/>
        <v>5.2268493810235359</v>
      </c>
    </row>
    <row r="8832" spans="2:18" ht="15">
      <c r="B8832" s="84">
        <v>39135</v>
      </c>
      <c r="C8832" s="85">
        <v>0</v>
      </c>
      <c r="D8832" s="86">
        <v>16.100000000000001</v>
      </c>
      <c r="E8832" s="87">
        <v>5.5</v>
      </c>
      <c r="F8832" s="96">
        <f t="shared" si="1510"/>
        <v>10.8</v>
      </c>
      <c r="G8832" s="96"/>
      <c r="H8832" s="74">
        <f t="shared" si="1511"/>
        <v>53</v>
      </c>
      <c r="I8832" s="53">
        <f t="shared" si="1509"/>
        <v>1.0218791512800416</v>
      </c>
      <c r="J8832" s="53">
        <f t="shared" si="1512"/>
        <v>-0.18378784637416273</v>
      </c>
      <c r="K8832" s="53">
        <f t="shared" si="1513"/>
        <v>1.3747050295540015</v>
      </c>
      <c r="L8832" s="53">
        <f t="shared" si="1514"/>
        <v>18.493869189956964</v>
      </c>
      <c r="M8832" s="93">
        <f t="shared" si="1515"/>
        <v>1.6126726505685143</v>
      </c>
      <c r="N8832" s="53">
        <f t="shared" si="1516"/>
        <v>10.235984874815539</v>
      </c>
      <c r="O8832">
        <f t="shared" si="1517"/>
        <v>0.64570948025996211</v>
      </c>
      <c r="P8832" s="53">
        <f t="shared" si="1518"/>
        <v>9.7567479956675065</v>
      </c>
      <c r="Q8832" s="53">
        <v>0.2</v>
      </c>
      <c r="R8832" s="53">
        <f t="shared" si="1519"/>
        <v>4.8717805870553388</v>
      </c>
    </row>
    <row r="8833" spans="2:18" ht="15">
      <c r="B8833" s="84">
        <v>39136</v>
      </c>
      <c r="C8833" s="85">
        <v>0</v>
      </c>
      <c r="D8833" s="86">
        <v>12.7</v>
      </c>
      <c r="E8833" s="87">
        <v>6.1</v>
      </c>
      <c r="F8833" s="96">
        <f t="shared" si="1510"/>
        <v>9.3999999999999986</v>
      </c>
      <c r="G8833" s="96"/>
      <c r="H8833" s="74">
        <f t="shared" si="1511"/>
        <v>54</v>
      </c>
      <c r="I8833" s="53">
        <f t="shared" si="1509"/>
        <v>1.0214418127259153</v>
      </c>
      <c r="J8833" s="53">
        <f t="shared" si="1512"/>
        <v>-0.17744506975156121</v>
      </c>
      <c r="K8833" s="53">
        <f t="shared" si="1513"/>
        <v>1.3817043819854726</v>
      </c>
      <c r="L8833" s="53">
        <f t="shared" si="1514"/>
        <v>18.753146422694368</v>
      </c>
      <c r="M8833" s="93">
        <f t="shared" si="1515"/>
        <v>1.2271975792322736</v>
      </c>
      <c r="N8833" s="53">
        <f t="shared" si="1516"/>
        <v>8.190209930963217</v>
      </c>
      <c r="O8833">
        <f t="shared" si="1517"/>
        <v>0.59414461193760781</v>
      </c>
      <c r="P8833" s="53">
        <f t="shared" si="1518"/>
        <v>8.8892877636983627</v>
      </c>
      <c r="Q8833" s="53">
        <v>0.2</v>
      </c>
      <c r="R8833" s="53">
        <f t="shared" si="1519"/>
        <v>4.3565019523993076</v>
      </c>
    </row>
    <row r="8834" spans="2:18" ht="15">
      <c r="B8834" s="84">
        <v>39137</v>
      </c>
      <c r="C8834" s="85">
        <v>0</v>
      </c>
      <c r="D8834" s="86">
        <v>13.7</v>
      </c>
      <c r="E8834" s="87">
        <v>4.9000000000000004</v>
      </c>
      <c r="F8834" s="96">
        <f t="shared" si="1510"/>
        <v>9.3000000000000007</v>
      </c>
      <c r="G8834" s="96"/>
      <c r="H8834" s="74">
        <f t="shared" si="1511"/>
        <v>55</v>
      </c>
      <c r="I8834" s="53">
        <f t="shared" si="1509"/>
        <v>1.0209981291944379</v>
      </c>
      <c r="J8834" s="53">
        <f t="shared" si="1512"/>
        <v>-0.17105691669442086</v>
      </c>
      <c r="K8834" s="53">
        <f t="shared" si="1513"/>
        <v>1.3887283021784398</v>
      </c>
      <c r="L8834" s="53">
        <f t="shared" si="1514"/>
        <v>19.014482400844027</v>
      </c>
      <c r="M8834" s="93">
        <f t="shared" si="1515"/>
        <v>1.431510732251388</v>
      </c>
      <c r="N8834" s="53">
        <f t="shared" si="1516"/>
        <v>9.5890319417551684</v>
      </c>
      <c r="O8834">
        <f t="shared" si="1517"/>
        <v>0.5906032755586329</v>
      </c>
      <c r="P8834" s="53">
        <f t="shared" si="1518"/>
        <v>8.8300505236178406</v>
      </c>
      <c r="Q8834" s="53">
        <v>0.2</v>
      </c>
      <c r="R8834" s="53">
        <f t="shared" si="1519"/>
        <v>4.6607094453008528</v>
      </c>
    </row>
    <row r="8835" spans="2:18" ht="15">
      <c r="B8835" s="84">
        <v>39138</v>
      </c>
      <c r="C8835" s="85">
        <v>0</v>
      </c>
      <c r="D8835" s="86">
        <v>10.1</v>
      </c>
      <c r="E8835" s="87">
        <v>5.3</v>
      </c>
      <c r="F8835" s="96">
        <f t="shared" si="1510"/>
        <v>7.6999999999999993</v>
      </c>
      <c r="G8835" s="96"/>
      <c r="H8835" s="74">
        <f t="shared" si="1511"/>
        <v>56</v>
      </c>
      <c r="I8835" s="53">
        <f t="shared" si="1509"/>
        <v>1.0205482319787045</v>
      </c>
      <c r="J8835" s="53">
        <f t="shared" si="1512"/>
        <v>-0.1646253584716291</v>
      </c>
      <c r="K8835" s="53">
        <f t="shared" si="1513"/>
        <v>1.3957751722383314</v>
      </c>
      <c r="L8835" s="53">
        <f t="shared" si="1514"/>
        <v>19.277781607628423</v>
      </c>
      <c r="M8835" s="93">
        <f t="shared" si="1515"/>
        <v>1.0085962024729911</v>
      </c>
      <c r="N8835" s="53">
        <f t="shared" si="1516"/>
        <v>7.1800355747062792</v>
      </c>
      <c r="O8835">
        <f t="shared" si="1517"/>
        <v>0.53639966214607604</v>
      </c>
      <c r="P8835" s="53">
        <f t="shared" si="1518"/>
        <v>7.9290568403654014</v>
      </c>
      <c r="Q8835" s="53">
        <v>0.2</v>
      </c>
      <c r="R8835" s="53">
        <f t="shared" si="1519"/>
        <v>4.0598228301412567</v>
      </c>
    </row>
    <row r="8836" spans="2:18" ht="15">
      <c r="B8836" s="84">
        <v>39139</v>
      </c>
      <c r="C8836" s="85">
        <v>9.1999999999999993</v>
      </c>
      <c r="D8836" s="86">
        <v>14.5</v>
      </c>
      <c r="E8836" s="87">
        <v>2.1</v>
      </c>
      <c r="F8836" s="96">
        <f t="shared" si="1510"/>
        <v>8.3000000000000007</v>
      </c>
      <c r="G8836" s="96"/>
      <c r="H8836" s="74">
        <f t="shared" si="1511"/>
        <v>57</v>
      </c>
      <c r="I8836" s="53">
        <f t="shared" si="1509"/>
        <v>1.0200922542105393</v>
      </c>
      <c r="J8836" s="53">
        <f t="shared" si="1512"/>
        <v>-0.15815235933624114</v>
      </c>
      <c r="K8836" s="53">
        <f t="shared" si="1513"/>
        <v>1.4028434344007965</v>
      </c>
      <c r="L8836" s="53">
        <f t="shared" si="1514"/>
        <v>19.542948092640525</v>
      </c>
      <c r="M8836" s="93">
        <f t="shared" si="1515"/>
        <v>1.6820577486548798</v>
      </c>
      <c r="N8836" s="53">
        <f t="shared" si="1516"/>
        <v>11.699029672137021</v>
      </c>
      <c r="O8836">
        <f t="shared" si="1517"/>
        <v>0.55619265009536201</v>
      </c>
      <c r="P8836" s="53">
        <f t="shared" si="1518"/>
        <v>8.2568031473764307</v>
      </c>
      <c r="Q8836" s="53">
        <v>0.2</v>
      </c>
      <c r="R8836" s="53">
        <f t="shared" si="1519"/>
        <v>5.0770332177064521</v>
      </c>
    </row>
    <row r="8837" spans="2:18" ht="15">
      <c r="B8837" s="84">
        <v>39140</v>
      </c>
      <c r="C8837" s="85">
        <v>0</v>
      </c>
      <c r="D8837" s="86">
        <v>16.5</v>
      </c>
      <c r="E8837" s="87">
        <v>1.5</v>
      </c>
      <c r="F8837" s="96">
        <f t="shared" si="1510"/>
        <v>9</v>
      </c>
      <c r="G8837" s="96"/>
      <c r="H8837" s="74">
        <f t="shared" si="1511"/>
        <v>58</v>
      </c>
      <c r="I8837" s="53">
        <f t="shared" si="1509"/>
        <v>1.0196303308210999</v>
      </c>
      <c r="J8837" s="53">
        <f t="shared" si="1512"/>
        <v>-0.15163987620976144</v>
      </c>
      <c r="K8837" s="53">
        <f t="shared" si="1513"/>
        <v>1.4099315889294484</v>
      </c>
      <c r="L8837" s="53">
        <f t="shared" si="1514"/>
        <v>19.809885542313861</v>
      </c>
      <c r="M8837" s="93">
        <f t="shared" si="1515"/>
        <v>1.9255813163209596</v>
      </c>
      <c r="N8837" s="53">
        <f t="shared" si="1516"/>
        <v>13.042970655261634</v>
      </c>
      <c r="O8837">
        <f t="shared" si="1517"/>
        <v>0.58008978738759875</v>
      </c>
      <c r="P8837" s="53">
        <f t="shared" si="1518"/>
        <v>8.6544506934491388</v>
      </c>
      <c r="Q8837" s="53">
        <v>0.2</v>
      </c>
      <c r="R8837" s="53">
        <f t="shared" si="1519"/>
        <v>5.4075365861377849</v>
      </c>
    </row>
    <row r="8838" spans="2:18" ht="15">
      <c r="B8838" s="84">
        <v>39141</v>
      </c>
      <c r="C8838" s="85">
        <v>0</v>
      </c>
      <c r="D8838" s="86">
        <v>14.7</v>
      </c>
      <c r="E8838" s="87">
        <v>2.2999999999999998</v>
      </c>
      <c r="F8838" s="96">
        <f t="shared" si="1510"/>
        <v>8.5</v>
      </c>
      <c r="G8838" s="96"/>
      <c r="H8838" s="74">
        <f t="shared" si="1511"/>
        <v>59</v>
      </c>
      <c r="I8838" s="53">
        <f t="shared" si="1509"/>
        <v>1.0191625985009487</v>
      </c>
      <c r="J8838" s="53">
        <f t="shared" si="1512"/>
        <v>-0.14508985840499172</v>
      </c>
      <c r="K8838" s="53">
        <f t="shared" si="1513"/>
        <v>1.4170381919670834</v>
      </c>
      <c r="L8838" s="53">
        <f t="shared" si="1514"/>
        <v>20.078497349513505</v>
      </c>
      <c r="M8838" s="93">
        <f t="shared" si="1515"/>
        <v>1.7413949161237456</v>
      </c>
      <c r="N8838" s="53">
        <f t="shared" si="1516"/>
        <v>12.019626473466463</v>
      </c>
      <c r="O8838">
        <f t="shared" si="1517"/>
        <v>0.56293085323359648</v>
      </c>
      <c r="P8838" s="53">
        <f t="shared" si="1518"/>
        <v>8.3687143143084199</v>
      </c>
      <c r="Q8838" s="53">
        <v>0.2</v>
      </c>
      <c r="R8838" s="53">
        <f t="shared" si="1519"/>
        <v>5.1573611248710991</v>
      </c>
    </row>
    <row r="8839" spans="2:18" ht="15">
      <c r="B8839" s="84">
        <v>39142</v>
      </c>
      <c r="C8839" s="85">
        <v>0</v>
      </c>
      <c r="D8839" s="86">
        <v>13.7</v>
      </c>
      <c r="E8839" s="87">
        <v>2.1</v>
      </c>
      <c r="F8839" s="96">
        <f t="shared" si="1510"/>
        <v>7.8999999999999995</v>
      </c>
      <c r="G8839" s="96"/>
      <c r="H8839" s="74">
        <f t="shared" si="1511"/>
        <v>60</v>
      </c>
      <c r="I8839" s="53">
        <f t="shared" si="1509"/>
        <v>1.0186891956596047</v>
      </c>
      <c r="J8839" s="53">
        <f t="shared" si="1512"/>
        <v>-0.13850424738581349</v>
      </c>
      <c r="K8839" s="53">
        <f t="shared" si="1513"/>
        <v>1.4241618533479681</v>
      </c>
      <c r="L8839" s="53">
        <f t="shared" si="1514"/>
        <v>20.34868668213046</v>
      </c>
      <c r="M8839" s="93">
        <f t="shared" si="1515"/>
        <v>1.6680074125921875</v>
      </c>
      <c r="N8839" s="53">
        <f t="shared" si="1516"/>
        <v>11.781872016672139</v>
      </c>
      <c r="O8839">
        <f t="shared" si="1517"/>
        <v>0.5429276807238258</v>
      </c>
      <c r="P8839" s="53">
        <f t="shared" si="1518"/>
        <v>8.0369884225602579</v>
      </c>
      <c r="Q8839" s="53">
        <v>0.2</v>
      </c>
      <c r="R8839" s="53">
        <f t="shared" si="1519"/>
        <v>5.0750805774142966</v>
      </c>
    </row>
    <row r="8840" spans="2:18" ht="15">
      <c r="B8840" s="84">
        <v>39143</v>
      </c>
      <c r="C8840" s="85">
        <v>0.6</v>
      </c>
      <c r="D8840" s="86">
        <v>18.3</v>
      </c>
      <c r="E8840" s="87">
        <v>6.9</v>
      </c>
      <c r="F8840" s="96">
        <f t="shared" si="1510"/>
        <v>12.600000000000001</v>
      </c>
      <c r="G8840" s="96"/>
      <c r="H8840" s="74">
        <f t="shared" si="1511"/>
        <v>61</v>
      </c>
      <c r="I8840" s="53">
        <f t="shared" si="1509"/>
        <v>1.0182102623845848</v>
      </c>
      <c r="J8840" s="53">
        <f t="shared" si="1512"/>
        <v>-0.13188497656225967</v>
      </c>
      <c r="K8840" s="53">
        <f t="shared" si="1513"/>
        <v>1.4313012343781424</v>
      </c>
      <c r="L8840" s="53">
        <f t="shared" si="1514"/>
        <v>20.620356550569728</v>
      </c>
      <c r="M8840" s="93">
        <f t="shared" si="1515"/>
        <v>1.9820821631429413</v>
      </c>
      <c r="N8840" s="53">
        <f t="shared" si="1516"/>
        <v>11.835797264808937</v>
      </c>
      <c r="O8840">
        <f t="shared" si="1517"/>
        <v>0.71772498717173205</v>
      </c>
      <c r="P8840" s="53">
        <f t="shared" si="1518"/>
        <v>10.982841685784321</v>
      </c>
      <c r="Q8840" s="53">
        <v>0.2</v>
      </c>
      <c r="R8840" s="53">
        <f t="shared" si="1519"/>
        <v>5.3094666040010452</v>
      </c>
    </row>
    <row r="8841" spans="2:18" ht="15">
      <c r="B8841" s="84">
        <v>39144</v>
      </c>
      <c r="C8841" s="85">
        <v>0.2</v>
      </c>
      <c r="D8841" s="86">
        <v>15.1</v>
      </c>
      <c r="E8841" s="87">
        <v>4</v>
      </c>
      <c r="F8841" s="96">
        <f t="shared" si="1510"/>
        <v>9.5500000000000007</v>
      </c>
      <c r="G8841" s="96"/>
      <c r="H8841" s="74">
        <f t="shared" si="1511"/>
        <v>62</v>
      </c>
      <c r="I8841" s="53">
        <f t="shared" si="1509"/>
        <v>1.0177259403999503</v>
      </c>
      <c r="J8841" s="53">
        <f t="shared" si="1512"/>
        <v>-0.12523397111924095</v>
      </c>
      <c r="K8841" s="53">
        <f t="shared" si="1513"/>
        <v>1.4384550455900516</v>
      </c>
      <c r="L8841" s="53">
        <f t="shared" si="1514"/>
        <v>20.893409874029718</v>
      </c>
      <c r="M8841" s="93">
        <f t="shared" si="1515"/>
        <v>1.7829025974241148</v>
      </c>
      <c r="N8841" s="53">
        <f t="shared" si="1516"/>
        <v>11.833677648462228</v>
      </c>
      <c r="O8841">
        <f t="shared" si="1517"/>
        <v>0.59949143516008485</v>
      </c>
      <c r="P8841" s="53">
        <f t="shared" si="1518"/>
        <v>8.9788099436047624</v>
      </c>
      <c r="Q8841" s="53">
        <v>0.2</v>
      </c>
      <c r="R8841" s="53">
        <f t="shared" si="1519"/>
        <v>5.1679963169071108</v>
      </c>
    </row>
    <row r="8842" spans="2:18" ht="15">
      <c r="B8842" s="84">
        <v>39145</v>
      </c>
      <c r="C8842" s="85">
        <v>0</v>
      </c>
      <c r="D8842" s="86">
        <v>20.100000000000001</v>
      </c>
      <c r="E8842" s="87">
        <v>2.7</v>
      </c>
      <c r="F8842" s="96">
        <f t="shared" si="1510"/>
        <v>11.4</v>
      </c>
      <c r="G8842" s="96"/>
      <c r="H8842" s="74">
        <f t="shared" si="1511"/>
        <v>63</v>
      </c>
      <c r="I8842" s="53">
        <f t="shared" ref="I8842:I8905" si="1520">1+0.0334*COS($I$7*H8842-0.0552)</f>
        <v>1.0172363730243685</v>
      </c>
      <c r="J8842" s="53">
        <f t="shared" si="1512"/>
        <v>-0.11855314787728338</v>
      </c>
      <c r="K8842" s="53">
        <f t="shared" si="1513"/>
        <v>1.4456220444772312</v>
      </c>
      <c r="L8842" s="53">
        <f t="shared" si="1514"/>
        <v>21.167749545477854</v>
      </c>
      <c r="M8842" s="93">
        <f t="shared" si="1515"/>
        <v>2.414524616609468</v>
      </c>
      <c r="N8842" s="53">
        <f t="shared" si="1516"/>
        <v>15.01060628241193</v>
      </c>
      <c r="O8842">
        <f t="shared" si="1517"/>
        <v>0.66897908789634142</v>
      </c>
      <c r="P8842" s="53">
        <f t="shared" si="1518"/>
        <v>10.15111858069719</v>
      </c>
      <c r="Q8842" s="53">
        <v>0.2</v>
      </c>
      <c r="R8842" s="53">
        <f t="shared" si="1519"/>
        <v>5.9640346696327002</v>
      </c>
    </row>
    <row r="8843" spans="2:18" ht="15">
      <c r="B8843" s="84">
        <v>39146</v>
      </c>
      <c r="C8843" s="85">
        <v>0</v>
      </c>
      <c r="D8843" s="86">
        <v>16.5</v>
      </c>
      <c r="E8843" s="87">
        <v>3</v>
      </c>
      <c r="F8843" s="96">
        <f t="shared" si="1510"/>
        <v>9.75</v>
      </c>
      <c r="G8843" s="96"/>
      <c r="H8843" s="74">
        <f t="shared" si="1511"/>
        <v>64</v>
      </c>
      <c r="I8843" s="53">
        <f t="shared" si="1520"/>
        <v>1.0167417051287022</v>
      </c>
      <c r="J8843" s="53">
        <f t="shared" si="1512"/>
        <v>-0.11184441518364702</v>
      </c>
      <c r="K8843" s="53">
        <f t="shared" si="1513"/>
        <v>1.452801033214203</v>
      </c>
      <c r="L8843" s="53">
        <f t="shared" si="1514"/>
        <v>21.443278495234836</v>
      </c>
      <c r="M8843" s="93">
        <f t="shared" si="1515"/>
        <v>2.0327274270166735</v>
      </c>
      <c r="N8843" s="53">
        <f t="shared" si="1516"/>
        <v>13.393898135058814</v>
      </c>
      <c r="O8843">
        <f t="shared" si="1517"/>
        <v>0.60668595938210224</v>
      </c>
      <c r="P8843" s="53">
        <f t="shared" si="1518"/>
        <v>9.0994264322548251</v>
      </c>
      <c r="Q8843" s="53">
        <v>0.2</v>
      </c>
      <c r="R8843" s="53">
        <f t="shared" si="1519"/>
        <v>5.5227188075995386</v>
      </c>
    </row>
    <row r="8844" spans="2:18" ht="15">
      <c r="B8844" s="84">
        <v>39147</v>
      </c>
      <c r="C8844" s="85">
        <v>0</v>
      </c>
      <c r="D8844" s="86">
        <v>16.600000000000001</v>
      </c>
      <c r="E8844" s="87">
        <v>3.3</v>
      </c>
      <c r="F8844" s="96">
        <f t="shared" si="1510"/>
        <v>9.9500000000000011</v>
      </c>
      <c r="G8844" s="96"/>
      <c r="H8844" s="74">
        <f t="shared" si="1511"/>
        <v>65</v>
      </c>
      <c r="I8844" s="53">
        <f t="shared" si="1520"/>
        <v>1.0162420830931402</v>
      </c>
      <c r="J8844" s="53">
        <f t="shared" si="1512"/>
        <v>-0.10510967283220894</v>
      </c>
      <c r="K8844" s="53">
        <f t="shared" si="1513"/>
        <v>1.459990856366197</v>
      </c>
      <c r="L8844" s="53">
        <f t="shared" si="1514"/>
        <v>21.719899753086207</v>
      </c>
      <c r="M8844" s="93">
        <f t="shared" si="1515"/>
        <v>2.0584773749079885</v>
      </c>
      <c r="N8844" s="53">
        <f t="shared" si="1516"/>
        <v>13.465812355214782</v>
      </c>
      <c r="O8844">
        <f t="shared" si="1517"/>
        <v>0.61395586340703734</v>
      </c>
      <c r="P8844" s="53">
        <f t="shared" si="1518"/>
        <v>9.2214893526674793</v>
      </c>
      <c r="Q8844" s="53">
        <v>0.2</v>
      </c>
      <c r="R8844" s="53">
        <f t="shared" si="1519"/>
        <v>5.5486079181071499</v>
      </c>
    </row>
    <row r="8845" spans="2:18" ht="15">
      <c r="B8845" s="84">
        <v>39148</v>
      </c>
      <c r="C8845" s="85">
        <v>1</v>
      </c>
      <c r="D8845" s="86">
        <v>11.7</v>
      </c>
      <c r="E8845" s="87">
        <v>7.7</v>
      </c>
      <c r="F8845" s="96">
        <f t="shared" si="1510"/>
        <v>9.6999999999999993</v>
      </c>
      <c r="G8845" s="96"/>
      <c r="H8845" s="74">
        <f t="shared" si="1511"/>
        <v>66</v>
      </c>
      <c r="I8845" s="53">
        <f t="shared" si="1520"/>
        <v>1.015737654763881</v>
      </c>
      <c r="J8845" s="53">
        <f t="shared" si="1512"/>
        <v>-9.8350812010502386E-2</v>
      </c>
      <c r="K8845" s="53">
        <f t="shared" si="1513"/>
        <v>1.4671903985928214</v>
      </c>
      <c r="L8845" s="53">
        <f t="shared" si="1514"/>
        <v>21.997516508847159</v>
      </c>
      <c r="M8845" s="93">
        <f t="shared" si="1515"/>
        <v>1.133015406502103</v>
      </c>
      <c r="N8845" s="53">
        <f t="shared" si="1516"/>
        <v>7.4791556130080341</v>
      </c>
      <c r="O8845">
        <f t="shared" si="1517"/>
        <v>0.60488028738548616</v>
      </c>
      <c r="P8845" s="53">
        <f t="shared" si="1518"/>
        <v>9.0691372956940839</v>
      </c>
      <c r="Q8845" s="53">
        <v>0.2</v>
      </c>
      <c r="R8845" s="53">
        <f t="shared" si="1519"/>
        <v>4.2123390957351106</v>
      </c>
    </row>
    <row r="8846" spans="2:18" ht="15">
      <c r="B8846" s="84">
        <v>39149</v>
      </c>
      <c r="C8846" s="85">
        <v>6</v>
      </c>
      <c r="D8846" s="86">
        <v>17.3</v>
      </c>
      <c r="E8846" s="87">
        <v>7.1</v>
      </c>
      <c r="F8846" s="96">
        <f t="shared" si="1510"/>
        <v>12.2</v>
      </c>
      <c r="G8846" s="96"/>
      <c r="H8846" s="74">
        <f t="shared" si="1511"/>
        <v>67</v>
      </c>
      <c r="I8846" s="53">
        <f t="shared" si="1520"/>
        <v>1.0152285694093826</v>
      </c>
      <c r="J8846" s="53">
        <f t="shared" si="1512"/>
        <v>-9.1569715272326185E-2</v>
      </c>
      <c r="K8846" s="53">
        <f t="shared" si="1513"/>
        <v>1.4743985823493233</v>
      </c>
      <c r="L8846" s="53">
        <f t="shared" si="1514"/>
        <v>22.276032171312455</v>
      </c>
      <c r="M8846" s="93">
        <f t="shared" si="1515"/>
        <v>1.9987507999993557</v>
      </c>
      <c r="N8846" s="53">
        <f t="shared" si="1516"/>
        <v>12.094470058199001</v>
      </c>
      <c r="O8846">
        <f t="shared" si="1517"/>
        <v>0.70114279888176989</v>
      </c>
      <c r="P8846" s="53">
        <f t="shared" si="1518"/>
        <v>10.699079407335368</v>
      </c>
      <c r="Q8846" s="53">
        <v>0.2</v>
      </c>
      <c r="R8846" s="53">
        <f t="shared" si="1519"/>
        <v>5.3496202401713813</v>
      </c>
    </row>
    <row r="8847" spans="2:18" ht="15">
      <c r="B8847" s="84">
        <v>39150</v>
      </c>
      <c r="C8847" s="85">
        <v>0.2</v>
      </c>
      <c r="D8847" s="86">
        <v>19.7</v>
      </c>
      <c r="E8847" s="87">
        <v>4.7</v>
      </c>
      <c r="F8847" s="96">
        <f t="shared" ref="F8847:F8910" si="1521">0.5*(D8847+E8847)</f>
        <v>12.2</v>
      </c>
      <c r="G8847" s="96"/>
      <c r="H8847" s="74">
        <f t="shared" ref="H8847:H8910" si="1522">B8847-DATE(YEAR(B8847),1,0)</f>
        <v>68</v>
      </c>
      <c r="I8847" s="53">
        <f t="shared" si="1520"/>
        <v>1.0147149776761919</v>
      </c>
      <c r="J8847" s="53">
        <f t="shared" ref="J8847:J8910" si="1523">ASIN(0.39785*SIN(4.869+$I$7*H8847+0.03345*SIN(6.224+$I$7*H8847)))</f>
        <v>-8.4768256534351258E-2</v>
      </c>
      <c r="K8847" s="53">
        <f t="shared" ref="K8847:K8910" si="1524">ACOS(-TAN(J8847)*TAN($E$7*$I$8))</f>
        <v>1.481614365588644</v>
      </c>
      <c r="L8847" s="53">
        <f t="shared" ref="L8847:L8910" si="1525">117.5*I8847*((K8847*SIN($E$7*$I$8)*SIN(J8847)+COS($E$7*$I$8)*COS(J8847)*SIN(K8847))/PI())</f>
        <v>22.555350425529952</v>
      </c>
      <c r="M8847" s="93">
        <f t="shared" ref="M8847:M8910" si="1526">0.0023*L8847/2.456*(0.5*(D8847+E8847)+17.8)*SQRT(D8847-E8847)</f>
        <v>2.4542338204603182</v>
      </c>
      <c r="N8847" s="53">
        <f t="shared" ref="N8847:N8910" si="1527">0.17*L8847*SQRT(D8847-E8847)</f>
        <v>14.850604416211482</v>
      </c>
      <c r="O8847">
        <f t="shared" ref="O8847:O8910" si="1528">5336/(F8847+273.15)^2*EXP(21.07-5336/(F8847+273.15))</f>
        <v>0.70114279888176989</v>
      </c>
      <c r="P8847" s="53">
        <f t="shared" ref="P8847:P8910" si="1529">EXP(21.07-5336/(F8847+273.15))</f>
        <v>10.699079407335368</v>
      </c>
      <c r="Q8847" s="53">
        <v>0.2</v>
      </c>
      <c r="R8847" s="53">
        <f t="shared" ref="R8847:R8910" si="1530">(O8847*N8847*0.6+$L$8*6.43*(1+0.536*Q8847)*P8847*(1- G8847/100))/($O$7*(O8847+$L$8))</f>
        <v>5.9672951080481589</v>
      </c>
    </row>
    <row r="8848" spans="2:18" ht="15">
      <c r="B8848" s="84">
        <v>39151</v>
      </c>
      <c r="C8848" s="85">
        <v>0</v>
      </c>
      <c r="D8848" s="86">
        <v>15.7</v>
      </c>
      <c r="E8848" s="87">
        <v>4.0999999999999996</v>
      </c>
      <c r="F8848" s="96">
        <f t="shared" si="1521"/>
        <v>9.8999999999999986</v>
      </c>
      <c r="G8848" s="96"/>
      <c r="H8848" s="74">
        <f t="shared" si="1522"/>
        <v>69</v>
      </c>
      <c r="I8848" s="53">
        <f t="shared" si="1520"/>
        <v>1.0141970315443654</v>
      </c>
      <c r="J8848" s="53">
        <f t="shared" si="1523"/>
        <v>-7.7948301095184719E-2</v>
      </c>
      <c r="K8848" s="53">
        <f t="shared" si="1524"/>
        <v>1.4888367394670605</v>
      </c>
      <c r="L8848" s="53">
        <f t="shared" si="1525"/>
        <v>22.83537528834152</v>
      </c>
      <c r="M8848" s="93">
        <f t="shared" si="1526"/>
        <v>2.01751322686134</v>
      </c>
      <c r="N8848" s="53">
        <f t="shared" si="1527"/>
        <v>13.221662572267254</v>
      </c>
      <c r="O8848">
        <f t="shared" si="1528"/>
        <v>0.61213128419917162</v>
      </c>
      <c r="P8848" s="53">
        <f t="shared" si="1529"/>
        <v>9.1908371937590871</v>
      </c>
      <c r="Q8848" s="53">
        <v>0.2</v>
      </c>
      <c r="R8848" s="53">
        <f t="shared" si="1530"/>
        <v>5.4920688165521812</v>
      </c>
    </row>
    <row r="8849" spans="2:18" ht="15">
      <c r="B8849" s="84">
        <v>39152</v>
      </c>
      <c r="C8849" s="85">
        <v>0</v>
      </c>
      <c r="D8849" s="86">
        <v>17.8</v>
      </c>
      <c r="E8849" s="87">
        <v>4.3</v>
      </c>
      <c r="F8849" s="96">
        <f t="shared" si="1521"/>
        <v>11.05</v>
      </c>
      <c r="G8849" s="96"/>
      <c r="H8849" s="74">
        <f t="shared" si="1522"/>
        <v>70</v>
      </c>
      <c r="I8849" s="53">
        <f t="shared" si="1520"/>
        <v>1.0136748842824967</v>
      </c>
      <c r="J8849" s="53">
        <f t="shared" si="1523"/>
        <v>-7.1111705675353992E-2</v>
      </c>
      <c r="K8849" s="53">
        <f t="shared" si="1524"/>
        <v>1.4960647260558331</v>
      </c>
      <c r="L8849" s="53">
        <f t="shared" si="1525"/>
        <v>23.116011162141763</v>
      </c>
      <c r="M8849" s="93">
        <f t="shared" si="1526"/>
        <v>2.2946955360352477</v>
      </c>
      <c r="N8849" s="53">
        <f t="shared" si="1527"/>
        <v>14.438720220110566</v>
      </c>
      <c r="O8849">
        <f t="shared" si="1528"/>
        <v>0.65531774912245988</v>
      </c>
      <c r="P8849" s="53">
        <f t="shared" si="1529"/>
        <v>9.9193738160103813</v>
      </c>
      <c r="Q8849" s="53">
        <v>0.2</v>
      </c>
      <c r="R8849" s="53">
        <f t="shared" si="1530"/>
        <v>5.8192157472437911</v>
      </c>
    </row>
    <row r="8850" spans="2:18" ht="15">
      <c r="B8850" s="84">
        <v>39153</v>
      </c>
      <c r="C8850" s="85">
        <v>0</v>
      </c>
      <c r="D8850" s="86">
        <v>19.100000000000001</v>
      </c>
      <c r="E8850" s="87">
        <v>1.5</v>
      </c>
      <c r="F8850" s="96">
        <f t="shared" si="1521"/>
        <v>10.3</v>
      </c>
      <c r="G8850" s="96"/>
      <c r="H8850" s="74">
        <f t="shared" si="1522"/>
        <v>71</v>
      </c>
      <c r="I8850" s="53">
        <f t="shared" si="1520"/>
        <v>1.0131486904023612</v>
      </c>
      <c r="J8850" s="53">
        <f t="shared" si="1523"/>
        <v>-6.4260318476718287E-2</v>
      </c>
      <c r="K8850" s="53">
        <f t="shared" si="1524"/>
        <v>1.5032973760609161</v>
      </c>
      <c r="L8850" s="53">
        <f t="shared" si="1525"/>
        <v>23.397162886809447</v>
      </c>
      <c r="M8850" s="93">
        <f t="shared" si="1526"/>
        <v>2.5830054702203418</v>
      </c>
      <c r="N8850" s="53">
        <f t="shared" si="1527"/>
        <v>16.686622991279545</v>
      </c>
      <c r="O8850">
        <f t="shared" si="1528"/>
        <v>0.62686158409107096</v>
      </c>
      <c r="P8850" s="53">
        <f t="shared" si="1529"/>
        <v>9.4386255609461305</v>
      </c>
      <c r="Q8850" s="53">
        <v>0.2</v>
      </c>
      <c r="R8850" s="53">
        <f t="shared" si="1530"/>
        <v>6.2805595018293339</v>
      </c>
    </row>
    <row r="8851" spans="2:18" ht="15">
      <c r="B8851" s="84">
        <v>39154</v>
      </c>
      <c r="C8851" s="85">
        <v>0</v>
      </c>
      <c r="D8851" s="86">
        <v>21.5</v>
      </c>
      <c r="E8851" s="87">
        <v>2.1</v>
      </c>
      <c r="F8851" s="96">
        <f t="shared" si="1521"/>
        <v>11.8</v>
      </c>
      <c r="G8851" s="96"/>
      <c r="H8851" s="74">
        <f t="shared" si="1522"/>
        <v>72</v>
      </c>
      <c r="I8851" s="53">
        <f t="shared" si="1520"/>
        <v>1.0126186056131936</v>
      </c>
      <c r="J8851" s="53">
        <f t="shared" si="1523"/>
        <v>-5.7395979259826993E-2</v>
      </c>
      <c r="K8851" s="53">
        <f t="shared" si="1524"/>
        <v>1.5105337665524803</v>
      </c>
      <c r="L8851" s="53">
        <f t="shared" si="1525"/>
        <v>23.678735789772343</v>
      </c>
      <c r="M8851" s="93">
        <f t="shared" si="1526"/>
        <v>2.8910164392352611</v>
      </c>
      <c r="N8851" s="53">
        <f t="shared" si="1527"/>
        <v>17.729982134393449</v>
      </c>
      <c r="O8851">
        <f t="shared" si="1528"/>
        <v>0.68489607890223814</v>
      </c>
      <c r="P8851" s="53">
        <f t="shared" si="1529"/>
        <v>10.421882717920871</v>
      </c>
      <c r="Q8851" s="53">
        <v>0.2</v>
      </c>
      <c r="R8851" s="53">
        <f t="shared" si="1530"/>
        <v>6.5919222173353882</v>
      </c>
    </row>
    <row r="8852" spans="2:18" ht="15">
      <c r="B8852" s="84">
        <v>39155</v>
      </c>
      <c r="C8852" s="85">
        <v>0</v>
      </c>
      <c r="D8852" s="86">
        <v>22.9</v>
      </c>
      <c r="E8852" s="87">
        <v>3.7</v>
      </c>
      <c r="F8852" s="96">
        <f t="shared" si="1521"/>
        <v>13.299999999999999</v>
      </c>
      <c r="G8852" s="96"/>
      <c r="H8852" s="74">
        <f t="shared" si="1522"/>
        <v>73</v>
      </c>
      <c r="I8852" s="53">
        <f t="shared" si="1520"/>
        <v>1.0120847867756111</v>
      </c>
      <c r="J8852" s="53">
        <f t="shared" si="1523"/>
        <v>-5.0520519437772707E-2</v>
      </c>
      <c r="K8852" s="53">
        <f t="shared" si="1524"/>
        <v>1.5177729987056969</v>
      </c>
      <c r="L8852" s="53">
        <f t="shared" si="1525"/>
        <v>23.960635734170932</v>
      </c>
      <c r="M8852" s="93">
        <f t="shared" si="1526"/>
        <v>3.0577981508470753</v>
      </c>
      <c r="N8852" s="53">
        <f t="shared" si="1527"/>
        <v>17.848341729926894</v>
      </c>
      <c r="O8852">
        <f t="shared" si="1528"/>
        <v>0.74756858186330444</v>
      </c>
      <c r="P8852" s="53">
        <f t="shared" si="1529"/>
        <v>11.495632544546529</v>
      </c>
      <c r="Q8852" s="53">
        <v>0.2</v>
      </c>
      <c r="R8852" s="53">
        <f t="shared" si="1530"/>
        <v>6.6947950834908347</v>
      </c>
    </row>
    <row r="8853" spans="2:18" ht="15">
      <c r="B8853" s="84">
        <v>39156</v>
      </c>
      <c r="C8853" s="85">
        <v>0</v>
      </c>
      <c r="D8853" s="86">
        <v>21.3</v>
      </c>
      <c r="E8853" s="87">
        <v>4.2</v>
      </c>
      <c r="F8853" s="96">
        <f t="shared" si="1521"/>
        <v>12.75</v>
      </c>
      <c r="G8853" s="96"/>
      <c r="H8853" s="74">
        <f t="shared" si="1522"/>
        <v>74</v>
      </c>
      <c r="I8853" s="53">
        <f t="shared" si="1520"/>
        <v>1.0115473918551963</v>
      </c>
      <c r="J8853" s="53">
        <f t="shared" si="1523"/>
        <v>-4.3635762185105259E-2</v>
      </c>
      <c r="K8853" s="53">
        <f t="shared" si="1524"/>
        <v>1.5250141955539771</v>
      </c>
      <c r="L8853" s="53">
        <f t="shared" si="1525"/>
        <v>24.242769165091758</v>
      </c>
      <c r="M8853" s="93">
        <f t="shared" si="1526"/>
        <v>2.8680780750862125</v>
      </c>
      <c r="N8853" s="53">
        <f t="shared" si="1527"/>
        <v>17.042339114922015</v>
      </c>
      <c r="O8853">
        <f t="shared" si="1528"/>
        <v>0.72403098065968829</v>
      </c>
      <c r="P8853" s="53">
        <f t="shared" si="1529"/>
        <v>11.090972781532219</v>
      </c>
      <c r="Q8853" s="53">
        <v>0.2</v>
      </c>
      <c r="R8853" s="53">
        <f t="shared" si="1530"/>
        <v>6.4860715928743797</v>
      </c>
    </row>
    <row r="8854" spans="2:18" ht="15">
      <c r="B8854" s="84">
        <v>39157</v>
      </c>
      <c r="C8854" s="85">
        <v>0</v>
      </c>
      <c r="D8854" s="86">
        <v>21.4</v>
      </c>
      <c r="E8854" s="87">
        <v>4.2</v>
      </c>
      <c r="F8854" s="96">
        <f t="shared" si="1521"/>
        <v>12.799999999999999</v>
      </c>
      <c r="G8854" s="96"/>
      <c r="H8854" s="74">
        <f t="shared" si="1522"/>
        <v>75</v>
      </c>
      <c r="I8854" s="53">
        <f t="shared" si="1520"/>
        <v>1.0110065798757517</v>
      </c>
      <c r="J8854" s="53">
        <f t="shared" si="1523"/>
        <v>-3.6743522560419961E-2</v>
      </c>
      <c r="K8854" s="53">
        <f t="shared" si="1524"/>
        <v>1.532256499755605</v>
      </c>
      <c r="L8854" s="53">
        <f t="shared" si="1525"/>
        <v>24.525043153844361</v>
      </c>
      <c r="M8854" s="93">
        <f t="shared" si="1526"/>
        <v>2.9147069982544638</v>
      </c>
      <c r="N8854" s="53">
        <f t="shared" si="1527"/>
        <v>17.291112047615854</v>
      </c>
      <c r="O8854">
        <f t="shared" si="1528"/>
        <v>0.72614369699223968</v>
      </c>
      <c r="P8854" s="53">
        <f t="shared" si="1529"/>
        <v>11.127227126087424</v>
      </c>
      <c r="Q8854" s="53">
        <v>0.2</v>
      </c>
      <c r="R8854" s="53">
        <f t="shared" si="1530"/>
        <v>6.5444726013634007</v>
      </c>
    </row>
    <row r="8855" spans="2:18" ht="15">
      <c r="B8855" s="84">
        <v>39158</v>
      </c>
      <c r="C8855" s="85">
        <v>0</v>
      </c>
      <c r="D8855" s="86">
        <v>18.899999999999999</v>
      </c>
      <c r="E8855" s="87">
        <v>4.7</v>
      </c>
      <c r="F8855" s="96">
        <f t="shared" si="1521"/>
        <v>11.799999999999999</v>
      </c>
      <c r="G8855" s="96"/>
      <c r="H8855" s="74">
        <f t="shared" si="1522"/>
        <v>76</v>
      </c>
      <c r="I8855" s="53">
        <f t="shared" si="1520"/>
        <v>1.0104625108722431</v>
      </c>
      <c r="J8855" s="53">
        <f t="shared" si="1523"/>
        <v>-2.9845607641223473E-2</v>
      </c>
      <c r="K8855" s="53">
        <f t="shared" si="1524"/>
        <v>1.5394990713745209</v>
      </c>
      <c r="L8855" s="53">
        <f t="shared" si="1525"/>
        <v>24.807365440262192</v>
      </c>
      <c r="M8855" s="93">
        <f t="shared" si="1526"/>
        <v>2.5912898930410306</v>
      </c>
      <c r="N8855" s="53">
        <f t="shared" si="1527"/>
        <v>15.891823680118847</v>
      </c>
      <c r="O8855">
        <f t="shared" si="1528"/>
        <v>0.68489607890223814</v>
      </c>
      <c r="P8855" s="53">
        <f t="shared" si="1529"/>
        <v>10.421882717920871</v>
      </c>
      <c r="Q8855" s="53">
        <v>0.2</v>
      </c>
      <c r="R8855" s="53">
        <f t="shared" si="1530"/>
        <v>6.1808019847962647</v>
      </c>
    </row>
    <row r="8856" spans="2:18" ht="15">
      <c r="B8856" s="84">
        <v>39159</v>
      </c>
      <c r="C8856" s="85">
        <v>0</v>
      </c>
      <c r="D8856" s="86">
        <v>18.100000000000001</v>
      </c>
      <c r="E8856" s="87">
        <v>4.5</v>
      </c>
      <c r="F8856" s="96">
        <f t="shared" si="1521"/>
        <v>11.3</v>
      </c>
      <c r="G8856" s="96"/>
      <c r="H8856" s="74">
        <f t="shared" si="1522"/>
        <v>77</v>
      </c>
      <c r="I8856" s="53">
        <f t="shared" si="1520"/>
        <v>1.0099153458434418</v>
      </c>
      <c r="J8856" s="53">
        <f t="shared" si="1523"/>
        <v>-2.2943816669741025E-2</v>
      </c>
      <c r="K8856" s="53">
        <f t="shared" si="1524"/>
        <v>1.546741085675797</v>
      </c>
      <c r="L8856" s="53">
        <f t="shared" si="1525"/>
        <v>25.089644473010019</v>
      </c>
      <c r="M8856" s="93">
        <f t="shared" si="1526"/>
        <v>2.5214852036102404</v>
      </c>
      <c r="N8856" s="53">
        <f t="shared" si="1527"/>
        <v>15.729426299288027</v>
      </c>
      <c r="O8856">
        <f t="shared" si="1528"/>
        <v>0.66505069515847637</v>
      </c>
      <c r="P8856" s="53">
        <f t="shared" si="1529"/>
        <v>10.084417259960709</v>
      </c>
      <c r="Q8856" s="53">
        <v>0.2</v>
      </c>
      <c r="R8856" s="53">
        <f t="shared" si="1530"/>
        <v>6.119434361091213</v>
      </c>
    </row>
    <row r="8857" spans="2:18" ht="15">
      <c r="B8857" s="84">
        <v>39160</v>
      </c>
      <c r="C8857" s="85">
        <v>1</v>
      </c>
      <c r="D8857" s="86">
        <v>13.3</v>
      </c>
      <c r="E8857" s="87">
        <v>2.5</v>
      </c>
      <c r="F8857" s="96">
        <f t="shared" si="1521"/>
        <v>7.9</v>
      </c>
      <c r="G8857" s="96"/>
      <c r="H8857" s="74">
        <f t="shared" si="1522"/>
        <v>78</v>
      </c>
      <c r="I8857" s="53">
        <f t="shared" si="1520"/>
        <v>1.0093652467042828</v>
      </c>
      <c r="J8857" s="53">
        <f t="shared" si="1523"/>
        <v>-1.6039941208328922E-2</v>
      </c>
      <c r="K8857" s="53">
        <f t="shared" si="1524"/>
        <v>1.5539817309362038</v>
      </c>
      <c r="L8857" s="53">
        <f t="shared" si="1525"/>
        <v>25.371789447885813</v>
      </c>
      <c r="M8857" s="93">
        <f t="shared" si="1526"/>
        <v>2.0067606352826739</v>
      </c>
      <c r="N8857" s="53">
        <f t="shared" si="1527"/>
        <v>14.17463543297618</v>
      </c>
      <c r="O8857">
        <f t="shared" si="1528"/>
        <v>0.5429276807238258</v>
      </c>
      <c r="P8857" s="53">
        <f t="shared" si="1529"/>
        <v>8.0369884225602579</v>
      </c>
      <c r="Q8857" s="53">
        <v>0.2</v>
      </c>
      <c r="R8857" s="53">
        <f t="shared" si="1530"/>
        <v>5.5983758303157787</v>
      </c>
    </row>
    <row r="8858" spans="2:18" ht="15">
      <c r="B8858" s="84">
        <v>39161</v>
      </c>
      <c r="C8858" s="85">
        <v>14</v>
      </c>
      <c r="D8858" s="86">
        <v>10.1</v>
      </c>
      <c r="E8858" s="87">
        <v>2.7</v>
      </c>
      <c r="F8858" s="96">
        <f t="shared" si="1521"/>
        <v>6.4</v>
      </c>
      <c r="G8858" s="96"/>
      <c r="H8858" s="74">
        <f t="shared" si="1522"/>
        <v>79</v>
      </c>
      <c r="I8858" s="53">
        <f t="shared" si="1520"/>
        <v>1.0088123762379517</v>
      </c>
      <c r="J8858" s="53">
        <f t="shared" si="1523"/>
        <v>-9.1357653031883066E-3</v>
      </c>
      <c r="K8858" s="53">
        <f t="shared" si="1524"/>
        <v>1.5612202062701253</v>
      </c>
      <c r="L8858" s="53">
        <f t="shared" si="1525"/>
        <v>25.653710344108205</v>
      </c>
      <c r="M8858" s="93">
        <f t="shared" si="1526"/>
        <v>1.5815425699974528</v>
      </c>
      <c r="N8858" s="53">
        <f t="shared" si="1527"/>
        <v>11.86355827929099</v>
      </c>
      <c r="O8858">
        <f t="shared" si="1528"/>
        <v>0.49561767917449667</v>
      </c>
      <c r="P8858" s="53">
        <f t="shared" si="1529"/>
        <v>7.2585514907624775</v>
      </c>
      <c r="Q8858" s="53">
        <v>0.2</v>
      </c>
      <c r="R8858" s="53">
        <f t="shared" si="1530"/>
        <v>5.0151343030827684</v>
      </c>
    </row>
    <row r="8859" spans="2:18" ht="15">
      <c r="B8859" s="84">
        <v>39162</v>
      </c>
      <c r="C8859" s="85">
        <v>0</v>
      </c>
      <c r="D8859" s="86">
        <v>12.5</v>
      </c>
      <c r="E8859" s="87">
        <v>1.3</v>
      </c>
      <c r="F8859" s="96">
        <f t="shared" si="1521"/>
        <v>6.9</v>
      </c>
      <c r="G8859" s="96"/>
      <c r="H8859" s="74">
        <f t="shared" si="1522"/>
        <v>80</v>
      </c>
      <c r="I8859" s="53">
        <f t="shared" si="1520"/>
        <v>1.0082568980477142</v>
      </c>
      <c r="J8859" s="53">
        <f t="shared" si="1523"/>
        <v>-2.2330656551013675E-3</v>
      </c>
      <c r="K8859" s="53">
        <f t="shared" si="1524"/>
        <v>1.5684557194709616</v>
      </c>
      <c r="L8859" s="53">
        <f t="shared" si="1525"/>
        <v>25.935317958584541</v>
      </c>
      <c r="M8859" s="93">
        <f t="shared" si="1526"/>
        <v>2.0076916594879135</v>
      </c>
      <c r="N8859" s="53">
        <f t="shared" si="1527"/>
        <v>14.755349791751341</v>
      </c>
      <c r="O8859">
        <f t="shared" si="1528"/>
        <v>0.51096962479543406</v>
      </c>
      <c r="P8859" s="53">
        <f t="shared" si="1529"/>
        <v>7.5101812239281029</v>
      </c>
      <c r="Q8859" s="53">
        <v>0.2</v>
      </c>
      <c r="R8859" s="53">
        <f t="shared" si="1530"/>
        <v>5.6696950136958666</v>
      </c>
    </row>
    <row r="8860" spans="2:18" ht="15">
      <c r="B8860" s="84">
        <v>39163</v>
      </c>
      <c r="C8860" s="85">
        <v>0</v>
      </c>
      <c r="D8860" s="86">
        <v>12.7</v>
      </c>
      <c r="E8860" s="87">
        <v>-0.3</v>
      </c>
      <c r="F8860" s="96">
        <f t="shared" si="1521"/>
        <v>6.1999999999999993</v>
      </c>
      <c r="G8860" s="96"/>
      <c r="H8860" s="74">
        <f t="shared" si="1522"/>
        <v>81</v>
      </c>
      <c r="I8860" s="53">
        <f t="shared" si="1520"/>
        <v>1.0076989765085038</v>
      </c>
      <c r="J8860" s="53">
        <f t="shared" si="1523"/>
        <v>4.6663882040709195E-3</v>
      </c>
      <c r="K8860" s="53">
        <f t="shared" si="1524"/>
        <v>1.5756874848680738</v>
      </c>
      <c r="L8860" s="53">
        <f t="shared" si="1525"/>
        <v>26.216523938157994</v>
      </c>
      <c r="M8860" s="93">
        <f t="shared" si="1526"/>
        <v>2.1245037365858588</v>
      </c>
      <c r="N8860" s="53">
        <f t="shared" si="1527"/>
        <v>16.06925362498782</v>
      </c>
      <c r="O8860">
        <f t="shared" si="1528"/>
        <v>0.48959098753464431</v>
      </c>
      <c r="P8860" s="53">
        <f t="shared" si="1529"/>
        <v>7.1600317007956766</v>
      </c>
      <c r="Q8860" s="53">
        <v>0.2</v>
      </c>
      <c r="R8860" s="53">
        <f t="shared" si="1530"/>
        <v>5.9136739869838477</v>
      </c>
    </row>
    <row r="8861" spans="2:18" ht="15">
      <c r="B8861" s="84">
        <v>39164</v>
      </c>
      <c r="C8861" s="85">
        <v>0</v>
      </c>
      <c r="D8861" s="86">
        <v>15</v>
      </c>
      <c r="E8861" s="87">
        <v>1</v>
      </c>
      <c r="F8861" s="96">
        <f t="shared" si="1521"/>
        <v>8</v>
      </c>
      <c r="G8861" s="96"/>
      <c r="H8861" s="74">
        <f t="shared" si="1522"/>
        <v>82</v>
      </c>
      <c r="I8861" s="53">
        <f t="shared" si="1520"/>
        <v>1.00713877671828</v>
      </c>
      <c r="J8861" s="53">
        <f t="shared" si="1523"/>
        <v>1.1560833730371266E-2</v>
      </c>
      <c r="K8861" s="53">
        <f t="shared" si="1524"/>
        <v>1.5829147211992498</v>
      </c>
      <c r="L8861" s="53">
        <f t="shared" si="1525"/>
        <v>26.497240809835752</v>
      </c>
      <c r="M8861" s="93">
        <f t="shared" si="1526"/>
        <v>2.3954320172734231</v>
      </c>
      <c r="N8861" s="53">
        <f t="shared" si="1527"/>
        <v>16.854411456892482</v>
      </c>
      <c r="O8861">
        <f t="shared" si="1528"/>
        <v>0.54621768965488293</v>
      </c>
      <c r="P8861" s="53">
        <f t="shared" si="1529"/>
        <v>8.0914455460972867</v>
      </c>
      <c r="Q8861" s="53">
        <v>0.2</v>
      </c>
      <c r="R8861" s="53">
        <f t="shared" si="1530"/>
        <v>6.1902074239270126</v>
      </c>
    </row>
    <row r="8862" spans="2:18" ht="15">
      <c r="B8862" s="84">
        <v>39165</v>
      </c>
      <c r="C8862" s="85">
        <v>0</v>
      </c>
      <c r="D8862" s="86">
        <v>10.199999999999999</v>
      </c>
      <c r="E8862" s="87">
        <v>3.3</v>
      </c>
      <c r="F8862" s="96">
        <f t="shared" si="1521"/>
        <v>6.75</v>
      </c>
      <c r="G8862" s="96"/>
      <c r="H8862" s="74">
        <f t="shared" si="1522"/>
        <v>83</v>
      </c>
      <c r="I8862" s="53">
        <f t="shared" si="1520"/>
        <v>1.0065764644491733</v>
      </c>
      <c r="J8862" s="53">
        <f t="shared" si="1523"/>
        <v>1.8448515183421749E-2</v>
      </c>
      <c r="K8862" s="53">
        <f t="shared" si="1524"/>
        <v>1.5901366494986231</v>
      </c>
      <c r="L8862" s="53">
        <f t="shared" si="1525"/>
        <v>26.777382009003592</v>
      </c>
      <c r="M8862" s="93">
        <f t="shared" si="1526"/>
        <v>1.6171251435242788</v>
      </c>
      <c r="N8862" s="53">
        <f t="shared" si="1527"/>
        <v>11.957532806592702</v>
      </c>
      <c r="O8862">
        <f t="shared" si="1528"/>
        <v>0.50632090218681092</v>
      </c>
      <c r="P8862" s="53">
        <f t="shared" si="1529"/>
        <v>7.4338848995750606</v>
      </c>
      <c r="Q8862" s="53">
        <v>0.2</v>
      </c>
      <c r="R8862" s="53">
        <f t="shared" si="1530"/>
        <v>5.0540031903522182</v>
      </c>
    </row>
    <row r="8863" spans="2:18" ht="15">
      <c r="B8863" s="84">
        <v>39166</v>
      </c>
      <c r="C8863" s="85">
        <v>0.8</v>
      </c>
      <c r="D8863" s="86">
        <v>10.3</v>
      </c>
      <c r="E8863" s="87">
        <v>2.7</v>
      </c>
      <c r="F8863" s="96">
        <f t="shared" si="1521"/>
        <v>6.5</v>
      </c>
      <c r="G8863" s="96"/>
      <c r="H8863" s="74">
        <f t="shared" si="1522"/>
        <v>84</v>
      </c>
      <c r="I8863" s="53">
        <f t="shared" si="1520"/>
        <v>1.0060122060984309</v>
      </c>
      <c r="J8863" s="53">
        <f t="shared" si="1523"/>
        <v>2.532768343999826E-2</v>
      </c>
      <c r="K8863" s="53">
        <f t="shared" si="1524"/>
        <v>1.5973524909999501</v>
      </c>
      <c r="L8863" s="53">
        <f t="shared" si="1525"/>
        <v>27.056861905635163</v>
      </c>
      <c r="M8863" s="93">
        <f t="shared" si="1526"/>
        <v>1.69742255369813</v>
      </c>
      <c r="N8863" s="53">
        <f t="shared" si="1527"/>
        <v>12.680405521918829</v>
      </c>
      <c r="O8863">
        <f t="shared" si="1528"/>
        <v>0.4986553243273773</v>
      </c>
      <c r="P8863" s="53">
        <f t="shared" si="1529"/>
        <v>7.3082650054301794</v>
      </c>
      <c r="Q8863" s="53">
        <v>0.2</v>
      </c>
      <c r="R8863" s="53">
        <f t="shared" si="1530"/>
        <v>5.1973959284596258</v>
      </c>
    </row>
    <row r="8864" spans="2:18" ht="15">
      <c r="B8864" s="84">
        <v>39167</v>
      </c>
      <c r="C8864" s="85">
        <v>0</v>
      </c>
      <c r="D8864" s="86">
        <v>15.7</v>
      </c>
      <c r="E8864" s="87">
        <v>5.8</v>
      </c>
      <c r="F8864" s="96">
        <f t="shared" si="1521"/>
        <v>10.75</v>
      </c>
      <c r="G8864" s="96"/>
      <c r="H8864" s="74">
        <f t="shared" si="1522"/>
        <v>85</v>
      </c>
      <c r="I8864" s="53">
        <f t="shared" si="1520"/>
        <v>1.0054461686391769</v>
      </c>
      <c r="J8864" s="53">
        <f t="shared" si="1523"/>
        <v>3.2196595806683208E-2</v>
      </c>
      <c r="K8864" s="53">
        <f t="shared" si="1524"/>
        <v>1.6045614650551407</v>
      </c>
      <c r="L8864" s="53">
        <f t="shared" si="1525"/>
        <v>27.335595828507749</v>
      </c>
      <c r="M8864" s="93">
        <f t="shared" si="1526"/>
        <v>2.2995969713313116</v>
      </c>
      <c r="N8864" s="53">
        <f t="shared" si="1527"/>
        <v>14.621605535220427</v>
      </c>
      <c r="O8864">
        <f t="shared" si="1528"/>
        <v>0.6438026687081374</v>
      </c>
      <c r="P8864" s="53">
        <f t="shared" si="1529"/>
        <v>9.7245102124751863</v>
      </c>
      <c r="Q8864" s="53">
        <v>0.2</v>
      </c>
      <c r="R8864" s="53">
        <f t="shared" si="1530"/>
        <v>5.8450296793205965</v>
      </c>
    </row>
    <row r="8865" spans="2:18" ht="15">
      <c r="B8865" s="84">
        <v>39168</v>
      </c>
      <c r="C8865" s="85">
        <v>0.6</v>
      </c>
      <c r="D8865" s="86">
        <v>14.9</v>
      </c>
      <c r="E8865" s="87">
        <v>3.3</v>
      </c>
      <c r="F8865" s="96">
        <f t="shared" si="1521"/>
        <v>9.1</v>
      </c>
      <c r="G8865" s="96"/>
      <c r="H8865" s="74">
        <f t="shared" si="1522"/>
        <v>86</v>
      </c>
      <c r="I8865" s="53">
        <f t="shared" si="1520"/>
        <v>1.0048785195710022</v>
      </c>
      <c r="J8865" s="53">
        <f t="shared" si="1523"/>
        <v>3.9053515832760941E-2</v>
      </c>
      <c r="K8865" s="53">
        <f t="shared" si="1524"/>
        <v>1.6117627870679505</v>
      </c>
      <c r="L8865" s="53">
        <f t="shared" si="1525"/>
        <v>27.613500087438954</v>
      </c>
      <c r="M8865" s="93">
        <f t="shared" si="1526"/>
        <v>2.3692026313545531</v>
      </c>
      <c r="N8865" s="53">
        <f t="shared" si="1527"/>
        <v>15.988192704754377</v>
      </c>
      <c r="O8865">
        <f t="shared" si="1528"/>
        <v>0.58357594466329166</v>
      </c>
      <c r="P8865" s="53">
        <f t="shared" si="1529"/>
        <v>8.7126338277919171</v>
      </c>
      <c r="Q8865" s="53">
        <v>0.2</v>
      </c>
      <c r="R8865" s="53">
        <f t="shared" si="1530"/>
        <v>6.0615469577918493</v>
      </c>
    </row>
    <row r="8866" spans="2:18" ht="15">
      <c r="B8866" s="84">
        <v>39169</v>
      </c>
      <c r="C8866" s="85">
        <v>0</v>
      </c>
      <c r="D8866" s="86">
        <v>14.9</v>
      </c>
      <c r="E8866" s="87">
        <v>2.6</v>
      </c>
      <c r="F8866" s="96">
        <f t="shared" si="1521"/>
        <v>8.75</v>
      </c>
      <c r="G8866" s="96"/>
      <c r="H8866" s="74">
        <f t="shared" si="1522"/>
        <v>87</v>
      </c>
      <c r="I8866" s="53">
        <f t="shared" si="1520"/>
        <v>1.0043094268703985</v>
      </c>
      <c r="J8866" s="53">
        <f t="shared" si="1523"/>
        <v>4.5896713124505203E-2</v>
      </c>
      <c r="K8866" s="53">
        <f t="shared" si="1524"/>
        <v>1.6189556664427691</v>
      </c>
      <c r="L8866" s="53">
        <f t="shared" si="1525"/>
        <v>27.890491993561984</v>
      </c>
      <c r="M8866" s="93">
        <f t="shared" si="1526"/>
        <v>2.4320512924561877</v>
      </c>
      <c r="N8866" s="53">
        <f t="shared" si="1527"/>
        <v>16.628675274319292</v>
      </c>
      <c r="O8866">
        <f t="shared" si="1528"/>
        <v>0.57145397735908887</v>
      </c>
      <c r="P8866" s="53">
        <f t="shared" si="1529"/>
        <v>8.5105100835309031</v>
      </c>
      <c r="Q8866" s="53">
        <v>0.2</v>
      </c>
      <c r="R8866" s="53">
        <f t="shared" si="1530"/>
        <v>6.1832271308531146</v>
      </c>
    </row>
    <row r="8867" spans="2:18" ht="15">
      <c r="B8867" s="84">
        <v>39170</v>
      </c>
      <c r="C8867" s="85">
        <v>0.4</v>
      </c>
      <c r="D8867" s="86">
        <v>17.3</v>
      </c>
      <c r="E8867" s="87">
        <v>4.8</v>
      </c>
      <c r="F8867" s="96">
        <f t="shared" si="1521"/>
        <v>11.05</v>
      </c>
      <c r="G8867" s="96"/>
      <c r="H8867" s="74">
        <f t="shared" si="1522"/>
        <v>88</v>
      </c>
      <c r="I8867" s="53">
        <f t="shared" si="1520"/>
        <v>1.0037390589410518</v>
      </c>
      <c r="J8867" s="53">
        <f t="shared" si="1523"/>
        <v>5.2724463162001092E-2</v>
      </c>
      <c r="K8867" s="53">
        <f t="shared" si="1524"/>
        <v>1.6261393045485024</v>
      </c>
      <c r="L8867" s="53">
        <f t="shared" si="1525"/>
        <v>28.16648987766035</v>
      </c>
      <c r="M8867" s="93">
        <f t="shared" si="1526"/>
        <v>2.6905001828773871</v>
      </c>
      <c r="N8867" s="53">
        <f t="shared" si="1527"/>
        <v>16.929208595508502</v>
      </c>
      <c r="O8867">
        <f t="shared" si="1528"/>
        <v>0.65531774912245988</v>
      </c>
      <c r="P8867" s="53">
        <f t="shared" si="1529"/>
        <v>9.9193738160103813</v>
      </c>
      <c r="Q8867" s="53">
        <v>0.2</v>
      </c>
      <c r="R8867" s="53">
        <f t="shared" si="1530"/>
        <v>6.3740633349254043</v>
      </c>
    </row>
    <row r="8868" spans="2:18" ht="15">
      <c r="B8868" s="84">
        <v>39171</v>
      </c>
      <c r="C8868" s="85">
        <v>0</v>
      </c>
      <c r="D8868" s="86">
        <v>10.9</v>
      </c>
      <c r="E8868" s="87">
        <v>4.2</v>
      </c>
      <c r="F8868" s="96">
        <f t="shared" si="1521"/>
        <v>7.5500000000000007</v>
      </c>
      <c r="G8868" s="96"/>
      <c r="H8868" s="74">
        <f t="shared" si="1522"/>
        <v>89</v>
      </c>
      <c r="I8868" s="53">
        <f t="shared" si="1520"/>
        <v>1.0031675845640089</v>
      </c>
      <c r="J8868" s="53">
        <f t="shared" si="1523"/>
        <v>5.9535047119606721E-2</v>
      </c>
      <c r="K8868" s="53">
        <f t="shared" si="1524"/>
        <v>1.6333128926975893</v>
      </c>
      <c r="L8868" s="53">
        <f t="shared" si="1525"/>
        <v>28.441413106584648</v>
      </c>
      <c r="M8868" s="93">
        <f t="shared" si="1526"/>
        <v>1.7476964698352031</v>
      </c>
      <c r="N8868" s="53">
        <f t="shared" si="1527"/>
        <v>12.515191322967052</v>
      </c>
      <c r="O8868">
        <f t="shared" si="1528"/>
        <v>0.53154884281145787</v>
      </c>
      <c r="P8868" s="53">
        <f t="shared" si="1529"/>
        <v>7.848961184732639</v>
      </c>
      <c r="Q8868" s="53">
        <v>0.2</v>
      </c>
      <c r="R8868" s="53">
        <f t="shared" si="1530"/>
        <v>5.2172900467221162</v>
      </c>
    </row>
    <row r="8869" spans="2:18" ht="15">
      <c r="B8869" s="84">
        <v>39172</v>
      </c>
      <c r="C8869" s="85">
        <v>28.8</v>
      </c>
      <c r="D8869" s="86">
        <v>11.3</v>
      </c>
      <c r="E8869" s="87">
        <v>2.9</v>
      </c>
      <c r="F8869" s="96">
        <f t="shared" si="1521"/>
        <v>7.1000000000000005</v>
      </c>
      <c r="G8869" s="96"/>
      <c r="H8869" s="74">
        <f t="shared" si="1522"/>
        <v>90</v>
      </c>
      <c r="I8869" s="53">
        <f t="shared" si="1520"/>
        <v>1.0025951728477318</v>
      </c>
      <c r="J8869" s="53">
        <f t="shared" si="1523"/>
        <v>6.6326751691181615E-2</v>
      </c>
      <c r="K8869" s="53">
        <f t="shared" si="1524"/>
        <v>1.6404756101403113</v>
      </c>
      <c r="L8869" s="53">
        <f t="shared" si="1525"/>
        <v>28.715182097778587</v>
      </c>
      <c r="M8869" s="93">
        <f t="shared" si="1526"/>
        <v>1.9406626092417325</v>
      </c>
      <c r="N8869" s="53">
        <f t="shared" si="1527"/>
        <v>14.148165751887694</v>
      </c>
      <c r="O8869">
        <f t="shared" si="1528"/>
        <v>0.51722604998727895</v>
      </c>
      <c r="P8869" s="53">
        <f t="shared" si="1529"/>
        <v>7.6129996800279249</v>
      </c>
      <c r="Q8869" s="53">
        <v>0.2</v>
      </c>
      <c r="R8869" s="53">
        <f t="shared" si="1530"/>
        <v>5.5488866166257607</v>
      </c>
    </row>
    <row r="8870" spans="2:18" ht="15">
      <c r="B8870" s="84">
        <v>39173</v>
      </c>
      <c r="C8870" s="85">
        <v>1.2</v>
      </c>
      <c r="D8870" s="86">
        <v>16.5</v>
      </c>
      <c r="E8870" s="87">
        <v>4.2</v>
      </c>
      <c r="F8870" s="96">
        <f t="shared" si="1521"/>
        <v>10.35</v>
      </c>
      <c r="G8870" s="96"/>
      <c r="H8870" s="74">
        <f t="shared" si="1522"/>
        <v>91</v>
      </c>
      <c r="I8870" s="53">
        <f t="shared" si="1520"/>
        <v>1.002021993178057</v>
      </c>
      <c r="J8870" s="53">
        <f t="shared" si="1523"/>
        <v>7.3097868921165612E-2</v>
      </c>
      <c r="K8870" s="53">
        <f t="shared" si="1524"/>
        <v>1.6476266220746334</v>
      </c>
      <c r="L8870" s="53">
        <f t="shared" si="1525"/>
        <v>28.987718331942702</v>
      </c>
      <c r="M8870" s="93">
        <f t="shared" si="1526"/>
        <v>2.6800596558765291</v>
      </c>
      <c r="N8870" s="53">
        <f t="shared" si="1527"/>
        <v>17.282855935154352</v>
      </c>
      <c r="O8870">
        <f t="shared" si="1528"/>
        <v>0.62872447973895274</v>
      </c>
      <c r="P8870" s="53">
        <f t="shared" si="1529"/>
        <v>9.4700151924098659</v>
      </c>
      <c r="Q8870" s="53">
        <v>0.2</v>
      </c>
      <c r="R8870" s="53">
        <f t="shared" si="1530"/>
        <v>6.4155465725296619</v>
      </c>
    </row>
    <row r="8871" spans="2:18" ht="15">
      <c r="B8871" s="84">
        <v>39174</v>
      </c>
      <c r="C8871" s="85">
        <v>0</v>
      </c>
      <c r="D8871" s="86">
        <v>17.100000000000001</v>
      </c>
      <c r="E8871" s="87">
        <v>7.4</v>
      </c>
      <c r="F8871" s="96">
        <f t="shared" si="1521"/>
        <v>12.25</v>
      </c>
      <c r="G8871" s="96"/>
      <c r="H8871" s="74">
        <f t="shared" si="1522"/>
        <v>92</v>
      </c>
      <c r="I8871" s="53">
        <f t="shared" si="1520"/>
        <v>1.0014482151680699</v>
      </c>
      <c r="J8871" s="53">
        <f t="shared" si="1523"/>
        <v>7.9846696042596615E-2</v>
      </c>
      <c r="K8871" s="53">
        <f t="shared" si="1524"/>
        <v>1.6547650776719465</v>
      </c>
      <c r="L8871" s="53">
        <f t="shared" si="1525"/>
        <v>29.258944363867705</v>
      </c>
      <c r="M8871" s="93">
        <f t="shared" si="1526"/>
        <v>2.5644159542699918</v>
      </c>
      <c r="N8871" s="53">
        <f t="shared" si="1527"/>
        <v>15.491498939836607</v>
      </c>
      <c r="O8871">
        <f t="shared" si="1528"/>
        <v>0.70319710793844881</v>
      </c>
      <c r="P8871" s="53">
        <f t="shared" si="1529"/>
        <v>10.734187883142379</v>
      </c>
      <c r="Q8871" s="53">
        <v>0.2</v>
      </c>
      <c r="R8871" s="53">
        <f t="shared" si="1530"/>
        <v>6.1133664316606469</v>
      </c>
    </row>
    <row r="8872" spans="2:18" ht="15">
      <c r="B8872" s="84">
        <v>39175</v>
      </c>
      <c r="C8872" s="85">
        <v>0</v>
      </c>
      <c r="D8872" s="86">
        <v>18.899999999999999</v>
      </c>
      <c r="E8872" s="87">
        <v>5.5</v>
      </c>
      <c r="F8872" s="96">
        <f t="shared" si="1521"/>
        <v>12.2</v>
      </c>
      <c r="G8872" s="96"/>
      <c r="H8872" s="74">
        <f t="shared" si="1522"/>
        <v>93</v>
      </c>
      <c r="I8872" s="53">
        <f t="shared" si="1520"/>
        <v>1.0008740086079151</v>
      </c>
      <c r="J8872" s="53">
        <f t="shared" si="1523"/>
        <v>8.6571535323147847E-2</v>
      </c>
      <c r="K8872" s="53">
        <f t="shared" si="1524"/>
        <v>1.6618901081192283</v>
      </c>
      <c r="L8872" s="53">
        <f t="shared" si="1525"/>
        <v>29.528783831472477</v>
      </c>
      <c r="M8872" s="93">
        <f t="shared" si="1526"/>
        <v>3.0368174619944357</v>
      </c>
      <c r="N8872" s="53">
        <f t="shared" si="1527"/>
        <v>18.375826474375607</v>
      </c>
      <c r="O8872">
        <f t="shared" si="1528"/>
        <v>0.70114279888176989</v>
      </c>
      <c r="P8872" s="53">
        <f t="shared" si="1529"/>
        <v>10.699079407335368</v>
      </c>
      <c r="Q8872" s="53">
        <v>0.2</v>
      </c>
      <c r="R8872" s="53">
        <f t="shared" si="1530"/>
        <v>6.7573295498317014</v>
      </c>
    </row>
    <row r="8873" spans="2:18" ht="15">
      <c r="B8873" s="84">
        <v>39176</v>
      </c>
      <c r="C8873" s="85">
        <v>9</v>
      </c>
      <c r="D8873" s="86">
        <v>18.100000000000001</v>
      </c>
      <c r="E8873" s="87">
        <v>6.9</v>
      </c>
      <c r="F8873" s="96">
        <f t="shared" si="1521"/>
        <v>12.5</v>
      </c>
      <c r="G8873" s="96"/>
      <c r="H8873" s="74">
        <f t="shared" si="1522"/>
        <v>94</v>
      </c>
      <c r="I8873" s="53">
        <f t="shared" si="1520"/>
        <v>1.0002995434145516</v>
      </c>
      <c r="J8873" s="53">
        <f t="shared" si="1523"/>
        <v>9.3270693920241857E-2</v>
      </c>
      <c r="K8873" s="53">
        <f t="shared" si="1524"/>
        <v>1.6690008246782839</v>
      </c>
      <c r="L8873" s="53">
        <f t="shared" si="1525"/>
        <v>29.79716146308386</v>
      </c>
      <c r="M8873" s="93">
        <f t="shared" si="1526"/>
        <v>2.8296062604478252</v>
      </c>
      <c r="N8873" s="53">
        <f t="shared" si="1527"/>
        <v>16.952463852233837</v>
      </c>
      <c r="O8873">
        <f t="shared" si="1528"/>
        <v>0.7135476731207917</v>
      </c>
      <c r="P8873" s="53">
        <f t="shared" si="1529"/>
        <v>10.911278230138578</v>
      </c>
      <c r="Q8873" s="53">
        <v>0.2</v>
      </c>
      <c r="R8873" s="53">
        <f t="shared" si="1530"/>
        <v>6.453416840588071</v>
      </c>
    </row>
    <row r="8874" spans="2:18" ht="15">
      <c r="B8874" s="84">
        <v>39177</v>
      </c>
      <c r="C8874" s="85">
        <v>0</v>
      </c>
      <c r="D8874" s="86">
        <v>20.3</v>
      </c>
      <c r="E8874" s="87">
        <v>5.6</v>
      </c>
      <c r="F8874" s="96">
        <f t="shared" si="1521"/>
        <v>12.95</v>
      </c>
      <c r="G8874" s="96"/>
      <c r="H8874" s="74">
        <f t="shared" si="1522"/>
        <v>95</v>
      </c>
      <c r="I8874" s="53">
        <f t="shared" si="1520"/>
        <v>0.99972498958147271</v>
      </c>
      <c r="J8874" s="53">
        <f t="shared" si="1523"/>
        <v>9.9942483746302629E-2</v>
      </c>
      <c r="K8874" s="53">
        <f t="shared" si="1524"/>
        <v>1.6760963167629146</v>
      </c>
      <c r="L8874" s="53">
        <f t="shared" si="1525"/>
        <v>30.064003082998685</v>
      </c>
      <c r="M8874" s="93">
        <f t="shared" si="1526"/>
        <v>3.3193272273589627</v>
      </c>
      <c r="N8874" s="53">
        <f t="shared" si="1527"/>
        <v>19.595411862381255</v>
      </c>
      <c r="O8874">
        <f t="shared" si="1528"/>
        <v>0.73251416262319236</v>
      </c>
      <c r="P8874" s="53">
        <f t="shared" si="1529"/>
        <v>11.236625858540162</v>
      </c>
      <c r="Q8874" s="53">
        <v>0.2</v>
      </c>
      <c r="R8874" s="53">
        <f t="shared" si="1530"/>
        <v>7.070244932780227</v>
      </c>
    </row>
    <row r="8875" spans="2:18" ht="15">
      <c r="B8875" s="84">
        <v>39178</v>
      </c>
      <c r="C8875" s="85">
        <v>0</v>
      </c>
      <c r="D8875" s="86">
        <v>22.1</v>
      </c>
      <c r="E8875" s="87">
        <v>4.8</v>
      </c>
      <c r="F8875" s="96">
        <f t="shared" si="1521"/>
        <v>13.450000000000001</v>
      </c>
      <c r="G8875" s="96"/>
      <c r="H8875" s="74">
        <f t="shared" si="1522"/>
        <v>96</v>
      </c>
      <c r="I8875" s="53">
        <f t="shared" si="1520"/>
        <v>0.99915051712840108</v>
      </c>
      <c r="J8875" s="53">
        <f t="shared" si="1523"/>
        <v>0.10658522134519043</v>
      </c>
      <c r="K8875" s="53">
        <f t="shared" si="1524"/>
        <v>1.6831756500350499</v>
      </c>
      <c r="L8875" s="53">
        <f t="shared" si="1525"/>
        <v>30.32923561537109</v>
      </c>
      <c r="M8875" s="93">
        <f t="shared" si="1526"/>
        <v>3.6917646907974309</v>
      </c>
      <c r="N8875" s="53">
        <f t="shared" si="1527"/>
        <v>21.4453647819373</v>
      </c>
      <c r="O8875">
        <f t="shared" si="1528"/>
        <v>0.75410266113169311</v>
      </c>
      <c r="P8875" s="53">
        <f t="shared" si="1529"/>
        <v>11.608257267651117</v>
      </c>
      <c r="Q8875" s="53">
        <v>0.2</v>
      </c>
      <c r="R8875" s="53">
        <f t="shared" si="1530"/>
        <v>7.5132042531165464</v>
      </c>
    </row>
    <row r="8876" spans="2:18" ht="15">
      <c r="B8876" s="84">
        <v>39179</v>
      </c>
      <c r="C8876" s="85">
        <v>0</v>
      </c>
      <c r="D8876" s="86">
        <v>22.1</v>
      </c>
      <c r="E8876" s="87">
        <v>6.5</v>
      </c>
      <c r="F8876" s="96">
        <f t="shared" si="1521"/>
        <v>14.3</v>
      </c>
      <c r="G8876" s="96"/>
      <c r="H8876" s="74">
        <f t="shared" si="1522"/>
        <v>97</v>
      </c>
      <c r="I8876" s="53">
        <f t="shared" si="1520"/>
        <v>0.99857629605097809</v>
      </c>
      <c r="J8876" s="53">
        <f t="shared" si="1523"/>
        <v>0.11319722778085846</v>
      </c>
      <c r="K8876" s="53">
        <f t="shared" si="1524"/>
        <v>1.690237864521094</v>
      </c>
      <c r="L8876" s="53">
        <f t="shared" si="1525"/>
        <v>30.592787086471208</v>
      </c>
      <c r="M8876" s="93">
        <f t="shared" si="1526"/>
        <v>3.6323346142747384</v>
      </c>
      <c r="N8876" s="53">
        <f t="shared" si="1527"/>
        <v>20.541410648137461</v>
      </c>
      <c r="O8876">
        <f t="shared" si="1528"/>
        <v>0.7920785885773336</v>
      </c>
      <c r="P8876" s="53">
        <f t="shared" si="1529"/>
        <v>12.265269032584351</v>
      </c>
      <c r="Q8876" s="53">
        <v>0.2</v>
      </c>
      <c r="R8876" s="53">
        <f t="shared" si="1530"/>
        <v>7.3533074097730582</v>
      </c>
    </row>
    <row r="8877" spans="2:18" ht="15">
      <c r="B8877" s="84">
        <v>39180</v>
      </c>
      <c r="C8877" s="85">
        <v>0.2</v>
      </c>
      <c r="D8877" s="86">
        <v>21.3</v>
      </c>
      <c r="E8877" s="87">
        <v>8.6999999999999993</v>
      </c>
      <c r="F8877" s="96">
        <f t="shared" si="1521"/>
        <v>15</v>
      </c>
      <c r="G8877" s="96"/>
      <c r="H8877" s="74">
        <f t="shared" si="1522"/>
        <v>98</v>
      </c>
      <c r="I8877" s="53">
        <f t="shared" si="1520"/>
        <v>0.99800249627045878</v>
      </c>
      <c r="J8877" s="53">
        <f t="shared" si="1523"/>
        <v>0.11977682853925833</v>
      </c>
      <c r="K8877" s="53">
        <f t="shared" si="1524"/>
        <v>1.6972819727499531</v>
      </c>
      <c r="L8877" s="53">
        <f t="shared" si="1525"/>
        <v>30.854586625364004</v>
      </c>
      <c r="M8877" s="93">
        <f t="shared" si="1526"/>
        <v>3.3641730091788222</v>
      </c>
      <c r="N8877" s="53">
        <f t="shared" si="1527"/>
        <v>18.618896007321606</v>
      </c>
      <c r="O8877">
        <f t="shared" si="1528"/>
        <v>0.8245943710158492</v>
      </c>
      <c r="P8877" s="53">
        <f t="shared" si="1529"/>
        <v>12.831038046583151</v>
      </c>
      <c r="Q8877" s="53">
        <v>0.2</v>
      </c>
      <c r="R8877" s="53">
        <f t="shared" si="1530"/>
        <v>6.9522044115698014</v>
      </c>
    </row>
    <row r="8878" spans="2:18" ht="15">
      <c r="B8878" s="84">
        <v>39181</v>
      </c>
      <c r="C8878" s="85">
        <v>0</v>
      </c>
      <c r="D8878" s="86">
        <v>23.3</v>
      </c>
      <c r="E8878" s="87">
        <v>7</v>
      </c>
      <c r="F8878" s="96">
        <f t="shared" si="1521"/>
        <v>15.15</v>
      </c>
      <c r="G8878" s="96"/>
      <c r="H8878" s="74">
        <f t="shared" si="1522"/>
        <v>99</v>
      </c>
      <c r="I8878" s="53">
        <f t="shared" si="1520"/>
        <v>0.99742928758342975</v>
      </c>
      <c r="J8878" s="53">
        <f t="shared" si="1523"/>
        <v>0.12632235344451542</v>
      </c>
      <c r="K8878" s="53">
        <f t="shared" si="1524"/>
        <v>1.7043069579144707</v>
      </c>
      <c r="L8878" s="53">
        <f t="shared" si="1525"/>
        <v>31.11456446305997</v>
      </c>
      <c r="M8878" s="93">
        <f t="shared" si="1526"/>
        <v>3.8762557266275186</v>
      </c>
      <c r="N8878" s="53">
        <f t="shared" si="1527"/>
        <v>21.355338008596974</v>
      </c>
      <c r="O8878">
        <f t="shared" si="1528"/>
        <v>0.83171144938512842</v>
      </c>
      <c r="P8878" s="53">
        <f t="shared" si="1529"/>
        <v>12.955260316769914</v>
      </c>
      <c r="Q8878" s="53">
        <v>0.2</v>
      </c>
      <c r="R8878" s="53">
        <f t="shared" si="1530"/>
        <v>7.5809414051507149</v>
      </c>
    </row>
    <row r="8879" spans="2:18" ht="15">
      <c r="B8879" s="84">
        <v>39182</v>
      </c>
      <c r="C8879" s="85">
        <v>0</v>
      </c>
      <c r="D8879" s="86">
        <v>24.5</v>
      </c>
      <c r="E8879" s="87">
        <v>7.6</v>
      </c>
      <c r="F8879" s="96">
        <f t="shared" si="1521"/>
        <v>16.05</v>
      </c>
      <c r="G8879" s="96"/>
      <c r="H8879" s="74">
        <f t="shared" si="1522"/>
        <v>100</v>
      </c>
      <c r="I8879" s="53">
        <f t="shared" si="1520"/>
        <v>0.99685683961156368</v>
      </c>
      <c r="J8879" s="53">
        <f t="shared" si="1523"/>
        <v>0.13283213659038717</v>
      </c>
      <c r="K8879" s="53">
        <f t="shared" si="1524"/>
        <v>1.7113117720582456</v>
      </c>
      <c r="L8879" s="53">
        <f t="shared" si="1525"/>
        <v>31.37265193019261</v>
      </c>
      <c r="M8879" s="93">
        <f t="shared" si="1526"/>
        <v>4.0883938849484736</v>
      </c>
      <c r="N8879" s="53">
        <f t="shared" si="1527"/>
        <v>21.925197030938111</v>
      </c>
      <c r="O8879">
        <f t="shared" si="1528"/>
        <v>0.87554876887124866</v>
      </c>
      <c r="P8879" s="53">
        <f t="shared" si="1529"/>
        <v>13.723380281957988</v>
      </c>
      <c r="Q8879" s="53">
        <v>0.2</v>
      </c>
      <c r="R8879" s="53">
        <f t="shared" si="1530"/>
        <v>7.7556140054428617</v>
      </c>
    </row>
    <row r="8880" spans="2:18" ht="15">
      <c r="B8880" s="84">
        <v>39183</v>
      </c>
      <c r="C8880" s="85">
        <v>0</v>
      </c>
      <c r="D8880" s="86">
        <v>24.9</v>
      </c>
      <c r="E8880" s="87">
        <v>7.9</v>
      </c>
      <c r="F8880" s="96">
        <f t="shared" si="1521"/>
        <v>16.399999999999999</v>
      </c>
      <c r="G8880" s="96"/>
      <c r="H8880" s="74">
        <f t="shared" si="1522"/>
        <v>101</v>
      </c>
      <c r="I8880" s="53">
        <f t="shared" si="1520"/>
        <v>0.99628532175142503</v>
      </c>
      <c r="J8880" s="53">
        <f t="shared" si="1523"/>
        <v>0.1393045162879965</v>
      </c>
      <c r="K8880" s="53">
        <f t="shared" si="1524"/>
        <v>1.7182953342900864</v>
      </c>
      <c r="L8880" s="53">
        <f t="shared" si="1525"/>
        <v>31.628781453279863</v>
      </c>
      <c r="M8880" s="93">
        <f t="shared" si="1526"/>
        <v>4.1766924830140217</v>
      </c>
      <c r="N8880" s="53">
        <f t="shared" si="1527"/>
        <v>22.169497146046453</v>
      </c>
      <c r="O8880">
        <f t="shared" si="1528"/>
        <v>0.89313235326893814</v>
      </c>
      <c r="P8880" s="53">
        <f t="shared" si="1529"/>
        <v>14.032890596892056</v>
      </c>
      <c r="Q8880" s="53">
        <v>0.2</v>
      </c>
      <c r="R8880" s="53">
        <f t="shared" si="1530"/>
        <v>7.8286414937127509</v>
      </c>
    </row>
    <row r="8881" spans="2:18" ht="15">
      <c r="B8881" s="84">
        <v>39184</v>
      </c>
      <c r="C8881" s="85">
        <v>0</v>
      </c>
      <c r="D8881" s="86">
        <v>26.1</v>
      </c>
      <c r="E8881" s="87">
        <v>9.6999999999999993</v>
      </c>
      <c r="F8881" s="96">
        <f t="shared" si="1521"/>
        <v>17.899999999999999</v>
      </c>
      <c r="G8881" s="96"/>
      <c r="H8881" s="74">
        <f t="shared" si="1522"/>
        <v>102</v>
      </c>
      <c r="I8881" s="53">
        <f t="shared" si="1520"/>
        <v>0.99571490312434352</v>
      </c>
      <c r="J8881" s="53">
        <f t="shared" si="1523"/>
        <v>0.14573783503083854</v>
      </c>
      <c r="K8881" s="53">
        <f t="shared" si="1524"/>
        <v>1.7252565290286555</v>
      </c>
      <c r="L8881" s="53">
        <f t="shared" si="1525"/>
        <v>31.882886549630676</v>
      </c>
      <c r="M8881" s="93">
        <f t="shared" si="1526"/>
        <v>4.3166540811464014</v>
      </c>
      <c r="N8881" s="53">
        <f t="shared" si="1527"/>
        <v>21.949694458168864</v>
      </c>
      <c r="O8881">
        <f t="shared" si="1528"/>
        <v>0.97202066659315045</v>
      </c>
      <c r="P8881" s="53">
        <f t="shared" si="1529"/>
        <v>15.431028916646193</v>
      </c>
      <c r="Q8881" s="53">
        <v>0.2</v>
      </c>
      <c r="R8881" s="53">
        <f t="shared" si="1530"/>
        <v>7.8504664621349471</v>
      </c>
    </row>
    <row r="8882" spans="2:18" ht="15">
      <c r="B8882" s="84">
        <v>39185</v>
      </c>
      <c r="C8882" s="85">
        <v>0</v>
      </c>
      <c r="D8882" s="86">
        <v>26.1</v>
      </c>
      <c r="E8882" s="87">
        <v>10.199999999999999</v>
      </c>
      <c r="F8882" s="96">
        <f t="shared" si="1521"/>
        <v>18.149999999999999</v>
      </c>
      <c r="G8882" s="96"/>
      <c r="H8882" s="74">
        <f t="shared" si="1522"/>
        <v>103</v>
      </c>
      <c r="I8882" s="53">
        <f t="shared" si="1520"/>
        <v>0.99514575252636817</v>
      </c>
      <c r="J8882" s="53">
        <f t="shared" si="1523"/>
        <v>0.15213043947803545</v>
      </c>
      <c r="K8882" s="53">
        <f t="shared" si="1524"/>
        <v>1.7321942042801588</v>
      </c>
      <c r="L8882" s="53">
        <f t="shared" si="1525"/>
        <v>32.134901820960117</v>
      </c>
      <c r="M8882" s="93">
        <f t="shared" si="1526"/>
        <v>4.3139380863217669</v>
      </c>
      <c r="N8882" s="53">
        <f t="shared" si="1527"/>
        <v>21.78333953922796</v>
      </c>
      <c r="O8882">
        <f t="shared" si="1528"/>
        <v>0.98574154655655111</v>
      </c>
      <c r="P8882" s="53">
        <f t="shared" si="1529"/>
        <v>15.675745707406904</v>
      </c>
      <c r="Q8882" s="53">
        <v>0.2</v>
      </c>
      <c r="R8882" s="53">
        <f t="shared" si="1530"/>
        <v>7.8239445750869807</v>
      </c>
    </row>
    <row r="8883" spans="2:18" ht="15">
      <c r="B8883" s="84">
        <v>39186</v>
      </c>
      <c r="C8883" s="85">
        <v>0</v>
      </c>
      <c r="D8883" s="86">
        <v>27.1</v>
      </c>
      <c r="E8883" s="87">
        <v>9.6999999999999993</v>
      </c>
      <c r="F8883" s="96">
        <f t="shared" si="1521"/>
        <v>18.399999999999999</v>
      </c>
      <c r="G8883" s="96"/>
      <c r="H8883" s="74">
        <f t="shared" si="1522"/>
        <v>104</v>
      </c>
      <c r="I8883" s="53">
        <f t="shared" si="1520"/>
        <v>0.9945780383783176</v>
      </c>
      <c r="J8883" s="53">
        <f t="shared" si="1523"/>
        <v>0.15848068045680108</v>
      </c>
      <c r="K8883" s="53">
        <f t="shared" si="1524"/>
        <v>1.7391071699522611</v>
      </c>
      <c r="L8883" s="53">
        <f t="shared" si="1525"/>
        <v>32.384762945779599</v>
      </c>
      <c r="M8883" s="93">
        <f t="shared" si="1526"/>
        <v>4.5795561746901816</v>
      </c>
      <c r="N8883" s="53">
        <f t="shared" si="1527"/>
        <v>22.96488462715163</v>
      </c>
      <c r="O8883">
        <f t="shared" si="1528"/>
        <v>0.99963060643896595</v>
      </c>
      <c r="P8883" s="53">
        <f t="shared" si="1529"/>
        <v>15.923913704879611</v>
      </c>
      <c r="Q8883" s="53">
        <v>0.2</v>
      </c>
      <c r="R8883" s="53">
        <f t="shared" si="1530"/>
        <v>8.1072060533742523</v>
      </c>
    </row>
    <row r="8884" spans="2:18" ht="15">
      <c r="B8884" s="84">
        <v>39187</v>
      </c>
      <c r="C8884" s="85">
        <v>0</v>
      </c>
      <c r="D8884" s="86">
        <v>27.3</v>
      </c>
      <c r="E8884" s="87">
        <v>10.1</v>
      </c>
      <c r="F8884" s="96">
        <f t="shared" si="1521"/>
        <v>18.7</v>
      </c>
      <c r="G8884" s="96"/>
      <c r="H8884" s="74">
        <f t="shared" si="1522"/>
        <v>105</v>
      </c>
      <c r="I8884" s="53">
        <f t="shared" si="1520"/>
        <v>0.9940119286759419</v>
      </c>
      <c r="J8884" s="53">
        <f t="shared" si="1523"/>
        <v>0.16478691298506745</v>
      </c>
      <c r="K8884" s="53">
        <f t="shared" si="1524"/>
        <v>1.7459941962077394</v>
      </c>
      <c r="L8884" s="53">
        <f t="shared" si="1525"/>
        <v>32.63240667063225</v>
      </c>
      <c r="M8884" s="93">
        <f t="shared" si="1526"/>
        <v>4.6260004007082518</v>
      </c>
      <c r="N8884" s="53">
        <f t="shared" si="1527"/>
        <v>23.007119562879208</v>
      </c>
      <c r="O8884">
        <f t="shared" si="1528"/>
        <v>1.0165219038263003</v>
      </c>
      <c r="P8884" s="53">
        <f t="shared" si="1529"/>
        <v>16.226330427438775</v>
      </c>
      <c r="Q8884" s="53">
        <v>0.2</v>
      </c>
      <c r="R8884" s="53">
        <f t="shared" si="1530"/>
        <v>8.1309914896089026</v>
      </c>
    </row>
    <row r="8885" spans="2:18" ht="15">
      <c r="B8885" s="84">
        <v>39188</v>
      </c>
      <c r="C8885" s="85">
        <v>0</v>
      </c>
      <c r="D8885" s="86">
        <v>26.1</v>
      </c>
      <c r="E8885" s="87">
        <v>9.5</v>
      </c>
      <c r="F8885" s="96">
        <f t="shared" si="1521"/>
        <v>17.8</v>
      </c>
      <c r="G8885" s="96"/>
      <c r="H8885" s="74">
        <f t="shared" si="1522"/>
        <v>106</v>
      </c>
      <c r="I8885" s="53">
        <f t="shared" si="1520"/>
        <v>0.99344759094020973</v>
      </c>
      <c r="J8885" s="53">
        <f t="shared" si="1523"/>
        <v>0.17104749631521274</v>
      </c>
      <c r="K8885" s="53">
        <f t="shared" si="1524"/>
        <v>1.7528540118617566</v>
      </c>
      <c r="L8885" s="53">
        <f t="shared" si="1525"/>
        <v>32.877770800246196</v>
      </c>
      <c r="M8885" s="93">
        <f t="shared" si="1526"/>
        <v>4.4658679674882062</v>
      </c>
      <c r="N8885" s="53">
        <f t="shared" si="1527"/>
        <v>22.77221780392863</v>
      </c>
      <c r="O8885">
        <f t="shared" si="1528"/>
        <v>0.96657902147439867</v>
      </c>
      <c r="P8885" s="53">
        <f t="shared" si="1529"/>
        <v>15.334099153747413</v>
      </c>
      <c r="Q8885" s="53">
        <v>0.2</v>
      </c>
      <c r="R8885" s="53">
        <f t="shared" si="1530"/>
        <v>8.0344988910754633</v>
      </c>
    </row>
    <row r="8886" spans="2:18" ht="15">
      <c r="B8886" s="84">
        <v>39189</v>
      </c>
      <c r="C8886" s="85">
        <v>0</v>
      </c>
      <c r="D8886" s="86">
        <v>24.6</v>
      </c>
      <c r="E8886" s="87">
        <v>10.5</v>
      </c>
      <c r="F8886" s="96">
        <f t="shared" si="1521"/>
        <v>17.55</v>
      </c>
      <c r="G8886" s="96"/>
      <c r="H8886" s="74">
        <f t="shared" si="1522"/>
        <v>107</v>
      </c>
      <c r="I8886" s="53">
        <f t="shared" si="1520"/>
        <v>0.99288519216773652</v>
      </c>
      <c r="J8886" s="53">
        <f t="shared" si="1523"/>
        <v>0.17726079399979452</v>
      </c>
      <c r="K8886" s="53">
        <f t="shared" si="1524"/>
        <v>1.7596853028269679</v>
      </c>
      <c r="L8886" s="53">
        <f t="shared" si="1525"/>
        <v>33.120794186681486</v>
      </c>
      <c r="M8886" s="93">
        <f t="shared" si="1526"/>
        <v>4.117173700762824</v>
      </c>
      <c r="N8886" s="53">
        <f t="shared" si="1527"/>
        <v>21.14264022560106</v>
      </c>
      <c r="O8886">
        <f t="shared" si="1528"/>
        <v>0.95309072357010838</v>
      </c>
      <c r="P8886" s="53">
        <f t="shared" si="1529"/>
        <v>15.094143871902196</v>
      </c>
      <c r="Q8886" s="53">
        <v>0.2</v>
      </c>
      <c r="R8886" s="53">
        <f t="shared" si="1530"/>
        <v>7.6489288244397491</v>
      </c>
    </row>
    <row r="8887" spans="2:18" ht="15">
      <c r="B8887" s="84">
        <v>39190</v>
      </c>
      <c r="C8887" s="85">
        <v>0</v>
      </c>
      <c r="D8887" s="86">
        <v>22.9</v>
      </c>
      <c r="E8887" s="87">
        <v>10.5</v>
      </c>
      <c r="F8887" s="96">
        <f t="shared" si="1521"/>
        <v>16.7</v>
      </c>
      <c r="G8887" s="96"/>
      <c r="H8887" s="74">
        <f t="shared" si="1522"/>
        <v>108</v>
      </c>
      <c r="I8887" s="53">
        <f t="shared" si="1520"/>
        <v>0.99232489878136709</v>
      </c>
      <c r="J8887" s="53">
        <f t="shared" si="1523"/>
        <v>0.18342517398019959</v>
      </c>
      <c r="K8887" s="53">
        <f t="shared" si="1524"/>
        <v>1.7664867106110842</v>
      </c>
      <c r="L8887" s="53">
        <f t="shared" si="1525"/>
        <v>33.361416717549993</v>
      </c>
      <c r="M8887" s="93">
        <f t="shared" si="1526"/>
        <v>3.7955428274394905</v>
      </c>
      <c r="N8887" s="53">
        <f t="shared" si="1527"/>
        <v>19.971204049307328</v>
      </c>
      <c r="O8887">
        <f t="shared" si="1528"/>
        <v>0.90844795945984114</v>
      </c>
      <c r="P8887" s="53">
        <f t="shared" si="1529"/>
        <v>14.303121974921044</v>
      </c>
      <c r="Q8887" s="53">
        <v>0.2</v>
      </c>
      <c r="R8887" s="53">
        <f t="shared" si="1530"/>
        <v>7.3409663998581989</v>
      </c>
    </row>
    <row r="8888" spans="2:18" ht="15">
      <c r="B8888" s="84">
        <v>39191</v>
      </c>
      <c r="C8888" s="85">
        <v>0</v>
      </c>
      <c r="D8888" s="86">
        <v>22.1</v>
      </c>
      <c r="E8888" s="87">
        <v>11.3</v>
      </c>
      <c r="F8888" s="96">
        <f t="shared" si="1521"/>
        <v>16.700000000000003</v>
      </c>
      <c r="G8888" s="96"/>
      <c r="H8888" s="74">
        <f t="shared" si="1522"/>
        <v>109</v>
      </c>
      <c r="I8888" s="53">
        <f t="shared" si="1520"/>
        <v>0.99176687658092877</v>
      </c>
      <c r="J8888" s="53">
        <f t="shared" si="1523"/>
        <v>0.18953900869906945</v>
      </c>
      <c r="K8888" s="53">
        <f t="shared" si="1524"/>
        <v>1.773256830871865</v>
      </c>
      <c r="L8888" s="53">
        <f t="shared" si="1525"/>
        <v>33.599579303390037</v>
      </c>
      <c r="M8888" s="93">
        <f t="shared" si="1526"/>
        <v>3.5675024992485032</v>
      </c>
      <c r="N8888" s="53">
        <f t="shared" si="1527"/>
        <v>18.771312457293448</v>
      </c>
      <c r="O8888">
        <f t="shared" si="1528"/>
        <v>0.90844795945984114</v>
      </c>
      <c r="P8888" s="53">
        <f t="shared" si="1529"/>
        <v>14.303121974921044</v>
      </c>
      <c r="Q8888" s="53">
        <v>0.2</v>
      </c>
      <c r="R8888" s="53">
        <f t="shared" si="1530"/>
        <v>7.0667478174547256</v>
      </c>
    </row>
    <row r="8889" spans="2:18" ht="15">
      <c r="B8889" s="84">
        <v>39192</v>
      </c>
      <c r="C8889" s="85">
        <v>0</v>
      </c>
      <c r="D8889" s="86">
        <v>25</v>
      </c>
      <c r="E8889" s="87">
        <v>8.9</v>
      </c>
      <c r="F8889" s="96">
        <f t="shared" si="1521"/>
        <v>16.95</v>
      </c>
      <c r="G8889" s="96"/>
      <c r="H8889" s="74">
        <f t="shared" si="1522"/>
        <v>110</v>
      </c>
      <c r="I8889" s="53">
        <f t="shared" si="1520"/>
        <v>0.99121129069416836</v>
      </c>
      <c r="J8889" s="53">
        <f t="shared" si="1523"/>
        <v>0.19560067523736388</v>
      </c>
      <c r="K8889" s="53">
        <f t="shared" si="1524"/>
        <v>1.7799942120349357</v>
      </c>
      <c r="L8889" s="53">
        <f t="shared" si="1525"/>
        <v>33.835223864280934</v>
      </c>
      <c r="M8889" s="93">
        <f t="shared" si="1526"/>
        <v>4.4181074589547142</v>
      </c>
      <c r="N8889" s="53">
        <f t="shared" si="1527"/>
        <v>23.079740084613981</v>
      </c>
      <c r="O8889">
        <f t="shared" si="1528"/>
        <v>0.92138514004771221</v>
      </c>
      <c r="P8889" s="53">
        <f t="shared" si="1529"/>
        <v>14.531847794225403</v>
      </c>
      <c r="Q8889" s="53">
        <v>0.2</v>
      </c>
      <c r="R8889" s="53">
        <f t="shared" si="1530"/>
        <v>8.0637358917028514</v>
      </c>
    </row>
    <row r="8890" spans="2:18" ht="15">
      <c r="B8890" s="84">
        <v>39193</v>
      </c>
      <c r="C8890" s="85">
        <v>0</v>
      </c>
      <c r="D8890" s="86">
        <v>23.8</v>
      </c>
      <c r="E8890" s="87">
        <v>10.199999999999999</v>
      </c>
      <c r="F8890" s="96">
        <f t="shared" si="1521"/>
        <v>17</v>
      </c>
      <c r="G8890" s="96"/>
      <c r="H8890" s="74">
        <f t="shared" si="1522"/>
        <v>111</v>
      </c>
      <c r="I8890" s="53">
        <f t="shared" si="1520"/>
        <v>0.99065830552788836</v>
      </c>
      <c r="J8890" s="53">
        <f t="shared" si="1523"/>
        <v>0.20160855547686729</v>
      </c>
      <c r="K8890" s="53">
        <f t="shared" si="1524"/>
        <v>1.7866973539801925</v>
      </c>
      <c r="L8890" s="53">
        <f t="shared" si="1525"/>
        <v>34.068293315785375</v>
      </c>
      <c r="M8890" s="93">
        <f t="shared" si="1526"/>
        <v>4.0944780701157244</v>
      </c>
      <c r="N8890" s="53">
        <f t="shared" si="1527"/>
        <v>21.358401847010462</v>
      </c>
      <c r="O8890">
        <f t="shared" si="1528"/>
        <v>0.92399173474224472</v>
      </c>
      <c r="P8890" s="53">
        <f t="shared" si="1529"/>
        <v>14.577982189385189</v>
      </c>
      <c r="Q8890" s="53">
        <v>0.2</v>
      </c>
      <c r="R8890" s="53">
        <f t="shared" si="1530"/>
        <v>7.6723654388390807</v>
      </c>
    </row>
    <row r="8891" spans="2:18" ht="15">
      <c r="B8891" s="84">
        <v>39194</v>
      </c>
      <c r="C8891" s="85">
        <v>0</v>
      </c>
      <c r="D8891" s="86">
        <v>26.2</v>
      </c>
      <c r="E8891" s="87">
        <v>12.6</v>
      </c>
      <c r="F8891" s="96">
        <f t="shared" si="1521"/>
        <v>19.399999999999999</v>
      </c>
      <c r="G8891" s="96"/>
      <c r="H8891" s="74">
        <f t="shared" si="1522"/>
        <v>112</v>
      </c>
      <c r="I8891" s="53">
        <f t="shared" si="1520"/>
        <v>0.99010808471929601</v>
      </c>
      <c r="J8891" s="53">
        <f t="shared" si="1523"/>
        <v>0.20756103628894179</v>
      </c>
      <c r="K8891" s="53">
        <f t="shared" si="1524"/>
        <v>1.7933647068029879</v>
      </c>
      <c r="L8891" s="53">
        <f t="shared" si="1525"/>
        <v>34.298731554310635</v>
      </c>
      <c r="M8891" s="93">
        <f t="shared" si="1526"/>
        <v>4.4064609600141367</v>
      </c>
      <c r="N8891" s="53">
        <f t="shared" si="1527"/>
        <v>21.502870266773051</v>
      </c>
      <c r="O8891">
        <f t="shared" si="1528"/>
        <v>1.0569033277963868</v>
      </c>
      <c r="P8891" s="53">
        <f t="shared" si="1529"/>
        <v>16.951949475895045</v>
      </c>
      <c r="Q8891" s="53">
        <v>0.2</v>
      </c>
      <c r="R8891" s="53">
        <f t="shared" si="1530"/>
        <v>7.8163333030793298</v>
      </c>
    </row>
    <row r="8892" spans="2:18" ht="15">
      <c r="B8892" s="84">
        <v>39195</v>
      </c>
      <c r="C8892" s="85">
        <v>0</v>
      </c>
      <c r="D8892" s="86">
        <v>28.7</v>
      </c>
      <c r="E8892" s="87">
        <v>12.9</v>
      </c>
      <c r="F8892" s="96">
        <f t="shared" si="1521"/>
        <v>20.8</v>
      </c>
      <c r="G8892" s="96"/>
      <c r="H8892" s="74">
        <f t="shared" si="1522"/>
        <v>113</v>
      </c>
      <c r="I8892" s="53">
        <f t="shared" si="1520"/>
        <v>0.98956079108758077</v>
      </c>
      <c r="J8892" s="53">
        <f t="shared" si="1523"/>
        <v>0.21345650975027131</v>
      </c>
      <c r="K8892" s="53">
        <f t="shared" si="1524"/>
        <v>1.7999946696566702</v>
      </c>
      <c r="L8892" s="53">
        <f t="shared" si="1525"/>
        <v>34.526483441982286</v>
      </c>
      <c r="M8892" s="93">
        <f t="shared" si="1526"/>
        <v>4.9609822019055878</v>
      </c>
      <c r="N8892" s="53">
        <f t="shared" si="1527"/>
        <v>23.330809742505309</v>
      </c>
      <c r="O8892">
        <f t="shared" si="1528"/>
        <v>1.141867582314199</v>
      </c>
      <c r="P8892" s="53">
        <f t="shared" si="1529"/>
        <v>18.490423218264436</v>
      </c>
      <c r="Q8892" s="53">
        <v>0.2</v>
      </c>
      <c r="R8892" s="53">
        <f t="shared" si="1530"/>
        <v>8.3012445229795429</v>
      </c>
    </row>
    <row r="8893" spans="2:18" ht="15">
      <c r="B8893" s="84">
        <v>39196</v>
      </c>
      <c r="C8893" s="85">
        <v>0</v>
      </c>
      <c r="D8893" s="86">
        <v>25.3</v>
      </c>
      <c r="E8893" s="87">
        <v>12.5</v>
      </c>
      <c r="F8893" s="96">
        <f t="shared" si="1521"/>
        <v>18.899999999999999</v>
      </c>
      <c r="G8893" s="96"/>
      <c r="H8893" s="74">
        <f t="shared" si="1522"/>
        <v>114</v>
      </c>
      <c r="I8893" s="53">
        <f t="shared" si="1520"/>
        <v>0.98901658658573355</v>
      </c>
      <c r="J8893" s="53">
        <f t="shared" si="1523"/>
        <v>0.21929337338631621</v>
      </c>
      <c r="K8893" s="53">
        <f t="shared" si="1524"/>
        <v>1.8065855896834622</v>
      </c>
      <c r="L8893" s="53">
        <f t="shared" si="1525"/>
        <v>34.751494791126646</v>
      </c>
      <c r="M8893" s="93">
        <f t="shared" si="1526"/>
        <v>4.2731094080923011</v>
      </c>
      <c r="N8893" s="53">
        <f t="shared" si="1527"/>
        <v>21.136223670971422</v>
      </c>
      <c r="O8893">
        <f t="shared" si="1528"/>
        <v>1.0279201748223121</v>
      </c>
      <c r="P8893" s="53">
        <f t="shared" si="1529"/>
        <v>16.43077279328239</v>
      </c>
      <c r="Q8893" s="53">
        <v>0.2</v>
      </c>
      <c r="R8893" s="53">
        <f t="shared" si="1530"/>
        <v>7.7093935813715921</v>
      </c>
    </row>
    <row r="8894" spans="2:18" ht="15">
      <c r="B8894" s="84">
        <v>39197</v>
      </c>
      <c r="C8894" s="85">
        <v>0</v>
      </c>
      <c r="D8894" s="86">
        <v>25.3</v>
      </c>
      <c r="E8894" s="87">
        <v>12.7</v>
      </c>
      <c r="F8894" s="96">
        <f t="shared" si="1521"/>
        <v>19</v>
      </c>
      <c r="G8894" s="96"/>
      <c r="H8894" s="74">
        <f t="shared" si="1522"/>
        <v>115</v>
      </c>
      <c r="I8894" s="53">
        <f t="shared" si="1520"/>
        <v>0.98847563225262169</v>
      </c>
      <c r="J8894" s="53">
        <f t="shared" si="1523"/>
        <v>0.22507003044315249</v>
      </c>
      <c r="K8894" s="53">
        <f t="shared" si="1524"/>
        <v>1.8131357610410594</v>
      </c>
      <c r="L8894" s="53">
        <f t="shared" si="1525"/>
        <v>34.973712348461028</v>
      </c>
      <c r="M8894" s="93">
        <f t="shared" si="1526"/>
        <v>4.278330183193928</v>
      </c>
      <c r="N8894" s="53">
        <f t="shared" si="1527"/>
        <v>21.104541801596511</v>
      </c>
      <c r="O8894">
        <f t="shared" si="1528"/>
        <v>1.0336608681468451</v>
      </c>
      <c r="P8894" s="53">
        <f t="shared" si="1529"/>
        <v>16.533851613772821</v>
      </c>
      <c r="Q8894" s="53">
        <v>0.2</v>
      </c>
      <c r="R8894" s="53">
        <f t="shared" si="1530"/>
        <v>7.7065894487811066</v>
      </c>
    </row>
    <row r="8895" spans="2:18" ht="15">
      <c r="B8895" s="84">
        <v>39198</v>
      </c>
      <c r="C8895" s="85">
        <v>0</v>
      </c>
      <c r="D8895" s="86">
        <v>24.9</v>
      </c>
      <c r="E8895" s="87">
        <v>16.5</v>
      </c>
      <c r="F8895" s="96">
        <f t="shared" si="1521"/>
        <v>20.7</v>
      </c>
      <c r="G8895" s="96"/>
      <c r="H8895" s="74">
        <f t="shared" si="1522"/>
        <v>116</v>
      </c>
      <c r="I8895" s="53">
        <f t="shared" si="1520"/>
        <v>0.98793808816533546</v>
      </c>
      <c r="J8895" s="53">
        <f t="shared" si="1523"/>
        <v>0.2307848901883201</v>
      </c>
      <c r="K8895" s="53">
        <f t="shared" si="1524"/>
        <v>1.8196434240327124</v>
      </c>
      <c r="L8895" s="53">
        <f t="shared" si="1525"/>
        <v>35.193083779092866</v>
      </c>
      <c r="M8895" s="93">
        <f t="shared" si="1526"/>
        <v>3.6775380040076922</v>
      </c>
      <c r="N8895" s="53">
        <f t="shared" si="1527"/>
        <v>17.339872020703464</v>
      </c>
      <c r="O8895">
        <f t="shared" si="1528"/>
        <v>1.135607897507672</v>
      </c>
      <c r="P8895" s="53">
        <f t="shared" si="1529"/>
        <v>18.376549693326581</v>
      </c>
      <c r="Q8895" s="53">
        <v>0.2</v>
      </c>
      <c r="R8895" s="53">
        <f t="shared" si="1530"/>
        <v>6.9091188371584087</v>
      </c>
    </row>
    <row r="8896" spans="2:18" ht="15">
      <c r="B8896" s="84">
        <v>39199</v>
      </c>
      <c r="C8896" s="85">
        <v>0</v>
      </c>
      <c r="D8896" s="86">
        <v>24.7</v>
      </c>
      <c r="E8896" s="87">
        <v>14.7</v>
      </c>
      <c r="F8896" s="96">
        <f t="shared" si="1521"/>
        <v>19.7</v>
      </c>
      <c r="G8896" s="96"/>
      <c r="H8896" s="74">
        <f t="shared" si="1522"/>
        <v>117</v>
      </c>
      <c r="I8896" s="53">
        <f t="shared" si="1520"/>
        <v>0.98740411339181866</v>
      </c>
      <c r="J8896" s="53">
        <f t="shared" si="1523"/>
        <v>0.2364363682412613</v>
      </c>
      <c r="K8896" s="53">
        <f t="shared" si="1524"/>
        <v>1.8261067643489397</v>
      </c>
      <c r="L8896" s="53">
        <f t="shared" si="1525"/>
        <v>35.409557650431303</v>
      </c>
      <c r="M8896" s="93">
        <f t="shared" si="1526"/>
        <v>3.9323416454060585</v>
      </c>
      <c r="N8896" s="53">
        <f t="shared" si="1527"/>
        <v>19.035725029448553</v>
      </c>
      <c r="O8896">
        <f t="shared" si="1528"/>
        <v>1.0746320293089235</v>
      </c>
      <c r="P8896" s="53">
        <f t="shared" si="1529"/>
        <v>17.271673371061876</v>
      </c>
      <c r="Q8896" s="53">
        <v>0.2</v>
      </c>
      <c r="R8896" s="53">
        <f t="shared" si="1530"/>
        <v>7.2599629237563743</v>
      </c>
    </row>
    <row r="8897" spans="2:18" ht="15">
      <c r="B8897" s="84">
        <v>39200</v>
      </c>
      <c r="C8897" s="85">
        <v>0</v>
      </c>
      <c r="D8897" s="86">
        <v>26.9</v>
      </c>
      <c r="E8897" s="87">
        <v>10.9</v>
      </c>
      <c r="F8897" s="96">
        <f t="shared" si="1521"/>
        <v>18.899999999999999</v>
      </c>
      <c r="G8897" s="96"/>
      <c r="H8897" s="74">
        <f t="shared" si="1522"/>
        <v>118</v>
      </c>
      <c r="I8897" s="53">
        <f t="shared" si="1520"/>
        <v>0.98687386594379756</v>
      </c>
      <c r="J8897" s="53">
        <f t="shared" si="1523"/>
        <v>0.24202288693386306</v>
      </c>
      <c r="K8897" s="53">
        <f t="shared" si="1524"/>
        <v>1.8325239124293682</v>
      </c>
      <c r="L8897" s="53">
        <f t="shared" si="1525"/>
        <v>35.623083416116273</v>
      </c>
      <c r="M8897" s="93">
        <f t="shared" si="1526"/>
        <v>4.8973036989484937</v>
      </c>
      <c r="N8897" s="53">
        <f t="shared" si="1527"/>
        <v>24.223696722959069</v>
      </c>
      <c r="O8897">
        <f t="shared" si="1528"/>
        <v>1.0279201748223121</v>
      </c>
      <c r="P8897" s="53">
        <f t="shared" si="1529"/>
        <v>16.43077279328239</v>
      </c>
      <c r="Q8897" s="53">
        <v>0.2</v>
      </c>
      <c r="R8897" s="53">
        <f t="shared" si="1530"/>
        <v>8.4205147457125378</v>
      </c>
    </row>
    <row r="8898" spans="2:18" ht="15">
      <c r="B8898" s="84">
        <v>39201</v>
      </c>
      <c r="C8898" s="85">
        <v>0</v>
      </c>
      <c r="D8898" s="86">
        <v>27.9</v>
      </c>
      <c r="E8898" s="87">
        <v>11.3</v>
      </c>
      <c r="F8898" s="96">
        <f t="shared" si="1521"/>
        <v>19.600000000000001</v>
      </c>
      <c r="G8898" s="96"/>
      <c r="H8898" s="74">
        <f t="shared" si="1522"/>
        <v>119</v>
      </c>
      <c r="I8898" s="53">
        <f t="shared" si="1520"/>
        <v>0.98634750273002292</v>
      </c>
      <c r="J8898" s="53">
        <f t="shared" si="1523"/>
        <v>0.24754287570157374</v>
      </c>
      <c r="K8898" s="53">
        <f t="shared" si="1524"/>
        <v>1.8388929429535461</v>
      </c>
      <c r="L8898" s="53">
        <f t="shared" si="1525"/>
        <v>35.833611400072293</v>
      </c>
      <c r="M8898" s="93">
        <f t="shared" si="1526"/>
        <v>5.1134698477091947</v>
      </c>
      <c r="N8898" s="53">
        <f t="shared" si="1527"/>
        <v>24.819529537497587</v>
      </c>
      <c r="O8898">
        <f t="shared" si="1528"/>
        <v>1.0686939612256503</v>
      </c>
      <c r="P8898" s="53">
        <f t="shared" si="1529"/>
        <v>17.164507309841429</v>
      </c>
      <c r="Q8898" s="53">
        <v>0.2</v>
      </c>
      <c r="R8898" s="53">
        <f t="shared" si="1530"/>
        <v>8.5908905922113519</v>
      </c>
    </row>
    <row r="8899" spans="2:18" ht="15">
      <c r="B8899" s="84">
        <v>39202</v>
      </c>
      <c r="C8899" s="85">
        <v>0.6</v>
      </c>
      <c r="D8899" s="86">
        <v>22.9</v>
      </c>
      <c r="E8899" s="87">
        <v>9.5</v>
      </c>
      <c r="F8899" s="96">
        <f t="shared" si="1521"/>
        <v>16.2</v>
      </c>
      <c r="G8899" s="96"/>
      <c r="H8899" s="74">
        <f t="shared" si="1522"/>
        <v>120</v>
      </c>
      <c r="I8899" s="53">
        <f t="shared" si="1520"/>
        <v>0.98582517950983806</v>
      </c>
      <c r="J8899" s="53">
        <f t="shared" si="1523"/>
        <v>0.25299477150548283</v>
      </c>
      <c r="K8899" s="53">
        <f t="shared" si="1524"/>
        <v>1.8452118744698753</v>
      </c>
      <c r="L8899" s="53">
        <f t="shared" si="1525"/>
        <v>36.041092780795132</v>
      </c>
      <c r="M8899" s="93">
        <f t="shared" si="1526"/>
        <v>4.2007684186443095</v>
      </c>
      <c r="N8899" s="53">
        <f t="shared" si="1527"/>
        <v>22.428450513457445</v>
      </c>
      <c r="O8899">
        <f t="shared" si="1528"/>
        <v>0.88304731717257212</v>
      </c>
      <c r="P8899" s="53">
        <f t="shared" si="1529"/>
        <v>13.855274292190918</v>
      </c>
      <c r="Q8899" s="53">
        <v>0.2</v>
      </c>
      <c r="R8899" s="53">
        <f t="shared" si="1530"/>
        <v>7.8778244758663396</v>
      </c>
    </row>
    <row r="8900" spans="2:18" ht="15">
      <c r="B8900" s="84">
        <v>39203</v>
      </c>
      <c r="C8900" s="85">
        <v>3.4</v>
      </c>
      <c r="D8900" s="86">
        <v>23.5</v>
      </c>
      <c r="E8900" s="87">
        <v>7.7</v>
      </c>
      <c r="F8900" s="96">
        <f t="shared" si="1521"/>
        <v>15.6</v>
      </c>
      <c r="G8900" s="96"/>
      <c r="H8900" s="74">
        <f t="shared" si="1522"/>
        <v>121</v>
      </c>
      <c r="I8900" s="53">
        <f t="shared" si="1520"/>
        <v>0.98530705084708703</v>
      </c>
      <c r="J8900" s="53">
        <f t="shared" si="1523"/>
        <v>0.25837701928569073</v>
      </c>
      <c r="K8900" s="53">
        <f t="shared" si="1524"/>
        <v>1.8514786691720928</v>
      </c>
      <c r="L8900" s="53">
        <f t="shared" si="1525"/>
        <v>36.245479575980454</v>
      </c>
      <c r="M8900" s="93">
        <f t="shared" si="1526"/>
        <v>4.5063854319200995</v>
      </c>
      <c r="N8900" s="53">
        <f t="shared" si="1527"/>
        <v>24.492398405822446</v>
      </c>
      <c r="O8900">
        <f t="shared" si="1528"/>
        <v>0.85338488855159589</v>
      </c>
      <c r="P8900" s="53">
        <f t="shared" si="1529"/>
        <v>13.334388773777674</v>
      </c>
      <c r="Q8900" s="53">
        <v>0.2</v>
      </c>
      <c r="R8900" s="53">
        <f t="shared" si="1530"/>
        <v>8.3173314876596329</v>
      </c>
    </row>
    <row r="8901" spans="2:18" ht="15">
      <c r="B8901" s="84">
        <v>39204</v>
      </c>
      <c r="C8901" s="85">
        <v>0</v>
      </c>
      <c r="D8901" s="86">
        <v>18.600000000000001</v>
      </c>
      <c r="E8901" s="87">
        <v>10.5</v>
      </c>
      <c r="F8901" s="96">
        <f t="shared" si="1521"/>
        <v>14.55</v>
      </c>
      <c r="G8901" s="96"/>
      <c r="H8901" s="74">
        <f t="shared" si="1522"/>
        <v>122</v>
      </c>
      <c r="I8901" s="53">
        <f t="shared" si="1520"/>
        <v>0.98479327006437722</v>
      </c>
      <c r="J8901" s="53">
        <f t="shared" si="1523"/>
        <v>0.26368807244622355</v>
      </c>
      <c r="K8901" s="53">
        <f t="shared" si="1524"/>
        <v>1.8576912328329742</v>
      </c>
      <c r="L8901" s="53">
        <f t="shared" si="1525"/>
        <v>36.446724627604532</v>
      </c>
      <c r="M8901" s="93">
        <f t="shared" si="1526"/>
        <v>3.1424962889108405</v>
      </c>
      <c r="N8901" s="53">
        <f t="shared" si="1527"/>
        <v>17.633963450655926</v>
      </c>
      <c r="O8901">
        <f t="shared" si="1528"/>
        <v>0.80356064170991792</v>
      </c>
      <c r="P8901" s="53">
        <f t="shared" si="1529"/>
        <v>12.464720934699722</v>
      </c>
      <c r="Q8901" s="53">
        <v>0.2</v>
      </c>
      <c r="R8901" s="53">
        <f t="shared" si="1530"/>
        <v>6.7072881467719929</v>
      </c>
    </row>
    <row r="8902" spans="2:18" ht="15">
      <c r="B8902" s="84">
        <v>39205</v>
      </c>
      <c r="C8902" s="85">
        <v>0.2</v>
      </c>
      <c r="D8902" s="86">
        <v>19.7</v>
      </c>
      <c r="E8902" s="87">
        <v>8.1</v>
      </c>
      <c r="F8902" s="96">
        <f t="shared" si="1521"/>
        <v>13.899999999999999</v>
      </c>
      <c r="G8902" s="96"/>
      <c r="H8902" s="74">
        <f t="shared" si="1522"/>
        <v>123</v>
      </c>
      <c r="I8902" s="53">
        <f t="shared" si="1520"/>
        <v>0.98428398919770821</v>
      </c>
      <c r="J8902" s="53">
        <f t="shared" si="1523"/>
        <v>0.26892639337166119</v>
      </c>
      <c r="K8902" s="53">
        <f t="shared" si="1524"/>
        <v>1.863847414905129</v>
      </c>
      <c r="L8902" s="53">
        <f t="shared" si="1525"/>
        <v>36.64478158756696</v>
      </c>
      <c r="M8902" s="93">
        <f t="shared" si="1526"/>
        <v>3.7050994361050469</v>
      </c>
      <c r="N8902" s="53">
        <f t="shared" si="1527"/>
        <v>21.217296894288562</v>
      </c>
      <c r="O8902">
        <f t="shared" si="1528"/>
        <v>0.77400478600496303</v>
      </c>
      <c r="P8902" s="53">
        <f t="shared" si="1529"/>
        <v>11.95206448478506</v>
      </c>
      <c r="Q8902" s="53">
        <v>0.2</v>
      </c>
      <c r="R8902" s="53">
        <f t="shared" si="1530"/>
        <v>7.4854851968310143</v>
      </c>
    </row>
    <row r="8903" spans="2:18" ht="15">
      <c r="B8903" s="84">
        <v>39206</v>
      </c>
      <c r="C8903" s="85">
        <v>0</v>
      </c>
      <c r="D8903" s="86">
        <v>14.9</v>
      </c>
      <c r="E8903" s="87">
        <v>8.9</v>
      </c>
      <c r="F8903" s="96">
        <f t="shared" si="1521"/>
        <v>11.9</v>
      </c>
      <c r="G8903" s="96"/>
      <c r="H8903" s="74">
        <f t="shared" si="1522"/>
        <v>124</v>
      </c>
      <c r="I8903" s="53">
        <f t="shared" si="1520"/>
        <v>0.98377935895148183</v>
      </c>
      <c r="J8903" s="53">
        <f t="shared" si="1523"/>
        <v>0.27409045397556114</v>
      </c>
      <c r="K8903" s="53">
        <f t="shared" si="1524"/>
        <v>1.8699450087988925</v>
      </c>
      <c r="L8903" s="53">
        <f t="shared" si="1525"/>
        <v>36.839604904004887</v>
      </c>
      <c r="M8903" s="93">
        <f t="shared" si="1526"/>
        <v>2.509842747476636</v>
      </c>
      <c r="N8903" s="53">
        <f t="shared" si="1527"/>
        <v>15.340499837892621</v>
      </c>
      <c r="O8903">
        <f t="shared" si="1528"/>
        <v>0.68892662395213577</v>
      </c>
      <c r="P8903" s="53">
        <f t="shared" si="1529"/>
        <v>10.490573680961658</v>
      </c>
      <c r="Q8903" s="53">
        <v>0.2</v>
      </c>
      <c r="R8903" s="53">
        <f t="shared" si="1530"/>
        <v>6.0624133763920165</v>
      </c>
    </row>
    <row r="8904" spans="2:18" ht="15">
      <c r="B8904" s="84">
        <v>39207</v>
      </c>
      <c r="C8904" s="85">
        <v>9.6</v>
      </c>
      <c r="D8904" s="86">
        <v>18.899999999999999</v>
      </c>
      <c r="E8904" s="87">
        <v>8.9</v>
      </c>
      <c r="F8904" s="96">
        <f t="shared" si="1521"/>
        <v>13.899999999999999</v>
      </c>
      <c r="G8904" s="96"/>
      <c r="H8904" s="74">
        <f t="shared" si="1522"/>
        <v>125</v>
      </c>
      <c r="I8904" s="53">
        <f t="shared" si="1520"/>
        <v>0.98327952865390666</v>
      </c>
      <c r="J8904" s="53">
        <f t="shared" si="1523"/>
        <v>0.27917873628067436</v>
      </c>
      <c r="K8904" s="53">
        <f t="shared" si="1524"/>
        <v>1.875981752347422</v>
      </c>
      <c r="L8904" s="53">
        <f t="shared" si="1525"/>
        <v>37.031149808387767</v>
      </c>
      <c r="M8904" s="93">
        <f t="shared" si="1526"/>
        <v>3.4763695143191837</v>
      </c>
      <c r="N8904" s="53">
        <f t="shared" si="1527"/>
        <v>19.907472220800241</v>
      </c>
      <c r="O8904">
        <f t="shared" si="1528"/>
        <v>0.77400478600496303</v>
      </c>
      <c r="P8904" s="53">
        <f t="shared" si="1529"/>
        <v>11.95206448478506</v>
      </c>
      <c r="Q8904" s="53">
        <v>0.2</v>
      </c>
      <c r="R8904" s="53">
        <f t="shared" si="1530"/>
        <v>7.1895769220769896</v>
      </c>
    </row>
    <row r="8905" spans="2:18" ht="15">
      <c r="B8905" s="84">
        <v>39208</v>
      </c>
      <c r="C8905" s="85">
        <v>0.2</v>
      </c>
      <c r="D8905" s="86">
        <v>23.7</v>
      </c>
      <c r="E8905" s="87">
        <v>9.6999999999999993</v>
      </c>
      <c r="F8905" s="96">
        <f t="shared" si="1521"/>
        <v>16.7</v>
      </c>
      <c r="G8905" s="96"/>
      <c r="H8905" s="74">
        <f t="shared" si="1522"/>
        <v>126</v>
      </c>
      <c r="I8905" s="53">
        <f t="shared" si="1520"/>
        <v>0.98278464621280937</v>
      </c>
      <c r="J8905" s="53">
        <f t="shared" si="1523"/>
        <v>0.28418973303085449</v>
      </c>
      <c r="K8905" s="53">
        <f t="shared" si="1524"/>
        <v>1.8819553284691202</v>
      </c>
      <c r="L8905" s="53">
        <f t="shared" si="1525"/>
        <v>37.219372303500279</v>
      </c>
      <c r="M8905" s="93">
        <f t="shared" si="1526"/>
        <v>4.4993691996281306</v>
      </c>
      <c r="N8905" s="53">
        <f t="shared" si="1527"/>
        <v>23.674563682781816</v>
      </c>
      <c r="O8905">
        <f t="shared" si="1528"/>
        <v>0.90844795945984114</v>
      </c>
      <c r="P8905" s="53">
        <f t="shared" si="1529"/>
        <v>14.303121974921044</v>
      </c>
      <c r="Q8905" s="53">
        <v>0.2</v>
      </c>
      <c r="R8905" s="53">
        <f t="shared" si="1530"/>
        <v>8.1873178832594338</v>
      </c>
    </row>
    <row r="8906" spans="2:18" ht="15">
      <c r="B8906" s="84">
        <v>39209</v>
      </c>
      <c r="C8906" s="85">
        <v>0</v>
      </c>
      <c r="D8906" s="86">
        <v>26.9</v>
      </c>
      <c r="E8906" s="87">
        <v>10.9</v>
      </c>
      <c r="F8906" s="96">
        <f t="shared" si="1521"/>
        <v>18.899999999999999</v>
      </c>
      <c r="G8906" s="96"/>
      <c r="H8906" s="74">
        <f t="shared" si="1522"/>
        <v>127</v>
      </c>
      <c r="I8906" s="53">
        <f t="shared" ref="I8906:I8969" si="1531">1+0.0334*COS($I$7*H8906-0.0552)</f>
        <v>0.98229485807186612</v>
      </c>
      <c r="J8906" s="53">
        <f t="shared" si="1523"/>
        <v>0.28912194833444604</v>
      </c>
      <c r="K8906" s="53">
        <f t="shared" si="1524"/>
        <v>1.8878633660374464</v>
      </c>
      <c r="L8906" s="53">
        <f t="shared" si="1525"/>
        <v>37.404229152418324</v>
      </c>
      <c r="M8906" s="93">
        <f t="shared" si="1526"/>
        <v>5.1421677243577051</v>
      </c>
      <c r="N8906" s="53">
        <f t="shared" si="1527"/>
        <v>25.434875823644461</v>
      </c>
      <c r="O8906">
        <f t="shared" si="1528"/>
        <v>1.0279201748223121</v>
      </c>
      <c r="P8906" s="53">
        <f t="shared" si="1529"/>
        <v>16.43077279328239</v>
      </c>
      <c r="Q8906" s="53">
        <v>0.2</v>
      </c>
      <c r="R8906" s="53">
        <f t="shared" si="1530"/>
        <v>8.6994791537582472</v>
      </c>
    </row>
    <row r="8907" spans="2:18" ht="15">
      <c r="B8907" s="84">
        <v>39210</v>
      </c>
      <c r="C8907" s="85">
        <v>0</v>
      </c>
      <c r="D8907" s="86">
        <v>27.5</v>
      </c>
      <c r="E8907" s="87">
        <v>11.9</v>
      </c>
      <c r="F8907" s="96">
        <f t="shared" si="1521"/>
        <v>19.7</v>
      </c>
      <c r="G8907" s="96"/>
      <c r="H8907" s="74">
        <f t="shared" si="1522"/>
        <v>128</v>
      </c>
      <c r="I8907" s="53">
        <f t="shared" si="1531"/>
        <v>0.98181030916726786</v>
      </c>
      <c r="J8907" s="53">
        <f t="shared" si="1523"/>
        <v>0.29397389833885346</v>
      </c>
      <c r="K8907" s="53">
        <f t="shared" si="1524"/>
        <v>1.8937034409680653</v>
      </c>
      <c r="L8907" s="53">
        <f t="shared" si="1525"/>
        <v>37.585677868581648</v>
      </c>
      <c r="M8907" s="93">
        <f t="shared" si="1526"/>
        <v>5.213332537803244</v>
      </c>
      <c r="N8907" s="53">
        <f t="shared" si="1527"/>
        <v>25.236760593433164</v>
      </c>
      <c r="O8907">
        <f t="shared" si="1528"/>
        <v>1.0746320293089235</v>
      </c>
      <c r="P8907" s="53">
        <f t="shared" si="1529"/>
        <v>17.271673371061876</v>
      </c>
      <c r="Q8907" s="53">
        <v>0.2</v>
      </c>
      <c r="R8907" s="53">
        <f t="shared" si="1530"/>
        <v>8.6919182872725802</v>
      </c>
    </row>
    <row r="8908" spans="2:18" ht="15">
      <c r="B8908" s="84">
        <v>39211</v>
      </c>
      <c r="C8908" s="85">
        <v>0</v>
      </c>
      <c r="D8908" s="86">
        <v>28.5</v>
      </c>
      <c r="E8908" s="87">
        <v>13.3</v>
      </c>
      <c r="F8908" s="96">
        <f t="shared" si="1521"/>
        <v>20.9</v>
      </c>
      <c r="G8908" s="96"/>
      <c r="H8908" s="74">
        <f t="shared" si="1522"/>
        <v>129</v>
      </c>
      <c r="I8908" s="53">
        <f t="shared" si="1531"/>
        <v>0.98133114288483081</v>
      </c>
      <c r="J8908" s="53">
        <f t="shared" si="1523"/>
        <v>0.29874411193586303</v>
      </c>
      <c r="K8908" s="53">
        <f t="shared" si="1524"/>
        <v>1.8994730775330462</v>
      </c>
      <c r="L8908" s="53">
        <f t="shared" si="1525"/>
        <v>37.763676707062153</v>
      </c>
      <c r="M8908" s="93">
        <f t="shared" si="1526"/>
        <v>5.33588552254413</v>
      </c>
      <c r="N8908" s="53">
        <f t="shared" si="1527"/>
        <v>25.029085758595944</v>
      </c>
      <c r="O8908">
        <f t="shared" si="1528"/>
        <v>1.1481572132142219</v>
      </c>
      <c r="P8908" s="53">
        <f t="shared" si="1529"/>
        <v>18.604924207992124</v>
      </c>
      <c r="Q8908" s="53">
        <v>0.2</v>
      </c>
      <c r="R8908" s="53">
        <f t="shared" si="1530"/>
        <v>8.6992745024723099</v>
      </c>
    </row>
    <row r="8909" spans="2:18" ht="15">
      <c r="B8909" s="84">
        <v>39212</v>
      </c>
      <c r="C8909" s="85">
        <v>0</v>
      </c>
      <c r="D8909" s="86">
        <v>29.3</v>
      </c>
      <c r="E8909" s="87">
        <v>12.7</v>
      </c>
      <c r="F8909" s="96">
        <f t="shared" si="1521"/>
        <v>21</v>
      </c>
      <c r="G8909" s="96"/>
      <c r="H8909" s="74">
        <f t="shared" si="1522"/>
        <v>130</v>
      </c>
      <c r="I8909" s="53">
        <f t="shared" si="1531"/>
        <v>0.9808575010175673</v>
      </c>
      <c r="J8909" s="53">
        <f t="shared" si="1523"/>
        <v>0.3034311314971781</v>
      </c>
      <c r="K8909" s="53">
        <f t="shared" si="1524"/>
        <v>1.9051697499115063</v>
      </c>
      <c r="L8909" s="53">
        <f t="shared" si="1525"/>
        <v>37.938184657123458</v>
      </c>
      <c r="M8909" s="93">
        <f t="shared" si="1526"/>
        <v>5.616448606514683</v>
      </c>
      <c r="N8909" s="53">
        <f t="shared" si="1527"/>
        <v>26.277225708113075</v>
      </c>
      <c r="O8909">
        <f t="shared" si="1528"/>
        <v>1.1544769098420939</v>
      </c>
      <c r="P8909" s="53">
        <f t="shared" si="1529"/>
        <v>18.720055663097781</v>
      </c>
      <c r="Q8909" s="53">
        <v>0.2</v>
      </c>
      <c r="R8909" s="53">
        <f t="shared" si="1530"/>
        <v>8.9931654463490833</v>
      </c>
    </row>
    <row r="8910" spans="2:18" ht="15">
      <c r="B8910" s="84">
        <v>39213</v>
      </c>
      <c r="C8910" s="85">
        <v>0</v>
      </c>
      <c r="D8910" s="86">
        <v>26.9</v>
      </c>
      <c r="E8910" s="87">
        <v>13.3</v>
      </c>
      <c r="F8910" s="96">
        <f t="shared" si="1521"/>
        <v>20.100000000000001</v>
      </c>
      <c r="G8910" s="96"/>
      <c r="H8910" s="74">
        <f t="shared" si="1522"/>
        <v>131</v>
      </c>
      <c r="I8910" s="53">
        <f t="shared" si="1531"/>
        <v>0.98038952372372579</v>
      </c>
      <c r="J8910" s="53">
        <f t="shared" si="1523"/>
        <v>0.3080335136395152</v>
      </c>
      <c r="K8910" s="53">
        <f t="shared" si="1524"/>
        <v>1.9107908839856864</v>
      </c>
      <c r="L8910" s="53">
        <f t="shared" si="1525"/>
        <v>38.109161436162658</v>
      </c>
      <c r="M8910" s="93">
        <f t="shared" si="1526"/>
        <v>4.9881273212181894</v>
      </c>
      <c r="N8910" s="53">
        <f t="shared" si="1527"/>
        <v>23.891739350178021</v>
      </c>
      <c r="O8910">
        <f t="shared" si="1528"/>
        <v>1.0986720037568833</v>
      </c>
      <c r="P8910" s="53">
        <f t="shared" si="1529"/>
        <v>17.706318771753242</v>
      </c>
      <c r="Q8910" s="53">
        <v>0.2</v>
      </c>
      <c r="R8910" s="53">
        <f t="shared" si="1530"/>
        <v>8.3996417647037251</v>
      </c>
    </row>
    <row r="8911" spans="2:18" ht="15">
      <c r="B8911" s="84">
        <v>39214</v>
      </c>
      <c r="C8911" s="85">
        <v>0</v>
      </c>
      <c r="D8911" s="86">
        <v>27.1</v>
      </c>
      <c r="E8911" s="87">
        <v>14.9</v>
      </c>
      <c r="F8911" s="96">
        <f t="shared" ref="F8911:F8974" si="1532">0.5*(D8911+E8911)</f>
        <v>21</v>
      </c>
      <c r="G8911" s="96"/>
      <c r="H8911" s="74">
        <f t="shared" ref="H8911:H8974" si="1533">B8911-DATE(YEAR(B8911),1,0)</f>
        <v>132</v>
      </c>
      <c r="I8911" s="53">
        <f t="shared" si="1531"/>
        <v>0.97992734948531668</v>
      </c>
      <c r="J8911" s="53">
        <f t="shared" ref="J8911:J8974" si="1534">ASIN(0.39785*SIN(4.869+$I$7*H8911+0.03345*SIN(6.224+$I$7*H8911)))</f>
        <v>0.31254983001847564</v>
      </c>
      <c r="K8911" s="53">
        <f t="shared" ref="K8911:K8974" si="1535">ACOS(-TAN(J8911)*TAN($E$7*$I$8))</f>
        <v>1.9163338593908965</v>
      </c>
      <c r="L8911" s="53">
        <f t="shared" ref="L8911:L8974" si="1536">117.5*I8911*((K8911*SIN($E$7*$I$8)*SIN(J8911)+COS($E$7*$I$8)*COS(J8911)*SIN(K8911))/PI())</f>
        <v>38.276567485119223</v>
      </c>
      <c r="M8911" s="93">
        <f t="shared" ref="M8911:M8974" si="1537">0.0023*L8911/2.456*(0.5*(D8911+E8911)+17.8)*SQRT(D8911-E8911)</f>
        <v>4.8578499849852737</v>
      </c>
      <c r="N8911" s="53">
        <f t="shared" ref="N8911:N8974" si="1538">0.17*L8911*SQRT(D8911-E8911)</f>
        <v>22.728031440285207</v>
      </c>
      <c r="O8911">
        <f t="shared" ref="O8911:O8974" si="1539">5336/(F8911+273.15)^2*EXP(21.07-5336/(F8911+273.15))</f>
        <v>1.1544769098420939</v>
      </c>
      <c r="P8911" s="53">
        <f t="shared" ref="P8911:P8974" si="1540">EXP(21.07-5336/(F8911+273.15))</f>
        <v>18.720055663097781</v>
      </c>
      <c r="Q8911" s="53">
        <v>0.2</v>
      </c>
      <c r="R8911" s="53">
        <f t="shared" ref="R8911:R8974" si="1541">(O8911*N8911*0.6+$L$8*6.43*(1+0.536*Q8911)*P8911*(1- G8911/100))/($O$7*(O8911+$L$8))</f>
        <v>8.1703308370308569</v>
      </c>
    </row>
    <row r="8912" spans="2:18" ht="15">
      <c r="B8912" s="84">
        <v>39215</v>
      </c>
      <c r="C8912" s="85">
        <v>0</v>
      </c>
      <c r="D8912" s="86">
        <v>27.7</v>
      </c>
      <c r="E8912" s="87">
        <v>15.9</v>
      </c>
      <c r="F8912" s="96">
        <f t="shared" si="1532"/>
        <v>21.8</v>
      </c>
      <c r="G8912" s="96"/>
      <c r="H8912" s="74">
        <f t="shared" si="1533"/>
        <v>133</v>
      </c>
      <c r="I8912" s="53">
        <f t="shared" si="1531"/>
        <v>0.9794711150671328</v>
      </c>
      <c r="J8912" s="53">
        <f t="shared" si="1534"/>
        <v>0.31697866815027703</v>
      </c>
      <c r="K8912" s="53">
        <f t="shared" si="1535"/>
        <v>1.9217960118271209</v>
      </c>
      <c r="L8912" s="53">
        <f t="shared" si="1536"/>
        <v>38.440363965429789</v>
      </c>
      <c r="M8912" s="93">
        <f t="shared" si="1537"/>
        <v>4.8969216359187238</v>
      </c>
      <c r="N8912" s="53">
        <f t="shared" si="1538"/>
        <v>22.44798771880529</v>
      </c>
      <c r="O8912">
        <f t="shared" si="1539"/>
        <v>1.2061313282071029</v>
      </c>
      <c r="P8912" s="53">
        <f t="shared" si="1540"/>
        <v>19.664168099394551</v>
      </c>
      <c r="Q8912" s="53">
        <v>0.2</v>
      </c>
      <c r="R8912" s="53">
        <f t="shared" si="1541"/>
        <v>8.1397997822418766</v>
      </c>
    </row>
    <row r="8913" spans="2:18" ht="15">
      <c r="B8913" s="84">
        <v>39216</v>
      </c>
      <c r="C8913" s="85">
        <v>0</v>
      </c>
      <c r="D8913" s="86">
        <v>27.7</v>
      </c>
      <c r="E8913" s="87">
        <v>14.5</v>
      </c>
      <c r="F8913" s="96">
        <f t="shared" si="1532"/>
        <v>21.1</v>
      </c>
      <c r="G8913" s="96"/>
      <c r="H8913" s="74">
        <f t="shared" si="1533"/>
        <v>134</v>
      </c>
      <c r="I8913" s="53">
        <f t="shared" si="1531"/>
        <v>0.97902095547627854</v>
      </c>
      <c r="J8913" s="53">
        <f t="shared" si="1534"/>
        <v>0.32131863226031454</v>
      </c>
      <c r="K8913" s="53">
        <f t="shared" si="1535"/>
        <v>1.9271746356393107</v>
      </c>
      <c r="L8913" s="53">
        <f t="shared" si="1536"/>
        <v>38.600512757600903</v>
      </c>
      <c r="M8913" s="93">
        <f t="shared" si="1537"/>
        <v>5.1089201418359353</v>
      </c>
      <c r="N8913" s="53">
        <f t="shared" si="1538"/>
        <v>23.841246648254604</v>
      </c>
      <c r="O8913">
        <f t="shared" si="1539"/>
        <v>1.1608267922038829</v>
      </c>
      <c r="P8913" s="53">
        <f t="shared" si="1540"/>
        <v>18.835820596151294</v>
      </c>
      <c r="Q8913" s="53">
        <v>0.2</v>
      </c>
      <c r="R8913" s="53">
        <f t="shared" si="1541"/>
        <v>8.432848369151154</v>
      </c>
    </row>
    <row r="8914" spans="2:18" ht="15">
      <c r="B8914" s="84">
        <v>39217</v>
      </c>
      <c r="C8914" s="85">
        <v>17.399999999999999</v>
      </c>
      <c r="D8914" s="86">
        <v>16.5</v>
      </c>
      <c r="E8914" s="87">
        <v>7.7</v>
      </c>
      <c r="F8914" s="96">
        <f t="shared" si="1532"/>
        <v>12.1</v>
      </c>
      <c r="G8914" s="96"/>
      <c r="H8914" s="74">
        <f t="shared" si="1533"/>
        <v>135</v>
      </c>
      <c r="I8914" s="53">
        <f t="shared" si="1531"/>
        <v>0.97857700392221925</v>
      </c>
      <c r="J8914" s="53">
        <f t="shared" si="1534"/>
        <v>0.32556834415736297</v>
      </c>
      <c r="K8914" s="53">
        <f t="shared" si="1535"/>
        <v>1.9324669866724546</v>
      </c>
      <c r="L8914" s="53">
        <f t="shared" si="1536"/>
        <v>38.756976461462735</v>
      </c>
      <c r="M8914" s="93">
        <f t="shared" si="1537"/>
        <v>3.2193032434380671</v>
      </c>
      <c r="N8914" s="53">
        <f t="shared" si="1538"/>
        <v>19.545201253457346</v>
      </c>
      <c r="O8914">
        <f t="shared" si="1539"/>
        <v>0.69704989426601482</v>
      </c>
      <c r="P8914" s="53">
        <f t="shared" si="1540"/>
        <v>10.629169947021806</v>
      </c>
      <c r="Q8914" s="53">
        <v>0.2</v>
      </c>
      <c r="R8914" s="53">
        <f t="shared" si="1541"/>
        <v>7.0140515982257154</v>
      </c>
    </row>
    <row r="8915" spans="2:18" ht="15">
      <c r="B8915" s="84">
        <v>39218</v>
      </c>
      <c r="C8915" s="85">
        <v>20.2</v>
      </c>
      <c r="D8915" s="86">
        <v>22.5</v>
      </c>
      <c r="E8915" s="87">
        <v>6.9</v>
      </c>
      <c r="F8915" s="96">
        <f t="shared" si="1532"/>
        <v>14.7</v>
      </c>
      <c r="G8915" s="96"/>
      <c r="H8915" s="74">
        <f t="shared" si="1533"/>
        <v>136</v>
      </c>
      <c r="I8915" s="53">
        <f t="shared" si="1531"/>
        <v>0.9781393917773622</v>
      </c>
      <c r="J8915" s="53">
        <f t="shared" si="1534"/>
        <v>0.32972644413211488</v>
      </c>
      <c r="K8915" s="53">
        <f t="shared" si="1535"/>
        <v>1.9376702854065053</v>
      </c>
      <c r="L8915" s="53">
        <f t="shared" si="1536"/>
        <v>38.909718398159015</v>
      </c>
      <c r="M8915" s="93">
        <f t="shared" si="1537"/>
        <v>4.6773861074155363</v>
      </c>
      <c r="N8915" s="53">
        <f t="shared" si="1538"/>
        <v>26.125782576162337</v>
      </c>
      <c r="O8915">
        <f t="shared" si="1539"/>
        <v>0.81051930027785424</v>
      </c>
      <c r="P8915" s="53">
        <f t="shared" si="1540"/>
        <v>12.585776276496736</v>
      </c>
      <c r="Q8915" s="53">
        <v>0.2</v>
      </c>
      <c r="R8915" s="53">
        <f t="shared" si="1541"/>
        <v>8.6395807098391781</v>
      </c>
    </row>
    <row r="8916" spans="2:18" ht="15">
      <c r="B8916" s="84">
        <v>39219</v>
      </c>
      <c r="C8916" s="85">
        <v>0</v>
      </c>
      <c r="D8916" s="86">
        <v>18.7</v>
      </c>
      <c r="E8916" s="87">
        <v>10.9</v>
      </c>
      <c r="F8916" s="96">
        <f t="shared" si="1532"/>
        <v>14.8</v>
      </c>
      <c r="G8916" s="96"/>
      <c r="H8916" s="74">
        <f t="shared" si="1533"/>
        <v>137</v>
      </c>
      <c r="I8916" s="53">
        <f t="shared" si="1531"/>
        <v>0.97770824853818161</v>
      </c>
      <c r="J8916" s="53">
        <f t="shared" si="1534"/>
        <v>0.33379159187860519</v>
      </c>
      <c r="K8916" s="53">
        <f t="shared" si="1535"/>
        <v>1.9427817203750397</v>
      </c>
      <c r="L8916" s="53">
        <f t="shared" si="1536"/>
        <v>39.058702613918172</v>
      </c>
      <c r="M8916" s="93">
        <f t="shared" si="1537"/>
        <v>3.330291036680654</v>
      </c>
      <c r="N8916" s="53">
        <f t="shared" si="1538"/>
        <v>18.544453369363918</v>
      </c>
      <c r="O8916">
        <f t="shared" si="1539"/>
        <v>0.81518753761127583</v>
      </c>
      <c r="P8916" s="53">
        <f t="shared" si="1540"/>
        <v>12.6670614236348</v>
      </c>
      <c r="Q8916" s="53">
        <v>0.2</v>
      </c>
      <c r="R8916" s="53">
        <f t="shared" si="1541"/>
        <v>6.9256810893626097</v>
      </c>
    </row>
    <row r="8917" spans="2:18" ht="15">
      <c r="B8917" s="84">
        <v>39220</v>
      </c>
      <c r="C8917" s="85">
        <v>0.8</v>
      </c>
      <c r="D8917" s="86">
        <v>25.5</v>
      </c>
      <c r="E8917" s="87">
        <v>8.6999999999999993</v>
      </c>
      <c r="F8917" s="96">
        <f t="shared" si="1532"/>
        <v>17.100000000000001</v>
      </c>
      <c r="G8917" s="96"/>
      <c r="H8917" s="74">
        <f t="shared" si="1533"/>
        <v>138</v>
      </c>
      <c r="I8917" s="53">
        <f t="shared" si="1531"/>
        <v>0.97728370178689827</v>
      </c>
      <c r="J8917" s="53">
        <f t="shared" si="1534"/>
        <v>0.33776246743693233</v>
      </c>
      <c r="K8917" s="53">
        <f t="shared" si="1535"/>
        <v>1.9477984518702081</v>
      </c>
      <c r="L8917" s="53">
        <f t="shared" si="1536"/>
        <v>39.203893885640284</v>
      </c>
      <c r="M8917" s="93">
        <f t="shared" si="1537"/>
        <v>5.251806862937209</v>
      </c>
      <c r="N8917" s="53">
        <f t="shared" si="1538"/>
        <v>27.316985192644122</v>
      </c>
      <c r="O8917">
        <f t="shared" si="1539"/>
        <v>0.92922418838638976</v>
      </c>
      <c r="P8917" s="53">
        <f t="shared" si="1540"/>
        <v>14.670642771199995</v>
      </c>
      <c r="Q8917" s="53">
        <v>0.2</v>
      </c>
      <c r="R8917" s="53">
        <f t="shared" si="1541"/>
        <v>9.0409175978835101</v>
      </c>
    </row>
    <row r="8918" spans="2:18" ht="15">
      <c r="B8918" s="84">
        <v>39221</v>
      </c>
      <c r="C8918" s="85">
        <v>0</v>
      </c>
      <c r="D8918" s="86">
        <v>26.1</v>
      </c>
      <c r="E8918" s="87">
        <v>10.1</v>
      </c>
      <c r="F8918" s="96">
        <f t="shared" si="1532"/>
        <v>18.100000000000001</v>
      </c>
      <c r="G8918" s="96"/>
      <c r="H8918" s="74">
        <f t="shared" si="1533"/>
        <v>139</v>
      </c>
      <c r="I8918" s="53">
        <f t="shared" si="1531"/>
        <v>0.97686587715372641</v>
      </c>
      <c r="J8918" s="53">
        <f t="shared" si="1534"/>
        <v>0.34163777215554814</v>
      </c>
      <c r="K8918" s="53">
        <f t="shared" si="1535"/>
        <v>1.9527176159350688</v>
      </c>
      <c r="L8918" s="53">
        <f t="shared" si="1536"/>
        <v>39.345257728323297</v>
      </c>
      <c r="M8918" s="93">
        <f t="shared" si="1537"/>
        <v>5.2911041215434134</v>
      </c>
      <c r="N8918" s="53">
        <f t="shared" si="1538"/>
        <v>26.754775255259844</v>
      </c>
      <c r="O8918">
        <f t="shared" si="1539"/>
        <v>0.98298397108905433</v>
      </c>
      <c r="P8918" s="53">
        <f t="shared" si="1540"/>
        <v>15.626527597466989</v>
      </c>
      <c r="Q8918" s="53">
        <v>0.2</v>
      </c>
      <c r="R8918" s="53">
        <f t="shared" si="1541"/>
        <v>8.963556398431221</v>
      </c>
    </row>
    <row r="8919" spans="2:18" ht="15">
      <c r="B8919" s="84">
        <v>39222</v>
      </c>
      <c r="C8919" s="85">
        <v>0</v>
      </c>
      <c r="D8919" s="86">
        <v>28.2</v>
      </c>
      <c r="E8919" s="87">
        <v>12.5</v>
      </c>
      <c r="F8919" s="96">
        <f t="shared" si="1532"/>
        <v>20.350000000000001</v>
      </c>
      <c r="G8919" s="96"/>
      <c r="H8919" s="74">
        <f t="shared" si="1533"/>
        <v>140</v>
      </c>
      <c r="I8919" s="53">
        <f t="shared" si="1531"/>
        <v>0.97645489827969689</v>
      </c>
      <c r="J8919" s="53">
        <f t="shared" si="1534"/>
        <v>0.34541622967126201</v>
      </c>
      <c r="K8919" s="53">
        <f t="shared" si="1535"/>
        <v>1.9575363286427967</v>
      </c>
      <c r="L8919" s="53">
        <f t="shared" si="1536"/>
        <v>39.48276040433997</v>
      </c>
      <c r="M8919" s="93">
        <f t="shared" si="1537"/>
        <v>5.5892218791271935</v>
      </c>
      <c r="N8919" s="53">
        <f t="shared" si="1538"/>
        <v>26.595383428949635</v>
      </c>
      <c r="O8919">
        <f t="shared" si="1539"/>
        <v>1.1139331076449106</v>
      </c>
      <c r="P8919" s="53">
        <f t="shared" si="1540"/>
        <v>17.98289060007961</v>
      </c>
      <c r="Q8919" s="53">
        <v>0.2</v>
      </c>
      <c r="R8919" s="53">
        <f t="shared" si="1541"/>
        <v>9.0365775809133844</v>
      </c>
    </row>
    <row r="8920" spans="2:18" ht="15">
      <c r="B8920" s="84">
        <v>39223</v>
      </c>
      <c r="C8920" s="85">
        <v>0</v>
      </c>
      <c r="D8920" s="86">
        <v>30.5</v>
      </c>
      <c r="E8920" s="87">
        <v>14.1</v>
      </c>
      <c r="F8920" s="96">
        <f t="shared" si="1532"/>
        <v>22.3</v>
      </c>
      <c r="G8920" s="96"/>
      <c r="H8920" s="74">
        <f t="shared" si="1533"/>
        <v>141</v>
      </c>
      <c r="I8920" s="53">
        <f t="shared" si="1531"/>
        <v>0.97605088678007079</v>
      </c>
      <c r="J8920" s="53">
        <f t="shared" si="1534"/>
        <v>0.34909658690494949</v>
      </c>
      <c r="K8920" s="53">
        <f t="shared" si="1535"/>
        <v>1.9622516906604992</v>
      </c>
      <c r="L8920" s="53">
        <f t="shared" si="1536"/>
        <v>39.616368934564271</v>
      </c>
      <c r="M8920" s="93">
        <f t="shared" si="1537"/>
        <v>6.0247695228798124</v>
      </c>
      <c r="N8920" s="53">
        <f t="shared" si="1538"/>
        <v>27.273791295595572</v>
      </c>
      <c r="O8920">
        <f t="shared" si="1539"/>
        <v>1.2394240607011096</v>
      </c>
      <c r="P8920" s="53">
        <f t="shared" si="1540"/>
        <v>20.275524166792071</v>
      </c>
      <c r="Q8920" s="53">
        <v>0.2</v>
      </c>
      <c r="R8920" s="53">
        <f t="shared" si="1541"/>
        <v>9.283840939872297</v>
      </c>
    </row>
    <row r="8921" spans="2:18" ht="15">
      <c r="B8921" s="84">
        <v>39224</v>
      </c>
      <c r="C8921" s="85">
        <v>0</v>
      </c>
      <c r="D8921" s="86">
        <v>29.3</v>
      </c>
      <c r="E8921" s="87">
        <v>17.3</v>
      </c>
      <c r="F8921" s="96">
        <f t="shared" si="1532"/>
        <v>23.3</v>
      </c>
      <c r="G8921" s="96"/>
      <c r="H8921" s="74">
        <f t="shared" si="1533"/>
        <v>142</v>
      </c>
      <c r="I8921" s="53">
        <f t="shared" si="1531"/>
        <v>0.97565396220835066</v>
      </c>
      <c r="J8921" s="53">
        <f t="shared" si="1534"/>
        <v>0.35267761507084294</v>
      </c>
      <c r="K8921" s="53">
        <f t="shared" si="1535"/>
        <v>1.9668607920935126</v>
      </c>
      <c r="L8921" s="53">
        <f t="shared" si="1536"/>
        <v>39.746051111332555</v>
      </c>
      <c r="M8921" s="93">
        <f t="shared" si="1537"/>
        <v>5.299390283644688</v>
      </c>
      <c r="N8921" s="53">
        <f t="shared" si="1538"/>
        <v>23.406341174519525</v>
      </c>
      <c r="O8921">
        <f t="shared" si="1539"/>
        <v>1.3084088390821</v>
      </c>
      <c r="P8921" s="53">
        <f t="shared" si="1540"/>
        <v>21.549170523339328</v>
      </c>
      <c r="Q8921" s="53">
        <v>0.2</v>
      </c>
      <c r="R8921" s="53">
        <f t="shared" si="1541"/>
        <v>8.4260026292459997</v>
      </c>
    </row>
    <row r="8922" spans="2:18" ht="15">
      <c r="B8922" s="84">
        <v>39225</v>
      </c>
      <c r="C8922" s="85">
        <v>0</v>
      </c>
      <c r="D8922" s="86">
        <v>30.3</v>
      </c>
      <c r="E8922" s="87">
        <v>16.899999999999999</v>
      </c>
      <c r="F8922" s="96">
        <f t="shared" si="1532"/>
        <v>23.6</v>
      </c>
      <c r="G8922" s="96"/>
      <c r="H8922" s="74">
        <f t="shared" si="1533"/>
        <v>143</v>
      </c>
      <c r="I8922" s="53">
        <f t="shared" si="1531"/>
        <v>0.975264242020903</v>
      </c>
      <c r="J8922" s="53">
        <f t="shared" si="1534"/>
        <v>0.35615811069714032</v>
      </c>
      <c r="K8922" s="53">
        <f t="shared" si="1535"/>
        <v>1.9713607176040358</v>
      </c>
      <c r="L8922" s="53">
        <f t="shared" si="1536"/>
        <v>39.871775513211347</v>
      </c>
      <c r="M8922" s="93">
        <f t="shared" si="1537"/>
        <v>5.6587145829710996</v>
      </c>
      <c r="N8922" s="53">
        <f t="shared" si="1538"/>
        <v>24.812292718778547</v>
      </c>
      <c r="O8922">
        <f t="shared" si="1539"/>
        <v>1.3297429332019388</v>
      </c>
      <c r="P8922" s="53">
        <f t="shared" si="1540"/>
        <v>21.944885809250874</v>
      </c>
      <c r="Q8922" s="53">
        <v>0.2</v>
      </c>
      <c r="R8922" s="53">
        <f t="shared" si="1541"/>
        <v>8.7666774286923648</v>
      </c>
    </row>
    <row r="8923" spans="2:18" ht="15">
      <c r="B8923" s="84">
        <v>39226</v>
      </c>
      <c r="C8923" s="85">
        <v>0</v>
      </c>
      <c r="D8923" s="86">
        <v>30.5</v>
      </c>
      <c r="E8923" s="87">
        <v>14.5</v>
      </c>
      <c r="F8923" s="96">
        <f t="shared" si="1532"/>
        <v>22.5</v>
      </c>
      <c r="G8923" s="96"/>
      <c r="H8923" s="74">
        <f t="shared" si="1533"/>
        <v>144</v>
      </c>
      <c r="I8923" s="53">
        <f t="shared" si="1531"/>
        <v>0.97488184154220159</v>
      </c>
      <c r="J8923" s="53">
        <f t="shared" si="1534"/>
        <v>0.35953689665554506</v>
      </c>
      <c r="K8923" s="53">
        <f t="shared" si="1535"/>
        <v>1.9757485517958431</v>
      </c>
      <c r="L8923" s="53">
        <f t="shared" si="1536"/>
        <v>39.993511521528674</v>
      </c>
      <c r="M8923" s="93">
        <f t="shared" si="1537"/>
        <v>6.0374569754568279</v>
      </c>
      <c r="N8923" s="53">
        <f t="shared" si="1538"/>
        <v>27.1955878346395</v>
      </c>
      <c r="O8923">
        <f t="shared" si="1539"/>
        <v>1.2529627418997087</v>
      </c>
      <c r="P8923" s="53">
        <f t="shared" si="1540"/>
        <v>20.524760720033569</v>
      </c>
      <c r="Q8923" s="53">
        <v>0.2</v>
      </c>
      <c r="R8923" s="53">
        <f t="shared" si="1541"/>
        <v>9.2746190470955341</v>
      </c>
    </row>
    <row r="8924" spans="2:18" ht="15">
      <c r="B8924" s="84">
        <v>39227</v>
      </c>
      <c r="C8924" s="85">
        <v>0</v>
      </c>
      <c r="D8924" s="86">
        <v>28.9</v>
      </c>
      <c r="E8924" s="87">
        <v>15.9</v>
      </c>
      <c r="F8924" s="96">
        <f t="shared" si="1532"/>
        <v>22.4</v>
      </c>
      <c r="G8924" s="96"/>
      <c r="H8924" s="74">
        <f t="shared" si="1533"/>
        <v>145</v>
      </c>
      <c r="I8924" s="53">
        <f t="shared" si="1531"/>
        <v>0.97450687393070012</v>
      </c>
      <c r="J8924" s="53">
        <f t="shared" si="1534"/>
        <v>0.36281282319723712</v>
      </c>
      <c r="K8924" s="53">
        <f t="shared" si="1535"/>
        <v>1.9800213848546073</v>
      </c>
      <c r="L8924" s="53">
        <f t="shared" si="1536"/>
        <v>40.111229338611665</v>
      </c>
      <c r="M8924" s="93">
        <f t="shared" si="1537"/>
        <v>5.4445648537031559</v>
      </c>
      <c r="N8924" s="53">
        <f t="shared" si="1538"/>
        <v>24.58592599738418</v>
      </c>
      <c r="O8924">
        <f t="shared" si="1539"/>
        <v>1.2461774486641632</v>
      </c>
      <c r="P8924" s="53">
        <f t="shared" si="1540"/>
        <v>20.399803976905645</v>
      </c>
      <c r="Q8924" s="53">
        <v>0.2</v>
      </c>
      <c r="R8924" s="53">
        <f t="shared" si="1541"/>
        <v>8.6627377050493042</v>
      </c>
    </row>
    <row r="8925" spans="2:18" ht="15">
      <c r="B8925" s="84">
        <v>39228</v>
      </c>
      <c r="C8925" s="85">
        <v>0</v>
      </c>
      <c r="D8925" s="86">
        <v>30.5</v>
      </c>
      <c r="E8925" s="87">
        <v>16.100000000000001</v>
      </c>
      <c r="F8925" s="96">
        <f t="shared" si="1532"/>
        <v>23.3</v>
      </c>
      <c r="G8925" s="96"/>
      <c r="H8925" s="74">
        <f t="shared" si="1533"/>
        <v>146</v>
      </c>
      <c r="I8925" s="53">
        <f t="shared" si="1531"/>
        <v>0.97413945014534753</v>
      </c>
      <c r="J8925" s="53">
        <f t="shared" si="1534"/>
        <v>0.36598476899265636</v>
      </c>
      <c r="K8925" s="53">
        <f t="shared" si="1535"/>
        <v>1.9841763184310419</v>
      </c>
      <c r="L8925" s="53">
        <f t="shared" si="1536"/>
        <v>40.224900007658086</v>
      </c>
      <c r="M8925" s="93">
        <f t="shared" si="1537"/>
        <v>5.8751304586469333</v>
      </c>
      <c r="N8925" s="53">
        <f t="shared" si="1538"/>
        <v>25.949269746051705</v>
      </c>
      <c r="O8925">
        <f t="shared" si="1539"/>
        <v>1.3084088390821</v>
      </c>
      <c r="P8925" s="53">
        <f t="shared" si="1540"/>
        <v>21.549170523339328</v>
      </c>
      <c r="Q8925" s="53">
        <v>0.2</v>
      </c>
      <c r="R8925" s="53">
        <f t="shared" si="1541"/>
        <v>9.019270019460949</v>
      </c>
    </row>
    <row r="8926" spans="2:18" ht="15">
      <c r="B8926" s="84">
        <v>39229</v>
      </c>
      <c r="C8926" s="85">
        <v>9.4</v>
      </c>
      <c r="D8926" s="86">
        <v>21.8</v>
      </c>
      <c r="E8926" s="87">
        <v>14.2</v>
      </c>
      <c r="F8926" s="96">
        <f t="shared" si="1532"/>
        <v>18</v>
      </c>
      <c r="G8926" s="96"/>
      <c r="H8926" s="74">
        <f t="shared" si="1533"/>
        <v>147</v>
      </c>
      <c r="I8926" s="53">
        <f t="shared" si="1531"/>
        <v>0.97377967891275308</v>
      </c>
      <c r="J8926" s="53">
        <f t="shared" si="1534"/>
        <v>0.36905164217237768</v>
      </c>
      <c r="K8926" s="53">
        <f t="shared" si="1535"/>
        <v>1.98821047175171</v>
      </c>
      <c r="L8926" s="53">
        <f t="shared" si="1536"/>
        <v>40.334495434154263</v>
      </c>
      <c r="M8926" s="93">
        <f t="shared" si="1537"/>
        <v>3.7279143420873724</v>
      </c>
      <c r="N8926" s="53">
        <f t="shared" si="1538"/>
        <v>18.903070149481657</v>
      </c>
      <c r="O8926">
        <f t="shared" si="1539"/>
        <v>0.97748894673792364</v>
      </c>
      <c r="P8926" s="53">
        <f t="shared" si="1540"/>
        <v>15.528504174899853</v>
      </c>
      <c r="Q8926" s="53">
        <v>0.2</v>
      </c>
      <c r="R8926" s="53">
        <f t="shared" si="1541"/>
        <v>7.1555902162827767</v>
      </c>
    </row>
    <row r="8927" spans="2:18" ht="15">
      <c r="B8927" s="84">
        <v>39230</v>
      </c>
      <c r="C8927" s="85">
        <v>2.2000000000000002</v>
      </c>
      <c r="D8927" s="86">
        <v>16.899999999999999</v>
      </c>
      <c r="E8927" s="87">
        <v>9.6999999999999993</v>
      </c>
      <c r="F8927" s="96">
        <f t="shared" si="1532"/>
        <v>13.299999999999999</v>
      </c>
      <c r="G8927" s="96"/>
      <c r="H8927" s="74">
        <f t="shared" si="1533"/>
        <v>148</v>
      </c>
      <c r="I8927" s="53">
        <f t="shared" si="1531"/>
        <v>0.97342766669501279</v>
      </c>
      <c r="J8927" s="53">
        <f t="shared" si="1534"/>
        <v>0.37201238136626164</v>
      </c>
      <c r="K8927" s="53">
        <f t="shared" si="1535"/>
        <v>1.9921209879399151</v>
      </c>
      <c r="L8927" s="53">
        <f t="shared" si="1536"/>
        <v>40.439988408737037</v>
      </c>
      <c r="M8927" s="93">
        <f t="shared" si="1537"/>
        <v>3.1603641976790069</v>
      </c>
      <c r="N8927" s="53">
        <f t="shared" si="1538"/>
        <v>18.447018870612872</v>
      </c>
      <c r="O8927">
        <f t="shared" si="1539"/>
        <v>0.74756858186330444</v>
      </c>
      <c r="P8927" s="53">
        <f t="shared" si="1540"/>
        <v>11.495632544546529</v>
      </c>
      <c r="Q8927" s="53">
        <v>0.2</v>
      </c>
      <c r="R8927" s="53">
        <f t="shared" si="1541"/>
        <v>6.829675146677995</v>
      </c>
    </row>
    <row r="8928" spans="2:18" ht="15">
      <c r="B8928" s="84">
        <v>39231</v>
      </c>
      <c r="C8928" s="85">
        <v>28.4</v>
      </c>
      <c r="D8928" s="86">
        <v>14.9</v>
      </c>
      <c r="E8928" s="87">
        <v>8.5</v>
      </c>
      <c r="F8928" s="96">
        <f t="shared" si="1532"/>
        <v>11.7</v>
      </c>
      <c r="G8928" s="96"/>
      <c r="H8928" s="74">
        <f t="shared" si="1533"/>
        <v>149</v>
      </c>
      <c r="I8928" s="53">
        <f t="shared" si="1531"/>
        <v>0.97308351765820522</v>
      </c>
      <c r="J8928" s="53">
        <f t="shared" si="1534"/>
        <v>0.37486595673797907</v>
      </c>
      <c r="K8928" s="53">
        <f t="shared" si="1535"/>
        <v>1.9959050405266516</v>
      </c>
      <c r="L8928" s="53">
        <f t="shared" si="1536"/>
        <v>40.541352631382395</v>
      </c>
      <c r="M8928" s="93">
        <f t="shared" si="1537"/>
        <v>2.8334118834549491</v>
      </c>
      <c r="N8928" s="53">
        <f t="shared" si="1538"/>
        <v>17.43560986853516</v>
      </c>
      <c r="O8928">
        <f t="shared" si="1539"/>
        <v>0.68088614153219085</v>
      </c>
      <c r="P8928" s="53">
        <f t="shared" si="1540"/>
        <v>10.353593778258876</v>
      </c>
      <c r="Q8928" s="53">
        <v>0.2</v>
      </c>
      <c r="R8928" s="53">
        <f t="shared" si="1541"/>
        <v>6.5209095411494538</v>
      </c>
    </row>
    <row r="8929" spans="2:18" ht="15">
      <c r="B8929" s="84">
        <v>39232</v>
      </c>
      <c r="C8929" s="85">
        <v>0.4</v>
      </c>
      <c r="D8929" s="86">
        <v>23.7</v>
      </c>
      <c r="E8929" s="87">
        <v>8.1</v>
      </c>
      <c r="F8929" s="96">
        <f t="shared" si="1532"/>
        <v>15.899999999999999</v>
      </c>
      <c r="G8929" s="96"/>
      <c r="H8929" s="74">
        <f t="shared" si="1533"/>
        <v>150</v>
      </c>
      <c r="I8929" s="53">
        <f t="shared" si="1531"/>
        <v>0.97274733364156707</v>
      </c>
      <c r="J8929" s="53">
        <f t="shared" si="1534"/>
        <v>0.37761137101192943</v>
      </c>
      <c r="K8929" s="53">
        <f t="shared" si="1535"/>
        <v>1.9995598401291379</v>
      </c>
      <c r="L8929" s="53">
        <f t="shared" si="1536"/>
        <v>40.638562736788892</v>
      </c>
      <c r="M8929" s="93">
        <f t="shared" si="1537"/>
        <v>5.0655897389577955</v>
      </c>
      <c r="N8929" s="53">
        <f t="shared" si="1538"/>
        <v>27.286608538377742</v>
      </c>
      <c r="O8929">
        <f t="shared" si="1539"/>
        <v>0.86810574482794434</v>
      </c>
      <c r="P8929" s="53">
        <f t="shared" si="1540"/>
        <v>13.592606885319453</v>
      </c>
      <c r="Q8929" s="53">
        <v>0.2</v>
      </c>
      <c r="R8929" s="53">
        <f t="shared" si="1541"/>
        <v>8.9696444929994215</v>
      </c>
    </row>
    <row r="8930" spans="2:18" ht="15">
      <c r="B8930" s="84">
        <v>39233</v>
      </c>
      <c r="C8930" s="85">
        <v>0</v>
      </c>
      <c r="D8930" s="86">
        <v>23.3</v>
      </c>
      <c r="E8930" s="87">
        <v>12.9</v>
      </c>
      <c r="F8930" s="96">
        <f t="shared" si="1532"/>
        <v>18.100000000000001</v>
      </c>
      <c r="G8930" s="96"/>
      <c r="H8930" s="74">
        <f t="shared" si="1533"/>
        <v>151</v>
      </c>
      <c r="I8930" s="53">
        <f t="shared" si="1531"/>
        <v>0.97241921412735777</v>
      </c>
      <c r="J8930" s="53">
        <f t="shared" si="1534"/>
        <v>0.38024766048951475</v>
      </c>
      <c r="K8930" s="53">
        <f t="shared" si="1535"/>
        <v>2.0030826412720568</v>
      </c>
      <c r="L8930" s="53">
        <f t="shared" si="1536"/>
        <v>40.731594320810181</v>
      </c>
      <c r="M8930" s="93">
        <f t="shared" si="1537"/>
        <v>4.4161315449019733</v>
      </c>
      <c r="N8930" s="53">
        <f t="shared" si="1538"/>
        <v>22.33042561011835</v>
      </c>
      <c r="O8930">
        <f t="shared" si="1539"/>
        <v>0.98298397108905433</v>
      </c>
      <c r="P8930" s="53">
        <f t="shared" si="1540"/>
        <v>15.626527597466989</v>
      </c>
      <c r="Q8930" s="53">
        <v>0.2</v>
      </c>
      <c r="R8930" s="53">
        <f t="shared" si="1541"/>
        <v>7.9472841980776163</v>
      </c>
    </row>
    <row r="8931" spans="2:18" ht="15">
      <c r="B8931" s="84">
        <v>39234</v>
      </c>
      <c r="C8931" s="85">
        <v>1.8</v>
      </c>
      <c r="D8931" s="86">
        <v>17.5</v>
      </c>
      <c r="E8931" s="87">
        <v>12.5</v>
      </c>
      <c r="F8931" s="96">
        <f t="shared" si="1532"/>
        <v>15</v>
      </c>
      <c r="G8931" s="96"/>
      <c r="H8931" s="74">
        <f t="shared" si="1533"/>
        <v>152</v>
      </c>
      <c r="I8931" s="53">
        <f t="shared" si="1531"/>
        <v>0.97209925621142024</v>
      </c>
      <c r="J8931" s="53">
        <f t="shared" si="1534"/>
        <v>0.382773896051676</v>
      </c>
      <c r="K8931" s="53">
        <f t="shared" si="1535"/>
        <v>2.0064707493242668</v>
      </c>
      <c r="L8931" s="53">
        <f t="shared" si="1536"/>
        <v>40.820423967777174</v>
      </c>
      <c r="M8931" s="93">
        <f t="shared" si="1537"/>
        <v>2.8037276879205106</v>
      </c>
      <c r="N8931" s="53">
        <f t="shared" si="1538"/>
        <v>15.517131286592948</v>
      </c>
      <c r="O8931">
        <f t="shared" si="1539"/>
        <v>0.8245943710158492</v>
      </c>
      <c r="P8931" s="53">
        <f t="shared" si="1540"/>
        <v>12.831038046583151</v>
      </c>
      <c r="Q8931" s="53">
        <v>0.2</v>
      </c>
      <c r="R8931" s="53">
        <f t="shared" si="1541"/>
        <v>6.2481226599674526</v>
      </c>
    </row>
    <row r="8932" spans="2:18" ht="15">
      <c r="B8932" s="84">
        <v>39235</v>
      </c>
      <c r="C8932" s="85">
        <v>12.4</v>
      </c>
      <c r="D8932" s="86">
        <v>20.5</v>
      </c>
      <c r="E8932" s="87">
        <v>11.3</v>
      </c>
      <c r="F8932" s="96">
        <f t="shared" si="1532"/>
        <v>15.9</v>
      </c>
      <c r="G8932" s="96"/>
      <c r="H8932" s="74">
        <f t="shared" si="1533"/>
        <v>153</v>
      </c>
      <c r="I8932" s="53">
        <f t="shared" si="1531"/>
        <v>0.97178755457444954</v>
      </c>
      <c r="J8932" s="53">
        <f t="shared" si="1534"/>
        <v>0.38518918414456371</v>
      </c>
      <c r="K8932" s="53">
        <f t="shared" si="1535"/>
        <v>2.009721527521509</v>
      </c>
      <c r="L8932" s="53">
        <f t="shared" si="1536"/>
        <v>40.905029278538173</v>
      </c>
      <c r="M8932" s="93">
        <f t="shared" si="1537"/>
        <v>3.9156151118305211</v>
      </c>
      <c r="N8932" s="53">
        <f t="shared" si="1538"/>
        <v>21.092086459701704</v>
      </c>
      <c r="O8932">
        <f t="shared" si="1539"/>
        <v>0.86810574482794434</v>
      </c>
      <c r="P8932" s="53">
        <f t="shared" si="1540"/>
        <v>13.592606885319453</v>
      </c>
      <c r="Q8932" s="53">
        <v>0.2</v>
      </c>
      <c r="R8932" s="53">
        <f t="shared" si="1541"/>
        <v>7.5583541575058435</v>
      </c>
    </row>
    <row r="8933" spans="2:18" ht="15">
      <c r="B8933" s="84">
        <v>39236</v>
      </c>
      <c r="C8933" s="85">
        <v>0.6</v>
      </c>
      <c r="D8933" s="86">
        <v>25.4</v>
      </c>
      <c r="E8933" s="87">
        <v>13.3</v>
      </c>
      <c r="F8933" s="96">
        <f t="shared" si="1532"/>
        <v>19.350000000000001</v>
      </c>
      <c r="G8933" s="96"/>
      <c r="H8933" s="74">
        <f t="shared" si="1533"/>
        <v>154</v>
      </c>
      <c r="I8933" s="53">
        <f t="shared" si="1531"/>
        <v>0.97148420145397496</v>
      </c>
      <c r="J8933" s="53">
        <f t="shared" si="1534"/>
        <v>0.38749266774519064</v>
      </c>
      <c r="K8933" s="53">
        <f t="shared" si="1535"/>
        <v>2.0128324040434848</v>
      </c>
      <c r="L8933" s="53">
        <f t="shared" si="1536"/>
        <v>40.985388899033893</v>
      </c>
      <c r="M8933" s="93">
        <f t="shared" si="1537"/>
        <v>4.9599812773751992</v>
      </c>
      <c r="N8933" s="53">
        <f t="shared" si="1538"/>
        <v>24.236542605532129</v>
      </c>
      <c r="O8933">
        <f t="shared" si="1539"/>
        <v>1.0539733988485753</v>
      </c>
      <c r="P8933" s="53">
        <f t="shared" si="1540"/>
        <v>16.899177587188611</v>
      </c>
      <c r="Q8933" s="53">
        <v>0.2</v>
      </c>
      <c r="R8933" s="53">
        <f t="shared" si="1541"/>
        <v>8.4446577026146787</v>
      </c>
    </row>
    <row r="8934" spans="2:18" ht="15">
      <c r="B8934" s="84">
        <v>39237</v>
      </c>
      <c r="C8934" s="85">
        <v>0.6</v>
      </c>
      <c r="D8934" s="86">
        <v>26.3</v>
      </c>
      <c r="E8934" s="87">
        <v>13.3</v>
      </c>
      <c r="F8934" s="96">
        <f t="shared" si="1532"/>
        <v>19.8</v>
      </c>
      <c r="G8934" s="96"/>
      <c r="H8934" s="74">
        <f t="shared" si="1533"/>
        <v>155</v>
      </c>
      <c r="I8934" s="53">
        <f t="shared" si="1531"/>
        <v>0.97118928661706516</v>
      </c>
      <c r="J8934" s="53">
        <f t="shared" si="1534"/>
        <v>0.38968352730391004</v>
      </c>
      <c r="K8934" s="53">
        <f t="shared" si="1535"/>
        <v>2.0158008791117585</v>
      </c>
      <c r="L8934" s="53">
        <f t="shared" si="1536"/>
        <v>41.061482549213466</v>
      </c>
      <c r="M8934" s="93">
        <f t="shared" si="1537"/>
        <v>5.2130707661484497</v>
      </c>
      <c r="N8934" s="53">
        <f t="shared" si="1538"/>
        <v>25.168377732219021</v>
      </c>
      <c r="O8934">
        <f t="shared" si="1539"/>
        <v>1.0805987518269371</v>
      </c>
      <c r="P8934" s="53">
        <f t="shared" si="1540"/>
        <v>17.379434670850653</v>
      </c>
      <c r="Q8934" s="53">
        <v>0.2</v>
      </c>
      <c r="R8934" s="53">
        <f t="shared" si="1541"/>
        <v>8.6808190537756786</v>
      </c>
    </row>
    <row r="8935" spans="2:18" ht="15">
      <c r="B8935" s="84">
        <v>39238</v>
      </c>
      <c r="C8935" s="85">
        <v>1.2</v>
      </c>
      <c r="D8935" s="86">
        <v>23.9</v>
      </c>
      <c r="E8935" s="87">
        <v>14.1</v>
      </c>
      <c r="F8935" s="96">
        <f t="shared" si="1532"/>
        <v>19</v>
      </c>
      <c r="G8935" s="96"/>
      <c r="H8935" s="74">
        <f t="shared" si="1533"/>
        <v>156</v>
      </c>
      <c r="I8935" s="53">
        <f t="shared" si="1531"/>
        <v>0.97090289733376511</v>
      </c>
      <c r="J8935" s="53">
        <f t="shared" si="1534"/>
        <v>0.39176098166056555</v>
      </c>
      <c r="K8935" s="53">
        <f t="shared" si="1535"/>
        <v>2.0186245320731344</v>
      </c>
      <c r="L8935" s="53">
        <f t="shared" si="1536"/>
        <v>41.133291052089184</v>
      </c>
      <c r="M8935" s="93">
        <f t="shared" si="1537"/>
        <v>4.4376575863008032</v>
      </c>
      <c r="N8935" s="53">
        <f t="shared" si="1538"/>
        <v>21.890486713519753</v>
      </c>
      <c r="O8935">
        <f t="shared" si="1539"/>
        <v>1.0336608681468451</v>
      </c>
      <c r="P8935" s="53">
        <f t="shared" si="1540"/>
        <v>16.533851613772821</v>
      </c>
      <c r="Q8935" s="53">
        <v>0.2</v>
      </c>
      <c r="R8935" s="53">
        <f t="shared" si="1541"/>
        <v>7.8876717851833513</v>
      </c>
    </row>
    <row r="8936" spans="2:18" ht="15">
      <c r="B8936" s="84">
        <v>39239</v>
      </c>
      <c r="C8936" s="85">
        <v>0.4</v>
      </c>
      <c r="D8936" s="86">
        <v>20.3</v>
      </c>
      <c r="E8936" s="87">
        <v>14.5</v>
      </c>
      <c r="F8936" s="96">
        <f t="shared" si="1532"/>
        <v>17.399999999999999</v>
      </c>
      <c r="G8936" s="96"/>
      <c r="H8936" s="74">
        <f t="shared" si="1533"/>
        <v>157</v>
      </c>
      <c r="I8936" s="53">
        <f t="shared" si="1531"/>
        <v>0.97062511835127152</v>
      </c>
      <c r="J8936" s="53">
        <f t="shared" si="1534"/>
        <v>0.39372428893118894</v>
      </c>
      <c r="K8936" s="53">
        <f t="shared" si="1535"/>
        <v>2.0213010284316693</v>
      </c>
      <c r="L8936" s="53">
        <f t="shared" si="1536"/>
        <v>41.20079636272002</v>
      </c>
      <c r="M8936" s="93">
        <f t="shared" si="1537"/>
        <v>3.2708584075357252</v>
      </c>
      <c r="N8936" s="53">
        <f t="shared" si="1538"/>
        <v>16.868191728190663</v>
      </c>
      <c r="O8936">
        <f t="shared" si="1539"/>
        <v>0.94507661986220348</v>
      </c>
      <c r="P8936" s="53">
        <f t="shared" si="1540"/>
        <v>14.951782057313501</v>
      </c>
      <c r="Q8936" s="53">
        <v>0.2</v>
      </c>
      <c r="R8936" s="53">
        <f t="shared" si="1541"/>
        <v>6.6624963910597375</v>
      </c>
    </row>
    <row r="8937" spans="2:18" ht="15">
      <c r="B8937" s="84">
        <v>39240</v>
      </c>
      <c r="C8937" s="85">
        <v>0</v>
      </c>
      <c r="D8937" s="86">
        <v>24.5</v>
      </c>
      <c r="E8937" s="87">
        <v>14.3</v>
      </c>
      <c r="F8937" s="96">
        <f t="shared" si="1532"/>
        <v>19.399999999999999</v>
      </c>
      <c r="G8937" s="96"/>
      <c r="H8937" s="74">
        <f t="shared" si="1533"/>
        <v>158</v>
      </c>
      <c r="I8937" s="53">
        <f t="shared" si="1531"/>
        <v>0.97035603186885411</v>
      </c>
      <c r="J8937" s="53">
        <f t="shared" si="1534"/>
        <v>0.39557274736216064</v>
      </c>
      <c r="K8937" s="53">
        <f t="shared" si="1535"/>
        <v>2.0238281267911979</v>
      </c>
      <c r="L8937" s="53">
        <f t="shared" si="1536"/>
        <v>41.26398159690806</v>
      </c>
      <c r="M8937" s="93">
        <f t="shared" si="1537"/>
        <v>4.5910669968595217</v>
      </c>
      <c r="N8937" s="53">
        <f t="shared" si="1538"/>
        <v>22.403720109032111</v>
      </c>
      <c r="O8937">
        <f t="shared" si="1539"/>
        <v>1.0569033277963868</v>
      </c>
      <c r="P8937" s="53">
        <f t="shared" si="1540"/>
        <v>16.951949475895045</v>
      </c>
      <c r="Q8937" s="53">
        <v>0.2</v>
      </c>
      <c r="R8937" s="53">
        <f t="shared" si="1541"/>
        <v>8.0241603768156491</v>
      </c>
    </row>
    <row r="8938" spans="2:18" ht="15">
      <c r="B8938" s="84">
        <v>39241</v>
      </c>
      <c r="C8938" s="85">
        <v>0.2</v>
      </c>
      <c r="D8938" s="86">
        <v>26.9</v>
      </c>
      <c r="E8938" s="87">
        <v>14.9</v>
      </c>
      <c r="F8938" s="96">
        <f t="shared" si="1532"/>
        <v>20.9</v>
      </c>
      <c r="G8938" s="96"/>
      <c r="H8938" s="74">
        <f t="shared" si="1533"/>
        <v>159</v>
      </c>
      <c r="I8938" s="53">
        <f t="shared" si="1531"/>
        <v>0.9700957175135323</v>
      </c>
      <c r="J8938" s="53">
        <f t="shared" si="1534"/>
        <v>0.39730569614880368</v>
      </c>
      <c r="K8938" s="53">
        <f t="shared" si="1535"/>
        <v>2.0262036856692989</v>
      </c>
      <c r="L8938" s="53">
        <f t="shared" si="1536"/>
        <v>41.322831059388477</v>
      </c>
      <c r="M8938" s="93">
        <f t="shared" si="1537"/>
        <v>5.1878944227946064</v>
      </c>
      <c r="N8938" s="53">
        <f t="shared" si="1538"/>
        <v>24.334902588531673</v>
      </c>
      <c r="O8938">
        <f t="shared" si="1539"/>
        <v>1.1481572132142219</v>
      </c>
      <c r="P8938" s="53">
        <f t="shared" si="1540"/>
        <v>18.604924207992124</v>
      </c>
      <c r="Q8938" s="53">
        <v>0.2</v>
      </c>
      <c r="R8938" s="53">
        <f t="shared" si="1541"/>
        <v>8.5383843770900398</v>
      </c>
    </row>
    <row r="8939" spans="2:18" ht="15">
      <c r="B8939" s="84">
        <v>39242</v>
      </c>
      <c r="C8939" s="85">
        <v>0</v>
      </c>
      <c r="D8939" s="86">
        <v>28.7</v>
      </c>
      <c r="E8939" s="87">
        <v>15.9</v>
      </c>
      <c r="F8939" s="96">
        <f t="shared" si="1532"/>
        <v>22.3</v>
      </c>
      <c r="G8939" s="96"/>
      <c r="H8939" s="74">
        <f t="shared" si="1533"/>
        <v>160</v>
      </c>
      <c r="I8939" s="53">
        <f t="shared" si="1531"/>
        <v>0.96984425231651183</v>
      </c>
      <c r="J8939" s="53">
        <f t="shared" si="1534"/>
        <v>0.39892251621546049</v>
      </c>
      <c r="K8939" s="53">
        <f t="shared" si="1535"/>
        <v>2.028425670142993</v>
      </c>
      <c r="L8939" s="53">
        <f t="shared" si="1536"/>
        <v>41.377330271291243</v>
      </c>
      <c r="M8939" s="93">
        <f t="shared" si="1537"/>
        <v>5.559187176568992</v>
      </c>
      <c r="N8939" s="53">
        <f t="shared" si="1538"/>
        <v>25.166126314226233</v>
      </c>
      <c r="O8939">
        <f t="shared" si="1539"/>
        <v>1.2394240607011096</v>
      </c>
      <c r="P8939" s="53">
        <f t="shared" si="1540"/>
        <v>20.275524166792071</v>
      </c>
      <c r="Q8939" s="53">
        <v>0.2</v>
      </c>
      <c r="R8939" s="53">
        <f t="shared" si="1541"/>
        <v>8.7934135396380793</v>
      </c>
    </row>
    <row r="8940" spans="2:18" ht="15">
      <c r="B8940" s="84">
        <v>39243</v>
      </c>
      <c r="C8940" s="85">
        <v>0.6</v>
      </c>
      <c r="D8940" s="86">
        <v>29.3</v>
      </c>
      <c r="E8940" s="87">
        <v>15.7</v>
      </c>
      <c r="F8940" s="96">
        <f t="shared" si="1532"/>
        <v>22.5</v>
      </c>
      <c r="G8940" s="96"/>
      <c r="H8940" s="74">
        <f t="shared" si="1533"/>
        <v>161</v>
      </c>
      <c r="I8940" s="53">
        <f t="shared" si="1531"/>
        <v>0.96960171069039036</v>
      </c>
      <c r="J8940" s="53">
        <f t="shared" si="1534"/>
        <v>0.40042263095419273</v>
      </c>
      <c r="K8940" s="53">
        <f t="shared" si="1535"/>
        <v>2.0304921582861954</v>
      </c>
      <c r="L8940" s="53">
        <f t="shared" si="1536"/>
        <v>41.427465996652963</v>
      </c>
      <c r="M8940" s="93">
        <f t="shared" si="1537"/>
        <v>5.7658367697640687</v>
      </c>
      <c r="N8940" s="53">
        <f t="shared" si="1538"/>
        <v>25.972080786620936</v>
      </c>
      <c r="O8940">
        <f t="shared" si="1539"/>
        <v>1.2529627418997087</v>
      </c>
      <c r="P8940" s="53">
        <f t="shared" si="1540"/>
        <v>20.524760720033569</v>
      </c>
      <c r="Q8940" s="53">
        <v>0.2</v>
      </c>
      <c r="R8940" s="53">
        <f t="shared" si="1541"/>
        <v>8.9897707293640625</v>
      </c>
    </row>
    <row r="8941" spans="2:18" ht="15">
      <c r="B8941" s="84">
        <v>39244</v>
      </c>
      <c r="C8941" s="85">
        <v>3</v>
      </c>
      <c r="D8941" s="86">
        <v>26.4</v>
      </c>
      <c r="E8941" s="87">
        <v>15.7</v>
      </c>
      <c r="F8941" s="96">
        <f t="shared" si="1532"/>
        <v>21.049999999999997</v>
      </c>
      <c r="G8941" s="96"/>
      <c r="H8941" s="74">
        <f t="shared" si="1533"/>
        <v>162</v>
      </c>
      <c r="I8941" s="53">
        <f t="shared" si="1531"/>
        <v>0.96936816440713691</v>
      </c>
      <c r="J8941" s="53">
        <f t="shared" si="1534"/>
        <v>0.40180550691935146</v>
      </c>
      <c r="K8941" s="53">
        <f t="shared" si="1535"/>
        <v>2.0324013473590288</v>
      </c>
      <c r="L8941" s="53">
        <f t="shared" si="1536"/>
        <v>41.473226267759372</v>
      </c>
      <c r="M8941" s="93">
        <f t="shared" si="1537"/>
        <v>4.9357165014583373</v>
      </c>
      <c r="N8941" s="53">
        <f t="shared" si="1538"/>
        <v>23.062619368685418</v>
      </c>
      <c r="O8941">
        <f t="shared" si="1539"/>
        <v>1.1576480702913285</v>
      </c>
      <c r="P8941" s="53">
        <f t="shared" si="1540"/>
        <v>18.777858756126378</v>
      </c>
      <c r="Q8941" s="53">
        <v>0.2</v>
      </c>
      <c r="R8941" s="53">
        <f t="shared" si="1541"/>
        <v>8.2500923494412906</v>
      </c>
    </row>
    <row r="8942" spans="2:18" ht="15">
      <c r="B8942" s="84">
        <v>39245</v>
      </c>
      <c r="C8942" s="85">
        <v>13.6</v>
      </c>
      <c r="D8942" s="86">
        <v>25.4</v>
      </c>
      <c r="E8942" s="87">
        <v>13.9</v>
      </c>
      <c r="F8942" s="96">
        <f t="shared" si="1532"/>
        <v>19.649999999999999</v>
      </c>
      <c r="G8942" s="96"/>
      <c r="H8942" s="74">
        <f t="shared" si="1533"/>
        <v>163</v>
      </c>
      <c r="I8942" s="53">
        <f t="shared" si="1531"/>
        <v>0.96914368257685435</v>
      </c>
      <c r="J8942" s="53">
        <f t="shared" si="1534"/>
        <v>0.40307065447539192</v>
      </c>
      <c r="K8942" s="53">
        <f t="shared" si="1535"/>
        <v>2.0341515597096045</v>
      </c>
      <c r="L8942" s="53">
        <f t="shared" si="1536"/>
        <v>41.514600409103238</v>
      </c>
      <c r="M8942" s="93">
        <f t="shared" si="1537"/>
        <v>4.9374314360749638</v>
      </c>
      <c r="N8942" s="53">
        <f t="shared" si="1538"/>
        <v>23.933086122830659</v>
      </c>
      <c r="O8942">
        <f t="shared" si="1539"/>
        <v>1.0716594206734504</v>
      </c>
      <c r="P8942" s="53">
        <f t="shared" si="1540"/>
        <v>17.218016114630604</v>
      </c>
      <c r="Q8942" s="53">
        <v>0.2</v>
      </c>
      <c r="R8942" s="53">
        <f t="shared" si="1541"/>
        <v>8.3885653469093189</v>
      </c>
    </row>
    <row r="8943" spans="2:18" ht="15">
      <c r="B8943" s="84">
        <v>39246</v>
      </c>
      <c r="C8943" s="85">
        <v>0</v>
      </c>
      <c r="D8943" s="86">
        <v>26.1</v>
      </c>
      <c r="E8943" s="87">
        <v>16.5</v>
      </c>
      <c r="F8943" s="96">
        <f t="shared" si="1532"/>
        <v>21.3</v>
      </c>
      <c r="G8943" s="96"/>
      <c r="H8943" s="74">
        <f t="shared" si="1533"/>
        <v>164</v>
      </c>
      <c r="I8943" s="53">
        <f t="shared" si="1531"/>
        <v>0.96892833162732761</v>
      </c>
      <c r="J8943" s="53">
        <f t="shared" si="1534"/>
        <v>0.40421762839545172</v>
      </c>
      <c r="K8943" s="53">
        <f t="shared" si="1535"/>
        <v>2.0357412483497721</v>
      </c>
      <c r="L8943" s="53">
        <f t="shared" si="1536"/>
        <v>41.551579059748867</v>
      </c>
      <c r="M8943" s="93">
        <f t="shared" si="1537"/>
        <v>4.7141063952680939</v>
      </c>
      <c r="N8943" s="53">
        <f t="shared" si="1538"/>
        <v>21.886286024155837</v>
      </c>
      <c r="O8943">
        <f t="shared" si="1539"/>
        <v>1.1736175960166675</v>
      </c>
      <c r="P8943" s="53">
        <f t="shared" si="1540"/>
        <v>19.069263006515342</v>
      </c>
      <c r="Q8943" s="53">
        <v>0.2</v>
      </c>
      <c r="R8943" s="53">
        <f t="shared" si="1541"/>
        <v>7.9880517880272608</v>
      </c>
    </row>
    <row r="8944" spans="2:18" ht="15">
      <c r="B8944" s="84">
        <v>39247</v>
      </c>
      <c r="C8944" s="85">
        <v>3</v>
      </c>
      <c r="D8944" s="86">
        <v>28.5</v>
      </c>
      <c r="E8944" s="87">
        <v>14.9</v>
      </c>
      <c r="F8944" s="96">
        <f t="shared" si="1532"/>
        <v>21.7</v>
      </c>
      <c r="G8944" s="96"/>
      <c r="H8944" s="74">
        <f t="shared" si="1533"/>
        <v>165</v>
      </c>
      <c r="I8944" s="53">
        <f t="shared" si="1531"/>
        <v>0.96872217528436744</v>
      </c>
      <c r="J8944" s="53">
        <f t="shared" si="1534"/>
        <v>0.4052460284083601</v>
      </c>
      <c r="K8944" s="53">
        <f t="shared" si="1535"/>
        <v>2.0371690021676367</v>
      </c>
      <c r="L8944" s="53">
        <f t="shared" si="1536"/>
        <v>41.584154193902762</v>
      </c>
      <c r="M8944" s="93">
        <f t="shared" si="1537"/>
        <v>5.6727532837830577</v>
      </c>
      <c r="N8944" s="53">
        <f t="shared" si="1538"/>
        <v>26.070313165053413</v>
      </c>
      <c r="O8944">
        <f t="shared" si="1539"/>
        <v>1.1995667541545105</v>
      </c>
      <c r="P8944" s="53">
        <f t="shared" si="1540"/>
        <v>19.543883454423828</v>
      </c>
      <c r="Q8944" s="53">
        <v>0.2</v>
      </c>
      <c r="R8944" s="53">
        <f t="shared" si="1541"/>
        <v>8.9770157447948531</v>
      </c>
    </row>
    <row r="8945" spans="2:18" ht="15">
      <c r="B8945" s="84">
        <v>39248</v>
      </c>
      <c r="C8945" s="85">
        <v>1.6</v>
      </c>
      <c r="D8945" s="86">
        <v>27.7</v>
      </c>
      <c r="E8945" s="87">
        <v>14.9</v>
      </c>
      <c r="F8945" s="96">
        <f t="shared" si="1532"/>
        <v>21.3</v>
      </c>
      <c r="G8945" s="96"/>
      <c r="H8945" s="74">
        <f t="shared" si="1533"/>
        <v>166</v>
      </c>
      <c r="I8945" s="53">
        <f t="shared" si="1531"/>
        <v>0.96852527455295245</v>
      </c>
      <c r="J8945" s="53">
        <f t="shared" si="1534"/>
        <v>0.40615549969192977</v>
      </c>
      <c r="K8945" s="53">
        <f t="shared" si="1535"/>
        <v>2.0384335507413596</v>
      </c>
      <c r="L8945" s="53">
        <f t="shared" si="1536"/>
        <v>41.612319139501366</v>
      </c>
      <c r="M8945" s="93">
        <f t="shared" si="1537"/>
        <v>5.4513383247946861</v>
      </c>
      <c r="N8945" s="53">
        <f t="shared" si="1538"/>
        <v>25.309049008876645</v>
      </c>
      <c r="O8945">
        <f t="shared" si="1539"/>
        <v>1.1736175960166675</v>
      </c>
      <c r="P8945" s="53">
        <f t="shared" si="1540"/>
        <v>19.069263006515342</v>
      </c>
      <c r="Q8945" s="53">
        <v>0.2</v>
      </c>
      <c r="R8945" s="53">
        <f t="shared" si="1541"/>
        <v>8.7822657545655538</v>
      </c>
    </row>
    <row r="8946" spans="2:18" ht="15">
      <c r="B8946" s="84">
        <v>39249</v>
      </c>
      <c r="C8946" s="85">
        <v>7.8</v>
      </c>
      <c r="D8946" s="86">
        <v>26.5</v>
      </c>
      <c r="E8946" s="87">
        <v>12.1</v>
      </c>
      <c r="F8946" s="96">
        <f t="shared" si="1532"/>
        <v>19.3</v>
      </c>
      <c r="G8946" s="96"/>
      <c r="H8946" s="74">
        <f t="shared" si="1533"/>
        <v>167</v>
      </c>
      <c r="I8946" s="53">
        <f t="shared" si="1531"/>
        <v>0.96833768769917694</v>
      </c>
      <c r="J8946" s="53">
        <f t="shared" si="1534"/>
        <v>0.40694573331055683</v>
      </c>
      <c r="K8946" s="53">
        <f t="shared" si="1535"/>
        <v>2.0395337687208768</v>
      </c>
      <c r="L8946" s="53">
        <f t="shared" si="1536"/>
        <v>41.636068594638665</v>
      </c>
      <c r="M8946" s="93">
        <f t="shared" si="1537"/>
        <v>5.4893932577955482</v>
      </c>
      <c r="N8946" s="53">
        <f t="shared" si="1538"/>
        <v>26.859621153109074</v>
      </c>
      <c r="O8946">
        <f t="shared" si="1539"/>
        <v>1.0510505330711131</v>
      </c>
      <c r="P8946" s="53">
        <f t="shared" si="1540"/>
        <v>16.846552018290744</v>
      </c>
      <c r="Q8946" s="53">
        <v>0.2</v>
      </c>
      <c r="R8946" s="53">
        <f t="shared" si="1541"/>
        <v>9.0472693490008727</v>
      </c>
    </row>
    <row r="8947" spans="2:18" ht="15">
      <c r="B8947" s="84">
        <v>39250</v>
      </c>
      <c r="C8947" s="85">
        <v>0</v>
      </c>
      <c r="D8947" s="86">
        <v>27.9</v>
      </c>
      <c r="E8947" s="87">
        <v>16.100000000000001</v>
      </c>
      <c r="F8947" s="96">
        <f t="shared" si="1532"/>
        <v>22</v>
      </c>
      <c r="G8947" s="96"/>
      <c r="H8947" s="74">
        <f t="shared" si="1533"/>
        <v>168</v>
      </c>
      <c r="I8947" s="53">
        <f t="shared" si="1531"/>
        <v>0.96815947023300886</v>
      </c>
      <c r="J8947" s="53">
        <f t="shared" si="1534"/>
        <v>0.40761646659536283</v>
      </c>
      <c r="K8947" s="53">
        <f t="shared" si="1535"/>
        <v>2.0404686797466649</v>
      </c>
      <c r="L8947" s="53">
        <f t="shared" si="1536"/>
        <v>41.655398641672008</v>
      </c>
      <c r="M8947" s="93">
        <f t="shared" si="1537"/>
        <v>5.3332856406582083</v>
      </c>
      <c r="N8947" s="53">
        <f t="shared" si="1538"/>
        <v>24.325468873581119</v>
      </c>
      <c r="O8947">
        <f t="shared" si="1539"/>
        <v>1.2193540774631728</v>
      </c>
      <c r="P8947" s="53">
        <f t="shared" si="1540"/>
        <v>19.906714554451806</v>
      </c>
      <c r="Q8947" s="53">
        <v>0.2</v>
      </c>
      <c r="R8947" s="53">
        <f t="shared" si="1541"/>
        <v>8.5847952499129967</v>
      </c>
    </row>
    <row r="8948" spans="2:18" ht="15">
      <c r="B8948" s="84">
        <v>39251</v>
      </c>
      <c r="C8948" s="85">
        <v>0</v>
      </c>
      <c r="D8948" s="86">
        <v>28.8</v>
      </c>
      <c r="E8948" s="87">
        <v>18.399999999999999</v>
      </c>
      <c r="F8948" s="96">
        <f t="shared" si="1532"/>
        <v>23.6</v>
      </c>
      <c r="G8948" s="96"/>
      <c r="H8948" s="74">
        <f t="shared" si="1533"/>
        <v>169</v>
      </c>
      <c r="I8948" s="53">
        <f t="shared" si="1531"/>
        <v>0.96799067489186363</v>
      </c>
      <c r="J8948" s="53">
        <f t="shared" si="1534"/>
        <v>0.40816748346531739</v>
      </c>
      <c r="K8948" s="53">
        <f t="shared" si="1535"/>
        <v>2.041237459877554</v>
      </c>
      <c r="L8948" s="53">
        <f t="shared" si="1536"/>
        <v>41.670306758860512</v>
      </c>
      <c r="M8948" s="93">
        <f t="shared" si="1537"/>
        <v>5.2100654840612366</v>
      </c>
      <c r="N8948" s="53">
        <f t="shared" si="1538"/>
        <v>22.845059240760843</v>
      </c>
      <c r="O8948">
        <f t="shared" si="1539"/>
        <v>1.3297429332019388</v>
      </c>
      <c r="P8948" s="53">
        <f t="shared" si="1540"/>
        <v>21.944885809250874</v>
      </c>
      <c r="Q8948" s="53">
        <v>0.2</v>
      </c>
      <c r="R8948" s="53">
        <f t="shared" si="1541"/>
        <v>8.3073712332716845</v>
      </c>
    </row>
    <row r="8949" spans="2:18" ht="15">
      <c r="B8949" s="84">
        <v>39252</v>
      </c>
      <c r="C8949" s="85">
        <v>0</v>
      </c>
      <c r="D8949" s="86">
        <v>30.9</v>
      </c>
      <c r="E8949" s="87">
        <v>17.3</v>
      </c>
      <c r="F8949" s="96">
        <f t="shared" si="1532"/>
        <v>24.1</v>
      </c>
      <c r="G8949" s="96"/>
      <c r="H8949" s="74">
        <f t="shared" si="1533"/>
        <v>170</v>
      </c>
      <c r="I8949" s="53">
        <f t="shared" si="1531"/>
        <v>0.96783135162499845</v>
      </c>
      <c r="J8949" s="53">
        <f t="shared" si="1534"/>
        <v>0.40859861468800307</v>
      </c>
      <c r="K8949" s="53">
        <f t="shared" si="1535"/>
        <v>2.0418394405028018</v>
      </c>
      <c r="L8949" s="53">
        <f t="shared" si="1536"/>
        <v>41.68079182940884</v>
      </c>
      <c r="M8949" s="93">
        <f t="shared" si="1537"/>
        <v>6.0314108311744041</v>
      </c>
      <c r="N8949" s="53">
        <f t="shared" si="1538"/>
        <v>26.130898103475534</v>
      </c>
      <c r="O8949">
        <f t="shared" si="1539"/>
        <v>1.3659702804115033</v>
      </c>
      <c r="P8949" s="53">
        <f t="shared" si="1540"/>
        <v>22.618778940142789</v>
      </c>
      <c r="Q8949" s="53">
        <v>0.2</v>
      </c>
      <c r="R8949" s="53">
        <f t="shared" si="1541"/>
        <v>9.0958207425645128</v>
      </c>
    </row>
    <row r="8950" spans="2:18" ht="15">
      <c r="B8950" s="84">
        <v>39253</v>
      </c>
      <c r="C8950" s="85">
        <v>0</v>
      </c>
      <c r="D8950" s="86">
        <v>32.5</v>
      </c>
      <c r="E8950" s="87">
        <v>18.899999999999999</v>
      </c>
      <c r="F8950" s="96">
        <f t="shared" si="1532"/>
        <v>25.7</v>
      </c>
      <c r="G8950" s="96"/>
      <c r="H8950" s="74">
        <f t="shared" si="1533"/>
        <v>171</v>
      </c>
      <c r="I8950" s="53">
        <f t="shared" si="1531"/>
        <v>0.96768154757873115</v>
      </c>
      <c r="J8950" s="53">
        <f t="shared" si="1534"/>
        <v>0.4089097380789154</v>
      </c>
      <c r="K8950" s="53">
        <f t="shared" si="1535"/>
        <v>2.0422741107171487</v>
      </c>
      <c r="L8950" s="53">
        <f t="shared" si="1536"/>
        <v>41.686854147808901</v>
      </c>
      <c r="M8950" s="93">
        <f t="shared" si="1537"/>
        <v>6.2626379805042145</v>
      </c>
      <c r="N8950" s="53">
        <f t="shared" si="1538"/>
        <v>26.134698746827784</v>
      </c>
      <c r="O8950">
        <f t="shared" si="1539"/>
        <v>1.4877081437583317</v>
      </c>
      <c r="P8950" s="53">
        <f t="shared" si="1540"/>
        <v>24.900521329287237</v>
      </c>
      <c r="Q8950" s="53">
        <v>0.2</v>
      </c>
      <c r="R8950" s="53">
        <f t="shared" si="1541"/>
        <v>9.1630333572783069</v>
      </c>
    </row>
    <row r="8951" spans="2:18" ht="15">
      <c r="B8951" s="84">
        <v>39254</v>
      </c>
      <c r="C8951" s="85">
        <v>0</v>
      </c>
      <c r="D8951" s="86">
        <v>31.3</v>
      </c>
      <c r="E8951" s="87">
        <v>20.5</v>
      </c>
      <c r="F8951" s="96">
        <f t="shared" si="1532"/>
        <v>25.9</v>
      </c>
      <c r="G8951" s="96"/>
      <c r="H8951" s="74">
        <f t="shared" si="1533"/>
        <v>172</v>
      </c>
      <c r="I8951" s="53">
        <f t="shared" si="1531"/>
        <v>0.96754130708248931</v>
      </c>
      <c r="J8951" s="53">
        <f t="shared" si="1534"/>
        <v>0.40910077863842559</v>
      </c>
      <c r="K8951" s="53">
        <f t="shared" si="1535"/>
        <v>2.0425411191413518</v>
      </c>
      <c r="L8951" s="53">
        <f t="shared" si="1536"/>
        <v>41.688495423392943</v>
      </c>
      <c r="M8951" s="93">
        <f t="shared" si="1537"/>
        <v>5.6067218285266121</v>
      </c>
      <c r="N8951" s="53">
        <f t="shared" si="1538"/>
        <v>23.290403918480063</v>
      </c>
      <c r="O8951">
        <f t="shared" si="1539"/>
        <v>1.503566544447227</v>
      </c>
      <c r="P8951" s="53">
        <f t="shared" si="1540"/>
        <v>25.199646371574556</v>
      </c>
      <c r="Q8951" s="53">
        <v>0.2</v>
      </c>
      <c r="R8951" s="53">
        <f t="shared" si="1541"/>
        <v>8.503462717870411</v>
      </c>
    </row>
    <row r="8952" spans="2:18" ht="15">
      <c r="B8952" s="84">
        <v>39255</v>
      </c>
      <c r="C8952" s="85">
        <v>0</v>
      </c>
      <c r="D8952" s="86">
        <v>28.9</v>
      </c>
      <c r="E8952" s="87">
        <v>17.3</v>
      </c>
      <c r="F8952" s="96">
        <f t="shared" si="1532"/>
        <v>23.1</v>
      </c>
      <c r="G8952" s="96"/>
      <c r="H8952" s="74">
        <f t="shared" si="1533"/>
        <v>173</v>
      </c>
      <c r="I8952" s="53">
        <f t="shared" si="1531"/>
        <v>0.96741067163569183</v>
      </c>
      <c r="J8952" s="53">
        <f t="shared" si="1534"/>
        <v>0.40917170862578206</v>
      </c>
      <c r="K8952" s="53">
        <f t="shared" si="1535"/>
        <v>2.0426402751747079</v>
      </c>
      <c r="L8952" s="53">
        <f t="shared" si="1536"/>
        <v>41.685718781033387</v>
      </c>
      <c r="M8952" s="93">
        <f t="shared" si="1537"/>
        <v>5.437998338334709</v>
      </c>
      <c r="N8952" s="53">
        <f t="shared" si="1538"/>
        <v>24.135995176161451</v>
      </c>
      <c r="O8952">
        <f t="shared" si="1539"/>
        <v>1.2943515766033009</v>
      </c>
      <c r="P8952" s="53">
        <f t="shared" si="1540"/>
        <v>21.288896676534041</v>
      </c>
      <c r="Q8952" s="53">
        <v>0.2</v>
      </c>
      <c r="R8952" s="53">
        <f t="shared" si="1541"/>
        <v>8.587815139316799</v>
      </c>
    </row>
    <row r="8953" spans="2:18" ht="15">
      <c r="B8953" s="84">
        <v>39256</v>
      </c>
      <c r="C8953" s="85">
        <v>3.8</v>
      </c>
      <c r="D8953" s="86">
        <v>27.8</v>
      </c>
      <c r="E8953" s="87">
        <v>14.9</v>
      </c>
      <c r="F8953" s="96">
        <f t="shared" si="1532"/>
        <v>21.35</v>
      </c>
      <c r="G8953" s="96"/>
      <c r="H8953" s="74">
        <f t="shared" si="1533"/>
        <v>174</v>
      </c>
      <c r="I8953" s="53">
        <f t="shared" si="1531"/>
        <v>0.96728967989546932</v>
      </c>
      <c r="J8953" s="53">
        <f t="shared" si="1534"/>
        <v>0.40912254756976801</v>
      </c>
      <c r="K8953" s="53">
        <f t="shared" si="1535"/>
        <v>2.0425715496702246</v>
      </c>
      <c r="L8953" s="53">
        <f t="shared" si="1536"/>
        <v>41.678528758947735</v>
      </c>
      <c r="M8953" s="93">
        <f t="shared" si="1537"/>
        <v>5.488307993541941</v>
      </c>
      <c r="N8953" s="53">
        <f t="shared" si="1538"/>
        <v>25.44814652077995</v>
      </c>
      <c r="O8953">
        <f t="shared" si="1539"/>
        <v>1.1768343515972033</v>
      </c>
      <c r="P8953" s="53">
        <f t="shared" si="1540"/>
        <v>19.128024273353322</v>
      </c>
      <c r="Q8953" s="53">
        <v>0.2</v>
      </c>
      <c r="R8953" s="53">
        <f t="shared" si="1541"/>
        <v>8.816795439790365</v>
      </c>
    </row>
    <row r="8954" spans="2:18" ht="15">
      <c r="B8954" s="84">
        <v>39257</v>
      </c>
      <c r="C8954" s="85">
        <v>0</v>
      </c>
      <c r="D8954" s="86">
        <v>29.7</v>
      </c>
      <c r="E8954" s="87">
        <v>16.100000000000001</v>
      </c>
      <c r="F8954" s="96">
        <f t="shared" si="1532"/>
        <v>22.9</v>
      </c>
      <c r="G8954" s="96"/>
      <c r="H8954" s="74">
        <f t="shared" si="1533"/>
        <v>175</v>
      </c>
      <c r="I8954" s="53">
        <f t="shared" si="1531"/>
        <v>0.96717836766522414</v>
      </c>
      <c r="J8954" s="53">
        <f t="shared" si="1534"/>
        <v>0.4089533622158914</v>
      </c>
      <c r="K8954" s="53">
        <f t="shared" si="1535"/>
        <v>2.0423350750274194</v>
      </c>
      <c r="L8954" s="53">
        <f t="shared" si="1536"/>
        <v>41.666931303590367</v>
      </c>
      <c r="M8954" s="93">
        <f t="shared" si="1537"/>
        <v>5.8567252854987037</v>
      </c>
      <c r="N8954" s="53">
        <f t="shared" si="1538"/>
        <v>26.122208537564564</v>
      </c>
      <c r="O8954">
        <f t="shared" si="1539"/>
        <v>1.2804254867781282</v>
      </c>
      <c r="P8954" s="53">
        <f t="shared" si="1540"/>
        <v>21.031421147868219</v>
      </c>
      <c r="Q8954" s="53">
        <v>0.2</v>
      </c>
      <c r="R8954" s="53">
        <f t="shared" si="1541"/>
        <v>9.0422619809826212</v>
      </c>
    </row>
    <row r="8955" spans="2:18" ht="15">
      <c r="B8955" s="84">
        <v>39258</v>
      </c>
      <c r="C8955" s="85">
        <v>0</v>
      </c>
      <c r="D8955" s="86">
        <v>31.7</v>
      </c>
      <c r="E8955" s="87">
        <v>18.600000000000001</v>
      </c>
      <c r="F8955" s="96">
        <f t="shared" si="1532"/>
        <v>25.15</v>
      </c>
      <c r="G8955" s="96"/>
      <c r="H8955" s="74">
        <f t="shared" si="1533"/>
        <v>176</v>
      </c>
      <c r="I8955" s="53">
        <f t="shared" si="1531"/>
        <v>0.96707676788403607</v>
      </c>
      <c r="J8955" s="53">
        <f t="shared" si="1534"/>
        <v>0.40866426641022918</v>
      </c>
      <c r="K8955" s="53">
        <f t="shared" si="1535"/>
        <v>2.0419311447020565</v>
      </c>
      <c r="L8955" s="53">
        <f t="shared" si="1536"/>
        <v>41.650933761636104</v>
      </c>
      <c r="M8955" s="93">
        <f t="shared" si="1537"/>
        <v>6.0634951109757766</v>
      </c>
      <c r="N8955" s="53">
        <f t="shared" si="1538"/>
        <v>25.6276811128674</v>
      </c>
      <c r="O8955">
        <f t="shared" si="1539"/>
        <v>1.4448420710310348</v>
      </c>
      <c r="P8955" s="53">
        <f t="shared" si="1540"/>
        <v>24.09411976647802</v>
      </c>
      <c r="Q8955" s="53">
        <v>0.2</v>
      </c>
      <c r="R8955" s="53">
        <f t="shared" si="1541"/>
        <v>9.0217099965145309</v>
      </c>
    </row>
    <row r="8956" spans="2:18" ht="15">
      <c r="B8956" s="84">
        <v>39259</v>
      </c>
      <c r="C8956" s="85">
        <v>0</v>
      </c>
      <c r="D8956" s="86">
        <v>28.3</v>
      </c>
      <c r="E8956" s="87">
        <v>14.3</v>
      </c>
      <c r="F8956" s="96">
        <f t="shared" si="1532"/>
        <v>21.3</v>
      </c>
      <c r="G8956" s="96"/>
      <c r="H8956" s="74">
        <f t="shared" si="1533"/>
        <v>177</v>
      </c>
      <c r="I8956" s="53">
        <f t="shared" si="1531"/>
        <v>0.96698491061691505</v>
      </c>
      <c r="J8956" s="53">
        <f t="shared" si="1534"/>
        <v>0.40825542092030154</v>
      </c>
      <c r="K8956" s="53">
        <f t="shared" si="1535"/>
        <v>2.0413602121365115</v>
      </c>
      <c r="L8956" s="53">
        <f t="shared" si="1536"/>
        <v>41.630544869084666</v>
      </c>
      <c r="M8956" s="93">
        <f t="shared" si="1537"/>
        <v>5.7036431224488515</v>
      </c>
      <c r="N8956" s="53">
        <f t="shared" si="1538"/>
        <v>26.480430073221889</v>
      </c>
      <c r="O8956">
        <f t="shared" si="1539"/>
        <v>1.1736175960166675</v>
      </c>
      <c r="P8956" s="53">
        <f t="shared" si="1540"/>
        <v>19.069263006515342</v>
      </c>
      <c r="Q8956" s="53">
        <v>0.2</v>
      </c>
      <c r="R8956" s="53">
        <f t="shared" si="1541"/>
        <v>9.0540716627147475</v>
      </c>
    </row>
    <row r="8957" spans="2:18" ht="15">
      <c r="B8957" s="84">
        <v>39260</v>
      </c>
      <c r="C8957" s="85">
        <v>8.1999999999999993</v>
      </c>
      <c r="D8957" s="86">
        <v>24.6</v>
      </c>
      <c r="E8957" s="87">
        <v>12.7</v>
      </c>
      <c r="F8957" s="96">
        <f t="shared" si="1532"/>
        <v>18.649999999999999</v>
      </c>
      <c r="G8957" s="96"/>
      <c r="H8957" s="74">
        <f t="shared" si="1533"/>
        <v>178</v>
      </c>
      <c r="I8957" s="53">
        <f t="shared" si="1531"/>
        <v>0.96690282304590414</v>
      </c>
      <c r="J8957" s="53">
        <f t="shared" si="1534"/>
        <v>0.40772703319360154</v>
      </c>
      <c r="K8957" s="53">
        <f t="shared" si="1535"/>
        <v>2.0406228891187692</v>
      </c>
      <c r="L8957" s="53">
        <f t="shared" si="1536"/>
        <v>41.605774737537843</v>
      </c>
      <c r="M8957" s="93">
        <f t="shared" si="1537"/>
        <v>4.8991879437677879</v>
      </c>
      <c r="N8957" s="53">
        <f t="shared" si="1538"/>
        <v>24.399224074454899</v>
      </c>
      <c r="O8957">
        <f t="shared" si="1539"/>
        <v>1.0136895700084239</v>
      </c>
      <c r="P8957" s="53">
        <f t="shared" si="1540"/>
        <v>16.175575169228644</v>
      </c>
      <c r="Q8957" s="53">
        <v>0.2</v>
      </c>
      <c r="R8957" s="53">
        <f t="shared" si="1541"/>
        <v>8.4490226071702619</v>
      </c>
    </row>
    <row r="8958" spans="2:18" ht="15">
      <c r="B8958" s="84">
        <v>39261</v>
      </c>
      <c r="C8958" s="85">
        <v>0.4</v>
      </c>
      <c r="D8958" s="86">
        <v>25.5</v>
      </c>
      <c r="E8958" s="87">
        <v>10.1</v>
      </c>
      <c r="F8958" s="96">
        <f t="shared" si="1532"/>
        <v>17.8</v>
      </c>
      <c r="G8958" s="96"/>
      <c r="H8958" s="74">
        <f t="shared" si="1533"/>
        <v>179</v>
      </c>
      <c r="I8958" s="53">
        <f t="shared" si="1531"/>
        <v>0.96683052946203629</v>
      </c>
      <c r="J8958" s="53">
        <f t="shared" si="1534"/>
        <v>0.40707935705464793</v>
      </c>
      <c r="K8958" s="53">
        <f t="shared" si="1535"/>
        <v>2.0397199435822722</v>
      </c>
      <c r="L8958" s="53">
        <f t="shared" si="1536"/>
        <v>41.576634837724463</v>
      </c>
      <c r="M8958" s="93">
        <f t="shared" si="1537"/>
        <v>5.4395023296179472</v>
      </c>
      <c r="N8958" s="53">
        <f t="shared" si="1538"/>
        <v>27.736944463386482</v>
      </c>
      <c r="O8958">
        <f t="shared" si="1539"/>
        <v>0.96657902147439867</v>
      </c>
      <c r="P8958" s="53">
        <f t="shared" si="1540"/>
        <v>15.334099153747413</v>
      </c>
      <c r="Q8958" s="53">
        <v>0.2</v>
      </c>
      <c r="R8958" s="53">
        <f t="shared" si="1541"/>
        <v>9.1736956877069211</v>
      </c>
    </row>
    <row r="8959" spans="2:18" ht="15">
      <c r="B8959" s="84">
        <v>39262</v>
      </c>
      <c r="C8959" s="85">
        <v>0</v>
      </c>
      <c r="D8959" s="86">
        <v>27.7</v>
      </c>
      <c r="E8959" s="87">
        <v>11.4</v>
      </c>
      <c r="F8959" s="96">
        <f t="shared" si="1532"/>
        <v>19.55</v>
      </c>
      <c r="G8959" s="96"/>
      <c r="H8959" s="74">
        <f t="shared" si="1533"/>
        <v>180</v>
      </c>
      <c r="I8959" s="53">
        <f t="shared" si="1531"/>
        <v>0.96676805125814624</v>
      </c>
      <c r="J8959" s="53">
        <f t="shared" si="1534"/>
        <v>0.40631269234167094</v>
      </c>
      <c r="K8959" s="53">
        <f t="shared" si="1535"/>
        <v>2.0386522968629022</v>
      </c>
      <c r="L8959" s="53">
        <f t="shared" si="1536"/>
        <v>41.543137980369544</v>
      </c>
      <c r="M8959" s="93">
        <f t="shared" si="1537"/>
        <v>5.866555450658403</v>
      </c>
      <c r="N8959" s="53">
        <f t="shared" si="1538"/>
        <v>28.512941409218282</v>
      </c>
      <c r="O8959">
        <f t="shared" si="1539"/>
        <v>1.0657356365728208</v>
      </c>
      <c r="P8959" s="53">
        <f t="shared" si="1540"/>
        <v>17.111146599594804</v>
      </c>
      <c r="Q8959" s="53">
        <v>0.2</v>
      </c>
      <c r="R8959" s="53">
        <f t="shared" si="1541"/>
        <v>9.4410294458904946</v>
      </c>
    </row>
    <row r="8960" spans="2:18" ht="15">
      <c r="B8960" s="84">
        <v>39263</v>
      </c>
      <c r="C8960" s="85">
        <v>0.4</v>
      </c>
      <c r="D8960" s="86">
        <v>21.3</v>
      </c>
      <c r="E8960" s="87">
        <v>8</v>
      </c>
      <c r="F8960" s="96">
        <f t="shared" si="1532"/>
        <v>14.65</v>
      </c>
      <c r="G8960" s="96"/>
      <c r="H8960" s="74">
        <f t="shared" si="1533"/>
        <v>181</v>
      </c>
      <c r="I8960" s="53">
        <f t="shared" si="1531"/>
        <v>0.96671540692253943</v>
      </c>
      <c r="J8960" s="53">
        <f t="shared" si="1534"/>
        <v>0.40542738448427046</v>
      </c>
      <c r="K8960" s="53">
        <f t="shared" si="1535"/>
        <v>2.0374210204332197</v>
      </c>
      <c r="L8960" s="53">
        <f t="shared" si="1536"/>
        <v>41.505298294525524</v>
      </c>
      <c r="M8960" s="93">
        <f t="shared" si="1537"/>
        <v>4.59984856944443</v>
      </c>
      <c r="N8960" s="53">
        <f t="shared" si="1538"/>
        <v>25.732280762570355</v>
      </c>
      <c r="O8960">
        <f t="shared" si="1539"/>
        <v>0.80819393336320811</v>
      </c>
      <c r="P8960" s="53">
        <f t="shared" si="1540"/>
        <v>12.5453084699235</v>
      </c>
      <c r="Q8960" s="53">
        <v>0.2</v>
      </c>
      <c r="R8960" s="53">
        <f t="shared" si="1541"/>
        <v>8.5476008467235651</v>
      </c>
    </row>
    <row r="8961" spans="2:18" ht="15">
      <c r="B8961" s="84">
        <v>39264</v>
      </c>
      <c r="C8961" s="85">
        <v>0</v>
      </c>
      <c r="D8961" s="86">
        <v>29.8</v>
      </c>
      <c r="E8961" s="87">
        <v>18.5</v>
      </c>
      <c r="F8961" s="96">
        <f t="shared" si="1532"/>
        <v>24.15</v>
      </c>
      <c r="G8961" s="96"/>
      <c r="H8961" s="74">
        <f t="shared" si="1533"/>
        <v>182</v>
      </c>
      <c r="I8961" s="53">
        <f t="shared" si="1531"/>
        <v>0.96667261203352184</v>
      </c>
      <c r="J8961" s="53">
        <f t="shared" si="1534"/>
        <v>0.4044238240236096</v>
      </c>
      <c r="K8961" s="53">
        <f t="shared" si="1535"/>
        <v>2.0360273321377047</v>
      </c>
      <c r="L8961" s="53">
        <f t="shared" si="1536"/>
        <v>41.463131203502378</v>
      </c>
      <c r="M8961" s="93">
        <f t="shared" si="1537"/>
        <v>5.4756131323531809</v>
      </c>
      <c r="N8961" s="53">
        <f t="shared" si="1538"/>
        <v>23.694646784682597</v>
      </c>
      <c r="O8961">
        <f t="shared" si="1539"/>
        <v>1.3696396234808144</v>
      </c>
      <c r="P8961" s="53">
        <f t="shared" si="1540"/>
        <v>22.687169152190691</v>
      </c>
      <c r="Q8961" s="53">
        <v>0.2</v>
      </c>
      <c r="R8961" s="53">
        <f t="shared" si="1541"/>
        <v>8.5283482612444619</v>
      </c>
    </row>
    <row r="8962" spans="2:18" ht="15">
      <c r="B8962" s="84">
        <v>39265</v>
      </c>
      <c r="C8962" s="85">
        <v>16</v>
      </c>
      <c r="D8962" s="86">
        <v>26.9</v>
      </c>
      <c r="E8962" s="87">
        <v>13.8</v>
      </c>
      <c r="F8962" s="96">
        <f t="shared" si="1532"/>
        <v>20.350000000000001</v>
      </c>
      <c r="G8962" s="96"/>
      <c r="H8962" s="74">
        <f t="shared" si="1533"/>
        <v>183</v>
      </c>
      <c r="I8962" s="53">
        <f t="shared" si="1531"/>
        <v>0.96663967925478966</v>
      </c>
      <c r="J8962" s="53">
        <f t="shared" si="1534"/>
        <v>0.40330244607692034</v>
      </c>
      <c r="K8962" s="53">
        <f t="shared" si="1535"/>
        <v>2.0344725919560269</v>
      </c>
      <c r="L8962" s="53">
        <f t="shared" si="1536"/>
        <v>41.416653398551674</v>
      </c>
      <c r="M8962" s="93">
        <f t="shared" si="1537"/>
        <v>5.3555572625504233</v>
      </c>
      <c r="N8962" s="53">
        <f t="shared" si="1538"/>
        <v>25.48352918411365</v>
      </c>
      <c r="O8962">
        <f t="shared" si="1539"/>
        <v>1.1139331076449106</v>
      </c>
      <c r="P8962" s="53">
        <f t="shared" si="1540"/>
        <v>17.98289060007961</v>
      </c>
      <c r="Q8962" s="53">
        <v>0.2</v>
      </c>
      <c r="R8962" s="53">
        <f t="shared" si="1541"/>
        <v>8.7793080040459586</v>
      </c>
    </row>
    <row r="8963" spans="2:18" ht="15">
      <c r="B8963" s="84">
        <v>39266</v>
      </c>
      <c r="C8963" s="85">
        <v>8</v>
      </c>
      <c r="D8963" s="86">
        <v>24.6</v>
      </c>
      <c r="E8963" s="87">
        <v>11.9</v>
      </c>
      <c r="F8963" s="96">
        <f t="shared" si="1532"/>
        <v>18.25</v>
      </c>
      <c r="G8963" s="96"/>
      <c r="H8963" s="74">
        <f t="shared" si="1533"/>
        <v>184</v>
      </c>
      <c r="I8963" s="53">
        <f t="shared" si="1531"/>
        <v>0.966616618331682</v>
      </c>
      <c r="J8963" s="53">
        <f t="shared" si="1534"/>
        <v>0.4020637297482984</v>
      </c>
      <c r="K8963" s="53">
        <f t="shared" si="1535"/>
        <v>2.0327582973243699</v>
      </c>
      <c r="L8963" s="53">
        <f t="shared" si="1536"/>
        <v>41.365882810476329</v>
      </c>
      <c r="M8963" s="93">
        <f t="shared" si="1537"/>
        <v>4.9767852402978248</v>
      </c>
      <c r="N8963" s="53">
        <f t="shared" si="1538"/>
        <v>25.060693162023139</v>
      </c>
      <c r="O8963">
        <f t="shared" si="1539"/>
        <v>0.99127689269626085</v>
      </c>
      <c r="P8963" s="53">
        <f t="shared" si="1540"/>
        <v>15.774596404672897</v>
      </c>
      <c r="Q8963" s="53">
        <v>0.2</v>
      </c>
      <c r="R8963" s="53">
        <f t="shared" si="1541"/>
        <v>8.5817849869874845</v>
      </c>
    </row>
    <row r="8964" spans="2:18" ht="15">
      <c r="B8964" s="84">
        <v>39267</v>
      </c>
      <c r="C8964" s="85">
        <v>13.2</v>
      </c>
      <c r="D8964" s="86">
        <v>21.7</v>
      </c>
      <c r="E8964" s="87">
        <v>12.5</v>
      </c>
      <c r="F8964" s="96">
        <f t="shared" si="1532"/>
        <v>17.100000000000001</v>
      </c>
      <c r="G8964" s="96"/>
      <c r="H8964" s="74">
        <f t="shared" si="1533"/>
        <v>185</v>
      </c>
      <c r="I8964" s="53">
        <f t="shared" si="1531"/>
        <v>0.96660343608829691</v>
      </c>
      <c r="J8964" s="53">
        <f t="shared" si="1534"/>
        <v>0.40070819748795422</v>
      </c>
      <c r="K8964" s="53">
        <f t="shared" si="1535"/>
        <v>2.0308860780474474</v>
      </c>
      <c r="L8964" s="53">
        <f t="shared" si="1536"/>
        <v>41.310838579351461</v>
      </c>
      <c r="M8964" s="93">
        <f t="shared" si="1537"/>
        <v>4.0952726888682731</v>
      </c>
      <c r="N8964" s="53">
        <f t="shared" si="1538"/>
        <v>21.301336153684833</v>
      </c>
      <c r="O8964">
        <f t="shared" si="1539"/>
        <v>0.92922418838638976</v>
      </c>
      <c r="P8964" s="53">
        <f t="shared" si="1540"/>
        <v>14.670642771199995</v>
      </c>
      <c r="Q8964" s="53">
        <v>0.2</v>
      </c>
      <c r="R8964" s="53">
        <f t="shared" si="1541"/>
        <v>7.6640676989920715</v>
      </c>
    </row>
    <row r="8965" spans="2:18" ht="15">
      <c r="B8965" s="84">
        <v>39268</v>
      </c>
      <c r="C8965" s="85">
        <v>4</v>
      </c>
      <c r="D8965" s="86">
        <v>24.7</v>
      </c>
      <c r="E8965" s="87">
        <v>9.3000000000000007</v>
      </c>
      <c r="F8965" s="96">
        <f t="shared" si="1532"/>
        <v>17</v>
      </c>
      <c r="G8965" s="96"/>
      <c r="H8965" s="74">
        <f t="shared" si="1533"/>
        <v>186</v>
      </c>
      <c r="I8965" s="53">
        <f t="shared" si="1531"/>
        <v>0.96660013642547238</v>
      </c>
      <c r="J8965" s="53">
        <f t="shared" si="1534"/>
        <v>0.39923641440225827</v>
      </c>
      <c r="K8965" s="53">
        <f t="shared" si="1535"/>
        <v>2.0288576908360731</v>
      </c>
      <c r="L8965" s="53">
        <f t="shared" si="1536"/>
        <v>41.251541022555166</v>
      </c>
      <c r="M8965" s="93">
        <f t="shared" si="1537"/>
        <v>5.275689835761006</v>
      </c>
      <c r="N8965" s="53">
        <f t="shared" si="1538"/>
        <v>27.520065220226581</v>
      </c>
      <c r="O8965">
        <f t="shared" si="1539"/>
        <v>0.92399173474224472</v>
      </c>
      <c r="P8965" s="53">
        <f t="shared" si="1540"/>
        <v>14.577982189385189</v>
      </c>
      <c r="Q8965" s="53">
        <v>0.2</v>
      </c>
      <c r="R8965" s="53">
        <f t="shared" si="1541"/>
        <v>9.0821125902919118</v>
      </c>
    </row>
    <row r="8966" spans="2:18" ht="15">
      <c r="B8966" s="84">
        <v>39269</v>
      </c>
      <c r="C8966" s="85">
        <v>0</v>
      </c>
      <c r="D8966" s="86">
        <v>27.7</v>
      </c>
      <c r="E8966" s="87">
        <v>11.1</v>
      </c>
      <c r="F8966" s="96">
        <f t="shared" si="1532"/>
        <v>19.399999999999999</v>
      </c>
      <c r="G8966" s="96"/>
      <c r="H8966" s="74">
        <f t="shared" si="1533"/>
        <v>187</v>
      </c>
      <c r="I8966" s="53">
        <f t="shared" si="1531"/>
        <v>0.96660672031963157</v>
      </c>
      <c r="J8966" s="53">
        <f t="shared" si="1534"/>
        <v>0.39764898751708555</v>
      </c>
      <c r="K8966" s="53">
        <f t="shared" si="1535"/>
        <v>2.0266750135070062</v>
      </c>
      <c r="L8966" s="53">
        <f t="shared" si="1536"/>
        <v>41.188011601317754</v>
      </c>
      <c r="M8966" s="93">
        <f t="shared" si="1537"/>
        <v>5.8461140530722719</v>
      </c>
      <c r="N8966" s="53">
        <f t="shared" si="1538"/>
        <v>28.528161985024955</v>
      </c>
      <c r="O8966">
        <f t="shared" si="1539"/>
        <v>1.0569033277963868</v>
      </c>
      <c r="P8966" s="53">
        <f t="shared" si="1540"/>
        <v>16.951949475895045</v>
      </c>
      <c r="Q8966" s="53">
        <v>0.2</v>
      </c>
      <c r="R8966" s="53">
        <f t="shared" si="1541"/>
        <v>9.4370760189651861</v>
      </c>
    </row>
    <row r="8967" spans="2:18" ht="15">
      <c r="B8967" s="84">
        <v>39270</v>
      </c>
      <c r="C8967" s="85">
        <v>0</v>
      </c>
      <c r="D8967" s="86">
        <v>30.1</v>
      </c>
      <c r="E8967" s="87">
        <v>13.7</v>
      </c>
      <c r="F8967" s="96">
        <f t="shared" si="1532"/>
        <v>21.9</v>
      </c>
      <c r="G8967" s="96"/>
      <c r="H8967" s="74">
        <f t="shared" si="1533"/>
        <v>188</v>
      </c>
      <c r="I8967" s="53">
        <f t="shared" si="1531"/>
        <v>0.96662318582249451</v>
      </c>
      <c r="J8967" s="53">
        <f t="shared" si="1534"/>
        <v>0.39594656499710279</v>
      </c>
      <c r="K8967" s="53">
        <f t="shared" si="1535"/>
        <v>2.0243400388832118</v>
      </c>
      <c r="L8967" s="53">
        <f t="shared" si="1536"/>
        <v>41.120272886006703</v>
      </c>
      <c r="M8967" s="93">
        <f t="shared" si="1537"/>
        <v>6.1911010484503581</v>
      </c>
      <c r="N8967" s="53">
        <f t="shared" si="1538"/>
        <v>28.309150254616075</v>
      </c>
      <c r="O8967">
        <f t="shared" si="1539"/>
        <v>1.2127270615148089</v>
      </c>
      <c r="P8967" s="53">
        <f t="shared" si="1540"/>
        <v>19.785110758706626</v>
      </c>
      <c r="Q8967" s="53">
        <v>0.2</v>
      </c>
      <c r="R8967" s="53">
        <f t="shared" si="1541"/>
        <v>9.5063731041951947</v>
      </c>
    </row>
    <row r="8968" spans="2:18" ht="15">
      <c r="B8968" s="84">
        <v>39271</v>
      </c>
      <c r="C8968" s="85">
        <v>0</v>
      </c>
      <c r="D8968" s="86">
        <v>31.4</v>
      </c>
      <c r="E8968" s="87">
        <v>16.899999999999999</v>
      </c>
      <c r="F8968" s="96">
        <f t="shared" si="1532"/>
        <v>24.15</v>
      </c>
      <c r="G8968" s="96"/>
      <c r="H8968" s="74">
        <f t="shared" si="1533"/>
        <v>189</v>
      </c>
      <c r="I8968" s="53">
        <f t="shared" si="1531"/>
        <v>0.96664952806165383</v>
      </c>
      <c r="J8968" s="53">
        <f t="shared" si="1534"/>
        <v>0.39412983532377216</v>
      </c>
      <c r="K8968" s="53">
        <f t="shared" si="1535"/>
        <v>2.0218548684336888</v>
      </c>
      <c r="L8968" s="53">
        <f t="shared" si="1536"/>
        <v>41.048348520370595</v>
      </c>
      <c r="M8968" s="93">
        <f t="shared" si="1537"/>
        <v>6.1406045329948471</v>
      </c>
      <c r="N8968" s="53">
        <f t="shared" si="1538"/>
        <v>26.572267239633192</v>
      </c>
      <c r="O8968">
        <f t="shared" si="1539"/>
        <v>1.3696396234808144</v>
      </c>
      <c r="P8968" s="53">
        <f t="shared" si="1540"/>
        <v>22.687169152190691</v>
      </c>
      <c r="Q8968" s="53">
        <v>0.2</v>
      </c>
      <c r="R8968" s="53">
        <f t="shared" si="1541"/>
        <v>9.2011238413897409</v>
      </c>
    </row>
    <row r="8969" spans="2:18" ht="15">
      <c r="B8969" s="84">
        <v>39272</v>
      </c>
      <c r="C8969" s="85">
        <v>20</v>
      </c>
      <c r="D8969" s="86">
        <v>23.7</v>
      </c>
      <c r="E8969" s="87">
        <v>11.7</v>
      </c>
      <c r="F8969" s="96">
        <f t="shared" si="1532"/>
        <v>17.7</v>
      </c>
      <c r="G8969" s="96"/>
      <c r="H8969" s="74">
        <f t="shared" si="1533"/>
        <v>190</v>
      </c>
      <c r="I8969" s="53">
        <f t="shared" si="1531"/>
        <v>0.96668573924201728</v>
      </c>
      <c r="J8969" s="53">
        <f t="shared" si="1534"/>
        <v>0.39219952643495892</v>
      </c>
      <c r="K8969" s="53">
        <f t="shared" si="1535"/>
        <v>2.0192217056926434</v>
      </c>
      <c r="L8969" s="53">
        <f t="shared" si="1536"/>
        <v>40.972263184969115</v>
      </c>
      <c r="M8969" s="93">
        <f t="shared" si="1537"/>
        <v>4.7185482830071832</v>
      </c>
      <c r="N8969" s="53">
        <f t="shared" si="1538"/>
        <v>24.128454122733118</v>
      </c>
      <c r="O8969">
        <f t="shared" si="1539"/>
        <v>0.9611639025506038</v>
      </c>
      <c r="P8969" s="53">
        <f t="shared" si="1540"/>
        <v>15.237712228145202</v>
      </c>
      <c r="Q8969" s="53">
        <v>0.2</v>
      </c>
      <c r="R8969" s="53">
        <f t="shared" si="1541"/>
        <v>8.3408049492423295</v>
      </c>
    </row>
    <row r="8970" spans="2:18" ht="15">
      <c r="B8970" s="84">
        <v>39273</v>
      </c>
      <c r="C8970" s="85">
        <v>18.2</v>
      </c>
      <c r="D8970" s="86">
        <v>22.9</v>
      </c>
      <c r="E8970" s="87">
        <v>10.9</v>
      </c>
      <c r="F8970" s="96">
        <f t="shared" si="1532"/>
        <v>16.899999999999999</v>
      </c>
      <c r="G8970" s="96"/>
      <c r="H8970" s="74">
        <f t="shared" si="1533"/>
        <v>191</v>
      </c>
      <c r="I8970" s="53">
        <f t="shared" ref="I8970:I9033" si="1542">1+0.0334*COS($I$7*H8970-0.0552)</f>
        <v>0.96673180864811381</v>
      </c>
      <c r="J8970" s="53">
        <f t="shared" si="1534"/>
        <v>0.390156404829125</v>
      </c>
      <c r="K8970" s="53">
        <f t="shared" si="1535"/>
        <v>2.0164428494980022</v>
      </c>
      <c r="L8970" s="53">
        <f t="shared" si="1536"/>
        <v>40.892042560018361</v>
      </c>
      <c r="M8970" s="93">
        <f t="shared" si="1537"/>
        <v>4.603184429171991</v>
      </c>
      <c r="N8970" s="53">
        <f t="shared" si="1538"/>
        <v>24.081212415335042</v>
      </c>
      <c r="O8970">
        <f t="shared" si="1539"/>
        <v>0.91878494913000575</v>
      </c>
      <c r="P8970" s="53">
        <f t="shared" si="1540"/>
        <v>14.485843568650788</v>
      </c>
      <c r="Q8970" s="53">
        <v>0.2</v>
      </c>
      <c r="R8970" s="53">
        <f t="shared" si="1541"/>
        <v>8.2903167959725135</v>
      </c>
    </row>
    <row r="8971" spans="2:18" ht="15">
      <c r="B8971" s="84">
        <v>39274</v>
      </c>
      <c r="C8971" s="85">
        <v>0.2</v>
      </c>
      <c r="D8971" s="86">
        <v>23.3</v>
      </c>
      <c r="E8971" s="87">
        <v>10.9</v>
      </c>
      <c r="F8971" s="96">
        <f t="shared" si="1532"/>
        <v>17.100000000000001</v>
      </c>
      <c r="G8971" s="96"/>
      <c r="H8971" s="74">
        <f t="shared" si="1533"/>
        <v>192</v>
      </c>
      <c r="I8971" s="53">
        <f t="shared" si="1542"/>
        <v>0.9667877226472652</v>
      </c>
      <c r="J8971" s="53">
        <f t="shared" si="1534"/>
        <v>0.38800127463716422</v>
      </c>
      <c r="K8971" s="53">
        <f t="shared" si="1535"/>
        <v>2.0135206870890685</v>
      </c>
      <c r="L8971" s="53">
        <f t="shared" si="1536"/>
        <v>40.807713287879828</v>
      </c>
      <c r="M8971" s="93">
        <f t="shared" si="1537"/>
        <v>4.6965397487387532</v>
      </c>
      <c r="N8971" s="53">
        <f t="shared" si="1538"/>
        <v>24.428793769694828</v>
      </c>
      <c r="O8971">
        <f t="shared" si="1539"/>
        <v>0.92922418838638976</v>
      </c>
      <c r="P8971" s="53">
        <f t="shared" si="1540"/>
        <v>14.670642771199995</v>
      </c>
      <c r="Q8971" s="53">
        <v>0.2</v>
      </c>
      <c r="R8971" s="53">
        <f t="shared" si="1541"/>
        <v>8.3798740358483812</v>
      </c>
    </row>
    <row r="8972" spans="2:18" ht="15">
      <c r="B8972" s="84">
        <v>39275</v>
      </c>
      <c r="C8972" s="85">
        <v>0</v>
      </c>
      <c r="D8972" s="86">
        <v>26.5</v>
      </c>
      <c r="E8972" s="87">
        <v>12.1</v>
      </c>
      <c r="F8972" s="96">
        <f t="shared" si="1532"/>
        <v>19.3</v>
      </c>
      <c r="G8972" s="96"/>
      <c r="H8972" s="74">
        <f t="shared" si="1533"/>
        <v>193</v>
      </c>
      <c r="I8972" s="53">
        <f t="shared" si="1542"/>
        <v>0.96685346469361932</v>
      </c>
      <c r="J8972" s="53">
        <f t="shared" si="1534"/>
        <v>0.38573497666500367</v>
      </c>
      <c r="K8972" s="53">
        <f t="shared" si="1535"/>
        <v>2.0104576871026358</v>
      </c>
      <c r="L8972" s="53">
        <f t="shared" si="1536"/>
        <v>40.719302935419954</v>
      </c>
      <c r="M8972" s="93">
        <f t="shared" si="1537"/>
        <v>5.3685248041072553</v>
      </c>
      <c r="N8972" s="53">
        <f t="shared" si="1538"/>
        <v>26.268211370102676</v>
      </c>
      <c r="O8972">
        <f t="shared" si="1539"/>
        <v>1.0510505330711131</v>
      </c>
      <c r="P8972" s="53">
        <f t="shared" si="1540"/>
        <v>16.846552018290744</v>
      </c>
      <c r="Q8972" s="53">
        <v>0.2</v>
      </c>
      <c r="R8972" s="53">
        <f t="shared" si="1541"/>
        <v>8.9108744751563584</v>
      </c>
    </row>
    <row r="8973" spans="2:18" ht="15">
      <c r="B8973" s="84">
        <v>39276</v>
      </c>
      <c r="C8973" s="85">
        <v>0</v>
      </c>
      <c r="D8973" s="86">
        <v>28.6</v>
      </c>
      <c r="E8973" s="87">
        <v>14.1</v>
      </c>
      <c r="F8973" s="96">
        <f t="shared" si="1532"/>
        <v>21.35</v>
      </c>
      <c r="G8973" s="96"/>
      <c r="H8973" s="74">
        <f t="shared" si="1533"/>
        <v>194</v>
      </c>
      <c r="I8973" s="53">
        <f t="shared" si="1542"/>
        <v>0.9669290153330472</v>
      </c>
      <c r="J8973" s="53">
        <f t="shared" si="1534"/>
        <v>0.38335838741013006</v>
      </c>
      <c r="K8973" s="53">
        <f t="shared" si="1535"/>
        <v>2.0072563925059632</v>
      </c>
      <c r="L8973" s="53">
        <f t="shared" si="1536"/>
        <v>40.626839956461978</v>
      </c>
      <c r="M8973" s="93">
        <f t="shared" si="1537"/>
        <v>5.6718963306758328</v>
      </c>
      <c r="N8973" s="53">
        <f t="shared" si="1538"/>
        <v>26.299407584916136</v>
      </c>
      <c r="O8973">
        <f t="shared" si="1539"/>
        <v>1.1768343515972033</v>
      </c>
      <c r="P8973" s="53">
        <f t="shared" si="1540"/>
        <v>19.128024273353322</v>
      </c>
      <c r="Q8973" s="53">
        <v>0.2</v>
      </c>
      <c r="R8973" s="53">
        <f t="shared" si="1541"/>
        <v>9.0143494271308864</v>
      </c>
    </row>
    <row r="8974" spans="2:18" ht="15">
      <c r="B8974" s="84">
        <v>39277</v>
      </c>
      <c r="C8974" s="85">
        <v>0</v>
      </c>
      <c r="D8974" s="86">
        <v>31.1</v>
      </c>
      <c r="E8974" s="87">
        <v>16.5</v>
      </c>
      <c r="F8974" s="96">
        <f t="shared" si="1532"/>
        <v>23.8</v>
      </c>
      <c r="G8974" s="96"/>
      <c r="H8974" s="74">
        <f t="shared" si="1533"/>
        <v>195</v>
      </c>
      <c r="I8974" s="53">
        <f t="shared" si="1542"/>
        <v>0.96701435220889898</v>
      </c>
      <c r="J8974" s="53">
        <f t="shared" si="1534"/>
        <v>0.38087241805523475</v>
      </c>
      <c r="K8974" s="53">
        <f t="shared" si="1535"/>
        <v>2.0039194135038811</v>
      </c>
      <c r="L8974" s="53">
        <f t="shared" si="1536"/>
        <v>40.530353654546474</v>
      </c>
      <c r="M8974" s="93">
        <f t="shared" si="1537"/>
        <v>6.033226435912133</v>
      </c>
      <c r="N8974" s="53">
        <f t="shared" si="1538"/>
        <v>26.327264857044668</v>
      </c>
      <c r="O8974">
        <f t="shared" si="1539"/>
        <v>1.3441326409089422</v>
      </c>
      <c r="P8974" s="53">
        <f t="shared" si="1540"/>
        <v>22.212271128716921</v>
      </c>
      <c r="Q8974" s="53">
        <v>0.2</v>
      </c>
      <c r="R8974" s="53">
        <f t="shared" si="1541"/>
        <v>9.1289571841599901</v>
      </c>
    </row>
    <row r="8975" spans="2:18" ht="15">
      <c r="B8975" s="84">
        <v>39278</v>
      </c>
      <c r="C8975" s="85">
        <v>0</v>
      </c>
      <c r="D8975" s="86">
        <v>33.1</v>
      </c>
      <c r="E8975" s="87">
        <v>18.100000000000001</v>
      </c>
      <c r="F8975" s="96">
        <f t="shared" ref="F8975:F9038" si="1543">0.5*(D8975+E8975)</f>
        <v>25.6</v>
      </c>
      <c r="G8975" s="96"/>
      <c r="H8975" s="74">
        <f t="shared" ref="H8975:H9038" si="1544">B8975-DATE(YEAR(B8975),1,0)</f>
        <v>196</v>
      </c>
      <c r="I8975" s="53">
        <f t="shared" si="1542"/>
        <v>0.96710945006862015</v>
      </c>
      <c r="J8975" s="53">
        <f t="shared" ref="J8975:J9038" si="1545">ASIN(0.39785*SIN(4.869+$I$7*H8975+0.03345*SIN(6.224+$I$7*H8975)))</f>
        <v>0.37827801344217543</v>
      </c>
      <c r="K8975" s="53">
        <f t="shared" ref="K8975:K9038" si="1546">ACOS(-TAN(J8975)*TAN($E$7*$I$8))</f>
        <v>2.0004494204558152</v>
      </c>
      <c r="L8975" s="53">
        <f t="shared" ref="L8975:L9038" si="1547">117.5*I8975*((K8975*SIN($E$7*$I$8)*SIN(J8975)+COS($E$7*$I$8)*COS(J8975)*SIN(K8975))/PI())</f>
        <v>40.42987414620918</v>
      </c>
      <c r="M8975" s="93">
        <f t="shared" ref="M8975:M9038" si="1548">0.0023*L8975/2.456*(0.5*(D8975+E8975)+17.8)*SQRT(D8975-E8975)</f>
        <v>6.3641033243023797</v>
      </c>
      <c r="N8975" s="53">
        <f t="shared" ref="N8975:N9038" si="1549">0.17*L8975*SQRT(D8975-E8975)</f>
        <v>26.619318973780096</v>
      </c>
      <c r="O8975">
        <f t="shared" ref="O8975:O9038" si="1550">5336/(F8975+273.15)^2*EXP(21.07-5336/(F8975+273.15))</f>
        <v>1.4798334016618249</v>
      </c>
      <c r="P8975" s="53">
        <f t="shared" ref="P8975:P9038" si="1551">EXP(21.07-5336/(F8975+273.15))</f>
        <v>24.752144553599695</v>
      </c>
      <c r="Q8975" s="53">
        <v>0.2</v>
      </c>
      <c r="R8975" s="53">
        <f t="shared" ref="R8975:R9038" si="1552">(O8975*N8975*0.6+$L$8*6.43*(1+0.536*Q8975)*P8975*(1- G8975/100))/($O$7*(O8975+$L$8))</f>
        <v>9.272649858459209</v>
      </c>
    </row>
    <row r="8976" spans="2:18" ht="15">
      <c r="B8976" s="84">
        <v>39279</v>
      </c>
      <c r="C8976" s="85">
        <v>0</v>
      </c>
      <c r="D8976" s="86">
        <v>34.1</v>
      </c>
      <c r="E8976" s="87">
        <v>18.100000000000001</v>
      </c>
      <c r="F8976" s="96">
        <f t="shared" si="1543"/>
        <v>26.1</v>
      </c>
      <c r="G8976" s="96"/>
      <c r="H8976" s="74">
        <f t="shared" si="1544"/>
        <v>197</v>
      </c>
      <c r="I8976" s="53">
        <f t="shared" si="1542"/>
        <v>0.96721428077122407</v>
      </c>
      <c r="J8976" s="53">
        <f t="shared" si="1545"/>
        <v>0.37557615102945135</v>
      </c>
      <c r="K8976" s="53">
        <f t="shared" si="1546"/>
        <v>1.9968491368368348</v>
      </c>
      <c r="L8976" s="53">
        <f t="shared" si="1547"/>
        <v>40.325432324975182</v>
      </c>
      <c r="M8976" s="93">
        <f t="shared" si="1548"/>
        <v>6.6313662896624512</v>
      </c>
      <c r="N8976" s="53">
        <f t="shared" si="1549"/>
        <v>27.421293980983126</v>
      </c>
      <c r="O8976">
        <f t="shared" si="1550"/>
        <v>1.5195710941014551</v>
      </c>
      <c r="P8976" s="53">
        <f t="shared" si="1551"/>
        <v>25.501957690315916</v>
      </c>
      <c r="Q8976" s="53">
        <v>0.2</v>
      </c>
      <c r="R8976" s="53">
        <f t="shared" si="1552"/>
        <v>9.4813661336991295</v>
      </c>
    </row>
    <row r="8977" spans="2:18" ht="15">
      <c r="B8977" s="84">
        <v>39280</v>
      </c>
      <c r="C8977" s="85">
        <v>0</v>
      </c>
      <c r="D8977" s="86">
        <v>34.200000000000003</v>
      </c>
      <c r="E8977" s="87">
        <v>16.899999999999999</v>
      </c>
      <c r="F8977" s="96">
        <f t="shared" si="1543"/>
        <v>25.55</v>
      </c>
      <c r="G8977" s="96"/>
      <c r="H8977" s="74">
        <f t="shared" si="1544"/>
        <v>198</v>
      </c>
      <c r="I8977" s="53">
        <f t="shared" si="1542"/>
        <v>0.96732881329561926</v>
      </c>
      <c r="J8977" s="53">
        <f t="shared" si="1545"/>
        <v>0.37276783983636436</v>
      </c>
      <c r="K8977" s="53">
        <f t="shared" si="1546"/>
        <v>1.9931213322749191</v>
      </c>
      <c r="L8977" s="53">
        <f t="shared" si="1547"/>
        <v>40.217059826258478</v>
      </c>
      <c r="M8977" s="93">
        <f t="shared" si="1548"/>
        <v>6.7908157009151804</v>
      </c>
      <c r="N8977" s="53">
        <f t="shared" si="1549"/>
        <v>28.4369025770634</v>
      </c>
      <c r="O8977">
        <f t="shared" si="1550"/>
        <v>1.4759095845889296</v>
      </c>
      <c r="P8977" s="53">
        <f t="shared" si="1551"/>
        <v>24.678251016533402</v>
      </c>
      <c r="Q8977" s="53">
        <v>0.2</v>
      </c>
      <c r="R8977" s="53">
        <f t="shared" si="1552"/>
        <v>9.6969337776957651</v>
      </c>
    </row>
    <row r="8978" spans="2:18" ht="15">
      <c r="B8978" s="84">
        <v>39281</v>
      </c>
      <c r="C8978" s="85">
        <v>0</v>
      </c>
      <c r="D8978" s="86">
        <v>35.700000000000003</v>
      </c>
      <c r="E8978" s="87">
        <v>18.3</v>
      </c>
      <c r="F8978" s="96">
        <f t="shared" si="1543"/>
        <v>27</v>
      </c>
      <c r="G8978" s="96"/>
      <c r="H8978" s="74">
        <f t="shared" si="1544"/>
        <v>199</v>
      </c>
      <c r="I8978" s="53">
        <f t="shared" si="1542"/>
        <v>0.9674530137497892</v>
      </c>
      <c r="J8978" s="53">
        <f t="shared" si="1545"/>
        <v>0.36985411937700441</v>
      </c>
      <c r="K8978" s="53">
        <f t="shared" si="1546"/>
        <v>1.9892688156945499</v>
      </c>
      <c r="L8978" s="53">
        <f t="shared" si="1547"/>
        <v>40.104788993343924</v>
      </c>
      <c r="M8978" s="93">
        <f t="shared" si="1548"/>
        <v>7.0185653401297756</v>
      </c>
      <c r="N8978" s="53">
        <f t="shared" si="1549"/>
        <v>28.439357538926476</v>
      </c>
      <c r="O8978">
        <f t="shared" si="1550"/>
        <v>1.5934302947383236</v>
      </c>
      <c r="P8978" s="53">
        <f t="shared" si="1551"/>
        <v>26.902580791821066</v>
      </c>
      <c r="Q8978" s="53">
        <v>0.2</v>
      </c>
      <c r="R8978" s="53">
        <f t="shared" si="1552"/>
        <v>9.7573406635475113</v>
      </c>
    </row>
    <row r="8979" spans="2:18" ht="15">
      <c r="B8979" s="84">
        <v>39282</v>
      </c>
      <c r="C8979" s="85">
        <v>0</v>
      </c>
      <c r="D8979" s="86">
        <v>35.9</v>
      </c>
      <c r="E8979" s="87">
        <v>18.5</v>
      </c>
      <c r="F8979" s="96">
        <f t="shared" si="1543"/>
        <v>27.2</v>
      </c>
      <c r="G8979" s="96"/>
      <c r="H8979" s="74">
        <f t="shared" si="1544"/>
        <v>200</v>
      </c>
      <c r="I8979" s="53">
        <f t="shared" si="1542"/>
        <v>0.96758684538082118</v>
      </c>
      <c r="J8979" s="53">
        <f t="shared" si="1545"/>
        <v>0.36683605858715096</v>
      </c>
      <c r="K8979" s="53">
        <f t="shared" si="1546"/>
        <v>1.985294428594524</v>
      </c>
      <c r="L8979" s="53">
        <f t="shared" si="1547"/>
        <v>39.98865284461607</v>
      </c>
      <c r="M8979" s="93">
        <f t="shared" si="1548"/>
        <v>7.0294830026591777</v>
      </c>
      <c r="N8979" s="53">
        <f t="shared" si="1549"/>
        <v>28.357002350437295</v>
      </c>
      <c r="O8979">
        <f t="shared" si="1550"/>
        <v>1.6102588267459939</v>
      </c>
      <c r="P8979" s="53">
        <f t="shared" si="1551"/>
        <v>27.222947154696843</v>
      </c>
      <c r="Q8979" s="53">
        <v>0.2</v>
      </c>
      <c r="R8979" s="53">
        <f t="shared" si="1552"/>
        <v>9.7460443230195271</v>
      </c>
    </row>
    <row r="8980" spans="2:18" ht="15">
      <c r="B8980" s="84">
        <v>39283</v>
      </c>
      <c r="C8980" s="85">
        <v>0</v>
      </c>
      <c r="D8980" s="86">
        <v>35.700000000000003</v>
      </c>
      <c r="E8980" s="87">
        <v>19.8</v>
      </c>
      <c r="F8980" s="96">
        <f t="shared" si="1543"/>
        <v>27.75</v>
      </c>
      <c r="G8980" s="96"/>
      <c r="H8980" s="74">
        <f t="shared" si="1544"/>
        <v>201</v>
      </c>
      <c r="I8980" s="53">
        <f t="shared" si="1542"/>
        <v>0.96773026858578248</v>
      </c>
      <c r="J8980" s="53">
        <f t="shared" si="1545"/>
        <v>0.36371475474710996</v>
      </c>
      <c r="K8980" s="53">
        <f t="shared" si="1546"/>
        <v>1.981201038485537</v>
      </c>
      <c r="L8980" s="53">
        <f t="shared" si="1547"/>
        <v>39.868685042185774</v>
      </c>
      <c r="M8980" s="93">
        <f t="shared" si="1548"/>
        <v>6.781383869718093</v>
      </c>
      <c r="N8980" s="53">
        <f t="shared" si="1549"/>
        <v>27.025852081178812</v>
      </c>
      <c r="O8980">
        <f t="shared" si="1550"/>
        <v>1.6573324507704661</v>
      </c>
      <c r="P8980" s="53">
        <f t="shared" si="1551"/>
        <v>28.121480984265947</v>
      </c>
      <c r="Q8980" s="53">
        <v>0.2</v>
      </c>
      <c r="R8980" s="53">
        <f t="shared" si="1552"/>
        <v>9.4543874002638368</v>
      </c>
    </row>
    <row r="8981" spans="2:18" ht="15">
      <c r="B8981" s="84">
        <v>39284</v>
      </c>
      <c r="C8981" s="85">
        <v>0</v>
      </c>
      <c r="D8981" s="86">
        <v>34.1</v>
      </c>
      <c r="E8981" s="87">
        <v>18.5</v>
      </c>
      <c r="F8981" s="96">
        <f t="shared" si="1543"/>
        <v>26.3</v>
      </c>
      <c r="G8981" s="96"/>
      <c r="H8981" s="74">
        <f t="shared" si="1544"/>
        <v>202</v>
      </c>
      <c r="I8981" s="53">
        <f t="shared" si="1542"/>
        <v>0.96788324092343936</v>
      </c>
      <c r="J8981" s="53">
        <f t="shared" si="1545"/>
        <v>0.36049133240344439</v>
      </c>
      <c r="K8981" s="53">
        <f t="shared" si="1546"/>
        <v>1.9769915325107041</v>
      </c>
      <c r="L8981" s="53">
        <f t="shared" si="1547"/>
        <v>39.74491986205139</v>
      </c>
      <c r="M8981" s="93">
        <f t="shared" si="1548"/>
        <v>6.4830890626145852</v>
      </c>
      <c r="N8981" s="53">
        <f t="shared" si="1549"/>
        <v>26.686575425641742</v>
      </c>
      <c r="O8981">
        <f t="shared" si="1550"/>
        <v>1.5357229108232209</v>
      </c>
      <c r="P8981" s="53">
        <f t="shared" si="1551"/>
        <v>25.80748462700501</v>
      </c>
      <c r="Q8981" s="53">
        <v>0.2</v>
      </c>
      <c r="R8981" s="53">
        <f t="shared" si="1552"/>
        <v>9.3169091239380482</v>
      </c>
    </row>
    <row r="8982" spans="2:18" ht="15">
      <c r="B8982" s="84">
        <v>39285</v>
      </c>
      <c r="C8982" s="85">
        <v>0</v>
      </c>
      <c r="D8982" s="86">
        <v>30.9</v>
      </c>
      <c r="E8982" s="87">
        <v>18.7</v>
      </c>
      <c r="F8982" s="96">
        <f t="shared" si="1543"/>
        <v>24.799999999999997</v>
      </c>
      <c r="G8982" s="96"/>
      <c r="H8982" s="74">
        <f t="shared" si="1544"/>
        <v>203</v>
      </c>
      <c r="I8982" s="53">
        <f t="shared" si="1542"/>
        <v>0.96804571712681597</v>
      </c>
      <c r="J8982" s="53">
        <f t="shared" si="1545"/>
        <v>0.35716694229246182</v>
      </c>
      <c r="K8982" s="53">
        <f t="shared" si="1546"/>
        <v>1.9726688112697344</v>
      </c>
      <c r="L8982" s="53">
        <f t="shared" si="1547"/>
        <v>39.61739216591679</v>
      </c>
      <c r="M8982" s="93">
        <f t="shared" si="1548"/>
        <v>5.5204549797719018</v>
      </c>
      <c r="N8982" s="53">
        <f t="shared" si="1549"/>
        <v>23.524192316333586</v>
      </c>
      <c r="O8982">
        <f t="shared" si="1550"/>
        <v>1.4181242836417096</v>
      </c>
      <c r="P8982" s="53">
        <f t="shared" si="1551"/>
        <v>23.593113254530838</v>
      </c>
      <c r="Q8982" s="53">
        <v>0.2</v>
      </c>
      <c r="R8982" s="53">
        <f t="shared" si="1552"/>
        <v>8.5147767083711798</v>
      </c>
    </row>
    <row r="8983" spans="2:18" ht="15">
      <c r="B8983" s="84">
        <v>39286</v>
      </c>
      <c r="C8983" s="85">
        <v>0</v>
      </c>
      <c r="D8983" s="86">
        <v>30.9</v>
      </c>
      <c r="E8983" s="87">
        <v>16.7</v>
      </c>
      <c r="F8983" s="96">
        <f t="shared" si="1543"/>
        <v>23.799999999999997</v>
      </c>
      <c r="G8983" s="96"/>
      <c r="H8983" s="74">
        <f t="shared" si="1544"/>
        <v>204</v>
      </c>
      <c r="I8983" s="53">
        <f t="shared" si="1542"/>
        <v>0.9682176491165897</v>
      </c>
      <c r="J8983" s="53">
        <f t="shared" si="1545"/>
        <v>0.35374276026822699</v>
      </c>
      <c r="K8983" s="53">
        <f t="shared" si="1546"/>
        <v>1.9682357828650181</v>
      </c>
      <c r="L8983" s="53">
        <f t="shared" si="1547"/>
        <v>39.486137374773513</v>
      </c>
      <c r="M8983" s="93">
        <f t="shared" si="1548"/>
        <v>5.7967107291075131</v>
      </c>
      <c r="N8983" s="53">
        <f t="shared" si="1549"/>
        <v>25.295178340478355</v>
      </c>
      <c r="O8983">
        <f t="shared" si="1550"/>
        <v>1.3441326409089422</v>
      </c>
      <c r="P8983" s="53">
        <f t="shared" si="1551"/>
        <v>22.212271128716921</v>
      </c>
      <c r="Q8983" s="53">
        <v>0.2</v>
      </c>
      <c r="R8983" s="53">
        <f t="shared" si="1552"/>
        <v>8.8878670946714866</v>
      </c>
    </row>
    <row r="8984" spans="2:18" ht="15">
      <c r="B8984" s="84">
        <v>39287</v>
      </c>
      <c r="C8984" s="85">
        <v>0</v>
      </c>
      <c r="D8984" s="86">
        <v>29.3</v>
      </c>
      <c r="E8984" s="87">
        <v>18.7</v>
      </c>
      <c r="F8984" s="96">
        <f t="shared" si="1543"/>
        <v>24</v>
      </c>
      <c r="G8984" s="96"/>
      <c r="H8984" s="74">
        <f t="shared" si="1544"/>
        <v>205</v>
      </c>
      <c r="I8984" s="53">
        <f t="shared" si="1542"/>
        <v>0.96839898601531871</v>
      </c>
      <c r="J8984" s="53">
        <f t="shared" si="1545"/>
        <v>0.35021998623776601</v>
      </c>
      <c r="K8984" s="53">
        <f t="shared" si="1546"/>
        <v>1.9636953571854612</v>
      </c>
      <c r="L8984" s="53">
        <f t="shared" si="1547"/>
        <v>39.351191444339129</v>
      </c>
      <c r="M8984" s="93">
        <f t="shared" si="1548"/>
        <v>5.0151805677087529</v>
      </c>
      <c r="N8984" s="53">
        <f t="shared" si="1549"/>
        <v>21.780093516015796</v>
      </c>
      <c r="O8984">
        <f t="shared" si="1550"/>
        <v>1.3586571485671137</v>
      </c>
      <c r="P8984" s="53">
        <f t="shared" si="1551"/>
        <v>22.48254785226381</v>
      </c>
      <c r="Q8984" s="53">
        <v>0.2</v>
      </c>
      <c r="R8984" s="53">
        <f t="shared" si="1552"/>
        <v>8.0747597440196639</v>
      </c>
    </row>
    <row r="8985" spans="2:18" ht="15">
      <c r="B8985" s="84">
        <v>39288</v>
      </c>
      <c r="C8985" s="85">
        <v>1</v>
      </c>
      <c r="D8985" s="86">
        <v>31.3</v>
      </c>
      <c r="E8985" s="87">
        <v>15.1</v>
      </c>
      <c r="F8985" s="96">
        <f t="shared" si="1543"/>
        <v>23.2</v>
      </c>
      <c r="G8985" s="96"/>
      <c r="H8985" s="74">
        <f t="shared" si="1544"/>
        <v>206</v>
      </c>
      <c r="I8985" s="53">
        <f t="shared" si="1542"/>
        <v>0.96858967416249719</v>
      </c>
      <c r="J8985" s="53">
        <f t="shared" si="1545"/>
        <v>0.34659984310601538</v>
      </c>
      <c r="K8985" s="53">
        <f t="shared" si="1546"/>
        <v>1.9590504404414957</v>
      </c>
      <c r="L8985" s="53">
        <f t="shared" si="1547"/>
        <v>39.212590842429222</v>
      </c>
      <c r="M8985" s="93">
        <f t="shared" si="1548"/>
        <v>6.0599128068906394</v>
      </c>
      <c r="N8985" s="53">
        <f t="shared" si="1549"/>
        <v>26.830697721452598</v>
      </c>
      <c r="O8985">
        <f t="shared" si="1550"/>
        <v>1.3013637471220219</v>
      </c>
      <c r="P8985" s="53">
        <f t="shared" si="1551"/>
        <v>21.418682168910372</v>
      </c>
      <c r="Q8985" s="53">
        <v>0.2</v>
      </c>
      <c r="R8985" s="53">
        <f t="shared" si="1552"/>
        <v>9.2205439301873149</v>
      </c>
    </row>
    <row r="8986" spans="2:18" ht="15">
      <c r="B8986" s="84">
        <v>39289</v>
      </c>
      <c r="C8986" s="85">
        <v>0</v>
      </c>
      <c r="D8986" s="86">
        <v>31.1</v>
      </c>
      <c r="E8986" s="87">
        <v>17.3</v>
      </c>
      <c r="F8986" s="96">
        <f t="shared" si="1543"/>
        <v>24.200000000000003</v>
      </c>
      <c r="G8986" s="96"/>
      <c r="H8986" s="74">
        <f t="shared" si="1544"/>
        <v>207</v>
      </c>
      <c r="I8986" s="53">
        <f t="shared" si="1542"/>
        <v>0.96878965713043452</v>
      </c>
      <c r="J8986" s="53">
        <f t="shared" si="1545"/>
        <v>0.34288357573294348</v>
      </c>
      <c r="K8986" s="53">
        <f t="shared" si="1546"/>
        <v>1.9543039299623644</v>
      </c>
      <c r="L8986" s="53">
        <f t="shared" si="1547"/>
        <v>39.070372528325017</v>
      </c>
      <c r="M8986" s="93">
        <f t="shared" si="1548"/>
        <v>5.7086821029968231</v>
      </c>
      <c r="N8986" s="53">
        <f t="shared" si="1549"/>
        <v>24.673798671255003</v>
      </c>
      <c r="O8986">
        <f t="shared" si="1550"/>
        <v>1.37331750667348</v>
      </c>
      <c r="P8986" s="53">
        <f t="shared" si="1551"/>
        <v>22.755743044826264</v>
      </c>
      <c r="Q8986" s="53">
        <v>0.2</v>
      </c>
      <c r="R8986" s="53">
        <f t="shared" si="1552"/>
        <v>8.7593386646106826</v>
      </c>
    </row>
    <row r="8987" spans="2:18" ht="15">
      <c r="B8987" s="84">
        <v>39290</v>
      </c>
      <c r="C8987" s="85">
        <v>0</v>
      </c>
      <c r="D8987" s="86">
        <v>33.299999999999997</v>
      </c>
      <c r="E8987" s="87">
        <v>17</v>
      </c>
      <c r="F8987" s="96">
        <f t="shared" si="1543"/>
        <v>25.15</v>
      </c>
      <c r="G8987" s="96"/>
      <c r="H8987" s="74">
        <f t="shared" si="1544"/>
        <v>208</v>
      </c>
      <c r="I8987" s="53">
        <f t="shared" si="1542"/>
        <v>0.96899887574095311</v>
      </c>
      <c r="J8987" s="53">
        <f t="shared" si="1545"/>
        <v>0.33907244990515634</v>
      </c>
      <c r="K8987" s="53">
        <f t="shared" si="1546"/>
        <v>1.9494587092645352</v>
      </c>
      <c r="L8987" s="53">
        <f t="shared" si="1547"/>
        <v>38.924573934184473</v>
      </c>
      <c r="M8987" s="93">
        <f t="shared" si="1548"/>
        <v>6.3209202570460103</v>
      </c>
      <c r="N8987" s="53">
        <f t="shared" si="1549"/>
        <v>26.715702036967656</v>
      </c>
      <c r="O8987">
        <f t="shared" si="1550"/>
        <v>1.4448420710310348</v>
      </c>
      <c r="P8987" s="53">
        <f t="shared" si="1551"/>
        <v>24.09411976647802</v>
      </c>
      <c r="Q8987" s="53">
        <v>0.2</v>
      </c>
      <c r="R8987" s="53">
        <f t="shared" si="1552"/>
        <v>9.2766863562152562</v>
      </c>
    </row>
    <row r="8988" spans="2:18" ht="15">
      <c r="B8988" s="84">
        <v>39291</v>
      </c>
      <c r="C8988" s="85">
        <v>0</v>
      </c>
      <c r="D8988" s="86">
        <v>32.5</v>
      </c>
      <c r="E8988" s="87">
        <v>18.5</v>
      </c>
      <c r="F8988" s="96">
        <f t="shared" si="1543"/>
        <v>25.5</v>
      </c>
      <c r="G8988" s="96"/>
      <c r="H8988" s="74">
        <f t="shared" si="1544"/>
        <v>209</v>
      </c>
      <c r="I8988" s="53">
        <f t="shared" si="1542"/>
        <v>0.9692172680829001</v>
      </c>
      <c r="J8988" s="53">
        <f t="shared" si="1545"/>
        <v>0.33516775132416116</v>
      </c>
      <c r="K8988" s="53">
        <f t="shared" si="1546"/>
        <v>1.9445176433979374</v>
      </c>
      <c r="L8988" s="53">
        <f t="shared" si="1547"/>
        <v>38.775232948530139</v>
      </c>
      <c r="M8988" s="93">
        <f t="shared" si="1548"/>
        <v>5.8830942131484738</v>
      </c>
      <c r="N8988" s="53">
        <f t="shared" si="1549"/>
        <v>24.664218253577179</v>
      </c>
      <c r="O8988">
        <f t="shared" si="1550"/>
        <v>1.4719947804869402</v>
      </c>
      <c r="P8988" s="53">
        <f t="shared" si="1551"/>
        <v>24.604553444924591</v>
      </c>
      <c r="Q8988" s="53">
        <v>0.2</v>
      </c>
      <c r="R8988" s="53">
        <f t="shared" si="1552"/>
        <v>8.8100053176082547</v>
      </c>
    </row>
    <row r="8989" spans="2:18" ht="15">
      <c r="B8989" s="84">
        <v>39292</v>
      </c>
      <c r="C8989" s="85">
        <v>5</v>
      </c>
      <c r="D8989" s="86">
        <v>30.5</v>
      </c>
      <c r="E8989" s="87">
        <v>16.899999999999999</v>
      </c>
      <c r="F8989" s="96">
        <f t="shared" si="1543"/>
        <v>23.7</v>
      </c>
      <c r="G8989" s="96"/>
      <c r="H8989" s="74">
        <f t="shared" si="1544"/>
        <v>210</v>
      </c>
      <c r="I8989" s="53">
        <f t="shared" si="1542"/>
        <v>0.96944476953046788</v>
      </c>
      <c r="J8989" s="53">
        <f t="shared" si="1545"/>
        <v>0.331170784613324</v>
      </c>
      <c r="K8989" s="53">
        <f t="shared" si="1546"/>
        <v>1.9394835745746699</v>
      </c>
      <c r="L8989" s="53">
        <f t="shared" si="1547"/>
        <v>38.622387901833285</v>
      </c>
      <c r="M8989" s="93">
        <f t="shared" si="1548"/>
        <v>5.5354909591654673</v>
      </c>
      <c r="N8989" s="53">
        <f t="shared" si="1549"/>
        <v>24.213495916927883</v>
      </c>
      <c r="O8989">
        <f t="shared" si="1550"/>
        <v>1.3369210024712823</v>
      </c>
      <c r="P8989" s="53">
        <f t="shared" si="1551"/>
        <v>22.078218726835026</v>
      </c>
      <c r="Q8989" s="53">
        <v>0.2</v>
      </c>
      <c r="R8989" s="53">
        <f t="shared" si="1552"/>
        <v>8.6310367266943118</v>
      </c>
    </row>
    <row r="8990" spans="2:18" ht="15">
      <c r="B8990" s="84">
        <v>39293</v>
      </c>
      <c r="C8990" s="85">
        <v>0</v>
      </c>
      <c r="D8990" s="86">
        <v>29.3</v>
      </c>
      <c r="E8990" s="87">
        <v>18.600000000000001</v>
      </c>
      <c r="F8990" s="96">
        <f t="shared" si="1543"/>
        <v>23.950000000000003</v>
      </c>
      <c r="G8990" s="96"/>
      <c r="H8990" s="74">
        <f t="shared" si="1544"/>
        <v>211</v>
      </c>
      <c r="I8990" s="53">
        <f t="shared" si="1542"/>
        <v>0.96968131276231795</v>
      </c>
      <c r="J8990" s="53">
        <f t="shared" si="1545"/>
        <v>0.3270828723454352</v>
      </c>
      <c r="K8990" s="53">
        <f t="shared" si="1546"/>
        <v>1.9343593180829393</v>
      </c>
      <c r="L8990" s="53">
        <f t="shared" si="1547"/>
        <v>38.466077554200737</v>
      </c>
      <c r="M8990" s="93">
        <f t="shared" si="1548"/>
        <v>4.9195541481604144</v>
      </c>
      <c r="N8990" s="53">
        <f t="shared" si="1549"/>
        <v>21.390390501847815</v>
      </c>
      <c r="O8990">
        <f t="shared" si="1550"/>
        <v>1.355013326815963</v>
      </c>
      <c r="P8990" s="53">
        <f t="shared" si="1551"/>
        <v>22.414706125722521</v>
      </c>
      <c r="Q8990" s="53">
        <v>0.2</v>
      </c>
      <c r="R8990" s="53">
        <f t="shared" si="1552"/>
        <v>7.9816973431698939</v>
      </c>
    </row>
    <row r="8991" spans="2:18" ht="15">
      <c r="B8991" s="84">
        <v>39294</v>
      </c>
      <c r="C8991" s="85">
        <v>0</v>
      </c>
      <c r="D8991" s="86">
        <v>27.1</v>
      </c>
      <c r="E8991" s="87">
        <v>13.3</v>
      </c>
      <c r="F8991" s="96">
        <f t="shared" si="1543"/>
        <v>20.200000000000003</v>
      </c>
      <c r="G8991" s="96"/>
      <c r="H8991" s="74">
        <f t="shared" si="1544"/>
        <v>212</v>
      </c>
      <c r="I8991" s="53">
        <f t="shared" si="1542"/>
        <v>0.96992682778150241</v>
      </c>
      <c r="J8991" s="53">
        <f t="shared" si="1545"/>
        <v>0.32290535409264154</v>
      </c>
      <c r="K8991" s="53">
        <f t="shared" si="1546"/>
        <v>1.9291476584871665</v>
      </c>
      <c r="L8991" s="53">
        <f t="shared" si="1547"/>
        <v>38.306341085158301</v>
      </c>
      <c r="M8991" s="93">
        <f t="shared" si="1548"/>
        <v>5.0639951927358444</v>
      </c>
      <c r="N8991" s="53">
        <f t="shared" si="1549"/>
        <v>24.191296028273115</v>
      </c>
      <c r="O8991">
        <f t="shared" si="1550"/>
        <v>1.1047545036016551</v>
      </c>
      <c r="P8991" s="53">
        <f t="shared" si="1551"/>
        <v>17.816489853975607</v>
      </c>
      <c r="Q8991" s="53">
        <v>0.2</v>
      </c>
      <c r="R8991" s="53">
        <f t="shared" si="1552"/>
        <v>8.4734714198536061</v>
      </c>
    </row>
    <row r="8992" spans="2:18" ht="15">
      <c r="B8992" s="84">
        <v>39295</v>
      </c>
      <c r="C8992" s="85">
        <v>0</v>
      </c>
      <c r="D8992" s="86">
        <v>28.3</v>
      </c>
      <c r="E8992" s="87">
        <v>15.7</v>
      </c>
      <c r="F8992" s="96">
        <f t="shared" si="1543"/>
        <v>22</v>
      </c>
      <c r="G8992" s="96"/>
      <c r="H8992" s="74">
        <f t="shared" si="1544"/>
        <v>213</v>
      </c>
      <c r="I8992" s="53">
        <f t="shared" si="1542"/>
        <v>0.97018124193617716</v>
      </c>
      <c r="J8992" s="53">
        <f t="shared" si="1545"/>
        <v>0.31863958550036658</v>
      </c>
      <c r="K8992" s="53">
        <f t="shared" si="1546"/>
        <v>1.9238513461135693</v>
      </c>
      <c r="L8992" s="53">
        <f t="shared" si="1547"/>
        <v>38.143218085512331</v>
      </c>
      <c r="M8992" s="93">
        <f t="shared" si="1548"/>
        <v>5.0464404085376708</v>
      </c>
      <c r="N8992" s="53">
        <f t="shared" si="1549"/>
        <v>23.017148780562035</v>
      </c>
      <c r="O8992">
        <f t="shared" si="1550"/>
        <v>1.2193540774631728</v>
      </c>
      <c r="P8992" s="53">
        <f t="shared" si="1551"/>
        <v>19.906714554451806</v>
      </c>
      <c r="Q8992" s="53">
        <v>0.2</v>
      </c>
      <c r="R8992" s="53">
        <f t="shared" si="1552"/>
        <v>8.2806150810687971</v>
      </c>
    </row>
    <row r="8993" spans="2:18" ht="15">
      <c r="B8993" s="84">
        <v>39296</v>
      </c>
      <c r="C8993" s="85">
        <v>0</v>
      </c>
      <c r="D8993" s="86">
        <v>30.1</v>
      </c>
      <c r="E8993" s="87">
        <v>15.3</v>
      </c>
      <c r="F8993" s="96">
        <f t="shared" si="1543"/>
        <v>22.700000000000003</v>
      </c>
      <c r="G8993" s="96"/>
      <c r="H8993" s="74">
        <f t="shared" si="1544"/>
        <v>214</v>
      </c>
      <c r="I8993" s="53">
        <f t="shared" si="1542"/>
        <v>0.97044447994110072</v>
      </c>
      <c r="J8993" s="53">
        <f t="shared" si="1545"/>
        <v>0.31428693738671398</v>
      </c>
      <c r="K8993" s="53">
        <f t="shared" si="1546"/>
        <v>1.9184730938190306</v>
      </c>
      <c r="L8993" s="53">
        <f t="shared" si="1547"/>
        <v>37.976748551260783</v>
      </c>
      <c r="M8993" s="93">
        <f t="shared" si="1548"/>
        <v>5.5411911705775738</v>
      </c>
      <c r="N8993" s="53">
        <f t="shared" si="1549"/>
        <v>24.836909689098754</v>
      </c>
      <c r="O8993">
        <f t="shared" si="1550"/>
        <v>1.2666295472620082</v>
      </c>
      <c r="P8993" s="53">
        <f t="shared" si="1551"/>
        <v>20.776717805149179</v>
      </c>
      <c r="Q8993" s="53">
        <v>0.2</v>
      </c>
      <c r="R8993" s="53">
        <f t="shared" si="1552"/>
        <v>8.7341219066071432</v>
      </c>
    </row>
    <row r="8994" spans="2:18" ht="15">
      <c r="B8994" s="84">
        <v>39297</v>
      </c>
      <c r="C8994" s="85">
        <v>24</v>
      </c>
      <c r="D8994" s="86">
        <v>26.9</v>
      </c>
      <c r="E8994" s="87">
        <v>14.7</v>
      </c>
      <c r="F8994" s="96">
        <f t="shared" si="1543"/>
        <v>20.799999999999997</v>
      </c>
      <c r="G8994" s="96"/>
      <c r="H8994" s="74">
        <f t="shared" si="1544"/>
        <v>215</v>
      </c>
      <c r="I8994" s="53">
        <f t="shared" si="1542"/>
        <v>0.97071646389991229</v>
      </c>
      <c r="J8994" s="53">
        <f t="shared" si="1545"/>
        <v>0.30984879486868599</v>
      </c>
      <c r="K8994" s="53">
        <f t="shared" si="1546"/>
        <v>1.9130155740396677</v>
      </c>
      <c r="L8994" s="53">
        <f t="shared" si="1547"/>
        <v>37.806972879513552</v>
      </c>
      <c r="M8994" s="93">
        <f t="shared" si="1548"/>
        <v>4.7735183822014076</v>
      </c>
      <c r="N8994" s="53">
        <f t="shared" si="1549"/>
        <v>22.449193455020637</v>
      </c>
      <c r="O8994">
        <f t="shared" si="1550"/>
        <v>1.141867582314199</v>
      </c>
      <c r="P8994" s="53">
        <f t="shared" si="1551"/>
        <v>18.490423218264436</v>
      </c>
      <c r="Q8994" s="53">
        <v>0.2</v>
      </c>
      <c r="R8994" s="53">
        <f t="shared" si="1552"/>
        <v>8.0969735351990959</v>
      </c>
    </row>
    <row r="8995" spans="2:18" ht="15">
      <c r="B8995" s="84">
        <v>39298</v>
      </c>
      <c r="C8995" s="85">
        <v>0.2</v>
      </c>
      <c r="D8995" s="86">
        <v>31.1</v>
      </c>
      <c r="E8995" s="87">
        <v>13.5</v>
      </c>
      <c r="F8995" s="96">
        <f t="shared" si="1543"/>
        <v>22.3</v>
      </c>
      <c r="G8995" s="96"/>
      <c r="H8995" s="74">
        <f t="shared" si="1544"/>
        <v>216</v>
      </c>
      <c r="I8995" s="53">
        <f t="shared" si="1542"/>
        <v>0.97099711332818273</v>
      </c>
      <c r="J8995" s="53">
        <f t="shared" si="1545"/>
        <v>0.3053265565164347</v>
      </c>
      <c r="K8995" s="53">
        <f t="shared" si="1546"/>
        <v>1.9074814161143292</v>
      </c>
      <c r="L8995" s="53">
        <f t="shared" si="1547"/>
        <v>37.633931866373523</v>
      </c>
      <c r="M8995" s="93">
        <f t="shared" si="1548"/>
        <v>5.9289771198599359</v>
      </c>
      <c r="N8995" s="53">
        <f t="shared" si="1549"/>
        <v>26.840144498361923</v>
      </c>
      <c r="O8995">
        <f t="shared" si="1550"/>
        <v>1.2394240607011096</v>
      </c>
      <c r="P8995" s="53">
        <f t="shared" si="1551"/>
        <v>20.275524166792071</v>
      </c>
      <c r="Q8995" s="53">
        <v>0.2</v>
      </c>
      <c r="R8995" s="53">
        <f t="shared" si="1552"/>
        <v>9.1829367291618169</v>
      </c>
    </row>
    <row r="8996" spans="2:18" ht="15">
      <c r="B8996" s="84">
        <v>39299</v>
      </c>
      <c r="C8996" s="85">
        <v>0</v>
      </c>
      <c r="D8996" s="86">
        <v>29.7</v>
      </c>
      <c r="E8996" s="87">
        <v>14.3</v>
      </c>
      <c r="F8996" s="96">
        <f t="shared" si="1543"/>
        <v>22</v>
      </c>
      <c r="G8996" s="96"/>
      <c r="H8996" s="74">
        <f t="shared" si="1544"/>
        <v>217</v>
      </c>
      <c r="I8996" s="53">
        <f t="shared" si="1542"/>
        <v>0.97128634517723078</v>
      </c>
      <c r="J8996" s="53">
        <f t="shared" si="1545"/>
        <v>0.3007216335366113</v>
      </c>
      <c r="K8996" s="53">
        <f t="shared" si="1546"/>
        <v>1.9018732038771378</v>
      </c>
      <c r="L8996" s="53">
        <f t="shared" si="1547"/>
        <v>37.457666706720282</v>
      </c>
      <c r="M8996" s="93">
        <f t="shared" si="1548"/>
        <v>5.4787770398847435</v>
      </c>
      <c r="N8996" s="53">
        <f t="shared" si="1549"/>
        <v>24.98906477706662</v>
      </c>
      <c r="O8996">
        <f t="shared" si="1550"/>
        <v>1.2193540774631728</v>
      </c>
      <c r="P8996" s="53">
        <f t="shared" si="1551"/>
        <v>19.906714554451806</v>
      </c>
      <c r="Q8996" s="53">
        <v>0.2</v>
      </c>
      <c r="R8996" s="53">
        <f t="shared" si="1552"/>
        <v>8.7390791404101158</v>
      </c>
    </row>
    <row r="8997" spans="2:18" ht="15">
      <c r="B8997" s="84">
        <v>39300</v>
      </c>
      <c r="C8997" s="85">
        <v>0</v>
      </c>
      <c r="D8997" s="86">
        <v>30.9</v>
      </c>
      <c r="E8997" s="87">
        <v>18.399999999999999</v>
      </c>
      <c r="F8997" s="96">
        <f t="shared" si="1543"/>
        <v>24.65</v>
      </c>
      <c r="G8997" s="96"/>
      <c r="H8997" s="74">
        <f t="shared" si="1544"/>
        <v>218</v>
      </c>
      <c r="I8997" s="53">
        <f t="shared" si="1542"/>
        <v>0.97158407385869927</v>
      </c>
      <c r="J8997" s="53">
        <f t="shared" si="1545"/>
        <v>0.29603544898574469</v>
      </c>
      <c r="K8997" s="53">
        <f t="shared" si="1546"/>
        <v>1.8961934735122559</v>
      </c>
      <c r="L8997" s="53">
        <f t="shared" si="1547"/>
        <v>37.278218995830599</v>
      </c>
      <c r="M8997" s="93">
        <f t="shared" si="1548"/>
        <v>5.2394696613179255</v>
      </c>
      <c r="N8997" s="53">
        <f t="shared" si="1549"/>
        <v>22.405729226132642</v>
      </c>
      <c r="O8997">
        <f t="shared" si="1550"/>
        <v>1.4068054998870074</v>
      </c>
      <c r="P8997" s="53">
        <f t="shared" si="1551"/>
        <v>23.3812445031108</v>
      </c>
      <c r="Q8997" s="53">
        <v>0.2</v>
      </c>
      <c r="R8997" s="53">
        <f t="shared" si="1552"/>
        <v>8.2469428165830383</v>
      </c>
    </row>
    <row r="8998" spans="2:18" ht="15">
      <c r="B8998" s="84">
        <v>39301</v>
      </c>
      <c r="C8998" s="85">
        <v>3.8</v>
      </c>
      <c r="D8998" s="86">
        <v>30.5</v>
      </c>
      <c r="E8998" s="87">
        <v>15.9</v>
      </c>
      <c r="F8998" s="96">
        <f t="shared" si="1543"/>
        <v>23.2</v>
      </c>
      <c r="G8998" s="96"/>
      <c r="H8998" s="74">
        <f t="shared" si="1544"/>
        <v>219</v>
      </c>
      <c r="I8998" s="53">
        <f t="shared" si="1542"/>
        <v>0.97189021126988129</v>
      </c>
      <c r="J8998" s="53">
        <f t="shared" si="1545"/>
        <v>0.29126943701446972</v>
      </c>
      <c r="K8998" s="53">
        <f t="shared" si="1546"/>
        <v>1.8904447116632572</v>
      </c>
      <c r="L8998" s="53">
        <f t="shared" si="1547"/>
        <v>37.095630732763354</v>
      </c>
      <c r="M8998" s="93">
        <f t="shared" si="1548"/>
        <v>5.4423004994282129</v>
      </c>
      <c r="N8998" s="53">
        <f t="shared" si="1549"/>
        <v>24.096175021434441</v>
      </c>
      <c r="O8998">
        <f t="shared" si="1550"/>
        <v>1.3013637471220219</v>
      </c>
      <c r="P8998" s="53">
        <f t="shared" si="1551"/>
        <v>21.418682168910372</v>
      </c>
      <c r="Q8998" s="53">
        <v>0.2</v>
      </c>
      <c r="R8998" s="53">
        <f t="shared" si="1552"/>
        <v>8.5827409755323902</v>
      </c>
    </row>
    <row r="8999" spans="2:18" ht="15">
      <c r="B8999" s="84">
        <v>39302</v>
      </c>
      <c r="C8999" s="85">
        <v>9</v>
      </c>
      <c r="D8999" s="86">
        <v>23.7</v>
      </c>
      <c r="E8999" s="87">
        <v>15.8</v>
      </c>
      <c r="F8999" s="96">
        <f t="shared" si="1543"/>
        <v>19.75</v>
      </c>
      <c r="G8999" s="96"/>
      <c r="H8999" s="74">
        <f t="shared" si="1544"/>
        <v>220</v>
      </c>
      <c r="I8999" s="53">
        <f t="shared" si="1542"/>
        <v>0.97220466681979145</v>
      </c>
      <c r="J8999" s="53">
        <f t="shared" si="1545"/>
        <v>0.28642504214327263</v>
      </c>
      <c r="K8999" s="53">
        <f t="shared" si="1546"/>
        <v>1.8846293537887708</v>
      </c>
      <c r="L8999" s="53">
        <f t="shared" si="1547"/>
        <v>36.909944325429443</v>
      </c>
      <c r="M8999" s="93">
        <f t="shared" si="1548"/>
        <v>3.6480967756326974</v>
      </c>
      <c r="N8999" s="53">
        <f t="shared" si="1549"/>
        <v>17.636234189337859</v>
      </c>
      <c r="O8999">
        <f t="shared" si="1550"/>
        <v>1.0776118015474123</v>
      </c>
      <c r="P8999" s="53">
        <f t="shared" si="1551"/>
        <v>17.325479436954858</v>
      </c>
      <c r="Q8999" s="53">
        <v>0.2</v>
      </c>
      <c r="R8999" s="53">
        <f t="shared" si="1552"/>
        <v>6.9388628443841887</v>
      </c>
    </row>
    <row r="9000" spans="2:18" ht="15">
      <c r="B9000" s="84">
        <v>39303</v>
      </c>
      <c r="C9000" s="85">
        <v>31.8</v>
      </c>
      <c r="D9000" s="86">
        <v>20.7</v>
      </c>
      <c r="E9000" s="87">
        <v>13.4</v>
      </c>
      <c r="F9000" s="96">
        <f t="shared" si="1543"/>
        <v>17.05</v>
      </c>
      <c r="G9000" s="96"/>
      <c r="H9000" s="74">
        <f t="shared" si="1544"/>
        <v>221</v>
      </c>
      <c r="I9000" s="53">
        <f t="shared" si="1542"/>
        <v>0.97252734745597369</v>
      </c>
      <c r="J9000" s="53">
        <f t="shared" si="1545"/>
        <v>0.28150371857031276</v>
      </c>
      <c r="K9000" s="53">
        <f t="shared" si="1546"/>
        <v>1.8787497827555195</v>
      </c>
      <c r="L9000" s="53">
        <f t="shared" si="1547"/>
        <v>36.721202597262263</v>
      </c>
      <c r="M9000" s="93">
        <f t="shared" si="1548"/>
        <v>3.2380278643482425</v>
      </c>
      <c r="N9000" s="53">
        <f t="shared" si="1549"/>
        <v>16.866588408991056</v>
      </c>
      <c r="O9000">
        <f t="shared" si="1550"/>
        <v>0.92660474643940371</v>
      </c>
      <c r="P9000" s="53">
        <f t="shared" si="1551"/>
        <v>14.624247074649677</v>
      </c>
      <c r="Q9000" s="53">
        <v>0.2</v>
      </c>
      <c r="R9000" s="53">
        <f t="shared" si="1552"/>
        <v>6.6468615234403519</v>
      </c>
    </row>
    <row r="9001" spans="2:18" ht="15">
      <c r="B9001" s="84">
        <v>39304</v>
      </c>
      <c r="C9001" s="85">
        <v>1.6</v>
      </c>
      <c r="D9001" s="86">
        <v>26.9</v>
      </c>
      <c r="E9001" s="87">
        <v>11.7</v>
      </c>
      <c r="F9001" s="96">
        <f t="shared" si="1543"/>
        <v>19.299999999999997</v>
      </c>
      <c r="G9001" s="96"/>
      <c r="H9001" s="74">
        <f t="shared" si="1544"/>
        <v>222</v>
      </c>
      <c r="I9001" s="53">
        <f t="shared" si="1542"/>
        <v>0.9728581576920361</v>
      </c>
      <c r="J9001" s="53">
        <f t="shared" si="1545"/>
        <v>0.27650692951176753</v>
      </c>
      <c r="K9001" s="53">
        <f t="shared" si="1546"/>
        <v>1.872808327659421</v>
      </c>
      <c r="L9001" s="53">
        <f t="shared" si="1547"/>
        <v>36.529448795399666</v>
      </c>
      <c r="M9001" s="93">
        <f t="shared" si="1548"/>
        <v>4.9480980420128162</v>
      </c>
      <c r="N9001" s="53">
        <f t="shared" si="1549"/>
        <v>24.211061695783325</v>
      </c>
      <c r="O9001">
        <f t="shared" si="1550"/>
        <v>1.0510505330711131</v>
      </c>
      <c r="P9001" s="53">
        <f t="shared" si="1551"/>
        <v>16.846552018290744</v>
      </c>
      <c r="Q9001" s="53">
        <v>0.2</v>
      </c>
      <c r="R9001" s="53">
        <f t="shared" si="1552"/>
        <v>8.4364408787391056</v>
      </c>
    </row>
    <row r="9002" spans="2:18" ht="15">
      <c r="B9002" s="84">
        <v>39305</v>
      </c>
      <c r="C9002" s="85">
        <v>0</v>
      </c>
      <c r="D9002" s="86">
        <v>28.1</v>
      </c>
      <c r="E9002" s="87">
        <v>13.5</v>
      </c>
      <c r="F9002" s="96">
        <f t="shared" si="1543"/>
        <v>20.8</v>
      </c>
      <c r="G9002" s="96"/>
      <c r="H9002" s="74">
        <f t="shared" si="1544"/>
        <v>223</v>
      </c>
      <c r="I9002" s="53">
        <f t="shared" si="1542"/>
        <v>0.97319699963590767</v>
      </c>
      <c r="J9002" s="53">
        <f t="shared" si="1545"/>
        <v>0.2714361465750153</v>
      </c>
      <c r="K9002" s="53">
        <f t="shared" si="1546"/>
        <v>1.8668072628650605</v>
      </c>
      <c r="L9002" s="53">
        <f t="shared" si="1547"/>
        <v>36.334726600283837</v>
      </c>
      <c r="M9002" s="93">
        <f t="shared" si="1548"/>
        <v>5.0186291268978733</v>
      </c>
      <c r="N9002" s="53">
        <f t="shared" si="1549"/>
        <v>23.601915218094163</v>
      </c>
      <c r="O9002">
        <f t="shared" si="1550"/>
        <v>1.141867582314199</v>
      </c>
      <c r="P9002" s="53">
        <f t="shared" si="1551"/>
        <v>18.490423218264436</v>
      </c>
      <c r="Q9002" s="53">
        <v>0.2</v>
      </c>
      <c r="R9002" s="53">
        <f t="shared" si="1552"/>
        <v>8.3640598135740749</v>
      </c>
    </row>
    <row r="9003" spans="2:18" ht="15">
      <c r="B9003" s="84">
        <v>39306</v>
      </c>
      <c r="C9003" s="85">
        <v>0</v>
      </c>
      <c r="D9003" s="86">
        <v>29.5</v>
      </c>
      <c r="E9003" s="87">
        <v>14.9</v>
      </c>
      <c r="F9003" s="96">
        <f t="shared" si="1543"/>
        <v>22.2</v>
      </c>
      <c r="G9003" s="96"/>
      <c r="H9003" s="74">
        <f t="shared" si="1544"/>
        <v>224</v>
      </c>
      <c r="I9003" s="53">
        <f t="shared" si="1542"/>
        <v>0.9735437730188059</v>
      </c>
      <c r="J9003" s="53">
        <f t="shared" si="1545"/>
        <v>0.26629284916488616</v>
      </c>
      <c r="K9003" s="53">
        <f t="shared" si="1546"/>
        <v>1.860748807253622</v>
      </c>
      <c r="L9003" s="53">
        <f t="shared" si="1547"/>
        <v>36.137080136583045</v>
      </c>
      <c r="M9003" s="93">
        <f t="shared" si="1548"/>
        <v>5.1723624665021557</v>
      </c>
      <c r="N9003" s="53">
        <f t="shared" si="1549"/>
        <v>23.473530184934567</v>
      </c>
      <c r="O9003">
        <f t="shared" si="1550"/>
        <v>1.2327024527211001</v>
      </c>
      <c r="P9003" s="53">
        <f t="shared" si="1551"/>
        <v>20.151918105433111</v>
      </c>
      <c r="Q9003" s="53">
        <v>0.2</v>
      </c>
      <c r="R9003" s="53">
        <f t="shared" si="1552"/>
        <v>8.3952968685916805</v>
      </c>
    </row>
    <row r="9004" spans="2:18" ht="15">
      <c r="B9004" s="84">
        <v>39307</v>
      </c>
      <c r="C9004" s="85">
        <v>21.2</v>
      </c>
      <c r="D9004" s="86">
        <v>26.7</v>
      </c>
      <c r="E9004" s="87">
        <v>14.9</v>
      </c>
      <c r="F9004" s="96">
        <f t="shared" si="1543"/>
        <v>20.8</v>
      </c>
      <c r="G9004" s="96"/>
      <c r="H9004" s="74">
        <f t="shared" si="1544"/>
        <v>225</v>
      </c>
      <c r="I9004" s="53">
        <f t="shared" si="1542"/>
        <v>0.97389837522490752</v>
      </c>
      <c r="J9004" s="53">
        <f t="shared" si="1545"/>
        <v>0.26107852392308678</v>
      </c>
      <c r="K9004" s="53">
        <f t="shared" si="1546"/>
        <v>1.8546351236691809</v>
      </c>
      <c r="L9004" s="53">
        <f t="shared" si="1547"/>
        <v>35.936553985335735</v>
      </c>
      <c r="M9004" s="93">
        <f t="shared" si="1548"/>
        <v>4.4623559666300698</v>
      </c>
      <c r="N9004" s="53">
        <f t="shared" si="1549"/>
        <v>20.985839864692352</v>
      </c>
      <c r="O9004">
        <f t="shared" si="1550"/>
        <v>1.141867582314199</v>
      </c>
      <c r="P9004" s="53">
        <f t="shared" si="1551"/>
        <v>18.490423218264436</v>
      </c>
      <c r="Q9004" s="53">
        <v>0.2</v>
      </c>
      <c r="R9004" s="53">
        <f t="shared" si="1552"/>
        <v>7.7579136884019473</v>
      </c>
    </row>
    <row r="9005" spans="2:18" ht="15">
      <c r="B9005" s="84">
        <v>39308</v>
      </c>
      <c r="C9005" s="85">
        <v>0.4</v>
      </c>
      <c r="D9005" s="86">
        <v>26.5</v>
      </c>
      <c r="E9005" s="87">
        <v>16.600000000000001</v>
      </c>
      <c r="F9005" s="96">
        <f t="shared" si="1543"/>
        <v>21.55</v>
      </c>
      <c r="G9005" s="96"/>
      <c r="H9005" s="74">
        <f t="shared" si="1544"/>
        <v>226</v>
      </c>
      <c r="I9005" s="53">
        <f t="shared" si="1542"/>
        <v>0.97426070132171483</v>
      </c>
      <c r="J9005" s="53">
        <f t="shared" si="1545"/>
        <v>0.25579466420081692</v>
      </c>
      <c r="K9005" s="53">
        <f t="shared" si="1546"/>
        <v>1.8484683185532087</v>
      </c>
      <c r="L9005" s="53">
        <f t="shared" si="1547"/>
        <v>35.733193197215876</v>
      </c>
      <c r="M9005" s="93">
        <f t="shared" si="1548"/>
        <v>4.1431784107335252</v>
      </c>
      <c r="N9005" s="53">
        <f t="shared" si="1549"/>
        <v>19.113417491292871</v>
      </c>
      <c r="O9005">
        <f t="shared" si="1550"/>
        <v>1.1897780477044109</v>
      </c>
      <c r="P9005" s="53">
        <f t="shared" si="1551"/>
        <v>19.364683464590886</v>
      </c>
      <c r="Q9005" s="53">
        <v>0.2</v>
      </c>
      <c r="R9005" s="53">
        <f t="shared" si="1552"/>
        <v>7.3548268730893307</v>
      </c>
    </row>
    <row r="9006" spans="2:18" ht="15">
      <c r="B9006" s="84">
        <v>39309</v>
      </c>
      <c r="C9006" s="85">
        <v>0</v>
      </c>
      <c r="D9006" s="86">
        <v>31.3</v>
      </c>
      <c r="E9006" s="87">
        <v>16.5</v>
      </c>
      <c r="F9006" s="96">
        <f t="shared" si="1543"/>
        <v>23.9</v>
      </c>
      <c r="G9006" s="96"/>
      <c r="H9006" s="74">
        <f t="shared" si="1544"/>
        <v>227</v>
      </c>
      <c r="I9006" s="53">
        <f t="shared" si="1542"/>
        <v>0.97463064409110667</v>
      </c>
      <c r="J9006" s="53">
        <f t="shared" si="1545"/>
        <v>0.2504427695645105</v>
      </c>
      <c r="K9006" s="53">
        <f t="shared" si="1546"/>
        <v>1.8422504417571395</v>
      </c>
      <c r="L9006" s="53">
        <f t="shared" si="1547"/>
        <v>35.527043306817113</v>
      </c>
      <c r="M9006" s="93">
        <f t="shared" si="1548"/>
        <v>5.3373471578879741</v>
      </c>
      <c r="N9006" s="53">
        <f t="shared" si="1549"/>
        <v>23.234794967796759</v>
      </c>
      <c r="O9006">
        <f t="shared" si="1550"/>
        <v>1.3513779792359752</v>
      </c>
      <c r="P9006" s="53">
        <f t="shared" si="1551"/>
        <v>22.347046378346018</v>
      </c>
      <c r="Q9006" s="53">
        <v>0.2</v>
      </c>
      <c r="R9006" s="53">
        <f t="shared" si="1552"/>
        <v>8.4106601796100566</v>
      </c>
    </row>
    <row r="9007" spans="2:18" ht="15">
      <c r="B9007" s="84">
        <v>39310</v>
      </c>
      <c r="C9007" s="85">
        <v>0</v>
      </c>
      <c r="D9007" s="86">
        <v>30.9</v>
      </c>
      <c r="E9007" s="87">
        <v>18.3</v>
      </c>
      <c r="F9007" s="96">
        <f t="shared" si="1543"/>
        <v>24.6</v>
      </c>
      <c r="G9007" s="96"/>
      <c r="H9007" s="74">
        <f t="shared" si="1544"/>
        <v>228</v>
      </c>
      <c r="I9007" s="53">
        <f t="shared" si="1542"/>
        <v>0.97500809406106548</v>
      </c>
      <c r="J9007" s="53">
        <f t="shared" si="1545"/>
        <v>0.24502434533453546</v>
      </c>
      <c r="K9007" s="53">
        <f t="shared" si="1546"/>
        <v>1.8359834865229152</v>
      </c>
      <c r="L9007" s="53">
        <f t="shared" si="1547"/>
        <v>35.31815034785236</v>
      </c>
      <c r="M9007" s="93">
        <f t="shared" si="1548"/>
        <v>4.9779273461046456</v>
      </c>
      <c r="N9007" s="53">
        <f t="shared" si="1549"/>
        <v>21.312389515439005</v>
      </c>
      <c r="O9007">
        <f t="shared" si="1550"/>
        <v>1.4030500078578083</v>
      </c>
      <c r="P9007" s="53">
        <f t="shared" si="1551"/>
        <v>23.310998151660321</v>
      </c>
      <c r="Q9007" s="53">
        <v>0.2</v>
      </c>
      <c r="R9007" s="53">
        <f t="shared" si="1552"/>
        <v>7.9890650580173856</v>
      </c>
    </row>
    <row r="9008" spans="2:18" ht="15">
      <c r="B9008" s="84">
        <v>39311</v>
      </c>
      <c r="C9008" s="85">
        <v>0</v>
      </c>
      <c r="D9008" s="86">
        <v>23.5</v>
      </c>
      <c r="E9008" s="87">
        <v>16.7</v>
      </c>
      <c r="F9008" s="96">
        <f t="shared" si="1543"/>
        <v>20.100000000000001</v>
      </c>
      <c r="G9008" s="96"/>
      <c r="H9008" s="74">
        <f t="shared" si="1544"/>
        <v>229</v>
      </c>
      <c r="I9008" s="53">
        <f t="shared" si="1542"/>
        <v>0.97539293953807282</v>
      </c>
      <c r="J9008" s="53">
        <f t="shared" si="1545"/>
        <v>0.23954090215660312</v>
      </c>
      <c r="K9008" s="53">
        <f t="shared" si="1546"/>
        <v>1.8296693896215483</v>
      </c>
      <c r="L9008" s="53">
        <f t="shared" si="1547"/>
        <v>35.106560869164369</v>
      </c>
      <c r="M9008" s="93">
        <f t="shared" si="1548"/>
        <v>3.2492372750583298</v>
      </c>
      <c r="N9008" s="53">
        <f t="shared" si="1549"/>
        <v>15.562940771852171</v>
      </c>
      <c r="O9008">
        <f t="shared" si="1550"/>
        <v>1.0986720037568833</v>
      </c>
      <c r="P9008" s="53">
        <f t="shared" si="1551"/>
        <v>17.706318771753242</v>
      </c>
      <c r="Q9008" s="53">
        <v>0.2</v>
      </c>
      <c r="R9008" s="53">
        <f t="shared" si="1552"/>
        <v>6.4739345099172265</v>
      </c>
    </row>
    <row r="9009" spans="2:18" ht="15">
      <c r="B9009" s="84">
        <v>39312</v>
      </c>
      <c r="C9009" s="85">
        <v>0</v>
      </c>
      <c r="D9009" s="86">
        <v>29.3</v>
      </c>
      <c r="E9009" s="87">
        <v>13.8</v>
      </c>
      <c r="F9009" s="96">
        <f t="shared" si="1543"/>
        <v>21.55</v>
      </c>
      <c r="G9009" s="96"/>
      <c r="H9009" s="74">
        <f t="shared" si="1544"/>
        <v>230</v>
      </c>
      <c r="I9009" s="53">
        <f t="shared" si="1542"/>
        <v>0.9757850666401604</v>
      </c>
      <c r="J9009" s="53">
        <f t="shared" si="1545"/>
        <v>0.23399395560558103</v>
      </c>
      <c r="K9009" s="53">
        <f t="shared" si="1546"/>
        <v>1.8233100316399484</v>
      </c>
      <c r="L9009" s="53">
        <f t="shared" si="1547"/>
        <v>34.892321951444117</v>
      </c>
      <c r="M9009" s="93">
        <f t="shared" si="1548"/>
        <v>5.0622073538117691</v>
      </c>
      <c r="N9009" s="53">
        <f t="shared" si="1549"/>
        <v>23.353105511999221</v>
      </c>
      <c r="O9009">
        <f t="shared" si="1550"/>
        <v>1.1897780477044109</v>
      </c>
      <c r="P9009" s="53">
        <f t="shared" si="1551"/>
        <v>19.364683464590886</v>
      </c>
      <c r="Q9009" s="53">
        <v>0.2</v>
      </c>
      <c r="R9009" s="53">
        <f t="shared" si="1552"/>
        <v>8.3393013112864267</v>
      </c>
    </row>
    <row r="9010" spans="2:18" ht="15">
      <c r="B9010" s="84">
        <v>39313</v>
      </c>
      <c r="C9010" s="85">
        <v>0</v>
      </c>
      <c r="D9010" s="86">
        <v>28.9</v>
      </c>
      <c r="E9010" s="87">
        <v>15.5</v>
      </c>
      <c r="F9010" s="96">
        <f t="shared" si="1543"/>
        <v>22.2</v>
      </c>
      <c r="G9010" s="96"/>
      <c r="H9010" s="74">
        <f t="shared" si="1544"/>
        <v>231</v>
      </c>
      <c r="I9010" s="53">
        <f t="shared" si="1542"/>
        <v>0.97618435933060999</v>
      </c>
      <c r="J9010" s="53">
        <f t="shared" si="1545"/>
        <v>0.22838502582131925</v>
      </c>
      <c r="K9010" s="53">
        <f t="shared" si="1546"/>
        <v>1.8169072374064701</v>
      </c>
      <c r="L9010" s="53">
        <f t="shared" si="1547"/>
        <v>34.675481224553344</v>
      </c>
      <c r="M9010" s="93">
        <f t="shared" si="1548"/>
        <v>4.7548230674076164</v>
      </c>
      <c r="N9010" s="53">
        <f t="shared" si="1549"/>
        <v>21.578627468522047</v>
      </c>
      <c r="O9010">
        <f t="shared" si="1550"/>
        <v>1.2327024527211001</v>
      </c>
      <c r="P9010" s="53">
        <f t="shared" si="1551"/>
        <v>20.151918105433111</v>
      </c>
      <c r="Q9010" s="53">
        <v>0.2</v>
      </c>
      <c r="R9010" s="53">
        <f t="shared" si="1552"/>
        <v>7.9544964385243064</v>
      </c>
    </row>
    <row r="9011" spans="2:18" ht="15">
      <c r="B9011" s="84">
        <v>39314</v>
      </c>
      <c r="C9011" s="85">
        <v>25</v>
      </c>
      <c r="D9011" s="86">
        <v>20.7</v>
      </c>
      <c r="E9011" s="87">
        <v>13.3</v>
      </c>
      <c r="F9011" s="96">
        <f t="shared" si="1543"/>
        <v>17</v>
      </c>
      <c r="G9011" s="96"/>
      <c r="H9011" s="74">
        <f t="shared" si="1544"/>
        <v>232</v>
      </c>
      <c r="I9011" s="53">
        <f t="shared" si="1542"/>
        <v>0.97659069945229038</v>
      </c>
      <c r="J9011" s="53">
        <f t="shared" si="1545"/>
        <v>0.22271563717602461</v>
      </c>
      <c r="K9011" s="53">
        <f t="shared" si="1546"/>
        <v>1.810462776545904</v>
      </c>
      <c r="L9011" s="53">
        <f t="shared" si="1547"/>
        <v>34.456086885348398</v>
      </c>
      <c r="M9011" s="93">
        <f t="shared" si="1548"/>
        <v>3.054643494086652</v>
      </c>
      <c r="N9011" s="53">
        <f t="shared" si="1549"/>
        <v>15.934217286994739</v>
      </c>
      <c r="O9011">
        <f t="shared" si="1550"/>
        <v>0.92399173474224472</v>
      </c>
      <c r="P9011" s="53">
        <f t="shared" si="1551"/>
        <v>14.577982189385189</v>
      </c>
      <c r="Q9011" s="53">
        <v>0.2</v>
      </c>
      <c r="R9011" s="53">
        <f t="shared" si="1552"/>
        <v>6.4313484813603834</v>
      </c>
    </row>
    <row r="9012" spans="2:18" ht="15">
      <c r="B9012" s="84">
        <v>39315</v>
      </c>
      <c r="C9012" s="85">
        <v>13.6</v>
      </c>
      <c r="D9012" s="86">
        <v>16.899999999999999</v>
      </c>
      <c r="E9012" s="87">
        <v>12.5</v>
      </c>
      <c r="F9012" s="96">
        <f t="shared" si="1543"/>
        <v>14.7</v>
      </c>
      <c r="G9012" s="96"/>
      <c r="H9012" s="74">
        <f t="shared" si="1544"/>
        <v>233</v>
      </c>
      <c r="I9012" s="53">
        <f t="shared" si="1542"/>
        <v>0.97700396676262224</v>
      </c>
      <c r="J9012" s="53">
        <f t="shared" si="1545"/>
        <v>0.21698731797268575</v>
      </c>
      <c r="K9012" s="53">
        <f t="shared" si="1546"/>
        <v>1.8039783641549574</v>
      </c>
      <c r="L9012" s="53">
        <f t="shared" si="1547"/>
        <v>34.234187715904213</v>
      </c>
      <c r="M9012" s="93">
        <f t="shared" si="1548"/>
        <v>2.1855925441614645</v>
      </c>
      <c r="N9012" s="53">
        <f t="shared" si="1549"/>
        <v>12.207740455361805</v>
      </c>
      <c r="O9012">
        <f t="shared" si="1550"/>
        <v>0.81051930027785424</v>
      </c>
      <c r="P9012" s="53">
        <f t="shared" si="1551"/>
        <v>12.585776276496736</v>
      </c>
      <c r="Q9012" s="53">
        <v>0.2</v>
      </c>
      <c r="R9012" s="53">
        <f t="shared" si="1552"/>
        <v>5.4842755325766062</v>
      </c>
    </row>
    <row r="9013" spans="2:18" ht="15">
      <c r="B9013" s="84">
        <v>39316</v>
      </c>
      <c r="C9013" s="85">
        <v>4.2</v>
      </c>
      <c r="D9013" s="86">
        <v>25.3</v>
      </c>
      <c r="E9013" s="87">
        <v>12.7</v>
      </c>
      <c r="F9013" s="96">
        <f t="shared" si="1543"/>
        <v>19</v>
      </c>
      <c r="G9013" s="96"/>
      <c r="H9013" s="74">
        <f t="shared" si="1544"/>
        <v>234</v>
      </c>
      <c r="I9013" s="53">
        <f t="shared" si="1542"/>
        <v>0.97742403896915975</v>
      </c>
      <c r="J9013" s="53">
        <f t="shared" si="1545"/>
        <v>0.21120160017397474</v>
      </c>
      <c r="K9013" s="53">
        <f t="shared" si="1546"/>
        <v>1.7974556615895867</v>
      </c>
      <c r="L9013" s="53">
        <f t="shared" si="1547"/>
        <v>34.009833102038442</v>
      </c>
      <c r="M9013" s="93">
        <f t="shared" si="1548"/>
        <v>4.1604189465532047</v>
      </c>
      <c r="N9013" s="53">
        <f t="shared" si="1549"/>
        <v>20.522898376239301</v>
      </c>
      <c r="O9013">
        <f t="shared" si="1550"/>
        <v>1.0336608681468451</v>
      </c>
      <c r="P9013" s="53">
        <f t="shared" si="1551"/>
        <v>16.533851613772821</v>
      </c>
      <c r="Q9013" s="53">
        <v>0.2</v>
      </c>
      <c r="R9013" s="53">
        <f t="shared" si="1552"/>
        <v>7.572578338309059</v>
      </c>
    </row>
    <row r="9014" spans="2:18" ht="15">
      <c r="B9014" s="84">
        <v>39317</v>
      </c>
      <c r="C9014" s="85">
        <v>8.8000000000000007</v>
      </c>
      <c r="D9014" s="86">
        <v>23.1</v>
      </c>
      <c r="E9014" s="87">
        <v>14.1</v>
      </c>
      <c r="F9014" s="96">
        <f t="shared" si="1543"/>
        <v>18.600000000000001</v>
      </c>
      <c r="G9014" s="96"/>
      <c r="H9014" s="74">
        <f t="shared" si="1544"/>
        <v>235</v>
      </c>
      <c r="I9014" s="53">
        <f t="shared" si="1542"/>
        <v>0.97785079176577849</v>
      </c>
      <c r="J9014" s="53">
        <f t="shared" si="1545"/>
        <v>0.20536001916100194</v>
      </c>
      <c r="K9014" s="53">
        <f t="shared" si="1546"/>
        <v>1.7908962773558934</v>
      </c>
      <c r="L9014" s="53">
        <f t="shared" si="1547"/>
        <v>33.783073052036812</v>
      </c>
      <c r="M9014" s="93">
        <f t="shared" si="1548"/>
        <v>3.454786900549498</v>
      </c>
      <c r="N9014" s="53">
        <f t="shared" si="1549"/>
        <v>17.229367256538779</v>
      </c>
      <c r="O9014">
        <f t="shared" si="1550"/>
        <v>1.0108641017959705</v>
      </c>
      <c r="P9014" s="53">
        <f t="shared" si="1551"/>
        <v>16.124961356011202</v>
      </c>
      <c r="Q9014" s="53">
        <v>0.2</v>
      </c>
      <c r="R9014" s="53">
        <f t="shared" si="1552"/>
        <v>6.7968896651347652</v>
      </c>
    </row>
    <row r="9015" spans="2:18" ht="15">
      <c r="B9015" s="84">
        <v>39318</v>
      </c>
      <c r="C9015" s="85">
        <v>0</v>
      </c>
      <c r="D9015" s="86">
        <v>26.1</v>
      </c>
      <c r="E9015" s="87">
        <v>14.8</v>
      </c>
      <c r="F9015" s="96">
        <f t="shared" si="1543"/>
        <v>20.450000000000003</v>
      </c>
      <c r="G9015" s="96"/>
      <c r="H9015" s="74">
        <f t="shared" si="1544"/>
        <v>236</v>
      </c>
      <c r="I9015" s="53">
        <f t="shared" si="1542"/>
        <v>0.97828409886946033</v>
      </c>
      <c r="J9015" s="53">
        <f t="shared" si="1545"/>
        <v>0.19946411352127225</v>
      </c>
      <c r="K9015" s="53">
        <f t="shared" si="1546"/>
        <v>1.7843017680966851</v>
      </c>
      <c r="L9015" s="53">
        <f t="shared" si="1547"/>
        <v>33.553958215483732</v>
      </c>
      <c r="M9015" s="93">
        <f t="shared" si="1548"/>
        <v>4.0403026108979914</v>
      </c>
      <c r="N9015" s="53">
        <f t="shared" si="1549"/>
        <v>19.17484678717965</v>
      </c>
      <c r="O9015">
        <f t="shared" si="1550"/>
        <v>1.1200889178954763</v>
      </c>
      <c r="P9015" s="53">
        <f t="shared" si="1551"/>
        <v>18.09459145576297</v>
      </c>
      <c r="Q9015" s="53">
        <v>0.2</v>
      </c>
      <c r="R9015" s="53">
        <f t="shared" si="1552"/>
        <v>7.3237406254919106</v>
      </c>
    </row>
    <row r="9016" spans="2:18" ht="15">
      <c r="B9016" s="84">
        <v>39319</v>
      </c>
      <c r="C9016" s="85">
        <v>0</v>
      </c>
      <c r="D9016" s="86">
        <v>28.9</v>
      </c>
      <c r="E9016" s="87">
        <v>13.7</v>
      </c>
      <c r="F9016" s="96">
        <f t="shared" si="1543"/>
        <v>21.299999999999997</v>
      </c>
      <c r="G9016" s="96"/>
      <c r="H9016" s="74">
        <f t="shared" si="1544"/>
        <v>237</v>
      </c>
      <c r="I9016" s="53">
        <f t="shared" si="1542"/>
        <v>0.97872383205766189</v>
      </c>
      <c r="J9016" s="53">
        <f t="shared" si="1545"/>
        <v>0.19351542486513199</v>
      </c>
      <c r="K9016" s="53">
        <f t="shared" si="1546"/>
        <v>1.7776736396661694</v>
      </c>
      <c r="L9016" s="53">
        <f t="shared" si="1547"/>
        <v>33.322539902103479</v>
      </c>
      <c r="M9016" s="93">
        <f t="shared" si="1548"/>
        <v>4.7570325336288786</v>
      </c>
      <c r="N9016" s="53">
        <f t="shared" si="1549"/>
        <v>22.085580156129538</v>
      </c>
      <c r="O9016">
        <f t="shared" si="1550"/>
        <v>1.1736175960166675</v>
      </c>
      <c r="P9016" s="53">
        <f t="shared" si="1551"/>
        <v>19.069263006515342</v>
      </c>
      <c r="Q9016" s="53">
        <v>0.2</v>
      </c>
      <c r="R9016" s="53">
        <f t="shared" si="1552"/>
        <v>8.0342957680425897</v>
      </c>
    </row>
    <row r="9017" spans="2:18" ht="15">
      <c r="B9017" s="84">
        <v>39320</v>
      </c>
      <c r="C9017" s="85">
        <v>0</v>
      </c>
      <c r="D9017" s="86">
        <v>30.9</v>
      </c>
      <c r="E9017" s="87">
        <v>13.9</v>
      </c>
      <c r="F9017" s="96">
        <f t="shared" si="1543"/>
        <v>22.4</v>
      </c>
      <c r="G9017" s="96"/>
      <c r="H9017" s="74">
        <f t="shared" si="1544"/>
        <v>238</v>
      </c>
      <c r="I9017" s="53">
        <f t="shared" si="1542"/>
        <v>0.97916986120625815</v>
      </c>
      <c r="J9017" s="53">
        <f t="shared" si="1545"/>
        <v>0.18751549766996503</v>
      </c>
      <c r="K9017" s="53">
        <f t="shared" si="1546"/>
        <v>1.7710133482856545</v>
      </c>
      <c r="L9017" s="53">
        <f t="shared" si="1547"/>
        <v>33.088870100519358</v>
      </c>
      <c r="M9017" s="93">
        <f t="shared" si="1548"/>
        <v>5.1360817145741819</v>
      </c>
      <c r="N9017" s="53">
        <f t="shared" si="1549"/>
        <v>23.192914097653176</v>
      </c>
      <c r="O9017">
        <f t="shared" si="1550"/>
        <v>1.2461774486641632</v>
      </c>
      <c r="P9017" s="53">
        <f t="shared" si="1551"/>
        <v>20.399803976905645</v>
      </c>
      <c r="Q9017" s="53">
        <v>0.2</v>
      </c>
      <c r="R9017" s="53">
        <f t="shared" si="1552"/>
        <v>8.3385135736430698</v>
      </c>
    </row>
    <row r="9018" spans="2:18" ht="15">
      <c r="B9018" s="84">
        <v>39321</v>
      </c>
      <c r="C9018" s="85">
        <v>0</v>
      </c>
      <c r="D9018" s="86">
        <v>27.8</v>
      </c>
      <c r="E9018" s="87">
        <v>16.2</v>
      </c>
      <c r="F9018" s="96">
        <f t="shared" si="1543"/>
        <v>22</v>
      </c>
      <c r="G9018" s="96"/>
      <c r="H9018" s="74">
        <f t="shared" si="1544"/>
        <v>239</v>
      </c>
      <c r="I9018" s="53">
        <f t="shared" si="1542"/>
        <v>0.97962205432804828</v>
      </c>
      <c r="J9018" s="53">
        <f t="shared" si="1545"/>
        <v>0.18146587915136539</v>
      </c>
      <c r="K9018" s="53">
        <f t="shared" si="1546"/>
        <v>1.764322301773517</v>
      </c>
      <c r="L9018" s="53">
        <f t="shared" si="1547"/>
        <v>32.853001496841131</v>
      </c>
      <c r="M9018" s="93">
        <f t="shared" si="1548"/>
        <v>4.1704852899993359</v>
      </c>
      <c r="N9018" s="53">
        <f t="shared" si="1549"/>
        <v>19.021859496182245</v>
      </c>
      <c r="O9018">
        <f t="shared" si="1550"/>
        <v>1.2193540774631728</v>
      </c>
      <c r="P9018" s="53">
        <f t="shared" si="1551"/>
        <v>19.906714554451806</v>
      </c>
      <c r="Q9018" s="53">
        <v>0.2</v>
      </c>
      <c r="R9018" s="53">
        <f t="shared" si="1552"/>
        <v>7.3517233094078875</v>
      </c>
    </row>
    <row r="9019" spans="2:18" ht="15">
      <c r="B9019" s="84">
        <v>39322</v>
      </c>
      <c r="C9019" s="85">
        <v>0</v>
      </c>
      <c r="D9019" s="86">
        <v>24.5</v>
      </c>
      <c r="E9019" s="87">
        <v>16</v>
      </c>
      <c r="F9019" s="96">
        <f t="shared" si="1543"/>
        <v>20.25</v>
      </c>
      <c r="G9019" s="96"/>
      <c r="H9019" s="74">
        <f t="shared" si="1544"/>
        <v>240</v>
      </c>
      <c r="I9019" s="53">
        <f t="shared" si="1542"/>
        <v>0.98008027761181238</v>
      </c>
      <c r="J9019" s="53">
        <f t="shared" si="1545"/>
        <v>0.17536811916049025</v>
      </c>
      <c r="K9019" s="53">
        <f t="shared" si="1546"/>
        <v>1.7576018608431281</v>
      </c>
      <c r="L9019" s="53">
        <f t="shared" si="1547"/>
        <v>32.614987492993194</v>
      </c>
      <c r="M9019" s="93">
        <f t="shared" si="1548"/>
        <v>3.3882918708421168</v>
      </c>
      <c r="N9019" s="53">
        <f t="shared" si="1549"/>
        <v>16.164995965423081</v>
      </c>
      <c r="O9019">
        <f t="shared" si="1550"/>
        <v>1.1078067097132578</v>
      </c>
      <c r="P9019" s="53">
        <f t="shared" si="1551"/>
        <v>17.871803853823799</v>
      </c>
      <c r="Q9019" s="53">
        <v>0.2</v>
      </c>
      <c r="R9019" s="53">
        <f t="shared" si="1552"/>
        <v>6.619129109549001</v>
      </c>
    </row>
    <row r="9020" spans="2:18" ht="15">
      <c r="B9020" s="84">
        <v>39323</v>
      </c>
      <c r="C9020" s="85">
        <v>2</v>
      </c>
      <c r="D9020" s="86">
        <v>18.899999999999999</v>
      </c>
      <c r="E9020" s="87">
        <v>15.3</v>
      </c>
      <c r="F9020" s="96">
        <f t="shared" si="1543"/>
        <v>17.100000000000001</v>
      </c>
      <c r="G9020" s="96"/>
      <c r="H9020" s="74">
        <f t="shared" si="1544"/>
        <v>241</v>
      </c>
      <c r="I9020" s="53">
        <f t="shared" si="1542"/>
        <v>0.98054439546190864</v>
      </c>
      <c r="J9020" s="53">
        <f t="shared" si="1545"/>
        <v>0.1692237701067511</v>
      </c>
      <c r="K9020" s="53">
        <f t="shared" si="1546"/>
        <v>1.7508533404627868</v>
      </c>
      <c r="L9020" s="53">
        <f t="shared" si="1547"/>
        <v>32.374882224697821</v>
      </c>
      <c r="M9020" s="93">
        <f t="shared" si="1548"/>
        <v>2.0076331035386419</v>
      </c>
      <c r="N9020" s="53">
        <f t="shared" si="1549"/>
        <v>10.442593414593913</v>
      </c>
      <c r="O9020">
        <f t="shared" si="1550"/>
        <v>0.92922418838638976</v>
      </c>
      <c r="P9020" s="53">
        <f t="shared" si="1551"/>
        <v>14.670642771199995</v>
      </c>
      <c r="Q9020" s="53">
        <v>0.2</v>
      </c>
      <c r="R9020" s="53">
        <f t="shared" si="1552"/>
        <v>5.1787400567744353</v>
      </c>
    </row>
    <row r="9021" spans="2:18" ht="15">
      <c r="B9021" s="84">
        <v>39324</v>
      </c>
      <c r="C9021" s="85">
        <v>2.6</v>
      </c>
      <c r="D9021" s="86">
        <v>23.4</v>
      </c>
      <c r="E9021" s="87">
        <v>15.5</v>
      </c>
      <c r="F9021" s="96">
        <f t="shared" si="1543"/>
        <v>19.45</v>
      </c>
      <c r="G9021" s="96"/>
      <c r="H9021" s="74">
        <f t="shared" si="1544"/>
        <v>242</v>
      </c>
      <c r="I9021" s="53">
        <f t="shared" si="1542"/>
        <v>0.98101427053839818</v>
      </c>
      <c r="J9021" s="53">
        <f t="shared" si="1545"/>
        <v>0.16303438690500505</v>
      </c>
      <c r="K9021" s="53">
        <f t="shared" si="1546"/>
        <v>1.7440780112721548</v>
      </c>
      <c r="L9021" s="53">
        <f t="shared" si="1547"/>
        <v>32.132740579031577</v>
      </c>
      <c r="M9021" s="93">
        <f t="shared" si="1548"/>
        <v>3.1505549889847972</v>
      </c>
      <c r="N9021" s="53">
        <f t="shared" si="1549"/>
        <v>15.353600455219521</v>
      </c>
      <c r="O9021">
        <f t="shared" si="1550"/>
        <v>1.0598403341943781</v>
      </c>
      <c r="P9021" s="53">
        <f t="shared" si="1551"/>
        <v>17.004868037925682</v>
      </c>
      <c r="Q9021" s="53">
        <v>0.2</v>
      </c>
      <c r="R9021" s="53">
        <f t="shared" si="1552"/>
        <v>6.399694104421763</v>
      </c>
    </row>
    <row r="9022" spans="2:18" ht="15">
      <c r="B9022" s="84">
        <v>39325</v>
      </c>
      <c r="C9022" s="85">
        <v>4.2</v>
      </c>
      <c r="D9022" s="86">
        <v>25.1</v>
      </c>
      <c r="E9022" s="87">
        <v>13.7</v>
      </c>
      <c r="F9022" s="96">
        <f t="shared" si="1543"/>
        <v>19.399999999999999</v>
      </c>
      <c r="G9022" s="96"/>
      <c r="H9022" s="74">
        <f t="shared" si="1544"/>
        <v>243</v>
      </c>
      <c r="I9022" s="53">
        <f t="shared" si="1542"/>
        <v>0.98148976379768649</v>
      </c>
      <c r="J9022" s="53">
        <f t="shared" si="1545"/>
        <v>0.15680152694636912</v>
      </c>
      <c r="K9022" s="53">
        <f t="shared" si="1546"/>
        <v>1.7372771010500481</v>
      </c>
      <c r="L9022" s="53">
        <f t="shared" si="1547"/>
        <v>31.88861821147421</v>
      </c>
      <c r="M9022" s="93">
        <f t="shared" si="1548"/>
        <v>3.7508572838909813</v>
      </c>
      <c r="N9022" s="53">
        <f t="shared" si="1549"/>
        <v>18.303622407318404</v>
      </c>
      <c r="O9022">
        <f t="shared" si="1550"/>
        <v>1.0569033277963868</v>
      </c>
      <c r="P9022" s="53">
        <f t="shared" si="1551"/>
        <v>16.951949475895045</v>
      </c>
      <c r="Q9022" s="53">
        <v>0.2</v>
      </c>
      <c r="R9022" s="53">
        <f t="shared" si="1552"/>
        <v>7.0782632168146771</v>
      </c>
    </row>
    <row r="9023" spans="2:18" ht="15">
      <c r="B9023" s="84">
        <v>39326</v>
      </c>
      <c r="C9023" s="85">
        <v>0.8</v>
      </c>
      <c r="D9023" s="86">
        <v>26.1</v>
      </c>
      <c r="E9023" s="87">
        <v>11.5</v>
      </c>
      <c r="F9023" s="96">
        <f t="shared" si="1543"/>
        <v>18.8</v>
      </c>
      <c r="G9023" s="96"/>
      <c r="H9023" s="74">
        <f t="shared" si="1544"/>
        <v>244</v>
      </c>
      <c r="I9023" s="53">
        <f t="shared" si="1542"/>
        <v>0.98197073453366823</v>
      </c>
      <c r="J9023" s="53">
        <f t="shared" si="1545"/>
        <v>0.15052675009176728</v>
      </c>
      <c r="K9023" s="53">
        <f t="shared" si="1546"/>
        <v>1.730451796228839</v>
      </c>
      <c r="L9023" s="53">
        <f t="shared" si="1547"/>
        <v>31.642571562372726</v>
      </c>
      <c r="M9023" s="93">
        <f t="shared" si="1548"/>
        <v>4.144085983702146</v>
      </c>
      <c r="N9023" s="53">
        <f t="shared" si="1549"/>
        <v>20.554036349671183</v>
      </c>
      <c r="O9023">
        <f t="shared" si="1550"/>
        <v>1.0222072241679385</v>
      </c>
      <c r="P9023" s="53">
        <f t="shared" si="1551"/>
        <v>16.32826665405312</v>
      </c>
      <c r="Q9023" s="53">
        <v>0.2</v>
      </c>
      <c r="R9023" s="53">
        <f t="shared" si="1552"/>
        <v>7.5708382270706283</v>
      </c>
    </row>
    <row r="9024" spans="2:18" ht="15">
      <c r="B9024" s="84">
        <v>39327</v>
      </c>
      <c r="C9024" s="85">
        <v>0</v>
      </c>
      <c r="D9024" s="86">
        <v>24.6</v>
      </c>
      <c r="E9024" s="87">
        <v>13.3</v>
      </c>
      <c r="F9024" s="96">
        <f t="shared" si="1543"/>
        <v>18.950000000000003</v>
      </c>
      <c r="G9024" s="96"/>
      <c r="H9024" s="74">
        <f t="shared" si="1544"/>
        <v>245</v>
      </c>
      <c r="I9024" s="53">
        <f t="shared" si="1542"/>
        <v>0.98245704041936432</v>
      </c>
      <c r="J9024" s="53">
        <f t="shared" si="1545"/>
        <v>0.14421161868731239</v>
      </c>
      <c r="K9024" s="53">
        <f t="shared" si="1546"/>
        <v>1.7236032434511035</v>
      </c>
      <c r="L9024" s="53">
        <f t="shared" si="1547"/>
        <v>31.39465787274569</v>
      </c>
      <c r="M9024" s="93">
        <f t="shared" si="1548"/>
        <v>3.6320497894171733</v>
      </c>
      <c r="N9024" s="53">
        <f t="shared" si="1549"/>
        <v>17.940886460543727</v>
      </c>
      <c r="O9024">
        <f t="shared" si="1550"/>
        <v>1.0307870466145426</v>
      </c>
      <c r="P9024" s="53">
        <f t="shared" si="1551"/>
        <v>16.482240444890383</v>
      </c>
      <c r="Q9024" s="53">
        <v>0.2</v>
      </c>
      <c r="R9024" s="53">
        <f t="shared" si="1552"/>
        <v>6.9755560647076917</v>
      </c>
    </row>
    <row r="9025" spans="2:18" ht="15">
      <c r="B9025" s="84">
        <v>39328</v>
      </c>
      <c r="C9025" s="85">
        <v>0</v>
      </c>
      <c r="D9025" s="86">
        <v>26.1</v>
      </c>
      <c r="E9025" s="87">
        <v>14.7</v>
      </c>
      <c r="F9025" s="96">
        <f t="shared" si="1543"/>
        <v>20.399999999999999</v>
      </c>
      <c r="G9025" s="96"/>
      <c r="H9025" s="74">
        <f t="shared" si="1544"/>
        <v>246</v>
      </c>
      <c r="I9025" s="53">
        <f t="shared" si="1542"/>
        <v>0.98294853754903944</v>
      </c>
      <c r="J9025" s="53">
        <f t="shared" si="1545"/>
        <v>0.13785769760061342</v>
      </c>
      <c r="K9025" s="53">
        <f t="shared" si="1546"/>
        <v>1.7167325511645151</v>
      </c>
      <c r="L9025" s="53">
        <f t="shared" si="1547"/>
        <v>31.144935199355523</v>
      </c>
      <c r="M9025" s="93">
        <f t="shared" si="1548"/>
        <v>3.7618605610237581</v>
      </c>
      <c r="N9025" s="53">
        <f t="shared" si="1549"/>
        <v>17.876758723408145</v>
      </c>
      <c r="O9025">
        <f t="shared" si="1550"/>
        <v>1.1170073288657747</v>
      </c>
      <c r="P9025" s="53">
        <f t="shared" si="1551"/>
        <v>18.03866408032389</v>
      </c>
      <c r="Q9025" s="53">
        <v>0.2</v>
      </c>
      <c r="R9025" s="53">
        <f t="shared" si="1552"/>
        <v>7.0212419447787777</v>
      </c>
    </row>
    <row r="9026" spans="2:18" ht="15">
      <c r="B9026" s="84">
        <v>39329</v>
      </c>
      <c r="C9026" s="85">
        <v>0.6</v>
      </c>
      <c r="D9026" s="86">
        <v>22.9</v>
      </c>
      <c r="E9026" s="87">
        <v>10.9</v>
      </c>
      <c r="F9026" s="96">
        <f t="shared" si="1543"/>
        <v>16.899999999999999</v>
      </c>
      <c r="G9026" s="96"/>
      <c r="H9026" s="74">
        <f t="shared" si="1544"/>
        <v>247</v>
      </c>
      <c r="I9026" s="53">
        <f t="shared" si="1542"/>
        <v>0.98344508048078549</v>
      </c>
      <c r="J9026" s="53">
        <f t="shared" si="1545"/>
        <v>0.13146655427706003</v>
      </c>
      <c r="K9026" s="53">
        <f t="shared" si="1546"/>
        <v>1.7098407912513223</v>
      </c>
      <c r="L9026" s="53">
        <f t="shared" si="1547"/>
        <v>30.893462428978044</v>
      </c>
      <c r="M9026" s="93">
        <f t="shared" si="1548"/>
        <v>3.4776522842447566</v>
      </c>
      <c r="N9026" s="53">
        <f t="shared" si="1549"/>
        <v>18.193075826561465</v>
      </c>
      <c r="O9026">
        <f t="shared" si="1550"/>
        <v>0.91878494913000575</v>
      </c>
      <c r="P9026" s="53">
        <f t="shared" si="1551"/>
        <v>14.485843568650788</v>
      </c>
      <c r="Q9026" s="53">
        <v>0.2</v>
      </c>
      <c r="R9026" s="53">
        <f t="shared" si="1552"/>
        <v>6.9436525932228426</v>
      </c>
    </row>
    <row r="9027" spans="2:18" ht="15">
      <c r="B9027" s="84">
        <v>39330</v>
      </c>
      <c r="C9027" s="85">
        <v>0</v>
      </c>
      <c r="D9027" s="86">
        <v>19.100000000000001</v>
      </c>
      <c r="E9027" s="87">
        <v>7.7</v>
      </c>
      <c r="F9027" s="96">
        <f t="shared" si="1543"/>
        <v>13.4</v>
      </c>
      <c r="G9027" s="96"/>
      <c r="H9027" s="74">
        <f t="shared" si="1544"/>
        <v>248</v>
      </c>
      <c r="I9027" s="53">
        <f t="shared" si="1542"/>
        <v>0.98394652227956025</v>
      </c>
      <c r="J9027" s="53">
        <f t="shared" si="1545"/>
        <v>0.12503975881517998</v>
      </c>
      <c r="K9027" s="53">
        <f t="shared" si="1546"/>
        <v>1.7029290006891302</v>
      </c>
      <c r="L9027" s="53">
        <f t="shared" si="1547"/>
        <v>30.640299291803014</v>
      </c>
      <c r="M9027" s="93">
        <f t="shared" si="1548"/>
        <v>3.0227309747064344</v>
      </c>
      <c r="N9027" s="53">
        <f t="shared" si="1549"/>
        <v>17.587104745811462</v>
      </c>
      <c r="O9027">
        <f t="shared" si="1550"/>
        <v>0.75191912057381338</v>
      </c>
      <c r="P9027" s="53">
        <f t="shared" si="1551"/>
        <v>11.570606746124833</v>
      </c>
      <c r="Q9027" s="53">
        <v>0.2</v>
      </c>
      <c r="R9027" s="53">
        <f t="shared" si="1552"/>
        <v>6.6408816145138179</v>
      </c>
    </row>
    <row r="9028" spans="2:18" ht="15">
      <c r="B9028" s="84">
        <v>39331</v>
      </c>
      <c r="C9028" s="85">
        <v>0</v>
      </c>
      <c r="D9028" s="86">
        <v>20.100000000000001</v>
      </c>
      <c r="E9028" s="87">
        <v>6.9</v>
      </c>
      <c r="F9028" s="96">
        <f t="shared" si="1543"/>
        <v>13.5</v>
      </c>
      <c r="G9028" s="96"/>
      <c r="H9028" s="74">
        <f t="shared" si="1544"/>
        <v>249</v>
      </c>
      <c r="I9028" s="53">
        <f t="shared" si="1542"/>
        <v>0.98445271456066819</v>
      </c>
      <c r="J9028" s="53">
        <f t="shared" si="1545"/>
        <v>0.11857888406010814</v>
      </c>
      <c r="K9028" s="53">
        <f t="shared" si="1546"/>
        <v>1.6959981832400011</v>
      </c>
      <c r="L9028" s="53">
        <f t="shared" si="1547"/>
        <v>30.385506373899808</v>
      </c>
      <c r="M9028" s="93">
        <f t="shared" si="1548"/>
        <v>3.2359161159475258</v>
      </c>
      <c r="N9028" s="53">
        <f t="shared" si="1549"/>
        <v>18.767324583003347</v>
      </c>
      <c r="O9028">
        <f t="shared" si="1550"/>
        <v>0.75629173150346363</v>
      </c>
      <c r="P9028" s="53">
        <f t="shared" si="1551"/>
        <v>11.646017104401583</v>
      </c>
      <c r="Q9028" s="53">
        <v>0.2</v>
      </c>
      <c r="R9028" s="53">
        <f t="shared" si="1552"/>
        <v>6.9119546492446569</v>
      </c>
    </row>
    <row r="9029" spans="2:18" ht="15">
      <c r="B9029" s="84">
        <v>39332</v>
      </c>
      <c r="C9029" s="85">
        <v>0</v>
      </c>
      <c r="D9029" s="86">
        <v>26.1</v>
      </c>
      <c r="E9029" s="87">
        <v>8.5</v>
      </c>
      <c r="F9029" s="96">
        <f t="shared" si="1543"/>
        <v>17.3</v>
      </c>
      <c r="G9029" s="96"/>
      <c r="H9029" s="74">
        <f t="shared" si="1544"/>
        <v>250</v>
      </c>
      <c r="I9029" s="53">
        <f t="shared" si="1542"/>
        <v>0.98496350753366935</v>
      </c>
      <c r="J9029" s="53">
        <f t="shared" si="1545"/>
        <v>0.11208550571421658</v>
      </c>
      <c r="K9029" s="53">
        <f t="shared" si="1546"/>
        <v>1.6890493111652076</v>
      </c>
      <c r="L9029" s="53">
        <f t="shared" si="1547"/>
        <v>30.129145128685611</v>
      </c>
      <c r="M9029" s="93">
        <f t="shared" si="1548"/>
        <v>4.1547962721833036</v>
      </c>
      <c r="N9029" s="53">
        <f t="shared" si="1549"/>
        <v>21.487805519162304</v>
      </c>
      <c r="O9029">
        <f t="shared" si="1550"/>
        <v>0.93976652436751495</v>
      </c>
      <c r="P9029" s="53">
        <f t="shared" si="1551"/>
        <v>14.857540117108154</v>
      </c>
      <c r="Q9029" s="53">
        <v>0.2</v>
      </c>
      <c r="R9029" s="53">
        <f t="shared" si="1552"/>
        <v>7.7162532555046592</v>
      </c>
    </row>
    <row r="9030" spans="2:18" ht="15">
      <c r="B9030" s="84">
        <v>39333</v>
      </c>
      <c r="C9030" s="85">
        <v>0</v>
      </c>
      <c r="D9030" s="86">
        <v>28.5</v>
      </c>
      <c r="E9030" s="87">
        <v>11.2</v>
      </c>
      <c r="F9030" s="96">
        <f t="shared" si="1543"/>
        <v>19.850000000000001</v>
      </c>
      <c r="G9030" s="96"/>
      <c r="H9030" s="74">
        <f t="shared" si="1544"/>
        <v>251</v>
      </c>
      <c r="I9030" s="53">
        <f t="shared" si="1542"/>
        <v>0.98547875004670527</v>
      </c>
      <c r="J9030" s="53">
        <f t="shared" si="1545"/>
        <v>0.10556120246396537</v>
      </c>
      <c r="K9030" s="53">
        <f t="shared" si="1546"/>
        <v>1.6820833269633033</v>
      </c>
      <c r="L9030" s="53">
        <f t="shared" si="1547"/>
        <v>29.871277887336458</v>
      </c>
      <c r="M9030" s="93">
        <f t="shared" si="1548"/>
        <v>4.380677757664853</v>
      </c>
      <c r="N9030" s="53">
        <f t="shared" si="1549"/>
        <v>21.121549481843402</v>
      </c>
      <c r="O9030">
        <f t="shared" si="1550"/>
        <v>1.0835928946081994</v>
      </c>
      <c r="P9030" s="53">
        <f t="shared" si="1551"/>
        <v>17.433539432012616</v>
      </c>
      <c r="Q9030" s="53">
        <v>0.2</v>
      </c>
      <c r="R9030" s="53">
        <f t="shared" si="1552"/>
        <v>7.7482171434586427</v>
      </c>
    </row>
    <row r="9031" spans="2:18" ht="15">
      <c r="B9031" s="84">
        <v>39334</v>
      </c>
      <c r="C9031" s="85">
        <v>0</v>
      </c>
      <c r="D9031" s="86">
        <v>28.2</v>
      </c>
      <c r="E9031" s="87">
        <v>10.5</v>
      </c>
      <c r="F9031" s="96">
        <f t="shared" si="1543"/>
        <v>19.350000000000001</v>
      </c>
      <c r="G9031" s="96"/>
      <c r="H9031" s="74">
        <f t="shared" si="1544"/>
        <v>252</v>
      </c>
      <c r="I9031" s="53">
        <f t="shared" si="1542"/>
        <v>0.98599828963122671</v>
      </c>
      <c r="J9031" s="53">
        <f t="shared" si="1545"/>
        <v>9.9007556122011842E-2</v>
      </c>
      <c r="K9031" s="53">
        <f t="shared" si="1546"/>
        <v>1.6751011451294322</v>
      </c>
      <c r="L9031" s="53">
        <f t="shared" si="1547"/>
        <v>29.611967868082775</v>
      </c>
      <c r="M9031" s="93">
        <f t="shared" si="1548"/>
        <v>4.334232399601297</v>
      </c>
      <c r="N9031" s="53">
        <f t="shared" si="1549"/>
        <v>21.178871923243417</v>
      </c>
      <c r="O9031">
        <f t="shared" si="1550"/>
        <v>1.0539733988485753</v>
      </c>
      <c r="P9031" s="53">
        <f t="shared" si="1551"/>
        <v>16.899177587188611</v>
      </c>
      <c r="Q9031" s="53">
        <v>0.2</v>
      </c>
      <c r="R9031" s="53">
        <f t="shared" si="1552"/>
        <v>7.739363289747792</v>
      </c>
    </row>
    <row r="9032" spans="2:18" ht="15">
      <c r="B9032" s="84">
        <v>39335</v>
      </c>
      <c r="C9032" s="85">
        <v>0</v>
      </c>
      <c r="D9032" s="86">
        <v>24.5</v>
      </c>
      <c r="E9032" s="87">
        <v>9.6999999999999993</v>
      </c>
      <c r="F9032" s="96">
        <f t="shared" si="1543"/>
        <v>17.100000000000001</v>
      </c>
      <c r="G9032" s="96"/>
      <c r="H9032" s="74">
        <f t="shared" si="1544"/>
        <v>253</v>
      </c>
      <c r="I9032" s="53">
        <f t="shared" si="1542"/>
        <v>0.98652197254711216</v>
      </c>
      <c r="J9032" s="53">
        <f t="shared" si="1545"/>
        <v>9.2426151783599267E-2</v>
      </c>
      <c r="K9032" s="53">
        <f t="shared" si="1546"/>
        <v>1.6681036539340635</v>
      </c>
      <c r="L9032" s="53">
        <f t="shared" si="1547"/>
        <v>29.35127918433329</v>
      </c>
      <c r="M9032" s="93">
        <f t="shared" si="1548"/>
        <v>3.6904794519111142</v>
      </c>
      <c r="N9032" s="53">
        <f t="shared" si="1549"/>
        <v>19.195826345607678</v>
      </c>
      <c r="O9032">
        <f t="shared" si="1550"/>
        <v>0.92922418838638976</v>
      </c>
      <c r="P9032" s="53">
        <f t="shared" si="1551"/>
        <v>14.670642771199995</v>
      </c>
      <c r="Q9032" s="53">
        <v>0.2</v>
      </c>
      <c r="R9032" s="53">
        <f t="shared" si="1552"/>
        <v>7.1821627627846407</v>
      </c>
    </row>
    <row r="9033" spans="2:18" ht="15">
      <c r="B9033" s="84">
        <v>39336</v>
      </c>
      <c r="C9033" s="85">
        <v>0</v>
      </c>
      <c r="D9033" s="86">
        <v>25</v>
      </c>
      <c r="E9033" s="87">
        <v>12.7</v>
      </c>
      <c r="F9033" s="96">
        <f t="shared" si="1543"/>
        <v>18.850000000000001</v>
      </c>
      <c r="G9033" s="96"/>
      <c r="H9033" s="74">
        <f t="shared" si="1544"/>
        <v>254</v>
      </c>
      <c r="I9033" s="53">
        <f t="shared" si="1542"/>
        <v>0.98704964382816152</v>
      </c>
      <c r="J9033" s="53">
        <f t="shared" si="1545"/>
        <v>8.5818577996283743E-2</v>
      </c>
      <c r="K9033" s="53">
        <f t="shared" si="1546"/>
        <v>1.6610917172196329</v>
      </c>
      <c r="L9033" s="53">
        <f t="shared" si="1547"/>
        <v>29.089276851574645</v>
      </c>
      <c r="M9033" s="93">
        <f t="shared" si="1548"/>
        <v>3.501538720748727</v>
      </c>
      <c r="N9033" s="53">
        <f t="shared" si="1549"/>
        <v>17.343406449813255</v>
      </c>
      <c r="O9033">
        <f t="shared" si="1550"/>
        <v>1.0250602386920478</v>
      </c>
      <c r="P9033" s="53">
        <f t="shared" si="1551"/>
        <v>16.37944831181386</v>
      </c>
      <c r="Q9033" s="53">
        <v>0.2</v>
      </c>
      <c r="R9033" s="53">
        <f t="shared" si="1552"/>
        <v>6.8337069182504964</v>
      </c>
    </row>
    <row r="9034" spans="2:18" ht="15">
      <c r="B9034" s="84">
        <v>39337</v>
      </c>
      <c r="C9034" s="85">
        <v>0</v>
      </c>
      <c r="D9034" s="86">
        <v>24.9</v>
      </c>
      <c r="E9034" s="87">
        <v>8.1999999999999993</v>
      </c>
      <c r="F9034" s="96">
        <f t="shared" si="1543"/>
        <v>16.549999999999997</v>
      </c>
      <c r="G9034" s="96"/>
      <c r="H9034" s="74">
        <f t="shared" si="1544"/>
        <v>255</v>
      </c>
      <c r="I9034" s="53">
        <f t="shared" ref="I9034:I9097" si="1553">1+0.0334*COS($I$7*H9034-0.0552)</f>
        <v>0.98758114732795332</v>
      </c>
      <c r="J9034" s="53">
        <f t="shared" si="1545"/>
        <v>7.9186426942016705E-2</v>
      </c>
      <c r="K9034" s="53">
        <f t="shared" si="1546"/>
        <v>1.6540661762137756</v>
      </c>
      <c r="L9034" s="53">
        <f t="shared" si="1547"/>
        <v>28.826026792994792</v>
      </c>
      <c r="M9034" s="93">
        <f t="shared" si="1548"/>
        <v>3.7893894047211085</v>
      </c>
      <c r="N9034" s="53">
        <f t="shared" si="1549"/>
        <v>20.025895376990793</v>
      </c>
      <c r="O9034">
        <f t="shared" si="1550"/>
        <v>0.90076181197699912</v>
      </c>
      <c r="P9034" s="53">
        <f t="shared" si="1551"/>
        <v>14.167431952875694</v>
      </c>
      <c r="Q9034" s="53">
        <v>0.2</v>
      </c>
      <c r="R9034" s="53">
        <f t="shared" si="1552"/>
        <v>7.3464038936520479</v>
      </c>
    </row>
    <row r="9035" spans="2:18" ht="15">
      <c r="B9035" s="84">
        <v>39338</v>
      </c>
      <c r="C9035" s="85">
        <v>0</v>
      </c>
      <c r="D9035" s="86">
        <v>24.5</v>
      </c>
      <c r="E9035" s="87">
        <v>8.8000000000000007</v>
      </c>
      <c r="F9035" s="96">
        <f t="shared" si="1543"/>
        <v>16.649999999999999</v>
      </c>
      <c r="G9035" s="96"/>
      <c r="H9035" s="74">
        <f t="shared" si="1544"/>
        <v>256</v>
      </c>
      <c r="I9035" s="53">
        <f t="shared" si="1553"/>
        <v>0.98811632576605091</v>
      </c>
      <c r="J9035" s="53">
        <f t="shared" si="1545"/>
        <v>7.253129463059875E-2</v>
      </c>
      <c r="K9035" s="53">
        <f t="shared" si="1546"/>
        <v>1.6470278513580558</v>
      </c>
      <c r="L9035" s="53">
        <f t="shared" si="1547"/>
        <v>28.561595843780513</v>
      </c>
      <c r="M9035" s="93">
        <f t="shared" si="1548"/>
        <v>3.6510770275103734</v>
      </c>
      <c r="N9035" s="53">
        <f t="shared" si="1549"/>
        <v>19.23894340286655</v>
      </c>
      <c r="O9035">
        <f t="shared" si="1550"/>
        <v>0.90587958978726801</v>
      </c>
      <c r="P9035" s="53">
        <f t="shared" si="1551"/>
        <v>14.257763812570744</v>
      </c>
      <c r="Q9035" s="53">
        <v>0.2</v>
      </c>
      <c r="R9035" s="53">
        <f t="shared" si="1552"/>
        <v>7.1713020332948583</v>
      </c>
    </row>
    <row r="9036" spans="2:18" ht="15">
      <c r="B9036" s="84">
        <v>39339</v>
      </c>
      <c r="C9036" s="85">
        <v>0</v>
      </c>
      <c r="D9036" s="86">
        <v>26.1</v>
      </c>
      <c r="E9036" s="87">
        <v>9.6999999999999993</v>
      </c>
      <c r="F9036" s="96">
        <f t="shared" si="1543"/>
        <v>17.899999999999999</v>
      </c>
      <c r="G9036" s="96"/>
      <c r="H9036" s="74">
        <f t="shared" si="1544"/>
        <v>257</v>
      </c>
      <c r="I9036" s="53">
        <f t="shared" si="1553"/>
        <v>0.98865502077454437</v>
      </c>
      <c r="J9036" s="53">
        <f t="shared" si="1545"/>
        <v>6.5854781103554014E-2</v>
      </c>
      <c r="K9036" s="53">
        <f t="shared" si="1546"/>
        <v>1.6399775441513531</v>
      </c>
      <c r="L9036" s="53">
        <f t="shared" si="1547"/>
        <v>28.296051754042864</v>
      </c>
      <c r="M9036" s="93">
        <f t="shared" si="1548"/>
        <v>3.8310291351531913</v>
      </c>
      <c r="N9036" s="53">
        <f t="shared" si="1549"/>
        <v>19.48034690670028</v>
      </c>
      <c r="O9036">
        <f t="shared" si="1550"/>
        <v>0.97202066659315045</v>
      </c>
      <c r="P9036" s="53">
        <f t="shared" si="1551"/>
        <v>15.431028916646193</v>
      </c>
      <c r="Q9036" s="53">
        <v>0.2</v>
      </c>
      <c r="R9036" s="53">
        <f t="shared" si="1552"/>
        <v>7.2836545837180626</v>
      </c>
    </row>
    <row r="9037" spans="2:18" ht="15">
      <c r="B9037" s="84">
        <v>39340</v>
      </c>
      <c r="C9037" s="85">
        <v>0</v>
      </c>
      <c r="D9037" s="86">
        <v>28.1</v>
      </c>
      <c r="E9037" s="87">
        <v>12.3</v>
      </c>
      <c r="F9037" s="96">
        <f t="shared" si="1543"/>
        <v>20.200000000000003</v>
      </c>
      <c r="G9037" s="96"/>
      <c r="H9037" s="74">
        <f t="shared" si="1544"/>
        <v>258</v>
      </c>
      <c r="I9037" s="53">
        <f t="shared" si="1553"/>
        <v>0.98919707294491366</v>
      </c>
      <c r="J9037" s="53">
        <f t="shared" si="1545"/>
        <v>5.9158490647416836E-2</v>
      </c>
      <c r="K9037" s="53">
        <f t="shared" si="1546"/>
        <v>1.6329160390071908</v>
      </c>
      <c r="L9037" s="53">
        <f t="shared" si="1547"/>
        <v>28.029463190324265</v>
      </c>
      <c r="M9037" s="93">
        <f t="shared" si="1548"/>
        <v>3.9648466449434956</v>
      </c>
      <c r="N9037" s="53">
        <f t="shared" si="1549"/>
        <v>18.940535139551582</v>
      </c>
      <c r="O9037">
        <f t="shared" si="1550"/>
        <v>1.1047545036016551</v>
      </c>
      <c r="P9037" s="53">
        <f t="shared" si="1551"/>
        <v>17.816489853975607</v>
      </c>
      <c r="Q9037" s="53">
        <v>0.2</v>
      </c>
      <c r="R9037" s="53">
        <f t="shared" si="1552"/>
        <v>7.2590656886254949</v>
      </c>
    </row>
    <row r="9038" spans="2:18" ht="15">
      <c r="B9038" s="84">
        <v>39341</v>
      </c>
      <c r="C9038" s="85">
        <v>0</v>
      </c>
      <c r="D9038" s="86">
        <v>26.5</v>
      </c>
      <c r="E9038" s="87">
        <v>15.7</v>
      </c>
      <c r="F9038" s="96">
        <f t="shared" si="1543"/>
        <v>21.1</v>
      </c>
      <c r="G9038" s="96"/>
      <c r="H9038" s="74">
        <f t="shared" si="1544"/>
        <v>259</v>
      </c>
      <c r="I9038" s="53">
        <f t="shared" si="1553"/>
        <v>0.98974232187520095</v>
      </c>
      <c r="J9038" s="53">
        <f t="shared" si="1545"/>
        <v>5.2444032015460371E-2</v>
      </c>
      <c r="K9038" s="53">
        <f t="shared" si="1546"/>
        <v>1.6258441051245258</v>
      </c>
      <c r="L9038" s="53">
        <f t="shared" si="1547"/>
        <v>27.76189973564469</v>
      </c>
      <c r="M9038" s="93">
        <f t="shared" si="1548"/>
        <v>3.3236105894289101</v>
      </c>
      <c r="N9038" s="53">
        <f t="shared" si="1549"/>
        <v>15.509935098897492</v>
      </c>
      <c r="O9038">
        <f t="shared" si="1550"/>
        <v>1.1608267922038829</v>
      </c>
      <c r="P9038" s="53">
        <f t="shared" si="1551"/>
        <v>18.835820596151294</v>
      </c>
      <c r="Q9038" s="53">
        <v>0.2</v>
      </c>
      <c r="R9038" s="53">
        <f t="shared" si="1552"/>
        <v>6.5007783064193418</v>
      </c>
    </row>
    <row r="9039" spans="2:18" ht="15">
      <c r="B9039" s="84">
        <v>39342</v>
      </c>
      <c r="C9039" s="85">
        <v>7.6</v>
      </c>
      <c r="D9039" s="86">
        <v>24.1</v>
      </c>
      <c r="E9039" s="87">
        <v>15.7</v>
      </c>
      <c r="F9039" s="96">
        <f t="shared" ref="F9039:F9102" si="1554">0.5*(D9039+E9039)</f>
        <v>19.899999999999999</v>
      </c>
      <c r="G9039" s="96"/>
      <c r="H9039" s="74">
        <f t="shared" ref="H9039:H9102" si="1555">B9039-DATE(YEAR(B9039),1,0)</f>
        <v>260</v>
      </c>
      <c r="I9039" s="53">
        <f t="shared" si="1553"/>
        <v>0.99029060621747567</v>
      </c>
      <c r="J9039" s="53">
        <f t="shared" ref="J9039:J9102" si="1556">ASIN(0.39785*SIN(4.869+$I$7*H9039+0.03345*SIN(6.224+$I$7*H9039)))</f>
        <v>4.5713018656867978E-2</v>
      </c>
      <c r="K9039" s="53">
        <f t="shared" ref="K9039:K9102" si="1557">ACOS(-TAN(J9039)*TAN($E$7*$I$8))</f>
        <v>1.6187624983716393</v>
      </c>
      <c r="L9039" s="53">
        <f t="shared" ref="L9039:L9102" si="1558">117.5*I9039*((K9039*SIN($E$7*$I$8)*SIN(J9039)+COS($E$7*$I$8)*COS(J9039)*SIN(K9039))/PI())</f>
        <v>27.493431888045265</v>
      </c>
      <c r="M9039" s="93">
        <f t="shared" ref="M9039:M9102" si="1559">0.0023*L9039/2.456*(0.5*(D9039+E9039)+17.8)*SQRT(D9039-E9039)</f>
        <v>2.8132570840807225</v>
      </c>
      <c r="N9039" s="53">
        <f t="shared" ref="N9039:N9102" si="1560">0.17*L9039*SQRT(D9039-E9039)</f>
        <v>13.546201104202321</v>
      </c>
      <c r="O9039">
        <f t="shared" ref="O9039:O9102" si="1561">5336/(F9039+273.15)^2*EXP(21.07-5336/(F9039+273.15))</f>
        <v>1.0865942443746226</v>
      </c>
      <c r="P9039" s="53">
        <f t="shared" ref="P9039:P9102" si="1562">EXP(21.07-5336/(F9039+273.15))</f>
        <v>17.4877940804278</v>
      </c>
      <c r="Q9039" s="53">
        <v>0.2</v>
      </c>
      <c r="R9039" s="53">
        <f t="shared" ref="R9039:R9102" si="1563">(O9039*N9039*0.6+$L$8*6.43*(1+0.536*Q9039)*P9039*(1- G9039/100))/($O$7*(O9039+$L$8))</f>
        <v>5.9999943095664143</v>
      </c>
    </row>
    <row r="9040" spans="2:18" ht="15">
      <c r="B9040" s="84">
        <v>39343</v>
      </c>
      <c r="C9040" s="85">
        <v>2.6</v>
      </c>
      <c r="D9040" s="86">
        <v>21.8</v>
      </c>
      <c r="E9040" s="87">
        <v>9.1999999999999993</v>
      </c>
      <c r="F9040" s="96">
        <f t="shared" si="1554"/>
        <v>15.5</v>
      </c>
      <c r="G9040" s="96"/>
      <c r="H9040" s="74">
        <f t="shared" si="1555"/>
        <v>261</v>
      </c>
      <c r="I9040" s="53">
        <f t="shared" si="1553"/>
        <v>0.99084176372557964</v>
      </c>
      <c r="J9040" s="53">
        <f t="shared" si="1556"/>
        <v>3.8967068952359983E-2</v>
      </c>
      <c r="K9040" s="53">
        <f t="shared" si="1557"/>
        <v>1.6116719631829455</v>
      </c>
      <c r="L9040" s="53">
        <f t="shared" si="1558"/>
        <v>27.224131057590537</v>
      </c>
      <c r="M9040" s="93">
        <f t="shared" si="1559"/>
        <v>3.013581953021808</v>
      </c>
      <c r="N9040" s="53">
        <f t="shared" si="1560"/>
        <v>16.428133398951108</v>
      </c>
      <c r="O9040">
        <f t="shared" si="1561"/>
        <v>0.84852650924855288</v>
      </c>
      <c r="P9040" s="53">
        <f t="shared" si="1562"/>
        <v>13.249293405289498</v>
      </c>
      <c r="Q9040" s="53">
        <v>0.2</v>
      </c>
      <c r="R9040" s="53">
        <f t="shared" si="1563"/>
        <v>6.4777394549631975</v>
      </c>
    </row>
    <row r="9041" spans="2:18" ht="15">
      <c r="B9041" s="84">
        <v>39344</v>
      </c>
      <c r="C9041" s="85">
        <v>71.599999999999994</v>
      </c>
      <c r="D9041" s="86">
        <v>22.3</v>
      </c>
      <c r="E9041" s="87">
        <v>6.5</v>
      </c>
      <c r="F9041" s="96">
        <f t="shared" si="1554"/>
        <v>14.4</v>
      </c>
      <c r="G9041" s="96"/>
      <c r="H9041" s="74">
        <f t="shared" si="1555"/>
        <v>262</v>
      </c>
      <c r="I9041" s="53">
        <f t="shared" si="1553"/>
        <v>0.99139563130313912</v>
      </c>
      <c r="J9041" s="53">
        <f t="shared" si="1556"/>
        <v>3.2207806455252445E-2</v>
      </c>
      <c r="K9041" s="53">
        <f t="shared" si="1557"/>
        <v>1.6045732344686192</v>
      </c>
      <c r="L9041" s="53">
        <f t="shared" si="1558"/>
        <v>26.954069561791201</v>
      </c>
      <c r="M9041" s="93">
        <f t="shared" si="1559"/>
        <v>3.2307863070974236</v>
      </c>
      <c r="N9041" s="53">
        <f t="shared" si="1560"/>
        <v>18.213852267611617</v>
      </c>
      <c r="O9041">
        <f t="shared" si="1561"/>
        <v>0.796654126295257</v>
      </c>
      <c r="P9041" s="53">
        <f t="shared" si="1562"/>
        <v>12.344705476828828</v>
      </c>
      <c r="Q9041" s="53">
        <v>0.2</v>
      </c>
      <c r="R9041" s="53">
        <f t="shared" si="1563"/>
        <v>6.8314060056777199</v>
      </c>
    </row>
    <row r="9042" spans="2:18" ht="15">
      <c r="B9042" s="84">
        <v>39345</v>
      </c>
      <c r="C9042" s="85">
        <v>0</v>
      </c>
      <c r="D9042" s="86">
        <v>21.3</v>
      </c>
      <c r="E9042" s="87">
        <v>7.2</v>
      </c>
      <c r="F9042" s="96">
        <f t="shared" si="1554"/>
        <v>14.25</v>
      </c>
      <c r="G9042" s="96"/>
      <c r="H9042" s="74">
        <f t="shared" si="1555"/>
        <v>263</v>
      </c>
      <c r="I9042" s="53">
        <f t="shared" si="1553"/>
        <v>0.99195204505182699</v>
      </c>
      <c r="J9042" s="53">
        <f t="shared" si="1556"/>
        <v>2.543686013695582E-2</v>
      </c>
      <c r="K9042" s="53">
        <f t="shared" si="1557"/>
        <v>1.597467039537108</v>
      </c>
      <c r="L9042" s="53">
        <f t="shared" si="1558"/>
        <v>26.683320619412729</v>
      </c>
      <c r="M9042" s="93">
        <f t="shared" si="1559"/>
        <v>3.0073012744557177</v>
      </c>
      <c r="N9042" s="53">
        <f t="shared" si="1560"/>
        <v>17.033282616980962</v>
      </c>
      <c r="O9042">
        <f t="shared" si="1561"/>
        <v>0.78979942505404765</v>
      </c>
      <c r="P9042" s="53">
        <f t="shared" si="1562"/>
        <v>12.225722106105183</v>
      </c>
      <c r="Q9042" s="53">
        <v>0.2</v>
      </c>
      <c r="R9042" s="53">
        <f t="shared" si="1563"/>
        <v>6.5569898222487533</v>
      </c>
    </row>
    <row r="9043" spans="2:18" ht="15">
      <c r="B9043" s="84">
        <v>39346</v>
      </c>
      <c r="C9043" s="85">
        <v>0</v>
      </c>
      <c r="D9043" s="86">
        <v>23.4</v>
      </c>
      <c r="E9043" s="87">
        <v>7.7</v>
      </c>
      <c r="F9043" s="96">
        <f t="shared" si="1554"/>
        <v>15.549999999999999</v>
      </c>
      <c r="G9043" s="96"/>
      <c r="H9043" s="74">
        <f t="shared" si="1555"/>
        <v>264</v>
      </c>
      <c r="I9043" s="53">
        <f t="shared" si="1553"/>
        <v>0.99251084031986314</v>
      </c>
      <c r="J9043" s="53">
        <f t="shared" si="1556"/>
        <v>1.8655864635881831E-2</v>
      </c>
      <c r="K9043" s="53">
        <f t="shared" si="1557"/>
        <v>1.5903541000306476</v>
      </c>
      <c r="L9043" s="53">
        <f t="shared" si="1558"/>
        <v>26.41195834263598</v>
      </c>
      <c r="M9043" s="93">
        <f t="shared" si="1559"/>
        <v>3.2684793210952279</v>
      </c>
      <c r="N9043" s="53">
        <f t="shared" si="1560"/>
        <v>17.790958687747597</v>
      </c>
      <c r="O9043">
        <f t="shared" si="1561"/>
        <v>0.85095267787256135</v>
      </c>
      <c r="P9043" s="53">
        <f t="shared" si="1562"/>
        <v>13.291780359818608</v>
      </c>
      <c r="Q9043" s="53">
        <v>0.2</v>
      </c>
      <c r="R9043" s="53">
        <f t="shared" si="1563"/>
        <v>6.7900596132166591</v>
      </c>
    </row>
    <row r="9044" spans="2:18" ht="15">
      <c r="B9044" s="84">
        <v>39347</v>
      </c>
      <c r="C9044" s="85">
        <v>0</v>
      </c>
      <c r="D9044" s="86">
        <v>25.3</v>
      </c>
      <c r="E9044" s="87">
        <v>9.3000000000000007</v>
      </c>
      <c r="F9044" s="96">
        <f t="shared" si="1554"/>
        <v>17.3</v>
      </c>
      <c r="G9044" s="96"/>
      <c r="H9044" s="74">
        <f t="shared" si="1555"/>
        <v>265</v>
      </c>
      <c r="I9044" s="53">
        <f t="shared" si="1553"/>
        <v>0.99307185175073753</v>
      </c>
      <c r="J9044" s="53">
        <f t="shared" si="1556"/>
        <v>1.1866460508729712E-2</v>
      </c>
      <c r="K9044" s="53">
        <f t="shared" si="1557"/>
        <v>1.5832351338740018</v>
      </c>
      <c r="L9044" s="53">
        <f t="shared" si="1558"/>
        <v>26.14005772753843</v>
      </c>
      <c r="M9044" s="93">
        <f t="shared" si="1559"/>
        <v>3.4369492839481719</v>
      </c>
      <c r="N9044" s="53">
        <f t="shared" si="1560"/>
        <v>17.775239254726134</v>
      </c>
      <c r="O9044">
        <f t="shared" si="1561"/>
        <v>0.93976652436751495</v>
      </c>
      <c r="P9044" s="53">
        <f t="shared" si="1562"/>
        <v>14.857540117108154</v>
      </c>
      <c r="Q9044" s="53">
        <v>0.2</v>
      </c>
      <c r="R9044" s="53">
        <f t="shared" si="1563"/>
        <v>6.8659043971004738</v>
      </c>
    </row>
    <row r="9045" spans="2:18" ht="15">
      <c r="B9045" s="84">
        <v>39348</v>
      </c>
      <c r="C9045" s="85">
        <v>0</v>
      </c>
      <c r="D9045" s="86">
        <v>26.3</v>
      </c>
      <c r="E9045" s="87">
        <v>10.5</v>
      </c>
      <c r="F9045" s="96">
        <f t="shared" si="1554"/>
        <v>18.399999999999999</v>
      </c>
      <c r="G9045" s="96"/>
      <c r="H9045" s="74">
        <f t="shared" si="1555"/>
        <v>266</v>
      </c>
      <c r="I9045" s="53">
        <f t="shared" si="1553"/>
        <v>0.99363491333214227</v>
      </c>
      <c r="J9045" s="53">
        <f t="shared" si="1556"/>
        <v>5.0702944830984184E-3</v>
      </c>
      <c r="K9045" s="53">
        <f t="shared" si="1557"/>
        <v>1.5761108572366898</v>
      </c>
      <c r="L9045" s="53">
        <f t="shared" si="1558"/>
        <v>25.867694642866169</v>
      </c>
      <c r="M9045" s="93">
        <f t="shared" si="1559"/>
        <v>3.4857345668850317</v>
      </c>
      <c r="N9045" s="53">
        <f t="shared" si="1560"/>
        <v>17.479748935453259</v>
      </c>
      <c r="O9045">
        <f t="shared" si="1561"/>
        <v>0.99963060643896595</v>
      </c>
      <c r="P9045" s="53">
        <f t="shared" si="1562"/>
        <v>15.923913704879611</v>
      </c>
      <c r="Q9045" s="53">
        <v>0.2</v>
      </c>
      <c r="R9045" s="53">
        <f t="shared" si="1563"/>
        <v>6.8459680803009073</v>
      </c>
    </row>
    <row r="9046" spans="2:18" ht="15">
      <c r="B9046" s="84">
        <v>39349</v>
      </c>
      <c r="C9046" s="85">
        <v>0</v>
      </c>
      <c r="D9046" s="86">
        <v>26.1</v>
      </c>
      <c r="E9046" s="87">
        <v>10.3</v>
      </c>
      <c r="F9046" s="96">
        <f t="shared" si="1554"/>
        <v>18.200000000000003</v>
      </c>
      <c r="G9046" s="96"/>
      <c r="H9046" s="74">
        <f t="shared" si="1555"/>
        <v>267</v>
      </c>
      <c r="I9046" s="53">
        <f t="shared" si="1553"/>
        <v>0.99419985844509629</v>
      </c>
      <c r="J9046" s="53">
        <f t="shared" si="1556"/>
        <v>-1.7309802896011053E-3</v>
      </c>
      <c r="K9046" s="53">
        <f t="shared" si="1557"/>
        <v>1.5689819865090537</v>
      </c>
      <c r="L9046" s="53">
        <f t="shared" si="1558"/>
        <v>25.594945817070318</v>
      </c>
      <c r="M9046" s="93">
        <f t="shared" si="1559"/>
        <v>3.4299258577016243</v>
      </c>
      <c r="N9046" s="53">
        <f t="shared" si="1560"/>
        <v>17.295442561685778</v>
      </c>
      <c r="O9046">
        <f t="shared" si="1561"/>
        <v>0.98850584917691831</v>
      </c>
      <c r="P9046" s="53">
        <f t="shared" si="1562"/>
        <v>15.725101864241841</v>
      </c>
      <c r="Q9046" s="53">
        <v>0.2</v>
      </c>
      <c r="R9046" s="53">
        <f t="shared" si="1563"/>
        <v>6.7950406858757466</v>
      </c>
    </row>
    <row r="9047" spans="2:18" ht="15">
      <c r="B9047" s="84">
        <v>39350</v>
      </c>
      <c r="C9047" s="85">
        <v>0</v>
      </c>
      <c r="D9047" s="86">
        <v>23.4</v>
      </c>
      <c r="E9047" s="87">
        <v>12.7</v>
      </c>
      <c r="F9047" s="96">
        <f t="shared" si="1554"/>
        <v>18.049999999999997</v>
      </c>
      <c r="G9047" s="96"/>
      <c r="H9047" s="74">
        <f t="shared" si="1555"/>
        <v>268</v>
      </c>
      <c r="I9047" s="53">
        <f t="shared" si="1553"/>
        <v>0.99476651991325171</v>
      </c>
      <c r="J9047" s="53">
        <f t="shared" si="1556"/>
        <v>-8.535703982037365E-3</v>
      </c>
      <c r="K9047" s="53">
        <f t="shared" si="1557"/>
        <v>1.5618492402924882</v>
      </c>
      <c r="L9047" s="53">
        <f t="shared" si="1558"/>
        <v>25.321888823581272</v>
      </c>
      <c r="M9047" s="93">
        <f t="shared" si="1559"/>
        <v>2.7808439590672771</v>
      </c>
      <c r="N9047" s="53">
        <f t="shared" si="1560"/>
        <v>14.081110542596202</v>
      </c>
      <c r="O9047">
        <f t="shared" si="1561"/>
        <v>0.98023310905025807</v>
      </c>
      <c r="P9047" s="53">
        <f t="shared" si="1562"/>
        <v>15.577447198407553</v>
      </c>
      <c r="Q9047" s="53">
        <v>0.2</v>
      </c>
      <c r="R9047" s="53">
        <f t="shared" si="1563"/>
        <v>6.0503970325079006</v>
      </c>
    </row>
    <row r="9048" spans="2:18" ht="15">
      <c r="B9048" s="84">
        <v>39351</v>
      </c>
      <c r="C9048" s="85">
        <v>4</v>
      </c>
      <c r="D9048" s="86">
        <v>13.9</v>
      </c>
      <c r="E9048" s="87">
        <v>9.5</v>
      </c>
      <c r="F9048" s="96">
        <f t="shared" si="1554"/>
        <v>11.7</v>
      </c>
      <c r="G9048" s="96"/>
      <c r="H9048" s="74">
        <f t="shared" si="1555"/>
        <v>269</v>
      </c>
      <c r="I9048" s="53">
        <f t="shared" si="1553"/>
        <v>0.9953347300523635</v>
      </c>
      <c r="J9048" s="53">
        <f t="shared" si="1556"/>
        <v>-1.5342209840722851E-2</v>
      </c>
      <c r="K9048" s="53">
        <f t="shared" si="1557"/>
        <v>1.554713341404206</v>
      </c>
      <c r="L9048" s="53">
        <f t="shared" si="1558"/>
        <v>25.048602064298048</v>
      </c>
      <c r="M9048" s="93">
        <f t="shared" si="1559"/>
        <v>1.451547730677905</v>
      </c>
      <c r="N9048" s="53">
        <f t="shared" si="1560"/>
        <v>8.9322064629718341</v>
      </c>
      <c r="O9048">
        <f t="shared" si="1561"/>
        <v>0.68088614153219085</v>
      </c>
      <c r="P9048" s="53">
        <f t="shared" si="1562"/>
        <v>10.353593778258876</v>
      </c>
      <c r="Q9048" s="53">
        <v>0.2</v>
      </c>
      <c r="R9048" s="53">
        <f t="shared" si="1563"/>
        <v>4.6200198136388169</v>
      </c>
    </row>
    <row r="9049" spans="2:18" ht="15">
      <c r="B9049" s="84">
        <v>39352</v>
      </c>
      <c r="C9049" s="85">
        <v>9.1999999999999993</v>
      </c>
      <c r="D9049" s="86">
        <v>13.8</v>
      </c>
      <c r="E9049" s="87">
        <v>8.6999999999999993</v>
      </c>
      <c r="F9049" s="96">
        <f t="shared" si="1554"/>
        <v>11.25</v>
      </c>
      <c r="G9049" s="96"/>
      <c r="H9049" s="74">
        <f t="shared" si="1555"/>
        <v>270</v>
      </c>
      <c r="I9049" s="53">
        <f t="shared" si="1553"/>
        <v>0.99590432071990964</v>
      </c>
      <c r="J9049" s="53">
        <f t="shared" si="1556"/>
        <v>-2.21488239387348E-2</v>
      </c>
      <c r="K9049" s="53">
        <f t="shared" si="1557"/>
        <v>1.5475750188969246</v>
      </c>
      <c r="L9049" s="53">
        <f t="shared" si="1558"/>
        <v>24.775164751272744</v>
      </c>
      <c r="M9049" s="93">
        <f t="shared" si="1559"/>
        <v>1.5221142417803621</v>
      </c>
      <c r="N9049" s="53">
        <f t="shared" si="1560"/>
        <v>9.511533910471254</v>
      </c>
      <c r="O9049">
        <f t="shared" si="1561"/>
        <v>0.66309406656578818</v>
      </c>
      <c r="P9049" s="53">
        <f t="shared" si="1562"/>
        <v>10.051213661901162</v>
      </c>
      <c r="Q9049" s="53">
        <v>0.2</v>
      </c>
      <c r="R9049" s="53">
        <f t="shared" si="1563"/>
        <v>4.7301769854859019</v>
      </c>
    </row>
    <row r="9050" spans="2:18" ht="15">
      <c r="B9050" s="84">
        <v>39353</v>
      </c>
      <c r="C9050" s="85">
        <v>16</v>
      </c>
      <c r="D9050" s="86">
        <v>15.3</v>
      </c>
      <c r="E9050" s="87">
        <v>7.4</v>
      </c>
      <c r="F9050" s="96">
        <f t="shared" si="1554"/>
        <v>11.350000000000001</v>
      </c>
      <c r="G9050" s="96"/>
      <c r="H9050" s="74">
        <f t="shared" si="1555"/>
        <v>271</v>
      </c>
      <c r="I9050" s="53">
        <f t="shared" si="1553"/>
        <v>0.996475123364848</v>
      </c>
      <c r="J9050" s="53">
        <f t="shared" si="1556"/>
        <v>-2.8953864932543451E-2</v>
      </c>
      <c r="K9050" s="53">
        <f t="shared" si="1557"/>
        <v>1.5404350100937725</v>
      </c>
      <c r="L9050" s="53">
        <f t="shared" si="1558"/>
        <v>24.501656886570064</v>
      </c>
      <c r="M9050" s="93">
        <f t="shared" si="1559"/>
        <v>1.8799531747585314</v>
      </c>
      <c r="N9050" s="53">
        <f t="shared" si="1560"/>
        <v>11.707331635844314</v>
      </c>
      <c r="O9050">
        <f t="shared" si="1561"/>
        <v>0.66701236528428753</v>
      </c>
      <c r="P9050" s="53">
        <f t="shared" si="1562"/>
        <v>10.117718815442569</v>
      </c>
      <c r="Q9050" s="53">
        <v>0.2</v>
      </c>
      <c r="R9050" s="53">
        <f t="shared" si="1563"/>
        <v>5.2244663304666572</v>
      </c>
    </row>
    <row r="9051" spans="2:18" ht="15">
      <c r="B9051" s="84">
        <v>39354</v>
      </c>
      <c r="C9051" s="85">
        <v>0.2</v>
      </c>
      <c r="D9051" s="86">
        <v>14.9</v>
      </c>
      <c r="E9051" s="87">
        <v>9.1</v>
      </c>
      <c r="F9051" s="96">
        <f t="shared" si="1554"/>
        <v>12</v>
      </c>
      <c r="G9051" s="96"/>
      <c r="H9051" s="74">
        <f t="shared" si="1555"/>
        <v>272</v>
      </c>
      <c r="I9051" s="53">
        <f t="shared" si="1553"/>
        <v>0.99704696907749246</v>
      </c>
      <c r="J9051" s="53">
        <f t="shared" si="1556"/>
        <v>-3.575564382406738E-2</v>
      </c>
      <c r="K9051" s="53">
        <f t="shared" si="1557"/>
        <v>1.5332940626387306</v>
      </c>
      <c r="L9051" s="53">
        <f t="shared" si="1558"/>
        <v>24.228159240286629</v>
      </c>
      <c r="M9051" s="93">
        <f t="shared" si="1559"/>
        <v>1.6283589810856831</v>
      </c>
      <c r="N9051" s="53">
        <f t="shared" si="1560"/>
        <v>9.9193528127063662</v>
      </c>
      <c r="O9051">
        <f t="shared" si="1561"/>
        <v>0.69297786589913757</v>
      </c>
      <c r="P9051" s="53">
        <f t="shared" si="1562"/>
        <v>10.559668732607534</v>
      </c>
      <c r="Q9051" s="53">
        <v>0.2</v>
      </c>
      <c r="R9051" s="53">
        <f t="shared" si="1563"/>
        <v>4.8536039180862227</v>
      </c>
    </row>
    <row r="9052" spans="2:18" ht="15">
      <c r="B9052" s="84">
        <v>39355</v>
      </c>
      <c r="C9052" s="85">
        <v>0</v>
      </c>
      <c r="D9052" s="86">
        <v>21.3</v>
      </c>
      <c r="E9052" s="87">
        <v>8.6</v>
      </c>
      <c r="F9052" s="96">
        <f t="shared" si="1554"/>
        <v>14.95</v>
      </c>
      <c r="G9052" s="96"/>
      <c r="H9052" s="74">
        <f t="shared" si="1555"/>
        <v>273</v>
      </c>
      <c r="I9052" s="53">
        <f t="shared" si="1553"/>
        <v>0.99761968863949657</v>
      </c>
      <c r="J9052" s="53">
        <f t="shared" si="1556"/>
        <v>-4.255246372909955E-2</v>
      </c>
      <c r="K9052" s="53">
        <f t="shared" si="1557"/>
        <v>1.5261529365628643</v>
      </c>
      <c r="L9052" s="53">
        <f t="shared" si="1558"/>
        <v>23.954753326716986</v>
      </c>
      <c r="M9052" s="93">
        <f t="shared" si="1559"/>
        <v>2.6182091810978019</v>
      </c>
      <c r="N9052" s="53">
        <f t="shared" si="1560"/>
        <v>14.512508427374106</v>
      </c>
      <c r="O9052">
        <f t="shared" si="1561"/>
        <v>0.82223383696725871</v>
      </c>
      <c r="P9052" s="53">
        <f t="shared" si="1562"/>
        <v>12.789867365959516</v>
      </c>
      <c r="Q9052" s="53">
        <v>0.2</v>
      </c>
      <c r="R9052" s="53">
        <f t="shared" si="1563"/>
        <v>6.0178704211493868</v>
      </c>
    </row>
    <row r="9053" spans="2:18" ht="15">
      <c r="B9053" s="84">
        <v>39356</v>
      </c>
      <c r="C9053" s="85">
        <v>0</v>
      </c>
      <c r="D9053" s="86">
        <v>20.9</v>
      </c>
      <c r="E9053" s="87">
        <v>8</v>
      </c>
      <c r="F9053" s="96">
        <f t="shared" si="1554"/>
        <v>14.45</v>
      </c>
      <c r="G9053" s="96"/>
      <c r="H9053" s="74">
        <f t="shared" si="1555"/>
        <v>274</v>
      </c>
      <c r="I9053" s="53">
        <f t="shared" si="1553"/>
        <v>0.99819311257392784</v>
      </c>
      <c r="J9053" s="53">
        <f t="shared" si="1556"/>
        <v>-4.9342619653318411E-2</v>
      </c>
      <c r="K9053" s="53">
        <f t="shared" si="1557"/>
        <v>1.5190124063664594</v>
      </c>
      <c r="L9053" s="53">
        <f t="shared" si="1558"/>
        <v>23.681521378654168</v>
      </c>
      <c r="M9053" s="93">
        <f t="shared" si="1559"/>
        <v>2.5688198419037427</v>
      </c>
      <c r="N9053" s="53">
        <f t="shared" si="1560"/>
        <v>14.459503341983831</v>
      </c>
      <c r="O9053">
        <f t="shared" si="1561"/>
        <v>0.79895052475759931</v>
      </c>
      <c r="P9053" s="53">
        <f t="shared" si="1562"/>
        <v>12.38459556909185</v>
      </c>
      <c r="Q9053" s="53">
        <v>0.2</v>
      </c>
      <c r="R9053" s="53">
        <f t="shared" si="1563"/>
        <v>5.98361092653664</v>
      </c>
    </row>
    <row r="9054" spans="2:18" ht="15">
      <c r="B9054" s="84">
        <v>39357</v>
      </c>
      <c r="C9054" s="85">
        <v>0</v>
      </c>
      <c r="D9054" s="86">
        <v>24.1</v>
      </c>
      <c r="E9054" s="87">
        <v>8.9</v>
      </c>
      <c r="F9054" s="96">
        <f t="shared" si="1554"/>
        <v>16.5</v>
      </c>
      <c r="G9054" s="96"/>
      <c r="H9054" s="74">
        <f t="shared" si="1555"/>
        <v>275</v>
      </c>
      <c r="I9054" s="53">
        <f t="shared" si="1553"/>
        <v>0.99876707119541852</v>
      </c>
      <c r="J9054" s="53">
        <f t="shared" si="1556"/>
        <v>-5.6124398277060894E-2</v>
      </c>
      <c r="K9054" s="53">
        <f t="shared" si="1557"/>
        <v>1.5118732631171512</v>
      </c>
      <c r="L9054" s="53">
        <f t="shared" si="1558"/>
        <v>23.408546319817695</v>
      </c>
      <c r="M9054" s="93">
        <f t="shared" si="1559"/>
        <v>2.9314995525680296</v>
      </c>
      <c r="N9054" s="53">
        <f t="shared" si="1560"/>
        <v>15.514763508533452</v>
      </c>
      <c r="O9054">
        <f t="shared" si="1561"/>
        <v>0.89821237770744478</v>
      </c>
      <c r="P9054" s="53">
        <f t="shared" si="1562"/>
        <v>14.122457624351155</v>
      </c>
      <c r="Q9054" s="53">
        <v>0.2</v>
      </c>
      <c r="R9054" s="53">
        <f t="shared" si="1563"/>
        <v>6.313870937188879</v>
      </c>
    </row>
    <row r="9055" spans="2:18" ht="15">
      <c r="B9055" s="84">
        <v>39358</v>
      </c>
      <c r="C9055" s="85">
        <v>0</v>
      </c>
      <c r="D9055" s="86">
        <v>25.1</v>
      </c>
      <c r="E9055" s="87">
        <v>9.8000000000000007</v>
      </c>
      <c r="F9055" s="96">
        <f t="shared" si="1554"/>
        <v>17.450000000000003</v>
      </c>
      <c r="G9055" s="96"/>
      <c r="H9055" s="74">
        <f t="shared" si="1555"/>
        <v>276</v>
      </c>
      <c r="I9055" s="53">
        <f t="shared" si="1553"/>
        <v>0.9993413946603783</v>
      </c>
      <c r="J9055" s="53">
        <f t="shared" si="1556"/>
        <v>-6.2896077750080936E-2</v>
      </c>
      <c r="K9055" s="53">
        <f t="shared" si="1557"/>
        <v>1.5047363165639849</v>
      </c>
      <c r="L9055" s="53">
        <f t="shared" si="1558"/>
        <v>23.135911735404175</v>
      </c>
      <c r="M9055" s="93">
        <f t="shared" si="1559"/>
        <v>2.9873831635626176</v>
      </c>
      <c r="N9055" s="53">
        <f t="shared" si="1560"/>
        <v>15.384424526064317</v>
      </c>
      <c r="O9055">
        <f t="shared" si="1561"/>
        <v>0.94774144628336843</v>
      </c>
      <c r="P9055" s="53">
        <f t="shared" si="1562"/>
        <v>14.999102481757598</v>
      </c>
      <c r="Q9055" s="53">
        <v>0.2</v>
      </c>
      <c r="R9055" s="53">
        <f t="shared" si="1563"/>
        <v>6.3246295900859053</v>
      </c>
    </row>
    <row r="9056" spans="2:18" ht="15">
      <c r="B9056" s="84">
        <v>39359</v>
      </c>
      <c r="C9056" s="85">
        <v>0.2</v>
      </c>
      <c r="D9056" s="86">
        <v>16.5</v>
      </c>
      <c r="E9056" s="87">
        <v>12.6</v>
      </c>
      <c r="F9056" s="96">
        <f t="shared" si="1554"/>
        <v>14.55</v>
      </c>
      <c r="G9056" s="96"/>
      <c r="H9056" s="74">
        <f t="shared" si="1555"/>
        <v>277</v>
      </c>
      <c r="I9056" s="53">
        <f t="shared" si="1553"/>
        <v>0.99991591301725413</v>
      </c>
      <c r="J9056" s="53">
        <f t="shared" si="1556"/>
        <v>-6.9655927497567424E-2</v>
      </c>
      <c r="K9056" s="53">
        <f t="shared" si="1557"/>
        <v>1.4976023972671788</v>
      </c>
      <c r="L9056" s="53">
        <f t="shared" si="1558"/>
        <v>22.863701840757685</v>
      </c>
      <c r="M9056" s="93">
        <f t="shared" si="1559"/>
        <v>1.3678945210480009</v>
      </c>
      <c r="N9056" s="53">
        <f t="shared" si="1560"/>
        <v>7.6758728637586371</v>
      </c>
      <c r="O9056">
        <f t="shared" si="1561"/>
        <v>0.80356064170991792</v>
      </c>
      <c r="P9056" s="53">
        <f t="shared" si="1562"/>
        <v>12.464720934699722</v>
      </c>
      <c r="Q9056" s="53">
        <v>0.2</v>
      </c>
      <c r="R9056" s="53">
        <f t="shared" si="1563"/>
        <v>4.4511794791300847</v>
      </c>
    </row>
    <row r="9057" spans="2:18" ht="15">
      <c r="B9057" s="84">
        <v>39360</v>
      </c>
      <c r="C9057" s="85">
        <v>1.6</v>
      </c>
      <c r="D9057" s="86">
        <v>23.1</v>
      </c>
      <c r="E9057" s="87">
        <v>10.9</v>
      </c>
      <c r="F9057" s="96">
        <f t="shared" si="1554"/>
        <v>17</v>
      </c>
      <c r="G9057" s="96"/>
      <c r="H9057" s="74">
        <f t="shared" si="1555"/>
        <v>278</v>
      </c>
      <c r="I9057" s="53">
        <f t="shared" si="1553"/>
        <v>1.0004904562568209</v>
      </c>
      <c r="J9057" s="53">
        <f t="shared" si="1556"/>
        <v>-7.6402208038679448E-2</v>
      </c>
      <c r="K9057" s="53">
        <f t="shared" si="1557"/>
        <v>1.49047235874324</v>
      </c>
      <c r="L9057" s="53">
        <f t="shared" si="1558"/>
        <v>22.59200144816208</v>
      </c>
      <c r="M9057" s="93">
        <f t="shared" si="1559"/>
        <v>2.5716587577303596</v>
      </c>
      <c r="N9057" s="53">
        <f t="shared" si="1560"/>
        <v>13.414779666761369</v>
      </c>
      <c r="O9057">
        <f t="shared" si="1561"/>
        <v>0.92399173474224472</v>
      </c>
      <c r="P9057" s="53">
        <f t="shared" si="1562"/>
        <v>14.577982189385189</v>
      </c>
      <c r="Q9057" s="53">
        <v>0.2</v>
      </c>
      <c r="R9057" s="53">
        <f t="shared" si="1563"/>
        <v>5.8549180934514728</v>
      </c>
    </row>
    <row r="9058" spans="2:18" ht="15">
      <c r="B9058" s="84">
        <v>39361</v>
      </c>
      <c r="C9058" s="85">
        <v>0</v>
      </c>
      <c r="D9058" s="86">
        <v>18.899999999999999</v>
      </c>
      <c r="E9058" s="87">
        <v>11</v>
      </c>
      <c r="F9058" s="96">
        <f t="shared" si="1554"/>
        <v>14.95</v>
      </c>
      <c r="G9058" s="96"/>
      <c r="H9058" s="74">
        <f t="shared" si="1555"/>
        <v>279</v>
      </c>
      <c r="I9058" s="53">
        <f t="shared" si="1553"/>
        <v>1.0010648543624907</v>
      </c>
      <c r="J9058" s="53">
        <f t="shared" si="1556"/>
        <v>-8.3133170818912028E-2</v>
      </c>
      <c r="K9058" s="53">
        <f t="shared" si="1557"/>
        <v>1.4833470796248718</v>
      </c>
      <c r="L9058" s="53">
        <f t="shared" si="1558"/>
        <v>22.320895931759992</v>
      </c>
      <c r="M9058" s="93">
        <f t="shared" si="1559"/>
        <v>1.9241368017666622</v>
      </c>
      <c r="N9058" s="53">
        <f t="shared" si="1560"/>
        <v>10.665324891783827</v>
      </c>
      <c r="O9058">
        <f t="shared" si="1561"/>
        <v>0.82223383696725871</v>
      </c>
      <c r="P9058" s="53">
        <f t="shared" si="1562"/>
        <v>12.789867365959516</v>
      </c>
      <c r="Q9058" s="53">
        <v>0.2</v>
      </c>
      <c r="R9058" s="53">
        <f t="shared" si="1563"/>
        <v>5.1447663773366283</v>
      </c>
    </row>
    <row r="9059" spans="2:18" ht="15">
      <c r="B9059" s="84">
        <v>39362</v>
      </c>
      <c r="C9059" s="85">
        <v>3.6</v>
      </c>
      <c r="D9059" s="86">
        <v>22.9</v>
      </c>
      <c r="E9059" s="87">
        <v>10.3</v>
      </c>
      <c r="F9059" s="96">
        <f t="shared" si="1554"/>
        <v>16.600000000000001</v>
      </c>
      <c r="G9059" s="96"/>
      <c r="H9059" s="74">
        <f t="shared" si="1555"/>
        <v>280</v>
      </c>
      <c r="I9059" s="53">
        <f t="shared" si="1553"/>
        <v>1.0016389373606227</v>
      </c>
      <c r="J9059" s="53">
        <f t="shared" si="1556"/>
        <v>-8.984705805761542E-2</v>
      </c>
      <c r="K9059" s="53">
        <f t="shared" si="1557"/>
        <v>1.4762274658349086</v>
      </c>
      <c r="L9059" s="53">
        <f t="shared" si="1558"/>
        <v>22.050471190607464</v>
      </c>
      <c r="M9059" s="93">
        <f t="shared" si="1559"/>
        <v>2.521512136877571</v>
      </c>
      <c r="N9059" s="53">
        <f t="shared" si="1560"/>
        <v>13.30613937549448</v>
      </c>
      <c r="O9059">
        <f t="shared" si="1561"/>
        <v>0.90331754498516925</v>
      </c>
      <c r="P9059" s="53">
        <f t="shared" si="1562"/>
        <v>14.212533910527819</v>
      </c>
      <c r="Q9059" s="53">
        <v>0.2</v>
      </c>
      <c r="R9059" s="53">
        <f t="shared" si="1563"/>
        <v>5.8136365872321232</v>
      </c>
    </row>
    <row r="9060" spans="2:18" ht="15">
      <c r="B9060" s="84">
        <v>39363</v>
      </c>
      <c r="C9060" s="85">
        <v>0</v>
      </c>
      <c r="D9060" s="86">
        <v>23.3</v>
      </c>
      <c r="E9060" s="87">
        <v>10.9</v>
      </c>
      <c r="F9060" s="96">
        <f t="shared" si="1554"/>
        <v>17.100000000000001</v>
      </c>
      <c r="G9060" s="96"/>
      <c r="H9060" s="74">
        <f t="shared" si="1555"/>
        <v>281</v>
      </c>
      <c r="I9060" s="53">
        <f t="shared" si="1553"/>
        <v>1.0022125353708218</v>
      </c>
      <c r="J9060" s="53">
        <f t="shared" si="1556"/>
        <v>-9.6542102612042532E-2</v>
      </c>
      <c r="K9060" s="53">
        <f t="shared" si="1557"/>
        <v>1.4691144527732658</v>
      </c>
      <c r="L9060" s="53">
        <f t="shared" si="1558"/>
        <v>21.780813609876329</v>
      </c>
      <c r="M9060" s="93">
        <f t="shared" si="1559"/>
        <v>2.5067431776197155</v>
      </c>
      <c r="N9060" s="53">
        <f t="shared" si="1560"/>
        <v>13.038687075118769</v>
      </c>
      <c r="O9060">
        <f t="shared" si="1561"/>
        <v>0.92922418838638976</v>
      </c>
      <c r="P9060" s="53">
        <f t="shared" si="1562"/>
        <v>14.670642771199995</v>
      </c>
      <c r="Q9060" s="53">
        <v>0.2</v>
      </c>
      <c r="R9060" s="53">
        <f t="shared" si="1563"/>
        <v>5.7729288584909551</v>
      </c>
    </row>
    <row r="9061" spans="2:18" ht="15">
      <c r="B9061" s="84">
        <v>39364</v>
      </c>
      <c r="C9061" s="85">
        <v>0</v>
      </c>
      <c r="D9061" s="86">
        <v>21</v>
      </c>
      <c r="E9061" s="87">
        <v>7.9</v>
      </c>
      <c r="F9061" s="96">
        <f t="shared" si="1554"/>
        <v>14.45</v>
      </c>
      <c r="G9061" s="96"/>
      <c r="H9061" s="74">
        <f t="shared" si="1555"/>
        <v>282</v>
      </c>
      <c r="I9061" s="53">
        <f t="shared" si="1553"/>
        <v>1.0027854786562083</v>
      </c>
      <c r="J9061" s="53">
        <f t="shared" si="1556"/>
        <v>-0.10321652785929418</v>
      </c>
      <c r="K9061" s="53">
        <f t="shared" si="1557"/>
        <v>1.4620090075156542</v>
      </c>
      <c r="L9061" s="53">
        <f t="shared" si="1558"/>
        <v>21.512010020221862</v>
      </c>
      <c r="M9061" s="93">
        <f t="shared" si="1559"/>
        <v>2.3515045957143546</v>
      </c>
      <c r="N9061" s="53">
        <f t="shared" si="1560"/>
        <v>13.236268268320288</v>
      </c>
      <c r="O9061">
        <f t="shared" si="1561"/>
        <v>0.79895052475759931</v>
      </c>
      <c r="P9061" s="53">
        <f t="shared" si="1562"/>
        <v>12.38459556909185</v>
      </c>
      <c r="Q9061" s="53">
        <v>0.2</v>
      </c>
      <c r="R9061" s="53">
        <f t="shared" si="1563"/>
        <v>5.7065940274655915</v>
      </c>
    </row>
    <row r="9062" spans="2:18" ht="15">
      <c r="B9062" s="84">
        <v>39365</v>
      </c>
      <c r="C9062" s="85">
        <v>0</v>
      </c>
      <c r="D9062" s="86">
        <v>20.5</v>
      </c>
      <c r="E9062" s="87">
        <v>9.4</v>
      </c>
      <c r="F9062" s="96">
        <f t="shared" si="1554"/>
        <v>14.95</v>
      </c>
      <c r="G9062" s="96"/>
      <c r="H9062" s="74">
        <f t="shared" si="1555"/>
        <v>283</v>
      </c>
      <c r="I9062" s="53">
        <f t="shared" si="1553"/>
        <v>1.0033575976736464</v>
      </c>
      <c r="J9062" s="53">
        <f t="shared" si="1556"/>
        <v>-0.10986854759758873</v>
      </c>
      <c r="K9062" s="53">
        <f t="shared" si="1557"/>
        <v>1.4549121310225004</v>
      </c>
      <c r="L9062" s="53">
        <f t="shared" si="1558"/>
        <v>21.244147655336615</v>
      </c>
      <c r="M9062" s="93">
        <f t="shared" si="1559"/>
        <v>2.1707588413411472</v>
      </c>
      <c r="N9062" s="53">
        <f t="shared" si="1560"/>
        <v>12.032329657308411</v>
      </c>
      <c r="O9062">
        <f t="shared" si="1561"/>
        <v>0.82223383696725871</v>
      </c>
      <c r="P9062" s="53">
        <f t="shared" si="1562"/>
        <v>12.789867365959516</v>
      </c>
      <c r="Q9062" s="53">
        <v>0.2</v>
      </c>
      <c r="R9062" s="53">
        <f t="shared" si="1563"/>
        <v>5.4550030420679612</v>
      </c>
    </row>
    <row r="9063" spans="2:18" ht="15">
      <c r="B9063" s="84">
        <v>39366</v>
      </c>
      <c r="C9063" s="85">
        <v>0</v>
      </c>
      <c r="D9063" s="86">
        <v>21.7</v>
      </c>
      <c r="E9063" s="87">
        <v>6.9</v>
      </c>
      <c r="F9063" s="96">
        <f t="shared" si="1554"/>
        <v>14.3</v>
      </c>
      <c r="G9063" s="96"/>
      <c r="H9063" s="74">
        <f t="shared" si="1555"/>
        <v>284</v>
      </c>
      <c r="I9063" s="53">
        <f t="shared" si="1553"/>
        <v>1.0039287231239142</v>
      </c>
      <c r="J9063" s="53">
        <f t="shared" si="1556"/>
        <v>-0.116496365968295</v>
      </c>
      <c r="K9063" s="53">
        <f t="shared" si="1557"/>
        <v>1.4478248603562074</v>
      </c>
      <c r="L9063" s="53">
        <f t="shared" si="1558"/>
        <v>20.977314107716502</v>
      </c>
      <c r="M9063" s="93">
        <f t="shared" si="1559"/>
        <v>2.4259689883541116</v>
      </c>
      <c r="N9063" s="53">
        <f t="shared" si="1560"/>
        <v>13.719227577104277</v>
      </c>
      <c r="O9063">
        <f t="shared" si="1561"/>
        <v>0.7920785885773336</v>
      </c>
      <c r="P9063" s="53">
        <f t="shared" si="1562"/>
        <v>12.265269032584351</v>
      </c>
      <c r="Q9063" s="53">
        <v>0.2</v>
      </c>
      <c r="R9063" s="53">
        <f t="shared" si="1563"/>
        <v>5.8093469891900718</v>
      </c>
    </row>
    <row r="9064" spans="2:18" ht="15">
      <c r="B9064" s="84">
        <v>39367</v>
      </c>
      <c r="C9064" s="85">
        <v>0</v>
      </c>
      <c r="D9064" s="86">
        <v>19.7</v>
      </c>
      <c r="E9064" s="87">
        <v>5.7</v>
      </c>
      <c r="F9064" s="96">
        <f t="shared" si="1554"/>
        <v>12.7</v>
      </c>
      <c r="G9064" s="96"/>
      <c r="H9064" s="74">
        <f t="shared" si="1555"/>
        <v>285</v>
      </c>
      <c r="I9064" s="53">
        <f t="shared" si="1553"/>
        <v>1.0044986860018028</v>
      </c>
      <c r="J9064" s="53">
        <f t="shared" si="1556"/>
        <v>-0.12309817740020416</v>
      </c>
      <c r="K9064" s="53">
        <f t="shared" si="1557"/>
        <v>1.4407482709045429</v>
      </c>
      <c r="L9064" s="53">
        <f t="shared" si="1558"/>
        <v>20.711597282669892</v>
      </c>
      <c r="M9064" s="93">
        <f t="shared" si="1559"/>
        <v>2.2134867356131558</v>
      </c>
      <c r="N9064" s="53">
        <f t="shared" si="1560"/>
        <v>13.174269163980112</v>
      </c>
      <c r="O9064">
        <f t="shared" si="1561"/>
        <v>0.72192363123507008</v>
      </c>
      <c r="P9064" s="53">
        <f t="shared" si="1562"/>
        <v>11.054823938572996</v>
      </c>
      <c r="Q9064" s="53">
        <v>0.2</v>
      </c>
      <c r="R9064" s="53">
        <f t="shared" si="1563"/>
        <v>5.6145893413976422</v>
      </c>
    </row>
    <row r="9065" spans="2:18" ht="15">
      <c r="B9065" s="84">
        <v>39368</v>
      </c>
      <c r="C9065" s="85">
        <v>0</v>
      </c>
      <c r="D9065" s="86">
        <v>22.1</v>
      </c>
      <c r="E9065" s="87">
        <v>5.5</v>
      </c>
      <c r="F9065" s="96">
        <f t="shared" si="1554"/>
        <v>13.8</v>
      </c>
      <c r="G9065" s="96"/>
      <c r="H9065" s="74">
        <f t="shared" si="1555"/>
        <v>286</v>
      </c>
      <c r="I9065" s="53">
        <f t="shared" si="1553"/>
        <v>1.0050673176461264</v>
      </c>
      <c r="J9065" s="53">
        <f t="shared" si="1556"/>
        <v>-0.12967216657752278</v>
      </c>
      <c r="K9065" s="53">
        <f t="shared" si="1557"/>
        <v>1.4336834786075918</v>
      </c>
      <c r="L9065" s="53">
        <f t="shared" si="1558"/>
        <v>20.447085350606343</v>
      </c>
      <c r="M9065" s="93">
        <f t="shared" si="1559"/>
        <v>2.4653126832300662</v>
      </c>
      <c r="N9065" s="53">
        <f t="shared" si="1560"/>
        <v>14.162319090564354</v>
      </c>
      <c r="O9065">
        <f t="shared" si="1561"/>
        <v>0.76954294110900867</v>
      </c>
      <c r="P9065" s="53">
        <f t="shared" si="1562"/>
        <v>11.874887285917438</v>
      </c>
      <c r="Q9065" s="53">
        <v>0.2</v>
      </c>
      <c r="R9065" s="53">
        <f t="shared" si="1563"/>
        <v>5.8871426458925953</v>
      </c>
    </row>
    <row r="9066" spans="2:18" ht="15">
      <c r="B9066" s="84">
        <v>39369</v>
      </c>
      <c r="C9066" s="85">
        <v>0</v>
      </c>
      <c r="D9066" s="86">
        <v>19.7</v>
      </c>
      <c r="E9066" s="87">
        <v>7.5</v>
      </c>
      <c r="F9066" s="96">
        <f t="shared" si="1554"/>
        <v>13.6</v>
      </c>
      <c r="G9066" s="96"/>
      <c r="H9066" s="74">
        <f t="shared" si="1555"/>
        <v>287</v>
      </c>
      <c r="I9066" s="53">
        <f t="shared" si="1553"/>
        <v>1.0056344497896332</v>
      </c>
      <c r="J9066" s="53">
        <f t="shared" si="1556"/>
        <v>-0.13621650843313457</v>
      </c>
      <c r="K9066" s="53">
        <f t="shared" si="1557"/>
        <v>1.4266316421852574</v>
      </c>
      <c r="L9066" s="53">
        <f t="shared" si="1558"/>
        <v>20.183866697645719</v>
      </c>
      <c r="M9066" s="93">
        <f t="shared" si="1559"/>
        <v>2.0730673237532282</v>
      </c>
      <c r="N9066" s="53">
        <f t="shared" si="1560"/>
        <v>11.984866643775245</v>
      </c>
      <c r="O9066">
        <f t="shared" si="1561"/>
        <v>0.76068650884384703</v>
      </c>
      <c r="P9066" s="53">
        <f t="shared" si="1562"/>
        <v>11.721865831305575</v>
      </c>
      <c r="Q9066" s="53">
        <v>0.2</v>
      </c>
      <c r="R9066" s="53">
        <f t="shared" si="1563"/>
        <v>5.3868109416990801</v>
      </c>
    </row>
    <row r="9067" spans="2:18" ht="15">
      <c r="B9067" s="84">
        <v>39370</v>
      </c>
      <c r="C9067" s="85">
        <v>0</v>
      </c>
      <c r="D9067" s="86">
        <v>20.2</v>
      </c>
      <c r="E9067" s="87">
        <v>7.7</v>
      </c>
      <c r="F9067" s="96">
        <f t="shared" si="1554"/>
        <v>13.95</v>
      </c>
      <c r="G9067" s="96"/>
      <c r="H9067" s="74">
        <f t="shared" si="1555"/>
        <v>288</v>
      </c>
      <c r="I9067" s="53">
        <f t="shared" si="1553"/>
        <v>1.0061999146087979</v>
      </c>
      <c r="J9067" s="53">
        <f t="shared" si="1556"/>
        <v>-0.14272936816864831</v>
      </c>
      <c r="K9067" s="53">
        <f t="shared" si="1557"/>
        <v>1.4195939653619358</v>
      </c>
      <c r="L9067" s="53">
        <f t="shared" si="1558"/>
        <v>19.922029874595928</v>
      </c>
      <c r="M9067" s="93">
        <f t="shared" si="1559"/>
        <v>2.0942657810900043</v>
      </c>
      <c r="N9067" s="53">
        <f t="shared" si="1560"/>
        <v>11.973952056428603</v>
      </c>
      <c r="O9067">
        <f t="shared" si="1561"/>
        <v>0.77624415735690488</v>
      </c>
      <c r="P9067" s="53">
        <f t="shared" si="1562"/>
        <v>11.990820684858459</v>
      </c>
      <c r="Q9067" s="53">
        <v>0.2</v>
      </c>
      <c r="R9067" s="53">
        <f t="shared" si="1563"/>
        <v>5.3994257655374325</v>
      </c>
    </row>
    <row r="9068" spans="2:18" ht="15">
      <c r="B9068" s="84">
        <v>39371</v>
      </c>
      <c r="C9068" s="85">
        <v>0</v>
      </c>
      <c r="D9068" s="86">
        <v>19.3</v>
      </c>
      <c r="E9068" s="87">
        <v>4.9000000000000004</v>
      </c>
      <c r="F9068" s="96">
        <f t="shared" si="1554"/>
        <v>12.100000000000001</v>
      </c>
      <c r="G9068" s="96"/>
      <c r="H9068" s="74">
        <f t="shared" si="1555"/>
        <v>289</v>
      </c>
      <c r="I9068" s="53">
        <f t="shared" si="1553"/>
        <v>1.0067635447734826</v>
      </c>
      <c r="J9068" s="53">
        <f t="shared" si="1556"/>
        <v>-0.14920890130282444</v>
      </c>
      <c r="K9068" s="53">
        <f t="shared" si="1557"/>
        <v>1.4125716990844581</v>
      </c>
      <c r="L9068" s="53">
        <f t="shared" si="1558"/>
        <v>19.661663544351988</v>
      </c>
      <c r="M9068" s="93">
        <f t="shared" si="1559"/>
        <v>2.0891622413923243</v>
      </c>
      <c r="N9068" s="53">
        <f t="shared" si="1560"/>
        <v>12.683830435162472</v>
      </c>
      <c r="O9068">
        <f t="shared" si="1561"/>
        <v>0.69704989426601482</v>
      </c>
      <c r="P9068" s="53">
        <f t="shared" si="1562"/>
        <v>10.629169947021806</v>
      </c>
      <c r="Q9068" s="53">
        <v>0.2</v>
      </c>
      <c r="R9068" s="53">
        <f t="shared" si="1563"/>
        <v>5.4771218335017338</v>
      </c>
    </row>
    <row r="9069" spans="2:18" ht="15">
      <c r="B9069" s="84">
        <v>39372</v>
      </c>
      <c r="C9069" s="85">
        <v>0</v>
      </c>
      <c r="D9069" s="86">
        <v>18.2</v>
      </c>
      <c r="E9069" s="87">
        <v>4.9000000000000004</v>
      </c>
      <c r="F9069" s="96">
        <f t="shared" si="1554"/>
        <v>11.55</v>
      </c>
      <c r="G9069" s="96"/>
      <c r="H9069" s="74">
        <f t="shared" si="1555"/>
        <v>290</v>
      </c>
      <c r="I9069" s="53">
        <f t="shared" si="1553"/>
        <v>1.0073251734964539</v>
      </c>
      <c r="J9069" s="53">
        <f t="shared" si="1556"/>
        <v>-0.15565325374995273</v>
      </c>
      <c r="K9069" s="53">
        <f t="shared" si="1557"/>
        <v>1.4055661437289482</v>
      </c>
      <c r="L9069" s="53">
        <f t="shared" si="1558"/>
        <v>19.402856427776385</v>
      </c>
      <c r="M9069" s="93">
        <f t="shared" si="1559"/>
        <v>1.9449080314131273</v>
      </c>
      <c r="N9069" s="53">
        <f t="shared" si="1560"/>
        <v>12.029301552116271</v>
      </c>
      <c r="O9069">
        <f t="shared" si="1561"/>
        <v>0.67490968046401612</v>
      </c>
      <c r="P9069" s="53">
        <f t="shared" si="1562"/>
        <v>10.251909666829386</v>
      </c>
      <c r="Q9069" s="53">
        <v>0.2</v>
      </c>
      <c r="R9069" s="53">
        <f t="shared" si="1563"/>
        <v>5.3055001250778266</v>
      </c>
    </row>
    <row r="9070" spans="2:18" ht="15">
      <c r="B9070" s="84">
        <v>39373</v>
      </c>
      <c r="C9070" s="85">
        <v>0</v>
      </c>
      <c r="D9070" s="86">
        <v>17.3</v>
      </c>
      <c r="E9070" s="87">
        <v>6.3</v>
      </c>
      <c r="F9070" s="96">
        <f t="shared" si="1554"/>
        <v>11.8</v>
      </c>
      <c r="G9070" s="96"/>
      <c r="H9070" s="74">
        <f t="shared" si="1555"/>
        <v>291</v>
      </c>
      <c r="I9070" s="53">
        <f t="shared" si="1553"/>
        <v>1.0078846345827368</v>
      </c>
      <c r="J9070" s="53">
        <f t="shared" si="1556"/>
        <v>-0.16206056192979862</v>
      </c>
      <c r="K9070" s="53">
        <f t="shared" si="1557"/>
        <v>1.3985786512916953</v>
      </c>
      <c r="L9070" s="53">
        <f t="shared" si="1558"/>
        <v>19.145697248126826</v>
      </c>
      <c r="M9070" s="93">
        <f t="shared" si="1559"/>
        <v>1.7601866155580415</v>
      </c>
      <c r="N9070" s="53">
        <f t="shared" si="1560"/>
        <v>10.794846000702021</v>
      </c>
      <c r="O9070">
        <f t="shared" si="1561"/>
        <v>0.68489607890223814</v>
      </c>
      <c r="P9070" s="53">
        <f t="shared" si="1562"/>
        <v>10.421882717920871</v>
      </c>
      <c r="Q9070" s="53">
        <v>0.2</v>
      </c>
      <c r="R9070" s="53">
        <f t="shared" si="1563"/>
        <v>5.0408182995293158</v>
      </c>
    </row>
    <row r="9071" spans="2:18" ht="15">
      <c r="B9071" s="84">
        <v>39374</v>
      </c>
      <c r="C9071" s="85">
        <v>0.4</v>
      </c>
      <c r="D9071" s="86">
        <v>16.899999999999999</v>
      </c>
      <c r="E9071" s="87">
        <v>4.0999999999999996</v>
      </c>
      <c r="F9071" s="96">
        <f t="shared" si="1554"/>
        <v>10.5</v>
      </c>
      <c r="G9071" s="96"/>
      <c r="H9071" s="74">
        <f t="shared" si="1555"/>
        <v>292</v>
      </c>
      <c r="I9071" s="53">
        <f t="shared" si="1553"/>
        <v>1.0084417624787954</v>
      </c>
      <c r="J9071" s="53">
        <f t="shared" si="1556"/>
        <v>-0.16842895291072263</v>
      </c>
      <c r="K9071" s="53">
        <f t="shared" si="1557"/>
        <v>1.3916106275586073</v>
      </c>
      <c r="L9071" s="53">
        <f t="shared" si="1558"/>
        <v>18.89027467410472</v>
      </c>
      <c r="M9071" s="93">
        <f t="shared" si="1559"/>
        <v>1.7911384905321166</v>
      </c>
      <c r="N9071" s="53">
        <f t="shared" si="1560"/>
        <v>11.489263213503909</v>
      </c>
      <c r="O9071">
        <f t="shared" si="1561"/>
        <v>0.63434223095270703</v>
      </c>
      <c r="P9071" s="53">
        <f t="shared" si="1562"/>
        <v>9.564744649762261</v>
      </c>
      <c r="Q9071" s="53">
        <v>0.2</v>
      </c>
      <c r="R9071" s="53">
        <f t="shared" si="1563"/>
        <v>5.1367172472019336</v>
      </c>
    </row>
    <row r="9072" spans="2:18" ht="15">
      <c r="B9072" s="84">
        <v>39375</v>
      </c>
      <c r="C9072" s="85">
        <v>0</v>
      </c>
      <c r="D9072" s="86">
        <v>12.6</v>
      </c>
      <c r="E9072" s="87">
        <v>1.8</v>
      </c>
      <c r="F9072" s="96">
        <f t="shared" si="1554"/>
        <v>7.2</v>
      </c>
      <c r="G9072" s="96"/>
      <c r="H9072" s="74">
        <f t="shared" si="1555"/>
        <v>293</v>
      </c>
      <c r="I9072" s="53">
        <f t="shared" si="1553"/>
        <v>1.0089963923215213</v>
      </c>
      <c r="J9072" s="53">
        <f t="shared" si="1556"/>
        <v>-0.17475654458762296</v>
      </c>
      <c r="K9072" s="53">
        <f t="shared" si="1557"/>
        <v>1.3846635342471949</v>
      </c>
      <c r="L9072" s="53">
        <f t="shared" si="1558"/>
        <v>18.636677261603971</v>
      </c>
      <c r="M9072" s="93">
        <f t="shared" si="1559"/>
        <v>1.4339032344982963</v>
      </c>
      <c r="N9072" s="53">
        <f t="shared" si="1560"/>
        <v>10.411883103786584</v>
      </c>
      <c r="O9072">
        <f t="shared" si="1561"/>
        <v>0.52037934397357533</v>
      </c>
      <c r="P9072" s="53">
        <f t="shared" si="1562"/>
        <v>7.6648798098607109</v>
      </c>
      <c r="Q9072" s="53">
        <v>0.2</v>
      </c>
      <c r="R9072" s="53">
        <f t="shared" si="1563"/>
        <v>4.7410584871392771</v>
      </c>
    </row>
    <row r="9073" spans="2:18" ht="15">
      <c r="B9073" s="84">
        <v>39376</v>
      </c>
      <c r="C9073" s="85">
        <v>0</v>
      </c>
      <c r="D9073" s="86">
        <v>14.1</v>
      </c>
      <c r="E9073" s="87">
        <v>0.7</v>
      </c>
      <c r="F9073" s="96">
        <f t="shared" si="1554"/>
        <v>7.3999999999999995</v>
      </c>
      <c r="G9073" s="96"/>
      <c r="H9073" s="74">
        <f t="shared" si="1555"/>
        <v>294</v>
      </c>
      <c r="I9073" s="53">
        <f t="shared" si="1553"/>
        <v>1.0095483599870214</v>
      </c>
      <c r="J9073" s="53">
        <f t="shared" si="1556"/>
        <v>-0.18104144589631799</v>
      </c>
      <c r="K9073" s="53">
        <f t="shared" si="1557"/>
        <v>1.3777388911144641</v>
      </c>
      <c r="L9073" s="53">
        <f t="shared" si="1558"/>
        <v>18.384993394248252</v>
      </c>
      <c r="M9073" s="93">
        <f t="shared" si="1559"/>
        <v>1.588239129976994</v>
      </c>
      <c r="N9073" s="53">
        <f t="shared" si="1560"/>
        <v>11.441021420772854</v>
      </c>
      <c r="O9073">
        <f t="shared" si="1561"/>
        <v>0.52673647299531223</v>
      </c>
      <c r="P9073" s="53">
        <f t="shared" si="1562"/>
        <v>7.7695902650483699</v>
      </c>
      <c r="Q9073" s="53">
        <v>0.2</v>
      </c>
      <c r="R9073" s="53">
        <f t="shared" si="1563"/>
        <v>4.975294566853762</v>
      </c>
    </row>
    <row r="9074" spans="2:18" ht="15">
      <c r="B9074" s="84">
        <v>39377</v>
      </c>
      <c r="C9074" s="85">
        <v>0</v>
      </c>
      <c r="D9074" s="86">
        <v>14.9</v>
      </c>
      <c r="E9074" s="87">
        <v>2.1</v>
      </c>
      <c r="F9074" s="96">
        <f t="shared" si="1554"/>
        <v>8.5</v>
      </c>
      <c r="G9074" s="96"/>
      <c r="H9074" s="74">
        <f t="shared" si="1555"/>
        <v>295</v>
      </c>
      <c r="I9074" s="53">
        <f t="shared" si="1553"/>
        <v>1.0100975021391829</v>
      </c>
      <c r="J9074" s="53">
        <f t="shared" si="1556"/>
        <v>-0.18728175706601952</v>
      </c>
      <c r="K9074" s="53">
        <f t="shared" si="1557"/>
        <v>1.370838278023415</v>
      </c>
      <c r="L9074" s="53">
        <f t="shared" si="1558"/>
        <v>18.135311222811147</v>
      </c>
      <c r="M9074" s="93">
        <f t="shared" si="1559"/>
        <v>1.5980310734176031</v>
      </c>
      <c r="N9074" s="53">
        <f t="shared" si="1560"/>
        <v>11.030086522951192</v>
      </c>
      <c r="O9074">
        <f t="shared" si="1561"/>
        <v>0.56293085323359648</v>
      </c>
      <c r="P9074" s="53">
        <f t="shared" si="1562"/>
        <v>8.3687143143084199</v>
      </c>
      <c r="Q9074" s="53">
        <v>0.2</v>
      </c>
      <c r="R9074" s="53">
        <f t="shared" si="1563"/>
        <v>4.940123808234989</v>
      </c>
    </row>
    <row r="9075" spans="2:18" ht="15">
      <c r="B9075" s="84">
        <v>39378</v>
      </c>
      <c r="C9075" s="85">
        <v>0</v>
      </c>
      <c r="D9075" s="86">
        <v>15.1</v>
      </c>
      <c r="E9075" s="87">
        <v>4.0999999999999996</v>
      </c>
      <c r="F9075" s="96">
        <f t="shared" si="1554"/>
        <v>9.6</v>
      </c>
      <c r="G9075" s="96"/>
      <c r="H9075" s="74">
        <f t="shared" si="1555"/>
        <v>296</v>
      </c>
      <c r="I9075" s="53">
        <f t="shared" si="1553"/>
        <v>1.0106436562780083</v>
      </c>
      <c r="J9075" s="53">
        <f t="shared" si="1556"/>
        <v>-0.19347556991152742</v>
      </c>
      <c r="K9075" s="53">
        <f t="shared" si="1557"/>
        <v>1.3639633369601956</v>
      </c>
      <c r="L9075" s="53">
        <f t="shared" si="1558"/>
        <v>17.887718603622275</v>
      </c>
      <c r="M9075" s="93">
        <f t="shared" si="1559"/>
        <v>1.5223038060793181</v>
      </c>
      <c r="N9075" s="53">
        <f t="shared" si="1560"/>
        <v>10.085564663824771</v>
      </c>
      <c r="O9075">
        <f t="shared" si="1561"/>
        <v>0.60128303560892482</v>
      </c>
      <c r="P9075" s="53">
        <f t="shared" si="1562"/>
        <v>9.0088292858947234</v>
      </c>
      <c r="Q9075" s="53">
        <v>0.2</v>
      </c>
      <c r="R9075" s="53">
        <f t="shared" si="1563"/>
        <v>4.7840857754603316</v>
      </c>
    </row>
    <row r="9076" spans="2:18" ht="15">
      <c r="B9076" s="84">
        <v>39379</v>
      </c>
      <c r="C9076" s="85">
        <v>0</v>
      </c>
      <c r="D9076" s="86">
        <v>9.5</v>
      </c>
      <c r="E9076" s="87">
        <v>5.9</v>
      </c>
      <c r="F9076" s="96">
        <f t="shared" si="1554"/>
        <v>7.7</v>
      </c>
      <c r="G9076" s="96"/>
      <c r="H9076" s="74">
        <f t="shared" si="1555"/>
        <v>297</v>
      </c>
      <c r="I9076" s="53">
        <f t="shared" si="1553"/>
        <v>1.0111866607877009</v>
      </c>
      <c r="J9076" s="53">
        <f t="shared" si="1556"/>
        <v>-0.19962096816676864</v>
      </c>
      <c r="K9076" s="53">
        <f t="shared" si="1557"/>
        <v>1.3571157739932649</v>
      </c>
      <c r="L9076" s="53">
        <f t="shared" si="1558"/>
        <v>17.642303036069933</v>
      </c>
      <c r="M9076" s="93">
        <f t="shared" si="1559"/>
        <v>0.79936693823953309</v>
      </c>
      <c r="N9076" s="53">
        <f t="shared" si="1560"/>
        <v>5.690565798018242</v>
      </c>
      <c r="O9076">
        <f t="shared" si="1561"/>
        <v>0.53639966214607604</v>
      </c>
      <c r="P9076" s="53">
        <f t="shared" si="1562"/>
        <v>7.9290568403654014</v>
      </c>
      <c r="Q9076" s="53">
        <v>0.2</v>
      </c>
      <c r="R9076" s="53">
        <f t="shared" si="1563"/>
        <v>3.7345006498863018</v>
      </c>
    </row>
    <row r="9077" spans="2:18" ht="15">
      <c r="B9077" s="84">
        <v>39380</v>
      </c>
      <c r="C9077" s="85">
        <v>0</v>
      </c>
      <c r="D9077" s="86">
        <v>13.5</v>
      </c>
      <c r="E9077" s="87">
        <v>1.4</v>
      </c>
      <c r="F9077" s="96">
        <f t="shared" si="1554"/>
        <v>7.45</v>
      </c>
      <c r="G9077" s="96"/>
      <c r="H9077" s="74">
        <f t="shared" si="1555"/>
        <v>298</v>
      </c>
      <c r="I9077" s="53">
        <f t="shared" si="1553"/>
        <v>1.0117263549844906</v>
      </c>
      <c r="J9077" s="53">
        <f t="shared" si="1556"/>
        <v>-0.20571602786129212</v>
      </c>
      <c r="K9077" s="53">
        <f t="shared" si="1557"/>
        <v>1.3502973611651965</v>
      </c>
      <c r="L9077" s="53">
        <f t="shared" si="1558"/>
        <v>17.399151599318937</v>
      </c>
      <c r="M9077" s="93">
        <f t="shared" si="1559"/>
        <v>1.4311383292753259</v>
      </c>
      <c r="N9077" s="53">
        <f t="shared" si="1560"/>
        <v>10.288917352372522</v>
      </c>
      <c r="O9077">
        <f t="shared" si="1561"/>
        <v>0.52833634007349695</v>
      </c>
      <c r="P9077" s="53">
        <f t="shared" si="1562"/>
        <v>7.7959670676741517</v>
      </c>
      <c r="Q9077" s="53">
        <v>0.2</v>
      </c>
      <c r="R9077" s="53">
        <f t="shared" si="1563"/>
        <v>4.7266138528502673</v>
      </c>
    </row>
    <row r="9078" spans="2:18" ht="15">
      <c r="B9078" s="84">
        <v>39381</v>
      </c>
      <c r="C9078" s="85">
        <v>0</v>
      </c>
      <c r="D9078" s="86">
        <v>8.9</v>
      </c>
      <c r="E9078" s="87">
        <v>5.9</v>
      </c>
      <c r="F9078" s="96">
        <f t="shared" si="1554"/>
        <v>7.4</v>
      </c>
      <c r="G9078" s="96"/>
      <c r="H9078" s="74">
        <f t="shared" si="1555"/>
        <v>299</v>
      </c>
      <c r="I9078" s="53">
        <f t="shared" si="1553"/>
        <v>1.0122625791641815</v>
      </c>
      <c r="J9078" s="53">
        <f t="shared" si="1556"/>
        <v>-0.21175881774130711</v>
      </c>
      <c r="K9078" s="53">
        <f t="shared" si="1557"/>
        <v>1.3435099383070224</v>
      </c>
      <c r="L9078" s="53">
        <f t="shared" si="1558"/>
        <v>17.158350888370411</v>
      </c>
      <c r="M9078" s="93">
        <f t="shared" si="1559"/>
        <v>0.70135223710061634</v>
      </c>
      <c r="N9078" s="53">
        <f t="shared" si="1560"/>
        <v>5.052253037167862</v>
      </c>
      <c r="O9078">
        <f t="shared" si="1561"/>
        <v>0.52673647299531223</v>
      </c>
      <c r="P9078" s="53">
        <f t="shared" si="1562"/>
        <v>7.7695902650483699</v>
      </c>
      <c r="Q9078" s="53">
        <v>0.2</v>
      </c>
      <c r="R9078" s="53">
        <f t="shared" si="1563"/>
        <v>3.5826560774949425</v>
      </c>
    </row>
    <row r="9079" spans="2:18" ht="15">
      <c r="B9079" s="84">
        <v>39382</v>
      </c>
      <c r="C9079" s="85">
        <v>3.8</v>
      </c>
      <c r="D9079" s="86">
        <v>18.100000000000001</v>
      </c>
      <c r="E9079" s="87">
        <v>6.4</v>
      </c>
      <c r="F9079" s="96">
        <f t="shared" si="1554"/>
        <v>12.25</v>
      </c>
      <c r="G9079" s="96"/>
      <c r="H9079" s="74">
        <f t="shared" si="1555"/>
        <v>300</v>
      </c>
      <c r="I9079" s="53">
        <f t="shared" si="1553"/>
        <v>1.0127951746494115</v>
      </c>
      <c r="J9079" s="53">
        <f t="shared" si="1556"/>
        <v>-0.2177473997368205</v>
      </c>
      <c r="K9079" s="53">
        <f t="shared" si="1557"/>
        <v>1.3367554147642666</v>
      </c>
      <c r="L9079" s="53">
        <f t="shared" si="1558"/>
        <v>16.919986949598503</v>
      </c>
      <c r="M9079" s="93">
        <f t="shared" si="1559"/>
        <v>1.6286842795885754</v>
      </c>
      <c r="N9079" s="53">
        <f t="shared" si="1560"/>
        <v>9.8387941895944753</v>
      </c>
      <c r="O9079">
        <f t="shared" si="1561"/>
        <v>0.70319710793844881</v>
      </c>
      <c r="P9079" s="53">
        <f t="shared" si="1562"/>
        <v>10.734187883142379</v>
      </c>
      <c r="Q9079" s="53">
        <v>0.2</v>
      </c>
      <c r="R9079" s="53">
        <f t="shared" si="1563"/>
        <v>4.8462294618334729</v>
      </c>
    </row>
    <row r="9080" spans="2:18" ht="15">
      <c r="B9080" s="84">
        <v>39383</v>
      </c>
      <c r="C9080" s="85">
        <v>0</v>
      </c>
      <c r="D9080" s="86">
        <v>17.7</v>
      </c>
      <c r="E9080" s="87">
        <v>9.3000000000000007</v>
      </c>
      <c r="F9080" s="96">
        <f t="shared" si="1554"/>
        <v>13.5</v>
      </c>
      <c r="G9080" s="96"/>
      <c r="H9080" s="74">
        <f t="shared" si="1555"/>
        <v>301</v>
      </c>
      <c r="I9080" s="53">
        <f t="shared" si="1553"/>
        <v>1.0133239838366084</v>
      </c>
      <c r="J9080" s="53">
        <f t="shared" si="1556"/>
        <v>-0.22367982947638354</v>
      </c>
      <c r="K9080" s="53">
        <f t="shared" si="1557"/>
        <v>1.3300357710230664</v>
      </c>
      <c r="L9080" s="53">
        <f t="shared" si="1558"/>
        <v>16.684145215907556</v>
      </c>
      <c r="M9080" s="93">
        <f t="shared" si="1559"/>
        <v>1.4173836389668661</v>
      </c>
      <c r="N9080" s="53">
        <f t="shared" si="1560"/>
        <v>8.2203919564029171</v>
      </c>
      <c r="O9080">
        <f t="shared" si="1561"/>
        <v>0.75629173150346363</v>
      </c>
      <c r="P9080" s="53">
        <f t="shared" si="1562"/>
        <v>11.646017104401583</v>
      </c>
      <c r="Q9080" s="53">
        <v>0.2</v>
      </c>
      <c r="R9080" s="53">
        <f t="shared" si="1563"/>
        <v>4.5335684956743014</v>
      </c>
    </row>
    <row r="9081" spans="2:18" ht="15">
      <c r="B9081" s="84">
        <v>39384</v>
      </c>
      <c r="C9081" s="85">
        <v>0</v>
      </c>
      <c r="D9081" s="86">
        <v>15.3</v>
      </c>
      <c r="E9081" s="87">
        <v>5.8</v>
      </c>
      <c r="F9081" s="96">
        <f t="shared" si="1554"/>
        <v>10.55</v>
      </c>
      <c r="G9081" s="96"/>
      <c r="H9081" s="74">
        <f t="shared" si="1555"/>
        <v>302</v>
      </c>
      <c r="I9081" s="53">
        <f t="shared" si="1553"/>
        <v>1.0138488502426257</v>
      </c>
      <c r="J9081" s="53">
        <f t="shared" si="1556"/>
        <v>-0.22955415685093136</v>
      </c>
      <c r="K9081" s="53">
        <f t="shared" si="1557"/>
        <v>1.3233530602239887</v>
      </c>
      <c r="L9081" s="53">
        <f t="shared" si="1558"/>
        <v>16.450910441660312</v>
      </c>
      <c r="M9081" s="93">
        <f t="shared" si="1559"/>
        <v>1.3461835444587607</v>
      </c>
      <c r="N9081" s="53">
        <f t="shared" si="1560"/>
        <v>8.6198689284935472</v>
      </c>
      <c r="O9081">
        <f t="shared" si="1561"/>
        <v>0.63622453817273861</v>
      </c>
      <c r="P9081" s="53">
        <f t="shared" si="1562"/>
        <v>9.5965087986814464</v>
      </c>
      <c r="Q9081" s="53">
        <v>0.2</v>
      </c>
      <c r="R9081" s="53">
        <f t="shared" si="1563"/>
        <v>4.5015071362684145</v>
      </c>
    </row>
    <row r="9082" spans="2:18" ht="15">
      <c r="B9082" s="84">
        <v>39385</v>
      </c>
      <c r="C9082" s="85">
        <v>0</v>
      </c>
      <c r="D9082" s="86">
        <v>9.3000000000000007</v>
      </c>
      <c r="E9082" s="87">
        <v>7.1</v>
      </c>
      <c r="F9082" s="96">
        <f t="shared" si="1554"/>
        <v>8.1999999999999993</v>
      </c>
      <c r="G9082" s="96"/>
      <c r="H9082" s="74">
        <f t="shared" si="1555"/>
        <v>303</v>
      </c>
      <c r="I9082" s="53">
        <f t="shared" si="1553"/>
        <v>1.0143696185510496</v>
      </c>
      <c r="J9082" s="53">
        <f t="shared" si="1556"/>
        <v>-0.23536842662812049</v>
      </c>
      <c r="K9082" s="53">
        <f t="shared" si="1557"/>
        <v>1.3167094095504064</v>
      </c>
      <c r="L9082" s="53">
        <f t="shared" si="1558"/>
        <v>16.220366637536831</v>
      </c>
      <c r="M9082" s="93">
        <f t="shared" si="1559"/>
        <v>0.5857938777966426</v>
      </c>
      <c r="N9082" s="53">
        <f t="shared" si="1560"/>
        <v>4.0899775895928796</v>
      </c>
      <c r="O9082">
        <f t="shared" si="1561"/>
        <v>0.55285009606964186</v>
      </c>
      <c r="P9082" s="53">
        <f t="shared" si="1562"/>
        <v>8.2013511570068669</v>
      </c>
      <c r="Q9082" s="53">
        <v>0.2</v>
      </c>
      <c r="R9082" s="53">
        <f t="shared" si="1563"/>
        <v>3.4047437804801506</v>
      </c>
    </row>
    <row r="9083" spans="2:18" ht="15">
      <c r="B9083" s="84">
        <v>39386</v>
      </c>
      <c r="C9083" s="85">
        <v>4.2</v>
      </c>
      <c r="D9083" s="86">
        <v>19.7</v>
      </c>
      <c r="E9083" s="87">
        <v>6.9</v>
      </c>
      <c r="F9083" s="96">
        <f t="shared" si="1554"/>
        <v>13.3</v>
      </c>
      <c r="G9083" s="96"/>
      <c r="H9083" s="74">
        <f t="shared" si="1555"/>
        <v>304</v>
      </c>
      <c r="I9083" s="53">
        <f t="shared" si="1553"/>
        <v>1.0148861346581595</v>
      </c>
      <c r="J9083" s="53">
        <f t="shared" si="1556"/>
        <v>-0.24112067911849694</v>
      </c>
      <c r="K9083" s="53">
        <f t="shared" si="1557"/>
        <v>1.3101070214775534</v>
      </c>
      <c r="L9083" s="53">
        <f t="shared" si="1558"/>
        <v>15.992597005491556</v>
      </c>
      <c r="M9083" s="93">
        <f t="shared" si="1559"/>
        <v>1.6664175895475557</v>
      </c>
      <c r="N9083" s="53">
        <f t="shared" si="1560"/>
        <v>9.7268652591625262</v>
      </c>
      <c r="O9083">
        <f t="shared" si="1561"/>
        <v>0.74756858186330444</v>
      </c>
      <c r="P9083" s="53">
        <f t="shared" si="1562"/>
        <v>11.495632544546529</v>
      </c>
      <c r="Q9083" s="53">
        <v>0.2</v>
      </c>
      <c r="R9083" s="53">
        <f t="shared" si="1563"/>
        <v>4.8650521634679071</v>
      </c>
    </row>
    <row r="9084" spans="2:18" ht="15">
      <c r="B9084" s="84">
        <v>39387</v>
      </c>
      <c r="C9084" s="85">
        <v>0</v>
      </c>
      <c r="D9084" s="86">
        <v>16.5</v>
      </c>
      <c r="E9084" s="87">
        <v>2.1</v>
      </c>
      <c r="F9084" s="96">
        <f t="shared" si="1554"/>
        <v>9.3000000000000007</v>
      </c>
      <c r="G9084" s="96"/>
      <c r="H9084" s="74">
        <f t="shared" si="1555"/>
        <v>305</v>
      </c>
      <c r="I9084" s="53">
        <f t="shared" si="1553"/>
        <v>1.0153982457185289</v>
      </c>
      <c r="J9084" s="53">
        <f t="shared" si="1556"/>
        <v>-0.24680895089479327</v>
      </c>
      <c r="K9084" s="53">
        <f t="shared" si="1557"/>
        <v>1.3035481748675748</v>
      </c>
      <c r="L9084" s="53">
        <f t="shared" si="1558"/>
        <v>15.767683873981852</v>
      </c>
      <c r="M9084" s="93">
        <f t="shared" si="1559"/>
        <v>1.5185109034916224</v>
      </c>
      <c r="N9084" s="53">
        <f t="shared" si="1560"/>
        <v>10.171806071327165</v>
      </c>
      <c r="O9084">
        <f t="shared" si="1561"/>
        <v>0.5906032755586329</v>
      </c>
      <c r="P9084" s="53">
        <f t="shared" si="1562"/>
        <v>8.8300505236178406</v>
      </c>
      <c r="Q9084" s="53">
        <v>0.2</v>
      </c>
      <c r="R9084" s="53">
        <f t="shared" si="1563"/>
        <v>4.7892718598934598</v>
      </c>
    </row>
    <row r="9085" spans="2:18" ht="15">
      <c r="B9085" s="84">
        <v>39388</v>
      </c>
      <c r="C9085" s="85">
        <v>0</v>
      </c>
      <c r="D9085" s="86">
        <v>15.9</v>
      </c>
      <c r="E9085" s="87">
        <v>1.7</v>
      </c>
      <c r="F9085" s="96">
        <f t="shared" si="1554"/>
        <v>8.8000000000000007</v>
      </c>
      <c r="G9085" s="96"/>
      <c r="H9085" s="74">
        <f t="shared" si="1555"/>
        <v>306</v>
      </c>
      <c r="I9085" s="53">
        <f t="shared" si="1553"/>
        <v>1.0159058001902563</v>
      </c>
      <c r="J9085" s="53">
        <f t="shared" si="1556"/>
        <v>-0.25243127556549821</v>
      </c>
      <c r="K9085" s="53">
        <f t="shared" si="1557"/>
        <v>1.2970352258952598</v>
      </c>
      <c r="L9085" s="53">
        <f t="shared" si="1558"/>
        <v>15.545708633651007</v>
      </c>
      <c r="M9085" s="93">
        <f t="shared" si="1559"/>
        <v>1.4592705100240395</v>
      </c>
      <c r="N9085" s="53">
        <f t="shared" si="1560"/>
        <v>9.9587221860940964</v>
      </c>
      <c r="O9085">
        <f t="shared" si="1561"/>
        <v>0.57317208442593315</v>
      </c>
      <c r="P9085" s="53">
        <f t="shared" si="1562"/>
        <v>8.5391257162738565</v>
      </c>
      <c r="Q9085" s="53">
        <v>0.2</v>
      </c>
      <c r="R9085" s="53">
        <f t="shared" si="1563"/>
        <v>4.719024504405029</v>
      </c>
    </row>
    <row r="9086" spans="2:18" ht="15">
      <c r="B9086" s="84">
        <v>39389</v>
      </c>
      <c r="C9086" s="85">
        <v>0</v>
      </c>
      <c r="D9086" s="86">
        <v>17.3</v>
      </c>
      <c r="E9086" s="87">
        <v>2.1</v>
      </c>
      <c r="F9086" s="96">
        <f t="shared" si="1554"/>
        <v>9.7000000000000011</v>
      </c>
      <c r="G9086" s="96"/>
      <c r="H9086" s="74">
        <f t="shared" si="1555"/>
        <v>307</v>
      </c>
      <c r="I9086" s="53">
        <f t="shared" si="1553"/>
        <v>1.0164086478798078</v>
      </c>
      <c r="J9086" s="53">
        <f t="shared" si="1556"/>
        <v>-0.25798568460379556</v>
      </c>
      <c r="K9086" s="53">
        <f t="shared" si="1557"/>
        <v>1.2905706087883901</v>
      </c>
      <c r="L9086" s="53">
        <f t="shared" si="1558"/>
        <v>15.326751673653153</v>
      </c>
      <c r="M9086" s="93">
        <f t="shared" si="1559"/>
        <v>1.5388776149786085</v>
      </c>
      <c r="N9086" s="53">
        <f t="shared" si="1560"/>
        <v>10.158295364519665</v>
      </c>
      <c r="O9086">
        <f t="shared" si="1561"/>
        <v>0.60488028738548616</v>
      </c>
      <c r="P9086" s="53">
        <f t="shared" si="1562"/>
        <v>9.0691372956940839</v>
      </c>
      <c r="Q9086" s="53">
        <v>0.2</v>
      </c>
      <c r="R9086" s="53">
        <f t="shared" si="1563"/>
        <v>4.8047556400613622</v>
      </c>
    </row>
    <row r="9087" spans="2:18" ht="15">
      <c r="B9087" s="84">
        <v>39390</v>
      </c>
      <c r="C9087" s="85">
        <v>0</v>
      </c>
      <c r="D9087" s="86">
        <v>15.8</v>
      </c>
      <c r="E9087" s="87">
        <v>1.8</v>
      </c>
      <c r="F9087" s="96">
        <f t="shared" si="1554"/>
        <v>8.8000000000000007</v>
      </c>
      <c r="G9087" s="96"/>
      <c r="H9087" s="74">
        <f t="shared" si="1555"/>
        <v>308</v>
      </c>
      <c r="I9087" s="53">
        <f t="shared" si="1553"/>
        <v>1.0169066399864619</v>
      </c>
      <c r="J9087" s="53">
        <f t="shared" si="1556"/>
        <v>-0.26347020823283013</v>
      </c>
      <c r="K9087" s="53">
        <f t="shared" si="1557"/>
        <v>1.2841568363660321</v>
      </c>
      <c r="L9087" s="53">
        <f t="shared" si="1558"/>
        <v>15.110892318814727</v>
      </c>
      <c r="M9087" s="93">
        <f t="shared" si="1559"/>
        <v>1.4084299081952534</v>
      </c>
      <c r="N9087" s="53">
        <f t="shared" si="1560"/>
        <v>9.6117629171245866</v>
      </c>
      <c r="O9087">
        <f t="shared" si="1561"/>
        <v>0.57317208442593315</v>
      </c>
      <c r="P9087" s="53">
        <f t="shared" si="1562"/>
        <v>8.5391257162738565</v>
      </c>
      <c r="Q9087" s="53">
        <v>0.2</v>
      </c>
      <c r="R9087" s="53">
        <f t="shared" si="1563"/>
        <v>4.6427140521974106</v>
      </c>
    </row>
    <row r="9088" spans="2:18" ht="15">
      <c r="B9088" s="84">
        <v>39391</v>
      </c>
      <c r="C9088" s="85">
        <v>0</v>
      </c>
      <c r="D9088" s="86">
        <v>15.3</v>
      </c>
      <c r="E9088" s="87">
        <v>0.5</v>
      </c>
      <c r="F9088" s="96">
        <f t="shared" si="1554"/>
        <v>7.9</v>
      </c>
      <c r="G9088" s="96"/>
      <c r="H9088" s="74">
        <f t="shared" si="1555"/>
        <v>309</v>
      </c>
      <c r="I9088" s="53">
        <f t="shared" si="1553"/>
        <v>1.0173996291463423</v>
      </c>
      <c r="J9088" s="53">
        <f t="shared" si="1556"/>
        <v>-0.26888287636813218</v>
      </c>
      <c r="K9088" s="53">
        <f t="shared" si="1557"/>
        <v>1.2777965003575227</v>
      </c>
      <c r="L9088" s="53">
        <f t="shared" si="1558"/>
        <v>14.89820876783244</v>
      </c>
      <c r="M9088" s="93">
        <f t="shared" si="1559"/>
        <v>1.3794231503058301</v>
      </c>
      <c r="N9088" s="53">
        <f t="shared" si="1560"/>
        <v>9.7434740943273592</v>
      </c>
      <c r="O9088">
        <f t="shared" si="1561"/>
        <v>0.5429276807238258</v>
      </c>
      <c r="P9088" s="53">
        <f t="shared" si="1562"/>
        <v>8.0369884225602579</v>
      </c>
      <c r="Q9088" s="53">
        <v>0.2</v>
      </c>
      <c r="R9088" s="53">
        <f t="shared" si="1563"/>
        <v>4.6292847461093727</v>
      </c>
    </row>
    <row r="9089" spans="2:18" ht="15">
      <c r="B9089" s="84">
        <v>39392</v>
      </c>
      <c r="C9089" s="85">
        <v>0</v>
      </c>
      <c r="D9089" s="86">
        <v>14.9</v>
      </c>
      <c r="E9089" s="87">
        <v>5.5</v>
      </c>
      <c r="F9089" s="96">
        <f t="shared" si="1554"/>
        <v>10.199999999999999</v>
      </c>
      <c r="G9089" s="96"/>
      <c r="H9089" s="74">
        <f t="shared" si="1555"/>
        <v>310</v>
      </c>
      <c r="I9089" s="53">
        <f t="shared" si="1553"/>
        <v>1.0178874694760252</v>
      </c>
      <c r="J9089" s="53">
        <f t="shared" si="1556"/>
        <v>-0.27422171961789704</v>
      </c>
      <c r="K9089" s="53">
        <f t="shared" si="1557"/>
        <v>1.2714922714843895</v>
      </c>
      <c r="L9089" s="53">
        <f t="shared" si="1558"/>
        <v>14.688778032712165</v>
      </c>
      <c r="M9089" s="93">
        <f t="shared" si="1559"/>
        <v>1.1808836233547051</v>
      </c>
      <c r="N9089" s="53">
        <f t="shared" si="1560"/>
        <v>7.6559399134014985</v>
      </c>
      <c r="O9089">
        <f t="shared" si="1561"/>
        <v>0.62315026141803342</v>
      </c>
      <c r="P9089" s="53">
        <f t="shared" si="1562"/>
        <v>9.3761251291984262</v>
      </c>
      <c r="Q9089" s="53">
        <v>0.2</v>
      </c>
      <c r="R9089" s="53">
        <f t="shared" si="1563"/>
        <v>4.272645279479768</v>
      </c>
    </row>
    <row r="9090" spans="2:18" ht="15">
      <c r="B9090" s="84">
        <v>39393</v>
      </c>
      <c r="C9090" s="85">
        <v>0</v>
      </c>
      <c r="D9090" s="86">
        <v>14.1</v>
      </c>
      <c r="E9090" s="87">
        <v>-0.7</v>
      </c>
      <c r="F9090" s="96">
        <f t="shared" si="1554"/>
        <v>6.7</v>
      </c>
      <c r="G9090" s="96"/>
      <c r="H9090" s="74">
        <f t="shared" si="1555"/>
        <v>311</v>
      </c>
      <c r="I9090" s="53">
        <f t="shared" si="1553"/>
        <v>1.0183700166157084</v>
      </c>
      <c r="J9090" s="53">
        <f t="shared" si="1556"/>
        <v>-0.27948477034166919</v>
      </c>
      <c r="K9090" s="53">
        <f t="shared" si="1557"/>
        <v>1.2652468992870076</v>
      </c>
      <c r="L9090" s="53">
        <f t="shared" si="1558"/>
        <v>14.482675879656613</v>
      </c>
      <c r="M9090" s="93">
        <f t="shared" si="1559"/>
        <v>1.2783366105444134</v>
      </c>
      <c r="N9090" s="53">
        <f t="shared" si="1560"/>
        <v>9.4717143147205611</v>
      </c>
      <c r="O9090">
        <f t="shared" si="1561"/>
        <v>0.50477958212244722</v>
      </c>
      <c r="P9090" s="53">
        <f t="shared" si="1562"/>
        <v>7.4086074046180963</v>
      </c>
      <c r="Q9090" s="53">
        <v>0.2</v>
      </c>
      <c r="R9090" s="53">
        <f t="shared" si="1563"/>
        <v>4.512082676069797</v>
      </c>
    </row>
    <row r="9091" spans="2:18" ht="15">
      <c r="B9091" s="84">
        <v>39394</v>
      </c>
      <c r="C9091" s="85">
        <v>0</v>
      </c>
      <c r="D9091" s="86">
        <v>16.5</v>
      </c>
      <c r="E9091" s="87">
        <v>-0.2</v>
      </c>
      <c r="F9091" s="96">
        <f t="shared" si="1554"/>
        <v>8.15</v>
      </c>
      <c r="G9091" s="96"/>
      <c r="H9091" s="74">
        <f t="shared" si="1555"/>
        <v>312</v>
      </c>
      <c r="I9091" s="53">
        <f t="shared" si="1553"/>
        <v>1.0188471277719298</v>
      </c>
      <c r="J9091" s="53">
        <f t="shared" si="1556"/>
        <v>-0.28467006376778992</v>
      </c>
      <c r="K9091" s="53">
        <f t="shared" si="1557"/>
        <v>1.2590632116775065</v>
      </c>
      <c r="L9091" s="53">
        <f t="shared" si="1558"/>
        <v>14.279976771613258</v>
      </c>
      <c r="M9091" s="93">
        <f t="shared" si="1559"/>
        <v>1.4181513159810084</v>
      </c>
      <c r="N9091" s="53">
        <f t="shared" si="1560"/>
        <v>9.9205250473048601</v>
      </c>
      <c r="O9091">
        <f t="shared" si="1561"/>
        <v>0.55118542146985872</v>
      </c>
      <c r="P9091" s="53">
        <f t="shared" si="1562"/>
        <v>8.1737502873742969</v>
      </c>
      <c r="Q9091" s="53">
        <v>0.2</v>
      </c>
      <c r="R9091" s="53">
        <f t="shared" si="1563"/>
        <v>4.6799530652248658</v>
      </c>
    </row>
    <row r="9092" spans="2:18" ht="15">
      <c r="B9092" s="84">
        <v>39395</v>
      </c>
      <c r="C9092" s="85">
        <v>0</v>
      </c>
      <c r="D9092" s="86">
        <v>12.6</v>
      </c>
      <c r="E9092" s="87">
        <v>2.9</v>
      </c>
      <c r="F9092" s="96">
        <f t="shared" si="1554"/>
        <v>7.75</v>
      </c>
      <c r="G9092" s="96"/>
      <c r="H9092" s="74">
        <f t="shared" si="1555"/>
        <v>313</v>
      </c>
      <c r="I9092" s="53">
        <f t="shared" si="1553"/>
        <v>1.0193186617598224</v>
      </c>
      <c r="J9092" s="53">
        <f t="shared" si="1556"/>
        <v>-0.28977563916981031</v>
      </c>
      <c r="K9092" s="53">
        <f t="shared" si="1557"/>
        <v>1.2529441142002091</v>
      </c>
      <c r="L9092" s="53">
        <f t="shared" si="1558"/>
        <v>14.080753812694676</v>
      </c>
      <c r="M9092" s="93">
        <f t="shared" si="1559"/>
        <v>1.04930598629556</v>
      </c>
      <c r="N9092" s="53">
        <f t="shared" si="1560"/>
        <v>7.4552239495979267</v>
      </c>
      <c r="O9092">
        <f t="shared" si="1561"/>
        <v>0.53802519111168612</v>
      </c>
      <c r="P9092" s="53">
        <f t="shared" si="1562"/>
        <v>7.9559174437558609</v>
      </c>
      <c r="Q9092" s="53">
        <v>0.2</v>
      </c>
      <c r="R9092" s="53">
        <f t="shared" si="1563"/>
        <v>4.1221620723176473</v>
      </c>
    </row>
    <row r="9093" spans="2:18" ht="15">
      <c r="B9093" s="84">
        <v>39396</v>
      </c>
      <c r="C9093" s="85">
        <v>0</v>
      </c>
      <c r="D9093" s="86">
        <v>12.2</v>
      </c>
      <c r="E9093" s="87">
        <v>1.7</v>
      </c>
      <c r="F9093" s="96">
        <f t="shared" si="1554"/>
        <v>6.9499999999999993</v>
      </c>
      <c r="G9093" s="96"/>
      <c r="H9093" s="74">
        <f t="shared" si="1555"/>
        <v>314</v>
      </c>
      <c r="I9093" s="53">
        <f t="shared" si="1553"/>
        <v>1.0197844790448929</v>
      </c>
      <c r="J9093" s="53">
        <f t="shared" si="1556"/>
        <v>-0.29479954110186718</v>
      </c>
      <c r="K9093" s="53">
        <f t="shared" si="1557"/>
        <v>1.2468925889808187</v>
      </c>
      <c r="L9093" s="53">
        <f t="shared" si="1558"/>
        <v>13.885078694683791</v>
      </c>
      <c r="M9093" s="93">
        <f t="shared" si="1559"/>
        <v>1.042839978104132</v>
      </c>
      <c r="N9093" s="53">
        <f t="shared" si="1560"/>
        <v>7.6487755407648175</v>
      </c>
      <c r="O9093">
        <f t="shared" si="1561"/>
        <v>0.51252748429196004</v>
      </c>
      <c r="P9093" s="53">
        <f t="shared" si="1562"/>
        <v>7.5357686343487353</v>
      </c>
      <c r="Q9093" s="53">
        <v>0.2</v>
      </c>
      <c r="R9093" s="53">
        <f t="shared" si="1563"/>
        <v>4.1281201022869185</v>
      </c>
    </row>
    <row r="9094" spans="2:18" ht="15">
      <c r="B9094" s="84">
        <v>39397</v>
      </c>
      <c r="C9094" s="85">
        <v>0</v>
      </c>
      <c r="D9094" s="86">
        <v>13.5</v>
      </c>
      <c r="E9094" s="87">
        <v>1.3</v>
      </c>
      <c r="F9094" s="96">
        <f t="shared" si="1554"/>
        <v>7.4</v>
      </c>
      <c r="G9094" s="96"/>
      <c r="H9094" s="74">
        <f t="shared" si="1555"/>
        <v>315</v>
      </c>
      <c r="I9094" s="53">
        <f t="shared" si="1553"/>
        <v>1.0202444417843124</v>
      </c>
      <c r="J9094" s="53">
        <f t="shared" si="1556"/>
        <v>-0.29973982069280281</v>
      </c>
      <c r="K9094" s="53">
        <f t="shared" si="1557"/>
        <v>1.2409116933456585</v>
      </c>
      <c r="L9094" s="53">
        <f t="shared" si="1558"/>
        <v>13.693021645835916</v>
      </c>
      <c r="M9094" s="93">
        <f t="shared" si="1559"/>
        <v>1.1287018174569881</v>
      </c>
      <c r="N9094" s="53">
        <f t="shared" si="1560"/>
        <v>8.1307036374161772</v>
      </c>
      <c r="O9094">
        <f t="shared" si="1561"/>
        <v>0.52673647299531223</v>
      </c>
      <c r="P9094" s="53">
        <f t="shared" si="1562"/>
        <v>7.7695902650483699</v>
      </c>
      <c r="Q9094" s="53">
        <v>0.2</v>
      </c>
      <c r="R9094" s="53">
        <f t="shared" si="1563"/>
        <v>4.2537038500980939</v>
      </c>
    </row>
    <row r="9095" spans="2:18" ht="15">
      <c r="B9095" s="84">
        <v>39398</v>
      </c>
      <c r="C9095" s="85">
        <v>0</v>
      </c>
      <c r="D9095" s="86">
        <v>12.6</v>
      </c>
      <c r="E9095" s="87">
        <v>0.5</v>
      </c>
      <c r="F9095" s="96">
        <f t="shared" si="1554"/>
        <v>6.55</v>
      </c>
      <c r="G9095" s="96"/>
      <c r="H9095" s="74">
        <f t="shared" si="1555"/>
        <v>316</v>
      </c>
      <c r="I9095" s="53">
        <f t="shared" si="1553"/>
        <v>1.020698413867706</v>
      </c>
      <c r="J9095" s="53">
        <f t="shared" si="1556"/>
        <v>-0.30459453699858596</v>
      </c>
      <c r="K9095" s="53">
        <f t="shared" si="1557"/>
        <v>1.2350045580925202</v>
      </c>
      <c r="L9095" s="53">
        <f t="shared" si="1558"/>
        <v>13.504651382186657</v>
      </c>
      <c r="M9095" s="93">
        <f t="shared" si="1559"/>
        <v>1.0712097126504128</v>
      </c>
      <c r="N9095" s="53">
        <f t="shared" si="1560"/>
        <v>7.9859205289849164</v>
      </c>
      <c r="O9095">
        <f t="shared" si="1561"/>
        <v>0.50018025396519927</v>
      </c>
      <c r="P9095" s="53">
        <f t="shared" si="1562"/>
        <v>7.333235877891366</v>
      </c>
      <c r="Q9095" s="53">
        <v>0.2</v>
      </c>
      <c r="R9095" s="53">
        <f t="shared" si="1563"/>
        <v>4.1827234078404008</v>
      </c>
    </row>
    <row r="9096" spans="2:18" ht="15">
      <c r="B9096" s="84">
        <v>39399</v>
      </c>
      <c r="C9096" s="85">
        <v>0</v>
      </c>
      <c r="D9096" s="86">
        <v>10.5</v>
      </c>
      <c r="E9096" s="87">
        <v>-3.3</v>
      </c>
      <c r="F9096" s="96">
        <f t="shared" si="1554"/>
        <v>3.6</v>
      </c>
      <c r="G9096" s="96"/>
      <c r="H9096" s="74">
        <f t="shared" si="1555"/>
        <v>317</v>
      </c>
      <c r="I9096" s="53">
        <f t="shared" si="1553"/>
        <v>1.0211462609574309</v>
      </c>
      <c r="J9096" s="53">
        <f t="shared" si="1556"/>
        <v>-0.3093617584123764</v>
      </c>
      <c r="K9096" s="53">
        <f t="shared" si="1557"/>
        <v>1.2291743853950863</v>
      </c>
      <c r="L9096" s="53">
        <f t="shared" si="1558"/>
        <v>13.320035061569568</v>
      </c>
      <c r="M9096" s="93">
        <f t="shared" si="1559"/>
        <v>0.99164941063346801</v>
      </c>
      <c r="N9096" s="53">
        <f t="shared" si="1560"/>
        <v>8.4118947973930425</v>
      </c>
      <c r="O9096">
        <f t="shared" si="1561"/>
        <v>0.41688826962124098</v>
      </c>
      <c r="P9096" s="53">
        <f t="shared" si="1562"/>
        <v>5.9838281615334532</v>
      </c>
      <c r="Q9096" s="53">
        <v>0.2</v>
      </c>
      <c r="R9096" s="53">
        <f t="shared" si="1563"/>
        <v>4.1286700276815145</v>
      </c>
    </row>
    <row r="9097" spans="2:18" ht="15">
      <c r="B9097" s="84">
        <v>39400</v>
      </c>
      <c r="C9097" s="85">
        <v>0</v>
      </c>
      <c r="D9097" s="86">
        <v>10.7</v>
      </c>
      <c r="E9097" s="87">
        <v>-2.2999999999999998</v>
      </c>
      <c r="F9097" s="96">
        <f t="shared" si="1554"/>
        <v>4.1999999999999993</v>
      </c>
      <c r="G9097" s="96"/>
      <c r="H9097" s="74">
        <f t="shared" si="1555"/>
        <v>318</v>
      </c>
      <c r="I9097" s="53">
        <f t="shared" si="1553"/>
        <v>1.0215878505283278</v>
      </c>
      <c r="J9097" s="53">
        <f t="shared" si="1556"/>
        <v>-0.31403956413128459</v>
      </c>
      <c r="K9097" s="53">
        <f t="shared" si="1557"/>
        <v>1.2234244463235751</v>
      </c>
      <c r="L9097" s="53">
        <f t="shared" si="1558"/>
        <v>13.139238240542905</v>
      </c>
      <c r="M9097" s="93">
        <f t="shared" si="1559"/>
        <v>0.97603191293111702</v>
      </c>
      <c r="N9097" s="53">
        <f t="shared" si="1560"/>
        <v>8.0536135234584982</v>
      </c>
      <c r="O9097">
        <f t="shared" si="1561"/>
        <v>0.43276634430881006</v>
      </c>
      <c r="P9097" s="53">
        <f t="shared" si="1562"/>
        <v>6.2386985083413293</v>
      </c>
      <c r="Q9097" s="53">
        <v>0.2</v>
      </c>
      <c r="R9097" s="53">
        <f t="shared" si="1563"/>
        <v>4.0831731979527195</v>
      </c>
    </row>
    <row r="9098" spans="2:18" ht="15">
      <c r="B9098" s="84">
        <v>39401</v>
      </c>
      <c r="C9098" s="85">
        <v>0</v>
      </c>
      <c r="D9098" s="86">
        <v>9</v>
      </c>
      <c r="E9098" s="87">
        <v>-2.2999999999999998</v>
      </c>
      <c r="F9098" s="96">
        <f t="shared" si="1554"/>
        <v>3.35</v>
      </c>
      <c r="G9098" s="96"/>
      <c r="H9098" s="74">
        <f t="shared" si="1555"/>
        <v>319</v>
      </c>
      <c r="I9098" s="53">
        <f t="shared" ref="I9098:I9161" si="1564">1+0.0334*COS($I$7*H9098-0.0552)</f>
        <v>1.0220230519069382</v>
      </c>
      <c r="J9098" s="53">
        <f t="shared" si="1556"/>
        <v>-0.3186260456786566</v>
      </c>
      <c r="K9098" s="53">
        <f t="shared" si="1557"/>
        <v>1.2177580779650874</v>
      </c>
      <c r="L9098" s="53">
        <f t="shared" si="1558"/>
        <v>12.962324834415274</v>
      </c>
      <c r="M9098" s="93">
        <f t="shared" si="1559"/>
        <v>0.86304207238447117</v>
      </c>
      <c r="N9098" s="53">
        <f t="shared" si="1560"/>
        <v>7.4074894863185197</v>
      </c>
      <c r="O9098">
        <f t="shared" si="1561"/>
        <v>0.41042479598182519</v>
      </c>
      <c r="P9098" s="53">
        <f t="shared" si="1562"/>
        <v>5.8804158749253173</v>
      </c>
      <c r="Q9098" s="53">
        <v>0.2</v>
      </c>
      <c r="R9098" s="53">
        <f t="shared" si="1563"/>
        <v>3.9033558322636415</v>
      </c>
    </row>
    <row r="9099" spans="2:18" ht="15">
      <c r="B9099" s="84">
        <v>39402</v>
      </c>
      <c r="C9099" s="85">
        <v>0</v>
      </c>
      <c r="D9099" s="86">
        <v>7.7</v>
      </c>
      <c r="E9099" s="87">
        <v>-4.5</v>
      </c>
      <c r="F9099" s="96">
        <f t="shared" si="1554"/>
        <v>1.6</v>
      </c>
      <c r="G9099" s="96"/>
      <c r="H9099" s="74">
        <f t="shared" si="1555"/>
        <v>320</v>
      </c>
      <c r="I9099" s="53">
        <f t="shared" si="1564"/>
        <v>1.0224517363101726</v>
      </c>
      <c r="J9099" s="53">
        <f t="shared" si="1556"/>
        <v>-0.32311930848040749</v>
      </c>
      <c r="K9099" s="53">
        <f t="shared" si="1557"/>
        <v>1.2121786801282579</v>
      </c>
      <c r="L9099" s="53">
        <f t="shared" si="1558"/>
        <v>12.789357080551207</v>
      </c>
      <c r="M9099" s="93">
        <f t="shared" si="1559"/>
        <v>0.81157718917560728</v>
      </c>
      <c r="N9099" s="53">
        <f t="shared" si="1560"/>
        <v>7.5941216500358477</v>
      </c>
      <c r="O9099">
        <f t="shared" si="1561"/>
        <v>0.36759125336207227</v>
      </c>
      <c r="P9099" s="53">
        <f t="shared" si="1562"/>
        <v>5.2002563179577894</v>
      </c>
      <c r="Q9099" s="53">
        <v>0.2</v>
      </c>
      <c r="R9099" s="53">
        <f t="shared" si="1563"/>
        <v>3.8519173458736398</v>
      </c>
    </row>
    <row r="9100" spans="2:18" ht="15">
      <c r="B9100" s="84">
        <v>39403</v>
      </c>
      <c r="C9100" s="85">
        <v>0</v>
      </c>
      <c r="D9100" s="86">
        <v>7.5</v>
      </c>
      <c r="E9100" s="87">
        <v>-3.5</v>
      </c>
      <c r="F9100" s="96">
        <f t="shared" si="1554"/>
        <v>2</v>
      </c>
      <c r="G9100" s="96"/>
      <c r="H9100" s="74">
        <f t="shared" si="1555"/>
        <v>321</v>
      </c>
      <c r="I9100" s="53">
        <f t="shared" si="1564"/>
        <v>1.0228737768834191</v>
      </c>
      <c r="J9100" s="53">
        <f t="shared" si="1556"/>
        <v>-0.32751747349366472</v>
      </c>
      <c r="K9100" s="53">
        <f t="shared" si="1557"/>
        <v>1.2066897116181678</v>
      </c>
      <c r="L9100" s="53">
        <f t="shared" si="1558"/>
        <v>12.620395505124998</v>
      </c>
      <c r="M9100" s="93">
        <f t="shared" si="1559"/>
        <v>0.77612910822454539</v>
      </c>
      <c r="N9100" s="53">
        <f t="shared" si="1560"/>
        <v>7.1157098213858623</v>
      </c>
      <c r="O9100">
        <f t="shared" si="1561"/>
        <v>0.37701905417423626</v>
      </c>
      <c r="P9100" s="53">
        <f t="shared" si="1562"/>
        <v>5.3491713880855905</v>
      </c>
      <c r="Q9100" s="53">
        <v>0.2</v>
      </c>
      <c r="R9100" s="53">
        <f t="shared" si="1563"/>
        <v>3.7731727654891167</v>
      </c>
    </row>
    <row r="9101" spans="2:18" ht="15">
      <c r="B9101" s="84">
        <v>39404</v>
      </c>
      <c r="C9101" s="85">
        <v>0</v>
      </c>
      <c r="D9101" s="86">
        <v>7.3</v>
      </c>
      <c r="E9101" s="87">
        <v>-3.8</v>
      </c>
      <c r="F9101" s="96">
        <f t="shared" si="1554"/>
        <v>1.75</v>
      </c>
      <c r="G9101" s="96"/>
      <c r="H9101" s="74">
        <f t="shared" si="1555"/>
        <v>322</v>
      </c>
      <c r="I9101" s="53">
        <f t="shared" si="1564"/>
        <v>1.0232890487380821</v>
      </c>
      <c r="J9101" s="53">
        <f t="shared" si="1556"/>
        <v>-0.33181867888566741</v>
      </c>
      <c r="K9101" s="53">
        <f t="shared" si="1557"/>
        <v>1.2012946860691214</v>
      </c>
      <c r="L9101" s="53">
        <f t="shared" si="1558"/>
        <v>12.455498893477454</v>
      </c>
      <c r="M9101" s="93">
        <f t="shared" si="1559"/>
        <v>0.75974675210182818</v>
      </c>
      <c r="N9101" s="53">
        <f t="shared" si="1560"/>
        <v>7.0545860989114928</v>
      </c>
      <c r="O9101">
        <f t="shared" si="1561"/>
        <v>0.37110211900940471</v>
      </c>
      <c r="P9101" s="53">
        <f t="shared" si="1562"/>
        <v>5.2556579543781679</v>
      </c>
      <c r="Q9101" s="53">
        <v>0.2</v>
      </c>
      <c r="R9101" s="53">
        <f t="shared" si="1563"/>
        <v>3.7474611636603283</v>
      </c>
    </row>
    <row r="9102" spans="2:18" ht="15">
      <c r="B9102" s="84">
        <v>39405</v>
      </c>
      <c r="C9102" s="85">
        <v>0</v>
      </c>
      <c r="D9102" s="86">
        <v>7.9</v>
      </c>
      <c r="E9102" s="87">
        <v>-3.7</v>
      </c>
      <c r="F9102" s="96">
        <f t="shared" si="1554"/>
        <v>2.1</v>
      </c>
      <c r="G9102" s="96"/>
      <c r="H9102" s="74">
        <f t="shared" si="1555"/>
        <v>323</v>
      </c>
      <c r="I9102" s="53">
        <f t="shared" si="1564"/>
        <v>1.0236974289885385</v>
      </c>
      <c r="J9102" s="53">
        <f t="shared" si="1556"/>
        <v>-0.33602108176058221</v>
      </c>
      <c r="K9102" s="53">
        <f t="shared" si="1557"/>
        <v>1.1959971673247867</v>
      </c>
      <c r="L9102" s="53">
        <f t="shared" si="1558"/>
        <v>12.294724264213732</v>
      </c>
      <c r="M9102" s="93">
        <f t="shared" si="1559"/>
        <v>0.78036959109248294</v>
      </c>
      <c r="N9102" s="53">
        <f t="shared" si="1560"/>
        <v>7.1186347317660799</v>
      </c>
      <c r="O9102">
        <f t="shared" si="1561"/>
        <v>0.37940893199992881</v>
      </c>
      <c r="P9102" s="53">
        <f t="shared" si="1562"/>
        <v>5.3869926768558569</v>
      </c>
      <c r="Q9102" s="53">
        <v>0.2</v>
      </c>
      <c r="R9102" s="53">
        <f t="shared" si="1563"/>
        <v>3.7789484683252219</v>
      </c>
    </row>
    <row r="9103" spans="2:18" ht="15">
      <c r="B9103" s="84">
        <v>39406</v>
      </c>
      <c r="C9103" s="85">
        <v>0</v>
      </c>
      <c r="D9103" s="86">
        <v>3.7</v>
      </c>
      <c r="E9103" s="87">
        <v>-3.8</v>
      </c>
      <c r="F9103" s="96">
        <f t="shared" ref="F9103:F9166" si="1565">0.5*(D9103+E9103)</f>
        <v>-4.9999999999999822E-2</v>
      </c>
      <c r="G9103" s="96"/>
      <c r="H9103" s="74">
        <f t="shared" ref="H9103:H9166" si="1566">B9103-DATE(YEAR(B9103),1,0)</f>
        <v>324</v>
      </c>
      <c r="I9103" s="53">
        <f t="shared" si="1564"/>
        <v>1.0240987967885025</v>
      </c>
      <c r="J9103" s="53">
        <f t="shared" ref="J9103:J9166" si="1567">ASIN(0.39785*SIN(4.869+$I$7*H9103+0.03345*SIN(6.224+$I$7*H9103)))</f>
        <v>-0.34012285993158092</v>
      </c>
      <c r="K9103" s="53">
        <f t="shared" ref="K9103:K9166" si="1568">ACOS(-TAN(J9103)*TAN($E$7*$I$8))</f>
        <v>1.190800764357423</v>
      </c>
      <c r="L9103" s="53">
        <f t="shared" ref="L9103:L9166" si="1569">117.5*I9103*((K9103*SIN($E$7*$I$8)*SIN(J9103)+COS($E$7*$I$8)*COS(J9103)*SIN(K9103))/PI())</f>
        <v>12.138126847161859</v>
      </c>
      <c r="M9103" s="93">
        <f t="shared" ref="M9103:M9166" si="1570">0.0023*L9103/2.456*(0.5*(D9103+E9103)+17.8)*SQRT(D9103-E9103)</f>
        <v>0.55256087958677813</v>
      </c>
      <c r="N9103" s="53">
        <f t="shared" ref="N9103:N9166" si="1571">0.17*L9103*SQRT(D9103-E9103)</f>
        <v>5.6510769980421705</v>
      </c>
      <c r="O9103">
        <f t="shared" ref="O9103:O9166" si="1572">5336/(F9103+273.15)^2*EXP(21.07-5336/(F9103+273.15))</f>
        <v>0.33085501932896089</v>
      </c>
      <c r="P9103" s="53">
        <f t="shared" ref="P9103:P9166" si="1573">EXP(21.07-5336/(F9103+273.15))</f>
        <v>4.6245055712469405</v>
      </c>
      <c r="Q9103" s="53">
        <v>0.2</v>
      </c>
      <c r="R9103" s="53">
        <f t="shared" ref="R9103:R9166" si="1574">(O9103*N9103*0.6+$L$8*6.43*(1+0.536*Q9103)*P9103*(1- G9103/100))/($O$7*(O9103+$L$8))</f>
        <v>3.36424556704144</v>
      </c>
    </row>
    <row r="9104" spans="2:18" ht="15">
      <c r="B9104" s="84">
        <v>39407</v>
      </c>
      <c r="C9104" s="85">
        <v>0</v>
      </c>
      <c r="D9104" s="86">
        <v>5.3</v>
      </c>
      <c r="E9104" s="87">
        <v>-1.9</v>
      </c>
      <c r="F9104" s="96">
        <f t="shared" si="1565"/>
        <v>1.7</v>
      </c>
      <c r="G9104" s="96"/>
      <c r="H9104" s="74">
        <f t="shared" si="1566"/>
        <v>325</v>
      </c>
      <c r="I9104" s="53">
        <f t="shared" si="1564"/>
        <v>1.0244930333667843</v>
      </c>
      <c r="J9104" s="53">
        <f t="shared" si="1567"/>
        <v>-0.34412221373519702</v>
      </c>
      <c r="K9104" s="53">
        <f t="shared" si="1568"/>
        <v>1.1857091257204355</v>
      </c>
      <c r="L9104" s="53">
        <f t="shared" si="1569"/>
        <v>11.985760065291743</v>
      </c>
      <c r="M9104" s="93">
        <f t="shared" si="1570"/>
        <v>0.58730799474897077</v>
      </c>
      <c r="N9104" s="53">
        <f t="shared" si="1571"/>
        <v>5.4673987506709105</v>
      </c>
      <c r="O9104">
        <f t="shared" si="1572"/>
        <v>0.36992857132981116</v>
      </c>
      <c r="P9104" s="53">
        <f t="shared" si="1573"/>
        <v>5.2371322007262195</v>
      </c>
      <c r="Q9104" s="53">
        <v>0.2</v>
      </c>
      <c r="R9104" s="53">
        <f t="shared" si="1574"/>
        <v>3.414283215387949</v>
      </c>
    </row>
    <row r="9105" spans="2:18" ht="15">
      <c r="B9105" s="84">
        <v>39408</v>
      </c>
      <c r="C9105" s="85">
        <v>2.6</v>
      </c>
      <c r="D9105" s="86">
        <v>4</v>
      </c>
      <c r="E9105" s="87">
        <v>2.2999999999999998</v>
      </c>
      <c r="F9105" s="96">
        <f t="shared" si="1565"/>
        <v>3.15</v>
      </c>
      <c r="G9105" s="96"/>
      <c r="H9105" s="74">
        <f t="shared" si="1566"/>
        <v>326</v>
      </c>
      <c r="I9105" s="53">
        <f t="shared" si="1564"/>
        <v>1.0248800220624379</v>
      </c>
      <c r="J9105" s="53">
        <f t="shared" si="1567"/>
        <v>-0.34801736788468596</v>
      </c>
      <c r="K9105" s="53">
        <f t="shared" si="1568"/>
        <v>1.1807259335312856</v>
      </c>
      <c r="L9105" s="53">
        <f t="shared" si="1569"/>
        <v>11.837675520670564</v>
      </c>
      <c r="M9105" s="93">
        <f t="shared" si="1570"/>
        <v>0.30281291436236579</v>
      </c>
      <c r="N9105" s="53">
        <f t="shared" si="1571"/>
        <v>2.6238548926963783</v>
      </c>
      <c r="O9105">
        <f t="shared" si="1572"/>
        <v>0.40531751398559418</v>
      </c>
      <c r="P9105" s="53">
        <f t="shared" si="1573"/>
        <v>5.7988425795087863</v>
      </c>
      <c r="Q9105" s="53">
        <v>0.2</v>
      </c>
      <c r="R9105" s="53">
        <f t="shared" si="1574"/>
        <v>2.8837541874034689</v>
      </c>
    </row>
    <row r="9106" spans="2:18" ht="15">
      <c r="B9106" s="84">
        <v>39409</v>
      </c>
      <c r="C9106" s="85">
        <v>17</v>
      </c>
      <c r="D9106" s="86">
        <v>6.4</v>
      </c>
      <c r="E9106" s="87">
        <v>3.1</v>
      </c>
      <c r="F9106" s="96">
        <f t="shared" si="1565"/>
        <v>4.75</v>
      </c>
      <c r="G9106" s="96"/>
      <c r="H9106" s="74">
        <f t="shared" si="1566"/>
        <v>327</v>
      </c>
      <c r="I9106" s="53">
        <f t="shared" si="1564"/>
        <v>1.0252596483592822</v>
      </c>
      <c r="J9106" s="53">
        <f t="shared" si="1567"/>
        <v>-0.3518065733587763</v>
      </c>
      <c r="K9106" s="53">
        <f t="shared" si="1568"/>
        <v>1.1758548969849183</v>
      </c>
      <c r="L9106" s="53">
        <f t="shared" si="1569"/>
        <v>11.69392298450672</v>
      </c>
      <c r="M9106" s="93">
        <f t="shared" si="1570"/>
        <v>0.44860407984831541</v>
      </c>
      <c r="N9106" s="53">
        <f t="shared" si="1571"/>
        <v>3.6113212266127186</v>
      </c>
      <c r="O9106">
        <f t="shared" si="1572"/>
        <v>0.44778477307652537</v>
      </c>
      <c r="P9106" s="53">
        <f t="shared" si="1573"/>
        <v>6.4808294690612556</v>
      </c>
      <c r="Q9106" s="53">
        <v>0.2</v>
      </c>
      <c r="R9106" s="53">
        <f t="shared" si="1574"/>
        <v>3.160655812414821</v>
      </c>
    </row>
    <row r="9107" spans="2:18" ht="15">
      <c r="B9107" s="84">
        <v>39410</v>
      </c>
      <c r="C9107" s="85">
        <v>37.4</v>
      </c>
      <c r="D9107" s="86">
        <v>7</v>
      </c>
      <c r="E9107" s="87">
        <v>5.3</v>
      </c>
      <c r="F9107" s="96">
        <f t="shared" si="1565"/>
        <v>6.15</v>
      </c>
      <c r="G9107" s="96"/>
      <c r="H9107" s="74">
        <f t="shared" si="1566"/>
        <v>328</v>
      </c>
      <c r="I9107" s="53">
        <f t="shared" si="1564"/>
        <v>1.0256317999197884</v>
      </c>
      <c r="J9107" s="53">
        <f t="shared" si="1567"/>
        <v>-0.35548810932188296</v>
      </c>
      <c r="K9107" s="53">
        <f t="shared" si="1568"/>
        <v>1.171099745401277</v>
      </c>
      <c r="L9107" s="53">
        <f t="shared" si="1569"/>
        <v>11.554550391307496</v>
      </c>
      <c r="M9107" s="93">
        <f t="shared" si="1570"/>
        <v>0.33789557386744795</v>
      </c>
      <c r="N9107" s="53">
        <f t="shared" si="1571"/>
        <v>2.561099391869599</v>
      </c>
      <c r="O9107">
        <f t="shared" si="1572"/>
        <v>0.48809438582775533</v>
      </c>
      <c r="P9107" s="53">
        <f t="shared" si="1573"/>
        <v>7.1355895831897636</v>
      </c>
      <c r="Q9107" s="53">
        <v>0.2</v>
      </c>
      <c r="R9107" s="53">
        <f t="shared" si="1574"/>
        <v>2.9915365984219928</v>
      </c>
    </row>
    <row r="9108" spans="2:18" ht="15">
      <c r="B9108" s="84">
        <v>39411</v>
      </c>
      <c r="C9108" s="85">
        <v>15.4</v>
      </c>
      <c r="D9108" s="86">
        <v>11.7</v>
      </c>
      <c r="E9108" s="87">
        <v>4.5</v>
      </c>
      <c r="F9108" s="96">
        <f t="shared" si="1565"/>
        <v>8.1</v>
      </c>
      <c r="G9108" s="96"/>
      <c r="H9108" s="74">
        <f t="shared" si="1566"/>
        <v>329</v>
      </c>
      <c r="I9108" s="53">
        <f t="shared" si="1564"/>
        <v>1.0259963666183221</v>
      </c>
      <c r="J9108" s="53">
        <f t="shared" si="1567"/>
        <v>-0.35906028507154886</v>
      </c>
      <c r="K9108" s="53">
        <f t="shared" si="1568"/>
        <v>1.1664642208141567</v>
      </c>
      <c r="L9108" s="53">
        <f t="shared" si="1569"/>
        <v>11.419603837146985</v>
      </c>
      <c r="M9108" s="93">
        <f t="shared" si="1570"/>
        <v>0.74321852094264584</v>
      </c>
      <c r="N9108" s="53">
        <f t="shared" si="1571"/>
        <v>5.2091421330195322</v>
      </c>
      <c r="O9108">
        <f t="shared" si="1572"/>
        <v>0.54952513539295056</v>
      </c>
      <c r="P9108" s="53">
        <f t="shared" si="1573"/>
        <v>8.1462325417178487</v>
      </c>
      <c r="Q9108" s="53">
        <v>0.2</v>
      </c>
      <c r="R9108" s="53">
        <f t="shared" si="1574"/>
        <v>3.6458700034326599</v>
      </c>
    </row>
    <row r="9109" spans="2:18" ht="15">
      <c r="B9109" s="84">
        <v>39412</v>
      </c>
      <c r="C9109" s="85">
        <v>0</v>
      </c>
      <c r="D9109" s="86">
        <v>12.9</v>
      </c>
      <c r="E9109" s="87">
        <v>2.6</v>
      </c>
      <c r="F9109" s="96">
        <f t="shared" si="1565"/>
        <v>7.75</v>
      </c>
      <c r="G9109" s="96"/>
      <c r="H9109" s="74">
        <f t="shared" si="1566"/>
        <v>330</v>
      </c>
      <c r="I9109" s="53">
        <f t="shared" si="1564"/>
        <v>1.0263532405737323</v>
      </c>
      <c r="J9109" s="53">
        <f t="shared" si="1567"/>
        <v>-0.3625214420085765</v>
      </c>
      <c r="K9109" s="53">
        <f t="shared" si="1568"/>
        <v>1.1619520701125954</v>
      </c>
      <c r="L9109" s="53">
        <f t="shared" si="1569"/>
        <v>11.289127582010664</v>
      </c>
      <c r="M9109" s="93">
        <f t="shared" si="1570"/>
        <v>0.86690073574137549</v>
      </c>
      <c r="N9109" s="53">
        <f t="shared" si="1571"/>
        <v>6.1592511730917909</v>
      </c>
      <c r="O9109">
        <f t="shared" si="1572"/>
        <v>0.53802519111168612</v>
      </c>
      <c r="P9109" s="53">
        <f t="shared" si="1573"/>
        <v>7.9559174437558609</v>
      </c>
      <c r="Q9109" s="53">
        <v>0.2</v>
      </c>
      <c r="R9109" s="53">
        <f t="shared" si="1574"/>
        <v>3.8390099806433682</v>
      </c>
    </row>
    <row r="9110" spans="2:18" ht="15">
      <c r="B9110" s="84">
        <v>39413</v>
      </c>
      <c r="C9110" s="85">
        <v>0</v>
      </c>
      <c r="D9110" s="86">
        <v>10.9</v>
      </c>
      <c r="E9110" s="87">
        <v>-1.5</v>
      </c>
      <c r="F9110" s="96">
        <f t="shared" si="1565"/>
        <v>4.7</v>
      </c>
      <c r="G9110" s="96"/>
      <c r="H9110" s="74">
        <f t="shared" si="1566"/>
        <v>331</v>
      </c>
      <c r="I9110" s="53">
        <f t="shared" si="1564"/>
        <v>1.0267023161812738</v>
      </c>
      <c r="J9110" s="53">
        <f t="shared" si="1567"/>
        <v>-0.36586995562498681</v>
      </c>
      <c r="K9110" s="53">
        <f t="shared" si="1568"/>
        <v>1.1575670367502422</v>
      </c>
      <c r="L9110" s="53">
        <f t="shared" si="1569"/>
        <v>11.16316405615237</v>
      </c>
      <c r="M9110" s="93">
        <f t="shared" si="1570"/>
        <v>0.82828565803337073</v>
      </c>
      <c r="N9110" s="53">
        <f t="shared" si="1571"/>
        <v>6.6826246945331977</v>
      </c>
      <c r="O9110">
        <f t="shared" si="1572"/>
        <v>0.44640082754923571</v>
      </c>
      <c r="P9110" s="53">
        <f t="shared" si="1573"/>
        <v>6.4584748446994258</v>
      </c>
      <c r="Q9110" s="53">
        <v>0.2</v>
      </c>
      <c r="R9110" s="53">
        <f t="shared" si="1574"/>
        <v>3.8150593807010482</v>
      </c>
    </row>
    <row r="9111" spans="2:18" ht="15">
      <c r="B9111" s="84">
        <v>39414</v>
      </c>
      <c r="C9111" s="85">
        <v>0</v>
      </c>
      <c r="D9111" s="86">
        <v>8.3000000000000007</v>
      </c>
      <c r="E9111" s="87">
        <v>-3.3</v>
      </c>
      <c r="F9111" s="96">
        <f t="shared" si="1565"/>
        <v>2.5000000000000004</v>
      </c>
      <c r="G9111" s="96"/>
      <c r="H9111" s="74">
        <f t="shared" si="1566"/>
        <v>332</v>
      </c>
      <c r="I9111" s="53">
        <f t="shared" si="1564"/>
        <v>1.0270434901438583</v>
      </c>
      <c r="J9111" s="53">
        <f t="shared" si="1567"/>
        <v>-0.36910423750469384</v>
      </c>
      <c r="K9111" s="53">
        <f t="shared" si="1568"/>
        <v>1.15331285204249</v>
      </c>
      <c r="L9111" s="53">
        <f t="shared" si="1569"/>
        <v>11.041753870365781</v>
      </c>
      <c r="M9111" s="93">
        <f t="shared" si="1570"/>
        <v>0.71492843091004921</v>
      </c>
      <c r="N9111" s="53">
        <f t="shared" si="1571"/>
        <v>6.3931659557413516</v>
      </c>
      <c r="O9111">
        <f t="shared" si="1572"/>
        <v>0.38910203313511127</v>
      </c>
      <c r="P9111" s="53">
        <f t="shared" si="1573"/>
        <v>5.5406877114500723</v>
      </c>
      <c r="Q9111" s="53">
        <v>0.2</v>
      </c>
      <c r="R9111" s="53">
        <f t="shared" si="1574"/>
        <v>3.6472404799111309</v>
      </c>
    </row>
    <row r="9112" spans="2:18" ht="15">
      <c r="B9112" s="84">
        <v>39415</v>
      </c>
      <c r="C9112" s="85">
        <v>0</v>
      </c>
      <c r="D9112" s="86">
        <v>8.5</v>
      </c>
      <c r="E9112" s="87">
        <v>-3.7</v>
      </c>
      <c r="F9112" s="96">
        <f t="shared" si="1565"/>
        <v>2.4</v>
      </c>
      <c r="G9112" s="96"/>
      <c r="H9112" s="74">
        <f t="shared" si="1566"/>
        <v>333</v>
      </c>
      <c r="I9112" s="53">
        <f t="shared" si="1564"/>
        <v>1.0273766615026212</v>
      </c>
      <c r="J9112" s="53">
        <f t="shared" si="1567"/>
        <v>-0.37222273733148808</v>
      </c>
      <c r="K9112" s="53">
        <f t="shared" si="1568"/>
        <v>1.1491932260757747</v>
      </c>
      <c r="L9112" s="53">
        <f t="shared" si="1569"/>
        <v>10.924935830039601</v>
      </c>
      <c r="M9112" s="93">
        <f t="shared" si="1570"/>
        <v>0.72185447485944587</v>
      </c>
      <c r="N9112" s="53">
        <f t="shared" si="1571"/>
        <v>6.4870572609409365</v>
      </c>
      <c r="O9112">
        <f t="shared" si="1572"/>
        <v>0.38665859313220646</v>
      </c>
      <c r="P9112" s="53">
        <f t="shared" si="1573"/>
        <v>5.5018997927792395</v>
      </c>
      <c r="Q9112" s="53">
        <v>0.2</v>
      </c>
      <c r="R9112" s="53">
        <f t="shared" si="1574"/>
        <v>3.6619543963172441</v>
      </c>
    </row>
    <row r="9113" spans="2:18" ht="15">
      <c r="B9113" s="84">
        <v>39416</v>
      </c>
      <c r="C9113" s="85">
        <v>0</v>
      </c>
      <c r="D9113" s="86">
        <v>9</v>
      </c>
      <c r="E9113" s="87">
        <v>-3.4</v>
      </c>
      <c r="F9113" s="96">
        <f t="shared" si="1565"/>
        <v>2.8</v>
      </c>
      <c r="G9113" s="96"/>
      <c r="H9113" s="74">
        <f t="shared" si="1566"/>
        <v>334</v>
      </c>
      <c r="I9113" s="53">
        <f t="shared" si="1564"/>
        <v>1.0277017316667976</v>
      </c>
      <c r="J9113" s="53">
        <f t="shared" si="1567"/>
        <v>-0.37522394489866523</v>
      </c>
      <c r="K9113" s="53">
        <f t="shared" si="1568"/>
        <v>1.145211838258156</v>
      </c>
      <c r="L9113" s="53">
        <f t="shared" si="1569"/>
        <v>10.812746952832439</v>
      </c>
      <c r="M9113" s="93">
        <f t="shared" si="1570"/>
        <v>0.73453682926952446</v>
      </c>
      <c r="N9113" s="53">
        <f t="shared" si="1571"/>
        <v>6.4728538825793969</v>
      </c>
      <c r="O9113">
        <f t="shared" si="1572"/>
        <v>0.39651390245712709</v>
      </c>
      <c r="P9113" s="53">
        <f t="shared" si="1573"/>
        <v>5.6585270316999727</v>
      </c>
      <c r="Q9113" s="53">
        <v>0.2</v>
      </c>
      <c r="R9113" s="53">
        <f t="shared" si="1574"/>
        <v>3.6788310835336722</v>
      </c>
    </row>
    <row r="9114" spans="2:18" ht="15">
      <c r="B9114" s="84">
        <v>39417</v>
      </c>
      <c r="C9114" s="85">
        <v>0</v>
      </c>
      <c r="D9114" s="86">
        <v>8.6999999999999993</v>
      </c>
      <c r="E9114" s="87">
        <v>-2.7</v>
      </c>
      <c r="F9114" s="96">
        <f t="shared" si="1565"/>
        <v>2.9999999999999996</v>
      </c>
      <c r="G9114" s="96"/>
      <c r="H9114" s="74">
        <f t="shared" si="1566"/>
        <v>335</v>
      </c>
      <c r="I9114" s="53">
        <f t="shared" si="1564"/>
        <v>1.0280186044428956</v>
      </c>
      <c r="J9114" s="53">
        <f t="shared" si="1567"/>
        <v>-0.37810639211441766</v>
      </c>
      <c r="K9114" s="53">
        <f t="shared" si="1568"/>
        <v>1.1413723275450454</v>
      </c>
      <c r="L9114" s="53">
        <f t="shared" si="1569"/>
        <v>10.705222489768387</v>
      </c>
      <c r="M9114" s="93">
        <f t="shared" si="1570"/>
        <v>0.70406204375433135</v>
      </c>
      <c r="N9114" s="53">
        <f t="shared" si="1571"/>
        <v>6.1446485056084539</v>
      </c>
      <c r="O9114">
        <f t="shared" si="1572"/>
        <v>0.40152374789424572</v>
      </c>
      <c r="P9114" s="53">
        <f t="shared" si="1573"/>
        <v>5.738329876349705</v>
      </c>
      <c r="Q9114" s="53">
        <v>0.2</v>
      </c>
      <c r="R9114" s="53">
        <f t="shared" si="1574"/>
        <v>3.6195041343458638</v>
      </c>
    </row>
    <row r="9115" spans="2:18" ht="15">
      <c r="B9115" s="84">
        <v>39418</v>
      </c>
      <c r="C9115" s="85">
        <v>0</v>
      </c>
      <c r="D9115" s="86">
        <v>9.1</v>
      </c>
      <c r="E9115" s="87">
        <v>0.8</v>
      </c>
      <c r="F9115" s="96">
        <f t="shared" si="1565"/>
        <v>4.95</v>
      </c>
      <c r="G9115" s="96"/>
      <c r="H9115" s="74">
        <f t="shared" si="1566"/>
        <v>336</v>
      </c>
      <c r="I9115" s="53">
        <f t="shared" si="1564"/>
        <v>1.0283271860631631</v>
      </c>
      <c r="J9115" s="53">
        <f t="shared" si="1567"/>
        <v>-0.38086865499689021</v>
      </c>
      <c r="K9115" s="53">
        <f t="shared" si="1568"/>
        <v>1.1376782823787612</v>
      </c>
      <c r="L9115" s="53">
        <f t="shared" si="1569"/>
        <v>10.602395949521458</v>
      </c>
      <c r="M9115" s="93">
        <f t="shared" si="1570"/>
        <v>0.65076462910506505</v>
      </c>
      <c r="N9115" s="53">
        <f t="shared" si="1571"/>
        <v>5.1926851016521125</v>
      </c>
      <c r="O9115">
        <f t="shared" si="1572"/>
        <v>0.45335825445314881</v>
      </c>
      <c r="P9115" s="53">
        <f t="shared" si="1573"/>
        <v>6.5709427641842737</v>
      </c>
      <c r="Q9115" s="53">
        <v>0.2</v>
      </c>
      <c r="R9115" s="53">
        <f t="shared" si="1574"/>
        <v>3.5077204983983652</v>
      </c>
    </row>
    <row r="9116" spans="2:18" ht="15">
      <c r="B9116" s="84">
        <v>39419</v>
      </c>
      <c r="C9116" s="85">
        <v>1.2</v>
      </c>
      <c r="D9116" s="86">
        <v>10.6</v>
      </c>
      <c r="E9116" s="87">
        <v>0.7</v>
      </c>
      <c r="F9116" s="96">
        <f t="shared" si="1565"/>
        <v>5.6499999999999995</v>
      </c>
      <c r="G9116" s="96"/>
      <c r="H9116" s="74">
        <f t="shared" si="1566"/>
        <v>337</v>
      </c>
      <c r="I9116" s="53">
        <f t="shared" si="1564"/>
        <v>1.0286273852133336</v>
      </c>
      <c r="J9116" s="53">
        <f t="shared" si="1567"/>
        <v>-0.38350935565260669</v>
      </c>
      <c r="K9116" s="53">
        <f t="shared" si="1568"/>
        <v>1.1341332303853497</v>
      </c>
      <c r="L9116" s="53">
        <f t="shared" si="1569"/>
        <v>10.504299125624341</v>
      </c>
      <c r="M9116" s="93">
        <f t="shared" si="1570"/>
        <v>0.72581676997331701</v>
      </c>
      <c r="N9116" s="53">
        <f t="shared" si="1571"/>
        <v>5.6186709520582063</v>
      </c>
      <c r="O9116">
        <f t="shared" si="1572"/>
        <v>0.47334743159239989</v>
      </c>
      <c r="P9116" s="53">
        <f t="shared" si="1573"/>
        <v>6.8952456490096594</v>
      </c>
      <c r="Q9116" s="53">
        <v>0.2</v>
      </c>
      <c r="R9116" s="53">
        <f t="shared" si="1574"/>
        <v>3.6302637797506505</v>
      </c>
    </row>
    <row r="9117" spans="2:18" ht="15">
      <c r="B9117" s="84">
        <v>39420</v>
      </c>
      <c r="C9117" s="85">
        <v>0.2</v>
      </c>
      <c r="D9117" s="86">
        <v>9.5</v>
      </c>
      <c r="E9117" s="87">
        <v>-0.5</v>
      </c>
      <c r="F9117" s="96">
        <f t="shared" si="1565"/>
        <v>4.5</v>
      </c>
      <c r="G9117" s="96"/>
      <c r="H9117" s="74">
        <f t="shared" si="1566"/>
        <v>338</v>
      </c>
      <c r="I9117" s="53">
        <f t="shared" si="1564"/>
        <v>1.0289191130596493</v>
      </c>
      <c r="J9117" s="53">
        <f t="shared" si="1567"/>
        <v>-0.38602716423183553</v>
      </c>
      <c r="K9117" s="53">
        <f t="shared" si="1568"/>
        <v>1.1307406278767171</v>
      </c>
      <c r="L9117" s="53">
        <f t="shared" si="1569"/>
        <v>10.410962126304899</v>
      </c>
      <c r="M9117" s="93">
        <f t="shared" si="1570"/>
        <v>0.68753562009481262</v>
      </c>
      <c r="N9117" s="53">
        <f t="shared" si="1571"/>
        <v>5.5968000019884228</v>
      </c>
      <c r="O9117">
        <f t="shared" si="1572"/>
        <v>0.44090248501484264</v>
      </c>
      <c r="P9117" s="53">
        <f t="shared" si="1573"/>
        <v>6.3697455095310378</v>
      </c>
      <c r="Q9117" s="53">
        <v>0.2</v>
      </c>
      <c r="R9117" s="53">
        <f t="shared" si="1574"/>
        <v>3.5738571735082165</v>
      </c>
    </row>
    <row r="9118" spans="2:18" ht="15">
      <c r="B9118" s="84">
        <v>39421</v>
      </c>
      <c r="C9118" s="85">
        <v>0</v>
      </c>
      <c r="D9118" s="86">
        <v>6.9</v>
      </c>
      <c r="E9118" s="87">
        <v>-1.8</v>
      </c>
      <c r="F9118" s="96">
        <f t="shared" si="1565"/>
        <v>2.5500000000000003</v>
      </c>
      <c r="G9118" s="96"/>
      <c r="H9118" s="74">
        <f t="shared" si="1566"/>
        <v>339</v>
      </c>
      <c r="I9118" s="53">
        <f t="shared" si="1564"/>
        <v>1.0292022832751471</v>
      </c>
      <c r="J9118" s="53">
        <f t="shared" si="1567"/>
        <v>-0.38842080085433023</v>
      </c>
      <c r="K9118" s="53">
        <f t="shared" si="1568"/>
        <v>1.127503849210568</v>
      </c>
      <c r="L9118" s="53">
        <f t="shared" si="1569"/>
        <v>10.322413406624438</v>
      </c>
      <c r="M9118" s="93">
        <f t="shared" si="1570"/>
        <v>0.5802361218385319</v>
      </c>
      <c r="N9118" s="53">
        <f t="shared" si="1571"/>
        <v>5.1759467063353028</v>
      </c>
      <c r="O9118">
        <f t="shared" si="1572"/>
        <v>0.39032883000810664</v>
      </c>
      <c r="P9118" s="53">
        <f t="shared" si="1573"/>
        <v>5.5601734688985918</v>
      </c>
      <c r="Q9118" s="53">
        <v>0.2</v>
      </c>
      <c r="R9118" s="53">
        <f t="shared" si="1574"/>
        <v>3.3942016753248185</v>
      </c>
    </row>
    <row r="9119" spans="2:18" ht="15">
      <c r="B9119" s="84">
        <v>39422</v>
      </c>
      <c r="C9119" s="85">
        <v>0</v>
      </c>
      <c r="D9119" s="86">
        <v>9.3000000000000007</v>
      </c>
      <c r="E9119" s="87">
        <v>-1.9</v>
      </c>
      <c r="F9119" s="96">
        <f t="shared" si="1565"/>
        <v>3.7</v>
      </c>
      <c r="G9119" s="96"/>
      <c r="H9119" s="74">
        <f t="shared" si="1566"/>
        <v>340</v>
      </c>
      <c r="I9119" s="53">
        <f t="shared" si="1564"/>
        <v>1.029476812065204</v>
      </c>
      <c r="J9119" s="53">
        <f t="shared" si="1567"/>
        <v>-0.3906890374987888</v>
      </c>
      <c r="K9119" s="53">
        <f t="shared" si="1568"/>
        <v>1.1244261760648075</v>
      </c>
      <c r="L9119" s="53">
        <f t="shared" si="1569"/>
        <v>10.238679802564082</v>
      </c>
      <c r="M9119" s="93">
        <f t="shared" si="1570"/>
        <v>0.68990756351946336</v>
      </c>
      <c r="N9119" s="53">
        <f t="shared" si="1571"/>
        <v>5.8250799983952755</v>
      </c>
      <c r="O9119">
        <f t="shared" si="1572"/>
        <v>0.41949856421169557</v>
      </c>
      <c r="P9119" s="53">
        <f t="shared" si="1573"/>
        <v>6.0256473840762528</v>
      </c>
      <c r="Q9119" s="53">
        <v>0.2</v>
      </c>
      <c r="R9119" s="53">
        <f t="shared" si="1574"/>
        <v>3.5853673173178677</v>
      </c>
    </row>
    <row r="9120" spans="2:18" ht="15">
      <c r="B9120" s="84">
        <v>39423</v>
      </c>
      <c r="C9120" s="85">
        <v>0</v>
      </c>
      <c r="D9120" s="86">
        <v>5.0999999999999996</v>
      </c>
      <c r="E9120" s="87">
        <v>0.5</v>
      </c>
      <c r="F9120" s="96">
        <f t="shared" si="1565"/>
        <v>2.8</v>
      </c>
      <c r="G9120" s="96"/>
      <c r="H9120" s="74">
        <f t="shared" si="1566"/>
        <v>341</v>
      </c>
      <c r="I9120" s="53">
        <f t="shared" si="1564"/>
        <v>1.0297426181923344</v>
      </c>
      <c r="J9120" s="53">
        <f t="shared" si="1567"/>
        <v>-0.39283069984933006</v>
      </c>
      <c r="K9120" s="53">
        <f t="shared" si="1568"/>
        <v>1.121510786686871</v>
      </c>
      <c r="L9120" s="53">
        <f t="shared" si="1569"/>
        <v>10.159786566680642</v>
      </c>
      <c r="M9120" s="93">
        <f t="shared" si="1570"/>
        <v>0.42036852831197191</v>
      </c>
      <c r="N9120" s="53">
        <f t="shared" si="1571"/>
        <v>3.7043534812328942</v>
      </c>
      <c r="O9120">
        <f t="shared" si="1572"/>
        <v>0.39651390245712709</v>
      </c>
      <c r="P9120" s="53">
        <f t="shared" si="1573"/>
        <v>5.6585270316999727</v>
      </c>
      <c r="Q9120" s="53">
        <v>0.2</v>
      </c>
      <c r="R9120" s="53">
        <f t="shared" si="1574"/>
        <v>3.0963708956322704</v>
      </c>
    </row>
    <row r="9121" spans="2:18" ht="15">
      <c r="B9121" s="84">
        <v>39424</v>
      </c>
      <c r="C9121" s="85">
        <v>0.2</v>
      </c>
      <c r="D9121" s="86">
        <v>12.6</v>
      </c>
      <c r="E9121" s="87">
        <v>2.4</v>
      </c>
      <c r="F9121" s="96">
        <f t="shared" si="1565"/>
        <v>7.5</v>
      </c>
      <c r="G9121" s="96"/>
      <c r="H9121" s="74">
        <f t="shared" si="1566"/>
        <v>342</v>
      </c>
      <c r="I9121" s="53">
        <f t="shared" si="1564"/>
        <v>1.0299996230002291</v>
      </c>
      <c r="J9121" s="53">
        <f t="shared" si="1567"/>
        <v>-0.39484466909226873</v>
      </c>
      <c r="K9121" s="53">
        <f t="shared" si="1568"/>
        <v>1.1187607451818207</v>
      </c>
      <c r="L9121" s="53">
        <f t="shared" si="1569"/>
        <v>10.085757404931572</v>
      </c>
      <c r="M9121" s="93">
        <f t="shared" si="1570"/>
        <v>0.7631828427745273</v>
      </c>
      <c r="N9121" s="53">
        <f t="shared" si="1571"/>
        <v>5.4759254255923819</v>
      </c>
      <c r="O9121">
        <f t="shared" si="1572"/>
        <v>0.52994046015629992</v>
      </c>
      <c r="P9121" s="53">
        <f t="shared" si="1573"/>
        <v>7.8224239699391331</v>
      </c>
      <c r="Q9121" s="53">
        <v>0.2</v>
      </c>
      <c r="R9121" s="53">
        <f t="shared" si="1574"/>
        <v>3.6792231783527392</v>
      </c>
    </row>
    <row r="9122" spans="2:18" ht="15">
      <c r="B9122" s="84">
        <v>39425</v>
      </c>
      <c r="C9122" s="85">
        <v>0</v>
      </c>
      <c r="D9122" s="86">
        <v>3.7</v>
      </c>
      <c r="E9122" s="87">
        <v>-0.5</v>
      </c>
      <c r="F9122" s="96">
        <f t="shared" si="1565"/>
        <v>1.6</v>
      </c>
      <c r="G9122" s="96"/>
      <c r="H9122" s="74">
        <f t="shared" si="1566"/>
        <v>343</v>
      </c>
      <c r="I9122" s="53">
        <f t="shared" si="1564"/>
        <v>1.0302477504370307</v>
      </c>
      <c r="J9122" s="53">
        <f t="shared" si="1567"/>
        <v>-0.39672988365648837</v>
      </c>
      <c r="K9122" s="53">
        <f t="shared" si="1568"/>
        <v>1.1161789909059217</v>
      </c>
      <c r="L9122" s="53">
        <f t="shared" si="1569"/>
        <v>10.016614514250763</v>
      </c>
      <c r="M9122" s="93">
        <f t="shared" si="1570"/>
        <v>0.37294673472461798</v>
      </c>
      <c r="N9122" s="53">
        <f t="shared" si="1571"/>
        <v>3.4897516961502126</v>
      </c>
      <c r="O9122">
        <f t="shared" si="1572"/>
        <v>0.36759125336207227</v>
      </c>
      <c r="P9122" s="53">
        <f t="shared" si="1573"/>
        <v>5.2002563179577894</v>
      </c>
      <c r="Q9122" s="53">
        <v>0.2</v>
      </c>
      <c r="R9122" s="53">
        <f t="shared" si="1574"/>
        <v>2.9978748606288068</v>
      </c>
    </row>
    <row r="9123" spans="2:18" ht="15">
      <c r="B9123" s="84">
        <v>39426</v>
      </c>
      <c r="C9123" s="85">
        <v>0</v>
      </c>
      <c r="D9123" s="86">
        <v>7.4</v>
      </c>
      <c r="E9123" s="87">
        <v>-3.1</v>
      </c>
      <c r="F9123" s="96">
        <f t="shared" si="1565"/>
        <v>2.1500000000000004</v>
      </c>
      <c r="G9123" s="96"/>
      <c r="H9123" s="74">
        <f t="shared" si="1566"/>
        <v>344</v>
      </c>
      <c r="I9123" s="53">
        <f t="shared" si="1564"/>
        <v>1.0304869270778381</v>
      </c>
      <c r="J9123" s="53">
        <f t="shared" si="1567"/>
        <v>-0.39848534089079213</v>
      </c>
      <c r="K9123" s="53">
        <f t="shared" si="1568"/>
        <v>1.1137683280346726</v>
      </c>
      <c r="L9123" s="53">
        <f t="shared" si="1569"/>
        <v>9.9523786204424596</v>
      </c>
      <c r="M9123" s="93">
        <f t="shared" si="1570"/>
        <v>0.60250951905388939</v>
      </c>
      <c r="N9123" s="53">
        <f t="shared" si="1571"/>
        <v>5.482396739574587</v>
      </c>
      <c r="O9123">
        <f t="shared" si="1572"/>
        <v>0.38060885298102282</v>
      </c>
      <c r="P9123" s="53">
        <f t="shared" si="1573"/>
        <v>5.4059931076140328</v>
      </c>
      <c r="Q9123" s="53">
        <v>0.2</v>
      </c>
      <c r="R9123" s="53">
        <f t="shared" si="1574"/>
        <v>3.4392952473898539</v>
      </c>
    </row>
    <row r="9124" spans="2:18" ht="15">
      <c r="B9124" s="84">
        <v>39427</v>
      </c>
      <c r="C9124" s="85">
        <v>0</v>
      </c>
      <c r="D9124" s="86">
        <v>7.8</v>
      </c>
      <c r="E9124" s="87">
        <v>-1.9</v>
      </c>
      <c r="F9124" s="96">
        <f t="shared" si="1565"/>
        <v>2.95</v>
      </c>
      <c r="G9124" s="96"/>
      <c r="H9124" s="74">
        <f t="shared" si="1566"/>
        <v>345</v>
      </c>
      <c r="I9124" s="53">
        <f t="shared" si="1564"/>
        <v>1.030717082146436</v>
      </c>
      <c r="J9124" s="53">
        <f t="shared" si="1567"/>
        <v>-0.40011009867171005</v>
      </c>
      <c r="K9124" s="53">
        <f t="shared" si="1568"/>
        <v>1.111531415375884</v>
      </c>
      <c r="L9124" s="53">
        <f t="shared" si="1569"/>
        <v>9.8930690159512942</v>
      </c>
      <c r="M9124" s="93">
        <f t="shared" si="1570"/>
        <v>0.59873477153473975</v>
      </c>
      <c r="N9124" s="53">
        <f t="shared" si="1571"/>
        <v>5.2380040190923953</v>
      </c>
      <c r="O9124">
        <f t="shared" si="1572"/>
        <v>0.40026610532339385</v>
      </c>
      <c r="P9124" s="53">
        <f t="shared" si="1573"/>
        <v>5.7182851444508511</v>
      </c>
      <c r="Q9124" s="53">
        <v>0.2</v>
      </c>
      <c r="R9124" s="53">
        <f t="shared" si="1574"/>
        <v>3.426078459430161</v>
      </c>
    </row>
    <row r="9125" spans="2:18" ht="15">
      <c r="B9125" s="84">
        <v>39428</v>
      </c>
      <c r="C9125" s="85">
        <v>0</v>
      </c>
      <c r="D9125" s="86">
        <v>11.1</v>
      </c>
      <c r="E9125" s="87">
        <v>-0.9</v>
      </c>
      <c r="F9125" s="96">
        <f t="shared" si="1565"/>
        <v>5.0999999999999996</v>
      </c>
      <c r="G9125" s="96"/>
      <c r="H9125" s="74">
        <f t="shared" si="1566"/>
        <v>346</v>
      </c>
      <c r="I9125" s="53">
        <f t="shared" si="1564"/>
        <v>1.0309381475362362</v>
      </c>
      <c r="J9125" s="53">
        <f t="shared" si="1567"/>
        <v>-0.4016032769353951</v>
      </c>
      <c r="K9125" s="53">
        <f t="shared" si="1568"/>
        <v>1.1094707564992956</v>
      </c>
      <c r="L9125" s="53">
        <f t="shared" si="1569"/>
        <v>9.8387035970613468</v>
      </c>
      <c r="M9125" s="93">
        <f t="shared" si="1570"/>
        <v>0.73090924648181677</v>
      </c>
      <c r="N9125" s="53">
        <f t="shared" si="1571"/>
        <v>5.7939857336451137</v>
      </c>
      <c r="O9125">
        <f t="shared" si="1572"/>
        <v>0.45757819344210393</v>
      </c>
      <c r="P9125" s="53">
        <f t="shared" si="1573"/>
        <v>6.6392625692475837</v>
      </c>
      <c r="Q9125" s="53">
        <v>0.2</v>
      </c>
      <c r="R9125" s="53">
        <f t="shared" si="1574"/>
        <v>3.6433029744652834</v>
      </c>
    </row>
    <row r="9126" spans="2:18" ht="15">
      <c r="B9126" s="84">
        <v>39429</v>
      </c>
      <c r="C9126" s="85">
        <v>0</v>
      </c>
      <c r="D9126" s="86">
        <v>12.2</v>
      </c>
      <c r="E9126" s="87">
        <v>1</v>
      </c>
      <c r="F9126" s="96">
        <f t="shared" si="1565"/>
        <v>6.6</v>
      </c>
      <c r="G9126" s="96"/>
      <c r="H9126" s="74">
        <f t="shared" si="1566"/>
        <v>347</v>
      </c>
      <c r="I9126" s="53">
        <f t="shared" si="1564"/>
        <v>1.0311500578304336</v>
      </c>
      <c r="J9126" s="53">
        <f t="shared" si="1567"/>
        <v>-0.40296405912744149</v>
      </c>
      <c r="K9126" s="53">
        <f t="shared" si="1568"/>
        <v>1.1075886902543202</v>
      </c>
      <c r="L9126" s="53">
        <f t="shared" si="1569"/>
        <v>9.7892989000773021</v>
      </c>
      <c r="M9126" s="93">
        <f t="shared" si="1570"/>
        <v>0.7486001337926127</v>
      </c>
      <c r="N9126" s="53">
        <f t="shared" si="1571"/>
        <v>5.5694142526922974</v>
      </c>
      <c r="O9126">
        <f t="shared" si="1572"/>
        <v>0.50170926729924392</v>
      </c>
      <c r="P9126" s="53">
        <f t="shared" si="1573"/>
        <v>7.3582830988883128</v>
      </c>
      <c r="Q9126" s="53">
        <v>0.2</v>
      </c>
      <c r="R9126" s="53">
        <f t="shared" si="1574"/>
        <v>3.6611843771867969</v>
      </c>
    </row>
    <row r="9127" spans="2:18" ht="15">
      <c r="B9127" s="84">
        <v>39430</v>
      </c>
      <c r="C9127" s="85">
        <v>0</v>
      </c>
      <c r="D9127" s="86">
        <v>10.5</v>
      </c>
      <c r="E9127" s="87">
        <v>-1.1000000000000001</v>
      </c>
      <c r="F9127" s="96">
        <f t="shared" si="1565"/>
        <v>4.7</v>
      </c>
      <c r="G9127" s="96"/>
      <c r="H9127" s="74">
        <f t="shared" si="1566"/>
        <v>348</v>
      </c>
      <c r="I9127" s="53">
        <f t="shared" si="1564"/>
        <v>1.0313527503213626</v>
      </c>
      <c r="J9127" s="53">
        <f t="shared" si="1567"/>
        <v>-0.40419169356469214</v>
      </c>
      <c r="K9127" s="53">
        <f t="shared" si="1568"/>
        <v>1.1058873817468056</v>
      </c>
      <c r="L9127" s="53">
        <f t="shared" si="1569"/>
        <v>9.7448701360461847</v>
      </c>
      <c r="M9127" s="93">
        <f t="shared" si="1570"/>
        <v>0.69933786312966628</v>
      </c>
      <c r="N9127" s="53">
        <f t="shared" si="1571"/>
        <v>5.6422713935052808</v>
      </c>
      <c r="O9127">
        <f t="shared" si="1572"/>
        <v>0.44640082754923571</v>
      </c>
      <c r="P9127" s="53">
        <f t="shared" si="1573"/>
        <v>6.4584748446994258</v>
      </c>
      <c r="Q9127" s="53">
        <v>0.2</v>
      </c>
      <c r="R9127" s="53">
        <f t="shared" si="1574"/>
        <v>3.5926792089415733</v>
      </c>
    </row>
    <row r="9128" spans="2:18" ht="15">
      <c r="B9128" s="84">
        <v>39431</v>
      </c>
      <c r="C9128" s="85">
        <v>0</v>
      </c>
      <c r="D9128" s="86">
        <v>6.3</v>
      </c>
      <c r="E9128" s="87">
        <v>-4.3</v>
      </c>
      <c r="F9128" s="96">
        <f t="shared" si="1565"/>
        <v>1</v>
      </c>
      <c r="G9128" s="96"/>
      <c r="H9128" s="74">
        <f t="shared" si="1566"/>
        <v>349</v>
      </c>
      <c r="I9128" s="53">
        <f t="shared" si="1564"/>
        <v>1.0315461650290545</v>
      </c>
      <c r="J9128" s="53">
        <f t="shared" si="1567"/>
        <v>-0.40528549470338404</v>
      </c>
      <c r="K9128" s="53">
        <f t="shared" si="1568"/>
        <v>1.1043688138441321</v>
      </c>
      <c r="L9128" s="53">
        <f t="shared" si="1569"/>
        <v>9.7054312235887465</v>
      </c>
      <c r="M9128" s="93">
        <f t="shared" si="1570"/>
        <v>0.55632053604563225</v>
      </c>
      <c r="N9128" s="53">
        <f t="shared" si="1571"/>
        <v>5.3717611056839125</v>
      </c>
      <c r="O9128">
        <f t="shared" si="1572"/>
        <v>0.35383789041177988</v>
      </c>
      <c r="P9128" s="53">
        <f t="shared" si="1573"/>
        <v>4.9838506177847011</v>
      </c>
      <c r="Q9128" s="53">
        <v>0.2</v>
      </c>
      <c r="R9128" s="53">
        <f t="shared" si="1574"/>
        <v>3.3599411805540522</v>
      </c>
    </row>
    <row r="9129" spans="2:18" ht="15">
      <c r="B9129" s="84">
        <v>39432</v>
      </c>
      <c r="C9129" s="85">
        <v>0</v>
      </c>
      <c r="D9129" s="86">
        <v>3.7</v>
      </c>
      <c r="E9129" s="87">
        <v>-4.5</v>
      </c>
      <c r="F9129" s="96">
        <f t="shared" si="1565"/>
        <v>-0.39999999999999991</v>
      </c>
      <c r="G9129" s="96"/>
      <c r="H9129" s="74">
        <f t="shared" si="1566"/>
        <v>350</v>
      </c>
      <c r="I9129" s="53">
        <f t="shared" si="1564"/>
        <v>1.0317302447189851</v>
      </c>
      <c r="J9129" s="53">
        <f t="shared" si="1567"/>
        <v>-0.40624484430830238</v>
      </c>
      <c r="K9129" s="53">
        <f t="shared" si="1568"/>
        <v>1.103034779275549</v>
      </c>
      <c r="L9129" s="53">
        <f t="shared" si="1569"/>
        <v>9.6709948194257951</v>
      </c>
      <c r="M9129" s="93">
        <f t="shared" si="1570"/>
        <v>0.45125995802956148</v>
      </c>
      <c r="N9129" s="53">
        <f t="shared" si="1571"/>
        <v>4.7078974931659792</v>
      </c>
      <c r="O9129">
        <f t="shared" si="1572"/>
        <v>0.32349142039634093</v>
      </c>
      <c r="P9129" s="53">
        <f t="shared" si="1573"/>
        <v>4.5099991960360883</v>
      </c>
      <c r="Q9129" s="53">
        <v>0.2</v>
      </c>
      <c r="R9129" s="53">
        <f t="shared" si="1574"/>
        <v>3.1537610106948701</v>
      </c>
    </row>
    <row r="9130" spans="2:18" ht="15">
      <c r="B9130" s="84">
        <v>39433</v>
      </c>
      <c r="C9130" s="85">
        <v>0</v>
      </c>
      <c r="D9130" s="86">
        <v>4.5</v>
      </c>
      <c r="E9130" s="87">
        <v>-5.9</v>
      </c>
      <c r="F9130" s="96">
        <f t="shared" si="1565"/>
        <v>-0.70000000000000018</v>
      </c>
      <c r="G9130" s="96"/>
      <c r="H9130" s="74">
        <f t="shared" si="1566"/>
        <v>351</v>
      </c>
      <c r="I9130" s="53">
        <f t="shared" si="1564"/>
        <v>1.031904934919013</v>
      </c>
      <c r="J9130" s="53">
        <f t="shared" si="1567"/>
        <v>-0.40706919251797818</v>
      </c>
      <c r="K9130" s="53">
        <f t="shared" si="1568"/>
        <v>1.1018868733913387</v>
      </c>
      <c r="L9130" s="53">
        <f t="shared" si="1569"/>
        <v>9.6415723462058764</v>
      </c>
      <c r="M9130" s="93">
        <f t="shared" si="1570"/>
        <v>0.49792062710944762</v>
      </c>
      <c r="N9130" s="53">
        <f t="shared" si="1571"/>
        <v>5.2858332120705969</v>
      </c>
      <c r="O9130">
        <f t="shared" si="1572"/>
        <v>0.31729490637570112</v>
      </c>
      <c r="P9130" s="53">
        <f t="shared" si="1573"/>
        <v>4.4138838827959486</v>
      </c>
      <c r="Q9130" s="53">
        <v>0.2</v>
      </c>
      <c r="R9130" s="53">
        <f t="shared" si="1574"/>
        <v>3.2561353596443579</v>
      </c>
    </row>
    <row r="9131" spans="2:18" ht="15">
      <c r="B9131" s="84">
        <v>39434</v>
      </c>
      <c r="C9131" s="85">
        <v>0</v>
      </c>
      <c r="D9131" s="86">
        <v>4.3</v>
      </c>
      <c r="E9131" s="87">
        <v>-6.3</v>
      </c>
      <c r="F9131" s="96">
        <f t="shared" si="1565"/>
        <v>-1</v>
      </c>
      <c r="G9131" s="96"/>
      <c r="H9131" s="74">
        <f t="shared" si="1566"/>
        <v>352</v>
      </c>
      <c r="I9131" s="53">
        <f t="shared" si="1564"/>
        <v>1.0320701839354971</v>
      </c>
      <c r="J9131" s="53">
        <f t="shared" si="1567"/>
        <v>-0.40775805880135896</v>
      </c>
      <c r="K9131" s="53">
        <f t="shared" si="1568"/>
        <v>1.1009264876402602</v>
      </c>
      <c r="L9131" s="53">
        <f t="shared" si="1569"/>
        <v>9.6171740172675761</v>
      </c>
      <c r="M9131" s="93">
        <f t="shared" si="1570"/>
        <v>0.49261673600208139</v>
      </c>
      <c r="N9131" s="53">
        <f t="shared" si="1571"/>
        <v>5.3229125159313933</v>
      </c>
      <c r="O9131">
        <f t="shared" si="1572"/>
        <v>0.31120306167098138</v>
      </c>
      <c r="P9131" s="53">
        <f t="shared" si="1573"/>
        <v>4.3196117853386662</v>
      </c>
      <c r="Q9131" s="53">
        <v>0.2</v>
      </c>
      <c r="R9131" s="53">
        <f t="shared" si="1574"/>
        <v>3.2480530897770326</v>
      </c>
    </row>
    <row r="9132" spans="2:18" ht="15">
      <c r="B9132" s="84">
        <v>39435</v>
      </c>
      <c r="C9132" s="85">
        <v>0</v>
      </c>
      <c r="D9132" s="86">
        <v>6.1</v>
      </c>
      <c r="E9132" s="87">
        <v>-6.3</v>
      </c>
      <c r="F9132" s="96">
        <f t="shared" si="1565"/>
        <v>-0.10000000000000009</v>
      </c>
      <c r="G9132" s="96"/>
      <c r="H9132" s="74">
        <f t="shared" si="1566"/>
        <v>353</v>
      </c>
      <c r="I9132" s="53">
        <f t="shared" si="1564"/>
        <v>1.0322259428685951</v>
      </c>
      <c r="J9132" s="53">
        <f t="shared" si="1567"/>
        <v>-0.40831103280181863</v>
      </c>
      <c r="K9132" s="53">
        <f t="shared" si="1568"/>
        <v>1.1001548038197617</v>
      </c>
      <c r="L9132" s="53">
        <f t="shared" si="1569"/>
        <v>9.59780885800091</v>
      </c>
      <c r="M9132" s="93">
        <f t="shared" si="1570"/>
        <v>0.56021622036276919</v>
      </c>
      <c r="N9132" s="53">
        <f t="shared" si="1571"/>
        <v>5.7455533364250408</v>
      </c>
      <c r="O9132">
        <f t="shared" si="1572"/>
        <v>0.32979413373909711</v>
      </c>
      <c r="P9132" s="53">
        <f t="shared" si="1573"/>
        <v>4.6079893549058415</v>
      </c>
      <c r="Q9132" s="53">
        <v>0.2</v>
      </c>
      <c r="R9132" s="53">
        <f t="shared" si="1574"/>
        <v>3.380986499242737</v>
      </c>
    </row>
    <row r="9133" spans="2:18" ht="15">
      <c r="B9133" s="84">
        <v>39436</v>
      </c>
      <c r="C9133" s="85">
        <v>0</v>
      </c>
      <c r="D9133" s="86">
        <v>7.3</v>
      </c>
      <c r="E9133" s="87">
        <v>-5.0999999999999996</v>
      </c>
      <c r="F9133" s="96">
        <f t="shared" si="1565"/>
        <v>1.1000000000000001</v>
      </c>
      <c r="G9133" s="96"/>
      <c r="H9133" s="74">
        <f t="shared" si="1566"/>
        <v>354</v>
      </c>
      <c r="I9133" s="53">
        <f t="shared" si="1564"/>
        <v>1.0323721656267328</v>
      </c>
      <c r="J9133" s="53">
        <f t="shared" si="1567"/>
        <v>-0.4087277750648376</v>
      </c>
      <c r="K9133" s="53">
        <f t="shared" si="1568"/>
        <v>1.0995727891477078</v>
      </c>
      <c r="L9133" s="53">
        <f t="shared" si="1569"/>
        <v>9.5834847235086311</v>
      </c>
      <c r="M9133" s="93">
        <f t="shared" si="1570"/>
        <v>0.59730420916953297</v>
      </c>
      <c r="N9133" s="53">
        <f t="shared" si="1571"/>
        <v>5.7369784543929923</v>
      </c>
      <c r="O9133">
        <f t="shared" si="1572"/>
        <v>0.356098214813029</v>
      </c>
      <c r="P9133" s="53">
        <f t="shared" si="1573"/>
        <v>5.0193473176294559</v>
      </c>
      <c r="Q9133" s="53">
        <v>0.2</v>
      </c>
      <c r="R9133" s="53">
        <f t="shared" si="1574"/>
        <v>3.440526255730235</v>
      </c>
    </row>
    <row r="9134" spans="2:18" ht="15">
      <c r="B9134" s="84">
        <v>39437</v>
      </c>
      <c r="C9134" s="85">
        <v>0</v>
      </c>
      <c r="D9134" s="86">
        <v>7.7</v>
      </c>
      <c r="E9134" s="87">
        <v>-4</v>
      </c>
      <c r="F9134" s="96">
        <f t="shared" si="1565"/>
        <v>1.85</v>
      </c>
      <c r="G9134" s="96"/>
      <c r="H9134" s="74">
        <f t="shared" si="1566"/>
        <v>355</v>
      </c>
      <c r="I9134" s="53">
        <f t="shared" si="1564"/>
        <v>1.0325088089402437</v>
      </c>
      <c r="J9134" s="53">
        <f t="shared" si="1567"/>
        <v>-0.40900801764618</v>
      </c>
      <c r="K9134" s="53">
        <f t="shared" si="1568"/>
        <v>1.099181192197944</v>
      </c>
      <c r="L9134" s="53">
        <f t="shared" si="1569"/>
        <v>9.574208312308178</v>
      </c>
      <c r="M9134" s="93">
        <f t="shared" si="1570"/>
        <v>0.60263982957978157</v>
      </c>
      <c r="N9134" s="53">
        <f t="shared" si="1571"/>
        <v>5.5673012865615759</v>
      </c>
      <c r="O9134">
        <f t="shared" si="1572"/>
        <v>0.37345903043081441</v>
      </c>
      <c r="P9134" s="53">
        <f t="shared" si="1573"/>
        <v>5.2928859026106334</v>
      </c>
      <c r="Q9134" s="53">
        <v>0.2</v>
      </c>
      <c r="R9134" s="53">
        <f t="shared" si="1574"/>
        <v>3.4424412894422978</v>
      </c>
    </row>
    <row r="9135" spans="2:18" ht="15">
      <c r="B9135" s="84">
        <v>39438</v>
      </c>
      <c r="C9135" s="85">
        <v>0</v>
      </c>
      <c r="D9135" s="86">
        <v>6.1</v>
      </c>
      <c r="E9135" s="87">
        <v>-4.9000000000000004</v>
      </c>
      <c r="F9135" s="96">
        <f t="shared" si="1565"/>
        <v>0.59999999999999964</v>
      </c>
      <c r="G9135" s="96"/>
      <c r="H9135" s="74">
        <f t="shared" si="1566"/>
        <v>356</v>
      </c>
      <c r="I9135" s="53">
        <f t="shared" si="1564"/>
        <v>1.0326358323741724</v>
      </c>
      <c r="J9135" s="53">
        <f t="shared" si="1567"/>
        <v>-0.40915156459791246</v>
      </c>
      <c r="K9135" s="53">
        <f t="shared" si="1568"/>
        <v>1.0989805397349679</v>
      </c>
      <c r="L9135" s="53">
        <f t="shared" si="1569"/>
        <v>9.5699851758593226</v>
      </c>
      <c r="M9135" s="93">
        <f t="shared" si="1570"/>
        <v>0.54692138407310831</v>
      </c>
      <c r="N9135" s="53">
        <f t="shared" si="1571"/>
        <v>5.3958085131900813</v>
      </c>
      <c r="O9135">
        <f t="shared" si="1572"/>
        <v>0.34492219208037994</v>
      </c>
      <c r="P9135" s="53">
        <f t="shared" si="1573"/>
        <v>4.8441052679813712</v>
      </c>
      <c r="Q9135" s="53">
        <v>0.2</v>
      </c>
      <c r="R9135" s="53">
        <f t="shared" si="1574"/>
        <v>3.3449339145918771</v>
      </c>
    </row>
    <row r="9136" spans="2:18" ht="15">
      <c r="B9136" s="84">
        <v>39439</v>
      </c>
      <c r="C9136" s="85">
        <v>0</v>
      </c>
      <c r="D9136" s="86">
        <v>2.9</v>
      </c>
      <c r="E9136" s="87">
        <v>-4.5</v>
      </c>
      <c r="F9136" s="96">
        <f t="shared" si="1565"/>
        <v>-0.8</v>
      </c>
      <c r="G9136" s="96"/>
      <c r="H9136" s="74">
        <f t="shared" si="1566"/>
        <v>357</v>
      </c>
      <c r="I9136" s="53">
        <f t="shared" si="1564"/>
        <v>1.0327531983402416</v>
      </c>
      <c r="J9136" s="53">
        <f t="shared" si="1567"/>
        <v>-0.40915829233015166</v>
      </c>
      <c r="K9136" s="53">
        <f t="shared" si="1568"/>
        <v>1.0989711344754025</v>
      </c>
      <c r="L9136" s="53">
        <f t="shared" si="1569"/>
        <v>9.5708197237494961</v>
      </c>
      <c r="M9136" s="93">
        <f t="shared" si="1570"/>
        <v>0.41448936389941271</v>
      </c>
      <c r="N9136" s="53">
        <f t="shared" si="1571"/>
        <v>4.4260255553780778</v>
      </c>
      <c r="O9136">
        <f t="shared" si="1572"/>
        <v>0.31525273658946146</v>
      </c>
      <c r="P9136" s="53">
        <f t="shared" si="1573"/>
        <v>4.3822565973278813</v>
      </c>
      <c r="Q9136" s="53">
        <v>0.2</v>
      </c>
      <c r="R9136" s="53">
        <f t="shared" si="1574"/>
        <v>3.0763983351209179</v>
      </c>
    </row>
    <row r="9137" spans="2:18" ht="15">
      <c r="B9137" s="84">
        <v>39440</v>
      </c>
      <c r="C9137" s="85">
        <v>0</v>
      </c>
      <c r="D9137" s="86">
        <v>7.3</v>
      </c>
      <c r="E9137" s="87">
        <v>-4.3</v>
      </c>
      <c r="F9137" s="96">
        <f t="shared" si="1565"/>
        <v>1.5</v>
      </c>
      <c r="G9137" s="96"/>
      <c r="H9137" s="74">
        <f t="shared" si="1566"/>
        <v>358</v>
      </c>
      <c r="I9137" s="53">
        <f t="shared" si="1564"/>
        <v>1.0328608721079737</v>
      </c>
      <c r="J9137" s="53">
        <f t="shared" si="1567"/>
        <v>-0.40902814984698338</v>
      </c>
      <c r="K9137" s="53">
        <f t="shared" si="1568"/>
        <v>1.0991530537959764</v>
      </c>
      <c r="L9137" s="53">
        <f t="shared" si="1569"/>
        <v>9.5767152244181233</v>
      </c>
      <c r="M9137" s="93">
        <f t="shared" si="1570"/>
        <v>0.58952516769115559</v>
      </c>
      <c r="N9137" s="53">
        <f t="shared" si="1571"/>
        <v>5.5449098448842369</v>
      </c>
      <c r="O9137">
        <f t="shared" si="1572"/>
        <v>0.36526692052720544</v>
      </c>
      <c r="P9137" s="53">
        <f t="shared" si="1573"/>
        <v>5.1636135172163016</v>
      </c>
      <c r="Q9137" s="53">
        <v>0.2</v>
      </c>
      <c r="R9137" s="53">
        <f t="shared" si="1574"/>
        <v>3.4205891346085151</v>
      </c>
    </row>
    <row r="9138" spans="2:18" ht="15">
      <c r="B9138" s="84">
        <v>39441</v>
      </c>
      <c r="C9138" s="85">
        <v>0</v>
      </c>
      <c r="D9138" s="86">
        <v>4.5</v>
      </c>
      <c r="E9138" s="87">
        <v>-6.6</v>
      </c>
      <c r="F9138" s="96">
        <f t="shared" si="1565"/>
        <v>-1.0499999999999998</v>
      </c>
      <c r="G9138" s="96"/>
      <c r="H9138" s="74">
        <f t="shared" si="1566"/>
        <v>359</v>
      </c>
      <c r="I9138" s="53">
        <f t="shared" si="1564"/>
        <v>1.0329588218149683</v>
      </c>
      <c r="J9138" s="53">
        <f t="shared" si="1567"/>
        <v>-0.40876115885556835</v>
      </c>
      <c r="K9138" s="53">
        <f t="shared" si="1568"/>
        <v>1.0995261493994379</v>
      </c>
      <c r="L9138" s="53">
        <f t="shared" si="1569"/>
        <v>9.5876738013529614</v>
      </c>
      <c r="M9138" s="93">
        <f t="shared" si="1570"/>
        <v>0.50105918083168133</v>
      </c>
      <c r="N9138" s="53">
        <f t="shared" si="1571"/>
        <v>5.4302979670562914</v>
      </c>
      <c r="O9138">
        <f t="shared" si="1572"/>
        <v>0.31019782396804296</v>
      </c>
      <c r="P9138" s="53">
        <f t="shared" si="1573"/>
        <v>4.3040767751225228</v>
      </c>
      <c r="Q9138" s="53">
        <v>0.2</v>
      </c>
      <c r="R9138" s="53">
        <f t="shared" si="1574"/>
        <v>3.2671779864553283</v>
      </c>
    </row>
    <row r="9139" spans="2:18" ht="15">
      <c r="B9139" s="84">
        <v>39442</v>
      </c>
      <c r="C9139" s="85">
        <v>0</v>
      </c>
      <c r="D9139" s="86">
        <v>2.5</v>
      </c>
      <c r="E9139" s="87">
        <v>-5.9</v>
      </c>
      <c r="F9139" s="96">
        <f t="shared" si="1565"/>
        <v>-1.7000000000000002</v>
      </c>
      <c r="G9139" s="96"/>
      <c r="H9139" s="74">
        <f t="shared" si="1566"/>
        <v>360</v>
      </c>
      <c r="I9139" s="53">
        <f t="shared" si="1564"/>
        <v>1.0330470184763316</v>
      </c>
      <c r="J9139" s="53">
        <f t="shared" si="1567"/>
        <v>-0.40835741374802598</v>
      </c>
      <c r="K9139" s="53">
        <f t="shared" si="1568"/>
        <v>1.1000900479413622</v>
      </c>
      <c r="L9139" s="53">
        <f t="shared" si="1569"/>
        <v>9.6036964247436707</v>
      </c>
      <c r="M9139" s="93">
        <f t="shared" si="1570"/>
        <v>0.41966564301548487</v>
      </c>
      <c r="N9139" s="53">
        <f t="shared" si="1571"/>
        <v>4.7318066235977652</v>
      </c>
      <c r="O9139">
        <f t="shared" si="1572"/>
        <v>0.29738734383827653</v>
      </c>
      <c r="P9139" s="53">
        <f t="shared" si="1573"/>
        <v>4.1066373524974038</v>
      </c>
      <c r="Q9139" s="53">
        <v>0.2</v>
      </c>
      <c r="R9139" s="53">
        <f t="shared" si="1574"/>
        <v>3.0923349217021672</v>
      </c>
    </row>
    <row r="9140" spans="2:18" ht="15">
      <c r="B9140" s="84">
        <v>39443</v>
      </c>
      <c r="C9140" s="85">
        <v>0</v>
      </c>
      <c r="D9140" s="86">
        <v>6.9</v>
      </c>
      <c r="E9140" s="87">
        <v>-5.4</v>
      </c>
      <c r="F9140" s="96">
        <f t="shared" si="1565"/>
        <v>0.75</v>
      </c>
      <c r="G9140" s="96"/>
      <c r="H9140" s="74">
        <f t="shared" si="1566"/>
        <v>361</v>
      </c>
      <c r="I9140" s="53">
        <f t="shared" si="1564"/>
        <v>1.0331254359932522</v>
      </c>
      <c r="J9140" s="53">
        <f t="shared" si="1567"/>
        <v>-0.40781708145626755</v>
      </c>
      <c r="K9140" s="53">
        <f t="shared" si="1568"/>
        <v>1.1008441526123156</v>
      </c>
      <c r="L9140" s="53">
        <f t="shared" si="1569"/>
        <v>9.6247828986306558</v>
      </c>
      <c r="M9140" s="93">
        <f t="shared" si="1570"/>
        <v>0.58639044542485086</v>
      </c>
      <c r="N9140" s="53">
        <f t="shared" si="1571"/>
        <v>5.7384211595871024</v>
      </c>
      <c r="O9140">
        <f t="shared" si="1572"/>
        <v>0.34824216003590547</v>
      </c>
      <c r="P9140" s="53">
        <f t="shared" si="1573"/>
        <v>4.8960922449226514</v>
      </c>
      <c r="Q9140" s="53">
        <v>0.2</v>
      </c>
      <c r="R9140" s="53">
        <f t="shared" si="1574"/>
        <v>3.4231530672175516</v>
      </c>
    </row>
    <row r="9141" spans="2:18" ht="15">
      <c r="B9141" s="84">
        <v>39444</v>
      </c>
      <c r="C9141" s="85">
        <v>0</v>
      </c>
      <c r="D9141" s="86">
        <v>6.5</v>
      </c>
      <c r="E9141" s="87">
        <v>-5.5</v>
      </c>
      <c r="F9141" s="96">
        <f t="shared" si="1565"/>
        <v>0.5</v>
      </c>
      <c r="G9141" s="96"/>
      <c r="H9141" s="74">
        <f t="shared" si="1566"/>
        <v>362</v>
      </c>
      <c r="I9141" s="53">
        <f t="shared" si="1564"/>
        <v>1.0331940511607254</v>
      </c>
      <c r="J9141" s="53">
        <f t="shared" si="1567"/>
        <v>-0.40714040118053302</v>
      </c>
      <c r="K9141" s="53">
        <f t="shared" si="1568"/>
        <v>1.1017876456614124</v>
      </c>
      <c r="L9141" s="53">
        <f t="shared" si="1569"/>
        <v>9.6509318436394924</v>
      </c>
      <c r="M9141" s="93">
        <f t="shared" si="1570"/>
        <v>0.57294170335201644</v>
      </c>
      <c r="N9141" s="53">
        <f t="shared" si="1571"/>
        <v>5.6834074598131119</v>
      </c>
      <c r="O9141">
        <f t="shared" si="1572"/>
        <v>0.34272436873217466</v>
      </c>
      <c r="P9141" s="53">
        <f t="shared" si="1573"/>
        <v>4.8097230428690185</v>
      </c>
      <c r="Q9141" s="53">
        <v>0.2</v>
      </c>
      <c r="R9141" s="53">
        <f t="shared" si="1574"/>
        <v>3.3991029778950228</v>
      </c>
    </row>
    <row r="9142" spans="2:18" ht="15">
      <c r="B9142" s="84">
        <v>39445</v>
      </c>
      <c r="C9142" s="85">
        <v>0</v>
      </c>
      <c r="D9142" s="86">
        <v>5.5</v>
      </c>
      <c r="E9142" s="87">
        <v>-6.2</v>
      </c>
      <c r="F9142" s="96">
        <f t="shared" si="1565"/>
        <v>-0.35000000000000009</v>
      </c>
      <c r="G9142" s="96"/>
      <c r="H9142" s="74">
        <f t="shared" si="1566"/>
        <v>363</v>
      </c>
      <c r="I9142" s="53">
        <f t="shared" si="1564"/>
        <v>1.0332528436744193</v>
      </c>
      <c r="J9142" s="53">
        <f t="shared" si="1567"/>
        <v>-0.40632768399295233</v>
      </c>
      <c r="K9142" s="53">
        <f t="shared" si="1568"/>
        <v>1.1029194918391061</v>
      </c>
      <c r="L9142" s="53">
        <f t="shared" si="1569"/>
        <v>9.682140675442648</v>
      </c>
      <c r="M9142" s="93">
        <f t="shared" si="1570"/>
        <v>0.54120178969771837</v>
      </c>
      <c r="N9142" s="53">
        <f t="shared" si="1571"/>
        <v>5.6300628188511634</v>
      </c>
      <c r="O9142">
        <f t="shared" si="1572"/>
        <v>0.32453445608462522</v>
      </c>
      <c r="P9142" s="53">
        <f t="shared" si="1573"/>
        <v>4.5261998306418345</v>
      </c>
      <c r="Q9142" s="53">
        <v>0.2</v>
      </c>
      <c r="R9142" s="53">
        <f t="shared" si="1574"/>
        <v>3.3443964712179501</v>
      </c>
    </row>
    <row r="9143" spans="2:18" ht="15">
      <c r="B9143" s="84">
        <v>39446</v>
      </c>
      <c r="C9143" s="85">
        <v>0</v>
      </c>
      <c r="D9143" s="86">
        <v>1.7</v>
      </c>
      <c r="E9143" s="87">
        <v>-5.2</v>
      </c>
      <c r="F9143" s="96">
        <f t="shared" si="1565"/>
        <v>-1.75</v>
      </c>
      <c r="G9143" s="96"/>
      <c r="H9143" s="74">
        <f t="shared" si="1566"/>
        <v>364</v>
      </c>
      <c r="I9143" s="53">
        <f t="shared" si="1564"/>
        <v>1.033301796136683</v>
      </c>
      <c r="J9143" s="53">
        <f t="shared" si="1567"/>
        <v>-0.40537931231802116</v>
      </c>
      <c r="K9143" s="53">
        <f t="shared" si="1568"/>
        <v>1.1042384427291654</v>
      </c>
      <c r="L9143" s="53">
        <f t="shared" si="1569"/>
        <v>9.7184055791392172</v>
      </c>
      <c r="M9143" s="93">
        <f t="shared" si="1570"/>
        <v>0.38370201087109712</v>
      </c>
      <c r="N9143" s="53">
        <f t="shared" si="1571"/>
        <v>4.339787717158349</v>
      </c>
      <c r="O9143">
        <f t="shared" si="1572"/>
        <v>0.2964214984349724</v>
      </c>
      <c r="P9143" s="53">
        <f t="shared" si="1573"/>
        <v>4.0917921429653781</v>
      </c>
      <c r="Q9143" s="53">
        <v>0.2</v>
      </c>
      <c r="R9143" s="53">
        <f t="shared" si="1574"/>
        <v>3.0110093910537294</v>
      </c>
    </row>
    <row r="9144" spans="2:18" ht="15">
      <c r="B9144" s="84">
        <v>39447</v>
      </c>
      <c r="C9144" s="85">
        <v>0</v>
      </c>
      <c r="D9144" s="86">
        <v>7.5</v>
      </c>
      <c r="E9144" s="87">
        <v>-4.9000000000000004</v>
      </c>
      <c r="F9144" s="96">
        <f t="shared" si="1565"/>
        <v>1.2999999999999998</v>
      </c>
      <c r="G9144" s="96"/>
      <c r="H9144" s="74">
        <f t="shared" si="1566"/>
        <v>365</v>
      </c>
      <c r="I9144" s="53">
        <f t="shared" si="1564"/>
        <v>1.0333408940616957</v>
      </c>
      <c r="J9144" s="53">
        <f t="shared" si="1567"/>
        <v>-0.40429573929242196</v>
      </c>
      <c r="K9144" s="53">
        <f t="shared" si="1568"/>
        <v>1.105743041932377</v>
      </c>
      <c r="L9144" s="53">
        <f t="shared" si="1569"/>
        <v>9.7597214797904073</v>
      </c>
      <c r="M9144" s="93">
        <f t="shared" si="1570"/>
        <v>0.61472532813278258</v>
      </c>
      <c r="N9144" s="53">
        <f t="shared" si="1571"/>
        <v>5.8424793763259588</v>
      </c>
      <c r="O9144">
        <f t="shared" si="1572"/>
        <v>0.36065696464678726</v>
      </c>
      <c r="P9144" s="53">
        <f t="shared" si="1573"/>
        <v>5.0910219861955461</v>
      </c>
      <c r="Q9144" s="53">
        <v>0.2</v>
      </c>
      <c r="R9144" s="53">
        <f t="shared" si="1574"/>
        <v>3.4724381706987972</v>
      </c>
    </row>
    <row r="9145" spans="2:18" ht="15">
      <c r="B9145" s="84">
        <v>39448</v>
      </c>
      <c r="C9145" s="85">
        <v>0</v>
      </c>
      <c r="D9145" s="86">
        <v>4.0999999999999996</v>
      </c>
      <c r="E9145" s="87">
        <v>-6.5</v>
      </c>
      <c r="F9145" s="96">
        <f t="shared" si="1565"/>
        <v>-1.2000000000000002</v>
      </c>
      <c r="G9145" s="96"/>
      <c r="H9145" s="74">
        <f t="shared" si="1566"/>
        <v>1</v>
      </c>
      <c r="I9145" s="53">
        <f t="shared" si="1564"/>
        <v>1.0333758911771727</v>
      </c>
      <c r="J9145" s="53">
        <f t="shared" si="1567"/>
        <v>-0.40275194959871613</v>
      </c>
      <c r="K9145" s="53">
        <f t="shared" si="1568"/>
        <v>1.1078823137278251</v>
      </c>
      <c r="L9145" s="53">
        <f t="shared" si="1569"/>
        <v>9.8184594927911633</v>
      </c>
      <c r="M9145" s="93">
        <f t="shared" si="1570"/>
        <v>0.49693987561992831</v>
      </c>
      <c r="N9145" s="53">
        <f t="shared" si="1571"/>
        <v>5.4343199808494616</v>
      </c>
      <c r="O9145">
        <f t="shared" si="1572"/>
        <v>0.3071992340278446</v>
      </c>
      <c r="P9145" s="53">
        <f t="shared" si="1573"/>
        <v>4.2577723161822671</v>
      </c>
      <c r="Q9145" s="53">
        <v>0.2</v>
      </c>
      <c r="R9145" s="53">
        <f t="shared" si="1574"/>
        <v>3.2600871538378882</v>
      </c>
    </row>
    <row r="9146" spans="2:18" ht="15">
      <c r="B9146" s="84">
        <v>39449</v>
      </c>
      <c r="C9146" s="85">
        <v>0</v>
      </c>
      <c r="D9146" s="86">
        <v>0.6</v>
      </c>
      <c r="E9146" s="87">
        <v>-5.6</v>
      </c>
      <c r="F9146" s="96">
        <f t="shared" si="1565"/>
        <v>-2.5</v>
      </c>
      <c r="G9146" s="96"/>
      <c r="H9146" s="74">
        <f t="shared" si="1566"/>
        <v>2</v>
      </c>
      <c r="I9146" s="53">
        <f t="shared" si="1564"/>
        <v>1.0333927785396284</v>
      </c>
      <c r="J9146" s="53">
        <f t="shared" si="1567"/>
        <v>-0.40136619123597461</v>
      </c>
      <c r="K9146" s="53">
        <f t="shared" si="1568"/>
        <v>1.1097982614009767</v>
      </c>
      <c r="L9146" s="53">
        <f t="shared" si="1569"/>
        <v>9.871114824725435</v>
      </c>
      <c r="M9146" s="93">
        <f t="shared" si="1570"/>
        <v>0.35217048297186265</v>
      </c>
      <c r="N9146" s="53">
        <f t="shared" si="1571"/>
        <v>4.1784092085936937</v>
      </c>
      <c r="O9146">
        <f t="shared" si="1572"/>
        <v>0.28226157084235826</v>
      </c>
      <c r="P9146" s="53">
        <f t="shared" si="1573"/>
        <v>3.8748241344241494</v>
      </c>
      <c r="Q9146" s="53">
        <v>0.2</v>
      </c>
      <c r="R9146" s="53">
        <f t="shared" si="1574"/>
        <v>2.9402507455443208</v>
      </c>
    </row>
    <row r="9147" spans="2:18" ht="15">
      <c r="B9147" s="84">
        <v>39450</v>
      </c>
      <c r="C9147" s="85">
        <v>0</v>
      </c>
      <c r="D9147" s="86">
        <v>1.3</v>
      </c>
      <c r="E9147" s="87">
        <v>-2.7</v>
      </c>
      <c r="F9147" s="96">
        <f t="shared" si="1565"/>
        <v>-0.70000000000000007</v>
      </c>
      <c r="G9147" s="96"/>
      <c r="H9147" s="74">
        <f t="shared" si="1566"/>
        <v>3</v>
      </c>
      <c r="I9147" s="53">
        <f t="shared" si="1564"/>
        <v>1.033399784441676</v>
      </c>
      <c r="J9147" s="53">
        <f t="shared" si="1567"/>
        <v>-0.39984718264332159</v>
      </c>
      <c r="K9147" s="53">
        <f t="shared" si="1568"/>
        <v>1.1118937651648177</v>
      </c>
      <c r="L9147" s="53">
        <f t="shared" si="1569"/>
        <v>9.9287955373261916</v>
      </c>
      <c r="M9147" s="93">
        <f t="shared" si="1570"/>
        <v>0.31799635869954329</v>
      </c>
      <c r="N9147" s="53">
        <f t="shared" si="1571"/>
        <v>3.3757904826909053</v>
      </c>
      <c r="O9147">
        <f t="shared" si="1572"/>
        <v>0.31729490637570112</v>
      </c>
      <c r="P9147" s="53">
        <f t="shared" si="1573"/>
        <v>4.4138838827959486</v>
      </c>
      <c r="Q9147" s="53">
        <v>0.2</v>
      </c>
      <c r="R9147" s="53">
        <f t="shared" si="1574"/>
        <v>2.8679420915692169</v>
      </c>
    </row>
    <row r="9148" spans="2:18" ht="15">
      <c r="B9148" s="84">
        <v>39451</v>
      </c>
      <c r="C9148" s="85">
        <v>1.4</v>
      </c>
      <c r="D9148" s="86">
        <v>0.5</v>
      </c>
      <c r="E9148" s="87">
        <v>-2.5</v>
      </c>
      <c r="F9148" s="96">
        <f t="shared" si="1565"/>
        <v>-1</v>
      </c>
      <c r="G9148" s="96"/>
      <c r="H9148" s="74">
        <f t="shared" si="1566"/>
        <v>4</v>
      </c>
      <c r="I9148" s="53">
        <f t="shared" si="1564"/>
        <v>1.0333969068101565</v>
      </c>
      <c r="J9148" s="53">
        <f t="shared" si="1567"/>
        <v>-0.39819566767609194</v>
      </c>
      <c r="K9148" s="53">
        <f t="shared" si="1568"/>
        <v>1.1141665602883304</v>
      </c>
      <c r="L9148" s="53">
        <f t="shared" si="1569"/>
        <v>9.9914907953246939</v>
      </c>
      <c r="M9148" s="93">
        <f t="shared" si="1570"/>
        <v>0.27226992721547122</v>
      </c>
      <c r="N9148" s="53">
        <f t="shared" si="1571"/>
        <v>2.941980849146054</v>
      </c>
      <c r="O9148">
        <f t="shared" si="1572"/>
        <v>0.31120306167098138</v>
      </c>
      <c r="P9148" s="53">
        <f t="shared" si="1573"/>
        <v>4.3196117853386662</v>
      </c>
      <c r="Q9148" s="53">
        <v>0.2</v>
      </c>
      <c r="R9148" s="53">
        <f t="shared" si="1574"/>
        <v>2.7657632991228951</v>
      </c>
    </row>
    <row r="9149" spans="2:18" ht="15">
      <c r="B9149" s="84">
        <v>39452</v>
      </c>
      <c r="C9149" s="85">
        <v>0.8</v>
      </c>
      <c r="D9149" s="86">
        <v>0.9</v>
      </c>
      <c r="E9149" s="87">
        <v>-0.9</v>
      </c>
      <c r="F9149" s="96">
        <f t="shared" si="1565"/>
        <v>0</v>
      </c>
      <c r="G9149" s="96"/>
      <c r="H9149" s="74">
        <f t="shared" si="1566"/>
        <v>5</v>
      </c>
      <c r="I9149" s="53">
        <f t="shared" si="1564"/>
        <v>1.0333841464966074</v>
      </c>
      <c r="J9149" s="53">
        <f t="shared" si="1567"/>
        <v>-0.39641245569908973</v>
      </c>
      <c r="K9149" s="53">
        <f t="shared" si="1568"/>
        <v>1.1166142132456969</v>
      </c>
      <c r="L9149" s="53">
        <f t="shared" si="1569"/>
        <v>10.059188298363679</v>
      </c>
      <c r="M9149" s="93">
        <f t="shared" si="1570"/>
        <v>0.2249669219335651</v>
      </c>
      <c r="N9149" s="53">
        <f t="shared" si="1571"/>
        <v>2.2942889410283858</v>
      </c>
      <c r="O9149">
        <f t="shared" si="1572"/>
        <v>0.33191890507593597</v>
      </c>
      <c r="P9149" s="53">
        <f t="shared" si="1573"/>
        <v>4.6410749068413626</v>
      </c>
      <c r="Q9149" s="53">
        <v>0.2</v>
      </c>
      <c r="R9149" s="53">
        <f t="shared" si="1574"/>
        <v>2.6794481465871463</v>
      </c>
    </row>
    <row r="9150" spans="2:18" ht="15">
      <c r="B9150" s="84">
        <v>39453</v>
      </c>
      <c r="C9150" s="85">
        <v>7.2</v>
      </c>
      <c r="D9150" s="86">
        <v>3.9</v>
      </c>
      <c r="E9150" s="87">
        <v>-1.5</v>
      </c>
      <c r="F9150" s="96">
        <f t="shared" si="1565"/>
        <v>1.2</v>
      </c>
      <c r="G9150" s="96"/>
      <c r="H9150" s="74">
        <f t="shared" si="1566"/>
        <v>6</v>
      </c>
      <c r="I9150" s="53">
        <f t="shared" si="1564"/>
        <v>1.0333615072770106</v>
      </c>
      <c r="J9150" s="53">
        <f t="shared" si="1567"/>
        <v>-0.39449842027803839</v>
      </c>
      <c r="K9150" s="53">
        <f t="shared" si="1568"/>
        <v>1.1192341310037945</v>
      </c>
      <c r="L9150" s="53">
        <f t="shared" si="1569"/>
        <v>10.131874235267977</v>
      </c>
      <c r="M9150" s="93">
        <f t="shared" si="1570"/>
        <v>0.41892834376831278</v>
      </c>
      <c r="N9150" s="53">
        <f t="shared" si="1571"/>
        <v>4.0025391782642101</v>
      </c>
      <c r="O9150">
        <f t="shared" si="1572"/>
        <v>0.35837121938267286</v>
      </c>
      <c r="P9150" s="53">
        <f t="shared" si="1573"/>
        <v>5.0550706834193235</v>
      </c>
      <c r="Q9150" s="53">
        <v>0.2</v>
      </c>
      <c r="R9150" s="53">
        <f t="shared" si="1574"/>
        <v>3.0860304688560589</v>
      </c>
    </row>
    <row r="9151" spans="2:18" ht="15">
      <c r="B9151" s="84">
        <v>39454</v>
      </c>
      <c r="C9151" s="85">
        <v>0</v>
      </c>
      <c r="D9151" s="86">
        <v>6.4</v>
      </c>
      <c r="E9151" s="87">
        <v>-1.9</v>
      </c>
      <c r="F9151" s="96">
        <f t="shared" si="1565"/>
        <v>2.25</v>
      </c>
      <c r="G9151" s="96"/>
      <c r="H9151" s="74">
        <f t="shared" si="1566"/>
        <v>7</v>
      </c>
      <c r="I9151" s="53">
        <f t="shared" si="1564"/>
        <v>1.0333289958506755</v>
      </c>
      <c r="J9151" s="53">
        <f t="shared" si="1567"/>
        <v>-0.39245449778199326</v>
      </c>
      <c r="K9151" s="53">
        <f t="shared" si="1568"/>
        <v>1.1220235707296449</v>
      </c>
      <c r="L9151" s="53">
        <f t="shared" si="1569"/>
        <v>10.209533237229058</v>
      </c>
      <c r="M9151" s="93">
        <f t="shared" si="1570"/>
        <v>0.55227932326496199</v>
      </c>
      <c r="N9151" s="53">
        <f t="shared" si="1571"/>
        <v>5.0002745971936875</v>
      </c>
      <c r="O9151">
        <f t="shared" si="1572"/>
        <v>0.38301869834408148</v>
      </c>
      <c r="P9151" s="53">
        <f t="shared" si="1573"/>
        <v>5.4441743738565576</v>
      </c>
      <c r="Q9151" s="53">
        <v>0.2</v>
      </c>
      <c r="R9151" s="53">
        <f t="shared" si="1574"/>
        <v>3.3431918511935628</v>
      </c>
    </row>
    <row r="9152" spans="2:18" ht="15">
      <c r="B9152" s="84">
        <v>39455</v>
      </c>
      <c r="C9152" s="85">
        <v>0</v>
      </c>
      <c r="D9152" s="86">
        <v>7.5</v>
      </c>
      <c r="E9152" s="87">
        <v>-3.2</v>
      </c>
      <c r="F9152" s="96">
        <f t="shared" si="1565"/>
        <v>2.15</v>
      </c>
      <c r="G9152" s="96"/>
      <c r="H9152" s="74">
        <f t="shared" si="1566"/>
        <v>8</v>
      </c>
      <c r="I9152" s="53">
        <f t="shared" si="1564"/>
        <v>1.0332866218382564</v>
      </c>
      <c r="J9152" s="53">
        <f t="shared" si="1567"/>
        <v>-0.39028168590257256</v>
      </c>
      <c r="K9152" s="53">
        <f t="shared" si="1568"/>
        <v>1.1249796498464379</v>
      </c>
      <c r="L9152" s="53">
        <f t="shared" si="1569"/>
        <v>10.292148330364833</v>
      </c>
      <c r="M9152" s="93">
        <f t="shared" si="1570"/>
        <v>0.62898501521929306</v>
      </c>
      <c r="N9152" s="53">
        <f t="shared" si="1571"/>
        <v>5.7233044252884229</v>
      </c>
      <c r="O9152">
        <f t="shared" si="1572"/>
        <v>0.38060885298102282</v>
      </c>
      <c r="P9152" s="53">
        <f t="shared" si="1573"/>
        <v>5.4059931076140328</v>
      </c>
      <c r="Q9152" s="53">
        <v>0.2</v>
      </c>
      <c r="R9152" s="53">
        <f t="shared" si="1574"/>
        <v>3.489682703107539</v>
      </c>
    </row>
    <row r="9153" spans="2:18" ht="15">
      <c r="B9153" s="84">
        <v>39456</v>
      </c>
      <c r="C9153" s="85">
        <v>0</v>
      </c>
      <c r="D9153" s="86">
        <v>3.3</v>
      </c>
      <c r="E9153" s="87">
        <v>-3</v>
      </c>
      <c r="F9153" s="96">
        <f t="shared" si="1565"/>
        <v>0.14999999999999991</v>
      </c>
      <c r="G9153" s="96"/>
      <c r="H9153" s="74">
        <f t="shared" si="1566"/>
        <v>9</v>
      </c>
      <c r="I9153" s="53">
        <f t="shared" si="1564"/>
        <v>1.0332343977789049</v>
      </c>
      <c r="J9153" s="53">
        <f t="shared" si="1567"/>
        <v>-0.38798104209611167</v>
      </c>
      <c r="K9153" s="53">
        <f t="shared" si="1568"/>
        <v>1.1280993563664865</v>
      </c>
      <c r="L9153" s="53">
        <f t="shared" si="1569"/>
        <v>10.379700888119451</v>
      </c>
      <c r="M9153" s="93">
        <f t="shared" si="1570"/>
        <v>0.43794446295573519</v>
      </c>
      <c r="N9153" s="53">
        <f t="shared" si="1571"/>
        <v>4.4289832184395923</v>
      </c>
      <c r="O9153">
        <f t="shared" si="1572"/>
        <v>0.33512863562828743</v>
      </c>
      <c r="P9153" s="53">
        <f t="shared" si="1573"/>
        <v>4.6911031328399071</v>
      </c>
      <c r="Q9153" s="53">
        <v>0.2</v>
      </c>
      <c r="R9153" s="53">
        <f t="shared" si="1574"/>
        <v>3.1239050485825604</v>
      </c>
    </row>
    <row r="9154" spans="2:18" ht="15">
      <c r="B9154" s="84">
        <v>39457</v>
      </c>
      <c r="C9154" s="85">
        <v>0</v>
      </c>
      <c r="D9154" s="86">
        <v>6.5</v>
      </c>
      <c r="E9154" s="87">
        <v>-4.3</v>
      </c>
      <c r="F9154" s="96">
        <f t="shared" si="1565"/>
        <v>1.1000000000000001</v>
      </c>
      <c r="G9154" s="96"/>
      <c r="H9154" s="74">
        <f t="shared" si="1566"/>
        <v>10</v>
      </c>
      <c r="I9154" s="53">
        <f t="shared" si="1564"/>
        <v>1.0331723391265606</v>
      </c>
      <c r="J9154" s="53">
        <f t="shared" si="1567"/>
        <v>-0.38555368195503947</v>
      </c>
      <c r="K9154" s="53">
        <f t="shared" si="1568"/>
        <v>1.131379559430016</v>
      </c>
      <c r="L9154" s="53">
        <f t="shared" si="1569"/>
        <v>10.472170583965546</v>
      </c>
      <c r="M9154" s="93">
        <f t="shared" si="1570"/>
        <v>0.60912982345024269</v>
      </c>
      <c r="N9154" s="53">
        <f t="shared" si="1571"/>
        <v>5.8505609359775779</v>
      </c>
      <c r="O9154">
        <f t="shared" si="1572"/>
        <v>0.356098214813029</v>
      </c>
      <c r="P9154" s="53">
        <f t="shared" si="1573"/>
        <v>5.0193473176294559</v>
      </c>
      <c r="Q9154" s="53">
        <v>0.2</v>
      </c>
      <c r="R9154" s="53">
        <f t="shared" si="1574"/>
        <v>3.4640465206374085</v>
      </c>
    </row>
    <row r="9155" spans="2:18" ht="15">
      <c r="B9155" s="84">
        <v>39458</v>
      </c>
      <c r="C9155" s="85">
        <v>0</v>
      </c>
      <c r="D9155" s="86">
        <v>2.2999999999999998</v>
      </c>
      <c r="E9155" s="87">
        <v>0</v>
      </c>
      <c r="F9155" s="96">
        <f t="shared" si="1565"/>
        <v>1.1499999999999999</v>
      </c>
      <c r="G9155" s="96"/>
      <c r="H9155" s="74">
        <f t="shared" si="1566"/>
        <v>11</v>
      </c>
      <c r="I9155" s="53">
        <f t="shared" si="1564"/>
        <v>1.0331004642453772</v>
      </c>
      <c r="J9155" s="53">
        <f t="shared" si="1567"/>
        <v>-0.38300077751493156</v>
      </c>
      <c r="K9155" s="53">
        <f t="shared" si="1568"/>
        <v>1.134817019979989</v>
      </c>
      <c r="L9155" s="53">
        <f t="shared" si="1569"/>
        <v>10.569535344865164</v>
      </c>
      <c r="M9155" s="93">
        <f t="shared" si="1570"/>
        <v>0.28446477857426727</v>
      </c>
      <c r="N9155" s="53">
        <f t="shared" si="1571"/>
        <v>2.7250139807348415</v>
      </c>
      <c r="O9155">
        <f t="shared" si="1572"/>
        <v>0.35723312829936971</v>
      </c>
      <c r="P9155" s="53">
        <f t="shared" si="1573"/>
        <v>5.0371805879830269</v>
      </c>
      <c r="Q9155" s="53">
        <v>0.2</v>
      </c>
      <c r="R9155" s="53">
        <f t="shared" si="1574"/>
        <v>2.8190236837312193</v>
      </c>
    </row>
    <row r="9156" spans="2:18" ht="15">
      <c r="B9156" s="84">
        <v>39459</v>
      </c>
      <c r="C9156" s="85">
        <v>4.8</v>
      </c>
      <c r="D9156" s="86">
        <v>4.5</v>
      </c>
      <c r="E9156" s="87">
        <v>-0.3</v>
      </c>
      <c r="F9156" s="96">
        <f t="shared" si="1565"/>
        <v>2.1</v>
      </c>
      <c r="G9156" s="96"/>
      <c r="H9156" s="74">
        <f t="shared" si="1566"/>
        <v>12</v>
      </c>
      <c r="I9156" s="53">
        <f t="shared" si="1564"/>
        <v>1.0330187944042881</v>
      </c>
      <c r="J9156" s="53">
        <f t="shared" si="1567"/>
        <v>-0.3803235555038128</v>
      </c>
      <c r="K9156" s="53">
        <f t="shared" si="1568"/>
        <v>1.1384084015051339</v>
      </c>
      <c r="L9156" s="53">
        <f t="shared" si="1569"/>
        <v>10.671771305933273</v>
      </c>
      <c r="M9156" s="93">
        <f t="shared" si="1570"/>
        <v>0.43572219068057616</v>
      </c>
      <c r="N9156" s="53">
        <f t="shared" si="1571"/>
        <v>3.9747155135012928</v>
      </c>
      <c r="O9156">
        <f t="shared" si="1572"/>
        <v>0.37940893199992881</v>
      </c>
      <c r="P9156" s="53">
        <f t="shared" si="1573"/>
        <v>5.3869926768558569</v>
      </c>
      <c r="Q9156" s="53">
        <v>0.2</v>
      </c>
      <c r="R9156" s="53">
        <f t="shared" si="1574"/>
        <v>3.1216800803636011</v>
      </c>
    </row>
    <row r="9157" spans="2:18" ht="15">
      <c r="B9157" s="84">
        <v>39460</v>
      </c>
      <c r="C9157" s="85">
        <v>23</v>
      </c>
      <c r="D9157" s="86">
        <v>5.3</v>
      </c>
      <c r="E9157" s="87">
        <v>2.1</v>
      </c>
      <c r="F9157" s="96">
        <f t="shared" si="1565"/>
        <v>3.7</v>
      </c>
      <c r="G9157" s="96"/>
      <c r="H9157" s="74">
        <f t="shared" si="1566"/>
        <v>13</v>
      </c>
      <c r="I9157" s="53">
        <f t="shared" si="1564"/>
        <v>1.0329273537707138</v>
      </c>
      <c r="J9157" s="53">
        <f t="shared" si="1567"/>
        <v>-0.3775232955403422</v>
      </c>
      <c r="K9157" s="53">
        <f t="shared" si="1568"/>
        <v>1.1421502807859754</v>
      </c>
      <c r="L9157" s="53">
        <f t="shared" si="1569"/>
        <v>10.778852766732642</v>
      </c>
      <c r="M9157" s="93">
        <f t="shared" si="1570"/>
        <v>0.38822675542852181</v>
      </c>
      <c r="N9157" s="53">
        <f t="shared" si="1571"/>
        <v>3.2779056607991186</v>
      </c>
      <c r="O9157">
        <f t="shared" si="1572"/>
        <v>0.41949856421169557</v>
      </c>
      <c r="P9157" s="53">
        <f t="shared" si="1573"/>
        <v>6.0256473840762528</v>
      </c>
      <c r="Q9157" s="53">
        <v>0.2</v>
      </c>
      <c r="R9157" s="53">
        <f t="shared" si="1574"/>
        <v>3.0453018096091466</v>
      </c>
    </row>
    <row r="9158" spans="2:18" ht="15">
      <c r="B9158" s="84">
        <v>39461</v>
      </c>
      <c r="C9158" s="85">
        <v>0</v>
      </c>
      <c r="D9158" s="86">
        <v>5.5</v>
      </c>
      <c r="E9158" s="87">
        <v>1.7</v>
      </c>
      <c r="F9158" s="96">
        <f t="shared" si="1565"/>
        <v>3.6</v>
      </c>
      <c r="G9158" s="96"/>
      <c r="H9158" s="74">
        <f t="shared" si="1566"/>
        <v>14</v>
      </c>
      <c r="I9158" s="53">
        <f t="shared" si="1564"/>
        <v>1.0328261694034082</v>
      </c>
      <c r="J9158" s="53">
        <f t="shared" si="1567"/>
        <v>-0.37460132828755749</v>
      </c>
      <c r="K9158" s="53">
        <f t="shared" si="1568"/>
        <v>1.146039158581782</v>
      </c>
      <c r="L9158" s="53">
        <f t="shared" si="1569"/>
        <v>10.890752149608147</v>
      </c>
      <c r="M9158" s="93">
        <f t="shared" si="1570"/>
        <v>0.42546409889129272</v>
      </c>
      <c r="N9158" s="53">
        <f t="shared" si="1571"/>
        <v>3.6090973297255697</v>
      </c>
      <c r="O9158">
        <f t="shared" si="1572"/>
        <v>0.41688826962124098</v>
      </c>
      <c r="P9158" s="53">
        <f t="shared" si="1573"/>
        <v>5.9838281615334532</v>
      </c>
      <c r="Q9158" s="53">
        <v>0.2</v>
      </c>
      <c r="R9158" s="53">
        <f t="shared" si="1574"/>
        <v>3.1112103943997251</v>
      </c>
    </row>
    <row r="9159" spans="2:18" ht="15">
      <c r="B9159" s="84">
        <v>39462</v>
      </c>
      <c r="C9159" s="85">
        <v>0</v>
      </c>
      <c r="D9159" s="86">
        <v>4.5</v>
      </c>
      <c r="E9159" s="87">
        <v>1.5</v>
      </c>
      <c r="F9159" s="96">
        <f t="shared" si="1565"/>
        <v>3</v>
      </c>
      <c r="G9159" s="96"/>
      <c r="H9159" s="74">
        <f t="shared" si="1566"/>
        <v>15</v>
      </c>
      <c r="I9159" s="53">
        <f t="shared" si="1564"/>
        <v>1.0327152712444541</v>
      </c>
      <c r="J9159" s="53">
        <f t="shared" si="1567"/>
        <v>-0.3715590335688283</v>
      </c>
      <c r="K9159" s="53">
        <f t="shared" si="1568"/>
        <v>1.1500714701999954</v>
      </c>
      <c r="L9159" s="53">
        <f t="shared" si="1569"/>
        <v>11.007439960446153</v>
      </c>
      <c r="M9159" s="93">
        <f t="shared" si="1570"/>
        <v>0.3713725170393648</v>
      </c>
      <c r="N9159" s="53">
        <f t="shared" si="1571"/>
        <v>3.2411256963686372</v>
      </c>
      <c r="O9159">
        <f t="shared" si="1572"/>
        <v>0.40152374789424572</v>
      </c>
      <c r="P9159" s="53">
        <f t="shared" si="1573"/>
        <v>5.738329876349705</v>
      </c>
      <c r="Q9159" s="53">
        <v>0.2</v>
      </c>
      <c r="R9159" s="53">
        <f t="shared" si="1574"/>
        <v>3.0075608886200391</v>
      </c>
    </row>
    <row r="9160" spans="2:18" ht="15">
      <c r="B9160" s="84">
        <v>39463</v>
      </c>
      <c r="C9160" s="85">
        <v>0.2</v>
      </c>
      <c r="D9160" s="86">
        <v>5.5</v>
      </c>
      <c r="E9160" s="87">
        <v>1.7</v>
      </c>
      <c r="F9160" s="96">
        <f t="shared" si="1565"/>
        <v>3.6</v>
      </c>
      <c r="G9160" s="96"/>
      <c r="H9160" s="74">
        <f t="shared" si="1566"/>
        <v>16</v>
      </c>
      <c r="I9160" s="53">
        <f t="shared" si="1564"/>
        <v>1.0325946921104006</v>
      </c>
      <c r="J9160" s="53">
        <f t="shared" si="1567"/>
        <v>-0.36839783845263269</v>
      </c>
      <c r="K9160" s="53">
        <f t="shared" si="1568"/>
        <v>1.1542435958936998</v>
      </c>
      <c r="L9160" s="53">
        <f t="shared" si="1569"/>
        <v>11.128884752217326</v>
      </c>
      <c r="M9160" s="93">
        <f t="shared" si="1570"/>
        <v>0.43476711780072574</v>
      </c>
      <c r="N9160" s="53">
        <f t="shared" si="1571"/>
        <v>3.6880123328760464</v>
      </c>
      <c r="O9160">
        <f t="shared" si="1572"/>
        <v>0.41688826962124098</v>
      </c>
      <c r="P9160" s="53">
        <f t="shared" si="1573"/>
        <v>5.9838281615334532</v>
      </c>
      <c r="Q9160" s="53">
        <v>0.2</v>
      </c>
      <c r="R9160" s="53">
        <f t="shared" si="1574"/>
        <v>3.1279283240451972</v>
      </c>
    </row>
    <row r="9161" spans="2:18" ht="15">
      <c r="B9161" s="84">
        <v>39464</v>
      </c>
      <c r="C9161" s="85">
        <v>23.8</v>
      </c>
      <c r="D9161" s="86">
        <v>4.7</v>
      </c>
      <c r="E9161" s="87">
        <v>1.4</v>
      </c>
      <c r="F9161" s="96">
        <f t="shared" si="1565"/>
        <v>3.05</v>
      </c>
      <c r="G9161" s="96"/>
      <c r="H9161" s="74">
        <f t="shared" si="1566"/>
        <v>17</v>
      </c>
      <c r="I9161" s="53">
        <f t="shared" si="1564"/>
        <v>1.0324644676825534</v>
      </c>
      <c r="J9161" s="53">
        <f t="shared" si="1567"/>
        <v>-0.36511921531268005</v>
      </c>
      <c r="K9161" s="53">
        <f t="shared" si="1568"/>
        <v>1.1585518710370053</v>
      </c>
      <c r="L9161" s="53">
        <f t="shared" si="1569"/>
        <v>11.255053091632707</v>
      </c>
      <c r="M9161" s="93">
        <f t="shared" si="1570"/>
        <v>0.39921794132988625</v>
      </c>
      <c r="N9161" s="53">
        <f t="shared" si="1571"/>
        <v>3.4757892787833198</v>
      </c>
      <c r="O9161">
        <f t="shared" si="1572"/>
        <v>0.40278485810919162</v>
      </c>
      <c r="P9161" s="53">
        <f t="shared" si="1573"/>
        <v>5.7584375770343623</v>
      </c>
      <c r="Q9161" s="53">
        <v>0.2</v>
      </c>
      <c r="R9161" s="53">
        <f t="shared" si="1574"/>
        <v>3.0591953634660785</v>
      </c>
    </row>
    <row r="9162" spans="2:18" ht="15">
      <c r="B9162" s="84">
        <v>39465</v>
      </c>
      <c r="C9162" s="85">
        <v>3</v>
      </c>
      <c r="D9162" s="86">
        <v>10.3</v>
      </c>
      <c r="E9162" s="87">
        <v>0.5</v>
      </c>
      <c r="F9162" s="96">
        <f t="shared" si="1565"/>
        <v>5.4</v>
      </c>
      <c r="G9162" s="96"/>
      <c r="H9162" s="74">
        <f t="shared" si="1566"/>
        <v>18</v>
      </c>
      <c r="I9162" s="53">
        <f t="shared" ref="I9162:I9225" si="1575">1+0.0334*COS($I$7*H9162-0.0552)</f>
        <v>1.032324636496416</v>
      </c>
      <c r="J9162" s="53">
        <f t="shared" si="1567"/>
        <v>-0.36172467986978218</v>
      </c>
      <c r="K9162" s="53">
        <f t="shared" si="1568"/>
        <v>1.1629925960327789</v>
      </c>
      <c r="L9162" s="53">
        <f t="shared" si="1569"/>
        <v>11.385909529211714</v>
      </c>
      <c r="M9162" s="93">
        <f t="shared" si="1570"/>
        <v>0.77440513653761389</v>
      </c>
      <c r="N9162" s="53">
        <f t="shared" si="1571"/>
        <v>6.059400910929245</v>
      </c>
      <c r="O9162">
        <f t="shared" si="1572"/>
        <v>0.46612151118185624</v>
      </c>
      <c r="P9162" s="53">
        <f t="shared" si="1573"/>
        <v>6.777814061104781</v>
      </c>
      <c r="Q9162" s="53">
        <v>0.2</v>
      </c>
      <c r="R9162" s="53">
        <f t="shared" si="1574"/>
        <v>3.7138647197751595</v>
      </c>
    </row>
    <row r="9163" spans="2:18" ht="15">
      <c r="B9163" s="84">
        <v>39466</v>
      </c>
      <c r="C9163" s="85">
        <v>0</v>
      </c>
      <c r="D9163" s="86">
        <v>7.3</v>
      </c>
      <c r="E9163" s="87">
        <v>-0.7</v>
      </c>
      <c r="F9163" s="96">
        <f t="shared" si="1565"/>
        <v>3.3</v>
      </c>
      <c r="G9163" s="96"/>
      <c r="H9163" s="74">
        <f t="shared" si="1566"/>
        <v>19</v>
      </c>
      <c r="I9163" s="53">
        <f t="shared" si="1575"/>
        <v>1.0321752399302859</v>
      </c>
      <c r="J9163" s="53">
        <f t="shared" si="1567"/>
        <v>-0.35821578922172775</v>
      </c>
      <c r="K9163" s="53">
        <f t="shared" si="1568"/>
        <v>1.1675620459118377</v>
      </c>
      <c r="L9163" s="53">
        <f t="shared" si="1569"/>
        <v>11.521416573027933</v>
      </c>
      <c r="M9163" s="93">
        <f t="shared" si="1570"/>
        <v>0.64392131572523037</v>
      </c>
      <c r="N9163" s="53">
        <f t="shared" si="1571"/>
        <v>5.5398728156109254</v>
      </c>
      <c r="O9163">
        <f t="shared" si="1572"/>
        <v>0.40914270874681025</v>
      </c>
      <c r="P9163" s="53">
        <f t="shared" si="1573"/>
        <v>5.8599267019768071</v>
      </c>
      <c r="Q9163" s="53">
        <v>0.2</v>
      </c>
      <c r="R9163" s="53">
        <f t="shared" si="1574"/>
        <v>3.5061971900736637</v>
      </c>
    </row>
    <row r="9164" spans="2:18" ht="15">
      <c r="B9164" s="84">
        <v>39467</v>
      </c>
      <c r="C9164" s="85">
        <v>0</v>
      </c>
      <c r="D9164" s="86">
        <v>10.5</v>
      </c>
      <c r="E9164" s="87">
        <v>-1</v>
      </c>
      <c r="F9164" s="96">
        <f t="shared" si="1565"/>
        <v>4.75</v>
      </c>
      <c r="G9164" s="96"/>
      <c r="H9164" s="74">
        <f t="shared" si="1566"/>
        <v>20</v>
      </c>
      <c r="I9164" s="53">
        <f t="shared" si="1575"/>
        <v>1.0320163221930105</v>
      </c>
      <c r="J9164" s="53">
        <f t="shared" si="1567"/>
        <v>-0.35459413986723526</v>
      </c>
      <c r="K9164" s="53">
        <f t="shared" si="1568"/>
        <v>1.1722564795875074</v>
      </c>
      <c r="L9164" s="53">
        <f t="shared" si="1569"/>
        <v>11.661534666364656</v>
      </c>
      <c r="M9164" s="93">
        <f t="shared" si="1570"/>
        <v>0.83512339016522363</v>
      </c>
      <c r="N9164" s="53">
        <f t="shared" si="1571"/>
        <v>6.722851978439877</v>
      </c>
      <c r="O9164">
        <f t="shared" si="1572"/>
        <v>0.44778477307652537</v>
      </c>
      <c r="P9164" s="53">
        <f t="shared" si="1573"/>
        <v>6.4808294690612556</v>
      </c>
      <c r="Q9164" s="53">
        <v>0.2</v>
      </c>
      <c r="R9164" s="53">
        <f t="shared" si="1574"/>
        <v>3.8260209410749315</v>
      </c>
    </row>
    <row r="9165" spans="2:18" ht="15">
      <c r="B9165" s="84">
        <v>39468</v>
      </c>
      <c r="C9165" s="85">
        <v>0</v>
      </c>
      <c r="D9165" s="86">
        <v>7.5</v>
      </c>
      <c r="E9165" s="87">
        <v>-0.7</v>
      </c>
      <c r="F9165" s="96">
        <f t="shared" si="1565"/>
        <v>3.4</v>
      </c>
      <c r="G9165" s="96"/>
      <c r="H9165" s="74">
        <f t="shared" si="1566"/>
        <v>21</v>
      </c>
      <c r="I9165" s="53">
        <f t="shared" si="1575"/>
        <v>1.0318479303109052</v>
      </c>
      <c r="J9165" s="53">
        <f t="shared" si="1567"/>
        <v>-0.35086136572984739</v>
      </c>
      <c r="K9165" s="53">
        <f t="shared" si="1568"/>
        <v>1.1770721487342466</v>
      </c>
      <c r="L9165" s="53">
        <f t="shared" si="1569"/>
        <v>11.806222169477898</v>
      </c>
      <c r="M9165" s="93">
        <f t="shared" si="1570"/>
        <v>0.6712019540707056</v>
      </c>
      <c r="N9165" s="53">
        <f t="shared" si="1571"/>
        <v>5.7473387994996106</v>
      </c>
      <c r="O9165">
        <f t="shared" si="1572"/>
        <v>0.41171040805602122</v>
      </c>
      <c r="P9165" s="53">
        <f t="shared" si="1573"/>
        <v>5.9009692403222838</v>
      </c>
      <c r="Q9165" s="53">
        <v>0.2</v>
      </c>
      <c r="R9165" s="53">
        <f t="shared" si="1574"/>
        <v>3.5547671448241194</v>
      </c>
    </row>
    <row r="9166" spans="2:18" ht="15">
      <c r="B9166" s="84">
        <v>39469</v>
      </c>
      <c r="C9166" s="85">
        <v>0</v>
      </c>
      <c r="D9166" s="86">
        <v>9.6999999999999993</v>
      </c>
      <c r="E9166" s="87">
        <v>0.5</v>
      </c>
      <c r="F9166" s="96">
        <f t="shared" si="1565"/>
        <v>5.0999999999999996</v>
      </c>
      <c r="G9166" s="96"/>
      <c r="H9166" s="74">
        <f t="shared" si="1566"/>
        <v>22</v>
      </c>
      <c r="I9166" s="53">
        <f t="shared" si="1575"/>
        <v>1.0316701141138369</v>
      </c>
      <c r="J9166" s="53">
        <f t="shared" si="1567"/>
        <v>-0.34701913618740743</v>
      </c>
      <c r="K9166" s="53">
        <f t="shared" si="1568"/>
        <v>1.1820053062637619</v>
      </c>
      <c r="L9166" s="53">
        <f t="shared" si="1569"/>
        <v>11.955435345629594</v>
      </c>
      <c r="M9166" s="93">
        <f t="shared" si="1570"/>
        <v>0.77766806451746517</v>
      </c>
      <c r="N9166" s="53">
        <f t="shared" si="1571"/>
        <v>6.1646472431618005</v>
      </c>
      <c r="O9166">
        <f t="shared" si="1572"/>
        <v>0.45757819344210393</v>
      </c>
      <c r="P9166" s="53">
        <f t="shared" si="1573"/>
        <v>6.6392625692475837</v>
      </c>
      <c r="Q9166" s="53">
        <v>0.2</v>
      </c>
      <c r="R9166" s="53">
        <f t="shared" si="1574"/>
        <v>3.7227804182172259</v>
      </c>
    </row>
    <row r="9167" spans="2:18" ht="15">
      <c r="B9167" s="84">
        <v>39470</v>
      </c>
      <c r="C9167" s="85">
        <v>0</v>
      </c>
      <c r="D9167" s="86">
        <v>10.7</v>
      </c>
      <c r="E9167" s="87">
        <v>-1.1000000000000001</v>
      </c>
      <c r="F9167" s="96">
        <f t="shared" ref="F9167:F9230" si="1576">0.5*(D9167+E9167)</f>
        <v>4.8</v>
      </c>
      <c r="G9167" s="96"/>
      <c r="H9167" s="74">
        <f t="shared" ref="H9167:H9230" si="1577">B9167-DATE(YEAR(B9167),1,0)</f>
        <v>23</v>
      </c>
      <c r="I9167" s="53">
        <f t="shared" si="1575"/>
        <v>1.0314829262204792</v>
      </c>
      <c r="J9167" s="53">
        <f t="shared" ref="J9167:J9230" si="1578">ASIN(0.39785*SIN(4.869+$I$7*H9167+0.03345*SIN(6.224+$I$7*H9167)))</f>
        <v>-0.34306915411250505</v>
      </c>
      <c r="K9167" s="53">
        <f t="shared" ref="K9167:K9230" si="1579">ACOS(-TAN(J9167)*TAN($E$7*$I$8))</f>
        <v>1.1870522143766915</v>
      </c>
      <c r="L9167" s="53">
        <f t="shared" ref="L9167:L9230" si="1580">117.5*I9167*((K9167*SIN($E$7*$I$8)*SIN(J9167)+COS($E$7*$I$8)*COS(J9167)*SIN(K9167))/PI())</f>
        <v>12.109128351519114</v>
      </c>
      <c r="M9167" s="93">
        <f t="shared" ref="M9167:M9230" si="1581">0.0023*L9167/2.456*(0.5*(D9167+E9167)+17.8)*SQRT(D9167-E9167)</f>
        <v>0.88036303489961343</v>
      </c>
      <c r="N9167" s="53">
        <f t="shared" ref="N9167:N9230" si="1582">0.17*L9167*SQRT(D9167-E9167)</f>
        <v>7.0713577208789271</v>
      </c>
      <c r="O9167">
        <f t="shared" ref="O9167:O9230" si="1583">5336/(F9167+273.15)^2*EXP(21.07-5336/(F9167+273.15))</f>
        <v>0.44917247985014386</v>
      </c>
      <c r="P9167" s="53">
        <f t="shared" ref="P9167:P9230" si="1584">EXP(21.07-5336/(F9167+273.15))</f>
        <v>6.5032533846945055</v>
      </c>
      <c r="Q9167" s="53">
        <v>0.2</v>
      </c>
      <c r="R9167" s="53">
        <f t="shared" ref="R9167:R9230" si="1585">(O9167*N9167*0.6+$L$8*6.43*(1+0.536*Q9167)*P9167*(1- G9167/100))/($O$7*(O9167+$L$8))</f>
        <v>3.9029336920906044</v>
      </c>
    </row>
    <row r="9168" spans="2:18" ht="15">
      <c r="B9168" s="84">
        <v>39471</v>
      </c>
      <c r="C9168" s="85">
        <v>0</v>
      </c>
      <c r="D9168" s="86">
        <v>9.6999999999999993</v>
      </c>
      <c r="E9168" s="87">
        <v>-3.3</v>
      </c>
      <c r="F9168" s="96">
        <f t="shared" si="1576"/>
        <v>3.1999999999999997</v>
      </c>
      <c r="G9168" s="96"/>
      <c r="H9168" s="74">
        <f t="shared" si="1577"/>
        <v>24</v>
      </c>
      <c r="I9168" s="53">
        <f t="shared" si="1575"/>
        <v>1.0312864220227413</v>
      </c>
      <c r="J9168" s="53">
        <f t="shared" si="1578"/>
        <v>-0.33901315392900844</v>
      </c>
      <c r="K9168" s="53">
        <f t="shared" si="1579"/>
        <v>1.1922091521724227</v>
      </c>
      <c r="L9168" s="53">
        <f t="shared" si="1580"/>
        <v>12.267253232207459</v>
      </c>
      <c r="M9168" s="93">
        <f t="shared" si="1581"/>
        <v>0.86983679518606027</v>
      </c>
      <c r="N9168" s="53">
        <f t="shared" si="1582"/>
        <v>7.5191357914303092</v>
      </c>
      <c r="O9168">
        <f t="shared" si="1583"/>
        <v>0.4065890759424276</v>
      </c>
      <c r="P9168" s="53">
        <f t="shared" si="1584"/>
        <v>5.8191402296896992</v>
      </c>
      <c r="Q9168" s="53">
        <v>0.2</v>
      </c>
      <c r="R9168" s="53">
        <f t="shared" si="1585"/>
        <v>3.9193643880249436</v>
      </c>
    </row>
    <row r="9169" spans="2:18" ht="15">
      <c r="B9169" s="84">
        <v>39472</v>
      </c>
      <c r="C9169" s="85">
        <v>0</v>
      </c>
      <c r="D9169" s="86">
        <v>13.3</v>
      </c>
      <c r="E9169" s="87">
        <v>-1.5</v>
      </c>
      <c r="F9169" s="96">
        <f t="shared" si="1576"/>
        <v>5.9</v>
      </c>
      <c r="G9169" s="96"/>
      <c r="H9169" s="74">
        <f t="shared" si="1577"/>
        <v>25</v>
      </c>
      <c r="I9169" s="53">
        <f t="shared" si="1575"/>
        <v>1.0310806596693767</v>
      </c>
      <c r="J9169" s="53">
        <f t="shared" si="1578"/>
        <v>-0.33485289968952081</v>
      </c>
      <c r="K9169" s="53">
        <f t="shared" si="1579"/>
        <v>1.1974724228038927</v>
      </c>
      <c r="L9169" s="53">
        <f t="shared" si="1580"/>
        <v>12.429759920595002</v>
      </c>
      <c r="M9169" s="93">
        <f t="shared" si="1581"/>
        <v>1.0613079504732048</v>
      </c>
      <c r="N9169" s="53">
        <f t="shared" si="1582"/>
        <v>8.1291009994784886</v>
      </c>
      <c r="O9169">
        <f t="shared" si="1583"/>
        <v>0.48067134827109992</v>
      </c>
      <c r="P9169" s="53">
        <f t="shared" si="1584"/>
        <v>7.0144959432282254</v>
      </c>
      <c r="Q9169" s="53">
        <v>0.2</v>
      </c>
      <c r="R9169" s="53">
        <f t="shared" si="1585"/>
        <v>4.1828346697674164</v>
      </c>
    </row>
    <row r="9170" spans="2:18" ht="15">
      <c r="B9170" s="84">
        <v>39473</v>
      </c>
      <c r="C9170" s="85">
        <v>0</v>
      </c>
      <c r="D9170" s="86">
        <v>9.3000000000000007</v>
      </c>
      <c r="E9170" s="87">
        <v>-2.2000000000000002</v>
      </c>
      <c r="F9170" s="96">
        <f t="shared" si="1576"/>
        <v>3.5500000000000003</v>
      </c>
      <c r="G9170" s="96"/>
      <c r="H9170" s="74">
        <f t="shared" si="1577"/>
        <v>26</v>
      </c>
      <c r="I9170" s="53">
        <f t="shared" si="1575"/>
        <v>1.0308657000487762</v>
      </c>
      <c r="J9170" s="53">
        <f t="shared" si="1578"/>
        <v>-0.33059018317830297</v>
      </c>
      <c r="K9170" s="53">
        <f t="shared" si="1579"/>
        <v>1.2028383601683015</v>
      </c>
      <c r="L9170" s="53">
        <f t="shared" si="1580"/>
        <v>12.596596241481892</v>
      </c>
      <c r="M9170" s="93">
        <f t="shared" si="1581"/>
        <v>0.85408182917785447</v>
      </c>
      <c r="N9170" s="53">
        <f t="shared" si="1582"/>
        <v>7.261913151783685</v>
      </c>
      <c r="O9170">
        <f t="shared" si="1583"/>
        <v>0.41558847571336499</v>
      </c>
      <c r="P9170" s="53">
        <f t="shared" si="1584"/>
        <v>5.96301625774176</v>
      </c>
      <c r="Q9170" s="53">
        <v>0.2</v>
      </c>
      <c r="R9170" s="53">
        <f t="shared" si="1585"/>
        <v>3.8825628878629694</v>
      </c>
    </row>
    <row r="9171" spans="2:18" ht="15">
      <c r="B9171" s="84">
        <v>39474</v>
      </c>
      <c r="C9171" s="85">
        <v>0</v>
      </c>
      <c r="D9171" s="86">
        <v>18.600000000000001</v>
      </c>
      <c r="E9171" s="87">
        <v>-1.9</v>
      </c>
      <c r="F9171" s="96">
        <f t="shared" si="1576"/>
        <v>8.3500000000000014</v>
      </c>
      <c r="G9171" s="96"/>
      <c r="H9171" s="74">
        <f t="shared" si="1577"/>
        <v>27</v>
      </c>
      <c r="I9171" s="53">
        <f t="shared" si="1575"/>
        <v>1.0306416067709498</v>
      </c>
      <c r="J9171" s="53">
        <f t="shared" si="1578"/>
        <v>-0.32622682204390219</v>
      </c>
      <c r="K9171" s="53">
        <f t="shared" si="1579"/>
        <v>1.2083033351284647</v>
      </c>
      <c r="L9171" s="53">
        <f t="shared" si="1580"/>
        <v>12.767707920209469</v>
      </c>
      <c r="M9171" s="93">
        <f t="shared" si="1581"/>
        <v>1.4156667645041168</v>
      </c>
      <c r="N9171" s="53">
        <f t="shared" si="1582"/>
        <v>9.8274035666432606</v>
      </c>
      <c r="O9171">
        <f t="shared" si="1583"/>
        <v>0.55787054919376</v>
      </c>
      <c r="P9171" s="53">
        <f t="shared" si="1584"/>
        <v>8.2846547089297662</v>
      </c>
      <c r="Q9171" s="53">
        <v>0.2</v>
      </c>
      <c r="R9171" s="53">
        <f t="shared" si="1585"/>
        <v>4.6690260098505192</v>
      </c>
    </row>
    <row r="9172" spans="2:18" ht="15">
      <c r="B9172" s="84">
        <v>39475</v>
      </c>
      <c r="C9172" s="85">
        <v>0</v>
      </c>
      <c r="D9172" s="86">
        <v>17.5</v>
      </c>
      <c r="E9172" s="87">
        <v>2.9</v>
      </c>
      <c r="F9172" s="96">
        <f t="shared" si="1576"/>
        <v>10.199999999999999</v>
      </c>
      <c r="G9172" s="96"/>
      <c r="H9172" s="74">
        <f t="shared" si="1577"/>
        <v>28</v>
      </c>
      <c r="I9172" s="53">
        <f t="shared" si="1575"/>
        <v>1.030408446148704</v>
      </c>
      <c r="J9172" s="53">
        <f t="shared" si="1578"/>
        <v>-0.32176465796541182</v>
      </c>
      <c r="K9172" s="53">
        <f t="shared" si="1579"/>
        <v>1.2138637612630909</v>
      </c>
      <c r="L9172" s="53">
        <f t="shared" si="1580"/>
        <v>12.9430385958524</v>
      </c>
      <c r="M9172" s="93">
        <f t="shared" si="1581"/>
        <v>1.2967915710913349</v>
      </c>
      <c r="N9172" s="53">
        <f t="shared" si="1582"/>
        <v>8.4073977758082972</v>
      </c>
      <c r="O9172">
        <f t="shared" si="1583"/>
        <v>0.62315026141803342</v>
      </c>
      <c r="P9172" s="53">
        <f t="shared" si="1584"/>
        <v>9.3761251291984262</v>
      </c>
      <c r="Q9172" s="53">
        <v>0.2</v>
      </c>
      <c r="R9172" s="53">
        <f t="shared" si="1585"/>
        <v>4.4392834125415304</v>
      </c>
    </row>
    <row r="9173" spans="2:18" ht="15">
      <c r="B9173" s="84">
        <v>39476</v>
      </c>
      <c r="C9173" s="85">
        <v>0</v>
      </c>
      <c r="D9173" s="86">
        <v>13.4</v>
      </c>
      <c r="E9173" s="87">
        <v>-0.7</v>
      </c>
      <c r="F9173" s="96">
        <f t="shared" si="1576"/>
        <v>6.3500000000000005</v>
      </c>
      <c r="G9173" s="96"/>
      <c r="H9173" s="74">
        <f t="shared" si="1577"/>
        <v>29</v>
      </c>
      <c r="I9173" s="53">
        <f t="shared" si="1575"/>
        <v>1.0301662871780179</v>
      </c>
      <c r="J9173" s="53">
        <f t="shared" si="1578"/>
        <v>-0.31720555485597807</v>
      </c>
      <c r="K9173" s="53">
        <f t="shared" si="1579"/>
        <v>1.2195161001475012</v>
      </c>
      <c r="L9173" s="53">
        <f t="shared" si="1580"/>
        <v>13.122529838904034</v>
      </c>
      <c r="M9173" s="93">
        <f t="shared" si="1581"/>
        <v>1.114406749930559</v>
      </c>
      <c r="N9173" s="53">
        <f t="shared" si="1582"/>
        <v>8.376759496462455</v>
      </c>
      <c r="O9173">
        <f t="shared" si="1583"/>
        <v>0.49410494521831477</v>
      </c>
      <c r="P9173" s="53">
        <f t="shared" si="1584"/>
        <v>7.2338084420335562</v>
      </c>
      <c r="Q9173" s="53">
        <v>0.2</v>
      </c>
      <c r="R9173" s="53">
        <f t="shared" si="1585"/>
        <v>4.257895463516407</v>
      </c>
    </row>
    <row r="9174" spans="2:18" ht="15">
      <c r="B9174" s="84">
        <v>39477</v>
      </c>
      <c r="C9174" s="85">
        <v>0</v>
      </c>
      <c r="D9174" s="86">
        <v>5.3</v>
      </c>
      <c r="E9174" s="87">
        <v>-0.7</v>
      </c>
      <c r="F9174" s="96">
        <f t="shared" si="1576"/>
        <v>2.2999999999999998</v>
      </c>
      <c r="G9174" s="96"/>
      <c r="H9174" s="74">
        <f t="shared" si="1577"/>
        <v>30</v>
      </c>
      <c r="I9174" s="53">
        <f t="shared" si="1575"/>
        <v>1.0299152015176269</v>
      </c>
      <c r="J9174" s="53">
        <f t="shared" si="1578"/>
        <v>-0.31255139710685492</v>
      </c>
      <c r="K9174" s="53">
        <f t="shared" si="1579"/>
        <v>1.2252568661692629</v>
      </c>
      <c r="L9174" s="53">
        <f t="shared" si="1580"/>
        <v>13.306121173372119</v>
      </c>
      <c r="M9174" s="93">
        <f t="shared" si="1581"/>
        <v>0.61351139042533642</v>
      </c>
      <c r="N9174" s="53">
        <f t="shared" si="1582"/>
        <v>5.5408452461688631</v>
      </c>
      <c r="O9174">
        <f t="shared" si="1583"/>
        <v>0.38422863847659278</v>
      </c>
      <c r="P9174" s="53">
        <f t="shared" si="1584"/>
        <v>5.4633555433123275</v>
      </c>
      <c r="Q9174" s="53">
        <v>0.2</v>
      </c>
      <c r="R9174" s="53">
        <f t="shared" si="1585"/>
        <v>3.4587746768061542</v>
      </c>
    </row>
    <row r="9175" spans="2:18" ht="15">
      <c r="B9175" s="84">
        <v>39478</v>
      </c>
      <c r="C9175" s="85">
        <v>0</v>
      </c>
      <c r="D9175" s="86">
        <v>10.9</v>
      </c>
      <c r="E9175" s="87">
        <v>0.5</v>
      </c>
      <c r="F9175" s="96">
        <f t="shared" si="1576"/>
        <v>5.7</v>
      </c>
      <c r="G9175" s="96"/>
      <c r="H9175" s="74">
        <f t="shared" si="1577"/>
        <v>31</v>
      </c>
      <c r="I9175" s="53">
        <f t="shared" si="1575"/>
        <v>1.0296552634678175</v>
      </c>
      <c r="J9175" s="53">
        <f t="shared" si="1578"/>
        <v>-0.30780408787498542</v>
      </c>
      <c r="K9175" s="53">
        <f t="shared" si="1579"/>
        <v>1.2310826308858673</v>
      </c>
      <c r="L9175" s="53">
        <f t="shared" si="1580"/>
        <v>13.493750103179497</v>
      </c>
      <c r="M9175" s="93">
        <f t="shared" si="1581"/>
        <v>0.95767173224856095</v>
      </c>
      <c r="N9175" s="53">
        <f t="shared" si="1582"/>
        <v>7.397726209961502</v>
      </c>
      <c r="O9175">
        <f t="shared" si="1583"/>
        <v>0.47480433938699579</v>
      </c>
      <c r="P9175" s="53">
        <f t="shared" si="1584"/>
        <v>6.9189494269329233</v>
      </c>
      <c r="Q9175" s="53">
        <v>0.2</v>
      </c>
      <c r="R9175" s="53">
        <f t="shared" si="1585"/>
        <v>4.0156746955635487</v>
      </c>
    </row>
    <row r="9176" spans="2:18" ht="15">
      <c r="B9176" s="84">
        <v>39479</v>
      </c>
      <c r="C9176" s="85">
        <v>0</v>
      </c>
      <c r="D9176" s="86">
        <v>6.1</v>
      </c>
      <c r="E9176" s="87">
        <v>1.5</v>
      </c>
      <c r="F9176" s="96">
        <f t="shared" si="1576"/>
        <v>3.8</v>
      </c>
      <c r="G9176" s="96"/>
      <c r="H9176" s="74">
        <f t="shared" si="1577"/>
        <v>32</v>
      </c>
      <c r="I9176" s="53">
        <f t="shared" si="1575"/>
        <v>1.0293865499484409</v>
      </c>
      <c r="J9176" s="53">
        <f t="shared" si="1578"/>
        <v>-0.30296554741678583</v>
      </c>
      <c r="K9176" s="53">
        <f t="shared" si="1579"/>
        <v>1.23699002693392</v>
      </c>
      <c r="L9176" s="53">
        <f t="shared" si="1580"/>
        <v>13.685352142743081</v>
      </c>
      <c r="M9176" s="93">
        <f t="shared" si="1581"/>
        <v>0.59372880227089098</v>
      </c>
      <c r="N9176" s="53">
        <f t="shared" si="1582"/>
        <v>4.9898077601477944</v>
      </c>
      <c r="O9176">
        <f t="shared" si="1583"/>
        <v>0.42212318997719828</v>
      </c>
      <c r="P9176" s="53">
        <f t="shared" si="1584"/>
        <v>6.0677283520813434</v>
      </c>
      <c r="Q9176" s="53">
        <v>0.2</v>
      </c>
      <c r="R9176" s="53">
        <f t="shared" si="1585"/>
        <v>3.412814959992875</v>
      </c>
    </row>
    <row r="9177" spans="2:18" ht="15">
      <c r="B9177" s="84">
        <v>39480</v>
      </c>
      <c r="C9177" s="85">
        <v>2</v>
      </c>
      <c r="D9177" s="86">
        <v>5.7</v>
      </c>
      <c r="E9177" s="87">
        <v>1</v>
      </c>
      <c r="F9177" s="96">
        <f t="shared" si="1576"/>
        <v>3.35</v>
      </c>
      <c r="G9177" s="96"/>
      <c r="H9177" s="74">
        <f t="shared" si="1577"/>
        <v>33</v>
      </c>
      <c r="I9177" s="53">
        <f t="shared" si="1575"/>
        <v>1.0291091404761501</v>
      </c>
      <c r="J9177" s="53">
        <f t="shared" si="1578"/>
        <v>-0.29803771147049535</v>
      </c>
      <c r="K9177" s="53">
        <f t="shared" si="1579"/>
        <v>1.2429757515013611</v>
      </c>
      <c r="L9177" s="53">
        <f t="shared" si="1580"/>
        <v>13.880860851585737</v>
      </c>
      <c r="M9177" s="93">
        <f t="shared" si="1581"/>
        <v>0.59603968276154662</v>
      </c>
      <c r="N9177" s="53">
        <f t="shared" si="1582"/>
        <v>5.1158081682927525</v>
      </c>
      <c r="O9177">
        <f t="shared" si="1583"/>
        <v>0.41042479598182519</v>
      </c>
      <c r="P9177" s="53">
        <f t="shared" si="1584"/>
        <v>5.8804158749253173</v>
      </c>
      <c r="Q9177" s="53">
        <v>0.2</v>
      </c>
      <c r="R9177" s="53">
        <f t="shared" si="1585"/>
        <v>3.4188989862139607</v>
      </c>
    </row>
    <row r="9178" spans="2:18" ht="15">
      <c r="B9178" s="84">
        <v>39481</v>
      </c>
      <c r="C9178" s="85">
        <v>0.6</v>
      </c>
      <c r="D9178" s="86">
        <v>9.1</v>
      </c>
      <c r="E9178" s="87">
        <v>-0.4</v>
      </c>
      <c r="F9178" s="96">
        <f t="shared" si="1576"/>
        <v>4.3499999999999996</v>
      </c>
      <c r="G9178" s="96"/>
      <c r="H9178" s="74">
        <f t="shared" si="1577"/>
        <v>34</v>
      </c>
      <c r="I9178" s="53">
        <f t="shared" si="1575"/>
        <v>1.0288231171408715</v>
      </c>
      <c r="J9178" s="53">
        <f t="shared" si="1578"/>
        <v>-0.29302252968915588</v>
      </c>
      <c r="K9178" s="53">
        <f t="shared" si="1579"/>
        <v>1.2490365693760106</v>
      </c>
      <c r="L9178" s="53">
        <f t="shared" si="1580"/>
        <v>14.080207872819296</v>
      </c>
      <c r="M9178" s="93">
        <f t="shared" si="1581"/>
        <v>0.90021049810470466</v>
      </c>
      <c r="N9178" s="53">
        <f t="shared" si="1582"/>
        <v>7.3776795989533097</v>
      </c>
      <c r="O9178">
        <f t="shared" si="1583"/>
        <v>0.43681779862823511</v>
      </c>
      <c r="P9178" s="53">
        <f t="shared" si="1584"/>
        <v>6.3039169051003618</v>
      </c>
      <c r="Q9178" s="53">
        <v>0.2</v>
      </c>
      <c r="R9178" s="53">
        <f t="shared" si="1585"/>
        <v>3.9466110015035603</v>
      </c>
    </row>
    <row r="9179" spans="2:18" ht="15">
      <c r="B9179" s="84">
        <v>39482</v>
      </c>
      <c r="C9179" s="85">
        <v>1.6</v>
      </c>
      <c r="D9179" s="86">
        <v>5.9</v>
      </c>
      <c r="E9179" s="87">
        <v>1.6</v>
      </c>
      <c r="F9179" s="96">
        <f t="shared" si="1576"/>
        <v>3.75</v>
      </c>
      <c r="G9179" s="96"/>
      <c r="H9179" s="74">
        <f t="shared" si="1577"/>
        <v>35</v>
      </c>
      <c r="I9179" s="53">
        <f t="shared" si="1575"/>
        <v>1.0285285645815117</v>
      </c>
      <c r="J9179" s="53">
        <f t="shared" si="1578"/>
        <v>-0.28792196412598908</v>
      </c>
      <c r="K9179" s="53">
        <f t="shared" si="1579"/>
        <v>1.2551693155852104</v>
      </c>
      <c r="L9179" s="53">
        <f t="shared" si="1580"/>
        <v>14.283322975322376</v>
      </c>
      <c r="M9179" s="93">
        <f t="shared" si="1581"/>
        <v>0.5977371278344823</v>
      </c>
      <c r="N9179" s="53">
        <f t="shared" si="1582"/>
        <v>5.035149916542986</v>
      </c>
      <c r="O9179">
        <f t="shared" si="1583"/>
        <v>0.42080908152913016</v>
      </c>
      <c r="P9179" s="53">
        <f t="shared" si="1584"/>
        <v>6.0466550602741238</v>
      </c>
      <c r="Q9179" s="53">
        <v>0.2</v>
      </c>
      <c r="R9179" s="53">
        <f t="shared" si="1585"/>
        <v>3.4201608710820675</v>
      </c>
    </row>
    <row r="9180" spans="2:18" ht="15">
      <c r="B9180" s="84">
        <v>39483</v>
      </c>
      <c r="C9180" s="85">
        <v>14.2</v>
      </c>
      <c r="D9180" s="86">
        <v>13.3</v>
      </c>
      <c r="E9180" s="87">
        <v>2.5</v>
      </c>
      <c r="F9180" s="96">
        <f t="shared" si="1576"/>
        <v>7.9</v>
      </c>
      <c r="G9180" s="96"/>
      <c r="H9180" s="74">
        <f t="shared" si="1577"/>
        <v>36</v>
      </c>
      <c r="I9180" s="53">
        <f t="shared" si="1575"/>
        <v>1.0282255699609115</v>
      </c>
      <c r="J9180" s="53">
        <f t="shared" si="1578"/>
        <v>-0.28273798777366221</v>
      </c>
      <c r="K9180" s="53">
        <f t="shared" si="1579"/>
        <v>1.2613708976425573</v>
      </c>
      <c r="L9180" s="53">
        <f t="shared" si="1580"/>
        <v>14.490134099424376</v>
      </c>
      <c r="M9180" s="93">
        <f t="shared" si="1581"/>
        <v>1.1460851340588054</v>
      </c>
      <c r="N9180" s="53">
        <f t="shared" si="1582"/>
        <v>8.0953047736801285</v>
      </c>
      <c r="O9180">
        <f t="shared" si="1583"/>
        <v>0.5429276807238258</v>
      </c>
      <c r="P9180" s="53">
        <f t="shared" si="1584"/>
        <v>8.0369884225602579</v>
      </c>
      <c r="Q9180" s="53">
        <v>0.2</v>
      </c>
      <c r="R9180" s="53">
        <f t="shared" si="1585"/>
        <v>4.2688315664946588</v>
      </c>
    </row>
    <row r="9181" spans="2:18" ht="15">
      <c r="B9181" s="84">
        <v>39484</v>
      </c>
      <c r="C9181" s="85">
        <v>0.2</v>
      </c>
      <c r="D9181" s="86">
        <v>13.3</v>
      </c>
      <c r="E9181" s="87">
        <v>-0.3</v>
      </c>
      <c r="F9181" s="96">
        <f t="shared" si="1576"/>
        <v>6.5</v>
      </c>
      <c r="G9181" s="96"/>
      <c r="H9181" s="74">
        <f t="shared" si="1577"/>
        <v>37</v>
      </c>
      <c r="I9181" s="53">
        <f t="shared" si="1575"/>
        <v>1.0279142229400544</v>
      </c>
      <c r="J9181" s="53">
        <f t="shared" si="1578"/>
        <v>-0.2774725831586547</v>
      </c>
      <c r="K9181" s="53">
        <f t="shared" si="1579"/>
        <v>1.2676382974187046</v>
      </c>
      <c r="L9181" s="53">
        <f t="shared" si="1580"/>
        <v>14.700567405896869</v>
      </c>
      <c r="M9181" s="93">
        <f t="shared" si="1581"/>
        <v>1.2336992454331206</v>
      </c>
      <c r="N9181" s="53">
        <f t="shared" si="1582"/>
        <v>9.2162123627345931</v>
      </c>
      <c r="O9181">
        <f t="shared" si="1583"/>
        <v>0.4986553243273773</v>
      </c>
      <c r="P9181" s="53">
        <f t="shared" si="1584"/>
        <v>7.3082650054301794</v>
      </c>
      <c r="Q9181" s="53">
        <v>0.2</v>
      </c>
      <c r="R9181" s="53">
        <f t="shared" si="1585"/>
        <v>4.446908017213774</v>
      </c>
    </row>
    <row r="9182" spans="2:18" ht="15">
      <c r="B9182" s="84">
        <v>39485</v>
      </c>
      <c r="C9182" s="85">
        <v>0</v>
      </c>
      <c r="D9182" s="86">
        <v>13.7</v>
      </c>
      <c r="E9182" s="87">
        <v>1.3</v>
      </c>
      <c r="F9182" s="96">
        <f t="shared" si="1576"/>
        <v>7.5</v>
      </c>
      <c r="G9182" s="96"/>
      <c r="H9182" s="74">
        <f t="shared" si="1577"/>
        <v>38</v>
      </c>
      <c r="I9182" s="53">
        <f t="shared" si="1575"/>
        <v>1.0275946156515323</v>
      </c>
      <c r="J9182" s="53">
        <f t="shared" si="1578"/>
        <v>-0.27212774099167591</v>
      </c>
      <c r="K9182" s="53">
        <f t="shared" si="1579"/>
        <v>1.2739685726539534</v>
      </c>
      <c r="L9182" s="53">
        <f t="shared" si="1580"/>
        <v>14.914547328045117</v>
      </c>
      <c r="M9182" s="93">
        <f t="shared" si="1581"/>
        <v>1.2443453061603733</v>
      </c>
      <c r="N9182" s="53">
        <f t="shared" si="1582"/>
        <v>8.9283219149008275</v>
      </c>
      <c r="O9182">
        <f t="shared" si="1583"/>
        <v>0.52994046015629992</v>
      </c>
      <c r="P9182" s="53">
        <f t="shared" si="1584"/>
        <v>7.8224239699391331</v>
      </c>
      <c r="Q9182" s="53">
        <v>0.2</v>
      </c>
      <c r="R9182" s="53">
        <f t="shared" si="1585"/>
        <v>4.4322849357830645</v>
      </c>
    </row>
    <row r="9183" spans="2:18" ht="15">
      <c r="B9183" s="84">
        <v>39486</v>
      </c>
      <c r="C9183" s="85">
        <v>0</v>
      </c>
      <c r="D9183" s="86">
        <v>11.7</v>
      </c>
      <c r="E9183" s="87">
        <v>-2.5</v>
      </c>
      <c r="F9183" s="96">
        <f t="shared" si="1576"/>
        <v>4.5999999999999996</v>
      </c>
      <c r="G9183" s="96"/>
      <c r="H9183" s="74">
        <f t="shared" si="1577"/>
        <v>39</v>
      </c>
      <c r="I9183" s="53">
        <f t="shared" si="1575"/>
        <v>1.0272668426722846</v>
      </c>
      <c r="J9183" s="53">
        <f t="shared" si="1578"/>
        <v>-0.26670545887483604</v>
      </c>
      <c r="K9183" s="53">
        <f t="shared" si="1579"/>
        <v>1.2803588581308856</v>
      </c>
      <c r="L9183" s="53">
        <f t="shared" si="1580"/>
        <v>15.131996626686488</v>
      </c>
      <c r="M9183" s="93">
        <f t="shared" si="1581"/>
        <v>1.196156211567047</v>
      </c>
      <c r="N9183" s="53">
        <f t="shared" si="1582"/>
        <v>9.6936945157894705</v>
      </c>
      <c r="O9183">
        <f t="shared" si="1583"/>
        <v>0.44364418562400476</v>
      </c>
      <c r="P9183" s="53">
        <f t="shared" si="1584"/>
        <v>6.4139727188391022</v>
      </c>
      <c r="Q9183" s="53">
        <v>0.2</v>
      </c>
      <c r="R9183" s="53">
        <f t="shared" si="1585"/>
        <v>4.453452372642511</v>
      </c>
    </row>
    <row r="9184" spans="2:18" ht="15">
      <c r="B9184" s="84">
        <v>39487</v>
      </c>
      <c r="C9184" s="85">
        <v>0</v>
      </c>
      <c r="D9184" s="86">
        <v>10.3</v>
      </c>
      <c r="E9184" s="87">
        <v>-3.5</v>
      </c>
      <c r="F9184" s="96">
        <f t="shared" si="1576"/>
        <v>3.4000000000000004</v>
      </c>
      <c r="G9184" s="96"/>
      <c r="H9184" s="74">
        <f t="shared" si="1577"/>
        <v>40</v>
      </c>
      <c r="I9184" s="53">
        <f t="shared" si="1575"/>
        <v>1.0269310009956087</v>
      </c>
      <c r="J9184" s="53">
        <f t="shared" si="1578"/>
        <v>-0.26120774006603953</v>
      </c>
      <c r="K9184" s="53">
        <f t="shared" si="1579"/>
        <v>1.2868063665256193</v>
      </c>
      <c r="L9184" s="53">
        <f t="shared" si="1580"/>
        <v>15.352836447797053</v>
      </c>
      <c r="M9184" s="93">
        <f t="shared" si="1581"/>
        <v>1.1323051983164429</v>
      </c>
      <c r="N9184" s="53">
        <f t="shared" si="1582"/>
        <v>9.6956535357071587</v>
      </c>
      <c r="O9184">
        <f t="shared" si="1583"/>
        <v>0.41171040805602122</v>
      </c>
      <c r="P9184" s="53">
        <f t="shared" si="1584"/>
        <v>5.9009692403222838</v>
      </c>
      <c r="Q9184" s="53">
        <v>0.2</v>
      </c>
      <c r="R9184" s="53">
        <f t="shared" si="1585"/>
        <v>4.3897896585722318</v>
      </c>
    </row>
    <row r="9185" spans="2:18" ht="15">
      <c r="B9185" s="84">
        <v>39488</v>
      </c>
      <c r="C9185" s="85">
        <v>0</v>
      </c>
      <c r="D9185" s="86">
        <v>10.1</v>
      </c>
      <c r="E9185" s="87">
        <v>-3.5</v>
      </c>
      <c r="F9185" s="96">
        <f t="shared" si="1576"/>
        <v>3.3</v>
      </c>
      <c r="G9185" s="96"/>
      <c r="H9185" s="74">
        <f t="shared" si="1577"/>
        <v>41</v>
      </c>
      <c r="I9185" s="53">
        <f t="shared" si="1575"/>
        <v>1.0265871900024599</v>
      </c>
      <c r="J9185" s="53">
        <f t="shared" si="1578"/>
        <v>-0.25563659230083863</v>
      </c>
      <c r="K9185" s="53">
        <f t="shared" si="1579"/>
        <v>1.2933083889564396</v>
      </c>
      <c r="L9185" s="53">
        <f t="shared" si="1580"/>
        <v>15.576986382605625</v>
      </c>
      <c r="M9185" s="93">
        <f t="shared" si="1581"/>
        <v>1.1351018285195864</v>
      </c>
      <c r="N9185" s="53">
        <f t="shared" si="1582"/>
        <v>9.7656648556253369</v>
      </c>
      <c r="O9185">
        <f t="shared" si="1583"/>
        <v>0.40914270874681025</v>
      </c>
      <c r="P9185" s="53">
        <f t="shared" si="1584"/>
        <v>5.8599267019768071</v>
      </c>
      <c r="Q9185" s="53">
        <v>0.2</v>
      </c>
      <c r="R9185" s="53">
        <f t="shared" si="1585"/>
        <v>4.3991384150825326</v>
      </c>
    </row>
    <row r="9186" spans="2:18" ht="15">
      <c r="B9186" s="84">
        <v>39489</v>
      </c>
      <c r="C9186" s="85">
        <v>0</v>
      </c>
      <c r="D9186" s="86">
        <v>12.1</v>
      </c>
      <c r="E9186" s="87">
        <v>-3.5</v>
      </c>
      <c r="F9186" s="96">
        <f t="shared" si="1576"/>
        <v>4.3</v>
      </c>
      <c r="G9186" s="96"/>
      <c r="H9186" s="74">
        <f t="shared" si="1577"/>
        <v>42</v>
      </c>
      <c r="I9186" s="53">
        <f t="shared" si="1575"/>
        <v>1.0262355114320429</v>
      </c>
      <c r="J9186" s="53">
        <f t="shared" si="1578"/>
        <v>-0.24999402667178106</v>
      </c>
      <c r="K9186" s="53">
        <f t="shared" si="1579"/>
        <v>1.2998622952485448</v>
      </c>
      <c r="L9186" s="53">
        <f t="shared" si="1580"/>
        <v>15.804364529912229</v>
      </c>
      <c r="M9186" s="93">
        <f t="shared" si="1581"/>
        <v>1.2919065038189321</v>
      </c>
      <c r="N9186" s="53">
        <f t="shared" si="1582"/>
        <v>10.611780512974237</v>
      </c>
      <c r="O9186">
        <f t="shared" si="1583"/>
        <v>0.43546363278067091</v>
      </c>
      <c r="P9186" s="53">
        <f t="shared" si="1584"/>
        <v>6.2821098846825247</v>
      </c>
      <c r="Q9186" s="53">
        <v>0.2</v>
      </c>
      <c r="R9186" s="53">
        <f t="shared" si="1585"/>
        <v>4.6332685836592065</v>
      </c>
    </row>
    <row r="9187" spans="2:18" ht="15">
      <c r="B9187" s="84">
        <v>39490</v>
      </c>
      <c r="C9187" s="85">
        <v>0</v>
      </c>
      <c r="D9187" s="86">
        <v>11.7</v>
      </c>
      <c r="E9187" s="87">
        <v>-3.3</v>
      </c>
      <c r="F9187" s="96">
        <f t="shared" si="1576"/>
        <v>4.1999999999999993</v>
      </c>
      <c r="G9187" s="96"/>
      <c r="H9187" s="74">
        <f t="shared" si="1577"/>
        <v>43</v>
      </c>
      <c r="I9187" s="53">
        <f t="shared" si="1575"/>
        <v>1.0258760693517042</v>
      </c>
      <c r="J9187" s="53">
        <f t="shared" si="1578"/>
        <v>-0.24428205656508803</v>
      </c>
      <c r="K9187" s="53">
        <f t="shared" si="1579"/>
        <v>1.3064655339335101</v>
      </c>
      <c r="L9187" s="53">
        <f t="shared" si="1580"/>
        <v>16.034887560408439</v>
      </c>
      <c r="M9187" s="93">
        <f t="shared" si="1581"/>
        <v>1.279480592620676</v>
      </c>
      <c r="N9187" s="53">
        <f t="shared" si="1582"/>
        <v>10.557484921560963</v>
      </c>
      <c r="O9187">
        <f t="shared" si="1583"/>
        <v>0.43276634430881006</v>
      </c>
      <c r="P9187" s="53">
        <f t="shared" si="1584"/>
        <v>6.2386985083413293</v>
      </c>
      <c r="Q9187" s="53">
        <v>0.2</v>
      </c>
      <c r="R9187" s="53">
        <f t="shared" si="1585"/>
        <v>4.6162511224096878</v>
      </c>
    </row>
    <row r="9188" spans="2:18" ht="15">
      <c r="B9188" s="84">
        <v>39491</v>
      </c>
      <c r="C9188" s="85">
        <v>0</v>
      </c>
      <c r="D9188" s="86">
        <v>12.1</v>
      </c>
      <c r="E9188" s="87">
        <v>-3.7</v>
      </c>
      <c r="F9188" s="96">
        <f t="shared" si="1576"/>
        <v>4.1999999999999993</v>
      </c>
      <c r="G9188" s="96"/>
      <c r="H9188" s="74">
        <f t="shared" si="1577"/>
        <v>44</v>
      </c>
      <c r="I9188" s="53">
        <f t="shared" si="1575"/>
        <v>1.0255089701261384</v>
      </c>
      <c r="J9188" s="53">
        <f t="shared" si="1578"/>
        <v>-0.23850269665431623</v>
      </c>
      <c r="K9188" s="53">
        <f t="shared" si="1579"/>
        <v>1.3131156320018036</v>
      </c>
      <c r="L9188" s="53">
        <f t="shared" si="1580"/>
        <v>16.268470782777829</v>
      </c>
      <c r="M9188" s="93">
        <f t="shared" si="1581"/>
        <v>1.3322858935186899</v>
      </c>
      <c r="N9188" s="53">
        <f t="shared" si="1582"/>
        <v>10.993201704781097</v>
      </c>
      <c r="O9188">
        <f t="shared" si="1583"/>
        <v>0.43276634430881006</v>
      </c>
      <c r="P9188" s="53">
        <f t="shared" si="1584"/>
        <v>6.2386985083413293</v>
      </c>
      <c r="Q9188" s="53">
        <v>0.2</v>
      </c>
      <c r="R9188" s="53">
        <f t="shared" si="1585"/>
        <v>4.7090158700824638</v>
      </c>
    </row>
    <row r="9189" spans="2:18" ht="15">
      <c r="B9189" s="84">
        <v>39492</v>
      </c>
      <c r="C9189" s="85">
        <v>0</v>
      </c>
      <c r="D9189" s="86">
        <v>13.4</v>
      </c>
      <c r="E9189" s="87">
        <v>-3.8</v>
      </c>
      <c r="F9189" s="96">
        <f t="shared" si="1576"/>
        <v>4.8000000000000007</v>
      </c>
      <c r="G9189" s="96"/>
      <c r="H9189" s="74">
        <f t="shared" si="1577"/>
        <v>45</v>
      </c>
      <c r="I9189" s="53">
        <f t="shared" si="1575"/>
        <v>1.0251343223859126</v>
      </c>
      <c r="J9189" s="53">
        <f t="shared" si="1578"/>
        <v>-0.2326579619504911</v>
      </c>
      <c r="K9189" s="53">
        <f t="shared" si="1579"/>
        <v>1.3198101944263136</v>
      </c>
      <c r="L9189" s="53">
        <f t="shared" si="1580"/>
        <v>16.505028211357502</v>
      </c>
      <c r="M9189" s="93">
        <f t="shared" si="1581"/>
        <v>1.448733181195488</v>
      </c>
      <c r="N9189" s="53">
        <f t="shared" si="1582"/>
        <v>11.636688684354368</v>
      </c>
      <c r="O9189">
        <f t="shared" si="1583"/>
        <v>0.44917247985014386</v>
      </c>
      <c r="P9189" s="53">
        <f t="shared" si="1584"/>
        <v>6.5032533846945055</v>
      </c>
      <c r="Q9189" s="53">
        <v>0.2</v>
      </c>
      <c r="R9189" s="53">
        <f t="shared" si="1585"/>
        <v>4.8795599727039907</v>
      </c>
    </row>
    <row r="9190" spans="2:18" ht="15">
      <c r="B9190" s="84">
        <v>39493</v>
      </c>
      <c r="C9190" s="85">
        <v>0</v>
      </c>
      <c r="D9190" s="86">
        <v>15.1</v>
      </c>
      <c r="E9190" s="87">
        <v>-3.3</v>
      </c>
      <c r="F9190" s="96">
        <f t="shared" si="1576"/>
        <v>5.9</v>
      </c>
      <c r="G9190" s="96"/>
      <c r="H9190" s="74">
        <f t="shared" si="1577"/>
        <v>46</v>
      </c>
      <c r="I9190" s="53">
        <f t="shared" si="1575"/>
        <v>1.0247522369953201</v>
      </c>
      <c r="J9190" s="53">
        <f t="shared" si="1578"/>
        <v>-0.22674986690804186</v>
      </c>
      <c r="K9190" s="53">
        <f t="shared" si="1579"/>
        <v>1.3265469034743758</v>
      </c>
      <c r="L9190" s="53">
        <f t="shared" si="1580"/>
        <v>16.744472635144707</v>
      </c>
      <c r="M9190" s="93">
        <f t="shared" si="1581"/>
        <v>1.5941464086555437</v>
      </c>
      <c r="N9190" s="53">
        <f t="shared" si="1582"/>
        <v>12.210383572589665</v>
      </c>
      <c r="O9190">
        <f t="shared" si="1583"/>
        <v>0.48067134827109992</v>
      </c>
      <c r="P9190" s="53">
        <f t="shared" si="1584"/>
        <v>7.0144959432282254</v>
      </c>
      <c r="Q9190" s="53">
        <v>0.2</v>
      </c>
      <c r="R9190" s="53">
        <f t="shared" si="1585"/>
        <v>5.063209265366809</v>
      </c>
    </row>
    <row r="9191" spans="2:18" ht="15">
      <c r="B9191" s="84">
        <v>39494</v>
      </c>
      <c r="C9191" s="85">
        <v>0</v>
      </c>
      <c r="D9191" s="86">
        <v>10.1</v>
      </c>
      <c r="E9191" s="87">
        <v>-3.1</v>
      </c>
      <c r="F9191" s="96">
        <f t="shared" si="1576"/>
        <v>3.5</v>
      </c>
      <c r="G9191" s="96"/>
      <c r="H9191" s="74">
        <f t="shared" si="1577"/>
        <v>47</v>
      </c>
      <c r="I9191" s="53">
        <f t="shared" si="1575"/>
        <v>1.0243628270195759</v>
      </c>
      <c r="J9191" s="53">
        <f t="shared" si="1578"/>
        <v>-0.22078042458572791</v>
      </c>
      <c r="K9191" s="53">
        <f t="shared" si="1579"/>
        <v>1.3333235178252498</v>
      </c>
      <c r="L9191" s="53">
        <f t="shared" si="1580"/>
        <v>16.986715687937249</v>
      </c>
      <c r="M9191" s="93">
        <f t="shared" si="1581"/>
        <v>1.2310493424682178</v>
      </c>
      <c r="N9191" s="53">
        <f t="shared" si="1582"/>
        <v>10.491686496577472</v>
      </c>
      <c r="O9191">
        <f t="shared" si="1583"/>
        <v>0.41429223966637557</v>
      </c>
      <c r="P9191" s="53">
        <f t="shared" si="1584"/>
        <v>5.9422692546644251</v>
      </c>
      <c r="Q9191" s="53">
        <v>0.2</v>
      </c>
      <c r="R9191" s="53">
        <f t="shared" si="1585"/>
        <v>4.5637133519974196</v>
      </c>
    </row>
    <row r="9192" spans="2:18" ht="15">
      <c r="B9192" s="84">
        <v>39495</v>
      </c>
      <c r="C9192" s="85">
        <v>0</v>
      </c>
      <c r="D9192" s="86">
        <v>6.9</v>
      </c>
      <c r="E9192" s="87">
        <v>-3.9</v>
      </c>
      <c r="F9192" s="96">
        <f t="shared" si="1576"/>
        <v>1.5000000000000002</v>
      </c>
      <c r="G9192" s="96"/>
      <c r="H9192" s="74">
        <f t="shared" si="1577"/>
        <v>48</v>
      </c>
      <c r="I9192" s="53">
        <f t="shared" si="1575"/>
        <v>1.023966207691356</v>
      </c>
      <c r="J9192" s="53">
        <f t="shared" si="1578"/>
        <v>-0.21475164586162002</v>
      </c>
      <c r="K9192" s="53">
        <f t="shared" si="1579"/>
        <v>1.3401378715093815</v>
      </c>
      <c r="L9192" s="53">
        <f t="shared" si="1580"/>
        <v>17.231667919401065</v>
      </c>
      <c r="M9192" s="93">
        <f t="shared" si="1581"/>
        <v>1.0235191596846938</v>
      </c>
      <c r="N9192" s="53">
        <f t="shared" si="1582"/>
        <v>9.6269366873519591</v>
      </c>
      <c r="O9192">
        <f t="shared" si="1583"/>
        <v>0.36526692052720544</v>
      </c>
      <c r="P9192" s="53">
        <f t="shared" si="1584"/>
        <v>5.1636135172163016</v>
      </c>
      <c r="Q9192" s="53">
        <v>0.2</v>
      </c>
      <c r="R9192" s="53">
        <f t="shared" si="1585"/>
        <v>4.2691706516965411</v>
      </c>
    </row>
    <row r="9193" spans="2:18" ht="15">
      <c r="B9193" s="84">
        <v>39496</v>
      </c>
      <c r="C9193" s="85">
        <v>0</v>
      </c>
      <c r="D9193" s="86">
        <v>12.3</v>
      </c>
      <c r="E9193" s="87">
        <v>-5</v>
      </c>
      <c r="F9193" s="96">
        <f t="shared" si="1576"/>
        <v>3.6500000000000004</v>
      </c>
      <c r="G9193" s="96"/>
      <c r="H9193" s="74">
        <f t="shared" si="1577"/>
        <v>49</v>
      </c>
      <c r="I9193" s="53">
        <f t="shared" si="1575"/>
        <v>1.0235624963767014</v>
      </c>
      <c r="J9193" s="53">
        <f t="shared" si="1578"/>
        <v>-0.20866553870108739</v>
      </c>
      <c r="K9193" s="53">
        <f t="shared" si="1579"/>
        <v>1.346987872685115</v>
      </c>
      <c r="L9193" s="53">
        <f t="shared" si="1580"/>
        <v>17.479238866864325</v>
      </c>
      <c r="M9193" s="93">
        <f t="shared" si="1581"/>
        <v>1.4604017308501882</v>
      </c>
      <c r="N9193" s="53">
        <f t="shared" si="1582"/>
        <v>12.35931753652722</v>
      </c>
      <c r="O9193">
        <f t="shared" si="1583"/>
        <v>0.41819162968413176</v>
      </c>
      <c r="P9193" s="53">
        <f t="shared" si="1584"/>
        <v>6.0047051441397903</v>
      </c>
      <c r="Q9193" s="53">
        <v>0.2</v>
      </c>
      <c r="R9193" s="53">
        <f t="shared" si="1585"/>
        <v>4.9678583964441048</v>
      </c>
    </row>
    <row r="9194" spans="2:18" ht="15">
      <c r="B9194" s="84">
        <v>39497</v>
      </c>
      <c r="C9194" s="85">
        <v>0</v>
      </c>
      <c r="D9194" s="86">
        <v>13.5</v>
      </c>
      <c r="E9194" s="87">
        <v>-4.0999999999999996</v>
      </c>
      <c r="F9194" s="96">
        <f t="shared" si="1576"/>
        <v>4.7</v>
      </c>
      <c r="G9194" s="96"/>
      <c r="H9194" s="74">
        <f t="shared" si="1577"/>
        <v>50</v>
      </c>
      <c r="I9194" s="53">
        <f t="shared" si="1575"/>
        <v>1.0231518125402845</v>
      </c>
      <c r="J9194" s="53">
        <f t="shared" si="1578"/>
        <v>-0.20252410747662677</v>
      </c>
      <c r="K9194" s="53">
        <f t="shared" si="1579"/>
        <v>1.3538715022678474</v>
      </c>
      <c r="L9194" s="53">
        <f t="shared" si="1580"/>
        <v>17.729337127643955</v>
      </c>
      <c r="M9194" s="93">
        <f t="shared" si="1581"/>
        <v>1.5672230984912723</v>
      </c>
      <c r="N9194" s="53">
        <f t="shared" si="1582"/>
        <v>12.644386243131903</v>
      </c>
      <c r="O9194">
        <f t="shared" si="1583"/>
        <v>0.44640082754923571</v>
      </c>
      <c r="P9194" s="53">
        <f t="shared" si="1584"/>
        <v>6.4584748446994258</v>
      </c>
      <c r="Q9194" s="53">
        <v>0.2</v>
      </c>
      <c r="R9194" s="53">
        <f t="shared" si="1585"/>
        <v>5.0894125796157663</v>
      </c>
    </row>
    <row r="9195" spans="2:18" ht="15">
      <c r="B9195" s="84">
        <v>39498</v>
      </c>
      <c r="C9195" s="85">
        <v>0</v>
      </c>
      <c r="D9195" s="86">
        <v>10.3</v>
      </c>
      <c r="E9195" s="87">
        <v>-3.5</v>
      </c>
      <c r="F9195" s="96">
        <f t="shared" si="1576"/>
        <v>3.4000000000000004</v>
      </c>
      <c r="G9195" s="96"/>
      <c r="H9195" s="74">
        <f t="shared" si="1577"/>
        <v>51</v>
      </c>
      <c r="I9195" s="53">
        <f t="shared" si="1575"/>
        <v>1.0227342777100603</v>
      </c>
      <c r="J9195" s="53">
        <f t="shared" si="1578"/>
        <v>-0.19632935233829593</v>
      </c>
      <c r="K9195" s="53">
        <f t="shared" si="1579"/>
        <v>1.3607868124258506</v>
      </c>
      <c r="L9195" s="53">
        <f t="shared" si="1580"/>
        <v>17.981870431716864</v>
      </c>
      <c r="M9195" s="93">
        <f t="shared" si="1581"/>
        <v>1.3262021929639778</v>
      </c>
      <c r="N9195" s="53">
        <f t="shared" si="1582"/>
        <v>11.355946259358491</v>
      </c>
      <c r="O9195">
        <f t="shared" si="1583"/>
        <v>0.41171040805602122</v>
      </c>
      <c r="P9195" s="53">
        <f t="shared" si="1584"/>
        <v>5.9009692403222838</v>
      </c>
      <c r="Q9195" s="53">
        <v>0.2</v>
      </c>
      <c r="R9195" s="53">
        <f t="shared" si="1585"/>
        <v>4.740922204047239</v>
      </c>
    </row>
    <row r="9196" spans="2:18" ht="15">
      <c r="B9196" s="84">
        <v>39499</v>
      </c>
      <c r="C9196" s="85">
        <v>0</v>
      </c>
      <c r="D9196" s="86">
        <v>11.8</v>
      </c>
      <c r="E9196" s="87">
        <v>-1.1000000000000001</v>
      </c>
      <c r="F9196" s="96">
        <f t="shared" si="1576"/>
        <v>5.3500000000000005</v>
      </c>
      <c r="G9196" s="96"/>
      <c r="H9196" s="74">
        <f t="shared" si="1577"/>
        <v>52</v>
      </c>
      <c r="I9196" s="53">
        <f t="shared" si="1575"/>
        <v>1.0223100154413023</v>
      </c>
      <c r="J9196" s="53">
        <f t="shared" si="1578"/>
        <v>-0.19008326863341693</v>
      </c>
      <c r="K9196" s="53">
        <f t="shared" si="1579"/>
        <v>1.3677319249562678</v>
      </c>
      <c r="L9196" s="53">
        <f t="shared" si="1580"/>
        <v>18.236745714555813</v>
      </c>
      <c r="M9196" s="93">
        <f t="shared" si="1581"/>
        <v>1.4200141322329121</v>
      </c>
      <c r="N9196" s="53">
        <f t="shared" si="1582"/>
        <v>11.135023016055694</v>
      </c>
      <c r="O9196">
        <f t="shared" si="1583"/>
        <v>0.46468798840764547</v>
      </c>
      <c r="P9196" s="53">
        <f t="shared" si="1584"/>
        <v>6.7545438397434214</v>
      </c>
      <c r="Q9196" s="53">
        <v>0.2</v>
      </c>
      <c r="R9196" s="53">
        <f t="shared" si="1585"/>
        <v>4.8019908772382713</v>
      </c>
    </row>
    <row r="9197" spans="2:18" ht="15">
      <c r="B9197" s="84">
        <v>39500</v>
      </c>
      <c r="C9197" s="85">
        <v>0</v>
      </c>
      <c r="D9197" s="86">
        <v>14.5</v>
      </c>
      <c r="E9197" s="87">
        <v>-0.3</v>
      </c>
      <c r="F9197" s="96">
        <f t="shared" si="1576"/>
        <v>7.1</v>
      </c>
      <c r="G9197" s="96"/>
      <c r="H9197" s="74">
        <f t="shared" si="1577"/>
        <v>53</v>
      </c>
      <c r="I9197" s="53">
        <f t="shared" si="1575"/>
        <v>1.0218791512800416</v>
      </c>
      <c r="J9197" s="53">
        <f t="shared" si="1578"/>
        <v>-0.18378784637416273</v>
      </c>
      <c r="K9197" s="53">
        <f t="shared" si="1579"/>
        <v>1.3747050295540015</v>
      </c>
      <c r="L9197" s="53">
        <f t="shared" si="1580"/>
        <v>18.493869189956964</v>
      </c>
      <c r="M9197" s="93">
        <f t="shared" si="1581"/>
        <v>1.6590423022833438</v>
      </c>
      <c r="N9197" s="53">
        <f t="shared" si="1582"/>
        <v>12.09504700627452</v>
      </c>
      <c r="O9197">
        <f t="shared" si="1583"/>
        <v>0.51722604998727895</v>
      </c>
      <c r="P9197" s="53">
        <f t="shared" si="1584"/>
        <v>7.6129996800279249</v>
      </c>
      <c r="Q9197" s="53">
        <v>0.2</v>
      </c>
      <c r="R9197" s="53">
        <f t="shared" si="1585"/>
        <v>5.1022456549650537</v>
      </c>
    </row>
    <row r="9198" spans="2:18" ht="15">
      <c r="B9198" s="84">
        <v>39501</v>
      </c>
      <c r="C9198" s="85">
        <v>0</v>
      </c>
      <c r="D9198" s="86">
        <v>14.9</v>
      </c>
      <c r="E9198" s="87">
        <v>-0.1</v>
      </c>
      <c r="F9198" s="96">
        <f t="shared" si="1576"/>
        <v>7.4</v>
      </c>
      <c r="G9198" s="96"/>
      <c r="H9198" s="74">
        <f t="shared" si="1577"/>
        <v>54</v>
      </c>
      <c r="I9198" s="53">
        <f t="shared" si="1575"/>
        <v>1.0214418127259153</v>
      </c>
      <c r="J9198" s="53">
        <f t="shared" si="1578"/>
        <v>-0.17744506975156121</v>
      </c>
      <c r="K9198" s="53">
        <f t="shared" si="1579"/>
        <v>1.3817043819854726</v>
      </c>
      <c r="L9198" s="53">
        <f t="shared" si="1580"/>
        <v>18.753146422694368</v>
      </c>
      <c r="M9198" s="93">
        <f t="shared" si="1581"/>
        <v>1.7140354049371078</v>
      </c>
      <c r="N9198" s="53">
        <f t="shared" si="1582"/>
        <v>12.347206043294362</v>
      </c>
      <c r="O9198">
        <f t="shared" si="1583"/>
        <v>0.52673647299531223</v>
      </c>
      <c r="P9198" s="53">
        <f t="shared" si="1584"/>
        <v>7.7695902650483699</v>
      </c>
      <c r="Q9198" s="53">
        <v>0.2</v>
      </c>
      <c r="R9198" s="53">
        <f t="shared" si="1585"/>
        <v>5.1728267840221118</v>
      </c>
    </row>
    <row r="9199" spans="2:18" ht="15">
      <c r="B9199" s="84">
        <v>39502</v>
      </c>
      <c r="C9199" s="85">
        <v>0</v>
      </c>
      <c r="D9199" s="86">
        <v>18.5</v>
      </c>
      <c r="E9199" s="87">
        <v>0.7</v>
      </c>
      <c r="F9199" s="96">
        <f t="shared" si="1576"/>
        <v>9.6</v>
      </c>
      <c r="G9199" s="96"/>
      <c r="H9199" s="74">
        <f t="shared" si="1577"/>
        <v>55</v>
      </c>
      <c r="I9199" s="53">
        <f t="shared" si="1575"/>
        <v>1.0209981291944379</v>
      </c>
      <c r="J9199" s="53">
        <f t="shared" si="1578"/>
        <v>-0.17105691669442086</v>
      </c>
      <c r="K9199" s="53">
        <f t="shared" si="1579"/>
        <v>1.3887283021784398</v>
      </c>
      <c r="L9199" s="53">
        <f t="shared" si="1580"/>
        <v>19.014482400844027</v>
      </c>
      <c r="M9199" s="93">
        <f t="shared" si="1581"/>
        <v>2.0584700159470448</v>
      </c>
      <c r="N9199" s="53">
        <f t="shared" si="1582"/>
        <v>13.637772152621556</v>
      </c>
      <c r="O9199">
        <f t="shared" si="1583"/>
        <v>0.60128303560892482</v>
      </c>
      <c r="P9199" s="53">
        <f t="shared" si="1584"/>
        <v>9.0088292858947234</v>
      </c>
      <c r="Q9199" s="53">
        <v>0.2</v>
      </c>
      <c r="R9199" s="53">
        <f t="shared" si="1585"/>
        <v>5.5691007830007724</v>
      </c>
    </row>
    <row r="9200" spans="2:18" ht="15">
      <c r="B9200" s="84">
        <v>39503</v>
      </c>
      <c r="C9200" s="85">
        <v>0</v>
      </c>
      <c r="D9200" s="86">
        <v>16.5</v>
      </c>
      <c r="E9200" s="87">
        <v>0.8</v>
      </c>
      <c r="F9200" s="96">
        <f t="shared" si="1576"/>
        <v>8.65</v>
      </c>
      <c r="G9200" s="96"/>
      <c r="H9200" s="74">
        <f t="shared" si="1577"/>
        <v>56</v>
      </c>
      <c r="I9200" s="53">
        <f t="shared" si="1575"/>
        <v>1.0205482319787045</v>
      </c>
      <c r="J9200" s="53">
        <f t="shared" si="1578"/>
        <v>-0.1646253584716291</v>
      </c>
      <c r="K9200" s="53">
        <f t="shared" si="1579"/>
        <v>1.3957751722383314</v>
      </c>
      <c r="L9200" s="53">
        <f t="shared" si="1580"/>
        <v>19.277781607628423</v>
      </c>
      <c r="M9200" s="93">
        <f t="shared" si="1581"/>
        <v>1.8920474864605095</v>
      </c>
      <c r="N9200" s="53">
        <f t="shared" si="1582"/>
        <v>12.985414096276681</v>
      </c>
      <c r="O9200">
        <f t="shared" si="1583"/>
        <v>0.56803127542417708</v>
      </c>
      <c r="P9200" s="53">
        <f t="shared" si="1584"/>
        <v>8.4535359708049889</v>
      </c>
      <c r="Q9200" s="53">
        <v>0.2</v>
      </c>
      <c r="R9200" s="53">
        <f t="shared" si="1585"/>
        <v>5.3770680082341604</v>
      </c>
    </row>
    <row r="9201" spans="2:18" ht="15">
      <c r="B9201" s="84">
        <v>39504</v>
      </c>
      <c r="C9201" s="85">
        <v>0</v>
      </c>
      <c r="D9201" s="86">
        <v>15.5</v>
      </c>
      <c r="E9201" s="87">
        <v>-0.2</v>
      </c>
      <c r="F9201" s="96">
        <f t="shared" si="1576"/>
        <v>7.65</v>
      </c>
      <c r="G9201" s="96"/>
      <c r="H9201" s="74">
        <f t="shared" si="1577"/>
        <v>57</v>
      </c>
      <c r="I9201" s="53">
        <f t="shared" si="1575"/>
        <v>1.0200922542105393</v>
      </c>
      <c r="J9201" s="53">
        <f t="shared" si="1578"/>
        <v>-0.15815235933624114</v>
      </c>
      <c r="K9201" s="53">
        <f t="shared" si="1579"/>
        <v>1.4028434344007965</v>
      </c>
      <c r="L9201" s="53">
        <f t="shared" si="1580"/>
        <v>19.542948092640525</v>
      </c>
      <c r="M9201" s="93">
        <f t="shared" si="1581"/>
        <v>1.8455557337222537</v>
      </c>
      <c r="N9201" s="53">
        <f t="shared" si="1582"/>
        <v>13.164028870653716</v>
      </c>
      <c r="O9201">
        <f t="shared" si="1583"/>
        <v>0.53477843419564941</v>
      </c>
      <c r="P9201" s="53">
        <f t="shared" si="1584"/>
        <v>7.9022774058576539</v>
      </c>
      <c r="Q9201" s="53">
        <v>0.2</v>
      </c>
      <c r="R9201" s="53">
        <f t="shared" si="1585"/>
        <v>5.3641696281429905</v>
      </c>
    </row>
    <row r="9202" spans="2:18" ht="15">
      <c r="B9202" s="84">
        <v>39505</v>
      </c>
      <c r="C9202" s="85">
        <v>0</v>
      </c>
      <c r="D9202" s="86">
        <v>15.4</v>
      </c>
      <c r="E9202" s="87">
        <v>1.5</v>
      </c>
      <c r="F9202" s="96">
        <f t="shared" si="1576"/>
        <v>8.4499999999999993</v>
      </c>
      <c r="G9202" s="96"/>
      <c r="H9202" s="74">
        <f t="shared" si="1577"/>
        <v>58</v>
      </c>
      <c r="I9202" s="53">
        <f t="shared" si="1575"/>
        <v>1.0196303308210999</v>
      </c>
      <c r="J9202" s="53">
        <f t="shared" si="1578"/>
        <v>-0.15163987620976144</v>
      </c>
      <c r="K9202" s="53">
        <f t="shared" si="1579"/>
        <v>1.4099315889294484</v>
      </c>
      <c r="L9202" s="53">
        <f t="shared" si="1580"/>
        <v>19.809885542313861</v>
      </c>
      <c r="M9202" s="93">
        <f t="shared" si="1581"/>
        <v>1.8155915286016819</v>
      </c>
      <c r="N9202" s="53">
        <f t="shared" si="1582"/>
        <v>12.555623602845124</v>
      </c>
      <c r="O9202">
        <f t="shared" si="1583"/>
        <v>0.56123964087408107</v>
      </c>
      <c r="P9202" s="53">
        <f t="shared" si="1584"/>
        <v>8.3406100705082</v>
      </c>
      <c r="Q9202" s="53">
        <v>0.2</v>
      </c>
      <c r="R9202" s="53">
        <f t="shared" si="1585"/>
        <v>5.2724908411128402</v>
      </c>
    </row>
    <row r="9203" spans="2:18" ht="15">
      <c r="B9203" s="84">
        <v>39506</v>
      </c>
      <c r="C9203" s="85">
        <v>0</v>
      </c>
      <c r="D9203" s="86">
        <v>15.8</v>
      </c>
      <c r="E9203" s="87">
        <v>2.9</v>
      </c>
      <c r="F9203" s="96">
        <f t="shared" si="1576"/>
        <v>9.35</v>
      </c>
      <c r="G9203" s="96"/>
      <c r="H9203" s="74">
        <f t="shared" si="1577"/>
        <v>59</v>
      </c>
      <c r="I9203" s="53">
        <f t="shared" si="1575"/>
        <v>1.0191625985009487</v>
      </c>
      <c r="J9203" s="53">
        <f t="shared" si="1578"/>
        <v>-0.14508985840499172</v>
      </c>
      <c r="K9203" s="53">
        <f t="shared" si="1579"/>
        <v>1.4170381919670834</v>
      </c>
      <c r="L9203" s="53">
        <f t="shared" si="1580"/>
        <v>20.078497349513505</v>
      </c>
      <c r="M9203" s="93">
        <f t="shared" si="1581"/>
        <v>1.8335610309598276</v>
      </c>
      <c r="N9203" s="53">
        <f t="shared" si="1582"/>
        <v>12.259562841642202</v>
      </c>
      <c r="O9203">
        <f t="shared" si="1583"/>
        <v>0.59237162933400456</v>
      </c>
      <c r="P9203" s="53">
        <f t="shared" si="1584"/>
        <v>8.8596248769746815</v>
      </c>
      <c r="Q9203" s="53">
        <v>0.2</v>
      </c>
      <c r="R9203" s="53">
        <f t="shared" si="1585"/>
        <v>5.2522963615089022</v>
      </c>
    </row>
    <row r="9204" spans="2:18" ht="15">
      <c r="B9204" s="84">
        <v>39507</v>
      </c>
      <c r="C9204" s="85">
        <v>0</v>
      </c>
      <c r="D9204" s="86">
        <v>15.3</v>
      </c>
      <c r="E9204" s="87">
        <v>5.5</v>
      </c>
      <c r="F9204" s="96">
        <f t="shared" si="1576"/>
        <v>10.4</v>
      </c>
      <c r="G9204" s="96"/>
      <c r="H9204" s="74">
        <f t="shared" si="1577"/>
        <v>60</v>
      </c>
      <c r="I9204" s="53">
        <f t="shared" si="1575"/>
        <v>1.0186891956596047</v>
      </c>
      <c r="J9204" s="53">
        <f t="shared" si="1578"/>
        <v>-0.13850424738581349</v>
      </c>
      <c r="K9204" s="53">
        <f t="shared" si="1579"/>
        <v>1.4241618533479681</v>
      </c>
      <c r="L9204" s="53">
        <f t="shared" si="1580"/>
        <v>20.34868668213046</v>
      </c>
      <c r="M9204" s="93">
        <f t="shared" si="1581"/>
        <v>1.6822789259747235</v>
      </c>
      <c r="N9204" s="53">
        <f t="shared" si="1582"/>
        <v>10.82924910843303</v>
      </c>
      <c r="O9204">
        <f t="shared" si="1583"/>
        <v>0.63059221236265495</v>
      </c>
      <c r="P9204" s="53">
        <f t="shared" si="1584"/>
        <v>9.5014980895362431</v>
      </c>
      <c r="Q9204" s="53">
        <v>0.2</v>
      </c>
      <c r="R9204" s="53">
        <f t="shared" si="1585"/>
        <v>4.985533332806507</v>
      </c>
    </row>
    <row r="9205" spans="2:18" ht="15">
      <c r="B9205" s="84">
        <v>39508</v>
      </c>
      <c r="C9205" s="85">
        <v>0</v>
      </c>
      <c r="D9205" s="86">
        <v>15.3</v>
      </c>
      <c r="E9205" s="87">
        <v>8.1</v>
      </c>
      <c r="F9205" s="96">
        <f t="shared" si="1576"/>
        <v>11.7</v>
      </c>
      <c r="G9205" s="96"/>
      <c r="H9205" s="74">
        <f t="shared" si="1577"/>
        <v>61</v>
      </c>
      <c r="I9205" s="53">
        <f t="shared" si="1575"/>
        <v>1.0182102623845848</v>
      </c>
      <c r="J9205" s="53">
        <f t="shared" si="1578"/>
        <v>-0.13188497656225967</v>
      </c>
      <c r="K9205" s="53">
        <f t="shared" si="1579"/>
        <v>1.4313012343781424</v>
      </c>
      <c r="L9205" s="53">
        <f t="shared" si="1580"/>
        <v>20.620356550569728</v>
      </c>
      <c r="M9205" s="93">
        <f t="shared" si="1581"/>
        <v>1.5285649895448723</v>
      </c>
      <c r="N9205" s="53">
        <f t="shared" si="1582"/>
        <v>9.406137869340828</v>
      </c>
      <c r="O9205">
        <f t="shared" si="1583"/>
        <v>0.68088614153219085</v>
      </c>
      <c r="P9205" s="53">
        <f t="shared" si="1584"/>
        <v>10.353593778258876</v>
      </c>
      <c r="Q9205" s="53">
        <v>0.2</v>
      </c>
      <c r="R9205" s="53">
        <f t="shared" si="1585"/>
        <v>4.7259646099684938</v>
      </c>
    </row>
    <row r="9206" spans="2:18" ht="15">
      <c r="B9206" s="84">
        <v>39509</v>
      </c>
      <c r="C9206" s="85">
        <v>0</v>
      </c>
      <c r="D9206" s="86">
        <v>23.7</v>
      </c>
      <c r="E9206" s="87">
        <v>5.3</v>
      </c>
      <c r="F9206" s="96">
        <f t="shared" si="1576"/>
        <v>14.5</v>
      </c>
      <c r="G9206" s="96"/>
      <c r="H9206" s="74">
        <f t="shared" si="1577"/>
        <v>62</v>
      </c>
      <c r="I9206" s="53">
        <f t="shared" si="1575"/>
        <v>1.0177259403999503</v>
      </c>
      <c r="J9206" s="53">
        <f t="shared" si="1578"/>
        <v>-0.12523397111924095</v>
      </c>
      <c r="K9206" s="53">
        <f t="shared" si="1579"/>
        <v>1.4384550455900516</v>
      </c>
      <c r="L9206" s="53">
        <f t="shared" si="1580"/>
        <v>20.893409874029718</v>
      </c>
      <c r="M9206" s="93">
        <f t="shared" si="1581"/>
        <v>2.7109420337559742</v>
      </c>
      <c r="N9206" s="53">
        <f t="shared" si="1582"/>
        <v>15.235866441429458</v>
      </c>
      <c r="O9206">
        <f t="shared" si="1583"/>
        <v>0.80125269250101316</v>
      </c>
      <c r="P9206" s="53">
        <f t="shared" si="1584"/>
        <v>12.424600625459268</v>
      </c>
      <c r="Q9206" s="53">
        <v>0.2</v>
      </c>
      <c r="R9206" s="53">
        <f t="shared" si="1585"/>
        <v>6.1617028254815072</v>
      </c>
    </row>
    <row r="9207" spans="2:18" ht="15">
      <c r="B9207" s="84">
        <v>39510</v>
      </c>
      <c r="C9207" s="85">
        <v>0</v>
      </c>
      <c r="D9207" s="86">
        <v>18.899999999999999</v>
      </c>
      <c r="E9207" s="87">
        <v>4.5999999999999996</v>
      </c>
      <c r="F9207" s="96">
        <f t="shared" si="1576"/>
        <v>11.75</v>
      </c>
      <c r="G9207" s="96"/>
      <c r="H9207" s="74">
        <f t="shared" si="1577"/>
        <v>63</v>
      </c>
      <c r="I9207" s="53">
        <f t="shared" si="1575"/>
        <v>1.0172363730243685</v>
      </c>
      <c r="J9207" s="53">
        <f t="shared" si="1578"/>
        <v>-0.11855314787728338</v>
      </c>
      <c r="K9207" s="53">
        <f t="shared" si="1579"/>
        <v>1.4456220444772312</v>
      </c>
      <c r="L9207" s="53">
        <f t="shared" si="1580"/>
        <v>21.167749545477854</v>
      </c>
      <c r="M9207" s="93">
        <f t="shared" si="1581"/>
        <v>2.215132279777805</v>
      </c>
      <c r="N9207" s="53">
        <f t="shared" si="1582"/>
        <v>13.607916272387687</v>
      </c>
      <c r="O9207">
        <f t="shared" si="1583"/>
        <v>0.68288853982139786</v>
      </c>
      <c r="P9207" s="53">
        <f t="shared" si="1584"/>
        <v>10.387688123895916</v>
      </c>
      <c r="Q9207" s="53">
        <v>0.2</v>
      </c>
      <c r="R9207" s="53">
        <f t="shared" si="1585"/>
        <v>5.6676194512213076</v>
      </c>
    </row>
    <row r="9208" spans="2:18" ht="15">
      <c r="B9208" s="84">
        <v>39511</v>
      </c>
      <c r="C9208" s="85">
        <v>0.6</v>
      </c>
      <c r="D9208" s="86">
        <v>13.7</v>
      </c>
      <c r="E9208" s="87">
        <v>4.5</v>
      </c>
      <c r="F9208" s="96">
        <f t="shared" si="1576"/>
        <v>9.1</v>
      </c>
      <c r="G9208" s="96"/>
      <c r="H9208" s="74">
        <f t="shared" si="1577"/>
        <v>64</v>
      </c>
      <c r="I9208" s="53">
        <f t="shared" si="1575"/>
        <v>1.0167417051287022</v>
      </c>
      <c r="J9208" s="53">
        <f t="shared" si="1578"/>
        <v>-0.11184441518364702</v>
      </c>
      <c r="K9208" s="53">
        <f t="shared" si="1579"/>
        <v>1.452801033214203</v>
      </c>
      <c r="L9208" s="53">
        <f t="shared" si="1580"/>
        <v>21.443278495234836</v>
      </c>
      <c r="M9208" s="93">
        <f t="shared" si="1581"/>
        <v>1.6384638101105946</v>
      </c>
      <c r="N9208" s="53">
        <f t="shared" si="1582"/>
        <v>11.056916276020296</v>
      </c>
      <c r="O9208">
        <f t="shared" si="1583"/>
        <v>0.58357594466329166</v>
      </c>
      <c r="P9208" s="53">
        <f t="shared" si="1584"/>
        <v>8.7126338277919171</v>
      </c>
      <c r="Q9208" s="53">
        <v>0.2</v>
      </c>
      <c r="R9208" s="53">
        <f t="shared" si="1585"/>
        <v>4.9749846656766596</v>
      </c>
    </row>
    <row r="9209" spans="2:18" ht="15">
      <c r="B9209" s="84">
        <v>39512</v>
      </c>
      <c r="C9209" s="85">
        <v>0.2</v>
      </c>
      <c r="D9209" s="86">
        <v>10.199999999999999</v>
      </c>
      <c r="E9209" s="87">
        <v>0.8</v>
      </c>
      <c r="F9209" s="96">
        <f t="shared" si="1576"/>
        <v>5.5</v>
      </c>
      <c r="G9209" s="96"/>
      <c r="H9209" s="74">
        <f t="shared" si="1577"/>
        <v>65</v>
      </c>
      <c r="I9209" s="53">
        <f t="shared" si="1575"/>
        <v>1.0162420830931402</v>
      </c>
      <c r="J9209" s="53">
        <f t="shared" si="1578"/>
        <v>-0.10510967283220894</v>
      </c>
      <c r="K9209" s="53">
        <f t="shared" si="1579"/>
        <v>1.459990856366197</v>
      </c>
      <c r="L9209" s="53">
        <f t="shared" si="1580"/>
        <v>21.719899753086207</v>
      </c>
      <c r="M9209" s="93">
        <f t="shared" si="1581"/>
        <v>1.4530385543045778</v>
      </c>
      <c r="N9209" s="53">
        <f t="shared" si="1582"/>
        <v>11.320631781922884</v>
      </c>
      <c r="O9209">
        <f t="shared" si="1583"/>
        <v>0.46900019134232457</v>
      </c>
      <c r="P9209" s="53">
        <f t="shared" si="1584"/>
        <v>6.8245700167601502</v>
      </c>
      <c r="Q9209" s="53">
        <v>0.2</v>
      </c>
      <c r="R9209" s="53">
        <f t="shared" si="1585"/>
        <v>4.8499367647572909</v>
      </c>
    </row>
    <row r="9210" spans="2:18" ht="15">
      <c r="B9210" s="84">
        <v>39513</v>
      </c>
      <c r="C9210" s="85">
        <v>0</v>
      </c>
      <c r="D9210" s="86">
        <v>8.5</v>
      </c>
      <c r="E9210" s="87">
        <v>-1.7</v>
      </c>
      <c r="F9210" s="96">
        <f t="shared" si="1576"/>
        <v>3.4</v>
      </c>
      <c r="G9210" s="96"/>
      <c r="H9210" s="74">
        <f t="shared" si="1577"/>
        <v>66</v>
      </c>
      <c r="I9210" s="53">
        <f t="shared" si="1575"/>
        <v>1.015737654763881</v>
      </c>
      <c r="J9210" s="53">
        <f t="shared" si="1578"/>
        <v>-9.8350812010502386E-2</v>
      </c>
      <c r="K9210" s="53">
        <f t="shared" si="1579"/>
        <v>1.4671903985928214</v>
      </c>
      <c r="L9210" s="53">
        <f t="shared" si="1580"/>
        <v>21.997516508847159</v>
      </c>
      <c r="M9210" s="93">
        <f t="shared" si="1581"/>
        <v>1.3947907953218708</v>
      </c>
      <c r="N9210" s="53">
        <f t="shared" si="1582"/>
        <v>11.943253750262256</v>
      </c>
      <c r="O9210">
        <f t="shared" si="1583"/>
        <v>0.41171040805602122</v>
      </c>
      <c r="P9210" s="53">
        <f t="shared" si="1584"/>
        <v>5.9009692403222838</v>
      </c>
      <c r="Q9210" s="53">
        <v>0.2</v>
      </c>
      <c r="R9210" s="53">
        <f t="shared" si="1585"/>
        <v>4.8651308880460764</v>
      </c>
    </row>
    <row r="9211" spans="2:18" ht="15">
      <c r="B9211" s="84">
        <v>39514</v>
      </c>
      <c r="C9211" s="85">
        <v>0</v>
      </c>
      <c r="D9211" s="86">
        <v>11.7</v>
      </c>
      <c r="E9211" s="87">
        <v>2.6</v>
      </c>
      <c r="F9211" s="96">
        <f t="shared" si="1576"/>
        <v>7.1499999999999995</v>
      </c>
      <c r="G9211" s="96"/>
      <c r="H9211" s="74">
        <f t="shared" si="1577"/>
        <v>67</v>
      </c>
      <c r="I9211" s="53">
        <f t="shared" si="1575"/>
        <v>1.0152285694093826</v>
      </c>
      <c r="J9211" s="53">
        <f t="shared" si="1578"/>
        <v>-9.1569715272326185E-2</v>
      </c>
      <c r="K9211" s="53">
        <f t="shared" si="1579"/>
        <v>1.4743985823493233</v>
      </c>
      <c r="L9211" s="53">
        <f t="shared" si="1580"/>
        <v>22.276032171312455</v>
      </c>
      <c r="M9211" s="93">
        <f t="shared" si="1581"/>
        <v>1.5701044920124454</v>
      </c>
      <c r="N9211" s="53">
        <f t="shared" si="1582"/>
        <v>11.423717478522894</v>
      </c>
      <c r="O9211">
        <f t="shared" si="1583"/>
        <v>0.51880059900169484</v>
      </c>
      <c r="P9211" s="53">
        <f t="shared" si="1584"/>
        <v>7.6389003287891786</v>
      </c>
      <c r="Q9211" s="53">
        <v>0.2</v>
      </c>
      <c r="R9211" s="53">
        <f t="shared" si="1585"/>
        <v>4.9587657073688867</v>
      </c>
    </row>
    <row r="9212" spans="2:18" ht="15">
      <c r="B9212" s="84">
        <v>39515</v>
      </c>
      <c r="C9212" s="85">
        <v>0</v>
      </c>
      <c r="D9212" s="86">
        <v>12.1</v>
      </c>
      <c r="E9212" s="87">
        <v>5.3</v>
      </c>
      <c r="F9212" s="96">
        <f t="shared" si="1576"/>
        <v>8.6999999999999993</v>
      </c>
      <c r="G9212" s="96"/>
      <c r="H9212" s="74">
        <f t="shared" si="1577"/>
        <v>68</v>
      </c>
      <c r="I9212" s="53">
        <f t="shared" si="1575"/>
        <v>1.0147149776761919</v>
      </c>
      <c r="J9212" s="53">
        <f t="shared" si="1578"/>
        <v>-8.4768256534351258E-2</v>
      </c>
      <c r="K9212" s="53">
        <f t="shared" si="1579"/>
        <v>1.481614365588644</v>
      </c>
      <c r="L9212" s="53">
        <f t="shared" si="1580"/>
        <v>22.555350425529952</v>
      </c>
      <c r="M9212" s="93">
        <f t="shared" si="1581"/>
        <v>1.459652188056237</v>
      </c>
      <c r="N9212" s="53">
        <f t="shared" si="1582"/>
        <v>9.9989168426126351</v>
      </c>
      <c r="O9212">
        <f t="shared" si="1583"/>
        <v>0.56974037769295616</v>
      </c>
      <c r="P9212" s="53">
        <f t="shared" si="1584"/>
        <v>8.4819802434146006</v>
      </c>
      <c r="Q9212" s="53">
        <v>0.2</v>
      </c>
      <c r="R9212" s="53">
        <f t="shared" si="1585"/>
        <v>4.7231723346411121</v>
      </c>
    </row>
    <row r="9213" spans="2:18" ht="15">
      <c r="B9213" s="84">
        <v>39516</v>
      </c>
      <c r="C9213" s="85">
        <v>0</v>
      </c>
      <c r="D9213" s="86">
        <v>9.3000000000000007</v>
      </c>
      <c r="E9213" s="87">
        <v>5.3</v>
      </c>
      <c r="F9213" s="96">
        <f t="shared" si="1576"/>
        <v>7.3000000000000007</v>
      </c>
      <c r="G9213" s="96"/>
      <c r="H9213" s="74">
        <f t="shared" si="1577"/>
        <v>69</v>
      </c>
      <c r="I9213" s="53">
        <f t="shared" si="1575"/>
        <v>1.0141970315443654</v>
      </c>
      <c r="J9213" s="53">
        <f t="shared" si="1578"/>
        <v>-7.7948301095184719E-2</v>
      </c>
      <c r="K9213" s="53">
        <f t="shared" si="1579"/>
        <v>1.4888367394670605</v>
      </c>
      <c r="L9213" s="53">
        <f t="shared" si="1580"/>
        <v>22.83537528834152</v>
      </c>
      <c r="M9213" s="93">
        <f t="shared" si="1581"/>
        <v>1.0735229767068046</v>
      </c>
      <c r="N9213" s="53">
        <f t="shared" si="1582"/>
        <v>7.7640275980361171</v>
      </c>
      <c r="O9213">
        <f t="shared" si="1583"/>
        <v>0.52354945966754285</v>
      </c>
      <c r="P9213" s="53">
        <f t="shared" si="1584"/>
        <v>7.7170761095459453</v>
      </c>
      <c r="Q9213" s="53">
        <v>0.2</v>
      </c>
      <c r="R9213" s="53">
        <f t="shared" si="1585"/>
        <v>4.1692170210930293</v>
      </c>
    </row>
    <row r="9214" spans="2:18" ht="15">
      <c r="B9214" s="84">
        <v>39517</v>
      </c>
      <c r="C9214" s="85">
        <v>0</v>
      </c>
      <c r="D9214" s="86">
        <v>12.5</v>
      </c>
      <c r="E9214" s="87">
        <v>4.9000000000000004</v>
      </c>
      <c r="F9214" s="96">
        <f t="shared" si="1576"/>
        <v>8.6999999999999993</v>
      </c>
      <c r="G9214" s="96"/>
      <c r="H9214" s="74">
        <f t="shared" si="1577"/>
        <v>70</v>
      </c>
      <c r="I9214" s="53">
        <f t="shared" si="1575"/>
        <v>1.0136748842824967</v>
      </c>
      <c r="J9214" s="53">
        <f t="shared" si="1578"/>
        <v>-7.1111705675353992E-2</v>
      </c>
      <c r="K9214" s="53">
        <f t="shared" si="1579"/>
        <v>1.4960647260558331</v>
      </c>
      <c r="L9214" s="53">
        <f t="shared" si="1580"/>
        <v>23.116011162141763</v>
      </c>
      <c r="M9214" s="93">
        <f t="shared" si="1581"/>
        <v>1.581484861754203</v>
      </c>
      <c r="N9214" s="53">
        <f t="shared" si="1582"/>
        <v>10.833495643636009</v>
      </c>
      <c r="O9214">
        <f t="shared" si="1583"/>
        <v>0.56974037769295616</v>
      </c>
      <c r="P9214" s="53">
        <f t="shared" si="1584"/>
        <v>8.4819802434146006</v>
      </c>
      <c r="Q9214" s="53">
        <v>0.2</v>
      </c>
      <c r="R9214" s="53">
        <f t="shared" si="1585"/>
        <v>4.9066175473025622</v>
      </c>
    </row>
    <row r="9215" spans="2:18" ht="15">
      <c r="B9215" s="84">
        <v>39518</v>
      </c>
      <c r="C9215" s="85">
        <v>1</v>
      </c>
      <c r="D9215" s="86">
        <v>15.7</v>
      </c>
      <c r="E9215" s="87">
        <v>5</v>
      </c>
      <c r="F9215" s="96">
        <f t="shared" si="1576"/>
        <v>10.35</v>
      </c>
      <c r="G9215" s="96"/>
      <c r="H9215" s="74">
        <f t="shared" si="1577"/>
        <v>71</v>
      </c>
      <c r="I9215" s="53">
        <f t="shared" si="1575"/>
        <v>1.0131486904023612</v>
      </c>
      <c r="J9215" s="53">
        <f t="shared" si="1578"/>
        <v>-6.4260318476718287E-2</v>
      </c>
      <c r="K9215" s="53">
        <f t="shared" si="1579"/>
        <v>1.5032973760609161</v>
      </c>
      <c r="L9215" s="53">
        <f t="shared" si="1580"/>
        <v>23.397162886809447</v>
      </c>
      <c r="M9215" s="93">
        <f t="shared" si="1581"/>
        <v>2.01759020178894</v>
      </c>
      <c r="N9215" s="53">
        <f t="shared" si="1582"/>
        <v>13.010800232464566</v>
      </c>
      <c r="O9215">
        <f t="shared" si="1583"/>
        <v>0.62872447973895274</v>
      </c>
      <c r="P9215" s="53">
        <f t="shared" si="1584"/>
        <v>9.4700151924098659</v>
      </c>
      <c r="Q9215" s="53">
        <v>0.2</v>
      </c>
      <c r="R9215" s="53">
        <f t="shared" si="1585"/>
        <v>5.4674104051566852</v>
      </c>
    </row>
    <row r="9216" spans="2:18" ht="15">
      <c r="B9216" s="84">
        <v>39519</v>
      </c>
      <c r="C9216" s="85">
        <v>1.4</v>
      </c>
      <c r="D9216" s="86">
        <v>17.7</v>
      </c>
      <c r="E9216" s="87">
        <v>3.1</v>
      </c>
      <c r="F9216" s="96">
        <f t="shared" si="1576"/>
        <v>10.4</v>
      </c>
      <c r="G9216" s="96"/>
      <c r="H9216" s="74">
        <f t="shared" si="1577"/>
        <v>72</v>
      </c>
      <c r="I9216" s="53">
        <f t="shared" si="1575"/>
        <v>1.0126186056131936</v>
      </c>
      <c r="J9216" s="53">
        <f t="shared" si="1578"/>
        <v>-5.7395979259826993E-2</v>
      </c>
      <c r="K9216" s="53">
        <f t="shared" si="1579"/>
        <v>1.5105337665524803</v>
      </c>
      <c r="L9216" s="53">
        <f t="shared" si="1580"/>
        <v>23.678735789772343</v>
      </c>
      <c r="M9216" s="93">
        <f t="shared" si="1581"/>
        <v>2.3893706318326364</v>
      </c>
      <c r="N9216" s="53">
        <f t="shared" si="1582"/>
        <v>15.380974810403364</v>
      </c>
      <c r="O9216">
        <f t="shared" si="1583"/>
        <v>0.63059221236265495</v>
      </c>
      <c r="P9216" s="53">
        <f t="shared" si="1584"/>
        <v>9.5014980895362431</v>
      </c>
      <c r="Q9216" s="53">
        <v>0.2</v>
      </c>
      <c r="R9216" s="53">
        <f t="shared" si="1585"/>
        <v>5.9960197894588987</v>
      </c>
    </row>
    <row r="9217" spans="2:18" ht="15">
      <c r="B9217" s="84">
        <v>39520</v>
      </c>
      <c r="C9217" s="85">
        <v>0</v>
      </c>
      <c r="D9217" s="86">
        <v>20.5</v>
      </c>
      <c r="E9217" s="87">
        <v>5.8</v>
      </c>
      <c r="F9217" s="96">
        <f t="shared" si="1576"/>
        <v>13.15</v>
      </c>
      <c r="G9217" s="96"/>
      <c r="H9217" s="74">
        <f t="shared" si="1577"/>
        <v>73</v>
      </c>
      <c r="I9217" s="53">
        <f t="shared" si="1575"/>
        <v>1.0120847867756111</v>
      </c>
      <c r="J9217" s="53">
        <f t="shared" si="1578"/>
        <v>-5.0520519437772707E-2</v>
      </c>
      <c r="K9217" s="53">
        <f t="shared" si="1579"/>
        <v>1.5177729987056969</v>
      </c>
      <c r="L9217" s="53">
        <f t="shared" si="1580"/>
        <v>23.960635734170932</v>
      </c>
      <c r="M9217" s="93">
        <f t="shared" si="1581"/>
        <v>2.662668687222745</v>
      </c>
      <c r="N9217" s="53">
        <f t="shared" si="1582"/>
        <v>15.617299013686033</v>
      </c>
      <c r="O9217">
        <f t="shared" si="1583"/>
        <v>0.74108395394251414</v>
      </c>
      <c r="P9217" s="53">
        <f t="shared" si="1584"/>
        <v>11.38398422052741</v>
      </c>
      <c r="Q9217" s="53">
        <v>0.2</v>
      </c>
      <c r="R9217" s="53">
        <f t="shared" si="1585"/>
        <v>6.1850172087496906</v>
      </c>
    </row>
    <row r="9218" spans="2:18" ht="15">
      <c r="B9218" s="84">
        <v>39521</v>
      </c>
      <c r="C9218" s="85">
        <v>0</v>
      </c>
      <c r="D9218" s="86">
        <v>18.100000000000001</v>
      </c>
      <c r="E9218" s="87">
        <v>4.5999999999999996</v>
      </c>
      <c r="F9218" s="96">
        <f t="shared" si="1576"/>
        <v>11.350000000000001</v>
      </c>
      <c r="G9218" s="96"/>
      <c r="H9218" s="74">
        <f t="shared" si="1577"/>
        <v>74</v>
      </c>
      <c r="I9218" s="53">
        <f t="shared" si="1575"/>
        <v>1.0115473918551963</v>
      </c>
      <c r="J9218" s="53">
        <f t="shared" si="1578"/>
        <v>-4.3635762185105259E-2</v>
      </c>
      <c r="K9218" s="53">
        <f t="shared" si="1579"/>
        <v>1.5250141955539771</v>
      </c>
      <c r="L9218" s="53">
        <f t="shared" si="1580"/>
        <v>24.242769165091758</v>
      </c>
      <c r="M9218" s="93">
        <f t="shared" si="1581"/>
        <v>2.4315720524556093</v>
      </c>
      <c r="N9218" s="53">
        <f t="shared" si="1582"/>
        <v>15.142515673670905</v>
      </c>
      <c r="O9218">
        <f t="shared" si="1583"/>
        <v>0.66701236528428753</v>
      </c>
      <c r="P9218" s="53">
        <f t="shared" si="1584"/>
        <v>10.117718815442569</v>
      </c>
      <c r="Q9218" s="53">
        <v>0.2</v>
      </c>
      <c r="R9218" s="53">
        <f t="shared" si="1585"/>
        <v>5.990992922108787</v>
      </c>
    </row>
    <row r="9219" spans="2:18" ht="15">
      <c r="B9219" s="84">
        <v>39522</v>
      </c>
      <c r="C9219" s="85">
        <v>0</v>
      </c>
      <c r="D9219" s="86">
        <v>17.3</v>
      </c>
      <c r="E9219" s="87">
        <v>3</v>
      </c>
      <c r="F9219" s="96">
        <f t="shared" si="1576"/>
        <v>10.15</v>
      </c>
      <c r="G9219" s="96"/>
      <c r="H9219" s="74">
        <f t="shared" si="1577"/>
        <v>75</v>
      </c>
      <c r="I9219" s="53">
        <f t="shared" si="1575"/>
        <v>1.0110065798757517</v>
      </c>
      <c r="J9219" s="53">
        <f t="shared" si="1578"/>
        <v>-3.6743522560419961E-2</v>
      </c>
      <c r="K9219" s="53">
        <f t="shared" si="1579"/>
        <v>1.532256499755605</v>
      </c>
      <c r="L9219" s="53">
        <f t="shared" si="1580"/>
        <v>24.525043153844361</v>
      </c>
      <c r="M9219" s="93">
        <f t="shared" si="1581"/>
        <v>2.4274991400693282</v>
      </c>
      <c r="N9219" s="53">
        <f t="shared" si="1582"/>
        <v>15.766188705946114</v>
      </c>
      <c r="O9219">
        <f t="shared" si="1583"/>
        <v>0.62130181328644862</v>
      </c>
      <c r="P9219" s="53">
        <f t="shared" si="1584"/>
        <v>9.3450138473308844</v>
      </c>
      <c r="Q9219" s="53">
        <v>0.2</v>
      </c>
      <c r="R9219" s="53">
        <f t="shared" si="1585"/>
        <v>6.0685033752417441</v>
      </c>
    </row>
    <row r="9220" spans="2:18" ht="15">
      <c r="B9220" s="84">
        <v>39523</v>
      </c>
      <c r="C9220" s="85">
        <v>0</v>
      </c>
      <c r="D9220" s="86">
        <v>12.3</v>
      </c>
      <c r="E9220" s="87">
        <v>4.5</v>
      </c>
      <c r="F9220" s="96">
        <f t="shared" si="1576"/>
        <v>8.4</v>
      </c>
      <c r="G9220" s="96"/>
      <c r="H9220" s="74">
        <f t="shared" si="1577"/>
        <v>76</v>
      </c>
      <c r="I9220" s="53">
        <f t="shared" si="1575"/>
        <v>1.0104625108722431</v>
      </c>
      <c r="J9220" s="53">
        <f t="shared" si="1578"/>
        <v>-2.9845607641223473E-2</v>
      </c>
      <c r="K9220" s="53">
        <f t="shared" si="1579"/>
        <v>1.5394990713745209</v>
      </c>
      <c r="L9220" s="53">
        <f t="shared" si="1580"/>
        <v>24.807365440262192</v>
      </c>
      <c r="M9220" s="93">
        <f t="shared" si="1581"/>
        <v>1.6999208886973201</v>
      </c>
      <c r="N9220" s="53">
        <f t="shared" si="1582"/>
        <v>11.778144199284849</v>
      </c>
      <c r="O9220">
        <f t="shared" si="1583"/>
        <v>0.55955287615999294</v>
      </c>
      <c r="P9220" s="53">
        <f t="shared" si="1584"/>
        <v>8.3125902760935677</v>
      </c>
      <c r="Q9220" s="53">
        <v>0.2</v>
      </c>
      <c r="R9220" s="53">
        <f t="shared" si="1585"/>
        <v>5.099371082124093</v>
      </c>
    </row>
    <row r="9221" spans="2:18" ht="15">
      <c r="B9221" s="84">
        <v>39524</v>
      </c>
      <c r="C9221" s="85">
        <v>11</v>
      </c>
      <c r="D9221" s="86">
        <v>13.3</v>
      </c>
      <c r="E9221" s="87">
        <v>2.1</v>
      </c>
      <c r="F9221" s="96">
        <f t="shared" si="1576"/>
        <v>7.7</v>
      </c>
      <c r="G9221" s="96"/>
      <c r="H9221" s="74">
        <f t="shared" si="1577"/>
        <v>77</v>
      </c>
      <c r="I9221" s="53">
        <f t="shared" si="1575"/>
        <v>1.0099153458434418</v>
      </c>
      <c r="J9221" s="53">
        <f t="shared" si="1578"/>
        <v>-2.2943816669741025E-2</v>
      </c>
      <c r="K9221" s="53">
        <f t="shared" si="1579"/>
        <v>1.546741085675797</v>
      </c>
      <c r="L9221" s="53">
        <f t="shared" si="1580"/>
        <v>25.089644473010019</v>
      </c>
      <c r="M9221" s="93">
        <f t="shared" si="1581"/>
        <v>2.0051329447995832</v>
      </c>
      <c r="N9221" s="53">
        <f t="shared" si="1582"/>
        <v>14.274221775152977</v>
      </c>
      <c r="O9221">
        <f t="shared" si="1583"/>
        <v>0.53639966214607604</v>
      </c>
      <c r="P9221" s="53">
        <f t="shared" si="1584"/>
        <v>7.9290568403654014</v>
      </c>
      <c r="Q9221" s="53">
        <v>0.2</v>
      </c>
      <c r="R9221" s="53">
        <f t="shared" si="1585"/>
        <v>5.6092977896102143</v>
      </c>
    </row>
    <row r="9222" spans="2:18" ht="15">
      <c r="B9222" s="84">
        <v>39525</v>
      </c>
      <c r="C9222" s="85">
        <v>0</v>
      </c>
      <c r="D9222" s="86">
        <v>15.9</v>
      </c>
      <c r="E9222" s="87">
        <v>3.3</v>
      </c>
      <c r="F9222" s="96">
        <f t="shared" si="1576"/>
        <v>9.6</v>
      </c>
      <c r="G9222" s="96"/>
      <c r="H9222" s="74">
        <f t="shared" si="1577"/>
        <v>78</v>
      </c>
      <c r="I9222" s="53">
        <f t="shared" si="1575"/>
        <v>1.0093652467042828</v>
      </c>
      <c r="J9222" s="53">
        <f t="shared" si="1578"/>
        <v>-1.6039941208328922E-2</v>
      </c>
      <c r="K9222" s="53">
        <f t="shared" si="1579"/>
        <v>1.5539817309362038</v>
      </c>
      <c r="L9222" s="53">
        <f t="shared" si="1580"/>
        <v>25.371789447885813</v>
      </c>
      <c r="M9222" s="93">
        <f t="shared" si="1581"/>
        <v>2.3109279623636514</v>
      </c>
      <c r="N9222" s="53">
        <f t="shared" si="1582"/>
        <v>15.31035612259714</v>
      </c>
      <c r="O9222">
        <f t="shared" si="1583"/>
        <v>0.60128303560892482</v>
      </c>
      <c r="P9222" s="53">
        <f t="shared" si="1584"/>
        <v>9.0088292858947234</v>
      </c>
      <c r="Q9222" s="53">
        <v>0.2</v>
      </c>
      <c r="R9222" s="53">
        <f t="shared" si="1585"/>
        <v>5.9387310824535637</v>
      </c>
    </row>
    <row r="9223" spans="2:18" ht="15">
      <c r="B9223" s="84">
        <v>39526</v>
      </c>
      <c r="C9223" s="85">
        <v>0</v>
      </c>
      <c r="D9223" s="86">
        <v>12.9</v>
      </c>
      <c r="E9223" s="87">
        <v>-0.3</v>
      </c>
      <c r="F9223" s="96">
        <f t="shared" si="1576"/>
        <v>6.3</v>
      </c>
      <c r="G9223" s="96"/>
      <c r="H9223" s="74">
        <f t="shared" si="1577"/>
        <v>79</v>
      </c>
      <c r="I9223" s="53">
        <f t="shared" si="1575"/>
        <v>1.0088123762379517</v>
      </c>
      <c r="J9223" s="53">
        <f t="shared" si="1578"/>
        <v>-9.1357653031883066E-3</v>
      </c>
      <c r="K9223" s="53">
        <f t="shared" si="1579"/>
        <v>1.5612202062701253</v>
      </c>
      <c r="L9223" s="53">
        <f t="shared" si="1580"/>
        <v>25.653710344108205</v>
      </c>
      <c r="M9223" s="93">
        <f t="shared" si="1581"/>
        <v>2.1035540161749542</v>
      </c>
      <c r="N9223" s="53">
        <f t="shared" si="1582"/>
        <v>15.844774902279754</v>
      </c>
      <c r="O9223">
        <f t="shared" si="1583"/>
        <v>0.49259625807605728</v>
      </c>
      <c r="P9223" s="53">
        <f t="shared" si="1584"/>
        <v>7.2091409287937651</v>
      </c>
      <c r="Q9223" s="53">
        <v>0.2</v>
      </c>
      <c r="R9223" s="53">
        <f t="shared" si="1585"/>
        <v>5.8710936941218836</v>
      </c>
    </row>
    <row r="9224" spans="2:18" ht="15">
      <c r="B9224" s="84">
        <v>39527</v>
      </c>
      <c r="C9224" s="85">
        <v>0</v>
      </c>
      <c r="D9224" s="86">
        <v>12.7</v>
      </c>
      <c r="E9224" s="87">
        <v>-0.3</v>
      </c>
      <c r="F9224" s="96">
        <f t="shared" si="1576"/>
        <v>6.1999999999999993</v>
      </c>
      <c r="G9224" s="96"/>
      <c r="H9224" s="74">
        <f t="shared" si="1577"/>
        <v>80</v>
      </c>
      <c r="I9224" s="53">
        <f t="shared" si="1575"/>
        <v>1.0082568980477142</v>
      </c>
      <c r="J9224" s="53">
        <f t="shared" si="1578"/>
        <v>-2.2330656551013675E-3</v>
      </c>
      <c r="K9224" s="53">
        <f t="shared" si="1579"/>
        <v>1.5684557194709616</v>
      </c>
      <c r="L9224" s="53">
        <f t="shared" si="1580"/>
        <v>25.935317958584541</v>
      </c>
      <c r="M9224" s="93">
        <f t="shared" si="1581"/>
        <v>2.1017156981806395</v>
      </c>
      <c r="N9224" s="53">
        <f t="shared" si="1582"/>
        <v>15.896890186673563</v>
      </c>
      <c r="O9224">
        <f t="shared" si="1583"/>
        <v>0.48959098753464431</v>
      </c>
      <c r="P9224" s="53">
        <f t="shared" si="1584"/>
        <v>7.1600317007956766</v>
      </c>
      <c r="Q9224" s="53">
        <v>0.2</v>
      </c>
      <c r="R9224" s="53">
        <f t="shared" si="1585"/>
        <v>5.8764125144927917</v>
      </c>
    </row>
    <row r="9225" spans="2:18" ht="15">
      <c r="B9225" s="84">
        <v>39528</v>
      </c>
      <c r="C9225" s="85">
        <v>0</v>
      </c>
      <c r="D9225" s="86">
        <v>10.9</v>
      </c>
      <c r="E9225" s="87">
        <v>-0.1</v>
      </c>
      <c r="F9225" s="96">
        <f t="shared" si="1576"/>
        <v>5.4</v>
      </c>
      <c r="G9225" s="96"/>
      <c r="H9225" s="74">
        <f t="shared" si="1577"/>
        <v>81</v>
      </c>
      <c r="I9225" s="53">
        <f t="shared" si="1575"/>
        <v>1.0076989765085038</v>
      </c>
      <c r="J9225" s="53">
        <f t="shared" si="1578"/>
        <v>4.6663882040709195E-3</v>
      </c>
      <c r="K9225" s="53">
        <f t="shared" si="1579"/>
        <v>1.5756874848680738</v>
      </c>
      <c r="L9225" s="53">
        <f t="shared" si="1580"/>
        <v>26.216523938157994</v>
      </c>
      <c r="M9225" s="93">
        <f t="shared" si="1581"/>
        <v>1.8891172290303084</v>
      </c>
      <c r="N9225" s="53">
        <f t="shared" si="1582"/>
        <v>14.7815634457409</v>
      </c>
      <c r="O9225">
        <f t="shared" si="1583"/>
        <v>0.46612151118185624</v>
      </c>
      <c r="P9225" s="53">
        <f t="shared" si="1584"/>
        <v>6.777814061104781</v>
      </c>
      <c r="Q9225" s="53">
        <v>0.2</v>
      </c>
      <c r="R9225" s="53">
        <f t="shared" si="1585"/>
        <v>5.5883512395323613</v>
      </c>
    </row>
    <row r="9226" spans="2:18" ht="15">
      <c r="B9226" s="84">
        <v>39529</v>
      </c>
      <c r="C9226" s="85">
        <v>0</v>
      </c>
      <c r="D9226" s="86">
        <v>14.9</v>
      </c>
      <c r="E9226" s="87">
        <v>1.6</v>
      </c>
      <c r="F9226" s="96">
        <f t="shared" si="1576"/>
        <v>8.25</v>
      </c>
      <c r="G9226" s="96"/>
      <c r="H9226" s="74">
        <f t="shared" si="1577"/>
        <v>82</v>
      </c>
      <c r="I9226" s="53">
        <f t="shared" ref="I9226:I9289" si="1586">1+0.0334*COS($I$7*H9226-0.0552)</f>
        <v>1.00713877671828</v>
      </c>
      <c r="J9226" s="53">
        <f t="shared" si="1578"/>
        <v>1.1560833730371266E-2</v>
      </c>
      <c r="K9226" s="53">
        <f t="shared" si="1579"/>
        <v>1.5829147211992498</v>
      </c>
      <c r="L9226" s="53">
        <f t="shared" si="1580"/>
        <v>26.497240809835752</v>
      </c>
      <c r="M9226" s="93">
        <f t="shared" si="1581"/>
        <v>2.3574021449018412</v>
      </c>
      <c r="N9226" s="53">
        <f t="shared" si="1582"/>
        <v>16.427648227312307</v>
      </c>
      <c r="O9226">
        <f t="shared" si="1583"/>
        <v>0.55451916900231446</v>
      </c>
      <c r="P9226" s="53">
        <f t="shared" si="1584"/>
        <v>8.2290353702868266</v>
      </c>
      <c r="Q9226" s="53">
        <v>0.2</v>
      </c>
      <c r="R9226" s="53">
        <f t="shared" si="1585"/>
        <v>6.110999971311772</v>
      </c>
    </row>
    <row r="9227" spans="2:18" ht="15">
      <c r="B9227" s="84">
        <v>39530</v>
      </c>
      <c r="C9227" s="85">
        <v>5.8</v>
      </c>
      <c r="D9227" s="86">
        <v>4.3</v>
      </c>
      <c r="E9227" s="87">
        <v>-0.2</v>
      </c>
      <c r="F9227" s="96">
        <f t="shared" si="1576"/>
        <v>2.0499999999999998</v>
      </c>
      <c r="G9227" s="96"/>
      <c r="H9227" s="74">
        <f t="shared" si="1577"/>
        <v>83</v>
      </c>
      <c r="I9227" s="53">
        <f t="shared" si="1586"/>
        <v>1.0065764644491733</v>
      </c>
      <c r="J9227" s="53">
        <f t="shared" si="1578"/>
        <v>1.8448515183421749E-2</v>
      </c>
      <c r="K9227" s="53">
        <f t="shared" si="1579"/>
        <v>1.5901366494986231</v>
      </c>
      <c r="L9227" s="53">
        <f t="shared" si="1580"/>
        <v>26.777382009003592</v>
      </c>
      <c r="M9227" s="93">
        <f t="shared" si="1581"/>
        <v>1.0559281207416416</v>
      </c>
      <c r="N9227" s="53">
        <f t="shared" si="1582"/>
        <v>9.6565788845044391</v>
      </c>
      <c r="O9227">
        <f t="shared" si="1583"/>
        <v>0.37821233501031831</v>
      </c>
      <c r="P9227" s="53">
        <f t="shared" si="1584"/>
        <v>5.3680521590142156</v>
      </c>
      <c r="Q9227" s="53">
        <v>0.2</v>
      </c>
      <c r="R9227" s="53">
        <f t="shared" si="1585"/>
        <v>4.3067054832371765</v>
      </c>
    </row>
    <row r="9228" spans="2:18" ht="15">
      <c r="B9228" s="84">
        <v>39531</v>
      </c>
      <c r="C9228" s="85">
        <v>1.8</v>
      </c>
      <c r="D9228" s="86">
        <v>11</v>
      </c>
      <c r="E9228" s="87">
        <v>2.2999999999999998</v>
      </c>
      <c r="F9228" s="96">
        <f t="shared" si="1576"/>
        <v>6.65</v>
      </c>
      <c r="G9228" s="96"/>
      <c r="H9228" s="74">
        <f t="shared" si="1577"/>
        <v>84</v>
      </c>
      <c r="I9228" s="53">
        <f t="shared" si="1586"/>
        <v>1.0060122060984309</v>
      </c>
      <c r="J9228" s="53">
        <f t="shared" si="1578"/>
        <v>2.532768343999826E-2</v>
      </c>
      <c r="K9228" s="53">
        <f t="shared" si="1579"/>
        <v>1.5973524909999501</v>
      </c>
      <c r="L9228" s="53">
        <f t="shared" si="1580"/>
        <v>27.056861905635163</v>
      </c>
      <c r="M9228" s="93">
        <f t="shared" si="1581"/>
        <v>1.8273232852460872</v>
      </c>
      <c r="N9228" s="53">
        <f t="shared" si="1582"/>
        <v>13.567067094442008</v>
      </c>
      <c r="O9228">
        <f t="shared" si="1583"/>
        <v>0.50324237359192481</v>
      </c>
      <c r="P9228" s="53">
        <f t="shared" si="1584"/>
        <v>7.3834068728372451</v>
      </c>
      <c r="Q9228" s="53">
        <v>0.2</v>
      </c>
      <c r="R9228" s="53">
        <f t="shared" si="1585"/>
        <v>5.3977897243807904</v>
      </c>
    </row>
    <row r="9229" spans="2:18" ht="15">
      <c r="B9229" s="84">
        <v>39532</v>
      </c>
      <c r="C9229" s="85">
        <v>0</v>
      </c>
      <c r="D9229" s="86">
        <v>9.6999999999999993</v>
      </c>
      <c r="E9229" s="87">
        <v>-0.3</v>
      </c>
      <c r="F9229" s="96">
        <f t="shared" si="1576"/>
        <v>4.6999999999999993</v>
      </c>
      <c r="G9229" s="96"/>
      <c r="H9229" s="74">
        <f t="shared" si="1577"/>
        <v>85</v>
      </c>
      <c r="I9229" s="53">
        <f t="shared" si="1586"/>
        <v>1.0054461686391769</v>
      </c>
      <c r="J9229" s="53">
        <f t="shared" si="1578"/>
        <v>3.2196595806683208E-2</v>
      </c>
      <c r="K9229" s="53">
        <f t="shared" si="1579"/>
        <v>1.6045614650551407</v>
      </c>
      <c r="L9229" s="53">
        <f t="shared" si="1580"/>
        <v>27.335595828507749</v>
      </c>
      <c r="M9229" s="93">
        <f t="shared" si="1581"/>
        <v>1.8214218252532142</v>
      </c>
      <c r="N9229" s="53">
        <f t="shared" si="1582"/>
        <v>14.695266482699942</v>
      </c>
      <c r="O9229">
        <f t="shared" si="1583"/>
        <v>0.44640082754923571</v>
      </c>
      <c r="P9229" s="53">
        <f t="shared" si="1584"/>
        <v>6.4584748446994258</v>
      </c>
      <c r="Q9229" s="53">
        <v>0.2</v>
      </c>
      <c r="R9229" s="53">
        <f t="shared" si="1585"/>
        <v>5.5277974047349163</v>
      </c>
    </row>
    <row r="9230" spans="2:18" ht="15">
      <c r="B9230" s="84">
        <v>39533</v>
      </c>
      <c r="C9230" s="85">
        <v>0</v>
      </c>
      <c r="D9230" s="86">
        <v>14.1</v>
      </c>
      <c r="E9230" s="87">
        <v>-2.5</v>
      </c>
      <c r="F9230" s="96">
        <f t="shared" si="1576"/>
        <v>5.8</v>
      </c>
      <c r="G9230" s="96"/>
      <c r="H9230" s="74">
        <f t="shared" si="1577"/>
        <v>86</v>
      </c>
      <c r="I9230" s="53">
        <f t="shared" si="1586"/>
        <v>1.0048785195710022</v>
      </c>
      <c r="J9230" s="53">
        <f t="shared" si="1578"/>
        <v>3.9053515832760941E-2</v>
      </c>
      <c r="K9230" s="53">
        <f t="shared" si="1579"/>
        <v>1.6117627870679505</v>
      </c>
      <c r="L9230" s="53">
        <f t="shared" si="1580"/>
        <v>27.613500087438954</v>
      </c>
      <c r="M9230" s="93">
        <f t="shared" si="1581"/>
        <v>2.4864914985401105</v>
      </c>
      <c r="N9230" s="53">
        <f t="shared" si="1582"/>
        <v>19.126011983612141</v>
      </c>
      <c r="O9230">
        <f t="shared" si="1583"/>
        <v>0.47772995030247767</v>
      </c>
      <c r="P9230" s="53">
        <f t="shared" si="1584"/>
        <v>6.9665760101586569</v>
      </c>
      <c r="Q9230" s="53">
        <v>0.2</v>
      </c>
      <c r="R9230" s="53">
        <f t="shared" si="1585"/>
        <v>6.5484352442046756</v>
      </c>
    </row>
    <row r="9231" spans="2:18" ht="15">
      <c r="B9231" s="84">
        <v>39534</v>
      </c>
      <c r="C9231" s="85">
        <v>0</v>
      </c>
      <c r="D9231" s="86">
        <v>14.3</v>
      </c>
      <c r="E9231" s="87">
        <v>2.9</v>
      </c>
      <c r="F9231" s="96">
        <f t="shared" ref="F9231:F9294" si="1587">0.5*(D9231+E9231)</f>
        <v>8.6</v>
      </c>
      <c r="G9231" s="96"/>
      <c r="H9231" s="74">
        <f t="shared" ref="H9231:H9294" si="1588">B9231-DATE(YEAR(B9231),1,0)</f>
        <v>87</v>
      </c>
      <c r="I9231" s="53">
        <f t="shared" si="1586"/>
        <v>1.0043094268703985</v>
      </c>
      <c r="J9231" s="53">
        <f t="shared" ref="J9231:J9294" si="1589">ASIN(0.39785*SIN(4.869+$I$7*H9231+0.03345*SIN(6.224+$I$7*H9231)))</f>
        <v>4.5896713124505203E-2</v>
      </c>
      <c r="K9231" s="53">
        <f t="shared" ref="K9231:K9294" si="1590">ACOS(-TAN(J9231)*TAN($E$7*$I$8))</f>
        <v>1.6189556664427691</v>
      </c>
      <c r="L9231" s="53">
        <f t="shared" ref="L9231:L9294" si="1591">117.5*I9231*((K9231*SIN($E$7*$I$8)*SIN(J9231)+COS($E$7*$I$8)*COS(J9231)*SIN(K9231))/PI())</f>
        <v>27.890491993561984</v>
      </c>
      <c r="M9231" s="93">
        <f t="shared" ref="M9231:M9294" si="1592">0.0023*L9231/2.456*(0.5*(D9231+E9231)+17.8)*SQRT(D9231-E9231)</f>
        <v>2.3281555939035137</v>
      </c>
      <c r="N9231" s="53">
        <f t="shared" ref="N9231:N9294" si="1593">0.17*L9231*SQRT(D9231-E9231)</f>
        <v>16.008753681926795</v>
      </c>
      <c r="O9231">
        <f t="shared" ref="O9231:O9294" si="1594">5336/(F9231+273.15)^2*EXP(21.07-5336/(F9231+273.15))</f>
        <v>0.56632666056709002</v>
      </c>
      <c r="P9231" s="53">
        <f t="shared" ref="P9231:P9294" si="1595">EXP(21.07-5336/(F9231+273.15))</f>
        <v>8.4251770410820086</v>
      </c>
      <c r="Q9231" s="53">
        <v>0.2</v>
      </c>
      <c r="R9231" s="53">
        <f t="shared" ref="R9231:R9294" si="1596">(O9231*N9231*0.6+$L$8*6.43*(1+0.536*Q9231)*P9231*(1- G9231/100))/($O$7*(O9231+$L$8))</f>
        <v>6.0386477850414897</v>
      </c>
    </row>
    <row r="9232" spans="2:18" ht="15">
      <c r="B9232" s="84">
        <v>39535</v>
      </c>
      <c r="C9232" s="85">
        <v>1.4</v>
      </c>
      <c r="D9232" s="86">
        <v>16.7</v>
      </c>
      <c r="E9232" s="87">
        <v>4</v>
      </c>
      <c r="F9232" s="96">
        <f t="shared" si="1587"/>
        <v>10.35</v>
      </c>
      <c r="G9232" s="96"/>
      <c r="H9232" s="74">
        <f t="shared" si="1588"/>
        <v>88</v>
      </c>
      <c r="I9232" s="53">
        <f t="shared" si="1586"/>
        <v>1.0037390589410518</v>
      </c>
      <c r="J9232" s="53">
        <f t="shared" si="1589"/>
        <v>5.2724463162001092E-2</v>
      </c>
      <c r="K9232" s="53">
        <f t="shared" si="1590"/>
        <v>1.6261393045485024</v>
      </c>
      <c r="L9232" s="53">
        <f t="shared" si="1591"/>
        <v>28.16648987766035</v>
      </c>
      <c r="M9232" s="93">
        <f t="shared" si="1592"/>
        <v>2.6461378295908426</v>
      </c>
      <c r="N9232" s="53">
        <f t="shared" si="1593"/>
        <v>17.064104820615782</v>
      </c>
      <c r="O9232">
        <f t="shared" si="1594"/>
        <v>0.62872447973895274</v>
      </c>
      <c r="P9232" s="53">
        <f t="shared" si="1595"/>
        <v>9.4700151924098659</v>
      </c>
      <c r="Q9232" s="53">
        <v>0.2</v>
      </c>
      <c r="R9232" s="53">
        <f t="shared" si="1596"/>
        <v>6.3669971486032422</v>
      </c>
    </row>
    <row r="9233" spans="2:18" ht="15">
      <c r="B9233" s="84">
        <v>39536</v>
      </c>
      <c r="C9233" s="85">
        <v>0</v>
      </c>
      <c r="D9233" s="86">
        <v>20.5</v>
      </c>
      <c r="E9233" s="87">
        <v>4.7</v>
      </c>
      <c r="F9233" s="96">
        <f t="shared" si="1587"/>
        <v>12.6</v>
      </c>
      <c r="G9233" s="96"/>
      <c r="H9233" s="74">
        <f t="shared" si="1588"/>
        <v>89</v>
      </c>
      <c r="I9233" s="53">
        <f t="shared" si="1586"/>
        <v>1.0031675845640089</v>
      </c>
      <c r="J9233" s="53">
        <f t="shared" si="1589"/>
        <v>5.9535047119606721E-2</v>
      </c>
      <c r="K9233" s="53">
        <f t="shared" si="1590"/>
        <v>1.6333128926975893</v>
      </c>
      <c r="L9233" s="53">
        <f t="shared" si="1591"/>
        <v>28.441413106584648</v>
      </c>
      <c r="M9233" s="93">
        <f t="shared" si="1592"/>
        <v>3.2184944982327224</v>
      </c>
      <c r="N9233" s="53">
        <f t="shared" si="1593"/>
        <v>19.218904789790137</v>
      </c>
      <c r="O9233">
        <f t="shared" si="1594"/>
        <v>0.71772498717173205</v>
      </c>
      <c r="P9233" s="53">
        <f t="shared" si="1595"/>
        <v>10.982841685784321</v>
      </c>
      <c r="Q9233" s="53">
        <v>0.2</v>
      </c>
      <c r="R9233" s="53">
        <f t="shared" si="1596"/>
        <v>6.9673398659510299</v>
      </c>
    </row>
    <row r="9234" spans="2:18" ht="15">
      <c r="B9234" s="84">
        <v>39537</v>
      </c>
      <c r="C9234" s="85">
        <v>0</v>
      </c>
      <c r="D9234" s="86">
        <v>20.5</v>
      </c>
      <c r="E9234" s="87">
        <v>6.1</v>
      </c>
      <c r="F9234" s="96">
        <f t="shared" si="1587"/>
        <v>13.3</v>
      </c>
      <c r="G9234" s="96"/>
      <c r="H9234" s="74">
        <f t="shared" si="1588"/>
        <v>90</v>
      </c>
      <c r="I9234" s="53">
        <f t="shared" si="1586"/>
        <v>1.0025951728477318</v>
      </c>
      <c r="J9234" s="53">
        <f t="shared" si="1589"/>
        <v>6.6326751691181615E-2</v>
      </c>
      <c r="K9234" s="53">
        <f t="shared" si="1590"/>
        <v>1.6404756101403113</v>
      </c>
      <c r="L9234" s="53">
        <f t="shared" si="1591"/>
        <v>28.715182097778587</v>
      </c>
      <c r="M9234" s="93">
        <f t="shared" si="1592"/>
        <v>3.1736036235498011</v>
      </c>
      <c r="N9234" s="53">
        <f t="shared" si="1593"/>
        <v>18.524297286516333</v>
      </c>
      <c r="O9234">
        <f t="shared" si="1594"/>
        <v>0.74756858186330444</v>
      </c>
      <c r="P9234" s="53">
        <f t="shared" si="1595"/>
        <v>11.495632544546529</v>
      </c>
      <c r="Q9234" s="53">
        <v>0.2</v>
      </c>
      <c r="R9234" s="53">
        <f t="shared" si="1596"/>
        <v>6.8470857289629965</v>
      </c>
    </row>
    <row r="9235" spans="2:18" ht="15">
      <c r="B9235" s="84">
        <v>39538</v>
      </c>
      <c r="C9235" s="85">
        <v>0</v>
      </c>
      <c r="D9235" s="86">
        <v>21.5</v>
      </c>
      <c r="E9235" s="87">
        <v>5.5</v>
      </c>
      <c r="F9235" s="96">
        <f t="shared" si="1587"/>
        <v>13.5</v>
      </c>
      <c r="G9235" s="96"/>
      <c r="H9235" s="74">
        <f t="shared" si="1588"/>
        <v>91</v>
      </c>
      <c r="I9235" s="53">
        <f t="shared" si="1586"/>
        <v>1.002021993178057</v>
      </c>
      <c r="J9235" s="53">
        <f t="shared" si="1589"/>
        <v>7.3097868921165612E-2</v>
      </c>
      <c r="K9235" s="53">
        <f t="shared" si="1590"/>
        <v>1.6476266220746334</v>
      </c>
      <c r="L9235" s="53">
        <f t="shared" si="1591"/>
        <v>28.987718331942702</v>
      </c>
      <c r="M9235" s="93">
        <f t="shared" si="1592"/>
        <v>3.3987391575188197</v>
      </c>
      <c r="N9235" s="53">
        <f t="shared" si="1593"/>
        <v>19.711648465721037</v>
      </c>
      <c r="O9235">
        <f t="shared" si="1594"/>
        <v>0.75629173150346363</v>
      </c>
      <c r="P9235" s="53">
        <f t="shared" si="1595"/>
        <v>11.646017104401583</v>
      </c>
      <c r="Q9235" s="53">
        <v>0.2</v>
      </c>
      <c r="R9235" s="53">
        <f t="shared" si="1596"/>
        <v>7.1249044164098514</v>
      </c>
    </row>
    <row r="9236" spans="2:18" ht="15">
      <c r="B9236" s="84">
        <v>39539</v>
      </c>
      <c r="C9236" s="85">
        <v>0</v>
      </c>
      <c r="D9236" s="86">
        <v>23</v>
      </c>
      <c r="E9236" s="87">
        <v>5.9</v>
      </c>
      <c r="F9236" s="96">
        <f t="shared" si="1587"/>
        <v>14.45</v>
      </c>
      <c r="G9236" s="96"/>
      <c r="H9236" s="74">
        <f t="shared" si="1588"/>
        <v>92</v>
      </c>
      <c r="I9236" s="53">
        <f t="shared" si="1586"/>
        <v>1.0014482151680699</v>
      </c>
      <c r="J9236" s="53">
        <f t="shared" si="1589"/>
        <v>7.9846696042596615E-2</v>
      </c>
      <c r="K9236" s="53">
        <f t="shared" si="1590"/>
        <v>1.6547650776719465</v>
      </c>
      <c r="L9236" s="53">
        <f t="shared" si="1591"/>
        <v>29.258944363867705</v>
      </c>
      <c r="M9236" s="93">
        <f t="shared" si="1592"/>
        <v>3.6541460454775576</v>
      </c>
      <c r="N9236" s="53">
        <f t="shared" si="1593"/>
        <v>20.568642492858647</v>
      </c>
      <c r="O9236">
        <f t="shared" si="1594"/>
        <v>0.79895052475759931</v>
      </c>
      <c r="P9236" s="53">
        <f t="shared" si="1595"/>
        <v>12.38459556909185</v>
      </c>
      <c r="Q9236" s="53">
        <v>0.2</v>
      </c>
      <c r="R9236" s="53">
        <f t="shared" si="1596"/>
        <v>7.3671019823485029</v>
      </c>
    </row>
    <row r="9237" spans="2:18" ht="15">
      <c r="B9237" s="84">
        <v>39540</v>
      </c>
      <c r="C9237" s="85">
        <v>0</v>
      </c>
      <c r="D9237" s="86">
        <v>19.2</v>
      </c>
      <c r="E9237" s="87">
        <v>7.4</v>
      </c>
      <c r="F9237" s="96">
        <f t="shared" si="1587"/>
        <v>13.3</v>
      </c>
      <c r="G9237" s="96"/>
      <c r="H9237" s="74">
        <f t="shared" si="1588"/>
        <v>93</v>
      </c>
      <c r="I9237" s="53">
        <f t="shared" si="1586"/>
        <v>1.0008740086079151</v>
      </c>
      <c r="J9237" s="53">
        <f t="shared" si="1589"/>
        <v>8.6571535323147847E-2</v>
      </c>
      <c r="K9237" s="53">
        <f t="shared" si="1590"/>
        <v>1.6618901081192283</v>
      </c>
      <c r="L9237" s="53">
        <f t="shared" si="1591"/>
        <v>29.528783831472477</v>
      </c>
      <c r="M9237" s="93">
        <f t="shared" si="1592"/>
        <v>2.9542444394870704</v>
      </c>
      <c r="N9237" s="53">
        <f t="shared" si="1593"/>
        <v>17.243899599813247</v>
      </c>
      <c r="O9237">
        <f t="shared" si="1594"/>
        <v>0.74756858186330444</v>
      </c>
      <c r="P9237" s="53">
        <f t="shared" si="1595"/>
        <v>11.495632544546529</v>
      </c>
      <c r="Q9237" s="53">
        <v>0.2</v>
      </c>
      <c r="R9237" s="53">
        <f t="shared" si="1596"/>
        <v>6.5586161864491084</v>
      </c>
    </row>
    <row r="9238" spans="2:18" ht="15">
      <c r="B9238" s="84">
        <v>39541</v>
      </c>
      <c r="C9238" s="85">
        <v>0</v>
      </c>
      <c r="D9238" s="86">
        <v>15.9</v>
      </c>
      <c r="E9238" s="87">
        <v>3.8</v>
      </c>
      <c r="F9238" s="96">
        <f t="shared" si="1587"/>
        <v>9.85</v>
      </c>
      <c r="G9238" s="96"/>
      <c r="H9238" s="74">
        <f t="shared" si="1588"/>
        <v>94</v>
      </c>
      <c r="I9238" s="53">
        <f t="shared" si="1586"/>
        <v>1.0002995434145516</v>
      </c>
      <c r="J9238" s="53">
        <f t="shared" si="1589"/>
        <v>9.3270693920241857E-2</v>
      </c>
      <c r="K9238" s="53">
        <f t="shared" si="1590"/>
        <v>1.6690008246782839</v>
      </c>
      <c r="L9238" s="53">
        <f t="shared" si="1591"/>
        <v>29.79716146308386</v>
      </c>
      <c r="M9238" s="93">
        <f t="shared" si="1592"/>
        <v>2.6838744048531753</v>
      </c>
      <c r="N9238" s="53">
        <f t="shared" si="1593"/>
        <v>17.620429931823224</v>
      </c>
      <c r="O9238">
        <f t="shared" si="1594"/>
        <v>0.61031144740010457</v>
      </c>
      <c r="P9238" s="53">
        <f t="shared" si="1595"/>
        <v>9.1602761452074546</v>
      </c>
      <c r="Q9238" s="53">
        <v>0.2</v>
      </c>
      <c r="R9238" s="53">
        <f t="shared" si="1596"/>
        <v>6.4630954763395723</v>
      </c>
    </row>
    <row r="9239" spans="2:18" ht="15">
      <c r="B9239" s="84">
        <v>39542</v>
      </c>
      <c r="C9239" s="85">
        <v>0</v>
      </c>
      <c r="D9239" s="86">
        <v>18.2</v>
      </c>
      <c r="E9239" s="87">
        <v>2.7</v>
      </c>
      <c r="F9239" s="96">
        <f t="shared" si="1587"/>
        <v>10.45</v>
      </c>
      <c r="G9239" s="96"/>
      <c r="H9239" s="74">
        <f t="shared" si="1588"/>
        <v>95</v>
      </c>
      <c r="I9239" s="53">
        <f t="shared" si="1586"/>
        <v>0.99972498958147271</v>
      </c>
      <c r="J9239" s="53">
        <f t="shared" si="1589"/>
        <v>9.9942483746302629E-2</v>
      </c>
      <c r="K9239" s="53">
        <f t="shared" si="1590"/>
        <v>1.6760963167629146</v>
      </c>
      <c r="L9239" s="53">
        <f t="shared" si="1591"/>
        <v>30.064003082998685</v>
      </c>
      <c r="M9239" s="93">
        <f t="shared" si="1592"/>
        <v>3.131342569231486</v>
      </c>
      <c r="N9239" s="53">
        <f t="shared" si="1593"/>
        <v>20.121556744986997</v>
      </c>
      <c r="O9239">
        <f t="shared" si="1594"/>
        <v>0.63246479256136745</v>
      </c>
      <c r="P9239" s="53">
        <f t="shared" si="1595"/>
        <v>9.5330744944390009</v>
      </c>
      <c r="Q9239" s="53">
        <v>0.2</v>
      </c>
      <c r="R9239" s="53">
        <f t="shared" si="1596"/>
        <v>7.0512949051138749</v>
      </c>
    </row>
    <row r="9240" spans="2:18" ht="15">
      <c r="B9240" s="84">
        <v>39543</v>
      </c>
      <c r="C9240" s="85">
        <v>0</v>
      </c>
      <c r="D9240" s="86">
        <v>16.899999999999999</v>
      </c>
      <c r="E9240" s="87">
        <v>3.1</v>
      </c>
      <c r="F9240" s="96">
        <f t="shared" si="1587"/>
        <v>10</v>
      </c>
      <c r="G9240" s="96"/>
      <c r="H9240" s="74">
        <f t="shared" si="1588"/>
        <v>96</v>
      </c>
      <c r="I9240" s="53">
        <f t="shared" si="1586"/>
        <v>0.99915051712840108</v>
      </c>
      <c r="J9240" s="53">
        <f t="shared" si="1589"/>
        <v>0.10658522134519043</v>
      </c>
      <c r="K9240" s="53">
        <f t="shared" si="1590"/>
        <v>1.6831756500350499</v>
      </c>
      <c r="L9240" s="53">
        <f t="shared" si="1591"/>
        <v>30.32923561537109</v>
      </c>
      <c r="M9240" s="93">
        <f t="shared" si="1592"/>
        <v>2.9332243231599819</v>
      </c>
      <c r="N9240" s="53">
        <f t="shared" si="1593"/>
        <v>19.153578658207003</v>
      </c>
      <c r="O9240">
        <f t="shared" si="1594"/>
        <v>0.61578519545801924</v>
      </c>
      <c r="P9240" s="53">
        <f t="shared" si="1595"/>
        <v>9.2522328593138266</v>
      </c>
      <c r="Q9240" s="53">
        <v>0.2</v>
      </c>
      <c r="R9240" s="53">
        <f t="shared" si="1596"/>
        <v>6.8109501636191858</v>
      </c>
    </row>
    <row r="9241" spans="2:18" ht="15">
      <c r="B9241" s="84">
        <v>39544</v>
      </c>
      <c r="C9241" s="85">
        <v>0</v>
      </c>
      <c r="D9241" s="86">
        <v>16.5</v>
      </c>
      <c r="E9241" s="87">
        <v>3.9</v>
      </c>
      <c r="F9241" s="96">
        <f t="shared" si="1587"/>
        <v>10.199999999999999</v>
      </c>
      <c r="G9241" s="96"/>
      <c r="H9241" s="74">
        <f t="shared" si="1588"/>
        <v>97</v>
      </c>
      <c r="I9241" s="53">
        <f t="shared" si="1586"/>
        <v>0.99857629605097809</v>
      </c>
      <c r="J9241" s="53">
        <f t="shared" si="1589"/>
        <v>0.11319722778085846</v>
      </c>
      <c r="K9241" s="53">
        <f t="shared" si="1590"/>
        <v>1.690237864521094</v>
      </c>
      <c r="L9241" s="53">
        <f t="shared" si="1591"/>
        <v>30.592787086471208</v>
      </c>
      <c r="M9241" s="93">
        <f t="shared" si="1592"/>
        <v>2.8474874696816168</v>
      </c>
      <c r="N9241" s="53">
        <f t="shared" si="1593"/>
        <v>18.460915657476221</v>
      </c>
      <c r="O9241">
        <f t="shared" si="1594"/>
        <v>0.62315026141803342</v>
      </c>
      <c r="P9241" s="53">
        <f t="shared" si="1595"/>
        <v>9.3761251291984262</v>
      </c>
      <c r="Q9241" s="53">
        <v>0.2</v>
      </c>
      <c r="R9241" s="53">
        <f t="shared" si="1596"/>
        <v>6.6686824704454226</v>
      </c>
    </row>
    <row r="9242" spans="2:18" ht="15">
      <c r="B9242" s="84">
        <v>39545</v>
      </c>
      <c r="C9242" s="85">
        <v>28.8</v>
      </c>
      <c r="D9242" s="86">
        <v>11.7</v>
      </c>
      <c r="E9242" s="87">
        <v>1.7</v>
      </c>
      <c r="F9242" s="96">
        <f t="shared" si="1587"/>
        <v>6.6999999999999993</v>
      </c>
      <c r="G9242" s="96"/>
      <c r="H9242" s="74">
        <f t="shared" si="1588"/>
        <v>98</v>
      </c>
      <c r="I9242" s="53">
        <f t="shared" si="1586"/>
        <v>0.99800249627045878</v>
      </c>
      <c r="J9242" s="53">
        <f t="shared" si="1589"/>
        <v>0.11977682853925833</v>
      </c>
      <c r="K9242" s="53">
        <f t="shared" si="1590"/>
        <v>1.6972819727499531</v>
      </c>
      <c r="L9242" s="53">
        <f t="shared" si="1591"/>
        <v>30.854586625364004</v>
      </c>
      <c r="M9242" s="93">
        <f t="shared" si="1592"/>
        <v>2.2386453132941111</v>
      </c>
      <c r="N9242" s="53">
        <f t="shared" si="1593"/>
        <v>16.587030899850173</v>
      </c>
      <c r="O9242">
        <f t="shared" si="1594"/>
        <v>0.50477958212244722</v>
      </c>
      <c r="P9242" s="53">
        <f t="shared" si="1595"/>
        <v>7.4086074046180963</v>
      </c>
      <c r="Q9242" s="53">
        <v>0.2</v>
      </c>
      <c r="R9242" s="53">
        <f t="shared" si="1596"/>
        <v>6.055716218170013</v>
      </c>
    </row>
    <row r="9243" spans="2:18" ht="15">
      <c r="B9243" s="84">
        <v>39546</v>
      </c>
      <c r="C9243" s="85">
        <v>0.2</v>
      </c>
      <c r="D9243" s="86">
        <v>8.5</v>
      </c>
      <c r="E9243" s="87">
        <v>1.4</v>
      </c>
      <c r="F9243" s="96">
        <f t="shared" si="1587"/>
        <v>4.95</v>
      </c>
      <c r="G9243" s="96"/>
      <c r="H9243" s="74">
        <f t="shared" si="1588"/>
        <v>99</v>
      </c>
      <c r="I9243" s="53">
        <f t="shared" si="1586"/>
        <v>0.99742928758342975</v>
      </c>
      <c r="J9243" s="53">
        <f t="shared" si="1589"/>
        <v>0.12632235344451542</v>
      </c>
      <c r="K9243" s="53">
        <f t="shared" si="1590"/>
        <v>1.7043069579144707</v>
      </c>
      <c r="L9243" s="53">
        <f t="shared" si="1591"/>
        <v>31.11456446305997</v>
      </c>
      <c r="M9243" s="93">
        <f t="shared" si="1592"/>
        <v>1.7663378490010515</v>
      </c>
      <c r="N9243" s="53">
        <f t="shared" si="1593"/>
        <v>14.094245173720386</v>
      </c>
      <c r="O9243">
        <f t="shared" si="1594"/>
        <v>0.45335825445314881</v>
      </c>
      <c r="P9243" s="53">
        <f t="shared" si="1595"/>
        <v>6.5709427641842737</v>
      </c>
      <c r="Q9243" s="53">
        <v>0.2</v>
      </c>
      <c r="R9243" s="53">
        <f t="shared" si="1596"/>
        <v>5.4141894327192546</v>
      </c>
    </row>
    <row r="9244" spans="2:18" ht="15">
      <c r="B9244" s="84">
        <v>39547</v>
      </c>
      <c r="C9244" s="85">
        <v>0.4</v>
      </c>
      <c r="D9244" s="86">
        <v>12.3</v>
      </c>
      <c r="E9244" s="87">
        <v>4.8</v>
      </c>
      <c r="F9244" s="96">
        <f t="shared" si="1587"/>
        <v>8.5500000000000007</v>
      </c>
      <c r="G9244" s="96"/>
      <c r="H9244" s="74">
        <f t="shared" si="1588"/>
        <v>100</v>
      </c>
      <c r="I9244" s="53">
        <f t="shared" si="1586"/>
        <v>0.99685683961156368</v>
      </c>
      <c r="J9244" s="53">
        <f t="shared" si="1589"/>
        <v>0.13283213659038717</v>
      </c>
      <c r="K9244" s="53">
        <f t="shared" si="1590"/>
        <v>1.7113117720582456</v>
      </c>
      <c r="L9244" s="53">
        <f t="shared" si="1591"/>
        <v>31.37265193019261</v>
      </c>
      <c r="M9244" s="93">
        <f t="shared" si="1592"/>
        <v>2.12012738618033</v>
      </c>
      <c r="N9244" s="53">
        <f t="shared" si="1593"/>
        <v>14.605982778285812</v>
      </c>
      <c r="O9244">
        <f t="shared" si="1594"/>
        <v>0.56462652315368345</v>
      </c>
      <c r="P9244" s="53">
        <f t="shared" si="1595"/>
        <v>8.3969032301242521</v>
      </c>
      <c r="Q9244" s="53">
        <v>0.2</v>
      </c>
      <c r="R9244" s="53">
        <f t="shared" si="1596"/>
        <v>5.7278292812947988</v>
      </c>
    </row>
    <row r="9245" spans="2:18" ht="15">
      <c r="B9245" s="84">
        <v>39548</v>
      </c>
      <c r="C9245" s="85">
        <v>1.4</v>
      </c>
      <c r="D9245" s="86">
        <v>13.7</v>
      </c>
      <c r="E9245" s="87">
        <v>7.3</v>
      </c>
      <c r="F9245" s="96">
        <f t="shared" si="1587"/>
        <v>10.5</v>
      </c>
      <c r="G9245" s="96"/>
      <c r="H9245" s="74">
        <f t="shared" si="1588"/>
        <v>101</v>
      </c>
      <c r="I9245" s="53">
        <f t="shared" si="1586"/>
        <v>0.99628532175142503</v>
      </c>
      <c r="J9245" s="53">
        <f t="shared" si="1589"/>
        <v>0.1393045162879965</v>
      </c>
      <c r="K9245" s="53">
        <f t="shared" si="1590"/>
        <v>1.7182953342900864</v>
      </c>
      <c r="L9245" s="53">
        <f t="shared" si="1591"/>
        <v>31.628781453279863</v>
      </c>
      <c r="M9245" s="93">
        <f t="shared" si="1592"/>
        <v>2.1205980438222451</v>
      </c>
      <c r="N9245" s="53">
        <f t="shared" si="1593"/>
        <v>13.602582505095464</v>
      </c>
      <c r="O9245">
        <f t="shared" si="1594"/>
        <v>0.63434223095270703</v>
      </c>
      <c r="P9245" s="53">
        <f t="shared" si="1595"/>
        <v>9.564744649762261</v>
      </c>
      <c r="Q9245" s="53">
        <v>0.2</v>
      </c>
      <c r="R9245" s="53">
        <f t="shared" si="1596"/>
        <v>5.6061351436963625</v>
      </c>
    </row>
    <row r="9246" spans="2:18" ht="15">
      <c r="B9246" s="84">
        <v>39549</v>
      </c>
      <c r="C9246" s="85">
        <v>13.4</v>
      </c>
      <c r="D9246" s="86">
        <v>12.1</v>
      </c>
      <c r="E9246" s="87">
        <v>8.5</v>
      </c>
      <c r="F9246" s="96">
        <f t="shared" si="1587"/>
        <v>10.3</v>
      </c>
      <c r="G9246" s="96"/>
      <c r="H9246" s="74">
        <f t="shared" si="1588"/>
        <v>102</v>
      </c>
      <c r="I9246" s="53">
        <f t="shared" si="1586"/>
        <v>0.99571490312434352</v>
      </c>
      <c r="J9246" s="53">
        <f t="shared" si="1589"/>
        <v>0.14573783503083854</v>
      </c>
      <c r="K9246" s="53">
        <f t="shared" si="1590"/>
        <v>1.7252565290286555</v>
      </c>
      <c r="L9246" s="53">
        <f t="shared" si="1591"/>
        <v>31.882886549630676</v>
      </c>
      <c r="M9246" s="93">
        <f t="shared" si="1592"/>
        <v>1.5918959492560245</v>
      </c>
      <c r="N9246" s="53">
        <f t="shared" si="1593"/>
        <v>10.283899067513159</v>
      </c>
      <c r="O9246">
        <f t="shared" si="1594"/>
        <v>0.62686158409107096</v>
      </c>
      <c r="P9246" s="53">
        <f t="shared" si="1595"/>
        <v>9.4386255609461305</v>
      </c>
      <c r="Q9246" s="53">
        <v>0.2</v>
      </c>
      <c r="R9246" s="53">
        <f t="shared" si="1596"/>
        <v>4.8599405476320561</v>
      </c>
    </row>
    <row r="9247" spans="2:18" ht="15">
      <c r="B9247" s="84">
        <v>39550</v>
      </c>
      <c r="C9247" s="85">
        <v>59.8</v>
      </c>
      <c r="D9247" s="86">
        <v>15.9</v>
      </c>
      <c r="E9247" s="87">
        <v>6.1</v>
      </c>
      <c r="F9247" s="96">
        <f t="shared" si="1587"/>
        <v>11</v>
      </c>
      <c r="G9247" s="96"/>
      <c r="H9247" s="74">
        <f t="shared" si="1588"/>
        <v>103</v>
      </c>
      <c r="I9247" s="53">
        <f t="shared" si="1586"/>
        <v>0.99514575252636817</v>
      </c>
      <c r="J9247" s="53">
        <f t="shared" si="1589"/>
        <v>0.15213043947803545</v>
      </c>
      <c r="K9247" s="53">
        <f t="shared" si="1590"/>
        <v>1.7321942042801588</v>
      </c>
      <c r="L9247" s="53">
        <f t="shared" si="1591"/>
        <v>32.134901820960117</v>
      </c>
      <c r="M9247" s="93">
        <f t="shared" si="1592"/>
        <v>2.7132010504730562</v>
      </c>
      <c r="N9247" s="53">
        <f t="shared" si="1593"/>
        <v>17.101686331423767</v>
      </c>
      <c r="O9247">
        <f t="shared" si="1594"/>
        <v>0.65338616455683207</v>
      </c>
      <c r="P9247" s="53">
        <f t="shared" si="1595"/>
        <v>9.8866562389251857</v>
      </c>
      <c r="Q9247" s="53">
        <v>0.2</v>
      </c>
      <c r="R9247" s="53">
        <f t="shared" si="1596"/>
        <v>6.4098625513573086</v>
      </c>
    </row>
    <row r="9248" spans="2:18" ht="15">
      <c r="B9248" s="84">
        <v>39551</v>
      </c>
      <c r="C9248" s="85">
        <v>0</v>
      </c>
      <c r="D9248" s="86">
        <v>15.5</v>
      </c>
      <c r="E9248" s="87">
        <v>6.5</v>
      </c>
      <c r="F9248" s="96">
        <f t="shared" si="1587"/>
        <v>11</v>
      </c>
      <c r="G9248" s="96"/>
      <c r="H9248" s="74">
        <f t="shared" si="1588"/>
        <v>104</v>
      </c>
      <c r="I9248" s="53">
        <f t="shared" si="1586"/>
        <v>0.9945780383783176</v>
      </c>
      <c r="J9248" s="53">
        <f t="shared" si="1589"/>
        <v>0.15848068045680108</v>
      </c>
      <c r="K9248" s="53">
        <f t="shared" si="1590"/>
        <v>1.7391071699522611</v>
      </c>
      <c r="L9248" s="53">
        <f t="shared" si="1591"/>
        <v>32.384762945779599</v>
      </c>
      <c r="M9248" s="93">
        <f t="shared" si="1592"/>
        <v>2.620317627274154</v>
      </c>
      <c r="N9248" s="53">
        <f t="shared" si="1593"/>
        <v>16.516229102347594</v>
      </c>
      <c r="O9248">
        <f t="shared" si="1594"/>
        <v>0.65338616455683207</v>
      </c>
      <c r="P9248" s="53">
        <f t="shared" si="1595"/>
        <v>9.8866562389251857</v>
      </c>
      <c r="Q9248" s="53">
        <v>0.2</v>
      </c>
      <c r="R9248" s="53">
        <f t="shared" si="1596"/>
        <v>6.2794652955159904</v>
      </c>
    </row>
    <row r="9249" spans="2:18" ht="15">
      <c r="B9249" s="84">
        <v>39552</v>
      </c>
      <c r="C9249" s="85">
        <v>0</v>
      </c>
      <c r="D9249" s="86">
        <v>15.7</v>
      </c>
      <c r="E9249" s="87">
        <v>6.1</v>
      </c>
      <c r="F9249" s="96">
        <f t="shared" si="1587"/>
        <v>10.899999999999999</v>
      </c>
      <c r="G9249" s="96"/>
      <c r="H9249" s="74">
        <f t="shared" si="1588"/>
        <v>105</v>
      </c>
      <c r="I9249" s="53">
        <f t="shared" si="1586"/>
        <v>0.9940119286759419</v>
      </c>
      <c r="J9249" s="53">
        <f t="shared" si="1589"/>
        <v>0.16478691298506745</v>
      </c>
      <c r="K9249" s="53">
        <f t="shared" si="1590"/>
        <v>1.7459941962077394</v>
      </c>
      <c r="L9249" s="53">
        <f t="shared" si="1591"/>
        <v>32.63240667063225</v>
      </c>
      <c r="M9249" s="93">
        <f t="shared" si="1592"/>
        <v>2.7174783413972539</v>
      </c>
      <c r="N9249" s="53">
        <f t="shared" si="1593"/>
        <v>17.188328391155611</v>
      </c>
      <c r="O9249">
        <f t="shared" si="1594"/>
        <v>0.64953791323084809</v>
      </c>
      <c r="P9249" s="53">
        <f t="shared" si="1595"/>
        <v>9.8215102005486887</v>
      </c>
      <c r="Q9249" s="53">
        <v>0.2</v>
      </c>
      <c r="R9249" s="53">
        <f t="shared" si="1596"/>
        <v>6.4238843025056243</v>
      </c>
    </row>
    <row r="9250" spans="2:18" ht="15">
      <c r="B9250" s="84">
        <v>39553</v>
      </c>
      <c r="C9250" s="85">
        <v>12.6</v>
      </c>
      <c r="D9250" s="86">
        <v>15.5</v>
      </c>
      <c r="E9250" s="87">
        <v>4.9000000000000004</v>
      </c>
      <c r="F9250" s="96">
        <f t="shared" si="1587"/>
        <v>10.199999999999999</v>
      </c>
      <c r="G9250" s="96"/>
      <c r="H9250" s="74">
        <f t="shared" si="1588"/>
        <v>106</v>
      </c>
      <c r="I9250" s="53">
        <f t="shared" si="1586"/>
        <v>0.99344759094020973</v>
      </c>
      <c r="J9250" s="53">
        <f t="shared" si="1589"/>
        <v>0.17104749631521274</v>
      </c>
      <c r="K9250" s="53">
        <f t="shared" si="1590"/>
        <v>1.7528540118617566</v>
      </c>
      <c r="L9250" s="53">
        <f t="shared" si="1591"/>
        <v>32.877770800246196</v>
      </c>
      <c r="M9250" s="93">
        <f t="shared" si="1592"/>
        <v>2.8068086164677464</v>
      </c>
      <c r="N9250" s="53">
        <f t="shared" si="1593"/>
        <v>18.197185303534376</v>
      </c>
      <c r="O9250">
        <f t="shared" si="1594"/>
        <v>0.62315026141803342</v>
      </c>
      <c r="P9250" s="53">
        <f t="shared" si="1595"/>
        <v>9.3761251291984262</v>
      </c>
      <c r="Q9250" s="53">
        <v>0.2</v>
      </c>
      <c r="R9250" s="53">
        <f t="shared" si="1596"/>
        <v>6.6101994389793193</v>
      </c>
    </row>
    <row r="9251" spans="2:18" ht="15">
      <c r="B9251" s="84">
        <v>39554</v>
      </c>
      <c r="C9251" s="85">
        <v>0</v>
      </c>
      <c r="D9251" s="86">
        <v>17.3</v>
      </c>
      <c r="E9251" s="87">
        <v>5.7</v>
      </c>
      <c r="F9251" s="96">
        <f t="shared" si="1587"/>
        <v>11.5</v>
      </c>
      <c r="G9251" s="96"/>
      <c r="H9251" s="74">
        <f t="shared" si="1588"/>
        <v>107</v>
      </c>
      <c r="I9251" s="53">
        <f t="shared" si="1586"/>
        <v>0.99288519216773652</v>
      </c>
      <c r="J9251" s="53">
        <f t="shared" si="1589"/>
        <v>0.17726079399979452</v>
      </c>
      <c r="K9251" s="53">
        <f t="shared" si="1590"/>
        <v>1.7596853028269679</v>
      </c>
      <c r="L9251" s="53">
        <f t="shared" si="1591"/>
        <v>33.120794186681486</v>
      </c>
      <c r="M9251" s="93">
        <f t="shared" si="1592"/>
        <v>3.0952578270447888</v>
      </c>
      <c r="N9251" s="53">
        <f t="shared" si="1593"/>
        <v>19.176911232345159</v>
      </c>
      <c r="O9251">
        <f t="shared" si="1594"/>
        <v>0.67292773448592091</v>
      </c>
      <c r="P9251" s="53">
        <f t="shared" si="1595"/>
        <v>10.218213752667999</v>
      </c>
      <c r="Q9251" s="53">
        <v>0.2</v>
      </c>
      <c r="R9251" s="53">
        <f t="shared" si="1596"/>
        <v>6.8993710163366533</v>
      </c>
    </row>
    <row r="9252" spans="2:18" ht="15">
      <c r="B9252" s="84">
        <v>39555</v>
      </c>
      <c r="C9252" s="85">
        <v>0</v>
      </c>
      <c r="D9252" s="86">
        <v>14.5</v>
      </c>
      <c r="E9252" s="87">
        <v>7.7</v>
      </c>
      <c r="F9252" s="96">
        <f t="shared" si="1587"/>
        <v>11.1</v>
      </c>
      <c r="G9252" s="96"/>
      <c r="H9252" s="74">
        <f t="shared" si="1588"/>
        <v>108</v>
      </c>
      <c r="I9252" s="53">
        <f t="shared" si="1586"/>
        <v>0.99232489878136709</v>
      </c>
      <c r="J9252" s="53">
        <f t="shared" si="1589"/>
        <v>0.18342517398019959</v>
      </c>
      <c r="K9252" s="53">
        <f t="shared" si="1590"/>
        <v>1.7664867106110842</v>
      </c>
      <c r="L9252" s="53">
        <f t="shared" si="1591"/>
        <v>33.361416717549993</v>
      </c>
      <c r="M9252" s="93">
        <f t="shared" si="1592"/>
        <v>2.3544867873301518</v>
      </c>
      <c r="N9252" s="53">
        <f t="shared" si="1593"/>
        <v>14.789308311209346</v>
      </c>
      <c r="O9252">
        <f t="shared" si="1594"/>
        <v>0.65725432073759815</v>
      </c>
      <c r="P9252" s="53">
        <f t="shared" si="1595"/>
        <v>9.9521880969549308</v>
      </c>
      <c r="Q9252" s="53">
        <v>0.2</v>
      </c>
      <c r="R9252" s="53">
        <f t="shared" si="1596"/>
        <v>5.8998074132228124</v>
      </c>
    </row>
    <row r="9253" spans="2:18" ht="15">
      <c r="B9253" s="84">
        <v>39556</v>
      </c>
      <c r="C9253" s="85">
        <v>5.4</v>
      </c>
      <c r="D9253" s="86">
        <v>11.9</v>
      </c>
      <c r="E9253" s="87">
        <v>7.2</v>
      </c>
      <c r="F9253" s="96">
        <f t="shared" si="1587"/>
        <v>9.5500000000000007</v>
      </c>
      <c r="G9253" s="96"/>
      <c r="H9253" s="74">
        <f t="shared" si="1588"/>
        <v>109</v>
      </c>
      <c r="I9253" s="53">
        <f t="shared" si="1586"/>
        <v>0.99176687658092877</v>
      </c>
      <c r="J9253" s="53">
        <f t="shared" si="1589"/>
        <v>0.18953900869906945</v>
      </c>
      <c r="K9253" s="53">
        <f t="shared" si="1590"/>
        <v>1.773256830871865</v>
      </c>
      <c r="L9253" s="53">
        <f t="shared" si="1591"/>
        <v>33.599579303390037</v>
      </c>
      <c r="M9253" s="93">
        <f t="shared" si="1592"/>
        <v>1.8656903828199987</v>
      </c>
      <c r="N9253" s="53">
        <f t="shared" si="1593"/>
        <v>12.383165863365486</v>
      </c>
      <c r="O9253">
        <f t="shared" si="1594"/>
        <v>0.59949143516008485</v>
      </c>
      <c r="P9253" s="53">
        <f t="shared" si="1595"/>
        <v>8.9788099436047624</v>
      </c>
      <c r="Q9253" s="53">
        <v>0.2</v>
      </c>
      <c r="R9253" s="53">
        <f t="shared" si="1596"/>
        <v>5.289394265196135</v>
      </c>
    </row>
    <row r="9254" spans="2:18" ht="15">
      <c r="B9254" s="84">
        <v>39557</v>
      </c>
      <c r="C9254" s="85">
        <v>7.8</v>
      </c>
      <c r="D9254" s="86">
        <v>19.7</v>
      </c>
      <c r="E9254" s="87">
        <v>6.9</v>
      </c>
      <c r="F9254" s="96">
        <f t="shared" si="1587"/>
        <v>13.3</v>
      </c>
      <c r="G9254" s="96"/>
      <c r="H9254" s="74">
        <f t="shared" si="1588"/>
        <v>110</v>
      </c>
      <c r="I9254" s="53">
        <f t="shared" si="1586"/>
        <v>0.99121129069416836</v>
      </c>
      <c r="J9254" s="53">
        <f t="shared" si="1589"/>
        <v>0.19560067523736388</v>
      </c>
      <c r="K9254" s="53">
        <f t="shared" si="1590"/>
        <v>1.7799942120349357</v>
      </c>
      <c r="L9254" s="53">
        <f t="shared" si="1591"/>
        <v>33.835223864280934</v>
      </c>
      <c r="M9254" s="93">
        <f t="shared" si="1592"/>
        <v>3.5256070151930858</v>
      </c>
      <c r="N9254" s="53">
        <f t="shared" si="1593"/>
        <v>20.578938081691838</v>
      </c>
      <c r="O9254">
        <f t="shared" si="1594"/>
        <v>0.74756858186330444</v>
      </c>
      <c r="P9254" s="53">
        <f t="shared" si="1595"/>
        <v>11.495632544546529</v>
      </c>
      <c r="Q9254" s="53">
        <v>0.2</v>
      </c>
      <c r="R9254" s="53">
        <f t="shared" si="1596"/>
        <v>7.3099897910132841</v>
      </c>
    </row>
    <row r="9255" spans="2:18" ht="15">
      <c r="B9255" s="84">
        <v>39558</v>
      </c>
      <c r="C9255" s="85">
        <v>0</v>
      </c>
      <c r="D9255" s="86">
        <v>21.7</v>
      </c>
      <c r="E9255" s="87">
        <v>5.3</v>
      </c>
      <c r="F9255" s="96">
        <f t="shared" si="1587"/>
        <v>13.5</v>
      </c>
      <c r="G9255" s="96"/>
      <c r="H9255" s="74">
        <f t="shared" si="1588"/>
        <v>111</v>
      </c>
      <c r="I9255" s="53">
        <f t="shared" si="1586"/>
        <v>0.99065830552788836</v>
      </c>
      <c r="J9255" s="53">
        <f t="shared" si="1589"/>
        <v>0.20160855547686729</v>
      </c>
      <c r="K9255" s="53">
        <f t="shared" si="1590"/>
        <v>1.7866973539801925</v>
      </c>
      <c r="L9255" s="53">
        <f t="shared" si="1591"/>
        <v>34.068293315785375</v>
      </c>
      <c r="M9255" s="93">
        <f t="shared" si="1592"/>
        <v>4.0440462410921478</v>
      </c>
      <c r="N9255" s="53">
        <f t="shared" si="1593"/>
        <v>23.454232345892397</v>
      </c>
      <c r="O9255">
        <f t="shared" si="1594"/>
        <v>0.75629173150346363</v>
      </c>
      <c r="P9255" s="53">
        <f t="shared" si="1595"/>
        <v>11.646017104401583</v>
      </c>
      <c r="Q9255" s="53">
        <v>0.2</v>
      </c>
      <c r="R9255" s="53">
        <f t="shared" si="1596"/>
        <v>7.9688758339123362</v>
      </c>
    </row>
    <row r="9256" spans="2:18" ht="15">
      <c r="B9256" s="84">
        <v>39559</v>
      </c>
      <c r="C9256" s="85">
        <v>0.4</v>
      </c>
      <c r="D9256" s="86">
        <v>13.9</v>
      </c>
      <c r="E9256" s="87">
        <v>6.5</v>
      </c>
      <c r="F9256" s="96">
        <f t="shared" si="1587"/>
        <v>10.199999999999999</v>
      </c>
      <c r="G9256" s="96"/>
      <c r="H9256" s="74">
        <f t="shared" si="1588"/>
        <v>112</v>
      </c>
      <c r="I9256" s="53">
        <f t="shared" si="1586"/>
        <v>0.99010808471929601</v>
      </c>
      <c r="J9256" s="53">
        <f t="shared" si="1589"/>
        <v>0.20756103628894179</v>
      </c>
      <c r="K9256" s="53">
        <f t="shared" si="1590"/>
        <v>1.7933647068029879</v>
      </c>
      <c r="L9256" s="53">
        <f t="shared" si="1591"/>
        <v>34.298731554310635</v>
      </c>
      <c r="M9256" s="93">
        <f t="shared" si="1592"/>
        <v>2.4465349479283836</v>
      </c>
      <c r="N9256" s="53">
        <f t="shared" si="1593"/>
        <v>15.861448314581658</v>
      </c>
      <c r="O9256">
        <f t="shared" si="1594"/>
        <v>0.62315026141803342</v>
      </c>
      <c r="P9256" s="53">
        <f t="shared" si="1595"/>
        <v>9.3761251291984262</v>
      </c>
      <c r="Q9256" s="53">
        <v>0.2</v>
      </c>
      <c r="R9256" s="53">
        <f t="shared" si="1596"/>
        <v>6.0922424507913648</v>
      </c>
    </row>
    <row r="9257" spans="2:18" ht="15">
      <c r="B9257" s="84">
        <v>39560</v>
      </c>
      <c r="C9257" s="85">
        <v>22.4</v>
      </c>
      <c r="D9257" s="86">
        <v>18.3</v>
      </c>
      <c r="E9257" s="87">
        <v>5.9</v>
      </c>
      <c r="F9257" s="96">
        <f t="shared" si="1587"/>
        <v>12.100000000000001</v>
      </c>
      <c r="G9257" s="96"/>
      <c r="H9257" s="74">
        <f t="shared" si="1588"/>
        <v>113</v>
      </c>
      <c r="I9257" s="53">
        <f t="shared" si="1586"/>
        <v>0.98956079108758077</v>
      </c>
      <c r="J9257" s="53">
        <f t="shared" si="1589"/>
        <v>0.21345650975027131</v>
      </c>
      <c r="K9257" s="53">
        <f t="shared" si="1590"/>
        <v>1.7999946696566702</v>
      </c>
      <c r="L9257" s="53">
        <f t="shared" si="1591"/>
        <v>34.526483441982286</v>
      </c>
      <c r="M9257" s="93">
        <f t="shared" si="1592"/>
        <v>3.4043472434586803</v>
      </c>
      <c r="N9257" s="53">
        <f t="shared" si="1593"/>
        <v>20.668650008562867</v>
      </c>
      <c r="O9257">
        <f t="shared" si="1594"/>
        <v>0.69704989426601482</v>
      </c>
      <c r="P9257" s="53">
        <f t="shared" si="1595"/>
        <v>10.629169947021806</v>
      </c>
      <c r="Q9257" s="53">
        <v>0.2</v>
      </c>
      <c r="R9257" s="53">
        <f t="shared" si="1596"/>
        <v>7.2657012869817708</v>
      </c>
    </row>
    <row r="9258" spans="2:18" ht="15">
      <c r="B9258" s="84">
        <v>39561</v>
      </c>
      <c r="C9258" s="85">
        <v>0.2</v>
      </c>
      <c r="D9258" s="86">
        <v>22.9</v>
      </c>
      <c r="E9258" s="87">
        <v>6.1</v>
      </c>
      <c r="F9258" s="96">
        <f t="shared" si="1587"/>
        <v>14.5</v>
      </c>
      <c r="G9258" s="96"/>
      <c r="H9258" s="74">
        <f t="shared" si="1588"/>
        <v>114</v>
      </c>
      <c r="I9258" s="53">
        <f t="shared" si="1586"/>
        <v>0.98901658658573355</v>
      </c>
      <c r="J9258" s="53">
        <f t="shared" si="1589"/>
        <v>0.21929337338631621</v>
      </c>
      <c r="K9258" s="53">
        <f t="shared" si="1590"/>
        <v>1.8065855896834622</v>
      </c>
      <c r="L9258" s="53">
        <f t="shared" si="1591"/>
        <v>34.751494791126646</v>
      </c>
      <c r="M9258" s="93">
        <f t="shared" si="1592"/>
        <v>4.3085399747123461</v>
      </c>
      <c r="N9258" s="53">
        <f t="shared" si="1593"/>
        <v>24.214586219435979</v>
      </c>
      <c r="O9258">
        <f t="shared" si="1594"/>
        <v>0.80125269250101316</v>
      </c>
      <c r="P9258" s="53">
        <f t="shared" si="1595"/>
        <v>12.424600625459268</v>
      </c>
      <c r="Q9258" s="53">
        <v>0.2</v>
      </c>
      <c r="R9258" s="53">
        <f t="shared" si="1596"/>
        <v>8.1954862318459796</v>
      </c>
    </row>
    <row r="9259" spans="2:18" ht="15">
      <c r="B9259" s="84">
        <v>39562</v>
      </c>
      <c r="C9259" s="85">
        <v>0</v>
      </c>
      <c r="D9259" s="86">
        <v>19.8</v>
      </c>
      <c r="E9259" s="87">
        <v>6.9</v>
      </c>
      <c r="F9259" s="96">
        <f t="shared" si="1587"/>
        <v>13.350000000000001</v>
      </c>
      <c r="G9259" s="96"/>
      <c r="H9259" s="74">
        <f t="shared" si="1588"/>
        <v>115</v>
      </c>
      <c r="I9259" s="53">
        <f t="shared" si="1586"/>
        <v>0.98847563225262169</v>
      </c>
      <c r="J9259" s="53">
        <f t="shared" si="1589"/>
        <v>0.22507003044315249</v>
      </c>
      <c r="K9259" s="53">
        <f t="shared" si="1590"/>
        <v>1.8131357610410594</v>
      </c>
      <c r="L9259" s="53">
        <f t="shared" si="1591"/>
        <v>34.973712348461028</v>
      </c>
      <c r="M9259" s="93">
        <f t="shared" si="1592"/>
        <v>3.6643260786537284</v>
      </c>
      <c r="N9259" s="53">
        <f t="shared" si="1593"/>
        <v>21.354308386621604</v>
      </c>
      <c r="O9259">
        <f t="shared" si="1594"/>
        <v>0.74974109806577882</v>
      </c>
      <c r="P9259" s="53">
        <f t="shared" si="1595"/>
        <v>11.53306526362627</v>
      </c>
      <c r="Q9259" s="53">
        <v>0.2</v>
      </c>
      <c r="R9259" s="53">
        <f t="shared" si="1596"/>
        <v>7.4873482127912316</v>
      </c>
    </row>
    <row r="9260" spans="2:18" ht="15">
      <c r="B9260" s="84">
        <v>39563</v>
      </c>
      <c r="C9260" s="85">
        <v>0</v>
      </c>
      <c r="D9260" s="86">
        <v>21.5</v>
      </c>
      <c r="E9260" s="87">
        <v>8.8000000000000007</v>
      </c>
      <c r="F9260" s="96">
        <f t="shared" si="1587"/>
        <v>15.15</v>
      </c>
      <c r="G9260" s="96"/>
      <c r="H9260" s="74">
        <f t="shared" si="1588"/>
        <v>116</v>
      </c>
      <c r="I9260" s="53">
        <f t="shared" si="1586"/>
        <v>0.98793808816533546</v>
      </c>
      <c r="J9260" s="53">
        <f t="shared" si="1589"/>
        <v>0.2307848901883201</v>
      </c>
      <c r="K9260" s="53">
        <f t="shared" si="1590"/>
        <v>1.8196434240327124</v>
      </c>
      <c r="L9260" s="53">
        <f t="shared" si="1591"/>
        <v>35.193083779092866</v>
      </c>
      <c r="M9260" s="93">
        <f t="shared" si="1592"/>
        <v>3.8700277250010688</v>
      </c>
      <c r="N9260" s="53">
        <f t="shared" si="1593"/>
        <v>21.32102626829117</v>
      </c>
      <c r="O9260">
        <f t="shared" si="1594"/>
        <v>0.83171144938512842</v>
      </c>
      <c r="P9260" s="53">
        <f t="shared" si="1595"/>
        <v>12.955260316769914</v>
      </c>
      <c r="Q9260" s="53">
        <v>0.2</v>
      </c>
      <c r="R9260" s="53">
        <f t="shared" si="1596"/>
        <v>7.5731479729604052</v>
      </c>
    </row>
    <row r="9261" spans="2:18" ht="15">
      <c r="B9261" s="84">
        <v>39564</v>
      </c>
      <c r="C9261" s="85">
        <v>0</v>
      </c>
      <c r="D9261" s="86">
        <v>22.9</v>
      </c>
      <c r="E9261" s="87">
        <v>6.5</v>
      </c>
      <c r="F9261" s="96">
        <f t="shared" si="1587"/>
        <v>14.7</v>
      </c>
      <c r="G9261" s="96"/>
      <c r="H9261" s="74">
        <f t="shared" si="1588"/>
        <v>117</v>
      </c>
      <c r="I9261" s="53">
        <f t="shared" si="1586"/>
        <v>0.98740411339181866</v>
      </c>
      <c r="J9261" s="53">
        <f t="shared" si="1589"/>
        <v>0.2364363682412613</v>
      </c>
      <c r="K9261" s="53">
        <f t="shared" si="1590"/>
        <v>1.8261067643489397</v>
      </c>
      <c r="L9261" s="53">
        <f t="shared" si="1591"/>
        <v>35.409557650431303</v>
      </c>
      <c r="M9261" s="93">
        <f t="shared" si="1592"/>
        <v>4.3644071639247901</v>
      </c>
      <c r="N9261" s="53">
        <f t="shared" si="1593"/>
        <v>24.377622462633827</v>
      </c>
      <c r="O9261">
        <f t="shared" si="1594"/>
        <v>0.81051930027785424</v>
      </c>
      <c r="P9261" s="53">
        <f t="shared" si="1595"/>
        <v>12.585776276496736</v>
      </c>
      <c r="Q9261" s="53">
        <v>0.2</v>
      </c>
      <c r="R9261" s="53">
        <f t="shared" si="1596"/>
        <v>8.2432621321955022</v>
      </c>
    </row>
    <row r="9262" spans="2:18" ht="15">
      <c r="B9262" s="84">
        <v>39565</v>
      </c>
      <c r="C9262" s="85">
        <v>0</v>
      </c>
      <c r="D9262" s="86">
        <v>21.9</v>
      </c>
      <c r="E9262" s="87">
        <v>7.1</v>
      </c>
      <c r="F9262" s="96">
        <f t="shared" si="1587"/>
        <v>14.5</v>
      </c>
      <c r="G9262" s="96"/>
      <c r="H9262" s="74">
        <f t="shared" si="1588"/>
        <v>118</v>
      </c>
      <c r="I9262" s="53">
        <f t="shared" si="1586"/>
        <v>0.98687386594379756</v>
      </c>
      <c r="J9262" s="53">
        <f t="shared" si="1589"/>
        <v>0.24202288693386306</v>
      </c>
      <c r="K9262" s="53">
        <f t="shared" si="1590"/>
        <v>1.8325239124293682</v>
      </c>
      <c r="L9262" s="53">
        <f t="shared" si="1591"/>
        <v>35.623083416116273</v>
      </c>
      <c r="M9262" s="93">
        <f t="shared" si="1592"/>
        <v>4.1453801304688689</v>
      </c>
      <c r="N9262" s="53">
        <f t="shared" si="1593"/>
        <v>23.297605492978363</v>
      </c>
      <c r="O9262">
        <f t="shared" si="1594"/>
        <v>0.80125269250101316</v>
      </c>
      <c r="P9262" s="53">
        <f t="shared" si="1595"/>
        <v>12.424600625459268</v>
      </c>
      <c r="Q9262" s="53">
        <v>0.2</v>
      </c>
      <c r="R9262" s="53">
        <f t="shared" si="1596"/>
        <v>7.9877795396298215</v>
      </c>
    </row>
    <row r="9263" spans="2:18" ht="15">
      <c r="B9263" s="84">
        <v>39566</v>
      </c>
      <c r="C9263" s="85">
        <v>0</v>
      </c>
      <c r="D9263" s="86">
        <v>22.9</v>
      </c>
      <c r="E9263" s="87">
        <v>8.1</v>
      </c>
      <c r="F9263" s="96">
        <f t="shared" si="1587"/>
        <v>15.5</v>
      </c>
      <c r="G9263" s="96"/>
      <c r="H9263" s="74">
        <f t="shared" si="1588"/>
        <v>119</v>
      </c>
      <c r="I9263" s="53">
        <f t="shared" si="1586"/>
        <v>0.98634750273002292</v>
      </c>
      <c r="J9263" s="53">
        <f t="shared" si="1589"/>
        <v>0.24754287570157374</v>
      </c>
      <c r="K9263" s="53">
        <f t="shared" si="1590"/>
        <v>1.8388929429535461</v>
      </c>
      <c r="L9263" s="53">
        <f t="shared" si="1591"/>
        <v>35.833611400072293</v>
      </c>
      <c r="M9263" s="93">
        <f t="shared" si="1592"/>
        <v>4.298977225664494</v>
      </c>
      <c r="N9263" s="53">
        <f t="shared" si="1593"/>
        <v>23.435291438300556</v>
      </c>
      <c r="O9263">
        <f t="shared" si="1594"/>
        <v>0.84852650924855288</v>
      </c>
      <c r="P9263" s="53">
        <f t="shared" si="1595"/>
        <v>13.249293405289498</v>
      </c>
      <c r="Q9263" s="53">
        <v>0.2</v>
      </c>
      <c r="R9263" s="53">
        <f t="shared" si="1596"/>
        <v>8.0716082742263318</v>
      </c>
    </row>
    <row r="9264" spans="2:18" ht="15">
      <c r="B9264" s="84">
        <v>39567</v>
      </c>
      <c r="C9264" s="85">
        <v>6</v>
      </c>
      <c r="D9264" s="86">
        <v>17.399999999999999</v>
      </c>
      <c r="E9264" s="87">
        <v>9.3000000000000007</v>
      </c>
      <c r="F9264" s="96">
        <f t="shared" si="1587"/>
        <v>13.35</v>
      </c>
      <c r="G9264" s="96"/>
      <c r="H9264" s="74">
        <f t="shared" si="1588"/>
        <v>120</v>
      </c>
      <c r="I9264" s="53">
        <f t="shared" si="1586"/>
        <v>0.98582517950983806</v>
      </c>
      <c r="J9264" s="53">
        <f t="shared" si="1589"/>
        <v>0.25299477150548283</v>
      </c>
      <c r="K9264" s="53">
        <f t="shared" si="1590"/>
        <v>1.8452118744698753</v>
      </c>
      <c r="L9264" s="53">
        <f t="shared" si="1591"/>
        <v>36.041092780795132</v>
      </c>
      <c r="M9264" s="93">
        <f t="shared" si="1592"/>
        <v>2.9922507498027664</v>
      </c>
      <c r="N9264" s="53">
        <f t="shared" si="1593"/>
        <v>17.437707209960937</v>
      </c>
      <c r="O9264">
        <f t="shared" si="1594"/>
        <v>0.74974109806577882</v>
      </c>
      <c r="P9264" s="53">
        <f t="shared" si="1595"/>
        <v>11.53306526362627</v>
      </c>
      <c r="Q9264" s="53">
        <v>0.2</v>
      </c>
      <c r="R9264" s="53">
        <f t="shared" si="1596"/>
        <v>6.6047456778804321</v>
      </c>
    </row>
    <row r="9265" spans="2:18" ht="15">
      <c r="B9265" s="84">
        <v>39568</v>
      </c>
      <c r="C9265" s="85">
        <v>5</v>
      </c>
      <c r="D9265" s="86">
        <v>18.7</v>
      </c>
      <c r="E9265" s="87">
        <v>10.1</v>
      </c>
      <c r="F9265" s="96">
        <f t="shared" si="1587"/>
        <v>14.399999999999999</v>
      </c>
      <c r="G9265" s="96"/>
      <c r="H9265" s="74">
        <f t="shared" si="1588"/>
        <v>121</v>
      </c>
      <c r="I9265" s="53">
        <f t="shared" si="1586"/>
        <v>0.98530705084708703</v>
      </c>
      <c r="J9265" s="53">
        <f t="shared" si="1589"/>
        <v>0.25837701928569073</v>
      </c>
      <c r="K9265" s="53">
        <f t="shared" si="1590"/>
        <v>1.8514786691720928</v>
      </c>
      <c r="L9265" s="53">
        <f t="shared" si="1591"/>
        <v>36.245479575980454</v>
      </c>
      <c r="M9265" s="93">
        <f t="shared" si="1592"/>
        <v>3.2052242605677592</v>
      </c>
      <c r="N9265" s="53">
        <f t="shared" si="1593"/>
        <v>18.069743900516482</v>
      </c>
      <c r="O9265">
        <f t="shared" si="1594"/>
        <v>0.796654126295257</v>
      </c>
      <c r="P9265" s="53">
        <f t="shared" si="1595"/>
        <v>12.344705476828828</v>
      </c>
      <c r="Q9265" s="53">
        <v>0.2</v>
      </c>
      <c r="R9265" s="53">
        <f t="shared" si="1596"/>
        <v>6.7987779415692069</v>
      </c>
    </row>
    <row r="9266" spans="2:18" ht="15">
      <c r="B9266" s="84">
        <v>39569</v>
      </c>
      <c r="C9266" s="85">
        <v>2.4</v>
      </c>
      <c r="D9266" s="86">
        <v>15.7</v>
      </c>
      <c r="E9266" s="87">
        <v>8.9</v>
      </c>
      <c r="F9266" s="96">
        <f t="shared" si="1587"/>
        <v>12.3</v>
      </c>
      <c r="G9266" s="96"/>
      <c r="H9266" s="74">
        <f t="shared" si="1588"/>
        <v>122</v>
      </c>
      <c r="I9266" s="53">
        <f t="shared" si="1586"/>
        <v>0.98479327006437722</v>
      </c>
      <c r="J9266" s="53">
        <f t="shared" si="1589"/>
        <v>0.26368807244622355</v>
      </c>
      <c r="K9266" s="53">
        <f t="shared" si="1590"/>
        <v>1.8576912328329742</v>
      </c>
      <c r="L9266" s="53">
        <f t="shared" si="1591"/>
        <v>36.446724627604532</v>
      </c>
      <c r="M9266" s="93">
        <f t="shared" si="1592"/>
        <v>2.6790383529552209</v>
      </c>
      <c r="N9266" s="53">
        <f t="shared" si="1593"/>
        <v>16.157043090074591</v>
      </c>
      <c r="O9266">
        <f t="shared" si="1594"/>
        <v>0.70525666988234936</v>
      </c>
      <c r="P9266" s="53">
        <f t="shared" si="1595"/>
        <v>10.769399205677342</v>
      </c>
      <c r="Q9266" s="53">
        <v>0.2</v>
      </c>
      <c r="R9266" s="53">
        <f t="shared" si="1596"/>
        <v>6.26503223356886</v>
      </c>
    </row>
    <row r="9267" spans="2:18" ht="15">
      <c r="B9267" s="84">
        <v>39570</v>
      </c>
      <c r="C9267" s="85">
        <v>0</v>
      </c>
      <c r="D9267" s="86">
        <v>21.7</v>
      </c>
      <c r="E9267" s="87">
        <v>5.3</v>
      </c>
      <c r="F9267" s="96">
        <f t="shared" si="1587"/>
        <v>13.5</v>
      </c>
      <c r="G9267" s="96"/>
      <c r="H9267" s="74">
        <f t="shared" si="1588"/>
        <v>123</v>
      </c>
      <c r="I9267" s="53">
        <f t="shared" si="1586"/>
        <v>0.98428398919770821</v>
      </c>
      <c r="J9267" s="53">
        <f t="shared" si="1589"/>
        <v>0.26892639337166119</v>
      </c>
      <c r="K9267" s="53">
        <f t="shared" si="1590"/>
        <v>1.863847414905129</v>
      </c>
      <c r="L9267" s="53">
        <f t="shared" si="1591"/>
        <v>36.64478158756696</v>
      </c>
      <c r="M9267" s="93">
        <f t="shared" si="1592"/>
        <v>4.3498859734831017</v>
      </c>
      <c r="N9267" s="53">
        <f t="shared" si="1593"/>
        <v>25.228009329749476</v>
      </c>
      <c r="O9267">
        <f t="shared" si="1594"/>
        <v>0.75629173150346363</v>
      </c>
      <c r="P9267" s="53">
        <f t="shared" si="1595"/>
        <v>11.646017104401583</v>
      </c>
      <c r="Q9267" s="53">
        <v>0.2</v>
      </c>
      <c r="R9267" s="53">
        <f t="shared" si="1596"/>
        <v>8.3688714314273351</v>
      </c>
    </row>
    <row r="9268" spans="2:18" ht="15">
      <c r="B9268" s="84">
        <v>39571</v>
      </c>
      <c r="C9268" s="85">
        <v>0.2</v>
      </c>
      <c r="D9268" s="86">
        <v>25.3</v>
      </c>
      <c r="E9268" s="87">
        <v>6.9</v>
      </c>
      <c r="F9268" s="96">
        <f t="shared" si="1587"/>
        <v>16.100000000000001</v>
      </c>
      <c r="G9268" s="96"/>
      <c r="H9268" s="74">
        <f t="shared" si="1588"/>
        <v>124</v>
      </c>
      <c r="I9268" s="53">
        <f t="shared" si="1586"/>
        <v>0.98377935895148183</v>
      </c>
      <c r="J9268" s="53">
        <f t="shared" si="1589"/>
        <v>0.27409045397556114</v>
      </c>
      <c r="K9268" s="53">
        <f t="shared" si="1590"/>
        <v>1.8699450087988925</v>
      </c>
      <c r="L9268" s="53">
        <f t="shared" si="1591"/>
        <v>36.839604904004887</v>
      </c>
      <c r="M9268" s="93">
        <f t="shared" si="1592"/>
        <v>5.0167567894736864</v>
      </c>
      <c r="N9268" s="53">
        <f t="shared" si="1593"/>
        <v>26.864131008606556</v>
      </c>
      <c r="O9268">
        <f t="shared" si="1594"/>
        <v>0.87804209849095571</v>
      </c>
      <c r="P9268" s="53">
        <f t="shared" si="1595"/>
        <v>13.76722002790971</v>
      </c>
      <c r="Q9268" s="53">
        <v>0.2</v>
      </c>
      <c r="R9268" s="53">
        <f t="shared" si="1596"/>
        <v>8.8842103783665607</v>
      </c>
    </row>
    <row r="9269" spans="2:18" ht="15">
      <c r="B9269" s="84">
        <v>39572</v>
      </c>
      <c r="C9269" s="85">
        <v>0</v>
      </c>
      <c r="D9269" s="86">
        <v>22.9</v>
      </c>
      <c r="E9269" s="87">
        <v>10.1</v>
      </c>
      <c r="F9269" s="96">
        <f t="shared" si="1587"/>
        <v>16.5</v>
      </c>
      <c r="G9269" s="96"/>
      <c r="H9269" s="74">
        <f t="shared" si="1588"/>
        <v>125</v>
      </c>
      <c r="I9269" s="53">
        <f t="shared" si="1586"/>
        <v>0.98327952865390666</v>
      </c>
      <c r="J9269" s="53">
        <f t="shared" si="1589"/>
        <v>0.27917873628067436</v>
      </c>
      <c r="K9269" s="53">
        <f t="shared" si="1590"/>
        <v>1.875981752347422</v>
      </c>
      <c r="L9269" s="53">
        <f t="shared" si="1591"/>
        <v>37.031149808387767</v>
      </c>
      <c r="M9269" s="93">
        <f t="shared" si="1592"/>
        <v>4.2556487516338217</v>
      </c>
      <c r="N9269" s="53">
        <f t="shared" si="1593"/>
        <v>22.522733765777073</v>
      </c>
      <c r="O9269">
        <f t="shared" si="1594"/>
        <v>0.89821237770744478</v>
      </c>
      <c r="P9269" s="53">
        <f t="shared" si="1595"/>
        <v>14.122457624351155</v>
      </c>
      <c r="Q9269" s="53">
        <v>0.2</v>
      </c>
      <c r="R9269" s="53">
        <f t="shared" si="1596"/>
        <v>7.9142269287133198</v>
      </c>
    </row>
    <row r="9270" spans="2:18" ht="15">
      <c r="B9270" s="84">
        <v>39573</v>
      </c>
      <c r="C9270" s="85">
        <v>0</v>
      </c>
      <c r="D9270" s="86">
        <v>22.9</v>
      </c>
      <c r="E9270" s="87">
        <v>11.1</v>
      </c>
      <c r="F9270" s="96">
        <f t="shared" si="1587"/>
        <v>17</v>
      </c>
      <c r="G9270" s="96"/>
      <c r="H9270" s="74">
        <f t="shared" si="1588"/>
        <v>126</v>
      </c>
      <c r="I9270" s="53">
        <f t="shared" si="1586"/>
        <v>0.98278464621280937</v>
      </c>
      <c r="J9270" s="53">
        <f t="shared" si="1589"/>
        <v>0.28418973303085449</v>
      </c>
      <c r="K9270" s="53">
        <f t="shared" si="1590"/>
        <v>1.8819553284691202</v>
      </c>
      <c r="L9270" s="53">
        <f t="shared" si="1591"/>
        <v>37.219372303500279</v>
      </c>
      <c r="M9270" s="93">
        <f t="shared" si="1592"/>
        <v>4.1666667380048876</v>
      </c>
      <c r="N9270" s="53">
        <f t="shared" si="1593"/>
        <v>21.734966222536247</v>
      </c>
      <c r="O9270">
        <f t="shared" si="1594"/>
        <v>0.92399173474224472</v>
      </c>
      <c r="P9270" s="53">
        <f t="shared" si="1595"/>
        <v>14.577982189385189</v>
      </c>
      <c r="Q9270" s="53">
        <v>0.2</v>
      </c>
      <c r="R9270" s="53">
        <f t="shared" si="1596"/>
        <v>7.7585208361046414</v>
      </c>
    </row>
    <row r="9271" spans="2:18" ht="15">
      <c r="B9271" s="84">
        <v>39574</v>
      </c>
      <c r="C9271" s="85">
        <v>0</v>
      </c>
      <c r="D9271" s="86">
        <v>25.3</v>
      </c>
      <c r="E9271" s="87">
        <v>7.4</v>
      </c>
      <c r="F9271" s="96">
        <f t="shared" si="1587"/>
        <v>16.350000000000001</v>
      </c>
      <c r="G9271" s="96"/>
      <c r="H9271" s="74">
        <f t="shared" si="1588"/>
        <v>127</v>
      </c>
      <c r="I9271" s="53">
        <f t="shared" si="1586"/>
        <v>0.98229485807186612</v>
      </c>
      <c r="J9271" s="53">
        <f t="shared" si="1589"/>
        <v>0.28912194833444604</v>
      </c>
      <c r="K9271" s="53">
        <f t="shared" si="1590"/>
        <v>1.8878633660374464</v>
      </c>
      <c r="L9271" s="53">
        <f t="shared" si="1591"/>
        <v>37.404229152418324</v>
      </c>
      <c r="M9271" s="93">
        <f t="shared" si="1592"/>
        <v>5.0610124543543735</v>
      </c>
      <c r="N9271" s="53">
        <f t="shared" si="1593"/>
        <v>26.902717167764184</v>
      </c>
      <c r="O9271">
        <f t="shared" si="1594"/>
        <v>0.89060173709529944</v>
      </c>
      <c r="P9271" s="53">
        <f t="shared" si="1595"/>
        <v>13.988297270688028</v>
      </c>
      <c r="Q9271" s="53">
        <v>0.2</v>
      </c>
      <c r="R9271" s="53">
        <f t="shared" si="1596"/>
        <v>8.9064417202962627</v>
      </c>
    </row>
    <row r="9272" spans="2:18" ht="15">
      <c r="B9272" s="84">
        <v>39575</v>
      </c>
      <c r="C9272" s="85">
        <v>0</v>
      </c>
      <c r="D9272" s="86">
        <v>24.9</v>
      </c>
      <c r="E9272" s="87">
        <v>9.5</v>
      </c>
      <c r="F9272" s="96">
        <f t="shared" si="1587"/>
        <v>17.2</v>
      </c>
      <c r="G9272" s="96"/>
      <c r="H9272" s="74">
        <f t="shared" si="1588"/>
        <v>128</v>
      </c>
      <c r="I9272" s="53">
        <f t="shared" si="1586"/>
        <v>0.98181030916726786</v>
      </c>
      <c r="J9272" s="53">
        <f t="shared" si="1589"/>
        <v>0.29397389833885346</v>
      </c>
      <c r="K9272" s="53">
        <f t="shared" si="1590"/>
        <v>1.8937034409680653</v>
      </c>
      <c r="L9272" s="53">
        <f t="shared" si="1591"/>
        <v>37.585677868581648</v>
      </c>
      <c r="M9272" s="93">
        <f t="shared" si="1592"/>
        <v>4.8344855400678393</v>
      </c>
      <c r="N9272" s="53">
        <f t="shared" si="1593"/>
        <v>25.074464629678562</v>
      </c>
      <c r="O9272">
        <f t="shared" si="1594"/>
        <v>0.93448241612587735</v>
      </c>
      <c r="P9272" s="53">
        <f t="shared" si="1595"/>
        <v>14.763827886198612</v>
      </c>
      <c r="Q9272" s="53">
        <v>0.2</v>
      </c>
      <c r="R9272" s="53">
        <f t="shared" si="1596"/>
        <v>8.5327165312172522</v>
      </c>
    </row>
    <row r="9273" spans="2:18" ht="15">
      <c r="B9273" s="84">
        <v>39576</v>
      </c>
      <c r="C9273" s="85">
        <v>0</v>
      </c>
      <c r="D9273" s="86">
        <v>26.1</v>
      </c>
      <c r="E9273" s="87">
        <v>13.3</v>
      </c>
      <c r="F9273" s="96">
        <f t="shared" si="1587"/>
        <v>19.700000000000003</v>
      </c>
      <c r="G9273" s="96"/>
      <c r="H9273" s="74">
        <f t="shared" si="1588"/>
        <v>129</v>
      </c>
      <c r="I9273" s="53">
        <f t="shared" si="1586"/>
        <v>0.98133114288483081</v>
      </c>
      <c r="J9273" s="53">
        <f t="shared" si="1589"/>
        <v>0.29874411193586303</v>
      </c>
      <c r="K9273" s="53">
        <f t="shared" si="1590"/>
        <v>1.8994730775330462</v>
      </c>
      <c r="L9273" s="53">
        <f t="shared" si="1591"/>
        <v>37.763676707062153</v>
      </c>
      <c r="M9273" s="93">
        <f t="shared" si="1592"/>
        <v>4.7447135387742927</v>
      </c>
      <c r="N9273" s="53">
        <f t="shared" si="1593"/>
        <v>22.968264309670058</v>
      </c>
      <c r="O9273">
        <f t="shared" si="1594"/>
        <v>1.0746320293089235</v>
      </c>
      <c r="P9273" s="53">
        <f t="shared" si="1595"/>
        <v>17.271673371061876</v>
      </c>
      <c r="Q9273" s="53">
        <v>0.2</v>
      </c>
      <c r="R9273" s="53">
        <f t="shared" si="1596"/>
        <v>8.1680726509860104</v>
      </c>
    </row>
    <row r="9274" spans="2:18" ht="15">
      <c r="B9274" s="84">
        <v>39577</v>
      </c>
      <c r="C9274" s="85">
        <v>0</v>
      </c>
      <c r="D9274" s="86">
        <v>26.1</v>
      </c>
      <c r="E9274" s="87">
        <v>11.7</v>
      </c>
      <c r="F9274" s="96">
        <f t="shared" si="1587"/>
        <v>18.899999999999999</v>
      </c>
      <c r="G9274" s="96"/>
      <c r="H9274" s="74">
        <f t="shared" si="1588"/>
        <v>130</v>
      </c>
      <c r="I9274" s="53">
        <f t="shared" si="1586"/>
        <v>0.9808575010175673</v>
      </c>
      <c r="J9274" s="53">
        <f t="shared" si="1589"/>
        <v>0.3034311314971781</v>
      </c>
      <c r="K9274" s="53">
        <f t="shared" si="1590"/>
        <v>1.9051697499115063</v>
      </c>
      <c r="L9274" s="53">
        <f t="shared" si="1591"/>
        <v>37.938184657123458</v>
      </c>
      <c r="M9274" s="93">
        <f t="shared" si="1592"/>
        <v>4.9479275277756898</v>
      </c>
      <c r="N9274" s="53">
        <f t="shared" si="1593"/>
        <v>24.474099056947114</v>
      </c>
      <c r="O9274">
        <f t="shared" si="1594"/>
        <v>1.0279201748223121</v>
      </c>
      <c r="P9274" s="53">
        <f t="shared" si="1595"/>
        <v>16.43077279328239</v>
      </c>
      <c r="Q9274" s="53">
        <v>0.2</v>
      </c>
      <c r="R9274" s="53">
        <f t="shared" si="1596"/>
        <v>8.4781885768038343</v>
      </c>
    </row>
    <row r="9275" spans="2:18" ht="15">
      <c r="B9275" s="84">
        <v>39578</v>
      </c>
      <c r="C9275" s="85">
        <v>0</v>
      </c>
      <c r="D9275" s="86">
        <v>25.1</v>
      </c>
      <c r="E9275" s="87">
        <v>12.5</v>
      </c>
      <c r="F9275" s="96">
        <f t="shared" si="1587"/>
        <v>18.8</v>
      </c>
      <c r="G9275" s="96"/>
      <c r="H9275" s="74">
        <f t="shared" si="1588"/>
        <v>131</v>
      </c>
      <c r="I9275" s="53">
        <f t="shared" si="1586"/>
        <v>0.98038952372372579</v>
      </c>
      <c r="J9275" s="53">
        <f t="shared" si="1589"/>
        <v>0.3080335136395152</v>
      </c>
      <c r="K9275" s="53">
        <f t="shared" si="1590"/>
        <v>1.9107908839856864</v>
      </c>
      <c r="L9275" s="53">
        <f t="shared" si="1591"/>
        <v>38.109161436162658</v>
      </c>
      <c r="M9275" s="93">
        <f t="shared" si="1592"/>
        <v>4.6365529522174018</v>
      </c>
      <c r="N9275" s="53">
        <f t="shared" si="1593"/>
        <v>22.996597631382869</v>
      </c>
      <c r="O9275">
        <f t="shared" si="1594"/>
        <v>1.0222072241679385</v>
      </c>
      <c r="P9275" s="53">
        <f t="shared" si="1595"/>
        <v>16.32826665405312</v>
      </c>
      <c r="Q9275" s="53">
        <v>0.2</v>
      </c>
      <c r="R9275" s="53">
        <f t="shared" si="1596"/>
        <v>8.1332332700640606</v>
      </c>
    </row>
    <row r="9276" spans="2:18" ht="15">
      <c r="B9276" s="84">
        <v>39579</v>
      </c>
      <c r="C9276" s="85">
        <v>7.8</v>
      </c>
      <c r="D9276" s="86">
        <v>21.5</v>
      </c>
      <c r="E9276" s="87">
        <v>10.9</v>
      </c>
      <c r="F9276" s="96">
        <f t="shared" si="1587"/>
        <v>16.2</v>
      </c>
      <c r="G9276" s="96"/>
      <c r="H9276" s="74">
        <f t="shared" si="1588"/>
        <v>132</v>
      </c>
      <c r="I9276" s="53">
        <f t="shared" si="1586"/>
        <v>0.97992734948531668</v>
      </c>
      <c r="J9276" s="53">
        <f t="shared" si="1589"/>
        <v>0.31254983001847564</v>
      </c>
      <c r="K9276" s="53">
        <f t="shared" si="1590"/>
        <v>1.9163338593908965</v>
      </c>
      <c r="L9276" s="53">
        <f t="shared" si="1591"/>
        <v>38.276567485119223</v>
      </c>
      <c r="M9276" s="93">
        <f t="shared" si="1592"/>
        <v>3.9679327959899156</v>
      </c>
      <c r="N9276" s="53">
        <f t="shared" si="1593"/>
        <v>21.185310754241812</v>
      </c>
      <c r="O9276">
        <f t="shared" si="1594"/>
        <v>0.88304731717257212</v>
      </c>
      <c r="P9276" s="53">
        <f t="shared" si="1595"/>
        <v>13.855274292190918</v>
      </c>
      <c r="Q9276" s="53">
        <v>0.2</v>
      </c>
      <c r="R9276" s="53">
        <f t="shared" si="1596"/>
        <v>7.594267064260201</v>
      </c>
    </row>
    <row r="9277" spans="2:18" ht="15">
      <c r="B9277" s="84">
        <v>39580</v>
      </c>
      <c r="C9277" s="85">
        <v>0.2</v>
      </c>
      <c r="D9277" s="86">
        <v>24.7</v>
      </c>
      <c r="E9277" s="87">
        <v>8.8000000000000007</v>
      </c>
      <c r="F9277" s="96">
        <f t="shared" si="1587"/>
        <v>16.75</v>
      </c>
      <c r="G9277" s="96"/>
      <c r="H9277" s="74">
        <f t="shared" si="1588"/>
        <v>133</v>
      </c>
      <c r="I9277" s="53">
        <f t="shared" si="1586"/>
        <v>0.9794711150671328</v>
      </c>
      <c r="J9277" s="53">
        <f t="shared" si="1589"/>
        <v>0.31697866815027703</v>
      </c>
      <c r="K9277" s="53">
        <f t="shared" si="1590"/>
        <v>1.9217960118271209</v>
      </c>
      <c r="L9277" s="53">
        <f t="shared" si="1591"/>
        <v>38.440363965429789</v>
      </c>
      <c r="M9277" s="93">
        <f t="shared" si="1592"/>
        <v>4.9594507115023703</v>
      </c>
      <c r="N9277" s="53">
        <f t="shared" si="1593"/>
        <v>26.057633688623547</v>
      </c>
      <c r="O9277">
        <f t="shared" si="1594"/>
        <v>0.91102266710067781</v>
      </c>
      <c r="P9277" s="53">
        <f t="shared" si="1595"/>
        <v>14.348608714149517</v>
      </c>
      <c r="Q9277" s="53">
        <v>0.2</v>
      </c>
      <c r="R9277" s="53">
        <f t="shared" si="1596"/>
        <v>8.7345428334001376</v>
      </c>
    </row>
    <row r="9278" spans="2:18" ht="15">
      <c r="B9278" s="84">
        <v>39581</v>
      </c>
      <c r="C9278" s="85">
        <v>0</v>
      </c>
      <c r="D9278" s="86">
        <v>26.1</v>
      </c>
      <c r="E9278" s="87">
        <v>10.5</v>
      </c>
      <c r="F9278" s="96">
        <f t="shared" si="1587"/>
        <v>18.3</v>
      </c>
      <c r="G9278" s="96"/>
      <c r="H9278" s="74">
        <f t="shared" si="1588"/>
        <v>134</v>
      </c>
      <c r="I9278" s="53">
        <f t="shared" si="1586"/>
        <v>0.97902095547627854</v>
      </c>
      <c r="J9278" s="53">
        <f t="shared" si="1589"/>
        <v>0.32131863226031454</v>
      </c>
      <c r="K9278" s="53">
        <f t="shared" si="1590"/>
        <v>1.9271746356393107</v>
      </c>
      <c r="L9278" s="53">
        <f t="shared" si="1591"/>
        <v>38.600512757600903</v>
      </c>
      <c r="M9278" s="93">
        <f t="shared" si="1592"/>
        <v>5.154209278103334</v>
      </c>
      <c r="N9278" s="53">
        <f t="shared" si="1593"/>
        <v>25.918167623674623</v>
      </c>
      <c r="O9278">
        <f t="shared" si="1594"/>
        <v>0.99405469088266529</v>
      </c>
      <c r="P9278" s="53">
        <f t="shared" si="1595"/>
        <v>15.824229666089215</v>
      </c>
      <c r="Q9278" s="53">
        <v>0.2</v>
      </c>
      <c r="R9278" s="53">
        <f t="shared" si="1596"/>
        <v>8.7813285329177528</v>
      </c>
    </row>
    <row r="9279" spans="2:18" ht="15">
      <c r="B9279" s="84">
        <v>39582</v>
      </c>
      <c r="C9279" s="85">
        <v>0.4</v>
      </c>
      <c r="D9279" s="86">
        <v>26.1</v>
      </c>
      <c r="E9279" s="87">
        <v>12.7</v>
      </c>
      <c r="F9279" s="96">
        <f t="shared" si="1587"/>
        <v>19.399999999999999</v>
      </c>
      <c r="G9279" s="96"/>
      <c r="H9279" s="74">
        <f t="shared" si="1588"/>
        <v>135</v>
      </c>
      <c r="I9279" s="53">
        <f t="shared" si="1586"/>
        <v>0.97857700392221925</v>
      </c>
      <c r="J9279" s="53">
        <f t="shared" si="1589"/>
        <v>0.32556834415736297</v>
      </c>
      <c r="K9279" s="53">
        <f t="shared" si="1590"/>
        <v>1.9324669866724546</v>
      </c>
      <c r="L9279" s="53">
        <f t="shared" si="1591"/>
        <v>38.756976461462735</v>
      </c>
      <c r="M9279" s="93">
        <f t="shared" si="1592"/>
        <v>4.9424775100582341</v>
      </c>
      <c r="N9279" s="53">
        <f t="shared" si="1593"/>
        <v>24.118550841509045</v>
      </c>
      <c r="O9279">
        <f t="shared" si="1594"/>
        <v>1.0569033277963868</v>
      </c>
      <c r="P9279" s="53">
        <f t="shared" si="1595"/>
        <v>16.951949475895045</v>
      </c>
      <c r="Q9279" s="53">
        <v>0.2</v>
      </c>
      <c r="R9279" s="53">
        <f t="shared" si="1596"/>
        <v>8.4197737591636734</v>
      </c>
    </row>
    <row r="9280" spans="2:18" ht="15">
      <c r="B9280" s="84">
        <v>39583</v>
      </c>
      <c r="C9280" s="85">
        <v>0</v>
      </c>
      <c r="D9280" s="86">
        <v>25.5</v>
      </c>
      <c r="E9280" s="87">
        <v>11</v>
      </c>
      <c r="F9280" s="96">
        <f t="shared" si="1587"/>
        <v>18.25</v>
      </c>
      <c r="G9280" s="96"/>
      <c r="H9280" s="74">
        <f t="shared" si="1588"/>
        <v>136</v>
      </c>
      <c r="I9280" s="53">
        <f t="shared" si="1586"/>
        <v>0.9781393917773622</v>
      </c>
      <c r="J9280" s="53">
        <f t="shared" si="1589"/>
        <v>0.32972644413211488</v>
      </c>
      <c r="K9280" s="53">
        <f t="shared" si="1590"/>
        <v>1.9376702854065053</v>
      </c>
      <c r="L9280" s="53">
        <f t="shared" si="1591"/>
        <v>38.909718398159015</v>
      </c>
      <c r="M9280" s="93">
        <f t="shared" si="1592"/>
        <v>5.0020362114385124</v>
      </c>
      <c r="N9280" s="53">
        <f t="shared" si="1593"/>
        <v>25.187844889342195</v>
      </c>
      <c r="O9280">
        <f t="shared" si="1594"/>
        <v>0.99127689269626085</v>
      </c>
      <c r="P9280" s="53">
        <f t="shared" si="1595"/>
        <v>15.774596404672897</v>
      </c>
      <c r="Q9280" s="53">
        <v>0.2</v>
      </c>
      <c r="R9280" s="53">
        <f t="shared" si="1596"/>
        <v>8.6110068839564367</v>
      </c>
    </row>
    <row r="9281" spans="2:18" ht="15">
      <c r="B9281" s="84">
        <v>39584</v>
      </c>
      <c r="C9281" s="85">
        <v>0</v>
      </c>
      <c r="D9281" s="86">
        <v>23.7</v>
      </c>
      <c r="E9281" s="87">
        <v>14.5</v>
      </c>
      <c r="F9281" s="96">
        <f t="shared" si="1587"/>
        <v>19.100000000000001</v>
      </c>
      <c r="G9281" s="96"/>
      <c r="H9281" s="74">
        <f t="shared" si="1588"/>
        <v>137</v>
      </c>
      <c r="I9281" s="53">
        <f t="shared" si="1586"/>
        <v>0.97770824853818161</v>
      </c>
      <c r="J9281" s="53">
        <f t="shared" si="1589"/>
        <v>0.33379159187860519</v>
      </c>
      <c r="K9281" s="53">
        <f t="shared" si="1590"/>
        <v>1.9427817203750397</v>
      </c>
      <c r="L9281" s="53">
        <f t="shared" si="1591"/>
        <v>39.058702613918172</v>
      </c>
      <c r="M9281" s="93">
        <f t="shared" si="1592"/>
        <v>4.093903174730416</v>
      </c>
      <c r="N9281" s="53">
        <f t="shared" si="1593"/>
        <v>20.14005483107627</v>
      </c>
      <c r="O9281">
        <f t="shared" si="1594"/>
        <v>1.0394294168556961</v>
      </c>
      <c r="P9281" s="53">
        <f t="shared" si="1595"/>
        <v>16.637505895424205</v>
      </c>
      <c r="Q9281" s="53">
        <v>0.2</v>
      </c>
      <c r="R9281" s="53">
        <f t="shared" si="1596"/>
        <v>7.4887784724428155</v>
      </c>
    </row>
    <row r="9282" spans="2:18" ht="15">
      <c r="B9282" s="84">
        <v>39585</v>
      </c>
      <c r="C9282" s="85">
        <v>6</v>
      </c>
      <c r="D9282" s="86">
        <v>15.5</v>
      </c>
      <c r="E9282" s="87">
        <v>13.3</v>
      </c>
      <c r="F9282" s="96">
        <f t="shared" si="1587"/>
        <v>14.4</v>
      </c>
      <c r="G9282" s="96"/>
      <c r="H9282" s="74">
        <f t="shared" si="1588"/>
        <v>138</v>
      </c>
      <c r="I9282" s="53">
        <f t="shared" si="1586"/>
        <v>0.97728370178689827</v>
      </c>
      <c r="J9282" s="53">
        <f t="shared" si="1589"/>
        <v>0.33776246743693233</v>
      </c>
      <c r="K9282" s="53">
        <f t="shared" si="1590"/>
        <v>1.9477984518702081</v>
      </c>
      <c r="L9282" s="53">
        <f t="shared" si="1591"/>
        <v>39.203893885640284</v>
      </c>
      <c r="M9282" s="93">
        <f t="shared" si="1592"/>
        <v>1.7534601109290928</v>
      </c>
      <c r="N9282" s="53">
        <f t="shared" si="1593"/>
        <v>9.8852911897801086</v>
      </c>
      <c r="O9282">
        <f t="shared" si="1594"/>
        <v>0.796654126295257</v>
      </c>
      <c r="P9282" s="53">
        <f t="shared" si="1595"/>
        <v>12.344705476828828</v>
      </c>
      <c r="Q9282" s="53">
        <v>0.2</v>
      </c>
      <c r="R9282" s="53">
        <f t="shared" si="1596"/>
        <v>4.9457082474083256</v>
      </c>
    </row>
    <row r="9283" spans="2:18" ht="15">
      <c r="B9283" s="84">
        <v>39586</v>
      </c>
      <c r="C9283" s="85">
        <v>20.8</v>
      </c>
      <c r="D9283" s="86">
        <v>15.4</v>
      </c>
      <c r="E9283" s="87">
        <v>12.5</v>
      </c>
      <c r="F9283" s="96">
        <f t="shared" si="1587"/>
        <v>13.95</v>
      </c>
      <c r="G9283" s="96"/>
      <c r="H9283" s="74">
        <f t="shared" si="1588"/>
        <v>139</v>
      </c>
      <c r="I9283" s="53">
        <f t="shared" si="1586"/>
        <v>0.97686587715372641</v>
      </c>
      <c r="J9283" s="53">
        <f t="shared" si="1589"/>
        <v>0.34163777215554814</v>
      </c>
      <c r="K9283" s="53">
        <f t="shared" si="1590"/>
        <v>1.9527176159350688</v>
      </c>
      <c r="L9283" s="53">
        <f t="shared" si="1591"/>
        <v>39.345257728323297</v>
      </c>
      <c r="M9283" s="93">
        <f t="shared" si="1592"/>
        <v>1.9922076186089424</v>
      </c>
      <c r="N9283" s="53">
        <f t="shared" si="1593"/>
        <v>11.390435123883677</v>
      </c>
      <c r="O9283">
        <f t="shared" si="1594"/>
        <v>0.77624415735690488</v>
      </c>
      <c r="P9283" s="53">
        <f t="shared" si="1595"/>
        <v>11.990820684858459</v>
      </c>
      <c r="Q9283" s="53">
        <v>0.2</v>
      </c>
      <c r="R9283" s="53">
        <f t="shared" si="1596"/>
        <v>5.2675713932241131</v>
      </c>
    </row>
    <row r="9284" spans="2:18" ht="15">
      <c r="B9284" s="84">
        <v>39587</v>
      </c>
      <c r="C9284" s="85">
        <v>2.8</v>
      </c>
      <c r="D9284" s="86">
        <v>22.5</v>
      </c>
      <c r="E9284" s="87">
        <v>10.7</v>
      </c>
      <c r="F9284" s="96">
        <f t="shared" si="1587"/>
        <v>16.600000000000001</v>
      </c>
      <c r="G9284" s="96"/>
      <c r="H9284" s="74">
        <f t="shared" si="1588"/>
        <v>140</v>
      </c>
      <c r="I9284" s="53">
        <f t="shared" si="1586"/>
        <v>0.97645489827969689</v>
      </c>
      <c r="J9284" s="53">
        <f t="shared" si="1589"/>
        <v>0.34541622967126201</v>
      </c>
      <c r="K9284" s="53">
        <f t="shared" si="1590"/>
        <v>1.9575363286427967</v>
      </c>
      <c r="L9284" s="53">
        <f t="shared" si="1591"/>
        <v>39.48276040433997</v>
      </c>
      <c r="M9284" s="93">
        <f t="shared" si="1592"/>
        <v>4.3692453043528907</v>
      </c>
      <c r="N9284" s="53">
        <f t="shared" si="1593"/>
        <v>23.056715109623592</v>
      </c>
      <c r="O9284">
        <f t="shared" si="1594"/>
        <v>0.90331754498516925</v>
      </c>
      <c r="P9284" s="53">
        <f t="shared" si="1595"/>
        <v>14.212533910527819</v>
      </c>
      <c r="Q9284" s="53">
        <v>0.2</v>
      </c>
      <c r="R9284" s="53">
        <f t="shared" si="1596"/>
        <v>8.0411502053085648</v>
      </c>
    </row>
    <row r="9285" spans="2:18" ht="15">
      <c r="B9285" s="84">
        <v>39588</v>
      </c>
      <c r="C9285" s="85">
        <v>8</v>
      </c>
      <c r="D9285" s="86">
        <v>19.100000000000001</v>
      </c>
      <c r="E9285" s="87">
        <v>12.5</v>
      </c>
      <c r="F9285" s="96">
        <f t="shared" si="1587"/>
        <v>15.8</v>
      </c>
      <c r="G9285" s="96"/>
      <c r="H9285" s="74">
        <f t="shared" si="1588"/>
        <v>141</v>
      </c>
      <c r="I9285" s="53">
        <f t="shared" si="1586"/>
        <v>0.97605088678007079</v>
      </c>
      <c r="J9285" s="53">
        <f t="shared" si="1589"/>
        <v>0.34909658690494949</v>
      </c>
      <c r="K9285" s="53">
        <f t="shared" si="1590"/>
        <v>1.9622516906604992</v>
      </c>
      <c r="L9285" s="53">
        <f t="shared" si="1591"/>
        <v>39.616368934564271</v>
      </c>
      <c r="M9285" s="93">
        <f t="shared" si="1592"/>
        <v>3.2024723310002279</v>
      </c>
      <c r="N9285" s="53">
        <f t="shared" si="1593"/>
        <v>17.301970078147196</v>
      </c>
      <c r="O9285">
        <f t="shared" si="1594"/>
        <v>0.86317440484090757</v>
      </c>
      <c r="P9285" s="53">
        <f t="shared" si="1595"/>
        <v>13.506043081775401</v>
      </c>
      <c r="Q9285" s="53">
        <v>0.2</v>
      </c>
      <c r="R9285" s="53">
        <f t="shared" si="1596"/>
        <v>6.6902880707881955</v>
      </c>
    </row>
    <row r="9286" spans="2:18" ht="15">
      <c r="B9286" s="84">
        <v>39589</v>
      </c>
      <c r="C9286" s="85">
        <v>6.4</v>
      </c>
      <c r="D9286" s="86">
        <v>22.9</v>
      </c>
      <c r="E9286" s="87">
        <v>12.2</v>
      </c>
      <c r="F9286" s="96">
        <f t="shared" si="1587"/>
        <v>17.549999999999997</v>
      </c>
      <c r="G9286" s="96"/>
      <c r="H9286" s="74">
        <f t="shared" si="1588"/>
        <v>142</v>
      </c>
      <c r="I9286" s="53">
        <f t="shared" si="1586"/>
        <v>0.97565396220835066</v>
      </c>
      <c r="J9286" s="53">
        <f t="shared" si="1589"/>
        <v>0.35267761507084294</v>
      </c>
      <c r="K9286" s="53">
        <f t="shared" si="1590"/>
        <v>1.9668607920935126</v>
      </c>
      <c r="L9286" s="53">
        <f t="shared" si="1591"/>
        <v>39.746051111332555</v>
      </c>
      <c r="M9286" s="93">
        <f t="shared" si="1592"/>
        <v>4.304024820978988</v>
      </c>
      <c r="N9286" s="53">
        <f t="shared" si="1593"/>
        <v>22.102163990592803</v>
      </c>
      <c r="O9286">
        <f t="shared" si="1594"/>
        <v>0.95309072357010838</v>
      </c>
      <c r="P9286" s="53">
        <f t="shared" si="1595"/>
        <v>15.094143871902196</v>
      </c>
      <c r="Q9286" s="53">
        <v>0.2</v>
      </c>
      <c r="R9286" s="53">
        <f t="shared" si="1596"/>
        <v>7.8689030647772436</v>
      </c>
    </row>
    <row r="9287" spans="2:18" ht="15">
      <c r="B9287" s="84">
        <v>39590</v>
      </c>
      <c r="C9287" s="85">
        <v>9.1999999999999993</v>
      </c>
      <c r="D9287" s="86">
        <v>22.5</v>
      </c>
      <c r="E9287" s="87">
        <v>12.5</v>
      </c>
      <c r="F9287" s="96">
        <f t="shared" si="1587"/>
        <v>17.5</v>
      </c>
      <c r="G9287" s="96"/>
      <c r="H9287" s="74">
        <f t="shared" si="1588"/>
        <v>143</v>
      </c>
      <c r="I9287" s="53">
        <f t="shared" si="1586"/>
        <v>0.975264242020903</v>
      </c>
      <c r="J9287" s="53">
        <f t="shared" si="1589"/>
        <v>0.35615811069714032</v>
      </c>
      <c r="K9287" s="53">
        <f t="shared" si="1590"/>
        <v>1.9713607176040358</v>
      </c>
      <c r="L9287" s="53">
        <f t="shared" si="1591"/>
        <v>39.871775513211347</v>
      </c>
      <c r="M9287" s="93">
        <f t="shared" si="1592"/>
        <v>4.1681155911467398</v>
      </c>
      <c r="N9287" s="53">
        <f t="shared" si="1593"/>
        <v>21.434556246035068</v>
      </c>
      <c r="O9287">
        <f t="shared" si="1594"/>
        <v>0.95041280970568121</v>
      </c>
      <c r="P9287" s="53">
        <f t="shared" si="1595"/>
        <v>15.046556310891852</v>
      </c>
      <c r="Q9287" s="53">
        <v>0.2</v>
      </c>
      <c r="R9287" s="53">
        <f t="shared" si="1596"/>
        <v>7.7134994640679331</v>
      </c>
    </row>
    <row r="9288" spans="2:18" ht="15">
      <c r="B9288" s="84">
        <v>39591</v>
      </c>
      <c r="C9288" s="85">
        <v>6.6</v>
      </c>
      <c r="D9288" s="86">
        <v>23.9</v>
      </c>
      <c r="E9288" s="87">
        <v>10.9</v>
      </c>
      <c r="F9288" s="96">
        <f t="shared" si="1587"/>
        <v>17.399999999999999</v>
      </c>
      <c r="G9288" s="96"/>
      <c r="H9288" s="74">
        <f t="shared" si="1588"/>
        <v>144</v>
      </c>
      <c r="I9288" s="53">
        <f t="shared" si="1586"/>
        <v>0.97488184154220159</v>
      </c>
      <c r="J9288" s="53">
        <f t="shared" si="1589"/>
        <v>0.35953689665554506</v>
      </c>
      <c r="K9288" s="53">
        <f t="shared" si="1590"/>
        <v>1.9757485517958431</v>
      </c>
      <c r="L9288" s="53">
        <f t="shared" si="1591"/>
        <v>39.993511521528674</v>
      </c>
      <c r="M9288" s="93">
        <f t="shared" si="1592"/>
        <v>4.7533889366271094</v>
      </c>
      <c r="N9288" s="53">
        <f t="shared" si="1593"/>
        <v>24.51377160104435</v>
      </c>
      <c r="O9288">
        <f t="shared" si="1594"/>
        <v>0.94507661986220348</v>
      </c>
      <c r="P9288" s="53">
        <f t="shared" si="1595"/>
        <v>14.951782057313501</v>
      </c>
      <c r="Q9288" s="53">
        <v>0.2</v>
      </c>
      <c r="R9288" s="53">
        <f t="shared" si="1596"/>
        <v>8.4143238345834828</v>
      </c>
    </row>
    <row r="9289" spans="2:18" ht="15">
      <c r="B9289" s="84">
        <v>39592</v>
      </c>
      <c r="C9289" s="85">
        <v>0</v>
      </c>
      <c r="D9289" s="86">
        <v>22.1</v>
      </c>
      <c r="E9289" s="87">
        <v>12.3</v>
      </c>
      <c r="F9289" s="96">
        <f t="shared" si="1587"/>
        <v>17.200000000000003</v>
      </c>
      <c r="G9289" s="96"/>
      <c r="H9289" s="74">
        <f t="shared" si="1588"/>
        <v>145</v>
      </c>
      <c r="I9289" s="53">
        <f t="shared" si="1586"/>
        <v>0.97450687393070012</v>
      </c>
      <c r="J9289" s="53">
        <f t="shared" si="1589"/>
        <v>0.36281282319723712</v>
      </c>
      <c r="K9289" s="53">
        <f t="shared" si="1590"/>
        <v>1.9800213848546073</v>
      </c>
      <c r="L9289" s="53">
        <f t="shared" si="1591"/>
        <v>40.111229338611665</v>
      </c>
      <c r="M9289" s="93">
        <f t="shared" si="1592"/>
        <v>4.1157267005668361</v>
      </c>
      <c r="N9289" s="53">
        <f t="shared" si="1593"/>
        <v>21.346561640008272</v>
      </c>
      <c r="O9289">
        <f t="shared" si="1594"/>
        <v>0.93448241612587735</v>
      </c>
      <c r="P9289" s="53">
        <f t="shared" si="1595"/>
        <v>14.763827886198612</v>
      </c>
      <c r="Q9289" s="53">
        <v>0.2</v>
      </c>
      <c r="R9289" s="53">
        <f t="shared" si="1596"/>
        <v>7.6791672648657752</v>
      </c>
    </row>
    <row r="9290" spans="2:18" ht="15">
      <c r="B9290" s="84">
        <v>39593</v>
      </c>
      <c r="C9290" s="85">
        <v>0.2</v>
      </c>
      <c r="D9290" s="86">
        <v>22.5</v>
      </c>
      <c r="E9290" s="87">
        <v>14.5</v>
      </c>
      <c r="F9290" s="96">
        <f t="shared" si="1587"/>
        <v>18.5</v>
      </c>
      <c r="G9290" s="96"/>
      <c r="H9290" s="74">
        <f t="shared" si="1588"/>
        <v>146</v>
      </c>
      <c r="I9290" s="53">
        <f t="shared" ref="I9290:I9353" si="1597">1+0.0334*COS($I$7*H9290-0.0552)</f>
        <v>0.97413945014534753</v>
      </c>
      <c r="J9290" s="53">
        <f t="shared" si="1589"/>
        <v>0.36598476899265636</v>
      </c>
      <c r="K9290" s="53">
        <f t="shared" si="1590"/>
        <v>1.9841763184310419</v>
      </c>
      <c r="L9290" s="53">
        <f t="shared" si="1591"/>
        <v>40.224900007658086</v>
      </c>
      <c r="M9290" s="93">
        <f t="shared" si="1592"/>
        <v>3.867640196953531</v>
      </c>
      <c r="N9290" s="53">
        <f t="shared" si="1593"/>
        <v>19.341443706216772</v>
      </c>
      <c r="O9290">
        <f t="shared" si="1594"/>
        <v>1.0052337064307559</v>
      </c>
      <c r="P9290" s="53">
        <f t="shared" si="1595"/>
        <v>16.024156693524468</v>
      </c>
      <c r="Q9290" s="53">
        <v>0.2</v>
      </c>
      <c r="R9290" s="53">
        <f t="shared" si="1596"/>
        <v>7.2784591615533438</v>
      </c>
    </row>
    <row r="9291" spans="2:18" ht="15">
      <c r="B9291" s="84">
        <v>39594</v>
      </c>
      <c r="C9291" s="85">
        <v>0</v>
      </c>
      <c r="D9291" s="86">
        <v>26.9</v>
      </c>
      <c r="E9291" s="87">
        <v>13.7</v>
      </c>
      <c r="F9291" s="96">
        <f t="shared" si="1587"/>
        <v>20.299999999999997</v>
      </c>
      <c r="G9291" s="96"/>
      <c r="H9291" s="74">
        <f t="shared" si="1588"/>
        <v>147</v>
      </c>
      <c r="I9291" s="53">
        <f t="shared" si="1597"/>
        <v>0.97377967891275308</v>
      </c>
      <c r="J9291" s="53">
        <f t="shared" si="1589"/>
        <v>0.36905164217237768</v>
      </c>
      <c r="K9291" s="53">
        <f t="shared" si="1590"/>
        <v>1.98821047175171</v>
      </c>
      <c r="L9291" s="53">
        <f t="shared" si="1591"/>
        <v>40.334495434154263</v>
      </c>
      <c r="M9291" s="93">
        <f t="shared" si="1592"/>
        <v>5.2286316002352278</v>
      </c>
      <c r="N9291" s="53">
        <f t="shared" si="1593"/>
        <v>24.912224874246405</v>
      </c>
      <c r="O9291">
        <f t="shared" si="1594"/>
        <v>1.1108662394980329</v>
      </c>
      <c r="P9291" s="53">
        <f t="shared" si="1595"/>
        <v>17.9272706470082</v>
      </c>
      <c r="Q9291" s="53">
        <v>0.2</v>
      </c>
      <c r="R9291" s="53">
        <f t="shared" si="1596"/>
        <v>8.6448163884534654</v>
      </c>
    </row>
    <row r="9292" spans="2:18" ht="15">
      <c r="B9292" s="84">
        <v>39595</v>
      </c>
      <c r="C9292" s="85">
        <v>0</v>
      </c>
      <c r="D9292" s="86">
        <v>30.9</v>
      </c>
      <c r="E9292" s="87">
        <v>14.7</v>
      </c>
      <c r="F9292" s="96">
        <f t="shared" si="1587"/>
        <v>22.799999999999997</v>
      </c>
      <c r="G9292" s="96"/>
      <c r="H9292" s="74">
        <f t="shared" si="1588"/>
        <v>148</v>
      </c>
      <c r="I9292" s="53">
        <f t="shared" si="1597"/>
        <v>0.97342766669501279</v>
      </c>
      <c r="J9292" s="53">
        <f t="shared" si="1589"/>
        <v>0.37201238136626164</v>
      </c>
      <c r="K9292" s="53">
        <f t="shared" si="1590"/>
        <v>1.9921209879399151</v>
      </c>
      <c r="L9292" s="53">
        <f t="shared" si="1591"/>
        <v>40.439988408737037</v>
      </c>
      <c r="M9292" s="93">
        <f t="shared" si="1592"/>
        <v>6.1886231395064781</v>
      </c>
      <c r="N9292" s="53">
        <f t="shared" si="1593"/>
        <v>27.670528305919309</v>
      </c>
      <c r="O9292">
        <f t="shared" si="1594"/>
        <v>1.2735113118859189</v>
      </c>
      <c r="P9292" s="53">
        <f t="shared" si="1595"/>
        <v>20.903724578550062</v>
      </c>
      <c r="Q9292" s="53">
        <v>0.2</v>
      </c>
      <c r="R9292" s="53">
        <f t="shared" si="1596"/>
        <v>9.3986507625978941</v>
      </c>
    </row>
    <row r="9293" spans="2:18" ht="15">
      <c r="B9293" s="84">
        <v>39596</v>
      </c>
      <c r="C9293" s="85">
        <v>0</v>
      </c>
      <c r="D9293" s="86">
        <v>30.1</v>
      </c>
      <c r="E9293" s="87">
        <v>16.5</v>
      </c>
      <c r="F9293" s="96">
        <f t="shared" si="1587"/>
        <v>23.3</v>
      </c>
      <c r="G9293" s="96"/>
      <c r="H9293" s="74">
        <f t="shared" si="1588"/>
        <v>149</v>
      </c>
      <c r="I9293" s="53">
        <f t="shared" si="1597"/>
        <v>0.97308351765820522</v>
      </c>
      <c r="J9293" s="53">
        <f t="shared" si="1589"/>
        <v>0.37486595673797907</v>
      </c>
      <c r="K9293" s="53">
        <f t="shared" si="1590"/>
        <v>1.9959050405266516</v>
      </c>
      <c r="L9293" s="53">
        <f t="shared" si="1591"/>
        <v>40.541352631382395</v>
      </c>
      <c r="M9293" s="93">
        <f t="shared" si="1592"/>
        <v>5.7545184140519723</v>
      </c>
      <c r="N9293" s="53">
        <f t="shared" si="1593"/>
        <v>25.416550600179626</v>
      </c>
      <c r="O9293">
        <f t="shared" si="1594"/>
        <v>1.3084088390821</v>
      </c>
      <c r="P9293" s="53">
        <f t="shared" si="1595"/>
        <v>21.549170523339328</v>
      </c>
      <c r="Q9293" s="53">
        <v>0.2</v>
      </c>
      <c r="R9293" s="53">
        <f t="shared" si="1596"/>
        <v>8.8949861913868311</v>
      </c>
    </row>
    <row r="9294" spans="2:18" ht="15">
      <c r="B9294" s="84">
        <v>39597</v>
      </c>
      <c r="C9294" s="85">
        <v>1.4</v>
      </c>
      <c r="D9294" s="86">
        <v>29.7</v>
      </c>
      <c r="E9294" s="87">
        <v>18.100000000000001</v>
      </c>
      <c r="F9294" s="96">
        <f t="shared" si="1587"/>
        <v>23.9</v>
      </c>
      <c r="G9294" s="96"/>
      <c r="H9294" s="74">
        <f t="shared" si="1588"/>
        <v>150</v>
      </c>
      <c r="I9294" s="53">
        <f t="shared" si="1597"/>
        <v>0.97274733364156707</v>
      </c>
      <c r="J9294" s="53">
        <f t="shared" si="1589"/>
        <v>0.37761137101192943</v>
      </c>
      <c r="K9294" s="53">
        <f t="shared" si="1590"/>
        <v>1.9995598401291379</v>
      </c>
      <c r="L9294" s="53">
        <f t="shared" si="1591"/>
        <v>40.638562736788892</v>
      </c>
      <c r="M9294" s="93">
        <f t="shared" si="1592"/>
        <v>5.4050891689341052</v>
      </c>
      <c r="N9294" s="53">
        <f t="shared" si="1593"/>
        <v>23.529692730824394</v>
      </c>
      <c r="O9294">
        <f t="shared" si="1594"/>
        <v>1.3513779792359752</v>
      </c>
      <c r="P9294" s="53">
        <f t="shared" si="1595"/>
        <v>22.347046378346018</v>
      </c>
      <c r="Q9294" s="53">
        <v>0.2</v>
      </c>
      <c r="R9294" s="53">
        <f t="shared" si="1596"/>
        <v>8.4795638272437355</v>
      </c>
    </row>
    <row r="9295" spans="2:18" ht="15">
      <c r="B9295" s="84">
        <v>39598</v>
      </c>
      <c r="C9295" s="85">
        <v>9</v>
      </c>
      <c r="D9295" s="86">
        <v>19.7</v>
      </c>
      <c r="E9295" s="87">
        <v>13.7</v>
      </c>
      <c r="F9295" s="96">
        <f t="shared" ref="F9295:F9358" si="1598">0.5*(D9295+E9295)</f>
        <v>16.7</v>
      </c>
      <c r="G9295" s="96"/>
      <c r="H9295" s="74">
        <f t="shared" ref="H9295:H9358" si="1599">B9295-DATE(YEAR(B9295),1,0)</f>
        <v>151</v>
      </c>
      <c r="I9295" s="53">
        <f t="shared" si="1597"/>
        <v>0.97241921412735777</v>
      </c>
      <c r="J9295" s="53">
        <f t="shared" ref="J9295:J9358" si="1600">ASIN(0.39785*SIN(4.869+$I$7*H9295+0.03345*SIN(6.224+$I$7*H9295)))</f>
        <v>0.38024766048951475</v>
      </c>
      <c r="K9295" s="53">
        <f t="shared" ref="K9295:K9358" si="1601">ACOS(-TAN(J9295)*TAN($E$7*$I$8))</f>
        <v>2.0030826412720568</v>
      </c>
      <c r="L9295" s="53">
        <f t="shared" ref="L9295:L9358" si="1602">117.5*I9295*((K9295*SIN($E$7*$I$8)*SIN(J9295)+COS($E$7*$I$8)*COS(J9295)*SIN(K9295))/PI())</f>
        <v>40.731594320810181</v>
      </c>
      <c r="M9295" s="93">
        <f t="shared" ref="M9295:M9358" si="1603">0.0023*L9295/2.456*(0.5*(D9295+E9295)+17.8)*SQRT(D9295-E9295)</f>
        <v>3.2234846274674207</v>
      </c>
      <c r="N9295" s="53">
        <f t="shared" ref="N9295:N9358" si="1604">0.17*L9295*SQRT(D9295-E9295)</f>
        <v>16.961175824325114</v>
      </c>
      <c r="O9295">
        <f t="shared" ref="O9295:O9358" si="1605">5336/(F9295+273.15)^2*EXP(21.07-5336/(F9295+273.15))</f>
        <v>0.90844795945984114</v>
      </c>
      <c r="P9295" s="53">
        <f t="shared" ref="P9295:P9358" si="1606">EXP(21.07-5336/(F9295+273.15))</f>
        <v>14.303121974921044</v>
      </c>
      <c r="Q9295" s="53">
        <v>0.2</v>
      </c>
      <c r="R9295" s="53">
        <f t="shared" ref="R9295:R9358" si="1607">(O9295*N9295*0.6+$L$8*6.43*(1+0.536*Q9295)*P9295*(1- G9295/100))/($O$7*(O9295+$L$8))</f>
        <v>6.6530661942540297</v>
      </c>
    </row>
    <row r="9296" spans="2:18" ht="15">
      <c r="B9296" s="84">
        <v>39599</v>
      </c>
      <c r="C9296" s="85">
        <v>12.6</v>
      </c>
      <c r="D9296" s="86">
        <v>24.5</v>
      </c>
      <c r="E9296" s="87">
        <v>13.3</v>
      </c>
      <c r="F9296" s="96">
        <f t="shared" si="1598"/>
        <v>18.899999999999999</v>
      </c>
      <c r="G9296" s="96"/>
      <c r="H9296" s="74">
        <f t="shared" si="1599"/>
        <v>152</v>
      </c>
      <c r="I9296" s="53">
        <f t="shared" si="1597"/>
        <v>0.97209925621142024</v>
      </c>
      <c r="J9296" s="53">
        <f t="shared" si="1600"/>
        <v>0.382773896051676</v>
      </c>
      <c r="K9296" s="53">
        <f t="shared" si="1601"/>
        <v>2.0064707493242668</v>
      </c>
      <c r="L9296" s="53">
        <f t="shared" si="1602"/>
        <v>40.820423967777174</v>
      </c>
      <c r="M9296" s="93">
        <f t="shared" si="1603"/>
        <v>4.6951779852949</v>
      </c>
      <c r="N9296" s="53">
        <f t="shared" si="1604"/>
        <v>23.223915560008614</v>
      </c>
      <c r="O9296">
        <f t="shared" si="1605"/>
        <v>1.0279201748223121</v>
      </c>
      <c r="P9296" s="53">
        <f t="shared" si="1606"/>
        <v>16.43077279328239</v>
      </c>
      <c r="Q9296" s="53">
        <v>0.2</v>
      </c>
      <c r="R9296" s="53">
        <f t="shared" si="1607"/>
        <v>8.1902404946625502</v>
      </c>
    </row>
    <row r="9297" spans="2:18" ht="15">
      <c r="B9297" s="84">
        <v>39600</v>
      </c>
      <c r="C9297" s="85">
        <v>0</v>
      </c>
      <c r="D9297" s="86">
        <v>27.9</v>
      </c>
      <c r="E9297" s="87">
        <v>14.5</v>
      </c>
      <c r="F9297" s="96">
        <f t="shared" si="1598"/>
        <v>21.2</v>
      </c>
      <c r="G9297" s="96"/>
      <c r="H9297" s="74">
        <f t="shared" si="1599"/>
        <v>153</v>
      </c>
      <c r="I9297" s="53">
        <f t="shared" si="1597"/>
        <v>0.97178755457444954</v>
      </c>
      <c r="J9297" s="53">
        <f t="shared" si="1600"/>
        <v>0.38518918414456371</v>
      </c>
      <c r="K9297" s="53">
        <f t="shared" si="1601"/>
        <v>2.009721527521509</v>
      </c>
      <c r="L9297" s="53">
        <f t="shared" si="1602"/>
        <v>40.905029278538173</v>
      </c>
      <c r="M9297" s="93">
        <f t="shared" si="1603"/>
        <v>5.468814438042612</v>
      </c>
      <c r="N9297" s="53">
        <f t="shared" si="1604"/>
        <v>25.455288786750849</v>
      </c>
      <c r="O9297">
        <f t="shared" si="1605"/>
        <v>1.1672069806781429</v>
      </c>
      <c r="P9297" s="53">
        <f t="shared" si="1606"/>
        <v>18.952222031741876</v>
      </c>
      <c r="Q9297" s="53">
        <v>0.2</v>
      </c>
      <c r="R9297" s="53">
        <f t="shared" si="1607"/>
        <v>8.811681929052158</v>
      </c>
    </row>
    <row r="9298" spans="2:18" ht="15">
      <c r="B9298" s="84">
        <v>39601</v>
      </c>
      <c r="C9298" s="85">
        <v>0</v>
      </c>
      <c r="D9298" s="86">
        <v>26.7</v>
      </c>
      <c r="E9298" s="87">
        <v>15.7</v>
      </c>
      <c r="F9298" s="96">
        <f t="shared" si="1598"/>
        <v>21.2</v>
      </c>
      <c r="G9298" s="96"/>
      <c r="H9298" s="74">
        <f t="shared" si="1599"/>
        <v>154</v>
      </c>
      <c r="I9298" s="53">
        <f t="shared" si="1597"/>
        <v>0.97148420145397496</v>
      </c>
      <c r="J9298" s="53">
        <f t="shared" si="1600"/>
        <v>0.38749266774519064</v>
      </c>
      <c r="K9298" s="53">
        <f t="shared" si="1601"/>
        <v>2.0128324040434848</v>
      </c>
      <c r="L9298" s="53">
        <f t="shared" si="1602"/>
        <v>40.985388899033893</v>
      </c>
      <c r="M9298" s="93">
        <f t="shared" si="1603"/>
        <v>4.9646596786567123</v>
      </c>
      <c r="N9298" s="53">
        <f t="shared" si="1604"/>
        <v>23.108636667031778</v>
      </c>
      <c r="O9298">
        <f t="shared" si="1605"/>
        <v>1.1672069806781429</v>
      </c>
      <c r="P9298" s="53">
        <f t="shared" si="1606"/>
        <v>18.952222031741876</v>
      </c>
      <c r="Q9298" s="53">
        <v>0.2</v>
      </c>
      <c r="R9298" s="53">
        <f t="shared" si="1607"/>
        <v>8.2673244700985933</v>
      </c>
    </row>
    <row r="9299" spans="2:18" ht="15">
      <c r="B9299" s="84">
        <v>39602</v>
      </c>
      <c r="C9299" s="85">
        <v>0.6</v>
      </c>
      <c r="D9299" s="86">
        <v>27.3</v>
      </c>
      <c r="E9299" s="87">
        <v>14.9</v>
      </c>
      <c r="F9299" s="96">
        <f t="shared" si="1598"/>
        <v>21.1</v>
      </c>
      <c r="G9299" s="96"/>
      <c r="H9299" s="74">
        <f t="shared" si="1599"/>
        <v>155</v>
      </c>
      <c r="I9299" s="53">
        <f t="shared" si="1597"/>
        <v>0.97118928661706516</v>
      </c>
      <c r="J9299" s="53">
        <f t="shared" si="1600"/>
        <v>0.38968352730391004</v>
      </c>
      <c r="K9299" s="53">
        <f t="shared" si="1601"/>
        <v>2.0158008791117585</v>
      </c>
      <c r="L9299" s="53">
        <f t="shared" si="1602"/>
        <v>41.061482549213466</v>
      </c>
      <c r="M9299" s="93">
        <f t="shared" si="1603"/>
        <v>5.2673787000279582</v>
      </c>
      <c r="N9299" s="53">
        <f t="shared" si="1604"/>
        <v>24.580708112615103</v>
      </c>
      <c r="O9299">
        <f t="shared" si="1605"/>
        <v>1.1608267922038829</v>
      </c>
      <c r="P9299" s="53">
        <f t="shared" si="1606"/>
        <v>18.835820596151294</v>
      </c>
      <c r="Q9299" s="53">
        <v>0.2</v>
      </c>
      <c r="R9299" s="53">
        <f t="shared" si="1607"/>
        <v>8.6043329366614145</v>
      </c>
    </row>
    <row r="9300" spans="2:18" ht="15">
      <c r="B9300" s="84">
        <v>39603</v>
      </c>
      <c r="C9300" s="85">
        <v>1</v>
      </c>
      <c r="D9300" s="86">
        <v>20.9</v>
      </c>
      <c r="E9300" s="87">
        <v>13.7</v>
      </c>
      <c r="F9300" s="96">
        <f t="shared" si="1598"/>
        <v>17.299999999999997</v>
      </c>
      <c r="G9300" s="96"/>
      <c r="H9300" s="74">
        <f t="shared" si="1599"/>
        <v>156</v>
      </c>
      <c r="I9300" s="53">
        <f t="shared" si="1597"/>
        <v>0.97090289733376511</v>
      </c>
      <c r="J9300" s="53">
        <f t="shared" si="1600"/>
        <v>0.39176098166056555</v>
      </c>
      <c r="K9300" s="53">
        <f t="shared" si="1601"/>
        <v>2.0186245320731344</v>
      </c>
      <c r="L9300" s="53">
        <f t="shared" si="1602"/>
        <v>41.133291052089184</v>
      </c>
      <c r="M9300" s="93">
        <f t="shared" si="1603"/>
        <v>3.6279917999803923</v>
      </c>
      <c r="N9300" s="53">
        <f t="shared" si="1604"/>
        <v>18.763274325874075</v>
      </c>
      <c r="O9300">
        <f t="shared" si="1605"/>
        <v>0.93976652436751495</v>
      </c>
      <c r="P9300" s="53">
        <f t="shared" si="1606"/>
        <v>14.857540117108154</v>
      </c>
      <c r="Q9300" s="53">
        <v>0.2</v>
      </c>
      <c r="R9300" s="53">
        <f t="shared" si="1607"/>
        <v>7.0922099860032883</v>
      </c>
    </row>
    <row r="9301" spans="2:18" ht="15">
      <c r="B9301" s="84">
        <v>39604</v>
      </c>
      <c r="C9301" s="85">
        <v>11</v>
      </c>
      <c r="D9301" s="86">
        <v>18.100000000000001</v>
      </c>
      <c r="E9301" s="87">
        <v>13.3</v>
      </c>
      <c r="F9301" s="96">
        <f t="shared" si="1598"/>
        <v>15.700000000000001</v>
      </c>
      <c r="G9301" s="96"/>
      <c r="H9301" s="74">
        <f t="shared" si="1599"/>
        <v>157</v>
      </c>
      <c r="I9301" s="53">
        <f t="shared" si="1597"/>
        <v>0.97062511835127152</v>
      </c>
      <c r="J9301" s="53">
        <f t="shared" si="1600"/>
        <v>0.39372428893118894</v>
      </c>
      <c r="K9301" s="53">
        <f t="shared" si="1601"/>
        <v>2.0213010284316693</v>
      </c>
      <c r="L9301" s="53">
        <f t="shared" si="1602"/>
        <v>41.20079636272002</v>
      </c>
      <c r="M9301" s="93">
        <f t="shared" si="1603"/>
        <v>2.8318517231526399</v>
      </c>
      <c r="N9301" s="53">
        <f t="shared" si="1604"/>
        <v>15.345291777426221</v>
      </c>
      <c r="O9301">
        <f t="shared" si="1605"/>
        <v>0.85826748663776053</v>
      </c>
      <c r="P9301" s="53">
        <f t="shared" si="1606"/>
        <v>13.419971190292229</v>
      </c>
      <c r="Q9301" s="53">
        <v>0.2</v>
      </c>
      <c r="R9301" s="53">
        <f t="shared" si="1607"/>
        <v>6.2402749307892229</v>
      </c>
    </row>
    <row r="9302" spans="2:18" ht="15">
      <c r="B9302" s="84">
        <v>39605</v>
      </c>
      <c r="C9302" s="85">
        <v>7.4</v>
      </c>
      <c r="D9302" s="86">
        <v>22.1</v>
      </c>
      <c r="E9302" s="87">
        <v>13.3</v>
      </c>
      <c r="F9302" s="96">
        <f t="shared" si="1598"/>
        <v>17.700000000000003</v>
      </c>
      <c r="G9302" s="96"/>
      <c r="H9302" s="74">
        <f t="shared" si="1599"/>
        <v>158</v>
      </c>
      <c r="I9302" s="53">
        <f t="shared" si="1597"/>
        <v>0.97035603186885411</v>
      </c>
      <c r="J9302" s="53">
        <f t="shared" si="1600"/>
        <v>0.39557274736216064</v>
      </c>
      <c r="K9302" s="53">
        <f t="shared" si="1601"/>
        <v>2.0238281267911979</v>
      </c>
      <c r="L9302" s="53">
        <f t="shared" si="1602"/>
        <v>41.26398159690806</v>
      </c>
      <c r="M9302" s="93">
        <f t="shared" si="1603"/>
        <v>4.0694928875833893</v>
      </c>
      <c r="N9302" s="53">
        <f t="shared" si="1604"/>
        <v>20.809487696556236</v>
      </c>
      <c r="O9302">
        <f t="shared" si="1605"/>
        <v>0.9611639025506038</v>
      </c>
      <c r="P9302" s="53">
        <f t="shared" si="1606"/>
        <v>15.237712228145202</v>
      </c>
      <c r="Q9302" s="53">
        <v>0.2</v>
      </c>
      <c r="R9302" s="53">
        <f t="shared" si="1607"/>
        <v>7.5795115940613629</v>
      </c>
    </row>
    <row r="9303" spans="2:18" ht="15">
      <c r="B9303" s="84">
        <v>39606</v>
      </c>
      <c r="C9303" s="85">
        <v>11.2</v>
      </c>
      <c r="D9303" s="86">
        <v>24.1</v>
      </c>
      <c r="E9303" s="87">
        <v>13.3</v>
      </c>
      <c r="F9303" s="96">
        <f t="shared" si="1598"/>
        <v>18.700000000000003</v>
      </c>
      <c r="G9303" s="96"/>
      <c r="H9303" s="74">
        <f t="shared" si="1599"/>
        <v>159</v>
      </c>
      <c r="I9303" s="53">
        <f t="shared" si="1597"/>
        <v>0.9700957175135323</v>
      </c>
      <c r="J9303" s="53">
        <f t="shared" si="1600"/>
        <v>0.39730569614880368</v>
      </c>
      <c r="K9303" s="53">
        <f t="shared" si="1601"/>
        <v>2.0262036856692989</v>
      </c>
      <c r="L9303" s="53">
        <f t="shared" si="1602"/>
        <v>41.322831059388477</v>
      </c>
      <c r="M9303" s="93">
        <f t="shared" si="1603"/>
        <v>4.6418840018047778</v>
      </c>
      <c r="N9303" s="53">
        <f t="shared" si="1604"/>
        <v>23.086115645426215</v>
      </c>
      <c r="O9303">
        <f t="shared" si="1605"/>
        <v>1.0165219038263003</v>
      </c>
      <c r="P9303" s="53">
        <f t="shared" si="1606"/>
        <v>16.226330427438775</v>
      </c>
      <c r="Q9303" s="53">
        <v>0.2</v>
      </c>
      <c r="R9303" s="53">
        <f t="shared" si="1607"/>
        <v>8.1491741025068318</v>
      </c>
    </row>
    <row r="9304" spans="2:18" ht="15">
      <c r="B9304" s="84">
        <v>39607</v>
      </c>
      <c r="C9304" s="85">
        <v>4.2</v>
      </c>
      <c r="D9304" s="86">
        <v>25.5</v>
      </c>
      <c r="E9304" s="87">
        <v>13.5</v>
      </c>
      <c r="F9304" s="96">
        <f t="shared" si="1598"/>
        <v>19.5</v>
      </c>
      <c r="G9304" s="96"/>
      <c r="H9304" s="74">
        <f t="shared" si="1599"/>
        <v>160</v>
      </c>
      <c r="I9304" s="53">
        <f t="shared" si="1597"/>
        <v>0.96984425231651183</v>
      </c>
      <c r="J9304" s="53">
        <f t="shared" si="1600"/>
        <v>0.39892251621546049</v>
      </c>
      <c r="K9304" s="53">
        <f t="shared" si="1601"/>
        <v>2.028425670142993</v>
      </c>
      <c r="L9304" s="53">
        <f t="shared" si="1602"/>
        <v>41.377330271291243</v>
      </c>
      <c r="M9304" s="93">
        <f t="shared" si="1603"/>
        <v>5.0068132660732365</v>
      </c>
      <c r="N9304" s="53">
        <f t="shared" si="1604"/>
        <v>24.36699702588761</v>
      </c>
      <c r="O9304">
        <f t="shared" si="1605"/>
        <v>1.0627844323448907</v>
      </c>
      <c r="P9304" s="53">
        <f t="shared" si="1606"/>
        <v>17.057933627510408</v>
      </c>
      <c r="Q9304" s="53">
        <v>0.2</v>
      </c>
      <c r="R9304" s="53">
        <f t="shared" si="1607"/>
        <v>8.4817639786331238</v>
      </c>
    </row>
    <row r="9305" spans="2:18" ht="15">
      <c r="B9305" s="84">
        <v>39608</v>
      </c>
      <c r="C9305" s="85">
        <v>0.2</v>
      </c>
      <c r="D9305" s="86">
        <v>26.9</v>
      </c>
      <c r="E9305" s="87">
        <v>13.7</v>
      </c>
      <c r="F9305" s="96">
        <f t="shared" si="1598"/>
        <v>20.299999999999997</v>
      </c>
      <c r="G9305" s="96"/>
      <c r="H9305" s="74">
        <f t="shared" si="1599"/>
        <v>161</v>
      </c>
      <c r="I9305" s="53">
        <f t="shared" si="1597"/>
        <v>0.96960171069039036</v>
      </c>
      <c r="J9305" s="53">
        <f t="shared" si="1600"/>
        <v>0.40042263095419273</v>
      </c>
      <c r="K9305" s="53">
        <f t="shared" si="1601"/>
        <v>2.0304921582861954</v>
      </c>
      <c r="L9305" s="53">
        <f t="shared" si="1602"/>
        <v>41.427465996652963</v>
      </c>
      <c r="M9305" s="93">
        <f t="shared" si="1603"/>
        <v>5.3703152970236703</v>
      </c>
      <c r="N9305" s="53">
        <f t="shared" si="1604"/>
        <v>25.587287947202142</v>
      </c>
      <c r="O9305">
        <f t="shared" si="1605"/>
        <v>1.1108662394980329</v>
      </c>
      <c r="P9305" s="53">
        <f t="shared" si="1606"/>
        <v>17.9272706470082</v>
      </c>
      <c r="Q9305" s="53">
        <v>0.2</v>
      </c>
      <c r="R9305" s="53">
        <f t="shared" si="1607"/>
        <v>8.80099400358203</v>
      </c>
    </row>
    <row r="9306" spans="2:18" ht="15">
      <c r="B9306" s="84">
        <v>39609</v>
      </c>
      <c r="C9306" s="85">
        <v>0</v>
      </c>
      <c r="D9306" s="86">
        <v>27.1</v>
      </c>
      <c r="E9306" s="87">
        <v>15.5</v>
      </c>
      <c r="F9306" s="96">
        <f t="shared" si="1598"/>
        <v>21.3</v>
      </c>
      <c r="G9306" s="96"/>
      <c r="H9306" s="74">
        <f t="shared" si="1599"/>
        <v>162</v>
      </c>
      <c r="I9306" s="53">
        <f t="shared" si="1597"/>
        <v>0.96936816440713691</v>
      </c>
      <c r="J9306" s="53">
        <f t="shared" si="1600"/>
        <v>0.40180550691935146</v>
      </c>
      <c r="K9306" s="53">
        <f t="shared" si="1601"/>
        <v>2.0324013473590288</v>
      </c>
      <c r="L9306" s="53">
        <f t="shared" si="1602"/>
        <v>41.473226267759372</v>
      </c>
      <c r="M9306" s="93">
        <f t="shared" si="1603"/>
        <v>5.1721730459599131</v>
      </c>
      <c r="N9306" s="53">
        <f t="shared" si="1604"/>
        <v>24.012962194475516</v>
      </c>
      <c r="O9306">
        <f t="shared" si="1605"/>
        <v>1.1736175960166675</v>
      </c>
      <c r="P9306" s="53">
        <f t="shared" si="1606"/>
        <v>19.069263006515342</v>
      </c>
      <c r="Q9306" s="53">
        <v>0.2</v>
      </c>
      <c r="R9306" s="53">
        <f t="shared" si="1607"/>
        <v>8.481523268323123</v>
      </c>
    </row>
    <row r="9307" spans="2:18" ht="15">
      <c r="B9307" s="84">
        <v>39610</v>
      </c>
      <c r="C9307" s="85">
        <v>0</v>
      </c>
      <c r="D9307" s="86">
        <v>24.9</v>
      </c>
      <c r="E9307" s="87">
        <v>13.5</v>
      </c>
      <c r="F9307" s="96">
        <f t="shared" si="1598"/>
        <v>19.2</v>
      </c>
      <c r="G9307" s="96"/>
      <c r="H9307" s="74">
        <f t="shared" si="1599"/>
        <v>163</v>
      </c>
      <c r="I9307" s="53">
        <f t="shared" si="1597"/>
        <v>0.96914368257685435</v>
      </c>
      <c r="J9307" s="53">
        <f t="shared" si="1600"/>
        <v>0.40307065447539192</v>
      </c>
      <c r="K9307" s="53">
        <f t="shared" si="1601"/>
        <v>2.0341515597096045</v>
      </c>
      <c r="L9307" s="53">
        <f t="shared" si="1602"/>
        <v>41.514600409103238</v>
      </c>
      <c r="M9307" s="93">
        <f t="shared" si="1603"/>
        <v>4.8568477019209668</v>
      </c>
      <c r="N9307" s="53">
        <f t="shared" si="1604"/>
        <v>23.828802027098028</v>
      </c>
      <c r="O9307">
        <f t="shared" si="1605"/>
        <v>1.0452259340204932</v>
      </c>
      <c r="P9307" s="53">
        <f t="shared" si="1606"/>
        <v>16.741738429425414</v>
      </c>
      <c r="Q9307" s="53">
        <v>0.2</v>
      </c>
      <c r="R9307" s="53">
        <f t="shared" si="1607"/>
        <v>8.3436215262251245</v>
      </c>
    </row>
    <row r="9308" spans="2:18" ht="15">
      <c r="B9308" s="84">
        <v>39611</v>
      </c>
      <c r="C9308" s="85">
        <v>2.4</v>
      </c>
      <c r="D9308" s="86">
        <v>22.1</v>
      </c>
      <c r="E9308" s="87">
        <v>12.7</v>
      </c>
      <c r="F9308" s="96">
        <f t="shared" si="1598"/>
        <v>17.399999999999999</v>
      </c>
      <c r="G9308" s="96"/>
      <c r="H9308" s="74">
        <f t="shared" si="1599"/>
        <v>164</v>
      </c>
      <c r="I9308" s="53">
        <f t="shared" si="1597"/>
        <v>0.96892833162732761</v>
      </c>
      <c r="J9308" s="53">
        <f t="shared" si="1600"/>
        <v>0.40421762839545172</v>
      </c>
      <c r="K9308" s="53">
        <f t="shared" si="1601"/>
        <v>2.0357412483497721</v>
      </c>
      <c r="L9308" s="53">
        <f t="shared" si="1602"/>
        <v>41.551579059748867</v>
      </c>
      <c r="M9308" s="93">
        <f t="shared" si="1603"/>
        <v>4.1994614267223991</v>
      </c>
      <c r="N9308" s="53">
        <f t="shared" si="1604"/>
        <v>21.657103938798617</v>
      </c>
      <c r="O9308">
        <f t="shared" si="1605"/>
        <v>0.94507661986220348</v>
      </c>
      <c r="P9308" s="53">
        <f t="shared" si="1606"/>
        <v>14.951782057313501</v>
      </c>
      <c r="Q9308" s="53">
        <v>0.2</v>
      </c>
      <c r="R9308" s="53">
        <f t="shared" si="1607"/>
        <v>7.7597771695859175</v>
      </c>
    </row>
    <row r="9309" spans="2:18" ht="15">
      <c r="B9309" s="84">
        <v>39612</v>
      </c>
      <c r="C9309" s="85">
        <v>20.8</v>
      </c>
      <c r="D9309" s="86">
        <v>23.3</v>
      </c>
      <c r="E9309" s="87">
        <v>12.5</v>
      </c>
      <c r="F9309" s="96">
        <f t="shared" si="1598"/>
        <v>17.899999999999999</v>
      </c>
      <c r="G9309" s="96"/>
      <c r="H9309" s="74">
        <f t="shared" si="1599"/>
        <v>165</v>
      </c>
      <c r="I9309" s="53">
        <f t="shared" si="1597"/>
        <v>0.96872217528436744</v>
      </c>
      <c r="J9309" s="53">
        <f t="shared" si="1600"/>
        <v>0.4052460284083601</v>
      </c>
      <c r="K9309" s="53">
        <f t="shared" si="1601"/>
        <v>2.0371690021676367</v>
      </c>
      <c r="L9309" s="53">
        <f t="shared" si="1602"/>
        <v>41.584154193902762</v>
      </c>
      <c r="M9309" s="93">
        <f t="shared" si="1603"/>
        <v>4.5688556805463696</v>
      </c>
      <c r="N9309" s="53">
        <f t="shared" si="1604"/>
        <v>23.232110872509075</v>
      </c>
      <c r="O9309">
        <f t="shared" si="1605"/>
        <v>0.97202066659315045</v>
      </c>
      <c r="P9309" s="53">
        <f t="shared" si="1606"/>
        <v>15.431028916646193</v>
      </c>
      <c r="Q9309" s="53">
        <v>0.2</v>
      </c>
      <c r="R9309" s="53">
        <f t="shared" si="1607"/>
        <v>8.1448312048754019</v>
      </c>
    </row>
    <row r="9310" spans="2:18" ht="15">
      <c r="B9310" s="84">
        <v>39613</v>
      </c>
      <c r="C9310" s="85">
        <v>0</v>
      </c>
      <c r="D9310" s="86">
        <v>20.100000000000001</v>
      </c>
      <c r="E9310" s="87">
        <v>11.7</v>
      </c>
      <c r="F9310" s="96">
        <f t="shared" si="1598"/>
        <v>15.9</v>
      </c>
      <c r="G9310" s="96"/>
      <c r="H9310" s="74">
        <f t="shared" si="1599"/>
        <v>166</v>
      </c>
      <c r="I9310" s="53">
        <f t="shared" si="1597"/>
        <v>0.96852527455295245</v>
      </c>
      <c r="J9310" s="53">
        <f t="shared" si="1600"/>
        <v>0.40615549969192977</v>
      </c>
      <c r="K9310" s="53">
        <f t="shared" si="1601"/>
        <v>2.0384335507413596</v>
      </c>
      <c r="L9310" s="53">
        <f t="shared" si="1602"/>
        <v>41.612319139501366</v>
      </c>
      <c r="M9310" s="93">
        <f t="shared" si="1603"/>
        <v>3.8061941553551373</v>
      </c>
      <c r="N9310" s="53">
        <f t="shared" si="1604"/>
        <v>20.50267299372825</v>
      </c>
      <c r="O9310">
        <f t="shared" si="1605"/>
        <v>0.86810574482794434</v>
      </c>
      <c r="P9310" s="53">
        <f t="shared" si="1606"/>
        <v>13.592606885319453</v>
      </c>
      <c r="Q9310" s="53">
        <v>0.2</v>
      </c>
      <c r="R9310" s="53">
        <f t="shared" si="1607"/>
        <v>7.4240688135240056</v>
      </c>
    </row>
    <row r="9311" spans="2:18" ht="15">
      <c r="B9311" s="84">
        <v>39614</v>
      </c>
      <c r="C9311" s="85">
        <v>0</v>
      </c>
      <c r="D9311" s="86">
        <v>18.3</v>
      </c>
      <c r="E9311" s="87">
        <v>9.3000000000000007</v>
      </c>
      <c r="F9311" s="96">
        <f t="shared" si="1598"/>
        <v>13.8</v>
      </c>
      <c r="G9311" s="96"/>
      <c r="H9311" s="74">
        <f t="shared" si="1599"/>
        <v>167</v>
      </c>
      <c r="I9311" s="53">
        <f t="shared" si="1597"/>
        <v>0.96833768769917694</v>
      </c>
      <c r="J9311" s="53">
        <f t="shared" si="1600"/>
        <v>0.40694573331055683</v>
      </c>
      <c r="K9311" s="53">
        <f t="shared" si="1601"/>
        <v>2.0395337687208768</v>
      </c>
      <c r="L9311" s="53">
        <f t="shared" si="1602"/>
        <v>41.636068594638665</v>
      </c>
      <c r="M9311" s="93">
        <f t="shared" si="1603"/>
        <v>3.6963877835403154</v>
      </c>
      <c r="N9311" s="53">
        <f t="shared" si="1604"/>
        <v>21.23439498326572</v>
      </c>
      <c r="O9311">
        <f t="shared" si="1605"/>
        <v>0.76954294110900867</v>
      </c>
      <c r="P9311" s="53">
        <f t="shared" si="1606"/>
        <v>11.874887285917438</v>
      </c>
      <c r="Q9311" s="53">
        <v>0.2</v>
      </c>
      <c r="R9311" s="53">
        <f t="shared" si="1607"/>
        <v>7.4841087896308025</v>
      </c>
    </row>
    <row r="9312" spans="2:18" ht="15">
      <c r="B9312" s="84">
        <v>39615</v>
      </c>
      <c r="C9312" s="85">
        <v>0.6</v>
      </c>
      <c r="D9312" s="86">
        <v>15.7</v>
      </c>
      <c r="E9312" s="87">
        <v>11.8</v>
      </c>
      <c r="F9312" s="96">
        <f t="shared" si="1598"/>
        <v>13.75</v>
      </c>
      <c r="G9312" s="96"/>
      <c r="H9312" s="74">
        <f t="shared" si="1599"/>
        <v>168</v>
      </c>
      <c r="I9312" s="53">
        <f t="shared" si="1597"/>
        <v>0.96815947023300886</v>
      </c>
      <c r="J9312" s="53">
        <f t="shared" si="1600"/>
        <v>0.40761646659536283</v>
      </c>
      <c r="K9312" s="53">
        <f t="shared" si="1601"/>
        <v>2.0404686797466649</v>
      </c>
      <c r="L9312" s="53">
        <f t="shared" si="1602"/>
        <v>41.655398641672008</v>
      </c>
      <c r="M9312" s="93">
        <f t="shared" si="1603"/>
        <v>2.4305381134081578</v>
      </c>
      <c r="N9312" s="53">
        <f t="shared" si="1604"/>
        <v>13.984679571558939</v>
      </c>
      <c r="O9312">
        <f t="shared" si="1605"/>
        <v>0.76732044369899988</v>
      </c>
      <c r="P9312" s="53">
        <f t="shared" si="1606"/>
        <v>11.836465724658737</v>
      </c>
      <c r="Q9312" s="53">
        <v>0.2</v>
      </c>
      <c r="R9312" s="53">
        <f t="shared" si="1607"/>
        <v>5.8447730045406532</v>
      </c>
    </row>
    <row r="9313" spans="2:18" ht="15">
      <c r="B9313" s="84">
        <v>39616</v>
      </c>
      <c r="C9313" s="85">
        <v>6.4</v>
      </c>
      <c r="D9313" s="86">
        <v>19.8</v>
      </c>
      <c r="E9313" s="87">
        <v>12.6</v>
      </c>
      <c r="F9313" s="96">
        <f t="shared" si="1598"/>
        <v>16.2</v>
      </c>
      <c r="G9313" s="96"/>
      <c r="H9313" s="74">
        <f t="shared" si="1599"/>
        <v>169</v>
      </c>
      <c r="I9313" s="53">
        <f t="shared" si="1597"/>
        <v>0.96799067489186363</v>
      </c>
      <c r="J9313" s="53">
        <f t="shared" si="1600"/>
        <v>0.40816748346531739</v>
      </c>
      <c r="K9313" s="53">
        <f t="shared" si="1601"/>
        <v>2.041237459877554</v>
      </c>
      <c r="L9313" s="53">
        <f t="shared" si="1602"/>
        <v>41.670306758860512</v>
      </c>
      <c r="M9313" s="93">
        <f t="shared" si="1603"/>
        <v>3.5601749194229013</v>
      </c>
      <c r="N9313" s="53">
        <f t="shared" si="1604"/>
        <v>19.008238265440532</v>
      </c>
      <c r="O9313">
        <f t="shared" si="1605"/>
        <v>0.88304731717257212</v>
      </c>
      <c r="P9313" s="53">
        <f t="shared" si="1606"/>
        <v>13.855274292190918</v>
      </c>
      <c r="Q9313" s="53">
        <v>0.2</v>
      </c>
      <c r="R9313" s="53">
        <f t="shared" si="1607"/>
        <v>7.0976816761515193</v>
      </c>
    </row>
    <row r="9314" spans="2:18" ht="15">
      <c r="B9314" s="84">
        <v>39617</v>
      </c>
      <c r="C9314" s="85">
        <v>2.6</v>
      </c>
      <c r="D9314" s="86">
        <v>26.4</v>
      </c>
      <c r="E9314" s="87">
        <v>14.4</v>
      </c>
      <c r="F9314" s="96">
        <f t="shared" si="1598"/>
        <v>20.399999999999999</v>
      </c>
      <c r="G9314" s="96"/>
      <c r="H9314" s="74">
        <f t="shared" si="1599"/>
        <v>170</v>
      </c>
      <c r="I9314" s="53">
        <f t="shared" si="1597"/>
        <v>0.96783135162499845</v>
      </c>
      <c r="J9314" s="53">
        <f t="shared" si="1600"/>
        <v>0.40859861468800307</v>
      </c>
      <c r="K9314" s="53">
        <f t="shared" si="1601"/>
        <v>2.0418394405028018</v>
      </c>
      <c r="L9314" s="53">
        <f t="shared" si="1602"/>
        <v>41.68079182940884</v>
      </c>
      <c r="M9314" s="93">
        <f t="shared" si="1603"/>
        <v>5.1652270929675712</v>
      </c>
      <c r="N9314" s="53">
        <f t="shared" si="1604"/>
        <v>24.545704710400866</v>
      </c>
      <c r="O9314">
        <f t="shared" si="1605"/>
        <v>1.1170073288657747</v>
      </c>
      <c r="P9314" s="53">
        <f t="shared" si="1606"/>
        <v>18.03866408032389</v>
      </c>
      <c r="Q9314" s="53">
        <v>0.2</v>
      </c>
      <c r="R9314" s="53">
        <f t="shared" si="1607"/>
        <v>8.5645894239391644</v>
      </c>
    </row>
    <row r="9315" spans="2:18" ht="15">
      <c r="B9315" s="84">
        <v>39618</v>
      </c>
      <c r="C9315" s="85">
        <v>0</v>
      </c>
      <c r="D9315" s="86">
        <v>27.7</v>
      </c>
      <c r="E9315" s="87">
        <v>14.7</v>
      </c>
      <c r="F9315" s="96">
        <f t="shared" si="1598"/>
        <v>21.2</v>
      </c>
      <c r="G9315" s="96"/>
      <c r="H9315" s="74">
        <f t="shared" si="1599"/>
        <v>171</v>
      </c>
      <c r="I9315" s="53">
        <f t="shared" si="1597"/>
        <v>0.96768154757873115</v>
      </c>
      <c r="J9315" s="53">
        <f t="shared" si="1600"/>
        <v>0.4089097380789154</v>
      </c>
      <c r="K9315" s="53">
        <f t="shared" si="1601"/>
        <v>2.0422741107171487</v>
      </c>
      <c r="L9315" s="53">
        <f t="shared" si="1602"/>
        <v>41.686854147808901</v>
      </c>
      <c r="M9315" s="93">
        <f t="shared" si="1603"/>
        <v>5.4895264193002511</v>
      </c>
      <c r="N9315" s="53">
        <f t="shared" si="1604"/>
        <v>25.551695324261328</v>
      </c>
      <c r="O9315">
        <f t="shared" si="1605"/>
        <v>1.1672069806781429</v>
      </c>
      <c r="P9315" s="53">
        <f t="shared" si="1606"/>
        <v>18.952222031741876</v>
      </c>
      <c r="Q9315" s="53">
        <v>0.2</v>
      </c>
      <c r="R9315" s="53">
        <f t="shared" si="1607"/>
        <v>8.8340455411720491</v>
      </c>
    </row>
    <row r="9316" spans="2:18" ht="15">
      <c r="B9316" s="84">
        <v>39619</v>
      </c>
      <c r="C9316" s="85">
        <v>0</v>
      </c>
      <c r="D9316" s="86">
        <v>29.7</v>
      </c>
      <c r="E9316" s="87">
        <v>16.5</v>
      </c>
      <c r="F9316" s="96">
        <f t="shared" si="1598"/>
        <v>23.1</v>
      </c>
      <c r="G9316" s="96"/>
      <c r="H9316" s="74">
        <f t="shared" si="1599"/>
        <v>172</v>
      </c>
      <c r="I9316" s="53">
        <f t="shared" si="1597"/>
        <v>0.96754130708248931</v>
      </c>
      <c r="J9316" s="53">
        <f t="shared" si="1600"/>
        <v>0.40910077863842559</v>
      </c>
      <c r="K9316" s="53">
        <f t="shared" si="1601"/>
        <v>2.0425411191413518</v>
      </c>
      <c r="L9316" s="53">
        <f t="shared" si="1602"/>
        <v>41.688495423392943</v>
      </c>
      <c r="M9316" s="93">
        <f t="shared" si="1603"/>
        <v>5.8013086019292981</v>
      </c>
      <c r="N9316" s="53">
        <f t="shared" si="1604"/>
        <v>25.748510337807172</v>
      </c>
      <c r="O9316">
        <f t="shared" si="1605"/>
        <v>1.2943515766033009</v>
      </c>
      <c r="P9316" s="53">
        <f t="shared" si="1606"/>
        <v>21.288896676534041</v>
      </c>
      <c r="Q9316" s="53">
        <v>0.2</v>
      </c>
      <c r="R9316" s="53">
        <f t="shared" si="1607"/>
        <v>8.9638229134105032</v>
      </c>
    </row>
    <row r="9317" spans="2:18" ht="15">
      <c r="B9317" s="84">
        <v>39620</v>
      </c>
      <c r="C9317" s="85">
        <v>0</v>
      </c>
      <c r="D9317" s="86">
        <v>31</v>
      </c>
      <c r="E9317" s="87">
        <v>18.3</v>
      </c>
      <c r="F9317" s="96">
        <f t="shared" si="1598"/>
        <v>24.65</v>
      </c>
      <c r="G9317" s="96"/>
      <c r="H9317" s="74">
        <f t="shared" si="1599"/>
        <v>173</v>
      </c>
      <c r="I9317" s="53">
        <f t="shared" si="1597"/>
        <v>0.96741067163569183</v>
      </c>
      <c r="J9317" s="53">
        <f t="shared" si="1600"/>
        <v>0.40917170862578206</v>
      </c>
      <c r="K9317" s="53">
        <f t="shared" si="1601"/>
        <v>2.0426402751747079</v>
      </c>
      <c r="L9317" s="53">
        <f t="shared" si="1602"/>
        <v>41.685718781033387</v>
      </c>
      <c r="M9317" s="93">
        <f t="shared" si="1603"/>
        <v>5.9056312096183854</v>
      </c>
      <c r="N9317" s="53">
        <f t="shared" si="1604"/>
        <v>25.254459390995734</v>
      </c>
      <c r="O9317">
        <f t="shared" si="1605"/>
        <v>1.4068054998870074</v>
      </c>
      <c r="P9317" s="53">
        <f t="shared" si="1606"/>
        <v>23.3812445031108</v>
      </c>
      <c r="Q9317" s="53">
        <v>0.2</v>
      </c>
      <c r="R9317" s="53">
        <f t="shared" si="1607"/>
        <v>8.9137625897530288</v>
      </c>
    </row>
    <row r="9318" spans="2:18" ht="15">
      <c r="B9318" s="84">
        <v>39621</v>
      </c>
      <c r="C9318" s="85">
        <v>0</v>
      </c>
      <c r="D9318" s="86">
        <v>32.1</v>
      </c>
      <c r="E9318" s="87">
        <v>20.2</v>
      </c>
      <c r="F9318" s="96">
        <f t="shared" si="1598"/>
        <v>26.15</v>
      </c>
      <c r="G9318" s="96"/>
      <c r="H9318" s="74">
        <f t="shared" si="1599"/>
        <v>174</v>
      </c>
      <c r="I9318" s="53">
        <f t="shared" si="1597"/>
        <v>0.96728967989546932</v>
      </c>
      <c r="J9318" s="53">
        <f t="shared" si="1600"/>
        <v>0.40912254756976801</v>
      </c>
      <c r="K9318" s="53">
        <f t="shared" si="1601"/>
        <v>2.0425715496702246</v>
      </c>
      <c r="L9318" s="53">
        <f t="shared" si="1602"/>
        <v>41.678528758947735</v>
      </c>
      <c r="M9318" s="93">
        <f t="shared" si="1603"/>
        <v>5.9175810335238044</v>
      </c>
      <c r="N9318" s="53">
        <f t="shared" si="1604"/>
        <v>24.441889826550511</v>
      </c>
      <c r="O9318">
        <f t="shared" si="1605"/>
        <v>1.5235951981740774</v>
      </c>
      <c r="P9318" s="53">
        <f t="shared" si="1606"/>
        <v>25.578036809235552</v>
      </c>
      <c r="Q9318" s="53">
        <v>0.2</v>
      </c>
      <c r="R9318" s="53">
        <f t="shared" si="1607"/>
        <v>8.7836329058923841</v>
      </c>
    </row>
    <row r="9319" spans="2:18" ht="15">
      <c r="B9319" s="84">
        <v>39622</v>
      </c>
      <c r="C9319" s="85">
        <v>0</v>
      </c>
      <c r="D9319" s="86">
        <v>32.5</v>
      </c>
      <c r="E9319" s="87">
        <v>19.3</v>
      </c>
      <c r="F9319" s="96">
        <f t="shared" si="1598"/>
        <v>25.9</v>
      </c>
      <c r="G9319" s="96"/>
      <c r="H9319" s="74">
        <f t="shared" si="1599"/>
        <v>175</v>
      </c>
      <c r="I9319" s="53">
        <f t="shared" si="1597"/>
        <v>0.96717836766522414</v>
      </c>
      <c r="J9319" s="53">
        <f t="shared" si="1600"/>
        <v>0.4089533622158914</v>
      </c>
      <c r="K9319" s="53">
        <f t="shared" si="1601"/>
        <v>2.0423350750274194</v>
      </c>
      <c r="L9319" s="53">
        <f t="shared" si="1602"/>
        <v>41.666931303590367</v>
      </c>
      <c r="M9319" s="93">
        <f t="shared" si="1603"/>
        <v>6.1952579365788347</v>
      </c>
      <c r="N9319" s="53">
        <f t="shared" si="1604"/>
        <v>25.735191460356134</v>
      </c>
      <c r="O9319">
        <f t="shared" si="1605"/>
        <v>1.503566544447227</v>
      </c>
      <c r="P9319" s="53">
        <f t="shared" si="1606"/>
        <v>25.199646371574556</v>
      </c>
      <c r="Q9319" s="53">
        <v>0.2</v>
      </c>
      <c r="R9319" s="53">
        <f t="shared" si="1607"/>
        <v>9.0773611884205998</v>
      </c>
    </row>
    <row r="9320" spans="2:18" ht="15">
      <c r="B9320" s="84">
        <v>39623</v>
      </c>
      <c r="C9320" s="85">
        <v>0</v>
      </c>
      <c r="D9320" s="86">
        <v>32.1</v>
      </c>
      <c r="E9320" s="87">
        <v>18.100000000000001</v>
      </c>
      <c r="F9320" s="96">
        <f t="shared" si="1598"/>
        <v>25.1</v>
      </c>
      <c r="G9320" s="96"/>
      <c r="H9320" s="74">
        <f t="shared" si="1599"/>
        <v>176</v>
      </c>
      <c r="I9320" s="53">
        <f t="shared" si="1597"/>
        <v>0.96707676788403607</v>
      </c>
      <c r="J9320" s="53">
        <f t="shared" si="1600"/>
        <v>0.40866426641022918</v>
      </c>
      <c r="K9320" s="53">
        <f t="shared" si="1601"/>
        <v>2.0419311447020565</v>
      </c>
      <c r="L9320" s="53">
        <f t="shared" si="1602"/>
        <v>41.650933761636104</v>
      </c>
      <c r="M9320" s="93">
        <f t="shared" si="1603"/>
        <v>6.2610262665467005</v>
      </c>
      <c r="N9320" s="53">
        <f t="shared" si="1604"/>
        <v>26.493399075793839</v>
      </c>
      <c r="O9320">
        <f t="shared" si="1605"/>
        <v>1.4409987526309282</v>
      </c>
      <c r="P9320" s="53">
        <f t="shared" si="1606"/>
        <v>24.021973782833768</v>
      </c>
      <c r="Q9320" s="53">
        <v>0.2</v>
      </c>
      <c r="R9320" s="53">
        <f t="shared" si="1607"/>
        <v>9.222519427001588</v>
      </c>
    </row>
    <row r="9321" spans="2:18" ht="15">
      <c r="B9321" s="84">
        <v>39624</v>
      </c>
      <c r="C9321" s="85">
        <v>8.4</v>
      </c>
      <c r="D9321" s="86">
        <v>32.5</v>
      </c>
      <c r="E9321" s="87">
        <v>18.3</v>
      </c>
      <c r="F9321" s="96">
        <f t="shared" si="1598"/>
        <v>25.4</v>
      </c>
      <c r="G9321" s="96"/>
      <c r="H9321" s="74">
        <f t="shared" si="1599"/>
        <v>177</v>
      </c>
      <c r="I9321" s="53">
        <f t="shared" si="1597"/>
        <v>0.96698491061691505</v>
      </c>
      <c r="J9321" s="53">
        <f t="shared" si="1600"/>
        <v>0.40825542092030154</v>
      </c>
      <c r="K9321" s="53">
        <f t="shared" si="1601"/>
        <v>2.0413602121365115</v>
      </c>
      <c r="L9321" s="53">
        <f t="shared" si="1602"/>
        <v>41.630544869084666</v>
      </c>
      <c r="M9321" s="93">
        <f t="shared" si="1603"/>
        <v>6.3465760370639765</v>
      </c>
      <c r="N9321" s="53">
        <f t="shared" si="1604"/>
        <v>26.668905263636791</v>
      </c>
      <c r="O9321">
        <f t="shared" si="1605"/>
        <v>1.464192142310325</v>
      </c>
      <c r="P9321" s="53">
        <f t="shared" si="1606"/>
        <v>24.457744398069426</v>
      </c>
      <c r="Q9321" s="53">
        <v>0.2</v>
      </c>
      <c r="R9321" s="53">
        <f t="shared" si="1607"/>
        <v>9.2760574304223802</v>
      </c>
    </row>
    <row r="9322" spans="2:18" ht="15">
      <c r="B9322" s="84">
        <v>39625</v>
      </c>
      <c r="C9322" s="85">
        <v>0</v>
      </c>
      <c r="D9322" s="86">
        <v>33.1</v>
      </c>
      <c r="E9322" s="87">
        <v>19.899999999999999</v>
      </c>
      <c r="F9322" s="96">
        <f t="shared" si="1598"/>
        <v>26.5</v>
      </c>
      <c r="G9322" s="96"/>
      <c r="H9322" s="74">
        <f t="shared" si="1599"/>
        <v>178</v>
      </c>
      <c r="I9322" s="53">
        <f t="shared" si="1597"/>
        <v>0.96690282304590414</v>
      </c>
      <c r="J9322" s="53">
        <f t="shared" si="1600"/>
        <v>0.40772703319360154</v>
      </c>
      <c r="K9322" s="53">
        <f t="shared" si="1601"/>
        <v>2.0406228891187692</v>
      </c>
      <c r="L9322" s="53">
        <f t="shared" si="1602"/>
        <v>41.605774737537843</v>
      </c>
      <c r="M9322" s="93">
        <f t="shared" si="1603"/>
        <v>6.2711007594361954</v>
      </c>
      <c r="N9322" s="53">
        <f t="shared" si="1604"/>
        <v>25.697418677787816</v>
      </c>
      <c r="O9322">
        <f t="shared" si="1605"/>
        <v>1.5520231192935496</v>
      </c>
      <c r="P9322" s="53">
        <f t="shared" si="1606"/>
        <v>26.116256747413775</v>
      </c>
      <c r="Q9322" s="53">
        <v>0.2</v>
      </c>
      <c r="R9322" s="53">
        <f t="shared" si="1607"/>
        <v>9.0924604296837526</v>
      </c>
    </row>
    <row r="9323" spans="2:18" ht="15">
      <c r="B9323" s="84">
        <v>39626</v>
      </c>
      <c r="C9323" s="85">
        <v>0</v>
      </c>
      <c r="D9323" s="86">
        <v>30.1</v>
      </c>
      <c r="E9323" s="87">
        <v>19.7</v>
      </c>
      <c r="F9323" s="96">
        <f t="shared" si="1598"/>
        <v>24.9</v>
      </c>
      <c r="G9323" s="96"/>
      <c r="H9323" s="74">
        <f t="shared" si="1599"/>
        <v>179</v>
      </c>
      <c r="I9323" s="53">
        <f t="shared" si="1597"/>
        <v>0.96683052946203629</v>
      </c>
      <c r="J9323" s="53">
        <f t="shared" si="1600"/>
        <v>0.40707935705464793</v>
      </c>
      <c r="K9323" s="53">
        <f t="shared" si="1601"/>
        <v>2.0397199435822722</v>
      </c>
      <c r="L9323" s="53">
        <f t="shared" si="1602"/>
        <v>41.576634837724463</v>
      </c>
      <c r="M9323" s="93">
        <f t="shared" si="1603"/>
        <v>5.361586949326143</v>
      </c>
      <c r="N9323" s="53">
        <f t="shared" si="1604"/>
        <v>22.793705153066398</v>
      </c>
      <c r="O9323">
        <f t="shared" si="1605"/>
        <v>1.425713897503015</v>
      </c>
      <c r="P9323" s="53">
        <f t="shared" si="1606"/>
        <v>23.735304871118448</v>
      </c>
      <c r="Q9323" s="53">
        <v>0.2</v>
      </c>
      <c r="R9323" s="53">
        <f t="shared" si="1607"/>
        <v>8.3476938294910834</v>
      </c>
    </row>
    <row r="9324" spans="2:18" ht="15">
      <c r="B9324" s="84">
        <v>39627</v>
      </c>
      <c r="C9324" s="85">
        <v>0</v>
      </c>
      <c r="D9324" s="86">
        <v>31</v>
      </c>
      <c r="E9324" s="87">
        <v>17.7</v>
      </c>
      <c r="F9324" s="96">
        <f t="shared" si="1598"/>
        <v>24.35</v>
      </c>
      <c r="G9324" s="96"/>
      <c r="H9324" s="74">
        <f t="shared" si="1599"/>
        <v>180</v>
      </c>
      <c r="I9324" s="53">
        <f t="shared" si="1597"/>
        <v>0.96676805125814624</v>
      </c>
      <c r="J9324" s="53">
        <f t="shared" si="1600"/>
        <v>0.40631269234167094</v>
      </c>
      <c r="K9324" s="53">
        <f t="shared" si="1601"/>
        <v>2.0386522968629022</v>
      </c>
      <c r="L9324" s="53">
        <f t="shared" si="1602"/>
        <v>41.543137980369544</v>
      </c>
      <c r="M9324" s="93">
        <f t="shared" si="1603"/>
        <v>5.9802889877087955</v>
      </c>
      <c r="N9324" s="53">
        <f t="shared" si="1604"/>
        <v>25.755740452299513</v>
      </c>
      <c r="O9324">
        <f t="shared" si="1605"/>
        <v>1.3844025626147172</v>
      </c>
      <c r="P9324" s="53">
        <f t="shared" si="1606"/>
        <v>22.962571084598729</v>
      </c>
      <c r="Q9324" s="53">
        <v>0.2</v>
      </c>
      <c r="R9324" s="53">
        <f t="shared" si="1607"/>
        <v>9.0186055563281222</v>
      </c>
    </row>
    <row r="9325" spans="2:18" ht="15">
      <c r="B9325" s="84">
        <v>39628</v>
      </c>
      <c r="C9325" s="85">
        <v>0</v>
      </c>
      <c r="D9325" s="86">
        <v>31.8</v>
      </c>
      <c r="E9325" s="87">
        <v>18.2</v>
      </c>
      <c r="F9325" s="96">
        <f t="shared" si="1598"/>
        <v>25</v>
      </c>
      <c r="G9325" s="96"/>
      <c r="H9325" s="74">
        <f t="shared" si="1599"/>
        <v>181</v>
      </c>
      <c r="I9325" s="53">
        <f t="shared" si="1597"/>
        <v>0.96671540692253943</v>
      </c>
      <c r="J9325" s="53">
        <f t="shared" si="1600"/>
        <v>0.40542738448427046</v>
      </c>
      <c r="K9325" s="53">
        <f t="shared" si="1601"/>
        <v>2.0374210204332197</v>
      </c>
      <c r="L9325" s="53">
        <f t="shared" si="1602"/>
        <v>41.505298294525524</v>
      </c>
      <c r="M9325" s="93">
        <f t="shared" si="1603"/>
        <v>6.1350235786853951</v>
      </c>
      <c r="N9325" s="53">
        <f t="shared" si="1604"/>
        <v>26.020876113091493</v>
      </c>
      <c r="O9325">
        <f t="shared" si="1605"/>
        <v>1.4333386753343602</v>
      </c>
      <c r="P9325" s="53">
        <f t="shared" si="1606"/>
        <v>23.878257206163344</v>
      </c>
      <c r="Q9325" s="53">
        <v>0.2</v>
      </c>
      <c r="R9325" s="53">
        <f t="shared" si="1607"/>
        <v>9.1076738299663837</v>
      </c>
    </row>
    <row r="9326" spans="2:18" ht="15">
      <c r="B9326" s="84">
        <v>39629</v>
      </c>
      <c r="C9326" s="85">
        <v>17.8</v>
      </c>
      <c r="D9326" s="86">
        <v>28.5</v>
      </c>
      <c r="E9326" s="87">
        <v>16.7</v>
      </c>
      <c r="F9326" s="96">
        <f t="shared" si="1598"/>
        <v>22.6</v>
      </c>
      <c r="G9326" s="96"/>
      <c r="H9326" s="74">
        <f t="shared" si="1599"/>
        <v>182</v>
      </c>
      <c r="I9326" s="53">
        <f t="shared" si="1597"/>
        <v>0.96667261203352184</v>
      </c>
      <c r="J9326" s="53">
        <f t="shared" si="1600"/>
        <v>0.4044238240236096</v>
      </c>
      <c r="K9326" s="53">
        <f t="shared" si="1601"/>
        <v>2.0360273321377047</v>
      </c>
      <c r="L9326" s="53">
        <f t="shared" si="1602"/>
        <v>41.463131203502378</v>
      </c>
      <c r="M9326" s="93">
        <f t="shared" si="1603"/>
        <v>5.3886991569965685</v>
      </c>
      <c r="N9326" s="53">
        <f t="shared" si="1604"/>
        <v>24.213190615897624</v>
      </c>
      <c r="O9326">
        <f t="shared" si="1605"/>
        <v>1.2597800660802283</v>
      </c>
      <c r="P9326" s="53">
        <f t="shared" si="1606"/>
        <v>20.65039759298342</v>
      </c>
      <c r="Q9326" s="53">
        <v>0.2</v>
      </c>
      <c r="R9326" s="53">
        <f t="shared" si="1607"/>
        <v>8.5845620089513872</v>
      </c>
    </row>
    <row r="9327" spans="2:18" ht="15">
      <c r="B9327" s="84">
        <v>39630</v>
      </c>
      <c r="C9327" s="85">
        <v>0.4</v>
      </c>
      <c r="D9327" s="86">
        <v>29.5</v>
      </c>
      <c r="E9327" s="87">
        <v>17.3</v>
      </c>
      <c r="F9327" s="96">
        <f t="shared" si="1598"/>
        <v>23.4</v>
      </c>
      <c r="G9327" s="96"/>
      <c r="H9327" s="74">
        <f t="shared" si="1599"/>
        <v>183</v>
      </c>
      <c r="I9327" s="53">
        <f t="shared" si="1597"/>
        <v>0.96663967925478966</v>
      </c>
      <c r="J9327" s="53">
        <f t="shared" si="1600"/>
        <v>0.40330244607692034</v>
      </c>
      <c r="K9327" s="53">
        <f t="shared" si="1601"/>
        <v>2.0344725919560269</v>
      </c>
      <c r="L9327" s="53">
        <f t="shared" si="1602"/>
        <v>41.416653398551674</v>
      </c>
      <c r="M9327" s="93">
        <f t="shared" si="1603"/>
        <v>5.5815087315501701</v>
      </c>
      <c r="N9327" s="53">
        <f t="shared" si="1604"/>
        <v>24.592565698573519</v>
      </c>
      <c r="O9327">
        <f t="shared" si="1605"/>
        <v>1.3154869812476659</v>
      </c>
      <c r="P9327" s="53">
        <f t="shared" si="1606"/>
        <v>21.680365038399835</v>
      </c>
      <c r="Q9327" s="53">
        <v>0.2</v>
      </c>
      <c r="R9327" s="53">
        <f t="shared" si="1607"/>
        <v>8.7069692071315181</v>
      </c>
    </row>
    <row r="9328" spans="2:18" ht="15">
      <c r="B9328" s="84">
        <v>39631</v>
      </c>
      <c r="C9328" s="85">
        <v>21.6</v>
      </c>
      <c r="D9328" s="86">
        <v>30.4</v>
      </c>
      <c r="E9328" s="87">
        <v>16.5</v>
      </c>
      <c r="F9328" s="96">
        <f t="shared" si="1598"/>
        <v>23.45</v>
      </c>
      <c r="G9328" s="96"/>
      <c r="H9328" s="74">
        <f t="shared" si="1599"/>
        <v>184</v>
      </c>
      <c r="I9328" s="53">
        <f t="shared" si="1597"/>
        <v>0.966616618331682</v>
      </c>
      <c r="J9328" s="53">
        <f t="shared" si="1600"/>
        <v>0.4020637297482984</v>
      </c>
      <c r="K9328" s="53">
        <f t="shared" si="1601"/>
        <v>2.0327582973243699</v>
      </c>
      <c r="L9328" s="53">
        <f t="shared" si="1602"/>
        <v>41.365882810476329</v>
      </c>
      <c r="M9328" s="93">
        <f t="shared" si="1603"/>
        <v>5.9576244588844851</v>
      </c>
      <c r="N9328" s="53">
        <f t="shared" si="1604"/>
        <v>26.217943231340715</v>
      </c>
      <c r="O9328">
        <f t="shared" si="1605"/>
        <v>1.3190384865028884</v>
      </c>
      <c r="P9328" s="53">
        <f t="shared" si="1606"/>
        <v>21.746228140498125</v>
      </c>
      <c r="Q9328" s="53">
        <v>0.2</v>
      </c>
      <c r="R9328" s="53">
        <f t="shared" si="1607"/>
        <v>9.0884216062839123</v>
      </c>
    </row>
    <row r="9329" spans="2:18" ht="15">
      <c r="B9329" s="84">
        <v>39632</v>
      </c>
      <c r="C9329" s="85">
        <v>0</v>
      </c>
      <c r="D9329" s="86">
        <v>29.8</v>
      </c>
      <c r="E9329" s="87">
        <v>16.5</v>
      </c>
      <c r="F9329" s="96">
        <f t="shared" si="1598"/>
        <v>23.15</v>
      </c>
      <c r="G9329" s="96"/>
      <c r="H9329" s="74">
        <f t="shared" si="1599"/>
        <v>185</v>
      </c>
      <c r="I9329" s="53">
        <f t="shared" si="1597"/>
        <v>0.96660343608829691</v>
      </c>
      <c r="J9329" s="53">
        <f t="shared" si="1600"/>
        <v>0.40070819748795422</v>
      </c>
      <c r="K9329" s="53">
        <f t="shared" si="1601"/>
        <v>2.0308860780474474</v>
      </c>
      <c r="L9329" s="53">
        <f t="shared" si="1602"/>
        <v>41.310838579351461</v>
      </c>
      <c r="M9329" s="93">
        <f t="shared" si="1603"/>
        <v>5.7775433272922339</v>
      </c>
      <c r="N9329" s="53">
        <f t="shared" si="1604"/>
        <v>25.61172044392476</v>
      </c>
      <c r="O9329">
        <f t="shared" si="1605"/>
        <v>1.2978535547150412</v>
      </c>
      <c r="P9329" s="53">
        <f t="shared" si="1606"/>
        <v>21.353701770624124</v>
      </c>
      <c r="Q9329" s="53">
        <v>0.2</v>
      </c>
      <c r="R9329" s="53">
        <f t="shared" si="1607"/>
        <v>8.9340786534523016</v>
      </c>
    </row>
    <row r="9330" spans="2:18" ht="15">
      <c r="B9330" s="84">
        <v>39633</v>
      </c>
      <c r="C9330" s="85">
        <v>0</v>
      </c>
      <c r="D9330" s="86">
        <v>30.5</v>
      </c>
      <c r="E9330" s="87">
        <v>16.899999999999999</v>
      </c>
      <c r="F9330" s="96">
        <f t="shared" si="1598"/>
        <v>23.7</v>
      </c>
      <c r="G9330" s="96"/>
      <c r="H9330" s="74">
        <f t="shared" si="1599"/>
        <v>186</v>
      </c>
      <c r="I9330" s="53">
        <f t="shared" si="1597"/>
        <v>0.96660013642547238</v>
      </c>
      <c r="J9330" s="53">
        <f t="shared" si="1600"/>
        <v>0.39923641440225827</v>
      </c>
      <c r="K9330" s="53">
        <f t="shared" si="1601"/>
        <v>2.0288576908360731</v>
      </c>
      <c r="L9330" s="53">
        <f t="shared" si="1602"/>
        <v>41.251541022555166</v>
      </c>
      <c r="M9330" s="93">
        <f t="shared" si="1603"/>
        <v>5.9123100560843005</v>
      </c>
      <c r="N9330" s="53">
        <f t="shared" si="1604"/>
        <v>25.861788314471632</v>
      </c>
      <c r="O9330">
        <f t="shared" si="1605"/>
        <v>1.3369210024712823</v>
      </c>
      <c r="P9330" s="53">
        <f t="shared" si="1606"/>
        <v>22.078218726835026</v>
      </c>
      <c r="Q9330" s="53">
        <v>0.2</v>
      </c>
      <c r="R9330" s="53">
        <f t="shared" si="1607"/>
        <v>9.0159734967986616</v>
      </c>
    </row>
    <row r="9331" spans="2:18" ht="15">
      <c r="B9331" s="84">
        <v>39634</v>
      </c>
      <c r="C9331" s="85">
        <v>0.6</v>
      </c>
      <c r="D9331" s="86">
        <v>30.3</v>
      </c>
      <c r="E9331" s="87">
        <v>16.100000000000001</v>
      </c>
      <c r="F9331" s="96">
        <f t="shared" si="1598"/>
        <v>23.200000000000003</v>
      </c>
      <c r="G9331" s="96"/>
      <c r="H9331" s="74">
        <f t="shared" si="1599"/>
        <v>187</v>
      </c>
      <c r="I9331" s="53">
        <f t="shared" si="1597"/>
        <v>0.96660672031963157</v>
      </c>
      <c r="J9331" s="53">
        <f t="shared" si="1600"/>
        <v>0.39764898751708555</v>
      </c>
      <c r="K9331" s="53">
        <f t="shared" si="1601"/>
        <v>2.0266750135070062</v>
      </c>
      <c r="L9331" s="53">
        <f t="shared" si="1602"/>
        <v>41.188011601317754</v>
      </c>
      <c r="M9331" s="93">
        <f t="shared" si="1603"/>
        <v>5.959342261257575</v>
      </c>
      <c r="N9331" s="53">
        <f t="shared" si="1604"/>
        <v>26.385414431816148</v>
      </c>
      <c r="O9331">
        <f t="shared" si="1605"/>
        <v>1.3013637471220219</v>
      </c>
      <c r="P9331" s="53">
        <f t="shared" si="1606"/>
        <v>21.418682168910372</v>
      </c>
      <c r="Q9331" s="53">
        <v>0.2</v>
      </c>
      <c r="R9331" s="53">
        <f t="shared" si="1607"/>
        <v>9.1166855867233156</v>
      </c>
    </row>
    <row r="9332" spans="2:18" ht="15">
      <c r="B9332" s="84">
        <v>39635</v>
      </c>
      <c r="C9332" s="85">
        <v>1.4</v>
      </c>
      <c r="D9332" s="86">
        <v>25.4</v>
      </c>
      <c r="E9332" s="87">
        <v>15</v>
      </c>
      <c r="F9332" s="96">
        <f t="shared" si="1598"/>
        <v>20.2</v>
      </c>
      <c r="G9332" s="96"/>
      <c r="H9332" s="74">
        <f t="shared" si="1599"/>
        <v>188</v>
      </c>
      <c r="I9332" s="53">
        <f t="shared" si="1597"/>
        <v>0.96662318582249451</v>
      </c>
      <c r="J9332" s="53">
        <f t="shared" si="1600"/>
        <v>0.39594656499710279</v>
      </c>
      <c r="K9332" s="53">
        <f t="shared" si="1601"/>
        <v>2.0243400388832118</v>
      </c>
      <c r="L9332" s="53">
        <f t="shared" si="1602"/>
        <v>41.120272886006703</v>
      </c>
      <c r="M9332" s="93">
        <f t="shared" si="1603"/>
        <v>4.719062485549693</v>
      </c>
      <c r="N9332" s="53">
        <f t="shared" si="1604"/>
        <v>22.543512230740365</v>
      </c>
      <c r="O9332">
        <f t="shared" si="1605"/>
        <v>1.1047545036016551</v>
      </c>
      <c r="P9332" s="53">
        <f t="shared" si="1606"/>
        <v>17.816489853975607</v>
      </c>
      <c r="Q9332" s="53">
        <v>0.2</v>
      </c>
      <c r="R9332" s="53">
        <f t="shared" si="1607"/>
        <v>8.0923689225285322</v>
      </c>
    </row>
    <row r="9333" spans="2:18" ht="15">
      <c r="B9333" s="84">
        <v>39636</v>
      </c>
      <c r="C9333" s="85">
        <v>62.4</v>
      </c>
      <c r="D9333" s="86">
        <v>23.7</v>
      </c>
      <c r="E9333" s="87">
        <v>14.5</v>
      </c>
      <c r="F9333" s="96">
        <f t="shared" si="1598"/>
        <v>19.100000000000001</v>
      </c>
      <c r="G9333" s="96"/>
      <c r="H9333" s="74">
        <f t="shared" si="1599"/>
        <v>189</v>
      </c>
      <c r="I9333" s="53">
        <f t="shared" si="1597"/>
        <v>0.96664952806165383</v>
      </c>
      <c r="J9333" s="53">
        <f t="shared" si="1600"/>
        <v>0.39412983532377216</v>
      </c>
      <c r="K9333" s="53">
        <f t="shared" si="1601"/>
        <v>2.0218548684336888</v>
      </c>
      <c r="L9333" s="53">
        <f t="shared" si="1602"/>
        <v>41.048348520370595</v>
      </c>
      <c r="M9333" s="93">
        <f t="shared" si="1603"/>
        <v>4.3024461407764107</v>
      </c>
      <c r="N9333" s="53">
        <f t="shared" si="1604"/>
        <v>21.165986952951183</v>
      </c>
      <c r="O9333">
        <f t="shared" si="1605"/>
        <v>1.0394294168556961</v>
      </c>
      <c r="P9333" s="53">
        <f t="shared" si="1606"/>
        <v>16.637505895424205</v>
      </c>
      <c r="Q9333" s="53">
        <v>0.2</v>
      </c>
      <c r="R9333" s="53">
        <f t="shared" si="1607"/>
        <v>7.7252317349546802</v>
      </c>
    </row>
    <row r="9334" spans="2:18" ht="15">
      <c r="B9334" s="84">
        <v>39637</v>
      </c>
      <c r="C9334" s="85">
        <v>5.2</v>
      </c>
      <c r="D9334" s="86">
        <v>26.3</v>
      </c>
      <c r="E9334" s="87">
        <v>13.7</v>
      </c>
      <c r="F9334" s="96">
        <f t="shared" si="1598"/>
        <v>20</v>
      </c>
      <c r="G9334" s="96"/>
      <c r="H9334" s="74">
        <f t="shared" si="1599"/>
        <v>190</v>
      </c>
      <c r="I9334" s="53">
        <f t="shared" si="1597"/>
        <v>0.96668573924201728</v>
      </c>
      <c r="J9334" s="53">
        <f t="shared" si="1600"/>
        <v>0.39219952643495892</v>
      </c>
      <c r="K9334" s="53">
        <f t="shared" si="1601"/>
        <v>2.0192217056926434</v>
      </c>
      <c r="L9334" s="53">
        <f t="shared" si="1602"/>
        <v>40.972263184969115</v>
      </c>
      <c r="M9334" s="93">
        <f t="shared" si="1603"/>
        <v>5.1483314575690162</v>
      </c>
      <c r="N9334" s="53">
        <f t="shared" si="1604"/>
        <v>24.724308145436115</v>
      </c>
      <c r="O9334">
        <f t="shared" si="1605"/>
        <v>1.0926186229103982</v>
      </c>
      <c r="P9334" s="53">
        <f t="shared" si="1606"/>
        <v>17.596754482591379</v>
      </c>
      <c r="Q9334" s="53">
        <v>0.2</v>
      </c>
      <c r="R9334" s="53">
        <f t="shared" si="1607"/>
        <v>8.5875206344290493</v>
      </c>
    </row>
    <row r="9335" spans="2:18" ht="15">
      <c r="B9335" s="84">
        <v>39638</v>
      </c>
      <c r="C9335" s="85">
        <v>0.4</v>
      </c>
      <c r="D9335" s="86">
        <v>27.7</v>
      </c>
      <c r="E9335" s="87">
        <v>13.9</v>
      </c>
      <c r="F9335" s="96">
        <f t="shared" si="1598"/>
        <v>20.8</v>
      </c>
      <c r="G9335" s="96"/>
      <c r="H9335" s="74">
        <f t="shared" si="1599"/>
        <v>191</v>
      </c>
      <c r="I9335" s="53">
        <f t="shared" si="1597"/>
        <v>0.96673180864811381</v>
      </c>
      <c r="J9335" s="53">
        <f t="shared" si="1600"/>
        <v>0.390156404829125</v>
      </c>
      <c r="K9335" s="53">
        <f t="shared" si="1601"/>
        <v>2.0164428494980022</v>
      </c>
      <c r="L9335" s="53">
        <f t="shared" si="1602"/>
        <v>40.892042560018361</v>
      </c>
      <c r="M9335" s="93">
        <f t="shared" si="1603"/>
        <v>5.4911729890405203</v>
      </c>
      <c r="N9335" s="53">
        <f t="shared" si="1604"/>
        <v>25.824223320389706</v>
      </c>
      <c r="O9335">
        <f t="shared" si="1605"/>
        <v>1.141867582314199</v>
      </c>
      <c r="P9335" s="53">
        <f t="shared" si="1606"/>
        <v>18.490423218264436</v>
      </c>
      <c r="Q9335" s="53">
        <v>0.2</v>
      </c>
      <c r="R9335" s="53">
        <f t="shared" si="1607"/>
        <v>8.8789698460368065</v>
      </c>
    </row>
    <row r="9336" spans="2:18" ht="15">
      <c r="B9336" s="84">
        <v>39639</v>
      </c>
      <c r="C9336" s="85">
        <v>0.2</v>
      </c>
      <c r="D9336" s="86">
        <v>29.3</v>
      </c>
      <c r="E9336" s="87">
        <v>16.600000000000001</v>
      </c>
      <c r="F9336" s="96">
        <f t="shared" si="1598"/>
        <v>22.950000000000003</v>
      </c>
      <c r="G9336" s="96"/>
      <c r="H9336" s="74">
        <f t="shared" si="1599"/>
        <v>192</v>
      </c>
      <c r="I9336" s="53">
        <f t="shared" si="1597"/>
        <v>0.9667877226472652</v>
      </c>
      <c r="J9336" s="53">
        <f t="shared" si="1600"/>
        <v>0.38800127463716422</v>
      </c>
      <c r="K9336" s="53">
        <f t="shared" si="1601"/>
        <v>2.0135206870890685</v>
      </c>
      <c r="L9336" s="53">
        <f t="shared" si="1602"/>
        <v>40.807713287879828</v>
      </c>
      <c r="M9336" s="93">
        <f t="shared" si="1603"/>
        <v>5.5497217135745984</v>
      </c>
      <c r="N9336" s="53">
        <f t="shared" si="1604"/>
        <v>24.722537315035115</v>
      </c>
      <c r="O9336">
        <f t="shared" si="1605"/>
        <v>1.2838947678135764</v>
      </c>
      <c r="P9336" s="53">
        <f t="shared" si="1606"/>
        <v>21.095529120306693</v>
      </c>
      <c r="Q9336" s="53">
        <v>0.2</v>
      </c>
      <c r="R9336" s="53">
        <f t="shared" si="1607"/>
        <v>8.718191848948635</v>
      </c>
    </row>
    <row r="9337" spans="2:18" ht="15">
      <c r="B9337" s="84">
        <v>39640</v>
      </c>
      <c r="C9337" s="85">
        <v>0.4</v>
      </c>
      <c r="D9337" s="86">
        <v>29.7</v>
      </c>
      <c r="E9337" s="87">
        <v>18.5</v>
      </c>
      <c r="F9337" s="96">
        <f t="shared" si="1598"/>
        <v>24.1</v>
      </c>
      <c r="G9337" s="96"/>
      <c r="H9337" s="74">
        <f t="shared" si="1599"/>
        <v>193</v>
      </c>
      <c r="I9337" s="53">
        <f t="shared" si="1597"/>
        <v>0.96685346469361932</v>
      </c>
      <c r="J9337" s="53">
        <f t="shared" si="1600"/>
        <v>0.38573497666500367</v>
      </c>
      <c r="K9337" s="53">
        <f t="shared" si="1601"/>
        <v>2.0104576871026358</v>
      </c>
      <c r="L9337" s="53">
        <f t="shared" si="1602"/>
        <v>40.719302935419954</v>
      </c>
      <c r="M9337" s="93">
        <f t="shared" si="1603"/>
        <v>5.3471558533871164</v>
      </c>
      <c r="N9337" s="53">
        <f t="shared" si="1604"/>
        <v>23.166384890590315</v>
      </c>
      <c r="O9337">
        <f t="shared" si="1605"/>
        <v>1.3659702804115033</v>
      </c>
      <c r="P9337" s="53">
        <f t="shared" si="1606"/>
        <v>22.618778940142789</v>
      </c>
      <c r="Q9337" s="53">
        <v>0.2</v>
      </c>
      <c r="R9337" s="53">
        <f t="shared" si="1607"/>
        <v>8.4028143934666737</v>
      </c>
    </row>
    <row r="9338" spans="2:18" ht="15">
      <c r="B9338" s="84">
        <v>39641</v>
      </c>
      <c r="C9338" s="85">
        <v>0.2</v>
      </c>
      <c r="D9338" s="86">
        <v>29.3</v>
      </c>
      <c r="E9338" s="87">
        <v>16.899999999999999</v>
      </c>
      <c r="F9338" s="96">
        <f t="shared" si="1598"/>
        <v>23.1</v>
      </c>
      <c r="G9338" s="96"/>
      <c r="H9338" s="74">
        <f t="shared" si="1599"/>
        <v>194</v>
      </c>
      <c r="I9338" s="53">
        <f t="shared" si="1597"/>
        <v>0.9669290153330472</v>
      </c>
      <c r="J9338" s="53">
        <f t="shared" si="1600"/>
        <v>0.38335838741013006</v>
      </c>
      <c r="K9338" s="53">
        <f t="shared" si="1601"/>
        <v>2.0072563925059632</v>
      </c>
      <c r="L9338" s="53">
        <f t="shared" si="1602"/>
        <v>40.626839956461978</v>
      </c>
      <c r="M9338" s="93">
        <f t="shared" si="1603"/>
        <v>5.4795723735018118</v>
      </c>
      <c r="N9338" s="53">
        <f t="shared" si="1604"/>
        <v>24.320517246566133</v>
      </c>
      <c r="O9338">
        <f t="shared" si="1605"/>
        <v>1.2943515766033009</v>
      </c>
      <c r="P9338" s="53">
        <f t="shared" si="1606"/>
        <v>21.288896676534041</v>
      </c>
      <c r="Q9338" s="53">
        <v>0.2</v>
      </c>
      <c r="R9338" s="53">
        <f t="shared" si="1607"/>
        <v>8.6308421660476444</v>
      </c>
    </row>
    <row r="9339" spans="2:18" ht="15">
      <c r="B9339" s="84">
        <v>39642</v>
      </c>
      <c r="C9339" s="85">
        <v>7.6</v>
      </c>
      <c r="D9339" s="86">
        <v>22.9</v>
      </c>
      <c r="E9339" s="87">
        <v>14.9</v>
      </c>
      <c r="F9339" s="96">
        <f t="shared" si="1598"/>
        <v>18.899999999999999</v>
      </c>
      <c r="G9339" s="96"/>
      <c r="H9339" s="74">
        <f t="shared" si="1599"/>
        <v>195</v>
      </c>
      <c r="I9339" s="53">
        <f t="shared" si="1597"/>
        <v>0.96701435220889898</v>
      </c>
      <c r="J9339" s="53">
        <f t="shared" si="1600"/>
        <v>0.38087241805523475</v>
      </c>
      <c r="K9339" s="53">
        <f t="shared" si="1601"/>
        <v>2.0039194135038811</v>
      </c>
      <c r="L9339" s="53">
        <f t="shared" si="1602"/>
        <v>40.530353654546474</v>
      </c>
      <c r="M9339" s="93">
        <f t="shared" si="1603"/>
        <v>3.9399519425698948</v>
      </c>
      <c r="N9339" s="53">
        <f t="shared" si="1604"/>
        <v>19.488315780852769</v>
      </c>
      <c r="O9339">
        <f t="shared" si="1605"/>
        <v>1.0279201748223121</v>
      </c>
      <c r="P9339" s="53">
        <f t="shared" si="1606"/>
        <v>16.43077279328239</v>
      </c>
      <c r="Q9339" s="53">
        <v>0.2</v>
      </c>
      <c r="R9339" s="53">
        <f t="shared" si="1607"/>
        <v>7.329839765737999</v>
      </c>
    </row>
    <row r="9340" spans="2:18" ht="15">
      <c r="B9340" s="84">
        <v>39643</v>
      </c>
      <c r="C9340" s="85">
        <v>2.8</v>
      </c>
      <c r="D9340" s="86">
        <v>21.5</v>
      </c>
      <c r="E9340" s="87">
        <v>13.3</v>
      </c>
      <c r="F9340" s="96">
        <f t="shared" si="1598"/>
        <v>17.399999999999999</v>
      </c>
      <c r="G9340" s="96"/>
      <c r="H9340" s="74">
        <f t="shared" si="1599"/>
        <v>196</v>
      </c>
      <c r="I9340" s="53">
        <f t="shared" si="1597"/>
        <v>0.96710945006862015</v>
      </c>
      <c r="J9340" s="53">
        <f t="shared" si="1600"/>
        <v>0.37827801344217543</v>
      </c>
      <c r="K9340" s="53">
        <f t="shared" si="1601"/>
        <v>2.0004494204558152</v>
      </c>
      <c r="L9340" s="53">
        <f t="shared" si="1602"/>
        <v>40.42987414620918</v>
      </c>
      <c r="M9340" s="93">
        <f t="shared" si="1603"/>
        <v>3.8163786063833252</v>
      </c>
      <c r="N9340" s="53">
        <f t="shared" si="1604"/>
        <v>19.681501923631</v>
      </c>
      <c r="O9340">
        <f t="shared" si="1605"/>
        <v>0.94507661986220348</v>
      </c>
      <c r="P9340" s="53">
        <f t="shared" si="1606"/>
        <v>14.951782057313501</v>
      </c>
      <c r="Q9340" s="53">
        <v>0.2</v>
      </c>
      <c r="R9340" s="53">
        <f t="shared" si="1607"/>
        <v>7.3071085839185654</v>
      </c>
    </row>
    <row r="9341" spans="2:18" ht="15">
      <c r="B9341" s="84">
        <v>39644</v>
      </c>
      <c r="C9341" s="85">
        <v>4</v>
      </c>
      <c r="D9341" s="86">
        <v>27.8</v>
      </c>
      <c r="E9341" s="87">
        <v>11.7</v>
      </c>
      <c r="F9341" s="96">
        <f t="shared" si="1598"/>
        <v>19.75</v>
      </c>
      <c r="G9341" s="96"/>
      <c r="H9341" s="74">
        <f t="shared" si="1599"/>
        <v>197</v>
      </c>
      <c r="I9341" s="53">
        <f t="shared" si="1597"/>
        <v>0.96721428077122407</v>
      </c>
      <c r="J9341" s="53">
        <f t="shared" si="1600"/>
        <v>0.37557615102945135</v>
      </c>
      <c r="K9341" s="53">
        <f t="shared" si="1601"/>
        <v>1.9968491368368348</v>
      </c>
      <c r="L9341" s="53">
        <f t="shared" si="1602"/>
        <v>40.325432324975182</v>
      </c>
      <c r="M9341" s="93">
        <f t="shared" si="1603"/>
        <v>5.6898574371580626</v>
      </c>
      <c r="N9341" s="53">
        <f t="shared" si="1604"/>
        <v>27.506852048425106</v>
      </c>
      <c r="O9341">
        <f t="shared" si="1605"/>
        <v>1.0776118015474123</v>
      </c>
      <c r="P9341" s="53">
        <f t="shared" si="1606"/>
        <v>17.325479436954858</v>
      </c>
      <c r="Q9341" s="53">
        <v>0.2</v>
      </c>
      <c r="R9341" s="53">
        <f t="shared" si="1607"/>
        <v>9.2185651356349254</v>
      </c>
    </row>
    <row r="9342" spans="2:18" ht="15">
      <c r="B9342" s="84">
        <v>39645</v>
      </c>
      <c r="C9342" s="85">
        <v>0</v>
      </c>
      <c r="D9342" s="86">
        <v>28.5</v>
      </c>
      <c r="E9342" s="87">
        <v>11.9</v>
      </c>
      <c r="F9342" s="96">
        <f t="shared" si="1598"/>
        <v>20.2</v>
      </c>
      <c r="G9342" s="96"/>
      <c r="H9342" s="74">
        <f t="shared" si="1599"/>
        <v>198</v>
      </c>
      <c r="I9342" s="53">
        <f t="shared" si="1597"/>
        <v>0.96732881329561926</v>
      </c>
      <c r="J9342" s="53">
        <f t="shared" si="1600"/>
        <v>0.37276783983636436</v>
      </c>
      <c r="K9342" s="53">
        <f t="shared" si="1601"/>
        <v>1.9931213322749191</v>
      </c>
      <c r="L9342" s="53">
        <f t="shared" si="1602"/>
        <v>40.217059826258478</v>
      </c>
      <c r="M9342" s="93">
        <f t="shared" si="1603"/>
        <v>5.8310589413701042</v>
      </c>
      <c r="N9342" s="53">
        <f t="shared" si="1604"/>
        <v>27.855649075524553</v>
      </c>
      <c r="O9342">
        <f t="shared" si="1605"/>
        <v>1.1047545036016551</v>
      </c>
      <c r="P9342" s="53">
        <f t="shared" si="1606"/>
        <v>17.816489853975607</v>
      </c>
      <c r="Q9342" s="53">
        <v>0.2</v>
      </c>
      <c r="R9342" s="53">
        <f t="shared" si="1607"/>
        <v>9.3209697988759324</v>
      </c>
    </row>
    <row r="9343" spans="2:18" ht="15">
      <c r="B9343" s="84">
        <v>39646</v>
      </c>
      <c r="C9343" s="85">
        <v>0</v>
      </c>
      <c r="D9343" s="86">
        <v>24.1</v>
      </c>
      <c r="E9343" s="87">
        <v>13.8</v>
      </c>
      <c r="F9343" s="96">
        <f t="shared" si="1598"/>
        <v>18.950000000000003</v>
      </c>
      <c r="G9343" s="96"/>
      <c r="H9343" s="74">
        <f t="shared" si="1599"/>
        <v>199</v>
      </c>
      <c r="I9343" s="53">
        <f t="shared" si="1597"/>
        <v>0.9674530137497892</v>
      </c>
      <c r="J9343" s="53">
        <f t="shared" si="1600"/>
        <v>0.36985411937700441</v>
      </c>
      <c r="K9343" s="53">
        <f t="shared" si="1601"/>
        <v>1.9892688156945499</v>
      </c>
      <c r="L9343" s="53">
        <f t="shared" si="1602"/>
        <v>40.104788993343924</v>
      </c>
      <c r="M9343" s="93">
        <f t="shared" si="1603"/>
        <v>4.4296729732458555</v>
      </c>
      <c r="N9343" s="53">
        <f t="shared" si="1604"/>
        <v>21.880828864709958</v>
      </c>
      <c r="O9343">
        <f t="shared" si="1605"/>
        <v>1.0307870466145426</v>
      </c>
      <c r="P9343" s="53">
        <f t="shared" si="1606"/>
        <v>16.482240444890383</v>
      </c>
      <c r="Q9343" s="53">
        <v>0.2</v>
      </c>
      <c r="R9343" s="53">
        <f t="shared" si="1607"/>
        <v>7.8831721535343622</v>
      </c>
    </row>
    <row r="9344" spans="2:18" ht="15">
      <c r="B9344" s="84">
        <v>39647</v>
      </c>
      <c r="C9344" s="85">
        <v>21.6</v>
      </c>
      <c r="D9344" s="86">
        <v>23.7</v>
      </c>
      <c r="E9344" s="87">
        <v>14.1</v>
      </c>
      <c r="F9344" s="96">
        <f t="shared" si="1598"/>
        <v>18.899999999999999</v>
      </c>
      <c r="G9344" s="96"/>
      <c r="H9344" s="74">
        <f t="shared" si="1599"/>
        <v>200</v>
      </c>
      <c r="I9344" s="53">
        <f t="shared" si="1597"/>
        <v>0.96758684538082118</v>
      </c>
      <c r="J9344" s="53">
        <f t="shared" si="1600"/>
        <v>0.36683605858715096</v>
      </c>
      <c r="K9344" s="53">
        <f t="shared" si="1601"/>
        <v>1.985294428594524</v>
      </c>
      <c r="L9344" s="53">
        <f t="shared" si="1602"/>
        <v>39.98865284461607</v>
      </c>
      <c r="M9344" s="93">
        <f t="shared" si="1603"/>
        <v>4.2583164087433669</v>
      </c>
      <c r="N9344" s="53">
        <f t="shared" si="1604"/>
        <v>21.063052564607634</v>
      </c>
      <c r="O9344">
        <f t="shared" si="1605"/>
        <v>1.0279201748223121</v>
      </c>
      <c r="P9344" s="53">
        <f t="shared" si="1606"/>
        <v>16.43077279328239</v>
      </c>
      <c r="Q9344" s="53">
        <v>0.2</v>
      </c>
      <c r="R9344" s="53">
        <f t="shared" si="1607"/>
        <v>7.6925404715703474</v>
      </c>
    </row>
    <row r="9345" spans="2:18" ht="15">
      <c r="B9345" s="84">
        <v>39648</v>
      </c>
      <c r="C9345" s="85">
        <v>0</v>
      </c>
      <c r="D9345" s="86">
        <v>27.7</v>
      </c>
      <c r="E9345" s="87">
        <v>14.1</v>
      </c>
      <c r="F9345" s="96">
        <f t="shared" si="1598"/>
        <v>20.9</v>
      </c>
      <c r="G9345" s="96"/>
      <c r="H9345" s="74">
        <f t="shared" si="1599"/>
        <v>201</v>
      </c>
      <c r="I9345" s="53">
        <f t="shared" si="1597"/>
        <v>0.96773026858578248</v>
      </c>
      <c r="J9345" s="53">
        <f t="shared" si="1600"/>
        <v>0.36371475474710996</v>
      </c>
      <c r="K9345" s="53">
        <f t="shared" si="1601"/>
        <v>1.981201038485537</v>
      </c>
      <c r="L9345" s="53">
        <f t="shared" si="1602"/>
        <v>39.868685042185774</v>
      </c>
      <c r="M9345" s="93">
        <f t="shared" si="1603"/>
        <v>5.3285838558572207</v>
      </c>
      <c r="N9345" s="53">
        <f t="shared" si="1604"/>
        <v>24.994835765616301</v>
      </c>
      <c r="O9345">
        <f t="shared" si="1605"/>
        <v>1.1481572132142219</v>
      </c>
      <c r="P9345" s="53">
        <f t="shared" si="1606"/>
        <v>18.604924207992124</v>
      </c>
      <c r="Q9345" s="53">
        <v>0.2</v>
      </c>
      <c r="R9345" s="53">
        <f t="shared" si="1607"/>
        <v>8.691336416528328</v>
      </c>
    </row>
    <row r="9346" spans="2:18" ht="15">
      <c r="B9346" s="84">
        <v>39649</v>
      </c>
      <c r="C9346" s="85">
        <v>0</v>
      </c>
      <c r="D9346" s="86">
        <v>27</v>
      </c>
      <c r="E9346" s="87">
        <v>15.7</v>
      </c>
      <c r="F9346" s="96">
        <f t="shared" si="1598"/>
        <v>21.35</v>
      </c>
      <c r="G9346" s="96"/>
      <c r="H9346" s="74">
        <f t="shared" si="1599"/>
        <v>202</v>
      </c>
      <c r="I9346" s="53">
        <f t="shared" si="1597"/>
        <v>0.96788324092343936</v>
      </c>
      <c r="J9346" s="53">
        <f t="shared" si="1600"/>
        <v>0.36049133240344439</v>
      </c>
      <c r="K9346" s="53">
        <f t="shared" si="1601"/>
        <v>1.9769915325107041</v>
      </c>
      <c r="L9346" s="53">
        <f t="shared" si="1602"/>
        <v>39.74491986205139</v>
      </c>
      <c r="M9346" s="93">
        <f t="shared" si="1603"/>
        <v>4.8983756476787548</v>
      </c>
      <c r="N9346" s="53">
        <f t="shared" si="1604"/>
        <v>22.712752517283953</v>
      </c>
      <c r="O9346">
        <f t="shared" si="1605"/>
        <v>1.1768343515972033</v>
      </c>
      <c r="P9346" s="53">
        <f t="shared" si="1606"/>
        <v>19.128024273353322</v>
      </c>
      <c r="Q9346" s="53">
        <v>0.2</v>
      </c>
      <c r="R9346" s="53">
        <f t="shared" si="1607"/>
        <v>8.1819866659551117</v>
      </c>
    </row>
    <row r="9347" spans="2:18" ht="15">
      <c r="B9347" s="84">
        <v>39650</v>
      </c>
      <c r="C9347" s="85">
        <v>22</v>
      </c>
      <c r="D9347" s="86">
        <v>26.9</v>
      </c>
      <c r="E9347" s="87">
        <v>13.3</v>
      </c>
      <c r="F9347" s="96">
        <f t="shared" si="1598"/>
        <v>20.100000000000001</v>
      </c>
      <c r="G9347" s="96"/>
      <c r="H9347" s="74">
        <f t="shared" si="1599"/>
        <v>203</v>
      </c>
      <c r="I9347" s="53">
        <f t="shared" si="1597"/>
        <v>0.96804571712681597</v>
      </c>
      <c r="J9347" s="53">
        <f t="shared" si="1600"/>
        <v>0.35716694229246182</v>
      </c>
      <c r="K9347" s="53">
        <f t="shared" si="1601"/>
        <v>1.9726688112697344</v>
      </c>
      <c r="L9347" s="53">
        <f t="shared" si="1602"/>
        <v>39.61739216591679</v>
      </c>
      <c r="M9347" s="93">
        <f t="shared" si="1603"/>
        <v>5.1855404005479393</v>
      </c>
      <c r="N9347" s="53">
        <f t="shared" si="1604"/>
        <v>24.83729296818602</v>
      </c>
      <c r="O9347">
        <f t="shared" si="1605"/>
        <v>1.0986720037568833</v>
      </c>
      <c r="P9347" s="53">
        <f t="shared" si="1606"/>
        <v>17.706318771753242</v>
      </c>
      <c r="Q9347" s="53">
        <v>0.2</v>
      </c>
      <c r="R9347" s="53">
        <f t="shared" si="1607"/>
        <v>8.6182638678634866</v>
      </c>
    </row>
    <row r="9348" spans="2:18" ht="15">
      <c r="B9348" s="84">
        <v>39651</v>
      </c>
      <c r="C9348" s="85">
        <v>0</v>
      </c>
      <c r="D9348" s="86">
        <v>25.5</v>
      </c>
      <c r="E9348" s="87">
        <v>12.3</v>
      </c>
      <c r="F9348" s="96">
        <f t="shared" si="1598"/>
        <v>18.899999999999999</v>
      </c>
      <c r="G9348" s="96"/>
      <c r="H9348" s="74">
        <f t="shared" si="1599"/>
        <v>204</v>
      </c>
      <c r="I9348" s="53">
        <f t="shared" si="1597"/>
        <v>0.9682176491165897</v>
      </c>
      <c r="J9348" s="53">
        <f t="shared" si="1600"/>
        <v>0.35374276026822699</v>
      </c>
      <c r="K9348" s="53">
        <f t="shared" si="1601"/>
        <v>1.9682357828650181</v>
      </c>
      <c r="L9348" s="53">
        <f t="shared" si="1602"/>
        <v>39.486137374773513</v>
      </c>
      <c r="M9348" s="93">
        <f t="shared" si="1603"/>
        <v>4.9305703020648064</v>
      </c>
      <c r="N9348" s="53">
        <f t="shared" si="1604"/>
        <v>24.388244432153748</v>
      </c>
      <c r="O9348">
        <f t="shared" si="1605"/>
        <v>1.0279201748223121</v>
      </c>
      <c r="P9348" s="53">
        <f t="shared" si="1606"/>
        <v>16.43077279328239</v>
      </c>
      <c r="Q9348" s="53">
        <v>0.2</v>
      </c>
      <c r="R9348" s="53">
        <f t="shared" si="1607"/>
        <v>8.4584141400009578</v>
      </c>
    </row>
    <row r="9349" spans="2:18" ht="15">
      <c r="B9349" s="84">
        <v>39652</v>
      </c>
      <c r="C9349" s="85">
        <v>0</v>
      </c>
      <c r="D9349" s="86">
        <v>27.4</v>
      </c>
      <c r="E9349" s="87">
        <v>10.1</v>
      </c>
      <c r="F9349" s="96">
        <f t="shared" si="1598"/>
        <v>18.75</v>
      </c>
      <c r="G9349" s="96"/>
      <c r="H9349" s="74">
        <f t="shared" si="1599"/>
        <v>205</v>
      </c>
      <c r="I9349" s="53">
        <f t="shared" si="1597"/>
        <v>0.96839898601531871</v>
      </c>
      <c r="J9349" s="53">
        <f t="shared" si="1600"/>
        <v>0.35021998623776601</v>
      </c>
      <c r="K9349" s="53">
        <f t="shared" si="1601"/>
        <v>1.9636953571854612</v>
      </c>
      <c r="L9349" s="53">
        <f t="shared" si="1602"/>
        <v>39.351191444339129</v>
      </c>
      <c r="M9349" s="93">
        <f t="shared" si="1603"/>
        <v>5.6023184620853099</v>
      </c>
      <c r="N9349" s="53">
        <f t="shared" si="1604"/>
        <v>27.824659540710861</v>
      </c>
      <c r="O9349">
        <f t="shared" si="1605"/>
        <v>1.0193611172164512</v>
      </c>
      <c r="P9349" s="53">
        <f t="shared" si="1606"/>
        <v>16.277227474270841</v>
      </c>
      <c r="Q9349" s="53">
        <v>0.2</v>
      </c>
      <c r="R9349" s="53">
        <f t="shared" si="1607"/>
        <v>9.2423694693051193</v>
      </c>
    </row>
    <row r="9350" spans="2:18" ht="15">
      <c r="B9350" s="84">
        <v>39653</v>
      </c>
      <c r="C9350" s="85">
        <v>0</v>
      </c>
      <c r="D9350" s="86">
        <v>29.8</v>
      </c>
      <c r="E9350" s="87">
        <v>12.5</v>
      </c>
      <c r="F9350" s="96">
        <f t="shared" si="1598"/>
        <v>21.15</v>
      </c>
      <c r="G9350" s="96"/>
      <c r="H9350" s="74">
        <f t="shared" si="1599"/>
        <v>206</v>
      </c>
      <c r="I9350" s="53">
        <f t="shared" si="1597"/>
        <v>0.96858967416249719</v>
      </c>
      <c r="J9350" s="53">
        <f t="shared" si="1600"/>
        <v>0.34659984310601538</v>
      </c>
      <c r="K9350" s="53">
        <f t="shared" si="1601"/>
        <v>1.9590504404414957</v>
      </c>
      <c r="L9350" s="53">
        <f t="shared" si="1602"/>
        <v>39.212590842429222</v>
      </c>
      <c r="M9350" s="93">
        <f t="shared" si="1603"/>
        <v>5.9491582973528425</v>
      </c>
      <c r="N9350" s="53">
        <f t="shared" si="1604"/>
        <v>27.726657055430696</v>
      </c>
      <c r="O9350">
        <f t="shared" si="1605"/>
        <v>1.1640130906387234</v>
      </c>
      <c r="P9350" s="53">
        <f t="shared" si="1606"/>
        <v>18.893941561622093</v>
      </c>
      <c r="Q9350" s="53">
        <v>0.2</v>
      </c>
      <c r="R9350" s="53">
        <f t="shared" si="1607"/>
        <v>9.3362360949923175</v>
      </c>
    </row>
    <row r="9351" spans="2:18" ht="15">
      <c r="B9351" s="84">
        <v>39654</v>
      </c>
      <c r="C9351" s="85">
        <v>0</v>
      </c>
      <c r="D9351" s="86">
        <v>31.5</v>
      </c>
      <c r="E9351" s="87">
        <v>14.7</v>
      </c>
      <c r="F9351" s="96">
        <f t="shared" si="1598"/>
        <v>23.1</v>
      </c>
      <c r="G9351" s="96"/>
      <c r="H9351" s="74">
        <f t="shared" si="1599"/>
        <v>207</v>
      </c>
      <c r="I9351" s="53">
        <f t="shared" si="1597"/>
        <v>0.96878965713043452</v>
      </c>
      <c r="J9351" s="53">
        <f t="shared" si="1600"/>
        <v>0.34288357573294348</v>
      </c>
      <c r="K9351" s="53">
        <f t="shared" si="1601"/>
        <v>1.9543039299623644</v>
      </c>
      <c r="L9351" s="53">
        <f t="shared" si="1602"/>
        <v>39.070372528325017</v>
      </c>
      <c r="M9351" s="93">
        <f t="shared" si="1603"/>
        <v>6.1337345148487614</v>
      </c>
      <c r="N9351" s="53">
        <f t="shared" si="1604"/>
        <v>27.22394849197039</v>
      </c>
      <c r="O9351">
        <f t="shared" si="1605"/>
        <v>1.2943515766033009</v>
      </c>
      <c r="P9351" s="53">
        <f t="shared" si="1606"/>
        <v>21.288896676534041</v>
      </c>
      <c r="Q9351" s="53">
        <v>0.2</v>
      </c>
      <c r="R9351" s="53">
        <f t="shared" si="1607"/>
        <v>9.3078669443476372</v>
      </c>
    </row>
    <row r="9352" spans="2:18" ht="15">
      <c r="B9352" s="84">
        <v>39655</v>
      </c>
      <c r="C9352" s="85">
        <v>0</v>
      </c>
      <c r="D9352" s="86">
        <v>26.9</v>
      </c>
      <c r="E9352" s="87">
        <v>16.5</v>
      </c>
      <c r="F9352" s="96">
        <f t="shared" si="1598"/>
        <v>21.7</v>
      </c>
      <c r="G9352" s="96"/>
      <c r="H9352" s="74">
        <f t="shared" si="1599"/>
        <v>208</v>
      </c>
      <c r="I9352" s="53">
        <f t="shared" si="1597"/>
        <v>0.96899887574095311</v>
      </c>
      <c r="J9352" s="53">
        <f t="shared" si="1600"/>
        <v>0.33907244990515634</v>
      </c>
      <c r="K9352" s="53">
        <f t="shared" si="1601"/>
        <v>1.9494587092645352</v>
      </c>
      <c r="L9352" s="53">
        <f t="shared" si="1602"/>
        <v>38.924573934184473</v>
      </c>
      <c r="M9352" s="93">
        <f t="shared" si="1603"/>
        <v>4.6434107911464091</v>
      </c>
      <c r="N9352" s="53">
        <f t="shared" si="1604"/>
        <v>21.3397564504067</v>
      </c>
      <c r="O9352">
        <f t="shared" si="1605"/>
        <v>1.1995667541545105</v>
      </c>
      <c r="P9352" s="53">
        <f t="shared" si="1606"/>
        <v>19.543883454423828</v>
      </c>
      <c r="Q9352" s="53">
        <v>0.2</v>
      </c>
      <c r="R9352" s="53">
        <f t="shared" si="1607"/>
        <v>7.8780946124148912</v>
      </c>
    </row>
    <row r="9353" spans="2:18" ht="15">
      <c r="B9353" s="84">
        <v>39656</v>
      </c>
      <c r="C9353" s="85">
        <v>3</v>
      </c>
      <c r="D9353" s="86">
        <v>27.7</v>
      </c>
      <c r="E9353" s="87">
        <v>15.5</v>
      </c>
      <c r="F9353" s="96">
        <f t="shared" si="1598"/>
        <v>21.6</v>
      </c>
      <c r="G9353" s="96"/>
      <c r="H9353" s="74">
        <f t="shared" si="1599"/>
        <v>209</v>
      </c>
      <c r="I9353" s="53">
        <f t="shared" si="1597"/>
        <v>0.9692172680829001</v>
      </c>
      <c r="J9353" s="53">
        <f t="shared" si="1600"/>
        <v>0.33516775132416116</v>
      </c>
      <c r="K9353" s="53">
        <f t="shared" si="1601"/>
        <v>1.9445176433979374</v>
      </c>
      <c r="L9353" s="53">
        <f t="shared" si="1602"/>
        <v>38.775232948530139</v>
      </c>
      <c r="M9353" s="93">
        <f t="shared" si="1603"/>
        <v>4.9972379139483012</v>
      </c>
      <c r="N9353" s="53">
        <f t="shared" si="1604"/>
        <v>23.024131249522121</v>
      </c>
      <c r="O9353">
        <f t="shared" si="1605"/>
        <v>1.193033216350011</v>
      </c>
      <c r="P9353" s="53">
        <f t="shared" si="1606"/>
        <v>19.424253714022509</v>
      </c>
      <c r="Q9353" s="53">
        <v>0.2</v>
      </c>
      <c r="R9353" s="53">
        <f t="shared" si="1607"/>
        <v>8.2650706570060812</v>
      </c>
    </row>
    <row r="9354" spans="2:18" ht="15">
      <c r="B9354" s="84">
        <v>39657</v>
      </c>
      <c r="C9354" s="85">
        <v>0.6</v>
      </c>
      <c r="D9354" s="86">
        <v>31</v>
      </c>
      <c r="E9354" s="87">
        <v>15.5</v>
      </c>
      <c r="F9354" s="96">
        <f t="shared" si="1598"/>
        <v>23.25</v>
      </c>
      <c r="G9354" s="96"/>
      <c r="H9354" s="74">
        <f t="shared" si="1599"/>
        <v>210</v>
      </c>
      <c r="I9354" s="53">
        <f t="shared" ref="I9354:I9417" si="1608">1+0.0334*COS($I$7*H9354-0.0552)</f>
        <v>0.96944476953046788</v>
      </c>
      <c r="J9354" s="53">
        <f t="shared" si="1600"/>
        <v>0.331170784613324</v>
      </c>
      <c r="K9354" s="53">
        <f t="shared" si="1601"/>
        <v>1.9394835745746699</v>
      </c>
      <c r="L9354" s="53">
        <f t="shared" si="1602"/>
        <v>38.622387901833285</v>
      </c>
      <c r="M9354" s="93">
        <f t="shared" si="1603"/>
        <v>5.8454453615394923</v>
      </c>
      <c r="N9354" s="53">
        <f t="shared" si="1604"/>
        <v>25.849603848434775</v>
      </c>
      <c r="O9354">
        <f t="shared" si="1605"/>
        <v>1.3048821698832649</v>
      </c>
      <c r="P9354" s="53">
        <f t="shared" si="1606"/>
        <v>21.48383828250893</v>
      </c>
      <c r="Q9354" s="53">
        <v>0.2</v>
      </c>
      <c r="R9354" s="53">
        <f t="shared" si="1607"/>
        <v>8.993866623727115</v>
      </c>
    </row>
    <row r="9355" spans="2:18" ht="15">
      <c r="B9355" s="84">
        <v>39658</v>
      </c>
      <c r="C9355" s="85">
        <v>0</v>
      </c>
      <c r="D9355" s="86">
        <v>30.9</v>
      </c>
      <c r="E9355" s="87">
        <v>17.7</v>
      </c>
      <c r="F9355" s="96">
        <f t="shared" si="1598"/>
        <v>24.299999999999997</v>
      </c>
      <c r="G9355" s="96"/>
      <c r="H9355" s="74">
        <f t="shared" si="1599"/>
        <v>211</v>
      </c>
      <c r="I9355" s="53">
        <f t="shared" si="1608"/>
        <v>0.96968131276231795</v>
      </c>
      <c r="J9355" s="53">
        <f t="shared" si="1600"/>
        <v>0.3270828723454352</v>
      </c>
      <c r="K9355" s="53">
        <f t="shared" si="1601"/>
        <v>1.9343593180829393</v>
      </c>
      <c r="L9355" s="53">
        <f t="shared" si="1602"/>
        <v>38.466077554200737</v>
      </c>
      <c r="M9355" s="93">
        <f t="shared" si="1603"/>
        <v>5.5099345217212754</v>
      </c>
      <c r="N9355" s="53">
        <f t="shared" si="1604"/>
        <v>23.758213998854359</v>
      </c>
      <c r="O9355">
        <f t="shared" si="1605"/>
        <v>1.3806989596533124</v>
      </c>
      <c r="P9355" s="53">
        <f t="shared" si="1606"/>
        <v>22.893443582367627</v>
      </c>
      <c r="Q9355" s="53">
        <v>0.2</v>
      </c>
      <c r="R9355" s="53">
        <f t="shared" si="1607"/>
        <v>8.5493309994340692</v>
      </c>
    </row>
    <row r="9356" spans="2:18" ht="15">
      <c r="B9356" s="84">
        <v>39659</v>
      </c>
      <c r="C9356" s="85">
        <v>0</v>
      </c>
      <c r="D9356" s="86">
        <v>29.3</v>
      </c>
      <c r="E9356" s="87">
        <v>16.600000000000001</v>
      </c>
      <c r="F9356" s="96">
        <f t="shared" si="1598"/>
        <v>22.950000000000003</v>
      </c>
      <c r="G9356" s="96"/>
      <c r="H9356" s="74">
        <f t="shared" si="1599"/>
        <v>212</v>
      </c>
      <c r="I9356" s="53">
        <f t="shared" si="1608"/>
        <v>0.96992682778150241</v>
      </c>
      <c r="J9356" s="53">
        <f t="shared" si="1600"/>
        <v>0.32290535409264154</v>
      </c>
      <c r="K9356" s="53">
        <f t="shared" si="1601"/>
        <v>1.9291476584871665</v>
      </c>
      <c r="L9356" s="53">
        <f t="shared" si="1602"/>
        <v>38.306341085158301</v>
      </c>
      <c r="M9356" s="93">
        <f t="shared" si="1603"/>
        <v>5.2095428966620947</v>
      </c>
      <c r="N9356" s="53">
        <f t="shared" si="1604"/>
        <v>23.2071309705453</v>
      </c>
      <c r="O9356">
        <f t="shared" si="1605"/>
        <v>1.2838947678135764</v>
      </c>
      <c r="P9356" s="53">
        <f t="shared" si="1606"/>
        <v>21.095529120306693</v>
      </c>
      <c r="Q9356" s="53">
        <v>0.2</v>
      </c>
      <c r="R9356" s="53">
        <f t="shared" si="1607"/>
        <v>8.3649656418477409</v>
      </c>
    </row>
    <row r="9357" spans="2:18" ht="15">
      <c r="B9357" s="84">
        <v>39660</v>
      </c>
      <c r="C9357" s="85">
        <v>7</v>
      </c>
      <c r="D9357" s="86">
        <v>30.1</v>
      </c>
      <c r="E9357" s="87">
        <v>16.100000000000001</v>
      </c>
      <c r="F9357" s="96">
        <f t="shared" si="1598"/>
        <v>23.1</v>
      </c>
      <c r="G9357" s="96"/>
      <c r="H9357" s="74">
        <f t="shared" si="1599"/>
        <v>213</v>
      </c>
      <c r="I9357" s="53">
        <f t="shared" si="1608"/>
        <v>0.97018124193617716</v>
      </c>
      <c r="J9357" s="53">
        <f t="shared" si="1600"/>
        <v>0.31863958550036658</v>
      </c>
      <c r="K9357" s="53">
        <f t="shared" si="1601"/>
        <v>1.9238513461135693</v>
      </c>
      <c r="L9357" s="53">
        <f t="shared" si="1602"/>
        <v>38.143218085512331</v>
      </c>
      <c r="M9357" s="93">
        <f t="shared" si="1603"/>
        <v>5.4664342703697448</v>
      </c>
      <c r="N9357" s="53">
        <f t="shared" si="1604"/>
        <v>24.262205129847725</v>
      </c>
      <c r="O9357">
        <f t="shared" si="1605"/>
        <v>1.2943515766033009</v>
      </c>
      <c r="P9357" s="53">
        <f t="shared" si="1606"/>
        <v>21.288896676534041</v>
      </c>
      <c r="Q9357" s="53">
        <v>0.2</v>
      </c>
      <c r="R9357" s="53">
        <f t="shared" si="1607"/>
        <v>8.6172448928365188</v>
      </c>
    </row>
    <row r="9358" spans="2:18" ht="15">
      <c r="B9358" s="84">
        <v>39661</v>
      </c>
      <c r="C9358" s="85">
        <v>0</v>
      </c>
      <c r="D9358" s="86">
        <v>31.3</v>
      </c>
      <c r="E9358" s="87">
        <v>18.2</v>
      </c>
      <c r="F9358" s="96">
        <f t="shared" si="1598"/>
        <v>24.75</v>
      </c>
      <c r="G9358" s="96"/>
      <c r="H9358" s="74">
        <f t="shared" si="1599"/>
        <v>214</v>
      </c>
      <c r="I9358" s="53">
        <f t="shared" si="1608"/>
        <v>0.97044447994110072</v>
      </c>
      <c r="J9358" s="53">
        <f t="shared" si="1600"/>
        <v>0.31428693738671398</v>
      </c>
      <c r="K9358" s="53">
        <f t="shared" si="1601"/>
        <v>1.9184730938190306</v>
      </c>
      <c r="L9358" s="53">
        <f t="shared" si="1602"/>
        <v>37.976748551260783</v>
      </c>
      <c r="M9358" s="93">
        <f t="shared" si="1603"/>
        <v>5.4771226325570144</v>
      </c>
      <c r="N9358" s="53">
        <f t="shared" si="1604"/>
        <v>23.366967164412252</v>
      </c>
      <c r="O9358">
        <f t="shared" si="1605"/>
        <v>1.4143426209675207</v>
      </c>
      <c r="P9358" s="53">
        <f t="shared" si="1606"/>
        <v>23.522301618368861</v>
      </c>
      <c r="Q9358" s="53">
        <v>0.2</v>
      </c>
      <c r="R9358" s="53">
        <f t="shared" si="1607"/>
        <v>8.4759583152978166</v>
      </c>
    </row>
    <row r="9359" spans="2:18" ht="15">
      <c r="B9359" s="84">
        <v>39662</v>
      </c>
      <c r="C9359" s="85">
        <v>17.2</v>
      </c>
      <c r="D9359" s="86">
        <v>30.5</v>
      </c>
      <c r="E9359" s="87">
        <v>15.3</v>
      </c>
      <c r="F9359" s="96">
        <f t="shared" ref="F9359:F9422" si="1609">0.5*(D9359+E9359)</f>
        <v>22.9</v>
      </c>
      <c r="G9359" s="96"/>
      <c r="H9359" s="74">
        <f t="shared" ref="H9359:H9422" si="1610">B9359-DATE(YEAR(B9359),1,0)</f>
        <v>215</v>
      </c>
      <c r="I9359" s="53">
        <f t="shared" si="1608"/>
        <v>0.97071646389991229</v>
      </c>
      <c r="J9359" s="53">
        <f t="shared" ref="J9359:J9422" si="1611">ASIN(0.39785*SIN(4.869+$I$7*H9359+0.03345*SIN(6.224+$I$7*H9359)))</f>
        <v>0.30984879486868599</v>
      </c>
      <c r="K9359" s="53">
        <f t="shared" ref="K9359:K9422" si="1612">ACOS(-TAN(J9359)*TAN($E$7*$I$8))</f>
        <v>1.9130155740396677</v>
      </c>
      <c r="L9359" s="53">
        <f t="shared" ref="L9359:L9422" si="1613">117.5*I9359*((K9359*SIN($E$7*$I$8)*SIN(J9359)+COS($E$7*$I$8)*COS(J9359)*SIN(K9359))/PI())</f>
        <v>37.806972879513552</v>
      </c>
      <c r="M9359" s="93">
        <f t="shared" ref="M9359:M9422" si="1614">0.0023*L9359/2.456*(0.5*(D9359+E9359)+17.8)*SQRT(D9359-E9359)</f>
        <v>5.6180756451160478</v>
      </c>
      <c r="N9359" s="53">
        <f t="shared" ref="N9359:N9422" si="1615">0.17*L9359*SQRT(D9359-E9359)</f>
        <v>25.057781683034424</v>
      </c>
      <c r="O9359">
        <f t="shared" ref="O9359:O9422" si="1616">5336/(F9359+273.15)^2*EXP(21.07-5336/(F9359+273.15))</f>
        <v>1.2804254867781282</v>
      </c>
      <c r="P9359" s="53">
        <f t="shared" ref="P9359:P9422" si="1617">EXP(21.07-5336/(F9359+273.15))</f>
        <v>21.031421147868219</v>
      </c>
      <c r="Q9359" s="53">
        <v>0.2</v>
      </c>
      <c r="R9359" s="53">
        <f t="shared" ref="R9359:R9422" si="1618">(O9359*N9359*0.6+$L$8*6.43*(1+0.536*Q9359)*P9359*(1- G9359/100))/($O$7*(O9359+$L$8))</f>
        <v>8.7941870336883738</v>
      </c>
    </row>
    <row r="9360" spans="2:18" ht="15">
      <c r="B9360" s="84">
        <v>39663</v>
      </c>
      <c r="C9360" s="85">
        <v>0</v>
      </c>
      <c r="D9360" s="86">
        <v>31.3</v>
      </c>
      <c r="E9360" s="87">
        <v>18.100000000000001</v>
      </c>
      <c r="F9360" s="96">
        <f t="shared" si="1609"/>
        <v>24.700000000000003</v>
      </c>
      <c r="G9360" s="96"/>
      <c r="H9360" s="74">
        <f t="shared" si="1610"/>
        <v>216</v>
      </c>
      <c r="I9360" s="53">
        <f t="shared" si="1608"/>
        <v>0.97099711332818273</v>
      </c>
      <c r="J9360" s="53">
        <f t="shared" si="1611"/>
        <v>0.3053265565164347</v>
      </c>
      <c r="K9360" s="53">
        <f t="shared" si="1612"/>
        <v>1.9074814161143292</v>
      </c>
      <c r="L9360" s="53">
        <f t="shared" si="1613"/>
        <v>37.633931866373523</v>
      </c>
      <c r="M9360" s="93">
        <f t="shared" si="1614"/>
        <v>5.4419552164801601</v>
      </c>
      <c r="N9360" s="53">
        <f t="shared" si="1615"/>
        <v>23.244246976826563</v>
      </c>
      <c r="O9360">
        <f t="shared" si="1616"/>
        <v>1.4105696986572687</v>
      </c>
      <c r="P9360" s="53">
        <f t="shared" si="1617"/>
        <v>23.451678846761304</v>
      </c>
      <c r="Q9360" s="53">
        <v>0.2</v>
      </c>
      <c r="R9360" s="53">
        <f t="shared" si="1618"/>
        <v>8.4452239350979408</v>
      </c>
    </row>
    <row r="9361" spans="2:18" ht="15">
      <c r="B9361" s="84">
        <v>39664</v>
      </c>
      <c r="C9361" s="85">
        <v>0</v>
      </c>
      <c r="D9361" s="86">
        <v>28.9</v>
      </c>
      <c r="E9361" s="87">
        <v>17.7</v>
      </c>
      <c r="F9361" s="96">
        <f t="shared" si="1609"/>
        <v>23.299999999999997</v>
      </c>
      <c r="G9361" s="96"/>
      <c r="H9361" s="74">
        <f t="shared" si="1610"/>
        <v>217</v>
      </c>
      <c r="I9361" s="53">
        <f t="shared" si="1608"/>
        <v>0.97128634517723078</v>
      </c>
      <c r="J9361" s="53">
        <f t="shared" si="1611"/>
        <v>0.3007216335366113</v>
      </c>
      <c r="K9361" s="53">
        <f t="shared" si="1612"/>
        <v>1.9018732038771378</v>
      </c>
      <c r="L9361" s="53">
        <f t="shared" si="1613"/>
        <v>37.457666706720282</v>
      </c>
      <c r="M9361" s="93">
        <f t="shared" si="1614"/>
        <v>4.8249301200869983</v>
      </c>
      <c r="N9361" s="53">
        <f t="shared" si="1615"/>
        <v>21.310746046109426</v>
      </c>
      <c r="O9361">
        <f t="shared" si="1616"/>
        <v>1.3084088390821</v>
      </c>
      <c r="P9361" s="53">
        <f t="shared" si="1617"/>
        <v>21.549170523339328</v>
      </c>
      <c r="Q9361" s="53">
        <v>0.2</v>
      </c>
      <c r="R9361" s="53">
        <f t="shared" si="1618"/>
        <v>7.9370985103112197</v>
      </c>
    </row>
    <row r="9362" spans="2:18" ht="15">
      <c r="B9362" s="84">
        <v>39665</v>
      </c>
      <c r="C9362" s="85">
        <v>0</v>
      </c>
      <c r="D9362" s="86">
        <v>29.7</v>
      </c>
      <c r="E9362" s="87">
        <v>18.5</v>
      </c>
      <c r="F9362" s="96">
        <f t="shared" si="1609"/>
        <v>24.1</v>
      </c>
      <c r="G9362" s="96"/>
      <c r="H9362" s="74">
        <f t="shared" si="1610"/>
        <v>218</v>
      </c>
      <c r="I9362" s="53">
        <f t="shared" si="1608"/>
        <v>0.97158407385869927</v>
      </c>
      <c r="J9362" s="53">
        <f t="shared" si="1611"/>
        <v>0.29603544898574469</v>
      </c>
      <c r="K9362" s="53">
        <f t="shared" si="1612"/>
        <v>1.8961934735122559</v>
      </c>
      <c r="L9362" s="53">
        <f t="shared" si="1613"/>
        <v>37.278218995830599</v>
      </c>
      <c r="M9362" s="93">
        <f t="shared" si="1614"/>
        <v>4.8952814153901381</v>
      </c>
      <c r="N9362" s="53">
        <f t="shared" si="1615"/>
        <v>21.208653072052403</v>
      </c>
      <c r="O9362">
        <f t="shared" si="1616"/>
        <v>1.3659702804115033</v>
      </c>
      <c r="P9362" s="53">
        <f t="shared" si="1617"/>
        <v>22.618778940142789</v>
      </c>
      <c r="Q9362" s="53">
        <v>0.2</v>
      </c>
      <c r="R9362" s="53">
        <f t="shared" si="1618"/>
        <v>7.945160646409426</v>
      </c>
    </row>
    <row r="9363" spans="2:18" ht="15">
      <c r="B9363" s="84">
        <v>39666</v>
      </c>
      <c r="C9363" s="85">
        <v>0</v>
      </c>
      <c r="D9363" s="86">
        <v>31.3</v>
      </c>
      <c r="E9363" s="87">
        <v>17.399999999999999</v>
      </c>
      <c r="F9363" s="96">
        <f t="shared" si="1609"/>
        <v>24.35</v>
      </c>
      <c r="G9363" s="96"/>
      <c r="H9363" s="74">
        <f t="shared" si="1610"/>
        <v>219</v>
      </c>
      <c r="I9363" s="53">
        <f t="shared" si="1608"/>
        <v>0.97189021126988129</v>
      </c>
      <c r="J9363" s="53">
        <f t="shared" si="1611"/>
        <v>0.29126943701446972</v>
      </c>
      <c r="K9363" s="53">
        <f t="shared" si="1612"/>
        <v>1.8904447116632572</v>
      </c>
      <c r="L9363" s="53">
        <f t="shared" si="1613"/>
        <v>37.095630732763354</v>
      </c>
      <c r="M9363" s="93">
        <f t="shared" si="1614"/>
        <v>5.4591774643633846</v>
      </c>
      <c r="N9363" s="53">
        <f t="shared" si="1615"/>
        <v>23.511431996709479</v>
      </c>
      <c r="O9363">
        <f t="shared" si="1616"/>
        <v>1.3844025626147172</v>
      </c>
      <c r="P9363" s="53">
        <f t="shared" si="1617"/>
        <v>22.962571084598729</v>
      </c>
      <c r="Q9363" s="53">
        <v>0.2</v>
      </c>
      <c r="R9363" s="53">
        <f t="shared" si="1618"/>
        <v>8.4936418799093385</v>
      </c>
    </row>
    <row r="9364" spans="2:18" ht="15">
      <c r="B9364" s="84">
        <v>39667</v>
      </c>
      <c r="C9364" s="85">
        <v>2.6</v>
      </c>
      <c r="D9364" s="86">
        <v>30.9</v>
      </c>
      <c r="E9364" s="87">
        <v>15.5</v>
      </c>
      <c r="F9364" s="96">
        <f t="shared" si="1609"/>
        <v>23.2</v>
      </c>
      <c r="G9364" s="96"/>
      <c r="H9364" s="74">
        <f t="shared" si="1610"/>
        <v>220</v>
      </c>
      <c r="I9364" s="53">
        <f t="shared" si="1608"/>
        <v>0.97220466681979145</v>
      </c>
      <c r="J9364" s="53">
        <f t="shared" si="1611"/>
        <v>0.28642504214327263</v>
      </c>
      <c r="K9364" s="53">
        <f t="shared" si="1612"/>
        <v>1.8846293537887708</v>
      </c>
      <c r="L9364" s="53">
        <f t="shared" si="1613"/>
        <v>36.909944325429443</v>
      </c>
      <c r="M9364" s="93">
        <f t="shared" si="1614"/>
        <v>5.5614377542930251</v>
      </c>
      <c r="N9364" s="53">
        <f t="shared" si="1615"/>
        <v>24.62366374520068</v>
      </c>
      <c r="O9364">
        <f t="shared" si="1616"/>
        <v>1.3013637471220219</v>
      </c>
      <c r="P9364" s="53">
        <f t="shared" si="1617"/>
        <v>21.418682168910372</v>
      </c>
      <c r="Q9364" s="53">
        <v>0.2</v>
      </c>
      <c r="R9364" s="53">
        <f t="shared" si="1618"/>
        <v>8.705773001034693</v>
      </c>
    </row>
    <row r="9365" spans="2:18" ht="15">
      <c r="B9365" s="84">
        <v>39668</v>
      </c>
      <c r="C9365" s="85">
        <v>0</v>
      </c>
      <c r="D9365" s="86">
        <v>26.9</v>
      </c>
      <c r="E9365" s="87">
        <v>13.5</v>
      </c>
      <c r="F9365" s="96">
        <f t="shared" si="1609"/>
        <v>20.2</v>
      </c>
      <c r="G9365" s="96"/>
      <c r="H9365" s="74">
        <f t="shared" si="1610"/>
        <v>221</v>
      </c>
      <c r="I9365" s="53">
        <f t="shared" si="1608"/>
        <v>0.97252734745597369</v>
      </c>
      <c r="J9365" s="53">
        <f t="shared" si="1611"/>
        <v>0.28150371857031276</v>
      </c>
      <c r="K9365" s="53">
        <f t="shared" si="1612"/>
        <v>1.8787497827555195</v>
      </c>
      <c r="L9365" s="53">
        <f t="shared" si="1613"/>
        <v>36.721202597262263</v>
      </c>
      <c r="M9365" s="93">
        <f t="shared" si="1614"/>
        <v>4.7835725491341652</v>
      </c>
      <c r="N9365" s="53">
        <f t="shared" si="1615"/>
        <v>22.851684333117813</v>
      </c>
      <c r="O9365">
        <f t="shared" si="1616"/>
        <v>1.1047545036016551</v>
      </c>
      <c r="P9365" s="53">
        <f t="shared" si="1617"/>
        <v>17.816489853975607</v>
      </c>
      <c r="Q9365" s="53">
        <v>0.2</v>
      </c>
      <c r="R9365" s="53">
        <f t="shared" si="1618"/>
        <v>8.1636435387723729</v>
      </c>
    </row>
    <row r="9366" spans="2:18" ht="15">
      <c r="B9366" s="84">
        <v>39669</v>
      </c>
      <c r="C9366" s="85">
        <v>4.4000000000000004</v>
      </c>
      <c r="D9366" s="86">
        <v>29.5</v>
      </c>
      <c r="E9366" s="87">
        <v>11.4</v>
      </c>
      <c r="F9366" s="96">
        <f t="shared" si="1609"/>
        <v>20.45</v>
      </c>
      <c r="G9366" s="96"/>
      <c r="H9366" s="74">
        <f t="shared" si="1610"/>
        <v>222</v>
      </c>
      <c r="I9366" s="53">
        <f t="shared" si="1608"/>
        <v>0.9728581576920361</v>
      </c>
      <c r="J9366" s="53">
        <f t="shared" si="1611"/>
        <v>0.27650692951176753</v>
      </c>
      <c r="K9366" s="53">
        <f t="shared" si="1612"/>
        <v>1.872808327659421</v>
      </c>
      <c r="L9366" s="53">
        <f t="shared" si="1613"/>
        <v>36.529448795399666</v>
      </c>
      <c r="M9366" s="93">
        <f t="shared" si="1614"/>
        <v>5.5668987119984346</v>
      </c>
      <c r="N9366" s="53">
        <f t="shared" si="1615"/>
        <v>26.419909636073726</v>
      </c>
      <c r="O9366">
        <f t="shared" si="1616"/>
        <v>1.1200889178954763</v>
      </c>
      <c r="P9366" s="53">
        <f t="shared" si="1617"/>
        <v>18.09459145576297</v>
      </c>
      <c r="Q9366" s="53">
        <v>0.2</v>
      </c>
      <c r="R9366" s="53">
        <f t="shared" si="1618"/>
        <v>9.0006686475486646</v>
      </c>
    </row>
    <row r="9367" spans="2:18" ht="15">
      <c r="B9367" s="84">
        <v>39670</v>
      </c>
      <c r="C9367" s="85">
        <v>0</v>
      </c>
      <c r="D9367" s="86">
        <v>28.5</v>
      </c>
      <c r="E9367" s="87">
        <v>12.9</v>
      </c>
      <c r="F9367" s="96">
        <f t="shared" si="1609"/>
        <v>20.7</v>
      </c>
      <c r="G9367" s="96"/>
      <c r="H9367" s="74">
        <f t="shared" si="1610"/>
        <v>223</v>
      </c>
      <c r="I9367" s="53">
        <f t="shared" si="1608"/>
        <v>0.97319699963590767</v>
      </c>
      <c r="J9367" s="53">
        <f t="shared" si="1611"/>
        <v>0.2714361465750153</v>
      </c>
      <c r="K9367" s="53">
        <f t="shared" si="1612"/>
        <v>1.8668072628650605</v>
      </c>
      <c r="L9367" s="53">
        <f t="shared" si="1613"/>
        <v>36.334726600283837</v>
      </c>
      <c r="M9367" s="93">
        <f t="shared" si="1614"/>
        <v>5.1742141456761797</v>
      </c>
      <c r="N9367" s="53">
        <f t="shared" si="1615"/>
        <v>24.396814117478474</v>
      </c>
      <c r="O9367">
        <f t="shared" si="1616"/>
        <v>1.135607897507672</v>
      </c>
      <c r="P9367" s="53">
        <f t="shared" si="1617"/>
        <v>18.376549693326581</v>
      </c>
      <c r="Q9367" s="53">
        <v>0.2</v>
      </c>
      <c r="R9367" s="53">
        <f t="shared" si="1618"/>
        <v>8.5437307161238927</v>
      </c>
    </row>
    <row r="9368" spans="2:18" ht="15">
      <c r="B9368" s="84">
        <v>39671</v>
      </c>
      <c r="C9368" s="85">
        <v>0</v>
      </c>
      <c r="D9368" s="86">
        <v>29.7</v>
      </c>
      <c r="E9368" s="87">
        <v>14.9</v>
      </c>
      <c r="F9368" s="96">
        <f t="shared" si="1609"/>
        <v>22.3</v>
      </c>
      <c r="G9368" s="96"/>
      <c r="H9368" s="74">
        <f t="shared" si="1610"/>
        <v>224</v>
      </c>
      <c r="I9368" s="53">
        <f t="shared" si="1608"/>
        <v>0.9735437730188059</v>
      </c>
      <c r="J9368" s="53">
        <f t="shared" si="1611"/>
        <v>0.26629284916488616</v>
      </c>
      <c r="K9368" s="53">
        <f t="shared" si="1612"/>
        <v>1.860748807253622</v>
      </c>
      <c r="L9368" s="53">
        <f t="shared" si="1613"/>
        <v>36.137080136583045</v>
      </c>
      <c r="M9368" s="93">
        <f t="shared" si="1614"/>
        <v>5.2206882775747685</v>
      </c>
      <c r="N9368" s="53">
        <f t="shared" si="1615"/>
        <v>23.633760920015366</v>
      </c>
      <c r="O9368">
        <f t="shared" si="1616"/>
        <v>1.2394240607011096</v>
      </c>
      <c r="P9368" s="53">
        <f t="shared" si="1617"/>
        <v>20.275524166792071</v>
      </c>
      <c r="Q9368" s="53">
        <v>0.2</v>
      </c>
      <c r="R9368" s="53">
        <f t="shared" si="1618"/>
        <v>8.4368511907189152</v>
      </c>
    </row>
    <row r="9369" spans="2:18" ht="15">
      <c r="B9369" s="84">
        <v>39672</v>
      </c>
      <c r="C9369" s="85">
        <v>3.4</v>
      </c>
      <c r="D9369" s="86">
        <v>24.5</v>
      </c>
      <c r="E9369" s="87">
        <v>18.2</v>
      </c>
      <c r="F9369" s="96">
        <f t="shared" si="1609"/>
        <v>21.35</v>
      </c>
      <c r="G9369" s="96"/>
      <c r="H9369" s="74">
        <f t="shared" si="1610"/>
        <v>225</v>
      </c>
      <c r="I9369" s="53">
        <f t="shared" si="1608"/>
        <v>0.97389837522490752</v>
      </c>
      <c r="J9369" s="53">
        <f t="shared" si="1611"/>
        <v>0.26107852392308678</v>
      </c>
      <c r="K9369" s="53">
        <f t="shared" si="1612"/>
        <v>1.8546351236691809</v>
      </c>
      <c r="L9369" s="53">
        <f t="shared" si="1613"/>
        <v>35.936553985335735</v>
      </c>
      <c r="M9369" s="93">
        <f t="shared" si="1614"/>
        <v>3.3070285498800156</v>
      </c>
      <c r="N9369" s="53">
        <f t="shared" si="1615"/>
        <v>15.334005887566262</v>
      </c>
      <c r="O9369">
        <f t="shared" si="1616"/>
        <v>1.1768343515972033</v>
      </c>
      <c r="P9369" s="53">
        <f t="shared" si="1617"/>
        <v>19.128024273353322</v>
      </c>
      <c r="Q9369" s="53">
        <v>0.2</v>
      </c>
      <c r="R9369" s="53">
        <f t="shared" si="1618"/>
        <v>6.4695850541706532</v>
      </c>
    </row>
    <row r="9370" spans="2:18" ht="15">
      <c r="B9370" s="84">
        <v>39673</v>
      </c>
      <c r="C9370" s="85">
        <v>0.4</v>
      </c>
      <c r="D9370" s="86">
        <v>29.3</v>
      </c>
      <c r="E9370" s="87">
        <v>18.100000000000001</v>
      </c>
      <c r="F9370" s="96">
        <f t="shared" si="1609"/>
        <v>23.700000000000003</v>
      </c>
      <c r="G9370" s="96"/>
      <c r="H9370" s="74">
        <f t="shared" si="1610"/>
        <v>226</v>
      </c>
      <c r="I9370" s="53">
        <f t="shared" si="1608"/>
        <v>0.97426070132171483</v>
      </c>
      <c r="J9370" s="53">
        <f t="shared" si="1611"/>
        <v>0.25579466420081692</v>
      </c>
      <c r="K9370" s="53">
        <f t="shared" si="1612"/>
        <v>1.8484683185532087</v>
      </c>
      <c r="L9370" s="53">
        <f t="shared" si="1613"/>
        <v>35.733193197215876</v>
      </c>
      <c r="M9370" s="93">
        <f t="shared" si="1614"/>
        <v>4.6475964258569666</v>
      </c>
      <c r="N9370" s="53">
        <f t="shared" si="1615"/>
        <v>20.329643370600319</v>
      </c>
      <c r="O9370">
        <f t="shared" si="1616"/>
        <v>1.3369210024712823</v>
      </c>
      <c r="P9370" s="53">
        <f t="shared" si="1617"/>
        <v>22.078218726835026</v>
      </c>
      <c r="Q9370" s="53">
        <v>0.2</v>
      </c>
      <c r="R9370" s="53">
        <f t="shared" si="1618"/>
        <v>7.7240146127946456</v>
      </c>
    </row>
    <row r="9371" spans="2:18" ht="15">
      <c r="B9371" s="84">
        <v>39674</v>
      </c>
      <c r="C9371" s="85">
        <v>2.4</v>
      </c>
      <c r="D9371" s="86">
        <v>30.5</v>
      </c>
      <c r="E9371" s="87">
        <v>16.600000000000001</v>
      </c>
      <c r="F9371" s="96">
        <f t="shared" si="1609"/>
        <v>23.55</v>
      </c>
      <c r="G9371" s="96"/>
      <c r="H9371" s="74">
        <f t="shared" si="1610"/>
        <v>227</v>
      </c>
      <c r="I9371" s="53">
        <f t="shared" si="1608"/>
        <v>0.97463064409110667</v>
      </c>
      <c r="J9371" s="53">
        <f t="shared" si="1611"/>
        <v>0.2504427695645105</v>
      </c>
      <c r="K9371" s="53">
        <f t="shared" si="1612"/>
        <v>1.8422504417571395</v>
      </c>
      <c r="L9371" s="53">
        <f t="shared" si="1613"/>
        <v>35.527043306817113</v>
      </c>
      <c r="M9371" s="93">
        <f t="shared" si="1614"/>
        <v>5.1291033840450346</v>
      </c>
      <c r="N9371" s="53">
        <f t="shared" si="1615"/>
        <v>22.517251931091774</v>
      </c>
      <c r="O9371">
        <f t="shared" si="1616"/>
        <v>1.3261664462625025</v>
      </c>
      <c r="P9371" s="53">
        <f t="shared" si="1617"/>
        <v>21.878488109562454</v>
      </c>
      <c r="Q9371" s="53">
        <v>0.2</v>
      </c>
      <c r="R9371" s="53">
        <f t="shared" si="1618"/>
        <v>8.2287985867819717</v>
      </c>
    </row>
    <row r="9372" spans="2:18" ht="15">
      <c r="B9372" s="84">
        <v>39675</v>
      </c>
      <c r="C9372" s="85">
        <v>0</v>
      </c>
      <c r="D9372" s="86">
        <v>23.1</v>
      </c>
      <c r="E9372" s="87">
        <v>12.1</v>
      </c>
      <c r="F9372" s="96">
        <f t="shared" si="1609"/>
        <v>17.600000000000001</v>
      </c>
      <c r="G9372" s="96"/>
      <c r="H9372" s="74">
        <f t="shared" si="1610"/>
        <v>228</v>
      </c>
      <c r="I9372" s="53">
        <f t="shared" si="1608"/>
        <v>0.97500809406106548</v>
      </c>
      <c r="J9372" s="53">
        <f t="shared" si="1611"/>
        <v>0.24502434533453546</v>
      </c>
      <c r="K9372" s="53">
        <f t="shared" si="1612"/>
        <v>1.8359834865229152</v>
      </c>
      <c r="L9372" s="53">
        <f t="shared" si="1613"/>
        <v>35.31815034785236</v>
      </c>
      <c r="M9372" s="93">
        <f t="shared" si="1614"/>
        <v>3.8832650059874725</v>
      </c>
      <c r="N9372" s="53">
        <f t="shared" si="1615"/>
        <v>19.91329900884168</v>
      </c>
      <c r="O9372">
        <f t="shared" si="1616"/>
        <v>0.95577520133927041</v>
      </c>
      <c r="P9372" s="53">
        <f t="shared" si="1617"/>
        <v>15.141865492647296</v>
      </c>
      <c r="Q9372" s="53">
        <v>0.2</v>
      </c>
      <c r="R9372" s="53">
        <f t="shared" si="1618"/>
        <v>7.3693841381340022</v>
      </c>
    </row>
    <row r="9373" spans="2:18" ht="15">
      <c r="B9373" s="84">
        <v>39676</v>
      </c>
      <c r="C9373" s="85">
        <v>56.8</v>
      </c>
      <c r="D9373" s="86">
        <v>26.1</v>
      </c>
      <c r="E9373" s="87">
        <v>10.9</v>
      </c>
      <c r="F9373" s="96">
        <f t="shared" si="1609"/>
        <v>18.5</v>
      </c>
      <c r="G9373" s="96"/>
      <c r="H9373" s="74">
        <f t="shared" si="1610"/>
        <v>229</v>
      </c>
      <c r="I9373" s="53">
        <f t="shared" si="1608"/>
        <v>0.97539293953807282</v>
      </c>
      <c r="J9373" s="53">
        <f t="shared" si="1611"/>
        <v>0.23954090215660312</v>
      </c>
      <c r="K9373" s="53">
        <f t="shared" si="1612"/>
        <v>1.8296693896215483</v>
      </c>
      <c r="L9373" s="53">
        <f t="shared" si="1613"/>
        <v>35.106560869164369</v>
      </c>
      <c r="M9373" s="93">
        <f t="shared" si="1614"/>
        <v>4.6528192268143327</v>
      </c>
      <c r="N9373" s="53">
        <f t="shared" si="1615"/>
        <v>23.267997168277883</v>
      </c>
      <c r="O9373">
        <f t="shared" si="1616"/>
        <v>1.0052337064307559</v>
      </c>
      <c r="P9373" s="53">
        <f t="shared" si="1617"/>
        <v>16.024156693524468</v>
      </c>
      <c r="Q9373" s="53">
        <v>0.2</v>
      </c>
      <c r="R9373" s="53">
        <f t="shared" si="1618"/>
        <v>8.1816282845849084</v>
      </c>
    </row>
    <row r="9374" spans="2:18" ht="15">
      <c r="B9374" s="84">
        <v>39677</v>
      </c>
      <c r="C9374" s="85">
        <v>0</v>
      </c>
      <c r="D9374" s="86">
        <v>24.7</v>
      </c>
      <c r="E9374" s="87">
        <v>13.5</v>
      </c>
      <c r="F9374" s="96">
        <f t="shared" si="1609"/>
        <v>19.100000000000001</v>
      </c>
      <c r="G9374" s="96"/>
      <c r="H9374" s="74">
        <f t="shared" si="1610"/>
        <v>230</v>
      </c>
      <c r="I9374" s="53">
        <f t="shared" si="1608"/>
        <v>0.9757850666401604</v>
      </c>
      <c r="J9374" s="53">
        <f t="shared" si="1611"/>
        <v>0.23399395560558103</v>
      </c>
      <c r="K9374" s="53">
        <f t="shared" si="1612"/>
        <v>1.8233100316399484</v>
      </c>
      <c r="L9374" s="53">
        <f t="shared" si="1613"/>
        <v>34.892321951444117</v>
      </c>
      <c r="M9374" s="93">
        <f t="shared" si="1614"/>
        <v>4.0351968149769526</v>
      </c>
      <c r="N9374" s="53">
        <f t="shared" si="1615"/>
        <v>19.851247486616906</v>
      </c>
      <c r="O9374">
        <f t="shared" si="1616"/>
        <v>1.0394294168556961</v>
      </c>
      <c r="P9374" s="53">
        <f t="shared" si="1617"/>
        <v>16.637505895424205</v>
      </c>
      <c r="Q9374" s="53">
        <v>0.2</v>
      </c>
      <c r="R9374" s="53">
        <f t="shared" si="1618"/>
        <v>7.4222151614997838</v>
      </c>
    </row>
    <row r="9375" spans="2:18" ht="15">
      <c r="B9375" s="84">
        <v>39678</v>
      </c>
      <c r="C9375" s="85">
        <v>0</v>
      </c>
      <c r="D9375" s="86">
        <v>27.7</v>
      </c>
      <c r="E9375" s="87">
        <v>12.5</v>
      </c>
      <c r="F9375" s="96">
        <f t="shared" si="1609"/>
        <v>20.100000000000001</v>
      </c>
      <c r="G9375" s="96"/>
      <c r="H9375" s="74">
        <f t="shared" si="1610"/>
        <v>231</v>
      </c>
      <c r="I9375" s="53">
        <f t="shared" si="1608"/>
        <v>0.97618435933060999</v>
      </c>
      <c r="J9375" s="53">
        <f t="shared" si="1611"/>
        <v>0.22838502582131925</v>
      </c>
      <c r="K9375" s="53">
        <f t="shared" si="1612"/>
        <v>1.8169072374064701</v>
      </c>
      <c r="L9375" s="53">
        <f t="shared" si="1613"/>
        <v>34.675481224553344</v>
      </c>
      <c r="M9375" s="93">
        <f t="shared" si="1614"/>
        <v>4.7982511315460954</v>
      </c>
      <c r="N9375" s="53">
        <f t="shared" si="1615"/>
        <v>22.982285332604405</v>
      </c>
      <c r="O9375">
        <f t="shared" si="1616"/>
        <v>1.0986720037568833</v>
      </c>
      <c r="P9375" s="53">
        <f t="shared" si="1617"/>
        <v>17.706318771753242</v>
      </c>
      <c r="Q9375" s="53">
        <v>0.2</v>
      </c>
      <c r="R9375" s="53">
        <f t="shared" si="1618"/>
        <v>8.1893662750198022</v>
      </c>
    </row>
    <row r="9376" spans="2:18" ht="15">
      <c r="B9376" s="84">
        <v>39679</v>
      </c>
      <c r="C9376" s="85">
        <v>1.4</v>
      </c>
      <c r="D9376" s="86">
        <v>28.9</v>
      </c>
      <c r="E9376" s="87">
        <v>14.5</v>
      </c>
      <c r="F9376" s="96">
        <f t="shared" si="1609"/>
        <v>21.7</v>
      </c>
      <c r="G9376" s="96"/>
      <c r="H9376" s="74">
        <f t="shared" si="1610"/>
        <v>232</v>
      </c>
      <c r="I9376" s="53">
        <f t="shared" si="1608"/>
        <v>0.97659069945229038</v>
      </c>
      <c r="J9376" s="53">
        <f t="shared" si="1611"/>
        <v>0.22271563717602461</v>
      </c>
      <c r="K9376" s="53">
        <f t="shared" si="1612"/>
        <v>1.810462776545904</v>
      </c>
      <c r="L9376" s="53">
        <f t="shared" si="1613"/>
        <v>34.456086885348398</v>
      </c>
      <c r="M9376" s="93">
        <f t="shared" si="1614"/>
        <v>4.8366400651633956</v>
      </c>
      <c r="N9376" s="53">
        <f t="shared" si="1615"/>
        <v>22.227781618129015</v>
      </c>
      <c r="O9376">
        <f t="shared" si="1616"/>
        <v>1.1995667541545105</v>
      </c>
      <c r="P9376" s="53">
        <f t="shared" si="1617"/>
        <v>19.543883454423828</v>
      </c>
      <c r="Q9376" s="53">
        <v>0.2</v>
      </c>
      <c r="R9376" s="53">
        <f t="shared" si="1618"/>
        <v>8.0843852631270643</v>
      </c>
    </row>
    <row r="9377" spans="2:18" ht="15">
      <c r="B9377" s="84">
        <v>39680</v>
      </c>
      <c r="C9377" s="85">
        <v>0</v>
      </c>
      <c r="D9377" s="86">
        <v>28.5</v>
      </c>
      <c r="E9377" s="87">
        <v>16.5</v>
      </c>
      <c r="F9377" s="96">
        <f t="shared" si="1609"/>
        <v>22.5</v>
      </c>
      <c r="G9377" s="96"/>
      <c r="H9377" s="74">
        <f t="shared" si="1610"/>
        <v>233</v>
      </c>
      <c r="I9377" s="53">
        <f t="shared" si="1608"/>
        <v>0.97700396676262224</v>
      </c>
      <c r="J9377" s="53">
        <f t="shared" si="1611"/>
        <v>0.21698731797268575</v>
      </c>
      <c r="K9377" s="53">
        <f t="shared" si="1612"/>
        <v>1.8039783641549574</v>
      </c>
      <c r="L9377" s="53">
        <f t="shared" si="1613"/>
        <v>34.234187715904213</v>
      </c>
      <c r="M9377" s="93">
        <f t="shared" si="1614"/>
        <v>4.4756402454009203</v>
      </c>
      <c r="N9377" s="53">
        <f t="shared" si="1615"/>
        <v>20.160419843130786</v>
      </c>
      <c r="O9377">
        <f t="shared" si="1616"/>
        <v>1.2529627418997087</v>
      </c>
      <c r="P9377" s="53">
        <f t="shared" si="1617"/>
        <v>20.524760720033569</v>
      </c>
      <c r="Q9377" s="53">
        <v>0.2</v>
      </c>
      <c r="R9377" s="53">
        <f t="shared" si="1618"/>
        <v>7.6367406461619911</v>
      </c>
    </row>
    <row r="9378" spans="2:18" ht="15">
      <c r="B9378" s="84">
        <v>39681</v>
      </c>
      <c r="C9378" s="85">
        <v>1.8</v>
      </c>
      <c r="D9378" s="86">
        <v>29.7</v>
      </c>
      <c r="E9378" s="87">
        <v>17</v>
      </c>
      <c r="F9378" s="96">
        <f t="shared" si="1609"/>
        <v>23.35</v>
      </c>
      <c r="G9378" s="96"/>
      <c r="H9378" s="74">
        <f t="shared" si="1610"/>
        <v>234</v>
      </c>
      <c r="I9378" s="53">
        <f t="shared" si="1608"/>
        <v>0.97742403896915975</v>
      </c>
      <c r="J9378" s="53">
        <f t="shared" si="1611"/>
        <v>0.21120160017397474</v>
      </c>
      <c r="K9378" s="53">
        <f t="shared" si="1612"/>
        <v>1.7974556615895867</v>
      </c>
      <c r="L9378" s="53">
        <f t="shared" si="1613"/>
        <v>34.009833102038442</v>
      </c>
      <c r="M9378" s="93">
        <f t="shared" si="1614"/>
        <v>4.6706322558581101</v>
      </c>
      <c r="N9378" s="53">
        <f t="shared" si="1615"/>
        <v>20.604177499771545</v>
      </c>
      <c r="O9378">
        <f t="shared" si="1616"/>
        <v>1.3119437708262205</v>
      </c>
      <c r="P9378" s="53">
        <f t="shared" si="1617"/>
        <v>21.614679304126202</v>
      </c>
      <c r="Q9378" s="53">
        <v>0.2</v>
      </c>
      <c r="R9378" s="53">
        <f t="shared" si="1618"/>
        <v>7.7742477663512375</v>
      </c>
    </row>
    <row r="9379" spans="2:18" ht="15">
      <c r="B9379" s="84">
        <v>39682</v>
      </c>
      <c r="C9379" s="85">
        <v>0</v>
      </c>
      <c r="D9379" s="86">
        <v>29.6</v>
      </c>
      <c r="E9379" s="87">
        <v>15.5</v>
      </c>
      <c r="F9379" s="96">
        <f t="shared" si="1609"/>
        <v>22.55</v>
      </c>
      <c r="G9379" s="96"/>
      <c r="H9379" s="74">
        <f t="shared" si="1610"/>
        <v>235</v>
      </c>
      <c r="I9379" s="53">
        <f t="shared" si="1608"/>
        <v>0.97785079176577849</v>
      </c>
      <c r="J9379" s="53">
        <f t="shared" si="1611"/>
        <v>0.20536001916100194</v>
      </c>
      <c r="K9379" s="53">
        <f t="shared" si="1612"/>
        <v>1.7908962773558934</v>
      </c>
      <c r="L9379" s="53">
        <f t="shared" si="1613"/>
        <v>33.783073052036812</v>
      </c>
      <c r="M9379" s="93">
        <f t="shared" si="1614"/>
        <v>4.7934888470354524</v>
      </c>
      <c r="N9379" s="53">
        <f t="shared" si="1615"/>
        <v>21.565405564508833</v>
      </c>
      <c r="O9379">
        <f t="shared" si="1616"/>
        <v>1.2563673922523304</v>
      </c>
      <c r="P9379" s="53">
        <f t="shared" si="1617"/>
        <v>20.587493939989027</v>
      </c>
      <c r="Q9379" s="53">
        <v>0.2</v>
      </c>
      <c r="R9379" s="53">
        <f t="shared" si="1618"/>
        <v>7.9659003672058937</v>
      </c>
    </row>
    <row r="9380" spans="2:18" ht="15">
      <c r="B9380" s="84">
        <v>39683</v>
      </c>
      <c r="C9380" s="85">
        <v>1.2</v>
      </c>
      <c r="D9380" s="86">
        <v>22.3</v>
      </c>
      <c r="E9380" s="87">
        <v>14.1</v>
      </c>
      <c r="F9380" s="96">
        <f t="shared" si="1609"/>
        <v>18.2</v>
      </c>
      <c r="G9380" s="96"/>
      <c r="H9380" s="74">
        <f t="shared" si="1610"/>
        <v>236</v>
      </c>
      <c r="I9380" s="53">
        <f t="shared" si="1608"/>
        <v>0.97828409886946033</v>
      </c>
      <c r="J9380" s="53">
        <f t="shared" si="1611"/>
        <v>0.19946411352127225</v>
      </c>
      <c r="K9380" s="53">
        <f t="shared" si="1612"/>
        <v>1.7843017680966851</v>
      </c>
      <c r="L9380" s="53">
        <f t="shared" si="1613"/>
        <v>33.553958215483732</v>
      </c>
      <c r="M9380" s="93">
        <f t="shared" si="1614"/>
        <v>3.2393111051025132</v>
      </c>
      <c r="N9380" s="53">
        <f t="shared" si="1615"/>
        <v>16.33426536959422</v>
      </c>
      <c r="O9380">
        <f t="shared" si="1616"/>
        <v>0.98850584917691831</v>
      </c>
      <c r="P9380" s="53">
        <f t="shared" si="1617"/>
        <v>15.725101864241841</v>
      </c>
      <c r="Q9380" s="53">
        <v>0.2</v>
      </c>
      <c r="R9380" s="53">
        <f t="shared" si="1618"/>
        <v>6.5741819185927435</v>
      </c>
    </row>
    <row r="9381" spans="2:18" ht="15">
      <c r="B9381" s="84">
        <v>39684</v>
      </c>
      <c r="C9381" s="85">
        <v>21.2</v>
      </c>
      <c r="D9381" s="86">
        <v>26.6</v>
      </c>
      <c r="E9381" s="87">
        <v>10.1</v>
      </c>
      <c r="F9381" s="96">
        <f t="shared" si="1609"/>
        <v>18.350000000000001</v>
      </c>
      <c r="G9381" s="96"/>
      <c r="H9381" s="74">
        <f t="shared" si="1610"/>
        <v>237</v>
      </c>
      <c r="I9381" s="53">
        <f t="shared" si="1608"/>
        <v>0.97872383205766189</v>
      </c>
      <c r="J9381" s="53">
        <f t="shared" si="1611"/>
        <v>0.19351542486513199</v>
      </c>
      <c r="K9381" s="53">
        <f t="shared" si="1612"/>
        <v>1.7776736396661694</v>
      </c>
      <c r="L9381" s="53">
        <f t="shared" si="1613"/>
        <v>33.322539902103479</v>
      </c>
      <c r="M9381" s="93">
        <f t="shared" si="1614"/>
        <v>4.582345636239114</v>
      </c>
      <c r="N9381" s="53">
        <f t="shared" si="1615"/>
        <v>23.010655481899747</v>
      </c>
      <c r="O9381">
        <f t="shared" si="1616"/>
        <v>0.99683925752620473</v>
      </c>
      <c r="P9381" s="53">
        <f t="shared" si="1617"/>
        <v>15.874001986568787</v>
      </c>
      <c r="Q9381" s="53">
        <v>0.2</v>
      </c>
      <c r="R9381" s="53">
        <f t="shared" si="1618"/>
        <v>8.1153727965306128</v>
      </c>
    </row>
    <row r="9382" spans="2:18" ht="15">
      <c r="B9382" s="84">
        <v>39685</v>
      </c>
      <c r="C9382" s="85">
        <v>0</v>
      </c>
      <c r="D9382" s="86">
        <v>26.6</v>
      </c>
      <c r="E9382" s="87">
        <v>12.3</v>
      </c>
      <c r="F9382" s="96">
        <f t="shared" si="1609"/>
        <v>19.450000000000003</v>
      </c>
      <c r="G9382" s="96"/>
      <c r="H9382" s="74">
        <f t="shared" si="1610"/>
        <v>238</v>
      </c>
      <c r="I9382" s="53">
        <f t="shared" si="1608"/>
        <v>0.97916986120625815</v>
      </c>
      <c r="J9382" s="53">
        <f t="shared" si="1611"/>
        <v>0.18751549766996503</v>
      </c>
      <c r="K9382" s="53">
        <f t="shared" si="1612"/>
        <v>1.7710133482856545</v>
      </c>
      <c r="L9382" s="53">
        <f t="shared" si="1613"/>
        <v>33.088870100519358</v>
      </c>
      <c r="M9382" s="93">
        <f t="shared" si="1614"/>
        <v>4.3649141540987673</v>
      </c>
      <c r="N9382" s="53">
        <f t="shared" si="1615"/>
        <v>21.271537293484883</v>
      </c>
      <c r="O9382">
        <f t="shared" si="1616"/>
        <v>1.0598403341943781</v>
      </c>
      <c r="P9382" s="53">
        <f t="shared" si="1617"/>
        <v>17.004868037925682</v>
      </c>
      <c r="Q9382" s="53">
        <v>0.2</v>
      </c>
      <c r="R9382" s="53">
        <f t="shared" si="1618"/>
        <v>7.7651881632390953</v>
      </c>
    </row>
    <row r="9383" spans="2:18" ht="15">
      <c r="B9383" s="84">
        <v>39686</v>
      </c>
      <c r="C9383" s="85">
        <v>0</v>
      </c>
      <c r="D9383" s="86">
        <v>28.5</v>
      </c>
      <c r="E9383" s="87">
        <v>14.5</v>
      </c>
      <c r="F9383" s="96">
        <f t="shared" si="1609"/>
        <v>21.5</v>
      </c>
      <c r="G9383" s="96"/>
      <c r="H9383" s="74">
        <f t="shared" si="1610"/>
        <v>239</v>
      </c>
      <c r="I9383" s="53">
        <f t="shared" si="1608"/>
        <v>0.97962205432804828</v>
      </c>
      <c r="J9383" s="53">
        <f t="shared" si="1611"/>
        <v>0.18146587915136539</v>
      </c>
      <c r="K9383" s="53">
        <f t="shared" si="1612"/>
        <v>1.764322301773517</v>
      </c>
      <c r="L9383" s="53">
        <f t="shared" si="1613"/>
        <v>32.853001496841131</v>
      </c>
      <c r="M9383" s="93">
        <f t="shared" si="1614"/>
        <v>4.5240885338296586</v>
      </c>
      <c r="N9383" s="53">
        <f t="shared" si="1615"/>
        <v>20.897194873819664</v>
      </c>
      <c r="O9383">
        <f t="shared" si="1616"/>
        <v>1.1865305921643348</v>
      </c>
      <c r="P9383" s="53">
        <f t="shared" si="1617"/>
        <v>19.305275780700303</v>
      </c>
      <c r="Q9383" s="53">
        <v>0.2</v>
      </c>
      <c r="R9383" s="53">
        <f t="shared" si="1618"/>
        <v>7.7669365025790738</v>
      </c>
    </row>
    <row r="9384" spans="2:18" ht="15">
      <c r="B9384" s="84">
        <v>39687</v>
      </c>
      <c r="C9384" s="85">
        <v>0</v>
      </c>
      <c r="D9384" s="86">
        <v>28.5</v>
      </c>
      <c r="E9384" s="87">
        <v>14.3</v>
      </c>
      <c r="F9384" s="96">
        <f t="shared" si="1609"/>
        <v>21.4</v>
      </c>
      <c r="G9384" s="96"/>
      <c r="H9384" s="74">
        <f t="shared" si="1610"/>
        <v>240</v>
      </c>
      <c r="I9384" s="53">
        <f t="shared" si="1608"/>
        <v>0.98008027761181238</v>
      </c>
      <c r="J9384" s="53">
        <f t="shared" si="1611"/>
        <v>0.17536811916049025</v>
      </c>
      <c r="K9384" s="53">
        <f t="shared" si="1612"/>
        <v>1.7576018608431281</v>
      </c>
      <c r="L9384" s="53">
        <f t="shared" si="1613"/>
        <v>32.614987492993194</v>
      </c>
      <c r="M9384" s="93">
        <f t="shared" si="1614"/>
        <v>4.5117697600768745</v>
      </c>
      <c r="N9384" s="53">
        <f t="shared" si="1615"/>
        <v>20.893457300657687</v>
      </c>
      <c r="O9384">
        <f t="shared" si="1616"/>
        <v>1.1800587593452232</v>
      </c>
      <c r="P9384" s="53">
        <f t="shared" si="1617"/>
        <v>19.186946569211134</v>
      </c>
      <c r="Q9384" s="53">
        <v>0.2</v>
      </c>
      <c r="R9384" s="53">
        <f t="shared" si="1618"/>
        <v>7.761878185286867</v>
      </c>
    </row>
    <row r="9385" spans="2:18" ht="15">
      <c r="B9385" s="84">
        <v>39688</v>
      </c>
      <c r="C9385" s="85">
        <v>0</v>
      </c>
      <c r="D9385" s="86">
        <v>30.5</v>
      </c>
      <c r="E9385" s="87">
        <v>14.9</v>
      </c>
      <c r="F9385" s="96">
        <f t="shared" si="1609"/>
        <v>22.7</v>
      </c>
      <c r="G9385" s="96"/>
      <c r="H9385" s="74">
        <f t="shared" si="1610"/>
        <v>241</v>
      </c>
      <c r="I9385" s="53">
        <f t="shared" si="1608"/>
        <v>0.98054439546190864</v>
      </c>
      <c r="J9385" s="53">
        <f t="shared" si="1611"/>
        <v>0.1692237701067511</v>
      </c>
      <c r="K9385" s="53">
        <f t="shared" si="1612"/>
        <v>1.7508533404627868</v>
      </c>
      <c r="L9385" s="53">
        <f t="shared" si="1613"/>
        <v>32.374882224697821</v>
      </c>
      <c r="M9385" s="93">
        <f t="shared" si="1614"/>
        <v>4.8498129979106581</v>
      </c>
      <c r="N9385" s="53">
        <f t="shared" si="1615"/>
        <v>21.737991657409101</v>
      </c>
      <c r="O9385">
        <f t="shared" si="1616"/>
        <v>1.2666295472620082</v>
      </c>
      <c r="P9385" s="53">
        <f t="shared" si="1617"/>
        <v>20.776717805149179</v>
      </c>
      <c r="Q9385" s="53">
        <v>0.2</v>
      </c>
      <c r="R9385" s="53">
        <f t="shared" si="1618"/>
        <v>8.0122692254800079</v>
      </c>
    </row>
    <row r="9386" spans="2:18" ht="15">
      <c r="B9386" s="84">
        <v>39689</v>
      </c>
      <c r="C9386" s="85">
        <v>0</v>
      </c>
      <c r="D9386" s="86">
        <v>29.9</v>
      </c>
      <c r="E9386" s="87">
        <v>14.9</v>
      </c>
      <c r="F9386" s="96">
        <f t="shared" si="1609"/>
        <v>22.4</v>
      </c>
      <c r="G9386" s="96"/>
      <c r="H9386" s="74">
        <f t="shared" si="1610"/>
        <v>242</v>
      </c>
      <c r="I9386" s="53">
        <f t="shared" si="1608"/>
        <v>0.98101427053839818</v>
      </c>
      <c r="J9386" s="53">
        <f t="shared" si="1611"/>
        <v>0.16303438690500505</v>
      </c>
      <c r="K9386" s="53">
        <f t="shared" si="1612"/>
        <v>1.7440780112721548</v>
      </c>
      <c r="L9386" s="53">
        <f t="shared" si="1613"/>
        <v>32.132740579031577</v>
      </c>
      <c r="M9386" s="93">
        <f t="shared" si="1614"/>
        <v>4.6851006359179923</v>
      </c>
      <c r="N9386" s="53">
        <f t="shared" si="1615"/>
        <v>21.156426752200737</v>
      </c>
      <c r="O9386">
        <f t="shared" si="1616"/>
        <v>1.2461774486641632</v>
      </c>
      <c r="P9386" s="53">
        <f t="shared" si="1617"/>
        <v>20.399803976905645</v>
      </c>
      <c r="Q9386" s="53">
        <v>0.2</v>
      </c>
      <c r="R9386" s="53">
        <f t="shared" si="1618"/>
        <v>7.8645202496616982</v>
      </c>
    </row>
    <row r="9387" spans="2:18" ht="15">
      <c r="B9387" s="84">
        <v>39690</v>
      </c>
      <c r="C9387" s="85">
        <v>0.4</v>
      </c>
      <c r="D9387" s="86">
        <v>30.3</v>
      </c>
      <c r="E9387" s="87">
        <v>14.3</v>
      </c>
      <c r="F9387" s="96">
        <f t="shared" si="1609"/>
        <v>22.3</v>
      </c>
      <c r="G9387" s="96"/>
      <c r="H9387" s="74">
        <f t="shared" si="1610"/>
        <v>243</v>
      </c>
      <c r="I9387" s="53">
        <f t="shared" si="1608"/>
        <v>0.98148976379768649</v>
      </c>
      <c r="J9387" s="53">
        <f t="shared" si="1611"/>
        <v>0.15680152694636912</v>
      </c>
      <c r="K9387" s="53">
        <f t="shared" si="1612"/>
        <v>1.7372771010500481</v>
      </c>
      <c r="L9387" s="53">
        <f t="shared" si="1613"/>
        <v>31.88861821147421</v>
      </c>
      <c r="M9387" s="93">
        <f t="shared" si="1614"/>
        <v>4.7900443935574373</v>
      </c>
      <c r="N9387" s="53">
        <f t="shared" si="1615"/>
        <v>21.684260383802464</v>
      </c>
      <c r="O9387">
        <f t="shared" si="1616"/>
        <v>1.2394240607011096</v>
      </c>
      <c r="P9387" s="53">
        <f t="shared" si="1617"/>
        <v>20.275524166792071</v>
      </c>
      <c r="Q9387" s="53">
        <v>0.2</v>
      </c>
      <c r="R9387" s="53">
        <f t="shared" si="1618"/>
        <v>7.9832266876876306</v>
      </c>
    </row>
    <row r="9388" spans="2:18" ht="15">
      <c r="B9388" s="84">
        <v>39691</v>
      </c>
      <c r="C9388" s="85">
        <v>0</v>
      </c>
      <c r="D9388" s="86">
        <v>28.6</v>
      </c>
      <c r="E9388" s="87">
        <v>20.5</v>
      </c>
      <c r="F9388" s="96">
        <f t="shared" si="1609"/>
        <v>24.55</v>
      </c>
      <c r="G9388" s="96"/>
      <c r="H9388" s="74">
        <f t="shared" si="1610"/>
        <v>244</v>
      </c>
      <c r="I9388" s="53">
        <f t="shared" si="1608"/>
        <v>0.98197073453366823</v>
      </c>
      <c r="J9388" s="53">
        <f t="shared" si="1611"/>
        <v>0.15052675009176728</v>
      </c>
      <c r="K9388" s="53">
        <f t="shared" si="1612"/>
        <v>1.730451796228839</v>
      </c>
      <c r="L9388" s="53">
        <f t="shared" si="1613"/>
        <v>31.642571562372726</v>
      </c>
      <c r="M9388" s="93">
        <f t="shared" si="1614"/>
        <v>3.5716358098149694</v>
      </c>
      <c r="N9388" s="53">
        <f t="shared" si="1615"/>
        <v>15.309577365781491</v>
      </c>
      <c r="O9388">
        <f t="shared" si="1616"/>
        <v>1.3993032057957571</v>
      </c>
      <c r="P9388" s="53">
        <f t="shared" si="1617"/>
        <v>23.240939357492252</v>
      </c>
      <c r="Q9388" s="53">
        <v>0.2</v>
      </c>
      <c r="R9388" s="53">
        <f t="shared" si="1618"/>
        <v>6.5823275023964882</v>
      </c>
    </row>
    <row r="9389" spans="2:18" ht="15">
      <c r="B9389" s="84">
        <v>39692</v>
      </c>
      <c r="C9389" s="85">
        <v>0.6</v>
      </c>
      <c r="D9389" s="86">
        <v>27.7</v>
      </c>
      <c r="E9389" s="87">
        <v>15.9</v>
      </c>
      <c r="F9389" s="96">
        <f t="shared" si="1609"/>
        <v>21.8</v>
      </c>
      <c r="G9389" s="96"/>
      <c r="H9389" s="74">
        <f t="shared" si="1610"/>
        <v>245</v>
      </c>
      <c r="I9389" s="53">
        <f t="shared" si="1608"/>
        <v>0.98245704041936432</v>
      </c>
      <c r="J9389" s="53">
        <f t="shared" si="1611"/>
        <v>0.14421161868731239</v>
      </c>
      <c r="K9389" s="53">
        <f t="shared" si="1612"/>
        <v>1.7236032434511035</v>
      </c>
      <c r="L9389" s="53">
        <f t="shared" si="1613"/>
        <v>31.39465787274569</v>
      </c>
      <c r="M9389" s="93">
        <f t="shared" si="1614"/>
        <v>3.9993684640336253</v>
      </c>
      <c r="N9389" s="53">
        <f t="shared" si="1615"/>
        <v>18.33351252858278</v>
      </c>
      <c r="O9389">
        <f t="shared" si="1616"/>
        <v>1.2061313282071029</v>
      </c>
      <c r="P9389" s="53">
        <f t="shared" si="1617"/>
        <v>19.664168099394551</v>
      </c>
      <c r="Q9389" s="53">
        <v>0.2</v>
      </c>
      <c r="R9389" s="53">
        <f t="shared" si="1618"/>
        <v>7.1837284326579773</v>
      </c>
    </row>
    <row r="9390" spans="2:18" ht="15">
      <c r="B9390" s="84">
        <v>39693</v>
      </c>
      <c r="C9390" s="85">
        <v>21.8</v>
      </c>
      <c r="D9390" s="86">
        <v>26.9</v>
      </c>
      <c r="E9390" s="87">
        <v>15.2</v>
      </c>
      <c r="F9390" s="96">
        <f t="shared" si="1609"/>
        <v>21.049999999999997</v>
      </c>
      <c r="G9390" s="96"/>
      <c r="H9390" s="74">
        <f t="shared" si="1610"/>
        <v>246</v>
      </c>
      <c r="I9390" s="53">
        <f t="shared" si="1608"/>
        <v>0.98294853754903944</v>
      </c>
      <c r="J9390" s="53">
        <f t="shared" si="1611"/>
        <v>0.13785769760061342</v>
      </c>
      <c r="K9390" s="53">
        <f t="shared" si="1612"/>
        <v>1.7167325511645151</v>
      </c>
      <c r="L9390" s="53">
        <f t="shared" si="1613"/>
        <v>31.144935199355523</v>
      </c>
      <c r="M9390" s="93">
        <f t="shared" si="1614"/>
        <v>3.8758847893469244</v>
      </c>
      <c r="N9390" s="53">
        <f t="shared" si="1615"/>
        <v>18.110451762611248</v>
      </c>
      <c r="O9390">
        <f t="shared" si="1616"/>
        <v>1.1576480702913285</v>
      </c>
      <c r="P9390" s="53">
        <f t="shared" si="1617"/>
        <v>18.777858756126378</v>
      </c>
      <c r="Q9390" s="53">
        <v>0.2</v>
      </c>
      <c r="R9390" s="53">
        <f t="shared" si="1618"/>
        <v>7.1018288335492015</v>
      </c>
    </row>
    <row r="9391" spans="2:18" ht="15">
      <c r="B9391" s="84">
        <v>39694</v>
      </c>
      <c r="C9391" s="85">
        <v>0</v>
      </c>
      <c r="D9391" s="86">
        <v>26.5</v>
      </c>
      <c r="E9391" s="87">
        <v>15.8</v>
      </c>
      <c r="F9391" s="96">
        <f t="shared" si="1609"/>
        <v>21.15</v>
      </c>
      <c r="G9391" s="96"/>
      <c r="H9391" s="74">
        <f t="shared" si="1610"/>
        <v>247</v>
      </c>
      <c r="I9391" s="53">
        <f t="shared" si="1608"/>
        <v>0.98344508048078549</v>
      </c>
      <c r="J9391" s="53">
        <f t="shared" si="1611"/>
        <v>0.13146655427706003</v>
      </c>
      <c r="K9391" s="53">
        <f t="shared" si="1612"/>
        <v>1.7098407912513223</v>
      </c>
      <c r="L9391" s="53">
        <f t="shared" si="1613"/>
        <v>30.893462428978044</v>
      </c>
      <c r="M9391" s="93">
        <f t="shared" si="1614"/>
        <v>3.6860855424096597</v>
      </c>
      <c r="N9391" s="53">
        <f t="shared" si="1615"/>
        <v>17.179376409743607</v>
      </c>
      <c r="O9391">
        <f t="shared" si="1616"/>
        <v>1.1640130906387234</v>
      </c>
      <c r="P9391" s="53">
        <f t="shared" si="1617"/>
        <v>18.893941561622093</v>
      </c>
      <c r="Q9391" s="53">
        <v>0.2</v>
      </c>
      <c r="R9391" s="53">
        <f t="shared" si="1618"/>
        <v>6.889917164392128</v>
      </c>
    </row>
    <row r="9392" spans="2:18" ht="15">
      <c r="B9392" s="84">
        <v>39695</v>
      </c>
      <c r="C9392" s="85">
        <v>1.6</v>
      </c>
      <c r="D9392" s="86">
        <v>26.9</v>
      </c>
      <c r="E9392" s="87">
        <v>16.7</v>
      </c>
      <c r="F9392" s="96">
        <f t="shared" si="1609"/>
        <v>21.799999999999997</v>
      </c>
      <c r="G9392" s="96"/>
      <c r="H9392" s="74">
        <f t="shared" si="1610"/>
        <v>248</v>
      </c>
      <c r="I9392" s="53">
        <f t="shared" si="1608"/>
        <v>0.98394652227956025</v>
      </c>
      <c r="J9392" s="53">
        <f t="shared" si="1611"/>
        <v>0.12503975881517998</v>
      </c>
      <c r="K9392" s="53">
        <f t="shared" si="1612"/>
        <v>1.7029290006891302</v>
      </c>
      <c r="L9392" s="53">
        <f t="shared" si="1613"/>
        <v>30.640299291803014</v>
      </c>
      <c r="M9392" s="93">
        <f t="shared" si="1614"/>
        <v>3.6290065201452597</v>
      </c>
      <c r="N9392" s="53">
        <f t="shared" si="1615"/>
        <v>16.635735642194213</v>
      </c>
      <c r="O9392">
        <f t="shared" si="1616"/>
        <v>1.2061313282071029</v>
      </c>
      <c r="P9392" s="53">
        <f t="shared" si="1617"/>
        <v>19.664168099394551</v>
      </c>
      <c r="Q9392" s="53">
        <v>0.2</v>
      </c>
      <c r="R9392" s="53">
        <f t="shared" si="1618"/>
        <v>6.7892198345944443</v>
      </c>
    </row>
    <row r="9393" spans="2:18" ht="15">
      <c r="B9393" s="84">
        <v>39696</v>
      </c>
      <c r="C9393" s="85">
        <v>4.5999999999999996</v>
      </c>
      <c r="D9393" s="86">
        <v>25.3</v>
      </c>
      <c r="E9393" s="87">
        <v>15.7</v>
      </c>
      <c r="F9393" s="96">
        <f t="shared" si="1609"/>
        <v>20.5</v>
      </c>
      <c r="G9393" s="96"/>
      <c r="H9393" s="74">
        <f t="shared" si="1610"/>
        <v>249</v>
      </c>
      <c r="I9393" s="53">
        <f t="shared" si="1608"/>
        <v>0.98445271456066819</v>
      </c>
      <c r="J9393" s="53">
        <f t="shared" si="1611"/>
        <v>0.11857888406010814</v>
      </c>
      <c r="K9393" s="53">
        <f t="shared" si="1612"/>
        <v>1.6959981832400011</v>
      </c>
      <c r="L9393" s="53">
        <f t="shared" si="1613"/>
        <v>30.385506373899808</v>
      </c>
      <c r="M9393" s="93">
        <f t="shared" si="1614"/>
        <v>3.3767611478197739</v>
      </c>
      <c r="N9393" s="53">
        <f t="shared" si="1615"/>
        <v>16.004828180698286</v>
      </c>
      <c r="O9393">
        <f t="shared" si="1616"/>
        <v>1.1231778894918711</v>
      </c>
      <c r="P9393" s="53">
        <f t="shared" si="1617"/>
        <v>18.150673095156183</v>
      </c>
      <c r="Q9393" s="53">
        <v>0.2</v>
      </c>
      <c r="R9393" s="53">
        <f t="shared" si="1618"/>
        <v>6.5919921820863401</v>
      </c>
    </row>
    <row r="9394" spans="2:18" ht="15">
      <c r="B9394" s="84">
        <v>39697</v>
      </c>
      <c r="C9394" s="85">
        <v>1.8</v>
      </c>
      <c r="D9394" s="86">
        <v>28.9</v>
      </c>
      <c r="E9394" s="87">
        <v>15.7</v>
      </c>
      <c r="F9394" s="96">
        <f t="shared" si="1609"/>
        <v>22.299999999999997</v>
      </c>
      <c r="G9394" s="96"/>
      <c r="H9394" s="74">
        <f t="shared" si="1610"/>
        <v>250</v>
      </c>
      <c r="I9394" s="53">
        <f t="shared" si="1608"/>
        <v>0.98496350753366935</v>
      </c>
      <c r="J9394" s="53">
        <f t="shared" si="1611"/>
        <v>0.11208550571421658</v>
      </c>
      <c r="K9394" s="53">
        <f t="shared" si="1612"/>
        <v>1.6890493111652076</v>
      </c>
      <c r="L9394" s="53">
        <f t="shared" si="1613"/>
        <v>30.129145128685611</v>
      </c>
      <c r="M9394" s="93">
        <f t="shared" si="1614"/>
        <v>4.1107173983564369</v>
      </c>
      <c r="N9394" s="53">
        <f t="shared" si="1615"/>
        <v>18.608985451174021</v>
      </c>
      <c r="O9394">
        <f t="shared" si="1616"/>
        <v>1.2394240607011096</v>
      </c>
      <c r="P9394" s="53">
        <f t="shared" si="1617"/>
        <v>20.275524166792071</v>
      </c>
      <c r="Q9394" s="53">
        <v>0.2</v>
      </c>
      <c r="R9394" s="53">
        <f t="shared" si="1618"/>
        <v>7.2676484987695043</v>
      </c>
    </row>
    <row r="9395" spans="2:18" ht="15">
      <c r="B9395" s="84">
        <v>39698</v>
      </c>
      <c r="C9395" s="85">
        <v>0.2</v>
      </c>
      <c r="D9395" s="86">
        <v>26.5</v>
      </c>
      <c r="E9395" s="87">
        <v>15.1</v>
      </c>
      <c r="F9395" s="96">
        <f t="shared" si="1609"/>
        <v>20.8</v>
      </c>
      <c r="G9395" s="96"/>
      <c r="H9395" s="74">
        <f t="shared" si="1610"/>
        <v>251</v>
      </c>
      <c r="I9395" s="53">
        <f t="shared" si="1608"/>
        <v>0.98547875004670527</v>
      </c>
      <c r="J9395" s="53">
        <f t="shared" si="1611"/>
        <v>0.10556120246396537</v>
      </c>
      <c r="K9395" s="53">
        <f t="shared" si="1612"/>
        <v>1.6820833269633033</v>
      </c>
      <c r="L9395" s="53">
        <f t="shared" si="1613"/>
        <v>29.871277887336458</v>
      </c>
      <c r="M9395" s="93">
        <f t="shared" si="1614"/>
        <v>3.6458013878357449</v>
      </c>
      <c r="N9395" s="53">
        <f t="shared" si="1615"/>
        <v>17.145697177846138</v>
      </c>
      <c r="O9395">
        <f t="shared" si="1616"/>
        <v>1.141867582314199</v>
      </c>
      <c r="P9395" s="53">
        <f t="shared" si="1617"/>
        <v>18.490423218264436</v>
      </c>
      <c r="Q9395" s="53">
        <v>0.2</v>
      </c>
      <c r="R9395" s="53">
        <f t="shared" si="1618"/>
        <v>6.8681504762249306</v>
      </c>
    </row>
    <row r="9396" spans="2:18" ht="15">
      <c r="B9396" s="84">
        <v>39699</v>
      </c>
      <c r="C9396" s="85">
        <v>7.2</v>
      </c>
      <c r="D9396" s="86">
        <v>26.9</v>
      </c>
      <c r="E9396" s="87">
        <v>12.5</v>
      </c>
      <c r="F9396" s="96">
        <f t="shared" si="1609"/>
        <v>19.7</v>
      </c>
      <c r="G9396" s="96"/>
      <c r="H9396" s="74">
        <f t="shared" si="1610"/>
        <v>252</v>
      </c>
      <c r="I9396" s="53">
        <f t="shared" si="1608"/>
        <v>0.98599828963122671</v>
      </c>
      <c r="J9396" s="53">
        <f t="shared" si="1611"/>
        <v>9.9007556122011842E-2</v>
      </c>
      <c r="K9396" s="53">
        <f t="shared" si="1612"/>
        <v>1.6751011451294322</v>
      </c>
      <c r="L9396" s="53">
        <f t="shared" si="1613"/>
        <v>29.611967868082775</v>
      </c>
      <c r="M9396" s="93">
        <f t="shared" si="1614"/>
        <v>3.946201495075822</v>
      </c>
      <c r="N9396" s="53">
        <f t="shared" si="1615"/>
        <v>19.102817950423855</v>
      </c>
      <c r="O9396">
        <f t="shared" si="1616"/>
        <v>1.0746320293089235</v>
      </c>
      <c r="P9396" s="53">
        <f t="shared" si="1617"/>
        <v>17.271673371061876</v>
      </c>
      <c r="Q9396" s="53">
        <v>0.2</v>
      </c>
      <c r="R9396" s="53">
        <f t="shared" si="1618"/>
        <v>7.2754561534037805</v>
      </c>
    </row>
    <row r="9397" spans="2:18" ht="15">
      <c r="B9397" s="84">
        <v>39700</v>
      </c>
      <c r="C9397" s="85">
        <v>0</v>
      </c>
      <c r="D9397" s="86">
        <v>27.7</v>
      </c>
      <c r="E9397" s="87">
        <v>12.5</v>
      </c>
      <c r="F9397" s="96">
        <f t="shared" si="1609"/>
        <v>20.100000000000001</v>
      </c>
      <c r="G9397" s="96"/>
      <c r="H9397" s="74">
        <f t="shared" si="1610"/>
        <v>253</v>
      </c>
      <c r="I9397" s="53">
        <f t="shared" si="1608"/>
        <v>0.98652197254711216</v>
      </c>
      <c r="J9397" s="53">
        <f t="shared" si="1611"/>
        <v>9.2426151783599267E-2</v>
      </c>
      <c r="K9397" s="53">
        <f t="shared" si="1612"/>
        <v>1.6681036539340635</v>
      </c>
      <c r="L9397" s="53">
        <f t="shared" si="1613"/>
        <v>29.35127918433329</v>
      </c>
      <c r="M9397" s="93">
        <f t="shared" si="1614"/>
        <v>4.0615098503327749</v>
      </c>
      <c r="N9397" s="53">
        <f t="shared" si="1615"/>
        <v>19.453499973740275</v>
      </c>
      <c r="O9397">
        <f t="shared" si="1616"/>
        <v>1.0986720037568833</v>
      </c>
      <c r="P9397" s="53">
        <f t="shared" si="1617"/>
        <v>17.706318771753242</v>
      </c>
      <c r="Q9397" s="53">
        <v>0.2</v>
      </c>
      <c r="R9397" s="53">
        <f t="shared" si="1618"/>
        <v>7.3734733821561402</v>
      </c>
    </row>
    <row r="9398" spans="2:18" ht="15">
      <c r="B9398" s="84">
        <v>39701</v>
      </c>
      <c r="C9398" s="85">
        <v>0</v>
      </c>
      <c r="D9398" s="86">
        <v>27.3</v>
      </c>
      <c r="E9398" s="87">
        <v>14.5</v>
      </c>
      <c r="F9398" s="96">
        <f t="shared" si="1609"/>
        <v>20.9</v>
      </c>
      <c r="G9398" s="96"/>
      <c r="H9398" s="74">
        <f t="shared" si="1610"/>
        <v>254</v>
      </c>
      <c r="I9398" s="53">
        <f t="shared" si="1608"/>
        <v>0.98704964382816152</v>
      </c>
      <c r="J9398" s="53">
        <f t="shared" si="1611"/>
        <v>8.5818577996283743E-2</v>
      </c>
      <c r="K9398" s="53">
        <f t="shared" si="1612"/>
        <v>1.6610917172196329</v>
      </c>
      <c r="L9398" s="53">
        <f t="shared" si="1613"/>
        <v>29.089276851574645</v>
      </c>
      <c r="M9398" s="93">
        <f t="shared" si="1614"/>
        <v>3.7717973267928402</v>
      </c>
      <c r="N9398" s="53">
        <f t="shared" si="1615"/>
        <v>17.692403324149495</v>
      </c>
      <c r="O9398">
        <f t="shared" si="1616"/>
        <v>1.1481572132142219</v>
      </c>
      <c r="P9398" s="53">
        <f t="shared" si="1617"/>
        <v>18.604924207992124</v>
      </c>
      <c r="Q9398" s="53">
        <v>0.2</v>
      </c>
      <c r="R9398" s="53">
        <f t="shared" si="1618"/>
        <v>6.9988590967535274</v>
      </c>
    </row>
    <row r="9399" spans="2:18" ht="15">
      <c r="B9399" s="84">
        <v>39702</v>
      </c>
      <c r="C9399" s="85">
        <v>0.2</v>
      </c>
      <c r="D9399" s="86">
        <v>27.9</v>
      </c>
      <c r="E9399" s="87">
        <v>15</v>
      </c>
      <c r="F9399" s="96">
        <f t="shared" si="1609"/>
        <v>21.45</v>
      </c>
      <c r="G9399" s="96"/>
      <c r="H9399" s="74">
        <f t="shared" si="1610"/>
        <v>255</v>
      </c>
      <c r="I9399" s="53">
        <f t="shared" si="1608"/>
        <v>0.98758114732795332</v>
      </c>
      <c r="J9399" s="53">
        <f t="shared" si="1611"/>
        <v>7.9186426942016705E-2</v>
      </c>
      <c r="K9399" s="53">
        <f t="shared" si="1612"/>
        <v>1.6540661762137756</v>
      </c>
      <c r="L9399" s="53">
        <f t="shared" si="1613"/>
        <v>28.826026792994792</v>
      </c>
      <c r="M9399" s="93">
        <f t="shared" si="1614"/>
        <v>3.8055617713342671</v>
      </c>
      <c r="N9399" s="53">
        <f t="shared" si="1615"/>
        <v>17.600644151398321</v>
      </c>
      <c r="O9399">
        <f t="shared" si="1616"/>
        <v>1.1832908344600193</v>
      </c>
      <c r="P9399" s="53">
        <f t="shared" si="1617"/>
        <v>19.246030277077228</v>
      </c>
      <c r="Q9399" s="53">
        <v>0.2</v>
      </c>
      <c r="R9399" s="53">
        <f t="shared" si="1618"/>
        <v>6.999586126661705</v>
      </c>
    </row>
    <row r="9400" spans="2:18" ht="15">
      <c r="B9400" s="84">
        <v>39703</v>
      </c>
      <c r="C9400" s="85">
        <v>0</v>
      </c>
      <c r="D9400" s="86">
        <v>25.3</v>
      </c>
      <c r="E9400" s="87">
        <v>16.100000000000001</v>
      </c>
      <c r="F9400" s="96">
        <f t="shared" si="1609"/>
        <v>20.700000000000003</v>
      </c>
      <c r="G9400" s="96"/>
      <c r="H9400" s="74">
        <f t="shared" si="1610"/>
        <v>256</v>
      </c>
      <c r="I9400" s="53">
        <f t="shared" si="1608"/>
        <v>0.98811632576605091</v>
      </c>
      <c r="J9400" s="53">
        <f t="shared" si="1611"/>
        <v>7.253129463059875E-2</v>
      </c>
      <c r="K9400" s="53">
        <f t="shared" si="1612"/>
        <v>1.6470278513580558</v>
      </c>
      <c r="L9400" s="53">
        <f t="shared" si="1613"/>
        <v>28.561595843780513</v>
      </c>
      <c r="M9400" s="93">
        <f t="shared" si="1614"/>
        <v>3.1234645854305816</v>
      </c>
      <c r="N9400" s="53">
        <f t="shared" si="1615"/>
        <v>14.727373616137509</v>
      </c>
      <c r="O9400">
        <f t="shared" si="1616"/>
        <v>1.135607897507672</v>
      </c>
      <c r="P9400" s="53">
        <f t="shared" si="1617"/>
        <v>18.376549693326581</v>
      </c>
      <c r="Q9400" s="53">
        <v>0.2</v>
      </c>
      <c r="R9400" s="53">
        <f t="shared" si="1618"/>
        <v>6.3039812481971147</v>
      </c>
    </row>
    <row r="9401" spans="2:18" ht="15">
      <c r="B9401" s="84">
        <v>39704</v>
      </c>
      <c r="C9401" s="85">
        <v>0</v>
      </c>
      <c r="D9401" s="86">
        <v>21.3</v>
      </c>
      <c r="E9401" s="87">
        <v>13.3</v>
      </c>
      <c r="F9401" s="96">
        <f t="shared" si="1609"/>
        <v>17.3</v>
      </c>
      <c r="G9401" s="96"/>
      <c r="H9401" s="74">
        <f t="shared" si="1610"/>
        <v>257</v>
      </c>
      <c r="I9401" s="53">
        <f t="shared" si="1608"/>
        <v>0.98865502077454437</v>
      </c>
      <c r="J9401" s="53">
        <f t="shared" si="1611"/>
        <v>6.5854781103554014E-2</v>
      </c>
      <c r="K9401" s="53">
        <f t="shared" si="1612"/>
        <v>1.6399775441513531</v>
      </c>
      <c r="L9401" s="53">
        <f t="shared" si="1613"/>
        <v>28.296051754042864</v>
      </c>
      <c r="M9401" s="93">
        <f t="shared" si="1614"/>
        <v>2.6307369495809163</v>
      </c>
      <c r="N9401" s="53">
        <f t="shared" si="1615"/>
        <v>13.605664451740665</v>
      </c>
      <c r="O9401">
        <f t="shared" si="1616"/>
        <v>0.93976652436751495</v>
      </c>
      <c r="P9401" s="53">
        <f t="shared" si="1617"/>
        <v>14.857540117108154</v>
      </c>
      <c r="Q9401" s="53">
        <v>0.2</v>
      </c>
      <c r="R9401" s="53">
        <f t="shared" si="1618"/>
        <v>5.9108795110226424</v>
      </c>
    </row>
    <row r="9402" spans="2:18" ht="15">
      <c r="B9402" s="84">
        <v>39705</v>
      </c>
      <c r="C9402" s="85">
        <v>25.4</v>
      </c>
      <c r="D9402" s="86">
        <v>16.5</v>
      </c>
      <c r="E9402" s="87">
        <v>11.9</v>
      </c>
      <c r="F9402" s="96">
        <f t="shared" si="1609"/>
        <v>14.2</v>
      </c>
      <c r="G9402" s="96"/>
      <c r="H9402" s="74">
        <f t="shared" si="1610"/>
        <v>258</v>
      </c>
      <c r="I9402" s="53">
        <f t="shared" si="1608"/>
        <v>0.98919707294491366</v>
      </c>
      <c r="J9402" s="53">
        <f t="shared" si="1611"/>
        <v>5.9158490647416836E-2</v>
      </c>
      <c r="K9402" s="53">
        <f t="shared" si="1612"/>
        <v>1.6329160390071908</v>
      </c>
      <c r="L9402" s="53">
        <f t="shared" si="1613"/>
        <v>28.029463190324265</v>
      </c>
      <c r="M9402" s="93">
        <f t="shared" si="1614"/>
        <v>1.8015368423986877</v>
      </c>
      <c r="N9402" s="53">
        <f t="shared" si="1615"/>
        <v>10.219805196172556</v>
      </c>
      <c r="O9402">
        <f t="shared" si="1616"/>
        <v>0.78752598227639237</v>
      </c>
      <c r="P9402" s="53">
        <f t="shared" si="1617"/>
        <v>12.186288994733191</v>
      </c>
      <c r="Q9402" s="53">
        <v>0.2</v>
      </c>
      <c r="R9402" s="53">
        <f t="shared" si="1618"/>
        <v>5.0132956785624643</v>
      </c>
    </row>
    <row r="9403" spans="2:18" ht="15">
      <c r="B9403" s="84">
        <v>39706</v>
      </c>
      <c r="C9403" s="85">
        <v>0.2</v>
      </c>
      <c r="D9403" s="86">
        <v>20.7</v>
      </c>
      <c r="E9403" s="87">
        <v>10.1</v>
      </c>
      <c r="F9403" s="96">
        <f t="shared" si="1609"/>
        <v>15.399999999999999</v>
      </c>
      <c r="G9403" s="96"/>
      <c r="H9403" s="74">
        <f t="shared" si="1610"/>
        <v>259</v>
      </c>
      <c r="I9403" s="53">
        <f t="shared" si="1608"/>
        <v>0.98974232187520095</v>
      </c>
      <c r="J9403" s="53">
        <f t="shared" si="1611"/>
        <v>5.2444032015460371E-2</v>
      </c>
      <c r="K9403" s="53">
        <f t="shared" si="1612"/>
        <v>1.6258441051245258</v>
      </c>
      <c r="L9403" s="53">
        <f t="shared" si="1613"/>
        <v>27.76189973564469</v>
      </c>
      <c r="M9403" s="93">
        <f t="shared" si="1614"/>
        <v>2.8102158004997393</v>
      </c>
      <c r="N9403" s="53">
        <f t="shared" si="1615"/>
        <v>15.365653496917902</v>
      </c>
      <c r="O9403">
        <f t="shared" si="1616"/>
        <v>0.84369224772708307</v>
      </c>
      <c r="P9403" s="53">
        <f t="shared" si="1617"/>
        <v>13.164682668002257</v>
      </c>
      <c r="Q9403" s="53">
        <v>0.2</v>
      </c>
      <c r="R9403" s="53">
        <f t="shared" si="1618"/>
        <v>6.2316237725759427</v>
      </c>
    </row>
    <row r="9404" spans="2:18" ht="15">
      <c r="B9404" s="84">
        <v>39707</v>
      </c>
      <c r="C9404" s="85">
        <v>0</v>
      </c>
      <c r="D9404" s="86">
        <v>21.4</v>
      </c>
      <c r="E9404" s="87">
        <v>8.5</v>
      </c>
      <c r="F9404" s="96">
        <f t="shared" si="1609"/>
        <v>14.95</v>
      </c>
      <c r="G9404" s="96"/>
      <c r="H9404" s="74">
        <f t="shared" si="1610"/>
        <v>260</v>
      </c>
      <c r="I9404" s="53">
        <f t="shared" si="1608"/>
        <v>0.99029060621747567</v>
      </c>
      <c r="J9404" s="53">
        <f t="shared" si="1611"/>
        <v>4.5713018656867978E-2</v>
      </c>
      <c r="K9404" s="53">
        <f t="shared" si="1612"/>
        <v>1.6187624983716393</v>
      </c>
      <c r="L9404" s="53">
        <f t="shared" si="1613"/>
        <v>27.493431888045265</v>
      </c>
      <c r="M9404" s="93">
        <f t="shared" si="1614"/>
        <v>3.028548879491554</v>
      </c>
      <c r="N9404" s="53">
        <f t="shared" si="1615"/>
        <v>16.786986102427001</v>
      </c>
      <c r="O9404">
        <f t="shared" si="1616"/>
        <v>0.82223383696725871</v>
      </c>
      <c r="P9404" s="53">
        <f t="shared" si="1617"/>
        <v>12.789867365959516</v>
      </c>
      <c r="Q9404" s="53">
        <v>0.2</v>
      </c>
      <c r="R9404" s="53">
        <f t="shared" si="1618"/>
        <v>6.534054699148963</v>
      </c>
    </row>
    <row r="9405" spans="2:18" ht="15">
      <c r="B9405" s="84">
        <v>39708</v>
      </c>
      <c r="C9405" s="85">
        <v>0</v>
      </c>
      <c r="D9405" s="86">
        <v>20.5</v>
      </c>
      <c r="E9405" s="87">
        <v>5.7</v>
      </c>
      <c r="F9405" s="96">
        <f t="shared" si="1609"/>
        <v>13.1</v>
      </c>
      <c r="G9405" s="96"/>
      <c r="H9405" s="74">
        <f t="shared" si="1610"/>
        <v>261</v>
      </c>
      <c r="I9405" s="53">
        <f t="shared" si="1608"/>
        <v>0.99084176372557964</v>
      </c>
      <c r="J9405" s="53">
        <f t="shared" si="1611"/>
        <v>3.8967068952359983E-2</v>
      </c>
      <c r="K9405" s="53">
        <f t="shared" si="1612"/>
        <v>1.6116719631829455</v>
      </c>
      <c r="L9405" s="53">
        <f t="shared" si="1613"/>
        <v>27.224131057590537</v>
      </c>
      <c r="M9405" s="93">
        <f t="shared" si="1614"/>
        <v>3.0306992218619477</v>
      </c>
      <c r="N9405" s="53">
        <f t="shared" si="1615"/>
        <v>17.804664965692986</v>
      </c>
      <c r="O9405">
        <f t="shared" si="1616"/>
        <v>0.73893334591407234</v>
      </c>
      <c r="P9405" s="53">
        <f t="shared" si="1617"/>
        <v>11.34698381075474</v>
      </c>
      <c r="Q9405" s="53">
        <v>0.2</v>
      </c>
      <c r="R9405" s="53">
        <f t="shared" si="1618"/>
        <v>6.6749793876553749</v>
      </c>
    </row>
    <row r="9406" spans="2:18" ht="15">
      <c r="B9406" s="84">
        <v>39709</v>
      </c>
      <c r="C9406" s="85">
        <v>0</v>
      </c>
      <c r="D9406" s="86">
        <v>20.9</v>
      </c>
      <c r="E9406" s="87">
        <v>10.1</v>
      </c>
      <c r="F9406" s="96">
        <f t="shared" si="1609"/>
        <v>15.5</v>
      </c>
      <c r="G9406" s="96"/>
      <c r="H9406" s="74">
        <f t="shared" si="1610"/>
        <v>262</v>
      </c>
      <c r="I9406" s="53">
        <f t="shared" si="1608"/>
        <v>0.99139563130313912</v>
      </c>
      <c r="J9406" s="53">
        <f t="shared" si="1611"/>
        <v>3.2207806455252445E-2</v>
      </c>
      <c r="K9406" s="53">
        <f t="shared" si="1612"/>
        <v>1.6045732344686192</v>
      </c>
      <c r="L9406" s="53">
        <f t="shared" si="1613"/>
        <v>26.954069561791201</v>
      </c>
      <c r="M9406" s="93">
        <f t="shared" si="1614"/>
        <v>2.7623577928643321</v>
      </c>
      <c r="N9406" s="53">
        <f t="shared" si="1615"/>
        <v>15.058618953867558</v>
      </c>
      <c r="O9406">
        <f t="shared" si="1616"/>
        <v>0.84852650924855288</v>
      </c>
      <c r="P9406" s="53">
        <f t="shared" si="1617"/>
        <v>13.249293405289498</v>
      </c>
      <c r="Q9406" s="53">
        <v>0.2</v>
      </c>
      <c r="R9406" s="53">
        <f t="shared" si="1618"/>
        <v>6.1662256630248358</v>
      </c>
    </row>
    <row r="9407" spans="2:18" ht="15">
      <c r="B9407" s="84">
        <v>39710</v>
      </c>
      <c r="C9407" s="85">
        <v>0</v>
      </c>
      <c r="D9407" s="86">
        <v>22.5</v>
      </c>
      <c r="E9407" s="87">
        <v>11.1</v>
      </c>
      <c r="F9407" s="96">
        <f t="shared" si="1609"/>
        <v>16.8</v>
      </c>
      <c r="G9407" s="96"/>
      <c r="H9407" s="74">
        <f t="shared" si="1610"/>
        <v>263</v>
      </c>
      <c r="I9407" s="53">
        <f t="shared" si="1608"/>
        <v>0.99195204505182699</v>
      </c>
      <c r="J9407" s="53">
        <f t="shared" si="1611"/>
        <v>2.543686013695582E-2</v>
      </c>
      <c r="K9407" s="53">
        <f t="shared" si="1612"/>
        <v>1.597467039537108</v>
      </c>
      <c r="L9407" s="53">
        <f t="shared" si="1613"/>
        <v>26.683320619412729</v>
      </c>
      <c r="M9407" s="93">
        <f t="shared" si="1614"/>
        <v>2.9192270365649988</v>
      </c>
      <c r="N9407" s="53">
        <f t="shared" si="1615"/>
        <v>15.315854138057531</v>
      </c>
      <c r="O9407">
        <f t="shared" si="1616"/>
        <v>0.91360372582885296</v>
      </c>
      <c r="P9407" s="53">
        <f t="shared" si="1617"/>
        <v>14.394224347482533</v>
      </c>
      <c r="Q9407" s="53">
        <v>0.2</v>
      </c>
      <c r="R9407" s="53">
        <f t="shared" si="1618"/>
        <v>6.2813353996627663</v>
      </c>
    </row>
    <row r="9408" spans="2:18" ht="15">
      <c r="B9408" s="84">
        <v>39711</v>
      </c>
      <c r="C9408" s="85">
        <v>0</v>
      </c>
      <c r="D9408" s="86">
        <v>23</v>
      </c>
      <c r="E9408" s="87">
        <v>7.3</v>
      </c>
      <c r="F9408" s="96">
        <f t="shared" si="1609"/>
        <v>15.15</v>
      </c>
      <c r="G9408" s="96"/>
      <c r="H9408" s="74">
        <f t="shared" si="1610"/>
        <v>264</v>
      </c>
      <c r="I9408" s="53">
        <f t="shared" si="1608"/>
        <v>0.99251084031986314</v>
      </c>
      <c r="J9408" s="53">
        <f t="shared" si="1611"/>
        <v>1.8655864635881831E-2</v>
      </c>
      <c r="K9408" s="53">
        <f t="shared" si="1612"/>
        <v>1.5903541000306476</v>
      </c>
      <c r="L9408" s="53">
        <f t="shared" si="1613"/>
        <v>26.41195834263598</v>
      </c>
      <c r="M9408" s="93">
        <f t="shared" si="1614"/>
        <v>3.2292771703174741</v>
      </c>
      <c r="N9408" s="53">
        <f t="shared" si="1615"/>
        <v>17.790958687747597</v>
      </c>
      <c r="O9408">
        <f t="shared" si="1616"/>
        <v>0.83171144938512842</v>
      </c>
      <c r="P9408" s="53">
        <f t="shared" si="1617"/>
        <v>12.955260316769914</v>
      </c>
      <c r="Q9408" s="53">
        <v>0.2</v>
      </c>
      <c r="R9408" s="53">
        <f t="shared" si="1618"/>
        <v>6.7713424664201423</v>
      </c>
    </row>
    <row r="9409" spans="2:18" ht="15">
      <c r="B9409" s="84">
        <v>39712</v>
      </c>
      <c r="C9409" s="85">
        <v>0</v>
      </c>
      <c r="D9409" s="86">
        <v>17.7</v>
      </c>
      <c r="E9409" s="87">
        <v>9.3000000000000007</v>
      </c>
      <c r="F9409" s="96">
        <f t="shared" si="1609"/>
        <v>13.5</v>
      </c>
      <c r="G9409" s="96"/>
      <c r="H9409" s="74">
        <f t="shared" si="1610"/>
        <v>265</v>
      </c>
      <c r="I9409" s="53">
        <f t="shared" si="1608"/>
        <v>0.99307185175073753</v>
      </c>
      <c r="J9409" s="53">
        <f t="shared" si="1611"/>
        <v>1.1866460508729712E-2</v>
      </c>
      <c r="K9409" s="53">
        <f t="shared" si="1612"/>
        <v>1.5832351338740018</v>
      </c>
      <c r="L9409" s="53">
        <f t="shared" si="1613"/>
        <v>26.14005772753843</v>
      </c>
      <c r="M9409" s="93">
        <f t="shared" si="1614"/>
        <v>2.2207005312646437</v>
      </c>
      <c r="N9409" s="53">
        <f t="shared" si="1615"/>
        <v>12.879384439694599</v>
      </c>
      <c r="O9409">
        <f t="shared" si="1616"/>
        <v>0.75629173150346363</v>
      </c>
      <c r="P9409" s="53">
        <f t="shared" si="1617"/>
        <v>11.646017104401583</v>
      </c>
      <c r="Q9409" s="53">
        <v>0.2</v>
      </c>
      <c r="R9409" s="53">
        <f t="shared" si="1618"/>
        <v>5.5841946449209736</v>
      </c>
    </row>
    <row r="9410" spans="2:18" ht="15">
      <c r="B9410" s="84">
        <v>39713</v>
      </c>
      <c r="C9410" s="85">
        <v>0</v>
      </c>
      <c r="D9410" s="86">
        <v>20.5</v>
      </c>
      <c r="E9410" s="87">
        <v>4.9000000000000004</v>
      </c>
      <c r="F9410" s="96">
        <f t="shared" si="1609"/>
        <v>12.7</v>
      </c>
      <c r="G9410" s="96"/>
      <c r="H9410" s="74">
        <f t="shared" si="1610"/>
        <v>266</v>
      </c>
      <c r="I9410" s="53">
        <f t="shared" si="1608"/>
        <v>0.99363491333214227</v>
      </c>
      <c r="J9410" s="53">
        <f t="shared" si="1611"/>
        <v>5.0702944830984184E-3</v>
      </c>
      <c r="K9410" s="53">
        <f t="shared" si="1612"/>
        <v>1.5761108572366898</v>
      </c>
      <c r="L9410" s="53">
        <f t="shared" si="1613"/>
        <v>25.867694642866169</v>
      </c>
      <c r="M9410" s="93">
        <f t="shared" si="1614"/>
        <v>2.9182287900547461</v>
      </c>
      <c r="N9410" s="53">
        <f t="shared" si="1615"/>
        <v>17.368765280451282</v>
      </c>
      <c r="O9410">
        <f t="shared" si="1616"/>
        <v>0.72192363123507008</v>
      </c>
      <c r="P9410" s="53">
        <f t="shared" si="1617"/>
        <v>11.054823938572996</v>
      </c>
      <c r="Q9410" s="53">
        <v>0.2</v>
      </c>
      <c r="R9410" s="53">
        <f t="shared" si="1618"/>
        <v>6.5569168084985847</v>
      </c>
    </row>
    <row r="9411" spans="2:18" ht="15">
      <c r="B9411" s="84">
        <v>39714</v>
      </c>
      <c r="C9411" s="85">
        <v>0</v>
      </c>
      <c r="D9411" s="86">
        <v>18.899999999999999</v>
      </c>
      <c r="E9411" s="87">
        <v>7.4</v>
      </c>
      <c r="F9411" s="96">
        <f t="shared" si="1609"/>
        <v>13.149999999999999</v>
      </c>
      <c r="G9411" s="96"/>
      <c r="H9411" s="74">
        <f t="shared" si="1610"/>
        <v>267</v>
      </c>
      <c r="I9411" s="53">
        <f t="shared" si="1608"/>
        <v>0.99419985844509629</v>
      </c>
      <c r="J9411" s="53">
        <f t="shared" si="1611"/>
        <v>-1.7309802896011053E-3</v>
      </c>
      <c r="K9411" s="53">
        <f t="shared" si="1612"/>
        <v>1.5689819865090537</v>
      </c>
      <c r="L9411" s="53">
        <f t="shared" si="1613"/>
        <v>25.594945817070318</v>
      </c>
      <c r="M9411" s="93">
        <f t="shared" si="1614"/>
        <v>2.5157255561486584</v>
      </c>
      <c r="N9411" s="53">
        <f t="shared" si="1615"/>
        <v>14.755436316684527</v>
      </c>
      <c r="O9411">
        <f t="shared" si="1616"/>
        <v>0.74108395394251414</v>
      </c>
      <c r="P9411" s="53">
        <f t="shared" si="1617"/>
        <v>11.38398422052741</v>
      </c>
      <c r="Q9411" s="53">
        <v>0.2</v>
      </c>
      <c r="R9411" s="53">
        <f t="shared" si="1618"/>
        <v>5.9909781682378114</v>
      </c>
    </row>
    <row r="9412" spans="2:18" ht="15">
      <c r="B9412" s="84">
        <v>39715</v>
      </c>
      <c r="C9412" s="85">
        <v>0</v>
      </c>
      <c r="D9412" s="86">
        <v>20.6</v>
      </c>
      <c r="E9412" s="87">
        <v>6.9</v>
      </c>
      <c r="F9412" s="96">
        <f t="shared" si="1609"/>
        <v>13.75</v>
      </c>
      <c r="G9412" s="96"/>
      <c r="H9412" s="74">
        <f t="shared" si="1610"/>
        <v>268</v>
      </c>
      <c r="I9412" s="53">
        <f t="shared" si="1608"/>
        <v>0.99476651991325171</v>
      </c>
      <c r="J9412" s="53">
        <f t="shared" si="1611"/>
        <v>-8.535703982037365E-3</v>
      </c>
      <c r="K9412" s="53">
        <f t="shared" si="1612"/>
        <v>1.5618492402924882</v>
      </c>
      <c r="L9412" s="53">
        <f t="shared" si="1613"/>
        <v>25.321888823581272</v>
      </c>
      <c r="M9412" s="93">
        <f t="shared" si="1614"/>
        <v>2.7692057096310712</v>
      </c>
      <c r="N9412" s="53">
        <f t="shared" si="1615"/>
        <v>15.933284198789565</v>
      </c>
      <c r="O9412">
        <f t="shared" si="1616"/>
        <v>0.76732044369899988</v>
      </c>
      <c r="P9412" s="53">
        <f t="shared" si="1617"/>
        <v>11.836465724658737</v>
      </c>
      <c r="Q9412" s="53">
        <v>0.2</v>
      </c>
      <c r="R9412" s="53">
        <f t="shared" si="1618"/>
        <v>6.284693815810714</v>
      </c>
    </row>
    <row r="9413" spans="2:18" ht="15">
      <c r="B9413" s="84">
        <v>39716</v>
      </c>
      <c r="C9413" s="85">
        <v>2.2000000000000002</v>
      </c>
      <c r="D9413" s="86">
        <v>17.3</v>
      </c>
      <c r="E9413" s="87">
        <v>7.7</v>
      </c>
      <c r="F9413" s="96">
        <f t="shared" si="1609"/>
        <v>12.5</v>
      </c>
      <c r="G9413" s="96"/>
      <c r="H9413" s="74">
        <f t="shared" si="1610"/>
        <v>269</v>
      </c>
      <c r="I9413" s="53">
        <f t="shared" si="1608"/>
        <v>0.9953347300523635</v>
      </c>
      <c r="J9413" s="53">
        <f t="shared" si="1611"/>
        <v>-1.5342209840722851E-2</v>
      </c>
      <c r="K9413" s="53">
        <f t="shared" si="1612"/>
        <v>1.554713341404206</v>
      </c>
      <c r="L9413" s="53">
        <f t="shared" si="1613"/>
        <v>25.048602064298048</v>
      </c>
      <c r="M9413" s="93">
        <f t="shared" si="1614"/>
        <v>2.2022225834128881</v>
      </c>
      <c r="N9413" s="53">
        <f t="shared" si="1615"/>
        <v>13.193743335149218</v>
      </c>
      <c r="O9413">
        <f t="shared" si="1616"/>
        <v>0.7135476731207917</v>
      </c>
      <c r="P9413" s="53">
        <f t="shared" si="1617"/>
        <v>10.911278230138578</v>
      </c>
      <c r="Q9413" s="53">
        <v>0.2</v>
      </c>
      <c r="R9413" s="53">
        <f t="shared" si="1618"/>
        <v>5.6098083032114188</v>
      </c>
    </row>
    <row r="9414" spans="2:18" ht="15">
      <c r="B9414" s="84">
        <v>39717</v>
      </c>
      <c r="C9414" s="85">
        <v>0</v>
      </c>
      <c r="D9414" s="86">
        <v>21.4</v>
      </c>
      <c r="E9414" s="87">
        <v>6.9</v>
      </c>
      <c r="F9414" s="96">
        <f t="shared" si="1609"/>
        <v>14.149999999999999</v>
      </c>
      <c r="G9414" s="96"/>
      <c r="H9414" s="74">
        <f t="shared" si="1610"/>
        <v>270</v>
      </c>
      <c r="I9414" s="53">
        <f t="shared" si="1608"/>
        <v>0.99590432071990964</v>
      </c>
      <c r="J9414" s="53">
        <f t="shared" si="1611"/>
        <v>-2.21488239387348E-2</v>
      </c>
      <c r="K9414" s="53">
        <f t="shared" si="1612"/>
        <v>1.5475750188969246</v>
      </c>
      <c r="L9414" s="53">
        <f t="shared" si="1613"/>
        <v>24.775164751272744</v>
      </c>
      <c r="M9414" s="93">
        <f t="shared" si="1614"/>
        <v>2.8227400702049179</v>
      </c>
      <c r="N9414" s="53">
        <f t="shared" si="1615"/>
        <v>16.037972839517689</v>
      </c>
      <c r="O9414">
        <f t="shared" si="1616"/>
        <v>0.78525824816094203</v>
      </c>
      <c r="P9414" s="53">
        <f t="shared" si="1617"/>
        <v>12.146969412733183</v>
      </c>
      <c r="Q9414" s="53">
        <v>0.2</v>
      </c>
      <c r="R9414" s="53">
        <f t="shared" si="1618"/>
        <v>6.3271213388071024</v>
      </c>
    </row>
    <row r="9415" spans="2:18" ht="15">
      <c r="B9415" s="84">
        <v>39718</v>
      </c>
      <c r="C9415" s="85">
        <v>0</v>
      </c>
      <c r="D9415" s="86">
        <v>18.3</v>
      </c>
      <c r="E9415" s="87">
        <v>5.8</v>
      </c>
      <c r="F9415" s="96">
        <f t="shared" si="1609"/>
        <v>12.05</v>
      </c>
      <c r="G9415" s="96"/>
      <c r="H9415" s="74">
        <f t="shared" si="1610"/>
        <v>271</v>
      </c>
      <c r="I9415" s="53">
        <f t="shared" si="1608"/>
        <v>0.996475123364848</v>
      </c>
      <c r="J9415" s="53">
        <f t="shared" si="1611"/>
        <v>-2.8953864932543451E-2</v>
      </c>
      <c r="K9415" s="53">
        <f t="shared" si="1612"/>
        <v>1.5404350100937725</v>
      </c>
      <c r="L9415" s="53">
        <f t="shared" si="1613"/>
        <v>24.501656886570064</v>
      </c>
      <c r="M9415" s="93">
        <f t="shared" si="1614"/>
        <v>2.4215546201805336</v>
      </c>
      <c r="N9415" s="53">
        <f t="shared" si="1615"/>
        <v>14.726494574579801</v>
      </c>
      <c r="O9415">
        <f t="shared" si="1616"/>
        <v>0.6950112761729651</v>
      </c>
      <c r="P9415" s="53">
        <f t="shared" si="1617"/>
        <v>10.594368439483482</v>
      </c>
      <c r="Q9415" s="53">
        <v>0.2</v>
      </c>
      <c r="R9415" s="53">
        <f t="shared" si="1618"/>
        <v>5.932264407311898</v>
      </c>
    </row>
    <row r="9416" spans="2:18" ht="15">
      <c r="B9416" s="84">
        <v>39719</v>
      </c>
      <c r="C9416" s="85">
        <v>0.8</v>
      </c>
      <c r="D9416" s="86">
        <v>19.7</v>
      </c>
      <c r="E9416" s="87">
        <v>7.7</v>
      </c>
      <c r="F9416" s="96">
        <f t="shared" si="1609"/>
        <v>13.7</v>
      </c>
      <c r="G9416" s="96"/>
      <c r="H9416" s="74">
        <f t="shared" si="1610"/>
        <v>272</v>
      </c>
      <c r="I9416" s="53">
        <f t="shared" si="1608"/>
        <v>0.99704696907749246</v>
      </c>
      <c r="J9416" s="53">
        <f t="shared" si="1611"/>
        <v>-3.575564382406738E-2</v>
      </c>
      <c r="K9416" s="53">
        <f t="shared" si="1612"/>
        <v>1.5332940626387306</v>
      </c>
      <c r="L9416" s="53">
        <f t="shared" si="1613"/>
        <v>24.228159240286629</v>
      </c>
      <c r="M9416" s="93">
        <f t="shared" si="1614"/>
        <v>2.4758314179718397</v>
      </c>
      <c r="N9416" s="53">
        <f t="shared" si="1615"/>
        <v>14.267896944535575</v>
      </c>
      <c r="O9416">
        <f t="shared" si="1616"/>
        <v>0.76510354710357487</v>
      </c>
      <c r="P9416" s="53">
        <f t="shared" si="1617"/>
        <v>11.798155148200626</v>
      </c>
      <c r="Q9416" s="53">
        <v>0.2</v>
      </c>
      <c r="R9416" s="53">
        <f t="shared" si="1618"/>
        <v>5.9064387742853599</v>
      </c>
    </row>
    <row r="9417" spans="2:18" ht="15">
      <c r="B9417" s="84">
        <v>39720</v>
      </c>
      <c r="C9417" s="85">
        <v>0</v>
      </c>
      <c r="D9417" s="86">
        <v>20.6</v>
      </c>
      <c r="E9417" s="87">
        <v>5.8</v>
      </c>
      <c r="F9417" s="96">
        <f t="shared" si="1609"/>
        <v>13.200000000000001</v>
      </c>
      <c r="G9417" s="96"/>
      <c r="H9417" s="74">
        <f t="shared" si="1610"/>
        <v>273</v>
      </c>
      <c r="I9417" s="53">
        <f t="shared" si="1608"/>
        <v>0.99761968863949657</v>
      </c>
      <c r="J9417" s="53">
        <f t="shared" si="1611"/>
        <v>-4.255246372909955E-2</v>
      </c>
      <c r="K9417" s="53">
        <f t="shared" si="1612"/>
        <v>1.5261529365628643</v>
      </c>
      <c r="L9417" s="53">
        <f t="shared" si="1613"/>
        <v>23.954753326716986</v>
      </c>
      <c r="M9417" s="93">
        <f t="shared" si="1614"/>
        <v>2.6753692319531464</v>
      </c>
      <c r="N9417" s="53">
        <f t="shared" si="1615"/>
        <v>15.66648193162802</v>
      </c>
      <c r="O9417">
        <f t="shared" si="1616"/>
        <v>0.74324002149663293</v>
      </c>
      <c r="P9417" s="53">
        <f t="shared" si="1617"/>
        <v>11.421092297141085</v>
      </c>
      <c r="Q9417" s="53">
        <v>0.2</v>
      </c>
      <c r="R9417" s="53">
        <f t="shared" si="1618"/>
        <v>6.1984732658166122</v>
      </c>
    </row>
    <row r="9418" spans="2:18" ht="15">
      <c r="B9418" s="84">
        <v>39721</v>
      </c>
      <c r="C9418" s="85">
        <v>0</v>
      </c>
      <c r="D9418" s="86">
        <v>16.5</v>
      </c>
      <c r="E9418" s="87">
        <v>10.5</v>
      </c>
      <c r="F9418" s="96">
        <f t="shared" si="1609"/>
        <v>13.5</v>
      </c>
      <c r="G9418" s="96"/>
      <c r="H9418" s="74">
        <f t="shared" si="1610"/>
        <v>274</v>
      </c>
      <c r="I9418" s="53">
        <f t="shared" ref="I9418:I9481" si="1619">1+0.0334*COS($I$7*H9418-0.0552)</f>
        <v>0.99819311257392784</v>
      </c>
      <c r="J9418" s="53">
        <f t="shared" si="1611"/>
        <v>-4.9342619653318411E-2</v>
      </c>
      <c r="K9418" s="53">
        <f t="shared" si="1612"/>
        <v>1.5190124063664594</v>
      </c>
      <c r="L9418" s="53">
        <f t="shared" si="1613"/>
        <v>23.681521378654168</v>
      </c>
      <c r="M9418" s="93">
        <f t="shared" si="1614"/>
        <v>1.7003136281432807</v>
      </c>
      <c r="N9418" s="53">
        <f t="shared" si="1615"/>
        <v>9.8612994307873674</v>
      </c>
      <c r="O9418">
        <f t="shared" si="1616"/>
        <v>0.75629173150346363</v>
      </c>
      <c r="P9418" s="53">
        <f t="shared" si="1617"/>
        <v>11.646017104401583</v>
      </c>
      <c r="Q9418" s="53">
        <v>0.2</v>
      </c>
      <c r="R9418" s="53">
        <f t="shared" si="1618"/>
        <v>4.9036013530496332</v>
      </c>
    </row>
    <row r="9419" spans="2:18" ht="15">
      <c r="B9419" s="84">
        <v>39722</v>
      </c>
      <c r="C9419" s="85">
        <v>0</v>
      </c>
      <c r="D9419" s="86">
        <v>20.100000000000001</v>
      </c>
      <c r="E9419" s="87">
        <v>11.3</v>
      </c>
      <c r="F9419" s="96">
        <f t="shared" si="1609"/>
        <v>15.700000000000001</v>
      </c>
      <c r="G9419" s="96"/>
      <c r="H9419" s="74">
        <f t="shared" si="1610"/>
        <v>275</v>
      </c>
      <c r="I9419" s="53">
        <f t="shared" si="1619"/>
        <v>0.99876707119541852</v>
      </c>
      <c r="J9419" s="53">
        <f t="shared" si="1611"/>
        <v>-5.6124398277060894E-2</v>
      </c>
      <c r="K9419" s="53">
        <f t="shared" si="1612"/>
        <v>1.5118732631171512</v>
      </c>
      <c r="L9419" s="53">
        <f t="shared" si="1613"/>
        <v>23.408546319817695</v>
      </c>
      <c r="M9419" s="93">
        <f t="shared" si="1614"/>
        <v>2.1785125257418474</v>
      </c>
      <c r="N9419" s="53">
        <f t="shared" si="1615"/>
        <v>11.804964954545571</v>
      </c>
      <c r="O9419">
        <f t="shared" si="1616"/>
        <v>0.85826748663776053</v>
      </c>
      <c r="P9419" s="53">
        <f t="shared" si="1617"/>
        <v>13.419971190292229</v>
      </c>
      <c r="Q9419" s="53">
        <v>0.2</v>
      </c>
      <c r="R9419" s="53">
        <f t="shared" si="1618"/>
        <v>5.4343305460804538</v>
      </c>
    </row>
    <row r="9420" spans="2:18" ht="15">
      <c r="B9420" s="84">
        <v>39723</v>
      </c>
      <c r="C9420" s="85">
        <v>2.4</v>
      </c>
      <c r="D9420" s="86">
        <v>18.100000000000001</v>
      </c>
      <c r="E9420" s="87">
        <v>11.7</v>
      </c>
      <c r="F9420" s="96">
        <f t="shared" si="1609"/>
        <v>14.9</v>
      </c>
      <c r="G9420" s="96"/>
      <c r="H9420" s="74">
        <f t="shared" si="1610"/>
        <v>276</v>
      </c>
      <c r="I9420" s="53">
        <f t="shared" si="1619"/>
        <v>0.9993413946603783</v>
      </c>
      <c r="J9420" s="53">
        <f t="shared" si="1611"/>
        <v>-6.2896077750080936E-2</v>
      </c>
      <c r="K9420" s="53">
        <f t="shared" si="1612"/>
        <v>1.5047363165639849</v>
      </c>
      <c r="L9420" s="53">
        <f t="shared" si="1613"/>
        <v>23.135911735404175</v>
      </c>
      <c r="M9420" s="93">
        <f t="shared" si="1614"/>
        <v>1.7923541756583681</v>
      </c>
      <c r="N9420" s="53">
        <f t="shared" si="1615"/>
        <v>9.9500560486754672</v>
      </c>
      <c r="O9420">
        <f t="shared" si="1616"/>
        <v>0.81987919495865125</v>
      </c>
      <c r="P9420" s="53">
        <f t="shared" si="1617"/>
        <v>12.748814564685748</v>
      </c>
      <c r="Q9420" s="53">
        <v>0.2</v>
      </c>
      <c r="R9420" s="53">
        <f t="shared" si="1618"/>
        <v>4.9804447475750102</v>
      </c>
    </row>
    <row r="9421" spans="2:18" ht="15">
      <c r="B9421" s="84">
        <v>39724</v>
      </c>
      <c r="C9421" s="85">
        <v>1.6</v>
      </c>
      <c r="D9421" s="86">
        <v>15.8</v>
      </c>
      <c r="E9421" s="87">
        <v>6.1</v>
      </c>
      <c r="F9421" s="96">
        <f t="shared" si="1609"/>
        <v>10.95</v>
      </c>
      <c r="G9421" s="96"/>
      <c r="H9421" s="74">
        <f t="shared" si="1610"/>
        <v>277</v>
      </c>
      <c r="I9421" s="53">
        <f t="shared" si="1619"/>
        <v>0.99991591301725413</v>
      </c>
      <c r="J9421" s="53">
        <f t="shared" si="1611"/>
        <v>-6.9655927497567424E-2</v>
      </c>
      <c r="K9421" s="53">
        <f t="shared" si="1612"/>
        <v>1.4976023972671788</v>
      </c>
      <c r="L9421" s="53">
        <f t="shared" si="1613"/>
        <v>22.863701840757685</v>
      </c>
      <c r="M9421" s="93">
        <f t="shared" si="1614"/>
        <v>1.9172102300350145</v>
      </c>
      <c r="N9421" s="53">
        <f t="shared" si="1615"/>
        <v>12.105461100101616</v>
      </c>
      <c r="O9421">
        <f t="shared" si="1616"/>
        <v>0.65145955620022322</v>
      </c>
      <c r="P9421" s="53">
        <f t="shared" si="1617"/>
        <v>9.8540351166178652</v>
      </c>
      <c r="Q9421" s="53">
        <v>0.2</v>
      </c>
      <c r="R9421" s="53">
        <f t="shared" si="1618"/>
        <v>5.2947344380569064</v>
      </c>
    </row>
    <row r="9422" spans="2:18" ht="15">
      <c r="B9422" s="84">
        <v>39725</v>
      </c>
      <c r="C9422" s="85">
        <v>30.8</v>
      </c>
      <c r="D9422" s="86">
        <v>17.399999999999999</v>
      </c>
      <c r="E9422" s="87">
        <v>4.5</v>
      </c>
      <c r="F9422" s="96">
        <f t="shared" si="1609"/>
        <v>10.95</v>
      </c>
      <c r="G9422" s="96"/>
      <c r="H9422" s="74">
        <f t="shared" si="1610"/>
        <v>278</v>
      </c>
      <c r="I9422" s="53">
        <f t="shared" si="1619"/>
        <v>1.0004904562568209</v>
      </c>
      <c r="J9422" s="53">
        <f t="shared" si="1611"/>
        <v>-7.6402208038679448E-2</v>
      </c>
      <c r="K9422" s="53">
        <f t="shared" si="1612"/>
        <v>1.49047235874324</v>
      </c>
      <c r="L9422" s="53">
        <f t="shared" si="1613"/>
        <v>22.59200144816208</v>
      </c>
      <c r="M9422" s="93">
        <f t="shared" si="1614"/>
        <v>2.1846752314467635</v>
      </c>
      <c r="N9422" s="53">
        <f t="shared" si="1615"/>
        <v>13.79426242168095</v>
      </c>
      <c r="O9422">
        <f t="shared" si="1616"/>
        <v>0.65145955620022322</v>
      </c>
      <c r="P9422" s="53">
        <f t="shared" si="1617"/>
        <v>9.8540351166178652</v>
      </c>
      <c r="Q9422" s="53">
        <v>0.2</v>
      </c>
      <c r="R9422" s="53">
        <f t="shared" si="1618"/>
        <v>5.6707757679865365</v>
      </c>
    </row>
    <row r="9423" spans="2:18" ht="15">
      <c r="B9423" s="84">
        <v>39726</v>
      </c>
      <c r="C9423" s="85">
        <v>0</v>
      </c>
      <c r="D9423" s="86">
        <v>17.3</v>
      </c>
      <c r="E9423" s="87">
        <v>1.7</v>
      </c>
      <c r="F9423" s="96">
        <f t="shared" ref="F9423:F9486" si="1620">0.5*(D9423+E9423)</f>
        <v>9.5</v>
      </c>
      <c r="G9423" s="96"/>
      <c r="H9423" s="74">
        <f t="shared" ref="H9423:H9486" si="1621">B9423-DATE(YEAR(B9423),1,0)</f>
        <v>279</v>
      </c>
      <c r="I9423" s="53">
        <f t="shared" si="1619"/>
        <v>1.0010648543624907</v>
      </c>
      <c r="J9423" s="53">
        <f t="shared" ref="J9423:J9486" si="1622">ASIN(0.39785*SIN(4.869+$I$7*H9423+0.03345*SIN(6.224+$I$7*H9423)))</f>
        <v>-8.3133170818912028E-2</v>
      </c>
      <c r="K9423" s="53">
        <f t="shared" ref="K9423:K9486" si="1623">ACOS(-TAN(J9423)*TAN($E$7*$I$8))</f>
        <v>1.4833470796248718</v>
      </c>
      <c r="L9423" s="53">
        <f t="shared" ref="L9423:L9486" si="1624">117.5*I9423*((K9423*SIN($E$7*$I$8)*SIN(J9423)+COS($E$7*$I$8)*COS(J9423)*SIN(K9423))/PI())</f>
        <v>22.320895931759992</v>
      </c>
      <c r="M9423" s="93">
        <f t="shared" ref="M9423:M9486" si="1625">0.0023*L9423/2.456*(0.5*(D9423+E9423)+17.8)*SQRT(D9423-E9423)</f>
        <v>2.2539072596995826</v>
      </c>
      <c r="N9423" s="53">
        <f t="shared" ref="N9423:N9486" si="1626">0.17*L9423*SQRT(D9423-E9423)</f>
        <v>14.987280762378878</v>
      </c>
      <c r="O9423">
        <f t="shared" ref="O9423:O9486" si="1627">5336/(F9423+273.15)^2*EXP(21.07-5336/(F9423+273.15))</f>
        <v>0.59770450458842328</v>
      </c>
      <c r="P9423" s="53">
        <f t="shared" ref="P9423:P9486" si="1628">EXP(21.07-5336/(F9423+273.15))</f>
        <v>8.9488800645474278</v>
      </c>
      <c r="Q9423" s="53">
        <v>0.2</v>
      </c>
      <c r="R9423" s="53">
        <f t="shared" ref="R9423:R9486" si="1629">(O9423*N9423*0.6+$L$8*6.43*(1+0.536*Q9423)*P9423*(1- G9423/100))/($O$7*(O9423+$L$8))</f>
        <v>5.8621005887877065</v>
      </c>
    </row>
    <row r="9424" spans="2:18" ht="15">
      <c r="B9424" s="84">
        <v>39727</v>
      </c>
      <c r="C9424" s="85">
        <v>0</v>
      </c>
      <c r="D9424" s="86">
        <v>20.100000000000001</v>
      </c>
      <c r="E9424" s="87">
        <v>3.4</v>
      </c>
      <c r="F9424" s="96">
        <f t="shared" si="1620"/>
        <v>11.75</v>
      </c>
      <c r="G9424" s="96"/>
      <c r="H9424" s="74">
        <f t="shared" si="1621"/>
        <v>280</v>
      </c>
      <c r="I9424" s="53">
        <f t="shared" si="1619"/>
        <v>1.0016389373606227</v>
      </c>
      <c r="J9424" s="53">
        <f t="shared" si="1622"/>
        <v>-8.984705805761542E-2</v>
      </c>
      <c r="K9424" s="53">
        <f t="shared" si="1623"/>
        <v>1.4762274658349086</v>
      </c>
      <c r="L9424" s="53">
        <f t="shared" si="1624"/>
        <v>22.050471190607464</v>
      </c>
      <c r="M9424" s="93">
        <f t="shared" si="1625"/>
        <v>2.4936360542595866</v>
      </c>
      <c r="N9424" s="53">
        <f t="shared" si="1626"/>
        <v>15.318810054799716</v>
      </c>
      <c r="O9424">
        <f t="shared" si="1627"/>
        <v>0.68288853982139786</v>
      </c>
      <c r="P9424" s="53">
        <f t="shared" si="1628"/>
        <v>10.387688123895916</v>
      </c>
      <c r="Q9424" s="53">
        <v>0.2</v>
      </c>
      <c r="R9424" s="53">
        <f t="shared" si="1629"/>
        <v>6.0501782894934424</v>
      </c>
    </row>
    <row r="9425" spans="2:18" ht="15">
      <c r="B9425" s="84">
        <v>39728</v>
      </c>
      <c r="C9425" s="85">
        <v>0</v>
      </c>
      <c r="D9425" s="86">
        <v>19.7</v>
      </c>
      <c r="E9425" s="87">
        <v>6.2</v>
      </c>
      <c r="F9425" s="96">
        <f t="shared" si="1620"/>
        <v>12.95</v>
      </c>
      <c r="G9425" s="96"/>
      <c r="H9425" s="74">
        <f t="shared" si="1621"/>
        <v>281</v>
      </c>
      <c r="I9425" s="53">
        <f t="shared" si="1619"/>
        <v>1.0022125353708218</v>
      </c>
      <c r="J9425" s="53">
        <f t="shared" si="1622"/>
        <v>-9.6542102612042532E-2</v>
      </c>
      <c r="K9425" s="53">
        <f t="shared" si="1623"/>
        <v>1.4691144527732658</v>
      </c>
      <c r="L9425" s="53">
        <f t="shared" si="1624"/>
        <v>21.780813609876329</v>
      </c>
      <c r="M9425" s="93">
        <f t="shared" si="1625"/>
        <v>2.3045470355481341</v>
      </c>
      <c r="N9425" s="53">
        <f t="shared" si="1626"/>
        <v>13.604729279350401</v>
      </c>
      <c r="O9425">
        <f t="shared" si="1627"/>
        <v>0.73251416262319236</v>
      </c>
      <c r="P9425" s="53">
        <f t="shared" si="1628"/>
        <v>11.236625858540162</v>
      </c>
      <c r="Q9425" s="53">
        <v>0.2</v>
      </c>
      <c r="R9425" s="53">
        <f t="shared" si="1629"/>
        <v>5.7227795932983856</v>
      </c>
    </row>
    <row r="9426" spans="2:18" ht="15">
      <c r="B9426" s="84">
        <v>39729</v>
      </c>
      <c r="C9426" s="85">
        <v>0</v>
      </c>
      <c r="D9426" s="86">
        <v>19.899999999999999</v>
      </c>
      <c r="E9426" s="87">
        <v>11.3</v>
      </c>
      <c r="F9426" s="96">
        <f t="shared" si="1620"/>
        <v>15.6</v>
      </c>
      <c r="G9426" s="96"/>
      <c r="H9426" s="74">
        <f t="shared" si="1621"/>
        <v>282</v>
      </c>
      <c r="I9426" s="53">
        <f t="shared" si="1619"/>
        <v>1.0027854786562083</v>
      </c>
      <c r="J9426" s="53">
        <f t="shared" si="1622"/>
        <v>-0.10321652785929418</v>
      </c>
      <c r="K9426" s="53">
        <f t="shared" si="1623"/>
        <v>1.4620090075156542</v>
      </c>
      <c r="L9426" s="53">
        <f t="shared" si="1624"/>
        <v>21.512010020221862</v>
      </c>
      <c r="M9426" s="93">
        <f t="shared" si="1625"/>
        <v>1.9732229477910133</v>
      </c>
      <c r="N9426" s="53">
        <f t="shared" si="1626"/>
        <v>10.724551486093517</v>
      </c>
      <c r="O9426">
        <f t="shared" si="1627"/>
        <v>0.85338488855159589</v>
      </c>
      <c r="P9426" s="53">
        <f t="shared" si="1628"/>
        <v>13.334388773777674</v>
      </c>
      <c r="Q9426" s="53">
        <v>0.2</v>
      </c>
      <c r="R9426" s="53">
        <f t="shared" si="1629"/>
        <v>5.1843866475680613</v>
      </c>
    </row>
    <row r="9427" spans="2:18" ht="15">
      <c r="B9427" s="84">
        <v>39730</v>
      </c>
      <c r="C9427" s="85">
        <v>0</v>
      </c>
      <c r="D9427" s="86">
        <v>22.9</v>
      </c>
      <c r="E9427" s="87">
        <v>11.1</v>
      </c>
      <c r="F9427" s="96">
        <f t="shared" si="1620"/>
        <v>17</v>
      </c>
      <c r="G9427" s="96"/>
      <c r="H9427" s="74">
        <f t="shared" si="1621"/>
        <v>283</v>
      </c>
      <c r="I9427" s="53">
        <f t="shared" si="1619"/>
        <v>1.0033575976736464</v>
      </c>
      <c r="J9427" s="53">
        <f t="shared" si="1622"/>
        <v>-0.10986854759758873</v>
      </c>
      <c r="K9427" s="53">
        <f t="shared" si="1623"/>
        <v>1.4549121310225004</v>
      </c>
      <c r="L9427" s="53">
        <f t="shared" si="1624"/>
        <v>21.244147655336615</v>
      </c>
      <c r="M9427" s="93">
        <f t="shared" si="1625"/>
        <v>2.3782583620957798</v>
      </c>
      <c r="N9427" s="53">
        <f t="shared" si="1626"/>
        <v>12.405927428063846</v>
      </c>
      <c r="O9427">
        <f t="shared" si="1627"/>
        <v>0.92399173474224472</v>
      </c>
      <c r="P9427" s="53">
        <f t="shared" si="1628"/>
        <v>14.577982189385189</v>
      </c>
      <c r="Q9427" s="53">
        <v>0.2</v>
      </c>
      <c r="R9427" s="53">
        <f t="shared" si="1629"/>
        <v>5.6240994843202339</v>
      </c>
    </row>
    <row r="9428" spans="2:18" ht="15">
      <c r="B9428" s="84">
        <v>39731</v>
      </c>
      <c r="C9428" s="85">
        <v>0</v>
      </c>
      <c r="D9428" s="86">
        <v>22.4</v>
      </c>
      <c r="E9428" s="87">
        <v>8.5</v>
      </c>
      <c r="F9428" s="96">
        <f t="shared" si="1620"/>
        <v>15.45</v>
      </c>
      <c r="G9428" s="96"/>
      <c r="H9428" s="74">
        <f t="shared" si="1621"/>
        <v>284</v>
      </c>
      <c r="I9428" s="53">
        <f t="shared" si="1619"/>
        <v>1.0039287231239142</v>
      </c>
      <c r="J9428" s="53">
        <f t="shared" si="1622"/>
        <v>-0.116496365968295</v>
      </c>
      <c r="K9428" s="53">
        <f t="shared" si="1623"/>
        <v>1.4478248603562074</v>
      </c>
      <c r="L9428" s="53">
        <f t="shared" si="1624"/>
        <v>20.977314107716502</v>
      </c>
      <c r="M9428" s="93">
        <f t="shared" si="1625"/>
        <v>2.4352772101358395</v>
      </c>
      <c r="N9428" s="53">
        <f t="shared" si="1626"/>
        <v>13.295546790139468</v>
      </c>
      <c r="O9428">
        <f t="shared" si="1627"/>
        <v>0.84610637006475575</v>
      </c>
      <c r="P9428" s="53">
        <f t="shared" si="1628"/>
        <v>13.206927608403051</v>
      </c>
      <c r="Q9428" s="53">
        <v>0.2</v>
      </c>
      <c r="R9428" s="53">
        <f t="shared" si="1629"/>
        <v>5.7630690172317101</v>
      </c>
    </row>
    <row r="9429" spans="2:18" ht="15">
      <c r="B9429" s="84">
        <v>39732</v>
      </c>
      <c r="C9429" s="85">
        <v>0</v>
      </c>
      <c r="D9429" s="86">
        <v>22.9</v>
      </c>
      <c r="E9429" s="87">
        <v>10.9</v>
      </c>
      <c r="F9429" s="96">
        <f t="shared" si="1620"/>
        <v>16.899999999999999</v>
      </c>
      <c r="G9429" s="96"/>
      <c r="H9429" s="74">
        <f t="shared" si="1621"/>
        <v>285</v>
      </c>
      <c r="I9429" s="53">
        <f t="shared" si="1619"/>
        <v>1.0044986860018028</v>
      </c>
      <c r="J9429" s="53">
        <f t="shared" si="1622"/>
        <v>-0.12309817740020416</v>
      </c>
      <c r="K9429" s="53">
        <f t="shared" si="1623"/>
        <v>1.4407482709045429</v>
      </c>
      <c r="L9429" s="53">
        <f t="shared" si="1624"/>
        <v>20.711597282669892</v>
      </c>
      <c r="M9429" s="93">
        <f t="shared" si="1625"/>
        <v>2.3314878921720497</v>
      </c>
      <c r="N9429" s="53">
        <f t="shared" si="1626"/>
        <v>12.197003191826514</v>
      </c>
      <c r="O9429">
        <f t="shared" si="1627"/>
        <v>0.91878494913000575</v>
      </c>
      <c r="P9429" s="53">
        <f t="shared" si="1628"/>
        <v>14.485843568650788</v>
      </c>
      <c r="Q9429" s="53">
        <v>0.2</v>
      </c>
      <c r="R9429" s="53">
        <f t="shared" si="1629"/>
        <v>5.5723025485109341</v>
      </c>
    </row>
    <row r="9430" spans="2:18" ht="15">
      <c r="B9430" s="84">
        <v>39733</v>
      </c>
      <c r="C9430" s="85">
        <v>0</v>
      </c>
      <c r="D9430" s="86">
        <v>23.7</v>
      </c>
      <c r="E9430" s="87">
        <v>9.3000000000000007</v>
      </c>
      <c r="F9430" s="96">
        <f t="shared" si="1620"/>
        <v>16.5</v>
      </c>
      <c r="G9430" s="96"/>
      <c r="H9430" s="74">
        <f t="shared" si="1621"/>
        <v>286</v>
      </c>
      <c r="I9430" s="53">
        <f t="shared" si="1619"/>
        <v>1.0050673176461264</v>
      </c>
      <c r="J9430" s="53">
        <f t="shared" si="1622"/>
        <v>-0.12967216657752278</v>
      </c>
      <c r="K9430" s="53">
        <f t="shared" si="1623"/>
        <v>1.4336834786075918</v>
      </c>
      <c r="L9430" s="53">
        <f t="shared" si="1624"/>
        <v>20.447085350606343</v>
      </c>
      <c r="M9430" s="93">
        <f t="shared" si="1625"/>
        <v>2.4923340423265459</v>
      </c>
      <c r="N9430" s="53">
        <f t="shared" si="1626"/>
        <v>13.19050968883483</v>
      </c>
      <c r="O9430">
        <f t="shared" si="1627"/>
        <v>0.89821237770744478</v>
      </c>
      <c r="P9430" s="53">
        <f t="shared" si="1628"/>
        <v>14.122457624351155</v>
      </c>
      <c r="Q9430" s="53">
        <v>0.2</v>
      </c>
      <c r="R9430" s="53">
        <f t="shared" si="1629"/>
        <v>5.78309906036284</v>
      </c>
    </row>
    <row r="9431" spans="2:18" ht="15">
      <c r="B9431" s="84">
        <v>39734</v>
      </c>
      <c r="C9431" s="85">
        <v>0</v>
      </c>
      <c r="D9431" s="86">
        <v>20.3</v>
      </c>
      <c r="E9431" s="87">
        <v>7.9</v>
      </c>
      <c r="F9431" s="96">
        <f t="shared" si="1620"/>
        <v>14.100000000000001</v>
      </c>
      <c r="G9431" s="96"/>
      <c r="H9431" s="74">
        <f t="shared" si="1621"/>
        <v>287</v>
      </c>
      <c r="I9431" s="53">
        <f t="shared" si="1619"/>
        <v>1.0056344497896332</v>
      </c>
      <c r="J9431" s="53">
        <f t="shared" si="1622"/>
        <v>-0.13621650843313457</v>
      </c>
      <c r="K9431" s="53">
        <f t="shared" si="1623"/>
        <v>1.4266316421852574</v>
      </c>
      <c r="L9431" s="53">
        <f t="shared" si="1624"/>
        <v>20.183866697645719</v>
      </c>
      <c r="M9431" s="93">
        <f t="shared" si="1625"/>
        <v>2.1232707082552826</v>
      </c>
      <c r="N9431" s="53">
        <f t="shared" si="1626"/>
        <v>12.082703913189938</v>
      </c>
      <c r="O9431">
        <f t="shared" si="1627"/>
        <v>0.78299621064441227</v>
      </c>
      <c r="P9431" s="53">
        <f t="shared" si="1628"/>
        <v>12.107763074973807</v>
      </c>
      <c r="Q9431" s="53">
        <v>0.2</v>
      </c>
      <c r="R9431" s="53">
        <f t="shared" si="1629"/>
        <v>5.4304356829801579</v>
      </c>
    </row>
    <row r="9432" spans="2:18" ht="15">
      <c r="B9432" s="84">
        <v>39735</v>
      </c>
      <c r="C9432" s="85">
        <v>0</v>
      </c>
      <c r="D9432" s="86">
        <v>21.1</v>
      </c>
      <c r="E9432" s="87">
        <v>7.7</v>
      </c>
      <c r="F9432" s="96">
        <f t="shared" si="1620"/>
        <v>14.4</v>
      </c>
      <c r="G9432" s="96"/>
      <c r="H9432" s="74">
        <f t="shared" si="1621"/>
        <v>288</v>
      </c>
      <c r="I9432" s="53">
        <f t="shared" si="1619"/>
        <v>1.0061999146087979</v>
      </c>
      <c r="J9432" s="53">
        <f t="shared" si="1622"/>
        <v>-0.14272936816864831</v>
      </c>
      <c r="K9432" s="53">
        <f t="shared" si="1623"/>
        <v>1.4195939653619358</v>
      </c>
      <c r="L9432" s="53">
        <f t="shared" si="1624"/>
        <v>19.922029874595928</v>
      </c>
      <c r="M9432" s="93">
        <f t="shared" si="1625"/>
        <v>2.1990815325683695</v>
      </c>
      <c r="N9432" s="53">
        <f t="shared" si="1626"/>
        <v>12.397522569240421</v>
      </c>
      <c r="O9432">
        <f t="shared" si="1627"/>
        <v>0.796654126295257</v>
      </c>
      <c r="P9432" s="53">
        <f t="shared" si="1628"/>
        <v>12.344705476828828</v>
      </c>
      <c r="Q9432" s="53">
        <v>0.2</v>
      </c>
      <c r="R9432" s="53">
        <f t="shared" si="1629"/>
        <v>5.5145110737587073</v>
      </c>
    </row>
    <row r="9433" spans="2:18" ht="15">
      <c r="B9433" s="84">
        <v>39736</v>
      </c>
      <c r="C9433" s="85">
        <v>0</v>
      </c>
      <c r="D9433" s="86">
        <v>22.9</v>
      </c>
      <c r="E9433" s="87">
        <v>9.5</v>
      </c>
      <c r="F9433" s="96">
        <f t="shared" si="1620"/>
        <v>16.2</v>
      </c>
      <c r="G9433" s="96"/>
      <c r="H9433" s="74">
        <f t="shared" si="1621"/>
        <v>289</v>
      </c>
      <c r="I9433" s="53">
        <f t="shared" si="1619"/>
        <v>1.0067635447734826</v>
      </c>
      <c r="J9433" s="53">
        <f t="shared" si="1622"/>
        <v>-0.14920890130282444</v>
      </c>
      <c r="K9433" s="53">
        <f t="shared" si="1623"/>
        <v>1.4125716990844581</v>
      </c>
      <c r="L9433" s="53">
        <f t="shared" si="1624"/>
        <v>19.661663544351988</v>
      </c>
      <c r="M9433" s="93">
        <f t="shared" si="1625"/>
        <v>2.2916645668173268</v>
      </c>
      <c r="N9433" s="53">
        <f t="shared" si="1626"/>
        <v>12.235496035007294</v>
      </c>
      <c r="O9433">
        <f t="shared" si="1627"/>
        <v>0.88304731717257212</v>
      </c>
      <c r="P9433" s="53">
        <f t="shared" si="1628"/>
        <v>13.855274292190918</v>
      </c>
      <c r="Q9433" s="53">
        <v>0.2</v>
      </c>
      <c r="R9433" s="53">
        <f t="shared" si="1629"/>
        <v>5.552834250831487</v>
      </c>
    </row>
    <row r="9434" spans="2:18" ht="15">
      <c r="B9434" s="84">
        <v>39737</v>
      </c>
      <c r="C9434" s="85">
        <v>0</v>
      </c>
      <c r="D9434" s="86">
        <v>14.9</v>
      </c>
      <c r="E9434" s="87">
        <v>7.7</v>
      </c>
      <c r="F9434" s="96">
        <f t="shared" si="1620"/>
        <v>11.3</v>
      </c>
      <c r="G9434" s="96"/>
      <c r="H9434" s="74">
        <f t="shared" si="1621"/>
        <v>290</v>
      </c>
      <c r="I9434" s="53">
        <f t="shared" si="1619"/>
        <v>1.0073251734964539</v>
      </c>
      <c r="J9434" s="53">
        <f t="shared" si="1622"/>
        <v>-0.15565325374995273</v>
      </c>
      <c r="K9434" s="53">
        <f t="shared" si="1623"/>
        <v>1.4055661437289482</v>
      </c>
      <c r="L9434" s="53">
        <f t="shared" si="1624"/>
        <v>19.402856427776385</v>
      </c>
      <c r="M9434" s="93">
        <f t="shared" si="1625"/>
        <v>1.4188104576091511</v>
      </c>
      <c r="N9434" s="53">
        <f t="shared" si="1626"/>
        <v>8.8507656097560545</v>
      </c>
      <c r="O9434">
        <f t="shared" si="1627"/>
        <v>0.66505069515847637</v>
      </c>
      <c r="P9434" s="53">
        <f t="shared" si="1628"/>
        <v>10.084417259960709</v>
      </c>
      <c r="Q9434" s="53">
        <v>0.2</v>
      </c>
      <c r="R9434" s="53">
        <f t="shared" si="1629"/>
        <v>4.584932901541662</v>
      </c>
    </row>
    <row r="9435" spans="2:18" ht="15">
      <c r="B9435" s="84">
        <v>39738</v>
      </c>
      <c r="C9435" s="85">
        <v>0</v>
      </c>
      <c r="D9435" s="86">
        <v>22.9</v>
      </c>
      <c r="E9435" s="87">
        <v>9.5</v>
      </c>
      <c r="F9435" s="96">
        <f t="shared" si="1620"/>
        <v>16.2</v>
      </c>
      <c r="G9435" s="96"/>
      <c r="H9435" s="74">
        <f t="shared" si="1621"/>
        <v>291</v>
      </c>
      <c r="I9435" s="53">
        <f t="shared" si="1619"/>
        <v>1.0078846345827368</v>
      </c>
      <c r="J9435" s="53">
        <f t="shared" si="1622"/>
        <v>-0.16206056192979862</v>
      </c>
      <c r="K9435" s="53">
        <f t="shared" si="1623"/>
        <v>1.3985786512916953</v>
      </c>
      <c r="L9435" s="53">
        <f t="shared" si="1624"/>
        <v>19.145697248126826</v>
      </c>
      <c r="M9435" s="93">
        <f t="shared" si="1625"/>
        <v>2.2315261316302979</v>
      </c>
      <c r="N9435" s="53">
        <f t="shared" si="1626"/>
        <v>11.914409085400028</v>
      </c>
      <c r="O9435">
        <f t="shared" si="1627"/>
        <v>0.88304731717257212</v>
      </c>
      <c r="P9435" s="53">
        <f t="shared" si="1628"/>
        <v>13.855274292190918</v>
      </c>
      <c r="Q9435" s="53">
        <v>0.2</v>
      </c>
      <c r="R9435" s="53">
        <f t="shared" si="1629"/>
        <v>5.479595032428084</v>
      </c>
    </row>
    <row r="9436" spans="2:18" ht="15">
      <c r="B9436" s="84">
        <v>39739</v>
      </c>
      <c r="C9436" s="85">
        <v>0</v>
      </c>
      <c r="D9436" s="86">
        <v>17.7</v>
      </c>
      <c r="E9436" s="87">
        <v>7</v>
      </c>
      <c r="F9436" s="96">
        <f t="shared" si="1620"/>
        <v>12.35</v>
      </c>
      <c r="G9436" s="96"/>
      <c r="H9436" s="74">
        <f t="shared" si="1621"/>
        <v>292</v>
      </c>
      <c r="I9436" s="53">
        <f t="shared" si="1619"/>
        <v>1.0084417624787954</v>
      </c>
      <c r="J9436" s="53">
        <f t="shared" si="1622"/>
        <v>-0.16842895291072263</v>
      </c>
      <c r="K9436" s="53">
        <f t="shared" si="1623"/>
        <v>1.3916106275586073</v>
      </c>
      <c r="L9436" s="53">
        <f t="shared" si="1624"/>
        <v>18.89027467410472</v>
      </c>
      <c r="M9436" s="93">
        <f t="shared" si="1625"/>
        <v>1.7446846965952307</v>
      </c>
      <c r="N9436" s="53">
        <f t="shared" si="1626"/>
        <v>10.504589437197213</v>
      </c>
      <c r="O9436">
        <f t="shared" si="1627"/>
        <v>0.70732149602853711</v>
      </c>
      <c r="P9436" s="53">
        <f t="shared" si="1628"/>
        <v>10.804713637867328</v>
      </c>
      <c r="Q9436" s="53">
        <v>0.2</v>
      </c>
      <c r="R9436" s="53">
        <f t="shared" si="1629"/>
        <v>4.9997963101915799</v>
      </c>
    </row>
    <row r="9437" spans="2:18" ht="15">
      <c r="B9437" s="84">
        <v>39740</v>
      </c>
      <c r="C9437" s="85">
        <v>0</v>
      </c>
      <c r="D9437" s="86">
        <v>19.7</v>
      </c>
      <c r="E9437" s="87">
        <v>4.7</v>
      </c>
      <c r="F9437" s="96">
        <f t="shared" si="1620"/>
        <v>12.2</v>
      </c>
      <c r="G9437" s="96"/>
      <c r="H9437" s="74">
        <f t="shared" si="1621"/>
        <v>293</v>
      </c>
      <c r="I9437" s="53">
        <f t="shared" si="1619"/>
        <v>1.0089963923215213</v>
      </c>
      <c r="J9437" s="53">
        <f t="shared" si="1622"/>
        <v>-0.17475654458762296</v>
      </c>
      <c r="K9437" s="53">
        <f t="shared" si="1623"/>
        <v>1.3846635342471949</v>
      </c>
      <c r="L9437" s="53">
        <f t="shared" si="1624"/>
        <v>18.636677261603971</v>
      </c>
      <c r="M9437" s="93">
        <f t="shared" si="1625"/>
        <v>2.0278454013581393</v>
      </c>
      <c r="N9437" s="53">
        <f t="shared" si="1626"/>
        <v>12.270521912681888</v>
      </c>
      <c r="O9437">
        <f t="shared" si="1627"/>
        <v>0.70114279888176989</v>
      </c>
      <c r="P9437" s="53">
        <f t="shared" si="1628"/>
        <v>10.699079407335368</v>
      </c>
      <c r="Q9437" s="53">
        <v>0.2</v>
      </c>
      <c r="R9437" s="53">
        <f t="shared" si="1629"/>
        <v>5.3890750677784052</v>
      </c>
    </row>
    <row r="9438" spans="2:18" ht="15">
      <c r="B9438" s="84">
        <v>39741</v>
      </c>
      <c r="C9438" s="85">
        <v>0</v>
      </c>
      <c r="D9438" s="86">
        <v>18.7</v>
      </c>
      <c r="E9438" s="87">
        <v>4.5</v>
      </c>
      <c r="F9438" s="96">
        <f t="shared" si="1620"/>
        <v>11.6</v>
      </c>
      <c r="G9438" s="96"/>
      <c r="H9438" s="74">
        <f t="shared" si="1621"/>
        <v>294</v>
      </c>
      <c r="I9438" s="53">
        <f t="shared" si="1619"/>
        <v>1.0095483599870214</v>
      </c>
      <c r="J9438" s="53">
        <f t="shared" si="1622"/>
        <v>-0.18104144589631799</v>
      </c>
      <c r="K9438" s="53">
        <f t="shared" si="1623"/>
        <v>1.3777388911144641</v>
      </c>
      <c r="L9438" s="53">
        <f t="shared" si="1624"/>
        <v>18.384993394248252</v>
      </c>
      <c r="M9438" s="93">
        <f t="shared" si="1625"/>
        <v>1.9074556732515056</v>
      </c>
      <c r="N9438" s="53">
        <f t="shared" si="1626"/>
        <v>11.777593799112227</v>
      </c>
      <c r="O9438">
        <f t="shared" si="1627"/>
        <v>0.67689672292954228</v>
      </c>
      <c r="P9438" s="53">
        <f t="shared" si="1628"/>
        <v>10.285704805655884</v>
      </c>
      <c r="Q9438" s="53">
        <v>0.2</v>
      </c>
      <c r="R9438" s="53">
        <f t="shared" si="1629"/>
        <v>5.2515504756876723</v>
      </c>
    </row>
    <row r="9439" spans="2:18" ht="15">
      <c r="B9439" s="84">
        <v>39742</v>
      </c>
      <c r="C9439" s="85">
        <v>0</v>
      </c>
      <c r="D9439" s="86">
        <v>19.7</v>
      </c>
      <c r="E9439" s="87">
        <v>8.5</v>
      </c>
      <c r="F9439" s="96">
        <f t="shared" si="1620"/>
        <v>14.1</v>
      </c>
      <c r="G9439" s="96"/>
      <c r="H9439" s="74">
        <f t="shared" si="1621"/>
        <v>295</v>
      </c>
      <c r="I9439" s="53">
        <f t="shared" si="1619"/>
        <v>1.0100975021391829</v>
      </c>
      <c r="J9439" s="53">
        <f t="shared" si="1622"/>
        <v>-0.18728175706601952</v>
      </c>
      <c r="K9439" s="53">
        <f t="shared" si="1623"/>
        <v>1.370838278023415</v>
      </c>
      <c r="L9439" s="53">
        <f t="shared" si="1624"/>
        <v>18.135311222811147</v>
      </c>
      <c r="M9439" s="93">
        <f t="shared" si="1625"/>
        <v>1.8131101156625262</v>
      </c>
      <c r="N9439" s="53">
        <f t="shared" si="1626"/>
        <v>10.317701178839007</v>
      </c>
      <c r="O9439">
        <f t="shared" si="1627"/>
        <v>0.78299621064441227</v>
      </c>
      <c r="P9439" s="53">
        <f t="shared" si="1628"/>
        <v>12.107763074973807</v>
      </c>
      <c r="Q9439" s="53">
        <v>0.2</v>
      </c>
      <c r="R9439" s="53">
        <f t="shared" si="1629"/>
        <v>5.03134087048773</v>
      </c>
    </row>
    <row r="9440" spans="2:18" ht="15">
      <c r="B9440" s="84">
        <v>39743</v>
      </c>
      <c r="C9440" s="85">
        <v>0</v>
      </c>
      <c r="D9440" s="86">
        <v>19.899999999999999</v>
      </c>
      <c r="E9440" s="87">
        <v>8.6999999999999993</v>
      </c>
      <c r="F9440" s="96">
        <f t="shared" si="1620"/>
        <v>14.299999999999999</v>
      </c>
      <c r="G9440" s="96"/>
      <c r="H9440" s="74">
        <f t="shared" si="1621"/>
        <v>296</v>
      </c>
      <c r="I9440" s="53">
        <f t="shared" si="1619"/>
        <v>1.0106436562780083</v>
      </c>
      <c r="J9440" s="53">
        <f t="shared" si="1622"/>
        <v>-0.19347556991152742</v>
      </c>
      <c r="K9440" s="53">
        <f t="shared" si="1623"/>
        <v>1.3639633369601956</v>
      </c>
      <c r="L9440" s="53">
        <f t="shared" si="1624"/>
        <v>17.887718603622275</v>
      </c>
      <c r="M9440" s="93">
        <f t="shared" si="1625"/>
        <v>1.7995688686373765</v>
      </c>
      <c r="N9440" s="53">
        <f t="shared" si="1626"/>
        <v>10.17683860264767</v>
      </c>
      <c r="O9440">
        <f t="shared" si="1627"/>
        <v>0.7920785885773336</v>
      </c>
      <c r="P9440" s="53">
        <f t="shared" si="1628"/>
        <v>12.265269032584351</v>
      </c>
      <c r="Q9440" s="53">
        <v>0.2</v>
      </c>
      <c r="R9440" s="53">
        <f t="shared" si="1629"/>
        <v>5.0076522363633549</v>
      </c>
    </row>
    <row r="9441" spans="2:18" ht="15">
      <c r="B9441" s="84">
        <v>39744</v>
      </c>
      <c r="C9441" s="85">
        <v>0</v>
      </c>
      <c r="D9441" s="86">
        <v>19.7</v>
      </c>
      <c r="E9441" s="87">
        <v>10.3</v>
      </c>
      <c r="F9441" s="96">
        <f t="shared" si="1620"/>
        <v>15</v>
      </c>
      <c r="G9441" s="96"/>
      <c r="H9441" s="74">
        <f t="shared" si="1621"/>
        <v>297</v>
      </c>
      <c r="I9441" s="53">
        <f t="shared" si="1619"/>
        <v>1.0111866607877009</v>
      </c>
      <c r="J9441" s="53">
        <f t="shared" si="1622"/>
        <v>-0.19962096816676864</v>
      </c>
      <c r="K9441" s="53">
        <f t="shared" si="1623"/>
        <v>1.3571157739932649</v>
      </c>
      <c r="L9441" s="53">
        <f t="shared" si="1624"/>
        <v>17.642303036069933</v>
      </c>
      <c r="M9441" s="93">
        <f t="shared" si="1625"/>
        <v>1.6614700675840233</v>
      </c>
      <c r="N9441" s="53">
        <f t="shared" si="1626"/>
        <v>9.1953470654517702</v>
      </c>
      <c r="O9441">
        <f t="shared" si="1627"/>
        <v>0.8245943710158492</v>
      </c>
      <c r="P9441" s="53">
        <f t="shared" si="1628"/>
        <v>12.831038046583151</v>
      </c>
      <c r="Q9441" s="53">
        <v>0.2</v>
      </c>
      <c r="R9441" s="53">
        <f t="shared" si="1629"/>
        <v>4.8131160400496329</v>
      </c>
    </row>
    <row r="9442" spans="2:18" ht="15">
      <c r="B9442" s="84">
        <v>39745</v>
      </c>
      <c r="C9442" s="85">
        <v>0</v>
      </c>
      <c r="D9442" s="86">
        <v>20.7</v>
      </c>
      <c r="E9442" s="87">
        <v>9.3000000000000007</v>
      </c>
      <c r="F9442" s="96">
        <f t="shared" si="1620"/>
        <v>15</v>
      </c>
      <c r="G9442" s="96"/>
      <c r="H9442" s="74">
        <f t="shared" si="1621"/>
        <v>298</v>
      </c>
      <c r="I9442" s="53">
        <f t="shared" si="1619"/>
        <v>1.0117263549844906</v>
      </c>
      <c r="J9442" s="53">
        <f t="shared" si="1622"/>
        <v>-0.20571602786129212</v>
      </c>
      <c r="K9442" s="53">
        <f t="shared" si="1623"/>
        <v>1.3502973611651965</v>
      </c>
      <c r="L9442" s="53">
        <f t="shared" si="1624"/>
        <v>17.399151599318937</v>
      </c>
      <c r="M9442" s="93">
        <f t="shared" si="1625"/>
        <v>1.8044872386745323</v>
      </c>
      <c r="N9442" s="53">
        <f t="shared" si="1626"/>
        <v>9.9868705181785664</v>
      </c>
      <c r="O9442">
        <f t="shared" si="1627"/>
        <v>0.8245943710158492</v>
      </c>
      <c r="P9442" s="53">
        <f t="shared" si="1628"/>
        <v>12.831038046583151</v>
      </c>
      <c r="Q9442" s="53">
        <v>0.2</v>
      </c>
      <c r="R9442" s="53">
        <f t="shared" si="1629"/>
        <v>4.9927870561347287</v>
      </c>
    </row>
    <row r="9443" spans="2:18" ht="15">
      <c r="B9443" s="84">
        <v>39746</v>
      </c>
      <c r="C9443" s="85">
        <v>0</v>
      </c>
      <c r="D9443" s="86">
        <v>21.4</v>
      </c>
      <c r="E9443" s="87">
        <v>7.3</v>
      </c>
      <c r="F9443" s="96">
        <f t="shared" si="1620"/>
        <v>14.35</v>
      </c>
      <c r="G9443" s="96"/>
      <c r="H9443" s="74">
        <f t="shared" si="1621"/>
        <v>299</v>
      </c>
      <c r="I9443" s="53">
        <f t="shared" si="1619"/>
        <v>1.0122625791641815</v>
      </c>
      <c r="J9443" s="53">
        <f t="shared" si="1622"/>
        <v>-0.21175881774130711</v>
      </c>
      <c r="K9443" s="53">
        <f t="shared" si="1623"/>
        <v>1.3435099383070224</v>
      </c>
      <c r="L9443" s="53">
        <f t="shared" si="1624"/>
        <v>17.158350888370411</v>
      </c>
      <c r="M9443" s="93">
        <f t="shared" si="1625"/>
        <v>1.939838399558778</v>
      </c>
      <c r="N9443" s="53">
        <f t="shared" si="1626"/>
        <v>10.953023579468269</v>
      </c>
      <c r="O9443">
        <f t="shared" si="1627"/>
        <v>0.79436348494982112</v>
      </c>
      <c r="P9443" s="53">
        <f t="shared" si="1628"/>
        <v>12.304930060510431</v>
      </c>
      <c r="Q9443" s="53">
        <v>0.2</v>
      </c>
      <c r="R9443" s="53">
        <f t="shared" si="1629"/>
        <v>5.1853870412301122</v>
      </c>
    </row>
    <row r="9444" spans="2:18" ht="15">
      <c r="B9444" s="84">
        <v>39747</v>
      </c>
      <c r="C9444" s="85">
        <v>0</v>
      </c>
      <c r="D9444" s="86">
        <v>20.100000000000001</v>
      </c>
      <c r="E9444" s="87">
        <v>5.7</v>
      </c>
      <c r="F9444" s="96">
        <f t="shared" si="1620"/>
        <v>12.9</v>
      </c>
      <c r="G9444" s="96"/>
      <c r="H9444" s="74">
        <f t="shared" si="1621"/>
        <v>300</v>
      </c>
      <c r="I9444" s="53">
        <f t="shared" si="1619"/>
        <v>1.0127951746494115</v>
      </c>
      <c r="J9444" s="53">
        <f t="shared" si="1622"/>
        <v>-0.2177473997368205</v>
      </c>
      <c r="K9444" s="53">
        <f t="shared" si="1623"/>
        <v>1.3367554147642666</v>
      </c>
      <c r="L9444" s="53">
        <f t="shared" si="1624"/>
        <v>16.919986949598503</v>
      </c>
      <c r="M9444" s="93">
        <f t="shared" si="1625"/>
        <v>1.8459465375664277</v>
      </c>
      <c r="N9444" s="53">
        <f t="shared" si="1626"/>
        <v>10.915162135175398</v>
      </c>
      <c r="O9444">
        <f t="shared" si="1627"/>
        <v>0.73038527643591511</v>
      </c>
      <c r="P9444" s="53">
        <f t="shared" si="1628"/>
        <v>11.200053395093956</v>
      </c>
      <c r="Q9444" s="53">
        <v>0.2</v>
      </c>
      <c r="R9444" s="53">
        <f t="shared" si="1629"/>
        <v>5.1156771632797673</v>
      </c>
    </row>
    <row r="9445" spans="2:18" ht="15">
      <c r="B9445" s="84">
        <v>39748</v>
      </c>
      <c r="C9445" s="85">
        <v>0</v>
      </c>
      <c r="D9445" s="86">
        <v>11.7</v>
      </c>
      <c r="E9445" s="87">
        <v>6.9</v>
      </c>
      <c r="F9445" s="96">
        <f t="shared" si="1620"/>
        <v>9.3000000000000007</v>
      </c>
      <c r="G9445" s="96"/>
      <c r="H9445" s="74">
        <f t="shared" si="1621"/>
        <v>301</v>
      </c>
      <c r="I9445" s="53">
        <f t="shared" si="1619"/>
        <v>1.0133239838366084</v>
      </c>
      <c r="J9445" s="53">
        <f t="shared" si="1622"/>
        <v>-0.22367982947638354</v>
      </c>
      <c r="K9445" s="53">
        <f t="shared" si="1623"/>
        <v>1.3300357710230664</v>
      </c>
      <c r="L9445" s="53">
        <f t="shared" si="1624"/>
        <v>16.684145215907556</v>
      </c>
      <c r="M9445" s="93">
        <f t="shared" si="1625"/>
        <v>0.92766964154464759</v>
      </c>
      <c r="N9445" s="53">
        <f t="shared" si="1626"/>
        <v>6.2140322274622388</v>
      </c>
      <c r="O9445">
        <f t="shared" si="1627"/>
        <v>0.5906032755586329</v>
      </c>
      <c r="P9445" s="53">
        <f t="shared" si="1628"/>
        <v>8.8300505236178406</v>
      </c>
      <c r="Q9445" s="53">
        <v>0.2</v>
      </c>
      <c r="R9445" s="53">
        <f t="shared" si="1629"/>
        <v>3.9161703683217097</v>
      </c>
    </row>
    <row r="9446" spans="2:18" ht="15">
      <c r="B9446" s="84">
        <v>39749</v>
      </c>
      <c r="C9446" s="85">
        <v>0</v>
      </c>
      <c r="D9446" s="86">
        <v>18.5</v>
      </c>
      <c r="E9446" s="87">
        <v>7.1</v>
      </c>
      <c r="F9446" s="96">
        <f t="shared" si="1620"/>
        <v>12.8</v>
      </c>
      <c r="G9446" s="96"/>
      <c r="H9446" s="74">
        <f t="shared" si="1621"/>
        <v>302</v>
      </c>
      <c r="I9446" s="53">
        <f t="shared" si="1619"/>
        <v>1.0138488502426257</v>
      </c>
      <c r="J9446" s="53">
        <f t="shared" si="1622"/>
        <v>-0.22955415685093136</v>
      </c>
      <c r="K9446" s="53">
        <f t="shared" si="1623"/>
        <v>1.3233530602239887</v>
      </c>
      <c r="L9446" s="53">
        <f t="shared" si="1624"/>
        <v>16.450910441660312</v>
      </c>
      <c r="M9446" s="93">
        <f t="shared" si="1625"/>
        <v>1.5917075041675519</v>
      </c>
      <c r="N9446" s="53">
        <f t="shared" si="1626"/>
        <v>9.442593309747604</v>
      </c>
      <c r="O9446">
        <f t="shared" si="1627"/>
        <v>0.72614369699223968</v>
      </c>
      <c r="P9446" s="53">
        <f t="shared" si="1628"/>
        <v>11.127227126087424</v>
      </c>
      <c r="Q9446" s="53">
        <v>0.2</v>
      </c>
      <c r="R9446" s="53">
        <f t="shared" si="1629"/>
        <v>4.7803921069036299</v>
      </c>
    </row>
    <row r="9447" spans="2:18" ht="15">
      <c r="B9447" s="84">
        <v>39750</v>
      </c>
      <c r="C9447" s="85">
        <v>14</v>
      </c>
      <c r="D9447" s="86">
        <v>13.3</v>
      </c>
      <c r="E9447" s="87">
        <v>9.6999999999999993</v>
      </c>
      <c r="F9447" s="96">
        <f t="shared" si="1620"/>
        <v>11.5</v>
      </c>
      <c r="G9447" s="96"/>
      <c r="H9447" s="74">
        <f t="shared" si="1621"/>
        <v>303</v>
      </c>
      <c r="I9447" s="53">
        <f t="shared" si="1619"/>
        <v>1.0143696185510496</v>
      </c>
      <c r="J9447" s="53">
        <f t="shared" si="1622"/>
        <v>-0.23536842662812049</v>
      </c>
      <c r="K9447" s="53">
        <f t="shared" si="1623"/>
        <v>1.3167094095504064</v>
      </c>
      <c r="L9447" s="53">
        <f t="shared" si="1624"/>
        <v>16.220366637536831</v>
      </c>
      <c r="M9447" s="93">
        <f t="shared" si="1625"/>
        <v>0.84445985986642402</v>
      </c>
      <c r="N9447" s="53">
        <f t="shared" si="1626"/>
        <v>5.231916911877569</v>
      </c>
      <c r="O9447">
        <f t="shared" si="1627"/>
        <v>0.67292773448592091</v>
      </c>
      <c r="P9447" s="53">
        <f t="shared" si="1628"/>
        <v>10.218213752667999</v>
      </c>
      <c r="Q9447" s="53">
        <v>0.2</v>
      </c>
      <c r="R9447" s="53">
        <f t="shared" si="1629"/>
        <v>3.7852543927426967</v>
      </c>
    </row>
    <row r="9448" spans="2:18" ht="15">
      <c r="B9448" s="84">
        <v>39751</v>
      </c>
      <c r="C9448" s="85">
        <v>39.200000000000003</v>
      </c>
      <c r="D9448" s="86">
        <v>15.2</v>
      </c>
      <c r="E9448" s="87">
        <v>5.7</v>
      </c>
      <c r="F9448" s="96">
        <f t="shared" si="1620"/>
        <v>10.45</v>
      </c>
      <c r="G9448" s="96"/>
      <c r="H9448" s="74">
        <f t="shared" si="1621"/>
        <v>304</v>
      </c>
      <c r="I9448" s="53">
        <f t="shared" si="1619"/>
        <v>1.0148861346581595</v>
      </c>
      <c r="J9448" s="53">
        <f t="shared" si="1622"/>
        <v>-0.24112067911849694</v>
      </c>
      <c r="K9448" s="53">
        <f t="shared" si="1623"/>
        <v>1.3101070214775534</v>
      </c>
      <c r="L9448" s="53">
        <f t="shared" si="1624"/>
        <v>15.992597005491556</v>
      </c>
      <c r="M9448" s="93">
        <f t="shared" si="1625"/>
        <v>1.3040634477542465</v>
      </c>
      <c r="N9448" s="53">
        <f t="shared" si="1626"/>
        <v>8.3797240585818091</v>
      </c>
      <c r="O9448">
        <f t="shared" si="1627"/>
        <v>0.63246479256136745</v>
      </c>
      <c r="P9448" s="53">
        <f t="shared" si="1628"/>
        <v>9.5330744944390009</v>
      </c>
      <c r="Q9448" s="53">
        <v>0.2</v>
      </c>
      <c r="R9448" s="53">
        <f t="shared" si="1629"/>
        <v>4.4438776124933579</v>
      </c>
    </row>
    <row r="9449" spans="2:18" ht="15">
      <c r="B9449" s="84">
        <v>39752</v>
      </c>
      <c r="C9449" s="85">
        <v>8.4</v>
      </c>
      <c r="D9449" s="86">
        <v>8.8000000000000007</v>
      </c>
      <c r="E9449" s="87">
        <v>3.9</v>
      </c>
      <c r="F9449" s="96">
        <f t="shared" si="1620"/>
        <v>6.3500000000000005</v>
      </c>
      <c r="G9449" s="96"/>
      <c r="H9449" s="74">
        <f t="shared" si="1621"/>
        <v>305</v>
      </c>
      <c r="I9449" s="53">
        <f t="shared" si="1619"/>
        <v>1.0153982457185289</v>
      </c>
      <c r="J9449" s="53">
        <f t="shared" si="1622"/>
        <v>-0.24680895089479327</v>
      </c>
      <c r="K9449" s="53">
        <f t="shared" si="1623"/>
        <v>1.3035481748675748</v>
      </c>
      <c r="L9449" s="53">
        <f t="shared" si="1624"/>
        <v>15.767683873981852</v>
      </c>
      <c r="M9449" s="93">
        <f t="shared" si="1625"/>
        <v>0.78937351855860627</v>
      </c>
      <c r="N9449" s="53">
        <f t="shared" si="1626"/>
        <v>5.9335535416075134</v>
      </c>
      <c r="O9449">
        <f t="shared" si="1627"/>
        <v>0.49410494521831477</v>
      </c>
      <c r="P9449" s="53">
        <f t="shared" si="1628"/>
        <v>7.2338084420335562</v>
      </c>
      <c r="Q9449" s="53">
        <v>0.2</v>
      </c>
      <c r="R9449" s="53">
        <f t="shared" si="1629"/>
        <v>3.7291575508322352</v>
      </c>
    </row>
    <row r="9450" spans="2:18" ht="15">
      <c r="B9450" s="84">
        <v>39753</v>
      </c>
      <c r="C9450" s="85">
        <v>18.600000000000001</v>
      </c>
      <c r="D9450" s="86">
        <v>15.7</v>
      </c>
      <c r="E9450" s="87">
        <v>6.1</v>
      </c>
      <c r="F9450" s="96">
        <f t="shared" si="1620"/>
        <v>10.899999999999999</v>
      </c>
      <c r="G9450" s="96"/>
      <c r="H9450" s="74">
        <f t="shared" si="1621"/>
        <v>306</v>
      </c>
      <c r="I9450" s="53">
        <f t="shared" si="1619"/>
        <v>1.0159058001902563</v>
      </c>
      <c r="J9450" s="53">
        <f t="shared" si="1622"/>
        <v>-0.25243127556549821</v>
      </c>
      <c r="K9450" s="53">
        <f t="shared" si="1623"/>
        <v>1.2970352258952598</v>
      </c>
      <c r="L9450" s="53">
        <f t="shared" si="1624"/>
        <v>15.545708633651007</v>
      </c>
      <c r="M9450" s="93">
        <f t="shared" si="1625"/>
        <v>1.2945758778998577</v>
      </c>
      <c r="N9450" s="53">
        <f t="shared" si="1626"/>
        <v>8.1883248074647561</v>
      </c>
      <c r="O9450">
        <f t="shared" si="1627"/>
        <v>0.64953791323084809</v>
      </c>
      <c r="P9450" s="53">
        <f t="shared" si="1628"/>
        <v>9.8215102005486887</v>
      </c>
      <c r="Q9450" s="53">
        <v>0.2</v>
      </c>
      <c r="R9450" s="53">
        <f t="shared" si="1629"/>
        <v>4.42041318069389</v>
      </c>
    </row>
    <row r="9451" spans="2:18" ht="15">
      <c r="B9451" s="84">
        <v>39754</v>
      </c>
      <c r="C9451" s="85">
        <v>0</v>
      </c>
      <c r="D9451" s="86">
        <v>18.100000000000001</v>
      </c>
      <c r="E9451" s="87">
        <v>7.1</v>
      </c>
      <c r="F9451" s="96">
        <f t="shared" si="1620"/>
        <v>12.600000000000001</v>
      </c>
      <c r="G9451" s="96"/>
      <c r="H9451" s="74">
        <f t="shared" si="1621"/>
        <v>307</v>
      </c>
      <c r="I9451" s="53">
        <f t="shared" si="1619"/>
        <v>1.0164086478798078</v>
      </c>
      <c r="J9451" s="53">
        <f t="shared" si="1622"/>
        <v>-0.25798568460379556</v>
      </c>
      <c r="K9451" s="53">
        <f t="shared" si="1623"/>
        <v>1.2905706087883901</v>
      </c>
      <c r="L9451" s="53">
        <f t="shared" si="1624"/>
        <v>15.326751673653153</v>
      </c>
      <c r="M9451" s="93">
        <f t="shared" si="1625"/>
        <v>1.4471698990991959</v>
      </c>
      <c r="N9451" s="53">
        <f t="shared" si="1626"/>
        <v>8.6416243745980594</v>
      </c>
      <c r="O9451">
        <f t="shared" si="1627"/>
        <v>0.71772498717173205</v>
      </c>
      <c r="P9451" s="53">
        <f t="shared" si="1628"/>
        <v>10.982841685784321</v>
      </c>
      <c r="Q9451" s="53">
        <v>0.2</v>
      </c>
      <c r="R9451" s="53">
        <f t="shared" si="1629"/>
        <v>4.5922166099018993</v>
      </c>
    </row>
    <row r="9452" spans="2:18" ht="15">
      <c r="B9452" s="84">
        <v>39755</v>
      </c>
      <c r="C9452" s="85">
        <v>3</v>
      </c>
      <c r="D9452" s="86">
        <v>13.3</v>
      </c>
      <c r="E9452" s="87">
        <v>8.1</v>
      </c>
      <c r="F9452" s="96">
        <f t="shared" si="1620"/>
        <v>10.7</v>
      </c>
      <c r="G9452" s="96"/>
      <c r="H9452" s="74">
        <f t="shared" si="1621"/>
        <v>308</v>
      </c>
      <c r="I9452" s="53">
        <f t="shared" si="1619"/>
        <v>1.0169066399864619</v>
      </c>
      <c r="J9452" s="53">
        <f t="shared" si="1622"/>
        <v>-0.26347020823283013</v>
      </c>
      <c r="K9452" s="53">
        <f t="shared" si="1623"/>
        <v>1.2841568363660321</v>
      </c>
      <c r="L9452" s="53">
        <f t="shared" si="1624"/>
        <v>15.110892318814727</v>
      </c>
      <c r="M9452" s="93">
        <f t="shared" si="1625"/>
        <v>0.91967867443025242</v>
      </c>
      <c r="N9452" s="53">
        <f t="shared" si="1626"/>
        <v>5.8578831448988407</v>
      </c>
      <c r="O9452">
        <f t="shared" si="1627"/>
        <v>0.64190077944287904</v>
      </c>
      <c r="P9452" s="53">
        <f t="shared" si="1628"/>
        <v>9.6923676467585924</v>
      </c>
      <c r="Q9452" s="53">
        <v>0.2</v>
      </c>
      <c r="R9452" s="53">
        <f t="shared" si="1629"/>
        <v>3.8937653809679471</v>
      </c>
    </row>
    <row r="9453" spans="2:18" ht="15">
      <c r="B9453" s="84">
        <v>39756</v>
      </c>
      <c r="C9453" s="85">
        <v>8.4</v>
      </c>
      <c r="D9453" s="86">
        <v>12.6</v>
      </c>
      <c r="E9453" s="87">
        <v>7.9</v>
      </c>
      <c r="F9453" s="96">
        <f t="shared" si="1620"/>
        <v>10.25</v>
      </c>
      <c r="G9453" s="96"/>
      <c r="H9453" s="74">
        <f t="shared" si="1621"/>
        <v>309</v>
      </c>
      <c r="I9453" s="53">
        <f t="shared" si="1619"/>
        <v>1.0173996291463423</v>
      </c>
      <c r="J9453" s="53">
        <f t="shared" si="1622"/>
        <v>-0.26888287636813218</v>
      </c>
      <c r="K9453" s="53">
        <f t="shared" si="1623"/>
        <v>1.2777965003575227</v>
      </c>
      <c r="L9453" s="53">
        <f t="shared" si="1624"/>
        <v>14.89820876783244</v>
      </c>
      <c r="M9453" s="93">
        <f t="shared" si="1625"/>
        <v>0.84842864678358709</v>
      </c>
      <c r="N9453" s="53">
        <f t="shared" si="1626"/>
        <v>5.4907529815559677</v>
      </c>
      <c r="O9453">
        <f t="shared" si="1627"/>
        <v>0.62500351483822847</v>
      </c>
      <c r="P9453" s="53">
        <f t="shared" si="1628"/>
        <v>9.4073289535608353</v>
      </c>
      <c r="Q9453" s="53">
        <v>0.2</v>
      </c>
      <c r="R9453" s="53">
        <f t="shared" si="1629"/>
        <v>3.794480464377513</v>
      </c>
    </row>
    <row r="9454" spans="2:18" ht="15">
      <c r="B9454" s="84">
        <v>39757</v>
      </c>
      <c r="C9454" s="85">
        <v>27.8</v>
      </c>
      <c r="D9454" s="86">
        <v>15.3</v>
      </c>
      <c r="E9454" s="87">
        <v>8.6999999999999993</v>
      </c>
      <c r="F9454" s="96">
        <f t="shared" si="1620"/>
        <v>12</v>
      </c>
      <c r="G9454" s="96"/>
      <c r="H9454" s="74">
        <f t="shared" si="1621"/>
        <v>310</v>
      </c>
      <c r="I9454" s="53">
        <f t="shared" si="1619"/>
        <v>1.0178874694760252</v>
      </c>
      <c r="J9454" s="53">
        <f t="shared" si="1622"/>
        <v>-0.27422171961789704</v>
      </c>
      <c r="K9454" s="53">
        <f t="shared" si="1623"/>
        <v>1.2714922714843895</v>
      </c>
      <c r="L9454" s="53">
        <f t="shared" si="1624"/>
        <v>14.688778032712165</v>
      </c>
      <c r="M9454" s="93">
        <f t="shared" si="1625"/>
        <v>1.0531091192569586</v>
      </c>
      <c r="N9454" s="53">
        <f t="shared" si="1626"/>
        <v>6.4151461843035511</v>
      </c>
      <c r="O9454">
        <f t="shared" si="1627"/>
        <v>0.69297786589913757</v>
      </c>
      <c r="P9454" s="53">
        <f t="shared" si="1628"/>
        <v>10.559668732607534</v>
      </c>
      <c r="Q9454" s="53">
        <v>0.2</v>
      </c>
      <c r="R9454" s="53">
        <f t="shared" si="1629"/>
        <v>4.069063907170805</v>
      </c>
    </row>
    <row r="9455" spans="2:18" ht="15">
      <c r="B9455" s="84">
        <v>39758</v>
      </c>
      <c r="C9455" s="85">
        <v>0.2</v>
      </c>
      <c r="D9455" s="86">
        <v>15.8</v>
      </c>
      <c r="E9455" s="87">
        <v>7.3</v>
      </c>
      <c r="F9455" s="96">
        <f t="shared" si="1620"/>
        <v>11.55</v>
      </c>
      <c r="G9455" s="96"/>
      <c r="H9455" s="74">
        <f t="shared" si="1621"/>
        <v>311</v>
      </c>
      <c r="I9455" s="53">
        <f t="shared" si="1619"/>
        <v>1.0183700166157084</v>
      </c>
      <c r="J9455" s="53">
        <f t="shared" si="1622"/>
        <v>-0.27948477034166919</v>
      </c>
      <c r="K9455" s="53">
        <f t="shared" si="1623"/>
        <v>1.2652468992870076</v>
      </c>
      <c r="L9455" s="53">
        <f t="shared" si="1624"/>
        <v>14.482675879656613</v>
      </c>
      <c r="M9455" s="93">
        <f t="shared" si="1625"/>
        <v>1.1605553376279547</v>
      </c>
      <c r="N9455" s="53">
        <f t="shared" si="1626"/>
        <v>7.1780618408476959</v>
      </c>
      <c r="O9455">
        <f t="shared" si="1627"/>
        <v>0.67490968046401612</v>
      </c>
      <c r="P9455" s="53">
        <f t="shared" si="1628"/>
        <v>10.251909666829386</v>
      </c>
      <c r="Q9455" s="53">
        <v>0.2</v>
      </c>
      <c r="R9455" s="53">
        <f t="shared" si="1629"/>
        <v>4.2218684743690966</v>
      </c>
    </row>
    <row r="9456" spans="2:18" ht="15">
      <c r="B9456" s="84">
        <v>39759</v>
      </c>
      <c r="C9456" s="85">
        <v>0.2</v>
      </c>
      <c r="D9456" s="86">
        <v>12.5</v>
      </c>
      <c r="E9456" s="87">
        <v>5.7</v>
      </c>
      <c r="F9456" s="96">
        <f t="shared" si="1620"/>
        <v>9.1</v>
      </c>
      <c r="G9456" s="96"/>
      <c r="H9456" s="74">
        <f t="shared" si="1621"/>
        <v>312</v>
      </c>
      <c r="I9456" s="53">
        <f t="shared" si="1619"/>
        <v>1.0188471277719298</v>
      </c>
      <c r="J9456" s="53">
        <f t="shared" si="1622"/>
        <v>-0.28467006376778992</v>
      </c>
      <c r="K9456" s="53">
        <f t="shared" si="1623"/>
        <v>1.2590632116775065</v>
      </c>
      <c r="L9456" s="53">
        <f t="shared" si="1624"/>
        <v>14.279976771613258</v>
      </c>
      <c r="M9456" s="93">
        <f t="shared" si="1625"/>
        <v>0.93806668161511053</v>
      </c>
      <c r="N9456" s="53">
        <f t="shared" si="1626"/>
        <v>6.3303960062702593</v>
      </c>
      <c r="O9456">
        <f t="shared" si="1627"/>
        <v>0.58357594466329166</v>
      </c>
      <c r="P9456" s="53">
        <f t="shared" si="1628"/>
        <v>8.7126338277919171</v>
      </c>
      <c r="Q9456" s="53">
        <v>0.2</v>
      </c>
      <c r="R9456" s="53">
        <f t="shared" si="1629"/>
        <v>3.9335385467563104</v>
      </c>
    </row>
    <row r="9457" spans="2:18" ht="15">
      <c r="B9457" s="84">
        <v>39760</v>
      </c>
      <c r="C9457" s="85">
        <v>0</v>
      </c>
      <c r="D9457" s="86">
        <v>13.8</v>
      </c>
      <c r="E9457" s="87">
        <v>4.5</v>
      </c>
      <c r="F9457" s="96">
        <f t="shared" si="1620"/>
        <v>9.15</v>
      </c>
      <c r="G9457" s="96"/>
      <c r="H9457" s="74">
        <f t="shared" si="1621"/>
        <v>313</v>
      </c>
      <c r="I9457" s="53">
        <f t="shared" si="1619"/>
        <v>1.0193186617598224</v>
      </c>
      <c r="J9457" s="53">
        <f t="shared" si="1622"/>
        <v>-0.28977563916981031</v>
      </c>
      <c r="K9457" s="53">
        <f t="shared" si="1623"/>
        <v>1.2529441142002091</v>
      </c>
      <c r="L9457" s="53">
        <f t="shared" si="1624"/>
        <v>14.080753812694676</v>
      </c>
      <c r="M9457" s="93">
        <f t="shared" si="1625"/>
        <v>1.0837412965690669</v>
      </c>
      <c r="N9457" s="53">
        <f t="shared" si="1626"/>
        <v>7.2998897498349091</v>
      </c>
      <c r="O9457">
        <f t="shared" si="1627"/>
        <v>0.58532588511900185</v>
      </c>
      <c r="P9457" s="53">
        <f t="shared" si="1628"/>
        <v>8.741856354440646</v>
      </c>
      <c r="Q9457" s="53">
        <v>0.2</v>
      </c>
      <c r="R9457" s="53">
        <f t="shared" si="1629"/>
        <v>4.1493011921567691</v>
      </c>
    </row>
    <row r="9458" spans="2:18" ht="15">
      <c r="B9458" s="84">
        <v>39761</v>
      </c>
      <c r="C9458" s="85">
        <v>0</v>
      </c>
      <c r="D9458" s="86">
        <v>15.1</v>
      </c>
      <c r="E9458" s="87">
        <v>5.7</v>
      </c>
      <c r="F9458" s="96">
        <f t="shared" si="1620"/>
        <v>10.4</v>
      </c>
      <c r="G9458" s="96"/>
      <c r="H9458" s="74">
        <f t="shared" si="1621"/>
        <v>314</v>
      </c>
      <c r="I9458" s="53">
        <f t="shared" si="1619"/>
        <v>1.0197844790448929</v>
      </c>
      <c r="J9458" s="53">
        <f t="shared" si="1622"/>
        <v>-0.29479954110186718</v>
      </c>
      <c r="K9458" s="53">
        <f t="shared" si="1623"/>
        <v>1.2468925889808187</v>
      </c>
      <c r="L9458" s="53">
        <f t="shared" si="1624"/>
        <v>13.885078694683791</v>
      </c>
      <c r="M9458" s="93">
        <f t="shared" si="1625"/>
        <v>1.1242447137083222</v>
      </c>
      <c r="N9458" s="53">
        <f t="shared" si="1626"/>
        <v>7.2370436766496873</v>
      </c>
      <c r="O9458">
        <f t="shared" si="1627"/>
        <v>0.63059221236265495</v>
      </c>
      <c r="P9458" s="53">
        <f t="shared" si="1628"/>
        <v>9.5014980895362431</v>
      </c>
      <c r="Q9458" s="53">
        <v>0.2</v>
      </c>
      <c r="R9458" s="53">
        <f t="shared" si="1629"/>
        <v>4.1880610824995665</v>
      </c>
    </row>
    <row r="9459" spans="2:18" ht="15">
      <c r="B9459" s="84">
        <v>39762</v>
      </c>
      <c r="C9459" s="85">
        <v>0</v>
      </c>
      <c r="D9459" s="86">
        <v>14.1</v>
      </c>
      <c r="E9459" s="87">
        <v>2.9</v>
      </c>
      <c r="F9459" s="96">
        <f t="shared" si="1620"/>
        <v>8.5</v>
      </c>
      <c r="G9459" s="96"/>
      <c r="H9459" s="74">
        <f t="shared" si="1621"/>
        <v>315</v>
      </c>
      <c r="I9459" s="53">
        <f t="shared" si="1619"/>
        <v>1.0202444417843124</v>
      </c>
      <c r="J9459" s="53">
        <f t="shared" si="1622"/>
        <v>-0.29973982069280281</v>
      </c>
      <c r="K9459" s="53">
        <f t="shared" si="1623"/>
        <v>1.2409116933456585</v>
      </c>
      <c r="L9459" s="53">
        <f t="shared" si="1624"/>
        <v>13.693021645835916</v>
      </c>
      <c r="M9459" s="93">
        <f t="shared" si="1625"/>
        <v>1.1286610245935471</v>
      </c>
      <c r="N9459" s="53">
        <f t="shared" si="1626"/>
        <v>7.7903546204049903</v>
      </c>
      <c r="O9459">
        <f t="shared" si="1627"/>
        <v>0.56293085323359648</v>
      </c>
      <c r="P9459" s="53">
        <f t="shared" si="1628"/>
        <v>8.3687143143084199</v>
      </c>
      <c r="Q9459" s="53">
        <v>0.2</v>
      </c>
      <c r="R9459" s="53">
        <f t="shared" si="1629"/>
        <v>4.2288936403543866</v>
      </c>
    </row>
    <row r="9460" spans="2:18" ht="15">
      <c r="B9460" s="84">
        <v>39763</v>
      </c>
      <c r="C9460" s="85">
        <v>0</v>
      </c>
      <c r="D9460" s="86">
        <v>14.3</v>
      </c>
      <c r="E9460" s="87">
        <v>2.2999999999999998</v>
      </c>
      <c r="F9460" s="96">
        <f t="shared" si="1620"/>
        <v>8.3000000000000007</v>
      </c>
      <c r="G9460" s="96"/>
      <c r="H9460" s="74">
        <f t="shared" si="1621"/>
        <v>316</v>
      </c>
      <c r="I9460" s="53">
        <f t="shared" si="1619"/>
        <v>1.020698413867706</v>
      </c>
      <c r="J9460" s="53">
        <f t="shared" si="1622"/>
        <v>-0.30459453699858596</v>
      </c>
      <c r="K9460" s="53">
        <f t="shared" si="1623"/>
        <v>1.2350045580925202</v>
      </c>
      <c r="L9460" s="53">
        <f t="shared" si="1624"/>
        <v>13.504651382186657</v>
      </c>
      <c r="M9460" s="93">
        <f t="shared" si="1625"/>
        <v>1.1434415816100383</v>
      </c>
      <c r="N9460" s="53">
        <f t="shared" si="1626"/>
        <v>7.9528523930338677</v>
      </c>
      <c r="O9460">
        <f t="shared" si="1627"/>
        <v>0.55619265009536201</v>
      </c>
      <c r="P9460" s="53">
        <f t="shared" si="1628"/>
        <v>8.2568031473764307</v>
      </c>
      <c r="Q9460" s="53">
        <v>0.2</v>
      </c>
      <c r="R9460" s="53">
        <f t="shared" si="1629"/>
        <v>4.2556518751786037</v>
      </c>
    </row>
    <row r="9461" spans="2:18" ht="15">
      <c r="B9461" s="84">
        <v>39764</v>
      </c>
      <c r="C9461" s="85">
        <v>2</v>
      </c>
      <c r="D9461" s="86">
        <v>9.3000000000000007</v>
      </c>
      <c r="E9461" s="87">
        <v>7</v>
      </c>
      <c r="F9461" s="96">
        <f t="shared" si="1620"/>
        <v>8.15</v>
      </c>
      <c r="G9461" s="96"/>
      <c r="H9461" s="74">
        <f t="shared" si="1621"/>
        <v>317</v>
      </c>
      <c r="I9461" s="53">
        <f t="shared" si="1619"/>
        <v>1.0211462609574309</v>
      </c>
      <c r="J9461" s="53">
        <f t="shared" si="1622"/>
        <v>-0.3093617584123764</v>
      </c>
      <c r="K9461" s="53">
        <f t="shared" si="1623"/>
        <v>1.2291743853950863</v>
      </c>
      <c r="L9461" s="53">
        <f t="shared" si="1624"/>
        <v>13.320035061569568</v>
      </c>
      <c r="M9461" s="93">
        <f t="shared" si="1625"/>
        <v>0.49091479596095083</v>
      </c>
      <c r="N9461" s="53">
        <f t="shared" si="1626"/>
        <v>3.4341416705975738</v>
      </c>
      <c r="O9461">
        <f t="shared" si="1627"/>
        <v>0.55118542146985872</v>
      </c>
      <c r="P9461" s="53">
        <f t="shared" si="1628"/>
        <v>8.1737502873742969</v>
      </c>
      <c r="Q9461" s="53">
        <v>0.2</v>
      </c>
      <c r="R9461" s="53">
        <f t="shared" si="1629"/>
        <v>3.2591095015869485</v>
      </c>
    </row>
    <row r="9462" spans="2:18" ht="15">
      <c r="B9462" s="84">
        <v>39765</v>
      </c>
      <c r="C9462" s="85">
        <v>20.2</v>
      </c>
      <c r="D9462" s="86">
        <v>8.1999999999999993</v>
      </c>
      <c r="E9462" s="87">
        <v>5.9</v>
      </c>
      <c r="F9462" s="96">
        <f t="shared" si="1620"/>
        <v>7.05</v>
      </c>
      <c r="G9462" s="96"/>
      <c r="H9462" s="74">
        <f t="shared" si="1621"/>
        <v>318</v>
      </c>
      <c r="I9462" s="53">
        <f t="shared" si="1619"/>
        <v>1.0215878505283278</v>
      </c>
      <c r="J9462" s="53">
        <f t="shared" si="1622"/>
        <v>-0.31403956413128459</v>
      </c>
      <c r="K9462" s="53">
        <f t="shared" si="1623"/>
        <v>1.2234244463235751</v>
      </c>
      <c r="L9462" s="53">
        <f t="shared" si="1624"/>
        <v>13.139238240542905</v>
      </c>
      <c r="M9462" s="93">
        <f t="shared" si="1625"/>
        <v>0.46372442561305266</v>
      </c>
      <c r="N9462" s="53">
        <f t="shared" si="1626"/>
        <v>3.3875290382636996</v>
      </c>
      <c r="O9462">
        <f t="shared" si="1627"/>
        <v>0.51565568748214641</v>
      </c>
      <c r="P9462" s="53">
        <f t="shared" si="1628"/>
        <v>7.5871776540153251</v>
      </c>
      <c r="Q9462" s="53">
        <v>0.2</v>
      </c>
      <c r="R9462" s="53">
        <f t="shared" si="1629"/>
        <v>3.2060165837066528</v>
      </c>
    </row>
    <row r="9463" spans="2:18" ht="15">
      <c r="B9463" s="84">
        <v>39766</v>
      </c>
      <c r="C9463" s="85">
        <v>6.4</v>
      </c>
      <c r="D9463" s="86">
        <v>13.3</v>
      </c>
      <c r="E9463" s="87">
        <v>4.0999999999999996</v>
      </c>
      <c r="F9463" s="96">
        <f t="shared" si="1620"/>
        <v>8.6999999999999993</v>
      </c>
      <c r="G9463" s="96"/>
      <c r="H9463" s="74">
        <f t="shared" si="1621"/>
        <v>319</v>
      </c>
      <c r="I9463" s="53">
        <f t="shared" si="1619"/>
        <v>1.0220230519069382</v>
      </c>
      <c r="J9463" s="53">
        <f t="shared" si="1622"/>
        <v>-0.3186260456786566</v>
      </c>
      <c r="K9463" s="53">
        <f t="shared" si="1623"/>
        <v>1.2177580779650874</v>
      </c>
      <c r="L9463" s="53">
        <f t="shared" si="1624"/>
        <v>12.962324834415274</v>
      </c>
      <c r="M9463" s="93">
        <f t="shared" si="1625"/>
        <v>0.97571315814868098</v>
      </c>
      <c r="N9463" s="53">
        <f t="shared" si="1626"/>
        <v>6.6838352385600874</v>
      </c>
      <c r="O9463">
        <f t="shared" si="1627"/>
        <v>0.56974037769295616</v>
      </c>
      <c r="P9463" s="53">
        <f t="shared" si="1628"/>
        <v>8.4819802434146006</v>
      </c>
      <c r="Q9463" s="53">
        <v>0.2</v>
      </c>
      <c r="R9463" s="53">
        <f t="shared" si="1629"/>
        <v>3.9944983626928972</v>
      </c>
    </row>
    <row r="9464" spans="2:18" ht="15">
      <c r="B9464" s="84">
        <v>39767</v>
      </c>
      <c r="C9464" s="85">
        <v>0</v>
      </c>
      <c r="D9464" s="86">
        <v>13.8</v>
      </c>
      <c r="E9464" s="87">
        <v>2.7</v>
      </c>
      <c r="F9464" s="96">
        <f t="shared" si="1620"/>
        <v>8.25</v>
      </c>
      <c r="G9464" s="96"/>
      <c r="H9464" s="74">
        <f t="shared" si="1621"/>
        <v>320</v>
      </c>
      <c r="I9464" s="53">
        <f t="shared" si="1619"/>
        <v>1.0224517363101726</v>
      </c>
      <c r="J9464" s="53">
        <f t="shared" si="1622"/>
        <v>-0.32311930848040749</v>
      </c>
      <c r="K9464" s="53">
        <f t="shared" si="1623"/>
        <v>1.2121786801282579</v>
      </c>
      <c r="L9464" s="53">
        <f t="shared" si="1624"/>
        <v>12.789357080551207</v>
      </c>
      <c r="M9464" s="93">
        <f t="shared" si="1625"/>
        <v>1.0394830299732243</v>
      </c>
      <c r="N9464" s="53">
        <f t="shared" si="1626"/>
        <v>7.2436777881068295</v>
      </c>
      <c r="O9464">
        <f t="shared" si="1627"/>
        <v>0.55451916900231446</v>
      </c>
      <c r="P9464" s="53">
        <f t="shared" si="1628"/>
        <v>8.2290353702868266</v>
      </c>
      <c r="Q9464" s="53">
        <v>0.2</v>
      </c>
      <c r="R9464" s="53">
        <f t="shared" si="1629"/>
        <v>4.0979720955144314</v>
      </c>
    </row>
    <row r="9465" spans="2:18" ht="15">
      <c r="B9465" s="84">
        <v>39768</v>
      </c>
      <c r="C9465" s="85">
        <v>0</v>
      </c>
      <c r="D9465" s="86">
        <v>13.7</v>
      </c>
      <c r="E9465" s="87">
        <v>1.5</v>
      </c>
      <c r="F9465" s="96">
        <f t="shared" si="1620"/>
        <v>7.6</v>
      </c>
      <c r="G9465" s="96"/>
      <c r="H9465" s="74">
        <f t="shared" si="1621"/>
        <v>321</v>
      </c>
      <c r="I9465" s="53">
        <f t="shared" si="1619"/>
        <v>1.0228737768834191</v>
      </c>
      <c r="J9465" s="53">
        <f t="shared" si="1622"/>
        <v>-0.32751747349366472</v>
      </c>
      <c r="K9465" s="53">
        <f t="shared" si="1623"/>
        <v>1.2066897116181678</v>
      </c>
      <c r="L9465" s="53">
        <f t="shared" si="1624"/>
        <v>12.620395505124998</v>
      </c>
      <c r="M9465" s="93">
        <f t="shared" si="1625"/>
        <v>1.0485425787453311</v>
      </c>
      <c r="N9465" s="53">
        <f t="shared" si="1626"/>
        <v>7.4937948900676252</v>
      </c>
      <c r="O9465">
        <f t="shared" si="1627"/>
        <v>0.53316149762387977</v>
      </c>
      <c r="P9465" s="53">
        <f t="shared" si="1628"/>
        <v>7.8755789254229045</v>
      </c>
      <c r="Q9465" s="53">
        <v>0.2</v>
      </c>
      <c r="R9465" s="53">
        <f t="shared" si="1629"/>
        <v>4.1238699751522594</v>
      </c>
    </row>
    <row r="9466" spans="2:18" ht="15">
      <c r="B9466" s="84">
        <v>39769</v>
      </c>
      <c r="C9466" s="85">
        <v>0</v>
      </c>
      <c r="D9466" s="86">
        <v>16.7</v>
      </c>
      <c r="E9466" s="87">
        <v>2.9</v>
      </c>
      <c r="F9466" s="96">
        <f t="shared" si="1620"/>
        <v>9.7999999999999989</v>
      </c>
      <c r="G9466" s="96"/>
      <c r="H9466" s="74">
        <f t="shared" si="1621"/>
        <v>322</v>
      </c>
      <c r="I9466" s="53">
        <f t="shared" si="1619"/>
        <v>1.0232890487380821</v>
      </c>
      <c r="J9466" s="53">
        <f t="shared" si="1622"/>
        <v>-0.33181867888566741</v>
      </c>
      <c r="K9466" s="53">
        <f t="shared" si="1623"/>
        <v>1.2012946860691214</v>
      </c>
      <c r="L9466" s="53">
        <f t="shared" si="1624"/>
        <v>12.455498893477454</v>
      </c>
      <c r="M9466" s="93">
        <f t="shared" si="1625"/>
        <v>1.1959395443677421</v>
      </c>
      <c r="N9466" s="53">
        <f t="shared" si="1626"/>
        <v>7.8659212124199707</v>
      </c>
      <c r="O9466">
        <f t="shared" si="1627"/>
        <v>0.60849634259372132</v>
      </c>
      <c r="P9466" s="53">
        <f t="shared" si="1628"/>
        <v>9.1298059701525496</v>
      </c>
      <c r="Q9466" s="53">
        <v>0.2</v>
      </c>
      <c r="R9466" s="53">
        <f t="shared" si="1629"/>
        <v>4.3021529679481167</v>
      </c>
    </row>
    <row r="9467" spans="2:18" ht="15">
      <c r="B9467" s="84">
        <v>39770</v>
      </c>
      <c r="C9467" s="85">
        <v>0</v>
      </c>
      <c r="D9467" s="86">
        <v>7.1</v>
      </c>
      <c r="E9467" s="87">
        <v>-1.1000000000000001</v>
      </c>
      <c r="F9467" s="96">
        <f t="shared" si="1620"/>
        <v>3</v>
      </c>
      <c r="G9467" s="96"/>
      <c r="H9467" s="74">
        <f t="shared" si="1621"/>
        <v>323</v>
      </c>
      <c r="I9467" s="53">
        <f t="shared" si="1619"/>
        <v>1.0236974289885385</v>
      </c>
      <c r="J9467" s="53">
        <f t="shared" si="1622"/>
        <v>-0.33602108176058221</v>
      </c>
      <c r="K9467" s="53">
        <f t="shared" si="1623"/>
        <v>1.1959971673247867</v>
      </c>
      <c r="L9467" s="53">
        <f t="shared" si="1624"/>
        <v>12.294724264213732</v>
      </c>
      <c r="M9467" s="93">
        <f t="shared" si="1625"/>
        <v>0.68578586252981022</v>
      </c>
      <c r="N9467" s="53">
        <f t="shared" si="1626"/>
        <v>5.9851445092693645</v>
      </c>
      <c r="O9467">
        <f t="shared" si="1627"/>
        <v>0.40152374789424572</v>
      </c>
      <c r="P9467" s="53">
        <f t="shared" si="1628"/>
        <v>5.738329876349705</v>
      </c>
      <c r="Q9467" s="53">
        <v>0.2</v>
      </c>
      <c r="R9467" s="53">
        <f t="shared" si="1629"/>
        <v>3.5858872490521208</v>
      </c>
    </row>
    <row r="9468" spans="2:18" ht="15">
      <c r="B9468" s="84">
        <v>39771</v>
      </c>
      <c r="C9468" s="85">
        <v>0</v>
      </c>
      <c r="D9468" s="86">
        <v>11.7</v>
      </c>
      <c r="E9468" s="87">
        <v>-2.2000000000000002</v>
      </c>
      <c r="F9468" s="96">
        <f t="shared" si="1620"/>
        <v>4.75</v>
      </c>
      <c r="G9468" s="96"/>
      <c r="H9468" s="74">
        <f t="shared" si="1621"/>
        <v>324</v>
      </c>
      <c r="I9468" s="53">
        <f t="shared" si="1619"/>
        <v>1.0240987967885025</v>
      </c>
      <c r="J9468" s="53">
        <f t="shared" si="1622"/>
        <v>-0.34012285993158092</v>
      </c>
      <c r="K9468" s="53">
        <f t="shared" si="1623"/>
        <v>1.190800764357423</v>
      </c>
      <c r="L9468" s="53">
        <f t="shared" si="1624"/>
        <v>12.138126847161859</v>
      </c>
      <c r="M9468" s="93">
        <f t="shared" si="1625"/>
        <v>0.95566370336685991</v>
      </c>
      <c r="N9468" s="53">
        <f t="shared" si="1626"/>
        <v>7.6932171875008448</v>
      </c>
      <c r="O9468">
        <f t="shared" si="1627"/>
        <v>0.44778477307652537</v>
      </c>
      <c r="P9468" s="53">
        <f t="shared" si="1628"/>
        <v>6.4808294690612556</v>
      </c>
      <c r="Q9468" s="53">
        <v>0.2</v>
      </c>
      <c r="R9468" s="53">
        <f t="shared" si="1629"/>
        <v>4.0335224005398604</v>
      </c>
    </row>
    <row r="9469" spans="2:18" ht="15">
      <c r="B9469" s="84">
        <v>39772</v>
      </c>
      <c r="C9469" s="85">
        <v>0</v>
      </c>
      <c r="D9469" s="86">
        <v>6.5</v>
      </c>
      <c r="E9469" s="87">
        <v>-0.6</v>
      </c>
      <c r="F9469" s="96">
        <f t="shared" si="1620"/>
        <v>2.95</v>
      </c>
      <c r="G9469" s="96"/>
      <c r="H9469" s="74">
        <f t="shared" si="1621"/>
        <v>325</v>
      </c>
      <c r="I9469" s="53">
        <f t="shared" si="1619"/>
        <v>1.0244930333667843</v>
      </c>
      <c r="J9469" s="53">
        <f t="shared" si="1622"/>
        <v>-0.34412221373519702</v>
      </c>
      <c r="K9469" s="53">
        <f t="shared" si="1623"/>
        <v>1.1857091257204355</v>
      </c>
      <c r="L9469" s="53">
        <f t="shared" si="1624"/>
        <v>11.985760065291743</v>
      </c>
      <c r="M9469" s="93">
        <f t="shared" si="1625"/>
        <v>0.62060079639082855</v>
      </c>
      <c r="N9469" s="53">
        <f t="shared" si="1626"/>
        <v>5.4292979467595348</v>
      </c>
      <c r="O9469">
        <f t="shared" si="1627"/>
        <v>0.40026610532339385</v>
      </c>
      <c r="P9469" s="53">
        <f t="shared" si="1628"/>
        <v>5.7182851444508511</v>
      </c>
      <c r="Q9469" s="53">
        <v>0.2</v>
      </c>
      <c r="R9469" s="53">
        <f t="shared" si="1629"/>
        <v>3.466377704276618</v>
      </c>
    </row>
    <row r="9470" spans="2:18" ht="15">
      <c r="B9470" s="84">
        <v>39773</v>
      </c>
      <c r="C9470" s="85">
        <v>0</v>
      </c>
      <c r="D9470" s="86">
        <v>8.1999999999999993</v>
      </c>
      <c r="E9470" s="87">
        <v>-1.5</v>
      </c>
      <c r="F9470" s="96">
        <f t="shared" si="1620"/>
        <v>3.3499999999999996</v>
      </c>
      <c r="G9470" s="96"/>
      <c r="H9470" s="74">
        <f t="shared" si="1621"/>
        <v>326</v>
      </c>
      <c r="I9470" s="53">
        <f t="shared" si="1619"/>
        <v>1.0248800220624379</v>
      </c>
      <c r="J9470" s="53">
        <f t="shared" si="1622"/>
        <v>-0.34801736788468596</v>
      </c>
      <c r="K9470" s="53">
        <f t="shared" si="1623"/>
        <v>1.1807259335312856</v>
      </c>
      <c r="L9470" s="53">
        <f t="shared" si="1624"/>
        <v>11.837675520670564</v>
      </c>
      <c r="M9470" s="93">
        <f t="shared" si="1625"/>
        <v>0.73023415779487744</v>
      </c>
      <c r="N9470" s="53">
        <f t="shared" si="1626"/>
        <v>6.2675992509511218</v>
      </c>
      <c r="O9470">
        <f t="shared" si="1627"/>
        <v>0.41042479598182519</v>
      </c>
      <c r="P9470" s="53">
        <f t="shared" si="1628"/>
        <v>5.8804158749253173</v>
      </c>
      <c r="Q9470" s="53">
        <v>0.2</v>
      </c>
      <c r="R9470" s="53">
        <f t="shared" si="1629"/>
        <v>3.6623853168934462</v>
      </c>
    </row>
    <row r="9471" spans="2:18" ht="15">
      <c r="B9471" s="84">
        <v>39774</v>
      </c>
      <c r="C9471" s="85">
        <v>0</v>
      </c>
      <c r="D9471" s="86">
        <v>4.7</v>
      </c>
      <c r="E9471" s="87">
        <v>-1.1000000000000001</v>
      </c>
      <c r="F9471" s="96">
        <f t="shared" si="1620"/>
        <v>1.8</v>
      </c>
      <c r="G9471" s="96"/>
      <c r="H9471" s="74">
        <f t="shared" si="1621"/>
        <v>327</v>
      </c>
      <c r="I9471" s="53">
        <f t="shared" si="1619"/>
        <v>1.0252596483592822</v>
      </c>
      <c r="J9471" s="53">
        <f t="shared" si="1622"/>
        <v>-0.3518065733587763</v>
      </c>
      <c r="K9471" s="53">
        <f t="shared" si="1623"/>
        <v>1.1758548969849183</v>
      </c>
      <c r="L9471" s="53">
        <f t="shared" si="1624"/>
        <v>11.69392298450672</v>
      </c>
      <c r="M9471" s="93">
        <f t="shared" si="1625"/>
        <v>0.51692765969433951</v>
      </c>
      <c r="N9471" s="53">
        <f t="shared" si="1626"/>
        <v>4.7876583069117258</v>
      </c>
      <c r="O9471">
        <f t="shared" si="1627"/>
        <v>0.37227893612676577</v>
      </c>
      <c r="P9471" s="53">
        <f t="shared" si="1628"/>
        <v>5.2742424671177872</v>
      </c>
      <c r="Q9471" s="53">
        <v>0.2</v>
      </c>
      <c r="R9471" s="53">
        <f t="shared" si="1629"/>
        <v>3.2774576524639012</v>
      </c>
    </row>
    <row r="9472" spans="2:18" ht="15">
      <c r="B9472" s="84">
        <v>39775</v>
      </c>
      <c r="C9472" s="85">
        <v>0.4</v>
      </c>
      <c r="D9472" s="86">
        <v>6.9</v>
      </c>
      <c r="E9472" s="87">
        <v>-4.7</v>
      </c>
      <c r="F9472" s="96">
        <f t="shared" si="1620"/>
        <v>1.1000000000000001</v>
      </c>
      <c r="G9472" s="96"/>
      <c r="H9472" s="74">
        <f t="shared" si="1621"/>
        <v>328</v>
      </c>
      <c r="I9472" s="53">
        <f t="shared" si="1619"/>
        <v>1.0256317999197884</v>
      </c>
      <c r="J9472" s="53">
        <f t="shared" si="1622"/>
        <v>-0.35548810932188296</v>
      </c>
      <c r="K9472" s="53">
        <f t="shared" si="1623"/>
        <v>1.171099745401277</v>
      </c>
      <c r="L9472" s="53">
        <f t="shared" si="1624"/>
        <v>11.554550391307496</v>
      </c>
      <c r="M9472" s="93">
        <f t="shared" si="1625"/>
        <v>0.69653560822330696</v>
      </c>
      <c r="N9472" s="53">
        <f t="shared" si="1626"/>
        <v>6.6900746985368098</v>
      </c>
      <c r="O9472">
        <f t="shared" si="1627"/>
        <v>0.356098214813029</v>
      </c>
      <c r="P9472" s="53">
        <f t="shared" si="1628"/>
        <v>5.0193473176294559</v>
      </c>
      <c r="Q9472" s="53">
        <v>0.2</v>
      </c>
      <c r="R9472" s="53">
        <f t="shared" si="1629"/>
        <v>3.6378901082500499</v>
      </c>
    </row>
    <row r="9473" spans="2:18" ht="15">
      <c r="B9473" s="84">
        <v>39776</v>
      </c>
      <c r="C9473" s="85">
        <v>1.4</v>
      </c>
      <c r="D9473" s="86">
        <v>2.2999999999999998</v>
      </c>
      <c r="E9473" s="87">
        <v>-3.3</v>
      </c>
      <c r="F9473" s="96">
        <f t="shared" si="1620"/>
        <v>-0.5</v>
      </c>
      <c r="G9473" s="96"/>
      <c r="H9473" s="74">
        <f t="shared" si="1621"/>
        <v>329</v>
      </c>
      <c r="I9473" s="53">
        <f t="shared" si="1619"/>
        <v>1.0259963666183221</v>
      </c>
      <c r="J9473" s="53">
        <f t="shared" si="1622"/>
        <v>-0.35906028507154886</v>
      </c>
      <c r="K9473" s="53">
        <f t="shared" si="1623"/>
        <v>1.1664642208141567</v>
      </c>
      <c r="L9473" s="53">
        <f t="shared" si="1624"/>
        <v>11.419603837146985</v>
      </c>
      <c r="M9473" s="93">
        <f t="shared" si="1625"/>
        <v>0.43781499109540284</v>
      </c>
      <c r="N9473" s="53">
        <f t="shared" si="1626"/>
        <v>4.5940315426527416</v>
      </c>
      <c r="O9473">
        <f t="shared" si="1627"/>
        <v>0.3214141917235559</v>
      </c>
      <c r="P9473" s="53">
        <f t="shared" si="1628"/>
        <v>4.4777540135241773</v>
      </c>
      <c r="Q9473" s="53">
        <v>0.2</v>
      </c>
      <c r="R9473" s="53">
        <f t="shared" si="1629"/>
        <v>3.1255536946472855</v>
      </c>
    </row>
    <row r="9474" spans="2:18" ht="15">
      <c r="B9474" s="84">
        <v>39777</v>
      </c>
      <c r="C9474" s="85">
        <v>0.2</v>
      </c>
      <c r="D9474" s="86">
        <v>5.5</v>
      </c>
      <c r="E9474" s="87">
        <v>-4.3</v>
      </c>
      <c r="F9474" s="96">
        <f t="shared" si="1620"/>
        <v>0.60000000000000009</v>
      </c>
      <c r="G9474" s="96"/>
      <c r="H9474" s="74">
        <f t="shared" si="1621"/>
        <v>330</v>
      </c>
      <c r="I9474" s="53">
        <f t="shared" si="1619"/>
        <v>1.0263532405737323</v>
      </c>
      <c r="J9474" s="53">
        <f t="shared" si="1622"/>
        <v>-0.3625214420085765</v>
      </c>
      <c r="K9474" s="53">
        <f t="shared" si="1623"/>
        <v>1.1619520701125954</v>
      </c>
      <c r="L9474" s="53">
        <f t="shared" si="1624"/>
        <v>11.289127582010664</v>
      </c>
      <c r="M9474" s="93">
        <f t="shared" si="1625"/>
        <v>0.60896273280913193</v>
      </c>
      <c r="N9474" s="53">
        <f t="shared" si="1626"/>
        <v>6.0078950898503951</v>
      </c>
      <c r="O9474">
        <f t="shared" si="1627"/>
        <v>0.34492219208037994</v>
      </c>
      <c r="P9474" s="53">
        <f t="shared" si="1628"/>
        <v>4.8441052679813712</v>
      </c>
      <c r="Q9474" s="53">
        <v>0.2</v>
      </c>
      <c r="R9474" s="53">
        <f t="shared" si="1629"/>
        <v>3.4710515769181671</v>
      </c>
    </row>
    <row r="9475" spans="2:18" ht="15">
      <c r="B9475" s="84">
        <v>39778</v>
      </c>
      <c r="C9475" s="85">
        <v>0</v>
      </c>
      <c r="D9475" s="86">
        <v>6.5</v>
      </c>
      <c r="E9475" s="87">
        <v>-5.0999999999999996</v>
      </c>
      <c r="F9475" s="96">
        <f t="shared" si="1620"/>
        <v>0.70000000000000018</v>
      </c>
      <c r="G9475" s="96"/>
      <c r="H9475" s="74">
        <f t="shared" si="1621"/>
        <v>331</v>
      </c>
      <c r="I9475" s="53">
        <f t="shared" si="1619"/>
        <v>1.0267023161812738</v>
      </c>
      <c r="J9475" s="53">
        <f t="shared" si="1622"/>
        <v>-0.36586995562498681</v>
      </c>
      <c r="K9475" s="53">
        <f t="shared" si="1623"/>
        <v>1.1575670367502422</v>
      </c>
      <c r="L9475" s="53">
        <f t="shared" si="1624"/>
        <v>11.16316405615237</v>
      </c>
      <c r="M9475" s="93">
        <f t="shared" si="1625"/>
        <v>0.65869975792122615</v>
      </c>
      <c r="N9475" s="53">
        <f t="shared" si="1626"/>
        <v>6.4634623484669884</v>
      </c>
      <c r="O9475">
        <f t="shared" si="1627"/>
        <v>0.34713239643577792</v>
      </c>
      <c r="P9475" s="53">
        <f t="shared" si="1628"/>
        <v>4.8787078939850739</v>
      </c>
      <c r="Q9475" s="53">
        <v>0.2</v>
      </c>
      <c r="R9475" s="53">
        <f t="shared" si="1629"/>
        <v>3.5701572396382124</v>
      </c>
    </row>
    <row r="9476" spans="2:18" ht="15">
      <c r="B9476" s="84">
        <v>39779</v>
      </c>
      <c r="C9476" s="85">
        <v>0</v>
      </c>
      <c r="D9476" s="86">
        <v>5.7</v>
      </c>
      <c r="E9476" s="87">
        <v>-6.5</v>
      </c>
      <c r="F9476" s="96">
        <f t="shared" si="1620"/>
        <v>-0.39999999999999991</v>
      </c>
      <c r="G9476" s="96"/>
      <c r="H9476" s="74">
        <f t="shared" si="1621"/>
        <v>332</v>
      </c>
      <c r="I9476" s="53">
        <f t="shared" si="1619"/>
        <v>1.0270434901438583</v>
      </c>
      <c r="J9476" s="53">
        <f t="shared" si="1622"/>
        <v>-0.36910423750469384</v>
      </c>
      <c r="K9476" s="53">
        <f t="shared" si="1623"/>
        <v>1.15331285204249</v>
      </c>
      <c r="L9476" s="53">
        <f t="shared" si="1624"/>
        <v>11.041753870365781</v>
      </c>
      <c r="M9476" s="93">
        <f t="shared" si="1625"/>
        <v>0.6284441665468139</v>
      </c>
      <c r="N9476" s="53">
        <f t="shared" si="1626"/>
        <v>6.5564219994159343</v>
      </c>
      <c r="O9476">
        <f t="shared" si="1627"/>
        <v>0.32349142039634093</v>
      </c>
      <c r="P9476" s="53">
        <f t="shared" si="1628"/>
        <v>4.5099991960360883</v>
      </c>
      <c r="Q9476" s="53">
        <v>0.2</v>
      </c>
      <c r="R9476" s="53">
        <f t="shared" si="1629"/>
        <v>3.5306796290218094</v>
      </c>
    </row>
    <row r="9477" spans="2:18" ht="15">
      <c r="B9477" s="84">
        <v>39780</v>
      </c>
      <c r="C9477" s="85">
        <v>0</v>
      </c>
      <c r="D9477" s="86">
        <v>-0.7</v>
      </c>
      <c r="E9477" s="87">
        <v>-5.0999999999999996</v>
      </c>
      <c r="F9477" s="96">
        <f t="shared" si="1620"/>
        <v>-2.9</v>
      </c>
      <c r="G9477" s="96"/>
      <c r="H9477" s="74">
        <f t="shared" si="1621"/>
        <v>333</v>
      </c>
      <c r="I9477" s="53">
        <f t="shared" si="1619"/>
        <v>1.0273766615026212</v>
      </c>
      <c r="J9477" s="53">
        <f t="shared" si="1622"/>
        <v>-0.37222273733148808</v>
      </c>
      <c r="K9477" s="53">
        <f t="shared" si="1623"/>
        <v>1.1491932260757747</v>
      </c>
      <c r="L9477" s="53">
        <f t="shared" si="1624"/>
        <v>10.924935830039601</v>
      </c>
      <c r="M9477" s="93">
        <f t="shared" si="1625"/>
        <v>0.31976503592214167</v>
      </c>
      <c r="N9477" s="53">
        <f t="shared" si="1626"/>
        <v>3.8957775838404616</v>
      </c>
      <c r="O9477">
        <f t="shared" si="1627"/>
        <v>0.27495600484195487</v>
      </c>
      <c r="P9477" s="53">
        <f t="shared" si="1628"/>
        <v>3.763386244074677</v>
      </c>
      <c r="Q9477" s="53">
        <v>0.2</v>
      </c>
      <c r="R9477" s="53">
        <f t="shared" si="1629"/>
        <v>2.863520630627455</v>
      </c>
    </row>
    <row r="9478" spans="2:18" ht="15">
      <c r="B9478" s="84">
        <v>39781</v>
      </c>
      <c r="C9478" s="85">
        <v>18.2</v>
      </c>
      <c r="D9478" s="86">
        <v>2.4</v>
      </c>
      <c r="E9478" s="87">
        <v>-1.4</v>
      </c>
      <c r="F9478" s="96">
        <f t="shared" si="1620"/>
        <v>0.5</v>
      </c>
      <c r="G9478" s="96"/>
      <c r="H9478" s="74">
        <f t="shared" si="1621"/>
        <v>334</v>
      </c>
      <c r="I9478" s="53">
        <f t="shared" si="1619"/>
        <v>1.0277017316667976</v>
      </c>
      <c r="J9478" s="53">
        <f t="shared" si="1622"/>
        <v>-0.37522394489866523</v>
      </c>
      <c r="K9478" s="53">
        <f t="shared" si="1623"/>
        <v>1.145211838258156</v>
      </c>
      <c r="L9478" s="53">
        <f t="shared" si="1624"/>
        <v>10.812746952832439</v>
      </c>
      <c r="M9478" s="93">
        <f t="shared" si="1625"/>
        <v>0.36122550013426652</v>
      </c>
      <c r="N9478" s="53">
        <f t="shared" si="1626"/>
        <v>3.5832471089583975</v>
      </c>
      <c r="O9478">
        <f t="shared" si="1627"/>
        <v>0.34272436873217466</v>
      </c>
      <c r="P9478" s="53">
        <f t="shared" si="1628"/>
        <v>4.8097230428690185</v>
      </c>
      <c r="Q9478" s="53">
        <v>0.2</v>
      </c>
      <c r="R9478" s="53">
        <f t="shared" si="1629"/>
        <v>2.9668142654249596</v>
      </c>
    </row>
    <row r="9479" spans="2:18" ht="15">
      <c r="B9479" s="84">
        <v>39782</v>
      </c>
      <c r="C9479" s="85">
        <v>22.8</v>
      </c>
      <c r="D9479" s="86">
        <v>1.3</v>
      </c>
      <c r="E9479" s="87">
        <v>-0.9</v>
      </c>
      <c r="F9479" s="96">
        <f t="shared" si="1620"/>
        <v>0.2</v>
      </c>
      <c r="G9479" s="96"/>
      <c r="H9479" s="74">
        <f t="shared" si="1621"/>
        <v>335</v>
      </c>
      <c r="I9479" s="53">
        <f t="shared" si="1619"/>
        <v>1.0280186044428956</v>
      </c>
      <c r="J9479" s="53">
        <f t="shared" si="1622"/>
        <v>-0.37810639211441766</v>
      </c>
      <c r="K9479" s="53">
        <f t="shared" si="1623"/>
        <v>1.1413723275450454</v>
      </c>
      <c r="L9479" s="53">
        <f t="shared" si="1624"/>
        <v>10.705222489768387</v>
      </c>
      <c r="M9479" s="93">
        <f t="shared" si="1625"/>
        <v>0.26765725326314421</v>
      </c>
      <c r="N9479" s="53">
        <f t="shared" si="1626"/>
        <v>2.6993298643098549</v>
      </c>
      <c r="O9479">
        <f t="shared" si="1627"/>
        <v>0.33620459444290313</v>
      </c>
      <c r="P9479" s="53">
        <f t="shared" si="1628"/>
        <v>4.7078864509550176</v>
      </c>
      <c r="Q9479" s="53">
        <v>0.2</v>
      </c>
      <c r="R9479" s="53">
        <f t="shared" si="1629"/>
        <v>2.7714147636454034</v>
      </c>
    </row>
    <row r="9480" spans="2:18" ht="15">
      <c r="B9480" s="84">
        <v>39783</v>
      </c>
      <c r="C9480" s="85">
        <v>41.6</v>
      </c>
      <c r="D9480" s="86">
        <v>1.9</v>
      </c>
      <c r="E9480" s="87">
        <v>-0.9</v>
      </c>
      <c r="F9480" s="96">
        <f t="shared" si="1620"/>
        <v>0.49999999999999994</v>
      </c>
      <c r="G9480" s="96"/>
      <c r="H9480" s="74">
        <f t="shared" si="1621"/>
        <v>336</v>
      </c>
      <c r="I9480" s="53">
        <f t="shared" si="1619"/>
        <v>1.0283271860631631</v>
      </c>
      <c r="J9480" s="53">
        <f t="shared" si="1622"/>
        <v>-0.38086865499689021</v>
      </c>
      <c r="K9480" s="53">
        <f t="shared" si="1623"/>
        <v>1.1376782823787612</v>
      </c>
      <c r="L9480" s="53">
        <f t="shared" si="1624"/>
        <v>10.602395949521458</v>
      </c>
      <c r="M9480" s="93">
        <f t="shared" si="1625"/>
        <v>0.30404201212527632</v>
      </c>
      <c r="N9480" s="53">
        <f t="shared" si="1626"/>
        <v>3.0160042979934758</v>
      </c>
      <c r="O9480">
        <f t="shared" si="1627"/>
        <v>0.34272436873217466</v>
      </c>
      <c r="P9480" s="53">
        <f t="shared" si="1628"/>
        <v>4.8097230428690185</v>
      </c>
      <c r="Q9480" s="53">
        <v>0.2</v>
      </c>
      <c r="R9480" s="53">
        <f t="shared" si="1629"/>
        <v>2.8500552454243535</v>
      </c>
    </row>
    <row r="9481" spans="2:18" ht="15">
      <c r="B9481" s="84">
        <v>39784</v>
      </c>
      <c r="C9481" s="85">
        <v>5.6</v>
      </c>
      <c r="D9481" s="86">
        <v>3.9</v>
      </c>
      <c r="E9481" s="87">
        <v>-0.3</v>
      </c>
      <c r="F9481" s="96">
        <f t="shared" si="1620"/>
        <v>1.8</v>
      </c>
      <c r="G9481" s="96"/>
      <c r="H9481" s="74">
        <f t="shared" si="1621"/>
        <v>337</v>
      </c>
      <c r="I9481" s="53">
        <f t="shared" si="1619"/>
        <v>1.0286273852133336</v>
      </c>
      <c r="J9481" s="53">
        <f t="shared" si="1622"/>
        <v>-0.38350935565260669</v>
      </c>
      <c r="K9481" s="53">
        <f t="shared" si="1623"/>
        <v>1.1341332303853497</v>
      </c>
      <c r="L9481" s="53">
        <f t="shared" si="1624"/>
        <v>10.504299125624341</v>
      </c>
      <c r="M9481" s="93">
        <f t="shared" si="1625"/>
        <v>0.39513661087793361</v>
      </c>
      <c r="N9481" s="53">
        <f t="shared" si="1626"/>
        <v>3.6596592230202933</v>
      </c>
      <c r="O9481">
        <f t="shared" si="1627"/>
        <v>0.37227893612676577</v>
      </c>
      <c r="P9481" s="53">
        <f t="shared" si="1628"/>
        <v>5.2742424671177872</v>
      </c>
      <c r="Q9481" s="53">
        <v>0.2</v>
      </c>
      <c r="R9481" s="53">
        <f t="shared" si="1629"/>
        <v>3.0422970202091455</v>
      </c>
    </row>
    <row r="9482" spans="2:18" ht="15">
      <c r="B9482" s="84">
        <v>39785</v>
      </c>
      <c r="C9482" s="85">
        <v>2.6</v>
      </c>
      <c r="D9482" s="86">
        <v>5.7</v>
      </c>
      <c r="E9482" s="87">
        <v>-1.9</v>
      </c>
      <c r="F9482" s="96">
        <f t="shared" si="1620"/>
        <v>1.9000000000000001</v>
      </c>
      <c r="G9482" s="96"/>
      <c r="H9482" s="74">
        <f t="shared" si="1621"/>
        <v>338</v>
      </c>
      <c r="I9482" s="53">
        <f t="shared" ref="I9482:I9545" si="1630">1+0.0334*COS($I$7*H9482-0.0552)</f>
        <v>1.0289191130596493</v>
      </c>
      <c r="J9482" s="53">
        <f t="shared" si="1622"/>
        <v>-0.38602716423183553</v>
      </c>
      <c r="K9482" s="53">
        <f t="shared" si="1623"/>
        <v>1.1307406278767171</v>
      </c>
      <c r="L9482" s="53">
        <f t="shared" si="1624"/>
        <v>10.410962126304899</v>
      </c>
      <c r="M9482" s="93">
        <f t="shared" si="1625"/>
        <v>0.52949682757967576</v>
      </c>
      <c r="N9482" s="53">
        <f t="shared" si="1626"/>
        <v>4.8791771231751548</v>
      </c>
      <c r="O9482">
        <f t="shared" si="1627"/>
        <v>0.37464240968525692</v>
      </c>
      <c r="P9482" s="53">
        <f t="shared" si="1628"/>
        <v>5.3115884249100285</v>
      </c>
      <c r="Q9482" s="53">
        <v>0.2</v>
      </c>
      <c r="R9482" s="53">
        <f t="shared" si="1629"/>
        <v>3.301292828667556</v>
      </c>
    </row>
    <row r="9483" spans="2:18" ht="15">
      <c r="B9483" s="84">
        <v>39786</v>
      </c>
      <c r="C9483" s="85">
        <v>0</v>
      </c>
      <c r="D9483" s="86">
        <v>2.9</v>
      </c>
      <c r="E9483" s="87">
        <v>-4.3</v>
      </c>
      <c r="F9483" s="96">
        <f t="shared" si="1620"/>
        <v>-0.7</v>
      </c>
      <c r="G9483" s="96"/>
      <c r="H9483" s="74">
        <f t="shared" si="1621"/>
        <v>339</v>
      </c>
      <c r="I9483" s="53">
        <f t="shared" si="1630"/>
        <v>1.0292022832751471</v>
      </c>
      <c r="J9483" s="53">
        <f t="shared" si="1622"/>
        <v>-0.38842080085433023</v>
      </c>
      <c r="K9483" s="53">
        <f t="shared" si="1623"/>
        <v>1.127503849210568</v>
      </c>
      <c r="L9483" s="53">
        <f t="shared" si="1624"/>
        <v>10.322413406624438</v>
      </c>
      <c r="M9483" s="93">
        <f t="shared" si="1625"/>
        <v>0.44355050748685104</v>
      </c>
      <c r="N9483" s="53">
        <f t="shared" si="1626"/>
        <v>4.7086500860897544</v>
      </c>
      <c r="O9483">
        <f t="shared" si="1627"/>
        <v>0.31729490637570112</v>
      </c>
      <c r="P9483" s="53">
        <f t="shared" si="1628"/>
        <v>4.4138838827959486</v>
      </c>
      <c r="Q9483" s="53">
        <v>0.2</v>
      </c>
      <c r="R9483" s="53">
        <f t="shared" si="1629"/>
        <v>3.138829814325435</v>
      </c>
    </row>
    <row r="9484" spans="2:18" ht="15">
      <c r="B9484" s="84">
        <v>39787</v>
      </c>
      <c r="C9484" s="85">
        <v>1.4</v>
      </c>
      <c r="D9484" s="86">
        <v>1.1000000000000001</v>
      </c>
      <c r="E9484" s="87">
        <v>-1.7</v>
      </c>
      <c r="F9484" s="96">
        <f t="shared" si="1620"/>
        <v>-0.29999999999999993</v>
      </c>
      <c r="G9484" s="96"/>
      <c r="H9484" s="74">
        <f t="shared" si="1621"/>
        <v>340</v>
      </c>
      <c r="I9484" s="53">
        <f t="shared" si="1630"/>
        <v>1.029476812065204</v>
      </c>
      <c r="J9484" s="53">
        <f t="shared" si="1622"/>
        <v>-0.3906890374987888</v>
      </c>
      <c r="K9484" s="53">
        <f t="shared" si="1623"/>
        <v>1.1244261760648075</v>
      </c>
      <c r="L9484" s="53">
        <f t="shared" si="1624"/>
        <v>10.238679802564082</v>
      </c>
      <c r="M9484" s="93">
        <f t="shared" si="1625"/>
        <v>0.28077633399047924</v>
      </c>
      <c r="N9484" s="53">
        <f t="shared" si="1626"/>
        <v>2.9125399991976377</v>
      </c>
      <c r="O9484">
        <f t="shared" si="1627"/>
        <v>0.32558044884538695</v>
      </c>
      <c r="P9484" s="53">
        <f t="shared" si="1628"/>
        <v>4.5424526909290668</v>
      </c>
      <c r="Q9484" s="53">
        <v>0.2</v>
      </c>
      <c r="R9484" s="53">
        <f t="shared" si="1629"/>
        <v>2.7922913793537085</v>
      </c>
    </row>
    <row r="9485" spans="2:18" ht="15">
      <c r="B9485" s="84">
        <v>39788</v>
      </c>
      <c r="C9485" s="85">
        <v>0.6</v>
      </c>
      <c r="D9485" s="86">
        <v>5.7</v>
      </c>
      <c r="E9485" s="87">
        <v>-2.6</v>
      </c>
      <c r="F9485" s="96">
        <f t="shared" si="1620"/>
        <v>1.55</v>
      </c>
      <c r="G9485" s="96"/>
      <c r="H9485" s="74">
        <f t="shared" si="1621"/>
        <v>341</v>
      </c>
      <c r="I9485" s="53">
        <f t="shared" si="1630"/>
        <v>1.0297426181923344</v>
      </c>
      <c r="J9485" s="53">
        <f t="shared" si="1622"/>
        <v>-0.39283069984933006</v>
      </c>
      <c r="K9485" s="53">
        <f t="shared" si="1623"/>
        <v>1.121510786686871</v>
      </c>
      <c r="L9485" s="53">
        <f t="shared" si="1624"/>
        <v>10.159786566680642</v>
      </c>
      <c r="M9485" s="93">
        <f t="shared" si="1625"/>
        <v>0.53040068176006616</v>
      </c>
      <c r="N9485" s="53">
        <f t="shared" si="1626"/>
        <v>4.9759104066613382</v>
      </c>
      <c r="O9485">
        <f t="shared" si="1627"/>
        <v>0.36642746764985012</v>
      </c>
      <c r="P9485" s="53">
        <f t="shared" si="1628"/>
        <v>5.1819058634426121</v>
      </c>
      <c r="Q9485" s="53">
        <v>0.2</v>
      </c>
      <c r="R9485" s="53">
        <f t="shared" si="1629"/>
        <v>3.3047119895729251</v>
      </c>
    </row>
    <row r="9486" spans="2:18" ht="15">
      <c r="B9486" s="84">
        <v>39789</v>
      </c>
      <c r="C9486" s="85">
        <v>0</v>
      </c>
      <c r="D9486" s="86">
        <v>6.3</v>
      </c>
      <c r="E9486" s="87">
        <v>-3.5</v>
      </c>
      <c r="F9486" s="96">
        <f t="shared" si="1620"/>
        <v>1.4</v>
      </c>
      <c r="G9486" s="96"/>
      <c r="H9486" s="74">
        <f t="shared" si="1621"/>
        <v>342</v>
      </c>
      <c r="I9486" s="53">
        <f t="shared" si="1630"/>
        <v>1.0299996230002291</v>
      </c>
      <c r="J9486" s="53">
        <f t="shared" si="1622"/>
        <v>-0.39484466909226873</v>
      </c>
      <c r="K9486" s="53">
        <f t="shared" si="1623"/>
        <v>1.1187607451818207</v>
      </c>
      <c r="L9486" s="53">
        <f t="shared" si="1624"/>
        <v>10.085757404931572</v>
      </c>
      <c r="M9486" s="93">
        <f t="shared" si="1625"/>
        <v>0.56770439688575647</v>
      </c>
      <c r="N9486" s="53">
        <f t="shared" si="1626"/>
        <v>5.3674805205557314</v>
      </c>
      <c r="O9486">
        <f t="shared" si="1627"/>
        <v>0.36295551136421222</v>
      </c>
      <c r="P9486" s="53">
        <f t="shared" si="1628"/>
        <v>5.1272025030635211</v>
      </c>
      <c r="Q9486" s="53">
        <v>0.2</v>
      </c>
      <c r="R9486" s="53">
        <f t="shared" si="1629"/>
        <v>3.3788012584207934</v>
      </c>
    </row>
    <row r="9487" spans="2:18" ht="15">
      <c r="B9487" s="84">
        <v>39790</v>
      </c>
      <c r="C9487" s="85">
        <v>0</v>
      </c>
      <c r="D9487" s="86">
        <v>5.3</v>
      </c>
      <c r="E9487" s="87">
        <v>-4.9000000000000004</v>
      </c>
      <c r="F9487" s="96">
        <f t="shared" ref="F9487:F9550" si="1631">0.5*(D9487+E9487)</f>
        <v>0.19999999999999973</v>
      </c>
      <c r="G9487" s="96"/>
      <c r="H9487" s="74">
        <f t="shared" ref="H9487:H9550" si="1632">B9487-DATE(YEAR(B9487),1,0)</f>
        <v>343</v>
      </c>
      <c r="I9487" s="53">
        <f t="shared" si="1630"/>
        <v>1.0302477504370307</v>
      </c>
      <c r="J9487" s="53">
        <f t="shared" ref="J9487:J9550" si="1633">ASIN(0.39785*SIN(4.869+$I$7*H9487+0.03345*SIN(6.224+$I$7*H9487)))</f>
        <v>-0.39672988365648837</v>
      </c>
      <c r="K9487" s="53">
        <f t="shared" ref="K9487:K9550" si="1634">ACOS(-TAN(J9487)*TAN($E$7*$I$8))</f>
        <v>1.1161789909059217</v>
      </c>
      <c r="L9487" s="53">
        <f t="shared" ref="L9487:L9550" si="1635">117.5*I9487*((K9487*SIN($E$7*$I$8)*SIN(J9487)+COS($E$7*$I$8)*COS(J9487)*SIN(K9487))/PI())</f>
        <v>10.016614514250763</v>
      </c>
      <c r="M9487" s="93">
        <f t="shared" ref="M9487:M9550" si="1636">0.0023*L9487/2.456*(0.5*(D9487+E9487)+17.8)*SQRT(D9487-E9487)</f>
        <v>0.53925356507862221</v>
      </c>
      <c r="N9487" s="53">
        <f t="shared" ref="N9487:N9550" si="1637">0.17*L9487*SQRT(D9487-E9487)</f>
        <v>5.4383852292663359</v>
      </c>
      <c r="O9487">
        <f t="shared" ref="O9487:O9550" si="1638">5336/(F9487+273.15)^2*EXP(21.07-5336/(F9487+273.15))</f>
        <v>0.33620459444290313</v>
      </c>
      <c r="P9487" s="53">
        <f t="shared" ref="P9487:P9550" si="1639">EXP(21.07-5336/(F9487+273.15))</f>
        <v>4.7078864509550176</v>
      </c>
      <c r="Q9487" s="53">
        <v>0.2</v>
      </c>
      <c r="R9487" s="53">
        <f t="shared" ref="R9487:R9550" si="1640">(O9487*N9487*0.6+$L$8*6.43*(1+0.536*Q9487)*P9487*(1- G9487/100))/($O$7*(O9487+$L$8))</f>
        <v>3.3334725885737306</v>
      </c>
    </row>
    <row r="9488" spans="2:18" ht="15">
      <c r="B9488" s="84">
        <v>39791</v>
      </c>
      <c r="C9488" s="85">
        <v>0</v>
      </c>
      <c r="D9488" s="86">
        <v>1.4</v>
      </c>
      <c r="E9488" s="87">
        <v>-6.7</v>
      </c>
      <c r="F9488" s="96">
        <f t="shared" si="1631"/>
        <v>-2.6500000000000004</v>
      </c>
      <c r="G9488" s="96"/>
      <c r="H9488" s="74">
        <f t="shared" si="1632"/>
        <v>344</v>
      </c>
      <c r="I9488" s="53">
        <f t="shared" si="1630"/>
        <v>1.0304869270778381</v>
      </c>
      <c r="J9488" s="53">
        <f t="shared" si="1633"/>
        <v>-0.39848534089079213</v>
      </c>
      <c r="K9488" s="53">
        <f t="shared" si="1634"/>
        <v>1.1137683280346726</v>
      </c>
      <c r="L9488" s="53">
        <f t="shared" si="1635"/>
        <v>9.9523786204424596</v>
      </c>
      <c r="M9488" s="93">
        <f t="shared" si="1636"/>
        <v>0.40186622330042143</v>
      </c>
      <c r="N9488" s="53">
        <f t="shared" si="1637"/>
        <v>4.815244240275276</v>
      </c>
      <c r="O9488">
        <f t="shared" si="1638"/>
        <v>0.27950219270339222</v>
      </c>
      <c r="P9488" s="53">
        <f t="shared" si="1639"/>
        <v>3.8326921506100797</v>
      </c>
      <c r="Q9488" s="53">
        <v>0.2</v>
      </c>
      <c r="R9488" s="53">
        <f t="shared" si="1640"/>
        <v>3.0590114050202368</v>
      </c>
    </row>
    <row r="9489" spans="2:18" ht="15">
      <c r="B9489" s="84">
        <v>39792</v>
      </c>
      <c r="C9489" s="85">
        <v>1.2</v>
      </c>
      <c r="D9489" s="86">
        <v>0.5</v>
      </c>
      <c r="E9489" s="87">
        <v>-2.7</v>
      </c>
      <c r="F9489" s="96">
        <f t="shared" si="1631"/>
        <v>-1.1000000000000001</v>
      </c>
      <c r="G9489" s="96"/>
      <c r="H9489" s="74">
        <f t="shared" si="1632"/>
        <v>345</v>
      </c>
      <c r="I9489" s="53">
        <f t="shared" si="1630"/>
        <v>1.030717082146436</v>
      </c>
      <c r="J9489" s="53">
        <f t="shared" si="1633"/>
        <v>-0.40011009867171005</v>
      </c>
      <c r="K9489" s="53">
        <f t="shared" si="1634"/>
        <v>1.111531415375884</v>
      </c>
      <c r="L9489" s="53">
        <f t="shared" si="1635"/>
        <v>9.8930690159512942</v>
      </c>
      <c r="M9489" s="93">
        <f t="shared" si="1636"/>
        <v>0.27677188568651367</v>
      </c>
      <c r="N9489" s="53">
        <f t="shared" si="1637"/>
        <v>3.0085341763039102</v>
      </c>
      <c r="O9489">
        <f t="shared" si="1638"/>
        <v>0.3091954447501804</v>
      </c>
      <c r="P9489" s="53">
        <f t="shared" si="1639"/>
        <v>4.2885919553004417</v>
      </c>
      <c r="Q9489" s="53">
        <v>0.2</v>
      </c>
      <c r="R9489" s="53">
        <f t="shared" si="1640"/>
        <v>2.7745360793709293</v>
      </c>
    </row>
    <row r="9490" spans="2:18" ht="15">
      <c r="B9490" s="84">
        <v>39793</v>
      </c>
      <c r="C9490" s="85">
        <v>43.4</v>
      </c>
      <c r="D9490" s="86">
        <v>2.1</v>
      </c>
      <c r="E9490" s="87">
        <v>-1.1000000000000001</v>
      </c>
      <c r="F9490" s="96">
        <f t="shared" si="1631"/>
        <v>0.5</v>
      </c>
      <c r="G9490" s="96"/>
      <c r="H9490" s="74">
        <f t="shared" si="1632"/>
        <v>346</v>
      </c>
      <c r="I9490" s="53">
        <f t="shared" si="1630"/>
        <v>1.0309381475362362</v>
      </c>
      <c r="J9490" s="53">
        <f t="shared" si="1633"/>
        <v>-0.4016032769353951</v>
      </c>
      <c r="K9490" s="53">
        <f t="shared" si="1634"/>
        <v>1.1094707564992956</v>
      </c>
      <c r="L9490" s="53">
        <f t="shared" si="1635"/>
        <v>9.8387035970613468</v>
      </c>
      <c r="M9490" s="93">
        <f t="shared" si="1636"/>
        <v>0.30162228767161298</v>
      </c>
      <c r="N9490" s="53">
        <f t="shared" si="1637"/>
        <v>2.9920013672761185</v>
      </c>
      <c r="O9490">
        <f t="shared" si="1638"/>
        <v>0.34272436873217466</v>
      </c>
      <c r="P9490" s="53">
        <f t="shared" si="1639"/>
        <v>4.8097230428690185</v>
      </c>
      <c r="Q9490" s="53">
        <v>0.2</v>
      </c>
      <c r="R9490" s="53">
        <f t="shared" si="1640"/>
        <v>2.8451145769601141</v>
      </c>
    </row>
    <row r="9491" spans="2:18" ht="15">
      <c r="B9491" s="84">
        <v>39794</v>
      </c>
      <c r="C9491" s="85">
        <v>13.8</v>
      </c>
      <c r="D9491" s="86">
        <v>3.3</v>
      </c>
      <c r="E9491" s="87">
        <v>0</v>
      </c>
      <c r="F9491" s="96">
        <f t="shared" si="1631"/>
        <v>1.65</v>
      </c>
      <c r="G9491" s="96"/>
      <c r="H9491" s="74">
        <f t="shared" si="1632"/>
        <v>347</v>
      </c>
      <c r="I9491" s="53">
        <f t="shared" si="1630"/>
        <v>1.0311500578304336</v>
      </c>
      <c r="J9491" s="53">
        <f t="shared" si="1633"/>
        <v>-0.40296405912744149</v>
      </c>
      <c r="K9491" s="53">
        <f t="shared" si="1634"/>
        <v>1.1075886902543202</v>
      </c>
      <c r="L9491" s="53">
        <f t="shared" si="1635"/>
        <v>9.7892989000773021</v>
      </c>
      <c r="M9491" s="93">
        <f t="shared" si="1636"/>
        <v>0.32391244799726898</v>
      </c>
      <c r="N9491" s="53">
        <f t="shared" si="1637"/>
        <v>3.0231345766808935</v>
      </c>
      <c r="O9491">
        <f t="shared" si="1638"/>
        <v>0.36875828535383437</v>
      </c>
      <c r="P9491" s="53">
        <f t="shared" si="1639"/>
        <v>5.2186650428834724</v>
      </c>
      <c r="Q9491" s="53">
        <v>0.2</v>
      </c>
      <c r="R9491" s="53">
        <f t="shared" si="1640"/>
        <v>2.90298865512097</v>
      </c>
    </row>
    <row r="9492" spans="2:18" ht="15">
      <c r="B9492" s="84">
        <v>39795</v>
      </c>
      <c r="C9492" s="85">
        <v>2.8</v>
      </c>
      <c r="D9492" s="86">
        <v>2.9</v>
      </c>
      <c r="E9492" s="87">
        <v>-0.7</v>
      </c>
      <c r="F9492" s="96">
        <f t="shared" si="1631"/>
        <v>1.1000000000000001</v>
      </c>
      <c r="G9492" s="96"/>
      <c r="H9492" s="74">
        <f t="shared" si="1632"/>
        <v>348</v>
      </c>
      <c r="I9492" s="53">
        <f t="shared" si="1630"/>
        <v>1.0313527503213626</v>
      </c>
      <c r="J9492" s="53">
        <f t="shared" si="1633"/>
        <v>-0.40419169356469214</v>
      </c>
      <c r="K9492" s="53">
        <f t="shared" si="1634"/>
        <v>1.1058873817468056</v>
      </c>
      <c r="L9492" s="53">
        <f t="shared" si="1635"/>
        <v>9.7448701360461847</v>
      </c>
      <c r="M9492" s="93">
        <f t="shared" si="1636"/>
        <v>0.32725672810457812</v>
      </c>
      <c r="N9492" s="53">
        <f t="shared" si="1637"/>
        <v>3.1432304835110063</v>
      </c>
      <c r="O9492">
        <f t="shared" si="1638"/>
        <v>0.356098214813029</v>
      </c>
      <c r="P9492" s="53">
        <f t="shared" si="1639"/>
        <v>5.0193473176294559</v>
      </c>
      <c r="Q9492" s="53">
        <v>0.2</v>
      </c>
      <c r="R9492" s="53">
        <f t="shared" si="1640"/>
        <v>2.9034219547279996</v>
      </c>
    </row>
    <row r="9493" spans="2:18" ht="15">
      <c r="B9493" s="84">
        <v>39796</v>
      </c>
      <c r="C9493" s="85">
        <v>5.6</v>
      </c>
      <c r="D9493" s="86">
        <v>4.7</v>
      </c>
      <c r="E9493" s="87">
        <v>-1.1000000000000001</v>
      </c>
      <c r="F9493" s="96">
        <f t="shared" si="1631"/>
        <v>1.8</v>
      </c>
      <c r="G9493" s="96"/>
      <c r="H9493" s="74">
        <f t="shared" si="1632"/>
        <v>349</v>
      </c>
      <c r="I9493" s="53">
        <f t="shared" si="1630"/>
        <v>1.0315461650290545</v>
      </c>
      <c r="J9493" s="53">
        <f t="shared" si="1633"/>
        <v>-0.40528549470338404</v>
      </c>
      <c r="K9493" s="53">
        <f t="shared" si="1634"/>
        <v>1.1043688138441321</v>
      </c>
      <c r="L9493" s="53">
        <f t="shared" si="1635"/>
        <v>9.7054312235887465</v>
      </c>
      <c r="M9493" s="93">
        <f t="shared" si="1636"/>
        <v>0.4290267564940467</v>
      </c>
      <c r="N9493" s="53">
        <f t="shared" si="1637"/>
        <v>3.973541512231463</v>
      </c>
      <c r="O9493">
        <f t="shared" si="1638"/>
        <v>0.37227893612676577</v>
      </c>
      <c r="P9493" s="53">
        <f t="shared" si="1639"/>
        <v>5.2742424671177872</v>
      </c>
      <c r="Q9493" s="53">
        <v>0.2</v>
      </c>
      <c r="R9493" s="53">
        <f t="shared" si="1640"/>
        <v>3.1077339151841179</v>
      </c>
    </row>
    <row r="9494" spans="2:18" ht="15">
      <c r="B9494" s="84">
        <v>39797</v>
      </c>
      <c r="C9494" s="85">
        <v>0.6</v>
      </c>
      <c r="D9494" s="86">
        <v>4.5999999999999996</v>
      </c>
      <c r="E9494" s="87">
        <v>-0.3</v>
      </c>
      <c r="F9494" s="96">
        <f t="shared" si="1631"/>
        <v>2.15</v>
      </c>
      <c r="G9494" s="96"/>
      <c r="H9494" s="74">
        <f t="shared" si="1632"/>
        <v>350</v>
      </c>
      <c r="I9494" s="53">
        <f t="shared" si="1630"/>
        <v>1.0317302447189851</v>
      </c>
      <c r="J9494" s="53">
        <f t="shared" si="1633"/>
        <v>-0.40624484430830238</v>
      </c>
      <c r="K9494" s="53">
        <f t="shared" si="1634"/>
        <v>1.103034779275549</v>
      </c>
      <c r="L9494" s="53">
        <f t="shared" si="1635"/>
        <v>9.6709948194257951</v>
      </c>
      <c r="M9494" s="93">
        <f t="shared" si="1636"/>
        <v>0.39995539948258657</v>
      </c>
      <c r="N9494" s="53">
        <f t="shared" si="1637"/>
        <v>3.6393021334198448</v>
      </c>
      <c r="O9494">
        <f t="shared" si="1638"/>
        <v>0.38060885298102282</v>
      </c>
      <c r="P9494" s="53">
        <f t="shared" si="1639"/>
        <v>5.4059931076140328</v>
      </c>
      <c r="Q9494" s="53">
        <v>0.2</v>
      </c>
      <c r="R9494" s="53">
        <f t="shared" si="1640"/>
        <v>3.0537996681353112</v>
      </c>
    </row>
    <row r="9495" spans="2:18" ht="15">
      <c r="B9495" s="84">
        <v>39798</v>
      </c>
      <c r="C9495" s="85">
        <v>0</v>
      </c>
      <c r="D9495" s="86">
        <v>5.5</v>
      </c>
      <c r="E9495" s="87">
        <v>-0.1</v>
      </c>
      <c r="F9495" s="96">
        <f t="shared" si="1631"/>
        <v>2.7</v>
      </c>
      <c r="G9495" s="96"/>
      <c r="H9495" s="74">
        <f t="shared" si="1632"/>
        <v>351</v>
      </c>
      <c r="I9495" s="53">
        <f t="shared" si="1630"/>
        <v>1.031904934919013</v>
      </c>
      <c r="J9495" s="53">
        <f t="shared" si="1633"/>
        <v>-0.40706919251797818</v>
      </c>
      <c r="K9495" s="53">
        <f t="shared" si="1634"/>
        <v>1.1018868733913387</v>
      </c>
      <c r="L9495" s="53">
        <f t="shared" si="1635"/>
        <v>9.6415723462058764</v>
      </c>
      <c r="M9495" s="93">
        <f t="shared" si="1636"/>
        <v>0.43802128252690636</v>
      </c>
      <c r="N9495" s="53">
        <f t="shared" si="1637"/>
        <v>3.8787411639583023</v>
      </c>
      <c r="O9495">
        <f t="shared" si="1638"/>
        <v>0.3940296238331889</v>
      </c>
      <c r="P9495" s="53">
        <f t="shared" si="1639"/>
        <v>5.6189999696270867</v>
      </c>
      <c r="Q9495" s="53">
        <v>0.2</v>
      </c>
      <c r="R9495" s="53">
        <f t="shared" si="1640"/>
        <v>3.1286014666931279</v>
      </c>
    </row>
    <row r="9496" spans="2:18" ht="15">
      <c r="B9496" s="84">
        <v>39799</v>
      </c>
      <c r="C9496" s="85">
        <v>5.4</v>
      </c>
      <c r="D9496" s="86">
        <v>6.5</v>
      </c>
      <c r="E9496" s="87">
        <v>0.5</v>
      </c>
      <c r="F9496" s="96">
        <f t="shared" si="1631"/>
        <v>3.5</v>
      </c>
      <c r="G9496" s="96"/>
      <c r="H9496" s="74">
        <f t="shared" si="1632"/>
        <v>352</v>
      </c>
      <c r="I9496" s="53">
        <f t="shared" si="1630"/>
        <v>1.0320701839354971</v>
      </c>
      <c r="J9496" s="53">
        <f t="shared" si="1633"/>
        <v>-0.40775805880135896</v>
      </c>
      <c r="K9496" s="53">
        <f t="shared" si="1634"/>
        <v>1.1009264876402602</v>
      </c>
      <c r="L9496" s="53">
        <f t="shared" si="1635"/>
        <v>9.6171740172675761</v>
      </c>
      <c r="M9496" s="93">
        <f t="shared" si="1636"/>
        <v>0.46989646363678111</v>
      </c>
      <c r="N9496" s="53">
        <f t="shared" si="1637"/>
        <v>4.0047187486758293</v>
      </c>
      <c r="O9496">
        <f t="shared" si="1638"/>
        <v>0.41429223966637557</v>
      </c>
      <c r="P9496" s="53">
        <f t="shared" si="1639"/>
        <v>5.9422692546644251</v>
      </c>
      <c r="Q9496" s="53">
        <v>0.2</v>
      </c>
      <c r="R9496" s="53">
        <f t="shared" si="1640"/>
        <v>3.1906279763085532</v>
      </c>
    </row>
    <row r="9497" spans="2:18" ht="15">
      <c r="B9497" s="84">
        <v>39800</v>
      </c>
      <c r="C9497" s="85">
        <v>0</v>
      </c>
      <c r="D9497" s="86">
        <v>9.5</v>
      </c>
      <c r="E9497" s="87">
        <v>-1.1000000000000001</v>
      </c>
      <c r="F9497" s="96">
        <f t="shared" si="1631"/>
        <v>4.2</v>
      </c>
      <c r="G9497" s="96"/>
      <c r="H9497" s="74">
        <f t="shared" si="1632"/>
        <v>353</v>
      </c>
      <c r="I9497" s="53">
        <f t="shared" si="1630"/>
        <v>1.0322259428685951</v>
      </c>
      <c r="J9497" s="53">
        <f t="shared" si="1633"/>
        <v>-0.40831103280181863</v>
      </c>
      <c r="K9497" s="53">
        <f t="shared" si="1634"/>
        <v>1.1001548038197617</v>
      </c>
      <c r="L9497" s="53">
        <f t="shared" si="1635"/>
        <v>9.59780885800091</v>
      </c>
      <c r="M9497" s="93">
        <f t="shared" si="1636"/>
        <v>0.64379438362065988</v>
      </c>
      <c r="N9497" s="53">
        <f t="shared" si="1637"/>
        <v>5.3121942895118162</v>
      </c>
      <c r="O9497">
        <f t="shared" si="1638"/>
        <v>0.43276634430881006</v>
      </c>
      <c r="P9497" s="53">
        <f t="shared" si="1639"/>
        <v>6.2386985083413293</v>
      </c>
      <c r="Q9497" s="53">
        <v>0.2</v>
      </c>
      <c r="R9497" s="53">
        <f t="shared" si="1640"/>
        <v>3.4995209878567022</v>
      </c>
    </row>
    <row r="9498" spans="2:18" ht="15">
      <c r="B9498" s="84">
        <v>39801</v>
      </c>
      <c r="C9498" s="85">
        <v>0</v>
      </c>
      <c r="D9498" s="86">
        <v>10.3</v>
      </c>
      <c r="E9498" s="87">
        <v>-1.9</v>
      </c>
      <c r="F9498" s="96">
        <f t="shared" si="1631"/>
        <v>4.2</v>
      </c>
      <c r="G9498" s="96"/>
      <c r="H9498" s="74">
        <f t="shared" si="1632"/>
        <v>354</v>
      </c>
      <c r="I9498" s="53">
        <f t="shared" si="1630"/>
        <v>1.0323721656267328</v>
      </c>
      <c r="J9498" s="53">
        <f t="shared" si="1633"/>
        <v>-0.4087277750648376</v>
      </c>
      <c r="K9498" s="53">
        <f t="shared" si="1634"/>
        <v>1.0995727891477078</v>
      </c>
      <c r="L9498" s="53">
        <f t="shared" si="1635"/>
        <v>9.5834847235086311</v>
      </c>
      <c r="M9498" s="93">
        <f t="shared" si="1636"/>
        <v>0.68964489319014632</v>
      </c>
      <c r="N9498" s="53">
        <f t="shared" si="1637"/>
        <v>5.6905244230187719</v>
      </c>
      <c r="O9498">
        <f t="shared" si="1638"/>
        <v>0.43276634430881006</v>
      </c>
      <c r="P9498" s="53">
        <f t="shared" si="1639"/>
        <v>6.2386985083413293</v>
      </c>
      <c r="Q9498" s="53">
        <v>0.2</v>
      </c>
      <c r="R9498" s="53">
        <f t="shared" si="1640"/>
        <v>3.580068032917505</v>
      </c>
    </row>
    <row r="9499" spans="2:18" ht="15">
      <c r="B9499" s="84">
        <v>39802</v>
      </c>
      <c r="C9499" s="85">
        <v>0</v>
      </c>
      <c r="D9499" s="86">
        <v>9.3000000000000007</v>
      </c>
      <c r="E9499" s="87">
        <v>-0.9</v>
      </c>
      <c r="F9499" s="96">
        <f t="shared" si="1631"/>
        <v>4.2</v>
      </c>
      <c r="G9499" s="96"/>
      <c r="H9499" s="74">
        <f t="shared" si="1632"/>
        <v>355</v>
      </c>
      <c r="I9499" s="53">
        <f t="shared" si="1630"/>
        <v>1.0325088089402437</v>
      </c>
      <c r="J9499" s="53">
        <f t="shared" si="1633"/>
        <v>-0.40900801764618</v>
      </c>
      <c r="K9499" s="53">
        <f t="shared" si="1634"/>
        <v>1.099181192197944</v>
      </c>
      <c r="L9499" s="53">
        <f t="shared" si="1635"/>
        <v>9.574208312308178</v>
      </c>
      <c r="M9499" s="93">
        <f t="shared" si="1636"/>
        <v>0.62997760744404807</v>
      </c>
      <c r="N9499" s="53">
        <f t="shared" si="1637"/>
        <v>5.1981867719375296</v>
      </c>
      <c r="O9499">
        <f t="shared" si="1638"/>
        <v>0.43276634430881006</v>
      </c>
      <c r="P9499" s="53">
        <f t="shared" si="1639"/>
        <v>6.2386985083413293</v>
      </c>
      <c r="Q9499" s="53">
        <v>0.2</v>
      </c>
      <c r="R9499" s="53">
        <f t="shared" si="1640"/>
        <v>3.4752486187218294</v>
      </c>
    </row>
    <row r="9500" spans="2:18" ht="15">
      <c r="B9500" s="84">
        <v>39803</v>
      </c>
      <c r="C9500" s="85">
        <v>0</v>
      </c>
      <c r="D9500" s="86">
        <v>10.1</v>
      </c>
      <c r="E9500" s="87">
        <v>-1.4</v>
      </c>
      <c r="F9500" s="96">
        <f t="shared" si="1631"/>
        <v>4.3499999999999996</v>
      </c>
      <c r="G9500" s="96"/>
      <c r="H9500" s="74">
        <f t="shared" si="1632"/>
        <v>356</v>
      </c>
      <c r="I9500" s="53">
        <f t="shared" si="1630"/>
        <v>1.0326358323741724</v>
      </c>
      <c r="J9500" s="53">
        <f t="shared" si="1633"/>
        <v>-0.40915156459791246</v>
      </c>
      <c r="K9500" s="53">
        <f t="shared" si="1634"/>
        <v>1.0989805397349679</v>
      </c>
      <c r="L9500" s="53">
        <f t="shared" si="1635"/>
        <v>9.5699851758593226</v>
      </c>
      <c r="M9500" s="93">
        <f t="shared" si="1636"/>
        <v>0.67318338626918761</v>
      </c>
      <c r="N9500" s="53">
        <f t="shared" si="1637"/>
        <v>5.5170777786850778</v>
      </c>
      <c r="O9500">
        <f t="shared" si="1638"/>
        <v>0.43681779862823511</v>
      </c>
      <c r="P9500" s="53">
        <f t="shared" si="1639"/>
        <v>6.3039169051003618</v>
      </c>
      <c r="Q9500" s="53">
        <v>0.2</v>
      </c>
      <c r="R9500" s="53">
        <f t="shared" si="1640"/>
        <v>3.5500055188287956</v>
      </c>
    </row>
    <row r="9501" spans="2:18" ht="15">
      <c r="B9501" s="84">
        <v>39804</v>
      </c>
      <c r="C9501" s="85">
        <v>0</v>
      </c>
      <c r="D9501" s="86">
        <v>7.9</v>
      </c>
      <c r="E9501" s="87">
        <v>-2.2999999999999998</v>
      </c>
      <c r="F9501" s="96">
        <f t="shared" si="1631"/>
        <v>2.8000000000000003</v>
      </c>
      <c r="G9501" s="96"/>
      <c r="H9501" s="74">
        <f t="shared" si="1632"/>
        <v>357</v>
      </c>
      <c r="I9501" s="53">
        <f t="shared" si="1630"/>
        <v>1.0327531983402416</v>
      </c>
      <c r="J9501" s="53">
        <f t="shared" si="1633"/>
        <v>-0.40915829233015166</v>
      </c>
      <c r="K9501" s="53">
        <f t="shared" si="1634"/>
        <v>1.0989711344754025</v>
      </c>
      <c r="L9501" s="53">
        <f t="shared" si="1635"/>
        <v>9.5708197237494961</v>
      </c>
      <c r="M9501" s="93">
        <f t="shared" si="1636"/>
        <v>0.58967934490755536</v>
      </c>
      <c r="N9501" s="53">
        <f t="shared" si="1637"/>
        <v>5.1963469836598248</v>
      </c>
      <c r="O9501">
        <f t="shared" si="1638"/>
        <v>0.39651390245712709</v>
      </c>
      <c r="P9501" s="53">
        <f t="shared" si="1639"/>
        <v>5.6585270316999727</v>
      </c>
      <c r="Q9501" s="53">
        <v>0.2</v>
      </c>
      <c r="R9501" s="53">
        <f t="shared" si="1640"/>
        <v>3.4102689233690899</v>
      </c>
    </row>
    <row r="9502" spans="2:18" ht="15">
      <c r="B9502" s="84">
        <v>39805</v>
      </c>
      <c r="C9502" s="85">
        <v>0</v>
      </c>
      <c r="D9502" s="86">
        <v>11.1</v>
      </c>
      <c r="E9502" s="87">
        <v>-1.4</v>
      </c>
      <c r="F9502" s="96">
        <f t="shared" si="1631"/>
        <v>4.8499999999999996</v>
      </c>
      <c r="G9502" s="96"/>
      <c r="H9502" s="74">
        <f t="shared" si="1632"/>
        <v>358</v>
      </c>
      <c r="I9502" s="53">
        <f t="shared" si="1630"/>
        <v>1.0328608721079737</v>
      </c>
      <c r="J9502" s="53">
        <f t="shared" si="1633"/>
        <v>-0.40902814984698338</v>
      </c>
      <c r="K9502" s="53">
        <f t="shared" si="1634"/>
        <v>1.0991530537959764</v>
      </c>
      <c r="L9502" s="53">
        <f t="shared" si="1635"/>
        <v>9.5767152244181233</v>
      </c>
      <c r="M9502" s="93">
        <f t="shared" si="1636"/>
        <v>0.7181898444901601</v>
      </c>
      <c r="N9502" s="53">
        <f t="shared" si="1637"/>
        <v>5.7559962351767293</v>
      </c>
      <c r="O9502">
        <f t="shared" si="1638"/>
        <v>0.45056395654249626</v>
      </c>
      <c r="P9502" s="53">
        <f t="shared" si="1639"/>
        <v>6.5257467798782383</v>
      </c>
      <c r="Q9502" s="53">
        <v>0.2</v>
      </c>
      <c r="R9502" s="53">
        <f t="shared" si="1640"/>
        <v>3.6238240439614913</v>
      </c>
    </row>
    <row r="9503" spans="2:18" ht="15">
      <c r="B9503" s="84">
        <v>39806</v>
      </c>
      <c r="C9503" s="85">
        <v>0</v>
      </c>
      <c r="D9503" s="86">
        <v>10.3</v>
      </c>
      <c r="E9503" s="87">
        <v>-1.7</v>
      </c>
      <c r="F9503" s="96">
        <f t="shared" si="1631"/>
        <v>4.3000000000000007</v>
      </c>
      <c r="G9503" s="96"/>
      <c r="H9503" s="74">
        <f t="shared" si="1632"/>
        <v>359</v>
      </c>
      <c r="I9503" s="53">
        <f t="shared" si="1630"/>
        <v>1.0329588218149683</v>
      </c>
      <c r="J9503" s="53">
        <f t="shared" si="1633"/>
        <v>-0.40876115885556835</v>
      </c>
      <c r="K9503" s="53">
        <f t="shared" si="1634"/>
        <v>1.0995261493994379</v>
      </c>
      <c r="L9503" s="53">
        <f t="shared" si="1635"/>
        <v>9.5876738013529614</v>
      </c>
      <c r="M9503" s="93">
        <f t="shared" si="1636"/>
        <v>0.68737798711873033</v>
      </c>
      <c r="N9503" s="53">
        <f t="shared" si="1637"/>
        <v>5.646154971115724</v>
      </c>
      <c r="O9503">
        <f t="shared" si="1638"/>
        <v>0.43546363278067091</v>
      </c>
      <c r="P9503" s="53">
        <f t="shared" si="1639"/>
        <v>6.2821098846825247</v>
      </c>
      <c r="Q9503" s="53">
        <v>0.2</v>
      </c>
      <c r="R9503" s="53">
        <f t="shared" si="1640"/>
        <v>3.5752233179781827</v>
      </c>
    </row>
    <row r="9504" spans="2:18" ht="15">
      <c r="B9504" s="84">
        <v>39807</v>
      </c>
      <c r="C9504" s="85">
        <v>0</v>
      </c>
      <c r="D9504" s="86">
        <v>7.7</v>
      </c>
      <c r="E9504" s="87">
        <v>-2.7</v>
      </c>
      <c r="F9504" s="96">
        <f t="shared" si="1631"/>
        <v>2.5</v>
      </c>
      <c r="G9504" s="96"/>
      <c r="H9504" s="74">
        <f t="shared" si="1632"/>
        <v>360</v>
      </c>
      <c r="I9504" s="53">
        <f t="shared" si="1630"/>
        <v>1.0330470184763316</v>
      </c>
      <c r="J9504" s="53">
        <f t="shared" si="1633"/>
        <v>-0.40835741374802598</v>
      </c>
      <c r="K9504" s="53">
        <f t="shared" si="1634"/>
        <v>1.1000900479413622</v>
      </c>
      <c r="L9504" s="53">
        <f t="shared" si="1635"/>
        <v>9.6036964247436707</v>
      </c>
      <c r="M9504" s="93">
        <f t="shared" si="1636"/>
        <v>0.58877668572700503</v>
      </c>
      <c r="N9504" s="53">
        <f t="shared" si="1637"/>
        <v>5.2650683620633796</v>
      </c>
      <c r="O9504">
        <f t="shared" si="1638"/>
        <v>0.38910203313511127</v>
      </c>
      <c r="P9504" s="53">
        <f t="shared" si="1639"/>
        <v>5.5406877114500723</v>
      </c>
      <c r="Q9504" s="53">
        <v>0.2</v>
      </c>
      <c r="R9504" s="53">
        <f t="shared" si="1640"/>
        <v>3.4105372715369908</v>
      </c>
    </row>
    <row r="9505" spans="2:18" ht="15">
      <c r="B9505" s="84">
        <v>39808</v>
      </c>
      <c r="C9505" s="85">
        <v>0.8</v>
      </c>
      <c r="D9505" s="86">
        <v>5.3</v>
      </c>
      <c r="E9505" s="87">
        <v>-5.9</v>
      </c>
      <c r="F9505" s="96">
        <f t="shared" si="1631"/>
        <v>-0.30000000000000027</v>
      </c>
      <c r="G9505" s="96"/>
      <c r="H9505" s="74">
        <f t="shared" si="1632"/>
        <v>361</v>
      </c>
      <c r="I9505" s="53">
        <f t="shared" si="1630"/>
        <v>1.0331254359932522</v>
      </c>
      <c r="J9505" s="53">
        <f t="shared" si="1633"/>
        <v>-0.40781708145626755</v>
      </c>
      <c r="K9505" s="53">
        <f t="shared" si="1634"/>
        <v>1.1008441526123156</v>
      </c>
      <c r="L9505" s="53">
        <f t="shared" si="1635"/>
        <v>9.6247828986306558</v>
      </c>
      <c r="M9505" s="93">
        <f t="shared" si="1636"/>
        <v>0.52788275634032555</v>
      </c>
      <c r="N9505" s="53">
        <f t="shared" si="1637"/>
        <v>5.4758163584400688</v>
      </c>
      <c r="O9505">
        <f t="shared" si="1638"/>
        <v>0.32558044884538695</v>
      </c>
      <c r="P9505" s="53">
        <f t="shared" si="1639"/>
        <v>4.5424526909290668</v>
      </c>
      <c r="Q9505" s="53">
        <v>0.2</v>
      </c>
      <c r="R9505" s="53">
        <f t="shared" si="1640"/>
        <v>3.315511610952711</v>
      </c>
    </row>
    <row r="9506" spans="2:18" ht="15">
      <c r="B9506" s="84">
        <v>39809</v>
      </c>
      <c r="C9506" s="85">
        <v>0</v>
      </c>
      <c r="D9506" s="86">
        <v>2.2999999999999998</v>
      </c>
      <c r="E9506" s="87">
        <v>-8.6999999999999993</v>
      </c>
      <c r="F9506" s="96">
        <f t="shared" si="1631"/>
        <v>-3.1999999999999997</v>
      </c>
      <c r="G9506" s="96"/>
      <c r="H9506" s="74">
        <f t="shared" si="1632"/>
        <v>362</v>
      </c>
      <c r="I9506" s="53">
        <f t="shared" si="1630"/>
        <v>1.0331940511607254</v>
      </c>
      <c r="J9506" s="53">
        <f t="shared" si="1633"/>
        <v>-0.40714040118053302</v>
      </c>
      <c r="K9506" s="53">
        <f t="shared" si="1634"/>
        <v>1.1017876456614124</v>
      </c>
      <c r="L9506" s="53">
        <f t="shared" si="1635"/>
        <v>9.6509318436394924</v>
      </c>
      <c r="M9506" s="93">
        <f t="shared" si="1636"/>
        <v>0.43764091814854322</v>
      </c>
      <c r="N9506" s="53">
        <f t="shared" si="1637"/>
        <v>5.4414483664496647</v>
      </c>
      <c r="O9506">
        <f t="shared" si="1638"/>
        <v>0.26958666198427028</v>
      </c>
      <c r="P9506" s="53">
        <f t="shared" si="1639"/>
        <v>3.6817071763017952</v>
      </c>
      <c r="Q9506" s="53">
        <v>0.2</v>
      </c>
      <c r="R9506" s="53">
        <f t="shared" si="1640"/>
        <v>3.1529861572104747</v>
      </c>
    </row>
    <row r="9507" spans="2:18" ht="15">
      <c r="B9507" s="84">
        <v>39810</v>
      </c>
      <c r="C9507" s="85">
        <v>0</v>
      </c>
      <c r="D9507" s="86">
        <v>-1.4</v>
      </c>
      <c r="E9507" s="87">
        <v>-9.1</v>
      </c>
      <c r="F9507" s="96">
        <f t="shared" si="1631"/>
        <v>-5.25</v>
      </c>
      <c r="G9507" s="96"/>
      <c r="H9507" s="74">
        <f t="shared" si="1632"/>
        <v>363</v>
      </c>
      <c r="I9507" s="53">
        <f t="shared" si="1630"/>
        <v>1.0332528436744193</v>
      </c>
      <c r="J9507" s="53">
        <f t="shared" si="1633"/>
        <v>-0.40632768399295233</v>
      </c>
      <c r="K9507" s="53">
        <f t="shared" si="1634"/>
        <v>1.1029194918391061</v>
      </c>
      <c r="L9507" s="53">
        <f t="shared" si="1635"/>
        <v>9.682140675442648</v>
      </c>
      <c r="M9507" s="93">
        <f t="shared" si="1636"/>
        <v>0.31576206264586298</v>
      </c>
      <c r="N9507" s="53">
        <f t="shared" si="1637"/>
        <v>4.567364503582219</v>
      </c>
      <c r="O9507">
        <f t="shared" si="1638"/>
        <v>0.23530428528625053</v>
      </c>
      <c r="P9507" s="53">
        <f t="shared" si="1639"/>
        <v>3.1648959950808031</v>
      </c>
      <c r="Q9507" s="53">
        <v>0.2</v>
      </c>
      <c r="R9507" s="53">
        <f t="shared" si="1640"/>
        <v>2.8678576142058207</v>
      </c>
    </row>
    <row r="9508" spans="2:18" ht="15">
      <c r="B9508" s="84">
        <v>39811</v>
      </c>
      <c r="C9508" s="85">
        <v>0</v>
      </c>
      <c r="D9508" s="86">
        <v>5.3</v>
      </c>
      <c r="E9508" s="87">
        <v>-4.9000000000000004</v>
      </c>
      <c r="F9508" s="96">
        <f t="shared" si="1631"/>
        <v>0.19999999999999973</v>
      </c>
      <c r="G9508" s="96"/>
      <c r="H9508" s="74">
        <f t="shared" si="1632"/>
        <v>364</v>
      </c>
      <c r="I9508" s="53">
        <f t="shared" si="1630"/>
        <v>1.033301796136683</v>
      </c>
      <c r="J9508" s="53">
        <f t="shared" si="1633"/>
        <v>-0.40537931231802116</v>
      </c>
      <c r="K9508" s="53">
        <f t="shared" si="1634"/>
        <v>1.1042384427291654</v>
      </c>
      <c r="L9508" s="53">
        <f t="shared" si="1635"/>
        <v>9.7184055791392172</v>
      </c>
      <c r="M9508" s="93">
        <f t="shared" si="1636"/>
        <v>0.52319921546095305</v>
      </c>
      <c r="N9508" s="53">
        <f t="shared" si="1637"/>
        <v>5.27647672558592</v>
      </c>
      <c r="O9508">
        <f t="shared" si="1638"/>
        <v>0.33620459444290313</v>
      </c>
      <c r="P9508" s="53">
        <f t="shared" si="1639"/>
        <v>4.7078864509550176</v>
      </c>
      <c r="Q9508" s="53">
        <v>0.2</v>
      </c>
      <c r="R9508" s="53">
        <f t="shared" si="1640"/>
        <v>3.3002487470332147</v>
      </c>
    </row>
    <row r="9509" spans="2:18" ht="15">
      <c r="B9509" s="84">
        <v>39812</v>
      </c>
      <c r="C9509" s="85">
        <v>0</v>
      </c>
      <c r="D9509" s="86">
        <v>5.5</v>
      </c>
      <c r="E9509" s="87">
        <v>-6.5</v>
      </c>
      <c r="F9509" s="96">
        <f t="shared" si="1631"/>
        <v>-0.5</v>
      </c>
      <c r="G9509" s="96"/>
      <c r="H9509" s="74">
        <f t="shared" si="1632"/>
        <v>365</v>
      </c>
      <c r="I9509" s="53">
        <f t="shared" si="1630"/>
        <v>1.0333408940616957</v>
      </c>
      <c r="J9509" s="53">
        <f t="shared" si="1633"/>
        <v>-0.40429573929242196</v>
      </c>
      <c r="K9509" s="53">
        <f t="shared" si="1634"/>
        <v>1.105743041932377</v>
      </c>
      <c r="L9509" s="53">
        <f t="shared" si="1635"/>
        <v>9.7597214797904073</v>
      </c>
      <c r="M9509" s="93">
        <f t="shared" si="1636"/>
        <v>0.54773894853410499</v>
      </c>
      <c r="N9509" s="53">
        <f t="shared" si="1637"/>
        <v>5.7474733800442195</v>
      </c>
      <c r="O9509">
        <f t="shared" si="1638"/>
        <v>0.3214141917235559</v>
      </c>
      <c r="P9509" s="53">
        <f t="shared" si="1639"/>
        <v>4.4777540135241773</v>
      </c>
      <c r="Q9509" s="53">
        <v>0.2</v>
      </c>
      <c r="R9509" s="53">
        <f t="shared" si="1640"/>
        <v>3.3604891084000346</v>
      </c>
    </row>
    <row r="9510" spans="2:18" ht="15">
      <c r="B9510" s="84">
        <v>39813</v>
      </c>
      <c r="C9510" s="85">
        <v>0</v>
      </c>
      <c r="D9510" s="86">
        <v>3.7</v>
      </c>
      <c r="E9510" s="87">
        <v>-6.9</v>
      </c>
      <c r="F9510" s="96">
        <f t="shared" si="1631"/>
        <v>-1.6</v>
      </c>
      <c r="G9510" s="96"/>
      <c r="H9510" s="74">
        <f t="shared" si="1632"/>
        <v>366</v>
      </c>
      <c r="I9510" s="53">
        <f t="shared" si="1630"/>
        <v>1.0333701258797519</v>
      </c>
      <c r="J9510" s="53">
        <f t="shared" si="1633"/>
        <v>-0.40307748800714915</v>
      </c>
      <c r="K9510" s="53">
        <f t="shared" si="1634"/>
        <v>1.1074316310576369</v>
      </c>
      <c r="L9510" s="53">
        <f t="shared" si="1635"/>
        <v>9.8060820093920142</v>
      </c>
      <c r="M9510" s="93">
        <f t="shared" si="1636"/>
        <v>0.48435405691041844</v>
      </c>
      <c r="N9510" s="53">
        <f t="shared" si="1637"/>
        <v>5.4274692925721411</v>
      </c>
      <c r="O9510">
        <f t="shared" si="1638"/>
        <v>0.2993273494359181</v>
      </c>
      <c r="P9510" s="53">
        <f t="shared" si="1639"/>
        <v>4.1364729946239329</v>
      </c>
      <c r="Q9510" s="53">
        <v>0.2</v>
      </c>
      <c r="R9510" s="53">
        <f t="shared" si="1640"/>
        <v>3.2374716834838844</v>
      </c>
    </row>
    <row r="9511" spans="2:18" ht="15">
      <c r="B9511" s="84">
        <v>39814</v>
      </c>
      <c r="C9511" s="85">
        <v>0.2</v>
      </c>
      <c r="D9511" s="86">
        <v>5</v>
      </c>
      <c r="E9511" s="87">
        <v>-4.5999999999999996</v>
      </c>
      <c r="F9511" s="96">
        <f t="shared" si="1631"/>
        <v>0.20000000000000018</v>
      </c>
      <c r="G9511" s="96"/>
      <c r="H9511" s="74">
        <f t="shared" si="1632"/>
        <v>1</v>
      </c>
      <c r="I9511" s="53">
        <f t="shared" si="1630"/>
        <v>1.0333758911771727</v>
      </c>
      <c r="J9511" s="53">
        <f t="shared" si="1633"/>
        <v>-0.40275194959871613</v>
      </c>
      <c r="K9511" s="53">
        <f t="shared" si="1634"/>
        <v>1.1078823137278251</v>
      </c>
      <c r="L9511" s="53">
        <f t="shared" si="1635"/>
        <v>9.8184594927911633</v>
      </c>
      <c r="M9511" s="93">
        <f t="shared" si="1636"/>
        <v>0.51280346129676913</v>
      </c>
      <c r="N9511" s="53">
        <f t="shared" si="1637"/>
        <v>5.171635293734953</v>
      </c>
      <c r="O9511">
        <f t="shared" si="1638"/>
        <v>0.33620459444290313</v>
      </c>
      <c r="P9511" s="53">
        <f t="shared" si="1639"/>
        <v>4.7078864509550176</v>
      </c>
      <c r="Q9511" s="53">
        <v>0.2</v>
      </c>
      <c r="R9511" s="53">
        <f t="shared" si="1640"/>
        <v>3.2787351449708253</v>
      </c>
    </row>
    <row r="9512" spans="2:18" ht="15">
      <c r="B9512" s="84">
        <v>39815</v>
      </c>
      <c r="C9512" s="85">
        <v>0</v>
      </c>
      <c r="D9512" s="86">
        <v>3.1</v>
      </c>
      <c r="E9512" s="87">
        <v>-7</v>
      </c>
      <c r="F9512" s="96">
        <f t="shared" si="1631"/>
        <v>-1.95</v>
      </c>
      <c r="G9512" s="96"/>
      <c r="H9512" s="74">
        <f t="shared" si="1632"/>
        <v>2</v>
      </c>
      <c r="I9512" s="53">
        <f t="shared" si="1630"/>
        <v>1.0333927785396284</v>
      </c>
      <c r="J9512" s="53">
        <f t="shared" si="1633"/>
        <v>-0.40136619123597461</v>
      </c>
      <c r="K9512" s="53">
        <f t="shared" si="1634"/>
        <v>1.1097982614009767</v>
      </c>
      <c r="L9512" s="53">
        <f t="shared" si="1635"/>
        <v>9.871114824725435</v>
      </c>
      <c r="M9512" s="93">
        <f t="shared" si="1636"/>
        <v>0.4656457364488375</v>
      </c>
      <c r="N9512" s="53">
        <f t="shared" si="1637"/>
        <v>5.3330519237997152</v>
      </c>
      <c r="O9512">
        <f t="shared" si="1638"/>
        <v>0.29258567514339373</v>
      </c>
      <c r="P9512" s="53">
        <f t="shared" si="1639"/>
        <v>4.0328921586991244</v>
      </c>
      <c r="Q9512" s="53">
        <v>0.2</v>
      </c>
      <c r="R9512" s="53">
        <f t="shared" si="1640"/>
        <v>3.1997886648661105</v>
      </c>
    </row>
    <row r="9513" spans="2:18" ht="15">
      <c r="B9513" s="84">
        <v>39816</v>
      </c>
      <c r="C9513" s="85">
        <v>0</v>
      </c>
      <c r="D9513" s="86">
        <v>3</v>
      </c>
      <c r="E9513" s="87">
        <v>-8.3000000000000007</v>
      </c>
      <c r="F9513" s="96">
        <f t="shared" si="1631"/>
        <v>-2.6500000000000004</v>
      </c>
      <c r="G9513" s="96"/>
      <c r="H9513" s="74">
        <f t="shared" si="1632"/>
        <v>3</v>
      </c>
      <c r="I9513" s="53">
        <f t="shared" si="1630"/>
        <v>1.033399784441676</v>
      </c>
      <c r="J9513" s="53">
        <f t="shared" si="1633"/>
        <v>-0.39984718264332159</v>
      </c>
      <c r="K9513" s="53">
        <f t="shared" si="1634"/>
        <v>1.1118937651648177</v>
      </c>
      <c r="L9513" s="53">
        <f t="shared" si="1635"/>
        <v>9.9287955373261916</v>
      </c>
      <c r="M9513" s="93">
        <f t="shared" si="1636"/>
        <v>0.47353043291958824</v>
      </c>
      <c r="N9513" s="53">
        <f t="shared" si="1637"/>
        <v>5.6739396284283679</v>
      </c>
      <c r="O9513">
        <f t="shared" si="1638"/>
        <v>0.27950219270339222</v>
      </c>
      <c r="P9513" s="53">
        <f t="shared" si="1639"/>
        <v>3.8326921506100797</v>
      </c>
      <c r="Q9513" s="53">
        <v>0.2</v>
      </c>
      <c r="R9513" s="53">
        <f t="shared" si="1640"/>
        <v>3.2296069826814939</v>
      </c>
    </row>
    <row r="9514" spans="2:18" ht="15">
      <c r="B9514" s="84">
        <v>39817</v>
      </c>
      <c r="C9514" s="85">
        <v>0</v>
      </c>
      <c r="D9514" s="86">
        <v>1.4</v>
      </c>
      <c r="E9514" s="87">
        <v>-9.9</v>
      </c>
      <c r="F9514" s="96">
        <f t="shared" si="1631"/>
        <v>-4.25</v>
      </c>
      <c r="G9514" s="96"/>
      <c r="H9514" s="74">
        <f t="shared" si="1632"/>
        <v>4</v>
      </c>
      <c r="I9514" s="53">
        <f t="shared" si="1630"/>
        <v>1.0333969068101565</v>
      </c>
      <c r="J9514" s="53">
        <f t="shared" si="1633"/>
        <v>-0.39819566767609194</v>
      </c>
      <c r="K9514" s="53">
        <f t="shared" si="1634"/>
        <v>1.1141665602883304</v>
      </c>
      <c r="L9514" s="53">
        <f t="shared" si="1635"/>
        <v>9.9914907953246939</v>
      </c>
      <c r="M9514" s="93">
        <f t="shared" si="1636"/>
        <v>0.42619493398622266</v>
      </c>
      <c r="N9514" s="53">
        <f t="shared" si="1637"/>
        <v>5.7097676508239266</v>
      </c>
      <c r="O9514">
        <f t="shared" si="1638"/>
        <v>0.25151424621483831</v>
      </c>
      <c r="P9514" s="53">
        <f t="shared" si="1639"/>
        <v>3.4082259031199427</v>
      </c>
      <c r="Q9514" s="53">
        <v>0.2</v>
      </c>
      <c r="R9514" s="53">
        <f t="shared" si="1640"/>
        <v>3.1458457654400265</v>
      </c>
    </row>
    <row r="9515" spans="2:18" ht="15">
      <c r="B9515" s="84">
        <v>39818</v>
      </c>
      <c r="C9515" s="85">
        <v>0</v>
      </c>
      <c r="D9515" s="86">
        <v>-0.1</v>
      </c>
      <c r="E9515" s="87">
        <v>-8.6999999999999993</v>
      </c>
      <c r="F9515" s="96">
        <f t="shared" si="1631"/>
        <v>-4.3999999999999995</v>
      </c>
      <c r="G9515" s="96"/>
      <c r="H9515" s="74">
        <f t="shared" si="1632"/>
        <v>5</v>
      </c>
      <c r="I9515" s="53">
        <f t="shared" si="1630"/>
        <v>1.0333841464966074</v>
      </c>
      <c r="J9515" s="53">
        <f t="shared" si="1633"/>
        <v>-0.39641245569908973</v>
      </c>
      <c r="K9515" s="53">
        <f t="shared" si="1634"/>
        <v>1.1166142132456969</v>
      </c>
      <c r="L9515" s="53">
        <f t="shared" si="1635"/>
        <v>10.059188298363679</v>
      </c>
      <c r="M9515" s="93">
        <f t="shared" si="1636"/>
        <v>0.37018296988357169</v>
      </c>
      <c r="N9515" s="53">
        <f t="shared" si="1637"/>
        <v>5.0148862292598597</v>
      </c>
      <c r="O9515">
        <f t="shared" si="1638"/>
        <v>0.24902168642875422</v>
      </c>
      <c r="P9515" s="53">
        <f t="shared" si="1639"/>
        <v>3.3706859817657082</v>
      </c>
      <c r="Q9515" s="53">
        <v>0.2</v>
      </c>
      <c r="R9515" s="53">
        <f t="shared" si="1640"/>
        <v>3.0021913921692369</v>
      </c>
    </row>
    <row r="9516" spans="2:18" ht="15">
      <c r="B9516" s="84">
        <v>39819</v>
      </c>
      <c r="C9516" s="85">
        <v>0</v>
      </c>
      <c r="D9516" s="86">
        <v>0.6</v>
      </c>
      <c r="E9516" s="87">
        <v>-5.0999999999999996</v>
      </c>
      <c r="F9516" s="96">
        <f t="shared" si="1631"/>
        <v>-2.25</v>
      </c>
      <c r="G9516" s="96"/>
      <c r="H9516" s="74">
        <f t="shared" si="1632"/>
        <v>6</v>
      </c>
      <c r="I9516" s="53">
        <f t="shared" si="1630"/>
        <v>1.0333615072770106</v>
      </c>
      <c r="J9516" s="53">
        <f t="shared" si="1633"/>
        <v>-0.39449842027803839</v>
      </c>
      <c r="K9516" s="53">
        <f t="shared" si="1634"/>
        <v>1.1192341310037945</v>
      </c>
      <c r="L9516" s="53">
        <f t="shared" si="1635"/>
        <v>10.131874235267977</v>
      </c>
      <c r="M9516" s="93">
        <f t="shared" si="1636"/>
        <v>0.35225493412457126</v>
      </c>
      <c r="N9516" s="53">
        <f t="shared" si="1637"/>
        <v>4.1122180929873062</v>
      </c>
      <c r="O9516">
        <f t="shared" si="1638"/>
        <v>0.28691387674397972</v>
      </c>
      <c r="P9516" s="53">
        <f t="shared" si="1639"/>
        <v>3.945969669972611</v>
      </c>
      <c r="Q9516" s="53">
        <v>0.2</v>
      </c>
      <c r="R9516" s="53">
        <f t="shared" si="1640"/>
        <v>2.9399008919107965</v>
      </c>
    </row>
    <row r="9517" spans="2:18" ht="15">
      <c r="B9517" s="84">
        <v>39820</v>
      </c>
      <c r="C9517" s="85">
        <v>0</v>
      </c>
      <c r="D9517" s="86">
        <v>1.4</v>
      </c>
      <c r="E9517" s="87">
        <v>-2.7</v>
      </c>
      <c r="F9517" s="96">
        <f t="shared" si="1631"/>
        <v>-0.65000000000000013</v>
      </c>
      <c r="G9517" s="96"/>
      <c r="H9517" s="74">
        <f t="shared" si="1632"/>
        <v>7</v>
      </c>
      <c r="I9517" s="53">
        <f t="shared" si="1630"/>
        <v>1.0333289958506755</v>
      </c>
      <c r="J9517" s="53">
        <f t="shared" si="1633"/>
        <v>-0.39245449778199326</v>
      </c>
      <c r="K9517" s="53">
        <f t="shared" si="1634"/>
        <v>1.1220235707296449</v>
      </c>
      <c r="L9517" s="53">
        <f t="shared" si="1635"/>
        <v>10.209533237229058</v>
      </c>
      <c r="M9517" s="93">
        <f t="shared" si="1636"/>
        <v>0.33201783521898648</v>
      </c>
      <c r="N9517" s="53">
        <f t="shared" si="1637"/>
        <v>3.5143639640165092</v>
      </c>
      <c r="O9517">
        <f t="shared" si="1638"/>
        <v>0.31832034891250632</v>
      </c>
      <c r="P9517" s="53">
        <f t="shared" si="1639"/>
        <v>4.4297742520491568</v>
      </c>
      <c r="Q9517" s="53">
        <v>0.2</v>
      </c>
      <c r="R9517" s="53">
        <f t="shared" si="1640"/>
        <v>2.8984947647439618</v>
      </c>
    </row>
    <row r="9518" spans="2:18" ht="15">
      <c r="B9518" s="84">
        <v>39821</v>
      </c>
      <c r="C9518" s="85">
        <v>0</v>
      </c>
      <c r="D9518" s="86">
        <v>4.2</v>
      </c>
      <c r="E9518" s="87">
        <v>-4.0999999999999996</v>
      </c>
      <c r="F9518" s="96">
        <f t="shared" si="1631"/>
        <v>5.0000000000000266E-2</v>
      </c>
      <c r="G9518" s="96"/>
      <c r="H9518" s="74">
        <f t="shared" si="1632"/>
        <v>8</v>
      </c>
      <c r="I9518" s="53">
        <f t="shared" si="1630"/>
        <v>1.0332866218382564</v>
      </c>
      <c r="J9518" s="53">
        <f t="shared" si="1633"/>
        <v>-0.39028168590257256</v>
      </c>
      <c r="K9518" s="53">
        <f t="shared" si="1634"/>
        <v>1.1249796498464379</v>
      </c>
      <c r="L9518" s="53">
        <f t="shared" si="1635"/>
        <v>10.292148330364833</v>
      </c>
      <c r="M9518" s="93">
        <f t="shared" si="1636"/>
        <v>0.49565874944670996</v>
      </c>
      <c r="N9518" s="53">
        <f t="shared" si="1637"/>
        <v>5.0407365989280324</v>
      </c>
      <c r="O9518">
        <f t="shared" si="1638"/>
        <v>0.3329857982098603</v>
      </c>
      <c r="P9518" s="53">
        <f t="shared" si="1639"/>
        <v>4.6576975118776467</v>
      </c>
      <c r="Q9518" s="53">
        <v>0.2</v>
      </c>
      <c r="R9518" s="53">
        <f t="shared" si="1640"/>
        <v>3.2443579983286264</v>
      </c>
    </row>
    <row r="9519" spans="2:18" ht="15">
      <c r="B9519" s="84">
        <v>39822</v>
      </c>
      <c r="C9519" s="85">
        <v>0</v>
      </c>
      <c r="D9519" s="86">
        <v>4.0999999999999996</v>
      </c>
      <c r="E9519" s="87">
        <v>-6.3</v>
      </c>
      <c r="F9519" s="96">
        <f t="shared" si="1631"/>
        <v>-1.1000000000000001</v>
      </c>
      <c r="G9519" s="96"/>
      <c r="H9519" s="74">
        <f t="shared" si="1632"/>
        <v>9</v>
      </c>
      <c r="I9519" s="53">
        <f t="shared" si="1630"/>
        <v>1.0332343977789049</v>
      </c>
      <c r="J9519" s="53">
        <f t="shared" si="1633"/>
        <v>-0.38798104209611167</v>
      </c>
      <c r="K9519" s="53">
        <f t="shared" si="1634"/>
        <v>1.1280993563664865</v>
      </c>
      <c r="L9519" s="53">
        <f t="shared" si="1635"/>
        <v>10.379700888119451</v>
      </c>
      <c r="M9519" s="93">
        <f t="shared" si="1636"/>
        <v>0.52350092449400298</v>
      </c>
      <c r="N9519" s="53">
        <f t="shared" si="1637"/>
        <v>5.6905000258978422</v>
      </c>
      <c r="O9519">
        <f t="shared" si="1638"/>
        <v>0.3091954447501804</v>
      </c>
      <c r="P9519" s="53">
        <f t="shared" si="1639"/>
        <v>4.2885919553004417</v>
      </c>
      <c r="Q9519" s="53">
        <v>0.2</v>
      </c>
      <c r="R9519" s="53">
        <f t="shared" si="1640"/>
        <v>3.317195306357231</v>
      </c>
    </row>
    <row r="9520" spans="2:18" ht="15">
      <c r="B9520" s="84">
        <v>39823</v>
      </c>
      <c r="C9520" s="85">
        <v>0</v>
      </c>
      <c r="D9520" s="86">
        <v>4.9000000000000004</v>
      </c>
      <c r="E9520" s="87">
        <v>-8</v>
      </c>
      <c r="F9520" s="96">
        <f t="shared" si="1631"/>
        <v>-1.5499999999999998</v>
      </c>
      <c r="G9520" s="96"/>
      <c r="H9520" s="74">
        <f t="shared" si="1632"/>
        <v>10</v>
      </c>
      <c r="I9520" s="53">
        <f t="shared" si="1630"/>
        <v>1.0331723391265606</v>
      </c>
      <c r="J9520" s="53">
        <f t="shared" si="1633"/>
        <v>-0.38555368195503947</v>
      </c>
      <c r="K9520" s="53">
        <f t="shared" si="1634"/>
        <v>1.131379559430016</v>
      </c>
      <c r="L9520" s="53">
        <f t="shared" si="1635"/>
        <v>10.472170583965546</v>
      </c>
      <c r="M9520" s="93">
        <f t="shared" si="1636"/>
        <v>0.57237993626235295</v>
      </c>
      <c r="N9520" s="53">
        <f t="shared" si="1637"/>
        <v>6.3941156117259563</v>
      </c>
      <c r="O9520">
        <f t="shared" si="1638"/>
        <v>0.30030152319660475</v>
      </c>
      <c r="P9520" s="53">
        <f t="shared" si="1639"/>
        <v>4.1514637048301593</v>
      </c>
      <c r="Q9520" s="53">
        <v>0.2</v>
      </c>
      <c r="R9520" s="53">
        <f t="shared" si="1640"/>
        <v>3.4347242129079594</v>
      </c>
    </row>
    <row r="9521" spans="2:18" ht="15">
      <c r="B9521" s="84">
        <v>39824</v>
      </c>
      <c r="C9521" s="85">
        <v>0</v>
      </c>
      <c r="D9521" s="86">
        <v>5.3</v>
      </c>
      <c r="E9521" s="87">
        <v>-6.6</v>
      </c>
      <c r="F9521" s="96">
        <f t="shared" si="1631"/>
        <v>-0.64999999999999991</v>
      </c>
      <c r="G9521" s="96"/>
      <c r="H9521" s="74">
        <f t="shared" si="1632"/>
        <v>11</v>
      </c>
      <c r="I9521" s="53">
        <f t="shared" si="1630"/>
        <v>1.0331004642453772</v>
      </c>
      <c r="J9521" s="53">
        <f t="shared" si="1633"/>
        <v>-0.38300077751493156</v>
      </c>
      <c r="K9521" s="53">
        <f t="shared" si="1634"/>
        <v>1.134817019979989</v>
      </c>
      <c r="L9521" s="53">
        <f t="shared" si="1635"/>
        <v>10.569535344865164</v>
      </c>
      <c r="M9521" s="93">
        <f t="shared" si="1636"/>
        <v>0.58558908614863492</v>
      </c>
      <c r="N9521" s="53">
        <f t="shared" si="1637"/>
        <v>6.1983814234700976</v>
      </c>
      <c r="O9521">
        <f t="shared" si="1638"/>
        <v>0.31832034891250632</v>
      </c>
      <c r="P9521" s="53">
        <f t="shared" si="1639"/>
        <v>4.4297742520491568</v>
      </c>
      <c r="Q9521" s="53">
        <v>0.2</v>
      </c>
      <c r="R9521" s="53">
        <f t="shared" si="1640"/>
        <v>3.4442882053864792</v>
      </c>
    </row>
    <row r="9522" spans="2:18" ht="15">
      <c r="B9522" s="84">
        <v>39825</v>
      </c>
      <c r="C9522" s="85">
        <v>0</v>
      </c>
      <c r="D9522" s="86">
        <v>6.9</v>
      </c>
      <c r="E9522" s="87">
        <v>-5.7</v>
      </c>
      <c r="F9522" s="96">
        <f t="shared" si="1631"/>
        <v>0.60000000000000009</v>
      </c>
      <c r="G9522" s="96"/>
      <c r="H9522" s="74">
        <f t="shared" si="1632"/>
        <v>12</v>
      </c>
      <c r="I9522" s="53">
        <f t="shared" si="1630"/>
        <v>1.0330187944042881</v>
      </c>
      <c r="J9522" s="53">
        <f t="shared" si="1633"/>
        <v>-0.3803235555038128</v>
      </c>
      <c r="K9522" s="53">
        <f t="shared" si="1634"/>
        <v>1.1384084015051339</v>
      </c>
      <c r="L9522" s="53">
        <f t="shared" si="1635"/>
        <v>10.671771305933273</v>
      </c>
      <c r="M9522" s="93">
        <f t="shared" si="1636"/>
        <v>0.65273827427025066</v>
      </c>
      <c r="N9522" s="53">
        <f t="shared" si="1637"/>
        <v>6.4397751482352321</v>
      </c>
      <c r="O9522">
        <f t="shared" si="1638"/>
        <v>0.34492219208037994</v>
      </c>
      <c r="P9522" s="53">
        <f t="shared" si="1639"/>
        <v>4.8441052679813712</v>
      </c>
      <c r="Q9522" s="53">
        <v>0.2</v>
      </c>
      <c r="R9522" s="53">
        <f t="shared" si="1640"/>
        <v>3.5600385036794528</v>
      </c>
    </row>
    <row r="9523" spans="2:18" ht="15">
      <c r="B9523" s="84">
        <v>39826</v>
      </c>
      <c r="C9523" s="85">
        <v>0</v>
      </c>
      <c r="D9523" s="86">
        <v>5.7</v>
      </c>
      <c r="E9523" s="87">
        <v>-5.8</v>
      </c>
      <c r="F9523" s="96">
        <f t="shared" si="1631"/>
        <v>-4.9999999999999822E-2</v>
      </c>
      <c r="G9523" s="96"/>
      <c r="H9523" s="74">
        <f t="shared" si="1632"/>
        <v>13</v>
      </c>
      <c r="I9523" s="53">
        <f t="shared" si="1630"/>
        <v>1.0329273537707138</v>
      </c>
      <c r="J9523" s="53">
        <f t="shared" si="1633"/>
        <v>-0.3775232955403422</v>
      </c>
      <c r="K9523" s="53">
        <f t="shared" si="1634"/>
        <v>1.1421502807859754</v>
      </c>
      <c r="L9523" s="53">
        <f t="shared" si="1635"/>
        <v>10.778852766732642</v>
      </c>
      <c r="M9523" s="93">
        <f t="shared" si="1636"/>
        <v>0.6076021344850433</v>
      </c>
      <c r="N9523" s="53">
        <f t="shared" si="1637"/>
        <v>6.2139875857978026</v>
      </c>
      <c r="O9523">
        <f t="shared" si="1638"/>
        <v>0.33085501932896089</v>
      </c>
      <c r="P9523" s="53">
        <f t="shared" si="1639"/>
        <v>4.6245055712469405</v>
      </c>
      <c r="Q9523" s="53">
        <v>0.2</v>
      </c>
      <c r="R9523" s="53">
        <f t="shared" si="1640"/>
        <v>3.4794536242118204</v>
      </c>
    </row>
    <row r="9524" spans="2:18" ht="15">
      <c r="B9524" s="84">
        <v>39827</v>
      </c>
      <c r="C9524" s="85">
        <v>0</v>
      </c>
      <c r="D9524" s="86">
        <v>7.7</v>
      </c>
      <c r="E9524" s="87">
        <v>-1.9</v>
      </c>
      <c r="F9524" s="96">
        <f t="shared" si="1631"/>
        <v>2.9000000000000004</v>
      </c>
      <c r="G9524" s="96"/>
      <c r="H9524" s="74">
        <f t="shared" si="1632"/>
        <v>14</v>
      </c>
      <c r="I9524" s="53">
        <f t="shared" si="1630"/>
        <v>1.0328261694034082</v>
      </c>
      <c r="J9524" s="53">
        <f t="shared" si="1633"/>
        <v>-0.37460132828755749</v>
      </c>
      <c r="K9524" s="53">
        <f t="shared" si="1634"/>
        <v>1.146039158581782</v>
      </c>
      <c r="L9524" s="53">
        <f t="shared" si="1635"/>
        <v>10.890752149608147</v>
      </c>
      <c r="M9524" s="93">
        <f t="shared" si="1636"/>
        <v>0.65412885931101905</v>
      </c>
      <c r="N9524" s="53">
        <f t="shared" si="1637"/>
        <v>5.7364394316222782</v>
      </c>
      <c r="O9524">
        <f t="shared" si="1638"/>
        <v>0.39901192228718407</v>
      </c>
      <c r="P9524" s="53">
        <f t="shared" si="1639"/>
        <v>5.6983032081584444</v>
      </c>
      <c r="Q9524" s="53">
        <v>0.2</v>
      </c>
      <c r="R9524" s="53">
        <f t="shared" si="1640"/>
        <v>3.5286906777877576</v>
      </c>
    </row>
    <row r="9525" spans="2:18" ht="15">
      <c r="B9525" s="84">
        <v>39828</v>
      </c>
      <c r="C9525" s="85">
        <v>0</v>
      </c>
      <c r="D9525" s="86">
        <v>6.5</v>
      </c>
      <c r="E9525" s="87">
        <v>1.1000000000000001</v>
      </c>
      <c r="F9525" s="96">
        <f t="shared" si="1631"/>
        <v>3.8</v>
      </c>
      <c r="G9525" s="96"/>
      <c r="H9525" s="74">
        <f t="shared" si="1632"/>
        <v>15</v>
      </c>
      <c r="I9525" s="53">
        <f t="shared" si="1630"/>
        <v>1.0327152712444541</v>
      </c>
      <c r="J9525" s="53">
        <f t="shared" si="1633"/>
        <v>-0.3715590335688283</v>
      </c>
      <c r="K9525" s="53">
        <f t="shared" si="1634"/>
        <v>1.1500714701999954</v>
      </c>
      <c r="L9525" s="53">
        <f t="shared" si="1635"/>
        <v>11.007439960446153</v>
      </c>
      <c r="M9525" s="93">
        <f t="shared" si="1636"/>
        <v>0.51741192030071326</v>
      </c>
      <c r="N9525" s="53">
        <f t="shared" si="1637"/>
        <v>4.3484264284209706</v>
      </c>
      <c r="O9525">
        <f t="shared" si="1638"/>
        <v>0.42212318997719828</v>
      </c>
      <c r="P9525" s="53">
        <f t="shared" si="1639"/>
        <v>6.0677283520813434</v>
      </c>
      <c r="Q9525" s="53">
        <v>0.2</v>
      </c>
      <c r="R9525" s="53">
        <f t="shared" si="1640"/>
        <v>3.2767122733527816</v>
      </c>
    </row>
    <row r="9526" spans="2:18" ht="15">
      <c r="B9526" s="84">
        <v>39829</v>
      </c>
      <c r="C9526" s="85">
        <v>0</v>
      </c>
      <c r="D9526" s="86">
        <v>8.5</v>
      </c>
      <c r="E9526" s="87">
        <v>-2.5</v>
      </c>
      <c r="F9526" s="96">
        <f t="shared" si="1631"/>
        <v>3</v>
      </c>
      <c r="G9526" s="96"/>
      <c r="H9526" s="74">
        <f t="shared" si="1632"/>
        <v>16</v>
      </c>
      <c r="I9526" s="53">
        <f t="shared" si="1630"/>
        <v>1.0325946921104006</v>
      </c>
      <c r="J9526" s="53">
        <f t="shared" si="1633"/>
        <v>-0.36839783845263269</v>
      </c>
      <c r="K9526" s="53">
        <f t="shared" si="1634"/>
        <v>1.1542435958936998</v>
      </c>
      <c r="L9526" s="53">
        <f t="shared" si="1635"/>
        <v>11.128884752217326</v>
      </c>
      <c r="M9526" s="93">
        <f t="shared" si="1636"/>
        <v>0.71897004445638091</v>
      </c>
      <c r="N9526" s="53">
        <f t="shared" si="1637"/>
        <v>6.2747569598960737</v>
      </c>
      <c r="O9526">
        <f t="shared" si="1638"/>
        <v>0.40152374789424572</v>
      </c>
      <c r="P9526" s="53">
        <f t="shared" si="1639"/>
        <v>5.738329876349705</v>
      </c>
      <c r="Q9526" s="53">
        <v>0.2</v>
      </c>
      <c r="R9526" s="53">
        <f t="shared" si="1640"/>
        <v>3.6469256478121141</v>
      </c>
    </row>
    <row r="9527" spans="2:18" ht="15">
      <c r="B9527" s="84">
        <v>39830</v>
      </c>
      <c r="C9527" s="85">
        <v>0</v>
      </c>
      <c r="D9527" s="86">
        <v>6.4</v>
      </c>
      <c r="E9527" s="87">
        <v>-4.3</v>
      </c>
      <c r="F9527" s="96">
        <f t="shared" si="1631"/>
        <v>1.0500000000000003</v>
      </c>
      <c r="G9527" s="96"/>
      <c r="H9527" s="74">
        <f t="shared" si="1632"/>
        <v>17</v>
      </c>
      <c r="I9527" s="53">
        <f t="shared" si="1630"/>
        <v>1.0324644676825534</v>
      </c>
      <c r="J9527" s="53">
        <f t="shared" si="1633"/>
        <v>-0.36511921531268005</v>
      </c>
      <c r="K9527" s="53">
        <f t="shared" si="1634"/>
        <v>1.1585518710370053</v>
      </c>
      <c r="L9527" s="53">
        <f t="shared" si="1635"/>
        <v>11.255053091632707</v>
      </c>
      <c r="M9527" s="93">
        <f t="shared" si="1636"/>
        <v>0.64990557869090237</v>
      </c>
      <c r="N9527" s="53">
        <f t="shared" si="1637"/>
        <v>6.2587608629921689</v>
      </c>
      <c r="O9527">
        <f t="shared" si="1638"/>
        <v>0.35496647136515908</v>
      </c>
      <c r="P9527" s="53">
        <f t="shared" si="1639"/>
        <v>5.0015707136677587</v>
      </c>
      <c r="Q9527" s="53">
        <v>0.2</v>
      </c>
      <c r="R9527" s="53">
        <f t="shared" si="1640"/>
        <v>3.5460078364241663</v>
      </c>
    </row>
    <row r="9528" spans="2:18" ht="15">
      <c r="B9528" s="84">
        <v>39831</v>
      </c>
      <c r="C9528" s="85">
        <v>0</v>
      </c>
      <c r="D9528" s="86">
        <v>1.1000000000000001</v>
      </c>
      <c r="E9528" s="87">
        <v>-2.2999999999999998</v>
      </c>
      <c r="F9528" s="96">
        <f t="shared" si="1631"/>
        <v>-0.59999999999999987</v>
      </c>
      <c r="G9528" s="96"/>
      <c r="H9528" s="74">
        <f t="shared" si="1632"/>
        <v>18</v>
      </c>
      <c r="I9528" s="53">
        <f t="shared" si="1630"/>
        <v>1.032324636496416</v>
      </c>
      <c r="J9528" s="53">
        <f t="shared" si="1633"/>
        <v>-0.36172467986978218</v>
      </c>
      <c r="K9528" s="53">
        <f t="shared" si="1634"/>
        <v>1.1629925960327789</v>
      </c>
      <c r="L9528" s="53">
        <f t="shared" si="1635"/>
        <v>11.385909529211714</v>
      </c>
      <c r="M9528" s="93">
        <f t="shared" si="1636"/>
        <v>0.3381700234569317</v>
      </c>
      <c r="N9528" s="53">
        <f t="shared" si="1637"/>
        <v>3.5690785691035924</v>
      </c>
      <c r="O9528">
        <f t="shared" si="1638"/>
        <v>0.31934870593876619</v>
      </c>
      <c r="P9528" s="53">
        <f t="shared" si="1639"/>
        <v>4.4457159662620116</v>
      </c>
      <c r="Q9528" s="53">
        <v>0.2</v>
      </c>
      <c r="R9528" s="53">
        <f t="shared" si="1640"/>
        <v>2.9120133342892869</v>
      </c>
    </row>
    <row r="9529" spans="2:18" ht="15">
      <c r="B9529" s="84">
        <v>39832</v>
      </c>
      <c r="C9529" s="85">
        <v>0</v>
      </c>
      <c r="D9529" s="86">
        <v>3.7</v>
      </c>
      <c r="E9529" s="87">
        <v>-1.9</v>
      </c>
      <c r="F9529" s="96">
        <f t="shared" si="1631"/>
        <v>0.90000000000000013</v>
      </c>
      <c r="G9529" s="96"/>
      <c r="H9529" s="74">
        <f t="shared" si="1632"/>
        <v>19</v>
      </c>
      <c r="I9529" s="53">
        <f t="shared" si="1630"/>
        <v>1.0321752399302859</v>
      </c>
      <c r="J9529" s="53">
        <f t="shared" si="1633"/>
        <v>-0.35821578922172775</v>
      </c>
      <c r="K9529" s="53">
        <f t="shared" si="1634"/>
        <v>1.1675620459118377</v>
      </c>
      <c r="L9529" s="53">
        <f t="shared" si="1635"/>
        <v>11.521416573027933</v>
      </c>
      <c r="M9529" s="93">
        <f t="shared" si="1636"/>
        <v>0.47746437485212678</v>
      </c>
      <c r="N9529" s="53">
        <f t="shared" si="1637"/>
        <v>4.63499013690444</v>
      </c>
      <c r="O9529">
        <f t="shared" si="1638"/>
        <v>0.35159018588498175</v>
      </c>
      <c r="P9529" s="53">
        <f t="shared" si="1639"/>
        <v>4.9485793188848568</v>
      </c>
      <c r="Q9529" s="53">
        <v>0.2</v>
      </c>
      <c r="R9529" s="53">
        <f t="shared" si="1640"/>
        <v>3.2027042732372832</v>
      </c>
    </row>
    <row r="9530" spans="2:18" ht="15">
      <c r="B9530" s="84">
        <v>39833</v>
      </c>
      <c r="C9530" s="85">
        <v>28.6</v>
      </c>
      <c r="D9530" s="86">
        <v>1.4</v>
      </c>
      <c r="E9530" s="87">
        <v>-0.7</v>
      </c>
      <c r="F9530" s="96">
        <f t="shared" si="1631"/>
        <v>0.35</v>
      </c>
      <c r="G9530" s="96"/>
      <c r="H9530" s="74">
        <f t="shared" si="1632"/>
        <v>20</v>
      </c>
      <c r="I9530" s="53">
        <f t="shared" si="1630"/>
        <v>1.0320163221930105</v>
      </c>
      <c r="J9530" s="53">
        <f t="shared" si="1633"/>
        <v>-0.35459413986723526</v>
      </c>
      <c r="K9530" s="53">
        <f t="shared" si="1634"/>
        <v>1.1722564795875074</v>
      </c>
      <c r="L9530" s="53">
        <f t="shared" si="1635"/>
        <v>11.661534666364656</v>
      </c>
      <c r="M9530" s="93">
        <f t="shared" si="1636"/>
        <v>0.28723771150675587</v>
      </c>
      <c r="N9530" s="53">
        <f t="shared" si="1637"/>
        <v>2.8728587689136593</v>
      </c>
      <c r="O9530">
        <f t="shared" si="1638"/>
        <v>0.33945071878576971</v>
      </c>
      <c r="P9530" s="53">
        <f t="shared" si="1639"/>
        <v>4.7585602566141008</v>
      </c>
      <c r="Q9530" s="53">
        <v>0.2</v>
      </c>
      <c r="R9530" s="53">
        <f t="shared" si="1640"/>
        <v>2.8138191691161425</v>
      </c>
    </row>
    <row r="9531" spans="2:18" ht="15">
      <c r="B9531" s="84">
        <v>39834</v>
      </c>
      <c r="C9531" s="85">
        <v>23.6</v>
      </c>
      <c r="D9531" s="86">
        <v>2.9</v>
      </c>
      <c r="E9531" s="87">
        <v>-0.6</v>
      </c>
      <c r="F9531" s="96">
        <f t="shared" si="1631"/>
        <v>1.1499999999999999</v>
      </c>
      <c r="G9531" s="96"/>
      <c r="H9531" s="74">
        <f t="shared" si="1632"/>
        <v>21</v>
      </c>
      <c r="I9531" s="53">
        <f t="shared" si="1630"/>
        <v>1.0318479303109052</v>
      </c>
      <c r="J9531" s="53">
        <f t="shared" si="1633"/>
        <v>-0.35086136572984739</v>
      </c>
      <c r="K9531" s="53">
        <f t="shared" si="1634"/>
        <v>1.1770721487342466</v>
      </c>
      <c r="L9531" s="53">
        <f t="shared" si="1635"/>
        <v>11.806222169477898</v>
      </c>
      <c r="M9531" s="93">
        <f t="shared" si="1636"/>
        <v>0.39197075147437943</v>
      </c>
      <c r="N9531" s="53">
        <f t="shared" si="1637"/>
        <v>3.7548612631773057</v>
      </c>
      <c r="O9531">
        <f t="shared" si="1638"/>
        <v>0.35723312829936971</v>
      </c>
      <c r="P9531" s="53">
        <f t="shared" si="1639"/>
        <v>5.0371805879830269</v>
      </c>
      <c r="Q9531" s="53">
        <v>0.2</v>
      </c>
      <c r="R9531" s="53">
        <f t="shared" si="1640"/>
        <v>3.0323855581973582</v>
      </c>
    </row>
    <row r="9532" spans="2:18" ht="15">
      <c r="B9532" s="84">
        <v>39835</v>
      </c>
      <c r="C9532" s="85">
        <v>0.6</v>
      </c>
      <c r="D9532" s="86">
        <v>8.8000000000000007</v>
      </c>
      <c r="E9532" s="87">
        <v>-0.7</v>
      </c>
      <c r="F9532" s="96">
        <f t="shared" si="1631"/>
        <v>4.0500000000000007</v>
      </c>
      <c r="G9532" s="96"/>
      <c r="H9532" s="74">
        <f t="shared" si="1632"/>
        <v>22</v>
      </c>
      <c r="I9532" s="53">
        <f t="shared" si="1630"/>
        <v>1.0316701141138369</v>
      </c>
      <c r="J9532" s="53">
        <f t="shared" si="1633"/>
        <v>-0.34701913618740743</v>
      </c>
      <c r="K9532" s="53">
        <f t="shared" si="1634"/>
        <v>1.1820053062637619</v>
      </c>
      <c r="L9532" s="53">
        <f t="shared" si="1635"/>
        <v>11.955435345629594</v>
      </c>
      <c r="M9532" s="93">
        <f t="shared" si="1636"/>
        <v>0.75401174823672523</v>
      </c>
      <c r="N9532" s="53">
        <f t="shared" si="1637"/>
        <v>6.2643515097760911</v>
      </c>
      <c r="O9532">
        <f t="shared" si="1638"/>
        <v>0.4287478921958785</v>
      </c>
      <c r="P9532" s="53">
        <f t="shared" si="1639"/>
        <v>6.174085351699504</v>
      </c>
      <c r="Q9532" s="53">
        <v>0.2</v>
      </c>
      <c r="R9532" s="53">
        <f t="shared" si="1640"/>
        <v>3.6951505165716729</v>
      </c>
    </row>
    <row r="9533" spans="2:18" ht="15">
      <c r="B9533" s="84">
        <v>39836</v>
      </c>
      <c r="C9533" s="85">
        <v>0</v>
      </c>
      <c r="D9533" s="86">
        <v>1.3</v>
      </c>
      <c r="E9533" s="87">
        <v>-3.3</v>
      </c>
      <c r="F9533" s="96">
        <f t="shared" si="1631"/>
        <v>-0.99999999999999989</v>
      </c>
      <c r="G9533" s="96"/>
      <c r="H9533" s="74">
        <f t="shared" si="1632"/>
        <v>23</v>
      </c>
      <c r="I9533" s="53">
        <f t="shared" si="1630"/>
        <v>1.0314829262204792</v>
      </c>
      <c r="J9533" s="53">
        <f t="shared" si="1633"/>
        <v>-0.34306915411250505</v>
      </c>
      <c r="K9533" s="53">
        <f t="shared" si="1634"/>
        <v>1.1870522143766915</v>
      </c>
      <c r="L9533" s="53">
        <f t="shared" si="1635"/>
        <v>12.109128351519114</v>
      </c>
      <c r="M9533" s="93">
        <f t="shared" si="1636"/>
        <v>0.40860206172683733</v>
      </c>
      <c r="N9533" s="53">
        <f t="shared" si="1637"/>
        <v>4.4151017808537558</v>
      </c>
      <c r="O9533">
        <f t="shared" si="1638"/>
        <v>0.31120306167098138</v>
      </c>
      <c r="P9533" s="53">
        <f t="shared" si="1639"/>
        <v>4.3196117853386662</v>
      </c>
      <c r="Q9533" s="53">
        <v>0.2</v>
      </c>
      <c r="R9533" s="53">
        <f t="shared" si="1640"/>
        <v>3.0641637932121655</v>
      </c>
    </row>
    <row r="9534" spans="2:18" ht="15">
      <c r="B9534" s="84">
        <v>39837</v>
      </c>
      <c r="C9534" s="85">
        <v>1.2</v>
      </c>
      <c r="D9534" s="86">
        <v>2.1</v>
      </c>
      <c r="E9534" s="87">
        <v>-5.3</v>
      </c>
      <c r="F9534" s="96">
        <f t="shared" si="1631"/>
        <v>-1.5999999999999999</v>
      </c>
      <c r="G9534" s="96"/>
      <c r="H9534" s="74">
        <f t="shared" si="1632"/>
        <v>24</v>
      </c>
      <c r="I9534" s="53">
        <f t="shared" si="1630"/>
        <v>1.0312864220227413</v>
      </c>
      <c r="J9534" s="53">
        <f t="shared" si="1633"/>
        <v>-0.33901315392900844</v>
      </c>
      <c r="K9534" s="53">
        <f t="shared" si="1634"/>
        <v>1.1922091521724227</v>
      </c>
      <c r="L9534" s="53">
        <f t="shared" si="1635"/>
        <v>12.267253232207459</v>
      </c>
      <c r="M9534" s="93">
        <f t="shared" si="1636"/>
        <v>0.50626473704031494</v>
      </c>
      <c r="N9534" s="53">
        <f t="shared" si="1637"/>
        <v>5.6729912240760161</v>
      </c>
      <c r="O9534">
        <f t="shared" si="1638"/>
        <v>0.2993273494359181</v>
      </c>
      <c r="P9534" s="53">
        <f t="shared" si="1639"/>
        <v>4.1364729946239329</v>
      </c>
      <c r="Q9534" s="53">
        <v>0.2</v>
      </c>
      <c r="R9534" s="53">
        <f t="shared" si="1640"/>
        <v>3.286866688596624</v>
      </c>
    </row>
    <row r="9535" spans="2:18" ht="15">
      <c r="B9535" s="84">
        <v>39838</v>
      </c>
      <c r="C9535" s="85">
        <v>0</v>
      </c>
      <c r="D9535" s="86">
        <v>9.6999999999999993</v>
      </c>
      <c r="E9535" s="87">
        <v>-2.2999999999999998</v>
      </c>
      <c r="F9535" s="96">
        <f t="shared" si="1631"/>
        <v>3.6999999999999997</v>
      </c>
      <c r="G9535" s="96"/>
      <c r="H9535" s="74">
        <f t="shared" si="1632"/>
        <v>25</v>
      </c>
      <c r="I9535" s="53">
        <f t="shared" si="1630"/>
        <v>1.0310806596693767</v>
      </c>
      <c r="J9535" s="53">
        <f t="shared" si="1633"/>
        <v>-0.33485289968952081</v>
      </c>
      <c r="K9535" s="53">
        <f t="shared" si="1634"/>
        <v>1.1974724228038927</v>
      </c>
      <c r="L9535" s="53">
        <f t="shared" si="1635"/>
        <v>12.429759920595002</v>
      </c>
      <c r="M9535" s="93">
        <f t="shared" si="1636"/>
        <v>0.86694450226229403</v>
      </c>
      <c r="N9535" s="53">
        <f t="shared" si="1637"/>
        <v>7.3198517408403045</v>
      </c>
      <c r="O9535">
        <f t="shared" si="1638"/>
        <v>0.41949856421169557</v>
      </c>
      <c r="P9535" s="53">
        <f t="shared" si="1639"/>
        <v>6.0256473840762528</v>
      </c>
      <c r="Q9535" s="53">
        <v>0.2</v>
      </c>
      <c r="R9535" s="53">
        <f t="shared" si="1640"/>
        <v>3.9022968058404608</v>
      </c>
    </row>
    <row r="9536" spans="2:18" ht="15">
      <c r="B9536" s="84">
        <v>39839</v>
      </c>
      <c r="C9536" s="85">
        <v>0</v>
      </c>
      <c r="D9536" s="86">
        <v>6.3</v>
      </c>
      <c r="E9536" s="87">
        <v>-3.5</v>
      </c>
      <c r="F9536" s="96">
        <f t="shared" si="1631"/>
        <v>1.4</v>
      </c>
      <c r="G9536" s="96"/>
      <c r="H9536" s="74">
        <f t="shared" si="1632"/>
        <v>26</v>
      </c>
      <c r="I9536" s="53">
        <f t="shared" si="1630"/>
        <v>1.0308657000487762</v>
      </c>
      <c r="J9536" s="53">
        <f t="shared" si="1633"/>
        <v>-0.33059018317830297</v>
      </c>
      <c r="K9536" s="53">
        <f t="shared" si="1634"/>
        <v>1.2028383601683015</v>
      </c>
      <c r="L9536" s="53">
        <f t="shared" si="1635"/>
        <v>12.596596241481892</v>
      </c>
      <c r="M9536" s="93">
        <f t="shared" si="1636"/>
        <v>0.70903381719128122</v>
      </c>
      <c r="N9536" s="53">
        <f t="shared" si="1637"/>
        <v>6.7037092244951051</v>
      </c>
      <c r="O9536">
        <f t="shared" si="1638"/>
        <v>0.36295551136421222</v>
      </c>
      <c r="P9536" s="53">
        <f t="shared" si="1639"/>
        <v>5.1272025030635211</v>
      </c>
      <c r="Q9536" s="53">
        <v>0.2</v>
      </c>
      <c r="R9536" s="53">
        <f t="shared" si="1640"/>
        <v>3.6563125637645304</v>
      </c>
    </row>
    <row r="9537" spans="2:18" ht="15">
      <c r="B9537" s="84">
        <v>39840</v>
      </c>
      <c r="C9537" s="85">
        <v>0</v>
      </c>
      <c r="D9537" s="86">
        <v>7.1</v>
      </c>
      <c r="E9537" s="87">
        <v>0.5</v>
      </c>
      <c r="F9537" s="96">
        <f t="shared" si="1631"/>
        <v>3.8</v>
      </c>
      <c r="G9537" s="96"/>
      <c r="H9537" s="74">
        <f t="shared" si="1632"/>
        <v>27</v>
      </c>
      <c r="I9537" s="53">
        <f t="shared" si="1630"/>
        <v>1.0306416067709498</v>
      </c>
      <c r="J9537" s="53">
        <f t="shared" si="1633"/>
        <v>-0.32622682204390219</v>
      </c>
      <c r="K9537" s="53">
        <f t="shared" si="1634"/>
        <v>1.2083033351284647</v>
      </c>
      <c r="L9537" s="53">
        <f t="shared" si="1635"/>
        <v>12.767707920209469</v>
      </c>
      <c r="M9537" s="93">
        <f t="shared" si="1636"/>
        <v>0.66349572880323093</v>
      </c>
      <c r="N9537" s="53">
        <f t="shared" si="1637"/>
        <v>5.5761420428728865</v>
      </c>
      <c r="O9537">
        <f t="shared" si="1638"/>
        <v>0.42212318997719828</v>
      </c>
      <c r="P9537" s="53">
        <f t="shared" si="1639"/>
        <v>6.0677283520813434</v>
      </c>
      <c r="Q9537" s="53">
        <v>0.2</v>
      </c>
      <c r="R9537" s="53">
        <f t="shared" si="1640"/>
        <v>3.5372365282558969</v>
      </c>
    </row>
    <row r="9538" spans="2:18" ht="15">
      <c r="B9538" s="84">
        <v>39841</v>
      </c>
      <c r="C9538" s="85">
        <v>0</v>
      </c>
      <c r="D9538" s="86">
        <v>8.8000000000000007</v>
      </c>
      <c r="E9538" s="87">
        <v>2.2000000000000002</v>
      </c>
      <c r="F9538" s="96">
        <f t="shared" si="1631"/>
        <v>5.5</v>
      </c>
      <c r="G9538" s="96"/>
      <c r="H9538" s="74">
        <f t="shared" si="1632"/>
        <v>28</v>
      </c>
      <c r="I9538" s="53">
        <f t="shared" si="1630"/>
        <v>1.030408446148704</v>
      </c>
      <c r="J9538" s="53">
        <f t="shared" si="1633"/>
        <v>-0.32176465796541182</v>
      </c>
      <c r="K9538" s="53">
        <f t="shared" si="1634"/>
        <v>1.2138637612630909</v>
      </c>
      <c r="L9538" s="53">
        <f t="shared" si="1635"/>
        <v>12.9430385958524</v>
      </c>
      <c r="M9538" s="93">
        <f t="shared" si="1636"/>
        <v>0.72554375539461691</v>
      </c>
      <c r="N9538" s="53">
        <f t="shared" si="1637"/>
        <v>5.6527155953043566</v>
      </c>
      <c r="O9538">
        <f t="shared" si="1638"/>
        <v>0.46900019134232457</v>
      </c>
      <c r="P9538" s="53">
        <f t="shared" si="1639"/>
        <v>6.8245700167601502</v>
      </c>
      <c r="Q9538" s="53">
        <v>0.2</v>
      </c>
      <c r="R9538" s="53">
        <f t="shared" si="1640"/>
        <v>3.6309244512300296</v>
      </c>
    </row>
    <row r="9539" spans="2:18" ht="15">
      <c r="B9539" s="84">
        <v>39842</v>
      </c>
      <c r="C9539" s="85">
        <v>0</v>
      </c>
      <c r="D9539" s="86">
        <v>11.1</v>
      </c>
      <c r="E9539" s="87">
        <v>-0.3</v>
      </c>
      <c r="F9539" s="96">
        <f t="shared" si="1631"/>
        <v>5.3999999999999995</v>
      </c>
      <c r="G9539" s="96"/>
      <c r="H9539" s="74">
        <f t="shared" si="1632"/>
        <v>29</v>
      </c>
      <c r="I9539" s="53">
        <f t="shared" si="1630"/>
        <v>1.0301662871780179</v>
      </c>
      <c r="J9539" s="53">
        <f t="shared" si="1633"/>
        <v>-0.31720555485597807</v>
      </c>
      <c r="K9539" s="53">
        <f t="shared" si="1634"/>
        <v>1.2195161001475012</v>
      </c>
      <c r="L9539" s="53">
        <f t="shared" si="1635"/>
        <v>13.122529838904034</v>
      </c>
      <c r="M9539" s="93">
        <f t="shared" si="1636"/>
        <v>0.96262570192565322</v>
      </c>
      <c r="N9539" s="53">
        <f t="shared" si="1637"/>
        <v>7.5321492329085231</v>
      </c>
      <c r="O9539">
        <f t="shared" si="1638"/>
        <v>0.46612151118185624</v>
      </c>
      <c r="P9539" s="53">
        <f t="shared" si="1639"/>
        <v>6.777814061104781</v>
      </c>
      <c r="Q9539" s="53">
        <v>0.2</v>
      </c>
      <c r="R9539" s="53">
        <f t="shared" si="1640"/>
        <v>4.0303741709034755</v>
      </c>
    </row>
    <row r="9540" spans="2:18" ht="15">
      <c r="B9540" s="84">
        <v>39843</v>
      </c>
      <c r="C9540" s="85">
        <v>0</v>
      </c>
      <c r="D9540" s="86">
        <v>9.4</v>
      </c>
      <c r="E9540" s="87">
        <v>-2.6</v>
      </c>
      <c r="F9540" s="96">
        <f t="shared" si="1631"/>
        <v>3.4000000000000004</v>
      </c>
      <c r="G9540" s="96"/>
      <c r="H9540" s="74">
        <f t="shared" si="1632"/>
        <v>30</v>
      </c>
      <c r="I9540" s="53">
        <f t="shared" si="1630"/>
        <v>1.0299152015176269</v>
      </c>
      <c r="J9540" s="53">
        <f t="shared" si="1633"/>
        <v>-0.31255139710685492</v>
      </c>
      <c r="K9540" s="53">
        <f t="shared" si="1634"/>
        <v>1.2252568661692629</v>
      </c>
      <c r="L9540" s="53">
        <f t="shared" si="1635"/>
        <v>13.306121173372119</v>
      </c>
      <c r="M9540" s="93">
        <f t="shared" si="1636"/>
        <v>0.91511870323430766</v>
      </c>
      <c r="N9540" s="53">
        <f t="shared" si="1637"/>
        <v>7.8359384941424963</v>
      </c>
      <c r="O9540">
        <f t="shared" si="1638"/>
        <v>0.41171040805602122</v>
      </c>
      <c r="P9540" s="53">
        <f t="shared" si="1639"/>
        <v>5.9009692403222838</v>
      </c>
      <c r="Q9540" s="53">
        <v>0.2</v>
      </c>
      <c r="R9540" s="53">
        <f t="shared" si="1640"/>
        <v>3.9964816189112145</v>
      </c>
    </row>
    <row r="9541" spans="2:18" ht="15">
      <c r="B9541" s="84">
        <v>39844</v>
      </c>
      <c r="C9541" s="85">
        <v>0</v>
      </c>
      <c r="D9541" s="86">
        <v>5.7</v>
      </c>
      <c r="E9541" s="87">
        <v>-4.7</v>
      </c>
      <c r="F9541" s="96">
        <f t="shared" si="1631"/>
        <v>0.5</v>
      </c>
      <c r="G9541" s="96"/>
      <c r="H9541" s="74">
        <f t="shared" si="1632"/>
        <v>31</v>
      </c>
      <c r="I9541" s="53">
        <f t="shared" si="1630"/>
        <v>1.0296552634678175</v>
      </c>
      <c r="J9541" s="53">
        <f t="shared" si="1633"/>
        <v>-0.30780408787498542</v>
      </c>
      <c r="K9541" s="53">
        <f t="shared" si="1634"/>
        <v>1.2310826308858673</v>
      </c>
      <c r="L9541" s="53">
        <f t="shared" si="1635"/>
        <v>13.493750103179497</v>
      </c>
      <c r="M9541" s="93">
        <f t="shared" si="1636"/>
        <v>0.74576139149568799</v>
      </c>
      <c r="N9541" s="53">
        <f t="shared" si="1637"/>
        <v>7.397726209961502</v>
      </c>
      <c r="O9541">
        <f t="shared" si="1638"/>
        <v>0.34272436873217466</v>
      </c>
      <c r="P9541" s="53">
        <f t="shared" si="1639"/>
        <v>4.8097230428690185</v>
      </c>
      <c r="Q9541" s="53">
        <v>0.2</v>
      </c>
      <c r="R9541" s="53">
        <f t="shared" si="1640"/>
        <v>3.7519715790774679</v>
      </c>
    </row>
    <row r="9542" spans="2:18" ht="15">
      <c r="B9542" s="84">
        <v>39845</v>
      </c>
      <c r="C9542" s="85">
        <v>0</v>
      </c>
      <c r="D9542" s="86">
        <v>2.5</v>
      </c>
      <c r="E9542" s="87">
        <v>-0.7</v>
      </c>
      <c r="F9542" s="96">
        <f t="shared" si="1631"/>
        <v>0.9</v>
      </c>
      <c r="G9542" s="96"/>
      <c r="H9542" s="74">
        <f t="shared" si="1632"/>
        <v>32</v>
      </c>
      <c r="I9542" s="53">
        <f t="shared" si="1630"/>
        <v>1.0293865499484409</v>
      </c>
      <c r="J9542" s="53">
        <f t="shared" si="1633"/>
        <v>-0.30296554741678583</v>
      </c>
      <c r="K9542" s="53">
        <f t="shared" si="1634"/>
        <v>1.23699002693392</v>
      </c>
      <c r="L9542" s="53">
        <f t="shared" si="1635"/>
        <v>13.685352142743081</v>
      </c>
      <c r="M9542" s="93">
        <f t="shared" si="1636"/>
        <v>0.42871832388478726</v>
      </c>
      <c r="N9542" s="53">
        <f t="shared" si="1637"/>
        <v>4.1617873654586477</v>
      </c>
      <c r="O9542">
        <f t="shared" si="1638"/>
        <v>0.35159018588498175</v>
      </c>
      <c r="P9542" s="53">
        <f t="shared" si="1639"/>
        <v>4.9485793188848568</v>
      </c>
      <c r="Q9542" s="53">
        <v>0.2</v>
      </c>
      <c r="R9542" s="53">
        <f t="shared" si="1640"/>
        <v>3.1049087424809136</v>
      </c>
    </row>
    <row r="9543" spans="2:18" ht="15">
      <c r="B9543" s="84">
        <v>39846</v>
      </c>
      <c r="C9543" s="85">
        <v>5.6</v>
      </c>
      <c r="D9543" s="86">
        <v>0.9</v>
      </c>
      <c r="E9543" s="87">
        <v>-0.9</v>
      </c>
      <c r="F9543" s="96">
        <f t="shared" si="1631"/>
        <v>0</v>
      </c>
      <c r="G9543" s="96"/>
      <c r="H9543" s="74">
        <f t="shared" si="1632"/>
        <v>33</v>
      </c>
      <c r="I9543" s="53">
        <f t="shared" si="1630"/>
        <v>1.0291091404761501</v>
      </c>
      <c r="J9543" s="53">
        <f t="shared" si="1633"/>
        <v>-0.29803771147049535</v>
      </c>
      <c r="K9543" s="53">
        <f t="shared" si="1634"/>
        <v>1.2429757515013611</v>
      </c>
      <c r="L9543" s="53">
        <f t="shared" si="1635"/>
        <v>13.880860851585737</v>
      </c>
      <c r="M9543" s="93">
        <f t="shared" si="1636"/>
        <v>0.31043603588545432</v>
      </c>
      <c r="N9543" s="53">
        <f t="shared" si="1637"/>
        <v>3.1659319419368557</v>
      </c>
      <c r="O9543">
        <f t="shared" si="1638"/>
        <v>0.33191890507593597</v>
      </c>
      <c r="P9543" s="53">
        <f t="shared" si="1639"/>
        <v>4.6410749068413626</v>
      </c>
      <c r="Q9543" s="53">
        <v>0.2</v>
      </c>
      <c r="R9543" s="53">
        <f t="shared" si="1640"/>
        <v>2.8579368898815454</v>
      </c>
    </row>
    <row r="9544" spans="2:18" ht="15">
      <c r="B9544" s="84">
        <v>39847</v>
      </c>
      <c r="C9544" s="85">
        <v>8.8000000000000007</v>
      </c>
      <c r="D9544" s="86">
        <v>6.1</v>
      </c>
      <c r="E9544" s="87">
        <v>-0.5</v>
      </c>
      <c r="F9544" s="96">
        <f t="shared" si="1631"/>
        <v>2.8</v>
      </c>
      <c r="G9544" s="96"/>
      <c r="H9544" s="74">
        <f t="shared" si="1632"/>
        <v>34</v>
      </c>
      <c r="I9544" s="53">
        <f t="shared" si="1630"/>
        <v>1.0288231171408715</v>
      </c>
      <c r="J9544" s="53">
        <f t="shared" si="1633"/>
        <v>-0.29302252968915588</v>
      </c>
      <c r="K9544" s="53">
        <f t="shared" si="1634"/>
        <v>1.2490365693760106</v>
      </c>
      <c r="L9544" s="53">
        <f t="shared" si="1635"/>
        <v>14.080207872819296</v>
      </c>
      <c r="M9544" s="93">
        <f t="shared" si="1636"/>
        <v>0.69782693457036771</v>
      </c>
      <c r="N9544" s="53">
        <f t="shared" si="1637"/>
        <v>6.1493605259987323</v>
      </c>
      <c r="O9544">
        <f t="shared" si="1638"/>
        <v>0.39651390245712709</v>
      </c>
      <c r="P9544" s="53">
        <f t="shared" si="1639"/>
        <v>5.6585270316999727</v>
      </c>
      <c r="Q9544" s="53">
        <v>0.2</v>
      </c>
      <c r="R9544" s="53">
        <f t="shared" si="1640"/>
        <v>3.6107718550910151</v>
      </c>
    </row>
    <row r="9545" spans="2:18" ht="15">
      <c r="B9545" s="84">
        <v>39848</v>
      </c>
      <c r="C9545" s="85">
        <v>0</v>
      </c>
      <c r="D9545" s="86">
        <v>10.3</v>
      </c>
      <c r="E9545" s="87">
        <v>-0.7</v>
      </c>
      <c r="F9545" s="96">
        <f t="shared" si="1631"/>
        <v>4.8000000000000007</v>
      </c>
      <c r="G9545" s="96"/>
      <c r="H9545" s="74">
        <f t="shared" si="1632"/>
        <v>35</v>
      </c>
      <c r="I9545" s="53">
        <f t="shared" si="1630"/>
        <v>1.0285285645815117</v>
      </c>
      <c r="J9545" s="53">
        <f t="shared" si="1633"/>
        <v>-0.28792196412598908</v>
      </c>
      <c r="K9545" s="53">
        <f t="shared" si="1634"/>
        <v>1.2551693155852104</v>
      </c>
      <c r="L9545" s="53">
        <f t="shared" si="1635"/>
        <v>14.283322975322376</v>
      </c>
      <c r="M9545" s="93">
        <f t="shared" si="1636"/>
        <v>1.0026134165741831</v>
      </c>
      <c r="N9545" s="53">
        <f t="shared" si="1637"/>
        <v>8.0533119216631981</v>
      </c>
      <c r="O9545">
        <f t="shared" si="1638"/>
        <v>0.44917247985014386</v>
      </c>
      <c r="P9545" s="53">
        <f t="shared" si="1639"/>
        <v>6.5032533846945055</v>
      </c>
      <c r="Q9545" s="53">
        <v>0.2</v>
      </c>
      <c r="R9545" s="53">
        <f t="shared" si="1640"/>
        <v>4.1129956320719669</v>
      </c>
    </row>
    <row r="9546" spans="2:18" ht="15">
      <c r="B9546" s="84">
        <v>39849</v>
      </c>
      <c r="C9546" s="85">
        <v>0.4</v>
      </c>
      <c r="D9546" s="86">
        <v>7.4</v>
      </c>
      <c r="E9546" s="87">
        <v>2.1</v>
      </c>
      <c r="F9546" s="96">
        <f t="shared" si="1631"/>
        <v>4.75</v>
      </c>
      <c r="G9546" s="96"/>
      <c r="H9546" s="74">
        <f t="shared" si="1632"/>
        <v>36</v>
      </c>
      <c r="I9546" s="53">
        <f t="shared" ref="I9546:I9609" si="1641">1+0.0334*COS($I$7*H9546-0.0552)</f>
        <v>1.0282255699609115</v>
      </c>
      <c r="J9546" s="53">
        <f t="shared" si="1633"/>
        <v>-0.28273798777366221</v>
      </c>
      <c r="K9546" s="53">
        <f t="shared" si="1634"/>
        <v>1.2613708976425573</v>
      </c>
      <c r="L9546" s="53">
        <f t="shared" si="1635"/>
        <v>14.490134099424376</v>
      </c>
      <c r="M9546" s="93">
        <f t="shared" si="1636"/>
        <v>0.7044600337550363</v>
      </c>
      <c r="N9546" s="53">
        <f t="shared" si="1637"/>
        <v>5.6709949540808404</v>
      </c>
      <c r="O9546">
        <f t="shared" si="1638"/>
        <v>0.44778477307652537</v>
      </c>
      <c r="P9546" s="53">
        <f t="shared" si="1639"/>
        <v>6.4808294690612556</v>
      </c>
      <c r="Q9546" s="53">
        <v>0.2</v>
      </c>
      <c r="R9546" s="53">
        <f t="shared" si="1640"/>
        <v>3.6010933924933486</v>
      </c>
    </row>
    <row r="9547" spans="2:18" ht="15">
      <c r="B9547" s="84">
        <v>39850</v>
      </c>
      <c r="C9547" s="85">
        <v>20.2</v>
      </c>
      <c r="D9547" s="86">
        <v>3.9</v>
      </c>
      <c r="E9547" s="87">
        <v>1</v>
      </c>
      <c r="F9547" s="96">
        <f t="shared" si="1631"/>
        <v>2.4500000000000002</v>
      </c>
      <c r="G9547" s="96"/>
      <c r="H9547" s="74">
        <f t="shared" si="1632"/>
        <v>37</v>
      </c>
      <c r="I9547" s="53">
        <f t="shared" si="1641"/>
        <v>1.0279142229400544</v>
      </c>
      <c r="J9547" s="53">
        <f t="shared" si="1633"/>
        <v>-0.2774725831586547</v>
      </c>
      <c r="K9547" s="53">
        <f t="shared" si="1634"/>
        <v>1.2676382974187046</v>
      </c>
      <c r="L9547" s="53">
        <f t="shared" si="1635"/>
        <v>14.700567405896869</v>
      </c>
      <c r="M9547" s="93">
        <f t="shared" si="1636"/>
        <v>0.47474193743049037</v>
      </c>
      <c r="N9547" s="53">
        <f t="shared" si="1637"/>
        <v>4.2558079166071572</v>
      </c>
      <c r="O9547">
        <f t="shared" si="1638"/>
        <v>0.38787862349574764</v>
      </c>
      <c r="P9547" s="53">
        <f t="shared" si="1639"/>
        <v>5.5212632091311775</v>
      </c>
      <c r="Q9547" s="53">
        <v>0.2</v>
      </c>
      <c r="R9547" s="53">
        <f t="shared" si="1640"/>
        <v>3.1964887710542391</v>
      </c>
    </row>
    <row r="9548" spans="2:18" ht="15">
      <c r="B9548" s="84">
        <v>39851</v>
      </c>
      <c r="C9548" s="85">
        <v>26.8</v>
      </c>
      <c r="D9548" s="86">
        <v>5.5</v>
      </c>
      <c r="E9548" s="87">
        <v>-0.1</v>
      </c>
      <c r="F9548" s="96">
        <f t="shared" si="1631"/>
        <v>2.7</v>
      </c>
      <c r="G9548" s="96"/>
      <c r="H9548" s="74">
        <f t="shared" si="1632"/>
        <v>38</v>
      </c>
      <c r="I9548" s="53">
        <f t="shared" si="1641"/>
        <v>1.0275946156515323</v>
      </c>
      <c r="J9548" s="53">
        <f t="shared" si="1633"/>
        <v>-0.27212774099167591</v>
      </c>
      <c r="K9548" s="53">
        <f t="shared" si="1634"/>
        <v>1.2739685726539534</v>
      </c>
      <c r="L9548" s="53">
        <f t="shared" si="1635"/>
        <v>14.914547328045117</v>
      </c>
      <c r="M9548" s="93">
        <f t="shared" si="1636"/>
        <v>0.67757507949513762</v>
      </c>
      <c r="N9548" s="53">
        <f t="shared" si="1637"/>
        <v>6.0000243306640479</v>
      </c>
      <c r="O9548">
        <f t="shared" si="1638"/>
        <v>0.3940296238331889</v>
      </c>
      <c r="P9548" s="53">
        <f t="shared" si="1639"/>
        <v>5.6189999696270867</v>
      </c>
      <c r="Q9548" s="53">
        <v>0.2</v>
      </c>
      <c r="R9548" s="53">
        <f t="shared" si="1640"/>
        <v>3.5744985473383579</v>
      </c>
    </row>
    <row r="9549" spans="2:18" ht="15">
      <c r="B9549" s="84">
        <v>39852</v>
      </c>
      <c r="C9549" s="85">
        <v>11.4</v>
      </c>
      <c r="D9549" s="86">
        <v>9.6999999999999993</v>
      </c>
      <c r="E9549" s="87">
        <v>1.7</v>
      </c>
      <c r="F9549" s="96">
        <f t="shared" si="1631"/>
        <v>5.6999999999999993</v>
      </c>
      <c r="G9549" s="96"/>
      <c r="H9549" s="74">
        <f t="shared" si="1632"/>
        <v>39</v>
      </c>
      <c r="I9549" s="53">
        <f t="shared" si="1641"/>
        <v>1.0272668426722846</v>
      </c>
      <c r="J9549" s="53">
        <f t="shared" si="1633"/>
        <v>-0.26670545887483604</v>
      </c>
      <c r="K9549" s="53">
        <f t="shared" si="1634"/>
        <v>1.2803588581308856</v>
      </c>
      <c r="L9549" s="53">
        <f t="shared" si="1635"/>
        <v>15.131996626686488</v>
      </c>
      <c r="M9549" s="93">
        <f t="shared" si="1636"/>
        <v>0.94190817257812365</v>
      </c>
      <c r="N9549" s="53">
        <f t="shared" si="1637"/>
        <v>7.2759574507829452</v>
      </c>
      <c r="O9549">
        <f t="shared" si="1638"/>
        <v>0.47480433938699579</v>
      </c>
      <c r="P9549" s="53">
        <f t="shared" si="1639"/>
        <v>6.9189494269329233</v>
      </c>
      <c r="Q9549" s="53">
        <v>0.2</v>
      </c>
      <c r="R9549" s="53">
        <f t="shared" si="1640"/>
        <v>3.9894465491427304</v>
      </c>
    </row>
    <row r="9550" spans="2:18" ht="15">
      <c r="B9550" s="84">
        <v>39853</v>
      </c>
      <c r="C9550" s="85">
        <v>0</v>
      </c>
      <c r="D9550" s="86">
        <v>11.4</v>
      </c>
      <c r="E9550" s="87">
        <v>-1.5</v>
      </c>
      <c r="F9550" s="96">
        <f t="shared" si="1631"/>
        <v>4.95</v>
      </c>
      <c r="G9550" s="96"/>
      <c r="H9550" s="74">
        <f t="shared" si="1632"/>
        <v>40</v>
      </c>
      <c r="I9550" s="53">
        <f t="shared" si="1641"/>
        <v>1.0269310009956087</v>
      </c>
      <c r="J9550" s="53">
        <f t="shared" si="1633"/>
        <v>-0.26120774006603953</v>
      </c>
      <c r="K9550" s="53">
        <f t="shared" si="1634"/>
        <v>1.2868063665256193</v>
      </c>
      <c r="L9550" s="53">
        <f t="shared" si="1635"/>
        <v>15.352836447797053</v>
      </c>
      <c r="M9550" s="93">
        <f t="shared" si="1636"/>
        <v>1.1748011233934887</v>
      </c>
      <c r="N9550" s="53">
        <f t="shared" si="1637"/>
        <v>9.3741608225370161</v>
      </c>
      <c r="O9550">
        <f t="shared" si="1638"/>
        <v>0.45335825445314881</v>
      </c>
      <c r="P9550" s="53">
        <f t="shared" si="1639"/>
        <v>6.5709427641842737</v>
      </c>
      <c r="Q9550" s="53">
        <v>0.2</v>
      </c>
      <c r="R9550" s="53">
        <f t="shared" si="1640"/>
        <v>4.4032774004405777</v>
      </c>
    </row>
    <row r="9551" spans="2:18" ht="15">
      <c r="B9551" s="84">
        <v>39854</v>
      </c>
      <c r="C9551" s="85">
        <v>0</v>
      </c>
      <c r="D9551" s="86">
        <v>2.2999999999999998</v>
      </c>
      <c r="E9551" s="87">
        <v>-0.9</v>
      </c>
      <c r="F9551" s="96">
        <f t="shared" ref="F9551:F9614" si="1642">0.5*(D9551+E9551)</f>
        <v>0.7</v>
      </c>
      <c r="G9551" s="96"/>
      <c r="H9551" s="74">
        <f t="shared" ref="H9551:H9614" si="1643">B9551-DATE(YEAR(B9551),1,0)</f>
        <v>41</v>
      </c>
      <c r="I9551" s="53">
        <f t="shared" si="1641"/>
        <v>1.0265871900024599</v>
      </c>
      <c r="J9551" s="53">
        <f t="shared" ref="J9551:J9614" si="1644">ASIN(0.39785*SIN(4.869+$I$7*H9551+0.03345*SIN(6.224+$I$7*H9551)))</f>
        <v>-0.25563659230083863</v>
      </c>
      <c r="K9551" s="53">
        <f t="shared" ref="K9551:K9614" si="1645">ACOS(-TAN(J9551)*TAN($E$7*$I$8))</f>
        <v>1.2933083889564396</v>
      </c>
      <c r="L9551" s="53">
        <f t="shared" ref="L9551:L9614" si="1646">117.5*I9551*((K9551*SIN($E$7*$I$8)*SIN(J9551)+COS($E$7*$I$8)*COS(J9551)*SIN(K9551))/PI())</f>
        <v>15.576986382605625</v>
      </c>
      <c r="M9551" s="93">
        <f t="shared" ref="M9551:M9614" si="1647">0.0023*L9551/2.456*(0.5*(D9551+E9551)+17.8)*SQRT(D9551-E9551)</f>
        <v>0.48275816891069406</v>
      </c>
      <c r="N9551" s="53">
        <f t="shared" ref="N9551:N9614" si="1648">0.17*L9551*SQRT(D9551-E9551)</f>
        <v>4.7370432593088827</v>
      </c>
      <c r="O9551">
        <f t="shared" ref="O9551:O9614" si="1649">5336/(F9551+273.15)^2*EXP(21.07-5336/(F9551+273.15))</f>
        <v>0.34713239643577792</v>
      </c>
      <c r="P9551" s="53">
        <f t="shared" ref="P9551:P9614" si="1650">EXP(21.07-5336/(F9551+273.15))</f>
        <v>4.8787078939850739</v>
      </c>
      <c r="Q9551" s="53">
        <v>0.2</v>
      </c>
      <c r="R9551" s="53">
        <f t="shared" ref="R9551:R9614" si="1651">(O9551*N9551*0.6+$L$8*6.43*(1+0.536*Q9551)*P9551*(1- G9551/100))/($O$7*(O9551+$L$8))</f>
        <v>3.2140767359575313</v>
      </c>
    </row>
    <row r="9552" spans="2:18" ht="15">
      <c r="B9552" s="84">
        <v>39855</v>
      </c>
      <c r="C9552" s="85">
        <v>1.4</v>
      </c>
      <c r="D9552" s="86">
        <v>8.9</v>
      </c>
      <c r="E9552" s="87">
        <v>-1.5</v>
      </c>
      <c r="F9552" s="96">
        <f t="shared" si="1642"/>
        <v>3.7</v>
      </c>
      <c r="G9552" s="96"/>
      <c r="H9552" s="74">
        <f t="shared" si="1643"/>
        <v>42</v>
      </c>
      <c r="I9552" s="53">
        <f t="shared" si="1641"/>
        <v>1.0262355114320429</v>
      </c>
      <c r="J9552" s="53">
        <f t="shared" si="1644"/>
        <v>-0.24999402667178106</v>
      </c>
      <c r="K9552" s="53">
        <f t="shared" si="1645"/>
        <v>1.2998622952485448</v>
      </c>
      <c r="L9552" s="53">
        <f t="shared" si="1646"/>
        <v>15.804364529912229</v>
      </c>
      <c r="M9552" s="93">
        <f t="shared" si="1647"/>
        <v>1.0261991280451892</v>
      </c>
      <c r="N9552" s="53">
        <f t="shared" si="1648"/>
        <v>8.6644825063989366</v>
      </c>
      <c r="O9552">
        <f t="shared" si="1649"/>
        <v>0.41949856421169557</v>
      </c>
      <c r="P9552" s="53">
        <f t="shared" si="1650"/>
        <v>6.0256473840762528</v>
      </c>
      <c r="Q9552" s="53">
        <v>0.2</v>
      </c>
      <c r="R9552" s="53">
        <f t="shared" si="1651"/>
        <v>4.1873926025292398</v>
      </c>
    </row>
    <row r="9553" spans="2:18" ht="15">
      <c r="B9553" s="84">
        <v>39856</v>
      </c>
      <c r="C9553" s="85">
        <v>0</v>
      </c>
      <c r="D9553" s="86">
        <v>9.3000000000000007</v>
      </c>
      <c r="E9553" s="87">
        <v>-2.7</v>
      </c>
      <c r="F9553" s="96">
        <f t="shared" si="1642"/>
        <v>3.3000000000000003</v>
      </c>
      <c r="G9553" s="96"/>
      <c r="H9553" s="74">
        <f t="shared" si="1643"/>
        <v>43</v>
      </c>
      <c r="I9553" s="53">
        <f t="shared" si="1641"/>
        <v>1.0258760693517042</v>
      </c>
      <c r="J9553" s="53">
        <f t="shared" si="1644"/>
        <v>-0.24428205656508803</v>
      </c>
      <c r="K9553" s="53">
        <f t="shared" si="1645"/>
        <v>1.3064655339335101</v>
      </c>
      <c r="L9553" s="53">
        <f t="shared" si="1646"/>
        <v>16.034887560408439</v>
      </c>
      <c r="M9553" s="93">
        <f t="shared" si="1647"/>
        <v>1.0975857774349391</v>
      </c>
      <c r="N9553" s="53">
        <f t="shared" si="1648"/>
        <v>9.4429015824157378</v>
      </c>
      <c r="O9553">
        <f t="shared" si="1649"/>
        <v>0.40914270874681025</v>
      </c>
      <c r="P9553" s="53">
        <f t="shared" si="1650"/>
        <v>5.8599267019768071</v>
      </c>
      <c r="Q9553" s="53">
        <v>0.2</v>
      </c>
      <c r="R9553" s="53">
        <f t="shared" si="1651"/>
        <v>4.3309361396656216</v>
      </c>
    </row>
    <row r="9554" spans="2:18" ht="15">
      <c r="B9554" s="84">
        <v>39857</v>
      </c>
      <c r="C9554" s="85">
        <v>0</v>
      </c>
      <c r="D9554" s="86">
        <v>6.5</v>
      </c>
      <c r="E9554" s="87">
        <v>-4.0999999999999996</v>
      </c>
      <c r="F9554" s="96">
        <f t="shared" si="1642"/>
        <v>1.2000000000000002</v>
      </c>
      <c r="G9554" s="96"/>
      <c r="H9554" s="74">
        <f t="shared" si="1643"/>
        <v>44</v>
      </c>
      <c r="I9554" s="53">
        <f t="shared" si="1641"/>
        <v>1.0255089701261384</v>
      </c>
      <c r="J9554" s="53">
        <f t="shared" si="1644"/>
        <v>-0.23850269665431623</v>
      </c>
      <c r="K9554" s="53">
        <f t="shared" si="1645"/>
        <v>1.3131156320018036</v>
      </c>
      <c r="L9554" s="53">
        <f t="shared" si="1646"/>
        <v>16.268470782777829</v>
      </c>
      <c r="M9554" s="93">
        <f t="shared" si="1647"/>
        <v>0.94243789117576571</v>
      </c>
      <c r="N9554" s="53">
        <f t="shared" si="1648"/>
        <v>9.0042715863548217</v>
      </c>
      <c r="O9554">
        <f t="shared" si="1649"/>
        <v>0.35837121938267286</v>
      </c>
      <c r="P9554" s="53">
        <f t="shared" si="1650"/>
        <v>5.0550706834193235</v>
      </c>
      <c r="Q9554" s="53">
        <v>0.2</v>
      </c>
      <c r="R9554" s="53">
        <f t="shared" si="1651"/>
        <v>4.1227873448798356</v>
      </c>
    </row>
    <row r="9555" spans="2:18" ht="15">
      <c r="B9555" s="84">
        <v>39858</v>
      </c>
      <c r="C9555" s="85">
        <v>0</v>
      </c>
      <c r="D9555" s="86">
        <v>7.7</v>
      </c>
      <c r="E9555" s="87">
        <v>-4.5999999999999996</v>
      </c>
      <c r="F9555" s="96">
        <f t="shared" si="1642"/>
        <v>1.5500000000000003</v>
      </c>
      <c r="G9555" s="96"/>
      <c r="H9555" s="74">
        <f t="shared" si="1643"/>
        <v>45</v>
      </c>
      <c r="I9555" s="53">
        <f t="shared" si="1641"/>
        <v>1.0251343223859126</v>
      </c>
      <c r="J9555" s="53">
        <f t="shared" si="1644"/>
        <v>-0.2326579619504911</v>
      </c>
      <c r="K9555" s="53">
        <f t="shared" si="1645"/>
        <v>1.3198101944263136</v>
      </c>
      <c r="L9555" s="53">
        <f t="shared" si="1646"/>
        <v>16.505028211357502</v>
      </c>
      <c r="M9555" s="93">
        <f t="shared" si="1647"/>
        <v>1.0489366732401313</v>
      </c>
      <c r="N9555" s="53">
        <f t="shared" si="1648"/>
        <v>9.8405131965221777</v>
      </c>
      <c r="O9555">
        <f t="shared" si="1649"/>
        <v>0.36642746764985012</v>
      </c>
      <c r="P9555" s="53">
        <f t="shared" si="1650"/>
        <v>5.1819058634426121</v>
      </c>
      <c r="Q9555" s="53">
        <v>0.2</v>
      </c>
      <c r="R9555" s="53">
        <f t="shared" si="1651"/>
        <v>4.3164616052843314</v>
      </c>
    </row>
    <row r="9556" spans="2:18" ht="15">
      <c r="B9556" s="84">
        <v>39859</v>
      </c>
      <c r="C9556" s="85">
        <v>0</v>
      </c>
      <c r="D9556" s="86">
        <v>8.5</v>
      </c>
      <c r="E9556" s="87">
        <v>-3.4</v>
      </c>
      <c r="F9556" s="96">
        <f t="shared" si="1642"/>
        <v>2.5499999999999998</v>
      </c>
      <c r="G9556" s="96"/>
      <c r="H9556" s="74">
        <f t="shared" si="1643"/>
        <v>46</v>
      </c>
      <c r="I9556" s="53">
        <f t="shared" si="1641"/>
        <v>1.0247522369953201</v>
      </c>
      <c r="J9556" s="53">
        <f t="shared" si="1644"/>
        <v>-0.22674986690804186</v>
      </c>
      <c r="K9556" s="53">
        <f t="shared" si="1645"/>
        <v>1.3265469034743758</v>
      </c>
      <c r="L9556" s="53">
        <f t="shared" si="1646"/>
        <v>16.744472635144707</v>
      </c>
      <c r="M9556" s="93">
        <f t="shared" si="1647"/>
        <v>1.1008010670043853</v>
      </c>
      <c r="N9556" s="53">
        <f t="shared" si="1648"/>
        <v>9.8196017839049468</v>
      </c>
      <c r="O9556">
        <f t="shared" si="1649"/>
        <v>0.39032883000810664</v>
      </c>
      <c r="P9556" s="53">
        <f t="shared" si="1650"/>
        <v>5.5601734688985918</v>
      </c>
      <c r="Q9556" s="53">
        <v>0.2</v>
      </c>
      <c r="R9556" s="53">
        <f t="shared" si="1651"/>
        <v>4.3689959142226105</v>
      </c>
    </row>
    <row r="9557" spans="2:18" ht="15">
      <c r="B9557" s="84">
        <v>39860</v>
      </c>
      <c r="C9557" s="85">
        <v>0</v>
      </c>
      <c r="D9557" s="86">
        <v>7.8</v>
      </c>
      <c r="E9557" s="87">
        <v>-4.9000000000000004</v>
      </c>
      <c r="F9557" s="96">
        <f t="shared" si="1642"/>
        <v>1.4499999999999997</v>
      </c>
      <c r="G9557" s="96"/>
      <c r="H9557" s="74">
        <f t="shared" si="1643"/>
        <v>47</v>
      </c>
      <c r="I9557" s="53">
        <f t="shared" si="1641"/>
        <v>1.0243628270195759</v>
      </c>
      <c r="J9557" s="53">
        <f t="shared" si="1644"/>
        <v>-0.22078042458572791</v>
      </c>
      <c r="K9557" s="53">
        <f t="shared" si="1645"/>
        <v>1.3333235178252498</v>
      </c>
      <c r="L9557" s="53">
        <f t="shared" si="1646"/>
        <v>16.986715687937249</v>
      </c>
      <c r="M9557" s="93">
        <f t="shared" si="1647"/>
        <v>1.0912932922976291</v>
      </c>
      <c r="N9557" s="53">
        <f t="shared" si="1648"/>
        <v>10.291062120838083</v>
      </c>
      <c r="O9557">
        <f t="shared" si="1649"/>
        <v>0.36410960431886297</v>
      </c>
      <c r="P9557" s="53">
        <f t="shared" si="1650"/>
        <v>5.1453791175413315</v>
      </c>
      <c r="Q9557" s="53">
        <v>0.2</v>
      </c>
      <c r="R9557" s="53">
        <f t="shared" si="1651"/>
        <v>4.4042890718579644</v>
      </c>
    </row>
    <row r="9558" spans="2:18" ht="15">
      <c r="B9558" s="84">
        <v>39861</v>
      </c>
      <c r="C9558" s="85">
        <v>0</v>
      </c>
      <c r="D9558" s="86">
        <v>8.6</v>
      </c>
      <c r="E9558" s="87">
        <v>-4.9000000000000004</v>
      </c>
      <c r="F9558" s="96">
        <f t="shared" si="1642"/>
        <v>1.8499999999999996</v>
      </c>
      <c r="G9558" s="96"/>
      <c r="H9558" s="74">
        <f t="shared" si="1643"/>
        <v>48</v>
      </c>
      <c r="I9558" s="53">
        <f t="shared" si="1641"/>
        <v>1.023966207691356</v>
      </c>
      <c r="J9558" s="53">
        <f t="shared" si="1644"/>
        <v>-0.21475164586162002</v>
      </c>
      <c r="K9558" s="53">
        <f t="shared" si="1645"/>
        <v>1.3401378715093815</v>
      </c>
      <c r="L9558" s="53">
        <f t="shared" si="1646"/>
        <v>17.231667919401065</v>
      </c>
      <c r="M9558" s="93">
        <f t="shared" si="1647"/>
        <v>1.1650812927591656</v>
      </c>
      <c r="N9558" s="53">
        <f t="shared" si="1648"/>
        <v>10.76324242400281</v>
      </c>
      <c r="O9558">
        <f t="shared" si="1649"/>
        <v>0.37345903043081441</v>
      </c>
      <c r="P9558" s="53">
        <f t="shared" si="1650"/>
        <v>5.2928859026106334</v>
      </c>
      <c r="Q9558" s="53">
        <v>0.2</v>
      </c>
      <c r="R9558" s="53">
        <f t="shared" si="1651"/>
        <v>4.5261791356301195</v>
      </c>
    </row>
    <row r="9559" spans="2:18" ht="15">
      <c r="B9559" s="84">
        <v>39862</v>
      </c>
      <c r="C9559" s="85">
        <v>0</v>
      </c>
      <c r="D9559" s="86">
        <v>9.3000000000000007</v>
      </c>
      <c r="E9559" s="87">
        <v>-3.1</v>
      </c>
      <c r="F9559" s="96">
        <f t="shared" si="1642"/>
        <v>3.1000000000000005</v>
      </c>
      <c r="G9559" s="96"/>
      <c r="H9559" s="74">
        <f t="shared" si="1643"/>
        <v>49</v>
      </c>
      <c r="I9559" s="53">
        <f t="shared" si="1641"/>
        <v>1.0235624963767014</v>
      </c>
      <c r="J9559" s="53">
        <f t="shared" si="1644"/>
        <v>-0.20866553870108739</v>
      </c>
      <c r="K9559" s="53">
        <f t="shared" si="1645"/>
        <v>1.346987872685115</v>
      </c>
      <c r="L9559" s="53">
        <f t="shared" si="1646"/>
        <v>17.479238866864325</v>
      </c>
      <c r="M9559" s="93">
        <f t="shared" si="1647"/>
        <v>1.2047005804817734</v>
      </c>
      <c r="N9559" s="53">
        <f t="shared" si="1648"/>
        <v>10.46362775874246</v>
      </c>
      <c r="O9559">
        <f t="shared" si="1649"/>
        <v>0.404049444092965</v>
      </c>
      <c r="P9559" s="53">
        <f t="shared" si="1650"/>
        <v>5.7786084200901033</v>
      </c>
      <c r="Q9559" s="53">
        <v>0.2</v>
      </c>
      <c r="R9559" s="53">
        <f t="shared" si="1651"/>
        <v>4.5354033042776969</v>
      </c>
    </row>
    <row r="9560" spans="2:18" ht="15">
      <c r="B9560" s="84">
        <v>39863</v>
      </c>
      <c r="C9560" s="85">
        <v>0</v>
      </c>
      <c r="D9560" s="86">
        <v>8.6999999999999993</v>
      </c>
      <c r="E9560" s="87">
        <v>-4.3</v>
      </c>
      <c r="F9560" s="96">
        <f t="shared" si="1642"/>
        <v>2.1999999999999997</v>
      </c>
      <c r="G9560" s="96"/>
      <c r="H9560" s="74">
        <f t="shared" si="1643"/>
        <v>50</v>
      </c>
      <c r="I9560" s="53">
        <f t="shared" si="1641"/>
        <v>1.0231518125402845</v>
      </c>
      <c r="J9560" s="53">
        <f t="shared" si="1644"/>
        <v>-0.20252410747662677</v>
      </c>
      <c r="K9560" s="53">
        <f t="shared" si="1645"/>
        <v>1.3538715022678474</v>
      </c>
      <c r="L9560" s="53">
        <f t="shared" si="1646"/>
        <v>17.729337127643955</v>
      </c>
      <c r="M9560" s="93">
        <f t="shared" si="1647"/>
        <v>1.197274254198109</v>
      </c>
      <c r="N9560" s="53">
        <f t="shared" si="1648"/>
        <v>10.867085795930313</v>
      </c>
      <c r="O9560">
        <f t="shared" si="1649"/>
        <v>0.3818121058064759</v>
      </c>
      <c r="P9560" s="53">
        <f t="shared" si="1650"/>
        <v>5.4250536176846778</v>
      </c>
      <c r="Q9560" s="53">
        <v>0.2</v>
      </c>
      <c r="R9560" s="53">
        <f t="shared" si="1651"/>
        <v>4.5684730464859067</v>
      </c>
    </row>
    <row r="9561" spans="2:18" ht="15">
      <c r="B9561" s="84">
        <v>39864</v>
      </c>
      <c r="C9561" s="85">
        <v>0</v>
      </c>
      <c r="D9561" s="86">
        <v>10.7</v>
      </c>
      <c r="E9561" s="87">
        <v>-3.1</v>
      </c>
      <c r="F9561" s="96">
        <f t="shared" si="1642"/>
        <v>3.8</v>
      </c>
      <c r="G9561" s="96"/>
      <c r="H9561" s="74">
        <f t="shared" si="1643"/>
        <v>51</v>
      </c>
      <c r="I9561" s="53">
        <f t="shared" si="1641"/>
        <v>1.0227342777100603</v>
      </c>
      <c r="J9561" s="53">
        <f t="shared" si="1644"/>
        <v>-0.19632935233829593</v>
      </c>
      <c r="K9561" s="53">
        <f t="shared" si="1645"/>
        <v>1.3607868124258506</v>
      </c>
      <c r="L9561" s="53">
        <f t="shared" si="1646"/>
        <v>17.981870431716864</v>
      </c>
      <c r="M9561" s="93">
        <f t="shared" si="1647"/>
        <v>1.3512248758500907</v>
      </c>
      <c r="N9561" s="53">
        <f t="shared" si="1648"/>
        <v>11.355946259358491</v>
      </c>
      <c r="O9561">
        <f t="shared" si="1649"/>
        <v>0.42212318997719828</v>
      </c>
      <c r="P9561" s="53">
        <f t="shared" si="1650"/>
        <v>6.0677283520813434</v>
      </c>
      <c r="Q9561" s="53">
        <v>0.2</v>
      </c>
      <c r="R9561" s="53">
        <f t="shared" si="1651"/>
        <v>4.7637251134467054</v>
      </c>
    </row>
    <row r="9562" spans="2:18" ht="15">
      <c r="B9562" s="84">
        <v>39865</v>
      </c>
      <c r="C9562" s="85">
        <v>0</v>
      </c>
      <c r="D9562" s="86">
        <v>10.3</v>
      </c>
      <c r="E9562" s="87">
        <v>-2.1</v>
      </c>
      <c r="F9562" s="96">
        <f t="shared" si="1642"/>
        <v>4.1000000000000005</v>
      </c>
      <c r="G9562" s="96"/>
      <c r="H9562" s="74">
        <f t="shared" si="1643"/>
        <v>52</v>
      </c>
      <c r="I9562" s="53">
        <f t="shared" si="1641"/>
        <v>1.0223100154413023</v>
      </c>
      <c r="J9562" s="53">
        <f t="shared" si="1644"/>
        <v>-0.19008326863341693</v>
      </c>
      <c r="K9562" s="53">
        <f t="shared" si="1645"/>
        <v>1.3677319249562678</v>
      </c>
      <c r="L9562" s="53">
        <f t="shared" si="1646"/>
        <v>18.236745714555813</v>
      </c>
      <c r="M9562" s="93">
        <f t="shared" si="1647"/>
        <v>1.3170485165278922</v>
      </c>
      <c r="N9562" s="53">
        <f t="shared" si="1648"/>
        <v>10.917095426260186</v>
      </c>
      <c r="O9562">
        <f t="shared" si="1649"/>
        <v>0.43008372345799578</v>
      </c>
      <c r="P9562" s="53">
        <f t="shared" si="1650"/>
        <v>6.1955561269003381</v>
      </c>
      <c r="Q9562" s="53">
        <v>0.2</v>
      </c>
      <c r="R9562" s="53">
        <f t="shared" si="1651"/>
        <v>4.6872852187037406</v>
      </c>
    </row>
    <row r="9563" spans="2:18" ht="15">
      <c r="B9563" s="84">
        <v>39866</v>
      </c>
      <c r="C9563" s="85">
        <v>0</v>
      </c>
      <c r="D9563" s="86">
        <v>13.3</v>
      </c>
      <c r="E9563" s="87">
        <v>-1.8</v>
      </c>
      <c r="F9563" s="96">
        <f t="shared" si="1642"/>
        <v>5.75</v>
      </c>
      <c r="G9563" s="96"/>
      <c r="H9563" s="74">
        <f t="shared" si="1643"/>
        <v>53</v>
      </c>
      <c r="I9563" s="53">
        <f t="shared" si="1641"/>
        <v>1.0218791512800416</v>
      </c>
      <c r="J9563" s="53">
        <f t="shared" si="1644"/>
        <v>-0.18378784637416273</v>
      </c>
      <c r="K9563" s="53">
        <f t="shared" si="1645"/>
        <v>1.3747050295540015</v>
      </c>
      <c r="L9563" s="53">
        <f t="shared" si="1646"/>
        <v>18.493869189956964</v>
      </c>
      <c r="M9563" s="93">
        <f t="shared" si="1647"/>
        <v>1.5849174248160589</v>
      </c>
      <c r="N9563" s="53">
        <f t="shared" si="1648"/>
        <v>12.217016952076083</v>
      </c>
      <c r="O9563">
        <f t="shared" si="1649"/>
        <v>0.47626517596355705</v>
      </c>
      <c r="P9563" s="53">
        <f t="shared" si="1650"/>
        <v>6.94272614842808</v>
      </c>
      <c r="Q9563" s="53">
        <v>0.2</v>
      </c>
      <c r="R9563" s="53">
        <f t="shared" si="1651"/>
        <v>5.0564538058215307</v>
      </c>
    </row>
    <row r="9564" spans="2:18" ht="15">
      <c r="B9564" s="84">
        <v>39867</v>
      </c>
      <c r="C9564" s="85">
        <v>0</v>
      </c>
      <c r="D9564" s="86">
        <v>7.4</v>
      </c>
      <c r="E9564" s="87">
        <v>-2.2999999999999998</v>
      </c>
      <c r="F9564" s="96">
        <f t="shared" si="1642"/>
        <v>2.5500000000000003</v>
      </c>
      <c r="G9564" s="96"/>
      <c r="H9564" s="74">
        <f t="shared" si="1643"/>
        <v>54</v>
      </c>
      <c r="I9564" s="53">
        <f t="shared" si="1641"/>
        <v>1.0214418127259153</v>
      </c>
      <c r="J9564" s="53">
        <f t="shared" si="1644"/>
        <v>-0.17744506975156121</v>
      </c>
      <c r="K9564" s="53">
        <f t="shared" si="1645"/>
        <v>1.3817043819854726</v>
      </c>
      <c r="L9564" s="53">
        <f t="shared" si="1646"/>
        <v>18.753146422694368</v>
      </c>
      <c r="M9564" s="93">
        <f t="shared" si="1647"/>
        <v>1.1130736424855245</v>
      </c>
      <c r="N9564" s="53">
        <f t="shared" si="1648"/>
        <v>9.9290782440029091</v>
      </c>
      <c r="O9564">
        <f t="shared" si="1649"/>
        <v>0.39032883000810664</v>
      </c>
      <c r="P9564" s="53">
        <f t="shared" si="1650"/>
        <v>5.5601734688985918</v>
      </c>
      <c r="Q9564" s="53">
        <v>0.2</v>
      </c>
      <c r="R9564" s="53">
        <f t="shared" si="1651"/>
        <v>4.3919771694656822</v>
      </c>
    </row>
    <row r="9565" spans="2:18" ht="15">
      <c r="B9565" s="84">
        <v>39868</v>
      </c>
      <c r="C9565" s="85">
        <v>0</v>
      </c>
      <c r="D9565" s="86">
        <v>13.7</v>
      </c>
      <c r="E9565" s="87">
        <v>-4.0999999999999996</v>
      </c>
      <c r="F9565" s="96">
        <f t="shared" si="1642"/>
        <v>4.8</v>
      </c>
      <c r="G9565" s="96"/>
      <c r="H9565" s="74">
        <f t="shared" si="1643"/>
        <v>55</v>
      </c>
      <c r="I9565" s="53">
        <f t="shared" si="1641"/>
        <v>1.0209981291944379</v>
      </c>
      <c r="J9565" s="53">
        <f t="shared" si="1644"/>
        <v>-0.17105691669442086</v>
      </c>
      <c r="K9565" s="53">
        <f t="shared" si="1645"/>
        <v>1.3887283021784398</v>
      </c>
      <c r="L9565" s="53">
        <f t="shared" si="1646"/>
        <v>19.014482400844027</v>
      </c>
      <c r="M9565" s="93">
        <f t="shared" si="1647"/>
        <v>1.6978621299417234</v>
      </c>
      <c r="N9565" s="53">
        <f t="shared" si="1648"/>
        <v>13.637772152621556</v>
      </c>
      <c r="O9565">
        <f t="shared" si="1649"/>
        <v>0.44917247985014386</v>
      </c>
      <c r="P9565" s="53">
        <f t="shared" si="1650"/>
        <v>6.5032533846945055</v>
      </c>
      <c r="Q9565" s="53">
        <v>0.2</v>
      </c>
      <c r="R9565" s="53">
        <f t="shared" si="1651"/>
        <v>5.3076364299085226</v>
      </c>
    </row>
    <row r="9566" spans="2:18" ht="15">
      <c r="B9566" s="84">
        <v>39869</v>
      </c>
      <c r="C9566" s="85">
        <v>0</v>
      </c>
      <c r="D9566" s="86">
        <v>11.9</v>
      </c>
      <c r="E9566" s="87">
        <v>-2.7</v>
      </c>
      <c r="F9566" s="96">
        <f t="shared" si="1642"/>
        <v>4.5999999999999996</v>
      </c>
      <c r="G9566" s="96"/>
      <c r="H9566" s="74">
        <f t="shared" si="1643"/>
        <v>56</v>
      </c>
      <c r="I9566" s="53">
        <f t="shared" si="1641"/>
        <v>1.0205482319787045</v>
      </c>
      <c r="J9566" s="53">
        <f t="shared" si="1644"/>
        <v>-0.1646253584716291</v>
      </c>
      <c r="K9566" s="53">
        <f t="shared" si="1645"/>
        <v>1.3957751722383314</v>
      </c>
      <c r="L9566" s="53">
        <f t="shared" si="1646"/>
        <v>19.277781607628423</v>
      </c>
      <c r="M9566" s="93">
        <f t="shared" si="1647"/>
        <v>1.5451867511929154</v>
      </c>
      <c r="N9566" s="53">
        <f t="shared" si="1648"/>
        <v>12.522251016266813</v>
      </c>
      <c r="O9566">
        <f t="shared" si="1649"/>
        <v>0.44364418562400476</v>
      </c>
      <c r="P9566" s="53">
        <f t="shared" si="1650"/>
        <v>6.4139727188391022</v>
      </c>
      <c r="Q9566" s="53">
        <v>0.2</v>
      </c>
      <c r="R9566" s="53">
        <f t="shared" si="1651"/>
        <v>5.057591596723201</v>
      </c>
    </row>
    <row r="9567" spans="2:18" ht="15">
      <c r="B9567" s="84">
        <v>39870</v>
      </c>
      <c r="C9567" s="85">
        <v>0</v>
      </c>
      <c r="D9567" s="86">
        <v>12.5</v>
      </c>
      <c r="E9567" s="87">
        <v>-2.7</v>
      </c>
      <c r="F9567" s="96">
        <f t="shared" si="1642"/>
        <v>4.9000000000000004</v>
      </c>
      <c r="G9567" s="96"/>
      <c r="H9567" s="74">
        <f t="shared" si="1643"/>
        <v>57</v>
      </c>
      <c r="I9567" s="53">
        <f t="shared" si="1641"/>
        <v>1.0200922542105393</v>
      </c>
      <c r="J9567" s="53">
        <f t="shared" si="1644"/>
        <v>-0.15815235933624114</v>
      </c>
      <c r="K9567" s="53">
        <f t="shared" si="1645"/>
        <v>1.4028434344007965</v>
      </c>
      <c r="L9567" s="53">
        <f t="shared" si="1646"/>
        <v>19.542948092640525</v>
      </c>
      <c r="M9567" s="93">
        <f t="shared" si="1647"/>
        <v>1.6197097751730019</v>
      </c>
      <c r="N9567" s="53">
        <f t="shared" si="1648"/>
        <v>12.952714524616578</v>
      </c>
      <c r="O9567">
        <f t="shared" si="1649"/>
        <v>0.45195921184200871</v>
      </c>
      <c r="P9567" s="53">
        <f t="shared" si="1650"/>
        <v>6.54830984332553</v>
      </c>
      <c r="Q9567" s="53">
        <v>0.2</v>
      </c>
      <c r="R9567" s="53">
        <f t="shared" si="1651"/>
        <v>5.1668370361376077</v>
      </c>
    </row>
    <row r="9568" spans="2:18" ht="15">
      <c r="B9568" s="84">
        <v>39871</v>
      </c>
      <c r="C9568" s="85">
        <v>0</v>
      </c>
      <c r="D9568" s="86">
        <v>17.7</v>
      </c>
      <c r="E9568" s="87">
        <v>-1.5</v>
      </c>
      <c r="F9568" s="96">
        <f t="shared" si="1642"/>
        <v>8.1</v>
      </c>
      <c r="G9568" s="96"/>
      <c r="H9568" s="74">
        <f t="shared" si="1643"/>
        <v>58</v>
      </c>
      <c r="I9568" s="53">
        <f t="shared" si="1641"/>
        <v>1.0196303308210999</v>
      </c>
      <c r="J9568" s="53">
        <f t="shared" si="1644"/>
        <v>-0.15163987620976144</v>
      </c>
      <c r="K9568" s="53">
        <f t="shared" si="1645"/>
        <v>1.4099315889294484</v>
      </c>
      <c r="L9568" s="53">
        <f t="shared" si="1646"/>
        <v>19.809885542313861</v>
      </c>
      <c r="M9568" s="93">
        <f t="shared" si="1647"/>
        <v>2.1053864243739535</v>
      </c>
      <c r="N9568" s="53">
        <f t="shared" si="1648"/>
        <v>14.756436795444236</v>
      </c>
      <c r="O9568">
        <f t="shared" si="1649"/>
        <v>0.54952513539295056</v>
      </c>
      <c r="P9568" s="53">
        <f t="shared" si="1650"/>
        <v>8.1462325417178487</v>
      </c>
      <c r="Q9568" s="53">
        <v>0.2</v>
      </c>
      <c r="R9568" s="53">
        <f t="shared" si="1651"/>
        <v>5.7365401087225081</v>
      </c>
    </row>
    <row r="9569" spans="2:18" ht="15">
      <c r="B9569" s="84">
        <v>39872</v>
      </c>
      <c r="C9569" s="85">
        <v>0</v>
      </c>
      <c r="D9569" s="86">
        <v>18.5</v>
      </c>
      <c r="E9569" s="87">
        <v>-0.3</v>
      </c>
      <c r="F9569" s="96">
        <f t="shared" si="1642"/>
        <v>9.1</v>
      </c>
      <c r="G9569" s="96"/>
      <c r="H9569" s="74">
        <f t="shared" si="1643"/>
        <v>59</v>
      </c>
      <c r="I9569" s="53">
        <f t="shared" si="1641"/>
        <v>1.0191625985009487</v>
      </c>
      <c r="J9569" s="53">
        <f t="shared" si="1644"/>
        <v>-0.14508985840499172</v>
      </c>
      <c r="K9569" s="53">
        <f t="shared" si="1645"/>
        <v>1.4170381919670834</v>
      </c>
      <c r="L9569" s="53">
        <f t="shared" si="1646"/>
        <v>20.078497349513505</v>
      </c>
      <c r="M9569" s="93">
        <f t="shared" si="1647"/>
        <v>2.1931174264293793</v>
      </c>
      <c r="N9569" s="53">
        <f t="shared" si="1648"/>
        <v>14.799909291785918</v>
      </c>
      <c r="O9569">
        <f t="shared" si="1649"/>
        <v>0.58357594466329166</v>
      </c>
      <c r="P9569" s="53">
        <f t="shared" si="1650"/>
        <v>8.7126338277919171</v>
      </c>
      <c r="Q9569" s="53">
        <v>0.2</v>
      </c>
      <c r="R9569" s="53">
        <f t="shared" si="1651"/>
        <v>5.7997194233721396</v>
      </c>
    </row>
    <row r="9570" spans="2:18" ht="15">
      <c r="B9570" s="84">
        <v>39873</v>
      </c>
      <c r="C9570" s="85">
        <v>0</v>
      </c>
      <c r="D9570" s="86">
        <v>9.3000000000000007</v>
      </c>
      <c r="E9570" s="87">
        <v>3.7</v>
      </c>
      <c r="F9570" s="96">
        <f t="shared" si="1642"/>
        <v>6.5</v>
      </c>
      <c r="G9570" s="96"/>
      <c r="H9570" s="74">
        <f t="shared" si="1643"/>
        <v>60</v>
      </c>
      <c r="I9570" s="53">
        <f t="shared" si="1641"/>
        <v>1.0186891956596047</v>
      </c>
      <c r="J9570" s="53">
        <f t="shared" si="1644"/>
        <v>-0.13850424738581349</v>
      </c>
      <c r="K9570" s="53">
        <f t="shared" si="1645"/>
        <v>1.4241618533479681</v>
      </c>
      <c r="L9570" s="53">
        <f t="shared" si="1646"/>
        <v>20.34868668213046</v>
      </c>
      <c r="M9570" s="93">
        <f t="shared" si="1647"/>
        <v>1.095812235841612</v>
      </c>
      <c r="N9570" s="53">
        <f t="shared" si="1648"/>
        <v>8.186142864709069</v>
      </c>
      <c r="O9570">
        <f t="shared" si="1649"/>
        <v>0.4986553243273773</v>
      </c>
      <c r="P9570" s="53">
        <f t="shared" si="1650"/>
        <v>7.3082650054301794</v>
      </c>
      <c r="Q9570" s="53">
        <v>0.2</v>
      </c>
      <c r="R9570" s="53">
        <f t="shared" si="1651"/>
        <v>4.2237522431306447</v>
      </c>
    </row>
    <row r="9571" spans="2:18" ht="15">
      <c r="B9571" s="84">
        <v>39874</v>
      </c>
      <c r="C9571" s="85">
        <v>0.4</v>
      </c>
      <c r="D9571" s="86">
        <v>14.1</v>
      </c>
      <c r="E9571" s="87">
        <v>4.9000000000000004</v>
      </c>
      <c r="F9571" s="96">
        <f t="shared" si="1642"/>
        <v>9.5</v>
      </c>
      <c r="G9571" s="96"/>
      <c r="H9571" s="74">
        <f t="shared" si="1643"/>
        <v>61</v>
      </c>
      <c r="I9571" s="53">
        <f t="shared" si="1641"/>
        <v>1.0182102623845848</v>
      </c>
      <c r="J9571" s="53">
        <f t="shared" si="1644"/>
        <v>-0.13188497656225967</v>
      </c>
      <c r="K9571" s="53">
        <f t="shared" si="1645"/>
        <v>1.4313012343781424</v>
      </c>
      <c r="L9571" s="53">
        <f t="shared" si="1646"/>
        <v>20.620356550569728</v>
      </c>
      <c r="M9571" s="93">
        <f t="shared" si="1647"/>
        <v>1.5990137737912935</v>
      </c>
      <c r="N9571" s="53">
        <f t="shared" si="1648"/>
        <v>10.632588482773386</v>
      </c>
      <c r="O9571">
        <f t="shared" si="1649"/>
        <v>0.59770450458842328</v>
      </c>
      <c r="P9571" s="53">
        <f t="shared" si="1650"/>
        <v>8.9488800645474278</v>
      </c>
      <c r="Q9571" s="53">
        <v>0.2</v>
      </c>
      <c r="R9571" s="53">
        <f t="shared" si="1651"/>
        <v>4.9003036788410244</v>
      </c>
    </row>
    <row r="9572" spans="2:18" ht="15">
      <c r="B9572" s="84">
        <v>39875</v>
      </c>
      <c r="C9572" s="85">
        <v>1</v>
      </c>
      <c r="D9572" s="86">
        <v>8.6999999999999993</v>
      </c>
      <c r="E9572" s="87">
        <v>5.3</v>
      </c>
      <c r="F9572" s="96">
        <f t="shared" si="1642"/>
        <v>7</v>
      </c>
      <c r="G9572" s="96"/>
      <c r="H9572" s="74">
        <f t="shared" si="1643"/>
        <v>62</v>
      </c>
      <c r="I9572" s="53">
        <f t="shared" si="1641"/>
        <v>1.0177259403999503</v>
      </c>
      <c r="J9572" s="53">
        <f t="shared" si="1644"/>
        <v>-0.12523397111924095</v>
      </c>
      <c r="K9572" s="53">
        <f t="shared" si="1645"/>
        <v>1.4384550455900516</v>
      </c>
      <c r="L9572" s="53">
        <f t="shared" si="1646"/>
        <v>20.893409874029718</v>
      </c>
      <c r="M9572" s="93">
        <f t="shared" si="1647"/>
        <v>0.89474635318707607</v>
      </c>
      <c r="N9572" s="53">
        <f t="shared" si="1648"/>
        <v>6.5493425207340117</v>
      </c>
      <c r="O9572">
        <f t="shared" si="1649"/>
        <v>0.51408950205511061</v>
      </c>
      <c r="P9572" s="53">
        <f t="shared" si="1650"/>
        <v>7.561434041661748</v>
      </c>
      <c r="Q9572" s="53">
        <v>0.2</v>
      </c>
      <c r="R9572" s="53">
        <f t="shared" si="1651"/>
        <v>3.8914030563221784</v>
      </c>
    </row>
    <row r="9573" spans="2:18" ht="15">
      <c r="B9573" s="84">
        <v>39876</v>
      </c>
      <c r="C9573" s="85">
        <v>1.8</v>
      </c>
      <c r="D9573" s="86">
        <v>7.5</v>
      </c>
      <c r="E9573" s="87">
        <v>3.3</v>
      </c>
      <c r="F9573" s="96">
        <f t="shared" si="1642"/>
        <v>5.4</v>
      </c>
      <c r="G9573" s="96"/>
      <c r="H9573" s="74">
        <f t="shared" si="1643"/>
        <v>63</v>
      </c>
      <c r="I9573" s="53">
        <f t="shared" si="1641"/>
        <v>1.0172363730243685</v>
      </c>
      <c r="J9573" s="53">
        <f t="shared" si="1644"/>
        <v>-0.11855314787728338</v>
      </c>
      <c r="K9573" s="53">
        <f t="shared" si="1645"/>
        <v>1.4456220444772312</v>
      </c>
      <c r="L9573" s="53">
        <f t="shared" si="1646"/>
        <v>21.167749545477854</v>
      </c>
      <c r="M9573" s="93">
        <f t="shared" si="1647"/>
        <v>0.94251179093326654</v>
      </c>
      <c r="N9573" s="53">
        <f t="shared" si="1648"/>
        <v>7.3747661722349598</v>
      </c>
      <c r="O9573">
        <f t="shared" si="1649"/>
        <v>0.46612151118185624</v>
      </c>
      <c r="P9573" s="53">
        <f t="shared" si="1650"/>
        <v>6.777814061104781</v>
      </c>
      <c r="Q9573" s="53">
        <v>0.2</v>
      </c>
      <c r="R9573" s="53">
        <f t="shared" si="1651"/>
        <v>3.99655085879558</v>
      </c>
    </row>
    <row r="9574" spans="2:18" ht="15">
      <c r="B9574" s="84">
        <v>39877</v>
      </c>
      <c r="C9574" s="85">
        <v>23.4</v>
      </c>
      <c r="D9574" s="86">
        <v>5.7</v>
      </c>
      <c r="E9574" s="87">
        <v>1.1000000000000001</v>
      </c>
      <c r="F9574" s="96">
        <f t="shared" si="1642"/>
        <v>3.4000000000000004</v>
      </c>
      <c r="G9574" s="96"/>
      <c r="H9574" s="74">
        <f t="shared" si="1643"/>
        <v>64</v>
      </c>
      <c r="I9574" s="53">
        <f t="shared" si="1641"/>
        <v>1.0167417051287022</v>
      </c>
      <c r="J9574" s="53">
        <f t="shared" si="1644"/>
        <v>-0.11184441518364702</v>
      </c>
      <c r="K9574" s="53">
        <f t="shared" si="1645"/>
        <v>1.452801033214203</v>
      </c>
      <c r="L9574" s="53">
        <f t="shared" si="1646"/>
        <v>21.443278495234836</v>
      </c>
      <c r="M9574" s="93">
        <f t="shared" si="1647"/>
        <v>0.91307286476537286</v>
      </c>
      <c r="N9574" s="53">
        <f t="shared" si="1648"/>
        <v>7.8184204777858595</v>
      </c>
      <c r="O9574">
        <f t="shared" si="1649"/>
        <v>0.41171040805602122</v>
      </c>
      <c r="P9574" s="53">
        <f t="shared" si="1650"/>
        <v>5.9009692403222838</v>
      </c>
      <c r="Q9574" s="53">
        <v>0.2</v>
      </c>
      <c r="R9574" s="53">
        <f t="shared" si="1651"/>
        <v>3.9927767627811148</v>
      </c>
    </row>
    <row r="9575" spans="2:18" ht="15">
      <c r="B9575" s="84">
        <v>39878</v>
      </c>
      <c r="C9575" s="85">
        <v>6.2</v>
      </c>
      <c r="D9575" s="86">
        <v>10.7</v>
      </c>
      <c r="E9575" s="87">
        <v>3</v>
      </c>
      <c r="F9575" s="96">
        <f t="shared" si="1642"/>
        <v>6.85</v>
      </c>
      <c r="G9575" s="96"/>
      <c r="H9575" s="74">
        <f t="shared" si="1643"/>
        <v>65</v>
      </c>
      <c r="I9575" s="53">
        <f t="shared" si="1641"/>
        <v>1.0162420830931402</v>
      </c>
      <c r="J9575" s="53">
        <f t="shared" si="1644"/>
        <v>-0.10510967283220894</v>
      </c>
      <c r="K9575" s="53">
        <f t="shared" si="1645"/>
        <v>1.459990856366197</v>
      </c>
      <c r="L9575" s="53">
        <f t="shared" si="1646"/>
        <v>21.719899753086207</v>
      </c>
      <c r="M9575" s="93">
        <f t="shared" si="1647"/>
        <v>1.3912961271220146</v>
      </c>
      <c r="N9575" s="53">
        <f t="shared" si="1648"/>
        <v>10.24594689118941</v>
      </c>
      <c r="O9575">
        <f t="shared" si="1649"/>
        <v>0.50941591418520304</v>
      </c>
      <c r="P9575" s="53">
        <f t="shared" si="1650"/>
        <v>7.4846716027211242</v>
      </c>
      <c r="Q9575" s="53">
        <v>0.2</v>
      </c>
      <c r="R9575" s="53">
        <f t="shared" si="1651"/>
        <v>4.6875531093127822</v>
      </c>
    </row>
    <row r="9576" spans="2:18" ht="15">
      <c r="B9576" s="84">
        <v>39879</v>
      </c>
      <c r="C9576" s="85">
        <v>0</v>
      </c>
      <c r="D9576" s="86">
        <v>14.4</v>
      </c>
      <c r="E9576" s="87">
        <v>3.8</v>
      </c>
      <c r="F9576" s="96">
        <f t="shared" si="1642"/>
        <v>9.1</v>
      </c>
      <c r="G9576" s="96"/>
      <c r="H9576" s="74">
        <f t="shared" si="1643"/>
        <v>66</v>
      </c>
      <c r="I9576" s="53">
        <f t="shared" si="1641"/>
        <v>1.015737654763881</v>
      </c>
      <c r="J9576" s="53">
        <f t="shared" si="1644"/>
        <v>-9.8350812010502386E-2</v>
      </c>
      <c r="K9576" s="53">
        <f t="shared" si="1645"/>
        <v>1.4671903985928214</v>
      </c>
      <c r="L9576" s="53">
        <f t="shared" si="1646"/>
        <v>21.997516508847159</v>
      </c>
      <c r="M9576" s="93">
        <f t="shared" si="1647"/>
        <v>1.8041736617936033</v>
      </c>
      <c r="N9576" s="53">
        <f t="shared" si="1648"/>
        <v>12.175183243446993</v>
      </c>
      <c r="O9576">
        <f t="shared" si="1649"/>
        <v>0.58357594466329166</v>
      </c>
      <c r="P9576" s="53">
        <f t="shared" si="1650"/>
        <v>8.7126338277919171</v>
      </c>
      <c r="Q9576" s="53">
        <v>0.2</v>
      </c>
      <c r="R9576" s="53">
        <f t="shared" si="1651"/>
        <v>5.2213847077111666</v>
      </c>
    </row>
    <row r="9577" spans="2:18" ht="15">
      <c r="B9577" s="84">
        <v>39880</v>
      </c>
      <c r="C9577" s="85">
        <v>0</v>
      </c>
      <c r="D9577" s="86">
        <v>15.7</v>
      </c>
      <c r="E9577" s="87">
        <v>0.7</v>
      </c>
      <c r="F9577" s="96">
        <f t="shared" si="1642"/>
        <v>8.1999999999999993</v>
      </c>
      <c r="G9577" s="96"/>
      <c r="H9577" s="74">
        <f t="shared" si="1643"/>
        <v>67</v>
      </c>
      <c r="I9577" s="53">
        <f t="shared" si="1641"/>
        <v>1.0152285694093826</v>
      </c>
      <c r="J9577" s="53">
        <f t="shared" si="1644"/>
        <v>-9.1569715272326185E-2</v>
      </c>
      <c r="K9577" s="53">
        <f t="shared" si="1645"/>
        <v>1.4743985823493233</v>
      </c>
      <c r="L9577" s="53">
        <f t="shared" si="1646"/>
        <v>22.276032171312455</v>
      </c>
      <c r="M9577" s="93">
        <f t="shared" si="1647"/>
        <v>2.1006625231354286</v>
      </c>
      <c r="N9577" s="53">
        <f t="shared" si="1648"/>
        <v>14.666699275242545</v>
      </c>
      <c r="O9577">
        <f t="shared" si="1649"/>
        <v>0.55285009606964186</v>
      </c>
      <c r="P9577" s="53">
        <f t="shared" si="1650"/>
        <v>8.2013511570068669</v>
      </c>
      <c r="Q9577" s="53">
        <v>0.2</v>
      </c>
      <c r="R9577" s="53">
        <f t="shared" si="1651"/>
        <v>5.7223132944869235</v>
      </c>
    </row>
    <row r="9578" spans="2:18" ht="15">
      <c r="B9578" s="84">
        <v>39881</v>
      </c>
      <c r="C9578" s="85">
        <v>0</v>
      </c>
      <c r="D9578" s="86">
        <v>14.1</v>
      </c>
      <c r="E9578" s="87">
        <v>-0.3</v>
      </c>
      <c r="F9578" s="96">
        <f t="shared" si="1642"/>
        <v>6.8999999999999995</v>
      </c>
      <c r="G9578" s="96"/>
      <c r="H9578" s="74">
        <f t="shared" si="1643"/>
        <v>68</v>
      </c>
      <c r="I9578" s="53">
        <f t="shared" si="1641"/>
        <v>1.0147149776761919</v>
      </c>
      <c r="J9578" s="53">
        <f t="shared" si="1644"/>
        <v>-8.4768256534351258E-2</v>
      </c>
      <c r="K9578" s="53">
        <f t="shared" si="1645"/>
        <v>1.481614365588644</v>
      </c>
      <c r="L9578" s="53">
        <f t="shared" si="1646"/>
        <v>22.555350425529952</v>
      </c>
      <c r="M9578" s="93">
        <f t="shared" si="1647"/>
        <v>1.9798270409246037</v>
      </c>
      <c r="N9578" s="53">
        <f t="shared" si="1648"/>
        <v>14.550561276656234</v>
      </c>
      <c r="O9578">
        <f t="shared" si="1649"/>
        <v>0.51096962479543406</v>
      </c>
      <c r="P9578" s="53">
        <f t="shared" si="1650"/>
        <v>7.5101812239281029</v>
      </c>
      <c r="Q9578" s="53">
        <v>0.2</v>
      </c>
      <c r="R9578" s="53">
        <f t="shared" si="1651"/>
        <v>5.6252056181739425</v>
      </c>
    </row>
    <row r="9579" spans="2:18" ht="15">
      <c r="B9579" s="84">
        <v>39882</v>
      </c>
      <c r="C9579" s="85">
        <v>0</v>
      </c>
      <c r="D9579" s="86">
        <v>11.7</v>
      </c>
      <c r="E9579" s="87">
        <v>-1.7</v>
      </c>
      <c r="F9579" s="96">
        <f t="shared" si="1642"/>
        <v>5</v>
      </c>
      <c r="G9579" s="96"/>
      <c r="H9579" s="74">
        <f t="shared" si="1643"/>
        <v>69</v>
      </c>
      <c r="I9579" s="53">
        <f t="shared" si="1641"/>
        <v>1.0141970315443654</v>
      </c>
      <c r="J9579" s="53">
        <f t="shared" si="1644"/>
        <v>-7.7948301095184719E-2</v>
      </c>
      <c r="K9579" s="53">
        <f t="shared" si="1645"/>
        <v>1.4888367394670605</v>
      </c>
      <c r="L9579" s="53">
        <f t="shared" si="1646"/>
        <v>22.83537528834152</v>
      </c>
      <c r="M9579" s="93">
        <f t="shared" si="1647"/>
        <v>1.7848218465475498</v>
      </c>
      <c r="N9579" s="53">
        <f t="shared" si="1648"/>
        <v>14.210503763740139</v>
      </c>
      <c r="O9579">
        <f t="shared" si="1649"/>
        <v>0.4547610930964518</v>
      </c>
      <c r="P9579" s="53">
        <f t="shared" si="1650"/>
        <v>6.5936457320380466</v>
      </c>
      <c r="Q9579" s="53">
        <v>0.2</v>
      </c>
      <c r="R9579" s="53">
        <f t="shared" si="1651"/>
        <v>5.4420565191852859</v>
      </c>
    </row>
    <row r="9580" spans="2:18" ht="15">
      <c r="B9580" s="84">
        <v>39883</v>
      </c>
      <c r="C9580" s="85">
        <v>0</v>
      </c>
      <c r="D9580" s="86">
        <v>13.5</v>
      </c>
      <c r="E9580" s="87">
        <v>-1</v>
      </c>
      <c r="F9580" s="96">
        <f t="shared" si="1642"/>
        <v>6.25</v>
      </c>
      <c r="G9580" s="96"/>
      <c r="H9580" s="74">
        <f t="shared" si="1643"/>
        <v>70</v>
      </c>
      <c r="I9580" s="53">
        <f t="shared" si="1641"/>
        <v>1.0136748842824967</v>
      </c>
      <c r="J9580" s="53">
        <f t="shared" si="1644"/>
        <v>-7.1111705675353992E-2</v>
      </c>
      <c r="K9580" s="53">
        <f t="shared" si="1645"/>
        <v>1.4960647260558331</v>
      </c>
      <c r="L9580" s="53">
        <f t="shared" si="1646"/>
        <v>23.116011162141763</v>
      </c>
      <c r="M9580" s="93">
        <f t="shared" si="1647"/>
        <v>1.9824920338092027</v>
      </c>
      <c r="N9580" s="53">
        <f t="shared" si="1648"/>
        <v>14.96393517049658</v>
      </c>
      <c r="O9580">
        <f t="shared" si="1649"/>
        <v>0.49109160856889511</v>
      </c>
      <c r="P9580" s="53">
        <f t="shared" si="1650"/>
        <v>7.1845487489320288</v>
      </c>
      <c r="Q9580" s="53">
        <v>0.2</v>
      </c>
      <c r="R9580" s="53">
        <f t="shared" si="1651"/>
        <v>5.6776345332441425</v>
      </c>
    </row>
    <row r="9581" spans="2:18" ht="15">
      <c r="B9581" s="84">
        <v>39884</v>
      </c>
      <c r="C9581" s="85">
        <v>0</v>
      </c>
      <c r="D9581" s="86">
        <v>15.1</v>
      </c>
      <c r="E9581" s="87">
        <v>-1.1000000000000001</v>
      </c>
      <c r="F9581" s="96">
        <f t="shared" si="1642"/>
        <v>7</v>
      </c>
      <c r="G9581" s="96"/>
      <c r="H9581" s="74">
        <f t="shared" si="1643"/>
        <v>71</v>
      </c>
      <c r="I9581" s="53">
        <f t="shared" si="1641"/>
        <v>1.0131486904023612</v>
      </c>
      <c r="J9581" s="53">
        <f t="shared" si="1644"/>
        <v>-6.4260318476718287E-2</v>
      </c>
      <c r="K9581" s="53">
        <f t="shared" si="1645"/>
        <v>1.5032973760609161</v>
      </c>
      <c r="L9581" s="53">
        <f t="shared" si="1646"/>
        <v>23.397162886809447</v>
      </c>
      <c r="M9581" s="93">
        <f t="shared" si="1647"/>
        <v>2.1871162139758145</v>
      </c>
      <c r="N9581" s="53">
        <f t="shared" si="1648"/>
        <v>16.009199888835589</v>
      </c>
      <c r="O9581">
        <f t="shared" si="1649"/>
        <v>0.51408950205511061</v>
      </c>
      <c r="P9581" s="53">
        <f t="shared" si="1650"/>
        <v>7.561434041661748</v>
      </c>
      <c r="Q9581" s="53">
        <v>0.2</v>
      </c>
      <c r="R9581" s="53">
        <f t="shared" si="1651"/>
        <v>5.9479242848662288</v>
      </c>
    </row>
    <row r="9582" spans="2:18" ht="15">
      <c r="B9582" s="84">
        <v>39885</v>
      </c>
      <c r="C9582" s="85">
        <v>0</v>
      </c>
      <c r="D9582" s="86">
        <v>20.5</v>
      </c>
      <c r="E9582" s="87">
        <v>0</v>
      </c>
      <c r="F9582" s="96">
        <f t="shared" si="1642"/>
        <v>10.25</v>
      </c>
      <c r="G9582" s="96"/>
      <c r="H9582" s="74">
        <f t="shared" si="1643"/>
        <v>72</v>
      </c>
      <c r="I9582" s="53">
        <f t="shared" si="1641"/>
        <v>1.0126186056131936</v>
      </c>
      <c r="J9582" s="53">
        <f t="shared" si="1644"/>
        <v>-5.7395979259826993E-2</v>
      </c>
      <c r="K9582" s="53">
        <f t="shared" si="1645"/>
        <v>1.5105337665524803</v>
      </c>
      <c r="L9582" s="53">
        <f t="shared" si="1646"/>
        <v>23.678735789772343</v>
      </c>
      <c r="M9582" s="93">
        <f t="shared" si="1647"/>
        <v>2.8162278003746484</v>
      </c>
      <c r="N9582" s="53">
        <f t="shared" si="1648"/>
        <v>18.225706133649897</v>
      </c>
      <c r="O9582">
        <f t="shared" si="1649"/>
        <v>0.62500351483822847</v>
      </c>
      <c r="P9582" s="53">
        <f t="shared" si="1650"/>
        <v>9.4073289535608353</v>
      </c>
      <c r="Q9582" s="53">
        <v>0.2</v>
      </c>
      <c r="R9582" s="53">
        <f t="shared" si="1651"/>
        <v>6.6192877941002219</v>
      </c>
    </row>
    <row r="9583" spans="2:18" ht="15">
      <c r="B9583" s="84">
        <v>39886</v>
      </c>
      <c r="C9583" s="85">
        <v>0</v>
      </c>
      <c r="D9583" s="86">
        <v>14.9</v>
      </c>
      <c r="E9583" s="87">
        <v>2.1</v>
      </c>
      <c r="F9583" s="96">
        <f t="shared" si="1642"/>
        <v>8.5</v>
      </c>
      <c r="G9583" s="96"/>
      <c r="H9583" s="74">
        <f t="shared" si="1643"/>
        <v>73</v>
      </c>
      <c r="I9583" s="53">
        <f t="shared" si="1641"/>
        <v>1.0120847867756111</v>
      </c>
      <c r="J9583" s="53">
        <f t="shared" si="1644"/>
        <v>-5.0520519437772707E-2</v>
      </c>
      <c r="K9583" s="53">
        <f t="shared" si="1645"/>
        <v>1.5177729987056969</v>
      </c>
      <c r="L9583" s="53">
        <f t="shared" si="1646"/>
        <v>23.960635734170932</v>
      </c>
      <c r="M9583" s="93">
        <f t="shared" si="1647"/>
        <v>2.1113417890443054</v>
      </c>
      <c r="N9583" s="53">
        <f t="shared" si="1648"/>
        <v>14.573109997714965</v>
      </c>
      <c r="O9583">
        <f t="shared" si="1649"/>
        <v>0.56293085323359648</v>
      </c>
      <c r="P9583" s="53">
        <f t="shared" si="1650"/>
        <v>8.3687143143084199</v>
      </c>
      <c r="Q9583" s="53">
        <v>0.2</v>
      </c>
      <c r="R9583" s="53">
        <f t="shared" si="1651"/>
        <v>5.7179366818189665</v>
      </c>
    </row>
    <row r="9584" spans="2:18" ht="15">
      <c r="B9584" s="84">
        <v>39887</v>
      </c>
      <c r="C9584" s="85">
        <v>0</v>
      </c>
      <c r="D9584" s="86">
        <v>16.7</v>
      </c>
      <c r="E9584" s="87">
        <v>1.8</v>
      </c>
      <c r="F9584" s="96">
        <f t="shared" si="1642"/>
        <v>9.25</v>
      </c>
      <c r="G9584" s="96"/>
      <c r="H9584" s="74">
        <f t="shared" si="1643"/>
        <v>74</v>
      </c>
      <c r="I9584" s="53">
        <f t="shared" si="1641"/>
        <v>1.0115473918551963</v>
      </c>
      <c r="J9584" s="53">
        <f t="shared" si="1644"/>
        <v>-4.3635762185105259E-2</v>
      </c>
      <c r="K9584" s="53">
        <f t="shared" si="1645"/>
        <v>1.5250141955539771</v>
      </c>
      <c r="L9584" s="53">
        <f t="shared" si="1646"/>
        <v>24.242769165091758</v>
      </c>
      <c r="M9584" s="93">
        <f t="shared" si="1647"/>
        <v>2.3705117013774952</v>
      </c>
      <c r="N9584" s="53">
        <f t="shared" si="1648"/>
        <v>15.908318662045032</v>
      </c>
      <c r="O9584">
        <f t="shared" si="1649"/>
        <v>0.58883954039423236</v>
      </c>
      <c r="P9584" s="53">
        <f t="shared" si="1650"/>
        <v>8.8005644724419643</v>
      </c>
      <c r="Q9584" s="53">
        <v>0.2</v>
      </c>
      <c r="R9584" s="53">
        <f t="shared" si="1651"/>
        <v>6.0520712397263168</v>
      </c>
    </row>
    <row r="9585" spans="2:18" ht="15">
      <c r="B9585" s="84">
        <v>39888</v>
      </c>
      <c r="C9585" s="85">
        <v>0</v>
      </c>
      <c r="D9585" s="86">
        <v>19.100000000000001</v>
      </c>
      <c r="E9585" s="87">
        <v>3.9</v>
      </c>
      <c r="F9585" s="96">
        <f t="shared" si="1642"/>
        <v>11.5</v>
      </c>
      <c r="G9585" s="96"/>
      <c r="H9585" s="74">
        <f t="shared" si="1643"/>
        <v>75</v>
      </c>
      <c r="I9585" s="53">
        <f t="shared" si="1641"/>
        <v>1.0110065798757517</v>
      </c>
      <c r="J9585" s="53">
        <f t="shared" si="1644"/>
        <v>-3.6743522560419961E-2</v>
      </c>
      <c r="K9585" s="53">
        <f t="shared" si="1645"/>
        <v>1.532256499755605</v>
      </c>
      <c r="L9585" s="53">
        <f t="shared" si="1646"/>
        <v>24.525043153844361</v>
      </c>
      <c r="M9585" s="93">
        <f t="shared" si="1647"/>
        <v>2.6236063182019245</v>
      </c>
      <c r="N9585" s="53">
        <f t="shared" si="1648"/>
        <v>16.254757530429849</v>
      </c>
      <c r="O9585">
        <f t="shared" si="1649"/>
        <v>0.67292773448592091</v>
      </c>
      <c r="P9585" s="53">
        <f t="shared" si="1650"/>
        <v>10.218213752667999</v>
      </c>
      <c r="Q9585" s="53">
        <v>0.2</v>
      </c>
      <c r="R9585" s="53">
        <f t="shared" si="1651"/>
        <v>6.2468123124241846</v>
      </c>
    </row>
    <row r="9586" spans="2:18" ht="15">
      <c r="B9586" s="84">
        <v>39889</v>
      </c>
      <c r="C9586" s="85">
        <v>0</v>
      </c>
      <c r="D9586" s="86">
        <v>18.899999999999999</v>
      </c>
      <c r="E9586" s="87">
        <v>2.2000000000000002</v>
      </c>
      <c r="F9586" s="96">
        <f t="shared" si="1642"/>
        <v>10.549999999999999</v>
      </c>
      <c r="G9586" s="96"/>
      <c r="H9586" s="74">
        <f t="shared" si="1643"/>
        <v>76</v>
      </c>
      <c r="I9586" s="53">
        <f t="shared" si="1641"/>
        <v>1.0104625108722431</v>
      </c>
      <c r="J9586" s="53">
        <f t="shared" si="1644"/>
        <v>-2.9845607641223473E-2</v>
      </c>
      <c r="K9586" s="53">
        <f t="shared" si="1645"/>
        <v>1.5394990713745209</v>
      </c>
      <c r="L9586" s="53">
        <f t="shared" si="1646"/>
        <v>24.807365440262192</v>
      </c>
      <c r="M9586" s="93">
        <f t="shared" si="1647"/>
        <v>2.691481609501829</v>
      </c>
      <c r="N9586" s="53">
        <f t="shared" si="1648"/>
        <v>17.234067964100969</v>
      </c>
      <c r="O9586">
        <f t="shared" si="1649"/>
        <v>0.63622453817273861</v>
      </c>
      <c r="P9586" s="53">
        <f t="shared" si="1650"/>
        <v>9.5965087986814464</v>
      </c>
      <c r="Q9586" s="53">
        <v>0.2</v>
      </c>
      <c r="R9586" s="53">
        <f t="shared" si="1651"/>
        <v>6.4154498414777192</v>
      </c>
    </row>
    <row r="9587" spans="2:18" ht="15">
      <c r="B9587" s="84">
        <v>39890</v>
      </c>
      <c r="C9587" s="85">
        <v>0</v>
      </c>
      <c r="D9587" s="86">
        <v>19.899999999999999</v>
      </c>
      <c r="E9587" s="87">
        <v>4.5</v>
      </c>
      <c r="F9587" s="96">
        <f t="shared" si="1642"/>
        <v>12.2</v>
      </c>
      <c r="G9587" s="96"/>
      <c r="H9587" s="74">
        <f t="shared" si="1643"/>
        <v>77</v>
      </c>
      <c r="I9587" s="53">
        <f t="shared" si="1641"/>
        <v>1.0099153458434418</v>
      </c>
      <c r="J9587" s="53">
        <f t="shared" si="1644"/>
        <v>-2.2943816669741025E-2</v>
      </c>
      <c r="K9587" s="53">
        <f t="shared" si="1645"/>
        <v>1.546741085675797</v>
      </c>
      <c r="L9587" s="53">
        <f t="shared" si="1646"/>
        <v>25.089644473010019</v>
      </c>
      <c r="M9587" s="93">
        <f t="shared" si="1647"/>
        <v>2.7661491661262141</v>
      </c>
      <c r="N9587" s="53">
        <f t="shared" si="1648"/>
        <v>16.738008693348071</v>
      </c>
      <c r="O9587">
        <f t="shared" si="1649"/>
        <v>0.70114279888176989</v>
      </c>
      <c r="P9587" s="53">
        <f t="shared" si="1650"/>
        <v>10.699079407335368</v>
      </c>
      <c r="Q9587" s="53">
        <v>0.2</v>
      </c>
      <c r="R9587" s="53">
        <f t="shared" si="1651"/>
        <v>6.3902796349531172</v>
      </c>
    </row>
    <row r="9588" spans="2:18" ht="15">
      <c r="B9588" s="84">
        <v>39891</v>
      </c>
      <c r="C9588" s="85">
        <v>0</v>
      </c>
      <c r="D9588" s="86">
        <v>17.3</v>
      </c>
      <c r="E9588" s="87">
        <v>1.7</v>
      </c>
      <c r="F9588" s="96">
        <f t="shared" si="1642"/>
        <v>9.5</v>
      </c>
      <c r="G9588" s="96"/>
      <c r="H9588" s="74">
        <f t="shared" si="1643"/>
        <v>78</v>
      </c>
      <c r="I9588" s="53">
        <f t="shared" si="1641"/>
        <v>1.0093652467042828</v>
      </c>
      <c r="J9588" s="53">
        <f t="shared" si="1644"/>
        <v>-1.6039941208328922E-2</v>
      </c>
      <c r="K9588" s="53">
        <f t="shared" si="1645"/>
        <v>1.5539817309362038</v>
      </c>
      <c r="L9588" s="53">
        <f t="shared" si="1646"/>
        <v>25.371789447885813</v>
      </c>
      <c r="M9588" s="93">
        <f t="shared" si="1647"/>
        <v>2.5619787217766055</v>
      </c>
      <c r="N9588" s="53">
        <f t="shared" si="1648"/>
        <v>17.035791621534774</v>
      </c>
      <c r="O9588">
        <f t="shared" si="1649"/>
        <v>0.59770450458842328</v>
      </c>
      <c r="P9588" s="53">
        <f t="shared" si="1650"/>
        <v>8.9488800645474278</v>
      </c>
      <c r="Q9588" s="53">
        <v>0.2</v>
      </c>
      <c r="R9588" s="53">
        <f t="shared" si="1651"/>
        <v>6.3145439046003347</v>
      </c>
    </row>
    <row r="9589" spans="2:18" ht="15">
      <c r="B9589" s="84">
        <v>39892</v>
      </c>
      <c r="C9589" s="85">
        <v>0</v>
      </c>
      <c r="D9589" s="86">
        <v>10.9</v>
      </c>
      <c r="E9589" s="87">
        <v>1.8</v>
      </c>
      <c r="F9589" s="96">
        <f t="shared" si="1642"/>
        <v>6.3500000000000005</v>
      </c>
      <c r="G9589" s="96"/>
      <c r="H9589" s="74">
        <f t="shared" si="1643"/>
        <v>79</v>
      </c>
      <c r="I9589" s="53">
        <f t="shared" si="1641"/>
        <v>1.0088123762379517</v>
      </c>
      <c r="J9589" s="53">
        <f t="shared" si="1644"/>
        <v>-9.1357653031883066E-3</v>
      </c>
      <c r="K9589" s="53">
        <f t="shared" si="1645"/>
        <v>1.5612202062701253</v>
      </c>
      <c r="L9589" s="53">
        <f t="shared" si="1646"/>
        <v>25.653710344108205</v>
      </c>
      <c r="M9589" s="93">
        <f t="shared" si="1647"/>
        <v>1.7501992427862434</v>
      </c>
      <c r="N9589" s="53">
        <f t="shared" si="1648"/>
        <v>13.155876997895623</v>
      </c>
      <c r="O9589">
        <f t="shared" si="1649"/>
        <v>0.49410494521831477</v>
      </c>
      <c r="P9589" s="53">
        <f t="shared" si="1650"/>
        <v>7.2338084420335562</v>
      </c>
      <c r="Q9589" s="53">
        <v>0.2</v>
      </c>
      <c r="R9589" s="53">
        <f t="shared" si="1651"/>
        <v>5.2921515429758212</v>
      </c>
    </row>
    <row r="9590" spans="2:18" ht="15">
      <c r="B9590" s="84">
        <v>39893</v>
      </c>
      <c r="C9590" s="85">
        <v>0</v>
      </c>
      <c r="D9590" s="86">
        <v>12.9</v>
      </c>
      <c r="E9590" s="87">
        <v>-1.9</v>
      </c>
      <c r="F9590" s="96">
        <f t="shared" si="1642"/>
        <v>5.5</v>
      </c>
      <c r="G9590" s="96"/>
      <c r="H9590" s="74">
        <f t="shared" si="1643"/>
        <v>80</v>
      </c>
      <c r="I9590" s="53">
        <f t="shared" si="1641"/>
        <v>1.0082568980477142</v>
      </c>
      <c r="J9590" s="53">
        <f t="shared" si="1644"/>
        <v>-2.2330656551013675E-3</v>
      </c>
      <c r="K9590" s="53">
        <f t="shared" si="1645"/>
        <v>1.5684557194709616</v>
      </c>
      <c r="L9590" s="53">
        <f t="shared" si="1646"/>
        <v>25.935317958584541</v>
      </c>
      <c r="M9590" s="93">
        <f t="shared" si="1647"/>
        <v>2.177097248601922</v>
      </c>
      <c r="N9590" s="53">
        <f t="shared" si="1648"/>
        <v>16.961777257627816</v>
      </c>
      <c r="O9590">
        <f t="shared" si="1649"/>
        <v>0.46900019134232457</v>
      </c>
      <c r="P9590" s="53">
        <f t="shared" si="1650"/>
        <v>6.8245700167601502</v>
      </c>
      <c r="Q9590" s="53">
        <v>0.2</v>
      </c>
      <c r="R9590" s="53">
        <f t="shared" si="1651"/>
        <v>6.0631914373507296</v>
      </c>
    </row>
    <row r="9591" spans="2:18" ht="15">
      <c r="B9591" s="84">
        <v>39894</v>
      </c>
      <c r="C9591" s="85">
        <v>0</v>
      </c>
      <c r="D9591" s="86">
        <v>18.5</v>
      </c>
      <c r="E9591" s="87">
        <v>-1.1000000000000001</v>
      </c>
      <c r="F9591" s="96">
        <f t="shared" si="1642"/>
        <v>8.6999999999999993</v>
      </c>
      <c r="G9591" s="96"/>
      <c r="H9591" s="74">
        <f t="shared" si="1643"/>
        <v>81</v>
      </c>
      <c r="I9591" s="53">
        <f t="shared" si="1641"/>
        <v>1.0076989765085038</v>
      </c>
      <c r="J9591" s="53">
        <f t="shared" si="1644"/>
        <v>4.6663882040709195E-3</v>
      </c>
      <c r="K9591" s="53">
        <f t="shared" si="1645"/>
        <v>1.5756874848680738</v>
      </c>
      <c r="L9591" s="53">
        <f t="shared" si="1646"/>
        <v>26.216523938157994</v>
      </c>
      <c r="M9591" s="93">
        <f t="shared" si="1647"/>
        <v>2.8803714064614976</v>
      </c>
      <c r="N9591" s="53">
        <f t="shared" si="1648"/>
        <v>19.731134858503765</v>
      </c>
      <c r="O9591">
        <f t="shared" si="1649"/>
        <v>0.56974037769295616</v>
      </c>
      <c r="P9591" s="53">
        <f t="shared" si="1650"/>
        <v>8.4819802434146006</v>
      </c>
      <c r="Q9591" s="53">
        <v>0.2</v>
      </c>
      <c r="R9591" s="53">
        <f t="shared" si="1651"/>
        <v>6.8623697374550172</v>
      </c>
    </row>
    <row r="9592" spans="2:18" ht="15">
      <c r="B9592" s="84">
        <v>39895</v>
      </c>
      <c r="C9592" s="85">
        <v>0</v>
      </c>
      <c r="D9592" s="86">
        <v>20.5</v>
      </c>
      <c r="E9592" s="87">
        <v>3.7</v>
      </c>
      <c r="F9592" s="96">
        <f t="shared" si="1642"/>
        <v>12.1</v>
      </c>
      <c r="G9592" s="96"/>
      <c r="H9592" s="74">
        <f t="shared" si="1643"/>
        <v>82</v>
      </c>
      <c r="I9592" s="53">
        <f t="shared" si="1641"/>
        <v>1.00713877671828</v>
      </c>
      <c r="J9592" s="53">
        <f t="shared" si="1644"/>
        <v>1.1560833730371266E-2</v>
      </c>
      <c r="K9592" s="53">
        <f t="shared" si="1645"/>
        <v>1.5829147211992498</v>
      </c>
      <c r="L9592" s="53">
        <f t="shared" si="1646"/>
        <v>26.497240809835752</v>
      </c>
      <c r="M9592" s="93">
        <f t="shared" si="1647"/>
        <v>3.0410667682046268</v>
      </c>
      <c r="N9592" s="53">
        <f t="shared" si="1648"/>
        <v>18.463082696827048</v>
      </c>
      <c r="O9592">
        <f t="shared" si="1649"/>
        <v>0.69704989426601482</v>
      </c>
      <c r="P9592" s="53">
        <f t="shared" si="1650"/>
        <v>10.629169947021806</v>
      </c>
      <c r="Q9592" s="53">
        <v>0.2</v>
      </c>
      <c r="R9592" s="53">
        <f t="shared" si="1651"/>
        <v>6.7716597697283065</v>
      </c>
    </row>
    <row r="9593" spans="2:18" ht="15">
      <c r="B9593" s="84">
        <v>39896</v>
      </c>
      <c r="C9593" s="85">
        <v>0</v>
      </c>
      <c r="D9593" s="86">
        <v>13.3</v>
      </c>
      <c r="E9593" s="87">
        <v>2.7</v>
      </c>
      <c r="F9593" s="96">
        <f t="shared" si="1642"/>
        <v>8</v>
      </c>
      <c r="G9593" s="96"/>
      <c r="H9593" s="74">
        <f t="shared" si="1643"/>
        <v>83</v>
      </c>
      <c r="I9593" s="53">
        <f t="shared" si="1641"/>
        <v>1.0065764644491733</v>
      </c>
      <c r="J9593" s="53">
        <f t="shared" si="1644"/>
        <v>1.8448515183421749E-2</v>
      </c>
      <c r="K9593" s="53">
        <f t="shared" si="1645"/>
        <v>1.5901366494986231</v>
      </c>
      <c r="L9593" s="53">
        <f t="shared" si="1646"/>
        <v>26.777382009003592</v>
      </c>
      <c r="M9593" s="93">
        <f t="shared" si="1647"/>
        <v>2.1063969947025813</v>
      </c>
      <c r="N9593" s="53">
        <f t="shared" si="1648"/>
        <v>14.820742723765113</v>
      </c>
      <c r="O9593">
        <f t="shared" si="1649"/>
        <v>0.54621768965488293</v>
      </c>
      <c r="P9593" s="53">
        <f t="shared" si="1650"/>
        <v>8.0914455460972867</v>
      </c>
      <c r="Q9593" s="53">
        <v>0.2</v>
      </c>
      <c r="R9593" s="53">
        <f t="shared" si="1651"/>
        <v>5.7451590910413461</v>
      </c>
    </row>
    <row r="9594" spans="2:18" ht="15">
      <c r="B9594" s="84">
        <v>39897</v>
      </c>
      <c r="C9594" s="85">
        <v>0</v>
      </c>
      <c r="D9594" s="86">
        <v>13.3</v>
      </c>
      <c r="E9594" s="87">
        <v>-0.3</v>
      </c>
      <c r="F9594" s="96">
        <f t="shared" si="1642"/>
        <v>6.5</v>
      </c>
      <c r="G9594" s="96"/>
      <c r="H9594" s="74">
        <f t="shared" si="1643"/>
        <v>84</v>
      </c>
      <c r="I9594" s="53">
        <f t="shared" si="1641"/>
        <v>1.0060122060984309</v>
      </c>
      <c r="J9594" s="53">
        <f t="shared" si="1644"/>
        <v>2.532768343999826E-2</v>
      </c>
      <c r="K9594" s="53">
        <f t="shared" si="1645"/>
        <v>1.5973524909999501</v>
      </c>
      <c r="L9594" s="53">
        <f t="shared" si="1646"/>
        <v>27.056861905635163</v>
      </c>
      <c r="M9594" s="93">
        <f t="shared" si="1647"/>
        <v>2.2706627026777508</v>
      </c>
      <c r="N9594" s="53">
        <f t="shared" si="1648"/>
        <v>16.962732002540967</v>
      </c>
      <c r="O9594">
        <f t="shared" si="1649"/>
        <v>0.4986553243273773</v>
      </c>
      <c r="P9594" s="53">
        <f t="shared" si="1650"/>
        <v>7.3082650054301794</v>
      </c>
      <c r="Q9594" s="53">
        <v>0.2</v>
      </c>
      <c r="R9594" s="53">
        <f t="shared" si="1651"/>
        <v>6.1251254481587294</v>
      </c>
    </row>
    <row r="9595" spans="2:18" ht="15">
      <c r="B9595" s="84">
        <v>39898</v>
      </c>
      <c r="C9595" s="85">
        <v>0</v>
      </c>
      <c r="D9595" s="86">
        <v>16.899999999999999</v>
      </c>
      <c r="E9595" s="87">
        <v>3.3</v>
      </c>
      <c r="F9595" s="96">
        <f t="shared" si="1642"/>
        <v>10.1</v>
      </c>
      <c r="G9595" s="96"/>
      <c r="H9595" s="74">
        <f t="shared" si="1643"/>
        <v>85</v>
      </c>
      <c r="I9595" s="53">
        <f t="shared" si="1641"/>
        <v>1.0054461686391769</v>
      </c>
      <c r="J9595" s="53">
        <f t="shared" si="1644"/>
        <v>3.2196595806683208E-2</v>
      </c>
      <c r="K9595" s="53">
        <f t="shared" si="1645"/>
        <v>1.6045614650551407</v>
      </c>
      <c r="L9595" s="53">
        <f t="shared" si="1646"/>
        <v>27.335595828507749</v>
      </c>
      <c r="M9595" s="93">
        <f t="shared" si="1647"/>
        <v>2.6339145147316572</v>
      </c>
      <c r="N9595" s="53">
        <f t="shared" si="1648"/>
        <v>17.13747838851117</v>
      </c>
      <c r="O9595">
        <f t="shared" si="1649"/>
        <v>0.61945815991778674</v>
      </c>
      <c r="P9595" s="53">
        <f t="shared" si="1650"/>
        <v>9.3139948679570814</v>
      </c>
      <c r="Q9595" s="53">
        <v>0.2</v>
      </c>
      <c r="R9595" s="53">
        <f t="shared" si="1651"/>
        <v>6.3698009209270001</v>
      </c>
    </row>
    <row r="9596" spans="2:18" ht="15">
      <c r="B9596" s="84">
        <v>39899</v>
      </c>
      <c r="C9596" s="85">
        <v>0</v>
      </c>
      <c r="D9596" s="86">
        <v>17.5</v>
      </c>
      <c r="E9596" s="87">
        <v>4.0999999999999996</v>
      </c>
      <c r="F9596" s="96">
        <f t="shared" si="1642"/>
        <v>10.8</v>
      </c>
      <c r="G9596" s="96"/>
      <c r="H9596" s="74">
        <f t="shared" si="1643"/>
        <v>86</v>
      </c>
      <c r="I9596" s="53">
        <f t="shared" si="1641"/>
        <v>1.0048785195710022</v>
      </c>
      <c r="J9596" s="53">
        <f t="shared" si="1644"/>
        <v>3.9053515832760941E-2</v>
      </c>
      <c r="K9596" s="53">
        <f t="shared" si="1645"/>
        <v>1.6117627870679505</v>
      </c>
      <c r="L9596" s="53">
        <f t="shared" si="1646"/>
        <v>27.613500087438954</v>
      </c>
      <c r="M9596" s="93">
        <f t="shared" si="1647"/>
        <v>2.7073185814267058</v>
      </c>
      <c r="N9596" s="53">
        <f t="shared" si="1648"/>
        <v>17.183941230119771</v>
      </c>
      <c r="O9596">
        <f t="shared" si="1649"/>
        <v>0.64570948025996211</v>
      </c>
      <c r="P9596" s="53">
        <f t="shared" si="1650"/>
        <v>9.7567479956675065</v>
      </c>
      <c r="Q9596" s="53">
        <v>0.2</v>
      </c>
      <c r="R9596" s="53">
        <f t="shared" si="1651"/>
        <v>6.4176157527052142</v>
      </c>
    </row>
    <row r="9597" spans="2:18" ht="15">
      <c r="B9597" s="84">
        <v>39900</v>
      </c>
      <c r="C9597" s="85">
        <v>0</v>
      </c>
      <c r="D9597" s="86">
        <v>12.5</v>
      </c>
      <c r="E9597" s="87">
        <v>7.4</v>
      </c>
      <c r="F9597" s="96">
        <f t="shared" si="1642"/>
        <v>9.9499999999999993</v>
      </c>
      <c r="G9597" s="96"/>
      <c r="H9597" s="74">
        <f t="shared" si="1643"/>
        <v>87</v>
      </c>
      <c r="I9597" s="53">
        <f t="shared" si="1641"/>
        <v>1.0043094268703985</v>
      </c>
      <c r="J9597" s="53">
        <f t="shared" si="1644"/>
        <v>4.5896713124505203E-2</v>
      </c>
      <c r="K9597" s="53">
        <f t="shared" si="1645"/>
        <v>1.6189556664427691</v>
      </c>
      <c r="L9597" s="53">
        <f t="shared" si="1646"/>
        <v>27.890491993561984</v>
      </c>
      <c r="M9597" s="93">
        <f t="shared" si="1647"/>
        <v>1.6368305585144158</v>
      </c>
      <c r="N9597" s="53">
        <f t="shared" si="1648"/>
        <v>10.707551818111069</v>
      </c>
      <c r="O9597">
        <f t="shared" si="1649"/>
        <v>0.61395586340703734</v>
      </c>
      <c r="P9597" s="53">
        <f t="shared" si="1650"/>
        <v>9.2214893526674793</v>
      </c>
      <c r="Q9597" s="53">
        <v>0.2</v>
      </c>
      <c r="R9597" s="53">
        <f t="shared" si="1651"/>
        <v>4.9378194723490152</v>
      </c>
    </row>
    <row r="9598" spans="2:18" ht="15">
      <c r="B9598" s="84">
        <v>39901</v>
      </c>
      <c r="C9598" s="85">
        <v>12</v>
      </c>
      <c r="D9598" s="86">
        <v>9</v>
      </c>
      <c r="E9598" s="87">
        <v>5.3</v>
      </c>
      <c r="F9598" s="96">
        <f t="shared" si="1642"/>
        <v>7.15</v>
      </c>
      <c r="G9598" s="96"/>
      <c r="H9598" s="74">
        <f t="shared" si="1643"/>
        <v>88</v>
      </c>
      <c r="I9598" s="53">
        <f t="shared" si="1641"/>
        <v>1.0037390589410518</v>
      </c>
      <c r="J9598" s="53">
        <f t="shared" si="1644"/>
        <v>5.2724463162001092E-2</v>
      </c>
      <c r="K9598" s="53">
        <f t="shared" si="1645"/>
        <v>1.6261393045485024</v>
      </c>
      <c r="L9598" s="53">
        <f t="shared" si="1646"/>
        <v>28.16648987766035</v>
      </c>
      <c r="M9598" s="93">
        <f t="shared" si="1647"/>
        <v>1.2659122833057814</v>
      </c>
      <c r="N9598" s="53">
        <f t="shared" si="1648"/>
        <v>9.2104852579215777</v>
      </c>
      <c r="O9598">
        <f t="shared" si="1649"/>
        <v>0.51880059900169484</v>
      </c>
      <c r="P9598" s="53">
        <f t="shared" si="1650"/>
        <v>7.6389003287891786</v>
      </c>
      <c r="Q9598" s="53">
        <v>0.2</v>
      </c>
      <c r="R9598" s="53">
        <f t="shared" si="1651"/>
        <v>4.4771299516671865</v>
      </c>
    </row>
    <row r="9599" spans="2:18" ht="15">
      <c r="B9599" s="84">
        <v>39902</v>
      </c>
      <c r="C9599" s="85">
        <v>29.4</v>
      </c>
      <c r="D9599" s="86">
        <v>15.1</v>
      </c>
      <c r="E9599" s="87">
        <v>4.3</v>
      </c>
      <c r="F9599" s="96">
        <f t="shared" si="1642"/>
        <v>9.6999999999999993</v>
      </c>
      <c r="G9599" s="96"/>
      <c r="H9599" s="74">
        <f t="shared" si="1643"/>
        <v>89</v>
      </c>
      <c r="I9599" s="53">
        <f t="shared" si="1641"/>
        <v>1.0031675845640089</v>
      </c>
      <c r="J9599" s="53">
        <f t="shared" si="1644"/>
        <v>5.9535047119606721E-2</v>
      </c>
      <c r="K9599" s="53">
        <f t="shared" si="1645"/>
        <v>1.6333128926975893</v>
      </c>
      <c r="L9599" s="53">
        <f t="shared" si="1646"/>
        <v>28.441413106584648</v>
      </c>
      <c r="M9599" s="93">
        <f t="shared" si="1647"/>
        <v>2.4071060008309888</v>
      </c>
      <c r="N9599" s="53">
        <f t="shared" si="1648"/>
        <v>15.889563596315487</v>
      </c>
      <c r="O9599">
        <f t="shared" si="1649"/>
        <v>0.60488028738548616</v>
      </c>
      <c r="P9599" s="53">
        <f t="shared" si="1650"/>
        <v>9.0691372956940839</v>
      </c>
      <c r="Q9599" s="53">
        <v>0.2</v>
      </c>
      <c r="R9599" s="53">
        <f t="shared" si="1651"/>
        <v>6.0720647151372704</v>
      </c>
    </row>
    <row r="9600" spans="2:18" ht="15">
      <c r="B9600" s="84">
        <v>39903</v>
      </c>
      <c r="C9600" s="85">
        <v>0.2</v>
      </c>
      <c r="D9600" s="86">
        <v>18.899999999999999</v>
      </c>
      <c r="E9600" s="87">
        <v>6.9</v>
      </c>
      <c r="F9600" s="96">
        <f t="shared" si="1642"/>
        <v>12.899999999999999</v>
      </c>
      <c r="G9600" s="96"/>
      <c r="H9600" s="74">
        <f t="shared" si="1643"/>
        <v>90</v>
      </c>
      <c r="I9600" s="53">
        <f t="shared" si="1641"/>
        <v>1.0025951728477318</v>
      </c>
      <c r="J9600" s="53">
        <f t="shared" si="1644"/>
        <v>6.6326751691181615E-2</v>
      </c>
      <c r="K9600" s="53">
        <f t="shared" si="1645"/>
        <v>1.6404756101403113</v>
      </c>
      <c r="L9600" s="53">
        <f t="shared" si="1646"/>
        <v>28.715182097778587</v>
      </c>
      <c r="M9600" s="93">
        <f t="shared" si="1647"/>
        <v>2.8598288746618237</v>
      </c>
      <c r="N9600" s="53">
        <f t="shared" si="1648"/>
        <v>16.910292476261223</v>
      </c>
      <c r="O9600">
        <f t="shared" si="1649"/>
        <v>0.73038527643591511</v>
      </c>
      <c r="P9600" s="53">
        <f t="shared" si="1650"/>
        <v>11.200053395093956</v>
      </c>
      <c r="Q9600" s="53">
        <v>0.2</v>
      </c>
      <c r="R9600" s="53">
        <f t="shared" si="1651"/>
        <v>6.4638224774029283</v>
      </c>
    </row>
    <row r="9601" spans="2:18" ht="15">
      <c r="B9601" s="84">
        <v>39904</v>
      </c>
      <c r="C9601" s="85">
        <v>0.2</v>
      </c>
      <c r="D9601" s="86">
        <v>21.3</v>
      </c>
      <c r="E9601" s="87">
        <v>8.9</v>
      </c>
      <c r="F9601" s="96">
        <f t="shared" si="1642"/>
        <v>15.100000000000001</v>
      </c>
      <c r="G9601" s="96"/>
      <c r="H9601" s="74">
        <f t="shared" si="1643"/>
        <v>91</v>
      </c>
      <c r="I9601" s="53">
        <f t="shared" si="1641"/>
        <v>1.002021993178057</v>
      </c>
      <c r="J9601" s="53">
        <f t="shared" si="1644"/>
        <v>7.3097868921165612E-2</v>
      </c>
      <c r="K9601" s="53">
        <f t="shared" si="1645"/>
        <v>1.6476266220746334</v>
      </c>
      <c r="L9601" s="53">
        <f t="shared" si="1646"/>
        <v>28.987718331942702</v>
      </c>
      <c r="M9601" s="93">
        <f t="shared" si="1647"/>
        <v>3.1449970816928814</v>
      </c>
      <c r="N9601" s="53">
        <f t="shared" si="1648"/>
        <v>17.352969228867604</v>
      </c>
      <c r="O9601">
        <f t="shared" si="1649"/>
        <v>0.82933316480591945</v>
      </c>
      <c r="P9601" s="53">
        <f t="shared" si="1650"/>
        <v>12.913734226146369</v>
      </c>
      <c r="Q9601" s="53">
        <v>0.2</v>
      </c>
      <c r="R9601" s="53">
        <f t="shared" si="1651"/>
        <v>6.669525118443004</v>
      </c>
    </row>
    <row r="9602" spans="2:18" ht="15">
      <c r="B9602" s="84">
        <v>39905</v>
      </c>
      <c r="C9602" s="85">
        <v>0.8</v>
      </c>
      <c r="D9602" s="86">
        <v>14.9</v>
      </c>
      <c r="E9602" s="87">
        <v>9.3000000000000007</v>
      </c>
      <c r="F9602" s="96">
        <f t="shared" si="1642"/>
        <v>12.100000000000001</v>
      </c>
      <c r="G9602" s="96"/>
      <c r="H9602" s="74">
        <f t="shared" si="1643"/>
        <v>92</v>
      </c>
      <c r="I9602" s="53">
        <f t="shared" si="1641"/>
        <v>1.0014482151680699</v>
      </c>
      <c r="J9602" s="53">
        <f t="shared" si="1644"/>
        <v>7.9846696042596615E-2</v>
      </c>
      <c r="K9602" s="53">
        <f t="shared" si="1645"/>
        <v>1.6547650776719465</v>
      </c>
      <c r="L9602" s="53">
        <f t="shared" si="1646"/>
        <v>29.258944363867705</v>
      </c>
      <c r="M9602" s="93">
        <f t="shared" si="1647"/>
        <v>1.9387567751247752</v>
      </c>
      <c r="N9602" s="53">
        <f t="shared" si="1648"/>
        <v>11.770680947362166</v>
      </c>
      <c r="O9602">
        <f t="shared" si="1649"/>
        <v>0.69704989426601482</v>
      </c>
      <c r="P9602" s="53">
        <f t="shared" si="1650"/>
        <v>10.629169947021806</v>
      </c>
      <c r="Q9602" s="53">
        <v>0.2</v>
      </c>
      <c r="R9602" s="53">
        <f t="shared" si="1651"/>
        <v>5.2725786504251593</v>
      </c>
    </row>
    <row r="9603" spans="2:18" ht="15">
      <c r="B9603" s="84">
        <v>39906</v>
      </c>
      <c r="C9603" s="85">
        <v>0.2</v>
      </c>
      <c r="D9603" s="86">
        <v>20.5</v>
      </c>
      <c r="E9603" s="87">
        <v>6.9</v>
      </c>
      <c r="F9603" s="96">
        <f t="shared" si="1642"/>
        <v>13.7</v>
      </c>
      <c r="G9603" s="96"/>
      <c r="H9603" s="74">
        <f t="shared" si="1643"/>
        <v>93</v>
      </c>
      <c r="I9603" s="53">
        <f t="shared" si="1641"/>
        <v>1.0008740086079151</v>
      </c>
      <c r="J9603" s="53">
        <f t="shared" si="1644"/>
        <v>8.6571535323147847E-2</v>
      </c>
      <c r="K9603" s="53">
        <f t="shared" si="1645"/>
        <v>1.6618901081192283</v>
      </c>
      <c r="L9603" s="53">
        <f t="shared" si="1646"/>
        <v>29.528783831472477</v>
      </c>
      <c r="M9603" s="93">
        <f t="shared" si="1647"/>
        <v>3.2123661584329901</v>
      </c>
      <c r="N9603" s="53">
        <f t="shared" si="1648"/>
        <v>18.512451600675533</v>
      </c>
      <c r="O9603">
        <f t="shared" si="1649"/>
        <v>0.76510354710357487</v>
      </c>
      <c r="P9603" s="53">
        <f t="shared" si="1650"/>
        <v>11.798155148200626</v>
      </c>
      <c r="Q9603" s="53">
        <v>0.2</v>
      </c>
      <c r="R9603" s="53">
        <f t="shared" si="1651"/>
        <v>6.8644808694865258</v>
      </c>
    </row>
    <row r="9604" spans="2:18" ht="15">
      <c r="B9604" s="84">
        <v>39907</v>
      </c>
      <c r="C9604" s="85">
        <v>0</v>
      </c>
      <c r="D9604" s="86">
        <v>21.4</v>
      </c>
      <c r="E9604" s="87">
        <v>6.3</v>
      </c>
      <c r="F9604" s="96">
        <f t="shared" si="1642"/>
        <v>13.85</v>
      </c>
      <c r="G9604" s="96"/>
      <c r="H9604" s="74">
        <f t="shared" si="1643"/>
        <v>94</v>
      </c>
      <c r="I9604" s="53">
        <f t="shared" si="1641"/>
        <v>1.0002995434145516</v>
      </c>
      <c r="J9604" s="53">
        <f t="shared" si="1644"/>
        <v>9.3270693920241857E-2</v>
      </c>
      <c r="K9604" s="53">
        <f t="shared" si="1645"/>
        <v>1.6690008246782839</v>
      </c>
      <c r="L9604" s="53">
        <f t="shared" si="1646"/>
        <v>29.79716146308386</v>
      </c>
      <c r="M9604" s="93">
        <f t="shared" si="1647"/>
        <v>3.4319152601642666</v>
      </c>
      <c r="N9604" s="53">
        <f t="shared" si="1648"/>
        <v>19.68395163711498</v>
      </c>
      <c r="O9604">
        <f t="shared" si="1649"/>
        <v>0.77177105123666234</v>
      </c>
      <c r="P9604" s="53">
        <f t="shared" si="1650"/>
        <v>11.913420112314963</v>
      </c>
      <c r="Q9604" s="53">
        <v>0.2</v>
      </c>
      <c r="R9604" s="53">
        <f t="shared" si="1651"/>
        <v>7.1365414823597515</v>
      </c>
    </row>
    <row r="9605" spans="2:18" ht="15">
      <c r="B9605" s="84">
        <v>39908</v>
      </c>
      <c r="C9605" s="85">
        <v>0.2</v>
      </c>
      <c r="D9605" s="86">
        <v>19</v>
      </c>
      <c r="E9605" s="87">
        <v>9.5</v>
      </c>
      <c r="F9605" s="96">
        <f t="shared" si="1642"/>
        <v>14.25</v>
      </c>
      <c r="G9605" s="96"/>
      <c r="H9605" s="74">
        <f t="shared" si="1643"/>
        <v>95</v>
      </c>
      <c r="I9605" s="53">
        <f t="shared" si="1641"/>
        <v>0.99972498958147271</v>
      </c>
      <c r="J9605" s="53">
        <f t="shared" si="1644"/>
        <v>9.9942483746302629E-2</v>
      </c>
      <c r="K9605" s="53">
        <f t="shared" si="1645"/>
        <v>1.6760963167629146</v>
      </c>
      <c r="L9605" s="53">
        <f t="shared" si="1646"/>
        <v>30.064003082998685</v>
      </c>
      <c r="M9605" s="93">
        <f t="shared" si="1647"/>
        <v>2.7812249539122833</v>
      </c>
      <c r="N9605" s="53">
        <f t="shared" si="1648"/>
        <v>15.752791735161864</v>
      </c>
      <c r="O9605">
        <f t="shared" si="1649"/>
        <v>0.78979942505404765</v>
      </c>
      <c r="P9605" s="53">
        <f t="shared" si="1650"/>
        <v>12.225722106105183</v>
      </c>
      <c r="Q9605" s="53">
        <v>0.2</v>
      </c>
      <c r="R9605" s="53">
        <f t="shared" si="1651"/>
        <v>6.2672593364773812</v>
      </c>
    </row>
    <row r="9606" spans="2:18" ht="15">
      <c r="B9606" s="84">
        <v>39909</v>
      </c>
      <c r="C9606" s="85">
        <v>0</v>
      </c>
      <c r="D9606" s="86">
        <v>22.1</v>
      </c>
      <c r="E9606" s="87">
        <v>7.3</v>
      </c>
      <c r="F9606" s="96">
        <f t="shared" si="1642"/>
        <v>14.700000000000001</v>
      </c>
      <c r="G9606" s="96"/>
      <c r="H9606" s="74">
        <f t="shared" si="1643"/>
        <v>96</v>
      </c>
      <c r="I9606" s="53">
        <f t="shared" si="1641"/>
        <v>0.99915051712840108</v>
      </c>
      <c r="J9606" s="53">
        <f t="shared" si="1644"/>
        <v>0.10658522134519043</v>
      </c>
      <c r="K9606" s="53">
        <f t="shared" si="1645"/>
        <v>1.6831756500350499</v>
      </c>
      <c r="L9606" s="53">
        <f t="shared" si="1646"/>
        <v>30.32923561537109</v>
      </c>
      <c r="M9606" s="93">
        <f t="shared" si="1647"/>
        <v>3.5512002058676018</v>
      </c>
      <c r="N9606" s="53">
        <f t="shared" si="1648"/>
        <v>19.835412842191857</v>
      </c>
      <c r="O9606">
        <f t="shared" si="1649"/>
        <v>0.81051930027785424</v>
      </c>
      <c r="P9606" s="53">
        <f t="shared" si="1650"/>
        <v>12.585776276496736</v>
      </c>
      <c r="Q9606" s="53">
        <v>0.2</v>
      </c>
      <c r="R9606" s="53">
        <f t="shared" si="1651"/>
        <v>7.2135154618521851</v>
      </c>
    </row>
    <row r="9607" spans="2:18" ht="15">
      <c r="B9607" s="84">
        <v>39910</v>
      </c>
      <c r="C9607" s="85">
        <v>0</v>
      </c>
      <c r="D9607" s="86">
        <v>23.3</v>
      </c>
      <c r="E9607" s="87">
        <v>6.3</v>
      </c>
      <c r="F9607" s="96">
        <f t="shared" si="1642"/>
        <v>14.8</v>
      </c>
      <c r="G9607" s="96"/>
      <c r="H9607" s="74">
        <f t="shared" si="1643"/>
        <v>97</v>
      </c>
      <c r="I9607" s="53">
        <f t="shared" si="1641"/>
        <v>0.99857629605097809</v>
      </c>
      <c r="J9607" s="53">
        <f t="shared" si="1644"/>
        <v>0.11319722778085846</v>
      </c>
      <c r="K9607" s="53">
        <f t="shared" si="1645"/>
        <v>1.690237864521094</v>
      </c>
      <c r="L9607" s="53">
        <f t="shared" si="1646"/>
        <v>30.592787086471208</v>
      </c>
      <c r="M9607" s="93">
        <f t="shared" si="1647"/>
        <v>3.8508852583940008</v>
      </c>
      <c r="N9607" s="53">
        <f t="shared" si="1648"/>
        <v>21.44333973172397</v>
      </c>
      <c r="O9607">
        <f t="shared" si="1649"/>
        <v>0.81518753761127583</v>
      </c>
      <c r="P9607" s="53">
        <f t="shared" si="1650"/>
        <v>12.6670614236348</v>
      </c>
      <c r="Q9607" s="53">
        <v>0.2</v>
      </c>
      <c r="R9607" s="53">
        <f t="shared" si="1651"/>
        <v>7.5831560208085396</v>
      </c>
    </row>
    <row r="9608" spans="2:18" ht="15">
      <c r="B9608" s="84">
        <v>39911</v>
      </c>
      <c r="C9608" s="85">
        <v>0</v>
      </c>
      <c r="D9608" s="86">
        <v>22.1</v>
      </c>
      <c r="E9608" s="87">
        <v>6.4</v>
      </c>
      <c r="F9608" s="96">
        <f t="shared" si="1642"/>
        <v>14.25</v>
      </c>
      <c r="G9608" s="96"/>
      <c r="H9608" s="74">
        <f t="shared" si="1643"/>
        <v>98</v>
      </c>
      <c r="I9608" s="53">
        <f t="shared" si="1641"/>
        <v>0.99800249627045878</v>
      </c>
      <c r="J9608" s="53">
        <f t="shared" si="1644"/>
        <v>0.11977682853925833</v>
      </c>
      <c r="K9608" s="53">
        <f t="shared" si="1645"/>
        <v>1.6972819727499531</v>
      </c>
      <c r="L9608" s="53">
        <f t="shared" si="1646"/>
        <v>30.854586625364004</v>
      </c>
      <c r="M9608" s="93">
        <f t="shared" si="1647"/>
        <v>3.6694169768929208</v>
      </c>
      <c r="N9608" s="53">
        <f t="shared" si="1648"/>
        <v>20.783490147084475</v>
      </c>
      <c r="O9608">
        <f t="shared" si="1649"/>
        <v>0.78979942505404765</v>
      </c>
      <c r="P9608" s="53">
        <f t="shared" si="1650"/>
        <v>12.225722106105183</v>
      </c>
      <c r="Q9608" s="53">
        <v>0.2</v>
      </c>
      <c r="R9608" s="53">
        <f t="shared" si="1651"/>
        <v>7.4055311628140004</v>
      </c>
    </row>
    <row r="9609" spans="2:18" ht="15">
      <c r="B9609" s="84">
        <v>39912</v>
      </c>
      <c r="C9609" s="85">
        <v>0</v>
      </c>
      <c r="D9609" s="86">
        <v>22.9</v>
      </c>
      <c r="E9609" s="87">
        <v>7.9</v>
      </c>
      <c r="F9609" s="96">
        <f t="shared" si="1642"/>
        <v>15.399999999999999</v>
      </c>
      <c r="G9609" s="96"/>
      <c r="H9609" s="74">
        <f t="shared" si="1643"/>
        <v>99</v>
      </c>
      <c r="I9609" s="53">
        <f t="shared" si="1641"/>
        <v>0.99742928758342975</v>
      </c>
      <c r="J9609" s="53">
        <f t="shared" si="1644"/>
        <v>0.12632235344451542</v>
      </c>
      <c r="K9609" s="53">
        <f t="shared" si="1645"/>
        <v>1.7043069579144707</v>
      </c>
      <c r="L9609" s="53">
        <f t="shared" si="1646"/>
        <v>31.11456446305997</v>
      </c>
      <c r="M9609" s="93">
        <f t="shared" si="1647"/>
        <v>3.7466826822601509</v>
      </c>
      <c r="N9609" s="53">
        <f t="shared" si="1648"/>
        <v>20.486052298287824</v>
      </c>
      <c r="O9609">
        <f t="shared" si="1649"/>
        <v>0.84369224772708307</v>
      </c>
      <c r="P9609" s="53">
        <f t="shared" si="1650"/>
        <v>13.164682668002257</v>
      </c>
      <c r="Q9609" s="53">
        <v>0.2</v>
      </c>
      <c r="R9609" s="53">
        <f t="shared" si="1651"/>
        <v>7.3958498548401916</v>
      </c>
    </row>
    <row r="9610" spans="2:18" ht="15">
      <c r="B9610" s="84">
        <v>39913</v>
      </c>
      <c r="C9610" s="85">
        <v>0</v>
      </c>
      <c r="D9610" s="86">
        <v>22.9</v>
      </c>
      <c r="E9610" s="87">
        <v>8.3000000000000007</v>
      </c>
      <c r="F9610" s="96">
        <f t="shared" si="1642"/>
        <v>15.6</v>
      </c>
      <c r="G9610" s="96"/>
      <c r="H9610" s="74">
        <f t="shared" si="1643"/>
        <v>100</v>
      </c>
      <c r="I9610" s="53">
        <f t="shared" ref="I9610:I9673" si="1652">1+0.0334*COS($I$7*H9610-0.0552)</f>
        <v>0.99685683961156368</v>
      </c>
      <c r="J9610" s="53">
        <f t="shared" si="1644"/>
        <v>0.13283213659038717</v>
      </c>
      <c r="K9610" s="53">
        <f t="shared" si="1645"/>
        <v>1.7113117720582456</v>
      </c>
      <c r="L9610" s="53">
        <f t="shared" si="1646"/>
        <v>31.37265193019261</v>
      </c>
      <c r="M9610" s="93">
        <f t="shared" si="1647"/>
        <v>3.7495020848036438</v>
      </c>
      <c r="N9610" s="53">
        <f t="shared" si="1648"/>
        <v>20.378704900380338</v>
      </c>
      <c r="O9610">
        <f t="shared" si="1649"/>
        <v>0.85338488855159589</v>
      </c>
      <c r="P9610" s="53">
        <f t="shared" si="1650"/>
        <v>13.334388773777674</v>
      </c>
      <c r="Q9610" s="53">
        <v>0.2</v>
      </c>
      <c r="R9610" s="53">
        <f t="shared" si="1651"/>
        <v>7.3812392346926874</v>
      </c>
    </row>
    <row r="9611" spans="2:18" ht="15">
      <c r="B9611" s="84">
        <v>39914</v>
      </c>
      <c r="C9611" s="85">
        <v>0</v>
      </c>
      <c r="D9611" s="86">
        <v>22.9</v>
      </c>
      <c r="E9611" s="87">
        <v>6.9</v>
      </c>
      <c r="F9611" s="96">
        <f t="shared" si="1642"/>
        <v>14.899999999999999</v>
      </c>
      <c r="G9611" s="96"/>
      <c r="H9611" s="74">
        <f t="shared" si="1643"/>
        <v>101</v>
      </c>
      <c r="I9611" s="53">
        <f t="shared" si="1652"/>
        <v>0.99628532175142503</v>
      </c>
      <c r="J9611" s="53">
        <f t="shared" si="1644"/>
        <v>0.1393045162879965</v>
      </c>
      <c r="K9611" s="53">
        <f t="shared" si="1645"/>
        <v>1.7182953342900864</v>
      </c>
      <c r="L9611" s="53">
        <f t="shared" si="1646"/>
        <v>31.628781453279863</v>
      </c>
      <c r="M9611" s="93">
        <f t="shared" si="1647"/>
        <v>3.8742681646599006</v>
      </c>
      <c r="N9611" s="53">
        <f t="shared" si="1648"/>
        <v>21.507571388230307</v>
      </c>
      <c r="O9611">
        <f t="shared" si="1649"/>
        <v>0.81987919495865125</v>
      </c>
      <c r="P9611" s="53">
        <f t="shared" si="1650"/>
        <v>12.748814564685748</v>
      </c>
      <c r="Q9611" s="53">
        <v>0.2</v>
      </c>
      <c r="R9611" s="53">
        <f t="shared" si="1651"/>
        <v>7.6028279502492611</v>
      </c>
    </row>
    <row r="9612" spans="2:18" ht="15">
      <c r="B9612" s="84">
        <v>39915</v>
      </c>
      <c r="C9612" s="85">
        <v>0</v>
      </c>
      <c r="D9612" s="86">
        <v>21.7</v>
      </c>
      <c r="E9612" s="87">
        <v>8.1</v>
      </c>
      <c r="F9612" s="96">
        <f t="shared" si="1642"/>
        <v>14.899999999999999</v>
      </c>
      <c r="G9612" s="96"/>
      <c r="H9612" s="74">
        <f t="shared" si="1643"/>
        <v>102</v>
      </c>
      <c r="I9612" s="53">
        <f t="shared" si="1652"/>
        <v>0.99571490312434352</v>
      </c>
      <c r="J9612" s="53">
        <f t="shared" si="1644"/>
        <v>0.14573783503083854</v>
      </c>
      <c r="K9612" s="53">
        <f t="shared" si="1645"/>
        <v>1.7252565290286555</v>
      </c>
      <c r="L9612" s="53">
        <f t="shared" si="1646"/>
        <v>31.882886549630676</v>
      </c>
      <c r="M9612" s="93">
        <f t="shared" si="1647"/>
        <v>3.600595332692158</v>
      </c>
      <c r="N9612" s="53">
        <f t="shared" si="1648"/>
        <v>19.988306918037893</v>
      </c>
      <c r="O9612">
        <f t="shared" si="1649"/>
        <v>0.81987919495865125</v>
      </c>
      <c r="P9612" s="53">
        <f t="shared" si="1650"/>
        <v>12.748814564685748</v>
      </c>
      <c r="Q9612" s="53">
        <v>0.2</v>
      </c>
      <c r="R9612" s="53">
        <f t="shared" si="1651"/>
        <v>7.2581090803190529</v>
      </c>
    </row>
    <row r="9613" spans="2:18" ht="15">
      <c r="B9613" s="84">
        <v>39916</v>
      </c>
      <c r="C9613" s="85">
        <v>0</v>
      </c>
      <c r="D9613" s="86">
        <v>24.7</v>
      </c>
      <c r="E9613" s="87">
        <v>7.8</v>
      </c>
      <c r="F9613" s="96">
        <f t="shared" si="1642"/>
        <v>16.25</v>
      </c>
      <c r="G9613" s="96"/>
      <c r="H9613" s="74">
        <f t="shared" si="1643"/>
        <v>103</v>
      </c>
      <c r="I9613" s="53">
        <f t="shared" si="1652"/>
        <v>0.99514575252636817</v>
      </c>
      <c r="J9613" s="53">
        <f t="shared" si="1644"/>
        <v>0.15213043947803545</v>
      </c>
      <c r="K9613" s="53">
        <f t="shared" si="1645"/>
        <v>1.7321942042801588</v>
      </c>
      <c r="L9613" s="53">
        <f t="shared" si="1646"/>
        <v>32.134901820960117</v>
      </c>
      <c r="M9613" s="93">
        <f t="shared" si="1647"/>
        <v>4.2124709555965767</v>
      </c>
      <c r="N9613" s="53">
        <f t="shared" si="1648"/>
        <v>22.457905552967922</v>
      </c>
      <c r="O9613">
        <f t="shared" si="1649"/>
        <v>0.88555923198608211</v>
      </c>
      <c r="P9613" s="53">
        <f t="shared" si="1650"/>
        <v>13.899489430026584</v>
      </c>
      <c r="Q9613" s="53">
        <v>0.2</v>
      </c>
      <c r="R9613" s="53">
        <f t="shared" si="1651"/>
        <v>7.8870324439093</v>
      </c>
    </row>
    <row r="9614" spans="2:18" ht="15">
      <c r="B9614" s="84">
        <v>39917</v>
      </c>
      <c r="C9614" s="85">
        <v>0</v>
      </c>
      <c r="D9614" s="86">
        <v>24.9</v>
      </c>
      <c r="E9614" s="87">
        <v>8.5</v>
      </c>
      <c r="F9614" s="96">
        <f t="shared" si="1642"/>
        <v>16.7</v>
      </c>
      <c r="G9614" s="96"/>
      <c r="H9614" s="74">
        <f t="shared" si="1643"/>
        <v>104</v>
      </c>
      <c r="I9614" s="53">
        <f t="shared" si="1652"/>
        <v>0.9945780383783176</v>
      </c>
      <c r="J9614" s="53">
        <f t="shared" si="1644"/>
        <v>0.15848068045680108</v>
      </c>
      <c r="K9614" s="53">
        <f t="shared" si="1645"/>
        <v>1.7391071699522611</v>
      </c>
      <c r="L9614" s="53">
        <f t="shared" si="1646"/>
        <v>32.384762945779599</v>
      </c>
      <c r="M9614" s="93">
        <f t="shared" si="1647"/>
        <v>4.2372219661730455</v>
      </c>
      <c r="N9614" s="53">
        <f t="shared" si="1648"/>
        <v>22.295210022893137</v>
      </c>
      <c r="O9614">
        <f t="shared" si="1649"/>
        <v>0.90844795945984114</v>
      </c>
      <c r="P9614" s="53">
        <f t="shared" si="1650"/>
        <v>14.303121974921044</v>
      </c>
      <c r="Q9614" s="53">
        <v>0.2</v>
      </c>
      <c r="R9614" s="53">
        <f t="shared" si="1651"/>
        <v>7.8720857341509669</v>
      </c>
    </row>
    <row r="9615" spans="2:18" ht="15">
      <c r="B9615" s="84">
        <v>39918</v>
      </c>
      <c r="C9615" s="85">
        <v>0</v>
      </c>
      <c r="D9615" s="86">
        <v>23.3</v>
      </c>
      <c r="E9615" s="87">
        <v>7.5</v>
      </c>
      <c r="F9615" s="96">
        <f t="shared" ref="F9615:F9678" si="1653">0.5*(D9615+E9615)</f>
        <v>15.4</v>
      </c>
      <c r="G9615" s="96"/>
      <c r="H9615" s="74">
        <f t="shared" ref="H9615:H9678" si="1654">B9615-DATE(YEAR(B9615),1,0)</f>
        <v>105</v>
      </c>
      <c r="I9615" s="53">
        <f t="shared" si="1652"/>
        <v>0.9940119286759419</v>
      </c>
      <c r="J9615" s="53">
        <f t="shared" ref="J9615:J9678" si="1655">ASIN(0.39785*SIN(4.869+$I$7*H9615+0.03345*SIN(6.224+$I$7*H9615)))</f>
        <v>0.16478691298506745</v>
      </c>
      <c r="K9615" s="53">
        <f t="shared" ref="K9615:K9678" si="1656">ACOS(-TAN(J9615)*TAN($E$7*$I$8))</f>
        <v>1.7459941962077394</v>
      </c>
      <c r="L9615" s="53">
        <f t="shared" ref="L9615:L9678" si="1657">117.5*I9615*((K9615*SIN($E$7*$I$8)*SIN(J9615)+COS($E$7*$I$8)*COS(J9615)*SIN(K9615))/PI())</f>
        <v>32.63240667063225</v>
      </c>
      <c r="M9615" s="93">
        <f t="shared" ref="M9615:M9678" si="1658">0.0023*L9615/2.456*(0.5*(D9615+E9615)+17.8)*SQRT(D9615-E9615)</f>
        <v>4.032879124653415</v>
      </c>
      <c r="N9615" s="53">
        <f t="shared" ref="N9615:N9678" si="1659">0.17*L9615*SQRT(D9615-E9615)</f>
        <v>22.050912678434969</v>
      </c>
      <c r="O9615">
        <f t="shared" ref="O9615:O9678" si="1660">5336/(F9615+273.15)^2*EXP(21.07-5336/(F9615+273.15))</f>
        <v>0.84369224772708307</v>
      </c>
      <c r="P9615" s="53">
        <f t="shared" ref="P9615:P9678" si="1661">EXP(21.07-5336/(F9615+273.15))</f>
        <v>13.164682668002257</v>
      </c>
      <c r="Q9615" s="53">
        <v>0.2</v>
      </c>
      <c r="R9615" s="53">
        <f t="shared" ref="R9615:R9678" si="1662">(O9615*N9615*0.6+$L$8*6.43*(1+0.536*Q9615)*P9615*(1- G9615/100))/($O$7*(O9615+$L$8))</f>
        <v>7.7516524671644165</v>
      </c>
    </row>
    <row r="9616" spans="2:18" ht="15">
      <c r="B9616" s="84">
        <v>39919</v>
      </c>
      <c r="C9616" s="85">
        <v>0</v>
      </c>
      <c r="D9616" s="86">
        <v>14.9</v>
      </c>
      <c r="E9616" s="87">
        <v>6.5</v>
      </c>
      <c r="F9616" s="96">
        <f t="shared" si="1653"/>
        <v>10.7</v>
      </c>
      <c r="G9616" s="96"/>
      <c r="H9616" s="74">
        <f t="shared" si="1654"/>
        <v>106</v>
      </c>
      <c r="I9616" s="53">
        <f t="shared" si="1652"/>
        <v>0.99344759094020973</v>
      </c>
      <c r="J9616" s="53">
        <f t="shared" si="1655"/>
        <v>0.17104749631521274</v>
      </c>
      <c r="K9616" s="53">
        <f t="shared" si="1656"/>
        <v>1.7528540118617566</v>
      </c>
      <c r="L9616" s="53">
        <f t="shared" si="1657"/>
        <v>32.877770800246196</v>
      </c>
      <c r="M9616" s="93">
        <f t="shared" si="1658"/>
        <v>2.543234112415544</v>
      </c>
      <c r="N9616" s="53">
        <f t="shared" si="1659"/>
        <v>16.199101550201956</v>
      </c>
      <c r="O9616">
        <f t="shared" si="1660"/>
        <v>0.64190077944287904</v>
      </c>
      <c r="P9616" s="53">
        <f t="shared" si="1661"/>
        <v>9.6923676467585924</v>
      </c>
      <c r="Q9616" s="53">
        <v>0.2</v>
      </c>
      <c r="R9616" s="53">
        <f t="shared" si="1662"/>
        <v>6.1933112130872887</v>
      </c>
    </row>
    <row r="9617" spans="2:18" ht="15">
      <c r="B9617" s="84">
        <v>39920</v>
      </c>
      <c r="C9617" s="85">
        <v>17.2</v>
      </c>
      <c r="D9617" s="86">
        <v>18.2</v>
      </c>
      <c r="E9617" s="87">
        <v>6.9</v>
      </c>
      <c r="F9617" s="96">
        <f t="shared" si="1653"/>
        <v>12.55</v>
      </c>
      <c r="G9617" s="96"/>
      <c r="H9617" s="74">
        <f t="shared" si="1654"/>
        <v>107</v>
      </c>
      <c r="I9617" s="53">
        <f t="shared" si="1652"/>
        <v>0.99288519216773652</v>
      </c>
      <c r="J9617" s="53">
        <f t="shared" si="1655"/>
        <v>0.17726079399979452</v>
      </c>
      <c r="K9617" s="53">
        <f t="shared" si="1656"/>
        <v>1.7596853028269679</v>
      </c>
      <c r="L9617" s="53">
        <f t="shared" si="1657"/>
        <v>33.120794186681486</v>
      </c>
      <c r="M9617" s="93">
        <f t="shared" si="1658"/>
        <v>3.1644492326360605</v>
      </c>
      <c r="N9617" s="53">
        <f t="shared" si="1659"/>
        <v>18.927309556768254</v>
      </c>
      <c r="O9617">
        <f t="shared" si="1660"/>
        <v>0.71563366961266239</v>
      </c>
      <c r="P9617" s="53">
        <f t="shared" si="1661"/>
        <v>10.947007741559606</v>
      </c>
      <c r="Q9617" s="53">
        <v>0.2</v>
      </c>
      <c r="R9617" s="53">
        <f t="shared" si="1662"/>
        <v>6.8992591405870991</v>
      </c>
    </row>
    <row r="9618" spans="2:18" ht="15">
      <c r="B9618" s="84">
        <v>39921</v>
      </c>
      <c r="C9618" s="85">
        <v>0</v>
      </c>
      <c r="D9618" s="86">
        <v>17.5</v>
      </c>
      <c r="E9618" s="87">
        <v>7.7</v>
      </c>
      <c r="F9618" s="96">
        <f t="shared" si="1653"/>
        <v>12.6</v>
      </c>
      <c r="G9618" s="96"/>
      <c r="H9618" s="74">
        <f t="shared" si="1654"/>
        <v>108</v>
      </c>
      <c r="I9618" s="53">
        <f t="shared" si="1652"/>
        <v>0.99232489878136709</v>
      </c>
      <c r="J9618" s="53">
        <f t="shared" si="1655"/>
        <v>0.18342517398019959</v>
      </c>
      <c r="K9618" s="53">
        <f t="shared" si="1656"/>
        <v>1.7664867106110842</v>
      </c>
      <c r="L9618" s="53">
        <f t="shared" si="1657"/>
        <v>33.361416717549993</v>
      </c>
      <c r="M9618" s="93">
        <f t="shared" si="1658"/>
        <v>2.9732441975137625</v>
      </c>
      <c r="N9618" s="53">
        <f t="shared" si="1659"/>
        <v>17.754418154261248</v>
      </c>
      <c r="O9618">
        <f t="shared" si="1660"/>
        <v>0.71772498717173205</v>
      </c>
      <c r="P9618" s="53">
        <f t="shared" si="1661"/>
        <v>10.982841685784321</v>
      </c>
      <c r="Q9618" s="53">
        <v>0.2</v>
      </c>
      <c r="R9618" s="53">
        <f t="shared" si="1662"/>
        <v>6.6384900926934449</v>
      </c>
    </row>
    <row r="9619" spans="2:18" ht="15">
      <c r="B9619" s="84">
        <v>39922</v>
      </c>
      <c r="C9619" s="85">
        <v>1</v>
      </c>
      <c r="D9619" s="86">
        <v>14.6</v>
      </c>
      <c r="E9619" s="87">
        <v>7.1</v>
      </c>
      <c r="F9619" s="96">
        <f t="shared" si="1653"/>
        <v>10.85</v>
      </c>
      <c r="G9619" s="96"/>
      <c r="H9619" s="74">
        <f t="shared" si="1654"/>
        <v>109</v>
      </c>
      <c r="I9619" s="53">
        <f t="shared" si="1652"/>
        <v>0.99176687658092877</v>
      </c>
      <c r="J9619" s="53">
        <f t="shared" si="1655"/>
        <v>0.18953900869906945</v>
      </c>
      <c r="K9619" s="53">
        <f t="shared" si="1656"/>
        <v>1.773256830871865</v>
      </c>
      <c r="L9619" s="53">
        <f t="shared" si="1657"/>
        <v>33.599579303390037</v>
      </c>
      <c r="M9619" s="93">
        <f t="shared" si="1658"/>
        <v>2.4688151353495078</v>
      </c>
      <c r="N9619" s="53">
        <f t="shared" si="1659"/>
        <v>15.642760381077872</v>
      </c>
      <c r="O9619">
        <f t="shared" si="1660"/>
        <v>0.64762122484558593</v>
      </c>
      <c r="P9619" s="53">
        <f t="shared" si="1661"/>
        <v>9.7890812427184368</v>
      </c>
      <c r="Q9619" s="53">
        <v>0.2</v>
      </c>
      <c r="R9619" s="53">
        <f t="shared" si="1662"/>
        <v>6.0772773005276877</v>
      </c>
    </row>
    <row r="9620" spans="2:18" ht="15">
      <c r="B9620" s="84">
        <v>39923</v>
      </c>
      <c r="C9620" s="85">
        <v>0.6</v>
      </c>
      <c r="D9620" s="86">
        <v>17.100000000000001</v>
      </c>
      <c r="E9620" s="87">
        <v>8.9</v>
      </c>
      <c r="F9620" s="96">
        <f t="shared" si="1653"/>
        <v>13</v>
      </c>
      <c r="G9620" s="96"/>
      <c r="H9620" s="74">
        <f t="shared" si="1654"/>
        <v>110</v>
      </c>
      <c r="I9620" s="53">
        <f t="shared" si="1652"/>
        <v>0.99121129069416836</v>
      </c>
      <c r="J9620" s="53">
        <f t="shared" si="1655"/>
        <v>0.19560067523736388</v>
      </c>
      <c r="K9620" s="53">
        <f t="shared" si="1656"/>
        <v>1.7799942120349357</v>
      </c>
      <c r="L9620" s="53">
        <f t="shared" si="1657"/>
        <v>33.835223864280934</v>
      </c>
      <c r="M9620" s="93">
        <f t="shared" si="1658"/>
        <v>2.7946419280703414</v>
      </c>
      <c r="N9620" s="53">
        <f t="shared" si="1659"/>
        <v>16.471187151438862</v>
      </c>
      <c r="O9620">
        <f t="shared" si="1660"/>
        <v>0.73464846187074995</v>
      </c>
      <c r="P9620" s="53">
        <f t="shared" si="1661"/>
        <v>11.273304901573978</v>
      </c>
      <c r="Q9620" s="53">
        <v>0.2</v>
      </c>
      <c r="R9620" s="53">
        <f t="shared" si="1662"/>
        <v>6.3699628363735421</v>
      </c>
    </row>
    <row r="9621" spans="2:18" ht="15">
      <c r="B9621" s="84">
        <v>39924</v>
      </c>
      <c r="C9621" s="85">
        <v>0.2</v>
      </c>
      <c r="D9621" s="86">
        <v>17.3</v>
      </c>
      <c r="E9621" s="87">
        <v>8.5</v>
      </c>
      <c r="F9621" s="96">
        <f t="shared" si="1653"/>
        <v>12.9</v>
      </c>
      <c r="G9621" s="96"/>
      <c r="H9621" s="74">
        <f t="shared" si="1654"/>
        <v>111</v>
      </c>
      <c r="I9621" s="53">
        <f t="shared" si="1652"/>
        <v>0.99065830552788836</v>
      </c>
      <c r="J9621" s="53">
        <f t="shared" si="1655"/>
        <v>0.20160855547686729</v>
      </c>
      <c r="K9621" s="53">
        <f t="shared" si="1656"/>
        <v>1.7866973539801925</v>
      </c>
      <c r="L9621" s="53">
        <f t="shared" si="1657"/>
        <v>34.068293315785375</v>
      </c>
      <c r="M9621" s="93">
        <f t="shared" si="1658"/>
        <v>2.9055580914842762</v>
      </c>
      <c r="N9621" s="53">
        <f t="shared" si="1659"/>
        <v>17.180691323559198</v>
      </c>
      <c r="O9621">
        <f t="shared" si="1660"/>
        <v>0.73038527643591511</v>
      </c>
      <c r="P9621" s="53">
        <f t="shared" si="1661"/>
        <v>11.200053395093956</v>
      </c>
      <c r="Q9621" s="53">
        <v>0.2</v>
      </c>
      <c r="R9621" s="53">
        <f t="shared" si="1662"/>
        <v>6.5246279842375046</v>
      </c>
    </row>
    <row r="9622" spans="2:18" ht="15">
      <c r="B9622" s="84">
        <v>39925</v>
      </c>
      <c r="C9622" s="85">
        <v>0</v>
      </c>
      <c r="D9622" s="86">
        <v>26.3</v>
      </c>
      <c r="E9622" s="87">
        <v>6.9</v>
      </c>
      <c r="F9622" s="96">
        <f t="shared" si="1653"/>
        <v>16.600000000000001</v>
      </c>
      <c r="G9622" s="96"/>
      <c r="H9622" s="74">
        <f t="shared" si="1654"/>
        <v>112</v>
      </c>
      <c r="I9622" s="53">
        <f t="shared" si="1652"/>
        <v>0.99010808471929601</v>
      </c>
      <c r="J9622" s="53">
        <f t="shared" si="1655"/>
        <v>0.20756103628894179</v>
      </c>
      <c r="K9622" s="53">
        <f t="shared" si="1656"/>
        <v>1.7933647068029879</v>
      </c>
      <c r="L9622" s="53">
        <f t="shared" si="1657"/>
        <v>34.298731554310635</v>
      </c>
      <c r="M9622" s="93">
        <f t="shared" si="1658"/>
        <v>4.8667253765411758</v>
      </c>
      <c r="N9622" s="53">
        <f t="shared" si="1659"/>
        <v>25.681941092182402</v>
      </c>
      <c r="O9622">
        <f t="shared" si="1660"/>
        <v>0.90331754498516925</v>
      </c>
      <c r="P9622" s="53">
        <f t="shared" si="1661"/>
        <v>14.212533910527819</v>
      </c>
      <c r="Q9622" s="53">
        <v>0.2</v>
      </c>
      <c r="R9622" s="53">
        <f t="shared" si="1662"/>
        <v>8.6408816248810076</v>
      </c>
    </row>
    <row r="9623" spans="2:18" ht="15">
      <c r="B9623" s="84">
        <v>39926</v>
      </c>
      <c r="C9623" s="85">
        <v>0</v>
      </c>
      <c r="D9623" s="86">
        <v>20.100000000000001</v>
      </c>
      <c r="E9623" s="87">
        <v>8.9</v>
      </c>
      <c r="F9623" s="96">
        <f t="shared" si="1653"/>
        <v>14.5</v>
      </c>
      <c r="G9623" s="96"/>
      <c r="H9623" s="74">
        <f t="shared" si="1654"/>
        <v>113</v>
      </c>
      <c r="I9623" s="53">
        <f t="shared" si="1652"/>
        <v>0.98956079108758077</v>
      </c>
      <c r="J9623" s="53">
        <f t="shared" si="1655"/>
        <v>0.21345650975027131</v>
      </c>
      <c r="K9623" s="53">
        <f t="shared" si="1656"/>
        <v>1.7999946696566702</v>
      </c>
      <c r="L9623" s="53">
        <f t="shared" si="1657"/>
        <v>34.526483441982286</v>
      </c>
      <c r="M9623" s="93">
        <f t="shared" si="1658"/>
        <v>3.495130166416736</v>
      </c>
      <c r="N9623" s="53">
        <f t="shared" si="1659"/>
        <v>19.64311141583411</v>
      </c>
      <c r="O9623">
        <f t="shared" si="1660"/>
        <v>0.80125269250101316</v>
      </c>
      <c r="P9623" s="53">
        <f t="shared" si="1661"/>
        <v>12.424600625459268</v>
      </c>
      <c r="Q9623" s="53">
        <v>0.2</v>
      </c>
      <c r="R9623" s="53">
        <f t="shared" si="1662"/>
        <v>7.1599945550756647</v>
      </c>
    </row>
    <row r="9624" spans="2:18" ht="15">
      <c r="B9624" s="84">
        <v>39927</v>
      </c>
      <c r="C9624" s="85">
        <v>0</v>
      </c>
      <c r="D9624" s="86">
        <v>18.7</v>
      </c>
      <c r="E9624" s="87">
        <v>5.7</v>
      </c>
      <c r="F9624" s="96">
        <f t="shared" si="1653"/>
        <v>12.2</v>
      </c>
      <c r="G9624" s="96"/>
      <c r="H9624" s="74">
        <f t="shared" si="1654"/>
        <v>114</v>
      </c>
      <c r="I9624" s="53">
        <f t="shared" si="1652"/>
        <v>0.98901658658573355</v>
      </c>
      <c r="J9624" s="53">
        <f t="shared" si="1655"/>
        <v>0.21929337338631621</v>
      </c>
      <c r="K9624" s="53">
        <f t="shared" si="1656"/>
        <v>1.8065855896834622</v>
      </c>
      <c r="L9624" s="53">
        <f t="shared" si="1657"/>
        <v>34.751494791126646</v>
      </c>
      <c r="M9624" s="93">
        <f t="shared" si="1658"/>
        <v>3.5201882937383768</v>
      </c>
      <c r="N9624" s="53">
        <f t="shared" si="1659"/>
        <v>21.30071038263257</v>
      </c>
      <c r="O9624">
        <f t="shared" si="1660"/>
        <v>0.70114279888176989</v>
      </c>
      <c r="P9624" s="53">
        <f t="shared" si="1661"/>
        <v>10.699079407335368</v>
      </c>
      <c r="Q9624" s="53">
        <v>0.2</v>
      </c>
      <c r="R9624" s="53">
        <f t="shared" si="1662"/>
        <v>7.4128227322795768</v>
      </c>
    </row>
    <row r="9625" spans="2:18" ht="15">
      <c r="B9625" s="84">
        <v>39928</v>
      </c>
      <c r="C9625" s="85">
        <v>0</v>
      </c>
      <c r="D9625" s="86">
        <v>21.7</v>
      </c>
      <c r="E9625" s="87">
        <v>5.3</v>
      </c>
      <c r="F9625" s="96">
        <f t="shared" si="1653"/>
        <v>13.5</v>
      </c>
      <c r="G9625" s="96"/>
      <c r="H9625" s="74">
        <f t="shared" si="1654"/>
        <v>115</v>
      </c>
      <c r="I9625" s="53">
        <f t="shared" si="1652"/>
        <v>0.98847563225262169</v>
      </c>
      <c r="J9625" s="53">
        <f t="shared" si="1655"/>
        <v>0.22507003044315249</v>
      </c>
      <c r="K9625" s="53">
        <f t="shared" si="1656"/>
        <v>1.8131357610410594</v>
      </c>
      <c r="L9625" s="53">
        <f t="shared" si="1657"/>
        <v>34.973712348461028</v>
      </c>
      <c r="M9625" s="93">
        <f t="shared" si="1658"/>
        <v>4.1515231963292534</v>
      </c>
      <c r="N9625" s="53">
        <f t="shared" si="1659"/>
        <v>24.077565841525072</v>
      </c>
      <c r="O9625">
        <f t="shared" si="1660"/>
        <v>0.75629173150346363</v>
      </c>
      <c r="P9625" s="53">
        <f t="shared" si="1661"/>
        <v>11.646017104401583</v>
      </c>
      <c r="Q9625" s="53">
        <v>0.2</v>
      </c>
      <c r="R9625" s="53">
        <f t="shared" si="1662"/>
        <v>8.1094406604411677</v>
      </c>
    </row>
    <row r="9626" spans="2:18" ht="15">
      <c r="B9626" s="84">
        <v>39929</v>
      </c>
      <c r="C9626" s="85">
        <v>0</v>
      </c>
      <c r="D9626" s="86">
        <v>13.5</v>
      </c>
      <c r="E9626" s="87">
        <v>7.3</v>
      </c>
      <c r="F9626" s="96">
        <f t="shared" si="1653"/>
        <v>10.4</v>
      </c>
      <c r="G9626" s="96"/>
      <c r="H9626" s="74">
        <f t="shared" si="1654"/>
        <v>116</v>
      </c>
      <c r="I9626" s="53">
        <f t="shared" si="1652"/>
        <v>0.98793808816533546</v>
      </c>
      <c r="J9626" s="53">
        <f t="shared" si="1655"/>
        <v>0.2307848901883201</v>
      </c>
      <c r="K9626" s="53">
        <f t="shared" si="1656"/>
        <v>1.8196434240327124</v>
      </c>
      <c r="L9626" s="53">
        <f t="shared" si="1657"/>
        <v>35.193083779092866</v>
      </c>
      <c r="M9626" s="93">
        <f t="shared" si="1658"/>
        <v>2.3142045865816141</v>
      </c>
      <c r="N9626" s="53">
        <f t="shared" si="1659"/>
        <v>14.897112226172611</v>
      </c>
      <c r="O9626">
        <f t="shared" si="1660"/>
        <v>0.63059221236265495</v>
      </c>
      <c r="P9626" s="53">
        <f t="shared" si="1661"/>
        <v>9.5014980895362431</v>
      </c>
      <c r="Q9626" s="53">
        <v>0.2</v>
      </c>
      <c r="R9626" s="53">
        <f t="shared" si="1662"/>
        <v>5.8886019395576277</v>
      </c>
    </row>
    <row r="9627" spans="2:18" ht="15">
      <c r="B9627" s="84">
        <v>39930</v>
      </c>
      <c r="C9627" s="85">
        <v>10.8</v>
      </c>
      <c r="D9627" s="86">
        <v>12.7</v>
      </c>
      <c r="E9627" s="87">
        <v>7.9</v>
      </c>
      <c r="F9627" s="96">
        <f t="shared" si="1653"/>
        <v>10.3</v>
      </c>
      <c r="G9627" s="96"/>
      <c r="H9627" s="74">
        <f t="shared" si="1654"/>
        <v>117</v>
      </c>
      <c r="I9627" s="53">
        <f t="shared" si="1652"/>
        <v>0.98740411339181866</v>
      </c>
      <c r="J9627" s="53">
        <f t="shared" si="1655"/>
        <v>0.2364363682412613</v>
      </c>
      <c r="K9627" s="53">
        <f t="shared" si="1656"/>
        <v>1.8261067643489397</v>
      </c>
      <c r="L9627" s="53">
        <f t="shared" si="1657"/>
        <v>35.409557650431303</v>
      </c>
      <c r="M9627" s="93">
        <f t="shared" si="1658"/>
        <v>2.0414883859626705</v>
      </c>
      <c r="N9627" s="53">
        <f t="shared" si="1659"/>
        <v>13.18833716396618</v>
      </c>
      <c r="O9627">
        <f t="shared" si="1660"/>
        <v>0.62686158409107096</v>
      </c>
      <c r="P9627" s="53">
        <f t="shared" si="1661"/>
        <v>9.4386255609461305</v>
      </c>
      <c r="Q9627" s="53">
        <v>0.2</v>
      </c>
      <c r="R9627" s="53">
        <f t="shared" si="1662"/>
        <v>5.5043693657789827</v>
      </c>
    </row>
    <row r="9628" spans="2:18" ht="15">
      <c r="B9628" s="84">
        <v>39931</v>
      </c>
      <c r="C9628" s="85">
        <v>20</v>
      </c>
      <c r="D9628" s="86">
        <v>13.3</v>
      </c>
      <c r="E9628" s="87">
        <v>8.1</v>
      </c>
      <c r="F9628" s="96">
        <f t="shared" si="1653"/>
        <v>10.7</v>
      </c>
      <c r="G9628" s="96"/>
      <c r="H9628" s="74">
        <f t="shared" si="1654"/>
        <v>118</v>
      </c>
      <c r="I9628" s="53">
        <f t="shared" si="1652"/>
        <v>0.98687386594379756</v>
      </c>
      <c r="J9628" s="53">
        <f t="shared" si="1655"/>
        <v>0.24202288693386306</v>
      </c>
      <c r="K9628" s="53">
        <f t="shared" si="1656"/>
        <v>1.8325239124293682</v>
      </c>
      <c r="L9628" s="53">
        <f t="shared" si="1657"/>
        <v>35.623083416116273</v>
      </c>
      <c r="M9628" s="93">
        <f t="shared" si="1658"/>
        <v>2.168091032880969</v>
      </c>
      <c r="N9628" s="53">
        <f t="shared" si="1659"/>
        <v>13.809631854286227</v>
      </c>
      <c r="O9628">
        <f t="shared" si="1660"/>
        <v>0.64190077944287904</v>
      </c>
      <c r="P9628" s="53">
        <f t="shared" si="1661"/>
        <v>9.6923676467585924</v>
      </c>
      <c r="Q9628" s="53">
        <v>0.2</v>
      </c>
      <c r="R9628" s="53">
        <f t="shared" si="1662"/>
        <v>5.6619719777220689</v>
      </c>
    </row>
    <row r="9629" spans="2:18" ht="15">
      <c r="B9629" s="84">
        <v>39932</v>
      </c>
      <c r="C9629" s="85">
        <v>9.6</v>
      </c>
      <c r="D9629" s="86">
        <v>15.5</v>
      </c>
      <c r="E9629" s="87">
        <v>7</v>
      </c>
      <c r="F9629" s="96">
        <f t="shared" si="1653"/>
        <v>11.25</v>
      </c>
      <c r="G9629" s="96"/>
      <c r="H9629" s="74">
        <f t="shared" si="1654"/>
        <v>119</v>
      </c>
      <c r="I9629" s="53">
        <f t="shared" si="1652"/>
        <v>0.98634750273002292</v>
      </c>
      <c r="J9629" s="53">
        <f t="shared" si="1655"/>
        <v>0.24754287570157374</v>
      </c>
      <c r="K9629" s="53">
        <f t="shared" si="1656"/>
        <v>1.8388929429535461</v>
      </c>
      <c r="L9629" s="53">
        <f t="shared" si="1657"/>
        <v>35.833611400072293</v>
      </c>
      <c r="M9629" s="93">
        <f t="shared" si="1658"/>
        <v>2.8421412165506559</v>
      </c>
      <c r="N9629" s="53">
        <f t="shared" si="1659"/>
        <v>17.760245464854147</v>
      </c>
      <c r="O9629">
        <f t="shared" si="1660"/>
        <v>0.66309406656578818</v>
      </c>
      <c r="P9629" s="53">
        <f t="shared" si="1661"/>
        <v>10.051213661901162</v>
      </c>
      <c r="Q9629" s="53">
        <v>0.2</v>
      </c>
      <c r="R9629" s="53">
        <f t="shared" si="1662"/>
        <v>6.5698277695217637</v>
      </c>
    </row>
    <row r="9630" spans="2:18" ht="15">
      <c r="B9630" s="84">
        <v>39933</v>
      </c>
      <c r="C9630" s="85">
        <v>8.8000000000000007</v>
      </c>
      <c r="D9630" s="86">
        <v>19.899999999999999</v>
      </c>
      <c r="E9630" s="87">
        <v>6.1</v>
      </c>
      <c r="F9630" s="96">
        <f t="shared" si="1653"/>
        <v>13</v>
      </c>
      <c r="G9630" s="96"/>
      <c r="H9630" s="74">
        <f t="shared" si="1654"/>
        <v>120</v>
      </c>
      <c r="I9630" s="53">
        <f t="shared" si="1652"/>
        <v>0.98582517950983806</v>
      </c>
      <c r="J9630" s="53">
        <f t="shared" si="1655"/>
        <v>0.25299477150548283</v>
      </c>
      <c r="K9630" s="53">
        <f t="shared" si="1656"/>
        <v>1.8452118744698753</v>
      </c>
      <c r="L9630" s="53">
        <f t="shared" si="1657"/>
        <v>36.041092780795132</v>
      </c>
      <c r="M9630" s="93">
        <f t="shared" si="1658"/>
        <v>3.8617813758001738</v>
      </c>
      <c r="N9630" s="53">
        <f t="shared" si="1659"/>
        <v>22.760741954038522</v>
      </c>
      <c r="O9630">
        <f t="shared" si="1660"/>
        <v>0.73464846187074995</v>
      </c>
      <c r="P9630" s="53">
        <f t="shared" si="1661"/>
        <v>11.273304901573978</v>
      </c>
      <c r="Q9630" s="53">
        <v>0.2</v>
      </c>
      <c r="R9630" s="53">
        <f t="shared" si="1662"/>
        <v>7.7849878024533856</v>
      </c>
    </row>
    <row r="9631" spans="2:18" ht="15">
      <c r="B9631" s="84">
        <v>39934</v>
      </c>
      <c r="C9631" s="85">
        <v>0</v>
      </c>
      <c r="D9631" s="86">
        <v>25.1</v>
      </c>
      <c r="E9631" s="87">
        <v>6.3</v>
      </c>
      <c r="F9631" s="96">
        <f t="shared" si="1653"/>
        <v>15.700000000000001</v>
      </c>
      <c r="G9631" s="96"/>
      <c r="H9631" s="74">
        <f t="shared" si="1654"/>
        <v>121</v>
      </c>
      <c r="I9631" s="53">
        <f t="shared" si="1652"/>
        <v>0.98530705084708703</v>
      </c>
      <c r="J9631" s="53">
        <f t="shared" si="1655"/>
        <v>0.25837701928569073</v>
      </c>
      <c r="K9631" s="53">
        <f t="shared" si="1656"/>
        <v>1.8514786691720928</v>
      </c>
      <c r="L9631" s="53">
        <f t="shared" si="1657"/>
        <v>36.245479575980454</v>
      </c>
      <c r="M9631" s="93">
        <f t="shared" si="1658"/>
        <v>4.9303421121372812</v>
      </c>
      <c r="N9631" s="53">
        <f t="shared" si="1659"/>
        <v>26.716631260993612</v>
      </c>
      <c r="O9631">
        <f t="shared" si="1660"/>
        <v>0.85826748663776053</v>
      </c>
      <c r="P9631" s="53">
        <f t="shared" si="1661"/>
        <v>13.419971190292229</v>
      </c>
      <c r="Q9631" s="53">
        <v>0.2</v>
      </c>
      <c r="R9631" s="53">
        <f t="shared" si="1662"/>
        <v>8.8289249797531415</v>
      </c>
    </row>
    <row r="9632" spans="2:18" ht="15">
      <c r="B9632" s="84">
        <v>39935</v>
      </c>
      <c r="C9632" s="85">
        <v>0</v>
      </c>
      <c r="D9632" s="86">
        <v>23.7</v>
      </c>
      <c r="E9632" s="87">
        <v>11.7</v>
      </c>
      <c r="F9632" s="96">
        <f t="shared" si="1653"/>
        <v>17.7</v>
      </c>
      <c r="G9632" s="96"/>
      <c r="H9632" s="74">
        <f t="shared" si="1654"/>
        <v>122</v>
      </c>
      <c r="I9632" s="53">
        <f t="shared" si="1652"/>
        <v>0.98479327006437722</v>
      </c>
      <c r="J9632" s="53">
        <f t="shared" si="1655"/>
        <v>0.26368807244622355</v>
      </c>
      <c r="K9632" s="53">
        <f t="shared" si="1656"/>
        <v>1.8576912328329742</v>
      </c>
      <c r="L9632" s="53">
        <f t="shared" si="1657"/>
        <v>36.446724627604532</v>
      </c>
      <c r="M9632" s="93">
        <f t="shared" si="1658"/>
        <v>4.19736710995035</v>
      </c>
      <c r="N9632" s="53">
        <f t="shared" si="1659"/>
        <v>21.463376800324195</v>
      </c>
      <c r="O9632">
        <f t="shared" si="1660"/>
        <v>0.9611639025506038</v>
      </c>
      <c r="P9632" s="53">
        <f t="shared" si="1661"/>
        <v>15.237712228145202</v>
      </c>
      <c r="Q9632" s="53">
        <v>0.2</v>
      </c>
      <c r="R9632" s="53">
        <f t="shared" si="1662"/>
        <v>7.7294984772662048</v>
      </c>
    </row>
    <row r="9633" spans="2:18" ht="15">
      <c r="B9633" s="84">
        <v>39936</v>
      </c>
      <c r="C9633" s="85">
        <v>0</v>
      </c>
      <c r="D9633" s="86">
        <v>25.4</v>
      </c>
      <c r="E9633" s="87">
        <v>8.1</v>
      </c>
      <c r="F9633" s="96">
        <f t="shared" si="1653"/>
        <v>16.75</v>
      </c>
      <c r="G9633" s="96"/>
      <c r="H9633" s="74">
        <f t="shared" si="1654"/>
        <v>123</v>
      </c>
      <c r="I9633" s="53">
        <f t="shared" si="1652"/>
        <v>0.98428398919770821</v>
      </c>
      <c r="J9633" s="53">
        <f t="shared" si="1655"/>
        <v>0.26892639337166119</v>
      </c>
      <c r="K9633" s="53">
        <f t="shared" si="1656"/>
        <v>1.863847414905129</v>
      </c>
      <c r="L9633" s="53">
        <f t="shared" si="1657"/>
        <v>36.64478158756696</v>
      </c>
      <c r="M9633" s="93">
        <f t="shared" si="1658"/>
        <v>4.9315417520167149</v>
      </c>
      <c r="N9633" s="53">
        <f t="shared" si="1659"/>
        <v>25.910996190801217</v>
      </c>
      <c r="O9633">
        <f t="shared" si="1660"/>
        <v>0.91102266710067781</v>
      </c>
      <c r="P9633" s="53">
        <f t="shared" si="1661"/>
        <v>14.348608714149517</v>
      </c>
      <c r="Q9633" s="53">
        <v>0.2</v>
      </c>
      <c r="R9633" s="53">
        <f t="shared" si="1662"/>
        <v>8.70102453805948</v>
      </c>
    </row>
    <row r="9634" spans="2:18" ht="15">
      <c r="B9634" s="84">
        <v>39937</v>
      </c>
      <c r="C9634" s="85">
        <v>0</v>
      </c>
      <c r="D9634" s="86">
        <v>19.7</v>
      </c>
      <c r="E9634" s="87">
        <v>10.5</v>
      </c>
      <c r="F9634" s="96">
        <f t="shared" si="1653"/>
        <v>15.1</v>
      </c>
      <c r="G9634" s="96"/>
      <c r="H9634" s="74">
        <f t="shared" si="1654"/>
        <v>124</v>
      </c>
      <c r="I9634" s="53">
        <f t="shared" si="1652"/>
        <v>0.98377935895148183</v>
      </c>
      <c r="J9634" s="53">
        <f t="shared" si="1655"/>
        <v>0.27409045397556114</v>
      </c>
      <c r="K9634" s="53">
        <f t="shared" si="1656"/>
        <v>1.8699450087988925</v>
      </c>
      <c r="L9634" s="53">
        <f t="shared" si="1657"/>
        <v>36.839604904004887</v>
      </c>
      <c r="M9634" s="93">
        <f t="shared" si="1658"/>
        <v>3.4427401865391238</v>
      </c>
      <c r="N9634" s="53">
        <f t="shared" si="1659"/>
        <v>18.995809206869502</v>
      </c>
      <c r="O9634">
        <f t="shared" si="1660"/>
        <v>0.82933316480591945</v>
      </c>
      <c r="P9634" s="53">
        <f t="shared" si="1661"/>
        <v>12.913734226146369</v>
      </c>
      <c r="Q9634" s="53">
        <v>0.2</v>
      </c>
      <c r="R9634" s="53">
        <f t="shared" si="1662"/>
        <v>7.0425956608230269</v>
      </c>
    </row>
    <row r="9635" spans="2:18" ht="15">
      <c r="B9635" s="84">
        <v>39938</v>
      </c>
      <c r="C9635" s="85">
        <v>0</v>
      </c>
      <c r="D9635" s="86">
        <v>22.1</v>
      </c>
      <c r="E9635" s="87">
        <v>7.5</v>
      </c>
      <c r="F9635" s="96">
        <f t="shared" si="1653"/>
        <v>14.8</v>
      </c>
      <c r="G9635" s="96"/>
      <c r="H9635" s="74">
        <f t="shared" si="1654"/>
        <v>125</v>
      </c>
      <c r="I9635" s="53">
        <f t="shared" si="1652"/>
        <v>0.98327952865390666</v>
      </c>
      <c r="J9635" s="53">
        <f t="shared" si="1655"/>
        <v>0.27917873628067436</v>
      </c>
      <c r="K9635" s="53">
        <f t="shared" si="1656"/>
        <v>1.875981752347422</v>
      </c>
      <c r="L9635" s="53">
        <f t="shared" si="1657"/>
        <v>37.031149808387767</v>
      </c>
      <c r="M9635" s="93">
        <f t="shared" si="1658"/>
        <v>4.3197707407088819</v>
      </c>
      <c r="N9635" s="53">
        <f t="shared" si="1659"/>
        <v>24.054290206198619</v>
      </c>
      <c r="O9635">
        <f t="shared" si="1660"/>
        <v>0.81518753761127583</v>
      </c>
      <c r="P9635" s="53">
        <f t="shared" si="1661"/>
        <v>12.6670614236348</v>
      </c>
      <c r="Q9635" s="53">
        <v>0.2</v>
      </c>
      <c r="R9635" s="53">
        <f t="shared" si="1662"/>
        <v>8.1753263474909517</v>
      </c>
    </row>
    <row r="9636" spans="2:18" ht="15">
      <c r="B9636" s="84">
        <v>39939</v>
      </c>
      <c r="C9636" s="85">
        <v>0</v>
      </c>
      <c r="D9636" s="86">
        <v>23.7</v>
      </c>
      <c r="E9636" s="87">
        <v>8.6999999999999993</v>
      </c>
      <c r="F9636" s="96">
        <f t="shared" si="1653"/>
        <v>16.2</v>
      </c>
      <c r="G9636" s="96"/>
      <c r="H9636" s="74">
        <f t="shared" si="1654"/>
        <v>126</v>
      </c>
      <c r="I9636" s="53">
        <f t="shared" si="1652"/>
        <v>0.98278464621280937</v>
      </c>
      <c r="J9636" s="53">
        <f t="shared" si="1655"/>
        <v>0.28418973303085449</v>
      </c>
      <c r="K9636" s="53">
        <f t="shared" si="1656"/>
        <v>1.8819553284691202</v>
      </c>
      <c r="L9636" s="53">
        <f t="shared" si="1657"/>
        <v>37.219372303500279</v>
      </c>
      <c r="M9636" s="93">
        <f t="shared" si="1658"/>
        <v>4.5897926346343905</v>
      </c>
      <c r="N9636" s="53">
        <f t="shared" si="1659"/>
        <v>24.505501544917529</v>
      </c>
      <c r="O9636">
        <f t="shared" si="1660"/>
        <v>0.88304731717257212</v>
      </c>
      <c r="P9636" s="53">
        <f t="shared" si="1661"/>
        <v>13.855274292190918</v>
      </c>
      <c r="Q9636" s="53">
        <v>0.2</v>
      </c>
      <c r="R9636" s="53">
        <f t="shared" si="1662"/>
        <v>8.3515951922227138</v>
      </c>
    </row>
    <row r="9637" spans="2:18" ht="15">
      <c r="B9637" s="84">
        <v>39940</v>
      </c>
      <c r="C9637" s="85">
        <v>0</v>
      </c>
      <c r="D9637" s="86">
        <v>26.5</v>
      </c>
      <c r="E9637" s="87">
        <v>7.7</v>
      </c>
      <c r="F9637" s="96">
        <f t="shared" si="1653"/>
        <v>17.100000000000001</v>
      </c>
      <c r="G9637" s="96"/>
      <c r="H9637" s="74">
        <f t="shared" si="1654"/>
        <v>127</v>
      </c>
      <c r="I9637" s="53">
        <f t="shared" si="1652"/>
        <v>0.98229485807186612</v>
      </c>
      <c r="J9637" s="53">
        <f t="shared" si="1655"/>
        <v>0.28912194833444604</v>
      </c>
      <c r="K9637" s="53">
        <f t="shared" si="1656"/>
        <v>1.8878633660374464</v>
      </c>
      <c r="L9637" s="53">
        <f t="shared" si="1657"/>
        <v>37.404229152418324</v>
      </c>
      <c r="M9637" s="93">
        <f t="shared" si="1658"/>
        <v>5.3005939205643848</v>
      </c>
      <c r="N9637" s="53">
        <f t="shared" si="1659"/>
        <v>27.570748395590403</v>
      </c>
      <c r="O9637">
        <f t="shared" si="1660"/>
        <v>0.92922418838638976</v>
      </c>
      <c r="P9637" s="53">
        <f t="shared" si="1661"/>
        <v>14.670642771199995</v>
      </c>
      <c r="Q9637" s="53">
        <v>0.2</v>
      </c>
      <c r="R9637" s="53">
        <f t="shared" si="1662"/>
        <v>9.0989984197626068</v>
      </c>
    </row>
    <row r="9638" spans="2:18" ht="15">
      <c r="B9638" s="84">
        <v>39941</v>
      </c>
      <c r="C9638" s="85">
        <v>0</v>
      </c>
      <c r="D9638" s="86">
        <v>25.3</v>
      </c>
      <c r="E9638" s="87">
        <v>10.9</v>
      </c>
      <c r="F9638" s="96">
        <f t="shared" si="1653"/>
        <v>18.100000000000001</v>
      </c>
      <c r="G9638" s="96"/>
      <c r="H9638" s="74">
        <f t="shared" si="1654"/>
        <v>128</v>
      </c>
      <c r="I9638" s="53">
        <f t="shared" si="1652"/>
        <v>0.98181030916726786</v>
      </c>
      <c r="J9638" s="53">
        <f t="shared" si="1655"/>
        <v>0.29397389833885346</v>
      </c>
      <c r="K9638" s="53">
        <f t="shared" si="1656"/>
        <v>1.8937034409680653</v>
      </c>
      <c r="L9638" s="53">
        <f t="shared" si="1657"/>
        <v>37.585677868581648</v>
      </c>
      <c r="M9638" s="93">
        <f t="shared" si="1658"/>
        <v>4.7950987502032305</v>
      </c>
      <c r="N9638" s="53">
        <f t="shared" si="1659"/>
        <v>24.246695291084567</v>
      </c>
      <c r="O9638">
        <f t="shared" si="1660"/>
        <v>0.98298397108905433</v>
      </c>
      <c r="P9638" s="53">
        <f t="shared" si="1661"/>
        <v>15.626527597466989</v>
      </c>
      <c r="Q9638" s="53">
        <v>0.2</v>
      </c>
      <c r="R9638" s="53">
        <f t="shared" si="1662"/>
        <v>8.3874509482993105</v>
      </c>
    </row>
    <row r="9639" spans="2:18" ht="15">
      <c r="B9639" s="84">
        <v>39942</v>
      </c>
      <c r="C9639" s="85">
        <v>0</v>
      </c>
      <c r="D9639" s="86">
        <v>25.4</v>
      </c>
      <c r="E9639" s="87">
        <v>12.7</v>
      </c>
      <c r="F9639" s="96">
        <f t="shared" si="1653"/>
        <v>19.049999999999997</v>
      </c>
      <c r="G9639" s="96"/>
      <c r="H9639" s="74">
        <f t="shared" si="1654"/>
        <v>129</v>
      </c>
      <c r="I9639" s="53">
        <f t="shared" si="1652"/>
        <v>0.98133114288483081</v>
      </c>
      <c r="J9639" s="53">
        <f t="shared" si="1655"/>
        <v>0.29874411193586303</v>
      </c>
      <c r="K9639" s="53">
        <f t="shared" si="1656"/>
        <v>1.8994730775330462</v>
      </c>
      <c r="L9639" s="53">
        <f t="shared" si="1657"/>
        <v>37.763676707062153</v>
      </c>
      <c r="M9639" s="93">
        <f t="shared" si="1658"/>
        <v>4.6442233453487161</v>
      </c>
      <c r="N9639" s="53">
        <f t="shared" si="1659"/>
        <v>22.878368605391969</v>
      </c>
      <c r="O9639">
        <f t="shared" si="1660"/>
        <v>1.0365416535196432</v>
      </c>
      <c r="P9639" s="53">
        <f t="shared" si="1661"/>
        <v>16.585606647769133</v>
      </c>
      <c r="Q9639" s="53">
        <v>0.2</v>
      </c>
      <c r="R9639" s="53">
        <f t="shared" si="1662"/>
        <v>8.1175896642725842</v>
      </c>
    </row>
    <row r="9640" spans="2:18" ht="15">
      <c r="B9640" s="84">
        <v>39943</v>
      </c>
      <c r="C9640" s="85">
        <v>0.4</v>
      </c>
      <c r="D9640" s="86">
        <v>26.1</v>
      </c>
      <c r="E9640" s="87">
        <v>13.3</v>
      </c>
      <c r="F9640" s="96">
        <f t="shared" si="1653"/>
        <v>19.700000000000003</v>
      </c>
      <c r="G9640" s="96"/>
      <c r="H9640" s="74">
        <f t="shared" si="1654"/>
        <v>130</v>
      </c>
      <c r="I9640" s="53">
        <f t="shared" si="1652"/>
        <v>0.9808575010175673</v>
      </c>
      <c r="J9640" s="53">
        <f t="shared" si="1655"/>
        <v>0.3034311314971781</v>
      </c>
      <c r="K9640" s="53">
        <f t="shared" si="1656"/>
        <v>1.9051697499115063</v>
      </c>
      <c r="L9640" s="53">
        <f t="shared" si="1657"/>
        <v>37.938184657123458</v>
      </c>
      <c r="M9640" s="93">
        <f t="shared" si="1658"/>
        <v>4.7666391113212248</v>
      </c>
      <c r="N9640" s="53">
        <f t="shared" si="1659"/>
        <v>23.074401875464787</v>
      </c>
      <c r="O9640">
        <f t="shared" si="1660"/>
        <v>1.0746320293089235</v>
      </c>
      <c r="P9640" s="53">
        <f t="shared" si="1661"/>
        <v>17.271673371061876</v>
      </c>
      <c r="Q9640" s="53">
        <v>0.2</v>
      </c>
      <c r="R9640" s="53">
        <f t="shared" si="1662"/>
        <v>8.1925821470277729</v>
      </c>
    </row>
    <row r="9641" spans="2:18" ht="15">
      <c r="B9641" s="84">
        <v>39944</v>
      </c>
      <c r="C9641" s="85">
        <v>0</v>
      </c>
      <c r="D9641" s="86">
        <v>26.5</v>
      </c>
      <c r="E9641" s="87">
        <v>12.5</v>
      </c>
      <c r="F9641" s="96">
        <f t="shared" si="1653"/>
        <v>19.5</v>
      </c>
      <c r="G9641" s="96"/>
      <c r="H9641" s="74">
        <f t="shared" si="1654"/>
        <v>131</v>
      </c>
      <c r="I9641" s="53">
        <f t="shared" si="1652"/>
        <v>0.98038952372372579</v>
      </c>
      <c r="J9641" s="53">
        <f t="shared" si="1655"/>
        <v>0.3080335136395152</v>
      </c>
      <c r="K9641" s="53">
        <f t="shared" si="1656"/>
        <v>1.9107908839856864</v>
      </c>
      <c r="L9641" s="53">
        <f t="shared" si="1657"/>
        <v>38.109161436162658</v>
      </c>
      <c r="M9641" s="93">
        <f t="shared" si="1658"/>
        <v>4.9808299610449387</v>
      </c>
      <c r="N9641" s="53">
        <f t="shared" si="1659"/>
        <v>24.24054231653437</v>
      </c>
      <c r="O9641">
        <f t="shared" si="1660"/>
        <v>1.0627844323448907</v>
      </c>
      <c r="P9641" s="53">
        <f t="shared" si="1661"/>
        <v>17.057933627510408</v>
      </c>
      <c r="Q9641" s="53">
        <v>0.2</v>
      </c>
      <c r="R9641" s="53">
        <f t="shared" si="1662"/>
        <v>8.4525813732188677</v>
      </c>
    </row>
    <row r="9642" spans="2:18" ht="15">
      <c r="B9642" s="84">
        <v>39945</v>
      </c>
      <c r="C9642" s="85">
        <v>0</v>
      </c>
      <c r="D9642" s="86">
        <v>26.1</v>
      </c>
      <c r="E9642" s="87">
        <v>12.7</v>
      </c>
      <c r="F9642" s="96">
        <f t="shared" si="1653"/>
        <v>19.399999999999999</v>
      </c>
      <c r="G9642" s="96"/>
      <c r="H9642" s="74">
        <f t="shared" si="1654"/>
        <v>132</v>
      </c>
      <c r="I9642" s="53">
        <f t="shared" si="1652"/>
        <v>0.97992734948531668</v>
      </c>
      <c r="J9642" s="53">
        <f t="shared" si="1655"/>
        <v>0.31254983001847564</v>
      </c>
      <c r="K9642" s="53">
        <f t="shared" si="1656"/>
        <v>1.9163338593908965</v>
      </c>
      <c r="L9642" s="53">
        <f t="shared" si="1657"/>
        <v>38.276567485119223</v>
      </c>
      <c r="M9642" s="93">
        <f t="shared" si="1658"/>
        <v>4.881213428646495</v>
      </c>
      <c r="N9642" s="53">
        <f t="shared" si="1659"/>
        <v>23.819591289486731</v>
      </c>
      <c r="O9642">
        <f t="shared" si="1660"/>
        <v>1.0569033277963868</v>
      </c>
      <c r="P9642" s="53">
        <f t="shared" si="1661"/>
        <v>16.951949475895045</v>
      </c>
      <c r="Q9642" s="53">
        <v>0.2</v>
      </c>
      <c r="R9642" s="53">
        <f t="shared" si="1662"/>
        <v>8.3508034536280586</v>
      </c>
    </row>
    <row r="9643" spans="2:18" ht="15">
      <c r="B9643" s="84">
        <v>39946</v>
      </c>
      <c r="C9643" s="85">
        <v>0</v>
      </c>
      <c r="D9643" s="86">
        <v>23.4</v>
      </c>
      <c r="E9643" s="87">
        <v>14.1</v>
      </c>
      <c r="F9643" s="96">
        <f t="shared" si="1653"/>
        <v>18.75</v>
      </c>
      <c r="G9643" s="96"/>
      <c r="H9643" s="74">
        <f t="shared" si="1654"/>
        <v>133</v>
      </c>
      <c r="I9643" s="53">
        <f t="shared" si="1652"/>
        <v>0.9794711150671328</v>
      </c>
      <c r="J9643" s="53">
        <f t="shared" si="1655"/>
        <v>0.31697866815027703</v>
      </c>
      <c r="K9643" s="53">
        <f t="shared" si="1656"/>
        <v>1.9217960118271209</v>
      </c>
      <c r="L9643" s="53">
        <f t="shared" si="1657"/>
        <v>38.440363965429789</v>
      </c>
      <c r="M9643" s="93">
        <f t="shared" si="1658"/>
        <v>4.0125071580980407</v>
      </c>
      <c r="N9643" s="53">
        <f t="shared" si="1659"/>
        <v>19.928650314031934</v>
      </c>
      <c r="O9643">
        <f t="shared" si="1660"/>
        <v>1.0193611172164512</v>
      </c>
      <c r="P9643" s="53">
        <f t="shared" si="1661"/>
        <v>16.277227474270841</v>
      </c>
      <c r="Q9643" s="53">
        <v>0.2</v>
      </c>
      <c r="R9643" s="53">
        <f t="shared" si="1662"/>
        <v>7.4246321139634137</v>
      </c>
    </row>
    <row r="9644" spans="2:18" ht="15">
      <c r="B9644" s="84">
        <v>39947</v>
      </c>
      <c r="C9644" s="85">
        <v>0</v>
      </c>
      <c r="D9644" s="86">
        <v>24.5</v>
      </c>
      <c r="E9644" s="87">
        <v>14.9</v>
      </c>
      <c r="F9644" s="96">
        <f t="shared" si="1653"/>
        <v>19.7</v>
      </c>
      <c r="G9644" s="96"/>
      <c r="H9644" s="74">
        <f t="shared" si="1654"/>
        <v>134</v>
      </c>
      <c r="I9644" s="53">
        <f t="shared" si="1652"/>
        <v>0.97902095547627854</v>
      </c>
      <c r="J9644" s="53">
        <f t="shared" si="1655"/>
        <v>0.32131863226031454</v>
      </c>
      <c r="K9644" s="53">
        <f t="shared" si="1656"/>
        <v>1.9271746356393107</v>
      </c>
      <c r="L9644" s="53">
        <f t="shared" si="1657"/>
        <v>38.600512757600903</v>
      </c>
      <c r="M9644" s="93">
        <f t="shared" si="1658"/>
        <v>4.2000980747160463</v>
      </c>
      <c r="N9644" s="53">
        <f t="shared" si="1659"/>
        <v>20.331883456874714</v>
      </c>
      <c r="O9644">
        <f t="shared" si="1660"/>
        <v>1.0746320293089235</v>
      </c>
      <c r="P9644" s="53">
        <f t="shared" si="1661"/>
        <v>17.271673371061876</v>
      </c>
      <c r="Q9644" s="53">
        <v>0.2</v>
      </c>
      <c r="R9644" s="53">
        <f t="shared" si="1662"/>
        <v>7.559274384393599</v>
      </c>
    </row>
    <row r="9645" spans="2:18" ht="15">
      <c r="B9645" s="84">
        <v>39948</v>
      </c>
      <c r="C9645" s="85">
        <v>0</v>
      </c>
      <c r="D9645" s="86">
        <v>18.399999999999999</v>
      </c>
      <c r="E9645" s="87">
        <v>13.3</v>
      </c>
      <c r="F9645" s="96">
        <f t="shared" si="1653"/>
        <v>15.85</v>
      </c>
      <c r="G9645" s="96"/>
      <c r="H9645" s="74">
        <f t="shared" si="1654"/>
        <v>135</v>
      </c>
      <c r="I9645" s="53">
        <f t="shared" si="1652"/>
        <v>0.97857700392221925</v>
      </c>
      <c r="J9645" s="53">
        <f t="shared" si="1655"/>
        <v>0.32556834415736297</v>
      </c>
      <c r="K9645" s="53">
        <f t="shared" si="1656"/>
        <v>1.9324669866724546</v>
      </c>
      <c r="L9645" s="53">
        <f t="shared" si="1657"/>
        <v>38.756976461462735</v>
      </c>
      <c r="M9645" s="93">
        <f t="shared" si="1658"/>
        <v>2.7581604032217046</v>
      </c>
      <c r="N9645" s="53">
        <f t="shared" si="1659"/>
        <v>14.87934791075814</v>
      </c>
      <c r="O9645">
        <f t="shared" si="1660"/>
        <v>0.86563701574423035</v>
      </c>
      <c r="P9645" s="53">
        <f t="shared" si="1661"/>
        <v>13.549263341824187</v>
      </c>
      <c r="Q9645" s="53">
        <v>0.2</v>
      </c>
      <c r="R9645" s="53">
        <f t="shared" si="1662"/>
        <v>6.1407406124876163</v>
      </c>
    </row>
    <row r="9646" spans="2:18" ht="15">
      <c r="B9646" s="84">
        <v>39949</v>
      </c>
      <c r="C9646" s="85">
        <v>0.4</v>
      </c>
      <c r="D9646" s="86">
        <v>25.3</v>
      </c>
      <c r="E9646" s="87">
        <v>12.2</v>
      </c>
      <c r="F9646" s="96">
        <f t="shared" si="1653"/>
        <v>18.75</v>
      </c>
      <c r="G9646" s="96"/>
      <c r="H9646" s="74">
        <f t="shared" si="1654"/>
        <v>136</v>
      </c>
      <c r="I9646" s="53">
        <f t="shared" si="1652"/>
        <v>0.9781393917773622</v>
      </c>
      <c r="J9646" s="53">
        <f t="shared" si="1655"/>
        <v>0.32972644413211488</v>
      </c>
      <c r="K9646" s="53">
        <f t="shared" si="1656"/>
        <v>1.9376702854065053</v>
      </c>
      <c r="L9646" s="53">
        <f t="shared" si="1657"/>
        <v>38.909718398159015</v>
      </c>
      <c r="M9646" s="93">
        <f t="shared" si="1658"/>
        <v>4.820372391263068</v>
      </c>
      <c r="N9646" s="53">
        <f t="shared" si="1659"/>
        <v>23.941020410398576</v>
      </c>
      <c r="O9646">
        <f t="shared" si="1660"/>
        <v>1.0193611172164512</v>
      </c>
      <c r="P9646" s="53">
        <f t="shared" si="1661"/>
        <v>16.277227474270841</v>
      </c>
      <c r="Q9646" s="53">
        <v>0.2</v>
      </c>
      <c r="R9646" s="53">
        <f t="shared" si="1662"/>
        <v>8.3483183456079608</v>
      </c>
    </row>
    <row r="9647" spans="2:18" ht="15">
      <c r="B9647" s="84">
        <v>39950</v>
      </c>
      <c r="C9647" s="85">
        <v>0</v>
      </c>
      <c r="D9647" s="86">
        <v>27.7</v>
      </c>
      <c r="E9647" s="87">
        <v>13.3</v>
      </c>
      <c r="F9647" s="96">
        <f t="shared" si="1653"/>
        <v>20.5</v>
      </c>
      <c r="G9647" s="96"/>
      <c r="H9647" s="74">
        <f t="shared" si="1654"/>
        <v>137</v>
      </c>
      <c r="I9647" s="53">
        <f t="shared" si="1652"/>
        <v>0.97770824853818161</v>
      </c>
      <c r="J9647" s="53">
        <f t="shared" si="1655"/>
        <v>0.33379159187860519</v>
      </c>
      <c r="K9647" s="53">
        <f t="shared" si="1656"/>
        <v>1.9427817203750397</v>
      </c>
      <c r="L9647" s="53">
        <f t="shared" si="1657"/>
        <v>39.058702613918172</v>
      </c>
      <c r="M9647" s="93">
        <f t="shared" si="1658"/>
        <v>5.3161509870808779</v>
      </c>
      <c r="N9647" s="53">
        <f t="shared" si="1659"/>
        <v>25.196950393075362</v>
      </c>
      <c r="O9647">
        <f t="shared" si="1660"/>
        <v>1.1231778894918711</v>
      </c>
      <c r="P9647" s="53">
        <f t="shared" si="1661"/>
        <v>18.150673095156183</v>
      </c>
      <c r="Q9647" s="53">
        <v>0.2</v>
      </c>
      <c r="R9647" s="53">
        <f t="shared" si="1662"/>
        <v>8.7199039083116947</v>
      </c>
    </row>
    <row r="9648" spans="2:18" ht="15">
      <c r="B9648" s="84">
        <v>39951</v>
      </c>
      <c r="C9648" s="85">
        <v>0</v>
      </c>
      <c r="D9648" s="86">
        <v>28.9</v>
      </c>
      <c r="E9648" s="87">
        <v>12.3</v>
      </c>
      <c r="F9648" s="96">
        <f t="shared" si="1653"/>
        <v>20.6</v>
      </c>
      <c r="G9648" s="96"/>
      <c r="H9648" s="74">
        <f t="shared" si="1654"/>
        <v>138</v>
      </c>
      <c r="I9648" s="53">
        <f t="shared" si="1652"/>
        <v>0.97728370178689827</v>
      </c>
      <c r="J9648" s="53">
        <f t="shared" si="1655"/>
        <v>0.33776246743693233</v>
      </c>
      <c r="K9648" s="53">
        <f t="shared" si="1656"/>
        <v>1.9477984518702081</v>
      </c>
      <c r="L9648" s="53">
        <f t="shared" si="1657"/>
        <v>39.203893885640284</v>
      </c>
      <c r="M9648" s="93">
        <f t="shared" si="1658"/>
        <v>5.7439935947403455</v>
      </c>
      <c r="N9648" s="53">
        <f t="shared" si="1659"/>
        <v>27.153897256295163</v>
      </c>
      <c r="O9648">
        <f t="shared" si="1660"/>
        <v>1.1293780395312814</v>
      </c>
      <c r="P9648" s="53">
        <f t="shared" si="1661"/>
        <v>18.263300644535647</v>
      </c>
      <c r="Q9648" s="53">
        <v>0.2</v>
      </c>
      <c r="R9648" s="53">
        <f t="shared" si="1662"/>
        <v>9.1776478536710844</v>
      </c>
    </row>
    <row r="9649" spans="2:18" ht="15">
      <c r="B9649" s="84">
        <v>39952</v>
      </c>
      <c r="C9649" s="85">
        <v>0</v>
      </c>
      <c r="D9649" s="86">
        <v>28.3</v>
      </c>
      <c r="E9649" s="87">
        <v>14.6</v>
      </c>
      <c r="F9649" s="96">
        <f t="shared" si="1653"/>
        <v>21.45</v>
      </c>
      <c r="G9649" s="96"/>
      <c r="H9649" s="74">
        <f t="shared" si="1654"/>
        <v>139</v>
      </c>
      <c r="I9649" s="53">
        <f t="shared" si="1652"/>
        <v>0.97686587715372641</v>
      </c>
      <c r="J9649" s="53">
        <f t="shared" si="1655"/>
        <v>0.34163777215554814</v>
      </c>
      <c r="K9649" s="53">
        <f t="shared" si="1656"/>
        <v>1.9527176159350688</v>
      </c>
      <c r="L9649" s="53">
        <f t="shared" si="1657"/>
        <v>39.345257728323297</v>
      </c>
      <c r="M9649" s="93">
        <f t="shared" si="1658"/>
        <v>5.3529330629726699</v>
      </c>
      <c r="N9649" s="53">
        <f t="shared" si="1659"/>
        <v>24.757204236525606</v>
      </c>
      <c r="O9649">
        <f t="shared" si="1660"/>
        <v>1.1832908344600193</v>
      </c>
      <c r="P9649" s="53">
        <f t="shared" si="1661"/>
        <v>19.246030277077228</v>
      </c>
      <c r="Q9649" s="53">
        <v>0.2</v>
      </c>
      <c r="R9649" s="53">
        <f t="shared" si="1662"/>
        <v>8.6608991684775987</v>
      </c>
    </row>
    <row r="9650" spans="2:18" ht="15">
      <c r="B9650" s="84">
        <v>39953</v>
      </c>
      <c r="C9650" s="85">
        <v>0</v>
      </c>
      <c r="D9650" s="86">
        <v>30.3</v>
      </c>
      <c r="E9650" s="87">
        <v>15.3</v>
      </c>
      <c r="F9650" s="96">
        <f t="shared" si="1653"/>
        <v>22.8</v>
      </c>
      <c r="G9650" s="96"/>
      <c r="H9650" s="74">
        <f t="shared" si="1654"/>
        <v>140</v>
      </c>
      <c r="I9650" s="53">
        <f t="shared" si="1652"/>
        <v>0.97645489827969689</v>
      </c>
      <c r="J9650" s="53">
        <f t="shared" si="1655"/>
        <v>0.34541622967126201</v>
      </c>
      <c r="K9650" s="53">
        <f t="shared" si="1656"/>
        <v>1.9575363286427967</v>
      </c>
      <c r="L9650" s="53">
        <f t="shared" si="1657"/>
        <v>39.48276040433997</v>
      </c>
      <c r="M9650" s="93">
        <f t="shared" si="1658"/>
        <v>5.8140484300511579</v>
      </c>
      <c r="N9650" s="53">
        <f t="shared" si="1659"/>
        <v>25.995732496412078</v>
      </c>
      <c r="O9650">
        <f t="shared" si="1660"/>
        <v>1.2735113118859189</v>
      </c>
      <c r="P9650" s="53">
        <f t="shared" si="1661"/>
        <v>20.903724578550062</v>
      </c>
      <c r="Q9650" s="53">
        <v>0.2</v>
      </c>
      <c r="R9650" s="53">
        <f t="shared" si="1662"/>
        <v>9.0084258554198282</v>
      </c>
    </row>
    <row r="9651" spans="2:18" ht="15">
      <c r="B9651" s="84">
        <v>39954</v>
      </c>
      <c r="C9651" s="85">
        <v>0</v>
      </c>
      <c r="D9651" s="86">
        <v>28.2</v>
      </c>
      <c r="E9651" s="87">
        <v>15.9</v>
      </c>
      <c r="F9651" s="96">
        <f t="shared" si="1653"/>
        <v>22.05</v>
      </c>
      <c r="G9651" s="96"/>
      <c r="H9651" s="74">
        <f t="shared" si="1654"/>
        <v>141</v>
      </c>
      <c r="I9651" s="53">
        <f t="shared" si="1652"/>
        <v>0.97605088678007079</v>
      </c>
      <c r="J9651" s="53">
        <f t="shared" si="1655"/>
        <v>0.34909658690494949</v>
      </c>
      <c r="K9651" s="53">
        <f t="shared" si="1656"/>
        <v>1.9622516906604992</v>
      </c>
      <c r="L9651" s="53">
        <f t="shared" si="1657"/>
        <v>39.616368934564271</v>
      </c>
      <c r="M9651" s="93">
        <f t="shared" si="1658"/>
        <v>5.1850747588925881</v>
      </c>
      <c r="N9651" s="53">
        <f t="shared" si="1659"/>
        <v>23.619796119500666</v>
      </c>
      <c r="O9651">
        <f t="shared" si="1660"/>
        <v>1.2226793550892643</v>
      </c>
      <c r="P9651" s="53">
        <f t="shared" si="1661"/>
        <v>19.967765357518356</v>
      </c>
      <c r="Q9651" s="53">
        <v>0.2</v>
      </c>
      <c r="R9651" s="53">
        <f t="shared" si="1662"/>
        <v>8.4228811496842848</v>
      </c>
    </row>
    <row r="9652" spans="2:18" ht="15">
      <c r="B9652" s="84">
        <v>39955</v>
      </c>
      <c r="C9652" s="85">
        <v>0</v>
      </c>
      <c r="D9652" s="86">
        <v>28.9</v>
      </c>
      <c r="E9652" s="87">
        <v>15.7</v>
      </c>
      <c r="F9652" s="96">
        <f t="shared" si="1653"/>
        <v>22.299999999999997</v>
      </c>
      <c r="G9652" s="96"/>
      <c r="H9652" s="74">
        <f t="shared" si="1654"/>
        <v>142</v>
      </c>
      <c r="I9652" s="53">
        <f t="shared" si="1652"/>
        <v>0.97565396220835066</v>
      </c>
      <c r="J9652" s="53">
        <f t="shared" si="1655"/>
        <v>0.35267761507084294</v>
      </c>
      <c r="K9652" s="53">
        <f t="shared" si="1656"/>
        <v>1.9668607920935126</v>
      </c>
      <c r="L9652" s="53">
        <f t="shared" si="1657"/>
        <v>39.746051111332555</v>
      </c>
      <c r="M9652" s="93">
        <f t="shared" si="1658"/>
        <v>5.4228151220846339</v>
      </c>
      <c r="N9652" s="53">
        <f t="shared" si="1659"/>
        <v>24.548777727125415</v>
      </c>
      <c r="O9652">
        <f t="shared" si="1660"/>
        <v>1.2394240607011096</v>
      </c>
      <c r="P9652" s="53">
        <f t="shared" si="1661"/>
        <v>20.275524166792071</v>
      </c>
      <c r="Q9652" s="53">
        <v>0.2</v>
      </c>
      <c r="R9652" s="53">
        <f t="shared" si="1662"/>
        <v>8.6497642095564942</v>
      </c>
    </row>
    <row r="9653" spans="2:18" ht="15">
      <c r="B9653" s="84">
        <v>39956</v>
      </c>
      <c r="C9653" s="85">
        <v>0</v>
      </c>
      <c r="D9653" s="86">
        <v>30.3</v>
      </c>
      <c r="E9653" s="87">
        <v>12.9</v>
      </c>
      <c r="F9653" s="96">
        <f t="shared" si="1653"/>
        <v>21.6</v>
      </c>
      <c r="G9653" s="96"/>
      <c r="H9653" s="74">
        <f t="shared" si="1654"/>
        <v>143</v>
      </c>
      <c r="I9653" s="53">
        <f t="shared" si="1652"/>
        <v>0.975264242020903</v>
      </c>
      <c r="J9653" s="53">
        <f t="shared" si="1655"/>
        <v>0.35615811069714032</v>
      </c>
      <c r="K9653" s="53">
        <f t="shared" si="1656"/>
        <v>1.9713607176040358</v>
      </c>
      <c r="L9653" s="53">
        <f t="shared" si="1657"/>
        <v>39.871775513211347</v>
      </c>
      <c r="M9653" s="93">
        <f t="shared" si="1658"/>
        <v>6.1367141613866716</v>
      </c>
      <c r="N9653" s="53">
        <f t="shared" si="1659"/>
        <v>28.274121569875998</v>
      </c>
      <c r="O9653">
        <f t="shared" si="1660"/>
        <v>1.193033216350011</v>
      </c>
      <c r="P9653" s="53">
        <f t="shared" si="1661"/>
        <v>19.424253714022509</v>
      </c>
      <c r="Q9653" s="53">
        <v>0.2</v>
      </c>
      <c r="R9653" s="53">
        <f t="shared" si="1662"/>
        <v>9.48431421619315</v>
      </c>
    </row>
    <row r="9654" spans="2:18" ht="15">
      <c r="B9654" s="84">
        <v>39957</v>
      </c>
      <c r="C9654" s="85">
        <v>0</v>
      </c>
      <c r="D9654" s="86">
        <v>30.9</v>
      </c>
      <c r="E9654" s="87">
        <v>17.7</v>
      </c>
      <c r="F9654" s="96">
        <f t="shared" si="1653"/>
        <v>24.299999999999997</v>
      </c>
      <c r="G9654" s="96"/>
      <c r="H9654" s="74">
        <f t="shared" si="1654"/>
        <v>144</v>
      </c>
      <c r="I9654" s="53">
        <f t="shared" si="1652"/>
        <v>0.97488184154220159</v>
      </c>
      <c r="J9654" s="53">
        <f t="shared" si="1655"/>
        <v>0.35953689665554506</v>
      </c>
      <c r="K9654" s="53">
        <f t="shared" si="1656"/>
        <v>1.9757485517958431</v>
      </c>
      <c r="L9654" s="53">
        <f t="shared" si="1657"/>
        <v>39.993511521528674</v>
      </c>
      <c r="M9654" s="93">
        <f t="shared" si="1658"/>
        <v>5.7287262905043344</v>
      </c>
      <c r="N9654" s="53">
        <f t="shared" si="1659"/>
        <v>24.701619341230714</v>
      </c>
      <c r="O9654">
        <f t="shared" si="1660"/>
        <v>1.3806989596533124</v>
      </c>
      <c r="P9654" s="53">
        <f t="shared" si="1661"/>
        <v>22.893443582367627</v>
      </c>
      <c r="Q9654" s="53">
        <v>0.2</v>
      </c>
      <c r="R9654" s="53">
        <f t="shared" si="1662"/>
        <v>8.7699753281803332</v>
      </c>
    </row>
    <row r="9655" spans="2:18" ht="15">
      <c r="B9655" s="84">
        <v>39958</v>
      </c>
      <c r="C9655" s="85">
        <v>1</v>
      </c>
      <c r="D9655" s="86">
        <v>34.1</v>
      </c>
      <c r="E9655" s="87">
        <v>15.3</v>
      </c>
      <c r="F9655" s="96">
        <f t="shared" si="1653"/>
        <v>24.700000000000003</v>
      </c>
      <c r="G9655" s="96"/>
      <c r="H9655" s="74">
        <f t="shared" si="1654"/>
        <v>145</v>
      </c>
      <c r="I9655" s="53">
        <f t="shared" si="1652"/>
        <v>0.97450687393070012</v>
      </c>
      <c r="J9655" s="53">
        <f t="shared" si="1655"/>
        <v>0.36281282319723712</v>
      </c>
      <c r="K9655" s="53">
        <f t="shared" si="1656"/>
        <v>1.9800213848546073</v>
      </c>
      <c r="L9655" s="53">
        <f t="shared" si="1657"/>
        <v>40.111229338611665</v>
      </c>
      <c r="M9655" s="93">
        <f t="shared" si="1658"/>
        <v>6.9220271882543507</v>
      </c>
      <c r="N9655" s="53">
        <f t="shared" si="1659"/>
        <v>29.566084824961191</v>
      </c>
      <c r="O9655">
        <f t="shared" si="1660"/>
        <v>1.4105696986572687</v>
      </c>
      <c r="P9655" s="53">
        <f t="shared" si="1661"/>
        <v>23.451678846761304</v>
      </c>
      <c r="Q9655" s="53">
        <v>0.2</v>
      </c>
      <c r="R9655" s="53">
        <f t="shared" si="1662"/>
        <v>9.9251898833201313</v>
      </c>
    </row>
    <row r="9656" spans="2:18" ht="15">
      <c r="B9656" s="84">
        <v>39959</v>
      </c>
      <c r="C9656" s="85">
        <v>0</v>
      </c>
      <c r="D9656" s="86">
        <v>32.9</v>
      </c>
      <c r="E9656" s="87">
        <v>16.5</v>
      </c>
      <c r="F9656" s="96">
        <f t="shared" si="1653"/>
        <v>24.7</v>
      </c>
      <c r="G9656" s="96"/>
      <c r="H9656" s="74">
        <f t="shared" si="1654"/>
        <v>146</v>
      </c>
      <c r="I9656" s="53">
        <f t="shared" si="1652"/>
        <v>0.97413945014534753</v>
      </c>
      <c r="J9656" s="53">
        <f t="shared" si="1655"/>
        <v>0.36598476899265636</v>
      </c>
      <c r="K9656" s="53">
        <f t="shared" si="1656"/>
        <v>1.9841763184310419</v>
      </c>
      <c r="L9656" s="53">
        <f t="shared" si="1657"/>
        <v>40.224900007658086</v>
      </c>
      <c r="M9656" s="93">
        <f t="shared" si="1658"/>
        <v>6.4834370847862566</v>
      </c>
      <c r="N9656" s="53">
        <f t="shared" si="1659"/>
        <v>27.69273300910443</v>
      </c>
      <c r="O9656">
        <f t="shared" si="1660"/>
        <v>1.4105696986572687</v>
      </c>
      <c r="P9656" s="53">
        <f t="shared" si="1661"/>
        <v>23.451678846761304</v>
      </c>
      <c r="Q9656" s="53">
        <v>0.2</v>
      </c>
      <c r="R9656" s="53">
        <f t="shared" si="1662"/>
        <v>9.4866311978381397</v>
      </c>
    </row>
    <row r="9657" spans="2:18" ht="15">
      <c r="B9657" s="84">
        <v>39960</v>
      </c>
      <c r="C9657" s="85">
        <v>0.8</v>
      </c>
      <c r="D9657" s="86">
        <v>26.7</v>
      </c>
      <c r="E9657" s="87">
        <v>16.5</v>
      </c>
      <c r="F9657" s="96">
        <f t="shared" si="1653"/>
        <v>21.6</v>
      </c>
      <c r="G9657" s="96"/>
      <c r="H9657" s="74">
        <f t="shared" si="1654"/>
        <v>147</v>
      </c>
      <c r="I9657" s="53">
        <f t="shared" si="1652"/>
        <v>0.97377967891275308</v>
      </c>
      <c r="J9657" s="53">
        <f t="shared" si="1655"/>
        <v>0.36905164217237768</v>
      </c>
      <c r="K9657" s="53">
        <f t="shared" si="1656"/>
        <v>1.98821047175171</v>
      </c>
      <c r="L9657" s="53">
        <f t="shared" si="1657"/>
        <v>40.334495434154263</v>
      </c>
      <c r="M9657" s="93">
        <f t="shared" si="1658"/>
        <v>4.7530502937354289</v>
      </c>
      <c r="N9657" s="53">
        <f t="shared" si="1659"/>
        <v>21.899068181862901</v>
      </c>
      <c r="O9657">
        <f t="shared" si="1660"/>
        <v>1.193033216350011</v>
      </c>
      <c r="P9657" s="53">
        <f t="shared" si="1661"/>
        <v>19.424253714022509</v>
      </c>
      <c r="Q9657" s="53">
        <v>0.2</v>
      </c>
      <c r="R9657" s="53">
        <f t="shared" si="1662"/>
        <v>8.0037890516658479</v>
      </c>
    </row>
    <row r="9658" spans="2:18" ht="15">
      <c r="B9658" s="84">
        <v>39961</v>
      </c>
      <c r="C9658" s="85">
        <v>0</v>
      </c>
      <c r="D9658" s="86">
        <v>28.1</v>
      </c>
      <c r="E9658" s="87">
        <v>13.3</v>
      </c>
      <c r="F9658" s="96">
        <f t="shared" si="1653"/>
        <v>20.700000000000003</v>
      </c>
      <c r="G9658" s="96"/>
      <c r="H9658" s="74">
        <f t="shared" si="1654"/>
        <v>148</v>
      </c>
      <c r="I9658" s="53">
        <f t="shared" si="1652"/>
        <v>0.97342766669501279</v>
      </c>
      <c r="J9658" s="53">
        <f t="shared" si="1655"/>
        <v>0.37201238136626164</v>
      </c>
      <c r="K9658" s="53">
        <f t="shared" si="1656"/>
        <v>1.9921209879399151</v>
      </c>
      <c r="L9658" s="53">
        <f t="shared" si="1657"/>
        <v>40.439988408737037</v>
      </c>
      <c r="M9658" s="93">
        <f t="shared" si="1658"/>
        <v>5.6092149541474505</v>
      </c>
      <c r="N9658" s="53">
        <f t="shared" si="1659"/>
        <v>26.44787608871421</v>
      </c>
      <c r="O9658">
        <f t="shared" si="1660"/>
        <v>1.135607897507672</v>
      </c>
      <c r="P9658" s="53">
        <f t="shared" si="1661"/>
        <v>18.376549693326581</v>
      </c>
      <c r="Q9658" s="53">
        <v>0.2</v>
      </c>
      <c r="R9658" s="53">
        <f t="shared" si="1662"/>
        <v>9.0188217990177808</v>
      </c>
    </row>
    <row r="9659" spans="2:18" ht="15">
      <c r="B9659" s="84">
        <v>39962</v>
      </c>
      <c r="C9659" s="85">
        <v>0</v>
      </c>
      <c r="D9659" s="86">
        <v>25.3</v>
      </c>
      <c r="E9659" s="87">
        <v>13.3</v>
      </c>
      <c r="F9659" s="96">
        <f t="shared" si="1653"/>
        <v>19.3</v>
      </c>
      <c r="G9659" s="96"/>
      <c r="H9659" s="74">
        <f t="shared" si="1654"/>
        <v>149</v>
      </c>
      <c r="I9659" s="53">
        <f t="shared" si="1652"/>
        <v>0.97308351765820522</v>
      </c>
      <c r="J9659" s="53">
        <f t="shared" si="1655"/>
        <v>0.37486595673797907</v>
      </c>
      <c r="K9659" s="53">
        <f t="shared" si="1656"/>
        <v>1.9959050405266516</v>
      </c>
      <c r="L9659" s="53">
        <f t="shared" si="1657"/>
        <v>40.541352631382395</v>
      </c>
      <c r="M9659" s="93">
        <f t="shared" si="1658"/>
        <v>4.8793530238450584</v>
      </c>
      <c r="N9659" s="53">
        <f t="shared" si="1659"/>
        <v>23.874692072140974</v>
      </c>
      <c r="O9659">
        <f t="shared" si="1660"/>
        <v>1.0510505330711131</v>
      </c>
      <c r="P9659" s="53">
        <f t="shared" si="1661"/>
        <v>16.846552018290744</v>
      </c>
      <c r="Q9659" s="53">
        <v>0.2</v>
      </c>
      <c r="R9659" s="53">
        <f t="shared" si="1662"/>
        <v>8.3588650697144367</v>
      </c>
    </row>
    <row r="9660" spans="2:18" ht="15">
      <c r="B9660" s="84">
        <v>39963</v>
      </c>
      <c r="C9660" s="85">
        <v>0</v>
      </c>
      <c r="D9660" s="86">
        <v>25.1</v>
      </c>
      <c r="E9660" s="87">
        <v>8.5</v>
      </c>
      <c r="F9660" s="96">
        <f t="shared" si="1653"/>
        <v>16.8</v>
      </c>
      <c r="G9660" s="96"/>
      <c r="H9660" s="74">
        <f t="shared" si="1654"/>
        <v>150</v>
      </c>
      <c r="I9660" s="53">
        <f t="shared" si="1652"/>
        <v>0.97274733364156707</v>
      </c>
      <c r="J9660" s="53">
        <f t="shared" si="1655"/>
        <v>0.37761137101192943</v>
      </c>
      <c r="K9660" s="53">
        <f t="shared" si="1656"/>
        <v>1.9995598401291379</v>
      </c>
      <c r="L9660" s="53">
        <f t="shared" si="1657"/>
        <v>40.638562736788892</v>
      </c>
      <c r="M9660" s="93">
        <f t="shared" si="1658"/>
        <v>5.3649781336273605</v>
      </c>
      <c r="N9660" s="53">
        <f t="shared" si="1659"/>
        <v>28.147595757126112</v>
      </c>
      <c r="O9660">
        <f t="shared" si="1660"/>
        <v>0.91360372582885296</v>
      </c>
      <c r="P9660" s="53">
        <f t="shared" si="1661"/>
        <v>14.394224347482533</v>
      </c>
      <c r="Q9660" s="53">
        <v>0.2</v>
      </c>
      <c r="R9660" s="53">
        <f t="shared" si="1662"/>
        <v>9.2149580662914392</v>
      </c>
    </row>
    <row r="9661" spans="2:18" ht="15">
      <c r="B9661" s="84">
        <v>39964</v>
      </c>
      <c r="C9661" s="85">
        <v>0</v>
      </c>
      <c r="D9661" s="86">
        <v>16.7</v>
      </c>
      <c r="E9661" s="87">
        <v>9.3000000000000007</v>
      </c>
      <c r="F9661" s="96">
        <f t="shared" si="1653"/>
        <v>13</v>
      </c>
      <c r="G9661" s="96"/>
      <c r="H9661" s="74">
        <f t="shared" si="1654"/>
        <v>151</v>
      </c>
      <c r="I9661" s="53">
        <f t="shared" si="1652"/>
        <v>0.97241921412735777</v>
      </c>
      <c r="J9661" s="53">
        <f t="shared" si="1655"/>
        <v>0.38024766048951475</v>
      </c>
      <c r="K9661" s="53">
        <f t="shared" si="1656"/>
        <v>2.0030826412720568</v>
      </c>
      <c r="L9661" s="53">
        <f t="shared" si="1657"/>
        <v>40.731594320810181</v>
      </c>
      <c r="M9661" s="93">
        <f t="shared" si="1658"/>
        <v>3.1959314797458505</v>
      </c>
      <c r="N9661" s="53">
        <f t="shared" si="1659"/>
        <v>18.836325683561377</v>
      </c>
      <c r="O9661">
        <f t="shared" si="1660"/>
        <v>0.73464846187074995</v>
      </c>
      <c r="P9661" s="53">
        <f t="shared" si="1661"/>
        <v>11.273304901573978</v>
      </c>
      <c r="Q9661" s="53">
        <v>0.2</v>
      </c>
      <c r="R9661" s="53">
        <f t="shared" si="1662"/>
        <v>6.9020720517678473</v>
      </c>
    </row>
    <row r="9662" spans="2:18" ht="15">
      <c r="B9662" s="84">
        <v>39965</v>
      </c>
      <c r="C9662" s="85">
        <v>6.4</v>
      </c>
      <c r="D9662" s="86">
        <v>24.1</v>
      </c>
      <c r="E9662" s="87">
        <v>7.8</v>
      </c>
      <c r="F9662" s="96">
        <f t="shared" si="1653"/>
        <v>15.950000000000001</v>
      </c>
      <c r="G9662" s="96"/>
      <c r="H9662" s="74">
        <f t="shared" si="1654"/>
        <v>152</v>
      </c>
      <c r="I9662" s="53">
        <f t="shared" si="1652"/>
        <v>0.97209925621142024</v>
      </c>
      <c r="J9662" s="53">
        <f t="shared" si="1655"/>
        <v>0.382773896051676</v>
      </c>
      <c r="K9662" s="53">
        <f t="shared" si="1656"/>
        <v>2.0064707493242668</v>
      </c>
      <c r="L9662" s="53">
        <f t="shared" si="1657"/>
        <v>40.820423967777174</v>
      </c>
      <c r="M9662" s="93">
        <f t="shared" si="1658"/>
        <v>5.2088825369859624</v>
      </c>
      <c r="N9662" s="53">
        <f t="shared" si="1659"/>
        <v>28.016909975425182</v>
      </c>
      <c r="O9662">
        <f t="shared" si="1660"/>
        <v>0.87058060485258115</v>
      </c>
      <c r="P9662" s="53">
        <f t="shared" si="1661"/>
        <v>13.636074018489307</v>
      </c>
      <c r="Q9662" s="53">
        <v>0.2</v>
      </c>
      <c r="R9662" s="53">
        <f t="shared" si="1662"/>
        <v>9.138791421021649</v>
      </c>
    </row>
    <row r="9663" spans="2:18" ht="15">
      <c r="B9663" s="84">
        <v>39966</v>
      </c>
      <c r="C9663" s="85">
        <v>0</v>
      </c>
      <c r="D9663" s="86">
        <v>26.9</v>
      </c>
      <c r="E9663" s="87">
        <v>9.5</v>
      </c>
      <c r="F9663" s="96">
        <f t="shared" si="1653"/>
        <v>18.2</v>
      </c>
      <c r="G9663" s="96"/>
      <c r="H9663" s="74">
        <f t="shared" si="1654"/>
        <v>153</v>
      </c>
      <c r="I9663" s="53">
        <f t="shared" si="1652"/>
        <v>0.97178755457444954</v>
      </c>
      <c r="J9663" s="53">
        <f t="shared" si="1655"/>
        <v>0.38518918414456371</v>
      </c>
      <c r="K9663" s="53">
        <f t="shared" si="1656"/>
        <v>2.009721527521509</v>
      </c>
      <c r="L9663" s="53">
        <f t="shared" si="1657"/>
        <v>40.905029278538173</v>
      </c>
      <c r="M9663" s="93">
        <f t="shared" si="1658"/>
        <v>5.7524560110401151</v>
      </c>
      <c r="N9663" s="53">
        <f t="shared" si="1659"/>
        <v>29.006828909776193</v>
      </c>
      <c r="O9663">
        <f t="shared" si="1660"/>
        <v>0.98850584917691831</v>
      </c>
      <c r="P9663" s="53">
        <f t="shared" si="1661"/>
        <v>15.725101864241841</v>
      </c>
      <c r="Q9663" s="53">
        <v>0.2</v>
      </c>
      <c r="R9663" s="53">
        <f t="shared" si="1662"/>
        <v>9.4860766085923345</v>
      </c>
    </row>
    <row r="9664" spans="2:18" ht="15">
      <c r="B9664" s="84">
        <v>39967</v>
      </c>
      <c r="C9664" s="85">
        <v>0.4</v>
      </c>
      <c r="D9664" s="86">
        <v>27.3</v>
      </c>
      <c r="E9664" s="87">
        <v>14.3</v>
      </c>
      <c r="F9664" s="96">
        <f t="shared" si="1653"/>
        <v>20.8</v>
      </c>
      <c r="G9664" s="96"/>
      <c r="H9664" s="74">
        <f t="shared" si="1654"/>
        <v>154</v>
      </c>
      <c r="I9664" s="53">
        <f t="shared" si="1652"/>
        <v>0.97148420145397496</v>
      </c>
      <c r="J9664" s="53">
        <f t="shared" si="1655"/>
        <v>0.38749266774519064</v>
      </c>
      <c r="K9664" s="53">
        <f t="shared" si="1656"/>
        <v>2.0128324040434848</v>
      </c>
      <c r="L9664" s="53">
        <f t="shared" si="1657"/>
        <v>40.985388899033893</v>
      </c>
      <c r="M9664" s="93">
        <f t="shared" si="1658"/>
        <v>5.3417986587696138</v>
      </c>
      <c r="N9664" s="53">
        <f t="shared" si="1659"/>
        <v>25.121736607450877</v>
      </c>
      <c r="O9664">
        <f t="shared" si="1660"/>
        <v>1.141867582314199</v>
      </c>
      <c r="P9664" s="53">
        <f t="shared" si="1661"/>
        <v>18.490423218264436</v>
      </c>
      <c r="Q9664" s="53">
        <v>0.2</v>
      </c>
      <c r="R9664" s="53">
        <f t="shared" si="1662"/>
        <v>8.7162032810450594</v>
      </c>
    </row>
    <row r="9665" spans="2:18" ht="15">
      <c r="B9665" s="84">
        <v>39968</v>
      </c>
      <c r="C9665" s="85">
        <v>0</v>
      </c>
      <c r="D9665" s="86">
        <v>24.7</v>
      </c>
      <c r="E9665" s="87">
        <v>12.5</v>
      </c>
      <c r="F9665" s="96">
        <f t="shared" si="1653"/>
        <v>18.600000000000001</v>
      </c>
      <c r="G9665" s="96"/>
      <c r="H9665" s="74">
        <f t="shared" si="1654"/>
        <v>155</v>
      </c>
      <c r="I9665" s="53">
        <f t="shared" si="1652"/>
        <v>0.97118928661706516</v>
      </c>
      <c r="J9665" s="53">
        <f t="shared" si="1655"/>
        <v>0.38968352730391004</v>
      </c>
      <c r="K9665" s="53">
        <f t="shared" si="1656"/>
        <v>2.0158008791117585</v>
      </c>
      <c r="L9665" s="53">
        <f t="shared" si="1657"/>
        <v>41.061482549213466</v>
      </c>
      <c r="M9665" s="93">
        <f t="shared" si="1658"/>
        <v>4.8889477780360648</v>
      </c>
      <c r="N9665" s="53">
        <f t="shared" si="1659"/>
        <v>24.381670763086692</v>
      </c>
      <c r="O9665">
        <f t="shared" si="1660"/>
        <v>1.0108641017959705</v>
      </c>
      <c r="P9665" s="53">
        <f t="shared" si="1661"/>
        <v>16.124961356011202</v>
      </c>
      <c r="Q9665" s="53">
        <v>0.2</v>
      </c>
      <c r="R9665" s="53">
        <f t="shared" si="1662"/>
        <v>8.4425891209769173</v>
      </c>
    </row>
    <row r="9666" spans="2:18" ht="15">
      <c r="B9666" s="84">
        <v>39969</v>
      </c>
      <c r="C9666" s="85">
        <v>0</v>
      </c>
      <c r="D9666" s="86">
        <v>26.1</v>
      </c>
      <c r="E9666" s="87">
        <v>13.8</v>
      </c>
      <c r="F9666" s="96">
        <f t="shared" si="1653"/>
        <v>19.950000000000003</v>
      </c>
      <c r="G9666" s="96"/>
      <c r="H9666" s="74">
        <f t="shared" si="1654"/>
        <v>156</v>
      </c>
      <c r="I9666" s="53">
        <f t="shared" si="1652"/>
        <v>0.97090289733376511</v>
      </c>
      <c r="J9666" s="53">
        <f t="shared" si="1655"/>
        <v>0.39176098166056555</v>
      </c>
      <c r="K9666" s="53">
        <f t="shared" si="1656"/>
        <v>2.0186245320731344</v>
      </c>
      <c r="L9666" s="53">
        <f t="shared" si="1657"/>
        <v>41.133291052089184</v>
      </c>
      <c r="M9666" s="93">
        <f t="shared" si="1658"/>
        <v>5.0999091989680343</v>
      </c>
      <c r="N9666" s="53">
        <f t="shared" si="1659"/>
        <v>24.524204880542861</v>
      </c>
      <c r="O9666">
        <f t="shared" si="1660"/>
        <v>1.0896028156323816</v>
      </c>
      <c r="P9666" s="53">
        <f t="shared" si="1661"/>
        <v>17.542198976808194</v>
      </c>
      <c r="Q9666" s="53">
        <v>0.2</v>
      </c>
      <c r="R9666" s="53">
        <f t="shared" si="1662"/>
        <v>8.5389612477962213</v>
      </c>
    </row>
    <row r="9667" spans="2:18" ht="15">
      <c r="B9667" s="84">
        <v>39970</v>
      </c>
      <c r="C9667" s="85">
        <v>10.199999999999999</v>
      </c>
      <c r="D9667" s="86">
        <v>22.1</v>
      </c>
      <c r="E9667" s="87">
        <v>13.3</v>
      </c>
      <c r="F9667" s="96">
        <f t="shared" si="1653"/>
        <v>17.700000000000003</v>
      </c>
      <c r="G9667" s="96"/>
      <c r="H9667" s="74">
        <f t="shared" si="1654"/>
        <v>157</v>
      </c>
      <c r="I9667" s="53">
        <f t="shared" si="1652"/>
        <v>0.97062511835127152</v>
      </c>
      <c r="J9667" s="53">
        <f t="shared" si="1655"/>
        <v>0.39372428893118894</v>
      </c>
      <c r="K9667" s="53">
        <f t="shared" si="1656"/>
        <v>2.0213010284316693</v>
      </c>
      <c r="L9667" s="53">
        <f t="shared" si="1657"/>
        <v>41.20079636272002</v>
      </c>
      <c r="M9667" s="93">
        <f t="shared" si="1658"/>
        <v>4.0632615000347911</v>
      </c>
      <c r="N9667" s="53">
        <f t="shared" si="1659"/>
        <v>20.77762328835917</v>
      </c>
      <c r="O9667">
        <f t="shared" si="1660"/>
        <v>0.9611639025506038</v>
      </c>
      <c r="P9667" s="53">
        <f t="shared" si="1661"/>
        <v>15.237712228145202</v>
      </c>
      <c r="Q9667" s="53">
        <v>0.2</v>
      </c>
      <c r="R9667" s="53">
        <f t="shared" si="1662"/>
        <v>7.5722026432880503</v>
      </c>
    </row>
    <row r="9668" spans="2:18" ht="15">
      <c r="B9668" s="84">
        <v>39971</v>
      </c>
      <c r="C9668" s="85">
        <v>6.8</v>
      </c>
      <c r="D9668" s="86">
        <v>24.2</v>
      </c>
      <c r="E9668" s="87">
        <v>11.3</v>
      </c>
      <c r="F9668" s="96">
        <f t="shared" si="1653"/>
        <v>17.75</v>
      </c>
      <c r="G9668" s="96"/>
      <c r="H9668" s="74">
        <f t="shared" si="1654"/>
        <v>158</v>
      </c>
      <c r="I9668" s="53">
        <f t="shared" si="1652"/>
        <v>0.97035603186885411</v>
      </c>
      <c r="J9668" s="53">
        <f t="shared" si="1655"/>
        <v>0.39557274736216064</v>
      </c>
      <c r="K9668" s="53">
        <f t="shared" si="1656"/>
        <v>2.0238281267911979</v>
      </c>
      <c r="L9668" s="53">
        <f t="shared" si="1657"/>
        <v>41.26398159690806</v>
      </c>
      <c r="M9668" s="93">
        <f t="shared" si="1658"/>
        <v>4.9340672540788493</v>
      </c>
      <c r="N9668" s="53">
        <f t="shared" si="1659"/>
        <v>25.195031614052485</v>
      </c>
      <c r="O9668">
        <f t="shared" si="1660"/>
        <v>0.96386815302644702</v>
      </c>
      <c r="P9668" s="53">
        <f t="shared" si="1661"/>
        <v>15.285838001987996</v>
      </c>
      <c r="Q9668" s="53">
        <v>0.2</v>
      </c>
      <c r="R9668" s="53">
        <f t="shared" si="1662"/>
        <v>8.5879449327517712</v>
      </c>
    </row>
    <row r="9669" spans="2:18" ht="15">
      <c r="B9669" s="84">
        <v>39972</v>
      </c>
      <c r="C9669" s="85">
        <v>3.4</v>
      </c>
      <c r="D9669" s="86">
        <v>24.5</v>
      </c>
      <c r="E9669" s="87">
        <v>13.9</v>
      </c>
      <c r="F9669" s="96">
        <f t="shared" si="1653"/>
        <v>19.2</v>
      </c>
      <c r="G9669" s="96"/>
      <c r="H9669" s="74">
        <f t="shared" si="1654"/>
        <v>159</v>
      </c>
      <c r="I9669" s="53">
        <f t="shared" si="1652"/>
        <v>0.9700957175135323</v>
      </c>
      <c r="J9669" s="53">
        <f t="shared" si="1655"/>
        <v>0.39730569614880368</v>
      </c>
      <c r="K9669" s="53">
        <f t="shared" si="1656"/>
        <v>2.0262036856692989</v>
      </c>
      <c r="L9669" s="53">
        <f t="shared" si="1657"/>
        <v>41.322831059388477</v>
      </c>
      <c r="M9669" s="93">
        <f t="shared" si="1658"/>
        <v>4.6616986750101974</v>
      </c>
      <c r="N9669" s="53">
        <f t="shared" si="1659"/>
        <v>22.871356413516541</v>
      </c>
      <c r="O9669">
        <f t="shared" si="1660"/>
        <v>1.0452259340204932</v>
      </c>
      <c r="P9669" s="53">
        <f t="shared" si="1661"/>
        <v>16.741738429425414</v>
      </c>
      <c r="Q9669" s="53">
        <v>0.2</v>
      </c>
      <c r="R9669" s="53">
        <f t="shared" si="1662"/>
        <v>8.1228807076090259</v>
      </c>
    </row>
    <row r="9670" spans="2:18" ht="15">
      <c r="B9670" s="84">
        <v>39973</v>
      </c>
      <c r="C9670" s="85">
        <v>1.2</v>
      </c>
      <c r="D9670" s="86">
        <v>22.9</v>
      </c>
      <c r="E9670" s="87">
        <v>13.3</v>
      </c>
      <c r="F9670" s="96">
        <f t="shared" si="1653"/>
        <v>18.100000000000001</v>
      </c>
      <c r="G9670" s="96"/>
      <c r="H9670" s="74">
        <f t="shared" si="1654"/>
        <v>160</v>
      </c>
      <c r="I9670" s="53">
        <f t="shared" si="1652"/>
        <v>0.96984425231651183</v>
      </c>
      <c r="J9670" s="53">
        <f t="shared" si="1655"/>
        <v>0.39892251621546049</v>
      </c>
      <c r="K9670" s="53">
        <f t="shared" si="1656"/>
        <v>2.028425670142993</v>
      </c>
      <c r="L9670" s="53">
        <f t="shared" si="1657"/>
        <v>41.377330271291243</v>
      </c>
      <c r="M9670" s="93">
        <f t="shared" si="1658"/>
        <v>4.3101462285017833</v>
      </c>
      <c r="N9670" s="53">
        <f t="shared" si="1659"/>
        <v>21.794504702967959</v>
      </c>
      <c r="O9670">
        <f t="shared" si="1660"/>
        <v>0.98298397108905433</v>
      </c>
      <c r="P9670" s="53">
        <f t="shared" si="1661"/>
        <v>15.626527597466989</v>
      </c>
      <c r="Q9670" s="53">
        <v>0.2</v>
      </c>
      <c r="R9670" s="53">
        <f t="shared" si="1662"/>
        <v>7.8241832763131454</v>
      </c>
    </row>
    <row r="9671" spans="2:18" ht="15">
      <c r="B9671" s="84">
        <v>39974</v>
      </c>
      <c r="C9671" s="85">
        <v>4.2</v>
      </c>
      <c r="D9671" s="86">
        <v>23.7</v>
      </c>
      <c r="E9671" s="87">
        <v>11.9</v>
      </c>
      <c r="F9671" s="96">
        <f t="shared" si="1653"/>
        <v>17.8</v>
      </c>
      <c r="G9671" s="96"/>
      <c r="H9671" s="74">
        <f t="shared" si="1654"/>
        <v>161</v>
      </c>
      <c r="I9671" s="53">
        <f t="shared" si="1652"/>
        <v>0.96960171069039036</v>
      </c>
      <c r="J9671" s="53">
        <f t="shared" si="1655"/>
        <v>0.40042263095419273</v>
      </c>
      <c r="K9671" s="53">
        <f t="shared" si="1656"/>
        <v>2.0304921582861954</v>
      </c>
      <c r="L9671" s="53">
        <f t="shared" si="1657"/>
        <v>41.427465996652963</v>
      </c>
      <c r="M9671" s="93">
        <f t="shared" si="1658"/>
        <v>4.7443732075886116</v>
      </c>
      <c r="N9671" s="53">
        <f t="shared" si="1659"/>
        <v>24.192363234396648</v>
      </c>
      <c r="O9671">
        <f t="shared" si="1660"/>
        <v>0.96657902147439867</v>
      </c>
      <c r="P9671" s="53">
        <f t="shared" si="1661"/>
        <v>15.334099153747413</v>
      </c>
      <c r="Q9671" s="53">
        <v>0.2</v>
      </c>
      <c r="R9671" s="53">
        <f t="shared" si="1662"/>
        <v>8.3603627776719183</v>
      </c>
    </row>
    <row r="9672" spans="2:18" ht="15">
      <c r="B9672" s="84">
        <v>39975</v>
      </c>
      <c r="C9672" s="85">
        <v>0</v>
      </c>
      <c r="D9672" s="86">
        <v>26.5</v>
      </c>
      <c r="E9672" s="87">
        <v>12.5</v>
      </c>
      <c r="F9672" s="96">
        <f t="shared" si="1653"/>
        <v>19.5</v>
      </c>
      <c r="G9672" s="96"/>
      <c r="H9672" s="74">
        <f t="shared" si="1654"/>
        <v>162</v>
      </c>
      <c r="I9672" s="53">
        <f t="shared" si="1652"/>
        <v>0.96936816440713691</v>
      </c>
      <c r="J9672" s="53">
        <f t="shared" si="1655"/>
        <v>0.40180550691935146</v>
      </c>
      <c r="K9672" s="53">
        <f t="shared" si="1656"/>
        <v>2.0324013473590288</v>
      </c>
      <c r="L9672" s="53">
        <f t="shared" si="1657"/>
        <v>41.473226267759372</v>
      </c>
      <c r="M9672" s="93">
        <f t="shared" si="1658"/>
        <v>5.4205099296578023</v>
      </c>
      <c r="N9672" s="53">
        <f t="shared" si="1659"/>
        <v>26.380362581078519</v>
      </c>
      <c r="O9672">
        <f t="shared" si="1660"/>
        <v>1.0627844323448907</v>
      </c>
      <c r="P9672" s="53">
        <f t="shared" si="1661"/>
        <v>17.057933627510408</v>
      </c>
      <c r="Q9672" s="53">
        <v>0.2</v>
      </c>
      <c r="R9672" s="53">
        <f t="shared" si="1662"/>
        <v>8.9463987308879069</v>
      </c>
    </row>
    <row r="9673" spans="2:18" ht="15">
      <c r="B9673" s="84">
        <v>39976</v>
      </c>
      <c r="C9673" s="85">
        <v>0.6</v>
      </c>
      <c r="D9673" s="86">
        <v>27.7</v>
      </c>
      <c r="E9673" s="87">
        <v>12.5</v>
      </c>
      <c r="F9673" s="96">
        <f t="shared" si="1653"/>
        <v>20.100000000000001</v>
      </c>
      <c r="G9673" s="96"/>
      <c r="H9673" s="74">
        <f t="shared" si="1654"/>
        <v>163</v>
      </c>
      <c r="I9673" s="53">
        <f t="shared" si="1652"/>
        <v>0.96914368257685435</v>
      </c>
      <c r="J9673" s="53">
        <f t="shared" si="1655"/>
        <v>0.40307065447539192</v>
      </c>
      <c r="K9673" s="53">
        <f t="shared" si="1656"/>
        <v>2.0341515597096045</v>
      </c>
      <c r="L9673" s="53">
        <f t="shared" si="1657"/>
        <v>41.514600409103238</v>
      </c>
      <c r="M9673" s="93">
        <f t="shared" si="1658"/>
        <v>5.7446204451695975</v>
      </c>
      <c r="N9673" s="53">
        <f t="shared" si="1659"/>
        <v>27.515130529622692</v>
      </c>
      <c r="O9673">
        <f t="shared" si="1660"/>
        <v>1.0986720037568833</v>
      </c>
      <c r="P9673" s="53">
        <f t="shared" si="1661"/>
        <v>17.706318771753242</v>
      </c>
      <c r="Q9673" s="53">
        <v>0.2</v>
      </c>
      <c r="R9673" s="53">
        <f t="shared" si="1662"/>
        <v>9.2374085344925749</v>
      </c>
    </row>
    <row r="9674" spans="2:18" ht="15">
      <c r="B9674" s="84">
        <v>39977</v>
      </c>
      <c r="C9674" s="85">
        <v>0.4</v>
      </c>
      <c r="D9674" s="86">
        <v>29.3</v>
      </c>
      <c r="E9674" s="87">
        <v>14.3</v>
      </c>
      <c r="F9674" s="96">
        <f t="shared" si="1653"/>
        <v>21.8</v>
      </c>
      <c r="G9674" s="96"/>
      <c r="H9674" s="74">
        <f t="shared" si="1654"/>
        <v>164</v>
      </c>
      <c r="I9674" s="53">
        <f t="shared" ref="I9674:I9737" si="1663">1+0.0334*COS($I$7*H9674-0.0552)</f>
        <v>0.96892833162732761</v>
      </c>
      <c r="J9674" s="53">
        <f t="shared" si="1655"/>
        <v>0.40421762839545172</v>
      </c>
      <c r="K9674" s="53">
        <f t="shared" si="1656"/>
        <v>2.0357412483497721</v>
      </c>
      <c r="L9674" s="53">
        <f t="shared" si="1657"/>
        <v>41.551579059748867</v>
      </c>
      <c r="M9674" s="93">
        <f t="shared" si="1658"/>
        <v>5.967986357180834</v>
      </c>
      <c r="N9674" s="53">
        <f t="shared" si="1659"/>
        <v>27.357857530194796</v>
      </c>
      <c r="O9674">
        <f t="shared" si="1660"/>
        <v>1.2061313282071029</v>
      </c>
      <c r="P9674" s="53">
        <f t="shared" si="1661"/>
        <v>19.664168099394551</v>
      </c>
      <c r="Q9674" s="53">
        <v>0.2</v>
      </c>
      <c r="R9674" s="53">
        <f t="shared" si="1662"/>
        <v>9.280695191700536</v>
      </c>
    </row>
    <row r="9675" spans="2:18" ht="15">
      <c r="B9675" s="84">
        <v>39978</v>
      </c>
      <c r="C9675" s="85">
        <v>0</v>
      </c>
      <c r="D9675" s="86">
        <v>30.6</v>
      </c>
      <c r="E9675" s="87">
        <v>14.3</v>
      </c>
      <c r="F9675" s="96">
        <f t="shared" si="1653"/>
        <v>22.450000000000003</v>
      </c>
      <c r="G9675" s="96"/>
      <c r="H9675" s="74">
        <f t="shared" si="1654"/>
        <v>165</v>
      </c>
      <c r="I9675" s="53">
        <f t="shared" si="1663"/>
        <v>0.96872217528436744</v>
      </c>
      <c r="J9675" s="53">
        <f t="shared" si="1655"/>
        <v>0.4052460284083601</v>
      </c>
      <c r="K9675" s="53">
        <f t="shared" si="1656"/>
        <v>2.0371690021676367</v>
      </c>
      <c r="L9675" s="53">
        <f t="shared" si="1657"/>
        <v>41.584154193902762</v>
      </c>
      <c r="M9675" s="93">
        <f t="shared" si="1658"/>
        <v>6.3282996181259561</v>
      </c>
      <c r="N9675" s="53">
        <f t="shared" si="1659"/>
        <v>28.541092698460158</v>
      </c>
      <c r="O9675">
        <f t="shared" si="1660"/>
        <v>1.2495660992773328</v>
      </c>
      <c r="P9675" s="53">
        <f t="shared" si="1661"/>
        <v>20.462197532336916</v>
      </c>
      <c r="Q9675" s="53">
        <v>0.2</v>
      </c>
      <c r="R9675" s="53">
        <f t="shared" si="1662"/>
        <v>9.5855888540616441</v>
      </c>
    </row>
    <row r="9676" spans="2:18" ht="15">
      <c r="B9676" s="84">
        <v>39979</v>
      </c>
      <c r="C9676" s="85">
        <v>0</v>
      </c>
      <c r="D9676" s="86">
        <v>29.3</v>
      </c>
      <c r="E9676" s="87">
        <v>19.3</v>
      </c>
      <c r="F9676" s="96">
        <f t="shared" si="1653"/>
        <v>24.3</v>
      </c>
      <c r="G9676" s="96"/>
      <c r="H9676" s="74">
        <f t="shared" si="1654"/>
        <v>166</v>
      </c>
      <c r="I9676" s="53">
        <f t="shared" si="1663"/>
        <v>0.96852527455295245</v>
      </c>
      <c r="J9676" s="53">
        <f t="shared" si="1655"/>
        <v>0.40615549969192977</v>
      </c>
      <c r="K9676" s="53">
        <f t="shared" si="1656"/>
        <v>2.0384335507413596</v>
      </c>
      <c r="L9676" s="53">
        <f t="shared" si="1657"/>
        <v>41.612319139501366</v>
      </c>
      <c r="M9676" s="93">
        <f t="shared" si="1658"/>
        <v>5.1880420799803959</v>
      </c>
      <c r="N9676" s="53">
        <f t="shared" si="1659"/>
        <v>22.370250224449183</v>
      </c>
      <c r="O9676">
        <f t="shared" si="1660"/>
        <v>1.3806989596533124</v>
      </c>
      <c r="P9676" s="53">
        <f t="shared" si="1661"/>
        <v>22.893443582367627</v>
      </c>
      <c r="Q9676" s="53">
        <v>0.2</v>
      </c>
      <c r="R9676" s="53">
        <f t="shared" si="1662"/>
        <v>8.2247130207438524</v>
      </c>
    </row>
    <row r="9677" spans="2:18" ht="15">
      <c r="B9677" s="84">
        <v>39980</v>
      </c>
      <c r="C9677" s="85">
        <v>0</v>
      </c>
      <c r="D9677" s="86">
        <v>31</v>
      </c>
      <c r="E9677" s="87">
        <v>18.7</v>
      </c>
      <c r="F9677" s="96">
        <f t="shared" si="1653"/>
        <v>24.85</v>
      </c>
      <c r="G9677" s="96"/>
      <c r="H9677" s="74">
        <f t="shared" si="1654"/>
        <v>167</v>
      </c>
      <c r="I9677" s="53">
        <f t="shared" si="1663"/>
        <v>0.96833768769917694</v>
      </c>
      <c r="J9677" s="53">
        <f t="shared" si="1655"/>
        <v>0.40694573331055683</v>
      </c>
      <c r="K9677" s="53">
        <f t="shared" si="1656"/>
        <v>2.0395337687208768</v>
      </c>
      <c r="L9677" s="53">
        <f t="shared" si="1657"/>
        <v>41.636068594638665</v>
      </c>
      <c r="M9677" s="93">
        <f t="shared" si="1658"/>
        <v>5.8323124240843693</v>
      </c>
      <c r="N9677" s="53">
        <f t="shared" si="1659"/>
        <v>24.823967412240236</v>
      </c>
      <c r="O9677">
        <f t="shared" si="1660"/>
        <v>1.4219147035288457</v>
      </c>
      <c r="P9677" s="53">
        <f t="shared" si="1661"/>
        <v>23.664114192686583</v>
      </c>
      <c r="Q9677" s="53">
        <v>0.2</v>
      </c>
      <c r="R9677" s="53">
        <f t="shared" si="1662"/>
        <v>8.8211706668382792</v>
      </c>
    </row>
    <row r="9678" spans="2:18" ht="15">
      <c r="B9678" s="84">
        <v>39981</v>
      </c>
      <c r="C9678" s="85">
        <v>0</v>
      </c>
      <c r="D9678" s="86">
        <v>27.7</v>
      </c>
      <c r="E9678" s="87">
        <v>16.7</v>
      </c>
      <c r="F9678" s="96">
        <f t="shared" si="1653"/>
        <v>22.2</v>
      </c>
      <c r="G9678" s="96"/>
      <c r="H9678" s="74">
        <f t="shared" si="1654"/>
        <v>168</v>
      </c>
      <c r="I9678" s="53">
        <f t="shared" si="1663"/>
        <v>0.96815947023300886</v>
      </c>
      <c r="J9678" s="53">
        <f t="shared" si="1655"/>
        <v>0.40761646659536283</v>
      </c>
      <c r="K9678" s="53">
        <f t="shared" si="1656"/>
        <v>2.0404686797466649</v>
      </c>
      <c r="L9678" s="53">
        <f t="shared" si="1657"/>
        <v>41.655398641672008</v>
      </c>
      <c r="M9678" s="93">
        <f t="shared" si="1658"/>
        <v>5.1751995750870332</v>
      </c>
      <c r="N9678" s="53">
        <f t="shared" si="1659"/>
        <v>23.486405723808026</v>
      </c>
      <c r="O9678">
        <f t="shared" si="1660"/>
        <v>1.2327024527211001</v>
      </c>
      <c r="P9678" s="53">
        <f t="shared" si="1661"/>
        <v>20.151918105433111</v>
      </c>
      <c r="Q9678" s="53">
        <v>0.2</v>
      </c>
      <c r="R9678" s="53">
        <f t="shared" si="1662"/>
        <v>8.3982920318914172</v>
      </c>
    </row>
    <row r="9679" spans="2:18" ht="15">
      <c r="B9679" s="84">
        <v>39982</v>
      </c>
      <c r="C9679" s="85">
        <v>0</v>
      </c>
      <c r="D9679" s="86">
        <v>31.1</v>
      </c>
      <c r="E9679" s="87">
        <v>14.5</v>
      </c>
      <c r="F9679" s="96">
        <f t="shared" ref="F9679:F9742" si="1664">0.5*(D9679+E9679)</f>
        <v>22.8</v>
      </c>
      <c r="G9679" s="96"/>
      <c r="H9679" s="74">
        <f t="shared" ref="H9679:H9742" si="1665">B9679-DATE(YEAR(B9679),1,0)</f>
        <v>169</v>
      </c>
      <c r="I9679" s="53">
        <f t="shared" si="1663"/>
        <v>0.96799067489186363</v>
      </c>
      <c r="J9679" s="53">
        <f t="shared" ref="J9679:J9742" si="1666">ASIN(0.39785*SIN(4.869+$I$7*H9679+0.03345*SIN(6.224+$I$7*H9679)))</f>
        <v>0.40816748346531739</v>
      </c>
      <c r="K9679" s="53">
        <f t="shared" ref="K9679:K9742" si="1667">ACOS(-TAN(J9679)*TAN($E$7*$I$8))</f>
        <v>2.041237459877554</v>
      </c>
      <c r="L9679" s="53">
        <f t="shared" ref="L9679:L9742" si="1668">117.5*I9679*((K9679*SIN($E$7*$I$8)*SIN(J9679)+COS($E$7*$I$8)*COS(J9679)*SIN(K9679))/PI())</f>
        <v>41.670306758860512</v>
      </c>
      <c r="M9679" s="93">
        <f t="shared" ref="M9679:M9742" si="1669">0.0023*L9679/2.456*(0.5*(D9679+E9679)+17.8)*SQRT(D9679-E9679)</f>
        <v>6.455148664811925</v>
      </c>
      <c r="N9679" s="53">
        <f t="shared" ref="N9679:N9742" si="1670">0.17*L9679*SQRT(D9679-E9679)</f>
        <v>28.862215362307502</v>
      </c>
      <c r="O9679">
        <f t="shared" ref="O9679:O9742" si="1671">5336/(F9679+273.15)^2*EXP(21.07-5336/(F9679+273.15))</f>
        <v>1.2735113118859189</v>
      </c>
      <c r="P9679" s="53">
        <f t="shared" ref="P9679:P9742" si="1672">EXP(21.07-5336/(F9679+273.15))</f>
        <v>20.903724578550062</v>
      </c>
      <c r="Q9679" s="53">
        <v>0.2</v>
      </c>
      <c r="R9679" s="53">
        <f t="shared" ref="R9679:R9742" si="1673">(O9679*N9679*0.6+$L$8*6.43*(1+0.536*Q9679)*P9679*(1- G9679/100))/($O$7*(O9679+$L$8))</f>
        <v>9.6763120561863989</v>
      </c>
    </row>
    <row r="9680" spans="2:18" ht="15">
      <c r="B9680" s="84">
        <v>39983</v>
      </c>
      <c r="C9680" s="85">
        <v>0</v>
      </c>
      <c r="D9680" s="86">
        <v>30.5</v>
      </c>
      <c r="E9680" s="87">
        <v>15.7</v>
      </c>
      <c r="F9680" s="96">
        <f t="shared" si="1664"/>
        <v>23.1</v>
      </c>
      <c r="G9680" s="96"/>
      <c r="H9680" s="74">
        <f t="shared" si="1665"/>
        <v>170</v>
      </c>
      <c r="I9680" s="53">
        <f t="shared" si="1663"/>
        <v>0.96783135162499845</v>
      </c>
      <c r="J9680" s="53">
        <f t="shared" si="1666"/>
        <v>0.40859861468800307</v>
      </c>
      <c r="K9680" s="53">
        <f t="shared" si="1667"/>
        <v>2.0418394405028018</v>
      </c>
      <c r="L9680" s="53">
        <f t="shared" si="1668"/>
        <v>41.68079182940884</v>
      </c>
      <c r="M9680" s="93">
        <f t="shared" si="1669"/>
        <v>6.1417141590426736</v>
      </c>
      <c r="N9680" s="53">
        <f t="shared" si="1670"/>
        <v>27.25936532033057</v>
      </c>
      <c r="O9680">
        <f t="shared" si="1671"/>
        <v>1.2943515766033009</v>
      </c>
      <c r="P9680" s="53">
        <f t="shared" si="1672"/>
        <v>21.288896676534041</v>
      </c>
      <c r="Q9680" s="53">
        <v>0.2</v>
      </c>
      <c r="R9680" s="53">
        <f t="shared" si="1673"/>
        <v>9.3161254730820762</v>
      </c>
    </row>
    <row r="9681" spans="2:18" ht="15">
      <c r="B9681" s="84">
        <v>39984</v>
      </c>
      <c r="C9681" s="85">
        <v>12.6</v>
      </c>
      <c r="D9681" s="86">
        <v>26.5</v>
      </c>
      <c r="E9681" s="87">
        <v>12.5</v>
      </c>
      <c r="F9681" s="96">
        <f t="shared" si="1664"/>
        <v>19.5</v>
      </c>
      <c r="G9681" s="96"/>
      <c r="H9681" s="74">
        <f t="shared" si="1665"/>
        <v>171</v>
      </c>
      <c r="I9681" s="53">
        <f t="shared" si="1663"/>
        <v>0.96768154757873115</v>
      </c>
      <c r="J9681" s="53">
        <f t="shared" si="1666"/>
        <v>0.4089097380789154</v>
      </c>
      <c r="K9681" s="53">
        <f t="shared" si="1667"/>
        <v>2.0422741107171487</v>
      </c>
      <c r="L9681" s="53">
        <f t="shared" si="1668"/>
        <v>41.686854147808901</v>
      </c>
      <c r="M9681" s="93">
        <f t="shared" si="1669"/>
        <v>5.4484308837110058</v>
      </c>
      <c r="N9681" s="53">
        <f t="shared" si="1670"/>
        <v>26.516247378097908</v>
      </c>
      <c r="O9681">
        <f t="shared" si="1671"/>
        <v>1.0627844323448907</v>
      </c>
      <c r="P9681" s="53">
        <f t="shared" si="1672"/>
        <v>17.057933627510408</v>
      </c>
      <c r="Q9681" s="53">
        <v>0.2</v>
      </c>
      <c r="R9681" s="53">
        <f t="shared" si="1673"/>
        <v>8.9777575662645805</v>
      </c>
    </row>
    <row r="9682" spans="2:18" ht="15">
      <c r="B9682" s="84">
        <v>39985</v>
      </c>
      <c r="C9682" s="85">
        <v>0</v>
      </c>
      <c r="D9682" s="86">
        <v>24.9</v>
      </c>
      <c r="E9682" s="87">
        <v>12.7</v>
      </c>
      <c r="F9682" s="96">
        <f t="shared" si="1664"/>
        <v>18.799999999999997</v>
      </c>
      <c r="G9682" s="96"/>
      <c r="H9682" s="74">
        <f t="shared" si="1665"/>
        <v>172</v>
      </c>
      <c r="I9682" s="53">
        <f t="shared" si="1663"/>
        <v>0.96754130708248931</v>
      </c>
      <c r="J9682" s="53">
        <f t="shared" si="1666"/>
        <v>0.40910077863842559</v>
      </c>
      <c r="K9682" s="53">
        <f t="shared" si="1667"/>
        <v>2.0425411191413518</v>
      </c>
      <c r="L9682" s="53">
        <f t="shared" si="1668"/>
        <v>41.688495423392943</v>
      </c>
      <c r="M9682" s="93">
        <f t="shared" si="1669"/>
        <v>4.9908750322679314</v>
      </c>
      <c r="N9682" s="53">
        <f t="shared" si="1670"/>
        <v>24.753981271947108</v>
      </c>
      <c r="O9682">
        <f t="shared" si="1671"/>
        <v>1.0222072241679385</v>
      </c>
      <c r="P9682" s="53">
        <f t="shared" si="1672"/>
        <v>16.32826665405312</v>
      </c>
      <c r="Q9682" s="53">
        <v>0.2</v>
      </c>
      <c r="R9682" s="53">
        <f t="shared" si="1673"/>
        <v>8.53786747739845</v>
      </c>
    </row>
    <row r="9683" spans="2:18" ht="15">
      <c r="B9683" s="84">
        <v>39986</v>
      </c>
      <c r="C9683" s="85">
        <v>0</v>
      </c>
      <c r="D9683" s="86">
        <v>24.1</v>
      </c>
      <c r="E9683" s="87">
        <v>11.1</v>
      </c>
      <c r="F9683" s="96">
        <f t="shared" si="1664"/>
        <v>17.600000000000001</v>
      </c>
      <c r="G9683" s="96"/>
      <c r="H9683" s="74">
        <f t="shared" si="1665"/>
        <v>173</v>
      </c>
      <c r="I9683" s="53">
        <f t="shared" si="1663"/>
        <v>0.96741067163569183</v>
      </c>
      <c r="J9683" s="53">
        <f t="shared" si="1666"/>
        <v>0.40917170862578206</v>
      </c>
      <c r="K9683" s="53">
        <f t="shared" si="1667"/>
        <v>2.0426402751747079</v>
      </c>
      <c r="L9683" s="53">
        <f t="shared" si="1668"/>
        <v>41.685718781033387</v>
      </c>
      <c r="M9683" s="93">
        <f t="shared" si="1669"/>
        <v>4.9826651940654987</v>
      </c>
      <c r="N9683" s="53">
        <f t="shared" si="1670"/>
        <v>25.550999408329982</v>
      </c>
      <c r="O9683">
        <f t="shared" si="1671"/>
        <v>0.95577520133927041</v>
      </c>
      <c r="P9683" s="53">
        <f t="shared" si="1672"/>
        <v>15.141865492647296</v>
      </c>
      <c r="Q9683" s="53">
        <v>0.2</v>
      </c>
      <c r="R9683" s="53">
        <f t="shared" si="1673"/>
        <v>8.6620789716031794</v>
      </c>
    </row>
    <row r="9684" spans="2:18" ht="15">
      <c r="B9684" s="84">
        <v>39987</v>
      </c>
      <c r="C9684" s="85">
        <v>0</v>
      </c>
      <c r="D9684" s="86">
        <v>22.5</v>
      </c>
      <c r="E9684" s="87">
        <v>13.9</v>
      </c>
      <c r="F9684" s="96">
        <f t="shared" si="1664"/>
        <v>18.2</v>
      </c>
      <c r="G9684" s="96"/>
      <c r="H9684" s="74">
        <f t="shared" si="1665"/>
        <v>174</v>
      </c>
      <c r="I9684" s="53">
        <f t="shared" si="1663"/>
        <v>0.96728967989546932</v>
      </c>
      <c r="J9684" s="53">
        <f t="shared" si="1666"/>
        <v>0.40912254756976801</v>
      </c>
      <c r="K9684" s="53">
        <f t="shared" si="1667"/>
        <v>2.0425715496702246</v>
      </c>
      <c r="L9684" s="53">
        <f t="shared" si="1668"/>
        <v>41.678528758947735</v>
      </c>
      <c r="M9684" s="93">
        <f t="shared" si="1669"/>
        <v>4.1206296200508525</v>
      </c>
      <c r="N9684" s="53">
        <f t="shared" si="1670"/>
        <v>20.77832462516464</v>
      </c>
      <c r="O9684">
        <f t="shared" si="1671"/>
        <v>0.98850584917691831</v>
      </c>
      <c r="P9684" s="53">
        <f t="shared" si="1672"/>
        <v>15.725101864241841</v>
      </c>
      <c r="Q9684" s="53">
        <v>0.2</v>
      </c>
      <c r="R9684" s="53">
        <f t="shared" si="1673"/>
        <v>7.5953354134880016</v>
      </c>
    </row>
    <row r="9685" spans="2:18" ht="15">
      <c r="B9685" s="84">
        <v>39988</v>
      </c>
      <c r="C9685" s="85">
        <v>0.8</v>
      </c>
      <c r="D9685" s="86">
        <v>29.3</v>
      </c>
      <c r="E9685" s="87">
        <v>13.3</v>
      </c>
      <c r="F9685" s="96">
        <f t="shared" si="1664"/>
        <v>21.3</v>
      </c>
      <c r="G9685" s="96"/>
      <c r="H9685" s="74">
        <f t="shared" si="1665"/>
        <v>175</v>
      </c>
      <c r="I9685" s="53">
        <f t="shared" si="1663"/>
        <v>0.96717836766522414</v>
      </c>
      <c r="J9685" s="53">
        <f t="shared" si="1666"/>
        <v>0.4089533622158914</v>
      </c>
      <c r="K9685" s="53">
        <f t="shared" si="1667"/>
        <v>2.0423350750274194</v>
      </c>
      <c r="L9685" s="53">
        <f t="shared" si="1668"/>
        <v>41.666931303590367</v>
      </c>
      <c r="M9685" s="93">
        <f t="shared" si="1669"/>
        <v>6.1027803454916647</v>
      </c>
      <c r="N9685" s="53">
        <f t="shared" si="1670"/>
        <v>28.333513286441452</v>
      </c>
      <c r="O9685">
        <f t="shared" si="1671"/>
        <v>1.1736175960166675</v>
      </c>
      <c r="P9685" s="53">
        <f t="shared" si="1672"/>
        <v>19.069263006515342</v>
      </c>
      <c r="Q9685" s="53">
        <v>0.2</v>
      </c>
      <c r="R9685" s="53">
        <f t="shared" si="1673"/>
        <v>9.4840589494963599</v>
      </c>
    </row>
    <row r="9686" spans="2:18" ht="15">
      <c r="B9686" s="84">
        <v>39989</v>
      </c>
      <c r="C9686" s="85">
        <v>0</v>
      </c>
      <c r="D9686" s="86">
        <v>28.5</v>
      </c>
      <c r="E9686" s="87">
        <v>14.9</v>
      </c>
      <c r="F9686" s="96">
        <f t="shared" si="1664"/>
        <v>21.7</v>
      </c>
      <c r="G9686" s="96"/>
      <c r="H9686" s="74">
        <f t="shared" si="1665"/>
        <v>176</v>
      </c>
      <c r="I9686" s="53">
        <f t="shared" si="1663"/>
        <v>0.96707676788403607</v>
      </c>
      <c r="J9686" s="53">
        <f t="shared" si="1666"/>
        <v>0.40866426641022918</v>
      </c>
      <c r="K9686" s="53">
        <f t="shared" si="1667"/>
        <v>2.0419311447020565</v>
      </c>
      <c r="L9686" s="53">
        <f t="shared" si="1668"/>
        <v>41.650933761636104</v>
      </c>
      <c r="M9686" s="93">
        <f t="shared" si="1669"/>
        <v>5.6818631002382043</v>
      </c>
      <c r="N9686" s="53">
        <f t="shared" si="1670"/>
        <v>26.112179214215246</v>
      </c>
      <c r="O9686">
        <f t="shared" si="1671"/>
        <v>1.1995667541545105</v>
      </c>
      <c r="P9686" s="53">
        <f t="shared" si="1672"/>
        <v>19.543883454423828</v>
      </c>
      <c r="Q9686" s="53">
        <v>0.2</v>
      </c>
      <c r="R9686" s="53">
        <f t="shared" si="1673"/>
        <v>8.9867413413638051</v>
      </c>
    </row>
    <row r="9687" spans="2:18" ht="15">
      <c r="B9687" s="84">
        <v>39990</v>
      </c>
      <c r="C9687" s="85">
        <v>8.6</v>
      </c>
      <c r="D9687" s="86">
        <v>26.9</v>
      </c>
      <c r="E9687" s="87">
        <v>15.3</v>
      </c>
      <c r="F9687" s="96">
        <f t="shared" si="1664"/>
        <v>21.1</v>
      </c>
      <c r="G9687" s="96"/>
      <c r="H9687" s="74">
        <f t="shared" si="1665"/>
        <v>177</v>
      </c>
      <c r="I9687" s="53">
        <f t="shared" si="1663"/>
        <v>0.96698491061691505</v>
      </c>
      <c r="J9687" s="53">
        <f t="shared" si="1666"/>
        <v>0.40825542092030154</v>
      </c>
      <c r="K9687" s="53">
        <f t="shared" si="1667"/>
        <v>2.0413602121365115</v>
      </c>
      <c r="L9687" s="53">
        <f t="shared" si="1668"/>
        <v>41.630544869084666</v>
      </c>
      <c r="M9687" s="93">
        <f t="shared" si="1669"/>
        <v>5.1652359440044924</v>
      </c>
      <c r="N9687" s="53">
        <f t="shared" si="1670"/>
        <v>24.104049528789041</v>
      </c>
      <c r="O9687">
        <f t="shared" si="1671"/>
        <v>1.1608267922038829</v>
      </c>
      <c r="P9687" s="53">
        <f t="shared" si="1672"/>
        <v>18.835820596151294</v>
      </c>
      <c r="Q9687" s="53">
        <v>0.2</v>
      </c>
      <c r="R9687" s="53">
        <f t="shared" si="1673"/>
        <v>8.4937935846640045</v>
      </c>
    </row>
    <row r="9688" spans="2:18" ht="15">
      <c r="B9688" s="84">
        <v>39991</v>
      </c>
      <c r="C9688" s="85">
        <v>0</v>
      </c>
      <c r="D9688" s="86">
        <v>27.7</v>
      </c>
      <c r="E9688" s="87">
        <v>14.7</v>
      </c>
      <c r="F9688" s="96">
        <f t="shared" si="1664"/>
        <v>21.2</v>
      </c>
      <c r="G9688" s="96"/>
      <c r="H9688" s="74">
        <f t="shared" si="1665"/>
        <v>178</v>
      </c>
      <c r="I9688" s="53">
        <f t="shared" si="1663"/>
        <v>0.96690282304590414</v>
      </c>
      <c r="J9688" s="53">
        <f t="shared" si="1666"/>
        <v>0.40772703319360154</v>
      </c>
      <c r="K9688" s="53">
        <f t="shared" si="1667"/>
        <v>2.0406228891187692</v>
      </c>
      <c r="L9688" s="53">
        <f t="shared" si="1668"/>
        <v>41.605774737537843</v>
      </c>
      <c r="M9688" s="93">
        <f t="shared" si="1669"/>
        <v>5.4788494907134568</v>
      </c>
      <c r="N9688" s="53">
        <f t="shared" si="1670"/>
        <v>25.501998209171489</v>
      </c>
      <c r="O9688">
        <f t="shared" si="1671"/>
        <v>1.1672069806781429</v>
      </c>
      <c r="P9688" s="53">
        <f t="shared" si="1672"/>
        <v>18.952222031741876</v>
      </c>
      <c r="Q9688" s="53">
        <v>0.2</v>
      </c>
      <c r="R9688" s="53">
        <f t="shared" si="1673"/>
        <v>8.8225172046707421</v>
      </c>
    </row>
    <row r="9689" spans="2:18" ht="15">
      <c r="B9689" s="84">
        <v>39992</v>
      </c>
      <c r="C9689" s="85">
        <v>0</v>
      </c>
      <c r="D9689" s="86">
        <v>30.9</v>
      </c>
      <c r="E9689" s="87">
        <v>15.7</v>
      </c>
      <c r="F9689" s="96">
        <f t="shared" si="1664"/>
        <v>23.299999999999997</v>
      </c>
      <c r="G9689" s="96"/>
      <c r="H9689" s="74">
        <f t="shared" si="1665"/>
        <v>179</v>
      </c>
      <c r="I9689" s="53">
        <f t="shared" si="1663"/>
        <v>0.96683052946203629</v>
      </c>
      <c r="J9689" s="53">
        <f t="shared" si="1666"/>
        <v>0.40707935705464793</v>
      </c>
      <c r="K9689" s="53">
        <f t="shared" si="1667"/>
        <v>2.0397199435822722</v>
      </c>
      <c r="L9689" s="53">
        <f t="shared" si="1668"/>
        <v>41.576634837724463</v>
      </c>
      <c r="M9689" s="93">
        <f t="shared" si="1669"/>
        <v>6.2389632080313557</v>
      </c>
      <c r="N9689" s="53">
        <f t="shared" si="1670"/>
        <v>27.556245833251371</v>
      </c>
      <c r="O9689">
        <f t="shared" si="1671"/>
        <v>1.3084088390821</v>
      </c>
      <c r="P9689" s="53">
        <f t="shared" si="1672"/>
        <v>21.549170523339328</v>
      </c>
      <c r="Q9689" s="53">
        <v>0.2</v>
      </c>
      <c r="R9689" s="53">
        <f t="shared" si="1673"/>
        <v>9.3941789021026469</v>
      </c>
    </row>
    <row r="9690" spans="2:18" ht="15">
      <c r="B9690" s="84">
        <v>39993</v>
      </c>
      <c r="C9690" s="85">
        <v>0</v>
      </c>
      <c r="D9690" s="86">
        <v>30.9</v>
      </c>
      <c r="E9690" s="87">
        <v>16.7</v>
      </c>
      <c r="F9690" s="96">
        <f t="shared" si="1664"/>
        <v>23.799999999999997</v>
      </c>
      <c r="G9690" s="96"/>
      <c r="H9690" s="74">
        <f t="shared" si="1665"/>
        <v>180</v>
      </c>
      <c r="I9690" s="53">
        <f t="shared" si="1663"/>
        <v>0.96676805125814624</v>
      </c>
      <c r="J9690" s="53">
        <f t="shared" si="1666"/>
        <v>0.40631269234167094</v>
      </c>
      <c r="K9690" s="53">
        <f t="shared" si="1667"/>
        <v>2.0386522968629022</v>
      </c>
      <c r="L9690" s="53">
        <f t="shared" si="1668"/>
        <v>41.543137980369544</v>
      </c>
      <c r="M9690" s="93">
        <f t="shared" si="1669"/>
        <v>6.0986860113962518</v>
      </c>
      <c r="N9690" s="53">
        <f t="shared" si="1670"/>
        <v>26.612911616619602</v>
      </c>
      <c r="O9690">
        <f t="shared" si="1671"/>
        <v>1.3441326409089422</v>
      </c>
      <c r="P9690" s="53">
        <f t="shared" si="1672"/>
        <v>22.212271128716921</v>
      </c>
      <c r="Q9690" s="53">
        <v>0.2</v>
      </c>
      <c r="R9690" s="53">
        <f t="shared" si="1673"/>
        <v>9.1956827945837532</v>
      </c>
    </row>
    <row r="9691" spans="2:18" ht="15">
      <c r="B9691" s="84">
        <v>39994</v>
      </c>
      <c r="C9691" s="85">
        <v>0</v>
      </c>
      <c r="D9691" s="86">
        <v>31.3</v>
      </c>
      <c r="E9691" s="87">
        <v>16</v>
      </c>
      <c r="F9691" s="96">
        <f t="shared" si="1664"/>
        <v>23.65</v>
      </c>
      <c r="G9691" s="96"/>
      <c r="H9691" s="74">
        <f t="shared" si="1665"/>
        <v>181</v>
      </c>
      <c r="I9691" s="53">
        <f t="shared" si="1663"/>
        <v>0.96671540692253943</v>
      </c>
      <c r="J9691" s="53">
        <f t="shared" si="1666"/>
        <v>0.40542738448427046</v>
      </c>
      <c r="K9691" s="53">
        <f t="shared" si="1667"/>
        <v>2.0374210204332197</v>
      </c>
      <c r="L9691" s="53">
        <f t="shared" si="1668"/>
        <v>41.505298294525524</v>
      </c>
      <c r="M9691" s="93">
        <f t="shared" si="1669"/>
        <v>6.3019254789670258</v>
      </c>
      <c r="N9691" s="53">
        <f t="shared" si="1670"/>
        <v>27.599306927973071</v>
      </c>
      <c r="O9691">
        <f t="shared" si="1671"/>
        <v>1.3333277798452794</v>
      </c>
      <c r="P9691" s="53">
        <f t="shared" si="1672"/>
        <v>22.011462542210982</v>
      </c>
      <c r="Q9691" s="53">
        <v>0.2</v>
      </c>
      <c r="R9691" s="53">
        <f t="shared" si="1673"/>
        <v>9.4195676624524456</v>
      </c>
    </row>
    <row r="9692" spans="2:18" ht="15">
      <c r="B9692" s="84">
        <v>39995</v>
      </c>
      <c r="C9692" s="85">
        <v>0</v>
      </c>
      <c r="D9692" s="86">
        <v>30.9</v>
      </c>
      <c r="E9692" s="87">
        <v>17.3</v>
      </c>
      <c r="F9692" s="96">
        <f t="shared" si="1664"/>
        <v>24.1</v>
      </c>
      <c r="G9692" s="96"/>
      <c r="H9692" s="74">
        <f t="shared" si="1665"/>
        <v>182</v>
      </c>
      <c r="I9692" s="53">
        <f t="shared" si="1663"/>
        <v>0.96667261203352184</v>
      </c>
      <c r="J9692" s="53">
        <f t="shared" si="1666"/>
        <v>0.4044238240236096</v>
      </c>
      <c r="K9692" s="53">
        <f t="shared" si="1667"/>
        <v>2.0360273321377047</v>
      </c>
      <c r="L9692" s="53">
        <f t="shared" si="1668"/>
        <v>41.463131203502378</v>
      </c>
      <c r="M9692" s="93">
        <f t="shared" si="1669"/>
        <v>5.9999142928652125</v>
      </c>
      <c r="N9692" s="53">
        <f t="shared" si="1670"/>
        <v>25.994440339909552</v>
      </c>
      <c r="O9692">
        <f t="shared" si="1671"/>
        <v>1.3659702804115033</v>
      </c>
      <c r="P9692" s="53">
        <f t="shared" si="1672"/>
        <v>22.618778940142789</v>
      </c>
      <c r="Q9692" s="53">
        <v>0.2</v>
      </c>
      <c r="R9692" s="53">
        <f t="shared" si="1673"/>
        <v>9.0639213750312919</v>
      </c>
    </row>
    <row r="9693" spans="2:18" ht="15">
      <c r="B9693" s="84">
        <v>39996</v>
      </c>
      <c r="C9693" s="85">
        <v>0</v>
      </c>
      <c r="D9693" s="86">
        <v>29.7</v>
      </c>
      <c r="E9693" s="87">
        <v>17.3</v>
      </c>
      <c r="F9693" s="96">
        <f t="shared" si="1664"/>
        <v>23.5</v>
      </c>
      <c r="G9693" s="96"/>
      <c r="H9693" s="74">
        <f t="shared" si="1665"/>
        <v>183</v>
      </c>
      <c r="I9693" s="53">
        <f t="shared" si="1663"/>
        <v>0.96663967925478966</v>
      </c>
      <c r="J9693" s="53">
        <f t="shared" si="1666"/>
        <v>0.40330244607692034</v>
      </c>
      <c r="K9693" s="53">
        <f t="shared" si="1667"/>
        <v>2.0344725919560269</v>
      </c>
      <c r="L9693" s="53">
        <f t="shared" si="1668"/>
        <v>41.416653398551674</v>
      </c>
      <c r="M9693" s="93">
        <f t="shared" si="1669"/>
        <v>5.6407307678942189</v>
      </c>
      <c r="N9693" s="53">
        <f t="shared" si="1670"/>
        <v>24.793324667977618</v>
      </c>
      <c r="O9693">
        <f t="shared" si="1671"/>
        <v>1.322598302772739</v>
      </c>
      <c r="P9693" s="53">
        <f t="shared" si="1672"/>
        <v>21.812269025567122</v>
      </c>
      <c r="Q9693" s="53">
        <v>0.2</v>
      </c>
      <c r="R9693" s="53">
        <f t="shared" si="1673"/>
        <v>8.7580389433215409</v>
      </c>
    </row>
    <row r="9694" spans="2:18" ht="15">
      <c r="B9694" s="84">
        <v>39997</v>
      </c>
      <c r="C9694" s="85">
        <v>0</v>
      </c>
      <c r="D9694" s="86">
        <v>30.3</v>
      </c>
      <c r="E9694" s="87">
        <v>16.100000000000001</v>
      </c>
      <c r="F9694" s="96">
        <f t="shared" si="1664"/>
        <v>23.200000000000003</v>
      </c>
      <c r="G9694" s="96"/>
      <c r="H9694" s="74">
        <f t="shared" si="1665"/>
        <v>184</v>
      </c>
      <c r="I9694" s="53">
        <f t="shared" si="1663"/>
        <v>0.966616618331682</v>
      </c>
      <c r="J9694" s="53">
        <f t="shared" si="1666"/>
        <v>0.4020637297482984</v>
      </c>
      <c r="K9694" s="53">
        <f t="shared" si="1667"/>
        <v>2.0327582973243699</v>
      </c>
      <c r="L9694" s="53">
        <f t="shared" si="1668"/>
        <v>41.365882810476329</v>
      </c>
      <c r="M9694" s="93">
        <f t="shared" si="1669"/>
        <v>5.9850777938212731</v>
      </c>
      <c r="N9694" s="53">
        <f t="shared" si="1670"/>
        <v>26.499360344392983</v>
      </c>
      <c r="O9694">
        <f t="shared" si="1671"/>
        <v>1.3013637471220219</v>
      </c>
      <c r="P9694" s="53">
        <f t="shared" si="1672"/>
        <v>21.418682168910372</v>
      </c>
      <c r="Q9694" s="53">
        <v>0.2</v>
      </c>
      <c r="R9694" s="53">
        <f t="shared" si="1673"/>
        <v>9.1432624513848797</v>
      </c>
    </row>
    <row r="9695" spans="2:18" ht="15">
      <c r="B9695" s="84">
        <v>39998</v>
      </c>
      <c r="C9695" s="85">
        <v>0.6</v>
      </c>
      <c r="D9695" s="86">
        <v>32.9</v>
      </c>
      <c r="E9695" s="87">
        <v>17.399999999999999</v>
      </c>
      <c r="F9695" s="96">
        <f t="shared" si="1664"/>
        <v>25.15</v>
      </c>
      <c r="G9695" s="96"/>
      <c r="H9695" s="74">
        <f t="shared" si="1665"/>
        <v>185</v>
      </c>
      <c r="I9695" s="53">
        <f t="shared" si="1663"/>
        <v>0.96660343608829691</v>
      </c>
      <c r="J9695" s="53">
        <f t="shared" si="1666"/>
        <v>0.40070819748795422</v>
      </c>
      <c r="K9695" s="53">
        <f t="shared" si="1667"/>
        <v>2.0308860780474474</v>
      </c>
      <c r="L9695" s="53">
        <f t="shared" si="1668"/>
        <v>41.310838579351461</v>
      </c>
      <c r="M9695" s="93">
        <f t="shared" si="1669"/>
        <v>6.5417282890174233</v>
      </c>
      <c r="N9695" s="53">
        <f t="shared" si="1670"/>
        <v>27.648958801746769</v>
      </c>
      <c r="O9695">
        <f t="shared" si="1671"/>
        <v>1.4448420710310348</v>
      </c>
      <c r="P9695" s="53">
        <f t="shared" si="1672"/>
        <v>24.09411976647802</v>
      </c>
      <c r="Q9695" s="53">
        <v>0.2</v>
      </c>
      <c r="R9695" s="53">
        <f t="shared" si="1673"/>
        <v>9.4953939263350442</v>
      </c>
    </row>
    <row r="9696" spans="2:18" ht="15">
      <c r="B9696" s="84">
        <v>39999</v>
      </c>
      <c r="C9696" s="85">
        <v>0.2</v>
      </c>
      <c r="D9696" s="86">
        <v>30.1</v>
      </c>
      <c r="E9696" s="87">
        <v>15.4</v>
      </c>
      <c r="F9696" s="96">
        <f t="shared" si="1664"/>
        <v>22.75</v>
      </c>
      <c r="G9696" s="96"/>
      <c r="H9696" s="74">
        <f t="shared" si="1665"/>
        <v>186</v>
      </c>
      <c r="I9696" s="53">
        <f t="shared" si="1663"/>
        <v>0.96660013642547238</v>
      </c>
      <c r="J9696" s="53">
        <f t="shared" si="1666"/>
        <v>0.39923641440225827</v>
      </c>
      <c r="K9696" s="53">
        <f t="shared" si="1667"/>
        <v>2.0288576908360731</v>
      </c>
      <c r="L9696" s="53">
        <f t="shared" si="1668"/>
        <v>41.251541022555166</v>
      </c>
      <c r="M9696" s="93">
        <f t="shared" si="1669"/>
        <v>6.0060532240032769</v>
      </c>
      <c r="N9696" s="53">
        <f t="shared" si="1670"/>
        <v>26.887335464384797</v>
      </c>
      <c r="O9696">
        <f t="shared" si="1671"/>
        <v>1.2700663862261026</v>
      </c>
      <c r="P9696" s="53">
        <f t="shared" si="1672"/>
        <v>20.840135169824862</v>
      </c>
      <c r="Q9696" s="53">
        <v>0.2</v>
      </c>
      <c r="R9696" s="53">
        <f t="shared" si="1673"/>
        <v>9.2139564644493088</v>
      </c>
    </row>
    <row r="9697" spans="2:18" ht="15">
      <c r="B9697" s="84">
        <v>40000</v>
      </c>
      <c r="C9697" s="85">
        <v>25.8</v>
      </c>
      <c r="D9697" s="86">
        <v>27.2</v>
      </c>
      <c r="E9697" s="87">
        <v>15.7</v>
      </c>
      <c r="F9697" s="96">
        <f t="shared" si="1664"/>
        <v>21.45</v>
      </c>
      <c r="G9697" s="96"/>
      <c r="H9697" s="74">
        <f t="shared" si="1665"/>
        <v>187</v>
      </c>
      <c r="I9697" s="53">
        <f t="shared" si="1663"/>
        <v>0.96660672031963157</v>
      </c>
      <c r="J9697" s="53">
        <f t="shared" si="1666"/>
        <v>0.39764898751708555</v>
      </c>
      <c r="K9697" s="53">
        <f t="shared" si="1667"/>
        <v>2.0266750135070062</v>
      </c>
      <c r="L9697" s="53">
        <f t="shared" si="1668"/>
        <v>41.188011601317754</v>
      </c>
      <c r="M9697" s="93">
        <f t="shared" si="1669"/>
        <v>5.1340356639376106</v>
      </c>
      <c r="N9697" s="53">
        <f t="shared" si="1670"/>
        <v>23.744808312458947</v>
      </c>
      <c r="O9697">
        <f t="shared" si="1671"/>
        <v>1.1832908344600193</v>
      </c>
      <c r="P9697" s="53">
        <f t="shared" si="1672"/>
        <v>19.246030277077228</v>
      </c>
      <c r="Q9697" s="53">
        <v>0.2</v>
      </c>
      <c r="R9697" s="53">
        <f t="shared" si="1673"/>
        <v>8.4258831087887405</v>
      </c>
    </row>
    <row r="9698" spans="2:18" ht="15">
      <c r="B9698" s="84">
        <v>40001</v>
      </c>
      <c r="C9698" s="85">
        <v>3.6</v>
      </c>
      <c r="D9698" s="86">
        <v>24.5</v>
      </c>
      <c r="E9698" s="87">
        <v>12.7</v>
      </c>
      <c r="F9698" s="96">
        <f t="shared" si="1664"/>
        <v>18.600000000000001</v>
      </c>
      <c r="G9698" s="96"/>
      <c r="H9698" s="74">
        <f t="shared" si="1665"/>
        <v>188</v>
      </c>
      <c r="I9698" s="53">
        <f t="shared" si="1663"/>
        <v>0.96662318582249451</v>
      </c>
      <c r="J9698" s="53">
        <f t="shared" si="1666"/>
        <v>0.39594656499710279</v>
      </c>
      <c r="K9698" s="53">
        <f t="shared" si="1667"/>
        <v>2.0243400388832118</v>
      </c>
      <c r="L9698" s="53">
        <f t="shared" si="1668"/>
        <v>41.120272886006703</v>
      </c>
      <c r="M9698" s="93">
        <f t="shared" si="1669"/>
        <v>4.8150172678450502</v>
      </c>
      <c r="N9698" s="53">
        <f t="shared" si="1670"/>
        <v>24.012971926309909</v>
      </c>
      <c r="O9698">
        <f t="shared" si="1671"/>
        <v>1.0108641017959705</v>
      </c>
      <c r="P9698" s="53">
        <f t="shared" si="1672"/>
        <v>16.124961356011202</v>
      </c>
      <c r="Q9698" s="53">
        <v>0.2</v>
      </c>
      <c r="R9698" s="53">
        <f t="shared" si="1673"/>
        <v>8.3577538683205255</v>
      </c>
    </row>
    <row r="9699" spans="2:18" ht="15">
      <c r="B9699" s="84">
        <v>40002</v>
      </c>
      <c r="C9699" s="85">
        <v>8</v>
      </c>
      <c r="D9699" s="86">
        <v>27.7</v>
      </c>
      <c r="E9699" s="87">
        <v>10.1</v>
      </c>
      <c r="F9699" s="96">
        <f t="shared" si="1664"/>
        <v>18.899999999999999</v>
      </c>
      <c r="G9699" s="96"/>
      <c r="H9699" s="74">
        <f t="shared" si="1665"/>
        <v>189</v>
      </c>
      <c r="I9699" s="53">
        <f t="shared" si="1663"/>
        <v>0.96664952806165383</v>
      </c>
      <c r="J9699" s="53">
        <f t="shared" si="1666"/>
        <v>0.39412983532377216</v>
      </c>
      <c r="K9699" s="53">
        <f t="shared" si="1667"/>
        <v>2.0218548684336888</v>
      </c>
      <c r="L9699" s="53">
        <f t="shared" si="1668"/>
        <v>41.048348520370595</v>
      </c>
      <c r="M9699" s="93">
        <f t="shared" si="1669"/>
        <v>5.918580524694427</v>
      </c>
      <c r="N9699" s="53">
        <f t="shared" si="1670"/>
        <v>29.275272369037047</v>
      </c>
      <c r="O9699">
        <f t="shared" si="1671"/>
        <v>1.0279201748223121</v>
      </c>
      <c r="P9699" s="53">
        <f t="shared" si="1672"/>
        <v>16.43077279328239</v>
      </c>
      <c r="Q9699" s="53">
        <v>0.2</v>
      </c>
      <c r="R9699" s="53">
        <f t="shared" si="1673"/>
        <v>9.5840171616713423</v>
      </c>
    </row>
    <row r="9700" spans="2:18" ht="15">
      <c r="B9700" s="84">
        <v>40003</v>
      </c>
      <c r="C9700" s="85">
        <v>0.8</v>
      </c>
      <c r="D9700" s="86">
        <v>26.3</v>
      </c>
      <c r="E9700" s="87">
        <v>12.7</v>
      </c>
      <c r="F9700" s="96">
        <f t="shared" si="1664"/>
        <v>19.5</v>
      </c>
      <c r="G9700" s="96"/>
      <c r="H9700" s="74">
        <f t="shared" si="1665"/>
        <v>190</v>
      </c>
      <c r="I9700" s="53">
        <f t="shared" si="1663"/>
        <v>0.96668573924201728</v>
      </c>
      <c r="J9700" s="53">
        <f t="shared" si="1666"/>
        <v>0.39219952643495892</v>
      </c>
      <c r="K9700" s="53">
        <f t="shared" si="1667"/>
        <v>2.0192217056926434</v>
      </c>
      <c r="L9700" s="53">
        <f t="shared" si="1668"/>
        <v>40.972263184969115</v>
      </c>
      <c r="M9700" s="93">
        <f t="shared" si="1669"/>
        <v>5.2779796728448076</v>
      </c>
      <c r="N9700" s="53">
        <f t="shared" si="1670"/>
        <v>25.68670093258147</v>
      </c>
      <c r="O9700">
        <f t="shared" si="1671"/>
        <v>1.0627844323448907</v>
      </c>
      <c r="P9700" s="53">
        <f t="shared" si="1672"/>
        <v>17.057933627510408</v>
      </c>
      <c r="Q9700" s="53">
        <v>0.2</v>
      </c>
      <c r="R9700" s="53">
        <f t="shared" si="1673"/>
        <v>8.7863188549969582</v>
      </c>
    </row>
    <row r="9701" spans="2:18" ht="15">
      <c r="B9701" s="84">
        <v>40004</v>
      </c>
      <c r="C9701" s="85">
        <v>15</v>
      </c>
      <c r="D9701" s="86">
        <v>25.3</v>
      </c>
      <c r="E9701" s="87">
        <v>13.3</v>
      </c>
      <c r="F9701" s="96">
        <f t="shared" si="1664"/>
        <v>19.3</v>
      </c>
      <c r="G9701" s="96"/>
      <c r="H9701" s="74">
        <f t="shared" si="1665"/>
        <v>191</v>
      </c>
      <c r="I9701" s="53">
        <f t="shared" si="1663"/>
        <v>0.96673180864811381</v>
      </c>
      <c r="J9701" s="53">
        <f t="shared" si="1666"/>
        <v>0.390156404829125</v>
      </c>
      <c r="K9701" s="53">
        <f t="shared" si="1667"/>
        <v>2.0164428494980022</v>
      </c>
      <c r="L9701" s="53">
        <f t="shared" si="1668"/>
        <v>40.892042560018361</v>
      </c>
      <c r="M9701" s="93">
        <f t="shared" si="1669"/>
        <v>4.9215602974720705</v>
      </c>
      <c r="N9701" s="53">
        <f t="shared" si="1670"/>
        <v>24.081212415335042</v>
      </c>
      <c r="O9701">
        <f t="shared" si="1671"/>
        <v>1.0510505330711131</v>
      </c>
      <c r="P9701" s="53">
        <f t="shared" si="1672"/>
        <v>16.846552018290744</v>
      </c>
      <c r="Q9701" s="53">
        <v>0.2</v>
      </c>
      <c r="R9701" s="53">
        <f t="shared" si="1673"/>
        <v>8.4064941704930689</v>
      </c>
    </row>
    <row r="9702" spans="2:18" ht="15">
      <c r="B9702" s="84">
        <v>40005</v>
      </c>
      <c r="C9702" s="85">
        <v>0</v>
      </c>
      <c r="D9702" s="86">
        <v>22.9</v>
      </c>
      <c r="E9702" s="87">
        <v>11.7</v>
      </c>
      <c r="F9702" s="96">
        <f t="shared" si="1664"/>
        <v>17.299999999999997</v>
      </c>
      <c r="G9702" s="96"/>
      <c r="H9702" s="74">
        <f t="shared" si="1665"/>
        <v>192</v>
      </c>
      <c r="I9702" s="53">
        <f t="shared" si="1663"/>
        <v>0.9667877226472652</v>
      </c>
      <c r="J9702" s="53">
        <f t="shared" si="1666"/>
        <v>0.38800127463716422</v>
      </c>
      <c r="K9702" s="53">
        <f t="shared" si="1667"/>
        <v>2.0135206870890685</v>
      </c>
      <c r="L9702" s="53">
        <f t="shared" si="1668"/>
        <v>40.807713287879828</v>
      </c>
      <c r="M9702" s="93">
        <f t="shared" si="1669"/>
        <v>4.4890853286492316</v>
      </c>
      <c r="N9702" s="53">
        <f t="shared" si="1670"/>
        <v>23.216684087918093</v>
      </c>
      <c r="O9702">
        <f t="shared" si="1671"/>
        <v>0.93976652436751495</v>
      </c>
      <c r="P9702" s="53">
        <f t="shared" si="1672"/>
        <v>14.857540117108154</v>
      </c>
      <c r="Q9702" s="53">
        <v>0.2</v>
      </c>
      <c r="R9702" s="53">
        <f t="shared" si="1673"/>
        <v>8.1122461651380782</v>
      </c>
    </row>
    <row r="9703" spans="2:18" ht="15">
      <c r="B9703" s="84">
        <v>40006</v>
      </c>
      <c r="C9703" s="85">
        <v>0</v>
      </c>
      <c r="D9703" s="86">
        <v>26.1</v>
      </c>
      <c r="E9703" s="87">
        <v>11.9</v>
      </c>
      <c r="F9703" s="96">
        <f t="shared" si="1664"/>
        <v>19</v>
      </c>
      <c r="G9703" s="96"/>
      <c r="H9703" s="74">
        <f t="shared" si="1665"/>
        <v>193</v>
      </c>
      <c r="I9703" s="53">
        <f t="shared" si="1663"/>
        <v>0.96685346469361932</v>
      </c>
      <c r="J9703" s="53">
        <f t="shared" si="1666"/>
        <v>0.38573497666500367</v>
      </c>
      <c r="K9703" s="53">
        <f t="shared" si="1667"/>
        <v>2.0104576871026358</v>
      </c>
      <c r="L9703" s="53">
        <f t="shared" si="1668"/>
        <v>40.719302935419954</v>
      </c>
      <c r="M9703" s="93">
        <f t="shared" si="1669"/>
        <v>5.2880042949740131</v>
      </c>
      <c r="N9703" s="53">
        <f t="shared" si="1670"/>
        <v>26.08515540214497</v>
      </c>
      <c r="O9703">
        <f t="shared" si="1671"/>
        <v>1.0336608681468451</v>
      </c>
      <c r="P9703" s="53">
        <f t="shared" si="1672"/>
        <v>16.533851613772821</v>
      </c>
      <c r="Q9703" s="53">
        <v>0.2</v>
      </c>
      <c r="R9703" s="53">
        <f t="shared" si="1673"/>
        <v>8.8541268064530652</v>
      </c>
    </row>
    <row r="9704" spans="2:18" ht="15">
      <c r="B9704" s="84">
        <v>40007</v>
      </c>
      <c r="C9704" s="85">
        <v>0</v>
      </c>
      <c r="D9704" s="86">
        <v>29.3</v>
      </c>
      <c r="E9704" s="87">
        <v>15.8</v>
      </c>
      <c r="F9704" s="96">
        <f t="shared" si="1664"/>
        <v>22.55</v>
      </c>
      <c r="G9704" s="96"/>
      <c r="H9704" s="74">
        <f t="shared" si="1665"/>
        <v>194</v>
      </c>
      <c r="I9704" s="53">
        <f t="shared" si="1663"/>
        <v>0.9669290153330472</v>
      </c>
      <c r="J9704" s="53">
        <f t="shared" si="1666"/>
        <v>0.38335838741013006</v>
      </c>
      <c r="K9704" s="53">
        <f t="shared" si="1667"/>
        <v>2.0072563925059632</v>
      </c>
      <c r="L9704" s="53">
        <f t="shared" si="1668"/>
        <v>40.626839956461978</v>
      </c>
      <c r="M9704" s="93">
        <f t="shared" si="1669"/>
        <v>5.6405693103464012</v>
      </c>
      <c r="N9704" s="53">
        <f t="shared" si="1670"/>
        <v>25.376332077537089</v>
      </c>
      <c r="O9704">
        <f t="shared" si="1671"/>
        <v>1.2563673922523304</v>
      </c>
      <c r="P9704" s="53">
        <f t="shared" si="1672"/>
        <v>20.587493939989027</v>
      </c>
      <c r="Q9704" s="53">
        <v>0.2</v>
      </c>
      <c r="R9704" s="53">
        <f t="shared" si="1673"/>
        <v>8.8532521745260517</v>
      </c>
    </row>
    <row r="9705" spans="2:18" ht="15">
      <c r="B9705" s="84">
        <v>40008</v>
      </c>
      <c r="C9705" s="85">
        <v>0.6</v>
      </c>
      <c r="D9705" s="86">
        <v>30.1</v>
      </c>
      <c r="E9705" s="87">
        <v>19.100000000000001</v>
      </c>
      <c r="F9705" s="96">
        <f t="shared" si="1664"/>
        <v>24.6</v>
      </c>
      <c r="G9705" s="96"/>
      <c r="H9705" s="74">
        <f t="shared" si="1665"/>
        <v>195</v>
      </c>
      <c r="I9705" s="53">
        <f t="shared" si="1663"/>
        <v>0.96701435220889898</v>
      </c>
      <c r="J9705" s="53">
        <f t="shared" si="1666"/>
        <v>0.38087241805523475</v>
      </c>
      <c r="K9705" s="53">
        <f t="shared" si="1667"/>
        <v>2.0039194135038811</v>
      </c>
      <c r="L9705" s="53">
        <f t="shared" si="1668"/>
        <v>40.530353654546474</v>
      </c>
      <c r="M9705" s="93">
        <f t="shared" si="1669"/>
        <v>5.337551347531166</v>
      </c>
      <c r="N9705" s="53">
        <f t="shared" si="1670"/>
        <v>22.85207586773187</v>
      </c>
      <c r="O9705">
        <f t="shared" si="1671"/>
        <v>1.4030500078578083</v>
      </c>
      <c r="P9705" s="53">
        <f t="shared" si="1672"/>
        <v>23.310998151660321</v>
      </c>
      <c r="Q9705" s="53">
        <v>0.2</v>
      </c>
      <c r="R9705" s="53">
        <f t="shared" si="1673"/>
        <v>8.3494262795469041</v>
      </c>
    </row>
    <row r="9706" spans="2:18" ht="15">
      <c r="B9706" s="84">
        <v>40009</v>
      </c>
      <c r="C9706" s="85">
        <v>0</v>
      </c>
      <c r="D9706" s="86">
        <v>30.9</v>
      </c>
      <c r="E9706" s="87">
        <v>19</v>
      </c>
      <c r="F9706" s="96">
        <f t="shared" si="1664"/>
        <v>24.95</v>
      </c>
      <c r="G9706" s="96"/>
      <c r="H9706" s="74">
        <f t="shared" si="1665"/>
        <v>196</v>
      </c>
      <c r="I9706" s="53">
        <f t="shared" si="1663"/>
        <v>0.96710945006862015</v>
      </c>
      <c r="J9706" s="53">
        <f t="shared" si="1666"/>
        <v>0.37827801344217543</v>
      </c>
      <c r="K9706" s="53">
        <f t="shared" si="1667"/>
        <v>2.0004494204558152</v>
      </c>
      <c r="L9706" s="53">
        <f t="shared" si="1668"/>
        <v>40.42987414620918</v>
      </c>
      <c r="M9706" s="93">
        <f t="shared" si="1669"/>
        <v>5.5835635404374955</v>
      </c>
      <c r="N9706" s="53">
        <f t="shared" si="1670"/>
        <v>23.709630810103871</v>
      </c>
      <c r="O9706">
        <f t="shared" si="1671"/>
        <v>1.4295218824634137</v>
      </c>
      <c r="P9706" s="53">
        <f t="shared" si="1672"/>
        <v>23.806685728953262</v>
      </c>
      <c r="Q9706" s="53">
        <v>0.2</v>
      </c>
      <c r="R9706" s="53">
        <f t="shared" si="1673"/>
        <v>8.5642209001274558</v>
      </c>
    </row>
    <row r="9707" spans="2:18" ht="15">
      <c r="B9707" s="84">
        <v>40010</v>
      </c>
      <c r="C9707" s="85">
        <v>0</v>
      </c>
      <c r="D9707" s="86">
        <v>34.1</v>
      </c>
      <c r="E9707" s="87">
        <v>18.899999999999999</v>
      </c>
      <c r="F9707" s="96">
        <f t="shared" si="1664"/>
        <v>26.5</v>
      </c>
      <c r="G9707" s="96"/>
      <c r="H9707" s="74">
        <f t="shared" si="1665"/>
        <v>197</v>
      </c>
      <c r="I9707" s="53">
        <f t="shared" si="1663"/>
        <v>0.96721428077122407</v>
      </c>
      <c r="J9707" s="53">
        <f t="shared" si="1666"/>
        <v>0.37557615102945135</v>
      </c>
      <c r="K9707" s="53">
        <f t="shared" si="1667"/>
        <v>1.9968491368368348</v>
      </c>
      <c r="L9707" s="53">
        <f t="shared" si="1668"/>
        <v>40.325432324975182</v>
      </c>
      <c r="M9707" s="93">
        <f t="shared" si="1669"/>
        <v>6.5223488857732068</v>
      </c>
      <c r="N9707" s="53">
        <f t="shared" si="1670"/>
        <v>26.726971310119044</v>
      </c>
      <c r="O9707">
        <f t="shared" si="1671"/>
        <v>1.5520231192935496</v>
      </c>
      <c r="P9707" s="53">
        <f t="shared" si="1672"/>
        <v>26.116256747413775</v>
      </c>
      <c r="Q9707" s="53">
        <v>0.2</v>
      </c>
      <c r="R9707" s="53">
        <f t="shared" si="1673"/>
        <v>9.3344546956150118</v>
      </c>
    </row>
    <row r="9708" spans="2:18" ht="15">
      <c r="B9708" s="84">
        <v>40011</v>
      </c>
      <c r="C9708" s="85">
        <v>0</v>
      </c>
      <c r="D9708" s="86">
        <v>26.1</v>
      </c>
      <c r="E9708" s="87">
        <v>17</v>
      </c>
      <c r="F9708" s="96">
        <f t="shared" si="1664"/>
        <v>21.55</v>
      </c>
      <c r="G9708" s="96"/>
      <c r="H9708" s="74">
        <f t="shared" si="1665"/>
        <v>198</v>
      </c>
      <c r="I9708" s="53">
        <f t="shared" si="1663"/>
        <v>0.96732881329561926</v>
      </c>
      <c r="J9708" s="53">
        <f t="shared" si="1666"/>
        <v>0.37276783983636436</v>
      </c>
      <c r="K9708" s="53">
        <f t="shared" si="1667"/>
        <v>1.9931213322749191</v>
      </c>
      <c r="L9708" s="53">
        <f t="shared" si="1668"/>
        <v>40.217059826258478</v>
      </c>
      <c r="M9708" s="93">
        <f t="shared" si="1669"/>
        <v>4.4706968649972803</v>
      </c>
      <c r="N9708" s="53">
        <f t="shared" si="1670"/>
        <v>20.624334070754816</v>
      </c>
      <c r="O9708">
        <f t="shared" si="1671"/>
        <v>1.1897780477044109</v>
      </c>
      <c r="P9708" s="53">
        <f t="shared" si="1672"/>
        <v>19.364683464590886</v>
      </c>
      <c r="Q9708" s="53">
        <v>0.2</v>
      </c>
      <c r="R9708" s="53">
        <f t="shared" si="1673"/>
        <v>7.7056684311152592</v>
      </c>
    </row>
    <row r="9709" spans="2:18" ht="15">
      <c r="B9709" s="84">
        <v>40012</v>
      </c>
      <c r="C9709" s="85">
        <v>30.4</v>
      </c>
      <c r="D9709" s="86">
        <v>19.3</v>
      </c>
      <c r="E9709" s="87">
        <v>10.1</v>
      </c>
      <c r="F9709" s="96">
        <f t="shared" si="1664"/>
        <v>14.7</v>
      </c>
      <c r="G9709" s="96"/>
      <c r="H9709" s="74">
        <f t="shared" si="1665"/>
        <v>199</v>
      </c>
      <c r="I9709" s="53">
        <f t="shared" si="1663"/>
        <v>0.9674530137497892</v>
      </c>
      <c r="J9709" s="53">
        <f t="shared" si="1666"/>
        <v>0.36985411937700441</v>
      </c>
      <c r="K9709" s="53">
        <f t="shared" si="1667"/>
        <v>1.9892688156945499</v>
      </c>
      <c r="L9709" s="53">
        <f t="shared" si="1668"/>
        <v>40.104788993343924</v>
      </c>
      <c r="M9709" s="93">
        <f t="shared" si="1669"/>
        <v>3.7023117375530323</v>
      </c>
      <c r="N9709" s="53">
        <f t="shared" si="1670"/>
        <v>20.679454135961766</v>
      </c>
      <c r="O9709">
        <f t="shared" si="1671"/>
        <v>0.81051930027785424</v>
      </c>
      <c r="P9709" s="53">
        <f t="shared" si="1672"/>
        <v>12.585776276496736</v>
      </c>
      <c r="Q9709" s="53">
        <v>0.2</v>
      </c>
      <c r="R9709" s="53">
        <f t="shared" si="1673"/>
        <v>7.4048647795895839</v>
      </c>
    </row>
    <row r="9710" spans="2:18" ht="15">
      <c r="B9710" s="84">
        <v>40013</v>
      </c>
      <c r="C9710" s="85">
        <v>3.2</v>
      </c>
      <c r="D9710" s="86">
        <v>27.1</v>
      </c>
      <c r="E9710" s="87">
        <v>10.1</v>
      </c>
      <c r="F9710" s="96">
        <f t="shared" si="1664"/>
        <v>18.600000000000001</v>
      </c>
      <c r="G9710" s="96"/>
      <c r="H9710" s="74">
        <f t="shared" si="1665"/>
        <v>200</v>
      </c>
      <c r="I9710" s="53">
        <f t="shared" si="1663"/>
        <v>0.96758684538082118</v>
      </c>
      <c r="J9710" s="53">
        <f t="shared" si="1666"/>
        <v>0.36683605858715096</v>
      </c>
      <c r="K9710" s="53">
        <f t="shared" si="1667"/>
        <v>1.985294428594524</v>
      </c>
      <c r="L9710" s="53">
        <f t="shared" si="1668"/>
        <v>39.98865284461607</v>
      </c>
      <c r="M9710" s="93">
        <f t="shared" si="1669"/>
        <v>5.620333564868659</v>
      </c>
      <c r="N9710" s="53">
        <f t="shared" si="1670"/>
        <v>28.029164715766392</v>
      </c>
      <c r="O9710">
        <f t="shared" si="1671"/>
        <v>1.0108641017959705</v>
      </c>
      <c r="P9710" s="53">
        <f t="shared" si="1672"/>
        <v>16.124961356011202</v>
      </c>
      <c r="Q9710" s="53">
        <v>0.2</v>
      </c>
      <c r="R9710" s="53">
        <f t="shared" si="1673"/>
        <v>9.2818542343235606</v>
      </c>
    </row>
    <row r="9711" spans="2:18" ht="15">
      <c r="B9711" s="84">
        <v>40014</v>
      </c>
      <c r="C9711" s="85">
        <v>0</v>
      </c>
      <c r="D9711" s="86">
        <v>28.9</v>
      </c>
      <c r="E9711" s="87">
        <v>13.7</v>
      </c>
      <c r="F9711" s="96">
        <f t="shared" si="1664"/>
        <v>21.299999999999997</v>
      </c>
      <c r="G9711" s="96"/>
      <c r="H9711" s="74">
        <f t="shared" si="1665"/>
        <v>201</v>
      </c>
      <c r="I9711" s="53">
        <f t="shared" si="1663"/>
        <v>0.96773026858578248</v>
      </c>
      <c r="J9711" s="53">
        <f t="shared" si="1666"/>
        <v>0.36371475474710996</v>
      </c>
      <c r="K9711" s="53">
        <f t="shared" si="1667"/>
        <v>1.981201038485537</v>
      </c>
      <c r="L9711" s="53">
        <f t="shared" si="1668"/>
        <v>39.868685042185774</v>
      </c>
      <c r="M9711" s="93">
        <f t="shared" si="1669"/>
        <v>5.6915418925406911</v>
      </c>
      <c r="N9711" s="53">
        <f t="shared" si="1670"/>
        <v>26.42424742548193</v>
      </c>
      <c r="O9711">
        <f t="shared" si="1671"/>
        <v>1.1736175960166675</v>
      </c>
      <c r="P9711" s="53">
        <f t="shared" si="1672"/>
        <v>19.069263006515342</v>
      </c>
      <c r="Q9711" s="53">
        <v>0.2</v>
      </c>
      <c r="R9711" s="53">
        <f t="shared" si="1673"/>
        <v>9.0410351060757499</v>
      </c>
    </row>
    <row r="9712" spans="2:18" ht="15">
      <c r="B9712" s="84">
        <v>40015</v>
      </c>
      <c r="C9712" s="85">
        <v>0</v>
      </c>
      <c r="D9712" s="86">
        <v>31.1</v>
      </c>
      <c r="E9712" s="87">
        <v>15.7</v>
      </c>
      <c r="F9712" s="96">
        <f t="shared" si="1664"/>
        <v>23.4</v>
      </c>
      <c r="G9712" s="96"/>
      <c r="H9712" s="74">
        <f t="shared" si="1665"/>
        <v>202</v>
      </c>
      <c r="I9712" s="53">
        <f t="shared" si="1663"/>
        <v>0.96788324092343936</v>
      </c>
      <c r="J9712" s="53">
        <f t="shared" si="1666"/>
        <v>0.36049133240344439</v>
      </c>
      <c r="K9712" s="53">
        <f t="shared" si="1667"/>
        <v>1.9769915325107041</v>
      </c>
      <c r="L9712" s="53">
        <f t="shared" si="1668"/>
        <v>39.74491986205139</v>
      </c>
      <c r="M9712" s="93">
        <f t="shared" si="1669"/>
        <v>6.017812826536578</v>
      </c>
      <c r="N9712" s="53">
        <f t="shared" si="1670"/>
        <v>26.514955797124863</v>
      </c>
      <c r="O9712">
        <f t="shared" si="1671"/>
        <v>1.3154869812476659</v>
      </c>
      <c r="P9712" s="53">
        <f t="shared" si="1672"/>
        <v>21.680365038399835</v>
      </c>
      <c r="Q9712" s="53">
        <v>0.2</v>
      </c>
      <c r="R9712" s="53">
        <f t="shared" si="1673"/>
        <v>9.1555787510354367</v>
      </c>
    </row>
    <row r="9713" spans="2:18" ht="15">
      <c r="B9713" s="84">
        <v>40016</v>
      </c>
      <c r="C9713" s="85">
        <v>0</v>
      </c>
      <c r="D9713" s="86">
        <v>30.5</v>
      </c>
      <c r="E9713" s="87">
        <v>16.7</v>
      </c>
      <c r="F9713" s="96">
        <f t="shared" si="1664"/>
        <v>23.6</v>
      </c>
      <c r="G9713" s="96"/>
      <c r="H9713" s="74">
        <f t="shared" si="1665"/>
        <v>203</v>
      </c>
      <c r="I9713" s="53">
        <f t="shared" si="1663"/>
        <v>0.96804571712681597</v>
      </c>
      <c r="J9713" s="53">
        <f t="shared" si="1666"/>
        <v>0.35716694229246182</v>
      </c>
      <c r="K9713" s="53">
        <f t="shared" si="1667"/>
        <v>1.9726688112697344</v>
      </c>
      <c r="L9713" s="53">
        <f t="shared" si="1668"/>
        <v>39.61739216591679</v>
      </c>
      <c r="M9713" s="93">
        <f t="shared" si="1669"/>
        <v>5.7059142722202898</v>
      </c>
      <c r="N9713" s="53">
        <f t="shared" si="1670"/>
        <v>25.019253591025151</v>
      </c>
      <c r="O9713">
        <f t="shared" si="1671"/>
        <v>1.3297429332019388</v>
      </c>
      <c r="P9713" s="53">
        <f t="shared" si="1672"/>
        <v>21.944885809250874</v>
      </c>
      <c r="Q9713" s="53">
        <v>0.2</v>
      </c>
      <c r="R9713" s="53">
        <f t="shared" si="1673"/>
        <v>8.8149982873472901</v>
      </c>
    </row>
    <row r="9714" spans="2:18" ht="15">
      <c r="B9714" s="84">
        <v>40017</v>
      </c>
      <c r="C9714" s="85">
        <v>0</v>
      </c>
      <c r="D9714" s="86">
        <v>32.5</v>
      </c>
      <c r="E9714" s="87">
        <v>18.100000000000001</v>
      </c>
      <c r="F9714" s="96">
        <f t="shared" si="1664"/>
        <v>25.3</v>
      </c>
      <c r="G9714" s="96"/>
      <c r="H9714" s="74">
        <f t="shared" si="1665"/>
        <v>204</v>
      </c>
      <c r="I9714" s="53">
        <f t="shared" si="1663"/>
        <v>0.9682176491165897</v>
      </c>
      <c r="J9714" s="53">
        <f t="shared" si="1666"/>
        <v>0.35374276026822699</v>
      </c>
      <c r="K9714" s="53">
        <f t="shared" si="1667"/>
        <v>1.9682357828650181</v>
      </c>
      <c r="L9714" s="53">
        <f t="shared" si="1668"/>
        <v>39.486137374773513</v>
      </c>
      <c r="M9714" s="93">
        <f t="shared" si="1669"/>
        <v>6.0478727088595452</v>
      </c>
      <c r="N9714" s="53">
        <f t="shared" si="1670"/>
        <v>25.472690541743539</v>
      </c>
      <c r="O9714">
        <f t="shared" si="1671"/>
        <v>1.4564253496152235</v>
      </c>
      <c r="P9714" s="53">
        <f t="shared" si="1672"/>
        <v>24.311713821613644</v>
      </c>
      <c r="Q9714" s="53">
        <v>0.2</v>
      </c>
      <c r="R9714" s="53">
        <f t="shared" si="1673"/>
        <v>8.9915024103252854</v>
      </c>
    </row>
    <row r="9715" spans="2:18" ht="15">
      <c r="B9715" s="84">
        <v>40018</v>
      </c>
      <c r="C9715" s="85">
        <v>0.4</v>
      </c>
      <c r="D9715" s="86">
        <v>31.3</v>
      </c>
      <c r="E9715" s="87">
        <v>16.2</v>
      </c>
      <c r="F9715" s="96">
        <f t="shared" si="1664"/>
        <v>23.75</v>
      </c>
      <c r="G9715" s="96"/>
      <c r="H9715" s="74">
        <f t="shared" si="1665"/>
        <v>205</v>
      </c>
      <c r="I9715" s="53">
        <f t="shared" si="1663"/>
        <v>0.96839898601531871</v>
      </c>
      <c r="J9715" s="53">
        <f t="shared" si="1666"/>
        <v>0.35021998623776601</v>
      </c>
      <c r="K9715" s="53">
        <f t="shared" si="1667"/>
        <v>1.9636953571854612</v>
      </c>
      <c r="L9715" s="53">
        <f t="shared" si="1668"/>
        <v>39.351191444339129</v>
      </c>
      <c r="M9715" s="93">
        <f t="shared" si="1669"/>
        <v>5.9499985711405587</v>
      </c>
      <c r="N9715" s="53">
        <f t="shared" si="1670"/>
        <v>25.995326776776086</v>
      </c>
      <c r="O9715">
        <f t="shared" si="1671"/>
        <v>1.3405226173832248</v>
      </c>
      <c r="P9715" s="53">
        <f t="shared" si="1672"/>
        <v>22.145154782329548</v>
      </c>
      <c r="Q9715" s="53">
        <v>0.2</v>
      </c>
      <c r="R9715" s="53">
        <f t="shared" si="1673"/>
        <v>9.049290261298621</v>
      </c>
    </row>
    <row r="9716" spans="2:18" ht="15">
      <c r="B9716" s="84">
        <v>40019</v>
      </c>
      <c r="C9716" s="85">
        <v>15.6</v>
      </c>
      <c r="D9716" s="86">
        <v>29.3</v>
      </c>
      <c r="E9716" s="87">
        <v>13.3</v>
      </c>
      <c r="F9716" s="96">
        <f t="shared" si="1664"/>
        <v>21.3</v>
      </c>
      <c r="G9716" s="96"/>
      <c r="H9716" s="74">
        <f t="shared" si="1665"/>
        <v>206</v>
      </c>
      <c r="I9716" s="53">
        <f t="shared" si="1663"/>
        <v>0.96858967416249719</v>
      </c>
      <c r="J9716" s="53">
        <f t="shared" si="1666"/>
        <v>0.34659984310601538</v>
      </c>
      <c r="K9716" s="53">
        <f t="shared" si="1667"/>
        <v>1.9590504404414957</v>
      </c>
      <c r="L9716" s="53">
        <f t="shared" si="1668"/>
        <v>39.212590842429222</v>
      </c>
      <c r="M9716" s="93">
        <f t="shared" si="1669"/>
        <v>5.7433034111720849</v>
      </c>
      <c r="N9716" s="53">
        <f t="shared" si="1670"/>
        <v>26.664561772851872</v>
      </c>
      <c r="O9716">
        <f t="shared" si="1671"/>
        <v>1.1736175960166675</v>
      </c>
      <c r="P9716" s="53">
        <f t="shared" si="1672"/>
        <v>19.069263006515342</v>
      </c>
      <c r="Q9716" s="53">
        <v>0.2</v>
      </c>
      <c r="R9716" s="53">
        <f t="shared" si="1673"/>
        <v>9.0967973694555813</v>
      </c>
    </row>
    <row r="9717" spans="2:18" ht="15">
      <c r="B9717" s="84">
        <v>40020</v>
      </c>
      <c r="C9717" s="85">
        <v>0</v>
      </c>
      <c r="D9717" s="86">
        <v>28.1</v>
      </c>
      <c r="E9717" s="87">
        <v>14.7</v>
      </c>
      <c r="F9717" s="96">
        <f t="shared" si="1664"/>
        <v>21.4</v>
      </c>
      <c r="G9717" s="96"/>
      <c r="H9717" s="74">
        <f t="shared" si="1665"/>
        <v>207</v>
      </c>
      <c r="I9717" s="53">
        <f t="shared" si="1663"/>
        <v>0.96878965713043452</v>
      </c>
      <c r="J9717" s="53">
        <f t="shared" si="1666"/>
        <v>0.34288357573294348</v>
      </c>
      <c r="K9717" s="53">
        <f t="shared" si="1667"/>
        <v>1.9543039299623644</v>
      </c>
      <c r="L9717" s="53">
        <f t="shared" si="1668"/>
        <v>39.070372528325017</v>
      </c>
      <c r="M9717" s="93">
        <f t="shared" si="1669"/>
        <v>5.2503165911358156</v>
      </c>
      <c r="N9717" s="53">
        <f t="shared" si="1670"/>
        <v>24.31357789630685</v>
      </c>
      <c r="O9717">
        <f t="shared" si="1671"/>
        <v>1.1800587593452232</v>
      </c>
      <c r="P9717" s="53">
        <f t="shared" si="1672"/>
        <v>19.186946569211134</v>
      </c>
      <c r="Q9717" s="53">
        <v>0.2</v>
      </c>
      <c r="R9717" s="53">
        <f t="shared" si="1673"/>
        <v>8.5557065315771226</v>
      </c>
    </row>
    <row r="9718" spans="2:18" ht="15">
      <c r="B9718" s="84">
        <v>40021</v>
      </c>
      <c r="C9718" s="85">
        <v>0</v>
      </c>
      <c r="D9718" s="86">
        <v>29.7</v>
      </c>
      <c r="E9718" s="87">
        <v>17</v>
      </c>
      <c r="F9718" s="96">
        <f t="shared" si="1664"/>
        <v>23.35</v>
      </c>
      <c r="G9718" s="96"/>
      <c r="H9718" s="74">
        <f t="shared" si="1665"/>
        <v>208</v>
      </c>
      <c r="I9718" s="53">
        <f t="shared" si="1663"/>
        <v>0.96899887574095311</v>
      </c>
      <c r="J9718" s="53">
        <f t="shared" si="1666"/>
        <v>0.33907244990515634</v>
      </c>
      <c r="K9718" s="53">
        <f t="shared" si="1667"/>
        <v>1.9494587092645352</v>
      </c>
      <c r="L9718" s="53">
        <f t="shared" si="1668"/>
        <v>38.924573934184473</v>
      </c>
      <c r="M9718" s="93">
        <f t="shared" si="1669"/>
        <v>5.3455825559943468</v>
      </c>
      <c r="N9718" s="53">
        <f t="shared" si="1670"/>
        <v>23.581674983134445</v>
      </c>
      <c r="O9718">
        <f t="shared" si="1671"/>
        <v>1.3119437708262205</v>
      </c>
      <c r="P9718" s="53">
        <f t="shared" si="1672"/>
        <v>21.614679304126202</v>
      </c>
      <c r="Q9718" s="53">
        <v>0.2</v>
      </c>
      <c r="R9718" s="53">
        <f t="shared" si="1673"/>
        <v>8.4689890967559904</v>
      </c>
    </row>
    <row r="9719" spans="2:18" ht="15">
      <c r="B9719" s="84">
        <v>40022</v>
      </c>
      <c r="C9719" s="85">
        <v>0</v>
      </c>
      <c r="D9719" s="86">
        <v>30.6</v>
      </c>
      <c r="E9719" s="87">
        <v>17.399999999999999</v>
      </c>
      <c r="F9719" s="96">
        <f t="shared" si="1664"/>
        <v>24</v>
      </c>
      <c r="G9719" s="96"/>
      <c r="H9719" s="74">
        <f t="shared" si="1665"/>
        <v>209</v>
      </c>
      <c r="I9719" s="53">
        <f t="shared" si="1663"/>
        <v>0.9692172680829001</v>
      </c>
      <c r="J9719" s="53">
        <f t="shared" si="1666"/>
        <v>0.33516775132416116</v>
      </c>
      <c r="K9719" s="53">
        <f t="shared" si="1667"/>
        <v>1.9445176433979374</v>
      </c>
      <c r="L9719" s="53">
        <f t="shared" si="1668"/>
        <v>38.775232948530139</v>
      </c>
      <c r="M9719" s="93">
        <f t="shared" si="1669"/>
        <v>5.5146396177376404</v>
      </c>
      <c r="N9719" s="53">
        <f t="shared" si="1670"/>
        <v>23.949160944433324</v>
      </c>
      <c r="O9719">
        <f t="shared" si="1671"/>
        <v>1.3586571485671137</v>
      </c>
      <c r="P9719" s="53">
        <f t="shared" si="1672"/>
        <v>22.48254785226381</v>
      </c>
      <c r="Q9719" s="53">
        <v>0.2</v>
      </c>
      <c r="R9719" s="53">
        <f t="shared" si="1673"/>
        <v>8.5816928368410803</v>
      </c>
    </row>
    <row r="9720" spans="2:18" ht="15">
      <c r="B9720" s="84">
        <v>40023</v>
      </c>
      <c r="C9720" s="85">
        <v>0</v>
      </c>
      <c r="D9720" s="86">
        <v>31.9</v>
      </c>
      <c r="E9720" s="87">
        <v>19.100000000000001</v>
      </c>
      <c r="F9720" s="96">
        <f t="shared" si="1664"/>
        <v>25.5</v>
      </c>
      <c r="G9720" s="96"/>
      <c r="H9720" s="74">
        <f t="shared" si="1665"/>
        <v>210</v>
      </c>
      <c r="I9720" s="53">
        <f t="shared" si="1663"/>
        <v>0.96944476953046788</v>
      </c>
      <c r="J9720" s="53">
        <f t="shared" si="1666"/>
        <v>0.331170784613324</v>
      </c>
      <c r="K9720" s="53">
        <f t="shared" si="1667"/>
        <v>1.9394835745746699</v>
      </c>
      <c r="L9720" s="53">
        <f t="shared" si="1668"/>
        <v>38.622387901833285</v>
      </c>
      <c r="M9720" s="93">
        <f t="shared" si="1669"/>
        <v>5.6031400282851482</v>
      </c>
      <c r="N9720" s="53">
        <f t="shared" si="1670"/>
        <v>23.490541466107196</v>
      </c>
      <c r="O9720">
        <f t="shared" si="1671"/>
        <v>1.4719947804869402</v>
      </c>
      <c r="P9720" s="53">
        <f t="shared" si="1672"/>
        <v>24.604553444924591</v>
      </c>
      <c r="Q9720" s="53">
        <v>0.2</v>
      </c>
      <c r="R9720" s="53">
        <f t="shared" si="1673"/>
        <v>8.5347368876228984</v>
      </c>
    </row>
    <row r="9721" spans="2:18" ht="15">
      <c r="B9721" s="84">
        <v>40024</v>
      </c>
      <c r="C9721" s="85">
        <v>0.2</v>
      </c>
      <c r="D9721" s="86">
        <v>31.8</v>
      </c>
      <c r="E9721" s="87">
        <v>18.100000000000001</v>
      </c>
      <c r="F9721" s="96">
        <f t="shared" si="1664"/>
        <v>24.950000000000003</v>
      </c>
      <c r="G9721" s="96"/>
      <c r="H9721" s="74">
        <f t="shared" si="1665"/>
        <v>211</v>
      </c>
      <c r="I9721" s="53">
        <f t="shared" si="1663"/>
        <v>0.96968131276231795</v>
      </c>
      <c r="J9721" s="53">
        <f t="shared" si="1666"/>
        <v>0.3270828723454352</v>
      </c>
      <c r="K9721" s="53">
        <f t="shared" si="1667"/>
        <v>1.9343593180829393</v>
      </c>
      <c r="L9721" s="53">
        <f t="shared" si="1668"/>
        <v>38.466077554200737</v>
      </c>
      <c r="M9721" s="93">
        <f t="shared" si="1669"/>
        <v>5.6999858699105213</v>
      </c>
      <c r="N9721" s="53">
        <f t="shared" si="1670"/>
        <v>24.203997970048725</v>
      </c>
      <c r="O9721">
        <f t="shared" si="1671"/>
        <v>1.4295218824634137</v>
      </c>
      <c r="P9721" s="53">
        <f t="shared" si="1672"/>
        <v>23.806685728953262</v>
      </c>
      <c r="Q9721" s="53">
        <v>0.2</v>
      </c>
      <c r="R9721" s="53">
        <f t="shared" si="1673"/>
        <v>8.680021774638309</v>
      </c>
    </row>
    <row r="9722" spans="2:18" ht="15">
      <c r="B9722" s="84">
        <v>40025</v>
      </c>
      <c r="C9722" s="85">
        <v>4.2</v>
      </c>
      <c r="D9722" s="86">
        <v>24.9</v>
      </c>
      <c r="E9722" s="87">
        <v>16.5</v>
      </c>
      <c r="F9722" s="96">
        <f t="shared" si="1664"/>
        <v>20.7</v>
      </c>
      <c r="G9722" s="96"/>
      <c r="H9722" s="74">
        <f t="shared" si="1665"/>
        <v>212</v>
      </c>
      <c r="I9722" s="53">
        <f t="shared" si="1663"/>
        <v>0.96992682778150241</v>
      </c>
      <c r="J9722" s="53">
        <f t="shared" si="1666"/>
        <v>0.32290535409264154</v>
      </c>
      <c r="K9722" s="53">
        <f t="shared" si="1667"/>
        <v>1.9291476584871665</v>
      </c>
      <c r="L9722" s="53">
        <f t="shared" si="1668"/>
        <v>38.306341085158301</v>
      </c>
      <c r="M9722" s="93">
        <f t="shared" si="1669"/>
        <v>4.0028610740511255</v>
      </c>
      <c r="N9722" s="53">
        <f t="shared" si="1670"/>
        <v>18.87379509472418</v>
      </c>
      <c r="O9722">
        <f t="shared" si="1671"/>
        <v>1.135607897507672</v>
      </c>
      <c r="P9722" s="53">
        <f t="shared" si="1672"/>
        <v>18.376549693326581</v>
      </c>
      <c r="Q9722" s="53">
        <v>0.2</v>
      </c>
      <c r="R9722" s="53">
        <f t="shared" si="1673"/>
        <v>7.2644241299932997</v>
      </c>
    </row>
    <row r="9723" spans="2:18" ht="15">
      <c r="B9723" s="84">
        <v>40026</v>
      </c>
      <c r="C9723" s="85">
        <v>0.2</v>
      </c>
      <c r="D9723" s="86">
        <v>31.4</v>
      </c>
      <c r="E9723" s="87">
        <v>16.5</v>
      </c>
      <c r="F9723" s="96">
        <f t="shared" si="1664"/>
        <v>23.95</v>
      </c>
      <c r="G9723" s="96"/>
      <c r="H9723" s="74">
        <f t="shared" si="1665"/>
        <v>213</v>
      </c>
      <c r="I9723" s="53">
        <f t="shared" si="1663"/>
        <v>0.97018124193617716</v>
      </c>
      <c r="J9723" s="53">
        <f t="shared" si="1666"/>
        <v>0.31863958550036658</v>
      </c>
      <c r="K9723" s="53">
        <f t="shared" si="1667"/>
        <v>1.9238513461135693</v>
      </c>
      <c r="L9723" s="53">
        <f t="shared" si="1668"/>
        <v>38.143218085512331</v>
      </c>
      <c r="M9723" s="93">
        <f t="shared" si="1669"/>
        <v>5.7566048413564657</v>
      </c>
      <c r="N9723" s="53">
        <f t="shared" si="1670"/>
        <v>25.029915681990644</v>
      </c>
      <c r="O9723">
        <f t="shared" si="1671"/>
        <v>1.355013326815963</v>
      </c>
      <c r="P9723" s="53">
        <f t="shared" si="1672"/>
        <v>22.414706125722521</v>
      </c>
      <c r="Q9723" s="53">
        <v>0.2</v>
      </c>
      <c r="R9723" s="53">
        <f t="shared" si="1673"/>
        <v>8.8321868682936362</v>
      </c>
    </row>
    <row r="9724" spans="2:18" ht="15">
      <c r="B9724" s="84">
        <v>40027</v>
      </c>
      <c r="C9724" s="85">
        <v>0</v>
      </c>
      <c r="D9724" s="86">
        <v>31.5</v>
      </c>
      <c r="E9724" s="87">
        <v>17.399999999999999</v>
      </c>
      <c r="F9724" s="96">
        <f t="shared" si="1664"/>
        <v>24.45</v>
      </c>
      <c r="G9724" s="96"/>
      <c r="H9724" s="74">
        <f t="shared" si="1665"/>
        <v>214</v>
      </c>
      <c r="I9724" s="53">
        <f t="shared" si="1663"/>
        <v>0.97044447994110072</v>
      </c>
      <c r="J9724" s="53">
        <f t="shared" si="1666"/>
        <v>0.31428693738671398</v>
      </c>
      <c r="K9724" s="53">
        <f t="shared" si="1667"/>
        <v>1.9184730938190306</v>
      </c>
      <c r="L9724" s="53">
        <f t="shared" si="1668"/>
        <v>37.976748551260783</v>
      </c>
      <c r="M9724" s="93">
        <f t="shared" si="1669"/>
        <v>5.6422655515198974</v>
      </c>
      <c r="N9724" s="53">
        <f t="shared" si="1670"/>
        <v>24.242435946185623</v>
      </c>
      <c r="O9724">
        <f t="shared" si="1671"/>
        <v>1.3918356046023443</v>
      </c>
      <c r="P9724" s="53">
        <f t="shared" si="1672"/>
        <v>23.101382705522131</v>
      </c>
      <c r="Q9724" s="53">
        <v>0.2</v>
      </c>
      <c r="R9724" s="53">
        <f t="shared" si="1673"/>
        <v>8.6687207301693689</v>
      </c>
    </row>
    <row r="9725" spans="2:18" ht="15">
      <c r="B9725" s="84">
        <v>40028</v>
      </c>
      <c r="C9725" s="85">
        <v>0</v>
      </c>
      <c r="D9725" s="86">
        <v>23.4</v>
      </c>
      <c r="E9725" s="87">
        <v>14.9</v>
      </c>
      <c r="F9725" s="96">
        <f t="shared" si="1664"/>
        <v>19.149999999999999</v>
      </c>
      <c r="G9725" s="96"/>
      <c r="H9725" s="74">
        <f t="shared" si="1665"/>
        <v>215</v>
      </c>
      <c r="I9725" s="53">
        <f t="shared" si="1663"/>
        <v>0.97071646389991229</v>
      </c>
      <c r="J9725" s="53">
        <f t="shared" si="1666"/>
        <v>0.30984879486868599</v>
      </c>
      <c r="K9725" s="53">
        <f t="shared" si="1667"/>
        <v>1.9130155740396677</v>
      </c>
      <c r="L9725" s="53">
        <f t="shared" si="1668"/>
        <v>37.806972879513552</v>
      </c>
      <c r="M9725" s="93">
        <f t="shared" si="1669"/>
        <v>3.8141281867185914</v>
      </c>
      <c r="N9725" s="53">
        <f t="shared" si="1670"/>
        <v>18.738304412763977</v>
      </c>
      <c r="O9725">
        <f t="shared" si="1671"/>
        <v>1.0423241723001386</v>
      </c>
      <c r="P9725" s="53">
        <f t="shared" si="1672"/>
        <v>16.689549705989783</v>
      </c>
      <c r="Q9725" s="53">
        <v>0.2</v>
      </c>
      <c r="R9725" s="53">
        <f t="shared" si="1673"/>
        <v>7.1678544105073554</v>
      </c>
    </row>
    <row r="9726" spans="2:18" ht="15">
      <c r="B9726" s="84">
        <v>40029</v>
      </c>
      <c r="C9726" s="85">
        <v>21.6</v>
      </c>
      <c r="D9726" s="86">
        <v>27.9</v>
      </c>
      <c r="E9726" s="87">
        <v>13.3</v>
      </c>
      <c r="F9726" s="96">
        <f t="shared" si="1664"/>
        <v>20.6</v>
      </c>
      <c r="G9726" s="96"/>
      <c r="H9726" s="74">
        <f t="shared" si="1665"/>
        <v>216</v>
      </c>
      <c r="I9726" s="53">
        <f t="shared" si="1663"/>
        <v>0.97099711332818273</v>
      </c>
      <c r="J9726" s="53">
        <f t="shared" si="1666"/>
        <v>0.3053265565164347</v>
      </c>
      <c r="K9726" s="53">
        <f t="shared" si="1667"/>
        <v>1.9074814161143292</v>
      </c>
      <c r="L9726" s="53">
        <f t="shared" si="1668"/>
        <v>37.633931866373523</v>
      </c>
      <c r="M9726" s="93">
        <f t="shared" si="1669"/>
        <v>5.1711450532289254</v>
      </c>
      <c r="N9726" s="53">
        <f t="shared" si="1670"/>
        <v>24.44583879782768</v>
      </c>
      <c r="O9726">
        <f t="shared" si="1671"/>
        <v>1.1293780395312814</v>
      </c>
      <c r="P9726" s="53">
        <f t="shared" si="1672"/>
        <v>18.263300644535647</v>
      </c>
      <c r="Q9726" s="53">
        <v>0.2</v>
      </c>
      <c r="R9726" s="53">
        <f t="shared" si="1673"/>
        <v>8.5505629032702224</v>
      </c>
    </row>
    <row r="9727" spans="2:18" ht="15">
      <c r="B9727" s="84">
        <v>40030</v>
      </c>
      <c r="C9727" s="85">
        <v>0</v>
      </c>
      <c r="D9727" s="86">
        <v>29.7</v>
      </c>
      <c r="E9727" s="87">
        <v>14.1</v>
      </c>
      <c r="F9727" s="96">
        <f t="shared" si="1664"/>
        <v>21.9</v>
      </c>
      <c r="G9727" s="96"/>
      <c r="H9727" s="74">
        <f t="shared" si="1665"/>
        <v>217</v>
      </c>
      <c r="I9727" s="53">
        <f t="shared" si="1663"/>
        <v>0.97128634517723078</v>
      </c>
      <c r="J9727" s="53">
        <f t="shared" si="1666"/>
        <v>0.3007216335366113</v>
      </c>
      <c r="K9727" s="53">
        <f t="shared" si="1667"/>
        <v>1.9018732038771378</v>
      </c>
      <c r="L9727" s="53">
        <f t="shared" si="1668"/>
        <v>37.457666706720282</v>
      </c>
      <c r="M9727" s="93">
        <f t="shared" si="1669"/>
        <v>5.500383878923663</v>
      </c>
      <c r="N9727" s="53">
        <f t="shared" si="1670"/>
        <v>25.150807985195573</v>
      </c>
      <c r="O9727">
        <f t="shared" si="1671"/>
        <v>1.2127270615148089</v>
      </c>
      <c r="P9727" s="53">
        <f t="shared" si="1672"/>
        <v>19.785110758706626</v>
      </c>
      <c r="Q9727" s="53">
        <v>0.2</v>
      </c>
      <c r="R9727" s="53">
        <f t="shared" si="1673"/>
        <v>8.7722719302955401</v>
      </c>
    </row>
    <row r="9728" spans="2:18" ht="15">
      <c r="B9728" s="84">
        <v>40031</v>
      </c>
      <c r="C9728" s="85">
        <v>0.2</v>
      </c>
      <c r="D9728" s="86">
        <v>30.5</v>
      </c>
      <c r="E9728" s="87">
        <v>16.100000000000001</v>
      </c>
      <c r="F9728" s="96">
        <f t="shared" si="1664"/>
        <v>23.3</v>
      </c>
      <c r="G9728" s="96"/>
      <c r="H9728" s="74">
        <f t="shared" si="1665"/>
        <v>218</v>
      </c>
      <c r="I9728" s="53">
        <f t="shared" si="1663"/>
        <v>0.97158407385869927</v>
      </c>
      <c r="J9728" s="53">
        <f t="shared" si="1666"/>
        <v>0.29603544898574469</v>
      </c>
      <c r="K9728" s="53">
        <f t="shared" si="1667"/>
        <v>1.8961934735122559</v>
      </c>
      <c r="L9728" s="53">
        <f t="shared" si="1668"/>
        <v>37.278218995830599</v>
      </c>
      <c r="M9728" s="93">
        <f t="shared" si="1669"/>
        <v>5.4447469061406917</v>
      </c>
      <c r="N9728" s="53">
        <f t="shared" si="1670"/>
        <v>24.048352144841445</v>
      </c>
      <c r="O9728">
        <f t="shared" si="1671"/>
        <v>1.3084088390821</v>
      </c>
      <c r="P9728" s="53">
        <f t="shared" si="1672"/>
        <v>21.549170523339328</v>
      </c>
      <c r="Q9728" s="53">
        <v>0.2</v>
      </c>
      <c r="R9728" s="53">
        <f t="shared" si="1673"/>
        <v>8.5757843325609144</v>
      </c>
    </row>
    <row r="9729" spans="2:18" ht="15">
      <c r="B9729" s="84">
        <v>40032</v>
      </c>
      <c r="C9729" s="85">
        <v>0.2</v>
      </c>
      <c r="D9729" s="86">
        <v>30.9</v>
      </c>
      <c r="E9729" s="87">
        <v>19.7</v>
      </c>
      <c r="F9729" s="96">
        <f t="shared" si="1664"/>
        <v>25.299999999999997</v>
      </c>
      <c r="G9729" s="96"/>
      <c r="H9729" s="74">
        <f t="shared" si="1665"/>
        <v>219</v>
      </c>
      <c r="I9729" s="53">
        <f t="shared" si="1663"/>
        <v>0.97189021126988129</v>
      </c>
      <c r="J9729" s="53">
        <f t="shared" si="1666"/>
        <v>0.29126943701446972</v>
      </c>
      <c r="K9729" s="53">
        <f t="shared" si="1667"/>
        <v>1.8904447116632572</v>
      </c>
      <c r="L9729" s="53">
        <f t="shared" si="1668"/>
        <v>37.095630732763354</v>
      </c>
      <c r="M9729" s="93">
        <f t="shared" si="1669"/>
        <v>5.0108166840474677</v>
      </c>
      <c r="N9729" s="53">
        <f t="shared" si="1670"/>
        <v>21.104773347357</v>
      </c>
      <c r="O9729">
        <f t="shared" si="1671"/>
        <v>1.4564253496152235</v>
      </c>
      <c r="P9729" s="53">
        <f t="shared" si="1672"/>
        <v>24.311713821613644</v>
      </c>
      <c r="Q9729" s="53">
        <v>0.2</v>
      </c>
      <c r="R9729" s="53">
        <f t="shared" si="1673"/>
        <v>7.9675356078448969</v>
      </c>
    </row>
    <row r="9730" spans="2:18" ht="15">
      <c r="B9730" s="84">
        <v>40033</v>
      </c>
      <c r="C9730" s="85">
        <v>1</v>
      </c>
      <c r="D9730" s="86">
        <v>28.5</v>
      </c>
      <c r="E9730" s="87">
        <v>16.7</v>
      </c>
      <c r="F9730" s="96">
        <f t="shared" si="1664"/>
        <v>22.6</v>
      </c>
      <c r="G9730" s="96"/>
      <c r="H9730" s="74">
        <f t="shared" si="1665"/>
        <v>220</v>
      </c>
      <c r="I9730" s="53">
        <f t="shared" si="1663"/>
        <v>0.97220466681979145</v>
      </c>
      <c r="J9730" s="53">
        <f t="shared" si="1666"/>
        <v>0.28642504214327263</v>
      </c>
      <c r="K9730" s="53">
        <f t="shared" si="1667"/>
        <v>1.8846293537887708</v>
      </c>
      <c r="L9730" s="53">
        <f t="shared" si="1668"/>
        <v>36.909944325429443</v>
      </c>
      <c r="M9730" s="93">
        <f t="shared" si="1669"/>
        <v>4.7969504496667437</v>
      </c>
      <c r="N9730" s="53">
        <f t="shared" si="1670"/>
        <v>21.554269820758272</v>
      </c>
      <c r="O9730">
        <f t="shared" si="1671"/>
        <v>1.2597800660802283</v>
      </c>
      <c r="P9730" s="53">
        <f t="shared" si="1672"/>
        <v>20.65039759298342</v>
      </c>
      <c r="Q9730" s="53">
        <v>0.2</v>
      </c>
      <c r="R9730" s="53">
        <f t="shared" si="1673"/>
        <v>7.9653653924152401</v>
      </c>
    </row>
    <row r="9731" spans="2:18" ht="15">
      <c r="B9731" s="84">
        <v>40034</v>
      </c>
      <c r="C9731" s="85">
        <v>29.2</v>
      </c>
      <c r="D9731" s="86">
        <v>28.3</v>
      </c>
      <c r="E9731" s="87">
        <v>15.7</v>
      </c>
      <c r="F9731" s="96">
        <f t="shared" si="1664"/>
        <v>22</v>
      </c>
      <c r="G9731" s="96"/>
      <c r="H9731" s="74">
        <f t="shared" si="1665"/>
        <v>221</v>
      </c>
      <c r="I9731" s="53">
        <f t="shared" si="1663"/>
        <v>0.97252734745597369</v>
      </c>
      <c r="J9731" s="53">
        <f t="shared" si="1666"/>
        <v>0.28150371857031276</v>
      </c>
      <c r="K9731" s="53">
        <f t="shared" si="1667"/>
        <v>1.8787497827555195</v>
      </c>
      <c r="L9731" s="53">
        <f t="shared" si="1668"/>
        <v>36.721202597262263</v>
      </c>
      <c r="M9731" s="93">
        <f t="shared" si="1669"/>
        <v>4.8583043051448316</v>
      </c>
      <c r="N9731" s="53">
        <f t="shared" si="1670"/>
        <v>22.159047558270377</v>
      </c>
      <c r="O9731">
        <f t="shared" si="1671"/>
        <v>1.2193540774631728</v>
      </c>
      <c r="P9731" s="53">
        <f t="shared" si="1672"/>
        <v>19.906714554451806</v>
      </c>
      <c r="Q9731" s="53">
        <v>0.2</v>
      </c>
      <c r="R9731" s="53">
        <f t="shared" si="1673"/>
        <v>8.0811093362019069</v>
      </c>
    </row>
    <row r="9732" spans="2:18" ht="15">
      <c r="B9732" s="84">
        <v>40035</v>
      </c>
      <c r="C9732" s="85">
        <v>12.6</v>
      </c>
      <c r="D9732" s="86">
        <v>27.1</v>
      </c>
      <c r="E9732" s="87">
        <v>15.5</v>
      </c>
      <c r="F9732" s="96">
        <f t="shared" si="1664"/>
        <v>21.3</v>
      </c>
      <c r="G9732" s="96"/>
      <c r="H9732" s="74">
        <f t="shared" si="1665"/>
        <v>222</v>
      </c>
      <c r="I9732" s="53">
        <f t="shared" si="1663"/>
        <v>0.9728581576920361</v>
      </c>
      <c r="J9732" s="53">
        <f t="shared" si="1666"/>
        <v>0.27650692951176753</v>
      </c>
      <c r="K9732" s="53">
        <f t="shared" si="1667"/>
        <v>1.872808327659421</v>
      </c>
      <c r="L9732" s="53">
        <f t="shared" si="1668"/>
        <v>36.529448795399666</v>
      </c>
      <c r="M9732" s="93">
        <f t="shared" si="1669"/>
        <v>4.5556289550161022</v>
      </c>
      <c r="N9732" s="53">
        <f t="shared" si="1670"/>
        <v>21.150519307220314</v>
      </c>
      <c r="O9732">
        <f t="shared" si="1671"/>
        <v>1.1736175960166675</v>
      </c>
      <c r="P9732" s="53">
        <f t="shared" si="1672"/>
        <v>19.069263006515342</v>
      </c>
      <c r="Q9732" s="53">
        <v>0.2</v>
      </c>
      <c r="R9732" s="53">
        <f t="shared" si="1673"/>
        <v>7.8173253295161755</v>
      </c>
    </row>
    <row r="9733" spans="2:18" ht="15">
      <c r="B9733" s="84">
        <v>40036</v>
      </c>
      <c r="C9733" s="85">
        <v>4.2</v>
      </c>
      <c r="D9733" s="86">
        <v>30.5</v>
      </c>
      <c r="E9733" s="87">
        <v>15.3</v>
      </c>
      <c r="F9733" s="96">
        <f t="shared" si="1664"/>
        <v>22.9</v>
      </c>
      <c r="G9733" s="96"/>
      <c r="H9733" s="74">
        <f t="shared" si="1665"/>
        <v>223</v>
      </c>
      <c r="I9733" s="53">
        <f t="shared" si="1663"/>
        <v>0.97319699963590767</v>
      </c>
      <c r="J9733" s="53">
        <f t="shared" si="1666"/>
        <v>0.2714361465750153</v>
      </c>
      <c r="K9733" s="53">
        <f t="shared" si="1667"/>
        <v>1.8668072628650605</v>
      </c>
      <c r="L9733" s="53">
        <f t="shared" si="1668"/>
        <v>36.334726600283837</v>
      </c>
      <c r="M9733" s="93">
        <f t="shared" si="1669"/>
        <v>5.3993014261032615</v>
      </c>
      <c r="N9733" s="53">
        <f t="shared" si="1670"/>
        <v>24.082003326852192</v>
      </c>
      <c r="O9733">
        <f t="shared" si="1671"/>
        <v>1.2804254867781282</v>
      </c>
      <c r="P9733" s="53">
        <f t="shared" si="1672"/>
        <v>21.031421147868219</v>
      </c>
      <c r="Q9733" s="53">
        <v>0.2</v>
      </c>
      <c r="R9733" s="53">
        <f t="shared" si="1673"/>
        <v>8.5667724741528293</v>
      </c>
    </row>
    <row r="9734" spans="2:18" ht="15">
      <c r="B9734" s="84">
        <v>40037</v>
      </c>
      <c r="C9734" s="85">
        <v>0</v>
      </c>
      <c r="D9734" s="86">
        <v>30.1</v>
      </c>
      <c r="E9734" s="87">
        <v>15.2</v>
      </c>
      <c r="F9734" s="96">
        <f t="shared" si="1664"/>
        <v>22.65</v>
      </c>
      <c r="G9734" s="96"/>
      <c r="H9734" s="74">
        <f t="shared" si="1665"/>
        <v>224</v>
      </c>
      <c r="I9734" s="53">
        <f t="shared" si="1663"/>
        <v>0.9735437730188059</v>
      </c>
      <c r="J9734" s="53">
        <f t="shared" si="1666"/>
        <v>0.26629284916488616</v>
      </c>
      <c r="K9734" s="53">
        <f t="shared" si="1667"/>
        <v>1.860748807253622</v>
      </c>
      <c r="L9734" s="53">
        <f t="shared" si="1668"/>
        <v>36.137080136583045</v>
      </c>
      <c r="M9734" s="93">
        <f t="shared" si="1669"/>
        <v>5.2840168336179376</v>
      </c>
      <c r="N9734" s="53">
        <f t="shared" si="1670"/>
        <v>23.713470289376698</v>
      </c>
      <c r="O9734">
        <f t="shared" si="1671"/>
        <v>1.2632007791524256</v>
      </c>
      <c r="P9734" s="53">
        <f t="shared" si="1672"/>
        <v>20.713472080584406</v>
      </c>
      <c r="Q9734" s="53">
        <v>0.2</v>
      </c>
      <c r="R9734" s="53">
        <f t="shared" si="1673"/>
        <v>8.4703117879186589</v>
      </c>
    </row>
    <row r="9735" spans="2:18" ht="15">
      <c r="B9735" s="84">
        <v>40038</v>
      </c>
      <c r="C9735" s="85">
        <v>0</v>
      </c>
      <c r="D9735" s="86">
        <v>28.1</v>
      </c>
      <c r="E9735" s="87">
        <v>17.3</v>
      </c>
      <c r="F9735" s="96">
        <f t="shared" si="1664"/>
        <v>22.700000000000003</v>
      </c>
      <c r="G9735" s="96"/>
      <c r="H9735" s="74">
        <f t="shared" si="1665"/>
        <v>225</v>
      </c>
      <c r="I9735" s="53">
        <f t="shared" si="1663"/>
        <v>0.97389837522490752</v>
      </c>
      <c r="J9735" s="53">
        <f t="shared" si="1666"/>
        <v>0.26107852392308678</v>
      </c>
      <c r="K9735" s="53">
        <f t="shared" si="1667"/>
        <v>1.8546351236691809</v>
      </c>
      <c r="L9735" s="53">
        <f t="shared" si="1668"/>
        <v>35.936553985335735</v>
      </c>
      <c r="M9735" s="93">
        <f t="shared" si="1669"/>
        <v>4.4792242330655805</v>
      </c>
      <c r="N9735" s="53">
        <f t="shared" si="1670"/>
        <v>20.076926481905971</v>
      </c>
      <c r="O9735">
        <f t="shared" si="1671"/>
        <v>1.2666295472620082</v>
      </c>
      <c r="P9735" s="53">
        <f t="shared" si="1672"/>
        <v>20.776717805149179</v>
      </c>
      <c r="Q9735" s="53">
        <v>0.2</v>
      </c>
      <c r="R9735" s="53">
        <f t="shared" si="1673"/>
        <v>7.6253456804870847</v>
      </c>
    </row>
    <row r="9736" spans="2:18" ht="15">
      <c r="B9736" s="84">
        <v>40039</v>
      </c>
      <c r="C9736" s="85">
        <v>13.4</v>
      </c>
      <c r="D9736" s="86">
        <v>29.3</v>
      </c>
      <c r="E9736" s="87">
        <v>15.8</v>
      </c>
      <c r="F9736" s="96">
        <f t="shared" si="1664"/>
        <v>22.55</v>
      </c>
      <c r="G9736" s="96"/>
      <c r="H9736" s="74">
        <f t="shared" si="1665"/>
        <v>226</v>
      </c>
      <c r="I9736" s="53">
        <f t="shared" si="1663"/>
        <v>0.97426070132171483</v>
      </c>
      <c r="J9736" s="53">
        <f t="shared" si="1666"/>
        <v>0.25579466420081692</v>
      </c>
      <c r="K9736" s="53">
        <f t="shared" si="1667"/>
        <v>1.8484683185532087</v>
      </c>
      <c r="L9736" s="53">
        <f t="shared" si="1668"/>
        <v>35.733193197215876</v>
      </c>
      <c r="M9736" s="93">
        <f t="shared" si="1669"/>
        <v>4.9611427599314393</v>
      </c>
      <c r="N9736" s="53">
        <f t="shared" si="1670"/>
        <v>22.319663004434833</v>
      </c>
      <c r="O9736">
        <f t="shared" si="1671"/>
        <v>1.2563673922523304</v>
      </c>
      <c r="P9736" s="53">
        <f t="shared" si="1672"/>
        <v>20.587493939989027</v>
      </c>
      <c r="Q9736" s="53">
        <v>0.2</v>
      </c>
      <c r="R9736" s="53">
        <f t="shared" si="1673"/>
        <v>8.1415247725086264</v>
      </c>
    </row>
    <row r="9737" spans="2:18" ht="15">
      <c r="B9737" s="84">
        <v>40040</v>
      </c>
      <c r="C9737" s="85">
        <v>0</v>
      </c>
      <c r="D9737" s="86">
        <v>30.3</v>
      </c>
      <c r="E9737" s="87">
        <v>16.899999999999999</v>
      </c>
      <c r="F9737" s="96">
        <f t="shared" si="1664"/>
        <v>23.6</v>
      </c>
      <c r="G9737" s="96"/>
      <c r="H9737" s="74">
        <f t="shared" si="1665"/>
        <v>227</v>
      </c>
      <c r="I9737" s="53">
        <f t="shared" si="1663"/>
        <v>0.97463064409110667</v>
      </c>
      <c r="J9737" s="53">
        <f t="shared" si="1666"/>
        <v>0.2504427695645105</v>
      </c>
      <c r="K9737" s="53">
        <f t="shared" si="1667"/>
        <v>1.8422504417571395</v>
      </c>
      <c r="L9737" s="53">
        <f t="shared" si="1668"/>
        <v>35.527043306817113</v>
      </c>
      <c r="M9737" s="93">
        <f t="shared" si="1669"/>
        <v>5.0420979618406729</v>
      </c>
      <c r="N9737" s="53">
        <f t="shared" si="1670"/>
        <v>22.108556406508271</v>
      </c>
      <c r="O9737">
        <f t="shared" si="1671"/>
        <v>1.3297429332019388</v>
      </c>
      <c r="P9737" s="53">
        <f t="shared" si="1672"/>
        <v>21.944885809250874</v>
      </c>
      <c r="Q9737" s="53">
        <v>0.2</v>
      </c>
      <c r="R9737" s="53">
        <f t="shared" si="1673"/>
        <v>8.135413853277333</v>
      </c>
    </row>
    <row r="9738" spans="2:18" ht="15">
      <c r="B9738" s="84">
        <v>40041</v>
      </c>
      <c r="C9738" s="85">
        <v>3.2</v>
      </c>
      <c r="D9738" s="86">
        <v>30.9</v>
      </c>
      <c r="E9738" s="87">
        <v>19.100000000000001</v>
      </c>
      <c r="F9738" s="96">
        <f t="shared" si="1664"/>
        <v>25</v>
      </c>
      <c r="G9738" s="96"/>
      <c r="H9738" s="74">
        <f t="shared" si="1665"/>
        <v>228</v>
      </c>
      <c r="I9738" s="53">
        <f t="shared" ref="I9738:I9801" si="1674">1+0.0334*COS($I$7*H9738-0.0552)</f>
        <v>0.97500809406106548</v>
      </c>
      <c r="J9738" s="53">
        <f t="shared" si="1666"/>
        <v>0.24502434533453546</v>
      </c>
      <c r="K9738" s="53">
        <f t="shared" si="1667"/>
        <v>1.8359834865229152</v>
      </c>
      <c r="L9738" s="53">
        <f t="shared" si="1668"/>
        <v>35.31815034785236</v>
      </c>
      <c r="M9738" s="93">
        <f t="shared" si="1669"/>
        <v>4.8627528517318934</v>
      </c>
      <c r="N9738" s="53">
        <f t="shared" si="1670"/>
        <v>20.624711201291149</v>
      </c>
      <c r="O9738">
        <f t="shared" si="1671"/>
        <v>1.4333386753343602</v>
      </c>
      <c r="P9738" s="53">
        <f t="shared" si="1672"/>
        <v>23.878257206163344</v>
      </c>
      <c r="Q9738" s="53">
        <v>0.2</v>
      </c>
      <c r="R9738" s="53">
        <f t="shared" si="1673"/>
        <v>7.8435262757962896</v>
      </c>
    </row>
    <row r="9739" spans="2:18" ht="15">
      <c r="B9739" s="84">
        <v>40042</v>
      </c>
      <c r="C9739" s="85">
        <v>0</v>
      </c>
      <c r="D9739" s="86">
        <v>31.9</v>
      </c>
      <c r="E9739" s="87">
        <v>16.5</v>
      </c>
      <c r="F9739" s="96">
        <f t="shared" si="1664"/>
        <v>24.2</v>
      </c>
      <c r="G9739" s="96"/>
      <c r="H9739" s="74">
        <f t="shared" si="1665"/>
        <v>229</v>
      </c>
      <c r="I9739" s="53">
        <f t="shared" si="1674"/>
        <v>0.97539293953807282</v>
      </c>
      <c r="J9739" s="53">
        <f t="shared" si="1666"/>
        <v>0.23954090215660312</v>
      </c>
      <c r="K9739" s="53">
        <f t="shared" si="1667"/>
        <v>1.8296693896215483</v>
      </c>
      <c r="L9739" s="53">
        <f t="shared" si="1668"/>
        <v>35.106560869164369</v>
      </c>
      <c r="M9739" s="93">
        <f t="shared" si="1669"/>
        <v>5.4187287448241399</v>
      </c>
      <c r="N9739" s="53">
        <f t="shared" si="1670"/>
        <v>23.420575833736802</v>
      </c>
      <c r="O9739">
        <f t="shared" si="1671"/>
        <v>1.37331750667348</v>
      </c>
      <c r="P9739" s="53">
        <f t="shared" si="1672"/>
        <v>22.755743044826264</v>
      </c>
      <c r="Q9739" s="53">
        <v>0.2</v>
      </c>
      <c r="R9739" s="53">
        <f t="shared" si="1673"/>
        <v>8.4663048502817393</v>
      </c>
    </row>
    <row r="9740" spans="2:18" ht="15">
      <c r="B9740" s="84">
        <v>40043</v>
      </c>
      <c r="C9740" s="85">
        <v>0</v>
      </c>
      <c r="D9740" s="86">
        <v>33.299999999999997</v>
      </c>
      <c r="E9740" s="87">
        <v>18.100000000000001</v>
      </c>
      <c r="F9740" s="96">
        <f t="shared" si="1664"/>
        <v>25.7</v>
      </c>
      <c r="G9740" s="96"/>
      <c r="H9740" s="74">
        <f t="shared" si="1665"/>
        <v>230</v>
      </c>
      <c r="I9740" s="53">
        <f t="shared" si="1674"/>
        <v>0.9757850666401604</v>
      </c>
      <c r="J9740" s="53">
        <f t="shared" si="1666"/>
        <v>0.23399395560558103</v>
      </c>
      <c r="K9740" s="53">
        <f t="shared" si="1667"/>
        <v>1.8233100316399484</v>
      </c>
      <c r="L9740" s="53">
        <f t="shared" si="1668"/>
        <v>34.892321951444117</v>
      </c>
      <c r="M9740" s="93">
        <f t="shared" si="1669"/>
        <v>5.5416666191649178</v>
      </c>
      <c r="N9740" s="53">
        <f t="shared" si="1670"/>
        <v>23.126003466604061</v>
      </c>
      <c r="O9740">
        <f t="shared" si="1671"/>
        <v>1.4877081437583317</v>
      </c>
      <c r="P9740" s="53">
        <f t="shared" si="1672"/>
        <v>24.900521329287237</v>
      </c>
      <c r="Q9740" s="53">
        <v>0.2</v>
      </c>
      <c r="R9740" s="53">
        <f t="shared" si="1673"/>
        <v>8.457073120256652</v>
      </c>
    </row>
    <row r="9741" spans="2:18" ht="15">
      <c r="B9741" s="84">
        <v>40044</v>
      </c>
      <c r="C9741" s="85">
        <v>0.6</v>
      </c>
      <c r="D9741" s="86">
        <v>33.1</v>
      </c>
      <c r="E9741" s="87">
        <v>16.8</v>
      </c>
      <c r="F9741" s="96">
        <f t="shared" si="1664"/>
        <v>24.950000000000003</v>
      </c>
      <c r="G9741" s="96"/>
      <c r="H9741" s="74">
        <f t="shared" si="1665"/>
        <v>231</v>
      </c>
      <c r="I9741" s="53">
        <f t="shared" si="1674"/>
        <v>0.97618435933060999</v>
      </c>
      <c r="J9741" s="53">
        <f t="shared" si="1666"/>
        <v>0.22838502582131925</v>
      </c>
      <c r="K9741" s="53">
        <f t="shared" si="1667"/>
        <v>1.8169072374064701</v>
      </c>
      <c r="L9741" s="53">
        <f t="shared" si="1668"/>
        <v>34.675481224553344</v>
      </c>
      <c r="M9741" s="93">
        <f t="shared" si="1669"/>
        <v>5.6046938110197591</v>
      </c>
      <c r="N9741" s="53">
        <f t="shared" si="1670"/>
        <v>23.799356826615512</v>
      </c>
      <c r="O9741">
        <f t="shared" si="1671"/>
        <v>1.4295218824634137</v>
      </c>
      <c r="P9741" s="53">
        <f t="shared" si="1672"/>
        <v>23.806685728953262</v>
      </c>
      <c r="Q9741" s="53">
        <v>0.2</v>
      </c>
      <c r="R9741" s="53">
        <f t="shared" si="1673"/>
        <v>8.5852383786743367</v>
      </c>
    </row>
    <row r="9742" spans="2:18" ht="15">
      <c r="B9742" s="84">
        <v>40045</v>
      </c>
      <c r="C9742" s="85">
        <v>0</v>
      </c>
      <c r="D9742" s="86">
        <v>33.700000000000003</v>
      </c>
      <c r="E9742" s="87">
        <v>18.5</v>
      </c>
      <c r="F9742" s="96">
        <f t="shared" si="1664"/>
        <v>26.1</v>
      </c>
      <c r="G9742" s="96"/>
      <c r="H9742" s="74">
        <f t="shared" si="1665"/>
        <v>232</v>
      </c>
      <c r="I9742" s="53">
        <f t="shared" si="1674"/>
        <v>0.97659069945229038</v>
      </c>
      <c r="J9742" s="53">
        <f t="shared" si="1666"/>
        <v>0.22271563717602461</v>
      </c>
      <c r="K9742" s="53">
        <f t="shared" si="1667"/>
        <v>1.810462776545904</v>
      </c>
      <c r="L9742" s="53">
        <f t="shared" si="1668"/>
        <v>34.456086885348398</v>
      </c>
      <c r="M9742" s="93">
        <f t="shared" si="1669"/>
        <v>5.5227036776629364</v>
      </c>
      <c r="N9742" s="53">
        <f t="shared" si="1670"/>
        <v>22.836874710288487</v>
      </c>
      <c r="O9742">
        <f t="shared" si="1671"/>
        <v>1.5195710941014551</v>
      </c>
      <c r="P9742" s="53">
        <f t="shared" si="1672"/>
        <v>25.501957690315916</v>
      </c>
      <c r="Q9742" s="53">
        <v>0.2</v>
      </c>
      <c r="R9742" s="53">
        <f t="shared" si="1673"/>
        <v>8.4047324283860707</v>
      </c>
    </row>
    <row r="9743" spans="2:18" ht="15">
      <c r="B9743" s="84">
        <v>40046</v>
      </c>
      <c r="C9743" s="85">
        <v>0</v>
      </c>
      <c r="D9743" s="86">
        <v>33.700000000000003</v>
      </c>
      <c r="E9743" s="87">
        <v>17.7</v>
      </c>
      <c r="F9743" s="96">
        <f t="shared" ref="F9743:F9806" si="1675">0.5*(D9743+E9743)</f>
        <v>25.700000000000003</v>
      </c>
      <c r="G9743" s="96"/>
      <c r="H9743" s="74">
        <f t="shared" ref="H9743:H9806" si="1676">B9743-DATE(YEAR(B9743),1,0)</f>
        <v>233</v>
      </c>
      <c r="I9743" s="53">
        <f t="shared" si="1674"/>
        <v>0.97700396676262224</v>
      </c>
      <c r="J9743" s="53">
        <f t="shared" ref="J9743:J9806" si="1677">ASIN(0.39785*SIN(4.869+$I$7*H9743+0.03345*SIN(6.224+$I$7*H9743)))</f>
        <v>0.21698731797268575</v>
      </c>
      <c r="K9743" s="53">
        <f t="shared" ref="K9743:K9806" si="1678">ACOS(-TAN(J9743)*TAN($E$7*$I$8))</f>
        <v>1.8039783641549574</v>
      </c>
      <c r="L9743" s="53">
        <f t="shared" ref="L9743:L9806" si="1679">117.5*I9743*((K9743*SIN($E$7*$I$8)*SIN(J9743)+COS($E$7*$I$8)*COS(J9743)*SIN(K9743))/PI())</f>
        <v>34.234187715904213</v>
      </c>
      <c r="M9743" s="93">
        <f t="shared" ref="M9743:M9806" si="1680">0.0023*L9743/2.456*(0.5*(D9743+E9743)+17.8)*SQRT(D9743-E9743)</f>
        <v>5.5783884054987238</v>
      </c>
      <c r="N9743" s="53">
        <f t="shared" ref="N9743:N9806" si="1681">0.17*L9743*SQRT(D9743-E9743)</f>
        <v>23.279247646814866</v>
      </c>
      <c r="O9743">
        <f t="shared" ref="O9743:O9806" si="1682">5336/(F9743+273.15)^2*EXP(21.07-5336/(F9743+273.15))</f>
        <v>1.4877081437583317</v>
      </c>
      <c r="P9743" s="53">
        <f t="shared" ref="P9743:P9806" si="1683">EXP(21.07-5336/(F9743+273.15))</f>
        <v>24.900521329287237</v>
      </c>
      <c r="Q9743" s="53">
        <v>0.2</v>
      </c>
      <c r="R9743" s="53">
        <f t="shared" ref="R9743:R9806" si="1684">(O9743*N9743*0.6+$L$8*6.43*(1+0.536*Q9743)*P9743*(1- G9743/100))/($O$7*(O9743+$L$8))</f>
        <v>8.4930303335028423</v>
      </c>
    </row>
    <row r="9744" spans="2:18" ht="15">
      <c r="B9744" s="84">
        <v>40047</v>
      </c>
      <c r="C9744" s="85">
        <v>1.8</v>
      </c>
      <c r="D9744" s="86">
        <v>26.9</v>
      </c>
      <c r="E9744" s="87">
        <v>15.7</v>
      </c>
      <c r="F9744" s="96">
        <f t="shared" si="1675"/>
        <v>21.299999999999997</v>
      </c>
      <c r="G9744" s="96"/>
      <c r="H9744" s="74">
        <f t="shared" si="1676"/>
        <v>234</v>
      </c>
      <c r="I9744" s="53">
        <f t="shared" si="1674"/>
        <v>0.97742403896915975</v>
      </c>
      <c r="J9744" s="53">
        <f t="shared" si="1677"/>
        <v>0.21120160017397474</v>
      </c>
      <c r="K9744" s="53">
        <f t="shared" si="1678"/>
        <v>1.7974556615895867</v>
      </c>
      <c r="L9744" s="53">
        <f t="shared" si="1679"/>
        <v>34.009833102038442</v>
      </c>
      <c r="M9744" s="93">
        <f t="shared" si="1680"/>
        <v>4.1676356370534142</v>
      </c>
      <c r="N9744" s="53">
        <f t="shared" si="1681"/>
        <v>19.349174148588258</v>
      </c>
      <c r="O9744">
        <f t="shared" si="1682"/>
        <v>1.1736175960166675</v>
      </c>
      <c r="P9744" s="53">
        <f t="shared" si="1683"/>
        <v>19.069263006515342</v>
      </c>
      <c r="Q9744" s="53">
        <v>0.2</v>
      </c>
      <c r="R9744" s="53">
        <f t="shared" si="1684"/>
        <v>7.3993432811160531</v>
      </c>
    </row>
    <row r="9745" spans="2:18" ht="15">
      <c r="B9745" s="84">
        <v>40048</v>
      </c>
      <c r="C9745" s="85">
        <v>2.4</v>
      </c>
      <c r="D9745" s="86">
        <v>29.7</v>
      </c>
      <c r="E9745" s="87">
        <v>13.4</v>
      </c>
      <c r="F9745" s="96">
        <f t="shared" si="1675"/>
        <v>21.55</v>
      </c>
      <c r="G9745" s="96"/>
      <c r="H9745" s="74">
        <f t="shared" si="1676"/>
        <v>235</v>
      </c>
      <c r="I9745" s="53">
        <f t="shared" si="1674"/>
        <v>0.97785079176577849</v>
      </c>
      <c r="J9745" s="53">
        <f t="shared" si="1677"/>
        <v>0.20536001916100194</v>
      </c>
      <c r="K9745" s="53">
        <f t="shared" si="1678"/>
        <v>1.7908962773558934</v>
      </c>
      <c r="L9745" s="53">
        <f t="shared" si="1679"/>
        <v>33.783073052036812</v>
      </c>
      <c r="M9745" s="93">
        <f t="shared" si="1680"/>
        <v>5.0261698971895763</v>
      </c>
      <c r="N9745" s="53">
        <f t="shared" si="1681"/>
        <v>23.186856587753077</v>
      </c>
      <c r="O9745">
        <f t="shared" si="1682"/>
        <v>1.1897780477044109</v>
      </c>
      <c r="P9745" s="53">
        <f t="shared" si="1683"/>
        <v>19.364683464590886</v>
      </c>
      <c r="Q9745" s="53">
        <v>0.2</v>
      </c>
      <c r="R9745" s="53">
        <f t="shared" si="1684"/>
        <v>8.3006975707520407</v>
      </c>
    </row>
    <row r="9746" spans="2:18" ht="15">
      <c r="B9746" s="84">
        <v>40049</v>
      </c>
      <c r="C9746" s="85">
        <v>0</v>
      </c>
      <c r="D9746" s="86">
        <v>29.3</v>
      </c>
      <c r="E9746" s="87">
        <v>18.5</v>
      </c>
      <c r="F9746" s="96">
        <f t="shared" si="1675"/>
        <v>23.9</v>
      </c>
      <c r="G9746" s="96"/>
      <c r="H9746" s="74">
        <f t="shared" si="1676"/>
        <v>236</v>
      </c>
      <c r="I9746" s="53">
        <f t="shared" si="1674"/>
        <v>0.97828409886946033</v>
      </c>
      <c r="J9746" s="53">
        <f t="shared" si="1677"/>
        <v>0.19946411352127225</v>
      </c>
      <c r="K9746" s="53">
        <f t="shared" si="1678"/>
        <v>1.7843017680966851</v>
      </c>
      <c r="L9746" s="53">
        <f t="shared" si="1679"/>
        <v>33.553958215483732</v>
      </c>
      <c r="M9746" s="93">
        <f t="shared" si="1680"/>
        <v>4.3061699467550314</v>
      </c>
      <c r="N9746" s="53">
        <f t="shared" si="1681"/>
        <v>18.745825004370356</v>
      </c>
      <c r="O9746">
        <f t="shared" si="1682"/>
        <v>1.3513779792359752</v>
      </c>
      <c r="P9746" s="53">
        <f t="shared" si="1683"/>
        <v>22.347046378346018</v>
      </c>
      <c r="Q9746" s="53">
        <v>0.2</v>
      </c>
      <c r="R9746" s="53">
        <f t="shared" si="1684"/>
        <v>7.3618003936878704</v>
      </c>
    </row>
    <row r="9747" spans="2:18" ht="15">
      <c r="B9747" s="84">
        <v>40050</v>
      </c>
      <c r="C9747" s="85">
        <v>0</v>
      </c>
      <c r="D9747" s="86">
        <v>30.9</v>
      </c>
      <c r="E9747" s="87">
        <v>15.7</v>
      </c>
      <c r="F9747" s="96">
        <f t="shared" si="1675"/>
        <v>23.299999999999997</v>
      </c>
      <c r="G9747" s="96"/>
      <c r="H9747" s="74">
        <f t="shared" si="1676"/>
        <v>237</v>
      </c>
      <c r="I9747" s="53">
        <f t="shared" si="1674"/>
        <v>0.97872383205766189</v>
      </c>
      <c r="J9747" s="53">
        <f t="shared" si="1677"/>
        <v>0.19351542486513199</v>
      </c>
      <c r="K9747" s="53">
        <f t="shared" si="1678"/>
        <v>1.7776736396661694</v>
      </c>
      <c r="L9747" s="53">
        <f t="shared" si="1679"/>
        <v>33.322539902103479</v>
      </c>
      <c r="M9747" s="93">
        <f t="shared" si="1680"/>
        <v>5.0003590059372609</v>
      </c>
      <c r="N9747" s="53">
        <f t="shared" si="1681"/>
        <v>22.085580156129538</v>
      </c>
      <c r="O9747">
        <f t="shared" si="1682"/>
        <v>1.3084088390821</v>
      </c>
      <c r="P9747" s="53">
        <f t="shared" si="1683"/>
        <v>21.549170523339328</v>
      </c>
      <c r="Q9747" s="53">
        <v>0.2</v>
      </c>
      <c r="R9747" s="53">
        <f t="shared" si="1684"/>
        <v>8.1178679646510972</v>
      </c>
    </row>
    <row r="9748" spans="2:18" ht="15">
      <c r="B9748" s="84">
        <v>40051</v>
      </c>
      <c r="C9748" s="85">
        <v>0</v>
      </c>
      <c r="D9748" s="86">
        <v>30.3</v>
      </c>
      <c r="E9748" s="87">
        <v>17.899999999999999</v>
      </c>
      <c r="F9748" s="96">
        <f t="shared" si="1675"/>
        <v>24.1</v>
      </c>
      <c r="G9748" s="96"/>
      <c r="H9748" s="74">
        <f t="shared" si="1676"/>
        <v>238</v>
      </c>
      <c r="I9748" s="53">
        <f t="shared" si="1674"/>
        <v>0.97916986120625815</v>
      </c>
      <c r="J9748" s="53">
        <f t="shared" si="1677"/>
        <v>0.18751549766996503</v>
      </c>
      <c r="K9748" s="53">
        <f t="shared" si="1678"/>
        <v>1.7710133482856545</v>
      </c>
      <c r="L9748" s="53">
        <f t="shared" si="1679"/>
        <v>33.088870100519358</v>
      </c>
      <c r="M9748" s="93">
        <f t="shared" si="1680"/>
        <v>4.5720005763809191</v>
      </c>
      <c r="N9748" s="53">
        <f t="shared" si="1681"/>
        <v>19.808048984648345</v>
      </c>
      <c r="O9748">
        <f t="shared" si="1682"/>
        <v>1.3659702804115033</v>
      </c>
      <c r="P9748" s="53">
        <f t="shared" si="1683"/>
        <v>22.618778940142789</v>
      </c>
      <c r="Q9748" s="53">
        <v>0.2</v>
      </c>
      <c r="R9748" s="53">
        <f t="shared" si="1684"/>
        <v>7.6177451635151066</v>
      </c>
    </row>
    <row r="9749" spans="2:18" ht="15">
      <c r="B9749" s="84">
        <v>40052</v>
      </c>
      <c r="C9749" s="85">
        <v>0.2</v>
      </c>
      <c r="D9749" s="86">
        <v>31.7</v>
      </c>
      <c r="E9749" s="87">
        <v>18.100000000000001</v>
      </c>
      <c r="F9749" s="96">
        <f t="shared" si="1675"/>
        <v>24.9</v>
      </c>
      <c r="G9749" s="96"/>
      <c r="H9749" s="74">
        <f t="shared" si="1676"/>
        <v>239</v>
      </c>
      <c r="I9749" s="53">
        <f t="shared" si="1674"/>
        <v>0.97962205432804828</v>
      </c>
      <c r="J9749" s="53">
        <f t="shared" si="1677"/>
        <v>0.18146587915136539</v>
      </c>
      <c r="K9749" s="53">
        <f t="shared" si="1678"/>
        <v>1.764322301773517</v>
      </c>
      <c r="L9749" s="53">
        <f t="shared" si="1679"/>
        <v>32.853001496841131</v>
      </c>
      <c r="M9749" s="93">
        <f t="shared" si="1680"/>
        <v>4.8447554085508253</v>
      </c>
      <c r="N9749" s="53">
        <f t="shared" si="1681"/>
        <v>20.596500134183287</v>
      </c>
      <c r="O9749">
        <f t="shared" si="1682"/>
        <v>1.425713897503015</v>
      </c>
      <c r="P9749" s="53">
        <f t="shared" si="1683"/>
        <v>23.735304871118448</v>
      </c>
      <c r="Q9749" s="53">
        <v>0.2</v>
      </c>
      <c r="R9749" s="53">
        <f t="shared" si="1684"/>
        <v>7.8330789585572154</v>
      </c>
    </row>
    <row r="9750" spans="2:18" ht="15">
      <c r="B9750" s="84">
        <v>40053</v>
      </c>
      <c r="C9750" s="85">
        <v>1.2</v>
      </c>
      <c r="D9750" s="86">
        <v>32.1</v>
      </c>
      <c r="E9750" s="87">
        <v>18.100000000000001</v>
      </c>
      <c r="F9750" s="96">
        <f t="shared" si="1675"/>
        <v>25.1</v>
      </c>
      <c r="G9750" s="96"/>
      <c r="H9750" s="74">
        <f t="shared" si="1676"/>
        <v>240</v>
      </c>
      <c r="I9750" s="53">
        <f t="shared" si="1674"/>
        <v>0.98008027761181238</v>
      </c>
      <c r="J9750" s="53">
        <f t="shared" si="1677"/>
        <v>0.17536811916049025</v>
      </c>
      <c r="K9750" s="53">
        <f t="shared" si="1678"/>
        <v>1.7576018608431281</v>
      </c>
      <c r="L9750" s="53">
        <f t="shared" si="1679"/>
        <v>32.614987492993194</v>
      </c>
      <c r="M9750" s="93">
        <f t="shared" si="1680"/>
        <v>4.9027302615916462</v>
      </c>
      <c r="N9750" s="53">
        <f t="shared" si="1681"/>
        <v>20.745798508358611</v>
      </c>
      <c r="O9750">
        <f t="shared" si="1682"/>
        <v>1.4409987526309282</v>
      </c>
      <c r="P9750" s="53">
        <f t="shared" si="1683"/>
        <v>24.021973782833768</v>
      </c>
      <c r="Q9750" s="53">
        <v>0.2</v>
      </c>
      <c r="R9750" s="53">
        <f t="shared" si="1684"/>
        <v>7.8757310637472386</v>
      </c>
    </row>
    <row r="9751" spans="2:18" ht="15">
      <c r="B9751" s="84">
        <v>40054</v>
      </c>
      <c r="C9751" s="85">
        <v>0</v>
      </c>
      <c r="D9751" s="86">
        <v>24.2</v>
      </c>
      <c r="E9751" s="87">
        <v>18.100000000000001</v>
      </c>
      <c r="F9751" s="96">
        <f t="shared" si="1675"/>
        <v>21.15</v>
      </c>
      <c r="G9751" s="96"/>
      <c r="H9751" s="74">
        <f t="shared" si="1676"/>
        <v>241</v>
      </c>
      <c r="I9751" s="53">
        <f t="shared" si="1674"/>
        <v>0.98054439546190864</v>
      </c>
      <c r="J9751" s="53">
        <f t="shared" si="1677"/>
        <v>0.1692237701067511</v>
      </c>
      <c r="K9751" s="53">
        <f t="shared" si="1678"/>
        <v>1.7508533404627868</v>
      </c>
      <c r="L9751" s="53">
        <f t="shared" si="1679"/>
        <v>32.374882224697821</v>
      </c>
      <c r="M9751" s="93">
        <f t="shared" si="1680"/>
        <v>2.9166213479657168</v>
      </c>
      <c r="N9751" s="53">
        <f t="shared" si="1681"/>
        <v>13.593210305326181</v>
      </c>
      <c r="O9751">
        <f t="shared" si="1682"/>
        <v>1.1640130906387234</v>
      </c>
      <c r="P9751" s="53">
        <f t="shared" si="1683"/>
        <v>18.893941561622093</v>
      </c>
      <c r="Q9751" s="53">
        <v>0.2</v>
      </c>
      <c r="R9751" s="53">
        <f t="shared" si="1684"/>
        <v>6.0581476946852204</v>
      </c>
    </row>
    <row r="9752" spans="2:18" ht="15">
      <c r="B9752" s="84">
        <v>40055</v>
      </c>
      <c r="C9752" s="85">
        <v>0</v>
      </c>
      <c r="D9752" s="86">
        <v>27</v>
      </c>
      <c r="E9752" s="87">
        <v>13.5</v>
      </c>
      <c r="F9752" s="96">
        <f t="shared" si="1675"/>
        <v>20.25</v>
      </c>
      <c r="G9752" s="96"/>
      <c r="H9752" s="74">
        <f t="shared" si="1676"/>
        <v>242</v>
      </c>
      <c r="I9752" s="53">
        <f t="shared" si="1674"/>
        <v>0.98101427053839818</v>
      </c>
      <c r="J9752" s="53">
        <f t="shared" si="1677"/>
        <v>0.16303438690500505</v>
      </c>
      <c r="K9752" s="53">
        <f t="shared" si="1678"/>
        <v>1.7440780112721548</v>
      </c>
      <c r="L9752" s="53">
        <f t="shared" si="1679"/>
        <v>32.132740579031577</v>
      </c>
      <c r="M9752" s="93">
        <f t="shared" si="1680"/>
        <v>4.2069639131700542</v>
      </c>
      <c r="N9752" s="53">
        <f t="shared" si="1681"/>
        <v>20.070748706241918</v>
      </c>
      <c r="O9752">
        <f t="shared" si="1682"/>
        <v>1.1078067097132578</v>
      </c>
      <c r="P9752" s="53">
        <f t="shared" si="1683"/>
        <v>17.871803853823799</v>
      </c>
      <c r="Q9752" s="53">
        <v>0.2</v>
      </c>
      <c r="R9752" s="53">
        <f t="shared" si="1684"/>
        <v>7.5225972562466996</v>
      </c>
    </row>
    <row r="9753" spans="2:18" ht="15">
      <c r="B9753" s="84">
        <v>40056</v>
      </c>
      <c r="C9753" s="85">
        <v>0.4</v>
      </c>
      <c r="D9753" s="86">
        <v>29.5</v>
      </c>
      <c r="E9753" s="87">
        <v>12.5</v>
      </c>
      <c r="F9753" s="96">
        <f t="shared" si="1675"/>
        <v>21</v>
      </c>
      <c r="G9753" s="96"/>
      <c r="H9753" s="74">
        <f t="shared" si="1676"/>
        <v>243</v>
      </c>
      <c r="I9753" s="53">
        <f t="shared" si="1674"/>
        <v>0.98148976379768649</v>
      </c>
      <c r="J9753" s="53">
        <f t="shared" si="1677"/>
        <v>0.15680152694636912</v>
      </c>
      <c r="K9753" s="53">
        <f t="shared" si="1678"/>
        <v>1.7372771010500481</v>
      </c>
      <c r="L9753" s="53">
        <f t="shared" si="1679"/>
        <v>31.88861821147421</v>
      </c>
      <c r="M9753" s="93">
        <f t="shared" si="1680"/>
        <v>4.7773973108363981</v>
      </c>
      <c r="N9753" s="53">
        <f t="shared" si="1681"/>
        <v>22.351623993953528</v>
      </c>
      <c r="O9753">
        <f t="shared" si="1682"/>
        <v>1.1544769098420939</v>
      </c>
      <c r="P9753" s="53">
        <f t="shared" si="1683"/>
        <v>18.720055663097781</v>
      </c>
      <c r="Q9753" s="53">
        <v>0.2</v>
      </c>
      <c r="R9753" s="53">
        <f t="shared" si="1684"/>
        <v>8.083065657760649</v>
      </c>
    </row>
    <row r="9754" spans="2:18" ht="15">
      <c r="B9754" s="84">
        <v>40057</v>
      </c>
      <c r="C9754" s="85">
        <v>0</v>
      </c>
      <c r="D9754" s="86">
        <v>29.9</v>
      </c>
      <c r="E9754" s="87">
        <v>14.5</v>
      </c>
      <c r="F9754" s="96">
        <f t="shared" si="1675"/>
        <v>22.2</v>
      </c>
      <c r="G9754" s="96"/>
      <c r="H9754" s="74">
        <f t="shared" si="1676"/>
        <v>244</v>
      </c>
      <c r="I9754" s="53">
        <f t="shared" si="1674"/>
        <v>0.98197073453366823</v>
      </c>
      <c r="J9754" s="53">
        <f t="shared" si="1677"/>
        <v>0.15052675009176728</v>
      </c>
      <c r="K9754" s="53">
        <f t="shared" si="1678"/>
        <v>1.730451796228839</v>
      </c>
      <c r="L9754" s="53">
        <f t="shared" si="1679"/>
        <v>31.642571562372726</v>
      </c>
      <c r="M9754" s="93">
        <f t="shared" si="1680"/>
        <v>4.6514846944392536</v>
      </c>
      <c r="N9754" s="53">
        <f t="shared" si="1681"/>
        <v>21.109650974155187</v>
      </c>
      <c r="O9754">
        <f t="shared" si="1682"/>
        <v>1.2327024527211001</v>
      </c>
      <c r="P9754" s="53">
        <f t="shared" si="1683"/>
        <v>20.151918105433111</v>
      </c>
      <c r="Q9754" s="53">
        <v>0.2</v>
      </c>
      <c r="R9754" s="53">
        <f t="shared" si="1684"/>
        <v>7.845401106812619</v>
      </c>
    </row>
    <row r="9755" spans="2:18" ht="15">
      <c r="B9755" s="84">
        <v>40058</v>
      </c>
      <c r="C9755" s="85">
        <v>0.8</v>
      </c>
      <c r="D9755" s="86">
        <v>30.5</v>
      </c>
      <c r="E9755" s="87">
        <v>16.899999999999999</v>
      </c>
      <c r="F9755" s="96">
        <f t="shared" si="1675"/>
        <v>23.7</v>
      </c>
      <c r="G9755" s="96"/>
      <c r="H9755" s="74">
        <f t="shared" si="1676"/>
        <v>245</v>
      </c>
      <c r="I9755" s="53">
        <f t="shared" si="1674"/>
        <v>0.98245704041936432</v>
      </c>
      <c r="J9755" s="53">
        <f t="shared" si="1677"/>
        <v>0.14421161868731239</v>
      </c>
      <c r="K9755" s="53">
        <f t="shared" si="1678"/>
        <v>1.7236032434511035</v>
      </c>
      <c r="L9755" s="53">
        <f t="shared" si="1679"/>
        <v>31.39465787274569</v>
      </c>
      <c r="M9755" s="93">
        <f t="shared" si="1680"/>
        <v>4.4995883025769023</v>
      </c>
      <c r="N9755" s="53">
        <f t="shared" si="1681"/>
        <v>19.682222190590977</v>
      </c>
      <c r="O9755">
        <f t="shared" si="1682"/>
        <v>1.3369210024712823</v>
      </c>
      <c r="P9755" s="53">
        <f t="shared" si="1683"/>
        <v>22.078218726835026</v>
      </c>
      <c r="Q9755" s="53">
        <v>0.2</v>
      </c>
      <c r="R9755" s="53">
        <f t="shared" si="1684"/>
        <v>7.5728180057476679</v>
      </c>
    </row>
    <row r="9756" spans="2:18" ht="15">
      <c r="B9756" s="84">
        <v>40059</v>
      </c>
      <c r="C9756" s="85">
        <v>1.8</v>
      </c>
      <c r="D9756" s="86">
        <v>25.3</v>
      </c>
      <c r="E9756" s="87">
        <v>16.5</v>
      </c>
      <c r="F9756" s="96">
        <f t="shared" si="1675"/>
        <v>20.9</v>
      </c>
      <c r="G9756" s="96"/>
      <c r="H9756" s="74">
        <f t="shared" si="1676"/>
        <v>246</v>
      </c>
      <c r="I9756" s="53">
        <f t="shared" si="1674"/>
        <v>0.98294853754903944</v>
      </c>
      <c r="J9756" s="53">
        <f t="shared" si="1677"/>
        <v>0.13785769760061342</v>
      </c>
      <c r="K9756" s="53">
        <f t="shared" si="1678"/>
        <v>1.7167325511645151</v>
      </c>
      <c r="L9756" s="53">
        <f t="shared" si="1679"/>
        <v>31.144935199355523</v>
      </c>
      <c r="M9756" s="93">
        <f t="shared" si="1680"/>
        <v>3.3484144407916401</v>
      </c>
      <c r="N9756" s="53">
        <f t="shared" si="1681"/>
        <v>15.706437448818399</v>
      </c>
      <c r="O9756">
        <f t="shared" si="1682"/>
        <v>1.1481572132142219</v>
      </c>
      <c r="P9756" s="53">
        <f t="shared" si="1683"/>
        <v>18.604924207992124</v>
      </c>
      <c r="Q9756" s="53">
        <v>0.2</v>
      </c>
      <c r="R9756" s="53">
        <f t="shared" si="1684"/>
        <v>6.5385738111604654</v>
      </c>
    </row>
    <row r="9757" spans="2:18" ht="15">
      <c r="B9757" s="84">
        <v>40060</v>
      </c>
      <c r="C9757" s="85">
        <v>0.4</v>
      </c>
      <c r="D9757" s="86">
        <v>21.5</v>
      </c>
      <c r="E9757" s="87">
        <v>15.1</v>
      </c>
      <c r="F9757" s="96">
        <f t="shared" si="1675"/>
        <v>18.3</v>
      </c>
      <c r="G9757" s="96"/>
      <c r="H9757" s="74">
        <f t="shared" si="1676"/>
        <v>247</v>
      </c>
      <c r="I9757" s="53">
        <f t="shared" si="1674"/>
        <v>0.98344508048078549</v>
      </c>
      <c r="J9757" s="53">
        <f t="shared" si="1677"/>
        <v>0.13146655427706003</v>
      </c>
      <c r="K9757" s="53">
        <f t="shared" si="1678"/>
        <v>1.7098407912513223</v>
      </c>
      <c r="L9757" s="53">
        <f t="shared" si="1679"/>
        <v>30.893462428978044</v>
      </c>
      <c r="M9757" s="93">
        <f t="shared" si="1680"/>
        <v>2.6421851518529103</v>
      </c>
      <c r="N9757" s="53">
        <f t="shared" si="1681"/>
        <v>13.286344027479547</v>
      </c>
      <c r="O9757">
        <f t="shared" si="1682"/>
        <v>0.99405469088266529</v>
      </c>
      <c r="P9757" s="53">
        <f t="shared" si="1683"/>
        <v>15.824229666089215</v>
      </c>
      <c r="Q9757" s="53">
        <v>0.2</v>
      </c>
      <c r="R9757" s="53">
        <f t="shared" si="1684"/>
        <v>5.8777944857401847</v>
      </c>
    </row>
    <row r="9758" spans="2:18" ht="15">
      <c r="B9758" s="84">
        <v>40061</v>
      </c>
      <c r="C9758" s="85">
        <v>12</v>
      </c>
      <c r="D9758" s="86">
        <v>26.1</v>
      </c>
      <c r="E9758" s="87">
        <v>10.1</v>
      </c>
      <c r="F9758" s="96">
        <f t="shared" si="1675"/>
        <v>18.100000000000001</v>
      </c>
      <c r="G9758" s="96"/>
      <c r="H9758" s="74">
        <f t="shared" si="1676"/>
        <v>248</v>
      </c>
      <c r="I9758" s="53">
        <f t="shared" si="1674"/>
        <v>0.98394652227956025</v>
      </c>
      <c r="J9758" s="53">
        <f t="shared" si="1677"/>
        <v>0.12503975881517998</v>
      </c>
      <c r="K9758" s="53">
        <f t="shared" si="1678"/>
        <v>1.7029290006891302</v>
      </c>
      <c r="L9758" s="53">
        <f t="shared" si="1679"/>
        <v>30.640299291803014</v>
      </c>
      <c r="M9758" s="93">
        <f t="shared" si="1680"/>
        <v>4.1204715187690155</v>
      </c>
      <c r="N9758" s="53">
        <f t="shared" si="1681"/>
        <v>20.835403518426052</v>
      </c>
      <c r="O9758">
        <f t="shared" si="1682"/>
        <v>0.98298397108905433</v>
      </c>
      <c r="P9758" s="53">
        <f t="shared" si="1683"/>
        <v>15.626527597466989</v>
      </c>
      <c r="Q9758" s="53">
        <v>0.2</v>
      </c>
      <c r="R9758" s="53">
        <f t="shared" si="1684"/>
        <v>7.6038779321714358</v>
      </c>
    </row>
    <row r="9759" spans="2:18" ht="15">
      <c r="B9759" s="84">
        <v>40062</v>
      </c>
      <c r="C9759" s="85">
        <v>0</v>
      </c>
      <c r="D9759" s="86">
        <v>26.1</v>
      </c>
      <c r="E9759" s="87">
        <v>9.3000000000000007</v>
      </c>
      <c r="F9759" s="96">
        <f t="shared" si="1675"/>
        <v>17.700000000000003</v>
      </c>
      <c r="G9759" s="96"/>
      <c r="H9759" s="74">
        <f t="shared" si="1676"/>
        <v>249</v>
      </c>
      <c r="I9759" s="53">
        <f t="shared" si="1674"/>
        <v>0.98445271456066819</v>
      </c>
      <c r="J9759" s="53">
        <f t="shared" si="1677"/>
        <v>0.11857888406010814</v>
      </c>
      <c r="K9759" s="53">
        <f t="shared" si="1678"/>
        <v>1.6959981832400011</v>
      </c>
      <c r="L9759" s="53">
        <f t="shared" si="1679"/>
        <v>30.385506373899808</v>
      </c>
      <c r="M9759" s="93">
        <f t="shared" si="1680"/>
        <v>4.1404633590974278</v>
      </c>
      <c r="N9759" s="53">
        <f t="shared" si="1681"/>
        <v>21.172397571222998</v>
      </c>
      <c r="O9759">
        <f t="shared" si="1682"/>
        <v>0.9611639025506038</v>
      </c>
      <c r="P9759" s="53">
        <f t="shared" si="1683"/>
        <v>15.237712228145202</v>
      </c>
      <c r="Q9759" s="53">
        <v>0.2</v>
      </c>
      <c r="R9759" s="53">
        <f t="shared" si="1684"/>
        <v>7.6627546404309559</v>
      </c>
    </row>
    <row r="9760" spans="2:18" ht="15">
      <c r="B9760" s="84">
        <v>40063</v>
      </c>
      <c r="C9760" s="85">
        <v>0</v>
      </c>
      <c r="D9760" s="86">
        <v>26.1</v>
      </c>
      <c r="E9760" s="87">
        <v>9.3000000000000007</v>
      </c>
      <c r="F9760" s="96">
        <f t="shared" si="1675"/>
        <v>17.700000000000003</v>
      </c>
      <c r="G9760" s="96"/>
      <c r="H9760" s="74">
        <f t="shared" si="1676"/>
        <v>250</v>
      </c>
      <c r="I9760" s="53">
        <f t="shared" si="1674"/>
        <v>0.98496350753366935</v>
      </c>
      <c r="J9760" s="53">
        <f t="shared" si="1677"/>
        <v>0.11208550571421658</v>
      </c>
      <c r="K9760" s="53">
        <f t="shared" si="1678"/>
        <v>1.6890493111652076</v>
      </c>
      <c r="L9760" s="53">
        <f t="shared" si="1679"/>
        <v>30.129145128685611</v>
      </c>
      <c r="M9760" s="93">
        <f t="shared" si="1680"/>
        <v>4.1055304430735653</v>
      </c>
      <c r="N9760" s="53">
        <f t="shared" si="1681"/>
        <v>20.99376693927832</v>
      </c>
      <c r="O9760">
        <f t="shared" si="1682"/>
        <v>0.9611639025506038</v>
      </c>
      <c r="P9760" s="53">
        <f t="shared" si="1683"/>
        <v>15.237712228145202</v>
      </c>
      <c r="Q9760" s="53">
        <v>0.2</v>
      </c>
      <c r="R9760" s="53">
        <f t="shared" si="1684"/>
        <v>7.6217809469164024</v>
      </c>
    </row>
    <row r="9761" spans="2:18" ht="15">
      <c r="B9761" s="84">
        <v>40064</v>
      </c>
      <c r="C9761" s="85">
        <v>0</v>
      </c>
      <c r="D9761" s="86">
        <v>26.1</v>
      </c>
      <c r="E9761" s="87">
        <v>10.7</v>
      </c>
      <c r="F9761" s="96">
        <f t="shared" si="1675"/>
        <v>18.399999999999999</v>
      </c>
      <c r="G9761" s="96"/>
      <c r="H9761" s="74">
        <f t="shared" si="1676"/>
        <v>251</v>
      </c>
      <c r="I9761" s="53">
        <f t="shared" si="1674"/>
        <v>0.98547875004670527</v>
      </c>
      <c r="J9761" s="53">
        <f t="shared" si="1677"/>
        <v>0.10556120246396537</v>
      </c>
      <c r="K9761" s="53">
        <f t="shared" si="1678"/>
        <v>1.6820833269633033</v>
      </c>
      <c r="L9761" s="53">
        <f t="shared" si="1679"/>
        <v>29.871277887336458</v>
      </c>
      <c r="M9761" s="93">
        <f t="shared" si="1680"/>
        <v>3.9739482430583744</v>
      </c>
      <c r="N9761" s="53">
        <f t="shared" si="1681"/>
        <v>19.927971059833443</v>
      </c>
      <c r="O9761">
        <f t="shared" si="1682"/>
        <v>0.99963060643896595</v>
      </c>
      <c r="P9761" s="53">
        <f t="shared" si="1683"/>
        <v>15.923913704879611</v>
      </c>
      <c r="Q9761" s="53">
        <v>0.2</v>
      </c>
      <c r="R9761" s="53">
        <f t="shared" si="1684"/>
        <v>7.4089059697791724</v>
      </c>
    </row>
    <row r="9762" spans="2:18" ht="15">
      <c r="B9762" s="84">
        <v>40065</v>
      </c>
      <c r="C9762" s="85">
        <v>0.6</v>
      </c>
      <c r="D9762" s="86">
        <v>25.1</v>
      </c>
      <c r="E9762" s="87">
        <v>12.5</v>
      </c>
      <c r="F9762" s="96">
        <f t="shared" si="1675"/>
        <v>18.8</v>
      </c>
      <c r="G9762" s="96"/>
      <c r="H9762" s="74">
        <f t="shared" si="1676"/>
        <v>252</v>
      </c>
      <c r="I9762" s="53">
        <f t="shared" si="1674"/>
        <v>0.98599828963122671</v>
      </c>
      <c r="J9762" s="53">
        <f t="shared" si="1677"/>
        <v>9.9007556122011842E-2</v>
      </c>
      <c r="K9762" s="53">
        <f t="shared" si="1678"/>
        <v>1.6751011451294322</v>
      </c>
      <c r="L9762" s="53">
        <f t="shared" si="1679"/>
        <v>29.611967868082775</v>
      </c>
      <c r="M9762" s="93">
        <f t="shared" si="1680"/>
        <v>3.6027414895947127</v>
      </c>
      <c r="N9762" s="53">
        <f t="shared" si="1681"/>
        <v>17.869049973100317</v>
      </c>
      <c r="O9762">
        <f t="shared" si="1682"/>
        <v>1.0222072241679385</v>
      </c>
      <c r="P9762" s="53">
        <f t="shared" si="1683"/>
        <v>16.32826665405312</v>
      </c>
      <c r="Q9762" s="53">
        <v>0.2</v>
      </c>
      <c r="R9762" s="53">
        <f t="shared" si="1684"/>
        <v>6.952625271680553</v>
      </c>
    </row>
    <row r="9763" spans="2:18" ht="15">
      <c r="B9763" s="84">
        <v>40066</v>
      </c>
      <c r="C9763" s="85">
        <v>0</v>
      </c>
      <c r="D9763" s="86">
        <v>26.1</v>
      </c>
      <c r="E9763" s="87">
        <v>11.8</v>
      </c>
      <c r="F9763" s="96">
        <f t="shared" si="1675"/>
        <v>18.950000000000003</v>
      </c>
      <c r="G9763" s="96"/>
      <c r="H9763" s="74">
        <f t="shared" si="1676"/>
        <v>253</v>
      </c>
      <c r="I9763" s="53">
        <f t="shared" si="1674"/>
        <v>0.98652197254711216</v>
      </c>
      <c r="J9763" s="53">
        <f t="shared" si="1677"/>
        <v>9.2426151783599267E-2</v>
      </c>
      <c r="K9763" s="53">
        <f t="shared" si="1678"/>
        <v>1.6681036539340635</v>
      </c>
      <c r="L9763" s="53">
        <f t="shared" si="1679"/>
        <v>29.35127918433329</v>
      </c>
      <c r="M9763" s="93">
        <f t="shared" si="1680"/>
        <v>3.8198989029712593</v>
      </c>
      <c r="N9763" s="53">
        <f t="shared" si="1681"/>
        <v>18.868786630802251</v>
      </c>
      <c r="O9763">
        <f t="shared" si="1682"/>
        <v>1.0307870466145426</v>
      </c>
      <c r="P9763" s="53">
        <f t="shared" si="1683"/>
        <v>16.482240444890383</v>
      </c>
      <c r="Q9763" s="53">
        <v>0.2</v>
      </c>
      <c r="R9763" s="53">
        <f t="shared" si="1684"/>
        <v>7.1893097283300573</v>
      </c>
    </row>
    <row r="9764" spans="2:18" ht="15">
      <c r="B9764" s="84">
        <v>40067</v>
      </c>
      <c r="C9764" s="85">
        <v>0</v>
      </c>
      <c r="D9764" s="86">
        <v>26.1</v>
      </c>
      <c r="E9764" s="87">
        <v>14.5</v>
      </c>
      <c r="F9764" s="96">
        <f t="shared" si="1675"/>
        <v>20.3</v>
      </c>
      <c r="G9764" s="96"/>
      <c r="H9764" s="74">
        <f t="shared" si="1676"/>
        <v>254</v>
      </c>
      <c r="I9764" s="53">
        <f t="shared" si="1674"/>
        <v>0.98704964382816152</v>
      </c>
      <c r="J9764" s="53">
        <f t="shared" si="1677"/>
        <v>8.5818577996283743E-2</v>
      </c>
      <c r="K9764" s="53">
        <f t="shared" si="1678"/>
        <v>1.6610917172196329</v>
      </c>
      <c r="L9764" s="53">
        <f t="shared" si="1679"/>
        <v>29.089276851574645</v>
      </c>
      <c r="M9764" s="93">
        <f t="shared" si="1680"/>
        <v>3.5349751798004885</v>
      </c>
      <c r="N9764" s="53">
        <f t="shared" si="1681"/>
        <v>16.84266617676937</v>
      </c>
      <c r="O9764">
        <f t="shared" si="1682"/>
        <v>1.1108662394980329</v>
      </c>
      <c r="P9764" s="53">
        <f t="shared" si="1683"/>
        <v>17.9272706470082</v>
      </c>
      <c r="Q9764" s="53">
        <v>0.2</v>
      </c>
      <c r="R9764" s="53">
        <f t="shared" si="1684"/>
        <v>6.7779027873379043</v>
      </c>
    </row>
    <row r="9765" spans="2:18" ht="15">
      <c r="B9765" s="84">
        <v>40068</v>
      </c>
      <c r="C9765" s="85">
        <v>0.4</v>
      </c>
      <c r="D9765" s="86">
        <v>26.1</v>
      </c>
      <c r="E9765" s="87">
        <v>13.5</v>
      </c>
      <c r="F9765" s="96">
        <f t="shared" si="1675"/>
        <v>19.8</v>
      </c>
      <c r="G9765" s="96"/>
      <c r="H9765" s="74">
        <f t="shared" si="1676"/>
        <v>255</v>
      </c>
      <c r="I9765" s="53">
        <f t="shared" si="1674"/>
        <v>0.98758114732795332</v>
      </c>
      <c r="J9765" s="53">
        <f t="shared" si="1677"/>
        <v>7.9186426942016705E-2</v>
      </c>
      <c r="K9765" s="53">
        <f t="shared" si="1678"/>
        <v>1.6540661762137756</v>
      </c>
      <c r="L9765" s="53">
        <f t="shared" si="1679"/>
        <v>28.826026792994792</v>
      </c>
      <c r="M9765" s="93">
        <f t="shared" si="1680"/>
        <v>3.6029428799693441</v>
      </c>
      <c r="N9765" s="53">
        <f t="shared" si="1681"/>
        <v>17.394781582386685</v>
      </c>
      <c r="O9765">
        <f t="shared" si="1682"/>
        <v>1.0805987518269371</v>
      </c>
      <c r="P9765" s="53">
        <f t="shared" si="1683"/>
        <v>17.379434670850653</v>
      </c>
      <c r="Q9765" s="53">
        <v>0.2</v>
      </c>
      <c r="R9765" s="53">
        <f t="shared" si="1684"/>
        <v>6.8851590591158889</v>
      </c>
    </row>
    <row r="9766" spans="2:18" ht="15">
      <c r="B9766" s="84">
        <v>40069</v>
      </c>
      <c r="C9766" s="85">
        <v>0</v>
      </c>
      <c r="D9766" s="86">
        <v>24.9</v>
      </c>
      <c r="E9766" s="87">
        <v>12.1</v>
      </c>
      <c r="F9766" s="96">
        <f t="shared" si="1675"/>
        <v>18.5</v>
      </c>
      <c r="G9766" s="96"/>
      <c r="H9766" s="74">
        <f t="shared" si="1676"/>
        <v>256</v>
      </c>
      <c r="I9766" s="53">
        <f t="shared" si="1674"/>
        <v>0.98811632576605091</v>
      </c>
      <c r="J9766" s="53">
        <f t="shared" si="1677"/>
        <v>7.253129463059875E-2</v>
      </c>
      <c r="K9766" s="53">
        <f t="shared" si="1678"/>
        <v>1.6470278513580558</v>
      </c>
      <c r="L9766" s="53">
        <f t="shared" si="1679"/>
        <v>28.561595843780513</v>
      </c>
      <c r="M9766" s="93">
        <f t="shared" si="1680"/>
        <v>3.4737099517856413</v>
      </c>
      <c r="N9766" s="53">
        <f t="shared" si="1681"/>
        <v>17.371462199898684</v>
      </c>
      <c r="O9766">
        <f t="shared" si="1682"/>
        <v>1.0052337064307559</v>
      </c>
      <c r="P9766" s="53">
        <f t="shared" si="1683"/>
        <v>16.024156693524468</v>
      </c>
      <c r="Q9766" s="53">
        <v>0.2</v>
      </c>
      <c r="R9766" s="53">
        <f t="shared" si="1684"/>
        <v>6.8253323961493253</v>
      </c>
    </row>
    <row r="9767" spans="2:18" ht="15">
      <c r="B9767" s="84">
        <v>40070</v>
      </c>
      <c r="C9767" s="85">
        <v>35.6</v>
      </c>
      <c r="D9767" s="86">
        <v>15.8</v>
      </c>
      <c r="E9767" s="87">
        <v>9.1</v>
      </c>
      <c r="F9767" s="96">
        <f t="shared" si="1675"/>
        <v>12.45</v>
      </c>
      <c r="G9767" s="96"/>
      <c r="H9767" s="74">
        <f t="shared" si="1676"/>
        <v>257</v>
      </c>
      <c r="I9767" s="53">
        <f t="shared" si="1674"/>
        <v>0.98865502077454437</v>
      </c>
      <c r="J9767" s="53">
        <f t="shared" si="1677"/>
        <v>6.5854781103554014E-2</v>
      </c>
      <c r="K9767" s="53">
        <f t="shared" si="1678"/>
        <v>1.6399775441513531</v>
      </c>
      <c r="L9767" s="53">
        <f t="shared" si="1679"/>
        <v>28.296051754042864</v>
      </c>
      <c r="M9767" s="93">
        <f t="shared" si="1680"/>
        <v>2.0748566402674573</v>
      </c>
      <c r="N9767" s="53">
        <f t="shared" si="1681"/>
        <v>12.451227372539975</v>
      </c>
      <c r="O9767">
        <f t="shared" si="1682"/>
        <v>0.7114669862844587</v>
      </c>
      <c r="P9767" s="53">
        <f t="shared" si="1683"/>
        <v>10.875652885753279</v>
      </c>
      <c r="Q9767" s="53">
        <v>0.2</v>
      </c>
      <c r="R9767" s="53">
        <f t="shared" si="1684"/>
        <v>5.4409014184641178</v>
      </c>
    </row>
    <row r="9768" spans="2:18" ht="15">
      <c r="B9768" s="84">
        <v>40071</v>
      </c>
      <c r="C9768" s="85">
        <v>6.8</v>
      </c>
      <c r="D9768" s="86">
        <v>17.7</v>
      </c>
      <c r="E9768" s="87">
        <v>6.1</v>
      </c>
      <c r="F9768" s="96">
        <f t="shared" si="1675"/>
        <v>11.899999999999999</v>
      </c>
      <c r="G9768" s="96"/>
      <c r="H9768" s="74">
        <f t="shared" si="1676"/>
        <v>258</v>
      </c>
      <c r="I9768" s="53">
        <f t="shared" si="1674"/>
        <v>0.98919707294491366</v>
      </c>
      <c r="J9768" s="53">
        <f t="shared" si="1677"/>
        <v>5.9158490647416836E-2</v>
      </c>
      <c r="K9768" s="53">
        <f t="shared" si="1678"/>
        <v>1.6329160390071908</v>
      </c>
      <c r="L9768" s="53">
        <f t="shared" si="1679"/>
        <v>28.029463190324265</v>
      </c>
      <c r="M9768" s="93">
        <f t="shared" si="1680"/>
        <v>2.6552150307251816</v>
      </c>
      <c r="N9768" s="53">
        <f t="shared" si="1681"/>
        <v>16.229034982116495</v>
      </c>
      <c r="O9768">
        <f t="shared" si="1682"/>
        <v>0.68892662395213577</v>
      </c>
      <c r="P9768" s="53">
        <f t="shared" si="1683"/>
        <v>10.490573680961658</v>
      </c>
      <c r="Q9768" s="53">
        <v>0.2</v>
      </c>
      <c r="R9768" s="53">
        <f t="shared" si="1684"/>
        <v>6.2612429256675011</v>
      </c>
    </row>
    <row r="9769" spans="2:18" ht="15">
      <c r="B9769" s="84">
        <v>40072</v>
      </c>
      <c r="C9769" s="85">
        <v>1.6</v>
      </c>
      <c r="D9769" s="86">
        <v>15.7</v>
      </c>
      <c r="E9769" s="87">
        <v>10.5</v>
      </c>
      <c r="F9769" s="96">
        <f t="shared" si="1675"/>
        <v>13.1</v>
      </c>
      <c r="G9769" s="96"/>
      <c r="H9769" s="74">
        <f t="shared" si="1676"/>
        <v>259</v>
      </c>
      <c r="I9769" s="53">
        <f t="shared" si="1674"/>
        <v>0.98974232187520095</v>
      </c>
      <c r="J9769" s="53">
        <f t="shared" si="1677"/>
        <v>5.2444032015460371E-2</v>
      </c>
      <c r="K9769" s="53">
        <f t="shared" si="1678"/>
        <v>1.6258441051245258</v>
      </c>
      <c r="L9769" s="53">
        <f t="shared" si="1679"/>
        <v>27.76189973564469</v>
      </c>
      <c r="M9769" s="93">
        <f t="shared" si="1680"/>
        <v>1.8319297106077495</v>
      </c>
      <c r="N9769" s="53">
        <f t="shared" si="1681"/>
        <v>10.76216818310043</v>
      </c>
      <c r="O9769">
        <f t="shared" si="1682"/>
        <v>0.73893334591407234</v>
      </c>
      <c r="P9769" s="53">
        <f t="shared" si="1683"/>
        <v>11.34698381075474</v>
      </c>
      <c r="Q9769" s="53">
        <v>0.2</v>
      </c>
      <c r="R9769" s="53">
        <f t="shared" si="1684"/>
        <v>5.0898098296745333</v>
      </c>
    </row>
    <row r="9770" spans="2:18" ht="15">
      <c r="B9770" s="84">
        <v>40073</v>
      </c>
      <c r="C9770" s="85">
        <v>11.2</v>
      </c>
      <c r="D9770" s="86">
        <v>24.5</v>
      </c>
      <c r="E9770" s="87">
        <v>12</v>
      </c>
      <c r="F9770" s="96">
        <f t="shared" si="1675"/>
        <v>18.25</v>
      </c>
      <c r="G9770" s="96"/>
      <c r="H9770" s="74">
        <f t="shared" si="1676"/>
        <v>260</v>
      </c>
      <c r="I9770" s="53">
        <f t="shared" si="1674"/>
        <v>0.99029060621747567</v>
      </c>
      <c r="J9770" s="53">
        <f t="shared" si="1677"/>
        <v>4.5713018656867978E-2</v>
      </c>
      <c r="K9770" s="53">
        <f t="shared" si="1678"/>
        <v>1.6187624983716393</v>
      </c>
      <c r="L9770" s="53">
        <f t="shared" si="1679"/>
        <v>27.493431888045265</v>
      </c>
      <c r="M9770" s="93">
        <f t="shared" si="1680"/>
        <v>3.2816231252806238</v>
      </c>
      <c r="N9770" s="53">
        <f t="shared" si="1681"/>
        <v>16.524673307208182</v>
      </c>
      <c r="O9770">
        <f t="shared" si="1682"/>
        <v>0.99127689269626085</v>
      </c>
      <c r="P9770" s="53">
        <f t="shared" si="1683"/>
        <v>15.774596404672897</v>
      </c>
      <c r="Q9770" s="53">
        <v>0.2</v>
      </c>
      <c r="R9770" s="53">
        <f t="shared" si="1684"/>
        <v>6.6200444901680235</v>
      </c>
    </row>
    <row r="9771" spans="2:18" ht="15">
      <c r="B9771" s="84">
        <v>40074</v>
      </c>
      <c r="C9771" s="85">
        <v>0</v>
      </c>
      <c r="D9771" s="86">
        <v>26.1</v>
      </c>
      <c r="E9771" s="87">
        <v>14.9</v>
      </c>
      <c r="F9771" s="96">
        <f t="shared" si="1675"/>
        <v>20.5</v>
      </c>
      <c r="G9771" s="96"/>
      <c r="H9771" s="74">
        <f t="shared" si="1676"/>
        <v>261</v>
      </c>
      <c r="I9771" s="53">
        <f t="shared" si="1674"/>
        <v>0.99084176372557964</v>
      </c>
      <c r="J9771" s="53">
        <f t="shared" si="1677"/>
        <v>3.8967068952359983E-2</v>
      </c>
      <c r="K9771" s="53">
        <f t="shared" si="1678"/>
        <v>1.6116719631829455</v>
      </c>
      <c r="L9771" s="53">
        <f t="shared" si="1679"/>
        <v>27.224131057590537</v>
      </c>
      <c r="M9771" s="93">
        <f t="shared" si="1680"/>
        <v>3.2678437712445043</v>
      </c>
      <c r="N9771" s="53">
        <f t="shared" si="1681"/>
        <v>15.488592704847379</v>
      </c>
      <c r="O9771">
        <f t="shared" si="1682"/>
        <v>1.1231778894918711</v>
      </c>
      <c r="P9771" s="53">
        <f t="shared" si="1683"/>
        <v>18.150673095156183</v>
      </c>
      <c r="Q9771" s="53">
        <v>0.2</v>
      </c>
      <c r="R9771" s="53">
        <f t="shared" si="1684"/>
        <v>6.4724872954914296</v>
      </c>
    </row>
    <row r="9772" spans="2:18" ht="15">
      <c r="B9772" s="84">
        <v>40075</v>
      </c>
      <c r="C9772" s="85">
        <v>0</v>
      </c>
      <c r="D9772" s="86">
        <v>25.5</v>
      </c>
      <c r="E9772" s="87">
        <v>12.7</v>
      </c>
      <c r="F9772" s="96">
        <f t="shared" si="1675"/>
        <v>19.100000000000001</v>
      </c>
      <c r="G9772" s="96"/>
      <c r="H9772" s="74">
        <f t="shared" si="1676"/>
        <v>262</v>
      </c>
      <c r="I9772" s="53">
        <f t="shared" si="1674"/>
        <v>0.99139563130313912</v>
      </c>
      <c r="J9772" s="53">
        <f t="shared" si="1677"/>
        <v>3.2207806455252445E-2</v>
      </c>
      <c r="K9772" s="53">
        <f t="shared" si="1678"/>
        <v>1.6045732344686192</v>
      </c>
      <c r="L9772" s="53">
        <f t="shared" si="1679"/>
        <v>26.954069561791201</v>
      </c>
      <c r="M9772" s="93">
        <f t="shared" si="1680"/>
        <v>3.3323849881111456</v>
      </c>
      <c r="N9772" s="53">
        <f t="shared" si="1681"/>
        <v>16.393747852435084</v>
      </c>
      <c r="O9772">
        <f t="shared" si="1682"/>
        <v>1.0394294168556961</v>
      </c>
      <c r="P9772" s="53">
        <f t="shared" si="1683"/>
        <v>16.637505895424205</v>
      </c>
      <c r="Q9772" s="53">
        <v>0.2</v>
      </c>
      <c r="R9772" s="53">
        <f t="shared" si="1684"/>
        <v>6.6253426869916208</v>
      </c>
    </row>
    <row r="9773" spans="2:18" ht="15">
      <c r="B9773" s="84">
        <v>40076</v>
      </c>
      <c r="C9773" s="85">
        <v>0</v>
      </c>
      <c r="D9773" s="86">
        <v>26.1</v>
      </c>
      <c r="E9773" s="87">
        <v>12.7</v>
      </c>
      <c r="F9773" s="96">
        <f t="shared" si="1675"/>
        <v>19.399999999999999</v>
      </c>
      <c r="G9773" s="96"/>
      <c r="H9773" s="74">
        <f t="shared" si="1676"/>
        <v>263</v>
      </c>
      <c r="I9773" s="53">
        <f t="shared" si="1674"/>
        <v>0.99195204505182699</v>
      </c>
      <c r="J9773" s="53">
        <f t="shared" si="1677"/>
        <v>2.543686013695582E-2</v>
      </c>
      <c r="K9773" s="53">
        <f t="shared" si="1678"/>
        <v>1.597467039537108</v>
      </c>
      <c r="L9773" s="53">
        <f t="shared" si="1679"/>
        <v>26.683320619412729</v>
      </c>
      <c r="M9773" s="93">
        <f t="shared" si="1680"/>
        <v>3.4027863908902862</v>
      </c>
      <c r="N9773" s="53">
        <f t="shared" si="1681"/>
        <v>16.605088521791874</v>
      </c>
      <c r="O9773">
        <f t="shared" si="1682"/>
        <v>1.0569033277963868</v>
      </c>
      <c r="P9773" s="53">
        <f t="shared" si="1683"/>
        <v>16.951949475895045</v>
      </c>
      <c r="Q9773" s="53">
        <v>0.2</v>
      </c>
      <c r="R9773" s="53">
        <f t="shared" si="1684"/>
        <v>6.6864095354222943</v>
      </c>
    </row>
    <row r="9774" spans="2:18" ht="15">
      <c r="B9774" s="84">
        <v>40077</v>
      </c>
      <c r="C9774" s="85">
        <v>0.2</v>
      </c>
      <c r="D9774" s="86">
        <v>26.1</v>
      </c>
      <c r="E9774" s="87">
        <v>12.7</v>
      </c>
      <c r="F9774" s="96">
        <f t="shared" si="1675"/>
        <v>19.399999999999999</v>
      </c>
      <c r="G9774" s="96"/>
      <c r="H9774" s="74">
        <f t="shared" si="1676"/>
        <v>264</v>
      </c>
      <c r="I9774" s="53">
        <f t="shared" si="1674"/>
        <v>0.99251084031986314</v>
      </c>
      <c r="J9774" s="53">
        <f t="shared" si="1677"/>
        <v>1.8655864635881831E-2</v>
      </c>
      <c r="K9774" s="53">
        <f t="shared" si="1678"/>
        <v>1.5903541000306476</v>
      </c>
      <c r="L9774" s="53">
        <f t="shared" si="1679"/>
        <v>26.41195834263598</v>
      </c>
      <c r="M9774" s="93">
        <f t="shared" si="1680"/>
        <v>3.3681809579463398</v>
      </c>
      <c r="N9774" s="53">
        <f t="shared" si="1681"/>
        <v>16.436219186088778</v>
      </c>
      <c r="O9774">
        <f t="shared" si="1682"/>
        <v>1.0569033277963868</v>
      </c>
      <c r="P9774" s="53">
        <f t="shared" si="1683"/>
        <v>16.951949475895045</v>
      </c>
      <c r="Q9774" s="53">
        <v>0.2</v>
      </c>
      <c r="R9774" s="53">
        <f t="shared" si="1684"/>
        <v>6.6474511893843342</v>
      </c>
    </row>
    <row r="9775" spans="2:18" ht="15">
      <c r="B9775" s="84">
        <v>40078</v>
      </c>
      <c r="C9775" s="85">
        <v>0</v>
      </c>
      <c r="D9775" s="86">
        <v>26.9</v>
      </c>
      <c r="E9775" s="87">
        <v>11.7</v>
      </c>
      <c r="F9775" s="96">
        <f t="shared" si="1675"/>
        <v>19.299999999999997</v>
      </c>
      <c r="G9775" s="96"/>
      <c r="H9775" s="74">
        <f t="shared" si="1676"/>
        <v>265</v>
      </c>
      <c r="I9775" s="53">
        <f t="shared" si="1674"/>
        <v>0.99307185175073753</v>
      </c>
      <c r="J9775" s="53">
        <f t="shared" si="1677"/>
        <v>1.1866460508729712E-2</v>
      </c>
      <c r="K9775" s="53">
        <f t="shared" si="1678"/>
        <v>1.5832351338740018</v>
      </c>
      <c r="L9775" s="53">
        <f t="shared" si="1679"/>
        <v>26.14005772753843</v>
      </c>
      <c r="M9775" s="93">
        <f t="shared" si="1680"/>
        <v>3.5408026325331177</v>
      </c>
      <c r="N9775" s="53">
        <f t="shared" si="1681"/>
        <v>17.325160144559099</v>
      </c>
      <c r="O9775">
        <f t="shared" si="1682"/>
        <v>1.0510505330711131</v>
      </c>
      <c r="P9775" s="53">
        <f t="shared" si="1683"/>
        <v>16.846552018290744</v>
      </c>
      <c r="Q9775" s="53">
        <v>0.2</v>
      </c>
      <c r="R9775" s="53">
        <f t="shared" si="1684"/>
        <v>6.8483682759989239</v>
      </c>
    </row>
    <row r="9776" spans="2:18" ht="15">
      <c r="B9776" s="84">
        <v>40079</v>
      </c>
      <c r="C9776" s="85">
        <v>0</v>
      </c>
      <c r="D9776" s="86">
        <v>26.9</v>
      </c>
      <c r="E9776" s="87">
        <v>12.3</v>
      </c>
      <c r="F9776" s="96">
        <f t="shared" si="1675"/>
        <v>19.600000000000001</v>
      </c>
      <c r="G9776" s="96"/>
      <c r="H9776" s="74">
        <f t="shared" si="1676"/>
        <v>266</v>
      </c>
      <c r="I9776" s="53">
        <f t="shared" si="1674"/>
        <v>0.99363491333214227</v>
      </c>
      <c r="J9776" s="53">
        <f t="shared" si="1677"/>
        <v>5.0702944830984184E-3</v>
      </c>
      <c r="K9776" s="53">
        <f t="shared" si="1678"/>
        <v>1.5761108572366898</v>
      </c>
      <c r="L9776" s="53">
        <f t="shared" si="1679"/>
        <v>25.867694642866169</v>
      </c>
      <c r="M9776" s="93">
        <f t="shared" si="1680"/>
        <v>3.4618259515324055</v>
      </c>
      <c r="N9776" s="53">
        <f t="shared" si="1681"/>
        <v>16.802854816133571</v>
      </c>
      <c r="O9776">
        <f t="shared" si="1682"/>
        <v>1.0686939612256503</v>
      </c>
      <c r="P9776" s="53">
        <f t="shared" si="1683"/>
        <v>17.164507309841429</v>
      </c>
      <c r="Q9776" s="53">
        <v>0.2</v>
      </c>
      <c r="R9776" s="53">
        <f t="shared" si="1684"/>
        <v>6.740251081441385</v>
      </c>
    </row>
    <row r="9777" spans="2:18" ht="15">
      <c r="B9777" s="84">
        <v>40080</v>
      </c>
      <c r="C9777" s="85">
        <v>0.4</v>
      </c>
      <c r="D9777" s="86">
        <v>26.5</v>
      </c>
      <c r="E9777" s="87">
        <v>13.7</v>
      </c>
      <c r="F9777" s="96">
        <f t="shared" si="1675"/>
        <v>20.100000000000001</v>
      </c>
      <c r="G9777" s="96"/>
      <c r="H9777" s="74">
        <f t="shared" si="1676"/>
        <v>267</v>
      </c>
      <c r="I9777" s="53">
        <f t="shared" si="1674"/>
        <v>0.99419985844509629</v>
      </c>
      <c r="J9777" s="53">
        <f t="shared" si="1677"/>
        <v>-1.7309802896011053E-3</v>
      </c>
      <c r="K9777" s="53">
        <f t="shared" si="1678"/>
        <v>1.5689819865090537</v>
      </c>
      <c r="L9777" s="53">
        <f t="shared" si="1679"/>
        <v>25.594945817070318</v>
      </c>
      <c r="M9777" s="93">
        <f t="shared" si="1680"/>
        <v>3.25010867483183</v>
      </c>
      <c r="N9777" s="53">
        <f t="shared" si="1681"/>
        <v>15.567114533850932</v>
      </c>
      <c r="O9777">
        <f t="shared" si="1682"/>
        <v>1.0986720037568833</v>
      </c>
      <c r="P9777" s="53">
        <f t="shared" si="1683"/>
        <v>17.706318771753242</v>
      </c>
      <c r="Q9777" s="53">
        <v>0.2</v>
      </c>
      <c r="R9777" s="53">
        <f t="shared" si="1684"/>
        <v>6.4748995283031539</v>
      </c>
    </row>
    <row r="9778" spans="2:18" ht="15">
      <c r="B9778" s="84">
        <v>40081</v>
      </c>
      <c r="C9778" s="85">
        <v>0</v>
      </c>
      <c r="D9778" s="86">
        <v>24.5</v>
      </c>
      <c r="E9778" s="87">
        <v>14.2</v>
      </c>
      <c r="F9778" s="96">
        <f t="shared" si="1675"/>
        <v>19.350000000000001</v>
      </c>
      <c r="G9778" s="96"/>
      <c r="H9778" s="74">
        <f t="shared" si="1676"/>
        <v>268</v>
      </c>
      <c r="I9778" s="53">
        <f t="shared" si="1674"/>
        <v>0.99476651991325171</v>
      </c>
      <c r="J9778" s="53">
        <f t="shared" si="1677"/>
        <v>-8.535703982037365E-3</v>
      </c>
      <c r="K9778" s="53">
        <f t="shared" si="1678"/>
        <v>1.5618492402924882</v>
      </c>
      <c r="L9778" s="53">
        <f t="shared" si="1679"/>
        <v>25.321888823581272</v>
      </c>
      <c r="M9778" s="93">
        <f t="shared" si="1680"/>
        <v>2.8273072163772022</v>
      </c>
      <c r="N9778" s="53">
        <f t="shared" si="1681"/>
        <v>13.815405336553447</v>
      </c>
      <c r="O9778">
        <f t="shared" si="1682"/>
        <v>1.0539733988485753</v>
      </c>
      <c r="P9778" s="53">
        <f t="shared" si="1683"/>
        <v>16.899177587188611</v>
      </c>
      <c r="Q9778" s="53">
        <v>0.2</v>
      </c>
      <c r="R9778" s="53">
        <f t="shared" si="1684"/>
        <v>6.0408769638635746</v>
      </c>
    </row>
    <row r="9779" spans="2:18" ht="15">
      <c r="B9779" s="84">
        <v>40082</v>
      </c>
      <c r="C9779" s="85">
        <v>3.4</v>
      </c>
      <c r="D9779" s="86">
        <v>22.2</v>
      </c>
      <c r="E9779" s="87">
        <v>13.3</v>
      </c>
      <c r="F9779" s="96">
        <f t="shared" si="1675"/>
        <v>17.75</v>
      </c>
      <c r="G9779" s="96"/>
      <c r="H9779" s="74">
        <f t="shared" si="1676"/>
        <v>269</v>
      </c>
      <c r="I9779" s="53">
        <f t="shared" si="1674"/>
        <v>0.9953347300523635</v>
      </c>
      <c r="J9779" s="53">
        <f t="shared" si="1677"/>
        <v>-1.5342209840722851E-2</v>
      </c>
      <c r="K9779" s="53">
        <f t="shared" si="1678"/>
        <v>1.554713341404206</v>
      </c>
      <c r="L9779" s="53">
        <f t="shared" si="1679"/>
        <v>25.048602064298048</v>
      </c>
      <c r="M9779" s="93">
        <f t="shared" si="1680"/>
        <v>2.4878120973297508</v>
      </c>
      <c r="N9779" s="53">
        <f t="shared" si="1681"/>
        <v>12.703617768936804</v>
      </c>
      <c r="O9779">
        <f t="shared" si="1682"/>
        <v>0.96386815302644702</v>
      </c>
      <c r="P9779" s="53">
        <f t="shared" si="1683"/>
        <v>15.285838001987996</v>
      </c>
      <c r="Q9779" s="53">
        <v>0.2</v>
      </c>
      <c r="R9779" s="53">
        <f t="shared" si="1684"/>
        <v>5.7221968627842958</v>
      </c>
    </row>
    <row r="9780" spans="2:18" ht="15">
      <c r="B9780" s="84">
        <v>40083</v>
      </c>
      <c r="C9780" s="85">
        <v>0</v>
      </c>
      <c r="D9780" s="86">
        <v>24.9</v>
      </c>
      <c r="E9780" s="87">
        <v>12.1</v>
      </c>
      <c r="F9780" s="96">
        <f t="shared" si="1675"/>
        <v>18.5</v>
      </c>
      <c r="G9780" s="96"/>
      <c r="H9780" s="74">
        <f t="shared" si="1676"/>
        <v>270</v>
      </c>
      <c r="I9780" s="53">
        <f t="shared" si="1674"/>
        <v>0.99590432071990964</v>
      </c>
      <c r="J9780" s="53">
        <f t="shared" si="1677"/>
        <v>-2.21488239387348E-2</v>
      </c>
      <c r="K9780" s="53">
        <f t="shared" si="1678"/>
        <v>1.5475750188969246</v>
      </c>
      <c r="L9780" s="53">
        <f t="shared" si="1679"/>
        <v>24.775164751272744</v>
      </c>
      <c r="M9780" s="93">
        <f t="shared" si="1680"/>
        <v>3.0131977507260159</v>
      </c>
      <c r="N9780" s="53">
        <f t="shared" si="1681"/>
        <v>15.068515090227887</v>
      </c>
      <c r="O9780">
        <f t="shared" si="1682"/>
        <v>1.0052337064307559</v>
      </c>
      <c r="P9780" s="53">
        <f t="shared" si="1683"/>
        <v>16.024156693524468</v>
      </c>
      <c r="Q9780" s="53">
        <v>0.2</v>
      </c>
      <c r="R9780" s="53">
        <f t="shared" si="1684"/>
        <v>6.2956182991616707</v>
      </c>
    </row>
    <row r="9781" spans="2:18" ht="15">
      <c r="B9781" s="84">
        <v>40084</v>
      </c>
      <c r="C9781" s="85">
        <v>0</v>
      </c>
      <c r="D9781" s="86">
        <v>25.3</v>
      </c>
      <c r="E9781" s="87">
        <v>10.3</v>
      </c>
      <c r="F9781" s="96">
        <f t="shared" si="1675"/>
        <v>17.8</v>
      </c>
      <c r="G9781" s="96"/>
      <c r="H9781" s="74">
        <f t="shared" si="1676"/>
        <v>271</v>
      </c>
      <c r="I9781" s="53">
        <f t="shared" si="1674"/>
        <v>0.996475123364848</v>
      </c>
      <c r="J9781" s="53">
        <f t="shared" si="1677"/>
        <v>-2.8953864932543451E-2</v>
      </c>
      <c r="K9781" s="53">
        <f t="shared" si="1678"/>
        <v>1.5404350100937725</v>
      </c>
      <c r="L9781" s="53">
        <f t="shared" si="1679"/>
        <v>24.501656886570064</v>
      </c>
      <c r="M9781" s="93">
        <f t="shared" si="1680"/>
        <v>3.1636654735981833</v>
      </c>
      <c r="N9781" s="53">
        <f t="shared" si="1681"/>
        <v>16.132066542949605</v>
      </c>
      <c r="O9781">
        <f t="shared" si="1682"/>
        <v>0.96657902147439867</v>
      </c>
      <c r="P9781" s="53">
        <f t="shared" si="1683"/>
        <v>15.334099153747413</v>
      </c>
      <c r="Q9781" s="53">
        <v>0.2</v>
      </c>
      <c r="R9781" s="53">
        <f t="shared" si="1684"/>
        <v>6.5108623317000713</v>
      </c>
    </row>
    <row r="9782" spans="2:18" ht="15">
      <c r="B9782" s="84">
        <v>40085</v>
      </c>
      <c r="C9782" s="85">
        <v>0</v>
      </c>
      <c r="D9782" s="86">
        <v>26.1</v>
      </c>
      <c r="E9782" s="87">
        <v>10.5</v>
      </c>
      <c r="F9782" s="96">
        <f t="shared" si="1675"/>
        <v>18.3</v>
      </c>
      <c r="G9782" s="96"/>
      <c r="H9782" s="74">
        <f t="shared" si="1676"/>
        <v>272</v>
      </c>
      <c r="I9782" s="53">
        <f t="shared" si="1674"/>
        <v>0.99704696907749246</v>
      </c>
      <c r="J9782" s="53">
        <f t="shared" si="1677"/>
        <v>-3.575564382406738E-2</v>
      </c>
      <c r="K9782" s="53">
        <f t="shared" si="1678"/>
        <v>1.5332940626387306</v>
      </c>
      <c r="L9782" s="53">
        <f t="shared" si="1679"/>
        <v>24.228159240286629</v>
      </c>
      <c r="M9782" s="93">
        <f t="shared" si="1680"/>
        <v>3.2351125471269961</v>
      </c>
      <c r="N9782" s="53">
        <f t="shared" si="1681"/>
        <v>16.267905464006546</v>
      </c>
      <c r="O9782">
        <f t="shared" si="1682"/>
        <v>0.99405469088266529</v>
      </c>
      <c r="P9782" s="53">
        <f t="shared" si="1683"/>
        <v>15.824229666089215</v>
      </c>
      <c r="Q9782" s="53">
        <v>0.2</v>
      </c>
      <c r="R9782" s="53">
        <f t="shared" si="1684"/>
        <v>6.5631322027199763</v>
      </c>
    </row>
    <row r="9783" spans="2:18" ht="15">
      <c r="B9783" s="84">
        <v>40086</v>
      </c>
      <c r="C9783" s="85">
        <v>0</v>
      </c>
      <c r="D9783" s="86">
        <v>24.9</v>
      </c>
      <c r="E9783" s="87">
        <v>9.5</v>
      </c>
      <c r="F9783" s="96">
        <f t="shared" si="1675"/>
        <v>17.2</v>
      </c>
      <c r="G9783" s="96"/>
      <c r="H9783" s="74">
        <f t="shared" si="1676"/>
        <v>273</v>
      </c>
      <c r="I9783" s="53">
        <f t="shared" si="1674"/>
        <v>0.99761968863949657</v>
      </c>
      <c r="J9783" s="53">
        <f t="shared" si="1677"/>
        <v>-4.255246372909955E-2</v>
      </c>
      <c r="K9783" s="53">
        <f t="shared" si="1678"/>
        <v>1.5261529365628643</v>
      </c>
      <c r="L9783" s="53">
        <f t="shared" si="1679"/>
        <v>23.954753326716986</v>
      </c>
      <c r="M9783" s="93">
        <f t="shared" si="1680"/>
        <v>3.0811978163286335</v>
      </c>
      <c r="N9783" s="53">
        <f t="shared" si="1681"/>
        <v>15.980890835696041</v>
      </c>
      <c r="O9783">
        <f t="shared" si="1682"/>
        <v>0.93448241612587735</v>
      </c>
      <c r="P9783" s="53">
        <f t="shared" si="1683"/>
        <v>14.763827886198612</v>
      </c>
      <c r="Q9783" s="53">
        <v>0.2</v>
      </c>
      <c r="R9783" s="53">
        <f t="shared" si="1684"/>
        <v>6.4506309024135682</v>
      </c>
    </row>
    <row r="9784" spans="2:18" ht="15">
      <c r="B9784" s="84">
        <v>40087</v>
      </c>
      <c r="C9784" s="85">
        <v>0</v>
      </c>
      <c r="D9784" s="86">
        <v>24.9</v>
      </c>
      <c r="E9784" s="87">
        <v>15.1</v>
      </c>
      <c r="F9784" s="96">
        <f t="shared" si="1675"/>
        <v>20</v>
      </c>
      <c r="G9784" s="96"/>
      <c r="H9784" s="74">
        <f t="shared" si="1676"/>
        <v>274</v>
      </c>
      <c r="I9784" s="53">
        <f t="shared" si="1674"/>
        <v>0.99819311257392784</v>
      </c>
      <c r="J9784" s="53">
        <f t="shared" si="1677"/>
        <v>-4.9342619653318411E-2</v>
      </c>
      <c r="K9784" s="53">
        <f t="shared" si="1678"/>
        <v>1.5190124063664594</v>
      </c>
      <c r="L9784" s="53">
        <f t="shared" si="1679"/>
        <v>23.681521378654168</v>
      </c>
      <c r="M9784" s="93">
        <f t="shared" si="1680"/>
        <v>2.6243025998382032</v>
      </c>
      <c r="N9784" s="53">
        <f t="shared" si="1681"/>
        <v>12.60293100396189</v>
      </c>
      <c r="O9784">
        <f t="shared" si="1682"/>
        <v>1.0926186229103982</v>
      </c>
      <c r="P9784" s="53">
        <f t="shared" si="1683"/>
        <v>17.596754482591379</v>
      </c>
      <c r="Q9784" s="53">
        <v>0.2</v>
      </c>
      <c r="R9784" s="53">
        <f t="shared" si="1684"/>
        <v>5.7857962123532962</v>
      </c>
    </row>
    <row r="9785" spans="2:18" ht="15">
      <c r="B9785" s="84">
        <v>40088</v>
      </c>
      <c r="C9785" s="85">
        <v>0</v>
      </c>
      <c r="D9785" s="86">
        <v>26.1</v>
      </c>
      <c r="E9785" s="87">
        <v>11.4</v>
      </c>
      <c r="F9785" s="96">
        <f t="shared" si="1675"/>
        <v>18.75</v>
      </c>
      <c r="G9785" s="96"/>
      <c r="H9785" s="74">
        <f t="shared" si="1676"/>
        <v>275</v>
      </c>
      <c r="I9785" s="53">
        <f t="shared" si="1674"/>
        <v>0.99876707119541852</v>
      </c>
      <c r="J9785" s="53">
        <f t="shared" si="1677"/>
        <v>-5.6124398277060894E-2</v>
      </c>
      <c r="K9785" s="53">
        <f t="shared" si="1678"/>
        <v>1.5118732631171512</v>
      </c>
      <c r="L9785" s="53">
        <f t="shared" si="1679"/>
        <v>23.408546319817695</v>
      </c>
      <c r="M9785" s="93">
        <f t="shared" si="1680"/>
        <v>3.0719911971898513</v>
      </c>
      <c r="N9785" s="53">
        <f t="shared" si="1681"/>
        <v>15.257452740744744</v>
      </c>
      <c r="O9785">
        <f t="shared" si="1682"/>
        <v>1.0193611172164512</v>
      </c>
      <c r="P9785" s="53">
        <f t="shared" si="1683"/>
        <v>16.277227474270841</v>
      </c>
      <c r="Q9785" s="53">
        <v>0.2</v>
      </c>
      <c r="R9785" s="53">
        <f t="shared" si="1684"/>
        <v>6.3492774532246257</v>
      </c>
    </row>
    <row r="9786" spans="2:18" ht="15">
      <c r="B9786" s="84">
        <v>40089</v>
      </c>
      <c r="C9786" s="85">
        <v>0</v>
      </c>
      <c r="D9786" s="86">
        <v>21.8</v>
      </c>
      <c r="E9786" s="87">
        <v>9.5</v>
      </c>
      <c r="F9786" s="96">
        <f t="shared" si="1675"/>
        <v>15.65</v>
      </c>
      <c r="G9786" s="96"/>
      <c r="H9786" s="74">
        <f t="shared" si="1676"/>
        <v>276</v>
      </c>
      <c r="I9786" s="53">
        <f t="shared" si="1674"/>
        <v>0.9993413946603783</v>
      </c>
      <c r="J9786" s="53">
        <f t="shared" si="1677"/>
        <v>-6.2896077750080936E-2</v>
      </c>
      <c r="K9786" s="53">
        <f t="shared" si="1678"/>
        <v>1.5047363165639849</v>
      </c>
      <c r="L9786" s="53">
        <f t="shared" si="1679"/>
        <v>23.135911735404175</v>
      </c>
      <c r="M9786" s="93">
        <f t="shared" si="1680"/>
        <v>2.5417613418088592</v>
      </c>
      <c r="N9786" s="53">
        <f t="shared" si="1681"/>
        <v>13.793932481081887</v>
      </c>
      <c r="O9786">
        <f t="shared" si="1682"/>
        <v>0.85582315392121622</v>
      </c>
      <c r="P9786" s="53">
        <f t="shared" si="1683"/>
        <v>13.377118949585222</v>
      </c>
      <c r="Q9786" s="53">
        <v>0.2</v>
      </c>
      <c r="R9786" s="53">
        <f t="shared" si="1684"/>
        <v>5.884977894610449</v>
      </c>
    </row>
    <row r="9787" spans="2:18" ht="15">
      <c r="B9787" s="84">
        <v>40090</v>
      </c>
      <c r="C9787" s="85">
        <v>0</v>
      </c>
      <c r="D9787" s="86">
        <v>23.1</v>
      </c>
      <c r="E9787" s="87">
        <v>10.5</v>
      </c>
      <c r="F9787" s="96">
        <f t="shared" si="1675"/>
        <v>16.8</v>
      </c>
      <c r="G9787" s="96"/>
      <c r="H9787" s="74">
        <f t="shared" si="1676"/>
        <v>277</v>
      </c>
      <c r="I9787" s="53">
        <f t="shared" si="1674"/>
        <v>0.99991591301725413</v>
      </c>
      <c r="J9787" s="53">
        <f t="shared" si="1677"/>
        <v>-6.9655927497567424E-2</v>
      </c>
      <c r="K9787" s="53">
        <f t="shared" si="1678"/>
        <v>1.4976023972671788</v>
      </c>
      <c r="L9787" s="53">
        <f t="shared" si="1679"/>
        <v>22.863701840757685</v>
      </c>
      <c r="M9787" s="93">
        <f t="shared" si="1680"/>
        <v>2.6297071843921693</v>
      </c>
      <c r="N9787" s="53">
        <f t="shared" si="1681"/>
        <v>13.796875391146251</v>
      </c>
      <c r="O9787">
        <f t="shared" si="1682"/>
        <v>0.91360372582885296</v>
      </c>
      <c r="P9787" s="53">
        <f t="shared" si="1683"/>
        <v>14.394224347482533</v>
      </c>
      <c r="Q9787" s="53">
        <v>0.2</v>
      </c>
      <c r="R9787" s="53">
        <f t="shared" si="1684"/>
        <v>5.9340629393566653</v>
      </c>
    </row>
    <row r="9788" spans="2:18" ht="15">
      <c r="B9788" s="84">
        <v>40091</v>
      </c>
      <c r="C9788" s="85">
        <v>0</v>
      </c>
      <c r="D9788" s="86">
        <v>22.5</v>
      </c>
      <c r="E9788" s="87">
        <v>12.3</v>
      </c>
      <c r="F9788" s="96">
        <f t="shared" si="1675"/>
        <v>17.399999999999999</v>
      </c>
      <c r="G9788" s="96"/>
      <c r="H9788" s="74">
        <f t="shared" si="1676"/>
        <v>278</v>
      </c>
      <c r="I9788" s="53">
        <f t="shared" si="1674"/>
        <v>1.0004904562568209</v>
      </c>
      <c r="J9788" s="53">
        <f t="shared" si="1677"/>
        <v>-7.6402208038679448E-2</v>
      </c>
      <c r="K9788" s="53">
        <f t="shared" si="1678"/>
        <v>1.49047235874324</v>
      </c>
      <c r="L9788" s="53">
        <f t="shared" si="1679"/>
        <v>22.59200144816208</v>
      </c>
      <c r="M9788" s="93">
        <f t="shared" si="1680"/>
        <v>2.3784659043006617</v>
      </c>
      <c r="N9788" s="53">
        <f t="shared" si="1681"/>
        <v>12.266021298957664</v>
      </c>
      <c r="O9788">
        <f t="shared" si="1682"/>
        <v>0.94507661986220348</v>
      </c>
      <c r="P9788" s="53">
        <f t="shared" si="1683"/>
        <v>14.951782057313501</v>
      </c>
      <c r="Q9788" s="53">
        <v>0.2</v>
      </c>
      <c r="R9788" s="53">
        <f t="shared" si="1684"/>
        <v>5.6080036525390913</v>
      </c>
    </row>
    <row r="9789" spans="2:18" ht="15">
      <c r="B9789" s="84">
        <v>40092</v>
      </c>
      <c r="C9789" s="85">
        <v>0</v>
      </c>
      <c r="D9789" s="86">
        <v>24.6</v>
      </c>
      <c r="E9789" s="87">
        <v>11.9</v>
      </c>
      <c r="F9789" s="96">
        <f t="shared" si="1675"/>
        <v>18.25</v>
      </c>
      <c r="G9789" s="96"/>
      <c r="H9789" s="74">
        <f t="shared" si="1676"/>
        <v>279</v>
      </c>
      <c r="I9789" s="53">
        <f t="shared" si="1674"/>
        <v>1.0010648543624907</v>
      </c>
      <c r="J9789" s="53">
        <f t="shared" si="1677"/>
        <v>-8.3133170818912028E-2</v>
      </c>
      <c r="K9789" s="53">
        <f t="shared" si="1678"/>
        <v>1.4833470796248718</v>
      </c>
      <c r="L9789" s="53">
        <f t="shared" si="1679"/>
        <v>22.320895931759992</v>
      </c>
      <c r="M9789" s="93">
        <f t="shared" si="1680"/>
        <v>2.6854571418761832</v>
      </c>
      <c r="N9789" s="53">
        <f t="shared" si="1681"/>
        <v>13.522668586819565</v>
      </c>
      <c r="O9789">
        <f t="shared" si="1682"/>
        <v>0.99127689269626085</v>
      </c>
      <c r="P9789" s="53">
        <f t="shared" si="1683"/>
        <v>15.774596404672897</v>
      </c>
      <c r="Q9789" s="53">
        <v>0.2</v>
      </c>
      <c r="R9789" s="53">
        <f t="shared" si="1684"/>
        <v>5.9301264332989767</v>
      </c>
    </row>
    <row r="9790" spans="2:18" ht="15">
      <c r="B9790" s="84">
        <v>40093</v>
      </c>
      <c r="C9790" s="85">
        <v>0</v>
      </c>
      <c r="D9790" s="86">
        <v>24.9</v>
      </c>
      <c r="E9790" s="87">
        <v>13.5</v>
      </c>
      <c r="F9790" s="96">
        <f t="shared" si="1675"/>
        <v>19.2</v>
      </c>
      <c r="G9790" s="96"/>
      <c r="H9790" s="74">
        <f t="shared" si="1676"/>
        <v>280</v>
      </c>
      <c r="I9790" s="53">
        <f t="shared" si="1674"/>
        <v>1.0016389373606227</v>
      </c>
      <c r="J9790" s="53">
        <f t="shared" si="1677"/>
        <v>-8.984705805761542E-2</v>
      </c>
      <c r="K9790" s="53">
        <f t="shared" si="1678"/>
        <v>1.4762274658349086</v>
      </c>
      <c r="L9790" s="53">
        <f t="shared" si="1679"/>
        <v>22.050471190607464</v>
      </c>
      <c r="M9790" s="93">
        <f t="shared" si="1680"/>
        <v>2.5797136253994291</v>
      </c>
      <c r="N9790" s="53">
        <f t="shared" si="1681"/>
        <v>12.656663136037247</v>
      </c>
      <c r="O9790">
        <f t="shared" si="1682"/>
        <v>1.0452259340204932</v>
      </c>
      <c r="P9790" s="53">
        <f t="shared" si="1683"/>
        <v>16.741738429425414</v>
      </c>
      <c r="Q9790" s="53">
        <v>0.2</v>
      </c>
      <c r="R9790" s="53">
        <f t="shared" si="1684"/>
        <v>5.7678646899903478</v>
      </c>
    </row>
    <row r="9791" spans="2:18" ht="15">
      <c r="B9791" s="84">
        <v>40094</v>
      </c>
      <c r="C9791" s="85">
        <v>0</v>
      </c>
      <c r="D9791" s="86">
        <v>23.8</v>
      </c>
      <c r="E9791" s="87">
        <v>15.3</v>
      </c>
      <c r="F9791" s="96">
        <f t="shared" si="1675"/>
        <v>19.55</v>
      </c>
      <c r="G9791" s="96"/>
      <c r="H9791" s="74">
        <f t="shared" si="1676"/>
        <v>281</v>
      </c>
      <c r="I9791" s="53">
        <f t="shared" si="1674"/>
        <v>1.0022125353708218</v>
      </c>
      <c r="J9791" s="53">
        <f t="shared" si="1677"/>
        <v>-9.6542102612042532E-2</v>
      </c>
      <c r="K9791" s="53">
        <f t="shared" si="1678"/>
        <v>1.4691144527732658</v>
      </c>
      <c r="L9791" s="53">
        <f t="shared" si="1679"/>
        <v>21.780813609876329</v>
      </c>
      <c r="M9791" s="93">
        <f t="shared" si="1680"/>
        <v>2.2211282769267324</v>
      </c>
      <c r="N9791" s="53">
        <f t="shared" si="1681"/>
        <v>10.79524449313136</v>
      </c>
      <c r="O9791">
        <f t="shared" si="1682"/>
        <v>1.0657356365728208</v>
      </c>
      <c r="P9791" s="53">
        <f t="shared" si="1683"/>
        <v>17.111146599594804</v>
      </c>
      <c r="Q9791" s="53">
        <v>0.2</v>
      </c>
      <c r="R9791" s="53">
        <f t="shared" si="1684"/>
        <v>5.3515720999018717</v>
      </c>
    </row>
    <row r="9792" spans="2:18" ht="15">
      <c r="B9792" s="84">
        <v>40095</v>
      </c>
      <c r="C9792" s="85">
        <v>0</v>
      </c>
      <c r="D9792" s="86">
        <v>21.3</v>
      </c>
      <c r="E9792" s="87">
        <v>13.7</v>
      </c>
      <c r="F9792" s="96">
        <f t="shared" si="1675"/>
        <v>17.5</v>
      </c>
      <c r="G9792" s="96"/>
      <c r="H9792" s="74">
        <f t="shared" si="1676"/>
        <v>282</v>
      </c>
      <c r="I9792" s="53">
        <f t="shared" si="1674"/>
        <v>1.0027854786562083</v>
      </c>
      <c r="J9792" s="53">
        <f t="shared" si="1677"/>
        <v>-0.10321652785929418</v>
      </c>
      <c r="K9792" s="53">
        <f t="shared" si="1678"/>
        <v>1.4620090075156542</v>
      </c>
      <c r="L9792" s="53">
        <f t="shared" si="1679"/>
        <v>21.512010020221862</v>
      </c>
      <c r="M9792" s="93">
        <f t="shared" si="1680"/>
        <v>1.9604779705077859</v>
      </c>
      <c r="N9792" s="53">
        <f t="shared" si="1681"/>
        <v>10.081768225722513</v>
      </c>
      <c r="O9792">
        <f t="shared" si="1682"/>
        <v>0.95041280970568121</v>
      </c>
      <c r="P9792" s="53">
        <f t="shared" si="1683"/>
        <v>15.046556310891852</v>
      </c>
      <c r="Q9792" s="53">
        <v>0.2</v>
      </c>
      <c r="R9792" s="53">
        <f t="shared" si="1684"/>
        <v>5.1113007591351263</v>
      </c>
    </row>
    <row r="9793" spans="2:18" ht="15">
      <c r="B9793" s="84">
        <v>40096</v>
      </c>
      <c r="C9793" s="85">
        <v>0</v>
      </c>
      <c r="D9793" s="86">
        <v>22.1</v>
      </c>
      <c r="E9793" s="87">
        <v>11.3</v>
      </c>
      <c r="F9793" s="96">
        <f t="shared" si="1675"/>
        <v>16.700000000000003</v>
      </c>
      <c r="G9793" s="96"/>
      <c r="H9793" s="74">
        <f t="shared" si="1676"/>
        <v>283</v>
      </c>
      <c r="I9793" s="53">
        <f t="shared" si="1674"/>
        <v>1.0033575976736464</v>
      </c>
      <c r="J9793" s="53">
        <f t="shared" si="1677"/>
        <v>-0.10986854759758873</v>
      </c>
      <c r="K9793" s="53">
        <f t="shared" si="1678"/>
        <v>1.4549121310225004</v>
      </c>
      <c r="L9793" s="53">
        <f t="shared" si="1679"/>
        <v>21.244147655336615</v>
      </c>
      <c r="M9793" s="93">
        <f t="shared" si="1680"/>
        <v>2.2556398450849322</v>
      </c>
      <c r="N9793" s="53">
        <f t="shared" si="1681"/>
        <v>11.868616863514319</v>
      </c>
      <c r="O9793">
        <f t="shared" si="1682"/>
        <v>0.90844795945984114</v>
      </c>
      <c r="P9793" s="53">
        <f t="shared" si="1683"/>
        <v>14.303121974921044</v>
      </c>
      <c r="Q9793" s="53">
        <v>0.2</v>
      </c>
      <c r="R9793" s="53">
        <f t="shared" si="1684"/>
        <v>5.4892324709959031</v>
      </c>
    </row>
    <row r="9794" spans="2:18" ht="15">
      <c r="B9794" s="84">
        <v>40097</v>
      </c>
      <c r="C9794" s="85">
        <v>3.2</v>
      </c>
      <c r="D9794" s="86">
        <v>21.3</v>
      </c>
      <c r="E9794" s="87">
        <v>8.5</v>
      </c>
      <c r="F9794" s="96">
        <f t="shared" si="1675"/>
        <v>14.9</v>
      </c>
      <c r="G9794" s="96"/>
      <c r="H9794" s="74">
        <f t="shared" si="1676"/>
        <v>284</v>
      </c>
      <c r="I9794" s="53">
        <f t="shared" si="1674"/>
        <v>1.0039287231239142</v>
      </c>
      <c r="J9794" s="53">
        <f t="shared" si="1677"/>
        <v>-0.116496365968295</v>
      </c>
      <c r="K9794" s="53">
        <f t="shared" si="1678"/>
        <v>1.4478248603562074</v>
      </c>
      <c r="L9794" s="53">
        <f t="shared" si="1679"/>
        <v>20.977314107716502</v>
      </c>
      <c r="M9794" s="93">
        <f t="shared" si="1680"/>
        <v>2.2982755256259315</v>
      </c>
      <c r="N9794" s="53">
        <f t="shared" si="1681"/>
        <v>12.75862248981969</v>
      </c>
      <c r="O9794">
        <f t="shared" si="1682"/>
        <v>0.81987919495865125</v>
      </c>
      <c r="P9794" s="53">
        <f t="shared" si="1683"/>
        <v>12.748814564685748</v>
      </c>
      <c r="Q9794" s="53">
        <v>0.2</v>
      </c>
      <c r="R9794" s="53">
        <f t="shared" si="1684"/>
        <v>5.6177043351651301</v>
      </c>
    </row>
    <row r="9795" spans="2:18" ht="15">
      <c r="B9795" s="84">
        <v>40098</v>
      </c>
      <c r="C9795" s="85">
        <v>1.6</v>
      </c>
      <c r="D9795" s="86">
        <v>18.100000000000001</v>
      </c>
      <c r="E9795" s="87">
        <v>7.7</v>
      </c>
      <c r="F9795" s="96">
        <f t="shared" si="1675"/>
        <v>12.9</v>
      </c>
      <c r="G9795" s="96"/>
      <c r="H9795" s="74">
        <f t="shared" si="1676"/>
        <v>285</v>
      </c>
      <c r="I9795" s="53">
        <f t="shared" si="1674"/>
        <v>1.0044986860018028</v>
      </c>
      <c r="J9795" s="53">
        <f t="shared" si="1677"/>
        <v>-0.12309817740020416</v>
      </c>
      <c r="K9795" s="53">
        <f t="shared" si="1678"/>
        <v>1.4407482709045429</v>
      </c>
      <c r="L9795" s="53">
        <f t="shared" si="1679"/>
        <v>20.711597282669892</v>
      </c>
      <c r="M9795" s="93">
        <f t="shared" si="1680"/>
        <v>1.9202957102262124</v>
      </c>
      <c r="N9795" s="53">
        <f t="shared" si="1681"/>
        <v>11.354792025685429</v>
      </c>
      <c r="O9795">
        <f t="shared" si="1682"/>
        <v>0.73038527643591511</v>
      </c>
      <c r="P9795" s="53">
        <f t="shared" si="1683"/>
        <v>11.200053395093956</v>
      </c>
      <c r="Q9795" s="53">
        <v>0.2</v>
      </c>
      <c r="R9795" s="53">
        <f t="shared" si="1684"/>
        <v>5.214538229364984</v>
      </c>
    </row>
    <row r="9796" spans="2:18" ht="15">
      <c r="B9796" s="84">
        <v>40099</v>
      </c>
      <c r="C9796" s="85">
        <v>0</v>
      </c>
      <c r="D9796" s="86">
        <v>16.7</v>
      </c>
      <c r="E9796" s="87">
        <v>7.1</v>
      </c>
      <c r="F9796" s="96">
        <f t="shared" si="1675"/>
        <v>11.899999999999999</v>
      </c>
      <c r="G9796" s="96"/>
      <c r="H9796" s="74">
        <f t="shared" si="1676"/>
        <v>286</v>
      </c>
      <c r="I9796" s="53">
        <f t="shared" si="1674"/>
        <v>1.0050673176461264</v>
      </c>
      <c r="J9796" s="53">
        <f t="shared" si="1677"/>
        <v>-0.12967216657752278</v>
      </c>
      <c r="K9796" s="53">
        <f t="shared" si="1678"/>
        <v>1.4336834786075918</v>
      </c>
      <c r="L9796" s="53">
        <f t="shared" si="1679"/>
        <v>20.447085350606343</v>
      </c>
      <c r="M9796" s="93">
        <f t="shared" si="1680"/>
        <v>1.7620691561357222</v>
      </c>
      <c r="N9796" s="53">
        <f t="shared" si="1681"/>
        <v>10.770006061627683</v>
      </c>
      <c r="O9796">
        <f t="shared" si="1682"/>
        <v>0.68892662395213577</v>
      </c>
      <c r="P9796" s="53">
        <f t="shared" si="1683"/>
        <v>10.490573680961658</v>
      </c>
      <c r="Q9796" s="53">
        <v>0.2</v>
      </c>
      <c r="R9796" s="53">
        <f t="shared" si="1684"/>
        <v>5.0396634903478876</v>
      </c>
    </row>
    <row r="9797" spans="2:18" ht="15">
      <c r="B9797" s="84">
        <v>40100</v>
      </c>
      <c r="C9797" s="85">
        <v>0</v>
      </c>
      <c r="D9797" s="86">
        <v>13.7</v>
      </c>
      <c r="E9797" s="87">
        <v>2.5</v>
      </c>
      <c r="F9797" s="96">
        <f t="shared" si="1675"/>
        <v>8.1</v>
      </c>
      <c r="G9797" s="96"/>
      <c r="H9797" s="74">
        <f t="shared" si="1676"/>
        <v>287</v>
      </c>
      <c r="I9797" s="53">
        <f t="shared" si="1674"/>
        <v>1.0056344497896332</v>
      </c>
      <c r="J9797" s="53">
        <f t="shared" si="1677"/>
        <v>-0.13621650843313457</v>
      </c>
      <c r="K9797" s="53">
        <f t="shared" si="1678"/>
        <v>1.4266316421852574</v>
      </c>
      <c r="L9797" s="53">
        <f t="shared" si="1679"/>
        <v>20.183866697645719</v>
      </c>
      <c r="M9797" s="93">
        <f t="shared" si="1680"/>
        <v>1.6383723811019888</v>
      </c>
      <c r="N9797" s="53">
        <f t="shared" si="1681"/>
        <v>11.483183423832509</v>
      </c>
      <c r="O9797">
        <f t="shared" si="1682"/>
        <v>0.54952513539295056</v>
      </c>
      <c r="P9797" s="53">
        <f t="shared" si="1683"/>
        <v>8.1462325417178487</v>
      </c>
      <c r="Q9797" s="53">
        <v>0.2</v>
      </c>
      <c r="R9797" s="53">
        <f t="shared" si="1684"/>
        <v>5.0197618785500389</v>
      </c>
    </row>
    <row r="9798" spans="2:18" ht="15">
      <c r="B9798" s="84">
        <v>40101</v>
      </c>
      <c r="C9798" s="85">
        <v>0</v>
      </c>
      <c r="D9798" s="86">
        <v>14.2</v>
      </c>
      <c r="E9798" s="87">
        <v>0.5</v>
      </c>
      <c r="F9798" s="96">
        <f t="shared" si="1675"/>
        <v>7.35</v>
      </c>
      <c r="G9798" s="96"/>
      <c r="H9798" s="74">
        <f t="shared" si="1676"/>
        <v>288</v>
      </c>
      <c r="I9798" s="53">
        <f t="shared" si="1674"/>
        <v>1.0061999146087979</v>
      </c>
      <c r="J9798" s="53">
        <f t="shared" si="1677"/>
        <v>-0.14272936816864831</v>
      </c>
      <c r="K9798" s="53">
        <f t="shared" si="1678"/>
        <v>1.4195939653619358</v>
      </c>
      <c r="L9798" s="53">
        <f t="shared" si="1679"/>
        <v>19.922029874595928</v>
      </c>
      <c r="M9798" s="93">
        <f t="shared" si="1680"/>
        <v>1.7367261100218174</v>
      </c>
      <c r="N9798" s="53">
        <f t="shared" si="1681"/>
        <v>12.535532638193608</v>
      </c>
      <c r="O9798">
        <f t="shared" si="1682"/>
        <v>0.52514084937115191</v>
      </c>
      <c r="P9798" s="53">
        <f t="shared" si="1683"/>
        <v>7.7432933496504068</v>
      </c>
      <c r="Q9798" s="53">
        <v>0.2</v>
      </c>
      <c r="R9798" s="53">
        <f t="shared" si="1684"/>
        <v>5.2112539985374235</v>
      </c>
    </row>
    <row r="9799" spans="2:18" ht="15">
      <c r="B9799" s="84">
        <v>40102</v>
      </c>
      <c r="C9799" s="85">
        <v>0</v>
      </c>
      <c r="D9799" s="86">
        <v>15.9</v>
      </c>
      <c r="E9799" s="87">
        <v>0.5</v>
      </c>
      <c r="F9799" s="96">
        <f t="shared" si="1675"/>
        <v>8.1999999999999993</v>
      </c>
      <c r="G9799" s="96"/>
      <c r="H9799" s="74">
        <f t="shared" si="1676"/>
        <v>289</v>
      </c>
      <c r="I9799" s="53">
        <f t="shared" si="1674"/>
        <v>1.0067635447734826</v>
      </c>
      <c r="J9799" s="53">
        <f t="shared" si="1677"/>
        <v>-0.14920890130282444</v>
      </c>
      <c r="K9799" s="53">
        <f t="shared" si="1678"/>
        <v>1.4125716990844581</v>
      </c>
      <c r="L9799" s="53">
        <f t="shared" si="1679"/>
        <v>19.661663544351988</v>
      </c>
      <c r="M9799" s="93">
        <f t="shared" si="1680"/>
        <v>1.8786827253047473</v>
      </c>
      <c r="N9799" s="53">
        <f t="shared" si="1681"/>
        <v>13.11684969012104</v>
      </c>
      <c r="O9799">
        <f t="shared" si="1682"/>
        <v>0.55285009606964186</v>
      </c>
      <c r="P9799" s="53">
        <f t="shared" si="1683"/>
        <v>8.2013511570068669</v>
      </c>
      <c r="Q9799" s="53">
        <v>0.2</v>
      </c>
      <c r="R9799" s="53">
        <f t="shared" si="1684"/>
        <v>5.3827105086211429</v>
      </c>
    </row>
    <row r="9800" spans="2:18" ht="15">
      <c r="B9800" s="84">
        <v>40103</v>
      </c>
      <c r="C9800" s="85">
        <v>0</v>
      </c>
      <c r="D9800" s="86">
        <v>11.7</v>
      </c>
      <c r="E9800" s="87">
        <v>1.9</v>
      </c>
      <c r="F9800" s="96">
        <f t="shared" si="1675"/>
        <v>6.8</v>
      </c>
      <c r="G9800" s="96"/>
      <c r="H9800" s="74">
        <f t="shared" si="1676"/>
        <v>290</v>
      </c>
      <c r="I9800" s="53">
        <f t="shared" si="1674"/>
        <v>1.0073251734964539</v>
      </c>
      <c r="J9800" s="53">
        <f t="shared" si="1677"/>
        <v>-0.15565325374995273</v>
      </c>
      <c r="K9800" s="53">
        <f t="shared" si="1678"/>
        <v>1.4055661437289482</v>
      </c>
      <c r="L9800" s="53">
        <f t="shared" si="1679"/>
        <v>19.402856427776385</v>
      </c>
      <c r="M9800" s="93">
        <f t="shared" si="1680"/>
        <v>1.3993079083636644</v>
      </c>
      <c r="N9800" s="53">
        <f t="shared" si="1681"/>
        <v>10.325893211382063</v>
      </c>
      <c r="O9800">
        <f t="shared" si="1682"/>
        <v>0.50786634309783896</v>
      </c>
      <c r="P9800" s="53">
        <f t="shared" si="1683"/>
        <v>7.4592395635175563</v>
      </c>
      <c r="Q9800" s="53">
        <v>0.2</v>
      </c>
      <c r="R9800" s="53">
        <f t="shared" si="1684"/>
        <v>4.7024113124141644</v>
      </c>
    </row>
    <row r="9801" spans="2:18" ht="15">
      <c r="B9801" s="84">
        <v>40104</v>
      </c>
      <c r="C9801" s="85">
        <v>0</v>
      </c>
      <c r="D9801" s="86">
        <v>14.3</v>
      </c>
      <c r="E9801" s="87">
        <v>-0.5</v>
      </c>
      <c r="F9801" s="96">
        <f t="shared" si="1675"/>
        <v>6.9</v>
      </c>
      <c r="G9801" s="96"/>
      <c r="H9801" s="74">
        <f t="shared" si="1676"/>
        <v>291</v>
      </c>
      <c r="I9801" s="53">
        <f t="shared" si="1674"/>
        <v>1.0078846345827368</v>
      </c>
      <c r="J9801" s="53">
        <f t="shared" si="1677"/>
        <v>-0.16206056192979862</v>
      </c>
      <c r="K9801" s="53">
        <f t="shared" si="1678"/>
        <v>1.3985786512916953</v>
      </c>
      <c r="L9801" s="53">
        <f t="shared" si="1679"/>
        <v>19.145697248126826</v>
      </c>
      <c r="M9801" s="93">
        <f t="shared" si="1680"/>
        <v>1.703720980711835</v>
      </c>
      <c r="N9801" s="53">
        <f t="shared" si="1681"/>
        <v>12.521344549670927</v>
      </c>
      <c r="O9801">
        <f t="shared" si="1682"/>
        <v>0.51096962479543406</v>
      </c>
      <c r="P9801" s="53">
        <f t="shared" si="1683"/>
        <v>7.5101812239281029</v>
      </c>
      <c r="Q9801" s="53">
        <v>0.2</v>
      </c>
      <c r="R9801" s="53">
        <f t="shared" si="1684"/>
        <v>5.184367295162386</v>
      </c>
    </row>
    <row r="9802" spans="2:18" ht="15">
      <c r="B9802" s="84">
        <v>40105</v>
      </c>
      <c r="C9802" s="85">
        <v>0</v>
      </c>
      <c r="D9802" s="86">
        <v>14.9</v>
      </c>
      <c r="E9802" s="87">
        <v>-0.6</v>
      </c>
      <c r="F9802" s="96">
        <f t="shared" si="1675"/>
        <v>7.15</v>
      </c>
      <c r="G9802" s="96"/>
      <c r="H9802" s="74">
        <f t="shared" si="1676"/>
        <v>292</v>
      </c>
      <c r="I9802" s="53">
        <f t="shared" ref="I9802:I9865" si="1685">1+0.0334*COS($I$7*H9802-0.0552)</f>
        <v>1.0084417624787954</v>
      </c>
      <c r="J9802" s="53">
        <f t="shared" si="1677"/>
        <v>-0.16842895291072263</v>
      </c>
      <c r="K9802" s="53">
        <f t="shared" si="1678"/>
        <v>1.3916106275586073</v>
      </c>
      <c r="L9802" s="53">
        <f t="shared" si="1679"/>
        <v>18.89027467410472</v>
      </c>
      <c r="M9802" s="93">
        <f t="shared" si="1680"/>
        <v>1.7376973764307646</v>
      </c>
      <c r="N9802" s="53">
        <f t="shared" si="1681"/>
        <v>12.64308457972245</v>
      </c>
      <c r="O9802">
        <f t="shared" si="1682"/>
        <v>0.51880059900169484</v>
      </c>
      <c r="P9802" s="53">
        <f t="shared" si="1683"/>
        <v>7.6389003287891786</v>
      </c>
      <c r="Q9802" s="53">
        <v>0.2</v>
      </c>
      <c r="R9802" s="53">
        <f t="shared" si="1684"/>
        <v>5.2241200564504657</v>
      </c>
    </row>
    <row r="9803" spans="2:18" ht="15">
      <c r="B9803" s="84">
        <v>40106</v>
      </c>
      <c r="C9803" s="85">
        <v>0</v>
      </c>
      <c r="D9803" s="86">
        <v>13.3</v>
      </c>
      <c r="E9803" s="87">
        <v>4.0999999999999996</v>
      </c>
      <c r="F9803" s="96">
        <f t="shared" si="1675"/>
        <v>8.6999999999999993</v>
      </c>
      <c r="G9803" s="96"/>
      <c r="H9803" s="74">
        <f t="shared" si="1676"/>
        <v>293</v>
      </c>
      <c r="I9803" s="53">
        <f t="shared" si="1685"/>
        <v>1.0089963923215213</v>
      </c>
      <c r="J9803" s="53">
        <f t="shared" si="1677"/>
        <v>-0.17475654458762296</v>
      </c>
      <c r="K9803" s="53">
        <f t="shared" si="1678"/>
        <v>1.3846635342471949</v>
      </c>
      <c r="L9803" s="53">
        <f t="shared" si="1679"/>
        <v>18.636677261603971</v>
      </c>
      <c r="M9803" s="93">
        <f t="shared" si="1680"/>
        <v>1.4028387238096554</v>
      </c>
      <c r="N9803" s="53">
        <f t="shared" si="1681"/>
        <v>9.6097329608696853</v>
      </c>
      <c r="O9803">
        <f t="shared" si="1682"/>
        <v>0.56974037769295616</v>
      </c>
      <c r="P9803" s="53">
        <f t="shared" si="1683"/>
        <v>8.4819802434146006</v>
      </c>
      <c r="Q9803" s="53">
        <v>0.2</v>
      </c>
      <c r="R9803" s="53">
        <f t="shared" si="1684"/>
        <v>4.6376274827191608</v>
      </c>
    </row>
    <row r="9804" spans="2:18" ht="15">
      <c r="B9804" s="84">
        <v>40107</v>
      </c>
      <c r="C9804" s="85">
        <v>0</v>
      </c>
      <c r="D9804" s="86">
        <v>12.5</v>
      </c>
      <c r="E9804" s="87">
        <v>2.6</v>
      </c>
      <c r="F9804" s="96">
        <f t="shared" si="1675"/>
        <v>7.55</v>
      </c>
      <c r="G9804" s="96"/>
      <c r="H9804" s="74">
        <f t="shared" si="1676"/>
        <v>294</v>
      </c>
      <c r="I9804" s="53">
        <f t="shared" si="1685"/>
        <v>1.0095483599870214</v>
      </c>
      <c r="J9804" s="53">
        <f t="shared" si="1677"/>
        <v>-0.18104144589631799</v>
      </c>
      <c r="K9804" s="53">
        <f t="shared" si="1678"/>
        <v>1.3777388911144641</v>
      </c>
      <c r="L9804" s="53">
        <f t="shared" si="1679"/>
        <v>18.384993394248252</v>
      </c>
      <c r="M9804" s="93">
        <f t="shared" si="1680"/>
        <v>1.373278158075397</v>
      </c>
      <c r="N9804" s="53">
        <f t="shared" si="1681"/>
        <v>9.8339953101730515</v>
      </c>
      <c r="O9804">
        <f t="shared" si="1682"/>
        <v>0.53154884281145787</v>
      </c>
      <c r="P9804" s="53">
        <f t="shared" si="1683"/>
        <v>7.848961184732639</v>
      </c>
      <c r="Q9804" s="53">
        <v>0.2</v>
      </c>
      <c r="R9804" s="53">
        <f t="shared" si="1684"/>
        <v>4.6322546197777514</v>
      </c>
    </row>
    <row r="9805" spans="2:18" ht="15">
      <c r="B9805" s="84">
        <v>40108</v>
      </c>
      <c r="C9805" s="85">
        <v>16.399999999999999</v>
      </c>
      <c r="D9805" s="86">
        <v>10.1</v>
      </c>
      <c r="E9805" s="87">
        <v>5.7</v>
      </c>
      <c r="F9805" s="96">
        <f t="shared" si="1675"/>
        <v>7.9</v>
      </c>
      <c r="G9805" s="96"/>
      <c r="H9805" s="74">
        <f t="shared" si="1676"/>
        <v>295</v>
      </c>
      <c r="I9805" s="53">
        <f t="shared" si="1685"/>
        <v>1.0100975021391829</v>
      </c>
      <c r="J9805" s="53">
        <f t="shared" si="1677"/>
        <v>-0.18728175706601952</v>
      </c>
      <c r="K9805" s="53">
        <f t="shared" si="1678"/>
        <v>1.370838278023415</v>
      </c>
      <c r="L9805" s="53">
        <f t="shared" si="1679"/>
        <v>18.135311222811147</v>
      </c>
      <c r="M9805" s="93">
        <f t="shared" si="1680"/>
        <v>0.91555396567561198</v>
      </c>
      <c r="N9805" s="53">
        <f t="shared" si="1681"/>
        <v>6.4669614574332854</v>
      </c>
      <c r="O9805">
        <f t="shared" si="1682"/>
        <v>0.5429276807238258</v>
      </c>
      <c r="P9805" s="53">
        <f t="shared" si="1683"/>
        <v>8.0369884225602579</v>
      </c>
      <c r="Q9805" s="53">
        <v>0.2</v>
      </c>
      <c r="R9805" s="53">
        <f t="shared" si="1684"/>
        <v>3.9127143165903515</v>
      </c>
    </row>
    <row r="9806" spans="2:18" ht="15">
      <c r="B9806" s="84">
        <v>40109</v>
      </c>
      <c r="C9806" s="85">
        <v>5.4</v>
      </c>
      <c r="D9806" s="86">
        <v>13.7</v>
      </c>
      <c r="E9806" s="87">
        <v>5.8</v>
      </c>
      <c r="F9806" s="96">
        <f t="shared" si="1675"/>
        <v>9.75</v>
      </c>
      <c r="G9806" s="96"/>
      <c r="H9806" s="74">
        <f t="shared" si="1676"/>
        <v>296</v>
      </c>
      <c r="I9806" s="53">
        <f t="shared" si="1685"/>
        <v>1.0106436562780083</v>
      </c>
      <c r="J9806" s="53">
        <f t="shared" si="1677"/>
        <v>-0.19347556991152742</v>
      </c>
      <c r="K9806" s="53">
        <f t="shared" si="1678"/>
        <v>1.3639633369601956</v>
      </c>
      <c r="L9806" s="53">
        <f t="shared" si="1679"/>
        <v>17.887718603622275</v>
      </c>
      <c r="M9806" s="93">
        <f t="shared" si="1680"/>
        <v>1.2971481381861418</v>
      </c>
      <c r="N9806" s="53">
        <f t="shared" si="1681"/>
        <v>8.5470731579811883</v>
      </c>
      <c r="O9806">
        <f t="shared" si="1682"/>
        <v>0.60668595938210224</v>
      </c>
      <c r="P9806" s="53">
        <f t="shared" si="1683"/>
        <v>9.0994264322548251</v>
      </c>
      <c r="Q9806" s="53">
        <v>0.2</v>
      </c>
      <c r="R9806" s="53">
        <f t="shared" si="1684"/>
        <v>4.4506697560894137</v>
      </c>
    </row>
    <row r="9807" spans="2:18" ht="15">
      <c r="B9807" s="84">
        <v>40110</v>
      </c>
      <c r="C9807" s="85">
        <v>0.2</v>
      </c>
      <c r="D9807" s="86">
        <v>19.7</v>
      </c>
      <c r="E9807" s="87">
        <v>6.9</v>
      </c>
      <c r="F9807" s="96">
        <f t="shared" ref="F9807:F9870" si="1686">0.5*(D9807+E9807)</f>
        <v>13.3</v>
      </c>
      <c r="G9807" s="96"/>
      <c r="H9807" s="74">
        <f t="shared" ref="H9807:H9870" si="1687">B9807-DATE(YEAR(B9807),1,0)</f>
        <v>297</v>
      </c>
      <c r="I9807" s="53">
        <f t="shared" si="1685"/>
        <v>1.0111866607877009</v>
      </c>
      <c r="J9807" s="53">
        <f t="shared" ref="J9807:J9870" si="1688">ASIN(0.39785*SIN(4.869+$I$7*H9807+0.03345*SIN(6.224+$I$7*H9807)))</f>
        <v>-0.19962096816676864</v>
      </c>
      <c r="K9807" s="53">
        <f t="shared" ref="K9807:K9870" si="1689">ACOS(-TAN(J9807)*TAN($E$7*$I$8))</f>
        <v>1.3571157739932649</v>
      </c>
      <c r="L9807" s="53">
        <f t="shared" ref="L9807:L9870" si="1690">117.5*I9807*((K9807*SIN($E$7*$I$8)*SIN(J9807)+COS($E$7*$I$8)*COS(J9807)*SIN(K9807))/PI())</f>
        <v>17.642303036069933</v>
      </c>
      <c r="M9807" s="93">
        <f t="shared" ref="M9807:M9870" si="1691">0.0023*L9807/2.456*(0.5*(D9807+E9807)+17.8)*SQRT(D9807-E9807)</f>
        <v>1.8383158213353319</v>
      </c>
      <c r="N9807" s="53">
        <f t="shared" ref="N9807:N9870" si="1692">0.17*L9807*SQRT(D9807-E9807)</f>
        <v>10.730233772178497</v>
      </c>
      <c r="O9807">
        <f t="shared" ref="O9807:O9870" si="1693">5336/(F9807+273.15)^2*EXP(21.07-5336/(F9807+273.15))</f>
        <v>0.74756858186330444</v>
      </c>
      <c r="P9807" s="53">
        <f t="shared" ref="P9807:P9870" si="1694">EXP(21.07-5336/(F9807+273.15))</f>
        <v>11.495632544546529</v>
      </c>
      <c r="Q9807" s="53">
        <v>0.2</v>
      </c>
      <c r="R9807" s="53">
        <f t="shared" ref="R9807:R9870" si="1695">(O9807*N9807*0.6+$L$8*6.43*(1+0.536*Q9807)*P9807*(1- G9807/100))/($O$7*(O9807+$L$8))</f>
        <v>5.0911079107786081</v>
      </c>
    </row>
    <row r="9808" spans="2:18" ht="15">
      <c r="B9808" s="84">
        <v>40111</v>
      </c>
      <c r="C9808" s="85">
        <v>0</v>
      </c>
      <c r="D9808" s="86">
        <v>19.7</v>
      </c>
      <c r="E9808" s="87">
        <v>5.5</v>
      </c>
      <c r="F9808" s="96">
        <f t="shared" si="1686"/>
        <v>12.6</v>
      </c>
      <c r="G9808" s="96"/>
      <c r="H9808" s="74">
        <f t="shared" si="1687"/>
        <v>298</v>
      </c>
      <c r="I9808" s="53">
        <f t="shared" si="1685"/>
        <v>1.0117263549844906</v>
      </c>
      <c r="J9808" s="53">
        <f t="shared" si="1688"/>
        <v>-0.20571602786129212</v>
      </c>
      <c r="K9808" s="53">
        <f t="shared" si="1689"/>
        <v>1.3502973611651965</v>
      </c>
      <c r="L9808" s="53">
        <f t="shared" si="1690"/>
        <v>17.399151599318937</v>
      </c>
      <c r="M9808" s="93">
        <f t="shared" si="1691"/>
        <v>1.8665743840890048</v>
      </c>
      <c r="N9808" s="53">
        <f t="shared" si="1692"/>
        <v>11.146054588742011</v>
      </c>
      <c r="O9808">
        <f t="shared" si="1693"/>
        <v>0.71772498717173205</v>
      </c>
      <c r="P9808" s="53">
        <f t="shared" si="1694"/>
        <v>10.982841685784321</v>
      </c>
      <c r="Q9808" s="53">
        <v>0.2</v>
      </c>
      <c r="R9808" s="53">
        <f t="shared" si="1695"/>
        <v>5.1545852161290595</v>
      </c>
    </row>
    <row r="9809" spans="2:18" ht="15">
      <c r="B9809" s="84">
        <v>40112</v>
      </c>
      <c r="C9809" s="85">
        <v>0</v>
      </c>
      <c r="D9809" s="86">
        <v>18.5</v>
      </c>
      <c r="E9809" s="87">
        <v>4.3</v>
      </c>
      <c r="F9809" s="96">
        <f t="shared" si="1686"/>
        <v>11.4</v>
      </c>
      <c r="G9809" s="96"/>
      <c r="H9809" s="74">
        <f t="shared" si="1687"/>
        <v>299</v>
      </c>
      <c r="I9809" s="53">
        <f t="shared" si="1685"/>
        <v>1.0122625791641815</v>
      </c>
      <c r="J9809" s="53">
        <f t="shared" si="1688"/>
        <v>-0.21175881774130711</v>
      </c>
      <c r="K9809" s="53">
        <f t="shared" si="1689"/>
        <v>1.3435099383070224</v>
      </c>
      <c r="L9809" s="53">
        <f t="shared" si="1690"/>
        <v>17.158350888370411</v>
      </c>
      <c r="M9809" s="93">
        <f t="shared" si="1691"/>
        <v>1.7680805313979087</v>
      </c>
      <c r="N9809" s="53">
        <f t="shared" si="1692"/>
        <v>10.99179546559343</v>
      </c>
      <c r="O9809">
        <f t="shared" si="1693"/>
        <v>0.66897908789634142</v>
      </c>
      <c r="P9809" s="53">
        <f t="shared" si="1694"/>
        <v>10.15111858069719</v>
      </c>
      <c r="Q9809" s="53">
        <v>0.2</v>
      </c>
      <c r="R9809" s="53">
        <f t="shared" si="1695"/>
        <v>5.0670433720469843</v>
      </c>
    </row>
    <row r="9810" spans="2:18" ht="15">
      <c r="B9810" s="84">
        <v>40113</v>
      </c>
      <c r="C9810" s="85">
        <v>0</v>
      </c>
      <c r="D9810" s="86">
        <v>18.100000000000001</v>
      </c>
      <c r="E9810" s="87">
        <v>3.7</v>
      </c>
      <c r="F9810" s="96">
        <f t="shared" si="1686"/>
        <v>10.9</v>
      </c>
      <c r="G9810" s="96"/>
      <c r="H9810" s="74">
        <f t="shared" si="1687"/>
        <v>300</v>
      </c>
      <c r="I9810" s="53">
        <f t="shared" si="1685"/>
        <v>1.0127951746494115</v>
      </c>
      <c r="J9810" s="53">
        <f t="shared" si="1688"/>
        <v>-0.2177473997368205</v>
      </c>
      <c r="K9810" s="53">
        <f t="shared" si="1689"/>
        <v>1.3367554147642666</v>
      </c>
      <c r="L9810" s="53">
        <f t="shared" si="1690"/>
        <v>16.919986949598503</v>
      </c>
      <c r="M9810" s="93">
        <f t="shared" si="1691"/>
        <v>1.7256894341419047</v>
      </c>
      <c r="N9810" s="53">
        <f t="shared" si="1692"/>
        <v>10.915162135175398</v>
      </c>
      <c r="O9810">
        <f t="shared" si="1693"/>
        <v>0.64953791323084809</v>
      </c>
      <c r="P9810" s="53">
        <f t="shared" si="1694"/>
        <v>9.8215102005486887</v>
      </c>
      <c r="Q9810" s="53">
        <v>0.2</v>
      </c>
      <c r="R9810" s="53">
        <f t="shared" si="1695"/>
        <v>5.0274284767595994</v>
      </c>
    </row>
    <row r="9811" spans="2:18" ht="15">
      <c r="B9811" s="84">
        <v>40114</v>
      </c>
      <c r="C9811" s="85">
        <v>0</v>
      </c>
      <c r="D9811" s="86">
        <v>16.5</v>
      </c>
      <c r="E9811" s="87">
        <v>2.9</v>
      </c>
      <c r="F9811" s="96">
        <f t="shared" si="1686"/>
        <v>9.6999999999999993</v>
      </c>
      <c r="G9811" s="96"/>
      <c r="H9811" s="74">
        <f t="shared" si="1687"/>
        <v>301</v>
      </c>
      <c r="I9811" s="53">
        <f t="shared" si="1685"/>
        <v>1.0133239838366084</v>
      </c>
      <c r="J9811" s="53">
        <f t="shared" si="1688"/>
        <v>-0.22367982947638354</v>
      </c>
      <c r="K9811" s="53">
        <f t="shared" si="1689"/>
        <v>1.3300357710230664</v>
      </c>
      <c r="L9811" s="53">
        <f t="shared" si="1690"/>
        <v>16.684145215907556</v>
      </c>
      <c r="M9811" s="93">
        <f t="shared" si="1691"/>
        <v>1.5845486682877647</v>
      </c>
      <c r="N9811" s="53">
        <f t="shared" si="1692"/>
        <v>10.459774861399332</v>
      </c>
      <c r="O9811">
        <f t="shared" si="1693"/>
        <v>0.60488028738548616</v>
      </c>
      <c r="P9811" s="53">
        <f t="shared" si="1694"/>
        <v>9.0691372956940839</v>
      </c>
      <c r="Q9811" s="53">
        <v>0.2</v>
      </c>
      <c r="R9811" s="53">
        <f t="shared" si="1695"/>
        <v>4.8714193673364692</v>
      </c>
    </row>
    <row r="9812" spans="2:18" ht="15">
      <c r="B9812" s="84">
        <v>40115</v>
      </c>
      <c r="C9812" s="85">
        <v>0</v>
      </c>
      <c r="D9812" s="86">
        <v>19.100000000000001</v>
      </c>
      <c r="E9812" s="87">
        <v>4.5999999999999996</v>
      </c>
      <c r="F9812" s="96">
        <f t="shared" si="1686"/>
        <v>11.850000000000001</v>
      </c>
      <c r="G9812" s="96"/>
      <c r="H9812" s="74">
        <f t="shared" si="1687"/>
        <v>302</v>
      </c>
      <c r="I9812" s="53">
        <f t="shared" si="1685"/>
        <v>1.0138488502426257</v>
      </c>
      <c r="J9812" s="53">
        <f t="shared" si="1688"/>
        <v>-0.22955415685093136</v>
      </c>
      <c r="K9812" s="53">
        <f t="shared" si="1689"/>
        <v>1.3233530602239887</v>
      </c>
      <c r="L9812" s="53">
        <f t="shared" si="1690"/>
        <v>16.450910441660312</v>
      </c>
      <c r="M9812" s="93">
        <f t="shared" si="1691"/>
        <v>1.7393945719132926</v>
      </c>
      <c r="N9812" s="53">
        <f t="shared" si="1692"/>
        <v>10.649344111228652</v>
      </c>
      <c r="O9812">
        <f t="shared" si="1693"/>
        <v>0.68690876989827965</v>
      </c>
      <c r="P9812" s="53">
        <f t="shared" si="1694"/>
        <v>10.45617781765138</v>
      </c>
      <c r="Q9812" s="53">
        <v>0.2</v>
      </c>
      <c r="R9812" s="53">
        <f t="shared" si="1695"/>
        <v>5.0104705723179315</v>
      </c>
    </row>
    <row r="9813" spans="2:18" ht="15">
      <c r="B9813" s="84">
        <v>40116</v>
      </c>
      <c r="C9813" s="85">
        <v>0</v>
      </c>
      <c r="D9813" s="86">
        <v>17.5</v>
      </c>
      <c r="E9813" s="87">
        <v>1.8</v>
      </c>
      <c r="F9813" s="96">
        <f t="shared" si="1686"/>
        <v>9.65</v>
      </c>
      <c r="G9813" s="96"/>
      <c r="H9813" s="74">
        <f t="shared" si="1687"/>
        <v>303</v>
      </c>
      <c r="I9813" s="53">
        <f t="shared" si="1685"/>
        <v>1.0143696185510496</v>
      </c>
      <c r="J9813" s="53">
        <f t="shared" si="1688"/>
        <v>-0.23536842662812049</v>
      </c>
      <c r="K9813" s="53">
        <f t="shared" si="1689"/>
        <v>1.3167094095504064</v>
      </c>
      <c r="L9813" s="53">
        <f t="shared" si="1690"/>
        <v>16.220366637536831</v>
      </c>
      <c r="M9813" s="93">
        <f t="shared" si="1691"/>
        <v>1.6521608055337513</v>
      </c>
      <c r="N9813" s="53">
        <f t="shared" si="1692"/>
        <v>10.925955167917191</v>
      </c>
      <c r="O9813">
        <f t="shared" si="1693"/>
        <v>0.6030793162422583</v>
      </c>
      <c r="P9813" s="53">
        <f t="shared" si="1694"/>
        <v>9.0389383251687097</v>
      </c>
      <c r="Q9813" s="53">
        <v>0.2</v>
      </c>
      <c r="R9813" s="53">
        <f t="shared" si="1695"/>
        <v>4.9721560247374663</v>
      </c>
    </row>
    <row r="9814" spans="2:18" ht="15">
      <c r="B9814" s="84">
        <v>40117</v>
      </c>
      <c r="C9814" s="85">
        <v>0</v>
      </c>
      <c r="D9814" s="86">
        <v>14.5</v>
      </c>
      <c r="E9814" s="87">
        <v>3.9</v>
      </c>
      <c r="F9814" s="96">
        <f t="shared" si="1686"/>
        <v>9.1999999999999993</v>
      </c>
      <c r="G9814" s="96"/>
      <c r="H9814" s="74">
        <f t="shared" si="1687"/>
        <v>304</v>
      </c>
      <c r="I9814" s="53">
        <f t="shared" si="1685"/>
        <v>1.0148861346581595</v>
      </c>
      <c r="J9814" s="53">
        <f t="shared" si="1688"/>
        <v>-0.24112067911849694</v>
      </c>
      <c r="K9814" s="53">
        <f t="shared" si="1689"/>
        <v>1.3101070214775534</v>
      </c>
      <c r="L9814" s="53">
        <f t="shared" si="1690"/>
        <v>15.992597005491556</v>
      </c>
      <c r="M9814" s="93">
        <f t="shared" si="1691"/>
        <v>1.3165433508041655</v>
      </c>
      <c r="N9814" s="53">
        <f t="shared" si="1692"/>
        <v>8.8515809956160272</v>
      </c>
      <c r="O9814">
        <f t="shared" si="1693"/>
        <v>0.58708041364148555</v>
      </c>
      <c r="P9814" s="53">
        <f t="shared" si="1694"/>
        <v>8.7711664927715489</v>
      </c>
      <c r="Q9814" s="53">
        <v>0.2</v>
      </c>
      <c r="R9814" s="53">
        <f t="shared" si="1695"/>
        <v>4.4935478384026029</v>
      </c>
    </row>
    <row r="9815" spans="2:18" ht="15">
      <c r="B9815" s="84">
        <v>40118</v>
      </c>
      <c r="C9815" s="85">
        <v>0</v>
      </c>
      <c r="D9815" s="86">
        <v>14.9</v>
      </c>
      <c r="E9815" s="87">
        <v>2.2999999999999998</v>
      </c>
      <c r="F9815" s="96">
        <f t="shared" si="1686"/>
        <v>8.6</v>
      </c>
      <c r="G9815" s="96"/>
      <c r="H9815" s="74">
        <f t="shared" si="1687"/>
        <v>305</v>
      </c>
      <c r="I9815" s="53">
        <f t="shared" si="1685"/>
        <v>1.0153982457185289</v>
      </c>
      <c r="J9815" s="53">
        <f t="shared" si="1688"/>
        <v>-0.24680895089479327</v>
      </c>
      <c r="K9815" s="53">
        <f t="shared" si="1689"/>
        <v>1.3035481748675748</v>
      </c>
      <c r="L9815" s="53">
        <f t="shared" si="1690"/>
        <v>15.767683873981852</v>
      </c>
      <c r="M9815" s="93">
        <f t="shared" si="1691"/>
        <v>1.3837466331012886</v>
      </c>
      <c r="N9815" s="53">
        <f t="shared" si="1692"/>
        <v>9.5148533309033283</v>
      </c>
      <c r="O9815">
        <f t="shared" si="1693"/>
        <v>0.56632666056709002</v>
      </c>
      <c r="P9815" s="53">
        <f t="shared" si="1694"/>
        <v>8.4251770410820086</v>
      </c>
      <c r="Q9815" s="53">
        <v>0.2</v>
      </c>
      <c r="R9815" s="53">
        <f t="shared" si="1695"/>
        <v>4.6121322299854182</v>
      </c>
    </row>
    <row r="9816" spans="2:18" ht="15">
      <c r="B9816" s="84">
        <v>40119</v>
      </c>
      <c r="C9816" s="85">
        <v>0</v>
      </c>
      <c r="D9816" s="86">
        <v>6.1</v>
      </c>
      <c r="E9816" s="87">
        <v>1.7</v>
      </c>
      <c r="F9816" s="96">
        <f t="shared" si="1686"/>
        <v>3.9</v>
      </c>
      <c r="G9816" s="96"/>
      <c r="H9816" s="74">
        <f t="shared" si="1687"/>
        <v>306</v>
      </c>
      <c r="I9816" s="53">
        <f t="shared" si="1685"/>
        <v>1.0159058001902563</v>
      </c>
      <c r="J9816" s="53">
        <f t="shared" si="1688"/>
        <v>-0.25243127556549821</v>
      </c>
      <c r="K9816" s="53">
        <f t="shared" si="1689"/>
        <v>1.2970352258952598</v>
      </c>
      <c r="L9816" s="53">
        <f t="shared" si="1690"/>
        <v>15.545708633651007</v>
      </c>
      <c r="M9816" s="93">
        <f t="shared" si="1691"/>
        <v>0.66266810699793988</v>
      </c>
      <c r="N9816" s="53">
        <f t="shared" si="1692"/>
        <v>5.5435221004564186</v>
      </c>
      <c r="O9816">
        <f t="shared" si="1693"/>
        <v>0.42476221370623474</v>
      </c>
      <c r="P9816" s="53">
        <f t="shared" si="1694"/>
        <v>6.1100725020035362</v>
      </c>
      <c r="Q9816" s="53">
        <v>0.2</v>
      </c>
      <c r="R9816" s="53">
        <f t="shared" si="1695"/>
        <v>3.5349468552349421</v>
      </c>
    </row>
    <row r="9817" spans="2:18" ht="15">
      <c r="B9817" s="84">
        <v>40120</v>
      </c>
      <c r="C9817" s="85">
        <v>27.2</v>
      </c>
      <c r="D9817" s="86">
        <v>15.4</v>
      </c>
      <c r="E9817" s="87">
        <v>3.1</v>
      </c>
      <c r="F9817" s="96">
        <f t="shared" si="1686"/>
        <v>9.25</v>
      </c>
      <c r="G9817" s="96"/>
      <c r="H9817" s="74">
        <f t="shared" si="1687"/>
        <v>307</v>
      </c>
      <c r="I9817" s="53">
        <f t="shared" si="1685"/>
        <v>1.0164086478798078</v>
      </c>
      <c r="J9817" s="53">
        <f t="shared" si="1688"/>
        <v>-0.25798568460379556</v>
      </c>
      <c r="K9817" s="53">
        <f t="shared" si="1689"/>
        <v>1.2905706087883901</v>
      </c>
      <c r="L9817" s="53">
        <f t="shared" si="1690"/>
        <v>15.326751673653153</v>
      </c>
      <c r="M9817" s="93">
        <f t="shared" si="1691"/>
        <v>1.3616623195565736</v>
      </c>
      <c r="N9817" s="53">
        <f t="shared" si="1692"/>
        <v>9.1380093492125791</v>
      </c>
      <c r="O9817">
        <f t="shared" si="1693"/>
        <v>0.58883954039423236</v>
      </c>
      <c r="P9817" s="53">
        <f t="shared" si="1694"/>
        <v>8.8005644724419643</v>
      </c>
      <c r="Q9817" s="53">
        <v>0.2</v>
      </c>
      <c r="R9817" s="53">
        <f t="shared" si="1695"/>
        <v>4.5589562890971767</v>
      </c>
    </row>
    <row r="9818" spans="2:18" ht="15">
      <c r="B9818" s="84">
        <v>40121</v>
      </c>
      <c r="C9818" s="85">
        <v>0</v>
      </c>
      <c r="D9818" s="86">
        <v>6.1</v>
      </c>
      <c r="E9818" s="87">
        <v>0.7</v>
      </c>
      <c r="F9818" s="96">
        <f t="shared" si="1686"/>
        <v>3.4</v>
      </c>
      <c r="G9818" s="96"/>
      <c r="H9818" s="74">
        <f t="shared" si="1687"/>
        <v>308</v>
      </c>
      <c r="I9818" s="53">
        <f t="shared" si="1685"/>
        <v>1.0169066399864619</v>
      </c>
      <c r="J9818" s="53">
        <f t="shared" si="1688"/>
        <v>-0.26347020823283013</v>
      </c>
      <c r="K9818" s="53">
        <f t="shared" si="1689"/>
        <v>1.2841568363660321</v>
      </c>
      <c r="L9818" s="53">
        <f t="shared" si="1690"/>
        <v>15.110892318814727</v>
      </c>
      <c r="M9818" s="93">
        <f t="shared" si="1691"/>
        <v>0.69714372907005118</v>
      </c>
      <c r="N9818" s="53">
        <f t="shared" si="1692"/>
        <v>5.9694718983045085</v>
      </c>
      <c r="O9818">
        <f t="shared" si="1693"/>
        <v>0.41171040805602122</v>
      </c>
      <c r="P9818" s="53">
        <f t="shared" si="1694"/>
        <v>5.9009692403222838</v>
      </c>
      <c r="Q9818" s="53">
        <v>0.2</v>
      </c>
      <c r="R9818" s="53">
        <f t="shared" si="1695"/>
        <v>3.6017457042712033</v>
      </c>
    </row>
    <row r="9819" spans="2:18" ht="15">
      <c r="B9819" s="84">
        <v>40122</v>
      </c>
      <c r="C9819" s="85">
        <v>0.2</v>
      </c>
      <c r="D9819" s="86">
        <v>12.2</v>
      </c>
      <c r="E9819" s="87">
        <v>0.9</v>
      </c>
      <c r="F9819" s="96">
        <f t="shared" si="1686"/>
        <v>6.55</v>
      </c>
      <c r="G9819" s="96"/>
      <c r="H9819" s="74">
        <f t="shared" si="1687"/>
        <v>309</v>
      </c>
      <c r="I9819" s="53">
        <f t="shared" si="1685"/>
        <v>1.0173996291463423</v>
      </c>
      <c r="J9819" s="53">
        <f t="shared" si="1688"/>
        <v>-0.26888287636813218</v>
      </c>
      <c r="K9819" s="53">
        <f t="shared" si="1689"/>
        <v>1.2777965003575227</v>
      </c>
      <c r="L9819" s="53">
        <f t="shared" si="1690"/>
        <v>14.89820876783244</v>
      </c>
      <c r="M9819" s="93">
        <f t="shared" si="1691"/>
        <v>1.1420147588725849</v>
      </c>
      <c r="N9819" s="53">
        <f t="shared" si="1692"/>
        <v>8.5137755936877362</v>
      </c>
      <c r="O9819">
        <f t="shared" si="1693"/>
        <v>0.50018025396519927</v>
      </c>
      <c r="P9819" s="53">
        <f t="shared" si="1694"/>
        <v>7.333235877891366</v>
      </c>
      <c r="Q9819" s="53">
        <v>0.2</v>
      </c>
      <c r="R9819" s="53">
        <f t="shared" si="1695"/>
        <v>4.2971189476485208</v>
      </c>
    </row>
    <row r="9820" spans="2:18" ht="15">
      <c r="B9820" s="84">
        <v>40123</v>
      </c>
      <c r="C9820" s="85">
        <v>3.2</v>
      </c>
      <c r="D9820" s="86">
        <v>9</v>
      </c>
      <c r="E9820" s="87">
        <v>2.1</v>
      </c>
      <c r="F9820" s="96">
        <f t="shared" si="1686"/>
        <v>5.55</v>
      </c>
      <c r="G9820" s="96"/>
      <c r="H9820" s="74">
        <f t="shared" si="1687"/>
        <v>310</v>
      </c>
      <c r="I9820" s="53">
        <f t="shared" si="1685"/>
        <v>1.0178874694760252</v>
      </c>
      <c r="J9820" s="53">
        <f t="shared" si="1688"/>
        <v>-0.27422171961789704</v>
      </c>
      <c r="K9820" s="53">
        <f t="shared" si="1689"/>
        <v>1.2714922714843895</v>
      </c>
      <c r="L9820" s="53">
        <f t="shared" si="1690"/>
        <v>14.688778032712165</v>
      </c>
      <c r="M9820" s="93">
        <f t="shared" si="1691"/>
        <v>0.84371655735910622</v>
      </c>
      <c r="N9820" s="53">
        <f t="shared" si="1692"/>
        <v>6.5593247747616426</v>
      </c>
      <c r="O9820">
        <f t="shared" si="1693"/>
        <v>0.47044536650950441</v>
      </c>
      <c r="P9820" s="53">
        <f t="shared" si="1694"/>
        <v>6.8480561394669461</v>
      </c>
      <c r="Q9820" s="53">
        <v>0.2</v>
      </c>
      <c r="R9820" s="53">
        <f t="shared" si="1695"/>
        <v>3.8282101036916369</v>
      </c>
    </row>
    <row r="9821" spans="2:18" ht="15">
      <c r="B9821" s="84">
        <v>40124</v>
      </c>
      <c r="C9821" s="85">
        <v>0.8</v>
      </c>
      <c r="D9821" s="86">
        <v>10.5</v>
      </c>
      <c r="E9821" s="87">
        <v>-0.7</v>
      </c>
      <c r="F9821" s="96">
        <f t="shared" si="1686"/>
        <v>4.9000000000000004</v>
      </c>
      <c r="G9821" s="96"/>
      <c r="H9821" s="74">
        <f t="shared" si="1687"/>
        <v>311</v>
      </c>
      <c r="I9821" s="53">
        <f t="shared" si="1685"/>
        <v>1.0183700166157084</v>
      </c>
      <c r="J9821" s="53">
        <f t="shared" si="1688"/>
        <v>-0.27948477034166919</v>
      </c>
      <c r="K9821" s="53">
        <f t="shared" si="1689"/>
        <v>1.2652468992870076</v>
      </c>
      <c r="L9821" s="53">
        <f t="shared" si="1690"/>
        <v>14.482675879656613</v>
      </c>
      <c r="M9821" s="93">
        <f t="shared" si="1691"/>
        <v>1.030346151818275</v>
      </c>
      <c r="N9821" s="53">
        <f t="shared" si="1692"/>
        <v>8.2396116703153854</v>
      </c>
      <c r="O9821">
        <f t="shared" si="1693"/>
        <v>0.45195921184200871</v>
      </c>
      <c r="P9821" s="53">
        <f t="shared" si="1694"/>
        <v>6.54830984332553</v>
      </c>
      <c r="Q9821" s="53">
        <v>0.2</v>
      </c>
      <c r="R9821" s="53">
        <f t="shared" si="1695"/>
        <v>4.1578121231055487</v>
      </c>
    </row>
    <row r="9822" spans="2:18" ht="15">
      <c r="B9822" s="84">
        <v>40125</v>
      </c>
      <c r="C9822" s="85">
        <v>1.8</v>
      </c>
      <c r="D9822" s="86">
        <v>7.5</v>
      </c>
      <c r="E9822" s="87">
        <v>3.7</v>
      </c>
      <c r="F9822" s="96">
        <f t="shared" si="1686"/>
        <v>5.6</v>
      </c>
      <c r="G9822" s="96"/>
      <c r="H9822" s="74">
        <f t="shared" si="1687"/>
        <v>312</v>
      </c>
      <c r="I9822" s="53">
        <f t="shared" si="1685"/>
        <v>1.0188471277719298</v>
      </c>
      <c r="J9822" s="53">
        <f t="shared" si="1688"/>
        <v>-0.28467006376778992</v>
      </c>
      <c r="K9822" s="53">
        <f t="shared" si="1689"/>
        <v>1.2590632116775065</v>
      </c>
      <c r="L9822" s="53">
        <f t="shared" si="1690"/>
        <v>14.279976771613258</v>
      </c>
      <c r="M9822" s="93">
        <f t="shared" si="1691"/>
        <v>0.6100067353430737</v>
      </c>
      <c r="N9822" s="53">
        <f t="shared" si="1692"/>
        <v>4.7322558926131579</v>
      </c>
      <c r="O9822">
        <f t="shared" si="1693"/>
        <v>0.47189444361577687</v>
      </c>
      <c r="P9822" s="53">
        <f t="shared" si="1694"/>
        <v>6.8716146184434059</v>
      </c>
      <c r="Q9822" s="53">
        <v>0.2</v>
      </c>
      <c r="R9822" s="53">
        <f t="shared" si="1695"/>
        <v>3.4372602583141227</v>
      </c>
    </row>
    <row r="9823" spans="2:18" ht="15">
      <c r="B9823" s="84">
        <v>40126</v>
      </c>
      <c r="C9823" s="85">
        <v>1.8</v>
      </c>
      <c r="D9823" s="86">
        <v>10.9</v>
      </c>
      <c r="E9823" s="87">
        <v>4.5</v>
      </c>
      <c r="F9823" s="96">
        <f t="shared" si="1686"/>
        <v>7.7</v>
      </c>
      <c r="G9823" s="96"/>
      <c r="H9823" s="74">
        <f t="shared" si="1687"/>
        <v>313</v>
      </c>
      <c r="I9823" s="53">
        <f t="shared" si="1685"/>
        <v>1.0193186617598224</v>
      </c>
      <c r="J9823" s="53">
        <f t="shared" si="1688"/>
        <v>-0.28977563916981031</v>
      </c>
      <c r="K9823" s="53">
        <f t="shared" si="1689"/>
        <v>1.2529441142002091</v>
      </c>
      <c r="L9823" s="53">
        <f t="shared" si="1690"/>
        <v>14.080753812694676</v>
      </c>
      <c r="M9823" s="93">
        <f t="shared" si="1691"/>
        <v>0.85065908839270887</v>
      </c>
      <c r="N9823" s="53">
        <f t="shared" si="1692"/>
        <v>6.0557064379492545</v>
      </c>
      <c r="O9823">
        <f t="shared" si="1693"/>
        <v>0.53639966214607604</v>
      </c>
      <c r="P9823" s="53">
        <f t="shared" si="1694"/>
        <v>7.9290568403654014</v>
      </c>
      <c r="Q9823" s="53">
        <v>0.2</v>
      </c>
      <c r="R9823" s="53">
        <f t="shared" si="1695"/>
        <v>3.8142527542533893</v>
      </c>
    </row>
    <row r="9824" spans="2:18" ht="15">
      <c r="B9824" s="84">
        <v>40127</v>
      </c>
      <c r="C9824" s="85">
        <v>0</v>
      </c>
      <c r="D9824" s="86">
        <v>15.3</v>
      </c>
      <c r="E9824" s="87">
        <v>4.3</v>
      </c>
      <c r="F9824" s="96">
        <f t="shared" si="1686"/>
        <v>9.8000000000000007</v>
      </c>
      <c r="G9824" s="96"/>
      <c r="H9824" s="74">
        <f t="shared" si="1687"/>
        <v>314</v>
      </c>
      <c r="I9824" s="53">
        <f t="shared" si="1685"/>
        <v>1.0197844790448929</v>
      </c>
      <c r="J9824" s="53">
        <f t="shared" si="1688"/>
        <v>-0.29479954110186718</v>
      </c>
      <c r="K9824" s="53">
        <f t="shared" si="1689"/>
        <v>1.2468925889808187</v>
      </c>
      <c r="L9824" s="53">
        <f t="shared" si="1690"/>
        <v>13.885078694683791</v>
      </c>
      <c r="M9824" s="93">
        <f t="shared" si="1691"/>
        <v>1.1902912572137698</v>
      </c>
      <c r="N9824" s="53">
        <f t="shared" si="1692"/>
        <v>7.8287713565200567</v>
      </c>
      <c r="O9824">
        <f t="shared" si="1693"/>
        <v>0.60849634259372132</v>
      </c>
      <c r="P9824" s="53">
        <f t="shared" si="1694"/>
        <v>9.1298059701525496</v>
      </c>
      <c r="Q9824" s="53">
        <v>0.2</v>
      </c>
      <c r="R9824" s="53">
        <f t="shared" si="1695"/>
        <v>4.2939335781251353</v>
      </c>
    </row>
    <row r="9825" spans="2:18" ht="15">
      <c r="B9825" s="84">
        <v>40128</v>
      </c>
      <c r="C9825" s="85">
        <v>0</v>
      </c>
      <c r="D9825" s="86">
        <v>15.1</v>
      </c>
      <c r="E9825" s="87">
        <v>0.5</v>
      </c>
      <c r="F9825" s="96">
        <f t="shared" si="1686"/>
        <v>7.8</v>
      </c>
      <c r="G9825" s="96"/>
      <c r="H9825" s="74">
        <f t="shared" si="1687"/>
        <v>315</v>
      </c>
      <c r="I9825" s="53">
        <f t="shared" si="1685"/>
        <v>1.0202444417843124</v>
      </c>
      <c r="J9825" s="53">
        <f t="shared" si="1688"/>
        <v>-0.29973982069280281</v>
      </c>
      <c r="K9825" s="53">
        <f t="shared" si="1689"/>
        <v>1.2409116933456585</v>
      </c>
      <c r="L9825" s="53">
        <f t="shared" si="1690"/>
        <v>13.693021645835916</v>
      </c>
      <c r="M9825" s="93">
        <f t="shared" si="1691"/>
        <v>1.2543396811692966</v>
      </c>
      <c r="N9825" s="53">
        <f t="shared" si="1692"/>
        <v>8.89456358155239</v>
      </c>
      <c r="O9825">
        <f t="shared" si="1693"/>
        <v>0.53965503074626187</v>
      </c>
      <c r="P9825" s="53">
        <f t="shared" si="1694"/>
        <v>7.982859431321061</v>
      </c>
      <c r="Q9825" s="53">
        <v>0.2</v>
      </c>
      <c r="R9825" s="53">
        <f t="shared" si="1695"/>
        <v>4.4389713778626181</v>
      </c>
    </row>
    <row r="9826" spans="2:18" ht="15">
      <c r="B9826" s="84">
        <v>40129</v>
      </c>
      <c r="C9826" s="85">
        <v>0</v>
      </c>
      <c r="D9826" s="86">
        <v>11.9</v>
      </c>
      <c r="E9826" s="87">
        <v>-1.9</v>
      </c>
      <c r="F9826" s="96">
        <f t="shared" si="1686"/>
        <v>5</v>
      </c>
      <c r="G9826" s="96"/>
      <c r="H9826" s="74">
        <f t="shared" si="1687"/>
        <v>316</v>
      </c>
      <c r="I9826" s="53">
        <f t="shared" si="1685"/>
        <v>1.020698413867706</v>
      </c>
      <c r="J9826" s="53">
        <f t="shared" si="1688"/>
        <v>-0.30459453699858596</v>
      </c>
      <c r="K9826" s="53">
        <f t="shared" si="1689"/>
        <v>1.2350045580925202</v>
      </c>
      <c r="L9826" s="53">
        <f t="shared" si="1690"/>
        <v>13.504651382186657</v>
      </c>
      <c r="M9826" s="93">
        <f t="shared" si="1691"/>
        <v>1.0711671395647331</v>
      </c>
      <c r="N9826" s="53">
        <f t="shared" si="1692"/>
        <v>8.5284840600890028</v>
      </c>
      <c r="O9826">
        <f t="shared" si="1693"/>
        <v>0.4547610930964518</v>
      </c>
      <c r="P9826" s="53">
        <f t="shared" si="1694"/>
        <v>6.5936457320380466</v>
      </c>
      <c r="Q9826" s="53">
        <v>0.2</v>
      </c>
      <c r="R9826" s="53">
        <f t="shared" si="1695"/>
        <v>4.2246532704525563</v>
      </c>
    </row>
    <row r="9827" spans="2:18" ht="15">
      <c r="B9827" s="84">
        <v>40130</v>
      </c>
      <c r="C9827" s="85">
        <v>0</v>
      </c>
      <c r="D9827" s="86">
        <v>10.6</v>
      </c>
      <c r="E9827" s="87">
        <v>-1.1000000000000001</v>
      </c>
      <c r="F9827" s="96">
        <f t="shared" si="1686"/>
        <v>4.75</v>
      </c>
      <c r="G9827" s="96"/>
      <c r="H9827" s="74">
        <f t="shared" si="1687"/>
        <v>317</v>
      </c>
      <c r="I9827" s="53">
        <f t="shared" si="1685"/>
        <v>1.0211462609574309</v>
      </c>
      <c r="J9827" s="53">
        <f t="shared" si="1688"/>
        <v>-0.3093617584123764</v>
      </c>
      <c r="K9827" s="53">
        <f t="shared" si="1689"/>
        <v>1.2291743853950863</v>
      </c>
      <c r="L9827" s="53">
        <f t="shared" si="1690"/>
        <v>13.320035061569568</v>
      </c>
      <c r="M9827" s="93">
        <f t="shared" si="1691"/>
        <v>0.96215339946758194</v>
      </c>
      <c r="N9827" s="53">
        <f t="shared" si="1692"/>
        <v>7.7454600857168572</v>
      </c>
      <c r="O9827">
        <f t="shared" si="1693"/>
        <v>0.44778477307652537</v>
      </c>
      <c r="P9827" s="53">
        <f t="shared" si="1694"/>
        <v>6.4808294690612556</v>
      </c>
      <c r="Q9827" s="53">
        <v>0.2</v>
      </c>
      <c r="R9827" s="53">
        <f t="shared" si="1695"/>
        <v>4.0446939445371886</v>
      </c>
    </row>
    <row r="9828" spans="2:18" ht="15">
      <c r="B9828" s="84">
        <v>40131</v>
      </c>
      <c r="C9828" s="85">
        <v>0</v>
      </c>
      <c r="D9828" s="86">
        <v>7.5</v>
      </c>
      <c r="E9828" s="87">
        <v>2.7</v>
      </c>
      <c r="F9828" s="96">
        <f t="shared" si="1686"/>
        <v>5.0999999999999996</v>
      </c>
      <c r="G9828" s="96"/>
      <c r="H9828" s="74">
        <f t="shared" si="1687"/>
        <v>318</v>
      </c>
      <c r="I9828" s="53">
        <f t="shared" si="1685"/>
        <v>1.0215878505283278</v>
      </c>
      <c r="J9828" s="53">
        <f t="shared" si="1688"/>
        <v>-0.31403956413128459</v>
      </c>
      <c r="K9828" s="53">
        <f t="shared" si="1689"/>
        <v>1.2234244463235751</v>
      </c>
      <c r="L9828" s="53">
        <f t="shared" si="1690"/>
        <v>13.139238240542905</v>
      </c>
      <c r="M9828" s="93">
        <f t="shared" si="1691"/>
        <v>0.61734191089627699</v>
      </c>
      <c r="N9828" s="53">
        <f t="shared" si="1692"/>
        <v>4.8937268774902902</v>
      </c>
      <c r="O9828">
        <f t="shared" si="1693"/>
        <v>0.45757819344210393</v>
      </c>
      <c r="P9828" s="53">
        <f t="shared" si="1694"/>
        <v>6.6392625692475837</v>
      </c>
      <c r="Q9828" s="53">
        <v>0.2</v>
      </c>
      <c r="R9828" s="53">
        <f t="shared" si="1695"/>
        <v>3.4502689777723732</v>
      </c>
    </row>
    <row r="9829" spans="2:18" ht="15">
      <c r="B9829" s="84">
        <v>40132</v>
      </c>
      <c r="C9829" s="85">
        <v>0</v>
      </c>
      <c r="D9829" s="86">
        <v>11.7</v>
      </c>
      <c r="E9829" s="87">
        <v>2.2999999999999998</v>
      </c>
      <c r="F9829" s="96">
        <f t="shared" si="1686"/>
        <v>7</v>
      </c>
      <c r="G9829" s="96"/>
      <c r="H9829" s="74">
        <f t="shared" si="1687"/>
        <v>319</v>
      </c>
      <c r="I9829" s="53">
        <f t="shared" si="1685"/>
        <v>1.0220230519069382</v>
      </c>
      <c r="J9829" s="53">
        <f t="shared" si="1688"/>
        <v>-0.3186260456786566</v>
      </c>
      <c r="K9829" s="53">
        <f t="shared" si="1689"/>
        <v>1.2177580779650874</v>
      </c>
      <c r="L9829" s="53">
        <f t="shared" si="1690"/>
        <v>12.962324834415274</v>
      </c>
      <c r="M9829" s="93">
        <f t="shared" si="1691"/>
        <v>0.92299209561351048</v>
      </c>
      <c r="N9829" s="53">
        <f t="shared" si="1692"/>
        <v>6.7560950168399883</v>
      </c>
      <c r="O9829">
        <f t="shared" si="1693"/>
        <v>0.51408950205511061</v>
      </c>
      <c r="P9829" s="53">
        <f t="shared" si="1694"/>
        <v>7.561434041661748</v>
      </c>
      <c r="Q9829" s="53">
        <v>0.2</v>
      </c>
      <c r="R9829" s="53">
        <f t="shared" si="1695"/>
        <v>3.9363499176490881</v>
      </c>
    </row>
    <row r="9830" spans="2:18" ht="15">
      <c r="B9830" s="84">
        <v>40133</v>
      </c>
      <c r="C9830" s="85">
        <v>0</v>
      </c>
      <c r="D9830" s="86">
        <v>11.7</v>
      </c>
      <c r="E9830" s="87">
        <v>6.9</v>
      </c>
      <c r="F9830" s="96">
        <f t="shared" si="1686"/>
        <v>9.3000000000000007</v>
      </c>
      <c r="G9830" s="96"/>
      <c r="H9830" s="74">
        <f t="shared" si="1687"/>
        <v>320</v>
      </c>
      <c r="I9830" s="53">
        <f t="shared" si="1685"/>
        <v>1.0224517363101726</v>
      </c>
      <c r="J9830" s="53">
        <f t="shared" si="1688"/>
        <v>-0.32311930848040749</v>
      </c>
      <c r="K9830" s="53">
        <f t="shared" si="1689"/>
        <v>1.2121786801282579</v>
      </c>
      <c r="L9830" s="53">
        <f t="shared" si="1690"/>
        <v>12.789357080551207</v>
      </c>
      <c r="M9830" s="93">
        <f t="shared" si="1691"/>
        <v>0.71111214539114553</v>
      </c>
      <c r="N9830" s="53">
        <f t="shared" si="1692"/>
        <v>4.7634131709242924</v>
      </c>
      <c r="O9830">
        <f t="shared" si="1693"/>
        <v>0.5906032755586329</v>
      </c>
      <c r="P9830" s="53">
        <f t="shared" si="1694"/>
        <v>8.8300505236178406</v>
      </c>
      <c r="Q9830" s="53">
        <v>0.2</v>
      </c>
      <c r="R9830" s="53">
        <f t="shared" si="1695"/>
        <v>3.5961577268897118</v>
      </c>
    </row>
    <row r="9831" spans="2:18" ht="15">
      <c r="B9831" s="84">
        <v>40134</v>
      </c>
      <c r="C9831" s="85">
        <v>0</v>
      </c>
      <c r="D9831" s="86">
        <v>11.8</v>
      </c>
      <c r="E9831" s="87">
        <v>4.5</v>
      </c>
      <c r="F9831" s="96">
        <f t="shared" si="1686"/>
        <v>8.15</v>
      </c>
      <c r="G9831" s="96"/>
      <c r="H9831" s="74">
        <f t="shared" si="1687"/>
        <v>321</v>
      </c>
      <c r="I9831" s="53">
        <f t="shared" si="1685"/>
        <v>1.0228737768834191</v>
      </c>
      <c r="J9831" s="53">
        <f t="shared" si="1688"/>
        <v>-0.32751747349366472</v>
      </c>
      <c r="K9831" s="53">
        <f t="shared" si="1689"/>
        <v>1.2066897116181678</v>
      </c>
      <c r="L9831" s="53">
        <f t="shared" si="1690"/>
        <v>12.620395505124998</v>
      </c>
      <c r="M9831" s="93">
        <f t="shared" si="1691"/>
        <v>0.82865018391228851</v>
      </c>
      <c r="N9831" s="53">
        <f t="shared" si="1692"/>
        <v>5.7967332627470665</v>
      </c>
      <c r="O9831">
        <f t="shared" si="1693"/>
        <v>0.55118542146985872</v>
      </c>
      <c r="P9831" s="53">
        <f t="shared" si="1694"/>
        <v>8.1737502873742969</v>
      </c>
      <c r="Q9831" s="53">
        <v>0.2</v>
      </c>
      <c r="R9831" s="53">
        <f t="shared" si="1695"/>
        <v>3.7766356578831144</v>
      </c>
    </row>
    <row r="9832" spans="2:18" ht="15">
      <c r="B9832" s="84">
        <v>40135</v>
      </c>
      <c r="C9832" s="85">
        <v>0</v>
      </c>
      <c r="D9832" s="86">
        <v>15.1</v>
      </c>
      <c r="E9832" s="87">
        <v>4</v>
      </c>
      <c r="F9832" s="96">
        <f t="shared" si="1686"/>
        <v>9.5500000000000007</v>
      </c>
      <c r="G9832" s="96"/>
      <c r="H9832" s="74">
        <f t="shared" si="1687"/>
        <v>322</v>
      </c>
      <c r="I9832" s="53">
        <f t="shared" si="1685"/>
        <v>1.0232890487380821</v>
      </c>
      <c r="J9832" s="53">
        <f t="shared" si="1688"/>
        <v>-0.33181867888566741</v>
      </c>
      <c r="K9832" s="53">
        <f t="shared" si="1689"/>
        <v>1.2012946860691214</v>
      </c>
      <c r="L9832" s="53">
        <f t="shared" si="1690"/>
        <v>12.455498893477454</v>
      </c>
      <c r="M9832" s="93">
        <f t="shared" si="1691"/>
        <v>1.0628682184135549</v>
      </c>
      <c r="N9832" s="53">
        <f t="shared" si="1692"/>
        <v>7.0545860989114928</v>
      </c>
      <c r="O9832">
        <f t="shared" si="1693"/>
        <v>0.59949143516008485</v>
      </c>
      <c r="P9832" s="53">
        <f t="shared" si="1694"/>
        <v>8.9788099436047624</v>
      </c>
      <c r="Q9832" s="53">
        <v>0.2</v>
      </c>
      <c r="R9832" s="53">
        <f t="shared" si="1695"/>
        <v>4.1121558219421415</v>
      </c>
    </row>
    <row r="9833" spans="2:18" ht="15">
      <c r="B9833" s="84">
        <v>40136</v>
      </c>
      <c r="C9833" s="85">
        <v>0</v>
      </c>
      <c r="D9833" s="86">
        <v>14.1</v>
      </c>
      <c r="E9833" s="87">
        <v>2.2000000000000002</v>
      </c>
      <c r="F9833" s="96">
        <f t="shared" si="1686"/>
        <v>8.15</v>
      </c>
      <c r="G9833" s="96"/>
      <c r="H9833" s="74">
        <f t="shared" si="1687"/>
        <v>323</v>
      </c>
      <c r="I9833" s="53">
        <f t="shared" si="1685"/>
        <v>1.0236974289885385</v>
      </c>
      <c r="J9833" s="53">
        <f t="shared" si="1688"/>
        <v>-0.33602108176058221</v>
      </c>
      <c r="K9833" s="53">
        <f t="shared" si="1689"/>
        <v>1.1959971673247867</v>
      </c>
      <c r="L9833" s="53">
        <f t="shared" si="1690"/>
        <v>12.294724264213732</v>
      </c>
      <c r="M9833" s="93">
        <f t="shared" si="1691"/>
        <v>1.0306924852294062</v>
      </c>
      <c r="N9833" s="53">
        <f t="shared" si="1692"/>
        <v>7.2100984574513145</v>
      </c>
      <c r="O9833">
        <f t="shared" si="1693"/>
        <v>0.55118542146985872</v>
      </c>
      <c r="P9833" s="53">
        <f t="shared" si="1694"/>
        <v>8.1737502873742969</v>
      </c>
      <c r="Q9833" s="53">
        <v>0.2</v>
      </c>
      <c r="R9833" s="53">
        <f t="shared" si="1695"/>
        <v>4.0862335837745682</v>
      </c>
    </row>
    <row r="9834" spans="2:18" ht="15">
      <c r="B9834" s="84">
        <v>40137</v>
      </c>
      <c r="C9834" s="85">
        <v>0</v>
      </c>
      <c r="D9834" s="86">
        <v>14.1</v>
      </c>
      <c r="E9834" s="87">
        <v>1.5</v>
      </c>
      <c r="F9834" s="96">
        <f t="shared" si="1686"/>
        <v>7.8</v>
      </c>
      <c r="G9834" s="96"/>
      <c r="H9834" s="74">
        <f t="shared" si="1687"/>
        <v>324</v>
      </c>
      <c r="I9834" s="53">
        <f t="shared" si="1685"/>
        <v>1.0240987967885025</v>
      </c>
      <c r="J9834" s="53">
        <f t="shared" si="1688"/>
        <v>-0.34012285993158092</v>
      </c>
      <c r="K9834" s="53">
        <f t="shared" si="1689"/>
        <v>1.190800764357423</v>
      </c>
      <c r="L9834" s="53">
        <f t="shared" si="1690"/>
        <v>12.138126847161859</v>
      </c>
      <c r="M9834" s="93">
        <f t="shared" si="1691"/>
        <v>1.0329430623725477</v>
      </c>
      <c r="N9834" s="53">
        <f t="shared" si="1692"/>
        <v>7.3246329382096826</v>
      </c>
      <c r="O9834">
        <f t="shared" si="1693"/>
        <v>0.53965503074626187</v>
      </c>
      <c r="P9834" s="53">
        <f t="shared" si="1694"/>
        <v>7.982859431321061</v>
      </c>
      <c r="Q9834" s="53">
        <v>0.2</v>
      </c>
      <c r="R9834" s="53">
        <f t="shared" si="1695"/>
        <v>4.0958515285646824</v>
      </c>
    </row>
    <row r="9835" spans="2:18" ht="15">
      <c r="B9835" s="84">
        <v>40138</v>
      </c>
      <c r="C9835" s="85">
        <v>0</v>
      </c>
      <c r="D9835" s="86">
        <v>12.6</v>
      </c>
      <c r="E9835" s="87">
        <v>0.5</v>
      </c>
      <c r="F9835" s="96">
        <f t="shared" si="1686"/>
        <v>6.55</v>
      </c>
      <c r="G9835" s="96"/>
      <c r="H9835" s="74">
        <f t="shared" si="1687"/>
        <v>325</v>
      </c>
      <c r="I9835" s="53">
        <f t="shared" si="1685"/>
        <v>1.0244930333667843</v>
      </c>
      <c r="J9835" s="53">
        <f t="shared" si="1688"/>
        <v>-0.34412221373519702</v>
      </c>
      <c r="K9835" s="53">
        <f t="shared" si="1689"/>
        <v>1.1857091257204355</v>
      </c>
      <c r="L9835" s="53">
        <f t="shared" si="1690"/>
        <v>11.985760065291743</v>
      </c>
      <c r="M9835" s="93">
        <f t="shared" si="1691"/>
        <v>0.95072891791739378</v>
      </c>
      <c r="N9835" s="53">
        <f t="shared" si="1692"/>
        <v>7.08773034209214</v>
      </c>
      <c r="O9835">
        <f t="shared" si="1693"/>
        <v>0.50018025396519927</v>
      </c>
      <c r="P9835" s="53">
        <f t="shared" si="1694"/>
        <v>7.333235877891366</v>
      </c>
      <c r="Q9835" s="53">
        <v>0.2</v>
      </c>
      <c r="R9835" s="53">
        <f t="shared" si="1695"/>
        <v>3.988069689138654</v>
      </c>
    </row>
    <row r="9836" spans="2:18" ht="15">
      <c r="B9836" s="84">
        <v>40139</v>
      </c>
      <c r="C9836" s="85">
        <v>0</v>
      </c>
      <c r="D9836" s="86">
        <v>8.5</v>
      </c>
      <c r="E9836" s="87">
        <v>-1.6</v>
      </c>
      <c r="F9836" s="96">
        <f t="shared" si="1686"/>
        <v>3.45</v>
      </c>
      <c r="G9836" s="96"/>
      <c r="H9836" s="74">
        <f t="shared" si="1687"/>
        <v>326</v>
      </c>
      <c r="I9836" s="53">
        <f t="shared" si="1685"/>
        <v>1.0248800220624379</v>
      </c>
      <c r="J9836" s="53">
        <f t="shared" si="1688"/>
        <v>-0.34801736788468596</v>
      </c>
      <c r="K9836" s="53">
        <f t="shared" si="1689"/>
        <v>1.1807259335312856</v>
      </c>
      <c r="L9836" s="53">
        <f t="shared" si="1690"/>
        <v>11.837675520670564</v>
      </c>
      <c r="M9836" s="93">
        <f t="shared" si="1691"/>
        <v>0.74866154522621386</v>
      </c>
      <c r="N9836" s="53">
        <f t="shared" si="1692"/>
        <v>6.3955226263498499</v>
      </c>
      <c r="O9836">
        <f t="shared" si="1693"/>
        <v>0.41299955320164405</v>
      </c>
      <c r="P9836" s="53">
        <f t="shared" si="1694"/>
        <v>5.9215869746154359</v>
      </c>
      <c r="Q9836" s="53">
        <v>0.2</v>
      </c>
      <c r="R9836" s="53">
        <f t="shared" si="1695"/>
        <v>3.6942695564577712</v>
      </c>
    </row>
    <row r="9837" spans="2:18" ht="15">
      <c r="B9837" s="84">
        <v>40140</v>
      </c>
      <c r="C9837" s="85">
        <v>0</v>
      </c>
      <c r="D9837" s="86">
        <v>12.9</v>
      </c>
      <c r="E9837" s="87">
        <v>4.3</v>
      </c>
      <c r="F9837" s="96">
        <f t="shared" si="1686"/>
        <v>8.6</v>
      </c>
      <c r="G9837" s="96"/>
      <c r="H9837" s="74">
        <f t="shared" si="1687"/>
        <v>327</v>
      </c>
      <c r="I9837" s="53">
        <f t="shared" si="1685"/>
        <v>1.0252596483592822</v>
      </c>
      <c r="J9837" s="53">
        <f t="shared" si="1688"/>
        <v>-0.3518065733587763</v>
      </c>
      <c r="K9837" s="53">
        <f t="shared" si="1689"/>
        <v>1.1758548969849183</v>
      </c>
      <c r="L9837" s="53">
        <f t="shared" si="1690"/>
        <v>11.69392298450672</v>
      </c>
      <c r="M9837" s="93">
        <f t="shared" si="1691"/>
        <v>0.84783795630226344</v>
      </c>
      <c r="N9837" s="53">
        <f t="shared" si="1692"/>
        <v>5.8298633648768297</v>
      </c>
      <c r="O9837">
        <f t="shared" si="1693"/>
        <v>0.56632666056709002</v>
      </c>
      <c r="P9837" s="53">
        <f t="shared" si="1694"/>
        <v>8.4251770410820086</v>
      </c>
      <c r="Q9837" s="53">
        <v>0.2</v>
      </c>
      <c r="R9837" s="53">
        <f t="shared" si="1695"/>
        <v>3.8026502203124699</v>
      </c>
    </row>
    <row r="9838" spans="2:18" ht="15">
      <c r="B9838" s="84">
        <v>40141</v>
      </c>
      <c r="C9838" s="85">
        <v>0</v>
      </c>
      <c r="D9838" s="86">
        <v>14.5</v>
      </c>
      <c r="E9838" s="87">
        <v>3</v>
      </c>
      <c r="F9838" s="96">
        <f t="shared" si="1686"/>
        <v>8.75</v>
      </c>
      <c r="G9838" s="96"/>
      <c r="H9838" s="74">
        <f t="shared" si="1687"/>
        <v>328</v>
      </c>
      <c r="I9838" s="53">
        <f t="shared" si="1685"/>
        <v>1.0256317999197884</v>
      </c>
      <c r="J9838" s="53">
        <f t="shared" si="1688"/>
        <v>-0.35548810932188296</v>
      </c>
      <c r="K9838" s="53">
        <f t="shared" si="1689"/>
        <v>1.171099745401277</v>
      </c>
      <c r="L9838" s="53">
        <f t="shared" si="1690"/>
        <v>11.554550391307496</v>
      </c>
      <c r="M9838" s="93">
        <f t="shared" si="1691"/>
        <v>0.97424003002274551</v>
      </c>
      <c r="N9838" s="53">
        <f t="shared" si="1692"/>
        <v>6.6611757526422135</v>
      </c>
      <c r="O9838">
        <f t="shared" si="1693"/>
        <v>0.57145397735908887</v>
      </c>
      <c r="P9838" s="53">
        <f t="shared" si="1694"/>
        <v>8.5105100835309031</v>
      </c>
      <c r="Q9838" s="53">
        <v>0.2</v>
      </c>
      <c r="R9838" s="53">
        <f t="shared" si="1695"/>
        <v>3.9916401523366765</v>
      </c>
    </row>
    <row r="9839" spans="2:18" ht="15">
      <c r="B9839" s="84">
        <v>40142</v>
      </c>
      <c r="C9839" s="85">
        <v>0</v>
      </c>
      <c r="D9839" s="86">
        <v>12.1</v>
      </c>
      <c r="E9839" s="87">
        <v>1.1000000000000001</v>
      </c>
      <c r="F9839" s="96">
        <f t="shared" si="1686"/>
        <v>6.6</v>
      </c>
      <c r="G9839" s="96"/>
      <c r="H9839" s="74">
        <f t="shared" si="1687"/>
        <v>329</v>
      </c>
      <c r="I9839" s="53">
        <f t="shared" si="1685"/>
        <v>1.0259963666183221</v>
      </c>
      <c r="J9839" s="53">
        <f t="shared" si="1688"/>
        <v>-0.35906028507154886</v>
      </c>
      <c r="K9839" s="53">
        <f t="shared" si="1689"/>
        <v>1.1664642208141567</v>
      </c>
      <c r="L9839" s="53">
        <f t="shared" si="1690"/>
        <v>11.419603837146985</v>
      </c>
      <c r="M9839" s="93">
        <f t="shared" si="1691"/>
        <v>0.86543943450804606</v>
      </c>
      <c r="N9839" s="53">
        <f t="shared" si="1692"/>
        <v>6.4386720009942877</v>
      </c>
      <c r="O9839">
        <f t="shared" si="1693"/>
        <v>0.50170926729924392</v>
      </c>
      <c r="P9839" s="53">
        <f t="shared" si="1694"/>
        <v>7.3582830988883128</v>
      </c>
      <c r="Q9839" s="53">
        <v>0.2</v>
      </c>
      <c r="R9839" s="53">
        <f t="shared" si="1695"/>
        <v>3.8496340108199245</v>
      </c>
    </row>
    <row r="9840" spans="2:18" ht="15">
      <c r="B9840" s="84">
        <v>40143</v>
      </c>
      <c r="C9840" s="85">
        <v>0</v>
      </c>
      <c r="D9840" s="86">
        <v>8.1999999999999993</v>
      </c>
      <c r="E9840" s="87">
        <v>5.6</v>
      </c>
      <c r="F9840" s="96">
        <f t="shared" si="1686"/>
        <v>6.8999999999999995</v>
      </c>
      <c r="G9840" s="96"/>
      <c r="H9840" s="74">
        <f t="shared" si="1687"/>
        <v>330</v>
      </c>
      <c r="I9840" s="53">
        <f t="shared" si="1685"/>
        <v>1.0263532405737323</v>
      </c>
      <c r="J9840" s="53">
        <f t="shared" si="1688"/>
        <v>-0.3625214420085765</v>
      </c>
      <c r="K9840" s="53">
        <f t="shared" si="1689"/>
        <v>1.1619520701125954</v>
      </c>
      <c r="L9840" s="53">
        <f t="shared" si="1690"/>
        <v>11.289127582010664</v>
      </c>
      <c r="M9840" s="93">
        <f t="shared" si="1691"/>
        <v>0.42105951119839319</v>
      </c>
      <c r="N9840" s="53">
        <f t="shared" si="1692"/>
        <v>3.0945391148662758</v>
      </c>
      <c r="O9840">
        <f t="shared" si="1693"/>
        <v>0.51096962479543406</v>
      </c>
      <c r="P9840" s="53">
        <f t="shared" si="1694"/>
        <v>7.5101812239281029</v>
      </c>
      <c r="Q9840" s="53">
        <v>0.2</v>
      </c>
      <c r="R9840" s="53">
        <f t="shared" si="1695"/>
        <v>3.1364356750591993</v>
      </c>
    </row>
    <row r="9841" spans="2:18" ht="15">
      <c r="B9841" s="84">
        <v>40144</v>
      </c>
      <c r="C9841" s="85">
        <v>0</v>
      </c>
      <c r="D9841" s="86">
        <v>9.6999999999999993</v>
      </c>
      <c r="E9841" s="87">
        <v>5</v>
      </c>
      <c r="F9841" s="96">
        <f t="shared" si="1686"/>
        <v>7.35</v>
      </c>
      <c r="G9841" s="96"/>
      <c r="H9841" s="74">
        <f t="shared" si="1687"/>
        <v>331</v>
      </c>
      <c r="I9841" s="53">
        <f t="shared" si="1685"/>
        <v>1.0267023161812738</v>
      </c>
      <c r="J9841" s="53">
        <f t="shared" si="1688"/>
        <v>-0.36586995562498681</v>
      </c>
      <c r="K9841" s="53">
        <f t="shared" si="1689"/>
        <v>1.1575670367502422</v>
      </c>
      <c r="L9841" s="53">
        <f t="shared" si="1690"/>
        <v>11.16316405615237</v>
      </c>
      <c r="M9841" s="93">
        <f t="shared" si="1691"/>
        <v>0.56999848213271653</v>
      </c>
      <c r="N9841" s="53">
        <f t="shared" si="1692"/>
        <v>4.1141977052476761</v>
      </c>
      <c r="O9841">
        <f t="shared" si="1693"/>
        <v>0.52514084937115191</v>
      </c>
      <c r="P9841" s="53">
        <f t="shared" si="1694"/>
        <v>7.7432933496504068</v>
      </c>
      <c r="Q9841" s="53">
        <v>0.2</v>
      </c>
      <c r="R9841" s="53">
        <f t="shared" si="1695"/>
        <v>3.376164775859817</v>
      </c>
    </row>
    <row r="9842" spans="2:18" ht="15">
      <c r="B9842" s="84">
        <v>40145</v>
      </c>
      <c r="C9842" s="85">
        <v>0</v>
      </c>
      <c r="D9842" s="86">
        <v>12.7</v>
      </c>
      <c r="E9842" s="87">
        <v>4</v>
      </c>
      <c r="F9842" s="96">
        <f t="shared" si="1686"/>
        <v>8.35</v>
      </c>
      <c r="G9842" s="96"/>
      <c r="H9842" s="74">
        <f t="shared" si="1687"/>
        <v>332</v>
      </c>
      <c r="I9842" s="53">
        <f t="shared" si="1685"/>
        <v>1.0270434901438583</v>
      </c>
      <c r="J9842" s="53">
        <f t="shared" si="1688"/>
        <v>-0.36910423750469384</v>
      </c>
      <c r="K9842" s="53">
        <f t="shared" si="1689"/>
        <v>1.15331285204249</v>
      </c>
      <c r="L9842" s="53">
        <f t="shared" si="1690"/>
        <v>11.041753870365781</v>
      </c>
      <c r="M9842" s="93">
        <f t="shared" si="1691"/>
        <v>0.79757008309903876</v>
      </c>
      <c r="N9842" s="53">
        <f t="shared" si="1692"/>
        <v>5.5366441282818304</v>
      </c>
      <c r="O9842">
        <f t="shared" si="1693"/>
        <v>0.55787054919376</v>
      </c>
      <c r="P9842" s="53">
        <f t="shared" si="1694"/>
        <v>8.2846547089297662</v>
      </c>
      <c r="Q9842" s="53">
        <v>0.2</v>
      </c>
      <c r="R9842" s="53">
        <f t="shared" si="1695"/>
        <v>3.7279440458251174</v>
      </c>
    </row>
    <row r="9843" spans="2:18" ht="15">
      <c r="B9843" s="84">
        <v>40146</v>
      </c>
      <c r="C9843" s="85">
        <v>0</v>
      </c>
      <c r="D9843" s="86">
        <v>7.7</v>
      </c>
      <c r="E9843" s="87">
        <v>4.0999999999999996</v>
      </c>
      <c r="F9843" s="96">
        <f t="shared" si="1686"/>
        <v>5.9</v>
      </c>
      <c r="G9843" s="96"/>
      <c r="H9843" s="74">
        <f t="shared" si="1687"/>
        <v>333</v>
      </c>
      <c r="I9843" s="53">
        <f t="shared" si="1685"/>
        <v>1.0273766615026212</v>
      </c>
      <c r="J9843" s="53">
        <f t="shared" si="1688"/>
        <v>-0.37222273733148808</v>
      </c>
      <c r="K9843" s="53">
        <f t="shared" si="1689"/>
        <v>1.1491932260757747</v>
      </c>
      <c r="L9843" s="53">
        <f t="shared" si="1690"/>
        <v>10.924935830039601</v>
      </c>
      <c r="M9843" s="93">
        <f t="shared" si="1691"/>
        <v>0.4600636966182387</v>
      </c>
      <c r="N9843" s="53">
        <f t="shared" si="1692"/>
        <v>3.523863412438947</v>
      </c>
      <c r="O9843">
        <f t="shared" si="1693"/>
        <v>0.48067134827109992</v>
      </c>
      <c r="P9843" s="53">
        <f t="shared" si="1694"/>
        <v>7.0144959432282254</v>
      </c>
      <c r="Q9843" s="53">
        <v>0.2</v>
      </c>
      <c r="R9843" s="53">
        <f t="shared" si="1695"/>
        <v>3.1894375928190222</v>
      </c>
    </row>
    <row r="9844" spans="2:18" ht="15">
      <c r="B9844" s="84">
        <v>40147</v>
      </c>
      <c r="C9844" s="85">
        <v>20.6</v>
      </c>
      <c r="D9844" s="86">
        <v>7.1</v>
      </c>
      <c r="E9844" s="87">
        <v>3.3</v>
      </c>
      <c r="F9844" s="96">
        <f t="shared" si="1686"/>
        <v>5.1999999999999993</v>
      </c>
      <c r="G9844" s="96"/>
      <c r="H9844" s="74">
        <f t="shared" si="1687"/>
        <v>334</v>
      </c>
      <c r="I9844" s="53">
        <f t="shared" si="1685"/>
        <v>1.0277017316667976</v>
      </c>
      <c r="J9844" s="53">
        <f t="shared" si="1688"/>
        <v>-0.37522394489866523</v>
      </c>
      <c r="K9844" s="53">
        <f t="shared" si="1689"/>
        <v>1.145211838258156</v>
      </c>
      <c r="L9844" s="53">
        <f t="shared" si="1690"/>
        <v>10.812746952832439</v>
      </c>
      <c r="M9844" s="93">
        <f t="shared" si="1691"/>
        <v>0.45399926246383221</v>
      </c>
      <c r="N9844" s="53">
        <f t="shared" si="1692"/>
        <v>3.5832471089583975</v>
      </c>
      <c r="O9844">
        <f t="shared" si="1693"/>
        <v>0.46041058296527632</v>
      </c>
      <c r="P9844" s="53">
        <f t="shared" si="1694"/>
        <v>6.685161880365416</v>
      </c>
      <c r="Q9844" s="53">
        <v>0.2</v>
      </c>
      <c r="R9844" s="53">
        <f t="shared" si="1695"/>
        <v>3.1734308224990264</v>
      </c>
    </row>
    <row r="9845" spans="2:18" ht="15">
      <c r="B9845" s="84">
        <v>40148</v>
      </c>
      <c r="C9845" s="85">
        <v>26.2</v>
      </c>
      <c r="D9845" s="86">
        <v>6.9</v>
      </c>
      <c r="E9845" s="87">
        <v>1.4</v>
      </c>
      <c r="F9845" s="96">
        <f t="shared" si="1686"/>
        <v>4.1500000000000004</v>
      </c>
      <c r="G9845" s="96"/>
      <c r="H9845" s="74">
        <f t="shared" si="1687"/>
        <v>335</v>
      </c>
      <c r="I9845" s="53">
        <f t="shared" si="1685"/>
        <v>1.0280186044428956</v>
      </c>
      <c r="J9845" s="53">
        <f t="shared" si="1688"/>
        <v>-0.37810639211441766</v>
      </c>
      <c r="K9845" s="53">
        <f t="shared" si="1689"/>
        <v>1.1413723275450454</v>
      </c>
      <c r="L9845" s="53">
        <f t="shared" si="1690"/>
        <v>10.705222489768387</v>
      </c>
      <c r="M9845" s="93">
        <f t="shared" si="1691"/>
        <v>0.5160728841401323</v>
      </c>
      <c r="N9845" s="53">
        <f t="shared" si="1692"/>
        <v>4.2680152636661983</v>
      </c>
      <c r="O9845">
        <f t="shared" si="1693"/>
        <v>0.43142320467363154</v>
      </c>
      <c r="P9845" s="53">
        <f t="shared" si="1694"/>
        <v>6.2170937848778562</v>
      </c>
      <c r="Q9845" s="53">
        <v>0.2</v>
      </c>
      <c r="R9845" s="53">
        <f t="shared" si="1695"/>
        <v>3.2750276741899635</v>
      </c>
    </row>
    <row r="9846" spans="2:18" ht="15">
      <c r="B9846" s="84">
        <v>40149</v>
      </c>
      <c r="C9846" s="85">
        <v>11.8</v>
      </c>
      <c r="D9846" s="86">
        <v>8.5</v>
      </c>
      <c r="E9846" s="87">
        <v>-1.5</v>
      </c>
      <c r="F9846" s="96">
        <f t="shared" si="1686"/>
        <v>3.5</v>
      </c>
      <c r="G9846" s="96"/>
      <c r="H9846" s="74">
        <f t="shared" si="1687"/>
        <v>336</v>
      </c>
      <c r="I9846" s="53">
        <f t="shared" si="1685"/>
        <v>1.0283271860631631</v>
      </c>
      <c r="J9846" s="53">
        <f t="shared" si="1688"/>
        <v>-0.38086865499689021</v>
      </c>
      <c r="K9846" s="53">
        <f t="shared" si="1689"/>
        <v>1.1376782823787612</v>
      </c>
      <c r="L9846" s="53">
        <f t="shared" si="1690"/>
        <v>10.602395949521458</v>
      </c>
      <c r="M9846" s="93">
        <f t="shared" si="1691"/>
        <v>0.6687797213833816</v>
      </c>
      <c r="N9846" s="53">
        <f t="shared" si="1692"/>
        <v>5.6997123754233421</v>
      </c>
      <c r="O9846">
        <f t="shared" si="1693"/>
        <v>0.41429223966637557</v>
      </c>
      <c r="P9846" s="53">
        <f t="shared" si="1694"/>
        <v>5.9422692546644251</v>
      </c>
      <c r="Q9846" s="53">
        <v>0.2</v>
      </c>
      <c r="R9846" s="53">
        <f t="shared" si="1695"/>
        <v>3.5494043802032209</v>
      </c>
    </row>
    <row r="9847" spans="2:18" ht="15">
      <c r="B9847" s="84">
        <v>40150</v>
      </c>
      <c r="C9847" s="85">
        <v>0</v>
      </c>
      <c r="D9847" s="86">
        <v>6.9</v>
      </c>
      <c r="E9847" s="87">
        <v>-2.1</v>
      </c>
      <c r="F9847" s="96">
        <f t="shared" si="1686"/>
        <v>2.4000000000000004</v>
      </c>
      <c r="G9847" s="96"/>
      <c r="H9847" s="74">
        <f t="shared" si="1687"/>
        <v>337</v>
      </c>
      <c r="I9847" s="53">
        <f t="shared" si="1685"/>
        <v>1.0286273852133336</v>
      </c>
      <c r="J9847" s="53">
        <f t="shared" si="1688"/>
        <v>-0.38350935565260669</v>
      </c>
      <c r="K9847" s="53">
        <f t="shared" si="1689"/>
        <v>1.1341332303853497</v>
      </c>
      <c r="L9847" s="53">
        <f t="shared" si="1690"/>
        <v>10.504299125624341</v>
      </c>
      <c r="M9847" s="93">
        <f t="shared" si="1691"/>
        <v>0.5961275293686974</v>
      </c>
      <c r="N9847" s="53">
        <f t="shared" si="1692"/>
        <v>5.3571925540684138</v>
      </c>
      <c r="O9847">
        <f t="shared" si="1693"/>
        <v>0.38665859313220646</v>
      </c>
      <c r="P9847" s="53">
        <f t="shared" si="1694"/>
        <v>5.5018997927792395</v>
      </c>
      <c r="Q9847" s="53">
        <v>0.2</v>
      </c>
      <c r="R9847" s="53">
        <f t="shared" si="1695"/>
        <v>3.4250947667260081</v>
      </c>
    </row>
    <row r="9848" spans="2:18" ht="15">
      <c r="B9848" s="84">
        <v>40151</v>
      </c>
      <c r="C9848" s="85">
        <v>5</v>
      </c>
      <c r="D9848" s="86">
        <v>2.1</v>
      </c>
      <c r="E9848" s="87">
        <v>-1.1000000000000001</v>
      </c>
      <c r="F9848" s="96">
        <f t="shared" si="1686"/>
        <v>0.5</v>
      </c>
      <c r="G9848" s="96"/>
      <c r="H9848" s="74">
        <f t="shared" si="1687"/>
        <v>338</v>
      </c>
      <c r="I9848" s="53">
        <f t="shared" si="1685"/>
        <v>1.0289191130596493</v>
      </c>
      <c r="J9848" s="53">
        <f t="shared" si="1688"/>
        <v>-0.38602716423183553</v>
      </c>
      <c r="K9848" s="53">
        <f t="shared" si="1689"/>
        <v>1.1307406278767171</v>
      </c>
      <c r="L9848" s="53">
        <f t="shared" si="1690"/>
        <v>10.410962126304899</v>
      </c>
      <c r="M9848" s="93">
        <f t="shared" si="1691"/>
        <v>0.319165851722225</v>
      </c>
      <c r="N9848" s="53">
        <f t="shared" si="1692"/>
        <v>3.166028187480717</v>
      </c>
      <c r="O9848">
        <f t="shared" si="1693"/>
        <v>0.34272436873217466</v>
      </c>
      <c r="P9848" s="53">
        <f t="shared" si="1694"/>
        <v>4.8097230428690185</v>
      </c>
      <c r="Q9848" s="53">
        <v>0.2</v>
      </c>
      <c r="R9848" s="53">
        <f t="shared" si="1695"/>
        <v>2.8809355703480182</v>
      </c>
    </row>
    <row r="9849" spans="2:18" ht="15">
      <c r="B9849" s="84">
        <v>40152</v>
      </c>
      <c r="C9849" s="85">
        <v>8.1999999999999993</v>
      </c>
      <c r="D9849" s="86">
        <v>7.3</v>
      </c>
      <c r="E9849" s="87">
        <v>-0.7</v>
      </c>
      <c r="F9849" s="96">
        <f t="shared" si="1686"/>
        <v>3.3</v>
      </c>
      <c r="G9849" s="96"/>
      <c r="H9849" s="74">
        <f t="shared" si="1687"/>
        <v>339</v>
      </c>
      <c r="I9849" s="53">
        <f t="shared" si="1685"/>
        <v>1.0292022832751471</v>
      </c>
      <c r="J9849" s="53">
        <f t="shared" si="1688"/>
        <v>-0.38842080085433023</v>
      </c>
      <c r="K9849" s="53">
        <f t="shared" si="1689"/>
        <v>1.127503849210568</v>
      </c>
      <c r="L9849" s="53">
        <f t="shared" si="1690"/>
        <v>10.322413406624438</v>
      </c>
      <c r="M9849" s="93">
        <f t="shared" si="1691"/>
        <v>0.57691013775283717</v>
      </c>
      <c r="N9849" s="53">
        <f t="shared" si="1692"/>
        <v>4.9633529922638493</v>
      </c>
      <c r="O9849">
        <f t="shared" si="1693"/>
        <v>0.40914270874681025</v>
      </c>
      <c r="P9849" s="53">
        <f t="shared" si="1694"/>
        <v>5.8599267019768071</v>
      </c>
      <c r="Q9849" s="53">
        <v>0.2</v>
      </c>
      <c r="R9849" s="53">
        <f t="shared" si="1695"/>
        <v>3.3843742720439161</v>
      </c>
    </row>
    <row r="9850" spans="2:18" ht="15">
      <c r="B9850" s="84">
        <v>40153</v>
      </c>
      <c r="C9850" s="85">
        <v>0</v>
      </c>
      <c r="D9850" s="86">
        <v>4.5</v>
      </c>
      <c r="E9850" s="87">
        <v>-1.7</v>
      </c>
      <c r="F9850" s="96">
        <f t="shared" si="1686"/>
        <v>1.4</v>
      </c>
      <c r="G9850" s="96"/>
      <c r="H9850" s="74">
        <f t="shared" si="1687"/>
        <v>340</v>
      </c>
      <c r="I9850" s="53">
        <f t="shared" si="1685"/>
        <v>1.029476812065204</v>
      </c>
      <c r="J9850" s="53">
        <f t="shared" si="1688"/>
        <v>-0.3906890374987888</v>
      </c>
      <c r="K9850" s="53">
        <f t="shared" si="1689"/>
        <v>1.1244261760648075</v>
      </c>
      <c r="L9850" s="53">
        <f t="shared" si="1690"/>
        <v>10.238679802564082</v>
      </c>
      <c r="M9850" s="93">
        <f t="shared" si="1691"/>
        <v>0.45839567184331342</v>
      </c>
      <c r="N9850" s="53">
        <f t="shared" si="1692"/>
        <v>4.3339982089678495</v>
      </c>
      <c r="O9850">
        <f t="shared" si="1693"/>
        <v>0.36295551136421222</v>
      </c>
      <c r="P9850" s="53">
        <f t="shared" si="1694"/>
        <v>5.1272025030635211</v>
      </c>
      <c r="Q9850" s="53">
        <v>0.2</v>
      </c>
      <c r="R9850" s="53">
        <f t="shared" si="1695"/>
        <v>3.1641650778830726</v>
      </c>
    </row>
    <row r="9851" spans="2:18" ht="15">
      <c r="B9851" s="84">
        <v>40154</v>
      </c>
      <c r="C9851" s="85">
        <v>0</v>
      </c>
      <c r="D9851" s="86">
        <v>5.3</v>
      </c>
      <c r="E9851" s="87">
        <v>-0.8</v>
      </c>
      <c r="F9851" s="96">
        <f t="shared" si="1686"/>
        <v>2.25</v>
      </c>
      <c r="G9851" s="96"/>
      <c r="H9851" s="74">
        <f t="shared" si="1687"/>
        <v>341</v>
      </c>
      <c r="I9851" s="53">
        <f t="shared" si="1685"/>
        <v>1.0297426181923344</v>
      </c>
      <c r="J9851" s="53">
        <f t="shared" si="1688"/>
        <v>-0.39283069984933006</v>
      </c>
      <c r="K9851" s="53">
        <f t="shared" si="1689"/>
        <v>1.121510786686871</v>
      </c>
      <c r="L9851" s="53">
        <f t="shared" si="1690"/>
        <v>10.159786566680642</v>
      </c>
      <c r="M9851" s="93">
        <f t="shared" si="1691"/>
        <v>0.4711545098942907</v>
      </c>
      <c r="N9851" s="53">
        <f t="shared" si="1692"/>
        <v>4.2657797022891524</v>
      </c>
      <c r="O9851">
        <f t="shared" si="1693"/>
        <v>0.38301869834408148</v>
      </c>
      <c r="P9851" s="53">
        <f t="shared" si="1694"/>
        <v>5.4441743738565576</v>
      </c>
      <c r="Q9851" s="53">
        <v>0.2</v>
      </c>
      <c r="R9851" s="53">
        <f t="shared" si="1695"/>
        <v>3.189426132250242</v>
      </c>
    </row>
    <row r="9852" spans="2:18" ht="15">
      <c r="B9852" s="84">
        <v>40155</v>
      </c>
      <c r="C9852" s="85">
        <v>2.8</v>
      </c>
      <c r="D9852" s="86">
        <v>6.1</v>
      </c>
      <c r="E9852" s="87">
        <v>0.6</v>
      </c>
      <c r="F9852" s="96">
        <f t="shared" si="1686"/>
        <v>3.3499999999999996</v>
      </c>
      <c r="G9852" s="96"/>
      <c r="H9852" s="74">
        <f t="shared" si="1687"/>
        <v>342</v>
      </c>
      <c r="I9852" s="53">
        <f t="shared" si="1685"/>
        <v>1.0299996230002291</v>
      </c>
      <c r="J9852" s="53">
        <f t="shared" si="1688"/>
        <v>-0.39484466909226873</v>
      </c>
      <c r="K9852" s="53">
        <f t="shared" si="1689"/>
        <v>1.1187607451818207</v>
      </c>
      <c r="L9852" s="53">
        <f t="shared" si="1690"/>
        <v>10.085757404931572</v>
      </c>
      <c r="M9852" s="93">
        <f t="shared" si="1691"/>
        <v>0.46848933391987829</v>
      </c>
      <c r="N9852" s="53">
        <f t="shared" si="1692"/>
        <v>4.0210436159569873</v>
      </c>
      <c r="O9852">
        <f t="shared" si="1693"/>
        <v>0.41042479598182519</v>
      </c>
      <c r="P9852" s="53">
        <f t="shared" si="1694"/>
        <v>5.8804158749253173</v>
      </c>
      <c r="Q9852" s="53">
        <v>0.2</v>
      </c>
      <c r="R9852" s="53">
        <f t="shared" si="1695"/>
        <v>3.1874679499612961</v>
      </c>
    </row>
    <row r="9853" spans="2:18" ht="15">
      <c r="B9853" s="84">
        <v>40156</v>
      </c>
      <c r="C9853" s="85">
        <v>2.4</v>
      </c>
      <c r="D9853" s="86">
        <v>11.7</v>
      </c>
      <c r="E9853" s="87">
        <v>-1.1000000000000001</v>
      </c>
      <c r="F9853" s="96">
        <f t="shared" si="1686"/>
        <v>5.3</v>
      </c>
      <c r="G9853" s="96"/>
      <c r="H9853" s="74">
        <f t="shared" si="1687"/>
        <v>343</v>
      </c>
      <c r="I9853" s="53">
        <f t="shared" si="1685"/>
        <v>1.0302477504370307</v>
      </c>
      <c r="J9853" s="53">
        <f t="shared" si="1688"/>
        <v>-0.39672988365648837</v>
      </c>
      <c r="K9853" s="53">
        <f t="shared" si="1689"/>
        <v>1.1161789909059217</v>
      </c>
      <c r="L9853" s="53">
        <f t="shared" si="1690"/>
        <v>10.016614514250763</v>
      </c>
      <c r="M9853" s="93">
        <f t="shared" si="1691"/>
        <v>0.77524218815191559</v>
      </c>
      <c r="N9853" s="53">
        <f t="shared" si="1692"/>
        <v>6.0922100206510024</v>
      </c>
      <c r="O9853">
        <f t="shared" si="1693"/>
        <v>0.46325833201063299</v>
      </c>
      <c r="P9853" s="53">
        <f t="shared" si="1694"/>
        <v>6.7313451978244094</v>
      </c>
      <c r="Q9853" s="53">
        <v>0.2</v>
      </c>
      <c r="R9853" s="53">
        <f t="shared" si="1695"/>
        <v>3.7163719801809147</v>
      </c>
    </row>
    <row r="9854" spans="2:18" ht="15">
      <c r="B9854" s="84">
        <v>40157</v>
      </c>
      <c r="C9854" s="85">
        <v>0</v>
      </c>
      <c r="D9854" s="86">
        <v>9.3000000000000007</v>
      </c>
      <c r="E9854" s="87">
        <v>-0.5</v>
      </c>
      <c r="F9854" s="96">
        <f t="shared" si="1686"/>
        <v>4.4000000000000004</v>
      </c>
      <c r="G9854" s="96"/>
      <c r="H9854" s="74">
        <f t="shared" si="1687"/>
        <v>344</v>
      </c>
      <c r="I9854" s="53">
        <f t="shared" si="1685"/>
        <v>1.0304869270778381</v>
      </c>
      <c r="J9854" s="53">
        <f t="shared" si="1688"/>
        <v>-0.39848534089079213</v>
      </c>
      <c r="K9854" s="53">
        <f t="shared" si="1689"/>
        <v>1.1137683280346726</v>
      </c>
      <c r="L9854" s="53">
        <f t="shared" si="1690"/>
        <v>9.9523786204424596</v>
      </c>
      <c r="M9854" s="93">
        <f t="shared" si="1691"/>
        <v>0.64772755899686552</v>
      </c>
      <c r="N9854" s="53">
        <f t="shared" si="1692"/>
        <v>5.2964984416837302</v>
      </c>
      <c r="O9854">
        <f t="shared" si="1693"/>
        <v>0.43817565691715032</v>
      </c>
      <c r="P9854" s="53">
        <f t="shared" si="1694"/>
        <v>6.3257917260859982</v>
      </c>
      <c r="Q9854" s="53">
        <v>0.2</v>
      </c>
      <c r="R9854" s="53">
        <f t="shared" si="1695"/>
        <v>3.505250181155084</v>
      </c>
    </row>
    <row r="9855" spans="2:18" ht="15">
      <c r="B9855" s="84">
        <v>40158</v>
      </c>
      <c r="C9855" s="85">
        <v>0</v>
      </c>
      <c r="D9855" s="86">
        <v>5.5</v>
      </c>
      <c r="E9855" s="87">
        <v>-1.9</v>
      </c>
      <c r="F9855" s="96">
        <f t="shared" si="1686"/>
        <v>1.8</v>
      </c>
      <c r="G9855" s="96"/>
      <c r="H9855" s="74">
        <f t="shared" si="1687"/>
        <v>345</v>
      </c>
      <c r="I9855" s="53">
        <f t="shared" si="1685"/>
        <v>1.030717082146436</v>
      </c>
      <c r="J9855" s="53">
        <f t="shared" si="1688"/>
        <v>-0.40011009867171005</v>
      </c>
      <c r="K9855" s="53">
        <f t="shared" si="1689"/>
        <v>1.111531415375884</v>
      </c>
      <c r="L9855" s="53">
        <f t="shared" si="1690"/>
        <v>9.8930690159512942</v>
      </c>
      <c r="M9855" s="93">
        <f t="shared" si="1691"/>
        <v>0.49397212652096684</v>
      </c>
      <c r="N9855" s="53">
        <f t="shared" si="1692"/>
        <v>4.5750497396857606</v>
      </c>
      <c r="O9855">
        <f t="shared" si="1693"/>
        <v>0.37227893612676577</v>
      </c>
      <c r="P9855" s="53">
        <f t="shared" si="1694"/>
        <v>5.2742424671177872</v>
      </c>
      <c r="Q9855" s="53">
        <v>0.2</v>
      </c>
      <c r="R9855" s="53">
        <f t="shared" si="1695"/>
        <v>3.2331338885481071</v>
      </c>
    </row>
    <row r="9856" spans="2:18" ht="15">
      <c r="B9856" s="84">
        <v>40159</v>
      </c>
      <c r="C9856" s="85">
        <v>0</v>
      </c>
      <c r="D9856" s="86">
        <v>6.1</v>
      </c>
      <c r="E9856" s="87">
        <v>-0.5</v>
      </c>
      <c r="F9856" s="96">
        <f t="shared" si="1686"/>
        <v>2.8</v>
      </c>
      <c r="G9856" s="96"/>
      <c r="H9856" s="74">
        <f t="shared" si="1687"/>
        <v>346</v>
      </c>
      <c r="I9856" s="53">
        <f t="shared" si="1685"/>
        <v>1.0309381475362362</v>
      </c>
      <c r="J9856" s="53">
        <f t="shared" si="1688"/>
        <v>-0.4016032769353951</v>
      </c>
      <c r="K9856" s="53">
        <f t="shared" si="1689"/>
        <v>1.1094707564992956</v>
      </c>
      <c r="L9856" s="53">
        <f t="shared" si="1690"/>
        <v>9.8387035970613468</v>
      </c>
      <c r="M9856" s="93">
        <f t="shared" si="1691"/>
        <v>0.48761441828834601</v>
      </c>
      <c r="N9856" s="53">
        <f t="shared" si="1692"/>
        <v>4.2969348232112754</v>
      </c>
      <c r="O9856">
        <f t="shared" si="1693"/>
        <v>0.39651390245712709</v>
      </c>
      <c r="P9856" s="53">
        <f t="shared" si="1694"/>
        <v>5.6585270316999727</v>
      </c>
      <c r="Q9856" s="53">
        <v>0.2</v>
      </c>
      <c r="R9856" s="53">
        <f t="shared" si="1695"/>
        <v>3.2210430970983497</v>
      </c>
    </row>
    <row r="9857" spans="2:18" ht="15">
      <c r="B9857" s="84">
        <v>40160</v>
      </c>
      <c r="C9857" s="85">
        <v>0</v>
      </c>
      <c r="D9857" s="86">
        <v>6.6</v>
      </c>
      <c r="E9857" s="87">
        <v>-0.2</v>
      </c>
      <c r="F9857" s="96">
        <f t="shared" si="1686"/>
        <v>3.1999999999999997</v>
      </c>
      <c r="G9857" s="96"/>
      <c r="H9857" s="74">
        <f t="shared" si="1687"/>
        <v>347</v>
      </c>
      <c r="I9857" s="53">
        <f t="shared" si="1685"/>
        <v>1.0311500578304336</v>
      </c>
      <c r="J9857" s="53">
        <f t="shared" si="1688"/>
        <v>-0.40296405912744149</v>
      </c>
      <c r="K9857" s="53">
        <f t="shared" si="1689"/>
        <v>1.1075886902543202</v>
      </c>
      <c r="L9857" s="53">
        <f t="shared" si="1690"/>
        <v>9.7892989000773021</v>
      </c>
      <c r="M9857" s="93">
        <f t="shared" si="1691"/>
        <v>0.50202438617959377</v>
      </c>
      <c r="N9857" s="53">
        <f t="shared" si="1692"/>
        <v>4.3396526235549482</v>
      </c>
      <c r="O9857">
        <f t="shared" si="1693"/>
        <v>0.4065890759424276</v>
      </c>
      <c r="P9857" s="53">
        <f t="shared" si="1694"/>
        <v>5.8191402296896992</v>
      </c>
      <c r="Q9857" s="53">
        <v>0.2</v>
      </c>
      <c r="R9857" s="53">
        <f t="shared" si="1695"/>
        <v>3.2480942657373788</v>
      </c>
    </row>
    <row r="9858" spans="2:18" ht="15">
      <c r="B9858" s="84">
        <v>40161</v>
      </c>
      <c r="C9858" s="85">
        <v>0</v>
      </c>
      <c r="D9858" s="86">
        <v>5.7</v>
      </c>
      <c r="E9858" s="87">
        <v>-3.1</v>
      </c>
      <c r="F9858" s="96">
        <f t="shared" si="1686"/>
        <v>1.3</v>
      </c>
      <c r="G9858" s="96"/>
      <c r="H9858" s="74">
        <f t="shared" si="1687"/>
        <v>348</v>
      </c>
      <c r="I9858" s="53">
        <f t="shared" si="1685"/>
        <v>1.0313527503213626</v>
      </c>
      <c r="J9858" s="53">
        <f t="shared" si="1688"/>
        <v>-0.40419169356469214</v>
      </c>
      <c r="K9858" s="53">
        <f t="shared" si="1689"/>
        <v>1.1058873817468056</v>
      </c>
      <c r="L9858" s="53">
        <f t="shared" si="1690"/>
        <v>9.7448701360461847</v>
      </c>
      <c r="M9858" s="93">
        <f t="shared" si="1691"/>
        <v>0.51707106167002337</v>
      </c>
      <c r="N9858" s="53">
        <f t="shared" si="1692"/>
        <v>4.9143525988724814</v>
      </c>
      <c r="O9858">
        <f t="shared" si="1693"/>
        <v>0.36065696464678726</v>
      </c>
      <c r="P9858" s="53">
        <f t="shared" si="1694"/>
        <v>5.0910219861955461</v>
      </c>
      <c r="Q9858" s="53">
        <v>0.2</v>
      </c>
      <c r="R9858" s="53">
        <f t="shared" si="1695"/>
        <v>3.27986899216301</v>
      </c>
    </row>
    <row r="9859" spans="2:18" ht="15">
      <c r="B9859" s="84">
        <v>40162</v>
      </c>
      <c r="C9859" s="85">
        <v>0</v>
      </c>
      <c r="D9859" s="86">
        <v>1.6</v>
      </c>
      <c r="E9859" s="87">
        <v>-5.0999999999999996</v>
      </c>
      <c r="F9859" s="96">
        <f t="shared" si="1686"/>
        <v>-1.7499999999999998</v>
      </c>
      <c r="G9859" s="96"/>
      <c r="H9859" s="74">
        <f t="shared" si="1687"/>
        <v>349</v>
      </c>
      <c r="I9859" s="53">
        <f t="shared" si="1685"/>
        <v>1.0315461650290545</v>
      </c>
      <c r="J9859" s="53">
        <f t="shared" si="1688"/>
        <v>-0.40528549470338404</v>
      </c>
      <c r="K9859" s="53">
        <f t="shared" si="1689"/>
        <v>1.1043688138441321</v>
      </c>
      <c r="L9859" s="53">
        <f t="shared" si="1690"/>
        <v>9.7054312235887465</v>
      </c>
      <c r="M9859" s="93">
        <f t="shared" si="1691"/>
        <v>0.3775954461426102</v>
      </c>
      <c r="N9859" s="53">
        <f t="shared" si="1692"/>
        <v>4.2707205925358958</v>
      </c>
      <c r="O9859">
        <f t="shared" si="1693"/>
        <v>0.2964214984349724</v>
      </c>
      <c r="P9859" s="53">
        <f t="shared" si="1694"/>
        <v>4.0917921429653781</v>
      </c>
      <c r="Q9859" s="53">
        <v>0.2</v>
      </c>
      <c r="R9859" s="53">
        <f t="shared" si="1695"/>
        <v>2.9971384849814875</v>
      </c>
    </row>
    <row r="9860" spans="2:18" ht="15">
      <c r="B9860" s="84">
        <v>40163</v>
      </c>
      <c r="C9860" s="85">
        <v>0</v>
      </c>
      <c r="D9860" s="86">
        <v>3.8</v>
      </c>
      <c r="E9860" s="87">
        <v>-6.5</v>
      </c>
      <c r="F9860" s="96">
        <f t="shared" si="1686"/>
        <v>-1.35</v>
      </c>
      <c r="G9860" s="96"/>
      <c r="H9860" s="74">
        <f t="shared" si="1687"/>
        <v>350</v>
      </c>
      <c r="I9860" s="53">
        <f t="shared" si="1685"/>
        <v>1.0317302447189851</v>
      </c>
      <c r="J9860" s="53">
        <f t="shared" si="1688"/>
        <v>-0.40624484430830238</v>
      </c>
      <c r="K9860" s="53">
        <f t="shared" si="1689"/>
        <v>1.103034779275549</v>
      </c>
      <c r="L9860" s="53">
        <f t="shared" si="1690"/>
        <v>9.6709948194257951</v>
      </c>
      <c r="M9860" s="93">
        <f t="shared" si="1691"/>
        <v>0.47814006784568891</v>
      </c>
      <c r="N9860" s="53">
        <f t="shared" si="1692"/>
        <v>5.2764118178123969</v>
      </c>
      <c r="O9860">
        <f t="shared" si="1693"/>
        <v>0.30422618355354558</v>
      </c>
      <c r="P9860" s="53">
        <f t="shared" si="1694"/>
        <v>4.2119157279426958</v>
      </c>
      <c r="Q9860" s="53">
        <v>0.2</v>
      </c>
      <c r="R9860" s="53">
        <f t="shared" si="1695"/>
        <v>3.2202898984141837</v>
      </c>
    </row>
    <row r="9861" spans="2:18" ht="15">
      <c r="B9861" s="84">
        <v>40164</v>
      </c>
      <c r="C9861" s="85">
        <v>0</v>
      </c>
      <c r="D9861" s="86">
        <v>1.4</v>
      </c>
      <c r="E9861" s="87">
        <v>-8.5</v>
      </c>
      <c r="F9861" s="96">
        <f t="shared" si="1686"/>
        <v>-3.55</v>
      </c>
      <c r="G9861" s="96"/>
      <c r="H9861" s="74">
        <f t="shared" si="1687"/>
        <v>351</v>
      </c>
      <c r="I9861" s="53">
        <f t="shared" si="1685"/>
        <v>1.031904934919013</v>
      </c>
      <c r="J9861" s="53">
        <f t="shared" si="1688"/>
        <v>-0.40706919251797818</v>
      </c>
      <c r="K9861" s="53">
        <f t="shared" si="1689"/>
        <v>1.1018868733913387</v>
      </c>
      <c r="L9861" s="53">
        <f t="shared" si="1690"/>
        <v>9.6415723462058764</v>
      </c>
      <c r="M9861" s="93">
        <f t="shared" si="1691"/>
        <v>0.40483662866415182</v>
      </c>
      <c r="N9861" s="53">
        <f t="shared" si="1692"/>
        <v>5.1572048573564198</v>
      </c>
      <c r="O9861">
        <f t="shared" si="1693"/>
        <v>0.26343936878912216</v>
      </c>
      <c r="P9861" s="53">
        <f t="shared" si="1694"/>
        <v>3.5884312652487917</v>
      </c>
      <c r="Q9861" s="53">
        <v>0.2</v>
      </c>
      <c r="R9861" s="53">
        <f t="shared" si="1695"/>
        <v>3.0775587027433446</v>
      </c>
    </row>
    <row r="9862" spans="2:18" ht="15">
      <c r="B9862" s="84">
        <v>40165</v>
      </c>
      <c r="C9862" s="85">
        <v>0</v>
      </c>
      <c r="D9862" s="86">
        <v>0.5</v>
      </c>
      <c r="E9862" s="87">
        <v>-8.6999999999999993</v>
      </c>
      <c r="F9862" s="96">
        <f t="shared" si="1686"/>
        <v>-4.0999999999999996</v>
      </c>
      <c r="G9862" s="96"/>
      <c r="H9862" s="74">
        <f t="shared" si="1687"/>
        <v>352</v>
      </c>
      <c r="I9862" s="53">
        <f t="shared" si="1685"/>
        <v>1.0320701839354971</v>
      </c>
      <c r="J9862" s="53">
        <f t="shared" si="1688"/>
        <v>-0.40775805880135896</v>
      </c>
      <c r="K9862" s="53">
        <f t="shared" si="1689"/>
        <v>1.1009264876402602</v>
      </c>
      <c r="L9862" s="53">
        <f t="shared" si="1690"/>
        <v>9.6171740172675761</v>
      </c>
      <c r="M9862" s="93">
        <f t="shared" si="1691"/>
        <v>0.37424967235721457</v>
      </c>
      <c r="N9862" s="53">
        <f t="shared" si="1692"/>
        <v>4.9589566233762055</v>
      </c>
      <c r="O9862">
        <f t="shared" si="1693"/>
        <v>0.25402877594934814</v>
      </c>
      <c r="P9862" s="53">
        <f t="shared" si="1694"/>
        <v>3.4461413541258912</v>
      </c>
      <c r="Q9862" s="53">
        <v>0.2</v>
      </c>
      <c r="R9862" s="53">
        <f t="shared" si="1695"/>
        <v>3.0081409343111858</v>
      </c>
    </row>
    <row r="9863" spans="2:18" ht="15">
      <c r="B9863" s="84">
        <v>40166</v>
      </c>
      <c r="C9863" s="85">
        <v>0</v>
      </c>
      <c r="D9863" s="86">
        <v>2.1</v>
      </c>
      <c r="E9863" s="87">
        <v>-6.7</v>
      </c>
      <c r="F9863" s="96">
        <f t="shared" si="1686"/>
        <v>-2.2999999999999998</v>
      </c>
      <c r="G9863" s="96"/>
      <c r="H9863" s="74">
        <f t="shared" si="1687"/>
        <v>353</v>
      </c>
      <c r="I9863" s="53">
        <f t="shared" si="1685"/>
        <v>1.0322259428685951</v>
      </c>
      <c r="J9863" s="53">
        <f t="shared" si="1688"/>
        <v>-0.40831103280181863</v>
      </c>
      <c r="K9863" s="53">
        <f t="shared" si="1689"/>
        <v>1.1001548038197617</v>
      </c>
      <c r="L9863" s="53">
        <f t="shared" si="1690"/>
        <v>9.59780885800091</v>
      </c>
      <c r="M9863" s="93">
        <f t="shared" si="1691"/>
        <v>0.41328020516625086</v>
      </c>
      <c r="N9863" s="53">
        <f t="shared" si="1692"/>
        <v>4.8401893761855002</v>
      </c>
      <c r="O9863">
        <f t="shared" si="1693"/>
        <v>0.28597805063564247</v>
      </c>
      <c r="P9863" s="53">
        <f t="shared" si="1694"/>
        <v>3.9316473830063101</v>
      </c>
      <c r="Q9863" s="53">
        <v>0.2</v>
      </c>
      <c r="R9863" s="53">
        <f t="shared" si="1695"/>
        <v>3.082588224402703</v>
      </c>
    </row>
    <row r="9864" spans="2:18" ht="15">
      <c r="B9864" s="84">
        <v>40167</v>
      </c>
      <c r="C9864" s="85">
        <v>0</v>
      </c>
      <c r="D9864" s="86">
        <v>0.5</v>
      </c>
      <c r="E9864" s="87">
        <v>-9.3000000000000007</v>
      </c>
      <c r="F9864" s="96">
        <f t="shared" si="1686"/>
        <v>-4.4000000000000004</v>
      </c>
      <c r="G9864" s="96"/>
      <c r="H9864" s="74">
        <f t="shared" si="1687"/>
        <v>354</v>
      </c>
      <c r="I9864" s="53">
        <f t="shared" si="1685"/>
        <v>1.0323721656267328</v>
      </c>
      <c r="J9864" s="53">
        <f t="shared" si="1688"/>
        <v>-0.4087277750648376</v>
      </c>
      <c r="K9864" s="53">
        <f t="shared" si="1689"/>
        <v>1.0995727891477078</v>
      </c>
      <c r="L9864" s="53">
        <f t="shared" si="1690"/>
        <v>9.5834847235086311</v>
      </c>
      <c r="M9864" s="93">
        <f t="shared" si="1691"/>
        <v>0.37647900728094036</v>
      </c>
      <c r="N9864" s="53">
        <f t="shared" si="1692"/>
        <v>5.1001789461368663</v>
      </c>
      <c r="O9864">
        <f t="shared" si="1693"/>
        <v>0.24902168642875422</v>
      </c>
      <c r="P9864" s="53">
        <f t="shared" si="1694"/>
        <v>3.3706859817657082</v>
      </c>
      <c r="Q9864" s="53">
        <v>0.2</v>
      </c>
      <c r="R9864" s="53">
        <f t="shared" si="1695"/>
        <v>3.0187536696722987</v>
      </c>
    </row>
    <row r="9865" spans="2:18" ht="15">
      <c r="B9865" s="84">
        <v>40168</v>
      </c>
      <c r="C9865" s="85">
        <v>0</v>
      </c>
      <c r="D9865" s="86">
        <v>-3.1</v>
      </c>
      <c r="E9865" s="87">
        <v>-10.7</v>
      </c>
      <c r="F9865" s="96">
        <f t="shared" si="1686"/>
        <v>-6.8999999999999995</v>
      </c>
      <c r="G9865" s="96"/>
      <c r="H9865" s="74">
        <f t="shared" si="1687"/>
        <v>355</v>
      </c>
      <c r="I9865" s="53">
        <f t="shared" si="1685"/>
        <v>1.0325088089402437</v>
      </c>
      <c r="J9865" s="53">
        <f t="shared" si="1688"/>
        <v>-0.40900801764618</v>
      </c>
      <c r="K9865" s="53">
        <f t="shared" si="1689"/>
        <v>1.099181192197944</v>
      </c>
      <c r="L9865" s="53">
        <f t="shared" si="1690"/>
        <v>9.574208312308178</v>
      </c>
      <c r="M9865" s="93">
        <f t="shared" si="1691"/>
        <v>0.26942360327995529</v>
      </c>
      <c r="N9865" s="53">
        <f t="shared" si="1692"/>
        <v>4.4870260407437943</v>
      </c>
      <c r="O9865">
        <f t="shared" si="1693"/>
        <v>0.21056636540982024</v>
      </c>
      <c r="P9865" s="53">
        <f t="shared" si="1694"/>
        <v>2.7973861015619534</v>
      </c>
      <c r="Q9865" s="53">
        <v>0.2</v>
      </c>
      <c r="R9865" s="53">
        <f t="shared" si="1695"/>
        <v>2.757825582601134</v>
      </c>
    </row>
    <row r="9866" spans="2:18" ht="15">
      <c r="B9866" s="84">
        <v>40169</v>
      </c>
      <c r="C9866" s="85">
        <v>8.8000000000000007</v>
      </c>
      <c r="D9866" s="86">
        <v>-1</v>
      </c>
      <c r="E9866" s="87">
        <v>-5.9</v>
      </c>
      <c r="F9866" s="96">
        <f t="shared" si="1686"/>
        <v>-3.45</v>
      </c>
      <c r="G9866" s="96"/>
      <c r="H9866" s="74">
        <f t="shared" si="1687"/>
        <v>356</v>
      </c>
      <c r="I9866" s="53">
        <f t="shared" ref="I9866:I9929" si="1696">1+0.0334*COS($I$7*H9866-0.0552)</f>
        <v>1.0326358323741724</v>
      </c>
      <c r="J9866" s="53">
        <f t="shared" si="1688"/>
        <v>-0.40915156459791246</v>
      </c>
      <c r="K9866" s="53">
        <f t="shared" si="1689"/>
        <v>1.0989805397349679</v>
      </c>
      <c r="L9866" s="53">
        <f t="shared" si="1690"/>
        <v>9.5699851758593226</v>
      </c>
      <c r="M9866" s="93">
        <f t="shared" si="1691"/>
        <v>0.28468244012364324</v>
      </c>
      <c r="N9866" s="53">
        <f t="shared" si="1692"/>
        <v>3.6012910892417369</v>
      </c>
      <c r="O9866">
        <f t="shared" si="1693"/>
        <v>0.2651830042519816</v>
      </c>
      <c r="P9866" s="53">
        <f t="shared" si="1694"/>
        <v>3.6148622994286015</v>
      </c>
      <c r="Q9866" s="53">
        <v>0.2</v>
      </c>
      <c r="R9866" s="53">
        <f t="shared" si="1695"/>
        <v>2.7771127629052619</v>
      </c>
    </row>
    <row r="9867" spans="2:18" ht="15">
      <c r="B9867" s="84">
        <v>40170</v>
      </c>
      <c r="C9867" s="85">
        <v>32</v>
      </c>
      <c r="D9867" s="86">
        <v>2.7</v>
      </c>
      <c r="E9867" s="87">
        <v>-1.9</v>
      </c>
      <c r="F9867" s="96">
        <f t="shared" si="1686"/>
        <v>0.40000000000000013</v>
      </c>
      <c r="G9867" s="96"/>
      <c r="H9867" s="74">
        <f t="shared" si="1687"/>
        <v>357</v>
      </c>
      <c r="I9867" s="53">
        <f t="shared" si="1696"/>
        <v>1.0327531983402416</v>
      </c>
      <c r="J9867" s="53">
        <f t="shared" si="1688"/>
        <v>-0.40915829233015166</v>
      </c>
      <c r="K9867" s="53">
        <f t="shared" si="1689"/>
        <v>1.0989711344754025</v>
      </c>
      <c r="L9867" s="53">
        <f t="shared" si="1690"/>
        <v>9.5708197237494961</v>
      </c>
      <c r="M9867" s="93">
        <f t="shared" si="1691"/>
        <v>0.3498637230127386</v>
      </c>
      <c r="N9867" s="53">
        <f t="shared" si="1692"/>
        <v>3.4896106457782765</v>
      </c>
      <c r="O9867">
        <f t="shared" si="1693"/>
        <v>0.34053886724829141</v>
      </c>
      <c r="P9867" s="53">
        <f t="shared" si="1694"/>
        <v>4.775559983506354</v>
      </c>
      <c r="Q9867" s="53">
        <v>0.2</v>
      </c>
      <c r="R9867" s="53">
        <f t="shared" si="1695"/>
        <v>2.9428990232510732</v>
      </c>
    </row>
    <row r="9868" spans="2:18" ht="15">
      <c r="B9868" s="84">
        <v>40171</v>
      </c>
      <c r="C9868" s="85">
        <v>8.1999999999999993</v>
      </c>
      <c r="D9868" s="86">
        <v>2.1</v>
      </c>
      <c r="E9868" s="87">
        <v>-0.9</v>
      </c>
      <c r="F9868" s="96">
        <f t="shared" si="1686"/>
        <v>0.60000000000000009</v>
      </c>
      <c r="G9868" s="96"/>
      <c r="H9868" s="74">
        <f t="shared" si="1687"/>
        <v>358</v>
      </c>
      <c r="I9868" s="53">
        <f t="shared" si="1696"/>
        <v>1.0328608721079737</v>
      </c>
      <c r="J9868" s="53">
        <f t="shared" si="1688"/>
        <v>-0.40902814984698338</v>
      </c>
      <c r="K9868" s="53">
        <f t="shared" si="1689"/>
        <v>1.0991530537959764</v>
      </c>
      <c r="L9868" s="53">
        <f t="shared" si="1690"/>
        <v>9.5767152244181233</v>
      </c>
      <c r="M9868" s="93">
        <f t="shared" si="1691"/>
        <v>0.28582123882626365</v>
      </c>
      <c r="N9868" s="53">
        <f t="shared" si="1692"/>
        <v>2.8198507475127972</v>
      </c>
      <c r="O9868">
        <f t="shared" si="1693"/>
        <v>0.34492219208037994</v>
      </c>
      <c r="P9868" s="53">
        <f t="shared" si="1694"/>
        <v>4.8441052679813712</v>
      </c>
      <c r="Q9868" s="53">
        <v>0.2</v>
      </c>
      <c r="R9868" s="53">
        <f t="shared" si="1695"/>
        <v>2.8141695030750311</v>
      </c>
    </row>
    <row r="9869" spans="2:18" ht="15">
      <c r="B9869" s="84">
        <v>40172</v>
      </c>
      <c r="C9869" s="85">
        <v>39.799999999999997</v>
      </c>
      <c r="D9869" s="86">
        <v>3.8</v>
      </c>
      <c r="E9869" s="87">
        <v>-0.3</v>
      </c>
      <c r="F9869" s="96">
        <f t="shared" si="1686"/>
        <v>1.75</v>
      </c>
      <c r="G9869" s="96"/>
      <c r="H9869" s="74">
        <f t="shared" si="1687"/>
        <v>359</v>
      </c>
      <c r="I9869" s="53">
        <f t="shared" si="1696"/>
        <v>1.0329588218149683</v>
      </c>
      <c r="J9869" s="53">
        <f t="shared" si="1688"/>
        <v>-0.40876115885556835</v>
      </c>
      <c r="K9869" s="53">
        <f t="shared" si="1689"/>
        <v>1.0995261493994379</v>
      </c>
      <c r="L9869" s="53">
        <f t="shared" si="1690"/>
        <v>9.5876738013529614</v>
      </c>
      <c r="M9869" s="93">
        <f t="shared" si="1691"/>
        <v>0.3554278163475596</v>
      </c>
      <c r="N9869" s="53">
        <f t="shared" si="1692"/>
        <v>3.3003051680514415</v>
      </c>
      <c r="O9869">
        <f t="shared" si="1693"/>
        <v>0.37110211900940471</v>
      </c>
      <c r="P9869" s="53">
        <f t="shared" si="1694"/>
        <v>5.2556579543781679</v>
      </c>
      <c r="Q9869" s="53">
        <v>0.2</v>
      </c>
      <c r="R9869" s="53">
        <f t="shared" si="1695"/>
        <v>2.9651529953473323</v>
      </c>
    </row>
    <row r="9870" spans="2:18" ht="15">
      <c r="B9870" s="84">
        <v>40173</v>
      </c>
      <c r="C9870" s="85">
        <v>10.6</v>
      </c>
      <c r="D9870" s="86">
        <v>4</v>
      </c>
      <c r="E9870" s="87">
        <v>-2.7</v>
      </c>
      <c r="F9870" s="96">
        <f t="shared" si="1686"/>
        <v>0.64999999999999991</v>
      </c>
      <c r="G9870" s="96"/>
      <c r="H9870" s="74">
        <f t="shared" si="1687"/>
        <v>360</v>
      </c>
      <c r="I9870" s="53">
        <f t="shared" si="1696"/>
        <v>1.0330470184763316</v>
      </c>
      <c r="J9870" s="53">
        <f t="shared" si="1688"/>
        <v>-0.40835741374802598</v>
      </c>
      <c r="K9870" s="53">
        <f t="shared" si="1689"/>
        <v>1.1000900479413622</v>
      </c>
      <c r="L9870" s="53">
        <f t="shared" si="1690"/>
        <v>9.6036964247436707</v>
      </c>
      <c r="M9870" s="93">
        <f t="shared" si="1691"/>
        <v>0.42950840690838832</v>
      </c>
      <c r="N9870" s="53">
        <f t="shared" si="1692"/>
        <v>4.2259538129466314</v>
      </c>
      <c r="O9870">
        <f t="shared" si="1693"/>
        <v>0.34602574292681337</v>
      </c>
      <c r="P9870" s="53">
        <f t="shared" si="1694"/>
        <v>4.8613789534442224</v>
      </c>
      <c r="Q9870" s="53">
        <v>0.2</v>
      </c>
      <c r="R9870" s="53">
        <f t="shared" si="1695"/>
        <v>3.1062781565416486</v>
      </c>
    </row>
    <row r="9871" spans="2:18" ht="15">
      <c r="B9871" s="84">
        <v>40174</v>
      </c>
      <c r="C9871" s="85">
        <v>0</v>
      </c>
      <c r="D9871" s="86">
        <v>4.7</v>
      </c>
      <c r="E9871" s="87">
        <v>-4.0999999999999996</v>
      </c>
      <c r="F9871" s="96">
        <f t="shared" ref="F9871:F9934" si="1697">0.5*(D9871+E9871)</f>
        <v>0.30000000000000027</v>
      </c>
      <c r="G9871" s="96"/>
      <c r="H9871" s="74">
        <f t="shared" ref="H9871:H9934" si="1698">B9871-DATE(YEAR(B9871),1,0)</f>
        <v>361</v>
      </c>
      <c r="I9871" s="53">
        <f t="shared" si="1696"/>
        <v>1.0331254359932522</v>
      </c>
      <c r="J9871" s="53">
        <f t="shared" ref="J9871:J9934" si="1699">ASIN(0.39785*SIN(4.869+$I$7*H9871+0.03345*SIN(6.224+$I$7*H9871)))</f>
        <v>-0.40781708145626755</v>
      </c>
      <c r="K9871" s="53">
        <f t="shared" ref="K9871:K9934" si="1700">ACOS(-TAN(J9871)*TAN($E$7*$I$8))</f>
        <v>1.1008441526123156</v>
      </c>
      <c r="L9871" s="53">
        <f t="shared" ref="L9871:L9934" si="1701">117.5*I9871*((K9871*SIN($E$7*$I$8)*SIN(J9871)+COS($E$7*$I$8)*COS(J9871)*SIN(K9871))/PI())</f>
        <v>9.6247828986306558</v>
      </c>
      <c r="M9871" s="93">
        <f t="shared" ref="M9871:M9934" si="1702">0.0023*L9871/2.456*(0.5*(D9871+E9871)+17.8)*SQRT(D9871-E9871)</f>
        <v>0.48396095675299949</v>
      </c>
      <c r="N9871" s="53">
        <f t="shared" ref="N9871:N9934" si="1703">0.17*L9871*SQRT(D9871-E9871)</f>
        <v>4.8537924252585247</v>
      </c>
      <c r="O9871">
        <f t="shared" ref="O9871:O9934" si="1704">5336/(F9871+273.15)^2*EXP(21.07-5336/(F9871+273.15))</f>
        <v>0.33836562871416703</v>
      </c>
      <c r="P9871" s="53">
        <f t="shared" ref="P9871:P9934" si="1705">EXP(21.07-5336/(F9871+273.15))</f>
        <v>4.7416148606546171</v>
      </c>
      <c r="Q9871" s="53">
        <v>0.2</v>
      </c>
      <c r="R9871" s="53">
        <f t="shared" ref="R9871:R9934" si="1706">(O9871*N9871*0.6+$L$8*6.43*(1+0.536*Q9871)*P9871*(1- G9871/100))/($O$7*(O9871+$L$8))</f>
        <v>3.2184680362843743</v>
      </c>
    </row>
    <row r="9872" spans="2:18" ht="15">
      <c r="B9872" s="84">
        <v>40175</v>
      </c>
      <c r="C9872" s="85">
        <v>0</v>
      </c>
      <c r="D9872" s="86">
        <v>1.1000000000000001</v>
      </c>
      <c r="E9872" s="87">
        <v>-5.9</v>
      </c>
      <c r="F9872" s="96">
        <f t="shared" si="1697"/>
        <v>-2.4000000000000004</v>
      </c>
      <c r="G9872" s="96"/>
      <c r="H9872" s="74">
        <f t="shared" si="1698"/>
        <v>362</v>
      </c>
      <c r="I9872" s="53">
        <f t="shared" si="1696"/>
        <v>1.0331940511607254</v>
      </c>
      <c r="J9872" s="53">
        <f t="shared" si="1699"/>
        <v>-0.40714040118053302</v>
      </c>
      <c r="K9872" s="53">
        <f t="shared" si="1700"/>
        <v>1.1017876456614124</v>
      </c>
      <c r="L9872" s="53">
        <f t="shared" si="1701"/>
        <v>9.6509318436394924</v>
      </c>
      <c r="M9872" s="93">
        <f t="shared" si="1702"/>
        <v>0.36824636025388219</v>
      </c>
      <c r="N9872" s="53">
        <f t="shared" si="1703"/>
        <v>4.3407741483117137</v>
      </c>
      <c r="O9872">
        <f t="shared" si="1704"/>
        <v>0.2841144589985396</v>
      </c>
      <c r="P9872" s="53">
        <f t="shared" si="1705"/>
        <v>3.903142846939867</v>
      </c>
      <c r="Q9872" s="53">
        <v>0.2</v>
      </c>
      <c r="R9872" s="53">
        <f t="shared" si="1706"/>
        <v>2.9777623937923097</v>
      </c>
    </row>
    <row r="9873" spans="2:18" ht="15">
      <c r="B9873" s="84">
        <v>40176</v>
      </c>
      <c r="C9873" s="85">
        <v>0</v>
      </c>
      <c r="D9873" s="86">
        <v>3.7</v>
      </c>
      <c r="E9873" s="87">
        <v>-4.9000000000000004</v>
      </c>
      <c r="F9873" s="96">
        <f t="shared" si="1697"/>
        <v>-0.60000000000000009</v>
      </c>
      <c r="G9873" s="96"/>
      <c r="H9873" s="74">
        <f t="shared" si="1698"/>
        <v>363</v>
      </c>
      <c r="I9873" s="53">
        <f t="shared" si="1696"/>
        <v>1.0332528436744193</v>
      </c>
      <c r="J9873" s="53">
        <f t="shared" si="1699"/>
        <v>-0.40632768399295233</v>
      </c>
      <c r="K9873" s="53">
        <f t="shared" si="1700"/>
        <v>1.1029194918391061</v>
      </c>
      <c r="L9873" s="53">
        <f t="shared" si="1701"/>
        <v>9.682140675442648</v>
      </c>
      <c r="M9873" s="93">
        <f t="shared" si="1702"/>
        <v>0.45734984312622912</v>
      </c>
      <c r="N9873" s="53">
        <f t="shared" si="1703"/>
        <v>4.8269137133989695</v>
      </c>
      <c r="O9873">
        <f t="shared" si="1704"/>
        <v>0.31934870593876619</v>
      </c>
      <c r="P9873" s="53">
        <f t="shared" si="1705"/>
        <v>4.4457159662620116</v>
      </c>
      <c r="Q9873" s="53">
        <v>0.2</v>
      </c>
      <c r="R9873" s="53">
        <f t="shared" si="1706"/>
        <v>3.1679332181771334</v>
      </c>
    </row>
    <row r="9874" spans="2:18" ht="15">
      <c r="B9874" s="84">
        <v>40177</v>
      </c>
      <c r="C9874" s="85">
        <v>0</v>
      </c>
      <c r="D9874" s="86">
        <v>2.4</v>
      </c>
      <c r="E9874" s="87">
        <v>-1.1000000000000001</v>
      </c>
      <c r="F9874" s="96">
        <f t="shared" si="1697"/>
        <v>0.64999999999999991</v>
      </c>
      <c r="G9874" s="96"/>
      <c r="H9874" s="74">
        <f t="shared" si="1698"/>
        <v>364</v>
      </c>
      <c r="I9874" s="53">
        <f t="shared" si="1696"/>
        <v>1.033301796136683</v>
      </c>
      <c r="J9874" s="53">
        <f t="shared" si="1699"/>
        <v>-0.40537931231802116</v>
      </c>
      <c r="K9874" s="53">
        <f t="shared" si="1700"/>
        <v>1.1042384427291654</v>
      </c>
      <c r="L9874" s="53">
        <f t="shared" si="1701"/>
        <v>9.7184055791392172</v>
      </c>
      <c r="M9874" s="93">
        <f t="shared" si="1702"/>
        <v>0.31414119088145287</v>
      </c>
      <c r="N9874" s="53">
        <f t="shared" si="1703"/>
        <v>3.0908502419423636</v>
      </c>
      <c r="O9874">
        <f t="shared" si="1704"/>
        <v>0.34602574292681337</v>
      </c>
      <c r="P9874" s="53">
        <f t="shared" si="1705"/>
        <v>4.8613789534442224</v>
      </c>
      <c r="Q9874" s="53">
        <v>0.2</v>
      </c>
      <c r="R9874" s="53">
        <f t="shared" si="1706"/>
        <v>2.8722768195236292</v>
      </c>
    </row>
    <row r="9875" spans="2:18" ht="15">
      <c r="B9875" s="84">
        <v>40178</v>
      </c>
      <c r="C9875" s="85">
        <v>1.6</v>
      </c>
      <c r="D9875" s="86">
        <v>2.1</v>
      </c>
      <c r="E9875" s="87">
        <v>-0.7</v>
      </c>
      <c r="F9875" s="96">
        <f t="shared" si="1697"/>
        <v>0.70000000000000007</v>
      </c>
      <c r="G9875" s="96"/>
      <c r="H9875" s="74">
        <f t="shared" si="1698"/>
        <v>365</v>
      </c>
      <c r="I9875" s="53">
        <f t="shared" si="1696"/>
        <v>1.0333408940616957</v>
      </c>
      <c r="J9875" s="53">
        <f t="shared" si="1699"/>
        <v>-0.40429573929242196</v>
      </c>
      <c r="K9875" s="53">
        <f t="shared" si="1700"/>
        <v>1.105743041932377</v>
      </c>
      <c r="L9875" s="53">
        <f t="shared" si="1701"/>
        <v>9.7597214797904073</v>
      </c>
      <c r="M9875" s="93">
        <f t="shared" si="1702"/>
        <v>0.28293563014014178</v>
      </c>
      <c r="N9875" s="53">
        <f t="shared" si="1703"/>
        <v>2.7762934029638542</v>
      </c>
      <c r="O9875">
        <f t="shared" si="1704"/>
        <v>0.34713239643577792</v>
      </c>
      <c r="P9875" s="53">
        <f t="shared" si="1705"/>
        <v>4.8787078939850739</v>
      </c>
      <c r="Q9875" s="53">
        <v>0.2</v>
      </c>
      <c r="R9875" s="53">
        <f t="shared" si="1706"/>
        <v>2.8096646202529754</v>
      </c>
    </row>
    <row r="9876" spans="2:18" ht="15">
      <c r="B9876" s="84">
        <v>40179</v>
      </c>
      <c r="C9876" s="85">
        <v>2.2999999999999998</v>
      </c>
      <c r="D9876" s="86">
        <v>4.4000000000000004</v>
      </c>
      <c r="E9876" s="87">
        <v>1</v>
      </c>
      <c r="F9876" s="96">
        <f t="shared" si="1697"/>
        <v>2.7</v>
      </c>
      <c r="G9876" s="96"/>
      <c r="H9876" s="74">
        <f t="shared" si="1698"/>
        <v>1</v>
      </c>
      <c r="I9876" s="53">
        <f t="shared" si="1696"/>
        <v>1.0333758911771727</v>
      </c>
      <c r="J9876" s="53">
        <f t="shared" si="1699"/>
        <v>-0.40275194959871613</v>
      </c>
      <c r="K9876" s="53">
        <f t="shared" si="1700"/>
        <v>1.1078823137278251</v>
      </c>
      <c r="L9876" s="53">
        <f t="shared" si="1701"/>
        <v>9.8184594927911633</v>
      </c>
      <c r="M9876" s="93">
        <f t="shared" si="1702"/>
        <v>0.34756508770175165</v>
      </c>
      <c r="N9876" s="53">
        <f t="shared" si="1703"/>
        <v>3.0777386090611953</v>
      </c>
      <c r="O9876">
        <f t="shared" si="1704"/>
        <v>0.3940296238331889</v>
      </c>
      <c r="P9876" s="53">
        <f t="shared" si="1705"/>
        <v>5.6189999696270867</v>
      </c>
      <c r="Q9876" s="53">
        <v>0.2</v>
      </c>
      <c r="R9876" s="53">
        <f t="shared" si="1706"/>
        <v>2.9602294612844156</v>
      </c>
    </row>
    <row r="9877" spans="2:18" ht="15">
      <c r="B9877" s="84">
        <v>40180</v>
      </c>
      <c r="C9877" s="85">
        <v>0</v>
      </c>
      <c r="D9877" s="86">
        <v>6.9</v>
      </c>
      <c r="E9877" s="87">
        <v>1</v>
      </c>
      <c r="F9877" s="96">
        <f t="shared" si="1697"/>
        <v>3.95</v>
      </c>
      <c r="G9877" s="96"/>
      <c r="H9877" s="74">
        <f t="shared" si="1698"/>
        <v>2</v>
      </c>
      <c r="I9877" s="53">
        <f t="shared" si="1696"/>
        <v>1.0333927785396284</v>
      </c>
      <c r="J9877" s="53">
        <f t="shared" si="1699"/>
        <v>-0.40136619123597461</v>
      </c>
      <c r="K9877" s="53">
        <f t="shared" si="1700"/>
        <v>1.1097982614009767</v>
      </c>
      <c r="L9877" s="53">
        <f t="shared" si="1701"/>
        <v>9.871114824725435</v>
      </c>
      <c r="M9877" s="93">
        <f t="shared" si="1702"/>
        <v>0.48837221146768645</v>
      </c>
      <c r="N9877" s="53">
        <f t="shared" si="1703"/>
        <v>4.0760652819987699</v>
      </c>
      <c r="O9877">
        <f t="shared" si="1704"/>
        <v>0.42608714574673806</v>
      </c>
      <c r="P9877" s="53">
        <f t="shared" si="1705"/>
        <v>6.1313437209046633</v>
      </c>
      <c r="Q9877" s="53">
        <v>0.2</v>
      </c>
      <c r="R9877" s="53">
        <f t="shared" si="1706"/>
        <v>3.2254732906737464</v>
      </c>
    </row>
    <row r="9878" spans="2:18" ht="15">
      <c r="B9878" s="84">
        <v>40181</v>
      </c>
      <c r="C9878" s="85">
        <v>0</v>
      </c>
      <c r="D9878" s="86">
        <v>1.8</v>
      </c>
      <c r="E9878" s="87">
        <v>-4.7</v>
      </c>
      <c r="F9878" s="96">
        <f t="shared" si="1697"/>
        <v>-1.4500000000000002</v>
      </c>
      <c r="G9878" s="96"/>
      <c r="H9878" s="74">
        <f t="shared" si="1698"/>
        <v>3</v>
      </c>
      <c r="I9878" s="53">
        <f t="shared" si="1696"/>
        <v>1.033399784441676</v>
      </c>
      <c r="J9878" s="53">
        <f t="shared" si="1699"/>
        <v>-0.39984718264332159</v>
      </c>
      <c r="K9878" s="53">
        <f t="shared" si="1700"/>
        <v>1.1118937651648177</v>
      </c>
      <c r="L9878" s="53">
        <f t="shared" si="1701"/>
        <v>9.9287955373261916</v>
      </c>
      <c r="M9878" s="93">
        <f t="shared" si="1702"/>
        <v>0.38758813721575874</v>
      </c>
      <c r="N9878" s="53">
        <f t="shared" si="1703"/>
        <v>4.3033053862604325</v>
      </c>
      <c r="O9878">
        <f t="shared" si="1704"/>
        <v>0.30225824665839801</v>
      </c>
      <c r="P9878" s="53">
        <f t="shared" si="1705"/>
        <v>4.1815916001054099</v>
      </c>
      <c r="Q9878" s="53">
        <v>0.2</v>
      </c>
      <c r="R9878" s="53">
        <f t="shared" si="1706"/>
        <v>3.0189045350998662</v>
      </c>
    </row>
    <row r="9879" spans="2:18" ht="15">
      <c r="B9879" s="84">
        <v>40182</v>
      </c>
      <c r="C9879" s="85">
        <v>0</v>
      </c>
      <c r="D9879" s="86">
        <v>-1.3</v>
      </c>
      <c r="E9879" s="87">
        <v>-6.6</v>
      </c>
      <c r="F9879" s="96">
        <f t="shared" si="1697"/>
        <v>-3.9499999999999997</v>
      </c>
      <c r="G9879" s="96"/>
      <c r="H9879" s="74">
        <f t="shared" si="1698"/>
        <v>4</v>
      </c>
      <c r="I9879" s="53">
        <f t="shared" si="1696"/>
        <v>1.0333969068101565</v>
      </c>
      <c r="J9879" s="53">
        <f t="shared" si="1699"/>
        <v>-0.39819566767609194</v>
      </c>
      <c r="K9879" s="53">
        <f t="shared" si="1700"/>
        <v>1.1141665602883304</v>
      </c>
      <c r="L9879" s="53">
        <f t="shared" si="1701"/>
        <v>9.9914907953246939</v>
      </c>
      <c r="M9879" s="93">
        <f t="shared" si="1702"/>
        <v>0.29834411417425932</v>
      </c>
      <c r="N9879" s="53">
        <f t="shared" si="1703"/>
        <v>3.9103636650458875</v>
      </c>
      <c r="O9879">
        <f t="shared" si="1704"/>
        <v>0.25656544112480123</v>
      </c>
      <c r="P9879" s="53">
        <f t="shared" si="1705"/>
        <v>3.4844356426751157</v>
      </c>
      <c r="Q9879" s="53">
        <v>0.2</v>
      </c>
      <c r="R9879" s="53">
        <f t="shared" si="1706"/>
        <v>2.811632133340964</v>
      </c>
    </row>
    <row r="9880" spans="2:18" ht="15">
      <c r="B9880" s="84">
        <v>40183</v>
      </c>
      <c r="C9880" s="85">
        <v>0</v>
      </c>
      <c r="D9880" s="86">
        <v>-0.3</v>
      </c>
      <c r="E9880" s="87">
        <v>-3.5</v>
      </c>
      <c r="F9880" s="96">
        <f t="shared" si="1697"/>
        <v>-1.9</v>
      </c>
      <c r="G9880" s="96"/>
      <c r="H9880" s="74">
        <f t="shared" si="1698"/>
        <v>5</v>
      </c>
      <c r="I9880" s="53">
        <f t="shared" si="1696"/>
        <v>1.0333841464966074</v>
      </c>
      <c r="J9880" s="53">
        <f t="shared" si="1699"/>
        <v>-0.39641245569908973</v>
      </c>
      <c r="K9880" s="53">
        <f t="shared" si="1700"/>
        <v>1.1166142132456969</v>
      </c>
      <c r="L9880" s="53">
        <f t="shared" si="1701"/>
        <v>10.059188298363679</v>
      </c>
      <c r="M9880" s="93">
        <f t="shared" si="1702"/>
        <v>0.26793813174110004</v>
      </c>
      <c r="N9880" s="53">
        <f t="shared" si="1703"/>
        <v>3.0590519213711809</v>
      </c>
      <c r="O9880">
        <f t="shared" si="1704"/>
        <v>0.2935405106906353</v>
      </c>
      <c r="P9880" s="53">
        <f t="shared" si="1705"/>
        <v>4.0475453019324297</v>
      </c>
      <c r="Q9880" s="53">
        <v>0.2</v>
      </c>
      <c r="R9880" s="53">
        <f t="shared" si="1706"/>
        <v>2.7465816554670957</v>
      </c>
    </row>
    <row r="9881" spans="2:18" ht="15">
      <c r="B9881" s="84">
        <v>40184</v>
      </c>
      <c r="C9881" s="85">
        <v>0</v>
      </c>
      <c r="D9881" s="86">
        <v>3.9</v>
      </c>
      <c r="E9881" s="87">
        <v>-1.6</v>
      </c>
      <c r="F9881" s="96">
        <f t="shared" si="1697"/>
        <v>1.1499999999999999</v>
      </c>
      <c r="G9881" s="96"/>
      <c r="H9881" s="74">
        <f t="shared" si="1698"/>
        <v>6</v>
      </c>
      <c r="I9881" s="53">
        <f t="shared" si="1696"/>
        <v>1.0333615072770106</v>
      </c>
      <c r="J9881" s="53">
        <f t="shared" si="1699"/>
        <v>-0.39449842027803839</v>
      </c>
      <c r="K9881" s="53">
        <f t="shared" si="1700"/>
        <v>1.1192341310037945</v>
      </c>
      <c r="L9881" s="53">
        <f t="shared" si="1701"/>
        <v>10.131874235267977</v>
      </c>
      <c r="M9881" s="93">
        <f t="shared" si="1702"/>
        <v>0.42167691212742059</v>
      </c>
      <c r="N9881" s="53">
        <f t="shared" si="1703"/>
        <v>4.03942972012024</v>
      </c>
      <c r="O9881">
        <f t="shared" si="1704"/>
        <v>0.35723312829936971</v>
      </c>
      <c r="P9881" s="53">
        <f t="shared" si="1705"/>
        <v>5.0371805879830269</v>
      </c>
      <c r="Q9881" s="53">
        <v>0.2</v>
      </c>
      <c r="R9881" s="53">
        <f t="shared" si="1706"/>
        <v>3.0913419301006586</v>
      </c>
    </row>
    <row r="9882" spans="2:18" ht="15">
      <c r="B9882" s="84">
        <v>40185</v>
      </c>
      <c r="C9882" s="85">
        <v>0.2</v>
      </c>
      <c r="D9882" s="86">
        <v>4.2</v>
      </c>
      <c r="E9882" s="87">
        <v>-1.3</v>
      </c>
      <c r="F9882" s="96">
        <f t="shared" si="1697"/>
        <v>1.4500000000000002</v>
      </c>
      <c r="G9882" s="96"/>
      <c r="H9882" s="74">
        <f t="shared" si="1698"/>
        <v>7</v>
      </c>
      <c r="I9882" s="53">
        <f t="shared" si="1696"/>
        <v>1.0333289958506755</v>
      </c>
      <c r="J9882" s="53">
        <f t="shared" si="1699"/>
        <v>-0.39245449778199326</v>
      </c>
      <c r="K9882" s="53">
        <f t="shared" si="1700"/>
        <v>1.1220235707296449</v>
      </c>
      <c r="L9882" s="53">
        <f t="shared" si="1701"/>
        <v>10.209533237229058</v>
      </c>
      <c r="M9882" s="93">
        <f t="shared" si="1702"/>
        <v>0.43163578156106813</v>
      </c>
      <c r="N9882" s="53">
        <f t="shared" si="1703"/>
        <v>4.0703912256889252</v>
      </c>
      <c r="O9882">
        <f t="shared" si="1704"/>
        <v>0.36410960431886297</v>
      </c>
      <c r="P9882" s="53">
        <f t="shared" si="1705"/>
        <v>5.1453791175413315</v>
      </c>
      <c r="Q9882" s="53">
        <v>0.2</v>
      </c>
      <c r="R9882" s="53">
        <f t="shared" si="1706"/>
        <v>3.1117420693307185</v>
      </c>
    </row>
    <row r="9883" spans="2:18" ht="15">
      <c r="B9883" s="84">
        <v>40186</v>
      </c>
      <c r="C9883" s="85">
        <v>4.4000000000000004</v>
      </c>
      <c r="D9883" s="86">
        <v>2.6</v>
      </c>
      <c r="E9883" s="87">
        <v>0.1</v>
      </c>
      <c r="F9883" s="96">
        <f t="shared" si="1697"/>
        <v>1.35</v>
      </c>
      <c r="G9883" s="96"/>
      <c r="H9883" s="74">
        <f t="shared" si="1698"/>
        <v>8</v>
      </c>
      <c r="I9883" s="53">
        <f t="shared" si="1696"/>
        <v>1.0332866218382564</v>
      </c>
      <c r="J9883" s="53">
        <f t="shared" si="1699"/>
        <v>-0.39028168590257256</v>
      </c>
      <c r="K9883" s="53">
        <f t="shared" si="1700"/>
        <v>1.1249796498464379</v>
      </c>
      <c r="L9883" s="53">
        <f t="shared" si="1701"/>
        <v>10.292148330364833</v>
      </c>
      <c r="M9883" s="93">
        <f t="shared" si="1702"/>
        <v>0.29183964799560247</v>
      </c>
      <c r="N9883" s="53">
        <f t="shared" si="1703"/>
        <v>2.7664636129214202</v>
      </c>
      <c r="O9883">
        <f t="shared" si="1704"/>
        <v>0.36180463401729912</v>
      </c>
      <c r="P9883" s="53">
        <f t="shared" si="1705"/>
        <v>5.109083512811468</v>
      </c>
      <c r="Q9883" s="53">
        <v>0.2</v>
      </c>
      <c r="R9883" s="53">
        <f t="shared" si="1706"/>
        <v>2.8364199333376008</v>
      </c>
    </row>
    <row r="9884" spans="2:18" ht="15">
      <c r="B9884" s="84">
        <v>40187</v>
      </c>
      <c r="C9884" s="85">
        <v>0.9</v>
      </c>
      <c r="D9884" s="86">
        <v>3.9</v>
      </c>
      <c r="E9884" s="87">
        <v>0.4</v>
      </c>
      <c r="F9884" s="96">
        <f t="shared" si="1697"/>
        <v>2.15</v>
      </c>
      <c r="G9884" s="96"/>
      <c r="H9884" s="74">
        <f t="shared" si="1698"/>
        <v>9</v>
      </c>
      <c r="I9884" s="53">
        <f t="shared" si="1696"/>
        <v>1.0332343977789049</v>
      </c>
      <c r="J9884" s="53">
        <f t="shared" si="1699"/>
        <v>-0.38798104209611167</v>
      </c>
      <c r="K9884" s="53">
        <f t="shared" si="1700"/>
        <v>1.1280993563664865</v>
      </c>
      <c r="L9884" s="53">
        <f t="shared" si="1701"/>
        <v>10.379700888119451</v>
      </c>
      <c r="M9884" s="93">
        <f t="shared" si="1702"/>
        <v>0.36279495099900305</v>
      </c>
      <c r="N9884" s="53">
        <f t="shared" si="1703"/>
        <v>3.3011691825455758</v>
      </c>
      <c r="O9884">
        <f t="shared" si="1704"/>
        <v>0.38060885298102282</v>
      </c>
      <c r="P9884" s="53">
        <f t="shared" si="1705"/>
        <v>5.4059931076140328</v>
      </c>
      <c r="Q9884" s="53">
        <v>0.2</v>
      </c>
      <c r="R9884" s="53">
        <f t="shared" si="1706"/>
        <v>2.9830768971353616</v>
      </c>
    </row>
    <row r="9885" spans="2:18" ht="15">
      <c r="B9885" s="84">
        <v>40188</v>
      </c>
      <c r="C9885" s="85">
        <v>2.6</v>
      </c>
      <c r="D9885" s="86">
        <v>5.8</v>
      </c>
      <c r="E9885" s="87">
        <v>1.2</v>
      </c>
      <c r="F9885" s="96">
        <f t="shared" si="1697"/>
        <v>3.5</v>
      </c>
      <c r="G9885" s="96"/>
      <c r="H9885" s="74">
        <f t="shared" si="1698"/>
        <v>10</v>
      </c>
      <c r="I9885" s="53">
        <f t="shared" si="1696"/>
        <v>1.0331723391265606</v>
      </c>
      <c r="J9885" s="53">
        <f t="shared" si="1699"/>
        <v>-0.38555368195503947</v>
      </c>
      <c r="K9885" s="53">
        <f t="shared" si="1700"/>
        <v>1.131379559430016</v>
      </c>
      <c r="L9885" s="53">
        <f t="shared" si="1701"/>
        <v>10.472170583965546</v>
      </c>
      <c r="M9885" s="93">
        <f t="shared" si="1702"/>
        <v>0.44801721370198</v>
      </c>
      <c r="N9885" s="53">
        <f t="shared" si="1703"/>
        <v>3.8182516241039131</v>
      </c>
      <c r="O9885">
        <f t="shared" si="1704"/>
        <v>0.41429223966637557</v>
      </c>
      <c r="P9885" s="53">
        <f t="shared" si="1705"/>
        <v>5.9422692546644251</v>
      </c>
      <c r="Q9885" s="53">
        <v>0.2</v>
      </c>
      <c r="R9885" s="53">
        <f t="shared" si="1706"/>
        <v>3.1511587987595706</v>
      </c>
    </row>
    <row r="9886" spans="2:18" ht="15">
      <c r="B9886" s="84">
        <v>40189</v>
      </c>
      <c r="C9886" s="85">
        <v>0</v>
      </c>
      <c r="D9886" s="86">
        <v>5.2</v>
      </c>
      <c r="E9886" s="87">
        <v>1.7</v>
      </c>
      <c r="F9886" s="96">
        <f t="shared" si="1697"/>
        <v>3.45</v>
      </c>
      <c r="G9886" s="96"/>
      <c r="H9886" s="74">
        <f t="shared" si="1698"/>
        <v>11</v>
      </c>
      <c r="I9886" s="53">
        <f t="shared" si="1696"/>
        <v>1.0331004642453772</v>
      </c>
      <c r="J9886" s="53">
        <f t="shared" si="1699"/>
        <v>-0.38300077751493156</v>
      </c>
      <c r="K9886" s="53">
        <f t="shared" si="1700"/>
        <v>1.134817019979989</v>
      </c>
      <c r="L9886" s="53">
        <f t="shared" si="1701"/>
        <v>10.569535344865164</v>
      </c>
      <c r="M9886" s="93">
        <f t="shared" si="1702"/>
        <v>0.39350325170939165</v>
      </c>
      <c r="N9886" s="53">
        <f t="shared" si="1703"/>
        <v>3.3615442998200549</v>
      </c>
      <c r="O9886">
        <f t="shared" si="1704"/>
        <v>0.41299955320164405</v>
      </c>
      <c r="P9886" s="53">
        <f t="shared" si="1705"/>
        <v>5.9215869746154359</v>
      </c>
      <c r="Q9886" s="53">
        <v>0.2</v>
      </c>
      <c r="R9886" s="53">
        <f t="shared" si="1706"/>
        <v>3.0523451764147369</v>
      </c>
    </row>
    <row r="9887" spans="2:18" ht="15">
      <c r="B9887" s="84">
        <v>40190</v>
      </c>
      <c r="C9887" s="85">
        <v>0.4</v>
      </c>
      <c r="D9887" s="86">
        <v>3.3</v>
      </c>
      <c r="E9887" s="87">
        <v>1.5</v>
      </c>
      <c r="F9887" s="96">
        <f t="shared" si="1697"/>
        <v>2.4</v>
      </c>
      <c r="G9887" s="96"/>
      <c r="H9887" s="74">
        <f t="shared" si="1698"/>
        <v>12</v>
      </c>
      <c r="I9887" s="53">
        <f t="shared" si="1696"/>
        <v>1.0330187944042881</v>
      </c>
      <c r="J9887" s="53">
        <f t="shared" si="1699"/>
        <v>-0.3803235555038128</v>
      </c>
      <c r="K9887" s="53">
        <f t="shared" si="1700"/>
        <v>1.1384084015051339</v>
      </c>
      <c r="L9887" s="53">
        <f t="shared" si="1701"/>
        <v>10.671771305933273</v>
      </c>
      <c r="M9887" s="93">
        <f t="shared" si="1702"/>
        <v>0.27084673546302468</v>
      </c>
      <c r="N9887" s="53">
        <f t="shared" si="1703"/>
        <v>2.4340062202006476</v>
      </c>
      <c r="O9887">
        <f t="shared" si="1704"/>
        <v>0.38665859313220646</v>
      </c>
      <c r="P9887" s="53">
        <f t="shared" si="1705"/>
        <v>5.5018997927792395</v>
      </c>
      <c r="Q9887" s="53">
        <v>0.2</v>
      </c>
      <c r="R9887" s="53">
        <f t="shared" si="1706"/>
        <v>2.8122914566884654</v>
      </c>
    </row>
    <row r="9888" spans="2:18" ht="15">
      <c r="B9888" s="84">
        <v>40191</v>
      </c>
      <c r="C9888" s="85">
        <v>0</v>
      </c>
      <c r="D9888" s="86">
        <v>3.7</v>
      </c>
      <c r="E9888" s="87">
        <v>0.7</v>
      </c>
      <c r="F9888" s="96">
        <f t="shared" si="1697"/>
        <v>2.2000000000000002</v>
      </c>
      <c r="G9888" s="96"/>
      <c r="H9888" s="74">
        <f t="shared" si="1698"/>
        <v>13</v>
      </c>
      <c r="I9888" s="53">
        <f t="shared" si="1696"/>
        <v>1.0329273537707138</v>
      </c>
      <c r="J9888" s="53">
        <f t="shared" si="1699"/>
        <v>-0.3775232955403422</v>
      </c>
      <c r="K9888" s="53">
        <f t="shared" si="1700"/>
        <v>1.1421502807859754</v>
      </c>
      <c r="L9888" s="53">
        <f t="shared" si="1701"/>
        <v>10.778852766732642</v>
      </c>
      <c r="M9888" s="93">
        <f t="shared" si="1702"/>
        <v>0.34967343216902436</v>
      </c>
      <c r="N9888" s="53">
        <f t="shared" si="1703"/>
        <v>3.1738185086785009</v>
      </c>
      <c r="O9888">
        <f t="shared" si="1704"/>
        <v>0.3818121058064759</v>
      </c>
      <c r="P9888" s="53">
        <f t="shared" si="1705"/>
        <v>5.4250536176846778</v>
      </c>
      <c r="Q9888" s="53">
        <v>0.2</v>
      </c>
      <c r="R9888" s="53">
        <f t="shared" si="1706"/>
        <v>2.9586342615359933</v>
      </c>
    </row>
    <row r="9889" spans="2:18" ht="15">
      <c r="B9889" s="84">
        <v>40192</v>
      </c>
      <c r="C9889" s="85">
        <v>0</v>
      </c>
      <c r="D9889" s="86">
        <v>3.6</v>
      </c>
      <c r="E9889" s="87">
        <v>-0.9</v>
      </c>
      <c r="F9889" s="96">
        <f t="shared" si="1697"/>
        <v>1.35</v>
      </c>
      <c r="G9889" s="96"/>
      <c r="H9889" s="74">
        <f t="shared" si="1698"/>
        <v>14</v>
      </c>
      <c r="I9889" s="53">
        <f t="shared" si="1696"/>
        <v>1.0328261694034082</v>
      </c>
      <c r="J9889" s="53">
        <f t="shared" si="1699"/>
        <v>-0.37460132828755749</v>
      </c>
      <c r="K9889" s="53">
        <f t="shared" si="1700"/>
        <v>1.146039158581782</v>
      </c>
      <c r="L9889" s="53">
        <f t="shared" si="1701"/>
        <v>10.890752149608147</v>
      </c>
      <c r="M9889" s="93">
        <f t="shared" si="1702"/>
        <v>0.41431664693234077</v>
      </c>
      <c r="N9889" s="53">
        <f t="shared" si="1703"/>
        <v>3.9274715955770438</v>
      </c>
      <c r="O9889">
        <f t="shared" si="1704"/>
        <v>0.36180463401729912</v>
      </c>
      <c r="P9889" s="53">
        <f t="shared" si="1705"/>
        <v>5.109083512811468</v>
      </c>
      <c r="Q9889" s="53">
        <v>0.2</v>
      </c>
      <c r="R9889" s="53">
        <f t="shared" si="1706"/>
        <v>3.0774244648727418</v>
      </c>
    </row>
    <row r="9890" spans="2:18" ht="15">
      <c r="B9890" s="84">
        <v>40193</v>
      </c>
      <c r="C9890" s="85">
        <v>0</v>
      </c>
      <c r="D9890" s="86">
        <v>5.8</v>
      </c>
      <c r="E9890" s="87">
        <v>-0.8</v>
      </c>
      <c r="F9890" s="96">
        <f t="shared" si="1697"/>
        <v>2.5</v>
      </c>
      <c r="G9890" s="96"/>
      <c r="H9890" s="74">
        <f t="shared" si="1698"/>
        <v>15</v>
      </c>
      <c r="I9890" s="53">
        <f t="shared" si="1696"/>
        <v>1.0327152712444541</v>
      </c>
      <c r="J9890" s="53">
        <f t="shared" si="1699"/>
        <v>-0.3715590335688283</v>
      </c>
      <c r="K9890" s="53">
        <f t="shared" si="1700"/>
        <v>1.1500714701999954</v>
      </c>
      <c r="L9890" s="53">
        <f t="shared" si="1701"/>
        <v>11.007439960446153</v>
      </c>
      <c r="M9890" s="93">
        <f t="shared" si="1702"/>
        <v>0.53759324682720955</v>
      </c>
      <c r="N9890" s="53">
        <f t="shared" si="1703"/>
        <v>4.8073662971791933</v>
      </c>
      <c r="O9890">
        <f t="shared" si="1704"/>
        <v>0.38910203313511127</v>
      </c>
      <c r="P9890" s="53">
        <f t="shared" si="1705"/>
        <v>5.5406877114500723</v>
      </c>
      <c r="Q9890" s="53">
        <v>0.2</v>
      </c>
      <c r="R9890" s="53">
        <f t="shared" si="1706"/>
        <v>3.314499882711142</v>
      </c>
    </row>
    <row r="9891" spans="2:18" ht="15">
      <c r="B9891" s="84">
        <v>40194</v>
      </c>
      <c r="C9891" s="85">
        <v>0</v>
      </c>
      <c r="D9891" s="86">
        <v>4.7</v>
      </c>
      <c r="E9891" s="87">
        <v>-3.2</v>
      </c>
      <c r="F9891" s="96">
        <f t="shared" si="1697"/>
        <v>0.75</v>
      </c>
      <c r="G9891" s="96"/>
      <c r="H9891" s="74">
        <f t="shared" si="1698"/>
        <v>16</v>
      </c>
      <c r="I9891" s="53">
        <f t="shared" si="1696"/>
        <v>1.0325946921104006</v>
      </c>
      <c r="J9891" s="53">
        <f t="shared" si="1699"/>
        <v>-0.36839783845263269</v>
      </c>
      <c r="K9891" s="53">
        <f t="shared" si="1700"/>
        <v>1.1542435958936998</v>
      </c>
      <c r="L9891" s="53">
        <f t="shared" si="1701"/>
        <v>11.128884752217326</v>
      </c>
      <c r="M9891" s="93">
        <f t="shared" si="1702"/>
        <v>0.54338616671060336</v>
      </c>
      <c r="N9891" s="53">
        <f t="shared" si="1703"/>
        <v>5.3175809756243089</v>
      </c>
      <c r="O9891">
        <f t="shared" si="1704"/>
        <v>0.34824216003590547</v>
      </c>
      <c r="P9891" s="53">
        <f t="shared" si="1705"/>
        <v>4.8960922449226514</v>
      </c>
      <c r="Q9891" s="53">
        <v>0.2</v>
      </c>
      <c r="R9891" s="53">
        <f t="shared" si="1706"/>
        <v>3.3363095083618215</v>
      </c>
    </row>
    <row r="9892" spans="2:18" ht="15">
      <c r="B9892" s="84">
        <v>40195</v>
      </c>
      <c r="C9892" s="85">
        <v>0</v>
      </c>
      <c r="D9892" s="86">
        <v>4.0999999999999996</v>
      </c>
      <c r="E9892" s="87">
        <v>-1.7</v>
      </c>
      <c r="F9892" s="96">
        <f t="shared" si="1697"/>
        <v>1.1999999999999997</v>
      </c>
      <c r="G9892" s="96"/>
      <c r="H9892" s="74">
        <f t="shared" si="1698"/>
        <v>17</v>
      </c>
      <c r="I9892" s="53">
        <f t="shared" si="1696"/>
        <v>1.0324644676825534</v>
      </c>
      <c r="J9892" s="53">
        <f t="shared" si="1699"/>
        <v>-0.36511921531268005</v>
      </c>
      <c r="K9892" s="53">
        <f t="shared" si="1700"/>
        <v>1.1585518710370053</v>
      </c>
      <c r="L9892" s="53">
        <f t="shared" si="1701"/>
        <v>11.255053091632707</v>
      </c>
      <c r="M9892" s="93">
        <f t="shared" si="1702"/>
        <v>0.48229706522558502</v>
      </c>
      <c r="N9892" s="53">
        <f t="shared" si="1703"/>
        <v>4.607978733935612</v>
      </c>
      <c r="O9892">
        <f t="shared" si="1704"/>
        <v>0.35837121938267286</v>
      </c>
      <c r="P9892" s="53">
        <f t="shared" si="1705"/>
        <v>5.0550706834193235</v>
      </c>
      <c r="Q9892" s="53">
        <v>0.2</v>
      </c>
      <c r="R9892" s="53">
        <f t="shared" si="1706"/>
        <v>3.2115257115331306</v>
      </c>
    </row>
    <row r="9893" spans="2:18" ht="15">
      <c r="B9893" s="84">
        <v>40196</v>
      </c>
      <c r="C9893" s="85">
        <v>0</v>
      </c>
      <c r="D9893" s="86">
        <v>6.4</v>
      </c>
      <c r="E9893" s="87">
        <v>-3.1</v>
      </c>
      <c r="F9893" s="96">
        <f t="shared" si="1697"/>
        <v>1.6500000000000001</v>
      </c>
      <c r="G9893" s="96"/>
      <c r="H9893" s="74">
        <f t="shared" si="1698"/>
        <v>18</v>
      </c>
      <c r="I9893" s="53">
        <f t="shared" si="1696"/>
        <v>1.032324636496416</v>
      </c>
      <c r="J9893" s="53">
        <f t="shared" si="1699"/>
        <v>-0.36172467986978218</v>
      </c>
      <c r="K9893" s="53">
        <f t="shared" si="1700"/>
        <v>1.1629925960327789</v>
      </c>
      <c r="L9893" s="53">
        <f t="shared" si="1701"/>
        <v>11.385909529211714</v>
      </c>
      <c r="M9893" s="93">
        <f t="shared" si="1702"/>
        <v>0.63921743267341158</v>
      </c>
      <c r="N9893" s="53">
        <f t="shared" si="1703"/>
        <v>5.9659341117649003</v>
      </c>
      <c r="O9893">
        <f t="shared" si="1704"/>
        <v>0.36875828535383437</v>
      </c>
      <c r="P9893" s="53">
        <f t="shared" si="1705"/>
        <v>5.2186650428834724</v>
      </c>
      <c r="Q9893" s="53">
        <v>0.2</v>
      </c>
      <c r="R9893" s="53">
        <f t="shared" si="1706"/>
        <v>3.5156215749123518</v>
      </c>
    </row>
    <row r="9894" spans="2:18" ht="15">
      <c r="B9894" s="84">
        <v>40197</v>
      </c>
      <c r="C9894" s="85">
        <v>0</v>
      </c>
      <c r="D9894" s="86">
        <v>5.2</v>
      </c>
      <c r="E9894" s="87">
        <v>-3.6</v>
      </c>
      <c r="F9894" s="96">
        <f t="shared" si="1697"/>
        <v>0.8</v>
      </c>
      <c r="G9894" s="96"/>
      <c r="H9894" s="74">
        <f t="shared" si="1698"/>
        <v>19</v>
      </c>
      <c r="I9894" s="53">
        <f t="shared" si="1696"/>
        <v>1.0321752399302859</v>
      </c>
      <c r="J9894" s="53">
        <f t="shared" si="1699"/>
        <v>-0.35821578922172775</v>
      </c>
      <c r="K9894" s="53">
        <f t="shared" si="1700"/>
        <v>1.1675620459118377</v>
      </c>
      <c r="L9894" s="53">
        <f t="shared" si="1701"/>
        <v>11.521416573027933</v>
      </c>
      <c r="M9894" s="93">
        <f t="shared" si="1702"/>
        <v>0.59533255669756235</v>
      </c>
      <c r="N9894" s="53">
        <f t="shared" si="1703"/>
        <v>5.8102676267500293</v>
      </c>
      <c r="O9894">
        <f t="shared" si="1704"/>
        <v>0.34935504117018307</v>
      </c>
      <c r="P9894" s="53">
        <f t="shared" si="1705"/>
        <v>4.9135321619475638</v>
      </c>
      <c r="Q9894" s="53">
        <v>0.2</v>
      </c>
      <c r="R9894" s="53">
        <f t="shared" si="1706"/>
        <v>3.4405214438760043</v>
      </c>
    </row>
    <row r="9895" spans="2:18" ht="15">
      <c r="B9895" s="84">
        <v>40198</v>
      </c>
      <c r="C9895" s="85">
        <v>0</v>
      </c>
      <c r="D9895" s="86">
        <v>4.3</v>
      </c>
      <c r="E9895" s="87">
        <v>-4.5999999999999996</v>
      </c>
      <c r="F9895" s="96">
        <f t="shared" si="1697"/>
        <v>-0.14999999999999991</v>
      </c>
      <c r="G9895" s="96"/>
      <c r="H9895" s="74">
        <f t="shared" si="1698"/>
        <v>20</v>
      </c>
      <c r="I9895" s="53">
        <f t="shared" si="1696"/>
        <v>1.0320163221930105</v>
      </c>
      <c r="J9895" s="53">
        <f t="shared" si="1699"/>
        <v>-0.35459413986723526</v>
      </c>
      <c r="K9895" s="53">
        <f t="shared" si="1700"/>
        <v>1.1722564795875074</v>
      </c>
      <c r="L9895" s="53">
        <f t="shared" si="1701"/>
        <v>11.661534666364656</v>
      </c>
      <c r="M9895" s="93">
        <f t="shared" si="1702"/>
        <v>0.57503581436024853</v>
      </c>
      <c r="N9895" s="53">
        <f t="shared" si="1703"/>
        <v>5.9142493709001354</v>
      </c>
      <c r="O9895">
        <f t="shared" si="1704"/>
        <v>0.3287362410905596</v>
      </c>
      <c r="P9895" s="53">
        <f t="shared" si="1705"/>
        <v>4.5915261079906884</v>
      </c>
      <c r="Q9895" s="53">
        <v>0.2</v>
      </c>
      <c r="R9895" s="53">
        <f t="shared" si="1706"/>
        <v>3.4128775377679816</v>
      </c>
    </row>
    <row r="9896" spans="2:18" ht="15">
      <c r="B9896" s="84">
        <v>40199</v>
      </c>
      <c r="C9896" s="85">
        <v>0</v>
      </c>
      <c r="D9896" s="86">
        <v>5</v>
      </c>
      <c r="E9896" s="87">
        <v>-4.5999999999999996</v>
      </c>
      <c r="F9896" s="96">
        <f t="shared" si="1697"/>
        <v>0.20000000000000018</v>
      </c>
      <c r="G9896" s="96"/>
      <c r="H9896" s="74">
        <f t="shared" si="1698"/>
        <v>21</v>
      </c>
      <c r="I9896" s="53">
        <f t="shared" si="1696"/>
        <v>1.0318479303109052</v>
      </c>
      <c r="J9896" s="53">
        <f t="shared" si="1699"/>
        <v>-0.35086136572984739</v>
      </c>
      <c r="K9896" s="53">
        <f t="shared" si="1700"/>
        <v>1.1770721487342466</v>
      </c>
      <c r="L9896" s="53">
        <f t="shared" si="1701"/>
        <v>11.806222169477898</v>
      </c>
      <c r="M9896" s="93">
        <f t="shared" si="1702"/>
        <v>0.61662133431339605</v>
      </c>
      <c r="N9896" s="53">
        <f t="shared" si="1703"/>
        <v>6.2186410507857275</v>
      </c>
      <c r="O9896">
        <f t="shared" si="1704"/>
        <v>0.33620459444290313</v>
      </c>
      <c r="P9896" s="53">
        <f t="shared" si="1705"/>
        <v>4.7078864509550176</v>
      </c>
      <c r="Q9896" s="53">
        <v>0.2</v>
      </c>
      <c r="R9896" s="53">
        <f t="shared" si="1706"/>
        <v>3.493582126899117</v>
      </c>
    </row>
    <row r="9897" spans="2:18" ht="15">
      <c r="B9897" s="84">
        <v>40200</v>
      </c>
      <c r="C9897" s="85">
        <v>0</v>
      </c>
      <c r="D9897" s="86">
        <v>4.9000000000000004</v>
      </c>
      <c r="E9897" s="87">
        <v>-5</v>
      </c>
      <c r="F9897" s="96">
        <f t="shared" si="1697"/>
        <v>-4.9999999999999822E-2</v>
      </c>
      <c r="G9897" s="96"/>
      <c r="H9897" s="74">
        <f t="shared" si="1698"/>
        <v>22</v>
      </c>
      <c r="I9897" s="53">
        <f t="shared" si="1696"/>
        <v>1.0316701141138369</v>
      </c>
      <c r="J9897" s="53">
        <f t="shared" si="1699"/>
        <v>-0.34701913618740743</v>
      </c>
      <c r="K9897" s="53">
        <f t="shared" si="1700"/>
        <v>1.1820053062637619</v>
      </c>
      <c r="L9897" s="53">
        <f t="shared" si="1701"/>
        <v>11.955435345629594</v>
      </c>
      <c r="M9897" s="93">
        <f t="shared" si="1702"/>
        <v>0.62528904995232082</v>
      </c>
      <c r="N9897" s="53">
        <f t="shared" si="1703"/>
        <v>6.3948728508534716</v>
      </c>
      <c r="O9897">
        <f t="shared" si="1704"/>
        <v>0.33085501932896089</v>
      </c>
      <c r="P9897" s="53">
        <f t="shared" si="1705"/>
        <v>4.6245055712469405</v>
      </c>
      <c r="Q9897" s="53">
        <v>0.2</v>
      </c>
      <c r="R9897" s="53">
        <f t="shared" si="1706"/>
        <v>3.5164744946859425</v>
      </c>
    </row>
    <row r="9898" spans="2:18" ht="15">
      <c r="B9898" s="84">
        <v>40201</v>
      </c>
      <c r="C9898" s="85">
        <v>0</v>
      </c>
      <c r="D9898" s="86">
        <v>4</v>
      </c>
      <c r="E9898" s="87">
        <v>-4</v>
      </c>
      <c r="F9898" s="96">
        <f t="shared" si="1697"/>
        <v>0</v>
      </c>
      <c r="G9898" s="96"/>
      <c r="H9898" s="74">
        <f t="shared" si="1698"/>
        <v>23</v>
      </c>
      <c r="I9898" s="53">
        <f t="shared" si="1696"/>
        <v>1.0314829262204792</v>
      </c>
      <c r="J9898" s="53">
        <f t="shared" si="1699"/>
        <v>-0.34306915411250505</v>
      </c>
      <c r="K9898" s="53">
        <f t="shared" si="1700"/>
        <v>1.1870522143766915</v>
      </c>
      <c r="L9898" s="53">
        <f t="shared" si="1701"/>
        <v>12.109128351519114</v>
      </c>
      <c r="M9898" s="93">
        <f t="shared" si="1702"/>
        <v>0.57092275379481794</v>
      </c>
      <c r="N9898" s="53">
        <f t="shared" si="1703"/>
        <v>5.822463804699864</v>
      </c>
      <c r="O9898">
        <f t="shared" si="1704"/>
        <v>0.33191890507593597</v>
      </c>
      <c r="P9898" s="53">
        <f t="shared" si="1705"/>
        <v>4.6410749068413626</v>
      </c>
      <c r="Q9898" s="53">
        <v>0.2</v>
      </c>
      <c r="R9898" s="53">
        <f t="shared" si="1706"/>
        <v>3.4019222522511212</v>
      </c>
    </row>
    <row r="9899" spans="2:18" ht="15">
      <c r="B9899" s="84">
        <v>40202</v>
      </c>
      <c r="C9899" s="85">
        <v>0</v>
      </c>
      <c r="D9899" s="86">
        <v>3.1</v>
      </c>
      <c r="E9899" s="87">
        <v>-5.2</v>
      </c>
      <c r="F9899" s="96">
        <f t="shared" si="1697"/>
        <v>-1.05</v>
      </c>
      <c r="G9899" s="96"/>
      <c r="H9899" s="74">
        <f t="shared" si="1698"/>
        <v>24</v>
      </c>
      <c r="I9899" s="53">
        <f t="shared" si="1696"/>
        <v>1.0312864220227413</v>
      </c>
      <c r="J9899" s="53">
        <f t="shared" si="1699"/>
        <v>-0.33901315392900844</v>
      </c>
      <c r="K9899" s="53">
        <f t="shared" si="1700"/>
        <v>1.1922091521724227</v>
      </c>
      <c r="L9899" s="53">
        <f t="shared" si="1701"/>
        <v>12.267253232207459</v>
      </c>
      <c r="M9899" s="93">
        <f t="shared" si="1702"/>
        <v>0.55437120169343712</v>
      </c>
      <c r="N9899" s="53">
        <f t="shared" si="1703"/>
        <v>6.0080743447383238</v>
      </c>
      <c r="O9899">
        <f t="shared" si="1704"/>
        <v>0.31019782396804296</v>
      </c>
      <c r="P9899" s="53">
        <f t="shared" si="1705"/>
        <v>4.3040767751225228</v>
      </c>
      <c r="Q9899" s="53">
        <v>0.2</v>
      </c>
      <c r="R9899" s="53">
        <f t="shared" si="1706"/>
        <v>3.3841488504465858</v>
      </c>
    </row>
    <row r="9900" spans="2:18" ht="15">
      <c r="B9900" s="84">
        <v>40203</v>
      </c>
      <c r="C9900" s="85">
        <v>0</v>
      </c>
      <c r="D9900" s="86">
        <v>2.4</v>
      </c>
      <c r="E9900" s="87">
        <v>-2.2000000000000002</v>
      </c>
      <c r="F9900" s="96">
        <f t="shared" si="1697"/>
        <v>9.9999999999999867E-2</v>
      </c>
      <c r="G9900" s="96"/>
      <c r="H9900" s="74">
        <f t="shared" si="1698"/>
        <v>25</v>
      </c>
      <c r="I9900" s="53">
        <f t="shared" si="1696"/>
        <v>1.0310806596693767</v>
      </c>
      <c r="J9900" s="53">
        <f t="shared" si="1699"/>
        <v>-0.33485289968952081</v>
      </c>
      <c r="K9900" s="53">
        <f t="shared" si="1700"/>
        <v>1.1974724228038927</v>
      </c>
      <c r="L9900" s="53">
        <f t="shared" si="1701"/>
        <v>12.429759920595002</v>
      </c>
      <c r="M9900" s="93">
        <f t="shared" si="1702"/>
        <v>0.44688333636043598</v>
      </c>
      <c r="N9900" s="53">
        <f t="shared" si="1703"/>
        <v>4.5320070584699836</v>
      </c>
      <c r="O9900">
        <f t="shared" si="1704"/>
        <v>0.33405570597464462</v>
      </c>
      <c r="P9900" s="53">
        <f t="shared" si="1705"/>
        <v>4.6743735369061943</v>
      </c>
      <c r="Q9900" s="53">
        <v>0.2</v>
      </c>
      <c r="R9900" s="53">
        <f t="shared" si="1706"/>
        <v>3.1425836018442275</v>
      </c>
    </row>
    <row r="9901" spans="2:18" ht="15">
      <c r="B9901" s="84">
        <v>40204</v>
      </c>
      <c r="C9901" s="85">
        <v>0</v>
      </c>
      <c r="D9901" s="86">
        <v>0.5</v>
      </c>
      <c r="E9901" s="87">
        <v>-3.8</v>
      </c>
      <c r="F9901" s="96">
        <f t="shared" si="1697"/>
        <v>-1.65</v>
      </c>
      <c r="G9901" s="96"/>
      <c r="H9901" s="74">
        <f t="shared" si="1698"/>
        <v>26</v>
      </c>
      <c r="I9901" s="53">
        <f t="shared" si="1696"/>
        <v>1.0308657000487762</v>
      </c>
      <c r="J9901" s="53">
        <f t="shared" si="1699"/>
        <v>-0.33059018317830297</v>
      </c>
      <c r="K9901" s="53">
        <f t="shared" si="1700"/>
        <v>1.2028383601683015</v>
      </c>
      <c r="L9901" s="53">
        <f t="shared" si="1701"/>
        <v>12.596596241481892</v>
      </c>
      <c r="M9901" s="93">
        <f t="shared" si="1702"/>
        <v>0.39505670500278028</v>
      </c>
      <c r="N9901" s="53">
        <f t="shared" si="1703"/>
        <v>4.4405458466216405</v>
      </c>
      <c r="O9901">
        <f t="shared" si="1704"/>
        <v>0.29835595857977187</v>
      </c>
      <c r="P9901" s="53">
        <f t="shared" si="1705"/>
        <v>4.1215309235048325</v>
      </c>
      <c r="Q9901" s="53">
        <v>0.2</v>
      </c>
      <c r="R9901" s="53">
        <f t="shared" si="1706"/>
        <v>3.0363641337349607</v>
      </c>
    </row>
    <row r="9902" spans="2:18" ht="15">
      <c r="B9902" s="84">
        <v>40205</v>
      </c>
      <c r="C9902" s="85">
        <v>0</v>
      </c>
      <c r="D9902" s="86">
        <v>4.2</v>
      </c>
      <c r="E9902" s="87">
        <v>-4</v>
      </c>
      <c r="F9902" s="96">
        <f t="shared" si="1697"/>
        <v>0.10000000000000009</v>
      </c>
      <c r="G9902" s="96"/>
      <c r="H9902" s="74">
        <f t="shared" si="1698"/>
        <v>27</v>
      </c>
      <c r="I9902" s="53">
        <f t="shared" si="1696"/>
        <v>1.0306416067709498</v>
      </c>
      <c r="J9902" s="53">
        <f t="shared" si="1699"/>
        <v>-0.32622682204390219</v>
      </c>
      <c r="K9902" s="53">
        <f t="shared" si="1700"/>
        <v>1.2083033351284647</v>
      </c>
      <c r="L9902" s="53">
        <f t="shared" si="1701"/>
        <v>12.767707920209469</v>
      </c>
      <c r="M9902" s="93">
        <f t="shared" si="1702"/>
        <v>0.61287565405011479</v>
      </c>
      <c r="N9902" s="53">
        <f t="shared" si="1703"/>
        <v>6.2153957512510063</v>
      </c>
      <c r="O9902">
        <f t="shared" si="1704"/>
        <v>0.33405570597464462</v>
      </c>
      <c r="P9902" s="53">
        <f t="shared" si="1705"/>
        <v>4.6743735369061943</v>
      </c>
      <c r="Q9902" s="53">
        <v>0.2</v>
      </c>
      <c r="R9902" s="53">
        <f t="shared" si="1706"/>
        <v>3.4876574017200892</v>
      </c>
    </row>
    <row r="9903" spans="2:18" ht="15">
      <c r="B9903" s="84">
        <v>40206</v>
      </c>
      <c r="C9903" s="85">
        <v>0</v>
      </c>
      <c r="D9903" s="86">
        <v>5.6</v>
      </c>
      <c r="E9903" s="87">
        <v>-4.5999999999999996</v>
      </c>
      <c r="F9903" s="96">
        <f t="shared" si="1697"/>
        <v>0.5</v>
      </c>
      <c r="G9903" s="96"/>
      <c r="H9903" s="74">
        <f t="shared" si="1698"/>
        <v>28</v>
      </c>
      <c r="I9903" s="53">
        <f t="shared" si="1696"/>
        <v>1.030408446148704</v>
      </c>
      <c r="J9903" s="53">
        <f t="shared" si="1699"/>
        <v>-0.32176465796541182</v>
      </c>
      <c r="K9903" s="53">
        <f t="shared" si="1700"/>
        <v>1.2138637612630909</v>
      </c>
      <c r="L9903" s="53">
        <f t="shared" si="1701"/>
        <v>12.9430385958524</v>
      </c>
      <c r="M9903" s="93">
        <f t="shared" si="1702"/>
        <v>0.70841360861971558</v>
      </c>
      <c r="N9903" s="53">
        <f t="shared" si="1703"/>
        <v>7.0272475616750709</v>
      </c>
      <c r="O9903">
        <f t="shared" si="1704"/>
        <v>0.34272436873217466</v>
      </c>
      <c r="P9903" s="53">
        <f t="shared" si="1705"/>
        <v>4.8097230428690185</v>
      </c>
      <c r="Q9903" s="53">
        <v>0.2</v>
      </c>
      <c r="R9903" s="53">
        <f t="shared" si="1706"/>
        <v>3.6757137172431502</v>
      </c>
    </row>
    <row r="9904" spans="2:18" ht="15">
      <c r="B9904" s="84">
        <v>40207</v>
      </c>
      <c r="C9904" s="85">
        <v>0</v>
      </c>
      <c r="D9904" s="86">
        <v>3.4</v>
      </c>
      <c r="E9904" s="87">
        <v>-5.3</v>
      </c>
      <c r="F9904" s="96">
        <f t="shared" si="1697"/>
        <v>-0.95</v>
      </c>
      <c r="G9904" s="96"/>
      <c r="H9904" s="74">
        <f t="shared" si="1698"/>
        <v>29</v>
      </c>
      <c r="I9904" s="53">
        <f t="shared" si="1696"/>
        <v>1.0301662871780179</v>
      </c>
      <c r="J9904" s="53">
        <f t="shared" si="1699"/>
        <v>-0.31720555485597807</v>
      </c>
      <c r="K9904" s="53">
        <f t="shared" si="1700"/>
        <v>1.2195161001475012</v>
      </c>
      <c r="L9904" s="53">
        <f t="shared" si="1701"/>
        <v>13.122529838904034</v>
      </c>
      <c r="M9904" s="93">
        <f t="shared" si="1702"/>
        <v>0.61076842059315517</v>
      </c>
      <c r="N9904" s="53">
        <f t="shared" si="1703"/>
        <v>6.5800033793330961</v>
      </c>
      <c r="O9904">
        <f t="shared" si="1704"/>
        <v>0.31221116481153</v>
      </c>
      <c r="P9904" s="53">
        <f t="shared" si="1705"/>
        <v>4.3351971290469118</v>
      </c>
      <c r="Q9904" s="53">
        <v>0.2</v>
      </c>
      <c r="R9904" s="53">
        <f t="shared" si="1706"/>
        <v>3.5054477781642559</v>
      </c>
    </row>
    <row r="9905" spans="2:18" ht="15">
      <c r="B9905" s="84">
        <v>40208</v>
      </c>
      <c r="C9905" s="85">
        <v>0</v>
      </c>
      <c r="D9905" s="86">
        <v>6.4</v>
      </c>
      <c r="E9905" s="87">
        <v>-1.1000000000000001</v>
      </c>
      <c r="F9905" s="96">
        <f t="shared" si="1697"/>
        <v>2.6500000000000004</v>
      </c>
      <c r="G9905" s="96"/>
      <c r="H9905" s="74">
        <f t="shared" si="1698"/>
        <v>30</v>
      </c>
      <c r="I9905" s="53">
        <f t="shared" si="1696"/>
        <v>1.0299152015176269</v>
      </c>
      <c r="J9905" s="53">
        <f t="shared" si="1699"/>
        <v>-0.31255139710685492</v>
      </c>
      <c r="K9905" s="53">
        <f t="shared" si="1700"/>
        <v>1.2252568661692629</v>
      </c>
      <c r="L9905" s="53">
        <f t="shared" si="1701"/>
        <v>13.306121173372119</v>
      </c>
      <c r="M9905" s="93">
        <f t="shared" si="1702"/>
        <v>0.69787058227641752</v>
      </c>
      <c r="N9905" s="53">
        <f t="shared" si="1703"/>
        <v>6.1948533116200668</v>
      </c>
      <c r="O9905">
        <f t="shared" si="1704"/>
        <v>0.39279261736161181</v>
      </c>
      <c r="P9905" s="53">
        <f t="shared" si="1705"/>
        <v>5.5993294278272305</v>
      </c>
      <c r="Q9905" s="53">
        <v>0.2</v>
      </c>
      <c r="R9905" s="53">
        <f t="shared" si="1706"/>
        <v>3.613001341863864</v>
      </c>
    </row>
    <row r="9906" spans="2:18" ht="15">
      <c r="B9906" s="84">
        <v>40209</v>
      </c>
      <c r="C9906" s="85">
        <v>0</v>
      </c>
      <c r="D9906" s="86">
        <v>5.6</v>
      </c>
      <c r="E9906" s="87">
        <v>-1.2</v>
      </c>
      <c r="F9906" s="96">
        <f t="shared" si="1697"/>
        <v>2.1999999999999997</v>
      </c>
      <c r="G9906" s="96"/>
      <c r="H9906" s="74">
        <f t="shared" si="1698"/>
        <v>31</v>
      </c>
      <c r="I9906" s="53">
        <f t="shared" si="1696"/>
        <v>1.0296552634678175</v>
      </c>
      <c r="J9906" s="53">
        <f t="shared" si="1699"/>
        <v>-0.30780408787498542</v>
      </c>
      <c r="K9906" s="53">
        <f t="shared" si="1700"/>
        <v>1.2310826308858673</v>
      </c>
      <c r="L9906" s="53">
        <f t="shared" si="1701"/>
        <v>13.493750103179497</v>
      </c>
      <c r="M9906" s="93">
        <f t="shared" si="1702"/>
        <v>0.65904730519237109</v>
      </c>
      <c r="N9906" s="53">
        <f t="shared" si="1703"/>
        <v>5.9818571926938864</v>
      </c>
      <c r="O9906">
        <f t="shared" si="1704"/>
        <v>0.3818121058064759</v>
      </c>
      <c r="P9906" s="53">
        <f t="shared" si="1705"/>
        <v>5.4250536176846778</v>
      </c>
      <c r="Q9906" s="53">
        <v>0.2</v>
      </c>
      <c r="R9906" s="53">
        <f t="shared" si="1706"/>
        <v>3.5462246070135768</v>
      </c>
    </row>
    <row r="9907" spans="2:18" ht="15">
      <c r="B9907" s="84">
        <v>40210</v>
      </c>
      <c r="C9907" s="85">
        <v>0</v>
      </c>
      <c r="D9907" s="86">
        <v>2.5</v>
      </c>
      <c r="E9907" s="87">
        <v>-5.6</v>
      </c>
      <c r="F9907" s="96">
        <f t="shared" si="1697"/>
        <v>-1.5499999999999998</v>
      </c>
      <c r="G9907" s="96"/>
      <c r="H9907" s="74">
        <f t="shared" si="1698"/>
        <v>32</v>
      </c>
      <c r="I9907" s="53">
        <f t="shared" si="1696"/>
        <v>1.0293865499484409</v>
      </c>
      <c r="J9907" s="53">
        <f t="shared" si="1699"/>
        <v>-0.30296554741678583</v>
      </c>
      <c r="K9907" s="53">
        <f t="shared" si="1700"/>
        <v>1.23699002693392</v>
      </c>
      <c r="L9907" s="53">
        <f t="shared" si="1701"/>
        <v>13.685352142743081</v>
      </c>
      <c r="M9907" s="93">
        <f t="shared" si="1702"/>
        <v>0.59272237938552896</v>
      </c>
      <c r="N9907" s="53">
        <f t="shared" si="1703"/>
        <v>6.6213631529376888</v>
      </c>
      <c r="O9907">
        <f t="shared" si="1704"/>
        <v>0.30030152319660475</v>
      </c>
      <c r="P9907" s="53">
        <f t="shared" si="1705"/>
        <v>4.1514637048301593</v>
      </c>
      <c r="Q9907" s="53">
        <v>0.2</v>
      </c>
      <c r="R9907" s="53">
        <f t="shared" si="1706"/>
        <v>3.480469197670518</v>
      </c>
    </row>
    <row r="9908" spans="2:18" ht="15">
      <c r="B9908" s="84">
        <v>40211</v>
      </c>
      <c r="C9908" s="85">
        <v>0</v>
      </c>
      <c r="D9908" s="86">
        <v>4.9000000000000004</v>
      </c>
      <c r="E9908" s="87">
        <v>-7.2</v>
      </c>
      <c r="F9908" s="96">
        <f t="shared" si="1697"/>
        <v>-1.1499999999999999</v>
      </c>
      <c r="G9908" s="96"/>
      <c r="H9908" s="74">
        <f t="shared" si="1698"/>
        <v>33</v>
      </c>
      <c r="I9908" s="53">
        <f t="shared" si="1696"/>
        <v>1.0291091404761501</v>
      </c>
      <c r="J9908" s="53">
        <f t="shared" si="1699"/>
        <v>-0.29803771147049535</v>
      </c>
      <c r="K9908" s="53">
        <f t="shared" si="1700"/>
        <v>1.2429757515013611</v>
      </c>
      <c r="L9908" s="53">
        <f t="shared" si="1701"/>
        <v>13.880860851585737</v>
      </c>
      <c r="M9908" s="93">
        <f t="shared" si="1702"/>
        <v>0.7528748631101545</v>
      </c>
      <c r="N9908" s="53">
        <f t="shared" si="1703"/>
        <v>8.2083904647017008</v>
      </c>
      <c r="O9908">
        <f t="shared" si="1704"/>
        <v>0.30819591707852584</v>
      </c>
      <c r="P9908" s="53">
        <f t="shared" si="1705"/>
        <v>4.2731571831217492</v>
      </c>
      <c r="Q9908" s="53">
        <v>0.2</v>
      </c>
      <c r="R9908" s="53">
        <f t="shared" si="1706"/>
        <v>3.8237048929685091</v>
      </c>
    </row>
    <row r="9909" spans="2:18" ht="15">
      <c r="B9909" s="84">
        <v>40212</v>
      </c>
      <c r="C9909" s="85">
        <v>0</v>
      </c>
      <c r="D9909" s="86">
        <v>5.5</v>
      </c>
      <c r="E9909" s="87">
        <v>-5.3</v>
      </c>
      <c r="F9909" s="96">
        <f t="shared" si="1697"/>
        <v>0.10000000000000009</v>
      </c>
      <c r="G9909" s="96"/>
      <c r="H9909" s="74">
        <f t="shared" si="1698"/>
        <v>34</v>
      </c>
      <c r="I9909" s="53">
        <f t="shared" si="1696"/>
        <v>1.0288231171408715</v>
      </c>
      <c r="J9909" s="53">
        <f t="shared" si="1699"/>
        <v>-0.29302252968915588</v>
      </c>
      <c r="K9909" s="53">
        <f t="shared" si="1700"/>
        <v>1.2490365693760106</v>
      </c>
      <c r="L9909" s="53">
        <f t="shared" si="1701"/>
        <v>14.080207872819296</v>
      </c>
      <c r="M9909" s="93">
        <f t="shared" si="1702"/>
        <v>0.77566366658251262</v>
      </c>
      <c r="N9909" s="53">
        <f t="shared" si="1703"/>
        <v>7.8662884156310593</v>
      </c>
      <c r="O9909">
        <f t="shared" si="1704"/>
        <v>0.33405570597464462</v>
      </c>
      <c r="P9909" s="53">
        <f t="shared" si="1705"/>
        <v>4.6743735369061943</v>
      </c>
      <c r="Q9909" s="53">
        <v>0.2</v>
      </c>
      <c r="R9909" s="53">
        <f t="shared" si="1706"/>
        <v>3.8260699188813381</v>
      </c>
    </row>
    <row r="9910" spans="2:18" ht="15">
      <c r="B9910" s="84">
        <v>40213</v>
      </c>
      <c r="C9910" s="85">
        <v>0</v>
      </c>
      <c r="D9910" s="86">
        <v>4.8</v>
      </c>
      <c r="E9910" s="87">
        <v>-4.7</v>
      </c>
      <c r="F9910" s="96">
        <f t="shared" si="1697"/>
        <v>4.9999999999999822E-2</v>
      </c>
      <c r="G9910" s="96"/>
      <c r="H9910" s="74">
        <f t="shared" si="1698"/>
        <v>35</v>
      </c>
      <c r="I9910" s="53">
        <f t="shared" si="1696"/>
        <v>1.0285285645815117</v>
      </c>
      <c r="J9910" s="53">
        <f t="shared" si="1699"/>
        <v>-0.28792196412598908</v>
      </c>
      <c r="K9910" s="53">
        <f t="shared" si="1700"/>
        <v>1.2551693155852104</v>
      </c>
      <c r="L9910" s="53">
        <f t="shared" si="1701"/>
        <v>14.283322975322376</v>
      </c>
      <c r="M9910" s="93">
        <f t="shared" si="1702"/>
        <v>0.73591686072209406</v>
      </c>
      <c r="N9910" s="53">
        <f t="shared" si="1703"/>
        <v>7.4841068734304903</v>
      </c>
      <c r="O9910">
        <f t="shared" si="1704"/>
        <v>0.3329857982098603</v>
      </c>
      <c r="P9910" s="53">
        <f t="shared" si="1705"/>
        <v>4.6576975118776467</v>
      </c>
      <c r="Q9910" s="53">
        <v>0.2</v>
      </c>
      <c r="R9910" s="53">
        <f t="shared" si="1706"/>
        <v>3.7449564686745616</v>
      </c>
    </row>
    <row r="9911" spans="2:18" ht="15">
      <c r="B9911" s="84">
        <v>40214</v>
      </c>
      <c r="C9911" s="85">
        <v>0.3</v>
      </c>
      <c r="D9911" s="86">
        <v>1</v>
      </c>
      <c r="E9911" s="87">
        <v>-0.7</v>
      </c>
      <c r="F9911" s="96">
        <f t="shared" si="1697"/>
        <v>0.15000000000000002</v>
      </c>
      <c r="G9911" s="96"/>
      <c r="H9911" s="74">
        <f t="shared" si="1698"/>
        <v>36</v>
      </c>
      <c r="I9911" s="53">
        <f t="shared" si="1696"/>
        <v>1.0282255699609115</v>
      </c>
      <c r="J9911" s="53">
        <f t="shared" si="1699"/>
        <v>-0.28273798777366221</v>
      </c>
      <c r="K9911" s="53">
        <f t="shared" si="1700"/>
        <v>1.2613708976425573</v>
      </c>
      <c r="L9911" s="53">
        <f t="shared" si="1701"/>
        <v>14.490134099424376</v>
      </c>
      <c r="M9911" s="93">
        <f t="shared" si="1702"/>
        <v>0.31758559229197408</v>
      </c>
      <c r="N9911" s="53">
        <f t="shared" si="1703"/>
        <v>3.2117799804709946</v>
      </c>
      <c r="O9911">
        <f t="shared" si="1704"/>
        <v>0.33512863562828743</v>
      </c>
      <c r="P9911" s="53">
        <f t="shared" si="1705"/>
        <v>4.6911031328399071</v>
      </c>
      <c r="Q9911" s="53">
        <v>0.2</v>
      </c>
      <c r="R9911" s="53">
        <f t="shared" si="1706"/>
        <v>2.8742632340441991</v>
      </c>
    </row>
    <row r="9912" spans="2:18" ht="15">
      <c r="B9912" s="84">
        <v>40215</v>
      </c>
      <c r="C9912" s="85">
        <v>16.5</v>
      </c>
      <c r="D9912" s="86">
        <v>5.3</v>
      </c>
      <c r="E9912" s="87">
        <v>0.4</v>
      </c>
      <c r="F9912" s="96">
        <f t="shared" si="1697"/>
        <v>2.85</v>
      </c>
      <c r="G9912" s="96"/>
      <c r="H9912" s="74">
        <f t="shared" si="1698"/>
        <v>37</v>
      </c>
      <c r="I9912" s="53">
        <f t="shared" si="1696"/>
        <v>1.0279142229400544</v>
      </c>
      <c r="J9912" s="53">
        <f t="shared" si="1699"/>
        <v>-0.2774725831586547</v>
      </c>
      <c r="K9912" s="53">
        <f t="shared" si="1700"/>
        <v>1.2676382974187046</v>
      </c>
      <c r="L9912" s="53">
        <f t="shared" si="1701"/>
        <v>14.700567405896869</v>
      </c>
      <c r="M9912" s="93">
        <f t="shared" si="1702"/>
        <v>0.6292912126187431</v>
      </c>
      <c r="N9912" s="53">
        <f t="shared" si="1703"/>
        <v>5.5319858320365842</v>
      </c>
      <c r="O9912">
        <f t="shared" si="1704"/>
        <v>0.39776119069141735</v>
      </c>
      <c r="P9912" s="53">
        <f t="shared" si="1705"/>
        <v>5.6783838946981646</v>
      </c>
      <c r="Q9912" s="53">
        <v>0.2</v>
      </c>
      <c r="R9912" s="53">
        <f t="shared" si="1706"/>
        <v>3.4832623158541445</v>
      </c>
    </row>
    <row r="9913" spans="2:18" ht="15">
      <c r="B9913" s="84">
        <v>40216</v>
      </c>
      <c r="C9913" s="85">
        <v>0</v>
      </c>
      <c r="D9913" s="86">
        <v>11.9</v>
      </c>
      <c r="E9913" s="87">
        <v>0.1</v>
      </c>
      <c r="F9913" s="96">
        <f t="shared" si="1697"/>
        <v>6</v>
      </c>
      <c r="G9913" s="96"/>
      <c r="H9913" s="74">
        <f t="shared" si="1698"/>
        <v>38</v>
      </c>
      <c r="I9913" s="53">
        <f t="shared" si="1696"/>
        <v>1.0275946156515323</v>
      </c>
      <c r="J9913" s="53">
        <f t="shared" si="1699"/>
        <v>-0.27212774099167591</v>
      </c>
      <c r="K9913" s="53">
        <f t="shared" si="1700"/>
        <v>1.2739685726539534</v>
      </c>
      <c r="L9913" s="53">
        <f t="shared" si="1701"/>
        <v>14.914547328045117</v>
      </c>
      <c r="M9913" s="93">
        <f t="shared" si="1702"/>
        <v>1.1418985220942268</v>
      </c>
      <c r="N9913" s="53">
        <f t="shared" si="1703"/>
        <v>8.7096359324950985</v>
      </c>
      <c r="O9913">
        <f t="shared" si="1704"/>
        <v>0.48362860546481151</v>
      </c>
      <c r="P9913" s="53">
        <f t="shared" si="1705"/>
        <v>7.0627108084534136</v>
      </c>
      <c r="Q9913" s="53">
        <v>0.2</v>
      </c>
      <c r="R9913" s="53">
        <f t="shared" si="1706"/>
        <v>4.3129466115166988</v>
      </c>
    </row>
    <row r="9914" spans="2:18" ht="15">
      <c r="B9914" s="84">
        <v>40217</v>
      </c>
      <c r="C9914" s="85">
        <v>0</v>
      </c>
      <c r="D9914" s="86">
        <v>7.7</v>
      </c>
      <c r="E9914" s="87">
        <v>-2</v>
      </c>
      <c r="F9914" s="96">
        <f t="shared" si="1697"/>
        <v>2.85</v>
      </c>
      <c r="G9914" s="96"/>
      <c r="H9914" s="74">
        <f t="shared" si="1698"/>
        <v>39</v>
      </c>
      <c r="I9914" s="53">
        <f t="shared" si="1696"/>
        <v>1.0272668426722846</v>
      </c>
      <c r="J9914" s="53">
        <f t="shared" si="1699"/>
        <v>-0.26670545887483604</v>
      </c>
      <c r="K9914" s="53">
        <f t="shared" si="1700"/>
        <v>1.2803588581308856</v>
      </c>
      <c r="L9914" s="53">
        <f t="shared" si="1701"/>
        <v>15.131996626686488</v>
      </c>
      <c r="M9914" s="93">
        <f t="shared" si="1702"/>
        <v>0.91138448794640448</v>
      </c>
      <c r="N9914" s="53">
        <f t="shared" si="1703"/>
        <v>8.0118170630041643</v>
      </c>
      <c r="O9914">
        <f t="shared" si="1704"/>
        <v>0.39776119069141735</v>
      </c>
      <c r="P9914" s="53">
        <f t="shared" si="1705"/>
        <v>5.6783838946981646</v>
      </c>
      <c r="Q9914" s="53">
        <v>0.2</v>
      </c>
      <c r="R9914" s="53">
        <f t="shared" si="1706"/>
        <v>4.0052205181532834</v>
      </c>
    </row>
    <row r="9915" spans="2:18" ht="15">
      <c r="B9915" s="84">
        <v>40218</v>
      </c>
      <c r="C9915" s="85">
        <v>0</v>
      </c>
      <c r="D9915" s="86">
        <v>4.4000000000000004</v>
      </c>
      <c r="E9915" s="87">
        <v>-3.8</v>
      </c>
      <c r="F9915" s="96">
        <f t="shared" si="1697"/>
        <v>0.30000000000000027</v>
      </c>
      <c r="G9915" s="96"/>
      <c r="H9915" s="74">
        <f t="shared" si="1698"/>
        <v>40</v>
      </c>
      <c r="I9915" s="53">
        <f t="shared" si="1696"/>
        <v>1.0269310009956087</v>
      </c>
      <c r="J9915" s="53">
        <f t="shared" si="1699"/>
        <v>-0.26120774006603953</v>
      </c>
      <c r="K9915" s="53">
        <f t="shared" si="1700"/>
        <v>1.2868063665256193</v>
      </c>
      <c r="L9915" s="53">
        <f t="shared" si="1701"/>
        <v>15.352836447797053</v>
      </c>
      <c r="M9915" s="93">
        <f t="shared" si="1702"/>
        <v>0.74520129006528602</v>
      </c>
      <c r="N9915" s="53">
        <f t="shared" si="1703"/>
        <v>7.4738516124923882</v>
      </c>
      <c r="O9915">
        <f t="shared" si="1704"/>
        <v>0.33836562871416703</v>
      </c>
      <c r="P9915" s="53">
        <f t="shared" si="1705"/>
        <v>4.7416148606546171</v>
      </c>
      <c r="Q9915" s="53">
        <v>0.2</v>
      </c>
      <c r="R9915" s="53">
        <f t="shared" si="1706"/>
        <v>3.7566648527623716</v>
      </c>
    </row>
    <row r="9916" spans="2:18" ht="15">
      <c r="B9916" s="84">
        <v>40219</v>
      </c>
      <c r="C9916" s="85">
        <v>0</v>
      </c>
      <c r="D9916" s="86">
        <v>5.8</v>
      </c>
      <c r="E9916" s="87">
        <v>-1.6</v>
      </c>
      <c r="F9916" s="96">
        <f t="shared" si="1697"/>
        <v>2.0999999999999996</v>
      </c>
      <c r="G9916" s="96"/>
      <c r="H9916" s="74">
        <f t="shared" si="1698"/>
        <v>41</v>
      </c>
      <c r="I9916" s="53">
        <f t="shared" si="1696"/>
        <v>1.0265871900024599</v>
      </c>
      <c r="J9916" s="53">
        <f t="shared" si="1699"/>
        <v>-0.25563659230083863</v>
      </c>
      <c r="K9916" s="53">
        <f t="shared" si="1700"/>
        <v>1.2933083889564396</v>
      </c>
      <c r="L9916" s="53">
        <f t="shared" si="1701"/>
        <v>15.576986382605625</v>
      </c>
      <c r="M9916" s="93">
        <f t="shared" si="1702"/>
        <v>0.78968129311895174</v>
      </c>
      <c r="N9916" s="53">
        <f t="shared" si="1703"/>
        <v>7.2035773105314567</v>
      </c>
      <c r="O9916">
        <f t="shared" si="1704"/>
        <v>0.37940893199992881</v>
      </c>
      <c r="P9916" s="53">
        <f t="shared" si="1705"/>
        <v>5.3869926768558569</v>
      </c>
      <c r="Q9916" s="53">
        <v>0.2</v>
      </c>
      <c r="R9916" s="53">
        <f t="shared" si="1706"/>
        <v>3.7967065810305596</v>
      </c>
    </row>
    <row r="9917" spans="2:18" ht="15">
      <c r="B9917" s="84">
        <v>40220</v>
      </c>
      <c r="C9917" s="85">
        <v>0</v>
      </c>
      <c r="D9917" s="86">
        <v>4.3</v>
      </c>
      <c r="E9917" s="87">
        <v>1.3</v>
      </c>
      <c r="F9917" s="96">
        <f t="shared" si="1697"/>
        <v>2.8</v>
      </c>
      <c r="G9917" s="96"/>
      <c r="H9917" s="74">
        <f t="shared" si="1698"/>
        <v>42</v>
      </c>
      <c r="I9917" s="53">
        <f t="shared" si="1696"/>
        <v>1.0262355114320429</v>
      </c>
      <c r="J9917" s="53">
        <f t="shared" si="1699"/>
        <v>-0.24999402667178106</v>
      </c>
      <c r="K9917" s="53">
        <f t="shared" si="1700"/>
        <v>1.2998622952485448</v>
      </c>
      <c r="L9917" s="53">
        <f t="shared" si="1701"/>
        <v>15.804364529912229</v>
      </c>
      <c r="M9917" s="93">
        <f t="shared" si="1702"/>
        <v>0.52808564169700478</v>
      </c>
      <c r="N9917" s="53">
        <f t="shared" si="1703"/>
        <v>4.6535735990150568</v>
      </c>
      <c r="O9917">
        <f t="shared" si="1704"/>
        <v>0.39651390245712709</v>
      </c>
      <c r="P9917" s="53">
        <f t="shared" si="1705"/>
        <v>5.6585270316999727</v>
      </c>
      <c r="Q9917" s="53">
        <v>0.2</v>
      </c>
      <c r="R9917" s="53">
        <f t="shared" si="1706"/>
        <v>3.2960757350804735</v>
      </c>
    </row>
    <row r="9918" spans="2:18" ht="15">
      <c r="B9918" s="84">
        <v>40221</v>
      </c>
      <c r="C9918" s="85">
        <v>0</v>
      </c>
      <c r="D9918" s="86">
        <v>7.6</v>
      </c>
      <c r="E9918" s="87">
        <v>-1.8</v>
      </c>
      <c r="F9918" s="96">
        <f t="shared" si="1697"/>
        <v>2.9</v>
      </c>
      <c r="G9918" s="96"/>
      <c r="H9918" s="74">
        <f t="shared" si="1698"/>
        <v>43</v>
      </c>
      <c r="I9918" s="53">
        <f t="shared" si="1696"/>
        <v>1.0258760693517042</v>
      </c>
      <c r="J9918" s="53">
        <f t="shared" si="1699"/>
        <v>-0.24428205656508803</v>
      </c>
      <c r="K9918" s="53">
        <f t="shared" si="1700"/>
        <v>1.3064655339335101</v>
      </c>
      <c r="L9918" s="53">
        <f t="shared" si="1701"/>
        <v>16.034887560408439</v>
      </c>
      <c r="M9918" s="93">
        <f t="shared" si="1702"/>
        <v>0.95301484298615435</v>
      </c>
      <c r="N9918" s="53">
        <f t="shared" si="1703"/>
        <v>8.35754583582397</v>
      </c>
      <c r="O9918">
        <f t="shared" si="1704"/>
        <v>0.39901192228718407</v>
      </c>
      <c r="P9918" s="53">
        <f t="shared" si="1705"/>
        <v>5.6983032081584444</v>
      </c>
      <c r="Q9918" s="53">
        <v>0.2</v>
      </c>
      <c r="R9918" s="53">
        <f t="shared" si="1706"/>
        <v>4.0806278048697164</v>
      </c>
    </row>
    <row r="9919" spans="2:18" ht="15">
      <c r="B9919" s="84">
        <v>40222</v>
      </c>
      <c r="C9919" s="85">
        <v>0</v>
      </c>
      <c r="D9919" s="86">
        <v>6.7</v>
      </c>
      <c r="E9919" s="87">
        <v>-2.7</v>
      </c>
      <c r="F9919" s="96">
        <f t="shared" si="1697"/>
        <v>2</v>
      </c>
      <c r="G9919" s="96"/>
      <c r="H9919" s="74">
        <f t="shared" si="1698"/>
        <v>44</v>
      </c>
      <c r="I9919" s="53">
        <f t="shared" si="1696"/>
        <v>1.0255089701261384</v>
      </c>
      <c r="J9919" s="53">
        <f t="shared" si="1699"/>
        <v>-0.23850269665431623</v>
      </c>
      <c r="K9919" s="53">
        <f t="shared" si="1700"/>
        <v>1.3131156320018036</v>
      </c>
      <c r="L9919" s="53">
        <f t="shared" si="1701"/>
        <v>16.268470782777829</v>
      </c>
      <c r="M9919" s="93">
        <f t="shared" si="1702"/>
        <v>0.92485856378673159</v>
      </c>
      <c r="N9919" s="53">
        <f t="shared" si="1703"/>
        <v>8.479291777607294</v>
      </c>
      <c r="O9919">
        <f t="shared" si="1704"/>
        <v>0.37701905417423626</v>
      </c>
      <c r="P9919" s="53">
        <f t="shared" si="1705"/>
        <v>5.3491713880855905</v>
      </c>
      <c r="Q9919" s="53">
        <v>0.2</v>
      </c>
      <c r="R9919" s="53">
        <f t="shared" si="1706"/>
        <v>4.0579792942015667</v>
      </c>
    </row>
    <row r="9920" spans="2:18" ht="15">
      <c r="B9920" s="84">
        <v>40223</v>
      </c>
      <c r="C9920" s="85">
        <v>0</v>
      </c>
      <c r="D9920" s="86">
        <v>7</v>
      </c>
      <c r="E9920" s="87">
        <v>-3.1</v>
      </c>
      <c r="F9920" s="96">
        <f t="shared" si="1697"/>
        <v>1.95</v>
      </c>
      <c r="G9920" s="96"/>
      <c r="H9920" s="74">
        <f t="shared" si="1698"/>
        <v>45</v>
      </c>
      <c r="I9920" s="53">
        <f t="shared" si="1696"/>
        <v>1.0251343223859126</v>
      </c>
      <c r="J9920" s="53">
        <f t="shared" si="1699"/>
        <v>-0.2326579619504911</v>
      </c>
      <c r="K9920" s="53">
        <f t="shared" si="1700"/>
        <v>1.3198101944263136</v>
      </c>
      <c r="L9920" s="53">
        <f t="shared" si="1701"/>
        <v>16.505028211357502</v>
      </c>
      <c r="M9920" s="93">
        <f t="shared" si="1702"/>
        <v>0.97016037267480137</v>
      </c>
      <c r="N9920" s="53">
        <f t="shared" si="1703"/>
        <v>8.9171460385070578</v>
      </c>
      <c r="O9920">
        <f t="shared" si="1704"/>
        <v>0.37582908166861517</v>
      </c>
      <c r="P9920" s="53">
        <f t="shared" si="1705"/>
        <v>5.3303501984579471</v>
      </c>
      <c r="Q9920" s="53">
        <v>0.2</v>
      </c>
      <c r="R9920" s="53">
        <f t="shared" si="1706"/>
        <v>4.1466695600643915</v>
      </c>
    </row>
    <row r="9921" spans="2:18" ht="15">
      <c r="B9921" s="84">
        <v>40224</v>
      </c>
      <c r="C9921" s="85">
        <v>0</v>
      </c>
      <c r="D9921" s="86">
        <v>6.8</v>
      </c>
      <c r="E9921" s="87">
        <v>-3.4</v>
      </c>
      <c r="F9921" s="96">
        <f t="shared" si="1697"/>
        <v>1.7</v>
      </c>
      <c r="G9921" s="96"/>
      <c r="H9921" s="74">
        <f t="shared" si="1698"/>
        <v>46</v>
      </c>
      <c r="I9921" s="53">
        <f t="shared" si="1696"/>
        <v>1.0247522369953201</v>
      </c>
      <c r="J9921" s="53">
        <f t="shared" si="1699"/>
        <v>-0.22674986690804186</v>
      </c>
      <c r="K9921" s="53">
        <f t="shared" si="1700"/>
        <v>1.3265469034743758</v>
      </c>
      <c r="L9921" s="53">
        <f t="shared" si="1701"/>
        <v>16.744472635144707</v>
      </c>
      <c r="M9921" s="93">
        <f t="shared" si="1702"/>
        <v>0.97657509566745737</v>
      </c>
      <c r="N9921" s="53">
        <f t="shared" si="1703"/>
        <v>9.091184703301602</v>
      </c>
      <c r="O9921">
        <f t="shared" si="1704"/>
        <v>0.36992857132981116</v>
      </c>
      <c r="P9921" s="53">
        <f t="shared" si="1705"/>
        <v>5.2371322007262195</v>
      </c>
      <c r="Q9921" s="53">
        <v>0.2</v>
      </c>
      <c r="R9921" s="53">
        <f t="shared" si="1706"/>
        <v>4.1690420897170908</v>
      </c>
    </row>
    <row r="9922" spans="2:18" ht="15">
      <c r="B9922" s="84">
        <v>40225</v>
      </c>
      <c r="C9922" s="85">
        <v>0</v>
      </c>
      <c r="D9922" s="86">
        <v>7.3</v>
      </c>
      <c r="E9922" s="87">
        <v>0.9</v>
      </c>
      <c r="F9922" s="96">
        <f t="shared" si="1697"/>
        <v>4.0999999999999996</v>
      </c>
      <c r="G9922" s="96"/>
      <c r="H9922" s="74">
        <f t="shared" si="1698"/>
        <v>47</v>
      </c>
      <c r="I9922" s="53">
        <f t="shared" si="1696"/>
        <v>1.0243628270195759</v>
      </c>
      <c r="J9922" s="53">
        <f t="shared" si="1699"/>
        <v>-0.22078042458572791</v>
      </c>
      <c r="K9922" s="53">
        <f t="shared" si="1700"/>
        <v>1.3333235178252498</v>
      </c>
      <c r="L9922" s="53">
        <f t="shared" si="1701"/>
        <v>16.986715687937249</v>
      </c>
      <c r="M9922" s="93">
        <f t="shared" si="1702"/>
        <v>0.88133900985323621</v>
      </c>
      <c r="N9922" s="53">
        <f t="shared" si="1703"/>
        <v>7.3054727693850161</v>
      </c>
      <c r="O9922">
        <f t="shared" si="1704"/>
        <v>0.43008372345799578</v>
      </c>
      <c r="P9922" s="53">
        <f t="shared" si="1705"/>
        <v>6.1955561269003381</v>
      </c>
      <c r="Q9922" s="53">
        <v>0.2</v>
      </c>
      <c r="R9922" s="53">
        <f t="shared" si="1706"/>
        <v>3.9189915225707681</v>
      </c>
    </row>
    <row r="9923" spans="2:18" ht="15">
      <c r="B9923" s="84">
        <v>40226</v>
      </c>
      <c r="C9923" s="85">
        <v>0</v>
      </c>
      <c r="D9923" s="86">
        <v>9</v>
      </c>
      <c r="E9923" s="87">
        <v>1.7</v>
      </c>
      <c r="F9923" s="96">
        <f t="shared" si="1697"/>
        <v>5.35</v>
      </c>
      <c r="G9923" s="96"/>
      <c r="H9923" s="74">
        <f t="shared" si="1698"/>
        <v>48</v>
      </c>
      <c r="I9923" s="53">
        <f t="shared" si="1696"/>
        <v>1.023966207691356</v>
      </c>
      <c r="J9923" s="53">
        <f t="shared" si="1699"/>
        <v>-0.21475164586162002</v>
      </c>
      <c r="K9923" s="53">
        <f t="shared" si="1700"/>
        <v>1.3401378715093815</v>
      </c>
      <c r="L9923" s="53">
        <f t="shared" si="1701"/>
        <v>17.231667919401065</v>
      </c>
      <c r="M9923" s="93">
        <f t="shared" si="1702"/>
        <v>1.009344022674534</v>
      </c>
      <c r="N9923" s="53">
        <f t="shared" si="1703"/>
        <v>7.9147585002736704</v>
      </c>
      <c r="O9923">
        <f t="shared" si="1704"/>
        <v>0.46468798840764547</v>
      </c>
      <c r="P9923" s="53">
        <f t="shared" si="1705"/>
        <v>6.7545438397434214</v>
      </c>
      <c r="Q9923" s="53">
        <v>0.2</v>
      </c>
      <c r="R9923" s="53">
        <f t="shared" si="1706"/>
        <v>4.1101827289155439</v>
      </c>
    </row>
    <row r="9924" spans="2:18" ht="15">
      <c r="B9924" s="84">
        <v>40227</v>
      </c>
      <c r="C9924" s="85">
        <v>0.8</v>
      </c>
      <c r="D9924" s="86">
        <v>11.9</v>
      </c>
      <c r="E9924" s="87">
        <v>2.8</v>
      </c>
      <c r="F9924" s="96">
        <f t="shared" si="1697"/>
        <v>7.35</v>
      </c>
      <c r="G9924" s="96"/>
      <c r="H9924" s="74">
        <f t="shared" si="1698"/>
        <v>49</v>
      </c>
      <c r="I9924" s="53">
        <f t="shared" si="1696"/>
        <v>1.0235624963767014</v>
      </c>
      <c r="J9924" s="53">
        <f t="shared" si="1699"/>
        <v>-0.20866553870108739</v>
      </c>
      <c r="K9924" s="53">
        <f t="shared" si="1700"/>
        <v>1.346987872685115</v>
      </c>
      <c r="L9924" s="53">
        <f t="shared" si="1701"/>
        <v>17.479238866864325</v>
      </c>
      <c r="M9924" s="93">
        <f t="shared" si="1702"/>
        <v>1.2418829838476395</v>
      </c>
      <c r="N9924" s="53">
        <f t="shared" si="1703"/>
        <v>8.9637995231405743</v>
      </c>
      <c r="O9924">
        <f t="shared" si="1704"/>
        <v>0.52514084937115191</v>
      </c>
      <c r="P9924" s="53">
        <f t="shared" si="1705"/>
        <v>7.7432933496504068</v>
      </c>
      <c r="Q9924" s="53">
        <v>0.2</v>
      </c>
      <c r="R9924" s="53">
        <f t="shared" si="1706"/>
        <v>4.4329392779018342</v>
      </c>
    </row>
    <row r="9925" spans="2:18" ht="15">
      <c r="B9925" s="84">
        <v>40228</v>
      </c>
      <c r="C9925" s="85">
        <v>1.4</v>
      </c>
      <c r="D9925" s="86">
        <v>6</v>
      </c>
      <c r="E9925" s="87">
        <v>3.5</v>
      </c>
      <c r="F9925" s="96">
        <f t="shared" si="1697"/>
        <v>4.75</v>
      </c>
      <c r="G9925" s="96"/>
      <c r="H9925" s="74">
        <f t="shared" si="1698"/>
        <v>50</v>
      </c>
      <c r="I9925" s="53">
        <f t="shared" si="1696"/>
        <v>1.0231518125402845</v>
      </c>
      <c r="J9925" s="53">
        <f t="shared" si="1699"/>
        <v>-0.20252410747662677</v>
      </c>
      <c r="K9925" s="53">
        <f t="shared" si="1700"/>
        <v>1.3538715022678474</v>
      </c>
      <c r="L9925" s="53">
        <f t="shared" si="1701"/>
        <v>17.729337127643955</v>
      </c>
      <c r="M9925" s="93">
        <f t="shared" si="1702"/>
        <v>0.5919820283317333</v>
      </c>
      <c r="N9925" s="53">
        <f t="shared" si="1703"/>
        <v>4.7655323719090967</v>
      </c>
      <c r="O9925">
        <f t="shared" si="1704"/>
        <v>0.44778477307652537</v>
      </c>
      <c r="P9925" s="53">
        <f t="shared" si="1705"/>
        <v>6.4808294690612556</v>
      </c>
      <c r="Q9925" s="53">
        <v>0.2</v>
      </c>
      <c r="R9925" s="53">
        <f t="shared" si="1706"/>
        <v>3.4074706146596929</v>
      </c>
    </row>
    <row r="9926" spans="2:18" ht="15">
      <c r="B9926" s="84">
        <v>40229</v>
      </c>
      <c r="C9926" s="85">
        <v>18.7</v>
      </c>
      <c r="D9926" s="86">
        <v>9.1999999999999993</v>
      </c>
      <c r="E9926" s="87">
        <v>3.6</v>
      </c>
      <c r="F9926" s="96">
        <f t="shared" si="1697"/>
        <v>6.3999999999999995</v>
      </c>
      <c r="G9926" s="96"/>
      <c r="H9926" s="74">
        <f t="shared" si="1698"/>
        <v>51</v>
      </c>
      <c r="I9926" s="53">
        <f t="shared" si="1696"/>
        <v>1.0227342777100603</v>
      </c>
      <c r="J9926" s="53">
        <f t="shared" si="1699"/>
        <v>-0.19632935233829593</v>
      </c>
      <c r="K9926" s="53">
        <f t="shared" si="1700"/>
        <v>1.3607868124258506</v>
      </c>
      <c r="L9926" s="53">
        <f t="shared" si="1701"/>
        <v>17.981870431716864</v>
      </c>
      <c r="M9926" s="93">
        <f t="shared" si="1702"/>
        <v>0.96437005629776396</v>
      </c>
      <c r="N9926" s="53">
        <f t="shared" si="1703"/>
        <v>7.2339882483909896</v>
      </c>
      <c r="O9926">
        <f t="shared" si="1704"/>
        <v>0.49561767917449667</v>
      </c>
      <c r="P9926" s="53">
        <f t="shared" si="1705"/>
        <v>7.2585514907624775</v>
      </c>
      <c r="Q9926" s="53">
        <v>0.2</v>
      </c>
      <c r="R9926" s="53">
        <f t="shared" si="1706"/>
        <v>4.0128861877316302</v>
      </c>
    </row>
    <row r="9927" spans="2:18" ht="15">
      <c r="B9927" s="84">
        <v>40230</v>
      </c>
      <c r="C9927" s="85">
        <v>0</v>
      </c>
      <c r="D9927" s="86">
        <v>9.6999999999999993</v>
      </c>
      <c r="E9927" s="87">
        <v>-1.5</v>
      </c>
      <c r="F9927" s="96">
        <f t="shared" si="1697"/>
        <v>4.0999999999999996</v>
      </c>
      <c r="G9927" s="96"/>
      <c r="H9927" s="74">
        <f t="shared" si="1698"/>
        <v>52</v>
      </c>
      <c r="I9927" s="53">
        <f t="shared" si="1696"/>
        <v>1.0223100154413023</v>
      </c>
      <c r="J9927" s="53">
        <f t="shared" si="1699"/>
        <v>-0.19008326863341693</v>
      </c>
      <c r="K9927" s="53">
        <f t="shared" si="1700"/>
        <v>1.3677319249562678</v>
      </c>
      <c r="L9927" s="53">
        <f t="shared" si="1701"/>
        <v>18.236745714555813</v>
      </c>
      <c r="M9927" s="93">
        <f t="shared" si="1702"/>
        <v>1.2516991065937195</v>
      </c>
      <c r="N9927" s="53">
        <f t="shared" si="1703"/>
        <v>10.375410184336111</v>
      </c>
      <c r="O9927">
        <f t="shared" si="1704"/>
        <v>0.43008372345799578</v>
      </c>
      <c r="P9927" s="53">
        <f t="shared" si="1705"/>
        <v>6.1955561269003381</v>
      </c>
      <c r="Q9927" s="53">
        <v>0.2</v>
      </c>
      <c r="R9927" s="53">
        <f t="shared" si="1706"/>
        <v>4.5720535358294807</v>
      </c>
    </row>
    <row r="9928" spans="2:18" ht="15">
      <c r="B9928" s="84">
        <v>40231</v>
      </c>
      <c r="C9928" s="85">
        <v>0</v>
      </c>
      <c r="D9928" s="86">
        <v>5.4</v>
      </c>
      <c r="E9928" s="87">
        <v>1.7</v>
      </c>
      <c r="F9928" s="96">
        <f t="shared" si="1697"/>
        <v>3.5500000000000003</v>
      </c>
      <c r="G9928" s="96"/>
      <c r="H9928" s="74">
        <f t="shared" si="1698"/>
        <v>53</v>
      </c>
      <c r="I9928" s="53">
        <f t="shared" si="1696"/>
        <v>1.0218791512800416</v>
      </c>
      <c r="J9928" s="53">
        <f t="shared" si="1699"/>
        <v>-0.18378784637416273</v>
      </c>
      <c r="K9928" s="53">
        <f t="shared" si="1700"/>
        <v>1.3747050295540015</v>
      </c>
      <c r="L9928" s="53">
        <f t="shared" si="1701"/>
        <v>18.493869189956964</v>
      </c>
      <c r="M9928" s="93">
        <f t="shared" si="1702"/>
        <v>0.7112560874246866</v>
      </c>
      <c r="N9928" s="53">
        <f t="shared" si="1703"/>
        <v>6.0475235031372598</v>
      </c>
      <c r="O9928">
        <f t="shared" si="1704"/>
        <v>0.41558847571336499</v>
      </c>
      <c r="P9928" s="53">
        <f t="shared" si="1705"/>
        <v>5.96301625774176</v>
      </c>
      <c r="Q9928" s="53">
        <v>0.2</v>
      </c>
      <c r="R9928" s="53">
        <f t="shared" si="1706"/>
        <v>3.6254062739322821</v>
      </c>
    </row>
    <row r="9929" spans="2:18" ht="15">
      <c r="B9929" s="84">
        <v>40232</v>
      </c>
      <c r="C9929" s="85">
        <v>0</v>
      </c>
      <c r="D9929" s="86">
        <v>11</v>
      </c>
      <c r="E9929" s="87">
        <v>2</v>
      </c>
      <c r="F9929" s="96">
        <f t="shared" si="1697"/>
        <v>6.5</v>
      </c>
      <c r="G9929" s="96"/>
      <c r="H9929" s="74">
        <f t="shared" si="1698"/>
        <v>54</v>
      </c>
      <c r="I9929" s="53">
        <f t="shared" si="1696"/>
        <v>1.0214418127259153</v>
      </c>
      <c r="J9929" s="53">
        <f t="shared" si="1699"/>
        <v>-0.17744506975156121</v>
      </c>
      <c r="K9929" s="53">
        <f t="shared" si="1700"/>
        <v>1.3817043819854726</v>
      </c>
      <c r="L9929" s="53">
        <f t="shared" si="1701"/>
        <v>18.753146422694368</v>
      </c>
      <c r="M9929" s="93">
        <f t="shared" si="1702"/>
        <v>1.2802687543538944</v>
      </c>
      <c r="N9929" s="53">
        <f t="shared" si="1703"/>
        <v>9.5641046755741286</v>
      </c>
      <c r="O9929">
        <f t="shared" si="1704"/>
        <v>0.4986553243273773</v>
      </c>
      <c r="P9929" s="53">
        <f t="shared" si="1705"/>
        <v>7.3082650054301794</v>
      </c>
      <c r="Q9929" s="53">
        <v>0.2</v>
      </c>
      <c r="R9929" s="53">
        <f t="shared" si="1706"/>
        <v>4.5222759205621292</v>
      </c>
    </row>
    <row r="9930" spans="2:18" ht="15">
      <c r="B9930" s="84">
        <v>40233</v>
      </c>
      <c r="C9930" s="85">
        <v>0</v>
      </c>
      <c r="D9930" s="86">
        <v>11.8</v>
      </c>
      <c r="E9930" s="87">
        <v>2.5</v>
      </c>
      <c r="F9930" s="96">
        <f t="shared" si="1697"/>
        <v>7.15</v>
      </c>
      <c r="G9930" s="96"/>
      <c r="H9930" s="74">
        <f t="shared" si="1698"/>
        <v>55</v>
      </c>
      <c r="I9930" s="53">
        <f t="shared" ref="I9930:I9993" si="1707">1+0.0334*COS($I$7*H9930-0.0552)</f>
        <v>1.0209981291944379</v>
      </c>
      <c r="J9930" s="53">
        <f t="shared" si="1699"/>
        <v>-0.17105691669442086</v>
      </c>
      <c r="K9930" s="53">
        <f t="shared" si="1700"/>
        <v>1.3887283021784398</v>
      </c>
      <c r="L9930" s="53">
        <f t="shared" si="1701"/>
        <v>19.014482400844027</v>
      </c>
      <c r="M9930" s="93">
        <f t="shared" si="1702"/>
        <v>1.3548649431121562</v>
      </c>
      <c r="N9930" s="53">
        <f t="shared" si="1703"/>
        <v>9.8576842563071789</v>
      </c>
      <c r="O9930">
        <f t="shared" si="1704"/>
        <v>0.51880059900169484</v>
      </c>
      <c r="P9930" s="53">
        <f t="shared" si="1705"/>
        <v>7.6389003287891786</v>
      </c>
      <c r="Q9930" s="53">
        <v>0.2</v>
      </c>
      <c r="R9930" s="53">
        <f t="shared" si="1706"/>
        <v>4.617971105060545</v>
      </c>
    </row>
    <row r="9931" spans="2:18" ht="15">
      <c r="B9931" s="84">
        <v>40234</v>
      </c>
      <c r="C9931" s="85">
        <v>0</v>
      </c>
      <c r="D9931" s="86">
        <v>14.8</v>
      </c>
      <c r="E9931" s="87">
        <v>3.4</v>
      </c>
      <c r="F9931" s="96">
        <f t="shared" si="1697"/>
        <v>9.1</v>
      </c>
      <c r="G9931" s="96"/>
      <c r="H9931" s="74">
        <f t="shared" si="1698"/>
        <v>56</v>
      </c>
      <c r="I9931" s="53">
        <f t="shared" si="1707"/>
        <v>1.0205482319787045</v>
      </c>
      <c r="J9931" s="53">
        <f t="shared" si="1699"/>
        <v>-0.1646253584716291</v>
      </c>
      <c r="K9931" s="53">
        <f t="shared" si="1700"/>
        <v>1.3957751722383314</v>
      </c>
      <c r="L9931" s="53">
        <f t="shared" si="1701"/>
        <v>19.277781607628423</v>
      </c>
      <c r="M9931" s="93">
        <f t="shared" si="1702"/>
        <v>1.6396880637155988</v>
      </c>
      <c r="N9931" s="53">
        <f t="shared" si="1703"/>
        <v>11.065177959633699</v>
      </c>
      <c r="O9931">
        <f t="shared" si="1704"/>
        <v>0.58357594466329166</v>
      </c>
      <c r="P9931" s="53">
        <f t="shared" si="1705"/>
        <v>8.7126338277919171</v>
      </c>
      <c r="Q9931" s="53">
        <v>0.2</v>
      </c>
      <c r="R9931" s="53">
        <f t="shared" si="1706"/>
        <v>4.9768050531591781</v>
      </c>
    </row>
    <row r="9932" spans="2:18" ht="15">
      <c r="B9932" s="84">
        <v>40235</v>
      </c>
      <c r="C9932" s="85">
        <v>6.5</v>
      </c>
      <c r="D9932" s="86">
        <v>10.4</v>
      </c>
      <c r="E9932" s="87">
        <v>3</v>
      </c>
      <c r="F9932" s="96">
        <f t="shared" si="1697"/>
        <v>6.7</v>
      </c>
      <c r="G9932" s="96"/>
      <c r="H9932" s="74">
        <f t="shared" si="1698"/>
        <v>57</v>
      </c>
      <c r="I9932" s="53">
        <f t="shared" si="1707"/>
        <v>1.0200922542105393</v>
      </c>
      <c r="J9932" s="53">
        <f t="shared" si="1699"/>
        <v>-0.15815235933624114</v>
      </c>
      <c r="K9932" s="53">
        <f t="shared" si="1700"/>
        <v>1.4028434344007965</v>
      </c>
      <c r="L9932" s="53">
        <f t="shared" si="1701"/>
        <v>19.542948092640525</v>
      </c>
      <c r="M9932" s="93">
        <f t="shared" si="1702"/>
        <v>1.2197518803625571</v>
      </c>
      <c r="N9932" s="53">
        <f t="shared" si="1703"/>
        <v>9.0376362926171225</v>
      </c>
      <c r="O9932">
        <f t="shared" si="1704"/>
        <v>0.50477958212244722</v>
      </c>
      <c r="P9932" s="53">
        <f t="shared" si="1705"/>
        <v>7.4086074046180963</v>
      </c>
      <c r="Q9932" s="53">
        <v>0.2</v>
      </c>
      <c r="R9932" s="53">
        <f t="shared" si="1706"/>
        <v>4.4179115472393882</v>
      </c>
    </row>
    <row r="9933" spans="2:18" ht="15">
      <c r="B9933" s="84">
        <v>40236</v>
      </c>
      <c r="C9933" s="85">
        <v>6</v>
      </c>
      <c r="D9933" s="86">
        <v>12</v>
      </c>
      <c r="E9933" s="87">
        <v>0.5</v>
      </c>
      <c r="F9933" s="96">
        <f t="shared" si="1697"/>
        <v>6.25</v>
      </c>
      <c r="G9933" s="96"/>
      <c r="H9933" s="74">
        <f t="shared" si="1698"/>
        <v>58</v>
      </c>
      <c r="I9933" s="53">
        <f t="shared" si="1707"/>
        <v>1.0196303308210999</v>
      </c>
      <c r="J9933" s="53">
        <f t="shared" si="1699"/>
        <v>-0.15163987620976144</v>
      </c>
      <c r="K9933" s="53">
        <f t="shared" si="1700"/>
        <v>1.4099315889294484</v>
      </c>
      <c r="L9933" s="53">
        <f t="shared" si="1701"/>
        <v>19.809885542313861</v>
      </c>
      <c r="M9933" s="93">
        <f t="shared" si="1702"/>
        <v>1.513022689146629</v>
      </c>
      <c r="N9933" s="53">
        <f t="shared" si="1703"/>
        <v>11.420360357452781</v>
      </c>
      <c r="O9933">
        <f t="shared" si="1704"/>
        <v>0.49109160856889511</v>
      </c>
      <c r="P9933" s="53">
        <f t="shared" si="1705"/>
        <v>7.1845487489320288</v>
      </c>
      <c r="Q9933" s="53">
        <v>0.2</v>
      </c>
      <c r="R9933" s="53">
        <f t="shared" si="1706"/>
        <v>4.9113110774829174</v>
      </c>
    </row>
    <row r="9934" spans="2:18" ht="15">
      <c r="B9934" s="84">
        <v>40237</v>
      </c>
      <c r="C9934" s="85">
        <v>0</v>
      </c>
      <c r="D9934" s="86">
        <v>9.1999999999999993</v>
      </c>
      <c r="E9934" s="87">
        <v>4.9000000000000004</v>
      </c>
      <c r="F9934" s="96">
        <f t="shared" si="1697"/>
        <v>7.05</v>
      </c>
      <c r="G9934" s="96"/>
      <c r="H9934" s="74">
        <f t="shared" si="1698"/>
        <v>59</v>
      </c>
      <c r="I9934" s="53">
        <f t="shared" si="1707"/>
        <v>1.0191625985009487</v>
      </c>
      <c r="J9934" s="53">
        <f t="shared" si="1699"/>
        <v>-0.14508985840499172</v>
      </c>
      <c r="K9934" s="53">
        <f t="shared" si="1700"/>
        <v>1.4170381919670834</v>
      </c>
      <c r="L9934" s="53">
        <f t="shared" si="1701"/>
        <v>20.078497349513505</v>
      </c>
      <c r="M9934" s="93">
        <f t="shared" si="1702"/>
        <v>0.96892754426469851</v>
      </c>
      <c r="N9934" s="53">
        <f t="shared" si="1703"/>
        <v>7.0780619067692587</v>
      </c>
      <c r="O9934">
        <f t="shared" si="1704"/>
        <v>0.51565568748214641</v>
      </c>
      <c r="P9934" s="53">
        <f t="shared" si="1705"/>
        <v>7.5871776540153251</v>
      </c>
      <c r="Q9934" s="53">
        <v>0.2</v>
      </c>
      <c r="R9934" s="53">
        <f t="shared" si="1706"/>
        <v>4.0085919957257534</v>
      </c>
    </row>
    <row r="9935" spans="2:18" ht="15">
      <c r="B9935" s="84">
        <v>40238</v>
      </c>
      <c r="C9935" s="85">
        <v>0</v>
      </c>
      <c r="D9935" s="86">
        <v>15.6</v>
      </c>
      <c r="E9935" s="87">
        <v>1.7</v>
      </c>
      <c r="F9935" s="96">
        <f t="shared" ref="F9935:F9998" si="1708">0.5*(D9935+E9935)</f>
        <v>8.65</v>
      </c>
      <c r="G9935" s="96"/>
      <c r="H9935" s="74">
        <f t="shared" ref="H9935:H9998" si="1709">B9935-DATE(YEAR(B9935),1,0)</f>
        <v>60</v>
      </c>
      <c r="I9935" s="53">
        <f t="shared" si="1707"/>
        <v>1.0186891956596047</v>
      </c>
      <c r="J9935" s="53">
        <f t="shared" ref="J9935:J9998" si="1710">ASIN(0.39785*SIN(4.869+$I$7*H9935+0.03345*SIN(6.224+$I$7*H9935)))</f>
        <v>-0.13850424738581349</v>
      </c>
      <c r="K9935" s="53">
        <f t="shared" ref="K9935:K9998" si="1711">ACOS(-TAN(J9935)*TAN($E$7*$I$8))</f>
        <v>1.4241618533479681</v>
      </c>
      <c r="L9935" s="53">
        <f t="shared" ref="L9935:L9998" si="1712">117.5*I9935*((K9935*SIN($E$7*$I$8)*SIN(J9935)+COS($E$7*$I$8)*COS(J9935)*SIN(K9935))/PI())</f>
        <v>20.34868668213046</v>
      </c>
      <c r="M9935" s="93">
        <f t="shared" ref="M9935:M9998" si="1713">0.0023*L9935/2.456*(0.5*(D9935+E9935)+17.8)*SQRT(D9935-E9935)</f>
        <v>1.8791823938191998</v>
      </c>
      <c r="N9935" s="53">
        <f t="shared" ref="N9935:N9998" si="1714">0.17*L9935*SQRT(D9935-E9935)</f>
        <v>12.897118978670045</v>
      </c>
      <c r="O9935">
        <f t="shared" ref="O9935:O9998" si="1715">5336/(F9935+273.15)^2*EXP(21.07-5336/(F9935+273.15))</f>
        <v>0.56803127542417708</v>
      </c>
      <c r="P9935" s="53">
        <f t="shared" ref="P9935:P9998" si="1716">EXP(21.07-5336/(F9935+273.15))</f>
        <v>8.4535359708049889</v>
      </c>
      <c r="Q9935" s="53">
        <v>0.2</v>
      </c>
      <c r="R9935" s="53">
        <f t="shared" ref="R9935:R9998" si="1717">(O9935*N9935*0.6+$L$8*6.43*(1+0.536*Q9935)*P9935*(1- G9935/100))/($O$7*(O9935+$L$8))</f>
        <v>5.3576662156330519</v>
      </c>
    </row>
    <row r="9936" spans="2:18" ht="15">
      <c r="B9936" s="84">
        <v>40239</v>
      </c>
      <c r="C9936" s="85">
        <v>0</v>
      </c>
      <c r="D9936" s="86">
        <v>17.100000000000001</v>
      </c>
      <c r="E9936" s="87">
        <v>4.5</v>
      </c>
      <c r="F9936" s="96">
        <f t="shared" si="1708"/>
        <v>10.8</v>
      </c>
      <c r="G9936" s="96"/>
      <c r="H9936" s="74">
        <f t="shared" si="1709"/>
        <v>61</v>
      </c>
      <c r="I9936" s="53">
        <f t="shared" si="1707"/>
        <v>1.0182102623845848</v>
      </c>
      <c r="J9936" s="53">
        <f t="shared" si="1710"/>
        <v>-0.13188497656225967</v>
      </c>
      <c r="K9936" s="53">
        <f t="shared" si="1711"/>
        <v>1.4313012343781424</v>
      </c>
      <c r="L9936" s="53">
        <f t="shared" si="1712"/>
        <v>20.620356550569728</v>
      </c>
      <c r="M9936" s="93">
        <f t="shared" si="1713"/>
        <v>1.9604101830319196</v>
      </c>
      <c r="N9936" s="53">
        <f t="shared" si="1714"/>
        <v>12.443150799931395</v>
      </c>
      <c r="O9936">
        <f t="shared" si="1715"/>
        <v>0.64570948025996211</v>
      </c>
      <c r="P9936" s="53">
        <f t="shared" si="1716"/>
        <v>9.7567479956675065</v>
      </c>
      <c r="Q9936" s="53">
        <v>0.2</v>
      </c>
      <c r="R9936" s="53">
        <f t="shared" si="1717"/>
        <v>5.3628479641357236</v>
      </c>
    </row>
    <row r="9937" spans="2:18" ht="15">
      <c r="B9937" s="84">
        <v>40240</v>
      </c>
      <c r="C9937" s="85">
        <v>0</v>
      </c>
      <c r="D9937" s="86">
        <v>11.3</v>
      </c>
      <c r="E9937" s="87">
        <v>2.1</v>
      </c>
      <c r="F9937" s="96">
        <f t="shared" si="1708"/>
        <v>6.7</v>
      </c>
      <c r="G9937" s="96"/>
      <c r="H9937" s="74">
        <f t="shared" si="1709"/>
        <v>62</v>
      </c>
      <c r="I9937" s="53">
        <f t="shared" si="1707"/>
        <v>1.0177259403999503</v>
      </c>
      <c r="J9937" s="53">
        <f t="shared" si="1710"/>
        <v>-0.12523397111924095</v>
      </c>
      <c r="K9937" s="53">
        <f t="shared" si="1711"/>
        <v>1.4384550455900516</v>
      </c>
      <c r="L9937" s="53">
        <f t="shared" si="1712"/>
        <v>20.893409874029718</v>
      </c>
      <c r="M9937" s="93">
        <f t="shared" si="1713"/>
        <v>1.4540146947082431</v>
      </c>
      <c r="N9937" s="53">
        <f t="shared" si="1714"/>
        <v>10.773384477987323</v>
      </c>
      <c r="O9937">
        <f t="shared" si="1715"/>
        <v>0.50477958212244722</v>
      </c>
      <c r="P9937" s="53">
        <f t="shared" si="1716"/>
        <v>7.4086074046180963</v>
      </c>
      <c r="Q9937" s="53">
        <v>0.2</v>
      </c>
      <c r="R9937" s="53">
        <f t="shared" si="1717"/>
        <v>4.794473726521284</v>
      </c>
    </row>
    <row r="9938" spans="2:18" ht="15">
      <c r="B9938" s="84">
        <v>40241</v>
      </c>
      <c r="C9938" s="85">
        <v>0.7</v>
      </c>
      <c r="D9938" s="86">
        <v>14.6</v>
      </c>
      <c r="E9938" s="87">
        <v>4.4000000000000004</v>
      </c>
      <c r="F9938" s="96">
        <f t="shared" si="1708"/>
        <v>9.5</v>
      </c>
      <c r="G9938" s="96"/>
      <c r="H9938" s="74">
        <f t="shared" si="1709"/>
        <v>63</v>
      </c>
      <c r="I9938" s="53">
        <f t="shared" si="1707"/>
        <v>1.0172363730243685</v>
      </c>
      <c r="J9938" s="53">
        <f t="shared" si="1710"/>
        <v>-0.11855314787728338</v>
      </c>
      <c r="K9938" s="53">
        <f t="shared" si="1711"/>
        <v>1.4456220444772312</v>
      </c>
      <c r="L9938" s="53">
        <f t="shared" si="1712"/>
        <v>21.167749545477854</v>
      </c>
      <c r="M9938" s="93">
        <f t="shared" si="1713"/>
        <v>1.7283706977831395</v>
      </c>
      <c r="N9938" s="53">
        <f t="shared" si="1714"/>
        <v>11.492743012237877</v>
      </c>
      <c r="O9938">
        <f t="shared" si="1715"/>
        <v>0.59770450458842328</v>
      </c>
      <c r="P9938" s="53">
        <f t="shared" si="1716"/>
        <v>8.9488800645474278</v>
      </c>
      <c r="Q9938" s="53">
        <v>0.2</v>
      </c>
      <c r="R9938" s="53">
        <f t="shared" si="1717"/>
        <v>5.090281274362547</v>
      </c>
    </row>
    <row r="9939" spans="2:18" ht="15">
      <c r="B9939" s="84">
        <v>40242</v>
      </c>
      <c r="C9939" s="85">
        <v>0</v>
      </c>
      <c r="D9939" s="86">
        <v>8.6999999999999993</v>
      </c>
      <c r="E9939" s="87">
        <v>0.5</v>
      </c>
      <c r="F9939" s="96">
        <f t="shared" si="1708"/>
        <v>4.5999999999999996</v>
      </c>
      <c r="G9939" s="96"/>
      <c r="H9939" s="74">
        <f t="shared" si="1709"/>
        <v>64</v>
      </c>
      <c r="I9939" s="53">
        <f t="shared" si="1707"/>
        <v>1.0167417051287022</v>
      </c>
      <c r="J9939" s="53">
        <f t="shared" si="1710"/>
        <v>-0.11184441518364702</v>
      </c>
      <c r="K9939" s="53">
        <f t="shared" si="1711"/>
        <v>1.452801033214203</v>
      </c>
      <c r="L9939" s="53">
        <f t="shared" si="1712"/>
        <v>21.443278495234836</v>
      </c>
      <c r="M9939" s="93">
        <f t="shared" si="1713"/>
        <v>1.2880882070428308</v>
      </c>
      <c r="N9939" s="53">
        <f t="shared" si="1714"/>
        <v>10.438714833162324</v>
      </c>
      <c r="O9939">
        <f t="shared" si="1715"/>
        <v>0.44364418562400476</v>
      </c>
      <c r="P9939" s="53">
        <f t="shared" si="1716"/>
        <v>6.4139727188391022</v>
      </c>
      <c r="Q9939" s="53">
        <v>0.2</v>
      </c>
      <c r="R9939" s="53">
        <f t="shared" si="1717"/>
        <v>4.6125780596797066</v>
      </c>
    </row>
    <row r="9940" spans="2:18" ht="15">
      <c r="B9940" s="84">
        <v>40243</v>
      </c>
      <c r="C9940" s="85">
        <v>0</v>
      </c>
      <c r="D9940" s="86">
        <v>5.4</v>
      </c>
      <c r="E9940" s="87">
        <v>-3.1</v>
      </c>
      <c r="F9940" s="96">
        <f t="shared" si="1708"/>
        <v>1.1500000000000001</v>
      </c>
      <c r="G9940" s="96"/>
      <c r="H9940" s="74">
        <f t="shared" si="1709"/>
        <v>65</v>
      </c>
      <c r="I9940" s="53">
        <f t="shared" si="1707"/>
        <v>1.0162420830931402</v>
      </c>
      <c r="J9940" s="53">
        <f t="shared" si="1710"/>
        <v>-0.10510967283220894</v>
      </c>
      <c r="K9940" s="53">
        <f t="shared" si="1711"/>
        <v>1.459990856366197</v>
      </c>
      <c r="L9940" s="53">
        <f t="shared" si="1712"/>
        <v>21.719899753086207</v>
      </c>
      <c r="M9940" s="93">
        <f t="shared" si="1713"/>
        <v>1.1237662043405927</v>
      </c>
      <c r="N9940" s="53">
        <f t="shared" si="1714"/>
        <v>10.76505370279418</v>
      </c>
      <c r="O9940">
        <f t="shared" si="1715"/>
        <v>0.35723312829936971</v>
      </c>
      <c r="P9940" s="53">
        <f t="shared" si="1716"/>
        <v>5.0371805879830269</v>
      </c>
      <c r="Q9940" s="53">
        <v>0.2</v>
      </c>
      <c r="R9940" s="53">
        <f t="shared" si="1717"/>
        <v>4.4847443931283744</v>
      </c>
    </row>
    <row r="9941" spans="2:18" ht="15">
      <c r="B9941" s="84">
        <v>40244</v>
      </c>
      <c r="C9941" s="85">
        <v>0</v>
      </c>
      <c r="D9941" s="86">
        <v>8.1</v>
      </c>
      <c r="E9941" s="87">
        <v>-2.5</v>
      </c>
      <c r="F9941" s="96">
        <f t="shared" si="1708"/>
        <v>2.8</v>
      </c>
      <c r="G9941" s="96"/>
      <c r="H9941" s="74">
        <f t="shared" si="1709"/>
        <v>66</v>
      </c>
      <c r="I9941" s="53">
        <f t="shared" si="1707"/>
        <v>1.015737654763881</v>
      </c>
      <c r="J9941" s="53">
        <f t="shared" si="1710"/>
        <v>-9.8350812010502386E-2</v>
      </c>
      <c r="K9941" s="53">
        <f t="shared" si="1711"/>
        <v>1.4671903985928214</v>
      </c>
      <c r="L9941" s="53">
        <f t="shared" si="1712"/>
        <v>21.997516508847159</v>
      </c>
      <c r="M9941" s="93">
        <f t="shared" si="1713"/>
        <v>1.3816348488084842</v>
      </c>
      <c r="N9941" s="53">
        <f t="shared" si="1714"/>
        <v>12.175183243446991</v>
      </c>
      <c r="O9941">
        <f t="shared" si="1715"/>
        <v>0.39651390245712709</v>
      </c>
      <c r="P9941" s="53">
        <f t="shared" si="1716"/>
        <v>5.6585270316999727</v>
      </c>
      <c r="Q9941" s="53">
        <v>0.2</v>
      </c>
      <c r="R9941" s="53">
        <f t="shared" si="1717"/>
        <v>4.8785346593002563</v>
      </c>
    </row>
    <row r="9942" spans="2:18" ht="15">
      <c r="B9942" s="84">
        <v>40245</v>
      </c>
      <c r="C9942" s="85">
        <v>0</v>
      </c>
      <c r="D9942" s="86">
        <v>9.3000000000000007</v>
      </c>
      <c r="E9942" s="87">
        <v>-1.9</v>
      </c>
      <c r="F9942" s="96">
        <f t="shared" si="1708"/>
        <v>3.7</v>
      </c>
      <c r="G9942" s="96"/>
      <c r="H9942" s="74">
        <f t="shared" si="1709"/>
        <v>67</v>
      </c>
      <c r="I9942" s="53">
        <f t="shared" si="1707"/>
        <v>1.0152285694093826</v>
      </c>
      <c r="J9942" s="53">
        <f t="shared" si="1710"/>
        <v>-9.1569715272326185E-2</v>
      </c>
      <c r="K9942" s="53">
        <f t="shared" si="1711"/>
        <v>1.4743985823493233</v>
      </c>
      <c r="L9942" s="53">
        <f t="shared" si="1712"/>
        <v>22.276032171312455</v>
      </c>
      <c r="M9942" s="93">
        <f t="shared" si="1713"/>
        <v>1.5010141323437647</v>
      </c>
      <c r="N9942" s="53">
        <f t="shared" si="1714"/>
        <v>12.673476653916458</v>
      </c>
      <c r="O9942">
        <f t="shared" si="1715"/>
        <v>0.41949856421169557</v>
      </c>
      <c r="P9942" s="53">
        <f t="shared" si="1716"/>
        <v>6.0256473840762528</v>
      </c>
      <c r="Q9942" s="53">
        <v>0.2</v>
      </c>
      <c r="R9942" s="53">
        <f t="shared" si="1717"/>
        <v>5.0374009540281124</v>
      </c>
    </row>
    <row r="9943" spans="2:18" ht="15">
      <c r="B9943" s="84">
        <v>40246</v>
      </c>
      <c r="C9943" s="85">
        <v>0</v>
      </c>
      <c r="D9943" s="86">
        <v>5.3</v>
      </c>
      <c r="E9943" s="87">
        <v>-2.2000000000000002</v>
      </c>
      <c r="F9943" s="96">
        <f t="shared" si="1708"/>
        <v>1.5499999999999998</v>
      </c>
      <c r="G9943" s="96"/>
      <c r="H9943" s="74">
        <f t="shared" si="1709"/>
        <v>68</v>
      </c>
      <c r="I9943" s="53">
        <f t="shared" si="1707"/>
        <v>1.0147149776761919</v>
      </c>
      <c r="J9943" s="53">
        <f t="shared" si="1710"/>
        <v>-8.4768256534351258E-2</v>
      </c>
      <c r="K9943" s="53">
        <f t="shared" si="1711"/>
        <v>1.481614365588644</v>
      </c>
      <c r="L9943" s="53">
        <f t="shared" si="1712"/>
        <v>22.555350425529952</v>
      </c>
      <c r="M9943" s="93">
        <f t="shared" si="1713"/>
        <v>1.1193364682068341</v>
      </c>
      <c r="N9943" s="53">
        <f t="shared" si="1714"/>
        <v>10.500963087422027</v>
      </c>
      <c r="O9943">
        <f t="shared" si="1715"/>
        <v>0.36642746764985012</v>
      </c>
      <c r="P9943" s="53">
        <f t="shared" si="1716"/>
        <v>5.1819058634426121</v>
      </c>
      <c r="Q9943" s="53">
        <v>0.2</v>
      </c>
      <c r="R9943" s="53">
        <f t="shared" si="1717"/>
        <v>4.453823267105375</v>
      </c>
    </row>
    <row r="9944" spans="2:18" ht="15">
      <c r="B9944" s="84">
        <v>40247</v>
      </c>
      <c r="C9944" s="85">
        <v>0</v>
      </c>
      <c r="D9944" s="86">
        <v>9.5</v>
      </c>
      <c r="E9944" s="87">
        <v>1.7</v>
      </c>
      <c r="F9944" s="96">
        <f t="shared" si="1708"/>
        <v>5.6</v>
      </c>
      <c r="G9944" s="96"/>
      <c r="H9944" s="74">
        <f t="shared" si="1709"/>
        <v>69</v>
      </c>
      <c r="I9944" s="53">
        <f t="shared" si="1707"/>
        <v>1.0141970315443654</v>
      </c>
      <c r="J9944" s="53">
        <f t="shared" si="1710"/>
        <v>-7.7948301095184719E-2</v>
      </c>
      <c r="K9944" s="53">
        <f t="shared" si="1711"/>
        <v>1.4888367394670605</v>
      </c>
      <c r="L9944" s="53">
        <f t="shared" si="1712"/>
        <v>22.83537528834152</v>
      </c>
      <c r="M9944" s="93">
        <f t="shared" si="1713"/>
        <v>1.3975610415063882</v>
      </c>
      <c r="N9944" s="53">
        <f t="shared" si="1714"/>
        <v>10.841874508542313</v>
      </c>
      <c r="O9944">
        <f t="shared" si="1715"/>
        <v>0.47189444361577687</v>
      </c>
      <c r="P9944" s="53">
        <f t="shared" si="1716"/>
        <v>6.8716146184434059</v>
      </c>
      <c r="Q9944" s="53">
        <v>0.2</v>
      </c>
      <c r="R9944" s="53">
        <f t="shared" si="1717"/>
        <v>4.7522528131037722</v>
      </c>
    </row>
    <row r="9945" spans="2:18" ht="15">
      <c r="B9945" s="84">
        <v>40248</v>
      </c>
      <c r="C9945" s="85">
        <v>1.3</v>
      </c>
      <c r="D9945" s="86">
        <v>8.6</v>
      </c>
      <c r="E9945" s="87">
        <v>1</v>
      </c>
      <c r="F9945" s="96">
        <f t="shared" si="1708"/>
        <v>4.8</v>
      </c>
      <c r="G9945" s="96"/>
      <c r="H9945" s="74">
        <f t="shared" si="1709"/>
        <v>70</v>
      </c>
      <c r="I9945" s="53">
        <f t="shared" si="1707"/>
        <v>1.0136748842824967</v>
      </c>
      <c r="J9945" s="53">
        <f t="shared" si="1710"/>
        <v>-7.1111705675353992E-2</v>
      </c>
      <c r="K9945" s="53">
        <f t="shared" si="1711"/>
        <v>1.4960647260558331</v>
      </c>
      <c r="L9945" s="53">
        <f t="shared" si="1712"/>
        <v>23.116011162141763</v>
      </c>
      <c r="M9945" s="93">
        <f t="shared" si="1713"/>
        <v>1.3487380330432071</v>
      </c>
      <c r="N9945" s="53">
        <f t="shared" si="1714"/>
        <v>10.833495643636009</v>
      </c>
      <c r="O9945">
        <f t="shared" si="1715"/>
        <v>0.44917247985014386</v>
      </c>
      <c r="P9945" s="53">
        <f t="shared" si="1716"/>
        <v>6.5032533846945055</v>
      </c>
      <c r="Q9945" s="53">
        <v>0.2</v>
      </c>
      <c r="R9945" s="53">
        <f t="shared" si="1717"/>
        <v>4.7077390383079942</v>
      </c>
    </row>
    <row r="9946" spans="2:18" ht="15">
      <c r="B9946" s="84">
        <v>40249</v>
      </c>
      <c r="C9946" s="85">
        <v>0</v>
      </c>
      <c r="D9946" s="86">
        <v>12.4</v>
      </c>
      <c r="E9946" s="87">
        <v>1.5</v>
      </c>
      <c r="F9946" s="96">
        <f t="shared" si="1708"/>
        <v>6.95</v>
      </c>
      <c r="G9946" s="96"/>
      <c r="H9946" s="74">
        <f t="shared" si="1709"/>
        <v>71</v>
      </c>
      <c r="I9946" s="53">
        <f t="shared" si="1707"/>
        <v>1.0131486904023612</v>
      </c>
      <c r="J9946" s="53">
        <f t="shared" si="1710"/>
        <v>-6.4260318476718287E-2</v>
      </c>
      <c r="K9946" s="53">
        <f t="shared" si="1711"/>
        <v>1.5032973760609161</v>
      </c>
      <c r="L9946" s="53">
        <f t="shared" si="1712"/>
        <v>23.397162886809447</v>
      </c>
      <c r="M9946" s="93">
        <f t="shared" si="1713"/>
        <v>1.7904043499330906</v>
      </c>
      <c r="N9946" s="53">
        <f t="shared" si="1714"/>
        <v>13.131833538586985</v>
      </c>
      <c r="O9946">
        <f t="shared" si="1715"/>
        <v>0.51252748429196004</v>
      </c>
      <c r="P9946" s="53">
        <f t="shared" si="1716"/>
        <v>7.5357686343487353</v>
      </c>
      <c r="Q9946" s="53">
        <v>0.2</v>
      </c>
      <c r="R9946" s="53">
        <f t="shared" si="1717"/>
        <v>5.3196990650206644</v>
      </c>
    </row>
    <row r="9947" spans="2:18" ht="15">
      <c r="B9947" s="84">
        <v>40250</v>
      </c>
      <c r="C9947" s="85">
        <v>0</v>
      </c>
      <c r="D9947" s="86">
        <v>13.6</v>
      </c>
      <c r="E9947" s="87">
        <v>-0.6</v>
      </c>
      <c r="F9947" s="96">
        <f t="shared" si="1708"/>
        <v>6.5</v>
      </c>
      <c r="G9947" s="96"/>
      <c r="H9947" s="74">
        <f t="shared" si="1709"/>
        <v>72</v>
      </c>
      <c r="I9947" s="53">
        <f t="shared" si="1707"/>
        <v>1.0126186056131936</v>
      </c>
      <c r="J9947" s="53">
        <f t="shared" si="1710"/>
        <v>-5.7395979259826993E-2</v>
      </c>
      <c r="K9947" s="53">
        <f t="shared" si="1711"/>
        <v>1.5105337665524803</v>
      </c>
      <c r="L9947" s="53">
        <f t="shared" si="1712"/>
        <v>23.678735789772343</v>
      </c>
      <c r="M9947" s="93">
        <f t="shared" si="1713"/>
        <v>2.0305254210209047</v>
      </c>
      <c r="N9947" s="53">
        <f t="shared" si="1714"/>
        <v>15.168813272224872</v>
      </c>
      <c r="O9947">
        <f t="shared" si="1715"/>
        <v>0.4986553243273773</v>
      </c>
      <c r="P9947" s="53">
        <f t="shared" si="1716"/>
        <v>7.3082650054301794</v>
      </c>
      <c r="Q9947" s="53">
        <v>0.2</v>
      </c>
      <c r="R9947" s="53">
        <f t="shared" si="1717"/>
        <v>5.7364882506946095</v>
      </c>
    </row>
    <row r="9948" spans="2:18" ht="15">
      <c r="B9948" s="84">
        <v>40251</v>
      </c>
      <c r="C9948" s="85">
        <v>0</v>
      </c>
      <c r="D9948" s="86">
        <v>16.899999999999999</v>
      </c>
      <c r="E9948" s="87">
        <v>0.6</v>
      </c>
      <c r="F9948" s="96">
        <f t="shared" si="1708"/>
        <v>8.75</v>
      </c>
      <c r="G9948" s="96"/>
      <c r="H9948" s="74">
        <f t="shared" si="1709"/>
        <v>73</v>
      </c>
      <c r="I9948" s="53">
        <f t="shared" si="1707"/>
        <v>1.0120847867756111</v>
      </c>
      <c r="J9948" s="53">
        <f t="shared" si="1710"/>
        <v>-5.0520519437772707E-2</v>
      </c>
      <c r="K9948" s="53">
        <f t="shared" si="1711"/>
        <v>1.5177729987056969</v>
      </c>
      <c r="L9948" s="53">
        <f t="shared" si="1712"/>
        <v>23.960635734170932</v>
      </c>
      <c r="M9948" s="93">
        <f t="shared" si="1713"/>
        <v>2.4052273740257171</v>
      </c>
      <c r="N9948" s="53">
        <f t="shared" si="1714"/>
        <v>16.445271975816219</v>
      </c>
      <c r="O9948">
        <f t="shared" si="1715"/>
        <v>0.57145397735908887</v>
      </c>
      <c r="P9948" s="53">
        <f t="shared" si="1716"/>
        <v>8.5105100835309031</v>
      </c>
      <c r="Q9948" s="53">
        <v>0.2</v>
      </c>
      <c r="R9948" s="53">
        <f t="shared" si="1717"/>
        <v>6.1429016430071242</v>
      </c>
    </row>
    <row r="9949" spans="2:18" ht="15">
      <c r="B9949" s="84">
        <v>40252</v>
      </c>
      <c r="C9949" s="85">
        <v>0</v>
      </c>
      <c r="D9949" s="86">
        <v>15</v>
      </c>
      <c r="E9949" s="87">
        <v>2.7</v>
      </c>
      <c r="F9949" s="96">
        <f t="shared" si="1708"/>
        <v>8.85</v>
      </c>
      <c r="G9949" s="96"/>
      <c r="H9949" s="74">
        <f t="shared" si="1709"/>
        <v>74</v>
      </c>
      <c r="I9949" s="53">
        <f t="shared" si="1707"/>
        <v>1.0115473918551963</v>
      </c>
      <c r="J9949" s="53">
        <f t="shared" si="1710"/>
        <v>-4.3635762185105259E-2</v>
      </c>
      <c r="K9949" s="53">
        <f t="shared" si="1711"/>
        <v>1.5250141955539771</v>
      </c>
      <c r="L9949" s="53">
        <f t="shared" si="1712"/>
        <v>24.242769165091758</v>
      </c>
      <c r="M9949" s="93">
        <f t="shared" si="1713"/>
        <v>2.1219320322350805</v>
      </c>
      <c r="N9949" s="53">
        <f t="shared" si="1714"/>
        <v>14.45385532423184</v>
      </c>
      <c r="O9949">
        <f t="shared" si="1715"/>
        <v>0.5748947089145412</v>
      </c>
      <c r="P9949" s="53">
        <f t="shared" si="1716"/>
        <v>8.5678273672638632</v>
      </c>
      <c r="Q9949" s="53">
        <v>0.2</v>
      </c>
      <c r="R9949" s="53">
        <f t="shared" si="1717"/>
        <v>5.710327729429685</v>
      </c>
    </row>
    <row r="9950" spans="2:18" ht="15">
      <c r="B9950" s="84">
        <v>40253</v>
      </c>
      <c r="C9950" s="85">
        <v>0</v>
      </c>
      <c r="D9950" s="86">
        <v>16.100000000000001</v>
      </c>
      <c r="E9950" s="87">
        <v>0.3</v>
      </c>
      <c r="F9950" s="96">
        <f t="shared" si="1708"/>
        <v>8.2000000000000011</v>
      </c>
      <c r="G9950" s="96"/>
      <c r="H9950" s="74">
        <f t="shared" si="1709"/>
        <v>75</v>
      </c>
      <c r="I9950" s="53">
        <f t="shared" si="1707"/>
        <v>1.0110065798757517</v>
      </c>
      <c r="J9950" s="53">
        <f t="shared" si="1710"/>
        <v>-3.6743522560419961E-2</v>
      </c>
      <c r="K9950" s="53">
        <f t="shared" si="1711"/>
        <v>1.532256499755605</v>
      </c>
      <c r="L9950" s="53">
        <f t="shared" si="1712"/>
        <v>24.525043153844361</v>
      </c>
      <c r="M9950" s="93">
        <f t="shared" si="1713"/>
        <v>2.3736197407135373</v>
      </c>
      <c r="N9950" s="53">
        <f t="shared" si="1714"/>
        <v>16.572470136165823</v>
      </c>
      <c r="O9950">
        <f t="shared" si="1715"/>
        <v>0.55285009606964186</v>
      </c>
      <c r="P9950" s="53">
        <f t="shared" si="1716"/>
        <v>8.2013511570068669</v>
      </c>
      <c r="Q9950" s="53">
        <v>0.2</v>
      </c>
      <c r="R9950" s="53">
        <f t="shared" si="1717"/>
        <v>6.1399054916940043</v>
      </c>
    </row>
    <row r="9951" spans="2:18" ht="15">
      <c r="B9951" s="84">
        <v>40254</v>
      </c>
      <c r="C9951" s="85">
        <v>0</v>
      </c>
      <c r="D9951" s="86">
        <v>13.6</v>
      </c>
      <c r="E9951" s="87">
        <v>1.2</v>
      </c>
      <c r="F9951" s="96">
        <f t="shared" si="1708"/>
        <v>7.3999999999999995</v>
      </c>
      <c r="G9951" s="96"/>
      <c r="H9951" s="74">
        <f t="shared" si="1709"/>
        <v>76</v>
      </c>
      <c r="I9951" s="53">
        <f t="shared" si="1707"/>
        <v>1.0104625108722431</v>
      </c>
      <c r="J9951" s="53">
        <f t="shared" si="1710"/>
        <v>-2.9845607641223473E-2</v>
      </c>
      <c r="K9951" s="53">
        <f t="shared" si="1711"/>
        <v>1.5394990713745209</v>
      </c>
      <c r="L9951" s="53">
        <f t="shared" si="1712"/>
        <v>24.807365440262192</v>
      </c>
      <c r="M9951" s="93">
        <f t="shared" si="1713"/>
        <v>2.0615387441170805</v>
      </c>
      <c r="N9951" s="53">
        <f t="shared" si="1714"/>
        <v>14.850477164316143</v>
      </c>
      <c r="O9951">
        <f t="shared" si="1715"/>
        <v>0.52673647299531223</v>
      </c>
      <c r="P9951" s="53">
        <f t="shared" si="1716"/>
        <v>7.7695902650483699</v>
      </c>
      <c r="Q9951" s="53">
        <v>0.2</v>
      </c>
      <c r="R9951" s="53">
        <f t="shared" si="1717"/>
        <v>5.7184956051647884</v>
      </c>
    </row>
    <row r="9952" spans="2:18" ht="15">
      <c r="B9952" s="84">
        <v>40255</v>
      </c>
      <c r="C9952" s="85">
        <v>0</v>
      </c>
      <c r="D9952" s="86">
        <v>17.2</v>
      </c>
      <c r="E9952" s="87">
        <v>2.7</v>
      </c>
      <c r="F9952" s="96">
        <f t="shared" si="1708"/>
        <v>9.9499999999999993</v>
      </c>
      <c r="G9952" s="96"/>
      <c r="H9952" s="74">
        <f t="shared" si="1709"/>
        <v>77</v>
      </c>
      <c r="I9952" s="53">
        <f t="shared" si="1707"/>
        <v>1.0099153458434418</v>
      </c>
      <c r="J9952" s="53">
        <f t="shared" si="1710"/>
        <v>-2.2943816669741025E-2</v>
      </c>
      <c r="K9952" s="53">
        <f t="shared" si="1711"/>
        <v>1.546741085675797</v>
      </c>
      <c r="L9952" s="53">
        <f t="shared" si="1712"/>
        <v>25.089644473010019</v>
      </c>
      <c r="M9952" s="93">
        <f t="shared" si="1713"/>
        <v>2.4827956134598606</v>
      </c>
      <c r="N9952" s="53">
        <f t="shared" si="1714"/>
        <v>16.241548367125123</v>
      </c>
      <c r="O9952">
        <f t="shared" si="1715"/>
        <v>0.61395586340703734</v>
      </c>
      <c r="P9952" s="53">
        <f t="shared" si="1716"/>
        <v>9.2214893526674793</v>
      </c>
      <c r="Q9952" s="53">
        <v>0.2</v>
      </c>
      <c r="R9952" s="53">
        <f t="shared" si="1717"/>
        <v>6.1632661281433316</v>
      </c>
    </row>
    <row r="9953" spans="2:18" ht="15">
      <c r="B9953" s="84">
        <v>40256</v>
      </c>
      <c r="C9953" s="85">
        <v>0</v>
      </c>
      <c r="D9953" s="86">
        <v>17.3</v>
      </c>
      <c r="E9953" s="87">
        <v>7.8</v>
      </c>
      <c r="F9953" s="96">
        <f t="shared" si="1708"/>
        <v>12.55</v>
      </c>
      <c r="G9953" s="96"/>
      <c r="H9953" s="74">
        <f t="shared" si="1709"/>
        <v>78</v>
      </c>
      <c r="I9953" s="53">
        <f t="shared" si="1707"/>
        <v>1.0093652467042828</v>
      </c>
      <c r="J9953" s="53">
        <f t="shared" si="1710"/>
        <v>-1.6039941208328922E-2</v>
      </c>
      <c r="K9953" s="53">
        <f t="shared" si="1711"/>
        <v>1.5539817309362038</v>
      </c>
      <c r="L9953" s="53">
        <f t="shared" si="1712"/>
        <v>25.371789447885813</v>
      </c>
      <c r="M9953" s="93">
        <f t="shared" si="1713"/>
        <v>2.222649950925311</v>
      </c>
      <c r="N9953" s="53">
        <f t="shared" si="1714"/>
        <v>13.294188202998866</v>
      </c>
      <c r="O9953">
        <f t="shared" si="1715"/>
        <v>0.71563366961266239</v>
      </c>
      <c r="P9953" s="53">
        <f t="shared" si="1716"/>
        <v>10.947007741559606</v>
      </c>
      <c r="Q9953" s="53">
        <v>0.2</v>
      </c>
      <c r="R9953" s="53">
        <f t="shared" si="1717"/>
        <v>5.6346515014508496</v>
      </c>
    </row>
    <row r="9954" spans="2:18" ht="15">
      <c r="B9954" s="84">
        <v>40257</v>
      </c>
      <c r="C9954" s="85">
        <v>0</v>
      </c>
      <c r="D9954" s="86">
        <v>14.5</v>
      </c>
      <c r="E9954" s="87">
        <v>7.9</v>
      </c>
      <c r="F9954" s="96">
        <f t="shared" si="1708"/>
        <v>11.2</v>
      </c>
      <c r="G9954" s="96"/>
      <c r="H9954" s="74">
        <f t="shared" si="1709"/>
        <v>79</v>
      </c>
      <c r="I9954" s="53">
        <f t="shared" si="1707"/>
        <v>1.0088123762379517</v>
      </c>
      <c r="J9954" s="53">
        <f t="shared" si="1710"/>
        <v>-9.1357653031883066E-3</v>
      </c>
      <c r="K9954" s="53">
        <f t="shared" si="1711"/>
        <v>1.5612202062701253</v>
      </c>
      <c r="L9954" s="53">
        <f t="shared" si="1712"/>
        <v>25.653710344108205</v>
      </c>
      <c r="M9954" s="93">
        <f t="shared" si="1713"/>
        <v>1.7898623225500283</v>
      </c>
      <c r="N9954" s="53">
        <f t="shared" si="1714"/>
        <v>11.20394777977643</v>
      </c>
      <c r="O9954">
        <f t="shared" si="1715"/>
        <v>0.66114246857193948</v>
      </c>
      <c r="P9954" s="53">
        <f t="shared" si="1716"/>
        <v>10.018107769460803</v>
      </c>
      <c r="Q9954" s="53">
        <v>0.2</v>
      </c>
      <c r="R9954" s="53">
        <f t="shared" si="1717"/>
        <v>5.1053604909102432</v>
      </c>
    </row>
    <row r="9955" spans="2:18" ht="15">
      <c r="B9955" s="84">
        <v>40258</v>
      </c>
      <c r="C9955" s="85">
        <v>0</v>
      </c>
      <c r="D9955" s="86">
        <v>13.6</v>
      </c>
      <c r="E9955" s="87">
        <v>9.1999999999999993</v>
      </c>
      <c r="F9955" s="96">
        <f t="shared" si="1708"/>
        <v>11.399999999999999</v>
      </c>
      <c r="G9955" s="96"/>
      <c r="H9955" s="74">
        <f t="shared" si="1709"/>
        <v>80</v>
      </c>
      <c r="I9955" s="53">
        <f t="shared" si="1707"/>
        <v>1.0082568980477142</v>
      </c>
      <c r="J9955" s="53">
        <f t="shared" si="1710"/>
        <v>-2.2330656551013675E-3</v>
      </c>
      <c r="K9955" s="53">
        <f t="shared" si="1711"/>
        <v>1.5684557194709616</v>
      </c>
      <c r="L9955" s="53">
        <f t="shared" si="1712"/>
        <v>25.935317958584541</v>
      </c>
      <c r="M9955" s="93">
        <f t="shared" si="1713"/>
        <v>1.4876481958814993</v>
      </c>
      <c r="N9955" s="53">
        <f t="shared" si="1714"/>
        <v>9.2484049247236992</v>
      </c>
      <c r="O9955">
        <f t="shared" si="1715"/>
        <v>0.66897908789634142</v>
      </c>
      <c r="P9955" s="53">
        <f t="shared" si="1716"/>
        <v>10.15111858069719</v>
      </c>
      <c r="Q9955" s="53">
        <v>0.2</v>
      </c>
      <c r="R9955" s="53">
        <f t="shared" si="1717"/>
        <v>4.677921760024601</v>
      </c>
    </row>
    <row r="9956" spans="2:18" ht="15">
      <c r="B9956" s="84">
        <v>40259</v>
      </c>
      <c r="C9956" s="85">
        <v>0</v>
      </c>
      <c r="D9956" s="86">
        <v>18.5</v>
      </c>
      <c r="E9956" s="87">
        <v>9.6999999999999993</v>
      </c>
      <c r="F9956" s="96">
        <f t="shared" si="1708"/>
        <v>14.1</v>
      </c>
      <c r="G9956" s="96"/>
      <c r="H9956" s="74">
        <f t="shared" si="1709"/>
        <v>81</v>
      </c>
      <c r="I9956" s="53">
        <f t="shared" si="1707"/>
        <v>1.0076989765085038</v>
      </c>
      <c r="J9956" s="53">
        <f t="shared" si="1710"/>
        <v>4.6663882040709195E-3</v>
      </c>
      <c r="K9956" s="53">
        <f t="shared" si="1711"/>
        <v>1.5756874848680738</v>
      </c>
      <c r="L9956" s="53">
        <f t="shared" si="1712"/>
        <v>26.216523938157994</v>
      </c>
      <c r="M9956" s="93">
        <f t="shared" si="1713"/>
        <v>2.3233069978677947</v>
      </c>
      <c r="N9956" s="53">
        <f t="shared" si="1714"/>
        <v>13.221032271361072</v>
      </c>
      <c r="O9956">
        <f t="shared" si="1715"/>
        <v>0.78299621064441227</v>
      </c>
      <c r="P9956" s="53">
        <f t="shared" si="1716"/>
        <v>12.107763074973807</v>
      </c>
      <c r="Q9956" s="53">
        <v>0.2</v>
      </c>
      <c r="R9956" s="53">
        <f t="shared" si="1717"/>
        <v>5.6878295860135069</v>
      </c>
    </row>
    <row r="9957" spans="2:18" ht="15">
      <c r="B9957" s="84">
        <v>40260</v>
      </c>
      <c r="C9957" s="85">
        <v>1.8</v>
      </c>
      <c r="D9957" s="86">
        <v>18.399999999999999</v>
      </c>
      <c r="E9957" s="87">
        <v>10.1</v>
      </c>
      <c r="F9957" s="96">
        <f t="shared" si="1708"/>
        <v>14.25</v>
      </c>
      <c r="G9957" s="96"/>
      <c r="H9957" s="74">
        <f t="shared" si="1709"/>
        <v>82</v>
      </c>
      <c r="I9957" s="53">
        <f t="shared" si="1707"/>
        <v>1.00713877671828</v>
      </c>
      <c r="J9957" s="53">
        <f t="shared" si="1710"/>
        <v>1.1560833730371266E-2</v>
      </c>
      <c r="K9957" s="53">
        <f t="shared" si="1711"/>
        <v>1.5829147211992498</v>
      </c>
      <c r="L9957" s="53">
        <f t="shared" si="1712"/>
        <v>26.497240809835752</v>
      </c>
      <c r="M9957" s="93">
        <f t="shared" si="1713"/>
        <v>2.2912221877206154</v>
      </c>
      <c r="N9957" s="53">
        <f t="shared" si="1714"/>
        <v>12.977427766629742</v>
      </c>
      <c r="O9957">
        <f t="shared" si="1715"/>
        <v>0.78979942505404765</v>
      </c>
      <c r="P9957" s="53">
        <f t="shared" si="1716"/>
        <v>12.225722106105183</v>
      </c>
      <c r="Q9957" s="53">
        <v>0.2</v>
      </c>
      <c r="R9957" s="53">
        <f t="shared" si="1717"/>
        <v>5.6392911391147873</v>
      </c>
    </row>
    <row r="9958" spans="2:18" ht="15">
      <c r="B9958" s="84">
        <v>40261</v>
      </c>
      <c r="C9958" s="85">
        <v>0</v>
      </c>
      <c r="D9958" s="86">
        <v>22.7</v>
      </c>
      <c r="E9958" s="87">
        <v>8</v>
      </c>
      <c r="F9958" s="96">
        <f t="shared" si="1708"/>
        <v>15.35</v>
      </c>
      <c r="G9958" s="96"/>
      <c r="H9958" s="74">
        <f t="shared" si="1709"/>
        <v>83</v>
      </c>
      <c r="I9958" s="53">
        <f t="shared" si="1707"/>
        <v>1.0065764644491733</v>
      </c>
      <c r="J9958" s="53">
        <f t="shared" si="1710"/>
        <v>1.8448515183421749E-2</v>
      </c>
      <c r="K9958" s="53">
        <f t="shared" si="1711"/>
        <v>1.5901366494986231</v>
      </c>
      <c r="L9958" s="53">
        <f t="shared" si="1712"/>
        <v>26.777382009003592</v>
      </c>
      <c r="M9958" s="93">
        <f t="shared" si="1713"/>
        <v>3.1872034583771578</v>
      </c>
      <c r="N9958" s="53">
        <f t="shared" si="1714"/>
        <v>17.45322562714448</v>
      </c>
      <c r="O9958">
        <f t="shared" si="1715"/>
        <v>0.84128412966214183</v>
      </c>
      <c r="P9958" s="53">
        <f t="shared" si="1716"/>
        <v>13.122558283559185</v>
      </c>
      <c r="Q9958" s="53">
        <v>0.2</v>
      </c>
      <c r="R9958" s="53">
        <f t="shared" si="1717"/>
        <v>6.7039532490226597</v>
      </c>
    </row>
    <row r="9959" spans="2:18" ht="15">
      <c r="B9959" s="84">
        <v>40262</v>
      </c>
      <c r="C9959" s="85">
        <v>0</v>
      </c>
      <c r="D9959" s="86">
        <v>19.3</v>
      </c>
      <c r="E9959" s="87">
        <v>7.6</v>
      </c>
      <c r="F9959" s="96">
        <f t="shared" si="1708"/>
        <v>13.45</v>
      </c>
      <c r="G9959" s="96"/>
      <c r="H9959" s="74">
        <f t="shared" si="1709"/>
        <v>84</v>
      </c>
      <c r="I9959" s="53">
        <f t="shared" si="1707"/>
        <v>1.0060122060984309</v>
      </c>
      <c r="J9959" s="53">
        <f t="shared" si="1710"/>
        <v>2.532768343999826E-2</v>
      </c>
      <c r="K9959" s="53">
        <f t="shared" si="1711"/>
        <v>1.5973524909999501</v>
      </c>
      <c r="L9959" s="53">
        <f t="shared" si="1712"/>
        <v>27.056861905635163</v>
      </c>
      <c r="M9959" s="93">
        <f t="shared" si="1713"/>
        <v>2.7084439417909336</v>
      </c>
      <c r="N9959" s="53">
        <f t="shared" si="1714"/>
        <v>15.733280202804186</v>
      </c>
      <c r="O9959">
        <f t="shared" si="1715"/>
        <v>0.75410266113169311</v>
      </c>
      <c r="P9959" s="53">
        <f t="shared" si="1716"/>
        <v>11.608257267651117</v>
      </c>
      <c r="Q9959" s="53">
        <v>0.2</v>
      </c>
      <c r="R9959" s="53">
        <f t="shared" si="1717"/>
        <v>6.2253965918407888</v>
      </c>
    </row>
    <row r="9960" spans="2:18" ht="15">
      <c r="B9960" s="84">
        <v>40263</v>
      </c>
      <c r="C9960" s="85">
        <v>0</v>
      </c>
      <c r="D9960" s="86">
        <v>16.7</v>
      </c>
      <c r="E9960" s="87">
        <v>8.1999999999999993</v>
      </c>
      <c r="F9960" s="96">
        <f t="shared" si="1708"/>
        <v>12.45</v>
      </c>
      <c r="G9960" s="96"/>
      <c r="H9960" s="74">
        <f t="shared" si="1709"/>
        <v>85</v>
      </c>
      <c r="I9960" s="53">
        <f t="shared" si="1707"/>
        <v>1.0054461686391769</v>
      </c>
      <c r="J9960" s="53">
        <f t="shared" si="1710"/>
        <v>3.2196595806683208E-2</v>
      </c>
      <c r="K9960" s="53">
        <f t="shared" si="1711"/>
        <v>1.6045614650551407</v>
      </c>
      <c r="L9960" s="53">
        <f t="shared" si="1712"/>
        <v>27.335595828507749</v>
      </c>
      <c r="M9960" s="93">
        <f t="shared" si="1713"/>
        <v>2.2576824652245255</v>
      </c>
      <c r="N9960" s="53">
        <f t="shared" si="1714"/>
        <v>13.548366264901819</v>
      </c>
      <c r="O9960">
        <f t="shared" si="1715"/>
        <v>0.7114669862844587</v>
      </c>
      <c r="P9960" s="53">
        <f t="shared" si="1716"/>
        <v>10.875652885753279</v>
      </c>
      <c r="Q9960" s="53">
        <v>0.2</v>
      </c>
      <c r="R9960" s="53">
        <f t="shared" si="1717"/>
        <v>5.6870835101988702</v>
      </c>
    </row>
    <row r="9961" spans="2:18" ht="15">
      <c r="B9961" s="84">
        <v>40264</v>
      </c>
      <c r="C9961" s="85">
        <v>15.7</v>
      </c>
      <c r="D9961" s="86">
        <v>18</v>
      </c>
      <c r="E9961" s="87">
        <v>4.5999999999999996</v>
      </c>
      <c r="F9961" s="96">
        <f t="shared" si="1708"/>
        <v>11.3</v>
      </c>
      <c r="G9961" s="96"/>
      <c r="H9961" s="74">
        <f t="shared" si="1709"/>
        <v>86</v>
      </c>
      <c r="I9961" s="53">
        <f t="shared" si="1707"/>
        <v>1.0048785195710022</v>
      </c>
      <c r="J9961" s="53">
        <f t="shared" si="1710"/>
        <v>3.9053515832760941E-2</v>
      </c>
      <c r="K9961" s="53">
        <f t="shared" si="1711"/>
        <v>1.6117627870679505</v>
      </c>
      <c r="L9961" s="53">
        <f t="shared" si="1712"/>
        <v>27.613500087438954</v>
      </c>
      <c r="M9961" s="93">
        <f t="shared" si="1713"/>
        <v>2.7546493258572431</v>
      </c>
      <c r="N9961" s="53">
        <f t="shared" si="1714"/>
        <v>17.183941230119771</v>
      </c>
      <c r="O9961">
        <f t="shared" si="1715"/>
        <v>0.66505069515847637</v>
      </c>
      <c r="P9961" s="53">
        <f t="shared" si="1716"/>
        <v>10.084417259960709</v>
      </c>
      <c r="Q9961" s="53">
        <v>0.2</v>
      </c>
      <c r="R9961" s="53">
        <f t="shared" si="1717"/>
        <v>6.4439096310655763</v>
      </c>
    </row>
    <row r="9962" spans="2:18" ht="15">
      <c r="B9962" s="84">
        <v>40265</v>
      </c>
      <c r="C9962" s="85">
        <v>0</v>
      </c>
      <c r="D9962" s="86">
        <v>19.8</v>
      </c>
      <c r="E9962" s="87">
        <v>4.9000000000000004</v>
      </c>
      <c r="F9962" s="96">
        <f t="shared" si="1708"/>
        <v>12.350000000000001</v>
      </c>
      <c r="G9962" s="96"/>
      <c r="H9962" s="74">
        <f t="shared" si="1709"/>
        <v>87</v>
      </c>
      <c r="I9962" s="53">
        <f t="shared" si="1707"/>
        <v>1.0043094268703985</v>
      </c>
      <c r="J9962" s="53">
        <f t="shared" si="1710"/>
        <v>4.5896713124505203E-2</v>
      </c>
      <c r="K9962" s="53">
        <f t="shared" si="1711"/>
        <v>1.6189556664427691</v>
      </c>
      <c r="L9962" s="53">
        <f t="shared" si="1712"/>
        <v>27.890491993561984</v>
      </c>
      <c r="M9962" s="93">
        <f t="shared" si="1713"/>
        <v>3.0397376285679174</v>
      </c>
      <c r="N9962" s="53">
        <f t="shared" si="1714"/>
        <v>18.301986512072634</v>
      </c>
      <c r="O9962">
        <f t="shared" si="1715"/>
        <v>0.70732149602853711</v>
      </c>
      <c r="P9962" s="53">
        <f t="shared" si="1716"/>
        <v>10.804713637867328</v>
      </c>
      <c r="Q9962" s="53">
        <v>0.2</v>
      </c>
      <c r="R9962" s="53">
        <f t="shared" si="1717"/>
        <v>6.7485609201894707</v>
      </c>
    </row>
    <row r="9963" spans="2:18" ht="15">
      <c r="B9963" s="84">
        <v>40266</v>
      </c>
      <c r="C9963" s="85">
        <v>0</v>
      </c>
      <c r="D9963" s="86">
        <v>19</v>
      </c>
      <c r="E9963" s="87">
        <v>6.9</v>
      </c>
      <c r="F9963" s="96">
        <f t="shared" si="1708"/>
        <v>12.95</v>
      </c>
      <c r="G9963" s="96"/>
      <c r="H9963" s="74">
        <f t="shared" si="1709"/>
        <v>88</v>
      </c>
      <c r="I9963" s="53">
        <f t="shared" si="1707"/>
        <v>1.0037390589410518</v>
      </c>
      <c r="J9963" s="53">
        <f t="shared" si="1710"/>
        <v>5.2724463162001092E-2</v>
      </c>
      <c r="K9963" s="53">
        <f t="shared" si="1711"/>
        <v>1.6261393045485024</v>
      </c>
      <c r="L9963" s="53">
        <f t="shared" si="1712"/>
        <v>28.16648987766035</v>
      </c>
      <c r="M9963" s="93">
        <f t="shared" si="1713"/>
        <v>2.8214347251760588</v>
      </c>
      <c r="N9963" s="53">
        <f t="shared" si="1714"/>
        <v>16.65613893892553</v>
      </c>
      <c r="O9963">
        <f t="shared" si="1715"/>
        <v>0.73251416262319236</v>
      </c>
      <c r="P9963" s="53">
        <f t="shared" si="1716"/>
        <v>11.236625858540162</v>
      </c>
      <c r="Q9963" s="53">
        <v>0.2</v>
      </c>
      <c r="R9963" s="53">
        <f t="shared" si="1717"/>
        <v>6.4091235442338332</v>
      </c>
    </row>
    <row r="9964" spans="2:18" ht="15">
      <c r="B9964" s="84">
        <v>40267</v>
      </c>
      <c r="C9964" s="85">
        <v>0</v>
      </c>
      <c r="D9964" s="86">
        <v>15.7</v>
      </c>
      <c r="E9964" s="87">
        <v>7</v>
      </c>
      <c r="F9964" s="96">
        <f t="shared" si="1708"/>
        <v>11.35</v>
      </c>
      <c r="G9964" s="96"/>
      <c r="H9964" s="74">
        <f t="shared" si="1709"/>
        <v>89</v>
      </c>
      <c r="I9964" s="53">
        <f t="shared" si="1707"/>
        <v>1.0031675845640089</v>
      </c>
      <c r="J9964" s="53">
        <f t="shared" si="1710"/>
        <v>5.9535047119606721E-2</v>
      </c>
      <c r="K9964" s="53">
        <f t="shared" si="1711"/>
        <v>1.6333128926975893</v>
      </c>
      <c r="L9964" s="53">
        <f t="shared" si="1712"/>
        <v>28.441413106584648</v>
      </c>
      <c r="M9964" s="93">
        <f t="shared" si="1713"/>
        <v>2.2900703790133927</v>
      </c>
      <c r="N9964" s="53">
        <f t="shared" si="1714"/>
        <v>14.261319779933951</v>
      </c>
      <c r="O9964">
        <f t="shared" si="1715"/>
        <v>0.66701236528428753</v>
      </c>
      <c r="P9964" s="53">
        <f t="shared" si="1716"/>
        <v>10.117718815442569</v>
      </c>
      <c r="Q9964" s="53">
        <v>0.2</v>
      </c>
      <c r="R9964" s="53">
        <f t="shared" si="1717"/>
        <v>5.7943629664623382</v>
      </c>
    </row>
    <row r="9965" spans="2:18" ht="15">
      <c r="B9965" s="84">
        <v>40268</v>
      </c>
      <c r="C9965" s="85">
        <v>42.4</v>
      </c>
      <c r="D9965" s="86">
        <v>15.4</v>
      </c>
      <c r="E9965" s="87">
        <v>5.0999999999999996</v>
      </c>
      <c r="F9965" s="96">
        <f t="shared" si="1708"/>
        <v>10.25</v>
      </c>
      <c r="G9965" s="96"/>
      <c r="H9965" s="74">
        <f t="shared" si="1709"/>
        <v>90</v>
      </c>
      <c r="I9965" s="53">
        <f t="shared" si="1707"/>
        <v>1.0025951728477318</v>
      </c>
      <c r="J9965" s="53">
        <f t="shared" si="1710"/>
        <v>6.6326751691181615E-2</v>
      </c>
      <c r="K9965" s="53">
        <f t="shared" si="1711"/>
        <v>1.6404756101403113</v>
      </c>
      <c r="L9965" s="53">
        <f t="shared" si="1712"/>
        <v>28.715182097778587</v>
      </c>
      <c r="M9965" s="93">
        <f t="shared" si="1713"/>
        <v>2.420820153376309</v>
      </c>
      <c r="N9965" s="53">
        <f t="shared" si="1714"/>
        <v>15.666757040032191</v>
      </c>
      <c r="O9965">
        <f t="shared" si="1715"/>
        <v>0.62500351483822847</v>
      </c>
      <c r="P9965" s="53">
        <f t="shared" si="1716"/>
        <v>9.4073289535608353</v>
      </c>
      <c r="Q9965" s="53">
        <v>0.2</v>
      </c>
      <c r="R9965" s="53">
        <f t="shared" si="1717"/>
        <v>6.0516737581702955</v>
      </c>
    </row>
    <row r="9966" spans="2:18" ht="15">
      <c r="B9966" s="84">
        <v>40269</v>
      </c>
      <c r="C9966" s="85">
        <v>0.7</v>
      </c>
      <c r="D9966" s="86">
        <v>6.9</v>
      </c>
      <c r="E9966" s="87">
        <v>3.1</v>
      </c>
      <c r="F9966" s="96">
        <f t="shared" si="1708"/>
        <v>5</v>
      </c>
      <c r="G9966" s="96"/>
      <c r="H9966" s="74">
        <f t="shared" si="1709"/>
        <v>91</v>
      </c>
      <c r="I9966" s="53">
        <f t="shared" si="1707"/>
        <v>1.002021993178057</v>
      </c>
      <c r="J9966" s="53">
        <f t="shared" si="1710"/>
        <v>7.3097868921165612E-2</v>
      </c>
      <c r="K9966" s="53">
        <f t="shared" si="1711"/>
        <v>1.6476266220746334</v>
      </c>
      <c r="L9966" s="53">
        <f t="shared" si="1712"/>
        <v>28.987718331942702</v>
      </c>
      <c r="M9966" s="93">
        <f t="shared" si="1713"/>
        <v>1.2065356301592058</v>
      </c>
      <c r="N9966" s="53">
        <f t="shared" si="1714"/>
        <v>9.6062691896276053</v>
      </c>
      <c r="O9966">
        <f t="shared" si="1715"/>
        <v>0.4547610930964518</v>
      </c>
      <c r="P9966" s="53">
        <f t="shared" si="1716"/>
        <v>6.5936457320380466</v>
      </c>
      <c r="Q9966" s="53">
        <v>0.2</v>
      </c>
      <c r="R9966" s="53">
        <f t="shared" si="1717"/>
        <v>4.4555745249658054</v>
      </c>
    </row>
    <row r="9967" spans="2:18" ht="15">
      <c r="B9967" s="84">
        <v>40270</v>
      </c>
      <c r="C9967" s="85">
        <v>8.1</v>
      </c>
      <c r="D9967" s="86">
        <v>13.9</v>
      </c>
      <c r="E9967" s="87">
        <v>0.9</v>
      </c>
      <c r="F9967" s="96">
        <f t="shared" si="1708"/>
        <v>7.4</v>
      </c>
      <c r="G9967" s="96"/>
      <c r="H9967" s="74">
        <f t="shared" si="1709"/>
        <v>92</v>
      </c>
      <c r="I9967" s="53">
        <f t="shared" si="1707"/>
        <v>1.0014482151680699</v>
      </c>
      <c r="J9967" s="53">
        <f t="shared" si="1710"/>
        <v>7.9846696042596615E-2</v>
      </c>
      <c r="K9967" s="53">
        <f t="shared" si="1711"/>
        <v>1.6547650776719465</v>
      </c>
      <c r="L9967" s="53">
        <f t="shared" si="1712"/>
        <v>29.258944363867705</v>
      </c>
      <c r="M9967" s="93">
        <f t="shared" si="1713"/>
        <v>2.4896044042694814</v>
      </c>
      <c r="N9967" s="53">
        <f t="shared" si="1714"/>
        <v>17.934086108878429</v>
      </c>
      <c r="O9967">
        <f t="shared" si="1715"/>
        <v>0.52673647299531223</v>
      </c>
      <c r="P9967" s="53">
        <f t="shared" si="1716"/>
        <v>7.7695902650483699</v>
      </c>
      <c r="Q9967" s="53">
        <v>0.2</v>
      </c>
      <c r="R9967" s="53">
        <f t="shared" si="1717"/>
        <v>6.3906678055765029</v>
      </c>
    </row>
    <row r="9968" spans="2:18" ht="15">
      <c r="B9968" s="84">
        <v>40271</v>
      </c>
      <c r="C9968" s="85">
        <v>0</v>
      </c>
      <c r="D9968" s="86">
        <v>15.2</v>
      </c>
      <c r="E9968" s="87">
        <v>3.1</v>
      </c>
      <c r="F9968" s="96">
        <f t="shared" si="1708"/>
        <v>9.15</v>
      </c>
      <c r="G9968" s="96"/>
      <c r="H9968" s="74">
        <f t="shared" si="1709"/>
        <v>93</v>
      </c>
      <c r="I9968" s="53">
        <f t="shared" si="1707"/>
        <v>1.0008740086079151</v>
      </c>
      <c r="J9968" s="53">
        <f t="shared" si="1710"/>
        <v>8.6571535323147847E-2</v>
      </c>
      <c r="K9968" s="53">
        <f t="shared" si="1711"/>
        <v>1.6618901081192283</v>
      </c>
      <c r="L9968" s="53">
        <f t="shared" si="1712"/>
        <v>29.528783831472477</v>
      </c>
      <c r="M9968" s="93">
        <f t="shared" si="1713"/>
        <v>2.5923670261550074</v>
      </c>
      <c r="N9968" s="53">
        <f t="shared" si="1714"/>
        <v>17.461725913692646</v>
      </c>
      <c r="O9968">
        <f t="shared" si="1715"/>
        <v>0.58532588511900185</v>
      </c>
      <c r="P9968" s="53">
        <f t="shared" si="1716"/>
        <v>8.741856354440646</v>
      </c>
      <c r="Q9968" s="53">
        <v>0.2</v>
      </c>
      <c r="R9968" s="53">
        <f t="shared" si="1717"/>
        <v>6.3890416029858681</v>
      </c>
    </row>
    <row r="9969" spans="2:18" ht="15">
      <c r="B9969" s="84">
        <v>40272</v>
      </c>
      <c r="C9969" s="85">
        <v>0.4</v>
      </c>
      <c r="D9969" s="86">
        <v>13.4</v>
      </c>
      <c r="E9969" s="87">
        <v>6.8</v>
      </c>
      <c r="F9969" s="96">
        <f t="shared" si="1708"/>
        <v>10.1</v>
      </c>
      <c r="G9969" s="96"/>
      <c r="H9969" s="74">
        <f t="shared" si="1709"/>
        <v>94</v>
      </c>
      <c r="I9969" s="53">
        <f t="shared" si="1707"/>
        <v>1.0002995434145516</v>
      </c>
      <c r="J9969" s="53">
        <f t="shared" si="1710"/>
        <v>9.3270693920241857E-2</v>
      </c>
      <c r="K9969" s="53">
        <f t="shared" si="1711"/>
        <v>1.6690008246782839</v>
      </c>
      <c r="L9969" s="53">
        <f t="shared" si="1712"/>
        <v>29.79716146308386</v>
      </c>
      <c r="M9969" s="93">
        <f t="shared" si="1713"/>
        <v>2.0000946072565582</v>
      </c>
      <c r="N9969" s="53">
        <f t="shared" si="1714"/>
        <v>13.013549952029898</v>
      </c>
      <c r="O9969">
        <f t="shared" si="1715"/>
        <v>0.61945815991778674</v>
      </c>
      <c r="P9969" s="53">
        <f t="shared" si="1716"/>
        <v>9.3139948679570814</v>
      </c>
      <c r="Q9969" s="53">
        <v>0.2</v>
      </c>
      <c r="R9969" s="53">
        <f t="shared" si="1717"/>
        <v>5.4558217156672519</v>
      </c>
    </row>
    <row r="9970" spans="2:18" ht="15">
      <c r="B9970" s="84">
        <v>40273</v>
      </c>
      <c r="C9970" s="85">
        <v>1.7</v>
      </c>
      <c r="D9970" s="86">
        <v>17.600000000000001</v>
      </c>
      <c r="E9970" s="87">
        <v>6.3</v>
      </c>
      <c r="F9970" s="96">
        <f t="shared" si="1708"/>
        <v>11.950000000000001</v>
      </c>
      <c r="G9970" s="96"/>
      <c r="H9970" s="74">
        <f t="shared" si="1709"/>
        <v>95</v>
      </c>
      <c r="I9970" s="53">
        <f t="shared" si="1707"/>
        <v>0.99972498958147271</v>
      </c>
      <c r="J9970" s="53">
        <f t="shared" si="1710"/>
        <v>9.9942483746302629E-2</v>
      </c>
      <c r="K9970" s="53">
        <f t="shared" si="1711"/>
        <v>1.6760963167629146</v>
      </c>
      <c r="L9970" s="53">
        <f t="shared" si="1712"/>
        <v>30.064003082998685</v>
      </c>
      <c r="M9970" s="93">
        <f t="shared" si="1713"/>
        <v>2.8156098292372707</v>
      </c>
      <c r="N9970" s="53">
        <f t="shared" si="1714"/>
        <v>17.180466436290029</v>
      </c>
      <c r="O9970">
        <f t="shared" si="1715"/>
        <v>0.69094965222549376</v>
      </c>
      <c r="P9970" s="53">
        <f t="shared" si="1716"/>
        <v>10.525070566283562</v>
      </c>
      <c r="Q9970" s="53">
        <v>0.2</v>
      </c>
      <c r="R9970" s="53">
        <f t="shared" si="1717"/>
        <v>6.4767053420602734</v>
      </c>
    </row>
    <row r="9971" spans="2:18" ht="15">
      <c r="B9971" s="84">
        <v>40274</v>
      </c>
      <c r="C9971" s="85">
        <v>0</v>
      </c>
      <c r="D9971" s="86">
        <v>20.9</v>
      </c>
      <c r="E9971" s="87">
        <v>3.5</v>
      </c>
      <c r="F9971" s="96">
        <f t="shared" si="1708"/>
        <v>12.2</v>
      </c>
      <c r="G9971" s="96"/>
      <c r="H9971" s="74">
        <f t="shared" si="1709"/>
        <v>96</v>
      </c>
      <c r="I9971" s="53">
        <f t="shared" si="1707"/>
        <v>0.99915051712840108</v>
      </c>
      <c r="J9971" s="53">
        <f t="shared" si="1710"/>
        <v>0.10658522134519043</v>
      </c>
      <c r="K9971" s="53">
        <f t="shared" si="1711"/>
        <v>1.6831756500350499</v>
      </c>
      <c r="L9971" s="53">
        <f t="shared" si="1712"/>
        <v>30.32923561537109</v>
      </c>
      <c r="M9971" s="93">
        <f t="shared" si="1713"/>
        <v>3.5543223902427741</v>
      </c>
      <c r="N9971" s="53">
        <f t="shared" si="1714"/>
        <v>21.507256295277728</v>
      </c>
      <c r="O9971">
        <f t="shared" si="1715"/>
        <v>0.70114279888176989</v>
      </c>
      <c r="P9971" s="53">
        <f t="shared" si="1716"/>
        <v>10.699079407335368</v>
      </c>
      <c r="Q9971" s="53">
        <v>0.2</v>
      </c>
      <c r="R9971" s="53">
        <f t="shared" si="1717"/>
        <v>7.4591115566733128</v>
      </c>
    </row>
    <row r="9972" spans="2:18" ht="15">
      <c r="B9972" s="84">
        <v>40275</v>
      </c>
      <c r="C9972" s="85">
        <v>0</v>
      </c>
      <c r="D9972" s="86">
        <v>22.1</v>
      </c>
      <c r="E9972" s="87">
        <v>5.5</v>
      </c>
      <c r="F9972" s="96">
        <f t="shared" si="1708"/>
        <v>13.8</v>
      </c>
      <c r="G9972" s="96"/>
      <c r="H9972" s="74">
        <f t="shared" si="1709"/>
        <v>97</v>
      </c>
      <c r="I9972" s="53">
        <f t="shared" si="1707"/>
        <v>0.99857629605097809</v>
      </c>
      <c r="J9972" s="53">
        <f t="shared" si="1710"/>
        <v>0.11319722778085846</v>
      </c>
      <c r="K9972" s="53">
        <f t="shared" si="1711"/>
        <v>1.690237864521094</v>
      </c>
      <c r="L9972" s="53">
        <f t="shared" si="1712"/>
        <v>30.592787086471208</v>
      </c>
      <c r="M9972" s="93">
        <f t="shared" si="1713"/>
        <v>3.6885837138346913</v>
      </c>
      <c r="N9972" s="53">
        <f t="shared" si="1714"/>
        <v>21.189563459001931</v>
      </c>
      <c r="O9972">
        <f t="shared" si="1715"/>
        <v>0.76954294110900867</v>
      </c>
      <c r="P9972" s="53">
        <f t="shared" si="1716"/>
        <v>11.874887285917438</v>
      </c>
      <c r="Q9972" s="53">
        <v>0.2</v>
      </c>
      <c r="R9972" s="53">
        <f t="shared" si="1717"/>
        <v>7.4739852520008778</v>
      </c>
    </row>
    <row r="9973" spans="2:18" ht="15">
      <c r="B9973" s="84">
        <v>40276</v>
      </c>
      <c r="C9973" s="85">
        <v>0</v>
      </c>
      <c r="D9973" s="86">
        <v>23.1</v>
      </c>
      <c r="E9973" s="87">
        <v>6.4</v>
      </c>
      <c r="F9973" s="96">
        <f t="shared" si="1708"/>
        <v>14.75</v>
      </c>
      <c r="G9973" s="96"/>
      <c r="H9973" s="74">
        <f t="shared" si="1709"/>
        <v>98</v>
      </c>
      <c r="I9973" s="53">
        <f t="shared" si="1707"/>
        <v>0.99800249627045878</v>
      </c>
      <c r="J9973" s="53">
        <f t="shared" si="1710"/>
        <v>0.11977682853925833</v>
      </c>
      <c r="K9973" s="53">
        <f t="shared" si="1711"/>
        <v>1.6972819727499531</v>
      </c>
      <c r="L9973" s="53">
        <f t="shared" si="1712"/>
        <v>30.854586625364004</v>
      </c>
      <c r="M9973" s="93">
        <f t="shared" si="1713"/>
        <v>3.8435137081732487</v>
      </c>
      <c r="N9973" s="53">
        <f t="shared" si="1714"/>
        <v>21.435167881339673</v>
      </c>
      <c r="O9973">
        <f t="shared" si="1715"/>
        <v>0.81285049759855132</v>
      </c>
      <c r="P9973" s="53">
        <f t="shared" si="1716"/>
        <v>12.626360497124724</v>
      </c>
      <c r="Q9973" s="53">
        <v>0.2</v>
      </c>
      <c r="R9973" s="53">
        <f t="shared" si="1717"/>
        <v>7.578748149217887</v>
      </c>
    </row>
    <row r="9974" spans="2:18" ht="15">
      <c r="B9974" s="84">
        <v>40277</v>
      </c>
      <c r="C9974" s="85">
        <v>0</v>
      </c>
      <c r="D9974" s="86">
        <v>25</v>
      </c>
      <c r="E9974" s="87">
        <v>8.1999999999999993</v>
      </c>
      <c r="F9974" s="96">
        <f t="shared" si="1708"/>
        <v>16.600000000000001</v>
      </c>
      <c r="G9974" s="96"/>
      <c r="H9974" s="74">
        <f t="shared" si="1709"/>
        <v>99</v>
      </c>
      <c r="I9974" s="53">
        <f t="shared" si="1707"/>
        <v>0.99742928758342975</v>
      </c>
      <c r="J9974" s="53">
        <f t="shared" si="1710"/>
        <v>0.12632235344451542</v>
      </c>
      <c r="K9974" s="53">
        <f t="shared" si="1711"/>
        <v>1.7043069579144707</v>
      </c>
      <c r="L9974" s="53">
        <f t="shared" si="1712"/>
        <v>31.11456446305997</v>
      </c>
      <c r="M9974" s="93">
        <f t="shared" si="1713"/>
        <v>4.1084337022217845</v>
      </c>
      <c r="N9974" s="53">
        <f t="shared" si="1714"/>
        <v>21.680399890693117</v>
      </c>
      <c r="O9974">
        <f t="shared" si="1715"/>
        <v>0.90331754498516925</v>
      </c>
      <c r="P9974" s="53">
        <f t="shared" si="1716"/>
        <v>14.212533910527819</v>
      </c>
      <c r="Q9974" s="53">
        <v>0.2</v>
      </c>
      <c r="R9974" s="53">
        <f t="shared" si="1717"/>
        <v>7.7267317569493903</v>
      </c>
    </row>
    <row r="9975" spans="2:18" ht="15">
      <c r="B9975" s="84">
        <v>40278</v>
      </c>
      <c r="C9975" s="85">
        <v>0</v>
      </c>
      <c r="D9975" s="86">
        <v>23.4</v>
      </c>
      <c r="E9975" s="87">
        <v>8.3000000000000007</v>
      </c>
      <c r="F9975" s="96">
        <f t="shared" si="1708"/>
        <v>15.85</v>
      </c>
      <c r="G9975" s="96"/>
      <c r="H9975" s="74">
        <f t="shared" si="1709"/>
        <v>100</v>
      </c>
      <c r="I9975" s="53">
        <f t="shared" si="1707"/>
        <v>0.99685683961156368</v>
      </c>
      <c r="J9975" s="53">
        <f t="shared" si="1710"/>
        <v>0.13283213659038717</v>
      </c>
      <c r="K9975" s="53">
        <f t="shared" si="1711"/>
        <v>1.7113117720582456</v>
      </c>
      <c r="L9975" s="53">
        <f t="shared" si="1712"/>
        <v>31.37265193019261</v>
      </c>
      <c r="M9975" s="93">
        <f t="shared" si="1713"/>
        <v>3.8417070705622178</v>
      </c>
      <c r="N9975" s="53">
        <f t="shared" si="1714"/>
        <v>20.724717825455617</v>
      </c>
      <c r="O9975">
        <f t="shared" si="1715"/>
        <v>0.86563701574423035</v>
      </c>
      <c r="P9975" s="53">
        <f t="shared" si="1716"/>
        <v>13.549263341824187</v>
      </c>
      <c r="Q9975" s="53">
        <v>0.2</v>
      </c>
      <c r="R9975" s="53">
        <f t="shared" si="1717"/>
        <v>7.472219373609617</v>
      </c>
    </row>
    <row r="9976" spans="2:18" ht="15">
      <c r="B9976" s="84">
        <v>40279</v>
      </c>
      <c r="C9976" s="85">
        <v>0</v>
      </c>
      <c r="D9976" s="86">
        <v>17.5</v>
      </c>
      <c r="E9976" s="87">
        <v>5.4</v>
      </c>
      <c r="F9976" s="96">
        <f t="shared" si="1708"/>
        <v>11.45</v>
      </c>
      <c r="G9976" s="96"/>
      <c r="H9976" s="74">
        <f t="shared" si="1709"/>
        <v>101</v>
      </c>
      <c r="I9976" s="53">
        <f t="shared" si="1707"/>
        <v>0.99628532175142503</v>
      </c>
      <c r="J9976" s="53">
        <f t="shared" si="1710"/>
        <v>0.1393045162879965</v>
      </c>
      <c r="K9976" s="53">
        <f t="shared" si="1711"/>
        <v>1.7182953342900864</v>
      </c>
      <c r="L9976" s="53">
        <f t="shared" si="1712"/>
        <v>31.628781453279863</v>
      </c>
      <c r="M9976" s="93">
        <f t="shared" si="1713"/>
        <v>3.0137032712005625</v>
      </c>
      <c r="N9976" s="53">
        <f t="shared" si="1714"/>
        <v>18.703550944506262</v>
      </c>
      <c r="O9976">
        <f t="shared" si="1715"/>
        <v>0.67095087396660735</v>
      </c>
      <c r="P9976" s="53">
        <f t="shared" si="1716"/>
        <v>10.184616808623147</v>
      </c>
      <c r="Q9976" s="53">
        <v>0.2</v>
      </c>
      <c r="R9976" s="53">
        <f t="shared" si="1717"/>
        <v>6.7909802116584252</v>
      </c>
    </row>
    <row r="9977" spans="2:18" ht="15">
      <c r="B9977" s="84">
        <v>40280</v>
      </c>
      <c r="C9977" s="85">
        <v>0</v>
      </c>
      <c r="D9977" s="86">
        <v>16.600000000000001</v>
      </c>
      <c r="E9977" s="87">
        <v>2.2999999999999998</v>
      </c>
      <c r="F9977" s="96">
        <f t="shared" si="1708"/>
        <v>9.4500000000000011</v>
      </c>
      <c r="G9977" s="96"/>
      <c r="H9977" s="74">
        <f t="shared" si="1709"/>
        <v>102</v>
      </c>
      <c r="I9977" s="53">
        <f t="shared" si="1707"/>
        <v>0.99571490312434352</v>
      </c>
      <c r="J9977" s="53">
        <f t="shared" si="1710"/>
        <v>0.14573783503083854</v>
      </c>
      <c r="K9977" s="53">
        <f t="shared" si="1711"/>
        <v>1.7252565290286555</v>
      </c>
      <c r="L9977" s="53">
        <f t="shared" si="1712"/>
        <v>31.882886549630676</v>
      </c>
      <c r="M9977" s="93">
        <f t="shared" si="1713"/>
        <v>3.0767459152474195</v>
      </c>
      <c r="N9977" s="53">
        <f t="shared" si="1714"/>
        <v>20.496257750843281</v>
      </c>
      <c r="O9977">
        <f t="shared" si="1715"/>
        <v>0.595922233604674</v>
      </c>
      <c r="P9977" s="53">
        <f t="shared" si="1716"/>
        <v>8.9190394154861323</v>
      </c>
      <c r="Q9977" s="53">
        <v>0.2</v>
      </c>
      <c r="R9977" s="53">
        <f t="shared" si="1717"/>
        <v>7.0758584253740224</v>
      </c>
    </row>
    <row r="9978" spans="2:18" ht="15">
      <c r="B9978" s="84">
        <v>40281</v>
      </c>
      <c r="C9978" s="85">
        <v>1.2</v>
      </c>
      <c r="D9978" s="86">
        <v>17.3</v>
      </c>
      <c r="E9978" s="87">
        <v>3.5</v>
      </c>
      <c r="F9978" s="96">
        <f t="shared" si="1708"/>
        <v>10.4</v>
      </c>
      <c r="G9978" s="96"/>
      <c r="H9978" s="74">
        <f t="shared" si="1709"/>
        <v>103</v>
      </c>
      <c r="I9978" s="53">
        <f t="shared" si="1707"/>
        <v>0.99514575252636817</v>
      </c>
      <c r="J9978" s="53">
        <f t="shared" si="1710"/>
        <v>0.15213043947803545</v>
      </c>
      <c r="K9978" s="53">
        <f t="shared" si="1711"/>
        <v>1.7321942042801588</v>
      </c>
      <c r="L9978" s="53">
        <f t="shared" si="1712"/>
        <v>32.134901820960117</v>
      </c>
      <c r="M9978" s="93">
        <f t="shared" si="1713"/>
        <v>3.1525726421590243</v>
      </c>
      <c r="N9978" s="53">
        <f t="shared" si="1714"/>
        <v>20.293896539534934</v>
      </c>
      <c r="O9978">
        <f t="shared" si="1715"/>
        <v>0.63059221236265495</v>
      </c>
      <c r="P9978" s="53">
        <f t="shared" si="1716"/>
        <v>9.5014980895362431</v>
      </c>
      <c r="Q9978" s="53">
        <v>0.2</v>
      </c>
      <c r="R9978" s="53">
        <f t="shared" si="1717"/>
        <v>7.0866920300404663</v>
      </c>
    </row>
    <row r="9979" spans="2:18" ht="15">
      <c r="B9979" s="84">
        <v>40282</v>
      </c>
      <c r="C9979" s="85">
        <v>0</v>
      </c>
      <c r="D9979" s="86">
        <v>16.7</v>
      </c>
      <c r="E9979" s="87">
        <v>5.9</v>
      </c>
      <c r="F9979" s="96">
        <f t="shared" si="1708"/>
        <v>11.3</v>
      </c>
      <c r="G9979" s="96"/>
      <c r="H9979" s="74">
        <f t="shared" si="1709"/>
        <v>104</v>
      </c>
      <c r="I9979" s="53">
        <f t="shared" si="1707"/>
        <v>0.9945780383783176</v>
      </c>
      <c r="J9979" s="53">
        <f t="shared" si="1710"/>
        <v>0.15848068045680108</v>
      </c>
      <c r="K9979" s="53">
        <f t="shared" si="1711"/>
        <v>1.7391071699522611</v>
      </c>
      <c r="L9979" s="53">
        <f t="shared" si="1712"/>
        <v>32.384762945779599</v>
      </c>
      <c r="M9979" s="93">
        <f t="shared" si="1713"/>
        <v>2.9003142919122373</v>
      </c>
      <c r="N9979" s="53">
        <f t="shared" si="1714"/>
        <v>18.092622488558156</v>
      </c>
      <c r="O9979">
        <f t="shared" si="1715"/>
        <v>0.66505069515847637</v>
      </c>
      <c r="P9979" s="53">
        <f t="shared" si="1716"/>
        <v>10.084417259960709</v>
      </c>
      <c r="Q9979" s="53">
        <v>0.2</v>
      </c>
      <c r="R9979" s="53">
        <f t="shared" si="1717"/>
        <v>6.646619545142455</v>
      </c>
    </row>
    <row r="9980" spans="2:18" ht="15">
      <c r="B9980" s="84">
        <v>40283</v>
      </c>
      <c r="C9980" s="85">
        <v>0</v>
      </c>
      <c r="D9980" s="86">
        <v>20.6</v>
      </c>
      <c r="E9980" s="87">
        <v>4.7</v>
      </c>
      <c r="F9980" s="96">
        <f t="shared" si="1708"/>
        <v>12.65</v>
      </c>
      <c r="G9980" s="96"/>
      <c r="H9980" s="74">
        <f t="shared" si="1709"/>
        <v>105</v>
      </c>
      <c r="I9980" s="53">
        <f t="shared" si="1707"/>
        <v>0.9940119286759419</v>
      </c>
      <c r="J9980" s="53">
        <f t="shared" si="1710"/>
        <v>0.16478691298506745</v>
      </c>
      <c r="K9980" s="53">
        <f t="shared" si="1711"/>
        <v>1.7459941962077394</v>
      </c>
      <c r="L9980" s="53">
        <f t="shared" si="1712"/>
        <v>32.63240667063225</v>
      </c>
      <c r="M9980" s="93">
        <f t="shared" si="1713"/>
        <v>3.7105170990361245</v>
      </c>
      <c r="N9980" s="53">
        <f t="shared" si="1714"/>
        <v>22.120583982145536</v>
      </c>
      <c r="O9980">
        <f t="shared" si="1715"/>
        <v>0.71982163722904657</v>
      </c>
      <c r="P9980" s="53">
        <f t="shared" si="1716"/>
        <v>11.018780329151717</v>
      </c>
      <c r="Q9980" s="53">
        <v>0.2</v>
      </c>
      <c r="R9980" s="53">
        <f t="shared" si="1717"/>
        <v>7.6216831972491965</v>
      </c>
    </row>
    <row r="9981" spans="2:18" ht="15">
      <c r="B9981" s="84">
        <v>40284</v>
      </c>
      <c r="C9981" s="85">
        <v>0</v>
      </c>
      <c r="D9981" s="86">
        <v>19.600000000000001</v>
      </c>
      <c r="E9981" s="87">
        <v>6.1</v>
      </c>
      <c r="F9981" s="96">
        <f t="shared" si="1708"/>
        <v>12.850000000000001</v>
      </c>
      <c r="G9981" s="96"/>
      <c r="H9981" s="74">
        <f t="shared" si="1709"/>
        <v>106</v>
      </c>
      <c r="I9981" s="53">
        <f t="shared" si="1707"/>
        <v>0.99344759094020973</v>
      </c>
      <c r="J9981" s="53">
        <f t="shared" si="1710"/>
        <v>0.17104749631521274</v>
      </c>
      <c r="K9981" s="53">
        <f t="shared" si="1711"/>
        <v>1.7528540118617566</v>
      </c>
      <c r="L9981" s="53">
        <f t="shared" si="1712"/>
        <v>32.877770800246196</v>
      </c>
      <c r="M9981" s="93">
        <f t="shared" si="1713"/>
        <v>3.4673621190227442</v>
      </c>
      <c r="N9981" s="53">
        <f t="shared" si="1714"/>
        <v>20.536109396898734</v>
      </c>
      <c r="O9981">
        <f t="shared" si="1715"/>
        <v>0.72826179174154637</v>
      </c>
      <c r="P9981" s="53">
        <f t="shared" si="1716"/>
        <v>11.163587240871726</v>
      </c>
      <c r="Q9981" s="53">
        <v>0.2</v>
      </c>
      <c r="R9981" s="53">
        <f t="shared" si="1717"/>
        <v>7.2765071591001451</v>
      </c>
    </row>
    <row r="9982" spans="2:18" ht="15">
      <c r="B9982" s="84">
        <v>40285</v>
      </c>
      <c r="C9982" s="85">
        <v>0</v>
      </c>
      <c r="D9982" s="86">
        <v>19</v>
      </c>
      <c r="E9982" s="87">
        <v>6.6</v>
      </c>
      <c r="F9982" s="96">
        <f t="shared" si="1708"/>
        <v>12.8</v>
      </c>
      <c r="G9982" s="96"/>
      <c r="H9982" s="74">
        <f t="shared" si="1709"/>
        <v>107</v>
      </c>
      <c r="I9982" s="53">
        <f t="shared" si="1707"/>
        <v>0.99288519216773652</v>
      </c>
      <c r="J9982" s="53">
        <f t="shared" si="1710"/>
        <v>0.17726079399979452</v>
      </c>
      <c r="K9982" s="53">
        <f t="shared" si="1711"/>
        <v>1.7596853028269679</v>
      </c>
      <c r="L9982" s="53">
        <f t="shared" si="1712"/>
        <v>33.120794186681486</v>
      </c>
      <c r="M9982" s="93">
        <f t="shared" si="1713"/>
        <v>3.3422003824840378</v>
      </c>
      <c r="N9982" s="53">
        <f t="shared" si="1714"/>
        <v>19.827159756958444</v>
      </c>
      <c r="O9982">
        <f t="shared" si="1715"/>
        <v>0.72614369699223968</v>
      </c>
      <c r="P9982" s="53">
        <f t="shared" si="1716"/>
        <v>11.127227126087424</v>
      </c>
      <c r="Q9982" s="53">
        <v>0.2</v>
      </c>
      <c r="R9982" s="53">
        <f t="shared" si="1717"/>
        <v>7.1144900080219449</v>
      </c>
    </row>
    <row r="9983" spans="2:18" ht="15">
      <c r="B9983" s="84">
        <v>40286</v>
      </c>
      <c r="C9983" s="85">
        <v>2.6</v>
      </c>
      <c r="D9983" s="86">
        <v>16.600000000000001</v>
      </c>
      <c r="E9983" s="87">
        <v>9</v>
      </c>
      <c r="F9983" s="96">
        <f t="shared" si="1708"/>
        <v>12.8</v>
      </c>
      <c r="G9983" s="96"/>
      <c r="H9983" s="74">
        <f t="shared" si="1709"/>
        <v>108</v>
      </c>
      <c r="I9983" s="53">
        <f t="shared" si="1707"/>
        <v>0.99232489878136709</v>
      </c>
      <c r="J9983" s="53">
        <f t="shared" si="1710"/>
        <v>0.18342517398019959</v>
      </c>
      <c r="K9983" s="53">
        <f t="shared" si="1711"/>
        <v>1.7664867106110842</v>
      </c>
      <c r="L9983" s="53">
        <f t="shared" si="1712"/>
        <v>33.361416717549993</v>
      </c>
      <c r="M9983" s="93">
        <f t="shared" si="1713"/>
        <v>2.6355555914532096</v>
      </c>
      <c r="N9983" s="53">
        <f t="shared" si="1714"/>
        <v>15.635083412099236</v>
      </c>
      <c r="O9983">
        <f t="shared" si="1715"/>
        <v>0.72614369699223968</v>
      </c>
      <c r="P9983" s="53">
        <f t="shared" si="1716"/>
        <v>11.127227126087424</v>
      </c>
      <c r="Q9983" s="53">
        <v>0.2</v>
      </c>
      <c r="R9983" s="53">
        <f t="shared" si="1717"/>
        <v>6.172253599058366</v>
      </c>
    </row>
    <row r="9984" spans="2:18" ht="15">
      <c r="B9984" s="84">
        <v>40287</v>
      </c>
      <c r="C9984" s="85">
        <v>0</v>
      </c>
      <c r="D9984" s="86">
        <v>24.3</v>
      </c>
      <c r="E9984" s="87">
        <v>7</v>
      </c>
      <c r="F9984" s="96">
        <f t="shared" si="1708"/>
        <v>15.65</v>
      </c>
      <c r="G9984" s="96"/>
      <c r="H9984" s="74">
        <f t="shared" si="1709"/>
        <v>109</v>
      </c>
      <c r="I9984" s="53">
        <f t="shared" si="1707"/>
        <v>0.99176687658092877</v>
      </c>
      <c r="J9984" s="53">
        <f t="shared" si="1710"/>
        <v>0.18953900869906945</v>
      </c>
      <c r="K9984" s="53">
        <f t="shared" si="1711"/>
        <v>1.773256830871865</v>
      </c>
      <c r="L9984" s="53">
        <f t="shared" si="1712"/>
        <v>33.599579303390037</v>
      </c>
      <c r="M9984" s="93">
        <f t="shared" si="1713"/>
        <v>4.3777654245155091</v>
      </c>
      <c r="N9984" s="53">
        <f t="shared" si="1714"/>
        <v>23.757777605039514</v>
      </c>
      <c r="O9984">
        <f t="shared" si="1715"/>
        <v>0.85582315392121622</v>
      </c>
      <c r="P9984" s="53">
        <f t="shared" si="1716"/>
        <v>13.377118949585222</v>
      </c>
      <c r="Q9984" s="53">
        <v>0.2</v>
      </c>
      <c r="R9984" s="53">
        <f t="shared" si="1717"/>
        <v>8.1527599764337495</v>
      </c>
    </row>
    <row r="9985" spans="2:18" ht="15">
      <c r="B9985" s="84">
        <v>40288</v>
      </c>
      <c r="C9985" s="85">
        <v>0</v>
      </c>
      <c r="D9985" s="86">
        <v>24.7</v>
      </c>
      <c r="E9985" s="87">
        <v>6.9</v>
      </c>
      <c r="F9985" s="96">
        <f t="shared" si="1708"/>
        <v>15.8</v>
      </c>
      <c r="G9985" s="96"/>
      <c r="H9985" s="74">
        <f t="shared" si="1709"/>
        <v>110</v>
      </c>
      <c r="I9985" s="53">
        <f t="shared" si="1707"/>
        <v>0.99121129069416836</v>
      </c>
      <c r="J9985" s="53">
        <f t="shared" si="1710"/>
        <v>0.19560067523736388</v>
      </c>
      <c r="K9985" s="53">
        <f t="shared" si="1711"/>
        <v>1.7799942120349357</v>
      </c>
      <c r="L9985" s="53">
        <f t="shared" si="1712"/>
        <v>33.835223864280934</v>
      </c>
      <c r="M9985" s="93">
        <f t="shared" si="1713"/>
        <v>4.4917730628163177</v>
      </c>
      <c r="N9985" s="53">
        <f t="shared" si="1714"/>
        <v>24.267664197555241</v>
      </c>
      <c r="O9985">
        <f t="shared" si="1715"/>
        <v>0.86317440484090757</v>
      </c>
      <c r="P9985" s="53">
        <f t="shared" si="1716"/>
        <v>13.506043081775401</v>
      </c>
      <c r="Q9985" s="53">
        <v>0.2</v>
      </c>
      <c r="R9985" s="53">
        <f t="shared" si="1717"/>
        <v>8.2766419067045884</v>
      </c>
    </row>
    <row r="9986" spans="2:18" ht="15">
      <c r="B9986" s="84">
        <v>40289</v>
      </c>
      <c r="C9986" s="85">
        <v>0</v>
      </c>
      <c r="D9986" s="86">
        <v>25.5</v>
      </c>
      <c r="E9986" s="87">
        <v>8.8000000000000007</v>
      </c>
      <c r="F9986" s="96">
        <f t="shared" si="1708"/>
        <v>17.149999999999999</v>
      </c>
      <c r="G9986" s="96"/>
      <c r="H9986" s="74">
        <f t="shared" si="1709"/>
        <v>111</v>
      </c>
      <c r="I9986" s="53">
        <f t="shared" si="1707"/>
        <v>0.99065830552788836</v>
      </c>
      <c r="J9986" s="53">
        <f t="shared" si="1710"/>
        <v>0.20160855547686729</v>
      </c>
      <c r="K9986" s="53">
        <f t="shared" si="1711"/>
        <v>1.7866973539801925</v>
      </c>
      <c r="L9986" s="53">
        <f t="shared" si="1712"/>
        <v>34.068293315785375</v>
      </c>
      <c r="M9986" s="93">
        <f t="shared" si="1713"/>
        <v>4.5567506784707046</v>
      </c>
      <c r="N9986" s="53">
        <f t="shared" si="1714"/>
        <v>23.667780596816428</v>
      </c>
      <c r="O9986">
        <f t="shared" si="1715"/>
        <v>0.93185007385184471</v>
      </c>
      <c r="P9986" s="53">
        <f t="shared" si="1716"/>
        <v>14.717169600880244</v>
      </c>
      <c r="Q9986" s="53">
        <v>0.2</v>
      </c>
      <c r="R9986" s="53">
        <f t="shared" si="1717"/>
        <v>8.2081687452890879</v>
      </c>
    </row>
    <row r="9987" spans="2:18" ht="15">
      <c r="B9987" s="84">
        <v>40290</v>
      </c>
      <c r="C9987" s="85">
        <v>0</v>
      </c>
      <c r="D9987" s="86">
        <v>24.6</v>
      </c>
      <c r="E9987" s="87">
        <v>8.4</v>
      </c>
      <c r="F9987" s="96">
        <f t="shared" si="1708"/>
        <v>16.5</v>
      </c>
      <c r="G9987" s="96"/>
      <c r="H9987" s="74">
        <f t="shared" si="1709"/>
        <v>112</v>
      </c>
      <c r="I9987" s="53">
        <f t="shared" si="1707"/>
        <v>0.99010808471929601</v>
      </c>
      <c r="J9987" s="53">
        <f t="shared" si="1710"/>
        <v>0.20756103628894179</v>
      </c>
      <c r="K9987" s="53">
        <f t="shared" si="1711"/>
        <v>1.7933647068029879</v>
      </c>
      <c r="L9987" s="53">
        <f t="shared" si="1712"/>
        <v>34.298731554310635</v>
      </c>
      <c r="M9987" s="93">
        <f t="shared" si="1713"/>
        <v>4.4343417430086687</v>
      </c>
      <c r="N9987" s="53">
        <f t="shared" si="1714"/>
        <v>23.468454361021422</v>
      </c>
      <c r="O9987">
        <f t="shared" si="1715"/>
        <v>0.89821237770744478</v>
      </c>
      <c r="P9987" s="53">
        <f t="shared" si="1716"/>
        <v>14.122457624351155</v>
      </c>
      <c r="Q9987" s="53">
        <v>0.2</v>
      </c>
      <c r="R9987" s="53">
        <f t="shared" si="1717"/>
        <v>8.1301938300201506</v>
      </c>
    </row>
    <row r="9988" spans="2:18" ht="15">
      <c r="B9988" s="84">
        <v>40291</v>
      </c>
      <c r="C9988" s="85">
        <v>0</v>
      </c>
      <c r="D9988" s="86">
        <v>20.6</v>
      </c>
      <c r="E9988" s="87">
        <v>13.1</v>
      </c>
      <c r="F9988" s="96">
        <f t="shared" si="1708"/>
        <v>16.850000000000001</v>
      </c>
      <c r="G9988" s="96"/>
      <c r="H9988" s="74">
        <f t="shared" si="1709"/>
        <v>113</v>
      </c>
      <c r="I9988" s="53">
        <f t="shared" si="1707"/>
        <v>0.98956079108758077</v>
      </c>
      <c r="J9988" s="53">
        <f t="shared" si="1710"/>
        <v>0.21345650975027131</v>
      </c>
      <c r="K9988" s="53">
        <f t="shared" si="1711"/>
        <v>1.7999946696566702</v>
      </c>
      <c r="L9988" s="53">
        <f t="shared" si="1712"/>
        <v>34.526483441982286</v>
      </c>
      <c r="M9988" s="93">
        <f t="shared" si="1713"/>
        <v>3.0682143122707082</v>
      </c>
      <c r="N9988" s="53">
        <f t="shared" si="1714"/>
        <v>16.074293740626967</v>
      </c>
      <c r="O9988">
        <f t="shared" si="1715"/>
        <v>0.91619114878473618</v>
      </c>
      <c r="P9988" s="53">
        <f t="shared" si="1716"/>
        <v>14.439969192802906</v>
      </c>
      <c r="Q9988" s="53">
        <v>0.2</v>
      </c>
      <c r="R9988" s="53">
        <f t="shared" si="1717"/>
        <v>6.4569023006494772</v>
      </c>
    </row>
    <row r="9989" spans="2:18" ht="15">
      <c r="B9989" s="84">
        <v>40292</v>
      </c>
      <c r="C9989" s="85">
        <v>0</v>
      </c>
      <c r="D9989" s="86">
        <v>24.8</v>
      </c>
      <c r="E9989" s="87">
        <v>11</v>
      </c>
      <c r="F9989" s="96">
        <f t="shared" si="1708"/>
        <v>17.899999999999999</v>
      </c>
      <c r="G9989" s="96"/>
      <c r="H9989" s="74">
        <f t="shared" si="1709"/>
        <v>114</v>
      </c>
      <c r="I9989" s="53">
        <f t="shared" si="1707"/>
        <v>0.98901658658573355</v>
      </c>
      <c r="J9989" s="53">
        <f t="shared" si="1710"/>
        <v>0.21929337338631621</v>
      </c>
      <c r="K9989" s="53">
        <f t="shared" si="1711"/>
        <v>1.8065855896834622</v>
      </c>
      <c r="L9989" s="53">
        <f t="shared" si="1712"/>
        <v>34.751494791126646</v>
      </c>
      <c r="M9989" s="93">
        <f t="shared" si="1713"/>
        <v>4.3159929122576868</v>
      </c>
      <c r="N9989" s="53">
        <f t="shared" si="1714"/>
        <v>21.946332489658133</v>
      </c>
      <c r="O9989">
        <f t="shared" si="1715"/>
        <v>0.97202066659315045</v>
      </c>
      <c r="P9989" s="53">
        <f t="shared" si="1716"/>
        <v>15.431028916646193</v>
      </c>
      <c r="Q9989" s="53">
        <v>0.2</v>
      </c>
      <c r="R9989" s="53">
        <f t="shared" si="1717"/>
        <v>7.8496947588218138</v>
      </c>
    </row>
    <row r="9990" spans="2:18" ht="15">
      <c r="B9990" s="84">
        <v>40293</v>
      </c>
      <c r="C9990" s="85">
        <v>0</v>
      </c>
      <c r="D9990" s="86">
        <v>28.3</v>
      </c>
      <c r="E9990" s="87">
        <v>12.7</v>
      </c>
      <c r="F9990" s="96">
        <f t="shared" si="1708"/>
        <v>20.5</v>
      </c>
      <c r="G9990" s="96"/>
      <c r="H9990" s="74">
        <f t="shared" si="1709"/>
        <v>115</v>
      </c>
      <c r="I9990" s="53">
        <f t="shared" si="1707"/>
        <v>0.98847563225262169</v>
      </c>
      <c r="J9990" s="53">
        <f t="shared" si="1710"/>
        <v>0.22507003044315249</v>
      </c>
      <c r="K9990" s="53">
        <f t="shared" si="1711"/>
        <v>1.8131357610410594</v>
      </c>
      <c r="L9990" s="53">
        <f t="shared" si="1712"/>
        <v>34.973712348461028</v>
      </c>
      <c r="M9990" s="93">
        <f t="shared" si="1713"/>
        <v>4.9545279236310238</v>
      </c>
      <c r="N9990" s="53">
        <f t="shared" si="1714"/>
        <v>23.482966269433824</v>
      </c>
      <c r="O9990">
        <f t="shared" si="1715"/>
        <v>1.1231778894918711</v>
      </c>
      <c r="P9990" s="53">
        <f t="shared" si="1716"/>
        <v>18.150673095156183</v>
      </c>
      <c r="Q9990" s="53">
        <v>0.2</v>
      </c>
      <c r="R9990" s="53">
        <f t="shared" si="1717"/>
        <v>8.3231286228014554</v>
      </c>
    </row>
    <row r="9991" spans="2:18" ht="15">
      <c r="B9991" s="84">
        <v>40294</v>
      </c>
      <c r="C9991" s="85">
        <v>0</v>
      </c>
      <c r="D9991" s="86">
        <v>27.3</v>
      </c>
      <c r="E9991" s="87">
        <v>13</v>
      </c>
      <c r="F9991" s="96">
        <f t="shared" si="1708"/>
        <v>20.149999999999999</v>
      </c>
      <c r="G9991" s="96"/>
      <c r="H9991" s="74">
        <f t="shared" si="1709"/>
        <v>116</v>
      </c>
      <c r="I9991" s="53">
        <f t="shared" si="1707"/>
        <v>0.98793808816533546</v>
      </c>
      <c r="J9991" s="53">
        <f t="shared" si="1710"/>
        <v>0.2307848901883201</v>
      </c>
      <c r="K9991" s="53">
        <f t="shared" si="1711"/>
        <v>1.8196434240327124</v>
      </c>
      <c r="L9991" s="53">
        <f t="shared" si="1712"/>
        <v>35.193083779092866</v>
      </c>
      <c r="M9991" s="93">
        <f t="shared" si="1713"/>
        <v>4.7297326839836131</v>
      </c>
      <c r="N9991" s="53">
        <f t="shared" si="1714"/>
        <v>22.62425376888169</v>
      </c>
      <c r="O9991">
        <f t="shared" si="1715"/>
        <v>1.1017096064972283</v>
      </c>
      <c r="P9991" s="53">
        <f t="shared" si="1716"/>
        <v>17.761328281646797</v>
      </c>
      <c r="Q9991" s="53">
        <v>0.2</v>
      </c>
      <c r="R9991" s="53">
        <f t="shared" si="1717"/>
        <v>8.1088157845666942</v>
      </c>
    </row>
    <row r="9992" spans="2:18" ht="15">
      <c r="B9992" s="84">
        <v>40295</v>
      </c>
      <c r="C9992" s="85">
        <v>24.2</v>
      </c>
      <c r="D9992" s="86">
        <v>22.3</v>
      </c>
      <c r="E9992" s="87">
        <v>11.8</v>
      </c>
      <c r="F9992" s="96">
        <f t="shared" si="1708"/>
        <v>17.05</v>
      </c>
      <c r="G9992" s="96"/>
      <c r="H9992" s="74">
        <f t="shared" si="1709"/>
        <v>117</v>
      </c>
      <c r="I9992" s="53">
        <f t="shared" si="1707"/>
        <v>0.98740411339181866</v>
      </c>
      <c r="J9992" s="53">
        <f t="shared" si="1710"/>
        <v>0.2364363682412613</v>
      </c>
      <c r="K9992" s="53">
        <f t="shared" si="1711"/>
        <v>1.8261067643489397</v>
      </c>
      <c r="L9992" s="53">
        <f t="shared" si="1712"/>
        <v>35.409557650431303</v>
      </c>
      <c r="M9992" s="93">
        <f t="shared" si="1713"/>
        <v>3.7447032441439574</v>
      </c>
      <c r="N9992" s="53">
        <f t="shared" si="1714"/>
        <v>19.505813717110414</v>
      </c>
      <c r="O9992">
        <f t="shared" si="1715"/>
        <v>0.92660474643940371</v>
      </c>
      <c r="P9992" s="53">
        <f t="shared" si="1716"/>
        <v>14.624247074649677</v>
      </c>
      <c r="Q9992" s="53">
        <v>0.2</v>
      </c>
      <c r="R9992" s="53">
        <f t="shared" si="1717"/>
        <v>7.2508105279285928</v>
      </c>
    </row>
    <row r="9993" spans="2:18" ht="15">
      <c r="B9993" s="84">
        <v>40296</v>
      </c>
      <c r="C9993" s="85">
        <v>0</v>
      </c>
      <c r="D9993" s="86">
        <v>26.5</v>
      </c>
      <c r="E9993" s="87">
        <v>10.8</v>
      </c>
      <c r="F9993" s="96">
        <f t="shared" si="1708"/>
        <v>18.649999999999999</v>
      </c>
      <c r="G9993" s="96"/>
      <c r="H9993" s="74">
        <f t="shared" si="1709"/>
        <v>118</v>
      </c>
      <c r="I9993" s="53">
        <f t="shared" si="1707"/>
        <v>0.98687386594379756</v>
      </c>
      <c r="J9993" s="53">
        <f t="shared" si="1710"/>
        <v>0.24202288693386306</v>
      </c>
      <c r="K9993" s="53">
        <f t="shared" si="1711"/>
        <v>1.8325239124293682</v>
      </c>
      <c r="L9993" s="53">
        <f t="shared" si="1712"/>
        <v>35.623083416116273</v>
      </c>
      <c r="M9993" s="93">
        <f t="shared" si="1713"/>
        <v>4.8181280757196161</v>
      </c>
      <c r="N9993" s="53">
        <f t="shared" si="1714"/>
        <v>23.995524949895081</v>
      </c>
      <c r="O9993">
        <f t="shared" si="1715"/>
        <v>1.0136895700084239</v>
      </c>
      <c r="P9993" s="53">
        <f t="shared" si="1716"/>
        <v>16.175575169228644</v>
      </c>
      <c r="Q9993" s="53">
        <v>0.2</v>
      </c>
      <c r="R9993" s="53">
        <f t="shared" si="1717"/>
        <v>8.3561183573721785</v>
      </c>
    </row>
    <row r="9994" spans="2:18" ht="15">
      <c r="B9994" s="84">
        <v>40297</v>
      </c>
      <c r="C9994" s="85">
        <v>0</v>
      </c>
      <c r="D9994" s="86">
        <v>26.7</v>
      </c>
      <c r="E9994" s="87">
        <v>14.3</v>
      </c>
      <c r="F9994" s="96">
        <f t="shared" si="1708"/>
        <v>20.5</v>
      </c>
      <c r="G9994" s="96"/>
      <c r="H9994" s="74">
        <f t="shared" si="1709"/>
        <v>119</v>
      </c>
      <c r="I9994" s="53">
        <f t="shared" ref="I9994:I10057" si="1718">1+0.0334*COS($I$7*H9994-0.0552)</f>
        <v>0.98634750273002292</v>
      </c>
      <c r="J9994" s="53">
        <f t="shared" si="1710"/>
        <v>0.24754287570157374</v>
      </c>
      <c r="K9994" s="53">
        <f t="shared" si="1711"/>
        <v>1.8388929429535461</v>
      </c>
      <c r="L9994" s="53">
        <f t="shared" si="1712"/>
        <v>35.833611400072293</v>
      </c>
      <c r="M9994" s="93">
        <f t="shared" si="1713"/>
        <v>4.5258449320313474</v>
      </c>
      <c r="N9994" s="53">
        <f t="shared" si="1714"/>
        <v>21.451138336039598</v>
      </c>
      <c r="O9994">
        <f t="shared" si="1715"/>
        <v>1.1231778894918711</v>
      </c>
      <c r="P9994" s="53">
        <f t="shared" si="1716"/>
        <v>18.150673095156183</v>
      </c>
      <c r="Q9994" s="53">
        <v>0.2</v>
      </c>
      <c r="R9994" s="53">
        <f t="shared" si="1717"/>
        <v>7.8527747278847642</v>
      </c>
    </row>
    <row r="9995" spans="2:18" ht="15">
      <c r="B9995" s="84">
        <v>40298</v>
      </c>
      <c r="C9995" s="85">
        <v>0</v>
      </c>
      <c r="D9995" s="86">
        <v>26.3</v>
      </c>
      <c r="E9995" s="87">
        <v>15</v>
      </c>
      <c r="F9995" s="96">
        <f t="shared" si="1708"/>
        <v>20.65</v>
      </c>
      <c r="G9995" s="96"/>
      <c r="H9995" s="74">
        <f t="shared" si="1709"/>
        <v>120</v>
      </c>
      <c r="I9995" s="53">
        <f t="shared" si="1718"/>
        <v>0.98582517950983806</v>
      </c>
      <c r="J9995" s="53">
        <f t="shared" si="1710"/>
        <v>0.25299477150548283</v>
      </c>
      <c r="K9995" s="53">
        <f t="shared" si="1711"/>
        <v>1.8452118744698753</v>
      </c>
      <c r="L9995" s="53">
        <f t="shared" si="1712"/>
        <v>36.041092780795132</v>
      </c>
      <c r="M9995" s="93">
        <f t="shared" si="1713"/>
        <v>4.3624753892983215</v>
      </c>
      <c r="N9995" s="53">
        <f t="shared" si="1714"/>
        <v>20.596152253517676</v>
      </c>
      <c r="O9995">
        <f t="shared" si="1715"/>
        <v>1.1324892476052013</v>
      </c>
      <c r="P9995" s="53">
        <f t="shared" si="1716"/>
        <v>18.319847295737386</v>
      </c>
      <c r="Q9995" s="53">
        <v>0.2</v>
      </c>
      <c r="R9995" s="53">
        <f t="shared" si="1717"/>
        <v>7.6612495644276999</v>
      </c>
    </row>
    <row r="9996" spans="2:18" ht="15">
      <c r="B9996" s="84">
        <v>40299</v>
      </c>
      <c r="C9996" s="85">
        <v>0</v>
      </c>
      <c r="D9996" s="86">
        <v>24.9</v>
      </c>
      <c r="E9996" s="87">
        <v>15.1</v>
      </c>
      <c r="F9996" s="96">
        <f t="shared" si="1708"/>
        <v>20</v>
      </c>
      <c r="G9996" s="96"/>
      <c r="H9996" s="74">
        <f t="shared" si="1709"/>
        <v>121</v>
      </c>
      <c r="I9996" s="53">
        <f t="shared" si="1718"/>
        <v>0.98530705084708703</v>
      </c>
      <c r="J9996" s="53">
        <f t="shared" si="1710"/>
        <v>0.25837701928569073</v>
      </c>
      <c r="K9996" s="53">
        <f t="shared" si="1711"/>
        <v>1.8514786691720928</v>
      </c>
      <c r="L9996" s="53">
        <f t="shared" si="1712"/>
        <v>36.245479575980454</v>
      </c>
      <c r="M9996" s="93">
        <f t="shared" si="1713"/>
        <v>4.0165960945974355</v>
      </c>
      <c r="N9996" s="53">
        <f t="shared" si="1714"/>
        <v>19.289270777735467</v>
      </c>
      <c r="O9996">
        <f t="shared" si="1715"/>
        <v>1.0926186229103982</v>
      </c>
      <c r="P9996" s="53">
        <f t="shared" si="1716"/>
        <v>17.596754482591379</v>
      </c>
      <c r="Q9996" s="53">
        <v>0.2</v>
      </c>
      <c r="R9996" s="53">
        <f t="shared" si="1717"/>
        <v>7.3312708906702122</v>
      </c>
    </row>
    <row r="9997" spans="2:18" ht="15">
      <c r="B9997" s="84">
        <v>40300</v>
      </c>
      <c r="C9997" s="85">
        <v>0</v>
      </c>
      <c r="D9997" s="86">
        <v>19.7</v>
      </c>
      <c r="E9997" s="87">
        <v>13.2</v>
      </c>
      <c r="F9997" s="96">
        <f t="shared" si="1708"/>
        <v>16.45</v>
      </c>
      <c r="G9997" s="96"/>
      <c r="H9997" s="74">
        <f t="shared" si="1709"/>
        <v>122</v>
      </c>
      <c r="I9997" s="53">
        <f t="shared" si="1718"/>
        <v>0.98479327006437722</v>
      </c>
      <c r="J9997" s="53">
        <f t="shared" si="1710"/>
        <v>0.26368807244622355</v>
      </c>
      <c r="K9997" s="53">
        <f t="shared" si="1711"/>
        <v>1.8576912328329742</v>
      </c>
      <c r="L9997" s="53">
        <f t="shared" si="1712"/>
        <v>36.446724627604532</v>
      </c>
      <c r="M9997" s="93">
        <f t="shared" si="1713"/>
        <v>2.9804046560493793</v>
      </c>
      <c r="N9997" s="53">
        <f t="shared" si="1714"/>
        <v>15.796617607029351</v>
      </c>
      <c r="O9997">
        <f t="shared" si="1715"/>
        <v>0.89566922914239822</v>
      </c>
      <c r="P9997" s="53">
        <f t="shared" si="1716"/>
        <v>14.077610610343195</v>
      </c>
      <c r="Q9997" s="53">
        <v>0.2</v>
      </c>
      <c r="R9997" s="53">
        <f t="shared" si="1717"/>
        <v>6.3760568292172151</v>
      </c>
    </row>
    <row r="9998" spans="2:18" ht="15">
      <c r="B9998" s="84">
        <v>40301</v>
      </c>
      <c r="C9998" s="85">
        <v>12.8</v>
      </c>
      <c r="D9998" s="86">
        <v>20.399999999999999</v>
      </c>
      <c r="E9998" s="87">
        <v>11.5</v>
      </c>
      <c r="F9998" s="96">
        <f t="shared" si="1708"/>
        <v>15.95</v>
      </c>
      <c r="G9998" s="96"/>
      <c r="H9998" s="74">
        <f t="shared" si="1709"/>
        <v>123</v>
      </c>
      <c r="I9998" s="53">
        <f t="shared" si="1718"/>
        <v>0.98428398919770821</v>
      </c>
      <c r="J9998" s="53">
        <f t="shared" si="1710"/>
        <v>0.26892639337166119</v>
      </c>
      <c r="K9998" s="53">
        <f t="shared" si="1711"/>
        <v>1.863847414905129</v>
      </c>
      <c r="L9998" s="53">
        <f t="shared" si="1712"/>
        <v>36.64478158756696</v>
      </c>
      <c r="M9998" s="93">
        <f t="shared" si="1713"/>
        <v>3.4552572870920613</v>
      </c>
      <c r="N9998" s="53">
        <f t="shared" si="1714"/>
        <v>18.584721707010335</v>
      </c>
      <c r="O9998">
        <f t="shared" si="1715"/>
        <v>0.87058060485258115</v>
      </c>
      <c r="P9998" s="53">
        <f t="shared" si="1716"/>
        <v>13.636074018489307</v>
      </c>
      <c r="Q9998" s="53">
        <v>0.2</v>
      </c>
      <c r="R9998" s="53">
        <f t="shared" si="1717"/>
        <v>6.9894417158333004</v>
      </c>
    </row>
    <row r="9999" spans="2:18" ht="15">
      <c r="B9999" s="84">
        <v>40302</v>
      </c>
      <c r="C9999" s="85">
        <v>14</v>
      </c>
      <c r="D9999" s="86">
        <v>14.4</v>
      </c>
      <c r="E9999" s="87">
        <v>11.7</v>
      </c>
      <c r="F9999" s="96">
        <f t="shared" ref="F9999:F10062" si="1719">0.5*(D9999+E9999)</f>
        <v>13.05</v>
      </c>
      <c r="G9999" s="96"/>
      <c r="H9999" s="74">
        <f t="shared" ref="H9999:H10062" si="1720">B9999-DATE(YEAR(B9999),1,0)</f>
        <v>124</v>
      </c>
      <c r="I9999" s="53">
        <f t="shared" si="1718"/>
        <v>0.98377935895148183</v>
      </c>
      <c r="J9999" s="53">
        <f t="shared" ref="J9999:J10062" si="1721">ASIN(0.39785*SIN(4.869+$I$7*H9999+0.03345*SIN(6.224+$I$7*H9999)))</f>
        <v>0.27409045397556114</v>
      </c>
      <c r="K9999" s="53">
        <f t="shared" ref="K9999:K10062" si="1722">ACOS(-TAN(J9999)*TAN($E$7*$I$8))</f>
        <v>1.8699450087988925</v>
      </c>
      <c r="L9999" s="53">
        <f t="shared" ref="L9999:L10062" si="1723">117.5*I9999*((K9999*SIN($E$7*$I$8)*SIN(J9999)+COS($E$7*$I$8)*COS(J9999)*SIN(K9999))/PI())</f>
        <v>36.839604904004887</v>
      </c>
      <c r="M9999" s="93">
        <f t="shared" ref="M9999:M10062" si="1724">0.0023*L9999/2.456*(0.5*(D9999+E9999)+17.8)*SQRT(D9999-E9999)</f>
        <v>1.7488456770963805</v>
      </c>
      <c r="N9999" s="53">
        <f t="shared" ref="N9999:N10062" si="1725">0.17*L9999*SQRT(D9999-E9999)</f>
        <v>10.290720133905724</v>
      </c>
      <c r="O9999">
        <f t="shared" ref="O9999:O10062" si="1726">5336/(F9999+273.15)^2*EXP(21.07-5336/(F9999+273.15))</f>
        <v>0.73678818576553329</v>
      </c>
      <c r="P9999" s="53">
        <f t="shared" ref="P9999:P10062" si="1727">EXP(21.07-5336/(F9999+273.15))</f>
        <v>11.310090795138036</v>
      </c>
      <c r="Q9999" s="53">
        <v>0.2</v>
      </c>
      <c r="R9999" s="53">
        <f t="shared" ref="R9999:R10062" si="1728">(O9999*N9999*0.6+$L$8*6.43*(1+0.536*Q9999)*P9999*(1- G9999/100))/($O$7*(O9999+$L$8))</f>
        <v>4.9815882416764161</v>
      </c>
    </row>
    <row r="10000" spans="2:18" ht="15">
      <c r="B10000" s="84">
        <v>40303</v>
      </c>
      <c r="C10000" s="85">
        <v>27.4</v>
      </c>
      <c r="D10000" s="86">
        <v>13.8</v>
      </c>
      <c r="E10000" s="87">
        <v>11.7</v>
      </c>
      <c r="F10000" s="96">
        <f t="shared" si="1719"/>
        <v>12.75</v>
      </c>
      <c r="G10000" s="96"/>
      <c r="H10000" s="74">
        <f t="shared" si="1720"/>
        <v>125</v>
      </c>
      <c r="I10000" s="53">
        <f t="shared" si="1718"/>
        <v>0.98327952865390666</v>
      </c>
      <c r="J10000" s="53">
        <f t="shared" si="1721"/>
        <v>0.27917873628067436</v>
      </c>
      <c r="K10000" s="53">
        <f t="shared" si="1722"/>
        <v>1.875981752347422</v>
      </c>
      <c r="L10000" s="53">
        <f t="shared" si="1723"/>
        <v>37.031149808387767</v>
      </c>
      <c r="M10000" s="93">
        <f t="shared" si="1724"/>
        <v>1.5352797881192071</v>
      </c>
      <c r="N10000" s="53">
        <f t="shared" si="1725"/>
        <v>9.1227498347047788</v>
      </c>
      <c r="O10000">
        <f t="shared" si="1726"/>
        <v>0.72403098065968829</v>
      </c>
      <c r="P10000" s="53">
        <f t="shared" si="1727"/>
        <v>11.090972781532219</v>
      </c>
      <c r="Q10000" s="53">
        <v>0.2</v>
      </c>
      <c r="R10000" s="53">
        <f t="shared" si="1728"/>
        <v>4.7064437411513662</v>
      </c>
    </row>
    <row r="10001" spans="2:18" ht="15">
      <c r="B10001" s="84">
        <v>40304</v>
      </c>
      <c r="C10001" s="85">
        <v>18.2</v>
      </c>
      <c r="D10001" s="86">
        <v>19.399999999999999</v>
      </c>
      <c r="E10001" s="87">
        <v>10.1</v>
      </c>
      <c r="F10001" s="96">
        <f t="shared" si="1719"/>
        <v>14.75</v>
      </c>
      <c r="G10001" s="96"/>
      <c r="H10001" s="74">
        <f t="shared" si="1720"/>
        <v>126</v>
      </c>
      <c r="I10001" s="53">
        <f t="shared" si="1718"/>
        <v>0.98278464621280937</v>
      </c>
      <c r="J10001" s="53">
        <f t="shared" si="1721"/>
        <v>0.28418973303085449</v>
      </c>
      <c r="K10001" s="53">
        <f t="shared" si="1722"/>
        <v>1.8819553284691202</v>
      </c>
      <c r="L10001" s="53">
        <f t="shared" si="1723"/>
        <v>37.219372303500279</v>
      </c>
      <c r="M10001" s="93">
        <f t="shared" si="1724"/>
        <v>3.4598795937824085</v>
      </c>
      <c r="N10001" s="53">
        <f t="shared" si="1725"/>
        <v>19.29565121212892</v>
      </c>
      <c r="O10001">
        <f t="shared" si="1726"/>
        <v>0.81285049759855132</v>
      </c>
      <c r="P10001" s="53">
        <f t="shared" si="1727"/>
        <v>12.626360497124724</v>
      </c>
      <c r="Q10001" s="53">
        <v>0.2</v>
      </c>
      <c r="R10001" s="53">
        <f t="shared" si="1728"/>
        <v>7.093603294515737</v>
      </c>
    </row>
    <row r="10002" spans="2:18" ht="15">
      <c r="B10002" s="84">
        <v>40305</v>
      </c>
      <c r="C10002" s="85">
        <v>0</v>
      </c>
      <c r="D10002" s="86">
        <v>20</v>
      </c>
      <c r="E10002" s="87">
        <v>9.3000000000000007</v>
      </c>
      <c r="F10002" s="96">
        <f t="shared" si="1719"/>
        <v>14.65</v>
      </c>
      <c r="G10002" s="96"/>
      <c r="H10002" s="74">
        <f t="shared" si="1720"/>
        <v>127</v>
      </c>
      <c r="I10002" s="53">
        <f t="shared" si="1718"/>
        <v>0.98229485807186612</v>
      </c>
      <c r="J10002" s="53">
        <f t="shared" si="1721"/>
        <v>0.28912194833444604</v>
      </c>
      <c r="K10002" s="53">
        <f t="shared" si="1722"/>
        <v>1.8878633660374464</v>
      </c>
      <c r="L10002" s="53">
        <f t="shared" si="1723"/>
        <v>37.404229152418324</v>
      </c>
      <c r="M10002" s="93">
        <f t="shared" si="1724"/>
        <v>3.7181488539352956</v>
      </c>
      <c r="N10002" s="53">
        <f t="shared" si="1725"/>
        <v>20.799913036712862</v>
      </c>
      <c r="O10002">
        <f t="shared" si="1726"/>
        <v>0.80819393336320811</v>
      </c>
      <c r="P10002" s="53">
        <f t="shared" si="1727"/>
        <v>12.5453084699235</v>
      </c>
      <c r="Q10002" s="53">
        <v>0.2</v>
      </c>
      <c r="R10002" s="53">
        <f t="shared" si="1728"/>
        <v>7.4296418928498351</v>
      </c>
    </row>
    <row r="10003" spans="2:18" ht="15">
      <c r="B10003" s="84">
        <v>40306</v>
      </c>
      <c r="C10003" s="85">
        <v>1.6</v>
      </c>
      <c r="D10003" s="86">
        <v>19.600000000000001</v>
      </c>
      <c r="E10003" s="87">
        <v>10.4</v>
      </c>
      <c r="F10003" s="96">
        <f t="shared" si="1719"/>
        <v>15</v>
      </c>
      <c r="G10003" s="96"/>
      <c r="H10003" s="74">
        <f t="shared" si="1720"/>
        <v>128</v>
      </c>
      <c r="I10003" s="53">
        <f t="shared" si="1718"/>
        <v>0.98181030916726786</v>
      </c>
      <c r="J10003" s="53">
        <f t="shared" si="1721"/>
        <v>0.29397389833885346</v>
      </c>
      <c r="K10003" s="53">
        <f t="shared" si="1722"/>
        <v>1.8937034409680653</v>
      </c>
      <c r="L10003" s="53">
        <f t="shared" si="1723"/>
        <v>37.585677868581648</v>
      </c>
      <c r="M10003" s="93">
        <f t="shared" si="1724"/>
        <v>3.5017861299480222</v>
      </c>
      <c r="N10003" s="53">
        <f t="shared" si="1725"/>
        <v>19.380510935523574</v>
      </c>
      <c r="O10003">
        <f t="shared" si="1726"/>
        <v>0.8245943710158492</v>
      </c>
      <c r="P10003" s="53">
        <f t="shared" si="1727"/>
        <v>12.831038046583151</v>
      </c>
      <c r="Q10003" s="53">
        <v>0.2</v>
      </c>
      <c r="R10003" s="53">
        <f t="shared" si="1728"/>
        <v>7.1250863742510226</v>
      </c>
    </row>
    <row r="10004" spans="2:18" ht="15">
      <c r="B10004" s="84">
        <v>40307</v>
      </c>
      <c r="C10004" s="85">
        <v>0</v>
      </c>
      <c r="D10004" s="86">
        <v>21.6</v>
      </c>
      <c r="E10004" s="87">
        <v>11.8</v>
      </c>
      <c r="F10004" s="96">
        <f t="shared" si="1719"/>
        <v>16.700000000000003</v>
      </c>
      <c r="G10004" s="96"/>
      <c r="H10004" s="74">
        <f t="shared" si="1720"/>
        <v>129</v>
      </c>
      <c r="I10004" s="53">
        <f t="shared" si="1718"/>
        <v>0.98133114288483081</v>
      </c>
      <c r="J10004" s="53">
        <f t="shared" si="1721"/>
        <v>0.29874411193586303</v>
      </c>
      <c r="K10004" s="53">
        <f t="shared" si="1722"/>
        <v>1.8994730775330462</v>
      </c>
      <c r="L10004" s="53">
        <f t="shared" si="1723"/>
        <v>37.763676707062153</v>
      </c>
      <c r="M10004" s="93">
        <f t="shared" si="1724"/>
        <v>3.8194943987133052</v>
      </c>
      <c r="N10004" s="53">
        <f t="shared" si="1725"/>
        <v>20.097231270961302</v>
      </c>
      <c r="O10004">
        <f t="shared" si="1726"/>
        <v>0.90844795945984114</v>
      </c>
      <c r="P10004" s="53">
        <f t="shared" si="1727"/>
        <v>14.303121974921044</v>
      </c>
      <c r="Q10004" s="53">
        <v>0.2</v>
      </c>
      <c r="R10004" s="53">
        <f t="shared" si="1728"/>
        <v>7.3697681735319334</v>
      </c>
    </row>
    <row r="10005" spans="2:18" ht="15">
      <c r="B10005" s="84">
        <v>40308</v>
      </c>
      <c r="C10005" s="85">
        <v>0.1</v>
      </c>
      <c r="D10005" s="86">
        <v>21.4</v>
      </c>
      <c r="E10005" s="87">
        <v>13.3</v>
      </c>
      <c r="F10005" s="96">
        <f t="shared" si="1719"/>
        <v>17.350000000000001</v>
      </c>
      <c r="G10005" s="96"/>
      <c r="H10005" s="74">
        <f t="shared" si="1720"/>
        <v>130</v>
      </c>
      <c r="I10005" s="53">
        <f t="shared" si="1718"/>
        <v>0.9808575010175673</v>
      </c>
      <c r="J10005" s="53">
        <f t="shared" si="1721"/>
        <v>0.3034311314971781</v>
      </c>
      <c r="K10005" s="53">
        <f t="shared" si="1722"/>
        <v>1.9051697499115063</v>
      </c>
      <c r="L10005" s="53">
        <f t="shared" si="1723"/>
        <v>37.938184657123458</v>
      </c>
      <c r="M10005" s="93">
        <f t="shared" si="1724"/>
        <v>3.5542163338143493</v>
      </c>
      <c r="N10005" s="53">
        <f t="shared" si="1725"/>
        <v>18.355574292710333</v>
      </c>
      <c r="O10005">
        <f t="shared" si="1726"/>
        <v>0.94241831702283685</v>
      </c>
      <c r="P10005" s="53">
        <f t="shared" si="1727"/>
        <v>14.904594711045064</v>
      </c>
      <c r="Q10005" s="53">
        <v>0.2</v>
      </c>
      <c r="R10005" s="53">
        <f t="shared" si="1728"/>
        <v>7.0010652399831077</v>
      </c>
    </row>
    <row r="10006" spans="2:18" ht="15">
      <c r="B10006" s="84">
        <v>40309</v>
      </c>
      <c r="C10006" s="85">
        <v>3.9</v>
      </c>
      <c r="D10006" s="86">
        <v>16.7</v>
      </c>
      <c r="E10006" s="87">
        <v>12.7</v>
      </c>
      <c r="F10006" s="96">
        <f t="shared" si="1719"/>
        <v>14.7</v>
      </c>
      <c r="G10006" s="96"/>
      <c r="H10006" s="74">
        <f t="shared" si="1720"/>
        <v>131</v>
      </c>
      <c r="I10006" s="53">
        <f t="shared" si="1718"/>
        <v>0.98038952372372579</v>
      </c>
      <c r="J10006" s="53">
        <f t="shared" si="1721"/>
        <v>0.3080335136395152</v>
      </c>
      <c r="K10006" s="53">
        <f t="shared" si="1722"/>
        <v>1.9107908839856864</v>
      </c>
      <c r="L10006" s="53">
        <f t="shared" si="1723"/>
        <v>38.109161436162658</v>
      </c>
      <c r="M10006" s="93">
        <f t="shared" si="1724"/>
        <v>2.3197555515905197</v>
      </c>
      <c r="N10006" s="53">
        <f t="shared" si="1725"/>
        <v>12.957114888295305</v>
      </c>
      <c r="O10006">
        <f t="shared" si="1726"/>
        <v>0.81051930027785424</v>
      </c>
      <c r="P10006" s="53">
        <f t="shared" si="1727"/>
        <v>12.585776276496736</v>
      </c>
      <c r="Q10006" s="53">
        <v>0.2</v>
      </c>
      <c r="R10006" s="53">
        <f t="shared" si="1728"/>
        <v>5.6541632946210623</v>
      </c>
    </row>
    <row r="10007" spans="2:18" ht="15">
      <c r="B10007" s="84">
        <v>40310</v>
      </c>
      <c r="C10007" s="85">
        <v>2.8</v>
      </c>
      <c r="D10007" s="86">
        <v>22.2</v>
      </c>
      <c r="E10007" s="87">
        <v>12.4</v>
      </c>
      <c r="F10007" s="96">
        <f t="shared" si="1719"/>
        <v>17.3</v>
      </c>
      <c r="G10007" s="96"/>
      <c r="H10007" s="74">
        <f t="shared" si="1720"/>
        <v>132</v>
      </c>
      <c r="I10007" s="53">
        <f t="shared" si="1718"/>
        <v>0.97992734948531668</v>
      </c>
      <c r="J10007" s="53">
        <f t="shared" si="1721"/>
        <v>0.31254983001847564</v>
      </c>
      <c r="K10007" s="53">
        <f t="shared" si="1722"/>
        <v>1.9163338593908965</v>
      </c>
      <c r="L10007" s="53">
        <f t="shared" si="1723"/>
        <v>38.276567485119223</v>
      </c>
      <c r="M10007" s="93">
        <f t="shared" si="1724"/>
        <v>3.9386973661669797</v>
      </c>
      <c r="N10007" s="53">
        <f t="shared" si="1725"/>
        <v>20.370183628416171</v>
      </c>
      <c r="O10007">
        <f t="shared" si="1726"/>
        <v>0.93976652436751495</v>
      </c>
      <c r="P10007" s="53">
        <f t="shared" si="1727"/>
        <v>14.857540117108154</v>
      </c>
      <c r="Q10007" s="53">
        <v>0.2</v>
      </c>
      <c r="R10007" s="53">
        <f t="shared" si="1728"/>
        <v>7.4602663097557373</v>
      </c>
    </row>
    <row r="10008" spans="2:18" ht="15">
      <c r="B10008" s="84">
        <v>40311</v>
      </c>
      <c r="C10008" s="85">
        <v>0</v>
      </c>
      <c r="D10008" s="86">
        <v>23.5</v>
      </c>
      <c r="E10008" s="87">
        <v>11.8</v>
      </c>
      <c r="F10008" s="96">
        <f t="shared" si="1719"/>
        <v>17.649999999999999</v>
      </c>
      <c r="G10008" s="96"/>
      <c r="H10008" s="74">
        <f t="shared" si="1720"/>
        <v>133</v>
      </c>
      <c r="I10008" s="53">
        <f t="shared" si="1718"/>
        <v>0.9794711150671328</v>
      </c>
      <c r="J10008" s="53">
        <f t="shared" si="1721"/>
        <v>0.31697866815027703</v>
      </c>
      <c r="K10008" s="53">
        <f t="shared" si="1722"/>
        <v>1.9217960118271209</v>
      </c>
      <c r="L10008" s="53">
        <f t="shared" si="1723"/>
        <v>38.440363965429789</v>
      </c>
      <c r="M10008" s="93">
        <f t="shared" si="1724"/>
        <v>4.3651194748158204</v>
      </c>
      <c r="N10008" s="53">
        <f t="shared" si="1725"/>
        <v>22.352666745877244</v>
      </c>
      <c r="O10008">
        <f t="shared" si="1726"/>
        <v>0.95846625649744144</v>
      </c>
      <c r="P10008" s="53">
        <f t="shared" si="1727"/>
        <v>15.189721501659252</v>
      </c>
      <c r="Q10008" s="53">
        <v>0.2</v>
      </c>
      <c r="R10008" s="53">
        <f t="shared" si="1728"/>
        <v>7.9311012667371008</v>
      </c>
    </row>
    <row r="10009" spans="2:18" ht="15">
      <c r="B10009" s="84">
        <v>40312</v>
      </c>
      <c r="C10009" s="85">
        <v>1.9</v>
      </c>
      <c r="D10009" s="86">
        <v>21.7</v>
      </c>
      <c r="E10009" s="87">
        <v>11</v>
      </c>
      <c r="F10009" s="96">
        <f t="shared" si="1719"/>
        <v>16.350000000000001</v>
      </c>
      <c r="G10009" s="96"/>
      <c r="H10009" s="74">
        <f t="shared" si="1720"/>
        <v>134</v>
      </c>
      <c r="I10009" s="53">
        <f t="shared" si="1718"/>
        <v>0.97902095547627854</v>
      </c>
      <c r="J10009" s="53">
        <f t="shared" si="1721"/>
        <v>0.32131863226031454</v>
      </c>
      <c r="K10009" s="53">
        <f t="shared" si="1722"/>
        <v>1.9271746356393107</v>
      </c>
      <c r="L10009" s="53">
        <f t="shared" si="1723"/>
        <v>38.600512757600903</v>
      </c>
      <c r="M10009" s="93">
        <f t="shared" si="1724"/>
        <v>4.0380820965499469</v>
      </c>
      <c r="N10009" s="53">
        <f t="shared" si="1725"/>
        <v>21.46514783820146</v>
      </c>
      <c r="O10009">
        <f t="shared" si="1726"/>
        <v>0.89060173709529944</v>
      </c>
      <c r="P10009" s="53">
        <f t="shared" si="1727"/>
        <v>13.988297270688028</v>
      </c>
      <c r="Q10009" s="53">
        <v>0.2</v>
      </c>
      <c r="R10009" s="53">
        <f t="shared" si="1728"/>
        <v>7.6654221151033566</v>
      </c>
    </row>
    <row r="10010" spans="2:18" ht="15">
      <c r="B10010" s="84">
        <v>40313</v>
      </c>
      <c r="C10010" s="85">
        <v>1.8</v>
      </c>
      <c r="D10010" s="86">
        <v>19.399999999999999</v>
      </c>
      <c r="E10010" s="87">
        <v>10.7</v>
      </c>
      <c r="F10010" s="96">
        <f t="shared" si="1719"/>
        <v>15.049999999999999</v>
      </c>
      <c r="G10010" s="96"/>
      <c r="H10010" s="74">
        <f t="shared" si="1720"/>
        <v>135</v>
      </c>
      <c r="I10010" s="53">
        <f t="shared" si="1718"/>
        <v>0.97857700392221925</v>
      </c>
      <c r="J10010" s="53">
        <f t="shared" si="1721"/>
        <v>0.32556834415736297</v>
      </c>
      <c r="K10010" s="53">
        <f t="shared" si="1722"/>
        <v>1.9324669866724546</v>
      </c>
      <c r="L10010" s="53">
        <f t="shared" si="1723"/>
        <v>38.756976461462735</v>
      </c>
      <c r="M10010" s="93">
        <f t="shared" si="1724"/>
        <v>3.5167732144351542</v>
      </c>
      <c r="N10010" s="53">
        <f t="shared" si="1725"/>
        <v>19.433831678789833</v>
      </c>
      <c r="O10010">
        <f t="shared" si="1726"/>
        <v>0.82696080949253437</v>
      </c>
      <c r="P10010" s="53">
        <f t="shared" si="1727"/>
        <v>12.872326901468268</v>
      </c>
      <c r="Q10010" s="53">
        <v>0.2</v>
      </c>
      <c r="R10010" s="53">
        <f t="shared" si="1728"/>
        <v>7.1396295763206155</v>
      </c>
    </row>
    <row r="10011" spans="2:18" ht="15">
      <c r="B10011" s="84">
        <v>40314</v>
      </c>
      <c r="C10011" s="85">
        <v>0</v>
      </c>
      <c r="D10011" s="86">
        <v>21.7</v>
      </c>
      <c r="E10011" s="87">
        <v>12.3</v>
      </c>
      <c r="F10011" s="96">
        <f t="shared" si="1719"/>
        <v>17</v>
      </c>
      <c r="G10011" s="96"/>
      <c r="H10011" s="74">
        <f t="shared" si="1720"/>
        <v>136</v>
      </c>
      <c r="I10011" s="53">
        <f t="shared" si="1718"/>
        <v>0.9781393917773622</v>
      </c>
      <c r="J10011" s="53">
        <f t="shared" si="1721"/>
        <v>0.32972644413211488</v>
      </c>
      <c r="K10011" s="53">
        <f t="shared" si="1722"/>
        <v>1.9376702854065053</v>
      </c>
      <c r="L10011" s="53">
        <f t="shared" si="1723"/>
        <v>38.909718398159015</v>
      </c>
      <c r="M10011" s="93">
        <f t="shared" si="1724"/>
        <v>3.8877715019452501</v>
      </c>
      <c r="N10011" s="53">
        <f t="shared" si="1725"/>
        <v>20.280139398952787</v>
      </c>
      <c r="O10011">
        <f t="shared" si="1726"/>
        <v>0.92399173474224472</v>
      </c>
      <c r="P10011" s="53">
        <f t="shared" si="1727"/>
        <v>14.577982189385189</v>
      </c>
      <c r="Q10011" s="53">
        <v>0.2</v>
      </c>
      <c r="R10011" s="53">
        <f t="shared" si="1728"/>
        <v>7.4256662404902336</v>
      </c>
    </row>
    <row r="10012" spans="2:18" ht="15">
      <c r="B10012" s="84">
        <v>40315</v>
      </c>
      <c r="C10012" s="85">
        <v>0</v>
      </c>
      <c r="D10012" s="86">
        <v>22.9</v>
      </c>
      <c r="E10012" s="87">
        <v>10.199999999999999</v>
      </c>
      <c r="F10012" s="96">
        <f t="shared" si="1719"/>
        <v>16.549999999999997</v>
      </c>
      <c r="G10012" s="96"/>
      <c r="H10012" s="74">
        <f t="shared" si="1720"/>
        <v>137</v>
      </c>
      <c r="I10012" s="53">
        <f t="shared" si="1718"/>
        <v>0.97770824853818161</v>
      </c>
      <c r="J10012" s="53">
        <f t="shared" si="1721"/>
        <v>0.33379159187860519</v>
      </c>
      <c r="K10012" s="53">
        <f t="shared" si="1722"/>
        <v>1.9427817203750397</v>
      </c>
      <c r="L10012" s="53">
        <f t="shared" si="1723"/>
        <v>39.058702613918172</v>
      </c>
      <c r="M10012" s="93">
        <f t="shared" si="1724"/>
        <v>4.4776061350376191</v>
      </c>
      <c r="N10012" s="53">
        <f t="shared" si="1725"/>
        <v>23.662934162406266</v>
      </c>
      <c r="O10012">
        <f t="shared" si="1726"/>
        <v>0.90076181197699912</v>
      </c>
      <c r="P10012" s="53">
        <f t="shared" si="1727"/>
        <v>14.167431952875694</v>
      </c>
      <c r="Q10012" s="53">
        <v>0.2</v>
      </c>
      <c r="R10012" s="53">
        <f t="shared" si="1728"/>
        <v>8.1771250790158607</v>
      </c>
    </row>
    <row r="10013" spans="2:18" ht="15">
      <c r="B10013" s="84">
        <v>40316</v>
      </c>
      <c r="C10013" s="85">
        <v>0</v>
      </c>
      <c r="D10013" s="86">
        <v>22.6</v>
      </c>
      <c r="E10013" s="87">
        <v>8.8000000000000007</v>
      </c>
      <c r="F10013" s="96">
        <f t="shared" si="1719"/>
        <v>15.700000000000001</v>
      </c>
      <c r="G10013" s="96"/>
      <c r="H10013" s="74">
        <f t="shared" si="1720"/>
        <v>138</v>
      </c>
      <c r="I10013" s="53">
        <f t="shared" si="1718"/>
        <v>0.97728370178689827</v>
      </c>
      <c r="J10013" s="53">
        <f t="shared" si="1721"/>
        <v>0.33776246743693233</v>
      </c>
      <c r="K10013" s="53">
        <f t="shared" si="1722"/>
        <v>1.9477984518702081</v>
      </c>
      <c r="L10013" s="53">
        <f t="shared" si="1723"/>
        <v>39.203893885640284</v>
      </c>
      <c r="M10013" s="93">
        <f t="shared" si="1724"/>
        <v>4.5689144767964889</v>
      </c>
      <c r="N10013" s="53">
        <f t="shared" si="1725"/>
        <v>24.758120342012592</v>
      </c>
      <c r="O10013">
        <f t="shared" si="1726"/>
        <v>0.85826748663776053</v>
      </c>
      <c r="P10013" s="53">
        <f t="shared" si="1727"/>
        <v>13.419971190292229</v>
      </c>
      <c r="Q10013" s="53">
        <v>0.2</v>
      </c>
      <c r="R10013" s="53">
        <f t="shared" si="1728"/>
        <v>8.3830760633925809</v>
      </c>
    </row>
    <row r="10014" spans="2:18" ht="15">
      <c r="B10014" s="84">
        <v>40317</v>
      </c>
      <c r="C10014" s="85">
        <v>0</v>
      </c>
      <c r="D10014" s="86">
        <v>22.7</v>
      </c>
      <c r="E10014" s="87">
        <v>9.6</v>
      </c>
      <c r="F10014" s="96">
        <f t="shared" si="1719"/>
        <v>16.149999999999999</v>
      </c>
      <c r="G10014" s="96"/>
      <c r="H10014" s="74">
        <f t="shared" si="1720"/>
        <v>139</v>
      </c>
      <c r="I10014" s="53">
        <f t="shared" si="1718"/>
        <v>0.97686587715372641</v>
      </c>
      <c r="J10014" s="53">
        <f t="shared" si="1721"/>
        <v>0.34163777215554814</v>
      </c>
      <c r="K10014" s="53">
        <f t="shared" si="1722"/>
        <v>1.9527176159350688</v>
      </c>
      <c r="L10014" s="53">
        <f t="shared" si="1723"/>
        <v>39.345257728323297</v>
      </c>
      <c r="M10014" s="93">
        <f t="shared" si="1724"/>
        <v>4.5275921103820584</v>
      </c>
      <c r="N10014" s="53">
        <f t="shared" si="1725"/>
        <v>24.209006312694072</v>
      </c>
      <c r="O10014">
        <f t="shared" si="1726"/>
        <v>0.88054161030296618</v>
      </c>
      <c r="P10014" s="53">
        <f t="shared" si="1727"/>
        <v>13.811184594843606</v>
      </c>
      <c r="Q10014" s="53">
        <v>0.2</v>
      </c>
      <c r="R10014" s="53">
        <f t="shared" si="1728"/>
        <v>8.2813942001718903</v>
      </c>
    </row>
    <row r="10015" spans="2:18" ht="15">
      <c r="B10015" s="84">
        <v>40318</v>
      </c>
      <c r="C10015" s="85">
        <v>0</v>
      </c>
      <c r="D10015" s="86">
        <v>26.5</v>
      </c>
      <c r="E10015" s="87">
        <v>10.6</v>
      </c>
      <c r="F10015" s="96">
        <f t="shared" si="1719"/>
        <v>18.55</v>
      </c>
      <c r="G10015" s="96"/>
      <c r="H10015" s="74">
        <f t="shared" si="1720"/>
        <v>140</v>
      </c>
      <c r="I10015" s="53">
        <f t="shared" si="1718"/>
        <v>0.97645489827969689</v>
      </c>
      <c r="J10015" s="53">
        <f t="shared" si="1721"/>
        <v>0.34541622967126201</v>
      </c>
      <c r="K10015" s="53">
        <f t="shared" si="1722"/>
        <v>1.9575363286427967</v>
      </c>
      <c r="L10015" s="53">
        <f t="shared" si="1723"/>
        <v>39.48276040433997</v>
      </c>
      <c r="M10015" s="93">
        <f t="shared" si="1724"/>
        <v>5.3593233339002468</v>
      </c>
      <c r="N10015" s="53">
        <f t="shared" si="1725"/>
        <v>26.76424470270954</v>
      </c>
      <c r="O10015">
        <f t="shared" si="1726"/>
        <v>1.0080454852442531</v>
      </c>
      <c r="P10015" s="53">
        <f t="shared" si="1727"/>
        <v>16.074488644854735</v>
      </c>
      <c r="Q10015" s="53">
        <v>0.2</v>
      </c>
      <c r="R10015" s="53">
        <f t="shared" si="1728"/>
        <v>8.9883141309098171</v>
      </c>
    </row>
    <row r="10016" spans="2:18" ht="15">
      <c r="B10016" s="84">
        <v>40319</v>
      </c>
      <c r="C10016" s="85">
        <v>0</v>
      </c>
      <c r="D10016" s="86">
        <v>28.1</v>
      </c>
      <c r="E10016" s="87">
        <v>10.6</v>
      </c>
      <c r="F10016" s="96">
        <f t="shared" si="1719"/>
        <v>19.350000000000001</v>
      </c>
      <c r="G10016" s="96"/>
      <c r="H10016" s="74">
        <f t="shared" si="1720"/>
        <v>141</v>
      </c>
      <c r="I10016" s="53">
        <f t="shared" si="1718"/>
        <v>0.97605088678007079</v>
      </c>
      <c r="J10016" s="53">
        <f t="shared" si="1721"/>
        <v>0.34909658690494949</v>
      </c>
      <c r="K10016" s="53">
        <f t="shared" si="1722"/>
        <v>1.9622516906604992</v>
      </c>
      <c r="L10016" s="53">
        <f t="shared" si="1723"/>
        <v>39.616368934564271</v>
      </c>
      <c r="M10016" s="93">
        <f t="shared" si="1724"/>
        <v>5.7656992294469722</v>
      </c>
      <c r="N10016" s="53">
        <f t="shared" si="1725"/>
        <v>28.173617441379832</v>
      </c>
      <c r="O10016">
        <f t="shared" si="1726"/>
        <v>1.0539733988485753</v>
      </c>
      <c r="P10016" s="53">
        <f t="shared" si="1727"/>
        <v>16.899177587188611</v>
      </c>
      <c r="Q10016" s="53">
        <v>0.2</v>
      </c>
      <c r="R10016" s="53">
        <f t="shared" si="1728"/>
        <v>9.3527989556431876</v>
      </c>
    </row>
    <row r="10017" spans="2:18" ht="15">
      <c r="B10017" s="84">
        <v>40320</v>
      </c>
      <c r="C10017" s="85">
        <v>0</v>
      </c>
      <c r="D10017" s="86">
        <v>29.2</v>
      </c>
      <c r="E10017" s="87">
        <v>12.3</v>
      </c>
      <c r="F10017" s="96">
        <f t="shared" si="1719"/>
        <v>20.75</v>
      </c>
      <c r="G10017" s="96"/>
      <c r="H10017" s="74">
        <f t="shared" si="1720"/>
        <v>142</v>
      </c>
      <c r="I10017" s="53">
        <f t="shared" si="1718"/>
        <v>0.97565396220835066</v>
      </c>
      <c r="J10017" s="53">
        <f t="shared" si="1721"/>
        <v>0.35267761507084294</v>
      </c>
      <c r="K10017" s="53">
        <f t="shared" si="1722"/>
        <v>1.9668607920935126</v>
      </c>
      <c r="L10017" s="53">
        <f t="shared" si="1723"/>
        <v>39.746051111332555</v>
      </c>
      <c r="M10017" s="93">
        <f t="shared" si="1724"/>
        <v>5.8987663610187768</v>
      </c>
      <c r="N10017" s="53">
        <f t="shared" si="1725"/>
        <v>27.777058941550337</v>
      </c>
      <c r="O10017">
        <f t="shared" si="1726"/>
        <v>1.1387340041118972</v>
      </c>
      <c r="P10017" s="53">
        <f t="shared" si="1727"/>
        <v>18.433408209766529</v>
      </c>
      <c r="Q10017" s="53">
        <v>0.2</v>
      </c>
      <c r="R10017" s="53">
        <f t="shared" si="1728"/>
        <v>9.3290745728604794</v>
      </c>
    </row>
    <row r="10018" spans="2:18" ht="15">
      <c r="B10018" s="84">
        <v>40321</v>
      </c>
      <c r="C10018" s="85">
        <v>0</v>
      </c>
      <c r="D10018" s="86">
        <v>29.2</v>
      </c>
      <c r="E10018" s="87">
        <v>12.6</v>
      </c>
      <c r="F10018" s="96">
        <f t="shared" si="1719"/>
        <v>20.9</v>
      </c>
      <c r="G10018" s="96"/>
      <c r="H10018" s="74">
        <f t="shared" si="1720"/>
        <v>143</v>
      </c>
      <c r="I10018" s="53">
        <f t="shared" si="1718"/>
        <v>0.975264242020903</v>
      </c>
      <c r="J10018" s="53">
        <f t="shared" si="1721"/>
        <v>0.35615811069714032</v>
      </c>
      <c r="K10018" s="53">
        <f t="shared" si="1722"/>
        <v>1.9713607176040358</v>
      </c>
      <c r="L10018" s="53">
        <f t="shared" si="1723"/>
        <v>39.871775513211347</v>
      </c>
      <c r="M10018" s="93">
        <f t="shared" si="1724"/>
        <v>5.8874883133555711</v>
      </c>
      <c r="N10018" s="53">
        <f t="shared" si="1725"/>
        <v>27.61649388374585</v>
      </c>
      <c r="O10018">
        <f t="shared" si="1726"/>
        <v>1.1481572132142219</v>
      </c>
      <c r="P10018" s="53">
        <f t="shared" si="1727"/>
        <v>18.604924207992124</v>
      </c>
      <c r="Q10018" s="53">
        <v>0.2</v>
      </c>
      <c r="R10018" s="53">
        <f t="shared" si="1728"/>
        <v>9.2989554449416172</v>
      </c>
    </row>
    <row r="10019" spans="2:18" ht="15">
      <c r="B10019" s="84">
        <v>40322</v>
      </c>
      <c r="C10019" s="85">
        <v>0</v>
      </c>
      <c r="D10019" s="86">
        <v>30.2</v>
      </c>
      <c r="E10019" s="87">
        <v>13</v>
      </c>
      <c r="F10019" s="96">
        <f t="shared" si="1719"/>
        <v>21.6</v>
      </c>
      <c r="G10019" s="96"/>
      <c r="H10019" s="74">
        <f t="shared" si="1720"/>
        <v>144</v>
      </c>
      <c r="I10019" s="53">
        <f t="shared" si="1718"/>
        <v>0.97488184154220159</v>
      </c>
      <c r="J10019" s="53">
        <f t="shared" si="1721"/>
        <v>0.35953689665554506</v>
      </c>
      <c r="K10019" s="53">
        <f t="shared" si="1722"/>
        <v>1.9757485517958431</v>
      </c>
      <c r="L10019" s="53">
        <f t="shared" si="1723"/>
        <v>39.993511521528674</v>
      </c>
      <c r="M10019" s="93">
        <f t="shared" si="1724"/>
        <v>6.1199723030956772</v>
      </c>
      <c r="N10019" s="53">
        <f t="shared" si="1725"/>
        <v>28.196985610113739</v>
      </c>
      <c r="O10019">
        <f t="shared" si="1726"/>
        <v>1.193033216350011</v>
      </c>
      <c r="P10019" s="53">
        <f t="shared" si="1727"/>
        <v>19.424253714022509</v>
      </c>
      <c r="Q10019" s="53">
        <v>0.2</v>
      </c>
      <c r="R10019" s="53">
        <f t="shared" si="1728"/>
        <v>9.4664003694271432</v>
      </c>
    </row>
    <row r="10020" spans="2:18" ht="15">
      <c r="B10020" s="84">
        <v>40323</v>
      </c>
      <c r="C10020" s="85">
        <v>0</v>
      </c>
      <c r="D10020" s="86">
        <v>30.8</v>
      </c>
      <c r="E10020" s="87">
        <v>15.1</v>
      </c>
      <c r="F10020" s="96">
        <f t="shared" si="1719"/>
        <v>22.95</v>
      </c>
      <c r="G10020" s="96"/>
      <c r="H10020" s="74">
        <f t="shared" si="1720"/>
        <v>145</v>
      </c>
      <c r="I10020" s="53">
        <f t="shared" si="1718"/>
        <v>0.97450687393070012</v>
      </c>
      <c r="J10020" s="53">
        <f t="shared" si="1721"/>
        <v>0.36281282319723712</v>
      </c>
      <c r="K10020" s="53">
        <f t="shared" si="1722"/>
        <v>1.9800213848546073</v>
      </c>
      <c r="L10020" s="53">
        <f t="shared" si="1723"/>
        <v>40.111229338611665</v>
      </c>
      <c r="M10020" s="93">
        <f t="shared" si="1724"/>
        <v>6.0651687041324918</v>
      </c>
      <c r="N10020" s="53">
        <f t="shared" si="1725"/>
        <v>27.018716856221907</v>
      </c>
      <c r="O10020">
        <f t="shared" si="1726"/>
        <v>1.2838947678135764</v>
      </c>
      <c r="P10020" s="53">
        <f t="shared" si="1727"/>
        <v>21.095529120306693</v>
      </c>
      <c r="Q10020" s="53">
        <v>0.2</v>
      </c>
      <c r="R10020" s="53">
        <f t="shared" si="1728"/>
        <v>9.2534085537652864</v>
      </c>
    </row>
    <row r="10021" spans="2:18" ht="15">
      <c r="B10021" s="84">
        <v>40324</v>
      </c>
      <c r="C10021" s="85">
        <v>0</v>
      </c>
      <c r="D10021" s="86">
        <v>28.6</v>
      </c>
      <c r="E10021" s="87">
        <v>17</v>
      </c>
      <c r="F10021" s="96">
        <f t="shared" si="1719"/>
        <v>22.8</v>
      </c>
      <c r="G10021" s="96"/>
      <c r="H10021" s="74">
        <f t="shared" si="1720"/>
        <v>146</v>
      </c>
      <c r="I10021" s="53">
        <f t="shared" si="1718"/>
        <v>0.97413945014534753</v>
      </c>
      <c r="J10021" s="53">
        <f t="shared" si="1721"/>
        <v>0.36598476899265636</v>
      </c>
      <c r="K10021" s="53">
        <f t="shared" si="1722"/>
        <v>1.9841763184310419</v>
      </c>
      <c r="L10021" s="53">
        <f t="shared" si="1723"/>
        <v>40.224900007658086</v>
      </c>
      <c r="M10021" s="93">
        <f t="shared" si="1724"/>
        <v>5.2089414387636506</v>
      </c>
      <c r="N10021" s="53">
        <f t="shared" si="1725"/>
        <v>23.290182367879627</v>
      </c>
      <c r="O10021">
        <f t="shared" si="1726"/>
        <v>1.2735113118859189</v>
      </c>
      <c r="P10021" s="53">
        <f t="shared" si="1727"/>
        <v>20.903724578550062</v>
      </c>
      <c r="Q10021" s="53">
        <v>0.2</v>
      </c>
      <c r="R10021" s="53">
        <f t="shared" si="1728"/>
        <v>8.3780367406519698</v>
      </c>
    </row>
    <row r="10022" spans="2:18" ht="15">
      <c r="B10022" s="84">
        <v>40325</v>
      </c>
      <c r="C10022" s="85">
        <v>0</v>
      </c>
      <c r="D10022" s="86">
        <v>26.1</v>
      </c>
      <c r="E10022" s="87">
        <v>13.7</v>
      </c>
      <c r="F10022" s="96">
        <f t="shared" si="1719"/>
        <v>19.899999999999999</v>
      </c>
      <c r="G10022" s="96"/>
      <c r="H10022" s="74">
        <f t="shared" si="1720"/>
        <v>147</v>
      </c>
      <c r="I10022" s="53">
        <f t="shared" si="1718"/>
        <v>0.97377967891275308</v>
      </c>
      <c r="J10022" s="53">
        <f t="shared" si="1721"/>
        <v>0.36905164217237768</v>
      </c>
      <c r="K10022" s="53">
        <f t="shared" si="1722"/>
        <v>1.98821047175171</v>
      </c>
      <c r="L10022" s="53">
        <f t="shared" si="1723"/>
        <v>40.334495434154263</v>
      </c>
      <c r="M10022" s="93">
        <f t="shared" si="1724"/>
        <v>5.0145076110741273</v>
      </c>
      <c r="N10022" s="53">
        <f t="shared" si="1725"/>
        <v>24.145510526763573</v>
      </c>
      <c r="O10022">
        <f t="shared" si="1726"/>
        <v>1.0865942443746226</v>
      </c>
      <c r="P10022" s="53">
        <f t="shared" si="1727"/>
        <v>17.4877940804278</v>
      </c>
      <c r="Q10022" s="53">
        <v>0.2</v>
      </c>
      <c r="R10022" s="53">
        <f t="shared" si="1728"/>
        <v>8.4491464595798931</v>
      </c>
    </row>
    <row r="10023" spans="2:18" ht="15">
      <c r="B10023" s="84">
        <v>40326</v>
      </c>
      <c r="C10023" s="85">
        <v>0</v>
      </c>
      <c r="D10023" s="86">
        <v>24.2</v>
      </c>
      <c r="E10023" s="87">
        <v>11.7</v>
      </c>
      <c r="F10023" s="96">
        <f t="shared" si="1719"/>
        <v>17.95</v>
      </c>
      <c r="G10023" s="96"/>
      <c r="H10023" s="74">
        <f t="shared" si="1720"/>
        <v>148</v>
      </c>
      <c r="I10023" s="53">
        <f t="shared" si="1718"/>
        <v>0.97342766669501279</v>
      </c>
      <c r="J10023" s="53">
        <f t="shared" si="1721"/>
        <v>0.37201238136626164</v>
      </c>
      <c r="K10023" s="53">
        <f t="shared" si="1722"/>
        <v>1.9921209879399151</v>
      </c>
      <c r="L10023" s="53">
        <f t="shared" si="1723"/>
        <v>40.439988408737037</v>
      </c>
      <c r="M10023" s="93">
        <f t="shared" si="1724"/>
        <v>4.7867588469494544</v>
      </c>
      <c r="N10023" s="53">
        <f t="shared" si="1725"/>
        <v>24.306081529684842</v>
      </c>
      <c r="O10023">
        <f t="shared" si="1726"/>
        <v>0.97475147047170785</v>
      </c>
      <c r="P10023" s="53">
        <f t="shared" si="1727"/>
        <v>15.479698192299631</v>
      </c>
      <c r="Q10023" s="53">
        <v>0.2</v>
      </c>
      <c r="R10023" s="53">
        <f t="shared" si="1728"/>
        <v>8.3937905651423943</v>
      </c>
    </row>
    <row r="10024" spans="2:18" ht="15">
      <c r="B10024" s="84">
        <v>40327</v>
      </c>
      <c r="C10024" s="85">
        <v>0.1</v>
      </c>
      <c r="D10024" s="86">
        <v>26.5</v>
      </c>
      <c r="E10024" s="87">
        <v>14.8</v>
      </c>
      <c r="F10024" s="96">
        <f t="shared" si="1719"/>
        <v>20.65</v>
      </c>
      <c r="G10024" s="96"/>
      <c r="H10024" s="74">
        <f t="shared" si="1720"/>
        <v>149</v>
      </c>
      <c r="I10024" s="53">
        <f t="shared" si="1718"/>
        <v>0.97308351765820522</v>
      </c>
      <c r="J10024" s="53">
        <f t="shared" si="1721"/>
        <v>0.37486595673797907</v>
      </c>
      <c r="K10024" s="53">
        <f t="shared" si="1722"/>
        <v>1.9959050405266516</v>
      </c>
      <c r="L10024" s="53">
        <f t="shared" si="1723"/>
        <v>40.541352631382395</v>
      </c>
      <c r="M10024" s="93">
        <f t="shared" si="1724"/>
        <v>4.9932922229905747</v>
      </c>
      <c r="N10024" s="53">
        <f t="shared" si="1725"/>
        <v>23.574369524996047</v>
      </c>
      <c r="O10024">
        <f t="shared" si="1726"/>
        <v>1.1324892476052013</v>
      </c>
      <c r="P10024" s="53">
        <f t="shared" si="1727"/>
        <v>18.319847295737386</v>
      </c>
      <c r="Q10024" s="53">
        <v>0.2</v>
      </c>
      <c r="R10024" s="53">
        <f t="shared" si="1728"/>
        <v>8.3509963636598261</v>
      </c>
    </row>
    <row r="10025" spans="2:18" ht="15">
      <c r="B10025" s="84">
        <v>40328</v>
      </c>
      <c r="C10025" s="85">
        <v>0.1</v>
      </c>
      <c r="D10025" s="86">
        <v>22.7</v>
      </c>
      <c r="E10025" s="87">
        <v>15.4</v>
      </c>
      <c r="F10025" s="96">
        <f t="shared" si="1719"/>
        <v>19.05</v>
      </c>
      <c r="G10025" s="96"/>
      <c r="H10025" s="74">
        <f t="shared" si="1720"/>
        <v>150</v>
      </c>
      <c r="I10025" s="53">
        <f t="shared" si="1718"/>
        <v>0.97274733364156707</v>
      </c>
      <c r="J10025" s="53">
        <f t="shared" si="1721"/>
        <v>0.37761137101192943</v>
      </c>
      <c r="K10025" s="53">
        <f t="shared" si="1722"/>
        <v>1.9995598401291379</v>
      </c>
      <c r="L10025" s="53">
        <f t="shared" si="1723"/>
        <v>40.638562736788892</v>
      </c>
      <c r="M10025" s="93">
        <f t="shared" si="1724"/>
        <v>3.7891058330234841</v>
      </c>
      <c r="N10025" s="53">
        <f t="shared" si="1725"/>
        <v>18.66588953340765</v>
      </c>
      <c r="O10025">
        <f t="shared" si="1726"/>
        <v>1.0365416535196432</v>
      </c>
      <c r="P10025" s="53">
        <f t="shared" si="1727"/>
        <v>16.585606647769133</v>
      </c>
      <c r="Q10025" s="53">
        <v>0.2</v>
      </c>
      <c r="R10025" s="53">
        <f t="shared" si="1728"/>
        <v>7.1468714126911594</v>
      </c>
    </row>
    <row r="10026" spans="2:18" ht="15">
      <c r="B10026" s="84">
        <v>40329</v>
      </c>
      <c r="C10026" s="85">
        <v>0.5</v>
      </c>
      <c r="D10026" s="86">
        <v>24</v>
      </c>
      <c r="E10026" s="87">
        <v>13.5</v>
      </c>
      <c r="F10026" s="96">
        <f t="shared" si="1719"/>
        <v>18.75</v>
      </c>
      <c r="G10026" s="96"/>
      <c r="H10026" s="74">
        <f t="shared" si="1720"/>
        <v>151</v>
      </c>
      <c r="I10026" s="53">
        <f t="shared" si="1718"/>
        <v>0.97241921412735777</v>
      </c>
      <c r="J10026" s="53">
        <f t="shared" si="1721"/>
        <v>0.38024766048951475</v>
      </c>
      <c r="K10026" s="53">
        <f t="shared" si="1722"/>
        <v>2.0030826412720568</v>
      </c>
      <c r="L10026" s="53">
        <f t="shared" si="1723"/>
        <v>40.731594320810181</v>
      </c>
      <c r="M10026" s="93">
        <f t="shared" si="1724"/>
        <v>4.5176534598418918</v>
      </c>
      <c r="N10026" s="53">
        <f t="shared" si="1725"/>
        <v>22.437526587202608</v>
      </c>
      <c r="O10026">
        <f t="shared" si="1726"/>
        <v>1.0193611172164512</v>
      </c>
      <c r="P10026" s="53">
        <f t="shared" si="1727"/>
        <v>16.277227474270841</v>
      </c>
      <c r="Q10026" s="53">
        <v>0.2</v>
      </c>
      <c r="R10026" s="53">
        <f t="shared" si="1728"/>
        <v>8.0021995902353424</v>
      </c>
    </row>
    <row r="10027" spans="2:18" ht="15">
      <c r="B10027" s="84">
        <v>40330</v>
      </c>
      <c r="C10027" s="85">
        <v>0</v>
      </c>
      <c r="D10027" s="86">
        <v>28.5</v>
      </c>
      <c r="E10027" s="87">
        <v>10.4</v>
      </c>
      <c r="F10027" s="96">
        <f t="shared" si="1719"/>
        <v>19.45</v>
      </c>
      <c r="G10027" s="96"/>
      <c r="H10027" s="74">
        <f t="shared" si="1720"/>
        <v>152</v>
      </c>
      <c r="I10027" s="53">
        <f t="shared" si="1718"/>
        <v>0.97209925621142024</v>
      </c>
      <c r="J10027" s="53">
        <f t="shared" si="1721"/>
        <v>0.382773896051676</v>
      </c>
      <c r="K10027" s="53">
        <f t="shared" si="1722"/>
        <v>2.0064707493242668</v>
      </c>
      <c r="L10027" s="53">
        <f t="shared" si="1723"/>
        <v>40.820423967777174</v>
      </c>
      <c r="M10027" s="93">
        <f t="shared" si="1724"/>
        <v>6.0581852481608562</v>
      </c>
      <c r="N10027" s="53">
        <f t="shared" si="1725"/>
        <v>29.523355760865147</v>
      </c>
      <c r="O10027">
        <f t="shared" si="1726"/>
        <v>1.0598403341943781</v>
      </c>
      <c r="P10027" s="53">
        <f t="shared" si="1727"/>
        <v>17.004868037925682</v>
      </c>
      <c r="Q10027" s="53">
        <v>0.2</v>
      </c>
      <c r="R10027" s="53">
        <f t="shared" si="1728"/>
        <v>9.6691978543850521</v>
      </c>
    </row>
    <row r="10028" spans="2:18" ht="15">
      <c r="B10028" s="84">
        <v>40331</v>
      </c>
      <c r="C10028" s="85">
        <v>0</v>
      </c>
      <c r="D10028" s="86">
        <v>27.3</v>
      </c>
      <c r="E10028" s="87">
        <v>16.2</v>
      </c>
      <c r="F10028" s="96">
        <f t="shared" si="1719"/>
        <v>21.75</v>
      </c>
      <c r="G10028" s="96"/>
      <c r="H10028" s="74">
        <f t="shared" si="1720"/>
        <v>153</v>
      </c>
      <c r="I10028" s="53">
        <f t="shared" si="1718"/>
        <v>0.97178755457444954</v>
      </c>
      <c r="J10028" s="53">
        <f t="shared" si="1721"/>
        <v>0.38518918414456371</v>
      </c>
      <c r="K10028" s="53">
        <f t="shared" si="1722"/>
        <v>2.009721527521509</v>
      </c>
      <c r="L10028" s="53">
        <f t="shared" si="1723"/>
        <v>40.905029278538173</v>
      </c>
      <c r="M10028" s="93">
        <f t="shared" si="1724"/>
        <v>5.0475910151731975</v>
      </c>
      <c r="N10028" s="53">
        <f t="shared" si="1725"/>
        <v>23.167923933986849</v>
      </c>
      <c r="O10028">
        <f t="shared" si="1726"/>
        <v>1.2028451539707186</v>
      </c>
      <c r="P10028" s="53">
        <f t="shared" si="1727"/>
        <v>19.60394371976556</v>
      </c>
      <c r="Q10028" s="53">
        <v>0.2</v>
      </c>
      <c r="R10028" s="53">
        <f t="shared" si="1728"/>
        <v>8.3049377152435664</v>
      </c>
    </row>
    <row r="10029" spans="2:18" ht="15">
      <c r="B10029" s="84">
        <v>40332</v>
      </c>
      <c r="C10029" s="85">
        <v>0</v>
      </c>
      <c r="D10029" s="86">
        <v>27.8</v>
      </c>
      <c r="E10029" s="87">
        <v>14</v>
      </c>
      <c r="F10029" s="96">
        <f t="shared" si="1719"/>
        <v>20.9</v>
      </c>
      <c r="G10029" s="96"/>
      <c r="H10029" s="74">
        <f t="shared" si="1720"/>
        <v>154</v>
      </c>
      <c r="I10029" s="53">
        <f t="shared" si="1718"/>
        <v>0.97148420145397496</v>
      </c>
      <c r="J10029" s="53">
        <f t="shared" si="1721"/>
        <v>0.38749266774519064</v>
      </c>
      <c r="K10029" s="53">
        <f t="shared" si="1722"/>
        <v>2.0128324040434848</v>
      </c>
      <c r="L10029" s="53">
        <f t="shared" si="1723"/>
        <v>40.985388899033893</v>
      </c>
      <c r="M10029" s="93">
        <f t="shared" si="1724"/>
        <v>5.5179662788550035</v>
      </c>
      <c r="N10029" s="53">
        <f t="shared" si="1725"/>
        <v>25.883173584401089</v>
      </c>
      <c r="O10029">
        <f t="shared" si="1726"/>
        <v>1.1481572132142219</v>
      </c>
      <c r="P10029" s="53">
        <f t="shared" si="1727"/>
        <v>18.604924207992124</v>
      </c>
      <c r="Q10029" s="53">
        <v>0.2</v>
      </c>
      <c r="R10029" s="53">
        <f t="shared" si="1728"/>
        <v>8.8972255668412981</v>
      </c>
    </row>
    <row r="10030" spans="2:18" ht="15">
      <c r="B10030" s="84">
        <v>40333</v>
      </c>
      <c r="C10030" s="85">
        <v>0</v>
      </c>
      <c r="D10030" s="86">
        <v>33.9</v>
      </c>
      <c r="E10030" s="87">
        <v>13.3</v>
      </c>
      <c r="F10030" s="96">
        <f t="shared" si="1719"/>
        <v>23.6</v>
      </c>
      <c r="G10030" s="96"/>
      <c r="H10030" s="74">
        <f t="shared" si="1720"/>
        <v>155</v>
      </c>
      <c r="I10030" s="53">
        <f t="shared" si="1718"/>
        <v>0.97118928661706516</v>
      </c>
      <c r="J10030" s="53">
        <f t="shared" si="1721"/>
        <v>0.38968352730391004</v>
      </c>
      <c r="K10030" s="53">
        <f t="shared" si="1722"/>
        <v>2.0158008791117585</v>
      </c>
      <c r="L10030" s="53">
        <f t="shared" si="1723"/>
        <v>41.061482549213466</v>
      </c>
      <c r="M10030" s="93">
        <f t="shared" si="1724"/>
        <v>7.2255024167665676</v>
      </c>
      <c r="N10030" s="53">
        <f t="shared" si="1725"/>
        <v>31.682333218319442</v>
      </c>
      <c r="O10030">
        <f t="shared" si="1726"/>
        <v>1.3297429332019388</v>
      </c>
      <c r="P10030" s="53">
        <f t="shared" si="1727"/>
        <v>21.944885809250874</v>
      </c>
      <c r="Q10030" s="53">
        <v>0.2</v>
      </c>
      <c r="R10030" s="53">
        <f t="shared" si="1728"/>
        <v>10.370682341932117</v>
      </c>
    </row>
    <row r="10031" spans="2:18" ht="15">
      <c r="B10031" s="84">
        <v>40334</v>
      </c>
      <c r="C10031" s="85">
        <v>0</v>
      </c>
      <c r="D10031" s="86">
        <v>31.7</v>
      </c>
      <c r="E10031" s="87">
        <v>15.7</v>
      </c>
      <c r="F10031" s="96">
        <f t="shared" si="1719"/>
        <v>23.7</v>
      </c>
      <c r="G10031" s="96"/>
      <c r="H10031" s="74">
        <f t="shared" si="1720"/>
        <v>156</v>
      </c>
      <c r="I10031" s="53">
        <f t="shared" si="1718"/>
        <v>0.97090289733376511</v>
      </c>
      <c r="J10031" s="53">
        <f t="shared" si="1721"/>
        <v>0.39176098166056555</v>
      </c>
      <c r="K10031" s="53">
        <f t="shared" si="1722"/>
        <v>2.0186245320731344</v>
      </c>
      <c r="L10031" s="53">
        <f t="shared" si="1723"/>
        <v>41.133291052089184</v>
      </c>
      <c r="M10031" s="93">
        <f t="shared" si="1724"/>
        <v>6.3944179656708666</v>
      </c>
      <c r="N10031" s="53">
        <f t="shared" si="1725"/>
        <v>27.970637915420646</v>
      </c>
      <c r="O10031">
        <f t="shared" si="1726"/>
        <v>1.3369210024712823</v>
      </c>
      <c r="P10031" s="53">
        <f t="shared" si="1727"/>
        <v>22.078218726835026</v>
      </c>
      <c r="Q10031" s="53">
        <v>0.2</v>
      </c>
      <c r="R10031" s="53">
        <f t="shared" si="1728"/>
        <v>9.508467277170908</v>
      </c>
    </row>
    <row r="10032" spans="2:18" ht="15">
      <c r="B10032" s="84">
        <v>40335</v>
      </c>
      <c r="C10032" s="85">
        <v>0</v>
      </c>
      <c r="D10032" s="86">
        <v>32.5</v>
      </c>
      <c r="E10032" s="87">
        <v>19</v>
      </c>
      <c r="F10032" s="96">
        <f t="shared" si="1719"/>
        <v>25.75</v>
      </c>
      <c r="G10032" s="96"/>
      <c r="H10032" s="74">
        <f t="shared" si="1720"/>
        <v>157</v>
      </c>
      <c r="I10032" s="53">
        <f t="shared" si="1718"/>
        <v>0.97062511835127152</v>
      </c>
      <c r="J10032" s="53">
        <f t="shared" si="1721"/>
        <v>0.39372428893118894</v>
      </c>
      <c r="K10032" s="53">
        <f t="shared" si="1722"/>
        <v>2.0213010284316693</v>
      </c>
      <c r="L10032" s="53">
        <f t="shared" si="1723"/>
        <v>41.20079636272002</v>
      </c>
      <c r="M10032" s="93">
        <f t="shared" si="1724"/>
        <v>6.1739076312899854</v>
      </c>
      <c r="N10032" s="53">
        <f t="shared" si="1725"/>
        <v>25.734836661670197</v>
      </c>
      <c r="O10032">
        <f t="shared" si="1726"/>
        <v>1.4916591033646096</v>
      </c>
      <c r="P10032" s="53">
        <f t="shared" si="1727"/>
        <v>24.975005472659163</v>
      </c>
      <c r="Q10032" s="53">
        <v>0.2</v>
      </c>
      <c r="R10032" s="53">
        <f t="shared" si="1728"/>
        <v>9.071230366679961</v>
      </c>
    </row>
    <row r="10033" spans="2:18" ht="15">
      <c r="B10033" s="84">
        <v>40336</v>
      </c>
      <c r="C10033" s="85">
        <v>0</v>
      </c>
      <c r="D10033" s="86">
        <v>28.7</v>
      </c>
      <c r="E10033" s="87">
        <v>18.7</v>
      </c>
      <c r="F10033" s="96">
        <f t="shared" si="1719"/>
        <v>23.7</v>
      </c>
      <c r="G10033" s="96"/>
      <c r="H10033" s="74">
        <f t="shared" si="1720"/>
        <v>158</v>
      </c>
      <c r="I10033" s="53">
        <f t="shared" si="1718"/>
        <v>0.97035603186885411</v>
      </c>
      <c r="J10033" s="53">
        <f t="shared" si="1721"/>
        <v>0.39557274736216064</v>
      </c>
      <c r="K10033" s="53">
        <f t="shared" si="1722"/>
        <v>2.0238281267911979</v>
      </c>
      <c r="L10033" s="53">
        <f t="shared" si="1723"/>
        <v>41.26398159690806</v>
      </c>
      <c r="M10033" s="93">
        <f t="shared" si="1724"/>
        <v>5.0712929791167412</v>
      </c>
      <c r="N10033" s="53">
        <f t="shared" si="1725"/>
        <v>22.182988419495256</v>
      </c>
      <c r="O10033">
        <f t="shared" si="1726"/>
        <v>1.3369210024712823</v>
      </c>
      <c r="P10033" s="53">
        <f t="shared" si="1727"/>
        <v>22.078218726835026</v>
      </c>
      <c r="Q10033" s="53">
        <v>0.2</v>
      </c>
      <c r="R10033" s="53">
        <f t="shared" si="1728"/>
        <v>8.1568387027884022</v>
      </c>
    </row>
    <row r="10034" spans="2:18" ht="15">
      <c r="B10034" s="84">
        <v>40337</v>
      </c>
      <c r="C10034" s="85">
        <v>0</v>
      </c>
      <c r="D10034" s="86">
        <v>30.7</v>
      </c>
      <c r="E10034" s="87">
        <v>20.399999999999999</v>
      </c>
      <c r="F10034" s="96">
        <f t="shared" si="1719"/>
        <v>25.549999999999997</v>
      </c>
      <c r="G10034" s="96"/>
      <c r="H10034" s="74">
        <f t="shared" si="1720"/>
        <v>159</v>
      </c>
      <c r="I10034" s="53">
        <f t="shared" si="1718"/>
        <v>0.9700957175135323</v>
      </c>
      <c r="J10034" s="53">
        <f t="shared" si="1721"/>
        <v>0.39730569614880368</v>
      </c>
      <c r="K10034" s="53">
        <f t="shared" si="1722"/>
        <v>2.0262036856692989</v>
      </c>
      <c r="L10034" s="53">
        <f t="shared" si="1723"/>
        <v>41.322831059388477</v>
      </c>
      <c r="M10034" s="93">
        <f t="shared" si="1724"/>
        <v>5.3839033556360887</v>
      </c>
      <c r="N10034" s="53">
        <f t="shared" si="1725"/>
        <v>22.545382167846945</v>
      </c>
      <c r="O10034">
        <f t="shared" si="1726"/>
        <v>1.4759095845889296</v>
      </c>
      <c r="P10034" s="53">
        <f t="shared" si="1727"/>
        <v>24.678251016533402</v>
      </c>
      <c r="Q10034" s="53">
        <v>0.2</v>
      </c>
      <c r="R10034" s="53">
        <f t="shared" si="1728"/>
        <v>8.3150102067867611</v>
      </c>
    </row>
    <row r="10035" spans="2:18" ht="15">
      <c r="B10035" s="84">
        <v>40338</v>
      </c>
      <c r="C10035" s="85">
        <v>0</v>
      </c>
      <c r="D10035" s="86">
        <v>32.1</v>
      </c>
      <c r="E10035" s="87">
        <v>18.5</v>
      </c>
      <c r="F10035" s="96">
        <f t="shared" si="1719"/>
        <v>25.3</v>
      </c>
      <c r="G10035" s="96"/>
      <c r="H10035" s="74">
        <f t="shared" si="1720"/>
        <v>160</v>
      </c>
      <c r="I10035" s="53">
        <f t="shared" si="1718"/>
        <v>0.96984425231651183</v>
      </c>
      <c r="J10035" s="53">
        <f t="shared" si="1721"/>
        <v>0.39892251621546049</v>
      </c>
      <c r="K10035" s="53">
        <f t="shared" si="1722"/>
        <v>2.028425670142993</v>
      </c>
      <c r="L10035" s="53">
        <f t="shared" si="1723"/>
        <v>41.377330271291243</v>
      </c>
      <c r="M10035" s="93">
        <f t="shared" si="1724"/>
        <v>6.1589781559838128</v>
      </c>
      <c r="N10035" s="53">
        <f t="shared" si="1725"/>
        <v>25.94064924529771</v>
      </c>
      <c r="O10035">
        <f t="shared" si="1726"/>
        <v>1.4564253496152235</v>
      </c>
      <c r="P10035" s="53">
        <f t="shared" si="1727"/>
        <v>24.311713821613644</v>
      </c>
      <c r="Q10035" s="53">
        <v>0.2</v>
      </c>
      <c r="R10035" s="53">
        <f t="shared" si="1728"/>
        <v>9.1012055379365542</v>
      </c>
    </row>
    <row r="10036" spans="2:18" ht="15">
      <c r="B10036" s="84">
        <v>40339</v>
      </c>
      <c r="C10036" s="85">
        <v>0</v>
      </c>
      <c r="D10036" s="86">
        <v>31.5</v>
      </c>
      <c r="E10036" s="87">
        <v>20.3</v>
      </c>
      <c r="F10036" s="96">
        <f t="shared" si="1719"/>
        <v>25.9</v>
      </c>
      <c r="G10036" s="96"/>
      <c r="H10036" s="74">
        <f t="shared" si="1720"/>
        <v>161</v>
      </c>
      <c r="I10036" s="53">
        <f t="shared" si="1718"/>
        <v>0.96960171069039036</v>
      </c>
      <c r="J10036" s="53">
        <f t="shared" si="1721"/>
        <v>0.40042263095419273</v>
      </c>
      <c r="K10036" s="53">
        <f t="shared" si="1722"/>
        <v>2.0304921582861954</v>
      </c>
      <c r="L10036" s="53">
        <f t="shared" si="1723"/>
        <v>41.427465996652963</v>
      </c>
      <c r="M10036" s="93">
        <f t="shared" si="1724"/>
        <v>5.6738557645731555</v>
      </c>
      <c r="N10036" s="53">
        <f t="shared" si="1725"/>
        <v>23.569279263999444</v>
      </c>
      <c r="O10036">
        <f t="shared" si="1726"/>
        <v>1.503566544447227</v>
      </c>
      <c r="P10036" s="53">
        <f t="shared" si="1727"/>
        <v>25.199646371574556</v>
      </c>
      <c r="Q10036" s="53">
        <v>0.2</v>
      </c>
      <c r="R10036" s="53">
        <f t="shared" si="1728"/>
        <v>8.5689269480034351</v>
      </c>
    </row>
    <row r="10037" spans="2:18" ht="15">
      <c r="B10037" s="84">
        <v>40340</v>
      </c>
      <c r="C10037" s="85">
        <v>0</v>
      </c>
      <c r="D10037" s="86">
        <v>34</v>
      </c>
      <c r="E10037" s="87">
        <v>18.399999999999999</v>
      </c>
      <c r="F10037" s="96">
        <f t="shared" si="1719"/>
        <v>26.2</v>
      </c>
      <c r="G10037" s="96"/>
      <c r="H10037" s="74">
        <f t="shared" si="1720"/>
        <v>162</v>
      </c>
      <c r="I10037" s="53">
        <f t="shared" si="1718"/>
        <v>0.96936816440713691</v>
      </c>
      <c r="J10037" s="53">
        <f t="shared" si="1721"/>
        <v>0.40180550691935146</v>
      </c>
      <c r="K10037" s="53">
        <f t="shared" si="1722"/>
        <v>2.0324013473590288</v>
      </c>
      <c r="L10037" s="53">
        <f t="shared" si="1723"/>
        <v>41.473226267759372</v>
      </c>
      <c r="M10037" s="93">
        <f t="shared" si="1724"/>
        <v>6.7496658069502704</v>
      </c>
      <c r="N10037" s="53">
        <f t="shared" si="1725"/>
        <v>27.847040194840684</v>
      </c>
      <c r="O10037">
        <f t="shared" si="1726"/>
        <v>1.5276285239408065</v>
      </c>
      <c r="P10037" s="53">
        <f t="shared" si="1727"/>
        <v>25.654317363828152</v>
      </c>
      <c r="Q10037" s="53">
        <v>0.2</v>
      </c>
      <c r="R10037" s="53">
        <f t="shared" si="1728"/>
        <v>9.5854593126626249</v>
      </c>
    </row>
    <row r="10038" spans="2:18" ht="15">
      <c r="B10038" s="84">
        <v>40341</v>
      </c>
      <c r="C10038" s="85">
        <v>0</v>
      </c>
      <c r="D10038" s="86">
        <v>33.299999999999997</v>
      </c>
      <c r="E10038" s="87">
        <v>20</v>
      </c>
      <c r="F10038" s="96">
        <f t="shared" si="1719"/>
        <v>26.65</v>
      </c>
      <c r="G10038" s="96"/>
      <c r="H10038" s="74">
        <f t="shared" si="1720"/>
        <v>163</v>
      </c>
      <c r="I10038" s="53">
        <f t="shared" si="1718"/>
        <v>0.96914368257685435</v>
      </c>
      <c r="J10038" s="53">
        <f t="shared" si="1721"/>
        <v>0.40307065447539192</v>
      </c>
      <c r="K10038" s="53">
        <f t="shared" si="1722"/>
        <v>2.0341515597096045</v>
      </c>
      <c r="L10038" s="53">
        <f t="shared" si="1723"/>
        <v>41.514600409103238</v>
      </c>
      <c r="M10038" s="93">
        <f t="shared" si="1724"/>
        <v>6.3022832961218969</v>
      </c>
      <c r="N10038" s="53">
        <f t="shared" si="1725"/>
        <v>25.738047848552984</v>
      </c>
      <c r="O10038">
        <f t="shared" si="1726"/>
        <v>1.5643463380204969</v>
      </c>
      <c r="P10038" s="53">
        <f t="shared" si="1727"/>
        <v>26.349983402386762</v>
      </c>
      <c r="Q10038" s="53">
        <v>0.2</v>
      </c>
      <c r="R10038" s="53">
        <f t="shared" si="1728"/>
        <v>9.1079526714795929</v>
      </c>
    </row>
    <row r="10039" spans="2:18" ht="15">
      <c r="B10039" s="84">
        <v>40342</v>
      </c>
      <c r="C10039" s="85">
        <v>1.4</v>
      </c>
      <c r="D10039" s="86">
        <v>31.6</v>
      </c>
      <c r="E10039" s="87">
        <v>19.2</v>
      </c>
      <c r="F10039" s="96">
        <f t="shared" si="1719"/>
        <v>25.4</v>
      </c>
      <c r="G10039" s="96"/>
      <c r="H10039" s="74">
        <f t="shared" si="1720"/>
        <v>164</v>
      </c>
      <c r="I10039" s="53">
        <f t="shared" si="1718"/>
        <v>0.96892833162732761</v>
      </c>
      <c r="J10039" s="53">
        <f t="shared" si="1721"/>
        <v>0.40421762839545172</v>
      </c>
      <c r="K10039" s="53">
        <f t="shared" si="1722"/>
        <v>2.0357412483497721</v>
      </c>
      <c r="L10039" s="53">
        <f t="shared" si="1723"/>
        <v>41.551579059748867</v>
      </c>
      <c r="M10039" s="93">
        <f t="shared" si="1724"/>
        <v>5.9194532584992698</v>
      </c>
      <c r="N10039" s="53">
        <f t="shared" si="1725"/>
        <v>24.874095455803293</v>
      </c>
      <c r="O10039">
        <f t="shared" si="1726"/>
        <v>1.464192142310325</v>
      </c>
      <c r="P10039" s="53">
        <f t="shared" si="1727"/>
        <v>24.457744398069426</v>
      </c>
      <c r="Q10039" s="53">
        <v>0.2</v>
      </c>
      <c r="R10039" s="53">
        <f t="shared" si="1728"/>
        <v>8.8552063907532101</v>
      </c>
    </row>
    <row r="10040" spans="2:18" ht="15">
      <c r="B10040" s="84">
        <v>40343</v>
      </c>
      <c r="C10040" s="85">
        <v>0</v>
      </c>
      <c r="D10040" s="86">
        <v>28.4</v>
      </c>
      <c r="E10040" s="87">
        <v>19.7</v>
      </c>
      <c r="F10040" s="96">
        <f t="shared" si="1719"/>
        <v>24.049999999999997</v>
      </c>
      <c r="G10040" s="96"/>
      <c r="H10040" s="74">
        <f t="shared" si="1720"/>
        <v>165</v>
      </c>
      <c r="I10040" s="53">
        <f t="shared" si="1718"/>
        <v>0.96872217528436744</v>
      </c>
      <c r="J10040" s="53">
        <f t="shared" si="1721"/>
        <v>0.4052460284083601</v>
      </c>
      <c r="K10040" s="53">
        <f t="shared" si="1722"/>
        <v>2.0371690021676367</v>
      </c>
      <c r="L10040" s="53">
        <f t="shared" si="1723"/>
        <v>41.584154193902762</v>
      </c>
      <c r="M10040" s="93">
        <f t="shared" si="1724"/>
        <v>4.8070920089016855</v>
      </c>
      <c r="N10040" s="53">
        <f t="shared" si="1725"/>
        <v>20.851457644347121</v>
      </c>
      <c r="O10040">
        <f t="shared" si="1726"/>
        <v>1.3623094609404049</v>
      </c>
      <c r="P10040" s="53">
        <f t="shared" si="1727"/>
        <v>22.550571982089643</v>
      </c>
      <c r="Q10040" s="53">
        <v>0.2</v>
      </c>
      <c r="R10040" s="53">
        <f t="shared" si="1728"/>
        <v>7.8596952024010722</v>
      </c>
    </row>
    <row r="10041" spans="2:18" ht="15">
      <c r="B10041" s="84">
        <v>40344</v>
      </c>
      <c r="C10041" s="85">
        <v>2</v>
      </c>
      <c r="D10041" s="86">
        <v>22.1</v>
      </c>
      <c r="E10041" s="87">
        <v>18.399999999999999</v>
      </c>
      <c r="F10041" s="96">
        <f t="shared" si="1719"/>
        <v>20.25</v>
      </c>
      <c r="G10041" s="96"/>
      <c r="H10041" s="74">
        <f t="shared" si="1720"/>
        <v>166</v>
      </c>
      <c r="I10041" s="53">
        <f t="shared" si="1718"/>
        <v>0.96852527455295245</v>
      </c>
      <c r="J10041" s="53">
        <f t="shared" si="1721"/>
        <v>0.40615549969192977</v>
      </c>
      <c r="K10041" s="53">
        <f t="shared" si="1722"/>
        <v>2.0384335507413596</v>
      </c>
      <c r="L10041" s="53">
        <f t="shared" si="1723"/>
        <v>41.612319139501366</v>
      </c>
      <c r="M10041" s="93">
        <f t="shared" si="1724"/>
        <v>2.8521799150775853</v>
      </c>
      <c r="N10041" s="53">
        <f t="shared" si="1725"/>
        <v>13.607291985867489</v>
      </c>
      <c r="O10041">
        <f t="shared" si="1726"/>
        <v>1.1078067097132578</v>
      </c>
      <c r="P10041" s="53">
        <f t="shared" si="1727"/>
        <v>17.871803853823799</v>
      </c>
      <c r="Q10041" s="53">
        <v>0.2</v>
      </c>
      <c r="R10041" s="53">
        <f t="shared" si="1728"/>
        <v>6.0274879516077107</v>
      </c>
    </row>
    <row r="10042" spans="2:18" ht="15">
      <c r="B10042" s="84">
        <v>40345</v>
      </c>
      <c r="C10042" s="85">
        <v>21.6</v>
      </c>
      <c r="D10042" s="86">
        <v>21.3</v>
      </c>
      <c r="E10042" s="87">
        <v>17.8</v>
      </c>
      <c r="F10042" s="96">
        <f t="shared" si="1719"/>
        <v>19.55</v>
      </c>
      <c r="G10042" s="96"/>
      <c r="H10042" s="74">
        <f t="shared" si="1720"/>
        <v>167</v>
      </c>
      <c r="I10042" s="53">
        <f t="shared" si="1718"/>
        <v>0.96833768769917694</v>
      </c>
      <c r="J10042" s="53">
        <f t="shared" si="1721"/>
        <v>0.40694573331055683</v>
      </c>
      <c r="K10042" s="53">
        <f t="shared" si="1722"/>
        <v>2.0395337687208768</v>
      </c>
      <c r="L10042" s="53">
        <f t="shared" si="1723"/>
        <v>41.636068594638665</v>
      </c>
      <c r="M10042" s="93">
        <f t="shared" si="1724"/>
        <v>2.7245439454204745</v>
      </c>
      <c r="N10042" s="53">
        <f t="shared" si="1725"/>
        <v>13.241971807135284</v>
      </c>
      <c r="O10042">
        <f t="shared" si="1726"/>
        <v>1.0657356365728208</v>
      </c>
      <c r="P10042" s="53">
        <f t="shared" si="1727"/>
        <v>17.111146599594804</v>
      </c>
      <c r="Q10042" s="53">
        <v>0.2</v>
      </c>
      <c r="R10042" s="53">
        <f t="shared" si="1728"/>
        <v>5.9163061641130916</v>
      </c>
    </row>
    <row r="10043" spans="2:18" ht="15">
      <c r="B10043" s="84">
        <v>40346</v>
      </c>
      <c r="C10043" s="85">
        <v>2</v>
      </c>
      <c r="D10043" s="86">
        <v>20.399999999999999</v>
      </c>
      <c r="E10043" s="87">
        <v>14.6</v>
      </c>
      <c r="F10043" s="96">
        <f t="shared" si="1719"/>
        <v>17.5</v>
      </c>
      <c r="G10043" s="96"/>
      <c r="H10043" s="74">
        <f t="shared" si="1720"/>
        <v>168</v>
      </c>
      <c r="I10043" s="53">
        <f t="shared" si="1718"/>
        <v>0.96815947023300886</v>
      </c>
      <c r="J10043" s="53">
        <f t="shared" si="1721"/>
        <v>0.40761646659536283</v>
      </c>
      <c r="K10043" s="53">
        <f t="shared" si="1722"/>
        <v>2.0404686797466649</v>
      </c>
      <c r="L10043" s="53">
        <f t="shared" si="1723"/>
        <v>41.655398641672008</v>
      </c>
      <c r="M10043" s="93">
        <f t="shared" si="1724"/>
        <v>3.3163432190234308</v>
      </c>
      <c r="N10043" s="53">
        <f t="shared" si="1725"/>
        <v>17.054312363673645</v>
      </c>
      <c r="O10043">
        <f t="shared" si="1726"/>
        <v>0.95041280970568121</v>
      </c>
      <c r="P10043" s="53">
        <f t="shared" si="1727"/>
        <v>15.046556310891852</v>
      </c>
      <c r="Q10043" s="53">
        <v>0.2</v>
      </c>
      <c r="R10043" s="53">
        <f t="shared" si="1728"/>
        <v>6.7094936694052638</v>
      </c>
    </row>
    <row r="10044" spans="2:18" ht="15">
      <c r="B10044" s="84">
        <v>40347</v>
      </c>
      <c r="C10044" s="85">
        <v>12.4</v>
      </c>
      <c r="D10044" s="86">
        <v>22.4</v>
      </c>
      <c r="E10044" s="87">
        <v>13.9</v>
      </c>
      <c r="F10044" s="96">
        <f t="shared" si="1719"/>
        <v>18.149999999999999</v>
      </c>
      <c r="G10044" s="96"/>
      <c r="H10044" s="74">
        <f t="shared" si="1720"/>
        <v>169</v>
      </c>
      <c r="I10044" s="53">
        <f t="shared" si="1718"/>
        <v>0.96799067489186363</v>
      </c>
      <c r="J10044" s="53">
        <f t="shared" si="1721"/>
        <v>0.40816748346531739</v>
      </c>
      <c r="K10044" s="53">
        <f t="shared" si="1722"/>
        <v>2.041237459877554</v>
      </c>
      <c r="L10044" s="53">
        <f t="shared" si="1723"/>
        <v>41.670306758860512</v>
      </c>
      <c r="M10044" s="93">
        <f t="shared" si="1724"/>
        <v>4.0901056728936229</v>
      </c>
      <c r="N10044" s="53">
        <f t="shared" si="1725"/>
        <v>20.653092103120823</v>
      </c>
      <c r="O10044">
        <f t="shared" si="1726"/>
        <v>0.98574154655655111</v>
      </c>
      <c r="P10044" s="53">
        <f t="shared" si="1727"/>
        <v>15.675745707406904</v>
      </c>
      <c r="Q10044" s="53">
        <v>0.2</v>
      </c>
      <c r="R10044" s="53">
        <f t="shared" si="1728"/>
        <v>7.5642818927003761</v>
      </c>
    </row>
    <row r="10045" spans="2:18" ht="15">
      <c r="B10045" s="84">
        <v>40348</v>
      </c>
      <c r="C10045" s="85">
        <v>0</v>
      </c>
      <c r="D10045" s="86">
        <v>24.3</v>
      </c>
      <c r="E10045" s="87">
        <v>12.9</v>
      </c>
      <c r="F10045" s="96">
        <f t="shared" si="1719"/>
        <v>18.600000000000001</v>
      </c>
      <c r="G10045" s="96"/>
      <c r="H10045" s="74">
        <f t="shared" si="1720"/>
        <v>170</v>
      </c>
      <c r="I10045" s="53">
        <f t="shared" si="1718"/>
        <v>0.96783135162499845</v>
      </c>
      <c r="J10045" s="53">
        <f t="shared" si="1721"/>
        <v>0.40859861468800307</v>
      </c>
      <c r="K10045" s="53">
        <f t="shared" si="1722"/>
        <v>2.0418394405028018</v>
      </c>
      <c r="L10045" s="53">
        <f t="shared" si="1723"/>
        <v>41.68079182940884</v>
      </c>
      <c r="M10045" s="93">
        <f t="shared" si="1724"/>
        <v>4.7972156711670415</v>
      </c>
      <c r="N10045" s="53">
        <f t="shared" si="1725"/>
        <v>23.924193586068593</v>
      </c>
      <c r="O10045">
        <f t="shared" si="1726"/>
        <v>1.0108641017959705</v>
      </c>
      <c r="P10045" s="53">
        <f t="shared" si="1727"/>
        <v>16.124961356011202</v>
      </c>
      <c r="Q10045" s="53">
        <v>0.2</v>
      </c>
      <c r="R10045" s="53">
        <f t="shared" si="1728"/>
        <v>8.3373265380077193</v>
      </c>
    </row>
    <row r="10046" spans="2:18" ht="15">
      <c r="B10046" s="84">
        <v>40349</v>
      </c>
      <c r="C10046" s="85">
        <v>23.2</v>
      </c>
      <c r="D10046" s="86">
        <v>14</v>
      </c>
      <c r="E10046" s="87">
        <v>10.8</v>
      </c>
      <c r="F10046" s="96">
        <f t="shared" si="1719"/>
        <v>12.4</v>
      </c>
      <c r="G10046" s="96"/>
      <c r="H10046" s="74">
        <f t="shared" si="1720"/>
        <v>171</v>
      </c>
      <c r="I10046" s="53">
        <f t="shared" si="1718"/>
        <v>0.96768154757873115</v>
      </c>
      <c r="J10046" s="53">
        <f t="shared" si="1721"/>
        <v>0.4089097380789154</v>
      </c>
      <c r="K10046" s="53">
        <f t="shared" si="1722"/>
        <v>2.0422741107171487</v>
      </c>
      <c r="L10046" s="53">
        <f t="shared" si="1723"/>
        <v>41.686854147808901</v>
      </c>
      <c r="M10046" s="93">
        <f t="shared" si="1724"/>
        <v>2.109019175757775</v>
      </c>
      <c r="N10046" s="53">
        <f t="shared" si="1725"/>
        <v>12.677190991396287</v>
      </c>
      <c r="O10046">
        <f t="shared" si="1726"/>
        <v>0.70939159771135885</v>
      </c>
      <c r="P10046" s="53">
        <f t="shared" si="1727"/>
        <v>10.840131443205758</v>
      </c>
      <c r="Q10046" s="53">
        <v>0.2</v>
      </c>
      <c r="R10046" s="53">
        <f t="shared" si="1728"/>
        <v>5.4893325042278658</v>
      </c>
    </row>
    <row r="10047" spans="2:18" ht="15">
      <c r="B10047" s="84">
        <v>40350</v>
      </c>
      <c r="C10047" s="85">
        <v>5</v>
      </c>
      <c r="D10047" s="86">
        <v>25.4</v>
      </c>
      <c r="E10047" s="87">
        <v>12.1</v>
      </c>
      <c r="F10047" s="96">
        <f t="shared" si="1719"/>
        <v>18.75</v>
      </c>
      <c r="G10047" s="96"/>
      <c r="H10047" s="74">
        <f t="shared" si="1720"/>
        <v>172</v>
      </c>
      <c r="I10047" s="53">
        <f t="shared" si="1718"/>
        <v>0.96754130708248931</v>
      </c>
      <c r="J10047" s="53">
        <f t="shared" si="1721"/>
        <v>0.40910077863842559</v>
      </c>
      <c r="K10047" s="53">
        <f t="shared" si="1722"/>
        <v>2.0425411191413518</v>
      </c>
      <c r="L10047" s="53">
        <f t="shared" si="1723"/>
        <v>41.688495423392943</v>
      </c>
      <c r="M10047" s="93">
        <f t="shared" si="1724"/>
        <v>5.203899451575924</v>
      </c>
      <c r="N10047" s="53">
        <f t="shared" si="1725"/>
        <v>25.845858550193071</v>
      </c>
      <c r="O10047">
        <f t="shared" si="1726"/>
        <v>1.0193611172164512</v>
      </c>
      <c r="P10047" s="53">
        <f t="shared" si="1727"/>
        <v>16.277227474270841</v>
      </c>
      <c r="Q10047" s="53">
        <v>0.2</v>
      </c>
      <c r="R10047" s="53">
        <f t="shared" si="1728"/>
        <v>8.7868304272409272</v>
      </c>
    </row>
    <row r="10048" spans="2:18" ht="15">
      <c r="B10048" s="84">
        <v>40351</v>
      </c>
      <c r="C10048" s="85">
        <v>0.3</v>
      </c>
      <c r="D10048" s="86">
        <v>26.5</v>
      </c>
      <c r="E10048" s="87">
        <v>10.9</v>
      </c>
      <c r="F10048" s="96">
        <f t="shared" si="1719"/>
        <v>18.7</v>
      </c>
      <c r="G10048" s="96"/>
      <c r="H10048" s="74">
        <f t="shared" si="1720"/>
        <v>173</v>
      </c>
      <c r="I10048" s="53">
        <f t="shared" si="1718"/>
        <v>0.96741067163569183</v>
      </c>
      <c r="J10048" s="53">
        <f t="shared" si="1721"/>
        <v>0.40917170862578206</v>
      </c>
      <c r="K10048" s="53">
        <f t="shared" si="1722"/>
        <v>2.0426402751747079</v>
      </c>
      <c r="L10048" s="53">
        <f t="shared" si="1723"/>
        <v>41.685718781033387</v>
      </c>
      <c r="M10048" s="93">
        <f t="shared" si="1724"/>
        <v>5.6278424576227009</v>
      </c>
      <c r="N10048" s="53">
        <f t="shared" si="1725"/>
        <v>27.989717485486967</v>
      </c>
      <c r="O10048">
        <f t="shared" si="1726"/>
        <v>1.0165219038263003</v>
      </c>
      <c r="P10048" s="53">
        <f t="shared" si="1727"/>
        <v>16.226330427438775</v>
      </c>
      <c r="Q10048" s="53">
        <v>0.2</v>
      </c>
      <c r="R10048" s="53">
        <f t="shared" si="1728"/>
        <v>9.2778413881325736</v>
      </c>
    </row>
    <row r="10049" spans="2:18" ht="15">
      <c r="B10049" s="84">
        <v>40352</v>
      </c>
      <c r="C10049" s="85">
        <v>0</v>
      </c>
      <c r="D10049" s="86">
        <v>28.4</v>
      </c>
      <c r="E10049" s="87">
        <v>11.5</v>
      </c>
      <c r="F10049" s="96">
        <f t="shared" si="1719"/>
        <v>19.95</v>
      </c>
      <c r="G10049" s="96"/>
      <c r="H10049" s="74">
        <f t="shared" si="1720"/>
        <v>174</v>
      </c>
      <c r="I10049" s="53">
        <f t="shared" si="1718"/>
        <v>0.96728967989546932</v>
      </c>
      <c r="J10049" s="53">
        <f t="shared" si="1721"/>
        <v>0.40912254756976801</v>
      </c>
      <c r="K10049" s="53">
        <f t="shared" si="1722"/>
        <v>2.0425715496702246</v>
      </c>
      <c r="L10049" s="53">
        <f t="shared" si="1723"/>
        <v>41.678528758947735</v>
      </c>
      <c r="M10049" s="93">
        <f t="shared" si="1724"/>
        <v>6.0572034620519357</v>
      </c>
      <c r="N10049" s="53">
        <f t="shared" si="1725"/>
        <v>29.12759676908637</v>
      </c>
      <c r="O10049">
        <f t="shared" si="1726"/>
        <v>1.0896028156323816</v>
      </c>
      <c r="P10049" s="53">
        <f t="shared" si="1727"/>
        <v>17.542198976808194</v>
      </c>
      <c r="Q10049" s="53">
        <v>0.2</v>
      </c>
      <c r="R10049" s="53">
        <f t="shared" si="1728"/>
        <v>9.6028197583368744</v>
      </c>
    </row>
    <row r="10050" spans="2:18" ht="15">
      <c r="B10050" s="84">
        <v>40353</v>
      </c>
      <c r="C10050" s="85">
        <v>0</v>
      </c>
      <c r="D10050" s="86">
        <v>28.9</v>
      </c>
      <c r="E10050" s="87">
        <v>13.4</v>
      </c>
      <c r="F10050" s="96">
        <f t="shared" si="1719"/>
        <v>21.15</v>
      </c>
      <c r="G10050" s="96"/>
      <c r="H10050" s="74">
        <f t="shared" si="1720"/>
        <v>175</v>
      </c>
      <c r="I10050" s="53">
        <f t="shared" si="1718"/>
        <v>0.96717836766522414</v>
      </c>
      <c r="J10050" s="53">
        <f t="shared" si="1721"/>
        <v>0.4089533622158914</v>
      </c>
      <c r="K10050" s="53">
        <f t="shared" si="1722"/>
        <v>2.0423350750274194</v>
      </c>
      <c r="L10050" s="53">
        <f t="shared" si="1723"/>
        <v>41.666931303590367</v>
      </c>
      <c r="M10050" s="93">
        <f t="shared" si="1724"/>
        <v>5.9836240800261553</v>
      </c>
      <c r="N10050" s="53">
        <f t="shared" si="1725"/>
        <v>27.887288339482279</v>
      </c>
      <c r="O10050">
        <f t="shared" si="1726"/>
        <v>1.1640130906387234</v>
      </c>
      <c r="P10050" s="53">
        <f t="shared" si="1727"/>
        <v>18.893941561622093</v>
      </c>
      <c r="Q10050" s="53">
        <v>0.2</v>
      </c>
      <c r="R10050" s="53">
        <f t="shared" si="1728"/>
        <v>9.373492650897342</v>
      </c>
    </row>
    <row r="10051" spans="2:18" ht="15">
      <c r="B10051" s="84">
        <v>40354</v>
      </c>
      <c r="C10051" s="85">
        <v>0</v>
      </c>
      <c r="D10051" s="86">
        <v>30.8</v>
      </c>
      <c r="E10051" s="87">
        <v>16.2</v>
      </c>
      <c r="F10051" s="96">
        <f t="shared" si="1719"/>
        <v>23.5</v>
      </c>
      <c r="G10051" s="96"/>
      <c r="H10051" s="74">
        <f t="shared" si="1720"/>
        <v>176</v>
      </c>
      <c r="I10051" s="53">
        <f t="shared" si="1718"/>
        <v>0.96707676788403607</v>
      </c>
      <c r="J10051" s="53">
        <f t="shared" si="1721"/>
        <v>0.40866426641022918</v>
      </c>
      <c r="K10051" s="53">
        <f t="shared" si="1722"/>
        <v>2.0419311447020565</v>
      </c>
      <c r="L10051" s="53">
        <f t="shared" si="1723"/>
        <v>41.650933761636104</v>
      </c>
      <c r="M10051" s="93">
        <f t="shared" si="1724"/>
        <v>6.1553208436723112</v>
      </c>
      <c r="N10051" s="53">
        <f t="shared" si="1725"/>
        <v>27.055159055164374</v>
      </c>
      <c r="O10051">
        <f t="shared" si="1726"/>
        <v>1.322598302772739</v>
      </c>
      <c r="P10051" s="53">
        <f t="shared" si="1727"/>
        <v>21.812269025567122</v>
      </c>
      <c r="Q10051" s="53">
        <v>0.2</v>
      </c>
      <c r="R10051" s="53">
        <f t="shared" si="1728"/>
        <v>9.2859950479551827</v>
      </c>
    </row>
    <row r="10052" spans="2:18" ht="15">
      <c r="B10052" s="84">
        <v>40355</v>
      </c>
      <c r="C10052" s="85">
        <v>0</v>
      </c>
      <c r="D10052" s="86">
        <v>31.8</v>
      </c>
      <c r="E10052" s="87">
        <v>17.3</v>
      </c>
      <c r="F10052" s="96">
        <f t="shared" si="1719"/>
        <v>24.55</v>
      </c>
      <c r="G10052" s="96"/>
      <c r="H10052" s="74">
        <f t="shared" si="1720"/>
        <v>177</v>
      </c>
      <c r="I10052" s="53">
        <f t="shared" si="1718"/>
        <v>0.96698491061691505</v>
      </c>
      <c r="J10052" s="53">
        <f t="shared" si="1721"/>
        <v>0.40825542092030154</v>
      </c>
      <c r="K10052" s="53">
        <f t="shared" si="1722"/>
        <v>2.0413602121365115</v>
      </c>
      <c r="L10052" s="53">
        <f t="shared" si="1723"/>
        <v>41.630544869084666</v>
      </c>
      <c r="M10052" s="93">
        <f t="shared" si="1724"/>
        <v>6.2870799684798087</v>
      </c>
      <c r="N10052" s="53">
        <f t="shared" si="1725"/>
        <v>26.949146639697037</v>
      </c>
      <c r="O10052">
        <f t="shared" si="1726"/>
        <v>1.3993032057957571</v>
      </c>
      <c r="P10052" s="53">
        <f t="shared" si="1727"/>
        <v>23.240939357492252</v>
      </c>
      <c r="Q10052" s="53">
        <v>0.2</v>
      </c>
      <c r="R10052" s="53">
        <f t="shared" si="1728"/>
        <v>9.306227659773084</v>
      </c>
    </row>
    <row r="10053" spans="2:18" ht="15">
      <c r="B10053" s="84">
        <v>40356</v>
      </c>
      <c r="C10053" s="85">
        <v>0</v>
      </c>
      <c r="D10053" s="86">
        <v>32.9</v>
      </c>
      <c r="E10053" s="87">
        <v>17.399999999999999</v>
      </c>
      <c r="F10053" s="96">
        <f t="shared" si="1719"/>
        <v>25.15</v>
      </c>
      <c r="G10053" s="96"/>
      <c r="H10053" s="74">
        <f t="shared" si="1720"/>
        <v>178</v>
      </c>
      <c r="I10053" s="53">
        <f t="shared" si="1718"/>
        <v>0.96690282304590414</v>
      </c>
      <c r="J10053" s="53">
        <f t="shared" si="1721"/>
        <v>0.40772703319360154</v>
      </c>
      <c r="K10053" s="53">
        <f t="shared" si="1722"/>
        <v>2.0406228891187692</v>
      </c>
      <c r="L10053" s="53">
        <f t="shared" si="1723"/>
        <v>41.605774737537843</v>
      </c>
      <c r="M10053" s="93">
        <f t="shared" si="1724"/>
        <v>6.5884325505577914</v>
      </c>
      <c r="N10053" s="53">
        <f t="shared" si="1725"/>
        <v>27.846356820457448</v>
      </c>
      <c r="O10053">
        <f t="shared" si="1726"/>
        <v>1.4448420710310348</v>
      </c>
      <c r="P10053" s="53">
        <f t="shared" si="1727"/>
        <v>24.09411976647802</v>
      </c>
      <c r="Q10053" s="53">
        <v>0.2</v>
      </c>
      <c r="R10053" s="53">
        <f t="shared" si="1728"/>
        <v>9.5416539082049745</v>
      </c>
    </row>
    <row r="10054" spans="2:18" ht="15">
      <c r="B10054" s="84">
        <v>40357</v>
      </c>
      <c r="C10054" s="85">
        <v>0</v>
      </c>
      <c r="D10054" s="86">
        <v>33.299999999999997</v>
      </c>
      <c r="E10054" s="87">
        <v>18.600000000000001</v>
      </c>
      <c r="F10054" s="96">
        <f t="shared" si="1719"/>
        <v>25.95</v>
      </c>
      <c r="G10054" s="96"/>
      <c r="H10054" s="74">
        <f t="shared" si="1720"/>
        <v>179</v>
      </c>
      <c r="I10054" s="53">
        <f t="shared" si="1718"/>
        <v>0.96683052946203629</v>
      </c>
      <c r="J10054" s="53">
        <f t="shared" si="1721"/>
        <v>0.40707935705464793</v>
      </c>
      <c r="K10054" s="53">
        <f t="shared" si="1722"/>
        <v>2.0397199435822722</v>
      </c>
      <c r="L10054" s="53">
        <f t="shared" si="1723"/>
        <v>41.576634837724463</v>
      </c>
      <c r="M10054" s="93">
        <f t="shared" si="1724"/>
        <v>6.5310879690122361</v>
      </c>
      <c r="N10054" s="53">
        <f t="shared" si="1725"/>
        <v>27.099228311274427</v>
      </c>
      <c r="O10054">
        <f t="shared" si="1726"/>
        <v>1.507553936831618</v>
      </c>
      <c r="P10054" s="53">
        <f t="shared" si="1727"/>
        <v>25.274924345510748</v>
      </c>
      <c r="Q10054" s="53">
        <v>0.2</v>
      </c>
      <c r="R10054" s="53">
        <f t="shared" si="1728"/>
        <v>9.3996064409382623</v>
      </c>
    </row>
    <row r="10055" spans="2:18" ht="15">
      <c r="B10055" s="84">
        <v>40358</v>
      </c>
      <c r="C10055" s="85">
        <v>0</v>
      </c>
      <c r="D10055" s="86">
        <v>33.5</v>
      </c>
      <c r="E10055" s="87">
        <v>20.9</v>
      </c>
      <c r="F10055" s="96">
        <f t="shared" si="1719"/>
        <v>27.2</v>
      </c>
      <c r="G10055" s="96"/>
      <c r="H10055" s="74">
        <f t="shared" si="1720"/>
        <v>180</v>
      </c>
      <c r="I10055" s="53">
        <f t="shared" si="1718"/>
        <v>0.96676805125814624</v>
      </c>
      <c r="J10055" s="53">
        <f t="shared" si="1721"/>
        <v>0.40631269234167094</v>
      </c>
      <c r="K10055" s="53">
        <f t="shared" si="1722"/>
        <v>2.0386522968629022</v>
      </c>
      <c r="L10055" s="53">
        <f t="shared" si="1723"/>
        <v>41.543137980369544</v>
      </c>
      <c r="M10055" s="93">
        <f t="shared" si="1724"/>
        <v>6.2143621389529748</v>
      </c>
      <c r="N10055" s="53">
        <f t="shared" si="1725"/>
        <v>25.068796910682575</v>
      </c>
      <c r="O10055">
        <f t="shared" si="1726"/>
        <v>1.6102588267459939</v>
      </c>
      <c r="P10055" s="53">
        <f t="shared" si="1727"/>
        <v>27.222947154696843</v>
      </c>
      <c r="Q10055" s="53">
        <v>0.2</v>
      </c>
      <c r="R10055" s="53">
        <f t="shared" si="1728"/>
        <v>8.9720324000945517</v>
      </c>
    </row>
    <row r="10056" spans="2:18" ht="15">
      <c r="B10056" s="84">
        <v>40359</v>
      </c>
      <c r="C10056" s="85">
        <v>0</v>
      </c>
      <c r="D10056" s="86">
        <v>33.4</v>
      </c>
      <c r="E10056" s="87">
        <v>19.600000000000001</v>
      </c>
      <c r="F10056" s="96">
        <f t="shared" si="1719"/>
        <v>26.5</v>
      </c>
      <c r="G10056" s="96"/>
      <c r="H10056" s="74">
        <f t="shared" si="1720"/>
        <v>181</v>
      </c>
      <c r="I10056" s="53">
        <f t="shared" si="1718"/>
        <v>0.96671540692253943</v>
      </c>
      <c r="J10056" s="53">
        <f t="shared" si="1721"/>
        <v>0.40542738448427046</v>
      </c>
      <c r="K10056" s="53">
        <f t="shared" si="1722"/>
        <v>2.0374210204332197</v>
      </c>
      <c r="L10056" s="53">
        <f t="shared" si="1723"/>
        <v>41.505298294525524</v>
      </c>
      <c r="M10056" s="93">
        <f t="shared" si="1724"/>
        <v>6.396557120110633</v>
      </c>
      <c r="N10056" s="53">
        <f t="shared" si="1725"/>
        <v>26.21150779064277</v>
      </c>
      <c r="O10056">
        <f t="shared" si="1726"/>
        <v>1.5520231192935496</v>
      </c>
      <c r="P10056" s="53">
        <f t="shared" si="1727"/>
        <v>26.116256747413775</v>
      </c>
      <c r="Q10056" s="53">
        <v>0.2</v>
      </c>
      <c r="R10056" s="53">
        <f t="shared" si="1728"/>
        <v>9.213296036899763</v>
      </c>
    </row>
    <row r="10057" spans="2:18" ht="15">
      <c r="B10057" s="84">
        <v>40360</v>
      </c>
      <c r="C10057" s="85">
        <v>0</v>
      </c>
      <c r="D10057" s="86">
        <v>33.299999999999997</v>
      </c>
      <c r="E10057" s="87">
        <v>19</v>
      </c>
      <c r="F10057" s="96">
        <f t="shared" si="1719"/>
        <v>26.15</v>
      </c>
      <c r="G10057" s="96"/>
      <c r="H10057" s="74">
        <f t="shared" si="1720"/>
        <v>182</v>
      </c>
      <c r="I10057" s="53">
        <f t="shared" si="1718"/>
        <v>0.96667261203352184</v>
      </c>
      <c r="J10057" s="53">
        <f t="shared" si="1721"/>
        <v>0.4044238240236096</v>
      </c>
      <c r="K10057" s="53">
        <f t="shared" si="1722"/>
        <v>2.0360273321377047</v>
      </c>
      <c r="L10057" s="53">
        <f t="shared" si="1723"/>
        <v>41.463131203502378</v>
      </c>
      <c r="M10057" s="93">
        <f t="shared" si="1724"/>
        <v>6.4533982599255513</v>
      </c>
      <c r="N10057" s="53">
        <f t="shared" si="1725"/>
        <v>26.655021432300703</v>
      </c>
      <c r="O10057">
        <f t="shared" si="1726"/>
        <v>1.5235951981740774</v>
      </c>
      <c r="P10057" s="53">
        <f t="shared" si="1727"/>
        <v>25.578036809235552</v>
      </c>
      <c r="Q10057" s="53">
        <v>0.2</v>
      </c>
      <c r="R10057" s="53">
        <f t="shared" si="1728"/>
        <v>9.3034349290577882</v>
      </c>
    </row>
    <row r="10058" spans="2:18" ht="15">
      <c r="B10058" s="84">
        <v>40361</v>
      </c>
      <c r="C10058" s="85">
        <v>0</v>
      </c>
      <c r="D10058" s="86">
        <v>34.299999999999997</v>
      </c>
      <c r="E10058" s="87">
        <v>20.399999999999999</v>
      </c>
      <c r="F10058" s="96">
        <f t="shared" si="1719"/>
        <v>27.349999999999998</v>
      </c>
      <c r="G10058" s="96"/>
      <c r="H10058" s="74">
        <f t="shared" si="1720"/>
        <v>183</v>
      </c>
      <c r="I10058" s="53">
        <f t="shared" ref="I10058:I10121" si="1729">1+0.0334*COS($I$7*H10058-0.0552)</f>
        <v>0.96663967925478966</v>
      </c>
      <c r="J10058" s="53">
        <f t="shared" si="1721"/>
        <v>0.40330244607692034</v>
      </c>
      <c r="K10058" s="53">
        <f t="shared" si="1722"/>
        <v>2.0344725919560269</v>
      </c>
      <c r="L10058" s="53">
        <f t="shared" si="1723"/>
        <v>41.416653398551674</v>
      </c>
      <c r="M10058" s="93">
        <f t="shared" si="1724"/>
        <v>6.5288942137327526</v>
      </c>
      <c r="N10058" s="53">
        <f t="shared" si="1725"/>
        <v>26.250121932858573</v>
      </c>
      <c r="O10058">
        <f t="shared" si="1726"/>
        <v>1.6229809196234908</v>
      </c>
      <c r="P10058" s="53">
        <f t="shared" si="1727"/>
        <v>27.465439053079297</v>
      </c>
      <c r="Q10058" s="53">
        <v>0.2</v>
      </c>
      <c r="R10058" s="53">
        <f t="shared" si="1728"/>
        <v>9.2559899898714875</v>
      </c>
    </row>
    <row r="10059" spans="2:18" ht="15">
      <c r="B10059" s="84">
        <v>40362</v>
      </c>
      <c r="C10059" s="85">
        <v>0.5</v>
      </c>
      <c r="D10059" s="86">
        <v>34.4</v>
      </c>
      <c r="E10059" s="87">
        <v>19.600000000000001</v>
      </c>
      <c r="F10059" s="96">
        <f t="shared" si="1719"/>
        <v>27</v>
      </c>
      <c r="G10059" s="96"/>
      <c r="H10059" s="74">
        <f t="shared" si="1720"/>
        <v>184</v>
      </c>
      <c r="I10059" s="53">
        <f t="shared" si="1729"/>
        <v>0.966616618331682</v>
      </c>
      <c r="J10059" s="53">
        <f t="shared" si="1721"/>
        <v>0.4020637297482984</v>
      </c>
      <c r="K10059" s="53">
        <f t="shared" si="1722"/>
        <v>2.0327582973243699</v>
      </c>
      <c r="L10059" s="53">
        <f t="shared" si="1723"/>
        <v>41.365882810476329</v>
      </c>
      <c r="M10059" s="93">
        <f t="shared" si="1724"/>
        <v>6.6765275053261623</v>
      </c>
      <c r="N10059" s="53">
        <f t="shared" si="1725"/>
        <v>27.053413858926437</v>
      </c>
      <c r="O10059">
        <f t="shared" si="1726"/>
        <v>1.5934302947383236</v>
      </c>
      <c r="P10059" s="53">
        <f t="shared" si="1727"/>
        <v>26.902580791821066</v>
      </c>
      <c r="Q10059" s="53">
        <v>0.2</v>
      </c>
      <c r="R10059" s="53">
        <f t="shared" si="1728"/>
        <v>9.431236563226264</v>
      </c>
    </row>
    <row r="10060" spans="2:18" ht="15">
      <c r="B10060" s="84">
        <v>40363</v>
      </c>
      <c r="C10060" s="85">
        <v>0.4</v>
      </c>
      <c r="D10060" s="86">
        <v>35.9</v>
      </c>
      <c r="E10060" s="87">
        <v>18.7</v>
      </c>
      <c r="F10060" s="96">
        <f t="shared" si="1719"/>
        <v>27.299999999999997</v>
      </c>
      <c r="G10060" s="96"/>
      <c r="H10060" s="74">
        <f t="shared" si="1720"/>
        <v>185</v>
      </c>
      <c r="I10060" s="53">
        <f t="shared" si="1729"/>
        <v>0.96660343608829691</v>
      </c>
      <c r="J10060" s="53">
        <f t="shared" si="1721"/>
        <v>0.40070819748795422</v>
      </c>
      <c r="K10060" s="53">
        <f t="shared" si="1722"/>
        <v>2.0308860780474474</v>
      </c>
      <c r="L10060" s="53">
        <f t="shared" si="1723"/>
        <v>41.310838579351461</v>
      </c>
      <c r="M10060" s="93">
        <f t="shared" si="1724"/>
        <v>7.2360948314810649</v>
      </c>
      <c r="N10060" s="53">
        <f t="shared" si="1725"/>
        <v>29.125752569555335</v>
      </c>
      <c r="O10060">
        <f t="shared" si="1726"/>
        <v>1.6187305959063873</v>
      </c>
      <c r="P10060" s="53">
        <f t="shared" si="1727"/>
        <v>27.384396305362682</v>
      </c>
      <c r="Q10060" s="53">
        <v>0.2</v>
      </c>
      <c r="R10060" s="53">
        <f t="shared" si="1728"/>
        <v>9.9310638780447889</v>
      </c>
    </row>
    <row r="10061" spans="2:18" ht="15">
      <c r="B10061" s="84">
        <v>40364</v>
      </c>
      <c r="C10061" s="85">
        <v>0.8</v>
      </c>
      <c r="D10061" s="86">
        <v>34</v>
      </c>
      <c r="E10061" s="87">
        <v>19.2</v>
      </c>
      <c r="F10061" s="96">
        <f t="shared" si="1719"/>
        <v>26.6</v>
      </c>
      <c r="G10061" s="96"/>
      <c r="H10061" s="74">
        <f t="shared" si="1720"/>
        <v>186</v>
      </c>
      <c r="I10061" s="53">
        <f t="shared" si="1729"/>
        <v>0.96660013642547238</v>
      </c>
      <c r="J10061" s="53">
        <f t="shared" si="1721"/>
        <v>0.39923641440225827</v>
      </c>
      <c r="K10061" s="53">
        <f t="shared" si="1722"/>
        <v>2.0288576908360731</v>
      </c>
      <c r="L10061" s="53">
        <f t="shared" si="1723"/>
        <v>41.251541022555166</v>
      </c>
      <c r="M10061" s="93">
        <f t="shared" si="1724"/>
        <v>6.5986254599379297</v>
      </c>
      <c r="N10061" s="53">
        <f t="shared" si="1725"/>
        <v>26.978633979957738</v>
      </c>
      <c r="O10061">
        <f t="shared" si="1726"/>
        <v>1.5602292237021407</v>
      </c>
      <c r="P10061" s="53">
        <f t="shared" si="1727"/>
        <v>26.271869052466982</v>
      </c>
      <c r="Q10061" s="53">
        <v>0.2</v>
      </c>
      <c r="R10061" s="53">
        <f t="shared" si="1728"/>
        <v>9.397633107959841</v>
      </c>
    </row>
    <row r="10062" spans="2:18" ht="15">
      <c r="B10062" s="84">
        <v>40365</v>
      </c>
      <c r="C10062" s="85">
        <v>0</v>
      </c>
      <c r="D10062" s="86">
        <v>33.5</v>
      </c>
      <c r="E10062" s="87">
        <v>20.399999999999999</v>
      </c>
      <c r="F10062" s="96">
        <f t="shared" si="1719"/>
        <v>26.95</v>
      </c>
      <c r="G10062" s="96"/>
      <c r="H10062" s="74">
        <f t="shared" si="1720"/>
        <v>187</v>
      </c>
      <c r="I10062" s="53">
        <f t="shared" si="1729"/>
        <v>0.96660672031963157</v>
      </c>
      <c r="J10062" s="53">
        <f t="shared" si="1721"/>
        <v>0.39764898751708555</v>
      </c>
      <c r="K10062" s="53">
        <f t="shared" si="1722"/>
        <v>2.0266750135070062</v>
      </c>
      <c r="L10062" s="53">
        <f t="shared" si="1723"/>
        <v>41.188011601317754</v>
      </c>
      <c r="M10062" s="93">
        <f t="shared" si="1724"/>
        <v>6.2473953129403172</v>
      </c>
      <c r="N10062" s="53">
        <f t="shared" si="1725"/>
        <v>25.342846646187432</v>
      </c>
      <c r="O10062">
        <f t="shared" si="1726"/>
        <v>1.5892470161110803</v>
      </c>
      <c r="P10062" s="53">
        <f t="shared" si="1727"/>
        <v>26.82301389869453</v>
      </c>
      <c r="Q10062" s="53">
        <v>0.2</v>
      </c>
      <c r="R10062" s="53">
        <f t="shared" si="1728"/>
        <v>9.0267973965202728</v>
      </c>
    </row>
    <row r="10063" spans="2:18" ht="15">
      <c r="B10063" s="84">
        <v>40366</v>
      </c>
      <c r="C10063" s="85">
        <v>0</v>
      </c>
      <c r="D10063" s="86">
        <v>32.299999999999997</v>
      </c>
      <c r="E10063" s="87">
        <v>18.3</v>
      </c>
      <c r="F10063" s="96">
        <f t="shared" ref="F10063:F10126" si="1730">0.5*(D10063+E10063)</f>
        <v>25.299999999999997</v>
      </c>
      <c r="G10063" s="96"/>
      <c r="H10063" s="74">
        <f t="shared" ref="H10063:H10126" si="1731">B10063-DATE(YEAR(B10063),1,0)</f>
        <v>188</v>
      </c>
      <c r="I10063" s="53">
        <f t="shared" si="1729"/>
        <v>0.96662318582249451</v>
      </c>
      <c r="J10063" s="53">
        <f t="shared" ref="J10063:J10126" si="1732">ASIN(0.39785*SIN(4.869+$I$7*H10063+0.03345*SIN(6.224+$I$7*H10063)))</f>
        <v>0.39594656499710279</v>
      </c>
      <c r="K10063" s="53">
        <f t="shared" ref="K10063:K10126" si="1733">ACOS(-TAN(J10063)*TAN($E$7*$I$8))</f>
        <v>2.0243400388832118</v>
      </c>
      <c r="L10063" s="53">
        <f t="shared" ref="L10063:L10126" si="1734">117.5*I10063*((K10063*SIN($E$7*$I$8)*SIN(J10063)+COS($E$7*$I$8)*COS(J10063)*SIN(K10063))/PI())</f>
        <v>41.120272886006703</v>
      </c>
      <c r="M10063" s="93">
        <f t="shared" ref="M10063:M10126" si="1735">0.0023*L10063/2.456*(0.5*(D10063+E10063)+17.8)*SQRT(D10063-E10063)</f>
        <v>6.2100736330135744</v>
      </c>
      <c r="N10063" s="53">
        <f t="shared" ref="N10063:N10126" si="1736">0.17*L10063*SQRT(D10063-E10063)</f>
        <v>26.155855374314822</v>
      </c>
      <c r="O10063">
        <f t="shared" ref="O10063:O10126" si="1737">5336/(F10063+273.15)^2*EXP(21.07-5336/(F10063+273.15))</f>
        <v>1.4564253496152235</v>
      </c>
      <c r="P10063" s="53">
        <f t="shared" ref="P10063:P10126" si="1738">EXP(21.07-5336/(F10063+273.15))</f>
        <v>24.311713821613644</v>
      </c>
      <c r="Q10063" s="53">
        <v>0.2</v>
      </c>
      <c r="R10063" s="53">
        <f t="shared" ref="R10063:R10126" si="1739">(O10063*N10063*0.6+$L$8*6.43*(1+0.536*Q10063)*P10063*(1- G10063/100))/($O$7*(O10063+$L$8))</f>
        <v>9.1516561124316542</v>
      </c>
    </row>
    <row r="10064" spans="2:18" ht="15">
      <c r="B10064" s="84">
        <v>40367</v>
      </c>
      <c r="C10064" s="85">
        <v>0</v>
      </c>
      <c r="D10064" s="86">
        <v>31.5</v>
      </c>
      <c r="E10064" s="87">
        <v>22.2</v>
      </c>
      <c r="F10064" s="96">
        <f t="shared" si="1730"/>
        <v>26.85</v>
      </c>
      <c r="G10064" s="96"/>
      <c r="H10064" s="74">
        <f t="shared" si="1731"/>
        <v>189</v>
      </c>
      <c r="I10064" s="53">
        <f t="shared" si="1729"/>
        <v>0.96664952806165383</v>
      </c>
      <c r="J10064" s="53">
        <f t="shared" si="1732"/>
        <v>0.39412983532377216</v>
      </c>
      <c r="K10064" s="53">
        <f t="shared" si="1733"/>
        <v>2.0218548684336888</v>
      </c>
      <c r="L10064" s="53">
        <f t="shared" si="1734"/>
        <v>41.048348520370595</v>
      </c>
      <c r="M10064" s="93">
        <f t="shared" si="1735"/>
        <v>5.2342938508837991</v>
      </c>
      <c r="N10064" s="53">
        <f t="shared" si="1736"/>
        <v>21.280708589717161</v>
      </c>
      <c r="O10064">
        <f t="shared" si="1737"/>
        <v>1.5809089581895199</v>
      </c>
      <c r="P10064" s="53">
        <f t="shared" si="1738"/>
        <v>26.664506416240027</v>
      </c>
      <c r="Q10064" s="53">
        <v>0.2</v>
      </c>
      <c r="R10064" s="53">
        <f t="shared" si="1739"/>
        <v>8.0673849657032601</v>
      </c>
    </row>
    <row r="10065" spans="2:18" ht="15">
      <c r="B10065" s="84">
        <v>40368</v>
      </c>
      <c r="C10065" s="85">
        <v>0</v>
      </c>
      <c r="D10065" s="86">
        <v>33.9</v>
      </c>
      <c r="E10065" s="87">
        <v>18.600000000000001</v>
      </c>
      <c r="F10065" s="96">
        <f t="shared" si="1730"/>
        <v>26.25</v>
      </c>
      <c r="G10065" s="96"/>
      <c r="H10065" s="74">
        <f t="shared" si="1731"/>
        <v>190</v>
      </c>
      <c r="I10065" s="53">
        <f t="shared" si="1729"/>
        <v>0.96668573924201728</v>
      </c>
      <c r="J10065" s="53">
        <f t="shared" si="1732"/>
        <v>0.39219952643495892</v>
      </c>
      <c r="K10065" s="53">
        <f t="shared" si="1733"/>
        <v>2.0192217056926434</v>
      </c>
      <c r="L10065" s="53">
        <f t="shared" si="1734"/>
        <v>40.972263184969115</v>
      </c>
      <c r="M10065" s="93">
        <f t="shared" si="1735"/>
        <v>6.6112115685019166</v>
      </c>
      <c r="N10065" s="53">
        <f t="shared" si="1736"/>
        <v>27.244860623608751</v>
      </c>
      <c r="O10065">
        <f t="shared" si="1737"/>
        <v>1.5316710889618681</v>
      </c>
      <c r="P10065" s="53">
        <f t="shared" si="1738"/>
        <v>25.730799815617292</v>
      </c>
      <c r="Q10065" s="53">
        <v>0.2</v>
      </c>
      <c r="R10065" s="53">
        <f t="shared" si="1739"/>
        <v>9.4460442237670623</v>
      </c>
    </row>
    <row r="10066" spans="2:18" ht="15">
      <c r="B10066" s="84">
        <v>40369</v>
      </c>
      <c r="C10066" s="85">
        <v>0</v>
      </c>
      <c r="D10066" s="86">
        <v>35.200000000000003</v>
      </c>
      <c r="E10066" s="87">
        <v>21.6</v>
      </c>
      <c r="F10066" s="96">
        <f t="shared" si="1730"/>
        <v>28.400000000000002</v>
      </c>
      <c r="G10066" s="96"/>
      <c r="H10066" s="74">
        <f t="shared" si="1731"/>
        <v>191</v>
      </c>
      <c r="I10066" s="53">
        <f t="shared" si="1729"/>
        <v>0.96673180864811381</v>
      </c>
      <c r="J10066" s="53">
        <f t="shared" si="1732"/>
        <v>0.390156404829125</v>
      </c>
      <c r="K10066" s="53">
        <f t="shared" si="1733"/>
        <v>2.0164428494980022</v>
      </c>
      <c r="L10066" s="53">
        <f t="shared" si="1734"/>
        <v>40.892042560018361</v>
      </c>
      <c r="M10066" s="93">
        <f t="shared" si="1735"/>
        <v>6.5245371368527758</v>
      </c>
      <c r="N10066" s="53">
        <f t="shared" si="1736"/>
        <v>25.63640829454895</v>
      </c>
      <c r="O10066">
        <f t="shared" si="1737"/>
        <v>1.7144951331537659</v>
      </c>
      <c r="P10066" s="53">
        <f t="shared" si="1738"/>
        <v>29.217234170207885</v>
      </c>
      <c r="Q10066" s="53">
        <v>0.2</v>
      </c>
      <c r="R10066" s="53">
        <f t="shared" si="1739"/>
        <v>9.1518327729261859</v>
      </c>
    </row>
    <row r="10067" spans="2:18" ht="15">
      <c r="B10067" s="84">
        <v>40370</v>
      </c>
      <c r="C10067" s="85">
        <v>1</v>
      </c>
      <c r="D10067" s="86">
        <v>35.6</v>
      </c>
      <c r="E10067" s="87">
        <v>22</v>
      </c>
      <c r="F10067" s="96">
        <f t="shared" si="1730"/>
        <v>28.8</v>
      </c>
      <c r="G10067" s="96"/>
      <c r="H10067" s="74">
        <f t="shared" si="1731"/>
        <v>192</v>
      </c>
      <c r="I10067" s="53">
        <f t="shared" si="1729"/>
        <v>0.9667877226472652</v>
      </c>
      <c r="J10067" s="53">
        <f t="shared" si="1732"/>
        <v>0.38800127463716422</v>
      </c>
      <c r="K10067" s="53">
        <f t="shared" si="1733"/>
        <v>2.0135206870890685</v>
      </c>
      <c r="L10067" s="53">
        <f t="shared" si="1734"/>
        <v>40.807713287879828</v>
      </c>
      <c r="M10067" s="93">
        <f t="shared" si="1735"/>
        <v>6.5674549688351673</v>
      </c>
      <c r="N10067" s="53">
        <f t="shared" si="1736"/>
        <v>25.583539826348748</v>
      </c>
      <c r="O10067">
        <f t="shared" si="1737"/>
        <v>1.7505127398232188</v>
      </c>
      <c r="P10067" s="53">
        <f t="shared" si="1738"/>
        <v>29.910214170610196</v>
      </c>
      <c r="Q10067" s="53">
        <v>0.2</v>
      </c>
      <c r="R10067" s="53">
        <f t="shared" si="1739"/>
        <v>9.1544803792351424</v>
      </c>
    </row>
    <row r="10068" spans="2:18" ht="15">
      <c r="B10068" s="84">
        <v>40371</v>
      </c>
      <c r="C10068" s="85">
        <v>0</v>
      </c>
      <c r="D10068" s="86">
        <v>34.6</v>
      </c>
      <c r="E10068" s="87">
        <v>19.600000000000001</v>
      </c>
      <c r="F10068" s="96">
        <f t="shared" si="1730"/>
        <v>27.1</v>
      </c>
      <c r="G10068" s="96"/>
      <c r="H10068" s="74">
        <f t="shared" si="1731"/>
        <v>193</v>
      </c>
      <c r="I10068" s="53">
        <f t="shared" si="1729"/>
        <v>0.96685346469361932</v>
      </c>
      <c r="J10068" s="53">
        <f t="shared" si="1732"/>
        <v>0.38573497666500367</v>
      </c>
      <c r="K10068" s="53">
        <f t="shared" si="1733"/>
        <v>2.0104576871026358</v>
      </c>
      <c r="L10068" s="53">
        <f t="shared" si="1734"/>
        <v>40.719302935419954</v>
      </c>
      <c r="M10068" s="93">
        <f t="shared" si="1735"/>
        <v>6.6311946903082539</v>
      </c>
      <c r="N10068" s="53">
        <f t="shared" si="1736"/>
        <v>26.809880963469571</v>
      </c>
      <c r="O10068">
        <f t="shared" si="1737"/>
        <v>1.6018254412008741</v>
      </c>
      <c r="P10068" s="53">
        <f t="shared" si="1738"/>
        <v>27.062343260560134</v>
      </c>
      <c r="Q10068" s="53">
        <v>0.2</v>
      </c>
      <c r="R10068" s="53">
        <f t="shared" si="1739"/>
        <v>9.3779053716599741</v>
      </c>
    </row>
    <row r="10069" spans="2:18" ht="15">
      <c r="B10069" s="84">
        <v>40372</v>
      </c>
      <c r="C10069" s="85">
        <v>0</v>
      </c>
      <c r="D10069" s="86">
        <v>34.700000000000003</v>
      </c>
      <c r="E10069" s="87">
        <v>21.2</v>
      </c>
      <c r="F10069" s="96">
        <f t="shared" si="1730"/>
        <v>27.950000000000003</v>
      </c>
      <c r="G10069" s="96"/>
      <c r="H10069" s="74">
        <f t="shared" si="1731"/>
        <v>194</v>
      </c>
      <c r="I10069" s="53">
        <f t="shared" si="1729"/>
        <v>0.9669290153330472</v>
      </c>
      <c r="J10069" s="53">
        <f t="shared" si="1732"/>
        <v>0.38335838741013006</v>
      </c>
      <c r="K10069" s="53">
        <f t="shared" si="1733"/>
        <v>2.0072563925059632</v>
      </c>
      <c r="L10069" s="53">
        <f t="shared" si="1734"/>
        <v>40.626839956461978</v>
      </c>
      <c r="M10069" s="93">
        <f t="shared" si="1735"/>
        <v>6.3954410396120913</v>
      </c>
      <c r="N10069" s="53">
        <f t="shared" si="1736"/>
        <v>25.376332077537093</v>
      </c>
      <c r="O10069">
        <f t="shared" si="1737"/>
        <v>1.6747427468185601</v>
      </c>
      <c r="P10069" s="53">
        <f t="shared" si="1738"/>
        <v>28.454685881801772</v>
      </c>
      <c r="Q10069" s="53">
        <v>0.2</v>
      </c>
      <c r="R10069" s="53">
        <f t="shared" si="1739"/>
        <v>9.073342861151346</v>
      </c>
    </row>
    <row r="10070" spans="2:18" ht="15">
      <c r="B10070" s="84">
        <v>40373</v>
      </c>
      <c r="C10070" s="85">
        <v>0</v>
      </c>
      <c r="D10070" s="86">
        <v>35.799999999999997</v>
      </c>
      <c r="E10070" s="87">
        <v>23.9</v>
      </c>
      <c r="F10070" s="96">
        <f t="shared" si="1730"/>
        <v>29.849999999999998</v>
      </c>
      <c r="G10070" s="96"/>
      <c r="H10070" s="74">
        <f t="shared" si="1731"/>
        <v>195</v>
      </c>
      <c r="I10070" s="53">
        <f t="shared" si="1729"/>
        <v>0.96701435220889898</v>
      </c>
      <c r="J10070" s="53">
        <f t="shared" si="1732"/>
        <v>0.38087241805523475</v>
      </c>
      <c r="K10070" s="53">
        <f t="shared" si="1733"/>
        <v>2.0039194135038811</v>
      </c>
      <c r="L10070" s="53">
        <f t="shared" si="1734"/>
        <v>40.530353654546474</v>
      </c>
      <c r="M10070" s="93">
        <f t="shared" si="1735"/>
        <v>6.2390181994892036</v>
      </c>
      <c r="N10070" s="53">
        <f t="shared" si="1736"/>
        <v>23.768555852463454</v>
      </c>
      <c r="O10070">
        <f t="shared" si="1737"/>
        <v>1.8481865599371912</v>
      </c>
      <c r="P10070" s="53">
        <f t="shared" si="1738"/>
        <v>31.799130412532531</v>
      </c>
      <c r="Q10070" s="53">
        <v>0.2</v>
      </c>
      <c r="R10070" s="53">
        <f t="shared" si="1739"/>
        <v>8.7642019950377303</v>
      </c>
    </row>
    <row r="10071" spans="2:18" ht="15">
      <c r="B10071" s="84">
        <v>40374</v>
      </c>
      <c r="C10071" s="85">
        <v>0</v>
      </c>
      <c r="D10071" s="86">
        <v>37.4</v>
      </c>
      <c r="E10071" s="87">
        <v>23.2</v>
      </c>
      <c r="F10071" s="96">
        <f t="shared" si="1730"/>
        <v>30.299999999999997</v>
      </c>
      <c r="G10071" s="96"/>
      <c r="H10071" s="74">
        <f t="shared" si="1731"/>
        <v>196</v>
      </c>
      <c r="I10071" s="53">
        <f t="shared" si="1729"/>
        <v>0.96710945006862015</v>
      </c>
      <c r="J10071" s="53">
        <f t="shared" si="1732"/>
        <v>0.37827801344217543</v>
      </c>
      <c r="K10071" s="53">
        <f t="shared" si="1733"/>
        <v>2.0004494204558152</v>
      </c>
      <c r="L10071" s="53">
        <f t="shared" si="1734"/>
        <v>40.42987414620918</v>
      </c>
      <c r="M10071" s="93">
        <f t="shared" si="1735"/>
        <v>6.8626383289046595</v>
      </c>
      <c r="N10071" s="53">
        <f t="shared" si="1736"/>
        <v>25.899744690267323</v>
      </c>
      <c r="O10071">
        <f t="shared" si="1737"/>
        <v>1.8914662843465313</v>
      </c>
      <c r="P10071" s="53">
        <f t="shared" si="1738"/>
        <v>32.640519860801078</v>
      </c>
      <c r="Q10071" s="53">
        <v>0.2</v>
      </c>
      <c r="R10071" s="53">
        <f t="shared" si="1739"/>
        <v>9.2849427286876018</v>
      </c>
    </row>
    <row r="10072" spans="2:18" ht="15">
      <c r="B10072" s="84">
        <v>40375</v>
      </c>
      <c r="C10072" s="85">
        <v>0</v>
      </c>
      <c r="D10072" s="86">
        <v>37.700000000000003</v>
      </c>
      <c r="E10072" s="87">
        <v>22.3</v>
      </c>
      <c r="F10072" s="96">
        <f t="shared" si="1730"/>
        <v>30</v>
      </c>
      <c r="G10072" s="96"/>
      <c r="H10072" s="74">
        <f t="shared" si="1731"/>
        <v>197</v>
      </c>
      <c r="I10072" s="53">
        <f t="shared" si="1729"/>
        <v>0.96721428077122407</v>
      </c>
      <c r="J10072" s="53">
        <f t="shared" si="1732"/>
        <v>0.37557615102945135</v>
      </c>
      <c r="K10072" s="53">
        <f t="shared" si="1733"/>
        <v>1.9968491368368348</v>
      </c>
      <c r="L10072" s="53">
        <f t="shared" si="1734"/>
        <v>40.325432324975182</v>
      </c>
      <c r="M10072" s="93">
        <f t="shared" si="1735"/>
        <v>7.0838076927282563</v>
      </c>
      <c r="N10072" s="53">
        <f t="shared" si="1736"/>
        <v>26.90223201626252</v>
      </c>
      <c r="O10072">
        <f t="shared" si="1737"/>
        <v>1.8625170996168339</v>
      </c>
      <c r="P10072" s="53">
        <f t="shared" si="1738"/>
        <v>32.077431992074921</v>
      </c>
      <c r="Q10072" s="53">
        <v>0.2</v>
      </c>
      <c r="R10072" s="53">
        <f t="shared" si="1739"/>
        <v>9.511142961266593</v>
      </c>
    </row>
    <row r="10073" spans="2:18" ht="15">
      <c r="B10073" s="84">
        <v>40376</v>
      </c>
      <c r="C10073" s="85">
        <v>0</v>
      </c>
      <c r="D10073" s="86">
        <v>37.6</v>
      </c>
      <c r="E10073" s="87">
        <v>23.4</v>
      </c>
      <c r="F10073" s="96">
        <f t="shared" si="1730"/>
        <v>30.5</v>
      </c>
      <c r="G10073" s="96"/>
      <c r="H10073" s="74">
        <f t="shared" si="1731"/>
        <v>198</v>
      </c>
      <c r="I10073" s="53">
        <f t="shared" si="1729"/>
        <v>0.96732881329561926</v>
      </c>
      <c r="J10073" s="53">
        <f t="shared" si="1732"/>
        <v>0.37276783983636436</v>
      </c>
      <c r="K10073" s="53">
        <f t="shared" si="1733"/>
        <v>1.9931213322749191</v>
      </c>
      <c r="L10073" s="53">
        <f t="shared" si="1734"/>
        <v>40.217059826258478</v>
      </c>
      <c r="M10073" s="93">
        <f t="shared" si="1735"/>
        <v>6.8548995270516269</v>
      </c>
      <c r="N10073" s="53">
        <f t="shared" si="1736"/>
        <v>25.763413903453021</v>
      </c>
      <c r="O10073">
        <f t="shared" si="1737"/>
        <v>1.9109808585561505</v>
      </c>
      <c r="P10073" s="53">
        <f t="shared" si="1738"/>
        <v>33.020761692799773</v>
      </c>
      <c r="Q10073" s="53">
        <v>0.2</v>
      </c>
      <c r="R10073" s="53">
        <f t="shared" si="1739"/>
        <v>9.2599665079092208</v>
      </c>
    </row>
    <row r="10074" spans="2:18" ht="15">
      <c r="B10074" s="84">
        <v>40377</v>
      </c>
      <c r="C10074" s="85">
        <v>0</v>
      </c>
      <c r="D10074" s="86">
        <v>32.799999999999997</v>
      </c>
      <c r="E10074" s="87">
        <v>21.2</v>
      </c>
      <c r="F10074" s="96">
        <f t="shared" si="1730"/>
        <v>27</v>
      </c>
      <c r="G10074" s="96"/>
      <c r="H10074" s="74">
        <f t="shared" si="1731"/>
        <v>199</v>
      </c>
      <c r="I10074" s="53">
        <f t="shared" si="1729"/>
        <v>0.9674530137497892</v>
      </c>
      <c r="J10074" s="53">
        <f t="shared" si="1732"/>
        <v>0.36985411937700441</v>
      </c>
      <c r="K10074" s="53">
        <f t="shared" si="1733"/>
        <v>1.9892688156945499</v>
      </c>
      <c r="L10074" s="53">
        <f t="shared" si="1734"/>
        <v>40.104788993343924</v>
      </c>
      <c r="M10074" s="93">
        <f t="shared" si="1735"/>
        <v>5.7306346032338027</v>
      </c>
      <c r="N10074" s="53">
        <f t="shared" si="1736"/>
        <v>23.22063819431461</v>
      </c>
      <c r="O10074">
        <f t="shared" si="1737"/>
        <v>1.5934302947383236</v>
      </c>
      <c r="P10074" s="53">
        <f t="shared" si="1738"/>
        <v>26.902580791821066</v>
      </c>
      <c r="Q10074" s="53">
        <v>0.2</v>
      </c>
      <c r="R10074" s="53">
        <f t="shared" si="1739"/>
        <v>8.5294078108188245</v>
      </c>
    </row>
    <row r="10075" spans="2:18" ht="15">
      <c r="B10075" s="84">
        <v>40378</v>
      </c>
      <c r="C10075" s="85">
        <v>0</v>
      </c>
      <c r="D10075" s="86">
        <v>34</v>
      </c>
      <c r="E10075" s="87">
        <v>16.7</v>
      </c>
      <c r="F10075" s="96">
        <f t="shared" si="1730"/>
        <v>25.35</v>
      </c>
      <c r="G10075" s="96"/>
      <c r="H10075" s="74">
        <f t="shared" si="1731"/>
        <v>200</v>
      </c>
      <c r="I10075" s="53">
        <f t="shared" si="1729"/>
        <v>0.96758684538082118</v>
      </c>
      <c r="J10075" s="53">
        <f t="shared" si="1732"/>
        <v>0.36683605858715096</v>
      </c>
      <c r="K10075" s="53">
        <f t="shared" si="1733"/>
        <v>1.985294428594524</v>
      </c>
      <c r="L10075" s="53">
        <f t="shared" si="1734"/>
        <v>39.98865284461607</v>
      </c>
      <c r="M10075" s="93">
        <f t="shared" si="1735"/>
        <v>6.7210960030895244</v>
      </c>
      <c r="N10075" s="53">
        <f t="shared" si="1736"/>
        <v>28.275399296790145</v>
      </c>
      <c r="O10075">
        <f t="shared" si="1737"/>
        <v>1.4603042738565217</v>
      </c>
      <c r="P10075" s="53">
        <f t="shared" si="1738"/>
        <v>24.384632024968564</v>
      </c>
      <c r="Q10075" s="53">
        <v>0.2</v>
      </c>
      <c r="R10075" s="53">
        <f t="shared" si="1739"/>
        <v>9.6506466285638517</v>
      </c>
    </row>
    <row r="10076" spans="2:18" ht="15">
      <c r="B10076" s="84">
        <v>40379</v>
      </c>
      <c r="C10076" s="85">
        <v>0</v>
      </c>
      <c r="D10076" s="86">
        <v>33.799999999999997</v>
      </c>
      <c r="E10076" s="87">
        <v>20.6</v>
      </c>
      <c r="F10076" s="96">
        <f t="shared" si="1730"/>
        <v>27.2</v>
      </c>
      <c r="G10076" s="96"/>
      <c r="H10076" s="74">
        <f t="shared" si="1731"/>
        <v>201</v>
      </c>
      <c r="I10076" s="53">
        <f t="shared" si="1729"/>
        <v>0.96773026858578248</v>
      </c>
      <c r="J10076" s="53">
        <f t="shared" si="1732"/>
        <v>0.36371475474710996</v>
      </c>
      <c r="K10076" s="53">
        <f t="shared" si="1733"/>
        <v>1.981201038485537</v>
      </c>
      <c r="L10076" s="53">
        <f t="shared" si="1734"/>
        <v>39.868685042185774</v>
      </c>
      <c r="M10076" s="93">
        <f t="shared" si="1735"/>
        <v>6.1042296610193771</v>
      </c>
      <c r="N10076" s="53">
        <f t="shared" si="1736"/>
        <v>24.624521430616525</v>
      </c>
      <c r="O10076">
        <f t="shared" si="1737"/>
        <v>1.6102588267459939</v>
      </c>
      <c r="P10076" s="53">
        <f t="shared" si="1738"/>
        <v>27.222947154696843</v>
      </c>
      <c r="Q10076" s="53">
        <v>0.2</v>
      </c>
      <c r="R10076" s="53">
        <f t="shared" si="1739"/>
        <v>8.8674542267003744</v>
      </c>
    </row>
    <row r="10077" spans="2:18" ht="15">
      <c r="B10077" s="84">
        <v>40380</v>
      </c>
      <c r="C10077" s="85">
        <v>0</v>
      </c>
      <c r="D10077" s="86">
        <v>35.5</v>
      </c>
      <c r="E10077" s="87">
        <v>22.8</v>
      </c>
      <c r="F10077" s="96">
        <f t="shared" si="1730"/>
        <v>29.15</v>
      </c>
      <c r="G10077" s="96"/>
      <c r="H10077" s="74">
        <f t="shared" si="1731"/>
        <v>202</v>
      </c>
      <c r="I10077" s="53">
        <f t="shared" si="1729"/>
        <v>0.96788324092343936</v>
      </c>
      <c r="J10077" s="53">
        <f t="shared" si="1732"/>
        <v>0.36049133240344439</v>
      </c>
      <c r="K10077" s="53">
        <f t="shared" si="1733"/>
        <v>1.9769915325107041</v>
      </c>
      <c r="L10077" s="53">
        <f t="shared" si="1734"/>
        <v>39.74491986205139</v>
      </c>
      <c r="M10077" s="93">
        <f t="shared" si="1735"/>
        <v>6.2275691170446823</v>
      </c>
      <c r="N10077" s="53">
        <f t="shared" si="1736"/>
        <v>24.078665164129237</v>
      </c>
      <c r="O10077">
        <f t="shared" si="1737"/>
        <v>1.7825627129683415</v>
      </c>
      <c r="P10077" s="53">
        <f t="shared" si="1738"/>
        <v>30.528487718852812</v>
      </c>
      <c r="Q10077" s="53">
        <v>0.2</v>
      </c>
      <c r="R10077" s="53">
        <f t="shared" si="1739"/>
        <v>8.8120401429333306</v>
      </c>
    </row>
    <row r="10078" spans="2:18" ht="15">
      <c r="B10078" s="84">
        <v>40381</v>
      </c>
      <c r="C10078" s="85">
        <v>0</v>
      </c>
      <c r="D10078" s="86">
        <v>36</v>
      </c>
      <c r="E10078" s="87">
        <v>22.2</v>
      </c>
      <c r="F10078" s="96">
        <f t="shared" si="1730"/>
        <v>29.1</v>
      </c>
      <c r="G10078" s="96"/>
      <c r="H10078" s="74">
        <f t="shared" si="1731"/>
        <v>203</v>
      </c>
      <c r="I10078" s="53">
        <f t="shared" si="1729"/>
        <v>0.96804571712681597</v>
      </c>
      <c r="J10078" s="53">
        <f t="shared" si="1732"/>
        <v>0.35716694229246182</v>
      </c>
      <c r="K10078" s="53">
        <f t="shared" si="1733"/>
        <v>1.9726688112697344</v>
      </c>
      <c r="L10078" s="53">
        <f t="shared" si="1734"/>
        <v>39.61739216591679</v>
      </c>
      <c r="M10078" s="93">
        <f t="shared" si="1735"/>
        <v>6.4639463615249175</v>
      </c>
      <c r="N10078" s="53">
        <f t="shared" si="1736"/>
        <v>25.019253591025151</v>
      </c>
      <c r="O10078">
        <f t="shared" si="1737"/>
        <v>1.7779533329807773</v>
      </c>
      <c r="P10078" s="53">
        <f t="shared" si="1738"/>
        <v>30.439474860671332</v>
      </c>
      <c r="Q10078" s="53">
        <v>0.2</v>
      </c>
      <c r="R10078" s="53">
        <f t="shared" si="1739"/>
        <v>9.0324223420285872</v>
      </c>
    </row>
    <row r="10079" spans="2:18" ht="15">
      <c r="B10079" s="84">
        <v>40382</v>
      </c>
      <c r="C10079" s="85">
        <v>0</v>
      </c>
      <c r="D10079" s="86">
        <v>34</v>
      </c>
      <c r="E10079" s="87">
        <v>17.2</v>
      </c>
      <c r="F10079" s="96">
        <f t="shared" si="1730"/>
        <v>25.6</v>
      </c>
      <c r="G10079" s="96"/>
      <c r="H10079" s="74">
        <f t="shared" si="1731"/>
        <v>204</v>
      </c>
      <c r="I10079" s="53">
        <f t="shared" si="1729"/>
        <v>0.9682176491165897</v>
      </c>
      <c r="J10079" s="53">
        <f t="shared" si="1732"/>
        <v>0.35374276026822699</v>
      </c>
      <c r="K10079" s="53">
        <f t="shared" si="1733"/>
        <v>1.9682357828650181</v>
      </c>
      <c r="L10079" s="53">
        <f t="shared" si="1734"/>
        <v>39.486137374773513</v>
      </c>
      <c r="M10079" s="93">
        <f t="shared" si="1735"/>
        <v>6.57791861737965</v>
      </c>
      <c r="N10079" s="53">
        <f t="shared" si="1736"/>
        <v>27.513650381971058</v>
      </c>
      <c r="O10079">
        <f t="shared" si="1737"/>
        <v>1.4798334016618249</v>
      </c>
      <c r="P10079" s="53">
        <f t="shared" si="1738"/>
        <v>24.752144553599695</v>
      </c>
      <c r="Q10079" s="53">
        <v>0.2</v>
      </c>
      <c r="R10079" s="53">
        <f t="shared" si="1739"/>
        <v>9.4824490099743191</v>
      </c>
    </row>
    <row r="10080" spans="2:18" ht="15">
      <c r="B10080" s="84">
        <v>40383</v>
      </c>
      <c r="C10080" s="85">
        <v>34.5</v>
      </c>
      <c r="D10080" s="86">
        <v>27.3</v>
      </c>
      <c r="E10080" s="87">
        <v>15</v>
      </c>
      <c r="F10080" s="96">
        <f t="shared" si="1730"/>
        <v>21.15</v>
      </c>
      <c r="G10080" s="96"/>
      <c r="H10080" s="74">
        <f t="shared" si="1731"/>
        <v>205</v>
      </c>
      <c r="I10080" s="53">
        <f t="shared" si="1729"/>
        <v>0.96839898601531871</v>
      </c>
      <c r="J10080" s="53">
        <f t="shared" si="1732"/>
        <v>0.35021998623776601</v>
      </c>
      <c r="K10080" s="53">
        <f t="shared" si="1733"/>
        <v>1.9636953571854612</v>
      </c>
      <c r="L10080" s="53">
        <f t="shared" si="1734"/>
        <v>39.351191444339129</v>
      </c>
      <c r="M10080" s="93">
        <f t="shared" si="1735"/>
        <v>5.0340482913633666</v>
      </c>
      <c r="N10080" s="53">
        <f t="shared" si="1736"/>
        <v>23.461693839482422</v>
      </c>
      <c r="O10080">
        <f t="shared" si="1737"/>
        <v>1.1640130906387234</v>
      </c>
      <c r="P10080" s="53">
        <f t="shared" si="1738"/>
        <v>18.893941561622093</v>
      </c>
      <c r="Q10080" s="53">
        <v>0.2</v>
      </c>
      <c r="R10080" s="53">
        <f t="shared" si="1739"/>
        <v>8.3470275393487263</v>
      </c>
    </row>
    <row r="10081" spans="2:18" ht="15">
      <c r="B10081" s="84">
        <v>40384</v>
      </c>
      <c r="C10081" s="85">
        <v>0</v>
      </c>
      <c r="D10081" s="86">
        <v>29.4</v>
      </c>
      <c r="E10081" s="87">
        <v>14.7</v>
      </c>
      <c r="F10081" s="96">
        <f t="shared" si="1730"/>
        <v>22.049999999999997</v>
      </c>
      <c r="G10081" s="96"/>
      <c r="H10081" s="74">
        <f t="shared" si="1731"/>
        <v>206</v>
      </c>
      <c r="I10081" s="53">
        <f t="shared" si="1729"/>
        <v>0.96858967416249719</v>
      </c>
      <c r="J10081" s="53">
        <f t="shared" si="1732"/>
        <v>0.34659984310601538</v>
      </c>
      <c r="K10081" s="53">
        <f t="shared" si="1733"/>
        <v>1.9590504404414957</v>
      </c>
      <c r="L10081" s="53">
        <f t="shared" si="1734"/>
        <v>39.212590842429222</v>
      </c>
      <c r="M10081" s="93">
        <f t="shared" si="1735"/>
        <v>5.610634843581515</v>
      </c>
      <c r="N10081" s="53">
        <f t="shared" si="1736"/>
        <v>25.558368445716599</v>
      </c>
      <c r="O10081">
        <f t="shared" si="1737"/>
        <v>1.2226793550892643</v>
      </c>
      <c r="P10081" s="53">
        <f t="shared" si="1738"/>
        <v>19.967765357518356</v>
      </c>
      <c r="Q10081" s="53">
        <v>0.2</v>
      </c>
      <c r="R10081" s="53">
        <f t="shared" si="1739"/>
        <v>8.8736549942435499</v>
      </c>
    </row>
    <row r="10082" spans="2:18" ht="15">
      <c r="B10082" s="84">
        <v>40385</v>
      </c>
      <c r="C10082" s="85">
        <v>0</v>
      </c>
      <c r="D10082" s="86">
        <v>30</v>
      </c>
      <c r="E10082" s="87">
        <v>14.3</v>
      </c>
      <c r="F10082" s="96">
        <f t="shared" si="1730"/>
        <v>22.15</v>
      </c>
      <c r="G10082" s="96"/>
      <c r="H10082" s="74">
        <f t="shared" si="1731"/>
        <v>207</v>
      </c>
      <c r="I10082" s="53">
        <f t="shared" si="1729"/>
        <v>0.96878965713043452</v>
      </c>
      <c r="J10082" s="53">
        <f t="shared" si="1732"/>
        <v>0.34288357573294348</v>
      </c>
      <c r="K10082" s="53">
        <f t="shared" si="1733"/>
        <v>1.9543039299623644</v>
      </c>
      <c r="L10082" s="53">
        <f t="shared" si="1734"/>
        <v>39.070372528325017</v>
      </c>
      <c r="M10082" s="93">
        <f t="shared" si="1735"/>
        <v>5.7918010533717998</v>
      </c>
      <c r="N10082" s="53">
        <f t="shared" si="1736"/>
        <v>26.317601086181568</v>
      </c>
      <c r="O10082">
        <f t="shared" si="1737"/>
        <v>1.2293535271763423</v>
      </c>
      <c r="P10082" s="53">
        <f t="shared" si="1738"/>
        <v>20.090366738877211</v>
      </c>
      <c r="Q10082" s="53">
        <v>0.2</v>
      </c>
      <c r="R10082" s="53">
        <f t="shared" si="1739"/>
        <v>9.0546671073874272</v>
      </c>
    </row>
    <row r="10083" spans="2:18" ht="15">
      <c r="B10083" s="84">
        <v>40386</v>
      </c>
      <c r="C10083" s="85">
        <v>2.2999999999999998</v>
      </c>
      <c r="D10083" s="86">
        <v>27.9</v>
      </c>
      <c r="E10083" s="87">
        <v>14.9</v>
      </c>
      <c r="F10083" s="96">
        <f t="shared" si="1730"/>
        <v>21.4</v>
      </c>
      <c r="G10083" s="96"/>
      <c r="H10083" s="74">
        <f t="shared" si="1731"/>
        <v>208</v>
      </c>
      <c r="I10083" s="53">
        <f t="shared" si="1729"/>
        <v>0.96899887574095311</v>
      </c>
      <c r="J10083" s="53">
        <f t="shared" si="1732"/>
        <v>0.33907244990515634</v>
      </c>
      <c r="K10083" s="53">
        <f t="shared" si="1733"/>
        <v>1.9494587092645352</v>
      </c>
      <c r="L10083" s="53">
        <f t="shared" si="1734"/>
        <v>38.924573934184473</v>
      </c>
      <c r="M10083" s="93">
        <f t="shared" si="1735"/>
        <v>5.1520620419900052</v>
      </c>
      <c r="N10083" s="53">
        <f t="shared" si="1736"/>
        <v>23.858573023199501</v>
      </c>
      <c r="O10083">
        <f t="shared" si="1737"/>
        <v>1.1800587593452232</v>
      </c>
      <c r="P10083" s="53">
        <f t="shared" si="1738"/>
        <v>19.186946569211134</v>
      </c>
      <c r="Q10083" s="53">
        <v>0.2</v>
      </c>
      <c r="R10083" s="53">
        <f t="shared" si="1739"/>
        <v>8.4500974584841142</v>
      </c>
    </row>
    <row r="10084" spans="2:18" ht="15">
      <c r="B10084" s="84">
        <v>40387</v>
      </c>
      <c r="C10084" s="85">
        <v>0</v>
      </c>
      <c r="D10084" s="86">
        <v>29.8</v>
      </c>
      <c r="E10084" s="87">
        <v>13.8</v>
      </c>
      <c r="F10084" s="96">
        <f t="shared" si="1730"/>
        <v>21.8</v>
      </c>
      <c r="G10084" s="96"/>
      <c r="H10084" s="74">
        <f t="shared" si="1731"/>
        <v>209</v>
      </c>
      <c r="I10084" s="53">
        <f t="shared" si="1729"/>
        <v>0.9692172680829001</v>
      </c>
      <c r="J10084" s="53">
        <f t="shared" si="1732"/>
        <v>0.33516775132416116</v>
      </c>
      <c r="K10084" s="53">
        <f t="shared" si="1733"/>
        <v>1.9445176433979374</v>
      </c>
      <c r="L10084" s="53">
        <f t="shared" si="1734"/>
        <v>38.775232948530139</v>
      </c>
      <c r="M10084" s="93">
        <f t="shared" si="1735"/>
        <v>5.7518700601826138</v>
      </c>
      <c r="N10084" s="53">
        <f t="shared" si="1736"/>
        <v>26.367158405000495</v>
      </c>
      <c r="O10084">
        <f t="shared" si="1737"/>
        <v>1.2061313282071029</v>
      </c>
      <c r="P10084" s="53">
        <f t="shared" si="1738"/>
        <v>19.664168099394551</v>
      </c>
      <c r="Q10084" s="53">
        <v>0.2</v>
      </c>
      <c r="R10084" s="53">
        <f t="shared" si="1739"/>
        <v>9.0504886633182657</v>
      </c>
    </row>
    <row r="10085" spans="2:18" ht="15">
      <c r="B10085" s="84">
        <v>40388</v>
      </c>
      <c r="C10085" s="85">
        <v>0</v>
      </c>
      <c r="D10085" s="86">
        <v>23.3</v>
      </c>
      <c r="E10085" s="87">
        <v>15.1</v>
      </c>
      <c r="F10085" s="96">
        <f t="shared" si="1730"/>
        <v>19.2</v>
      </c>
      <c r="G10085" s="96"/>
      <c r="H10085" s="74">
        <f t="shared" si="1731"/>
        <v>210</v>
      </c>
      <c r="I10085" s="53">
        <f t="shared" si="1729"/>
        <v>0.96944476953046788</v>
      </c>
      <c r="J10085" s="53">
        <f t="shared" si="1732"/>
        <v>0.331170784613324</v>
      </c>
      <c r="K10085" s="53">
        <f t="shared" si="1733"/>
        <v>1.9394835745746699</v>
      </c>
      <c r="L10085" s="53">
        <f t="shared" si="1734"/>
        <v>38.622387901833285</v>
      </c>
      <c r="M10085" s="93">
        <f t="shared" si="1735"/>
        <v>3.8321918697205093</v>
      </c>
      <c r="N10085" s="53">
        <f t="shared" si="1736"/>
        <v>18.801606926506551</v>
      </c>
      <c r="O10085">
        <f t="shared" si="1737"/>
        <v>1.0452259340204932</v>
      </c>
      <c r="P10085" s="53">
        <f t="shared" si="1738"/>
        <v>16.741738429425414</v>
      </c>
      <c r="Q10085" s="53">
        <v>0.2</v>
      </c>
      <c r="R10085" s="53">
        <f t="shared" si="1739"/>
        <v>7.1845925995622748</v>
      </c>
    </row>
    <row r="10086" spans="2:18" ht="15">
      <c r="B10086" s="84">
        <v>40389</v>
      </c>
      <c r="C10086" s="85">
        <v>17.2</v>
      </c>
      <c r="D10086" s="86">
        <v>29</v>
      </c>
      <c r="E10086" s="87">
        <v>12.9</v>
      </c>
      <c r="F10086" s="96">
        <f t="shared" si="1730"/>
        <v>20.95</v>
      </c>
      <c r="G10086" s="96"/>
      <c r="H10086" s="74">
        <f t="shared" si="1731"/>
        <v>211</v>
      </c>
      <c r="I10086" s="53">
        <f t="shared" si="1729"/>
        <v>0.96968131276231795</v>
      </c>
      <c r="J10086" s="53">
        <f t="shared" si="1732"/>
        <v>0.3270828723454352</v>
      </c>
      <c r="K10086" s="53">
        <f t="shared" si="1733"/>
        <v>1.9343593180829393</v>
      </c>
      <c r="L10086" s="53">
        <f t="shared" si="1734"/>
        <v>38.466077554200737</v>
      </c>
      <c r="M10086" s="93">
        <f t="shared" si="1735"/>
        <v>5.6009541988018947</v>
      </c>
      <c r="N10086" s="53">
        <f t="shared" si="1736"/>
        <v>26.238545829831889</v>
      </c>
      <c r="O10086">
        <f t="shared" si="1737"/>
        <v>1.1513132958205212</v>
      </c>
      <c r="P10086" s="53">
        <f t="shared" si="1738"/>
        <v>18.662410939368396</v>
      </c>
      <c r="Q10086" s="53">
        <v>0.2</v>
      </c>
      <c r="R10086" s="53">
        <f t="shared" si="1739"/>
        <v>8.9818955491341654</v>
      </c>
    </row>
    <row r="10087" spans="2:18" ht="15">
      <c r="B10087" s="84">
        <v>40390</v>
      </c>
      <c r="C10087" s="85">
        <v>0</v>
      </c>
      <c r="D10087" s="86">
        <v>29.8</v>
      </c>
      <c r="E10087" s="87">
        <v>13.2</v>
      </c>
      <c r="F10087" s="96">
        <f t="shared" si="1730"/>
        <v>21.5</v>
      </c>
      <c r="G10087" s="96"/>
      <c r="H10087" s="74">
        <f t="shared" si="1731"/>
        <v>212</v>
      </c>
      <c r="I10087" s="53">
        <f t="shared" si="1729"/>
        <v>0.96992682778150241</v>
      </c>
      <c r="J10087" s="53">
        <f t="shared" si="1732"/>
        <v>0.32290535409264154</v>
      </c>
      <c r="K10087" s="53">
        <f t="shared" si="1733"/>
        <v>1.9291476584871665</v>
      </c>
      <c r="L10087" s="53">
        <f t="shared" si="1734"/>
        <v>38.306341085158301</v>
      </c>
      <c r="M10087" s="93">
        <f t="shared" si="1735"/>
        <v>5.7440305268116987</v>
      </c>
      <c r="N10087" s="53">
        <f t="shared" si="1736"/>
        <v>26.5322228737075</v>
      </c>
      <c r="O10087">
        <f t="shared" si="1737"/>
        <v>1.1865305921643348</v>
      </c>
      <c r="P10087" s="53">
        <f t="shared" si="1738"/>
        <v>19.305275780700303</v>
      </c>
      <c r="Q10087" s="53">
        <v>0.2</v>
      </c>
      <c r="R10087" s="53">
        <f t="shared" si="1739"/>
        <v>9.0752295027773737</v>
      </c>
    </row>
    <row r="10088" spans="2:18" ht="15">
      <c r="B10088" s="84">
        <v>40391</v>
      </c>
      <c r="C10088" s="85">
        <v>0</v>
      </c>
      <c r="D10088" s="86">
        <v>31.8</v>
      </c>
      <c r="E10088" s="87">
        <v>15.9</v>
      </c>
      <c r="F10088" s="96">
        <f t="shared" si="1730"/>
        <v>23.85</v>
      </c>
      <c r="G10088" s="96"/>
      <c r="H10088" s="74">
        <f t="shared" si="1731"/>
        <v>213</v>
      </c>
      <c r="I10088" s="53">
        <f t="shared" si="1729"/>
        <v>0.97018124193617716</v>
      </c>
      <c r="J10088" s="53">
        <f t="shared" si="1732"/>
        <v>0.31863958550036658</v>
      </c>
      <c r="K10088" s="53">
        <f t="shared" si="1733"/>
        <v>1.9238513461135693</v>
      </c>
      <c r="L10088" s="53">
        <f t="shared" si="1734"/>
        <v>38.143218085512331</v>
      </c>
      <c r="M10088" s="93">
        <f t="shared" si="1735"/>
        <v>5.9323992657146372</v>
      </c>
      <c r="N10088" s="53">
        <f t="shared" si="1736"/>
        <v>25.856206914986952</v>
      </c>
      <c r="O10088">
        <f t="shared" si="1737"/>
        <v>1.3477510894008551</v>
      </c>
      <c r="P10088" s="53">
        <f t="shared" si="1738"/>
        <v>22.279568186836585</v>
      </c>
      <c r="Q10088" s="53">
        <v>0.2</v>
      </c>
      <c r="R10088" s="53">
        <f t="shared" si="1739"/>
        <v>9.0210416227524188</v>
      </c>
    </row>
    <row r="10089" spans="2:18" ht="15">
      <c r="B10089" s="84">
        <v>40392</v>
      </c>
      <c r="C10089" s="85">
        <v>0</v>
      </c>
      <c r="D10089" s="86">
        <v>31.2</v>
      </c>
      <c r="E10089" s="87">
        <v>18.8</v>
      </c>
      <c r="F10089" s="96">
        <f t="shared" si="1730"/>
        <v>25</v>
      </c>
      <c r="G10089" s="96"/>
      <c r="H10089" s="74">
        <f t="shared" si="1731"/>
        <v>214</v>
      </c>
      <c r="I10089" s="53">
        <f t="shared" si="1729"/>
        <v>0.97044447994110072</v>
      </c>
      <c r="J10089" s="53">
        <f t="shared" si="1732"/>
        <v>0.31428693738671398</v>
      </c>
      <c r="K10089" s="53">
        <f t="shared" si="1733"/>
        <v>1.9184730938190306</v>
      </c>
      <c r="L10089" s="53">
        <f t="shared" si="1734"/>
        <v>37.976748551260783</v>
      </c>
      <c r="M10089" s="93">
        <f t="shared" si="1735"/>
        <v>5.3600873135026603</v>
      </c>
      <c r="N10089" s="53">
        <f t="shared" si="1736"/>
        <v>22.734088329272971</v>
      </c>
      <c r="O10089">
        <f t="shared" si="1737"/>
        <v>1.4333386753343602</v>
      </c>
      <c r="P10089" s="53">
        <f t="shared" si="1738"/>
        <v>23.878257206163344</v>
      </c>
      <c r="Q10089" s="53">
        <v>0.2</v>
      </c>
      <c r="R10089" s="53">
        <f t="shared" si="1739"/>
        <v>8.337685364842903</v>
      </c>
    </row>
    <row r="10090" spans="2:18" ht="15">
      <c r="B10090" s="84">
        <v>40393</v>
      </c>
      <c r="C10090" s="85">
        <v>1.3</v>
      </c>
      <c r="D10090" s="86">
        <v>31.2</v>
      </c>
      <c r="E10090" s="87">
        <v>17.899999999999999</v>
      </c>
      <c r="F10090" s="96">
        <f t="shared" si="1730"/>
        <v>24.549999999999997</v>
      </c>
      <c r="G10090" s="96"/>
      <c r="H10090" s="74">
        <f t="shared" si="1731"/>
        <v>215</v>
      </c>
      <c r="I10090" s="53">
        <f t="shared" si="1729"/>
        <v>0.97071646389991229</v>
      </c>
      <c r="J10090" s="53">
        <f t="shared" si="1732"/>
        <v>0.30984879486868599</v>
      </c>
      <c r="K10090" s="53">
        <f t="shared" si="1733"/>
        <v>1.9130155740396677</v>
      </c>
      <c r="L10090" s="53">
        <f t="shared" si="1734"/>
        <v>37.806972879513552</v>
      </c>
      <c r="M10090" s="93">
        <f t="shared" si="1735"/>
        <v>5.4682783657069223</v>
      </c>
      <c r="N10090" s="53">
        <f t="shared" si="1736"/>
        <v>23.43940848262363</v>
      </c>
      <c r="O10090">
        <f t="shared" si="1737"/>
        <v>1.3993032057957571</v>
      </c>
      <c r="P10090" s="53">
        <f t="shared" si="1738"/>
        <v>23.240939357492252</v>
      </c>
      <c r="Q10090" s="53">
        <v>0.2</v>
      </c>
      <c r="R10090" s="53">
        <f t="shared" si="1739"/>
        <v>8.4848762769665562</v>
      </c>
    </row>
    <row r="10091" spans="2:18" ht="15">
      <c r="B10091" s="84">
        <v>40394</v>
      </c>
      <c r="C10091" s="85">
        <v>0</v>
      </c>
      <c r="D10091" s="86">
        <v>30.8</v>
      </c>
      <c r="E10091" s="87">
        <v>16.3</v>
      </c>
      <c r="F10091" s="96">
        <f t="shared" si="1730"/>
        <v>23.55</v>
      </c>
      <c r="G10091" s="96"/>
      <c r="H10091" s="74">
        <f t="shared" si="1731"/>
        <v>216</v>
      </c>
      <c r="I10091" s="53">
        <f t="shared" si="1729"/>
        <v>0.97099711332818273</v>
      </c>
      <c r="J10091" s="53">
        <f t="shared" si="1732"/>
        <v>0.3053265565164347</v>
      </c>
      <c r="K10091" s="53">
        <f t="shared" si="1733"/>
        <v>1.9074814161143292</v>
      </c>
      <c r="L10091" s="53">
        <f t="shared" si="1734"/>
        <v>37.633931866373523</v>
      </c>
      <c r="M10091" s="93">
        <f t="shared" si="1735"/>
        <v>5.5493048438016039</v>
      </c>
      <c r="N10091" s="53">
        <f t="shared" si="1736"/>
        <v>24.361976324946589</v>
      </c>
      <c r="O10091">
        <f t="shared" si="1737"/>
        <v>1.3261664462625025</v>
      </c>
      <c r="P10091" s="53">
        <f t="shared" si="1738"/>
        <v>21.878488109562454</v>
      </c>
      <c r="Q10091" s="53">
        <v>0.2</v>
      </c>
      <c r="R10091" s="53">
        <f t="shared" si="1739"/>
        <v>8.6594474210343702</v>
      </c>
    </row>
    <row r="10092" spans="2:18" ht="15">
      <c r="B10092" s="84">
        <v>40395</v>
      </c>
      <c r="C10092" s="85">
        <v>2</v>
      </c>
      <c r="D10092" s="86">
        <v>23.2</v>
      </c>
      <c r="E10092" s="87">
        <v>13.1</v>
      </c>
      <c r="F10092" s="96">
        <f t="shared" si="1730"/>
        <v>18.149999999999999</v>
      </c>
      <c r="G10092" s="96"/>
      <c r="H10092" s="74">
        <f t="shared" si="1731"/>
        <v>217</v>
      </c>
      <c r="I10092" s="53">
        <f t="shared" si="1729"/>
        <v>0.97128634517723078</v>
      </c>
      <c r="J10092" s="53">
        <f t="shared" si="1732"/>
        <v>0.3007216335366113</v>
      </c>
      <c r="K10092" s="53">
        <f t="shared" si="1733"/>
        <v>1.9018732038771378</v>
      </c>
      <c r="L10092" s="53">
        <f t="shared" si="1734"/>
        <v>37.457666706720282</v>
      </c>
      <c r="M10092" s="93">
        <f t="shared" si="1735"/>
        <v>4.0077421875115782</v>
      </c>
      <c r="N10092" s="53">
        <f t="shared" si="1736"/>
        <v>20.237195599320728</v>
      </c>
      <c r="O10092">
        <f t="shared" si="1737"/>
        <v>0.98574154655655111</v>
      </c>
      <c r="P10092" s="53">
        <f t="shared" si="1738"/>
        <v>15.675745707406904</v>
      </c>
      <c r="Q10092" s="53">
        <v>0.2</v>
      </c>
      <c r="R10092" s="53">
        <f t="shared" si="1739"/>
        <v>7.4687339637053771</v>
      </c>
    </row>
    <row r="10093" spans="2:18" ht="15">
      <c r="B10093" s="84">
        <v>40396</v>
      </c>
      <c r="C10093" s="85">
        <v>24.4</v>
      </c>
      <c r="D10093" s="86">
        <v>26.9</v>
      </c>
      <c r="E10093" s="87">
        <v>13</v>
      </c>
      <c r="F10093" s="96">
        <f t="shared" si="1730"/>
        <v>19.95</v>
      </c>
      <c r="G10093" s="96"/>
      <c r="H10093" s="74">
        <f t="shared" si="1731"/>
        <v>218</v>
      </c>
      <c r="I10093" s="53">
        <f t="shared" si="1729"/>
        <v>0.97158407385869927</v>
      </c>
      <c r="J10093" s="53">
        <f t="shared" si="1732"/>
        <v>0.29603544898574469</v>
      </c>
      <c r="K10093" s="53">
        <f t="shared" si="1733"/>
        <v>1.8961934735122559</v>
      </c>
      <c r="L10093" s="53">
        <f t="shared" si="1734"/>
        <v>37.278218995830599</v>
      </c>
      <c r="M10093" s="93">
        <f t="shared" si="1735"/>
        <v>4.9133645149075553</v>
      </c>
      <c r="N10093" s="53">
        <f t="shared" si="1736"/>
        <v>23.62715752679761</v>
      </c>
      <c r="O10093">
        <f t="shared" si="1737"/>
        <v>1.0896028156323816</v>
      </c>
      <c r="P10093" s="53">
        <f t="shared" si="1738"/>
        <v>17.542198976808194</v>
      </c>
      <c r="Q10093" s="53">
        <v>0.2</v>
      </c>
      <c r="R10093" s="53">
        <f t="shared" si="1739"/>
        <v>8.3316507505051014</v>
      </c>
    </row>
    <row r="10094" spans="2:18" ht="15">
      <c r="B10094" s="84">
        <v>40397</v>
      </c>
      <c r="C10094" s="85">
        <v>0</v>
      </c>
      <c r="D10094" s="86">
        <v>29.4</v>
      </c>
      <c r="E10094" s="87">
        <v>13</v>
      </c>
      <c r="F10094" s="96">
        <f t="shared" si="1730"/>
        <v>21.2</v>
      </c>
      <c r="G10094" s="96"/>
      <c r="H10094" s="74">
        <f t="shared" si="1731"/>
        <v>219</v>
      </c>
      <c r="I10094" s="53">
        <f t="shared" si="1729"/>
        <v>0.97189021126988129</v>
      </c>
      <c r="J10094" s="53">
        <f t="shared" si="1732"/>
        <v>0.29126943701446972</v>
      </c>
      <c r="K10094" s="53">
        <f t="shared" si="1733"/>
        <v>1.8904447116632572</v>
      </c>
      <c r="L10094" s="53">
        <f t="shared" si="1734"/>
        <v>37.095630732763354</v>
      </c>
      <c r="M10094" s="93">
        <f t="shared" si="1735"/>
        <v>5.4866690440593731</v>
      </c>
      <c r="N10094" s="53">
        <f t="shared" si="1736"/>
        <v>25.538395309650721</v>
      </c>
      <c r="O10094">
        <f t="shared" si="1737"/>
        <v>1.1672069806781429</v>
      </c>
      <c r="P10094" s="53">
        <f t="shared" si="1738"/>
        <v>18.952222031741876</v>
      </c>
      <c r="Q10094" s="53">
        <v>0.2</v>
      </c>
      <c r="R10094" s="53">
        <f t="shared" si="1739"/>
        <v>8.8309603109001067</v>
      </c>
    </row>
    <row r="10095" spans="2:18" ht="15">
      <c r="B10095" s="84">
        <v>40398</v>
      </c>
      <c r="C10095" s="85">
        <v>0</v>
      </c>
      <c r="D10095" s="86">
        <v>30</v>
      </c>
      <c r="E10095" s="87">
        <v>15</v>
      </c>
      <c r="F10095" s="96">
        <f t="shared" si="1730"/>
        <v>22.5</v>
      </c>
      <c r="G10095" s="96"/>
      <c r="H10095" s="74">
        <f t="shared" si="1731"/>
        <v>220</v>
      </c>
      <c r="I10095" s="53">
        <f t="shared" si="1729"/>
        <v>0.97220466681979145</v>
      </c>
      <c r="J10095" s="53">
        <f t="shared" si="1732"/>
        <v>0.28642504214327263</v>
      </c>
      <c r="K10095" s="53">
        <f t="shared" si="1733"/>
        <v>1.8846293537887708</v>
      </c>
      <c r="L10095" s="53">
        <f t="shared" si="1734"/>
        <v>36.909944325429443</v>
      </c>
      <c r="M10095" s="93">
        <f t="shared" si="1735"/>
        <v>5.3950259668195981</v>
      </c>
      <c r="N10095" s="53">
        <f t="shared" si="1736"/>
        <v>24.301771945911305</v>
      </c>
      <c r="O10095">
        <f t="shared" si="1737"/>
        <v>1.2529627418997087</v>
      </c>
      <c r="P10095" s="53">
        <f t="shared" si="1738"/>
        <v>20.524760720033569</v>
      </c>
      <c r="Q10095" s="53">
        <v>0.2</v>
      </c>
      <c r="R10095" s="53">
        <f t="shared" si="1739"/>
        <v>8.6009011563291793</v>
      </c>
    </row>
    <row r="10096" spans="2:18" ht="15">
      <c r="B10096" s="84">
        <v>40399</v>
      </c>
      <c r="C10096" s="85">
        <v>1.6</v>
      </c>
      <c r="D10096" s="86">
        <v>31</v>
      </c>
      <c r="E10096" s="87">
        <v>16.100000000000001</v>
      </c>
      <c r="F10096" s="96">
        <f t="shared" si="1730"/>
        <v>23.55</v>
      </c>
      <c r="G10096" s="96"/>
      <c r="H10096" s="74">
        <f t="shared" si="1731"/>
        <v>221</v>
      </c>
      <c r="I10096" s="53">
        <f t="shared" si="1729"/>
        <v>0.97252734745597369</v>
      </c>
      <c r="J10096" s="53">
        <f t="shared" si="1732"/>
        <v>0.28150371857031276</v>
      </c>
      <c r="K10096" s="53">
        <f t="shared" si="1733"/>
        <v>1.8787497827555195</v>
      </c>
      <c r="L10096" s="53">
        <f t="shared" si="1734"/>
        <v>36.721202597262263</v>
      </c>
      <c r="M10096" s="93">
        <f t="shared" si="1735"/>
        <v>5.4888961915416772</v>
      </c>
      <c r="N10096" s="53">
        <f t="shared" si="1736"/>
        <v>24.096776593159987</v>
      </c>
      <c r="O10096">
        <f t="shared" si="1737"/>
        <v>1.3261664462625025</v>
      </c>
      <c r="P10096" s="53">
        <f t="shared" si="1738"/>
        <v>21.878488109562454</v>
      </c>
      <c r="Q10096" s="53">
        <v>0.2</v>
      </c>
      <c r="R10096" s="53">
        <f t="shared" si="1739"/>
        <v>8.5975368420240841</v>
      </c>
    </row>
    <row r="10097" spans="2:18" ht="15">
      <c r="B10097" s="84">
        <v>40400</v>
      </c>
      <c r="C10097" s="85">
        <v>0</v>
      </c>
      <c r="D10097" s="86">
        <v>31.3</v>
      </c>
      <c r="E10097" s="87">
        <v>19.899999999999999</v>
      </c>
      <c r="F10097" s="96">
        <f t="shared" si="1730"/>
        <v>25.6</v>
      </c>
      <c r="G10097" s="96"/>
      <c r="H10097" s="74">
        <f t="shared" si="1731"/>
        <v>222</v>
      </c>
      <c r="I10097" s="53">
        <f t="shared" si="1729"/>
        <v>0.9728581576920361</v>
      </c>
      <c r="J10097" s="53">
        <f t="shared" si="1732"/>
        <v>0.27650692951176753</v>
      </c>
      <c r="K10097" s="53">
        <f t="shared" si="1733"/>
        <v>1.872808327659421</v>
      </c>
      <c r="L10097" s="53">
        <f t="shared" si="1734"/>
        <v>36.529448795399666</v>
      </c>
      <c r="M10097" s="93">
        <f t="shared" si="1735"/>
        <v>5.0128504433499383</v>
      </c>
      <c r="N10097" s="53">
        <f t="shared" si="1736"/>
        <v>20.967394481140712</v>
      </c>
      <c r="O10097">
        <f t="shared" si="1737"/>
        <v>1.4798334016618249</v>
      </c>
      <c r="P10097" s="53">
        <f t="shared" si="1738"/>
        <v>24.752144553599695</v>
      </c>
      <c r="Q10097" s="53">
        <v>0.2</v>
      </c>
      <c r="R10097" s="53">
        <f t="shared" si="1739"/>
        <v>7.9467778694816884</v>
      </c>
    </row>
    <row r="10098" spans="2:18" ht="15">
      <c r="B10098" s="84">
        <v>40401</v>
      </c>
      <c r="C10098" s="85">
        <v>0.7</v>
      </c>
      <c r="D10098" s="86">
        <v>29.1</v>
      </c>
      <c r="E10098" s="87">
        <v>17.8</v>
      </c>
      <c r="F10098" s="96">
        <f t="shared" si="1730"/>
        <v>23.450000000000003</v>
      </c>
      <c r="G10098" s="96"/>
      <c r="H10098" s="74">
        <f t="shared" si="1731"/>
        <v>223</v>
      </c>
      <c r="I10098" s="53">
        <f t="shared" si="1729"/>
        <v>0.97319699963590767</v>
      </c>
      <c r="J10098" s="53">
        <f t="shared" si="1732"/>
        <v>0.2714361465750153</v>
      </c>
      <c r="K10098" s="53">
        <f t="shared" si="1733"/>
        <v>1.8668072628650605</v>
      </c>
      <c r="L10098" s="53">
        <f t="shared" si="1734"/>
        <v>36.334726600283837</v>
      </c>
      <c r="M10098" s="93">
        <f t="shared" si="1735"/>
        <v>4.7182890710200134</v>
      </c>
      <c r="N10098" s="53">
        <f t="shared" si="1736"/>
        <v>20.763953127085912</v>
      </c>
      <c r="O10098">
        <f t="shared" si="1737"/>
        <v>1.3190384865028884</v>
      </c>
      <c r="P10098" s="53">
        <f t="shared" si="1738"/>
        <v>21.746228140498125</v>
      </c>
      <c r="Q10098" s="53">
        <v>0.2</v>
      </c>
      <c r="R10098" s="53">
        <f t="shared" si="1739"/>
        <v>7.8155153332692766</v>
      </c>
    </row>
    <row r="10099" spans="2:18" ht="15">
      <c r="B10099" s="84">
        <v>40402</v>
      </c>
      <c r="C10099" s="85">
        <v>9</v>
      </c>
      <c r="D10099" s="86">
        <v>25.9</v>
      </c>
      <c r="E10099" s="87">
        <v>18.2</v>
      </c>
      <c r="F10099" s="96">
        <f t="shared" si="1730"/>
        <v>22.049999999999997</v>
      </c>
      <c r="G10099" s="96"/>
      <c r="H10099" s="74">
        <f t="shared" si="1731"/>
        <v>224</v>
      </c>
      <c r="I10099" s="53">
        <f t="shared" si="1729"/>
        <v>0.9735437730188059</v>
      </c>
      <c r="J10099" s="53">
        <f t="shared" si="1732"/>
        <v>0.26629284916488616</v>
      </c>
      <c r="K10099" s="53">
        <f t="shared" si="1733"/>
        <v>1.860748807253622</v>
      </c>
      <c r="L10099" s="53">
        <f t="shared" si="1734"/>
        <v>36.137080136583045</v>
      </c>
      <c r="M10099" s="93">
        <f t="shared" si="1735"/>
        <v>3.7421933326576675</v>
      </c>
      <c r="N10099" s="53">
        <f t="shared" si="1736"/>
        <v>17.046975726924114</v>
      </c>
      <c r="O10099">
        <f t="shared" si="1737"/>
        <v>1.2226793550892643</v>
      </c>
      <c r="P10099" s="53">
        <f t="shared" si="1738"/>
        <v>19.967765357518356</v>
      </c>
      <c r="Q10099" s="53">
        <v>0.2</v>
      </c>
      <c r="R10099" s="53">
        <f t="shared" si="1739"/>
        <v>6.8945112880641499</v>
      </c>
    </row>
    <row r="10100" spans="2:18" ht="15">
      <c r="B10100" s="84">
        <v>40403</v>
      </c>
      <c r="C10100" s="85">
        <v>18.100000000000001</v>
      </c>
      <c r="D10100" s="86">
        <v>19.3</v>
      </c>
      <c r="E10100" s="87">
        <v>16.5</v>
      </c>
      <c r="F10100" s="96">
        <f t="shared" si="1730"/>
        <v>17.899999999999999</v>
      </c>
      <c r="G10100" s="96"/>
      <c r="H10100" s="74">
        <f t="shared" si="1731"/>
        <v>225</v>
      </c>
      <c r="I10100" s="53">
        <f t="shared" si="1729"/>
        <v>0.97389837522490752</v>
      </c>
      <c r="J10100" s="53">
        <f t="shared" si="1732"/>
        <v>0.26107852392308678</v>
      </c>
      <c r="K10100" s="53">
        <f t="shared" si="1733"/>
        <v>1.8546351236691809</v>
      </c>
      <c r="L10100" s="53">
        <f t="shared" si="1734"/>
        <v>35.936553985335735</v>
      </c>
      <c r="M10100" s="93">
        <f t="shared" si="1735"/>
        <v>2.0104030520343392</v>
      </c>
      <c r="N10100" s="53">
        <f t="shared" si="1736"/>
        <v>10.222670591710841</v>
      </c>
      <c r="O10100">
        <f t="shared" si="1737"/>
        <v>0.97202066659315045</v>
      </c>
      <c r="P10100" s="53">
        <f t="shared" si="1738"/>
        <v>15.431028916646193</v>
      </c>
      <c r="Q10100" s="53">
        <v>0.2</v>
      </c>
      <c r="R10100" s="53">
        <f t="shared" si="1739"/>
        <v>5.1586556548496105</v>
      </c>
    </row>
    <row r="10101" spans="2:18" ht="15">
      <c r="B10101" s="84">
        <v>40404</v>
      </c>
      <c r="C10101" s="85">
        <v>18.600000000000001</v>
      </c>
      <c r="D10101" s="86">
        <v>23.9</v>
      </c>
      <c r="E10101" s="87">
        <v>15.8</v>
      </c>
      <c r="F10101" s="96">
        <f t="shared" si="1730"/>
        <v>19.850000000000001</v>
      </c>
      <c r="G10101" s="96"/>
      <c r="H10101" s="74">
        <f t="shared" si="1731"/>
        <v>226</v>
      </c>
      <c r="I10101" s="53">
        <f t="shared" si="1729"/>
        <v>0.97426070132171483</v>
      </c>
      <c r="J10101" s="53">
        <f t="shared" si="1732"/>
        <v>0.25579466420081692</v>
      </c>
      <c r="K10101" s="53">
        <f t="shared" si="1733"/>
        <v>1.8484683185532087</v>
      </c>
      <c r="L10101" s="53">
        <f t="shared" si="1734"/>
        <v>35.733193197215876</v>
      </c>
      <c r="M10101" s="93">
        <f t="shared" si="1735"/>
        <v>3.585739959204731</v>
      </c>
      <c r="N10101" s="53">
        <f t="shared" si="1736"/>
        <v>17.288736621827578</v>
      </c>
      <c r="O10101">
        <f t="shared" si="1737"/>
        <v>1.0835928946081994</v>
      </c>
      <c r="P10101" s="53">
        <f t="shared" si="1738"/>
        <v>17.433539432012616</v>
      </c>
      <c r="Q10101" s="53">
        <v>0.2</v>
      </c>
      <c r="R10101" s="53">
        <f t="shared" si="1739"/>
        <v>6.8627185411345932</v>
      </c>
    </row>
    <row r="10102" spans="2:18" ht="15">
      <c r="B10102" s="84">
        <v>40405</v>
      </c>
      <c r="C10102" s="85">
        <v>61.2</v>
      </c>
      <c r="D10102" s="86">
        <v>27.5</v>
      </c>
      <c r="E10102" s="87">
        <v>14.6</v>
      </c>
      <c r="F10102" s="96">
        <f t="shared" si="1730"/>
        <v>21.05</v>
      </c>
      <c r="G10102" s="96"/>
      <c r="H10102" s="74">
        <f t="shared" si="1731"/>
        <v>227</v>
      </c>
      <c r="I10102" s="53">
        <f t="shared" si="1729"/>
        <v>0.97463064409110667</v>
      </c>
      <c r="J10102" s="53">
        <f t="shared" si="1732"/>
        <v>0.2504427695645105</v>
      </c>
      <c r="K10102" s="53">
        <f t="shared" si="1733"/>
        <v>1.8422504417571395</v>
      </c>
      <c r="L10102" s="53">
        <f t="shared" si="1734"/>
        <v>35.527043306817113</v>
      </c>
      <c r="M10102" s="93">
        <f t="shared" si="1735"/>
        <v>4.642419878955601</v>
      </c>
      <c r="N10102" s="53">
        <f t="shared" si="1736"/>
        <v>21.692162138230007</v>
      </c>
      <c r="O10102">
        <f t="shared" si="1737"/>
        <v>1.1576480702913285</v>
      </c>
      <c r="P10102" s="53">
        <f t="shared" si="1738"/>
        <v>18.777858756126378</v>
      </c>
      <c r="Q10102" s="53">
        <v>0.2</v>
      </c>
      <c r="R10102" s="53">
        <f t="shared" si="1739"/>
        <v>7.9323232101471604</v>
      </c>
    </row>
    <row r="10103" spans="2:18" ht="15">
      <c r="B10103" s="84">
        <v>40406</v>
      </c>
      <c r="C10103" s="85">
        <v>23.5</v>
      </c>
      <c r="D10103" s="86">
        <v>23.2</v>
      </c>
      <c r="E10103" s="87">
        <v>13.7</v>
      </c>
      <c r="F10103" s="96">
        <f t="shared" si="1730"/>
        <v>18.45</v>
      </c>
      <c r="G10103" s="96"/>
      <c r="H10103" s="74">
        <f t="shared" si="1731"/>
        <v>228</v>
      </c>
      <c r="I10103" s="53">
        <f t="shared" si="1729"/>
        <v>0.97500809406106548</v>
      </c>
      <c r="J10103" s="53">
        <f t="shared" si="1732"/>
        <v>0.24502434533453546</v>
      </c>
      <c r="K10103" s="53">
        <f t="shared" si="1733"/>
        <v>1.8359834865229152</v>
      </c>
      <c r="L10103" s="53">
        <f t="shared" si="1734"/>
        <v>35.31815034785236</v>
      </c>
      <c r="M10103" s="93">
        <f t="shared" si="1735"/>
        <v>3.6954492130419774</v>
      </c>
      <c r="N10103" s="53">
        <f t="shared" si="1736"/>
        <v>18.505834547877502</v>
      </c>
      <c r="O10103">
        <f t="shared" si="1737"/>
        <v>1.0024287514550854</v>
      </c>
      <c r="P10103" s="53">
        <f t="shared" si="1738"/>
        <v>15.973965160481017</v>
      </c>
      <c r="Q10103" s="53">
        <v>0.2</v>
      </c>
      <c r="R10103" s="53">
        <f t="shared" si="1739"/>
        <v>7.0840811819386031</v>
      </c>
    </row>
    <row r="10104" spans="2:18" ht="15">
      <c r="B10104" s="84">
        <v>40407</v>
      </c>
      <c r="C10104" s="85">
        <v>0.1</v>
      </c>
      <c r="D10104" s="86">
        <v>26.3</v>
      </c>
      <c r="E10104" s="87">
        <v>12.9</v>
      </c>
      <c r="F10104" s="96">
        <f t="shared" si="1730"/>
        <v>19.600000000000001</v>
      </c>
      <c r="G10104" s="96"/>
      <c r="H10104" s="74">
        <f t="shared" si="1731"/>
        <v>229</v>
      </c>
      <c r="I10104" s="53">
        <f t="shared" si="1729"/>
        <v>0.97539293953807282</v>
      </c>
      <c r="J10104" s="53">
        <f t="shared" si="1732"/>
        <v>0.23954090215660312</v>
      </c>
      <c r="K10104" s="53">
        <f t="shared" si="1733"/>
        <v>1.8296693896215483</v>
      </c>
      <c r="L10104" s="53">
        <f t="shared" si="1734"/>
        <v>35.106560869164369</v>
      </c>
      <c r="M10104" s="93">
        <f t="shared" si="1735"/>
        <v>4.5010284896655932</v>
      </c>
      <c r="N10104" s="53">
        <f t="shared" si="1736"/>
        <v>21.846889269997423</v>
      </c>
      <c r="O10104">
        <f t="shared" si="1737"/>
        <v>1.0686939612256503</v>
      </c>
      <c r="P10104" s="53">
        <f t="shared" si="1738"/>
        <v>17.164507309841429</v>
      </c>
      <c r="Q10104" s="53">
        <v>0.2</v>
      </c>
      <c r="R10104" s="53">
        <f t="shared" si="1739"/>
        <v>7.9046602384112941</v>
      </c>
    </row>
    <row r="10105" spans="2:18" ht="15">
      <c r="B10105" s="84">
        <v>40408</v>
      </c>
      <c r="C10105" s="85">
        <v>0</v>
      </c>
      <c r="D10105" s="86">
        <v>28.3</v>
      </c>
      <c r="E10105" s="87">
        <v>16.8</v>
      </c>
      <c r="F10105" s="96">
        <f t="shared" si="1730"/>
        <v>22.55</v>
      </c>
      <c r="G10105" s="96"/>
      <c r="H10105" s="74">
        <f t="shared" si="1731"/>
        <v>230</v>
      </c>
      <c r="I10105" s="53">
        <f t="shared" si="1729"/>
        <v>0.9757850666401604</v>
      </c>
      <c r="J10105" s="53">
        <f t="shared" si="1732"/>
        <v>0.23399395560558103</v>
      </c>
      <c r="K10105" s="53">
        <f t="shared" si="1733"/>
        <v>1.8233100316399484</v>
      </c>
      <c r="L10105" s="53">
        <f t="shared" si="1734"/>
        <v>34.892321951444117</v>
      </c>
      <c r="M10105" s="93">
        <f t="shared" si="1735"/>
        <v>4.471176395294238</v>
      </c>
      <c r="N10105" s="53">
        <f t="shared" si="1736"/>
        <v>20.115355514931849</v>
      </c>
      <c r="O10105">
        <f t="shared" si="1737"/>
        <v>1.2563673922523304</v>
      </c>
      <c r="P10105" s="53">
        <f t="shared" si="1738"/>
        <v>20.587493939989027</v>
      </c>
      <c r="Q10105" s="53">
        <v>0.2</v>
      </c>
      <c r="R10105" s="53">
        <f t="shared" si="1739"/>
        <v>7.6282647482040522</v>
      </c>
    </row>
    <row r="10106" spans="2:18" ht="15">
      <c r="B10106" s="84">
        <v>40409</v>
      </c>
      <c r="C10106" s="85">
        <v>0</v>
      </c>
      <c r="D10106" s="86">
        <v>29.8</v>
      </c>
      <c r="E10106" s="87">
        <v>16.399999999999999</v>
      </c>
      <c r="F10106" s="96">
        <f t="shared" si="1730"/>
        <v>23.1</v>
      </c>
      <c r="G10106" s="96"/>
      <c r="H10106" s="74">
        <f t="shared" si="1731"/>
        <v>231</v>
      </c>
      <c r="I10106" s="53">
        <f t="shared" si="1729"/>
        <v>0.97618435933060999</v>
      </c>
      <c r="J10106" s="53">
        <f t="shared" si="1732"/>
        <v>0.22838502582131925</v>
      </c>
      <c r="K10106" s="53">
        <f t="shared" si="1733"/>
        <v>1.8169072374064701</v>
      </c>
      <c r="L10106" s="53">
        <f t="shared" si="1734"/>
        <v>34.675481224553344</v>
      </c>
      <c r="M10106" s="93">
        <f t="shared" si="1735"/>
        <v>4.8618065864242892</v>
      </c>
      <c r="N10106" s="53">
        <f t="shared" si="1736"/>
        <v>21.578627468522047</v>
      </c>
      <c r="O10106">
        <f t="shared" si="1737"/>
        <v>1.2943515766033009</v>
      </c>
      <c r="P10106" s="53">
        <f t="shared" si="1738"/>
        <v>21.288896676534041</v>
      </c>
      <c r="Q10106" s="53">
        <v>0.2</v>
      </c>
      <c r="R10106" s="53">
        <f t="shared" si="1739"/>
        <v>7.9914857762444997</v>
      </c>
    </row>
    <row r="10107" spans="2:18" ht="15">
      <c r="B10107" s="84">
        <v>40410</v>
      </c>
      <c r="C10107" s="85">
        <v>0</v>
      </c>
      <c r="D10107" s="86">
        <v>30.7</v>
      </c>
      <c r="E10107" s="87">
        <v>18.899999999999999</v>
      </c>
      <c r="F10107" s="96">
        <f t="shared" si="1730"/>
        <v>24.799999999999997</v>
      </c>
      <c r="G10107" s="96"/>
      <c r="H10107" s="74">
        <f t="shared" si="1731"/>
        <v>232</v>
      </c>
      <c r="I10107" s="53">
        <f t="shared" si="1729"/>
        <v>0.97659069945229038</v>
      </c>
      <c r="J10107" s="53">
        <f t="shared" si="1732"/>
        <v>0.22271563717602461</v>
      </c>
      <c r="K10107" s="53">
        <f t="shared" si="1733"/>
        <v>1.810462776545904</v>
      </c>
      <c r="L10107" s="53">
        <f t="shared" si="1734"/>
        <v>34.456086885348398</v>
      </c>
      <c r="M10107" s="93">
        <f t="shared" si="1735"/>
        <v>4.7218917890377377</v>
      </c>
      <c r="N10107" s="53">
        <f t="shared" si="1736"/>
        <v>20.121292710339219</v>
      </c>
      <c r="O10107">
        <f t="shared" si="1737"/>
        <v>1.4181242836417096</v>
      </c>
      <c r="P10107" s="53">
        <f t="shared" si="1738"/>
        <v>23.593113254530838</v>
      </c>
      <c r="Q10107" s="53">
        <v>0.2</v>
      </c>
      <c r="R10107" s="53">
        <f t="shared" si="1739"/>
        <v>7.7179580544597348</v>
      </c>
    </row>
    <row r="10108" spans="2:18" ht="15">
      <c r="B10108" s="84">
        <v>40411</v>
      </c>
      <c r="C10108" s="85">
        <v>0</v>
      </c>
      <c r="D10108" s="86">
        <v>32.9</v>
      </c>
      <c r="E10108" s="87">
        <v>19</v>
      </c>
      <c r="F10108" s="96">
        <f t="shared" si="1730"/>
        <v>25.95</v>
      </c>
      <c r="G10108" s="96"/>
      <c r="H10108" s="74">
        <f t="shared" si="1731"/>
        <v>233</v>
      </c>
      <c r="I10108" s="53">
        <f t="shared" si="1729"/>
        <v>0.97700396676262224</v>
      </c>
      <c r="J10108" s="53">
        <f t="shared" si="1732"/>
        <v>0.21698731797268575</v>
      </c>
      <c r="K10108" s="53">
        <f t="shared" si="1733"/>
        <v>1.8039783641549574</v>
      </c>
      <c r="L10108" s="53">
        <f t="shared" si="1734"/>
        <v>34.234187715904213</v>
      </c>
      <c r="M10108" s="93">
        <f t="shared" si="1735"/>
        <v>5.2293168708447686</v>
      </c>
      <c r="N10108" s="53">
        <f t="shared" si="1736"/>
        <v>21.697832346982441</v>
      </c>
      <c r="O10108">
        <f t="shared" si="1737"/>
        <v>1.507553936831618</v>
      </c>
      <c r="P10108" s="53">
        <f t="shared" si="1738"/>
        <v>25.274924345510748</v>
      </c>
      <c r="Q10108" s="53">
        <v>0.2</v>
      </c>
      <c r="R10108" s="53">
        <f t="shared" si="1739"/>
        <v>8.1315237052977416</v>
      </c>
    </row>
    <row r="10109" spans="2:18" ht="15">
      <c r="B10109" s="84">
        <v>40412</v>
      </c>
      <c r="C10109" s="85">
        <v>0</v>
      </c>
      <c r="D10109" s="86">
        <v>33</v>
      </c>
      <c r="E10109" s="87">
        <v>19.399999999999999</v>
      </c>
      <c r="F10109" s="96">
        <f t="shared" si="1730"/>
        <v>26.2</v>
      </c>
      <c r="G10109" s="96"/>
      <c r="H10109" s="74">
        <f t="shared" si="1731"/>
        <v>234</v>
      </c>
      <c r="I10109" s="53">
        <f t="shared" si="1729"/>
        <v>0.97742403896915975</v>
      </c>
      <c r="J10109" s="53">
        <f t="shared" si="1732"/>
        <v>0.21120160017397474</v>
      </c>
      <c r="K10109" s="53">
        <f t="shared" si="1733"/>
        <v>1.7974556615895867</v>
      </c>
      <c r="L10109" s="53">
        <f t="shared" si="1734"/>
        <v>34.009833102038442</v>
      </c>
      <c r="M10109" s="93">
        <f t="shared" si="1735"/>
        <v>5.1680428385763353</v>
      </c>
      <c r="N10109" s="53">
        <f t="shared" si="1736"/>
        <v>21.321751442316121</v>
      </c>
      <c r="O10109">
        <f t="shared" si="1737"/>
        <v>1.5276285239408065</v>
      </c>
      <c r="P10109" s="53">
        <f t="shared" si="1738"/>
        <v>25.654317363828152</v>
      </c>
      <c r="Q10109" s="53">
        <v>0.2</v>
      </c>
      <c r="R10109" s="53">
        <f t="shared" si="1739"/>
        <v>8.0526878484384099</v>
      </c>
    </row>
    <row r="10110" spans="2:18" ht="15">
      <c r="B10110" s="84">
        <v>40413</v>
      </c>
      <c r="C10110" s="85">
        <v>0</v>
      </c>
      <c r="D10110" s="86">
        <v>32.299999999999997</v>
      </c>
      <c r="E10110" s="87">
        <v>20.3</v>
      </c>
      <c r="F10110" s="96">
        <f t="shared" si="1730"/>
        <v>26.299999999999997</v>
      </c>
      <c r="G10110" s="96"/>
      <c r="H10110" s="74">
        <f t="shared" si="1731"/>
        <v>235</v>
      </c>
      <c r="I10110" s="53">
        <f t="shared" si="1729"/>
        <v>0.97785079176577849</v>
      </c>
      <c r="J10110" s="53">
        <f t="shared" si="1732"/>
        <v>0.20536001916100194</v>
      </c>
      <c r="K10110" s="53">
        <f t="shared" si="1733"/>
        <v>1.7908962773558934</v>
      </c>
      <c r="L10110" s="53">
        <f t="shared" si="1734"/>
        <v>33.783073052036812</v>
      </c>
      <c r="M10110" s="93">
        <f t="shared" si="1735"/>
        <v>4.8331228947145313</v>
      </c>
      <c r="N10110" s="53">
        <f t="shared" si="1736"/>
        <v>19.894759647059168</v>
      </c>
      <c r="O10110">
        <f t="shared" si="1737"/>
        <v>1.5357229108232209</v>
      </c>
      <c r="P10110" s="53">
        <f t="shared" si="1738"/>
        <v>25.80748462700501</v>
      </c>
      <c r="Q10110" s="53">
        <v>0.2</v>
      </c>
      <c r="R10110" s="53">
        <f t="shared" si="1739"/>
        <v>7.7211877688323982</v>
      </c>
    </row>
    <row r="10111" spans="2:18" ht="15">
      <c r="B10111" s="84">
        <v>40414</v>
      </c>
      <c r="C10111" s="85">
        <v>0</v>
      </c>
      <c r="D10111" s="86">
        <v>30.7</v>
      </c>
      <c r="E10111" s="87">
        <v>20.399999999999999</v>
      </c>
      <c r="F10111" s="96">
        <f t="shared" si="1730"/>
        <v>25.549999999999997</v>
      </c>
      <c r="G10111" s="96"/>
      <c r="H10111" s="74">
        <f t="shared" si="1731"/>
        <v>236</v>
      </c>
      <c r="I10111" s="53">
        <f t="shared" si="1729"/>
        <v>0.97828409886946033</v>
      </c>
      <c r="J10111" s="53">
        <f t="shared" si="1732"/>
        <v>0.19946411352127225</v>
      </c>
      <c r="K10111" s="53">
        <f t="shared" si="1733"/>
        <v>1.7843017680966851</v>
      </c>
      <c r="L10111" s="53">
        <f t="shared" si="1734"/>
        <v>33.553958215483732</v>
      </c>
      <c r="M10111" s="93">
        <f t="shared" si="1735"/>
        <v>4.3717059939960787</v>
      </c>
      <c r="N10111" s="53">
        <f t="shared" si="1736"/>
        <v>18.306751783894924</v>
      </c>
      <c r="O10111">
        <f t="shared" si="1737"/>
        <v>1.4759095845889296</v>
      </c>
      <c r="P10111" s="53">
        <f t="shared" si="1738"/>
        <v>24.678251016533402</v>
      </c>
      <c r="Q10111" s="53">
        <v>0.2</v>
      </c>
      <c r="R10111" s="53">
        <f t="shared" si="1739"/>
        <v>7.3207909171800933</v>
      </c>
    </row>
    <row r="10112" spans="2:18" ht="15">
      <c r="B10112" s="84">
        <v>40415</v>
      </c>
      <c r="C10112" s="85">
        <v>0</v>
      </c>
      <c r="D10112" s="86">
        <v>31.7</v>
      </c>
      <c r="E10112" s="87">
        <v>20.100000000000001</v>
      </c>
      <c r="F10112" s="96">
        <f t="shared" si="1730"/>
        <v>25.9</v>
      </c>
      <c r="G10112" s="96"/>
      <c r="H10112" s="74">
        <f t="shared" si="1731"/>
        <v>237</v>
      </c>
      <c r="I10112" s="53">
        <f t="shared" si="1729"/>
        <v>0.97872383205766189</v>
      </c>
      <c r="J10112" s="53">
        <f t="shared" si="1732"/>
        <v>0.19351542486513199</v>
      </c>
      <c r="K10112" s="53">
        <f t="shared" si="1733"/>
        <v>1.7776736396661694</v>
      </c>
      <c r="L10112" s="53">
        <f t="shared" si="1734"/>
        <v>33.322539902103479</v>
      </c>
      <c r="M10112" s="93">
        <f t="shared" si="1735"/>
        <v>4.6445966202037683</v>
      </c>
      <c r="N10112" s="53">
        <f t="shared" si="1736"/>
        <v>19.29372182735526</v>
      </c>
      <c r="O10112">
        <f t="shared" si="1737"/>
        <v>1.503566544447227</v>
      </c>
      <c r="P10112" s="53">
        <f t="shared" si="1738"/>
        <v>25.199646371574556</v>
      </c>
      <c r="Q10112" s="53">
        <v>0.2</v>
      </c>
      <c r="R10112" s="53">
        <f t="shared" si="1739"/>
        <v>7.5652667805613829</v>
      </c>
    </row>
    <row r="10113" spans="2:18" ht="15">
      <c r="B10113" s="84">
        <v>40416</v>
      </c>
      <c r="C10113" s="85">
        <v>0</v>
      </c>
      <c r="D10113" s="86">
        <v>32</v>
      </c>
      <c r="E10113" s="87">
        <v>20.3</v>
      </c>
      <c r="F10113" s="96">
        <f t="shared" si="1730"/>
        <v>26.15</v>
      </c>
      <c r="G10113" s="96"/>
      <c r="H10113" s="74">
        <f t="shared" si="1731"/>
        <v>238</v>
      </c>
      <c r="I10113" s="53">
        <f t="shared" si="1729"/>
        <v>0.97916986120625815</v>
      </c>
      <c r="J10113" s="53">
        <f t="shared" si="1732"/>
        <v>0.18751549766996503</v>
      </c>
      <c r="K10113" s="53">
        <f t="shared" si="1733"/>
        <v>1.7710133482856545</v>
      </c>
      <c r="L10113" s="53">
        <f t="shared" si="1734"/>
        <v>33.088870100519358</v>
      </c>
      <c r="M10113" s="93">
        <f t="shared" si="1735"/>
        <v>4.6583618583825599</v>
      </c>
      <c r="N10113" s="53">
        <f t="shared" si="1736"/>
        <v>19.240829431784007</v>
      </c>
      <c r="O10113">
        <f t="shared" si="1737"/>
        <v>1.5235951981740774</v>
      </c>
      <c r="P10113" s="53">
        <f t="shared" si="1738"/>
        <v>25.578036809235552</v>
      </c>
      <c r="Q10113" s="53">
        <v>0.2</v>
      </c>
      <c r="R10113" s="53">
        <f t="shared" si="1739"/>
        <v>7.5620509137592702</v>
      </c>
    </row>
    <row r="10114" spans="2:18" ht="15">
      <c r="B10114" s="84">
        <v>40417</v>
      </c>
      <c r="C10114" s="85">
        <v>0</v>
      </c>
      <c r="D10114" s="86">
        <v>28.7</v>
      </c>
      <c r="E10114" s="87">
        <v>19.5</v>
      </c>
      <c r="F10114" s="96">
        <f t="shared" si="1730"/>
        <v>24.1</v>
      </c>
      <c r="G10114" s="96"/>
      <c r="H10114" s="74">
        <f t="shared" si="1731"/>
        <v>239</v>
      </c>
      <c r="I10114" s="53">
        <f t="shared" si="1729"/>
        <v>0.97962205432804828</v>
      </c>
      <c r="J10114" s="53">
        <f t="shared" si="1732"/>
        <v>0.18146587915136539</v>
      </c>
      <c r="K10114" s="53">
        <f t="shared" si="1733"/>
        <v>1.764322301773517</v>
      </c>
      <c r="L10114" s="53">
        <f t="shared" si="1734"/>
        <v>32.853001496841131</v>
      </c>
      <c r="M10114" s="93">
        <f t="shared" si="1735"/>
        <v>3.9100513744135998</v>
      </c>
      <c r="N10114" s="53">
        <f t="shared" si="1736"/>
        <v>16.94017484533741</v>
      </c>
      <c r="O10114">
        <f t="shared" si="1737"/>
        <v>1.3659702804115033</v>
      </c>
      <c r="P10114" s="53">
        <f t="shared" si="1738"/>
        <v>22.618778940142789</v>
      </c>
      <c r="Q10114" s="53">
        <v>0.2</v>
      </c>
      <c r="R10114" s="53">
        <f t="shared" si="1739"/>
        <v>6.9473298729650299</v>
      </c>
    </row>
    <row r="10115" spans="2:18" ht="15">
      <c r="B10115" s="84">
        <v>40418</v>
      </c>
      <c r="C10115" s="85">
        <v>0</v>
      </c>
      <c r="D10115" s="86">
        <v>30</v>
      </c>
      <c r="E10115" s="87">
        <v>18</v>
      </c>
      <c r="F10115" s="96">
        <f t="shared" si="1730"/>
        <v>24</v>
      </c>
      <c r="G10115" s="96"/>
      <c r="H10115" s="74">
        <f t="shared" si="1731"/>
        <v>240</v>
      </c>
      <c r="I10115" s="53">
        <f t="shared" si="1729"/>
        <v>0.98008027761181238</v>
      </c>
      <c r="J10115" s="53">
        <f t="shared" si="1732"/>
        <v>0.17536811916049025</v>
      </c>
      <c r="K10115" s="53">
        <f t="shared" si="1733"/>
        <v>1.7576018608431281</v>
      </c>
      <c r="L10115" s="53">
        <f t="shared" si="1734"/>
        <v>32.614987492993194</v>
      </c>
      <c r="M10115" s="93">
        <f t="shared" si="1735"/>
        <v>4.4226604194332815</v>
      </c>
      <c r="N10115" s="53">
        <f t="shared" si="1736"/>
        <v>19.206877244869816</v>
      </c>
      <c r="O10115">
        <f t="shared" si="1737"/>
        <v>1.3586571485671137</v>
      </c>
      <c r="P10115" s="53">
        <f t="shared" si="1738"/>
        <v>22.48254785226381</v>
      </c>
      <c r="Q10115" s="53">
        <v>0.2</v>
      </c>
      <c r="R10115" s="53">
        <f t="shared" si="1739"/>
        <v>7.4733729610453334</v>
      </c>
    </row>
    <row r="10116" spans="2:18" ht="15">
      <c r="B10116" s="84">
        <v>40419</v>
      </c>
      <c r="C10116" s="85">
        <v>0</v>
      </c>
      <c r="D10116" s="86">
        <v>25.7</v>
      </c>
      <c r="E10116" s="87">
        <v>12.6</v>
      </c>
      <c r="F10116" s="96">
        <f t="shared" si="1730"/>
        <v>19.149999999999999</v>
      </c>
      <c r="G10116" s="96"/>
      <c r="H10116" s="74">
        <f t="shared" si="1731"/>
        <v>241</v>
      </c>
      <c r="I10116" s="53">
        <f t="shared" si="1729"/>
        <v>0.98054439546190864</v>
      </c>
      <c r="J10116" s="53">
        <f t="shared" si="1732"/>
        <v>0.1692237701067511</v>
      </c>
      <c r="K10116" s="53">
        <f t="shared" si="1733"/>
        <v>1.7508533404627868</v>
      </c>
      <c r="L10116" s="53">
        <f t="shared" si="1734"/>
        <v>32.374882224697821</v>
      </c>
      <c r="M10116" s="93">
        <f t="shared" si="1735"/>
        <v>4.0546909833246394</v>
      </c>
      <c r="N10116" s="53">
        <f t="shared" si="1736"/>
        <v>19.92015743199039</v>
      </c>
      <c r="O10116">
        <f t="shared" si="1737"/>
        <v>1.0423241723001386</v>
      </c>
      <c r="P10116" s="53">
        <f t="shared" si="1738"/>
        <v>16.689549705989783</v>
      </c>
      <c r="Q10116" s="53">
        <v>0.2</v>
      </c>
      <c r="R10116" s="53">
        <f t="shared" si="1739"/>
        <v>7.4402883331518312</v>
      </c>
    </row>
    <row r="10117" spans="2:18" ht="15">
      <c r="B10117" s="84">
        <v>40420</v>
      </c>
      <c r="C10117" s="85">
        <v>0.1</v>
      </c>
      <c r="D10117" s="86">
        <v>25.6</v>
      </c>
      <c r="E10117" s="87">
        <v>13.6</v>
      </c>
      <c r="F10117" s="96">
        <f t="shared" si="1730"/>
        <v>19.600000000000001</v>
      </c>
      <c r="G10117" s="96"/>
      <c r="H10117" s="74">
        <f t="shared" si="1731"/>
        <v>242</v>
      </c>
      <c r="I10117" s="53">
        <f t="shared" si="1729"/>
        <v>0.98101427053839818</v>
      </c>
      <c r="J10117" s="53">
        <f t="shared" si="1732"/>
        <v>0.16303438690500505</v>
      </c>
      <c r="K10117" s="53">
        <f t="shared" si="1733"/>
        <v>1.7440780112721548</v>
      </c>
      <c r="L10117" s="53">
        <f t="shared" si="1734"/>
        <v>32.132740579031577</v>
      </c>
      <c r="M10117" s="93">
        <f t="shared" si="1735"/>
        <v>3.8986070748748336</v>
      </c>
      <c r="N10117" s="53">
        <f t="shared" si="1736"/>
        <v>18.92288335156638</v>
      </c>
      <c r="O10117">
        <f t="shared" si="1737"/>
        <v>1.0686939612256503</v>
      </c>
      <c r="P10117" s="53">
        <f t="shared" si="1738"/>
        <v>17.164507309841429</v>
      </c>
      <c r="Q10117" s="53">
        <v>0.2</v>
      </c>
      <c r="R10117" s="53">
        <f t="shared" si="1739"/>
        <v>7.2296570643455009</v>
      </c>
    </row>
    <row r="10118" spans="2:18" ht="15">
      <c r="B10118" s="84">
        <v>40421</v>
      </c>
      <c r="C10118" s="85">
        <v>0</v>
      </c>
      <c r="D10118" s="86">
        <v>25.3</v>
      </c>
      <c r="E10118" s="87">
        <v>11.3</v>
      </c>
      <c r="F10118" s="96">
        <f t="shared" si="1730"/>
        <v>18.3</v>
      </c>
      <c r="G10118" s="96"/>
      <c r="H10118" s="74">
        <f t="shared" si="1731"/>
        <v>243</v>
      </c>
      <c r="I10118" s="53">
        <f t="shared" si="1729"/>
        <v>0.98148976379768649</v>
      </c>
      <c r="J10118" s="53">
        <f t="shared" si="1732"/>
        <v>0.15680152694636912</v>
      </c>
      <c r="K10118" s="53">
        <f t="shared" si="1733"/>
        <v>1.7372771010500481</v>
      </c>
      <c r="L10118" s="53">
        <f t="shared" si="1734"/>
        <v>31.88861821147421</v>
      </c>
      <c r="M10118" s="93">
        <f t="shared" si="1735"/>
        <v>4.033725997951791</v>
      </c>
      <c r="N10118" s="53">
        <f t="shared" si="1736"/>
        <v>20.283768260446006</v>
      </c>
      <c r="O10118">
        <f t="shared" si="1737"/>
        <v>0.99405469088266529</v>
      </c>
      <c r="P10118" s="53">
        <f t="shared" si="1738"/>
        <v>15.824229666089215</v>
      </c>
      <c r="Q10118" s="53">
        <v>0.2</v>
      </c>
      <c r="R10118" s="53">
        <f t="shared" si="1739"/>
        <v>7.486213044489169</v>
      </c>
    </row>
    <row r="10119" spans="2:18" ht="15">
      <c r="B10119" s="84">
        <v>40422</v>
      </c>
      <c r="C10119" s="85">
        <v>0</v>
      </c>
      <c r="D10119" s="86">
        <v>25.3</v>
      </c>
      <c r="E10119" s="87">
        <v>9.4</v>
      </c>
      <c r="F10119" s="96">
        <f t="shared" si="1730"/>
        <v>17.350000000000001</v>
      </c>
      <c r="G10119" s="96"/>
      <c r="H10119" s="74">
        <f t="shared" si="1731"/>
        <v>244</v>
      </c>
      <c r="I10119" s="53">
        <f t="shared" si="1729"/>
        <v>0.98197073453366823</v>
      </c>
      <c r="J10119" s="53">
        <f t="shared" si="1732"/>
        <v>0.15052675009176728</v>
      </c>
      <c r="K10119" s="53">
        <f t="shared" si="1733"/>
        <v>1.730451796228839</v>
      </c>
      <c r="L10119" s="53">
        <f t="shared" si="1734"/>
        <v>31.642571562372726</v>
      </c>
      <c r="M10119" s="93">
        <f t="shared" si="1735"/>
        <v>4.1533175387305379</v>
      </c>
      <c r="N10119" s="53">
        <f t="shared" si="1736"/>
        <v>21.449602805006794</v>
      </c>
      <c r="O10119">
        <f t="shared" si="1737"/>
        <v>0.94241831702283685</v>
      </c>
      <c r="P10119" s="53">
        <f t="shared" si="1738"/>
        <v>14.904594711045064</v>
      </c>
      <c r="Q10119" s="53">
        <v>0.2</v>
      </c>
      <c r="R10119" s="53">
        <f t="shared" si="1739"/>
        <v>7.7098695300446147</v>
      </c>
    </row>
    <row r="10120" spans="2:18" ht="15">
      <c r="B10120" s="84">
        <v>40423</v>
      </c>
      <c r="C10120" s="85">
        <v>0</v>
      </c>
      <c r="D10120" s="86">
        <v>25.4</v>
      </c>
      <c r="E10120" s="87">
        <v>9.9</v>
      </c>
      <c r="F10120" s="96">
        <f t="shared" si="1730"/>
        <v>17.649999999999999</v>
      </c>
      <c r="G10120" s="96"/>
      <c r="H10120" s="74">
        <f t="shared" si="1731"/>
        <v>245</v>
      </c>
      <c r="I10120" s="53">
        <f t="shared" si="1729"/>
        <v>0.98245704041936432</v>
      </c>
      <c r="J10120" s="53">
        <f t="shared" si="1732"/>
        <v>0.14421161868731239</v>
      </c>
      <c r="K10120" s="53">
        <f t="shared" si="1733"/>
        <v>1.7236032434511035</v>
      </c>
      <c r="L10120" s="53">
        <f t="shared" si="1734"/>
        <v>31.39465787274569</v>
      </c>
      <c r="M10120" s="93">
        <f t="shared" si="1735"/>
        <v>4.1033382330426686</v>
      </c>
      <c r="N10120" s="53">
        <f t="shared" si="1736"/>
        <v>21.012151579812048</v>
      </c>
      <c r="O10120">
        <f t="shared" si="1737"/>
        <v>0.95846625649744144</v>
      </c>
      <c r="P10120" s="53">
        <f t="shared" si="1738"/>
        <v>15.189721501659252</v>
      </c>
      <c r="Q10120" s="53">
        <v>0.2</v>
      </c>
      <c r="R10120" s="53">
        <f t="shared" si="1739"/>
        <v>7.6236732466041115</v>
      </c>
    </row>
    <row r="10121" spans="2:18" ht="15">
      <c r="B10121" s="84">
        <v>40424</v>
      </c>
      <c r="C10121" s="85">
        <v>0</v>
      </c>
      <c r="D10121" s="86">
        <v>26.8</v>
      </c>
      <c r="E10121" s="87">
        <v>14.6</v>
      </c>
      <c r="F10121" s="96">
        <f t="shared" si="1730"/>
        <v>20.7</v>
      </c>
      <c r="G10121" s="96"/>
      <c r="H10121" s="74">
        <f t="shared" si="1731"/>
        <v>246</v>
      </c>
      <c r="I10121" s="53">
        <f t="shared" si="1729"/>
        <v>0.98294853754903944</v>
      </c>
      <c r="J10121" s="53">
        <f t="shared" si="1732"/>
        <v>0.13785769760061342</v>
      </c>
      <c r="K10121" s="53">
        <f t="shared" si="1733"/>
        <v>1.7167325511645151</v>
      </c>
      <c r="L10121" s="53">
        <f t="shared" si="1734"/>
        <v>31.144935199355523</v>
      </c>
      <c r="M10121" s="93">
        <f t="shared" si="1735"/>
        <v>3.9221802637717622</v>
      </c>
      <c r="N10121" s="53">
        <f t="shared" si="1736"/>
        <v>18.493378924110516</v>
      </c>
      <c r="O10121">
        <f t="shared" si="1737"/>
        <v>1.135607897507672</v>
      </c>
      <c r="P10121" s="53">
        <f t="shared" si="1738"/>
        <v>18.376549693326581</v>
      </c>
      <c r="Q10121" s="53">
        <v>0.2</v>
      </c>
      <c r="R10121" s="53">
        <f t="shared" si="1739"/>
        <v>7.1763076649708886</v>
      </c>
    </row>
    <row r="10122" spans="2:18" ht="15">
      <c r="B10122" s="84">
        <v>40425</v>
      </c>
      <c r="C10122" s="85">
        <v>0</v>
      </c>
      <c r="D10122" s="86">
        <v>26.7</v>
      </c>
      <c r="E10122" s="87">
        <v>16.399999999999999</v>
      </c>
      <c r="F10122" s="96">
        <f t="shared" si="1730"/>
        <v>21.549999999999997</v>
      </c>
      <c r="G10122" s="96"/>
      <c r="H10122" s="74">
        <f t="shared" si="1731"/>
        <v>247</v>
      </c>
      <c r="I10122" s="53">
        <f t="shared" ref="I10122:I10185" si="1740">1+0.0334*COS($I$7*H10122-0.0552)</f>
        <v>0.98344508048078549</v>
      </c>
      <c r="J10122" s="53">
        <f t="shared" si="1732"/>
        <v>0.13146655427706003</v>
      </c>
      <c r="K10122" s="53">
        <f t="shared" si="1733"/>
        <v>1.7098407912513223</v>
      </c>
      <c r="L10122" s="53">
        <f t="shared" si="1734"/>
        <v>30.893462428978044</v>
      </c>
      <c r="M10122" s="93">
        <f t="shared" si="1735"/>
        <v>3.6536707449840451</v>
      </c>
      <c r="N10122" s="53">
        <f t="shared" si="1736"/>
        <v>16.855208103925072</v>
      </c>
      <c r="O10122">
        <f t="shared" si="1737"/>
        <v>1.1897780477044109</v>
      </c>
      <c r="P10122" s="53">
        <f t="shared" si="1738"/>
        <v>19.364683464590886</v>
      </c>
      <c r="Q10122" s="53">
        <v>0.2</v>
      </c>
      <c r="R10122" s="53">
        <f t="shared" si="1739"/>
        <v>6.8304605972920065</v>
      </c>
    </row>
    <row r="10123" spans="2:18" ht="15">
      <c r="B10123" s="84">
        <v>40426</v>
      </c>
      <c r="C10123" s="85">
        <v>0</v>
      </c>
      <c r="D10123" s="86">
        <v>24.5</v>
      </c>
      <c r="E10123" s="87">
        <v>13.7</v>
      </c>
      <c r="F10123" s="96">
        <f t="shared" si="1730"/>
        <v>19.100000000000001</v>
      </c>
      <c r="G10123" s="96"/>
      <c r="H10123" s="74">
        <f t="shared" si="1731"/>
        <v>248</v>
      </c>
      <c r="I10123" s="53">
        <f t="shared" si="1740"/>
        <v>0.98394652227956025</v>
      </c>
      <c r="J10123" s="53">
        <f t="shared" si="1732"/>
        <v>0.12503975881517998</v>
      </c>
      <c r="K10123" s="53">
        <f t="shared" si="1733"/>
        <v>1.7029290006891302</v>
      </c>
      <c r="L10123" s="53">
        <f t="shared" si="1734"/>
        <v>30.640299291803014</v>
      </c>
      <c r="M10123" s="93">
        <f t="shared" si="1735"/>
        <v>3.479611204198898</v>
      </c>
      <c r="N10123" s="53">
        <f t="shared" si="1736"/>
        <v>17.118030752646682</v>
      </c>
      <c r="O10123">
        <f t="shared" si="1737"/>
        <v>1.0394294168556961</v>
      </c>
      <c r="P10123" s="53">
        <f t="shared" si="1738"/>
        <v>16.637505895424205</v>
      </c>
      <c r="Q10123" s="53">
        <v>0.2</v>
      </c>
      <c r="R10123" s="53">
        <f t="shared" si="1739"/>
        <v>6.7922728874259422</v>
      </c>
    </row>
    <row r="10124" spans="2:18" ht="15">
      <c r="B10124" s="84">
        <v>40427</v>
      </c>
      <c r="C10124" s="85">
        <v>0</v>
      </c>
      <c r="D10124" s="86">
        <v>23.7</v>
      </c>
      <c r="E10124" s="87">
        <v>17.899999999999999</v>
      </c>
      <c r="F10124" s="96">
        <f t="shared" si="1730"/>
        <v>20.799999999999997</v>
      </c>
      <c r="G10124" s="96"/>
      <c r="H10124" s="74">
        <f t="shared" si="1731"/>
        <v>249</v>
      </c>
      <c r="I10124" s="53">
        <f t="shared" si="1740"/>
        <v>0.98445271456066819</v>
      </c>
      <c r="J10124" s="53">
        <f t="shared" si="1732"/>
        <v>0.11857888406010814</v>
      </c>
      <c r="K10124" s="53">
        <f t="shared" si="1733"/>
        <v>1.6959981832400011</v>
      </c>
      <c r="L10124" s="53">
        <f t="shared" si="1734"/>
        <v>30.385506373899808</v>
      </c>
      <c r="M10124" s="93">
        <f t="shared" si="1735"/>
        <v>2.6452532293774813</v>
      </c>
      <c r="N10124" s="53">
        <f t="shared" si="1736"/>
        <v>12.440258260077563</v>
      </c>
      <c r="O10124">
        <f t="shared" si="1737"/>
        <v>1.141867582314199</v>
      </c>
      <c r="P10124" s="53">
        <f t="shared" si="1738"/>
        <v>18.490423218264436</v>
      </c>
      <c r="Q10124" s="53">
        <v>0.2</v>
      </c>
      <c r="R10124" s="53">
        <f t="shared" si="1739"/>
        <v>5.7778976425170923</v>
      </c>
    </row>
    <row r="10125" spans="2:18" ht="15">
      <c r="B10125" s="84">
        <v>40428</v>
      </c>
      <c r="C10125" s="85">
        <v>1.2</v>
      </c>
      <c r="D10125" s="86">
        <v>18.8</v>
      </c>
      <c r="E10125" s="87">
        <v>14.7</v>
      </c>
      <c r="F10125" s="96">
        <f t="shared" si="1730"/>
        <v>16.75</v>
      </c>
      <c r="G10125" s="96"/>
      <c r="H10125" s="74">
        <f t="shared" si="1731"/>
        <v>250</v>
      </c>
      <c r="I10125" s="53">
        <f t="shared" si="1740"/>
        <v>0.98496350753366935</v>
      </c>
      <c r="J10125" s="53">
        <f t="shared" si="1732"/>
        <v>0.11208550571421658</v>
      </c>
      <c r="K10125" s="53">
        <f t="shared" si="1733"/>
        <v>1.6890493111652076</v>
      </c>
      <c r="L10125" s="53">
        <f t="shared" si="1734"/>
        <v>30.129145128685611</v>
      </c>
      <c r="M10125" s="93">
        <f t="shared" si="1735"/>
        <v>1.9739050720371689</v>
      </c>
      <c r="N10125" s="53">
        <f t="shared" si="1736"/>
        <v>10.371167755325725</v>
      </c>
      <c r="O10125">
        <f t="shared" si="1737"/>
        <v>0.91102266710067781</v>
      </c>
      <c r="P10125" s="53">
        <f t="shared" si="1738"/>
        <v>14.348608714149517</v>
      </c>
      <c r="Q10125" s="53">
        <v>0.2</v>
      </c>
      <c r="R10125" s="53">
        <f t="shared" si="1739"/>
        <v>5.1489415662502349</v>
      </c>
    </row>
    <row r="10126" spans="2:18" ht="15">
      <c r="B10126" s="84">
        <v>40429</v>
      </c>
      <c r="C10126" s="85">
        <v>3.5</v>
      </c>
      <c r="D10126" s="86">
        <v>20.100000000000001</v>
      </c>
      <c r="E10126" s="87">
        <v>15.4</v>
      </c>
      <c r="F10126" s="96">
        <f t="shared" si="1730"/>
        <v>17.75</v>
      </c>
      <c r="G10126" s="96"/>
      <c r="H10126" s="74">
        <f t="shared" si="1731"/>
        <v>251</v>
      </c>
      <c r="I10126" s="53">
        <f t="shared" si="1740"/>
        <v>0.98547875004670527</v>
      </c>
      <c r="J10126" s="53">
        <f t="shared" si="1732"/>
        <v>0.10556120246396537</v>
      </c>
      <c r="K10126" s="53">
        <f t="shared" si="1733"/>
        <v>1.6820833269633033</v>
      </c>
      <c r="L10126" s="53">
        <f t="shared" si="1734"/>
        <v>29.871277887336458</v>
      </c>
      <c r="M10126" s="93">
        <f t="shared" si="1735"/>
        <v>2.1559655132730393</v>
      </c>
      <c r="N10126" s="53">
        <f t="shared" si="1736"/>
        <v>11.009095836871026</v>
      </c>
      <c r="O10126">
        <f t="shared" si="1737"/>
        <v>0.96386815302644702</v>
      </c>
      <c r="P10126" s="53">
        <f t="shared" si="1738"/>
        <v>15.285838001987996</v>
      </c>
      <c r="Q10126" s="53">
        <v>0.2</v>
      </c>
      <c r="R10126" s="53">
        <f t="shared" si="1739"/>
        <v>5.3334439948906542</v>
      </c>
    </row>
    <row r="10127" spans="2:18" ht="15">
      <c r="B10127" s="84">
        <v>40430</v>
      </c>
      <c r="C10127" s="85">
        <v>9.3000000000000007</v>
      </c>
      <c r="D10127" s="86">
        <v>24</v>
      </c>
      <c r="E10127" s="87">
        <v>12.3</v>
      </c>
      <c r="F10127" s="96">
        <f t="shared" ref="F10127:F10190" si="1741">0.5*(D10127+E10127)</f>
        <v>18.149999999999999</v>
      </c>
      <c r="G10127" s="96"/>
      <c r="H10127" s="74">
        <f t="shared" ref="H10127:H10190" si="1742">B10127-DATE(YEAR(B10127),1,0)</f>
        <v>252</v>
      </c>
      <c r="I10127" s="53">
        <f t="shared" si="1740"/>
        <v>0.98599828963122671</v>
      </c>
      <c r="J10127" s="53">
        <f t="shared" ref="J10127:J10190" si="1743">ASIN(0.39785*SIN(4.869+$I$7*H10127+0.03345*SIN(6.224+$I$7*H10127)))</f>
        <v>9.9007556122011842E-2</v>
      </c>
      <c r="K10127" s="53">
        <f t="shared" ref="K10127:K10190" si="1744">ACOS(-TAN(J10127)*TAN($E$7*$I$8))</f>
        <v>1.6751011451294322</v>
      </c>
      <c r="L10127" s="53">
        <f t="shared" ref="L10127:L10190" si="1745">117.5*I10127*((K10127*SIN($E$7*$I$8)*SIN(J10127)+COS($E$7*$I$8)*COS(J10127)*SIN(K10127))/PI())</f>
        <v>29.611967868082775</v>
      </c>
      <c r="M10127" s="93">
        <f t="shared" ref="M10127:M10190" si="1746">0.0023*L10127/2.456*(0.5*(D10127+E10127)+17.8)*SQRT(D10127-E10127)</f>
        <v>3.410032896169445</v>
      </c>
      <c r="N10127" s="53">
        <f t="shared" ref="N10127:N10190" si="1747">0.17*L10127*SQRT(D10127-E10127)</f>
        <v>17.21904740652678</v>
      </c>
      <c r="O10127">
        <f t="shared" ref="O10127:O10190" si="1748">5336/(F10127+273.15)^2*EXP(21.07-5336/(F10127+273.15))</f>
        <v>0.98574154655655111</v>
      </c>
      <c r="P10127" s="53">
        <f t="shared" ref="P10127:P10190" si="1749">EXP(21.07-5336/(F10127+273.15))</f>
        <v>15.675745707406904</v>
      </c>
      <c r="Q10127" s="53">
        <v>0.2</v>
      </c>
      <c r="R10127" s="53">
        <f t="shared" ref="R10127:R10190" si="1750">(O10127*N10127*0.6+$L$8*6.43*(1+0.536*Q10127)*P10127*(1- G10127/100))/($O$7*(O10127+$L$8))</f>
        <v>6.7753455687885715</v>
      </c>
    </row>
    <row r="10128" spans="2:18" ht="15">
      <c r="B10128" s="84">
        <v>40431</v>
      </c>
      <c r="C10128" s="85">
        <v>6.1</v>
      </c>
      <c r="D10128" s="86">
        <v>26.5</v>
      </c>
      <c r="E10128" s="87">
        <v>12.6</v>
      </c>
      <c r="F10128" s="96">
        <f t="shared" si="1741"/>
        <v>19.55</v>
      </c>
      <c r="G10128" s="96"/>
      <c r="H10128" s="74">
        <f t="shared" si="1742"/>
        <v>253</v>
      </c>
      <c r="I10128" s="53">
        <f t="shared" si="1740"/>
        <v>0.98652197254711216</v>
      </c>
      <c r="J10128" s="53">
        <f t="shared" si="1743"/>
        <v>9.2426151783599267E-2</v>
      </c>
      <c r="K10128" s="53">
        <f t="shared" si="1744"/>
        <v>1.6681036539340635</v>
      </c>
      <c r="L10128" s="53">
        <f t="shared" si="1745"/>
        <v>29.35127918433329</v>
      </c>
      <c r="M10128" s="93">
        <f t="shared" si="1746"/>
        <v>3.8275820849980451</v>
      </c>
      <c r="N10128" s="53">
        <f t="shared" si="1747"/>
        <v>18.603015798013896</v>
      </c>
      <c r="O10128">
        <f t="shared" si="1748"/>
        <v>1.0657356365728208</v>
      </c>
      <c r="P10128" s="53">
        <f t="shared" si="1749"/>
        <v>17.111146599594804</v>
      </c>
      <c r="Q10128" s="53">
        <v>0.2</v>
      </c>
      <c r="R10128" s="53">
        <f t="shared" si="1750"/>
        <v>7.1536995360902829</v>
      </c>
    </row>
    <row r="10129" spans="2:18" ht="15">
      <c r="B10129" s="84">
        <v>40432</v>
      </c>
      <c r="C10129" s="85">
        <v>0</v>
      </c>
      <c r="D10129" s="86">
        <v>26.3</v>
      </c>
      <c r="E10129" s="87">
        <v>11.1</v>
      </c>
      <c r="F10129" s="96">
        <f t="shared" si="1741"/>
        <v>18.7</v>
      </c>
      <c r="G10129" s="96"/>
      <c r="H10129" s="74">
        <f t="shared" si="1742"/>
        <v>254</v>
      </c>
      <c r="I10129" s="53">
        <f t="shared" si="1740"/>
        <v>0.98704964382816152</v>
      </c>
      <c r="J10129" s="53">
        <f t="shared" si="1743"/>
        <v>8.5818577996283743E-2</v>
      </c>
      <c r="K10129" s="53">
        <f t="shared" si="1744"/>
        <v>1.6610917172196329</v>
      </c>
      <c r="L10129" s="53">
        <f t="shared" si="1745"/>
        <v>29.089276851574645</v>
      </c>
      <c r="M10129" s="93">
        <f t="shared" si="1746"/>
        <v>3.8765648803601422</v>
      </c>
      <c r="N10129" s="53">
        <f t="shared" si="1747"/>
        <v>19.279849539582685</v>
      </c>
      <c r="O10129">
        <f t="shared" si="1748"/>
        <v>1.0165219038263003</v>
      </c>
      <c r="P10129" s="53">
        <f t="shared" si="1749"/>
        <v>16.226330427438775</v>
      </c>
      <c r="Q10129" s="53">
        <v>0.2</v>
      </c>
      <c r="R10129" s="53">
        <f t="shared" si="1750"/>
        <v>7.2730817577012727</v>
      </c>
    </row>
    <row r="10130" spans="2:18" ht="15">
      <c r="B10130" s="84">
        <v>40433</v>
      </c>
      <c r="C10130" s="85">
        <v>0</v>
      </c>
      <c r="D10130" s="86">
        <v>25.9</v>
      </c>
      <c r="E10130" s="87">
        <v>11.4</v>
      </c>
      <c r="F10130" s="96">
        <f t="shared" si="1741"/>
        <v>18.649999999999999</v>
      </c>
      <c r="G10130" s="96"/>
      <c r="H10130" s="74">
        <f t="shared" si="1742"/>
        <v>255</v>
      </c>
      <c r="I10130" s="53">
        <f t="shared" si="1740"/>
        <v>0.98758114732795332</v>
      </c>
      <c r="J10130" s="53">
        <f t="shared" si="1743"/>
        <v>7.9186426942016705E-2</v>
      </c>
      <c r="K10130" s="53">
        <f t="shared" si="1744"/>
        <v>1.6540661762137756</v>
      </c>
      <c r="L10130" s="53">
        <f t="shared" si="1745"/>
        <v>28.826026792994792</v>
      </c>
      <c r="M10130" s="93">
        <f t="shared" si="1746"/>
        <v>3.7468455674231169</v>
      </c>
      <c r="N10130" s="53">
        <f t="shared" si="1747"/>
        <v>18.660260765915186</v>
      </c>
      <c r="O10130">
        <f t="shared" si="1748"/>
        <v>1.0136895700084239</v>
      </c>
      <c r="P10130" s="53">
        <f t="shared" si="1749"/>
        <v>16.175575169228644</v>
      </c>
      <c r="Q10130" s="53">
        <v>0.2</v>
      </c>
      <c r="R10130" s="53">
        <f t="shared" si="1750"/>
        <v>7.1283011877717071</v>
      </c>
    </row>
    <row r="10131" spans="2:18" ht="15">
      <c r="B10131" s="84">
        <v>40434</v>
      </c>
      <c r="C10131" s="85">
        <v>5.4</v>
      </c>
      <c r="D10131" s="86">
        <v>18.2</v>
      </c>
      <c r="E10131" s="87">
        <v>13.7</v>
      </c>
      <c r="F10131" s="96">
        <f t="shared" si="1741"/>
        <v>15.95</v>
      </c>
      <c r="G10131" s="96"/>
      <c r="H10131" s="74">
        <f t="shared" si="1742"/>
        <v>256</v>
      </c>
      <c r="I10131" s="53">
        <f t="shared" si="1740"/>
        <v>0.98811632576605091</v>
      </c>
      <c r="J10131" s="53">
        <f t="shared" si="1743"/>
        <v>7.253129463059875E-2</v>
      </c>
      <c r="K10131" s="53">
        <f t="shared" si="1744"/>
        <v>1.6470278513580558</v>
      </c>
      <c r="L10131" s="53">
        <f t="shared" si="1745"/>
        <v>28.561595843780513</v>
      </c>
      <c r="M10131" s="93">
        <f t="shared" si="1746"/>
        <v>1.9149700104453797</v>
      </c>
      <c r="N10131" s="53">
        <f t="shared" si="1747"/>
        <v>10.300010032349823</v>
      </c>
      <c r="O10131">
        <f t="shared" si="1748"/>
        <v>0.87058060485258115</v>
      </c>
      <c r="P10131" s="53">
        <f t="shared" si="1749"/>
        <v>13.636074018489307</v>
      </c>
      <c r="Q10131" s="53">
        <v>0.2</v>
      </c>
      <c r="R10131" s="53">
        <f t="shared" si="1750"/>
        <v>5.1015719989903179</v>
      </c>
    </row>
    <row r="10132" spans="2:18" ht="15">
      <c r="B10132" s="84">
        <v>40435</v>
      </c>
      <c r="C10132" s="85">
        <v>4.9000000000000004</v>
      </c>
      <c r="D10132" s="86">
        <v>23.2</v>
      </c>
      <c r="E10132" s="87">
        <v>10.6</v>
      </c>
      <c r="F10132" s="96">
        <f t="shared" si="1741"/>
        <v>16.899999999999999</v>
      </c>
      <c r="G10132" s="96"/>
      <c r="H10132" s="74">
        <f t="shared" si="1742"/>
        <v>257</v>
      </c>
      <c r="I10132" s="53">
        <f t="shared" si="1740"/>
        <v>0.98865502077454437</v>
      </c>
      <c r="J10132" s="53">
        <f t="shared" si="1743"/>
        <v>6.5854781103554014E-2</v>
      </c>
      <c r="K10132" s="53">
        <f t="shared" si="1744"/>
        <v>1.6399775441513531</v>
      </c>
      <c r="L10132" s="53">
        <f t="shared" si="1745"/>
        <v>28.296051754042864</v>
      </c>
      <c r="M10132" s="93">
        <f t="shared" si="1746"/>
        <v>3.2639241828037102</v>
      </c>
      <c r="N10132" s="53">
        <f t="shared" si="1747"/>
        <v>17.074973371810611</v>
      </c>
      <c r="O10132">
        <f t="shared" si="1748"/>
        <v>0.91878494913000575</v>
      </c>
      <c r="P10132" s="53">
        <f t="shared" si="1749"/>
        <v>14.485843568650788</v>
      </c>
      <c r="Q10132" s="53">
        <v>0.2</v>
      </c>
      <c r="R10132" s="53">
        <f t="shared" si="1750"/>
        <v>6.6879335676672333</v>
      </c>
    </row>
    <row r="10133" spans="2:18" ht="15">
      <c r="B10133" s="84">
        <v>40436</v>
      </c>
      <c r="C10133" s="85">
        <v>0</v>
      </c>
      <c r="D10133" s="86">
        <v>26</v>
      </c>
      <c r="E10133" s="87">
        <v>11.7</v>
      </c>
      <c r="F10133" s="96">
        <f t="shared" si="1741"/>
        <v>18.850000000000001</v>
      </c>
      <c r="G10133" s="96"/>
      <c r="H10133" s="74">
        <f t="shared" si="1742"/>
        <v>258</v>
      </c>
      <c r="I10133" s="53">
        <f t="shared" si="1740"/>
        <v>0.98919707294491366</v>
      </c>
      <c r="J10133" s="53">
        <f t="shared" si="1743"/>
        <v>5.9158490647416836E-2</v>
      </c>
      <c r="K10133" s="53">
        <f t="shared" si="1744"/>
        <v>1.6329160390071908</v>
      </c>
      <c r="L10133" s="53">
        <f t="shared" si="1745"/>
        <v>28.029463190324265</v>
      </c>
      <c r="M10133" s="93">
        <f t="shared" si="1746"/>
        <v>3.6379460280368443</v>
      </c>
      <c r="N10133" s="53">
        <f t="shared" si="1747"/>
        <v>18.019042951847002</v>
      </c>
      <c r="O10133">
        <f t="shared" si="1748"/>
        <v>1.0250602386920478</v>
      </c>
      <c r="P10133" s="53">
        <f t="shared" si="1749"/>
        <v>16.37944831181386</v>
      </c>
      <c r="Q10133" s="53">
        <v>0.2</v>
      </c>
      <c r="R10133" s="53">
        <f t="shared" si="1750"/>
        <v>6.989296830036845</v>
      </c>
    </row>
    <row r="10134" spans="2:18" ht="15">
      <c r="B10134" s="84">
        <v>40437</v>
      </c>
      <c r="C10134" s="85">
        <v>0</v>
      </c>
      <c r="D10134" s="86">
        <v>26.1</v>
      </c>
      <c r="E10134" s="87">
        <v>16.8</v>
      </c>
      <c r="F10134" s="96">
        <f t="shared" si="1741"/>
        <v>21.450000000000003</v>
      </c>
      <c r="G10134" s="96"/>
      <c r="H10134" s="74">
        <f t="shared" si="1742"/>
        <v>259</v>
      </c>
      <c r="I10134" s="53">
        <f t="shared" si="1740"/>
        <v>0.98974232187520095</v>
      </c>
      <c r="J10134" s="53">
        <f t="shared" si="1743"/>
        <v>5.2444032015460371E-2</v>
      </c>
      <c r="K10134" s="53">
        <f t="shared" si="1744"/>
        <v>1.6258441051245258</v>
      </c>
      <c r="L10134" s="53">
        <f t="shared" si="1745"/>
        <v>27.76189973564469</v>
      </c>
      <c r="M10134" s="93">
        <f t="shared" si="1746"/>
        <v>3.1119297917012023</v>
      </c>
      <c r="N10134" s="53">
        <f t="shared" si="1747"/>
        <v>14.392610652241331</v>
      </c>
      <c r="O10134">
        <f t="shared" si="1748"/>
        <v>1.1832908344600193</v>
      </c>
      <c r="P10134" s="53">
        <f t="shared" si="1749"/>
        <v>19.246030277077228</v>
      </c>
      <c r="Q10134" s="53">
        <v>0.2</v>
      </c>
      <c r="R10134" s="53">
        <f t="shared" si="1750"/>
        <v>6.2548780787536584</v>
      </c>
    </row>
    <row r="10135" spans="2:18" ht="15">
      <c r="B10135" s="84">
        <v>40438</v>
      </c>
      <c r="C10135" s="85">
        <v>7.2</v>
      </c>
      <c r="D10135" s="86">
        <v>21.5</v>
      </c>
      <c r="E10135" s="87">
        <v>15.5</v>
      </c>
      <c r="F10135" s="96">
        <f t="shared" si="1741"/>
        <v>18.5</v>
      </c>
      <c r="G10135" s="96"/>
      <c r="H10135" s="74">
        <f t="shared" si="1742"/>
        <v>260</v>
      </c>
      <c r="I10135" s="53">
        <f t="shared" si="1740"/>
        <v>0.99029060621747567</v>
      </c>
      <c r="J10135" s="53">
        <f t="shared" si="1743"/>
        <v>4.5713018656867978E-2</v>
      </c>
      <c r="K10135" s="53">
        <f t="shared" si="1744"/>
        <v>1.6187624983716393</v>
      </c>
      <c r="L10135" s="53">
        <f t="shared" si="1745"/>
        <v>27.493431888045265</v>
      </c>
      <c r="M10135" s="93">
        <f t="shared" si="1746"/>
        <v>2.2893420119758998</v>
      </c>
      <c r="N10135" s="53">
        <f t="shared" si="1747"/>
        <v>11.448629498624719</v>
      </c>
      <c r="O10135">
        <f t="shared" si="1748"/>
        <v>1.0052337064307559</v>
      </c>
      <c r="P10135" s="53">
        <f t="shared" si="1749"/>
        <v>16.024156693524468</v>
      </c>
      <c r="Q10135" s="53">
        <v>0.2</v>
      </c>
      <c r="R10135" s="53">
        <f t="shared" si="1750"/>
        <v>5.4629876150688865</v>
      </c>
    </row>
    <row r="10136" spans="2:18" ht="15">
      <c r="B10136" s="84">
        <v>40439</v>
      </c>
      <c r="C10136" s="85">
        <v>18.7</v>
      </c>
      <c r="D10136" s="86">
        <v>17.2</v>
      </c>
      <c r="E10136" s="87">
        <v>13.5</v>
      </c>
      <c r="F10136" s="96">
        <f t="shared" si="1741"/>
        <v>15.35</v>
      </c>
      <c r="G10136" s="96"/>
      <c r="H10136" s="74">
        <f t="shared" si="1742"/>
        <v>261</v>
      </c>
      <c r="I10136" s="53">
        <f t="shared" si="1740"/>
        <v>0.99084176372557964</v>
      </c>
      <c r="J10136" s="53">
        <f t="shared" si="1743"/>
        <v>3.8967068952359983E-2</v>
      </c>
      <c r="K10136" s="53">
        <f t="shared" si="1744"/>
        <v>1.6116719631829455</v>
      </c>
      <c r="L10136" s="53">
        <f t="shared" si="1745"/>
        <v>27.224131057590537</v>
      </c>
      <c r="M10136" s="93">
        <f t="shared" si="1746"/>
        <v>1.6256906020181805</v>
      </c>
      <c r="N10136" s="53">
        <f t="shared" si="1747"/>
        <v>8.9023324828464911</v>
      </c>
      <c r="O10136">
        <f t="shared" si="1748"/>
        <v>0.84128412966214183</v>
      </c>
      <c r="P10136" s="53">
        <f t="shared" si="1749"/>
        <v>13.122558283559185</v>
      </c>
      <c r="Q10136" s="53">
        <v>0.2</v>
      </c>
      <c r="R10136" s="53">
        <f t="shared" si="1750"/>
        <v>4.7601332220870525</v>
      </c>
    </row>
    <row r="10137" spans="2:18" ht="15">
      <c r="B10137" s="84">
        <v>40440</v>
      </c>
      <c r="C10137" s="85">
        <v>25.6</v>
      </c>
      <c r="D10137" s="86">
        <v>23.9</v>
      </c>
      <c r="E10137" s="87">
        <v>10.9</v>
      </c>
      <c r="F10137" s="96">
        <f t="shared" si="1741"/>
        <v>17.399999999999999</v>
      </c>
      <c r="G10137" s="96"/>
      <c r="H10137" s="74">
        <f t="shared" si="1742"/>
        <v>262</v>
      </c>
      <c r="I10137" s="53">
        <f t="shared" si="1740"/>
        <v>0.99139563130313912</v>
      </c>
      <c r="J10137" s="53">
        <f t="shared" si="1743"/>
        <v>3.2207806455252445E-2</v>
      </c>
      <c r="K10137" s="53">
        <f t="shared" si="1744"/>
        <v>1.6045732344686192</v>
      </c>
      <c r="L10137" s="53">
        <f t="shared" si="1745"/>
        <v>26.954069561791201</v>
      </c>
      <c r="M10137" s="93">
        <f t="shared" si="1746"/>
        <v>3.2035990633912346</v>
      </c>
      <c r="N10137" s="53">
        <f t="shared" si="1747"/>
        <v>16.52132758086843</v>
      </c>
      <c r="O10137">
        <f t="shared" si="1748"/>
        <v>0.94507661986220348</v>
      </c>
      <c r="P10137" s="53">
        <f t="shared" si="1749"/>
        <v>14.951782057313501</v>
      </c>
      <c r="Q10137" s="53">
        <v>0.2</v>
      </c>
      <c r="R10137" s="53">
        <f t="shared" si="1750"/>
        <v>6.5830196028293173</v>
      </c>
    </row>
    <row r="10138" spans="2:18" ht="15">
      <c r="B10138" s="84">
        <v>40441</v>
      </c>
      <c r="C10138" s="85">
        <v>0.1</v>
      </c>
      <c r="D10138" s="86">
        <v>23.8</v>
      </c>
      <c r="E10138" s="87">
        <v>12.8</v>
      </c>
      <c r="F10138" s="96">
        <f t="shared" si="1741"/>
        <v>18.3</v>
      </c>
      <c r="G10138" s="96"/>
      <c r="H10138" s="74">
        <f t="shared" si="1742"/>
        <v>263</v>
      </c>
      <c r="I10138" s="53">
        <f t="shared" si="1740"/>
        <v>0.99195204505182699</v>
      </c>
      <c r="J10138" s="53">
        <f t="shared" si="1743"/>
        <v>2.543686013695582E-2</v>
      </c>
      <c r="K10138" s="53">
        <f t="shared" si="1744"/>
        <v>1.597467039537108</v>
      </c>
      <c r="L10138" s="53">
        <f t="shared" si="1745"/>
        <v>26.683320619412729</v>
      </c>
      <c r="M10138" s="93">
        <f t="shared" si="1746"/>
        <v>2.9918711959582045</v>
      </c>
      <c r="N10138" s="53">
        <f t="shared" si="1747"/>
        <v>15.044755651408765</v>
      </c>
      <c r="O10138">
        <f t="shared" si="1748"/>
        <v>0.99405469088266529</v>
      </c>
      <c r="P10138" s="53">
        <f t="shared" si="1749"/>
        <v>15.824229666089215</v>
      </c>
      <c r="Q10138" s="53">
        <v>0.2</v>
      </c>
      <c r="R10138" s="53">
        <f t="shared" si="1750"/>
        <v>6.2819806256233592</v>
      </c>
    </row>
    <row r="10139" spans="2:18" ht="15">
      <c r="B10139" s="84">
        <v>40442</v>
      </c>
      <c r="C10139" s="85">
        <v>0</v>
      </c>
      <c r="D10139" s="86">
        <v>25.1</v>
      </c>
      <c r="E10139" s="87">
        <v>12.9</v>
      </c>
      <c r="F10139" s="96">
        <f t="shared" si="1741"/>
        <v>19</v>
      </c>
      <c r="G10139" s="96"/>
      <c r="H10139" s="74">
        <f t="shared" si="1742"/>
        <v>264</v>
      </c>
      <c r="I10139" s="53">
        <f t="shared" si="1740"/>
        <v>0.99251084031986314</v>
      </c>
      <c r="J10139" s="53">
        <f t="shared" si="1743"/>
        <v>1.8655864635881831E-2</v>
      </c>
      <c r="K10139" s="53">
        <f t="shared" si="1744"/>
        <v>1.5903541000306476</v>
      </c>
      <c r="L10139" s="53">
        <f t="shared" si="1745"/>
        <v>26.41195834263598</v>
      </c>
      <c r="M10139" s="93">
        <f t="shared" si="1746"/>
        <v>3.1792729221933995</v>
      </c>
      <c r="N10139" s="53">
        <f t="shared" si="1747"/>
        <v>15.683010757020183</v>
      </c>
      <c r="O10139">
        <f t="shared" si="1748"/>
        <v>1.0336608681468451</v>
      </c>
      <c r="P10139" s="53">
        <f t="shared" si="1749"/>
        <v>16.533851613772821</v>
      </c>
      <c r="Q10139" s="53">
        <v>0.2</v>
      </c>
      <c r="R10139" s="53">
        <f t="shared" si="1750"/>
        <v>6.4574643593052805</v>
      </c>
    </row>
    <row r="10140" spans="2:18" ht="15">
      <c r="B10140" s="84">
        <v>40443</v>
      </c>
      <c r="C10140" s="85">
        <v>0</v>
      </c>
      <c r="D10140" s="86">
        <v>24.6</v>
      </c>
      <c r="E10140" s="87">
        <v>11.7</v>
      </c>
      <c r="F10140" s="96">
        <f t="shared" si="1741"/>
        <v>18.149999999999999</v>
      </c>
      <c r="G10140" s="96"/>
      <c r="H10140" s="74">
        <f t="shared" si="1742"/>
        <v>265</v>
      </c>
      <c r="I10140" s="53">
        <f t="shared" si="1740"/>
        <v>0.99307185175073753</v>
      </c>
      <c r="J10140" s="53">
        <f t="shared" si="1743"/>
        <v>1.1866460508729712E-2</v>
      </c>
      <c r="K10140" s="53">
        <f t="shared" si="1744"/>
        <v>1.5832351338740018</v>
      </c>
      <c r="L10140" s="53">
        <f t="shared" si="1745"/>
        <v>26.14005772753843</v>
      </c>
      <c r="M10140" s="93">
        <f t="shared" si="1746"/>
        <v>3.1608200079149857</v>
      </c>
      <c r="N10140" s="53">
        <f t="shared" si="1747"/>
        <v>15.960640620483339</v>
      </c>
      <c r="O10140">
        <f t="shared" si="1748"/>
        <v>0.98574154655655111</v>
      </c>
      <c r="P10140" s="53">
        <f t="shared" si="1749"/>
        <v>15.675745707406904</v>
      </c>
      <c r="Q10140" s="53">
        <v>0.2</v>
      </c>
      <c r="R10140" s="53">
        <f t="shared" si="1750"/>
        <v>6.4862395985746533</v>
      </c>
    </row>
    <row r="10141" spans="2:18" ht="15">
      <c r="B10141" s="84">
        <v>40444</v>
      </c>
      <c r="C10141" s="85">
        <v>0</v>
      </c>
      <c r="D10141" s="86">
        <v>25.6</v>
      </c>
      <c r="E10141" s="87">
        <v>11.7</v>
      </c>
      <c r="F10141" s="96">
        <f t="shared" si="1741"/>
        <v>18.649999999999999</v>
      </c>
      <c r="G10141" s="96"/>
      <c r="H10141" s="74">
        <f t="shared" si="1742"/>
        <v>266</v>
      </c>
      <c r="I10141" s="53">
        <f t="shared" si="1740"/>
        <v>0.99363491333214227</v>
      </c>
      <c r="J10141" s="53">
        <f t="shared" si="1743"/>
        <v>5.0702944830984184E-3</v>
      </c>
      <c r="K10141" s="53">
        <f t="shared" si="1744"/>
        <v>1.5761108572366898</v>
      </c>
      <c r="L10141" s="53">
        <f t="shared" si="1745"/>
        <v>25.867694642866169</v>
      </c>
      <c r="M10141" s="93">
        <f t="shared" si="1746"/>
        <v>3.2920174754820675</v>
      </c>
      <c r="N10141" s="53">
        <f t="shared" si="1747"/>
        <v>16.395099139539244</v>
      </c>
      <c r="O10141">
        <f t="shared" si="1748"/>
        <v>1.0136895700084239</v>
      </c>
      <c r="P10141" s="53">
        <f t="shared" si="1749"/>
        <v>16.175575169228644</v>
      </c>
      <c r="Q10141" s="53">
        <v>0.2</v>
      </c>
      <c r="R10141" s="53">
        <f t="shared" si="1750"/>
        <v>6.6070140985333552</v>
      </c>
    </row>
    <row r="10142" spans="2:18" ht="15">
      <c r="B10142" s="84">
        <v>40445</v>
      </c>
      <c r="C10142" s="85">
        <v>0</v>
      </c>
      <c r="D10142" s="86">
        <v>24.9</v>
      </c>
      <c r="E10142" s="87">
        <v>11.2</v>
      </c>
      <c r="F10142" s="96">
        <f t="shared" si="1741"/>
        <v>18.049999999999997</v>
      </c>
      <c r="G10142" s="96"/>
      <c r="H10142" s="74">
        <f t="shared" si="1742"/>
        <v>267</v>
      </c>
      <c r="I10142" s="53">
        <f t="shared" si="1740"/>
        <v>0.99419985844509629</v>
      </c>
      <c r="J10142" s="53">
        <f t="shared" si="1743"/>
        <v>-1.7309802896011053E-3</v>
      </c>
      <c r="K10142" s="53">
        <f t="shared" si="1744"/>
        <v>1.5689819865090537</v>
      </c>
      <c r="L10142" s="53">
        <f t="shared" si="1745"/>
        <v>25.594945817070318</v>
      </c>
      <c r="M10142" s="93">
        <f t="shared" si="1746"/>
        <v>3.1805566228411077</v>
      </c>
      <c r="N10142" s="53">
        <f t="shared" si="1747"/>
        <v>16.105099765552357</v>
      </c>
      <c r="O10142">
        <f t="shared" si="1748"/>
        <v>0.98023310905025807</v>
      </c>
      <c r="P10142" s="53">
        <f t="shared" si="1749"/>
        <v>15.577447198407553</v>
      </c>
      <c r="Q10142" s="53">
        <v>0.2</v>
      </c>
      <c r="R10142" s="53">
        <f t="shared" si="1750"/>
        <v>6.5152259852354</v>
      </c>
    </row>
    <row r="10143" spans="2:18" ht="15">
      <c r="B10143" s="84">
        <v>40446</v>
      </c>
      <c r="C10143" s="85">
        <v>38.700000000000003</v>
      </c>
      <c r="D10143" s="86">
        <v>19.7</v>
      </c>
      <c r="E10143" s="87">
        <v>10.4</v>
      </c>
      <c r="F10143" s="96">
        <f t="shared" si="1741"/>
        <v>15.05</v>
      </c>
      <c r="G10143" s="96"/>
      <c r="H10143" s="74">
        <f t="shared" si="1742"/>
        <v>268</v>
      </c>
      <c r="I10143" s="53">
        <f t="shared" si="1740"/>
        <v>0.99476651991325171</v>
      </c>
      <c r="J10143" s="53">
        <f t="shared" si="1743"/>
        <v>-8.535703982037365E-3</v>
      </c>
      <c r="K10143" s="53">
        <f t="shared" si="1744"/>
        <v>1.5618492402924882</v>
      </c>
      <c r="L10143" s="53">
        <f t="shared" si="1745"/>
        <v>25.321888823581272</v>
      </c>
      <c r="M10143" s="93">
        <f t="shared" si="1746"/>
        <v>2.3755950922533429</v>
      </c>
      <c r="N10143" s="53">
        <f t="shared" si="1747"/>
        <v>13.127635006519959</v>
      </c>
      <c r="O10143">
        <f t="shared" si="1748"/>
        <v>0.82696080949253437</v>
      </c>
      <c r="P10143" s="53">
        <f t="shared" si="1749"/>
        <v>12.872326901468268</v>
      </c>
      <c r="Q10143" s="53">
        <v>0.2</v>
      </c>
      <c r="R10143" s="53">
        <f t="shared" si="1750"/>
        <v>5.7078616996044582</v>
      </c>
    </row>
    <row r="10144" spans="2:18" ht="15">
      <c r="B10144" s="84">
        <v>40447</v>
      </c>
      <c r="C10144" s="85">
        <v>0</v>
      </c>
      <c r="D10144" s="86">
        <v>21.9</v>
      </c>
      <c r="E10144" s="87">
        <v>10.6</v>
      </c>
      <c r="F10144" s="96">
        <f t="shared" si="1741"/>
        <v>16.25</v>
      </c>
      <c r="G10144" s="96"/>
      <c r="H10144" s="74">
        <f t="shared" si="1742"/>
        <v>269</v>
      </c>
      <c r="I10144" s="53">
        <f t="shared" si="1740"/>
        <v>0.9953347300523635</v>
      </c>
      <c r="J10144" s="53">
        <f t="shared" si="1743"/>
        <v>-1.5342209840722851E-2</v>
      </c>
      <c r="K10144" s="53">
        <f t="shared" si="1744"/>
        <v>1.554713341404206</v>
      </c>
      <c r="L10144" s="53">
        <f t="shared" si="1745"/>
        <v>25.048602064298048</v>
      </c>
      <c r="M10144" s="93">
        <f t="shared" si="1746"/>
        <v>2.684969179918772</v>
      </c>
      <c r="N10144" s="53">
        <f t="shared" si="1747"/>
        <v>14.314350150031105</v>
      </c>
      <c r="O10144">
        <f t="shared" si="1748"/>
        <v>0.88555923198608211</v>
      </c>
      <c r="P10144" s="53">
        <f t="shared" si="1749"/>
        <v>13.899489430026584</v>
      </c>
      <c r="Q10144" s="53">
        <v>0.2</v>
      </c>
      <c r="R10144" s="53">
        <f t="shared" si="1750"/>
        <v>6.0291440627324349</v>
      </c>
    </row>
    <row r="10145" spans="2:18" ht="15">
      <c r="B10145" s="84">
        <v>40448</v>
      </c>
      <c r="C10145" s="85">
        <v>0</v>
      </c>
      <c r="D10145" s="86">
        <v>14.3</v>
      </c>
      <c r="E10145" s="87">
        <v>10.3</v>
      </c>
      <c r="F10145" s="96">
        <f t="shared" si="1741"/>
        <v>12.3</v>
      </c>
      <c r="G10145" s="96"/>
      <c r="H10145" s="74">
        <f t="shared" si="1742"/>
        <v>270</v>
      </c>
      <c r="I10145" s="53">
        <f t="shared" si="1740"/>
        <v>0.99590432071990964</v>
      </c>
      <c r="J10145" s="53">
        <f t="shared" si="1743"/>
        <v>-2.21488239387348E-2</v>
      </c>
      <c r="K10145" s="53">
        <f t="shared" si="1744"/>
        <v>1.5475750188969246</v>
      </c>
      <c r="L10145" s="53">
        <f t="shared" si="1745"/>
        <v>24.775164751272744</v>
      </c>
      <c r="M10145" s="93">
        <f t="shared" si="1746"/>
        <v>1.3967301756763943</v>
      </c>
      <c r="N10145" s="53">
        <f t="shared" si="1747"/>
        <v>8.4235560154327338</v>
      </c>
      <c r="O10145">
        <f t="shared" si="1748"/>
        <v>0.70525666988234936</v>
      </c>
      <c r="P10145" s="53">
        <f t="shared" si="1749"/>
        <v>10.769399205677342</v>
      </c>
      <c r="Q10145" s="53">
        <v>0.2</v>
      </c>
      <c r="R10145" s="53">
        <f t="shared" si="1750"/>
        <v>4.5310285733424163</v>
      </c>
    </row>
    <row r="10146" spans="2:18" ht="15">
      <c r="B10146" s="84">
        <v>40449</v>
      </c>
      <c r="C10146" s="85">
        <v>6.4</v>
      </c>
      <c r="D10146" s="86">
        <v>19.899999999999999</v>
      </c>
      <c r="E10146" s="87">
        <v>7.8</v>
      </c>
      <c r="F10146" s="96">
        <f t="shared" si="1741"/>
        <v>13.85</v>
      </c>
      <c r="G10146" s="96"/>
      <c r="H10146" s="74">
        <f t="shared" si="1742"/>
        <v>271</v>
      </c>
      <c r="I10146" s="53">
        <f t="shared" si="1740"/>
        <v>0.996475123364848</v>
      </c>
      <c r="J10146" s="53">
        <f t="shared" si="1743"/>
        <v>-2.8953864932543451E-2</v>
      </c>
      <c r="K10146" s="53">
        <f t="shared" si="1744"/>
        <v>1.5404350100937725</v>
      </c>
      <c r="L10146" s="53">
        <f t="shared" si="1745"/>
        <v>24.501656886570064</v>
      </c>
      <c r="M10146" s="93">
        <f t="shared" si="1746"/>
        <v>2.5261627501651089</v>
      </c>
      <c r="N10146" s="53">
        <f t="shared" si="1747"/>
        <v>14.488954893178603</v>
      </c>
      <c r="O10146">
        <f t="shared" si="1748"/>
        <v>0.77177105123666234</v>
      </c>
      <c r="P10146" s="53">
        <f t="shared" si="1749"/>
        <v>11.913420112314963</v>
      </c>
      <c r="Q10146" s="53">
        <v>0.2</v>
      </c>
      <c r="R10146" s="53">
        <f t="shared" si="1750"/>
        <v>5.963180081655568</v>
      </c>
    </row>
    <row r="10147" spans="2:18" ht="15">
      <c r="B10147" s="84">
        <v>40450</v>
      </c>
      <c r="C10147" s="85">
        <v>0</v>
      </c>
      <c r="D10147" s="86">
        <v>21.9</v>
      </c>
      <c r="E10147" s="87">
        <v>7.4</v>
      </c>
      <c r="F10147" s="96">
        <f t="shared" si="1741"/>
        <v>14.649999999999999</v>
      </c>
      <c r="G10147" s="96"/>
      <c r="H10147" s="74">
        <f t="shared" si="1742"/>
        <v>272</v>
      </c>
      <c r="I10147" s="53">
        <f t="shared" si="1740"/>
        <v>0.99704696907749246</v>
      </c>
      <c r="J10147" s="53">
        <f t="shared" si="1743"/>
        <v>-3.575564382406738E-2</v>
      </c>
      <c r="K10147" s="53">
        <f t="shared" si="1744"/>
        <v>1.5332940626387306</v>
      </c>
      <c r="L10147" s="53">
        <f t="shared" si="1745"/>
        <v>24.228159240286629</v>
      </c>
      <c r="M10147" s="93">
        <f t="shared" si="1746"/>
        <v>2.8036164222949229</v>
      </c>
      <c r="N10147" s="53">
        <f t="shared" si="1747"/>
        <v>15.683873901474859</v>
      </c>
      <c r="O10147">
        <f t="shared" si="1748"/>
        <v>0.80819393336320811</v>
      </c>
      <c r="P10147" s="53">
        <f t="shared" si="1749"/>
        <v>12.5453084699235</v>
      </c>
      <c r="Q10147" s="53">
        <v>0.2</v>
      </c>
      <c r="R10147" s="53">
        <f t="shared" si="1750"/>
        <v>6.2700524061163811</v>
      </c>
    </row>
    <row r="10148" spans="2:18" ht="15">
      <c r="B10148" s="84">
        <v>40451</v>
      </c>
      <c r="C10148" s="85">
        <v>0</v>
      </c>
      <c r="D10148" s="86">
        <v>19.399999999999999</v>
      </c>
      <c r="E10148" s="87">
        <v>6.8</v>
      </c>
      <c r="F10148" s="96">
        <f t="shared" si="1741"/>
        <v>13.1</v>
      </c>
      <c r="G10148" s="96"/>
      <c r="H10148" s="74">
        <f t="shared" si="1742"/>
        <v>273</v>
      </c>
      <c r="I10148" s="53">
        <f t="shared" si="1740"/>
        <v>0.99761968863949657</v>
      </c>
      <c r="J10148" s="53">
        <f t="shared" si="1743"/>
        <v>-4.255246372909955E-2</v>
      </c>
      <c r="K10148" s="53">
        <f t="shared" si="1744"/>
        <v>1.5261529365628643</v>
      </c>
      <c r="L10148" s="53">
        <f t="shared" si="1745"/>
        <v>23.954753326716986</v>
      </c>
      <c r="M10148" s="93">
        <f t="shared" si="1746"/>
        <v>2.4605654899028266</v>
      </c>
      <c r="N10148" s="53">
        <f t="shared" si="1747"/>
        <v>14.455259650263521</v>
      </c>
      <c r="O10148">
        <f t="shared" si="1748"/>
        <v>0.73893334591407234</v>
      </c>
      <c r="P10148" s="53">
        <f t="shared" si="1749"/>
        <v>11.34698381075474</v>
      </c>
      <c r="Q10148" s="53">
        <v>0.2</v>
      </c>
      <c r="R10148" s="53">
        <f t="shared" si="1750"/>
        <v>5.9210741311444215</v>
      </c>
    </row>
    <row r="10149" spans="2:18" ht="15">
      <c r="B10149" s="84">
        <v>40452</v>
      </c>
      <c r="C10149" s="85">
        <v>0</v>
      </c>
      <c r="D10149" s="86">
        <v>18.600000000000001</v>
      </c>
      <c r="E10149" s="87">
        <v>10.7</v>
      </c>
      <c r="F10149" s="96">
        <f t="shared" si="1741"/>
        <v>14.65</v>
      </c>
      <c r="G10149" s="96"/>
      <c r="H10149" s="74">
        <f t="shared" si="1742"/>
        <v>274</v>
      </c>
      <c r="I10149" s="53">
        <f t="shared" si="1740"/>
        <v>0.99819311257392784</v>
      </c>
      <c r="J10149" s="53">
        <f t="shared" si="1743"/>
        <v>-4.9342619653318411E-2</v>
      </c>
      <c r="K10149" s="53">
        <f t="shared" si="1744"/>
        <v>1.5190124063664594</v>
      </c>
      <c r="L10149" s="53">
        <f t="shared" si="1745"/>
        <v>23.681521378654168</v>
      </c>
      <c r="M10149" s="93">
        <f t="shared" si="1746"/>
        <v>2.0227272243885213</v>
      </c>
      <c r="N10149" s="53">
        <f t="shared" si="1747"/>
        <v>11.315456163015948</v>
      </c>
      <c r="O10149">
        <f t="shared" si="1748"/>
        <v>0.80819393336320811</v>
      </c>
      <c r="P10149" s="53">
        <f t="shared" si="1749"/>
        <v>12.5453084699235</v>
      </c>
      <c r="Q10149" s="53">
        <v>0.2</v>
      </c>
      <c r="R10149" s="53">
        <f t="shared" si="1750"/>
        <v>5.2799170398158219</v>
      </c>
    </row>
    <row r="10150" spans="2:18" ht="15">
      <c r="B10150" s="84">
        <v>40453</v>
      </c>
      <c r="C10150" s="85">
        <v>0.2</v>
      </c>
      <c r="D10150" s="86">
        <v>21.3</v>
      </c>
      <c r="E10150" s="87">
        <v>11.5</v>
      </c>
      <c r="F10150" s="96">
        <f t="shared" si="1741"/>
        <v>16.399999999999999</v>
      </c>
      <c r="G10150" s="96"/>
      <c r="H10150" s="74">
        <f t="shared" si="1742"/>
        <v>275</v>
      </c>
      <c r="I10150" s="53">
        <f t="shared" si="1740"/>
        <v>0.99876707119541852</v>
      </c>
      <c r="J10150" s="53">
        <f t="shared" si="1743"/>
        <v>-5.6124398277060894E-2</v>
      </c>
      <c r="K10150" s="53">
        <f t="shared" si="1744"/>
        <v>1.5118732631171512</v>
      </c>
      <c r="L10150" s="53">
        <f t="shared" si="1745"/>
        <v>23.408546319817695</v>
      </c>
      <c r="M10150" s="93">
        <f t="shared" si="1746"/>
        <v>2.3469998515124222</v>
      </c>
      <c r="N10150" s="53">
        <f t="shared" si="1747"/>
        <v>12.457657996484446</v>
      </c>
      <c r="O10150">
        <f t="shared" si="1748"/>
        <v>0.89313235326893814</v>
      </c>
      <c r="P10150" s="53">
        <f t="shared" si="1749"/>
        <v>14.032890596892056</v>
      </c>
      <c r="Q10150" s="53">
        <v>0.2</v>
      </c>
      <c r="R10150" s="53">
        <f t="shared" si="1750"/>
        <v>5.6116752905158807</v>
      </c>
    </row>
    <row r="10151" spans="2:18" ht="15">
      <c r="B10151" s="84">
        <v>40454</v>
      </c>
      <c r="C10151" s="85">
        <v>0</v>
      </c>
      <c r="D10151" s="86">
        <v>15.9</v>
      </c>
      <c r="E10151" s="87">
        <v>11.4</v>
      </c>
      <c r="F10151" s="96">
        <f t="shared" si="1741"/>
        <v>13.65</v>
      </c>
      <c r="G10151" s="96"/>
      <c r="H10151" s="74">
        <f t="shared" si="1742"/>
        <v>276</v>
      </c>
      <c r="I10151" s="53">
        <f t="shared" si="1740"/>
        <v>0.9993413946603783</v>
      </c>
      <c r="J10151" s="53">
        <f t="shared" si="1743"/>
        <v>-6.2896077750080936E-2</v>
      </c>
      <c r="K10151" s="53">
        <f t="shared" si="1744"/>
        <v>1.5047363165639849</v>
      </c>
      <c r="L10151" s="53">
        <f t="shared" si="1745"/>
        <v>23.135911735404175</v>
      </c>
      <c r="M10151" s="93">
        <f t="shared" si="1746"/>
        <v>1.4454830352270234</v>
      </c>
      <c r="N10151" s="53">
        <f t="shared" si="1747"/>
        <v>8.3433756392892366</v>
      </c>
      <c r="O10151">
        <f t="shared" si="1748"/>
        <v>0.76289223943959905</v>
      </c>
      <c r="P10151" s="53">
        <f t="shared" si="1749"/>
        <v>11.759955276799518</v>
      </c>
      <c r="Q10151" s="53">
        <v>0.2</v>
      </c>
      <c r="R10151" s="53">
        <f t="shared" si="1750"/>
        <v>4.5672364510599834</v>
      </c>
    </row>
    <row r="10152" spans="2:18" ht="15">
      <c r="B10152" s="84">
        <v>40455</v>
      </c>
      <c r="C10152" s="85">
        <v>0</v>
      </c>
      <c r="D10152" s="86">
        <v>18.100000000000001</v>
      </c>
      <c r="E10152" s="87">
        <v>12.2</v>
      </c>
      <c r="F10152" s="96">
        <f t="shared" si="1741"/>
        <v>15.15</v>
      </c>
      <c r="G10152" s="96"/>
      <c r="H10152" s="74">
        <f t="shared" si="1742"/>
        <v>277</v>
      </c>
      <c r="I10152" s="53">
        <f t="shared" si="1740"/>
        <v>0.99991591301725413</v>
      </c>
      <c r="J10152" s="53">
        <f t="shared" si="1743"/>
        <v>-6.9655927497567424E-2</v>
      </c>
      <c r="K10152" s="53">
        <f t="shared" si="1744"/>
        <v>1.4976023972671788</v>
      </c>
      <c r="L10152" s="53">
        <f t="shared" si="1745"/>
        <v>22.863701840757685</v>
      </c>
      <c r="M10152" s="93">
        <f t="shared" si="1746"/>
        <v>1.7136709957625118</v>
      </c>
      <c r="N10152" s="53">
        <f t="shared" si="1747"/>
        <v>9.4410755974238167</v>
      </c>
      <c r="O10152">
        <f t="shared" si="1748"/>
        <v>0.83171144938512842</v>
      </c>
      <c r="P10152" s="53">
        <f t="shared" si="1749"/>
        <v>12.955260316769914</v>
      </c>
      <c r="Q10152" s="53">
        <v>0.2</v>
      </c>
      <c r="R10152" s="53">
        <f t="shared" si="1750"/>
        <v>4.8747832397103492</v>
      </c>
    </row>
    <row r="10153" spans="2:18" ht="15">
      <c r="B10153" s="84">
        <v>40456</v>
      </c>
      <c r="C10153" s="85">
        <v>12</v>
      </c>
      <c r="D10153" s="86">
        <v>21.5</v>
      </c>
      <c r="E10153" s="87">
        <v>14.2</v>
      </c>
      <c r="F10153" s="96">
        <f t="shared" si="1741"/>
        <v>17.850000000000001</v>
      </c>
      <c r="G10153" s="96"/>
      <c r="H10153" s="74">
        <f t="shared" si="1742"/>
        <v>278</v>
      </c>
      <c r="I10153" s="53">
        <f t="shared" si="1740"/>
        <v>1.0004904562568209</v>
      </c>
      <c r="J10153" s="53">
        <f t="shared" si="1743"/>
        <v>-7.6402208038679448E-2</v>
      </c>
      <c r="K10153" s="53">
        <f t="shared" si="1744"/>
        <v>1.49047235874324</v>
      </c>
      <c r="L10153" s="53">
        <f t="shared" si="1745"/>
        <v>22.59200144816208</v>
      </c>
      <c r="M10153" s="93">
        <f t="shared" si="1746"/>
        <v>2.0378637545056169</v>
      </c>
      <c r="N10153" s="53">
        <f t="shared" si="1747"/>
        <v>10.376838524070799</v>
      </c>
      <c r="O10153">
        <f t="shared" si="1748"/>
        <v>0.96929652146564438</v>
      </c>
      <c r="P10153" s="53">
        <f t="shared" si="1749"/>
        <v>15.382496014661212</v>
      </c>
      <c r="Q10153" s="53">
        <v>0.2</v>
      </c>
      <c r="R10153" s="53">
        <f t="shared" si="1750"/>
        <v>5.192161945296462</v>
      </c>
    </row>
    <row r="10154" spans="2:18" ht="15">
      <c r="B10154" s="84">
        <v>40457</v>
      </c>
      <c r="C10154" s="85">
        <v>0.3</v>
      </c>
      <c r="D10154" s="86">
        <v>24</v>
      </c>
      <c r="E10154" s="87">
        <v>15.1</v>
      </c>
      <c r="F10154" s="96">
        <f t="shared" si="1741"/>
        <v>19.55</v>
      </c>
      <c r="G10154" s="96"/>
      <c r="H10154" s="74">
        <f t="shared" si="1742"/>
        <v>279</v>
      </c>
      <c r="I10154" s="53">
        <f t="shared" si="1740"/>
        <v>1.0010648543624907</v>
      </c>
      <c r="J10154" s="53">
        <f t="shared" si="1743"/>
        <v>-8.3133170818912028E-2</v>
      </c>
      <c r="K10154" s="53">
        <f t="shared" si="1744"/>
        <v>1.4833470796248718</v>
      </c>
      <c r="L10154" s="53">
        <f t="shared" si="1745"/>
        <v>22.320895931759992</v>
      </c>
      <c r="M10154" s="93">
        <f t="shared" si="1746"/>
        <v>2.3291459623820012</v>
      </c>
      <c r="N10154" s="53">
        <f t="shared" si="1747"/>
        <v>11.320237730210502</v>
      </c>
      <c r="O10154">
        <f t="shared" si="1748"/>
        <v>1.0657356365728208</v>
      </c>
      <c r="P10154" s="53">
        <f t="shared" si="1749"/>
        <v>17.111146599594804</v>
      </c>
      <c r="Q10154" s="53">
        <v>0.2</v>
      </c>
      <c r="R10154" s="53">
        <f t="shared" si="1750"/>
        <v>5.472746847395058</v>
      </c>
    </row>
    <row r="10155" spans="2:18" ht="15">
      <c r="B10155" s="84">
        <v>40458</v>
      </c>
      <c r="C10155" s="85">
        <v>0</v>
      </c>
      <c r="D10155" s="86">
        <v>24.3</v>
      </c>
      <c r="E10155" s="87">
        <v>15.3</v>
      </c>
      <c r="F10155" s="96">
        <f t="shared" si="1741"/>
        <v>19.8</v>
      </c>
      <c r="G10155" s="96"/>
      <c r="H10155" s="74">
        <f t="shared" si="1742"/>
        <v>280</v>
      </c>
      <c r="I10155" s="53">
        <f t="shared" si="1740"/>
        <v>1.0016389373606227</v>
      </c>
      <c r="J10155" s="53">
        <f t="shared" si="1743"/>
        <v>-8.984705805761542E-2</v>
      </c>
      <c r="K10155" s="53">
        <f t="shared" si="1744"/>
        <v>1.4762274658349086</v>
      </c>
      <c r="L10155" s="53">
        <f t="shared" si="1745"/>
        <v>22.050471190607464</v>
      </c>
      <c r="M10155" s="93">
        <f t="shared" si="1746"/>
        <v>2.3293054746299675</v>
      </c>
      <c r="N10155" s="53">
        <f t="shared" si="1747"/>
        <v>11.245740307209807</v>
      </c>
      <c r="O10155">
        <f t="shared" si="1748"/>
        <v>1.0805987518269371</v>
      </c>
      <c r="P10155" s="53">
        <f t="shared" si="1749"/>
        <v>17.379434670850653</v>
      </c>
      <c r="Q10155" s="53">
        <v>0.2</v>
      </c>
      <c r="R10155" s="53">
        <f t="shared" si="1750"/>
        <v>5.4647627315313807</v>
      </c>
    </row>
    <row r="10156" spans="2:18" ht="15">
      <c r="B10156" s="84">
        <v>40459</v>
      </c>
      <c r="C10156" s="85">
        <v>0</v>
      </c>
      <c r="D10156" s="86">
        <v>19.2</v>
      </c>
      <c r="E10156" s="87">
        <v>15.2</v>
      </c>
      <c r="F10156" s="96">
        <f t="shared" si="1741"/>
        <v>17.2</v>
      </c>
      <c r="G10156" s="96"/>
      <c r="H10156" s="74">
        <f t="shared" si="1742"/>
        <v>281</v>
      </c>
      <c r="I10156" s="53">
        <f t="shared" si="1740"/>
        <v>1.0022125353708218</v>
      </c>
      <c r="J10156" s="53">
        <f t="shared" si="1743"/>
        <v>-9.6542102612042532E-2</v>
      </c>
      <c r="K10156" s="53">
        <f t="shared" si="1744"/>
        <v>1.4691144527732658</v>
      </c>
      <c r="L10156" s="53">
        <f t="shared" si="1745"/>
        <v>21.780813609876329</v>
      </c>
      <c r="M10156" s="93">
        <f t="shared" si="1746"/>
        <v>1.4278139214943359</v>
      </c>
      <c r="N10156" s="53">
        <f t="shared" si="1747"/>
        <v>7.4054766273579524</v>
      </c>
      <c r="O10156">
        <f t="shared" si="1748"/>
        <v>0.93448241612587735</v>
      </c>
      <c r="P10156" s="53">
        <f t="shared" si="1749"/>
        <v>14.763827886198612</v>
      </c>
      <c r="Q10156" s="53">
        <v>0.2</v>
      </c>
      <c r="R10156" s="53">
        <f t="shared" si="1750"/>
        <v>4.4871842873946575</v>
      </c>
    </row>
    <row r="10157" spans="2:18" ht="15">
      <c r="B10157" s="84">
        <v>40460</v>
      </c>
      <c r="C10157" s="85">
        <v>0</v>
      </c>
      <c r="D10157" s="86">
        <v>17.100000000000001</v>
      </c>
      <c r="E10157" s="87">
        <v>11.4</v>
      </c>
      <c r="F10157" s="96">
        <f t="shared" si="1741"/>
        <v>14.25</v>
      </c>
      <c r="G10157" s="96"/>
      <c r="H10157" s="74">
        <f t="shared" si="1742"/>
        <v>282</v>
      </c>
      <c r="I10157" s="53">
        <f t="shared" si="1740"/>
        <v>1.0027854786562083</v>
      </c>
      <c r="J10157" s="53">
        <f t="shared" si="1743"/>
        <v>-0.10321652785929418</v>
      </c>
      <c r="K10157" s="53">
        <f t="shared" si="1744"/>
        <v>1.4620090075156542</v>
      </c>
      <c r="L10157" s="53">
        <f t="shared" si="1745"/>
        <v>21.512010020221862</v>
      </c>
      <c r="M10157" s="93">
        <f t="shared" si="1746"/>
        <v>1.5415085104511344</v>
      </c>
      <c r="N10157" s="53">
        <f t="shared" si="1747"/>
        <v>8.7310673985424643</v>
      </c>
      <c r="O10157">
        <f t="shared" si="1748"/>
        <v>0.78979942505404765</v>
      </c>
      <c r="P10157" s="53">
        <f t="shared" si="1749"/>
        <v>12.225722106105183</v>
      </c>
      <c r="Q10157" s="53">
        <v>0.2</v>
      </c>
      <c r="R10157" s="53">
        <f t="shared" si="1750"/>
        <v>4.6784876928157884</v>
      </c>
    </row>
    <row r="10158" spans="2:18" ht="15">
      <c r="B10158" s="84">
        <v>40461</v>
      </c>
      <c r="C10158" s="85">
        <v>0</v>
      </c>
      <c r="D10158" s="86">
        <v>19.2</v>
      </c>
      <c r="E10158" s="87">
        <v>8.6999999999999993</v>
      </c>
      <c r="F10158" s="96">
        <f t="shared" si="1741"/>
        <v>13.95</v>
      </c>
      <c r="G10158" s="96"/>
      <c r="H10158" s="74">
        <f t="shared" si="1742"/>
        <v>283</v>
      </c>
      <c r="I10158" s="53">
        <f t="shared" si="1740"/>
        <v>1.0033575976736464</v>
      </c>
      <c r="J10158" s="53">
        <f t="shared" si="1743"/>
        <v>-0.10986854759758873</v>
      </c>
      <c r="K10158" s="53">
        <f t="shared" si="1744"/>
        <v>1.4549121310225004</v>
      </c>
      <c r="L10158" s="53">
        <f t="shared" si="1745"/>
        <v>21.244147655336615</v>
      </c>
      <c r="M10158" s="93">
        <f t="shared" si="1746"/>
        <v>2.0468082744607927</v>
      </c>
      <c r="N10158" s="53">
        <f t="shared" si="1747"/>
        <v>11.702614046598706</v>
      </c>
      <c r="O10158">
        <f t="shared" si="1748"/>
        <v>0.77624415735690488</v>
      </c>
      <c r="P10158" s="53">
        <f t="shared" si="1749"/>
        <v>11.990820684858459</v>
      </c>
      <c r="Q10158" s="53">
        <v>0.2</v>
      </c>
      <c r="R10158" s="53">
        <f t="shared" si="1750"/>
        <v>5.3381128867237368</v>
      </c>
    </row>
    <row r="10159" spans="2:18" ht="15">
      <c r="B10159" s="84">
        <v>40462</v>
      </c>
      <c r="C10159" s="85">
        <v>0</v>
      </c>
      <c r="D10159" s="86">
        <v>20</v>
      </c>
      <c r="E10159" s="87">
        <v>7.8</v>
      </c>
      <c r="F10159" s="96">
        <f t="shared" si="1741"/>
        <v>13.9</v>
      </c>
      <c r="G10159" s="96"/>
      <c r="H10159" s="74">
        <f t="shared" si="1742"/>
        <v>284</v>
      </c>
      <c r="I10159" s="53">
        <f t="shared" si="1740"/>
        <v>1.0039287231239142</v>
      </c>
      <c r="J10159" s="53">
        <f t="shared" si="1743"/>
        <v>-0.116496365968295</v>
      </c>
      <c r="K10159" s="53">
        <f t="shared" si="1744"/>
        <v>1.4478248603562074</v>
      </c>
      <c r="L10159" s="53">
        <f t="shared" si="1745"/>
        <v>20.977314107716502</v>
      </c>
      <c r="M10159" s="93">
        <f t="shared" si="1746"/>
        <v>2.1751465979721054</v>
      </c>
      <c r="N10159" s="53">
        <f t="shared" si="1747"/>
        <v>12.456003395766198</v>
      </c>
      <c r="O10159">
        <f t="shared" si="1748"/>
        <v>0.77400478600496303</v>
      </c>
      <c r="P10159" s="53">
        <f t="shared" si="1749"/>
        <v>11.95206448478506</v>
      </c>
      <c r="Q10159" s="53">
        <v>0.2</v>
      </c>
      <c r="R10159" s="53">
        <f t="shared" si="1750"/>
        <v>5.5061827022025112</v>
      </c>
    </row>
    <row r="10160" spans="2:18" ht="15">
      <c r="B10160" s="84">
        <v>40463</v>
      </c>
      <c r="C10160" s="85">
        <v>0</v>
      </c>
      <c r="D10160" s="86">
        <v>19</v>
      </c>
      <c r="E10160" s="87">
        <v>6.4</v>
      </c>
      <c r="F10160" s="96">
        <f t="shared" si="1741"/>
        <v>12.7</v>
      </c>
      <c r="G10160" s="96"/>
      <c r="H10160" s="74">
        <f t="shared" si="1742"/>
        <v>285</v>
      </c>
      <c r="I10160" s="53">
        <f t="shared" si="1740"/>
        <v>1.0044986860018028</v>
      </c>
      <c r="J10160" s="53">
        <f t="shared" si="1743"/>
        <v>-0.12309817740020416</v>
      </c>
      <c r="K10160" s="53">
        <f t="shared" si="1744"/>
        <v>1.4407482709045429</v>
      </c>
      <c r="L10160" s="53">
        <f t="shared" si="1745"/>
        <v>20.711597282669892</v>
      </c>
      <c r="M10160" s="93">
        <f t="shared" si="1746"/>
        <v>2.0998978965325543</v>
      </c>
      <c r="N10160" s="53">
        <f t="shared" si="1747"/>
        <v>12.498209119889838</v>
      </c>
      <c r="O10160">
        <f t="shared" si="1748"/>
        <v>0.72192363123507008</v>
      </c>
      <c r="P10160" s="53">
        <f t="shared" si="1749"/>
        <v>11.054823938572996</v>
      </c>
      <c r="Q10160" s="53">
        <v>0.2</v>
      </c>
      <c r="R10160" s="53">
        <f t="shared" si="1750"/>
        <v>5.4627069862193744</v>
      </c>
    </row>
    <row r="10161" spans="2:18" ht="15">
      <c r="B10161" s="84">
        <v>40464</v>
      </c>
      <c r="C10161" s="85">
        <v>0</v>
      </c>
      <c r="D10161" s="86">
        <v>16.7</v>
      </c>
      <c r="E10161" s="87">
        <v>6.5</v>
      </c>
      <c r="F10161" s="96">
        <f t="shared" si="1741"/>
        <v>11.6</v>
      </c>
      <c r="G10161" s="96"/>
      <c r="H10161" s="74">
        <f t="shared" si="1742"/>
        <v>286</v>
      </c>
      <c r="I10161" s="53">
        <f t="shared" si="1740"/>
        <v>1.0050673176461264</v>
      </c>
      <c r="J10161" s="53">
        <f t="shared" si="1743"/>
        <v>-0.12967216657752278</v>
      </c>
      <c r="K10161" s="53">
        <f t="shared" si="1744"/>
        <v>1.4336834786075918</v>
      </c>
      <c r="L10161" s="53">
        <f t="shared" si="1745"/>
        <v>20.447085350606343</v>
      </c>
      <c r="M10161" s="93">
        <f t="shared" si="1746"/>
        <v>1.7979528548946335</v>
      </c>
      <c r="N10161" s="53">
        <f t="shared" si="1747"/>
        <v>11.10146814515835</v>
      </c>
      <c r="O10161">
        <f t="shared" si="1748"/>
        <v>0.67689672292954228</v>
      </c>
      <c r="P10161" s="53">
        <f t="shared" si="1749"/>
        <v>10.285704805655884</v>
      </c>
      <c r="Q10161" s="53">
        <v>0.2</v>
      </c>
      <c r="R10161" s="53">
        <f t="shared" si="1750"/>
        <v>5.1004838829139381</v>
      </c>
    </row>
    <row r="10162" spans="2:18" ht="15">
      <c r="B10162" s="84">
        <v>40465</v>
      </c>
      <c r="C10162" s="85">
        <v>0</v>
      </c>
      <c r="D10162" s="86">
        <v>18</v>
      </c>
      <c r="E10162" s="87">
        <v>5.7</v>
      </c>
      <c r="F10162" s="96">
        <f t="shared" si="1741"/>
        <v>11.85</v>
      </c>
      <c r="G10162" s="96"/>
      <c r="H10162" s="74">
        <f t="shared" si="1742"/>
        <v>287</v>
      </c>
      <c r="I10162" s="53">
        <f t="shared" si="1740"/>
        <v>1.0056344497896332</v>
      </c>
      <c r="J10162" s="53">
        <f t="shared" si="1743"/>
        <v>-0.13621650843313457</v>
      </c>
      <c r="K10162" s="53">
        <f t="shared" si="1744"/>
        <v>1.4266316421852574</v>
      </c>
      <c r="L10162" s="53">
        <f t="shared" si="1745"/>
        <v>20.183866697645719</v>
      </c>
      <c r="M10162" s="93">
        <f t="shared" si="1746"/>
        <v>1.9655364237659358</v>
      </c>
      <c r="N10162" s="53">
        <f t="shared" si="1747"/>
        <v>12.033884707834208</v>
      </c>
      <c r="O10162">
        <f t="shared" si="1748"/>
        <v>0.68690876989827965</v>
      </c>
      <c r="P10162" s="53">
        <f t="shared" si="1749"/>
        <v>10.45617781765138</v>
      </c>
      <c r="Q10162" s="53">
        <v>0.2</v>
      </c>
      <c r="R10162" s="53">
        <f t="shared" si="1750"/>
        <v>5.3202139098515415</v>
      </c>
    </row>
    <row r="10163" spans="2:18" ht="15">
      <c r="B10163" s="84">
        <v>40466</v>
      </c>
      <c r="C10163" s="85">
        <v>0</v>
      </c>
      <c r="D10163" s="86">
        <v>17.600000000000001</v>
      </c>
      <c r="E10163" s="87">
        <v>5.2</v>
      </c>
      <c r="F10163" s="96">
        <f t="shared" si="1741"/>
        <v>11.4</v>
      </c>
      <c r="G10163" s="96"/>
      <c r="H10163" s="74">
        <f t="shared" si="1742"/>
        <v>288</v>
      </c>
      <c r="I10163" s="53">
        <f t="shared" si="1740"/>
        <v>1.0061999146087979</v>
      </c>
      <c r="J10163" s="53">
        <f t="shared" si="1743"/>
        <v>-0.14272936816864831</v>
      </c>
      <c r="K10163" s="53">
        <f t="shared" si="1744"/>
        <v>1.4195939653619358</v>
      </c>
      <c r="L10163" s="53">
        <f t="shared" si="1745"/>
        <v>19.922029874595928</v>
      </c>
      <c r="M10163" s="93">
        <f t="shared" si="1746"/>
        <v>1.9183451772405948</v>
      </c>
      <c r="N10163" s="53">
        <f t="shared" si="1747"/>
        <v>11.925960071493346</v>
      </c>
      <c r="O10163">
        <f t="shared" si="1748"/>
        <v>0.66897908789634142</v>
      </c>
      <c r="P10163" s="53">
        <f t="shared" si="1749"/>
        <v>10.15111858069719</v>
      </c>
      <c r="Q10163" s="53">
        <v>0.2</v>
      </c>
      <c r="R10163" s="53">
        <f t="shared" si="1750"/>
        <v>5.2755472206228093</v>
      </c>
    </row>
    <row r="10164" spans="2:18" ht="15">
      <c r="B10164" s="84">
        <v>40467</v>
      </c>
      <c r="C10164" s="85">
        <v>0</v>
      </c>
      <c r="D10164" s="86">
        <v>13.1</v>
      </c>
      <c r="E10164" s="87">
        <v>8.8000000000000007</v>
      </c>
      <c r="F10164" s="96">
        <f t="shared" si="1741"/>
        <v>10.95</v>
      </c>
      <c r="G10164" s="96"/>
      <c r="H10164" s="74">
        <f t="shared" si="1742"/>
        <v>289</v>
      </c>
      <c r="I10164" s="53">
        <f t="shared" si="1740"/>
        <v>1.0067635447734826</v>
      </c>
      <c r="J10164" s="53">
        <f t="shared" si="1743"/>
        <v>-0.14920890130282444</v>
      </c>
      <c r="K10164" s="53">
        <f t="shared" si="1744"/>
        <v>1.4125716990844581</v>
      </c>
      <c r="L10164" s="53">
        <f t="shared" si="1745"/>
        <v>19.661663544351988</v>
      </c>
      <c r="M10164" s="93">
        <f t="shared" si="1746"/>
        <v>1.0977205901621105</v>
      </c>
      <c r="N10164" s="53">
        <f t="shared" si="1747"/>
        <v>6.9311198609373825</v>
      </c>
      <c r="O10164">
        <f t="shared" si="1748"/>
        <v>0.65145955620022322</v>
      </c>
      <c r="P10164" s="53">
        <f t="shared" si="1749"/>
        <v>9.8540351166178652</v>
      </c>
      <c r="Q10164" s="53">
        <v>0.2</v>
      </c>
      <c r="R10164" s="53">
        <f t="shared" si="1750"/>
        <v>4.1425763148826489</v>
      </c>
    </row>
    <row r="10165" spans="2:18" ht="15">
      <c r="B10165" s="84">
        <v>40468</v>
      </c>
      <c r="C10165" s="85">
        <v>20.100000000000001</v>
      </c>
      <c r="D10165" s="86">
        <v>11.4</v>
      </c>
      <c r="E10165" s="87">
        <v>7.1</v>
      </c>
      <c r="F10165" s="96">
        <f t="shared" si="1741"/>
        <v>9.25</v>
      </c>
      <c r="G10165" s="96"/>
      <c r="H10165" s="74">
        <f t="shared" si="1742"/>
        <v>290</v>
      </c>
      <c r="I10165" s="53">
        <f t="shared" si="1740"/>
        <v>1.0073251734964539</v>
      </c>
      <c r="J10165" s="53">
        <f t="shared" si="1743"/>
        <v>-0.15565325374995273</v>
      </c>
      <c r="K10165" s="53">
        <f t="shared" si="1744"/>
        <v>1.4055661437289482</v>
      </c>
      <c r="L10165" s="53">
        <f t="shared" si="1745"/>
        <v>19.402856427776385</v>
      </c>
      <c r="M10165" s="93">
        <f t="shared" si="1746"/>
        <v>1.0192169578459678</v>
      </c>
      <c r="N10165" s="53">
        <f t="shared" si="1747"/>
        <v>6.8398853048275887</v>
      </c>
      <c r="O10165">
        <f t="shared" si="1748"/>
        <v>0.58883954039423236</v>
      </c>
      <c r="P10165" s="53">
        <f t="shared" si="1749"/>
        <v>8.8005644724419643</v>
      </c>
      <c r="Q10165" s="53">
        <v>0.2</v>
      </c>
      <c r="R10165" s="53">
        <f t="shared" si="1750"/>
        <v>4.0521310894615086</v>
      </c>
    </row>
    <row r="10166" spans="2:18" ht="15">
      <c r="B10166" s="84">
        <v>40469</v>
      </c>
      <c r="C10166" s="85">
        <v>0.1</v>
      </c>
      <c r="D10166" s="86">
        <v>16.8</v>
      </c>
      <c r="E10166" s="87">
        <v>5</v>
      </c>
      <c r="F10166" s="96">
        <f t="shared" si="1741"/>
        <v>10.9</v>
      </c>
      <c r="G10166" s="96"/>
      <c r="H10166" s="74">
        <f t="shared" si="1742"/>
        <v>291</v>
      </c>
      <c r="I10166" s="53">
        <f t="shared" si="1740"/>
        <v>1.0078846345827368</v>
      </c>
      <c r="J10166" s="53">
        <f t="shared" si="1743"/>
        <v>-0.16206056192979862</v>
      </c>
      <c r="K10166" s="53">
        <f t="shared" si="1744"/>
        <v>1.3985786512916953</v>
      </c>
      <c r="L10166" s="53">
        <f t="shared" si="1745"/>
        <v>19.145697248126826</v>
      </c>
      <c r="M10166" s="93">
        <f t="shared" si="1746"/>
        <v>1.7676389432976363</v>
      </c>
      <c r="N10166" s="53">
        <f t="shared" si="1747"/>
        <v>11.180497070226165</v>
      </c>
      <c r="O10166">
        <f t="shared" si="1748"/>
        <v>0.64953791323084809</v>
      </c>
      <c r="P10166" s="53">
        <f t="shared" si="1749"/>
        <v>9.8215102005486887</v>
      </c>
      <c r="Q10166" s="53">
        <v>0.2</v>
      </c>
      <c r="R10166" s="53">
        <f t="shared" si="1750"/>
        <v>5.086494106571716</v>
      </c>
    </row>
    <row r="10167" spans="2:18" ht="15">
      <c r="B10167" s="84">
        <v>40470</v>
      </c>
      <c r="C10167" s="85">
        <v>0</v>
      </c>
      <c r="D10167" s="86">
        <v>17.399999999999999</v>
      </c>
      <c r="E10167" s="87">
        <v>3.8</v>
      </c>
      <c r="F10167" s="96">
        <f t="shared" si="1741"/>
        <v>10.6</v>
      </c>
      <c r="G10167" s="96"/>
      <c r="H10167" s="74">
        <f t="shared" si="1742"/>
        <v>292</v>
      </c>
      <c r="I10167" s="53">
        <f t="shared" si="1740"/>
        <v>1.0084417624787954</v>
      </c>
      <c r="J10167" s="53">
        <f t="shared" si="1743"/>
        <v>-0.16842895291072263</v>
      </c>
      <c r="K10167" s="53">
        <f t="shared" si="1744"/>
        <v>1.3916106275586073</v>
      </c>
      <c r="L10167" s="53">
        <f t="shared" si="1745"/>
        <v>18.89027467410472</v>
      </c>
      <c r="M10167" s="93">
        <f t="shared" si="1746"/>
        <v>1.8527871952180348</v>
      </c>
      <c r="N10167" s="53">
        <f t="shared" si="1747"/>
        <v>11.842861447450002</v>
      </c>
      <c r="O10167">
        <f t="shared" si="1748"/>
        <v>0.63811172487600121</v>
      </c>
      <c r="P10167" s="53">
        <f t="shared" si="1749"/>
        <v>9.6283671849042669</v>
      </c>
      <c r="Q10167" s="53">
        <v>0.2</v>
      </c>
      <c r="R10167" s="53">
        <f t="shared" si="1750"/>
        <v>5.219950072447431</v>
      </c>
    </row>
    <row r="10168" spans="2:18" ht="15">
      <c r="B10168" s="84">
        <v>40471</v>
      </c>
      <c r="C10168" s="85">
        <v>0</v>
      </c>
      <c r="D10168" s="86">
        <v>16.8</v>
      </c>
      <c r="E10168" s="87">
        <v>3.1</v>
      </c>
      <c r="F10168" s="96">
        <f t="shared" si="1741"/>
        <v>9.9500000000000011</v>
      </c>
      <c r="G10168" s="96"/>
      <c r="H10168" s="74">
        <f t="shared" si="1742"/>
        <v>293</v>
      </c>
      <c r="I10168" s="53">
        <f t="shared" si="1740"/>
        <v>1.0089963923215213</v>
      </c>
      <c r="J10168" s="53">
        <f t="shared" si="1743"/>
        <v>-0.17475654458762296</v>
      </c>
      <c r="K10168" s="53">
        <f t="shared" si="1744"/>
        <v>1.3846635342471949</v>
      </c>
      <c r="L10168" s="53">
        <f t="shared" si="1745"/>
        <v>18.636677261603971</v>
      </c>
      <c r="M10168" s="93">
        <f t="shared" si="1746"/>
        <v>1.7926323481286761</v>
      </c>
      <c r="N10168" s="53">
        <f t="shared" si="1747"/>
        <v>11.72675061481684</v>
      </c>
      <c r="O10168">
        <f t="shared" si="1748"/>
        <v>0.61395586340703734</v>
      </c>
      <c r="P10168" s="53">
        <f t="shared" si="1749"/>
        <v>9.2214893526674793</v>
      </c>
      <c r="Q10168" s="53">
        <v>0.2</v>
      </c>
      <c r="R10168" s="53">
        <f t="shared" si="1750"/>
        <v>5.163510570265438</v>
      </c>
    </row>
    <row r="10169" spans="2:18" ht="15">
      <c r="B10169" s="84">
        <v>40472</v>
      </c>
      <c r="C10169" s="85">
        <v>0</v>
      </c>
      <c r="D10169" s="86">
        <v>15.3</v>
      </c>
      <c r="E10169" s="87">
        <v>2.2999999999999998</v>
      </c>
      <c r="F10169" s="96">
        <f t="shared" si="1741"/>
        <v>8.8000000000000007</v>
      </c>
      <c r="G10169" s="96"/>
      <c r="H10169" s="74">
        <f t="shared" si="1742"/>
        <v>294</v>
      </c>
      <c r="I10169" s="53">
        <f t="shared" si="1740"/>
        <v>1.0095483599870214</v>
      </c>
      <c r="J10169" s="53">
        <f t="shared" si="1743"/>
        <v>-0.18104144589631799</v>
      </c>
      <c r="K10169" s="53">
        <f t="shared" si="1744"/>
        <v>1.3777388911144641</v>
      </c>
      <c r="L10169" s="53">
        <f t="shared" si="1745"/>
        <v>18.384993394248252</v>
      </c>
      <c r="M10169" s="93">
        <f t="shared" si="1746"/>
        <v>1.651263056128877</v>
      </c>
      <c r="N10169" s="53">
        <f t="shared" si="1747"/>
        <v>11.268966184944896</v>
      </c>
      <c r="O10169">
        <f t="shared" si="1748"/>
        <v>0.57317208442593315</v>
      </c>
      <c r="P10169" s="53">
        <f t="shared" si="1749"/>
        <v>8.5391257162738565</v>
      </c>
      <c r="Q10169" s="53">
        <v>0.2</v>
      </c>
      <c r="R10169" s="53">
        <f t="shared" si="1750"/>
        <v>5.0072004403054713</v>
      </c>
    </row>
    <row r="10170" spans="2:18" ht="15">
      <c r="B10170" s="84">
        <v>40473</v>
      </c>
      <c r="C10170" s="85">
        <v>0</v>
      </c>
      <c r="D10170" s="86">
        <v>11.9</v>
      </c>
      <c r="E10170" s="87">
        <v>0.9</v>
      </c>
      <c r="F10170" s="96">
        <f t="shared" si="1741"/>
        <v>6.4</v>
      </c>
      <c r="G10170" s="96"/>
      <c r="H10170" s="74">
        <f t="shared" si="1742"/>
        <v>295</v>
      </c>
      <c r="I10170" s="53">
        <f t="shared" si="1740"/>
        <v>1.0100975021391829</v>
      </c>
      <c r="J10170" s="53">
        <f t="shared" si="1743"/>
        <v>-0.18728175706601952</v>
      </c>
      <c r="K10170" s="53">
        <f t="shared" si="1744"/>
        <v>1.370838278023415</v>
      </c>
      <c r="L10170" s="53">
        <f t="shared" si="1745"/>
        <v>18.135311222811147</v>
      </c>
      <c r="M10170" s="93">
        <f t="shared" si="1746"/>
        <v>1.3631266075193822</v>
      </c>
      <c r="N10170" s="53">
        <f t="shared" si="1747"/>
        <v>10.225163873005611</v>
      </c>
      <c r="O10170">
        <f t="shared" si="1748"/>
        <v>0.49561767917449667</v>
      </c>
      <c r="P10170" s="53">
        <f t="shared" si="1749"/>
        <v>7.2585514907624775</v>
      </c>
      <c r="Q10170" s="53">
        <v>0.2</v>
      </c>
      <c r="R10170" s="53">
        <f t="shared" si="1750"/>
        <v>4.6604409525250823</v>
      </c>
    </row>
    <row r="10171" spans="2:18" ht="15">
      <c r="B10171" s="84">
        <v>40474</v>
      </c>
      <c r="C10171" s="85">
        <v>0</v>
      </c>
      <c r="D10171" s="86">
        <v>9.3000000000000007</v>
      </c>
      <c r="E10171" s="87">
        <v>4.4000000000000004</v>
      </c>
      <c r="F10171" s="96">
        <f t="shared" si="1741"/>
        <v>6.8500000000000005</v>
      </c>
      <c r="G10171" s="96"/>
      <c r="H10171" s="74">
        <f t="shared" si="1742"/>
        <v>296</v>
      </c>
      <c r="I10171" s="53">
        <f t="shared" si="1740"/>
        <v>1.0106436562780083</v>
      </c>
      <c r="J10171" s="53">
        <f t="shared" si="1743"/>
        <v>-0.19347556991152742</v>
      </c>
      <c r="K10171" s="53">
        <f t="shared" si="1744"/>
        <v>1.3639633369601956</v>
      </c>
      <c r="L10171" s="53">
        <f t="shared" si="1745"/>
        <v>17.887718603622275</v>
      </c>
      <c r="M10171" s="93">
        <f t="shared" si="1746"/>
        <v>0.91404881811500849</v>
      </c>
      <c r="N10171" s="53">
        <f t="shared" si="1747"/>
        <v>6.7313460188619523</v>
      </c>
      <c r="O10171">
        <f t="shared" si="1748"/>
        <v>0.50941591418520304</v>
      </c>
      <c r="P10171" s="53">
        <f t="shared" si="1749"/>
        <v>7.4846716027211242</v>
      </c>
      <c r="Q10171" s="53">
        <v>0.2</v>
      </c>
      <c r="R10171" s="53">
        <f t="shared" si="1750"/>
        <v>3.9242845355999689</v>
      </c>
    </row>
    <row r="10172" spans="2:18" ht="15">
      <c r="B10172" s="84">
        <v>40475</v>
      </c>
      <c r="C10172" s="85">
        <v>0</v>
      </c>
      <c r="D10172" s="86">
        <v>10.9</v>
      </c>
      <c r="E10172" s="87">
        <v>6</v>
      </c>
      <c r="F10172" s="96">
        <f t="shared" si="1741"/>
        <v>8.4499999999999993</v>
      </c>
      <c r="G10172" s="96"/>
      <c r="H10172" s="74">
        <f t="shared" si="1742"/>
        <v>297</v>
      </c>
      <c r="I10172" s="53">
        <f t="shared" si="1740"/>
        <v>1.0111866607877009</v>
      </c>
      <c r="J10172" s="53">
        <f t="shared" si="1743"/>
        <v>-0.19962096816676864</v>
      </c>
      <c r="K10172" s="53">
        <f t="shared" si="1744"/>
        <v>1.3571157739932649</v>
      </c>
      <c r="L10172" s="53">
        <f t="shared" si="1745"/>
        <v>17.642303036069933</v>
      </c>
      <c r="M10172" s="93">
        <f t="shared" si="1746"/>
        <v>0.96002401896414524</v>
      </c>
      <c r="N10172" s="53">
        <f t="shared" si="1747"/>
        <v>6.6389934310212828</v>
      </c>
      <c r="O10172">
        <f t="shared" si="1748"/>
        <v>0.56123964087408107</v>
      </c>
      <c r="P10172" s="53">
        <f t="shared" si="1749"/>
        <v>8.3406100705082</v>
      </c>
      <c r="Q10172" s="53">
        <v>0.2</v>
      </c>
      <c r="R10172" s="53">
        <f t="shared" si="1750"/>
        <v>3.9739966812618048</v>
      </c>
    </row>
    <row r="10173" spans="2:18" ht="15">
      <c r="B10173" s="84">
        <v>40476</v>
      </c>
      <c r="C10173" s="85">
        <v>37.299999999999997</v>
      </c>
      <c r="D10173" s="86">
        <v>8.9</v>
      </c>
      <c r="E10173" s="87">
        <v>5.9</v>
      </c>
      <c r="F10173" s="96">
        <f t="shared" si="1741"/>
        <v>7.4</v>
      </c>
      <c r="G10173" s="96"/>
      <c r="H10173" s="74">
        <f t="shared" si="1742"/>
        <v>298</v>
      </c>
      <c r="I10173" s="53">
        <f t="shared" si="1740"/>
        <v>1.0117263549844906</v>
      </c>
      <c r="J10173" s="53">
        <f t="shared" si="1743"/>
        <v>-0.20571602786129212</v>
      </c>
      <c r="K10173" s="53">
        <f t="shared" si="1744"/>
        <v>1.3502973611651965</v>
      </c>
      <c r="L10173" s="53">
        <f t="shared" si="1745"/>
        <v>17.399151599318937</v>
      </c>
      <c r="M10173" s="93">
        <f t="shared" si="1746"/>
        <v>0.71119503134220252</v>
      </c>
      <c r="N10173" s="53">
        <f t="shared" si="1747"/>
        <v>5.1231564783643266</v>
      </c>
      <c r="O10173">
        <f t="shared" si="1748"/>
        <v>0.52673647299531223</v>
      </c>
      <c r="P10173" s="53">
        <f t="shared" si="1749"/>
        <v>7.7695902650483699</v>
      </c>
      <c r="Q10173" s="53">
        <v>0.2</v>
      </c>
      <c r="R10173" s="53">
        <f t="shared" si="1750"/>
        <v>3.5981117733833048</v>
      </c>
    </row>
    <row r="10174" spans="2:18" ht="15">
      <c r="B10174" s="84">
        <v>40477</v>
      </c>
      <c r="C10174" s="85">
        <v>30.1</v>
      </c>
      <c r="D10174" s="86">
        <v>12.4</v>
      </c>
      <c r="E10174" s="87">
        <v>3.3</v>
      </c>
      <c r="F10174" s="96">
        <f t="shared" si="1741"/>
        <v>7.85</v>
      </c>
      <c r="G10174" s="96"/>
      <c r="H10174" s="74">
        <f t="shared" si="1742"/>
        <v>299</v>
      </c>
      <c r="I10174" s="53">
        <f t="shared" si="1740"/>
        <v>1.0122625791641815</v>
      </c>
      <c r="J10174" s="53">
        <f t="shared" si="1743"/>
        <v>-0.21175881774130711</v>
      </c>
      <c r="K10174" s="53">
        <f t="shared" si="1744"/>
        <v>1.3435099383070224</v>
      </c>
      <c r="L10174" s="53">
        <f t="shared" si="1745"/>
        <v>17.158350888370411</v>
      </c>
      <c r="M10174" s="93">
        <f t="shared" si="1746"/>
        <v>1.2433204704004228</v>
      </c>
      <c r="N10174" s="53">
        <f t="shared" si="1747"/>
        <v>8.7992399830762693</v>
      </c>
      <c r="O10174">
        <f t="shared" si="1748"/>
        <v>0.54128919072085979</v>
      </c>
      <c r="P10174" s="53">
        <f t="shared" si="1749"/>
        <v>8.009883018836172</v>
      </c>
      <c r="Q10174" s="53">
        <v>0.2</v>
      </c>
      <c r="R10174" s="53">
        <f t="shared" si="1750"/>
        <v>4.420461246654984</v>
      </c>
    </row>
    <row r="10175" spans="2:18" ht="15">
      <c r="B10175" s="84">
        <v>40478</v>
      </c>
      <c r="C10175" s="85">
        <v>0</v>
      </c>
      <c r="D10175" s="86">
        <v>12.4</v>
      </c>
      <c r="E10175" s="87">
        <v>1.1000000000000001</v>
      </c>
      <c r="F10175" s="96">
        <f t="shared" si="1741"/>
        <v>6.75</v>
      </c>
      <c r="G10175" s="96"/>
      <c r="H10175" s="74">
        <f t="shared" si="1742"/>
        <v>300</v>
      </c>
      <c r="I10175" s="53">
        <f t="shared" si="1740"/>
        <v>1.0127951746494115</v>
      </c>
      <c r="J10175" s="53">
        <f t="shared" si="1743"/>
        <v>-0.2177473997368205</v>
      </c>
      <c r="K10175" s="53">
        <f t="shared" si="1744"/>
        <v>1.3367554147642666</v>
      </c>
      <c r="L10175" s="53">
        <f t="shared" si="1745"/>
        <v>16.919986949598503</v>
      </c>
      <c r="M10175" s="93">
        <f t="shared" si="1746"/>
        <v>1.3076460777294105</v>
      </c>
      <c r="N10175" s="53">
        <f t="shared" si="1747"/>
        <v>9.6691470888795461</v>
      </c>
      <c r="O10175">
        <f t="shared" si="1748"/>
        <v>0.50632090218681092</v>
      </c>
      <c r="P10175" s="53">
        <f t="shared" si="1749"/>
        <v>7.4338848995750606</v>
      </c>
      <c r="Q10175" s="53">
        <v>0.2</v>
      </c>
      <c r="R10175" s="53">
        <f t="shared" si="1750"/>
        <v>4.5573764107235659</v>
      </c>
    </row>
    <row r="10176" spans="2:18" ht="15">
      <c r="B10176" s="84">
        <v>40479</v>
      </c>
      <c r="C10176" s="85">
        <v>0</v>
      </c>
      <c r="D10176" s="86">
        <v>10.9</v>
      </c>
      <c r="E10176" s="87">
        <v>1.1000000000000001</v>
      </c>
      <c r="F10176" s="96">
        <f t="shared" si="1741"/>
        <v>6</v>
      </c>
      <c r="G10176" s="96"/>
      <c r="H10176" s="74">
        <f t="shared" si="1742"/>
        <v>301</v>
      </c>
      <c r="I10176" s="53">
        <f t="shared" si="1740"/>
        <v>1.0133239838366084</v>
      </c>
      <c r="J10176" s="53">
        <f t="shared" si="1743"/>
        <v>-0.22367982947638354</v>
      </c>
      <c r="K10176" s="53">
        <f t="shared" si="1744"/>
        <v>1.3300357710230664</v>
      </c>
      <c r="L10176" s="53">
        <f t="shared" si="1745"/>
        <v>16.684145215907556</v>
      </c>
      <c r="M10176" s="93">
        <f t="shared" si="1746"/>
        <v>1.1641084177666565</v>
      </c>
      <c r="N10176" s="53">
        <f t="shared" si="1747"/>
        <v>8.8790381181208335</v>
      </c>
      <c r="O10176">
        <f t="shared" si="1748"/>
        <v>0.48362860546481151</v>
      </c>
      <c r="P10176" s="53">
        <f t="shared" si="1749"/>
        <v>7.0627108084534136</v>
      </c>
      <c r="Q10176" s="53">
        <v>0.2</v>
      </c>
      <c r="R10176" s="53">
        <f t="shared" si="1750"/>
        <v>4.3495150540032084</v>
      </c>
    </row>
    <row r="10177" spans="2:18" ht="15">
      <c r="B10177" s="84">
        <v>40480</v>
      </c>
      <c r="C10177" s="85">
        <v>0</v>
      </c>
      <c r="D10177" s="86">
        <v>14.7</v>
      </c>
      <c r="E10177" s="87">
        <v>2</v>
      </c>
      <c r="F10177" s="96">
        <f t="shared" si="1741"/>
        <v>8.35</v>
      </c>
      <c r="G10177" s="96"/>
      <c r="H10177" s="74">
        <f t="shared" si="1742"/>
        <v>302</v>
      </c>
      <c r="I10177" s="53">
        <f t="shared" si="1740"/>
        <v>1.0138488502426257</v>
      </c>
      <c r="J10177" s="53">
        <f t="shared" si="1743"/>
        <v>-0.22955415685093136</v>
      </c>
      <c r="K10177" s="53">
        <f t="shared" si="1744"/>
        <v>1.3233530602239887</v>
      </c>
      <c r="L10177" s="53">
        <f t="shared" si="1745"/>
        <v>16.450910441660312</v>
      </c>
      <c r="M10177" s="93">
        <f t="shared" si="1746"/>
        <v>1.4356975699896437</v>
      </c>
      <c r="N10177" s="53">
        <f t="shared" si="1747"/>
        <v>9.966455223577622</v>
      </c>
      <c r="O10177">
        <f t="shared" si="1748"/>
        <v>0.55787054919376</v>
      </c>
      <c r="P10177" s="53">
        <f t="shared" si="1749"/>
        <v>8.2846547089297662</v>
      </c>
      <c r="Q10177" s="53">
        <v>0.2</v>
      </c>
      <c r="R10177" s="53">
        <f t="shared" si="1750"/>
        <v>4.6995238758550393</v>
      </c>
    </row>
    <row r="10178" spans="2:18" ht="15">
      <c r="B10178" s="84">
        <v>40481</v>
      </c>
      <c r="C10178" s="85">
        <v>0</v>
      </c>
      <c r="D10178" s="86">
        <v>13.1</v>
      </c>
      <c r="E10178" s="87">
        <v>2.2999999999999998</v>
      </c>
      <c r="F10178" s="96">
        <f t="shared" si="1741"/>
        <v>7.6999999999999993</v>
      </c>
      <c r="G10178" s="96"/>
      <c r="H10178" s="74">
        <f t="shared" si="1742"/>
        <v>303</v>
      </c>
      <c r="I10178" s="53">
        <f t="shared" si="1740"/>
        <v>1.0143696185510496</v>
      </c>
      <c r="J10178" s="53">
        <f t="shared" si="1743"/>
        <v>-0.23536842662812049</v>
      </c>
      <c r="K10178" s="53">
        <f t="shared" si="1744"/>
        <v>1.3167094095504064</v>
      </c>
      <c r="L10178" s="53">
        <f t="shared" si="1745"/>
        <v>16.220366637536831</v>
      </c>
      <c r="M10178" s="93">
        <f t="shared" si="1746"/>
        <v>1.2729524999026991</v>
      </c>
      <c r="N10178" s="53">
        <f t="shared" si="1747"/>
        <v>9.0619459123508097</v>
      </c>
      <c r="O10178">
        <f t="shared" si="1748"/>
        <v>0.53639966214607604</v>
      </c>
      <c r="P10178" s="53">
        <f t="shared" si="1749"/>
        <v>7.9290568403654014</v>
      </c>
      <c r="Q10178" s="53">
        <v>0.2</v>
      </c>
      <c r="R10178" s="53">
        <f t="shared" si="1750"/>
        <v>4.4708598203970755</v>
      </c>
    </row>
    <row r="10179" spans="2:18" ht="15">
      <c r="B10179" s="84">
        <v>40482</v>
      </c>
      <c r="C10179" s="85">
        <v>5.8</v>
      </c>
      <c r="D10179" s="86">
        <v>8.9</v>
      </c>
      <c r="E10179" s="87">
        <v>6.2</v>
      </c>
      <c r="F10179" s="96">
        <f t="shared" si="1741"/>
        <v>7.5500000000000007</v>
      </c>
      <c r="G10179" s="96"/>
      <c r="H10179" s="74">
        <f t="shared" si="1742"/>
        <v>304</v>
      </c>
      <c r="I10179" s="53">
        <f t="shared" si="1740"/>
        <v>1.0148861346581595</v>
      </c>
      <c r="J10179" s="53">
        <f t="shared" si="1743"/>
        <v>-0.24112067911849694</v>
      </c>
      <c r="K10179" s="53">
        <f t="shared" si="1744"/>
        <v>1.3101070214775534</v>
      </c>
      <c r="L10179" s="53">
        <f t="shared" si="1745"/>
        <v>15.992597005491556</v>
      </c>
      <c r="M10179" s="93">
        <f t="shared" si="1746"/>
        <v>0.62384731891417833</v>
      </c>
      <c r="N10179" s="53">
        <f t="shared" si="1747"/>
        <v>4.4673481278286218</v>
      </c>
      <c r="O10179">
        <f t="shared" si="1748"/>
        <v>0.53154884281145787</v>
      </c>
      <c r="P10179" s="53">
        <f t="shared" si="1749"/>
        <v>7.848961184732639</v>
      </c>
      <c r="Q10179" s="53">
        <v>0.2</v>
      </c>
      <c r="R10179" s="53">
        <f t="shared" si="1750"/>
        <v>3.4612552931336431</v>
      </c>
    </row>
    <row r="10180" spans="2:18" ht="15">
      <c r="B10180" s="84">
        <v>40483</v>
      </c>
      <c r="C10180" s="85">
        <v>10.6</v>
      </c>
      <c r="D10180" s="86">
        <v>11</v>
      </c>
      <c r="E10180" s="87">
        <v>7.8</v>
      </c>
      <c r="F10180" s="96">
        <f t="shared" si="1741"/>
        <v>9.4</v>
      </c>
      <c r="G10180" s="96"/>
      <c r="H10180" s="74">
        <f t="shared" si="1742"/>
        <v>305</v>
      </c>
      <c r="I10180" s="53">
        <f t="shared" si="1740"/>
        <v>1.0153982457185289</v>
      </c>
      <c r="J10180" s="53">
        <f t="shared" si="1743"/>
        <v>-0.24680895089479327</v>
      </c>
      <c r="K10180" s="53">
        <f t="shared" si="1744"/>
        <v>1.3035481748675748</v>
      </c>
      <c r="L10180" s="53">
        <f t="shared" si="1745"/>
        <v>15.767683873981852</v>
      </c>
      <c r="M10180" s="93">
        <f t="shared" si="1746"/>
        <v>0.71847435460954823</v>
      </c>
      <c r="N10180" s="53">
        <f t="shared" si="1747"/>
        <v>4.7950353666332886</v>
      </c>
      <c r="O10180">
        <f t="shared" si="1748"/>
        <v>0.59414461193760781</v>
      </c>
      <c r="P10180" s="53">
        <f t="shared" si="1749"/>
        <v>8.8892877636983627</v>
      </c>
      <c r="Q10180" s="53">
        <v>0.2</v>
      </c>
      <c r="R10180" s="53">
        <f t="shared" si="1750"/>
        <v>3.6070691029229009</v>
      </c>
    </row>
    <row r="10181" spans="2:18" ht="15">
      <c r="B10181" s="84">
        <v>40484</v>
      </c>
      <c r="C10181" s="85">
        <v>4.0999999999999996</v>
      </c>
      <c r="D10181" s="86">
        <v>13.1</v>
      </c>
      <c r="E10181" s="87">
        <v>9.3000000000000007</v>
      </c>
      <c r="F10181" s="96">
        <f t="shared" si="1741"/>
        <v>11.2</v>
      </c>
      <c r="G10181" s="96"/>
      <c r="H10181" s="74">
        <f t="shared" si="1742"/>
        <v>306</v>
      </c>
      <c r="I10181" s="53">
        <f t="shared" si="1740"/>
        <v>1.0159058001902563</v>
      </c>
      <c r="J10181" s="53">
        <f t="shared" si="1743"/>
        <v>-0.25243127556549821</v>
      </c>
      <c r="K10181" s="53">
        <f t="shared" si="1744"/>
        <v>1.2970352258952598</v>
      </c>
      <c r="L10181" s="53">
        <f t="shared" si="1745"/>
        <v>15.545708633651007</v>
      </c>
      <c r="M10181" s="93">
        <f t="shared" si="1746"/>
        <v>0.82299992078727346</v>
      </c>
      <c r="N10181" s="53">
        <f t="shared" si="1747"/>
        <v>5.151708049881595</v>
      </c>
      <c r="O10181">
        <f t="shared" si="1748"/>
        <v>0.66114246857193948</v>
      </c>
      <c r="P10181" s="53">
        <f t="shared" si="1749"/>
        <v>10.018107769460803</v>
      </c>
      <c r="Q10181" s="53">
        <v>0.2</v>
      </c>
      <c r="R10181" s="53">
        <f t="shared" si="1750"/>
        <v>3.7559288181928392</v>
      </c>
    </row>
    <row r="10182" spans="2:18" ht="15">
      <c r="B10182" s="84">
        <v>40485</v>
      </c>
      <c r="C10182" s="85">
        <v>1.4</v>
      </c>
      <c r="D10182" s="86">
        <v>16.399999999999999</v>
      </c>
      <c r="E10182" s="87">
        <v>5.9</v>
      </c>
      <c r="F10182" s="96">
        <f t="shared" si="1741"/>
        <v>11.149999999999999</v>
      </c>
      <c r="G10182" s="96"/>
      <c r="H10182" s="74">
        <f t="shared" si="1742"/>
        <v>307</v>
      </c>
      <c r="I10182" s="53">
        <f t="shared" si="1740"/>
        <v>1.0164086478798078</v>
      </c>
      <c r="J10182" s="53">
        <f t="shared" si="1743"/>
        <v>-0.25798568460379556</v>
      </c>
      <c r="K10182" s="53">
        <f t="shared" si="1744"/>
        <v>1.2905706087883901</v>
      </c>
      <c r="L10182" s="53">
        <f t="shared" si="1745"/>
        <v>15.326751673653153</v>
      </c>
      <c r="M10182" s="93">
        <f t="shared" si="1746"/>
        <v>1.3464580033148223</v>
      </c>
      <c r="N10182" s="53">
        <f t="shared" si="1747"/>
        <v>8.4429397843959553</v>
      </c>
      <c r="O10182">
        <f t="shared" si="1748"/>
        <v>0.6591958902614411</v>
      </c>
      <c r="P10182" s="53">
        <f t="shared" si="1749"/>
        <v>9.9850993313825818</v>
      </c>
      <c r="Q10182" s="53">
        <v>0.2</v>
      </c>
      <c r="R10182" s="53">
        <f t="shared" si="1750"/>
        <v>4.4876513312704622</v>
      </c>
    </row>
    <row r="10183" spans="2:18" ht="15">
      <c r="B10183" s="84">
        <v>40486</v>
      </c>
      <c r="C10183" s="85">
        <v>0</v>
      </c>
      <c r="D10183" s="86">
        <v>17</v>
      </c>
      <c r="E10183" s="87">
        <v>7.6</v>
      </c>
      <c r="F10183" s="96">
        <f t="shared" si="1741"/>
        <v>12.3</v>
      </c>
      <c r="G10183" s="96"/>
      <c r="H10183" s="74">
        <f t="shared" si="1742"/>
        <v>308</v>
      </c>
      <c r="I10183" s="53">
        <f t="shared" si="1740"/>
        <v>1.0169066399864619</v>
      </c>
      <c r="J10183" s="53">
        <f t="shared" si="1743"/>
        <v>-0.26347020823283013</v>
      </c>
      <c r="K10183" s="53">
        <f t="shared" si="1744"/>
        <v>1.2841568363660321</v>
      </c>
      <c r="L10183" s="53">
        <f t="shared" si="1745"/>
        <v>15.110892318814727</v>
      </c>
      <c r="M10183" s="93">
        <f t="shared" si="1746"/>
        <v>1.3059303249298386</v>
      </c>
      <c r="N10183" s="53">
        <f t="shared" si="1747"/>
        <v>7.8759501554919291</v>
      </c>
      <c r="O10183">
        <f t="shared" si="1748"/>
        <v>0.70525666988234936</v>
      </c>
      <c r="P10183" s="53">
        <f t="shared" si="1749"/>
        <v>10.769399205677342</v>
      </c>
      <c r="Q10183" s="53">
        <v>0.2</v>
      </c>
      <c r="R10183" s="53">
        <f t="shared" si="1750"/>
        <v>4.4082443032797709</v>
      </c>
    </row>
    <row r="10184" spans="2:18" ht="15">
      <c r="B10184" s="84">
        <v>40487</v>
      </c>
      <c r="C10184" s="85">
        <v>0</v>
      </c>
      <c r="D10184" s="86">
        <v>16.3</v>
      </c>
      <c r="E10184" s="87">
        <v>4.9000000000000004</v>
      </c>
      <c r="F10184" s="96">
        <f t="shared" si="1741"/>
        <v>10.600000000000001</v>
      </c>
      <c r="G10184" s="96"/>
      <c r="H10184" s="74">
        <f t="shared" si="1742"/>
        <v>309</v>
      </c>
      <c r="I10184" s="53">
        <f t="shared" si="1740"/>
        <v>1.0173996291463423</v>
      </c>
      <c r="J10184" s="53">
        <f t="shared" si="1743"/>
        <v>-0.26888287636813218</v>
      </c>
      <c r="K10184" s="53">
        <f t="shared" si="1744"/>
        <v>1.2777965003575227</v>
      </c>
      <c r="L10184" s="53">
        <f t="shared" si="1745"/>
        <v>14.89820876783244</v>
      </c>
      <c r="M10184" s="93">
        <f t="shared" si="1746"/>
        <v>1.3378403642209806</v>
      </c>
      <c r="N10184" s="53">
        <f t="shared" si="1747"/>
        <v>8.5513641896745849</v>
      </c>
      <c r="O10184">
        <f t="shared" si="1748"/>
        <v>0.63811172487600121</v>
      </c>
      <c r="P10184" s="53">
        <f t="shared" si="1749"/>
        <v>9.6283671849042669</v>
      </c>
      <c r="Q10184" s="53">
        <v>0.2</v>
      </c>
      <c r="R10184" s="53">
        <f t="shared" si="1750"/>
        <v>4.4884292911070718</v>
      </c>
    </row>
    <row r="10185" spans="2:18" ht="15">
      <c r="B10185" s="84">
        <v>40488</v>
      </c>
      <c r="C10185" s="85">
        <v>0</v>
      </c>
      <c r="D10185" s="86">
        <v>14.4</v>
      </c>
      <c r="E10185" s="87">
        <v>4.2</v>
      </c>
      <c r="F10185" s="96">
        <f t="shared" si="1741"/>
        <v>9.3000000000000007</v>
      </c>
      <c r="G10185" s="96"/>
      <c r="H10185" s="74">
        <f t="shared" si="1742"/>
        <v>310</v>
      </c>
      <c r="I10185" s="53">
        <f t="shared" si="1740"/>
        <v>1.0178874694760252</v>
      </c>
      <c r="J10185" s="53">
        <f t="shared" si="1743"/>
        <v>-0.27422171961789704</v>
      </c>
      <c r="K10185" s="53">
        <f t="shared" si="1744"/>
        <v>1.2714922714843895</v>
      </c>
      <c r="L10185" s="53">
        <f t="shared" si="1745"/>
        <v>14.688778032712165</v>
      </c>
      <c r="M10185" s="93">
        <f t="shared" si="1746"/>
        <v>1.1905688579707765</v>
      </c>
      <c r="N10185" s="53">
        <f t="shared" si="1747"/>
        <v>7.9750731522534677</v>
      </c>
      <c r="O10185">
        <f t="shared" si="1748"/>
        <v>0.5906032755586329</v>
      </c>
      <c r="P10185" s="53">
        <f t="shared" si="1749"/>
        <v>8.8300505236178406</v>
      </c>
      <c r="Q10185" s="53">
        <v>0.2</v>
      </c>
      <c r="R10185" s="53">
        <f t="shared" si="1750"/>
        <v>4.3046633744437113</v>
      </c>
    </row>
    <row r="10186" spans="2:18" ht="15">
      <c r="B10186" s="84">
        <v>40489</v>
      </c>
      <c r="C10186" s="85">
        <v>0.6</v>
      </c>
      <c r="D10186" s="86">
        <v>9.6999999999999993</v>
      </c>
      <c r="E10186" s="87">
        <v>8.3000000000000007</v>
      </c>
      <c r="F10186" s="96">
        <f t="shared" si="1741"/>
        <v>9</v>
      </c>
      <c r="G10186" s="96"/>
      <c r="H10186" s="74">
        <f t="shared" si="1742"/>
        <v>311</v>
      </c>
      <c r="I10186" s="53">
        <f t="shared" ref="I10186:I10249" si="1751">1+0.0334*COS($I$7*H10186-0.0552)</f>
        <v>1.0183700166157084</v>
      </c>
      <c r="J10186" s="53">
        <f t="shared" si="1743"/>
        <v>-0.27948477034166919</v>
      </c>
      <c r="K10186" s="53">
        <f t="shared" si="1744"/>
        <v>1.2652468992870076</v>
      </c>
      <c r="L10186" s="53">
        <f t="shared" si="1745"/>
        <v>14.482675879656613</v>
      </c>
      <c r="M10186" s="93">
        <f t="shared" si="1746"/>
        <v>0.43007787058723446</v>
      </c>
      <c r="N10186" s="53">
        <f t="shared" si="1747"/>
        <v>2.9131426432119105</v>
      </c>
      <c r="O10186">
        <f t="shared" si="1748"/>
        <v>0.58008978738759875</v>
      </c>
      <c r="P10186" s="53">
        <f t="shared" si="1749"/>
        <v>8.6544506934491388</v>
      </c>
      <c r="Q10186" s="53">
        <v>0.2</v>
      </c>
      <c r="R10186" s="53">
        <f t="shared" si="1750"/>
        <v>3.1768645730401115</v>
      </c>
    </row>
    <row r="10187" spans="2:18" ht="15">
      <c r="B10187" s="84">
        <v>40490</v>
      </c>
      <c r="C10187" s="85">
        <v>8.4</v>
      </c>
      <c r="D10187" s="86">
        <v>11.6</v>
      </c>
      <c r="E10187" s="87">
        <v>5</v>
      </c>
      <c r="F10187" s="96">
        <f t="shared" si="1741"/>
        <v>8.3000000000000007</v>
      </c>
      <c r="G10187" s="96"/>
      <c r="H10187" s="74">
        <f t="shared" si="1742"/>
        <v>312</v>
      </c>
      <c r="I10187" s="53">
        <f t="shared" si="1751"/>
        <v>1.0188471277719298</v>
      </c>
      <c r="J10187" s="53">
        <f t="shared" si="1743"/>
        <v>-0.28467006376778992</v>
      </c>
      <c r="K10187" s="53">
        <f t="shared" si="1744"/>
        <v>1.2590632116775065</v>
      </c>
      <c r="L10187" s="53">
        <f t="shared" si="1745"/>
        <v>14.279976771613258</v>
      </c>
      <c r="M10187" s="93">
        <f t="shared" si="1746"/>
        <v>0.89668406023159253</v>
      </c>
      <c r="N10187" s="53">
        <f t="shared" si="1747"/>
        <v>6.2366071768764693</v>
      </c>
      <c r="O10187">
        <f t="shared" si="1748"/>
        <v>0.55619265009536201</v>
      </c>
      <c r="P10187" s="53">
        <f t="shared" si="1749"/>
        <v>8.2568031473764307</v>
      </c>
      <c r="Q10187" s="53">
        <v>0.2</v>
      </c>
      <c r="R10187" s="53">
        <f t="shared" si="1750"/>
        <v>3.8793504631717899</v>
      </c>
    </row>
    <row r="10188" spans="2:18" ht="15">
      <c r="B10188" s="84">
        <v>40491</v>
      </c>
      <c r="C10188" s="85">
        <v>2.2999999999999998</v>
      </c>
      <c r="D10188" s="86">
        <v>8</v>
      </c>
      <c r="E10188" s="87">
        <v>5</v>
      </c>
      <c r="F10188" s="96">
        <f t="shared" si="1741"/>
        <v>6.5</v>
      </c>
      <c r="G10188" s="96"/>
      <c r="H10188" s="74">
        <f t="shared" si="1742"/>
        <v>313</v>
      </c>
      <c r="I10188" s="53">
        <f t="shared" si="1751"/>
        <v>1.0193186617598224</v>
      </c>
      <c r="J10188" s="53">
        <f t="shared" si="1743"/>
        <v>-0.28977563916981031</v>
      </c>
      <c r="K10188" s="53">
        <f t="shared" si="1744"/>
        <v>1.2529441142002091</v>
      </c>
      <c r="L10188" s="53">
        <f t="shared" si="1745"/>
        <v>14.080753812694676</v>
      </c>
      <c r="M10188" s="93">
        <f t="shared" si="1746"/>
        <v>0.55499910129730701</v>
      </c>
      <c r="N10188" s="53">
        <f t="shared" si="1747"/>
        <v>4.1460587721175814</v>
      </c>
      <c r="O10188">
        <f t="shared" si="1748"/>
        <v>0.4986553243273773</v>
      </c>
      <c r="P10188" s="53">
        <f t="shared" si="1749"/>
        <v>7.3082650054301794</v>
      </c>
      <c r="Q10188" s="53">
        <v>0.2</v>
      </c>
      <c r="R10188" s="53">
        <f t="shared" si="1750"/>
        <v>3.3485024713712148</v>
      </c>
    </row>
    <row r="10189" spans="2:18" ht="15">
      <c r="B10189" s="84">
        <v>40492</v>
      </c>
      <c r="C10189" s="85">
        <v>2.4</v>
      </c>
      <c r="D10189" s="86">
        <v>11</v>
      </c>
      <c r="E10189" s="87">
        <v>5.9</v>
      </c>
      <c r="F10189" s="96">
        <f t="shared" si="1741"/>
        <v>8.4499999999999993</v>
      </c>
      <c r="G10189" s="96"/>
      <c r="H10189" s="74">
        <f t="shared" si="1742"/>
        <v>314</v>
      </c>
      <c r="I10189" s="53">
        <f t="shared" si="1751"/>
        <v>1.0197844790448929</v>
      </c>
      <c r="J10189" s="53">
        <f t="shared" si="1743"/>
        <v>-0.29479954110186718</v>
      </c>
      <c r="K10189" s="53">
        <f t="shared" si="1744"/>
        <v>1.2468925889808187</v>
      </c>
      <c r="L10189" s="53">
        <f t="shared" si="1745"/>
        <v>13.885078694683791</v>
      </c>
      <c r="M10189" s="93">
        <f t="shared" si="1746"/>
        <v>0.77083640062507874</v>
      </c>
      <c r="N10189" s="53">
        <f t="shared" si="1747"/>
        <v>5.330676836256445</v>
      </c>
      <c r="O10189">
        <f t="shared" si="1748"/>
        <v>0.56123964087408107</v>
      </c>
      <c r="P10189" s="53">
        <f t="shared" si="1749"/>
        <v>8.3406100705082</v>
      </c>
      <c r="Q10189" s="53">
        <v>0.2</v>
      </c>
      <c r="R10189" s="53">
        <f t="shared" si="1750"/>
        <v>3.6868667765352003</v>
      </c>
    </row>
    <row r="10190" spans="2:18" ht="15">
      <c r="B10190" s="84">
        <v>40493</v>
      </c>
      <c r="C10190" s="85">
        <v>0.9</v>
      </c>
      <c r="D10190" s="86">
        <v>13.5</v>
      </c>
      <c r="E10190" s="87">
        <v>6.5</v>
      </c>
      <c r="F10190" s="96">
        <f t="shared" si="1741"/>
        <v>10</v>
      </c>
      <c r="G10190" s="96"/>
      <c r="H10190" s="74">
        <f t="shared" si="1742"/>
        <v>315</v>
      </c>
      <c r="I10190" s="53">
        <f t="shared" si="1751"/>
        <v>1.0202444417843124</v>
      </c>
      <c r="J10190" s="53">
        <f t="shared" si="1743"/>
        <v>-0.29973982069280281</v>
      </c>
      <c r="K10190" s="53">
        <f t="shared" si="1744"/>
        <v>1.2409116933456585</v>
      </c>
      <c r="L10190" s="53">
        <f t="shared" si="1745"/>
        <v>13.693021645835916</v>
      </c>
      <c r="M10190" s="93">
        <f t="shared" si="1746"/>
        <v>0.94317565895915412</v>
      </c>
      <c r="N10190" s="53">
        <f t="shared" si="1747"/>
        <v>6.1588160952240543</v>
      </c>
      <c r="O10190">
        <f t="shared" si="1748"/>
        <v>0.61578519545801924</v>
      </c>
      <c r="P10190" s="53">
        <f t="shared" si="1749"/>
        <v>9.2522328593138266</v>
      </c>
      <c r="Q10190" s="53">
        <v>0.2</v>
      </c>
      <c r="R10190" s="53">
        <f t="shared" si="1750"/>
        <v>3.9325744879575608</v>
      </c>
    </row>
    <row r="10191" spans="2:18" ht="15">
      <c r="B10191" s="84">
        <v>40494</v>
      </c>
      <c r="C10191" s="85">
        <v>0</v>
      </c>
      <c r="D10191" s="86">
        <v>13.3</v>
      </c>
      <c r="E10191" s="87">
        <v>3.9</v>
      </c>
      <c r="F10191" s="96">
        <f t="shared" ref="F10191:F10254" si="1752">0.5*(D10191+E10191)</f>
        <v>8.6</v>
      </c>
      <c r="G10191" s="96"/>
      <c r="H10191" s="74">
        <f t="shared" ref="H10191:H10254" si="1753">B10191-DATE(YEAR(B10191),1,0)</f>
        <v>316</v>
      </c>
      <c r="I10191" s="53">
        <f t="shared" si="1751"/>
        <v>1.020698413867706</v>
      </c>
      <c r="J10191" s="53">
        <f t="shared" ref="J10191:J10254" si="1754">ASIN(0.39785*SIN(4.869+$I$7*H10191+0.03345*SIN(6.224+$I$7*H10191)))</f>
        <v>-0.30459453699858596</v>
      </c>
      <c r="K10191" s="53">
        <f t="shared" ref="K10191:K10254" si="1755">ACOS(-TAN(J10191)*TAN($E$7*$I$8))</f>
        <v>1.2350045580925202</v>
      </c>
      <c r="L10191" s="53">
        <f t="shared" ref="L10191:L10254" si="1756">117.5*I10191*((K10191*SIN($E$7*$I$8)*SIN(J10191)+COS($E$7*$I$8)*COS(J10191)*SIN(K10191))/PI())</f>
        <v>13.504651382186657</v>
      </c>
      <c r="M10191" s="93">
        <f t="shared" ref="M10191:M10254" si="1757">0.0023*L10191/2.456*(0.5*(D10191+E10191)+17.8)*SQRT(D10191-E10191)</f>
        <v>1.0236481472691528</v>
      </c>
      <c r="N10191" s="53">
        <f t="shared" ref="N10191:N10254" si="1758">0.17*L10191*SQRT(D10191-E10191)</f>
        <v>7.0387611075068612</v>
      </c>
      <c r="O10191">
        <f t="shared" ref="O10191:O10254" si="1759">5336/(F10191+273.15)^2*EXP(21.07-5336/(F10191+273.15))</f>
        <v>0.56632666056709002</v>
      </c>
      <c r="P10191" s="53">
        <f t="shared" ref="P10191:P10254" si="1760">EXP(21.07-5336/(F10191+273.15))</f>
        <v>8.4251770410820086</v>
      </c>
      <c r="Q10191" s="53">
        <v>0.2</v>
      </c>
      <c r="R10191" s="53">
        <f t="shared" ref="R10191:R10254" si="1761">(O10191*N10191*0.6+$L$8*6.43*(1+0.536*Q10191)*P10191*(1- G10191/100))/($O$7*(O10191+$L$8))</f>
        <v>4.0682088739900122</v>
      </c>
    </row>
    <row r="10192" spans="2:18" ht="15">
      <c r="B10192" s="84">
        <v>40495</v>
      </c>
      <c r="C10192" s="85">
        <v>0</v>
      </c>
      <c r="D10192" s="86">
        <v>12.8</v>
      </c>
      <c r="E10192" s="87">
        <v>3.1</v>
      </c>
      <c r="F10192" s="96">
        <f t="shared" si="1752"/>
        <v>7.95</v>
      </c>
      <c r="G10192" s="96"/>
      <c r="H10192" s="74">
        <f t="shared" si="1753"/>
        <v>317</v>
      </c>
      <c r="I10192" s="53">
        <f t="shared" si="1751"/>
        <v>1.0211462609574309</v>
      </c>
      <c r="J10192" s="53">
        <f t="shared" si="1754"/>
        <v>-0.3093617584123764</v>
      </c>
      <c r="K10192" s="53">
        <f t="shared" si="1755"/>
        <v>1.2291743853950863</v>
      </c>
      <c r="L10192" s="53">
        <f t="shared" si="1756"/>
        <v>13.320035061569568</v>
      </c>
      <c r="M10192" s="93">
        <f t="shared" si="1757"/>
        <v>1.0003867756696592</v>
      </c>
      <c r="N10192" s="53">
        <f t="shared" si="1758"/>
        <v>7.0524522849741862</v>
      </c>
      <c r="O10192">
        <f t="shared" si="1759"/>
        <v>0.5445705104608336</v>
      </c>
      <c r="P10192" s="53">
        <f t="shared" si="1760"/>
        <v>8.0641758592374195</v>
      </c>
      <c r="Q10192" s="53">
        <v>0.2</v>
      </c>
      <c r="R10192" s="53">
        <f t="shared" si="1761"/>
        <v>4.0429544454477844</v>
      </c>
    </row>
    <row r="10193" spans="2:18" ht="15">
      <c r="B10193" s="84">
        <v>40496</v>
      </c>
      <c r="C10193" s="85">
        <v>0</v>
      </c>
      <c r="D10193" s="86">
        <v>11.2</v>
      </c>
      <c r="E10193" s="87">
        <v>8.3000000000000007</v>
      </c>
      <c r="F10193" s="96">
        <f t="shared" si="1752"/>
        <v>9.75</v>
      </c>
      <c r="G10193" s="96"/>
      <c r="H10193" s="74">
        <f t="shared" si="1753"/>
        <v>318</v>
      </c>
      <c r="I10193" s="53">
        <f t="shared" si="1751"/>
        <v>1.0215878505283278</v>
      </c>
      <c r="J10193" s="53">
        <f t="shared" si="1754"/>
        <v>-0.31403956413128459</v>
      </c>
      <c r="K10193" s="53">
        <f t="shared" si="1755"/>
        <v>1.2234244463235751</v>
      </c>
      <c r="L10193" s="53">
        <f t="shared" si="1756"/>
        <v>13.139238240542905</v>
      </c>
      <c r="M10193" s="93">
        <f t="shared" si="1757"/>
        <v>0.57728498663874694</v>
      </c>
      <c r="N10193" s="53">
        <f t="shared" si="1758"/>
        <v>3.8038037973867218</v>
      </c>
      <c r="O10193">
        <f t="shared" si="1759"/>
        <v>0.60668595938210224</v>
      </c>
      <c r="P10193" s="53">
        <f t="shared" si="1760"/>
        <v>9.0994264322548251</v>
      </c>
      <c r="Q10193" s="53">
        <v>0.2</v>
      </c>
      <c r="R10193" s="53">
        <f t="shared" si="1761"/>
        <v>3.4015257405470316</v>
      </c>
    </row>
    <row r="10194" spans="2:18" ht="15">
      <c r="B10194" s="84">
        <v>40497</v>
      </c>
      <c r="C10194" s="85">
        <v>0</v>
      </c>
      <c r="D10194" s="86">
        <v>12.1</v>
      </c>
      <c r="E10194" s="87">
        <v>9</v>
      </c>
      <c r="F10194" s="96">
        <f t="shared" si="1752"/>
        <v>10.55</v>
      </c>
      <c r="G10194" s="96"/>
      <c r="H10194" s="74">
        <f t="shared" si="1753"/>
        <v>319</v>
      </c>
      <c r="I10194" s="53">
        <f t="shared" si="1751"/>
        <v>1.0220230519069382</v>
      </c>
      <c r="J10194" s="53">
        <f t="shared" si="1754"/>
        <v>-0.3186260456786566</v>
      </c>
      <c r="K10194" s="53">
        <f t="shared" si="1755"/>
        <v>1.2177580779650874</v>
      </c>
      <c r="L10194" s="53">
        <f t="shared" si="1756"/>
        <v>12.962324834415274</v>
      </c>
      <c r="M10194" s="93">
        <f t="shared" si="1757"/>
        <v>0.60592139036021786</v>
      </c>
      <c r="N10194" s="53">
        <f t="shared" si="1758"/>
        <v>3.8798297508350301</v>
      </c>
      <c r="O10194">
        <f t="shared" si="1759"/>
        <v>0.63622453817273861</v>
      </c>
      <c r="P10194" s="53">
        <f t="shared" si="1760"/>
        <v>9.5965087986814464</v>
      </c>
      <c r="Q10194" s="53">
        <v>0.2</v>
      </c>
      <c r="R10194" s="53">
        <f t="shared" si="1761"/>
        <v>3.4483432415191313</v>
      </c>
    </row>
    <row r="10195" spans="2:18" ht="15">
      <c r="B10195" s="84">
        <v>40498</v>
      </c>
      <c r="C10195" s="85">
        <v>24.7</v>
      </c>
      <c r="D10195" s="86">
        <v>10.8</v>
      </c>
      <c r="E10195" s="87">
        <v>7.7</v>
      </c>
      <c r="F10195" s="96">
        <f t="shared" si="1752"/>
        <v>9.25</v>
      </c>
      <c r="G10195" s="96"/>
      <c r="H10195" s="74">
        <f t="shared" si="1753"/>
        <v>320</v>
      </c>
      <c r="I10195" s="53">
        <f t="shared" si="1751"/>
        <v>1.0224517363101726</v>
      </c>
      <c r="J10195" s="53">
        <f t="shared" si="1754"/>
        <v>-0.32311930848040749</v>
      </c>
      <c r="K10195" s="53">
        <f t="shared" si="1755"/>
        <v>1.2121786801282579</v>
      </c>
      <c r="L10195" s="53">
        <f t="shared" si="1756"/>
        <v>12.789357080551207</v>
      </c>
      <c r="M10195" s="93">
        <f t="shared" si="1757"/>
        <v>0.57042204727713508</v>
      </c>
      <c r="N10195" s="53">
        <f t="shared" si="1758"/>
        <v>3.8280577542256604</v>
      </c>
      <c r="O10195">
        <f t="shared" si="1759"/>
        <v>0.58883954039423236</v>
      </c>
      <c r="P10195" s="53">
        <f t="shared" si="1760"/>
        <v>8.8005644724419643</v>
      </c>
      <c r="Q10195" s="53">
        <v>0.2</v>
      </c>
      <c r="R10195" s="53">
        <f t="shared" si="1761"/>
        <v>3.3879066741904293</v>
      </c>
    </row>
    <row r="10196" spans="2:18" ht="15">
      <c r="B10196" s="84">
        <v>40499</v>
      </c>
      <c r="C10196" s="85">
        <v>34.4</v>
      </c>
      <c r="D10196" s="86">
        <v>9.8000000000000007</v>
      </c>
      <c r="E10196" s="87">
        <v>6.9</v>
      </c>
      <c r="F10196" s="96">
        <f t="shared" si="1752"/>
        <v>8.3500000000000014</v>
      </c>
      <c r="G10196" s="96"/>
      <c r="H10196" s="74">
        <f t="shared" si="1753"/>
        <v>321</v>
      </c>
      <c r="I10196" s="53">
        <f t="shared" si="1751"/>
        <v>1.0228737768834191</v>
      </c>
      <c r="J10196" s="53">
        <f t="shared" si="1754"/>
        <v>-0.32751747349366472</v>
      </c>
      <c r="K10196" s="53">
        <f t="shared" si="1755"/>
        <v>1.2066897116181678</v>
      </c>
      <c r="L10196" s="53">
        <f t="shared" si="1756"/>
        <v>12.620395505124998</v>
      </c>
      <c r="M10196" s="93">
        <f t="shared" si="1757"/>
        <v>0.5263118289727553</v>
      </c>
      <c r="N10196" s="53">
        <f t="shared" si="1758"/>
        <v>3.6535990495087662</v>
      </c>
      <c r="O10196">
        <f t="shared" si="1759"/>
        <v>0.55787054919376</v>
      </c>
      <c r="P10196" s="53">
        <f t="shared" si="1760"/>
        <v>8.2846547089297662</v>
      </c>
      <c r="Q10196" s="53">
        <v>0.2</v>
      </c>
      <c r="R10196" s="53">
        <f t="shared" si="1761"/>
        <v>3.3149402905372525</v>
      </c>
    </row>
    <row r="10197" spans="2:18" ht="15">
      <c r="B10197" s="84">
        <v>40500</v>
      </c>
      <c r="C10197" s="85">
        <v>1.7</v>
      </c>
      <c r="D10197" s="86">
        <v>10.5</v>
      </c>
      <c r="E10197" s="87">
        <v>7.1</v>
      </c>
      <c r="F10197" s="96">
        <f t="shared" si="1752"/>
        <v>8.8000000000000007</v>
      </c>
      <c r="G10197" s="96"/>
      <c r="H10197" s="74">
        <f t="shared" si="1753"/>
        <v>322</v>
      </c>
      <c r="I10197" s="53">
        <f t="shared" si="1751"/>
        <v>1.0232890487380821</v>
      </c>
      <c r="J10197" s="53">
        <f t="shared" si="1754"/>
        <v>-0.33181867888566741</v>
      </c>
      <c r="K10197" s="53">
        <f t="shared" si="1755"/>
        <v>1.2012946860691214</v>
      </c>
      <c r="L10197" s="53">
        <f t="shared" si="1756"/>
        <v>12.455498893477454</v>
      </c>
      <c r="M10197" s="93">
        <f t="shared" si="1757"/>
        <v>0.57211284182397038</v>
      </c>
      <c r="N10197" s="53">
        <f t="shared" si="1758"/>
        <v>3.9043568767300441</v>
      </c>
      <c r="O10197">
        <f t="shared" si="1759"/>
        <v>0.57317208442593315</v>
      </c>
      <c r="P10197" s="53">
        <f t="shared" si="1760"/>
        <v>8.5391257162738565</v>
      </c>
      <c r="Q10197" s="53">
        <v>0.2</v>
      </c>
      <c r="R10197" s="53">
        <f t="shared" si="1761"/>
        <v>3.3874233745090425</v>
      </c>
    </row>
    <row r="10198" spans="2:18" ht="15">
      <c r="B10198" s="84">
        <v>40501</v>
      </c>
      <c r="C10198" s="85">
        <v>6.5</v>
      </c>
      <c r="D10198" s="86">
        <v>10.1</v>
      </c>
      <c r="E10198" s="87">
        <v>6.9</v>
      </c>
      <c r="F10198" s="96">
        <f t="shared" si="1752"/>
        <v>8.5</v>
      </c>
      <c r="G10198" s="96"/>
      <c r="H10198" s="74">
        <f t="shared" si="1753"/>
        <v>323</v>
      </c>
      <c r="I10198" s="53">
        <f t="shared" si="1751"/>
        <v>1.0236974289885385</v>
      </c>
      <c r="J10198" s="53">
        <f t="shared" si="1754"/>
        <v>-0.33602108176058221</v>
      </c>
      <c r="K10198" s="53">
        <f t="shared" si="1755"/>
        <v>1.1959971673247867</v>
      </c>
      <c r="L10198" s="53">
        <f t="shared" si="1756"/>
        <v>12.294724264213732</v>
      </c>
      <c r="M10198" s="93">
        <f t="shared" si="1757"/>
        <v>0.54168773758351274</v>
      </c>
      <c r="N10198" s="53">
        <f t="shared" si="1758"/>
        <v>3.7388901338381264</v>
      </c>
      <c r="O10198">
        <f t="shared" si="1759"/>
        <v>0.56293085323359648</v>
      </c>
      <c r="P10198" s="53">
        <f t="shared" si="1760"/>
        <v>8.3687143143084199</v>
      </c>
      <c r="Q10198" s="53">
        <v>0.2</v>
      </c>
      <c r="R10198" s="53">
        <f t="shared" si="1761"/>
        <v>3.3394608559074483</v>
      </c>
    </row>
    <row r="10199" spans="2:18" ht="15">
      <c r="B10199" s="84">
        <v>40502</v>
      </c>
      <c r="C10199" s="85">
        <v>0.5</v>
      </c>
      <c r="D10199" s="86">
        <v>8.6999999999999993</v>
      </c>
      <c r="E10199" s="87">
        <v>6</v>
      </c>
      <c r="F10199" s="96">
        <f t="shared" si="1752"/>
        <v>7.35</v>
      </c>
      <c r="G10199" s="96"/>
      <c r="H10199" s="74">
        <f t="shared" si="1753"/>
        <v>324</v>
      </c>
      <c r="I10199" s="53">
        <f t="shared" si="1751"/>
        <v>1.0240987967885025</v>
      </c>
      <c r="J10199" s="53">
        <f t="shared" si="1754"/>
        <v>-0.34012285993158092</v>
      </c>
      <c r="K10199" s="53">
        <f t="shared" si="1755"/>
        <v>1.190800764357423</v>
      </c>
      <c r="L10199" s="53">
        <f t="shared" si="1756"/>
        <v>12.138126847161859</v>
      </c>
      <c r="M10199" s="93">
        <f t="shared" si="1757"/>
        <v>0.46975457312475949</v>
      </c>
      <c r="N10199" s="53">
        <f t="shared" si="1758"/>
        <v>3.3906461988253023</v>
      </c>
      <c r="O10199">
        <f t="shared" si="1759"/>
        <v>0.52514084937115191</v>
      </c>
      <c r="P10199" s="53">
        <f t="shared" si="1760"/>
        <v>7.7432933496504068</v>
      </c>
      <c r="Q10199" s="53">
        <v>0.2</v>
      </c>
      <c r="R10199" s="53">
        <f t="shared" si="1761"/>
        <v>3.2184959998213176</v>
      </c>
    </row>
    <row r="10200" spans="2:18" ht="15">
      <c r="B10200" s="84">
        <v>40503</v>
      </c>
      <c r="C10200" s="85">
        <v>0.6</v>
      </c>
      <c r="D10200" s="86">
        <v>6.8</v>
      </c>
      <c r="E10200" s="87">
        <v>5.5</v>
      </c>
      <c r="F10200" s="96">
        <f t="shared" si="1752"/>
        <v>6.15</v>
      </c>
      <c r="G10200" s="96"/>
      <c r="H10200" s="74">
        <f t="shared" si="1753"/>
        <v>325</v>
      </c>
      <c r="I10200" s="53">
        <f t="shared" si="1751"/>
        <v>1.0244930333667843</v>
      </c>
      <c r="J10200" s="53">
        <f t="shared" si="1754"/>
        <v>-0.34412221373519702</v>
      </c>
      <c r="K10200" s="53">
        <f t="shared" si="1755"/>
        <v>1.1857091257204355</v>
      </c>
      <c r="L10200" s="53">
        <f t="shared" si="1756"/>
        <v>11.985760065291743</v>
      </c>
      <c r="M10200" s="93">
        <f t="shared" si="1757"/>
        <v>0.30650830543098939</v>
      </c>
      <c r="N10200" s="53">
        <f t="shared" si="1758"/>
        <v>2.3231977431886484</v>
      </c>
      <c r="O10200">
        <f t="shared" si="1759"/>
        <v>0.48809438582775533</v>
      </c>
      <c r="P10200" s="53">
        <f t="shared" si="1760"/>
        <v>7.1355895831897636</v>
      </c>
      <c r="Q10200" s="53">
        <v>0.2</v>
      </c>
      <c r="R10200" s="53">
        <f t="shared" si="1761"/>
        <v>2.9401255822858428</v>
      </c>
    </row>
    <row r="10201" spans="2:18" ht="15">
      <c r="B10201" s="84">
        <v>40504</v>
      </c>
      <c r="C10201" s="85">
        <v>20.3</v>
      </c>
      <c r="D10201" s="86">
        <v>8.6</v>
      </c>
      <c r="E10201" s="87">
        <v>4.8</v>
      </c>
      <c r="F10201" s="96">
        <f t="shared" si="1752"/>
        <v>6.6999999999999993</v>
      </c>
      <c r="G10201" s="96"/>
      <c r="H10201" s="74">
        <f t="shared" si="1753"/>
        <v>326</v>
      </c>
      <c r="I10201" s="53">
        <f t="shared" si="1751"/>
        <v>1.0248800220624379</v>
      </c>
      <c r="J10201" s="53">
        <f t="shared" si="1754"/>
        <v>-0.34801736788468596</v>
      </c>
      <c r="K10201" s="53">
        <f t="shared" si="1755"/>
        <v>1.1807259335312856</v>
      </c>
      <c r="L10201" s="53">
        <f t="shared" si="1756"/>
        <v>11.837675520670564</v>
      </c>
      <c r="M10201" s="93">
        <f t="shared" si="1757"/>
        <v>0.52944857980767857</v>
      </c>
      <c r="N10201" s="53">
        <f t="shared" si="1758"/>
        <v>3.9228992198988824</v>
      </c>
      <c r="O10201">
        <f t="shared" si="1759"/>
        <v>0.50477958212244722</v>
      </c>
      <c r="P10201" s="53">
        <f t="shared" si="1760"/>
        <v>7.4086074046180963</v>
      </c>
      <c r="Q10201" s="53">
        <v>0.2</v>
      </c>
      <c r="R10201" s="53">
        <f t="shared" si="1761"/>
        <v>3.3082940607916607</v>
      </c>
    </row>
    <row r="10202" spans="2:18" ht="15">
      <c r="B10202" s="84">
        <v>40505</v>
      </c>
      <c r="C10202" s="85">
        <v>0</v>
      </c>
      <c r="D10202" s="86">
        <v>10.5</v>
      </c>
      <c r="E10202" s="87">
        <v>3.3</v>
      </c>
      <c r="F10202" s="96">
        <f t="shared" si="1752"/>
        <v>6.9</v>
      </c>
      <c r="G10202" s="96"/>
      <c r="H10202" s="74">
        <f t="shared" si="1753"/>
        <v>327</v>
      </c>
      <c r="I10202" s="53">
        <f t="shared" si="1751"/>
        <v>1.0252596483592822</v>
      </c>
      <c r="J10202" s="53">
        <f t="shared" si="1754"/>
        <v>-0.3518065733587763</v>
      </c>
      <c r="K10202" s="53">
        <f t="shared" si="1755"/>
        <v>1.1758548969849183</v>
      </c>
      <c r="L10202" s="53">
        <f t="shared" si="1756"/>
        <v>11.69392298450672</v>
      </c>
      <c r="M10202" s="93">
        <f t="shared" si="1757"/>
        <v>0.72580992781417508</v>
      </c>
      <c r="N10202" s="53">
        <f t="shared" si="1758"/>
        <v>5.3342749702688668</v>
      </c>
      <c r="O10202">
        <f t="shared" si="1759"/>
        <v>0.51096962479543406</v>
      </c>
      <c r="P10202" s="53">
        <f t="shared" si="1760"/>
        <v>7.5101812239281029</v>
      </c>
      <c r="Q10202" s="53">
        <v>0.2</v>
      </c>
      <c r="R10202" s="53">
        <f t="shared" si="1761"/>
        <v>3.6230083438896008</v>
      </c>
    </row>
    <row r="10203" spans="2:18" ht="15">
      <c r="B10203" s="84">
        <v>40506</v>
      </c>
      <c r="C10203" s="85">
        <v>0</v>
      </c>
      <c r="D10203" s="86">
        <v>10.1</v>
      </c>
      <c r="E10203" s="87">
        <v>1</v>
      </c>
      <c r="F10203" s="96">
        <f t="shared" si="1752"/>
        <v>5.55</v>
      </c>
      <c r="G10203" s="96"/>
      <c r="H10203" s="74">
        <f t="shared" si="1753"/>
        <v>328</v>
      </c>
      <c r="I10203" s="53">
        <f t="shared" si="1751"/>
        <v>1.0256317999197884</v>
      </c>
      <c r="J10203" s="53">
        <f t="shared" si="1754"/>
        <v>-0.35548810932188296</v>
      </c>
      <c r="K10203" s="53">
        <f t="shared" si="1755"/>
        <v>1.171099745401277</v>
      </c>
      <c r="L10203" s="53">
        <f t="shared" si="1756"/>
        <v>11.554550391307496</v>
      </c>
      <c r="M10203" s="93">
        <f t="shared" si="1757"/>
        <v>0.76218448766592639</v>
      </c>
      <c r="N10203" s="53">
        <f t="shared" si="1758"/>
        <v>5.9254681554841753</v>
      </c>
      <c r="O10203">
        <f t="shared" si="1759"/>
        <v>0.47044536650950441</v>
      </c>
      <c r="P10203" s="53">
        <f t="shared" si="1760"/>
        <v>6.8480561394669461</v>
      </c>
      <c r="Q10203" s="53">
        <v>0.2</v>
      </c>
      <c r="R10203" s="53">
        <f t="shared" si="1761"/>
        <v>3.6918340205076707</v>
      </c>
    </row>
    <row r="10204" spans="2:18" ht="15">
      <c r="B10204" s="84">
        <v>40507</v>
      </c>
      <c r="C10204" s="85">
        <v>0</v>
      </c>
      <c r="D10204" s="86">
        <v>6.8</v>
      </c>
      <c r="E10204" s="87">
        <v>-0.8</v>
      </c>
      <c r="F10204" s="96">
        <f t="shared" si="1752"/>
        <v>3</v>
      </c>
      <c r="G10204" s="96"/>
      <c r="H10204" s="74">
        <f t="shared" si="1753"/>
        <v>329</v>
      </c>
      <c r="I10204" s="53">
        <f t="shared" si="1751"/>
        <v>1.0259963666183221</v>
      </c>
      <c r="J10204" s="53">
        <f t="shared" si="1754"/>
        <v>-0.35906028507154886</v>
      </c>
      <c r="K10204" s="53">
        <f t="shared" si="1755"/>
        <v>1.1664642208141567</v>
      </c>
      <c r="L10204" s="53">
        <f t="shared" si="1756"/>
        <v>11.419603837146985</v>
      </c>
      <c r="M10204" s="93">
        <f t="shared" si="1757"/>
        <v>0.61322611635461099</v>
      </c>
      <c r="N10204" s="53">
        <f t="shared" si="1758"/>
        <v>5.3518847847068809</v>
      </c>
      <c r="O10204">
        <f t="shared" si="1759"/>
        <v>0.40152374789424572</v>
      </c>
      <c r="P10204" s="53">
        <f t="shared" si="1760"/>
        <v>5.738329876349705</v>
      </c>
      <c r="Q10204" s="53">
        <v>0.2</v>
      </c>
      <c r="R10204" s="53">
        <f t="shared" si="1761"/>
        <v>3.4524221321248438</v>
      </c>
    </row>
    <row r="10205" spans="2:18" ht="15">
      <c r="B10205" s="84">
        <v>40508</v>
      </c>
      <c r="C10205" s="85">
        <v>0</v>
      </c>
      <c r="D10205" s="86">
        <v>2.2999999999999998</v>
      </c>
      <c r="E10205" s="87">
        <v>-1</v>
      </c>
      <c r="F10205" s="96">
        <f t="shared" si="1752"/>
        <v>0.64999999999999991</v>
      </c>
      <c r="G10205" s="96"/>
      <c r="H10205" s="74">
        <f t="shared" si="1753"/>
        <v>330</v>
      </c>
      <c r="I10205" s="53">
        <f t="shared" si="1751"/>
        <v>1.0263532405737323</v>
      </c>
      <c r="J10205" s="53">
        <f t="shared" si="1754"/>
        <v>-0.3625214420085765</v>
      </c>
      <c r="K10205" s="53">
        <f t="shared" si="1755"/>
        <v>1.1619520701125954</v>
      </c>
      <c r="L10205" s="53">
        <f t="shared" si="1756"/>
        <v>11.289127582010664</v>
      </c>
      <c r="M10205" s="93">
        <f t="shared" si="1757"/>
        <v>0.35433430043770275</v>
      </c>
      <c r="N10205" s="53">
        <f t="shared" si="1758"/>
        <v>3.4863121743548873</v>
      </c>
      <c r="O10205">
        <f t="shared" si="1759"/>
        <v>0.34602574292681337</v>
      </c>
      <c r="P10205" s="53">
        <f t="shared" si="1760"/>
        <v>4.8613789534442224</v>
      </c>
      <c r="Q10205" s="53">
        <v>0.2</v>
      </c>
      <c r="R10205" s="53">
        <f t="shared" si="1761"/>
        <v>2.9538012048644204</v>
      </c>
    </row>
    <row r="10206" spans="2:18" ht="15">
      <c r="B10206" s="84">
        <v>40509</v>
      </c>
      <c r="C10206" s="85">
        <v>4.9000000000000004</v>
      </c>
      <c r="D10206" s="86">
        <v>3.4</v>
      </c>
      <c r="E10206" s="87">
        <v>-3.2</v>
      </c>
      <c r="F10206" s="96">
        <f t="shared" si="1752"/>
        <v>9.9999999999999867E-2</v>
      </c>
      <c r="G10206" s="96"/>
      <c r="H10206" s="74">
        <f t="shared" si="1753"/>
        <v>331</v>
      </c>
      <c r="I10206" s="53">
        <f t="shared" si="1751"/>
        <v>1.0267023161812738</v>
      </c>
      <c r="J10206" s="53">
        <f t="shared" si="1754"/>
        <v>-0.36586995562498681</v>
      </c>
      <c r="K10206" s="53">
        <f t="shared" si="1755"/>
        <v>1.1575670367502422</v>
      </c>
      <c r="L10206" s="53">
        <f t="shared" si="1756"/>
        <v>11.16316405615237</v>
      </c>
      <c r="M10206" s="93">
        <f t="shared" si="1757"/>
        <v>0.48074168304417869</v>
      </c>
      <c r="N10206" s="53">
        <f t="shared" si="1758"/>
        <v>4.875376912912448</v>
      </c>
      <c r="O10206">
        <f t="shared" si="1759"/>
        <v>0.33405570597464462</v>
      </c>
      <c r="P10206" s="53">
        <f t="shared" si="1760"/>
        <v>4.6743735369061943</v>
      </c>
      <c r="Q10206" s="53">
        <v>0.2</v>
      </c>
      <c r="R10206" s="53">
        <f t="shared" si="1761"/>
        <v>3.2129701625615481</v>
      </c>
    </row>
    <row r="10207" spans="2:18" ht="15">
      <c r="B10207" s="84">
        <v>40510</v>
      </c>
      <c r="C10207" s="85">
        <v>4.2</v>
      </c>
      <c r="D10207" s="86">
        <v>0.1</v>
      </c>
      <c r="E10207" s="87">
        <v>-1</v>
      </c>
      <c r="F10207" s="96">
        <f t="shared" si="1752"/>
        <v>-0.45</v>
      </c>
      <c r="G10207" s="96"/>
      <c r="H10207" s="74">
        <f t="shared" si="1753"/>
        <v>332</v>
      </c>
      <c r="I10207" s="53">
        <f t="shared" si="1751"/>
        <v>1.0270434901438583</v>
      </c>
      <c r="J10207" s="53">
        <f t="shared" si="1754"/>
        <v>-0.36910423750469384</v>
      </c>
      <c r="K10207" s="53">
        <f t="shared" si="1755"/>
        <v>1.15331285204249</v>
      </c>
      <c r="L10207" s="53">
        <f t="shared" si="1756"/>
        <v>11.041753870365781</v>
      </c>
      <c r="M10207" s="93">
        <f t="shared" si="1757"/>
        <v>0.18816262250496871</v>
      </c>
      <c r="N10207" s="53">
        <f t="shared" si="1758"/>
        <v>1.9687171569546302</v>
      </c>
      <c r="O10207">
        <f t="shared" si="1759"/>
        <v>0.32245133464864223</v>
      </c>
      <c r="P10207" s="53">
        <f t="shared" si="1760"/>
        <v>4.4938506394365305</v>
      </c>
      <c r="Q10207" s="53">
        <v>0.2</v>
      </c>
      <c r="R10207" s="53">
        <f t="shared" si="1761"/>
        <v>2.5930311417663416</v>
      </c>
    </row>
    <row r="10208" spans="2:18" ht="15">
      <c r="B10208" s="84">
        <v>40511</v>
      </c>
      <c r="C10208" s="85">
        <v>4</v>
      </c>
      <c r="D10208" s="86">
        <v>2.6</v>
      </c>
      <c r="E10208" s="87">
        <v>-0.7</v>
      </c>
      <c r="F10208" s="96">
        <f t="shared" si="1752"/>
        <v>0.95000000000000007</v>
      </c>
      <c r="G10208" s="96"/>
      <c r="H10208" s="74">
        <f t="shared" si="1753"/>
        <v>333</v>
      </c>
      <c r="I10208" s="53">
        <f t="shared" si="1751"/>
        <v>1.0273766615026212</v>
      </c>
      <c r="J10208" s="53">
        <f t="shared" si="1754"/>
        <v>-0.37222273733148808</v>
      </c>
      <c r="K10208" s="53">
        <f t="shared" si="1755"/>
        <v>1.1491932260757747</v>
      </c>
      <c r="L10208" s="53">
        <f t="shared" si="1756"/>
        <v>10.924935830039601</v>
      </c>
      <c r="M10208" s="93">
        <f t="shared" si="1757"/>
        <v>0.34847899876336197</v>
      </c>
      <c r="N10208" s="53">
        <f t="shared" si="1758"/>
        <v>3.3738423550998009</v>
      </c>
      <c r="O10208">
        <f t="shared" si="1759"/>
        <v>0.35271246442339627</v>
      </c>
      <c r="P10208" s="53">
        <f t="shared" si="1760"/>
        <v>4.9661868720438411</v>
      </c>
      <c r="Q10208" s="53">
        <v>0.2</v>
      </c>
      <c r="R10208" s="53">
        <f t="shared" si="1761"/>
        <v>2.9443479849414511</v>
      </c>
    </row>
    <row r="10209" spans="2:18" ht="15">
      <c r="B10209" s="84">
        <v>40512</v>
      </c>
      <c r="C10209" s="85">
        <v>4.7</v>
      </c>
      <c r="D10209" s="86">
        <v>1.8</v>
      </c>
      <c r="E10209" s="87">
        <v>-2.6</v>
      </c>
      <c r="F10209" s="96">
        <f t="shared" si="1752"/>
        <v>-0.4</v>
      </c>
      <c r="G10209" s="96"/>
      <c r="H10209" s="74">
        <f t="shared" si="1753"/>
        <v>334</v>
      </c>
      <c r="I10209" s="53">
        <f t="shared" si="1751"/>
        <v>1.0277017316667976</v>
      </c>
      <c r="J10209" s="53">
        <f t="shared" si="1754"/>
        <v>-0.37522394489866523</v>
      </c>
      <c r="K10209" s="53">
        <f t="shared" si="1755"/>
        <v>1.145211838258156</v>
      </c>
      <c r="L10209" s="53">
        <f t="shared" si="1756"/>
        <v>10.812746952832439</v>
      </c>
      <c r="M10209" s="93">
        <f t="shared" si="1757"/>
        <v>0.36958224526039368</v>
      </c>
      <c r="N10209" s="53">
        <f t="shared" si="1758"/>
        <v>3.8557715902328726</v>
      </c>
      <c r="O10209">
        <f t="shared" si="1759"/>
        <v>0.32349142039634093</v>
      </c>
      <c r="P10209" s="53">
        <f t="shared" si="1760"/>
        <v>4.5099991960360883</v>
      </c>
      <c r="Q10209" s="53">
        <v>0.2</v>
      </c>
      <c r="R10209" s="53">
        <f t="shared" si="1761"/>
        <v>2.9800104778303025</v>
      </c>
    </row>
    <row r="10210" spans="2:18" ht="15">
      <c r="B10210" s="84">
        <v>40513</v>
      </c>
      <c r="C10210" s="85">
        <v>4.0999999999999996</v>
      </c>
      <c r="D10210" s="86">
        <v>0.4</v>
      </c>
      <c r="E10210" s="87">
        <v>-1.5</v>
      </c>
      <c r="F10210" s="96">
        <f t="shared" si="1752"/>
        <v>-0.55000000000000004</v>
      </c>
      <c r="G10210" s="96"/>
      <c r="H10210" s="74">
        <f t="shared" si="1753"/>
        <v>335</v>
      </c>
      <c r="I10210" s="53">
        <f t="shared" si="1751"/>
        <v>1.0280186044428956</v>
      </c>
      <c r="J10210" s="53">
        <f t="shared" si="1754"/>
        <v>-0.37810639211441766</v>
      </c>
      <c r="K10210" s="53">
        <f t="shared" si="1755"/>
        <v>1.1413723275450454</v>
      </c>
      <c r="L10210" s="53">
        <f t="shared" si="1756"/>
        <v>10.705222489768387</v>
      </c>
      <c r="M10210" s="93">
        <f t="shared" si="1757"/>
        <v>0.23837520043606672</v>
      </c>
      <c r="N10210" s="53">
        <f t="shared" si="1758"/>
        <v>2.5085422479159818</v>
      </c>
      <c r="O10210">
        <f t="shared" si="1759"/>
        <v>0.32037998451699928</v>
      </c>
      <c r="P10210" s="53">
        <f t="shared" si="1760"/>
        <v>4.4617091713355403</v>
      </c>
      <c r="Q10210" s="53">
        <v>0.2</v>
      </c>
      <c r="R10210" s="53">
        <f t="shared" si="1761"/>
        <v>2.6985078003775707</v>
      </c>
    </row>
    <row r="10211" spans="2:18" ht="15">
      <c r="B10211" s="84">
        <v>40514</v>
      </c>
      <c r="C10211" s="85">
        <v>13</v>
      </c>
      <c r="D10211" s="86">
        <v>2.5</v>
      </c>
      <c r="E10211" s="87">
        <v>-0.7</v>
      </c>
      <c r="F10211" s="96">
        <f t="shared" si="1752"/>
        <v>0.9</v>
      </c>
      <c r="G10211" s="96"/>
      <c r="H10211" s="74">
        <f t="shared" si="1753"/>
        <v>336</v>
      </c>
      <c r="I10211" s="53">
        <f t="shared" si="1751"/>
        <v>1.0283271860631631</v>
      </c>
      <c r="J10211" s="53">
        <f t="shared" si="1754"/>
        <v>-0.38086865499689021</v>
      </c>
      <c r="K10211" s="53">
        <f t="shared" si="1755"/>
        <v>1.1376782823787612</v>
      </c>
      <c r="L10211" s="53">
        <f t="shared" si="1756"/>
        <v>10.602395949521458</v>
      </c>
      <c r="M10211" s="93">
        <f t="shared" si="1757"/>
        <v>0.33213916406615851</v>
      </c>
      <c r="N10211" s="53">
        <f t="shared" si="1758"/>
        <v>3.224244217179784</v>
      </c>
      <c r="O10211">
        <f t="shared" si="1759"/>
        <v>0.35159018588498175</v>
      </c>
      <c r="P10211" s="53">
        <f t="shared" si="1760"/>
        <v>4.9485793188848568</v>
      </c>
      <c r="Q10211" s="53">
        <v>0.2</v>
      </c>
      <c r="R10211" s="53">
        <f t="shared" si="1761"/>
        <v>2.9111492479775474</v>
      </c>
    </row>
    <row r="10212" spans="2:18" ht="15">
      <c r="B10212" s="84">
        <v>40515</v>
      </c>
      <c r="C10212" s="85">
        <v>3</v>
      </c>
      <c r="D10212" s="86">
        <v>3.4</v>
      </c>
      <c r="E10212" s="87">
        <v>0.3</v>
      </c>
      <c r="F10212" s="96">
        <f t="shared" si="1752"/>
        <v>1.8499999999999999</v>
      </c>
      <c r="G10212" s="96"/>
      <c r="H10212" s="74">
        <f t="shared" si="1753"/>
        <v>337</v>
      </c>
      <c r="I10212" s="53">
        <f t="shared" si="1751"/>
        <v>1.0286273852133336</v>
      </c>
      <c r="J10212" s="53">
        <f t="shared" si="1754"/>
        <v>-0.38350935565260669</v>
      </c>
      <c r="K10212" s="53">
        <f t="shared" si="1755"/>
        <v>1.1341332303853497</v>
      </c>
      <c r="L10212" s="53">
        <f t="shared" si="1756"/>
        <v>10.504299125624341</v>
      </c>
      <c r="M10212" s="93">
        <f t="shared" si="1757"/>
        <v>0.34033761853668715</v>
      </c>
      <c r="N10212" s="53">
        <f t="shared" si="1758"/>
        <v>3.1441036064041952</v>
      </c>
      <c r="O10212">
        <f t="shared" si="1759"/>
        <v>0.37345903043081441</v>
      </c>
      <c r="P10212" s="53">
        <f t="shared" si="1760"/>
        <v>5.2928859026106334</v>
      </c>
      <c r="Q10212" s="53">
        <v>0.2</v>
      </c>
      <c r="R10212" s="53">
        <f t="shared" si="1761"/>
        <v>2.9370254340051201</v>
      </c>
    </row>
    <row r="10213" spans="2:18" ht="15">
      <c r="B10213" s="84">
        <v>40516</v>
      </c>
      <c r="C10213" s="85">
        <v>0.2</v>
      </c>
      <c r="D10213" s="86">
        <v>4.8</v>
      </c>
      <c r="E10213" s="87">
        <v>-2.5</v>
      </c>
      <c r="F10213" s="96">
        <f t="shared" si="1752"/>
        <v>1.1499999999999999</v>
      </c>
      <c r="G10213" s="96"/>
      <c r="H10213" s="74">
        <f t="shared" si="1753"/>
        <v>338</v>
      </c>
      <c r="I10213" s="53">
        <f t="shared" si="1751"/>
        <v>1.0289191130596493</v>
      </c>
      <c r="J10213" s="53">
        <f t="shared" si="1754"/>
        <v>-0.38602716423183553</v>
      </c>
      <c r="K10213" s="53">
        <f t="shared" si="1755"/>
        <v>1.1307406278767171</v>
      </c>
      <c r="L10213" s="53">
        <f t="shared" si="1756"/>
        <v>10.410962126304899</v>
      </c>
      <c r="M10213" s="93">
        <f t="shared" si="1757"/>
        <v>0.4991843766986549</v>
      </c>
      <c r="N10213" s="53">
        <f t="shared" si="1758"/>
        <v>4.7819080178782247</v>
      </c>
      <c r="O10213">
        <f t="shared" si="1759"/>
        <v>0.35723312829936971</v>
      </c>
      <c r="P10213" s="53">
        <f t="shared" si="1760"/>
        <v>5.0371805879830269</v>
      </c>
      <c r="Q10213" s="53">
        <v>0.2</v>
      </c>
      <c r="R10213" s="53">
        <f t="shared" si="1761"/>
        <v>3.2451672244533891</v>
      </c>
    </row>
    <row r="10214" spans="2:18" ht="15">
      <c r="B10214" s="84">
        <v>40517</v>
      </c>
      <c r="C10214" s="85">
        <v>0</v>
      </c>
      <c r="D10214" s="86">
        <v>-0.7</v>
      </c>
      <c r="E10214" s="87">
        <v>-4.4000000000000004</v>
      </c>
      <c r="F10214" s="96">
        <f t="shared" si="1752"/>
        <v>-2.5500000000000003</v>
      </c>
      <c r="G10214" s="96"/>
      <c r="H10214" s="74">
        <f t="shared" si="1753"/>
        <v>339</v>
      </c>
      <c r="I10214" s="53">
        <f t="shared" si="1751"/>
        <v>1.0292022832751471</v>
      </c>
      <c r="J10214" s="53">
        <f t="shared" si="1754"/>
        <v>-0.38842080085433023</v>
      </c>
      <c r="K10214" s="53">
        <f t="shared" si="1755"/>
        <v>1.127503849210568</v>
      </c>
      <c r="L10214" s="53">
        <f t="shared" si="1756"/>
        <v>10.322413406624438</v>
      </c>
      <c r="M10214" s="93">
        <f t="shared" si="1757"/>
        <v>0.28356421784062719</v>
      </c>
      <c r="N10214" s="53">
        <f t="shared" si="1758"/>
        <v>3.3754449674360281</v>
      </c>
      <c r="O10214">
        <f t="shared" si="1759"/>
        <v>0.28133912413445028</v>
      </c>
      <c r="P10214" s="53">
        <f t="shared" si="1760"/>
        <v>3.8607341281307486</v>
      </c>
      <c r="Q10214" s="53">
        <v>0.2</v>
      </c>
      <c r="R10214" s="53">
        <f t="shared" si="1761"/>
        <v>2.7779475213908063</v>
      </c>
    </row>
    <row r="10215" spans="2:18" ht="15">
      <c r="B10215" s="84">
        <v>40518</v>
      </c>
      <c r="C10215" s="85">
        <v>2</v>
      </c>
      <c r="D10215" s="86">
        <v>0.3</v>
      </c>
      <c r="E10215" s="87">
        <v>-2.5</v>
      </c>
      <c r="F10215" s="96">
        <f t="shared" si="1752"/>
        <v>-1.1000000000000001</v>
      </c>
      <c r="G10215" s="96"/>
      <c r="H10215" s="74">
        <f t="shared" si="1753"/>
        <v>340</v>
      </c>
      <c r="I10215" s="53">
        <f t="shared" si="1751"/>
        <v>1.029476812065204</v>
      </c>
      <c r="J10215" s="53">
        <f t="shared" si="1754"/>
        <v>-0.3906890374987888</v>
      </c>
      <c r="K10215" s="53">
        <f t="shared" si="1755"/>
        <v>1.1244261760648075</v>
      </c>
      <c r="L10215" s="53">
        <f t="shared" si="1756"/>
        <v>10.238679802564082</v>
      </c>
      <c r="M10215" s="93">
        <f t="shared" si="1757"/>
        <v>0.2679408444366288</v>
      </c>
      <c r="N10215" s="53">
        <f t="shared" si="1758"/>
        <v>2.9125399991976377</v>
      </c>
      <c r="O10215">
        <f t="shared" si="1759"/>
        <v>0.3091954447501804</v>
      </c>
      <c r="P10215" s="53">
        <f t="shared" si="1760"/>
        <v>4.2885919553004417</v>
      </c>
      <c r="Q10215" s="53">
        <v>0.2</v>
      </c>
      <c r="R10215" s="53">
        <f t="shared" si="1761"/>
        <v>2.7551129663019975</v>
      </c>
    </row>
    <row r="10216" spans="2:18" ht="15">
      <c r="B10216" s="84">
        <v>40519</v>
      </c>
      <c r="C10216" s="85">
        <v>5.3</v>
      </c>
      <c r="D10216" s="86">
        <v>2.2999999999999998</v>
      </c>
      <c r="E10216" s="87">
        <v>0.2</v>
      </c>
      <c r="F10216" s="96">
        <f t="shared" si="1752"/>
        <v>1.25</v>
      </c>
      <c r="G10216" s="96"/>
      <c r="H10216" s="74">
        <f t="shared" si="1753"/>
        <v>341</v>
      </c>
      <c r="I10216" s="53">
        <f t="shared" si="1751"/>
        <v>1.0297426181923344</v>
      </c>
      <c r="J10216" s="53">
        <f t="shared" si="1754"/>
        <v>-0.39283069984933006</v>
      </c>
      <c r="K10216" s="53">
        <f t="shared" si="1755"/>
        <v>1.121510786686871</v>
      </c>
      <c r="L10216" s="53">
        <f t="shared" si="1756"/>
        <v>10.159786566680642</v>
      </c>
      <c r="M10216" s="93">
        <f t="shared" si="1757"/>
        <v>0.26265682213365527</v>
      </c>
      <c r="N10216" s="53">
        <f t="shared" si="1758"/>
        <v>2.502898011576943</v>
      </c>
      <c r="O10216">
        <f t="shared" si="1759"/>
        <v>0.35951249563595639</v>
      </c>
      <c r="P10216" s="53">
        <f t="shared" si="1760"/>
        <v>5.0730177630074511</v>
      </c>
      <c r="Q10216" s="53">
        <v>0.2</v>
      </c>
      <c r="R10216" s="53">
        <f t="shared" si="1761"/>
        <v>2.7773623656466668</v>
      </c>
    </row>
    <row r="10217" spans="2:18" ht="15">
      <c r="B10217" s="84">
        <v>40520</v>
      </c>
      <c r="C10217" s="85">
        <v>0.6</v>
      </c>
      <c r="D10217" s="86">
        <v>3.8</v>
      </c>
      <c r="E10217" s="87">
        <v>1.8</v>
      </c>
      <c r="F10217" s="96">
        <f t="shared" si="1752"/>
        <v>2.8</v>
      </c>
      <c r="G10217" s="96"/>
      <c r="H10217" s="74">
        <f t="shared" si="1753"/>
        <v>342</v>
      </c>
      <c r="I10217" s="53">
        <f t="shared" si="1751"/>
        <v>1.0299996230002291</v>
      </c>
      <c r="J10217" s="53">
        <f t="shared" si="1754"/>
        <v>-0.39484466909226873</v>
      </c>
      <c r="K10217" s="53">
        <f t="shared" si="1755"/>
        <v>1.1187607451818207</v>
      </c>
      <c r="L10217" s="53">
        <f t="shared" si="1756"/>
        <v>10.085757404931572</v>
      </c>
      <c r="M10217" s="93">
        <f t="shared" si="1757"/>
        <v>0.27516311009028671</v>
      </c>
      <c r="N10217" s="53">
        <f t="shared" si="1758"/>
        <v>2.4247805345060471</v>
      </c>
      <c r="O10217">
        <f t="shared" si="1759"/>
        <v>0.39651390245712709</v>
      </c>
      <c r="P10217" s="53">
        <f t="shared" si="1760"/>
        <v>5.6585270316999727</v>
      </c>
      <c r="Q10217" s="53">
        <v>0.2</v>
      </c>
      <c r="R10217" s="53">
        <f t="shared" si="1761"/>
        <v>2.8271636747766831</v>
      </c>
    </row>
    <row r="10218" spans="2:18" ht="15">
      <c r="B10218" s="84">
        <v>40521</v>
      </c>
      <c r="C10218" s="85">
        <v>1.5</v>
      </c>
      <c r="D10218" s="86">
        <v>10</v>
      </c>
      <c r="E10218" s="87">
        <v>2.7</v>
      </c>
      <c r="F10218" s="96">
        <f t="shared" si="1752"/>
        <v>6.35</v>
      </c>
      <c r="G10218" s="96"/>
      <c r="H10218" s="74">
        <f t="shared" si="1753"/>
        <v>343</v>
      </c>
      <c r="I10218" s="53">
        <f t="shared" si="1751"/>
        <v>1.0302477504370307</v>
      </c>
      <c r="J10218" s="53">
        <f t="shared" si="1754"/>
        <v>-0.39672988365648837</v>
      </c>
      <c r="K10218" s="53">
        <f t="shared" si="1755"/>
        <v>1.1161789909059217</v>
      </c>
      <c r="L10218" s="53">
        <f t="shared" si="1756"/>
        <v>10.016614514250763</v>
      </c>
      <c r="M10218" s="93">
        <f t="shared" si="1757"/>
        <v>0.61206704830261904</v>
      </c>
      <c r="N10218" s="53">
        <f t="shared" si="1758"/>
        <v>4.6007783600199748</v>
      </c>
      <c r="O10218">
        <f t="shared" si="1759"/>
        <v>0.49410494521831477</v>
      </c>
      <c r="P10218" s="53">
        <f t="shared" si="1760"/>
        <v>7.2338084420335562</v>
      </c>
      <c r="Q10218" s="53">
        <v>0.2</v>
      </c>
      <c r="R10218" s="53">
        <f t="shared" si="1761"/>
        <v>3.4407296488825199</v>
      </c>
    </row>
    <row r="10219" spans="2:18" ht="15">
      <c r="B10219" s="84">
        <v>40522</v>
      </c>
      <c r="C10219" s="85">
        <v>0.1</v>
      </c>
      <c r="D10219" s="86">
        <v>9</v>
      </c>
      <c r="E10219" s="87">
        <v>-1.3</v>
      </c>
      <c r="F10219" s="96">
        <f t="shared" si="1752"/>
        <v>3.85</v>
      </c>
      <c r="G10219" s="96"/>
      <c r="H10219" s="74">
        <f t="shared" si="1753"/>
        <v>344</v>
      </c>
      <c r="I10219" s="53">
        <f t="shared" si="1751"/>
        <v>1.0304869270778381</v>
      </c>
      <c r="J10219" s="53">
        <f t="shared" si="1754"/>
        <v>-0.39848534089079213</v>
      </c>
      <c r="K10219" s="53">
        <f t="shared" si="1755"/>
        <v>1.1137683280346726</v>
      </c>
      <c r="L10219" s="53">
        <f t="shared" si="1756"/>
        <v>9.9523786204424596</v>
      </c>
      <c r="M10219" s="93">
        <f t="shared" si="1757"/>
        <v>0.64759408928124906</v>
      </c>
      <c r="N10219" s="53">
        <f t="shared" si="1758"/>
        <v>5.4299324059987377</v>
      </c>
      <c r="O10219">
        <f t="shared" si="1759"/>
        <v>0.42344089791224859</v>
      </c>
      <c r="P10219" s="53">
        <f t="shared" si="1760"/>
        <v>6.0888674392632911</v>
      </c>
      <c r="Q10219" s="53">
        <v>0.2</v>
      </c>
      <c r="R10219" s="53">
        <f t="shared" si="1761"/>
        <v>3.5085181725312871</v>
      </c>
    </row>
    <row r="10220" spans="2:18" ht="15">
      <c r="B10220" s="84">
        <v>40523</v>
      </c>
      <c r="C10220" s="85">
        <v>0</v>
      </c>
      <c r="D10220" s="86">
        <v>7.7</v>
      </c>
      <c r="E10220" s="87">
        <v>-0.5</v>
      </c>
      <c r="F10220" s="96">
        <f t="shared" si="1752"/>
        <v>3.6</v>
      </c>
      <c r="G10220" s="96"/>
      <c r="H10220" s="74">
        <f t="shared" si="1753"/>
        <v>345</v>
      </c>
      <c r="I10220" s="53">
        <f t="shared" si="1751"/>
        <v>1.030717082146436</v>
      </c>
      <c r="J10220" s="53">
        <f t="shared" si="1754"/>
        <v>-0.40011009867171005</v>
      </c>
      <c r="K10220" s="53">
        <f t="shared" si="1755"/>
        <v>1.111531415375884</v>
      </c>
      <c r="L10220" s="53">
        <f t="shared" si="1756"/>
        <v>9.8930690159512942</v>
      </c>
      <c r="M10220" s="93">
        <f t="shared" si="1757"/>
        <v>0.56774224650983862</v>
      </c>
      <c r="N10220" s="53">
        <f t="shared" si="1758"/>
        <v>4.8160045258591602</v>
      </c>
      <c r="O10220">
        <f t="shared" si="1759"/>
        <v>0.41688826962124098</v>
      </c>
      <c r="P10220" s="53">
        <f t="shared" si="1760"/>
        <v>5.9838281615334532</v>
      </c>
      <c r="Q10220" s="53">
        <v>0.2</v>
      </c>
      <c r="R10220" s="53">
        <f t="shared" si="1761"/>
        <v>3.3668904145234171</v>
      </c>
    </row>
    <row r="10221" spans="2:18" ht="15">
      <c r="B10221" s="84">
        <v>40524</v>
      </c>
      <c r="C10221" s="85">
        <v>0</v>
      </c>
      <c r="D10221" s="86">
        <v>11</v>
      </c>
      <c r="E10221" s="87">
        <v>-1.7</v>
      </c>
      <c r="F10221" s="96">
        <f t="shared" si="1752"/>
        <v>4.6500000000000004</v>
      </c>
      <c r="G10221" s="96"/>
      <c r="H10221" s="74">
        <f t="shared" si="1753"/>
        <v>346</v>
      </c>
      <c r="I10221" s="53">
        <f t="shared" si="1751"/>
        <v>1.0309381475362362</v>
      </c>
      <c r="J10221" s="53">
        <f t="shared" si="1754"/>
        <v>-0.4016032769353951</v>
      </c>
      <c r="K10221" s="53">
        <f t="shared" si="1755"/>
        <v>1.1094707564992956</v>
      </c>
      <c r="L10221" s="53">
        <f t="shared" si="1756"/>
        <v>9.8387035970613468</v>
      </c>
      <c r="M10221" s="93">
        <f t="shared" si="1757"/>
        <v>0.73714946806787873</v>
      </c>
      <c r="N10221" s="53">
        <f t="shared" si="1758"/>
        <v>5.960581890339899</v>
      </c>
      <c r="O10221">
        <f t="shared" si="1759"/>
        <v>0.44502063461186997</v>
      </c>
      <c r="P10221" s="53">
        <f t="shared" si="1760"/>
        <v>6.4361893237631742</v>
      </c>
      <c r="Q10221" s="53">
        <v>0.2</v>
      </c>
      <c r="R10221" s="53">
        <f t="shared" si="1761"/>
        <v>3.6584177235552473</v>
      </c>
    </row>
    <row r="10222" spans="2:18" ht="15">
      <c r="B10222" s="84">
        <v>40525</v>
      </c>
      <c r="C10222" s="85">
        <v>0</v>
      </c>
      <c r="D10222" s="86">
        <v>7.2</v>
      </c>
      <c r="E10222" s="87">
        <v>-1.4</v>
      </c>
      <c r="F10222" s="96">
        <f t="shared" si="1752"/>
        <v>2.9000000000000004</v>
      </c>
      <c r="G10222" s="96"/>
      <c r="H10222" s="74">
        <f t="shared" si="1753"/>
        <v>347</v>
      </c>
      <c r="I10222" s="53">
        <f t="shared" si="1751"/>
        <v>1.0311500578304336</v>
      </c>
      <c r="J10222" s="53">
        <f t="shared" si="1754"/>
        <v>-0.40296405912744149</v>
      </c>
      <c r="K10222" s="53">
        <f t="shared" si="1755"/>
        <v>1.1075886902543202</v>
      </c>
      <c r="L10222" s="53">
        <f t="shared" si="1756"/>
        <v>9.7892989000773021</v>
      </c>
      <c r="M10222" s="93">
        <f t="shared" si="1757"/>
        <v>0.55650700300102685</v>
      </c>
      <c r="N10222" s="53">
        <f t="shared" si="1758"/>
        <v>4.8803361456204319</v>
      </c>
      <c r="O10222">
        <f t="shared" si="1759"/>
        <v>0.39901192228718407</v>
      </c>
      <c r="P10222" s="53">
        <f t="shared" si="1760"/>
        <v>5.6983032081584444</v>
      </c>
      <c r="Q10222" s="53">
        <v>0.2</v>
      </c>
      <c r="R10222" s="53">
        <f t="shared" si="1761"/>
        <v>3.3484174971935512</v>
      </c>
    </row>
    <row r="10223" spans="2:18" ht="15">
      <c r="B10223" s="84">
        <v>40526</v>
      </c>
      <c r="C10223" s="85">
        <v>0</v>
      </c>
      <c r="D10223" s="86">
        <v>3.8</v>
      </c>
      <c r="E10223" s="87">
        <v>-4.7</v>
      </c>
      <c r="F10223" s="96">
        <f t="shared" si="1752"/>
        <v>-0.45000000000000018</v>
      </c>
      <c r="G10223" s="96"/>
      <c r="H10223" s="74">
        <f t="shared" si="1753"/>
        <v>348</v>
      </c>
      <c r="I10223" s="53">
        <f t="shared" si="1751"/>
        <v>1.0313527503213626</v>
      </c>
      <c r="J10223" s="53">
        <f t="shared" si="1754"/>
        <v>-0.40419169356469214</v>
      </c>
      <c r="K10223" s="53">
        <f t="shared" si="1755"/>
        <v>1.1058873817468056</v>
      </c>
      <c r="L10223" s="53">
        <f t="shared" si="1756"/>
        <v>9.7448701360461847</v>
      </c>
      <c r="M10223" s="93">
        <f t="shared" si="1757"/>
        <v>0.46161984565114822</v>
      </c>
      <c r="N10223" s="53">
        <f t="shared" si="1758"/>
        <v>4.8298588637079902</v>
      </c>
      <c r="O10223">
        <f t="shared" si="1759"/>
        <v>0.32245133464864223</v>
      </c>
      <c r="P10223" s="53">
        <f t="shared" si="1760"/>
        <v>4.4938506394365305</v>
      </c>
      <c r="Q10223" s="53">
        <v>0.2</v>
      </c>
      <c r="R10223" s="53">
        <f t="shared" si="1761"/>
        <v>3.1761100212335251</v>
      </c>
    </row>
    <row r="10224" spans="2:18" ht="15">
      <c r="B10224" s="84">
        <v>40527</v>
      </c>
      <c r="C10224" s="85">
        <v>0</v>
      </c>
      <c r="D10224" s="86">
        <v>4.0999999999999996</v>
      </c>
      <c r="E10224" s="87">
        <v>-3.5</v>
      </c>
      <c r="F10224" s="96">
        <f t="shared" si="1752"/>
        <v>0.29999999999999982</v>
      </c>
      <c r="G10224" s="96"/>
      <c r="H10224" s="74">
        <f t="shared" si="1753"/>
        <v>349</v>
      </c>
      <c r="I10224" s="53">
        <f t="shared" si="1751"/>
        <v>1.0315461650290545</v>
      </c>
      <c r="J10224" s="53">
        <f t="shared" si="1754"/>
        <v>-0.40528549470338404</v>
      </c>
      <c r="K10224" s="53">
        <f t="shared" si="1755"/>
        <v>1.1043688138441321</v>
      </c>
      <c r="L10224" s="53">
        <f t="shared" si="1756"/>
        <v>9.7054312235887465</v>
      </c>
      <c r="M10224" s="93">
        <f t="shared" si="1757"/>
        <v>0.45352338024334099</v>
      </c>
      <c r="N10224" s="53">
        <f t="shared" si="1758"/>
        <v>4.5485246629642022</v>
      </c>
      <c r="O10224">
        <f t="shared" si="1759"/>
        <v>0.33836562871416703</v>
      </c>
      <c r="P10224" s="53">
        <f t="shared" si="1760"/>
        <v>4.7416148606546171</v>
      </c>
      <c r="Q10224" s="53">
        <v>0.2</v>
      </c>
      <c r="R10224" s="53">
        <f t="shared" si="1761"/>
        <v>3.1557617666547864</v>
      </c>
    </row>
    <row r="10225" spans="2:18" ht="15">
      <c r="B10225" s="84">
        <v>40528</v>
      </c>
      <c r="C10225" s="85">
        <v>0</v>
      </c>
      <c r="D10225" s="86">
        <v>0.3</v>
      </c>
      <c r="E10225" s="87">
        <v>-6.1</v>
      </c>
      <c r="F10225" s="96">
        <f t="shared" si="1752"/>
        <v>-2.9</v>
      </c>
      <c r="G10225" s="96"/>
      <c r="H10225" s="74">
        <f t="shared" si="1753"/>
        <v>350</v>
      </c>
      <c r="I10225" s="53">
        <f t="shared" si="1751"/>
        <v>1.0317302447189851</v>
      </c>
      <c r="J10225" s="53">
        <f t="shared" si="1754"/>
        <v>-0.40624484430830238</v>
      </c>
      <c r="K10225" s="53">
        <f t="shared" si="1755"/>
        <v>1.103034779275549</v>
      </c>
      <c r="L10225" s="53">
        <f t="shared" si="1756"/>
        <v>9.6709948194257951</v>
      </c>
      <c r="M10225" s="93">
        <f t="shared" si="1757"/>
        <v>0.34138692172090462</v>
      </c>
      <c r="N10225" s="53">
        <f t="shared" si="1758"/>
        <v>4.1592024381941082</v>
      </c>
      <c r="O10225">
        <f t="shared" si="1759"/>
        <v>0.27495600484195487</v>
      </c>
      <c r="P10225" s="53">
        <f t="shared" si="1760"/>
        <v>3.763386244074677</v>
      </c>
      <c r="Q10225" s="53">
        <v>0.2</v>
      </c>
      <c r="R10225" s="53">
        <f t="shared" si="1761"/>
        <v>2.915691969821486</v>
      </c>
    </row>
    <row r="10226" spans="2:18" ht="15">
      <c r="B10226" s="84">
        <v>40529</v>
      </c>
      <c r="C10226" s="85">
        <v>0</v>
      </c>
      <c r="D10226" s="86">
        <v>-3.5</v>
      </c>
      <c r="E10226" s="87">
        <v>-7.5</v>
      </c>
      <c r="F10226" s="96">
        <f t="shared" si="1752"/>
        <v>-5.5</v>
      </c>
      <c r="G10226" s="96"/>
      <c r="H10226" s="74">
        <f t="shared" si="1753"/>
        <v>351</v>
      </c>
      <c r="I10226" s="53">
        <f t="shared" si="1751"/>
        <v>1.031904934919013</v>
      </c>
      <c r="J10226" s="53">
        <f t="shared" si="1754"/>
        <v>-0.40706919251797818</v>
      </c>
      <c r="K10226" s="53">
        <f t="shared" si="1755"/>
        <v>1.1018868733913387</v>
      </c>
      <c r="L10226" s="53">
        <f t="shared" si="1756"/>
        <v>9.6415723462058764</v>
      </c>
      <c r="M10226" s="93">
        <f t="shared" si="1757"/>
        <v>0.22211733035355397</v>
      </c>
      <c r="N10226" s="53">
        <f t="shared" si="1758"/>
        <v>3.278134597709998</v>
      </c>
      <c r="O10226">
        <f t="shared" si="1759"/>
        <v>0.23139873278303469</v>
      </c>
      <c r="P10226" s="53">
        <f t="shared" si="1760"/>
        <v>3.1065593192435066</v>
      </c>
      <c r="Q10226" s="53">
        <v>0.2</v>
      </c>
      <c r="R10226" s="53">
        <f t="shared" si="1761"/>
        <v>2.6072545943943295</v>
      </c>
    </row>
    <row r="10227" spans="2:18" ht="15">
      <c r="B10227" s="84">
        <v>40530</v>
      </c>
      <c r="C10227" s="85">
        <v>0</v>
      </c>
      <c r="D10227" s="86">
        <v>1.6</v>
      </c>
      <c r="E10227" s="87">
        <v>-7.1</v>
      </c>
      <c r="F10227" s="96">
        <f t="shared" si="1752"/>
        <v>-2.75</v>
      </c>
      <c r="G10227" s="96"/>
      <c r="H10227" s="74">
        <f t="shared" si="1753"/>
        <v>352</v>
      </c>
      <c r="I10227" s="53">
        <f t="shared" si="1751"/>
        <v>1.0320701839354971</v>
      </c>
      <c r="J10227" s="53">
        <f t="shared" si="1754"/>
        <v>-0.40775805880135896</v>
      </c>
      <c r="K10227" s="53">
        <f t="shared" si="1755"/>
        <v>1.1009264876402602</v>
      </c>
      <c r="L10227" s="53">
        <f t="shared" si="1756"/>
        <v>9.6171740172675761</v>
      </c>
      <c r="M10227" s="93">
        <f t="shared" si="1757"/>
        <v>0.39980026184174239</v>
      </c>
      <c r="N10227" s="53">
        <f t="shared" si="1758"/>
        <v>4.8223199573642725</v>
      </c>
      <c r="O10227">
        <f t="shared" si="1759"/>
        <v>0.27767583373040905</v>
      </c>
      <c r="P10227" s="53">
        <f t="shared" si="1760"/>
        <v>3.804833337175034</v>
      </c>
      <c r="Q10227" s="53">
        <v>0.2</v>
      </c>
      <c r="R10227" s="53">
        <f t="shared" si="1761"/>
        <v>3.0550697883846709</v>
      </c>
    </row>
    <row r="10228" spans="2:18" ht="15">
      <c r="B10228" s="84">
        <v>40531</v>
      </c>
      <c r="C10228" s="85">
        <v>0</v>
      </c>
      <c r="D10228" s="86">
        <v>-2.5</v>
      </c>
      <c r="E10228" s="87">
        <v>-7.2</v>
      </c>
      <c r="F10228" s="96">
        <f t="shared" si="1752"/>
        <v>-4.8499999999999996</v>
      </c>
      <c r="G10228" s="96"/>
      <c r="H10228" s="74">
        <f t="shared" si="1753"/>
        <v>353</v>
      </c>
      <c r="I10228" s="53">
        <f t="shared" si="1751"/>
        <v>1.0322259428685951</v>
      </c>
      <c r="J10228" s="53">
        <f t="shared" si="1754"/>
        <v>-0.40831103280181863</v>
      </c>
      <c r="K10228" s="53">
        <f t="shared" si="1755"/>
        <v>1.1001548038197617</v>
      </c>
      <c r="L10228" s="53">
        <f t="shared" si="1756"/>
        <v>9.59780885800091</v>
      </c>
      <c r="M10228" s="93">
        <f t="shared" si="1757"/>
        <v>0.25234242225308751</v>
      </c>
      <c r="N10228" s="53">
        <f t="shared" si="1758"/>
        <v>3.5372841409806646</v>
      </c>
      <c r="O10228">
        <f t="shared" si="1759"/>
        <v>0.24167418692893042</v>
      </c>
      <c r="P10228" s="53">
        <f t="shared" si="1760"/>
        <v>3.2602866870162082</v>
      </c>
      <c r="Q10228" s="53">
        <v>0.2</v>
      </c>
      <c r="R10228" s="53">
        <f t="shared" si="1761"/>
        <v>2.6915349713673162</v>
      </c>
    </row>
    <row r="10229" spans="2:18" ht="15">
      <c r="B10229" s="84">
        <v>40532</v>
      </c>
      <c r="C10229" s="85">
        <v>0</v>
      </c>
      <c r="D10229" s="86">
        <v>1.6</v>
      </c>
      <c r="E10229" s="87">
        <v>-3.1</v>
      </c>
      <c r="F10229" s="96">
        <f t="shared" si="1752"/>
        <v>-0.75</v>
      </c>
      <c r="G10229" s="96"/>
      <c r="H10229" s="74">
        <f t="shared" si="1753"/>
        <v>354</v>
      </c>
      <c r="I10229" s="53">
        <f t="shared" si="1751"/>
        <v>1.0323721656267328</v>
      </c>
      <c r="J10229" s="53">
        <f t="shared" si="1754"/>
        <v>-0.4087277750648376</v>
      </c>
      <c r="K10229" s="53">
        <f t="shared" si="1755"/>
        <v>1.0995727891477078</v>
      </c>
      <c r="L10229" s="53">
        <f t="shared" si="1756"/>
        <v>9.5834847235086311</v>
      </c>
      <c r="M10229" s="93">
        <f t="shared" si="1757"/>
        <v>0.33173877815274277</v>
      </c>
      <c r="N10229" s="53">
        <f t="shared" si="1758"/>
        <v>3.5320049637723612</v>
      </c>
      <c r="O10229">
        <f t="shared" si="1759"/>
        <v>0.31627237127965407</v>
      </c>
      <c r="P10229" s="53">
        <f t="shared" si="1760"/>
        <v>4.3980447129542322</v>
      </c>
      <c r="Q10229" s="53">
        <v>0.2</v>
      </c>
      <c r="R10229" s="53">
        <f t="shared" si="1761"/>
        <v>2.8972965882230199</v>
      </c>
    </row>
    <row r="10230" spans="2:18" ht="15">
      <c r="B10230" s="84">
        <v>40533</v>
      </c>
      <c r="C10230" s="85">
        <v>0</v>
      </c>
      <c r="D10230" s="86">
        <v>2.2999999999999998</v>
      </c>
      <c r="E10230" s="87">
        <v>0.2</v>
      </c>
      <c r="F10230" s="96">
        <f t="shared" si="1752"/>
        <v>1.25</v>
      </c>
      <c r="G10230" s="96"/>
      <c r="H10230" s="74">
        <f t="shared" si="1753"/>
        <v>355</v>
      </c>
      <c r="I10230" s="53">
        <f t="shared" si="1751"/>
        <v>1.0325088089402437</v>
      </c>
      <c r="J10230" s="53">
        <f t="shared" si="1754"/>
        <v>-0.40900801764618</v>
      </c>
      <c r="K10230" s="53">
        <f t="shared" si="1755"/>
        <v>1.099181192197944</v>
      </c>
      <c r="L10230" s="53">
        <f t="shared" si="1756"/>
        <v>9.574208312308178</v>
      </c>
      <c r="M10230" s="93">
        <f t="shared" si="1757"/>
        <v>0.24751810613853217</v>
      </c>
      <c r="N10230" s="53">
        <f t="shared" si="1758"/>
        <v>2.3586388149026578</v>
      </c>
      <c r="O10230">
        <f t="shared" si="1759"/>
        <v>0.35951249563595639</v>
      </c>
      <c r="P10230" s="53">
        <f t="shared" si="1760"/>
        <v>5.0730177630074511</v>
      </c>
      <c r="Q10230" s="53">
        <v>0.2</v>
      </c>
      <c r="R10230" s="53">
        <f t="shared" si="1761"/>
        <v>2.7474457950478905</v>
      </c>
    </row>
    <row r="10231" spans="2:18" ht="15">
      <c r="B10231" s="84">
        <v>40534</v>
      </c>
      <c r="C10231" s="85">
        <v>7</v>
      </c>
      <c r="D10231" s="86">
        <v>2</v>
      </c>
      <c r="E10231" s="87">
        <v>0.2</v>
      </c>
      <c r="F10231" s="96">
        <f t="shared" si="1752"/>
        <v>1.1000000000000001</v>
      </c>
      <c r="G10231" s="96"/>
      <c r="H10231" s="74">
        <f t="shared" si="1753"/>
        <v>356</v>
      </c>
      <c r="I10231" s="53">
        <f t="shared" si="1751"/>
        <v>1.0326358323741724</v>
      </c>
      <c r="J10231" s="53">
        <f t="shared" si="1754"/>
        <v>-0.40915156459791246</v>
      </c>
      <c r="K10231" s="53">
        <f t="shared" si="1755"/>
        <v>1.0989805397349679</v>
      </c>
      <c r="L10231" s="53">
        <f t="shared" si="1756"/>
        <v>9.5699851758593226</v>
      </c>
      <c r="M10231" s="93">
        <f t="shared" si="1757"/>
        <v>0.22725256579218223</v>
      </c>
      <c r="N10231" s="53">
        <f t="shared" si="1758"/>
        <v>2.1827120144824459</v>
      </c>
      <c r="O10231">
        <f t="shared" si="1759"/>
        <v>0.356098214813029</v>
      </c>
      <c r="P10231" s="53">
        <f t="shared" si="1760"/>
        <v>5.0193473176294559</v>
      </c>
      <c r="Q10231" s="53">
        <v>0.2</v>
      </c>
      <c r="R10231" s="53">
        <f t="shared" si="1761"/>
        <v>2.7045211337157342</v>
      </c>
    </row>
    <row r="10232" spans="2:18" ht="15">
      <c r="B10232" s="84">
        <v>40535</v>
      </c>
      <c r="C10232" s="85">
        <v>11.9</v>
      </c>
      <c r="D10232" s="86">
        <v>3.6</v>
      </c>
      <c r="E10232" s="87">
        <v>1.6</v>
      </c>
      <c r="F10232" s="96">
        <f t="shared" si="1752"/>
        <v>2.6</v>
      </c>
      <c r="G10232" s="96"/>
      <c r="H10232" s="74">
        <f t="shared" si="1753"/>
        <v>357</v>
      </c>
      <c r="I10232" s="53">
        <f t="shared" si="1751"/>
        <v>1.0327531983402416</v>
      </c>
      <c r="J10232" s="53">
        <f t="shared" si="1754"/>
        <v>-0.40915829233015166</v>
      </c>
      <c r="K10232" s="53">
        <f t="shared" si="1755"/>
        <v>1.0989711344754025</v>
      </c>
      <c r="L10232" s="53">
        <f t="shared" si="1756"/>
        <v>9.5708197237494961</v>
      </c>
      <c r="M10232" s="93">
        <f t="shared" si="1757"/>
        <v>0.25857931148377494</v>
      </c>
      <c r="N10232" s="53">
        <f t="shared" si="1758"/>
        <v>2.3009811195802579</v>
      </c>
      <c r="O10232">
        <f t="shared" si="1759"/>
        <v>0.39155902208761539</v>
      </c>
      <c r="P10232" s="53">
        <f t="shared" si="1760"/>
        <v>5.5797206510376656</v>
      </c>
      <c r="Q10232" s="53">
        <v>0.2</v>
      </c>
      <c r="R10232" s="53">
        <f t="shared" si="1761"/>
        <v>2.7927803512395863</v>
      </c>
    </row>
    <row r="10233" spans="2:18" ht="15">
      <c r="B10233" s="84">
        <v>40536</v>
      </c>
      <c r="C10233" s="85">
        <v>32.5</v>
      </c>
      <c r="D10233" s="86">
        <v>6.8</v>
      </c>
      <c r="E10233" s="87">
        <v>3</v>
      </c>
      <c r="F10233" s="96">
        <f t="shared" si="1752"/>
        <v>4.9000000000000004</v>
      </c>
      <c r="G10233" s="96"/>
      <c r="H10233" s="74">
        <f t="shared" si="1753"/>
        <v>358</v>
      </c>
      <c r="I10233" s="53">
        <f t="shared" si="1751"/>
        <v>1.0328608721079737</v>
      </c>
      <c r="J10233" s="53">
        <f t="shared" si="1754"/>
        <v>-0.40902814984698338</v>
      </c>
      <c r="K10233" s="53">
        <f t="shared" si="1755"/>
        <v>1.0991530537959764</v>
      </c>
      <c r="L10233" s="53">
        <f t="shared" si="1756"/>
        <v>9.5767152244181233</v>
      </c>
      <c r="M10233" s="93">
        <f t="shared" si="1757"/>
        <v>0.39685668685983599</v>
      </c>
      <c r="N10233" s="53">
        <f t="shared" si="1758"/>
        <v>3.1736373089009522</v>
      </c>
      <c r="O10233">
        <f t="shared" si="1759"/>
        <v>0.45195921184200871</v>
      </c>
      <c r="P10233" s="53">
        <f t="shared" si="1760"/>
        <v>6.54830984332553</v>
      </c>
      <c r="Q10233" s="53">
        <v>0.2</v>
      </c>
      <c r="R10233" s="53">
        <f t="shared" si="1761"/>
        <v>3.0732411944690363</v>
      </c>
    </row>
    <row r="10234" spans="2:18" ht="15">
      <c r="B10234" s="84">
        <v>40537</v>
      </c>
      <c r="C10234" s="85">
        <v>6.3</v>
      </c>
      <c r="D10234" s="86">
        <v>7.1</v>
      </c>
      <c r="E10234" s="87">
        <v>4.3</v>
      </c>
      <c r="F10234" s="96">
        <f t="shared" si="1752"/>
        <v>5.6999999999999993</v>
      </c>
      <c r="G10234" s="96"/>
      <c r="H10234" s="74">
        <f t="shared" si="1753"/>
        <v>359</v>
      </c>
      <c r="I10234" s="53">
        <f t="shared" si="1751"/>
        <v>1.0329588218149683</v>
      </c>
      <c r="J10234" s="53">
        <f t="shared" si="1754"/>
        <v>-0.40876115885556835</v>
      </c>
      <c r="K10234" s="53">
        <f t="shared" si="1755"/>
        <v>1.0995261493994379</v>
      </c>
      <c r="L10234" s="53">
        <f t="shared" si="1756"/>
        <v>9.5876738013529614</v>
      </c>
      <c r="M10234" s="93">
        <f t="shared" si="1757"/>
        <v>0.35306901114903388</v>
      </c>
      <c r="N10234" s="53">
        <f t="shared" si="1758"/>
        <v>2.7273519617936102</v>
      </c>
      <c r="O10234">
        <f t="shared" si="1759"/>
        <v>0.47480433938699579</v>
      </c>
      <c r="P10234" s="53">
        <f t="shared" si="1760"/>
        <v>6.9189494269329233</v>
      </c>
      <c r="Q10234" s="53">
        <v>0.2</v>
      </c>
      <c r="R10234" s="53">
        <f t="shared" si="1761"/>
        <v>3.0097084654129498</v>
      </c>
    </row>
    <row r="10235" spans="2:18" ht="15">
      <c r="B10235" s="84">
        <v>40538</v>
      </c>
      <c r="C10235" s="85">
        <v>0</v>
      </c>
      <c r="D10235" s="86">
        <v>5.0999999999999996</v>
      </c>
      <c r="E10235" s="87">
        <v>-0.7</v>
      </c>
      <c r="F10235" s="96">
        <f t="shared" si="1752"/>
        <v>2.1999999999999997</v>
      </c>
      <c r="G10235" s="96"/>
      <c r="H10235" s="74">
        <f t="shared" si="1753"/>
        <v>360</v>
      </c>
      <c r="I10235" s="53">
        <f t="shared" si="1751"/>
        <v>1.0330470184763316</v>
      </c>
      <c r="J10235" s="53">
        <f t="shared" si="1754"/>
        <v>-0.40835741374802598</v>
      </c>
      <c r="K10235" s="53">
        <f t="shared" si="1755"/>
        <v>1.1000900479413622</v>
      </c>
      <c r="L10235" s="53">
        <f t="shared" si="1756"/>
        <v>9.6036964247436707</v>
      </c>
      <c r="M10235" s="93">
        <f t="shared" si="1757"/>
        <v>0.43319345806268528</v>
      </c>
      <c r="N10235" s="53">
        <f t="shared" si="1758"/>
        <v>3.9318898393550521</v>
      </c>
      <c r="O10235">
        <f t="shared" si="1759"/>
        <v>0.3818121058064759</v>
      </c>
      <c r="P10235" s="53">
        <f t="shared" si="1760"/>
        <v>5.4250536176846778</v>
      </c>
      <c r="Q10235" s="53">
        <v>0.2</v>
      </c>
      <c r="R10235" s="53">
        <f t="shared" si="1761"/>
        <v>3.1172629149176236</v>
      </c>
    </row>
    <row r="10236" spans="2:18" ht="15">
      <c r="B10236" s="84">
        <v>40539</v>
      </c>
      <c r="C10236" s="85">
        <v>0</v>
      </c>
      <c r="D10236" s="86">
        <v>2.4</v>
      </c>
      <c r="E10236" s="87">
        <v>-4</v>
      </c>
      <c r="F10236" s="96">
        <f t="shared" si="1752"/>
        <v>-0.8</v>
      </c>
      <c r="G10236" s="96"/>
      <c r="H10236" s="74">
        <f t="shared" si="1753"/>
        <v>361</v>
      </c>
      <c r="I10236" s="53">
        <f t="shared" si="1751"/>
        <v>1.0331254359932522</v>
      </c>
      <c r="J10236" s="53">
        <f t="shared" si="1754"/>
        <v>-0.40781708145626755</v>
      </c>
      <c r="K10236" s="53">
        <f t="shared" si="1755"/>
        <v>1.1008441526123156</v>
      </c>
      <c r="L10236" s="53">
        <f t="shared" si="1756"/>
        <v>9.6247828986306558</v>
      </c>
      <c r="M10236" s="93">
        <f t="shared" si="1757"/>
        <v>0.38764065974675443</v>
      </c>
      <c r="N10236" s="53">
        <f t="shared" si="1758"/>
        <v>4.139328088426212</v>
      </c>
      <c r="O10236">
        <f t="shared" si="1759"/>
        <v>0.31525273658946146</v>
      </c>
      <c r="P10236" s="53">
        <f t="shared" si="1760"/>
        <v>4.3822565973278813</v>
      </c>
      <c r="Q10236" s="53">
        <v>0.2</v>
      </c>
      <c r="R10236" s="53">
        <f t="shared" si="1761"/>
        <v>3.0181946530042474</v>
      </c>
    </row>
    <row r="10237" spans="2:18" ht="15">
      <c r="B10237" s="84">
        <v>40540</v>
      </c>
      <c r="C10237" s="85">
        <v>0</v>
      </c>
      <c r="D10237" s="86">
        <v>0.7</v>
      </c>
      <c r="E10237" s="87">
        <v>-5</v>
      </c>
      <c r="F10237" s="96">
        <f t="shared" si="1752"/>
        <v>-2.15</v>
      </c>
      <c r="G10237" s="96"/>
      <c r="H10237" s="74">
        <f t="shared" si="1753"/>
        <v>362</v>
      </c>
      <c r="I10237" s="53">
        <f t="shared" si="1751"/>
        <v>1.0331940511607254</v>
      </c>
      <c r="J10237" s="53">
        <f t="shared" si="1754"/>
        <v>-0.40714040118053302</v>
      </c>
      <c r="K10237" s="53">
        <f t="shared" si="1755"/>
        <v>1.1017876456614124</v>
      </c>
      <c r="L10237" s="53">
        <f t="shared" si="1756"/>
        <v>9.6509318436394924</v>
      </c>
      <c r="M10237" s="93">
        <f t="shared" si="1757"/>
        <v>0.33769178198871175</v>
      </c>
      <c r="N10237" s="53">
        <f t="shared" si="1758"/>
        <v>3.9170182752028597</v>
      </c>
      <c r="O10237">
        <f t="shared" si="1759"/>
        <v>0.28879362262434854</v>
      </c>
      <c r="P10237" s="53">
        <f t="shared" si="1760"/>
        <v>3.974754954864089</v>
      </c>
      <c r="Q10237" s="53">
        <v>0.2</v>
      </c>
      <c r="R10237" s="53">
        <f t="shared" si="1761"/>
        <v>2.9059908947086739</v>
      </c>
    </row>
    <row r="10238" spans="2:18" ht="15">
      <c r="B10238" s="84">
        <v>40541</v>
      </c>
      <c r="C10238" s="85">
        <v>0</v>
      </c>
      <c r="D10238" s="86">
        <v>2.6</v>
      </c>
      <c r="E10238" s="87">
        <v>-4.5999999999999996</v>
      </c>
      <c r="F10238" s="96">
        <f t="shared" si="1752"/>
        <v>-0.99999999999999978</v>
      </c>
      <c r="G10238" s="96"/>
      <c r="H10238" s="74">
        <f t="shared" si="1753"/>
        <v>363</v>
      </c>
      <c r="I10238" s="53">
        <f t="shared" si="1751"/>
        <v>1.0332528436744193</v>
      </c>
      <c r="J10238" s="53">
        <f t="shared" si="1754"/>
        <v>-0.40632768399295233</v>
      </c>
      <c r="K10238" s="53">
        <f t="shared" si="1755"/>
        <v>1.1029194918391061</v>
      </c>
      <c r="L10238" s="53">
        <f t="shared" si="1756"/>
        <v>9.682140675442648</v>
      </c>
      <c r="M10238" s="93">
        <f t="shared" si="1757"/>
        <v>0.40873929532755637</v>
      </c>
      <c r="N10238" s="53">
        <f t="shared" si="1758"/>
        <v>4.4165846424731203</v>
      </c>
      <c r="O10238">
        <f t="shared" si="1759"/>
        <v>0.31120306167098138</v>
      </c>
      <c r="P10238" s="53">
        <f t="shared" si="1760"/>
        <v>4.3196117853386662</v>
      </c>
      <c r="Q10238" s="53">
        <v>0.2</v>
      </c>
      <c r="R10238" s="53">
        <f t="shared" si="1761"/>
        <v>3.0644641668137891</v>
      </c>
    </row>
    <row r="10239" spans="2:18" ht="15">
      <c r="B10239" s="84">
        <v>40542</v>
      </c>
      <c r="C10239" s="85">
        <v>0</v>
      </c>
      <c r="D10239" s="86">
        <v>3.2</v>
      </c>
      <c r="E10239" s="87">
        <v>-4.4000000000000004</v>
      </c>
      <c r="F10239" s="96">
        <f t="shared" si="1752"/>
        <v>-0.60000000000000009</v>
      </c>
      <c r="G10239" s="96"/>
      <c r="H10239" s="74">
        <f t="shared" si="1753"/>
        <v>364</v>
      </c>
      <c r="I10239" s="53">
        <f t="shared" si="1751"/>
        <v>1.033301796136683</v>
      </c>
      <c r="J10239" s="53">
        <f t="shared" si="1754"/>
        <v>-0.40537931231802116</v>
      </c>
      <c r="K10239" s="53">
        <f t="shared" si="1755"/>
        <v>1.1042384427291654</v>
      </c>
      <c r="L10239" s="53">
        <f t="shared" si="1756"/>
        <v>9.7184055791392172</v>
      </c>
      <c r="M10239" s="93">
        <f t="shared" si="1757"/>
        <v>0.43154862396153337</v>
      </c>
      <c r="N10239" s="53">
        <f t="shared" si="1758"/>
        <v>4.5546051940449805</v>
      </c>
      <c r="O10239">
        <f t="shared" si="1759"/>
        <v>0.31934870593876619</v>
      </c>
      <c r="P10239" s="53">
        <f t="shared" si="1760"/>
        <v>4.4457159662620116</v>
      </c>
      <c r="Q10239" s="53">
        <v>0.2</v>
      </c>
      <c r="R10239" s="53">
        <f t="shared" si="1761"/>
        <v>3.1125291654514617</v>
      </c>
    </row>
    <row r="10240" spans="2:18" ht="15">
      <c r="B10240" s="84">
        <v>40543</v>
      </c>
      <c r="C10240" s="85">
        <v>0</v>
      </c>
      <c r="D10240" s="86">
        <v>3</v>
      </c>
      <c r="E10240" s="87">
        <v>-4.7</v>
      </c>
      <c r="F10240" s="96">
        <f t="shared" si="1752"/>
        <v>-0.85000000000000009</v>
      </c>
      <c r="G10240" s="96"/>
      <c r="H10240" s="74">
        <f t="shared" si="1753"/>
        <v>365</v>
      </c>
      <c r="I10240" s="53">
        <f t="shared" si="1751"/>
        <v>1.0333408940616957</v>
      </c>
      <c r="J10240" s="53">
        <f t="shared" si="1754"/>
        <v>-0.40429573929242196</v>
      </c>
      <c r="K10240" s="53">
        <f t="shared" si="1755"/>
        <v>1.105743041932377</v>
      </c>
      <c r="L10240" s="53">
        <f t="shared" si="1756"/>
        <v>9.7597214797904073</v>
      </c>
      <c r="M10240" s="93">
        <f t="shared" si="1757"/>
        <v>0.42988467455972085</v>
      </c>
      <c r="N10240" s="53">
        <f t="shared" si="1758"/>
        <v>4.603961762785036</v>
      </c>
      <c r="O10240">
        <f t="shared" si="1759"/>
        <v>0.31423599528399893</v>
      </c>
      <c r="P10240" s="53">
        <f t="shared" si="1760"/>
        <v>4.366519391072206</v>
      </c>
      <c r="Q10240" s="53">
        <v>0.2</v>
      </c>
      <c r="R10240" s="53">
        <f t="shared" si="1761"/>
        <v>3.1100013735714755</v>
      </c>
    </row>
    <row r="10241" spans="2:18" ht="15">
      <c r="B10241" s="84">
        <v>40544</v>
      </c>
      <c r="C10241" s="85">
        <v>0</v>
      </c>
      <c r="D10241" s="86">
        <v>2.7</v>
      </c>
      <c r="E10241" s="87">
        <v>-5.3</v>
      </c>
      <c r="F10241" s="96">
        <f t="shared" si="1752"/>
        <v>-1.2999999999999998</v>
      </c>
      <c r="G10241" s="96"/>
      <c r="H10241" s="74">
        <f t="shared" si="1753"/>
        <v>1</v>
      </c>
      <c r="I10241" s="53">
        <f t="shared" si="1751"/>
        <v>1.0333758911771727</v>
      </c>
      <c r="J10241" s="53">
        <f t="shared" si="1754"/>
        <v>-0.40275194959871613</v>
      </c>
      <c r="K10241" s="53">
        <f t="shared" si="1755"/>
        <v>1.1078823137278251</v>
      </c>
      <c r="L10241" s="53">
        <f t="shared" si="1756"/>
        <v>9.8184594927911633</v>
      </c>
      <c r="M10241" s="93">
        <f t="shared" si="1757"/>
        <v>0.42911309118175645</v>
      </c>
      <c r="N10241" s="53">
        <f t="shared" si="1758"/>
        <v>4.7210355159474826</v>
      </c>
      <c r="O10241">
        <f t="shared" si="1759"/>
        <v>0.30521437415657032</v>
      </c>
      <c r="P10241" s="53">
        <f t="shared" si="1760"/>
        <v>4.2271517301334214</v>
      </c>
      <c r="Q10241" s="53">
        <v>0.2</v>
      </c>
      <c r="R10241" s="53">
        <f t="shared" si="1761"/>
        <v>3.1108023344938007</v>
      </c>
    </row>
    <row r="10242" spans="2:18" ht="15">
      <c r="B10242" s="84">
        <v>40545</v>
      </c>
      <c r="C10242" s="85">
        <v>0</v>
      </c>
      <c r="D10242" s="86">
        <v>2.2999999999999998</v>
      </c>
      <c r="E10242" s="87">
        <v>-5.7</v>
      </c>
      <c r="F10242" s="96">
        <f t="shared" si="1752"/>
        <v>-1.7000000000000002</v>
      </c>
      <c r="G10242" s="96"/>
      <c r="H10242" s="74">
        <f t="shared" si="1753"/>
        <v>2</v>
      </c>
      <c r="I10242" s="53">
        <f t="shared" si="1751"/>
        <v>1.0333927785396284</v>
      </c>
      <c r="J10242" s="53">
        <f t="shared" si="1754"/>
        <v>-0.40136619123597461</v>
      </c>
      <c r="K10242" s="53">
        <f t="shared" si="1755"/>
        <v>1.1097982614009767</v>
      </c>
      <c r="L10242" s="53">
        <f t="shared" si="1756"/>
        <v>9.871114824725435</v>
      </c>
      <c r="M10242" s="93">
        <f t="shared" si="1757"/>
        <v>0.42095584770844691</v>
      </c>
      <c r="N10242" s="53">
        <f t="shared" si="1758"/>
        <v>4.7463539166954023</v>
      </c>
      <c r="O10242">
        <f t="shared" si="1759"/>
        <v>0.29738734383827653</v>
      </c>
      <c r="P10242" s="53">
        <f t="shared" si="1760"/>
        <v>4.1066373524974038</v>
      </c>
      <c r="Q10242" s="53">
        <v>0.2</v>
      </c>
      <c r="R10242" s="53">
        <f t="shared" si="1761"/>
        <v>3.0952581956373879</v>
      </c>
    </row>
    <row r="10243" spans="2:18" ht="15">
      <c r="B10243" s="84">
        <v>40546</v>
      </c>
      <c r="C10243" s="85">
        <v>0</v>
      </c>
      <c r="D10243" s="86">
        <v>2.9</v>
      </c>
      <c r="E10243" s="87">
        <v>-5.0999999999999996</v>
      </c>
      <c r="F10243" s="96">
        <f t="shared" si="1752"/>
        <v>-1.0999999999999999</v>
      </c>
      <c r="G10243" s="96"/>
      <c r="H10243" s="74">
        <f t="shared" si="1753"/>
        <v>3</v>
      </c>
      <c r="I10243" s="53">
        <f t="shared" si="1751"/>
        <v>1.033399784441676</v>
      </c>
      <c r="J10243" s="53">
        <f t="shared" si="1754"/>
        <v>-0.39984718264332159</v>
      </c>
      <c r="K10243" s="53">
        <f t="shared" si="1755"/>
        <v>1.1118937651648177</v>
      </c>
      <c r="L10243" s="53">
        <f t="shared" si="1756"/>
        <v>9.9287955373261916</v>
      </c>
      <c r="M10243" s="93">
        <f t="shared" si="1757"/>
        <v>0.43919511967316754</v>
      </c>
      <c r="N10243" s="53">
        <f t="shared" si="1758"/>
        <v>4.7740886843514954</v>
      </c>
      <c r="O10243">
        <f t="shared" si="1759"/>
        <v>0.3091954447501804</v>
      </c>
      <c r="P10243" s="53">
        <f t="shared" si="1760"/>
        <v>4.2885919553004417</v>
      </c>
      <c r="Q10243" s="53">
        <v>0.2</v>
      </c>
      <c r="R10243" s="53">
        <f t="shared" si="1761"/>
        <v>3.1317719646393209</v>
      </c>
    </row>
    <row r="10244" spans="2:18" ht="15">
      <c r="B10244" s="84">
        <v>40547</v>
      </c>
      <c r="C10244" s="85">
        <v>0</v>
      </c>
      <c r="D10244" s="86">
        <v>-0.7</v>
      </c>
      <c r="E10244" s="87">
        <v>-6.3</v>
      </c>
      <c r="F10244" s="96">
        <f t="shared" si="1752"/>
        <v>-3.5</v>
      </c>
      <c r="G10244" s="96"/>
      <c r="H10244" s="74">
        <f t="shared" si="1753"/>
        <v>4</v>
      </c>
      <c r="I10244" s="53">
        <f t="shared" si="1751"/>
        <v>1.0333969068101565</v>
      </c>
      <c r="J10244" s="53">
        <f t="shared" si="1754"/>
        <v>-0.39819566767609194</v>
      </c>
      <c r="K10244" s="53">
        <f t="shared" si="1755"/>
        <v>1.1141665602883304</v>
      </c>
      <c r="L10244" s="53">
        <f t="shared" si="1756"/>
        <v>9.9914907953246939</v>
      </c>
      <c r="M10244" s="93">
        <f t="shared" si="1757"/>
        <v>0.31663565484893025</v>
      </c>
      <c r="N10244" s="53">
        <f t="shared" si="1758"/>
        <v>4.0195110554127504</v>
      </c>
      <c r="O10244">
        <f t="shared" si="1759"/>
        <v>0.26430991943693216</v>
      </c>
      <c r="P10244" s="53">
        <f t="shared" si="1760"/>
        <v>3.6016249869085275</v>
      </c>
      <c r="Q10244" s="53">
        <v>0.2</v>
      </c>
      <c r="R10244" s="53">
        <f t="shared" si="1761"/>
        <v>2.8567358337791671</v>
      </c>
    </row>
    <row r="10245" spans="2:18" ht="15">
      <c r="B10245" s="84">
        <v>40548</v>
      </c>
      <c r="C10245" s="85">
        <v>0</v>
      </c>
      <c r="D10245" s="86">
        <v>-0.5</v>
      </c>
      <c r="E10245" s="87">
        <v>-7.7</v>
      </c>
      <c r="F10245" s="96">
        <f t="shared" si="1752"/>
        <v>-4.0999999999999996</v>
      </c>
      <c r="G10245" s="96"/>
      <c r="H10245" s="74">
        <f t="shared" si="1753"/>
        <v>5</v>
      </c>
      <c r="I10245" s="53">
        <f t="shared" si="1751"/>
        <v>1.0333841464966074</v>
      </c>
      <c r="J10245" s="53">
        <f t="shared" si="1754"/>
        <v>-0.39641245569908973</v>
      </c>
      <c r="K10245" s="53">
        <f t="shared" si="1755"/>
        <v>1.1166142132456969</v>
      </c>
      <c r="L10245" s="53">
        <f t="shared" si="1756"/>
        <v>10.059188298363679</v>
      </c>
      <c r="M10245" s="93">
        <f t="shared" si="1757"/>
        <v>0.34629739668425191</v>
      </c>
      <c r="N10245" s="53">
        <f t="shared" si="1758"/>
        <v>4.5885778820567715</v>
      </c>
      <c r="O10245">
        <f t="shared" si="1759"/>
        <v>0.25402877594934814</v>
      </c>
      <c r="P10245" s="53">
        <f t="shared" si="1760"/>
        <v>3.4461413541258912</v>
      </c>
      <c r="Q10245" s="53">
        <v>0.2</v>
      </c>
      <c r="R10245" s="53">
        <f t="shared" si="1761"/>
        <v>2.9359254137229986</v>
      </c>
    </row>
    <row r="10246" spans="2:18" ht="15">
      <c r="B10246" s="84">
        <v>40549</v>
      </c>
      <c r="C10246" s="85">
        <v>0</v>
      </c>
      <c r="D10246" s="86">
        <v>-0.6</v>
      </c>
      <c r="E10246" s="87">
        <v>-5</v>
      </c>
      <c r="F10246" s="96">
        <f t="shared" si="1752"/>
        <v>-2.8</v>
      </c>
      <c r="G10246" s="96"/>
      <c r="H10246" s="74">
        <f t="shared" si="1753"/>
        <v>6</v>
      </c>
      <c r="I10246" s="53">
        <f t="shared" si="1751"/>
        <v>1.0333615072770106</v>
      </c>
      <c r="J10246" s="53">
        <f t="shared" si="1754"/>
        <v>-0.39449842027803839</v>
      </c>
      <c r="K10246" s="53">
        <f t="shared" si="1755"/>
        <v>1.1192341310037945</v>
      </c>
      <c r="L10246" s="53">
        <f t="shared" si="1756"/>
        <v>10.131874235267977</v>
      </c>
      <c r="M10246" s="93">
        <f t="shared" si="1757"/>
        <v>0.29854297838283411</v>
      </c>
      <c r="N10246" s="53">
        <f t="shared" si="1758"/>
        <v>3.6129757778087228</v>
      </c>
      <c r="O10246">
        <f t="shared" si="1759"/>
        <v>0.27676660264401687</v>
      </c>
      <c r="P10246" s="53">
        <f t="shared" si="1760"/>
        <v>3.7909722872109008</v>
      </c>
      <c r="Q10246" s="53">
        <v>0.2</v>
      </c>
      <c r="R10246" s="53">
        <f t="shared" si="1761"/>
        <v>2.8125799288887867</v>
      </c>
    </row>
    <row r="10247" spans="2:18" ht="15">
      <c r="B10247" s="84">
        <v>40550</v>
      </c>
      <c r="C10247" s="85">
        <v>0</v>
      </c>
      <c r="D10247" s="86">
        <v>1.7</v>
      </c>
      <c r="E10247" s="87">
        <v>-1</v>
      </c>
      <c r="F10247" s="96">
        <f t="shared" si="1752"/>
        <v>0.35</v>
      </c>
      <c r="G10247" s="96"/>
      <c r="H10247" s="74">
        <f t="shared" si="1753"/>
        <v>7</v>
      </c>
      <c r="I10247" s="53">
        <f t="shared" si="1751"/>
        <v>1.0333289958506755</v>
      </c>
      <c r="J10247" s="53">
        <f t="shared" si="1754"/>
        <v>-0.39245449778199326</v>
      </c>
      <c r="K10247" s="53">
        <f t="shared" si="1755"/>
        <v>1.1220235707296449</v>
      </c>
      <c r="L10247" s="53">
        <f t="shared" si="1756"/>
        <v>10.209533237229058</v>
      </c>
      <c r="M10247" s="93">
        <f t="shared" si="1757"/>
        <v>0.28514376017618498</v>
      </c>
      <c r="N10247" s="53">
        <f t="shared" si="1758"/>
        <v>2.8519157443708401</v>
      </c>
      <c r="O10247">
        <f t="shared" si="1759"/>
        <v>0.33945071878576971</v>
      </c>
      <c r="P10247" s="53">
        <f t="shared" si="1760"/>
        <v>4.7585602566141008</v>
      </c>
      <c r="Q10247" s="53">
        <v>0.2</v>
      </c>
      <c r="R10247" s="53">
        <f t="shared" si="1761"/>
        <v>2.8095149605555614</v>
      </c>
    </row>
    <row r="10248" spans="2:18" ht="15">
      <c r="B10248" s="84">
        <v>40551</v>
      </c>
      <c r="C10248" s="85">
        <v>0</v>
      </c>
      <c r="D10248" s="86">
        <v>2.8</v>
      </c>
      <c r="E10248" s="87">
        <v>0.5</v>
      </c>
      <c r="F10248" s="96">
        <f t="shared" si="1752"/>
        <v>1.65</v>
      </c>
      <c r="G10248" s="96"/>
      <c r="H10248" s="74">
        <f t="shared" si="1753"/>
        <v>8</v>
      </c>
      <c r="I10248" s="53">
        <f t="shared" si="1751"/>
        <v>1.0332866218382564</v>
      </c>
      <c r="J10248" s="53">
        <f t="shared" si="1754"/>
        <v>-0.39028168590257256</v>
      </c>
      <c r="K10248" s="53">
        <f t="shared" si="1755"/>
        <v>1.1249796498464379</v>
      </c>
      <c r="L10248" s="53">
        <f t="shared" si="1756"/>
        <v>10.292148330364833</v>
      </c>
      <c r="M10248" s="93">
        <f t="shared" si="1757"/>
        <v>0.28430796962099808</v>
      </c>
      <c r="N10248" s="53">
        <f t="shared" si="1758"/>
        <v>2.6534986805892284</v>
      </c>
      <c r="O10248">
        <f t="shared" si="1759"/>
        <v>0.36875828535383437</v>
      </c>
      <c r="P10248" s="53">
        <f t="shared" si="1760"/>
        <v>5.2186650428834724</v>
      </c>
      <c r="Q10248" s="53">
        <v>0.2</v>
      </c>
      <c r="R10248" s="53">
        <f t="shared" si="1761"/>
        <v>2.8260377396465746</v>
      </c>
    </row>
    <row r="10249" spans="2:18" ht="15">
      <c r="B10249" s="84">
        <v>40552</v>
      </c>
      <c r="C10249" s="85">
        <v>0</v>
      </c>
      <c r="D10249" s="86">
        <v>4.8</v>
      </c>
      <c r="E10249" s="87">
        <v>1.8</v>
      </c>
      <c r="F10249" s="96">
        <f t="shared" si="1752"/>
        <v>3.3</v>
      </c>
      <c r="G10249" s="96"/>
      <c r="H10249" s="74">
        <f t="shared" si="1753"/>
        <v>9</v>
      </c>
      <c r="I10249" s="53">
        <f t="shared" si="1751"/>
        <v>1.0332343977789049</v>
      </c>
      <c r="J10249" s="53">
        <f t="shared" si="1754"/>
        <v>-0.38798104209611167</v>
      </c>
      <c r="K10249" s="53">
        <f t="shared" si="1755"/>
        <v>1.1280993563664865</v>
      </c>
      <c r="L10249" s="53">
        <f t="shared" si="1756"/>
        <v>10.379700888119451</v>
      </c>
      <c r="M10249" s="93">
        <f t="shared" si="1757"/>
        <v>0.35524452622162711</v>
      </c>
      <c r="N10249" s="53">
        <f t="shared" si="1758"/>
        <v>3.0562887819504172</v>
      </c>
      <c r="O10249">
        <f t="shared" si="1759"/>
        <v>0.40914270874681025</v>
      </c>
      <c r="P10249" s="53">
        <f t="shared" si="1760"/>
        <v>5.8599267019768071</v>
      </c>
      <c r="Q10249" s="53">
        <v>0.2</v>
      </c>
      <c r="R10249" s="53">
        <f t="shared" si="1761"/>
        <v>2.9813974487636967</v>
      </c>
    </row>
    <row r="10250" spans="2:18" ht="15">
      <c r="B10250" s="84">
        <v>40553</v>
      </c>
      <c r="C10250" s="85">
        <v>0</v>
      </c>
      <c r="D10250" s="86">
        <v>3.7</v>
      </c>
      <c r="E10250" s="87">
        <v>2.4</v>
      </c>
      <c r="F10250" s="96">
        <f t="shared" si="1752"/>
        <v>3.05</v>
      </c>
      <c r="G10250" s="96"/>
      <c r="H10250" s="74">
        <f t="shared" si="1753"/>
        <v>10</v>
      </c>
      <c r="I10250" s="53">
        <f t="shared" ref="I10250:I10313" si="1762">1+0.0334*COS($I$7*H10250-0.0552)</f>
        <v>1.0331723391265606</v>
      </c>
      <c r="J10250" s="53">
        <f t="shared" si="1754"/>
        <v>-0.38555368195503947</v>
      </c>
      <c r="K10250" s="53">
        <f t="shared" si="1755"/>
        <v>1.131379559430016</v>
      </c>
      <c r="L10250" s="53">
        <f t="shared" si="1756"/>
        <v>10.472170583965546</v>
      </c>
      <c r="M10250" s="93">
        <f t="shared" si="1757"/>
        <v>0.23313845653501031</v>
      </c>
      <c r="N10250" s="53">
        <f t="shared" si="1758"/>
        <v>2.0298189630382129</v>
      </c>
      <c r="O10250">
        <f t="shared" si="1759"/>
        <v>0.40278485810919162</v>
      </c>
      <c r="P10250" s="53">
        <f t="shared" si="1760"/>
        <v>5.7584375770343623</v>
      </c>
      <c r="Q10250" s="53">
        <v>0.2</v>
      </c>
      <c r="R10250" s="53">
        <f t="shared" si="1761"/>
        <v>2.7543111937227875</v>
      </c>
    </row>
    <row r="10251" spans="2:18" ht="15">
      <c r="B10251" s="84">
        <v>40554</v>
      </c>
      <c r="C10251" s="85">
        <v>8.8000000000000007</v>
      </c>
      <c r="D10251" s="86">
        <v>5</v>
      </c>
      <c r="E10251" s="87">
        <v>2.5</v>
      </c>
      <c r="F10251" s="96">
        <f t="shared" si="1752"/>
        <v>3.75</v>
      </c>
      <c r="G10251" s="96"/>
      <c r="H10251" s="74">
        <f t="shared" si="1753"/>
        <v>11</v>
      </c>
      <c r="I10251" s="53">
        <f t="shared" si="1762"/>
        <v>1.0331004642453772</v>
      </c>
      <c r="J10251" s="53">
        <f t="shared" si="1754"/>
        <v>-0.38300077751493156</v>
      </c>
      <c r="K10251" s="53">
        <f t="shared" si="1755"/>
        <v>1.134817019979989</v>
      </c>
      <c r="L10251" s="53">
        <f t="shared" si="1756"/>
        <v>10.569535344865164</v>
      </c>
      <c r="M10251" s="93">
        <f t="shared" si="1757"/>
        <v>0.33726606668955805</v>
      </c>
      <c r="N10251" s="53">
        <f t="shared" si="1758"/>
        <v>2.8410234674513117</v>
      </c>
      <c r="O10251">
        <f t="shared" si="1759"/>
        <v>0.42080908152913016</v>
      </c>
      <c r="P10251" s="53">
        <f t="shared" si="1760"/>
        <v>6.0466550602741238</v>
      </c>
      <c r="Q10251" s="53">
        <v>0.2</v>
      </c>
      <c r="R10251" s="53">
        <f t="shared" si="1761"/>
        <v>2.9547559094097902</v>
      </c>
    </row>
    <row r="10252" spans="2:18" ht="15">
      <c r="B10252" s="84">
        <v>40555</v>
      </c>
      <c r="C10252" s="85">
        <v>2.5</v>
      </c>
      <c r="D10252" s="86">
        <v>7.5</v>
      </c>
      <c r="E10252" s="87">
        <v>0.9</v>
      </c>
      <c r="F10252" s="96">
        <f t="shared" si="1752"/>
        <v>4.2</v>
      </c>
      <c r="G10252" s="96"/>
      <c r="H10252" s="74">
        <f t="shared" si="1753"/>
        <v>12</v>
      </c>
      <c r="I10252" s="53">
        <f t="shared" si="1762"/>
        <v>1.0330187944042881</v>
      </c>
      <c r="J10252" s="53">
        <f t="shared" si="1754"/>
        <v>-0.3803235555038128</v>
      </c>
      <c r="K10252" s="53">
        <f t="shared" si="1755"/>
        <v>1.1384084015051339</v>
      </c>
      <c r="L10252" s="53">
        <f t="shared" si="1756"/>
        <v>10.671771305933273</v>
      </c>
      <c r="M10252" s="93">
        <f t="shared" si="1757"/>
        <v>0.56484674700509052</v>
      </c>
      <c r="N10252" s="53">
        <f t="shared" si="1758"/>
        <v>4.6607670713352851</v>
      </c>
      <c r="O10252">
        <f t="shared" si="1759"/>
        <v>0.43276634430881006</v>
      </c>
      <c r="P10252" s="53">
        <f t="shared" si="1760"/>
        <v>6.2386985083413293</v>
      </c>
      <c r="Q10252" s="53">
        <v>0.2</v>
      </c>
      <c r="R10252" s="53">
        <f t="shared" si="1761"/>
        <v>3.3608311694964255</v>
      </c>
    </row>
    <row r="10253" spans="2:18" ht="15">
      <c r="B10253" s="84">
        <v>40556</v>
      </c>
      <c r="C10253" s="85">
        <v>0</v>
      </c>
      <c r="D10253" s="86">
        <v>8.1</v>
      </c>
      <c r="E10253" s="87">
        <v>0.1</v>
      </c>
      <c r="F10253" s="96">
        <f t="shared" si="1752"/>
        <v>4.0999999999999996</v>
      </c>
      <c r="G10253" s="96"/>
      <c r="H10253" s="74">
        <f t="shared" si="1753"/>
        <v>13</v>
      </c>
      <c r="I10253" s="53">
        <f t="shared" si="1762"/>
        <v>1.0329273537707138</v>
      </c>
      <c r="J10253" s="53">
        <f t="shared" si="1754"/>
        <v>-0.3775232955403422</v>
      </c>
      <c r="K10253" s="53">
        <f t="shared" si="1755"/>
        <v>1.1421502807859754</v>
      </c>
      <c r="L10253" s="53">
        <f t="shared" si="1756"/>
        <v>10.778852766732642</v>
      </c>
      <c r="M10253" s="93">
        <f t="shared" si="1757"/>
        <v>0.6252606843579247</v>
      </c>
      <c r="N10253" s="53">
        <f t="shared" si="1758"/>
        <v>5.182823921642262</v>
      </c>
      <c r="O10253">
        <f t="shared" si="1759"/>
        <v>0.43008372345799578</v>
      </c>
      <c r="P10253" s="53">
        <f t="shared" si="1760"/>
        <v>6.1955561269003381</v>
      </c>
      <c r="Q10253" s="53">
        <v>0.2</v>
      </c>
      <c r="R10253" s="53">
        <f t="shared" si="1761"/>
        <v>3.4674444248361227</v>
      </c>
    </row>
    <row r="10254" spans="2:18" ht="15">
      <c r="B10254" s="84">
        <v>40557</v>
      </c>
      <c r="C10254" s="85">
        <v>0.1</v>
      </c>
      <c r="D10254" s="86">
        <v>9.4</v>
      </c>
      <c r="E10254" s="87">
        <v>1</v>
      </c>
      <c r="F10254" s="96">
        <f t="shared" si="1752"/>
        <v>5.2</v>
      </c>
      <c r="G10254" s="96"/>
      <c r="H10254" s="74">
        <f t="shared" si="1753"/>
        <v>14</v>
      </c>
      <c r="I10254" s="53">
        <f t="shared" si="1762"/>
        <v>1.0328261694034082</v>
      </c>
      <c r="J10254" s="53">
        <f t="shared" si="1754"/>
        <v>-0.37460132828755749</v>
      </c>
      <c r="K10254" s="53">
        <f t="shared" si="1755"/>
        <v>1.146039158581782</v>
      </c>
      <c r="L10254" s="53">
        <f t="shared" si="1756"/>
        <v>10.890752149608147</v>
      </c>
      <c r="M10254" s="93">
        <f t="shared" si="1757"/>
        <v>0.67986835509530175</v>
      </c>
      <c r="N10254" s="53">
        <f t="shared" si="1758"/>
        <v>5.3659477432777019</v>
      </c>
      <c r="O10254">
        <f t="shared" si="1759"/>
        <v>0.46041058296527632</v>
      </c>
      <c r="P10254" s="53">
        <f t="shared" si="1760"/>
        <v>6.685161880365416</v>
      </c>
      <c r="Q10254" s="53">
        <v>0.2</v>
      </c>
      <c r="R10254" s="53">
        <f t="shared" si="1761"/>
        <v>3.5559713403965358</v>
      </c>
    </row>
    <row r="10255" spans="2:18" ht="15">
      <c r="B10255" s="84">
        <v>40558</v>
      </c>
      <c r="C10255" s="85">
        <v>0</v>
      </c>
      <c r="D10255" s="86">
        <v>9.8000000000000007</v>
      </c>
      <c r="E10255" s="87">
        <v>1.6</v>
      </c>
      <c r="F10255" s="96">
        <f t="shared" ref="F10255:F10318" si="1763">0.5*(D10255+E10255)</f>
        <v>5.7</v>
      </c>
      <c r="G10255" s="96"/>
      <c r="H10255" s="74">
        <f t="shared" ref="H10255:H10318" si="1764">B10255-DATE(YEAR(B10255),1,0)</f>
        <v>15</v>
      </c>
      <c r="I10255" s="53">
        <f t="shared" si="1762"/>
        <v>1.0327152712444541</v>
      </c>
      <c r="J10255" s="53">
        <f t="shared" ref="J10255:J10318" si="1765">ASIN(0.39785*SIN(4.869+$I$7*H10255+0.03345*SIN(6.224+$I$7*H10255)))</f>
        <v>-0.3715590335688283</v>
      </c>
      <c r="K10255" s="53">
        <f t="shared" ref="K10255:K10318" si="1766">ACOS(-TAN(J10255)*TAN($E$7*$I$8))</f>
        <v>1.1500714701999954</v>
      </c>
      <c r="L10255" s="53">
        <f t="shared" ref="L10255:L10318" si="1767">117.5*I10255*((K10255*SIN($E$7*$I$8)*SIN(J10255)+COS($E$7*$I$8)*COS(J10255)*SIN(K10255))/PI())</f>
        <v>11.007439960446153</v>
      </c>
      <c r="M10255" s="93">
        <f t="shared" ref="M10255:M10318" si="1768">0.0023*L10255/2.456*(0.5*(D10255+E10255)+17.8)*SQRT(D10255-E10255)</f>
        <v>0.69368225867922739</v>
      </c>
      <c r="N10255" s="53">
        <f t="shared" ref="N10255:N10318" si="1769">0.17*L10255*SQRT(D10255-E10255)</f>
        <v>5.358486894426477</v>
      </c>
      <c r="O10255">
        <f t="shared" ref="O10255:O10318" si="1770">5336/(F10255+273.15)^2*EXP(21.07-5336/(F10255+273.15))</f>
        <v>0.47480433938699579</v>
      </c>
      <c r="P10255" s="53">
        <f t="shared" ref="P10255:P10318" si="1771">EXP(21.07-5336/(F10255+273.15))</f>
        <v>6.9189494269329233</v>
      </c>
      <c r="Q10255" s="53">
        <v>0.2</v>
      </c>
      <c r="R10255" s="53">
        <f t="shared" ref="R10255:R10318" si="1772">(O10255*N10255*0.6+$L$8*6.43*(1+0.536*Q10255)*P10255*(1- G10255/100))/($O$7*(O10255+$L$8))</f>
        <v>3.5764366864407493</v>
      </c>
    </row>
    <row r="10256" spans="2:18" ht="15">
      <c r="B10256" s="84">
        <v>40559</v>
      </c>
      <c r="C10256" s="85">
        <v>0</v>
      </c>
      <c r="D10256" s="86">
        <v>9.1</v>
      </c>
      <c r="E10256" s="87">
        <v>0.3</v>
      </c>
      <c r="F10256" s="96">
        <f t="shared" si="1763"/>
        <v>4.7</v>
      </c>
      <c r="G10256" s="96"/>
      <c r="H10256" s="74">
        <f t="shared" si="1764"/>
        <v>16</v>
      </c>
      <c r="I10256" s="53">
        <f t="shared" si="1762"/>
        <v>1.0325946921104006</v>
      </c>
      <c r="J10256" s="53">
        <f t="shared" si="1765"/>
        <v>-0.36839783845263269</v>
      </c>
      <c r="K10256" s="53">
        <f t="shared" si="1766"/>
        <v>1.1542435958936998</v>
      </c>
      <c r="L10256" s="53">
        <f t="shared" si="1767"/>
        <v>11.128884752217326</v>
      </c>
      <c r="M10256" s="93">
        <f t="shared" si="1768"/>
        <v>0.6956246653228183</v>
      </c>
      <c r="N10256" s="53">
        <f t="shared" si="1769"/>
        <v>5.6123132418470165</v>
      </c>
      <c r="O10256">
        <f t="shared" si="1770"/>
        <v>0.44640082754923571</v>
      </c>
      <c r="P10256" s="53">
        <f t="shared" si="1771"/>
        <v>6.4584748446994258</v>
      </c>
      <c r="Q10256" s="53">
        <v>0.2</v>
      </c>
      <c r="R10256" s="53">
        <f t="shared" si="1772"/>
        <v>3.5862755200170722</v>
      </c>
    </row>
    <row r="10257" spans="2:18" ht="15">
      <c r="B10257" s="84">
        <v>40560</v>
      </c>
      <c r="C10257" s="85">
        <v>0</v>
      </c>
      <c r="D10257" s="86">
        <v>9</v>
      </c>
      <c r="E10257" s="87">
        <v>-0.2</v>
      </c>
      <c r="F10257" s="96">
        <f t="shared" si="1763"/>
        <v>4.4000000000000004</v>
      </c>
      <c r="G10257" s="96"/>
      <c r="H10257" s="74">
        <f t="shared" si="1764"/>
        <v>17</v>
      </c>
      <c r="I10257" s="53">
        <f t="shared" si="1762"/>
        <v>1.0324644676825534</v>
      </c>
      <c r="J10257" s="53">
        <f t="shared" si="1765"/>
        <v>-0.36511921531268005</v>
      </c>
      <c r="K10257" s="53">
        <f t="shared" si="1766"/>
        <v>1.1585518710370053</v>
      </c>
      <c r="L10257" s="53">
        <f t="shared" si="1767"/>
        <v>11.255053091632707</v>
      </c>
      <c r="M10257" s="93">
        <f t="shared" si="1768"/>
        <v>0.70973122005774392</v>
      </c>
      <c r="N10257" s="53">
        <f t="shared" si="1769"/>
        <v>5.8035052682825938</v>
      </c>
      <c r="O10257">
        <f t="shared" si="1770"/>
        <v>0.43817565691715032</v>
      </c>
      <c r="P10257" s="53">
        <f t="shared" si="1771"/>
        <v>6.3257917260859982</v>
      </c>
      <c r="Q10257" s="53">
        <v>0.2</v>
      </c>
      <c r="R10257" s="53">
        <f t="shared" si="1772"/>
        <v>3.6133670676204441</v>
      </c>
    </row>
    <row r="10258" spans="2:18" ht="15">
      <c r="B10258" s="84">
        <v>40561</v>
      </c>
      <c r="C10258" s="85">
        <v>0</v>
      </c>
      <c r="D10258" s="86">
        <v>9.1999999999999993</v>
      </c>
      <c r="E10258" s="87">
        <v>-0.9</v>
      </c>
      <c r="F10258" s="96">
        <f t="shared" si="1763"/>
        <v>4.1499999999999995</v>
      </c>
      <c r="G10258" s="96"/>
      <c r="H10258" s="74">
        <f t="shared" si="1764"/>
        <v>18</v>
      </c>
      <c r="I10258" s="53">
        <f t="shared" si="1762"/>
        <v>1.032324636496416</v>
      </c>
      <c r="J10258" s="53">
        <f t="shared" si="1765"/>
        <v>-0.36172467986978218</v>
      </c>
      <c r="K10258" s="53">
        <f t="shared" si="1766"/>
        <v>1.1629925960327789</v>
      </c>
      <c r="L10258" s="53">
        <f t="shared" si="1767"/>
        <v>11.385909529211714</v>
      </c>
      <c r="M10258" s="93">
        <f t="shared" si="1768"/>
        <v>0.74381068648142312</v>
      </c>
      <c r="N10258" s="53">
        <f t="shared" si="1769"/>
        <v>6.1514477135728196</v>
      </c>
      <c r="O10258">
        <f t="shared" si="1770"/>
        <v>0.43142320467363154</v>
      </c>
      <c r="P10258" s="53">
        <f t="shared" si="1771"/>
        <v>6.2170937848778562</v>
      </c>
      <c r="Q10258" s="53">
        <v>0.2</v>
      </c>
      <c r="R10258" s="53">
        <f t="shared" si="1772"/>
        <v>3.6758501915651425</v>
      </c>
    </row>
    <row r="10259" spans="2:18" ht="15">
      <c r="B10259" s="84">
        <v>40562</v>
      </c>
      <c r="C10259" s="85">
        <v>0</v>
      </c>
      <c r="D10259" s="86">
        <v>5.7</v>
      </c>
      <c r="E10259" s="87">
        <v>-0.3</v>
      </c>
      <c r="F10259" s="96">
        <f t="shared" si="1763"/>
        <v>2.7</v>
      </c>
      <c r="G10259" s="96"/>
      <c r="H10259" s="74">
        <f t="shared" si="1764"/>
        <v>19</v>
      </c>
      <c r="I10259" s="53">
        <f t="shared" si="1762"/>
        <v>1.0321752399302859</v>
      </c>
      <c r="J10259" s="53">
        <f t="shared" si="1765"/>
        <v>-0.35821578922172775</v>
      </c>
      <c r="K10259" s="53">
        <f t="shared" si="1766"/>
        <v>1.1675620459118377</v>
      </c>
      <c r="L10259" s="53">
        <f t="shared" si="1767"/>
        <v>11.521416573027933</v>
      </c>
      <c r="M10259" s="93">
        <f t="shared" si="1768"/>
        <v>0.54179480842915484</v>
      </c>
      <c r="N10259" s="53">
        <f t="shared" si="1769"/>
        <v>4.797670592053886</v>
      </c>
      <c r="O10259">
        <f t="shared" si="1770"/>
        <v>0.3940296238331889</v>
      </c>
      <c r="P10259" s="53">
        <f t="shared" si="1771"/>
        <v>5.6189999696270867</v>
      </c>
      <c r="Q10259" s="53">
        <v>0.2</v>
      </c>
      <c r="R10259" s="53">
        <f t="shared" si="1772"/>
        <v>3.3217618875826833</v>
      </c>
    </row>
    <row r="10260" spans="2:18" ht="15">
      <c r="B10260" s="84">
        <v>40563</v>
      </c>
      <c r="C10260" s="85">
        <v>0</v>
      </c>
      <c r="D10260" s="86">
        <v>6.5</v>
      </c>
      <c r="E10260" s="87">
        <v>1.4</v>
      </c>
      <c r="F10260" s="96">
        <f t="shared" si="1763"/>
        <v>3.95</v>
      </c>
      <c r="G10260" s="96"/>
      <c r="H10260" s="74">
        <f t="shared" si="1764"/>
        <v>20</v>
      </c>
      <c r="I10260" s="53">
        <f t="shared" si="1762"/>
        <v>1.0320163221930105</v>
      </c>
      <c r="J10260" s="53">
        <f t="shared" si="1765"/>
        <v>-0.35459413986723526</v>
      </c>
      <c r="K10260" s="53">
        <f t="shared" si="1766"/>
        <v>1.1722564795875074</v>
      </c>
      <c r="L10260" s="53">
        <f t="shared" si="1767"/>
        <v>11.661534666364656</v>
      </c>
      <c r="M10260" s="93">
        <f t="shared" si="1768"/>
        <v>0.5364132915910601</v>
      </c>
      <c r="N10260" s="53">
        <f t="shared" si="1769"/>
        <v>4.4770270365836966</v>
      </c>
      <c r="O10260">
        <f t="shared" si="1770"/>
        <v>0.42608714574673806</v>
      </c>
      <c r="P10260" s="53">
        <f t="shared" si="1771"/>
        <v>6.1313437209046633</v>
      </c>
      <c r="Q10260" s="53">
        <v>0.2</v>
      </c>
      <c r="R10260" s="53">
        <f t="shared" si="1772"/>
        <v>3.3106641652032045</v>
      </c>
    </row>
    <row r="10261" spans="2:18" ht="15">
      <c r="B10261" s="84">
        <v>40564</v>
      </c>
      <c r="C10261" s="85">
        <v>0</v>
      </c>
      <c r="D10261" s="86">
        <v>6</v>
      </c>
      <c r="E10261" s="87">
        <v>-1.7</v>
      </c>
      <c r="F10261" s="96">
        <f t="shared" si="1763"/>
        <v>2.15</v>
      </c>
      <c r="G10261" s="96"/>
      <c r="H10261" s="74">
        <f t="shared" si="1764"/>
        <v>21</v>
      </c>
      <c r="I10261" s="53">
        <f t="shared" si="1762"/>
        <v>1.0318479303109052</v>
      </c>
      <c r="J10261" s="53">
        <f t="shared" si="1765"/>
        <v>-0.35086136572984739</v>
      </c>
      <c r="K10261" s="53">
        <f t="shared" si="1766"/>
        <v>1.1770721487342466</v>
      </c>
      <c r="L10261" s="53">
        <f t="shared" si="1767"/>
        <v>11.806222169477898</v>
      </c>
      <c r="M10261" s="93">
        <f t="shared" si="1768"/>
        <v>0.61206660935828339</v>
      </c>
      <c r="N10261" s="53">
        <f t="shared" si="1769"/>
        <v>5.5693592838459294</v>
      </c>
      <c r="O10261">
        <f t="shared" si="1770"/>
        <v>0.38060885298102282</v>
      </c>
      <c r="P10261" s="53">
        <f t="shared" si="1771"/>
        <v>5.4059931076140328</v>
      </c>
      <c r="Q10261" s="53">
        <v>0.2</v>
      </c>
      <c r="R10261" s="53">
        <f t="shared" si="1772"/>
        <v>3.4574840458733296</v>
      </c>
    </row>
    <row r="10262" spans="2:18" ht="15">
      <c r="B10262" s="84">
        <v>40565</v>
      </c>
      <c r="C10262" s="85">
        <v>0</v>
      </c>
      <c r="D10262" s="86">
        <v>6.2</v>
      </c>
      <c r="E10262" s="87">
        <v>-1.5</v>
      </c>
      <c r="F10262" s="96">
        <f t="shared" si="1763"/>
        <v>2.35</v>
      </c>
      <c r="G10262" s="96"/>
      <c r="H10262" s="74">
        <f t="shared" si="1764"/>
        <v>22</v>
      </c>
      <c r="I10262" s="53">
        <f t="shared" si="1762"/>
        <v>1.0316701141138369</v>
      </c>
      <c r="J10262" s="53">
        <f t="shared" si="1765"/>
        <v>-0.34701913618740743</v>
      </c>
      <c r="K10262" s="53">
        <f t="shared" si="1766"/>
        <v>1.1820053062637619</v>
      </c>
      <c r="L10262" s="53">
        <f t="shared" si="1767"/>
        <v>11.955435345629594</v>
      </c>
      <c r="M10262" s="93">
        <f t="shared" si="1768"/>
        <v>0.62601578164637672</v>
      </c>
      <c r="N10262" s="53">
        <f t="shared" si="1769"/>
        <v>5.639747743078976</v>
      </c>
      <c r="O10262">
        <f t="shared" si="1770"/>
        <v>0.38544193410173039</v>
      </c>
      <c r="P10262" s="53">
        <f t="shared" si="1771"/>
        <v>5.4825972936290972</v>
      </c>
      <c r="Q10262" s="53">
        <v>0.2</v>
      </c>
      <c r="R10262" s="53">
        <f t="shared" si="1772"/>
        <v>3.4819104305201605</v>
      </c>
    </row>
    <row r="10263" spans="2:18" ht="15">
      <c r="B10263" s="84">
        <v>40566</v>
      </c>
      <c r="C10263" s="85">
        <v>0</v>
      </c>
      <c r="D10263" s="86">
        <v>5.0999999999999996</v>
      </c>
      <c r="E10263" s="87">
        <v>-3.3</v>
      </c>
      <c r="F10263" s="96">
        <f t="shared" si="1763"/>
        <v>0.89999999999999991</v>
      </c>
      <c r="G10263" s="96"/>
      <c r="H10263" s="74">
        <f t="shared" si="1764"/>
        <v>23</v>
      </c>
      <c r="I10263" s="53">
        <f t="shared" si="1762"/>
        <v>1.0314829262204792</v>
      </c>
      <c r="J10263" s="53">
        <f t="shared" si="1765"/>
        <v>-0.34306915411250505</v>
      </c>
      <c r="K10263" s="53">
        <f t="shared" si="1766"/>
        <v>1.1870522143766915</v>
      </c>
      <c r="L10263" s="53">
        <f t="shared" si="1767"/>
        <v>12.109128351519114</v>
      </c>
      <c r="M10263" s="93">
        <f t="shared" si="1768"/>
        <v>0.61460148557269323</v>
      </c>
      <c r="N10263" s="53">
        <f t="shared" si="1769"/>
        <v>5.9662499943341301</v>
      </c>
      <c r="O10263">
        <f t="shared" si="1770"/>
        <v>0.35159018588498175</v>
      </c>
      <c r="P10263" s="53">
        <f t="shared" si="1771"/>
        <v>4.9485793188848568</v>
      </c>
      <c r="Q10263" s="53">
        <v>0.2</v>
      </c>
      <c r="R10263" s="53">
        <f t="shared" si="1772"/>
        <v>3.4778321300209765</v>
      </c>
    </row>
    <row r="10264" spans="2:18" ht="15">
      <c r="B10264" s="84">
        <v>40567</v>
      </c>
      <c r="C10264" s="85">
        <v>0</v>
      </c>
      <c r="D10264" s="86">
        <v>7</v>
      </c>
      <c r="E10264" s="87">
        <v>-3.8</v>
      </c>
      <c r="F10264" s="96">
        <f t="shared" si="1763"/>
        <v>1.6</v>
      </c>
      <c r="G10264" s="96"/>
      <c r="H10264" s="74">
        <f t="shared" si="1764"/>
        <v>24</v>
      </c>
      <c r="I10264" s="53">
        <f t="shared" si="1762"/>
        <v>1.0312864220227413</v>
      </c>
      <c r="J10264" s="53">
        <f t="shared" si="1765"/>
        <v>-0.33901315392900844</v>
      </c>
      <c r="K10264" s="53">
        <f t="shared" si="1766"/>
        <v>1.1922091521724227</v>
      </c>
      <c r="L10264" s="53">
        <f t="shared" si="1767"/>
        <v>12.267253232207459</v>
      </c>
      <c r="M10264" s="93">
        <f t="shared" si="1768"/>
        <v>0.73242036553725542</v>
      </c>
      <c r="N10264" s="53">
        <f t="shared" si="1769"/>
        <v>6.8534323401863491</v>
      </c>
      <c r="O10264">
        <f t="shared" si="1770"/>
        <v>0.36759125336207227</v>
      </c>
      <c r="P10264" s="53">
        <f t="shared" si="1771"/>
        <v>5.2002563179577894</v>
      </c>
      <c r="Q10264" s="53">
        <v>0.2</v>
      </c>
      <c r="R10264" s="53">
        <f t="shared" si="1772"/>
        <v>3.6977937785331085</v>
      </c>
    </row>
    <row r="10265" spans="2:18" ht="15">
      <c r="B10265" s="84">
        <v>40568</v>
      </c>
      <c r="C10265" s="85">
        <v>0</v>
      </c>
      <c r="D10265" s="86">
        <v>3.5</v>
      </c>
      <c r="E10265" s="87">
        <v>-2.2999999999999998</v>
      </c>
      <c r="F10265" s="96">
        <f t="shared" si="1763"/>
        <v>0.60000000000000009</v>
      </c>
      <c r="G10265" s="96"/>
      <c r="H10265" s="74">
        <f t="shared" si="1764"/>
        <v>25</v>
      </c>
      <c r="I10265" s="53">
        <f t="shared" si="1762"/>
        <v>1.0310806596693767</v>
      </c>
      <c r="J10265" s="53">
        <f t="shared" si="1765"/>
        <v>-0.33485289968952081</v>
      </c>
      <c r="K10265" s="53">
        <f t="shared" si="1766"/>
        <v>1.1974724228038927</v>
      </c>
      <c r="L10265" s="53">
        <f t="shared" si="1767"/>
        <v>12.429759920595002</v>
      </c>
      <c r="M10265" s="93">
        <f t="shared" si="1768"/>
        <v>0.51581507881663546</v>
      </c>
      <c r="N10265" s="53">
        <f t="shared" si="1769"/>
        <v>5.0889204089679021</v>
      </c>
      <c r="O10265">
        <f t="shared" si="1770"/>
        <v>0.34492219208037994</v>
      </c>
      <c r="P10265" s="53">
        <f t="shared" si="1771"/>
        <v>4.8441052679813712</v>
      </c>
      <c r="Q10265" s="53">
        <v>0.2</v>
      </c>
      <c r="R10265" s="53">
        <f t="shared" si="1772"/>
        <v>3.2817010129467761</v>
      </c>
    </row>
    <row r="10266" spans="2:18" ht="15">
      <c r="B10266" s="84">
        <v>40569</v>
      </c>
      <c r="C10266" s="85">
        <v>0</v>
      </c>
      <c r="D10266" s="86">
        <v>5.7</v>
      </c>
      <c r="E10266" s="87">
        <v>-4.3</v>
      </c>
      <c r="F10266" s="96">
        <f t="shared" si="1763"/>
        <v>0.70000000000000018</v>
      </c>
      <c r="G10266" s="96"/>
      <c r="H10266" s="74">
        <f t="shared" si="1764"/>
        <v>26</v>
      </c>
      <c r="I10266" s="53">
        <f t="shared" si="1762"/>
        <v>1.0308657000487762</v>
      </c>
      <c r="J10266" s="53">
        <f t="shared" si="1765"/>
        <v>-0.33059018317830297</v>
      </c>
      <c r="K10266" s="53">
        <f t="shared" si="1766"/>
        <v>1.2028383601683015</v>
      </c>
      <c r="L10266" s="53">
        <f t="shared" si="1767"/>
        <v>12.596596241481892</v>
      </c>
      <c r="M10266" s="93">
        <f t="shared" si="1768"/>
        <v>0.69011967813920772</v>
      </c>
      <c r="N10266" s="53">
        <f t="shared" si="1769"/>
        <v>6.7717689310618585</v>
      </c>
      <c r="O10266">
        <f t="shared" si="1770"/>
        <v>0.34713239643577792</v>
      </c>
      <c r="P10266" s="53">
        <f t="shared" si="1771"/>
        <v>4.8787078939850739</v>
      </c>
      <c r="Q10266" s="53">
        <v>0.2</v>
      </c>
      <c r="R10266" s="53">
        <f t="shared" si="1772"/>
        <v>3.6337466449615672</v>
      </c>
    </row>
    <row r="10267" spans="2:18" ht="15">
      <c r="B10267" s="84">
        <v>40570</v>
      </c>
      <c r="C10267" s="85">
        <v>0</v>
      </c>
      <c r="D10267" s="86">
        <v>5.3</v>
      </c>
      <c r="E10267" s="87">
        <v>-3.1</v>
      </c>
      <c r="F10267" s="96">
        <f t="shared" si="1763"/>
        <v>1.0999999999999999</v>
      </c>
      <c r="G10267" s="96"/>
      <c r="H10267" s="74">
        <f t="shared" si="1764"/>
        <v>27</v>
      </c>
      <c r="I10267" s="53">
        <f t="shared" si="1762"/>
        <v>1.0306416067709498</v>
      </c>
      <c r="J10267" s="53">
        <f t="shared" si="1765"/>
        <v>-0.32622682204390219</v>
      </c>
      <c r="K10267" s="53">
        <f t="shared" si="1766"/>
        <v>1.2083033351284647</v>
      </c>
      <c r="L10267" s="53">
        <f t="shared" si="1767"/>
        <v>12.767707920209469</v>
      </c>
      <c r="M10267" s="93">
        <f t="shared" si="1768"/>
        <v>0.65495861613293938</v>
      </c>
      <c r="N10267" s="53">
        <f t="shared" si="1769"/>
        <v>6.290736632340117</v>
      </c>
      <c r="O10267">
        <f t="shared" si="1770"/>
        <v>0.356098214813029</v>
      </c>
      <c r="P10267" s="53">
        <f t="shared" si="1771"/>
        <v>5.0193473176294559</v>
      </c>
      <c r="Q10267" s="53">
        <v>0.2</v>
      </c>
      <c r="R10267" s="53">
        <f t="shared" si="1772"/>
        <v>3.5551965715934313</v>
      </c>
    </row>
    <row r="10268" spans="2:18" ht="15">
      <c r="B10268" s="84">
        <v>40571</v>
      </c>
      <c r="C10268" s="85">
        <v>0</v>
      </c>
      <c r="D10268" s="86">
        <v>6.9</v>
      </c>
      <c r="E10268" s="87">
        <v>-2.6</v>
      </c>
      <c r="F10268" s="96">
        <f t="shared" si="1763"/>
        <v>2.1500000000000004</v>
      </c>
      <c r="G10268" s="96"/>
      <c r="H10268" s="74">
        <f t="shared" si="1764"/>
        <v>28</v>
      </c>
      <c r="I10268" s="53">
        <f t="shared" si="1762"/>
        <v>1.030408446148704</v>
      </c>
      <c r="J10268" s="53">
        <f t="shared" si="1765"/>
        <v>-0.32176465796541182</v>
      </c>
      <c r="K10268" s="53">
        <f t="shared" si="1766"/>
        <v>1.2138637612630909</v>
      </c>
      <c r="L10268" s="53">
        <f t="shared" si="1767"/>
        <v>12.9430385958524</v>
      </c>
      <c r="M10268" s="93">
        <f t="shared" si="1768"/>
        <v>0.74531596214485296</v>
      </c>
      <c r="N10268" s="53">
        <f t="shared" si="1769"/>
        <v>6.781831110705439</v>
      </c>
      <c r="O10268">
        <f t="shared" si="1770"/>
        <v>0.38060885298102282</v>
      </c>
      <c r="P10268" s="53">
        <f t="shared" si="1771"/>
        <v>5.4059931076140328</v>
      </c>
      <c r="Q10268" s="53">
        <v>0.2</v>
      </c>
      <c r="R10268" s="53">
        <f t="shared" si="1772"/>
        <v>3.7110806478405851</v>
      </c>
    </row>
    <row r="10269" spans="2:18" ht="15">
      <c r="B10269" s="84">
        <v>40572</v>
      </c>
      <c r="C10269" s="85">
        <v>0</v>
      </c>
      <c r="D10269" s="86">
        <v>3.9</v>
      </c>
      <c r="E10269" s="87">
        <v>-2.7</v>
      </c>
      <c r="F10269" s="96">
        <f t="shared" si="1763"/>
        <v>0.59999999999999987</v>
      </c>
      <c r="G10269" s="96"/>
      <c r="H10269" s="74">
        <f t="shared" si="1764"/>
        <v>29</v>
      </c>
      <c r="I10269" s="53">
        <f t="shared" si="1762"/>
        <v>1.0301662871780179</v>
      </c>
      <c r="J10269" s="53">
        <f t="shared" si="1765"/>
        <v>-0.31720555485597807</v>
      </c>
      <c r="K10269" s="53">
        <f t="shared" si="1766"/>
        <v>1.2195161001475012</v>
      </c>
      <c r="L10269" s="53">
        <f t="shared" si="1767"/>
        <v>13.122529838904034</v>
      </c>
      <c r="M10269" s="93">
        <f t="shared" si="1768"/>
        <v>0.58090729893701853</v>
      </c>
      <c r="N10269" s="53">
        <f t="shared" si="1769"/>
        <v>5.7311062252406426</v>
      </c>
      <c r="O10269">
        <f t="shared" si="1770"/>
        <v>0.34492219208037994</v>
      </c>
      <c r="P10269" s="53">
        <f t="shared" si="1771"/>
        <v>4.8441052679813712</v>
      </c>
      <c r="Q10269" s="53">
        <v>0.2</v>
      </c>
      <c r="R10269" s="53">
        <f t="shared" si="1772"/>
        <v>3.4140204870468684</v>
      </c>
    </row>
    <row r="10270" spans="2:18" ht="15">
      <c r="B10270" s="84">
        <v>40573</v>
      </c>
      <c r="C10270" s="85">
        <v>0</v>
      </c>
      <c r="D10270" s="86">
        <v>5.0999999999999996</v>
      </c>
      <c r="E10270" s="87">
        <v>-3.3</v>
      </c>
      <c r="F10270" s="96">
        <f t="shared" si="1763"/>
        <v>0.89999999999999991</v>
      </c>
      <c r="G10270" s="96"/>
      <c r="H10270" s="74">
        <f t="shared" si="1764"/>
        <v>30</v>
      </c>
      <c r="I10270" s="53">
        <f t="shared" si="1762"/>
        <v>1.0299152015176269</v>
      </c>
      <c r="J10270" s="53">
        <f t="shared" si="1765"/>
        <v>-0.31255139710685492</v>
      </c>
      <c r="K10270" s="53">
        <f t="shared" si="1766"/>
        <v>1.2252568661692629</v>
      </c>
      <c r="L10270" s="53">
        <f t="shared" si="1767"/>
        <v>13.306121173372119</v>
      </c>
      <c r="M10270" s="93">
        <f t="shared" si="1768"/>
        <v>0.67535512077868354</v>
      </c>
      <c r="N10270" s="53">
        <f t="shared" si="1769"/>
        <v>6.5560165084286446</v>
      </c>
      <c r="O10270">
        <f t="shared" si="1770"/>
        <v>0.35159018588498175</v>
      </c>
      <c r="P10270" s="53">
        <f t="shared" si="1771"/>
        <v>4.9485793188848568</v>
      </c>
      <c r="Q10270" s="53">
        <v>0.2</v>
      </c>
      <c r="R10270" s="53">
        <f t="shared" si="1772"/>
        <v>3.5997175726864659</v>
      </c>
    </row>
    <row r="10271" spans="2:18" ht="15">
      <c r="B10271" s="84">
        <v>40574</v>
      </c>
      <c r="C10271" s="85">
        <v>0</v>
      </c>
      <c r="D10271" s="86">
        <v>8.9</v>
      </c>
      <c r="E10271" s="87">
        <v>-2.9</v>
      </c>
      <c r="F10271" s="96">
        <f t="shared" si="1763"/>
        <v>3</v>
      </c>
      <c r="G10271" s="96"/>
      <c r="H10271" s="74">
        <f t="shared" si="1764"/>
        <v>31</v>
      </c>
      <c r="I10271" s="53">
        <f t="shared" si="1762"/>
        <v>1.0296552634678175</v>
      </c>
      <c r="J10271" s="53">
        <f t="shared" si="1765"/>
        <v>-0.30780408787498542</v>
      </c>
      <c r="K10271" s="53">
        <f t="shared" si="1766"/>
        <v>1.2310826308858673</v>
      </c>
      <c r="L10271" s="53">
        <f t="shared" si="1767"/>
        <v>13.493750103179497</v>
      </c>
      <c r="M10271" s="93">
        <f t="shared" si="1768"/>
        <v>0.90289339324059525</v>
      </c>
      <c r="N10271" s="53">
        <f t="shared" si="1769"/>
        <v>7.8799341460245254</v>
      </c>
      <c r="O10271">
        <f t="shared" si="1770"/>
        <v>0.40152374789424572</v>
      </c>
      <c r="P10271" s="53">
        <f t="shared" si="1771"/>
        <v>5.738329876349705</v>
      </c>
      <c r="Q10271" s="53">
        <v>0.2</v>
      </c>
      <c r="R10271" s="53">
        <f t="shared" si="1772"/>
        <v>3.985231010566149</v>
      </c>
    </row>
    <row r="10272" spans="2:18" ht="15">
      <c r="B10272" s="84">
        <v>40575</v>
      </c>
      <c r="C10272" s="85">
        <v>0</v>
      </c>
      <c r="D10272" s="86">
        <v>9.1999999999999993</v>
      </c>
      <c r="E10272" s="87">
        <v>-2.4</v>
      </c>
      <c r="F10272" s="96">
        <f t="shared" si="1763"/>
        <v>3.3999999999999995</v>
      </c>
      <c r="G10272" s="96"/>
      <c r="H10272" s="74">
        <f t="shared" si="1764"/>
        <v>32</v>
      </c>
      <c r="I10272" s="53">
        <f t="shared" si="1762"/>
        <v>1.0293865499484409</v>
      </c>
      <c r="J10272" s="53">
        <f t="shared" si="1765"/>
        <v>-0.30296554741678583</v>
      </c>
      <c r="K10272" s="53">
        <f t="shared" si="1766"/>
        <v>1.23699002693392</v>
      </c>
      <c r="L10272" s="53">
        <f t="shared" si="1767"/>
        <v>13.685352142743081</v>
      </c>
      <c r="M10272" s="93">
        <f t="shared" si="1768"/>
        <v>0.92538041975796381</v>
      </c>
      <c r="N10272" s="53">
        <f t="shared" si="1769"/>
        <v>7.9238070725460439</v>
      </c>
      <c r="O10272">
        <f t="shared" si="1770"/>
        <v>0.41171040805602122</v>
      </c>
      <c r="P10272" s="53">
        <f t="shared" si="1771"/>
        <v>5.9009692403222838</v>
      </c>
      <c r="Q10272" s="53">
        <v>0.2</v>
      </c>
      <c r="R10272" s="53">
        <f t="shared" si="1772"/>
        <v>4.0150647983485452</v>
      </c>
    </row>
    <row r="10273" spans="2:18" ht="15">
      <c r="B10273" s="84">
        <v>40576</v>
      </c>
      <c r="C10273" s="85">
        <v>0</v>
      </c>
      <c r="D10273" s="86">
        <v>11.1</v>
      </c>
      <c r="E10273" s="87">
        <v>-2.8</v>
      </c>
      <c r="F10273" s="96">
        <f t="shared" si="1763"/>
        <v>4.1500000000000004</v>
      </c>
      <c r="G10273" s="96"/>
      <c r="H10273" s="74">
        <f t="shared" si="1764"/>
        <v>33</v>
      </c>
      <c r="I10273" s="53">
        <f t="shared" si="1762"/>
        <v>1.0291091404761501</v>
      </c>
      <c r="J10273" s="53">
        <f t="shared" si="1765"/>
        <v>-0.29803771147049535</v>
      </c>
      <c r="K10273" s="53">
        <f t="shared" si="1766"/>
        <v>1.2429757515013611</v>
      </c>
      <c r="L10273" s="53">
        <f t="shared" si="1767"/>
        <v>13.880860851585737</v>
      </c>
      <c r="M10273" s="93">
        <f t="shared" si="1768"/>
        <v>1.0637946428172687</v>
      </c>
      <c r="N10273" s="53">
        <f t="shared" si="1769"/>
        <v>8.7977723931675946</v>
      </c>
      <c r="O10273">
        <f t="shared" si="1770"/>
        <v>0.43142320467363154</v>
      </c>
      <c r="P10273" s="53">
        <f t="shared" si="1771"/>
        <v>6.2170937848778562</v>
      </c>
      <c r="Q10273" s="53">
        <v>0.2</v>
      </c>
      <c r="R10273" s="53">
        <f t="shared" si="1772"/>
        <v>4.2390275542148252</v>
      </c>
    </row>
    <row r="10274" spans="2:18" ht="15">
      <c r="B10274" s="84">
        <v>40577</v>
      </c>
      <c r="C10274" s="85">
        <v>0</v>
      </c>
      <c r="D10274" s="86">
        <v>10.1</v>
      </c>
      <c r="E10274" s="87">
        <v>-0.1</v>
      </c>
      <c r="F10274" s="96">
        <f t="shared" si="1763"/>
        <v>5</v>
      </c>
      <c r="G10274" s="96"/>
      <c r="H10274" s="74">
        <f t="shared" si="1764"/>
        <v>34</v>
      </c>
      <c r="I10274" s="53">
        <f t="shared" si="1762"/>
        <v>1.0288231171408715</v>
      </c>
      <c r="J10274" s="53">
        <f t="shared" si="1765"/>
        <v>-0.29302252968915588</v>
      </c>
      <c r="K10274" s="53">
        <f t="shared" si="1766"/>
        <v>1.2490365693760106</v>
      </c>
      <c r="L10274" s="53">
        <f t="shared" si="1767"/>
        <v>14.080207872819296</v>
      </c>
      <c r="M10274" s="93">
        <f t="shared" si="1768"/>
        <v>0.96015969834656023</v>
      </c>
      <c r="N10274" s="53">
        <f t="shared" si="1769"/>
        <v>7.6446582237539262</v>
      </c>
      <c r="O10274">
        <f t="shared" si="1770"/>
        <v>0.4547610930964518</v>
      </c>
      <c r="P10274" s="53">
        <f t="shared" si="1771"/>
        <v>6.5936457320380466</v>
      </c>
      <c r="Q10274" s="53">
        <v>0.2</v>
      </c>
      <c r="R10274" s="53">
        <f t="shared" si="1772"/>
        <v>4.0352888365740807</v>
      </c>
    </row>
    <row r="10275" spans="2:18" ht="15">
      <c r="B10275" s="84">
        <v>40578</v>
      </c>
      <c r="C10275" s="85">
        <v>0</v>
      </c>
      <c r="D10275" s="86">
        <v>11.8</v>
      </c>
      <c r="E10275" s="87">
        <v>-1.3</v>
      </c>
      <c r="F10275" s="96">
        <f t="shared" si="1763"/>
        <v>5.25</v>
      </c>
      <c r="G10275" s="96"/>
      <c r="H10275" s="74">
        <f t="shared" si="1764"/>
        <v>35</v>
      </c>
      <c r="I10275" s="53">
        <f t="shared" si="1762"/>
        <v>1.0285285645815117</v>
      </c>
      <c r="J10275" s="53">
        <f t="shared" si="1765"/>
        <v>-0.28792196412598908</v>
      </c>
      <c r="K10275" s="53">
        <f t="shared" si="1766"/>
        <v>1.2551693155852104</v>
      </c>
      <c r="L10275" s="53">
        <f t="shared" si="1767"/>
        <v>14.283322975322376</v>
      </c>
      <c r="M10275" s="93">
        <f t="shared" si="1768"/>
        <v>1.1159257722296665</v>
      </c>
      <c r="N10275" s="53">
        <f t="shared" si="1769"/>
        <v>8.7884811547926134</v>
      </c>
      <c r="O10275">
        <f t="shared" si="1770"/>
        <v>0.4618325331410309</v>
      </c>
      <c r="P10275" s="53">
        <f t="shared" si="1771"/>
        <v>6.7082179422502426</v>
      </c>
      <c r="Q10275" s="53">
        <v>0.2</v>
      </c>
      <c r="R10275" s="53">
        <f t="shared" si="1772"/>
        <v>4.2928950729940754</v>
      </c>
    </row>
    <row r="10276" spans="2:18" ht="15">
      <c r="B10276" s="84">
        <v>40579</v>
      </c>
      <c r="C10276" s="85">
        <v>0</v>
      </c>
      <c r="D10276" s="86">
        <v>11</v>
      </c>
      <c r="E10276" s="87">
        <v>0.3</v>
      </c>
      <c r="F10276" s="96">
        <f t="shared" si="1763"/>
        <v>5.65</v>
      </c>
      <c r="G10276" s="96"/>
      <c r="H10276" s="74">
        <f t="shared" si="1764"/>
        <v>36</v>
      </c>
      <c r="I10276" s="53">
        <f t="shared" si="1762"/>
        <v>1.0282255699609115</v>
      </c>
      <c r="J10276" s="53">
        <f t="shared" si="1765"/>
        <v>-0.28273798777366221</v>
      </c>
      <c r="K10276" s="53">
        <f t="shared" si="1766"/>
        <v>1.2613708976425573</v>
      </c>
      <c r="L10276" s="53">
        <f t="shared" si="1767"/>
        <v>14.490134099424376</v>
      </c>
      <c r="M10276" s="93">
        <f t="shared" si="1768"/>
        <v>1.040894261183785</v>
      </c>
      <c r="N10276" s="53">
        <f t="shared" si="1769"/>
        <v>8.0577393516168332</v>
      </c>
      <c r="O10276">
        <f t="shared" si="1770"/>
        <v>0.47334743159239989</v>
      </c>
      <c r="P10276" s="53">
        <f t="shared" si="1771"/>
        <v>6.8952456490096594</v>
      </c>
      <c r="Q10276" s="53">
        <v>0.2</v>
      </c>
      <c r="R10276" s="53">
        <f t="shared" si="1772"/>
        <v>4.1554274610875082</v>
      </c>
    </row>
    <row r="10277" spans="2:18" ht="15">
      <c r="B10277" s="84">
        <v>40580</v>
      </c>
      <c r="C10277" s="85">
        <v>0</v>
      </c>
      <c r="D10277" s="86">
        <v>15.5</v>
      </c>
      <c r="E10277" s="87">
        <v>1.3</v>
      </c>
      <c r="F10277" s="96">
        <f t="shared" si="1763"/>
        <v>8.4</v>
      </c>
      <c r="G10277" s="96"/>
      <c r="H10277" s="74">
        <f t="shared" si="1764"/>
        <v>37</v>
      </c>
      <c r="I10277" s="53">
        <f t="shared" si="1762"/>
        <v>1.0279142229400544</v>
      </c>
      <c r="J10277" s="53">
        <f t="shared" si="1765"/>
        <v>-0.2774725831586547</v>
      </c>
      <c r="K10277" s="53">
        <f t="shared" si="1766"/>
        <v>1.2676382974187046</v>
      </c>
      <c r="L10277" s="53">
        <f t="shared" si="1767"/>
        <v>14.700567405896869</v>
      </c>
      <c r="M10277" s="93">
        <f t="shared" si="1768"/>
        <v>1.3591864453688125</v>
      </c>
      <c r="N10277" s="53">
        <f t="shared" si="1769"/>
        <v>9.4173170373446151</v>
      </c>
      <c r="O10277">
        <f t="shared" si="1770"/>
        <v>0.55955287615999294</v>
      </c>
      <c r="P10277" s="53">
        <f t="shared" si="1771"/>
        <v>8.3125902760935677</v>
      </c>
      <c r="Q10277" s="53">
        <v>0.2</v>
      </c>
      <c r="R10277" s="53">
        <f t="shared" si="1772"/>
        <v>4.5814139320069476</v>
      </c>
    </row>
    <row r="10278" spans="2:18" ht="15">
      <c r="B10278" s="84">
        <v>40581</v>
      </c>
      <c r="C10278" s="85">
        <v>0</v>
      </c>
      <c r="D10278" s="86">
        <v>14.5</v>
      </c>
      <c r="E10278" s="87">
        <v>1.4</v>
      </c>
      <c r="F10278" s="96">
        <f t="shared" si="1763"/>
        <v>7.95</v>
      </c>
      <c r="G10278" s="96"/>
      <c r="H10278" s="74">
        <f t="shared" si="1764"/>
        <v>38</v>
      </c>
      <c r="I10278" s="53">
        <f t="shared" si="1762"/>
        <v>1.0275946156515323</v>
      </c>
      <c r="J10278" s="53">
        <f t="shared" si="1765"/>
        <v>-0.27212774099167591</v>
      </c>
      <c r="K10278" s="53">
        <f t="shared" si="1766"/>
        <v>1.2739685726539534</v>
      </c>
      <c r="L10278" s="53">
        <f t="shared" si="1767"/>
        <v>14.914547328045117</v>
      </c>
      <c r="M10278" s="93">
        <f t="shared" si="1768"/>
        <v>1.3017345485956016</v>
      </c>
      <c r="N10278" s="53">
        <f t="shared" si="1769"/>
        <v>9.1768714010913577</v>
      </c>
      <c r="O10278">
        <f t="shared" si="1770"/>
        <v>0.5445705104608336</v>
      </c>
      <c r="P10278" s="53">
        <f t="shared" si="1771"/>
        <v>8.0641758592374195</v>
      </c>
      <c r="Q10278" s="53">
        <v>0.2</v>
      </c>
      <c r="R10278" s="53">
        <f t="shared" si="1772"/>
        <v>4.5077130262602019</v>
      </c>
    </row>
    <row r="10279" spans="2:18" ht="15">
      <c r="B10279" s="84">
        <v>40582</v>
      </c>
      <c r="C10279" s="85">
        <v>0</v>
      </c>
      <c r="D10279" s="86">
        <v>13.8</v>
      </c>
      <c r="E10279" s="87">
        <v>-0.1</v>
      </c>
      <c r="F10279" s="96">
        <f t="shared" si="1763"/>
        <v>6.8500000000000005</v>
      </c>
      <c r="G10279" s="96"/>
      <c r="H10279" s="74">
        <f t="shared" si="1764"/>
        <v>39</v>
      </c>
      <c r="I10279" s="53">
        <f t="shared" si="1762"/>
        <v>1.0272668426722846</v>
      </c>
      <c r="J10279" s="53">
        <f t="shared" si="1765"/>
        <v>-0.26670545887483604</v>
      </c>
      <c r="K10279" s="53">
        <f t="shared" si="1766"/>
        <v>1.2803588581308856</v>
      </c>
      <c r="L10279" s="53">
        <f t="shared" si="1767"/>
        <v>15.131996626686488</v>
      </c>
      <c r="M10279" s="93">
        <f t="shared" si="1768"/>
        <v>1.3023269658052212</v>
      </c>
      <c r="N10279" s="53">
        <f t="shared" si="1769"/>
        <v>9.5907497091982705</v>
      </c>
      <c r="O10279">
        <f t="shared" si="1770"/>
        <v>0.50941591418520304</v>
      </c>
      <c r="P10279" s="53">
        <f t="shared" si="1771"/>
        <v>7.4846716027211242</v>
      </c>
      <c r="Q10279" s="53">
        <v>0.2</v>
      </c>
      <c r="R10279" s="53">
        <f t="shared" si="1772"/>
        <v>4.5452634335386284</v>
      </c>
    </row>
    <row r="10280" spans="2:18" ht="15">
      <c r="B10280" s="84">
        <v>40583</v>
      </c>
      <c r="C10280" s="85">
        <v>0</v>
      </c>
      <c r="D10280" s="86">
        <v>13.7</v>
      </c>
      <c r="E10280" s="87">
        <v>-0.9</v>
      </c>
      <c r="F10280" s="96">
        <f t="shared" si="1763"/>
        <v>6.3999999999999995</v>
      </c>
      <c r="G10280" s="96"/>
      <c r="H10280" s="74">
        <f t="shared" si="1764"/>
        <v>40</v>
      </c>
      <c r="I10280" s="53">
        <f t="shared" si="1762"/>
        <v>1.0269310009956087</v>
      </c>
      <c r="J10280" s="53">
        <f t="shared" si="1765"/>
        <v>-0.26120774006603953</v>
      </c>
      <c r="K10280" s="53">
        <f t="shared" si="1766"/>
        <v>1.2868063665256193</v>
      </c>
      <c r="L10280" s="53">
        <f t="shared" si="1767"/>
        <v>15.352836447797053</v>
      </c>
      <c r="M10280" s="93">
        <f t="shared" si="1768"/>
        <v>1.3294741299396657</v>
      </c>
      <c r="N10280" s="53">
        <f t="shared" si="1769"/>
        <v>9.9727279686023937</v>
      </c>
      <c r="O10280">
        <f t="shared" si="1770"/>
        <v>0.49561767917449667</v>
      </c>
      <c r="P10280" s="53">
        <f t="shared" si="1771"/>
        <v>7.2585514907624775</v>
      </c>
      <c r="Q10280" s="53">
        <v>0.2</v>
      </c>
      <c r="R10280" s="53">
        <f t="shared" si="1772"/>
        <v>4.6057915125670696</v>
      </c>
    </row>
    <row r="10281" spans="2:18" ht="15">
      <c r="B10281" s="84">
        <v>40584</v>
      </c>
      <c r="C10281" s="85">
        <v>0</v>
      </c>
      <c r="D10281" s="86">
        <v>12.8</v>
      </c>
      <c r="E10281" s="87">
        <v>-0.4</v>
      </c>
      <c r="F10281" s="96">
        <f t="shared" si="1763"/>
        <v>6.2</v>
      </c>
      <c r="G10281" s="96"/>
      <c r="H10281" s="74">
        <f t="shared" si="1764"/>
        <v>41</v>
      </c>
      <c r="I10281" s="53">
        <f t="shared" si="1762"/>
        <v>1.0265871900024599</v>
      </c>
      <c r="J10281" s="53">
        <f t="shared" si="1765"/>
        <v>-0.25563659230083863</v>
      </c>
      <c r="K10281" s="53">
        <f t="shared" si="1766"/>
        <v>1.2933083889564396</v>
      </c>
      <c r="L10281" s="53">
        <f t="shared" si="1767"/>
        <v>15.576986382605625</v>
      </c>
      <c r="M10281" s="93">
        <f t="shared" si="1768"/>
        <v>1.2719824554753121</v>
      </c>
      <c r="N10281" s="53">
        <f t="shared" si="1769"/>
        <v>9.6209803407618182</v>
      </c>
      <c r="O10281">
        <f t="shared" si="1770"/>
        <v>0.48959098753464431</v>
      </c>
      <c r="P10281" s="53">
        <f t="shared" si="1771"/>
        <v>7.1600317007956766</v>
      </c>
      <c r="Q10281" s="53">
        <v>0.2</v>
      </c>
      <c r="R10281" s="53">
        <f t="shared" si="1772"/>
        <v>4.5196883485856745</v>
      </c>
    </row>
    <row r="10282" spans="2:18" ht="15">
      <c r="B10282" s="84">
        <v>40585</v>
      </c>
      <c r="C10282" s="85">
        <v>0</v>
      </c>
      <c r="D10282" s="86">
        <v>12</v>
      </c>
      <c r="E10282" s="87">
        <v>-1.1000000000000001</v>
      </c>
      <c r="F10282" s="96">
        <f t="shared" si="1763"/>
        <v>5.45</v>
      </c>
      <c r="G10282" s="96"/>
      <c r="H10282" s="74">
        <f t="shared" si="1764"/>
        <v>42</v>
      </c>
      <c r="I10282" s="53">
        <f t="shared" si="1762"/>
        <v>1.0262355114320429</v>
      </c>
      <c r="J10282" s="53">
        <f t="shared" si="1765"/>
        <v>-0.24999402667178106</v>
      </c>
      <c r="K10282" s="53">
        <f t="shared" si="1766"/>
        <v>1.2998622952485448</v>
      </c>
      <c r="L10282" s="53">
        <f t="shared" si="1767"/>
        <v>15.804364529912229</v>
      </c>
      <c r="M10282" s="93">
        <f t="shared" si="1768"/>
        <v>1.2454752933139244</v>
      </c>
      <c r="N10282" s="53">
        <f t="shared" si="1769"/>
        <v>9.7243729680117745</v>
      </c>
      <c r="O10282">
        <f t="shared" si="1770"/>
        <v>0.4675589091993107</v>
      </c>
      <c r="P10282" s="53">
        <f t="shared" si="1771"/>
        <v>6.8011560554489732</v>
      </c>
      <c r="Q10282" s="53">
        <v>0.2</v>
      </c>
      <c r="R10282" s="53">
        <f t="shared" si="1772"/>
        <v>4.5040679790097826</v>
      </c>
    </row>
    <row r="10283" spans="2:18" ht="15">
      <c r="B10283" s="84">
        <v>40586</v>
      </c>
      <c r="C10283" s="85">
        <v>0</v>
      </c>
      <c r="D10283" s="86">
        <v>12.2</v>
      </c>
      <c r="E10283" s="87">
        <v>-0.5</v>
      </c>
      <c r="F10283" s="96">
        <f t="shared" si="1763"/>
        <v>5.85</v>
      </c>
      <c r="G10283" s="96"/>
      <c r="H10283" s="74">
        <f t="shared" si="1764"/>
        <v>43</v>
      </c>
      <c r="I10283" s="53">
        <f t="shared" si="1762"/>
        <v>1.0258760693517042</v>
      </c>
      <c r="J10283" s="53">
        <f t="shared" si="1765"/>
        <v>-0.24428205656508803</v>
      </c>
      <c r="K10283" s="53">
        <f t="shared" si="1766"/>
        <v>1.3064655339335101</v>
      </c>
      <c r="L10283" s="53">
        <f t="shared" si="1767"/>
        <v>16.034887560408439</v>
      </c>
      <c r="M10283" s="93">
        <f t="shared" si="1768"/>
        <v>1.2656056297710538</v>
      </c>
      <c r="N10283" s="53">
        <f t="shared" si="1769"/>
        <v>9.7144160776176225</v>
      </c>
      <c r="O10283">
        <f t="shared" si="1770"/>
        <v>0.47919867140057443</v>
      </c>
      <c r="P10283" s="53">
        <f t="shared" si="1771"/>
        <v>6.9904992092376519</v>
      </c>
      <c r="Q10283" s="53">
        <v>0.2</v>
      </c>
      <c r="R10283" s="53">
        <f t="shared" si="1772"/>
        <v>4.5222765474890583</v>
      </c>
    </row>
    <row r="10284" spans="2:18" ht="15">
      <c r="B10284" s="84">
        <v>40587</v>
      </c>
      <c r="C10284" s="85">
        <v>0</v>
      </c>
      <c r="D10284" s="86">
        <v>8</v>
      </c>
      <c r="E10284" s="87">
        <v>3.9</v>
      </c>
      <c r="F10284" s="96">
        <f t="shared" si="1763"/>
        <v>5.95</v>
      </c>
      <c r="G10284" s="96"/>
      <c r="H10284" s="74">
        <f t="shared" si="1764"/>
        <v>44</v>
      </c>
      <c r="I10284" s="53">
        <f t="shared" si="1762"/>
        <v>1.0255089701261384</v>
      </c>
      <c r="J10284" s="53">
        <f t="shared" si="1765"/>
        <v>-0.23850269665431623</v>
      </c>
      <c r="K10284" s="53">
        <f t="shared" si="1766"/>
        <v>1.3131156320018036</v>
      </c>
      <c r="L10284" s="53">
        <f t="shared" si="1767"/>
        <v>16.268470782777829</v>
      </c>
      <c r="M10284" s="93">
        <f t="shared" si="1768"/>
        <v>0.73265876160885213</v>
      </c>
      <c r="N10284" s="53">
        <f t="shared" si="1769"/>
        <v>5.5999942544060035</v>
      </c>
      <c r="O10284">
        <f t="shared" si="1770"/>
        <v>0.48214798994377922</v>
      </c>
      <c r="P10284" s="53">
        <f t="shared" si="1771"/>
        <v>7.0385664101447656</v>
      </c>
      <c r="Q10284" s="53">
        <v>0.2</v>
      </c>
      <c r="R10284" s="53">
        <f t="shared" si="1772"/>
        <v>3.6394794526925756</v>
      </c>
    </row>
    <row r="10285" spans="2:18" ht="15">
      <c r="B10285" s="84">
        <v>40588</v>
      </c>
      <c r="C10285" s="85">
        <v>0.2</v>
      </c>
      <c r="D10285" s="86">
        <v>12.5</v>
      </c>
      <c r="E10285" s="87">
        <v>3.6</v>
      </c>
      <c r="F10285" s="96">
        <f t="shared" si="1763"/>
        <v>8.0500000000000007</v>
      </c>
      <c r="G10285" s="96"/>
      <c r="H10285" s="74">
        <f t="shared" si="1764"/>
        <v>45</v>
      </c>
      <c r="I10285" s="53">
        <f t="shared" si="1762"/>
        <v>1.0251343223859126</v>
      </c>
      <c r="J10285" s="53">
        <f t="shared" si="1765"/>
        <v>-0.2326579619504911</v>
      </c>
      <c r="K10285" s="53">
        <f t="shared" si="1766"/>
        <v>1.3198101944263136</v>
      </c>
      <c r="L10285" s="53">
        <f t="shared" si="1767"/>
        <v>16.505028211357502</v>
      </c>
      <c r="M10285" s="93">
        <f t="shared" si="1768"/>
        <v>1.1919863861424895</v>
      </c>
      <c r="N10285" s="53">
        <f t="shared" si="1769"/>
        <v>8.370669513787103</v>
      </c>
      <c r="O10285">
        <f t="shared" si="1770"/>
        <v>0.54786922804634142</v>
      </c>
      <c r="P10285" s="53">
        <f t="shared" si="1771"/>
        <v>8.1187977008562004</v>
      </c>
      <c r="Q10285" s="53">
        <v>0.2</v>
      </c>
      <c r="R10285" s="53">
        <f t="shared" si="1772"/>
        <v>4.335904876797402</v>
      </c>
    </row>
    <row r="10286" spans="2:18" ht="15">
      <c r="B10286" s="84">
        <v>40589</v>
      </c>
      <c r="C10286" s="85">
        <v>0</v>
      </c>
      <c r="D10286" s="86">
        <v>9.1</v>
      </c>
      <c r="E10286" s="87">
        <v>4.0999999999999996</v>
      </c>
      <c r="F10286" s="96">
        <f t="shared" si="1763"/>
        <v>6.6</v>
      </c>
      <c r="G10286" s="96"/>
      <c r="H10286" s="74">
        <f t="shared" si="1764"/>
        <v>46</v>
      </c>
      <c r="I10286" s="53">
        <f t="shared" si="1762"/>
        <v>1.0247522369953201</v>
      </c>
      <c r="J10286" s="53">
        <f t="shared" si="1765"/>
        <v>-0.22674986690804186</v>
      </c>
      <c r="K10286" s="53">
        <f t="shared" si="1766"/>
        <v>1.3265469034743758</v>
      </c>
      <c r="L10286" s="53">
        <f t="shared" si="1767"/>
        <v>16.744472635144707</v>
      </c>
      <c r="M10286" s="93">
        <f t="shared" si="1768"/>
        <v>0.85555074952076138</v>
      </c>
      <c r="N10286" s="53">
        <f t="shared" si="1769"/>
        <v>6.3651024401266625</v>
      </c>
      <c r="O10286">
        <f t="shared" si="1770"/>
        <v>0.50170926729924392</v>
      </c>
      <c r="P10286" s="53">
        <f t="shared" si="1771"/>
        <v>7.3582830988883128</v>
      </c>
      <c r="Q10286" s="53">
        <v>0.2</v>
      </c>
      <c r="R10286" s="53">
        <f t="shared" si="1772"/>
        <v>3.8336845909624242</v>
      </c>
    </row>
    <row r="10287" spans="2:18" ht="15">
      <c r="B10287" s="84">
        <v>40590</v>
      </c>
      <c r="C10287" s="85">
        <v>5.3</v>
      </c>
      <c r="D10287" s="86">
        <v>6.4</v>
      </c>
      <c r="E10287" s="87">
        <v>4.0999999999999996</v>
      </c>
      <c r="F10287" s="96">
        <f t="shared" si="1763"/>
        <v>5.25</v>
      </c>
      <c r="G10287" s="96"/>
      <c r="H10287" s="74">
        <f t="shared" si="1764"/>
        <v>47</v>
      </c>
      <c r="I10287" s="53">
        <f t="shared" si="1762"/>
        <v>1.0243628270195759</v>
      </c>
      <c r="J10287" s="53">
        <f t="shared" si="1765"/>
        <v>-0.22078042458572791</v>
      </c>
      <c r="K10287" s="53">
        <f t="shared" si="1766"/>
        <v>1.3333235178252498</v>
      </c>
      <c r="L10287" s="53">
        <f t="shared" si="1767"/>
        <v>16.986715687937249</v>
      </c>
      <c r="M10287" s="93">
        <f t="shared" si="1768"/>
        <v>0.5560882763266809</v>
      </c>
      <c r="N10287" s="53">
        <f t="shared" si="1769"/>
        <v>4.3794770750149175</v>
      </c>
      <c r="O10287">
        <f t="shared" si="1770"/>
        <v>0.4618325331410309</v>
      </c>
      <c r="P10287" s="53">
        <f t="shared" si="1771"/>
        <v>6.7082179422502426</v>
      </c>
      <c r="Q10287" s="53">
        <v>0.2</v>
      </c>
      <c r="R10287" s="53">
        <f t="shared" si="1772"/>
        <v>3.3464289652493076</v>
      </c>
    </row>
    <row r="10288" spans="2:18" ht="15">
      <c r="B10288" s="84">
        <v>40591</v>
      </c>
      <c r="C10288" s="85">
        <v>10.5</v>
      </c>
      <c r="D10288" s="86">
        <v>7.7</v>
      </c>
      <c r="E10288" s="87">
        <v>4</v>
      </c>
      <c r="F10288" s="96">
        <f t="shared" si="1763"/>
        <v>5.85</v>
      </c>
      <c r="G10288" s="96"/>
      <c r="H10288" s="74">
        <f t="shared" si="1764"/>
        <v>48</v>
      </c>
      <c r="I10288" s="53">
        <f t="shared" si="1762"/>
        <v>1.023966207691356</v>
      </c>
      <c r="J10288" s="53">
        <f t="shared" si="1765"/>
        <v>-0.21475164586162002</v>
      </c>
      <c r="K10288" s="53">
        <f t="shared" si="1766"/>
        <v>1.3401378715093815</v>
      </c>
      <c r="L10288" s="53">
        <f t="shared" si="1767"/>
        <v>17.231667919401065</v>
      </c>
      <c r="M10288" s="93">
        <f t="shared" si="1768"/>
        <v>0.73410603973466426</v>
      </c>
      <c r="N10288" s="53">
        <f t="shared" si="1769"/>
        <v>5.6347817576986321</v>
      </c>
      <c r="O10288">
        <f t="shared" si="1770"/>
        <v>0.47919867140057443</v>
      </c>
      <c r="P10288" s="53">
        <f t="shared" si="1771"/>
        <v>6.9904992092376519</v>
      </c>
      <c r="Q10288" s="53">
        <v>0.2</v>
      </c>
      <c r="R10288" s="53">
        <f t="shared" si="1772"/>
        <v>3.6425797072772341</v>
      </c>
    </row>
    <row r="10289" spans="2:18" ht="15">
      <c r="B10289" s="84">
        <v>40592</v>
      </c>
      <c r="C10289" s="85">
        <v>1.3</v>
      </c>
      <c r="D10289" s="86">
        <v>12.6</v>
      </c>
      <c r="E10289" s="87">
        <v>3.8</v>
      </c>
      <c r="F10289" s="96">
        <f t="shared" si="1763"/>
        <v>8.1999999999999993</v>
      </c>
      <c r="G10289" s="96"/>
      <c r="H10289" s="74">
        <f t="shared" si="1764"/>
        <v>49</v>
      </c>
      <c r="I10289" s="53">
        <f t="shared" si="1762"/>
        <v>1.0235624963767014</v>
      </c>
      <c r="J10289" s="53">
        <f t="shared" si="1765"/>
        <v>-0.20866553870108739</v>
      </c>
      <c r="K10289" s="53">
        <f t="shared" si="1766"/>
        <v>1.346987872685115</v>
      </c>
      <c r="L10289" s="53">
        <f t="shared" si="1767"/>
        <v>17.479238866864325</v>
      </c>
      <c r="M10289" s="93">
        <f t="shared" si="1768"/>
        <v>1.2625153728718848</v>
      </c>
      <c r="N10289" s="53">
        <f t="shared" si="1769"/>
        <v>8.8148063291215593</v>
      </c>
      <c r="O10289">
        <f t="shared" si="1770"/>
        <v>0.55285009606964186</v>
      </c>
      <c r="P10289" s="53">
        <f t="shared" si="1771"/>
        <v>8.2013511570068669</v>
      </c>
      <c r="Q10289" s="53">
        <v>0.2</v>
      </c>
      <c r="R10289" s="53">
        <f t="shared" si="1772"/>
        <v>4.4400474758105926</v>
      </c>
    </row>
    <row r="10290" spans="2:18" ht="15">
      <c r="B10290" s="84">
        <v>40593</v>
      </c>
      <c r="C10290" s="85">
        <v>0</v>
      </c>
      <c r="D10290" s="86">
        <v>15.1</v>
      </c>
      <c r="E10290" s="87">
        <v>1.6</v>
      </c>
      <c r="F10290" s="96">
        <f t="shared" si="1763"/>
        <v>8.35</v>
      </c>
      <c r="G10290" s="96"/>
      <c r="H10290" s="74">
        <f t="shared" si="1764"/>
        <v>50</v>
      </c>
      <c r="I10290" s="53">
        <f t="shared" si="1762"/>
        <v>1.0231518125402845</v>
      </c>
      <c r="J10290" s="53">
        <f t="shared" si="1765"/>
        <v>-0.20252410747662677</v>
      </c>
      <c r="K10290" s="53">
        <f t="shared" si="1766"/>
        <v>1.3538715022678474</v>
      </c>
      <c r="L10290" s="53">
        <f t="shared" si="1767"/>
        <v>17.729337127643955</v>
      </c>
      <c r="M10290" s="93">
        <f t="shared" si="1768"/>
        <v>1.5952565971291151</v>
      </c>
      <c r="N10290" s="53">
        <f t="shared" si="1769"/>
        <v>11.074096507329756</v>
      </c>
      <c r="O10290">
        <f t="shared" si="1770"/>
        <v>0.55787054919376</v>
      </c>
      <c r="P10290" s="53">
        <f t="shared" si="1771"/>
        <v>8.2846547089297662</v>
      </c>
      <c r="Q10290" s="53">
        <v>0.2</v>
      </c>
      <c r="R10290" s="53">
        <f t="shared" si="1772"/>
        <v>4.9424601787923912</v>
      </c>
    </row>
    <row r="10291" spans="2:18" ht="15">
      <c r="B10291" s="84">
        <v>40594</v>
      </c>
      <c r="C10291" s="85">
        <v>0</v>
      </c>
      <c r="D10291" s="86">
        <v>5.5</v>
      </c>
      <c r="E10291" s="87">
        <v>1.1000000000000001</v>
      </c>
      <c r="F10291" s="96">
        <f t="shared" si="1763"/>
        <v>3.3</v>
      </c>
      <c r="G10291" s="96"/>
      <c r="H10291" s="74">
        <f t="shared" si="1764"/>
        <v>51</v>
      </c>
      <c r="I10291" s="53">
        <f t="shared" si="1762"/>
        <v>1.0227342777100603</v>
      </c>
      <c r="J10291" s="53">
        <f t="shared" si="1765"/>
        <v>-0.19632935233829593</v>
      </c>
      <c r="K10291" s="53">
        <f t="shared" si="1766"/>
        <v>1.3607868124258506</v>
      </c>
      <c r="L10291" s="53">
        <f t="shared" si="1767"/>
        <v>17.981870431716864</v>
      </c>
      <c r="M10291" s="93">
        <f t="shared" si="1768"/>
        <v>0.74532061066205679</v>
      </c>
      <c r="N10291" s="53">
        <f t="shared" si="1769"/>
        <v>6.4122452372475163</v>
      </c>
      <c r="O10291">
        <f t="shared" si="1770"/>
        <v>0.40914270874681025</v>
      </c>
      <c r="P10291" s="53">
        <f t="shared" si="1771"/>
        <v>5.8599267019768071</v>
      </c>
      <c r="Q10291" s="53">
        <v>0.2</v>
      </c>
      <c r="R10291" s="53">
        <f t="shared" si="1772"/>
        <v>3.690535958158776</v>
      </c>
    </row>
    <row r="10292" spans="2:18" ht="15">
      <c r="B10292" s="84">
        <v>40595</v>
      </c>
      <c r="C10292" s="85">
        <v>1.5</v>
      </c>
      <c r="D10292" s="86">
        <v>10</v>
      </c>
      <c r="E10292" s="87">
        <v>3</v>
      </c>
      <c r="F10292" s="96">
        <f t="shared" si="1763"/>
        <v>6.5</v>
      </c>
      <c r="G10292" s="96"/>
      <c r="H10292" s="74">
        <f t="shared" si="1764"/>
        <v>52</v>
      </c>
      <c r="I10292" s="53">
        <f t="shared" si="1762"/>
        <v>1.0223100154413023</v>
      </c>
      <c r="J10292" s="53">
        <f t="shared" si="1765"/>
        <v>-0.19008326863341693</v>
      </c>
      <c r="K10292" s="53">
        <f t="shared" si="1766"/>
        <v>1.3677319249562678</v>
      </c>
      <c r="L10292" s="53">
        <f t="shared" si="1767"/>
        <v>18.236745714555813</v>
      </c>
      <c r="M10292" s="93">
        <f t="shared" si="1768"/>
        <v>1.0979994174135519</v>
      </c>
      <c r="N10292" s="53">
        <f t="shared" si="1769"/>
        <v>8.202481960252392</v>
      </c>
      <c r="O10292">
        <f t="shared" si="1770"/>
        <v>0.4986553243273773</v>
      </c>
      <c r="P10292" s="53">
        <f t="shared" si="1771"/>
        <v>7.3082650054301794</v>
      </c>
      <c r="Q10292" s="53">
        <v>0.2</v>
      </c>
      <c r="R10292" s="53">
        <f t="shared" si="1772"/>
        <v>4.2272919688683519</v>
      </c>
    </row>
    <row r="10293" spans="2:18" ht="15">
      <c r="B10293" s="84">
        <v>40596</v>
      </c>
      <c r="C10293" s="85">
        <v>0</v>
      </c>
      <c r="D10293" s="86">
        <v>10.5</v>
      </c>
      <c r="E10293" s="87">
        <v>2.1</v>
      </c>
      <c r="F10293" s="96">
        <f t="shared" si="1763"/>
        <v>6.3</v>
      </c>
      <c r="G10293" s="96"/>
      <c r="H10293" s="74">
        <f t="shared" si="1764"/>
        <v>53</v>
      </c>
      <c r="I10293" s="53">
        <f t="shared" si="1762"/>
        <v>1.0218791512800416</v>
      </c>
      <c r="J10293" s="53">
        <f t="shared" si="1765"/>
        <v>-0.18378784637416273</v>
      </c>
      <c r="K10293" s="53">
        <f t="shared" si="1766"/>
        <v>1.3747050295540015</v>
      </c>
      <c r="L10293" s="53">
        <f t="shared" si="1767"/>
        <v>18.493869189956964</v>
      </c>
      <c r="M10293" s="93">
        <f t="shared" si="1768"/>
        <v>1.2097174368974755</v>
      </c>
      <c r="N10293" s="53">
        <f t="shared" si="1769"/>
        <v>9.1120552814979963</v>
      </c>
      <c r="O10293">
        <f t="shared" si="1770"/>
        <v>0.49259625807605728</v>
      </c>
      <c r="P10293" s="53">
        <f t="shared" si="1771"/>
        <v>7.2091409287937651</v>
      </c>
      <c r="Q10293" s="53">
        <v>0.2</v>
      </c>
      <c r="R10293" s="53">
        <f t="shared" si="1772"/>
        <v>4.414574504271803</v>
      </c>
    </row>
    <row r="10294" spans="2:18" ht="15">
      <c r="B10294" s="84">
        <v>40597</v>
      </c>
      <c r="C10294" s="85">
        <v>0</v>
      </c>
      <c r="D10294" s="86">
        <v>8.6</v>
      </c>
      <c r="E10294" s="87">
        <v>-0.5</v>
      </c>
      <c r="F10294" s="96">
        <f t="shared" si="1763"/>
        <v>4.05</v>
      </c>
      <c r="G10294" s="96"/>
      <c r="H10294" s="74">
        <f t="shared" si="1764"/>
        <v>54</v>
      </c>
      <c r="I10294" s="53">
        <f t="shared" si="1762"/>
        <v>1.0214418127259153</v>
      </c>
      <c r="J10294" s="53">
        <f t="shared" si="1765"/>
        <v>-0.17744506975156121</v>
      </c>
      <c r="K10294" s="53">
        <f t="shared" si="1766"/>
        <v>1.3817043819854726</v>
      </c>
      <c r="L10294" s="53">
        <f t="shared" si="1767"/>
        <v>18.753146422694368</v>
      </c>
      <c r="M10294" s="93">
        <f t="shared" si="1768"/>
        <v>1.1575659823220192</v>
      </c>
      <c r="N10294" s="53">
        <f t="shared" si="1769"/>
        <v>9.6170918105479952</v>
      </c>
      <c r="O10294">
        <f t="shared" si="1770"/>
        <v>0.4287478921958785</v>
      </c>
      <c r="P10294" s="53">
        <f t="shared" si="1771"/>
        <v>6.174085351699504</v>
      </c>
      <c r="Q10294" s="53">
        <v>0.2</v>
      </c>
      <c r="R10294" s="53">
        <f t="shared" si="1772"/>
        <v>4.4080808726123095</v>
      </c>
    </row>
    <row r="10295" spans="2:18" ht="15">
      <c r="B10295" s="84">
        <v>40598</v>
      </c>
      <c r="C10295" s="85">
        <v>0</v>
      </c>
      <c r="D10295" s="86">
        <v>11.3</v>
      </c>
      <c r="E10295" s="87">
        <v>-2.6</v>
      </c>
      <c r="F10295" s="96">
        <f t="shared" si="1763"/>
        <v>4.3500000000000005</v>
      </c>
      <c r="G10295" s="96"/>
      <c r="H10295" s="74">
        <f t="shared" si="1764"/>
        <v>55</v>
      </c>
      <c r="I10295" s="53">
        <f t="shared" si="1762"/>
        <v>1.0209981291944379</v>
      </c>
      <c r="J10295" s="53">
        <f t="shared" si="1765"/>
        <v>-0.17105691669442086</v>
      </c>
      <c r="K10295" s="53">
        <f t="shared" si="1766"/>
        <v>1.3887283021784398</v>
      </c>
      <c r="L10295" s="53">
        <f t="shared" si="1767"/>
        <v>19.014482400844027</v>
      </c>
      <c r="M10295" s="93">
        <f t="shared" si="1768"/>
        <v>1.4705002818278901</v>
      </c>
      <c r="N10295" s="53">
        <f t="shared" si="1769"/>
        <v>12.051492347998444</v>
      </c>
      <c r="O10295">
        <f t="shared" si="1770"/>
        <v>0.43681779862823511</v>
      </c>
      <c r="P10295" s="53">
        <f t="shared" si="1771"/>
        <v>6.3039169051003618</v>
      </c>
      <c r="Q10295" s="53">
        <v>0.2</v>
      </c>
      <c r="R10295" s="53">
        <f t="shared" si="1772"/>
        <v>4.9428799189440937</v>
      </c>
    </row>
    <row r="10296" spans="2:18" ht="15">
      <c r="B10296" s="84">
        <v>40599</v>
      </c>
      <c r="C10296" s="85">
        <v>0</v>
      </c>
      <c r="D10296" s="86">
        <v>11.1</v>
      </c>
      <c r="E10296" s="87">
        <v>-0.7</v>
      </c>
      <c r="F10296" s="96">
        <f t="shared" si="1763"/>
        <v>5.2</v>
      </c>
      <c r="G10296" s="96"/>
      <c r="H10296" s="74">
        <f t="shared" si="1764"/>
        <v>56</v>
      </c>
      <c r="I10296" s="53">
        <f t="shared" si="1762"/>
        <v>1.0205482319787045</v>
      </c>
      <c r="J10296" s="53">
        <f t="shared" si="1765"/>
        <v>-0.1646253584716291</v>
      </c>
      <c r="K10296" s="53">
        <f t="shared" si="1766"/>
        <v>1.3957751722383314</v>
      </c>
      <c r="L10296" s="53">
        <f t="shared" si="1767"/>
        <v>19.277781607628423</v>
      </c>
      <c r="M10296" s="93">
        <f t="shared" si="1768"/>
        <v>1.4263475786001754</v>
      </c>
      <c r="N10296" s="53">
        <f t="shared" si="1769"/>
        <v>11.25763026497439</v>
      </c>
      <c r="O10296">
        <f t="shared" si="1770"/>
        <v>0.46041058296527632</v>
      </c>
      <c r="P10296" s="53">
        <f t="shared" si="1771"/>
        <v>6.685161880365416</v>
      </c>
      <c r="Q10296" s="53">
        <v>0.2</v>
      </c>
      <c r="R10296" s="53">
        <f t="shared" si="1772"/>
        <v>4.820237050381059</v>
      </c>
    </row>
    <row r="10297" spans="2:18" ht="15">
      <c r="B10297" s="84">
        <v>40600</v>
      </c>
      <c r="C10297" s="85">
        <v>0</v>
      </c>
      <c r="D10297" s="86">
        <v>12.4</v>
      </c>
      <c r="E10297" s="87">
        <v>-2</v>
      </c>
      <c r="F10297" s="96">
        <f t="shared" si="1763"/>
        <v>5.2</v>
      </c>
      <c r="G10297" s="96"/>
      <c r="H10297" s="74">
        <f t="shared" si="1764"/>
        <v>57</v>
      </c>
      <c r="I10297" s="53">
        <f t="shared" si="1762"/>
        <v>1.0200922542105393</v>
      </c>
      <c r="J10297" s="53">
        <f t="shared" si="1765"/>
        <v>-0.15815235933624114</v>
      </c>
      <c r="K10297" s="53">
        <f t="shared" si="1766"/>
        <v>1.4028434344007965</v>
      </c>
      <c r="L10297" s="53">
        <f t="shared" si="1767"/>
        <v>19.542948092640525</v>
      </c>
      <c r="M10297" s="93">
        <f t="shared" si="1768"/>
        <v>1.5973446596307226</v>
      </c>
      <c r="N10297" s="53">
        <f t="shared" si="1769"/>
        <v>12.607246546106225</v>
      </c>
      <c r="O10297">
        <f t="shared" si="1770"/>
        <v>0.46041058296527632</v>
      </c>
      <c r="P10297" s="53">
        <f t="shared" si="1771"/>
        <v>6.685161880365416</v>
      </c>
      <c r="Q10297" s="53">
        <v>0.2</v>
      </c>
      <c r="R10297" s="53">
        <f t="shared" si="1772"/>
        <v>5.1098442346765962</v>
      </c>
    </row>
    <row r="10298" spans="2:18" ht="15">
      <c r="B10298" s="84">
        <v>40601</v>
      </c>
      <c r="C10298" s="85">
        <v>0</v>
      </c>
      <c r="D10298" s="86">
        <v>6.7</v>
      </c>
      <c r="E10298" s="87">
        <v>2.4</v>
      </c>
      <c r="F10298" s="96">
        <f t="shared" si="1763"/>
        <v>4.55</v>
      </c>
      <c r="G10298" s="96"/>
      <c r="H10298" s="74">
        <f t="shared" si="1764"/>
        <v>58</v>
      </c>
      <c r="I10298" s="53">
        <f t="shared" si="1762"/>
        <v>1.0196303308210999</v>
      </c>
      <c r="J10298" s="53">
        <f t="shared" si="1765"/>
        <v>-0.15163987620976144</v>
      </c>
      <c r="K10298" s="53">
        <f t="shared" si="1766"/>
        <v>1.4099315889294484</v>
      </c>
      <c r="L10298" s="53">
        <f t="shared" si="1767"/>
        <v>19.809885542313861</v>
      </c>
      <c r="M10298" s="93">
        <f t="shared" si="1768"/>
        <v>0.85979159456576482</v>
      </c>
      <c r="N10298" s="53">
        <f t="shared" si="1769"/>
        <v>6.9833710059935443</v>
      </c>
      <c r="O10298">
        <f t="shared" si="1770"/>
        <v>0.44227147196117111</v>
      </c>
      <c r="P10298" s="53">
        <f t="shared" si="1771"/>
        <v>6.391824842945371</v>
      </c>
      <c r="Q10298" s="53">
        <v>0.2</v>
      </c>
      <c r="R10298" s="53">
        <f t="shared" si="1772"/>
        <v>3.8721714802767648</v>
      </c>
    </row>
    <row r="10299" spans="2:18" ht="15">
      <c r="B10299" s="84">
        <v>40602</v>
      </c>
      <c r="C10299" s="85">
        <v>1.5</v>
      </c>
      <c r="D10299" s="86">
        <v>9.5</v>
      </c>
      <c r="E10299" s="87">
        <v>2.2000000000000002</v>
      </c>
      <c r="F10299" s="96">
        <f t="shared" si="1763"/>
        <v>5.85</v>
      </c>
      <c r="G10299" s="96"/>
      <c r="H10299" s="74">
        <f t="shared" si="1764"/>
        <v>59</v>
      </c>
      <c r="I10299" s="53">
        <f t="shared" si="1762"/>
        <v>1.0191625985009487</v>
      </c>
      <c r="J10299" s="53">
        <f t="shared" si="1765"/>
        <v>-0.14508985840499172</v>
      </c>
      <c r="K10299" s="53">
        <f t="shared" si="1766"/>
        <v>1.4170381919670834</v>
      </c>
      <c r="L10299" s="53">
        <f t="shared" si="1767"/>
        <v>20.078497349513505</v>
      </c>
      <c r="M10299" s="93">
        <f t="shared" si="1768"/>
        <v>1.2014985645935894</v>
      </c>
      <c r="N10299" s="53">
        <f t="shared" si="1769"/>
        <v>9.2223491256386723</v>
      </c>
      <c r="O10299">
        <f t="shared" si="1770"/>
        <v>0.47919867140057443</v>
      </c>
      <c r="P10299" s="53">
        <f t="shared" si="1771"/>
        <v>6.9904992092376519</v>
      </c>
      <c r="Q10299" s="53">
        <v>0.2</v>
      </c>
      <c r="R10299" s="53">
        <f t="shared" si="1772"/>
        <v>4.4161715123600418</v>
      </c>
    </row>
    <row r="10300" spans="2:18" ht="15">
      <c r="B10300" s="84">
        <v>40603</v>
      </c>
      <c r="C10300" s="85">
        <v>0</v>
      </c>
      <c r="D10300" s="86">
        <v>15.7</v>
      </c>
      <c r="E10300" s="87">
        <v>0.9</v>
      </c>
      <c r="F10300" s="96">
        <f t="shared" si="1763"/>
        <v>8.2999999999999989</v>
      </c>
      <c r="G10300" s="96"/>
      <c r="H10300" s="74">
        <f t="shared" si="1764"/>
        <v>60</v>
      </c>
      <c r="I10300" s="53">
        <f t="shared" si="1762"/>
        <v>1.0186891956596047</v>
      </c>
      <c r="J10300" s="53">
        <f t="shared" si="1765"/>
        <v>-0.13850424738581349</v>
      </c>
      <c r="K10300" s="53">
        <f t="shared" si="1766"/>
        <v>1.4241618533479681</v>
      </c>
      <c r="L10300" s="53">
        <f t="shared" si="1767"/>
        <v>20.34868668213046</v>
      </c>
      <c r="M10300" s="93">
        <f t="shared" si="1768"/>
        <v>1.913406404966467</v>
      </c>
      <c r="N10300" s="53">
        <f t="shared" si="1769"/>
        <v>13.30810331836747</v>
      </c>
      <c r="O10300">
        <f t="shared" si="1770"/>
        <v>0.55619265009536201</v>
      </c>
      <c r="P10300" s="53">
        <f t="shared" si="1771"/>
        <v>8.2568031473764307</v>
      </c>
      <c r="Q10300" s="53">
        <v>0.2</v>
      </c>
      <c r="R10300" s="53">
        <f t="shared" si="1772"/>
        <v>5.4298363482842333</v>
      </c>
    </row>
    <row r="10301" spans="2:18" ht="15">
      <c r="B10301" s="84">
        <v>40604</v>
      </c>
      <c r="C10301" s="85">
        <v>0</v>
      </c>
      <c r="D10301" s="86">
        <v>12.4</v>
      </c>
      <c r="E10301" s="87">
        <v>0.2</v>
      </c>
      <c r="F10301" s="96">
        <f t="shared" si="1763"/>
        <v>6.3</v>
      </c>
      <c r="G10301" s="96"/>
      <c r="H10301" s="74">
        <f t="shared" si="1764"/>
        <v>61</v>
      </c>
      <c r="I10301" s="53">
        <f t="shared" si="1762"/>
        <v>1.0182102623845848</v>
      </c>
      <c r="J10301" s="53">
        <f t="shared" si="1765"/>
        <v>-0.13188497656225967</v>
      </c>
      <c r="K10301" s="53">
        <f t="shared" si="1766"/>
        <v>1.4313012343781424</v>
      </c>
      <c r="L10301" s="53">
        <f t="shared" si="1767"/>
        <v>20.620356550569728</v>
      </c>
      <c r="M10301" s="93">
        <f t="shared" si="1768"/>
        <v>1.6255210653226095</v>
      </c>
      <c r="N10301" s="53">
        <f t="shared" si="1769"/>
        <v>12.244047540925417</v>
      </c>
      <c r="O10301">
        <f t="shared" si="1770"/>
        <v>0.49259625807605728</v>
      </c>
      <c r="P10301" s="53">
        <f t="shared" si="1771"/>
        <v>7.2091409287937651</v>
      </c>
      <c r="Q10301" s="53">
        <v>0.2</v>
      </c>
      <c r="R10301" s="53">
        <f t="shared" si="1772"/>
        <v>5.0921323241811765</v>
      </c>
    </row>
    <row r="10302" spans="2:18" ht="15">
      <c r="B10302" s="84">
        <v>40605</v>
      </c>
      <c r="C10302" s="85">
        <v>0</v>
      </c>
      <c r="D10302" s="86">
        <v>7.8</v>
      </c>
      <c r="E10302" s="87">
        <v>1.5</v>
      </c>
      <c r="F10302" s="96">
        <f t="shared" si="1763"/>
        <v>4.6500000000000004</v>
      </c>
      <c r="G10302" s="96"/>
      <c r="H10302" s="74">
        <f t="shared" si="1764"/>
        <v>62</v>
      </c>
      <c r="I10302" s="53">
        <f t="shared" si="1762"/>
        <v>1.0177259403999503</v>
      </c>
      <c r="J10302" s="53">
        <f t="shared" si="1765"/>
        <v>-0.12523397111924095</v>
      </c>
      <c r="K10302" s="53">
        <f t="shared" si="1766"/>
        <v>1.4384550455900516</v>
      </c>
      <c r="L10302" s="53">
        <f t="shared" si="1767"/>
        <v>20.893409874029718</v>
      </c>
      <c r="M10302" s="93">
        <f t="shared" si="1768"/>
        <v>1.1025426989231504</v>
      </c>
      <c r="N10302" s="53">
        <f t="shared" si="1769"/>
        <v>8.9151472383924411</v>
      </c>
      <c r="O10302">
        <f t="shared" si="1770"/>
        <v>0.44502063461186997</v>
      </c>
      <c r="P10302" s="53">
        <f t="shared" si="1771"/>
        <v>6.4361893237631742</v>
      </c>
      <c r="Q10302" s="53">
        <v>0.2</v>
      </c>
      <c r="R10302" s="53">
        <f t="shared" si="1772"/>
        <v>4.2897202944516133</v>
      </c>
    </row>
    <row r="10303" spans="2:18" ht="15">
      <c r="B10303" s="84">
        <v>40606</v>
      </c>
      <c r="C10303" s="85">
        <v>0.1</v>
      </c>
      <c r="D10303" s="86">
        <v>13.6</v>
      </c>
      <c r="E10303" s="87">
        <v>-0.3</v>
      </c>
      <c r="F10303" s="96">
        <f t="shared" si="1763"/>
        <v>6.6499999999999995</v>
      </c>
      <c r="G10303" s="96"/>
      <c r="H10303" s="74">
        <f t="shared" si="1764"/>
        <v>63</v>
      </c>
      <c r="I10303" s="53">
        <f t="shared" si="1762"/>
        <v>1.0172363730243685</v>
      </c>
      <c r="J10303" s="53">
        <f t="shared" si="1765"/>
        <v>-0.11855314787728338</v>
      </c>
      <c r="K10303" s="53">
        <f t="shared" si="1766"/>
        <v>1.4456220444772312</v>
      </c>
      <c r="L10303" s="53">
        <f t="shared" si="1767"/>
        <v>21.167749545477854</v>
      </c>
      <c r="M10303" s="93">
        <f t="shared" si="1768"/>
        <v>1.8070094571363076</v>
      </c>
      <c r="N10303" s="53">
        <f t="shared" si="1769"/>
        <v>13.416245906349269</v>
      </c>
      <c r="O10303">
        <f t="shared" si="1770"/>
        <v>0.50324237359192481</v>
      </c>
      <c r="P10303" s="53">
        <f t="shared" si="1771"/>
        <v>7.3834068728372451</v>
      </c>
      <c r="Q10303" s="53">
        <v>0.2</v>
      </c>
      <c r="R10303" s="53">
        <f t="shared" si="1772"/>
        <v>5.3650812005835551</v>
      </c>
    </row>
    <row r="10304" spans="2:18" ht="15">
      <c r="B10304" s="84">
        <v>40607</v>
      </c>
      <c r="C10304" s="85">
        <v>0</v>
      </c>
      <c r="D10304" s="86">
        <v>15.3</v>
      </c>
      <c r="E10304" s="87">
        <v>1.3</v>
      </c>
      <c r="F10304" s="96">
        <f t="shared" si="1763"/>
        <v>8.3000000000000007</v>
      </c>
      <c r="G10304" s="96"/>
      <c r="H10304" s="74">
        <f t="shared" si="1764"/>
        <v>64</v>
      </c>
      <c r="I10304" s="53">
        <f t="shared" si="1762"/>
        <v>1.0167417051287022</v>
      </c>
      <c r="J10304" s="53">
        <f t="shared" si="1765"/>
        <v>-0.11184441518364702</v>
      </c>
      <c r="K10304" s="53">
        <f t="shared" si="1766"/>
        <v>1.452801033214203</v>
      </c>
      <c r="L10304" s="53">
        <f t="shared" si="1767"/>
        <v>21.443278495234836</v>
      </c>
      <c r="M10304" s="93">
        <f t="shared" si="1768"/>
        <v>1.961079431898259</v>
      </c>
      <c r="N10304" s="53">
        <f t="shared" si="1769"/>
        <v>13.639678234318861</v>
      </c>
      <c r="O10304">
        <f t="shared" si="1770"/>
        <v>0.55619265009536201</v>
      </c>
      <c r="P10304" s="53">
        <f t="shared" si="1771"/>
        <v>8.2568031473764307</v>
      </c>
      <c r="Q10304" s="53">
        <v>0.2</v>
      </c>
      <c r="R10304" s="53">
        <f t="shared" si="1772"/>
        <v>5.5025369786393217</v>
      </c>
    </row>
    <row r="10305" spans="2:18" ht="15">
      <c r="B10305" s="84">
        <v>40608</v>
      </c>
      <c r="C10305" s="85">
        <v>0</v>
      </c>
      <c r="D10305" s="86">
        <v>19.100000000000001</v>
      </c>
      <c r="E10305" s="87">
        <v>1.6</v>
      </c>
      <c r="F10305" s="96">
        <f t="shared" si="1763"/>
        <v>10.350000000000001</v>
      </c>
      <c r="G10305" s="96"/>
      <c r="H10305" s="74">
        <f t="shared" si="1764"/>
        <v>65</v>
      </c>
      <c r="I10305" s="53">
        <f t="shared" si="1762"/>
        <v>1.0162420830931402</v>
      </c>
      <c r="J10305" s="53">
        <f t="shared" si="1765"/>
        <v>-0.10510967283220894</v>
      </c>
      <c r="K10305" s="53">
        <f t="shared" si="1766"/>
        <v>1.459990856366197</v>
      </c>
      <c r="L10305" s="53">
        <f t="shared" si="1767"/>
        <v>21.719899753086207</v>
      </c>
      <c r="M10305" s="93">
        <f t="shared" si="1768"/>
        <v>2.3952713149578475</v>
      </c>
      <c r="N10305" s="53">
        <f t="shared" si="1769"/>
        <v>15.446346118174382</v>
      </c>
      <c r="O10305">
        <f t="shared" si="1770"/>
        <v>0.62872447973895274</v>
      </c>
      <c r="P10305" s="53">
        <f t="shared" si="1771"/>
        <v>9.4700151924098659</v>
      </c>
      <c r="Q10305" s="53">
        <v>0.2</v>
      </c>
      <c r="R10305" s="53">
        <f t="shared" si="1772"/>
        <v>6.0079532496902859</v>
      </c>
    </row>
    <row r="10306" spans="2:18" ht="15">
      <c r="B10306" s="84">
        <v>40609</v>
      </c>
      <c r="C10306" s="85">
        <v>0</v>
      </c>
      <c r="D10306" s="86">
        <v>10.3</v>
      </c>
      <c r="E10306" s="87">
        <v>4.2</v>
      </c>
      <c r="F10306" s="96">
        <f t="shared" si="1763"/>
        <v>7.25</v>
      </c>
      <c r="G10306" s="96"/>
      <c r="H10306" s="74">
        <f t="shared" si="1764"/>
        <v>66</v>
      </c>
      <c r="I10306" s="53">
        <f t="shared" si="1762"/>
        <v>1.015737654763881</v>
      </c>
      <c r="J10306" s="53">
        <f t="shared" si="1765"/>
        <v>-9.8350812010502386E-2</v>
      </c>
      <c r="K10306" s="53">
        <f t="shared" si="1766"/>
        <v>1.4671903985928214</v>
      </c>
      <c r="L10306" s="53">
        <f t="shared" si="1767"/>
        <v>21.997516508847159</v>
      </c>
      <c r="M10306" s="93">
        <f t="shared" si="1768"/>
        <v>1.2745174135860373</v>
      </c>
      <c r="N10306" s="53">
        <f t="shared" si="1769"/>
        <v>9.2360758573364983</v>
      </c>
      <c r="O10306">
        <f t="shared" si="1770"/>
        <v>0.52196229436811259</v>
      </c>
      <c r="P10306" s="53">
        <f t="shared" si="1771"/>
        <v>7.6909383332769066</v>
      </c>
      <c r="Q10306" s="53">
        <v>0.2</v>
      </c>
      <c r="R10306" s="53">
        <f t="shared" si="1772"/>
        <v>4.4874916628411894</v>
      </c>
    </row>
    <row r="10307" spans="2:18" ht="15">
      <c r="B10307" s="84">
        <v>40610</v>
      </c>
      <c r="C10307" s="85">
        <v>0</v>
      </c>
      <c r="D10307" s="86">
        <v>11.6</v>
      </c>
      <c r="E10307" s="87">
        <v>1.5</v>
      </c>
      <c r="F10307" s="96">
        <f t="shared" si="1763"/>
        <v>6.55</v>
      </c>
      <c r="G10307" s="96"/>
      <c r="H10307" s="74">
        <f t="shared" si="1764"/>
        <v>67</v>
      </c>
      <c r="I10307" s="53">
        <f t="shared" si="1762"/>
        <v>1.0152285694093826</v>
      </c>
      <c r="J10307" s="53">
        <f t="shared" si="1765"/>
        <v>-9.1569715272326185E-2</v>
      </c>
      <c r="K10307" s="53">
        <f t="shared" si="1766"/>
        <v>1.4743985823493233</v>
      </c>
      <c r="L10307" s="53">
        <f t="shared" si="1767"/>
        <v>22.276032171312455</v>
      </c>
      <c r="M10307" s="93">
        <f t="shared" si="1768"/>
        <v>1.6143472655869082</v>
      </c>
      <c r="N10307" s="53">
        <f t="shared" si="1769"/>
        <v>12.035037413228212</v>
      </c>
      <c r="O10307">
        <f t="shared" si="1770"/>
        <v>0.50018025396519927</v>
      </c>
      <c r="P10307" s="53">
        <f t="shared" si="1771"/>
        <v>7.333235877891366</v>
      </c>
      <c r="Q10307" s="53">
        <v>0.2</v>
      </c>
      <c r="R10307" s="53">
        <f t="shared" si="1772"/>
        <v>5.0602387386442533</v>
      </c>
    </row>
    <row r="10308" spans="2:18" ht="15">
      <c r="B10308" s="84">
        <v>40611</v>
      </c>
      <c r="C10308" s="85">
        <v>0</v>
      </c>
      <c r="D10308" s="86">
        <v>13.7</v>
      </c>
      <c r="E10308" s="87">
        <v>-1.7</v>
      </c>
      <c r="F10308" s="96">
        <f t="shared" si="1763"/>
        <v>6</v>
      </c>
      <c r="G10308" s="96"/>
      <c r="H10308" s="74">
        <f t="shared" si="1764"/>
        <v>68</v>
      </c>
      <c r="I10308" s="53">
        <f t="shared" si="1762"/>
        <v>1.0147149776761919</v>
      </c>
      <c r="J10308" s="53">
        <f t="shared" si="1765"/>
        <v>-8.4768256534351258E-2</v>
      </c>
      <c r="K10308" s="53">
        <f t="shared" si="1766"/>
        <v>1.481614365588644</v>
      </c>
      <c r="L10308" s="53">
        <f t="shared" si="1767"/>
        <v>22.555350425529952</v>
      </c>
      <c r="M10308" s="93">
        <f t="shared" si="1768"/>
        <v>1.9728150384294683</v>
      </c>
      <c r="N10308" s="53">
        <f t="shared" si="1769"/>
        <v>15.047309734107996</v>
      </c>
      <c r="O10308">
        <f t="shared" si="1770"/>
        <v>0.48362860546481151</v>
      </c>
      <c r="P10308" s="53">
        <f t="shared" si="1771"/>
        <v>7.0627108084534136</v>
      </c>
      <c r="Q10308" s="53">
        <v>0.2</v>
      </c>
      <c r="R10308" s="53">
        <f t="shared" si="1772"/>
        <v>5.6810450162478441</v>
      </c>
    </row>
    <row r="10309" spans="2:18" ht="15">
      <c r="B10309" s="84">
        <v>40612</v>
      </c>
      <c r="C10309" s="85">
        <v>0</v>
      </c>
      <c r="D10309" s="86">
        <v>16.5</v>
      </c>
      <c r="E10309" s="87">
        <v>1.1000000000000001</v>
      </c>
      <c r="F10309" s="96">
        <f t="shared" si="1763"/>
        <v>8.8000000000000007</v>
      </c>
      <c r="G10309" s="96"/>
      <c r="H10309" s="74">
        <f t="shared" si="1764"/>
        <v>69</v>
      </c>
      <c r="I10309" s="53">
        <f t="shared" si="1762"/>
        <v>1.0141970315443654</v>
      </c>
      <c r="J10309" s="53">
        <f t="shared" si="1765"/>
        <v>-7.7948301095184719E-2</v>
      </c>
      <c r="K10309" s="53">
        <f t="shared" si="1766"/>
        <v>1.4888367394670605</v>
      </c>
      <c r="L10309" s="53">
        <f t="shared" si="1767"/>
        <v>22.83537528834152</v>
      </c>
      <c r="M10309" s="93">
        <f t="shared" si="1768"/>
        <v>2.232284912748693</v>
      </c>
      <c r="N10309" s="53">
        <f t="shared" si="1769"/>
        <v>15.234122209395787</v>
      </c>
      <c r="O10309">
        <f t="shared" si="1770"/>
        <v>0.57317208442593315</v>
      </c>
      <c r="P10309" s="53">
        <f t="shared" si="1771"/>
        <v>8.5391257162738565</v>
      </c>
      <c r="Q10309" s="53">
        <v>0.2</v>
      </c>
      <c r="R10309" s="53">
        <f t="shared" si="1772"/>
        <v>5.8792994915811354</v>
      </c>
    </row>
    <row r="10310" spans="2:18" ht="15">
      <c r="B10310" s="84">
        <v>40613</v>
      </c>
      <c r="C10310" s="85">
        <v>0</v>
      </c>
      <c r="D10310" s="86">
        <v>15.7</v>
      </c>
      <c r="E10310" s="87">
        <v>1</v>
      </c>
      <c r="F10310" s="96">
        <f t="shared" si="1763"/>
        <v>8.35</v>
      </c>
      <c r="G10310" s="96"/>
      <c r="H10310" s="74">
        <f t="shared" si="1764"/>
        <v>70</v>
      </c>
      <c r="I10310" s="53">
        <f t="shared" si="1762"/>
        <v>1.0136748842824967</v>
      </c>
      <c r="J10310" s="53">
        <f t="shared" si="1765"/>
        <v>-7.1111705675353992E-2</v>
      </c>
      <c r="K10310" s="53">
        <f t="shared" si="1766"/>
        <v>1.4960647260558331</v>
      </c>
      <c r="L10310" s="53">
        <f t="shared" si="1767"/>
        <v>23.116011162141763</v>
      </c>
      <c r="M10310" s="93">
        <f t="shared" si="1768"/>
        <v>2.1704147371513716</v>
      </c>
      <c r="N10310" s="53">
        <f t="shared" si="1769"/>
        <v>15.066781296125043</v>
      </c>
      <c r="O10310">
        <f t="shared" si="1770"/>
        <v>0.55787054919376</v>
      </c>
      <c r="P10310" s="53">
        <f t="shared" si="1771"/>
        <v>8.2846547089297662</v>
      </c>
      <c r="Q10310" s="53">
        <v>0.2</v>
      </c>
      <c r="R10310" s="53">
        <f t="shared" si="1772"/>
        <v>5.8181661457082905</v>
      </c>
    </row>
    <row r="10311" spans="2:18" ht="15">
      <c r="B10311" s="84">
        <v>40614</v>
      </c>
      <c r="C10311" s="85">
        <v>0</v>
      </c>
      <c r="D10311" s="86">
        <v>12.1</v>
      </c>
      <c r="E10311" s="87">
        <v>6.8</v>
      </c>
      <c r="F10311" s="96">
        <f t="shared" si="1763"/>
        <v>9.4499999999999993</v>
      </c>
      <c r="G10311" s="96"/>
      <c r="H10311" s="74">
        <f t="shared" si="1764"/>
        <v>71</v>
      </c>
      <c r="I10311" s="53">
        <f t="shared" si="1762"/>
        <v>1.0131486904023612</v>
      </c>
      <c r="J10311" s="53">
        <f t="shared" si="1765"/>
        <v>-6.4260318476718287E-2</v>
      </c>
      <c r="K10311" s="53">
        <f t="shared" si="1766"/>
        <v>1.5032973760609161</v>
      </c>
      <c r="L10311" s="53">
        <f t="shared" si="1767"/>
        <v>23.397162886809447</v>
      </c>
      <c r="M10311" s="93">
        <f t="shared" si="1768"/>
        <v>1.3745707985971851</v>
      </c>
      <c r="N10311" s="53">
        <f t="shared" si="1769"/>
        <v>9.1569333838100793</v>
      </c>
      <c r="O10311">
        <f t="shared" si="1770"/>
        <v>0.595922233604674</v>
      </c>
      <c r="P10311" s="53">
        <f t="shared" si="1771"/>
        <v>8.9190394154861323</v>
      </c>
      <c r="Q10311" s="53">
        <v>0.2</v>
      </c>
      <c r="R10311" s="53">
        <f t="shared" si="1772"/>
        <v>4.5721391326013734</v>
      </c>
    </row>
    <row r="10312" spans="2:18" ht="15">
      <c r="B10312" s="84">
        <v>40615</v>
      </c>
      <c r="C10312" s="85">
        <v>0.4</v>
      </c>
      <c r="D10312" s="86">
        <v>9.9</v>
      </c>
      <c r="E10312" s="87">
        <v>5.8</v>
      </c>
      <c r="F10312" s="96">
        <f t="shared" si="1763"/>
        <v>7.85</v>
      </c>
      <c r="G10312" s="96"/>
      <c r="H10312" s="74">
        <f t="shared" si="1764"/>
        <v>72</v>
      </c>
      <c r="I10312" s="53">
        <f t="shared" si="1762"/>
        <v>1.0126186056131936</v>
      </c>
      <c r="J10312" s="53">
        <f t="shared" si="1765"/>
        <v>-5.7395979259826993E-2</v>
      </c>
      <c r="K10312" s="53">
        <f t="shared" si="1766"/>
        <v>1.5105337665524803</v>
      </c>
      <c r="L10312" s="53">
        <f t="shared" si="1767"/>
        <v>23.678735789772343</v>
      </c>
      <c r="M10312" s="93">
        <f t="shared" si="1768"/>
        <v>1.1516944739052128</v>
      </c>
      <c r="N10312" s="53">
        <f t="shared" si="1769"/>
        <v>8.1507835705552072</v>
      </c>
      <c r="O10312">
        <f t="shared" si="1770"/>
        <v>0.54128919072085979</v>
      </c>
      <c r="P10312" s="53">
        <f t="shared" si="1771"/>
        <v>8.009883018836172</v>
      </c>
      <c r="Q10312" s="53">
        <v>0.2</v>
      </c>
      <c r="R10312" s="53">
        <f t="shared" si="1772"/>
        <v>4.2786903091189821</v>
      </c>
    </row>
    <row r="10313" spans="2:18" ht="15">
      <c r="B10313" s="84">
        <v>40616</v>
      </c>
      <c r="C10313" s="85">
        <v>3.6</v>
      </c>
      <c r="D10313" s="86">
        <v>15</v>
      </c>
      <c r="E10313" s="87">
        <v>6.4</v>
      </c>
      <c r="F10313" s="96">
        <f t="shared" si="1763"/>
        <v>10.7</v>
      </c>
      <c r="G10313" s="96"/>
      <c r="H10313" s="74">
        <f t="shared" si="1764"/>
        <v>73</v>
      </c>
      <c r="I10313" s="53">
        <f t="shared" si="1762"/>
        <v>1.0120847867756111</v>
      </c>
      <c r="J10313" s="53">
        <f t="shared" si="1765"/>
        <v>-5.0520519437772707E-2</v>
      </c>
      <c r="K10313" s="53">
        <f t="shared" si="1766"/>
        <v>1.5177729987056969</v>
      </c>
      <c r="L10313" s="53">
        <f t="shared" si="1767"/>
        <v>23.960635734170932</v>
      </c>
      <c r="M10313" s="93">
        <f t="shared" si="1768"/>
        <v>1.8753912955573353</v>
      </c>
      <c r="N10313" s="53">
        <f t="shared" si="1769"/>
        <v>11.945284114738344</v>
      </c>
      <c r="O10313">
        <f t="shared" si="1770"/>
        <v>0.64190077944287904</v>
      </c>
      <c r="P10313" s="53">
        <f t="shared" si="1771"/>
        <v>9.6923676467585924</v>
      </c>
      <c r="Q10313" s="53">
        <v>0.2</v>
      </c>
      <c r="R10313" s="53">
        <f t="shared" si="1772"/>
        <v>5.2474025424706161</v>
      </c>
    </row>
    <row r="10314" spans="2:18" ht="15">
      <c r="B10314" s="84">
        <v>40617</v>
      </c>
      <c r="C10314" s="85">
        <v>0</v>
      </c>
      <c r="D10314" s="86">
        <v>13.3</v>
      </c>
      <c r="E10314" s="87">
        <v>8.1999999999999993</v>
      </c>
      <c r="F10314" s="96">
        <f t="shared" si="1763"/>
        <v>10.75</v>
      </c>
      <c r="G10314" s="96"/>
      <c r="H10314" s="74">
        <f t="shared" si="1764"/>
        <v>74</v>
      </c>
      <c r="I10314" s="53">
        <f t="shared" ref="I10314:I10377" si="1773">1+0.0334*COS($I$7*H10314-0.0552)</f>
        <v>1.0115473918551963</v>
      </c>
      <c r="J10314" s="53">
        <f t="shared" si="1765"/>
        <v>-4.3635762185105259E-2</v>
      </c>
      <c r="K10314" s="53">
        <f t="shared" si="1766"/>
        <v>1.5250141955539771</v>
      </c>
      <c r="L10314" s="53">
        <f t="shared" si="1767"/>
        <v>24.242769165091758</v>
      </c>
      <c r="M10314" s="93">
        <f t="shared" si="1768"/>
        <v>1.463770196765261</v>
      </c>
      <c r="N10314" s="53">
        <f t="shared" si="1769"/>
        <v>9.3071397632442192</v>
      </c>
      <c r="O10314">
        <f t="shared" si="1770"/>
        <v>0.6438026687081374</v>
      </c>
      <c r="P10314" s="53">
        <f t="shared" si="1771"/>
        <v>9.7245102124751863</v>
      </c>
      <c r="Q10314" s="53">
        <v>0.2</v>
      </c>
      <c r="R10314" s="53">
        <f t="shared" si="1772"/>
        <v>4.6629465344524412</v>
      </c>
    </row>
    <row r="10315" spans="2:18" ht="15">
      <c r="B10315" s="84">
        <v>40618</v>
      </c>
      <c r="C10315" s="85">
        <v>3.6</v>
      </c>
      <c r="D10315" s="86">
        <v>10.5</v>
      </c>
      <c r="E10315" s="87">
        <v>8.3000000000000007</v>
      </c>
      <c r="F10315" s="96">
        <f t="shared" si="1763"/>
        <v>9.4</v>
      </c>
      <c r="G10315" s="96"/>
      <c r="H10315" s="74">
        <f t="shared" si="1764"/>
        <v>75</v>
      </c>
      <c r="I10315" s="53">
        <f t="shared" si="1773"/>
        <v>1.0110065798757517</v>
      </c>
      <c r="J10315" s="53">
        <f t="shared" si="1765"/>
        <v>-3.6743522560419961E-2</v>
      </c>
      <c r="K10315" s="53">
        <f t="shared" si="1766"/>
        <v>1.532256499755605</v>
      </c>
      <c r="L10315" s="53">
        <f t="shared" si="1767"/>
        <v>24.525043153844361</v>
      </c>
      <c r="M10315" s="93">
        <f t="shared" si="1768"/>
        <v>0.92659403103579274</v>
      </c>
      <c r="N10315" s="53">
        <f t="shared" si="1769"/>
        <v>6.1840079897388769</v>
      </c>
      <c r="O10315">
        <f t="shared" si="1770"/>
        <v>0.59414461193760781</v>
      </c>
      <c r="P10315" s="53">
        <f t="shared" si="1771"/>
        <v>8.8892877636983627</v>
      </c>
      <c r="Q10315" s="53">
        <v>0.2</v>
      </c>
      <c r="R10315" s="53">
        <f t="shared" si="1772"/>
        <v>3.9136635625171103</v>
      </c>
    </row>
    <row r="10316" spans="2:18" ht="15">
      <c r="B10316" s="84">
        <v>40619</v>
      </c>
      <c r="C10316" s="85">
        <v>22.1</v>
      </c>
      <c r="D10316" s="86">
        <v>9.4</v>
      </c>
      <c r="E10316" s="87">
        <v>6.9</v>
      </c>
      <c r="F10316" s="96">
        <f t="shared" si="1763"/>
        <v>8.15</v>
      </c>
      <c r="G10316" s="96"/>
      <c r="H10316" s="74">
        <f t="shared" si="1764"/>
        <v>76</v>
      </c>
      <c r="I10316" s="53">
        <f t="shared" si="1773"/>
        <v>1.0104625108722431</v>
      </c>
      <c r="J10316" s="53">
        <f t="shared" si="1765"/>
        <v>-2.9845607641223473E-2</v>
      </c>
      <c r="K10316" s="53">
        <f t="shared" si="1766"/>
        <v>1.5394990713745209</v>
      </c>
      <c r="L10316" s="53">
        <f t="shared" si="1767"/>
        <v>24.807365440262192</v>
      </c>
      <c r="M10316" s="93">
        <f t="shared" si="1768"/>
        <v>0.95320757378614673</v>
      </c>
      <c r="N10316" s="53">
        <f t="shared" si="1769"/>
        <v>6.6680610908468116</v>
      </c>
      <c r="O10316">
        <f t="shared" si="1770"/>
        <v>0.55118542146985872</v>
      </c>
      <c r="P10316" s="53">
        <f t="shared" si="1771"/>
        <v>8.1737502873742969</v>
      </c>
      <c r="Q10316" s="53">
        <v>0.2</v>
      </c>
      <c r="R10316" s="53">
        <f t="shared" si="1772"/>
        <v>3.9675001912407759</v>
      </c>
    </row>
    <row r="10317" spans="2:18" ht="15">
      <c r="B10317" s="84">
        <v>40620</v>
      </c>
      <c r="C10317" s="85">
        <v>9.8000000000000007</v>
      </c>
      <c r="D10317" s="86">
        <v>20</v>
      </c>
      <c r="E10317" s="87">
        <v>4.8</v>
      </c>
      <c r="F10317" s="96">
        <f t="shared" si="1763"/>
        <v>12.4</v>
      </c>
      <c r="G10317" s="96"/>
      <c r="H10317" s="74">
        <f t="shared" si="1764"/>
        <v>77</v>
      </c>
      <c r="I10317" s="53">
        <f t="shared" si="1773"/>
        <v>1.0099153458434418</v>
      </c>
      <c r="J10317" s="53">
        <f t="shared" si="1765"/>
        <v>-2.2943816669741025E-2</v>
      </c>
      <c r="K10317" s="53">
        <f t="shared" si="1766"/>
        <v>1.546741085675797</v>
      </c>
      <c r="L10317" s="53">
        <f t="shared" si="1767"/>
        <v>25.089644473010019</v>
      </c>
      <c r="M10317" s="93">
        <f t="shared" si="1768"/>
        <v>2.7664493149462857</v>
      </c>
      <c r="N10317" s="53">
        <f t="shared" si="1769"/>
        <v>16.628965130670501</v>
      </c>
      <c r="O10317">
        <f t="shared" si="1770"/>
        <v>0.70939159771135885</v>
      </c>
      <c r="P10317" s="53">
        <f t="shared" si="1771"/>
        <v>10.840131443205758</v>
      </c>
      <c r="Q10317" s="53">
        <v>0.2</v>
      </c>
      <c r="R10317" s="53">
        <f t="shared" si="1772"/>
        <v>6.3758362054751139</v>
      </c>
    </row>
    <row r="10318" spans="2:18" ht="15">
      <c r="B10318" s="84">
        <v>40621</v>
      </c>
      <c r="C10318" s="85">
        <v>0</v>
      </c>
      <c r="D10318" s="86">
        <v>17</v>
      </c>
      <c r="E10318" s="87">
        <v>7.8</v>
      </c>
      <c r="F10318" s="96">
        <f t="shared" si="1763"/>
        <v>12.4</v>
      </c>
      <c r="G10318" s="96"/>
      <c r="H10318" s="74">
        <f t="shared" si="1764"/>
        <v>78</v>
      </c>
      <c r="I10318" s="53">
        <f t="shared" si="1773"/>
        <v>1.0093652467042828</v>
      </c>
      <c r="J10318" s="53">
        <f t="shared" si="1765"/>
        <v>-1.6039941208328922E-2</v>
      </c>
      <c r="K10318" s="53">
        <f t="shared" si="1766"/>
        <v>1.5539817309362038</v>
      </c>
      <c r="L10318" s="53">
        <f t="shared" si="1767"/>
        <v>25.371789447885813</v>
      </c>
      <c r="M10318" s="93">
        <f t="shared" si="1768"/>
        <v>2.1764637032518439</v>
      </c>
      <c r="N10318" s="53">
        <f t="shared" si="1769"/>
        <v>13.082596103969333</v>
      </c>
      <c r="O10318">
        <f t="shared" si="1770"/>
        <v>0.70939159771135885</v>
      </c>
      <c r="P10318" s="53">
        <f t="shared" si="1771"/>
        <v>10.840131443205758</v>
      </c>
      <c r="Q10318" s="53">
        <v>0.2</v>
      </c>
      <c r="R10318" s="53">
        <f t="shared" si="1772"/>
        <v>5.5802772597058627</v>
      </c>
    </row>
    <row r="10319" spans="2:18" ht="15">
      <c r="B10319" s="84">
        <v>40622</v>
      </c>
      <c r="C10319" s="85">
        <v>0</v>
      </c>
      <c r="D10319" s="86">
        <v>17.7</v>
      </c>
      <c r="E10319" s="87">
        <v>4.2</v>
      </c>
      <c r="F10319" s="96">
        <f t="shared" ref="F10319:F10382" si="1774">0.5*(D10319+E10319)</f>
        <v>10.95</v>
      </c>
      <c r="G10319" s="96"/>
      <c r="H10319" s="74">
        <f t="shared" ref="H10319:H10382" si="1775">B10319-DATE(YEAR(B10319),1,0)</f>
        <v>79</v>
      </c>
      <c r="I10319" s="53">
        <f t="shared" si="1773"/>
        <v>1.0088123762379517</v>
      </c>
      <c r="J10319" s="53">
        <f t="shared" ref="J10319:J10382" si="1776">ASIN(0.39785*SIN(4.869+$I$7*H10319+0.03345*SIN(6.224+$I$7*H10319)))</f>
        <v>-9.1357653031883066E-3</v>
      </c>
      <c r="K10319" s="53">
        <f t="shared" ref="K10319:K10382" si="1777">ACOS(-TAN(J10319)*TAN($E$7*$I$8))</f>
        <v>1.5612202062701253</v>
      </c>
      <c r="L10319" s="53">
        <f t="shared" ref="L10319:L10382" si="1778">117.5*I10319*((K10319*SIN($E$7*$I$8)*SIN(J10319)+COS($E$7*$I$8)*COS(J10319)*SIN(K10319))/PI())</f>
        <v>25.653710344108205</v>
      </c>
      <c r="M10319" s="93">
        <f t="shared" ref="M10319:M10382" si="1779">0.0023*L10319/2.456*(0.5*(D10319+E10319)+17.8)*SQRT(D10319-E10319)</f>
        <v>2.5377824729992646</v>
      </c>
      <c r="N10319" s="53">
        <f t="shared" ref="N10319:N10382" si="1780">0.17*L10319*SQRT(D10319-E10319)</f>
        <v>16.02381758981706</v>
      </c>
      <c r="O10319">
        <f t="shared" ref="O10319:O10382" si="1781">5336/(F10319+273.15)^2*EXP(21.07-5336/(F10319+273.15))</f>
        <v>0.65145955620022322</v>
      </c>
      <c r="P10319" s="53">
        <f t="shared" ref="P10319:P10382" si="1782">EXP(21.07-5336/(F10319+273.15))</f>
        <v>9.8540351166178652</v>
      </c>
      <c r="Q10319" s="53">
        <v>0.2</v>
      </c>
      <c r="R10319" s="53">
        <f t="shared" ref="R10319:R10382" si="1783">(O10319*N10319*0.6+$L$8*6.43*(1+0.536*Q10319)*P10319*(1- G10319/100))/($O$7*(O10319+$L$8))</f>
        <v>6.1672254568068432</v>
      </c>
    </row>
    <row r="10320" spans="2:18" ht="15">
      <c r="B10320" s="84">
        <v>40623</v>
      </c>
      <c r="C10320" s="85">
        <v>0</v>
      </c>
      <c r="D10320" s="86">
        <v>16.8</v>
      </c>
      <c r="E10320" s="87">
        <v>0.8</v>
      </c>
      <c r="F10320" s="96">
        <f t="shared" si="1774"/>
        <v>8.8000000000000007</v>
      </c>
      <c r="G10320" s="96"/>
      <c r="H10320" s="74">
        <f t="shared" si="1775"/>
        <v>80</v>
      </c>
      <c r="I10320" s="53">
        <f t="shared" si="1773"/>
        <v>1.0082568980477142</v>
      </c>
      <c r="J10320" s="53">
        <f t="shared" si="1776"/>
        <v>-2.2330656551013675E-3</v>
      </c>
      <c r="K10320" s="53">
        <f t="shared" si="1777"/>
        <v>1.5684557194709616</v>
      </c>
      <c r="L10320" s="53">
        <f t="shared" si="1778"/>
        <v>25.935317958584541</v>
      </c>
      <c r="M10320" s="93">
        <f t="shared" si="1779"/>
        <v>2.5842390109221536</v>
      </c>
      <c r="N10320" s="53">
        <f t="shared" si="1780"/>
        <v>17.636016211837489</v>
      </c>
      <c r="O10320">
        <f t="shared" si="1781"/>
        <v>0.57317208442593315</v>
      </c>
      <c r="P10320" s="53">
        <f t="shared" si="1782"/>
        <v>8.5391257162738565</v>
      </c>
      <c r="Q10320" s="53">
        <v>0.2</v>
      </c>
      <c r="R10320" s="53">
        <f t="shared" si="1783"/>
        <v>6.4075736547861508</v>
      </c>
    </row>
    <row r="10321" spans="2:18" ht="15">
      <c r="B10321" s="84">
        <v>40624</v>
      </c>
      <c r="C10321" s="85">
        <v>0</v>
      </c>
      <c r="D10321" s="86">
        <v>18.100000000000001</v>
      </c>
      <c r="E10321" s="87">
        <v>2.2999999999999998</v>
      </c>
      <c r="F10321" s="96">
        <f t="shared" si="1774"/>
        <v>10.200000000000001</v>
      </c>
      <c r="G10321" s="96"/>
      <c r="H10321" s="74">
        <f t="shared" si="1775"/>
        <v>81</v>
      </c>
      <c r="I10321" s="53">
        <f t="shared" si="1773"/>
        <v>1.0076989765085038</v>
      </c>
      <c r="J10321" s="53">
        <f t="shared" si="1776"/>
        <v>4.6663882040709195E-3</v>
      </c>
      <c r="K10321" s="53">
        <f t="shared" si="1777"/>
        <v>1.5756874848680738</v>
      </c>
      <c r="L10321" s="53">
        <f t="shared" si="1778"/>
        <v>26.216523938157994</v>
      </c>
      <c r="M10321" s="93">
        <f t="shared" si="1779"/>
        <v>2.7325062012047243</v>
      </c>
      <c r="N10321" s="53">
        <f t="shared" si="1780"/>
        <v>17.715465669673861</v>
      </c>
      <c r="O10321">
        <f t="shared" si="1781"/>
        <v>0.62315026141803342</v>
      </c>
      <c r="P10321" s="53">
        <f t="shared" si="1782"/>
        <v>9.3761251291984262</v>
      </c>
      <c r="Q10321" s="53">
        <v>0.2</v>
      </c>
      <c r="R10321" s="53">
        <f t="shared" si="1783"/>
        <v>6.5033766023819197</v>
      </c>
    </row>
    <row r="10322" spans="2:18" ht="15">
      <c r="B10322" s="84">
        <v>40625</v>
      </c>
      <c r="C10322" s="85">
        <v>0.1</v>
      </c>
      <c r="D10322" s="86">
        <v>20.9</v>
      </c>
      <c r="E10322" s="87">
        <v>3.5</v>
      </c>
      <c r="F10322" s="96">
        <f t="shared" si="1774"/>
        <v>12.2</v>
      </c>
      <c r="G10322" s="96"/>
      <c r="H10322" s="74">
        <f t="shared" si="1775"/>
        <v>82</v>
      </c>
      <c r="I10322" s="53">
        <f t="shared" si="1773"/>
        <v>1.00713877671828</v>
      </c>
      <c r="J10322" s="53">
        <f t="shared" si="1776"/>
        <v>1.1560833730371266E-2</v>
      </c>
      <c r="K10322" s="53">
        <f t="shared" si="1777"/>
        <v>1.5829147211992498</v>
      </c>
      <c r="L10322" s="53">
        <f t="shared" si="1778"/>
        <v>26.497240809835752</v>
      </c>
      <c r="M10322" s="93">
        <f t="shared" si="1779"/>
        <v>3.1052459575447653</v>
      </c>
      <c r="N10322" s="53">
        <f t="shared" si="1780"/>
        <v>18.789888292667978</v>
      </c>
      <c r="O10322">
        <f t="shared" si="1781"/>
        <v>0.70114279888176989</v>
      </c>
      <c r="P10322" s="53">
        <f t="shared" si="1782"/>
        <v>10.699079407335368</v>
      </c>
      <c r="Q10322" s="53">
        <v>0.2</v>
      </c>
      <c r="R10322" s="53">
        <f t="shared" si="1783"/>
        <v>6.8501245829051207</v>
      </c>
    </row>
    <row r="10323" spans="2:18" ht="15">
      <c r="B10323" s="84">
        <v>40626</v>
      </c>
      <c r="C10323" s="85">
        <v>0</v>
      </c>
      <c r="D10323" s="86">
        <v>22.1</v>
      </c>
      <c r="E10323" s="87">
        <v>4.7</v>
      </c>
      <c r="F10323" s="96">
        <f t="shared" si="1774"/>
        <v>13.4</v>
      </c>
      <c r="G10323" s="96"/>
      <c r="H10323" s="74">
        <f t="shared" si="1775"/>
        <v>83</v>
      </c>
      <c r="I10323" s="53">
        <f t="shared" si="1773"/>
        <v>1.0065764644491733</v>
      </c>
      <c r="J10323" s="53">
        <f t="shared" si="1776"/>
        <v>1.8448515183421749E-2</v>
      </c>
      <c r="K10323" s="53">
        <f t="shared" si="1777"/>
        <v>1.5901366494986231</v>
      </c>
      <c r="L10323" s="53">
        <f t="shared" si="1778"/>
        <v>26.777382009003592</v>
      </c>
      <c r="M10323" s="93">
        <f t="shared" si="1779"/>
        <v>3.2635991100806994</v>
      </c>
      <c r="N10323" s="53">
        <f t="shared" si="1780"/>
        <v>18.988543763111672</v>
      </c>
      <c r="O10323">
        <f t="shared" si="1781"/>
        <v>0.75191912057381338</v>
      </c>
      <c r="P10323" s="53">
        <f t="shared" si="1782"/>
        <v>11.570606746124833</v>
      </c>
      <c r="Q10323" s="53">
        <v>0.2</v>
      </c>
      <c r="R10323" s="53">
        <f t="shared" si="1783"/>
        <v>6.9567676698294214</v>
      </c>
    </row>
    <row r="10324" spans="2:18" ht="15">
      <c r="B10324" s="84">
        <v>40627</v>
      </c>
      <c r="C10324" s="85">
        <v>0</v>
      </c>
      <c r="D10324" s="86">
        <v>21.9</v>
      </c>
      <c r="E10324" s="87">
        <v>5.8</v>
      </c>
      <c r="F10324" s="96">
        <f t="shared" si="1774"/>
        <v>13.85</v>
      </c>
      <c r="G10324" s="96"/>
      <c r="H10324" s="74">
        <f t="shared" si="1775"/>
        <v>84</v>
      </c>
      <c r="I10324" s="53">
        <f t="shared" si="1773"/>
        <v>1.0060122060984309</v>
      </c>
      <c r="J10324" s="53">
        <f t="shared" si="1776"/>
        <v>2.532768343999826E-2</v>
      </c>
      <c r="K10324" s="53">
        <f t="shared" si="1777"/>
        <v>1.5973524909999501</v>
      </c>
      <c r="L10324" s="53">
        <f t="shared" si="1778"/>
        <v>27.056861905635163</v>
      </c>
      <c r="M10324" s="93">
        <f t="shared" si="1779"/>
        <v>3.2178333688425944</v>
      </c>
      <c r="N10324" s="53">
        <f t="shared" si="1780"/>
        <v>18.456072369794086</v>
      </c>
      <c r="O10324">
        <f t="shared" si="1781"/>
        <v>0.77177105123666234</v>
      </c>
      <c r="P10324" s="53">
        <f t="shared" si="1782"/>
        <v>11.913420112314963</v>
      </c>
      <c r="Q10324" s="53">
        <v>0.2</v>
      </c>
      <c r="R10324" s="53">
        <f t="shared" si="1783"/>
        <v>6.8592080771596589</v>
      </c>
    </row>
    <row r="10325" spans="2:18" ht="15">
      <c r="B10325" s="84">
        <v>40628</v>
      </c>
      <c r="C10325" s="85">
        <v>0</v>
      </c>
      <c r="D10325" s="86">
        <v>20.8</v>
      </c>
      <c r="E10325" s="87">
        <v>6.1</v>
      </c>
      <c r="F10325" s="96">
        <f t="shared" si="1774"/>
        <v>13.45</v>
      </c>
      <c r="G10325" s="96"/>
      <c r="H10325" s="74">
        <f t="shared" si="1775"/>
        <v>85</v>
      </c>
      <c r="I10325" s="53">
        <f t="shared" si="1773"/>
        <v>1.0054461686391769</v>
      </c>
      <c r="J10325" s="53">
        <f t="shared" si="1776"/>
        <v>3.2196595806683208E-2</v>
      </c>
      <c r="K10325" s="53">
        <f t="shared" si="1777"/>
        <v>1.6045614650551407</v>
      </c>
      <c r="L10325" s="53">
        <f t="shared" si="1778"/>
        <v>27.335595828507749</v>
      </c>
      <c r="M10325" s="93">
        <f t="shared" si="1779"/>
        <v>3.0671619449269238</v>
      </c>
      <c r="N10325" s="53">
        <f t="shared" si="1780"/>
        <v>17.817063725160203</v>
      </c>
      <c r="O10325">
        <f t="shared" si="1781"/>
        <v>0.75410266113169311</v>
      </c>
      <c r="P10325" s="53">
        <f t="shared" si="1782"/>
        <v>11.608257267651117</v>
      </c>
      <c r="Q10325" s="53">
        <v>0.2</v>
      </c>
      <c r="R10325" s="53">
        <f t="shared" si="1783"/>
        <v>6.6951922237775836</v>
      </c>
    </row>
    <row r="10326" spans="2:18" ht="15">
      <c r="B10326" s="84">
        <v>40629</v>
      </c>
      <c r="C10326" s="85">
        <v>0</v>
      </c>
      <c r="D10326" s="86">
        <v>17.2</v>
      </c>
      <c r="E10326" s="87">
        <v>9.4</v>
      </c>
      <c r="F10326" s="96">
        <f t="shared" si="1774"/>
        <v>13.3</v>
      </c>
      <c r="G10326" s="96"/>
      <c r="H10326" s="74">
        <f t="shared" si="1775"/>
        <v>86</v>
      </c>
      <c r="I10326" s="53">
        <f t="shared" si="1773"/>
        <v>1.0048785195710022</v>
      </c>
      <c r="J10326" s="53">
        <f t="shared" si="1776"/>
        <v>3.9053515832760941E-2</v>
      </c>
      <c r="K10326" s="53">
        <f t="shared" si="1777"/>
        <v>1.6117627870679505</v>
      </c>
      <c r="L10326" s="53">
        <f t="shared" si="1778"/>
        <v>27.613500087438954</v>
      </c>
      <c r="M10326" s="93">
        <f t="shared" si="1779"/>
        <v>2.2460975910984358</v>
      </c>
      <c r="N10326" s="53">
        <f t="shared" si="1780"/>
        <v>13.110452484767496</v>
      </c>
      <c r="O10326">
        <f t="shared" si="1781"/>
        <v>0.74756858186330444</v>
      </c>
      <c r="P10326" s="53">
        <f t="shared" si="1782"/>
        <v>11.495632544546529</v>
      </c>
      <c r="Q10326" s="53">
        <v>0.2</v>
      </c>
      <c r="R10326" s="53">
        <f t="shared" si="1783"/>
        <v>5.6273636461911991</v>
      </c>
    </row>
    <row r="10327" spans="2:18" ht="15">
      <c r="B10327" s="84">
        <v>40630</v>
      </c>
      <c r="C10327" s="85">
        <v>0</v>
      </c>
      <c r="D10327" s="86">
        <v>20</v>
      </c>
      <c r="E10327" s="87">
        <v>9.8000000000000007</v>
      </c>
      <c r="F10327" s="96">
        <f t="shared" si="1774"/>
        <v>14.9</v>
      </c>
      <c r="G10327" s="96"/>
      <c r="H10327" s="74">
        <f t="shared" si="1775"/>
        <v>87</v>
      </c>
      <c r="I10327" s="53">
        <f t="shared" si="1773"/>
        <v>1.0043094268703985</v>
      </c>
      <c r="J10327" s="53">
        <f t="shared" si="1776"/>
        <v>4.5896713124505203E-2</v>
      </c>
      <c r="K10327" s="53">
        <f t="shared" si="1777"/>
        <v>1.6189556664427691</v>
      </c>
      <c r="L10327" s="53">
        <f t="shared" si="1778"/>
        <v>27.890491993561984</v>
      </c>
      <c r="M10327" s="93">
        <f t="shared" si="1779"/>
        <v>2.7277432355913716</v>
      </c>
      <c r="N10327" s="53">
        <f t="shared" si="1780"/>
        <v>15.142765000985367</v>
      </c>
      <c r="O10327">
        <f t="shared" si="1781"/>
        <v>0.81987919495865125</v>
      </c>
      <c r="P10327" s="53">
        <f t="shared" si="1782"/>
        <v>12.748814564685748</v>
      </c>
      <c r="Q10327" s="53">
        <v>0.2</v>
      </c>
      <c r="R10327" s="53">
        <f t="shared" si="1783"/>
        <v>6.1586627583536293</v>
      </c>
    </row>
    <row r="10328" spans="2:18" ht="15">
      <c r="B10328" s="84">
        <v>40631</v>
      </c>
      <c r="C10328" s="85">
        <v>0.1</v>
      </c>
      <c r="D10328" s="86">
        <v>21</v>
      </c>
      <c r="E10328" s="87">
        <v>5.9</v>
      </c>
      <c r="F10328" s="96">
        <f t="shared" si="1774"/>
        <v>13.45</v>
      </c>
      <c r="G10328" s="96"/>
      <c r="H10328" s="74">
        <f t="shared" si="1775"/>
        <v>88</v>
      </c>
      <c r="I10328" s="53">
        <f t="shared" si="1773"/>
        <v>1.0037390589410518</v>
      </c>
      <c r="J10328" s="53">
        <f t="shared" si="1776"/>
        <v>5.2724463162001092E-2</v>
      </c>
      <c r="K10328" s="53">
        <f t="shared" si="1777"/>
        <v>1.6261393045485024</v>
      </c>
      <c r="L10328" s="53">
        <f t="shared" si="1778"/>
        <v>28.16648987766035</v>
      </c>
      <c r="M10328" s="93">
        <f t="shared" si="1779"/>
        <v>3.203101473532822</v>
      </c>
      <c r="N10328" s="53">
        <f t="shared" si="1780"/>
        <v>18.606732900583289</v>
      </c>
      <c r="O10328">
        <f t="shared" si="1781"/>
        <v>0.75410266113169311</v>
      </c>
      <c r="P10328" s="53">
        <f t="shared" si="1782"/>
        <v>11.608257267651117</v>
      </c>
      <c r="Q10328" s="53">
        <v>0.2</v>
      </c>
      <c r="R10328" s="53">
        <f t="shared" si="1783"/>
        <v>6.873225654462094</v>
      </c>
    </row>
    <row r="10329" spans="2:18" ht="15">
      <c r="B10329" s="84">
        <v>40632</v>
      </c>
      <c r="C10329" s="85">
        <v>0</v>
      </c>
      <c r="D10329" s="86">
        <v>21.3</v>
      </c>
      <c r="E10329" s="87">
        <v>8.1</v>
      </c>
      <c r="F10329" s="96">
        <f t="shared" si="1774"/>
        <v>14.7</v>
      </c>
      <c r="G10329" s="96"/>
      <c r="H10329" s="74">
        <f t="shared" si="1775"/>
        <v>89</v>
      </c>
      <c r="I10329" s="53">
        <f t="shared" si="1773"/>
        <v>1.0031675845640089</v>
      </c>
      <c r="J10329" s="53">
        <f t="shared" si="1776"/>
        <v>5.9535047119606721E-2</v>
      </c>
      <c r="K10329" s="53">
        <f t="shared" si="1777"/>
        <v>1.6333128926975893</v>
      </c>
      <c r="L10329" s="53">
        <f t="shared" si="1778"/>
        <v>28.441413106584648</v>
      </c>
      <c r="M10329" s="93">
        <f t="shared" si="1779"/>
        <v>3.1450023230242712</v>
      </c>
      <c r="N10329" s="53">
        <f t="shared" si="1780"/>
        <v>17.566573510489548</v>
      </c>
      <c r="O10329">
        <f t="shared" si="1781"/>
        <v>0.81051930027785424</v>
      </c>
      <c r="P10329" s="53">
        <f t="shared" si="1782"/>
        <v>12.585776276496736</v>
      </c>
      <c r="Q10329" s="53">
        <v>0.2</v>
      </c>
      <c r="R10329" s="53">
        <f t="shared" si="1783"/>
        <v>6.69915572450103</v>
      </c>
    </row>
    <row r="10330" spans="2:18" ht="15">
      <c r="B10330" s="84">
        <v>40633</v>
      </c>
      <c r="C10330" s="85">
        <v>0</v>
      </c>
      <c r="D10330" s="86">
        <v>22.4</v>
      </c>
      <c r="E10330" s="87">
        <v>6.8</v>
      </c>
      <c r="F10330" s="96">
        <f t="shared" si="1774"/>
        <v>14.6</v>
      </c>
      <c r="G10330" s="96"/>
      <c r="H10330" s="74">
        <f t="shared" si="1775"/>
        <v>90</v>
      </c>
      <c r="I10330" s="53">
        <f t="shared" si="1773"/>
        <v>1.0025951728477318</v>
      </c>
      <c r="J10330" s="53">
        <f t="shared" si="1776"/>
        <v>6.6326751691181615E-2</v>
      </c>
      <c r="K10330" s="53">
        <f t="shared" si="1777"/>
        <v>1.6404756101403113</v>
      </c>
      <c r="L10330" s="53">
        <f t="shared" si="1778"/>
        <v>28.715182097778587</v>
      </c>
      <c r="M10330" s="93">
        <f t="shared" si="1779"/>
        <v>3.441266903363454</v>
      </c>
      <c r="N10330" s="53">
        <f t="shared" si="1780"/>
        <v>19.280699912671896</v>
      </c>
      <c r="O10330">
        <f t="shared" si="1781"/>
        <v>0.80587438458899285</v>
      </c>
      <c r="P10330" s="53">
        <f t="shared" si="1782"/>
        <v>12.504956786191462</v>
      </c>
      <c r="Q10330" s="53">
        <v>0.2</v>
      </c>
      <c r="R10330" s="53">
        <f t="shared" si="1783"/>
        <v>7.0828388341177755</v>
      </c>
    </row>
    <row r="10331" spans="2:18" ht="15">
      <c r="B10331" s="84">
        <v>40634</v>
      </c>
      <c r="C10331" s="85">
        <v>0</v>
      </c>
      <c r="D10331" s="86">
        <v>26</v>
      </c>
      <c r="E10331" s="87">
        <v>8.9</v>
      </c>
      <c r="F10331" s="96">
        <f t="shared" si="1774"/>
        <v>17.45</v>
      </c>
      <c r="G10331" s="96"/>
      <c r="H10331" s="74">
        <f t="shared" si="1775"/>
        <v>91</v>
      </c>
      <c r="I10331" s="53">
        <f t="shared" si="1773"/>
        <v>1.002021993178057</v>
      </c>
      <c r="J10331" s="53">
        <f t="shared" si="1776"/>
        <v>7.3097868921165612E-2</v>
      </c>
      <c r="K10331" s="53">
        <f t="shared" si="1777"/>
        <v>1.6476266220746334</v>
      </c>
      <c r="L10331" s="53">
        <f t="shared" si="1778"/>
        <v>28.987718331942702</v>
      </c>
      <c r="M10331" s="93">
        <f t="shared" si="1779"/>
        <v>3.9570422086136512</v>
      </c>
      <c r="N10331" s="53">
        <f t="shared" si="1780"/>
        <v>20.37797425766724</v>
      </c>
      <c r="O10331">
        <f t="shared" si="1781"/>
        <v>0.94774144628336843</v>
      </c>
      <c r="P10331" s="53">
        <f t="shared" si="1782"/>
        <v>14.999102481757598</v>
      </c>
      <c r="Q10331" s="53">
        <v>0.2</v>
      </c>
      <c r="R10331" s="53">
        <f t="shared" si="1783"/>
        <v>7.4690060322243239</v>
      </c>
    </row>
    <row r="10332" spans="2:18" ht="15">
      <c r="B10332" s="84">
        <v>40635</v>
      </c>
      <c r="C10332" s="85">
        <v>0</v>
      </c>
      <c r="D10332" s="86">
        <v>25.4</v>
      </c>
      <c r="E10332" s="87">
        <v>8.1999999999999993</v>
      </c>
      <c r="F10332" s="96">
        <f t="shared" si="1774"/>
        <v>16.799999999999997</v>
      </c>
      <c r="G10332" s="96"/>
      <c r="H10332" s="74">
        <f t="shared" si="1775"/>
        <v>92</v>
      </c>
      <c r="I10332" s="53">
        <f t="shared" si="1773"/>
        <v>1.0014482151680699</v>
      </c>
      <c r="J10332" s="53">
        <f t="shared" si="1776"/>
        <v>7.9846696042596615E-2</v>
      </c>
      <c r="K10332" s="53">
        <f t="shared" si="1777"/>
        <v>1.6547650776719465</v>
      </c>
      <c r="L10332" s="53">
        <f t="shared" si="1778"/>
        <v>29.258944363867705</v>
      </c>
      <c r="M10332" s="93">
        <f t="shared" si="1779"/>
        <v>3.9318636504648055</v>
      </c>
      <c r="N10332" s="53">
        <f t="shared" si="1780"/>
        <v>20.628697051295124</v>
      </c>
      <c r="O10332">
        <f t="shared" si="1781"/>
        <v>0.91360372582885296</v>
      </c>
      <c r="P10332" s="53">
        <f t="shared" si="1782"/>
        <v>14.394224347482533</v>
      </c>
      <c r="Q10332" s="53">
        <v>0.2</v>
      </c>
      <c r="R10332" s="53">
        <f t="shared" si="1783"/>
        <v>7.4959699252948875</v>
      </c>
    </row>
    <row r="10333" spans="2:18" ht="15">
      <c r="B10333" s="84">
        <v>40636</v>
      </c>
      <c r="C10333" s="85">
        <v>0</v>
      </c>
      <c r="D10333" s="86">
        <v>26.4</v>
      </c>
      <c r="E10333" s="87">
        <v>9.8000000000000007</v>
      </c>
      <c r="F10333" s="96">
        <f t="shared" si="1774"/>
        <v>18.100000000000001</v>
      </c>
      <c r="G10333" s="96"/>
      <c r="H10333" s="74">
        <f t="shared" si="1775"/>
        <v>93</v>
      </c>
      <c r="I10333" s="53">
        <f t="shared" si="1773"/>
        <v>1.0008740086079151</v>
      </c>
      <c r="J10333" s="53">
        <f t="shared" si="1776"/>
        <v>8.6571535323147847E-2</v>
      </c>
      <c r="K10333" s="53">
        <f t="shared" si="1777"/>
        <v>1.6618901081192283</v>
      </c>
      <c r="L10333" s="53">
        <f t="shared" si="1778"/>
        <v>29.528783831472477</v>
      </c>
      <c r="M10333" s="93">
        <f t="shared" si="1779"/>
        <v>4.0447671646546697</v>
      </c>
      <c r="N10333" s="53">
        <f t="shared" si="1780"/>
        <v>20.452600055548231</v>
      </c>
      <c r="O10333">
        <f t="shared" si="1781"/>
        <v>0.98298397108905433</v>
      </c>
      <c r="P10333" s="53">
        <f t="shared" si="1782"/>
        <v>15.626527597466989</v>
      </c>
      <c r="Q10333" s="53">
        <v>0.2</v>
      </c>
      <c r="R10333" s="53">
        <f t="shared" si="1783"/>
        <v>7.5159480557546772</v>
      </c>
    </row>
    <row r="10334" spans="2:18" ht="15">
      <c r="B10334" s="84">
        <v>40637</v>
      </c>
      <c r="C10334" s="85">
        <v>0</v>
      </c>
      <c r="D10334" s="86">
        <v>20.2</v>
      </c>
      <c r="E10334" s="87">
        <v>11.3</v>
      </c>
      <c r="F10334" s="96">
        <f t="shared" si="1774"/>
        <v>15.75</v>
      </c>
      <c r="G10334" s="96"/>
      <c r="H10334" s="74">
        <f t="shared" si="1775"/>
        <v>94</v>
      </c>
      <c r="I10334" s="53">
        <f t="shared" si="1773"/>
        <v>1.0002995434145516</v>
      </c>
      <c r="J10334" s="53">
        <f t="shared" si="1776"/>
        <v>9.3270693920241857E-2</v>
      </c>
      <c r="K10334" s="53">
        <f t="shared" si="1777"/>
        <v>1.6690008246782839</v>
      </c>
      <c r="L10334" s="53">
        <f t="shared" si="1778"/>
        <v>29.79716146308386</v>
      </c>
      <c r="M10334" s="93">
        <f t="shared" si="1779"/>
        <v>2.7929418630521958</v>
      </c>
      <c r="N10334" s="53">
        <f t="shared" si="1780"/>
        <v>15.111891228685975</v>
      </c>
      <c r="O10334">
        <f t="shared" si="1781"/>
        <v>0.86071789937834486</v>
      </c>
      <c r="P10334" s="53">
        <f t="shared" si="1782"/>
        <v>13.462945799582769</v>
      </c>
      <c r="Q10334" s="53">
        <v>0.2</v>
      </c>
      <c r="R10334" s="53">
        <f t="shared" si="1783"/>
        <v>6.1893343384741337</v>
      </c>
    </row>
    <row r="10335" spans="2:18" ht="15">
      <c r="B10335" s="84">
        <v>40638</v>
      </c>
      <c r="C10335" s="85">
        <v>3.6</v>
      </c>
      <c r="D10335" s="86">
        <v>24</v>
      </c>
      <c r="E10335" s="87">
        <v>9.1999999999999993</v>
      </c>
      <c r="F10335" s="96">
        <f t="shared" si="1774"/>
        <v>16.600000000000001</v>
      </c>
      <c r="G10335" s="96"/>
      <c r="H10335" s="74">
        <f t="shared" si="1775"/>
        <v>95</v>
      </c>
      <c r="I10335" s="53">
        <f t="shared" si="1773"/>
        <v>0.99972498958147271</v>
      </c>
      <c r="J10335" s="53">
        <f t="shared" si="1776"/>
        <v>9.9942483746302629E-2</v>
      </c>
      <c r="K10335" s="53">
        <f t="shared" si="1777"/>
        <v>1.6760963167629146</v>
      </c>
      <c r="L10335" s="53">
        <f t="shared" si="1778"/>
        <v>30.064003082998685</v>
      </c>
      <c r="M10335" s="93">
        <f t="shared" si="1779"/>
        <v>3.725937632766716</v>
      </c>
      <c r="N10335" s="53">
        <f t="shared" si="1780"/>
        <v>19.661949954913538</v>
      </c>
      <c r="O10335">
        <f t="shared" si="1781"/>
        <v>0.90331754498516925</v>
      </c>
      <c r="P10335" s="53">
        <f t="shared" si="1782"/>
        <v>14.212533910527819</v>
      </c>
      <c r="Q10335" s="53">
        <v>0.2</v>
      </c>
      <c r="R10335" s="53">
        <f t="shared" si="1783"/>
        <v>7.2656179887011092</v>
      </c>
    </row>
    <row r="10336" spans="2:18" ht="15">
      <c r="B10336" s="84">
        <v>40639</v>
      </c>
      <c r="C10336" s="85">
        <v>0</v>
      </c>
      <c r="D10336" s="86">
        <v>25.7</v>
      </c>
      <c r="E10336" s="87">
        <v>8</v>
      </c>
      <c r="F10336" s="96">
        <f t="shared" si="1774"/>
        <v>16.850000000000001</v>
      </c>
      <c r="G10336" s="96"/>
      <c r="H10336" s="74">
        <f t="shared" si="1775"/>
        <v>96</v>
      </c>
      <c r="I10336" s="53">
        <f t="shared" si="1773"/>
        <v>0.99915051712840108</v>
      </c>
      <c r="J10336" s="53">
        <f t="shared" si="1776"/>
        <v>0.10658522134519043</v>
      </c>
      <c r="K10336" s="53">
        <f t="shared" si="1777"/>
        <v>1.6831756500350499</v>
      </c>
      <c r="L10336" s="53">
        <f t="shared" si="1778"/>
        <v>30.32923561537109</v>
      </c>
      <c r="M10336" s="93">
        <f t="shared" si="1779"/>
        <v>4.1404811389161571</v>
      </c>
      <c r="N10336" s="53">
        <f t="shared" si="1780"/>
        <v>21.691871323423978</v>
      </c>
      <c r="O10336">
        <f t="shared" si="1781"/>
        <v>0.91619114878473618</v>
      </c>
      <c r="P10336" s="53">
        <f t="shared" si="1782"/>
        <v>14.439969192802906</v>
      </c>
      <c r="Q10336" s="53">
        <v>0.2</v>
      </c>
      <c r="R10336" s="53">
        <f t="shared" si="1783"/>
        <v>7.7414470686840628</v>
      </c>
    </row>
    <row r="10337" spans="2:18" ht="15">
      <c r="B10337" s="84">
        <v>40640</v>
      </c>
      <c r="C10337" s="85">
        <v>0</v>
      </c>
      <c r="D10337" s="86">
        <v>29.9</v>
      </c>
      <c r="E10337" s="87">
        <v>11.8</v>
      </c>
      <c r="F10337" s="96">
        <f t="shared" si="1774"/>
        <v>20.85</v>
      </c>
      <c r="G10337" s="96"/>
      <c r="H10337" s="74">
        <f t="shared" si="1775"/>
        <v>97</v>
      </c>
      <c r="I10337" s="53">
        <f t="shared" si="1773"/>
        <v>0.99857629605097809</v>
      </c>
      <c r="J10337" s="53">
        <f t="shared" si="1776"/>
        <v>0.11319722778085846</v>
      </c>
      <c r="K10337" s="53">
        <f t="shared" si="1777"/>
        <v>1.690237864521094</v>
      </c>
      <c r="L10337" s="53">
        <f t="shared" si="1778"/>
        <v>30.592787086471208</v>
      </c>
      <c r="M10337" s="93">
        <f t="shared" si="1779"/>
        <v>4.7109370763659211</v>
      </c>
      <c r="N10337" s="53">
        <f t="shared" si="1780"/>
        <v>22.126221363679612</v>
      </c>
      <c r="O10337">
        <f t="shared" si="1781"/>
        <v>1.1450086470340806</v>
      </c>
      <c r="P10337" s="53">
        <f t="shared" si="1782"/>
        <v>18.5475950927732</v>
      </c>
      <c r="Q10337" s="53">
        <v>0.2</v>
      </c>
      <c r="R10337" s="53">
        <f t="shared" si="1783"/>
        <v>8.024312087947207</v>
      </c>
    </row>
    <row r="10338" spans="2:18" ht="15">
      <c r="B10338" s="84">
        <v>40641</v>
      </c>
      <c r="C10338" s="85">
        <v>0</v>
      </c>
      <c r="D10338" s="86">
        <v>29.5</v>
      </c>
      <c r="E10338" s="87">
        <v>11.9</v>
      </c>
      <c r="F10338" s="96">
        <f t="shared" si="1774"/>
        <v>20.7</v>
      </c>
      <c r="G10338" s="96"/>
      <c r="H10338" s="74">
        <f t="shared" si="1775"/>
        <v>98</v>
      </c>
      <c r="I10338" s="53">
        <f t="shared" si="1773"/>
        <v>0.99800249627045878</v>
      </c>
      <c r="J10338" s="53">
        <f t="shared" si="1776"/>
        <v>0.11977682853925833</v>
      </c>
      <c r="K10338" s="53">
        <f t="shared" si="1777"/>
        <v>1.6972819727499531</v>
      </c>
      <c r="L10338" s="53">
        <f t="shared" si="1778"/>
        <v>30.854586625364004</v>
      </c>
      <c r="M10338" s="93">
        <f t="shared" si="1779"/>
        <v>4.6669835412414846</v>
      </c>
      <c r="N10338" s="53">
        <f t="shared" si="1780"/>
        <v>22.005183152333647</v>
      </c>
      <c r="O10338">
        <f t="shared" si="1781"/>
        <v>1.135607897507672</v>
      </c>
      <c r="P10338" s="53">
        <f t="shared" si="1782"/>
        <v>18.376549693326581</v>
      </c>
      <c r="Q10338" s="53">
        <v>0.2</v>
      </c>
      <c r="R10338" s="53">
        <f t="shared" si="1783"/>
        <v>7.9897530396577672</v>
      </c>
    </row>
    <row r="10339" spans="2:18" ht="15">
      <c r="B10339" s="84">
        <v>40642</v>
      </c>
      <c r="C10339" s="85">
        <v>0</v>
      </c>
      <c r="D10339" s="86">
        <v>30.8</v>
      </c>
      <c r="E10339" s="87">
        <v>12</v>
      </c>
      <c r="F10339" s="96">
        <f t="shared" si="1774"/>
        <v>21.4</v>
      </c>
      <c r="G10339" s="96"/>
      <c r="H10339" s="74">
        <f t="shared" si="1775"/>
        <v>99</v>
      </c>
      <c r="I10339" s="53">
        <f t="shared" si="1773"/>
        <v>0.99742928758342975</v>
      </c>
      <c r="J10339" s="53">
        <f t="shared" si="1776"/>
        <v>0.12632235344451542</v>
      </c>
      <c r="K10339" s="53">
        <f t="shared" si="1777"/>
        <v>1.7043069579144707</v>
      </c>
      <c r="L10339" s="53">
        <f t="shared" si="1778"/>
        <v>31.11456446305997</v>
      </c>
      <c r="M10339" s="93">
        <f t="shared" si="1779"/>
        <v>4.9525422750331636</v>
      </c>
      <c r="N10339" s="53">
        <f t="shared" si="1780"/>
        <v>22.934621236378067</v>
      </c>
      <c r="O10339">
        <f t="shared" si="1781"/>
        <v>1.1800587593452232</v>
      </c>
      <c r="P10339" s="53">
        <f t="shared" si="1782"/>
        <v>19.186946569211134</v>
      </c>
      <c r="Q10339" s="53">
        <v>0.2</v>
      </c>
      <c r="R10339" s="53">
        <f t="shared" si="1783"/>
        <v>8.2356432898453136</v>
      </c>
    </row>
    <row r="10340" spans="2:18" ht="15">
      <c r="B10340" s="84">
        <v>40643</v>
      </c>
      <c r="C10340" s="85">
        <v>0</v>
      </c>
      <c r="D10340" s="86">
        <v>28.5</v>
      </c>
      <c r="E10340" s="87">
        <v>12.2</v>
      </c>
      <c r="F10340" s="96">
        <f t="shared" si="1774"/>
        <v>20.350000000000001</v>
      </c>
      <c r="G10340" s="96"/>
      <c r="H10340" s="74">
        <f t="shared" si="1775"/>
        <v>100</v>
      </c>
      <c r="I10340" s="53">
        <f t="shared" si="1773"/>
        <v>0.99685683961156368</v>
      </c>
      <c r="J10340" s="53">
        <f t="shared" si="1776"/>
        <v>0.13283213659038717</v>
      </c>
      <c r="K10340" s="53">
        <f t="shared" si="1777"/>
        <v>1.7113117720582456</v>
      </c>
      <c r="L10340" s="53">
        <f t="shared" si="1778"/>
        <v>31.37265193019261</v>
      </c>
      <c r="M10340" s="93">
        <f t="shared" si="1779"/>
        <v>4.5252132407897623</v>
      </c>
      <c r="N10340" s="53">
        <f t="shared" si="1780"/>
        <v>21.532475152937966</v>
      </c>
      <c r="O10340">
        <f t="shared" si="1781"/>
        <v>1.1139331076449106</v>
      </c>
      <c r="P10340" s="53">
        <f t="shared" si="1782"/>
        <v>17.98289060007961</v>
      </c>
      <c r="Q10340" s="53">
        <v>0.2</v>
      </c>
      <c r="R10340" s="53">
        <f t="shared" si="1783"/>
        <v>7.8650820580624954</v>
      </c>
    </row>
    <row r="10341" spans="2:18" ht="15">
      <c r="B10341" s="84">
        <v>40644</v>
      </c>
      <c r="C10341" s="85">
        <v>0</v>
      </c>
      <c r="D10341" s="86">
        <v>26.7</v>
      </c>
      <c r="E10341" s="87">
        <v>10.8</v>
      </c>
      <c r="F10341" s="96">
        <f t="shared" si="1774"/>
        <v>18.75</v>
      </c>
      <c r="G10341" s="96"/>
      <c r="H10341" s="74">
        <f t="shared" si="1775"/>
        <v>101</v>
      </c>
      <c r="I10341" s="53">
        <f t="shared" si="1773"/>
        <v>0.99628532175142503</v>
      </c>
      <c r="J10341" s="53">
        <f t="shared" si="1776"/>
        <v>0.1393045162879965</v>
      </c>
      <c r="K10341" s="53">
        <f t="shared" si="1777"/>
        <v>1.7182953342900864</v>
      </c>
      <c r="L10341" s="53">
        <f t="shared" si="1778"/>
        <v>31.628781453279863</v>
      </c>
      <c r="M10341" s="93">
        <f t="shared" si="1779"/>
        <v>4.3168591362069391</v>
      </c>
      <c r="N10341" s="53">
        <f t="shared" si="1780"/>
        <v>21.440254880736585</v>
      </c>
      <c r="O10341">
        <f t="shared" si="1781"/>
        <v>1.0193611172164512</v>
      </c>
      <c r="P10341" s="53">
        <f t="shared" si="1782"/>
        <v>16.277227474270841</v>
      </c>
      <c r="Q10341" s="53">
        <v>0.2</v>
      </c>
      <c r="R10341" s="53">
        <f t="shared" si="1783"/>
        <v>7.7726180405907863</v>
      </c>
    </row>
    <row r="10342" spans="2:18" ht="15">
      <c r="B10342" s="84">
        <v>40645</v>
      </c>
      <c r="C10342" s="85">
        <v>0</v>
      </c>
      <c r="D10342" s="86">
        <v>22.5</v>
      </c>
      <c r="E10342" s="87">
        <v>10.4</v>
      </c>
      <c r="F10342" s="96">
        <f t="shared" si="1774"/>
        <v>16.45</v>
      </c>
      <c r="G10342" s="96"/>
      <c r="H10342" s="74">
        <f t="shared" si="1775"/>
        <v>102</v>
      </c>
      <c r="I10342" s="53">
        <f t="shared" si="1773"/>
        <v>0.99571490312434352</v>
      </c>
      <c r="J10342" s="53">
        <f t="shared" si="1776"/>
        <v>0.14573783503083854</v>
      </c>
      <c r="K10342" s="53">
        <f t="shared" si="1777"/>
        <v>1.7252565290286555</v>
      </c>
      <c r="L10342" s="53">
        <f t="shared" si="1778"/>
        <v>31.882886549630676</v>
      </c>
      <c r="M10342" s="93">
        <f t="shared" si="1779"/>
        <v>3.557217075220684</v>
      </c>
      <c r="N10342" s="53">
        <f t="shared" si="1780"/>
        <v>18.853814957107456</v>
      </c>
      <c r="O10342">
        <f t="shared" si="1781"/>
        <v>0.89566922914239822</v>
      </c>
      <c r="P10342" s="53">
        <f t="shared" si="1782"/>
        <v>14.077610610343195</v>
      </c>
      <c r="Q10342" s="53">
        <v>0.2</v>
      </c>
      <c r="R10342" s="53">
        <f t="shared" si="1783"/>
        <v>7.0740715324796311</v>
      </c>
    </row>
    <row r="10343" spans="2:18" ht="15">
      <c r="B10343" s="84">
        <v>40646</v>
      </c>
      <c r="C10343" s="85">
        <v>0.4</v>
      </c>
      <c r="D10343" s="86">
        <v>17.899999999999999</v>
      </c>
      <c r="E10343" s="87">
        <v>7.5</v>
      </c>
      <c r="F10343" s="96">
        <f t="shared" si="1774"/>
        <v>12.7</v>
      </c>
      <c r="G10343" s="96"/>
      <c r="H10343" s="74">
        <f t="shared" si="1775"/>
        <v>103</v>
      </c>
      <c r="I10343" s="53">
        <f t="shared" si="1773"/>
        <v>0.99514575252636817</v>
      </c>
      <c r="J10343" s="53">
        <f t="shared" si="1776"/>
        <v>0.15213043947803545</v>
      </c>
      <c r="K10343" s="53">
        <f t="shared" si="1777"/>
        <v>1.7321942042801588</v>
      </c>
      <c r="L10343" s="53">
        <f t="shared" si="1778"/>
        <v>32.134901820960117</v>
      </c>
      <c r="M10343" s="93">
        <f t="shared" si="1779"/>
        <v>2.960008511882565</v>
      </c>
      <c r="N10343" s="53">
        <f t="shared" si="1780"/>
        <v>17.617430561385724</v>
      </c>
      <c r="O10343">
        <f t="shared" si="1781"/>
        <v>0.72192363123507008</v>
      </c>
      <c r="P10343" s="53">
        <f t="shared" si="1782"/>
        <v>11.054823938572996</v>
      </c>
      <c r="Q10343" s="53">
        <v>0.2</v>
      </c>
      <c r="R10343" s="53">
        <f t="shared" si="1783"/>
        <v>6.612781474439922</v>
      </c>
    </row>
    <row r="10344" spans="2:18" ht="15">
      <c r="B10344" s="84">
        <v>40647</v>
      </c>
      <c r="C10344" s="85">
        <v>0</v>
      </c>
      <c r="D10344" s="86">
        <v>17</v>
      </c>
      <c r="E10344" s="87">
        <v>5.2</v>
      </c>
      <c r="F10344" s="96">
        <f t="shared" si="1774"/>
        <v>11.1</v>
      </c>
      <c r="G10344" s="96"/>
      <c r="H10344" s="74">
        <f t="shared" si="1775"/>
        <v>104</v>
      </c>
      <c r="I10344" s="53">
        <f t="shared" si="1773"/>
        <v>0.9945780383783176</v>
      </c>
      <c r="J10344" s="53">
        <f t="shared" si="1776"/>
        <v>0.15848068045680108</v>
      </c>
      <c r="K10344" s="53">
        <f t="shared" si="1777"/>
        <v>1.7391071699522611</v>
      </c>
      <c r="L10344" s="53">
        <f t="shared" si="1778"/>
        <v>32.384762945779599</v>
      </c>
      <c r="M10344" s="93">
        <f t="shared" si="1779"/>
        <v>3.0107801380437267</v>
      </c>
      <c r="N10344" s="53">
        <f t="shared" si="1780"/>
        <v>18.911703373492056</v>
      </c>
      <c r="O10344">
        <f t="shared" si="1781"/>
        <v>0.65725432073759815</v>
      </c>
      <c r="P10344" s="53">
        <f t="shared" si="1782"/>
        <v>9.9521880969549308</v>
      </c>
      <c r="Q10344" s="53">
        <v>0.2</v>
      </c>
      <c r="R10344" s="53">
        <f t="shared" si="1783"/>
        <v>6.818466431667134</v>
      </c>
    </row>
    <row r="10345" spans="2:18" ht="15">
      <c r="B10345" s="84">
        <v>40648</v>
      </c>
      <c r="C10345" s="85">
        <v>0</v>
      </c>
      <c r="D10345" s="86">
        <v>18.2</v>
      </c>
      <c r="E10345" s="87">
        <v>4.4000000000000004</v>
      </c>
      <c r="F10345" s="96">
        <f t="shared" si="1774"/>
        <v>11.3</v>
      </c>
      <c r="G10345" s="96"/>
      <c r="H10345" s="74">
        <f t="shared" si="1775"/>
        <v>105</v>
      </c>
      <c r="I10345" s="53">
        <f t="shared" si="1773"/>
        <v>0.9940119286759419</v>
      </c>
      <c r="J10345" s="53">
        <f t="shared" si="1776"/>
        <v>0.16478691298506745</v>
      </c>
      <c r="K10345" s="53">
        <f t="shared" si="1777"/>
        <v>1.7459941962077394</v>
      </c>
      <c r="L10345" s="53">
        <f t="shared" si="1778"/>
        <v>32.63240667063225</v>
      </c>
      <c r="M10345" s="93">
        <f t="shared" si="1779"/>
        <v>3.3035517190204029</v>
      </c>
      <c r="N10345" s="53">
        <f t="shared" si="1780"/>
        <v>20.608081782838767</v>
      </c>
      <c r="O10345">
        <f t="shared" si="1781"/>
        <v>0.66505069515847637</v>
      </c>
      <c r="P10345" s="53">
        <f t="shared" si="1782"/>
        <v>10.084417259960709</v>
      </c>
      <c r="Q10345" s="53">
        <v>0.2</v>
      </c>
      <c r="R10345" s="53">
        <f t="shared" si="1783"/>
        <v>7.2077718003169595</v>
      </c>
    </row>
    <row r="10346" spans="2:18" ht="15">
      <c r="B10346" s="84">
        <v>40649</v>
      </c>
      <c r="C10346" s="85">
        <v>0</v>
      </c>
      <c r="D10346" s="86">
        <v>19.8</v>
      </c>
      <c r="E10346" s="87">
        <v>6.8</v>
      </c>
      <c r="F10346" s="96">
        <f t="shared" si="1774"/>
        <v>13.3</v>
      </c>
      <c r="G10346" s="96"/>
      <c r="H10346" s="74">
        <f t="shared" si="1775"/>
        <v>106</v>
      </c>
      <c r="I10346" s="53">
        <f t="shared" si="1773"/>
        <v>0.99344759094020973</v>
      </c>
      <c r="J10346" s="53">
        <f t="shared" si="1776"/>
        <v>0.17104749631521274</v>
      </c>
      <c r="K10346" s="53">
        <f t="shared" si="1777"/>
        <v>1.7528540118617566</v>
      </c>
      <c r="L10346" s="53">
        <f t="shared" si="1778"/>
        <v>32.877770800246196</v>
      </c>
      <c r="M10346" s="93">
        <f t="shared" si="1779"/>
        <v>3.4525017094238533</v>
      </c>
      <c r="N10346" s="53">
        <f t="shared" si="1780"/>
        <v>20.152223035350865</v>
      </c>
      <c r="O10346">
        <f t="shared" si="1781"/>
        <v>0.74756858186330444</v>
      </c>
      <c r="P10346" s="53">
        <f t="shared" si="1782"/>
        <v>11.495632544546529</v>
      </c>
      <c r="Q10346" s="53">
        <v>0.2</v>
      </c>
      <c r="R10346" s="53">
        <f t="shared" si="1783"/>
        <v>7.2138522429060785</v>
      </c>
    </row>
    <row r="10347" spans="2:18" ht="15">
      <c r="B10347" s="84">
        <v>40650</v>
      </c>
      <c r="C10347" s="85">
        <v>0</v>
      </c>
      <c r="D10347" s="86">
        <v>21.5</v>
      </c>
      <c r="E10347" s="87">
        <v>9.3000000000000007</v>
      </c>
      <c r="F10347" s="96">
        <f t="shared" si="1774"/>
        <v>15.4</v>
      </c>
      <c r="G10347" s="96"/>
      <c r="H10347" s="74">
        <f t="shared" si="1775"/>
        <v>107</v>
      </c>
      <c r="I10347" s="53">
        <f t="shared" si="1773"/>
        <v>0.99288519216773652</v>
      </c>
      <c r="J10347" s="53">
        <f t="shared" si="1776"/>
        <v>0.17726079399979452</v>
      </c>
      <c r="K10347" s="53">
        <f t="shared" si="1777"/>
        <v>1.7596853028269679</v>
      </c>
      <c r="L10347" s="53">
        <f t="shared" si="1778"/>
        <v>33.120794186681486</v>
      </c>
      <c r="M10347" s="93">
        <f t="shared" si="1779"/>
        <v>3.5968159427757098</v>
      </c>
      <c r="N10347" s="53">
        <f t="shared" si="1780"/>
        <v>19.666613310996784</v>
      </c>
      <c r="O10347">
        <f t="shared" si="1781"/>
        <v>0.84369224772708307</v>
      </c>
      <c r="P10347" s="53">
        <f t="shared" si="1782"/>
        <v>13.164682668002257</v>
      </c>
      <c r="Q10347" s="53">
        <v>0.2</v>
      </c>
      <c r="R10347" s="53">
        <f t="shared" si="1783"/>
        <v>7.2095338511778984</v>
      </c>
    </row>
    <row r="10348" spans="2:18" ht="15">
      <c r="B10348" s="84">
        <v>40651</v>
      </c>
      <c r="C10348" s="85">
        <v>0</v>
      </c>
      <c r="D10348" s="86">
        <v>23.1</v>
      </c>
      <c r="E10348" s="87">
        <v>7</v>
      </c>
      <c r="F10348" s="96">
        <f t="shared" si="1774"/>
        <v>15.05</v>
      </c>
      <c r="G10348" s="96"/>
      <c r="H10348" s="74">
        <f t="shared" si="1775"/>
        <v>108</v>
      </c>
      <c r="I10348" s="53">
        <f t="shared" si="1773"/>
        <v>0.99232489878136709</v>
      </c>
      <c r="J10348" s="53">
        <f t="shared" si="1776"/>
        <v>0.18342517398019959</v>
      </c>
      <c r="K10348" s="53">
        <f t="shared" si="1777"/>
        <v>1.7664867106110842</v>
      </c>
      <c r="L10348" s="53">
        <f t="shared" si="1778"/>
        <v>33.361416717549993</v>
      </c>
      <c r="M10348" s="93">
        <f t="shared" si="1779"/>
        <v>4.118056211617275</v>
      </c>
      <c r="N10348" s="53">
        <f t="shared" si="1780"/>
        <v>22.756545952940836</v>
      </c>
      <c r="O10348">
        <f t="shared" si="1781"/>
        <v>0.82696080949253437</v>
      </c>
      <c r="P10348" s="53">
        <f t="shared" si="1782"/>
        <v>12.872326901468268</v>
      </c>
      <c r="Q10348" s="53">
        <v>0.2</v>
      </c>
      <c r="R10348" s="53">
        <f t="shared" si="1783"/>
        <v>7.8940233588924604</v>
      </c>
    </row>
    <row r="10349" spans="2:18" ht="15">
      <c r="B10349" s="84">
        <v>40652</v>
      </c>
      <c r="C10349" s="85">
        <v>0</v>
      </c>
      <c r="D10349" s="86">
        <v>24.4</v>
      </c>
      <c r="E10349" s="87">
        <v>9.3000000000000007</v>
      </c>
      <c r="F10349" s="96">
        <f t="shared" si="1774"/>
        <v>16.850000000000001</v>
      </c>
      <c r="G10349" s="96"/>
      <c r="H10349" s="74">
        <f t="shared" si="1775"/>
        <v>109</v>
      </c>
      <c r="I10349" s="53">
        <f t="shared" si="1773"/>
        <v>0.99176687658092877</v>
      </c>
      <c r="J10349" s="53">
        <f t="shared" si="1776"/>
        <v>0.18953900869906945</v>
      </c>
      <c r="K10349" s="53">
        <f t="shared" si="1777"/>
        <v>1.773256830871865</v>
      </c>
      <c r="L10349" s="53">
        <f t="shared" si="1778"/>
        <v>33.599579303390037</v>
      </c>
      <c r="M10349" s="93">
        <f t="shared" si="1779"/>
        <v>4.2366737878293499</v>
      </c>
      <c r="N10349" s="53">
        <f t="shared" si="1780"/>
        <v>22.195822070324482</v>
      </c>
      <c r="O10349">
        <f t="shared" si="1781"/>
        <v>0.91619114878473618</v>
      </c>
      <c r="P10349" s="53">
        <f t="shared" si="1782"/>
        <v>14.439969192802906</v>
      </c>
      <c r="Q10349" s="53">
        <v>0.2</v>
      </c>
      <c r="R10349" s="53">
        <f t="shared" si="1783"/>
        <v>7.8566830909262064</v>
      </c>
    </row>
    <row r="10350" spans="2:18" ht="15">
      <c r="B10350" s="84">
        <v>40653</v>
      </c>
      <c r="C10350" s="85">
        <v>0</v>
      </c>
      <c r="D10350" s="86">
        <v>25.3</v>
      </c>
      <c r="E10350" s="87">
        <v>9.6</v>
      </c>
      <c r="F10350" s="96">
        <f t="shared" si="1774"/>
        <v>17.45</v>
      </c>
      <c r="G10350" s="96"/>
      <c r="H10350" s="74">
        <f t="shared" si="1775"/>
        <v>110</v>
      </c>
      <c r="I10350" s="53">
        <f t="shared" si="1773"/>
        <v>0.99121129069416836</v>
      </c>
      <c r="J10350" s="53">
        <f t="shared" si="1776"/>
        <v>0.19560067523736388</v>
      </c>
      <c r="K10350" s="53">
        <f t="shared" si="1777"/>
        <v>1.7799942120349357</v>
      </c>
      <c r="L10350" s="53">
        <f t="shared" si="1778"/>
        <v>33.835223864280934</v>
      </c>
      <c r="M10350" s="93">
        <f t="shared" si="1779"/>
        <v>4.4256541813141217</v>
      </c>
      <c r="N10350" s="53">
        <f t="shared" si="1780"/>
        <v>22.791231992380784</v>
      </c>
      <c r="O10350">
        <f t="shared" si="1781"/>
        <v>0.94774144628336843</v>
      </c>
      <c r="P10350" s="53">
        <f t="shared" si="1782"/>
        <v>14.999102481757598</v>
      </c>
      <c r="Q10350" s="53">
        <v>0.2</v>
      </c>
      <c r="R10350" s="53">
        <f t="shared" si="1783"/>
        <v>8.0220545545883954</v>
      </c>
    </row>
    <row r="10351" spans="2:18" ht="15">
      <c r="B10351" s="84">
        <v>40654</v>
      </c>
      <c r="C10351" s="85">
        <v>0</v>
      </c>
      <c r="D10351" s="86">
        <v>25.1</v>
      </c>
      <c r="E10351" s="87">
        <v>9</v>
      </c>
      <c r="F10351" s="96">
        <f t="shared" si="1774"/>
        <v>17.05</v>
      </c>
      <c r="G10351" s="96"/>
      <c r="H10351" s="74">
        <f t="shared" si="1775"/>
        <v>111</v>
      </c>
      <c r="I10351" s="53">
        <f t="shared" si="1773"/>
        <v>0.99065830552788836</v>
      </c>
      <c r="J10351" s="53">
        <f t="shared" si="1776"/>
        <v>0.20160855547686729</v>
      </c>
      <c r="K10351" s="53">
        <f t="shared" si="1777"/>
        <v>1.7866973539801925</v>
      </c>
      <c r="L10351" s="53">
        <f t="shared" si="1778"/>
        <v>34.068293315785375</v>
      </c>
      <c r="M10351" s="93">
        <f t="shared" si="1779"/>
        <v>4.4613425629965873</v>
      </c>
      <c r="N10351" s="53">
        <f t="shared" si="1780"/>
        <v>23.238721812766951</v>
      </c>
      <c r="O10351">
        <f t="shared" si="1781"/>
        <v>0.92660474643940371</v>
      </c>
      <c r="P10351" s="53">
        <f t="shared" si="1782"/>
        <v>14.624247074649677</v>
      </c>
      <c r="Q10351" s="53">
        <v>0.2</v>
      </c>
      <c r="R10351" s="53">
        <f t="shared" si="1783"/>
        <v>8.1050332126240292</v>
      </c>
    </row>
    <row r="10352" spans="2:18" ht="15">
      <c r="B10352" s="84">
        <v>40655</v>
      </c>
      <c r="C10352" s="85">
        <v>0</v>
      </c>
      <c r="D10352" s="86">
        <v>24.9</v>
      </c>
      <c r="E10352" s="87">
        <v>9.1</v>
      </c>
      <c r="F10352" s="96">
        <f t="shared" si="1774"/>
        <v>17</v>
      </c>
      <c r="G10352" s="96"/>
      <c r="H10352" s="74">
        <f t="shared" si="1775"/>
        <v>112</v>
      </c>
      <c r="I10352" s="53">
        <f t="shared" si="1773"/>
        <v>0.99010808471929601</v>
      </c>
      <c r="J10352" s="53">
        <f t="shared" si="1776"/>
        <v>0.20756103628894179</v>
      </c>
      <c r="K10352" s="53">
        <f t="shared" si="1777"/>
        <v>1.7933647068029879</v>
      </c>
      <c r="L10352" s="53">
        <f t="shared" si="1778"/>
        <v>34.298731554310635</v>
      </c>
      <c r="M10352" s="93">
        <f t="shared" si="1779"/>
        <v>4.4430921446674239</v>
      </c>
      <c r="N10352" s="53">
        <f t="shared" si="1780"/>
        <v>23.176909448295135</v>
      </c>
      <c r="O10352">
        <f t="shared" si="1781"/>
        <v>0.92399173474224472</v>
      </c>
      <c r="P10352" s="53">
        <f t="shared" si="1782"/>
        <v>14.577982189385189</v>
      </c>
      <c r="Q10352" s="53">
        <v>0.2</v>
      </c>
      <c r="R10352" s="53">
        <f t="shared" si="1783"/>
        <v>8.0884277511604843</v>
      </c>
    </row>
    <row r="10353" spans="2:18" ht="15">
      <c r="B10353" s="84">
        <v>40656</v>
      </c>
      <c r="C10353" s="85">
        <v>0</v>
      </c>
      <c r="D10353" s="86">
        <v>21.3</v>
      </c>
      <c r="E10353" s="87">
        <v>9.8000000000000007</v>
      </c>
      <c r="F10353" s="96">
        <f t="shared" si="1774"/>
        <v>15.55</v>
      </c>
      <c r="G10353" s="96"/>
      <c r="H10353" s="74">
        <f t="shared" si="1775"/>
        <v>113</v>
      </c>
      <c r="I10353" s="53">
        <f t="shared" si="1773"/>
        <v>0.98956079108758077</v>
      </c>
      <c r="J10353" s="53">
        <f t="shared" si="1776"/>
        <v>0.21345650975027131</v>
      </c>
      <c r="K10353" s="53">
        <f t="shared" si="1777"/>
        <v>1.7999946696566702</v>
      </c>
      <c r="L10353" s="53">
        <f t="shared" si="1778"/>
        <v>34.526483441982286</v>
      </c>
      <c r="M10353" s="93">
        <f t="shared" si="1779"/>
        <v>3.6567610232318066</v>
      </c>
      <c r="N10353" s="53">
        <f t="shared" si="1780"/>
        <v>19.904450328136939</v>
      </c>
      <c r="O10353">
        <f t="shared" si="1781"/>
        <v>0.85095267787256135</v>
      </c>
      <c r="P10353" s="53">
        <f t="shared" si="1782"/>
        <v>13.291780359818608</v>
      </c>
      <c r="Q10353" s="53">
        <v>0.2</v>
      </c>
      <c r="R10353" s="53">
        <f t="shared" si="1783"/>
        <v>7.2708982511571003</v>
      </c>
    </row>
    <row r="10354" spans="2:18" ht="15">
      <c r="B10354" s="84">
        <v>40657</v>
      </c>
      <c r="C10354" s="85">
        <v>0</v>
      </c>
      <c r="D10354" s="86">
        <v>23.8</v>
      </c>
      <c r="E10354" s="87">
        <v>9</v>
      </c>
      <c r="F10354" s="96">
        <f t="shared" si="1774"/>
        <v>16.399999999999999</v>
      </c>
      <c r="G10354" s="96"/>
      <c r="H10354" s="74">
        <f t="shared" si="1775"/>
        <v>114</v>
      </c>
      <c r="I10354" s="53">
        <f t="shared" si="1773"/>
        <v>0.98901658658573355</v>
      </c>
      <c r="J10354" s="53">
        <f t="shared" si="1776"/>
        <v>0.21929337338631621</v>
      </c>
      <c r="K10354" s="53">
        <f t="shared" si="1777"/>
        <v>1.8065855896834622</v>
      </c>
      <c r="L10354" s="53">
        <f t="shared" si="1778"/>
        <v>34.751494791126646</v>
      </c>
      <c r="M10354" s="93">
        <f t="shared" si="1779"/>
        <v>4.2818349946471157</v>
      </c>
      <c r="N10354" s="53">
        <f t="shared" si="1780"/>
        <v>22.727583866832742</v>
      </c>
      <c r="O10354">
        <f t="shared" si="1781"/>
        <v>0.89313235326893814</v>
      </c>
      <c r="P10354" s="53">
        <f t="shared" si="1782"/>
        <v>14.032890596892056</v>
      </c>
      <c r="Q10354" s="53">
        <v>0.2</v>
      </c>
      <c r="R10354" s="53">
        <f t="shared" si="1783"/>
        <v>7.9560385170141483</v>
      </c>
    </row>
    <row r="10355" spans="2:18" ht="15">
      <c r="B10355" s="84">
        <v>40658</v>
      </c>
      <c r="C10355" s="85">
        <v>0</v>
      </c>
      <c r="D10355" s="86">
        <v>27</v>
      </c>
      <c r="E10355" s="87">
        <v>10.5</v>
      </c>
      <c r="F10355" s="96">
        <f t="shared" si="1774"/>
        <v>18.75</v>
      </c>
      <c r="G10355" s="96"/>
      <c r="H10355" s="74">
        <f t="shared" si="1775"/>
        <v>115</v>
      </c>
      <c r="I10355" s="53">
        <f t="shared" si="1773"/>
        <v>0.98847563225262169</v>
      </c>
      <c r="J10355" s="53">
        <f t="shared" si="1776"/>
        <v>0.22507003044315249</v>
      </c>
      <c r="K10355" s="53">
        <f t="shared" si="1777"/>
        <v>1.8131357610410594</v>
      </c>
      <c r="L10355" s="53">
        <f t="shared" si="1778"/>
        <v>34.973712348461028</v>
      </c>
      <c r="M10355" s="93">
        <f t="shared" si="1779"/>
        <v>4.8626225603951694</v>
      </c>
      <c r="N10355" s="53">
        <f t="shared" si="1780"/>
        <v>24.150861493085007</v>
      </c>
      <c r="O10355">
        <f t="shared" si="1781"/>
        <v>1.0193611172164512</v>
      </c>
      <c r="P10355" s="53">
        <f t="shared" si="1782"/>
        <v>16.277227474270841</v>
      </c>
      <c r="Q10355" s="53">
        <v>0.2</v>
      </c>
      <c r="R10355" s="53">
        <f t="shared" si="1783"/>
        <v>8.3966257834204328</v>
      </c>
    </row>
    <row r="10356" spans="2:18" ht="15">
      <c r="B10356" s="84">
        <v>40659</v>
      </c>
      <c r="C10356" s="85">
        <v>0</v>
      </c>
      <c r="D10356" s="86">
        <v>25.1</v>
      </c>
      <c r="E10356" s="87">
        <v>11.2</v>
      </c>
      <c r="F10356" s="96">
        <f t="shared" si="1774"/>
        <v>18.149999999999999</v>
      </c>
      <c r="G10356" s="96"/>
      <c r="H10356" s="74">
        <f t="shared" si="1775"/>
        <v>116</v>
      </c>
      <c r="I10356" s="53">
        <f t="shared" si="1773"/>
        <v>0.98793808816533546</v>
      </c>
      <c r="J10356" s="53">
        <f t="shared" si="1776"/>
        <v>0.2307848901883201</v>
      </c>
      <c r="K10356" s="53">
        <f t="shared" si="1777"/>
        <v>1.8196434240327124</v>
      </c>
      <c r="L10356" s="53">
        <f t="shared" si="1778"/>
        <v>35.193083779092866</v>
      </c>
      <c r="M10356" s="93">
        <f t="shared" si="1779"/>
        <v>4.4173630262355719</v>
      </c>
      <c r="N10356" s="53">
        <f t="shared" si="1780"/>
        <v>22.305586390686049</v>
      </c>
      <c r="O10356">
        <f t="shared" si="1781"/>
        <v>0.98574154655655111</v>
      </c>
      <c r="P10356" s="53">
        <f t="shared" si="1782"/>
        <v>15.675745707406904</v>
      </c>
      <c r="Q10356" s="53">
        <v>0.2</v>
      </c>
      <c r="R10356" s="53">
        <f t="shared" si="1783"/>
        <v>7.9439253987415217</v>
      </c>
    </row>
    <row r="10357" spans="2:18" ht="15">
      <c r="B10357" s="84">
        <v>40660</v>
      </c>
      <c r="C10357" s="85">
        <v>19.899999999999999</v>
      </c>
      <c r="D10357" s="86">
        <v>21.1</v>
      </c>
      <c r="E10357" s="87">
        <v>10.6</v>
      </c>
      <c r="F10357" s="96">
        <f t="shared" si="1774"/>
        <v>15.850000000000001</v>
      </c>
      <c r="G10357" s="96"/>
      <c r="H10357" s="74">
        <f t="shared" si="1775"/>
        <v>117</v>
      </c>
      <c r="I10357" s="53">
        <f t="shared" si="1773"/>
        <v>0.98740411339181866</v>
      </c>
      <c r="J10357" s="53">
        <f t="shared" si="1776"/>
        <v>0.2364363682412613</v>
      </c>
      <c r="K10357" s="53">
        <f t="shared" si="1777"/>
        <v>1.8261067643489397</v>
      </c>
      <c r="L10357" s="53">
        <f t="shared" si="1778"/>
        <v>35.409557650431303</v>
      </c>
      <c r="M10357" s="93">
        <f t="shared" si="1779"/>
        <v>3.6157608081906507</v>
      </c>
      <c r="N10357" s="53">
        <f t="shared" si="1780"/>
        <v>19.505813717110414</v>
      </c>
      <c r="O10357">
        <f t="shared" si="1781"/>
        <v>0.86563701574423035</v>
      </c>
      <c r="P10357" s="53">
        <f t="shared" si="1782"/>
        <v>13.549263341824187</v>
      </c>
      <c r="Q10357" s="53">
        <v>0.2</v>
      </c>
      <c r="R10357" s="53">
        <f t="shared" si="1783"/>
        <v>7.1945731414994318</v>
      </c>
    </row>
    <row r="10358" spans="2:18" ht="15">
      <c r="B10358" s="84">
        <v>40661</v>
      </c>
      <c r="C10358" s="85">
        <v>0.1</v>
      </c>
      <c r="D10358" s="86">
        <v>17.899999999999999</v>
      </c>
      <c r="E10358" s="87">
        <v>8.3000000000000007</v>
      </c>
      <c r="F10358" s="96">
        <f t="shared" si="1774"/>
        <v>13.1</v>
      </c>
      <c r="G10358" s="96"/>
      <c r="H10358" s="74">
        <f t="shared" si="1775"/>
        <v>118</v>
      </c>
      <c r="I10358" s="53">
        <f t="shared" si="1773"/>
        <v>0.98687386594379756</v>
      </c>
      <c r="J10358" s="53">
        <f t="shared" si="1776"/>
        <v>0.24202288693386306</v>
      </c>
      <c r="K10358" s="53">
        <f t="shared" si="1777"/>
        <v>1.8325239124293682</v>
      </c>
      <c r="L10358" s="53">
        <f t="shared" si="1778"/>
        <v>35.623083416116273</v>
      </c>
      <c r="M10358" s="93">
        <f t="shared" si="1779"/>
        <v>3.193927673684128</v>
      </c>
      <c r="N10358" s="53">
        <f t="shared" si="1780"/>
        <v>18.763594798319929</v>
      </c>
      <c r="O10358">
        <f t="shared" si="1781"/>
        <v>0.73893334591407234</v>
      </c>
      <c r="P10358" s="53">
        <f t="shared" si="1782"/>
        <v>11.34698381075474</v>
      </c>
      <c r="Q10358" s="53">
        <v>0.2</v>
      </c>
      <c r="R10358" s="53">
        <f t="shared" si="1783"/>
        <v>6.8908213576051738</v>
      </c>
    </row>
    <row r="10359" spans="2:18" ht="15">
      <c r="B10359" s="84">
        <v>40662</v>
      </c>
      <c r="C10359" s="85">
        <v>0.5</v>
      </c>
      <c r="D10359" s="86">
        <v>19.7</v>
      </c>
      <c r="E10359" s="87">
        <v>9.8000000000000007</v>
      </c>
      <c r="F10359" s="96">
        <f t="shared" si="1774"/>
        <v>14.75</v>
      </c>
      <c r="G10359" s="96"/>
      <c r="H10359" s="74">
        <f t="shared" si="1775"/>
        <v>119</v>
      </c>
      <c r="I10359" s="53">
        <f t="shared" si="1773"/>
        <v>0.98634750273002292</v>
      </c>
      <c r="J10359" s="53">
        <f t="shared" si="1776"/>
        <v>0.24754287570157374</v>
      </c>
      <c r="K10359" s="53">
        <f t="shared" si="1777"/>
        <v>1.8388929429535461</v>
      </c>
      <c r="L10359" s="53">
        <f t="shared" si="1778"/>
        <v>35.833611400072293</v>
      </c>
      <c r="M10359" s="93">
        <f t="shared" si="1779"/>
        <v>3.4368346907946603</v>
      </c>
      <c r="N10359" s="53">
        <f t="shared" si="1780"/>
        <v>19.167130436126183</v>
      </c>
      <c r="O10359">
        <f t="shared" si="1781"/>
        <v>0.81285049759855132</v>
      </c>
      <c r="P10359" s="53">
        <f t="shared" si="1782"/>
        <v>12.626360497124724</v>
      </c>
      <c r="Q10359" s="53">
        <v>0.2</v>
      </c>
      <c r="R10359" s="53">
        <f t="shared" si="1783"/>
        <v>7.0644606408980595</v>
      </c>
    </row>
    <row r="10360" spans="2:18" ht="15">
      <c r="B10360" s="84">
        <v>40663</v>
      </c>
      <c r="C10360" s="85">
        <v>2.1</v>
      </c>
      <c r="D10360" s="86">
        <v>19.899999999999999</v>
      </c>
      <c r="E10360" s="87">
        <v>9.5</v>
      </c>
      <c r="F10360" s="96">
        <f t="shared" si="1774"/>
        <v>14.7</v>
      </c>
      <c r="G10360" s="96"/>
      <c r="H10360" s="74">
        <f t="shared" si="1775"/>
        <v>120</v>
      </c>
      <c r="I10360" s="53">
        <f t="shared" si="1773"/>
        <v>0.98582517950983806</v>
      </c>
      <c r="J10360" s="53">
        <f t="shared" si="1776"/>
        <v>0.25299477150548283</v>
      </c>
      <c r="K10360" s="53">
        <f t="shared" si="1777"/>
        <v>1.8452118744698753</v>
      </c>
      <c r="L10360" s="53">
        <f t="shared" si="1778"/>
        <v>36.041092780795132</v>
      </c>
      <c r="M10360" s="93">
        <f t="shared" si="1779"/>
        <v>3.5375081954073542</v>
      </c>
      <c r="N10360" s="53">
        <f t="shared" si="1780"/>
        <v>19.758935407979649</v>
      </c>
      <c r="O10360">
        <f t="shared" si="1781"/>
        <v>0.81051930027785424</v>
      </c>
      <c r="P10360" s="53">
        <f t="shared" si="1782"/>
        <v>12.585776276496736</v>
      </c>
      <c r="Q10360" s="53">
        <v>0.2</v>
      </c>
      <c r="R10360" s="53">
        <f t="shared" si="1783"/>
        <v>7.1961775602982803</v>
      </c>
    </row>
    <row r="10361" spans="2:18" ht="15">
      <c r="B10361" s="84">
        <v>40664</v>
      </c>
      <c r="C10361" s="85">
        <v>0</v>
      </c>
      <c r="D10361" s="86">
        <v>24.2</v>
      </c>
      <c r="E10361" s="87">
        <v>8.6</v>
      </c>
      <c r="F10361" s="96">
        <f t="shared" si="1774"/>
        <v>16.399999999999999</v>
      </c>
      <c r="G10361" s="96"/>
      <c r="H10361" s="74">
        <f t="shared" si="1775"/>
        <v>121</v>
      </c>
      <c r="I10361" s="53">
        <f t="shared" si="1773"/>
        <v>0.98530705084708703</v>
      </c>
      <c r="J10361" s="53">
        <f t="shared" si="1776"/>
        <v>0.25837701928569073</v>
      </c>
      <c r="K10361" s="53">
        <f t="shared" si="1777"/>
        <v>1.8514786691720928</v>
      </c>
      <c r="L10361" s="53">
        <f t="shared" si="1778"/>
        <v>36.245479575980454</v>
      </c>
      <c r="M10361" s="93">
        <f t="shared" si="1779"/>
        <v>4.5850252236605922</v>
      </c>
      <c r="N10361" s="53">
        <f t="shared" si="1780"/>
        <v>24.33688954211506</v>
      </c>
      <c r="O10361">
        <f t="shared" si="1781"/>
        <v>0.89313235326893814</v>
      </c>
      <c r="P10361" s="53">
        <f t="shared" si="1782"/>
        <v>14.032890596892056</v>
      </c>
      <c r="Q10361" s="53">
        <v>0.2</v>
      </c>
      <c r="R10361" s="53">
        <f t="shared" si="1783"/>
        <v>8.3234021273221632</v>
      </c>
    </row>
    <row r="10362" spans="2:18" ht="15">
      <c r="B10362" s="84">
        <v>40665</v>
      </c>
      <c r="C10362" s="85">
        <v>0.5</v>
      </c>
      <c r="D10362" s="86">
        <v>23.2</v>
      </c>
      <c r="E10362" s="87">
        <v>10</v>
      </c>
      <c r="F10362" s="96">
        <f t="shared" si="1774"/>
        <v>16.600000000000001</v>
      </c>
      <c r="G10362" s="96"/>
      <c r="H10362" s="74">
        <f t="shared" si="1775"/>
        <v>122</v>
      </c>
      <c r="I10362" s="53">
        <f t="shared" si="1773"/>
        <v>0.98479327006437722</v>
      </c>
      <c r="J10362" s="53">
        <f t="shared" si="1776"/>
        <v>0.26368807244622355</v>
      </c>
      <c r="K10362" s="53">
        <f t="shared" si="1777"/>
        <v>1.8576912328329742</v>
      </c>
      <c r="L10362" s="53">
        <f t="shared" si="1778"/>
        <v>36.446724627604532</v>
      </c>
      <c r="M10362" s="93">
        <f t="shared" si="1779"/>
        <v>4.26582845857296</v>
      </c>
      <c r="N10362" s="53">
        <f t="shared" si="1780"/>
        <v>22.510979499789972</v>
      </c>
      <c r="O10362">
        <f t="shared" si="1781"/>
        <v>0.90331754498516925</v>
      </c>
      <c r="P10362" s="53">
        <f t="shared" si="1782"/>
        <v>14.212533910527819</v>
      </c>
      <c r="Q10362" s="53">
        <v>0.2</v>
      </c>
      <c r="R10362" s="53">
        <f t="shared" si="1783"/>
        <v>7.9164772079471195</v>
      </c>
    </row>
    <row r="10363" spans="2:18" ht="15">
      <c r="B10363" s="84">
        <v>40666</v>
      </c>
      <c r="C10363" s="85">
        <v>0</v>
      </c>
      <c r="D10363" s="86">
        <v>23.9</v>
      </c>
      <c r="E10363" s="87">
        <v>12.7</v>
      </c>
      <c r="F10363" s="96">
        <f t="shared" si="1774"/>
        <v>18.299999999999997</v>
      </c>
      <c r="G10363" s="96"/>
      <c r="H10363" s="74">
        <f t="shared" si="1775"/>
        <v>123</v>
      </c>
      <c r="I10363" s="53">
        <f t="shared" si="1773"/>
        <v>0.98428398919770821</v>
      </c>
      <c r="J10363" s="53">
        <f t="shared" si="1776"/>
        <v>0.26892639337166119</v>
      </c>
      <c r="K10363" s="53">
        <f t="shared" si="1777"/>
        <v>1.863847414905129</v>
      </c>
      <c r="L10363" s="53">
        <f t="shared" si="1778"/>
        <v>36.64478158756696</v>
      </c>
      <c r="M10363" s="93">
        <f t="shared" si="1779"/>
        <v>4.145985933803523</v>
      </c>
      <c r="N10363" s="53">
        <f t="shared" si="1780"/>
        <v>20.848272276064641</v>
      </c>
      <c r="O10363">
        <f t="shared" si="1781"/>
        <v>0.99405469088266529</v>
      </c>
      <c r="P10363" s="53">
        <f t="shared" si="1782"/>
        <v>15.824229666089215</v>
      </c>
      <c r="Q10363" s="53">
        <v>0.2</v>
      </c>
      <c r="R10363" s="53">
        <f t="shared" si="1783"/>
        <v>7.6159691811732566</v>
      </c>
    </row>
    <row r="10364" spans="2:18" ht="15">
      <c r="B10364" s="84">
        <v>40667</v>
      </c>
      <c r="C10364" s="85">
        <v>0</v>
      </c>
      <c r="D10364" s="86">
        <v>24.6</v>
      </c>
      <c r="E10364" s="87">
        <v>9.1</v>
      </c>
      <c r="F10364" s="96">
        <f t="shared" si="1774"/>
        <v>16.850000000000001</v>
      </c>
      <c r="G10364" s="96"/>
      <c r="H10364" s="74">
        <f t="shared" si="1775"/>
        <v>124</v>
      </c>
      <c r="I10364" s="53">
        <f t="shared" si="1773"/>
        <v>0.98377935895148183</v>
      </c>
      <c r="J10364" s="53">
        <f t="shared" si="1776"/>
        <v>0.27409045397556114</v>
      </c>
      <c r="K10364" s="53">
        <f t="shared" si="1777"/>
        <v>1.8699450087988925</v>
      </c>
      <c r="L10364" s="53">
        <f t="shared" si="1778"/>
        <v>36.839604904004887</v>
      </c>
      <c r="M10364" s="93">
        <f t="shared" si="1779"/>
        <v>4.7063424569925001</v>
      </c>
      <c r="N10364" s="53">
        <f t="shared" si="1780"/>
        <v>24.65640382261758</v>
      </c>
      <c r="O10364">
        <f t="shared" si="1781"/>
        <v>0.91619114878473618</v>
      </c>
      <c r="P10364" s="53">
        <f t="shared" si="1782"/>
        <v>14.439969192802906</v>
      </c>
      <c r="Q10364" s="53">
        <v>0.2</v>
      </c>
      <c r="R10364" s="53">
        <f t="shared" si="1783"/>
        <v>8.4193326261829551</v>
      </c>
    </row>
    <row r="10365" spans="2:18" ht="15">
      <c r="B10365" s="84">
        <v>40668</v>
      </c>
      <c r="C10365" s="85">
        <v>0</v>
      </c>
      <c r="D10365" s="86">
        <v>22.5</v>
      </c>
      <c r="E10365" s="87">
        <v>6.8</v>
      </c>
      <c r="F10365" s="96">
        <f t="shared" si="1774"/>
        <v>14.65</v>
      </c>
      <c r="G10365" s="96"/>
      <c r="H10365" s="74">
        <f t="shared" si="1775"/>
        <v>125</v>
      </c>
      <c r="I10365" s="53">
        <f t="shared" si="1773"/>
        <v>0.98327952865390666</v>
      </c>
      <c r="J10365" s="53">
        <f t="shared" si="1776"/>
        <v>0.27917873628067436</v>
      </c>
      <c r="K10365" s="53">
        <f t="shared" si="1777"/>
        <v>1.875981752347422</v>
      </c>
      <c r="L10365" s="53">
        <f t="shared" si="1778"/>
        <v>37.031149808387767</v>
      </c>
      <c r="M10365" s="93">
        <f t="shared" si="1779"/>
        <v>4.4589355791499301</v>
      </c>
      <c r="N10365" s="53">
        <f t="shared" si="1780"/>
        <v>24.943991197248998</v>
      </c>
      <c r="O10365">
        <f t="shared" si="1781"/>
        <v>0.80819393336320811</v>
      </c>
      <c r="P10365" s="53">
        <f t="shared" si="1782"/>
        <v>12.5453084699235</v>
      </c>
      <c r="Q10365" s="53">
        <v>0.2</v>
      </c>
      <c r="R10365" s="53">
        <f t="shared" si="1783"/>
        <v>8.3689289741508386</v>
      </c>
    </row>
    <row r="10366" spans="2:18" ht="15">
      <c r="B10366" s="84">
        <v>40669</v>
      </c>
      <c r="C10366" s="85">
        <v>0</v>
      </c>
      <c r="D10366" s="86">
        <v>24.2</v>
      </c>
      <c r="E10366" s="87">
        <v>9.6999999999999993</v>
      </c>
      <c r="F10366" s="96">
        <f t="shared" si="1774"/>
        <v>16.95</v>
      </c>
      <c r="G10366" s="96"/>
      <c r="H10366" s="74">
        <f t="shared" si="1775"/>
        <v>126</v>
      </c>
      <c r="I10366" s="53">
        <f t="shared" si="1773"/>
        <v>0.98278464621280937</v>
      </c>
      <c r="J10366" s="53">
        <f t="shared" si="1776"/>
        <v>0.28418973303085449</v>
      </c>
      <c r="K10366" s="53">
        <f t="shared" si="1777"/>
        <v>1.8819553284691202</v>
      </c>
      <c r="L10366" s="53">
        <f t="shared" si="1778"/>
        <v>37.219372303500279</v>
      </c>
      <c r="M10366" s="93">
        <f t="shared" si="1779"/>
        <v>4.6121914691358343</v>
      </c>
      <c r="N10366" s="53">
        <f t="shared" si="1780"/>
        <v>24.093615041521346</v>
      </c>
      <c r="O10366">
        <f t="shared" si="1781"/>
        <v>0.92138514004771221</v>
      </c>
      <c r="P10366" s="53">
        <f t="shared" si="1782"/>
        <v>14.531847794225403</v>
      </c>
      <c r="Q10366" s="53">
        <v>0.2</v>
      </c>
      <c r="R10366" s="53">
        <f t="shared" si="1783"/>
        <v>8.2956605184297842</v>
      </c>
    </row>
    <row r="10367" spans="2:18" ht="15">
      <c r="B10367" s="84">
        <v>40670</v>
      </c>
      <c r="C10367" s="85">
        <v>0</v>
      </c>
      <c r="D10367" s="86">
        <v>27.4</v>
      </c>
      <c r="E10367" s="87">
        <v>8.6</v>
      </c>
      <c r="F10367" s="96">
        <f t="shared" si="1774"/>
        <v>18</v>
      </c>
      <c r="G10367" s="96"/>
      <c r="H10367" s="74">
        <f t="shared" si="1775"/>
        <v>127</v>
      </c>
      <c r="I10367" s="53">
        <f t="shared" si="1773"/>
        <v>0.98229485807186612</v>
      </c>
      <c r="J10367" s="53">
        <f t="shared" si="1776"/>
        <v>0.28912194833444604</v>
      </c>
      <c r="K10367" s="53">
        <f t="shared" si="1777"/>
        <v>1.8878633660374464</v>
      </c>
      <c r="L10367" s="53">
        <f t="shared" si="1778"/>
        <v>37.404229152418324</v>
      </c>
      <c r="M10367" s="93">
        <f t="shared" si="1779"/>
        <v>5.4372854543325193</v>
      </c>
      <c r="N10367" s="53">
        <f t="shared" si="1780"/>
        <v>27.570748395590403</v>
      </c>
      <c r="O10367">
        <f t="shared" si="1781"/>
        <v>0.97748894673792364</v>
      </c>
      <c r="P10367" s="53">
        <f t="shared" si="1782"/>
        <v>15.528504174899853</v>
      </c>
      <c r="Q10367" s="53">
        <v>0.2</v>
      </c>
      <c r="R10367" s="53">
        <f t="shared" si="1783"/>
        <v>9.1458597749288462</v>
      </c>
    </row>
    <row r="10368" spans="2:18" ht="15">
      <c r="B10368" s="84">
        <v>40671</v>
      </c>
      <c r="C10368" s="85">
        <v>0</v>
      </c>
      <c r="D10368" s="86">
        <v>31.7</v>
      </c>
      <c r="E10368" s="87">
        <v>11.2</v>
      </c>
      <c r="F10368" s="96">
        <f t="shared" si="1774"/>
        <v>21.45</v>
      </c>
      <c r="G10368" s="96"/>
      <c r="H10368" s="74">
        <f t="shared" si="1775"/>
        <v>128</v>
      </c>
      <c r="I10368" s="53">
        <f t="shared" si="1773"/>
        <v>0.98181030916726786</v>
      </c>
      <c r="J10368" s="53">
        <f t="shared" si="1776"/>
        <v>0.29397389833885346</v>
      </c>
      <c r="K10368" s="53">
        <f t="shared" si="1777"/>
        <v>1.8937034409680653</v>
      </c>
      <c r="L10368" s="53">
        <f t="shared" si="1778"/>
        <v>37.585677868581648</v>
      </c>
      <c r="M10368" s="93">
        <f t="shared" si="1779"/>
        <v>6.2551604248639379</v>
      </c>
      <c r="N10368" s="53">
        <f t="shared" si="1780"/>
        <v>28.929987046127849</v>
      </c>
      <c r="O10368">
        <f t="shared" si="1781"/>
        <v>1.1832908344600193</v>
      </c>
      <c r="P10368" s="53">
        <f t="shared" si="1782"/>
        <v>19.246030277077228</v>
      </c>
      <c r="Q10368" s="53">
        <v>0.2</v>
      </c>
      <c r="R10368" s="53">
        <f t="shared" si="1783"/>
        <v>9.6295626632009963</v>
      </c>
    </row>
    <row r="10369" spans="2:18" ht="15">
      <c r="B10369" s="84">
        <v>40672</v>
      </c>
      <c r="C10369" s="85">
        <v>0</v>
      </c>
      <c r="D10369" s="86">
        <v>24.6</v>
      </c>
      <c r="E10369" s="87">
        <v>14.3</v>
      </c>
      <c r="F10369" s="96">
        <f t="shared" si="1774"/>
        <v>19.450000000000003</v>
      </c>
      <c r="G10369" s="96"/>
      <c r="H10369" s="74">
        <f t="shared" si="1775"/>
        <v>129</v>
      </c>
      <c r="I10369" s="53">
        <f t="shared" si="1773"/>
        <v>0.98133114288483081</v>
      </c>
      <c r="J10369" s="53">
        <f t="shared" si="1776"/>
        <v>0.29874411193586303</v>
      </c>
      <c r="K10369" s="53">
        <f t="shared" si="1777"/>
        <v>1.8994730775330462</v>
      </c>
      <c r="L10369" s="53">
        <f t="shared" si="1778"/>
        <v>37.763676707062153</v>
      </c>
      <c r="M10369" s="93">
        <f t="shared" si="1779"/>
        <v>4.2278408824705513</v>
      </c>
      <c r="N10369" s="53">
        <f t="shared" si="1780"/>
        <v>20.603538082860865</v>
      </c>
      <c r="O10369">
        <f t="shared" si="1781"/>
        <v>1.0598403341943781</v>
      </c>
      <c r="P10369" s="53">
        <f t="shared" si="1782"/>
        <v>17.004868037925682</v>
      </c>
      <c r="Q10369" s="53">
        <v>0.2</v>
      </c>
      <c r="R10369" s="53">
        <f t="shared" si="1783"/>
        <v>7.6110552317242126</v>
      </c>
    </row>
    <row r="10370" spans="2:18" ht="15">
      <c r="B10370" s="84">
        <v>40673</v>
      </c>
      <c r="C10370" s="85">
        <v>0</v>
      </c>
      <c r="D10370" s="86">
        <v>27.9</v>
      </c>
      <c r="E10370" s="87">
        <v>11.9</v>
      </c>
      <c r="F10370" s="96">
        <f t="shared" si="1774"/>
        <v>19.899999999999999</v>
      </c>
      <c r="G10370" s="96"/>
      <c r="H10370" s="74">
        <f t="shared" si="1775"/>
        <v>130</v>
      </c>
      <c r="I10370" s="53">
        <f t="shared" si="1773"/>
        <v>0.9808575010175673</v>
      </c>
      <c r="J10370" s="53">
        <f t="shared" si="1776"/>
        <v>0.3034311314971781</v>
      </c>
      <c r="K10370" s="53">
        <f t="shared" si="1777"/>
        <v>1.9051697499115063</v>
      </c>
      <c r="L10370" s="53">
        <f t="shared" si="1778"/>
        <v>37.938184657123458</v>
      </c>
      <c r="M10370" s="93">
        <f t="shared" si="1779"/>
        <v>5.3576872827673867</v>
      </c>
      <c r="N10370" s="53">
        <f t="shared" si="1780"/>
        <v>25.797965566843953</v>
      </c>
      <c r="O10370">
        <f t="shared" si="1781"/>
        <v>1.0865942443746226</v>
      </c>
      <c r="P10370" s="53">
        <f t="shared" si="1782"/>
        <v>17.4877940804278</v>
      </c>
      <c r="Q10370" s="53">
        <v>0.2</v>
      </c>
      <c r="R10370" s="53">
        <f t="shared" si="1783"/>
        <v>8.8309745252460345</v>
      </c>
    </row>
    <row r="10371" spans="2:18" ht="15">
      <c r="B10371" s="84">
        <v>40674</v>
      </c>
      <c r="C10371" s="85">
        <v>0</v>
      </c>
      <c r="D10371" s="86">
        <v>28.1</v>
      </c>
      <c r="E10371" s="87">
        <v>12.2</v>
      </c>
      <c r="F10371" s="96">
        <f t="shared" si="1774"/>
        <v>20.149999999999999</v>
      </c>
      <c r="G10371" s="96"/>
      <c r="H10371" s="74">
        <f t="shared" si="1775"/>
        <v>131</v>
      </c>
      <c r="I10371" s="53">
        <f t="shared" si="1773"/>
        <v>0.98038952372372579</v>
      </c>
      <c r="J10371" s="53">
        <f t="shared" si="1776"/>
        <v>0.3080335136395152</v>
      </c>
      <c r="K10371" s="53">
        <f t="shared" si="1777"/>
        <v>1.9107908839856864</v>
      </c>
      <c r="L10371" s="53">
        <f t="shared" si="1778"/>
        <v>38.109161436162658</v>
      </c>
      <c r="M10371" s="93">
        <f t="shared" si="1779"/>
        <v>5.4005651364488241</v>
      </c>
      <c r="N10371" s="53">
        <f t="shared" si="1780"/>
        <v>25.833120877242521</v>
      </c>
      <c r="O10371">
        <f t="shared" si="1781"/>
        <v>1.1017096064972283</v>
      </c>
      <c r="P10371" s="53">
        <f t="shared" si="1782"/>
        <v>17.761328281646797</v>
      </c>
      <c r="Q10371" s="53">
        <v>0.2</v>
      </c>
      <c r="R10371" s="53">
        <f t="shared" si="1783"/>
        <v>8.8508545047188676</v>
      </c>
    </row>
    <row r="10372" spans="2:18" ht="15">
      <c r="B10372" s="84">
        <v>40675</v>
      </c>
      <c r="C10372" s="85">
        <v>0.1</v>
      </c>
      <c r="D10372" s="86">
        <v>27.8</v>
      </c>
      <c r="E10372" s="87">
        <v>15.2</v>
      </c>
      <c r="F10372" s="96">
        <f t="shared" si="1774"/>
        <v>21.5</v>
      </c>
      <c r="G10372" s="96"/>
      <c r="H10372" s="74">
        <f t="shared" si="1775"/>
        <v>132</v>
      </c>
      <c r="I10372" s="53">
        <f t="shared" si="1773"/>
        <v>0.97992734948531668</v>
      </c>
      <c r="J10372" s="53">
        <f t="shared" si="1776"/>
        <v>0.31254983001847564</v>
      </c>
      <c r="K10372" s="53">
        <f t="shared" si="1777"/>
        <v>1.9163338593908965</v>
      </c>
      <c r="L10372" s="53">
        <f t="shared" si="1778"/>
        <v>38.276567485119223</v>
      </c>
      <c r="M10372" s="93">
        <f t="shared" si="1779"/>
        <v>5.0004637266498335</v>
      </c>
      <c r="N10372" s="53">
        <f t="shared" si="1780"/>
        <v>23.097617160646521</v>
      </c>
      <c r="O10372">
        <f t="shared" si="1781"/>
        <v>1.1865305921643348</v>
      </c>
      <c r="P10372" s="53">
        <f t="shared" si="1782"/>
        <v>19.305275780700303</v>
      </c>
      <c r="Q10372" s="53">
        <v>0.2</v>
      </c>
      <c r="R10372" s="53">
        <f t="shared" si="1783"/>
        <v>8.2778118833923049</v>
      </c>
    </row>
    <row r="10373" spans="2:18" ht="15">
      <c r="B10373" s="84">
        <v>40676</v>
      </c>
      <c r="C10373" s="85">
        <v>0.4</v>
      </c>
      <c r="D10373" s="86">
        <v>29.9</v>
      </c>
      <c r="E10373" s="87">
        <v>13.2</v>
      </c>
      <c r="F10373" s="96">
        <f t="shared" si="1774"/>
        <v>21.549999999999997</v>
      </c>
      <c r="G10373" s="96"/>
      <c r="H10373" s="74">
        <f t="shared" si="1775"/>
        <v>133</v>
      </c>
      <c r="I10373" s="53">
        <f t="shared" si="1773"/>
        <v>0.9794711150671328</v>
      </c>
      <c r="J10373" s="53">
        <f t="shared" si="1776"/>
        <v>0.31697866815027703</v>
      </c>
      <c r="K10373" s="53">
        <f t="shared" si="1777"/>
        <v>1.9217960118271209</v>
      </c>
      <c r="L10373" s="53">
        <f t="shared" si="1778"/>
        <v>38.440363965429789</v>
      </c>
      <c r="M10373" s="93">
        <f t="shared" si="1779"/>
        <v>5.7888185501510199</v>
      </c>
      <c r="N10373" s="53">
        <f t="shared" si="1780"/>
        <v>26.705127021259095</v>
      </c>
      <c r="O10373">
        <f t="shared" si="1781"/>
        <v>1.1897780477044109</v>
      </c>
      <c r="P10373" s="53">
        <f t="shared" si="1782"/>
        <v>19.364683464590886</v>
      </c>
      <c r="Q10373" s="53">
        <v>0.2</v>
      </c>
      <c r="R10373" s="53">
        <f t="shared" si="1783"/>
        <v>9.117655632650715</v>
      </c>
    </row>
    <row r="10374" spans="2:18" ht="15">
      <c r="B10374" s="84">
        <v>40677</v>
      </c>
      <c r="C10374" s="85">
        <v>0.2</v>
      </c>
      <c r="D10374" s="86">
        <v>27.2</v>
      </c>
      <c r="E10374" s="87">
        <v>15.3</v>
      </c>
      <c r="F10374" s="96">
        <f t="shared" si="1774"/>
        <v>21.25</v>
      </c>
      <c r="G10374" s="96"/>
      <c r="H10374" s="74">
        <f t="shared" si="1775"/>
        <v>134</v>
      </c>
      <c r="I10374" s="53">
        <f t="shared" si="1773"/>
        <v>0.97902095547627854</v>
      </c>
      <c r="J10374" s="53">
        <f t="shared" si="1776"/>
        <v>0.32131863226031454</v>
      </c>
      <c r="K10374" s="53">
        <f t="shared" si="1777"/>
        <v>1.9271746356393107</v>
      </c>
      <c r="L10374" s="53">
        <f t="shared" si="1778"/>
        <v>38.600512757600903</v>
      </c>
      <c r="M10374" s="93">
        <f t="shared" si="1779"/>
        <v>4.8695302292272782</v>
      </c>
      <c r="N10374" s="53">
        <f t="shared" si="1780"/>
        <v>22.636823039659006</v>
      </c>
      <c r="O10374">
        <f t="shared" si="1781"/>
        <v>1.1704084774277876</v>
      </c>
      <c r="P10374" s="53">
        <f t="shared" si="1782"/>
        <v>19.010662386468447</v>
      </c>
      <c r="Q10374" s="53">
        <v>0.2</v>
      </c>
      <c r="R10374" s="53">
        <f t="shared" si="1783"/>
        <v>8.1600426643787198</v>
      </c>
    </row>
    <row r="10375" spans="2:18" ht="15">
      <c r="B10375" s="84">
        <v>40678</v>
      </c>
      <c r="C10375" s="85">
        <v>17.899999999999999</v>
      </c>
      <c r="D10375" s="86">
        <v>16.5</v>
      </c>
      <c r="E10375" s="87">
        <v>10.1</v>
      </c>
      <c r="F10375" s="96">
        <f t="shared" si="1774"/>
        <v>13.3</v>
      </c>
      <c r="G10375" s="96"/>
      <c r="H10375" s="74">
        <f t="shared" si="1775"/>
        <v>135</v>
      </c>
      <c r="I10375" s="53">
        <f t="shared" si="1773"/>
        <v>0.97857700392221925</v>
      </c>
      <c r="J10375" s="53">
        <f t="shared" si="1776"/>
        <v>0.32556834415736297</v>
      </c>
      <c r="K10375" s="53">
        <f t="shared" si="1777"/>
        <v>1.9324669866724546</v>
      </c>
      <c r="L10375" s="53">
        <f t="shared" si="1778"/>
        <v>38.756976461462735</v>
      </c>
      <c r="M10375" s="93">
        <f t="shared" si="1779"/>
        <v>2.855615553637687</v>
      </c>
      <c r="N10375" s="53">
        <f t="shared" si="1780"/>
        <v>16.668203634206726</v>
      </c>
      <c r="O10375">
        <f t="shared" si="1781"/>
        <v>0.74756858186330444</v>
      </c>
      <c r="P10375" s="53">
        <f t="shared" si="1782"/>
        <v>11.495632544546529</v>
      </c>
      <c r="Q10375" s="53">
        <v>0.2</v>
      </c>
      <c r="R10375" s="53">
        <f t="shared" si="1783"/>
        <v>6.4289137092029787</v>
      </c>
    </row>
    <row r="10376" spans="2:18" ht="15">
      <c r="B10376" s="84">
        <v>40679</v>
      </c>
      <c r="C10376" s="85">
        <v>0</v>
      </c>
      <c r="D10376" s="86">
        <v>22.6</v>
      </c>
      <c r="E10376" s="87">
        <v>7.9</v>
      </c>
      <c r="F10376" s="96">
        <f t="shared" si="1774"/>
        <v>15.25</v>
      </c>
      <c r="G10376" s="96"/>
      <c r="H10376" s="74">
        <f t="shared" si="1775"/>
        <v>136</v>
      </c>
      <c r="I10376" s="53">
        <f t="shared" si="1773"/>
        <v>0.9781393917773622</v>
      </c>
      <c r="J10376" s="53">
        <f t="shared" si="1776"/>
        <v>0.32972644413211488</v>
      </c>
      <c r="K10376" s="53">
        <f t="shared" si="1777"/>
        <v>1.9376702854065053</v>
      </c>
      <c r="L10376" s="53">
        <f t="shared" si="1778"/>
        <v>38.909718398159015</v>
      </c>
      <c r="M10376" s="93">
        <f t="shared" si="1779"/>
        <v>4.6172957423670358</v>
      </c>
      <c r="N10376" s="53">
        <f t="shared" si="1780"/>
        <v>25.360959262686112</v>
      </c>
      <c r="O10376">
        <f t="shared" si="1781"/>
        <v>0.83648585616025706</v>
      </c>
      <c r="P10376" s="53">
        <f t="shared" si="1782"/>
        <v>13.038669983574335</v>
      </c>
      <c r="Q10376" s="53">
        <v>0.2</v>
      </c>
      <c r="R10376" s="53">
        <f t="shared" si="1783"/>
        <v>8.4961738680821561</v>
      </c>
    </row>
    <row r="10377" spans="2:18" ht="15">
      <c r="B10377" s="84">
        <v>40680</v>
      </c>
      <c r="C10377" s="85">
        <v>0</v>
      </c>
      <c r="D10377" s="86">
        <v>25.7</v>
      </c>
      <c r="E10377" s="87">
        <v>9.1</v>
      </c>
      <c r="F10377" s="96">
        <f t="shared" si="1774"/>
        <v>17.399999999999999</v>
      </c>
      <c r="G10377" s="96"/>
      <c r="H10377" s="74">
        <f t="shared" si="1775"/>
        <v>137</v>
      </c>
      <c r="I10377" s="53">
        <f t="shared" si="1773"/>
        <v>0.97770824853818161</v>
      </c>
      <c r="J10377" s="53">
        <f t="shared" si="1776"/>
        <v>0.33379159187860519</v>
      </c>
      <c r="K10377" s="53">
        <f t="shared" si="1777"/>
        <v>1.9427817203750397</v>
      </c>
      <c r="L10377" s="53">
        <f t="shared" si="1778"/>
        <v>39.058702613918172</v>
      </c>
      <c r="M10377" s="93">
        <f t="shared" si="1779"/>
        <v>5.2458273685013062</v>
      </c>
      <c r="N10377" s="53">
        <f t="shared" si="1780"/>
        <v>27.053333039731534</v>
      </c>
      <c r="O10377">
        <f t="shared" si="1781"/>
        <v>0.94507661986220348</v>
      </c>
      <c r="P10377" s="53">
        <f t="shared" si="1782"/>
        <v>14.951782057313501</v>
      </c>
      <c r="Q10377" s="53">
        <v>0.2</v>
      </c>
      <c r="R10377" s="53">
        <f t="shared" si="1783"/>
        <v>8.9962121277923437</v>
      </c>
    </row>
    <row r="10378" spans="2:18" ht="15">
      <c r="B10378" s="84">
        <v>40681</v>
      </c>
      <c r="C10378" s="85">
        <v>0</v>
      </c>
      <c r="D10378" s="86">
        <v>27.4</v>
      </c>
      <c r="E10378" s="87">
        <v>14.1</v>
      </c>
      <c r="F10378" s="96">
        <f t="shared" si="1774"/>
        <v>20.75</v>
      </c>
      <c r="G10378" s="96"/>
      <c r="H10378" s="74">
        <f t="shared" si="1775"/>
        <v>138</v>
      </c>
      <c r="I10378" s="53">
        <f t="shared" ref="I10378:I10441" si="1784">1+0.0334*COS($I$7*H10378-0.0552)</f>
        <v>0.97728370178689827</v>
      </c>
      <c r="J10378" s="53">
        <f t="shared" si="1776"/>
        <v>0.33776246743693233</v>
      </c>
      <c r="K10378" s="53">
        <f t="shared" si="1777"/>
        <v>1.9477984518702081</v>
      </c>
      <c r="L10378" s="53">
        <f t="shared" si="1778"/>
        <v>39.203893885640284</v>
      </c>
      <c r="M10378" s="93">
        <f t="shared" si="1779"/>
        <v>5.1615350572760956</v>
      </c>
      <c r="N10378" s="53">
        <f t="shared" si="1780"/>
        <v>24.305465709286821</v>
      </c>
      <c r="O10378">
        <f t="shared" si="1781"/>
        <v>1.1387340041118972</v>
      </c>
      <c r="P10378" s="53">
        <f t="shared" si="1782"/>
        <v>18.433408209766529</v>
      </c>
      <c r="Q10378" s="53">
        <v>0.2</v>
      </c>
      <c r="R10378" s="53">
        <f t="shared" si="1783"/>
        <v>8.5248237407900174</v>
      </c>
    </row>
    <row r="10379" spans="2:18" ht="15">
      <c r="B10379" s="84">
        <v>40682</v>
      </c>
      <c r="C10379" s="85">
        <v>0</v>
      </c>
      <c r="D10379" s="86">
        <v>29.2</v>
      </c>
      <c r="E10379" s="87">
        <v>12.5</v>
      </c>
      <c r="F10379" s="96">
        <f t="shared" si="1774"/>
        <v>20.85</v>
      </c>
      <c r="G10379" s="96"/>
      <c r="H10379" s="74">
        <f t="shared" si="1775"/>
        <v>139</v>
      </c>
      <c r="I10379" s="53">
        <f t="shared" si="1784"/>
        <v>0.97686587715372641</v>
      </c>
      <c r="J10379" s="53">
        <f t="shared" si="1776"/>
        <v>0.34163777215554814</v>
      </c>
      <c r="K10379" s="53">
        <f t="shared" si="1777"/>
        <v>1.9527176159350688</v>
      </c>
      <c r="L10379" s="53">
        <f t="shared" si="1778"/>
        <v>39.345257728323297</v>
      </c>
      <c r="M10379" s="93">
        <f t="shared" si="1779"/>
        <v>5.8196866544385983</v>
      </c>
      <c r="N10379" s="53">
        <f t="shared" si="1780"/>
        <v>27.333770987808123</v>
      </c>
      <c r="O10379">
        <f t="shared" si="1781"/>
        <v>1.1450086470340806</v>
      </c>
      <c r="P10379" s="53">
        <f t="shared" si="1782"/>
        <v>18.5475950927732</v>
      </c>
      <c r="Q10379" s="53">
        <v>0.2</v>
      </c>
      <c r="R10379" s="53">
        <f t="shared" si="1783"/>
        <v>9.2310826541258777</v>
      </c>
    </row>
    <row r="10380" spans="2:18" ht="15">
      <c r="B10380" s="84">
        <v>40683</v>
      </c>
      <c r="C10380" s="85">
        <v>0</v>
      </c>
      <c r="D10380" s="86">
        <v>30</v>
      </c>
      <c r="E10380" s="87">
        <v>13.8</v>
      </c>
      <c r="F10380" s="96">
        <f t="shared" si="1774"/>
        <v>21.9</v>
      </c>
      <c r="G10380" s="96"/>
      <c r="H10380" s="74">
        <f t="shared" si="1775"/>
        <v>140</v>
      </c>
      <c r="I10380" s="53">
        <f t="shared" si="1784"/>
        <v>0.97645489827969689</v>
      </c>
      <c r="J10380" s="53">
        <f t="shared" si="1776"/>
        <v>0.34541622967126201</v>
      </c>
      <c r="K10380" s="53">
        <f t="shared" si="1777"/>
        <v>1.9575363286427967</v>
      </c>
      <c r="L10380" s="53">
        <f t="shared" si="1778"/>
        <v>39.48276040433997</v>
      </c>
      <c r="M10380" s="93">
        <f t="shared" si="1779"/>
        <v>5.9081973836014647</v>
      </c>
      <c r="N10380" s="53">
        <f t="shared" si="1780"/>
        <v>27.015557678253025</v>
      </c>
      <c r="O10380">
        <f t="shared" si="1781"/>
        <v>1.2127270615148089</v>
      </c>
      <c r="P10380" s="53">
        <f t="shared" si="1782"/>
        <v>19.785110758706626</v>
      </c>
      <c r="Q10380" s="53">
        <v>0.2</v>
      </c>
      <c r="R10380" s="53">
        <f t="shared" si="1783"/>
        <v>9.205700236010383</v>
      </c>
    </row>
    <row r="10381" spans="2:18" ht="15">
      <c r="B10381" s="84">
        <v>40684</v>
      </c>
      <c r="C10381" s="85">
        <v>0</v>
      </c>
      <c r="D10381" s="86">
        <v>29.7</v>
      </c>
      <c r="E10381" s="87">
        <v>15.2</v>
      </c>
      <c r="F10381" s="96">
        <f t="shared" si="1774"/>
        <v>22.45</v>
      </c>
      <c r="G10381" s="96"/>
      <c r="H10381" s="74">
        <f t="shared" si="1775"/>
        <v>141</v>
      </c>
      <c r="I10381" s="53">
        <f t="shared" si="1784"/>
        <v>0.97605088678007079</v>
      </c>
      <c r="J10381" s="53">
        <f t="shared" si="1776"/>
        <v>0.34909658690494949</v>
      </c>
      <c r="K10381" s="53">
        <f t="shared" si="1777"/>
        <v>1.9622516906604992</v>
      </c>
      <c r="L10381" s="53">
        <f t="shared" si="1778"/>
        <v>39.616368934564271</v>
      </c>
      <c r="M10381" s="93">
        <f t="shared" si="1779"/>
        <v>5.6862248220757756</v>
      </c>
      <c r="N10381" s="53">
        <f t="shared" si="1780"/>
        <v>25.64528855212615</v>
      </c>
      <c r="O10381">
        <f t="shared" si="1781"/>
        <v>1.2495660992773328</v>
      </c>
      <c r="P10381" s="53">
        <f t="shared" si="1782"/>
        <v>20.462197532336916</v>
      </c>
      <c r="Q10381" s="53">
        <v>0.2</v>
      </c>
      <c r="R10381" s="53">
        <f t="shared" si="1783"/>
        <v>8.9114984921854159</v>
      </c>
    </row>
    <row r="10382" spans="2:18" ht="15">
      <c r="B10382" s="84">
        <v>40685</v>
      </c>
      <c r="C10382" s="85">
        <v>0.7</v>
      </c>
      <c r="D10382" s="86">
        <v>30.9</v>
      </c>
      <c r="E10382" s="87">
        <v>15.1</v>
      </c>
      <c r="F10382" s="96">
        <f t="shared" si="1774"/>
        <v>23</v>
      </c>
      <c r="G10382" s="96"/>
      <c r="H10382" s="74">
        <f t="shared" si="1775"/>
        <v>142</v>
      </c>
      <c r="I10382" s="53">
        <f t="shared" si="1784"/>
        <v>0.97565396220835066</v>
      </c>
      <c r="J10382" s="53">
        <f t="shared" si="1776"/>
        <v>0.35267761507084294</v>
      </c>
      <c r="K10382" s="53">
        <f t="shared" si="1777"/>
        <v>1.9668607920935126</v>
      </c>
      <c r="L10382" s="53">
        <f t="shared" si="1778"/>
        <v>39.746051111332555</v>
      </c>
      <c r="M10382" s="93">
        <f t="shared" si="1779"/>
        <v>6.0364577709589948</v>
      </c>
      <c r="N10382" s="53">
        <f t="shared" si="1780"/>
        <v>26.857862836005967</v>
      </c>
      <c r="O10382">
        <f t="shared" si="1781"/>
        <v>1.2873721991508951</v>
      </c>
      <c r="P10382" s="53">
        <f t="shared" si="1782"/>
        <v>21.159810760487982</v>
      </c>
      <c r="Q10382" s="53">
        <v>0.2</v>
      </c>
      <c r="R10382" s="53">
        <f t="shared" si="1783"/>
        <v>9.2181138970091077</v>
      </c>
    </row>
    <row r="10383" spans="2:18" ht="15">
      <c r="B10383" s="84">
        <v>40686</v>
      </c>
      <c r="C10383" s="85">
        <v>7.5</v>
      </c>
      <c r="D10383" s="86">
        <v>31.4</v>
      </c>
      <c r="E10383" s="87">
        <v>13.7</v>
      </c>
      <c r="F10383" s="96">
        <f t="shared" ref="F10383:F10446" si="1785">0.5*(D10383+E10383)</f>
        <v>22.549999999999997</v>
      </c>
      <c r="G10383" s="96"/>
      <c r="H10383" s="74">
        <f t="shared" ref="H10383:H10446" si="1786">B10383-DATE(YEAR(B10383),1,0)</f>
        <v>143</v>
      </c>
      <c r="I10383" s="53">
        <f t="shared" si="1784"/>
        <v>0.975264242020903</v>
      </c>
      <c r="J10383" s="53">
        <f t="shared" ref="J10383:J10446" si="1787">ASIN(0.39785*SIN(4.869+$I$7*H10383+0.03345*SIN(6.224+$I$7*H10383)))</f>
        <v>0.35615811069714032</v>
      </c>
      <c r="K10383" s="53">
        <f t="shared" ref="K10383:K10446" si="1788">ACOS(-TAN(J10383)*TAN($E$7*$I$8))</f>
        <v>1.9713607176040358</v>
      </c>
      <c r="L10383" s="53">
        <f t="shared" ref="L10383:L10446" si="1789">117.5*I10383*((K10383*SIN($E$7*$I$8)*SIN(J10383)+COS($E$7*$I$8)*COS(J10383)*SIN(K10383))/PI())</f>
        <v>39.871775513211347</v>
      </c>
      <c r="M10383" s="93">
        <f t="shared" ref="M10383:M10446" si="1790">0.0023*L10383/2.456*(0.5*(D10383+E10383)+17.8)*SQRT(D10383-E10383)</f>
        <v>6.3386273654512557</v>
      </c>
      <c r="N10383" s="53">
        <f t="shared" ref="N10383:N10446" si="1791">0.17*L10383*SQRT(D10383-E10383)</f>
        <v>28.516822343873809</v>
      </c>
      <c r="O10383">
        <f t="shared" ref="O10383:O10446" si="1792">5336/(F10383+273.15)^2*EXP(21.07-5336/(F10383+273.15))</f>
        <v>1.2563673922523304</v>
      </c>
      <c r="P10383" s="53">
        <f t="shared" ref="P10383:P10446" si="1793">EXP(21.07-5336/(F10383+273.15))</f>
        <v>20.587493939989027</v>
      </c>
      <c r="Q10383" s="53">
        <v>0.2</v>
      </c>
      <c r="R10383" s="53">
        <f t="shared" ref="R10383:R10446" si="1794">(O10383*N10383*0.6+$L$8*6.43*(1+0.536*Q10383)*P10383*(1- G10383/100))/($O$7*(O10383+$L$8))</f>
        <v>9.5844968480138277</v>
      </c>
    </row>
    <row r="10384" spans="2:18" ht="15">
      <c r="B10384" s="84">
        <v>40687</v>
      </c>
      <c r="C10384" s="85">
        <v>0</v>
      </c>
      <c r="D10384" s="86">
        <v>32.5</v>
      </c>
      <c r="E10384" s="87">
        <v>16.600000000000001</v>
      </c>
      <c r="F10384" s="96">
        <f t="shared" si="1785"/>
        <v>24.55</v>
      </c>
      <c r="G10384" s="96"/>
      <c r="H10384" s="74">
        <f t="shared" si="1786"/>
        <v>144</v>
      </c>
      <c r="I10384" s="53">
        <f t="shared" si="1784"/>
        <v>0.97488184154220159</v>
      </c>
      <c r="J10384" s="53">
        <f t="shared" si="1787"/>
        <v>0.35953689665554506</v>
      </c>
      <c r="K10384" s="53">
        <f t="shared" si="1788"/>
        <v>1.9757485517958431</v>
      </c>
      <c r="L10384" s="53">
        <f t="shared" si="1789"/>
        <v>39.993511521528674</v>
      </c>
      <c r="M10384" s="93">
        <f t="shared" si="1790"/>
        <v>6.3247154051849801</v>
      </c>
      <c r="N10384" s="53">
        <f t="shared" si="1791"/>
        <v>27.110468415100183</v>
      </c>
      <c r="O10384">
        <f t="shared" si="1792"/>
        <v>1.3993032057957571</v>
      </c>
      <c r="P10384" s="53">
        <f t="shared" si="1793"/>
        <v>23.240939357492252</v>
      </c>
      <c r="Q10384" s="53">
        <v>0.2</v>
      </c>
      <c r="R10384" s="53">
        <f t="shared" si="1794"/>
        <v>9.3439802946917716</v>
      </c>
    </row>
    <row r="10385" spans="2:18" ht="15">
      <c r="B10385" s="84">
        <v>40688</v>
      </c>
      <c r="C10385" s="85">
        <v>0</v>
      </c>
      <c r="D10385" s="86">
        <v>31.9</v>
      </c>
      <c r="E10385" s="87">
        <v>16.8</v>
      </c>
      <c r="F10385" s="96">
        <f t="shared" si="1785"/>
        <v>24.35</v>
      </c>
      <c r="G10385" s="96"/>
      <c r="H10385" s="74">
        <f t="shared" si="1786"/>
        <v>145</v>
      </c>
      <c r="I10385" s="53">
        <f t="shared" si="1784"/>
        <v>0.97450687393070012</v>
      </c>
      <c r="J10385" s="53">
        <f t="shared" si="1787"/>
        <v>0.36281282319723712</v>
      </c>
      <c r="K10385" s="53">
        <f t="shared" si="1788"/>
        <v>1.9800213848546073</v>
      </c>
      <c r="L10385" s="53">
        <f t="shared" si="1789"/>
        <v>40.111229338611665</v>
      </c>
      <c r="M10385" s="93">
        <f t="shared" si="1790"/>
        <v>6.152498247987479</v>
      </c>
      <c r="N10385" s="53">
        <f t="shared" si="1791"/>
        <v>26.497406452109256</v>
      </c>
      <c r="O10385">
        <f t="shared" si="1792"/>
        <v>1.3844025626147172</v>
      </c>
      <c r="P10385" s="53">
        <f t="shared" si="1793"/>
        <v>22.962571084598729</v>
      </c>
      <c r="Q10385" s="53">
        <v>0.2</v>
      </c>
      <c r="R10385" s="53">
        <f t="shared" si="1794"/>
        <v>9.1920878194123983</v>
      </c>
    </row>
    <row r="10386" spans="2:18" ht="15">
      <c r="B10386" s="84">
        <v>40689</v>
      </c>
      <c r="C10386" s="85">
        <v>0</v>
      </c>
      <c r="D10386" s="86">
        <v>30.8</v>
      </c>
      <c r="E10386" s="87">
        <v>17.3</v>
      </c>
      <c r="F10386" s="96">
        <f t="shared" si="1785"/>
        <v>24.05</v>
      </c>
      <c r="G10386" s="96"/>
      <c r="H10386" s="74">
        <f t="shared" si="1786"/>
        <v>146</v>
      </c>
      <c r="I10386" s="53">
        <f t="shared" si="1784"/>
        <v>0.97413945014534753</v>
      </c>
      <c r="J10386" s="53">
        <f t="shared" si="1787"/>
        <v>0.36598476899265636</v>
      </c>
      <c r="K10386" s="53">
        <f t="shared" si="1788"/>
        <v>1.9841763184310419</v>
      </c>
      <c r="L10386" s="53">
        <f t="shared" si="1789"/>
        <v>40.224900007658086</v>
      </c>
      <c r="M10386" s="93">
        <f t="shared" si="1790"/>
        <v>5.7923766387361395</v>
      </c>
      <c r="N10386" s="53">
        <f t="shared" si="1791"/>
        <v>25.125272393175553</v>
      </c>
      <c r="O10386">
        <f t="shared" si="1792"/>
        <v>1.3623094609404049</v>
      </c>
      <c r="P10386" s="53">
        <f t="shared" si="1793"/>
        <v>22.550571982089643</v>
      </c>
      <c r="Q10386" s="53">
        <v>0.2</v>
      </c>
      <c r="R10386" s="53">
        <f t="shared" si="1794"/>
        <v>8.8586514737616895</v>
      </c>
    </row>
    <row r="10387" spans="2:18" ht="15">
      <c r="B10387" s="84">
        <v>40690</v>
      </c>
      <c r="C10387" s="85">
        <v>12.7</v>
      </c>
      <c r="D10387" s="86">
        <v>23.3</v>
      </c>
      <c r="E10387" s="87">
        <v>10.5</v>
      </c>
      <c r="F10387" s="96">
        <f t="shared" si="1785"/>
        <v>16.899999999999999</v>
      </c>
      <c r="G10387" s="96"/>
      <c r="H10387" s="74">
        <f t="shared" si="1786"/>
        <v>147</v>
      </c>
      <c r="I10387" s="53">
        <f t="shared" si="1784"/>
        <v>0.97377967891275308</v>
      </c>
      <c r="J10387" s="53">
        <f t="shared" si="1787"/>
        <v>0.36905164217237768</v>
      </c>
      <c r="K10387" s="53">
        <f t="shared" si="1788"/>
        <v>1.98821047175171</v>
      </c>
      <c r="L10387" s="53">
        <f t="shared" si="1789"/>
        <v>40.334495434154263</v>
      </c>
      <c r="M10387" s="93">
        <f t="shared" si="1790"/>
        <v>4.68932746731232</v>
      </c>
      <c r="N10387" s="53">
        <f t="shared" si="1791"/>
        <v>24.53186322706728</v>
      </c>
      <c r="O10387">
        <f t="shared" si="1792"/>
        <v>0.91878494913000575</v>
      </c>
      <c r="P10387" s="53">
        <f t="shared" si="1793"/>
        <v>14.485843568650788</v>
      </c>
      <c r="Q10387" s="53">
        <v>0.2</v>
      </c>
      <c r="R10387" s="53">
        <f t="shared" si="1794"/>
        <v>8.3933842617064034</v>
      </c>
    </row>
    <row r="10388" spans="2:18" ht="15">
      <c r="B10388" s="84">
        <v>40691</v>
      </c>
      <c r="C10388" s="85">
        <v>32.1</v>
      </c>
      <c r="D10388" s="86">
        <v>24.7</v>
      </c>
      <c r="E10388" s="87">
        <v>9.6</v>
      </c>
      <c r="F10388" s="96">
        <f t="shared" si="1785"/>
        <v>17.149999999999999</v>
      </c>
      <c r="G10388" s="96"/>
      <c r="H10388" s="74">
        <f t="shared" si="1786"/>
        <v>148</v>
      </c>
      <c r="I10388" s="53">
        <f t="shared" si="1784"/>
        <v>0.97342766669501279</v>
      </c>
      <c r="J10388" s="53">
        <f t="shared" si="1787"/>
        <v>0.37201238136626164</v>
      </c>
      <c r="K10388" s="53">
        <f t="shared" si="1788"/>
        <v>1.9921209879399151</v>
      </c>
      <c r="L10388" s="53">
        <f t="shared" si="1789"/>
        <v>40.439988408737037</v>
      </c>
      <c r="M10388" s="93">
        <f t="shared" si="1790"/>
        <v>5.1433508416552449</v>
      </c>
      <c r="N10388" s="53">
        <f t="shared" si="1791"/>
        <v>26.714584106585775</v>
      </c>
      <c r="O10388">
        <f t="shared" si="1792"/>
        <v>0.93185007385184471</v>
      </c>
      <c r="P10388" s="53">
        <f t="shared" si="1793"/>
        <v>14.717169600880244</v>
      </c>
      <c r="Q10388" s="53">
        <v>0.2</v>
      </c>
      <c r="R10388" s="53">
        <f t="shared" si="1794"/>
        <v>8.9056436974949591</v>
      </c>
    </row>
    <row r="10389" spans="2:18" ht="15">
      <c r="B10389" s="84">
        <v>40692</v>
      </c>
      <c r="C10389" s="85">
        <v>0</v>
      </c>
      <c r="D10389" s="86">
        <v>27.1</v>
      </c>
      <c r="E10389" s="87">
        <v>10.4</v>
      </c>
      <c r="F10389" s="96">
        <f t="shared" si="1785"/>
        <v>18.75</v>
      </c>
      <c r="G10389" s="96"/>
      <c r="H10389" s="74">
        <f t="shared" si="1786"/>
        <v>149</v>
      </c>
      <c r="I10389" s="53">
        <f t="shared" si="1784"/>
        <v>0.97308351765820522</v>
      </c>
      <c r="J10389" s="53">
        <f t="shared" si="1787"/>
        <v>0.37486595673797907</v>
      </c>
      <c r="K10389" s="53">
        <f t="shared" si="1788"/>
        <v>1.9959050405266516</v>
      </c>
      <c r="L10389" s="53">
        <f t="shared" si="1789"/>
        <v>40.541352631382395</v>
      </c>
      <c r="M10389" s="93">
        <f t="shared" si="1790"/>
        <v>5.6707868671990065</v>
      </c>
      <c r="N10389" s="53">
        <f t="shared" si="1791"/>
        <v>28.164716978444417</v>
      </c>
      <c r="O10389">
        <f t="shared" si="1792"/>
        <v>1.0193611172164512</v>
      </c>
      <c r="P10389" s="53">
        <f t="shared" si="1793"/>
        <v>16.277227474270841</v>
      </c>
      <c r="Q10389" s="53">
        <v>0.2</v>
      </c>
      <c r="R10389" s="53">
        <f t="shared" si="1794"/>
        <v>9.3206539659140581</v>
      </c>
    </row>
    <row r="10390" spans="2:18" ht="15">
      <c r="B10390" s="84">
        <v>40693</v>
      </c>
      <c r="C10390" s="85">
        <v>0</v>
      </c>
      <c r="D10390" s="86">
        <v>29.7</v>
      </c>
      <c r="E10390" s="87">
        <v>13.6</v>
      </c>
      <c r="F10390" s="96">
        <f t="shared" si="1785"/>
        <v>21.65</v>
      </c>
      <c r="G10390" s="96"/>
      <c r="H10390" s="74">
        <f t="shared" si="1786"/>
        <v>150</v>
      </c>
      <c r="I10390" s="53">
        <f t="shared" si="1784"/>
        <v>0.97274733364156707</v>
      </c>
      <c r="J10390" s="53">
        <f t="shared" si="1787"/>
        <v>0.37761137101192943</v>
      </c>
      <c r="K10390" s="53">
        <f t="shared" si="1788"/>
        <v>1.9995598401291379</v>
      </c>
      <c r="L10390" s="53">
        <f t="shared" si="1789"/>
        <v>40.638562736788892</v>
      </c>
      <c r="M10390" s="93">
        <f t="shared" si="1790"/>
        <v>6.024177489978455</v>
      </c>
      <c r="N10390" s="53">
        <f t="shared" si="1791"/>
        <v>27.720445094129111</v>
      </c>
      <c r="O10390">
        <f t="shared" si="1792"/>
        <v>1.1962961133944221</v>
      </c>
      <c r="P10390" s="53">
        <f t="shared" si="1793"/>
        <v>19.483986915032524</v>
      </c>
      <c r="Q10390" s="53">
        <v>0.2</v>
      </c>
      <c r="R10390" s="53">
        <f t="shared" si="1794"/>
        <v>9.3580395014165472</v>
      </c>
    </row>
    <row r="10391" spans="2:18" ht="15">
      <c r="B10391" s="84">
        <v>40694</v>
      </c>
      <c r="C10391" s="85">
        <v>0</v>
      </c>
      <c r="D10391" s="86">
        <v>29.6</v>
      </c>
      <c r="E10391" s="87">
        <v>15.6</v>
      </c>
      <c r="F10391" s="96">
        <f t="shared" si="1785"/>
        <v>22.6</v>
      </c>
      <c r="G10391" s="96"/>
      <c r="H10391" s="74">
        <f t="shared" si="1786"/>
        <v>151</v>
      </c>
      <c r="I10391" s="53">
        <f t="shared" si="1784"/>
        <v>0.97241921412735777</v>
      </c>
      <c r="J10391" s="53">
        <f t="shared" si="1787"/>
        <v>0.38024766048951475</v>
      </c>
      <c r="K10391" s="53">
        <f t="shared" si="1788"/>
        <v>2.0030826412720568</v>
      </c>
      <c r="L10391" s="53">
        <f t="shared" si="1789"/>
        <v>40.731594320810181</v>
      </c>
      <c r="M10391" s="93">
        <f t="shared" si="1790"/>
        <v>5.76602161544539</v>
      </c>
      <c r="N10391" s="53">
        <f t="shared" si="1791"/>
        <v>25.908624030141624</v>
      </c>
      <c r="O10391">
        <f t="shared" si="1792"/>
        <v>1.2597800660802283</v>
      </c>
      <c r="P10391" s="53">
        <f t="shared" si="1793"/>
        <v>20.65039759298342</v>
      </c>
      <c r="Q10391" s="53">
        <v>0.2</v>
      </c>
      <c r="R10391" s="53">
        <f t="shared" si="1794"/>
        <v>8.9793863435390584</v>
      </c>
    </row>
    <row r="10392" spans="2:18" ht="15">
      <c r="B10392" s="84">
        <v>40695</v>
      </c>
      <c r="C10392" s="85">
        <v>0</v>
      </c>
      <c r="D10392" s="86">
        <v>24.8</v>
      </c>
      <c r="E10392" s="87">
        <v>15.9</v>
      </c>
      <c r="F10392" s="96">
        <f t="shared" si="1785"/>
        <v>20.350000000000001</v>
      </c>
      <c r="G10392" s="96"/>
      <c r="H10392" s="74">
        <f t="shared" si="1786"/>
        <v>152</v>
      </c>
      <c r="I10392" s="53">
        <f t="shared" si="1784"/>
        <v>0.97209925621142024</v>
      </c>
      <c r="J10392" s="53">
        <f t="shared" si="1787"/>
        <v>0.382773896051676</v>
      </c>
      <c r="K10392" s="53">
        <f t="shared" si="1788"/>
        <v>2.0064707493242668</v>
      </c>
      <c r="L10392" s="53">
        <f t="shared" si="1789"/>
        <v>40.820423967777174</v>
      </c>
      <c r="M10392" s="93">
        <f t="shared" si="1790"/>
        <v>4.3507740568380555</v>
      </c>
      <c r="N10392" s="53">
        <f t="shared" si="1791"/>
        <v>20.702435286466756</v>
      </c>
      <c r="O10392">
        <f t="shared" si="1792"/>
        <v>1.1139331076449106</v>
      </c>
      <c r="P10392" s="53">
        <f t="shared" si="1793"/>
        <v>17.98289060007961</v>
      </c>
      <c r="Q10392" s="53">
        <v>0.2</v>
      </c>
      <c r="R10392" s="53">
        <f t="shared" si="1794"/>
        <v>7.6730209077615914</v>
      </c>
    </row>
    <row r="10393" spans="2:18" ht="15">
      <c r="B10393" s="84">
        <v>40696</v>
      </c>
      <c r="C10393" s="85">
        <v>4.4000000000000004</v>
      </c>
      <c r="D10393" s="86">
        <v>25.2</v>
      </c>
      <c r="E10393" s="87">
        <v>15.2</v>
      </c>
      <c r="F10393" s="96">
        <f t="shared" si="1785"/>
        <v>20.2</v>
      </c>
      <c r="G10393" s="96"/>
      <c r="H10393" s="74">
        <f t="shared" si="1786"/>
        <v>153</v>
      </c>
      <c r="I10393" s="53">
        <f t="shared" si="1784"/>
        <v>0.97178755457444954</v>
      </c>
      <c r="J10393" s="53">
        <f t="shared" si="1787"/>
        <v>0.38518918414456371</v>
      </c>
      <c r="K10393" s="53">
        <f t="shared" si="1788"/>
        <v>2.009721527521509</v>
      </c>
      <c r="L10393" s="53">
        <f t="shared" si="1789"/>
        <v>40.905029278538173</v>
      </c>
      <c r="M10393" s="93">
        <f t="shared" si="1790"/>
        <v>4.6031992948400591</v>
      </c>
      <c r="N10393" s="53">
        <f t="shared" si="1791"/>
        <v>21.990020246929308</v>
      </c>
      <c r="O10393">
        <f t="shared" si="1792"/>
        <v>1.1047545036016551</v>
      </c>
      <c r="P10393" s="53">
        <f t="shared" si="1793"/>
        <v>17.816489853975607</v>
      </c>
      <c r="Q10393" s="53">
        <v>0.2</v>
      </c>
      <c r="R10393" s="53">
        <f t="shared" si="1794"/>
        <v>7.964356268443912</v>
      </c>
    </row>
    <row r="10394" spans="2:18" ht="15">
      <c r="B10394" s="84">
        <v>40697</v>
      </c>
      <c r="C10394" s="85">
        <v>2.2000000000000002</v>
      </c>
      <c r="D10394" s="86">
        <v>23</v>
      </c>
      <c r="E10394" s="87">
        <v>16.2</v>
      </c>
      <c r="F10394" s="96">
        <f t="shared" si="1785"/>
        <v>19.600000000000001</v>
      </c>
      <c r="G10394" s="96"/>
      <c r="H10394" s="74">
        <f t="shared" si="1786"/>
        <v>154</v>
      </c>
      <c r="I10394" s="53">
        <f t="shared" si="1784"/>
        <v>0.97148420145397496</v>
      </c>
      <c r="J10394" s="53">
        <f t="shared" si="1787"/>
        <v>0.38749266774519064</v>
      </c>
      <c r="K10394" s="53">
        <f t="shared" si="1788"/>
        <v>2.0128324040434848</v>
      </c>
      <c r="L10394" s="53">
        <f t="shared" si="1789"/>
        <v>40.985388899033893</v>
      </c>
      <c r="M10394" s="93">
        <f t="shared" si="1790"/>
        <v>3.7432996396335634</v>
      </c>
      <c r="N10394" s="53">
        <f t="shared" si="1791"/>
        <v>18.169059120434845</v>
      </c>
      <c r="O10394">
        <f t="shared" si="1792"/>
        <v>1.0686939612256503</v>
      </c>
      <c r="P10394" s="53">
        <f t="shared" si="1793"/>
        <v>17.164507309841429</v>
      </c>
      <c r="Q10394" s="53">
        <v>0.2</v>
      </c>
      <c r="R10394" s="53">
        <f t="shared" si="1794"/>
        <v>7.0556376666780301</v>
      </c>
    </row>
    <row r="10395" spans="2:18" ht="15">
      <c r="B10395" s="84">
        <v>40698</v>
      </c>
      <c r="C10395" s="85">
        <v>1.4</v>
      </c>
      <c r="D10395" s="86">
        <v>26</v>
      </c>
      <c r="E10395" s="87">
        <v>16.600000000000001</v>
      </c>
      <c r="F10395" s="96">
        <f t="shared" si="1785"/>
        <v>21.3</v>
      </c>
      <c r="G10395" s="96"/>
      <c r="H10395" s="74">
        <f t="shared" si="1786"/>
        <v>155</v>
      </c>
      <c r="I10395" s="53">
        <f t="shared" si="1784"/>
        <v>0.97118928661706516</v>
      </c>
      <c r="J10395" s="53">
        <f t="shared" si="1787"/>
        <v>0.38968352730391004</v>
      </c>
      <c r="K10395" s="53">
        <f t="shared" si="1788"/>
        <v>2.0158008791117585</v>
      </c>
      <c r="L10395" s="53">
        <f t="shared" si="1789"/>
        <v>41.061482549213466</v>
      </c>
      <c r="M10395" s="93">
        <f t="shared" si="1790"/>
        <v>4.6097225145892402</v>
      </c>
      <c r="N10395" s="53">
        <f t="shared" si="1791"/>
        <v>21.401660672648724</v>
      </c>
      <c r="O10395">
        <f t="shared" si="1792"/>
        <v>1.1736175960166675</v>
      </c>
      <c r="P10395" s="53">
        <f t="shared" si="1793"/>
        <v>19.069263006515342</v>
      </c>
      <c r="Q10395" s="53">
        <v>0.2</v>
      </c>
      <c r="R10395" s="53">
        <f t="shared" si="1794"/>
        <v>7.875599881651139</v>
      </c>
    </row>
    <row r="10396" spans="2:18" ht="15">
      <c r="B10396" s="84">
        <v>40699</v>
      </c>
      <c r="C10396" s="85">
        <v>10.6</v>
      </c>
      <c r="D10396" s="86">
        <v>26.4</v>
      </c>
      <c r="E10396" s="87">
        <v>15</v>
      </c>
      <c r="F10396" s="96">
        <f t="shared" si="1785"/>
        <v>20.7</v>
      </c>
      <c r="G10396" s="96"/>
      <c r="H10396" s="74">
        <f t="shared" si="1786"/>
        <v>156</v>
      </c>
      <c r="I10396" s="53">
        <f t="shared" si="1784"/>
        <v>0.97090289733376511</v>
      </c>
      <c r="J10396" s="53">
        <f t="shared" si="1787"/>
        <v>0.39176098166056555</v>
      </c>
      <c r="K10396" s="53">
        <f t="shared" si="1788"/>
        <v>2.0186245320731344</v>
      </c>
      <c r="L10396" s="53">
        <f t="shared" si="1789"/>
        <v>41.133291052089184</v>
      </c>
      <c r="M10396" s="93">
        <f t="shared" si="1790"/>
        <v>5.0073285411268635</v>
      </c>
      <c r="N10396" s="53">
        <f t="shared" si="1791"/>
        <v>23.609935770652605</v>
      </c>
      <c r="O10396">
        <f t="shared" si="1792"/>
        <v>1.135607897507672</v>
      </c>
      <c r="P10396" s="53">
        <f t="shared" si="1793"/>
        <v>18.376549693326581</v>
      </c>
      <c r="Q10396" s="53">
        <v>0.2</v>
      </c>
      <c r="R10396" s="53">
        <f t="shared" si="1794"/>
        <v>8.36146470410573</v>
      </c>
    </row>
    <row r="10397" spans="2:18" ht="15">
      <c r="B10397" s="84">
        <v>40700</v>
      </c>
      <c r="C10397" s="85">
        <v>5.6</v>
      </c>
      <c r="D10397" s="86">
        <v>21.5</v>
      </c>
      <c r="E10397" s="87">
        <v>13</v>
      </c>
      <c r="F10397" s="96">
        <f t="shared" si="1785"/>
        <v>17.25</v>
      </c>
      <c r="G10397" s="96"/>
      <c r="H10397" s="74">
        <f t="shared" si="1786"/>
        <v>157</v>
      </c>
      <c r="I10397" s="53">
        <f t="shared" si="1784"/>
        <v>0.97062511835127152</v>
      </c>
      <c r="J10397" s="53">
        <f t="shared" si="1787"/>
        <v>0.39372428893118894</v>
      </c>
      <c r="K10397" s="53">
        <f t="shared" si="1788"/>
        <v>2.0213010284316693</v>
      </c>
      <c r="L10397" s="53">
        <f t="shared" si="1789"/>
        <v>41.20079636272002</v>
      </c>
      <c r="M10397" s="93">
        <f t="shared" si="1790"/>
        <v>3.9427802207906186</v>
      </c>
      <c r="N10397" s="53">
        <f t="shared" si="1791"/>
        <v>20.420388237728702</v>
      </c>
      <c r="O10397">
        <f t="shared" si="1792"/>
        <v>0.93712122852006852</v>
      </c>
      <c r="P10397" s="53">
        <f t="shared" si="1793"/>
        <v>14.810617950328142</v>
      </c>
      <c r="Q10397" s="53">
        <v>0.2</v>
      </c>
      <c r="R10397" s="53">
        <f t="shared" si="1794"/>
        <v>7.4694386408158913</v>
      </c>
    </row>
    <row r="10398" spans="2:18" ht="15">
      <c r="B10398" s="84">
        <v>40701</v>
      </c>
      <c r="C10398" s="85">
        <v>8.4</v>
      </c>
      <c r="D10398" s="86">
        <v>18.100000000000001</v>
      </c>
      <c r="E10398" s="87">
        <v>11.7</v>
      </c>
      <c r="F10398" s="96">
        <f t="shared" si="1785"/>
        <v>14.9</v>
      </c>
      <c r="G10398" s="96"/>
      <c r="H10398" s="74">
        <f t="shared" si="1786"/>
        <v>158</v>
      </c>
      <c r="I10398" s="53">
        <f t="shared" si="1784"/>
        <v>0.97035603186885411</v>
      </c>
      <c r="J10398" s="53">
        <f t="shared" si="1787"/>
        <v>0.39557274736216064</v>
      </c>
      <c r="K10398" s="53">
        <f t="shared" si="1788"/>
        <v>2.0238281267911979</v>
      </c>
      <c r="L10398" s="53">
        <f t="shared" si="1789"/>
        <v>41.26398159690806</v>
      </c>
      <c r="M10398" s="93">
        <f t="shared" si="1790"/>
        <v>3.1967475743058795</v>
      </c>
      <c r="N10398" s="53">
        <f t="shared" si="1791"/>
        <v>17.746390735596208</v>
      </c>
      <c r="O10398">
        <f t="shared" si="1792"/>
        <v>0.81987919495865125</v>
      </c>
      <c r="P10398" s="53">
        <f t="shared" si="1793"/>
        <v>12.748814564685748</v>
      </c>
      <c r="Q10398" s="53">
        <v>0.2</v>
      </c>
      <c r="R10398" s="53">
        <f t="shared" si="1794"/>
        <v>6.7494216015737205</v>
      </c>
    </row>
    <row r="10399" spans="2:18" ht="15">
      <c r="B10399" s="84">
        <v>40702</v>
      </c>
      <c r="C10399" s="85">
        <v>25.5</v>
      </c>
      <c r="D10399" s="86">
        <v>25.3</v>
      </c>
      <c r="E10399" s="87">
        <v>14.6</v>
      </c>
      <c r="F10399" s="96">
        <f t="shared" si="1785"/>
        <v>19.95</v>
      </c>
      <c r="G10399" s="96"/>
      <c r="H10399" s="74">
        <f t="shared" si="1786"/>
        <v>159</v>
      </c>
      <c r="I10399" s="53">
        <f t="shared" si="1784"/>
        <v>0.9700957175135323</v>
      </c>
      <c r="J10399" s="53">
        <f t="shared" si="1787"/>
        <v>0.39730569614880368</v>
      </c>
      <c r="K10399" s="53">
        <f t="shared" si="1788"/>
        <v>2.0262036856692989</v>
      </c>
      <c r="L10399" s="53">
        <f t="shared" si="1789"/>
        <v>41.322831059388477</v>
      </c>
      <c r="M10399" s="93">
        <f t="shared" si="1790"/>
        <v>4.7785747733649151</v>
      </c>
      <c r="N10399" s="53">
        <f t="shared" si="1791"/>
        <v>22.97898692053348</v>
      </c>
      <c r="O10399">
        <f t="shared" si="1792"/>
        <v>1.0896028156323816</v>
      </c>
      <c r="P10399" s="53">
        <f t="shared" si="1793"/>
        <v>17.542198976808194</v>
      </c>
      <c r="Q10399" s="53">
        <v>0.2</v>
      </c>
      <c r="R10399" s="53">
        <f t="shared" si="1794"/>
        <v>8.1818564613261806</v>
      </c>
    </row>
    <row r="10400" spans="2:18" ht="15">
      <c r="B10400" s="84">
        <v>40703</v>
      </c>
      <c r="C10400" s="85">
        <v>12.1</v>
      </c>
      <c r="D10400" s="86">
        <v>24.1</v>
      </c>
      <c r="E10400" s="87">
        <v>14.9</v>
      </c>
      <c r="F10400" s="96">
        <f t="shared" si="1785"/>
        <v>19.5</v>
      </c>
      <c r="G10400" s="96"/>
      <c r="H10400" s="74">
        <f t="shared" si="1786"/>
        <v>160</v>
      </c>
      <c r="I10400" s="53">
        <f t="shared" si="1784"/>
        <v>0.96984425231651183</v>
      </c>
      <c r="J10400" s="53">
        <f t="shared" si="1787"/>
        <v>0.39892251621546049</v>
      </c>
      <c r="K10400" s="53">
        <f t="shared" si="1788"/>
        <v>2.028425670142993</v>
      </c>
      <c r="L10400" s="53">
        <f t="shared" si="1789"/>
        <v>41.377330271291243</v>
      </c>
      <c r="M10400" s="93">
        <f t="shared" si="1790"/>
        <v>4.3839408408056784</v>
      </c>
      <c r="N10400" s="53">
        <f t="shared" si="1791"/>
        <v>21.335621632511799</v>
      </c>
      <c r="O10400">
        <f t="shared" si="1792"/>
        <v>1.0627844323448907</v>
      </c>
      <c r="P10400" s="53">
        <f t="shared" si="1793"/>
        <v>17.057933627510408</v>
      </c>
      <c r="Q10400" s="53">
        <v>0.2</v>
      </c>
      <c r="R10400" s="53">
        <f t="shared" si="1794"/>
        <v>7.782197846064185</v>
      </c>
    </row>
    <row r="10401" spans="2:18" ht="15">
      <c r="B10401" s="84">
        <v>40704</v>
      </c>
      <c r="C10401" s="85">
        <v>1.4</v>
      </c>
      <c r="D10401" s="86">
        <v>24.8</v>
      </c>
      <c r="E10401" s="87">
        <v>15.1</v>
      </c>
      <c r="F10401" s="96">
        <f t="shared" si="1785"/>
        <v>19.95</v>
      </c>
      <c r="G10401" s="96"/>
      <c r="H10401" s="74">
        <f t="shared" si="1786"/>
        <v>161</v>
      </c>
      <c r="I10401" s="53">
        <f t="shared" si="1784"/>
        <v>0.96960171069039036</v>
      </c>
      <c r="J10401" s="53">
        <f t="shared" si="1787"/>
        <v>0.40042263095419273</v>
      </c>
      <c r="K10401" s="53">
        <f t="shared" si="1788"/>
        <v>2.0304921582861954</v>
      </c>
      <c r="L10401" s="53">
        <f t="shared" si="1789"/>
        <v>41.427465996652963</v>
      </c>
      <c r="M10401" s="93">
        <f t="shared" si="1790"/>
        <v>4.5613213115005316</v>
      </c>
      <c r="N10401" s="53">
        <f t="shared" si="1791"/>
        <v>21.934268632049552</v>
      </c>
      <c r="O10401">
        <f t="shared" si="1792"/>
        <v>1.0896028156323816</v>
      </c>
      <c r="P10401" s="53">
        <f t="shared" si="1793"/>
        <v>17.542198976808194</v>
      </c>
      <c r="Q10401" s="53">
        <v>0.2</v>
      </c>
      <c r="R10401" s="53">
        <f t="shared" si="1794"/>
        <v>7.9404187412208991</v>
      </c>
    </row>
    <row r="10402" spans="2:18" ht="15">
      <c r="B10402" s="84">
        <v>40705</v>
      </c>
      <c r="C10402" s="85">
        <v>10.3</v>
      </c>
      <c r="D10402" s="86">
        <v>21.2</v>
      </c>
      <c r="E10402" s="87">
        <v>15.5</v>
      </c>
      <c r="F10402" s="96">
        <f t="shared" si="1785"/>
        <v>18.350000000000001</v>
      </c>
      <c r="G10402" s="96"/>
      <c r="H10402" s="74">
        <f t="shared" si="1786"/>
        <v>162</v>
      </c>
      <c r="I10402" s="53">
        <f t="shared" si="1784"/>
        <v>0.96936816440713691</v>
      </c>
      <c r="J10402" s="53">
        <f t="shared" si="1787"/>
        <v>0.40180550691935146</v>
      </c>
      <c r="K10402" s="53">
        <f t="shared" si="1788"/>
        <v>2.0324013473590288</v>
      </c>
      <c r="L10402" s="53">
        <f t="shared" si="1789"/>
        <v>41.473226267759372</v>
      </c>
      <c r="M10402" s="93">
        <f t="shared" si="1790"/>
        <v>3.3520695746212392</v>
      </c>
      <c r="N10402" s="53">
        <f t="shared" si="1791"/>
        <v>16.8327150014536</v>
      </c>
      <c r="O10402">
        <f t="shared" si="1792"/>
        <v>0.99683925752620473</v>
      </c>
      <c r="P10402" s="53">
        <f t="shared" si="1793"/>
        <v>15.874001986568787</v>
      </c>
      <c r="Q10402" s="53">
        <v>0.2</v>
      </c>
      <c r="R10402" s="53">
        <f t="shared" si="1794"/>
        <v>6.6950760321175586</v>
      </c>
    </row>
    <row r="10403" spans="2:18" ht="15">
      <c r="B10403" s="84">
        <v>40706</v>
      </c>
      <c r="C10403" s="85">
        <v>0</v>
      </c>
      <c r="D10403" s="86">
        <v>26</v>
      </c>
      <c r="E10403" s="87">
        <v>15.1</v>
      </c>
      <c r="F10403" s="96">
        <f t="shared" si="1785"/>
        <v>20.55</v>
      </c>
      <c r="G10403" s="96"/>
      <c r="H10403" s="74">
        <f t="shared" si="1786"/>
        <v>163</v>
      </c>
      <c r="I10403" s="53">
        <f t="shared" si="1784"/>
        <v>0.96914368257685435</v>
      </c>
      <c r="J10403" s="53">
        <f t="shared" si="1787"/>
        <v>0.40307065447539192</v>
      </c>
      <c r="K10403" s="53">
        <f t="shared" si="1788"/>
        <v>2.0341515597096045</v>
      </c>
      <c r="L10403" s="53">
        <f t="shared" si="1789"/>
        <v>41.514600409103238</v>
      </c>
      <c r="M10403" s="93">
        <f t="shared" si="1790"/>
        <v>4.9224232441450235</v>
      </c>
      <c r="N10403" s="53">
        <f t="shared" si="1791"/>
        <v>23.300381530473668</v>
      </c>
      <c r="O10403">
        <f t="shared" si="1792"/>
        <v>1.126274258435833</v>
      </c>
      <c r="P10403" s="53">
        <f t="shared" si="1793"/>
        <v>18.206909368001281</v>
      </c>
      <c r="Q10403" s="53">
        <v>0.2</v>
      </c>
      <c r="R10403" s="53">
        <f t="shared" si="1794"/>
        <v>8.2830912314153444</v>
      </c>
    </row>
    <row r="10404" spans="2:18" ht="15">
      <c r="B10404" s="84">
        <v>40707</v>
      </c>
      <c r="C10404" s="85">
        <v>0.2</v>
      </c>
      <c r="D10404" s="86">
        <v>22.7</v>
      </c>
      <c r="E10404" s="87">
        <v>14.8</v>
      </c>
      <c r="F10404" s="96">
        <f t="shared" si="1785"/>
        <v>18.75</v>
      </c>
      <c r="G10404" s="96"/>
      <c r="H10404" s="74">
        <f t="shared" si="1786"/>
        <v>164</v>
      </c>
      <c r="I10404" s="53">
        <f t="shared" si="1784"/>
        <v>0.96892833162732761</v>
      </c>
      <c r="J10404" s="53">
        <f t="shared" si="1787"/>
        <v>0.40421762839545172</v>
      </c>
      <c r="K10404" s="53">
        <f t="shared" si="1788"/>
        <v>2.0357412483497721</v>
      </c>
      <c r="L10404" s="53">
        <f t="shared" si="1789"/>
        <v>41.551579059748867</v>
      </c>
      <c r="M10404" s="93">
        <f t="shared" si="1790"/>
        <v>3.997495036301101</v>
      </c>
      <c r="N10404" s="53">
        <f t="shared" si="1791"/>
        <v>19.854090615076856</v>
      </c>
      <c r="O10404">
        <f t="shared" si="1792"/>
        <v>1.0193611172164512</v>
      </c>
      <c r="P10404" s="53">
        <f t="shared" si="1793"/>
        <v>16.277227474270841</v>
      </c>
      <c r="Q10404" s="53">
        <v>0.2</v>
      </c>
      <c r="R10404" s="53">
        <f t="shared" si="1794"/>
        <v>7.4074677533221216</v>
      </c>
    </row>
    <row r="10405" spans="2:18" ht="15">
      <c r="B10405" s="84">
        <v>40708</v>
      </c>
      <c r="C10405" s="85">
        <v>0.4</v>
      </c>
      <c r="D10405" s="86">
        <v>28.8</v>
      </c>
      <c r="E10405" s="87">
        <v>13.2</v>
      </c>
      <c r="F10405" s="96">
        <f t="shared" si="1785"/>
        <v>21</v>
      </c>
      <c r="G10405" s="96"/>
      <c r="H10405" s="74">
        <f t="shared" si="1786"/>
        <v>165</v>
      </c>
      <c r="I10405" s="53">
        <f t="shared" si="1784"/>
        <v>0.96872217528436744</v>
      </c>
      <c r="J10405" s="53">
        <f t="shared" si="1787"/>
        <v>0.4052460284083601</v>
      </c>
      <c r="K10405" s="53">
        <f t="shared" si="1788"/>
        <v>2.0371690021676367</v>
      </c>
      <c r="L10405" s="53">
        <f t="shared" si="1789"/>
        <v>41.584154193902762</v>
      </c>
      <c r="M10405" s="93">
        <f t="shared" si="1790"/>
        <v>5.9678977119001706</v>
      </c>
      <c r="N10405" s="53">
        <f t="shared" si="1791"/>
        <v>27.921522329365303</v>
      </c>
      <c r="O10405">
        <f t="shared" si="1792"/>
        <v>1.1544769098420939</v>
      </c>
      <c r="P10405" s="53">
        <f t="shared" si="1793"/>
        <v>18.720055663097781</v>
      </c>
      <c r="Q10405" s="53">
        <v>0.2</v>
      </c>
      <c r="R10405" s="53">
        <f t="shared" si="1794"/>
        <v>9.3743742689304934</v>
      </c>
    </row>
    <row r="10406" spans="2:18" ht="15">
      <c r="B10406" s="84">
        <v>40709</v>
      </c>
      <c r="C10406" s="85">
        <v>0</v>
      </c>
      <c r="D10406" s="86">
        <v>28.9</v>
      </c>
      <c r="E10406" s="87">
        <v>15.1</v>
      </c>
      <c r="F10406" s="96">
        <f t="shared" si="1785"/>
        <v>22</v>
      </c>
      <c r="G10406" s="96"/>
      <c r="H10406" s="74">
        <f t="shared" si="1786"/>
        <v>166</v>
      </c>
      <c r="I10406" s="53">
        <f t="shared" si="1784"/>
        <v>0.96852527455295245</v>
      </c>
      <c r="J10406" s="53">
        <f t="shared" si="1787"/>
        <v>0.40615549969192977</v>
      </c>
      <c r="K10406" s="53">
        <f t="shared" si="1788"/>
        <v>2.0384335507413596</v>
      </c>
      <c r="L10406" s="53">
        <f t="shared" si="1789"/>
        <v>41.612319139501366</v>
      </c>
      <c r="M10406" s="93">
        <f t="shared" si="1790"/>
        <v>5.7616120113186025</v>
      </c>
      <c r="N10406" s="53">
        <f t="shared" si="1791"/>
        <v>26.279093805612224</v>
      </c>
      <c r="O10406">
        <f t="shared" si="1792"/>
        <v>1.2193540774631728</v>
      </c>
      <c r="P10406" s="53">
        <f t="shared" si="1793"/>
        <v>19.906714554451806</v>
      </c>
      <c r="Q10406" s="53">
        <v>0.2</v>
      </c>
      <c r="R10406" s="53">
        <f t="shared" si="1794"/>
        <v>9.0390066962205697</v>
      </c>
    </row>
    <row r="10407" spans="2:18" ht="15">
      <c r="B10407" s="84">
        <v>40710</v>
      </c>
      <c r="C10407" s="85">
        <v>0.2</v>
      </c>
      <c r="D10407" s="86">
        <v>28.2</v>
      </c>
      <c r="E10407" s="87">
        <v>18.2</v>
      </c>
      <c r="F10407" s="96">
        <f t="shared" si="1785"/>
        <v>23.2</v>
      </c>
      <c r="G10407" s="96"/>
      <c r="H10407" s="74">
        <f t="shared" si="1786"/>
        <v>167</v>
      </c>
      <c r="I10407" s="53">
        <f t="shared" si="1784"/>
        <v>0.96833768769917694</v>
      </c>
      <c r="J10407" s="53">
        <f t="shared" si="1787"/>
        <v>0.40694573331055683</v>
      </c>
      <c r="K10407" s="53">
        <f t="shared" si="1788"/>
        <v>2.0395337687208768</v>
      </c>
      <c r="L10407" s="53">
        <f t="shared" si="1789"/>
        <v>41.636068594638665</v>
      </c>
      <c r="M10407" s="93">
        <f t="shared" si="1790"/>
        <v>5.0553711493624771</v>
      </c>
      <c r="N10407" s="53">
        <f t="shared" si="1791"/>
        <v>22.383017627590899</v>
      </c>
      <c r="O10407">
        <f t="shared" si="1792"/>
        <v>1.3013637471220219</v>
      </c>
      <c r="P10407" s="53">
        <f t="shared" si="1793"/>
        <v>21.418682168910372</v>
      </c>
      <c r="Q10407" s="53">
        <v>0.2</v>
      </c>
      <c r="R10407" s="53">
        <f t="shared" si="1794"/>
        <v>8.1831623406301848</v>
      </c>
    </row>
    <row r="10408" spans="2:18" ht="15">
      <c r="B10408" s="84">
        <v>40711</v>
      </c>
      <c r="C10408" s="85">
        <v>0.9</v>
      </c>
      <c r="D10408" s="86">
        <v>28.8</v>
      </c>
      <c r="E10408" s="87">
        <v>18.399999999999999</v>
      </c>
      <c r="F10408" s="96">
        <f t="shared" si="1785"/>
        <v>23.6</v>
      </c>
      <c r="G10408" s="96"/>
      <c r="H10408" s="74">
        <f t="shared" si="1786"/>
        <v>168</v>
      </c>
      <c r="I10408" s="53">
        <f t="shared" si="1784"/>
        <v>0.96815947023300886</v>
      </c>
      <c r="J10408" s="53">
        <f t="shared" si="1787"/>
        <v>0.40761646659536283</v>
      </c>
      <c r="K10408" s="53">
        <f t="shared" si="1788"/>
        <v>2.0404686797466649</v>
      </c>
      <c r="L10408" s="53">
        <f t="shared" si="1789"/>
        <v>41.655398641672008</v>
      </c>
      <c r="M10408" s="93">
        <f t="shared" si="1790"/>
        <v>5.2082015124988086</v>
      </c>
      <c r="N10408" s="53">
        <f t="shared" si="1791"/>
        <v>22.836886111095385</v>
      </c>
      <c r="O10408">
        <f t="shared" si="1792"/>
        <v>1.3297429332019388</v>
      </c>
      <c r="P10408" s="53">
        <f t="shared" si="1793"/>
        <v>21.944885809250874</v>
      </c>
      <c r="Q10408" s="53">
        <v>0.2</v>
      </c>
      <c r="R10408" s="53">
        <f t="shared" si="1794"/>
        <v>8.3054629854031568</v>
      </c>
    </row>
    <row r="10409" spans="2:18" ht="15">
      <c r="B10409" s="84">
        <v>40712</v>
      </c>
      <c r="C10409" s="85">
        <v>0.1</v>
      </c>
      <c r="D10409" s="86">
        <v>25</v>
      </c>
      <c r="E10409" s="87">
        <v>14.7</v>
      </c>
      <c r="F10409" s="96">
        <f t="shared" si="1785"/>
        <v>19.850000000000001</v>
      </c>
      <c r="G10409" s="96"/>
      <c r="H10409" s="74">
        <f t="shared" si="1786"/>
        <v>169</v>
      </c>
      <c r="I10409" s="53">
        <f t="shared" si="1784"/>
        <v>0.96799067489186363</v>
      </c>
      <c r="J10409" s="53">
        <f t="shared" si="1787"/>
        <v>0.40816748346531739</v>
      </c>
      <c r="K10409" s="53">
        <f t="shared" si="1788"/>
        <v>2.041237459877554</v>
      </c>
      <c r="L10409" s="53">
        <f t="shared" si="1789"/>
        <v>41.670306758860512</v>
      </c>
      <c r="M10409" s="93">
        <f t="shared" si="1790"/>
        <v>4.715304723687141</v>
      </c>
      <c r="N10409" s="53">
        <f t="shared" si="1791"/>
        <v>22.734961928908771</v>
      </c>
      <c r="O10409">
        <f t="shared" si="1792"/>
        <v>1.0835928946081994</v>
      </c>
      <c r="P10409" s="53">
        <f t="shared" si="1793"/>
        <v>17.433539432012616</v>
      </c>
      <c r="Q10409" s="53">
        <v>0.2</v>
      </c>
      <c r="R10409" s="53">
        <f t="shared" si="1794"/>
        <v>8.1209654406042322</v>
      </c>
    </row>
    <row r="10410" spans="2:18" ht="15">
      <c r="B10410" s="84">
        <v>40713</v>
      </c>
      <c r="C10410" s="85">
        <v>11.7</v>
      </c>
      <c r="D10410" s="86">
        <v>25.7</v>
      </c>
      <c r="E10410" s="87">
        <v>12.1</v>
      </c>
      <c r="F10410" s="96">
        <f t="shared" si="1785"/>
        <v>18.899999999999999</v>
      </c>
      <c r="G10410" s="96"/>
      <c r="H10410" s="74">
        <f t="shared" si="1786"/>
        <v>170</v>
      </c>
      <c r="I10410" s="53">
        <f t="shared" si="1784"/>
        <v>0.96783135162499845</v>
      </c>
      <c r="J10410" s="53">
        <f t="shared" si="1787"/>
        <v>0.40859861468800307</v>
      </c>
      <c r="K10410" s="53">
        <f t="shared" si="1788"/>
        <v>2.0418394405028018</v>
      </c>
      <c r="L10410" s="53">
        <f t="shared" si="1789"/>
        <v>41.68079182940884</v>
      </c>
      <c r="M10410" s="93">
        <f t="shared" si="1790"/>
        <v>5.2828825179976295</v>
      </c>
      <c r="N10410" s="53">
        <f t="shared" si="1791"/>
        <v>26.130898103475538</v>
      </c>
      <c r="O10410">
        <f t="shared" si="1792"/>
        <v>1.0279201748223121</v>
      </c>
      <c r="P10410" s="53">
        <f t="shared" si="1793"/>
        <v>16.43077279328239</v>
      </c>
      <c r="Q10410" s="53">
        <v>0.2</v>
      </c>
      <c r="R10410" s="53">
        <f t="shared" si="1794"/>
        <v>8.8597902449666606</v>
      </c>
    </row>
    <row r="10411" spans="2:18" ht="15">
      <c r="B10411" s="84">
        <v>40714</v>
      </c>
      <c r="C10411" s="85">
        <v>0</v>
      </c>
      <c r="D10411" s="86">
        <v>27.8</v>
      </c>
      <c r="E10411" s="87">
        <v>14.2</v>
      </c>
      <c r="F10411" s="96">
        <f t="shared" si="1785"/>
        <v>21</v>
      </c>
      <c r="G10411" s="96"/>
      <c r="H10411" s="74">
        <f t="shared" si="1786"/>
        <v>171</v>
      </c>
      <c r="I10411" s="53">
        <f t="shared" si="1784"/>
        <v>0.96768154757873115</v>
      </c>
      <c r="J10411" s="53">
        <f t="shared" si="1787"/>
        <v>0.4089097380789154</v>
      </c>
      <c r="K10411" s="53">
        <f t="shared" si="1788"/>
        <v>2.0422741107171487</v>
      </c>
      <c r="L10411" s="53">
        <f t="shared" si="1789"/>
        <v>41.686854147808901</v>
      </c>
      <c r="M10411" s="93">
        <f t="shared" si="1790"/>
        <v>5.5859851412313448</v>
      </c>
      <c r="N10411" s="53">
        <f t="shared" si="1791"/>
        <v>26.134698746827784</v>
      </c>
      <c r="O10411">
        <f t="shared" si="1792"/>
        <v>1.1544769098420939</v>
      </c>
      <c r="P10411" s="53">
        <f t="shared" si="1793"/>
        <v>18.720055663097781</v>
      </c>
      <c r="Q10411" s="53">
        <v>0.2</v>
      </c>
      <c r="R10411" s="53">
        <f t="shared" si="1794"/>
        <v>8.9601224209025574</v>
      </c>
    </row>
    <row r="10412" spans="2:18" ht="15">
      <c r="B10412" s="84">
        <v>40715</v>
      </c>
      <c r="C10412" s="85">
        <v>0</v>
      </c>
      <c r="D10412" s="86">
        <v>30.4</v>
      </c>
      <c r="E10412" s="87">
        <v>16.3</v>
      </c>
      <c r="F10412" s="96">
        <f t="shared" si="1785"/>
        <v>23.35</v>
      </c>
      <c r="G10412" s="96"/>
      <c r="H10412" s="74">
        <f t="shared" si="1786"/>
        <v>172</v>
      </c>
      <c r="I10412" s="53">
        <f t="shared" si="1784"/>
        <v>0.96754130708248931</v>
      </c>
      <c r="J10412" s="53">
        <f t="shared" si="1787"/>
        <v>0.40910077863842559</v>
      </c>
      <c r="K10412" s="53">
        <f t="shared" si="1788"/>
        <v>2.0425411191413518</v>
      </c>
      <c r="L10412" s="53">
        <f t="shared" si="1789"/>
        <v>41.688495423392943</v>
      </c>
      <c r="M10412" s="93">
        <f t="shared" si="1790"/>
        <v>6.0324688879395127</v>
      </c>
      <c r="N10412" s="53">
        <f t="shared" si="1791"/>
        <v>26.611827461487721</v>
      </c>
      <c r="O10412">
        <f t="shared" si="1792"/>
        <v>1.3119437708262205</v>
      </c>
      <c r="P10412" s="53">
        <f t="shared" si="1793"/>
        <v>21.614679304126202</v>
      </c>
      <c r="Q10412" s="53">
        <v>0.2</v>
      </c>
      <c r="R10412" s="53">
        <f t="shared" si="1794"/>
        <v>9.1760164497271699</v>
      </c>
    </row>
    <row r="10413" spans="2:18" ht="15">
      <c r="B10413" s="84">
        <v>40716</v>
      </c>
      <c r="C10413" s="85">
        <v>0</v>
      </c>
      <c r="D10413" s="86">
        <v>30.7</v>
      </c>
      <c r="E10413" s="87">
        <v>18</v>
      </c>
      <c r="F10413" s="96">
        <f t="shared" si="1785"/>
        <v>24.35</v>
      </c>
      <c r="G10413" s="96"/>
      <c r="H10413" s="74">
        <f t="shared" si="1786"/>
        <v>173</v>
      </c>
      <c r="I10413" s="53">
        <f t="shared" si="1784"/>
        <v>0.96741067163569183</v>
      </c>
      <c r="J10413" s="53">
        <f t="shared" si="1787"/>
        <v>0.40917170862578206</v>
      </c>
      <c r="K10413" s="53">
        <f t="shared" si="1788"/>
        <v>2.0426402751747079</v>
      </c>
      <c r="L10413" s="53">
        <f t="shared" si="1789"/>
        <v>41.685718781033387</v>
      </c>
      <c r="M10413" s="93">
        <f t="shared" si="1790"/>
        <v>5.8638953000097747</v>
      </c>
      <c r="N10413" s="53">
        <f t="shared" si="1791"/>
        <v>25.254459390995734</v>
      </c>
      <c r="O10413">
        <f t="shared" si="1792"/>
        <v>1.3844025626147172</v>
      </c>
      <c r="P10413" s="53">
        <f t="shared" si="1793"/>
        <v>22.962571084598729</v>
      </c>
      <c r="Q10413" s="53">
        <v>0.2</v>
      </c>
      <c r="R10413" s="53">
        <f t="shared" si="1794"/>
        <v>8.9013514648926577</v>
      </c>
    </row>
    <row r="10414" spans="2:18" ht="15">
      <c r="B10414" s="84">
        <v>40717</v>
      </c>
      <c r="C10414" s="85">
        <v>0.4</v>
      </c>
      <c r="D10414" s="86">
        <v>24.8</v>
      </c>
      <c r="E10414" s="87">
        <v>16.100000000000001</v>
      </c>
      <c r="F10414" s="96">
        <f t="shared" si="1785"/>
        <v>20.450000000000003</v>
      </c>
      <c r="G10414" s="96"/>
      <c r="H10414" s="74">
        <f t="shared" si="1786"/>
        <v>174</v>
      </c>
      <c r="I10414" s="53">
        <f t="shared" si="1784"/>
        <v>0.96728967989546932</v>
      </c>
      <c r="J10414" s="53">
        <f t="shared" si="1787"/>
        <v>0.40912254756976801</v>
      </c>
      <c r="K10414" s="53">
        <f t="shared" si="1788"/>
        <v>2.0425715496702246</v>
      </c>
      <c r="L10414" s="53">
        <f t="shared" si="1789"/>
        <v>41.678528758947735</v>
      </c>
      <c r="M10414" s="93">
        <f t="shared" si="1790"/>
        <v>4.4035498736183198</v>
      </c>
      <c r="N10414" s="53">
        <f t="shared" si="1791"/>
        <v>20.898779690061051</v>
      </c>
      <c r="O10414">
        <f t="shared" si="1792"/>
        <v>1.1200889178954763</v>
      </c>
      <c r="P10414" s="53">
        <f t="shared" si="1793"/>
        <v>18.09459145576297</v>
      </c>
      <c r="Q10414" s="53">
        <v>0.2</v>
      </c>
      <c r="R10414" s="53">
        <f t="shared" si="1794"/>
        <v>7.7227587504249131</v>
      </c>
    </row>
    <row r="10415" spans="2:18" ht="15">
      <c r="B10415" s="84">
        <v>40718</v>
      </c>
      <c r="C10415" s="85">
        <v>10.3</v>
      </c>
      <c r="D10415" s="86">
        <v>28</v>
      </c>
      <c r="E10415" s="87">
        <v>14.6</v>
      </c>
      <c r="F10415" s="96">
        <f t="shared" si="1785"/>
        <v>21.3</v>
      </c>
      <c r="G10415" s="96"/>
      <c r="H10415" s="74">
        <f t="shared" si="1786"/>
        <v>175</v>
      </c>
      <c r="I10415" s="53">
        <f t="shared" si="1784"/>
        <v>0.96717836766522414</v>
      </c>
      <c r="J10415" s="53">
        <f t="shared" si="1787"/>
        <v>0.4089533622158914</v>
      </c>
      <c r="K10415" s="53">
        <f t="shared" si="1788"/>
        <v>2.0423350750274194</v>
      </c>
      <c r="L10415" s="53">
        <f t="shared" si="1789"/>
        <v>41.666931303590367</v>
      </c>
      <c r="M10415" s="93">
        <f t="shared" si="1790"/>
        <v>5.5849610253076047</v>
      </c>
      <c r="N10415" s="53">
        <f t="shared" si="1791"/>
        <v>25.929422075908271</v>
      </c>
      <c r="O10415">
        <f t="shared" si="1792"/>
        <v>1.1736175960166675</v>
      </c>
      <c r="P10415" s="53">
        <f t="shared" si="1793"/>
        <v>19.069263006515342</v>
      </c>
      <c r="Q10415" s="53">
        <v>0.2</v>
      </c>
      <c r="R10415" s="53">
        <f t="shared" si="1794"/>
        <v>8.9262164039386374</v>
      </c>
    </row>
    <row r="10416" spans="2:18" ht="15">
      <c r="B10416" s="84">
        <v>40719</v>
      </c>
      <c r="C10416" s="85">
        <v>0</v>
      </c>
      <c r="D10416" s="86">
        <v>28.2</v>
      </c>
      <c r="E10416" s="87">
        <v>13.8</v>
      </c>
      <c r="F10416" s="96">
        <f t="shared" si="1785"/>
        <v>21</v>
      </c>
      <c r="G10416" s="96"/>
      <c r="H10416" s="74">
        <f t="shared" si="1786"/>
        <v>176</v>
      </c>
      <c r="I10416" s="53">
        <f t="shared" si="1784"/>
        <v>0.96707676788403607</v>
      </c>
      <c r="J10416" s="53">
        <f t="shared" si="1787"/>
        <v>0.40866426641022918</v>
      </c>
      <c r="K10416" s="53">
        <f t="shared" si="1788"/>
        <v>2.0419311447020565</v>
      </c>
      <c r="L10416" s="53">
        <f t="shared" si="1789"/>
        <v>41.650933761636104</v>
      </c>
      <c r="M10416" s="93">
        <f t="shared" si="1790"/>
        <v>5.7429784598542923</v>
      </c>
      <c r="N10416" s="53">
        <f t="shared" si="1791"/>
        <v>26.869210741353253</v>
      </c>
      <c r="O10416">
        <f t="shared" si="1792"/>
        <v>1.1544769098420939</v>
      </c>
      <c r="P10416" s="53">
        <f t="shared" si="1793"/>
        <v>18.720055663097781</v>
      </c>
      <c r="Q10416" s="53">
        <v>0.2</v>
      </c>
      <c r="R10416" s="53">
        <f t="shared" si="1794"/>
        <v>9.1304094901490664</v>
      </c>
    </row>
    <row r="10417" spans="2:18" ht="15">
      <c r="B10417" s="84">
        <v>40720</v>
      </c>
      <c r="C10417" s="85">
        <v>0</v>
      </c>
      <c r="D10417" s="86">
        <v>31.8</v>
      </c>
      <c r="E10417" s="87">
        <v>17.3</v>
      </c>
      <c r="F10417" s="96">
        <f t="shared" si="1785"/>
        <v>24.55</v>
      </c>
      <c r="G10417" s="96"/>
      <c r="H10417" s="74">
        <f t="shared" si="1786"/>
        <v>177</v>
      </c>
      <c r="I10417" s="53">
        <f t="shared" si="1784"/>
        <v>0.96698491061691505</v>
      </c>
      <c r="J10417" s="53">
        <f t="shared" si="1787"/>
        <v>0.40825542092030154</v>
      </c>
      <c r="K10417" s="53">
        <f t="shared" si="1788"/>
        <v>2.0413602121365115</v>
      </c>
      <c r="L10417" s="53">
        <f t="shared" si="1789"/>
        <v>41.630544869084666</v>
      </c>
      <c r="M10417" s="93">
        <f t="shared" si="1790"/>
        <v>6.2870799684798087</v>
      </c>
      <c r="N10417" s="53">
        <f t="shared" si="1791"/>
        <v>26.949146639697037</v>
      </c>
      <c r="O10417">
        <f t="shared" si="1792"/>
        <v>1.3993032057957571</v>
      </c>
      <c r="P10417" s="53">
        <f t="shared" si="1793"/>
        <v>23.240939357492252</v>
      </c>
      <c r="Q10417" s="53">
        <v>0.2</v>
      </c>
      <c r="R10417" s="53">
        <f t="shared" si="1794"/>
        <v>9.306227659773084</v>
      </c>
    </row>
    <row r="10418" spans="2:18" ht="15">
      <c r="B10418" s="84">
        <v>40721</v>
      </c>
      <c r="C10418" s="85">
        <v>0</v>
      </c>
      <c r="D10418" s="86">
        <v>31.8</v>
      </c>
      <c r="E10418" s="87">
        <v>17.100000000000001</v>
      </c>
      <c r="F10418" s="96">
        <f t="shared" si="1785"/>
        <v>24.450000000000003</v>
      </c>
      <c r="G10418" s="96"/>
      <c r="H10418" s="74">
        <f t="shared" si="1786"/>
        <v>178</v>
      </c>
      <c r="I10418" s="53">
        <f t="shared" si="1784"/>
        <v>0.96690282304590414</v>
      </c>
      <c r="J10418" s="53">
        <f t="shared" si="1787"/>
        <v>0.40772703319360154</v>
      </c>
      <c r="K10418" s="53">
        <f t="shared" si="1788"/>
        <v>2.0406228891187692</v>
      </c>
      <c r="L10418" s="53">
        <f t="shared" si="1789"/>
        <v>41.605774737537843</v>
      </c>
      <c r="M10418" s="93">
        <f t="shared" si="1790"/>
        <v>6.3115854683379409</v>
      </c>
      <c r="N10418" s="53">
        <f t="shared" si="1791"/>
        <v>27.11822140201139</v>
      </c>
      <c r="O10418">
        <f t="shared" si="1792"/>
        <v>1.3918356046023443</v>
      </c>
      <c r="P10418" s="53">
        <f t="shared" si="1793"/>
        <v>23.101382705522131</v>
      </c>
      <c r="Q10418" s="53">
        <v>0.2</v>
      </c>
      <c r="R10418" s="53">
        <f t="shared" si="1794"/>
        <v>9.3415537202543</v>
      </c>
    </row>
    <row r="10419" spans="2:18" ht="15">
      <c r="B10419" s="84">
        <v>40722</v>
      </c>
      <c r="C10419" s="85">
        <v>0</v>
      </c>
      <c r="D10419" s="86">
        <v>35.1</v>
      </c>
      <c r="E10419" s="87">
        <v>19.3</v>
      </c>
      <c r="F10419" s="96">
        <f t="shared" si="1785"/>
        <v>27.200000000000003</v>
      </c>
      <c r="G10419" s="96"/>
      <c r="H10419" s="74">
        <f t="shared" si="1786"/>
        <v>179</v>
      </c>
      <c r="I10419" s="53">
        <f t="shared" si="1784"/>
        <v>0.96683052946203629</v>
      </c>
      <c r="J10419" s="53">
        <f t="shared" si="1787"/>
        <v>0.40707935705464793</v>
      </c>
      <c r="K10419" s="53">
        <f t="shared" si="1788"/>
        <v>2.0397199435822722</v>
      </c>
      <c r="L10419" s="53">
        <f t="shared" si="1789"/>
        <v>41.576634837724463</v>
      </c>
      <c r="M10419" s="93">
        <f t="shared" si="1790"/>
        <v>6.9644987688848881</v>
      </c>
      <c r="N10419" s="53">
        <f t="shared" si="1791"/>
        <v>28.094855323524818</v>
      </c>
      <c r="O10419">
        <f t="shared" si="1792"/>
        <v>1.6102588267459939</v>
      </c>
      <c r="P10419" s="53">
        <f t="shared" si="1793"/>
        <v>27.222947154696843</v>
      </c>
      <c r="Q10419" s="53">
        <v>0.2</v>
      </c>
      <c r="R10419" s="53">
        <f t="shared" si="1794"/>
        <v>9.6843374351418863</v>
      </c>
    </row>
    <row r="10420" spans="2:18" ht="15">
      <c r="B10420" s="84">
        <v>40723</v>
      </c>
      <c r="C10420" s="85">
        <v>0</v>
      </c>
      <c r="D10420" s="86">
        <v>34.799999999999997</v>
      </c>
      <c r="E10420" s="87">
        <v>19.7</v>
      </c>
      <c r="F10420" s="96">
        <f t="shared" si="1785"/>
        <v>27.25</v>
      </c>
      <c r="G10420" s="96"/>
      <c r="H10420" s="74">
        <f t="shared" si="1786"/>
        <v>180</v>
      </c>
      <c r="I10420" s="53">
        <f t="shared" si="1784"/>
        <v>0.96676805125814624</v>
      </c>
      <c r="J10420" s="53">
        <f t="shared" si="1787"/>
        <v>0.40631269234167094</v>
      </c>
      <c r="K10420" s="53">
        <f t="shared" si="1788"/>
        <v>2.0386522968629022</v>
      </c>
      <c r="L10420" s="53">
        <f t="shared" si="1789"/>
        <v>41.543137980369544</v>
      </c>
      <c r="M10420" s="93">
        <f t="shared" si="1790"/>
        <v>6.8105477247222055</v>
      </c>
      <c r="N10420" s="53">
        <f t="shared" si="1791"/>
        <v>27.443322743097195</v>
      </c>
      <c r="O10420">
        <f t="shared" si="1792"/>
        <v>1.6144899043246073</v>
      </c>
      <c r="P10420" s="53">
        <f t="shared" si="1793"/>
        <v>27.303565832953005</v>
      </c>
      <c r="Q10420" s="53">
        <v>0.2</v>
      </c>
      <c r="R10420" s="53">
        <f t="shared" si="1794"/>
        <v>9.5329654230858942</v>
      </c>
    </row>
    <row r="10421" spans="2:18" ht="15">
      <c r="B10421" s="84">
        <v>40724</v>
      </c>
      <c r="C10421" s="85">
        <v>0.3</v>
      </c>
      <c r="D10421" s="86">
        <v>31.9</v>
      </c>
      <c r="E10421" s="87">
        <v>19.2</v>
      </c>
      <c r="F10421" s="96">
        <f t="shared" si="1785"/>
        <v>25.549999999999997</v>
      </c>
      <c r="G10421" s="96"/>
      <c r="H10421" s="74">
        <f t="shared" si="1786"/>
        <v>181</v>
      </c>
      <c r="I10421" s="53">
        <f t="shared" si="1784"/>
        <v>0.96671540692253943</v>
      </c>
      <c r="J10421" s="53">
        <f t="shared" si="1787"/>
        <v>0.40542738448427046</v>
      </c>
      <c r="K10421" s="53">
        <f t="shared" si="1788"/>
        <v>2.0374210204332197</v>
      </c>
      <c r="L10421" s="53">
        <f t="shared" si="1789"/>
        <v>41.505298294525524</v>
      </c>
      <c r="M10421" s="93">
        <f t="shared" si="1790"/>
        <v>6.0047367881840712</v>
      </c>
      <c r="N10421" s="53">
        <f t="shared" si="1791"/>
        <v>25.145155246001845</v>
      </c>
      <c r="O10421">
        <f t="shared" si="1792"/>
        <v>1.4759095845889296</v>
      </c>
      <c r="P10421" s="53">
        <f t="shared" si="1793"/>
        <v>24.678251016533402</v>
      </c>
      <c r="Q10421" s="53">
        <v>0.2</v>
      </c>
      <c r="R10421" s="53">
        <f t="shared" si="1794"/>
        <v>8.9248167501192182</v>
      </c>
    </row>
    <row r="10422" spans="2:18" ht="15">
      <c r="B10422" s="84">
        <v>40725</v>
      </c>
      <c r="C10422" s="85">
        <v>0</v>
      </c>
      <c r="D10422" s="86">
        <v>29</v>
      </c>
      <c r="E10422" s="87">
        <v>15.1</v>
      </c>
      <c r="F10422" s="96">
        <f t="shared" si="1785"/>
        <v>22.05</v>
      </c>
      <c r="G10422" s="96"/>
      <c r="H10422" s="74">
        <f t="shared" si="1786"/>
        <v>182</v>
      </c>
      <c r="I10422" s="53">
        <f t="shared" si="1784"/>
        <v>0.96667261203352184</v>
      </c>
      <c r="J10422" s="53">
        <f t="shared" si="1787"/>
        <v>0.4044238240236096</v>
      </c>
      <c r="K10422" s="53">
        <f t="shared" si="1788"/>
        <v>2.0360273321377047</v>
      </c>
      <c r="L10422" s="53">
        <f t="shared" si="1789"/>
        <v>41.463131203502378</v>
      </c>
      <c r="M10422" s="93">
        <f t="shared" si="1790"/>
        <v>5.7689569134282754</v>
      </c>
      <c r="N10422" s="53">
        <f t="shared" si="1791"/>
        <v>26.279579842829893</v>
      </c>
      <c r="O10422">
        <f t="shared" si="1792"/>
        <v>1.2226793550892643</v>
      </c>
      <c r="P10422" s="53">
        <f t="shared" si="1793"/>
        <v>19.967765357518356</v>
      </c>
      <c r="Q10422" s="53">
        <v>0.2</v>
      </c>
      <c r="R10422" s="53">
        <f t="shared" si="1794"/>
        <v>9.0413573955521009</v>
      </c>
    </row>
    <row r="10423" spans="2:18" ht="15">
      <c r="B10423" s="84">
        <v>40726</v>
      </c>
      <c r="C10423" s="85">
        <v>0</v>
      </c>
      <c r="D10423" s="86">
        <v>26.1</v>
      </c>
      <c r="E10423" s="87">
        <v>12.3</v>
      </c>
      <c r="F10423" s="96">
        <f t="shared" si="1785"/>
        <v>19.200000000000003</v>
      </c>
      <c r="G10423" s="96"/>
      <c r="H10423" s="74">
        <f t="shared" si="1786"/>
        <v>183</v>
      </c>
      <c r="I10423" s="53">
        <f t="shared" si="1784"/>
        <v>0.96663967925478966</v>
      </c>
      <c r="J10423" s="53">
        <f t="shared" si="1787"/>
        <v>0.40330244607692034</v>
      </c>
      <c r="K10423" s="53">
        <f t="shared" si="1788"/>
        <v>2.0344725919560269</v>
      </c>
      <c r="L10423" s="53">
        <f t="shared" si="1789"/>
        <v>41.416653398551674</v>
      </c>
      <c r="M10423" s="93">
        <f t="shared" si="1790"/>
        <v>5.3310866854565377</v>
      </c>
      <c r="N10423" s="53">
        <f t="shared" si="1791"/>
        <v>26.155526591208147</v>
      </c>
      <c r="O10423">
        <f t="shared" si="1792"/>
        <v>1.0452259340204932</v>
      </c>
      <c r="P10423" s="53">
        <f t="shared" si="1793"/>
        <v>16.741738429425414</v>
      </c>
      <c r="Q10423" s="53">
        <v>0.2</v>
      </c>
      <c r="R10423" s="53">
        <f t="shared" si="1794"/>
        <v>8.88005208446293</v>
      </c>
    </row>
    <row r="10424" spans="2:18" ht="15">
      <c r="B10424" s="84">
        <v>40727</v>
      </c>
      <c r="C10424" s="85">
        <v>0</v>
      </c>
      <c r="D10424" s="86">
        <v>28.7</v>
      </c>
      <c r="E10424" s="87">
        <v>12.3</v>
      </c>
      <c r="F10424" s="96">
        <f t="shared" si="1785"/>
        <v>20.5</v>
      </c>
      <c r="G10424" s="96"/>
      <c r="H10424" s="74">
        <f t="shared" si="1786"/>
        <v>184</v>
      </c>
      <c r="I10424" s="53">
        <f t="shared" si="1784"/>
        <v>0.966616618331682</v>
      </c>
      <c r="J10424" s="53">
        <f t="shared" si="1787"/>
        <v>0.4020637297482984</v>
      </c>
      <c r="K10424" s="53">
        <f t="shared" si="1788"/>
        <v>2.0327582973243699</v>
      </c>
      <c r="L10424" s="53">
        <f t="shared" si="1789"/>
        <v>41.365882810476329</v>
      </c>
      <c r="M10424" s="93">
        <f t="shared" si="1790"/>
        <v>6.0084502395047377</v>
      </c>
      <c r="N10424" s="53">
        <f t="shared" si="1791"/>
        <v>28.478239800181846</v>
      </c>
      <c r="O10424">
        <f t="shared" si="1792"/>
        <v>1.1231778894918711</v>
      </c>
      <c r="P10424" s="53">
        <f t="shared" si="1793"/>
        <v>18.150673095156183</v>
      </c>
      <c r="Q10424" s="53">
        <v>0.2</v>
      </c>
      <c r="R10424" s="53">
        <f t="shared" si="1794"/>
        <v>9.4794993581110205</v>
      </c>
    </row>
    <row r="10425" spans="2:18" ht="15">
      <c r="B10425" s="84">
        <v>40728</v>
      </c>
      <c r="C10425" s="85">
        <v>0</v>
      </c>
      <c r="D10425" s="86">
        <v>30.9</v>
      </c>
      <c r="E10425" s="87">
        <v>14.7</v>
      </c>
      <c r="F10425" s="96">
        <f t="shared" si="1785"/>
        <v>22.799999999999997</v>
      </c>
      <c r="G10425" s="96"/>
      <c r="H10425" s="74">
        <f t="shared" si="1786"/>
        <v>185</v>
      </c>
      <c r="I10425" s="53">
        <f t="shared" si="1784"/>
        <v>0.96660343608829691</v>
      </c>
      <c r="J10425" s="53">
        <f t="shared" si="1787"/>
        <v>0.40070819748795422</v>
      </c>
      <c r="K10425" s="53">
        <f t="shared" si="1788"/>
        <v>2.0308860780474474</v>
      </c>
      <c r="L10425" s="53">
        <f t="shared" si="1789"/>
        <v>41.310838579351461</v>
      </c>
      <c r="M10425" s="93">
        <f t="shared" si="1790"/>
        <v>6.3218913161052424</v>
      </c>
      <c r="N10425" s="53">
        <f t="shared" si="1791"/>
        <v>28.266396040910919</v>
      </c>
      <c r="O10425">
        <f t="shared" si="1792"/>
        <v>1.2735113118859189</v>
      </c>
      <c r="P10425" s="53">
        <f t="shared" si="1793"/>
        <v>20.903724578550062</v>
      </c>
      <c r="Q10425" s="53">
        <v>0.2</v>
      </c>
      <c r="R10425" s="53">
        <f t="shared" si="1794"/>
        <v>9.537487049539596</v>
      </c>
    </row>
    <row r="10426" spans="2:18" ht="15">
      <c r="B10426" s="84">
        <v>40729</v>
      </c>
      <c r="C10426" s="85">
        <v>1</v>
      </c>
      <c r="D10426" s="86">
        <v>32.799999999999997</v>
      </c>
      <c r="E10426" s="87">
        <v>17</v>
      </c>
      <c r="F10426" s="96">
        <f t="shared" si="1785"/>
        <v>24.9</v>
      </c>
      <c r="G10426" s="96"/>
      <c r="H10426" s="74">
        <f t="shared" si="1786"/>
        <v>186</v>
      </c>
      <c r="I10426" s="53">
        <f t="shared" si="1784"/>
        <v>0.96660013642547238</v>
      </c>
      <c r="J10426" s="53">
        <f t="shared" si="1787"/>
        <v>0.39923641440225827</v>
      </c>
      <c r="K10426" s="53">
        <f t="shared" si="1788"/>
        <v>2.0288576908360731</v>
      </c>
      <c r="L10426" s="53">
        <f t="shared" si="1789"/>
        <v>41.251541022555166</v>
      </c>
      <c r="M10426" s="93">
        <f t="shared" si="1790"/>
        <v>6.556862388656052</v>
      </c>
      <c r="N10426" s="53">
        <f t="shared" si="1791"/>
        <v>27.875177522774408</v>
      </c>
      <c r="O10426">
        <f t="shared" si="1792"/>
        <v>1.425713897503015</v>
      </c>
      <c r="P10426" s="53">
        <f t="shared" si="1793"/>
        <v>23.735304871118448</v>
      </c>
      <c r="Q10426" s="53">
        <v>0.2</v>
      </c>
      <c r="R10426" s="53">
        <f t="shared" si="1794"/>
        <v>9.5378427801887113</v>
      </c>
    </row>
    <row r="10427" spans="2:18" ht="15">
      <c r="B10427" s="84">
        <v>40730</v>
      </c>
      <c r="C10427" s="85">
        <v>0</v>
      </c>
      <c r="D10427" s="86">
        <v>33</v>
      </c>
      <c r="E10427" s="87">
        <v>20.5</v>
      </c>
      <c r="F10427" s="96">
        <f t="shared" si="1785"/>
        <v>26.75</v>
      </c>
      <c r="G10427" s="96"/>
      <c r="H10427" s="74">
        <f t="shared" si="1786"/>
        <v>187</v>
      </c>
      <c r="I10427" s="53">
        <f t="shared" si="1784"/>
        <v>0.96660672031963157</v>
      </c>
      <c r="J10427" s="53">
        <f t="shared" si="1787"/>
        <v>0.39764898751708555</v>
      </c>
      <c r="K10427" s="53">
        <f t="shared" si="1788"/>
        <v>2.0266750135070062</v>
      </c>
      <c r="L10427" s="53">
        <f t="shared" si="1789"/>
        <v>41.188011601317754</v>
      </c>
      <c r="M10427" s="93">
        <f t="shared" si="1790"/>
        <v>6.0753739519028116</v>
      </c>
      <c r="N10427" s="53">
        <f t="shared" si="1791"/>
        <v>24.755673960849681</v>
      </c>
      <c r="O10427">
        <f t="shared" si="1792"/>
        <v>1.5726087798493891</v>
      </c>
      <c r="P10427" s="53">
        <f t="shared" si="1793"/>
        <v>26.506830844404391</v>
      </c>
      <c r="Q10427" s="53">
        <v>0.2</v>
      </c>
      <c r="R10427" s="53">
        <f t="shared" si="1794"/>
        <v>8.8808762642879575</v>
      </c>
    </row>
    <row r="10428" spans="2:18" ht="15">
      <c r="B10428" s="84">
        <v>40731</v>
      </c>
      <c r="C10428" s="85">
        <v>2.6</v>
      </c>
      <c r="D10428" s="86">
        <v>30.2</v>
      </c>
      <c r="E10428" s="87">
        <v>19</v>
      </c>
      <c r="F10428" s="96">
        <f t="shared" si="1785"/>
        <v>24.6</v>
      </c>
      <c r="G10428" s="96"/>
      <c r="H10428" s="74">
        <f t="shared" si="1786"/>
        <v>188</v>
      </c>
      <c r="I10428" s="53">
        <f t="shared" si="1784"/>
        <v>0.96662318582249451</v>
      </c>
      <c r="J10428" s="53">
        <f t="shared" si="1787"/>
        <v>0.39594656499710279</v>
      </c>
      <c r="K10428" s="53">
        <f t="shared" si="1788"/>
        <v>2.0243400388832118</v>
      </c>
      <c r="L10428" s="53">
        <f t="shared" si="1789"/>
        <v>41.120272886006703</v>
      </c>
      <c r="M10428" s="93">
        <f t="shared" si="1790"/>
        <v>5.4642470890094801</v>
      </c>
      <c r="N10428" s="53">
        <f t="shared" si="1791"/>
        <v>23.394508250648464</v>
      </c>
      <c r="O10428">
        <f t="shared" si="1792"/>
        <v>1.4030500078578083</v>
      </c>
      <c r="P10428" s="53">
        <f t="shared" si="1793"/>
        <v>23.310998151660321</v>
      </c>
      <c r="Q10428" s="53">
        <v>0.2</v>
      </c>
      <c r="R10428" s="53">
        <f t="shared" si="1794"/>
        <v>8.476381744089343</v>
      </c>
    </row>
    <row r="10429" spans="2:18" ht="15">
      <c r="B10429" s="84">
        <v>40732</v>
      </c>
      <c r="C10429" s="85">
        <v>1.1000000000000001</v>
      </c>
      <c r="D10429" s="86">
        <v>32.200000000000003</v>
      </c>
      <c r="E10429" s="87">
        <v>18</v>
      </c>
      <c r="F10429" s="96">
        <f t="shared" si="1785"/>
        <v>25.1</v>
      </c>
      <c r="G10429" s="96"/>
      <c r="H10429" s="74">
        <f t="shared" si="1786"/>
        <v>189</v>
      </c>
      <c r="I10429" s="53">
        <f t="shared" si="1784"/>
        <v>0.96664952806165383</v>
      </c>
      <c r="J10429" s="53">
        <f t="shared" si="1787"/>
        <v>0.39412983532377216</v>
      </c>
      <c r="K10429" s="53">
        <f t="shared" si="1788"/>
        <v>2.0218548684336888</v>
      </c>
      <c r="L10429" s="53">
        <f t="shared" si="1789"/>
        <v>41.048348520370595</v>
      </c>
      <c r="M10429" s="93">
        <f t="shared" si="1790"/>
        <v>6.2143631262904657</v>
      </c>
      <c r="N10429" s="53">
        <f t="shared" si="1791"/>
        <v>26.295944993298825</v>
      </c>
      <c r="O10429">
        <f t="shared" si="1792"/>
        <v>1.4409987526309282</v>
      </c>
      <c r="P10429" s="53">
        <f t="shared" si="1793"/>
        <v>24.021973782833768</v>
      </c>
      <c r="Q10429" s="53">
        <v>0.2</v>
      </c>
      <c r="R10429" s="53">
        <f t="shared" si="1794"/>
        <v>9.176251622295732</v>
      </c>
    </row>
    <row r="10430" spans="2:18" ht="15">
      <c r="B10430" s="84">
        <v>40733</v>
      </c>
      <c r="C10430" s="85">
        <v>0</v>
      </c>
      <c r="D10430" s="86">
        <v>34.700000000000003</v>
      </c>
      <c r="E10430" s="87">
        <v>19.7</v>
      </c>
      <c r="F10430" s="96">
        <f t="shared" si="1785"/>
        <v>27.200000000000003</v>
      </c>
      <c r="G10430" s="96"/>
      <c r="H10430" s="74">
        <f t="shared" si="1786"/>
        <v>190</v>
      </c>
      <c r="I10430" s="53">
        <f t="shared" si="1784"/>
        <v>0.96668573924201728</v>
      </c>
      <c r="J10430" s="53">
        <f t="shared" si="1787"/>
        <v>0.39219952643495892</v>
      </c>
      <c r="K10430" s="53">
        <f t="shared" si="1788"/>
        <v>2.0192217056926434</v>
      </c>
      <c r="L10430" s="53">
        <f t="shared" si="1789"/>
        <v>40.972263184969115</v>
      </c>
      <c r="M10430" s="93">
        <f t="shared" si="1790"/>
        <v>6.687250172061324</v>
      </c>
      <c r="N10430" s="53">
        <f t="shared" si="1791"/>
        <v>26.976431805208158</v>
      </c>
      <c r="O10430">
        <f t="shared" si="1792"/>
        <v>1.6102588267459939</v>
      </c>
      <c r="P10430" s="53">
        <f t="shared" si="1793"/>
        <v>27.222947154696843</v>
      </c>
      <c r="Q10430" s="53">
        <v>0.2</v>
      </c>
      <c r="R10430" s="53">
        <f t="shared" si="1794"/>
        <v>9.4210712998844226</v>
      </c>
    </row>
    <row r="10431" spans="2:18" ht="15">
      <c r="B10431" s="84">
        <v>40734</v>
      </c>
      <c r="C10431" s="85">
        <v>0</v>
      </c>
      <c r="D10431" s="86">
        <v>34.799999999999997</v>
      </c>
      <c r="E10431" s="87">
        <v>20</v>
      </c>
      <c r="F10431" s="96">
        <f t="shared" si="1785"/>
        <v>27.4</v>
      </c>
      <c r="G10431" s="96"/>
      <c r="H10431" s="74">
        <f t="shared" si="1786"/>
        <v>191</v>
      </c>
      <c r="I10431" s="53">
        <f t="shared" si="1784"/>
        <v>0.96673180864811381</v>
      </c>
      <c r="J10431" s="53">
        <f t="shared" si="1787"/>
        <v>0.390156404829125</v>
      </c>
      <c r="K10431" s="53">
        <f t="shared" si="1788"/>
        <v>2.0164428494980022</v>
      </c>
      <c r="L10431" s="53">
        <f t="shared" si="1789"/>
        <v>40.892042560018361</v>
      </c>
      <c r="M10431" s="93">
        <f t="shared" si="1790"/>
        <v>6.6589778485261135</v>
      </c>
      <c r="N10431" s="53">
        <f t="shared" si="1791"/>
        <v>26.743520886077558</v>
      </c>
      <c r="O10431">
        <f t="shared" si="1792"/>
        <v>1.6272408936343223</v>
      </c>
      <c r="P10431" s="53">
        <f t="shared" si="1793"/>
        <v>27.546694558163161</v>
      </c>
      <c r="Q10431" s="53">
        <v>0.2</v>
      </c>
      <c r="R10431" s="53">
        <f t="shared" si="1794"/>
        <v>9.3741356707906629</v>
      </c>
    </row>
    <row r="10432" spans="2:18" ht="15">
      <c r="B10432" s="84">
        <v>40735</v>
      </c>
      <c r="C10432" s="85">
        <v>1.4</v>
      </c>
      <c r="D10432" s="86">
        <v>34.4</v>
      </c>
      <c r="E10432" s="87">
        <v>18.600000000000001</v>
      </c>
      <c r="F10432" s="96">
        <f t="shared" si="1785"/>
        <v>26.5</v>
      </c>
      <c r="G10432" s="96"/>
      <c r="H10432" s="74">
        <f t="shared" si="1786"/>
        <v>192</v>
      </c>
      <c r="I10432" s="53">
        <f t="shared" si="1784"/>
        <v>0.9667877226472652</v>
      </c>
      <c r="J10432" s="53">
        <f t="shared" si="1787"/>
        <v>0.38800127463716422</v>
      </c>
      <c r="K10432" s="53">
        <f t="shared" si="1788"/>
        <v>2.0135206870890685</v>
      </c>
      <c r="L10432" s="53">
        <f t="shared" si="1789"/>
        <v>40.807713287879828</v>
      </c>
      <c r="M10432" s="93">
        <f t="shared" si="1790"/>
        <v>6.7293637206583732</v>
      </c>
      <c r="N10432" s="53">
        <f t="shared" si="1791"/>
        <v>27.575266862786183</v>
      </c>
      <c r="O10432">
        <f t="shared" si="1792"/>
        <v>1.5520231192935496</v>
      </c>
      <c r="P10432" s="53">
        <f t="shared" si="1793"/>
        <v>26.116256747413775</v>
      </c>
      <c r="Q10432" s="53">
        <v>0.2</v>
      </c>
      <c r="R10432" s="53">
        <f t="shared" si="1794"/>
        <v>9.5338448512164931</v>
      </c>
    </row>
    <row r="10433" spans="2:18" ht="15">
      <c r="B10433" s="84">
        <v>40736</v>
      </c>
      <c r="C10433" s="85">
        <v>0</v>
      </c>
      <c r="D10433" s="86">
        <v>35.1</v>
      </c>
      <c r="E10433" s="87">
        <v>19.600000000000001</v>
      </c>
      <c r="F10433" s="96">
        <f t="shared" si="1785"/>
        <v>27.35</v>
      </c>
      <c r="G10433" s="96"/>
      <c r="H10433" s="74">
        <f t="shared" si="1786"/>
        <v>193</v>
      </c>
      <c r="I10433" s="53">
        <f t="shared" si="1784"/>
        <v>0.96685346469361932</v>
      </c>
      <c r="J10433" s="53">
        <f t="shared" si="1787"/>
        <v>0.38573497666500367</v>
      </c>
      <c r="K10433" s="53">
        <f t="shared" si="1788"/>
        <v>2.0104576871026358</v>
      </c>
      <c r="L10433" s="53">
        <f t="shared" si="1789"/>
        <v>40.719302935419954</v>
      </c>
      <c r="M10433" s="93">
        <f t="shared" si="1790"/>
        <v>6.7783409821208513</v>
      </c>
      <c r="N10433" s="53">
        <f t="shared" si="1791"/>
        <v>27.253049514710366</v>
      </c>
      <c r="O10433">
        <f t="shared" si="1792"/>
        <v>1.6229809196234908</v>
      </c>
      <c r="P10433" s="53">
        <f t="shared" si="1793"/>
        <v>27.465439053079297</v>
      </c>
      <c r="Q10433" s="53">
        <v>0.2</v>
      </c>
      <c r="R10433" s="53">
        <f t="shared" si="1794"/>
        <v>9.4921413584366849</v>
      </c>
    </row>
    <row r="10434" spans="2:18" ht="15">
      <c r="B10434" s="84">
        <v>40737</v>
      </c>
      <c r="C10434" s="85">
        <v>0</v>
      </c>
      <c r="D10434" s="86">
        <v>33.799999999999997</v>
      </c>
      <c r="E10434" s="87">
        <v>18.899999999999999</v>
      </c>
      <c r="F10434" s="96">
        <f t="shared" si="1785"/>
        <v>26.349999999999998</v>
      </c>
      <c r="G10434" s="96"/>
      <c r="H10434" s="74">
        <f t="shared" si="1786"/>
        <v>194</v>
      </c>
      <c r="I10434" s="53">
        <f t="shared" si="1784"/>
        <v>0.9669290153330472</v>
      </c>
      <c r="J10434" s="53">
        <f t="shared" si="1787"/>
        <v>0.38335838741013006</v>
      </c>
      <c r="K10434" s="53">
        <f t="shared" si="1788"/>
        <v>2.0072563925059632</v>
      </c>
      <c r="L10434" s="53">
        <f t="shared" si="1789"/>
        <v>40.626839956461978</v>
      </c>
      <c r="M10434" s="93">
        <f t="shared" si="1790"/>
        <v>6.4839007578264294</v>
      </c>
      <c r="N10434" s="53">
        <f t="shared" si="1791"/>
        <v>26.659690230023056</v>
      </c>
      <c r="O10434">
        <f t="shared" si="1792"/>
        <v>1.5397840071366244</v>
      </c>
      <c r="P10434" s="53">
        <f t="shared" si="1793"/>
        <v>25.8843722612738</v>
      </c>
      <c r="Q10434" s="53">
        <v>0.2</v>
      </c>
      <c r="R10434" s="53">
        <f t="shared" si="1794"/>
        <v>9.3126080545844712</v>
      </c>
    </row>
    <row r="10435" spans="2:18" ht="15">
      <c r="B10435" s="84">
        <v>40738</v>
      </c>
      <c r="C10435" s="85">
        <v>28.4</v>
      </c>
      <c r="D10435" s="86">
        <v>28.8</v>
      </c>
      <c r="E10435" s="87">
        <v>17.8</v>
      </c>
      <c r="F10435" s="96">
        <f t="shared" si="1785"/>
        <v>23.3</v>
      </c>
      <c r="G10435" s="96"/>
      <c r="H10435" s="74">
        <f t="shared" si="1786"/>
        <v>195</v>
      </c>
      <c r="I10435" s="53">
        <f t="shared" si="1784"/>
        <v>0.96701435220889898</v>
      </c>
      <c r="J10435" s="53">
        <f t="shared" si="1787"/>
        <v>0.38087241805523475</v>
      </c>
      <c r="K10435" s="53">
        <f t="shared" si="1788"/>
        <v>2.0039194135038811</v>
      </c>
      <c r="L10435" s="53">
        <f t="shared" si="1789"/>
        <v>40.530353654546474</v>
      </c>
      <c r="M10435" s="93">
        <f t="shared" si="1790"/>
        <v>5.1739000090455392</v>
      </c>
      <c r="N10435" s="53">
        <f t="shared" si="1791"/>
        <v>22.85207586773187</v>
      </c>
      <c r="O10435">
        <f t="shared" si="1792"/>
        <v>1.3084088390821</v>
      </c>
      <c r="P10435" s="53">
        <f t="shared" si="1793"/>
        <v>21.549170523339328</v>
      </c>
      <c r="Q10435" s="53">
        <v>0.2</v>
      </c>
      <c r="R10435" s="53">
        <f t="shared" si="1794"/>
        <v>8.2966920635754597</v>
      </c>
    </row>
    <row r="10436" spans="2:18" ht="15">
      <c r="B10436" s="84">
        <v>40739</v>
      </c>
      <c r="C10436" s="85">
        <v>0.1</v>
      </c>
      <c r="D10436" s="86">
        <v>30.7</v>
      </c>
      <c r="E10436" s="87">
        <v>16.600000000000001</v>
      </c>
      <c r="F10436" s="96">
        <f t="shared" si="1785"/>
        <v>23.65</v>
      </c>
      <c r="G10436" s="96"/>
      <c r="H10436" s="74">
        <f t="shared" si="1786"/>
        <v>196</v>
      </c>
      <c r="I10436" s="53">
        <f t="shared" si="1784"/>
        <v>0.96710945006862015</v>
      </c>
      <c r="J10436" s="53">
        <f t="shared" si="1787"/>
        <v>0.37827801344217543</v>
      </c>
      <c r="K10436" s="53">
        <f t="shared" si="1788"/>
        <v>2.0004494204558152</v>
      </c>
      <c r="L10436" s="53">
        <f t="shared" si="1789"/>
        <v>40.42987414620918</v>
      </c>
      <c r="M10436" s="93">
        <f t="shared" si="1790"/>
        <v>5.8929933930797054</v>
      </c>
      <c r="N10436" s="53">
        <f t="shared" si="1791"/>
        <v>25.80838728146681</v>
      </c>
      <c r="O10436">
        <f t="shared" si="1792"/>
        <v>1.3333277798452794</v>
      </c>
      <c r="P10436" s="53">
        <f t="shared" si="1793"/>
        <v>22.011462542210982</v>
      </c>
      <c r="Q10436" s="53">
        <v>0.2</v>
      </c>
      <c r="R10436" s="53">
        <f t="shared" si="1794"/>
        <v>9.0013744786279961</v>
      </c>
    </row>
    <row r="10437" spans="2:18" ht="15">
      <c r="B10437" s="84">
        <v>40740</v>
      </c>
      <c r="C10437" s="85">
        <v>2.4</v>
      </c>
      <c r="D10437" s="86">
        <v>25.5</v>
      </c>
      <c r="E10437" s="87">
        <v>14.4</v>
      </c>
      <c r="F10437" s="96">
        <f t="shared" si="1785"/>
        <v>19.95</v>
      </c>
      <c r="G10437" s="96"/>
      <c r="H10437" s="74">
        <f t="shared" si="1786"/>
        <v>197</v>
      </c>
      <c r="I10437" s="53">
        <f t="shared" si="1784"/>
        <v>0.96721428077122407</v>
      </c>
      <c r="J10437" s="53">
        <f t="shared" si="1787"/>
        <v>0.37557615102945135</v>
      </c>
      <c r="K10437" s="53">
        <f t="shared" si="1788"/>
        <v>1.9968491368368348</v>
      </c>
      <c r="L10437" s="53">
        <f t="shared" si="1789"/>
        <v>40.325432324975182</v>
      </c>
      <c r="M10437" s="93">
        <f t="shared" si="1790"/>
        <v>4.7495990715380554</v>
      </c>
      <c r="N10437" s="53">
        <f t="shared" si="1791"/>
        <v>22.83964992051332</v>
      </c>
      <c r="O10437">
        <f t="shared" si="1792"/>
        <v>1.0896028156323816</v>
      </c>
      <c r="P10437" s="53">
        <f t="shared" si="1793"/>
        <v>17.542198976808194</v>
      </c>
      <c r="Q10437" s="53">
        <v>0.2</v>
      </c>
      <c r="R10437" s="53">
        <f t="shared" si="1794"/>
        <v>8.1496552373388074</v>
      </c>
    </row>
    <row r="10438" spans="2:18" ht="15">
      <c r="B10438" s="84">
        <v>40741</v>
      </c>
      <c r="C10438" s="85">
        <v>0.1</v>
      </c>
      <c r="D10438" s="86">
        <v>26.1</v>
      </c>
      <c r="E10438" s="87">
        <v>16.5</v>
      </c>
      <c r="F10438" s="96">
        <f t="shared" si="1785"/>
        <v>21.3</v>
      </c>
      <c r="G10438" s="96"/>
      <c r="H10438" s="74">
        <f t="shared" si="1786"/>
        <v>198</v>
      </c>
      <c r="I10438" s="53">
        <f t="shared" si="1784"/>
        <v>0.96732881329561926</v>
      </c>
      <c r="J10438" s="53">
        <f t="shared" si="1787"/>
        <v>0.37276783983636436</v>
      </c>
      <c r="K10438" s="53">
        <f t="shared" si="1788"/>
        <v>1.9931213322749191</v>
      </c>
      <c r="L10438" s="53">
        <f t="shared" si="1789"/>
        <v>40.217059826258478</v>
      </c>
      <c r="M10438" s="93">
        <f t="shared" si="1790"/>
        <v>4.5627026268539224</v>
      </c>
      <c r="N10438" s="53">
        <f t="shared" si="1791"/>
        <v>21.183360399911596</v>
      </c>
      <c r="O10438">
        <f t="shared" si="1792"/>
        <v>1.1736175960166675</v>
      </c>
      <c r="P10438" s="53">
        <f t="shared" si="1793"/>
        <v>19.069263006515342</v>
      </c>
      <c r="Q10438" s="53">
        <v>0.2</v>
      </c>
      <c r="R10438" s="53">
        <f t="shared" si="1794"/>
        <v>7.8249457387026213</v>
      </c>
    </row>
    <row r="10439" spans="2:18" ht="15">
      <c r="B10439" s="84">
        <v>40742</v>
      </c>
      <c r="C10439" s="85">
        <v>4</v>
      </c>
      <c r="D10439" s="86">
        <v>26.5</v>
      </c>
      <c r="E10439" s="87">
        <v>16.3</v>
      </c>
      <c r="F10439" s="96">
        <f t="shared" si="1785"/>
        <v>21.4</v>
      </c>
      <c r="G10439" s="96"/>
      <c r="H10439" s="74">
        <f t="shared" si="1786"/>
        <v>199</v>
      </c>
      <c r="I10439" s="53">
        <f t="shared" si="1784"/>
        <v>0.9674530137497892</v>
      </c>
      <c r="J10439" s="53">
        <f t="shared" si="1787"/>
        <v>0.36985411937700441</v>
      </c>
      <c r="K10439" s="53">
        <f t="shared" si="1788"/>
        <v>1.9892688156945499</v>
      </c>
      <c r="L10439" s="53">
        <f t="shared" si="1789"/>
        <v>40.104788993343924</v>
      </c>
      <c r="M10439" s="93">
        <f t="shared" si="1790"/>
        <v>4.7019917430198328</v>
      </c>
      <c r="N10439" s="53">
        <f t="shared" si="1791"/>
        <v>21.774352179964957</v>
      </c>
      <c r="O10439">
        <f t="shared" si="1792"/>
        <v>1.1800587593452232</v>
      </c>
      <c r="P10439" s="53">
        <f t="shared" si="1793"/>
        <v>19.186946569211134</v>
      </c>
      <c r="Q10439" s="53">
        <v>0.2</v>
      </c>
      <c r="R10439" s="53">
        <f t="shared" si="1794"/>
        <v>7.9663386146020265</v>
      </c>
    </row>
    <row r="10440" spans="2:18" ht="15">
      <c r="B10440" s="84">
        <v>40743</v>
      </c>
      <c r="C10440" s="85">
        <v>0</v>
      </c>
      <c r="D10440" s="86">
        <v>26.7</v>
      </c>
      <c r="E10440" s="87">
        <v>14.5</v>
      </c>
      <c r="F10440" s="96">
        <f t="shared" si="1785"/>
        <v>20.6</v>
      </c>
      <c r="G10440" s="96"/>
      <c r="H10440" s="74">
        <f t="shared" si="1786"/>
        <v>200</v>
      </c>
      <c r="I10440" s="53">
        <f t="shared" si="1784"/>
        <v>0.96758684538082118</v>
      </c>
      <c r="J10440" s="53">
        <f t="shared" si="1787"/>
        <v>0.36683605858715096</v>
      </c>
      <c r="K10440" s="53">
        <f t="shared" si="1788"/>
        <v>1.985294428594524</v>
      </c>
      <c r="L10440" s="53">
        <f t="shared" si="1789"/>
        <v>39.98865284461607</v>
      </c>
      <c r="M10440" s="93">
        <f t="shared" si="1790"/>
        <v>5.0228173637670288</v>
      </c>
      <c r="N10440" s="53">
        <f t="shared" si="1791"/>
        <v>23.744641142663149</v>
      </c>
      <c r="O10440">
        <f t="shared" si="1792"/>
        <v>1.1293780395312814</v>
      </c>
      <c r="P10440" s="53">
        <f t="shared" si="1793"/>
        <v>18.263300644535647</v>
      </c>
      <c r="Q10440" s="53">
        <v>0.2</v>
      </c>
      <c r="R10440" s="53">
        <f t="shared" si="1794"/>
        <v>8.3881917788821276</v>
      </c>
    </row>
    <row r="10441" spans="2:18" ht="15">
      <c r="B10441" s="84">
        <v>40744</v>
      </c>
      <c r="C10441" s="85">
        <v>23.7</v>
      </c>
      <c r="D10441" s="86">
        <v>24.1</v>
      </c>
      <c r="E10441" s="87">
        <v>14</v>
      </c>
      <c r="F10441" s="96">
        <f t="shared" si="1785"/>
        <v>19.05</v>
      </c>
      <c r="G10441" s="96"/>
      <c r="H10441" s="74">
        <f t="shared" si="1786"/>
        <v>201</v>
      </c>
      <c r="I10441" s="53">
        <f t="shared" si="1784"/>
        <v>0.96773026858578248</v>
      </c>
      <c r="J10441" s="53">
        <f t="shared" si="1787"/>
        <v>0.36371475474710996</v>
      </c>
      <c r="K10441" s="53">
        <f t="shared" si="1788"/>
        <v>1.981201038485537</v>
      </c>
      <c r="L10441" s="53">
        <f t="shared" si="1789"/>
        <v>39.868685042185774</v>
      </c>
      <c r="M10441" s="93">
        <f t="shared" si="1790"/>
        <v>4.372497446599513</v>
      </c>
      <c r="N10441" s="53">
        <f t="shared" si="1791"/>
        <v>21.539792742660946</v>
      </c>
      <c r="O10441">
        <f t="shared" si="1792"/>
        <v>1.0365416535196432</v>
      </c>
      <c r="P10441" s="53">
        <f t="shared" si="1793"/>
        <v>16.585606647769133</v>
      </c>
      <c r="Q10441" s="53">
        <v>0.2</v>
      </c>
      <c r="R10441" s="53">
        <f t="shared" si="1794"/>
        <v>7.8091299665803016</v>
      </c>
    </row>
    <row r="10442" spans="2:18" ht="15">
      <c r="B10442" s="84">
        <v>40745</v>
      </c>
      <c r="C10442" s="85">
        <v>0.1</v>
      </c>
      <c r="D10442" s="86">
        <v>26.7</v>
      </c>
      <c r="E10442" s="87">
        <v>12.8</v>
      </c>
      <c r="F10442" s="96">
        <f t="shared" si="1785"/>
        <v>19.75</v>
      </c>
      <c r="G10442" s="96"/>
      <c r="H10442" s="74">
        <f t="shared" si="1786"/>
        <v>202</v>
      </c>
      <c r="I10442" s="53">
        <f t="shared" ref="I10442:I10505" si="1795">1+0.0334*COS($I$7*H10442-0.0552)</f>
        <v>0.96788324092343936</v>
      </c>
      <c r="J10442" s="53">
        <f t="shared" si="1787"/>
        <v>0.36049133240344439</v>
      </c>
      <c r="K10442" s="53">
        <f t="shared" si="1788"/>
        <v>1.9769915325107041</v>
      </c>
      <c r="L10442" s="53">
        <f t="shared" si="1789"/>
        <v>39.74491986205139</v>
      </c>
      <c r="M10442" s="93">
        <f t="shared" si="1790"/>
        <v>5.210728444877275</v>
      </c>
      <c r="N10442" s="53">
        <f t="shared" si="1791"/>
        <v>25.190567247208481</v>
      </c>
      <c r="O10442">
        <f t="shared" si="1792"/>
        <v>1.0776118015474123</v>
      </c>
      <c r="P10442" s="53">
        <f t="shared" si="1793"/>
        <v>17.325479436954858</v>
      </c>
      <c r="Q10442" s="53">
        <v>0.2</v>
      </c>
      <c r="R10442" s="53">
        <f t="shared" si="1794"/>
        <v>8.6835996609395973</v>
      </c>
    </row>
    <row r="10443" spans="2:18" ht="15">
      <c r="B10443" s="84">
        <v>40746</v>
      </c>
      <c r="C10443" s="85">
        <v>3.2</v>
      </c>
      <c r="D10443" s="86">
        <v>27.8</v>
      </c>
      <c r="E10443" s="87">
        <v>12.8</v>
      </c>
      <c r="F10443" s="96">
        <f t="shared" si="1785"/>
        <v>20.3</v>
      </c>
      <c r="G10443" s="96"/>
      <c r="H10443" s="74">
        <f t="shared" si="1786"/>
        <v>203</v>
      </c>
      <c r="I10443" s="53">
        <f t="shared" si="1795"/>
        <v>0.96804571712681597</v>
      </c>
      <c r="J10443" s="53">
        <f t="shared" si="1787"/>
        <v>0.35716694229246182</v>
      </c>
      <c r="K10443" s="53">
        <f t="shared" si="1788"/>
        <v>1.9726688112697344</v>
      </c>
      <c r="L10443" s="53">
        <f t="shared" si="1789"/>
        <v>39.61739216591679</v>
      </c>
      <c r="M10443" s="93">
        <f t="shared" si="1790"/>
        <v>5.474645004846125</v>
      </c>
      <c r="N10443" s="53">
        <f t="shared" si="1791"/>
        <v>26.084375013389867</v>
      </c>
      <c r="O10443">
        <f t="shared" si="1792"/>
        <v>1.1108662394980329</v>
      </c>
      <c r="P10443" s="53">
        <f t="shared" si="1793"/>
        <v>17.9272706470082</v>
      </c>
      <c r="Q10443" s="53">
        <v>0.2</v>
      </c>
      <c r="R10443" s="53">
        <f t="shared" si="1794"/>
        <v>8.9159964020520537</v>
      </c>
    </row>
    <row r="10444" spans="2:18" ht="15">
      <c r="B10444" s="84">
        <v>40747</v>
      </c>
      <c r="C10444" s="85">
        <v>0.1</v>
      </c>
      <c r="D10444" s="86">
        <v>25.9</v>
      </c>
      <c r="E10444" s="87">
        <v>14.8</v>
      </c>
      <c r="F10444" s="96">
        <f t="shared" si="1785"/>
        <v>20.350000000000001</v>
      </c>
      <c r="G10444" s="96"/>
      <c r="H10444" s="74">
        <f t="shared" si="1786"/>
        <v>204</v>
      </c>
      <c r="I10444" s="53">
        <f t="shared" si="1795"/>
        <v>0.9682176491165897</v>
      </c>
      <c r="J10444" s="53">
        <f t="shared" si="1787"/>
        <v>0.35374276026822699</v>
      </c>
      <c r="K10444" s="53">
        <f t="shared" si="1788"/>
        <v>1.9682357828650181</v>
      </c>
      <c r="L10444" s="53">
        <f t="shared" si="1789"/>
        <v>39.486137374773513</v>
      </c>
      <c r="M10444" s="93">
        <f t="shared" si="1790"/>
        <v>4.7000248847474992</v>
      </c>
      <c r="N10444" s="53">
        <f t="shared" si="1791"/>
        <v>22.364287308448063</v>
      </c>
      <c r="O10444">
        <f t="shared" si="1792"/>
        <v>1.1139331076449106</v>
      </c>
      <c r="P10444" s="53">
        <f t="shared" si="1793"/>
        <v>17.98289060007961</v>
      </c>
      <c r="Q10444" s="53">
        <v>0.2</v>
      </c>
      <c r="R10444" s="53">
        <f t="shared" si="1794"/>
        <v>8.0575532945354311</v>
      </c>
    </row>
    <row r="10445" spans="2:18" ht="15">
      <c r="B10445" s="84">
        <v>40748</v>
      </c>
      <c r="C10445" s="85">
        <v>5.8</v>
      </c>
      <c r="D10445" s="86">
        <v>25.6</v>
      </c>
      <c r="E10445" s="87">
        <v>13.5</v>
      </c>
      <c r="F10445" s="96">
        <f t="shared" si="1785"/>
        <v>19.55</v>
      </c>
      <c r="G10445" s="96"/>
      <c r="H10445" s="74">
        <f t="shared" si="1786"/>
        <v>205</v>
      </c>
      <c r="I10445" s="53">
        <f t="shared" si="1795"/>
        <v>0.96839898601531871</v>
      </c>
      <c r="J10445" s="53">
        <f t="shared" si="1787"/>
        <v>0.35021998623776601</v>
      </c>
      <c r="K10445" s="53">
        <f t="shared" si="1788"/>
        <v>1.9636953571854612</v>
      </c>
      <c r="L10445" s="53">
        <f t="shared" si="1789"/>
        <v>39.351191444339129</v>
      </c>
      <c r="M10445" s="93">
        <f t="shared" si="1790"/>
        <v>4.7878512697243938</v>
      </c>
      <c r="N10445" s="53">
        <f t="shared" si="1791"/>
        <v>23.270166604217788</v>
      </c>
      <c r="O10445">
        <f t="shared" si="1792"/>
        <v>1.0657356365728208</v>
      </c>
      <c r="P10445" s="53">
        <f t="shared" si="1793"/>
        <v>17.111146599594804</v>
      </c>
      <c r="Q10445" s="53">
        <v>0.2</v>
      </c>
      <c r="R10445" s="53">
        <f t="shared" si="1794"/>
        <v>8.2309340231492563</v>
      </c>
    </row>
    <row r="10446" spans="2:18" ht="15">
      <c r="B10446" s="84">
        <v>40749</v>
      </c>
      <c r="C10446" s="85">
        <v>0.2</v>
      </c>
      <c r="D10446" s="86">
        <v>25.5</v>
      </c>
      <c r="E10446" s="87">
        <v>11.4</v>
      </c>
      <c r="F10446" s="96">
        <f t="shared" si="1785"/>
        <v>18.45</v>
      </c>
      <c r="G10446" s="96"/>
      <c r="H10446" s="74">
        <f t="shared" si="1786"/>
        <v>206</v>
      </c>
      <c r="I10446" s="53">
        <f t="shared" si="1795"/>
        <v>0.96858967416249719</v>
      </c>
      <c r="J10446" s="53">
        <f t="shared" si="1787"/>
        <v>0.34659984310601538</v>
      </c>
      <c r="K10446" s="53">
        <f t="shared" si="1788"/>
        <v>1.9590504404414957</v>
      </c>
      <c r="L10446" s="53">
        <f t="shared" si="1789"/>
        <v>39.212590842429222</v>
      </c>
      <c r="M10446" s="93">
        <f t="shared" si="1790"/>
        <v>4.9985331722554687</v>
      </c>
      <c r="N10446" s="53">
        <f t="shared" si="1791"/>
        <v>25.031335173374554</v>
      </c>
      <c r="O10446">
        <f t="shared" si="1792"/>
        <v>1.0024287514550854</v>
      </c>
      <c r="P10446" s="53">
        <f t="shared" si="1793"/>
        <v>15.973965160481017</v>
      </c>
      <c r="Q10446" s="53">
        <v>0.2</v>
      </c>
      <c r="R10446" s="53">
        <f t="shared" si="1794"/>
        <v>8.5847938917531685</v>
      </c>
    </row>
    <row r="10447" spans="2:18" ht="15">
      <c r="B10447" s="84">
        <v>40750</v>
      </c>
      <c r="C10447" s="85">
        <v>0</v>
      </c>
      <c r="D10447" s="86">
        <v>26.6</v>
      </c>
      <c r="E10447" s="87">
        <v>13.1</v>
      </c>
      <c r="F10447" s="96">
        <f t="shared" ref="F10447:F10510" si="1796">0.5*(D10447+E10447)</f>
        <v>19.850000000000001</v>
      </c>
      <c r="G10447" s="96"/>
      <c r="H10447" s="74">
        <f t="shared" ref="H10447:H10510" si="1797">B10447-DATE(YEAR(B10447),1,0)</f>
        <v>207</v>
      </c>
      <c r="I10447" s="53">
        <f t="shared" si="1795"/>
        <v>0.96878965713043452</v>
      </c>
      <c r="J10447" s="53">
        <f t="shared" ref="J10447:J10510" si="1798">ASIN(0.39785*SIN(4.869+$I$7*H10447+0.03345*SIN(6.224+$I$7*H10447)))</f>
        <v>0.34288357573294348</v>
      </c>
      <c r="K10447" s="53">
        <f t="shared" ref="K10447:K10510" si="1799">ACOS(-TAN(J10447)*TAN($E$7*$I$8))</f>
        <v>1.9543039299623644</v>
      </c>
      <c r="L10447" s="53">
        <f t="shared" ref="L10447:L10510" si="1800">117.5*I10447*((K10447*SIN($E$7*$I$8)*SIN(J10447)+COS($E$7*$I$8)*COS(J10447)*SIN(K10447))/PI())</f>
        <v>39.070372528325017</v>
      </c>
      <c r="M10447" s="93">
        <f t="shared" ref="M10447:M10510" si="1801">0.0023*L10447/2.456*(0.5*(D10447+E10447)+17.8)*SQRT(D10447-E10447)</f>
        <v>5.0614959128173167</v>
      </c>
      <c r="N10447" s="53">
        <f t="shared" ref="N10447:N10510" si="1802">0.17*L10447*SQRT(D10447-E10447)</f>
        <v>24.404131572486698</v>
      </c>
      <c r="O10447">
        <f t="shared" ref="O10447:O10510" si="1803">5336/(F10447+273.15)^2*EXP(21.07-5336/(F10447+273.15))</f>
        <v>1.0835928946081994</v>
      </c>
      <c r="P10447" s="53">
        <f t="shared" ref="P10447:P10510" si="1804">EXP(21.07-5336/(F10447+273.15))</f>
        <v>17.433539432012616</v>
      </c>
      <c r="Q10447" s="53">
        <v>0.2</v>
      </c>
      <c r="R10447" s="53">
        <f t="shared" ref="R10447:R10510" si="1805">(O10447*N10447*0.6+$L$8*6.43*(1+0.536*Q10447)*P10447*(1- G10447/100))/($O$7*(O10447+$L$8))</f>
        <v>8.5065953788276918</v>
      </c>
    </row>
    <row r="10448" spans="2:18" ht="15">
      <c r="B10448" s="84">
        <v>40751</v>
      </c>
      <c r="C10448" s="85">
        <v>0.1</v>
      </c>
      <c r="D10448" s="86">
        <v>26.5</v>
      </c>
      <c r="E10448" s="87">
        <v>16.3</v>
      </c>
      <c r="F10448" s="96">
        <f t="shared" si="1796"/>
        <v>21.4</v>
      </c>
      <c r="G10448" s="96"/>
      <c r="H10448" s="74">
        <f t="shared" si="1797"/>
        <v>208</v>
      </c>
      <c r="I10448" s="53">
        <f t="shared" si="1795"/>
        <v>0.96899887574095311</v>
      </c>
      <c r="J10448" s="53">
        <f t="shared" si="1798"/>
        <v>0.33907244990515634</v>
      </c>
      <c r="K10448" s="53">
        <f t="shared" si="1799"/>
        <v>1.9494587092645352</v>
      </c>
      <c r="L10448" s="53">
        <f t="shared" si="1800"/>
        <v>38.924573934184473</v>
      </c>
      <c r="M10448" s="93">
        <f t="shared" si="1801"/>
        <v>4.5636202018037348</v>
      </c>
      <c r="N10448" s="53">
        <f t="shared" si="1802"/>
        <v>21.133570393268581</v>
      </c>
      <c r="O10448">
        <f t="shared" si="1803"/>
        <v>1.1800587593452232</v>
      </c>
      <c r="P10448" s="53">
        <f t="shared" si="1804"/>
        <v>19.186946569211134</v>
      </c>
      <c r="Q10448" s="53">
        <v>0.2</v>
      </c>
      <c r="R10448" s="53">
        <f t="shared" si="1805"/>
        <v>7.8176097227865755</v>
      </c>
    </row>
    <row r="10449" spans="2:18" ht="15">
      <c r="B10449" s="84">
        <v>40752</v>
      </c>
      <c r="C10449" s="85">
        <v>0</v>
      </c>
      <c r="D10449" s="86">
        <v>27.3</v>
      </c>
      <c r="E10449" s="87">
        <v>14.8</v>
      </c>
      <c r="F10449" s="96">
        <f t="shared" si="1796"/>
        <v>21.05</v>
      </c>
      <c r="G10449" s="96"/>
      <c r="H10449" s="74">
        <f t="shared" si="1797"/>
        <v>209</v>
      </c>
      <c r="I10449" s="53">
        <f t="shared" si="1795"/>
        <v>0.9692172680829001</v>
      </c>
      <c r="J10449" s="53">
        <f t="shared" si="1798"/>
        <v>0.33516775132416116</v>
      </c>
      <c r="K10449" s="53">
        <f t="shared" si="1799"/>
        <v>1.9445176433979374</v>
      </c>
      <c r="L10449" s="53">
        <f t="shared" si="1800"/>
        <v>38.775232948530139</v>
      </c>
      <c r="M10449" s="93">
        <f t="shared" si="1801"/>
        <v>4.987695350053416</v>
      </c>
      <c r="N10449" s="53">
        <f t="shared" si="1802"/>
        <v>23.305495635994653</v>
      </c>
      <c r="O10449">
        <f t="shared" si="1803"/>
        <v>1.1576480702913285</v>
      </c>
      <c r="P10449" s="53">
        <f t="shared" si="1804"/>
        <v>18.777858756126378</v>
      </c>
      <c r="Q10449" s="53">
        <v>0.2</v>
      </c>
      <c r="R10449" s="53">
        <f t="shared" si="1805"/>
        <v>8.3064082859788968</v>
      </c>
    </row>
    <row r="10450" spans="2:18" ht="15">
      <c r="B10450" s="84">
        <v>40753</v>
      </c>
      <c r="C10450" s="85">
        <v>0</v>
      </c>
      <c r="D10450" s="86">
        <v>29.7</v>
      </c>
      <c r="E10450" s="87">
        <v>14.3</v>
      </c>
      <c r="F10450" s="96">
        <f t="shared" si="1796"/>
        <v>22</v>
      </c>
      <c r="G10450" s="96"/>
      <c r="H10450" s="74">
        <f t="shared" si="1797"/>
        <v>210</v>
      </c>
      <c r="I10450" s="53">
        <f t="shared" si="1795"/>
        <v>0.96944476953046788</v>
      </c>
      <c r="J10450" s="53">
        <f t="shared" si="1798"/>
        <v>0.331170784613324</v>
      </c>
      <c r="K10450" s="53">
        <f t="shared" si="1799"/>
        <v>1.9394835745746699</v>
      </c>
      <c r="L10450" s="53">
        <f t="shared" si="1800"/>
        <v>38.622387901833285</v>
      </c>
      <c r="M10450" s="93">
        <f t="shared" si="1801"/>
        <v>5.6491359624416395</v>
      </c>
      <c r="N10450" s="53">
        <f t="shared" si="1802"/>
        <v>25.766083100706076</v>
      </c>
      <c r="O10450">
        <f t="shared" si="1803"/>
        <v>1.2193540774631728</v>
      </c>
      <c r="P10450" s="53">
        <f t="shared" si="1804"/>
        <v>19.906714554451806</v>
      </c>
      <c r="Q10450" s="53">
        <v>0.2</v>
      </c>
      <c r="R10450" s="53">
        <f t="shared" si="1805"/>
        <v>8.9197333749058014</v>
      </c>
    </row>
    <row r="10451" spans="2:18" ht="15">
      <c r="B10451" s="84">
        <v>40754</v>
      </c>
      <c r="C10451" s="85">
        <v>0</v>
      </c>
      <c r="D10451" s="86">
        <v>29</v>
      </c>
      <c r="E10451" s="87">
        <v>15.2</v>
      </c>
      <c r="F10451" s="96">
        <f t="shared" si="1796"/>
        <v>22.1</v>
      </c>
      <c r="G10451" s="96"/>
      <c r="H10451" s="74">
        <f t="shared" si="1797"/>
        <v>211</v>
      </c>
      <c r="I10451" s="53">
        <f t="shared" si="1795"/>
        <v>0.96968131276231795</v>
      </c>
      <c r="J10451" s="53">
        <f t="shared" si="1798"/>
        <v>0.3270828723454352</v>
      </c>
      <c r="K10451" s="53">
        <f t="shared" si="1799"/>
        <v>1.9343593180829393</v>
      </c>
      <c r="L10451" s="53">
        <f t="shared" si="1800"/>
        <v>38.466077554200737</v>
      </c>
      <c r="M10451" s="93">
        <f t="shared" si="1801"/>
        <v>5.3393675202254149</v>
      </c>
      <c r="N10451" s="53">
        <f t="shared" si="1802"/>
        <v>24.292173118061619</v>
      </c>
      <c r="O10451">
        <f t="shared" si="1803"/>
        <v>1.2260124998169928</v>
      </c>
      <c r="P10451" s="53">
        <f t="shared" si="1804"/>
        <v>20.028982621079091</v>
      </c>
      <c r="Q10451" s="53">
        <v>0.2</v>
      </c>
      <c r="R10451" s="53">
        <f t="shared" si="1805"/>
        <v>8.5813993299915889</v>
      </c>
    </row>
    <row r="10452" spans="2:18" ht="15">
      <c r="B10452" s="84">
        <v>40755</v>
      </c>
      <c r="C10452" s="85">
        <v>0</v>
      </c>
      <c r="D10452" s="86">
        <v>30.9</v>
      </c>
      <c r="E10452" s="87">
        <v>16.600000000000001</v>
      </c>
      <c r="F10452" s="96">
        <f t="shared" si="1796"/>
        <v>23.75</v>
      </c>
      <c r="G10452" s="96"/>
      <c r="H10452" s="74">
        <f t="shared" si="1797"/>
        <v>212</v>
      </c>
      <c r="I10452" s="53">
        <f t="shared" si="1795"/>
        <v>0.96992682778150241</v>
      </c>
      <c r="J10452" s="53">
        <f t="shared" si="1798"/>
        <v>0.32290535409264154</v>
      </c>
      <c r="K10452" s="53">
        <f t="shared" si="1799"/>
        <v>1.9291476584871665</v>
      </c>
      <c r="L10452" s="53">
        <f t="shared" si="1800"/>
        <v>38.306341085158301</v>
      </c>
      <c r="M10452" s="93">
        <f t="shared" si="1801"/>
        <v>5.6364958524598254</v>
      </c>
      <c r="N10452" s="53">
        <f t="shared" si="1802"/>
        <v>24.625644831465774</v>
      </c>
      <c r="O10452">
        <f t="shared" si="1803"/>
        <v>1.3405226173832248</v>
      </c>
      <c r="P10452" s="53">
        <f t="shared" si="1804"/>
        <v>22.145154782329548</v>
      </c>
      <c r="Q10452" s="53">
        <v>0.2</v>
      </c>
      <c r="R10452" s="53">
        <f t="shared" si="1805"/>
        <v>8.7293793829650124</v>
      </c>
    </row>
    <row r="10453" spans="2:18" ht="15">
      <c r="B10453" s="84">
        <v>40756</v>
      </c>
      <c r="C10453" s="85">
        <v>0.2</v>
      </c>
      <c r="D10453" s="86">
        <v>29.6</v>
      </c>
      <c r="E10453" s="87">
        <v>17.3</v>
      </c>
      <c r="F10453" s="96">
        <f t="shared" si="1796"/>
        <v>23.450000000000003</v>
      </c>
      <c r="G10453" s="96"/>
      <c r="H10453" s="74">
        <f t="shared" si="1797"/>
        <v>213</v>
      </c>
      <c r="I10453" s="53">
        <f t="shared" si="1795"/>
        <v>0.97018124193617716</v>
      </c>
      <c r="J10453" s="53">
        <f t="shared" si="1798"/>
        <v>0.31863958550036658</v>
      </c>
      <c r="K10453" s="53">
        <f t="shared" si="1799"/>
        <v>1.9238513461135693</v>
      </c>
      <c r="L10453" s="53">
        <f t="shared" si="1800"/>
        <v>38.143218085512331</v>
      </c>
      <c r="M10453" s="93">
        <f t="shared" si="1801"/>
        <v>5.1676526361505672</v>
      </c>
      <c r="N10453" s="53">
        <f t="shared" si="1802"/>
        <v>22.741484359900767</v>
      </c>
      <c r="O10453">
        <f t="shared" si="1803"/>
        <v>1.3190384865028884</v>
      </c>
      <c r="P10453" s="53">
        <f t="shared" si="1804"/>
        <v>21.746228140498125</v>
      </c>
      <c r="Q10453" s="53">
        <v>0.2</v>
      </c>
      <c r="R10453" s="53">
        <f t="shared" si="1805"/>
        <v>8.2770511745918807</v>
      </c>
    </row>
    <row r="10454" spans="2:18" ht="15">
      <c r="B10454" s="84">
        <v>40757</v>
      </c>
      <c r="C10454" s="85">
        <v>1.5</v>
      </c>
      <c r="D10454" s="86">
        <v>31.3</v>
      </c>
      <c r="E10454" s="87">
        <v>18.600000000000001</v>
      </c>
      <c r="F10454" s="96">
        <f t="shared" si="1796"/>
        <v>24.950000000000003</v>
      </c>
      <c r="G10454" s="96"/>
      <c r="H10454" s="74">
        <f t="shared" si="1797"/>
        <v>214</v>
      </c>
      <c r="I10454" s="53">
        <f t="shared" si="1795"/>
        <v>0.97044447994110072</v>
      </c>
      <c r="J10454" s="53">
        <f t="shared" si="1798"/>
        <v>0.31428693738671398</v>
      </c>
      <c r="K10454" s="53">
        <f t="shared" si="1799"/>
        <v>1.9184730938190306</v>
      </c>
      <c r="L10454" s="53">
        <f t="shared" si="1800"/>
        <v>37.976748551260783</v>
      </c>
      <c r="M10454" s="93">
        <f t="shared" si="1801"/>
        <v>5.4182024979663961</v>
      </c>
      <c r="N10454" s="53">
        <f t="shared" si="1802"/>
        <v>23.007453922714774</v>
      </c>
      <c r="O10454">
        <f t="shared" si="1803"/>
        <v>1.4295218824634137</v>
      </c>
      <c r="P10454" s="53">
        <f t="shared" si="1804"/>
        <v>23.806685728953262</v>
      </c>
      <c r="Q10454" s="53">
        <v>0.2</v>
      </c>
      <c r="R10454" s="53">
        <f t="shared" si="1805"/>
        <v>8.3997425443441998</v>
      </c>
    </row>
    <row r="10455" spans="2:18" ht="15">
      <c r="B10455" s="84">
        <v>40758</v>
      </c>
      <c r="C10455" s="85">
        <v>0</v>
      </c>
      <c r="D10455" s="86">
        <v>31.8</v>
      </c>
      <c r="E10455" s="87">
        <v>16.899999999999999</v>
      </c>
      <c r="F10455" s="96">
        <f t="shared" si="1796"/>
        <v>24.35</v>
      </c>
      <c r="G10455" s="96"/>
      <c r="H10455" s="74">
        <f t="shared" si="1797"/>
        <v>215</v>
      </c>
      <c r="I10455" s="53">
        <f t="shared" si="1795"/>
        <v>0.97071646389991229</v>
      </c>
      <c r="J10455" s="53">
        <f t="shared" si="1798"/>
        <v>0.30984879486868599</v>
      </c>
      <c r="K10455" s="53">
        <f t="shared" si="1799"/>
        <v>1.9130155740396677</v>
      </c>
      <c r="L10455" s="53">
        <f t="shared" si="1800"/>
        <v>37.806972879513552</v>
      </c>
      <c r="M10455" s="93">
        <f t="shared" si="1801"/>
        <v>5.7605253544422492</v>
      </c>
      <c r="N10455" s="53">
        <f t="shared" si="1802"/>
        <v>24.80926861608879</v>
      </c>
      <c r="O10455">
        <f t="shared" si="1803"/>
        <v>1.3844025626147172</v>
      </c>
      <c r="P10455" s="53">
        <f t="shared" si="1804"/>
        <v>22.962571084598729</v>
      </c>
      <c r="Q10455" s="53">
        <v>0.2</v>
      </c>
      <c r="R10455" s="53">
        <f t="shared" si="1805"/>
        <v>8.7972173895070913</v>
      </c>
    </row>
    <row r="10456" spans="2:18" ht="15">
      <c r="B10456" s="84">
        <v>40759</v>
      </c>
      <c r="C10456" s="85">
        <v>4.5999999999999996</v>
      </c>
      <c r="D10456" s="86">
        <v>30.7</v>
      </c>
      <c r="E10456" s="87">
        <v>16</v>
      </c>
      <c r="F10456" s="96">
        <f t="shared" si="1796"/>
        <v>23.35</v>
      </c>
      <c r="G10456" s="96"/>
      <c r="H10456" s="74">
        <f t="shared" si="1797"/>
        <v>216</v>
      </c>
      <c r="I10456" s="53">
        <f t="shared" si="1795"/>
        <v>0.97099711332818273</v>
      </c>
      <c r="J10456" s="53">
        <f t="shared" si="1798"/>
        <v>0.3053265565164347</v>
      </c>
      <c r="K10456" s="53">
        <f t="shared" si="1799"/>
        <v>1.9074814161143292</v>
      </c>
      <c r="L10456" s="53">
        <f t="shared" si="1800"/>
        <v>37.633931866373523</v>
      </c>
      <c r="M10456" s="93">
        <f t="shared" si="1801"/>
        <v>5.5604197186371787</v>
      </c>
      <c r="N10456" s="53">
        <f t="shared" si="1802"/>
        <v>24.529414558882081</v>
      </c>
      <c r="O10456">
        <f t="shared" si="1803"/>
        <v>1.3119437708262205</v>
      </c>
      <c r="P10456" s="53">
        <f t="shared" si="1804"/>
        <v>21.614679304126202</v>
      </c>
      <c r="Q10456" s="53">
        <v>0.2</v>
      </c>
      <c r="R10456" s="53">
        <f t="shared" si="1805"/>
        <v>8.6901257584698044</v>
      </c>
    </row>
    <row r="10457" spans="2:18" ht="15">
      <c r="B10457" s="84">
        <v>40760</v>
      </c>
      <c r="C10457" s="85">
        <v>0</v>
      </c>
      <c r="D10457" s="86">
        <v>26.7</v>
      </c>
      <c r="E10457" s="87">
        <v>19.100000000000001</v>
      </c>
      <c r="F10457" s="96">
        <f t="shared" si="1796"/>
        <v>22.9</v>
      </c>
      <c r="G10457" s="96"/>
      <c r="H10457" s="74">
        <f t="shared" si="1797"/>
        <v>217</v>
      </c>
      <c r="I10457" s="53">
        <f t="shared" si="1795"/>
        <v>0.97128634517723078</v>
      </c>
      <c r="J10457" s="53">
        <f t="shared" si="1798"/>
        <v>0.3007216335366113</v>
      </c>
      <c r="K10457" s="53">
        <f t="shared" si="1799"/>
        <v>1.9018732038771378</v>
      </c>
      <c r="L10457" s="53">
        <f t="shared" si="1800"/>
        <v>37.457666706720282</v>
      </c>
      <c r="M10457" s="93">
        <f t="shared" si="1801"/>
        <v>3.9358759315780367</v>
      </c>
      <c r="N10457" s="53">
        <f t="shared" si="1802"/>
        <v>17.554822336849291</v>
      </c>
      <c r="O10457">
        <f t="shared" si="1803"/>
        <v>1.2804254867781282</v>
      </c>
      <c r="P10457" s="53">
        <f t="shared" si="1804"/>
        <v>21.031421147868219</v>
      </c>
      <c r="Q10457" s="53">
        <v>0.2</v>
      </c>
      <c r="R10457" s="53">
        <f t="shared" si="1805"/>
        <v>7.0455499747545467</v>
      </c>
    </row>
    <row r="10458" spans="2:18" ht="15">
      <c r="B10458" s="84">
        <v>40761</v>
      </c>
      <c r="C10458" s="85">
        <v>27.2</v>
      </c>
      <c r="D10458" s="86">
        <v>29.6</v>
      </c>
      <c r="E10458" s="87">
        <v>18.100000000000001</v>
      </c>
      <c r="F10458" s="96">
        <f t="shared" si="1796"/>
        <v>23.85</v>
      </c>
      <c r="G10458" s="96"/>
      <c r="H10458" s="74">
        <f t="shared" si="1797"/>
        <v>218</v>
      </c>
      <c r="I10458" s="53">
        <f t="shared" si="1795"/>
        <v>0.97158407385869927</v>
      </c>
      <c r="J10458" s="53">
        <f t="shared" si="1798"/>
        <v>0.29603544898574469</v>
      </c>
      <c r="K10458" s="53">
        <f t="shared" si="1799"/>
        <v>1.8961934735122559</v>
      </c>
      <c r="L10458" s="53">
        <f t="shared" si="1800"/>
        <v>37.278218995830599</v>
      </c>
      <c r="M10458" s="93">
        <f t="shared" si="1801"/>
        <v>4.9308132551398218</v>
      </c>
      <c r="N10458" s="53">
        <f t="shared" si="1802"/>
        <v>21.490820505099204</v>
      </c>
      <c r="O10458">
        <f t="shared" si="1803"/>
        <v>1.3477510894008551</v>
      </c>
      <c r="P10458" s="53">
        <f t="shared" si="1804"/>
        <v>22.279568186836585</v>
      </c>
      <c r="Q10458" s="53">
        <v>0.2</v>
      </c>
      <c r="R10458" s="53">
        <f t="shared" si="1805"/>
        <v>8.0011834863170019</v>
      </c>
    </row>
    <row r="10459" spans="2:18" ht="15">
      <c r="B10459" s="84">
        <v>40762</v>
      </c>
      <c r="C10459" s="85">
        <v>0</v>
      </c>
      <c r="D10459" s="86">
        <v>27.1</v>
      </c>
      <c r="E10459" s="87">
        <v>21.2</v>
      </c>
      <c r="F10459" s="96">
        <f t="shared" si="1796"/>
        <v>24.15</v>
      </c>
      <c r="G10459" s="96"/>
      <c r="H10459" s="74">
        <f t="shared" si="1797"/>
        <v>219</v>
      </c>
      <c r="I10459" s="53">
        <f t="shared" si="1795"/>
        <v>0.97189021126988129</v>
      </c>
      <c r="J10459" s="53">
        <f t="shared" si="1798"/>
        <v>0.29126943701446972</v>
      </c>
      <c r="K10459" s="53">
        <f t="shared" si="1799"/>
        <v>1.8904447116632572</v>
      </c>
      <c r="L10459" s="53">
        <f t="shared" si="1800"/>
        <v>37.095630732763354</v>
      </c>
      <c r="M10459" s="93">
        <f t="shared" si="1801"/>
        <v>3.5398120577622874</v>
      </c>
      <c r="N10459" s="53">
        <f t="shared" si="1802"/>
        <v>15.317845575549676</v>
      </c>
      <c r="O10459">
        <f t="shared" si="1803"/>
        <v>1.3696396234808144</v>
      </c>
      <c r="P10459" s="53">
        <f t="shared" si="1804"/>
        <v>22.687169152190691</v>
      </c>
      <c r="Q10459" s="53">
        <v>0.2</v>
      </c>
      <c r="R10459" s="53">
        <f t="shared" si="1805"/>
        <v>6.5698873100997295</v>
      </c>
    </row>
    <row r="10460" spans="2:18" ht="15">
      <c r="B10460" s="84">
        <v>40763</v>
      </c>
      <c r="C10460" s="85">
        <v>0</v>
      </c>
      <c r="D10460" s="86">
        <v>29</v>
      </c>
      <c r="E10460" s="87">
        <v>16.899999999999999</v>
      </c>
      <c r="F10460" s="96">
        <f t="shared" si="1796"/>
        <v>22.95</v>
      </c>
      <c r="G10460" s="96"/>
      <c r="H10460" s="74">
        <f t="shared" si="1797"/>
        <v>220</v>
      </c>
      <c r="I10460" s="53">
        <f t="shared" si="1795"/>
        <v>0.97220466681979145</v>
      </c>
      <c r="J10460" s="53">
        <f t="shared" si="1798"/>
        <v>0.28642504214327263</v>
      </c>
      <c r="K10460" s="53">
        <f t="shared" si="1799"/>
        <v>1.8846293537887708</v>
      </c>
      <c r="L10460" s="53">
        <f t="shared" si="1800"/>
        <v>36.909944325429443</v>
      </c>
      <c r="M10460" s="93">
        <f t="shared" si="1801"/>
        <v>4.8996286097224759</v>
      </c>
      <c r="N10460" s="53">
        <f t="shared" si="1802"/>
        <v>21.826545074754105</v>
      </c>
      <c r="O10460">
        <f t="shared" si="1803"/>
        <v>1.2838947678135764</v>
      </c>
      <c r="P10460" s="53">
        <f t="shared" si="1804"/>
        <v>21.095529120306693</v>
      </c>
      <c r="Q10460" s="53">
        <v>0.2</v>
      </c>
      <c r="R10460" s="53">
        <f t="shared" si="1805"/>
        <v>8.0431647457907207</v>
      </c>
    </row>
    <row r="10461" spans="2:18" ht="15">
      <c r="B10461" s="84">
        <v>40764</v>
      </c>
      <c r="C10461" s="85">
        <v>11</v>
      </c>
      <c r="D10461" s="86">
        <v>26.4</v>
      </c>
      <c r="E10461" s="87">
        <v>13.7</v>
      </c>
      <c r="F10461" s="96">
        <f t="shared" si="1796"/>
        <v>20.049999999999997</v>
      </c>
      <c r="G10461" s="96"/>
      <c r="H10461" s="74">
        <f t="shared" si="1797"/>
        <v>221</v>
      </c>
      <c r="I10461" s="53">
        <f t="shared" si="1795"/>
        <v>0.97252734745597369</v>
      </c>
      <c r="J10461" s="53">
        <f t="shared" si="1798"/>
        <v>0.28150371857031276</v>
      </c>
      <c r="K10461" s="53">
        <f t="shared" si="1799"/>
        <v>1.8787497827555195</v>
      </c>
      <c r="L10461" s="53">
        <f t="shared" si="1800"/>
        <v>36.721202597262263</v>
      </c>
      <c r="M10461" s="93">
        <f t="shared" si="1801"/>
        <v>4.6385699855606477</v>
      </c>
      <c r="N10461" s="53">
        <f t="shared" si="1802"/>
        <v>22.246806505901809</v>
      </c>
      <c r="O10461">
        <f t="shared" si="1803"/>
        <v>1.0956416807603924</v>
      </c>
      <c r="P10461" s="53">
        <f t="shared" si="1804"/>
        <v>17.651460959942142</v>
      </c>
      <c r="Q10461" s="53">
        <v>0.2</v>
      </c>
      <c r="R10461" s="53">
        <f t="shared" si="1805"/>
        <v>8.0170959111713334</v>
      </c>
    </row>
    <row r="10462" spans="2:18" ht="15">
      <c r="B10462" s="84">
        <v>40765</v>
      </c>
      <c r="C10462" s="85">
        <v>0</v>
      </c>
      <c r="D10462" s="86">
        <v>27.4</v>
      </c>
      <c r="E10462" s="87">
        <v>12.5</v>
      </c>
      <c r="F10462" s="96">
        <f t="shared" si="1796"/>
        <v>19.95</v>
      </c>
      <c r="G10462" s="96"/>
      <c r="H10462" s="74">
        <f t="shared" si="1797"/>
        <v>222</v>
      </c>
      <c r="I10462" s="53">
        <f t="shared" si="1795"/>
        <v>0.9728581576920361</v>
      </c>
      <c r="J10462" s="53">
        <f t="shared" si="1798"/>
        <v>0.27650692951176753</v>
      </c>
      <c r="K10462" s="53">
        <f t="shared" si="1799"/>
        <v>1.872808327659421</v>
      </c>
      <c r="L10462" s="53">
        <f t="shared" si="1800"/>
        <v>36.529448795399666</v>
      </c>
      <c r="M10462" s="93">
        <f t="shared" si="1801"/>
        <v>4.9848567532200843</v>
      </c>
      <c r="N10462" s="53">
        <f t="shared" si="1802"/>
        <v>23.970946059365961</v>
      </c>
      <c r="O10462">
        <f t="shared" si="1803"/>
        <v>1.0896028156323816</v>
      </c>
      <c r="P10462" s="53">
        <f t="shared" si="1804"/>
        <v>17.542198976808194</v>
      </c>
      <c r="Q10462" s="53">
        <v>0.2</v>
      </c>
      <c r="R10462" s="53">
        <f t="shared" si="1805"/>
        <v>8.4111013741005749</v>
      </c>
    </row>
    <row r="10463" spans="2:18" ht="15">
      <c r="B10463" s="84">
        <v>40766</v>
      </c>
      <c r="C10463" s="85">
        <v>0</v>
      </c>
      <c r="D10463" s="86">
        <v>28.6</v>
      </c>
      <c r="E10463" s="87">
        <v>12.9</v>
      </c>
      <c r="F10463" s="96">
        <f t="shared" si="1796"/>
        <v>20.75</v>
      </c>
      <c r="G10463" s="96"/>
      <c r="H10463" s="74">
        <f t="shared" si="1797"/>
        <v>223</v>
      </c>
      <c r="I10463" s="53">
        <f t="shared" si="1795"/>
        <v>0.97319699963590767</v>
      </c>
      <c r="J10463" s="53">
        <f t="shared" si="1798"/>
        <v>0.2714361465750153</v>
      </c>
      <c r="K10463" s="53">
        <f t="shared" si="1799"/>
        <v>1.8668072628650605</v>
      </c>
      <c r="L10463" s="53">
        <f t="shared" si="1800"/>
        <v>36.334726600283837</v>
      </c>
      <c r="M10463" s="93">
        <f t="shared" si="1801"/>
        <v>5.1975129351753386</v>
      </c>
      <c r="N10463" s="53">
        <f t="shared" si="1802"/>
        <v>24.474884122194862</v>
      </c>
      <c r="O10463">
        <f t="shared" si="1803"/>
        <v>1.1387340041118972</v>
      </c>
      <c r="P10463" s="53">
        <f t="shared" si="1804"/>
        <v>18.433408209766529</v>
      </c>
      <c r="Q10463" s="53">
        <v>0.2</v>
      </c>
      <c r="R10463" s="53">
        <f t="shared" si="1805"/>
        <v>8.5640722616947862</v>
      </c>
    </row>
    <row r="10464" spans="2:18" ht="15">
      <c r="B10464" s="84">
        <v>40767</v>
      </c>
      <c r="C10464" s="85">
        <v>0</v>
      </c>
      <c r="D10464" s="86">
        <v>30.3</v>
      </c>
      <c r="E10464" s="87">
        <v>15.1</v>
      </c>
      <c r="F10464" s="96">
        <f t="shared" si="1796"/>
        <v>22.7</v>
      </c>
      <c r="G10464" s="96"/>
      <c r="H10464" s="74">
        <f t="shared" si="1797"/>
        <v>224</v>
      </c>
      <c r="I10464" s="53">
        <f t="shared" si="1795"/>
        <v>0.9735437730188059</v>
      </c>
      <c r="J10464" s="53">
        <f t="shared" si="1798"/>
        <v>0.26629284916488616</v>
      </c>
      <c r="K10464" s="53">
        <f t="shared" si="1799"/>
        <v>1.860748807253622</v>
      </c>
      <c r="L10464" s="53">
        <f t="shared" si="1800"/>
        <v>36.137080136583045</v>
      </c>
      <c r="M10464" s="93">
        <f t="shared" si="1801"/>
        <v>5.3435435042948658</v>
      </c>
      <c r="N10464" s="53">
        <f t="shared" si="1802"/>
        <v>23.951006805294607</v>
      </c>
      <c r="O10464">
        <f t="shared" si="1803"/>
        <v>1.2666295472620082</v>
      </c>
      <c r="P10464" s="53">
        <f t="shared" si="1804"/>
        <v>20.776717805149179</v>
      </c>
      <c r="Q10464" s="53">
        <v>0.2</v>
      </c>
      <c r="R10464" s="53">
        <f t="shared" si="1805"/>
        <v>8.527762343252185</v>
      </c>
    </row>
    <row r="10465" spans="2:18" ht="15">
      <c r="B10465" s="84">
        <v>40768</v>
      </c>
      <c r="C10465" s="85">
        <v>0</v>
      </c>
      <c r="D10465" s="86">
        <v>30.8</v>
      </c>
      <c r="E10465" s="87">
        <v>16.899999999999999</v>
      </c>
      <c r="F10465" s="96">
        <f t="shared" si="1796"/>
        <v>23.85</v>
      </c>
      <c r="G10465" s="96"/>
      <c r="H10465" s="74">
        <f t="shared" si="1797"/>
        <v>225</v>
      </c>
      <c r="I10465" s="53">
        <f t="shared" si="1795"/>
        <v>0.97389837522490752</v>
      </c>
      <c r="J10465" s="53">
        <f t="shared" si="1798"/>
        <v>0.26107852392308678</v>
      </c>
      <c r="K10465" s="53">
        <f t="shared" si="1799"/>
        <v>1.8546351236691809</v>
      </c>
      <c r="L10465" s="53">
        <f t="shared" si="1800"/>
        <v>35.936553985335735</v>
      </c>
      <c r="M10465" s="93">
        <f t="shared" si="1801"/>
        <v>5.2258664751879262</v>
      </c>
      <c r="N10465" s="53">
        <f t="shared" si="1802"/>
        <v>22.776802241457933</v>
      </c>
      <c r="O10465">
        <f t="shared" si="1803"/>
        <v>1.3477510894008551</v>
      </c>
      <c r="P10465" s="53">
        <f t="shared" si="1804"/>
        <v>22.279568186836585</v>
      </c>
      <c r="Q10465" s="53">
        <v>0.2</v>
      </c>
      <c r="R10465" s="53">
        <f t="shared" si="1805"/>
        <v>8.3016194188984009</v>
      </c>
    </row>
    <row r="10466" spans="2:18" ht="15">
      <c r="B10466" s="84">
        <v>40769</v>
      </c>
      <c r="C10466" s="85">
        <v>0</v>
      </c>
      <c r="D10466" s="86">
        <v>32.5</v>
      </c>
      <c r="E10466" s="87">
        <v>17.899999999999999</v>
      </c>
      <c r="F10466" s="96">
        <f t="shared" si="1796"/>
        <v>25.2</v>
      </c>
      <c r="G10466" s="96"/>
      <c r="H10466" s="74">
        <f t="shared" si="1797"/>
        <v>226</v>
      </c>
      <c r="I10466" s="53">
        <f t="shared" si="1795"/>
        <v>0.97426070132171483</v>
      </c>
      <c r="J10466" s="53">
        <f t="shared" si="1798"/>
        <v>0.25579466420081692</v>
      </c>
      <c r="K10466" s="53">
        <f t="shared" si="1799"/>
        <v>1.8484683185532087</v>
      </c>
      <c r="L10466" s="53">
        <f t="shared" si="1800"/>
        <v>35.733193197215876</v>
      </c>
      <c r="M10466" s="93">
        <f t="shared" si="1801"/>
        <v>5.498144941379115</v>
      </c>
      <c r="N10466" s="53">
        <f t="shared" si="1802"/>
        <v>23.211177714101197</v>
      </c>
      <c r="O10466">
        <f t="shared" si="1803"/>
        <v>1.4486942652907009</v>
      </c>
      <c r="P10466" s="53">
        <f t="shared" si="1804"/>
        <v>24.166458137867785</v>
      </c>
      <c r="Q10466" s="53">
        <v>0.2</v>
      </c>
      <c r="R10466" s="53">
        <f t="shared" si="1805"/>
        <v>8.4573852494370172</v>
      </c>
    </row>
    <row r="10467" spans="2:18" ht="15">
      <c r="B10467" s="84">
        <v>40770</v>
      </c>
      <c r="C10467" s="85">
        <v>1.9</v>
      </c>
      <c r="D10467" s="86">
        <v>26.8</v>
      </c>
      <c r="E10467" s="87">
        <v>18.3</v>
      </c>
      <c r="F10467" s="96">
        <f t="shared" si="1796"/>
        <v>22.55</v>
      </c>
      <c r="G10467" s="96"/>
      <c r="H10467" s="74">
        <f t="shared" si="1797"/>
        <v>227</v>
      </c>
      <c r="I10467" s="53">
        <f t="shared" si="1795"/>
        <v>0.97463064409110667</v>
      </c>
      <c r="J10467" s="53">
        <f t="shared" si="1798"/>
        <v>0.2504427695645105</v>
      </c>
      <c r="K10467" s="53">
        <f t="shared" si="1799"/>
        <v>1.8422504417571395</v>
      </c>
      <c r="L10467" s="53">
        <f t="shared" si="1800"/>
        <v>35.527043306817113</v>
      </c>
      <c r="M10467" s="93">
        <f t="shared" si="1801"/>
        <v>3.9139163623170785</v>
      </c>
      <c r="N10467" s="53">
        <f t="shared" si="1802"/>
        <v>17.608300841491587</v>
      </c>
      <c r="O10467">
        <f t="shared" si="1803"/>
        <v>1.2563673922523304</v>
      </c>
      <c r="P10467" s="53">
        <f t="shared" si="1804"/>
        <v>20.587493939989027</v>
      </c>
      <c r="Q10467" s="53">
        <v>0.2</v>
      </c>
      <c r="R10467" s="53">
        <f t="shared" si="1805"/>
        <v>7.0445118240995379</v>
      </c>
    </row>
    <row r="10468" spans="2:18" ht="15">
      <c r="B10468" s="84">
        <v>40771</v>
      </c>
      <c r="C10468" s="85">
        <v>14</v>
      </c>
      <c r="D10468" s="86">
        <v>31.1</v>
      </c>
      <c r="E10468" s="87">
        <v>16</v>
      </c>
      <c r="F10468" s="96">
        <f t="shared" si="1796"/>
        <v>23.55</v>
      </c>
      <c r="G10468" s="96"/>
      <c r="H10468" s="74">
        <f t="shared" si="1797"/>
        <v>228</v>
      </c>
      <c r="I10468" s="53">
        <f t="shared" si="1795"/>
        <v>0.97500809406106548</v>
      </c>
      <c r="J10468" s="53">
        <f t="shared" si="1798"/>
        <v>0.24502434533453546</v>
      </c>
      <c r="K10468" s="53">
        <f t="shared" si="1799"/>
        <v>1.8359834865229152</v>
      </c>
      <c r="L10468" s="53">
        <f t="shared" si="1800"/>
        <v>35.31815034785236</v>
      </c>
      <c r="M10468" s="93">
        <f t="shared" si="1801"/>
        <v>5.3144877714231562</v>
      </c>
      <c r="N10468" s="53">
        <f t="shared" si="1802"/>
        <v>23.331107032486162</v>
      </c>
      <c r="O10468">
        <f t="shared" si="1803"/>
        <v>1.3261664462625025</v>
      </c>
      <c r="P10468" s="53">
        <f t="shared" si="1804"/>
        <v>21.878488109562454</v>
      </c>
      <c r="Q10468" s="53">
        <v>0.2</v>
      </c>
      <c r="R10468" s="53">
        <f t="shared" si="1805"/>
        <v>8.418792144536944</v>
      </c>
    </row>
    <row r="10469" spans="2:18" ht="15">
      <c r="B10469" s="84">
        <v>40772</v>
      </c>
      <c r="C10469" s="85">
        <v>0</v>
      </c>
      <c r="D10469" s="86">
        <v>32.1</v>
      </c>
      <c r="E10469" s="87">
        <v>19.5</v>
      </c>
      <c r="F10469" s="96">
        <f t="shared" si="1796"/>
        <v>25.8</v>
      </c>
      <c r="G10469" s="96"/>
      <c r="H10469" s="74">
        <f t="shared" si="1797"/>
        <v>229</v>
      </c>
      <c r="I10469" s="53">
        <f t="shared" si="1795"/>
        <v>0.97539293953807282</v>
      </c>
      <c r="J10469" s="53">
        <f t="shared" si="1798"/>
        <v>0.23954090215660312</v>
      </c>
      <c r="K10469" s="53">
        <f t="shared" si="1799"/>
        <v>1.8296693896215483</v>
      </c>
      <c r="L10469" s="53">
        <f t="shared" si="1800"/>
        <v>35.106560869164369</v>
      </c>
      <c r="M10469" s="93">
        <f t="shared" si="1801"/>
        <v>5.0881455052342099</v>
      </c>
      <c r="N10469" s="53">
        <f t="shared" si="1802"/>
        <v>21.184707931246383</v>
      </c>
      <c r="O10469">
        <f t="shared" si="1803"/>
        <v>1.4956191451071867</v>
      </c>
      <c r="P10469" s="53">
        <f t="shared" si="1804"/>
        <v>25.049687390992641</v>
      </c>
      <c r="Q10469" s="53">
        <v>0.2</v>
      </c>
      <c r="R10469" s="53">
        <f t="shared" si="1805"/>
        <v>8.0053698409691219</v>
      </c>
    </row>
    <row r="10470" spans="2:18" ht="15">
      <c r="B10470" s="84">
        <v>40773</v>
      </c>
      <c r="C10470" s="85">
        <v>0</v>
      </c>
      <c r="D10470" s="86">
        <v>33.299999999999997</v>
      </c>
      <c r="E10470" s="87">
        <v>20.3</v>
      </c>
      <c r="F10470" s="96">
        <f t="shared" si="1796"/>
        <v>26.799999999999997</v>
      </c>
      <c r="G10470" s="96"/>
      <c r="H10470" s="74">
        <f t="shared" si="1797"/>
        <v>230</v>
      </c>
      <c r="I10470" s="53">
        <f t="shared" si="1795"/>
        <v>0.9757850666401604</v>
      </c>
      <c r="J10470" s="53">
        <f t="shared" si="1798"/>
        <v>0.23399395560558103</v>
      </c>
      <c r="K10470" s="53">
        <f t="shared" si="1799"/>
        <v>1.8233100316399484</v>
      </c>
      <c r="L10470" s="53">
        <f t="shared" si="1800"/>
        <v>34.892321951444117</v>
      </c>
      <c r="M10470" s="93">
        <f t="shared" si="1801"/>
        <v>5.2545542409837314</v>
      </c>
      <c r="N10470" s="53">
        <f t="shared" si="1802"/>
        <v>21.387029505708011</v>
      </c>
      <c r="O10470">
        <f t="shared" si="1803"/>
        <v>1.5767541430234255</v>
      </c>
      <c r="P10470" s="53">
        <f t="shared" si="1804"/>
        <v>26.585564878130235</v>
      </c>
      <c r="Q10470" s="53">
        <v>0.2</v>
      </c>
      <c r="R10470" s="53">
        <f t="shared" si="1805"/>
        <v>8.0905309594362329</v>
      </c>
    </row>
    <row r="10471" spans="2:18" ht="15">
      <c r="B10471" s="84">
        <v>40774</v>
      </c>
      <c r="C10471" s="85">
        <v>0</v>
      </c>
      <c r="D10471" s="86">
        <v>33.6</v>
      </c>
      <c r="E10471" s="87">
        <v>20.7</v>
      </c>
      <c r="F10471" s="96">
        <f t="shared" si="1796"/>
        <v>27.15</v>
      </c>
      <c r="G10471" s="96"/>
      <c r="H10471" s="74">
        <f t="shared" si="1797"/>
        <v>231</v>
      </c>
      <c r="I10471" s="53">
        <f t="shared" si="1795"/>
        <v>0.97618435933060999</v>
      </c>
      <c r="J10471" s="53">
        <f t="shared" si="1798"/>
        <v>0.22838502582131925</v>
      </c>
      <c r="K10471" s="53">
        <f t="shared" si="1799"/>
        <v>1.8169072374064701</v>
      </c>
      <c r="L10471" s="53">
        <f t="shared" si="1800"/>
        <v>34.675481224553344</v>
      </c>
      <c r="M10471" s="93">
        <f t="shared" si="1801"/>
        <v>5.2425975676157766</v>
      </c>
      <c r="N10471" s="53">
        <f t="shared" si="1802"/>
        <v>21.172213923015324</v>
      </c>
      <c r="O10471">
        <f t="shared" si="1803"/>
        <v>1.606037345064639</v>
      </c>
      <c r="P10471" s="53">
        <f t="shared" si="1804"/>
        <v>27.142539790346728</v>
      </c>
      <c r="Q10471" s="53">
        <v>0.2</v>
      </c>
      <c r="R10471" s="53">
        <f t="shared" si="1805"/>
        <v>8.0529700711463139</v>
      </c>
    </row>
    <row r="10472" spans="2:18" ht="15">
      <c r="B10472" s="84">
        <v>40775</v>
      </c>
      <c r="C10472" s="85">
        <v>0</v>
      </c>
      <c r="D10472" s="86">
        <v>34.700000000000003</v>
      </c>
      <c r="E10472" s="87">
        <v>19.3</v>
      </c>
      <c r="F10472" s="96">
        <f t="shared" si="1796"/>
        <v>27</v>
      </c>
      <c r="G10472" s="96"/>
      <c r="H10472" s="74">
        <f t="shared" si="1797"/>
        <v>232</v>
      </c>
      <c r="I10472" s="53">
        <f t="shared" si="1795"/>
        <v>0.97659069945229038</v>
      </c>
      <c r="J10472" s="53">
        <f t="shared" si="1798"/>
        <v>0.22271563717602461</v>
      </c>
      <c r="K10472" s="53">
        <f t="shared" si="1799"/>
        <v>1.810462776545904</v>
      </c>
      <c r="L10472" s="53">
        <f t="shared" si="1800"/>
        <v>34.456086885348398</v>
      </c>
      <c r="M10472" s="93">
        <f t="shared" si="1801"/>
        <v>5.6728826769635354</v>
      </c>
      <c r="N10472" s="53">
        <f t="shared" si="1802"/>
        <v>22.98662631294464</v>
      </c>
      <c r="O10472">
        <f t="shared" si="1803"/>
        <v>1.5934302947383236</v>
      </c>
      <c r="P10472" s="53">
        <f t="shared" si="1804"/>
        <v>26.902580791821066</v>
      </c>
      <c r="Q10472" s="53">
        <v>0.2</v>
      </c>
      <c r="R10472" s="53">
        <f t="shared" si="1805"/>
        <v>8.4743462414781163</v>
      </c>
    </row>
    <row r="10473" spans="2:18" ht="15">
      <c r="B10473" s="84">
        <v>40776</v>
      </c>
      <c r="C10473" s="85">
        <v>0</v>
      </c>
      <c r="D10473" s="86">
        <v>35.1</v>
      </c>
      <c r="E10473" s="87">
        <v>20.100000000000001</v>
      </c>
      <c r="F10473" s="96">
        <f t="shared" si="1796"/>
        <v>27.6</v>
      </c>
      <c r="G10473" s="96"/>
      <c r="H10473" s="74">
        <f t="shared" si="1797"/>
        <v>233</v>
      </c>
      <c r="I10473" s="53">
        <f t="shared" si="1795"/>
        <v>0.97700396676262224</v>
      </c>
      <c r="J10473" s="53">
        <f t="shared" si="1798"/>
        <v>0.21698731797268575</v>
      </c>
      <c r="K10473" s="53">
        <f t="shared" si="1799"/>
        <v>1.8039783641549574</v>
      </c>
      <c r="L10473" s="53">
        <f t="shared" si="1800"/>
        <v>34.234187715904213</v>
      </c>
      <c r="M10473" s="93">
        <f t="shared" si="1801"/>
        <v>5.6371680738509147</v>
      </c>
      <c r="N10473" s="53">
        <f t="shared" si="1802"/>
        <v>22.540034612088046</v>
      </c>
      <c r="O10473">
        <f t="shared" si="1803"/>
        <v>1.6443776567043942</v>
      </c>
      <c r="P10473" s="53">
        <f t="shared" si="1804"/>
        <v>27.873853825214461</v>
      </c>
      <c r="Q10473" s="53">
        <v>0.2</v>
      </c>
      <c r="R10473" s="53">
        <f t="shared" si="1805"/>
        <v>8.3917312570453024</v>
      </c>
    </row>
    <row r="10474" spans="2:18" ht="15">
      <c r="B10474" s="84">
        <v>40777</v>
      </c>
      <c r="C10474" s="85">
        <v>0</v>
      </c>
      <c r="D10474" s="86">
        <v>37</v>
      </c>
      <c r="E10474" s="87">
        <v>20.6</v>
      </c>
      <c r="F10474" s="96">
        <f t="shared" si="1796"/>
        <v>28.8</v>
      </c>
      <c r="G10474" s="96"/>
      <c r="H10474" s="74">
        <f t="shared" si="1797"/>
        <v>234</v>
      </c>
      <c r="I10474" s="53">
        <f t="shared" si="1795"/>
        <v>0.97742403896915975</v>
      </c>
      <c r="J10474" s="53">
        <f t="shared" si="1798"/>
        <v>0.21120160017397474</v>
      </c>
      <c r="K10474" s="53">
        <f t="shared" si="1799"/>
        <v>1.7974556615895867</v>
      </c>
      <c r="L10474" s="53">
        <f t="shared" si="1800"/>
        <v>34.009833102038442</v>
      </c>
      <c r="M10474" s="93">
        <f t="shared" si="1801"/>
        <v>6.010516794198284</v>
      </c>
      <c r="N10474" s="53">
        <f t="shared" si="1802"/>
        <v>23.413985556201414</v>
      </c>
      <c r="O10474">
        <f t="shared" si="1803"/>
        <v>1.7505127398232188</v>
      </c>
      <c r="P10474" s="53">
        <f t="shared" si="1804"/>
        <v>29.910214170610196</v>
      </c>
      <c r="Q10474" s="53">
        <v>0.2</v>
      </c>
      <c r="R10474" s="53">
        <f t="shared" si="1805"/>
        <v>8.642194697879205</v>
      </c>
    </row>
    <row r="10475" spans="2:18" ht="15">
      <c r="B10475" s="84">
        <v>40778</v>
      </c>
      <c r="C10475" s="85">
        <v>0</v>
      </c>
      <c r="D10475" s="86">
        <v>36.5</v>
      </c>
      <c r="E10475" s="87">
        <v>19.5</v>
      </c>
      <c r="F10475" s="96">
        <f t="shared" si="1796"/>
        <v>28</v>
      </c>
      <c r="G10475" s="96"/>
      <c r="H10475" s="74">
        <f t="shared" si="1797"/>
        <v>235</v>
      </c>
      <c r="I10475" s="53">
        <f t="shared" si="1795"/>
        <v>0.97785079176577849</v>
      </c>
      <c r="J10475" s="53">
        <f t="shared" si="1798"/>
        <v>0.20536001916100194</v>
      </c>
      <c r="K10475" s="53">
        <f t="shared" si="1799"/>
        <v>1.7908962773558934</v>
      </c>
      <c r="L10475" s="53">
        <f t="shared" si="1800"/>
        <v>33.783073052036812</v>
      </c>
      <c r="M10475" s="93">
        <f t="shared" si="1801"/>
        <v>5.9743211517164392</v>
      </c>
      <c r="N10475" s="53">
        <f t="shared" si="1802"/>
        <v>23.679500353755916</v>
      </c>
      <c r="O10475">
        <f t="shared" si="1803"/>
        <v>1.6791199503065635</v>
      </c>
      <c r="P10475" s="53">
        <f t="shared" si="1804"/>
        <v>28.538532408065311</v>
      </c>
      <c r="Q10475" s="53">
        <v>0.2</v>
      </c>
      <c r="R10475" s="53">
        <f t="shared" si="1805"/>
        <v>8.6751991498601733</v>
      </c>
    </row>
    <row r="10476" spans="2:18" ht="15">
      <c r="B10476" s="84">
        <v>40779</v>
      </c>
      <c r="C10476" s="85">
        <v>0</v>
      </c>
      <c r="D10476" s="86">
        <v>36.299999999999997</v>
      </c>
      <c r="E10476" s="87">
        <v>19.899999999999999</v>
      </c>
      <c r="F10476" s="96">
        <f t="shared" si="1796"/>
        <v>28.099999999999998</v>
      </c>
      <c r="G10476" s="96"/>
      <c r="H10476" s="74">
        <f t="shared" si="1797"/>
        <v>236</v>
      </c>
      <c r="I10476" s="53">
        <f t="shared" si="1795"/>
        <v>0.97828409886946033</v>
      </c>
      <c r="J10476" s="53">
        <f t="shared" si="1798"/>
        <v>0.19946411352127225</v>
      </c>
      <c r="K10476" s="53">
        <f t="shared" si="1799"/>
        <v>1.7843017680966851</v>
      </c>
      <c r="L10476" s="53">
        <f t="shared" si="1800"/>
        <v>33.553958215483732</v>
      </c>
      <c r="M10476" s="93">
        <f t="shared" si="1801"/>
        <v>5.8408740644167336</v>
      </c>
      <c r="N10476" s="53">
        <f t="shared" si="1802"/>
        <v>23.100139617081318</v>
      </c>
      <c r="O10476">
        <f t="shared" si="1803"/>
        <v>1.6879040420756248</v>
      </c>
      <c r="P10476" s="53">
        <f t="shared" si="1804"/>
        <v>28.706883277441658</v>
      </c>
      <c r="Q10476" s="53">
        <v>0.2</v>
      </c>
      <c r="R10476" s="53">
        <f t="shared" si="1805"/>
        <v>8.5423175277846823</v>
      </c>
    </row>
    <row r="10477" spans="2:18" ht="15">
      <c r="B10477" s="84">
        <v>40780</v>
      </c>
      <c r="C10477" s="85">
        <v>0</v>
      </c>
      <c r="D10477" s="86">
        <v>36.299999999999997</v>
      </c>
      <c r="E10477" s="87">
        <v>19.399999999999999</v>
      </c>
      <c r="F10477" s="96">
        <f t="shared" si="1796"/>
        <v>27.849999999999998</v>
      </c>
      <c r="G10477" s="96"/>
      <c r="H10477" s="74">
        <f t="shared" si="1797"/>
        <v>237</v>
      </c>
      <c r="I10477" s="53">
        <f t="shared" si="1795"/>
        <v>0.97872383205766189</v>
      </c>
      <c r="J10477" s="53">
        <f t="shared" si="1798"/>
        <v>0.19351542486513199</v>
      </c>
      <c r="K10477" s="53">
        <f t="shared" si="1799"/>
        <v>1.7776736396661694</v>
      </c>
      <c r="L10477" s="53">
        <f t="shared" si="1800"/>
        <v>33.322539902103479</v>
      </c>
      <c r="M10477" s="93">
        <f t="shared" si="1801"/>
        <v>5.8562782659414596</v>
      </c>
      <c r="N10477" s="53">
        <f t="shared" si="1802"/>
        <v>23.287902296260565</v>
      </c>
      <c r="O10477">
        <f t="shared" si="1803"/>
        <v>1.6660179321249764</v>
      </c>
      <c r="P10477" s="53">
        <f t="shared" si="1804"/>
        <v>28.287648176247188</v>
      </c>
      <c r="Q10477" s="53">
        <v>0.2</v>
      </c>
      <c r="R10477" s="53">
        <f t="shared" si="1805"/>
        <v>8.577278580737433</v>
      </c>
    </row>
    <row r="10478" spans="2:18" ht="15">
      <c r="B10478" s="84">
        <v>40781</v>
      </c>
      <c r="C10478" s="85">
        <v>0</v>
      </c>
      <c r="D10478" s="86">
        <v>35.700000000000003</v>
      </c>
      <c r="E10478" s="87">
        <v>19.100000000000001</v>
      </c>
      <c r="F10478" s="96">
        <f t="shared" si="1796"/>
        <v>27.400000000000002</v>
      </c>
      <c r="G10478" s="96"/>
      <c r="H10478" s="74">
        <f t="shared" si="1797"/>
        <v>238</v>
      </c>
      <c r="I10478" s="53">
        <f t="shared" si="1795"/>
        <v>0.97916986120625815</v>
      </c>
      <c r="J10478" s="53">
        <f t="shared" si="1798"/>
        <v>0.18751549766996503</v>
      </c>
      <c r="K10478" s="53">
        <f t="shared" si="1799"/>
        <v>1.7710133482856545</v>
      </c>
      <c r="L10478" s="53">
        <f t="shared" si="1800"/>
        <v>33.088870100519358</v>
      </c>
      <c r="M10478" s="93">
        <f t="shared" si="1801"/>
        <v>5.7065534546020258</v>
      </c>
      <c r="N10478" s="53">
        <f t="shared" si="1802"/>
        <v>22.91843207354211</v>
      </c>
      <c r="O10478">
        <f t="shared" si="1803"/>
        <v>1.6272408936343223</v>
      </c>
      <c r="P10478" s="53">
        <f t="shared" si="1804"/>
        <v>27.546694558163161</v>
      </c>
      <c r="Q10478" s="53">
        <v>0.2</v>
      </c>
      <c r="R10478" s="53">
        <f t="shared" si="1805"/>
        <v>8.4733816205750596</v>
      </c>
    </row>
    <row r="10479" spans="2:18" ht="15">
      <c r="B10479" s="84">
        <v>40782</v>
      </c>
      <c r="C10479" s="85">
        <v>1.4</v>
      </c>
      <c r="D10479" s="86">
        <v>23.9</v>
      </c>
      <c r="E10479" s="87">
        <v>14.2</v>
      </c>
      <c r="F10479" s="96">
        <f t="shared" si="1796"/>
        <v>19.049999999999997</v>
      </c>
      <c r="G10479" s="96"/>
      <c r="H10479" s="74">
        <f t="shared" si="1797"/>
        <v>239</v>
      </c>
      <c r="I10479" s="53">
        <f t="shared" si="1795"/>
        <v>0.97962205432804828</v>
      </c>
      <c r="J10479" s="53">
        <f t="shared" si="1798"/>
        <v>0.18146587915136539</v>
      </c>
      <c r="K10479" s="53">
        <f t="shared" si="1799"/>
        <v>1.764322301773517</v>
      </c>
      <c r="L10479" s="53">
        <f t="shared" si="1800"/>
        <v>32.853001496841131</v>
      </c>
      <c r="M10479" s="93">
        <f t="shared" si="1801"/>
        <v>3.5310013722716715</v>
      </c>
      <c r="N10479" s="53">
        <f t="shared" si="1802"/>
        <v>17.394415585521429</v>
      </c>
      <c r="O10479">
        <f t="shared" si="1803"/>
        <v>1.0365416535196432</v>
      </c>
      <c r="P10479" s="53">
        <f t="shared" si="1804"/>
        <v>16.585606647769133</v>
      </c>
      <c r="Q10479" s="53">
        <v>0.2</v>
      </c>
      <c r="R10479" s="53">
        <f t="shared" si="1805"/>
        <v>6.8538745938269541</v>
      </c>
    </row>
    <row r="10480" spans="2:18" ht="15">
      <c r="B10480" s="84">
        <v>40783</v>
      </c>
      <c r="C10480" s="85">
        <v>3</v>
      </c>
      <c r="D10480" s="86">
        <v>29.1</v>
      </c>
      <c r="E10480" s="87">
        <v>11.4</v>
      </c>
      <c r="F10480" s="96">
        <f t="shared" si="1796"/>
        <v>20.25</v>
      </c>
      <c r="G10480" s="96"/>
      <c r="H10480" s="74">
        <f t="shared" si="1797"/>
        <v>240</v>
      </c>
      <c r="I10480" s="53">
        <f t="shared" si="1795"/>
        <v>0.98008027761181238</v>
      </c>
      <c r="J10480" s="53">
        <f t="shared" si="1798"/>
        <v>0.17536811916049025</v>
      </c>
      <c r="K10480" s="53">
        <f t="shared" si="1799"/>
        <v>1.7576018608431281</v>
      </c>
      <c r="L10480" s="53">
        <f t="shared" si="1800"/>
        <v>32.614987492993194</v>
      </c>
      <c r="M10480" s="93">
        <f t="shared" si="1801"/>
        <v>4.8894271996488561</v>
      </c>
      <c r="N10480" s="53">
        <f t="shared" si="1802"/>
        <v>23.326671363736395</v>
      </c>
      <c r="O10480">
        <f t="shared" si="1803"/>
        <v>1.1078067097132578</v>
      </c>
      <c r="P10480" s="53">
        <f t="shared" si="1804"/>
        <v>17.871803853823799</v>
      </c>
      <c r="Q10480" s="53">
        <v>0.2</v>
      </c>
      <c r="R10480" s="53">
        <f t="shared" si="1805"/>
        <v>8.2757484678978717</v>
      </c>
    </row>
    <row r="10481" spans="2:18" ht="15">
      <c r="B10481" s="84">
        <v>40784</v>
      </c>
      <c r="C10481" s="85">
        <v>0</v>
      </c>
      <c r="D10481" s="86">
        <v>30.9</v>
      </c>
      <c r="E10481" s="87">
        <v>14.7</v>
      </c>
      <c r="F10481" s="96">
        <f t="shared" si="1796"/>
        <v>22.799999999999997</v>
      </c>
      <c r="G10481" s="96"/>
      <c r="H10481" s="74">
        <f t="shared" si="1797"/>
        <v>241</v>
      </c>
      <c r="I10481" s="53">
        <f t="shared" si="1795"/>
        <v>0.98054439546190864</v>
      </c>
      <c r="J10481" s="53">
        <f t="shared" si="1798"/>
        <v>0.1692237701067511</v>
      </c>
      <c r="K10481" s="53">
        <f t="shared" si="1799"/>
        <v>1.7508533404627868</v>
      </c>
      <c r="L10481" s="53">
        <f t="shared" si="1800"/>
        <v>32.374882224697821</v>
      </c>
      <c r="M10481" s="93">
        <f t="shared" si="1801"/>
        <v>4.9544016494147929</v>
      </c>
      <c r="N10481" s="53">
        <f t="shared" si="1802"/>
        <v>22.152085849900025</v>
      </c>
      <c r="O10481">
        <f t="shared" si="1803"/>
        <v>1.2735113118859189</v>
      </c>
      <c r="P10481" s="53">
        <f t="shared" si="1804"/>
        <v>20.903724578550062</v>
      </c>
      <c r="Q10481" s="53">
        <v>0.2</v>
      </c>
      <c r="R10481" s="53">
        <f t="shared" si="1805"/>
        <v>8.1128619619910758</v>
      </c>
    </row>
    <row r="10482" spans="2:18" ht="15">
      <c r="B10482" s="84">
        <v>40785</v>
      </c>
      <c r="C10482" s="85">
        <v>0</v>
      </c>
      <c r="D10482" s="86">
        <v>29.9</v>
      </c>
      <c r="E10482" s="87">
        <v>15.8</v>
      </c>
      <c r="F10482" s="96">
        <f t="shared" si="1796"/>
        <v>22.85</v>
      </c>
      <c r="G10482" s="96"/>
      <c r="H10482" s="74">
        <f t="shared" si="1797"/>
        <v>242</v>
      </c>
      <c r="I10482" s="53">
        <f t="shared" si="1795"/>
        <v>0.98101427053839818</v>
      </c>
      <c r="J10482" s="53">
        <f t="shared" si="1798"/>
        <v>0.16303438690500505</v>
      </c>
      <c r="K10482" s="53">
        <f t="shared" si="1799"/>
        <v>1.7440780112721548</v>
      </c>
      <c r="L10482" s="53">
        <f t="shared" si="1800"/>
        <v>32.132740579031577</v>
      </c>
      <c r="M10482" s="93">
        <f t="shared" si="1801"/>
        <v>4.5932210621745462</v>
      </c>
      <c r="N10482" s="53">
        <f t="shared" si="1802"/>
        <v>20.511916764309493</v>
      </c>
      <c r="O10482">
        <f t="shared" si="1803"/>
        <v>1.2769643401067794</v>
      </c>
      <c r="P10482" s="53">
        <f t="shared" si="1804"/>
        <v>20.967486436056145</v>
      </c>
      <c r="Q10482" s="53">
        <v>0.2</v>
      </c>
      <c r="R10482" s="53">
        <f t="shared" si="1805"/>
        <v>7.7327184014392341</v>
      </c>
    </row>
    <row r="10483" spans="2:18" ht="15">
      <c r="B10483" s="84">
        <v>40786</v>
      </c>
      <c r="C10483" s="85">
        <v>0</v>
      </c>
      <c r="D10483" s="86">
        <v>31</v>
      </c>
      <c r="E10483" s="87">
        <v>17.899999999999999</v>
      </c>
      <c r="F10483" s="96">
        <f t="shared" si="1796"/>
        <v>24.45</v>
      </c>
      <c r="G10483" s="96"/>
      <c r="H10483" s="74">
        <f t="shared" si="1797"/>
        <v>243</v>
      </c>
      <c r="I10483" s="53">
        <f t="shared" si="1795"/>
        <v>0.98148976379768649</v>
      </c>
      <c r="J10483" s="53">
        <f t="shared" si="1798"/>
        <v>0.15680152694636912</v>
      </c>
      <c r="K10483" s="53">
        <f t="shared" si="1799"/>
        <v>1.7372771010500481</v>
      </c>
      <c r="L10483" s="53">
        <f t="shared" si="1800"/>
        <v>31.88861821147421</v>
      </c>
      <c r="M10483" s="93">
        <f t="shared" si="1801"/>
        <v>4.5666479828928157</v>
      </c>
      <c r="N10483" s="53">
        <f t="shared" si="1802"/>
        <v>19.620960800796588</v>
      </c>
      <c r="O10483">
        <f t="shared" si="1803"/>
        <v>1.3918356046023443</v>
      </c>
      <c r="P10483" s="53">
        <f t="shared" si="1804"/>
        <v>23.101382705522131</v>
      </c>
      <c r="Q10483" s="53">
        <v>0.2</v>
      </c>
      <c r="R10483" s="53">
        <f t="shared" si="1805"/>
        <v>7.587457545401497</v>
      </c>
    </row>
    <row r="10484" spans="2:18" ht="15">
      <c r="B10484" s="84">
        <v>40787</v>
      </c>
      <c r="C10484" s="85">
        <v>0</v>
      </c>
      <c r="D10484" s="86">
        <v>26.5</v>
      </c>
      <c r="E10484" s="87">
        <v>17.2</v>
      </c>
      <c r="F10484" s="96">
        <f t="shared" si="1796"/>
        <v>21.85</v>
      </c>
      <c r="G10484" s="96"/>
      <c r="H10484" s="74">
        <f t="shared" si="1797"/>
        <v>244</v>
      </c>
      <c r="I10484" s="53">
        <f t="shared" si="1795"/>
        <v>0.98197073453366823</v>
      </c>
      <c r="J10484" s="53">
        <f t="shared" si="1798"/>
        <v>0.15052675009176728</v>
      </c>
      <c r="K10484" s="53">
        <f t="shared" si="1799"/>
        <v>1.730451796228839</v>
      </c>
      <c r="L10484" s="53">
        <f t="shared" si="1800"/>
        <v>31.642571562372726</v>
      </c>
      <c r="M10484" s="93">
        <f t="shared" si="1801"/>
        <v>3.5830750960884528</v>
      </c>
      <c r="N10484" s="53">
        <f t="shared" si="1802"/>
        <v>16.404468601555468</v>
      </c>
      <c r="O10484">
        <f t="shared" si="1803"/>
        <v>1.2094252922513535</v>
      </c>
      <c r="P10484" s="53">
        <f t="shared" si="1804"/>
        <v>19.724556982416424</v>
      </c>
      <c r="Q10484" s="53">
        <v>0.2</v>
      </c>
      <c r="R10484" s="53">
        <f t="shared" si="1805"/>
        <v>6.7374110100626146</v>
      </c>
    </row>
    <row r="10485" spans="2:18" ht="15">
      <c r="B10485" s="84">
        <v>40788</v>
      </c>
      <c r="C10485" s="85">
        <v>3.6</v>
      </c>
      <c r="D10485" s="86">
        <v>28.9</v>
      </c>
      <c r="E10485" s="87">
        <v>17.399999999999999</v>
      </c>
      <c r="F10485" s="96">
        <f t="shared" si="1796"/>
        <v>23.15</v>
      </c>
      <c r="G10485" s="96"/>
      <c r="H10485" s="74">
        <f t="shared" si="1797"/>
        <v>245</v>
      </c>
      <c r="I10485" s="53">
        <f t="shared" si="1795"/>
        <v>0.98245704041936432</v>
      </c>
      <c r="J10485" s="53">
        <f t="shared" si="1798"/>
        <v>0.14421161868731239</v>
      </c>
      <c r="K10485" s="53">
        <f t="shared" si="1799"/>
        <v>1.7236032434511035</v>
      </c>
      <c r="L10485" s="53">
        <f t="shared" si="1800"/>
        <v>31.39465787274569</v>
      </c>
      <c r="M10485" s="93">
        <f t="shared" si="1801"/>
        <v>4.0827995145695519</v>
      </c>
      <c r="N10485" s="53">
        <f t="shared" si="1802"/>
        <v>18.098958999024045</v>
      </c>
      <c r="O10485">
        <f t="shared" si="1803"/>
        <v>1.2978535547150412</v>
      </c>
      <c r="P10485" s="53">
        <f t="shared" si="1804"/>
        <v>21.353701770624124</v>
      </c>
      <c r="Q10485" s="53">
        <v>0.2</v>
      </c>
      <c r="R10485" s="53">
        <f t="shared" si="1805"/>
        <v>7.1820198161040194</v>
      </c>
    </row>
    <row r="10486" spans="2:18" ht="15">
      <c r="B10486" s="84">
        <v>40789</v>
      </c>
      <c r="C10486" s="85">
        <v>0</v>
      </c>
      <c r="D10486" s="86">
        <v>32.1</v>
      </c>
      <c r="E10486" s="87">
        <v>17</v>
      </c>
      <c r="F10486" s="96">
        <f t="shared" si="1796"/>
        <v>24.55</v>
      </c>
      <c r="G10486" s="96"/>
      <c r="H10486" s="74">
        <f t="shared" si="1797"/>
        <v>246</v>
      </c>
      <c r="I10486" s="53">
        <f t="shared" si="1795"/>
        <v>0.98294853754903944</v>
      </c>
      <c r="J10486" s="53">
        <f t="shared" si="1798"/>
        <v>0.13785769760061342</v>
      </c>
      <c r="K10486" s="53">
        <f t="shared" si="1799"/>
        <v>1.7167325511645151</v>
      </c>
      <c r="L10486" s="53">
        <f t="shared" si="1800"/>
        <v>31.144935199355523</v>
      </c>
      <c r="M10486" s="93">
        <f t="shared" si="1801"/>
        <v>4.7998624668753234</v>
      </c>
      <c r="N10486" s="53">
        <f t="shared" si="1802"/>
        <v>20.57428855982532</v>
      </c>
      <c r="O10486">
        <f t="shared" si="1803"/>
        <v>1.3993032057957571</v>
      </c>
      <c r="P10486" s="53">
        <f t="shared" si="1804"/>
        <v>23.240939357492252</v>
      </c>
      <c r="Q10486" s="53">
        <v>0.2</v>
      </c>
      <c r="R10486" s="53">
        <f t="shared" si="1805"/>
        <v>7.8143789050317807</v>
      </c>
    </row>
    <row r="10487" spans="2:18" ht="15">
      <c r="B10487" s="84">
        <v>40790</v>
      </c>
      <c r="C10487" s="85">
        <v>0.6</v>
      </c>
      <c r="D10487" s="86">
        <v>26.4</v>
      </c>
      <c r="E10487" s="87">
        <v>19.3</v>
      </c>
      <c r="F10487" s="96">
        <f t="shared" si="1796"/>
        <v>22.85</v>
      </c>
      <c r="G10487" s="96"/>
      <c r="H10487" s="74">
        <f t="shared" si="1797"/>
        <v>247</v>
      </c>
      <c r="I10487" s="53">
        <f t="shared" si="1795"/>
        <v>0.98344508048078549</v>
      </c>
      <c r="J10487" s="53">
        <f t="shared" si="1798"/>
        <v>0.13146655427706003</v>
      </c>
      <c r="K10487" s="53">
        <f t="shared" si="1799"/>
        <v>1.7098407912513223</v>
      </c>
      <c r="L10487" s="53">
        <f t="shared" si="1800"/>
        <v>30.893462428978044</v>
      </c>
      <c r="M10487" s="93">
        <f t="shared" si="1801"/>
        <v>3.1336882056810853</v>
      </c>
      <c r="N10487" s="53">
        <f t="shared" si="1802"/>
        <v>13.99409058918623</v>
      </c>
      <c r="O10487">
        <f t="shared" si="1803"/>
        <v>1.2769643401067794</v>
      </c>
      <c r="P10487" s="53">
        <f t="shared" si="1804"/>
        <v>20.967486436056145</v>
      </c>
      <c r="Q10487" s="53">
        <v>0.2</v>
      </c>
      <c r="R10487" s="53">
        <f t="shared" si="1805"/>
        <v>6.2138751345226133</v>
      </c>
    </row>
    <row r="10488" spans="2:18" ht="15">
      <c r="B10488" s="84">
        <v>40791</v>
      </c>
      <c r="C10488" s="85">
        <v>11.6</v>
      </c>
      <c r="D10488" s="86">
        <v>24.2</v>
      </c>
      <c r="E10488" s="87">
        <v>18.2</v>
      </c>
      <c r="F10488" s="96">
        <f t="shared" si="1796"/>
        <v>21.2</v>
      </c>
      <c r="G10488" s="96"/>
      <c r="H10488" s="74">
        <f t="shared" si="1797"/>
        <v>248</v>
      </c>
      <c r="I10488" s="53">
        <f t="shared" si="1795"/>
        <v>0.98394652227956025</v>
      </c>
      <c r="J10488" s="53">
        <f t="shared" si="1798"/>
        <v>0.12503975881517998</v>
      </c>
      <c r="K10488" s="53">
        <f t="shared" si="1799"/>
        <v>1.7029290006891302</v>
      </c>
      <c r="L10488" s="53">
        <f t="shared" si="1800"/>
        <v>30.640299291803014</v>
      </c>
      <c r="M10488" s="93">
        <f t="shared" si="1801"/>
        <v>2.7411494157767549</v>
      </c>
      <c r="N10488" s="53">
        <f t="shared" si="1802"/>
        <v>12.759026801283287</v>
      </c>
      <c r="O10488">
        <f t="shared" si="1803"/>
        <v>1.1672069806781429</v>
      </c>
      <c r="P10488" s="53">
        <f t="shared" si="1804"/>
        <v>18.952222031741876</v>
      </c>
      <c r="Q10488" s="53">
        <v>0.2</v>
      </c>
      <c r="R10488" s="53">
        <f t="shared" si="1805"/>
        <v>5.8665053285063333</v>
      </c>
    </row>
    <row r="10489" spans="2:18" ht="15">
      <c r="B10489" s="84">
        <v>40792</v>
      </c>
      <c r="C10489" s="85">
        <v>0.4</v>
      </c>
      <c r="D10489" s="86">
        <v>27.5</v>
      </c>
      <c r="E10489" s="87">
        <v>15.3</v>
      </c>
      <c r="F10489" s="96">
        <f t="shared" si="1796"/>
        <v>21.4</v>
      </c>
      <c r="G10489" s="96"/>
      <c r="H10489" s="74">
        <f t="shared" si="1797"/>
        <v>249</v>
      </c>
      <c r="I10489" s="53">
        <f t="shared" si="1795"/>
        <v>0.98445271456066819</v>
      </c>
      <c r="J10489" s="53">
        <f t="shared" si="1798"/>
        <v>0.11857888406010814</v>
      </c>
      <c r="K10489" s="53">
        <f t="shared" si="1799"/>
        <v>1.6959981832400011</v>
      </c>
      <c r="L10489" s="53">
        <f t="shared" si="1800"/>
        <v>30.385506373899808</v>
      </c>
      <c r="M10489" s="93">
        <f t="shared" si="1801"/>
        <v>3.896116497056215</v>
      </c>
      <c r="N10489" s="53">
        <f t="shared" si="1802"/>
        <v>18.04244187944666</v>
      </c>
      <c r="O10489">
        <f t="shared" si="1803"/>
        <v>1.1800587593452232</v>
      </c>
      <c r="P10489" s="53">
        <f t="shared" si="1804"/>
        <v>19.186946569211134</v>
      </c>
      <c r="Q10489" s="53">
        <v>0.2</v>
      </c>
      <c r="R10489" s="53">
        <f t="shared" si="1805"/>
        <v>7.1001422044132498</v>
      </c>
    </row>
    <row r="10490" spans="2:18" ht="15">
      <c r="B10490" s="84">
        <v>40793</v>
      </c>
      <c r="C10490" s="85">
        <v>0</v>
      </c>
      <c r="D10490" s="86">
        <v>27.5</v>
      </c>
      <c r="E10490" s="87">
        <v>16.2</v>
      </c>
      <c r="F10490" s="96">
        <f t="shared" si="1796"/>
        <v>21.85</v>
      </c>
      <c r="G10490" s="96"/>
      <c r="H10490" s="74">
        <f t="shared" si="1797"/>
        <v>250</v>
      </c>
      <c r="I10490" s="53">
        <f t="shared" si="1795"/>
        <v>0.98496350753366935</v>
      </c>
      <c r="J10490" s="53">
        <f t="shared" si="1798"/>
        <v>0.11208550571421658</v>
      </c>
      <c r="K10490" s="53">
        <f t="shared" si="1799"/>
        <v>1.6890493111652076</v>
      </c>
      <c r="L10490" s="53">
        <f t="shared" si="1800"/>
        <v>30.129145128685611</v>
      </c>
      <c r="M10490" s="93">
        <f t="shared" si="1801"/>
        <v>3.7607000537737996</v>
      </c>
      <c r="N10490" s="53">
        <f t="shared" si="1802"/>
        <v>17.21769270740322</v>
      </c>
      <c r="O10490">
        <f t="shared" si="1803"/>
        <v>1.2094252922513535</v>
      </c>
      <c r="P10490" s="53">
        <f t="shared" si="1804"/>
        <v>19.724556982416424</v>
      </c>
      <c r="Q10490" s="53">
        <v>0.2</v>
      </c>
      <c r="R10490" s="53">
        <f t="shared" si="1805"/>
        <v>6.9264044037964831</v>
      </c>
    </row>
    <row r="10491" spans="2:18" ht="15">
      <c r="B10491" s="84">
        <v>40794</v>
      </c>
      <c r="C10491" s="85">
        <v>0</v>
      </c>
      <c r="D10491" s="86">
        <v>26</v>
      </c>
      <c r="E10491" s="87">
        <v>16.5</v>
      </c>
      <c r="F10491" s="96">
        <f t="shared" si="1796"/>
        <v>21.25</v>
      </c>
      <c r="G10491" s="96"/>
      <c r="H10491" s="74">
        <f t="shared" si="1797"/>
        <v>251</v>
      </c>
      <c r="I10491" s="53">
        <f t="shared" si="1795"/>
        <v>0.98547875004670527</v>
      </c>
      <c r="J10491" s="53">
        <f t="shared" si="1798"/>
        <v>0.10556120246396537</v>
      </c>
      <c r="K10491" s="53">
        <f t="shared" si="1799"/>
        <v>1.6820833269633033</v>
      </c>
      <c r="L10491" s="53">
        <f t="shared" si="1800"/>
        <v>29.871277887336458</v>
      </c>
      <c r="M10491" s="93">
        <f t="shared" si="1801"/>
        <v>3.3669457312074647</v>
      </c>
      <c r="N10491" s="53">
        <f t="shared" si="1802"/>
        <v>15.651808514098324</v>
      </c>
      <c r="O10491">
        <f t="shared" si="1803"/>
        <v>1.1704084774277876</v>
      </c>
      <c r="P10491" s="53">
        <f t="shared" si="1804"/>
        <v>19.010662386468447</v>
      </c>
      <c r="Q10491" s="53">
        <v>0.2</v>
      </c>
      <c r="R10491" s="53">
        <f t="shared" si="1805"/>
        <v>6.5394812813929137</v>
      </c>
    </row>
    <row r="10492" spans="2:18" ht="15">
      <c r="B10492" s="84">
        <v>40795</v>
      </c>
      <c r="C10492" s="85">
        <v>0</v>
      </c>
      <c r="D10492" s="86">
        <v>31.8</v>
      </c>
      <c r="E10492" s="87">
        <v>16</v>
      </c>
      <c r="F10492" s="96">
        <f t="shared" si="1796"/>
        <v>23.9</v>
      </c>
      <c r="G10492" s="96"/>
      <c r="H10492" s="74">
        <f t="shared" si="1797"/>
        <v>252</v>
      </c>
      <c r="I10492" s="53">
        <f t="shared" si="1795"/>
        <v>0.98599828963122671</v>
      </c>
      <c r="J10492" s="53">
        <f t="shared" si="1798"/>
        <v>9.9007556122011842E-2</v>
      </c>
      <c r="K10492" s="53">
        <f t="shared" si="1799"/>
        <v>1.6751011451294322</v>
      </c>
      <c r="L10492" s="53">
        <f t="shared" si="1800"/>
        <v>29.611967868082775</v>
      </c>
      <c r="M10492" s="93">
        <f t="shared" si="1801"/>
        <v>4.5965431505359433</v>
      </c>
      <c r="N10492" s="53">
        <f t="shared" si="1802"/>
        <v>20.009891525511076</v>
      </c>
      <c r="O10492">
        <f t="shared" si="1803"/>
        <v>1.3513779792359752</v>
      </c>
      <c r="P10492" s="53">
        <f t="shared" si="1804"/>
        <v>22.347046378346018</v>
      </c>
      <c r="Q10492" s="53">
        <v>0.2</v>
      </c>
      <c r="R10492" s="53">
        <f t="shared" si="1805"/>
        <v>7.6571529025166569</v>
      </c>
    </row>
    <row r="10493" spans="2:18" ht="15">
      <c r="B10493" s="84">
        <v>40796</v>
      </c>
      <c r="C10493" s="85">
        <v>0</v>
      </c>
      <c r="D10493" s="86">
        <v>31.4</v>
      </c>
      <c r="E10493" s="87">
        <v>18.8</v>
      </c>
      <c r="F10493" s="96">
        <f t="shared" si="1796"/>
        <v>25.1</v>
      </c>
      <c r="G10493" s="96"/>
      <c r="H10493" s="74">
        <f t="shared" si="1797"/>
        <v>253</v>
      </c>
      <c r="I10493" s="53">
        <f t="shared" si="1795"/>
        <v>0.98652197254711216</v>
      </c>
      <c r="J10493" s="53">
        <f t="shared" si="1798"/>
        <v>9.2426151783599267E-2</v>
      </c>
      <c r="K10493" s="53">
        <f t="shared" si="1799"/>
        <v>1.6681036539340635</v>
      </c>
      <c r="L10493" s="53">
        <f t="shared" si="1800"/>
        <v>29.35127918433329</v>
      </c>
      <c r="M10493" s="93">
        <f t="shared" si="1801"/>
        <v>4.1857093831185459</v>
      </c>
      <c r="N10493" s="53">
        <f t="shared" si="1802"/>
        <v>17.711739957835768</v>
      </c>
      <c r="O10493">
        <f t="shared" si="1803"/>
        <v>1.4409987526309282</v>
      </c>
      <c r="P10493" s="53">
        <f t="shared" si="1804"/>
        <v>24.021973782833768</v>
      </c>
      <c r="Q10493" s="53">
        <v>0.2</v>
      </c>
      <c r="R10493" s="53">
        <f t="shared" si="1805"/>
        <v>7.1647848695338956</v>
      </c>
    </row>
    <row r="10494" spans="2:18" ht="15">
      <c r="B10494" s="84">
        <v>40797</v>
      </c>
      <c r="C10494" s="85">
        <v>0</v>
      </c>
      <c r="D10494" s="86">
        <v>32.200000000000003</v>
      </c>
      <c r="E10494" s="87">
        <v>19.2</v>
      </c>
      <c r="F10494" s="96">
        <f t="shared" si="1796"/>
        <v>25.700000000000003</v>
      </c>
      <c r="G10494" s="96"/>
      <c r="H10494" s="74">
        <f t="shared" si="1797"/>
        <v>254</v>
      </c>
      <c r="I10494" s="53">
        <f t="shared" si="1795"/>
        <v>0.98704964382816152</v>
      </c>
      <c r="J10494" s="53">
        <f t="shared" si="1798"/>
        <v>8.5818577996283743E-2</v>
      </c>
      <c r="K10494" s="53">
        <f t="shared" si="1799"/>
        <v>1.6610917172196329</v>
      </c>
      <c r="L10494" s="53">
        <f t="shared" si="1800"/>
        <v>29.089276851574645</v>
      </c>
      <c r="M10494" s="93">
        <f t="shared" si="1801"/>
        <v>4.2726107774489961</v>
      </c>
      <c r="N10494" s="53">
        <f t="shared" si="1802"/>
        <v>17.830089473268412</v>
      </c>
      <c r="O10494">
        <f t="shared" si="1803"/>
        <v>1.4877081437583317</v>
      </c>
      <c r="P10494" s="53">
        <f t="shared" si="1804"/>
        <v>24.900521329287237</v>
      </c>
      <c r="Q10494" s="53">
        <v>0.2</v>
      </c>
      <c r="R10494" s="53">
        <f t="shared" si="1805"/>
        <v>7.2144399022780181</v>
      </c>
    </row>
    <row r="10495" spans="2:18" ht="15">
      <c r="B10495" s="84">
        <v>40798</v>
      </c>
      <c r="C10495" s="85">
        <v>15.1</v>
      </c>
      <c r="D10495" s="86">
        <v>29.2</v>
      </c>
      <c r="E10495" s="87">
        <v>16.100000000000001</v>
      </c>
      <c r="F10495" s="96">
        <f t="shared" si="1796"/>
        <v>22.65</v>
      </c>
      <c r="G10495" s="96"/>
      <c r="H10495" s="74">
        <f t="shared" si="1797"/>
        <v>255</v>
      </c>
      <c r="I10495" s="53">
        <f t="shared" si="1795"/>
        <v>0.98758114732795332</v>
      </c>
      <c r="J10495" s="53">
        <f t="shared" si="1798"/>
        <v>7.9186426942016705E-2</v>
      </c>
      <c r="K10495" s="53">
        <f t="shared" si="1799"/>
        <v>1.6540661762137756</v>
      </c>
      <c r="L10495" s="53">
        <f t="shared" si="1800"/>
        <v>28.826026792994792</v>
      </c>
      <c r="M10495" s="93">
        <f t="shared" si="1801"/>
        <v>3.9521956269612941</v>
      </c>
      <c r="N10495" s="53">
        <f t="shared" si="1802"/>
        <v>17.736558479807378</v>
      </c>
      <c r="O10495">
        <f t="shared" si="1803"/>
        <v>1.2632007791524256</v>
      </c>
      <c r="P10495" s="53">
        <f t="shared" si="1804"/>
        <v>20.713472080584406</v>
      </c>
      <c r="Q10495" s="53">
        <v>0.2</v>
      </c>
      <c r="R10495" s="53">
        <f t="shared" si="1805"/>
        <v>7.0782524052133855</v>
      </c>
    </row>
    <row r="10496" spans="2:18" ht="15">
      <c r="B10496" s="84">
        <v>40799</v>
      </c>
      <c r="C10496" s="85">
        <v>0</v>
      </c>
      <c r="D10496" s="86">
        <v>30.7</v>
      </c>
      <c r="E10496" s="87">
        <v>15.7</v>
      </c>
      <c r="F10496" s="96">
        <f t="shared" si="1796"/>
        <v>23.2</v>
      </c>
      <c r="G10496" s="96"/>
      <c r="H10496" s="74">
        <f t="shared" si="1797"/>
        <v>256</v>
      </c>
      <c r="I10496" s="53">
        <f t="shared" si="1795"/>
        <v>0.98811632576605091</v>
      </c>
      <c r="J10496" s="53">
        <f t="shared" si="1798"/>
        <v>7.253129463059875E-2</v>
      </c>
      <c r="K10496" s="53">
        <f t="shared" si="1799"/>
        <v>1.6470278513580558</v>
      </c>
      <c r="L10496" s="53">
        <f t="shared" si="1800"/>
        <v>28.561595843780513</v>
      </c>
      <c r="M10496" s="93">
        <f t="shared" si="1801"/>
        <v>4.2472852482311474</v>
      </c>
      <c r="N10496" s="53">
        <f t="shared" si="1802"/>
        <v>18.805159457491715</v>
      </c>
      <c r="O10496">
        <f t="shared" si="1803"/>
        <v>1.3013637471220219</v>
      </c>
      <c r="P10496" s="53">
        <f t="shared" si="1804"/>
        <v>21.418682168910372</v>
      </c>
      <c r="Q10496" s="53">
        <v>0.2</v>
      </c>
      <c r="R10496" s="53">
        <f t="shared" si="1805"/>
        <v>7.348658932700757</v>
      </c>
    </row>
    <row r="10497" spans="2:18" ht="15">
      <c r="B10497" s="84">
        <v>40800</v>
      </c>
      <c r="C10497" s="85">
        <v>0</v>
      </c>
      <c r="D10497" s="86">
        <v>31.5</v>
      </c>
      <c r="E10497" s="87">
        <v>17.600000000000001</v>
      </c>
      <c r="F10497" s="96">
        <f t="shared" si="1796"/>
        <v>24.55</v>
      </c>
      <c r="G10497" s="96"/>
      <c r="H10497" s="74">
        <f t="shared" si="1797"/>
        <v>257</v>
      </c>
      <c r="I10497" s="53">
        <f t="shared" si="1795"/>
        <v>0.98865502077454437</v>
      </c>
      <c r="J10497" s="53">
        <f t="shared" si="1798"/>
        <v>6.5854781103554014E-2</v>
      </c>
      <c r="K10497" s="53">
        <f t="shared" si="1799"/>
        <v>1.6399775441513531</v>
      </c>
      <c r="L10497" s="53">
        <f t="shared" si="1800"/>
        <v>28.296051754042864</v>
      </c>
      <c r="M10497" s="93">
        <f t="shared" si="1801"/>
        <v>4.1839465664630886</v>
      </c>
      <c r="N10497" s="53">
        <f t="shared" si="1802"/>
        <v>17.934206359321067</v>
      </c>
      <c r="O10497">
        <f t="shared" si="1803"/>
        <v>1.3993032057957571</v>
      </c>
      <c r="P10497" s="53">
        <f t="shared" si="1804"/>
        <v>23.240939357492252</v>
      </c>
      <c r="Q10497" s="53">
        <v>0.2</v>
      </c>
      <c r="R10497" s="53">
        <f t="shared" si="1805"/>
        <v>7.1965450185531346</v>
      </c>
    </row>
    <row r="10498" spans="2:18" ht="15">
      <c r="B10498" s="84">
        <v>40801</v>
      </c>
      <c r="C10498" s="85">
        <v>0</v>
      </c>
      <c r="D10498" s="86">
        <v>31.2</v>
      </c>
      <c r="E10498" s="87">
        <v>17.3</v>
      </c>
      <c r="F10498" s="96">
        <f t="shared" si="1796"/>
        <v>24.25</v>
      </c>
      <c r="G10498" s="96"/>
      <c r="H10498" s="74">
        <f t="shared" si="1797"/>
        <v>258</v>
      </c>
      <c r="I10498" s="53">
        <f t="shared" si="1795"/>
        <v>0.98919707294491366</v>
      </c>
      <c r="J10498" s="53">
        <f t="shared" si="1798"/>
        <v>5.9158490647416836E-2</v>
      </c>
      <c r="K10498" s="53">
        <f t="shared" si="1799"/>
        <v>1.6329160390071908</v>
      </c>
      <c r="L10498" s="53">
        <f t="shared" si="1800"/>
        <v>28.029463190324265</v>
      </c>
      <c r="M10498" s="93">
        <f t="shared" si="1801"/>
        <v>4.1151687997937616</v>
      </c>
      <c r="N10498" s="53">
        <f t="shared" si="1802"/>
        <v>17.765240937702441</v>
      </c>
      <c r="O10498">
        <f t="shared" si="1803"/>
        <v>1.3770039465394122</v>
      </c>
      <c r="P10498" s="53">
        <f t="shared" si="1804"/>
        <v>22.824501045469301</v>
      </c>
      <c r="Q10498" s="53">
        <v>0.2</v>
      </c>
      <c r="R10498" s="53">
        <f t="shared" si="1805"/>
        <v>7.1458214241595739</v>
      </c>
    </row>
    <row r="10499" spans="2:18" ht="15">
      <c r="B10499" s="84">
        <v>40802</v>
      </c>
      <c r="C10499" s="85">
        <v>0</v>
      </c>
      <c r="D10499" s="86">
        <v>30.4</v>
      </c>
      <c r="E10499" s="87">
        <v>18.8</v>
      </c>
      <c r="F10499" s="96">
        <f t="shared" si="1796"/>
        <v>24.6</v>
      </c>
      <c r="G10499" s="96"/>
      <c r="H10499" s="74">
        <f t="shared" si="1797"/>
        <v>259</v>
      </c>
      <c r="I10499" s="53">
        <f t="shared" si="1795"/>
        <v>0.98974232187520095</v>
      </c>
      <c r="J10499" s="53">
        <f t="shared" si="1798"/>
        <v>5.2444032015460371E-2</v>
      </c>
      <c r="K10499" s="53">
        <f t="shared" si="1799"/>
        <v>1.6258441051245258</v>
      </c>
      <c r="L10499" s="53">
        <f t="shared" si="1800"/>
        <v>27.76189973564469</v>
      </c>
      <c r="M10499" s="93">
        <f t="shared" si="1801"/>
        <v>3.7544256315351259</v>
      </c>
      <c r="N10499" s="53">
        <f t="shared" si="1802"/>
        <v>16.074115972913717</v>
      </c>
      <c r="O10499">
        <f t="shared" si="1803"/>
        <v>1.4030500078578083</v>
      </c>
      <c r="P10499" s="53">
        <f t="shared" si="1804"/>
        <v>23.310998151660321</v>
      </c>
      <c r="Q10499" s="53">
        <v>0.2</v>
      </c>
      <c r="R10499" s="53">
        <f t="shared" si="1805"/>
        <v>6.7630551958924761</v>
      </c>
    </row>
    <row r="10500" spans="2:18" ht="15">
      <c r="B10500" s="84">
        <v>40803</v>
      </c>
      <c r="C10500" s="85">
        <v>0</v>
      </c>
      <c r="D10500" s="86">
        <v>30</v>
      </c>
      <c r="E10500" s="87">
        <v>18.399999999999999</v>
      </c>
      <c r="F10500" s="96">
        <f t="shared" si="1796"/>
        <v>24.2</v>
      </c>
      <c r="G10500" s="96"/>
      <c r="H10500" s="74">
        <f t="shared" si="1797"/>
        <v>260</v>
      </c>
      <c r="I10500" s="53">
        <f t="shared" si="1795"/>
        <v>0.99029060621747567</v>
      </c>
      <c r="J10500" s="53">
        <f t="shared" si="1798"/>
        <v>4.5713018656867978E-2</v>
      </c>
      <c r="K10500" s="53">
        <f t="shared" si="1799"/>
        <v>1.6187624983716393</v>
      </c>
      <c r="L10500" s="53">
        <f t="shared" si="1800"/>
        <v>27.493431888045265</v>
      </c>
      <c r="M10500" s="93">
        <f t="shared" si="1801"/>
        <v>3.683042352001733</v>
      </c>
      <c r="N10500" s="53">
        <f t="shared" si="1802"/>
        <v>15.918673320991344</v>
      </c>
      <c r="O10500">
        <f t="shared" si="1803"/>
        <v>1.37331750667348</v>
      </c>
      <c r="P10500" s="53">
        <f t="shared" si="1804"/>
        <v>22.755743044826264</v>
      </c>
      <c r="Q10500" s="53">
        <v>0.2</v>
      </c>
      <c r="R10500" s="53">
        <f t="shared" si="1805"/>
        <v>6.7121785750320191</v>
      </c>
    </row>
    <row r="10501" spans="2:18" ht="15">
      <c r="B10501" s="84">
        <v>40804</v>
      </c>
      <c r="C10501" s="85">
        <v>36.299999999999997</v>
      </c>
      <c r="D10501" s="86">
        <v>18.399999999999999</v>
      </c>
      <c r="E10501" s="87">
        <v>9.6</v>
      </c>
      <c r="F10501" s="96">
        <f t="shared" si="1796"/>
        <v>14</v>
      </c>
      <c r="G10501" s="96"/>
      <c r="H10501" s="74">
        <f t="shared" si="1797"/>
        <v>261</v>
      </c>
      <c r="I10501" s="53">
        <f t="shared" si="1795"/>
        <v>0.99084176372557964</v>
      </c>
      <c r="J10501" s="53">
        <f t="shared" si="1798"/>
        <v>3.8967068952359983E-2</v>
      </c>
      <c r="K10501" s="53">
        <f t="shared" si="1799"/>
        <v>1.6116719631829455</v>
      </c>
      <c r="L10501" s="53">
        <f t="shared" si="1800"/>
        <v>27.224131057590537</v>
      </c>
      <c r="M10501" s="93">
        <f t="shared" si="1801"/>
        <v>2.4050380759527417</v>
      </c>
      <c r="N10501" s="53">
        <f t="shared" si="1802"/>
        <v>13.729170050202196</v>
      </c>
      <c r="O10501">
        <f t="shared" si="1803"/>
        <v>0.77848917725545741</v>
      </c>
      <c r="P10501" s="53">
        <f t="shared" si="1804"/>
        <v>12.02968899466322</v>
      </c>
      <c r="Q10501" s="53">
        <v>0.2</v>
      </c>
      <c r="R10501" s="53">
        <f t="shared" si="1805"/>
        <v>5.798274552225597</v>
      </c>
    </row>
    <row r="10502" spans="2:18" ht="15">
      <c r="B10502" s="84">
        <v>40805</v>
      </c>
      <c r="C10502" s="85">
        <v>43.9</v>
      </c>
      <c r="D10502" s="86">
        <v>16.100000000000001</v>
      </c>
      <c r="E10502" s="87">
        <v>8.1999999999999993</v>
      </c>
      <c r="F10502" s="96">
        <f t="shared" si="1796"/>
        <v>12.15</v>
      </c>
      <c r="G10502" s="96"/>
      <c r="H10502" s="74">
        <f t="shared" si="1797"/>
        <v>262</v>
      </c>
      <c r="I10502" s="53">
        <f t="shared" si="1795"/>
        <v>0.99139563130313912</v>
      </c>
      <c r="J10502" s="53">
        <f t="shared" si="1798"/>
        <v>3.2207806455252445E-2</v>
      </c>
      <c r="K10502" s="53">
        <f t="shared" si="1799"/>
        <v>1.6045732344686192</v>
      </c>
      <c r="L10502" s="53">
        <f t="shared" si="1800"/>
        <v>26.954069561791201</v>
      </c>
      <c r="M10502" s="93">
        <f t="shared" si="1801"/>
        <v>2.1248789330460034</v>
      </c>
      <c r="N10502" s="53">
        <f t="shared" si="1802"/>
        <v>12.879138449958152</v>
      </c>
      <c r="O10502">
        <f t="shared" si="1803"/>
        <v>0.69909373141648812</v>
      </c>
      <c r="P10502" s="53">
        <f t="shared" si="1804"/>
        <v>10.664073515894353</v>
      </c>
      <c r="Q10502" s="53">
        <v>0.2</v>
      </c>
      <c r="R10502" s="53">
        <f t="shared" si="1805"/>
        <v>5.5231725784172792</v>
      </c>
    </row>
    <row r="10503" spans="2:18" ht="15">
      <c r="B10503" s="84">
        <v>40806</v>
      </c>
      <c r="C10503" s="85">
        <v>8.6999999999999993</v>
      </c>
      <c r="D10503" s="86">
        <v>25.1</v>
      </c>
      <c r="E10503" s="87">
        <v>9.8000000000000007</v>
      </c>
      <c r="F10503" s="96">
        <f t="shared" si="1796"/>
        <v>17.450000000000003</v>
      </c>
      <c r="G10503" s="96"/>
      <c r="H10503" s="74">
        <f t="shared" si="1797"/>
        <v>263</v>
      </c>
      <c r="I10503" s="53">
        <f t="shared" si="1795"/>
        <v>0.99195204505182699</v>
      </c>
      <c r="J10503" s="53">
        <f t="shared" si="1798"/>
        <v>2.543686013695582E-2</v>
      </c>
      <c r="K10503" s="53">
        <f t="shared" si="1799"/>
        <v>1.597467039537108</v>
      </c>
      <c r="L10503" s="53">
        <f t="shared" si="1800"/>
        <v>26.683320619412729</v>
      </c>
      <c r="M10503" s="93">
        <f t="shared" si="1801"/>
        <v>3.445435981863382</v>
      </c>
      <c r="N10503" s="53">
        <f t="shared" si="1802"/>
        <v>17.743304732008632</v>
      </c>
      <c r="O10503">
        <f t="shared" si="1803"/>
        <v>0.94774144628336843</v>
      </c>
      <c r="P10503" s="53">
        <f t="shared" si="1804"/>
        <v>14.999102481757598</v>
      </c>
      <c r="Q10503" s="53">
        <v>0.2</v>
      </c>
      <c r="R10503" s="53">
        <f t="shared" si="1805"/>
        <v>6.8652163635439063</v>
      </c>
    </row>
    <row r="10504" spans="2:18" ht="15">
      <c r="B10504" s="84">
        <v>40807</v>
      </c>
      <c r="C10504" s="85">
        <v>0</v>
      </c>
      <c r="D10504" s="86">
        <v>24.1</v>
      </c>
      <c r="E10504" s="87">
        <v>9.8000000000000007</v>
      </c>
      <c r="F10504" s="96">
        <f t="shared" si="1796"/>
        <v>16.950000000000003</v>
      </c>
      <c r="G10504" s="96"/>
      <c r="H10504" s="74">
        <f t="shared" si="1797"/>
        <v>264</v>
      </c>
      <c r="I10504" s="53">
        <f t="shared" si="1795"/>
        <v>0.99251084031986314</v>
      </c>
      <c r="J10504" s="53">
        <f t="shared" si="1798"/>
        <v>1.8655864635881831E-2</v>
      </c>
      <c r="K10504" s="53">
        <f t="shared" si="1799"/>
        <v>1.5903541000306476</v>
      </c>
      <c r="L10504" s="53">
        <f t="shared" si="1800"/>
        <v>26.41195834263598</v>
      </c>
      <c r="M10504" s="93">
        <f t="shared" si="1801"/>
        <v>3.2502959360077575</v>
      </c>
      <c r="N10504" s="53">
        <f t="shared" si="1802"/>
        <v>16.979212501744872</v>
      </c>
      <c r="O10504">
        <f t="shared" si="1803"/>
        <v>0.92138514004771221</v>
      </c>
      <c r="P10504" s="53">
        <f t="shared" si="1804"/>
        <v>14.531847794225403</v>
      </c>
      <c r="Q10504" s="53">
        <v>0.2</v>
      </c>
      <c r="R10504" s="53">
        <f t="shared" si="1805"/>
        <v>6.668235812669387</v>
      </c>
    </row>
    <row r="10505" spans="2:18" ht="15">
      <c r="B10505" s="84">
        <v>40808</v>
      </c>
      <c r="C10505" s="85">
        <v>0</v>
      </c>
      <c r="D10505" s="86">
        <v>25.6</v>
      </c>
      <c r="E10505" s="87">
        <v>11.3</v>
      </c>
      <c r="F10505" s="96">
        <f t="shared" si="1796"/>
        <v>18.450000000000003</v>
      </c>
      <c r="G10505" s="96"/>
      <c r="H10505" s="74">
        <f t="shared" si="1797"/>
        <v>265</v>
      </c>
      <c r="I10505" s="53">
        <f t="shared" si="1795"/>
        <v>0.99307185175073753</v>
      </c>
      <c r="J10505" s="53">
        <f t="shared" si="1798"/>
        <v>1.1866460508729712E-2</v>
      </c>
      <c r="K10505" s="53">
        <f t="shared" si="1799"/>
        <v>1.5832351338740018</v>
      </c>
      <c r="L10505" s="53">
        <f t="shared" si="1800"/>
        <v>26.14005772753843</v>
      </c>
      <c r="M10505" s="93">
        <f t="shared" si="1801"/>
        <v>3.3556916366601612</v>
      </c>
      <c r="N10505" s="53">
        <f t="shared" si="1802"/>
        <v>16.804418256531942</v>
      </c>
      <c r="O10505">
        <f t="shared" si="1803"/>
        <v>1.0024287514550854</v>
      </c>
      <c r="P10505" s="53">
        <f t="shared" si="1804"/>
        <v>15.973965160481017</v>
      </c>
      <c r="Q10505" s="53">
        <v>0.2</v>
      </c>
      <c r="R10505" s="53">
        <f t="shared" si="1805"/>
        <v>6.6927951795848211</v>
      </c>
    </row>
    <row r="10506" spans="2:18" ht="15">
      <c r="B10506" s="84">
        <v>40809</v>
      </c>
      <c r="C10506" s="85">
        <v>0</v>
      </c>
      <c r="D10506" s="86">
        <v>25.7</v>
      </c>
      <c r="E10506" s="87">
        <v>12.3</v>
      </c>
      <c r="F10506" s="96">
        <f t="shared" si="1796"/>
        <v>19</v>
      </c>
      <c r="G10506" s="96"/>
      <c r="H10506" s="74">
        <f t="shared" si="1797"/>
        <v>266</v>
      </c>
      <c r="I10506" s="53">
        <f t="shared" ref="I10506:I10569" si="1806">1+0.0334*COS($I$7*H10506-0.0552)</f>
        <v>0.99363491333214227</v>
      </c>
      <c r="J10506" s="53">
        <f t="shared" si="1798"/>
        <v>5.0702944830984184E-3</v>
      </c>
      <c r="K10506" s="53">
        <f t="shared" si="1799"/>
        <v>1.5761108572366898</v>
      </c>
      <c r="L10506" s="53">
        <f t="shared" si="1800"/>
        <v>25.867694642866169</v>
      </c>
      <c r="M10506" s="93">
        <f t="shared" si="1801"/>
        <v>3.2633031265142747</v>
      </c>
      <c r="N10506" s="53">
        <f t="shared" si="1802"/>
        <v>16.097522700640834</v>
      </c>
      <c r="O10506">
        <f t="shared" si="1803"/>
        <v>1.0336608681468451</v>
      </c>
      <c r="P10506" s="53">
        <f t="shared" si="1804"/>
        <v>16.533851613772821</v>
      </c>
      <c r="Q10506" s="53">
        <v>0.2</v>
      </c>
      <c r="R10506" s="53">
        <f t="shared" si="1805"/>
        <v>6.5529682426929678</v>
      </c>
    </row>
    <row r="10507" spans="2:18" ht="15">
      <c r="B10507" s="84">
        <v>40810</v>
      </c>
      <c r="C10507" s="85">
        <v>0</v>
      </c>
      <c r="D10507" s="86">
        <v>26.8</v>
      </c>
      <c r="E10507" s="87">
        <v>15.5</v>
      </c>
      <c r="F10507" s="96">
        <f t="shared" si="1796"/>
        <v>21.15</v>
      </c>
      <c r="G10507" s="96"/>
      <c r="H10507" s="74">
        <f t="shared" si="1797"/>
        <v>267</v>
      </c>
      <c r="I10507" s="53">
        <f t="shared" si="1806"/>
        <v>0.99419985844509629</v>
      </c>
      <c r="J10507" s="53">
        <f t="shared" si="1798"/>
        <v>-1.7309802896011053E-3</v>
      </c>
      <c r="K10507" s="53">
        <f t="shared" si="1799"/>
        <v>1.5689819865090537</v>
      </c>
      <c r="L10507" s="53">
        <f t="shared" si="1800"/>
        <v>25.594945817070318</v>
      </c>
      <c r="M10507" s="93">
        <f t="shared" si="1801"/>
        <v>3.1383427432511675</v>
      </c>
      <c r="N10507" s="53">
        <f t="shared" si="1802"/>
        <v>14.626565408966092</v>
      </c>
      <c r="O10507">
        <f t="shared" si="1803"/>
        <v>1.1640130906387234</v>
      </c>
      <c r="P10507" s="53">
        <f t="shared" si="1804"/>
        <v>18.893941561622093</v>
      </c>
      <c r="Q10507" s="53">
        <v>0.2</v>
      </c>
      <c r="R10507" s="53">
        <f t="shared" si="1805"/>
        <v>6.2978223783298937</v>
      </c>
    </row>
    <row r="10508" spans="2:18" ht="15">
      <c r="B10508" s="84">
        <v>40811</v>
      </c>
      <c r="C10508" s="85">
        <v>0</v>
      </c>
      <c r="D10508" s="86">
        <v>26.7</v>
      </c>
      <c r="E10508" s="87">
        <v>15</v>
      </c>
      <c r="F10508" s="96">
        <f t="shared" si="1796"/>
        <v>20.85</v>
      </c>
      <c r="G10508" s="96"/>
      <c r="H10508" s="74">
        <f t="shared" si="1797"/>
        <v>268</v>
      </c>
      <c r="I10508" s="53">
        <f t="shared" si="1806"/>
        <v>0.99476651991325171</v>
      </c>
      <c r="J10508" s="53">
        <f t="shared" si="1798"/>
        <v>-8.535703982037365E-3</v>
      </c>
      <c r="K10508" s="53">
        <f t="shared" si="1799"/>
        <v>1.5618492402924882</v>
      </c>
      <c r="L10508" s="53">
        <f t="shared" si="1800"/>
        <v>25.321888823581272</v>
      </c>
      <c r="M10508" s="93">
        <f t="shared" si="1801"/>
        <v>3.1350032857948382</v>
      </c>
      <c r="N10508" s="53">
        <f t="shared" si="1802"/>
        <v>14.724411630407342</v>
      </c>
      <c r="O10508">
        <f t="shared" si="1803"/>
        <v>1.1450086470340806</v>
      </c>
      <c r="P10508" s="53">
        <f t="shared" si="1804"/>
        <v>18.5475950927732</v>
      </c>
      <c r="Q10508" s="53">
        <v>0.2</v>
      </c>
      <c r="R10508" s="53">
        <f t="shared" si="1805"/>
        <v>6.3090550539707717</v>
      </c>
    </row>
    <row r="10509" spans="2:18" ht="15">
      <c r="B10509" s="84">
        <v>40812</v>
      </c>
      <c r="C10509" s="85">
        <v>0</v>
      </c>
      <c r="D10509" s="86">
        <v>26.2</v>
      </c>
      <c r="E10509" s="87">
        <v>13.6</v>
      </c>
      <c r="F10509" s="96">
        <f t="shared" si="1796"/>
        <v>19.899999999999999</v>
      </c>
      <c r="G10509" s="96"/>
      <c r="H10509" s="74">
        <f t="shared" si="1797"/>
        <v>269</v>
      </c>
      <c r="I10509" s="53">
        <f t="shared" si="1806"/>
        <v>0.9953347300523635</v>
      </c>
      <c r="J10509" s="53">
        <f t="shared" si="1798"/>
        <v>-1.5342209840722851E-2</v>
      </c>
      <c r="K10509" s="53">
        <f t="shared" si="1799"/>
        <v>1.554713341404206</v>
      </c>
      <c r="L10509" s="53">
        <f t="shared" si="1800"/>
        <v>25.048602064298048</v>
      </c>
      <c r="M10509" s="93">
        <f t="shared" si="1801"/>
        <v>3.1391320837316807</v>
      </c>
      <c r="N10509" s="53">
        <f t="shared" si="1802"/>
        <v>15.115331883285103</v>
      </c>
      <c r="O10509">
        <f t="shared" si="1803"/>
        <v>1.0865942443746226</v>
      </c>
      <c r="P10509" s="53">
        <f t="shared" si="1804"/>
        <v>17.4877940804278</v>
      </c>
      <c r="Q10509" s="53">
        <v>0.2</v>
      </c>
      <c r="R10509" s="53">
        <f t="shared" si="1805"/>
        <v>6.3625688762700507</v>
      </c>
    </row>
    <row r="10510" spans="2:18" ht="15">
      <c r="B10510" s="84">
        <v>40813</v>
      </c>
      <c r="C10510" s="85">
        <v>0</v>
      </c>
      <c r="D10510" s="86">
        <v>26.3</v>
      </c>
      <c r="E10510" s="87">
        <v>13.3</v>
      </c>
      <c r="F10510" s="96">
        <f t="shared" si="1796"/>
        <v>19.8</v>
      </c>
      <c r="G10510" s="96"/>
      <c r="H10510" s="74">
        <f t="shared" si="1797"/>
        <v>270</v>
      </c>
      <c r="I10510" s="53">
        <f t="shared" si="1806"/>
        <v>0.99590432071990964</v>
      </c>
      <c r="J10510" s="53">
        <f t="shared" si="1798"/>
        <v>-2.21488239387348E-2</v>
      </c>
      <c r="K10510" s="53">
        <f t="shared" si="1799"/>
        <v>1.5475750188969246</v>
      </c>
      <c r="L10510" s="53">
        <f t="shared" si="1800"/>
        <v>24.775164751272744</v>
      </c>
      <c r="M10510" s="93">
        <f t="shared" si="1801"/>
        <v>3.1453975617313761</v>
      </c>
      <c r="N10510" s="53">
        <f t="shared" si="1802"/>
        <v>15.185781567692926</v>
      </c>
      <c r="O10510">
        <f t="shared" si="1803"/>
        <v>1.0805987518269371</v>
      </c>
      <c r="P10510" s="53">
        <f t="shared" si="1804"/>
        <v>17.379434670850653</v>
      </c>
      <c r="Q10510" s="53">
        <v>0.2</v>
      </c>
      <c r="R10510" s="53">
        <f t="shared" si="1805"/>
        <v>6.3748916258541275</v>
      </c>
    </row>
    <row r="10511" spans="2:18" ht="15">
      <c r="B10511" s="84">
        <v>40814</v>
      </c>
      <c r="C10511" s="85">
        <v>0</v>
      </c>
      <c r="D10511" s="86">
        <v>26</v>
      </c>
      <c r="E10511" s="87">
        <v>13.4</v>
      </c>
      <c r="F10511" s="96">
        <f t="shared" ref="F10511:F10574" si="1807">0.5*(D10511+E10511)</f>
        <v>19.7</v>
      </c>
      <c r="G10511" s="96"/>
      <c r="H10511" s="74">
        <f t="shared" ref="H10511:H10574" si="1808">B10511-DATE(YEAR(B10511),1,0)</f>
        <v>271</v>
      </c>
      <c r="I10511" s="53">
        <f t="shared" si="1806"/>
        <v>0.996475123364848</v>
      </c>
      <c r="J10511" s="53">
        <f t="shared" ref="J10511:J10574" si="1809">ASIN(0.39785*SIN(4.869+$I$7*H10511+0.03345*SIN(6.224+$I$7*H10511)))</f>
        <v>-2.8953864932543451E-2</v>
      </c>
      <c r="K10511" s="53">
        <f t="shared" ref="K10511:K10574" si="1810">ACOS(-TAN(J10511)*TAN($E$7*$I$8))</f>
        <v>1.5404350100937725</v>
      </c>
      <c r="L10511" s="53">
        <f t="shared" ref="L10511:L10574" si="1811">117.5*I10511*((K10511*SIN($E$7*$I$8)*SIN(J10511)+COS($E$7*$I$8)*COS(J10511)*SIN(K10511))/PI())</f>
        <v>24.501656886570064</v>
      </c>
      <c r="M10511" s="93">
        <f t="shared" ref="M10511:M10574" si="1812">0.0023*L10511/2.456*(0.5*(D10511+E10511)+17.8)*SQRT(D10511-E10511)</f>
        <v>3.0542984212672737</v>
      </c>
      <c r="N10511" s="53">
        <f t="shared" ref="N10511:N10574" si="1813">0.17*L10511*SQRT(D10511-E10511)</f>
        <v>14.785283209826229</v>
      </c>
      <c r="O10511">
        <f t="shared" ref="O10511:O10574" si="1814">5336/(F10511+273.15)^2*EXP(21.07-5336/(F10511+273.15))</f>
        <v>1.0746320293089235</v>
      </c>
      <c r="P10511" s="53">
        <f t="shared" ref="P10511:P10574" si="1815">EXP(21.07-5336/(F10511+273.15))</f>
        <v>17.271673371061876</v>
      </c>
      <c r="Q10511" s="53">
        <v>0.2</v>
      </c>
      <c r="R10511" s="53">
        <f t="shared" ref="R10511:R10574" si="1816">(O10511*N10511*0.6+$L$8*6.43*(1+0.536*Q10511)*P10511*(1- G10511/100))/($O$7*(O10511+$L$8))</f>
        <v>6.2784425150892131</v>
      </c>
    </row>
    <row r="10512" spans="2:18" ht="15">
      <c r="B10512" s="84">
        <v>40815</v>
      </c>
      <c r="C10512" s="85">
        <v>0</v>
      </c>
      <c r="D10512" s="86">
        <v>25.1</v>
      </c>
      <c r="E10512" s="87">
        <v>12.5</v>
      </c>
      <c r="F10512" s="96">
        <f t="shared" si="1807"/>
        <v>18.8</v>
      </c>
      <c r="G10512" s="96"/>
      <c r="H10512" s="74">
        <f t="shared" si="1808"/>
        <v>272</v>
      </c>
      <c r="I10512" s="53">
        <f t="shared" si="1806"/>
        <v>0.99704696907749246</v>
      </c>
      <c r="J10512" s="53">
        <f t="shared" si="1809"/>
        <v>-3.575564382406738E-2</v>
      </c>
      <c r="K10512" s="53">
        <f t="shared" si="1810"/>
        <v>1.5332940626387306</v>
      </c>
      <c r="L10512" s="53">
        <f t="shared" si="1811"/>
        <v>24.228159240286629</v>
      </c>
      <c r="M10512" s="93">
        <f t="shared" si="1812"/>
        <v>2.9477201549165266</v>
      </c>
      <c r="N10512" s="53">
        <f t="shared" si="1813"/>
        <v>14.620243752444145</v>
      </c>
      <c r="O10512">
        <f t="shared" si="1814"/>
        <v>1.0222072241679385</v>
      </c>
      <c r="P10512" s="53">
        <f t="shared" si="1815"/>
        <v>16.32826665405312</v>
      </c>
      <c r="Q10512" s="53">
        <v>0.2</v>
      </c>
      <c r="R10512" s="53">
        <f t="shared" si="1816"/>
        <v>6.2045938802786305</v>
      </c>
    </row>
    <row r="10513" spans="2:18" ht="15">
      <c r="B10513" s="84">
        <v>40816</v>
      </c>
      <c r="C10513" s="85">
        <v>0</v>
      </c>
      <c r="D10513" s="86">
        <v>25.4</v>
      </c>
      <c r="E10513" s="87">
        <v>12.8</v>
      </c>
      <c r="F10513" s="96">
        <f t="shared" si="1807"/>
        <v>19.100000000000001</v>
      </c>
      <c r="G10513" s="96"/>
      <c r="H10513" s="74">
        <f t="shared" si="1808"/>
        <v>273</v>
      </c>
      <c r="I10513" s="53">
        <f t="shared" si="1806"/>
        <v>0.99761968863949657</v>
      </c>
      <c r="J10513" s="53">
        <f t="shared" si="1809"/>
        <v>-4.255246372909955E-2</v>
      </c>
      <c r="K10513" s="53">
        <f t="shared" si="1810"/>
        <v>1.5261529365628643</v>
      </c>
      <c r="L10513" s="53">
        <f t="shared" si="1811"/>
        <v>23.954753326716986</v>
      </c>
      <c r="M10513" s="93">
        <f t="shared" si="1812"/>
        <v>2.9383451966800749</v>
      </c>
      <c r="N10513" s="53">
        <f t="shared" si="1813"/>
        <v>14.455259650263521</v>
      </c>
      <c r="O10513">
        <f t="shared" si="1814"/>
        <v>1.0394294168556961</v>
      </c>
      <c r="P10513" s="53">
        <f t="shared" si="1815"/>
        <v>16.637505895424205</v>
      </c>
      <c r="Q10513" s="53">
        <v>0.2</v>
      </c>
      <c r="R10513" s="53">
        <f t="shared" si="1816"/>
        <v>6.1785666771845023</v>
      </c>
    </row>
    <row r="10514" spans="2:18" ht="15">
      <c r="B10514" s="84">
        <v>40817</v>
      </c>
      <c r="C10514" s="85">
        <v>0</v>
      </c>
      <c r="D10514" s="86">
        <v>25.8</v>
      </c>
      <c r="E10514" s="87">
        <v>12.8</v>
      </c>
      <c r="F10514" s="96">
        <f t="shared" si="1807"/>
        <v>19.3</v>
      </c>
      <c r="G10514" s="96"/>
      <c r="H10514" s="74">
        <f t="shared" si="1808"/>
        <v>274</v>
      </c>
      <c r="I10514" s="53">
        <f t="shared" si="1806"/>
        <v>0.99819311257392784</v>
      </c>
      <c r="J10514" s="53">
        <f t="shared" si="1809"/>
        <v>-4.9342619653318411E-2</v>
      </c>
      <c r="K10514" s="53">
        <f t="shared" si="1810"/>
        <v>1.5190124063664594</v>
      </c>
      <c r="L10514" s="53">
        <f t="shared" si="1811"/>
        <v>23.681521378654168</v>
      </c>
      <c r="M10514" s="93">
        <f t="shared" si="1812"/>
        <v>2.9665703978295133</v>
      </c>
      <c r="N10514" s="53">
        <f t="shared" si="1813"/>
        <v>14.515439733994825</v>
      </c>
      <c r="O10514">
        <f t="shared" si="1814"/>
        <v>1.0510505330711131</v>
      </c>
      <c r="P10514" s="53">
        <f t="shared" si="1815"/>
        <v>16.846552018290744</v>
      </c>
      <c r="Q10514" s="53">
        <v>0.2</v>
      </c>
      <c r="R10514" s="53">
        <f t="shared" si="1816"/>
        <v>6.2003717903994868</v>
      </c>
    </row>
    <row r="10515" spans="2:18" ht="15">
      <c r="B10515" s="84">
        <v>40818</v>
      </c>
      <c r="C10515" s="85">
        <v>0</v>
      </c>
      <c r="D10515" s="86">
        <v>26.1</v>
      </c>
      <c r="E10515" s="87">
        <v>13.1</v>
      </c>
      <c r="F10515" s="96">
        <f t="shared" si="1807"/>
        <v>19.600000000000001</v>
      </c>
      <c r="G10515" s="96"/>
      <c r="H10515" s="74">
        <f t="shared" si="1808"/>
        <v>275</v>
      </c>
      <c r="I10515" s="53">
        <f t="shared" si="1806"/>
        <v>0.99876707119541852</v>
      </c>
      <c r="J10515" s="53">
        <f t="shared" si="1809"/>
        <v>-5.6124398277060894E-2</v>
      </c>
      <c r="K10515" s="53">
        <f t="shared" si="1810"/>
        <v>1.5118732631171512</v>
      </c>
      <c r="L10515" s="53">
        <f t="shared" si="1811"/>
        <v>23.408546319817695</v>
      </c>
      <c r="M10515" s="93">
        <f t="shared" si="1812"/>
        <v>2.9560868981009731</v>
      </c>
      <c r="N10515" s="53">
        <f t="shared" si="1813"/>
        <v>14.348121386830018</v>
      </c>
      <c r="O10515">
        <f t="shared" si="1814"/>
        <v>1.0686939612256503</v>
      </c>
      <c r="P10515" s="53">
        <f t="shared" si="1815"/>
        <v>17.164507309841429</v>
      </c>
      <c r="Q10515" s="53">
        <v>0.2</v>
      </c>
      <c r="R10515" s="53">
        <f t="shared" si="1816"/>
        <v>6.1735788849793511</v>
      </c>
    </row>
    <row r="10516" spans="2:18" ht="15">
      <c r="B10516" s="84">
        <v>40819</v>
      </c>
      <c r="C10516" s="85">
        <v>0</v>
      </c>
      <c r="D10516" s="86">
        <v>25.9</v>
      </c>
      <c r="E10516" s="87">
        <v>13.3</v>
      </c>
      <c r="F10516" s="96">
        <f t="shared" si="1807"/>
        <v>19.600000000000001</v>
      </c>
      <c r="G10516" s="96"/>
      <c r="H10516" s="74">
        <f t="shared" si="1808"/>
        <v>276</v>
      </c>
      <c r="I10516" s="53">
        <f t="shared" si="1806"/>
        <v>0.9993413946603783</v>
      </c>
      <c r="J10516" s="53">
        <f t="shared" si="1809"/>
        <v>-6.2896077750080936E-2</v>
      </c>
      <c r="K10516" s="53">
        <f t="shared" si="1810"/>
        <v>1.5047363165639849</v>
      </c>
      <c r="L10516" s="53">
        <f t="shared" si="1811"/>
        <v>23.135911735404175</v>
      </c>
      <c r="M10516" s="93">
        <f t="shared" si="1812"/>
        <v>2.8763581882559075</v>
      </c>
      <c r="N10516" s="53">
        <f t="shared" si="1813"/>
        <v>13.961137767502983</v>
      </c>
      <c r="O10516">
        <f t="shared" si="1814"/>
        <v>1.0686939612256503</v>
      </c>
      <c r="P10516" s="53">
        <f t="shared" si="1815"/>
        <v>17.164507309841429</v>
      </c>
      <c r="Q10516" s="53">
        <v>0.2</v>
      </c>
      <c r="R10516" s="53">
        <f t="shared" si="1816"/>
        <v>6.0842441918753849</v>
      </c>
    </row>
    <row r="10517" spans="2:18" ht="15">
      <c r="B10517" s="84">
        <v>40820</v>
      </c>
      <c r="C10517" s="85">
        <v>0</v>
      </c>
      <c r="D10517" s="86">
        <v>25.8</v>
      </c>
      <c r="E10517" s="87">
        <v>13.2</v>
      </c>
      <c r="F10517" s="96">
        <f t="shared" si="1807"/>
        <v>19.5</v>
      </c>
      <c r="G10517" s="96"/>
      <c r="H10517" s="74">
        <f t="shared" si="1808"/>
        <v>277</v>
      </c>
      <c r="I10517" s="53">
        <f t="shared" si="1806"/>
        <v>0.99991591301725413</v>
      </c>
      <c r="J10517" s="53">
        <f t="shared" si="1809"/>
        <v>-6.9655927497567424E-2</v>
      </c>
      <c r="K10517" s="53">
        <f t="shared" si="1810"/>
        <v>1.4976023972671788</v>
      </c>
      <c r="L10517" s="53">
        <f t="shared" si="1811"/>
        <v>22.863701840757685</v>
      </c>
      <c r="M10517" s="93">
        <f t="shared" si="1812"/>
        <v>2.8349155484921362</v>
      </c>
      <c r="N10517" s="53">
        <f t="shared" si="1813"/>
        <v>13.796875391146251</v>
      </c>
      <c r="O10517">
        <f t="shared" si="1814"/>
        <v>1.0627844323448907</v>
      </c>
      <c r="P10517" s="53">
        <f t="shared" si="1815"/>
        <v>17.057933627510408</v>
      </c>
      <c r="Q10517" s="53">
        <v>0.2</v>
      </c>
      <c r="R10517" s="53">
        <f t="shared" si="1816"/>
        <v>6.0424424980412441</v>
      </c>
    </row>
    <row r="10518" spans="2:18" ht="15">
      <c r="B10518" s="84">
        <v>40821</v>
      </c>
      <c r="C10518" s="85">
        <v>0</v>
      </c>
      <c r="D10518" s="86">
        <v>24.6</v>
      </c>
      <c r="E10518" s="87">
        <v>11.6</v>
      </c>
      <c r="F10518" s="96">
        <f t="shared" si="1807"/>
        <v>18.100000000000001</v>
      </c>
      <c r="G10518" s="96"/>
      <c r="H10518" s="74">
        <f t="shared" si="1808"/>
        <v>278</v>
      </c>
      <c r="I10518" s="53">
        <f t="shared" si="1806"/>
        <v>1.0004904562568209</v>
      </c>
      <c r="J10518" s="53">
        <f t="shared" si="1809"/>
        <v>-7.6402208038679448E-2</v>
      </c>
      <c r="K10518" s="53">
        <f t="shared" si="1810"/>
        <v>1.49047235874324</v>
      </c>
      <c r="L10518" s="53">
        <f t="shared" si="1811"/>
        <v>22.59200144816208</v>
      </c>
      <c r="M10518" s="93">
        <f t="shared" si="1812"/>
        <v>2.7385476723952524</v>
      </c>
      <c r="N10518" s="53">
        <f t="shared" si="1813"/>
        <v>13.847625338239865</v>
      </c>
      <c r="O10518">
        <f t="shared" si="1814"/>
        <v>0.98298397108905433</v>
      </c>
      <c r="P10518" s="53">
        <f t="shared" si="1815"/>
        <v>15.626527597466989</v>
      </c>
      <c r="Q10518" s="53">
        <v>0.2</v>
      </c>
      <c r="R10518" s="53">
        <f t="shared" si="1816"/>
        <v>5.9987867263805326</v>
      </c>
    </row>
    <row r="10519" spans="2:18" ht="15">
      <c r="B10519" s="84">
        <v>40822</v>
      </c>
      <c r="C10519" s="85">
        <v>0</v>
      </c>
      <c r="D10519" s="86">
        <v>24.6</v>
      </c>
      <c r="E10519" s="87">
        <v>14.4</v>
      </c>
      <c r="F10519" s="96">
        <f t="shared" si="1807"/>
        <v>19.5</v>
      </c>
      <c r="G10519" s="96"/>
      <c r="H10519" s="74">
        <f t="shared" si="1808"/>
        <v>279</v>
      </c>
      <c r="I10519" s="53">
        <f t="shared" si="1806"/>
        <v>1.0010648543624907</v>
      </c>
      <c r="J10519" s="53">
        <f t="shared" si="1809"/>
        <v>-8.3133170818912028E-2</v>
      </c>
      <c r="K10519" s="53">
        <f t="shared" si="1810"/>
        <v>1.4833470796248718</v>
      </c>
      <c r="L10519" s="53">
        <f t="shared" si="1811"/>
        <v>22.320895931759992</v>
      </c>
      <c r="M10519" s="93">
        <f t="shared" si="1812"/>
        <v>2.4901184944635051</v>
      </c>
      <c r="N10519" s="53">
        <f t="shared" si="1813"/>
        <v>12.118828229495312</v>
      </c>
      <c r="O10519">
        <f t="shared" si="1814"/>
        <v>1.0627844323448907</v>
      </c>
      <c r="P10519" s="53">
        <f t="shared" si="1815"/>
        <v>17.057933627510408</v>
      </c>
      <c r="Q10519" s="53">
        <v>0.2</v>
      </c>
      <c r="R10519" s="53">
        <f t="shared" si="1816"/>
        <v>5.6551909007268177</v>
      </c>
    </row>
    <row r="10520" spans="2:18" ht="15">
      <c r="B10520" s="84">
        <v>40823</v>
      </c>
      <c r="C10520" s="85">
        <v>63.5</v>
      </c>
      <c r="D10520" s="86">
        <v>20.3</v>
      </c>
      <c r="E10520" s="87">
        <v>8.1999999999999993</v>
      </c>
      <c r="F10520" s="96">
        <f t="shared" si="1807"/>
        <v>14.25</v>
      </c>
      <c r="G10520" s="96"/>
      <c r="H10520" s="74">
        <f t="shared" si="1808"/>
        <v>280</v>
      </c>
      <c r="I10520" s="53">
        <f t="shared" si="1806"/>
        <v>1.0016389373606227</v>
      </c>
      <c r="J10520" s="53">
        <f t="shared" si="1809"/>
        <v>-8.984705805761542E-2</v>
      </c>
      <c r="K10520" s="53">
        <f t="shared" si="1810"/>
        <v>1.4762274658349086</v>
      </c>
      <c r="L10520" s="53">
        <f t="shared" si="1811"/>
        <v>22.050471190607464</v>
      </c>
      <c r="M10520" s="93">
        <f t="shared" si="1812"/>
        <v>2.3021735862980672</v>
      </c>
      <c r="N10520" s="53">
        <f t="shared" si="1813"/>
        <v>13.039456226699709</v>
      </c>
      <c r="O10520">
        <f t="shared" si="1814"/>
        <v>0.78979942505404765</v>
      </c>
      <c r="P10520" s="53">
        <f t="shared" si="1815"/>
        <v>12.225722106105183</v>
      </c>
      <c r="Q10520" s="53">
        <v>0.2</v>
      </c>
      <c r="R10520" s="53">
        <f t="shared" si="1816"/>
        <v>5.6533260191150188</v>
      </c>
    </row>
    <row r="10521" spans="2:18" ht="15">
      <c r="B10521" s="84">
        <v>40824</v>
      </c>
      <c r="C10521" s="85">
        <v>0</v>
      </c>
      <c r="D10521" s="86">
        <v>16.5</v>
      </c>
      <c r="E10521" s="87">
        <v>6.2</v>
      </c>
      <c r="F10521" s="96">
        <f t="shared" si="1807"/>
        <v>11.35</v>
      </c>
      <c r="G10521" s="96"/>
      <c r="H10521" s="74">
        <f t="shared" si="1808"/>
        <v>281</v>
      </c>
      <c r="I10521" s="53">
        <f t="shared" si="1806"/>
        <v>1.0022125353708218</v>
      </c>
      <c r="J10521" s="53">
        <f t="shared" si="1809"/>
        <v>-9.6542102612042532E-2</v>
      </c>
      <c r="K10521" s="53">
        <f t="shared" si="1810"/>
        <v>1.4691144527732658</v>
      </c>
      <c r="L10521" s="53">
        <f t="shared" si="1811"/>
        <v>21.780813609876329</v>
      </c>
      <c r="M10521" s="93">
        <f t="shared" si="1812"/>
        <v>1.9082301066325311</v>
      </c>
      <c r="N10521" s="53">
        <f t="shared" si="1813"/>
        <v>11.883425074520316</v>
      </c>
      <c r="O10521">
        <f t="shared" si="1814"/>
        <v>0.66701236528428753</v>
      </c>
      <c r="P10521" s="53">
        <f t="shared" si="1815"/>
        <v>10.117718815442569</v>
      </c>
      <c r="Q10521" s="53">
        <v>0.2</v>
      </c>
      <c r="R10521" s="53">
        <f t="shared" si="1816"/>
        <v>5.2637598011723075</v>
      </c>
    </row>
    <row r="10522" spans="2:18" ht="15">
      <c r="B10522" s="84">
        <v>40825</v>
      </c>
      <c r="C10522" s="85">
        <v>0</v>
      </c>
      <c r="D10522" s="86">
        <v>17.600000000000001</v>
      </c>
      <c r="E10522" s="87">
        <v>6.8</v>
      </c>
      <c r="F10522" s="96">
        <f t="shared" si="1807"/>
        <v>12.200000000000001</v>
      </c>
      <c r="G10522" s="96"/>
      <c r="H10522" s="74">
        <f t="shared" si="1808"/>
        <v>282</v>
      </c>
      <c r="I10522" s="53">
        <f t="shared" si="1806"/>
        <v>1.0027854786562083</v>
      </c>
      <c r="J10522" s="53">
        <f t="shared" si="1809"/>
        <v>-0.10321652785929418</v>
      </c>
      <c r="K10522" s="53">
        <f t="shared" si="1810"/>
        <v>1.4620090075156542</v>
      </c>
      <c r="L10522" s="53">
        <f t="shared" si="1811"/>
        <v>21.512010020221862</v>
      </c>
      <c r="M10522" s="93">
        <f t="shared" si="1812"/>
        <v>1.9861571018631961</v>
      </c>
      <c r="N10522" s="53">
        <f t="shared" si="1813"/>
        <v>12.018265408259735</v>
      </c>
      <c r="O10522">
        <f t="shared" si="1814"/>
        <v>0.70114279888176989</v>
      </c>
      <c r="P10522" s="53">
        <f t="shared" si="1815"/>
        <v>10.699079407335368</v>
      </c>
      <c r="Q10522" s="53">
        <v>0.2</v>
      </c>
      <c r="R10522" s="53">
        <f t="shared" si="1816"/>
        <v>5.3325420825169854</v>
      </c>
    </row>
    <row r="10523" spans="2:18" ht="15">
      <c r="B10523" s="84">
        <v>40826</v>
      </c>
      <c r="C10523" s="85">
        <v>0</v>
      </c>
      <c r="D10523" s="86">
        <v>18.100000000000001</v>
      </c>
      <c r="E10523" s="87">
        <v>6.8</v>
      </c>
      <c r="F10523" s="96">
        <f t="shared" si="1807"/>
        <v>12.450000000000001</v>
      </c>
      <c r="G10523" s="96"/>
      <c r="H10523" s="74">
        <f t="shared" si="1808"/>
        <v>283</v>
      </c>
      <c r="I10523" s="53">
        <f t="shared" si="1806"/>
        <v>1.0033575976736464</v>
      </c>
      <c r="J10523" s="53">
        <f t="shared" si="1809"/>
        <v>-0.10986854759758873</v>
      </c>
      <c r="K10523" s="53">
        <f t="shared" si="1810"/>
        <v>1.4549121310225004</v>
      </c>
      <c r="L10523" s="53">
        <f t="shared" si="1811"/>
        <v>21.244147655336615</v>
      </c>
      <c r="M10523" s="93">
        <f t="shared" si="1812"/>
        <v>2.0230349492520996</v>
      </c>
      <c r="N10523" s="53">
        <f t="shared" si="1813"/>
        <v>12.140245088203189</v>
      </c>
      <c r="O10523">
        <f t="shared" si="1814"/>
        <v>0.7114669862844587</v>
      </c>
      <c r="P10523" s="53">
        <f t="shared" si="1815"/>
        <v>10.875652885753279</v>
      </c>
      <c r="Q10523" s="53">
        <v>0.2</v>
      </c>
      <c r="R10523" s="53">
        <f t="shared" si="1816"/>
        <v>5.3711214938041927</v>
      </c>
    </row>
    <row r="10524" spans="2:18" ht="15">
      <c r="B10524" s="84">
        <v>40827</v>
      </c>
      <c r="C10524" s="85">
        <v>0.1</v>
      </c>
      <c r="D10524" s="86">
        <v>22.4</v>
      </c>
      <c r="E10524" s="87">
        <v>7.2</v>
      </c>
      <c r="F10524" s="96">
        <f t="shared" si="1807"/>
        <v>14.799999999999999</v>
      </c>
      <c r="G10524" s="96"/>
      <c r="H10524" s="74">
        <f t="shared" si="1808"/>
        <v>284</v>
      </c>
      <c r="I10524" s="53">
        <f t="shared" si="1806"/>
        <v>1.0039287231239142</v>
      </c>
      <c r="J10524" s="53">
        <f t="shared" si="1809"/>
        <v>-0.116496365968295</v>
      </c>
      <c r="K10524" s="53">
        <f t="shared" si="1810"/>
        <v>1.4478248603562074</v>
      </c>
      <c r="L10524" s="53">
        <f t="shared" si="1811"/>
        <v>20.977314107716502</v>
      </c>
      <c r="M10524" s="93">
        <f t="shared" si="1812"/>
        <v>2.4968287063921251</v>
      </c>
      <c r="N10524" s="53">
        <f t="shared" si="1813"/>
        <v>13.90338652297733</v>
      </c>
      <c r="O10524">
        <f t="shared" si="1814"/>
        <v>0.81518753761127583</v>
      </c>
      <c r="P10524" s="53">
        <f t="shared" si="1815"/>
        <v>12.6670614236348</v>
      </c>
      <c r="Q10524" s="53">
        <v>0.2</v>
      </c>
      <c r="R10524" s="53">
        <f t="shared" si="1816"/>
        <v>5.8730751140874036</v>
      </c>
    </row>
    <row r="10525" spans="2:18" ht="15">
      <c r="B10525" s="84">
        <v>40828</v>
      </c>
      <c r="C10525" s="85">
        <v>0</v>
      </c>
      <c r="D10525" s="86">
        <v>22.4</v>
      </c>
      <c r="E10525" s="87">
        <v>10</v>
      </c>
      <c r="F10525" s="96">
        <f t="shared" si="1807"/>
        <v>16.2</v>
      </c>
      <c r="G10525" s="96"/>
      <c r="H10525" s="74">
        <f t="shared" si="1808"/>
        <v>285</v>
      </c>
      <c r="I10525" s="53">
        <f t="shared" si="1806"/>
        <v>1.0044986860018028</v>
      </c>
      <c r="J10525" s="53">
        <f t="shared" si="1809"/>
        <v>-0.12309817740020416</v>
      </c>
      <c r="K10525" s="53">
        <f t="shared" si="1810"/>
        <v>1.4407482709045429</v>
      </c>
      <c r="L10525" s="53">
        <f t="shared" si="1811"/>
        <v>20.711597282669892</v>
      </c>
      <c r="M10525" s="93">
        <f t="shared" si="1812"/>
        <v>2.3222171401456939</v>
      </c>
      <c r="N10525" s="53">
        <f t="shared" si="1813"/>
        <v>12.398620209125706</v>
      </c>
      <c r="O10525">
        <f t="shared" si="1814"/>
        <v>0.88304731717257212</v>
      </c>
      <c r="P10525" s="53">
        <f t="shared" si="1815"/>
        <v>13.855274292190918</v>
      </c>
      <c r="Q10525" s="53">
        <v>0.2</v>
      </c>
      <c r="R10525" s="53">
        <f t="shared" si="1816"/>
        <v>5.5900425118017507</v>
      </c>
    </row>
    <row r="10526" spans="2:18" ht="15">
      <c r="B10526" s="84">
        <v>40829</v>
      </c>
      <c r="C10526" s="85">
        <v>0</v>
      </c>
      <c r="D10526" s="86">
        <v>24.9</v>
      </c>
      <c r="E10526" s="87">
        <v>9.5</v>
      </c>
      <c r="F10526" s="96">
        <f t="shared" si="1807"/>
        <v>17.2</v>
      </c>
      <c r="G10526" s="96"/>
      <c r="H10526" s="74">
        <f t="shared" si="1808"/>
        <v>286</v>
      </c>
      <c r="I10526" s="53">
        <f t="shared" si="1806"/>
        <v>1.0050673176461264</v>
      </c>
      <c r="J10526" s="53">
        <f t="shared" si="1809"/>
        <v>-0.12967216657752278</v>
      </c>
      <c r="K10526" s="53">
        <f t="shared" si="1810"/>
        <v>1.4336834786075918</v>
      </c>
      <c r="L10526" s="53">
        <f t="shared" si="1811"/>
        <v>20.447085350606343</v>
      </c>
      <c r="M10526" s="93">
        <f t="shared" si="1812"/>
        <v>2.6300214355497959</v>
      </c>
      <c r="N10526" s="53">
        <f t="shared" si="1813"/>
        <v>13.640826705226718</v>
      </c>
      <c r="O10526">
        <f t="shared" si="1814"/>
        <v>0.93448241612587735</v>
      </c>
      <c r="P10526" s="53">
        <f t="shared" si="1815"/>
        <v>14.763827886198612</v>
      </c>
      <c r="Q10526" s="53">
        <v>0.2</v>
      </c>
      <c r="R10526" s="53">
        <f t="shared" si="1816"/>
        <v>5.9148444221022469</v>
      </c>
    </row>
    <row r="10527" spans="2:18" ht="15">
      <c r="B10527" s="84">
        <v>40830</v>
      </c>
      <c r="C10527" s="85">
        <v>0</v>
      </c>
      <c r="D10527" s="86">
        <v>20</v>
      </c>
      <c r="E10527" s="87">
        <v>8.3000000000000007</v>
      </c>
      <c r="F10527" s="96">
        <f t="shared" si="1807"/>
        <v>14.15</v>
      </c>
      <c r="G10527" s="96"/>
      <c r="H10527" s="74">
        <f t="shared" si="1808"/>
        <v>287</v>
      </c>
      <c r="I10527" s="53">
        <f t="shared" si="1806"/>
        <v>1.0056344497896332</v>
      </c>
      <c r="J10527" s="53">
        <f t="shared" si="1809"/>
        <v>-0.13621650843313457</v>
      </c>
      <c r="K10527" s="53">
        <f t="shared" si="1810"/>
        <v>1.4266316421852574</v>
      </c>
      <c r="L10527" s="53">
        <f t="shared" si="1811"/>
        <v>20.183866697645719</v>
      </c>
      <c r="M10527" s="93">
        <f t="shared" si="1812"/>
        <v>2.0657018391569948</v>
      </c>
      <c r="N10527" s="53">
        <f t="shared" si="1813"/>
        <v>11.736705883987598</v>
      </c>
      <c r="O10527">
        <f t="shared" si="1814"/>
        <v>0.78525824816094203</v>
      </c>
      <c r="P10527" s="53">
        <f t="shared" si="1815"/>
        <v>12.146969412733183</v>
      </c>
      <c r="Q10527" s="53">
        <v>0.2</v>
      </c>
      <c r="R10527" s="53">
        <f t="shared" si="1816"/>
        <v>5.3543224717448856</v>
      </c>
    </row>
    <row r="10528" spans="2:18" ht="15">
      <c r="B10528" s="84">
        <v>40831</v>
      </c>
      <c r="C10528" s="85">
        <v>0</v>
      </c>
      <c r="D10528" s="86">
        <v>16.899999999999999</v>
      </c>
      <c r="E10528" s="87">
        <v>6.1</v>
      </c>
      <c r="F10528" s="96">
        <f t="shared" si="1807"/>
        <v>11.5</v>
      </c>
      <c r="G10528" s="96"/>
      <c r="H10528" s="74">
        <f t="shared" si="1808"/>
        <v>288</v>
      </c>
      <c r="I10528" s="53">
        <f t="shared" si="1806"/>
        <v>1.0061999146087979</v>
      </c>
      <c r="J10528" s="53">
        <f t="shared" si="1809"/>
        <v>-0.14272936816864831</v>
      </c>
      <c r="K10528" s="53">
        <f t="shared" si="1810"/>
        <v>1.4195939653619358</v>
      </c>
      <c r="L10528" s="53">
        <f t="shared" si="1811"/>
        <v>19.922029874595928</v>
      </c>
      <c r="M10528" s="93">
        <f t="shared" si="1812"/>
        <v>1.7964393466652526</v>
      </c>
      <c r="N10528" s="53">
        <f t="shared" si="1813"/>
        <v>11.129980056680166</v>
      </c>
      <c r="O10528">
        <f t="shared" si="1814"/>
        <v>0.67292773448592091</v>
      </c>
      <c r="P10528" s="53">
        <f t="shared" si="1815"/>
        <v>10.218213752667999</v>
      </c>
      <c r="Q10528" s="53">
        <v>0.2</v>
      </c>
      <c r="R10528" s="53">
        <f t="shared" si="1816"/>
        <v>5.1023762261505672</v>
      </c>
    </row>
    <row r="10529" spans="2:18" ht="15">
      <c r="B10529" s="84">
        <v>40832</v>
      </c>
      <c r="C10529" s="85">
        <v>0</v>
      </c>
      <c r="D10529" s="86">
        <v>17.2</v>
      </c>
      <c r="E10529" s="87">
        <v>4.3</v>
      </c>
      <c r="F10529" s="96">
        <f t="shared" si="1807"/>
        <v>10.75</v>
      </c>
      <c r="G10529" s="96"/>
      <c r="H10529" s="74">
        <f t="shared" si="1808"/>
        <v>289</v>
      </c>
      <c r="I10529" s="53">
        <f t="shared" si="1806"/>
        <v>1.0067635447734826</v>
      </c>
      <c r="J10529" s="53">
        <f t="shared" si="1809"/>
        <v>-0.14920890130282444</v>
      </c>
      <c r="K10529" s="53">
        <f t="shared" si="1810"/>
        <v>1.4125716990844581</v>
      </c>
      <c r="L10529" s="53">
        <f t="shared" si="1811"/>
        <v>19.661663544351988</v>
      </c>
      <c r="M10529" s="93">
        <f t="shared" si="1812"/>
        <v>1.8880813453905707</v>
      </c>
      <c r="N10529" s="53">
        <f t="shared" si="1813"/>
        <v>12.005051752493278</v>
      </c>
      <c r="O10529">
        <f t="shared" si="1814"/>
        <v>0.6438026687081374</v>
      </c>
      <c r="P10529" s="53">
        <f t="shared" si="1815"/>
        <v>9.7245102124751863</v>
      </c>
      <c r="Q10529" s="53">
        <v>0.2</v>
      </c>
      <c r="R10529" s="53">
        <f t="shared" si="1816"/>
        <v>5.2630362566679487</v>
      </c>
    </row>
    <row r="10530" spans="2:18" ht="15">
      <c r="B10530" s="84">
        <v>40833</v>
      </c>
      <c r="C10530" s="85">
        <v>0</v>
      </c>
      <c r="D10530" s="86">
        <v>16.399999999999999</v>
      </c>
      <c r="E10530" s="87">
        <v>3.9</v>
      </c>
      <c r="F10530" s="96">
        <f t="shared" si="1807"/>
        <v>10.149999999999999</v>
      </c>
      <c r="G10530" s="96"/>
      <c r="H10530" s="74">
        <f t="shared" si="1808"/>
        <v>290</v>
      </c>
      <c r="I10530" s="53">
        <f t="shared" si="1806"/>
        <v>1.0073251734964539</v>
      </c>
      <c r="J10530" s="53">
        <f t="shared" si="1809"/>
        <v>-0.15565325374995273</v>
      </c>
      <c r="K10530" s="53">
        <f t="shared" si="1810"/>
        <v>1.4055661437289482</v>
      </c>
      <c r="L10530" s="53">
        <f t="shared" si="1811"/>
        <v>19.402856427776385</v>
      </c>
      <c r="M10530" s="93">
        <f t="shared" si="1812"/>
        <v>1.7955684359162927</v>
      </c>
      <c r="N10530" s="53">
        <f t="shared" si="1813"/>
        <v>11.661907651299222</v>
      </c>
      <c r="O10530">
        <f t="shared" si="1814"/>
        <v>0.62130181328644862</v>
      </c>
      <c r="P10530" s="53">
        <f t="shared" si="1815"/>
        <v>9.3450138473308844</v>
      </c>
      <c r="Q10530" s="53">
        <v>0.2</v>
      </c>
      <c r="R10530" s="53">
        <f t="shared" si="1816"/>
        <v>5.1586220388942774</v>
      </c>
    </row>
    <row r="10531" spans="2:18" ht="15">
      <c r="B10531" s="84">
        <v>40834</v>
      </c>
      <c r="C10531" s="85">
        <v>0</v>
      </c>
      <c r="D10531" s="86">
        <v>17.2</v>
      </c>
      <c r="E10531" s="87">
        <v>3.3</v>
      </c>
      <c r="F10531" s="96">
        <f t="shared" si="1807"/>
        <v>10.25</v>
      </c>
      <c r="G10531" s="96"/>
      <c r="H10531" s="74">
        <f t="shared" si="1808"/>
        <v>291</v>
      </c>
      <c r="I10531" s="53">
        <f t="shared" si="1806"/>
        <v>1.0078846345827368</v>
      </c>
      <c r="J10531" s="53">
        <f t="shared" si="1809"/>
        <v>-0.16206056192979862</v>
      </c>
      <c r="K10531" s="53">
        <f t="shared" si="1810"/>
        <v>1.3985786512916953</v>
      </c>
      <c r="L10531" s="53">
        <f t="shared" si="1811"/>
        <v>19.145697248126826</v>
      </c>
      <c r="M10531" s="93">
        <f t="shared" si="1812"/>
        <v>1.8750416814913502</v>
      </c>
      <c r="N10531" s="53">
        <f t="shared" si="1813"/>
        <v>12.134657100771426</v>
      </c>
      <c r="O10531">
        <f t="shared" si="1814"/>
        <v>0.62500351483822847</v>
      </c>
      <c r="P10531" s="53">
        <f t="shared" si="1815"/>
        <v>9.4073289535608353</v>
      </c>
      <c r="Q10531" s="53">
        <v>0.2</v>
      </c>
      <c r="R10531" s="53">
        <f t="shared" si="1816"/>
        <v>5.2681999849592493</v>
      </c>
    </row>
    <row r="10532" spans="2:18" ht="15">
      <c r="B10532" s="84">
        <v>40835</v>
      </c>
      <c r="C10532" s="85">
        <v>0</v>
      </c>
      <c r="D10532" s="86">
        <v>12</v>
      </c>
      <c r="E10532" s="87">
        <v>8.1</v>
      </c>
      <c r="F10532" s="96">
        <f t="shared" si="1807"/>
        <v>10.050000000000001</v>
      </c>
      <c r="G10532" s="96"/>
      <c r="H10532" s="74">
        <f t="shared" si="1808"/>
        <v>292</v>
      </c>
      <c r="I10532" s="53">
        <f t="shared" si="1806"/>
        <v>1.0084417624787954</v>
      </c>
      <c r="J10532" s="53">
        <f t="shared" si="1809"/>
        <v>-0.16842895291072263</v>
      </c>
      <c r="K10532" s="53">
        <f t="shared" si="1810"/>
        <v>1.3916106275586073</v>
      </c>
      <c r="L10532" s="53">
        <f t="shared" si="1811"/>
        <v>18.89027467410472</v>
      </c>
      <c r="M10532" s="93">
        <f t="shared" si="1812"/>
        <v>0.97296058994680656</v>
      </c>
      <c r="N10532" s="53">
        <f t="shared" si="1813"/>
        <v>6.3419015769977474</v>
      </c>
      <c r="O10532">
        <f t="shared" si="1814"/>
        <v>0.61761929080466993</v>
      </c>
      <c r="P10532" s="53">
        <f t="shared" si="1815"/>
        <v>9.2830679516015593</v>
      </c>
      <c r="Q10532" s="53">
        <v>0.2</v>
      </c>
      <c r="R10532" s="53">
        <f t="shared" si="1816"/>
        <v>3.9751632909350332</v>
      </c>
    </row>
    <row r="10533" spans="2:18" ht="15">
      <c r="B10533" s="84">
        <v>40836</v>
      </c>
      <c r="C10533" s="85">
        <v>6.9</v>
      </c>
      <c r="D10533" s="86">
        <v>16.2</v>
      </c>
      <c r="E10533" s="87">
        <v>5.3</v>
      </c>
      <c r="F10533" s="96">
        <f t="shared" si="1807"/>
        <v>10.75</v>
      </c>
      <c r="G10533" s="96"/>
      <c r="H10533" s="74">
        <f t="shared" si="1808"/>
        <v>293</v>
      </c>
      <c r="I10533" s="53">
        <f t="shared" si="1806"/>
        <v>1.0089963923215213</v>
      </c>
      <c r="J10533" s="53">
        <f t="shared" si="1809"/>
        <v>-0.17475654458762296</v>
      </c>
      <c r="K10533" s="53">
        <f t="shared" si="1810"/>
        <v>1.3846635342471949</v>
      </c>
      <c r="L10533" s="53">
        <f t="shared" si="1811"/>
        <v>18.636677261603971</v>
      </c>
      <c r="M10533" s="93">
        <f t="shared" si="1812"/>
        <v>1.6450811252414168</v>
      </c>
      <c r="N10533" s="53">
        <f t="shared" si="1813"/>
        <v>10.459975198519702</v>
      </c>
      <c r="O10533">
        <f t="shared" si="1814"/>
        <v>0.6438026687081374</v>
      </c>
      <c r="P10533" s="53">
        <f t="shared" si="1815"/>
        <v>9.7245102124751863</v>
      </c>
      <c r="Q10533" s="53">
        <v>0.2</v>
      </c>
      <c r="R10533" s="53">
        <f t="shared" si="1816"/>
        <v>4.919368796880363</v>
      </c>
    </row>
    <row r="10534" spans="2:18" ht="15">
      <c r="B10534" s="84">
        <v>40837</v>
      </c>
      <c r="C10534" s="85">
        <v>0</v>
      </c>
      <c r="D10534" s="86">
        <v>14.2</v>
      </c>
      <c r="E10534" s="87">
        <v>2.5</v>
      </c>
      <c r="F10534" s="96">
        <f t="shared" si="1807"/>
        <v>8.35</v>
      </c>
      <c r="G10534" s="96"/>
      <c r="H10534" s="74">
        <f t="shared" si="1808"/>
        <v>294</v>
      </c>
      <c r="I10534" s="53">
        <f t="shared" si="1806"/>
        <v>1.0095483599870214</v>
      </c>
      <c r="J10534" s="53">
        <f t="shared" si="1809"/>
        <v>-0.18104144589631799</v>
      </c>
      <c r="K10534" s="53">
        <f t="shared" si="1810"/>
        <v>1.3777388911144641</v>
      </c>
      <c r="L10534" s="53">
        <f t="shared" si="1811"/>
        <v>18.384993394248252</v>
      </c>
      <c r="M10534" s="93">
        <f t="shared" si="1812"/>
        <v>1.5400243077171334</v>
      </c>
      <c r="N10534" s="53">
        <f t="shared" si="1813"/>
        <v>10.69068000595324</v>
      </c>
      <c r="O10534">
        <f t="shared" si="1814"/>
        <v>0.55787054919376</v>
      </c>
      <c r="P10534" s="53">
        <f t="shared" si="1815"/>
        <v>8.2846547089297662</v>
      </c>
      <c r="Q10534" s="53">
        <v>0.2</v>
      </c>
      <c r="R10534" s="53">
        <f t="shared" si="1816"/>
        <v>4.8583663582604828</v>
      </c>
    </row>
    <row r="10535" spans="2:18" ht="15">
      <c r="B10535" s="84">
        <v>40838</v>
      </c>
      <c r="C10535" s="85">
        <v>0</v>
      </c>
      <c r="D10535" s="86">
        <v>13.2</v>
      </c>
      <c r="E10535" s="87">
        <v>2</v>
      </c>
      <c r="F10535" s="96">
        <f t="shared" si="1807"/>
        <v>7.6</v>
      </c>
      <c r="G10535" s="96"/>
      <c r="H10535" s="74">
        <f t="shared" si="1808"/>
        <v>295</v>
      </c>
      <c r="I10535" s="53">
        <f t="shared" si="1806"/>
        <v>1.0100975021391829</v>
      </c>
      <c r="J10535" s="53">
        <f t="shared" si="1809"/>
        <v>-0.18728175706601952</v>
      </c>
      <c r="K10535" s="53">
        <f t="shared" si="1810"/>
        <v>1.370838278023415</v>
      </c>
      <c r="L10535" s="53">
        <f t="shared" si="1811"/>
        <v>18.135311222811147</v>
      </c>
      <c r="M10535" s="93">
        <f t="shared" si="1812"/>
        <v>1.4436676156058985</v>
      </c>
      <c r="N10535" s="53">
        <f t="shared" si="1813"/>
        <v>10.317701178839007</v>
      </c>
      <c r="O10535">
        <f t="shared" si="1814"/>
        <v>0.53316149762387977</v>
      </c>
      <c r="P10535" s="53">
        <f t="shared" si="1815"/>
        <v>7.8755789254229045</v>
      </c>
      <c r="Q10535" s="53">
        <v>0.2</v>
      </c>
      <c r="R10535" s="53">
        <f t="shared" si="1816"/>
        <v>4.7402479528662091</v>
      </c>
    </row>
    <row r="10536" spans="2:18" ht="15">
      <c r="B10536" s="84">
        <v>40839</v>
      </c>
      <c r="C10536" s="85">
        <v>0</v>
      </c>
      <c r="D10536" s="86">
        <v>14.1</v>
      </c>
      <c r="E10536" s="87">
        <v>3.6</v>
      </c>
      <c r="F10536" s="96">
        <f t="shared" si="1807"/>
        <v>8.85</v>
      </c>
      <c r="G10536" s="96"/>
      <c r="H10536" s="74">
        <f t="shared" si="1808"/>
        <v>296</v>
      </c>
      <c r="I10536" s="53">
        <f t="shared" si="1806"/>
        <v>1.0106436562780083</v>
      </c>
      <c r="J10536" s="53">
        <f t="shared" si="1809"/>
        <v>-0.19347556991152742</v>
      </c>
      <c r="K10536" s="53">
        <f t="shared" si="1810"/>
        <v>1.3639633369601956</v>
      </c>
      <c r="L10536" s="53">
        <f t="shared" si="1811"/>
        <v>17.887718603622275</v>
      </c>
      <c r="M10536" s="93">
        <f t="shared" si="1812"/>
        <v>1.4465927717392035</v>
      </c>
      <c r="N10536" s="53">
        <f t="shared" si="1813"/>
        <v>9.8536816062737973</v>
      </c>
      <c r="O10536">
        <f t="shared" si="1814"/>
        <v>0.5748947089145412</v>
      </c>
      <c r="P10536" s="53">
        <f t="shared" si="1815"/>
        <v>8.5678273672638632</v>
      </c>
      <c r="Q10536" s="53">
        <v>0.2</v>
      </c>
      <c r="R10536" s="53">
        <f t="shared" si="1816"/>
        <v>4.6982534158192708</v>
      </c>
    </row>
    <row r="10537" spans="2:18" ht="15">
      <c r="B10537" s="84">
        <v>40840</v>
      </c>
      <c r="C10537" s="85">
        <v>0</v>
      </c>
      <c r="D10537" s="86">
        <v>14.1</v>
      </c>
      <c r="E10537" s="87">
        <v>4.7</v>
      </c>
      <c r="F10537" s="96">
        <f t="shared" si="1807"/>
        <v>9.4</v>
      </c>
      <c r="G10537" s="96"/>
      <c r="H10537" s="74">
        <f t="shared" si="1808"/>
        <v>297</v>
      </c>
      <c r="I10537" s="53">
        <f t="shared" si="1806"/>
        <v>1.0111866607877009</v>
      </c>
      <c r="J10537" s="53">
        <f t="shared" si="1809"/>
        <v>-0.19962096816676864</v>
      </c>
      <c r="K10537" s="53">
        <f t="shared" si="1810"/>
        <v>1.3571157739932649</v>
      </c>
      <c r="L10537" s="53">
        <f t="shared" si="1811"/>
        <v>17.642303036069933</v>
      </c>
      <c r="M10537" s="93">
        <f t="shared" si="1812"/>
        <v>1.3778044462891903</v>
      </c>
      <c r="N10537" s="53">
        <f t="shared" si="1813"/>
        <v>9.1953470654517702</v>
      </c>
      <c r="O10537">
        <f t="shared" si="1814"/>
        <v>0.59414461193760781</v>
      </c>
      <c r="P10537" s="53">
        <f t="shared" si="1815"/>
        <v>8.8892877636983627</v>
      </c>
      <c r="Q10537" s="53">
        <v>0.2</v>
      </c>
      <c r="R10537" s="53">
        <f t="shared" si="1816"/>
        <v>4.5783705993691504</v>
      </c>
    </row>
    <row r="10538" spans="2:18" ht="15">
      <c r="B10538" s="84">
        <v>40841</v>
      </c>
      <c r="C10538" s="85">
        <v>3.2</v>
      </c>
      <c r="D10538" s="86">
        <v>9.3000000000000007</v>
      </c>
      <c r="E10538" s="87">
        <v>7.6</v>
      </c>
      <c r="F10538" s="96">
        <f t="shared" si="1807"/>
        <v>8.4499999999999993</v>
      </c>
      <c r="G10538" s="96"/>
      <c r="H10538" s="74">
        <f t="shared" si="1808"/>
        <v>298</v>
      </c>
      <c r="I10538" s="53">
        <f t="shared" si="1806"/>
        <v>1.0117263549844906</v>
      </c>
      <c r="J10538" s="53">
        <f t="shared" si="1809"/>
        <v>-0.20571602786129212</v>
      </c>
      <c r="K10538" s="53">
        <f t="shared" si="1810"/>
        <v>1.3502973611651965</v>
      </c>
      <c r="L10538" s="53">
        <f t="shared" si="1811"/>
        <v>17.399151599318937</v>
      </c>
      <c r="M10538" s="93">
        <f t="shared" si="1812"/>
        <v>0.55767517743436246</v>
      </c>
      <c r="N10538" s="53">
        <f t="shared" si="1813"/>
        <v>3.8565720924620295</v>
      </c>
      <c r="O10538">
        <f t="shared" si="1814"/>
        <v>0.56123964087408107</v>
      </c>
      <c r="P10538" s="53">
        <f t="shared" si="1815"/>
        <v>8.3406100705082</v>
      </c>
      <c r="Q10538" s="53">
        <v>0.2</v>
      </c>
      <c r="R10538" s="53">
        <f t="shared" si="1816"/>
        <v>3.3633521499254195</v>
      </c>
    </row>
    <row r="10539" spans="2:18" ht="15">
      <c r="B10539" s="84">
        <v>40842</v>
      </c>
      <c r="C10539" s="85">
        <v>43.4</v>
      </c>
      <c r="D10539" s="86">
        <v>12</v>
      </c>
      <c r="E10539" s="87">
        <v>8.6</v>
      </c>
      <c r="F10539" s="96">
        <f t="shared" si="1807"/>
        <v>10.3</v>
      </c>
      <c r="G10539" s="96"/>
      <c r="H10539" s="74">
        <f t="shared" si="1808"/>
        <v>299</v>
      </c>
      <c r="I10539" s="53">
        <f t="shared" si="1806"/>
        <v>1.0122625791641815</v>
      </c>
      <c r="J10539" s="53">
        <f t="shared" si="1809"/>
        <v>-0.21175881774130711</v>
      </c>
      <c r="K10539" s="53">
        <f t="shared" si="1810"/>
        <v>1.3435099383070224</v>
      </c>
      <c r="L10539" s="53">
        <f t="shared" si="1811"/>
        <v>17.158350888370411</v>
      </c>
      <c r="M10539" s="93">
        <f t="shared" si="1812"/>
        <v>0.83257007473361033</v>
      </c>
      <c r="N10539" s="53">
        <f t="shared" si="1813"/>
        <v>5.3785340801915051</v>
      </c>
      <c r="O10539">
        <f t="shared" si="1814"/>
        <v>0.62686158409107096</v>
      </c>
      <c r="P10539" s="53">
        <f t="shared" si="1815"/>
        <v>9.4386255609461305</v>
      </c>
      <c r="Q10539" s="53">
        <v>0.2</v>
      </c>
      <c r="R10539" s="53">
        <f t="shared" si="1816"/>
        <v>3.7715515180226808</v>
      </c>
    </row>
    <row r="10540" spans="2:18" ht="15">
      <c r="B10540" s="84">
        <v>40843</v>
      </c>
      <c r="C10540" s="85">
        <v>2.2999999999999998</v>
      </c>
      <c r="D10540" s="86">
        <v>16.600000000000001</v>
      </c>
      <c r="E10540" s="87">
        <v>8.6</v>
      </c>
      <c r="F10540" s="96">
        <f t="shared" si="1807"/>
        <v>12.600000000000001</v>
      </c>
      <c r="G10540" s="96"/>
      <c r="H10540" s="74">
        <f t="shared" si="1808"/>
        <v>300</v>
      </c>
      <c r="I10540" s="53">
        <f t="shared" si="1806"/>
        <v>1.0127951746494115</v>
      </c>
      <c r="J10540" s="53">
        <f t="shared" si="1809"/>
        <v>-0.2177473997368205</v>
      </c>
      <c r="K10540" s="53">
        <f t="shared" si="1810"/>
        <v>1.3367554147642666</v>
      </c>
      <c r="L10540" s="53">
        <f t="shared" si="1811"/>
        <v>16.919986949598503</v>
      </c>
      <c r="M10540" s="93">
        <f t="shared" si="1812"/>
        <v>1.3624421607079109</v>
      </c>
      <c r="N10540" s="53">
        <f t="shared" si="1813"/>
        <v>8.1356815065613137</v>
      </c>
      <c r="O10540">
        <f t="shared" si="1814"/>
        <v>0.71772498717173205</v>
      </c>
      <c r="P10540" s="53">
        <f t="shared" si="1815"/>
        <v>10.982841685784321</v>
      </c>
      <c r="Q10540" s="53">
        <v>0.2</v>
      </c>
      <c r="R10540" s="53">
        <f t="shared" si="1816"/>
        <v>4.4786073809756903</v>
      </c>
    </row>
    <row r="10541" spans="2:18" ht="15">
      <c r="B10541" s="84">
        <v>40844</v>
      </c>
      <c r="C10541" s="85">
        <v>0</v>
      </c>
      <c r="D10541" s="86">
        <v>16.7</v>
      </c>
      <c r="E10541" s="87">
        <v>7.7</v>
      </c>
      <c r="F10541" s="96">
        <f t="shared" si="1807"/>
        <v>12.2</v>
      </c>
      <c r="G10541" s="96"/>
      <c r="H10541" s="74">
        <f t="shared" si="1808"/>
        <v>301</v>
      </c>
      <c r="I10541" s="53">
        <f t="shared" si="1806"/>
        <v>1.0133239838366084</v>
      </c>
      <c r="J10541" s="53">
        <f t="shared" si="1809"/>
        <v>-0.22367982947638354</v>
      </c>
      <c r="K10541" s="53">
        <f t="shared" si="1810"/>
        <v>1.3300357710230664</v>
      </c>
      <c r="L10541" s="53">
        <f t="shared" si="1811"/>
        <v>16.684145215907556</v>
      </c>
      <c r="M10541" s="93">
        <f t="shared" si="1812"/>
        <v>1.4061962783765733</v>
      </c>
      <c r="N10541" s="53">
        <f t="shared" si="1813"/>
        <v>8.5089140601128541</v>
      </c>
      <c r="O10541">
        <f t="shared" si="1814"/>
        <v>0.70114279888176989</v>
      </c>
      <c r="P10541" s="53">
        <f t="shared" si="1815"/>
        <v>10.699079407335368</v>
      </c>
      <c r="Q10541" s="53">
        <v>0.2</v>
      </c>
      <c r="R10541" s="53">
        <f t="shared" si="1816"/>
        <v>4.5460644117175999</v>
      </c>
    </row>
    <row r="10542" spans="2:18" ht="15">
      <c r="B10542" s="84">
        <v>40845</v>
      </c>
      <c r="C10542" s="85">
        <v>0</v>
      </c>
      <c r="D10542" s="86">
        <v>16.3</v>
      </c>
      <c r="E10542" s="87">
        <v>5.3</v>
      </c>
      <c r="F10542" s="96">
        <f t="shared" si="1807"/>
        <v>10.8</v>
      </c>
      <c r="G10542" s="96"/>
      <c r="H10542" s="74">
        <f t="shared" si="1808"/>
        <v>302</v>
      </c>
      <c r="I10542" s="53">
        <f t="shared" si="1806"/>
        <v>1.0138488502426257</v>
      </c>
      <c r="J10542" s="53">
        <f t="shared" si="1809"/>
        <v>-0.22955415685093136</v>
      </c>
      <c r="K10542" s="53">
        <f t="shared" si="1810"/>
        <v>1.3233530602239887</v>
      </c>
      <c r="L10542" s="53">
        <f t="shared" si="1811"/>
        <v>16.450910441660312</v>
      </c>
      <c r="M10542" s="93">
        <f t="shared" si="1812"/>
        <v>1.4613417339678942</v>
      </c>
      <c r="N10542" s="53">
        <f t="shared" si="1813"/>
        <v>9.2754545571036058</v>
      </c>
      <c r="O10542">
        <f t="shared" si="1814"/>
        <v>0.64570948025996211</v>
      </c>
      <c r="P10542" s="53">
        <f t="shared" si="1815"/>
        <v>9.7567479956675065</v>
      </c>
      <c r="Q10542" s="53">
        <v>0.2</v>
      </c>
      <c r="R10542" s="53">
        <f t="shared" si="1816"/>
        <v>4.658074359373237</v>
      </c>
    </row>
    <row r="10543" spans="2:18" ht="15">
      <c r="B10543" s="84">
        <v>40846</v>
      </c>
      <c r="C10543" s="85">
        <v>0</v>
      </c>
      <c r="D10543" s="86">
        <v>16.100000000000001</v>
      </c>
      <c r="E10543" s="87">
        <v>5</v>
      </c>
      <c r="F10543" s="96">
        <f t="shared" si="1807"/>
        <v>10.55</v>
      </c>
      <c r="G10543" s="96"/>
      <c r="H10543" s="74">
        <f t="shared" si="1808"/>
        <v>303</v>
      </c>
      <c r="I10543" s="53">
        <f t="shared" si="1806"/>
        <v>1.0143696185510496</v>
      </c>
      <c r="J10543" s="53">
        <f t="shared" si="1809"/>
        <v>-0.23536842662812049</v>
      </c>
      <c r="K10543" s="53">
        <f t="shared" si="1810"/>
        <v>1.3167094095504064</v>
      </c>
      <c r="L10543" s="53">
        <f t="shared" si="1811"/>
        <v>16.220366637536831</v>
      </c>
      <c r="M10543" s="93">
        <f t="shared" si="1812"/>
        <v>1.4347449101859644</v>
      </c>
      <c r="N10543" s="53">
        <f t="shared" si="1813"/>
        <v>9.1869441745394358</v>
      </c>
      <c r="O10543">
        <f t="shared" si="1814"/>
        <v>0.63622453817273861</v>
      </c>
      <c r="P10543" s="53">
        <f t="shared" si="1815"/>
        <v>9.5965087986814464</v>
      </c>
      <c r="Q10543" s="53">
        <v>0.2</v>
      </c>
      <c r="R10543" s="53">
        <f t="shared" si="1816"/>
        <v>4.6275025452423568</v>
      </c>
    </row>
    <row r="10544" spans="2:18" ht="15">
      <c r="B10544" s="84">
        <v>40847</v>
      </c>
      <c r="C10544" s="85">
        <v>0</v>
      </c>
      <c r="D10544" s="86">
        <v>16</v>
      </c>
      <c r="E10544" s="87">
        <v>4.2</v>
      </c>
      <c r="F10544" s="96">
        <f t="shared" si="1807"/>
        <v>10.1</v>
      </c>
      <c r="G10544" s="96"/>
      <c r="H10544" s="74">
        <f t="shared" si="1808"/>
        <v>304</v>
      </c>
      <c r="I10544" s="53">
        <f t="shared" si="1806"/>
        <v>1.0148861346581595</v>
      </c>
      <c r="J10544" s="53">
        <f t="shared" si="1809"/>
        <v>-0.24112067911849694</v>
      </c>
      <c r="K10544" s="53">
        <f t="shared" si="1810"/>
        <v>1.3101070214775534</v>
      </c>
      <c r="L10544" s="53">
        <f t="shared" si="1811"/>
        <v>15.992597005491556</v>
      </c>
      <c r="M10544" s="93">
        <f t="shared" si="1812"/>
        <v>1.4353693692175797</v>
      </c>
      <c r="N10544" s="53">
        <f t="shared" si="1813"/>
        <v>9.3391837156883906</v>
      </c>
      <c r="O10544">
        <f t="shared" si="1814"/>
        <v>0.61945815991778674</v>
      </c>
      <c r="P10544" s="53">
        <f t="shared" si="1815"/>
        <v>9.3139948679570814</v>
      </c>
      <c r="Q10544" s="53">
        <v>0.2</v>
      </c>
      <c r="R10544" s="53">
        <f t="shared" si="1816"/>
        <v>4.6414782118332925</v>
      </c>
    </row>
    <row r="10545" spans="2:18" ht="15">
      <c r="B10545" s="84">
        <v>40848</v>
      </c>
      <c r="C10545" s="85">
        <v>0</v>
      </c>
      <c r="D10545" s="86">
        <v>14.4</v>
      </c>
      <c r="E10545" s="87">
        <v>4.2</v>
      </c>
      <c r="F10545" s="96">
        <f t="shared" si="1807"/>
        <v>9.3000000000000007</v>
      </c>
      <c r="G10545" s="96"/>
      <c r="H10545" s="74">
        <f t="shared" si="1808"/>
        <v>305</v>
      </c>
      <c r="I10545" s="53">
        <f t="shared" si="1806"/>
        <v>1.0153982457185289</v>
      </c>
      <c r="J10545" s="53">
        <f t="shared" si="1809"/>
        <v>-0.24680895089479327</v>
      </c>
      <c r="K10545" s="53">
        <f t="shared" si="1810"/>
        <v>1.3035481748675748</v>
      </c>
      <c r="L10545" s="53">
        <f t="shared" si="1811"/>
        <v>15.767683873981852</v>
      </c>
      <c r="M10545" s="93">
        <f t="shared" si="1812"/>
        <v>1.2780173640641916</v>
      </c>
      <c r="N10545" s="53">
        <f t="shared" si="1813"/>
        <v>8.5608504707858391</v>
      </c>
      <c r="O10545">
        <f t="shared" si="1814"/>
        <v>0.5906032755586329</v>
      </c>
      <c r="P10545" s="53">
        <f t="shared" si="1815"/>
        <v>8.8300505236178406</v>
      </c>
      <c r="Q10545" s="53">
        <v>0.2</v>
      </c>
      <c r="R10545" s="53">
        <f t="shared" si="1816"/>
        <v>4.4338883051032338</v>
      </c>
    </row>
    <row r="10546" spans="2:18" ht="15">
      <c r="B10546" s="84">
        <v>40849</v>
      </c>
      <c r="C10546" s="85">
        <v>0</v>
      </c>
      <c r="D10546" s="86">
        <v>14.1</v>
      </c>
      <c r="E10546" s="87">
        <v>3.3</v>
      </c>
      <c r="F10546" s="96">
        <f t="shared" si="1807"/>
        <v>8.6999999999999993</v>
      </c>
      <c r="G10546" s="96"/>
      <c r="H10546" s="74">
        <f t="shared" si="1808"/>
        <v>306</v>
      </c>
      <c r="I10546" s="53">
        <f t="shared" si="1806"/>
        <v>1.0159058001902563</v>
      </c>
      <c r="J10546" s="53">
        <f t="shared" si="1809"/>
        <v>-0.25243127556549821</v>
      </c>
      <c r="K10546" s="53">
        <f t="shared" si="1810"/>
        <v>1.2970352258952598</v>
      </c>
      <c r="L10546" s="53">
        <f t="shared" si="1811"/>
        <v>15.545708633651007</v>
      </c>
      <c r="M10546" s="93">
        <f t="shared" si="1812"/>
        <v>1.2678496318966836</v>
      </c>
      <c r="N10546" s="53">
        <f t="shared" si="1813"/>
        <v>8.6850299968745404</v>
      </c>
      <c r="O10546">
        <f t="shared" si="1814"/>
        <v>0.56974037769295616</v>
      </c>
      <c r="P10546" s="53">
        <f t="shared" si="1815"/>
        <v>8.4819802434146006</v>
      </c>
      <c r="Q10546" s="53">
        <v>0.2</v>
      </c>
      <c r="R10546" s="53">
        <f t="shared" si="1816"/>
        <v>4.4343724615387083</v>
      </c>
    </row>
    <row r="10547" spans="2:18" ht="15">
      <c r="B10547" s="84">
        <v>40850</v>
      </c>
      <c r="C10547" s="85">
        <v>0</v>
      </c>
      <c r="D10547" s="86">
        <v>11.8</v>
      </c>
      <c r="E10547" s="87">
        <v>8.1999999999999993</v>
      </c>
      <c r="F10547" s="96">
        <f t="shared" si="1807"/>
        <v>10</v>
      </c>
      <c r="G10547" s="96"/>
      <c r="H10547" s="74">
        <f t="shared" si="1808"/>
        <v>307</v>
      </c>
      <c r="I10547" s="53">
        <f t="shared" si="1806"/>
        <v>1.0164086478798078</v>
      </c>
      <c r="J10547" s="53">
        <f t="shared" si="1809"/>
        <v>-0.25798568460379556</v>
      </c>
      <c r="K10547" s="53">
        <f t="shared" si="1810"/>
        <v>1.2905706087883901</v>
      </c>
      <c r="L10547" s="53">
        <f t="shared" si="1811"/>
        <v>15.326751673653153</v>
      </c>
      <c r="M10547" s="93">
        <f t="shared" si="1812"/>
        <v>0.75708674175474822</v>
      </c>
      <c r="N10547" s="53">
        <f t="shared" si="1813"/>
        <v>4.9436793308952529</v>
      </c>
      <c r="O10547">
        <f t="shared" si="1814"/>
        <v>0.61578519545801924</v>
      </c>
      <c r="P10547" s="53">
        <f t="shared" si="1815"/>
        <v>9.2522328593138266</v>
      </c>
      <c r="Q10547" s="53">
        <v>0.2</v>
      </c>
      <c r="R10547" s="53">
        <f t="shared" si="1816"/>
        <v>3.6634183500062942</v>
      </c>
    </row>
    <row r="10548" spans="2:18" ht="15">
      <c r="B10548" s="84">
        <v>40851</v>
      </c>
      <c r="C10548" s="85">
        <v>0</v>
      </c>
      <c r="D10548" s="86">
        <v>11.6</v>
      </c>
      <c r="E10548" s="87">
        <v>9.1999999999999993</v>
      </c>
      <c r="F10548" s="96">
        <f t="shared" si="1807"/>
        <v>10.399999999999999</v>
      </c>
      <c r="G10548" s="96"/>
      <c r="H10548" s="74">
        <f t="shared" si="1808"/>
        <v>308</v>
      </c>
      <c r="I10548" s="53">
        <f t="shared" si="1806"/>
        <v>1.0169066399864619</v>
      </c>
      <c r="J10548" s="53">
        <f t="shared" si="1809"/>
        <v>-0.26347020823283013</v>
      </c>
      <c r="K10548" s="53">
        <f t="shared" si="1810"/>
        <v>1.2841568363660321</v>
      </c>
      <c r="L10548" s="53">
        <f t="shared" si="1811"/>
        <v>15.110892318814727</v>
      </c>
      <c r="M10548" s="93">
        <f t="shared" si="1812"/>
        <v>0.61822179747721528</v>
      </c>
      <c r="N10548" s="53">
        <f t="shared" si="1813"/>
        <v>3.9796479322030058</v>
      </c>
      <c r="O10548">
        <f t="shared" si="1814"/>
        <v>0.63059221236265495</v>
      </c>
      <c r="P10548" s="53">
        <f t="shared" si="1815"/>
        <v>9.5014980895362431</v>
      </c>
      <c r="Q10548" s="53">
        <v>0.2</v>
      </c>
      <c r="R10548" s="53">
        <f t="shared" si="1816"/>
        <v>3.4649168292560848</v>
      </c>
    </row>
    <row r="10549" spans="2:18" ht="15">
      <c r="B10549" s="84">
        <v>40852</v>
      </c>
      <c r="C10549" s="85">
        <v>5</v>
      </c>
      <c r="D10549" s="86">
        <v>13.5</v>
      </c>
      <c r="E10549" s="87">
        <v>10.1</v>
      </c>
      <c r="F10549" s="96">
        <f t="shared" si="1807"/>
        <v>11.8</v>
      </c>
      <c r="G10549" s="96"/>
      <c r="H10549" s="74">
        <f t="shared" si="1808"/>
        <v>309</v>
      </c>
      <c r="I10549" s="53">
        <f t="shared" si="1806"/>
        <v>1.0173996291463423</v>
      </c>
      <c r="J10549" s="53">
        <f t="shared" si="1809"/>
        <v>-0.26888287636813218</v>
      </c>
      <c r="K10549" s="53">
        <f t="shared" si="1810"/>
        <v>1.2777965003575227</v>
      </c>
      <c r="L10549" s="53">
        <f t="shared" si="1811"/>
        <v>14.89820876783244</v>
      </c>
      <c r="M10549" s="93">
        <f t="shared" si="1812"/>
        <v>0.76149086681935929</v>
      </c>
      <c r="N10549" s="53">
        <f t="shared" si="1813"/>
        <v>4.6700597343481034</v>
      </c>
      <c r="O10549">
        <f t="shared" si="1814"/>
        <v>0.68489607890223814</v>
      </c>
      <c r="P10549" s="53">
        <f t="shared" si="1815"/>
        <v>10.421882717920871</v>
      </c>
      <c r="Q10549" s="53">
        <v>0.2</v>
      </c>
      <c r="R10549" s="53">
        <f t="shared" si="1816"/>
        <v>3.6709562246792231</v>
      </c>
    </row>
    <row r="10550" spans="2:18" ht="15">
      <c r="B10550" s="84">
        <v>40853</v>
      </c>
      <c r="C10550" s="85">
        <v>1.5</v>
      </c>
      <c r="D10550" s="86">
        <v>14.9</v>
      </c>
      <c r="E10550" s="87">
        <v>10.7</v>
      </c>
      <c r="F10550" s="96">
        <f t="shared" si="1807"/>
        <v>12.8</v>
      </c>
      <c r="G10550" s="96"/>
      <c r="H10550" s="74">
        <f t="shared" si="1808"/>
        <v>310</v>
      </c>
      <c r="I10550" s="53">
        <f t="shared" si="1806"/>
        <v>1.0178874694760252</v>
      </c>
      <c r="J10550" s="53">
        <f t="shared" si="1809"/>
        <v>-0.27422171961789704</v>
      </c>
      <c r="K10550" s="53">
        <f t="shared" si="1810"/>
        <v>1.2714922714843895</v>
      </c>
      <c r="L10550" s="53">
        <f t="shared" si="1811"/>
        <v>14.688778032712165</v>
      </c>
      <c r="M10550" s="93">
        <f t="shared" si="1812"/>
        <v>0.86264322006113936</v>
      </c>
      <c r="N10550" s="53">
        <f t="shared" si="1813"/>
        <v>5.1175163006525555</v>
      </c>
      <c r="O10550">
        <f t="shared" si="1814"/>
        <v>0.72614369699223968</v>
      </c>
      <c r="P10550" s="53">
        <f t="shared" si="1815"/>
        <v>11.127227126087424</v>
      </c>
      <c r="Q10550" s="53">
        <v>0.2</v>
      </c>
      <c r="R10550" s="53">
        <f t="shared" si="1816"/>
        <v>3.8082616650193408</v>
      </c>
    </row>
    <row r="10551" spans="2:18" ht="15">
      <c r="B10551" s="84">
        <v>40854</v>
      </c>
      <c r="C10551" s="85">
        <v>1.6</v>
      </c>
      <c r="D10551" s="86">
        <v>16.399999999999999</v>
      </c>
      <c r="E10551" s="87">
        <v>10.7</v>
      </c>
      <c r="F10551" s="96">
        <f t="shared" si="1807"/>
        <v>13.549999999999999</v>
      </c>
      <c r="G10551" s="96"/>
      <c r="H10551" s="74">
        <f t="shared" si="1808"/>
        <v>311</v>
      </c>
      <c r="I10551" s="53">
        <f t="shared" si="1806"/>
        <v>1.0183700166157084</v>
      </c>
      <c r="J10551" s="53">
        <f t="shared" si="1809"/>
        <v>-0.27948477034166919</v>
      </c>
      <c r="K10551" s="53">
        <f t="shared" si="1810"/>
        <v>1.2652468992870076</v>
      </c>
      <c r="L10551" s="53">
        <f t="shared" si="1811"/>
        <v>14.482675879656613</v>
      </c>
      <c r="M10551" s="93">
        <f t="shared" si="1812"/>
        <v>1.0151337288437299</v>
      </c>
      <c r="N10551" s="53">
        <f t="shared" si="1813"/>
        <v>5.8780755074798448</v>
      </c>
      <c r="O10551">
        <f t="shared" si="1814"/>
        <v>0.75848634347296229</v>
      </c>
      <c r="P10551" s="53">
        <f t="shared" si="1815"/>
        <v>11.683886533161413</v>
      </c>
      <c r="Q10551" s="53">
        <v>0.2</v>
      </c>
      <c r="R10551" s="53">
        <f t="shared" si="1816"/>
        <v>4.0072175056390593</v>
      </c>
    </row>
    <row r="10552" spans="2:18" ht="15">
      <c r="B10552" s="84">
        <v>40855</v>
      </c>
      <c r="C10552" s="85">
        <v>3.9</v>
      </c>
      <c r="D10552" s="86">
        <v>12.9</v>
      </c>
      <c r="E10552" s="87">
        <v>8.3000000000000007</v>
      </c>
      <c r="F10552" s="96">
        <f t="shared" si="1807"/>
        <v>10.600000000000001</v>
      </c>
      <c r="G10552" s="96"/>
      <c r="H10552" s="74">
        <f t="shared" si="1808"/>
        <v>312</v>
      </c>
      <c r="I10552" s="53">
        <f t="shared" si="1806"/>
        <v>1.0188471277719298</v>
      </c>
      <c r="J10552" s="53">
        <f t="shared" si="1809"/>
        <v>-0.28467006376778992</v>
      </c>
      <c r="K10552" s="53">
        <f t="shared" si="1810"/>
        <v>1.2590632116775065</v>
      </c>
      <c r="L10552" s="53">
        <f t="shared" si="1811"/>
        <v>14.279976771613258</v>
      </c>
      <c r="M10552" s="93">
        <f t="shared" si="1812"/>
        <v>0.81456215832885215</v>
      </c>
      <c r="N10552" s="53">
        <f t="shared" si="1813"/>
        <v>5.2066134774259387</v>
      </c>
      <c r="O10552">
        <f t="shared" si="1814"/>
        <v>0.63811172487600121</v>
      </c>
      <c r="P10552" s="53">
        <f t="shared" si="1815"/>
        <v>9.6283671849042669</v>
      </c>
      <c r="Q10552" s="53">
        <v>0.2</v>
      </c>
      <c r="R10552" s="53">
        <f t="shared" si="1816"/>
        <v>3.7450731638513224</v>
      </c>
    </row>
    <row r="10553" spans="2:18" ht="15">
      <c r="B10553" s="84">
        <v>40856</v>
      </c>
      <c r="C10553" s="85">
        <v>0.2</v>
      </c>
      <c r="D10553" s="86">
        <v>16.3</v>
      </c>
      <c r="E10553" s="87">
        <v>7.2</v>
      </c>
      <c r="F10553" s="96">
        <f t="shared" si="1807"/>
        <v>11.75</v>
      </c>
      <c r="G10553" s="96"/>
      <c r="H10553" s="74">
        <f t="shared" si="1808"/>
        <v>313</v>
      </c>
      <c r="I10553" s="53">
        <f t="shared" si="1806"/>
        <v>1.0193186617598224</v>
      </c>
      <c r="J10553" s="53">
        <f t="shared" si="1809"/>
        <v>-0.28977563916981031</v>
      </c>
      <c r="K10553" s="53">
        <f t="shared" si="1810"/>
        <v>1.2529441142002091</v>
      </c>
      <c r="L10553" s="53">
        <f t="shared" si="1811"/>
        <v>14.080753812694676</v>
      </c>
      <c r="M10553" s="93">
        <f t="shared" si="1812"/>
        <v>1.1754483760110537</v>
      </c>
      <c r="N10553" s="53">
        <f t="shared" si="1813"/>
        <v>7.2209697042909609</v>
      </c>
      <c r="O10553">
        <f t="shared" si="1814"/>
        <v>0.68288853982139786</v>
      </c>
      <c r="P10553" s="53">
        <f t="shared" si="1815"/>
        <v>10.387688123895916</v>
      </c>
      <c r="Q10553" s="53">
        <v>0.2</v>
      </c>
      <c r="R10553" s="53">
        <f t="shared" si="1816"/>
        <v>4.2394870421172222</v>
      </c>
    </row>
    <row r="10554" spans="2:18" ht="15">
      <c r="B10554" s="84">
        <v>40857</v>
      </c>
      <c r="C10554" s="85">
        <v>0</v>
      </c>
      <c r="D10554" s="86">
        <v>14.7</v>
      </c>
      <c r="E10554" s="87">
        <v>5</v>
      </c>
      <c r="F10554" s="96">
        <f t="shared" si="1807"/>
        <v>9.85</v>
      </c>
      <c r="G10554" s="96"/>
      <c r="H10554" s="74">
        <f t="shared" si="1808"/>
        <v>314</v>
      </c>
      <c r="I10554" s="53">
        <f t="shared" si="1806"/>
        <v>1.0197844790448929</v>
      </c>
      <c r="J10554" s="53">
        <f t="shared" si="1809"/>
        <v>-0.29479954110186718</v>
      </c>
      <c r="K10554" s="53">
        <f t="shared" si="1810"/>
        <v>1.2468925889808187</v>
      </c>
      <c r="L10554" s="53">
        <f t="shared" si="1811"/>
        <v>13.885078694683791</v>
      </c>
      <c r="M10554" s="93">
        <f t="shared" si="1812"/>
        <v>1.1197699839452604</v>
      </c>
      <c r="N10554" s="53">
        <f t="shared" si="1813"/>
        <v>7.3516214120107737</v>
      </c>
      <c r="O10554">
        <f t="shared" si="1814"/>
        <v>0.61031144740010457</v>
      </c>
      <c r="P10554" s="53">
        <f t="shared" si="1815"/>
        <v>9.1602761452074546</v>
      </c>
      <c r="Q10554" s="53">
        <v>0.2</v>
      </c>
      <c r="R10554" s="53">
        <f t="shared" si="1816"/>
        <v>4.1904732871464665</v>
      </c>
    </row>
    <row r="10555" spans="2:18" ht="15">
      <c r="B10555" s="84">
        <v>40858</v>
      </c>
      <c r="C10555" s="85">
        <v>0</v>
      </c>
      <c r="D10555" s="86">
        <v>12.8</v>
      </c>
      <c r="E10555" s="87">
        <v>3.3</v>
      </c>
      <c r="F10555" s="96">
        <f t="shared" si="1807"/>
        <v>8.0500000000000007</v>
      </c>
      <c r="G10555" s="96"/>
      <c r="H10555" s="74">
        <f t="shared" si="1808"/>
        <v>315</v>
      </c>
      <c r="I10555" s="53">
        <f t="shared" si="1806"/>
        <v>1.0202444417843124</v>
      </c>
      <c r="J10555" s="53">
        <f t="shared" si="1809"/>
        <v>-0.29973982069280281</v>
      </c>
      <c r="K10555" s="53">
        <f t="shared" si="1810"/>
        <v>1.2409116933456585</v>
      </c>
      <c r="L10555" s="53">
        <f t="shared" si="1811"/>
        <v>13.693021645835916</v>
      </c>
      <c r="M10555" s="93">
        <f t="shared" si="1812"/>
        <v>1.0216946477926863</v>
      </c>
      <c r="N10555" s="53">
        <f t="shared" si="1813"/>
        <v>7.1748036220065989</v>
      </c>
      <c r="O10555">
        <f t="shared" si="1814"/>
        <v>0.54786922804634142</v>
      </c>
      <c r="P10555" s="53">
        <f t="shared" si="1815"/>
        <v>8.1187977008562004</v>
      </c>
      <c r="Q10555" s="53">
        <v>0.2</v>
      </c>
      <c r="R10555" s="53">
        <f t="shared" si="1816"/>
        <v>4.074117459887284</v>
      </c>
    </row>
    <row r="10556" spans="2:18" ht="15">
      <c r="B10556" s="84">
        <v>40859</v>
      </c>
      <c r="C10556" s="85">
        <v>0</v>
      </c>
      <c r="D10556" s="86">
        <v>14.3</v>
      </c>
      <c r="E10556" s="87">
        <v>4.2</v>
      </c>
      <c r="F10556" s="96">
        <f t="shared" si="1807"/>
        <v>9.25</v>
      </c>
      <c r="G10556" s="96"/>
      <c r="H10556" s="74">
        <f t="shared" si="1808"/>
        <v>316</v>
      </c>
      <c r="I10556" s="53">
        <f t="shared" si="1806"/>
        <v>1.020698413867706</v>
      </c>
      <c r="J10556" s="53">
        <f t="shared" si="1809"/>
        <v>-0.30459453699858596</v>
      </c>
      <c r="K10556" s="53">
        <f t="shared" si="1810"/>
        <v>1.2350045580925202</v>
      </c>
      <c r="L10556" s="53">
        <f t="shared" si="1811"/>
        <v>13.504651382186657</v>
      </c>
      <c r="M10556" s="93">
        <f t="shared" si="1812"/>
        <v>1.08720341376962</v>
      </c>
      <c r="N10556" s="53">
        <f t="shared" si="1813"/>
        <v>7.2961370942231243</v>
      </c>
      <c r="O10556">
        <f t="shared" si="1814"/>
        <v>0.58883954039423236</v>
      </c>
      <c r="P10556" s="53">
        <f t="shared" si="1815"/>
        <v>8.8005644724419643</v>
      </c>
      <c r="Q10556" s="53">
        <v>0.2</v>
      </c>
      <c r="R10556" s="53">
        <f t="shared" si="1816"/>
        <v>4.1527522481885635</v>
      </c>
    </row>
    <row r="10557" spans="2:18" ht="15">
      <c r="B10557" s="84">
        <v>40860</v>
      </c>
      <c r="C10557" s="85">
        <v>0</v>
      </c>
      <c r="D10557" s="86">
        <v>12.6</v>
      </c>
      <c r="E10557" s="87">
        <v>2.2000000000000002</v>
      </c>
      <c r="F10557" s="96">
        <f t="shared" si="1807"/>
        <v>7.4</v>
      </c>
      <c r="G10557" s="96"/>
      <c r="H10557" s="74">
        <f t="shared" si="1808"/>
        <v>317</v>
      </c>
      <c r="I10557" s="53">
        <f t="shared" si="1806"/>
        <v>1.0211462609574309</v>
      </c>
      <c r="J10557" s="53">
        <f t="shared" si="1809"/>
        <v>-0.3093617584123764</v>
      </c>
      <c r="K10557" s="53">
        <f t="shared" si="1810"/>
        <v>1.2291743853950863</v>
      </c>
      <c r="L10557" s="53">
        <f t="shared" si="1811"/>
        <v>13.320035061569568</v>
      </c>
      <c r="M10557" s="93">
        <f t="shared" si="1812"/>
        <v>1.0137294232840472</v>
      </c>
      <c r="N10557" s="53">
        <f t="shared" si="1813"/>
        <v>7.3024898000268363</v>
      </c>
      <c r="O10557">
        <f t="shared" si="1814"/>
        <v>0.52673647299531223</v>
      </c>
      <c r="P10557" s="53">
        <f t="shared" si="1815"/>
        <v>7.7695902650483699</v>
      </c>
      <c r="Q10557" s="53">
        <v>0.2</v>
      </c>
      <c r="R10557" s="53">
        <f t="shared" si="1816"/>
        <v>4.0731678847737207</v>
      </c>
    </row>
    <row r="10558" spans="2:18" ht="15">
      <c r="B10558" s="84">
        <v>40861</v>
      </c>
      <c r="C10558" s="85">
        <v>0</v>
      </c>
      <c r="D10558" s="86">
        <v>11.5</v>
      </c>
      <c r="E10558" s="87">
        <v>1</v>
      </c>
      <c r="F10558" s="96">
        <f t="shared" si="1807"/>
        <v>6.25</v>
      </c>
      <c r="G10558" s="96"/>
      <c r="H10558" s="74">
        <f t="shared" si="1808"/>
        <v>318</v>
      </c>
      <c r="I10558" s="53">
        <f t="shared" si="1806"/>
        <v>1.0215878505283278</v>
      </c>
      <c r="J10558" s="53">
        <f t="shared" si="1809"/>
        <v>-0.31403956413128459</v>
      </c>
      <c r="K10558" s="53">
        <f t="shared" si="1810"/>
        <v>1.2234244463235751</v>
      </c>
      <c r="L10558" s="53">
        <f t="shared" si="1811"/>
        <v>13.139238240542905</v>
      </c>
      <c r="M10558" s="93">
        <f t="shared" si="1812"/>
        <v>0.9589134078541578</v>
      </c>
      <c r="N10558" s="53">
        <f t="shared" si="1813"/>
        <v>7.2379196609828798</v>
      </c>
      <c r="O10558">
        <f t="shared" si="1814"/>
        <v>0.49109160856889511</v>
      </c>
      <c r="P10558" s="53">
        <f t="shared" si="1815"/>
        <v>7.1845487489320288</v>
      </c>
      <c r="Q10558" s="53">
        <v>0.2</v>
      </c>
      <c r="R10558" s="53">
        <f t="shared" si="1816"/>
        <v>4.0068282946622169</v>
      </c>
    </row>
    <row r="10559" spans="2:18" ht="15">
      <c r="B10559" s="84">
        <v>40862</v>
      </c>
      <c r="C10559" s="85">
        <v>0</v>
      </c>
      <c r="D10559" s="86">
        <v>10.7</v>
      </c>
      <c r="E10559" s="87">
        <v>0.3</v>
      </c>
      <c r="F10559" s="96">
        <f t="shared" si="1807"/>
        <v>5.5</v>
      </c>
      <c r="G10559" s="96"/>
      <c r="H10559" s="74">
        <f t="shared" si="1808"/>
        <v>319</v>
      </c>
      <c r="I10559" s="53">
        <f t="shared" si="1806"/>
        <v>1.0220230519069382</v>
      </c>
      <c r="J10559" s="53">
        <f t="shared" si="1809"/>
        <v>-0.3186260456786566</v>
      </c>
      <c r="K10559" s="53">
        <f t="shared" si="1810"/>
        <v>1.2177580779650874</v>
      </c>
      <c r="L10559" s="53">
        <f t="shared" si="1811"/>
        <v>12.962324834415274</v>
      </c>
      <c r="M10559" s="93">
        <f t="shared" si="1812"/>
        <v>0.91212627188421147</v>
      </c>
      <c r="N10559" s="53">
        <f t="shared" si="1813"/>
        <v>7.1063810605914526</v>
      </c>
      <c r="O10559">
        <f t="shared" si="1814"/>
        <v>0.46900019134232457</v>
      </c>
      <c r="P10559" s="53">
        <f t="shared" si="1815"/>
        <v>6.8245700167601502</v>
      </c>
      <c r="Q10559" s="53">
        <v>0.2</v>
      </c>
      <c r="R10559" s="53">
        <f t="shared" si="1816"/>
        <v>3.9435677655609531</v>
      </c>
    </row>
    <row r="10560" spans="2:18" ht="15">
      <c r="B10560" s="84">
        <v>40863</v>
      </c>
      <c r="C10560" s="85">
        <v>0</v>
      </c>
      <c r="D10560" s="86">
        <v>10.5</v>
      </c>
      <c r="E10560" s="87">
        <v>-0.1</v>
      </c>
      <c r="F10560" s="96">
        <f t="shared" si="1807"/>
        <v>5.2</v>
      </c>
      <c r="G10560" s="96"/>
      <c r="H10560" s="74">
        <f t="shared" si="1808"/>
        <v>320</v>
      </c>
      <c r="I10560" s="53">
        <f t="shared" si="1806"/>
        <v>1.0224517363101726</v>
      </c>
      <c r="J10560" s="53">
        <f t="shared" si="1809"/>
        <v>-0.32311930848040749</v>
      </c>
      <c r="K10560" s="53">
        <f t="shared" si="1810"/>
        <v>1.2121786801282579</v>
      </c>
      <c r="L10560" s="53">
        <f t="shared" si="1811"/>
        <v>12.789357080551207</v>
      </c>
      <c r="M10560" s="93">
        <f t="shared" si="1812"/>
        <v>0.89686888079017957</v>
      </c>
      <c r="N10560" s="53">
        <f t="shared" si="1813"/>
        <v>7.0786520814275207</v>
      </c>
      <c r="O10560">
        <f t="shared" si="1814"/>
        <v>0.46041058296527632</v>
      </c>
      <c r="P10560" s="53">
        <f t="shared" si="1815"/>
        <v>6.685161880365416</v>
      </c>
      <c r="Q10560" s="53">
        <v>0.2</v>
      </c>
      <c r="R10560" s="53">
        <f t="shared" si="1816"/>
        <v>3.9234917147701682</v>
      </c>
    </row>
    <row r="10561" spans="2:18" ht="15">
      <c r="B10561" s="84">
        <v>40864</v>
      </c>
      <c r="C10561" s="85">
        <v>0</v>
      </c>
      <c r="D10561" s="86">
        <v>10.1</v>
      </c>
      <c r="E10561" s="87">
        <v>-0.2</v>
      </c>
      <c r="F10561" s="96">
        <f t="shared" si="1807"/>
        <v>4.95</v>
      </c>
      <c r="G10561" s="96"/>
      <c r="H10561" s="74">
        <f t="shared" si="1808"/>
        <v>321</v>
      </c>
      <c r="I10561" s="53">
        <f t="shared" si="1806"/>
        <v>1.0228737768834191</v>
      </c>
      <c r="J10561" s="53">
        <f t="shared" si="1809"/>
        <v>-0.32751747349366472</v>
      </c>
      <c r="K10561" s="53">
        <f t="shared" si="1810"/>
        <v>1.2066897116181678</v>
      </c>
      <c r="L10561" s="53">
        <f t="shared" si="1811"/>
        <v>12.620395505124998</v>
      </c>
      <c r="M10561" s="93">
        <f t="shared" si="1812"/>
        <v>0.86292380974400773</v>
      </c>
      <c r="N10561" s="53">
        <f t="shared" si="1813"/>
        <v>6.8855795326195528</v>
      </c>
      <c r="O10561">
        <f t="shared" si="1814"/>
        <v>0.45335825445314881</v>
      </c>
      <c r="P10561" s="53">
        <f t="shared" si="1815"/>
        <v>6.5709427641842737</v>
      </c>
      <c r="Q10561" s="53">
        <v>0.2</v>
      </c>
      <c r="R10561" s="53">
        <f t="shared" si="1816"/>
        <v>3.8702918471950225</v>
      </c>
    </row>
    <row r="10562" spans="2:18" ht="15">
      <c r="B10562" s="84">
        <v>40865</v>
      </c>
      <c r="C10562" s="85">
        <v>0</v>
      </c>
      <c r="D10562" s="86">
        <v>9.8000000000000007</v>
      </c>
      <c r="E10562" s="87">
        <v>-0.5</v>
      </c>
      <c r="F10562" s="96">
        <f t="shared" si="1807"/>
        <v>4.6500000000000004</v>
      </c>
      <c r="G10562" s="96"/>
      <c r="H10562" s="74">
        <f t="shared" si="1808"/>
        <v>322</v>
      </c>
      <c r="I10562" s="53">
        <f t="shared" si="1806"/>
        <v>1.0232890487380821</v>
      </c>
      <c r="J10562" s="53">
        <f t="shared" si="1809"/>
        <v>-0.33181867888566741</v>
      </c>
      <c r="K10562" s="53">
        <f t="shared" si="1810"/>
        <v>1.2012946860691214</v>
      </c>
      <c r="L10562" s="53">
        <f t="shared" si="1811"/>
        <v>12.455498893477454</v>
      </c>
      <c r="M10562" s="93">
        <f t="shared" si="1812"/>
        <v>0.84041841258916872</v>
      </c>
      <c r="N10562" s="53">
        <f t="shared" si="1813"/>
        <v>6.7956133557515184</v>
      </c>
      <c r="O10562">
        <f t="shared" si="1814"/>
        <v>0.44502063461186997</v>
      </c>
      <c r="P10562" s="53">
        <f t="shared" si="1815"/>
        <v>6.4361893237631742</v>
      </c>
      <c r="Q10562" s="53">
        <v>0.2</v>
      </c>
      <c r="R10562" s="53">
        <f t="shared" si="1816"/>
        <v>3.8368390643596344</v>
      </c>
    </row>
    <row r="10563" spans="2:18" ht="15">
      <c r="B10563" s="84">
        <v>40866</v>
      </c>
      <c r="C10563" s="85">
        <v>0</v>
      </c>
      <c r="D10563" s="86">
        <v>8.5</v>
      </c>
      <c r="E10563" s="87">
        <v>-1.1000000000000001</v>
      </c>
      <c r="F10563" s="96">
        <f t="shared" si="1807"/>
        <v>3.7</v>
      </c>
      <c r="G10563" s="96"/>
      <c r="H10563" s="74">
        <f t="shared" si="1808"/>
        <v>323</v>
      </c>
      <c r="I10563" s="53">
        <f t="shared" si="1806"/>
        <v>1.0236974289885385</v>
      </c>
      <c r="J10563" s="53">
        <f t="shared" si="1809"/>
        <v>-0.33602108176058221</v>
      </c>
      <c r="K10563" s="53">
        <f t="shared" si="1810"/>
        <v>1.1959971673247867</v>
      </c>
      <c r="L10563" s="53">
        <f t="shared" si="1811"/>
        <v>12.294724264213732</v>
      </c>
      <c r="M10563" s="93">
        <f t="shared" si="1812"/>
        <v>0.76699466508103242</v>
      </c>
      <c r="N10563" s="53">
        <f t="shared" si="1813"/>
        <v>6.475947675725636</v>
      </c>
      <c r="O10563">
        <f t="shared" si="1814"/>
        <v>0.41949856421169557</v>
      </c>
      <c r="P10563" s="53">
        <f t="shared" si="1815"/>
        <v>6.0256473840762528</v>
      </c>
      <c r="Q10563" s="53">
        <v>0.2</v>
      </c>
      <c r="R10563" s="53">
        <f t="shared" si="1816"/>
        <v>3.7233677585991463</v>
      </c>
    </row>
    <row r="10564" spans="2:18" ht="15">
      <c r="B10564" s="84">
        <v>40867</v>
      </c>
      <c r="C10564" s="85">
        <v>0</v>
      </c>
      <c r="D10564" s="86">
        <v>9.1999999999999993</v>
      </c>
      <c r="E10564" s="87">
        <v>-1.5</v>
      </c>
      <c r="F10564" s="96">
        <f t="shared" si="1807"/>
        <v>3.8499999999999996</v>
      </c>
      <c r="G10564" s="96"/>
      <c r="H10564" s="74">
        <f t="shared" si="1808"/>
        <v>324</v>
      </c>
      <c r="I10564" s="53">
        <f t="shared" si="1806"/>
        <v>1.0240987967885025</v>
      </c>
      <c r="J10564" s="53">
        <f t="shared" si="1809"/>
        <v>-0.34012285993158092</v>
      </c>
      <c r="K10564" s="53">
        <f t="shared" si="1810"/>
        <v>1.190800764357423</v>
      </c>
      <c r="L10564" s="53">
        <f t="shared" si="1811"/>
        <v>12.138126847161859</v>
      </c>
      <c r="M10564" s="93">
        <f t="shared" si="1812"/>
        <v>0.80500936879759466</v>
      </c>
      <c r="N10564" s="53">
        <f t="shared" si="1813"/>
        <v>6.7498245137136612</v>
      </c>
      <c r="O10564">
        <f t="shared" si="1814"/>
        <v>0.42344089791224859</v>
      </c>
      <c r="P10564" s="53">
        <f t="shared" si="1815"/>
        <v>6.0888674392632911</v>
      </c>
      <c r="Q10564" s="53">
        <v>0.2</v>
      </c>
      <c r="R10564" s="53">
        <f t="shared" si="1816"/>
        <v>3.7887189168993873</v>
      </c>
    </row>
    <row r="10565" spans="2:18" ht="15">
      <c r="B10565" s="84">
        <v>40868</v>
      </c>
      <c r="C10565" s="85">
        <v>0</v>
      </c>
      <c r="D10565" s="86">
        <v>7.9</v>
      </c>
      <c r="E10565" s="87">
        <v>-1.8</v>
      </c>
      <c r="F10565" s="96">
        <f t="shared" si="1807"/>
        <v>3.0500000000000003</v>
      </c>
      <c r="G10565" s="96"/>
      <c r="H10565" s="74">
        <f t="shared" si="1808"/>
        <v>325</v>
      </c>
      <c r="I10565" s="53">
        <f t="shared" si="1806"/>
        <v>1.0244930333667843</v>
      </c>
      <c r="J10565" s="53">
        <f t="shared" si="1809"/>
        <v>-0.34412221373519702</v>
      </c>
      <c r="K10565" s="53">
        <f t="shared" si="1810"/>
        <v>1.1857091257204355</v>
      </c>
      <c r="L10565" s="53">
        <f t="shared" si="1811"/>
        <v>11.985760065291743</v>
      </c>
      <c r="M10565" s="93">
        <f t="shared" si="1812"/>
        <v>0.72888158762370048</v>
      </c>
      <c r="N10565" s="53">
        <f t="shared" si="1813"/>
        <v>6.3460043887946513</v>
      </c>
      <c r="O10565">
        <f t="shared" si="1814"/>
        <v>0.40278485810919162</v>
      </c>
      <c r="P10565" s="53">
        <f t="shared" si="1815"/>
        <v>5.7584375770343623</v>
      </c>
      <c r="Q10565" s="53">
        <v>0.2</v>
      </c>
      <c r="R10565" s="53">
        <f t="shared" si="1816"/>
        <v>3.6643828567857621</v>
      </c>
    </row>
    <row r="10566" spans="2:18" ht="15">
      <c r="B10566" s="84">
        <v>40869</v>
      </c>
      <c r="C10566" s="85">
        <v>0</v>
      </c>
      <c r="D10566" s="86">
        <v>8.1999999999999993</v>
      </c>
      <c r="E10566" s="87">
        <v>-1.7</v>
      </c>
      <c r="F10566" s="96">
        <f t="shared" si="1807"/>
        <v>3.2499999999999996</v>
      </c>
      <c r="G10566" s="96"/>
      <c r="H10566" s="74">
        <f t="shared" si="1808"/>
        <v>326</v>
      </c>
      <c r="I10566" s="53">
        <f t="shared" si="1806"/>
        <v>1.0248800220624379</v>
      </c>
      <c r="J10566" s="53">
        <f t="shared" si="1809"/>
        <v>-0.34801736788468596</v>
      </c>
      <c r="K10566" s="53">
        <f t="shared" si="1810"/>
        <v>1.1807259335312856</v>
      </c>
      <c r="L10566" s="53">
        <f t="shared" si="1811"/>
        <v>11.837675520670564</v>
      </c>
      <c r="M10566" s="93">
        <f t="shared" si="1812"/>
        <v>0.7342358784407832</v>
      </c>
      <c r="N10566" s="53">
        <f t="shared" si="1813"/>
        <v>6.3318840022017122</v>
      </c>
      <c r="O10566">
        <f t="shared" si="1814"/>
        <v>0.40786413813415251</v>
      </c>
      <c r="P10566" s="53">
        <f t="shared" si="1815"/>
        <v>5.8395015454402772</v>
      </c>
      <c r="Q10566" s="53">
        <v>0.2</v>
      </c>
      <c r="R10566" s="53">
        <f t="shared" si="1816"/>
        <v>3.6711317748210286</v>
      </c>
    </row>
    <row r="10567" spans="2:18" ht="15">
      <c r="B10567" s="84">
        <v>40870</v>
      </c>
      <c r="C10567" s="85">
        <v>0</v>
      </c>
      <c r="D10567" s="86">
        <v>9.5</v>
      </c>
      <c r="E10567" s="87">
        <v>-0.8</v>
      </c>
      <c r="F10567" s="96">
        <f t="shared" si="1807"/>
        <v>4.3499999999999996</v>
      </c>
      <c r="G10567" s="96"/>
      <c r="H10567" s="74">
        <f t="shared" si="1808"/>
        <v>327</v>
      </c>
      <c r="I10567" s="53">
        <f t="shared" si="1806"/>
        <v>1.0252596483592822</v>
      </c>
      <c r="J10567" s="53">
        <f t="shared" si="1809"/>
        <v>-0.3518065733587763</v>
      </c>
      <c r="K10567" s="53">
        <f t="shared" si="1810"/>
        <v>1.1758548969849183</v>
      </c>
      <c r="L10567" s="53">
        <f t="shared" si="1811"/>
        <v>11.69392298450672</v>
      </c>
      <c r="M10567" s="93">
        <f t="shared" si="1812"/>
        <v>0.77848822085372882</v>
      </c>
      <c r="N10567" s="53">
        <f t="shared" si="1813"/>
        <v>6.3801040724477156</v>
      </c>
      <c r="O10567">
        <f t="shared" si="1814"/>
        <v>0.43681779862823511</v>
      </c>
      <c r="P10567" s="53">
        <f t="shared" si="1815"/>
        <v>6.3039169051003618</v>
      </c>
      <c r="Q10567" s="53">
        <v>0.2</v>
      </c>
      <c r="R10567" s="53">
        <f t="shared" si="1816"/>
        <v>3.7339680174516334</v>
      </c>
    </row>
    <row r="10568" spans="2:18" ht="15">
      <c r="B10568" s="84">
        <v>40871</v>
      </c>
      <c r="C10568" s="85">
        <v>0</v>
      </c>
      <c r="D10568" s="86">
        <v>10.1</v>
      </c>
      <c r="E10568" s="87">
        <v>-0.5</v>
      </c>
      <c r="F10568" s="96">
        <f t="shared" si="1807"/>
        <v>4.8</v>
      </c>
      <c r="G10568" s="96"/>
      <c r="H10568" s="74">
        <f t="shared" si="1808"/>
        <v>328</v>
      </c>
      <c r="I10568" s="53">
        <f t="shared" si="1806"/>
        <v>1.0256317999197884</v>
      </c>
      <c r="J10568" s="53">
        <f t="shared" si="1809"/>
        <v>-0.35548810932188296</v>
      </c>
      <c r="K10568" s="53">
        <f t="shared" si="1810"/>
        <v>1.171099745401277</v>
      </c>
      <c r="L10568" s="53">
        <f t="shared" si="1811"/>
        <v>11.554550391307496</v>
      </c>
      <c r="M10568" s="93">
        <f t="shared" si="1812"/>
        <v>0.79618482582687466</v>
      </c>
      <c r="N10568" s="53">
        <f t="shared" si="1813"/>
        <v>6.3952113982154053</v>
      </c>
      <c r="O10568">
        <f t="shared" si="1814"/>
        <v>0.44917247985014386</v>
      </c>
      <c r="P10568" s="53">
        <f t="shared" si="1815"/>
        <v>6.5032533846945055</v>
      </c>
      <c r="Q10568" s="53">
        <v>0.2</v>
      </c>
      <c r="R10568" s="53">
        <f t="shared" si="1816"/>
        <v>3.7582908888554591</v>
      </c>
    </row>
    <row r="10569" spans="2:18" ht="15">
      <c r="B10569" s="84">
        <v>40872</v>
      </c>
      <c r="C10569" s="85">
        <v>0</v>
      </c>
      <c r="D10569" s="86">
        <v>8.8000000000000007</v>
      </c>
      <c r="E10569" s="87">
        <v>-1.5</v>
      </c>
      <c r="F10569" s="96">
        <f t="shared" si="1807"/>
        <v>3.6500000000000004</v>
      </c>
      <c r="G10569" s="96"/>
      <c r="H10569" s="74">
        <f t="shared" si="1808"/>
        <v>329</v>
      </c>
      <c r="I10569" s="53">
        <f t="shared" si="1806"/>
        <v>1.0259963666183221</v>
      </c>
      <c r="J10569" s="53">
        <f t="shared" si="1809"/>
        <v>-0.35906028507154886</v>
      </c>
      <c r="K10569" s="53">
        <f t="shared" si="1810"/>
        <v>1.1664642208141567</v>
      </c>
      <c r="L10569" s="53">
        <f t="shared" si="1811"/>
        <v>11.419603837146985</v>
      </c>
      <c r="M10569" s="93">
        <f t="shared" si="1812"/>
        <v>0.73620102924948194</v>
      </c>
      <c r="N10569" s="53">
        <f t="shared" si="1813"/>
        <v>6.2304378986975504</v>
      </c>
      <c r="O10569">
        <f t="shared" si="1814"/>
        <v>0.41819162968413176</v>
      </c>
      <c r="P10569" s="53">
        <f t="shared" si="1815"/>
        <v>6.0047051441397903</v>
      </c>
      <c r="Q10569" s="53">
        <v>0.2</v>
      </c>
      <c r="R10569" s="53">
        <f t="shared" si="1816"/>
        <v>3.6689254977242065</v>
      </c>
    </row>
    <row r="10570" spans="2:18" ht="15">
      <c r="B10570" s="84">
        <v>40873</v>
      </c>
      <c r="C10570" s="85">
        <v>0</v>
      </c>
      <c r="D10570" s="86">
        <v>9.5</v>
      </c>
      <c r="E10570" s="87">
        <v>-1.3</v>
      </c>
      <c r="F10570" s="96">
        <f t="shared" si="1807"/>
        <v>4.0999999999999996</v>
      </c>
      <c r="G10570" s="96"/>
      <c r="H10570" s="74">
        <f t="shared" si="1808"/>
        <v>330</v>
      </c>
      <c r="I10570" s="53">
        <f t="shared" ref="I10570:I10633" si="1817">1+0.0334*COS($I$7*H10570-0.0552)</f>
        <v>1.0263532405737323</v>
      </c>
      <c r="J10570" s="53">
        <f t="shared" si="1809"/>
        <v>-0.3625214420085765</v>
      </c>
      <c r="K10570" s="53">
        <f t="shared" si="1810"/>
        <v>1.1619520701125954</v>
      </c>
      <c r="L10570" s="53">
        <f t="shared" si="1811"/>
        <v>11.289127582010664</v>
      </c>
      <c r="M10570" s="93">
        <f t="shared" si="1812"/>
        <v>0.76087943696726734</v>
      </c>
      <c r="N10570" s="53">
        <f t="shared" si="1813"/>
        <v>6.3069760278454137</v>
      </c>
      <c r="O10570">
        <f t="shared" si="1814"/>
        <v>0.43008372345799578</v>
      </c>
      <c r="P10570" s="53">
        <f t="shared" si="1815"/>
        <v>6.1955561269003381</v>
      </c>
      <c r="Q10570" s="53">
        <v>0.2</v>
      </c>
      <c r="R10570" s="53">
        <f t="shared" si="1816"/>
        <v>3.706583188418294</v>
      </c>
    </row>
    <row r="10571" spans="2:18" ht="15">
      <c r="B10571" s="84">
        <v>40874</v>
      </c>
      <c r="C10571" s="85">
        <v>0</v>
      </c>
      <c r="D10571" s="86">
        <v>9.1</v>
      </c>
      <c r="E10571" s="87">
        <v>-1</v>
      </c>
      <c r="F10571" s="96">
        <f t="shared" si="1807"/>
        <v>4.05</v>
      </c>
      <c r="G10571" s="96"/>
      <c r="H10571" s="74">
        <f t="shared" si="1808"/>
        <v>331</v>
      </c>
      <c r="I10571" s="53">
        <f t="shared" si="1817"/>
        <v>1.0267023161812738</v>
      </c>
      <c r="J10571" s="53">
        <f t="shared" si="1809"/>
        <v>-0.36586995562498681</v>
      </c>
      <c r="K10571" s="53">
        <f t="shared" si="1810"/>
        <v>1.1575670367502422</v>
      </c>
      <c r="L10571" s="53">
        <f t="shared" si="1811"/>
        <v>11.16316405615237</v>
      </c>
      <c r="M10571" s="93">
        <f t="shared" si="1812"/>
        <v>0.72593696098922145</v>
      </c>
      <c r="N10571" s="53">
        <f t="shared" si="1813"/>
        <v>6.0311053616997263</v>
      </c>
      <c r="O10571">
        <f t="shared" si="1814"/>
        <v>0.4287478921958785</v>
      </c>
      <c r="P10571" s="53">
        <f t="shared" si="1815"/>
        <v>6.174085351699504</v>
      </c>
      <c r="Q10571" s="53">
        <v>0.2</v>
      </c>
      <c r="R10571" s="53">
        <f t="shared" si="1816"/>
        <v>3.6455528011283067</v>
      </c>
    </row>
    <row r="10572" spans="2:18" ht="15">
      <c r="B10572" s="84">
        <v>40875</v>
      </c>
      <c r="C10572" s="85">
        <v>0</v>
      </c>
      <c r="D10572" s="86">
        <v>9</v>
      </c>
      <c r="E10572" s="87">
        <v>-1.4</v>
      </c>
      <c r="F10572" s="96">
        <f t="shared" si="1807"/>
        <v>3.8</v>
      </c>
      <c r="G10572" s="96"/>
      <c r="H10572" s="74">
        <f t="shared" si="1808"/>
        <v>332</v>
      </c>
      <c r="I10572" s="53">
        <f t="shared" si="1817"/>
        <v>1.0270434901438583</v>
      </c>
      <c r="J10572" s="53">
        <f t="shared" si="1809"/>
        <v>-0.36910423750469384</v>
      </c>
      <c r="K10572" s="53">
        <f t="shared" si="1810"/>
        <v>1.15331285204249</v>
      </c>
      <c r="L10572" s="53">
        <f t="shared" si="1811"/>
        <v>11.041753870365781</v>
      </c>
      <c r="M10572" s="93">
        <f t="shared" si="1812"/>
        <v>0.72029094719630771</v>
      </c>
      <c r="N10572" s="53">
        <f t="shared" si="1813"/>
        <v>6.053459667339018</v>
      </c>
      <c r="O10572">
        <f t="shared" si="1814"/>
        <v>0.42212318997719828</v>
      </c>
      <c r="P10572" s="53">
        <f t="shared" si="1815"/>
        <v>6.0677283520813434</v>
      </c>
      <c r="Q10572" s="53">
        <v>0.2</v>
      </c>
      <c r="R10572" s="53">
        <f t="shared" si="1816"/>
        <v>3.6385244951126823</v>
      </c>
    </row>
    <row r="10573" spans="2:18" ht="15">
      <c r="B10573" s="84">
        <v>40876</v>
      </c>
      <c r="C10573" s="85">
        <v>0</v>
      </c>
      <c r="D10573" s="86">
        <v>9.3000000000000007</v>
      </c>
      <c r="E10573" s="87">
        <v>-0.4</v>
      </c>
      <c r="F10573" s="96">
        <f t="shared" si="1807"/>
        <v>4.45</v>
      </c>
      <c r="G10573" s="96"/>
      <c r="H10573" s="74">
        <f t="shared" si="1808"/>
        <v>333</v>
      </c>
      <c r="I10573" s="53">
        <f t="shared" si="1817"/>
        <v>1.0273766615026212</v>
      </c>
      <c r="J10573" s="53">
        <f t="shared" si="1809"/>
        <v>-0.37222273733148808</v>
      </c>
      <c r="K10573" s="53">
        <f t="shared" si="1810"/>
        <v>1.1491932260757747</v>
      </c>
      <c r="L10573" s="53">
        <f t="shared" si="1811"/>
        <v>10.924935830039601</v>
      </c>
      <c r="M10573" s="93">
        <f t="shared" si="1812"/>
        <v>0.70898043525103893</v>
      </c>
      <c r="N10573" s="53">
        <f t="shared" si="1813"/>
        <v>5.7843382770105283</v>
      </c>
      <c r="O10573">
        <f t="shared" si="1814"/>
        <v>0.43953721619240771</v>
      </c>
      <c r="P10573" s="53">
        <f t="shared" si="1815"/>
        <v>6.3477345324751555</v>
      </c>
      <c r="Q10573" s="53">
        <v>0.2</v>
      </c>
      <c r="R10573" s="53">
        <f t="shared" si="1816"/>
        <v>3.6115818379878681</v>
      </c>
    </row>
    <row r="10574" spans="2:18" ht="15">
      <c r="B10574" s="84">
        <v>40877</v>
      </c>
      <c r="C10574" s="85">
        <v>0</v>
      </c>
      <c r="D10574" s="86">
        <v>8.8000000000000007</v>
      </c>
      <c r="E10574" s="87">
        <v>-0.5</v>
      </c>
      <c r="F10574" s="96">
        <f t="shared" si="1807"/>
        <v>4.1500000000000004</v>
      </c>
      <c r="G10574" s="96"/>
      <c r="H10574" s="74">
        <f t="shared" si="1808"/>
        <v>334</v>
      </c>
      <c r="I10574" s="53">
        <f t="shared" si="1817"/>
        <v>1.0277017316667976</v>
      </c>
      <c r="J10574" s="53">
        <f t="shared" si="1809"/>
        <v>-0.37522394489866523</v>
      </c>
      <c r="K10574" s="53">
        <f t="shared" si="1810"/>
        <v>1.145211838258156</v>
      </c>
      <c r="L10574" s="53">
        <f t="shared" si="1811"/>
        <v>10.812746952832439</v>
      </c>
      <c r="M10574" s="93">
        <f t="shared" si="1812"/>
        <v>0.67781552494518704</v>
      </c>
      <c r="N10574" s="53">
        <f t="shared" si="1813"/>
        <v>5.6056558972984938</v>
      </c>
      <c r="O10574">
        <f t="shared" si="1814"/>
        <v>0.43142320467363154</v>
      </c>
      <c r="P10574" s="53">
        <f t="shared" si="1815"/>
        <v>6.2170937848778562</v>
      </c>
      <c r="Q10574" s="53">
        <v>0.2</v>
      </c>
      <c r="R10574" s="53">
        <f t="shared" si="1816"/>
        <v>3.5596975523915457</v>
      </c>
    </row>
    <row r="10575" spans="2:18" ht="15">
      <c r="B10575" s="84">
        <v>40878</v>
      </c>
      <c r="C10575" s="85">
        <v>0</v>
      </c>
      <c r="D10575" s="86">
        <v>8</v>
      </c>
      <c r="E10575" s="87">
        <v>-1.1000000000000001</v>
      </c>
      <c r="F10575" s="96">
        <f t="shared" ref="F10575:F10638" si="1818">0.5*(D10575+E10575)</f>
        <v>3.45</v>
      </c>
      <c r="G10575" s="96"/>
      <c r="H10575" s="74">
        <f t="shared" ref="H10575:H10638" si="1819">B10575-DATE(YEAR(B10575),1,0)</f>
        <v>335</v>
      </c>
      <c r="I10575" s="53">
        <f t="shared" si="1817"/>
        <v>1.0280186044428956</v>
      </c>
      <c r="J10575" s="53">
        <f t="shared" ref="J10575:J10638" si="1820">ASIN(0.39785*SIN(4.869+$I$7*H10575+0.03345*SIN(6.224+$I$7*H10575)))</f>
        <v>-0.37810639211441766</v>
      </c>
      <c r="K10575" s="53">
        <f t="shared" ref="K10575:K10638" si="1821">ACOS(-TAN(J10575)*TAN($E$7*$I$8))</f>
        <v>1.1413723275450454</v>
      </c>
      <c r="L10575" s="53">
        <f t="shared" ref="L10575:L10638" si="1822">117.5*I10575*((K10575*SIN($E$7*$I$8)*SIN(J10575)+COS($E$7*$I$8)*COS(J10575)*SIN(K10575))/PI())</f>
        <v>10.705222489768387</v>
      </c>
      <c r="M10575" s="93">
        <f t="shared" ref="M10575:M10638" si="1823">0.0023*L10575/2.456*(0.5*(D10575+E10575)+17.8)*SQRT(D10575-E10575)</f>
        <v>0.64265042914628678</v>
      </c>
      <c r="N10575" s="53">
        <f t="shared" ref="N10575:N10638" si="1824">0.17*L10575*SQRT(D10575-E10575)</f>
        <v>5.4899111442896711</v>
      </c>
      <c r="O10575">
        <f t="shared" ref="O10575:O10638" si="1825">5336/(F10575+273.15)^2*EXP(21.07-5336/(F10575+273.15))</f>
        <v>0.41299955320164405</v>
      </c>
      <c r="P10575" s="53">
        <f t="shared" ref="P10575:P10638" si="1826">EXP(21.07-5336/(F10575+273.15))</f>
        <v>5.9215869746154359</v>
      </c>
      <c r="Q10575" s="53">
        <v>0.2</v>
      </c>
      <c r="R10575" s="53">
        <f t="shared" ref="R10575:R10638" si="1827">(O10575*N10575*0.6+$L$8*6.43*(1+0.536*Q10575)*P10575*(1- G10575/100))/($O$7*(O10575+$L$8))</f>
        <v>3.5026616981886414</v>
      </c>
    </row>
    <row r="10576" spans="2:18" ht="15">
      <c r="B10576" s="84">
        <v>40879</v>
      </c>
      <c r="C10576" s="85">
        <v>0</v>
      </c>
      <c r="D10576" s="86">
        <v>8.5</v>
      </c>
      <c r="E10576" s="87">
        <v>0</v>
      </c>
      <c r="F10576" s="96">
        <f t="shared" si="1818"/>
        <v>4.25</v>
      </c>
      <c r="G10576" s="96"/>
      <c r="H10576" s="74">
        <f t="shared" si="1819"/>
        <v>336</v>
      </c>
      <c r="I10576" s="53">
        <f t="shared" si="1817"/>
        <v>1.0283271860631631</v>
      </c>
      <c r="J10576" s="53">
        <f t="shared" si="1820"/>
        <v>-0.38086865499689021</v>
      </c>
      <c r="K10576" s="53">
        <f t="shared" si="1821"/>
        <v>1.1376782823787612</v>
      </c>
      <c r="L10576" s="53">
        <f t="shared" si="1822"/>
        <v>10.602395949521458</v>
      </c>
      <c r="M10576" s="93">
        <f t="shared" si="1823"/>
        <v>0.6382951569677574</v>
      </c>
      <c r="N10576" s="53">
        <f t="shared" si="1824"/>
        <v>5.2548751638997953</v>
      </c>
      <c r="O10576">
        <f t="shared" si="1825"/>
        <v>0.43411315084530883</v>
      </c>
      <c r="P10576" s="53">
        <f t="shared" si="1826"/>
        <v>6.2603704804237532</v>
      </c>
      <c r="Q10576" s="53">
        <v>0.2</v>
      </c>
      <c r="R10576" s="53">
        <f t="shared" si="1827"/>
        <v>3.4895861986291741</v>
      </c>
    </row>
    <row r="10577" spans="2:18" ht="15">
      <c r="B10577" s="84">
        <v>40880</v>
      </c>
      <c r="C10577" s="85">
        <v>0</v>
      </c>
      <c r="D10577" s="86">
        <v>6.5</v>
      </c>
      <c r="E10577" s="87">
        <v>4.4000000000000004</v>
      </c>
      <c r="F10577" s="96">
        <f t="shared" si="1818"/>
        <v>5.45</v>
      </c>
      <c r="G10577" s="96"/>
      <c r="H10577" s="74">
        <f t="shared" si="1819"/>
        <v>337</v>
      </c>
      <c r="I10577" s="53">
        <f t="shared" si="1817"/>
        <v>1.0286273852133336</v>
      </c>
      <c r="J10577" s="53">
        <f t="shared" si="1820"/>
        <v>-0.38350935565260669</v>
      </c>
      <c r="K10577" s="53">
        <f t="shared" si="1821"/>
        <v>1.1341332303853497</v>
      </c>
      <c r="L10577" s="53">
        <f t="shared" si="1822"/>
        <v>10.504299125624341</v>
      </c>
      <c r="M10577" s="93">
        <f t="shared" si="1823"/>
        <v>0.33143560287446033</v>
      </c>
      <c r="N10577" s="53">
        <f t="shared" si="1824"/>
        <v>2.5877698534295406</v>
      </c>
      <c r="O10577">
        <f t="shared" si="1825"/>
        <v>0.4675589091993107</v>
      </c>
      <c r="P10577" s="53">
        <f t="shared" si="1826"/>
        <v>6.8011560554489732</v>
      </c>
      <c r="Q10577" s="53">
        <v>0.2</v>
      </c>
      <c r="R10577" s="53">
        <f t="shared" si="1827"/>
        <v>2.9697576583124548</v>
      </c>
    </row>
    <row r="10578" spans="2:18" ht="15">
      <c r="B10578" s="84">
        <v>40881</v>
      </c>
      <c r="C10578" s="85">
        <v>0</v>
      </c>
      <c r="D10578" s="86">
        <v>10.5</v>
      </c>
      <c r="E10578" s="87">
        <v>5</v>
      </c>
      <c r="F10578" s="96">
        <f t="shared" si="1818"/>
        <v>7.75</v>
      </c>
      <c r="G10578" s="96"/>
      <c r="H10578" s="74">
        <f t="shared" si="1819"/>
        <v>338</v>
      </c>
      <c r="I10578" s="53">
        <f t="shared" si="1817"/>
        <v>1.0289191130596493</v>
      </c>
      <c r="J10578" s="53">
        <f t="shared" si="1820"/>
        <v>-0.38602716423183553</v>
      </c>
      <c r="K10578" s="53">
        <f t="shared" si="1821"/>
        <v>1.1307406278767171</v>
      </c>
      <c r="L10578" s="53">
        <f t="shared" si="1822"/>
        <v>10.410962126304899</v>
      </c>
      <c r="M10578" s="93">
        <f t="shared" si="1823"/>
        <v>0.58420139454418185</v>
      </c>
      <c r="N10578" s="53">
        <f t="shared" si="1824"/>
        <v>4.1506979707323541</v>
      </c>
      <c r="O10578">
        <f t="shared" si="1825"/>
        <v>0.53802519111168612</v>
      </c>
      <c r="P10578" s="53">
        <f t="shared" si="1826"/>
        <v>7.9559174437558609</v>
      </c>
      <c r="Q10578" s="53">
        <v>0.2</v>
      </c>
      <c r="R10578" s="53">
        <f t="shared" si="1827"/>
        <v>3.4001689410804876</v>
      </c>
    </row>
    <row r="10579" spans="2:18" ht="15">
      <c r="B10579" s="84">
        <v>40882</v>
      </c>
      <c r="C10579" s="85">
        <v>0</v>
      </c>
      <c r="D10579" s="86">
        <v>9.9</v>
      </c>
      <c r="E10579" s="87">
        <v>3.9</v>
      </c>
      <c r="F10579" s="96">
        <f t="shared" si="1818"/>
        <v>6.9</v>
      </c>
      <c r="G10579" s="96"/>
      <c r="H10579" s="74">
        <f t="shared" si="1819"/>
        <v>339</v>
      </c>
      <c r="I10579" s="53">
        <f t="shared" si="1817"/>
        <v>1.0292022832751471</v>
      </c>
      <c r="J10579" s="53">
        <f t="shared" si="1820"/>
        <v>-0.38842080085433023</v>
      </c>
      <c r="K10579" s="53">
        <f t="shared" si="1821"/>
        <v>1.127503849210568</v>
      </c>
      <c r="L10579" s="53">
        <f t="shared" si="1822"/>
        <v>10.322413406624438</v>
      </c>
      <c r="M10579" s="93">
        <f t="shared" si="1823"/>
        <v>0.58486185897488163</v>
      </c>
      <c r="N10579" s="53">
        <f t="shared" si="1824"/>
        <v>4.2983897792500008</v>
      </c>
      <c r="O10579">
        <f t="shared" si="1825"/>
        <v>0.51096962479543406</v>
      </c>
      <c r="P10579" s="53">
        <f t="shared" si="1826"/>
        <v>7.5101812239281029</v>
      </c>
      <c r="Q10579" s="53">
        <v>0.2</v>
      </c>
      <c r="R10579" s="53">
        <f t="shared" si="1827"/>
        <v>3.3979668860854879</v>
      </c>
    </row>
    <row r="10580" spans="2:18" ht="15">
      <c r="B10580" s="84">
        <v>40883</v>
      </c>
      <c r="C10580" s="85">
        <v>0.4</v>
      </c>
      <c r="D10580" s="86">
        <v>8.5</v>
      </c>
      <c r="E10580" s="87">
        <v>0.5</v>
      </c>
      <c r="F10580" s="96">
        <f t="shared" si="1818"/>
        <v>4.5</v>
      </c>
      <c r="G10580" s="96"/>
      <c r="H10580" s="74">
        <f t="shared" si="1819"/>
        <v>340</v>
      </c>
      <c r="I10580" s="53">
        <f t="shared" si="1817"/>
        <v>1.029476812065204</v>
      </c>
      <c r="J10580" s="53">
        <f t="shared" si="1820"/>
        <v>-0.3906890374987888</v>
      </c>
      <c r="K10580" s="53">
        <f t="shared" si="1821"/>
        <v>1.1244261760648075</v>
      </c>
      <c r="L10580" s="53">
        <f t="shared" si="1822"/>
        <v>10.238679802564082</v>
      </c>
      <c r="M10580" s="93">
        <f t="shared" si="1823"/>
        <v>0.60477424989377915</v>
      </c>
      <c r="N10580" s="53">
        <f t="shared" si="1824"/>
        <v>4.9230911447777475</v>
      </c>
      <c r="O10580">
        <f t="shared" si="1825"/>
        <v>0.44090248501484264</v>
      </c>
      <c r="P10580" s="53">
        <f t="shared" si="1826"/>
        <v>6.3697455095310378</v>
      </c>
      <c r="Q10580" s="53">
        <v>0.2</v>
      </c>
      <c r="R10580" s="53">
        <f t="shared" si="1827"/>
        <v>3.4300769104316751</v>
      </c>
    </row>
    <row r="10581" spans="2:18" ht="15">
      <c r="B10581" s="84">
        <v>40884</v>
      </c>
      <c r="C10581" s="85">
        <v>0</v>
      </c>
      <c r="D10581" s="86">
        <v>4.7</v>
      </c>
      <c r="E10581" s="87">
        <v>-0.7</v>
      </c>
      <c r="F10581" s="96">
        <f t="shared" si="1818"/>
        <v>2</v>
      </c>
      <c r="G10581" s="96"/>
      <c r="H10581" s="74">
        <f t="shared" si="1819"/>
        <v>341</v>
      </c>
      <c r="I10581" s="53">
        <f t="shared" si="1817"/>
        <v>1.0297426181923344</v>
      </c>
      <c r="J10581" s="53">
        <f t="shared" si="1820"/>
        <v>-0.39283069984933006</v>
      </c>
      <c r="K10581" s="53">
        <f t="shared" si="1821"/>
        <v>1.121510786686871</v>
      </c>
      <c r="L10581" s="53">
        <f t="shared" si="1822"/>
        <v>10.159786566680642</v>
      </c>
      <c r="M10581" s="93">
        <f t="shared" si="1823"/>
        <v>0.43777013288446837</v>
      </c>
      <c r="N10581" s="53">
        <f t="shared" si="1824"/>
        <v>4.0135657857251488</v>
      </c>
      <c r="O10581">
        <f t="shared" si="1825"/>
        <v>0.37701905417423626</v>
      </c>
      <c r="P10581" s="53">
        <f t="shared" si="1826"/>
        <v>5.3491713880855905</v>
      </c>
      <c r="Q10581" s="53">
        <v>0.2</v>
      </c>
      <c r="R10581" s="53">
        <f t="shared" si="1827"/>
        <v>3.1252389391932467</v>
      </c>
    </row>
    <row r="10582" spans="2:18" ht="15">
      <c r="B10582" s="84">
        <v>40885</v>
      </c>
      <c r="C10582" s="85">
        <v>0</v>
      </c>
      <c r="D10582" s="86">
        <v>10.8</v>
      </c>
      <c r="E10582" s="87">
        <v>0.6</v>
      </c>
      <c r="F10582" s="96">
        <f t="shared" si="1818"/>
        <v>5.7</v>
      </c>
      <c r="G10582" s="96"/>
      <c r="H10582" s="74">
        <f t="shared" si="1819"/>
        <v>342</v>
      </c>
      <c r="I10582" s="53">
        <f t="shared" si="1817"/>
        <v>1.0299996230002291</v>
      </c>
      <c r="J10582" s="53">
        <f t="shared" si="1820"/>
        <v>-0.39484466909226873</v>
      </c>
      <c r="K10582" s="53">
        <f t="shared" si="1821"/>
        <v>1.1187607451818207</v>
      </c>
      <c r="L10582" s="53">
        <f t="shared" si="1822"/>
        <v>10.085757404931572</v>
      </c>
      <c r="M10582" s="93">
        <f t="shared" si="1823"/>
        <v>0.70888524921744633</v>
      </c>
      <c r="N10582" s="53">
        <f t="shared" si="1824"/>
        <v>5.4759254255923828</v>
      </c>
      <c r="O10582">
        <f t="shared" si="1825"/>
        <v>0.47480433938699579</v>
      </c>
      <c r="P10582" s="53">
        <f t="shared" si="1826"/>
        <v>6.9189494269329233</v>
      </c>
      <c r="Q10582" s="53">
        <v>0.2</v>
      </c>
      <c r="R10582" s="53">
        <f t="shared" si="1827"/>
        <v>3.6017321317720805</v>
      </c>
    </row>
    <row r="10583" spans="2:18" ht="15">
      <c r="B10583" s="84">
        <v>40886</v>
      </c>
      <c r="C10583" s="85">
        <v>0</v>
      </c>
      <c r="D10583" s="86">
        <v>3.6</v>
      </c>
      <c r="E10583" s="87">
        <v>-1.3</v>
      </c>
      <c r="F10583" s="96">
        <f t="shared" si="1818"/>
        <v>1.1499999999999999</v>
      </c>
      <c r="G10583" s="96"/>
      <c r="H10583" s="74">
        <f t="shared" si="1819"/>
        <v>343</v>
      </c>
      <c r="I10583" s="53">
        <f t="shared" si="1817"/>
        <v>1.0302477504370307</v>
      </c>
      <c r="J10583" s="53">
        <f t="shared" si="1820"/>
        <v>-0.39672988365648837</v>
      </c>
      <c r="K10583" s="53">
        <f t="shared" si="1821"/>
        <v>1.1161789909059217</v>
      </c>
      <c r="L10583" s="53">
        <f t="shared" si="1822"/>
        <v>10.016614514250763</v>
      </c>
      <c r="M10583" s="93">
        <f t="shared" si="1823"/>
        <v>0.39348455330920507</v>
      </c>
      <c r="N10583" s="53">
        <f t="shared" si="1824"/>
        <v>3.7693626407630902</v>
      </c>
      <c r="O10583">
        <f t="shared" si="1825"/>
        <v>0.35723312829936971</v>
      </c>
      <c r="P10583" s="53">
        <f t="shared" si="1826"/>
        <v>5.0371805879830269</v>
      </c>
      <c r="Q10583" s="53">
        <v>0.2</v>
      </c>
      <c r="R10583" s="53">
        <f t="shared" si="1827"/>
        <v>3.0353899270555309</v>
      </c>
    </row>
    <row r="10584" spans="2:18" ht="15">
      <c r="B10584" s="84">
        <v>40887</v>
      </c>
      <c r="C10584" s="85">
        <v>0</v>
      </c>
      <c r="D10584" s="86">
        <v>6.8</v>
      </c>
      <c r="E10584" s="87">
        <v>0.4</v>
      </c>
      <c r="F10584" s="96">
        <f t="shared" si="1818"/>
        <v>3.6</v>
      </c>
      <c r="G10584" s="96"/>
      <c r="H10584" s="74">
        <f t="shared" si="1819"/>
        <v>344</v>
      </c>
      <c r="I10584" s="53">
        <f t="shared" si="1817"/>
        <v>1.0304869270778381</v>
      </c>
      <c r="J10584" s="53">
        <f t="shared" si="1820"/>
        <v>-0.39848534089079213</v>
      </c>
      <c r="K10584" s="53">
        <f t="shared" si="1821"/>
        <v>1.1137683280346726</v>
      </c>
      <c r="L10584" s="53">
        <f t="shared" si="1822"/>
        <v>9.9523786204424596</v>
      </c>
      <c r="M10584" s="93">
        <f t="shared" si="1823"/>
        <v>0.50458010582348478</v>
      </c>
      <c r="N10584" s="53">
        <f t="shared" si="1824"/>
        <v>4.2802171024669118</v>
      </c>
      <c r="O10584">
        <f t="shared" si="1825"/>
        <v>0.41688826962124098</v>
      </c>
      <c r="P10584" s="53">
        <f t="shared" si="1826"/>
        <v>5.9838281615334532</v>
      </c>
      <c r="Q10584" s="53">
        <v>0.2</v>
      </c>
      <c r="R10584" s="53">
        <f t="shared" si="1827"/>
        <v>3.253385300266241</v>
      </c>
    </row>
    <row r="10585" spans="2:18" ht="15">
      <c r="B10585" s="84">
        <v>40888</v>
      </c>
      <c r="C10585" s="85">
        <v>0</v>
      </c>
      <c r="D10585" s="86">
        <v>5.5</v>
      </c>
      <c r="E10585" s="87">
        <v>-1.2</v>
      </c>
      <c r="F10585" s="96">
        <f t="shared" si="1818"/>
        <v>2.15</v>
      </c>
      <c r="G10585" s="96"/>
      <c r="H10585" s="74">
        <f t="shared" si="1819"/>
        <v>345</v>
      </c>
      <c r="I10585" s="53">
        <f t="shared" si="1817"/>
        <v>1.030717082146436</v>
      </c>
      <c r="J10585" s="53">
        <f t="shared" si="1820"/>
        <v>-0.40011009867171005</v>
      </c>
      <c r="K10585" s="53">
        <f t="shared" si="1821"/>
        <v>1.111531415375884</v>
      </c>
      <c r="L10585" s="53">
        <f t="shared" si="1822"/>
        <v>9.8930690159512942</v>
      </c>
      <c r="M10585" s="93">
        <f t="shared" si="1823"/>
        <v>0.47842163809353594</v>
      </c>
      <c r="N10585" s="53">
        <f t="shared" si="1824"/>
        <v>4.3532876176705502</v>
      </c>
      <c r="O10585">
        <f t="shared" si="1825"/>
        <v>0.38060885298102282</v>
      </c>
      <c r="P10585" s="53">
        <f t="shared" si="1826"/>
        <v>5.4059931076140328</v>
      </c>
      <c r="Q10585" s="53">
        <v>0.2</v>
      </c>
      <c r="R10585" s="53">
        <f t="shared" si="1827"/>
        <v>3.2031345134066518</v>
      </c>
    </row>
    <row r="10586" spans="2:18" ht="15">
      <c r="B10586" s="84">
        <v>40889</v>
      </c>
      <c r="C10586" s="85">
        <v>0</v>
      </c>
      <c r="D10586" s="86">
        <v>6.1</v>
      </c>
      <c r="E10586" s="87">
        <v>2.2000000000000002</v>
      </c>
      <c r="F10586" s="96">
        <f t="shared" si="1818"/>
        <v>4.1500000000000004</v>
      </c>
      <c r="G10586" s="96"/>
      <c r="H10586" s="74">
        <f t="shared" si="1819"/>
        <v>346</v>
      </c>
      <c r="I10586" s="53">
        <f t="shared" si="1817"/>
        <v>1.0309381475362362</v>
      </c>
      <c r="J10586" s="53">
        <f t="shared" si="1820"/>
        <v>-0.4016032769353951</v>
      </c>
      <c r="K10586" s="53">
        <f t="shared" si="1821"/>
        <v>1.1094707564992956</v>
      </c>
      <c r="L10586" s="53">
        <f t="shared" si="1822"/>
        <v>9.8387035970613468</v>
      </c>
      <c r="M10586" s="93">
        <f t="shared" si="1823"/>
        <v>0.39939643012920745</v>
      </c>
      <c r="N10586" s="53">
        <f t="shared" si="1824"/>
        <v>3.3030800734385792</v>
      </c>
      <c r="O10586">
        <f t="shared" si="1825"/>
        <v>0.43142320467363154</v>
      </c>
      <c r="P10586" s="53">
        <f t="shared" si="1826"/>
        <v>6.2170937848778562</v>
      </c>
      <c r="Q10586" s="53">
        <v>0.2</v>
      </c>
      <c r="R10586" s="53">
        <f t="shared" si="1827"/>
        <v>3.0696750733732427</v>
      </c>
    </row>
    <row r="10587" spans="2:18" ht="15">
      <c r="B10587" s="84">
        <v>40890</v>
      </c>
      <c r="C10587" s="85">
        <v>9.8000000000000007</v>
      </c>
      <c r="D10587" s="86">
        <v>5.3</v>
      </c>
      <c r="E10587" s="87">
        <v>0</v>
      </c>
      <c r="F10587" s="96">
        <f t="shared" si="1818"/>
        <v>2.65</v>
      </c>
      <c r="G10587" s="96"/>
      <c r="H10587" s="74">
        <f t="shared" si="1819"/>
        <v>347</v>
      </c>
      <c r="I10587" s="53">
        <f t="shared" si="1817"/>
        <v>1.0311500578304336</v>
      </c>
      <c r="J10587" s="53">
        <f t="shared" si="1820"/>
        <v>-0.40296405912744149</v>
      </c>
      <c r="K10587" s="53">
        <f t="shared" si="1821"/>
        <v>1.1075886902543202</v>
      </c>
      <c r="L10587" s="53">
        <f t="shared" si="1822"/>
        <v>9.7892989000773021</v>
      </c>
      <c r="M10587" s="93">
        <f t="shared" si="1823"/>
        <v>0.43160086843543466</v>
      </c>
      <c r="N10587" s="53">
        <f t="shared" si="1824"/>
        <v>3.8312319461924678</v>
      </c>
      <c r="O10587">
        <f t="shared" si="1825"/>
        <v>0.39279261736161181</v>
      </c>
      <c r="P10587" s="53">
        <f t="shared" si="1826"/>
        <v>5.5993294278272305</v>
      </c>
      <c r="Q10587" s="53">
        <v>0.2</v>
      </c>
      <c r="R10587" s="53">
        <f t="shared" si="1827"/>
        <v>3.1163859666838292</v>
      </c>
    </row>
    <row r="10588" spans="2:18" ht="15">
      <c r="B10588" s="84">
        <v>40891</v>
      </c>
      <c r="C10588" s="85">
        <v>1.1000000000000001</v>
      </c>
      <c r="D10588" s="86">
        <v>3</v>
      </c>
      <c r="E10588" s="87">
        <v>-0.1</v>
      </c>
      <c r="F10588" s="96">
        <f t="shared" si="1818"/>
        <v>1.45</v>
      </c>
      <c r="G10588" s="96"/>
      <c r="H10588" s="74">
        <f t="shared" si="1819"/>
        <v>348</v>
      </c>
      <c r="I10588" s="53">
        <f t="shared" si="1817"/>
        <v>1.0313527503213626</v>
      </c>
      <c r="J10588" s="53">
        <f t="shared" si="1820"/>
        <v>-0.40419169356469214</v>
      </c>
      <c r="K10588" s="53">
        <f t="shared" si="1821"/>
        <v>1.1058873817468056</v>
      </c>
      <c r="L10588" s="53">
        <f t="shared" si="1822"/>
        <v>9.7448701360461847</v>
      </c>
      <c r="M10588" s="93">
        <f t="shared" si="1823"/>
        <v>0.30930512084270473</v>
      </c>
      <c r="N10588" s="53">
        <f t="shared" si="1824"/>
        <v>2.9167944450422603</v>
      </c>
      <c r="O10588">
        <f t="shared" si="1825"/>
        <v>0.36410960431886297</v>
      </c>
      <c r="P10588" s="53">
        <f t="shared" si="1826"/>
        <v>5.1453791175413315</v>
      </c>
      <c r="Q10588" s="53">
        <v>0.2</v>
      </c>
      <c r="R10588" s="53">
        <f t="shared" si="1827"/>
        <v>2.87204476238708</v>
      </c>
    </row>
    <row r="10589" spans="2:18" ht="15">
      <c r="B10589" s="84">
        <v>40892</v>
      </c>
      <c r="C10589" s="85">
        <v>1</v>
      </c>
      <c r="D10589" s="86">
        <v>6.1</v>
      </c>
      <c r="E10589" s="87">
        <v>1.6</v>
      </c>
      <c r="F10589" s="96">
        <f t="shared" si="1818"/>
        <v>3.8499999999999996</v>
      </c>
      <c r="G10589" s="96"/>
      <c r="H10589" s="74">
        <f t="shared" si="1819"/>
        <v>349</v>
      </c>
      <c r="I10589" s="53">
        <f t="shared" si="1817"/>
        <v>1.0315461650290545</v>
      </c>
      <c r="J10589" s="53">
        <f t="shared" si="1820"/>
        <v>-0.40528549470338404</v>
      </c>
      <c r="K10589" s="53">
        <f t="shared" si="1821"/>
        <v>1.1043688138441321</v>
      </c>
      <c r="L10589" s="53">
        <f t="shared" si="1822"/>
        <v>9.7054312235887465</v>
      </c>
      <c r="M10589" s="93">
        <f t="shared" si="1823"/>
        <v>0.41742501119620368</v>
      </c>
      <c r="N10589" s="53">
        <f t="shared" si="1824"/>
        <v>3.5000158785950193</v>
      </c>
      <c r="O10589">
        <f t="shared" si="1825"/>
        <v>0.42344089791224859</v>
      </c>
      <c r="P10589" s="53">
        <f t="shared" si="1826"/>
        <v>6.0888674392632911</v>
      </c>
      <c r="Q10589" s="53">
        <v>0.2</v>
      </c>
      <c r="R10589" s="53">
        <f t="shared" si="1827"/>
        <v>3.0988149518013555</v>
      </c>
    </row>
    <row r="10590" spans="2:18" ht="15">
      <c r="B10590" s="84">
        <v>40893</v>
      </c>
      <c r="C10590" s="85">
        <v>0</v>
      </c>
      <c r="D10590" s="86">
        <v>2.2999999999999998</v>
      </c>
      <c r="E10590" s="87">
        <v>-0.6</v>
      </c>
      <c r="F10590" s="96">
        <f t="shared" si="1818"/>
        <v>0.84999999999999987</v>
      </c>
      <c r="G10590" s="96"/>
      <c r="H10590" s="74">
        <f t="shared" si="1819"/>
        <v>350</v>
      </c>
      <c r="I10590" s="53">
        <f t="shared" si="1817"/>
        <v>1.0317302447189851</v>
      </c>
      <c r="J10590" s="53">
        <f t="shared" si="1820"/>
        <v>-0.40624484430830238</v>
      </c>
      <c r="K10590" s="53">
        <f t="shared" si="1821"/>
        <v>1.103034779275549</v>
      </c>
      <c r="L10590" s="53">
        <f t="shared" si="1822"/>
        <v>9.6709948194257951</v>
      </c>
      <c r="M10590" s="93">
        <f t="shared" si="1823"/>
        <v>0.28763945637682015</v>
      </c>
      <c r="N10590" s="53">
        <f t="shared" si="1824"/>
        <v>2.7997488244888666</v>
      </c>
      <c r="O10590">
        <f t="shared" si="1825"/>
        <v>0.35047104729596129</v>
      </c>
      <c r="P10590" s="53">
        <f t="shared" si="1826"/>
        <v>4.9310278011228617</v>
      </c>
      <c r="Q10590" s="53">
        <v>0.2</v>
      </c>
      <c r="R10590" s="53">
        <f t="shared" si="1827"/>
        <v>2.8211945476254239</v>
      </c>
    </row>
    <row r="10591" spans="2:18" ht="15">
      <c r="B10591" s="84">
        <v>40894</v>
      </c>
      <c r="C10591" s="85">
        <v>6.3</v>
      </c>
      <c r="D10591" s="86">
        <v>7</v>
      </c>
      <c r="E10591" s="87">
        <v>-0.7</v>
      </c>
      <c r="F10591" s="96">
        <f t="shared" si="1818"/>
        <v>3.15</v>
      </c>
      <c r="G10591" s="96"/>
      <c r="H10591" s="74">
        <f t="shared" si="1819"/>
        <v>351</v>
      </c>
      <c r="I10591" s="53">
        <f t="shared" si="1817"/>
        <v>1.031904934919013</v>
      </c>
      <c r="J10591" s="53">
        <f t="shared" si="1820"/>
        <v>-0.40706919251797818</v>
      </c>
      <c r="K10591" s="53">
        <f t="shared" si="1821"/>
        <v>1.1018868733913387</v>
      </c>
      <c r="L10591" s="53">
        <f t="shared" si="1822"/>
        <v>9.6415723462058764</v>
      </c>
      <c r="M10591" s="93">
        <f t="shared" si="1823"/>
        <v>0.52490018737088551</v>
      </c>
      <c r="N10591" s="53">
        <f t="shared" si="1824"/>
        <v>4.5482271709264737</v>
      </c>
      <c r="O10591">
        <f t="shared" si="1825"/>
        <v>0.40531751398559418</v>
      </c>
      <c r="P10591" s="53">
        <f t="shared" si="1826"/>
        <v>5.7988425795087863</v>
      </c>
      <c r="Q10591" s="53">
        <v>0.2</v>
      </c>
      <c r="R10591" s="53">
        <f t="shared" si="1827"/>
        <v>3.2898626411599521</v>
      </c>
    </row>
    <row r="10592" spans="2:18" ht="15">
      <c r="B10592" s="84">
        <v>40895</v>
      </c>
      <c r="C10592" s="85">
        <v>0</v>
      </c>
      <c r="D10592" s="86">
        <v>2</v>
      </c>
      <c r="E10592" s="87">
        <v>-2.2000000000000002</v>
      </c>
      <c r="F10592" s="96">
        <f t="shared" si="1818"/>
        <v>-0.10000000000000009</v>
      </c>
      <c r="G10592" s="96"/>
      <c r="H10592" s="74">
        <f t="shared" si="1819"/>
        <v>352</v>
      </c>
      <c r="I10592" s="53">
        <f t="shared" si="1817"/>
        <v>1.0320701839354971</v>
      </c>
      <c r="J10592" s="53">
        <f t="shared" si="1820"/>
        <v>-0.40775805880135896</v>
      </c>
      <c r="K10592" s="53">
        <f t="shared" si="1821"/>
        <v>1.1009264876402602</v>
      </c>
      <c r="L10592" s="53">
        <f t="shared" si="1822"/>
        <v>9.6171740172675761</v>
      </c>
      <c r="M10592" s="93">
        <f t="shared" si="1823"/>
        <v>0.32669678417383718</v>
      </c>
      <c r="N10592" s="53">
        <f t="shared" si="1824"/>
        <v>3.3505880945286299</v>
      </c>
      <c r="O10592">
        <f t="shared" si="1825"/>
        <v>0.32979413373909711</v>
      </c>
      <c r="P10592" s="53">
        <f t="shared" si="1826"/>
        <v>4.6079893549058415</v>
      </c>
      <c r="Q10592" s="53">
        <v>0.2</v>
      </c>
      <c r="R10592" s="53">
        <f t="shared" si="1827"/>
        <v>2.8910800034181441</v>
      </c>
    </row>
    <row r="10593" spans="2:18" ht="15">
      <c r="B10593" s="84">
        <v>40896</v>
      </c>
      <c r="C10593" s="85">
        <v>0</v>
      </c>
      <c r="D10593" s="86">
        <v>2.8</v>
      </c>
      <c r="E10593" s="87">
        <v>-4</v>
      </c>
      <c r="F10593" s="96">
        <f t="shared" si="1818"/>
        <v>-0.60000000000000009</v>
      </c>
      <c r="G10593" s="96"/>
      <c r="H10593" s="74">
        <f t="shared" si="1819"/>
        <v>353</v>
      </c>
      <c r="I10593" s="53">
        <f t="shared" si="1817"/>
        <v>1.0322259428685951</v>
      </c>
      <c r="J10593" s="53">
        <f t="shared" si="1820"/>
        <v>-0.40831103280181863</v>
      </c>
      <c r="K10593" s="53">
        <f t="shared" si="1821"/>
        <v>1.1001548038197617</v>
      </c>
      <c r="L10593" s="53">
        <f t="shared" si="1822"/>
        <v>9.59780885800091</v>
      </c>
      <c r="M10593" s="93">
        <f t="shared" si="1823"/>
        <v>0.4031386836954105</v>
      </c>
      <c r="N10593" s="53">
        <f t="shared" si="1824"/>
        <v>4.2547639842393279</v>
      </c>
      <c r="O10593">
        <f t="shared" si="1825"/>
        <v>0.31934870593876619</v>
      </c>
      <c r="P10593" s="53">
        <f t="shared" si="1826"/>
        <v>4.4457159662620116</v>
      </c>
      <c r="Q10593" s="53">
        <v>0.2</v>
      </c>
      <c r="R10593" s="53">
        <f t="shared" si="1827"/>
        <v>3.0515232952098246</v>
      </c>
    </row>
    <row r="10594" spans="2:18" ht="15">
      <c r="B10594" s="84">
        <v>40897</v>
      </c>
      <c r="C10594" s="85">
        <v>0</v>
      </c>
      <c r="D10594" s="86">
        <v>0.9</v>
      </c>
      <c r="E10594" s="87">
        <v>-5.2</v>
      </c>
      <c r="F10594" s="96">
        <f t="shared" si="1818"/>
        <v>-2.15</v>
      </c>
      <c r="G10594" s="96"/>
      <c r="H10594" s="74">
        <f t="shared" si="1819"/>
        <v>354</v>
      </c>
      <c r="I10594" s="53">
        <f t="shared" si="1817"/>
        <v>1.0323721656267328</v>
      </c>
      <c r="J10594" s="53">
        <f t="shared" si="1820"/>
        <v>-0.4087277750648376</v>
      </c>
      <c r="K10594" s="53">
        <f t="shared" si="1821"/>
        <v>1.0995727891477078</v>
      </c>
      <c r="L10594" s="53">
        <f t="shared" si="1822"/>
        <v>9.5834847235086311</v>
      </c>
      <c r="M10594" s="93">
        <f t="shared" si="1823"/>
        <v>0.34689831300735896</v>
      </c>
      <c r="N10594" s="53">
        <f t="shared" si="1824"/>
        <v>4.0238084080242391</v>
      </c>
      <c r="O10594">
        <f t="shared" si="1825"/>
        <v>0.28879362262434854</v>
      </c>
      <c r="P10594" s="53">
        <f t="shared" si="1826"/>
        <v>3.974754954864089</v>
      </c>
      <c r="Q10594" s="53">
        <v>0.2</v>
      </c>
      <c r="R10594" s="53">
        <f t="shared" si="1827"/>
        <v>2.9273363509167765</v>
      </c>
    </row>
    <row r="10595" spans="2:18" ht="15">
      <c r="B10595" s="84">
        <v>40898</v>
      </c>
      <c r="C10595" s="85">
        <v>0</v>
      </c>
      <c r="D10595" s="86">
        <v>2.8</v>
      </c>
      <c r="E10595" s="87">
        <v>-5.6</v>
      </c>
      <c r="F10595" s="96">
        <f t="shared" si="1818"/>
        <v>-1.4</v>
      </c>
      <c r="G10595" s="96"/>
      <c r="H10595" s="74">
        <f t="shared" si="1819"/>
        <v>355</v>
      </c>
      <c r="I10595" s="53">
        <f t="shared" si="1817"/>
        <v>1.0325088089402437</v>
      </c>
      <c r="J10595" s="53">
        <f t="shared" si="1820"/>
        <v>-0.40900801764618</v>
      </c>
      <c r="K10595" s="53">
        <f t="shared" si="1821"/>
        <v>1.099181192197944</v>
      </c>
      <c r="L10595" s="53">
        <f t="shared" si="1822"/>
        <v>9.574208312308178</v>
      </c>
      <c r="M10595" s="93">
        <f t="shared" si="1823"/>
        <v>0.42617290715715778</v>
      </c>
      <c r="N10595" s="53">
        <f t="shared" si="1824"/>
        <v>4.7172776298053156</v>
      </c>
      <c r="O10595">
        <f t="shared" si="1825"/>
        <v>0.30324081000659509</v>
      </c>
      <c r="P10595" s="53">
        <f t="shared" si="1826"/>
        <v>4.1967290648271476</v>
      </c>
      <c r="Q10595" s="53">
        <v>0.2</v>
      </c>
      <c r="R10595" s="53">
        <f t="shared" si="1827"/>
        <v>3.1049068674968794</v>
      </c>
    </row>
    <row r="10596" spans="2:18" ht="15">
      <c r="B10596" s="84">
        <v>40899</v>
      </c>
      <c r="C10596" s="85">
        <v>0</v>
      </c>
      <c r="D10596" s="86">
        <v>4.0999999999999996</v>
      </c>
      <c r="E10596" s="87">
        <v>-4</v>
      </c>
      <c r="F10596" s="96">
        <f t="shared" si="1818"/>
        <v>4.9999999999999822E-2</v>
      </c>
      <c r="G10596" s="96"/>
      <c r="H10596" s="74">
        <f t="shared" si="1819"/>
        <v>356</v>
      </c>
      <c r="I10596" s="53">
        <f t="shared" si="1817"/>
        <v>1.0326358323741724</v>
      </c>
      <c r="J10596" s="53">
        <f t="shared" si="1820"/>
        <v>-0.40915156459791246</v>
      </c>
      <c r="K10596" s="53">
        <f t="shared" si="1821"/>
        <v>1.0989805397349679</v>
      </c>
      <c r="L10596" s="53">
        <f t="shared" si="1822"/>
        <v>9.5699851758593226</v>
      </c>
      <c r="M10596" s="93">
        <f t="shared" si="1823"/>
        <v>0.45529351922213329</v>
      </c>
      <c r="N10596" s="53">
        <f t="shared" si="1824"/>
        <v>4.6302314004536624</v>
      </c>
      <c r="O10596">
        <f t="shared" si="1825"/>
        <v>0.3329857982098603</v>
      </c>
      <c r="P10596" s="53">
        <f t="shared" si="1826"/>
        <v>4.6576975118776467</v>
      </c>
      <c r="Q10596" s="53">
        <v>0.2</v>
      </c>
      <c r="R10596" s="53">
        <f t="shared" si="1827"/>
        <v>3.1602535641502372</v>
      </c>
    </row>
    <row r="10597" spans="2:18" ht="15">
      <c r="B10597" s="84">
        <v>40900</v>
      </c>
      <c r="C10597" s="85">
        <v>0</v>
      </c>
      <c r="D10597" s="86">
        <v>5.3</v>
      </c>
      <c r="E10597" s="87">
        <v>-3.1</v>
      </c>
      <c r="F10597" s="96">
        <f t="shared" si="1818"/>
        <v>1.0999999999999999</v>
      </c>
      <c r="G10597" s="96"/>
      <c r="H10597" s="74">
        <f t="shared" si="1819"/>
        <v>357</v>
      </c>
      <c r="I10597" s="53">
        <f t="shared" si="1817"/>
        <v>1.0327531983402416</v>
      </c>
      <c r="J10597" s="53">
        <f t="shared" si="1820"/>
        <v>-0.40915829233015166</v>
      </c>
      <c r="K10597" s="53">
        <f t="shared" si="1821"/>
        <v>1.0989711344754025</v>
      </c>
      <c r="L10597" s="53">
        <f t="shared" si="1822"/>
        <v>9.5708197237494961</v>
      </c>
      <c r="M10597" s="93">
        <f t="shared" si="1823"/>
        <v>0.49096446133473026</v>
      </c>
      <c r="N10597" s="53">
        <f t="shared" si="1824"/>
        <v>4.7156080491483001</v>
      </c>
      <c r="O10597">
        <f t="shared" si="1825"/>
        <v>0.356098214813029</v>
      </c>
      <c r="P10597" s="53">
        <f t="shared" si="1826"/>
        <v>5.0193473176294559</v>
      </c>
      <c r="Q10597" s="53">
        <v>0.2</v>
      </c>
      <c r="R10597" s="53">
        <f t="shared" si="1827"/>
        <v>3.2290244275912512</v>
      </c>
    </row>
    <row r="10598" spans="2:18" ht="15">
      <c r="B10598" s="84">
        <v>40901</v>
      </c>
      <c r="C10598" s="85">
        <v>0</v>
      </c>
      <c r="D10598" s="86">
        <v>10.7</v>
      </c>
      <c r="E10598" s="87">
        <v>-3.1</v>
      </c>
      <c r="F10598" s="96">
        <f t="shared" si="1818"/>
        <v>3.8</v>
      </c>
      <c r="G10598" s="96"/>
      <c r="H10598" s="74">
        <f t="shared" si="1819"/>
        <v>358</v>
      </c>
      <c r="I10598" s="53">
        <f t="shared" si="1817"/>
        <v>1.0328608721079737</v>
      </c>
      <c r="J10598" s="53">
        <f t="shared" si="1820"/>
        <v>-0.40902814984698338</v>
      </c>
      <c r="K10598" s="53">
        <f t="shared" si="1821"/>
        <v>1.0991530537959764</v>
      </c>
      <c r="L10598" s="53">
        <f t="shared" si="1822"/>
        <v>9.5767152244181233</v>
      </c>
      <c r="M10598" s="93">
        <f t="shared" si="1823"/>
        <v>0.71963013465727355</v>
      </c>
      <c r="N10598" s="53">
        <f t="shared" si="1824"/>
        <v>6.0479060753241711</v>
      </c>
      <c r="O10598">
        <f t="shared" si="1825"/>
        <v>0.42212318997719828</v>
      </c>
      <c r="P10598" s="53">
        <f t="shared" si="1826"/>
        <v>6.0677283520813434</v>
      </c>
      <c r="Q10598" s="53">
        <v>0.2</v>
      </c>
      <c r="R10598" s="53">
        <f t="shared" si="1827"/>
        <v>3.6373460093097223</v>
      </c>
    </row>
    <row r="10599" spans="2:18" ht="15">
      <c r="B10599" s="84">
        <v>40902</v>
      </c>
      <c r="C10599" s="85">
        <v>0</v>
      </c>
      <c r="D10599" s="86">
        <v>10.3</v>
      </c>
      <c r="E10599" s="87">
        <v>0.2</v>
      </c>
      <c r="F10599" s="96">
        <f t="shared" si="1818"/>
        <v>5.25</v>
      </c>
      <c r="G10599" s="96"/>
      <c r="H10599" s="74">
        <f t="shared" si="1819"/>
        <v>359</v>
      </c>
      <c r="I10599" s="53">
        <f t="shared" si="1817"/>
        <v>1.0329588218149683</v>
      </c>
      <c r="J10599" s="53">
        <f t="shared" si="1820"/>
        <v>-0.40876115885556835</v>
      </c>
      <c r="K10599" s="53">
        <f t="shared" si="1821"/>
        <v>1.0995261493994379</v>
      </c>
      <c r="L10599" s="53">
        <f t="shared" si="1822"/>
        <v>9.5876738013529614</v>
      </c>
      <c r="M10599" s="93">
        <f t="shared" si="1823"/>
        <v>0.65772498528074863</v>
      </c>
      <c r="N10599" s="53">
        <f t="shared" si="1824"/>
        <v>5.1799176809283818</v>
      </c>
      <c r="O10599">
        <f t="shared" si="1825"/>
        <v>0.4618325331410309</v>
      </c>
      <c r="P10599" s="53">
        <f t="shared" si="1826"/>
        <v>6.7082179422502426</v>
      </c>
      <c r="Q10599" s="53">
        <v>0.2</v>
      </c>
      <c r="R10599" s="53">
        <f t="shared" si="1827"/>
        <v>3.5182568635800293</v>
      </c>
    </row>
    <row r="10600" spans="2:18" ht="15">
      <c r="B10600" s="84">
        <v>40903</v>
      </c>
      <c r="C10600" s="85">
        <v>0</v>
      </c>
      <c r="D10600" s="86">
        <v>6.8</v>
      </c>
      <c r="E10600" s="87">
        <v>-1.2</v>
      </c>
      <c r="F10600" s="96">
        <f t="shared" si="1818"/>
        <v>2.8</v>
      </c>
      <c r="G10600" s="96"/>
      <c r="H10600" s="74">
        <f t="shared" si="1819"/>
        <v>360</v>
      </c>
      <c r="I10600" s="53">
        <f t="shared" si="1817"/>
        <v>1.0330470184763316</v>
      </c>
      <c r="J10600" s="53">
        <f t="shared" si="1820"/>
        <v>-0.40835741374802598</v>
      </c>
      <c r="K10600" s="53">
        <f t="shared" si="1821"/>
        <v>1.1000900479413622</v>
      </c>
      <c r="L10600" s="53">
        <f t="shared" si="1822"/>
        <v>9.6036964247436707</v>
      </c>
      <c r="M10600" s="93">
        <f t="shared" si="1823"/>
        <v>0.52402271252396138</v>
      </c>
      <c r="N10600" s="53">
        <f t="shared" si="1824"/>
        <v>4.617770429147412</v>
      </c>
      <c r="O10600">
        <f t="shared" si="1825"/>
        <v>0.39651390245712709</v>
      </c>
      <c r="P10600" s="53">
        <f t="shared" si="1826"/>
        <v>5.6585270316999727</v>
      </c>
      <c r="Q10600" s="53">
        <v>0.2</v>
      </c>
      <c r="R10600" s="53">
        <f t="shared" si="1827"/>
        <v>3.2885431658099646</v>
      </c>
    </row>
    <row r="10601" spans="2:18" ht="15">
      <c r="B10601" s="84">
        <v>40904</v>
      </c>
      <c r="C10601" s="85">
        <v>0</v>
      </c>
      <c r="D10601" s="86">
        <v>7.8</v>
      </c>
      <c r="E10601" s="87">
        <v>-1.7</v>
      </c>
      <c r="F10601" s="96">
        <f t="shared" si="1818"/>
        <v>3.05</v>
      </c>
      <c r="G10601" s="96"/>
      <c r="H10601" s="74">
        <f t="shared" si="1819"/>
        <v>361</v>
      </c>
      <c r="I10601" s="53">
        <f t="shared" si="1817"/>
        <v>1.0331254359932522</v>
      </c>
      <c r="J10601" s="53">
        <f t="shared" si="1820"/>
        <v>-0.40781708145626755</v>
      </c>
      <c r="K10601" s="53">
        <f t="shared" si="1821"/>
        <v>1.1008441526123156</v>
      </c>
      <c r="L10601" s="53">
        <f t="shared" si="1822"/>
        <v>9.6247828986306558</v>
      </c>
      <c r="M10601" s="93">
        <f t="shared" si="1823"/>
        <v>0.57923964357687974</v>
      </c>
      <c r="N10601" s="53">
        <f t="shared" si="1824"/>
        <v>5.0431474504476874</v>
      </c>
      <c r="O10601">
        <f t="shared" si="1825"/>
        <v>0.40278485810919162</v>
      </c>
      <c r="P10601" s="53">
        <f t="shared" si="1826"/>
        <v>5.7584375770343623</v>
      </c>
      <c r="Q10601" s="53">
        <v>0.2</v>
      </c>
      <c r="R10601" s="53">
        <f t="shared" si="1827"/>
        <v>3.3896742741704182</v>
      </c>
    </row>
    <row r="10602" spans="2:18" ht="15">
      <c r="B10602" s="84">
        <v>40905</v>
      </c>
      <c r="C10602" s="85">
        <v>0</v>
      </c>
      <c r="D10602" s="86">
        <v>7.3</v>
      </c>
      <c r="E10602" s="87">
        <v>-1.4</v>
      </c>
      <c r="F10602" s="96">
        <f t="shared" si="1818"/>
        <v>2.95</v>
      </c>
      <c r="G10602" s="96"/>
      <c r="H10602" s="74">
        <f t="shared" si="1819"/>
        <v>362</v>
      </c>
      <c r="I10602" s="53">
        <f t="shared" si="1817"/>
        <v>1.0331940511607254</v>
      </c>
      <c r="J10602" s="53">
        <f t="shared" si="1820"/>
        <v>-0.40714040118053302</v>
      </c>
      <c r="K10602" s="53">
        <f t="shared" si="1821"/>
        <v>1.1017876456614124</v>
      </c>
      <c r="L10602" s="53">
        <f t="shared" si="1822"/>
        <v>9.6509318436394924</v>
      </c>
      <c r="M10602" s="93">
        <f t="shared" si="1823"/>
        <v>0.55315449960196628</v>
      </c>
      <c r="N10602" s="53">
        <f t="shared" si="1824"/>
        <v>4.8392470754072905</v>
      </c>
      <c r="O10602">
        <f t="shared" si="1825"/>
        <v>0.40026610532339385</v>
      </c>
      <c r="P10602" s="53">
        <f t="shared" si="1826"/>
        <v>5.7182851444508511</v>
      </c>
      <c r="Q10602" s="53">
        <v>0.2</v>
      </c>
      <c r="R10602" s="53">
        <f t="shared" si="1827"/>
        <v>3.3420736825730892</v>
      </c>
    </row>
    <row r="10603" spans="2:18" ht="15">
      <c r="B10603" s="84">
        <v>40906</v>
      </c>
      <c r="C10603" s="85">
        <v>0</v>
      </c>
      <c r="D10603" s="86">
        <v>2.1</v>
      </c>
      <c r="E10603" s="87">
        <v>-2.2999999999999998</v>
      </c>
      <c r="F10603" s="96">
        <f t="shared" si="1818"/>
        <v>-9.9999999999999867E-2</v>
      </c>
      <c r="G10603" s="96"/>
      <c r="H10603" s="74">
        <f t="shared" si="1819"/>
        <v>363</v>
      </c>
      <c r="I10603" s="53">
        <f t="shared" si="1817"/>
        <v>1.0332528436744193</v>
      </c>
      <c r="J10603" s="53">
        <f t="shared" si="1820"/>
        <v>-0.40632768399295233</v>
      </c>
      <c r="K10603" s="53">
        <f t="shared" si="1821"/>
        <v>1.1029194918391061</v>
      </c>
      <c r="L10603" s="53">
        <f t="shared" si="1822"/>
        <v>9.682140675442648</v>
      </c>
      <c r="M10603" s="93">
        <f t="shared" si="1823"/>
        <v>0.33664368070043488</v>
      </c>
      <c r="N10603" s="53">
        <f t="shared" si="1824"/>
        <v>3.4526030352750086</v>
      </c>
      <c r="O10603">
        <f t="shared" si="1825"/>
        <v>0.32979413373909711</v>
      </c>
      <c r="P10603" s="53">
        <f t="shared" si="1826"/>
        <v>4.6079893549058415</v>
      </c>
      <c r="Q10603" s="53">
        <v>0.2</v>
      </c>
      <c r="R10603" s="53">
        <f t="shared" si="1827"/>
        <v>2.9119478562239069</v>
      </c>
    </row>
    <row r="10604" spans="2:18" ht="15">
      <c r="B10604" s="84">
        <v>40907</v>
      </c>
      <c r="C10604" s="85">
        <v>0</v>
      </c>
      <c r="D10604" s="86">
        <v>3.3</v>
      </c>
      <c r="E10604" s="87">
        <v>-4.7</v>
      </c>
      <c r="F10604" s="96">
        <f t="shared" si="1818"/>
        <v>-0.70000000000000018</v>
      </c>
      <c r="G10604" s="96"/>
      <c r="H10604" s="74">
        <f t="shared" si="1819"/>
        <v>364</v>
      </c>
      <c r="I10604" s="53">
        <f t="shared" si="1817"/>
        <v>1.033301796136683</v>
      </c>
      <c r="J10604" s="53">
        <f t="shared" si="1820"/>
        <v>-0.40537931231802116</v>
      </c>
      <c r="K10604" s="53">
        <f t="shared" si="1821"/>
        <v>1.1042384427291654</v>
      </c>
      <c r="L10604" s="53">
        <f t="shared" si="1822"/>
        <v>9.7184055791392172</v>
      </c>
      <c r="M10604" s="93">
        <f t="shared" si="1823"/>
        <v>0.44018536264936364</v>
      </c>
      <c r="N10604" s="53">
        <f t="shared" si="1824"/>
        <v>4.672926331384752</v>
      </c>
      <c r="O10604">
        <f t="shared" si="1825"/>
        <v>0.31729490637570112</v>
      </c>
      <c r="P10604" s="53">
        <f t="shared" si="1826"/>
        <v>4.4138838827959486</v>
      </c>
      <c r="Q10604" s="53">
        <v>0.2</v>
      </c>
      <c r="R10604" s="53">
        <f t="shared" si="1827"/>
        <v>3.1315693897948522</v>
      </c>
    </row>
    <row r="10605" spans="2:18" ht="15">
      <c r="B10605" s="84">
        <v>40908</v>
      </c>
      <c r="C10605" s="85">
        <v>0</v>
      </c>
      <c r="D10605" s="86">
        <v>5.5</v>
      </c>
      <c r="E10605" s="87">
        <v>-3.1</v>
      </c>
      <c r="F10605" s="96">
        <f t="shared" si="1818"/>
        <v>1.2</v>
      </c>
      <c r="G10605" s="96"/>
      <c r="H10605" s="74">
        <f t="shared" si="1819"/>
        <v>365</v>
      </c>
      <c r="I10605" s="53">
        <f t="shared" si="1817"/>
        <v>1.0333408940616957</v>
      </c>
      <c r="J10605" s="53">
        <f t="shared" si="1820"/>
        <v>-0.40429573929242196</v>
      </c>
      <c r="K10605" s="53">
        <f t="shared" si="1821"/>
        <v>1.105743041932377</v>
      </c>
      <c r="L10605" s="53">
        <f t="shared" si="1822"/>
        <v>9.7597214797904073</v>
      </c>
      <c r="M10605" s="93">
        <f t="shared" si="1823"/>
        <v>0.50926018584056298</v>
      </c>
      <c r="N10605" s="53">
        <f t="shared" si="1824"/>
        <v>4.8655906817426047</v>
      </c>
      <c r="O10605">
        <f t="shared" si="1825"/>
        <v>0.35837121938267286</v>
      </c>
      <c r="P10605" s="53">
        <f t="shared" si="1826"/>
        <v>5.0550706834193235</v>
      </c>
      <c r="Q10605" s="53">
        <v>0.2</v>
      </c>
      <c r="R10605" s="53">
        <f t="shared" si="1827"/>
        <v>3.2649234018619375</v>
      </c>
    </row>
    <row r="10606" spans="2:18" ht="15">
      <c r="B10606" s="84">
        <v>40909</v>
      </c>
      <c r="C10606" s="85">
        <v>0</v>
      </c>
      <c r="D10606" s="86">
        <v>5.0999999999999996</v>
      </c>
      <c r="E10606" s="87">
        <v>-3</v>
      </c>
      <c r="F10606" s="96">
        <f t="shared" si="1818"/>
        <v>1.0499999999999998</v>
      </c>
      <c r="G10606" s="96"/>
      <c r="H10606" s="74">
        <f t="shared" si="1819"/>
        <v>1</v>
      </c>
      <c r="I10606" s="53">
        <f t="shared" si="1817"/>
        <v>1.0333758911771727</v>
      </c>
      <c r="J10606" s="53">
        <f t="shared" si="1820"/>
        <v>-0.40275194959871613</v>
      </c>
      <c r="K10606" s="53">
        <f t="shared" si="1821"/>
        <v>1.1078823137278251</v>
      </c>
      <c r="L10606" s="53">
        <f t="shared" si="1822"/>
        <v>9.8184594927911633</v>
      </c>
      <c r="M10606" s="93">
        <f t="shared" si="1823"/>
        <v>0.49328361518575548</v>
      </c>
      <c r="N10606" s="53">
        <f t="shared" si="1824"/>
        <v>4.750450352032213</v>
      </c>
      <c r="O10606">
        <f t="shared" si="1825"/>
        <v>0.35496647136515908</v>
      </c>
      <c r="P10606" s="53">
        <f t="shared" si="1826"/>
        <v>5.0015707136677587</v>
      </c>
      <c r="Q10606" s="53">
        <v>0.2</v>
      </c>
      <c r="R10606" s="53">
        <f t="shared" si="1827"/>
        <v>3.2338258630402645</v>
      </c>
    </row>
    <row r="10607" spans="2:18" ht="15">
      <c r="B10607" s="84">
        <v>40910</v>
      </c>
      <c r="C10607" s="85">
        <v>0</v>
      </c>
      <c r="D10607" s="86">
        <v>1.6</v>
      </c>
      <c r="E10607" s="87">
        <v>-2.2999999999999998</v>
      </c>
      <c r="F10607" s="96">
        <f t="shared" si="1818"/>
        <v>-0.34999999999999987</v>
      </c>
      <c r="G10607" s="96"/>
      <c r="H10607" s="74">
        <f t="shared" si="1819"/>
        <v>2</v>
      </c>
      <c r="I10607" s="53">
        <f t="shared" si="1817"/>
        <v>1.0333927785396284</v>
      </c>
      <c r="J10607" s="53">
        <f t="shared" si="1820"/>
        <v>-0.40136619123597461</v>
      </c>
      <c r="K10607" s="53">
        <f t="shared" si="1821"/>
        <v>1.1097982614009767</v>
      </c>
      <c r="L10607" s="53">
        <f t="shared" si="1822"/>
        <v>9.871114824725435</v>
      </c>
      <c r="M10607" s="93">
        <f t="shared" si="1823"/>
        <v>0.31856159135480105</v>
      </c>
      <c r="N10607" s="53">
        <f t="shared" si="1824"/>
        <v>3.3139612712708741</v>
      </c>
      <c r="O10607">
        <f t="shared" si="1825"/>
        <v>0.32453445608462522</v>
      </c>
      <c r="P10607" s="53">
        <f t="shared" si="1826"/>
        <v>4.5261998306418345</v>
      </c>
      <c r="Q10607" s="53">
        <v>0.2</v>
      </c>
      <c r="R10607" s="53">
        <f t="shared" si="1827"/>
        <v>2.8718835467550821</v>
      </c>
    </row>
    <row r="10608" spans="2:18" ht="15">
      <c r="B10608" s="84">
        <v>40911</v>
      </c>
      <c r="C10608" s="85">
        <v>17.5</v>
      </c>
      <c r="D10608" s="86">
        <v>5.9</v>
      </c>
      <c r="E10608" s="87">
        <v>0.3</v>
      </c>
      <c r="F10608" s="96">
        <f t="shared" si="1818"/>
        <v>3.1</v>
      </c>
      <c r="G10608" s="96"/>
      <c r="H10608" s="74">
        <f t="shared" si="1819"/>
        <v>3</v>
      </c>
      <c r="I10608" s="53">
        <f t="shared" si="1817"/>
        <v>1.033399784441676</v>
      </c>
      <c r="J10608" s="53">
        <f t="shared" si="1820"/>
        <v>-0.39984718264332159</v>
      </c>
      <c r="K10608" s="53">
        <f t="shared" si="1821"/>
        <v>1.1118937651648177</v>
      </c>
      <c r="L10608" s="53">
        <f t="shared" si="1822"/>
        <v>9.9287955373261916</v>
      </c>
      <c r="M10608" s="93">
        <f t="shared" si="1823"/>
        <v>0.45987133592929508</v>
      </c>
      <c r="N10608" s="53">
        <f t="shared" si="1824"/>
        <v>3.9942891653255517</v>
      </c>
      <c r="O10608">
        <f t="shared" si="1825"/>
        <v>0.404049444092965</v>
      </c>
      <c r="P10608" s="53">
        <f t="shared" si="1826"/>
        <v>5.7786084200901033</v>
      </c>
      <c r="Q10608" s="53">
        <v>0.2</v>
      </c>
      <c r="R10608" s="53">
        <f t="shared" si="1827"/>
        <v>3.1707435279319443</v>
      </c>
    </row>
    <row r="10609" spans="2:18" ht="15">
      <c r="B10609" s="84">
        <v>40912</v>
      </c>
      <c r="C10609" s="85">
        <v>0</v>
      </c>
      <c r="D10609" s="86">
        <v>5</v>
      </c>
      <c r="E10609" s="87">
        <v>-1.7</v>
      </c>
      <c r="F10609" s="96">
        <f t="shared" si="1818"/>
        <v>1.65</v>
      </c>
      <c r="G10609" s="96"/>
      <c r="H10609" s="74">
        <f t="shared" si="1819"/>
        <v>4</v>
      </c>
      <c r="I10609" s="53">
        <f t="shared" si="1817"/>
        <v>1.0333969068101565</v>
      </c>
      <c r="J10609" s="53">
        <f t="shared" si="1820"/>
        <v>-0.39819566767609194</v>
      </c>
      <c r="K10609" s="53">
        <f t="shared" si="1821"/>
        <v>1.1141665602883304</v>
      </c>
      <c r="L10609" s="53">
        <f t="shared" si="1822"/>
        <v>9.9914907953246939</v>
      </c>
      <c r="M10609" s="93">
        <f t="shared" si="1823"/>
        <v>0.47107143830619319</v>
      </c>
      <c r="N10609" s="53">
        <f t="shared" si="1824"/>
        <v>4.3965965557528062</v>
      </c>
      <c r="O10609">
        <f t="shared" si="1825"/>
        <v>0.36875828535383437</v>
      </c>
      <c r="P10609" s="53">
        <f t="shared" si="1826"/>
        <v>5.2186650428834724</v>
      </c>
      <c r="Q10609" s="53">
        <v>0.2</v>
      </c>
      <c r="R10609" s="53">
        <f t="shared" si="1827"/>
        <v>3.1889163958419346</v>
      </c>
    </row>
    <row r="10610" spans="2:18" ht="15">
      <c r="B10610" s="84">
        <v>40913</v>
      </c>
      <c r="C10610" s="85">
        <v>0</v>
      </c>
      <c r="D10610" s="86">
        <v>3.8</v>
      </c>
      <c r="E10610" s="87">
        <v>-2</v>
      </c>
      <c r="F10610" s="96">
        <f t="shared" si="1818"/>
        <v>0.89999999999999991</v>
      </c>
      <c r="G10610" s="96"/>
      <c r="H10610" s="74">
        <f t="shared" si="1819"/>
        <v>5</v>
      </c>
      <c r="I10610" s="53">
        <f t="shared" si="1817"/>
        <v>1.0333841464966074</v>
      </c>
      <c r="J10610" s="53">
        <f t="shared" si="1820"/>
        <v>-0.39641245569908973</v>
      </c>
      <c r="K10610" s="53">
        <f t="shared" si="1821"/>
        <v>1.1166142132456969</v>
      </c>
      <c r="L10610" s="53">
        <f t="shared" si="1822"/>
        <v>10.059188298363679</v>
      </c>
      <c r="M10610" s="93">
        <f t="shared" si="1823"/>
        <v>0.42424625242180503</v>
      </c>
      <c r="N10610" s="53">
        <f t="shared" si="1824"/>
        <v>4.1183746875413174</v>
      </c>
      <c r="O10610">
        <f t="shared" si="1825"/>
        <v>0.35159018588498175</v>
      </c>
      <c r="P10610" s="53">
        <f t="shared" si="1826"/>
        <v>4.9485793188848568</v>
      </c>
      <c r="Q10610" s="53">
        <v>0.2</v>
      </c>
      <c r="R10610" s="53">
        <f t="shared" si="1827"/>
        <v>3.0959367623179301</v>
      </c>
    </row>
    <row r="10611" spans="2:18" ht="15">
      <c r="B10611" s="84">
        <v>40914</v>
      </c>
      <c r="C10611" s="85">
        <v>0.3</v>
      </c>
      <c r="D10611" s="86">
        <v>6.4</v>
      </c>
      <c r="E10611" s="87">
        <v>0.6</v>
      </c>
      <c r="F10611" s="96">
        <f t="shared" si="1818"/>
        <v>3.5</v>
      </c>
      <c r="G10611" s="96"/>
      <c r="H10611" s="74">
        <f t="shared" si="1819"/>
        <v>6</v>
      </c>
      <c r="I10611" s="53">
        <f t="shared" si="1817"/>
        <v>1.0333615072770106</v>
      </c>
      <c r="J10611" s="53">
        <f t="shared" si="1820"/>
        <v>-0.39449842027803839</v>
      </c>
      <c r="K10611" s="53">
        <f t="shared" si="1821"/>
        <v>1.1192341310037945</v>
      </c>
      <c r="L10611" s="53">
        <f t="shared" si="1822"/>
        <v>10.131874235267977</v>
      </c>
      <c r="M10611" s="93">
        <f t="shared" si="1823"/>
        <v>0.48672411499489887</v>
      </c>
      <c r="N10611" s="53">
        <f t="shared" si="1824"/>
        <v>4.1481333433898797</v>
      </c>
      <c r="O10611">
        <f t="shared" si="1825"/>
        <v>0.41429223966637557</v>
      </c>
      <c r="P10611" s="53">
        <f t="shared" si="1826"/>
        <v>5.9422692546644251</v>
      </c>
      <c r="Q10611" s="53">
        <v>0.2</v>
      </c>
      <c r="R10611" s="53">
        <f t="shared" si="1827"/>
        <v>3.2209842984478003</v>
      </c>
    </row>
    <row r="10612" spans="2:18" ht="15">
      <c r="B10612" s="84">
        <v>40915</v>
      </c>
      <c r="C10612" s="85">
        <v>0</v>
      </c>
      <c r="D10612" s="86">
        <v>7.5</v>
      </c>
      <c r="E10612" s="87">
        <v>-0.2</v>
      </c>
      <c r="F10612" s="96">
        <f t="shared" si="1818"/>
        <v>3.65</v>
      </c>
      <c r="G10612" s="96"/>
      <c r="H10612" s="74">
        <f t="shared" si="1819"/>
        <v>7</v>
      </c>
      <c r="I10612" s="53">
        <f t="shared" si="1817"/>
        <v>1.0333289958506755</v>
      </c>
      <c r="J10612" s="53">
        <f t="shared" si="1820"/>
        <v>-0.39245449778199326</v>
      </c>
      <c r="K10612" s="53">
        <f t="shared" si="1821"/>
        <v>1.1220235707296449</v>
      </c>
      <c r="L10612" s="53">
        <f t="shared" si="1822"/>
        <v>10.209533237229058</v>
      </c>
      <c r="M10612" s="93">
        <f t="shared" si="1823"/>
        <v>0.56908615495587234</v>
      </c>
      <c r="N10612" s="53">
        <f t="shared" si="1824"/>
        <v>4.8161518479208629</v>
      </c>
      <c r="O10612">
        <f t="shared" si="1825"/>
        <v>0.41819162968413176</v>
      </c>
      <c r="P10612" s="53">
        <f t="shared" si="1826"/>
        <v>6.0047051441397903</v>
      </c>
      <c r="Q10612" s="53">
        <v>0.2</v>
      </c>
      <c r="R10612" s="53">
        <f t="shared" si="1827"/>
        <v>3.3691867545752197</v>
      </c>
    </row>
    <row r="10613" spans="2:18" ht="15">
      <c r="B10613" s="84">
        <v>40916</v>
      </c>
      <c r="C10613" s="85">
        <v>0</v>
      </c>
      <c r="D10613" s="86">
        <v>9.1999999999999993</v>
      </c>
      <c r="E10613" s="87">
        <v>-0.8</v>
      </c>
      <c r="F10613" s="96">
        <f t="shared" si="1818"/>
        <v>4.1999999999999993</v>
      </c>
      <c r="G10613" s="96"/>
      <c r="H10613" s="74">
        <f t="shared" si="1819"/>
        <v>8</v>
      </c>
      <c r="I10613" s="53">
        <f t="shared" si="1817"/>
        <v>1.0332866218382564</v>
      </c>
      <c r="J10613" s="53">
        <f t="shared" si="1820"/>
        <v>-0.39028168590257256</v>
      </c>
      <c r="K10613" s="53">
        <f t="shared" si="1821"/>
        <v>1.1249796498464379</v>
      </c>
      <c r="L10613" s="53">
        <f t="shared" si="1822"/>
        <v>10.292148330364833</v>
      </c>
      <c r="M10613" s="93">
        <f t="shared" si="1823"/>
        <v>0.67054540531626672</v>
      </c>
      <c r="N10613" s="53">
        <f t="shared" si="1824"/>
        <v>5.5329272258428404</v>
      </c>
      <c r="O10613">
        <f t="shared" si="1825"/>
        <v>0.43276634430881006</v>
      </c>
      <c r="P10613" s="53">
        <f t="shared" si="1826"/>
        <v>6.2386985083413293</v>
      </c>
      <c r="Q10613" s="53">
        <v>0.2</v>
      </c>
      <c r="R10613" s="53">
        <f t="shared" si="1827"/>
        <v>3.5465153565162937</v>
      </c>
    </row>
    <row r="10614" spans="2:18" ht="15">
      <c r="B10614" s="84">
        <v>40917</v>
      </c>
      <c r="C10614" s="85">
        <v>0</v>
      </c>
      <c r="D10614" s="86">
        <v>9.1</v>
      </c>
      <c r="E10614" s="87">
        <v>0</v>
      </c>
      <c r="F10614" s="96">
        <f t="shared" si="1818"/>
        <v>4.55</v>
      </c>
      <c r="G10614" s="96"/>
      <c r="H10614" s="74">
        <f t="shared" si="1819"/>
        <v>9</v>
      </c>
      <c r="I10614" s="53">
        <f t="shared" si="1817"/>
        <v>1.0332343977789049</v>
      </c>
      <c r="J10614" s="53">
        <f t="shared" si="1820"/>
        <v>-0.38798104209611167</v>
      </c>
      <c r="K10614" s="53">
        <f t="shared" si="1821"/>
        <v>1.1280993563664865</v>
      </c>
      <c r="L10614" s="53">
        <f t="shared" si="1822"/>
        <v>10.379700888119451</v>
      </c>
      <c r="M10614" s="93">
        <f t="shared" si="1823"/>
        <v>0.65536393128655712</v>
      </c>
      <c r="N10614" s="53">
        <f t="shared" si="1824"/>
        <v>5.3229753640844919</v>
      </c>
      <c r="O10614">
        <f t="shared" si="1825"/>
        <v>0.44227147196117111</v>
      </c>
      <c r="P10614" s="53">
        <f t="shared" si="1826"/>
        <v>6.391824842945371</v>
      </c>
      <c r="Q10614" s="53">
        <v>0.2</v>
      </c>
      <c r="R10614" s="53">
        <f t="shared" si="1827"/>
        <v>3.5176753922962569</v>
      </c>
    </row>
    <row r="10615" spans="2:18" ht="15">
      <c r="B10615" s="84">
        <v>40918</v>
      </c>
      <c r="C10615" s="85">
        <v>0</v>
      </c>
      <c r="D10615" s="86">
        <v>11.1</v>
      </c>
      <c r="E10615" s="87">
        <v>-1.4</v>
      </c>
      <c r="F10615" s="96">
        <f t="shared" si="1818"/>
        <v>4.8499999999999996</v>
      </c>
      <c r="G10615" s="96"/>
      <c r="H10615" s="74">
        <f t="shared" si="1819"/>
        <v>10</v>
      </c>
      <c r="I10615" s="53">
        <f t="shared" si="1817"/>
        <v>1.0331723391265606</v>
      </c>
      <c r="J10615" s="53">
        <f t="shared" si="1820"/>
        <v>-0.38555368195503947</v>
      </c>
      <c r="K10615" s="53">
        <f t="shared" si="1821"/>
        <v>1.131379559430016</v>
      </c>
      <c r="L10615" s="53">
        <f t="shared" si="1822"/>
        <v>10.472170583965546</v>
      </c>
      <c r="M10615" s="93">
        <f t="shared" si="1823"/>
        <v>0.78534303118840187</v>
      </c>
      <c r="N10615" s="53">
        <f t="shared" si="1824"/>
        <v>6.2942014086146765</v>
      </c>
      <c r="O10615">
        <f t="shared" si="1825"/>
        <v>0.45056395654249626</v>
      </c>
      <c r="P10615" s="53">
        <f t="shared" si="1826"/>
        <v>6.5257467798782383</v>
      </c>
      <c r="Q10615" s="53">
        <v>0.2</v>
      </c>
      <c r="R10615" s="53">
        <f t="shared" si="1827"/>
        <v>3.7390031450764165</v>
      </c>
    </row>
    <row r="10616" spans="2:18" ht="15">
      <c r="B10616" s="84">
        <v>40919</v>
      </c>
      <c r="C10616" s="85">
        <v>0</v>
      </c>
      <c r="D10616" s="86">
        <v>8.1</v>
      </c>
      <c r="E10616" s="87">
        <v>-0.3</v>
      </c>
      <c r="F10616" s="96">
        <f t="shared" si="1818"/>
        <v>3.9</v>
      </c>
      <c r="G10616" s="96"/>
      <c r="H10616" s="74">
        <f t="shared" si="1819"/>
        <v>11</v>
      </c>
      <c r="I10616" s="53">
        <f t="shared" si="1817"/>
        <v>1.0331004642453772</v>
      </c>
      <c r="J10616" s="53">
        <f t="shared" si="1820"/>
        <v>-0.38300077751493156</v>
      </c>
      <c r="K10616" s="53">
        <f t="shared" si="1821"/>
        <v>1.134817019979989</v>
      </c>
      <c r="L10616" s="53">
        <f t="shared" si="1822"/>
        <v>10.569535344865164</v>
      </c>
      <c r="M10616" s="93">
        <f t="shared" si="1823"/>
        <v>0.62252205985716669</v>
      </c>
      <c r="N10616" s="53">
        <f t="shared" si="1824"/>
        <v>5.2076820362966183</v>
      </c>
      <c r="O10616">
        <f t="shared" si="1825"/>
        <v>0.42476221370623474</v>
      </c>
      <c r="P10616" s="53">
        <f t="shared" si="1826"/>
        <v>6.1100725020035362</v>
      </c>
      <c r="Q10616" s="53">
        <v>0.2</v>
      </c>
      <c r="R10616" s="53">
        <f t="shared" si="1827"/>
        <v>3.4636216104431523</v>
      </c>
    </row>
    <row r="10617" spans="2:18" ht="15">
      <c r="B10617" s="84">
        <v>40920</v>
      </c>
      <c r="C10617" s="85">
        <v>0</v>
      </c>
      <c r="D10617" s="86">
        <v>7.1</v>
      </c>
      <c r="E10617" s="87">
        <v>-1.6</v>
      </c>
      <c r="F10617" s="96">
        <f t="shared" si="1818"/>
        <v>2.75</v>
      </c>
      <c r="G10617" s="96"/>
      <c r="H10617" s="74">
        <f t="shared" si="1819"/>
        <v>12</v>
      </c>
      <c r="I10617" s="53">
        <f t="shared" si="1817"/>
        <v>1.0330187944042881</v>
      </c>
      <c r="J10617" s="53">
        <f t="shared" si="1820"/>
        <v>-0.3803235555038128</v>
      </c>
      <c r="K10617" s="53">
        <f t="shared" si="1821"/>
        <v>1.1384084015051339</v>
      </c>
      <c r="L10617" s="53">
        <f t="shared" si="1822"/>
        <v>10.671771305933273</v>
      </c>
      <c r="M10617" s="93">
        <f t="shared" si="1823"/>
        <v>0.60576954563604379</v>
      </c>
      <c r="N10617" s="53">
        <f t="shared" si="1824"/>
        <v>5.3511245254196771</v>
      </c>
      <c r="O10617">
        <f t="shared" si="1825"/>
        <v>0.39527004952056899</v>
      </c>
      <c r="P10617" s="53">
        <f t="shared" si="1826"/>
        <v>5.6387324471974916</v>
      </c>
      <c r="Q10617" s="53">
        <v>0.2</v>
      </c>
      <c r="R10617" s="53">
        <f t="shared" si="1827"/>
        <v>3.4404671128494067</v>
      </c>
    </row>
    <row r="10618" spans="2:18" ht="15">
      <c r="B10618" s="84">
        <v>40921</v>
      </c>
      <c r="C10618" s="85">
        <v>0</v>
      </c>
      <c r="D10618" s="86">
        <v>9.9</v>
      </c>
      <c r="E10618" s="87">
        <v>-2.9</v>
      </c>
      <c r="F10618" s="96">
        <f t="shared" si="1818"/>
        <v>3.5</v>
      </c>
      <c r="G10618" s="96"/>
      <c r="H10618" s="74">
        <f t="shared" si="1819"/>
        <v>13</v>
      </c>
      <c r="I10618" s="53">
        <f t="shared" si="1817"/>
        <v>1.0329273537707138</v>
      </c>
      <c r="J10618" s="53">
        <f t="shared" si="1820"/>
        <v>-0.3775232955403422</v>
      </c>
      <c r="K10618" s="53">
        <f t="shared" si="1821"/>
        <v>1.1421502807859754</v>
      </c>
      <c r="L10618" s="53">
        <f t="shared" si="1822"/>
        <v>10.778852766732642</v>
      </c>
      <c r="M10618" s="93">
        <f t="shared" si="1823"/>
        <v>0.76923068750023393</v>
      </c>
      <c r="N10618" s="53">
        <f t="shared" si="1824"/>
        <v>6.5558113215982372</v>
      </c>
      <c r="O10618">
        <f t="shared" si="1825"/>
        <v>0.41429223966637557</v>
      </c>
      <c r="P10618" s="53">
        <f t="shared" si="1826"/>
        <v>5.9422692546644251</v>
      </c>
      <c r="Q10618" s="53">
        <v>0.2</v>
      </c>
      <c r="R10618" s="53">
        <f t="shared" si="1827"/>
        <v>3.7306133808978279</v>
      </c>
    </row>
    <row r="10619" spans="2:18" ht="15">
      <c r="B10619" s="84">
        <v>40922</v>
      </c>
      <c r="C10619" s="85">
        <v>0</v>
      </c>
      <c r="D10619" s="86">
        <v>8.1999999999999993</v>
      </c>
      <c r="E10619" s="87">
        <v>-1.2</v>
      </c>
      <c r="F10619" s="96">
        <f t="shared" si="1818"/>
        <v>3.4999999999999996</v>
      </c>
      <c r="G10619" s="96"/>
      <c r="H10619" s="74">
        <f t="shared" si="1819"/>
        <v>14</v>
      </c>
      <c r="I10619" s="53">
        <f t="shared" si="1817"/>
        <v>1.0328261694034082</v>
      </c>
      <c r="J10619" s="53">
        <f t="shared" si="1820"/>
        <v>-0.37460132828755749</v>
      </c>
      <c r="K10619" s="53">
        <f t="shared" si="1821"/>
        <v>1.146039158581782</v>
      </c>
      <c r="L10619" s="53">
        <f t="shared" si="1822"/>
        <v>10.890752149608147</v>
      </c>
      <c r="M10619" s="93">
        <f t="shared" si="1823"/>
        <v>0.66604086830539677</v>
      </c>
      <c r="N10619" s="53">
        <f t="shared" si="1824"/>
        <v>5.6763703477213561</v>
      </c>
      <c r="O10619">
        <f t="shared" si="1825"/>
        <v>0.41429223966637557</v>
      </c>
      <c r="P10619" s="53">
        <f t="shared" si="1826"/>
        <v>5.9422692546644251</v>
      </c>
      <c r="Q10619" s="53">
        <v>0.2</v>
      </c>
      <c r="R10619" s="53">
        <f t="shared" si="1827"/>
        <v>3.5444636130956786</v>
      </c>
    </row>
    <row r="10620" spans="2:18" ht="15">
      <c r="B10620" s="84">
        <v>40923</v>
      </c>
      <c r="C10620" s="85">
        <v>0</v>
      </c>
      <c r="D10620" s="86">
        <v>4.3</v>
      </c>
      <c r="E10620" s="87">
        <v>-4.5999999999999996</v>
      </c>
      <c r="F10620" s="96">
        <f t="shared" si="1818"/>
        <v>-0.14999999999999991</v>
      </c>
      <c r="G10620" s="96"/>
      <c r="H10620" s="74">
        <f t="shared" si="1819"/>
        <v>15</v>
      </c>
      <c r="I10620" s="53">
        <f t="shared" si="1817"/>
        <v>1.0327152712444541</v>
      </c>
      <c r="J10620" s="53">
        <f t="shared" si="1820"/>
        <v>-0.3715590335688283</v>
      </c>
      <c r="K10620" s="53">
        <f t="shared" si="1821"/>
        <v>1.1500714701999954</v>
      </c>
      <c r="L10620" s="53">
        <f t="shared" si="1822"/>
        <v>11.007439960446153</v>
      </c>
      <c r="M10620" s="93">
        <f t="shared" si="1823"/>
        <v>0.54278209367531693</v>
      </c>
      <c r="N10620" s="53">
        <f t="shared" si="1824"/>
        <v>5.5825195159827148</v>
      </c>
      <c r="O10620">
        <f t="shared" si="1825"/>
        <v>0.3287362410905596</v>
      </c>
      <c r="P10620" s="53">
        <f t="shared" si="1826"/>
        <v>4.5915261079906884</v>
      </c>
      <c r="Q10620" s="53">
        <v>0.2</v>
      </c>
      <c r="R10620" s="53">
        <f t="shared" si="1827"/>
        <v>3.3450558826943482</v>
      </c>
    </row>
    <row r="10621" spans="2:18" ht="15">
      <c r="B10621" s="84">
        <v>40924</v>
      </c>
      <c r="C10621" s="85">
        <v>0</v>
      </c>
      <c r="D10621" s="86">
        <v>2.7</v>
      </c>
      <c r="E10621" s="87">
        <v>-6.3</v>
      </c>
      <c r="F10621" s="96">
        <f t="shared" si="1818"/>
        <v>-1.7999999999999998</v>
      </c>
      <c r="G10621" s="96"/>
      <c r="H10621" s="74">
        <f t="shared" si="1819"/>
        <v>16</v>
      </c>
      <c r="I10621" s="53">
        <f t="shared" si="1817"/>
        <v>1.0325946921104006</v>
      </c>
      <c r="J10621" s="53">
        <f t="shared" si="1820"/>
        <v>-0.36839783845263269</v>
      </c>
      <c r="K10621" s="53">
        <f t="shared" si="1821"/>
        <v>1.1542435958936998</v>
      </c>
      <c r="L10621" s="53">
        <f t="shared" si="1822"/>
        <v>11.128884752217326</v>
      </c>
      <c r="M10621" s="93">
        <f t="shared" si="1823"/>
        <v>0.50025605726579514</v>
      </c>
      <c r="N10621" s="53">
        <f t="shared" si="1824"/>
        <v>5.6757312236308364</v>
      </c>
      <c r="O10621">
        <f t="shared" si="1825"/>
        <v>0.29545841560680935</v>
      </c>
      <c r="P10621" s="53">
        <f t="shared" si="1826"/>
        <v>4.076995156610983</v>
      </c>
      <c r="Q10621" s="53">
        <v>0.2</v>
      </c>
      <c r="R10621" s="53">
        <f t="shared" si="1827"/>
        <v>3.2765999152840184</v>
      </c>
    </row>
    <row r="10622" spans="2:18" ht="15">
      <c r="B10622" s="84">
        <v>40925</v>
      </c>
      <c r="C10622" s="85">
        <v>0</v>
      </c>
      <c r="D10622" s="86">
        <v>3.6</v>
      </c>
      <c r="E10622" s="87">
        <v>-6.3</v>
      </c>
      <c r="F10622" s="96">
        <f t="shared" si="1818"/>
        <v>-1.3499999999999999</v>
      </c>
      <c r="G10622" s="96"/>
      <c r="H10622" s="74">
        <f t="shared" si="1819"/>
        <v>17</v>
      </c>
      <c r="I10622" s="53">
        <f t="shared" si="1817"/>
        <v>1.0324644676825534</v>
      </c>
      <c r="J10622" s="53">
        <f t="shared" si="1820"/>
        <v>-0.36511921531268005</v>
      </c>
      <c r="K10622" s="53">
        <f t="shared" si="1821"/>
        <v>1.1585518710370053</v>
      </c>
      <c r="L10622" s="53">
        <f t="shared" si="1822"/>
        <v>11.255053091632707</v>
      </c>
      <c r="M10622" s="93">
        <f t="shared" si="1823"/>
        <v>0.54554492632024032</v>
      </c>
      <c r="N10622" s="53">
        <f t="shared" si="1824"/>
        <v>6.0202436272558941</v>
      </c>
      <c r="O10622">
        <f t="shared" si="1825"/>
        <v>0.30422618355354558</v>
      </c>
      <c r="P10622" s="53">
        <f t="shared" si="1826"/>
        <v>4.2119157279426958</v>
      </c>
      <c r="Q10622" s="53">
        <v>0.2</v>
      </c>
      <c r="R10622" s="53">
        <f t="shared" si="1827"/>
        <v>3.3703680893159609</v>
      </c>
    </row>
    <row r="10623" spans="2:18" ht="15">
      <c r="B10623" s="84">
        <v>40926</v>
      </c>
      <c r="C10623" s="85">
        <v>0</v>
      </c>
      <c r="D10623" s="86">
        <v>6.3</v>
      </c>
      <c r="E10623" s="87">
        <v>-5.3</v>
      </c>
      <c r="F10623" s="96">
        <f t="shared" si="1818"/>
        <v>0.5</v>
      </c>
      <c r="G10623" s="96"/>
      <c r="H10623" s="74">
        <f t="shared" si="1819"/>
        <v>18</v>
      </c>
      <c r="I10623" s="53">
        <f t="shared" si="1817"/>
        <v>1.032324636496416</v>
      </c>
      <c r="J10623" s="53">
        <f t="shared" si="1820"/>
        <v>-0.36172467986978218</v>
      </c>
      <c r="K10623" s="53">
        <f t="shared" si="1821"/>
        <v>1.1629925960327789</v>
      </c>
      <c r="L10623" s="53">
        <f t="shared" si="1822"/>
        <v>11.385909529211714</v>
      </c>
      <c r="M10623" s="93">
        <f t="shared" si="1823"/>
        <v>0.66458002929503879</v>
      </c>
      <c r="N10623" s="53">
        <f t="shared" si="1824"/>
        <v>6.5924317850146013</v>
      </c>
      <c r="O10623">
        <f t="shared" si="1825"/>
        <v>0.34272436873217466</v>
      </c>
      <c r="P10623" s="53">
        <f t="shared" si="1826"/>
        <v>4.8097230428690185</v>
      </c>
      <c r="Q10623" s="53">
        <v>0.2</v>
      </c>
      <c r="R10623" s="53">
        <f t="shared" si="1827"/>
        <v>3.5862129549905308</v>
      </c>
    </row>
    <row r="10624" spans="2:18" ht="15">
      <c r="B10624" s="84">
        <v>40927</v>
      </c>
      <c r="C10624" s="85">
        <v>0</v>
      </c>
      <c r="D10624" s="86">
        <v>2.2999999999999998</v>
      </c>
      <c r="E10624" s="87">
        <v>-3</v>
      </c>
      <c r="F10624" s="96">
        <f t="shared" si="1818"/>
        <v>-0.35000000000000009</v>
      </c>
      <c r="G10624" s="96"/>
      <c r="H10624" s="74">
        <f t="shared" si="1819"/>
        <v>19</v>
      </c>
      <c r="I10624" s="53">
        <f t="shared" si="1817"/>
        <v>1.0321752399302859</v>
      </c>
      <c r="J10624" s="53">
        <f t="shared" si="1820"/>
        <v>-0.35821578922172775</v>
      </c>
      <c r="K10624" s="53">
        <f t="shared" si="1821"/>
        <v>1.1675620459118377</v>
      </c>
      <c r="L10624" s="53">
        <f t="shared" si="1822"/>
        <v>11.521416573027933</v>
      </c>
      <c r="M10624" s="93">
        <f t="shared" si="1823"/>
        <v>0.43344971235387791</v>
      </c>
      <c r="N10624" s="53">
        <f t="shared" si="1824"/>
        <v>4.5091297845269995</v>
      </c>
      <c r="O10624">
        <f t="shared" si="1825"/>
        <v>0.32453445608462522</v>
      </c>
      <c r="P10624" s="53">
        <f t="shared" si="1826"/>
        <v>4.5261998306418345</v>
      </c>
      <c r="Q10624" s="53">
        <v>0.2</v>
      </c>
      <c r="R10624" s="53">
        <f t="shared" si="1827"/>
        <v>3.1157124799098415</v>
      </c>
    </row>
    <row r="10625" spans="2:18" ht="15">
      <c r="B10625" s="84">
        <v>40928</v>
      </c>
      <c r="C10625" s="85">
        <v>0</v>
      </c>
      <c r="D10625" s="86">
        <v>5.5</v>
      </c>
      <c r="E10625" s="87">
        <v>-4.5999999999999996</v>
      </c>
      <c r="F10625" s="96">
        <f t="shared" si="1818"/>
        <v>0.45000000000000018</v>
      </c>
      <c r="G10625" s="96"/>
      <c r="H10625" s="74">
        <f t="shared" si="1819"/>
        <v>20</v>
      </c>
      <c r="I10625" s="53">
        <f t="shared" si="1817"/>
        <v>1.0320163221930105</v>
      </c>
      <c r="J10625" s="53">
        <f t="shared" si="1820"/>
        <v>-0.35459413986723526</v>
      </c>
      <c r="K10625" s="53">
        <f t="shared" si="1821"/>
        <v>1.1722564795875074</v>
      </c>
      <c r="L10625" s="53">
        <f t="shared" si="1822"/>
        <v>11.661534666364656</v>
      </c>
      <c r="M10625" s="93">
        <f t="shared" si="1823"/>
        <v>0.63340098861199401</v>
      </c>
      <c r="N10625" s="53">
        <f t="shared" si="1824"/>
        <v>6.3003592796969574</v>
      </c>
      <c r="O10625">
        <f t="shared" si="1825"/>
        <v>0.34163008144469625</v>
      </c>
      <c r="P10625" s="53">
        <f t="shared" si="1826"/>
        <v>4.7926141944344751</v>
      </c>
      <c r="Q10625" s="53">
        <v>0.2</v>
      </c>
      <c r="R10625" s="53">
        <f t="shared" si="1827"/>
        <v>3.5234791647124184</v>
      </c>
    </row>
    <row r="10626" spans="2:18" ht="15">
      <c r="B10626" s="84">
        <v>40929</v>
      </c>
      <c r="C10626" s="85">
        <v>2</v>
      </c>
      <c r="D10626" s="86">
        <v>7.4</v>
      </c>
      <c r="E10626" s="87">
        <v>-0.3</v>
      </c>
      <c r="F10626" s="96">
        <f t="shared" si="1818"/>
        <v>3.5500000000000003</v>
      </c>
      <c r="G10626" s="96"/>
      <c r="H10626" s="74">
        <f t="shared" si="1819"/>
        <v>21</v>
      </c>
      <c r="I10626" s="53">
        <f t="shared" si="1817"/>
        <v>1.0318479303109052</v>
      </c>
      <c r="J10626" s="53">
        <f t="shared" si="1820"/>
        <v>-0.35086136572984739</v>
      </c>
      <c r="K10626" s="53">
        <f t="shared" si="1821"/>
        <v>1.1770721487342466</v>
      </c>
      <c r="L10626" s="53">
        <f t="shared" si="1822"/>
        <v>11.806222169477898</v>
      </c>
      <c r="M10626" s="93">
        <f t="shared" si="1823"/>
        <v>0.65501865212026822</v>
      </c>
      <c r="N10626" s="53">
        <f t="shared" si="1824"/>
        <v>5.5693592838459294</v>
      </c>
      <c r="O10626">
        <f t="shared" si="1825"/>
        <v>0.41558847571336499</v>
      </c>
      <c r="P10626" s="53">
        <f t="shared" si="1826"/>
        <v>5.96301625774176</v>
      </c>
      <c r="Q10626" s="53">
        <v>0.2</v>
      </c>
      <c r="R10626" s="53">
        <f t="shared" si="1827"/>
        <v>3.5241512182153416</v>
      </c>
    </row>
    <row r="10627" spans="2:18" ht="15">
      <c r="B10627" s="84">
        <v>40930</v>
      </c>
      <c r="C10627" s="85">
        <v>0</v>
      </c>
      <c r="D10627" s="86">
        <v>7.2</v>
      </c>
      <c r="E10627" s="87">
        <v>-1.9</v>
      </c>
      <c r="F10627" s="96">
        <f t="shared" si="1818"/>
        <v>2.6500000000000004</v>
      </c>
      <c r="G10627" s="96"/>
      <c r="H10627" s="74">
        <f t="shared" si="1819"/>
        <v>22</v>
      </c>
      <c r="I10627" s="53">
        <f t="shared" si="1817"/>
        <v>1.0316701141138369</v>
      </c>
      <c r="J10627" s="53">
        <f t="shared" si="1820"/>
        <v>-0.34701913618740743</v>
      </c>
      <c r="K10627" s="53">
        <f t="shared" si="1821"/>
        <v>1.1820053062637619</v>
      </c>
      <c r="L10627" s="53">
        <f t="shared" si="1822"/>
        <v>11.955435345629594</v>
      </c>
      <c r="M10627" s="93">
        <f t="shared" si="1823"/>
        <v>0.69068317572874705</v>
      </c>
      <c r="N10627" s="53">
        <f t="shared" si="1824"/>
        <v>6.1310521851869106</v>
      </c>
      <c r="O10627">
        <f t="shared" si="1825"/>
        <v>0.39279261736161181</v>
      </c>
      <c r="P10627" s="53">
        <f t="shared" si="1826"/>
        <v>5.5993294278272305</v>
      </c>
      <c r="Q10627" s="53">
        <v>0.2</v>
      </c>
      <c r="R10627" s="53">
        <f t="shared" si="1827"/>
        <v>3.5995962251205667</v>
      </c>
    </row>
    <row r="10628" spans="2:18" ht="15">
      <c r="B10628" s="84">
        <v>40931</v>
      </c>
      <c r="C10628" s="85">
        <v>0</v>
      </c>
      <c r="D10628" s="86">
        <v>10.7</v>
      </c>
      <c r="E10628" s="87">
        <v>-1.4</v>
      </c>
      <c r="F10628" s="96">
        <f t="shared" si="1818"/>
        <v>4.6499999999999995</v>
      </c>
      <c r="G10628" s="96"/>
      <c r="H10628" s="74">
        <f t="shared" si="1819"/>
        <v>23</v>
      </c>
      <c r="I10628" s="53">
        <f t="shared" si="1817"/>
        <v>1.0314829262204792</v>
      </c>
      <c r="J10628" s="53">
        <f t="shared" si="1820"/>
        <v>-0.34306915411250505</v>
      </c>
      <c r="K10628" s="53">
        <f t="shared" si="1821"/>
        <v>1.1870522143766915</v>
      </c>
      <c r="L10628" s="53">
        <f t="shared" si="1822"/>
        <v>12.109128351519114</v>
      </c>
      <c r="M10628" s="93">
        <f t="shared" si="1823"/>
        <v>0.88556692269696091</v>
      </c>
      <c r="N10628" s="53">
        <f t="shared" si="1824"/>
        <v>7.1606836751125247</v>
      </c>
      <c r="O10628">
        <f t="shared" si="1825"/>
        <v>0.44502063461186997</v>
      </c>
      <c r="P10628" s="53">
        <f t="shared" si="1826"/>
        <v>6.4361893237631742</v>
      </c>
      <c r="Q10628" s="53">
        <v>0.2</v>
      </c>
      <c r="R10628" s="53">
        <f t="shared" si="1827"/>
        <v>3.9148437127667073</v>
      </c>
    </row>
    <row r="10629" spans="2:18" ht="15">
      <c r="B10629" s="84">
        <v>40932</v>
      </c>
      <c r="C10629" s="85">
        <v>0</v>
      </c>
      <c r="D10629" s="86">
        <v>8</v>
      </c>
      <c r="E10629" s="87">
        <v>-2.2999999999999998</v>
      </c>
      <c r="F10629" s="96">
        <f t="shared" si="1818"/>
        <v>2.85</v>
      </c>
      <c r="G10629" s="96"/>
      <c r="H10629" s="74">
        <f t="shared" si="1819"/>
        <v>24</v>
      </c>
      <c r="I10629" s="53">
        <f t="shared" si="1817"/>
        <v>1.0312864220227413</v>
      </c>
      <c r="J10629" s="53">
        <f t="shared" si="1820"/>
        <v>-0.33901315392900844</v>
      </c>
      <c r="K10629" s="53">
        <f t="shared" si="1821"/>
        <v>1.1922091521724227</v>
      </c>
      <c r="L10629" s="53">
        <f t="shared" si="1822"/>
        <v>12.267253232207459</v>
      </c>
      <c r="M10629" s="93">
        <f t="shared" si="1823"/>
        <v>0.76135196397706584</v>
      </c>
      <c r="N10629" s="53">
        <f t="shared" si="1824"/>
        <v>6.6929081376924842</v>
      </c>
      <c r="O10629">
        <f t="shared" si="1825"/>
        <v>0.39776119069141735</v>
      </c>
      <c r="P10629" s="53">
        <f t="shared" si="1826"/>
        <v>5.6783838946981646</v>
      </c>
      <c r="Q10629" s="53">
        <v>0.2</v>
      </c>
      <c r="R10629" s="53">
        <f t="shared" si="1827"/>
        <v>3.7276147992417719</v>
      </c>
    </row>
    <row r="10630" spans="2:18" ht="15">
      <c r="B10630" s="84">
        <v>40933</v>
      </c>
      <c r="C10630" s="85">
        <v>0.1</v>
      </c>
      <c r="D10630" s="86">
        <v>7.2</v>
      </c>
      <c r="E10630" s="87">
        <v>-2.5</v>
      </c>
      <c r="F10630" s="96">
        <f t="shared" si="1818"/>
        <v>2.35</v>
      </c>
      <c r="G10630" s="96"/>
      <c r="H10630" s="74">
        <f t="shared" si="1819"/>
        <v>25</v>
      </c>
      <c r="I10630" s="53">
        <f t="shared" si="1817"/>
        <v>1.0310806596693767</v>
      </c>
      <c r="J10630" s="53">
        <f t="shared" si="1820"/>
        <v>-0.33485289968952081</v>
      </c>
      <c r="K10630" s="53">
        <f t="shared" si="1821"/>
        <v>1.1974724228038927</v>
      </c>
      <c r="L10630" s="53">
        <f t="shared" si="1822"/>
        <v>12.429759920595002</v>
      </c>
      <c r="M10630" s="93">
        <f t="shared" si="1823"/>
        <v>0.73050489687146547</v>
      </c>
      <c r="N10630" s="53">
        <f t="shared" si="1824"/>
        <v>6.5810854362234164</v>
      </c>
      <c r="O10630">
        <f t="shared" si="1825"/>
        <v>0.38544193410173039</v>
      </c>
      <c r="P10630" s="53">
        <f t="shared" si="1826"/>
        <v>5.4825972936290972</v>
      </c>
      <c r="Q10630" s="53">
        <v>0.2</v>
      </c>
      <c r="R10630" s="53">
        <f t="shared" si="1827"/>
        <v>3.6791584756473887</v>
      </c>
    </row>
    <row r="10631" spans="2:18" ht="15">
      <c r="B10631" s="84">
        <v>40934</v>
      </c>
      <c r="C10631" s="85">
        <v>0</v>
      </c>
      <c r="D10631" s="86">
        <v>5.4</v>
      </c>
      <c r="E10631" s="87">
        <v>-4.3</v>
      </c>
      <c r="F10631" s="96">
        <f t="shared" si="1818"/>
        <v>0.55000000000000027</v>
      </c>
      <c r="G10631" s="96"/>
      <c r="H10631" s="74">
        <f t="shared" si="1819"/>
        <v>26</v>
      </c>
      <c r="I10631" s="53">
        <f t="shared" si="1817"/>
        <v>1.0308657000487762</v>
      </c>
      <c r="J10631" s="53">
        <f t="shared" si="1820"/>
        <v>-0.33059018317830297</v>
      </c>
      <c r="K10631" s="53">
        <f t="shared" si="1821"/>
        <v>1.2028383601683015</v>
      </c>
      <c r="L10631" s="53">
        <f t="shared" si="1822"/>
        <v>12.596596241481892</v>
      </c>
      <c r="M10631" s="93">
        <f t="shared" si="1823"/>
        <v>0.67417806526234247</v>
      </c>
      <c r="N10631" s="53">
        <f t="shared" si="1824"/>
        <v>6.6694189268649042</v>
      </c>
      <c r="O10631">
        <f t="shared" si="1825"/>
        <v>0.3438217364821653</v>
      </c>
      <c r="P10631" s="53">
        <f t="shared" si="1826"/>
        <v>4.8268866826487358</v>
      </c>
      <c r="Q10631" s="53">
        <v>0.2</v>
      </c>
      <c r="R10631" s="53">
        <f t="shared" si="1827"/>
        <v>3.6047094854029869</v>
      </c>
    </row>
    <row r="10632" spans="2:18" ht="15">
      <c r="B10632" s="84">
        <v>40935</v>
      </c>
      <c r="C10632" s="85">
        <v>0</v>
      </c>
      <c r="D10632" s="86">
        <v>5.7</v>
      </c>
      <c r="E10632" s="87">
        <v>-4.7</v>
      </c>
      <c r="F10632" s="96">
        <f t="shared" si="1818"/>
        <v>0.5</v>
      </c>
      <c r="G10632" s="96"/>
      <c r="H10632" s="74">
        <f t="shared" si="1819"/>
        <v>27</v>
      </c>
      <c r="I10632" s="53">
        <f t="shared" si="1817"/>
        <v>1.0306416067709498</v>
      </c>
      <c r="J10632" s="53">
        <f t="shared" si="1820"/>
        <v>-0.32622682204390219</v>
      </c>
      <c r="K10632" s="53">
        <f t="shared" si="1821"/>
        <v>1.2083033351284647</v>
      </c>
      <c r="L10632" s="53">
        <f t="shared" si="1822"/>
        <v>12.767707920209469</v>
      </c>
      <c r="M10632" s="93">
        <f t="shared" si="1823"/>
        <v>0.70563509417166126</v>
      </c>
      <c r="N10632" s="53">
        <f t="shared" si="1824"/>
        <v>6.9996855433250671</v>
      </c>
      <c r="O10632">
        <f t="shared" si="1825"/>
        <v>0.34272436873217466</v>
      </c>
      <c r="P10632" s="53">
        <f t="shared" si="1826"/>
        <v>4.8097230428690185</v>
      </c>
      <c r="Q10632" s="53">
        <v>0.2</v>
      </c>
      <c r="R10632" s="53">
        <f t="shared" si="1827"/>
        <v>3.6700404602364887</v>
      </c>
    </row>
    <row r="10633" spans="2:18" ht="15">
      <c r="B10633" s="84">
        <v>40936</v>
      </c>
      <c r="C10633" s="85">
        <v>0</v>
      </c>
      <c r="D10633" s="86">
        <v>3.9</v>
      </c>
      <c r="E10633" s="87">
        <v>-1.6</v>
      </c>
      <c r="F10633" s="96">
        <f t="shared" si="1818"/>
        <v>1.1499999999999999</v>
      </c>
      <c r="G10633" s="96"/>
      <c r="H10633" s="74">
        <f t="shared" si="1819"/>
        <v>28</v>
      </c>
      <c r="I10633" s="53">
        <f t="shared" si="1817"/>
        <v>1.030408446148704</v>
      </c>
      <c r="J10633" s="53">
        <f t="shared" si="1820"/>
        <v>-0.32176465796541182</v>
      </c>
      <c r="K10633" s="53">
        <f t="shared" si="1821"/>
        <v>1.2138637612630909</v>
      </c>
      <c r="L10633" s="53">
        <f t="shared" si="1822"/>
        <v>12.9430385958524</v>
      </c>
      <c r="M10633" s="93">
        <f t="shared" si="1823"/>
        <v>0.5386743283534956</v>
      </c>
      <c r="N10633" s="53">
        <f t="shared" si="1824"/>
        <v>5.1601997378490667</v>
      </c>
      <c r="O10633">
        <f t="shared" si="1825"/>
        <v>0.35723312829936971</v>
      </c>
      <c r="P10633" s="53">
        <f t="shared" si="1826"/>
        <v>5.0371805879830269</v>
      </c>
      <c r="Q10633" s="53">
        <v>0.2</v>
      </c>
      <c r="R10633" s="53">
        <f t="shared" si="1827"/>
        <v>3.3235410103962648</v>
      </c>
    </row>
    <row r="10634" spans="2:18" ht="15">
      <c r="B10634" s="84">
        <v>40937</v>
      </c>
      <c r="C10634" s="85">
        <v>0.2</v>
      </c>
      <c r="D10634" s="86">
        <v>7</v>
      </c>
      <c r="E10634" s="87">
        <v>-1.3</v>
      </c>
      <c r="F10634" s="96">
        <f t="shared" si="1818"/>
        <v>2.85</v>
      </c>
      <c r="G10634" s="96"/>
      <c r="H10634" s="74">
        <f t="shared" si="1819"/>
        <v>29</v>
      </c>
      <c r="I10634" s="53">
        <f t="shared" ref="I10634:I10697" si="1828">1+0.0334*COS($I$7*H10634-0.0552)</f>
        <v>1.0301662871780179</v>
      </c>
      <c r="J10634" s="53">
        <f t="shared" si="1820"/>
        <v>-0.31720555485597807</v>
      </c>
      <c r="K10634" s="53">
        <f t="shared" si="1821"/>
        <v>1.2195161001475012</v>
      </c>
      <c r="L10634" s="53">
        <f t="shared" si="1822"/>
        <v>13.122529838904034</v>
      </c>
      <c r="M10634" s="93">
        <f t="shared" si="1823"/>
        <v>0.73109892394910614</v>
      </c>
      <c r="N10634" s="53">
        <f t="shared" si="1824"/>
        <v>6.4269591057423057</v>
      </c>
      <c r="O10634">
        <f t="shared" si="1825"/>
        <v>0.39776119069141735</v>
      </c>
      <c r="P10634" s="53">
        <f t="shared" si="1826"/>
        <v>5.6783838946981646</v>
      </c>
      <c r="Q10634" s="53">
        <v>0.2</v>
      </c>
      <c r="R10634" s="53">
        <f t="shared" si="1827"/>
        <v>3.6716374904288052</v>
      </c>
    </row>
    <row r="10635" spans="2:18" ht="15">
      <c r="B10635" s="84">
        <v>40938</v>
      </c>
      <c r="C10635" s="85">
        <v>0</v>
      </c>
      <c r="D10635" s="86">
        <v>5.4</v>
      </c>
      <c r="E10635" s="87">
        <v>-2.7</v>
      </c>
      <c r="F10635" s="96">
        <f t="shared" si="1818"/>
        <v>1.35</v>
      </c>
      <c r="G10635" s="96"/>
      <c r="H10635" s="74">
        <f t="shared" si="1819"/>
        <v>30</v>
      </c>
      <c r="I10635" s="53">
        <f t="shared" si="1828"/>
        <v>1.0299152015176269</v>
      </c>
      <c r="J10635" s="53">
        <f t="shared" si="1820"/>
        <v>-0.31255139710685492</v>
      </c>
      <c r="K10635" s="53">
        <f t="shared" si="1821"/>
        <v>1.2252568661692629</v>
      </c>
      <c r="L10635" s="53">
        <f t="shared" si="1822"/>
        <v>13.306121173372119</v>
      </c>
      <c r="M10635" s="93">
        <f t="shared" si="1823"/>
        <v>0.67914457415471197</v>
      </c>
      <c r="N10635" s="53">
        <f t="shared" si="1824"/>
        <v>6.4378804086973629</v>
      </c>
      <c r="O10635">
        <f t="shared" si="1825"/>
        <v>0.36180463401729912</v>
      </c>
      <c r="P10635" s="53">
        <f t="shared" si="1826"/>
        <v>5.109083512811468</v>
      </c>
      <c r="Q10635" s="53">
        <v>0.2</v>
      </c>
      <c r="R10635" s="53">
        <f t="shared" si="1827"/>
        <v>3.5985405200645975</v>
      </c>
    </row>
    <row r="10636" spans="2:18" ht="15">
      <c r="B10636" s="84">
        <v>40939</v>
      </c>
      <c r="C10636" s="85">
        <v>0</v>
      </c>
      <c r="D10636" s="86">
        <v>1</v>
      </c>
      <c r="E10636" s="87">
        <v>-3.5</v>
      </c>
      <c r="F10636" s="96">
        <f t="shared" si="1818"/>
        <v>-1.25</v>
      </c>
      <c r="G10636" s="96"/>
      <c r="H10636" s="74">
        <f t="shared" si="1819"/>
        <v>31</v>
      </c>
      <c r="I10636" s="53">
        <f t="shared" si="1828"/>
        <v>1.0296552634678175</v>
      </c>
      <c r="J10636" s="53">
        <f t="shared" si="1820"/>
        <v>-0.30780408787498542</v>
      </c>
      <c r="K10636" s="53">
        <f t="shared" si="1821"/>
        <v>1.2310826308858673</v>
      </c>
      <c r="L10636" s="53">
        <f t="shared" si="1822"/>
        <v>13.493750103179497</v>
      </c>
      <c r="M10636" s="93">
        <f t="shared" si="1823"/>
        <v>0.44364581751267484</v>
      </c>
      <c r="N10636" s="53">
        <f t="shared" si="1824"/>
        <v>4.8661763228133976</v>
      </c>
      <c r="O10636">
        <f t="shared" si="1825"/>
        <v>0.30620538868652813</v>
      </c>
      <c r="P10636" s="53">
        <f t="shared" si="1826"/>
        <v>4.2424372124238063</v>
      </c>
      <c r="Q10636" s="53">
        <v>0.2</v>
      </c>
      <c r="R10636" s="53">
        <f t="shared" si="1827"/>
        <v>3.1426836427949838</v>
      </c>
    </row>
    <row r="10637" spans="2:18" ht="15">
      <c r="B10637" s="84">
        <v>40940</v>
      </c>
      <c r="C10637" s="85">
        <v>0</v>
      </c>
      <c r="D10637" s="86">
        <v>2.1</v>
      </c>
      <c r="E10637" s="87">
        <v>-3.7</v>
      </c>
      <c r="F10637" s="96">
        <f t="shared" si="1818"/>
        <v>-0.8</v>
      </c>
      <c r="G10637" s="96"/>
      <c r="H10637" s="74">
        <f t="shared" si="1819"/>
        <v>32</v>
      </c>
      <c r="I10637" s="53">
        <f t="shared" si="1828"/>
        <v>1.0293865499484409</v>
      </c>
      <c r="J10637" s="53">
        <f t="shared" si="1820"/>
        <v>-0.30296554741678583</v>
      </c>
      <c r="K10637" s="53">
        <f t="shared" si="1821"/>
        <v>1.23699002693392</v>
      </c>
      <c r="L10637" s="53">
        <f t="shared" si="1822"/>
        <v>13.685352142743081</v>
      </c>
      <c r="M10637" s="93">
        <f t="shared" si="1823"/>
        <v>0.52470882499046567</v>
      </c>
      <c r="N10637" s="53">
        <f t="shared" si="1824"/>
        <v>5.6029777138112333</v>
      </c>
      <c r="O10637">
        <f t="shared" si="1825"/>
        <v>0.31525273658946146</v>
      </c>
      <c r="P10637" s="53">
        <f t="shared" si="1826"/>
        <v>4.3822565973278813</v>
      </c>
      <c r="Q10637" s="53">
        <v>0.2</v>
      </c>
      <c r="R10637" s="53">
        <f t="shared" si="1827"/>
        <v>3.3153364395425848</v>
      </c>
    </row>
    <row r="10638" spans="2:18" ht="15">
      <c r="B10638" s="84">
        <v>40941</v>
      </c>
      <c r="C10638" s="85">
        <v>0</v>
      </c>
      <c r="D10638" s="86">
        <v>1.8</v>
      </c>
      <c r="E10638" s="87">
        <v>-3.2</v>
      </c>
      <c r="F10638" s="96">
        <f t="shared" si="1818"/>
        <v>-0.70000000000000007</v>
      </c>
      <c r="G10638" s="96"/>
      <c r="H10638" s="74">
        <f t="shared" si="1819"/>
        <v>33</v>
      </c>
      <c r="I10638" s="53">
        <f t="shared" si="1828"/>
        <v>1.0291091404761501</v>
      </c>
      <c r="J10638" s="53">
        <f t="shared" si="1820"/>
        <v>-0.29803771147049535</v>
      </c>
      <c r="K10638" s="53">
        <f t="shared" si="1821"/>
        <v>1.2429757515013611</v>
      </c>
      <c r="L10638" s="53">
        <f t="shared" si="1822"/>
        <v>13.880860851585737</v>
      </c>
      <c r="M10638" s="93">
        <f t="shared" si="1823"/>
        <v>0.49704646195142965</v>
      </c>
      <c r="N10638" s="53">
        <f t="shared" si="1824"/>
        <v>5.2765532365614263</v>
      </c>
      <c r="O10638">
        <f t="shared" si="1825"/>
        <v>0.31729490637570112</v>
      </c>
      <c r="P10638" s="53">
        <f t="shared" si="1826"/>
        <v>4.4138838827959486</v>
      </c>
      <c r="Q10638" s="53">
        <v>0.2</v>
      </c>
      <c r="R10638" s="53">
        <f t="shared" si="1827"/>
        <v>3.2542493159631611</v>
      </c>
    </row>
    <row r="10639" spans="2:18" ht="15">
      <c r="B10639" s="84">
        <v>40942</v>
      </c>
      <c r="C10639" s="85">
        <v>0</v>
      </c>
      <c r="D10639" s="86">
        <v>3.1</v>
      </c>
      <c r="E10639" s="87">
        <v>-5.7</v>
      </c>
      <c r="F10639" s="96">
        <f t="shared" ref="F10639:F10702" si="1829">0.5*(D10639+E10639)</f>
        <v>-1.3</v>
      </c>
      <c r="G10639" s="96"/>
      <c r="H10639" s="74">
        <f t="shared" ref="H10639:H10702" si="1830">B10639-DATE(YEAR(B10639),1,0)</f>
        <v>34</v>
      </c>
      <c r="I10639" s="53">
        <f t="shared" si="1828"/>
        <v>1.0288231171408715</v>
      </c>
      <c r="J10639" s="53">
        <f t="shared" ref="J10639:J10702" si="1831">ASIN(0.39785*SIN(4.869+$I$7*H10639+0.03345*SIN(6.224+$I$7*H10639)))</f>
        <v>-0.29302252968915588</v>
      </c>
      <c r="K10639" s="53">
        <f t="shared" ref="K10639:K10702" si="1832">ACOS(-TAN(J10639)*TAN($E$7*$I$8))</f>
        <v>1.2490365693760106</v>
      </c>
      <c r="L10639" s="53">
        <f t="shared" ref="L10639:L10702" si="1833">117.5*I10639*((K10639*SIN($E$7*$I$8)*SIN(J10639)+COS($E$7*$I$8)*COS(J10639)*SIN(K10639))/PI())</f>
        <v>14.080207872819296</v>
      </c>
      <c r="M10639" s="93">
        <f t="shared" ref="M10639:M10702" si="1834">0.0023*L10639/2.456*(0.5*(D10639+E10639)+17.8)*SQRT(D10639-E10639)</f>
        <v>0.64540722141869489</v>
      </c>
      <c r="N10639" s="53">
        <f t="shared" ref="N10639:N10702" si="1835">0.17*L10639*SQRT(D10639-E10639)</f>
        <v>7.100669910058854</v>
      </c>
      <c r="O10639">
        <f t="shared" ref="O10639:O10702" si="1836">5336/(F10639+273.15)^2*EXP(21.07-5336/(F10639+273.15))</f>
        <v>0.30521437415657032</v>
      </c>
      <c r="P10639" s="53">
        <f t="shared" ref="P10639:P10702" si="1837">EXP(21.07-5336/(F10639+273.15))</f>
        <v>4.2271517301334214</v>
      </c>
      <c r="Q10639" s="53">
        <v>0.2</v>
      </c>
      <c r="R10639" s="53">
        <f t="shared" ref="R10639:R10702" si="1838">(O10639*N10639*0.6+$L$8*6.43*(1+0.536*Q10639)*P10639*(1- G10639/100))/($O$7*(O10639+$L$8))</f>
        <v>3.5911999117747024</v>
      </c>
    </row>
    <row r="10640" spans="2:18" ht="15">
      <c r="B10640" s="84">
        <v>40943</v>
      </c>
      <c r="C10640" s="85">
        <v>0</v>
      </c>
      <c r="D10640" s="86">
        <v>2.2999999999999998</v>
      </c>
      <c r="E10640" s="87">
        <v>-5.5</v>
      </c>
      <c r="F10640" s="96">
        <f t="shared" si="1829"/>
        <v>-1.6</v>
      </c>
      <c r="G10640" s="96"/>
      <c r="H10640" s="74">
        <f t="shared" si="1830"/>
        <v>35</v>
      </c>
      <c r="I10640" s="53">
        <f t="shared" si="1828"/>
        <v>1.0285285645815117</v>
      </c>
      <c r="J10640" s="53">
        <f t="shared" si="1831"/>
        <v>-0.28792196412598908</v>
      </c>
      <c r="K10640" s="53">
        <f t="shared" si="1832"/>
        <v>1.2551693155852104</v>
      </c>
      <c r="L10640" s="53">
        <f t="shared" si="1833"/>
        <v>14.283322975322376</v>
      </c>
      <c r="M10640" s="93">
        <f t="shared" si="1834"/>
        <v>0.60518902843827704</v>
      </c>
      <c r="N10640" s="53">
        <f t="shared" si="1835"/>
        <v>6.7814955221027775</v>
      </c>
      <c r="O10640">
        <f t="shared" si="1836"/>
        <v>0.2993273494359181</v>
      </c>
      <c r="P10640" s="53">
        <f t="shared" si="1837"/>
        <v>4.1364729946239329</v>
      </c>
      <c r="Q10640" s="53">
        <v>0.2</v>
      </c>
      <c r="R10640" s="53">
        <f t="shared" si="1838"/>
        <v>3.5098796599150828</v>
      </c>
    </row>
    <row r="10641" spans="2:18" ht="15">
      <c r="B10641" s="84">
        <v>40944</v>
      </c>
      <c r="C10641" s="85">
        <v>0</v>
      </c>
      <c r="D10641" s="86">
        <v>0.2</v>
      </c>
      <c r="E10641" s="87">
        <v>-7.3</v>
      </c>
      <c r="F10641" s="96">
        <f t="shared" si="1829"/>
        <v>-3.55</v>
      </c>
      <c r="G10641" s="96"/>
      <c r="H10641" s="74">
        <f t="shared" si="1830"/>
        <v>36</v>
      </c>
      <c r="I10641" s="53">
        <f t="shared" si="1828"/>
        <v>1.0282255699609115</v>
      </c>
      <c r="J10641" s="53">
        <f t="shared" si="1831"/>
        <v>-0.28273798777366221</v>
      </c>
      <c r="K10641" s="53">
        <f t="shared" si="1832"/>
        <v>1.2613708976425573</v>
      </c>
      <c r="L10641" s="53">
        <f t="shared" si="1833"/>
        <v>14.490134099424376</v>
      </c>
      <c r="M10641" s="93">
        <f t="shared" si="1834"/>
        <v>0.52956268353884484</v>
      </c>
      <c r="N10641" s="53">
        <f t="shared" si="1835"/>
        <v>6.7460873114001059</v>
      </c>
      <c r="O10641">
        <f t="shared" si="1836"/>
        <v>0.26343936878912216</v>
      </c>
      <c r="P10641" s="53">
        <f t="shared" si="1837"/>
        <v>3.5884312652487917</v>
      </c>
      <c r="Q10641" s="53">
        <v>0.2</v>
      </c>
      <c r="R10641" s="53">
        <f t="shared" si="1838"/>
        <v>3.389627404159417</v>
      </c>
    </row>
    <row r="10642" spans="2:18" ht="15">
      <c r="B10642" s="84">
        <v>40945</v>
      </c>
      <c r="C10642" s="85">
        <v>0</v>
      </c>
      <c r="D10642" s="86">
        <v>3.9</v>
      </c>
      <c r="E10642" s="87">
        <v>-7.9</v>
      </c>
      <c r="F10642" s="96">
        <f t="shared" si="1829"/>
        <v>-2</v>
      </c>
      <c r="G10642" s="96"/>
      <c r="H10642" s="74">
        <f t="shared" si="1830"/>
        <v>37</v>
      </c>
      <c r="I10642" s="53">
        <f t="shared" si="1828"/>
        <v>1.0279142229400544</v>
      </c>
      <c r="J10642" s="53">
        <f t="shared" si="1831"/>
        <v>-0.2774725831586547</v>
      </c>
      <c r="K10642" s="53">
        <f t="shared" si="1832"/>
        <v>1.2676382974187046</v>
      </c>
      <c r="L10642" s="53">
        <f t="shared" si="1833"/>
        <v>14.700567405896869</v>
      </c>
      <c r="M10642" s="93">
        <f t="shared" si="1834"/>
        <v>0.74719105127605689</v>
      </c>
      <c r="N10642" s="53">
        <f t="shared" si="1835"/>
        <v>8.5846782534061425</v>
      </c>
      <c r="O10642">
        <f t="shared" si="1836"/>
        <v>0.29163357525279388</v>
      </c>
      <c r="P10642" s="53">
        <f t="shared" si="1837"/>
        <v>4.0182866888238244</v>
      </c>
      <c r="Q10642" s="53">
        <v>0.2</v>
      </c>
      <c r="R10642" s="53">
        <f t="shared" si="1838"/>
        <v>3.8482126308603588</v>
      </c>
    </row>
    <row r="10643" spans="2:18" ht="15">
      <c r="B10643" s="84">
        <v>40946</v>
      </c>
      <c r="C10643" s="85">
        <v>0</v>
      </c>
      <c r="D10643" s="86">
        <v>2.4</v>
      </c>
      <c r="E10643" s="87">
        <v>-1.2</v>
      </c>
      <c r="F10643" s="96">
        <f t="shared" si="1829"/>
        <v>0.6</v>
      </c>
      <c r="G10643" s="96"/>
      <c r="H10643" s="74">
        <f t="shared" si="1830"/>
        <v>38</v>
      </c>
      <c r="I10643" s="53">
        <f t="shared" si="1828"/>
        <v>1.0275946156515323</v>
      </c>
      <c r="J10643" s="53">
        <f t="shared" si="1831"/>
        <v>-0.27212774099167591</v>
      </c>
      <c r="K10643" s="53">
        <f t="shared" si="1832"/>
        <v>1.2739685726539534</v>
      </c>
      <c r="L10643" s="53">
        <f t="shared" si="1833"/>
        <v>14.914547328045117</v>
      </c>
      <c r="M10643" s="93">
        <f t="shared" si="1834"/>
        <v>0.4876167589931642</v>
      </c>
      <c r="N10643" s="53">
        <f t="shared" si="1835"/>
        <v>4.810721862354109</v>
      </c>
      <c r="O10643">
        <f t="shared" si="1836"/>
        <v>0.34492219208037994</v>
      </c>
      <c r="P10643" s="53">
        <f t="shared" si="1837"/>
        <v>4.8441052679813712</v>
      </c>
      <c r="Q10643" s="53">
        <v>0.2</v>
      </c>
      <c r="R10643" s="53">
        <f t="shared" si="1838"/>
        <v>3.2243794644937145</v>
      </c>
    </row>
    <row r="10644" spans="2:18" ht="15">
      <c r="B10644" s="84">
        <v>40947</v>
      </c>
      <c r="C10644" s="85">
        <v>0</v>
      </c>
      <c r="D10644" s="86">
        <v>7.8</v>
      </c>
      <c r="E10644" s="87">
        <v>-3</v>
      </c>
      <c r="F10644" s="96">
        <f t="shared" si="1829"/>
        <v>2.4</v>
      </c>
      <c r="G10644" s="96"/>
      <c r="H10644" s="74">
        <f t="shared" si="1830"/>
        <v>39</v>
      </c>
      <c r="I10644" s="53">
        <f t="shared" si="1828"/>
        <v>1.0272668426722846</v>
      </c>
      <c r="J10644" s="53">
        <f t="shared" si="1831"/>
        <v>-0.26670545887483604</v>
      </c>
      <c r="K10644" s="53">
        <f t="shared" si="1832"/>
        <v>1.2803588581308856</v>
      </c>
      <c r="L10644" s="53">
        <f t="shared" si="1833"/>
        <v>15.131996626686488</v>
      </c>
      <c r="M10644" s="93">
        <f t="shared" si="1834"/>
        <v>0.94071692239461757</v>
      </c>
      <c r="N10644" s="53">
        <f t="shared" si="1835"/>
        <v>8.4538986103788378</v>
      </c>
      <c r="O10644">
        <f t="shared" si="1836"/>
        <v>0.38665859313220646</v>
      </c>
      <c r="P10644" s="53">
        <f t="shared" si="1837"/>
        <v>5.5018997927792395</v>
      </c>
      <c r="Q10644" s="53">
        <v>0.2</v>
      </c>
      <c r="R10644" s="53">
        <f t="shared" si="1838"/>
        <v>4.0742739516223274</v>
      </c>
    </row>
    <row r="10645" spans="2:18" ht="15">
      <c r="B10645" s="84">
        <v>40948</v>
      </c>
      <c r="C10645" s="85">
        <v>0</v>
      </c>
      <c r="D10645" s="86">
        <v>5</v>
      </c>
      <c r="E10645" s="87">
        <v>-5.2</v>
      </c>
      <c r="F10645" s="96">
        <f t="shared" si="1829"/>
        <v>-0.10000000000000009</v>
      </c>
      <c r="G10645" s="96"/>
      <c r="H10645" s="74">
        <f t="shared" si="1830"/>
        <v>40</v>
      </c>
      <c r="I10645" s="53">
        <f t="shared" si="1828"/>
        <v>1.0269310009956087</v>
      </c>
      <c r="J10645" s="53">
        <f t="shared" si="1831"/>
        <v>-0.26120774006603953</v>
      </c>
      <c r="K10645" s="53">
        <f t="shared" si="1832"/>
        <v>1.2868063665256193</v>
      </c>
      <c r="L10645" s="53">
        <f t="shared" si="1833"/>
        <v>15.352836447797053</v>
      </c>
      <c r="M10645" s="93">
        <f t="shared" si="1834"/>
        <v>0.81275836732581486</v>
      </c>
      <c r="N10645" s="53">
        <f t="shared" si="1835"/>
        <v>8.335614677619116</v>
      </c>
      <c r="O10645">
        <f t="shared" si="1836"/>
        <v>0.32979413373909711</v>
      </c>
      <c r="P10645" s="53">
        <f t="shared" si="1837"/>
        <v>4.6079893549058415</v>
      </c>
      <c r="Q10645" s="53">
        <v>0.2</v>
      </c>
      <c r="R10645" s="53">
        <f t="shared" si="1838"/>
        <v>3.9108012345206435</v>
      </c>
    </row>
    <row r="10646" spans="2:18" ht="15">
      <c r="B10646" s="84">
        <v>40949</v>
      </c>
      <c r="C10646" s="85">
        <v>0</v>
      </c>
      <c r="D10646" s="86">
        <v>2.5</v>
      </c>
      <c r="E10646" s="87">
        <v>-3.7</v>
      </c>
      <c r="F10646" s="96">
        <f t="shared" si="1829"/>
        <v>-0.60000000000000009</v>
      </c>
      <c r="G10646" s="96"/>
      <c r="H10646" s="74">
        <f t="shared" si="1830"/>
        <v>41</v>
      </c>
      <c r="I10646" s="53">
        <f t="shared" si="1828"/>
        <v>1.0265871900024599</v>
      </c>
      <c r="J10646" s="53">
        <f t="shared" si="1831"/>
        <v>-0.25563659230083863</v>
      </c>
      <c r="K10646" s="53">
        <f t="shared" si="1832"/>
        <v>1.2933083889564396</v>
      </c>
      <c r="L10646" s="53">
        <f t="shared" si="1833"/>
        <v>15.576986382605625</v>
      </c>
      <c r="M10646" s="93">
        <f t="shared" si="1834"/>
        <v>0.6247513531633494</v>
      </c>
      <c r="N10646" s="53">
        <f t="shared" si="1835"/>
        <v>6.5936851610910425</v>
      </c>
      <c r="O10646">
        <f t="shared" si="1836"/>
        <v>0.31934870593876619</v>
      </c>
      <c r="P10646" s="53">
        <f t="shared" si="1837"/>
        <v>4.4457159662620116</v>
      </c>
      <c r="Q10646" s="53">
        <v>0.2</v>
      </c>
      <c r="R10646" s="53">
        <f t="shared" si="1838"/>
        <v>3.5274015839644548</v>
      </c>
    </row>
    <row r="10647" spans="2:18" ht="15">
      <c r="B10647" s="84">
        <v>40950</v>
      </c>
      <c r="C10647" s="85">
        <v>0</v>
      </c>
      <c r="D10647" s="86">
        <v>1.7</v>
      </c>
      <c r="E10647" s="87">
        <v>-5.2</v>
      </c>
      <c r="F10647" s="96">
        <f t="shared" si="1829"/>
        <v>-1.75</v>
      </c>
      <c r="G10647" s="96"/>
      <c r="H10647" s="74">
        <f t="shared" si="1830"/>
        <v>42</v>
      </c>
      <c r="I10647" s="53">
        <f t="shared" si="1828"/>
        <v>1.0262355114320429</v>
      </c>
      <c r="J10647" s="53">
        <f t="shared" si="1831"/>
        <v>-0.24999402667178106</v>
      </c>
      <c r="K10647" s="53">
        <f t="shared" si="1832"/>
        <v>1.2998622952485448</v>
      </c>
      <c r="L10647" s="53">
        <f t="shared" si="1833"/>
        <v>15.804364529912229</v>
      </c>
      <c r="M10647" s="93">
        <f t="shared" si="1834"/>
        <v>0.62398779319151254</v>
      </c>
      <c r="N10647" s="53">
        <f t="shared" si="1835"/>
        <v>7.0574937942115756</v>
      </c>
      <c r="O10647">
        <f t="shared" si="1836"/>
        <v>0.2964214984349724</v>
      </c>
      <c r="P10647" s="53">
        <f t="shared" si="1837"/>
        <v>4.0917921429653781</v>
      </c>
      <c r="Q10647" s="53">
        <v>0.2</v>
      </c>
      <c r="R10647" s="53">
        <f t="shared" si="1838"/>
        <v>3.5568124186567101</v>
      </c>
    </row>
    <row r="10648" spans="2:18" ht="15">
      <c r="B10648" s="84">
        <v>40951</v>
      </c>
      <c r="C10648" s="85">
        <v>0</v>
      </c>
      <c r="D10648" s="86">
        <v>3</v>
      </c>
      <c r="E10648" s="87">
        <v>-6.3</v>
      </c>
      <c r="F10648" s="96">
        <f t="shared" si="1829"/>
        <v>-1.65</v>
      </c>
      <c r="G10648" s="96"/>
      <c r="H10648" s="74">
        <f t="shared" si="1830"/>
        <v>43</v>
      </c>
      <c r="I10648" s="53">
        <f t="shared" si="1828"/>
        <v>1.0258760693517042</v>
      </c>
      <c r="J10648" s="53">
        <f t="shared" si="1831"/>
        <v>-0.24428205656508803</v>
      </c>
      <c r="K10648" s="53">
        <f t="shared" si="1832"/>
        <v>1.3064655339335101</v>
      </c>
      <c r="L10648" s="53">
        <f t="shared" si="1833"/>
        <v>16.034887560408439</v>
      </c>
      <c r="M10648" s="93">
        <f t="shared" si="1834"/>
        <v>0.73957018279176878</v>
      </c>
      <c r="N10648" s="53">
        <f t="shared" si="1835"/>
        <v>8.312971940213199</v>
      </c>
      <c r="O10648">
        <f t="shared" si="1836"/>
        <v>0.29835595857977187</v>
      </c>
      <c r="P10648" s="53">
        <f t="shared" si="1837"/>
        <v>4.1215309235048325</v>
      </c>
      <c r="Q10648" s="53">
        <v>0.2</v>
      </c>
      <c r="R10648" s="53">
        <f t="shared" si="1838"/>
        <v>3.8149805539468211</v>
      </c>
    </row>
    <row r="10649" spans="2:18" ht="15">
      <c r="B10649" s="84">
        <v>40952</v>
      </c>
      <c r="C10649" s="85">
        <v>0</v>
      </c>
      <c r="D10649" s="86">
        <v>5.4</v>
      </c>
      <c r="E10649" s="87">
        <v>-5.6</v>
      </c>
      <c r="F10649" s="96">
        <f t="shared" si="1829"/>
        <v>-9.9999999999999645E-2</v>
      </c>
      <c r="G10649" s="96"/>
      <c r="H10649" s="74">
        <f t="shared" si="1830"/>
        <v>44</v>
      </c>
      <c r="I10649" s="53">
        <f t="shared" si="1828"/>
        <v>1.0255089701261384</v>
      </c>
      <c r="J10649" s="53">
        <f t="shared" si="1831"/>
        <v>-0.23850269665431623</v>
      </c>
      <c r="K10649" s="53">
        <f t="shared" si="1832"/>
        <v>1.3131156320018036</v>
      </c>
      <c r="L10649" s="53">
        <f t="shared" si="1833"/>
        <v>16.268470782777829</v>
      </c>
      <c r="M10649" s="93">
        <f t="shared" si="1834"/>
        <v>0.89436709835417971</v>
      </c>
      <c r="N10649" s="53">
        <f t="shared" si="1835"/>
        <v>9.1725902948866889</v>
      </c>
      <c r="O10649">
        <f t="shared" si="1836"/>
        <v>0.32979413373909711</v>
      </c>
      <c r="P10649" s="53">
        <f t="shared" si="1837"/>
        <v>4.6079893549058415</v>
      </c>
      <c r="Q10649" s="53">
        <v>0.2</v>
      </c>
      <c r="R10649" s="53">
        <f t="shared" si="1838"/>
        <v>4.0820103128709828</v>
      </c>
    </row>
    <row r="10650" spans="2:18" ht="15">
      <c r="B10650" s="84">
        <v>40953</v>
      </c>
      <c r="C10650" s="85">
        <v>0</v>
      </c>
      <c r="D10650" s="86">
        <v>6.5</v>
      </c>
      <c r="E10650" s="87">
        <v>-4.4000000000000004</v>
      </c>
      <c r="F10650" s="96">
        <f t="shared" si="1829"/>
        <v>1.0499999999999998</v>
      </c>
      <c r="G10650" s="96"/>
      <c r="H10650" s="74">
        <f t="shared" si="1830"/>
        <v>45</v>
      </c>
      <c r="I10650" s="53">
        <f t="shared" si="1828"/>
        <v>1.0251343223859126</v>
      </c>
      <c r="J10650" s="53">
        <f t="shared" si="1831"/>
        <v>-0.2326579619504911</v>
      </c>
      <c r="K10650" s="53">
        <f t="shared" si="1832"/>
        <v>1.3198101944263136</v>
      </c>
      <c r="L10650" s="53">
        <f t="shared" si="1833"/>
        <v>16.505028211357502</v>
      </c>
      <c r="M10650" s="93">
        <f t="shared" si="1834"/>
        <v>0.96192308642358182</v>
      </c>
      <c r="N10650" s="53">
        <f t="shared" si="1835"/>
        <v>9.263571146201679</v>
      </c>
      <c r="O10650">
        <f t="shared" si="1836"/>
        <v>0.35496647136515908</v>
      </c>
      <c r="P10650" s="53">
        <f t="shared" si="1837"/>
        <v>5.0015707136677587</v>
      </c>
      <c r="Q10650" s="53">
        <v>0.2</v>
      </c>
      <c r="R10650" s="53">
        <f t="shared" si="1838"/>
        <v>4.1679272602035375</v>
      </c>
    </row>
    <row r="10651" spans="2:18" ht="15">
      <c r="B10651" s="84">
        <v>40954</v>
      </c>
      <c r="C10651" s="85">
        <v>0</v>
      </c>
      <c r="D10651" s="86">
        <v>10.4</v>
      </c>
      <c r="E10651" s="87">
        <v>-4.5999999999999996</v>
      </c>
      <c r="F10651" s="96">
        <f t="shared" si="1829"/>
        <v>2.9000000000000004</v>
      </c>
      <c r="G10651" s="96"/>
      <c r="H10651" s="74">
        <f t="shared" si="1830"/>
        <v>46</v>
      </c>
      <c r="I10651" s="53">
        <f t="shared" si="1828"/>
        <v>1.0247522369953201</v>
      </c>
      <c r="J10651" s="53">
        <f t="shared" si="1831"/>
        <v>-0.22674986690804186</v>
      </c>
      <c r="K10651" s="53">
        <f t="shared" si="1832"/>
        <v>1.3265469034743758</v>
      </c>
      <c r="L10651" s="53">
        <f t="shared" si="1833"/>
        <v>16.744472635144707</v>
      </c>
      <c r="M10651" s="93">
        <f t="shared" si="1834"/>
        <v>1.25714948725854</v>
      </c>
      <c r="N10651" s="53">
        <f t="shared" si="1835"/>
        <v>11.024680821680018</v>
      </c>
      <c r="O10651">
        <f t="shared" si="1836"/>
        <v>0.39901192228718407</v>
      </c>
      <c r="P10651" s="53">
        <f t="shared" si="1837"/>
        <v>5.6983032081584444</v>
      </c>
      <c r="Q10651" s="53">
        <v>0.2</v>
      </c>
      <c r="R10651" s="53">
        <f t="shared" si="1838"/>
        <v>4.6422573591958498</v>
      </c>
    </row>
    <row r="10652" spans="2:18" ht="15">
      <c r="B10652" s="84">
        <v>40955</v>
      </c>
      <c r="C10652" s="85">
        <v>0</v>
      </c>
      <c r="D10652" s="86">
        <v>14.5</v>
      </c>
      <c r="E10652" s="87">
        <v>3.4</v>
      </c>
      <c r="F10652" s="96">
        <f t="shared" si="1829"/>
        <v>8.9499999999999993</v>
      </c>
      <c r="G10652" s="96"/>
      <c r="H10652" s="74">
        <f t="shared" si="1830"/>
        <v>47</v>
      </c>
      <c r="I10652" s="53">
        <f t="shared" si="1828"/>
        <v>1.0243628270195759</v>
      </c>
      <c r="J10652" s="53">
        <f t="shared" si="1831"/>
        <v>-0.22078042458572791</v>
      </c>
      <c r="K10652" s="53">
        <f t="shared" si="1832"/>
        <v>1.3333235178252498</v>
      </c>
      <c r="L10652" s="53">
        <f t="shared" si="1833"/>
        <v>16.986715687937249</v>
      </c>
      <c r="M10652" s="93">
        <f t="shared" si="1834"/>
        <v>1.4177320821867105</v>
      </c>
      <c r="N10652" s="53">
        <f t="shared" si="1835"/>
        <v>9.6209914498918412</v>
      </c>
      <c r="O10652">
        <f t="shared" si="1836"/>
        <v>0.57835355032995295</v>
      </c>
      <c r="P10652" s="53">
        <f t="shared" si="1837"/>
        <v>8.625489628975501</v>
      </c>
      <c r="Q10652" s="53">
        <v>0.2</v>
      </c>
      <c r="R10652" s="53">
        <f t="shared" si="1838"/>
        <v>4.6516820708345517</v>
      </c>
    </row>
    <row r="10653" spans="2:18" ht="15">
      <c r="B10653" s="84">
        <v>40956</v>
      </c>
      <c r="C10653" s="85">
        <v>0</v>
      </c>
      <c r="D10653" s="86">
        <v>12.3</v>
      </c>
      <c r="E10653" s="87">
        <v>-1.7</v>
      </c>
      <c r="F10653" s="96">
        <f t="shared" si="1829"/>
        <v>5.3000000000000007</v>
      </c>
      <c r="G10653" s="96"/>
      <c r="H10653" s="74">
        <f t="shared" si="1830"/>
        <v>48</v>
      </c>
      <c r="I10653" s="53">
        <f t="shared" si="1828"/>
        <v>1.023966207691356</v>
      </c>
      <c r="J10653" s="53">
        <f t="shared" si="1831"/>
        <v>-0.21475164586162002</v>
      </c>
      <c r="K10653" s="53">
        <f t="shared" si="1832"/>
        <v>1.3401378715093815</v>
      </c>
      <c r="L10653" s="53">
        <f t="shared" si="1833"/>
        <v>17.231667919401065</v>
      </c>
      <c r="M10653" s="93">
        <f t="shared" si="1834"/>
        <v>1.3947706108333604</v>
      </c>
      <c r="N10653" s="53">
        <f t="shared" si="1835"/>
        <v>10.960749584700634</v>
      </c>
      <c r="O10653">
        <f t="shared" si="1836"/>
        <v>0.46325833201063299</v>
      </c>
      <c r="P10653" s="53">
        <f t="shared" si="1837"/>
        <v>6.7313451978244094</v>
      </c>
      <c r="Q10653" s="53">
        <v>0.2</v>
      </c>
      <c r="R10653" s="53">
        <f t="shared" si="1838"/>
        <v>4.7618822517360755</v>
      </c>
    </row>
    <row r="10654" spans="2:18" ht="15">
      <c r="B10654" s="84">
        <v>40957</v>
      </c>
      <c r="C10654" s="85">
        <v>0</v>
      </c>
      <c r="D10654" s="86">
        <v>13.9</v>
      </c>
      <c r="E10654" s="87">
        <v>-1</v>
      </c>
      <c r="F10654" s="96">
        <f t="shared" si="1829"/>
        <v>6.45</v>
      </c>
      <c r="G10654" s="96"/>
      <c r="H10654" s="74">
        <f t="shared" si="1830"/>
        <v>49</v>
      </c>
      <c r="I10654" s="53">
        <f t="shared" si="1828"/>
        <v>1.0235624963767014</v>
      </c>
      <c r="J10654" s="53">
        <f t="shared" si="1831"/>
        <v>-0.20866553870108739</v>
      </c>
      <c r="K10654" s="53">
        <f t="shared" si="1832"/>
        <v>1.346987872685115</v>
      </c>
      <c r="L10654" s="53">
        <f t="shared" si="1833"/>
        <v>17.479238866864325</v>
      </c>
      <c r="M10654" s="93">
        <f t="shared" si="1834"/>
        <v>1.53224025543791</v>
      </c>
      <c r="N10654" s="53">
        <f t="shared" si="1835"/>
        <v>11.470030505610691</v>
      </c>
      <c r="O10654">
        <f t="shared" si="1836"/>
        <v>0.497134469140116</v>
      </c>
      <c r="P10654" s="53">
        <f t="shared" si="1837"/>
        <v>7.2833702775511169</v>
      </c>
      <c r="Q10654" s="53">
        <v>0.2</v>
      </c>
      <c r="R10654" s="53">
        <f t="shared" si="1838"/>
        <v>4.9325612962674592</v>
      </c>
    </row>
    <row r="10655" spans="2:18" ht="15">
      <c r="B10655" s="84">
        <v>40958</v>
      </c>
      <c r="C10655" s="85">
        <v>0</v>
      </c>
      <c r="D10655" s="86">
        <v>6.3</v>
      </c>
      <c r="E10655" s="87">
        <v>2.9</v>
      </c>
      <c r="F10655" s="96">
        <f t="shared" si="1829"/>
        <v>4.5999999999999996</v>
      </c>
      <c r="G10655" s="96"/>
      <c r="H10655" s="74">
        <f t="shared" si="1830"/>
        <v>50</v>
      </c>
      <c r="I10655" s="53">
        <f t="shared" si="1828"/>
        <v>1.0231518125402845</v>
      </c>
      <c r="J10655" s="53">
        <f t="shared" si="1831"/>
        <v>-0.20252410747662677</v>
      </c>
      <c r="K10655" s="53">
        <f t="shared" si="1832"/>
        <v>1.3538715022678474</v>
      </c>
      <c r="L10655" s="53">
        <f t="shared" si="1833"/>
        <v>17.729337127643955</v>
      </c>
      <c r="M10655" s="93">
        <f t="shared" si="1834"/>
        <v>0.6857715259233913</v>
      </c>
      <c r="N10655" s="53">
        <f t="shared" si="1835"/>
        <v>5.5575180027859927</v>
      </c>
      <c r="O10655">
        <f t="shared" si="1836"/>
        <v>0.44364418562400476</v>
      </c>
      <c r="P10655" s="53">
        <f t="shared" si="1837"/>
        <v>6.4139727188391022</v>
      </c>
      <c r="Q10655" s="53">
        <v>0.2</v>
      </c>
      <c r="R10655" s="53">
        <f t="shared" si="1838"/>
        <v>3.5700242110325173</v>
      </c>
    </row>
    <row r="10656" spans="2:18" ht="15">
      <c r="B10656" s="84">
        <v>40959</v>
      </c>
      <c r="C10656" s="85">
        <v>1.3</v>
      </c>
      <c r="D10656" s="86">
        <v>10.5</v>
      </c>
      <c r="E10656" s="87">
        <v>1.1000000000000001</v>
      </c>
      <c r="F10656" s="96">
        <f t="shared" si="1829"/>
        <v>5.8</v>
      </c>
      <c r="G10656" s="96"/>
      <c r="H10656" s="74">
        <f t="shared" si="1830"/>
        <v>51</v>
      </c>
      <c r="I10656" s="53">
        <f t="shared" si="1828"/>
        <v>1.0227342777100603</v>
      </c>
      <c r="J10656" s="53">
        <f t="shared" si="1831"/>
        <v>-0.19632935233829593</v>
      </c>
      <c r="K10656" s="53">
        <f t="shared" si="1832"/>
        <v>1.3607868124258506</v>
      </c>
      <c r="L10656" s="53">
        <f t="shared" si="1833"/>
        <v>17.981870431716864</v>
      </c>
      <c r="M10656" s="93">
        <f t="shared" si="1834"/>
        <v>1.2184571684644971</v>
      </c>
      <c r="N10656" s="53">
        <f t="shared" si="1835"/>
        <v>9.3723330320062068</v>
      </c>
      <c r="O10656">
        <f t="shared" si="1836"/>
        <v>0.47772995030247767</v>
      </c>
      <c r="P10656" s="53">
        <f t="shared" si="1837"/>
        <v>6.9665760101586569</v>
      </c>
      <c r="Q10656" s="53">
        <v>0.2</v>
      </c>
      <c r="R10656" s="53">
        <f t="shared" si="1838"/>
        <v>4.4460092416210042</v>
      </c>
    </row>
    <row r="10657" spans="2:18" ht="15">
      <c r="B10657" s="84">
        <v>40960</v>
      </c>
      <c r="C10657" s="85">
        <v>0</v>
      </c>
      <c r="D10657" s="86">
        <v>10.3</v>
      </c>
      <c r="E10657" s="87">
        <v>-1.4</v>
      </c>
      <c r="F10657" s="96">
        <f t="shared" si="1829"/>
        <v>4.45</v>
      </c>
      <c r="G10657" s="96"/>
      <c r="H10657" s="74">
        <f t="shared" si="1830"/>
        <v>52</v>
      </c>
      <c r="I10657" s="53">
        <f t="shared" si="1828"/>
        <v>1.0223100154413023</v>
      </c>
      <c r="J10657" s="53">
        <f t="shared" si="1831"/>
        <v>-0.19008326863341693</v>
      </c>
      <c r="K10657" s="53">
        <f t="shared" si="1832"/>
        <v>1.3677319249562678</v>
      </c>
      <c r="L10657" s="53">
        <f t="shared" si="1833"/>
        <v>18.236745714555813</v>
      </c>
      <c r="M10657" s="93">
        <f t="shared" si="1834"/>
        <v>1.2997797371341762</v>
      </c>
      <c r="N10657" s="53">
        <f t="shared" si="1835"/>
        <v>10.604475541734466</v>
      </c>
      <c r="O10657">
        <f t="shared" si="1836"/>
        <v>0.43953721619240771</v>
      </c>
      <c r="P10657" s="53">
        <f t="shared" si="1837"/>
        <v>6.3477345324751555</v>
      </c>
      <c r="Q10657" s="53">
        <v>0.2</v>
      </c>
      <c r="R10657" s="53">
        <f t="shared" si="1838"/>
        <v>4.639865756511341</v>
      </c>
    </row>
    <row r="10658" spans="2:18" ht="15">
      <c r="B10658" s="84">
        <v>40961</v>
      </c>
      <c r="C10658" s="85">
        <v>0</v>
      </c>
      <c r="D10658" s="86">
        <v>13</v>
      </c>
      <c r="E10658" s="87">
        <v>-1</v>
      </c>
      <c r="F10658" s="96">
        <f t="shared" si="1829"/>
        <v>6</v>
      </c>
      <c r="G10658" s="96"/>
      <c r="H10658" s="74">
        <f t="shared" si="1830"/>
        <v>53</v>
      </c>
      <c r="I10658" s="53">
        <f t="shared" si="1828"/>
        <v>1.0218791512800416</v>
      </c>
      <c r="J10658" s="53">
        <f t="shared" si="1831"/>
        <v>-0.18378784637416273</v>
      </c>
      <c r="K10658" s="53">
        <f t="shared" si="1832"/>
        <v>1.3747050295540015</v>
      </c>
      <c r="L10658" s="53">
        <f t="shared" si="1833"/>
        <v>18.493869189956964</v>
      </c>
      <c r="M10658" s="93">
        <f t="shared" si="1834"/>
        <v>1.5422977674128815</v>
      </c>
      <c r="N10658" s="53">
        <f t="shared" si="1835"/>
        <v>11.763612784987693</v>
      </c>
      <c r="O10658">
        <f t="shared" si="1836"/>
        <v>0.48362860546481151</v>
      </c>
      <c r="P10658" s="53">
        <f t="shared" si="1837"/>
        <v>7.0627108084534136</v>
      </c>
      <c r="Q10658" s="53">
        <v>0.2</v>
      </c>
      <c r="R10658" s="53">
        <f t="shared" si="1838"/>
        <v>4.9722012514316862</v>
      </c>
    </row>
    <row r="10659" spans="2:18" ht="15">
      <c r="B10659" s="84">
        <v>40962</v>
      </c>
      <c r="C10659" s="85">
        <v>0</v>
      </c>
      <c r="D10659" s="86">
        <v>8.5</v>
      </c>
      <c r="E10659" s="87">
        <v>-0.7</v>
      </c>
      <c r="F10659" s="96">
        <f t="shared" si="1829"/>
        <v>3.9</v>
      </c>
      <c r="G10659" s="96"/>
      <c r="H10659" s="74">
        <f t="shared" si="1830"/>
        <v>54</v>
      </c>
      <c r="I10659" s="53">
        <f t="shared" si="1828"/>
        <v>1.0214418127259153</v>
      </c>
      <c r="J10659" s="53">
        <f t="shared" si="1831"/>
        <v>-0.17744506975156121</v>
      </c>
      <c r="K10659" s="53">
        <f t="shared" si="1832"/>
        <v>1.3817043819854726</v>
      </c>
      <c r="L10659" s="53">
        <f t="shared" si="1833"/>
        <v>18.753146422694368</v>
      </c>
      <c r="M10659" s="93">
        <f t="shared" si="1834"/>
        <v>1.1559186361159532</v>
      </c>
      <c r="N10659" s="53">
        <f t="shared" si="1835"/>
        <v>9.6697885984999559</v>
      </c>
      <c r="O10659">
        <f t="shared" si="1836"/>
        <v>0.42476221370623474</v>
      </c>
      <c r="P10659" s="53">
        <f t="shared" si="1837"/>
        <v>6.1100725020035362</v>
      </c>
      <c r="Q10659" s="53">
        <v>0.2</v>
      </c>
      <c r="R10659" s="53">
        <f t="shared" si="1838"/>
        <v>4.4112775836291602</v>
      </c>
    </row>
    <row r="10660" spans="2:18" ht="15">
      <c r="B10660" s="84">
        <v>40963</v>
      </c>
      <c r="C10660" s="85">
        <v>0</v>
      </c>
      <c r="D10660" s="86">
        <v>21.3</v>
      </c>
      <c r="E10660" s="87">
        <v>2.4</v>
      </c>
      <c r="F10660" s="96">
        <f t="shared" si="1829"/>
        <v>11.85</v>
      </c>
      <c r="G10660" s="96"/>
      <c r="H10660" s="74">
        <f t="shared" si="1830"/>
        <v>55</v>
      </c>
      <c r="I10660" s="53">
        <f t="shared" si="1828"/>
        <v>1.0209981291944379</v>
      </c>
      <c r="J10660" s="53">
        <f t="shared" si="1831"/>
        <v>-0.17105691669442086</v>
      </c>
      <c r="K10660" s="53">
        <f t="shared" si="1832"/>
        <v>1.3887283021784398</v>
      </c>
      <c r="L10660" s="53">
        <f t="shared" si="1833"/>
        <v>19.014482400844027</v>
      </c>
      <c r="M10660" s="93">
        <f t="shared" si="1834"/>
        <v>2.2953006579699777</v>
      </c>
      <c r="N10660" s="53">
        <f t="shared" si="1835"/>
        <v>14.052847433325393</v>
      </c>
      <c r="O10660">
        <f t="shared" si="1836"/>
        <v>0.68690876989827965</v>
      </c>
      <c r="P10660" s="53">
        <f t="shared" si="1837"/>
        <v>10.45617781765138</v>
      </c>
      <c r="Q10660" s="53">
        <v>0.2</v>
      </c>
      <c r="R10660" s="53">
        <f t="shared" si="1838"/>
        <v>5.7718873779194153</v>
      </c>
    </row>
    <row r="10661" spans="2:18" ht="15">
      <c r="B10661" s="84">
        <v>40964</v>
      </c>
      <c r="C10661" s="85">
        <v>0</v>
      </c>
      <c r="D10661" s="86">
        <v>20.6</v>
      </c>
      <c r="E10661" s="87">
        <v>5.0999999999999996</v>
      </c>
      <c r="F10661" s="96">
        <f t="shared" si="1829"/>
        <v>12.850000000000001</v>
      </c>
      <c r="G10661" s="96"/>
      <c r="H10661" s="74">
        <f t="shared" si="1830"/>
        <v>56</v>
      </c>
      <c r="I10661" s="53">
        <f t="shared" si="1828"/>
        <v>1.0205482319787045</v>
      </c>
      <c r="J10661" s="53">
        <f t="shared" si="1831"/>
        <v>-0.1646253584716291</v>
      </c>
      <c r="K10661" s="53">
        <f t="shared" si="1832"/>
        <v>1.3957751722383314</v>
      </c>
      <c r="L10661" s="53">
        <f t="shared" si="1833"/>
        <v>19.277781607628423</v>
      </c>
      <c r="M10661" s="93">
        <f t="shared" si="1834"/>
        <v>2.1784763898821971</v>
      </c>
      <c r="N10661" s="53">
        <f t="shared" si="1835"/>
        <v>12.902439354615435</v>
      </c>
      <c r="O10661">
        <f t="shared" si="1836"/>
        <v>0.72826179174154637</v>
      </c>
      <c r="P10661" s="53">
        <f t="shared" si="1837"/>
        <v>11.163587240871726</v>
      </c>
      <c r="Q10661" s="53">
        <v>0.2</v>
      </c>
      <c r="R10661" s="53">
        <f t="shared" si="1838"/>
        <v>5.5603070327398711</v>
      </c>
    </row>
    <row r="10662" spans="2:18" ht="15">
      <c r="B10662" s="84">
        <v>40965</v>
      </c>
      <c r="C10662" s="85">
        <v>0</v>
      </c>
      <c r="D10662" s="86">
        <v>16.399999999999999</v>
      </c>
      <c r="E10662" s="87">
        <v>4.4000000000000004</v>
      </c>
      <c r="F10662" s="96">
        <f t="shared" si="1829"/>
        <v>10.399999999999999</v>
      </c>
      <c r="G10662" s="96"/>
      <c r="H10662" s="74">
        <f t="shared" si="1830"/>
        <v>57</v>
      </c>
      <c r="I10662" s="53">
        <f t="shared" si="1828"/>
        <v>1.0200922542105393</v>
      </c>
      <c r="J10662" s="53">
        <f t="shared" si="1831"/>
        <v>-0.15815235933624114</v>
      </c>
      <c r="K10662" s="53">
        <f t="shared" si="1832"/>
        <v>1.4028434344007965</v>
      </c>
      <c r="L10662" s="53">
        <f t="shared" si="1833"/>
        <v>19.542948092640525</v>
      </c>
      <c r="M10662" s="93">
        <f t="shared" si="1834"/>
        <v>1.7878426088233674</v>
      </c>
      <c r="N10662" s="53">
        <f t="shared" si="1835"/>
        <v>11.508788868885789</v>
      </c>
      <c r="O10662">
        <f t="shared" si="1836"/>
        <v>0.63059221236265495</v>
      </c>
      <c r="P10662" s="53">
        <f t="shared" si="1837"/>
        <v>9.5014980895362431</v>
      </c>
      <c r="Q10662" s="53">
        <v>0.2</v>
      </c>
      <c r="R10662" s="53">
        <f t="shared" si="1838"/>
        <v>5.1363916598794859</v>
      </c>
    </row>
    <row r="10663" spans="2:18" ht="15">
      <c r="B10663" s="84">
        <v>40966</v>
      </c>
      <c r="C10663" s="85">
        <v>0.1</v>
      </c>
      <c r="D10663" s="86">
        <v>16.8</v>
      </c>
      <c r="E10663" s="87">
        <v>1.9</v>
      </c>
      <c r="F10663" s="96">
        <f t="shared" si="1829"/>
        <v>9.35</v>
      </c>
      <c r="G10663" s="96"/>
      <c r="H10663" s="74">
        <f t="shared" si="1830"/>
        <v>58</v>
      </c>
      <c r="I10663" s="53">
        <f t="shared" si="1828"/>
        <v>1.0196303308210999</v>
      </c>
      <c r="J10663" s="53">
        <f t="shared" si="1831"/>
        <v>-0.15163987620976144</v>
      </c>
      <c r="K10663" s="53">
        <f t="shared" si="1832"/>
        <v>1.4099315889294484</v>
      </c>
      <c r="L10663" s="53">
        <f t="shared" si="1833"/>
        <v>19.809885542313861</v>
      </c>
      <c r="M10663" s="93">
        <f t="shared" si="1834"/>
        <v>1.9442155304084374</v>
      </c>
      <c r="N10663" s="53">
        <f t="shared" si="1835"/>
        <v>12.999421382915061</v>
      </c>
      <c r="O10663">
        <f t="shared" si="1836"/>
        <v>0.59237162933400456</v>
      </c>
      <c r="P10663" s="53">
        <f t="shared" si="1837"/>
        <v>8.8596248769746815</v>
      </c>
      <c r="Q10663" s="53">
        <v>0.2</v>
      </c>
      <c r="R10663" s="53">
        <f t="shared" si="1838"/>
        <v>5.4155606031376147</v>
      </c>
    </row>
    <row r="10664" spans="2:18" ht="15">
      <c r="B10664" s="84">
        <v>40967</v>
      </c>
      <c r="C10664" s="85">
        <v>0</v>
      </c>
      <c r="D10664" s="86">
        <v>14.6</v>
      </c>
      <c r="E10664" s="87">
        <v>0</v>
      </c>
      <c r="F10664" s="96">
        <f t="shared" si="1829"/>
        <v>7.3</v>
      </c>
      <c r="G10664" s="96"/>
      <c r="H10664" s="74">
        <f t="shared" si="1830"/>
        <v>59</v>
      </c>
      <c r="I10664" s="53">
        <f t="shared" si="1828"/>
        <v>1.0191625985009487</v>
      </c>
      <c r="J10664" s="53">
        <f t="shared" si="1831"/>
        <v>-0.14508985840499172</v>
      </c>
      <c r="K10664" s="53">
        <f t="shared" si="1832"/>
        <v>1.4170381919670834</v>
      </c>
      <c r="L10664" s="53">
        <f t="shared" si="1833"/>
        <v>20.078497349513505</v>
      </c>
      <c r="M10664" s="93">
        <f t="shared" si="1834"/>
        <v>1.8033533482885211</v>
      </c>
      <c r="N10664" s="53">
        <f t="shared" si="1835"/>
        <v>13.042371210417866</v>
      </c>
      <c r="O10664">
        <f t="shared" si="1836"/>
        <v>0.52354945966754285</v>
      </c>
      <c r="P10664" s="53">
        <f t="shared" si="1837"/>
        <v>7.7170761095459453</v>
      </c>
      <c r="Q10664" s="53">
        <v>0.2</v>
      </c>
      <c r="R10664" s="53">
        <f t="shared" si="1838"/>
        <v>5.3190332918526613</v>
      </c>
    </row>
    <row r="10665" spans="2:18" ht="15">
      <c r="B10665" s="84">
        <v>40968</v>
      </c>
      <c r="C10665" s="85">
        <v>0</v>
      </c>
      <c r="D10665" s="86">
        <v>22.2</v>
      </c>
      <c r="E10665" s="87">
        <v>2.7</v>
      </c>
      <c r="F10665" s="96">
        <f t="shared" si="1829"/>
        <v>12.45</v>
      </c>
      <c r="G10665" s="96"/>
      <c r="H10665" s="74">
        <f t="shared" si="1830"/>
        <v>60</v>
      </c>
      <c r="I10665" s="53">
        <f t="shared" si="1828"/>
        <v>1.0186891956596047</v>
      </c>
      <c r="J10665" s="53">
        <f t="shared" si="1831"/>
        <v>-0.13850424738581349</v>
      </c>
      <c r="K10665" s="53">
        <f t="shared" si="1832"/>
        <v>1.4241618533479681</v>
      </c>
      <c r="L10665" s="53">
        <f t="shared" si="1833"/>
        <v>20.34868668213046</v>
      </c>
      <c r="M10665" s="93">
        <f t="shared" si="1834"/>
        <v>2.5455318949862131</v>
      </c>
      <c r="N10665" s="53">
        <f t="shared" si="1835"/>
        <v>15.275752451234549</v>
      </c>
      <c r="O10665">
        <f t="shared" si="1836"/>
        <v>0.7114669862844587</v>
      </c>
      <c r="P10665" s="53">
        <f t="shared" si="1837"/>
        <v>10.875652885753279</v>
      </c>
      <c r="Q10665" s="53">
        <v>0.2</v>
      </c>
      <c r="R10665" s="53">
        <f t="shared" si="1838"/>
        <v>6.0746839749583135</v>
      </c>
    </row>
    <row r="10666" spans="2:18" ht="15">
      <c r="B10666" s="84">
        <v>40969</v>
      </c>
      <c r="C10666" s="85">
        <v>0</v>
      </c>
      <c r="D10666" s="86">
        <v>22</v>
      </c>
      <c r="E10666" s="87">
        <v>6</v>
      </c>
      <c r="F10666" s="96">
        <f t="shared" si="1829"/>
        <v>14</v>
      </c>
      <c r="G10666" s="96"/>
      <c r="H10666" s="74">
        <f t="shared" si="1830"/>
        <v>61</v>
      </c>
      <c r="I10666" s="53">
        <f t="shared" si="1828"/>
        <v>1.0182102623845848</v>
      </c>
      <c r="J10666" s="53">
        <f t="shared" si="1831"/>
        <v>-0.13188497656225967</v>
      </c>
      <c r="K10666" s="53">
        <f t="shared" si="1832"/>
        <v>1.4313012343781424</v>
      </c>
      <c r="L10666" s="53">
        <f t="shared" si="1833"/>
        <v>20.620356550569728</v>
      </c>
      <c r="M10666" s="93">
        <f t="shared" si="1834"/>
        <v>2.456307619069495</v>
      </c>
      <c r="N10666" s="53">
        <f t="shared" si="1835"/>
        <v>14.021842454387416</v>
      </c>
      <c r="O10666">
        <f t="shared" si="1836"/>
        <v>0.77848917725545741</v>
      </c>
      <c r="P10666" s="53">
        <f t="shared" si="1837"/>
        <v>12.02968899466322</v>
      </c>
      <c r="Q10666" s="53">
        <v>0.2</v>
      </c>
      <c r="R10666" s="53">
        <f t="shared" si="1838"/>
        <v>5.8644230039310692</v>
      </c>
    </row>
    <row r="10667" spans="2:18" ht="15">
      <c r="B10667" s="84">
        <v>40970</v>
      </c>
      <c r="C10667" s="85">
        <v>0</v>
      </c>
      <c r="D10667" s="86">
        <v>23</v>
      </c>
      <c r="E10667" s="87">
        <v>5.8</v>
      </c>
      <c r="F10667" s="96">
        <f t="shared" si="1829"/>
        <v>14.4</v>
      </c>
      <c r="G10667" s="96"/>
      <c r="H10667" s="74">
        <f t="shared" si="1830"/>
        <v>62</v>
      </c>
      <c r="I10667" s="53">
        <f t="shared" si="1828"/>
        <v>1.0177259403999503</v>
      </c>
      <c r="J10667" s="53">
        <f t="shared" si="1831"/>
        <v>-0.12523397111924095</v>
      </c>
      <c r="K10667" s="53">
        <f t="shared" si="1832"/>
        <v>1.4384550455900516</v>
      </c>
      <c r="L10667" s="53">
        <f t="shared" si="1833"/>
        <v>20.893409874029718</v>
      </c>
      <c r="M10667" s="93">
        <f t="shared" si="1834"/>
        <v>2.6129367238498977</v>
      </c>
      <c r="N10667" s="53">
        <f t="shared" si="1835"/>
        <v>14.730668929811088</v>
      </c>
      <c r="O10667">
        <f t="shared" si="1836"/>
        <v>0.796654126295257</v>
      </c>
      <c r="P10667" s="53">
        <f t="shared" si="1837"/>
        <v>12.344705476828828</v>
      </c>
      <c r="Q10667" s="53">
        <v>0.2</v>
      </c>
      <c r="R10667" s="53">
        <f t="shared" si="1838"/>
        <v>6.0427666536515092</v>
      </c>
    </row>
    <row r="10668" spans="2:18" ht="15">
      <c r="B10668" s="84">
        <v>40971</v>
      </c>
      <c r="C10668" s="85">
        <v>0</v>
      </c>
      <c r="D10668" s="86">
        <v>22.3</v>
      </c>
      <c r="E10668" s="87">
        <v>4.3</v>
      </c>
      <c r="F10668" s="96">
        <f t="shared" si="1829"/>
        <v>13.3</v>
      </c>
      <c r="G10668" s="96"/>
      <c r="H10668" s="74">
        <f t="shared" si="1830"/>
        <v>63</v>
      </c>
      <c r="I10668" s="53">
        <f t="shared" si="1828"/>
        <v>1.0172363730243685</v>
      </c>
      <c r="J10668" s="53">
        <f t="shared" si="1831"/>
        <v>-0.11855314787728338</v>
      </c>
      <c r="K10668" s="53">
        <f t="shared" si="1832"/>
        <v>1.4456220444772312</v>
      </c>
      <c r="L10668" s="53">
        <f t="shared" si="1833"/>
        <v>21.167749545477854</v>
      </c>
      <c r="M10668" s="93">
        <f t="shared" si="1834"/>
        <v>2.6155968368186242</v>
      </c>
      <c r="N10668" s="53">
        <f t="shared" si="1835"/>
        <v>15.267216430987167</v>
      </c>
      <c r="O10668">
        <f t="shared" si="1836"/>
        <v>0.74756858186330444</v>
      </c>
      <c r="P10668" s="53">
        <f t="shared" si="1837"/>
        <v>11.495632544546529</v>
      </c>
      <c r="Q10668" s="53">
        <v>0.2</v>
      </c>
      <c r="R10668" s="53">
        <f t="shared" si="1838"/>
        <v>6.113275730645559</v>
      </c>
    </row>
    <row r="10669" spans="2:18" ht="15">
      <c r="B10669" s="84">
        <v>40972</v>
      </c>
      <c r="C10669" s="85">
        <v>3.7</v>
      </c>
      <c r="D10669" s="86">
        <v>13.3</v>
      </c>
      <c r="E10669" s="87">
        <v>8</v>
      </c>
      <c r="F10669" s="96">
        <f t="shared" si="1829"/>
        <v>10.65</v>
      </c>
      <c r="G10669" s="96"/>
      <c r="H10669" s="74">
        <f t="shared" si="1830"/>
        <v>64</v>
      </c>
      <c r="I10669" s="53">
        <f t="shared" si="1828"/>
        <v>1.0167417051287022</v>
      </c>
      <c r="J10669" s="53">
        <f t="shared" si="1831"/>
        <v>-0.11184441518364702</v>
      </c>
      <c r="K10669" s="53">
        <f t="shared" si="1832"/>
        <v>1.452801033214203</v>
      </c>
      <c r="L10669" s="53">
        <f t="shared" si="1833"/>
        <v>21.443278495234836</v>
      </c>
      <c r="M10669" s="93">
        <f t="shared" si="1834"/>
        <v>1.3152577367081828</v>
      </c>
      <c r="N10669" s="53">
        <f t="shared" si="1835"/>
        <v>8.3922428399235951</v>
      </c>
      <c r="O10669">
        <f t="shared" si="1836"/>
        <v>0.64000380173552884</v>
      </c>
      <c r="P10669" s="53">
        <f t="shared" si="1837"/>
        <v>9.6603200526716098</v>
      </c>
      <c r="Q10669" s="53">
        <v>0.2</v>
      </c>
      <c r="R10669" s="53">
        <f t="shared" si="1838"/>
        <v>4.4551956878858467</v>
      </c>
    </row>
    <row r="10670" spans="2:18" ht="15">
      <c r="B10670" s="84">
        <v>40973</v>
      </c>
      <c r="C10670" s="85">
        <v>5.6</v>
      </c>
      <c r="D10670" s="86">
        <v>11.6</v>
      </c>
      <c r="E10670" s="87">
        <v>4.7</v>
      </c>
      <c r="F10670" s="96">
        <f t="shared" si="1829"/>
        <v>8.15</v>
      </c>
      <c r="G10670" s="96"/>
      <c r="H10670" s="74">
        <f t="shared" si="1830"/>
        <v>65</v>
      </c>
      <c r="I10670" s="53">
        <f t="shared" si="1828"/>
        <v>1.0162420830931402</v>
      </c>
      <c r="J10670" s="53">
        <f t="shared" si="1831"/>
        <v>-0.10510967283220894</v>
      </c>
      <c r="K10670" s="53">
        <f t="shared" si="1832"/>
        <v>1.459990856366197</v>
      </c>
      <c r="L10670" s="53">
        <f t="shared" si="1833"/>
        <v>21.719899753086207</v>
      </c>
      <c r="M10670" s="93">
        <f t="shared" si="1834"/>
        <v>1.3864978407266997</v>
      </c>
      <c r="N10670" s="53">
        <f t="shared" si="1835"/>
        <v>9.6990965646345249</v>
      </c>
      <c r="O10670">
        <f t="shared" si="1836"/>
        <v>0.55118542146985872</v>
      </c>
      <c r="P10670" s="53">
        <f t="shared" si="1837"/>
        <v>8.1737502873742969</v>
      </c>
      <c r="Q10670" s="53">
        <v>0.2</v>
      </c>
      <c r="R10670" s="53">
        <f t="shared" si="1838"/>
        <v>4.6314491122303441</v>
      </c>
    </row>
    <row r="10671" spans="2:18" ht="15">
      <c r="B10671" s="84">
        <v>40974</v>
      </c>
      <c r="C10671" s="85">
        <v>7.6</v>
      </c>
      <c r="D10671" s="86">
        <v>13.7</v>
      </c>
      <c r="E10671" s="87">
        <v>3.2</v>
      </c>
      <c r="F10671" s="96">
        <f t="shared" si="1829"/>
        <v>8.4499999999999993</v>
      </c>
      <c r="G10671" s="96"/>
      <c r="H10671" s="74">
        <f t="shared" si="1830"/>
        <v>66</v>
      </c>
      <c r="I10671" s="53">
        <f t="shared" si="1828"/>
        <v>1.015737654763881</v>
      </c>
      <c r="J10671" s="53">
        <f t="shared" si="1831"/>
        <v>-9.8350812010502386E-2</v>
      </c>
      <c r="K10671" s="53">
        <f t="shared" si="1832"/>
        <v>1.4671903985928214</v>
      </c>
      <c r="L10671" s="53">
        <f t="shared" si="1833"/>
        <v>21.997516508847159</v>
      </c>
      <c r="M10671" s="93">
        <f t="shared" si="1834"/>
        <v>1.7522540931098571</v>
      </c>
      <c r="N10671" s="53">
        <f t="shared" si="1835"/>
        <v>12.11761704273669</v>
      </c>
      <c r="O10671">
        <f t="shared" si="1836"/>
        <v>0.56123964087408107</v>
      </c>
      <c r="P10671" s="53">
        <f t="shared" si="1837"/>
        <v>8.3406100705082</v>
      </c>
      <c r="Q10671" s="53">
        <v>0.2</v>
      </c>
      <c r="R10671" s="53">
        <f t="shared" si="1838"/>
        <v>5.1763636633511245</v>
      </c>
    </row>
    <row r="10672" spans="2:18" ht="15">
      <c r="B10672" s="84">
        <v>40975</v>
      </c>
      <c r="C10672" s="85">
        <v>0</v>
      </c>
      <c r="D10672" s="86">
        <v>14.4</v>
      </c>
      <c r="E10672" s="87">
        <v>2.5</v>
      </c>
      <c r="F10672" s="96">
        <f t="shared" si="1829"/>
        <v>8.4499999999999993</v>
      </c>
      <c r="G10672" s="96"/>
      <c r="H10672" s="74">
        <f t="shared" si="1830"/>
        <v>67</v>
      </c>
      <c r="I10672" s="53">
        <f t="shared" si="1828"/>
        <v>1.0152285694093826</v>
      </c>
      <c r="J10672" s="53">
        <f t="shared" si="1831"/>
        <v>-9.1569715272326185E-2</v>
      </c>
      <c r="K10672" s="53">
        <f t="shared" si="1832"/>
        <v>1.4743985823493233</v>
      </c>
      <c r="L10672" s="53">
        <f t="shared" si="1833"/>
        <v>22.276032171312455</v>
      </c>
      <c r="M10672" s="93">
        <f t="shared" si="1834"/>
        <v>1.8890354080982843</v>
      </c>
      <c r="N10672" s="53">
        <f t="shared" si="1835"/>
        <v>13.063520721974257</v>
      </c>
      <c r="O10672">
        <f t="shared" si="1836"/>
        <v>0.56123964087408107</v>
      </c>
      <c r="P10672" s="53">
        <f t="shared" si="1837"/>
        <v>8.3406100705082</v>
      </c>
      <c r="Q10672" s="53">
        <v>0.2</v>
      </c>
      <c r="R10672" s="53">
        <f t="shared" si="1838"/>
        <v>5.3839565612680431</v>
      </c>
    </row>
    <row r="10673" spans="2:18" ht="15">
      <c r="B10673" s="84">
        <v>40976</v>
      </c>
      <c r="C10673" s="85">
        <v>0</v>
      </c>
      <c r="D10673" s="86">
        <v>16</v>
      </c>
      <c r="E10673" s="87">
        <v>2.2000000000000002</v>
      </c>
      <c r="F10673" s="96">
        <f t="shared" si="1829"/>
        <v>9.1</v>
      </c>
      <c r="G10673" s="96"/>
      <c r="H10673" s="74">
        <f t="shared" si="1830"/>
        <v>68</v>
      </c>
      <c r="I10673" s="53">
        <f t="shared" si="1828"/>
        <v>1.0147149776761919</v>
      </c>
      <c r="J10673" s="53">
        <f t="shared" si="1831"/>
        <v>-8.4768256534351258E-2</v>
      </c>
      <c r="K10673" s="53">
        <f t="shared" si="1832"/>
        <v>1.481614365588644</v>
      </c>
      <c r="L10673" s="53">
        <f t="shared" si="1833"/>
        <v>22.555350425529952</v>
      </c>
      <c r="M10673" s="93">
        <f t="shared" si="1834"/>
        <v>2.1107698179660552</v>
      </c>
      <c r="N10673" s="53">
        <f t="shared" si="1835"/>
        <v>14.24419935990282</v>
      </c>
      <c r="O10673">
        <f t="shared" si="1836"/>
        <v>0.58357594466329166</v>
      </c>
      <c r="P10673" s="53">
        <f t="shared" si="1837"/>
        <v>8.7126338277919171</v>
      </c>
      <c r="Q10673" s="53">
        <v>0.2</v>
      </c>
      <c r="R10673" s="53">
        <f t="shared" si="1838"/>
        <v>5.6772737511279905</v>
      </c>
    </row>
    <row r="10674" spans="2:18" ht="15">
      <c r="B10674" s="84">
        <v>40977</v>
      </c>
      <c r="C10674" s="85">
        <v>0</v>
      </c>
      <c r="D10674" s="86">
        <v>16.100000000000001</v>
      </c>
      <c r="E10674" s="87">
        <v>5.7</v>
      </c>
      <c r="F10674" s="96">
        <f t="shared" si="1829"/>
        <v>10.9</v>
      </c>
      <c r="G10674" s="96"/>
      <c r="H10674" s="74">
        <f t="shared" si="1830"/>
        <v>69</v>
      </c>
      <c r="I10674" s="53">
        <f t="shared" si="1828"/>
        <v>1.0141970315443654</v>
      </c>
      <c r="J10674" s="53">
        <f t="shared" si="1831"/>
        <v>-7.7948301095184719E-2</v>
      </c>
      <c r="K10674" s="53">
        <f t="shared" si="1832"/>
        <v>1.4888367394670605</v>
      </c>
      <c r="L10674" s="53">
        <f t="shared" si="1833"/>
        <v>22.83537528834152</v>
      </c>
      <c r="M10674" s="93">
        <f t="shared" si="1834"/>
        <v>1.9792752469316222</v>
      </c>
      <c r="N10674" s="53">
        <f t="shared" si="1835"/>
        <v>12.519118332054093</v>
      </c>
      <c r="O10674">
        <f t="shared" si="1836"/>
        <v>0.64953791323084809</v>
      </c>
      <c r="P10674" s="53">
        <f t="shared" si="1837"/>
        <v>9.8215102005486887</v>
      </c>
      <c r="Q10674" s="53">
        <v>0.2</v>
      </c>
      <c r="R10674" s="53">
        <f t="shared" si="1838"/>
        <v>5.384481659151735</v>
      </c>
    </row>
    <row r="10675" spans="2:18" ht="15">
      <c r="B10675" s="84">
        <v>40978</v>
      </c>
      <c r="C10675" s="85">
        <v>0</v>
      </c>
      <c r="D10675" s="86">
        <v>15.7</v>
      </c>
      <c r="E10675" s="87">
        <v>1.6</v>
      </c>
      <c r="F10675" s="96">
        <f t="shared" si="1829"/>
        <v>8.65</v>
      </c>
      <c r="G10675" s="96"/>
      <c r="H10675" s="74">
        <f t="shared" si="1830"/>
        <v>70</v>
      </c>
      <c r="I10675" s="53">
        <f t="shared" si="1828"/>
        <v>1.0136748842824967</v>
      </c>
      <c r="J10675" s="53">
        <f t="shared" si="1831"/>
        <v>-7.1111705675353992E-2</v>
      </c>
      <c r="K10675" s="53">
        <f t="shared" si="1832"/>
        <v>1.4960647260558331</v>
      </c>
      <c r="L10675" s="53">
        <f t="shared" si="1833"/>
        <v>23.116011162141763</v>
      </c>
      <c r="M10675" s="93">
        <f t="shared" si="1834"/>
        <v>2.1500452576654969</v>
      </c>
      <c r="N10675" s="53">
        <f t="shared" si="1835"/>
        <v>14.756092643716579</v>
      </c>
      <c r="O10675">
        <f t="shared" si="1836"/>
        <v>0.56803127542417708</v>
      </c>
      <c r="P10675" s="53">
        <f t="shared" si="1837"/>
        <v>8.4535359708049889</v>
      </c>
      <c r="Q10675" s="53">
        <v>0.2</v>
      </c>
      <c r="R10675" s="53">
        <f t="shared" si="1838"/>
        <v>5.7661533718633615</v>
      </c>
    </row>
    <row r="10676" spans="2:18" ht="15">
      <c r="B10676" s="84">
        <v>40979</v>
      </c>
      <c r="C10676" s="85">
        <v>0</v>
      </c>
      <c r="D10676" s="86">
        <v>19.899999999999999</v>
      </c>
      <c r="E10676" s="87">
        <v>1.6</v>
      </c>
      <c r="F10676" s="96">
        <f t="shared" si="1829"/>
        <v>10.75</v>
      </c>
      <c r="G10676" s="96"/>
      <c r="H10676" s="74">
        <f t="shared" si="1830"/>
        <v>71</v>
      </c>
      <c r="I10676" s="53">
        <f t="shared" si="1828"/>
        <v>1.0131486904023612</v>
      </c>
      <c r="J10676" s="53">
        <f t="shared" si="1831"/>
        <v>-6.4260318476718287E-2</v>
      </c>
      <c r="K10676" s="53">
        <f t="shared" si="1832"/>
        <v>1.5032973760609161</v>
      </c>
      <c r="L10676" s="53">
        <f t="shared" si="1833"/>
        <v>23.397162886809447</v>
      </c>
      <c r="M10676" s="93">
        <f t="shared" si="1834"/>
        <v>2.6760506525763104</v>
      </c>
      <c r="N10676" s="53">
        <f t="shared" si="1835"/>
        <v>17.015223764009153</v>
      </c>
      <c r="O10676">
        <f t="shared" si="1836"/>
        <v>0.6438026687081374</v>
      </c>
      <c r="P10676" s="53">
        <f t="shared" si="1837"/>
        <v>9.7245102124751863</v>
      </c>
      <c r="Q10676" s="53">
        <v>0.2</v>
      </c>
      <c r="R10676" s="53">
        <f t="shared" si="1838"/>
        <v>6.377436112046226</v>
      </c>
    </row>
    <row r="10677" spans="2:18" ht="15">
      <c r="B10677" s="84">
        <v>40980</v>
      </c>
      <c r="C10677" s="85">
        <v>0</v>
      </c>
      <c r="D10677" s="86">
        <v>23.7</v>
      </c>
      <c r="E10677" s="87">
        <v>9.4</v>
      </c>
      <c r="F10677" s="96">
        <f t="shared" si="1829"/>
        <v>16.55</v>
      </c>
      <c r="G10677" s="96"/>
      <c r="H10677" s="74">
        <f t="shared" si="1830"/>
        <v>72</v>
      </c>
      <c r="I10677" s="53">
        <f t="shared" si="1828"/>
        <v>1.0126186056131936</v>
      </c>
      <c r="J10677" s="53">
        <f t="shared" si="1831"/>
        <v>-5.7395979259826993E-2</v>
      </c>
      <c r="K10677" s="53">
        <f t="shared" si="1832"/>
        <v>1.5105337665524803</v>
      </c>
      <c r="L10677" s="53">
        <f t="shared" si="1833"/>
        <v>23.678735789772343</v>
      </c>
      <c r="M10677" s="93">
        <f t="shared" si="1834"/>
        <v>2.8803996224118582</v>
      </c>
      <c r="N10677" s="53">
        <f t="shared" si="1835"/>
        <v>15.222130882215037</v>
      </c>
      <c r="O10677">
        <f t="shared" si="1836"/>
        <v>0.90076181197699912</v>
      </c>
      <c r="P10677" s="53">
        <f t="shared" si="1837"/>
        <v>14.167431952875694</v>
      </c>
      <c r="Q10677" s="53">
        <v>0.2</v>
      </c>
      <c r="R10677" s="53">
        <f t="shared" si="1838"/>
        <v>6.2491956506960014</v>
      </c>
    </row>
    <row r="10678" spans="2:18" ht="15">
      <c r="B10678" s="84">
        <v>40981</v>
      </c>
      <c r="C10678" s="85">
        <v>0</v>
      </c>
      <c r="D10678" s="86">
        <v>23.9</v>
      </c>
      <c r="E10678" s="87">
        <v>7.4</v>
      </c>
      <c r="F10678" s="96">
        <f t="shared" si="1829"/>
        <v>15.649999999999999</v>
      </c>
      <c r="G10678" s="96"/>
      <c r="H10678" s="74">
        <f t="shared" si="1830"/>
        <v>73</v>
      </c>
      <c r="I10678" s="53">
        <f t="shared" si="1828"/>
        <v>1.0120847867756111</v>
      </c>
      <c r="J10678" s="53">
        <f t="shared" si="1831"/>
        <v>-5.0520519437772707E-2</v>
      </c>
      <c r="K10678" s="53">
        <f t="shared" si="1832"/>
        <v>1.5177729987056969</v>
      </c>
      <c r="L10678" s="53">
        <f t="shared" si="1833"/>
        <v>23.960635734170932</v>
      </c>
      <c r="M10678" s="93">
        <f t="shared" si="1834"/>
        <v>3.0488489219220987</v>
      </c>
      <c r="N10678" s="53">
        <f t="shared" si="1835"/>
        <v>16.545855616831279</v>
      </c>
      <c r="O10678">
        <f t="shared" si="1836"/>
        <v>0.85582315392121622</v>
      </c>
      <c r="P10678" s="53">
        <f t="shared" si="1837"/>
        <v>13.377118949585222</v>
      </c>
      <c r="Q10678" s="53">
        <v>0.2</v>
      </c>
      <c r="R10678" s="53">
        <f t="shared" si="1838"/>
        <v>6.5113186195181258</v>
      </c>
    </row>
    <row r="10679" spans="2:18" ht="15">
      <c r="B10679" s="84">
        <v>40982</v>
      </c>
      <c r="C10679" s="85">
        <v>0</v>
      </c>
      <c r="D10679" s="86">
        <v>23.2</v>
      </c>
      <c r="E10679" s="87">
        <v>5</v>
      </c>
      <c r="F10679" s="96">
        <f t="shared" si="1829"/>
        <v>14.1</v>
      </c>
      <c r="G10679" s="96"/>
      <c r="H10679" s="74">
        <f t="shared" si="1830"/>
        <v>74</v>
      </c>
      <c r="I10679" s="53">
        <f t="shared" si="1828"/>
        <v>1.0115473918551963</v>
      </c>
      <c r="J10679" s="53">
        <f t="shared" si="1831"/>
        <v>-4.3635762185105259E-2</v>
      </c>
      <c r="K10679" s="53">
        <f t="shared" si="1832"/>
        <v>1.5250141955539771</v>
      </c>
      <c r="L10679" s="53">
        <f t="shared" si="1833"/>
        <v>24.242769165091758</v>
      </c>
      <c r="M10679" s="93">
        <f t="shared" si="1834"/>
        <v>3.0896414069990232</v>
      </c>
      <c r="N10679" s="53">
        <f t="shared" si="1835"/>
        <v>17.581941941532399</v>
      </c>
      <c r="O10679">
        <f t="shared" si="1836"/>
        <v>0.78299621064441227</v>
      </c>
      <c r="P10679" s="53">
        <f t="shared" si="1837"/>
        <v>12.107763074973807</v>
      </c>
      <c r="Q10679" s="53">
        <v>0.2</v>
      </c>
      <c r="R10679" s="53">
        <f t="shared" si="1838"/>
        <v>6.6738996884790813</v>
      </c>
    </row>
    <row r="10680" spans="2:18" ht="15">
      <c r="B10680" s="84">
        <v>40983</v>
      </c>
      <c r="C10680" s="85">
        <v>0</v>
      </c>
      <c r="D10680" s="86">
        <v>23.4</v>
      </c>
      <c r="E10680" s="87">
        <v>6</v>
      </c>
      <c r="F10680" s="96">
        <f t="shared" si="1829"/>
        <v>14.7</v>
      </c>
      <c r="G10680" s="96"/>
      <c r="H10680" s="74">
        <f t="shared" si="1830"/>
        <v>75</v>
      </c>
      <c r="I10680" s="53">
        <f t="shared" si="1828"/>
        <v>1.0110065798757517</v>
      </c>
      <c r="J10680" s="53">
        <f t="shared" si="1831"/>
        <v>-3.6743522560419961E-2</v>
      </c>
      <c r="K10680" s="53">
        <f t="shared" si="1832"/>
        <v>1.532256499755605</v>
      </c>
      <c r="L10680" s="53">
        <f t="shared" si="1833"/>
        <v>24.525043153844361</v>
      </c>
      <c r="M10680" s="93">
        <f t="shared" si="1834"/>
        <v>3.1136316908187305</v>
      </c>
      <c r="N10680" s="53">
        <f t="shared" si="1835"/>
        <v>17.391351218068714</v>
      </c>
      <c r="O10680">
        <f t="shared" si="1836"/>
        <v>0.81051930027785424</v>
      </c>
      <c r="P10680" s="53">
        <f t="shared" si="1837"/>
        <v>12.585776276496736</v>
      </c>
      <c r="Q10680" s="53">
        <v>0.2</v>
      </c>
      <c r="R10680" s="53">
        <f t="shared" si="1838"/>
        <v>6.6594317603364876</v>
      </c>
    </row>
    <row r="10681" spans="2:18" ht="15">
      <c r="B10681" s="84">
        <v>40984</v>
      </c>
      <c r="C10681" s="85">
        <v>0</v>
      </c>
      <c r="D10681" s="86">
        <v>22.5</v>
      </c>
      <c r="E10681" s="87">
        <v>5.2</v>
      </c>
      <c r="F10681" s="96">
        <f t="shared" si="1829"/>
        <v>13.85</v>
      </c>
      <c r="G10681" s="96"/>
      <c r="H10681" s="74">
        <f t="shared" si="1830"/>
        <v>76</v>
      </c>
      <c r="I10681" s="53">
        <f t="shared" si="1828"/>
        <v>1.0104625108722431</v>
      </c>
      <c r="J10681" s="53">
        <f t="shared" si="1831"/>
        <v>-2.9845607641223473E-2</v>
      </c>
      <c r="K10681" s="53">
        <f t="shared" si="1832"/>
        <v>1.5394990713745209</v>
      </c>
      <c r="L10681" s="53">
        <f t="shared" si="1833"/>
        <v>24.807365440262192</v>
      </c>
      <c r="M10681" s="93">
        <f t="shared" si="1834"/>
        <v>3.0582774592364417</v>
      </c>
      <c r="N10681" s="53">
        <f t="shared" si="1835"/>
        <v>17.540930074598524</v>
      </c>
      <c r="O10681">
        <f t="shared" si="1836"/>
        <v>0.77177105123666234</v>
      </c>
      <c r="P10681" s="53">
        <f t="shared" si="1837"/>
        <v>11.913420112314963</v>
      </c>
      <c r="Q10681" s="53">
        <v>0.2</v>
      </c>
      <c r="R10681" s="53">
        <f t="shared" si="1838"/>
        <v>6.6525106145312858</v>
      </c>
    </row>
    <row r="10682" spans="2:18" ht="15">
      <c r="B10682" s="84">
        <v>40985</v>
      </c>
      <c r="C10682" s="85">
        <v>0</v>
      </c>
      <c r="D10682" s="86">
        <v>20.8</v>
      </c>
      <c r="E10682" s="87">
        <v>5.8</v>
      </c>
      <c r="F10682" s="96">
        <f t="shared" si="1829"/>
        <v>13.3</v>
      </c>
      <c r="G10682" s="96"/>
      <c r="H10682" s="74">
        <f t="shared" si="1830"/>
        <v>77</v>
      </c>
      <c r="I10682" s="53">
        <f t="shared" si="1828"/>
        <v>1.0099153458434418</v>
      </c>
      <c r="J10682" s="53">
        <f t="shared" si="1831"/>
        <v>-2.2943816669741025E-2</v>
      </c>
      <c r="K10682" s="53">
        <f t="shared" si="1832"/>
        <v>1.546741085675797</v>
      </c>
      <c r="L10682" s="53">
        <f t="shared" si="1833"/>
        <v>25.089644473010019</v>
      </c>
      <c r="M10682" s="93">
        <f t="shared" si="1834"/>
        <v>2.830088387826478</v>
      </c>
      <c r="N10682" s="53">
        <f t="shared" si="1835"/>
        <v>16.519201785059572</v>
      </c>
      <c r="O10682">
        <f t="shared" si="1836"/>
        <v>0.74756858186330444</v>
      </c>
      <c r="P10682" s="53">
        <f t="shared" si="1837"/>
        <v>11.495632544546529</v>
      </c>
      <c r="Q10682" s="53">
        <v>0.2</v>
      </c>
      <c r="R10682" s="53">
        <f t="shared" si="1838"/>
        <v>6.3953440646280342</v>
      </c>
    </row>
    <row r="10683" spans="2:18" ht="15">
      <c r="B10683" s="84">
        <v>40986</v>
      </c>
      <c r="C10683" s="85">
        <v>0</v>
      </c>
      <c r="D10683" s="86">
        <v>14.6</v>
      </c>
      <c r="E10683" s="87">
        <v>6.3</v>
      </c>
      <c r="F10683" s="96">
        <f t="shared" si="1829"/>
        <v>10.45</v>
      </c>
      <c r="G10683" s="96"/>
      <c r="H10683" s="74">
        <f t="shared" si="1830"/>
        <v>78</v>
      </c>
      <c r="I10683" s="53">
        <f t="shared" si="1828"/>
        <v>1.0093652467042828</v>
      </c>
      <c r="J10683" s="53">
        <f t="shared" si="1831"/>
        <v>-1.6039941208328922E-2</v>
      </c>
      <c r="K10683" s="53">
        <f t="shared" si="1832"/>
        <v>1.5539817309362038</v>
      </c>
      <c r="L10683" s="53">
        <f t="shared" si="1833"/>
        <v>25.371789447885813</v>
      </c>
      <c r="M10683" s="93">
        <f t="shared" si="1834"/>
        <v>1.9337844807957758</v>
      </c>
      <c r="N10683" s="53">
        <f t="shared" si="1835"/>
        <v>12.426220799105076</v>
      </c>
      <c r="O10683">
        <f t="shared" si="1836"/>
        <v>0.63246479256136745</v>
      </c>
      <c r="P10683" s="53">
        <f t="shared" si="1837"/>
        <v>9.5330744944390009</v>
      </c>
      <c r="Q10683" s="53">
        <v>0.2</v>
      </c>
      <c r="R10683" s="53">
        <f t="shared" si="1838"/>
        <v>5.3424516134658697</v>
      </c>
    </row>
    <row r="10684" spans="2:18" ht="15">
      <c r="B10684" s="84">
        <v>40987</v>
      </c>
      <c r="C10684" s="85">
        <v>0</v>
      </c>
      <c r="D10684" s="86">
        <v>11.4</v>
      </c>
      <c r="E10684" s="87">
        <v>7.1</v>
      </c>
      <c r="F10684" s="96">
        <f t="shared" si="1829"/>
        <v>9.25</v>
      </c>
      <c r="G10684" s="96"/>
      <c r="H10684" s="74">
        <f t="shared" si="1830"/>
        <v>79</v>
      </c>
      <c r="I10684" s="53">
        <f t="shared" si="1828"/>
        <v>1.0088123762379517</v>
      </c>
      <c r="J10684" s="53">
        <f t="shared" si="1831"/>
        <v>-9.1357653031883066E-3</v>
      </c>
      <c r="K10684" s="53">
        <f t="shared" si="1832"/>
        <v>1.5612202062701253</v>
      </c>
      <c r="L10684" s="53">
        <f t="shared" si="1833"/>
        <v>25.653710344108205</v>
      </c>
      <c r="M10684" s="93">
        <f t="shared" si="1834"/>
        <v>1.3475694525550883</v>
      </c>
      <c r="N10684" s="53">
        <f t="shared" si="1835"/>
        <v>9.043433220779562</v>
      </c>
      <c r="O10684">
        <f t="shared" si="1836"/>
        <v>0.58883954039423236</v>
      </c>
      <c r="P10684" s="53">
        <f t="shared" si="1837"/>
        <v>8.8005644724419643</v>
      </c>
      <c r="Q10684" s="53">
        <v>0.2</v>
      </c>
      <c r="R10684" s="53">
        <f t="shared" si="1838"/>
        <v>4.538098596366904</v>
      </c>
    </row>
    <row r="10685" spans="2:18" ht="15">
      <c r="B10685" s="84">
        <v>40988</v>
      </c>
      <c r="C10685" s="85">
        <v>2.8</v>
      </c>
      <c r="D10685" s="86">
        <v>18</v>
      </c>
      <c r="E10685" s="87">
        <v>4.5999999999999996</v>
      </c>
      <c r="F10685" s="96">
        <f t="shared" si="1829"/>
        <v>11.3</v>
      </c>
      <c r="G10685" s="96"/>
      <c r="H10685" s="74">
        <f t="shared" si="1830"/>
        <v>80</v>
      </c>
      <c r="I10685" s="53">
        <f t="shared" si="1828"/>
        <v>1.0082568980477142</v>
      </c>
      <c r="J10685" s="53">
        <f t="shared" si="1831"/>
        <v>-2.2330656551013675E-3</v>
      </c>
      <c r="K10685" s="53">
        <f t="shared" si="1832"/>
        <v>1.5684557194709616</v>
      </c>
      <c r="L10685" s="53">
        <f t="shared" si="1833"/>
        <v>25.935317958584541</v>
      </c>
      <c r="M10685" s="93">
        <f t="shared" si="1834"/>
        <v>2.5872383400975156</v>
      </c>
      <c r="N10685" s="53">
        <f t="shared" si="1835"/>
        <v>16.139604837255561</v>
      </c>
      <c r="O10685">
        <f t="shared" si="1836"/>
        <v>0.66505069515847637</v>
      </c>
      <c r="P10685" s="53">
        <f t="shared" si="1837"/>
        <v>10.084417259960709</v>
      </c>
      <c r="Q10685" s="53">
        <v>0.2</v>
      </c>
      <c r="R10685" s="53">
        <f t="shared" si="1838"/>
        <v>6.2109375756842713</v>
      </c>
    </row>
    <row r="10686" spans="2:18" ht="15">
      <c r="B10686" s="84">
        <v>40989</v>
      </c>
      <c r="C10686" s="85">
        <v>0</v>
      </c>
      <c r="D10686" s="86">
        <v>19.600000000000001</v>
      </c>
      <c r="E10686" s="87">
        <v>6</v>
      </c>
      <c r="F10686" s="96">
        <f t="shared" si="1829"/>
        <v>12.8</v>
      </c>
      <c r="G10686" s="96"/>
      <c r="H10686" s="74">
        <f t="shared" si="1830"/>
        <v>81</v>
      </c>
      <c r="I10686" s="53">
        <f t="shared" si="1828"/>
        <v>1.0076989765085038</v>
      </c>
      <c r="J10686" s="53">
        <f t="shared" si="1831"/>
        <v>4.6663882040709195E-3</v>
      </c>
      <c r="K10686" s="53">
        <f t="shared" si="1832"/>
        <v>1.5756874848680738</v>
      </c>
      <c r="L10686" s="53">
        <f t="shared" si="1833"/>
        <v>26.216523938157994</v>
      </c>
      <c r="M10686" s="93">
        <f t="shared" si="1834"/>
        <v>2.7705466176666618</v>
      </c>
      <c r="N10686" s="53">
        <f t="shared" si="1835"/>
        <v>16.4358997415201</v>
      </c>
      <c r="O10686">
        <f t="shared" si="1836"/>
        <v>0.72614369699223968</v>
      </c>
      <c r="P10686" s="53">
        <f t="shared" si="1837"/>
        <v>11.127227126087424</v>
      </c>
      <c r="Q10686" s="53">
        <v>0.2</v>
      </c>
      <c r="R10686" s="53">
        <f t="shared" si="1838"/>
        <v>6.3522499160143377</v>
      </c>
    </row>
    <row r="10687" spans="2:18" ht="15">
      <c r="B10687" s="84">
        <v>40990</v>
      </c>
      <c r="C10687" s="85">
        <v>0</v>
      </c>
      <c r="D10687" s="86">
        <v>22.7</v>
      </c>
      <c r="E10687" s="87">
        <v>5.7</v>
      </c>
      <c r="F10687" s="96">
        <f t="shared" si="1829"/>
        <v>14.2</v>
      </c>
      <c r="G10687" s="96"/>
      <c r="H10687" s="74">
        <f t="shared" si="1830"/>
        <v>82</v>
      </c>
      <c r="I10687" s="53">
        <f t="shared" si="1828"/>
        <v>1.00713877671828</v>
      </c>
      <c r="J10687" s="53">
        <f t="shared" si="1831"/>
        <v>1.1560833730371266E-2</v>
      </c>
      <c r="K10687" s="53">
        <f t="shared" si="1832"/>
        <v>1.5829147211992498</v>
      </c>
      <c r="L10687" s="53">
        <f t="shared" si="1833"/>
        <v>26.497240809835752</v>
      </c>
      <c r="M10687" s="93">
        <f t="shared" si="1834"/>
        <v>3.2739690174159373</v>
      </c>
      <c r="N10687" s="53">
        <f t="shared" si="1835"/>
        <v>18.572656849884542</v>
      </c>
      <c r="O10687">
        <f t="shared" si="1836"/>
        <v>0.78752598227639237</v>
      </c>
      <c r="P10687" s="53">
        <f t="shared" si="1837"/>
        <v>12.186288994733191</v>
      </c>
      <c r="Q10687" s="53">
        <v>0.2</v>
      </c>
      <c r="R10687" s="53">
        <f t="shared" si="1838"/>
        <v>6.9028400496441682</v>
      </c>
    </row>
    <row r="10688" spans="2:18" ht="15">
      <c r="B10688" s="84">
        <v>40991</v>
      </c>
      <c r="C10688" s="85">
        <v>0</v>
      </c>
      <c r="D10688" s="86">
        <v>22.8</v>
      </c>
      <c r="E10688" s="87">
        <v>6.2</v>
      </c>
      <c r="F10688" s="96">
        <f t="shared" si="1829"/>
        <v>14.5</v>
      </c>
      <c r="G10688" s="96"/>
      <c r="H10688" s="74">
        <f t="shared" si="1830"/>
        <v>83</v>
      </c>
      <c r="I10688" s="53">
        <f t="shared" si="1828"/>
        <v>1.0065764644491733</v>
      </c>
      <c r="J10688" s="53">
        <f t="shared" si="1831"/>
        <v>1.8448515183421749E-2</v>
      </c>
      <c r="K10688" s="53">
        <f t="shared" si="1832"/>
        <v>1.5901366494986231</v>
      </c>
      <c r="L10688" s="53">
        <f t="shared" si="1833"/>
        <v>26.777382009003592</v>
      </c>
      <c r="M10688" s="93">
        <f t="shared" si="1834"/>
        <v>3.30007761494578</v>
      </c>
      <c r="N10688" s="53">
        <f t="shared" si="1835"/>
        <v>18.546889295896651</v>
      </c>
      <c r="O10688">
        <f t="shared" si="1836"/>
        <v>0.80125269250101316</v>
      </c>
      <c r="P10688" s="53">
        <f t="shared" si="1837"/>
        <v>12.424600625459268</v>
      </c>
      <c r="Q10688" s="53">
        <v>0.2</v>
      </c>
      <c r="R10688" s="53">
        <f t="shared" si="1838"/>
        <v>6.9116876235374267</v>
      </c>
    </row>
    <row r="10689" spans="2:18" ht="15">
      <c r="B10689" s="84">
        <v>40992</v>
      </c>
      <c r="C10689" s="85">
        <v>0</v>
      </c>
      <c r="D10689" s="86">
        <v>20</v>
      </c>
      <c r="E10689" s="87">
        <v>7.1</v>
      </c>
      <c r="F10689" s="96">
        <f t="shared" si="1829"/>
        <v>13.55</v>
      </c>
      <c r="G10689" s="96"/>
      <c r="H10689" s="74">
        <f t="shared" si="1830"/>
        <v>84</v>
      </c>
      <c r="I10689" s="53">
        <f t="shared" si="1828"/>
        <v>1.0060122060984309</v>
      </c>
      <c r="J10689" s="53">
        <f t="shared" si="1831"/>
        <v>2.532768343999826E-2</v>
      </c>
      <c r="K10689" s="53">
        <f t="shared" si="1832"/>
        <v>1.5973524909999501</v>
      </c>
      <c r="L10689" s="53">
        <f t="shared" si="1833"/>
        <v>27.056861905635163</v>
      </c>
      <c r="M10689" s="93">
        <f t="shared" si="1834"/>
        <v>2.8530494492144092</v>
      </c>
      <c r="N10689" s="53">
        <f t="shared" si="1835"/>
        <v>16.520424464822135</v>
      </c>
      <c r="O10689">
        <f t="shared" si="1836"/>
        <v>0.75848634347296229</v>
      </c>
      <c r="P10689" s="53">
        <f t="shared" si="1837"/>
        <v>11.683886533161413</v>
      </c>
      <c r="Q10689" s="53">
        <v>0.2</v>
      </c>
      <c r="R10689" s="53">
        <f t="shared" si="1838"/>
        <v>6.4076705188422594</v>
      </c>
    </row>
    <row r="10690" spans="2:18" ht="15">
      <c r="B10690" s="84">
        <v>40993</v>
      </c>
      <c r="C10690" s="85">
        <v>10.199999999999999</v>
      </c>
      <c r="D10690" s="86">
        <v>21.6</v>
      </c>
      <c r="E10690" s="87">
        <v>6.6</v>
      </c>
      <c r="F10690" s="96">
        <f t="shared" si="1829"/>
        <v>14.100000000000001</v>
      </c>
      <c r="G10690" s="96"/>
      <c r="H10690" s="74">
        <f t="shared" si="1830"/>
        <v>85</v>
      </c>
      <c r="I10690" s="53">
        <f t="shared" si="1828"/>
        <v>1.0054461686391769</v>
      </c>
      <c r="J10690" s="53">
        <f t="shared" si="1831"/>
        <v>3.2196595806683208E-2</v>
      </c>
      <c r="K10690" s="53">
        <f t="shared" si="1832"/>
        <v>1.6045614650551407</v>
      </c>
      <c r="L10690" s="53">
        <f t="shared" si="1833"/>
        <v>27.335595828507749</v>
      </c>
      <c r="M10690" s="93">
        <f t="shared" si="1834"/>
        <v>3.1627461132406505</v>
      </c>
      <c r="N10690" s="53">
        <f t="shared" si="1835"/>
        <v>17.99795225841947</v>
      </c>
      <c r="O10690">
        <f t="shared" si="1836"/>
        <v>0.78299621064441227</v>
      </c>
      <c r="P10690" s="53">
        <f t="shared" si="1837"/>
        <v>12.107763074973807</v>
      </c>
      <c r="Q10690" s="53">
        <v>0.2</v>
      </c>
      <c r="R10690" s="53">
        <f t="shared" si="1838"/>
        <v>6.7679661486503271</v>
      </c>
    </row>
    <row r="10691" spans="2:18" ht="15">
      <c r="B10691" s="84">
        <v>40994</v>
      </c>
      <c r="C10691" s="85">
        <v>0</v>
      </c>
      <c r="D10691" s="86">
        <v>23.7</v>
      </c>
      <c r="E10691" s="87">
        <v>6.9</v>
      </c>
      <c r="F10691" s="96">
        <f t="shared" si="1829"/>
        <v>15.3</v>
      </c>
      <c r="G10691" s="96"/>
      <c r="H10691" s="74">
        <f t="shared" si="1830"/>
        <v>86</v>
      </c>
      <c r="I10691" s="53">
        <f t="shared" si="1828"/>
        <v>1.0048785195710022</v>
      </c>
      <c r="J10691" s="53">
        <f t="shared" si="1831"/>
        <v>3.9053515832760941E-2</v>
      </c>
      <c r="K10691" s="53">
        <f t="shared" si="1832"/>
        <v>1.6117627870679505</v>
      </c>
      <c r="L10691" s="53">
        <f t="shared" si="1833"/>
        <v>27.613500087438954</v>
      </c>
      <c r="M10691" s="93">
        <f t="shared" si="1834"/>
        <v>3.5083552783584269</v>
      </c>
      <c r="N10691" s="53">
        <f t="shared" si="1835"/>
        <v>19.240883959282947</v>
      </c>
      <c r="O10691">
        <f t="shared" si="1836"/>
        <v>0.83888200331721874</v>
      </c>
      <c r="P10691" s="53">
        <f t="shared" si="1837"/>
        <v>13.080554155174077</v>
      </c>
      <c r="Q10691" s="53">
        <v>0.2</v>
      </c>
      <c r="R10691" s="53">
        <f t="shared" si="1838"/>
        <v>7.1079212035709096</v>
      </c>
    </row>
    <row r="10692" spans="2:18" ht="15">
      <c r="B10692" s="84">
        <v>40995</v>
      </c>
      <c r="C10692" s="85">
        <v>0</v>
      </c>
      <c r="D10692" s="86">
        <v>23.8</v>
      </c>
      <c r="E10692" s="87">
        <v>7.2</v>
      </c>
      <c r="F10692" s="96">
        <f t="shared" si="1829"/>
        <v>15.5</v>
      </c>
      <c r="G10692" s="96"/>
      <c r="H10692" s="74">
        <f t="shared" si="1830"/>
        <v>87</v>
      </c>
      <c r="I10692" s="53">
        <f t="shared" si="1828"/>
        <v>1.0043094268703985</v>
      </c>
      <c r="J10692" s="53">
        <f t="shared" si="1831"/>
        <v>4.5896713124505203E-2</v>
      </c>
      <c r="K10692" s="53">
        <f t="shared" si="1832"/>
        <v>1.6189556664427691</v>
      </c>
      <c r="L10692" s="53">
        <f t="shared" si="1833"/>
        <v>27.890491993561984</v>
      </c>
      <c r="M10692" s="93">
        <f t="shared" si="1834"/>
        <v>3.5436753404455947</v>
      </c>
      <c r="N10692" s="53">
        <f t="shared" si="1835"/>
        <v>19.317865624008945</v>
      </c>
      <c r="O10692">
        <f t="shared" si="1836"/>
        <v>0.84852650924855288</v>
      </c>
      <c r="P10692" s="53">
        <f t="shared" si="1837"/>
        <v>13.249293405289498</v>
      </c>
      <c r="Q10692" s="53">
        <v>0.2</v>
      </c>
      <c r="R10692" s="53">
        <f t="shared" si="1838"/>
        <v>7.1350464635499735</v>
      </c>
    </row>
    <row r="10693" spans="2:18" ht="15">
      <c r="B10693" s="84">
        <v>40996</v>
      </c>
      <c r="C10693" s="85">
        <v>0</v>
      </c>
      <c r="D10693" s="86">
        <v>25.3</v>
      </c>
      <c r="E10693" s="87">
        <v>8.6</v>
      </c>
      <c r="F10693" s="96">
        <f t="shared" si="1829"/>
        <v>16.95</v>
      </c>
      <c r="G10693" s="96"/>
      <c r="H10693" s="74">
        <f t="shared" si="1830"/>
        <v>88</v>
      </c>
      <c r="I10693" s="53">
        <f t="shared" si="1828"/>
        <v>1.0037390589410518</v>
      </c>
      <c r="J10693" s="53">
        <f t="shared" si="1831"/>
        <v>5.2724463162001092E-2</v>
      </c>
      <c r="K10693" s="53">
        <f t="shared" si="1832"/>
        <v>1.6261393045485024</v>
      </c>
      <c r="L10693" s="53">
        <f t="shared" si="1833"/>
        <v>28.16648987766035</v>
      </c>
      <c r="M10693" s="93">
        <f t="shared" si="1834"/>
        <v>3.7458057019328801</v>
      </c>
      <c r="N10693" s="53">
        <f t="shared" si="1835"/>
        <v>19.567704681526632</v>
      </c>
      <c r="O10693">
        <f t="shared" si="1836"/>
        <v>0.92138514004771221</v>
      </c>
      <c r="P10693" s="53">
        <f t="shared" si="1837"/>
        <v>14.531847794225403</v>
      </c>
      <c r="Q10693" s="53">
        <v>0.2</v>
      </c>
      <c r="R10693" s="53">
        <f t="shared" si="1838"/>
        <v>7.2603552633881234</v>
      </c>
    </row>
    <row r="10694" spans="2:18" ht="15">
      <c r="B10694" s="84">
        <v>40997</v>
      </c>
      <c r="C10694" s="85">
        <v>0</v>
      </c>
      <c r="D10694" s="86">
        <v>25.9</v>
      </c>
      <c r="E10694" s="87">
        <v>8.6</v>
      </c>
      <c r="F10694" s="96">
        <f t="shared" si="1829"/>
        <v>17.25</v>
      </c>
      <c r="G10694" s="96"/>
      <c r="H10694" s="74">
        <f t="shared" si="1830"/>
        <v>89</v>
      </c>
      <c r="I10694" s="53">
        <f t="shared" si="1828"/>
        <v>1.0031675845640089</v>
      </c>
      <c r="J10694" s="53">
        <f t="shared" si="1831"/>
        <v>5.9535047119606721E-2</v>
      </c>
      <c r="K10694" s="53">
        <f t="shared" si="1832"/>
        <v>1.6333128926975893</v>
      </c>
      <c r="L10694" s="53">
        <f t="shared" si="1833"/>
        <v>28.441413106584648</v>
      </c>
      <c r="M10694" s="93">
        <f t="shared" si="1834"/>
        <v>3.8829492811431501</v>
      </c>
      <c r="N10694" s="53">
        <f t="shared" si="1835"/>
        <v>20.110512731661455</v>
      </c>
      <c r="O10694">
        <f t="shared" si="1836"/>
        <v>0.93712122852006852</v>
      </c>
      <c r="P10694" s="53">
        <f t="shared" si="1837"/>
        <v>14.810617950328142</v>
      </c>
      <c r="Q10694" s="53">
        <v>0.2</v>
      </c>
      <c r="R10694" s="53">
        <f t="shared" si="1838"/>
        <v>7.3984758277246616</v>
      </c>
    </row>
    <row r="10695" spans="2:18" ht="15">
      <c r="B10695" s="84">
        <v>40998</v>
      </c>
      <c r="C10695" s="85">
        <v>0</v>
      </c>
      <c r="D10695" s="86">
        <v>25.6</v>
      </c>
      <c r="E10695" s="87">
        <v>10.1</v>
      </c>
      <c r="F10695" s="96">
        <f t="shared" si="1829"/>
        <v>17.850000000000001</v>
      </c>
      <c r="G10695" s="96"/>
      <c r="H10695" s="74">
        <f t="shared" si="1830"/>
        <v>90</v>
      </c>
      <c r="I10695" s="53">
        <f t="shared" si="1828"/>
        <v>1.0025951728477318</v>
      </c>
      <c r="J10695" s="53">
        <f t="shared" si="1831"/>
        <v>6.6326751691181615E-2</v>
      </c>
      <c r="K10695" s="53">
        <f t="shared" si="1832"/>
        <v>1.6404756101403113</v>
      </c>
      <c r="L10695" s="53">
        <f t="shared" si="1833"/>
        <v>28.715182097778587</v>
      </c>
      <c r="M10695" s="93">
        <f t="shared" si="1834"/>
        <v>3.7743001256842028</v>
      </c>
      <c r="N10695" s="53">
        <f t="shared" si="1835"/>
        <v>19.218803445035288</v>
      </c>
      <c r="O10695">
        <f t="shared" si="1836"/>
        <v>0.96929652146564438</v>
      </c>
      <c r="P10695" s="53">
        <f t="shared" si="1837"/>
        <v>15.382496014661212</v>
      </c>
      <c r="Q10695" s="53">
        <v>0.2</v>
      </c>
      <c r="R10695" s="53">
        <f t="shared" si="1838"/>
        <v>7.2213811798488079</v>
      </c>
    </row>
    <row r="10696" spans="2:18" ht="15">
      <c r="B10696" s="84">
        <v>40999</v>
      </c>
      <c r="C10696" s="85">
        <v>0</v>
      </c>
      <c r="D10696" s="86">
        <v>25.7</v>
      </c>
      <c r="E10696" s="87">
        <v>8.5</v>
      </c>
      <c r="F10696" s="96">
        <f t="shared" si="1829"/>
        <v>17.100000000000001</v>
      </c>
      <c r="G10696" s="96"/>
      <c r="H10696" s="74">
        <f t="shared" si="1830"/>
        <v>91</v>
      </c>
      <c r="I10696" s="53">
        <f t="shared" si="1828"/>
        <v>1.002021993178057</v>
      </c>
      <c r="J10696" s="53">
        <f t="shared" si="1831"/>
        <v>7.3097868921165612E-2</v>
      </c>
      <c r="K10696" s="53">
        <f t="shared" si="1832"/>
        <v>1.6476266220746334</v>
      </c>
      <c r="L10696" s="53">
        <f t="shared" si="1833"/>
        <v>28.987718331942702</v>
      </c>
      <c r="M10696" s="93">
        <f t="shared" si="1834"/>
        <v>3.9291911453812252</v>
      </c>
      <c r="N10696" s="53">
        <f t="shared" si="1835"/>
        <v>20.43747211934183</v>
      </c>
      <c r="O10696">
        <f t="shared" si="1836"/>
        <v>0.92922418838638976</v>
      </c>
      <c r="P10696" s="53">
        <f t="shared" si="1837"/>
        <v>14.670642771199995</v>
      </c>
      <c r="Q10696" s="53">
        <v>0.2</v>
      </c>
      <c r="R10696" s="53">
        <f t="shared" si="1838"/>
        <v>7.4663482009565145</v>
      </c>
    </row>
    <row r="10697" spans="2:18" ht="15">
      <c r="B10697" s="84">
        <v>41000</v>
      </c>
      <c r="C10697" s="85">
        <v>0</v>
      </c>
      <c r="D10697" s="86">
        <v>22.1</v>
      </c>
      <c r="E10697" s="87">
        <v>10.5</v>
      </c>
      <c r="F10697" s="96">
        <f t="shared" si="1829"/>
        <v>16.3</v>
      </c>
      <c r="G10697" s="96"/>
      <c r="H10697" s="74">
        <f t="shared" si="1830"/>
        <v>92</v>
      </c>
      <c r="I10697" s="53">
        <f t="shared" si="1828"/>
        <v>1.0014482151680699</v>
      </c>
      <c r="J10697" s="53">
        <f t="shared" si="1831"/>
        <v>7.9846696042596615E-2</v>
      </c>
      <c r="K10697" s="53">
        <f t="shared" si="1832"/>
        <v>1.6547650776719465</v>
      </c>
      <c r="L10697" s="53">
        <f t="shared" si="1833"/>
        <v>29.258944363867705</v>
      </c>
      <c r="M10697" s="93">
        <f t="shared" si="1834"/>
        <v>3.1823027952273986</v>
      </c>
      <c r="N10697" s="53">
        <f t="shared" si="1835"/>
        <v>16.940903519869227</v>
      </c>
      <c r="O10697">
        <f t="shared" si="1836"/>
        <v>0.88807736765085066</v>
      </c>
      <c r="P10697" s="53">
        <f t="shared" si="1837"/>
        <v>13.943830319070395</v>
      </c>
      <c r="Q10697" s="53">
        <v>0.2</v>
      </c>
      <c r="R10697" s="53">
        <f t="shared" si="1838"/>
        <v>6.6306129670015297</v>
      </c>
    </row>
    <row r="10698" spans="2:18" ht="15">
      <c r="B10698" s="84">
        <v>41001</v>
      </c>
      <c r="C10698" s="85">
        <v>0</v>
      </c>
      <c r="D10698" s="86">
        <v>20.100000000000001</v>
      </c>
      <c r="E10698" s="87">
        <v>9.5</v>
      </c>
      <c r="F10698" s="96">
        <f t="shared" si="1829"/>
        <v>14.8</v>
      </c>
      <c r="G10698" s="96"/>
      <c r="H10698" s="74">
        <f t="shared" si="1830"/>
        <v>93</v>
      </c>
      <c r="I10698" s="53">
        <f t="shared" ref="I10698:I10761" si="1839">1+0.0334*COS($I$7*H10698-0.0552)</f>
        <v>1.0008740086079151</v>
      </c>
      <c r="J10698" s="53">
        <f t="shared" si="1831"/>
        <v>8.6571535323147847E-2</v>
      </c>
      <c r="K10698" s="53">
        <f t="shared" si="1832"/>
        <v>1.6618901081192283</v>
      </c>
      <c r="L10698" s="53">
        <f t="shared" si="1833"/>
        <v>29.528783831472477</v>
      </c>
      <c r="M10698" s="93">
        <f t="shared" si="1834"/>
        <v>2.9350504239029309</v>
      </c>
      <c r="N10698" s="53">
        <f t="shared" si="1835"/>
        <v>16.343588330060708</v>
      </c>
      <c r="O10698">
        <f t="shared" si="1836"/>
        <v>0.81518753761127583</v>
      </c>
      <c r="P10698" s="53">
        <f t="shared" si="1837"/>
        <v>12.6670614236348</v>
      </c>
      <c r="Q10698" s="53">
        <v>0.2</v>
      </c>
      <c r="R10698" s="53">
        <f t="shared" si="1838"/>
        <v>6.4265192009815921</v>
      </c>
    </row>
    <row r="10699" spans="2:18" ht="15">
      <c r="B10699" s="84">
        <v>41002</v>
      </c>
      <c r="C10699" s="85">
        <v>0</v>
      </c>
      <c r="D10699" s="86">
        <v>20.9</v>
      </c>
      <c r="E10699" s="87">
        <v>8.8000000000000007</v>
      </c>
      <c r="F10699" s="96">
        <f t="shared" si="1829"/>
        <v>14.85</v>
      </c>
      <c r="G10699" s="96"/>
      <c r="H10699" s="74">
        <f t="shared" si="1830"/>
        <v>94</v>
      </c>
      <c r="I10699" s="53">
        <f t="shared" si="1839"/>
        <v>1.0002995434145516</v>
      </c>
      <c r="J10699" s="53">
        <f t="shared" si="1831"/>
        <v>9.3270693920241857E-2</v>
      </c>
      <c r="K10699" s="53">
        <f t="shared" si="1832"/>
        <v>1.6690008246782839</v>
      </c>
      <c r="L10699" s="53">
        <f t="shared" si="1833"/>
        <v>29.79716146308386</v>
      </c>
      <c r="M10699" s="93">
        <f t="shared" si="1834"/>
        <v>3.1692043153148703</v>
      </c>
      <c r="N10699" s="53">
        <f t="shared" si="1835"/>
        <v>17.620429931823224</v>
      </c>
      <c r="O10699">
        <f t="shared" si="1836"/>
        <v>0.81753043262238867</v>
      </c>
      <c r="P10699" s="53">
        <f t="shared" si="1837"/>
        <v>12.707879348469154</v>
      </c>
      <c r="Q10699" s="53">
        <v>0.2</v>
      </c>
      <c r="R10699" s="53">
        <f t="shared" si="1838"/>
        <v>6.7184774487885761</v>
      </c>
    </row>
    <row r="10700" spans="2:18" ht="15">
      <c r="B10700" s="84">
        <v>41003</v>
      </c>
      <c r="C10700" s="85">
        <v>0</v>
      </c>
      <c r="D10700" s="86">
        <v>18.5</v>
      </c>
      <c r="E10700" s="87">
        <v>11.7</v>
      </c>
      <c r="F10700" s="96">
        <f t="shared" si="1829"/>
        <v>15.1</v>
      </c>
      <c r="G10700" s="96"/>
      <c r="H10700" s="74">
        <f t="shared" si="1830"/>
        <v>95</v>
      </c>
      <c r="I10700" s="53">
        <f t="shared" si="1839"/>
        <v>0.99972498958147271</v>
      </c>
      <c r="J10700" s="53">
        <f t="shared" si="1831"/>
        <v>9.9942483746302629E-2</v>
      </c>
      <c r="K10700" s="53">
        <f t="shared" si="1832"/>
        <v>1.6760963167629146</v>
      </c>
      <c r="L10700" s="53">
        <f t="shared" si="1833"/>
        <v>30.064003082998685</v>
      </c>
      <c r="M10700" s="93">
        <f t="shared" si="1834"/>
        <v>2.415442119847345</v>
      </c>
      <c r="N10700" s="53">
        <f t="shared" si="1835"/>
        <v>13.327545842191933</v>
      </c>
      <c r="O10700">
        <f t="shared" si="1836"/>
        <v>0.82933316480591945</v>
      </c>
      <c r="P10700" s="53">
        <f t="shared" si="1837"/>
        <v>12.913734226146369</v>
      </c>
      <c r="Q10700" s="53">
        <v>0.2</v>
      </c>
      <c r="R10700" s="53">
        <f t="shared" si="1838"/>
        <v>5.7553965932759672</v>
      </c>
    </row>
    <row r="10701" spans="2:18" ht="15">
      <c r="B10701" s="84">
        <v>41004</v>
      </c>
      <c r="C10701" s="85">
        <v>27</v>
      </c>
      <c r="D10701" s="86">
        <v>13</v>
      </c>
      <c r="E10701" s="87">
        <v>10.3</v>
      </c>
      <c r="F10701" s="96">
        <f t="shared" si="1829"/>
        <v>11.65</v>
      </c>
      <c r="G10701" s="96"/>
      <c r="H10701" s="74">
        <f t="shared" si="1830"/>
        <v>96</v>
      </c>
      <c r="I10701" s="53">
        <f t="shared" si="1839"/>
        <v>0.99915051712840108</v>
      </c>
      <c r="J10701" s="53">
        <f t="shared" si="1831"/>
        <v>0.10658522134519043</v>
      </c>
      <c r="K10701" s="53">
        <f t="shared" si="1832"/>
        <v>1.6831756500350499</v>
      </c>
      <c r="L10701" s="53">
        <f t="shared" si="1833"/>
        <v>30.32923561537109</v>
      </c>
      <c r="M10701" s="93">
        <f t="shared" si="1834"/>
        <v>1.3744473862023721</v>
      </c>
      <c r="N10701" s="53">
        <f t="shared" si="1835"/>
        <v>8.4721233141981909</v>
      </c>
      <c r="O10701">
        <f t="shared" si="1836"/>
        <v>0.67888887293008138</v>
      </c>
      <c r="P10701" s="53">
        <f t="shared" si="1837"/>
        <v>10.319599424247889</v>
      </c>
      <c r="Q10701" s="53">
        <v>0.2</v>
      </c>
      <c r="R10701" s="53">
        <f t="shared" si="1838"/>
        <v>4.5150916634243226</v>
      </c>
    </row>
    <row r="10702" spans="2:18" ht="15">
      <c r="B10702" s="84">
        <v>41005</v>
      </c>
      <c r="C10702" s="85">
        <v>4.4000000000000004</v>
      </c>
      <c r="D10702" s="86">
        <v>21.5</v>
      </c>
      <c r="E10702" s="87">
        <v>10.4</v>
      </c>
      <c r="F10702" s="96">
        <f t="shared" si="1829"/>
        <v>15.95</v>
      </c>
      <c r="G10702" s="96"/>
      <c r="H10702" s="74">
        <f t="shared" si="1830"/>
        <v>97</v>
      </c>
      <c r="I10702" s="53">
        <f t="shared" si="1839"/>
        <v>0.99857629605097809</v>
      </c>
      <c r="J10702" s="53">
        <f t="shared" si="1831"/>
        <v>0.11319722778085846</v>
      </c>
      <c r="K10702" s="53">
        <f t="shared" si="1832"/>
        <v>1.690237864521094</v>
      </c>
      <c r="L10702" s="53">
        <f t="shared" si="1833"/>
        <v>30.592787086471208</v>
      </c>
      <c r="M10702" s="93">
        <f t="shared" si="1834"/>
        <v>3.2214677226443822</v>
      </c>
      <c r="N10702" s="53">
        <f t="shared" si="1835"/>
        <v>17.327242557919259</v>
      </c>
      <c r="O10702">
        <f t="shared" si="1836"/>
        <v>0.87058060485258115</v>
      </c>
      <c r="P10702" s="53">
        <f t="shared" si="1837"/>
        <v>13.636074018489307</v>
      </c>
      <c r="Q10702" s="53">
        <v>0.2</v>
      </c>
      <c r="R10702" s="53">
        <f t="shared" si="1838"/>
        <v>6.7028950141066161</v>
      </c>
    </row>
    <row r="10703" spans="2:18" ht="15">
      <c r="B10703" s="84">
        <v>41006</v>
      </c>
      <c r="C10703" s="85">
        <v>0</v>
      </c>
      <c r="D10703" s="86">
        <v>19</v>
      </c>
      <c r="E10703" s="87">
        <v>9</v>
      </c>
      <c r="F10703" s="96">
        <f t="shared" ref="F10703:F10766" si="1840">0.5*(D10703+E10703)</f>
        <v>14</v>
      </c>
      <c r="G10703" s="96"/>
      <c r="H10703" s="74">
        <f t="shared" ref="H10703:H10766" si="1841">B10703-DATE(YEAR(B10703),1,0)</f>
        <v>98</v>
      </c>
      <c r="I10703" s="53">
        <f t="shared" si="1839"/>
        <v>0.99800249627045878</v>
      </c>
      <c r="J10703" s="53">
        <f t="shared" ref="J10703:J10766" si="1842">ASIN(0.39785*SIN(4.869+$I$7*H10703+0.03345*SIN(6.224+$I$7*H10703)))</f>
        <v>0.11977682853925833</v>
      </c>
      <c r="K10703" s="53">
        <f t="shared" ref="K10703:K10766" si="1843">ACOS(-TAN(J10703)*TAN($E$7*$I$8))</f>
        <v>1.6972819727499531</v>
      </c>
      <c r="L10703" s="53">
        <f t="shared" ref="L10703:L10766" si="1844">117.5*I10703*((K10703*SIN($E$7*$I$8)*SIN(J10703)+COS($E$7*$I$8)*COS(J10703)*SIN(K10703))/PI())</f>
        <v>30.854586625364004</v>
      </c>
      <c r="M10703" s="93">
        <f t="shared" ref="M10703:M10766" si="1845">0.0023*L10703/2.456*(0.5*(D10703+E10703)+17.8)*SQRT(D10703-E10703)</f>
        <v>2.9056702433776627</v>
      </c>
      <c r="N10703" s="53">
        <f t="shared" ref="N10703:N10766" si="1846">0.17*L10703*SQRT(D10703-E10703)</f>
        <v>16.587030899850173</v>
      </c>
      <c r="O10703">
        <f t="shared" ref="O10703:O10766" si="1847">5336/(F10703+273.15)^2*EXP(21.07-5336/(F10703+273.15))</f>
        <v>0.77848917725545741</v>
      </c>
      <c r="P10703" s="53">
        <f t="shared" ref="P10703:P10766" si="1848">EXP(21.07-5336/(F10703+273.15))</f>
        <v>12.02968899466322</v>
      </c>
      <c r="Q10703" s="53">
        <v>0.2</v>
      </c>
      <c r="R10703" s="53">
        <f t="shared" ref="R10703:R10766" si="1849">(O10703*N10703*0.6+$L$8*6.43*(1+0.536*Q10703)*P10703*(1- G10703/100))/($O$7*(O10703+$L$8))</f>
        <v>6.4441949317713911</v>
      </c>
    </row>
    <row r="10704" spans="2:18" ht="15">
      <c r="B10704" s="84">
        <v>41007</v>
      </c>
      <c r="C10704" s="85">
        <v>4.0999999999999996</v>
      </c>
      <c r="D10704" s="86">
        <v>14.6</v>
      </c>
      <c r="E10704" s="87">
        <v>3.8</v>
      </c>
      <c r="F10704" s="96">
        <f t="shared" si="1840"/>
        <v>9.1999999999999993</v>
      </c>
      <c r="G10704" s="96"/>
      <c r="H10704" s="74">
        <f t="shared" si="1841"/>
        <v>99</v>
      </c>
      <c r="I10704" s="53">
        <f t="shared" si="1839"/>
        <v>0.99742928758342975</v>
      </c>
      <c r="J10704" s="53">
        <f t="shared" si="1842"/>
        <v>0.12632235344451542</v>
      </c>
      <c r="K10704" s="53">
        <f t="shared" si="1843"/>
        <v>1.7043069579144707</v>
      </c>
      <c r="L10704" s="53">
        <f t="shared" si="1844"/>
        <v>31.11456446305997</v>
      </c>
      <c r="M10704" s="93">
        <f t="shared" si="1845"/>
        <v>2.5854660633495037</v>
      </c>
      <c r="N10704" s="53">
        <f t="shared" si="1846"/>
        <v>17.382991799833896</v>
      </c>
      <c r="O10704">
        <f t="shared" si="1847"/>
        <v>0.58708041364148555</v>
      </c>
      <c r="P10704" s="53">
        <f t="shared" si="1848"/>
        <v>8.7711664927715489</v>
      </c>
      <c r="Q10704" s="53">
        <v>0.2</v>
      </c>
      <c r="R10704" s="53">
        <f t="shared" si="1849"/>
        <v>6.3744931510158347</v>
      </c>
    </row>
    <row r="10705" spans="2:18" ht="15">
      <c r="B10705" s="84">
        <v>41008</v>
      </c>
      <c r="C10705" s="85">
        <v>0</v>
      </c>
      <c r="D10705" s="86">
        <v>15.2</v>
      </c>
      <c r="E10705" s="87">
        <v>0.6</v>
      </c>
      <c r="F10705" s="96">
        <f t="shared" si="1840"/>
        <v>7.8999999999999995</v>
      </c>
      <c r="G10705" s="96"/>
      <c r="H10705" s="74">
        <f t="shared" si="1841"/>
        <v>100</v>
      </c>
      <c r="I10705" s="53">
        <f t="shared" si="1839"/>
        <v>0.99685683961156368</v>
      </c>
      <c r="J10705" s="53">
        <f t="shared" si="1842"/>
        <v>0.13283213659038717</v>
      </c>
      <c r="K10705" s="53">
        <f t="shared" si="1843"/>
        <v>1.7113117720582456</v>
      </c>
      <c r="L10705" s="53">
        <f t="shared" si="1844"/>
        <v>31.37265193019261</v>
      </c>
      <c r="M10705" s="93">
        <f t="shared" si="1845"/>
        <v>2.8850959155525051</v>
      </c>
      <c r="N10705" s="53">
        <f t="shared" si="1846"/>
        <v>20.378704900380342</v>
      </c>
      <c r="O10705">
        <f t="shared" si="1847"/>
        <v>0.5429276807238258</v>
      </c>
      <c r="P10705" s="53">
        <f t="shared" si="1848"/>
        <v>8.0369884225602579</v>
      </c>
      <c r="Q10705" s="53">
        <v>0.2</v>
      </c>
      <c r="R10705" s="53">
        <f t="shared" si="1849"/>
        <v>6.9552003616680667</v>
      </c>
    </row>
    <row r="10706" spans="2:18" ht="15">
      <c r="B10706" s="84">
        <v>41009</v>
      </c>
      <c r="C10706" s="85">
        <v>0</v>
      </c>
      <c r="D10706" s="86">
        <v>17.899999999999999</v>
      </c>
      <c r="E10706" s="87">
        <v>5.7</v>
      </c>
      <c r="F10706" s="96">
        <f t="shared" si="1840"/>
        <v>11.799999999999999</v>
      </c>
      <c r="G10706" s="96"/>
      <c r="H10706" s="74">
        <f t="shared" si="1841"/>
        <v>101</v>
      </c>
      <c r="I10706" s="53">
        <f t="shared" si="1839"/>
        <v>0.99628532175142503</v>
      </c>
      <c r="J10706" s="53">
        <f t="shared" si="1842"/>
        <v>0.1393045162879965</v>
      </c>
      <c r="K10706" s="53">
        <f t="shared" si="1843"/>
        <v>1.7182953342900864</v>
      </c>
      <c r="L10706" s="53">
        <f t="shared" si="1844"/>
        <v>31.628781453279863</v>
      </c>
      <c r="M10706" s="93">
        <f t="shared" si="1845"/>
        <v>3.0623410804072022</v>
      </c>
      <c r="N10706" s="53">
        <f t="shared" si="1846"/>
        <v>18.780679316856858</v>
      </c>
      <c r="O10706">
        <f t="shared" si="1847"/>
        <v>0.68489607890223814</v>
      </c>
      <c r="P10706" s="53">
        <f t="shared" si="1848"/>
        <v>10.421882717920871</v>
      </c>
      <c r="Q10706" s="53">
        <v>0.2</v>
      </c>
      <c r="R10706" s="53">
        <f t="shared" si="1849"/>
        <v>6.8269198417121304</v>
      </c>
    </row>
    <row r="10707" spans="2:18" ht="15">
      <c r="B10707" s="84">
        <v>41010</v>
      </c>
      <c r="C10707" s="85">
        <v>4.9000000000000004</v>
      </c>
      <c r="D10707" s="86">
        <v>10.1</v>
      </c>
      <c r="E10707" s="87">
        <v>4.4000000000000004</v>
      </c>
      <c r="F10707" s="96">
        <f t="shared" si="1840"/>
        <v>7.25</v>
      </c>
      <c r="G10707" s="96"/>
      <c r="H10707" s="74">
        <f t="shared" si="1841"/>
        <v>102</v>
      </c>
      <c r="I10707" s="53">
        <f t="shared" si="1839"/>
        <v>0.99571490312434352</v>
      </c>
      <c r="J10707" s="53">
        <f t="shared" si="1842"/>
        <v>0.14573783503083854</v>
      </c>
      <c r="K10707" s="53">
        <f t="shared" si="1843"/>
        <v>1.7252565290286555</v>
      </c>
      <c r="L10707" s="53">
        <f t="shared" si="1844"/>
        <v>31.882886549630676</v>
      </c>
      <c r="M10707" s="93">
        <f t="shared" si="1845"/>
        <v>1.785674370814246</v>
      </c>
      <c r="N10707" s="53">
        <f t="shared" si="1846"/>
        <v>12.940289218126599</v>
      </c>
      <c r="O10707">
        <f t="shared" si="1847"/>
        <v>0.52196229436811259</v>
      </c>
      <c r="P10707" s="53">
        <f t="shared" si="1848"/>
        <v>7.6909383332769066</v>
      </c>
      <c r="Q10707" s="53">
        <v>0.2</v>
      </c>
      <c r="R10707" s="53">
        <f t="shared" si="1849"/>
        <v>5.2941337608276271</v>
      </c>
    </row>
    <row r="10708" spans="2:18" ht="15">
      <c r="B10708" s="84">
        <v>41011</v>
      </c>
      <c r="C10708" s="85">
        <v>24.5</v>
      </c>
      <c r="D10708" s="86">
        <v>18.600000000000001</v>
      </c>
      <c r="E10708" s="87">
        <v>1.7</v>
      </c>
      <c r="F10708" s="96">
        <f t="shared" si="1840"/>
        <v>10.15</v>
      </c>
      <c r="G10708" s="96"/>
      <c r="H10708" s="74">
        <f t="shared" si="1841"/>
        <v>103</v>
      </c>
      <c r="I10708" s="53">
        <f t="shared" si="1839"/>
        <v>0.99514575252636817</v>
      </c>
      <c r="J10708" s="53">
        <f t="shared" si="1842"/>
        <v>0.15213043947803545</v>
      </c>
      <c r="K10708" s="53">
        <f t="shared" si="1843"/>
        <v>1.7321942042801588</v>
      </c>
      <c r="L10708" s="53">
        <f t="shared" si="1844"/>
        <v>32.134901820960117</v>
      </c>
      <c r="M10708" s="93">
        <f t="shared" si="1845"/>
        <v>3.4578138974720805</v>
      </c>
      <c r="N10708" s="53">
        <f t="shared" si="1846"/>
        <v>22.457905552967922</v>
      </c>
      <c r="O10708">
        <f t="shared" si="1847"/>
        <v>0.62130181328644862</v>
      </c>
      <c r="P10708" s="53">
        <f t="shared" si="1848"/>
        <v>9.3450138473308844</v>
      </c>
      <c r="Q10708" s="53">
        <v>0.2</v>
      </c>
      <c r="R10708" s="53">
        <f t="shared" si="1849"/>
        <v>7.5519954134717837</v>
      </c>
    </row>
    <row r="10709" spans="2:18" ht="15">
      <c r="B10709" s="84">
        <v>41012</v>
      </c>
      <c r="C10709" s="85">
        <v>0</v>
      </c>
      <c r="D10709" s="86">
        <v>17.3</v>
      </c>
      <c r="E10709" s="87">
        <v>8.6999999999999993</v>
      </c>
      <c r="F10709" s="96">
        <f t="shared" si="1840"/>
        <v>13</v>
      </c>
      <c r="G10709" s="96"/>
      <c r="H10709" s="74">
        <f t="shared" si="1841"/>
        <v>104</v>
      </c>
      <c r="I10709" s="53">
        <f t="shared" si="1839"/>
        <v>0.9945780383783176</v>
      </c>
      <c r="J10709" s="53">
        <f t="shared" si="1842"/>
        <v>0.15848068045680108</v>
      </c>
      <c r="K10709" s="53">
        <f t="shared" si="1843"/>
        <v>1.7391071699522611</v>
      </c>
      <c r="L10709" s="53">
        <f t="shared" si="1844"/>
        <v>32.384762945779599</v>
      </c>
      <c r="M10709" s="93">
        <f t="shared" si="1845"/>
        <v>2.7393034096089353</v>
      </c>
      <c r="N10709" s="53">
        <f t="shared" si="1846"/>
        <v>16.145030485317935</v>
      </c>
      <c r="O10709">
        <f t="shared" si="1847"/>
        <v>0.73464846187074995</v>
      </c>
      <c r="P10709" s="53">
        <f t="shared" si="1848"/>
        <v>11.273304901573978</v>
      </c>
      <c r="Q10709" s="53">
        <v>0.2</v>
      </c>
      <c r="R10709" s="53">
        <f t="shared" si="1849"/>
        <v>6.2965840615795425</v>
      </c>
    </row>
    <row r="10710" spans="2:18" ht="15">
      <c r="B10710" s="84">
        <v>41013</v>
      </c>
      <c r="C10710" s="85">
        <v>1.6</v>
      </c>
      <c r="D10710" s="86">
        <v>15.3</v>
      </c>
      <c r="E10710" s="87">
        <v>7.3</v>
      </c>
      <c r="F10710" s="96">
        <f t="shared" si="1840"/>
        <v>11.3</v>
      </c>
      <c r="G10710" s="96"/>
      <c r="H10710" s="74">
        <f t="shared" si="1841"/>
        <v>105</v>
      </c>
      <c r="I10710" s="53">
        <f t="shared" si="1839"/>
        <v>0.9940119286759419</v>
      </c>
      <c r="J10710" s="53">
        <f t="shared" si="1842"/>
        <v>0.16478691298506745</v>
      </c>
      <c r="K10710" s="53">
        <f t="shared" si="1843"/>
        <v>1.7459941962077394</v>
      </c>
      <c r="L10710" s="53">
        <f t="shared" si="1844"/>
        <v>32.63240667063225</v>
      </c>
      <c r="M10710" s="93">
        <f t="shared" si="1845"/>
        <v>2.5152812918145488</v>
      </c>
      <c r="N10710" s="53">
        <f t="shared" si="1846"/>
        <v>15.690725309404014</v>
      </c>
      <c r="O10710">
        <f t="shared" si="1847"/>
        <v>0.66505069515847637</v>
      </c>
      <c r="P10710" s="53">
        <f t="shared" si="1848"/>
        <v>10.084417259960709</v>
      </c>
      <c r="Q10710" s="53">
        <v>0.2</v>
      </c>
      <c r="R10710" s="53">
        <f t="shared" si="1849"/>
        <v>6.1108008889454792</v>
      </c>
    </row>
    <row r="10711" spans="2:18" ht="15">
      <c r="B10711" s="84">
        <v>41014</v>
      </c>
      <c r="C10711" s="85">
        <v>1.5</v>
      </c>
      <c r="D10711" s="86">
        <v>13</v>
      </c>
      <c r="E10711" s="87">
        <v>9</v>
      </c>
      <c r="F10711" s="96">
        <f t="shared" si="1840"/>
        <v>11</v>
      </c>
      <c r="G10711" s="96"/>
      <c r="H10711" s="74">
        <f t="shared" si="1841"/>
        <v>106</v>
      </c>
      <c r="I10711" s="53">
        <f t="shared" si="1839"/>
        <v>0.99344759094020973</v>
      </c>
      <c r="J10711" s="53">
        <f t="shared" si="1842"/>
        <v>0.17104749631521274</v>
      </c>
      <c r="K10711" s="53">
        <f t="shared" si="1843"/>
        <v>1.7528540118617566</v>
      </c>
      <c r="L10711" s="53">
        <f t="shared" si="1844"/>
        <v>32.877770800246196</v>
      </c>
      <c r="M10711" s="93">
        <f t="shared" si="1845"/>
        <v>1.7734719363259837</v>
      </c>
      <c r="N10711" s="53">
        <f t="shared" si="1846"/>
        <v>11.178442072083708</v>
      </c>
      <c r="O10711">
        <f t="shared" si="1847"/>
        <v>0.65338616455683207</v>
      </c>
      <c r="P10711" s="53">
        <f t="shared" si="1848"/>
        <v>9.8866562389251857</v>
      </c>
      <c r="Q10711" s="53">
        <v>0.2</v>
      </c>
      <c r="R10711" s="53">
        <f t="shared" si="1849"/>
        <v>5.0905948769030029</v>
      </c>
    </row>
    <row r="10712" spans="2:18" ht="15">
      <c r="B10712" s="84">
        <v>41015</v>
      </c>
      <c r="C10712" s="85">
        <v>10.3</v>
      </c>
      <c r="D10712" s="86">
        <v>18.899999999999999</v>
      </c>
      <c r="E10712" s="87">
        <v>8.9</v>
      </c>
      <c r="F10712" s="96">
        <f t="shared" si="1840"/>
        <v>13.899999999999999</v>
      </c>
      <c r="G10712" s="96"/>
      <c r="H10712" s="74">
        <f t="shared" si="1841"/>
        <v>107</v>
      </c>
      <c r="I10712" s="53">
        <f t="shared" si="1839"/>
        <v>0.99288519216773652</v>
      </c>
      <c r="J10712" s="53">
        <f t="shared" si="1842"/>
        <v>0.17726079399979452</v>
      </c>
      <c r="K10712" s="53">
        <f t="shared" si="1843"/>
        <v>1.7596853028269679</v>
      </c>
      <c r="L10712" s="53">
        <f t="shared" si="1844"/>
        <v>33.120794186681486</v>
      </c>
      <c r="M10712" s="93">
        <f t="shared" si="1845"/>
        <v>3.1092774541540074</v>
      </c>
      <c r="N10712" s="53">
        <f t="shared" si="1846"/>
        <v>17.805315082408192</v>
      </c>
      <c r="O10712">
        <f t="shared" si="1847"/>
        <v>0.77400478600496303</v>
      </c>
      <c r="P10712" s="53">
        <f t="shared" si="1848"/>
        <v>11.95206448478506</v>
      </c>
      <c r="Q10712" s="53">
        <v>0.2</v>
      </c>
      <c r="R10712" s="53">
        <f t="shared" si="1849"/>
        <v>6.7146693220950642</v>
      </c>
    </row>
    <row r="10713" spans="2:18" ht="15">
      <c r="B10713" s="84">
        <v>41016</v>
      </c>
      <c r="C10713" s="85">
        <v>0</v>
      </c>
      <c r="D10713" s="86">
        <v>19.2</v>
      </c>
      <c r="E10713" s="87">
        <v>5.2</v>
      </c>
      <c r="F10713" s="96">
        <f t="shared" si="1840"/>
        <v>12.2</v>
      </c>
      <c r="G10713" s="96"/>
      <c r="H10713" s="74">
        <f t="shared" si="1841"/>
        <v>108</v>
      </c>
      <c r="I10713" s="53">
        <f t="shared" si="1839"/>
        <v>0.99232489878136709</v>
      </c>
      <c r="J10713" s="53">
        <f t="shared" si="1842"/>
        <v>0.18342517398019959</v>
      </c>
      <c r="K10713" s="53">
        <f t="shared" si="1843"/>
        <v>1.7664867106110842</v>
      </c>
      <c r="L10713" s="53">
        <f t="shared" si="1844"/>
        <v>33.361416717549993</v>
      </c>
      <c r="M10713" s="93">
        <f t="shared" si="1845"/>
        <v>3.5069472309926937</v>
      </c>
      <c r="N10713" s="53">
        <f t="shared" si="1846"/>
        <v>21.220588520058982</v>
      </c>
      <c r="O10713">
        <f t="shared" si="1847"/>
        <v>0.70114279888176989</v>
      </c>
      <c r="P10713" s="53">
        <f t="shared" si="1848"/>
        <v>10.699079407335368</v>
      </c>
      <c r="Q10713" s="53">
        <v>0.2</v>
      </c>
      <c r="R10713" s="53">
        <f t="shared" si="1849"/>
        <v>7.394866691517155</v>
      </c>
    </row>
    <row r="10714" spans="2:18" ht="15">
      <c r="B10714" s="84">
        <v>41017</v>
      </c>
      <c r="C10714" s="85">
        <v>0</v>
      </c>
      <c r="D10714" s="86">
        <v>15.5</v>
      </c>
      <c r="E10714" s="87">
        <v>8.3000000000000007</v>
      </c>
      <c r="F10714" s="96">
        <f t="shared" si="1840"/>
        <v>11.9</v>
      </c>
      <c r="G10714" s="96"/>
      <c r="H10714" s="74">
        <f t="shared" si="1841"/>
        <v>109</v>
      </c>
      <c r="I10714" s="53">
        <f t="shared" si="1839"/>
        <v>0.99176687658092877</v>
      </c>
      <c r="J10714" s="53">
        <f t="shared" si="1842"/>
        <v>0.18953900869906945</v>
      </c>
      <c r="K10714" s="53">
        <f t="shared" si="1843"/>
        <v>1.773256830871865</v>
      </c>
      <c r="L10714" s="53">
        <f t="shared" si="1844"/>
        <v>33.599579303390037</v>
      </c>
      <c r="M10714" s="93">
        <f t="shared" si="1845"/>
        <v>2.50758700622317</v>
      </c>
      <c r="N10714" s="53">
        <f t="shared" si="1846"/>
        <v>15.326712440906132</v>
      </c>
      <c r="O10714">
        <f t="shared" si="1847"/>
        <v>0.68892662395213577</v>
      </c>
      <c r="P10714" s="53">
        <f t="shared" si="1848"/>
        <v>10.490573680961658</v>
      </c>
      <c r="Q10714" s="53">
        <v>0.2</v>
      </c>
      <c r="R10714" s="53">
        <f t="shared" si="1849"/>
        <v>6.0593281389128597</v>
      </c>
    </row>
    <row r="10715" spans="2:18" ht="15">
      <c r="B10715" s="84">
        <v>41018</v>
      </c>
      <c r="C10715" s="85">
        <v>0.8</v>
      </c>
      <c r="D10715" s="86">
        <v>18.600000000000001</v>
      </c>
      <c r="E10715" s="87">
        <v>7.1</v>
      </c>
      <c r="F10715" s="96">
        <f t="shared" si="1840"/>
        <v>12.850000000000001</v>
      </c>
      <c r="G10715" s="96"/>
      <c r="H10715" s="74">
        <f t="shared" si="1841"/>
        <v>110</v>
      </c>
      <c r="I10715" s="53">
        <f t="shared" si="1839"/>
        <v>0.99121129069416836</v>
      </c>
      <c r="J10715" s="53">
        <f t="shared" si="1842"/>
        <v>0.19560067523736388</v>
      </c>
      <c r="K10715" s="53">
        <f t="shared" si="1843"/>
        <v>1.7799942120349357</v>
      </c>
      <c r="L10715" s="53">
        <f t="shared" si="1844"/>
        <v>33.835223864280934</v>
      </c>
      <c r="M10715" s="93">
        <f t="shared" si="1845"/>
        <v>3.2934261297672043</v>
      </c>
      <c r="N10715" s="53">
        <f t="shared" si="1846"/>
        <v>19.505940530539799</v>
      </c>
      <c r="O10715">
        <f t="shared" si="1847"/>
        <v>0.72826179174154637</v>
      </c>
      <c r="P10715" s="53">
        <f t="shared" si="1848"/>
        <v>11.163587240871726</v>
      </c>
      <c r="Q10715" s="53">
        <v>0.2</v>
      </c>
      <c r="R10715" s="53">
        <f t="shared" si="1849"/>
        <v>7.0449048067814424</v>
      </c>
    </row>
    <row r="10716" spans="2:18" ht="15">
      <c r="B10716" s="84">
        <v>41019</v>
      </c>
      <c r="C10716" s="85">
        <v>0</v>
      </c>
      <c r="D10716" s="86">
        <v>16.899999999999999</v>
      </c>
      <c r="E10716" s="87">
        <v>8.4</v>
      </c>
      <c r="F10716" s="96">
        <f t="shared" si="1840"/>
        <v>12.649999999999999</v>
      </c>
      <c r="G10716" s="96"/>
      <c r="H10716" s="74">
        <f t="shared" si="1841"/>
        <v>111</v>
      </c>
      <c r="I10716" s="53">
        <f t="shared" si="1839"/>
        <v>0.99065830552788836</v>
      </c>
      <c r="J10716" s="53">
        <f t="shared" si="1842"/>
        <v>0.20160855547686729</v>
      </c>
      <c r="K10716" s="53">
        <f t="shared" si="1843"/>
        <v>1.7866973539801925</v>
      </c>
      <c r="L10716" s="53">
        <f t="shared" si="1844"/>
        <v>34.068293315785375</v>
      </c>
      <c r="M10716" s="93">
        <f t="shared" si="1845"/>
        <v>2.8323479911948142</v>
      </c>
      <c r="N10716" s="53">
        <f t="shared" si="1846"/>
        <v>16.885299254425057</v>
      </c>
      <c r="O10716">
        <f t="shared" si="1847"/>
        <v>0.71982163722904657</v>
      </c>
      <c r="P10716" s="53">
        <f t="shared" si="1848"/>
        <v>11.018780329151717</v>
      </c>
      <c r="Q10716" s="53">
        <v>0.2</v>
      </c>
      <c r="R10716" s="53">
        <f t="shared" si="1849"/>
        <v>6.4458179366069217</v>
      </c>
    </row>
    <row r="10717" spans="2:18" ht="15">
      <c r="B10717" s="84">
        <v>41020</v>
      </c>
      <c r="C10717" s="85">
        <v>0.1</v>
      </c>
      <c r="D10717" s="86">
        <v>20.9</v>
      </c>
      <c r="E10717" s="87">
        <v>5.3</v>
      </c>
      <c r="F10717" s="96">
        <f t="shared" si="1840"/>
        <v>13.1</v>
      </c>
      <c r="G10717" s="96"/>
      <c r="H10717" s="74">
        <f t="shared" si="1841"/>
        <v>112</v>
      </c>
      <c r="I10717" s="53">
        <f t="shared" si="1839"/>
        <v>0.99010808471929601</v>
      </c>
      <c r="J10717" s="53">
        <f t="shared" si="1842"/>
        <v>0.20756103628894179</v>
      </c>
      <c r="K10717" s="53">
        <f t="shared" si="1843"/>
        <v>1.7933647068029879</v>
      </c>
      <c r="L10717" s="53">
        <f t="shared" si="1844"/>
        <v>34.298731554310635</v>
      </c>
      <c r="M10717" s="93">
        <f t="shared" si="1845"/>
        <v>3.9201105199264155</v>
      </c>
      <c r="N10717" s="53">
        <f t="shared" si="1846"/>
        <v>23.029752979874448</v>
      </c>
      <c r="O10717">
        <f t="shared" si="1847"/>
        <v>0.73893334591407234</v>
      </c>
      <c r="P10717" s="53">
        <f t="shared" si="1848"/>
        <v>11.34698381075474</v>
      </c>
      <c r="Q10717" s="53">
        <v>0.2</v>
      </c>
      <c r="R10717" s="53">
        <f t="shared" si="1849"/>
        <v>7.8510751266444014</v>
      </c>
    </row>
    <row r="10718" spans="2:18" ht="15">
      <c r="B10718" s="84">
        <v>41021</v>
      </c>
      <c r="C10718" s="85">
        <v>0.5</v>
      </c>
      <c r="D10718" s="86">
        <v>13.9</v>
      </c>
      <c r="E10718" s="87">
        <v>5.8</v>
      </c>
      <c r="F10718" s="96">
        <f t="shared" si="1840"/>
        <v>9.85</v>
      </c>
      <c r="G10718" s="96"/>
      <c r="H10718" s="74">
        <f t="shared" si="1841"/>
        <v>113</v>
      </c>
      <c r="I10718" s="53">
        <f t="shared" si="1839"/>
        <v>0.98956079108758077</v>
      </c>
      <c r="J10718" s="53">
        <f t="shared" si="1842"/>
        <v>0.21345650975027131</v>
      </c>
      <c r="K10718" s="53">
        <f t="shared" si="1843"/>
        <v>1.7999946696566702</v>
      </c>
      <c r="L10718" s="53">
        <f t="shared" si="1844"/>
        <v>34.526483441982286</v>
      </c>
      <c r="M10718" s="93">
        <f t="shared" si="1845"/>
        <v>2.544423897646463</v>
      </c>
      <c r="N10718" s="53">
        <f t="shared" si="1846"/>
        <v>16.704896072731369</v>
      </c>
      <c r="O10718">
        <f t="shared" si="1847"/>
        <v>0.61031144740010457</v>
      </c>
      <c r="P10718" s="53">
        <f t="shared" si="1848"/>
        <v>9.1602761452074546</v>
      </c>
      <c r="Q10718" s="53">
        <v>0.2</v>
      </c>
      <c r="R10718" s="53">
        <f t="shared" si="1849"/>
        <v>6.2604758093046513</v>
      </c>
    </row>
    <row r="10719" spans="2:18" ht="15">
      <c r="B10719" s="84">
        <v>41022</v>
      </c>
      <c r="C10719" s="85">
        <v>16.3</v>
      </c>
      <c r="D10719" s="86">
        <v>12.7</v>
      </c>
      <c r="E10719" s="87">
        <v>5.4</v>
      </c>
      <c r="F10719" s="96">
        <f t="shared" si="1840"/>
        <v>9.0500000000000007</v>
      </c>
      <c r="G10719" s="96"/>
      <c r="H10719" s="74">
        <f t="shared" si="1841"/>
        <v>114</v>
      </c>
      <c r="I10719" s="53">
        <f t="shared" si="1839"/>
        <v>0.98901658658573355</v>
      </c>
      <c r="J10719" s="53">
        <f t="shared" si="1842"/>
        <v>0.21929337338631621</v>
      </c>
      <c r="K10719" s="53">
        <f t="shared" si="1843"/>
        <v>1.8065855896834622</v>
      </c>
      <c r="L10719" s="53">
        <f t="shared" si="1844"/>
        <v>34.751494791126646</v>
      </c>
      <c r="M10719" s="93">
        <f t="shared" si="1845"/>
        <v>2.3609059331515665</v>
      </c>
      <c r="N10719" s="53">
        <f t="shared" si="1846"/>
        <v>15.961872645282844</v>
      </c>
      <c r="O10719">
        <f t="shared" si="1847"/>
        <v>0.58183058212873917</v>
      </c>
      <c r="P10719" s="53">
        <f t="shared" si="1848"/>
        <v>8.6834986836756496</v>
      </c>
      <c r="Q10719" s="53">
        <v>0.2</v>
      </c>
      <c r="R10719" s="53">
        <f t="shared" si="1849"/>
        <v>6.0530274465018632</v>
      </c>
    </row>
    <row r="10720" spans="2:18" ht="15">
      <c r="B10720" s="84">
        <v>41023</v>
      </c>
      <c r="C10720" s="85">
        <v>5.9</v>
      </c>
      <c r="D10720" s="86">
        <v>10.7</v>
      </c>
      <c r="E10720" s="87">
        <v>6.4</v>
      </c>
      <c r="F10720" s="96">
        <f t="shared" si="1840"/>
        <v>8.5500000000000007</v>
      </c>
      <c r="G10720" s="96"/>
      <c r="H10720" s="74">
        <f t="shared" si="1841"/>
        <v>115</v>
      </c>
      <c r="I10720" s="53">
        <f t="shared" si="1839"/>
        <v>0.98847563225262169</v>
      </c>
      <c r="J10720" s="53">
        <f t="shared" si="1842"/>
        <v>0.22507003044315249</v>
      </c>
      <c r="K10720" s="53">
        <f t="shared" si="1843"/>
        <v>1.8131357610410594</v>
      </c>
      <c r="L10720" s="53">
        <f t="shared" si="1844"/>
        <v>34.973712348461028</v>
      </c>
      <c r="M10720" s="93">
        <f t="shared" si="1845"/>
        <v>1.7896003442186179</v>
      </c>
      <c r="N10720" s="53">
        <f t="shared" si="1846"/>
        <v>12.328915695374265</v>
      </c>
      <c r="O10720">
        <f t="shared" si="1847"/>
        <v>0.56462652315368345</v>
      </c>
      <c r="P10720" s="53">
        <f t="shared" si="1848"/>
        <v>8.3969032301242521</v>
      </c>
      <c r="Q10720" s="53">
        <v>0.2</v>
      </c>
      <c r="R10720" s="53">
        <f t="shared" si="1849"/>
        <v>5.2277808988377359</v>
      </c>
    </row>
    <row r="10721" spans="2:18" ht="15">
      <c r="B10721" s="84">
        <v>41024</v>
      </c>
      <c r="C10721" s="85">
        <v>9.3000000000000007</v>
      </c>
      <c r="D10721" s="86">
        <v>19.8</v>
      </c>
      <c r="E10721" s="87">
        <v>4</v>
      </c>
      <c r="F10721" s="96">
        <f t="shared" si="1840"/>
        <v>11.9</v>
      </c>
      <c r="G10721" s="96"/>
      <c r="H10721" s="74">
        <f t="shared" si="1841"/>
        <v>116</v>
      </c>
      <c r="I10721" s="53">
        <f t="shared" si="1839"/>
        <v>0.98793808816533546</v>
      </c>
      <c r="J10721" s="53">
        <f t="shared" si="1842"/>
        <v>0.2307848901883201</v>
      </c>
      <c r="K10721" s="53">
        <f t="shared" si="1843"/>
        <v>1.8196434240327124</v>
      </c>
      <c r="L10721" s="53">
        <f t="shared" si="1844"/>
        <v>35.193083779092866</v>
      </c>
      <c r="M10721" s="93">
        <f t="shared" si="1845"/>
        <v>3.8908258242208436</v>
      </c>
      <c r="N10721" s="53">
        <f t="shared" si="1846"/>
        <v>23.781256011252914</v>
      </c>
      <c r="O10721">
        <f t="shared" si="1847"/>
        <v>0.68892662395213577</v>
      </c>
      <c r="P10721" s="53">
        <f t="shared" si="1848"/>
        <v>10.490573680961658</v>
      </c>
      <c r="Q10721" s="53">
        <v>0.2</v>
      </c>
      <c r="R10721" s="53">
        <f t="shared" si="1849"/>
        <v>7.9512207650513043</v>
      </c>
    </row>
    <row r="10722" spans="2:18" ht="15">
      <c r="B10722" s="84">
        <v>41025</v>
      </c>
      <c r="C10722" s="85">
        <v>0</v>
      </c>
      <c r="D10722" s="86">
        <v>23.3</v>
      </c>
      <c r="E10722" s="87">
        <v>8.1</v>
      </c>
      <c r="F10722" s="96">
        <f t="shared" si="1840"/>
        <v>15.7</v>
      </c>
      <c r="G10722" s="96"/>
      <c r="H10722" s="74">
        <f t="shared" si="1841"/>
        <v>117</v>
      </c>
      <c r="I10722" s="53">
        <f t="shared" si="1839"/>
        <v>0.98740411339181866</v>
      </c>
      <c r="J10722" s="53">
        <f t="shared" si="1842"/>
        <v>0.2364363682412613</v>
      </c>
      <c r="K10722" s="53">
        <f t="shared" si="1843"/>
        <v>1.8261067643489397</v>
      </c>
      <c r="L10722" s="53">
        <f t="shared" si="1844"/>
        <v>35.409557650431303</v>
      </c>
      <c r="M10722" s="93">
        <f t="shared" si="1845"/>
        <v>4.3309839667406527</v>
      </c>
      <c r="N10722" s="53">
        <f t="shared" si="1846"/>
        <v>23.468817985639937</v>
      </c>
      <c r="O10722">
        <f t="shared" si="1847"/>
        <v>0.85826748663776053</v>
      </c>
      <c r="P10722" s="53">
        <f t="shared" si="1848"/>
        <v>13.419971190292229</v>
      </c>
      <c r="Q10722" s="53">
        <v>0.2</v>
      </c>
      <c r="R10722" s="53">
        <f t="shared" si="1849"/>
        <v>8.0895703939174552</v>
      </c>
    </row>
    <row r="10723" spans="2:18" ht="15">
      <c r="B10723" s="84">
        <v>41026</v>
      </c>
      <c r="C10723" s="85">
        <v>0</v>
      </c>
      <c r="D10723" s="86">
        <v>26.5</v>
      </c>
      <c r="E10723" s="87">
        <v>8.9</v>
      </c>
      <c r="F10723" s="96">
        <f t="shared" si="1840"/>
        <v>17.7</v>
      </c>
      <c r="G10723" s="96"/>
      <c r="H10723" s="74">
        <f t="shared" si="1841"/>
        <v>118</v>
      </c>
      <c r="I10723" s="53">
        <f t="shared" si="1839"/>
        <v>0.98687386594379756</v>
      </c>
      <c r="J10723" s="53">
        <f t="shared" si="1842"/>
        <v>0.24202288693386306</v>
      </c>
      <c r="K10723" s="53">
        <f t="shared" si="1843"/>
        <v>1.8325239124293682</v>
      </c>
      <c r="L10723" s="53">
        <f t="shared" si="1844"/>
        <v>35.623083416116273</v>
      </c>
      <c r="M10723" s="93">
        <f t="shared" si="1845"/>
        <v>4.9683898782831752</v>
      </c>
      <c r="N10723" s="53">
        <f t="shared" si="1846"/>
        <v>25.406027458429779</v>
      </c>
      <c r="O10723">
        <f t="shared" si="1847"/>
        <v>0.9611639025506038</v>
      </c>
      <c r="P10723" s="53">
        <f t="shared" si="1848"/>
        <v>15.237712228145202</v>
      </c>
      <c r="Q10723" s="53">
        <v>0.2</v>
      </c>
      <c r="R10723" s="53">
        <f t="shared" si="1849"/>
        <v>8.633850423746452</v>
      </c>
    </row>
    <row r="10724" spans="2:18" ht="15">
      <c r="B10724" s="84">
        <v>41027</v>
      </c>
      <c r="C10724" s="85">
        <v>0</v>
      </c>
      <c r="D10724" s="86">
        <v>30.9</v>
      </c>
      <c r="E10724" s="87">
        <v>11.3</v>
      </c>
      <c r="F10724" s="96">
        <f t="shared" si="1840"/>
        <v>21.1</v>
      </c>
      <c r="G10724" s="96"/>
      <c r="H10724" s="74">
        <f t="shared" si="1841"/>
        <v>119</v>
      </c>
      <c r="I10724" s="53">
        <f t="shared" si="1839"/>
        <v>0.98634750273002292</v>
      </c>
      <c r="J10724" s="53">
        <f t="shared" si="1842"/>
        <v>0.24754287570157374</v>
      </c>
      <c r="K10724" s="53">
        <f t="shared" si="1843"/>
        <v>1.8388929429535461</v>
      </c>
      <c r="L10724" s="53">
        <f t="shared" si="1844"/>
        <v>35.833611400072293</v>
      </c>
      <c r="M10724" s="93">
        <f t="shared" si="1845"/>
        <v>5.7791995462273453</v>
      </c>
      <c r="N10724" s="53">
        <f t="shared" si="1846"/>
        <v>26.969167257637654</v>
      </c>
      <c r="O10724">
        <f t="shared" si="1847"/>
        <v>1.1608267922038829</v>
      </c>
      <c r="P10724" s="53">
        <f t="shared" si="1848"/>
        <v>18.835820596151294</v>
      </c>
      <c r="Q10724" s="53">
        <v>0.2</v>
      </c>
      <c r="R10724" s="53">
        <f t="shared" si="1849"/>
        <v>9.1582277685636253</v>
      </c>
    </row>
    <row r="10725" spans="2:18" ht="15">
      <c r="B10725" s="84">
        <v>41028</v>
      </c>
      <c r="C10725" s="85">
        <v>0</v>
      </c>
      <c r="D10725" s="86">
        <v>25</v>
      </c>
      <c r="E10725" s="87">
        <v>13.4</v>
      </c>
      <c r="F10725" s="96">
        <f t="shared" si="1840"/>
        <v>19.2</v>
      </c>
      <c r="G10725" s="96"/>
      <c r="H10725" s="74">
        <f t="shared" si="1841"/>
        <v>120</v>
      </c>
      <c r="I10725" s="53">
        <f t="shared" si="1839"/>
        <v>0.98582517950983806</v>
      </c>
      <c r="J10725" s="53">
        <f t="shared" si="1842"/>
        <v>0.25299477150548283</v>
      </c>
      <c r="K10725" s="53">
        <f t="shared" si="1843"/>
        <v>1.8452118744698753</v>
      </c>
      <c r="L10725" s="53">
        <f t="shared" si="1844"/>
        <v>36.041092780795132</v>
      </c>
      <c r="M10725" s="93">
        <f t="shared" si="1845"/>
        <v>4.2533208274122245</v>
      </c>
      <c r="N10725" s="53">
        <f t="shared" si="1846"/>
        <v>20.867761596488275</v>
      </c>
      <c r="O10725">
        <f t="shared" si="1847"/>
        <v>1.0452259340204932</v>
      </c>
      <c r="P10725" s="53">
        <f t="shared" si="1848"/>
        <v>16.741738429425414</v>
      </c>
      <c r="Q10725" s="53">
        <v>0.2</v>
      </c>
      <c r="R10725" s="53">
        <f t="shared" si="1849"/>
        <v>7.6609482972328511</v>
      </c>
    </row>
    <row r="10726" spans="2:18" ht="15">
      <c r="B10726" s="84">
        <v>41029</v>
      </c>
      <c r="C10726" s="85">
        <v>0</v>
      </c>
      <c r="D10726" s="86">
        <v>23.2</v>
      </c>
      <c r="E10726" s="87">
        <v>12.8</v>
      </c>
      <c r="F10726" s="96">
        <f t="shared" si="1840"/>
        <v>18</v>
      </c>
      <c r="G10726" s="96"/>
      <c r="H10726" s="74">
        <f t="shared" si="1841"/>
        <v>121</v>
      </c>
      <c r="I10726" s="53">
        <f t="shared" si="1839"/>
        <v>0.98530705084708703</v>
      </c>
      <c r="J10726" s="53">
        <f t="shared" si="1842"/>
        <v>0.25837701928569073</v>
      </c>
      <c r="K10726" s="53">
        <f t="shared" si="1843"/>
        <v>1.8514786691720928</v>
      </c>
      <c r="L10726" s="53">
        <f t="shared" si="1844"/>
        <v>36.245479575980454</v>
      </c>
      <c r="M10726" s="93">
        <f t="shared" si="1845"/>
        <v>3.9187992861224545</v>
      </c>
      <c r="N10726" s="53">
        <f t="shared" si="1846"/>
        <v>19.870987101552679</v>
      </c>
      <c r="O10726">
        <f t="shared" si="1847"/>
        <v>0.97748894673792364</v>
      </c>
      <c r="P10726" s="53">
        <f t="shared" si="1848"/>
        <v>15.528504174899853</v>
      </c>
      <c r="Q10726" s="53">
        <v>0.2</v>
      </c>
      <c r="R10726" s="53">
        <f t="shared" si="1849"/>
        <v>7.377843003050593</v>
      </c>
    </row>
    <row r="10727" spans="2:18" ht="15">
      <c r="B10727" s="84">
        <v>41030</v>
      </c>
      <c r="C10727" s="85">
        <v>5.0999999999999996</v>
      </c>
      <c r="D10727" s="86">
        <v>19.2</v>
      </c>
      <c r="E10727" s="87">
        <v>11.4</v>
      </c>
      <c r="F10727" s="96">
        <f t="shared" si="1840"/>
        <v>15.3</v>
      </c>
      <c r="G10727" s="96"/>
      <c r="H10727" s="74">
        <f t="shared" si="1841"/>
        <v>122</v>
      </c>
      <c r="I10727" s="53">
        <f t="shared" si="1839"/>
        <v>0.98479327006437722</v>
      </c>
      <c r="J10727" s="53">
        <f t="shared" si="1842"/>
        <v>0.26368807244622355</v>
      </c>
      <c r="K10727" s="53">
        <f t="shared" si="1843"/>
        <v>1.8576912328329742</v>
      </c>
      <c r="L10727" s="53">
        <f t="shared" si="1844"/>
        <v>36.446724627604532</v>
      </c>
      <c r="M10727" s="93">
        <f t="shared" si="1845"/>
        <v>3.1552463583209525</v>
      </c>
      <c r="N10727" s="53">
        <f t="shared" si="1846"/>
        <v>17.304327591306507</v>
      </c>
      <c r="O10727">
        <f t="shared" si="1847"/>
        <v>0.83888200331721874</v>
      </c>
      <c r="P10727" s="53">
        <f t="shared" si="1848"/>
        <v>13.080554155174077</v>
      </c>
      <c r="Q10727" s="53">
        <v>0.2</v>
      </c>
      <c r="R10727" s="53">
        <f t="shared" si="1849"/>
        <v>6.6677866327325868</v>
      </c>
    </row>
    <row r="10728" spans="2:18" ht="15">
      <c r="B10728" s="84">
        <v>41031</v>
      </c>
      <c r="C10728" s="85">
        <v>2.8</v>
      </c>
      <c r="D10728" s="86">
        <v>24.5</v>
      </c>
      <c r="E10728" s="87">
        <v>12.2</v>
      </c>
      <c r="F10728" s="96">
        <f t="shared" si="1840"/>
        <v>18.350000000000001</v>
      </c>
      <c r="G10728" s="96"/>
      <c r="H10728" s="74">
        <f t="shared" si="1841"/>
        <v>123</v>
      </c>
      <c r="I10728" s="53">
        <f t="shared" si="1839"/>
        <v>0.98428398919770821</v>
      </c>
      <c r="J10728" s="53">
        <f t="shared" si="1842"/>
        <v>0.26892639337166119</v>
      </c>
      <c r="K10728" s="53">
        <f t="shared" si="1843"/>
        <v>1.863847414905129</v>
      </c>
      <c r="L10728" s="53">
        <f t="shared" si="1844"/>
        <v>36.64478158756696</v>
      </c>
      <c r="M10728" s="93">
        <f t="shared" si="1845"/>
        <v>4.3508335463629786</v>
      </c>
      <c r="N10728" s="53">
        <f t="shared" si="1846"/>
        <v>21.848096966473879</v>
      </c>
      <c r="O10728">
        <f t="shared" si="1847"/>
        <v>0.99683925752620473</v>
      </c>
      <c r="P10728" s="53">
        <f t="shared" si="1848"/>
        <v>15.874001986568787</v>
      </c>
      <c r="Q10728" s="53">
        <v>0.2</v>
      </c>
      <c r="R10728" s="53">
        <f t="shared" si="1849"/>
        <v>7.8481028053213473</v>
      </c>
    </row>
    <row r="10729" spans="2:18" ht="15">
      <c r="B10729" s="84">
        <v>41032</v>
      </c>
      <c r="C10729" s="85">
        <v>0</v>
      </c>
      <c r="D10729" s="86">
        <v>26.1</v>
      </c>
      <c r="E10729" s="87">
        <v>9.6</v>
      </c>
      <c r="F10729" s="96">
        <f t="shared" si="1840"/>
        <v>17.850000000000001</v>
      </c>
      <c r="G10729" s="96"/>
      <c r="H10729" s="74">
        <f t="shared" si="1841"/>
        <v>124</v>
      </c>
      <c r="I10729" s="53">
        <f t="shared" si="1839"/>
        <v>0.98377935895148183</v>
      </c>
      <c r="J10729" s="53">
        <f t="shared" si="1842"/>
        <v>0.27409045397556114</v>
      </c>
      <c r="K10729" s="53">
        <f t="shared" si="1843"/>
        <v>1.8699450087988925</v>
      </c>
      <c r="L10729" s="53">
        <f t="shared" si="1844"/>
        <v>36.839604904004887</v>
      </c>
      <c r="M10729" s="93">
        <f t="shared" si="1845"/>
        <v>4.9959253873001481</v>
      </c>
      <c r="N10729" s="53">
        <f t="shared" si="1846"/>
        <v>25.439341029398832</v>
      </c>
      <c r="O10729">
        <f t="shared" si="1847"/>
        <v>0.96929652146564438</v>
      </c>
      <c r="P10729" s="53">
        <f t="shared" si="1848"/>
        <v>15.382496014661212</v>
      </c>
      <c r="Q10729" s="53">
        <v>0.2</v>
      </c>
      <c r="R10729" s="53">
        <f t="shared" si="1849"/>
        <v>8.648986313806903</v>
      </c>
    </row>
    <row r="10730" spans="2:18" ht="15">
      <c r="B10730" s="84">
        <v>41033</v>
      </c>
      <c r="C10730" s="85">
        <v>5.0999999999999996</v>
      </c>
      <c r="D10730" s="86">
        <v>24.5</v>
      </c>
      <c r="E10730" s="87">
        <v>9.6</v>
      </c>
      <c r="F10730" s="96">
        <f t="shared" si="1840"/>
        <v>17.05</v>
      </c>
      <c r="G10730" s="96"/>
      <c r="H10730" s="74">
        <f t="shared" si="1841"/>
        <v>125</v>
      </c>
      <c r="I10730" s="53">
        <f t="shared" si="1839"/>
        <v>0.98327952865390666</v>
      </c>
      <c r="J10730" s="53">
        <f t="shared" si="1842"/>
        <v>0.27917873628067436</v>
      </c>
      <c r="K10730" s="53">
        <f t="shared" si="1843"/>
        <v>1.875981752347422</v>
      </c>
      <c r="L10730" s="53">
        <f t="shared" si="1844"/>
        <v>37.031149808387767</v>
      </c>
      <c r="M10730" s="93">
        <f t="shared" si="1845"/>
        <v>4.6651175045288111</v>
      </c>
      <c r="N10730" s="53">
        <f t="shared" si="1846"/>
        <v>24.300166683187193</v>
      </c>
      <c r="O10730">
        <f t="shared" si="1847"/>
        <v>0.92660474643940371</v>
      </c>
      <c r="P10730" s="53">
        <f t="shared" si="1848"/>
        <v>14.624247074649677</v>
      </c>
      <c r="Q10730" s="53">
        <v>0.2</v>
      </c>
      <c r="R10730" s="53">
        <f t="shared" si="1849"/>
        <v>8.347929706090234</v>
      </c>
    </row>
    <row r="10731" spans="2:18" ht="15">
      <c r="B10731" s="84">
        <v>41034</v>
      </c>
      <c r="C10731" s="85">
        <v>0.9</v>
      </c>
      <c r="D10731" s="86">
        <v>20.2</v>
      </c>
      <c r="E10731" s="87">
        <v>11.9</v>
      </c>
      <c r="F10731" s="96">
        <f t="shared" si="1840"/>
        <v>16.05</v>
      </c>
      <c r="G10731" s="96"/>
      <c r="H10731" s="74">
        <f t="shared" si="1841"/>
        <v>126</v>
      </c>
      <c r="I10731" s="53">
        <f t="shared" si="1839"/>
        <v>0.98278464621280937</v>
      </c>
      <c r="J10731" s="53">
        <f t="shared" si="1842"/>
        <v>0.28418973303085449</v>
      </c>
      <c r="K10731" s="53">
        <f t="shared" si="1843"/>
        <v>1.8819553284691202</v>
      </c>
      <c r="L10731" s="53">
        <f t="shared" si="1844"/>
        <v>37.219372303500279</v>
      </c>
      <c r="M10731" s="93">
        <f t="shared" si="1845"/>
        <v>3.3991179687290765</v>
      </c>
      <c r="N10731" s="53">
        <f t="shared" si="1846"/>
        <v>18.228755176979821</v>
      </c>
      <c r="O10731">
        <f t="shared" si="1847"/>
        <v>0.87554876887124866</v>
      </c>
      <c r="P10731" s="53">
        <f t="shared" si="1848"/>
        <v>13.723380281957988</v>
      </c>
      <c r="Q10731" s="53">
        <v>0.2</v>
      </c>
      <c r="R10731" s="53">
        <f t="shared" si="1849"/>
        <v>6.9129589278036248</v>
      </c>
    </row>
    <row r="10732" spans="2:18" ht="15">
      <c r="B10732" s="84">
        <v>41035</v>
      </c>
      <c r="C10732" s="85">
        <v>4.5</v>
      </c>
      <c r="D10732" s="86">
        <v>22</v>
      </c>
      <c r="E10732" s="87">
        <v>11.4</v>
      </c>
      <c r="F10732" s="96">
        <f t="shared" si="1840"/>
        <v>16.7</v>
      </c>
      <c r="G10732" s="96"/>
      <c r="H10732" s="74">
        <f t="shared" si="1841"/>
        <v>127</v>
      </c>
      <c r="I10732" s="53">
        <f t="shared" si="1839"/>
        <v>0.98229485807186612</v>
      </c>
      <c r="J10732" s="53">
        <f t="shared" si="1842"/>
        <v>0.28912194833444604</v>
      </c>
      <c r="K10732" s="53">
        <f t="shared" si="1843"/>
        <v>1.8878633660374464</v>
      </c>
      <c r="L10732" s="53">
        <f t="shared" si="1844"/>
        <v>37.404229152418324</v>
      </c>
      <c r="M10732" s="93">
        <f t="shared" si="1845"/>
        <v>3.9345241037678891</v>
      </c>
      <c r="N10732" s="53">
        <f t="shared" si="1846"/>
        <v>20.702489020859097</v>
      </c>
      <c r="O10732">
        <f t="shared" si="1847"/>
        <v>0.90844795945984114</v>
      </c>
      <c r="P10732" s="53">
        <f t="shared" si="1848"/>
        <v>14.303121974921044</v>
      </c>
      <c r="Q10732" s="53">
        <v>0.2</v>
      </c>
      <c r="R10732" s="53">
        <f t="shared" si="1849"/>
        <v>7.5080914381254633</v>
      </c>
    </row>
    <row r="10733" spans="2:18" ht="15">
      <c r="B10733" s="84">
        <v>41036</v>
      </c>
      <c r="C10733" s="85">
        <v>0</v>
      </c>
      <c r="D10733" s="86">
        <v>25.1</v>
      </c>
      <c r="E10733" s="87">
        <v>8.8000000000000007</v>
      </c>
      <c r="F10733" s="96">
        <f t="shared" si="1840"/>
        <v>16.950000000000003</v>
      </c>
      <c r="G10733" s="96"/>
      <c r="H10733" s="74">
        <f t="shared" si="1841"/>
        <v>128</v>
      </c>
      <c r="I10733" s="53">
        <f t="shared" si="1839"/>
        <v>0.98181030916726786</v>
      </c>
      <c r="J10733" s="53">
        <f t="shared" si="1842"/>
        <v>0.29397389833885346</v>
      </c>
      <c r="K10733" s="53">
        <f t="shared" si="1843"/>
        <v>1.8937034409680653</v>
      </c>
      <c r="L10733" s="53">
        <f t="shared" si="1844"/>
        <v>37.585677868581648</v>
      </c>
      <c r="M10733" s="93">
        <f t="shared" si="1845"/>
        <v>4.9382204310368225</v>
      </c>
      <c r="N10733" s="53">
        <f t="shared" si="1846"/>
        <v>25.796756889164772</v>
      </c>
      <c r="O10733">
        <f t="shared" si="1847"/>
        <v>0.92138514004771221</v>
      </c>
      <c r="P10733" s="53">
        <f t="shared" si="1848"/>
        <v>14.531847794225403</v>
      </c>
      <c r="Q10733" s="53">
        <v>0.2</v>
      </c>
      <c r="R10733" s="53">
        <f t="shared" si="1849"/>
        <v>8.6852554429188888</v>
      </c>
    </row>
    <row r="10734" spans="2:18" ht="15">
      <c r="B10734" s="84">
        <v>41037</v>
      </c>
      <c r="C10734" s="85">
        <v>0</v>
      </c>
      <c r="D10734" s="86">
        <v>24</v>
      </c>
      <c r="E10734" s="87">
        <v>12.4</v>
      </c>
      <c r="F10734" s="96">
        <f t="shared" si="1840"/>
        <v>18.2</v>
      </c>
      <c r="G10734" s="96"/>
      <c r="H10734" s="74">
        <f t="shared" si="1841"/>
        <v>129</v>
      </c>
      <c r="I10734" s="53">
        <f t="shared" si="1839"/>
        <v>0.98133114288483081</v>
      </c>
      <c r="J10734" s="53">
        <f t="shared" si="1842"/>
        <v>0.29874411193586303</v>
      </c>
      <c r="K10734" s="53">
        <f t="shared" si="1843"/>
        <v>1.8994730775330462</v>
      </c>
      <c r="L10734" s="53">
        <f t="shared" si="1844"/>
        <v>37.763676707062153</v>
      </c>
      <c r="M10734" s="93">
        <f t="shared" si="1845"/>
        <v>4.3361594116350757</v>
      </c>
      <c r="N10734" s="53">
        <f t="shared" si="1846"/>
        <v>21.865136202244887</v>
      </c>
      <c r="O10734">
        <f t="shared" si="1847"/>
        <v>0.98850584917691831</v>
      </c>
      <c r="P10734" s="53">
        <f t="shared" si="1848"/>
        <v>15.725101864241841</v>
      </c>
      <c r="Q10734" s="53">
        <v>0.2</v>
      </c>
      <c r="R10734" s="53">
        <f t="shared" si="1849"/>
        <v>7.8450623807504281</v>
      </c>
    </row>
    <row r="10735" spans="2:18" ht="15">
      <c r="B10735" s="84">
        <v>41038</v>
      </c>
      <c r="C10735" s="85">
        <v>0</v>
      </c>
      <c r="D10735" s="86">
        <v>26.6</v>
      </c>
      <c r="E10735" s="87">
        <v>11.4</v>
      </c>
      <c r="F10735" s="96">
        <f t="shared" si="1840"/>
        <v>19</v>
      </c>
      <c r="G10735" s="96"/>
      <c r="H10735" s="74">
        <f t="shared" si="1841"/>
        <v>130</v>
      </c>
      <c r="I10735" s="53">
        <f t="shared" si="1839"/>
        <v>0.9808575010175673</v>
      </c>
      <c r="J10735" s="53">
        <f t="shared" si="1842"/>
        <v>0.3034311314971781</v>
      </c>
      <c r="K10735" s="53">
        <f t="shared" si="1843"/>
        <v>1.9051697499115063</v>
      </c>
      <c r="L10735" s="53">
        <f t="shared" si="1844"/>
        <v>37.938184657123458</v>
      </c>
      <c r="M10735" s="93">
        <f t="shared" si="1845"/>
        <v>5.0973638217737403</v>
      </c>
      <c r="N10735" s="53">
        <f t="shared" si="1846"/>
        <v>25.144746489449101</v>
      </c>
      <c r="O10735">
        <f t="shared" si="1847"/>
        <v>1.0336608681468451</v>
      </c>
      <c r="P10735" s="53">
        <f t="shared" si="1848"/>
        <v>16.533851613772821</v>
      </c>
      <c r="Q10735" s="53">
        <v>0.2</v>
      </c>
      <c r="R10735" s="53">
        <f t="shared" si="1849"/>
        <v>8.6374558407135531</v>
      </c>
    </row>
    <row r="10736" spans="2:18" ht="15">
      <c r="B10736" s="84">
        <v>41039</v>
      </c>
      <c r="C10736" s="85">
        <v>0</v>
      </c>
      <c r="D10736" s="86">
        <v>29.6</v>
      </c>
      <c r="E10736" s="87">
        <v>13</v>
      </c>
      <c r="F10736" s="96">
        <f t="shared" si="1840"/>
        <v>21.3</v>
      </c>
      <c r="G10736" s="96"/>
      <c r="H10736" s="74">
        <f t="shared" si="1841"/>
        <v>131</v>
      </c>
      <c r="I10736" s="53">
        <f t="shared" si="1839"/>
        <v>0.98038952372372579</v>
      </c>
      <c r="J10736" s="53">
        <f t="shared" si="1842"/>
        <v>0.3080335136395152</v>
      </c>
      <c r="K10736" s="53">
        <f t="shared" si="1843"/>
        <v>1.9107908839856864</v>
      </c>
      <c r="L10736" s="53">
        <f t="shared" si="1844"/>
        <v>38.109161436162658</v>
      </c>
      <c r="M10736" s="93">
        <f t="shared" si="1845"/>
        <v>5.6853822268117442</v>
      </c>
      <c r="N10736" s="53">
        <f t="shared" si="1846"/>
        <v>26.395649809167569</v>
      </c>
      <c r="O10736">
        <f t="shared" si="1847"/>
        <v>1.1736175960166675</v>
      </c>
      <c r="P10736" s="53">
        <f t="shared" si="1848"/>
        <v>19.069263006515342</v>
      </c>
      <c r="Q10736" s="53">
        <v>0.2</v>
      </c>
      <c r="R10736" s="53">
        <f t="shared" si="1849"/>
        <v>9.0343993482426903</v>
      </c>
    </row>
    <row r="10737" spans="2:18" ht="15">
      <c r="B10737" s="84">
        <v>41040</v>
      </c>
      <c r="C10737" s="85">
        <v>0</v>
      </c>
      <c r="D10737" s="86">
        <v>31.1</v>
      </c>
      <c r="E10737" s="87">
        <v>15.3</v>
      </c>
      <c r="F10737" s="96">
        <f t="shared" si="1840"/>
        <v>23.200000000000003</v>
      </c>
      <c r="G10737" s="96"/>
      <c r="H10737" s="74">
        <f t="shared" si="1841"/>
        <v>132</v>
      </c>
      <c r="I10737" s="53">
        <f t="shared" si="1839"/>
        <v>0.97992734948531668</v>
      </c>
      <c r="J10737" s="53">
        <f t="shared" si="1842"/>
        <v>0.31254983001847564</v>
      </c>
      <c r="K10737" s="53">
        <f t="shared" si="1843"/>
        <v>1.9163338593908965</v>
      </c>
      <c r="L10737" s="53">
        <f t="shared" si="1844"/>
        <v>38.276567485119223</v>
      </c>
      <c r="M10737" s="93">
        <f t="shared" si="1845"/>
        <v>5.8417754399670319</v>
      </c>
      <c r="N10737" s="53">
        <f t="shared" si="1846"/>
        <v>25.864878915111721</v>
      </c>
      <c r="O10737">
        <f t="shared" si="1847"/>
        <v>1.3013637471220219</v>
      </c>
      <c r="P10737" s="53">
        <f t="shared" si="1848"/>
        <v>21.418682168910372</v>
      </c>
      <c r="Q10737" s="53">
        <v>0.2</v>
      </c>
      <c r="R10737" s="53">
        <f t="shared" si="1849"/>
        <v>8.9952753345594889</v>
      </c>
    </row>
    <row r="10738" spans="2:18" ht="15">
      <c r="B10738" s="84">
        <v>41041</v>
      </c>
      <c r="C10738" s="85">
        <v>0</v>
      </c>
      <c r="D10738" s="86">
        <v>27.5</v>
      </c>
      <c r="E10738" s="87">
        <v>16.5</v>
      </c>
      <c r="F10738" s="96">
        <f t="shared" si="1840"/>
        <v>22</v>
      </c>
      <c r="G10738" s="96"/>
      <c r="H10738" s="74">
        <f t="shared" si="1841"/>
        <v>133</v>
      </c>
      <c r="I10738" s="53">
        <f t="shared" si="1839"/>
        <v>0.9794711150671328</v>
      </c>
      <c r="J10738" s="53">
        <f t="shared" si="1842"/>
        <v>0.31697866815027703</v>
      </c>
      <c r="K10738" s="53">
        <f t="shared" si="1843"/>
        <v>1.9217960118271209</v>
      </c>
      <c r="L10738" s="53">
        <f t="shared" si="1844"/>
        <v>38.440363965429789</v>
      </c>
      <c r="M10738" s="93">
        <f t="shared" si="1845"/>
        <v>4.7518900055792992</v>
      </c>
      <c r="N10738" s="53">
        <f t="shared" si="1846"/>
        <v>21.673684893264905</v>
      </c>
      <c r="O10738">
        <f t="shared" si="1847"/>
        <v>1.2193540774631728</v>
      </c>
      <c r="P10738" s="53">
        <f t="shared" si="1848"/>
        <v>19.906714554451806</v>
      </c>
      <c r="Q10738" s="53">
        <v>0.2</v>
      </c>
      <c r="R10738" s="53">
        <f t="shared" si="1849"/>
        <v>7.9682640942922269</v>
      </c>
    </row>
    <row r="10739" spans="2:18" ht="15">
      <c r="B10739" s="84">
        <v>41042</v>
      </c>
      <c r="C10739" s="85">
        <v>0.5</v>
      </c>
      <c r="D10739" s="86">
        <v>22.9</v>
      </c>
      <c r="E10739" s="87">
        <v>11.7</v>
      </c>
      <c r="F10739" s="96">
        <f t="shared" si="1840"/>
        <v>17.299999999999997</v>
      </c>
      <c r="G10739" s="96"/>
      <c r="H10739" s="74">
        <f t="shared" si="1841"/>
        <v>134</v>
      </c>
      <c r="I10739" s="53">
        <f t="shared" si="1839"/>
        <v>0.97902095547627854</v>
      </c>
      <c r="J10739" s="53">
        <f t="shared" si="1842"/>
        <v>0.32131863226031454</v>
      </c>
      <c r="K10739" s="53">
        <f t="shared" si="1843"/>
        <v>1.9271746356393107</v>
      </c>
      <c r="L10739" s="53">
        <f t="shared" si="1844"/>
        <v>38.600512757600903</v>
      </c>
      <c r="M10739" s="93">
        <f t="shared" si="1845"/>
        <v>4.2462804586982168</v>
      </c>
      <c r="N10739" s="53">
        <f t="shared" si="1846"/>
        <v>21.960944099042241</v>
      </c>
      <c r="O10739">
        <f t="shared" si="1847"/>
        <v>0.93976652436751495</v>
      </c>
      <c r="P10739" s="53">
        <f t="shared" si="1848"/>
        <v>14.857540117108154</v>
      </c>
      <c r="Q10739" s="53">
        <v>0.2</v>
      </c>
      <c r="R10739" s="53">
        <f t="shared" si="1849"/>
        <v>7.8246238063880069</v>
      </c>
    </row>
    <row r="10740" spans="2:18" ht="15">
      <c r="B10740" s="84">
        <v>41043</v>
      </c>
      <c r="C10740" s="85">
        <v>0</v>
      </c>
      <c r="D10740" s="86">
        <v>24.3</v>
      </c>
      <c r="E10740" s="87">
        <v>8.3000000000000007</v>
      </c>
      <c r="F10740" s="96">
        <f t="shared" si="1840"/>
        <v>16.3</v>
      </c>
      <c r="G10740" s="96"/>
      <c r="H10740" s="74">
        <f t="shared" si="1841"/>
        <v>135</v>
      </c>
      <c r="I10740" s="53">
        <f t="shared" si="1839"/>
        <v>0.97857700392221925</v>
      </c>
      <c r="J10740" s="53">
        <f t="shared" si="1842"/>
        <v>0.32556834415736297</v>
      </c>
      <c r="K10740" s="53">
        <f t="shared" si="1843"/>
        <v>1.9324669866724546</v>
      </c>
      <c r="L10740" s="53">
        <f t="shared" si="1844"/>
        <v>38.756976461462735</v>
      </c>
      <c r="M10740" s="93">
        <f t="shared" si="1845"/>
        <v>4.9506672050041081</v>
      </c>
      <c r="N10740" s="53">
        <f t="shared" si="1846"/>
        <v>26.35474399379466</v>
      </c>
      <c r="O10740">
        <f t="shared" si="1847"/>
        <v>0.88807736765085066</v>
      </c>
      <c r="P10740" s="53">
        <f t="shared" si="1848"/>
        <v>13.943830319070395</v>
      </c>
      <c r="Q10740" s="53">
        <v>0.2</v>
      </c>
      <c r="R10740" s="53">
        <f t="shared" si="1849"/>
        <v>8.778723677275007</v>
      </c>
    </row>
    <row r="10741" spans="2:18" ht="15">
      <c r="B10741" s="84">
        <v>41044</v>
      </c>
      <c r="C10741" s="85">
        <v>0</v>
      </c>
      <c r="D10741" s="86">
        <v>23.4</v>
      </c>
      <c r="E10741" s="87">
        <v>9.6999999999999993</v>
      </c>
      <c r="F10741" s="96">
        <f t="shared" si="1840"/>
        <v>16.549999999999997</v>
      </c>
      <c r="G10741" s="96"/>
      <c r="H10741" s="74">
        <f t="shared" si="1841"/>
        <v>136</v>
      </c>
      <c r="I10741" s="53">
        <f t="shared" si="1839"/>
        <v>0.9781393917773622</v>
      </c>
      <c r="J10741" s="53">
        <f t="shared" si="1842"/>
        <v>0.32972644413211488</v>
      </c>
      <c r="K10741" s="53">
        <f t="shared" si="1843"/>
        <v>1.9376702854065053</v>
      </c>
      <c r="L10741" s="53">
        <f t="shared" si="1844"/>
        <v>38.909718398159015</v>
      </c>
      <c r="M10741" s="93">
        <f t="shared" si="1845"/>
        <v>4.6328110331787622</v>
      </c>
      <c r="N10741" s="53">
        <f t="shared" si="1846"/>
        <v>24.483149959784789</v>
      </c>
      <c r="O10741">
        <f t="shared" si="1847"/>
        <v>0.90076181197699912</v>
      </c>
      <c r="P10741" s="53">
        <f t="shared" si="1848"/>
        <v>14.167431952875694</v>
      </c>
      <c r="Q10741" s="53">
        <v>0.2</v>
      </c>
      <c r="R10741" s="53">
        <f t="shared" si="1849"/>
        <v>8.3644672218010054</v>
      </c>
    </row>
    <row r="10742" spans="2:18" ht="15">
      <c r="B10742" s="84">
        <v>41045</v>
      </c>
      <c r="C10742" s="85">
        <v>7.9</v>
      </c>
      <c r="D10742" s="86">
        <v>19.100000000000001</v>
      </c>
      <c r="E10742" s="87">
        <v>7.6</v>
      </c>
      <c r="F10742" s="96">
        <f t="shared" si="1840"/>
        <v>13.350000000000001</v>
      </c>
      <c r="G10742" s="96"/>
      <c r="H10742" s="74">
        <f t="shared" si="1841"/>
        <v>137</v>
      </c>
      <c r="I10742" s="53">
        <f t="shared" si="1839"/>
        <v>0.97770824853818161</v>
      </c>
      <c r="J10742" s="53">
        <f t="shared" si="1842"/>
        <v>0.33379159187860519</v>
      </c>
      <c r="K10742" s="53">
        <f t="shared" si="1843"/>
        <v>1.9427817203750397</v>
      </c>
      <c r="L10742" s="53">
        <f t="shared" si="1844"/>
        <v>39.058702613918172</v>
      </c>
      <c r="M10742" s="93">
        <f t="shared" si="1845"/>
        <v>3.863885588357475</v>
      </c>
      <c r="N10742" s="53">
        <f t="shared" si="1846"/>
        <v>22.517265836429797</v>
      </c>
      <c r="O10742">
        <f t="shared" si="1847"/>
        <v>0.74974109806577882</v>
      </c>
      <c r="P10742" s="53">
        <f t="shared" si="1848"/>
        <v>11.53306526362627</v>
      </c>
      <c r="Q10742" s="53">
        <v>0.2</v>
      </c>
      <c r="R10742" s="53">
        <f t="shared" si="1849"/>
        <v>7.7494196228982091</v>
      </c>
    </row>
    <row r="10743" spans="2:18" ht="15">
      <c r="B10743" s="84">
        <v>41046</v>
      </c>
      <c r="C10743" s="85">
        <v>0</v>
      </c>
      <c r="D10743" s="86">
        <v>21.7</v>
      </c>
      <c r="E10743" s="87">
        <v>7.4</v>
      </c>
      <c r="F10743" s="96">
        <f t="shared" si="1840"/>
        <v>14.55</v>
      </c>
      <c r="G10743" s="96"/>
      <c r="H10743" s="74">
        <f t="shared" si="1841"/>
        <v>138</v>
      </c>
      <c r="I10743" s="53">
        <f t="shared" si="1839"/>
        <v>0.97728370178689827</v>
      </c>
      <c r="J10743" s="53">
        <f t="shared" si="1842"/>
        <v>0.33776246743693233</v>
      </c>
      <c r="K10743" s="53">
        <f t="shared" si="1843"/>
        <v>1.9477984518702081</v>
      </c>
      <c r="L10743" s="53">
        <f t="shared" si="1844"/>
        <v>39.203893885640284</v>
      </c>
      <c r="M10743" s="93">
        <f t="shared" si="1845"/>
        <v>4.491288802244803</v>
      </c>
      <c r="N10743" s="53">
        <f t="shared" si="1846"/>
        <v>25.202646337117809</v>
      </c>
      <c r="O10743">
        <f t="shared" si="1847"/>
        <v>0.80356064170991792</v>
      </c>
      <c r="P10743" s="53">
        <f t="shared" si="1848"/>
        <v>12.464720934699722</v>
      </c>
      <c r="Q10743" s="53">
        <v>0.2</v>
      </c>
      <c r="R10743" s="53">
        <f t="shared" si="1849"/>
        <v>8.4220517265738959</v>
      </c>
    </row>
    <row r="10744" spans="2:18" ht="15">
      <c r="B10744" s="84">
        <v>41047</v>
      </c>
      <c r="C10744" s="85">
        <v>0</v>
      </c>
      <c r="D10744" s="86">
        <v>21.4</v>
      </c>
      <c r="E10744" s="87">
        <v>8.6999999999999993</v>
      </c>
      <c r="F10744" s="96">
        <f t="shared" si="1840"/>
        <v>15.049999999999999</v>
      </c>
      <c r="G10744" s="96"/>
      <c r="H10744" s="74">
        <f t="shared" si="1841"/>
        <v>139</v>
      </c>
      <c r="I10744" s="53">
        <f t="shared" si="1839"/>
        <v>0.97686587715372641</v>
      </c>
      <c r="J10744" s="53">
        <f t="shared" si="1842"/>
        <v>0.34163777215554814</v>
      </c>
      <c r="K10744" s="53">
        <f t="shared" si="1843"/>
        <v>1.9527176159350688</v>
      </c>
      <c r="L10744" s="53">
        <f t="shared" si="1844"/>
        <v>39.345257728323297</v>
      </c>
      <c r="M10744" s="93">
        <f t="shared" si="1845"/>
        <v>4.313493047653056</v>
      </c>
      <c r="N10744" s="53">
        <f t="shared" si="1846"/>
        <v>23.836537849991448</v>
      </c>
      <c r="O10744">
        <f t="shared" si="1847"/>
        <v>0.82696080949253437</v>
      </c>
      <c r="P10744" s="53">
        <f t="shared" si="1848"/>
        <v>12.872326901468268</v>
      </c>
      <c r="Q10744" s="53">
        <v>0.2</v>
      </c>
      <c r="R10744" s="53">
        <f t="shared" si="1849"/>
        <v>8.1392262578299945</v>
      </c>
    </row>
    <row r="10745" spans="2:18" ht="15">
      <c r="B10745" s="84">
        <v>41048</v>
      </c>
      <c r="C10745" s="85">
        <v>0</v>
      </c>
      <c r="D10745" s="86">
        <v>25.6</v>
      </c>
      <c r="E10745" s="87">
        <v>8</v>
      </c>
      <c r="F10745" s="96">
        <f t="shared" si="1840"/>
        <v>16.8</v>
      </c>
      <c r="G10745" s="96"/>
      <c r="H10745" s="74">
        <f t="shared" si="1841"/>
        <v>140</v>
      </c>
      <c r="I10745" s="53">
        <f t="shared" si="1839"/>
        <v>0.97645489827969689</v>
      </c>
      <c r="J10745" s="53">
        <f t="shared" si="1842"/>
        <v>0.34541622967126201</v>
      </c>
      <c r="K10745" s="53">
        <f t="shared" si="1843"/>
        <v>1.9575363286427967</v>
      </c>
      <c r="L10745" s="53">
        <f t="shared" si="1844"/>
        <v>39.48276040433997</v>
      </c>
      <c r="M10745" s="93">
        <f t="shared" si="1845"/>
        <v>5.3670966322901679</v>
      </c>
      <c r="N10745" s="53">
        <f t="shared" si="1846"/>
        <v>28.158710554332636</v>
      </c>
      <c r="O10745">
        <f t="shared" si="1847"/>
        <v>0.91360372582885296</v>
      </c>
      <c r="P10745" s="53">
        <f t="shared" si="1848"/>
        <v>14.394224347482533</v>
      </c>
      <c r="Q10745" s="53">
        <v>0.2</v>
      </c>
      <c r="R10745" s="53">
        <f t="shared" si="1849"/>
        <v>9.2174991571260279</v>
      </c>
    </row>
    <row r="10746" spans="2:18" ht="15">
      <c r="B10746" s="84">
        <v>41049</v>
      </c>
      <c r="C10746" s="85">
        <v>0</v>
      </c>
      <c r="D10746" s="86">
        <v>21.5</v>
      </c>
      <c r="E10746" s="87">
        <v>11.3</v>
      </c>
      <c r="F10746" s="96">
        <f t="shared" si="1840"/>
        <v>16.399999999999999</v>
      </c>
      <c r="G10746" s="96"/>
      <c r="H10746" s="74">
        <f t="shared" si="1841"/>
        <v>141</v>
      </c>
      <c r="I10746" s="53">
        <f t="shared" si="1839"/>
        <v>0.97605088678007079</v>
      </c>
      <c r="J10746" s="53">
        <f t="shared" si="1842"/>
        <v>0.34909658690494949</v>
      </c>
      <c r="K10746" s="53">
        <f t="shared" si="1843"/>
        <v>1.9622516906604992</v>
      </c>
      <c r="L10746" s="53">
        <f t="shared" si="1844"/>
        <v>39.616368934564271</v>
      </c>
      <c r="M10746" s="93">
        <f t="shared" si="1845"/>
        <v>4.0522882747235549</v>
      </c>
      <c r="N10746" s="53">
        <f t="shared" si="1846"/>
        <v>21.509171122077024</v>
      </c>
      <c r="O10746">
        <f t="shared" si="1847"/>
        <v>0.89313235326893814</v>
      </c>
      <c r="P10746" s="53">
        <f t="shared" si="1848"/>
        <v>14.032890596892056</v>
      </c>
      <c r="Q10746" s="53">
        <v>0.2</v>
      </c>
      <c r="R10746" s="53">
        <f t="shared" si="1849"/>
        <v>7.677905834309084</v>
      </c>
    </row>
    <row r="10747" spans="2:18" ht="15">
      <c r="B10747" s="84">
        <v>41050</v>
      </c>
      <c r="C10747" s="85">
        <v>17.7</v>
      </c>
      <c r="D10747" s="86">
        <v>14</v>
      </c>
      <c r="E10747" s="87">
        <v>11.1</v>
      </c>
      <c r="F10747" s="96">
        <f t="shared" si="1840"/>
        <v>12.55</v>
      </c>
      <c r="G10747" s="96"/>
      <c r="H10747" s="74">
        <f t="shared" si="1841"/>
        <v>142</v>
      </c>
      <c r="I10747" s="53">
        <f t="shared" si="1839"/>
        <v>0.97565396220835066</v>
      </c>
      <c r="J10747" s="53">
        <f t="shared" si="1842"/>
        <v>0.35267761507084294</v>
      </c>
      <c r="K10747" s="53">
        <f t="shared" si="1843"/>
        <v>1.9668607920935126</v>
      </c>
      <c r="L10747" s="53">
        <f t="shared" si="1844"/>
        <v>39.746051111332555</v>
      </c>
      <c r="M10747" s="93">
        <f t="shared" si="1845"/>
        <v>1.9237611703891435</v>
      </c>
      <c r="N10747" s="53">
        <f t="shared" si="1846"/>
        <v>11.506464635210591</v>
      </c>
      <c r="O10747">
        <f t="shared" si="1847"/>
        <v>0.71563366961266239</v>
      </c>
      <c r="P10747" s="53">
        <f t="shared" si="1848"/>
        <v>10.947007741559606</v>
      </c>
      <c r="Q10747" s="53">
        <v>0.2</v>
      </c>
      <c r="R10747" s="53">
        <f t="shared" si="1849"/>
        <v>5.2333164797978577</v>
      </c>
    </row>
    <row r="10748" spans="2:18" ht="15">
      <c r="B10748" s="84">
        <v>41051</v>
      </c>
      <c r="C10748" s="85">
        <v>14.8</v>
      </c>
      <c r="D10748" s="86">
        <v>21.8</v>
      </c>
      <c r="E10748" s="87">
        <v>10.199999999999999</v>
      </c>
      <c r="F10748" s="96">
        <f t="shared" si="1840"/>
        <v>16</v>
      </c>
      <c r="G10748" s="96"/>
      <c r="H10748" s="74">
        <f t="shared" si="1841"/>
        <v>143</v>
      </c>
      <c r="I10748" s="53">
        <f t="shared" si="1839"/>
        <v>0.975264242020903</v>
      </c>
      <c r="J10748" s="53">
        <f t="shared" si="1842"/>
        <v>0.35615811069714032</v>
      </c>
      <c r="K10748" s="53">
        <f t="shared" si="1843"/>
        <v>1.9713607176040358</v>
      </c>
      <c r="L10748" s="53">
        <f t="shared" si="1844"/>
        <v>39.871775513211347</v>
      </c>
      <c r="M10748" s="93">
        <f t="shared" si="1845"/>
        <v>4.2984387620436681</v>
      </c>
      <c r="N10748" s="53">
        <f t="shared" si="1846"/>
        <v>23.085723590538624</v>
      </c>
      <c r="O10748">
        <f t="shared" si="1847"/>
        <v>0.87306160859956128</v>
      </c>
      <c r="P10748" s="53">
        <f t="shared" si="1848"/>
        <v>13.679665048200096</v>
      </c>
      <c r="Q10748" s="53">
        <v>0.2</v>
      </c>
      <c r="R10748" s="53">
        <f t="shared" si="1849"/>
        <v>8.0176393327969819</v>
      </c>
    </row>
    <row r="10749" spans="2:18" ht="15">
      <c r="B10749" s="84">
        <v>41052</v>
      </c>
      <c r="C10749" s="85">
        <v>0.4</v>
      </c>
      <c r="D10749" s="86">
        <v>30.9</v>
      </c>
      <c r="E10749" s="87">
        <v>13.2</v>
      </c>
      <c r="F10749" s="96">
        <f t="shared" si="1840"/>
        <v>22.049999999999997</v>
      </c>
      <c r="G10749" s="96"/>
      <c r="H10749" s="74">
        <f t="shared" si="1841"/>
        <v>144</v>
      </c>
      <c r="I10749" s="53">
        <f t="shared" si="1839"/>
        <v>0.97488184154220159</v>
      </c>
      <c r="J10749" s="53">
        <f t="shared" si="1842"/>
        <v>0.35953689665554506</v>
      </c>
      <c r="K10749" s="53">
        <f t="shared" si="1843"/>
        <v>1.9757485517958431</v>
      </c>
      <c r="L10749" s="53">
        <f t="shared" si="1844"/>
        <v>39.993511521528674</v>
      </c>
      <c r="M10749" s="93">
        <f t="shared" si="1845"/>
        <v>6.2791950008677064</v>
      </c>
      <c r="N10749" s="53">
        <f t="shared" si="1846"/>
        <v>28.603889550622284</v>
      </c>
      <c r="O10749">
        <f t="shared" si="1847"/>
        <v>1.2226793550892643</v>
      </c>
      <c r="P10749" s="53">
        <f t="shared" si="1848"/>
        <v>19.967765357518356</v>
      </c>
      <c r="Q10749" s="53">
        <v>0.2</v>
      </c>
      <c r="R10749" s="53">
        <f t="shared" si="1849"/>
        <v>9.5818262801839005</v>
      </c>
    </row>
    <row r="10750" spans="2:18" ht="15">
      <c r="B10750" s="84">
        <v>41053</v>
      </c>
      <c r="C10750" s="85">
        <v>0</v>
      </c>
      <c r="D10750" s="86">
        <v>27.3</v>
      </c>
      <c r="E10750" s="87">
        <v>15.2</v>
      </c>
      <c r="F10750" s="96">
        <f t="shared" si="1840"/>
        <v>21.25</v>
      </c>
      <c r="G10750" s="96"/>
      <c r="H10750" s="74">
        <f t="shared" si="1841"/>
        <v>145</v>
      </c>
      <c r="I10750" s="53">
        <f t="shared" si="1839"/>
        <v>0.97450687393070012</v>
      </c>
      <c r="J10750" s="53">
        <f t="shared" si="1842"/>
        <v>0.36281282319723712</v>
      </c>
      <c r="K10750" s="53">
        <f t="shared" si="1843"/>
        <v>1.9800213848546073</v>
      </c>
      <c r="L10750" s="53">
        <f t="shared" si="1844"/>
        <v>40.111229338611665</v>
      </c>
      <c r="M10750" s="93">
        <f t="shared" si="1845"/>
        <v>5.1024548382049462</v>
      </c>
      <c r="N10750" s="53">
        <f t="shared" si="1846"/>
        <v>23.719611913904465</v>
      </c>
      <c r="O10750">
        <f t="shared" si="1847"/>
        <v>1.1704084774277876</v>
      </c>
      <c r="P10750" s="53">
        <f t="shared" si="1848"/>
        <v>19.010662386468447</v>
      </c>
      <c r="Q10750" s="53">
        <v>0.2</v>
      </c>
      <c r="R10750" s="53">
        <f t="shared" si="1849"/>
        <v>8.4112555758347654</v>
      </c>
    </row>
    <row r="10751" spans="2:18" ht="15">
      <c r="B10751" s="84">
        <v>41054</v>
      </c>
      <c r="C10751" s="85">
        <v>0</v>
      </c>
      <c r="D10751" s="86">
        <v>29</v>
      </c>
      <c r="E10751" s="87">
        <v>15.3</v>
      </c>
      <c r="F10751" s="96">
        <f t="shared" si="1840"/>
        <v>22.15</v>
      </c>
      <c r="G10751" s="96"/>
      <c r="H10751" s="74">
        <f t="shared" si="1841"/>
        <v>146</v>
      </c>
      <c r="I10751" s="53">
        <f t="shared" si="1839"/>
        <v>0.97413945014534753</v>
      </c>
      <c r="J10751" s="53">
        <f t="shared" si="1842"/>
        <v>0.36598476899265636</v>
      </c>
      <c r="K10751" s="53">
        <f t="shared" si="1843"/>
        <v>1.9841763184310419</v>
      </c>
      <c r="L10751" s="53">
        <f t="shared" si="1844"/>
        <v>40.224900007658086</v>
      </c>
      <c r="M10751" s="93">
        <f t="shared" si="1845"/>
        <v>5.5702092989535625</v>
      </c>
      <c r="N10751" s="53">
        <f t="shared" si="1846"/>
        <v>25.310701273320905</v>
      </c>
      <c r="O10751">
        <f t="shared" si="1847"/>
        <v>1.2293535271763423</v>
      </c>
      <c r="P10751" s="53">
        <f t="shared" si="1848"/>
        <v>20.090366738877211</v>
      </c>
      <c r="Q10751" s="53">
        <v>0.2</v>
      </c>
      <c r="R10751" s="53">
        <f t="shared" si="1849"/>
        <v>8.820469711005396</v>
      </c>
    </row>
    <row r="10752" spans="2:18" ht="15">
      <c r="B10752" s="84">
        <v>41055</v>
      </c>
      <c r="C10752" s="85">
        <v>0</v>
      </c>
      <c r="D10752" s="86">
        <v>24.7</v>
      </c>
      <c r="E10752" s="87">
        <v>15.8</v>
      </c>
      <c r="F10752" s="96">
        <f t="shared" si="1840"/>
        <v>20.25</v>
      </c>
      <c r="G10752" s="96"/>
      <c r="H10752" s="74">
        <f t="shared" si="1841"/>
        <v>147</v>
      </c>
      <c r="I10752" s="53">
        <f t="shared" si="1839"/>
        <v>0.97377967891275308</v>
      </c>
      <c r="J10752" s="53">
        <f t="shared" si="1842"/>
        <v>0.36905164217237768</v>
      </c>
      <c r="K10752" s="53">
        <f t="shared" si="1843"/>
        <v>1.98821047175171</v>
      </c>
      <c r="L10752" s="53">
        <f t="shared" si="1844"/>
        <v>40.334495434154263</v>
      </c>
      <c r="M10752" s="93">
        <f t="shared" si="1845"/>
        <v>4.287713577628077</v>
      </c>
      <c r="N10752" s="53">
        <f t="shared" si="1846"/>
        <v>20.455992377664113</v>
      </c>
      <c r="O10752">
        <f t="shared" si="1847"/>
        <v>1.1078067097132578</v>
      </c>
      <c r="P10752" s="53">
        <f t="shared" si="1848"/>
        <v>17.871803853823799</v>
      </c>
      <c r="Q10752" s="53">
        <v>0.2</v>
      </c>
      <c r="R10752" s="53">
        <f t="shared" si="1849"/>
        <v>7.6117107790279359</v>
      </c>
    </row>
    <row r="10753" spans="2:18" ht="15">
      <c r="B10753" s="84">
        <v>41056</v>
      </c>
      <c r="C10753" s="85">
        <v>0</v>
      </c>
      <c r="D10753" s="86">
        <v>25.4</v>
      </c>
      <c r="E10753" s="87">
        <v>14.2</v>
      </c>
      <c r="F10753" s="96">
        <f t="shared" si="1840"/>
        <v>19.799999999999997</v>
      </c>
      <c r="G10753" s="96"/>
      <c r="H10753" s="74">
        <f t="shared" si="1841"/>
        <v>148</v>
      </c>
      <c r="I10753" s="53">
        <f t="shared" si="1839"/>
        <v>0.97342766669501279</v>
      </c>
      <c r="J10753" s="53">
        <f t="shared" si="1842"/>
        <v>0.37201238136626164</v>
      </c>
      <c r="K10753" s="53">
        <f t="shared" si="1843"/>
        <v>1.9921209879399151</v>
      </c>
      <c r="L10753" s="53">
        <f t="shared" si="1844"/>
        <v>40.439988408737037</v>
      </c>
      <c r="M10753" s="93">
        <f t="shared" si="1845"/>
        <v>4.7654876923614413</v>
      </c>
      <c r="N10753" s="53">
        <f t="shared" si="1846"/>
        <v>23.007474807062316</v>
      </c>
      <c r="O10753">
        <f t="shared" si="1847"/>
        <v>1.0805987518269371</v>
      </c>
      <c r="P10753" s="53">
        <f t="shared" si="1848"/>
        <v>17.379434670850653</v>
      </c>
      <c r="Q10753" s="53">
        <v>0.2</v>
      </c>
      <c r="R10753" s="53">
        <f t="shared" si="1849"/>
        <v>8.1816617962776927</v>
      </c>
    </row>
    <row r="10754" spans="2:18" ht="15">
      <c r="B10754" s="84">
        <v>41057</v>
      </c>
      <c r="C10754" s="85">
        <v>5.8</v>
      </c>
      <c r="D10754" s="86">
        <v>25</v>
      </c>
      <c r="E10754" s="87">
        <v>12.9</v>
      </c>
      <c r="F10754" s="96">
        <f t="shared" si="1840"/>
        <v>18.95</v>
      </c>
      <c r="G10754" s="96"/>
      <c r="H10754" s="74">
        <f t="shared" si="1841"/>
        <v>149</v>
      </c>
      <c r="I10754" s="53">
        <f t="shared" si="1839"/>
        <v>0.97308351765820522</v>
      </c>
      <c r="J10754" s="53">
        <f t="shared" si="1842"/>
        <v>0.37486595673797907</v>
      </c>
      <c r="K10754" s="53">
        <f t="shared" si="1843"/>
        <v>1.9959050405266516</v>
      </c>
      <c r="L10754" s="53">
        <f t="shared" si="1844"/>
        <v>40.541352631382395</v>
      </c>
      <c r="M10754" s="93">
        <f t="shared" si="1845"/>
        <v>4.8534184486723007</v>
      </c>
      <c r="N10754" s="53">
        <f t="shared" si="1846"/>
        <v>23.973963569235842</v>
      </c>
      <c r="O10754">
        <f t="shared" si="1847"/>
        <v>1.0307870466145426</v>
      </c>
      <c r="P10754" s="53">
        <f t="shared" si="1848"/>
        <v>16.482240444890383</v>
      </c>
      <c r="Q10754" s="53">
        <v>0.2</v>
      </c>
      <c r="R10754" s="53">
        <f t="shared" si="1849"/>
        <v>8.3653524848763308</v>
      </c>
    </row>
    <row r="10755" spans="2:18" ht="15">
      <c r="B10755" s="84">
        <v>41058</v>
      </c>
      <c r="C10755" s="85">
        <v>0</v>
      </c>
      <c r="D10755" s="86">
        <v>26</v>
      </c>
      <c r="E10755" s="87">
        <v>12.6</v>
      </c>
      <c r="F10755" s="96">
        <f t="shared" si="1840"/>
        <v>19.3</v>
      </c>
      <c r="G10755" s="96"/>
      <c r="H10755" s="74">
        <f t="shared" si="1841"/>
        <v>150</v>
      </c>
      <c r="I10755" s="53">
        <f t="shared" si="1839"/>
        <v>0.97274733364156707</v>
      </c>
      <c r="J10755" s="53">
        <f t="shared" si="1842"/>
        <v>0.37761137101192943</v>
      </c>
      <c r="K10755" s="53">
        <f t="shared" si="1843"/>
        <v>1.9995598401291379</v>
      </c>
      <c r="L10755" s="53">
        <f t="shared" si="1844"/>
        <v>40.638562736788892</v>
      </c>
      <c r="M10755" s="93">
        <f t="shared" si="1845"/>
        <v>5.1684952586772281</v>
      </c>
      <c r="N10755" s="53">
        <f t="shared" si="1846"/>
        <v>25.289466077615337</v>
      </c>
      <c r="O10755">
        <f t="shared" si="1847"/>
        <v>1.0510505330711131</v>
      </c>
      <c r="P10755" s="53">
        <f t="shared" si="1848"/>
        <v>16.846552018290744</v>
      </c>
      <c r="Q10755" s="53">
        <v>0.2</v>
      </c>
      <c r="R10755" s="53">
        <f t="shared" si="1849"/>
        <v>8.6851496993230857</v>
      </c>
    </row>
    <row r="10756" spans="2:18" ht="15">
      <c r="B10756" s="84">
        <v>41059</v>
      </c>
      <c r="C10756" s="85">
        <v>0</v>
      </c>
      <c r="D10756" s="86">
        <v>28.4</v>
      </c>
      <c r="E10756" s="87">
        <v>12.3</v>
      </c>
      <c r="F10756" s="96">
        <f t="shared" si="1840"/>
        <v>20.350000000000001</v>
      </c>
      <c r="G10756" s="96"/>
      <c r="H10756" s="74">
        <f t="shared" si="1841"/>
        <v>151</v>
      </c>
      <c r="I10756" s="53">
        <f t="shared" si="1839"/>
        <v>0.97241921412735777</v>
      </c>
      <c r="J10756" s="53">
        <f t="shared" si="1842"/>
        <v>0.38024766048951475</v>
      </c>
      <c r="K10756" s="53">
        <f t="shared" si="1843"/>
        <v>2.0030826412720568</v>
      </c>
      <c r="L10756" s="53">
        <f t="shared" si="1844"/>
        <v>40.731594320810181</v>
      </c>
      <c r="M10756" s="93">
        <f t="shared" si="1845"/>
        <v>5.838998497247359</v>
      </c>
      <c r="N10756" s="53">
        <f t="shared" si="1846"/>
        <v>27.783903955447236</v>
      </c>
      <c r="O10756">
        <f t="shared" si="1847"/>
        <v>1.1139331076449106</v>
      </c>
      <c r="P10756" s="53">
        <f t="shared" si="1848"/>
        <v>17.98289060007961</v>
      </c>
      <c r="Q10756" s="53">
        <v>0.2</v>
      </c>
      <c r="R10756" s="53">
        <f t="shared" si="1849"/>
        <v>9.311586804802614</v>
      </c>
    </row>
    <row r="10757" spans="2:18" ht="15">
      <c r="B10757" s="84">
        <v>41060</v>
      </c>
      <c r="C10757" s="85">
        <v>0</v>
      </c>
      <c r="D10757" s="86">
        <v>27.1</v>
      </c>
      <c r="E10757" s="87">
        <v>15.1</v>
      </c>
      <c r="F10757" s="96">
        <f t="shared" si="1840"/>
        <v>21.1</v>
      </c>
      <c r="G10757" s="96"/>
      <c r="H10757" s="74">
        <f t="shared" si="1841"/>
        <v>152</v>
      </c>
      <c r="I10757" s="53">
        <f t="shared" si="1839"/>
        <v>0.97209925621142024</v>
      </c>
      <c r="J10757" s="53">
        <f t="shared" si="1842"/>
        <v>0.382773896051676</v>
      </c>
      <c r="K10757" s="53">
        <f t="shared" si="1843"/>
        <v>2.0064707493242668</v>
      </c>
      <c r="L10757" s="53">
        <f t="shared" si="1844"/>
        <v>40.820423967777174</v>
      </c>
      <c r="M10757" s="93">
        <f t="shared" si="1845"/>
        <v>5.1513043414364912</v>
      </c>
      <c r="N10757" s="53">
        <f t="shared" si="1846"/>
        <v>24.039036421555423</v>
      </c>
      <c r="O10757">
        <f t="shared" si="1847"/>
        <v>1.1608267922038829</v>
      </c>
      <c r="P10757" s="53">
        <f t="shared" si="1848"/>
        <v>18.835820596151294</v>
      </c>
      <c r="Q10757" s="53">
        <v>0.2</v>
      </c>
      <c r="R10757" s="53">
        <f t="shared" si="1849"/>
        <v>8.4787167414290465</v>
      </c>
    </row>
    <row r="10758" spans="2:18" ht="15">
      <c r="B10758" s="84">
        <v>41061</v>
      </c>
      <c r="C10758" s="85">
        <v>0</v>
      </c>
      <c r="D10758" s="86">
        <v>28.7</v>
      </c>
      <c r="E10758" s="87">
        <v>18</v>
      </c>
      <c r="F10758" s="96">
        <f t="shared" si="1840"/>
        <v>23.35</v>
      </c>
      <c r="G10758" s="96"/>
      <c r="H10758" s="74">
        <f t="shared" si="1841"/>
        <v>153</v>
      </c>
      <c r="I10758" s="53">
        <f t="shared" si="1839"/>
        <v>0.97178755457444954</v>
      </c>
      <c r="J10758" s="53">
        <f t="shared" si="1842"/>
        <v>0.38518918414456371</v>
      </c>
      <c r="K10758" s="53">
        <f t="shared" si="1843"/>
        <v>2.009721527521509</v>
      </c>
      <c r="L10758" s="53">
        <f t="shared" si="1844"/>
        <v>40.905029278538173</v>
      </c>
      <c r="M10758" s="93">
        <f t="shared" si="1845"/>
        <v>5.1562968249377166</v>
      </c>
      <c r="N10758" s="53">
        <f t="shared" si="1846"/>
        <v>22.74665381528866</v>
      </c>
      <c r="O10758">
        <f t="shared" si="1847"/>
        <v>1.3119437708262205</v>
      </c>
      <c r="P10758" s="53">
        <f t="shared" si="1848"/>
        <v>21.614679304126202</v>
      </c>
      <c r="Q10758" s="53">
        <v>0.2</v>
      </c>
      <c r="R10758" s="53">
        <f t="shared" si="1849"/>
        <v>8.2741530909132273</v>
      </c>
    </row>
    <row r="10759" spans="2:18" ht="15">
      <c r="B10759" s="84">
        <v>41062</v>
      </c>
      <c r="C10759" s="85">
        <v>0</v>
      </c>
      <c r="D10759" s="86">
        <v>28.3</v>
      </c>
      <c r="E10759" s="87">
        <v>17.899999999999999</v>
      </c>
      <c r="F10759" s="96">
        <f t="shared" si="1840"/>
        <v>23.1</v>
      </c>
      <c r="G10759" s="96"/>
      <c r="H10759" s="74">
        <f t="shared" si="1841"/>
        <v>154</v>
      </c>
      <c r="I10759" s="53">
        <f t="shared" si="1839"/>
        <v>0.97148420145397496</v>
      </c>
      <c r="J10759" s="53">
        <f t="shared" si="1842"/>
        <v>0.38749266774519064</v>
      </c>
      <c r="K10759" s="53">
        <f t="shared" si="1843"/>
        <v>2.0128324040434848</v>
      </c>
      <c r="L10759" s="53">
        <f t="shared" si="1844"/>
        <v>40.985388899033893</v>
      </c>
      <c r="M10759" s="93">
        <f t="shared" si="1845"/>
        <v>5.0625405114596465</v>
      </c>
      <c r="N10759" s="53">
        <f t="shared" si="1846"/>
        <v>22.469564306842045</v>
      </c>
      <c r="O10759">
        <f t="shared" si="1847"/>
        <v>1.2943515766033009</v>
      </c>
      <c r="P10759" s="53">
        <f t="shared" si="1848"/>
        <v>21.288896676534041</v>
      </c>
      <c r="Q10759" s="53">
        <v>0.2</v>
      </c>
      <c r="R10759" s="53">
        <f t="shared" si="1849"/>
        <v>8.1992352507318529</v>
      </c>
    </row>
    <row r="10760" spans="2:18" ht="15">
      <c r="B10760" s="84">
        <v>41063</v>
      </c>
      <c r="C10760" s="85">
        <v>0</v>
      </c>
      <c r="D10760" s="86">
        <v>28</v>
      </c>
      <c r="E10760" s="87">
        <v>21</v>
      </c>
      <c r="F10760" s="96">
        <f t="shared" si="1840"/>
        <v>24.5</v>
      </c>
      <c r="G10760" s="96"/>
      <c r="H10760" s="74">
        <f t="shared" si="1841"/>
        <v>155</v>
      </c>
      <c r="I10760" s="53">
        <f t="shared" si="1839"/>
        <v>0.97118928661706516</v>
      </c>
      <c r="J10760" s="53">
        <f t="shared" si="1842"/>
        <v>0.38968352730391004</v>
      </c>
      <c r="K10760" s="53">
        <f t="shared" si="1843"/>
        <v>2.0158008791117585</v>
      </c>
      <c r="L10760" s="53">
        <f t="shared" si="1844"/>
        <v>41.061482549213466</v>
      </c>
      <c r="M10760" s="93">
        <f t="shared" si="1845"/>
        <v>4.30351664156799</v>
      </c>
      <c r="N10760" s="53">
        <f t="shared" si="1846"/>
        <v>18.46854011910235</v>
      </c>
      <c r="O10760">
        <f t="shared" si="1847"/>
        <v>1.395565076951925</v>
      </c>
      <c r="P10760" s="53">
        <f t="shared" si="1848"/>
        <v>23.171067686527078</v>
      </c>
      <c r="Q10760" s="53">
        <v>0.2</v>
      </c>
      <c r="R10760" s="53">
        <f t="shared" si="1849"/>
        <v>7.3197118546439857</v>
      </c>
    </row>
    <row r="10761" spans="2:18" ht="15">
      <c r="B10761" s="84">
        <v>41064</v>
      </c>
      <c r="C10761" s="85">
        <v>10</v>
      </c>
      <c r="D10761" s="86">
        <v>22.8</v>
      </c>
      <c r="E10761" s="87">
        <v>12.5</v>
      </c>
      <c r="F10761" s="96">
        <f t="shared" si="1840"/>
        <v>17.649999999999999</v>
      </c>
      <c r="G10761" s="96"/>
      <c r="H10761" s="74">
        <f t="shared" si="1841"/>
        <v>156</v>
      </c>
      <c r="I10761" s="53">
        <f t="shared" si="1839"/>
        <v>0.97090289733376511</v>
      </c>
      <c r="J10761" s="53">
        <f t="shared" si="1842"/>
        <v>0.39176098166056555</v>
      </c>
      <c r="K10761" s="53">
        <f t="shared" si="1843"/>
        <v>2.0186245320731344</v>
      </c>
      <c r="L10761" s="53">
        <f t="shared" si="1844"/>
        <v>41.133291052089184</v>
      </c>
      <c r="M10761" s="93">
        <f t="shared" si="1845"/>
        <v>4.3825591262241339</v>
      </c>
      <c r="N10761" s="53">
        <f t="shared" si="1846"/>
        <v>22.441970765696944</v>
      </c>
      <c r="O10761">
        <f t="shared" si="1847"/>
        <v>0.95846625649744144</v>
      </c>
      <c r="P10761" s="53">
        <f t="shared" si="1848"/>
        <v>15.189721501659252</v>
      </c>
      <c r="Q10761" s="53">
        <v>0.2</v>
      </c>
      <c r="R10761" s="53">
        <f t="shared" si="1849"/>
        <v>7.9515818690444018</v>
      </c>
    </row>
    <row r="10762" spans="2:18" ht="15">
      <c r="B10762" s="84">
        <v>41065</v>
      </c>
      <c r="C10762" s="85">
        <v>9.6</v>
      </c>
      <c r="D10762" s="86">
        <v>27</v>
      </c>
      <c r="E10762" s="87">
        <v>10.7</v>
      </c>
      <c r="F10762" s="96">
        <f t="shared" si="1840"/>
        <v>18.850000000000001</v>
      </c>
      <c r="G10762" s="96"/>
      <c r="H10762" s="74">
        <f t="shared" si="1841"/>
        <v>157</v>
      </c>
      <c r="I10762" s="53">
        <f t="shared" ref="I10762:I10825" si="1850">1+0.0334*COS($I$7*H10762-0.0552)</f>
        <v>0.97062511835127152</v>
      </c>
      <c r="J10762" s="53">
        <f t="shared" si="1842"/>
        <v>0.39372428893118894</v>
      </c>
      <c r="K10762" s="53">
        <f t="shared" si="1843"/>
        <v>2.0213010284316693</v>
      </c>
      <c r="L10762" s="53">
        <f t="shared" si="1844"/>
        <v>41.20079636272002</v>
      </c>
      <c r="M10762" s="93">
        <f t="shared" si="1845"/>
        <v>5.7091685566363077</v>
      </c>
      <c r="N10762" s="53">
        <f t="shared" si="1846"/>
        <v>28.277976816736356</v>
      </c>
      <c r="O10762">
        <f t="shared" si="1847"/>
        <v>1.0250602386920478</v>
      </c>
      <c r="P10762" s="53">
        <f t="shared" si="1848"/>
        <v>16.37944831181386</v>
      </c>
      <c r="Q10762" s="53">
        <v>0.2</v>
      </c>
      <c r="R10762" s="53">
        <f t="shared" si="1849"/>
        <v>9.3517899905682977</v>
      </c>
    </row>
    <row r="10763" spans="2:18" ht="15">
      <c r="B10763" s="84">
        <v>41066</v>
      </c>
      <c r="C10763" s="85">
        <v>0</v>
      </c>
      <c r="D10763" s="86">
        <v>25.2</v>
      </c>
      <c r="E10763" s="87">
        <v>15.2</v>
      </c>
      <c r="F10763" s="96">
        <f t="shared" si="1840"/>
        <v>20.2</v>
      </c>
      <c r="G10763" s="96"/>
      <c r="H10763" s="74">
        <f t="shared" si="1841"/>
        <v>158</v>
      </c>
      <c r="I10763" s="53">
        <f t="shared" si="1850"/>
        <v>0.97035603186885411</v>
      </c>
      <c r="J10763" s="53">
        <f t="shared" si="1842"/>
        <v>0.39557274736216064</v>
      </c>
      <c r="K10763" s="53">
        <f t="shared" si="1843"/>
        <v>2.0238281267911979</v>
      </c>
      <c r="L10763" s="53">
        <f t="shared" si="1844"/>
        <v>41.26398159690806</v>
      </c>
      <c r="M10763" s="93">
        <f t="shared" si="1845"/>
        <v>4.6435935712394265</v>
      </c>
      <c r="N10763" s="53">
        <f t="shared" si="1846"/>
        <v>22.182988419495256</v>
      </c>
      <c r="O10763">
        <f t="shared" si="1847"/>
        <v>1.1047545036016551</v>
      </c>
      <c r="P10763" s="53">
        <f t="shared" si="1848"/>
        <v>17.816489853975607</v>
      </c>
      <c r="Q10763" s="53">
        <v>0.2</v>
      </c>
      <c r="R10763" s="53">
        <f t="shared" si="1849"/>
        <v>8.0089863058185067</v>
      </c>
    </row>
    <row r="10764" spans="2:18" ht="15">
      <c r="B10764" s="84">
        <v>41067</v>
      </c>
      <c r="C10764" s="85">
        <v>0</v>
      </c>
      <c r="D10764" s="86">
        <v>27.2</v>
      </c>
      <c r="E10764" s="87">
        <v>17.100000000000001</v>
      </c>
      <c r="F10764" s="96">
        <f t="shared" si="1840"/>
        <v>22.15</v>
      </c>
      <c r="G10764" s="96"/>
      <c r="H10764" s="74">
        <f t="shared" si="1841"/>
        <v>159</v>
      </c>
      <c r="I10764" s="53">
        <f t="shared" si="1850"/>
        <v>0.9700957175135323</v>
      </c>
      <c r="J10764" s="53">
        <f t="shared" si="1842"/>
        <v>0.39730569614880368</v>
      </c>
      <c r="K10764" s="53">
        <f t="shared" si="1843"/>
        <v>2.0262036856692989</v>
      </c>
      <c r="L10764" s="53">
        <f t="shared" si="1844"/>
        <v>41.322831059388477</v>
      </c>
      <c r="M10764" s="93">
        <f t="shared" si="1845"/>
        <v>4.9132290592053049</v>
      </c>
      <c r="N10764" s="53">
        <f t="shared" si="1846"/>
        <v>22.325421960052225</v>
      </c>
      <c r="O10764">
        <f t="shared" si="1847"/>
        <v>1.2293535271763423</v>
      </c>
      <c r="P10764" s="53">
        <f t="shared" si="1848"/>
        <v>20.090366738877211</v>
      </c>
      <c r="Q10764" s="53">
        <v>0.2</v>
      </c>
      <c r="R10764" s="53">
        <f t="shared" si="1849"/>
        <v>8.1261159791734698</v>
      </c>
    </row>
    <row r="10765" spans="2:18" ht="15">
      <c r="B10765" s="84">
        <v>41068</v>
      </c>
      <c r="C10765" s="85">
        <v>0</v>
      </c>
      <c r="D10765" s="86">
        <v>24.9</v>
      </c>
      <c r="E10765" s="87">
        <v>19.100000000000001</v>
      </c>
      <c r="F10765" s="96">
        <f t="shared" si="1840"/>
        <v>22</v>
      </c>
      <c r="G10765" s="96"/>
      <c r="H10765" s="74">
        <f t="shared" si="1841"/>
        <v>160</v>
      </c>
      <c r="I10765" s="53">
        <f t="shared" si="1850"/>
        <v>0.96984425231651183</v>
      </c>
      <c r="J10765" s="53">
        <f t="shared" si="1842"/>
        <v>0.39892251621546049</v>
      </c>
      <c r="K10765" s="53">
        <f t="shared" si="1843"/>
        <v>2.028425670142993</v>
      </c>
      <c r="L10765" s="53">
        <f t="shared" si="1844"/>
        <v>41.377330271291243</v>
      </c>
      <c r="M10765" s="93">
        <f t="shared" si="1845"/>
        <v>3.7141463146926541</v>
      </c>
      <c r="N10765" s="53">
        <f t="shared" si="1846"/>
        <v>16.940467219909081</v>
      </c>
      <c r="O10765">
        <f t="shared" si="1847"/>
        <v>1.2193540774631728</v>
      </c>
      <c r="P10765" s="53">
        <f t="shared" si="1848"/>
        <v>19.906714554451806</v>
      </c>
      <c r="Q10765" s="53">
        <v>0.2</v>
      </c>
      <c r="R10765" s="53">
        <f t="shared" si="1849"/>
        <v>6.8678063708804098</v>
      </c>
    </row>
    <row r="10766" spans="2:18" ht="15">
      <c r="B10766" s="84">
        <v>41069</v>
      </c>
      <c r="C10766" s="85">
        <v>0.6</v>
      </c>
      <c r="D10766" s="86">
        <v>28</v>
      </c>
      <c r="E10766" s="87">
        <v>17.2</v>
      </c>
      <c r="F10766" s="96">
        <f t="shared" si="1840"/>
        <v>22.6</v>
      </c>
      <c r="G10766" s="96"/>
      <c r="H10766" s="74">
        <f t="shared" si="1841"/>
        <v>161</v>
      </c>
      <c r="I10766" s="53">
        <f t="shared" si="1850"/>
        <v>0.96960171069039036</v>
      </c>
      <c r="J10766" s="53">
        <f t="shared" si="1842"/>
        <v>0.40042263095419273</v>
      </c>
      <c r="K10766" s="53">
        <f t="shared" si="1843"/>
        <v>2.0304921582861954</v>
      </c>
      <c r="L10766" s="53">
        <f t="shared" si="1844"/>
        <v>41.427465996652963</v>
      </c>
      <c r="M10766" s="93">
        <f t="shared" si="1845"/>
        <v>5.150875892511058</v>
      </c>
      <c r="N10766" s="53">
        <f t="shared" si="1846"/>
        <v>23.14457277917797</v>
      </c>
      <c r="O10766">
        <f t="shared" si="1847"/>
        <v>1.2597800660802283</v>
      </c>
      <c r="P10766" s="53">
        <f t="shared" si="1848"/>
        <v>20.65039759298342</v>
      </c>
      <c r="Q10766" s="53">
        <v>0.2</v>
      </c>
      <c r="R10766" s="53">
        <f t="shared" si="1849"/>
        <v>8.3357074548493699</v>
      </c>
    </row>
    <row r="10767" spans="2:18" ht="15">
      <c r="B10767" s="84">
        <v>41070</v>
      </c>
      <c r="C10767" s="85">
        <v>4.2</v>
      </c>
      <c r="D10767" s="86">
        <v>22</v>
      </c>
      <c r="E10767" s="87">
        <v>15.3</v>
      </c>
      <c r="F10767" s="96">
        <f t="shared" ref="F10767:F10830" si="1851">0.5*(D10767+E10767)</f>
        <v>18.649999999999999</v>
      </c>
      <c r="G10767" s="96"/>
      <c r="H10767" s="74">
        <f t="shared" ref="H10767:H10830" si="1852">B10767-DATE(YEAR(B10767),1,0)</f>
        <v>162</v>
      </c>
      <c r="I10767" s="53">
        <f t="shared" si="1850"/>
        <v>0.96936816440713691</v>
      </c>
      <c r="J10767" s="53">
        <f t="shared" ref="J10767:J10830" si="1853">ASIN(0.39785*SIN(4.869+$I$7*H10767+0.03345*SIN(6.224+$I$7*H10767)))</f>
        <v>0.40180550691935146</v>
      </c>
      <c r="K10767" s="53">
        <f t="shared" ref="K10767:K10830" si="1854">ACOS(-TAN(J10767)*TAN($E$7*$I$8))</f>
        <v>2.0324013473590288</v>
      </c>
      <c r="L10767" s="53">
        <f t="shared" ref="L10767:L10830" si="1855">117.5*I10767*((K10767*SIN($E$7*$I$8)*SIN(J10767)+COS($E$7*$I$8)*COS(J10767)*SIN(K10767))/PI())</f>
        <v>41.473226267759372</v>
      </c>
      <c r="M10767" s="93">
        <f t="shared" ref="M10767:M10830" si="1856">0.0023*L10767/2.456*(0.5*(D10767+E10767)+17.8)*SQRT(D10767-E10767)</f>
        <v>3.6643945511348264</v>
      </c>
      <c r="N10767" s="53">
        <f t="shared" ref="N10767:N10830" si="1857">0.17*L10767*SQRT(D10767-E10767)</f>
        <v>18.249633363032302</v>
      </c>
      <c r="O10767">
        <f t="shared" ref="O10767:O10830" si="1858">5336/(F10767+273.15)^2*EXP(21.07-5336/(F10767+273.15))</f>
        <v>1.0136895700084239</v>
      </c>
      <c r="P10767" s="53">
        <f t="shared" ref="P10767:P10830" si="1859">EXP(21.07-5336/(F10767+273.15))</f>
        <v>16.175575169228644</v>
      </c>
      <c r="Q10767" s="53">
        <v>0.2</v>
      </c>
      <c r="R10767" s="53">
        <f t="shared" ref="R10767:R10830" si="1860">(O10767*N10767*0.6+$L$8*6.43*(1+0.536*Q10767)*P10767*(1- G10767/100))/($O$7*(O10767+$L$8))</f>
        <v>7.0338025166314964</v>
      </c>
    </row>
    <row r="10768" spans="2:18" ht="15">
      <c r="B10768" s="84">
        <v>41071</v>
      </c>
      <c r="C10768" s="85">
        <v>5.9</v>
      </c>
      <c r="D10768" s="86">
        <v>19.899999999999999</v>
      </c>
      <c r="E10768" s="87">
        <v>14.5</v>
      </c>
      <c r="F10768" s="96">
        <f t="shared" si="1851"/>
        <v>17.2</v>
      </c>
      <c r="G10768" s="96"/>
      <c r="H10768" s="74">
        <f t="shared" si="1852"/>
        <v>163</v>
      </c>
      <c r="I10768" s="53">
        <f t="shared" si="1850"/>
        <v>0.96914368257685435</v>
      </c>
      <c r="J10768" s="53">
        <f t="shared" si="1853"/>
        <v>0.40307065447539192</v>
      </c>
      <c r="K10768" s="53">
        <f t="shared" si="1854"/>
        <v>2.0341515597096045</v>
      </c>
      <c r="L10768" s="53">
        <f t="shared" si="1855"/>
        <v>41.514600409103238</v>
      </c>
      <c r="M10768" s="93">
        <f t="shared" si="1856"/>
        <v>3.1620247130417223</v>
      </c>
      <c r="N10768" s="53">
        <f t="shared" si="1857"/>
        <v>16.40010631290907</v>
      </c>
      <c r="O10768">
        <f t="shared" si="1858"/>
        <v>0.93448241612587735</v>
      </c>
      <c r="P10768" s="53">
        <f t="shared" si="1859"/>
        <v>14.763827886198612</v>
      </c>
      <c r="Q10768" s="53">
        <v>0.2</v>
      </c>
      <c r="R10768" s="53">
        <f t="shared" si="1860"/>
        <v>6.5466154449324749</v>
      </c>
    </row>
    <row r="10769" spans="2:18" ht="15">
      <c r="B10769" s="84">
        <v>41072</v>
      </c>
      <c r="C10769" s="85">
        <v>48.4</v>
      </c>
      <c r="D10769" s="86">
        <v>16.5</v>
      </c>
      <c r="E10769" s="87">
        <v>11.7</v>
      </c>
      <c r="F10769" s="96">
        <f t="shared" si="1851"/>
        <v>14.1</v>
      </c>
      <c r="G10769" s="96"/>
      <c r="H10769" s="74">
        <f t="shared" si="1852"/>
        <v>164</v>
      </c>
      <c r="I10769" s="53">
        <f t="shared" si="1850"/>
        <v>0.96892833162732761</v>
      </c>
      <c r="J10769" s="53">
        <f t="shared" si="1853"/>
        <v>0.40421762839545172</v>
      </c>
      <c r="K10769" s="53">
        <f t="shared" si="1854"/>
        <v>2.0357412483497721</v>
      </c>
      <c r="L10769" s="53">
        <f t="shared" si="1855"/>
        <v>41.551579059748867</v>
      </c>
      <c r="M10769" s="93">
        <f t="shared" si="1856"/>
        <v>2.7195578905011044</v>
      </c>
      <c r="N10769" s="53">
        <f t="shared" si="1857"/>
        <v>15.475941262668956</v>
      </c>
      <c r="O10769">
        <f t="shared" si="1858"/>
        <v>0.78299621064441227</v>
      </c>
      <c r="P10769" s="53">
        <f t="shared" si="1859"/>
        <v>12.107763074973807</v>
      </c>
      <c r="Q10769" s="53">
        <v>0.2</v>
      </c>
      <c r="R10769" s="53">
        <f t="shared" si="1860"/>
        <v>6.1976998902113367</v>
      </c>
    </row>
    <row r="10770" spans="2:18" ht="15">
      <c r="B10770" s="84">
        <v>41073</v>
      </c>
      <c r="C10770" s="85">
        <v>5.9</v>
      </c>
      <c r="D10770" s="86">
        <v>24.5</v>
      </c>
      <c r="E10770" s="87">
        <v>10.6</v>
      </c>
      <c r="F10770" s="96">
        <f t="shared" si="1851"/>
        <v>17.55</v>
      </c>
      <c r="G10770" s="96"/>
      <c r="H10770" s="74">
        <f t="shared" si="1852"/>
        <v>165</v>
      </c>
      <c r="I10770" s="53">
        <f t="shared" si="1850"/>
        <v>0.96872217528436744</v>
      </c>
      <c r="J10770" s="53">
        <f t="shared" si="1853"/>
        <v>0.4052460284083601</v>
      </c>
      <c r="K10770" s="53">
        <f t="shared" si="1854"/>
        <v>2.0371690021676367</v>
      </c>
      <c r="L10770" s="53">
        <f t="shared" si="1855"/>
        <v>41.584154193902762</v>
      </c>
      <c r="M10770" s="93">
        <f t="shared" si="1856"/>
        <v>5.1324433481402343</v>
      </c>
      <c r="N10770" s="53">
        <f t="shared" si="1857"/>
        <v>26.356284935926581</v>
      </c>
      <c r="O10770">
        <f t="shared" si="1858"/>
        <v>0.95309072357010838</v>
      </c>
      <c r="P10770" s="53">
        <f t="shared" si="1859"/>
        <v>15.094143871902196</v>
      </c>
      <c r="Q10770" s="53">
        <v>0.2</v>
      </c>
      <c r="R10770" s="53">
        <f t="shared" si="1860"/>
        <v>8.8441754419670549</v>
      </c>
    </row>
    <row r="10771" spans="2:18" ht="15">
      <c r="B10771" s="84">
        <v>41074</v>
      </c>
      <c r="C10771" s="85">
        <v>0</v>
      </c>
      <c r="D10771" s="86">
        <v>25.9</v>
      </c>
      <c r="E10771" s="87">
        <v>11.1</v>
      </c>
      <c r="F10771" s="96">
        <f t="shared" si="1851"/>
        <v>18.5</v>
      </c>
      <c r="G10771" s="96"/>
      <c r="H10771" s="74">
        <f t="shared" si="1852"/>
        <v>166</v>
      </c>
      <c r="I10771" s="53">
        <f t="shared" si="1850"/>
        <v>0.96852527455295245</v>
      </c>
      <c r="J10771" s="53">
        <f t="shared" si="1853"/>
        <v>0.40615549969192977</v>
      </c>
      <c r="K10771" s="53">
        <f t="shared" si="1854"/>
        <v>2.0384335507413596</v>
      </c>
      <c r="L10771" s="53">
        <f t="shared" si="1855"/>
        <v>41.612319139501366</v>
      </c>
      <c r="M10771" s="93">
        <f t="shared" si="1856"/>
        <v>5.4420042532097916</v>
      </c>
      <c r="N10771" s="53">
        <f t="shared" si="1857"/>
        <v>27.214583971734964</v>
      </c>
      <c r="O10771">
        <f t="shared" si="1858"/>
        <v>1.0052337064307559</v>
      </c>
      <c r="P10771" s="53">
        <f t="shared" si="1859"/>
        <v>16.024156693524468</v>
      </c>
      <c r="Q10771" s="53">
        <v>0.2</v>
      </c>
      <c r="R10771" s="53">
        <f t="shared" si="1860"/>
        <v>9.0894053915786976</v>
      </c>
    </row>
    <row r="10772" spans="2:18" ht="15">
      <c r="B10772" s="84">
        <v>41075</v>
      </c>
      <c r="C10772" s="85">
        <v>0</v>
      </c>
      <c r="D10772" s="86">
        <v>28.6</v>
      </c>
      <c r="E10772" s="87">
        <v>13.3</v>
      </c>
      <c r="F10772" s="96">
        <f t="shared" si="1851"/>
        <v>20.950000000000003</v>
      </c>
      <c r="G10772" s="96"/>
      <c r="H10772" s="74">
        <f t="shared" si="1852"/>
        <v>167</v>
      </c>
      <c r="I10772" s="53">
        <f t="shared" si="1850"/>
        <v>0.96833768769917694</v>
      </c>
      <c r="J10772" s="53">
        <f t="shared" si="1853"/>
        <v>0.40694573331055683</v>
      </c>
      <c r="K10772" s="53">
        <f t="shared" si="1854"/>
        <v>2.0395337687208768</v>
      </c>
      <c r="L10772" s="53">
        <f t="shared" si="1855"/>
        <v>41.636068594638665</v>
      </c>
      <c r="M10772" s="93">
        <f t="shared" si="1856"/>
        <v>5.9099881645533943</v>
      </c>
      <c r="N10772" s="53">
        <f t="shared" si="1857"/>
        <v>27.686263769585786</v>
      </c>
      <c r="O10772">
        <f t="shared" si="1858"/>
        <v>1.1513132958205212</v>
      </c>
      <c r="P10772" s="53">
        <f t="shared" si="1859"/>
        <v>18.662410939368396</v>
      </c>
      <c r="Q10772" s="53">
        <v>0.2</v>
      </c>
      <c r="R10772" s="53">
        <f t="shared" si="1860"/>
        <v>9.3174809774191001</v>
      </c>
    </row>
    <row r="10773" spans="2:18" ht="15">
      <c r="B10773" s="84">
        <v>41076</v>
      </c>
      <c r="C10773" s="85">
        <v>0</v>
      </c>
      <c r="D10773" s="86">
        <v>31.1</v>
      </c>
      <c r="E10773" s="87">
        <v>15.8</v>
      </c>
      <c r="F10773" s="96">
        <f t="shared" si="1851"/>
        <v>23.450000000000003</v>
      </c>
      <c r="G10773" s="96"/>
      <c r="H10773" s="74">
        <f t="shared" si="1852"/>
        <v>168</v>
      </c>
      <c r="I10773" s="53">
        <f t="shared" si="1850"/>
        <v>0.96815947023300886</v>
      </c>
      <c r="J10773" s="53">
        <f t="shared" si="1853"/>
        <v>0.40761646659536283</v>
      </c>
      <c r="K10773" s="53">
        <f t="shared" si="1854"/>
        <v>2.0404686797466649</v>
      </c>
      <c r="L10773" s="53">
        <f t="shared" si="1855"/>
        <v>41.655398641672008</v>
      </c>
      <c r="M10773" s="93">
        <f t="shared" si="1856"/>
        <v>6.294198525121466</v>
      </c>
      <c r="N10773" s="53">
        <f t="shared" si="1857"/>
        <v>27.699117451475257</v>
      </c>
      <c r="O10773">
        <f t="shared" si="1858"/>
        <v>1.3190384865028884</v>
      </c>
      <c r="P10773" s="53">
        <f t="shared" si="1859"/>
        <v>21.746228140498125</v>
      </c>
      <c r="Q10773" s="53">
        <v>0.2</v>
      </c>
      <c r="R10773" s="53">
        <f t="shared" si="1860"/>
        <v>9.4341127278658838</v>
      </c>
    </row>
    <row r="10774" spans="2:18" ht="15">
      <c r="B10774" s="84">
        <v>41077</v>
      </c>
      <c r="C10774" s="85">
        <v>0</v>
      </c>
      <c r="D10774" s="86">
        <v>32.6</v>
      </c>
      <c r="E10774" s="87">
        <v>17</v>
      </c>
      <c r="F10774" s="96">
        <f t="shared" si="1851"/>
        <v>24.8</v>
      </c>
      <c r="G10774" s="96"/>
      <c r="H10774" s="74">
        <f t="shared" si="1852"/>
        <v>169</v>
      </c>
      <c r="I10774" s="53">
        <f t="shared" si="1850"/>
        <v>0.96799067489186363</v>
      </c>
      <c r="J10774" s="53">
        <f t="shared" si="1853"/>
        <v>0.40816748346531739</v>
      </c>
      <c r="K10774" s="53">
        <f t="shared" si="1854"/>
        <v>2.041237459877554</v>
      </c>
      <c r="L10774" s="53">
        <f t="shared" si="1855"/>
        <v>41.670306758860512</v>
      </c>
      <c r="M10774" s="93">
        <f t="shared" si="1856"/>
        <v>6.5659575313985776</v>
      </c>
      <c r="N10774" s="53">
        <f t="shared" si="1857"/>
        <v>27.97936914175887</v>
      </c>
      <c r="O10774">
        <f t="shared" si="1858"/>
        <v>1.4181242836417096</v>
      </c>
      <c r="P10774" s="53">
        <f t="shared" si="1859"/>
        <v>23.593113254530838</v>
      </c>
      <c r="Q10774" s="53">
        <v>0.2</v>
      </c>
      <c r="R10774" s="53">
        <f t="shared" si="1860"/>
        <v>9.557995260784363</v>
      </c>
    </row>
    <row r="10775" spans="2:18" ht="15">
      <c r="B10775" s="84">
        <v>41078</v>
      </c>
      <c r="C10775" s="85">
        <v>0</v>
      </c>
      <c r="D10775" s="86">
        <v>33.200000000000003</v>
      </c>
      <c r="E10775" s="87">
        <v>17.600000000000001</v>
      </c>
      <c r="F10775" s="96">
        <f t="shared" si="1851"/>
        <v>25.400000000000002</v>
      </c>
      <c r="G10775" s="96"/>
      <c r="H10775" s="74">
        <f t="shared" si="1852"/>
        <v>170</v>
      </c>
      <c r="I10775" s="53">
        <f t="shared" si="1850"/>
        <v>0.96783135162499845</v>
      </c>
      <c r="J10775" s="53">
        <f t="shared" si="1853"/>
        <v>0.40859861468800307</v>
      </c>
      <c r="K10775" s="53">
        <f t="shared" si="1854"/>
        <v>2.0418394405028018</v>
      </c>
      <c r="L10775" s="53">
        <f t="shared" si="1855"/>
        <v>41.68079182940884</v>
      </c>
      <c r="M10775" s="93">
        <f t="shared" si="1856"/>
        <v>6.6601112001827403</v>
      </c>
      <c r="N10775" s="53">
        <f t="shared" si="1857"/>
        <v>27.986409302539226</v>
      </c>
      <c r="O10775">
        <f t="shared" si="1858"/>
        <v>1.464192142310325</v>
      </c>
      <c r="P10775" s="53">
        <f t="shared" si="1859"/>
        <v>24.457744398069426</v>
      </c>
      <c r="Q10775" s="53">
        <v>0.2</v>
      </c>
      <c r="R10775" s="53">
        <f t="shared" si="1860"/>
        <v>9.584988740091184</v>
      </c>
    </row>
    <row r="10776" spans="2:18" ht="15">
      <c r="B10776" s="84">
        <v>41079</v>
      </c>
      <c r="C10776" s="85">
        <v>0</v>
      </c>
      <c r="D10776" s="86">
        <v>34</v>
      </c>
      <c r="E10776" s="87">
        <v>19.7</v>
      </c>
      <c r="F10776" s="96">
        <f t="shared" si="1851"/>
        <v>26.85</v>
      </c>
      <c r="G10776" s="96"/>
      <c r="H10776" s="74">
        <f t="shared" si="1852"/>
        <v>171</v>
      </c>
      <c r="I10776" s="53">
        <f t="shared" si="1850"/>
        <v>0.96768154757873115</v>
      </c>
      <c r="J10776" s="53">
        <f t="shared" si="1853"/>
        <v>0.4089097380789154</v>
      </c>
      <c r="K10776" s="53">
        <f t="shared" si="1854"/>
        <v>2.0422741107171487</v>
      </c>
      <c r="L10776" s="53">
        <f t="shared" si="1855"/>
        <v>41.686854147808901</v>
      </c>
      <c r="M10776" s="93">
        <f t="shared" si="1856"/>
        <v>6.5915580071506934</v>
      </c>
      <c r="N10776" s="53">
        <f t="shared" si="1857"/>
        <v>26.798844141833172</v>
      </c>
      <c r="O10776">
        <f t="shared" si="1858"/>
        <v>1.5809089581895199</v>
      </c>
      <c r="P10776" s="53">
        <f t="shared" si="1859"/>
        <v>26.664506416240027</v>
      </c>
      <c r="Q10776" s="53">
        <v>0.2</v>
      </c>
      <c r="R10776" s="53">
        <f t="shared" si="1860"/>
        <v>9.365365463344677</v>
      </c>
    </row>
    <row r="10777" spans="2:18" ht="15">
      <c r="B10777" s="84">
        <v>41080</v>
      </c>
      <c r="C10777" s="85">
        <v>0</v>
      </c>
      <c r="D10777" s="86">
        <v>32.9</v>
      </c>
      <c r="E10777" s="87">
        <v>19.5</v>
      </c>
      <c r="F10777" s="96">
        <f t="shared" si="1851"/>
        <v>26.2</v>
      </c>
      <c r="G10777" s="96"/>
      <c r="H10777" s="74">
        <f t="shared" si="1852"/>
        <v>172</v>
      </c>
      <c r="I10777" s="53">
        <f t="shared" si="1850"/>
        <v>0.96754130708248931</v>
      </c>
      <c r="J10777" s="53">
        <f t="shared" si="1853"/>
        <v>0.40910077863842559</v>
      </c>
      <c r="K10777" s="53">
        <f t="shared" si="1854"/>
        <v>2.0425411191413518</v>
      </c>
      <c r="L10777" s="53">
        <f t="shared" si="1855"/>
        <v>41.688495423392943</v>
      </c>
      <c r="M10777" s="93">
        <f t="shared" si="1856"/>
        <v>6.2881192690914354</v>
      </c>
      <c r="N10777" s="53">
        <f t="shared" si="1857"/>
        <v>25.942841474615182</v>
      </c>
      <c r="O10777">
        <f t="shared" si="1858"/>
        <v>1.5276285239408065</v>
      </c>
      <c r="P10777" s="53">
        <f t="shared" si="1859"/>
        <v>25.654317363828152</v>
      </c>
      <c r="Q10777" s="53">
        <v>0.2</v>
      </c>
      <c r="R10777" s="53">
        <f t="shared" si="1860"/>
        <v>9.1381685380674469</v>
      </c>
    </row>
    <row r="10778" spans="2:18" ht="15">
      <c r="B10778" s="84">
        <v>41081</v>
      </c>
      <c r="C10778" s="85">
        <v>0</v>
      </c>
      <c r="D10778" s="86">
        <v>33.700000000000003</v>
      </c>
      <c r="E10778" s="87">
        <v>18.899999999999999</v>
      </c>
      <c r="F10778" s="96">
        <f t="shared" si="1851"/>
        <v>26.3</v>
      </c>
      <c r="G10778" s="96"/>
      <c r="H10778" s="74">
        <f t="shared" si="1852"/>
        <v>173</v>
      </c>
      <c r="I10778" s="53">
        <f t="shared" si="1850"/>
        <v>0.96741067163569183</v>
      </c>
      <c r="J10778" s="53">
        <f t="shared" si="1853"/>
        <v>0.40917170862578206</v>
      </c>
      <c r="K10778" s="53">
        <f t="shared" si="1854"/>
        <v>2.0426402751747079</v>
      </c>
      <c r="L10778" s="53">
        <f t="shared" si="1855"/>
        <v>41.685718781033387</v>
      </c>
      <c r="M10778" s="93">
        <f t="shared" si="1856"/>
        <v>6.6230222657341651</v>
      </c>
      <c r="N10778" s="53">
        <f t="shared" si="1857"/>
        <v>27.262587561760125</v>
      </c>
      <c r="O10778">
        <f t="shared" si="1858"/>
        <v>1.5357229108232209</v>
      </c>
      <c r="P10778" s="53">
        <f t="shared" si="1859"/>
        <v>25.80748462700501</v>
      </c>
      <c r="Q10778" s="53">
        <v>0.2</v>
      </c>
      <c r="R10778" s="53">
        <f t="shared" si="1860"/>
        <v>9.4522418385417915</v>
      </c>
    </row>
    <row r="10779" spans="2:18" ht="15">
      <c r="B10779" s="84">
        <v>41082</v>
      </c>
      <c r="C10779" s="85">
        <v>12.5</v>
      </c>
      <c r="D10779" s="86">
        <v>32.799999999999997</v>
      </c>
      <c r="E10779" s="87">
        <v>17.100000000000001</v>
      </c>
      <c r="F10779" s="96">
        <f t="shared" si="1851"/>
        <v>24.95</v>
      </c>
      <c r="G10779" s="96"/>
      <c r="H10779" s="74">
        <f t="shared" si="1852"/>
        <v>174</v>
      </c>
      <c r="I10779" s="53">
        <f t="shared" si="1850"/>
        <v>0.96728967989546932</v>
      </c>
      <c r="J10779" s="53">
        <f t="shared" si="1853"/>
        <v>0.40912254756976801</v>
      </c>
      <c r="K10779" s="53">
        <f t="shared" si="1854"/>
        <v>2.0425715496702246</v>
      </c>
      <c r="L10779" s="53">
        <f t="shared" si="1855"/>
        <v>41.678528758947735</v>
      </c>
      <c r="M10779" s="93">
        <f t="shared" si="1856"/>
        <v>6.6114664569413133</v>
      </c>
      <c r="N10779" s="53">
        <f t="shared" si="1857"/>
        <v>28.074441648636022</v>
      </c>
      <c r="O10779">
        <f t="shared" si="1858"/>
        <v>1.4295218824634137</v>
      </c>
      <c r="P10779" s="53">
        <f t="shared" si="1859"/>
        <v>23.806685728953262</v>
      </c>
      <c r="Q10779" s="53">
        <v>0.2</v>
      </c>
      <c r="R10779" s="53">
        <f t="shared" si="1860"/>
        <v>9.5866369364856645</v>
      </c>
    </row>
    <row r="10780" spans="2:18" ht="15">
      <c r="B10780" s="84">
        <v>41083</v>
      </c>
      <c r="C10780" s="85">
        <v>0.2</v>
      </c>
      <c r="D10780" s="86">
        <v>26.7</v>
      </c>
      <c r="E10780" s="87">
        <v>19</v>
      </c>
      <c r="F10780" s="96">
        <f t="shared" si="1851"/>
        <v>22.85</v>
      </c>
      <c r="G10780" s="96"/>
      <c r="H10780" s="74">
        <f t="shared" si="1852"/>
        <v>175</v>
      </c>
      <c r="I10780" s="53">
        <f t="shared" si="1850"/>
        <v>0.96717836766522414</v>
      </c>
      <c r="J10780" s="53">
        <f t="shared" si="1853"/>
        <v>0.4089533622158914</v>
      </c>
      <c r="K10780" s="53">
        <f t="shared" si="1854"/>
        <v>2.0423350750274194</v>
      </c>
      <c r="L10780" s="53">
        <f t="shared" si="1855"/>
        <v>41.666931303590367</v>
      </c>
      <c r="M10780" s="93">
        <f t="shared" si="1856"/>
        <v>4.4014614521534474</v>
      </c>
      <c r="N10780" s="53">
        <f t="shared" si="1857"/>
        <v>19.655577148543848</v>
      </c>
      <c r="O10780">
        <f t="shared" si="1858"/>
        <v>1.2769643401067794</v>
      </c>
      <c r="P10780" s="53">
        <f t="shared" si="1859"/>
        <v>20.967486436056145</v>
      </c>
      <c r="Q10780" s="53">
        <v>0.2</v>
      </c>
      <c r="R10780" s="53">
        <f t="shared" si="1860"/>
        <v>7.5331663384272112</v>
      </c>
    </row>
    <row r="10781" spans="2:18" ht="15">
      <c r="B10781" s="84">
        <v>41084</v>
      </c>
      <c r="C10781" s="85">
        <v>0.3</v>
      </c>
      <c r="D10781" s="86">
        <v>30.5</v>
      </c>
      <c r="E10781" s="87">
        <v>18.3</v>
      </c>
      <c r="F10781" s="96">
        <f t="shared" si="1851"/>
        <v>24.4</v>
      </c>
      <c r="G10781" s="96"/>
      <c r="H10781" s="74">
        <f t="shared" si="1852"/>
        <v>176</v>
      </c>
      <c r="I10781" s="53">
        <f t="shared" si="1850"/>
        <v>0.96707676788403607</v>
      </c>
      <c r="J10781" s="53">
        <f t="shared" si="1853"/>
        <v>0.40866426641022918</v>
      </c>
      <c r="K10781" s="53">
        <f t="shared" si="1854"/>
        <v>2.0419311447020565</v>
      </c>
      <c r="L10781" s="53">
        <f t="shared" si="1855"/>
        <v>41.650933761636104</v>
      </c>
      <c r="M10781" s="93">
        <f t="shared" si="1856"/>
        <v>5.7493213294834096</v>
      </c>
      <c r="N10781" s="53">
        <f t="shared" si="1857"/>
        <v>24.731677740427706</v>
      </c>
      <c r="O10781">
        <f t="shared" si="1858"/>
        <v>1.3881147720479812</v>
      </c>
      <c r="P10781" s="53">
        <f t="shared" si="1859"/>
        <v>23.031883982070269</v>
      </c>
      <c r="Q10781" s="53">
        <v>0.2</v>
      </c>
      <c r="R10781" s="53">
        <f t="shared" si="1860"/>
        <v>8.7811284427953122</v>
      </c>
    </row>
    <row r="10782" spans="2:18" ht="15">
      <c r="B10782" s="84">
        <v>41085</v>
      </c>
      <c r="C10782" s="85">
        <v>0</v>
      </c>
      <c r="D10782" s="86">
        <v>28.6</v>
      </c>
      <c r="E10782" s="87">
        <v>19.5</v>
      </c>
      <c r="F10782" s="96">
        <f t="shared" si="1851"/>
        <v>24.05</v>
      </c>
      <c r="G10782" s="96"/>
      <c r="H10782" s="74">
        <f t="shared" si="1852"/>
        <v>177</v>
      </c>
      <c r="I10782" s="53">
        <f t="shared" si="1850"/>
        <v>0.96698491061691505</v>
      </c>
      <c r="J10782" s="53">
        <f t="shared" si="1853"/>
        <v>0.40825542092030154</v>
      </c>
      <c r="K10782" s="53">
        <f t="shared" si="1854"/>
        <v>2.0413602121365115</v>
      </c>
      <c r="L10782" s="53">
        <f t="shared" si="1855"/>
        <v>41.630544869084666</v>
      </c>
      <c r="M10782" s="93">
        <f t="shared" si="1856"/>
        <v>4.9218426702585205</v>
      </c>
      <c r="N10782" s="53">
        <f t="shared" si="1857"/>
        <v>21.349205253611114</v>
      </c>
      <c r="O10782">
        <f t="shared" si="1858"/>
        <v>1.3623094609404049</v>
      </c>
      <c r="P10782" s="53">
        <f t="shared" si="1859"/>
        <v>22.550571982089643</v>
      </c>
      <c r="Q10782" s="53">
        <v>0.2</v>
      </c>
      <c r="R10782" s="53">
        <f t="shared" si="1860"/>
        <v>7.976038124369162</v>
      </c>
    </row>
    <row r="10783" spans="2:18" ht="15">
      <c r="B10783" s="84">
        <v>41086</v>
      </c>
      <c r="C10783" s="85">
        <v>0.7</v>
      </c>
      <c r="D10783" s="86">
        <v>29.4</v>
      </c>
      <c r="E10783" s="87">
        <v>17.7</v>
      </c>
      <c r="F10783" s="96">
        <f t="shared" si="1851"/>
        <v>23.549999999999997</v>
      </c>
      <c r="G10783" s="96"/>
      <c r="H10783" s="74">
        <f t="shared" si="1852"/>
        <v>178</v>
      </c>
      <c r="I10783" s="53">
        <f t="shared" si="1850"/>
        <v>0.96690282304590414</v>
      </c>
      <c r="J10783" s="53">
        <f t="shared" si="1853"/>
        <v>0.40772703319360154</v>
      </c>
      <c r="K10783" s="53">
        <f t="shared" si="1854"/>
        <v>2.0406228891187692</v>
      </c>
      <c r="L10783" s="53">
        <f t="shared" si="1855"/>
        <v>41.605774737537843</v>
      </c>
      <c r="M10783" s="93">
        <f t="shared" si="1856"/>
        <v>5.5108873264307574</v>
      </c>
      <c r="N10783" s="53">
        <f t="shared" si="1857"/>
        <v>24.193319767955106</v>
      </c>
      <c r="O10783">
        <f t="shared" si="1858"/>
        <v>1.3261664462625025</v>
      </c>
      <c r="P10783" s="53">
        <f t="shared" si="1859"/>
        <v>21.878488109562454</v>
      </c>
      <c r="Q10783" s="53">
        <v>0.2</v>
      </c>
      <c r="R10783" s="53">
        <f t="shared" si="1860"/>
        <v>8.6200747375596141</v>
      </c>
    </row>
    <row r="10784" spans="2:18" ht="15">
      <c r="B10784" s="84">
        <v>41087</v>
      </c>
      <c r="C10784" s="85">
        <v>0</v>
      </c>
      <c r="D10784" s="86">
        <v>31.4</v>
      </c>
      <c r="E10784" s="87">
        <v>16</v>
      </c>
      <c r="F10784" s="96">
        <f t="shared" si="1851"/>
        <v>23.7</v>
      </c>
      <c r="G10784" s="96"/>
      <c r="H10784" s="74">
        <f t="shared" si="1852"/>
        <v>179</v>
      </c>
      <c r="I10784" s="53">
        <f t="shared" si="1850"/>
        <v>0.96683052946203629</v>
      </c>
      <c r="J10784" s="53">
        <f t="shared" si="1853"/>
        <v>0.40707935705464793</v>
      </c>
      <c r="K10784" s="53">
        <f t="shared" si="1854"/>
        <v>2.0397199435822722</v>
      </c>
      <c r="L10784" s="53">
        <f t="shared" si="1855"/>
        <v>41.576634837724463</v>
      </c>
      <c r="M10784" s="93">
        <f t="shared" si="1856"/>
        <v>6.3409928842456402</v>
      </c>
      <c r="N10784" s="53">
        <f t="shared" si="1857"/>
        <v>27.736944463386479</v>
      </c>
      <c r="O10784">
        <f t="shared" si="1858"/>
        <v>1.3369210024712823</v>
      </c>
      <c r="P10784" s="53">
        <f t="shared" si="1859"/>
        <v>22.078218726835026</v>
      </c>
      <c r="Q10784" s="53">
        <v>0.2</v>
      </c>
      <c r="R10784" s="53">
        <f t="shared" si="1860"/>
        <v>9.4538912791534333</v>
      </c>
    </row>
    <row r="10785" spans="2:18" ht="15">
      <c r="B10785" s="84">
        <v>41088</v>
      </c>
      <c r="C10785" s="85">
        <v>0</v>
      </c>
      <c r="D10785" s="86">
        <v>32.4</v>
      </c>
      <c r="E10785" s="87">
        <v>20.9</v>
      </c>
      <c r="F10785" s="96">
        <f t="shared" si="1851"/>
        <v>26.65</v>
      </c>
      <c r="G10785" s="96"/>
      <c r="H10785" s="74">
        <f t="shared" si="1852"/>
        <v>180</v>
      </c>
      <c r="I10785" s="53">
        <f t="shared" si="1850"/>
        <v>0.96676805125814624</v>
      </c>
      <c r="J10785" s="53">
        <f t="shared" si="1853"/>
        <v>0.40631269234167094</v>
      </c>
      <c r="K10785" s="53">
        <f t="shared" si="1854"/>
        <v>2.0386522968629022</v>
      </c>
      <c r="L10785" s="53">
        <f t="shared" si="1855"/>
        <v>41.543137980369544</v>
      </c>
      <c r="M10785" s="93">
        <f t="shared" si="1856"/>
        <v>5.8643442591401405</v>
      </c>
      <c r="N10785" s="53">
        <f t="shared" si="1857"/>
        <v>23.94953797697649</v>
      </c>
      <c r="O10785">
        <f t="shared" si="1858"/>
        <v>1.5643463380204969</v>
      </c>
      <c r="P10785" s="53">
        <f t="shared" si="1859"/>
        <v>26.349983402386762</v>
      </c>
      <c r="Q10785" s="53">
        <v>0.2</v>
      </c>
      <c r="R10785" s="53">
        <f t="shared" si="1860"/>
        <v>8.6874338023684849</v>
      </c>
    </row>
    <row r="10786" spans="2:18" ht="15">
      <c r="B10786" s="84">
        <v>41089</v>
      </c>
      <c r="C10786" s="85">
        <v>0</v>
      </c>
      <c r="D10786" s="86">
        <v>33.6</v>
      </c>
      <c r="E10786" s="87">
        <v>20.8</v>
      </c>
      <c r="F10786" s="96">
        <f t="shared" si="1851"/>
        <v>27.200000000000003</v>
      </c>
      <c r="G10786" s="96"/>
      <c r="H10786" s="74">
        <f t="shared" si="1852"/>
        <v>181</v>
      </c>
      <c r="I10786" s="53">
        <f t="shared" si="1850"/>
        <v>0.96671540692253943</v>
      </c>
      <c r="J10786" s="53">
        <f t="shared" si="1853"/>
        <v>0.40542738448427046</v>
      </c>
      <c r="K10786" s="53">
        <f t="shared" si="1854"/>
        <v>2.0374210204332197</v>
      </c>
      <c r="L10786" s="53">
        <f t="shared" si="1855"/>
        <v>41.505298294525524</v>
      </c>
      <c r="M10786" s="93">
        <f t="shared" si="1856"/>
        <v>6.2577831796364123</v>
      </c>
      <c r="N10786" s="53">
        <f t="shared" si="1857"/>
        <v>25.243957808326524</v>
      </c>
      <c r="O10786">
        <f t="shared" si="1858"/>
        <v>1.6102588267459939</v>
      </c>
      <c r="P10786" s="53">
        <f t="shared" si="1859"/>
        <v>27.222947154696843</v>
      </c>
      <c r="Q10786" s="53">
        <v>0.2</v>
      </c>
      <c r="R10786" s="53">
        <f t="shared" si="1860"/>
        <v>9.0132635900827207</v>
      </c>
    </row>
    <row r="10787" spans="2:18" ht="15">
      <c r="B10787" s="84">
        <v>41090</v>
      </c>
      <c r="C10787" s="85">
        <v>0</v>
      </c>
      <c r="D10787" s="86">
        <v>35</v>
      </c>
      <c r="E10787" s="87">
        <v>21.6</v>
      </c>
      <c r="F10787" s="96">
        <f t="shared" si="1851"/>
        <v>28.3</v>
      </c>
      <c r="G10787" s="96"/>
      <c r="H10787" s="74">
        <f t="shared" si="1852"/>
        <v>182</v>
      </c>
      <c r="I10787" s="53">
        <f t="shared" si="1850"/>
        <v>0.96667261203352184</v>
      </c>
      <c r="J10787" s="53">
        <f t="shared" si="1853"/>
        <v>0.4044238240236096</v>
      </c>
      <c r="K10787" s="53">
        <f t="shared" si="1854"/>
        <v>2.0360273321377047</v>
      </c>
      <c r="L10787" s="53">
        <f t="shared" si="1855"/>
        <v>41.463131203502378</v>
      </c>
      <c r="M10787" s="93">
        <f t="shared" si="1856"/>
        <v>6.5526186574798153</v>
      </c>
      <c r="N10787" s="53">
        <f t="shared" si="1857"/>
        <v>25.802596829868648</v>
      </c>
      <c r="O10787">
        <f t="shared" si="1858"/>
        <v>1.7055914845227995</v>
      </c>
      <c r="P10787" s="53">
        <f t="shared" si="1859"/>
        <v>29.046230173291416</v>
      </c>
      <c r="Q10787" s="53">
        <v>0.2</v>
      </c>
      <c r="R10787" s="53">
        <f t="shared" si="1860"/>
        <v>9.1872339554033502</v>
      </c>
    </row>
    <row r="10788" spans="2:18" ht="15">
      <c r="B10788" s="84">
        <v>41091</v>
      </c>
      <c r="C10788" s="85">
        <v>0</v>
      </c>
      <c r="D10788" s="86">
        <v>36.299999999999997</v>
      </c>
      <c r="E10788" s="87">
        <v>20.9</v>
      </c>
      <c r="F10788" s="96">
        <f t="shared" si="1851"/>
        <v>28.599999999999998</v>
      </c>
      <c r="G10788" s="96"/>
      <c r="H10788" s="74">
        <f t="shared" si="1852"/>
        <v>183</v>
      </c>
      <c r="I10788" s="53">
        <f t="shared" si="1850"/>
        <v>0.96663967925478966</v>
      </c>
      <c r="J10788" s="53">
        <f t="shared" si="1853"/>
        <v>0.40330244607692034</v>
      </c>
      <c r="K10788" s="53">
        <f t="shared" si="1854"/>
        <v>2.0344725919560269</v>
      </c>
      <c r="L10788" s="53">
        <f t="shared" si="1855"/>
        <v>41.416653398551674</v>
      </c>
      <c r="M10788" s="93">
        <f t="shared" si="1856"/>
        <v>7.062408238163524</v>
      </c>
      <c r="N10788" s="53">
        <f t="shared" si="1857"/>
        <v>27.630216338062539</v>
      </c>
      <c r="O10788">
        <f t="shared" si="1858"/>
        <v>1.7324230333213613</v>
      </c>
      <c r="P10788" s="53">
        <f t="shared" si="1859"/>
        <v>29.56192330012172</v>
      </c>
      <c r="Q10788" s="53">
        <v>0.2</v>
      </c>
      <c r="R10788" s="53">
        <f t="shared" si="1860"/>
        <v>9.6300260709038952</v>
      </c>
    </row>
    <row r="10789" spans="2:18" ht="15">
      <c r="B10789" s="84">
        <v>41092</v>
      </c>
      <c r="C10789" s="85">
        <v>0</v>
      </c>
      <c r="D10789" s="86">
        <v>29.9</v>
      </c>
      <c r="E10789" s="87">
        <v>19.5</v>
      </c>
      <c r="F10789" s="96">
        <f t="shared" si="1851"/>
        <v>24.7</v>
      </c>
      <c r="G10789" s="96"/>
      <c r="H10789" s="74">
        <f t="shared" si="1852"/>
        <v>184</v>
      </c>
      <c r="I10789" s="53">
        <f t="shared" si="1850"/>
        <v>0.966616618331682</v>
      </c>
      <c r="J10789" s="53">
        <f t="shared" si="1853"/>
        <v>0.4020637297482984</v>
      </c>
      <c r="K10789" s="53">
        <f t="shared" si="1854"/>
        <v>2.0327582973243699</v>
      </c>
      <c r="L10789" s="53">
        <f t="shared" si="1855"/>
        <v>41.365882810476329</v>
      </c>
      <c r="M10789" s="93">
        <f t="shared" si="1856"/>
        <v>5.3094235341511915</v>
      </c>
      <c r="N10789" s="53">
        <f t="shared" si="1857"/>
        <v>22.678163825870136</v>
      </c>
      <c r="O10789">
        <f t="shared" si="1858"/>
        <v>1.4105696986572687</v>
      </c>
      <c r="P10789" s="53">
        <f t="shared" si="1859"/>
        <v>23.451678846761304</v>
      </c>
      <c r="Q10789" s="53">
        <v>0.2</v>
      </c>
      <c r="R10789" s="53">
        <f t="shared" si="1860"/>
        <v>8.3127017465503439</v>
      </c>
    </row>
    <row r="10790" spans="2:18" ht="15">
      <c r="B10790" s="84">
        <v>41093</v>
      </c>
      <c r="C10790" s="85">
        <v>1.4</v>
      </c>
      <c r="D10790" s="86">
        <v>32.200000000000003</v>
      </c>
      <c r="E10790" s="87">
        <v>18.399999999999999</v>
      </c>
      <c r="F10790" s="96">
        <f t="shared" si="1851"/>
        <v>25.3</v>
      </c>
      <c r="G10790" s="96"/>
      <c r="H10790" s="74">
        <f t="shared" si="1852"/>
        <v>185</v>
      </c>
      <c r="I10790" s="53">
        <f t="shared" si="1850"/>
        <v>0.96660343608829691</v>
      </c>
      <c r="J10790" s="53">
        <f t="shared" si="1853"/>
        <v>0.40070819748795422</v>
      </c>
      <c r="K10790" s="53">
        <f t="shared" si="1854"/>
        <v>2.0308860780474474</v>
      </c>
      <c r="L10790" s="53">
        <f t="shared" si="1855"/>
        <v>41.310838579351461</v>
      </c>
      <c r="M10790" s="93">
        <f t="shared" si="1856"/>
        <v>6.1941297420013459</v>
      </c>
      <c r="N10790" s="53">
        <f t="shared" si="1857"/>
        <v>26.088702208013743</v>
      </c>
      <c r="O10790">
        <f t="shared" si="1858"/>
        <v>1.4564253496152235</v>
      </c>
      <c r="P10790" s="53">
        <f t="shared" si="1859"/>
        <v>24.311713821613644</v>
      </c>
      <c r="Q10790" s="53">
        <v>0.2</v>
      </c>
      <c r="R10790" s="53">
        <f t="shared" si="1860"/>
        <v>9.1359134575429302</v>
      </c>
    </row>
    <row r="10791" spans="2:18" ht="15">
      <c r="B10791" s="84">
        <v>41094</v>
      </c>
      <c r="C10791" s="85">
        <v>0.8</v>
      </c>
      <c r="D10791" s="86">
        <v>32.5</v>
      </c>
      <c r="E10791" s="87">
        <v>17.7</v>
      </c>
      <c r="F10791" s="96">
        <f t="shared" si="1851"/>
        <v>25.1</v>
      </c>
      <c r="G10791" s="96"/>
      <c r="H10791" s="74">
        <f t="shared" si="1852"/>
        <v>186</v>
      </c>
      <c r="I10791" s="53">
        <f t="shared" si="1850"/>
        <v>0.96660013642547238</v>
      </c>
      <c r="J10791" s="53">
        <f t="shared" si="1853"/>
        <v>0.39923641440225827</v>
      </c>
      <c r="K10791" s="53">
        <f t="shared" si="1854"/>
        <v>2.0288576908360731</v>
      </c>
      <c r="L10791" s="53">
        <f t="shared" si="1855"/>
        <v>41.251541022555166</v>
      </c>
      <c r="M10791" s="93">
        <f t="shared" si="1856"/>
        <v>6.3756989241292166</v>
      </c>
      <c r="N10791" s="53">
        <f t="shared" si="1857"/>
        <v>26.978633979957738</v>
      </c>
      <c r="O10791">
        <f t="shared" si="1858"/>
        <v>1.4409987526309282</v>
      </c>
      <c r="P10791" s="53">
        <f t="shared" si="1859"/>
        <v>24.021973782833768</v>
      </c>
      <c r="Q10791" s="53">
        <v>0.2</v>
      </c>
      <c r="R10791" s="53">
        <f t="shared" si="1860"/>
        <v>9.3362205644945835</v>
      </c>
    </row>
    <row r="10792" spans="2:18" ht="15">
      <c r="B10792" s="84">
        <v>41095</v>
      </c>
      <c r="C10792" s="85">
        <v>0</v>
      </c>
      <c r="D10792" s="86">
        <v>33</v>
      </c>
      <c r="E10792" s="87">
        <v>18.8</v>
      </c>
      <c r="F10792" s="96">
        <f t="shared" si="1851"/>
        <v>25.9</v>
      </c>
      <c r="G10792" s="96"/>
      <c r="H10792" s="74">
        <f t="shared" si="1852"/>
        <v>187</v>
      </c>
      <c r="I10792" s="53">
        <f t="shared" si="1850"/>
        <v>0.96660672031963157</v>
      </c>
      <c r="J10792" s="53">
        <f t="shared" si="1853"/>
        <v>0.39764898751708555</v>
      </c>
      <c r="K10792" s="53">
        <f t="shared" si="1854"/>
        <v>2.0266750135070062</v>
      </c>
      <c r="L10792" s="53">
        <f t="shared" si="1855"/>
        <v>41.188011601317754</v>
      </c>
      <c r="M10792" s="93">
        <f t="shared" si="1856"/>
        <v>6.3517867516330746</v>
      </c>
      <c r="N10792" s="53">
        <f t="shared" si="1857"/>
        <v>26.385414431816148</v>
      </c>
      <c r="O10792">
        <f t="shared" si="1858"/>
        <v>1.503566544447227</v>
      </c>
      <c r="P10792" s="53">
        <f t="shared" si="1859"/>
        <v>25.199646371574556</v>
      </c>
      <c r="Q10792" s="53">
        <v>0.2</v>
      </c>
      <c r="R10792" s="53">
        <f t="shared" si="1860"/>
        <v>9.2299969338363947</v>
      </c>
    </row>
    <row r="10793" spans="2:18" ht="15">
      <c r="B10793" s="84">
        <v>41096</v>
      </c>
      <c r="C10793" s="85">
        <v>6.9</v>
      </c>
      <c r="D10793" s="86">
        <v>26.7</v>
      </c>
      <c r="E10793" s="87">
        <v>18</v>
      </c>
      <c r="F10793" s="96">
        <f t="shared" si="1851"/>
        <v>22.35</v>
      </c>
      <c r="G10793" s="96"/>
      <c r="H10793" s="74">
        <f t="shared" si="1852"/>
        <v>188</v>
      </c>
      <c r="I10793" s="53">
        <f t="shared" si="1850"/>
        <v>0.96662318582249451</v>
      </c>
      <c r="J10793" s="53">
        <f t="shared" si="1853"/>
        <v>0.39594656499710279</v>
      </c>
      <c r="K10793" s="53">
        <f t="shared" si="1854"/>
        <v>2.0243400388832118</v>
      </c>
      <c r="L10793" s="53">
        <f t="shared" si="1855"/>
        <v>41.120272886006703</v>
      </c>
      <c r="M10793" s="93">
        <f t="shared" si="1856"/>
        <v>4.5603758544397452</v>
      </c>
      <c r="N10793" s="53">
        <f t="shared" si="1857"/>
        <v>20.618854586016379</v>
      </c>
      <c r="O10793">
        <f t="shared" si="1858"/>
        <v>1.2427967743631367</v>
      </c>
      <c r="P10793" s="53">
        <f t="shared" si="1859"/>
        <v>20.337579654531989</v>
      </c>
      <c r="Q10793" s="53">
        <v>0.2</v>
      </c>
      <c r="R10793" s="53">
        <f t="shared" si="1860"/>
        <v>7.7373613058909685</v>
      </c>
    </row>
    <row r="10794" spans="2:18" ht="15">
      <c r="B10794" s="84">
        <v>41097</v>
      </c>
      <c r="C10794" s="85">
        <v>2.1</v>
      </c>
      <c r="D10794" s="86">
        <v>30.5</v>
      </c>
      <c r="E10794" s="87">
        <v>17.5</v>
      </c>
      <c r="F10794" s="96">
        <f t="shared" si="1851"/>
        <v>24</v>
      </c>
      <c r="G10794" s="96"/>
      <c r="H10794" s="74">
        <f t="shared" si="1852"/>
        <v>189</v>
      </c>
      <c r="I10794" s="53">
        <f t="shared" si="1850"/>
        <v>0.96664952806165383</v>
      </c>
      <c r="J10794" s="53">
        <f t="shared" si="1853"/>
        <v>0.39412983532377216</v>
      </c>
      <c r="K10794" s="53">
        <f t="shared" si="1854"/>
        <v>2.0218548684336888</v>
      </c>
      <c r="L10794" s="53">
        <f t="shared" si="1855"/>
        <v>41.048348520370595</v>
      </c>
      <c r="M10794" s="93">
        <f t="shared" si="1856"/>
        <v>5.7935281369824381</v>
      </c>
      <c r="N10794" s="53">
        <f t="shared" si="1857"/>
        <v>25.160327311763133</v>
      </c>
      <c r="O10794">
        <f t="shared" si="1858"/>
        <v>1.3586571485671137</v>
      </c>
      <c r="P10794" s="53">
        <f t="shared" si="1859"/>
        <v>22.48254785226381</v>
      </c>
      <c r="Q10794" s="53">
        <v>0.2</v>
      </c>
      <c r="R10794" s="53">
        <f t="shared" si="1860"/>
        <v>8.8647547207031767</v>
      </c>
    </row>
    <row r="10795" spans="2:18" ht="15">
      <c r="B10795" s="84">
        <v>41098</v>
      </c>
      <c r="C10795" s="85">
        <v>0</v>
      </c>
      <c r="D10795" s="86">
        <v>32.6</v>
      </c>
      <c r="E10795" s="87">
        <v>17.600000000000001</v>
      </c>
      <c r="F10795" s="96">
        <f t="shared" si="1851"/>
        <v>25.1</v>
      </c>
      <c r="G10795" s="96"/>
      <c r="H10795" s="74">
        <f t="shared" si="1852"/>
        <v>190</v>
      </c>
      <c r="I10795" s="53">
        <f t="shared" si="1850"/>
        <v>0.96668573924201728</v>
      </c>
      <c r="J10795" s="53">
        <f t="shared" si="1853"/>
        <v>0.39219952643495892</v>
      </c>
      <c r="K10795" s="53">
        <f t="shared" si="1854"/>
        <v>2.0192217056926434</v>
      </c>
      <c r="L10795" s="53">
        <f t="shared" si="1855"/>
        <v>40.972263184969115</v>
      </c>
      <c r="M10795" s="93">
        <f t="shared" si="1856"/>
        <v>6.3751784973651295</v>
      </c>
      <c r="N10795" s="53">
        <f t="shared" si="1857"/>
        <v>26.976431805208154</v>
      </c>
      <c r="O10795">
        <f t="shared" si="1858"/>
        <v>1.4409987526309282</v>
      </c>
      <c r="P10795" s="53">
        <f t="shared" si="1859"/>
        <v>24.021973782833768</v>
      </c>
      <c r="Q10795" s="53">
        <v>0.2</v>
      </c>
      <c r="R10795" s="53">
        <f t="shared" si="1860"/>
        <v>9.3357045468465589</v>
      </c>
    </row>
    <row r="10796" spans="2:18" ht="15">
      <c r="B10796" s="84">
        <v>41099</v>
      </c>
      <c r="C10796" s="85">
        <v>0</v>
      </c>
      <c r="D10796" s="86">
        <v>32.799999999999997</v>
      </c>
      <c r="E10796" s="87">
        <v>17.899999999999999</v>
      </c>
      <c r="F10796" s="96">
        <f t="shared" si="1851"/>
        <v>25.349999999999998</v>
      </c>
      <c r="G10796" s="96"/>
      <c r="H10796" s="74">
        <f t="shared" si="1852"/>
        <v>191</v>
      </c>
      <c r="I10796" s="53">
        <f t="shared" si="1850"/>
        <v>0.96673180864811381</v>
      </c>
      <c r="J10796" s="53">
        <f t="shared" si="1853"/>
        <v>0.390156404829125</v>
      </c>
      <c r="K10796" s="53">
        <f t="shared" si="1854"/>
        <v>2.0164428494980022</v>
      </c>
      <c r="L10796" s="53">
        <f t="shared" si="1855"/>
        <v>40.892042560018361</v>
      </c>
      <c r="M10796" s="93">
        <f t="shared" si="1856"/>
        <v>6.3784067684562444</v>
      </c>
      <c r="N10796" s="53">
        <f t="shared" si="1857"/>
        <v>26.833718514442559</v>
      </c>
      <c r="O10796">
        <f t="shared" si="1858"/>
        <v>1.4603042738565217</v>
      </c>
      <c r="P10796" s="53">
        <f t="shared" si="1859"/>
        <v>24.384632024968564</v>
      </c>
      <c r="Q10796" s="53">
        <v>0.2</v>
      </c>
      <c r="R10796" s="53">
        <f t="shared" si="1860"/>
        <v>9.3126363506832242</v>
      </c>
    </row>
    <row r="10797" spans="2:18" ht="15">
      <c r="B10797" s="84">
        <v>41100</v>
      </c>
      <c r="C10797" s="85">
        <v>1.9</v>
      </c>
      <c r="D10797" s="86">
        <v>29.3</v>
      </c>
      <c r="E10797" s="87">
        <v>17.7</v>
      </c>
      <c r="F10797" s="96">
        <f t="shared" si="1851"/>
        <v>23.5</v>
      </c>
      <c r="G10797" s="96"/>
      <c r="H10797" s="74">
        <f t="shared" si="1852"/>
        <v>192</v>
      </c>
      <c r="I10797" s="53">
        <f t="shared" si="1850"/>
        <v>0.9667877226472652</v>
      </c>
      <c r="J10797" s="53">
        <f t="shared" si="1853"/>
        <v>0.38800127463716422</v>
      </c>
      <c r="K10797" s="53">
        <f t="shared" si="1854"/>
        <v>2.0135206870890685</v>
      </c>
      <c r="L10797" s="53">
        <f t="shared" si="1855"/>
        <v>40.807713287879828</v>
      </c>
      <c r="M10797" s="93">
        <f t="shared" si="1856"/>
        <v>5.375523676247254</v>
      </c>
      <c r="N10797" s="53">
        <f t="shared" si="1857"/>
        <v>23.627630753834652</v>
      </c>
      <c r="O10797">
        <f t="shared" si="1858"/>
        <v>1.322598302772739</v>
      </c>
      <c r="P10797" s="53">
        <f t="shared" si="1859"/>
        <v>21.812269025567122</v>
      </c>
      <c r="Q10797" s="53">
        <v>0.2</v>
      </c>
      <c r="R10797" s="53">
        <f t="shared" si="1860"/>
        <v>8.4859433285442201</v>
      </c>
    </row>
    <row r="10798" spans="2:18" ht="15">
      <c r="B10798" s="84">
        <v>41101</v>
      </c>
      <c r="C10798" s="85">
        <v>2.5</v>
      </c>
      <c r="D10798" s="86">
        <v>30.6</v>
      </c>
      <c r="E10798" s="87">
        <v>17.899999999999999</v>
      </c>
      <c r="F10798" s="96">
        <f t="shared" si="1851"/>
        <v>24.25</v>
      </c>
      <c r="G10798" s="96"/>
      <c r="H10798" s="74">
        <f t="shared" si="1852"/>
        <v>193</v>
      </c>
      <c r="I10798" s="53">
        <f t="shared" si="1850"/>
        <v>0.96685346469361932</v>
      </c>
      <c r="J10798" s="53">
        <f t="shared" si="1853"/>
        <v>0.38573497666500367</v>
      </c>
      <c r="K10798" s="53">
        <f t="shared" si="1854"/>
        <v>2.0104576871026358</v>
      </c>
      <c r="L10798" s="53">
        <f t="shared" si="1855"/>
        <v>40.719302935419954</v>
      </c>
      <c r="M10798" s="93">
        <f t="shared" si="1856"/>
        <v>5.7143609454929027</v>
      </c>
      <c r="N10798" s="53">
        <f t="shared" si="1857"/>
        <v>24.668975670394428</v>
      </c>
      <c r="O10798">
        <f t="shared" si="1858"/>
        <v>1.3770039465394122</v>
      </c>
      <c r="P10798" s="53">
        <f t="shared" si="1859"/>
        <v>22.824501045469301</v>
      </c>
      <c r="Q10798" s="53">
        <v>0.2</v>
      </c>
      <c r="R10798" s="53">
        <f t="shared" si="1860"/>
        <v>8.7602770407379005</v>
      </c>
    </row>
    <row r="10799" spans="2:18" ht="15">
      <c r="B10799" s="84">
        <v>41102</v>
      </c>
      <c r="C10799" s="85">
        <v>1.1000000000000001</v>
      </c>
      <c r="D10799" s="86">
        <v>30.9</v>
      </c>
      <c r="E10799" s="87">
        <v>16.100000000000001</v>
      </c>
      <c r="F10799" s="96">
        <f t="shared" si="1851"/>
        <v>23.5</v>
      </c>
      <c r="G10799" s="96"/>
      <c r="H10799" s="74">
        <f t="shared" si="1852"/>
        <v>194</v>
      </c>
      <c r="I10799" s="53">
        <f t="shared" si="1850"/>
        <v>0.9669290153330472</v>
      </c>
      <c r="J10799" s="53">
        <f t="shared" si="1853"/>
        <v>0.38335838741013006</v>
      </c>
      <c r="K10799" s="53">
        <f t="shared" si="1854"/>
        <v>2.0072563925059632</v>
      </c>
      <c r="L10799" s="53">
        <f t="shared" si="1855"/>
        <v>40.626839956461978</v>
      </c>
      <c r="M10799" s="93">
        <f t="shared" si="1856"/>
        <v>6.0449599267010887</v>
      </c>
      <c r="N10799" s="53">
        <f t="shared" si="1857"/>
        <v>26.570077572336444</v>
      </c>
      <c r="O10799">
        <f t="shared" si="1858"/>
        <v>1.322598302772739</v>
      </c>
      <c r="P10799" s="53">
        <f t="shared" si="1859"/>
        <v>21.812269025567122</v>
      </c>
      <c r="Q10799" s="53">
        <v>0.2</v>
      </c>
      <c r="R10799" s="53">
        <f t="shared" si="1860"/>
        <v>9.1727676023231979</v>
      </c>
    </row>
    <row r="10800" spans="2:18" ht="15">
      <c r="B10800" s="84">
        <v>41103</v>
      </c>
      <c r="C10800" s="85">
        <v>16.399999999999999</v>
      </c>
      <c r="D10800" s="86">
        <v>26.6</v>
      </c>
      <c r="E10800" s="87">
        <v>16.7</v>
      </c>
      <c r="F10800" s="96">
        <f t="shared" si="1851"/>
        <v>21.65</v>
      </c>
      <c r="G10800" s="96"/>
      <c r="H10800" s="74">
        <f t="shared" si="1852"/>
        <v>195</v>
      </c>
      <c r="I10800" s="53">
        <f t="shared" si="1850"/>
        <v>0.96701435220889898</v>
      </c>
      <c r="J10800" s="53">
        <f t="shared" si="1853"/>
        <v>0.38087241805523475</v>
      </c>
      <c r="K10800" s="53">
        <f t="shared" si="1854"/>
        <v>2.0039194135038811</v>
      </c>
      <c r="L10800" s="53">
        <f t="shared" si="1855"/>
        <v>40.530353654546474</v>
      </c>
      <c r="M10800" s="93">
        <f t="shared" si="1856"/>
        <v>4.7113402697371187</v>
      </c>
      <c r="N10800" s="53">
        <f t="shared" si="1857"/>
        <v>21.67938270150043</v>
      </c>
      <c r="O10800">
        <f t="shared" si="1858"/>
        <v>1.1962961133944221</v>
      </c>
      <c r="P10800" s="53">
        <f t="shared" si="1859"/>
        <v>19.483986915032524</v>
      </c>
      <c r="Q10800" s="53">
        <v>0.2</v>
      </c>
      <c r="R10800" s="53">
        <f t="shared" si="1860"/>
        <v>7.9548816498204742</v>
      </c>
    </row>
    <row r="10801" spans="2:18" ht="15">
      <c r="B10801" s="84">
        <v>41104</v>
      </c>
      <c r="C10801" s="85">
        <v>2.7</v>
      </c>
      <c r="D10801" s="86">
        <v>30.1</v>
      </c>
      <c r="E10801" s="87">
        <v>16.100000000000001</v>
      </c>
      <c r="F10801" s="96">
        <f t="shared" si="1851"/>
        <v>23.1</v>
      </c>
      <c r="G10801" s="96"/>
      <c r="H10801" s="74">
        <f t="shared" si="1852"/>
        <v>196</v>
      </c>
      <c r="I10801" s="53">
        <f t="shared" si="1850"/>
        <v>0.96710945006862015</v>
      </c>
      <c r="J10801" s="53">
        <f t="shared" si="1853"/>
        <v>0.37827801344217543</v>
      </c>
      <c r="K10801" s="53">
        <f t="shared" si="1854"/>
        <v>2.0004494204558152</v>
      </c>
      <c r="L10801" s="53">
        <f t="shared" si="1855"/>
        <v>40.42987414620918</v>
      </c>
      <c r="M10801" s="93">
        <f t="shared" si="1856"/>
        <v>5.7941427250344457</v>
      </c>
      <c r="N10801" s="53">
        <f t="shared" si="1857"/>
        <v>25.716705331735746</v>
      </c>
      <c r="O10801">
        <f t="shared" si="1858"/>
        <v>1.2943515766033009</v>
      </c>
      <c r="P10801" s="53">
        <f t="shared" si="1859"/>
        <v>21.288896676534041</v>
      </c>
      <c r="Q10801" s="53">
        <v>0.2</v>
      </c>
      <c r="R10801" s="53">
        <f t="shared" si="1860"/>
        <v>8.9564065927318524</v>
      </c>
    </row>
    <row r="10802" spans="2:18" ht="15">
      <c r="B10802" s="84">
        <v>41105</v>
      </c>
      <c r="C10802" s="85">
        <v>24.9</v>
      </c>
      <c r="D10802" s="86">
        <v>26.5</v>
      </c>
      <c r="E10802" s="87">
        <v>15.5</v>
      </c>
      <c r="F10802" s="96">
        <f t="shared" si="1851"/>
        <v>21</v>
      </c>
      <c r="G10802" s="96"/>
      <c r="H10802" s="74">
        <f t="shared" si="1852"/>
        <v>197</v>
      </c>
      <c r="I10802" s="53">
        <f t="shared" si="1850"/>
        <v>0.96721428077122407</v>
      </c>
      <c r="J10802" s="53">
        <f t="shared" si="1853"/>
        <v>0.37557615102945135</v>
      </c>
      <c r="K10802" s="53">
        <f t="shared" si="1854"/>
        <v>1.9968491368368348</v>
      </c>
      <c r="L10802" s="53">
        <f t="shared" si="1855"/>
        <v>40.325432324975182</v>
      </c>
      <c r="M10802" s="93">
        <f t="shared" si="1856"/>
        <v>4.8596677028052255</v>
      </c>
      <c r="N10802" s="53">
        <f t="shared" si="1857"/>
        <v>22.736535850237988</v>
      </c>
      <c r="O10802">
        <f t="shared" si="1858"/>
        <v>1.1544769098420939</v>
      </c>
      <c r="P10802" s="53">
        <f t="shared" si="1859"/>
        <v>18.720055663097781</v>
      </c>
      <c r="Q10802" s="53">
        <v>0.2</v>
      </c>
      <c r="R10802" s="53">
        <f t="shared" si="1860"/>
        <v>8.172302474059693</v>
      </c>
    </row>
    <row r="10803" spans="2:18" ht="15">
      <c r="B10803" s="84">
        <v>41106</v>
      </c>
      <c r="C10803" s="85">
        <v>2.1</v>
      </c>
      <c r="D10803" s="86">
        <v>27.5</v>
      </c>
      <c r="E10803" s="87">
        <v>13.4</v>
      </c>
      <c r="F10803" s="96">
        <f t="shared" si="1851"/>
        <v>20.45</v>
      </c>
      <c r="G10803" s="96"/>
      <c r="H10803" s="74">
        <f t="shared" si="1852"/>
        <v>198</v>
      </c>
      <c r="I10803" s="53">
        <f t="shared" si="1850"/>
        <v>0.96732881329561926</v>
      </c>
      <c r="J10803" s="53">
        <f t="shared" si="1853"/>
        <v>0.37276783983636436</v>
      </c>
      <c r="K10803" s="53">
        <f t="shared" si="1854"/>
        <v>1.9931213322749191</v>
      </c>
      <c r="L10803" s="53">
        <f t="shared" si="1855"/>
        <v>40.217059826258478</v>
      </c>
      <c r="M10803" s="93">
        <f t="shared" si="1856"/>
        <v>5.4094210482669283</v>
      </c>
      <c r="N10803" s="53">
        <f t="shared" si="1857"/>
        <v>25.672537380760538</v>
      </c>
      <c r="O10803">
        <f t="shared" si="1858"/>
        <v>1.1200889178954763</v>
      </c>
      <c r="P10803" s="53">
        <f t="shared" si="1859"/>
        <v>18.09459145576297</v>
      </c>
      <c r="Q10803" s="53">
        <v>0.2</v>
      </c>
      <c r="R10803" s="53">
        <f t="shared" si="1860"/>
        <v>8.8276833327237227</v>
      </c>
    </row>
    <row r="10804" spans="2:18" ht="15">
      <c r="B10804" s="84">
        <v>41107</v>
      </c>
      <c r="C10804" s="85">
        <v>0</v>
      </c>
      <c r="D10804" s="86">
        <v>29.8</v>
      </c>
      <c r="E10804" s="87">
        <v>14.2</v>
      </c>
      <c r="F10804" s="96">
        <f t="shared" si="1851"/>
        <v>22</v>
      </c>
      <c r="G10804" s="96"/>
      <c r="H10804" s="74">
        <f t="shared" si="1852"/>
        <v>199</v>
      </c>
      <c r="I10804" s="53">
        <f t="shared" si="1850"/>
        <v>0.9674530137497892</v>
      </c>
      <c r="J10804" s="53">
        <f t="shared" si="1853"/>
        <v>0.36985411937700441</v>
      </c>
      <c r="K10804" s="53">
        <f t="shared" si="1854"/>
        <v>1.9892688156945499</v>
      </c>
      <c r="L10804" s="53">
        <f t="shared" si="1855"/>
        <v>40.104788993343924</v>
      </c>
      <c r="M10804" s="93">
        <f t="shared" si="1856"/>
        <v>5.903928380414019</v>
      </c>
      <c r="N10804" s="53">
        <f t="shared" si="1857"/>
        <v>26.928208186480894</v>
      </c>
      <c r="O10804">
        <f t="shared" si="1858"/>
        <v>1.2193540774631728</v>
      </c>
      <c r="P10804" s="53">
        <f t="shared" si="1859"/>
        <v>19.906714554451806</v>
      </c>
      <c r="Q10804" s="53">
        <v>0.2</v>
      </c>
      <c r="R10804" s="53">
        <f t="shared" si="1860"/>
        <v>9.1899236797824422</v>
      </c>
    </row>
    <row r="10805" spans="2:18" ht="15">
      <c r="B10805" s="84">
        <v>41108</v>
      </c>
      <c r="C10805" s="85">
        <v>0</v>
      </c>
      <c r="D10805" s="86">
        <v>30.9</v>
      </c>
      <c r="E10805" s="87">
        <v>15</v>
      </c>
      <c r="F10805" s="96">
        <f t="shared" si="1851"/>
        <v>22.95</v>
      </c>
      <c r="G10805" s="96"/>
      <c r="H10805" s="74">
        <f t="shared" si="1852"/>
        <v>200</v>
      </c>
      <c r="I10805" s="53">
        <f t="shared" si="1850"/>
        <v>0.96758684538082118</v>
      </c>
      <c r="J10805" s="53">
        <f t="shared" si="1853"/>
        <v>0.36683605858715096</v>
      </c>
      <c r="K10805" s="53">
        <f t="shared" si="1854"/>
        <v>1.985294428594524</v>
      </c>
      <c r="L10805" s="53">
        <f t="shared" si="1855"/>
        <v>39.98865284461607</v>
      </c>
      <c r="M10805" s="93">
        <f t="shared" si="1856"/>
        <v>6.0850257792387508</v>
      </c>
      <c r="N10805" s="53">
        <f t="shared" si="1857"/>
        <v>27.107174855670984</v>
      </c>
      <c r="O10805">
        <f t="shared" si="1858"/>
        <v>1.2838947678135764</v>
      </c>
      <c r="P10805" s="53">
        <f t="shared" si="1859"/>
        <v>21.095529120306693</v>
      </c>
      <c r="Q10805" s="53">
        <v>0.2</v>
      </c>
      <c r="R10805" s="53">
        <f t="shared" si="1860"/>
        <v>9.2740272371611585</v>
      </c>
    </row>
    <row r="10806" spans="2:18" ht="15">
      <c r="B10806" s="84">
        <v>41109</v>
      </c>
      <c r="C10806" s="85">
        <v>0</v>
      </c>
      <c r="D10806" s="86">
        <v>31.8</v>
      </c>
      <c r="E10806" s="87">
        <v>18.600000000000001</v>
      </c>
      <c r="F10806" s="96">
        <f t="shared" si="1851"/>
        <v>25.200000000000003</v>
      </c>
      <c r="G10806" s="96"/>
      <c r="H10806" s="74">
        <f t="shared" si="1852"/>
        <v>201</v>
      </c>
      <c r="I10806" s="53">
        <f t="shared" si="1850"/>
        <v>0.96773026858578248</v>
      </c>
      <c r="J10806" s="53">
        <f t="shared" si="1853"/>
        <v>0.36371475474710996</v>
      </c>
      <c r="K10806" s="53">
        <f t="shared" si="1854"/>
        <v>1.981201038485537</v>
      </c>
      <c r="L10806" s="53">
        <f t="shared" si="1855"/>
        <v>39.868685042185774</v>
      </c>
      <c r="M10806" s="93">
        <f t="shared" si="1856"/>
        <v>5.8329305649740721</v>
      </c>
      <c r="N10806" s="53">
        <f t="shared" si="1857"/>
        <v>24.624521430616525</v>
      </c>
      <c r="O10806">
        <f t="shared" si="1858"/>
        <v>1.4486942652907009</v>
      </c>
      <c r="P10806" s="53">
        <f t="shared" si="1859"/>
        <v>24.166458137867785</v>
      </c>
      <c r="Q10806" s="53">
        <v>0.2</v>
      </c>
      <c r="R10806" s="53">
        <f t="shared" si="1860"/>
        <v>8.7886385462051244</v>
      </c>
    </row>
    <row r="10807" spans="2:18" ht="15">
      <c r="B10807" s="84">
        <v>41110</v>
      </c>
      <c r="C10807" s="85">
        <v>0</v>
      </c>
      <c r="D10807" s="86">
        <v>31.9</v>
      </c>
      <c r="E10807" s="87">
        <v>18.600000000000001</v>
      </c>
      <c r="F10807" s="96">
        <f t="shared" si="1851"/>
        <v>25.25</v>
      </c>
      <c r="G10807" s="96"/>
      <c r="H10807" s="74">
        <f t="shared" si="1852"/>
        <v>202</v>
      </c>
      <c r="I10807" s="53">
        <f t="shared" si="1850"/>
        <v>0.96788324092343936</v>
      </c>
      <c r="J10807" s="53">
        <f t="shared" si="1853"/>
        <v>0.36049133240344439</v>
      </c>
      <c r="K10807" s="53">
        <f t="shared" si="1854"/>
        <v>1.9769915325107041</v>
      </c>
      <c r="L10807" s="53">
        <f t="shared" si="1855"/>
        <v>39.74491986205139</v>
      </c>
      <c r="M10807" s="93">
        <f t="shared" si="1856"/>
        <v>5.8435945514289722</v>
      </c>
      <c r="N10807" s="53">
        <f t="shared" si="1857"/>
        <v>24.640888725068173</v>
      </c>
      <c r="O10807">
        <f t="shared" si="1858"/>
        <v>1.4525553524602393</v>
      </c>
      <c r="P10807" s="53">
        <f t="shared" si="1859"/>
        <v>24.238989341222261</v>
      </c>
      <c r="Q10807" s="53">
        <v>0.2</v>
      </c>
      <c r="R10807" s="53">
        <f t="shared" si="1860"/>
        <v>8.79449045767333</v>
      </c>
    </row>
    <row r="10808" spans="2:18" ht="15">
      <c r="B10808" s="84">
        <v>41111</v>
      </c>
      <c r="C10808" s="85">
        <v>34</v>
      </c>
      <c r="D10808" s="86">
        <v>25.5</v>
      </c>
      <c r="E10808" s="87">
        <v>16.899999999999999</v>
      </c>
      <c r="F10808" s="96">
        <f t="shared" si="1851"/>
        <v>21.2</v>
      </c>
      <c r="G10808" s="96"/>
      <c r="H10808" s="74">
        <f t="shared" si="1852"/>
        <v>203</v>
      </c>
      <c r="I10808" s="53">
        <f t="shared" si="1850"/>
        <v>0.96804571712681597</v>
      </c>
      <c r="J10808" s="53">
        <f t="shared" si="1853"/>
        <v>0.35716694229246182</v>
      </c>
      <c r="K10808" s="53">
        <f t="shared" si="1854"/>
        <v>1.9726688112697344</v>
      </c>
      <c r="L10808" s="53">
        <f t="shared" si="1855"/>
        <v>39.61739216591679</v>
      </c>
      <c r="M10808" s="93">
        <f t="shared" si="1856"/>
        <v>4.2432555769877975</v>
      </c>
      <c r="N10808" s="53">
        <f t="shared" si="1857"/>
        <v>19.750769994469845</v>
      </c>
      <c r="O10808">
        <f t="shared" si="1858"/>
        <v>1.1672069806781429</v>
      </c>
      <c r="P10808" s="53">
        <f t="shared" si="1859"/>
        <v>18.952222031741876</v>
      </c>
      <c r="Q10808" s="53">
        <v>0.2</v>
      </c>
      <c r="R10808" s="53">
        <f t="shared" si="1860"/>
        <v>7.4883936034307625</v>
      </c>
    </row>
    <row r="10809" spans="2:18" ht="15">
      <c r="B10809" s="84">
        <v>41112</v>
      </c>
      <c r="C10809" s="85">
        <v>10</v>
      </c>
      <c r="D10809" s="86">
        <v>28.1</v>
      </c>
      <c r="E10809" s="87">
        <v>13.8</v>
      </c>
      <c r="F10809" s="96">
        <f t="shared" si="1851"/>
        <v>20.950000000000003</v>
      </c>
      <c r="G10809" s="96"/>
      <c r="H10809" s="74">
        <f t="shared" si="1852"/>
        <v>204</v>
      </c>
      <c r="I10809" s="53">
        <f t="shared" si="1850"/>
        <v>0.9682176491165897</v>
      </c>
      <c r="J10809" s="53">
        <f t="shared" si="1853"/>
        <v>0.35374276026822699</v>
      </c>
      <c r="K10809" s="53">
        <f t="shared" si="1854"/>
        <v>1.9682357828650181</v>
      </c>
      <c r="L10809" s="53">
        <f t="shared" si="1855"/>
        <v>39.486137374773513</v>
      </c>
      <c r="M10809" s="93">
        <f t="shared" si="1856"/>
        <v>5.4185595577206884</v>
      </c>
      <c r="N10809" s="53">
        <f t="shared" si="1857"/>
        <v>25.384089610541839</v>
      </c>
      <c r="O10809">
        <f t="shared" si="1858"/>
        <v>1.1513132958205212</v>
      </c>
      <c r="P10809" s="53">
        <f t="shared" si="1859"/>
        <v>18.662410939368396</v>
      </c>
      <c r="Q10809" s="53">
        <v>0.2</v>
      </c>
      <c r="R10809" s="53">
        <f t="shared" si="1860"/>
        <v>8.7838299947693983</v>
      </c>
    </row>
    <row r="10810" spans="2:18" ht="15">
      <c r="B10810" s="84">
        <v>41113</v>
      </c>
      <c r="C10810" s="85">
        <v>0</v>
      </c>
      <c r="D10810" s="86">
        <v>27.4</v>
      </c>
      <c r="E10810" s="87">
        <v>14.3</v>
      </c>
      <c r="F10810" s="96">
        <f t="shared" si="1851"/>
        <v>20.85</v>
      </c>
      <c r="G10810" s="96"/>
      <c r="H10810" s="74">
        <f t="shared" si="1852"/>
        <v>205</v>
      </c>
      <c r="I10810" s="53">
        <f t="shared" si="1850"/>
        <v>0.96839898601531871</v>
      </c>
      <c r="J10810" s="53">
        <f t="shared" si="1853"/>
        <v>0.35021998623776601</v>
      </c>
      <c r="K10810" s="53">
        <f t="shared" si="1854"/>
        <v>1.9636953571854612</v>
      </c>
      <c r="L10810" s="53">
        <f t="shared" si="1855"/>
        <v>39.351191444339129</v>
      </c>
      <c r="M10810" s="93">
        <f t="shared" si="1856"/>
        <v>5.1551642350870379</v>
      </c>
      <c r="N10810" s="53">
        <f t="shared" si="1857"/>
        <v>24.212657308437372</v>
      </c>
      <c r="O10810">
        <f t="shared" si="1858"/>
        <v>1.1450086470340806</v>
      </c>
      <c r="P10810" s="53">
        <f t="shared" si="1859"/>
        <v>18.5475950927732</v>
      </c>
      <c r="Q10810" s="53">
        <v>0.2</v>
      </c>
      <c r="R10810" s="53">
        <f t="shared" si="1860"/>
        <v>8.5078119425976002</v>
      </c>
    </row>
    <row r="10811" spans="2:18" ht="15">
      <c r="B10811" s="84">
        <v>41114</v>
      </c>
      <c r="C10811" s="85">
        <v>0</v>
      </c>
      <c r="D10811" s="86">
        <v>28.2</v>
      </c>
      <c r="E10811" s="87">
        <v>15.4</v>
      </c>
      <c r="F10811" s="96">
        <f t="shared" si="1851"/>
        <v>21.8</v>
      </c>
      <c r="G10811" s="96"/>
      <c r="H10811" s="74">
        <f t="shared" si="1852"/>
        <v>206</v>
      </c>
      <c r="I10811" s="53">
        <f t="shared" si="1850"/>
        <v>0.96858967416249719</v>
      </c>
      <c r="J10811" s="53">
        <f t="shared" si="1853"/>
        <v>0.34659984310601538</v>
      </c>
      <c r="K10811" s="53">
        <f t="shared" si="1854"/>
        <v>1.9590504404414957</v>
      </c>
      <c r="L10811" s="53">
        <f t="shared" si="1855"/>
        <v>39.212590842429222</v>
      </c>
      <c r="M10811" s="93">
        <f t="shared" si="1856"/>
        <v>5.202656848842695</v>
      </c>
      <c r="N10811" s="53">
        <f t="shared" si="1857"/>
        <v>23.849509085735637</v>
      </c>
      <c r="O10811">
        <f t="shared" si="1858"/>
        <v>1.2061313282071029</v>
      </c>
      <c r="P10811" s="53">
        <f t="shared" si="1859"/>
        <v>19.664168099394551</v>
      </c>
      <c r="Q10811" s="53">
        <v>0.2</v>
      </c>
      <c r="R10811" s="53">
        <f t="shared" si="1860"/>
        <v>8.4654681513053198</v>
      </c>
    </row>
    <row r="10812" spans="2:18" ht="15">
      <c r="B10812" s="84">
        <v>41115</v>
      </c>
      <c r="C10812" s="85">
        <v>0</v>
      </c>
      <c r="D10812" s="86">
        <v>28.9</v>
      </c>
      <c r="E10812" s="87">
        <v>16.5</v>
      </c>
      <c r="F10812" s="96">
        <f t="shared" si="1851"/>
        <v>22.7</v>
      </c>
      <c r="G10812" s="96"/>
      <c r="H10812" s="74">
        <f t="shared" si="1852"/>
        <v>207</v>
      </c>
      <c r="I10812" s="53">
        <f t="shared" si="1850"/>
        <v>0.96878965713043452</v>
      </c>
      <c r="J10812" s="53">
        <f t="shared" si="1853"/>
        <v>0.34288357573294348</v>
      </c>
      <c r="K10812" s="53">
        <f t="shared" si="1854"/>
        <v>1.9543039299623644</v>
      </c>
      <c r="L10812" s="53">
        <f t="shared" si="1855"/>
        <v>39.070372528325017</v>
      </c>
      <c r="M10812" s="93">
        <f t="shared" si="1856"/>
        <v>5.2181059331932858</v>
      </c>
      <c r="N10812" s="53">
        <f t="shared" si="1857"/>
        <v>23.388766389982401</v>
      </c>
      <c r="O10812">
        <f t="shared" si="1858"/>
        <v>1.2666295472620082</v>
      </c>
      <c r="P10812" s="53">
        <f t="shared" si="1859"/>
        <v>20.776717805149179</v>
      </c>
      <c r="Q10812" s="53">
        <v>0.2</v>
      </c>
      <c r="R10812" s="53">
        <f t="shared" si="1860"/>
        <v>8.3967957455297348</v>
      </c>
    </row>
    <row r="10813" spans="2:18" ht="15">
      <c r="B10813" s="84">
        <v>41116</v>
      </c>
      <c r="C10813" s="85">
        <v>0</v>
      </c>
      <c r="D10813" s="86">
        <v>32.9</v>
      </c>
      <c r="E10813" s="87">
        <v>16.899999999999999</v>
      </c>
      <c r="F10813" s="96">
        <f t="shared" si="1851"/>
        <v>24.9</v>
      </c>
      <c r="G10813" s="96"/>
      <c r="H10813" s="74">
        <f t="shared" si="1852"/>
        <v>208</v>
      </c>
      <c r="I10813" s="53">
        <f t="shared" si="1850"/>
        <v>0.96899887574095311</v>
      </c>
      <c r="J10813" s="53">
        <f t="shared" si="1853"/>
        <v>0.33907244990515634</v>
      </c>
      <c r="K10813" s="53">
        <f t="shared" si="1854"/>
        <v>1.9494587092645352</v>
      </c>
      <c r="L10813" s="53">
        <f t="shared" si="1855"/>
        <v>38.924573934184473</v>
      </c>
      <c r="M10813" s="93">
        <f t="shared" si="1856"/>
        <v>6.2260299773228951</v>
      </c>
      <c r="N10813" s="53">
        <f t="shared" si="1857"/>
        <v>26.468710275245442</v>
      </c>
      <c r="O10813">
        <f t="shared" si="1858"/>
        <v>1.425713897503015</v>
      </c>
      <c r="P10813" s="53">
        <f t="shared" si="1859"/>
        <v>23.735304871118448</v>
      </c>
      <c r="Q10813" s="53">
        <v>0.2</v>
      </c>
      <c r="R10813" s="53">
        <f t="shared" si="1860"/>
        <v>9.2084292958577176</v>
      </c>
    </row>
    <row r="10814" spans="2:18" ht="15">
      <c r="B10814" s="84">
        <v>41117</v>
      </c>
      <c r="C10814" s="85">
        <v>0</v>
      </c>
      <c r="D10814" s="86">
        <v>33.700000000000003</v>
      </c>
      <c r="E10814" s="87">
        <v>18.100000000000001</v>
      </c>
      <c r="F10814" s="96">
        <f t="shared" si="1851"/>
        <v>25.900000000000002</v>
      </c>
      <c r="G10814" s="96"/>
      <c r="H10814" s="74">
        <f t="shared" si="1852"/>
        <v>209</v>
      </c>
      <c r="I10814" s="53">
        <f t="shared" si="1850"/>
        <v>0.9692172680829001</v>
      </c>
      <c r="J10814" s="53">
        <f t="shared" si="1853"/>
        <v>0.33516775132416116</v>
      </c>
      <c r="K10814" s="53">
        <f t="shared" si="1854"/>
        <v>1.9445176433979374</v>
      </c>
      <c r="L10814" s="53">
        <f t="shared" si="1855"/>
        <v>38.775232948530139</v>
      </c>
      <c r="M10814" s="93">
        <f t="shared" si="1856"/>
        <v>6.2675473736458915</v>
      </c>
      <c r="N10814" s="53">
        <f t="shared" si="1857"/>
        <v>26.035482832003108</v>
      </c>
      <c r="O10814">
        <f t="shared" si="1858"/>
        <v>1.503566544447227</v>
      </c>
      <c r="P10814" s="53">
        <f t="shared" si="1859"/>
        <v>25.199646371574556</v>
      </c>
      <c r="Q10814" s="53">
        <v>0.2</v>
      </c>
      <c r="R10814" s="53">
        <f t="shared" si="1860"/>
        <v>9.1478526957420776</v>
      </c>
    </row>
    <row r="10815" spans="2:18" ht="15">
      <c r="B10815" s="84">
        <v>41118</v>
      </c>
      <c r="C10815" s="85">
        <v>0.6</v>
      </c>
      <c r="D10815" s="86">
        <v>32</v>
      </c>
      <c r="E10815" s="87">
        <v>18.100000000000001</v>
      </c>
      <c r="F10815" s="96">
        <f t="shared" si="1851"/>
        <v>25.05</v>
      </c>
      <c r="G10815" s="96"/>
      <c r="H10815" s="74">
        <f t="shared" si="1852"/>
        <v>210</v>
      </c>
      <c r="I10815" s="53">
        <f t="shared" si="1850"/>
        <v>0.96944476953046788</v>
      </c>
      <c r="J10815" s="53">
        <f t="shared" si="1853"/>
        <v>0.331170784613324</v>
      </c>
      <c r="K10815" s="53">
        <f t="shared" si="1854"/>
        <v>1.9394835745746699</v>
      </c>
      <c r="L10815" s="53">
        <f t="shared" si="1855"/>
        <v>38.622387901833285</v>
      </c>
      <c r="M10815" s="93">
        <f t="shared" si="1856"/>
        <v>5.7782565635156526</v>
      </c>
      <c r="N10815" s="53">
        <f t="shared" si="1857"/>
        <v>24.479099796043382</v>
      </c>
      <c r="O10815">
        <f t="shared" si="1858"/>
        <v>1.4371642930653168</v>
      </c>
      <c r="P10815" s="53">
        <f t="shared" si="1859"/>
        <v>23.950019743567747</v>
      </c>
      <c r="Q10815" s="53">
        <v>0.2</v>
      </c>
      <c r="R10815" s="53">
        <f t="shared" si="1860"/>
        <v>8.7485064202975575</v>
      </c>
    </row>
    <row r="10816" spans="2:18" ht="15">
      <c r="B10816" s="84">
        <v>41119</v>
      </c>
      <c r="C10816" s="85">
        <v>0</v>
      </c>
      <c r="D10816" s="86">
        <v>29.1</v>
      </c>
      <c r="E10816" s="87">
        <v>19.3</v>
      </c>
      <c r="F10816" s="96">
        <f t="shared" si="1851"/>
        <v>24.200000000000003</v>
      </c>
      <c r="G10816" s="96"/>
      <c r="H10816" s="74">
        <f t="shared" si="1852"/>
        <v>211</v>
      </c>
      <c r="I10816" s="53">
        <f t="shared" si="1850"/>
        <v>0.96968131276231795</v>
      </c>
      <c r="J10816" s="53">
        <f t="shared" si="1853"/>
        <v>0.3270828723454352</v>
      </c>
      <c r="K10816" s="53">
        <f t="shared" si="1854"/>
        <v>1.9343593180829393</v>
      </c>
      <c r="L10816" s="53">
        <f t="shared" si="1855"/>
        <v>38.466077554200737</v>
      </c>
      <c r="M10816" s="93">
        <f t="shared" si="1856"/>
        <v>4.7363054705531482</v>
      </c>
      <c r="N10816" s="53">
        <f t="shared" si="1857"/>
        <v>20.471037888875266</v>
      </c>
      <c r="O10816">
        <f t="shared" si="1858"/>
        <v>1.37331750667348</v>
      </c>
      <c r="P10816" s="53">
        <f t="shared" si="1859"/>
        <v>22.755743044826264</v>
      </c>
      <c r="Q10816" s="53">
        <v>0.2</v>
      </c>
      <c r="R10816" s="53">
        <f t="shared" si="1860"/>
        <v>7.7766315307288032</v>
      </c>
    </row>
    <row r="10817" spans="2:18" ht="15">
      <c r="B10817" s="84">
        <v>41120</v>
      </c>
      <c r="C10817" s="85">
        <v>0</v>
      </c>
      <c r="D10817" s="86">
        <v>31.3</v>
      </c>
      <c r="E10817" s="87">
        <v>17.899999999999999</v>
      </c>
      <c r="F10817" s="96">
        <f t="shared" si="1851"/>
        <v>24.6</v>
      </c>
      <c r="G10817" s="96"/>
      <c r="H10817" s="74">
        <f t="shared" si="1852"/>
        <v>212</v>
      </c>
      <c r="I10817" s="53">
        <f t="shared" si="1850"/>
        <v>0.96992682778150241</v>
      </c>
      <c r="J10817" s="53">
        <f t="shared" si="1853"/>
        <v>0.32290535409264154</v>
      </c>
      <c r="K10817" s="53">
        <f t="shared" si="1854"/>
        <v>1.9291476584871665</v>
      </c>
      <c r="L10817" s="53">
        <f t="shared" si="1855"/>
        <v>38.306341085158301</v>
      </c>
      <c r="M10817" s="93">
        <f t="shared" si="1856"/>
        <v>5.5678612049417477</v>
      </c>
      <c r="N10817" s="53">
        <f t="shared" si="1857"/>
        <v>23.838119465620167</v>
      </c>
      <c r="O10817">
        <f t="shared" si="1858"/>
        <v>1.4030500078578083</v>
      </c>
      <c r="P10817" s="53">
        <f t="shared" si="1859"/>
        <v>23.310998151660321</v>
      </c>
      <c r="Q10817" s="53">
        <v>0.2</v>
      </c>
      <c r="R10817" s="53">
        <f t="shared" si="1860"/>
        <v>8.5802082663374204</v>
      </c>
    </row>
    <row r="10818" spans="2:18" ht="15">
      <c r="B10818" s="84">
        <v>41121</v>
      </c>
      <c r="C10818" s="85">
        <v>9.4</v>
      </c>
      <c r="D10818" s="86">
        <v>29.1</v>
      </c>
      <c r="E10818" s="87">
        <v>16.8</v>
      </c>
      <c r="F10818" s="96">
        <f t="shared" si="1851"/>
        <v>22.950000000000003</v>
      </c>
      <c r="G10818" s="96"/>
      <c r="H10818" s="74">
        <f t="shared" si="1852"/>
        <v>213</v>
      </c>
      <c r="I10818" s="53">
        <f t="shared" si="1850"/>
        <v>0.97018124193617716</v>
      </c>
      <c r="J10818" s="53">
        <f t="shared" si="1853"/>
        <v>0.31863958550036658</v>
      </c>
      <c r="K10818" s="53">
        <f t="shared" si="1854"/>
        <v>1.9238513461135693</v>
      </c>
      <c r="L10818" s="53">
        <f t="shared" si="1855"/>
        <v>38.143218085512331</v>
      </c>
      <c r="M10818" s="93">
        <f t="shared" si="1856"/>
        <v>5.1050144223790452</v>
      </c>
      <c r="N10818" s="53">
        <f t="shared" si="1857"/>
        <v>22.741484359900767</v>
      </c>
      <c r="O10818">
        <f t="shared" si="1858"/>
        <v>1.2838947678135764</v>
      </c>
      <c r="P10818" s="53">
        <f t="shared" si="1859"/>
        <v>21.095529120306693</v>
      </c>
      <c r="Q10818" s="53">
        <v>0.2</v>
      </c>
      <c r="R10818" s="53">
        <f t="shared" si="1860"/>
        <v>8.256428029658494</v>
      </c>
    </row>
    <row r="10819" spans="2:18" ht="15">
      <c r="B10819" s="84">
        <v>41122</v>
      </c>
      <c r="C10819" s="85">
        <v>0.2</v>
      </c>
      <c r="D10819" s="86">
        <v>32.200000000000003</v>
      </c>
      <c r="E10819" s="87">
        <v>17.7</v>
      </c>
      <c r="F10819" s="96">
        <f t="shared" si="1851"/>
        <v>24.950000000000003</v>
      </c>
      <c r="G10819" s="96"/>
      <c r="H10819" s="74">
        <f t="shared" si="1852"/>
        <v>214</v>
      </c>
      <c r="I10819" s="53">
        <f t="shared" si="1850"/>
        <v>0.97044447994110072</v>
      </c>
      <c r="J10819" s="53">
        <f t="shared" si="1853"/>
        <v>0.31428693738671398</v>
      </c>
      <c r="K10819" s="53">
        <f t="shared" si="1854"/>
        <v>1.9184730938190306</v>
      </c>
      <c r="L10819" s="53">
        <f t="shared" si="1855"/>
        <v>37.976748551260783</v>
      </c>
      <c r="M10819" s="93">
        <f t="shared" si="1856"/>
        <v>5.7894508700206</v>
      </c>
      <c r="N10819" s="53">
        <f t="shared" si="1857"/>
        <v>24.583895522512087</v>
      </c>
      <c r="O10819">
        <f t="shared" si="1858"/>
        <v>1.4295218824634137</v>
      </c>
      <c r="P10819" s="53">
        <f t="shared" si="1859"/>
        <v>23.806685728953262</v>
      </c>
      <c r="Q10819" s="53">
        <v>0.2</v>
      </c>
      <c r="R10819" s="53">
        <f t="shared" si="1860"/>
        <v>8.7690092162893674</v>
      </c>
    </row>
    <row r="10820" spans="2:18" ht="15">
      <c r="B10820" s="84">
        <v>41123</v>
      </c>
      <c r="C10820" s="85">
        <v>0</v>
      </c>
      <c r="D10820" s="86">
        <v>33.4</v>
      </c>
      <c r="E10820" s="87">
        <v>18.8</v>
      </c>
      <c r="F10820" s="96">
        <f t="shared" si="1851"/>
        <v>26.1</v>
      </c>
      <c r="G10820" s="96"/>
      <c r="H10820" s="74">
        <f t="shared" si="1852"/>
        <v>215</v>
      </c>
      <c r="I10820" s="53">
        <f t="shared" si="1850"/>
        <v>0.97071646389991229</v>
      </c>
      <c r="J10820" s="53">
        <f t="shared" si="1853"/>
        <v>0.30984879486868599</v>
      </c>
      <c r="K10820" s="53">
        <f t="shared" si="1854"/>
        <v>1.9130155740396677</v>
      </c>
      <c r="L10820" s="53">
        <f t="shared" si="1855"/>
        <v>37.806972879513552</v>
      </c>
      <c r="M10820" s="93">
        <f t="shared" si="1856"/>
        <v>5.9389863545578923</v>
      </c>
      <c r="N10820" s="53">
        <f t="shared" si="1857"/>
        <v>24.558240890908301</v>
      </c>
      <c r="O10820">
        <f t="shared" si="1858"/>
        <v>1.5195710941014551</v>
      </c>
      <c r="P10820" s="53">
        <f t="shared" si="1859"/>
        <v>25.501957690315916</v>
      </c>
      <c r="Q10820" s="53">
        <v>0.2</v>
      </c>
      <c r="R10820" s="53">
        <f t="shared" si="1860"/>
        <v>8.8089888324824805</v>
      </c>
    </row>
    <row r="10821" spans="2:18" ht="15">
      <c r="B10821" s="84">
        <v>41124</v>
      </c>
      <c r="C10821" s="85">
        <v>0</v>
      </c>
      <c r="D10821" s="86">
        <v>31.6</v>
      </c>
      <c r="E10821" s="87">
        <v>20.8</v>
      </c>
      <c r="F10821" s="96">
        <f t="shared" si="1851"/>
        <v>26.200000000000003</v>
      </c>
      <c r="G10821" s="96"/>
      <c r="H10821" s="74">
        <f t="shared" si="1852"/>
        <v>216</v>
      </c>
      <c r="I10821" s="53">
        <f t="shared" si="1850"/>
        <v>0.97099711332818273</v>
      </c>
      <c r="J10821" s="53">
        <f t="shared" si="1853"/>
        <v>0.3053265565164347</v>
      </c>
      <c r="K10821" s="53">
        <f t="shared" si="1854"/>
        <v>1.9074814161143292</v>
      </c>
      <c r="L10821" s="53">
        <f t="shared" si="1855"/>
        <v>37.633931866373523</v>
      </c>
      <c r="M10821" s="93">
        <f t="shared" si="1856"/>
        <v>5.0961666575949138</v>
      </c>
      <c r="N10821" s="53">
        <f t="shared" si="1857"/>
        <v>21.025212479041784</v>
      </c>
      <c r="O10821">
        <f t="shared" si="1858"/>
        <v>1.5276285239408065</v>
      </c>
      <c r="P10821" s="53">
        <f t="shared" si="1859"/>
        <v>25.654317363828152</v>
      </c>
      <c r="Q10821" s="53">
        <v>0.2</v>
      </c>
      <c r="R10821" s="53">
        <f t="shared" si="1860"/>
        <v>7.9830317032200586</v>
      </c>
    </row>
    <row r="10822" spans="2:18" ht="15">
      <c r="B10822" s="84">
        <v>41125</v>
      </c>
      <c r="C10822" s="85">
        <v>0</v>
      </c>
      <c r="D10822" s="86">
        <v>33.299999999999997</v>
      </c>
      <c r="E10822" s="87">
        <v>20</v>
      </c>
      <c r="F10822" s="96">
        <f t="shared" si="1851"/>
        <v>26.65</v>
      </c>
      <c r="G10822" s="96"/>
      <c r="H10822" s="74">
        <f t="shared" si="1852"/>
        <v>217</v>
      </c>
      <c r="I10822" s="53">
        <f t="shared" si="1850"/>
        <v>0.97128634517723078</v>
      </c>
      <c r="J10822" s="53">
        <f t="shared" si="1853"/>
        <v>0.3007216335366113</v>
      </c>
      <c r="K10822" s="53">
        <f t="shared" si="1854"/>
        <v>1.9018732038771378</v>
      </c>
      <c r="L10822" s="53">
        <f t="shared" si="1855"/>
        <v>37.457666706720282</v>
      </c>
      <c r="M10822" s="93">
        <f t="shared" si="1856"/>
        <v>5.6864049002311932</v>
      </c>
      <c r="N10822" s="53">
        <f t="shared" si="1857"/>
        <v>23.222847106612488</v>
      </c>
      <c r="O10822">
        <f t="shared" si="1858"/>
        <v>1.5643463380204969</v>
      </c>
      <c r="P10822" s="53">
        <f t="shared" si="1859"/>
        <v>26.349983402386762</v>
      </c>
      <c r="Q10822" s="53">
        <v>0.2</v>
      </c>
      <c r="R10822" s="53">
        <f t="shared" si="1860"/>
        <v>8.5165724457412075</v>
      </c>
    </row>
    <row r="10823" spans="2:18" ht="15">
      <c r="B10823" s="84">
        <v>41126</v>
      </c>
      <c r="C10823" s="85">
        <v>2.1</v>
      </c>
      <c r="D10823" s="86">
        <v>33.700000000000003</v>
      </c>
      <c r="E10823" s="87">
        <v>19.399999999999999</v>
      </c>
      <c r="F10823" s="96">
        <f t="shared" si="1851"/>
        <v>26.55</v>
      </c>
      <c r="G10823" s="96"/>
      <c r="H10823" s="74">
        <f t="shared" si="1852"/>
        <v>218</v>
      </c>
      <c r="I10823" s="53">
        <f t="shared" si="1850"/>
        <v>0.97158407385869927</v>
      </c>
      <c r="J10823" s="53">
        <f t="shared" si="1853"/>
        <v>0.29603544898574469</v>
      </c>
      <c r="K10823" s="53">
        <f t="shared" si="1854"/>
        <v>1.8961934735122559</v>
      </c>
      <c r="L10823" s="53">
        <f t="shared" si="1855"/>
        <v>37.278218995830599</v>
      </c>
      <c r="M10823" s="93">
        <f t="shared" si="1856"/>
        <v>5.8548567238496361</v>
      </c>
      <c r="N10823" s="53">
        <f t="shared" si="1857"/>
        <v>23.964705449161318</v>
      </c>
      <c r="O10823">
        <f t="shared" si="1858"/>
        <v>1.5561214900487725</v>
      </c>
      <c r="P10823" s="53">
        <f t="shared" si="1859"/>
        <v>26.193960323672197</v>
      </c>
      <c r="Q10823" s="53">
        <v>0.2</v>
      </c>
      <c r="R10823" s="53">
        <f t="shared" si="1860"/>
        <v>8.6871286297745591</v>
      </c>
    </row>
    <row r="10824" spans="2:18" ht="15">
      <c r="B10824" s="84">
        <v>41127</v>
      </c>
      <c r="C10824" s="85">
        <v>1.8</v>
      </c>
      <c r="D10824" s="86">
        <v>32.1</v>
      </c>
      <c r="E10824" s="87">
        <v>18.5</v>
      </c>
      <c r="F10824" s="96">
        <f t="shared" si="1851"/>
        <v>25.3</v>
      </c>
      <c r="G10824" s="96"/>
      <c r="H10824" s="74">
        <f t="shared" si="1852"/>
        <v>219</v>
      </c>
      <c r="I10824" s="53">
        <f t="shared" si="1850"/>
        <v>0.97189021126988129</v>
      </c>
      <c r="J10824" s="53">
        <f t="shared" si="1853"/>
        <v>0.29126943701446972</v>
      </c>
      <c r="K10824" s="53">
        <f t="shared" si="1854"/>
        <v>1.8904447116632572</v>
      </c>
      <c r="L10824" s="53">
        <f t="shared" si="1855"/>
        <v>37.095630732763354</v>
      </c>
      <c r="M10824" s="93">
        <f t="shared" si="1856"/>
        <v>5.5216510554826934</v>
      </c>
      <c r="N10824" s="53">
        <f t="shared" si="1857"/>
        <v>23.256327536418183</v>
      </c>
      <c r="O10824">
        <f t="shared" si="1858"/>
        <v>1.4564253496152235</v>
      </c>
      <c r="P10824" s="53">
        <f t="shared" si="1859"/>
        <v>24.311713821613644</v>
      </c>
      <c r="Q10824" s="53">
        <v>0.2</v>
      </c>
      <c r="R10824" s="53">
        <f t="shared" si="1860"/>
        <v>8.47192247355005</v>
      </c>
    </row>
    <row r="10825" spans="2:18" ht="15">
      <c r="B10825" s="84">
        <v>41128</v>
      </c>
      <c r="C10825" s="85">
        <v>13.6</v>
      </c>
      <c r="D10825" s="86">
        <v>31.7</v>
      </c>
      <c r="E10825" s="87">
        <v>16.7</v>
      </c>
      <c r="F10825" s="96">
        <f t="shared" si="1851"/>
        <v>24.2</v>
      </c>
      <c r="G10825" s="96"/>
      <c r="H10825" s="74">
        <f t="shared" si="1852"/>
        <v>220</v>
      </c>
      <c r="I10825" s="53">
        <f t="shared" si="1850"/>
        <v>0.97220466681979145</v>
      </c>
      <c r="J10825" s="53">
        <f t="shared" si="1853"/>
        <v>0.28642504214327263</v>
      </c>
      <c r="K10825" s="53">
        <f t="shared" si="1854"/>
        <v>1.8846293537887708</v>
      </c>
      <c r="L10825" s="53">
        <f t="shared" si="1855"/>
        <v>36.909944325429443</v>
      </c>
      <c r="M10825" s="93">
        <f t="shared" si="1856"/>
        <v>5.6226077073554119</v>
      </c>
      <c r="N10825" s="53">
        <f t="shared" si="1857"/>
        <v>24.301771945911305</v>
      </c>
      <c r="O10825">
        <f t="shared" si="1858"/>
        <v>1.37331750667348</v>
      </c>
      <c r="P10825" s="53">
        <f t="shared" si="1859"/>
        <v>22.755743044826264</v>
      </c>
      <c r="Q10825" s="53">
        <v>0.2</v>
      </c>
      <c r="R10825" s="53">
        <f t="shared" si="1860"/>
        <v>8.672349817060109</v>
      </c>
    </row>
    <row r="10826" spans="2:18" ht="15">
      <c r="B10826" s="84">
        <v>41129</v>
      </c>
      <c r="C10826" s="85">
        <v>0</v>
      </c>
      <c r="D10826" s="86">
        <v>32.1</v>
      </c>
      <c r="E10826" s="87">
        <v>18.100000000000001</v>
      </c>
      <c r="F10826" s="96">
        <f t="shared" si="1851"/>
        <v>25.1</v>
      </c>
      <c r="G10826" s="96"/>
      <c r="H10826" s="74">
        <f t="shared" si="1852"/>
        <v>221</v>
      </c>
      <c r="I10826" s="53">
        <f t="shared" ref="I10826:I10889" si="1861">1+0.0334*COS($I$7*H10826-0.0552)</f>
        <v>0.97252734745597369</v>
      </c>
      <c r="J10826" s="53">
        <f t="shared" si="1853"/>
        <v>0.28150371857031276</v>
      </c>
      <c r="K10826" s="53">
        <f t="shared" si="1854"/>
        <v>1.8787497827555195</v>
      </c>
      <c r="L10826" s="53">
        <f t="shared" si="1855"/>
        <v>36.721202597262263</v>
      </c>
      <c r="M10826" s="93">
        <f t="shared" si="1856"/>
        <v>5.5199822245620336</v>
      </c>
      <c r="N10826" s="53">
        <f t="shared" si="1857"/>
        <v>23.357687021375696</v>
      </c>
      <c r="O10826">
        <f t="shared" si="1858"/>
        <v>1.4409987526309282</v>
      </c>
      <c r="P10826" s="53">
        <f t="shared" si="1859"/>
        <v>24.021973782833768</v>
      </c>
      <c r="Q10826" s="53">
        <v>0.2</v>
      </c>
      <c r="R10826" s="53">
        <f t="shared" si="1860"/>
        <v>8.4877535963114337</v>
      </c>
    </row>
    <row r="10827" spans="2:18" ht="15">
      <c r="B10827" s="84">
        <v>41130</v>
      </c>
      <c r="C10827" s="85">
        <v>0</v>
      </c>
      <c r="D10827" s="86">
        <v>30</v>
      </c>
      <c r="E10827" s="87">
        <v>19.7</v>
      </c>
      <c r="F10827" s="96">
        <f t="shared" si="1851"/>
        <v>24.85</v>
      </c>
      <c r="G10827" s="96"/>
      <c r="H10827" s="74">
        <f t="shared" si="1852"/>
        <v>222</v>
      </c>
      <c r="I10827" s="53">
        <f t="shared" si="1861"/>
        <v>0.9728581576920361</v>
      </c>
      <c r="J10827" s="53">
        <f t="shared" si="1853"/>
        <v>0.27650692951176753</v>
      </c>
      <c r="K10827" s="53">
        <f t="shared" si="1854"/>
        <v>1.872808327659421</v>
      </c>
      <c r="L10827" s="53">
        <f t="shared" si="1855"/>
        <v>36.529448795399666</v>
      </c>
      <c r="M10827" s="93">
        <f t="shared" si="1856"/>
        <v>4.6825264631621533</v>
      </c>
      <c r="N10827" s="53">
        <f t="shared" si="1857"/>
        <v>19.930153921193355</v>
      </c>
      <c r="O10827">
        <f t="shared" si="1858"/>
        <v>1.4219147035288457</v>
      </c>
      <c r="P10827" s="53">
        <f t="shared" si="1859"/>
        <v>23.664114192686583</v>
      </c>
      <c r="Q10827" s="53">
        <v>0.2</v>
      </c>
      <c r="R10827" s="53">
        <f t="shared" si="1860"/>
        <v>7.6751075385547187</v>
      </c>
    </row>
    <row r="10828" spans="2:18" ht="15">
      <c r="B10828" s="84">
        <v>41131</v>
      </c>
      <c r="C10828" s="85">
        <v>4.5999999999999996</v>
      </c>
      <c r="D10828" s="86">
        <v>29.6</v>
      </c>
      <c r="E10828" s="87">
        <v>15.7</v>
      </c>
      <c r="F10828" s="96">
        <f t="shared" si="1851"/>
        <v>22.65</v>
      </c>
      <c r="G10828" s="96"/>
      <c r="H10828" s="74">
        <f t="shared" si="1852"/>
        <v>223</v>
      </c>
      <c r="I10828" s="53">
        <f t="shared" si="1861"/>
        <v>0.97319699963590767</v>
      </c>
      <c r="J10828" s="53">
        <f t="shared" si="1853"/>
        <v>0.2714361465750153</v>
      </c>
      <c r="K10828" s="53">
        <f t="shared" si="1854"/>
        <v>1.8668072628650605</v>
      </c>
      <c r="L10828" s="53">
        <f t="shared" si="1855"/>
        <v>36.334726600283837</v>
      </c>
      <c r="M10828" s="93">
        <f t="shared" si="1856"/>
        <v>5.1315350111117608</v>
      </c>
      <c r="N10828" s="53">
        <f t="shared" si="1857"/>
        <v>23.029166419512897</v>
      </c>
      <c r="O10828">
        <f t="shared" si="1858"/>
        <v>1.2632007791524256</v>
      </c>
      <c r="P10828" s="53">
        <f t="shared" si="1859"/>
        <v>20.713472080584406</v>
      </c>
      <c r="Q10828" s="53">
        <v>0.2</v>
      </c>
      <c r="R10828" s="53">
        <f t="shared" si="1860"/>
        <v>8.3109332237008804</v>
      </c>
    </row>
    <row r="10829" spans="2:18" ht="15">
      <c r="B10829" s="84">
        <v>41132</v>
      </c>
      <c r="C10829" s="85">
        <v>0</v>
      </c>
      <c r="D10829" s="86">
        <v>30.8</v>
      </c>
      <c r="E10829" s="87">
        <v>14.6</v>
      </c>
      <c r="F10829" s="96">
        <f t="shared" si="1851"/>
        <v>22.7</v>
      </c>
      <c r="G10829" s="96"/>
      <c r="H10829" s="74">
        <f t="shared" si="1852"/>
        <v>224</v>
      </c>
      <c r="I10829" s="53">
        <f t="shared" si="1861"/>
        <v>0.9735437730188059</v>
      </c>
      <c r="J10829" s="53">
        <f t="shared" si="1853"/>
        <v>0.26629284916488616</v>
      </c>
      <c r="K10829" s="53">
        <f t="shared" si="1854"/>
        <v>1.860748807253622</v>
      </c>
      <c r="L10829" s="53">
        <f t="shared" si="1855"/>
        <v>36.137080136583045</v>
      </c>
      <c r="M10829" s="93">
        <f t="shared" si="1856"/>
        <v>5.5165182952818608</v>
      </c>
      <c r="N10829" s="53">
        <f t="shared" si="1857"/>
        <v>24.72632011428967</v>
      </c>
      <c r="O10829">
        <f t="shared" si="1858"/>
        <v>1.2666295472620082</v>
      </c>
      <c r="P10829" s="53">
        <f t="shared" si="1859"/>
        <v>20.776717805149179</v>
      </c>
      <c r="Q10829" s="53">
        <v>0.2</v>
      </c>
      <c r="R10829" s="53">
        <f t="shared" si="1860"/>
        <v>8.7083615024066106</v>
      </c>
    </row>
    <row r="10830" spans="2:18" ht="15">
      <c r="B10830" s="84">
        <v>41133</v>
      </c>
      <c r="C10830" s="85">
        <v>0</v>
      </c>
      <c r="D10830" s="86">
        <v>29.4</v>
      </c>
      <c r="E10830" s="87">
        <v>18</v>
      </c>
      <c r="F10830" s="96">
        <f t="shared" si="1851"/>
        <v>23.7</v>
      </c>
      <c r="G10830" s="96"/>
      <c r="H10830" s="74">
        <f t="shared" si="1852"/>
        <v>225</v>
      </c>
      <c r="I10830" s="53">
        <f t="shared" si="1861"/>
        <v>0.97389837522490752</v>
      </c>
      <c r="J10830" s="53">
        <f t="shared" si="1853"/>
        <v>0.26107852392308678</v>
      </c>
      <c r="K10830" s="53">
        <f t="shared" si="1854"/>
        <v>1.8546351236691809</v>
      </c>
      <c r="L10830" s="53">
        <f t="shared" si="1855"/>
        <v>35.936553985335735</v>
      </c>
      <c r="M10830" s="93">
        <f t="shared" si="1856"/>
        <v>4.7155942068601586</v>
      </c>
      <c r="N10830" s="53">
        <f t="shared" si="1857"/>
        <v>20.62708112360664</v>
      </c>
      <c r="O10830">
        <f t="shared" si="1858"/>
        <v>1.3369210024712823</v>
      </c>
      <c r="P10830" s="53">
        <f t="shared" si="1859"/>
        <v>22.078218726835026</v>
      </c>
      <c r="Q10830" s="53">
        <v>0.2</v>
      </c>
      <c r="R10830" s="53">
        <f t="shared" si="1860"/>
        <v>7.7934772446189298</v>
      </c>
    </row>
    <row r="10831" spans="2:18" ht="15">
      <c r="B10831" s="84">
        <v>41134</v>
      </c>
      <c r="C10831" s="85">
        <v>0</v>
      </c>
      <c r="D10831" s="86">
        <v>30.1</v>
      </c>
      <c r="E10831" s="87">
        <v>17</v>
      </c>
      <c r="F10831" s="96">
        <f t="shared" ref="F10831:F10894" si="1862">0.5*(D10831+E10831)</f>
        <v>23.55</v>
      </c>
      <c r="G10831" s="96"/>
      <c r="H10831" s="74">
        <f t="shared" ref="H10831:H10894" si="1863">B10831-DATE(YEAR(B10831),1,0)</f>
        <v>226</v>
      </c>
      <c r="I10831" s="53">
        <f t="shared" si="1861"/>
        <v>0.97426070132171483</v>
      </c>
      <c r="J10831" s="53">
        <f t="shared" ref="J10831:J10894" si="1864">ASIN(0.39785*SIN(4.869+$I$7*H10831+0.03345*SIN(6.224+$I$7*H10831)))</f>
        <v>0.25579466420081692</v>
      </c>
      <c r="K10831" s="53">
        <f t="shared" ref="K10831:K10894" si="1865">ACOS(-TAN(J10831)*TAN($E$7*$I$8))</f>
        <v>1.8484683185532087</v>
      </c>
      <c r="L10831" s="53">
        <f t="shared" ref="L10831:L10894" si="1866">117.5*I10831*((K10831*SIN($E$7*$I$8)*SIN(J10831)+COS($E$7*$I$8)*COS(J10831)*SIN(K10831))/PI())</f>
        <v>35.733193197215876</v>
      </c>
      <c r="M10831" s="93">
        <f t="shared" ref="M10831:M10894" si="1867">0.0023*L10831/2.456*(0.5*(D10831+E10831)+17.8)*SQRT(D10831-E10831)</f>
        <v>5.0082092119909492</v>
      </c>
      <c r="N10831" s="53">
        <f t="shared" ref="N10831:N10894" si="1868">0.17*L10831*SQRT(D10831-E10831)</f>
        <v>21.986515011728731</v>
      </c>
      <c r="O10831">
        <f t="shared" ref="O10831:O10894" si="1869">5336/(F10831+273.15)^2*EXP(21.07-5336/(F10831+273.15))</f>
        <v>1.3261664462625025</v>
      </c>
      <c r="P10831" s="53">
        <f t="shared" ref="P10831:P10894" si="1870">EXP(21.07-5336/(F10831+273.15))</f>
        <v>21.878488109562454</v>
      </c>
      <c r="Q10831" s="53">
        <v>0.2</v>
      </c>
      <c r="R10831" s="53">
        <f t="shared" ref="R10831:R10894" si="1871">(O10831*N10831*0.6+$L$8*6.43*(1+0.536*Q10831)*P10831*(1- G10831/100))/($O$7*(O10831+$L$8))</f>
        <v>8.104898650086934</v>
      </c>
    </row>
    <row r="10832" spans="2:18" ht="15">
      <c r="B10832" s="84">
        <v>41135</v>
      </c>
      <c r="C10832" s="85">
        <v>2.4</v>
      </c>
      <c r="D10832" s="86">
        <v>31</v>
      </c>
      <c r="E10832" s="87">
        <v>18</v>
      </c>
      <c r="F10832" s="96">
        <f t="shared" si="1862"/>
        <v>24.5</v>
      </c>
      <c r="G10832" s="96"/>
      <c r="H10832" s="74">
        <f t="shared" si="1863"/>
        <v>227</v>
      </c>
      <c r="I10832" s="53">
        <f t="shared" si="1861"/>
        <v>0.97463064409110667</v>
      </c>
      <c r="J10832" s="53">
        <f t="shared" si="1864"/>
        <v>0.2504427695645105</v>
      </c>
      <c r="K10832" s="53">
        <f t="shared" si="1865"/>
        <v>1.8422504417571395</v>
      </c>
      <c r="L10832" s="53">
        <f t="shared" si="1866"/>
        <v>35.527043306817113</v>
      </c>
      <c r="M10832" s="93">
        <f t="shared" si="1867"/>
        <v>5.0742350688274547</v>
      </c>
      <c r="N10832" s="53">
        <f t="shared" si="1868"/>
        <v>21.776077972421</v>
      </c>
      <c r="O10832">
        <f t="shared" si="1869"/>
        <v>1.395565076951925</v>
      </c>
      <c r="P10832" s="53">
        <f t="shared" si="1870"/>
        <v>23.171067686527078</v>
      </c>
      <c r="Q10832" s="53">
        <v>0.2</v>
      </c>
      <c r="R10832" s="53">
        <f t="shared" si="1871"/>
        <v>8.0936521048007837</v>
      </c>
    </row>
    <row r="10833" spans="2:18" ht="15">
      <c r="B10833" s="84">
        <v>41136</v>
      </c>
      <c r="C10833" s="85">
        <v>0</v>
      </c>
      <c r="D10833" s="86">
        <v>32.5</v>
      </c>
      <c r="E10833" s="87">
        <v>20.6</v>
      </c>
      <c r="F10833" s="96">
        <f t="shared" si="1862"/>
        <v>26.55</v>
      </c>
      <c r="G10833" s="96"/>
      <c r="H10833" s="74">
        <f t="shared" si="1863"/>
        <v>228</v>
      </c>
      <c r="I10833" s="53">
        <f t="shared" si="1861"/>
        <v>0.97500809406106548</v>
      </c>
      <c r="J10833" s="53">
        <f t="shared" si="1864"/>
        <v>0.24502434533453546</v>
      </c>
      <c r="K10833" s="53">
        <f t="shared" si="1865"/>
        <v>1.8359834865229152</v>
      </c>
      <c r="L10833" s="53">
        <f t="shared" si="1866"/>
        <v>35.31815034785236</v>
      </c>
      <c r="M10833" s="93">
        <f t="shared" si="1867"/>
        <v>5.0601632642430792</v>
      </c>
      <c r="N10833" s="53">
        <f t="shared" si="1868"/>
        <v>20.711919671455032</v>
      </c>
      <c r="O10833">
        <f t="shared" si="1869"/>
        <v>1.5561214900487725</v>
      </c>
      <c r="P10833" s="53">
        <f t="shared" si="1870"/>
        <v>26.193960323672197</v>
      </c>
      <c r="Q10833" s="53">
        <v>0.2</v>
      </c>
      <c r="R10833" s="53">
        <f t="shared" si="1871"/>
        <v>7.9224869069528596</v>
      </c>
    </row>
    <row r="10834" spans="2:18" ht="15">
      <c r="B10834" s="84">
        <v>41137</v>
      </c>
      <c r="C10834" s="85">
        <v>0</v>
      </c>
      <c r="D10834" s="86">
        <v>28.1</v>
      </c>
      <c r="E10834" s="87">
        <v>19.399999999999999</v>
      </c>
      <c r="F10834" s="96">
        <f t="shared" si="1862"/>
        <v>23.75</v>
      </c>
      <c r="G10834" s="96"/>
      <c r="H10834" s="74">
        <f t="shared" si="1863"/>
        <v>229</v>
      </c>
      <c r="I10834" s="53">
        <f t="shared" si="1861"/>
        <v>0.97539293953807282</v>
      </c>
      <c r="J10834" s="53">
        <f t="shared" si="1864"/>
        <v>0.23954090215660312</v>
      </c>
      <c r="K10834" s="53">
        <f t="shared" si="1865"/>
        <v>1.8296693896215483</v>
      </c>
      <c r="L10834" s="53">
        <f t="shared" si="1866"/>
        <v>35.106560869164369</v>
      </c>
      <c r="M10834" s="93">
        <f t="shared" si="1867"/>
        <v>4.0291961926793487</v>
      </c>
      <c r="N10834" s="53">
        <f t="shared" si="1868"/>
        <v>17.603411231805392</v>
      </c>
      <c r="O10834">
        <f t="shared" si="1869"/>
        <v>1.3405226173832248</v>
      </c>
      <c r="P10834" s="53">
        <f t="shared" si="1870"/>
        <v>22.145154782329548</v>
      </c>
      <c r="Q10834" s="53">
        <v>0.2</v>
      </c>
      <c r="R10834" s="53">
        <f t="shared" si="1871"/>
        <v>7.0892256768999378</v>
      </c>
    </row>
    <row r="10835" spans="2:18" ht="15">
      <c r="B10835" s="84">
        <v>41138</v>
      </c>
      <c r="C10835" s="85">
        <v>5.3</v>
      </c>
      <c r="D10835" s="86">
        <v>33.299999999999997</v>
      </c>
      <c r="E10835" s="87">
        <v>17.3</v>
      </c>
      <c r="F10835" s="96">
        <f t="shared" si="1862"/>
        <v>25.299999999999997</v>
      </c>
      <c r="G10835" s="96"/>
      <c r="H10835" s="74">
        <f t="shared" si="1863"/>
        <v>230</v>
      </c>
      <c r="I10835" s="53">
        <f t="shared" si="1861"/>
        <v>0.9757850666401604</v>
      </c>
      <c r="J10835" s="53">
        <f t="shared" si="1864"/>
        <v>0.23399395560558103</v>
      </c>
      <c r="K10835" s="53">
        <f t="shared" si="1865"/>
        <v>1.8233100316399484</v>
      </c>
      <c r="L10835" s="53">
        <f t="shared" si="1866"/>
        <v>34.892321951444117</v>
      </c>
      <c r="M10835" s="93">
        <f t="shared" si="1867"/>
        <v>5.6333483306948766</v>
      </c>
      <c r="N10835" s="53">
        <f t="shared" si="1868"/>
        <v>23.726778926981996</v>
      </c>
      <c r="O10835">
        <f t="shared" si="1869"/>
        <v>1.4564253496152235</v>
      </c>
      <c r="P10835" s="53">
        <f t="shared" si="1870"/>
        <v>24.311713821613644</v>
      </c>
      <c r="Q10835" s="53">
        <v>0.2</v>
      </c>
      <c r="R10835" s="53">
        <f t="shared" si="1871"/>
        <v>8.5822099594797674</v>
      </c>
    </row>
    <row r="10836" spans="2:18" ht="15">
      <c r="B10836" s="84">
        <v>41139</v>
      </c>
      <c r="C10836" s="85">
        <v>0</v>
      </c>
      <c r="D10836" s="86">
        <v>34.700000000000003</v>
      </c>
      <c r="E10836" s="87">
        <v>19.8</v>
      </c>
      <c r="F10836" s="96">
        <f t="shared" si="1862"/>
        <v>27.25</v>
      </c>
      <c r="G10836" s="96"/>
      <c r="H10836" s="74">
        <f t="shared" si="1863"/>
        <v>231</v>
      </c>
      <c r="I10836" s="53">
        <f t="shared" si="1861"/>
        <v>0.97618435933060999</v>
      </c>
      <c r="J10836" s="53">
        <f t="shared" si="1864"/>
        <v>0.22838502582131925</v>
      </c>
      <c r="K10836" s="53">
        <f t="shared" si="1865"/>
        <v>1.8169072374064701</v>
      </c>
      <c r="L10836" s="53">
        <f t="shared" si="1866"/>
        <v>34.675481224553344</v>
      </c>
      <c r="M10836" s="93">
        <f t="shared" si="1867"/>
        <v>5.6468974387249835</v>
      </c>
      <c r="N10836" s="53">
        <f t="shared" si="1868"/>
        <v>22.754356209201909</v>
      </c>
      <c r="O10836">
        <f t="shared" si="1869"/>
        <v>1.6144899043246073</v>
      </c>
      <c r="P10836" s="53">
        <f t="shared" si="1870"/>
        <v>27.303565832953005</v>
      </c>
      <c r="Q10836" s="53">
        <v>0.2</v>
      </c>
      <c r="R10836" s="53">
        <f t="shared" si="1871"/>
        <v>8.4291155081162081</v>
      </c>
    </row>
    <row r="10837" spans="2:18" ht="15">
      <c r="B10837" s="84">
        <v>41140</v>
      </c>
      <c r="C10837" s="85">
        <v>0</v>
      </c>
      <c r="D10837" s="86">
        <v>35.700000000000003</v>
      </c>
      <c r="E10837" s="87">
        <v>20.100000000000001</v>
      </c>
      <c r="F10837" s="96">
        <f t="shared" si="1862"/>
        <v>27.900000000000002</v>
      </c>
      <c r="G10837" s="96"/>
      <c r="H10837" s="74">
        <f t="shared" si="1863"/>
        <v>232</v>
      </c>
      <c r="I10837" s="53">
        <f t="shared" si="1861"/>
        <v>0.97659069945229038</v>
      </c>
      <c r="J10837" s="53">
        <f t="shared" si="1864"/>
        <v>0.22271563717602461</v>
      </c>
      <c r="K10837" s="53">
        <f t="shared" si="1865"/>
        <v>1.810462776545904</v>
      </c>
      <c r="L10837" s="53">
        <f t="shared" si="1866"/>
        <v>34.456086885348398</v>
      </c>
      <c r="M10837" s="93">
        <f t="shared" si="1867"/>
        <v>5.8243025482468118</v>
      </c>
      <c r="N10837" s="53">
        <f t="shared" si="1868"/>
        <v>23.135408619008739</v>
      </c>
      <c r="O10837">
        <f t="shared" si="1869"/>
        <v>1.6703754135832105</v>
      </c>
      <c r="P10837" s="53">
        <f t="shared" si="1870"/>
        <v>28.371057968879278</v>
      </c>
      <c r="Q10837" s="53">
        <v>0.2</v>
      </c>
      <c r="R10837" s="53">
        <f t="shared" si="1871"/>
        <v>8.5431998176109776</v>
      </c>
    </row>
    <row r="10838" spans="2:18" ht="15">
      <c r="B10838" s="84">
        <v>41141</v>
      </c>
      <c r="C10838" s="85">
        <v>0</v>
      </c>
      <c r="D10838" s="86">
        <v>36.6</v>
      </c>
      <c r="E10838" s="87">
        <v>20.9</v>
      </c>
      <c r="F10838" s="96">
        <f t="shared" si="1862"/>
        <v>28.75</v>
      </c>
      <c r="G10838" s="96"/>
      <c r="H10838" s="74">
        <f t="shared" si="1863"/>
        <v>233</v>
      </c>
      <c r="I10838" s="53">
        <f t="shared" si="1861"/>
        <v>0.97700396676262224</v>
      </c>
      <c r="J10838" s="53">
        <f t="shared" si="1864"/>
        <v>0.21698731797268575</v>
      </c>
      <c r="K10838" s="53">
        <f t="shared" si="1865"/>
        <v>1.8039783641549574</v>
      </c>
      <c r="L10838" s="53">
        <f t="shared" si="1866"/>
        <v>34.234187715904213</v>
      </c>
      <c r="M10838" s="93">
        <f t="shared" si="1867"/>
        <v>5.9132877472159633</v>
      </c>
      <c r="N10838" s="53">
        <f t="shared" si="1868"/>
        <v>23.059971981671033</v>
      </c>
      <c r="O10838">
        <f t="shared" si="1869"/>
        <v>1.7459750778558094</v>
      </c>
      <c r="P10838" s="53">
        <f t="shared" si="1870"/>
        <v>29.822802017580493</v>
      </c>
      <c r="Q10838" s="53">
        <v>0.2</v>
      </c>
      <c r="R10838" s="53">
        <f t="shared" si="1871"/>
        <v>8.5567755667964018</v>
      </c>
    </row>
    <row r="10839" spans="2:18" ht="15">
      <c r="B10839" s="84">
        <v>41142</v>
      </c>
      <c r="C10839" s="85">
        <v>0</v>
      </c>
      <c r="D10839" s="86">
        <v>36.5</v>
      </c>
      <c r="E10839" s="87">
        <v>21.7</v>
      </c>
      <c r="F10839" s="96">
        <f t="shared" si="1862"/>
        <v>29.1</v>
      </c>
      <c r="G10839" s="96"/>
      <c r="H10839" s="74">
        <f t="shared" si="1863"/>
        <v>234</v>
      </c>
      <c r="I10839" s="53">
        <f t="shared" si="1861"/>
        <v>0.97742403896915975</v>
      </c>
      <c r="J10839" s="53">
        <f t="shared" si="1864"/>
        <v>0.21120160017397474</v>
      </c>
      <c r="K10839" s="53">
        <f t="shared" si="1865"/>
        <v>1.7974556615895867</v>
      </c>
      <c r="L10839" s="53">
        <f t="shared" si="1866"/>
        <v>34.009833102038442</v>
      </c>
      <c r="M10839" s="93">
        <f t="shared" si="1867"/>
        <v>5.7465564157676603</v>
      </c>
      <c r="N10839" s="53">
        <f t="shared" si="1868"/>
        <v>22.242534854095798</v>
      </c>
      <c r="O10839">
        <f t="shared" si="1869"/>
        <v>1.7779533329807773</v>
      </c>
      <c r="P10839" s="53">
        <f t="shared" si="1870"/>
        <v>30.439474860671332</v>
      </c>
      <c r="Q10839" s="53">
        <v>0.2</v>
      </c>
      <c r="R10839" s="53">
        <f t="shared" si="1871"/>
        <v>8.3764073343380243</v>
      </c>
    </row>
    <row r="10840" spans="2:18" ht="15">
      <c r="B10840" s="84">
        <v>41143</v>
      </c>
      <c r="C10840" s="85">
        <v>0</v>
      </c>
      <c r="D10840" s="86">
        <v>35.5</v>
      </c>
      <c r="E10840" s="87">
        <v>21.2</v>
      </c>
      <c r="F10840" s="96">
        <f t="shared" si="1862"/>
        <v>28.35</v>
      </c>
      <c r="G10840" s="96"/>
      <c r="H10840" s="74">
        <f t="shared" si="1863"/>
        <v>235</v>
      </c>
      <c r="I10840" s="53">
        <f t="shared" si="1861"/>
        <v>0.97785079176577849</v>
      </c>
      <c r="J10840" s="53">
        <f t="shared" si="1864"/>
        <v>0.20536001916100194</v>
      </c>
      <c r="K10840" s="53">
        <f t="shared" si="1865"/>
        <v>1.7908962773558934</v>
      </c>
      <c r="L10840" s="53">
        <f t="shared" si="1866"/>
        <v>33.783073052036812</v>
      </c>
      <c r="M10840" s="93">
        <f t="shared" si="1867"/>
        <v>5.5212619209016793</v>
      </c>
      <c r="N10840" s="53">
        <f t="shared" si="1868"/>
        <v>21.717813153844919</v>
      </c>
      <c r="O10840">
        <f t="shared" si="1869"/>
        <v>1.7100382993303327</v>
      </c>
      <c r="P10840" s="53">
        <f t="shared" si="1870"/>
        <v>29.131620876180797</v>
      </c>
      <c r="Q10840" s="53">
        <v>0.2</v>
      </c>
      <c r="R10840" s="53">
        <f t="shared" si="1871"/>
        <v>8.2254384380728709</v>
      </c>
    </row>
    <row r="10841" spans="2:18" ht="15">
      <c r="B10841" s="84">
        <v>41144</v>
      </c>
      <c r="C10841" s="85">
        <v>5.2</v>
      </c>
      <c r="D10841" s="86">
        <v>33</v>
      </c>
      <c r="E10841" s="87">
        <v>18.8</v>
      </c>
      <c r="F10841" s="96">
        <f t="shared" si="1862"/>
        <v>25.9</v>
      </c>
      <c r="G10841" s="96"/>
      <c r="H10841" s="74">
        <f t="shared" si="1863"/>
        <v>236</v>
      </c>
      <c r="I10841" s="53">
        <f t="shared" si="1861"/>
        <v>0.97828409886946033</v>
      </c>
      <c r="J10841" s="53">
        <f t="shared" si="1864"/>
        <v>0.19946411352127225</v>
      </c>
      <c r="K10841" s="53">
        <f t="shared" si="1865"/>
        <v>1.7843017680966851</v>
      </c>
      <c r="L10841" s="53">
        <f t="shared" si="1866"/>
        <v>33.553958215483732</v>
      </c>
      <c r="M10841" s="93">
        <f t="shared" si="1867"/>
        <v>5.1745053711488369</v>
      </c>
      <c r="N10841" s="53">
        <f t="shared" si="1868"/>
        <v>21.494970476192044</v>
      </c>
      <c r="O10841">
        <f t="shared" si="1869"/>
        <v>1.503566544447227</v>
      </c>
      <c r="P10841" s="53">
        <f t="shared" si="1870"/>
        <v>25.199646371574556</v>
      </c>
      <c r="Q10841" s="53">
        <v>0.2</v>
      </c>
      <c r="R10841" s="53">
        <f t="shared" si="1871"/>
        <v>8.0819960305389404</v>
      </c>
    </row>
    <row r="10842" spans="2:18" ht="15">
      <c r="B10842" s="84">
        <v>41145</v>
      </c>
      <c r="C10842" s="85">
        <v>0</v>
      </c>
      <c r="D10842" s="86">
        <v>34.4</v>
      </c>
      <c r="E10842" s="87">
        <v>20.3</v>
      </c>
      <c r="F10842" s="96">
        <f t="shared" si="1862"/>
        <v>27.35</v>
      </c>
      <c r="G10842" s="96"/>
      <c r="H10842" s="74">
        <f t="shared" si="1863"/>
        <v>237</v>
      </c>
      <c r="I10842" s="53">
        <f t="shared" si="1861"/>
        <v>0.97872383205766189</v>
      </c>
      <c r="J10842" s="53">
        <f t="shared" si="1864"/>
        <v>0.19351542486513199</v>
      </c>
      <c r="K10842" s="53">
        <f t="shared" si="1865"/>
        <v>1.7776736396661694</v>
      </c>
      <c r="L10842" s="53">
        <f t="shared" si="1866"/>
        <v>33.322539902103479</v>
      </c>
      <c r="M10842" s="93">
        <f t="shared" si="1867"/>
        <v>5.2905994348695531</v>
      </c>
      <c r="N10842" s="53">
        <f t="shared" si="1868"/>
        <v>21.271424488870291</v>
      </c>
      <c r="O10842">
        <f t="shared" si="1869"/>
        <v>1.6229809196234908</v>
      </c>
      <c r="P10842" s="53">
        <f t="shared" si="1870"/>
        <v>27.465439053079297</v>
      </c>
      <c r="Q10842" s="53">
        <v>0.2</v>
      </c>
      <c r="R10842" s="53">
        <f t="shared" si="1871"/>
        <v>8.0836957621077818</v>
      </c>
    </row>
    <row r="10843" spans="2:18" ht="15">
      <c r="B10843" s="84">
        <v>41146</v>
      </c>
      <c r="C10843" s="85">
        <v>0</v>
      </c>
      <c r="D10843" s="86">
        <v>33.200000000000003</v>
      </c>
      <c r="E10843" s="87">
        <v>22.1</v>
      </c>
      <c r="F10843" s="96">
        <f t="shared" si="1862"/>
        <v>27.650000000000002</v>
      </c>
      <c r="G10843" s="96"/>
      <c r="H10843" s="74">
        <f t="shared" si="1863"/>
        <v>238</v>
      </c>
      <c r="I10843" s="53">
        <f t="shared" si="1861"/>
        <v>0.97916986120625815</v>
      </c>
      <c r="J10843" s="53">
        <f t="shared" si="1864"/>
        <v>0.18751549766996503</v>
      </c>
      <c r="K10843" s="53">
        <f t="shared" si="1865"/>
        <v>1.7710133482856545</v>
      </c>
      <c r="L10843" s="53">
        <f t="shared" si="1866"/>
        <v>33.088870100519358</v>
      </c>
      <c r="M10843" s="93">
        <f t="shared" si="1867"/>
        <v>4.6922029463292123</v>
      </c>
      <c r="N10843" s="53">
        <f t="shared" si="1868"/>
        <v>18.740982198798228</v>
      </c>
      <c r="O10843">
        <f t="shared" si="1869"/>
        <v>1.6486861554814396</v>
      </c>
      <c r="P10843" s="53">
        <f t="shared" si="1870"/>
        <v>27.956180379891325</v>
      </c>
      <c r="Q10843" s="53">
        <v>0.2</v>
      </c>
      <c r="R10843" s="53">
        <f t="shared" si="1871"/>
        <v>7.498520293883149</v>
      </c>
    </row>
    <row r="10844" spans="2:18" ht="15">
      <c r="B10844" s="84">
        <v>41147</v>
      </c>
      <c r="C10844" s="85">
        <v>0.3</v>
      </c>
      <c r="D10844" s="86">
        <v>26.4</v>
      </c>
      <c r="E10844" s="87">
        <v>16.2</v>
      </c>
      <c r="F10844" s="96">
        <f t="shared" si="1862"/>
        <v>21.299999999999997</v>
      </c>
      <c r="G10844" s="96"/>
      <c r="H10844" s="74">
        <f t="shared" si="1863"/>
        <v>239</v>
      </c>
      <c r="I10844" s="53">
        <f t="shared" si="1861"/>
        <v>0.97962205432804828</v>
      </c>
      <c r="J10844" s="53">
        <f t="shared" si="1864"/>
        <v>0.18146587915136539</v>
      </c>
      <c r="K10844" s="53">
        <f t="shared" si="1865"/>
        <v>1.764322301773517</v>
      </c>
      <c r="L10844" s="53">
        <f t="shared" si="1866"/>
        <v>32.853001496841131</v>
      </c>
      <c r="M10844" s="93">
        <f t="shared" si="1867"/>
        <v>3.8419470075889568</v>
      </c>
      <c r="N10844" s="53">
        <f t="shared" si="1868"/>
        <v>17.837092345252326</v>
      </c>
      <c r="O10844">
        <f t="shared" si="1869"/>
        <v>1.1736175960166675</v>
      </c>
      <c r="P10844" s="53">
        <f t="shared" si="1870"/>
        <v>19.069263006515342</v>
      </c>
      <c r="Q10844" s="53">
        <v>0.2</v>
      </c>
      <c r="R10844" s="53">
        <f t="shared" si="1871"/>
        <v>7.0484815673138739</v>
      </c>
    </row>
    <row r="10845" spans="2:18" ht="15">
      <c r="B10845" s="84">
        <v>41148</v>
      </c>
      <c r="C10845" s="85">
        <v>0</v>
      </c>
      <c r="D10845" s="86">
        <v>29.2</v>
      </c>
      <c r="E10845" s="87">
        <v>12.4</v>
      </c>
      <c r="F10845" s="96">
        <f t="shared" si="1862"/>
        <v>20.8</v>
      </c>
      <c r="G10845" s="96"/>
      <c r="H10845" s="74">
        <f t="shared" si="1863"/>
        <v>240</v>
      </c>
      <c r="I10845" s="53">
        <f t="shared" si="1861"/>
        <v>0.98008027761181238</v>
      </c>
      <c r="J10845" s="53">
        <f t="shared" si="1864"/>
        <v>0.17536811916049025</v>
      </c>
      <c r="K10845" s="53">
        <f t="shared" si="1865"/>
        <v>1.7576018608431281</v>
      </c>
      <c r="L10845" s="53">
        <f t="shared" si="1866"/>
        <v>32.614987492993194</v>
      </c>
      <c r="M10845" s="93">
        <f t="shared" si="1867"/>
        <v>4.8323528188711506</v>
      </c>
      <c r="N10845" s="53">
        <f t="shared" si="1868"/>
        <v>22.725883632970074</v>
      </c>
      <c r="O10845">
        <f t="shared" si="1869"/>
        <v>1.141867582314199</v>
      </c>
      <c r="P10845" s="53">
        <f t="shared" si="1870"/>
        <v>18.490423218264436</v>
      </c>
      <c r="Q10845" s="53">
        <v>0.2</v>
      </c>
      <c r="R10845" s="53">
        <f t="shared" si="1871"/>
        <v>8.1610828044596886</v>
      </c>
    </row>
    <row r="10846" spans="2:18" ht="15">
      <c r="B10846" s="84">
        <v>41149</v>
      </c>
      <c r="C10846" s="85">
        <v>0</v>
      </c>
      <c r="D10846" s="86">
        <v>29.4</v>
      </c>
      <c r="E10846" s="87">
        <v>13.7</v>
      </c>
      <c r="F10846" s="96">
        <f t="shared" si="1862"/>
        <v>21.549999999999997</v>
      </c>
      <c r="G10846" s="96"/>
      <c r="H10846" s="74">
        <f t="shared" si="1863"/>
        <v>241</v>
      </c>
      <c r="I10846" s="53">
        <f t="shared" si="1861"/>
        <v>0.98054439546190864</v>
      </c>
      <c r="J10846" s="53">
        <f t="shared" si="1864"/>
        <v>0.1692237701067511</v>
      </c>
      <c r="K10846" s="53">
        <f t="shared" si="1865"/>
        <v>1.7508533404627868</v>
      </c>
      <c r="L10846" s="53">
        <f t="shared" si="1866"/>
        <v>32.374882224697821</v>
      </c>
      <c r="M10846" s="93">
        <f t="shared" si="1867"/>
        <v>4.72718102423097</v>
      </c>
      <c r="N10846" s="53">
        <f t="shared" si="1868"/>
        <v>21.807553408506877</v>
      </c>
      <c r="O10846">
        <f t="shared" si="1869"/>
        <v>1.1897780477044109</v>
      </c>
      <c r="P10846" s="53">
        <f t="shared" si="1870"/>
        <v>19.364683464590886</v>
      </c>
      <c r="Q10846" s="53">
        <v>0.2</v>
      </c>
      <c r="R10846" s="53">
        <f t="shared" si="1871"/>
        <v>7.9804172303449077</v>
      </c>
    </row>
    <row r="10847" spans="2:18" ht="15">
      <c r="B10847" s="84">
        <v>41150</v>
      </c>
      <c r="C10847" s="85">
        <v>0</v>
      </c>
      <c r="D10847" s="86">
        <v>31.8</v>
      </c>
      <c r="E10847" s="87">
        <v>15.7</v>
      </c>
      <c r="F10847" s="96">
        <f t="shared" si="1862"/>
        <v>23.75</v>
      </c>
      <c r="G10847" s="96"/>
      <c r="H10847" s="74">
        <f t="shared" si="1863"/>
        <v>242</v>
      </c>
      <c r="I10847" s="53">
        <f t="shared" si="1861"/>
        <v>0.98101427053839818</v>
      </c>
      <c r="J10847" s="53">
        <f t="shared" si="1864"/>
        <v>0.16303438690500505</v>
      </c>
      <c r="K10847" s="53">
        <f t="shared" si="1865"/>
        <v>1.7440780112721548</v>
      </c>
      <c r="L10847" s="53">
        <f t="shared" si="1866"/>
        <v>32.132740579031577</v>
      </c>
      <c r="M10847" s="93">
        <f t="shared" si="1867"/>
        <v>5.0168510551581624</v>
      </c>
      <c r="N10847" s="53">
        <f t="shared" si="1868"/>
        <v>21.918439308843571</v>
      </c>
      <c r="O10847">
        <f t="shared" si="1869"/>
        <v>1.3405226173832248</v>
      </c>
      <c r="P10847" s="53">
        <f t="shared" si="1870"/>
        <v>22.145154782329548</v>
      </c>
      <c r="Q10847" s="53">
        <v>0.2</v>
      </c>
      <c r="R10847" s="53">
        <f t="shared" si="1871"/>
        <v>8.0970687216928816</v>
      </c>
    </row>
    <row r="10848" spans="2:18" ht="15">
      <c r="B10848" s="84">
        <v>41151</v>
      </c>
      <c r="C10848" s="85">
        <v>0</v>
      </c>
      <c r="D10848" s="86">
        <v>28.9</v>
      </c>
      <c r="E10848" s="87">
        <v>17.3</v>
      </c>
      <c r="F10848" s="96">
        <f t="shared" si="1862"/>
        <v>23.1</v>
      </c>
      <c r="G10848" s="96"/>
      <c r="H10848" s="74">
        <f t="shared" si="1863"/>
        <v>243</v>
      </c>
      <c r="I10848" s="53">
        <f t="shared" si="1861"/>
        <v>0.98148976379768649</v>
      </c>
      <c r="J10848" s="53">
        <f t="shared" si="1864"/>
        <v>0.15680152694636912</v>
      </c>
      <c r="K10848" s="53">
        <f t="shared" si="1865"/>
        <v>1.7372771010500481</v>
      </c>
      <c r="L10848" s="53">
        <f t="shared" si="1866"/>
        <v>31.88861821147421</v>
      </c>
      <c r="M10848" s="93">
        <f t="shared" si="1867"/>
        <v>4.1599439308381738</v>
      </c>
      <c r="N10848" s="53">
        <f t="shared" si="1868"/>
        <v>18.463482406756182</v>
      </c>
      <c r="O10848">
        <f t="shared" si="1869"/>
        <v>1.2943515766033009</v>
      </c>
      <c r="P10848" s="53">
        <f t="shared" si="1870"/>
        <v>21.288896676534041</v>
      </c>
      <c r="Q10848" s="53">
        <v>0.2</v>
      </c>
      <c r="R10848" s="53">
        <f t="shared" si="1871"/>
        <v>7.2650933747875479</v>
      </c>
    </row>
    <row r="10849" spans="2:18" ht="15">
      <c r="B10849" s="84">
        <v>41152</v>
      </c>
      <c r="C10849" s="85">
        <v>23.8</v>
      </c>
      <c r="D10849" s="86">
        <v>19.2</v>
      </c>
      <c r="E10849" s="87">
        <v>12.7</v>
      </c>
      <c r="F10849" s="96">
        <f t="shared" si="1862"/>
        <v>15.95</v>
      </c>
      <c r="G10849" s="96"/>
      <c r="H10849" s="74">
        <f t="shared" si="1863"/>
        <v>244</v>
      </c>
      <c r="I10849" s="53">
        <f t="shared" si="1861"/>
        <v>0.98197073453366823</v>
      </c>
      <c r="J10849" s="53">
        <f t="shared" si="1864"/>
        <v>0.15052675009176728</v>
      </c>
      <c r="K10849" s="53">
        <f t="shared" si="1865"/>
        <v>1.730451796228839</v>
      </c>
      <c r="L10849" s="53">
        <f t="shared" si="1866"/>
        <v>31.642571562372726</v>
      </c>
      <c r="M10849" s="93">
        <f t="shared" si="1867"/>
        <v>2.5497740686347079</v>
      </c>
      <c r="N10849" s="53">
        <f t="shared" si="1868"/>
        <v>13.714417637827546</v>
      </c>
      <c r="O10849">
        <f t="shared" si="1869"/>
        <v>0.87058060485258115</v>
      </c>
      <c r="P10849" s="53">
        <f t="shared" si="1870"/>
        <v>13.636074018489307</v>
      </c>
      <c r="Q10849" s="53">
        <v>0.2</v>
      </c>
      <c r="R10849" s="53">
        <f t="shared" si="1871"/>
        <v>5.8796264410121504</v>
      </c>
    </row>
    <row r="10850" spans="2:18" ht="15">
      <c r="B10850" s="84">
        <v>41153</v>
      </c>
      <c r="C10850" s="85">
        <v>8.3000000000000007</v>
      </c>
      <c r="D10850" s="86">
        <v>17.899999999999999</v>
      </c>
      <c r="E10850" s="87">
        <v>11.7</v>
      </c>
      <c r="F10850" s="96">
        <f t="shared" si="1862"/>
        <v>14.799999999999999</v>
      </c>
      <c r="G10850" s="96"/>
      <c r="H10850" s="74">
        <f t="shared" si="1863"/>
        <v>245</v>
      </c>
      <c r="I10850" s="53">
        <f t="shared" si="1861"/>
        <v>0.98245704041936432</v>
      </c>
      <c r="J10850" s="53">
        <f t="shared" si="1864"/>
        <v>0.14421161868731239</v>
      </c>
      <c r="K10850" s="53">
        <f t="shared" si="1865"/>
        <v>1.7236032434511035</v>
      </c>
      <c r="L10850" s="53">
        <f t="shared" si="1866"/>
        <v>31.39465787274569</v>
      </c>
      <c r="M10850" s="93">
        <f t="shared" si="1867"/>
        <v>2.3865397536969213</v>
      </c>
      <c r="N10850" s="53">
        <f t="shared" si="1868"/>
        <v>13.289251506582273</v>
      </c>
      <c r="O10850">
        <f t="shared" si="1869"/>
        <v>0.81518753761127583</v>
      </c>
      <c r="P10850" s="53">
        <f t="shared" si="1870"/>
        <v>12.6670614236348</v>
      </c>
      <c r="Q10850" s="53">
        <v>0.2</v>
      </c>
      <c r="R10850" s="53">
        <f t="shared" si="1871"/>
        <v>5.733787702533208</v>
      </c>
    </row>
    <row r="10851" spans="2:18" ht="15">
      <c r="B10851" s="84">
        <v>41154</v>
      </c>
      <c r="C10851" s="85">
        <v>5.0999999999999996</v>
      </c>
      <c r="D10851" s="86">
        <v>25.4</v>
      </c>
      <c r="E10851" s="87">
        <v>14.5</v>
      </c>
      <c r="F10851" s="96">
        <f t="shared" si="1862"/>
        <v>19.95</v>
      </c>
      <c r="G10851" s="96"/>
      <c r="H10851" s="74">
        <f t="shared" si="1863"/>
        <v>246</v>
      </c>
      <c r="I10851" s="53">
        <f t="shared" si="1861"/>
        <v>0.98294853754903944</v>
      </c>
      <c r="J10851" s="53">
        <f t="shared" si="1864"/>
        <v>0.13785769760061342</v>
      </c>
      <c r="K10851" s="53">
        <f t="shared" si="1865"/>
        <v>1.7167325511645151</v>
      </c>
      <c r="L10851" s="53">
        <f t="shared" si="1866"/>
        <v>31.144935199355523</v>
      </c>
      <c r="M10851" s="93">
        <f t="shared" si="1867"/>
        <v>3.6351062565565515</v>
      </c>
      <c r="N10851" s="53">
        <f t="shared" si="1868"/>
        <v>17.48032898632297</v>
      </c>
      <c r="O10851">
        <f t="shared" si="1869"/>
        <v>1.0896028156323816</v>
      </c>
      <c r="P10851" s="53">
        <f t="shared" si="1870"/>
        <v>17.542198976808194</v>
      </c>
      <c r="Q10851" s="53">
        <v>0.2</v>
      </c>
      <c r="R10851" s="53">
        <f t="shared" si="1871"/>
        <v>6.911099119458294</v>
      </c>
    </row>
    <row r="10852" spans="2:18" ht="15">
      <c r="B10852" s="84">
        <v>41155</v>
      </c>
      <c r="C10852" s="85">
        <v>0</v>
      </c>
      <c r="D10852" s="86">
        <v>22.7</v>
      </c>
      <c r="E10852" s="87">
        <v>15.7</v>
      </c>
      <c r="F10852" s="96">
        <f t="shared" si="1862"/>
        <v>19.2</v>
      </c>
      <c r="G10852" s="96"/>
      <c r="H10852" s="74">
        <f t="shared" si="1863"/>
        <v>247</v>
      </c>
      <c r="I10852" s="53">
        <f t="shared" si="1861"/>
        <v>0.98344508048078549</v>
      </c>
      <c r="J10852" s="53">
        <f t="shared" si="1864"/>
        <v>0.13146655427706003</v>
      </c>
      <c r="K10852" s="53">
        <f t="shared" si="1865"/>
        <v>1.7098407912513223</v>
      </c>
      <c r="L10852" s="53">
        <f t="shared" si="1866"/>
        <v>30.893462428978044</v>
      </c>
      <c r="M10852" s="93">
        <f t="shared" si="1867"/>
        <v>2.8321535966937761</v>
      </c>
      <c r="N10852" s="53">
        <f t="shared" si="1868"/>
        <v>13.895191183214868</v>
      </c>
      <c r="O10852">
        <f t="shared" si="1869"/>
        <v>1.0452259340204932</v>
      </c>
      <c r="P10852" s="53">
        <f t="shared" si="1870"/>
        <v>16.741738429425414</v>
      </c>
      <c r="Q10852" s="53">
        <v>0.2</v>
      </c>
      <c r="R10852" s="53">
        <f t="shared" si="1871"/>
        <v>6.0534095722634111</v>
      </c>
    </row>
    <row r="10853" spans="2:18" ht="15">
      <c r="B10853" s="84">
        <v>41156</v>
      </c>
      <c r="C10853" s="85">
        <v>4.2</v>
      </c>
      <c r="D10853" s="86">
        <v>25.5</v>
      </c>
      <c r="E10853" s="87">
        <v>17</v>
      </c>
      <c r="F10853" s="96">
        <f t="shared" si="1862"/>
        <v>21.25</v>
      </c>
      <c r="G10853" s="96"/>
      <c r="H10853" s="74">
        <f t="shared" si="1863"/>
        <v>248</v>
      </c>
      <c r="I10853" s="53">
        <f t="shared" si="1861"/>
        <v>0.98394652227956025</v>
      </c>
      <c r="J10853" s="53">
        <f t="shared" si="1864"/>
        <v>0.12503975881517998</v>
      </c>
      <c r="K10853" s="53">
        <f t="shared" si="1865"/>
        <v>1.7029290006891302</v>
      </c>
      <c r="L10853" s="53">
        <f t="shared" si="1866"/>
        <v>30.640299291803014</v>
      </c>
      <c r="M10853" s="93">
        <f t="shared" si="1867"/>
        <v>3.2668032407777505</v>
      </c>
      <c r="N10853" s="53">
        <f t="shared" si="1868"/>
        <v>15.186279453204104</v>
      </c>
      <c r="O10853">
        <f t="shared" si="1869"/>
        <v>1.1704084774277876</v>
      </c>
      <c r="P10853" s="53">
        <f t="shared" si="1870"/>
        <v>19.010662386468447</v>
      </c>
      <c r="Q10853" s="53">
        <v>0.2</v>
      </c>
      <c r="R10853" s="53">
        <f t="shared" si="1871"/>
        <v>6.4314760058158713</v>
      </c>
    </row>
    <row r="10854" spans="2:18" ht="15">
      <c r="B10854" s="84">
        <v>41157</v>
      </c>
      <c r="C10854" s="85">
        <v>0.5</v>
      </c>
      <c r="D10854" s="86">
        <v>25.6</v>
      </c>
      <c r="E10854" s="87">
        <v>16</v>
      </c>
      <c r="F10854" s="96">
        <f t="shared" si="1862"/>
        <v>20.8</v>
      </c>
      <c r="G10854" s="96"/>
      <c r="H10854" s="74">
        <f t="shared" si="1863"/>
        <v>249</v>
      </c>
      <c r="I10854" s="53">
        <f t="shared" si="1861"/>
        <v>0.98445271456066819</v>
      </c>
      <c r="J10854" s="53">
        <f t="shared" si="1864"/>
        <v>0.11857888406010814</v>
      </c>
      <c r="K10854" s="53">
        <f t="shared" si="1865"/>
        <v>1.6959981832400011</v>
      </c>
      <c r="L10854" s="53">
        <f t="shared" si="1866"/>
        <v>30.385506373899808</v>
      </c>
      <c r="M10854" s="93">
        <f t="shared" si="1867"/>
        <v>3.4032109740429055</v>
      </c>
      <c r="N10854" s="53">
        <f t="shared" si="1868"/>
        <v>16.004828180698286</v>
      </c>
      <c r="O10854">
        <f t="shared" si="1869"/>
        <v>1.141867582314199</v>
      </c>
      <c r="P10854" s="53">
        <f t="shared" si="1870"/>
        <v>18.490423218264436</v>
      </c>
      <c r="Q10854" s="53">
        <v>0.2</v>
      </c>
      <c r="R10854" s="53">
        <f t="shared" si="1871"/>
        <v>6.6038104903560422</v>
      </c>
    </row>
    <row r="10855" spans="2:18" ht="15">
      <c r="B10855" s="84">
        <v>41158</v>
      </c>
      <c r="C10855" s="85">
        <v>3.6</v>
      </c>
      <c r="D10855" s="86">
        <v>29.1</v>
      </c>
      <c r="E10855" s="87">
        <v>14.9</v>
      </c>
      <c r="F10855" s="96">
        <f t="shared" si="1862"/>
        <v>22</v>
      </c>
      <c r="G10855" s="96"/>
      <c r="H10855" s="74">
        <f t="shared" si="1863"/>
        <v>250</v>
      </c>
      <c r="I10855" s="53">
        <f t="shared" si="1861"/>
        <v>0.98496350753366935</v>
      </c>
      <c r="J10855" s="53">
        <f t="shared" si="1864"/>
        <v>0.11208550571421658</v>
      </c>
      <c r="K10855" s="53">
        <f t="shared" si="1865"/>
        <v>1.6890493111652076</v>
      </c>
      <c r="L10855" s="53">
        <f t="shared" si="1866"/>
        <v>30.129145128685611</v>
      </c>
      <c r="M10855" s="93">
        <f t="shared" si="1867"/>
        <v>4.2316869014930063</v>
      </c>
      <c r="N10855" s="53">
        <f t="shared" si="1868"/>
        <v>19.301004097786322</v>
      </c>
      <c r="O10855">
        <f t="shared" si="1869"/>
        <v>1.2193540774631728</v>
      </c>
      <c r="P10855" s="53">
        <f t="shared" si="1870"/>
        <v>19.906714554451806</v>
      </c>
      <c r="Q10855" s="53">
        <v>0.2</v>
      </c>
      <c r="R10855" s="53">
        <f t="shared" si="1871"/>
        <v>7.4166235219024745</v>
      </c>
    </row>
    <row r="10856" spans="2:18" ht="15">
      <c r="B10856" s="84">
        <v>41159</v>
      </c>
      <c r="C10856" s="85">
        <v>0</v>
      </c>
      <c r="D10856" s="86">
        <v>28.7</v>
      </c>
      <c r="E10856" s="87">
        <v>15.6</v>
      </c>
      <c r="F10856" s="96">
        <f t="shared" si="1862"/>
        <v>22.15</v>
      </c>
      <c r="G10856" s="96"/>
      <c r="H10856" s="74">
        <f t="shared" si="1863"/>
        <v>251</v>
      </c>
      <c r="I10856" s="53">
        <f t="shared" si="1861"/>
        <v>0.98547875004670527</v>
      </c>
      <c r="J10856" s="53">
        <f t="shared" si="1864"/>
        <v>0.10556120246396537</v>
      </c>
      <c r="K10856" s="53">
        <f t="shared" si="1865"/>
        <v>1.6820833269633033</v>
      </c>
      <c r="L10856" s="53">
        <f t="shared" si="1866"/>
        <v>29.871277887336458</v>
      </c>
      <c r="M10856" s="93">
        <f t="shared" si="1867"/>
        <v>4.0448806071877792</v>
      </c>
      <c r="N10856" s="53">
        <f t="shared" si="1868"/>
        <v>18.379698004168709</v>
      </c>
      <c r="O10856">
        <f t="shared" si="1869"/>
        <v>1.2293535271763423</v>
      </c>
      <c r="P10856" s="53">
        <f t="shared" si="1870"/>
        <v>20.090366738877211</v>
      </c>
      <c r="Q10856" s="53">
        <v>0.2</v>
      </c>
      <c r="R10856" s="53">
        <f t="shared" si="1871"/>
        <v>7.208369977528311</v>
      </c>
    </row>
    <row r="10857" spans="2:18" ht="15">
      <c r="B10857" s="84">
        <v>41160</v>
      </c>
      <c r="C10857" s="85">
        <v>0</v>
      </c>
      <c r="D10857" s="86">
        <v>29.4</v>
      </c>
      <c r="E10857" s="87">
        <v>14.4</v>
      </c>
      <c r="F10857" s="96">
        <f t="shared" si="1862"/>
        <v>21.9</v>
      </c>
      <c r="G10857" s="96"/>
      <c r="H10857" s="74">
        <f t="shared" si="1863"/>
        <v>252</v>
      </c>
      <c r="I10857" s="53">
        <f t="shared" si="1861"/>
        <v>0.98599828963122671</v>
      </c>
      <c r="J10857" s="53">
        <f t="shared" si="1864"/>
        <v>9.9007556122011842E-2</v>
      </c>
      <c r="K10857" s="53">
        <f t="shared" si="1865"/>
        <v>1.6751011451294322</v>
      </c>
      <c r="L10857" s="53">
        <f t="shared" si="1866"/>
        <v>29.611967868082775</v>
      </c>
      <c r="M10857" s="93">
        <f t="shared" si="1867"/>
        <v>4.2638594375579064</v>
      </c>
      <c r="N10857" s="53">
        <f t="shared" si="1868"/>
        <v>19.496731928257336</v>
      </c>
      <c r="O10857">
        <f t="shared" si="1869"/>
        <v>1.2127270615148089</v>
      </c>
      <c r="P10857" s="53">
        <f t="shared" si="1870"/>
        <v>19.785110758706626</v>
      </c>
      <c r="Q10857" s="53">
        <v>0.2</v>
      </c>
      <c r="R10857" s="53">
        <f t="shared" si="1871"/>
        <v>7.458081283226166</v>
      </c>
    </row>
    <row r="10858" spans="2:18" ht="15">
      <c r="B10858" s="84">
        <v>41161</v>
      </c>
      <c r="C10858" s="85">
        <v>0</v>
      </c>
      <c r="D10858" s="86">
        <v>30</v>
      </c>
      <c r="E10858" s="87">
        <v>14.6</v>
      </c>
      <c r="F10858" s="96">
        <f t="shared" si="1862"/>
        <v>22.3</v>
      </c>
      <c r="G10858" s="96"/>
      <c r="H10858" s="74">
        <f t="shared" si="1863"/>
        <v>253</v>
      </c>
      <c r="I10858" s="53">
        <f t="shared" si="1861"/>
        <v>0.98652197254711216</v>
      </c>
      <c r="J10858" s="53">
        <f t="shared" si="1864"/>
        <v>9.2426151783599267E-2</v>
      </c>
      <c r="K10858" s="53">
        <f t="shared" si="1865"/>
        <v>1.6681036539340635</v>
      </c>
      <c r="L10858" s="53">
        <f t="shared" si="1866"/>
        <v>29.35127918433329</v>
      </c>
      <c r="M10858" s="93">
        <f t="shared" si="1867"/>
        <v>4.325449440260253</v>
      </c>
      <c r="N10858" s="53">
        <f t="shared" si="1868"/>
        <v>19.581065274828809</v>
      </c>
      <c r="O10858">
        <f t="shared" si="1869"/>
        <v>1.2394240607011096</v>
      </c>
      <c r="P10858" s="53">
        <f t="shared" si="1870"/>
        <v>20.275524166792071</v>
      </c>
      <c r="Q10858" s="53">
        <v>0.2</v>
      </c>
      <c r="R10858" s="53">
        <f t="shared" si="1871"/>
        <v>7.493839371108912</v>
      </c>
    </row>
    <row r="10859" spans="2:18" ht="15">
      <c r="B10859" s="84">
        <v>41162</v>
      </c>
      <c r="C10859" s="85">
        <v>0</v>
      </c>
      <c r="D10859" s="86">
        <v>29.1</v>
      </c>
      <c r="E10859" s="87">
        <v>15.6</v>
      </c>
      <c r="F10859" s="96">
        <f t="shared" si="1862"/>
        <v>22.35</v>
      </c>
      <c r="G10859" s="96"/>
      <c r="H10859" s="74">
        <f t="shared" si="1863"/>
        <v>254</v>
      </c>
      <c r="I10859" s="53">
        <f t="shared" si="1861"/>
        <v>0.98704964382816152</v>
      </c>
      <c r="J10859" s="53">
        <f t="shared" si="1864"/>
        <v>8.5818577996283743E-2</v>
      </c>
      <c r="K10859" s="53">
        <f t="shared" si="1865"/>
        <v>1.6610917172196329</v>
      </c>
      <c r="L10859" s="53">
        <f t="shared" si="1866"/>
        <v>29.089276851574645</v>
      </c>
      <c r="M10859" s="93">
        <f t="shared" si="1867"/>
        <v>4.0186930184408078</v>
      </c>
      <c r="N10859" s="53">
        <f t="shared" si="1868"/>
        <v>18.169740744592623</v>
      </c>
      <c r="O10859">
        <f t="shared" si="1869"/>
        <v>1.2427967743631367</v>
      </c>
      <c r="P10859" s="53">
        <f t="shared" si="1870"/>
        <v>20.337579654531989</v>
      </c>
      <c r="Q10859" s="53">
        <v>0.2</v>
      </c>
      <c r="R10859" s="53">
        <f t="shared" si="1871"/>
        <v>7.1674058873469288</v>
      </c>
    </row>
    <row r="10860" spans="2:18" ht="15">
      <c r="B10860" s="84">
        <v>41163</v>
      </c>
      <c r="C10860" s="85">
        <v>0</v>
      </c>
      <c r="D10860" s="86">
        <v>28.8</v>
      </c>
      <c r="E10860" s="87">
        <v>15</v>
      </c>
      <c r="F10860" s="96">
        <f t="shared" si="1862"/>
        <v>21.9</v>
      </c>
      <c r="G10860" s="96"/>
      <c r="H10860" s="74">
        <f t="shared" si="1863"/>
        <v>255</v>
      </c>
      <c r="I10860" s="53">
        <f t="shared" si="1861"/>
        <v>0.98758114732795332</v>
      </c>
      <c r="J10860" s="53">
        <f t="shared" si="1864"/>
        <v>7.9186426942016705E-2</v>
      </c>
      <c r="K10860" s="53">
        <f t="shared" si="1865"/>
        <v>1.6540661762137756</v>
      </c>
      <c r="L10860" s="53">
        <f t="shared" si="1866"/>
        <v>28.826026792994792</v>
      </c>
      <c r="M10860" s="93">
        <f t="shared" si="1867"/>
        <v>3.9812028791519882</v>
      </c>
      <c r="N10860" s="53">
        <f t="shared" si="1868"/>
        <v>18.204269259703626</v>
      </c>
      <c r="O10860">
        <f t="shared" si="1869"/>
        <v>1.2127270615148089</v>
      </c>
      <c r="P10860" s="53">
        <f t="shared" si="1870"/>
        <v>19.785110758706626</v>
      </c>
      <c r="Q10860" s="53">
        <v>0.2</v>
      </c>
      <c r="R10860" s="53">
        <f t="shared" si="1871"/>
        <v>7.1576710422611018</v>
      </c>
    </row>
    <row r="10861" spans="2:18" ht="15">
      <c r="B10861" s="84">
        <v>41164</v>
      </c>
      <c r="C10861" s="85">
        <v>0</v>
      </c>
      <c r="D10861" s="86">
        <v>20.5</v>
      </c>
      <c r="E10861" s="87">
        <v>11.9</v>
      </c>
      <c r="F10861" s="96">
        <f t="shared" si="1862"/>
        <v>16.2</v>
      </c>
      <c r="G10861" s="96"/>
      <c r="H10861" s="74">
        <f t="shared" si="1863"/>
        <v>256</v>
      </c>
      <c r="I10861" s="53">
        <f t="shared" si="1861"/>
        <v>0.98811632576605091</v>
      </c>
      <c r="J10861" s="53">
        <f t="shared" si="1864"/>
        <v>7.253129463059875E-2</v>
      </c>
      <c r="K10861" s="53">
        <f t="shared" si="1865"/>
        <v>1.6470278513580558</v>
      </c>
      <c r="L10861" s="53">
        <f t="shared" si="1866"/>
        <v>28.561595843780513</v>
      </c>
      <c r="M10861" s="93">
        <f t="shared" si="1867"/>
        <v>2.6669205979444697</v>
      </c>
      <c r="N10861" s="53">
        <f t="shared" si="1868"/>
        <v>14.239036931633953</v>
      </c>
      <c r="O10861">
        <f t="shared" si="1869"/>
        <v>0.88304731717257212</v>
      </c>
      <c r="P10861" s="53">
        <f t="shared" si="1870"/>
        <v>13.855274292190918</v>
      </c>
      <c r="Q10861" s="53">
        <v>0.2</v>
      </c>
      <c r="R10861" s="53">
        <f t="shared" si="1871"/>
        <v>6.0098374690802183</v>
      </c>
    </row>
    <row r="10862" spans="2:18" ht="15">
      <c r="B10862" s="84">
        <v>41165</v>
      </c>
      <c r="C10862" s="85">
        <v>23.9</v>
      </c>
      <c r="D10862" s="86">
        <v>20.2</v>
      </c>
      <c r="E10862" s="87">
        <v>11</v>
      </c>
      <c r="F10862" s="96">
        <f t="shared" si="1862"/>
        <v>15.6</v>
      </c>
      <c r="G10862" s="96"/>
      <c r="H10862" s="74">
        <f t="shared" si="1863"/>
        <v>257</v>
      </c>
      <c r="I10862" s="53">
        <f t="shared" si="1861"/>
        <v>0.98865502077454437</v>
      </c>
      <c r="J10862" s="53">
        <f t="shared" si="1864"/>
        <v>6.5854781103554014E-2</v>
      </c>
      <c r="K10862" s="53">
        <f t="shared" si="1865"/>
        <v>1.6399775441513531</v>
      </c>
      <c r="L10862" s="53">
        <f t="shared" si="1866"/>
        <v>28.296051754042864</v>
      </c>
      <c r="M10862" s="93">
        <f t="shared" si="1867"/>
        <v>2.6845141358693425</v>
      </c>
      <c r="N10862" s="53">
        <f t="shared" si="1868"/>
        <v>14.590449648635353</v>
      </c>
      <c r="O10862">
        <f t="shared" si="1869"/>
        <v>0.85338488855159589</v>
      </c>
      <c r="P10862" s="53">
        <f t="shared" si="1870"/>
        <v>13.334388773777674</v>
      </c>
      <c r="Q10862" s="53">
        <v>0.2</v>
      </c>
      <c r="R10862" s="53">
        <f t="shared" si="1871"/>
        <v>6.0640917874690059</v>
      </c>
    </row>
    <row r="10863" spans="2:18" ht="15">
      <c r="B10863" s="84">
        <v>41166</v>
      </c>
      <c r="C10863" s="85">
        <v>0</v>
      </c>
      <c r="D10863" s="86">
        <v>24.9</v>
      </c>
      <c r="E10863" s="87">
        <v>9.1</v>
      </c>
      <c r="F10863" s="96">
        <f t="shared" si="1862"/>
        <v>17</v>
      </c>
      <c r="G10863" s="96"/>
      <c r="H10863" s="74">
        <f t="shared" si="1863"/>
        <v>258</v>
      </c>
      <c r="I10863" s="53">
        <f t="shared" si="1861"/>
        <v>0.98919707294491366</v>
      </c>
      <c r="J10863" s="53">
        <f t="shared" si="1864"/>
        <v>5.9158490647416836E-2</v>
      </c>
      <c r="K10863" s="53">
        <f t="shared" si="1865"/>
        <v>1.6329160390071908</v>
      </c>
      <c r="L10863" s="53">
        <f t="shared" si="1866"/>
        <v>28.029463190324265</v>
      </c>
      <c r="M10863" s="93">
        <f t="shared" si="1867"/>
        <v>3.630964822211411</v>
      </c>
      <c r="N10863" s="53">
        <f t="shared" si="1868"/>
        <v>18.940535139551582</v>
      </c>
      <c r="O10863">
        <f t="shared" si="1869"/>
        <v>0.92399173474224472</v>
      </c>
      <c r="P10863" s="53">
        <f t="shared" si="1870"/>
        <v>14.577982189385189</v>
      </c>
      <c r="Q10863" s="53">
        <v>0.2</v>
      </c>
      <c r="R10863" s="53">
        <f t="shared" si="1871"/>
        <v>7.1191737928544239</v>
      </c>
    </row>
    <row r="10864" spans="2:18" ht="15">
      <c r="B10864" s="84">
        <v>41167</v>
      </c>
      <c r="C10864" s="85">
        <v>0</v>
      </c>
      <c r="D10864" s="86">
        <v>26.1</v>
      </c>
      <c r="E10864" s="87">
        <v>10.3</v>
      </c>
      <c r="F10864" s="96">
        <f t="shared" si="1862"/>
        <v>18.200000000000003</v>
      </c>
      <c r="G10864" s="96"/>
      <c r="H10864" s="74">
        <f t="shared" si="1863"/>
        <v>259</v>
      </c>
      <c r="I10864" s="53">
        <f t="shared" si="1861"/>
        <v>0.98974232187520095</v>
      </c>
      <c r="J10864" s="53">
        <f t="shared" si="1864"/>
        <v>5.2444032015460371E-2</v>
      </c>
      <c r="K10864" s="53">
        <f t="shared" si="1865"/>
        <v>1.6258441051245258</v>
      </c>
      <c r="L10864" s="53">
        <f t="shared" si="1866"/>
        <v>27.76189973564469</v>
      </c>
      <c r="M10864" s="93">
        <f t="shared" si="1867"/>
        <v>3.720314879459548</v>
      </c>
      <c r="N10864" s="53">
        <f t="shared" si="1868"/>
        <v>18.759732711013893</v>
      </c>
      <c r="O10864">
        <f t="shared" si="1869"/>
        <v>0.98850584917691831</v>
      </c>
      <c r="P10864" s="53">
        <f t="shared" si="1870"/>
        <v>15.725101864241841</v>
      </c>
      <c r="Q10864" s="53">
        <v>0.2</v>
      </c>
      <c r="R10864" s="53">
        <f t="shared" si="1871"/>
        <v>7.1315044721434155</v>
      </c>
    </row>
    <row r="10865" spans="2:18" ht="15">
      <c r="B10865" s="84">
        <v>41168</v>
      </c>
      <c r="C10865" s="85">
        <v>0</v>
      </c>
      <c r="D10865" s="86">
        <v>25.2</v>
      </c>
      <c r="E10865" s="87">
        <v>14.3</v>
      </c>
      <c r="F10865" s="96">
        <f t="shared" si="1862"/>
        <v>19.75</v>
      </c>
      <c r="G10865" s="96"/>
      <c r="H10865" s="74">
        <f t="shared" si="1863"/>
        <v>260</v>
      </c>
      <c r="I10865" s="53">
        <f t="shared" si="1861"/>
        <v>0.99029060621747567</v>
      </c>
      <c r="J10865" s="53">
        <f t="shared" si="1864"/>
        <v>4.5713018656867978E-2</v>
      </c>
      <c r="K10865" s="53">
        <f t="shared" si="1865"/>
        <v>1.6187624983716393</v>
      </c>
      <c r="L10865" s="53">
        <f t="shared" si="1866"/>
        <v>27.493431888045265</v>
      </c>
      <c r="M10865" s="93">
        <f t="shared" si="1867"/>
        <v>3.1919172089538321</v>
      </c>
      <c r="N10865" s="53">
        <f t="shared" si="1868"/>
        <v>15.430895305765116</v>
      </c>
      <c r="O10865">
        <f t="shared" si="1869"/>
        <v>1.0776118015474123</v>
      </c>
      <c r="P10865" s="53">
        <f t="shared" si="1870"/>
        <v>17.325479436954858</v>
      </c>
      <c r="Q10865" s="53">
        <v>0.2</v>
      </c>
      <c r="R10865" s="53">
        <f t="shared" si="1871"/>
        <v>6.4295212633770165</v>
      </c>
    </row>
    <row r="10866" spans="2:18" ht="15">
      <c r="B10866" s="84">
        <v>41169</v>
      </c>
      <c r="C10866" s="85">
        <v>0</v>
      </c>
      <c r="D10866" s="86">
        <v>24.9</v>
      </c>
      <c r="E10866" s="87">
        <v>15.1</v>
      </c>
      <c r="F10866" s="96">
        <f t="shared" si="1862"/>
        <v>20</v>
      </c>
      <c r="G10866" s="96"/>
      <c r="H10866" s="74">
        <f t="shared" si="1863"/>
        <v>261</v>
      </c>
      <c r="I10866" s="53">
        <f t="shared" si="1861"/>
        <v>0.99084176372557964</v>
      </c>
      <c r="J10866" s="53">
        <f t="shared" si="1864"/>
        <v>3.8967068952359983E-2</v>
      </c>
      <c r="K10866" s="53">
        <f t="shared" si="1865"/>
        <v>1.6116719631829455</v>
      </c>
      <c r="L10866" s="53">
        <f t="shared" si="1866"/>
        <v>27.224131057590537</v>
      </c>
      <c r="M10866" s="93">
        <f t="shared" si="1867"/>
        <v>3.0168820985111497</v>
      </c>
      <c r="N10866" s="53">
        <f t="shared" si="1868"/>
        <v>14.488251826206294</v>
      </c>
      <c r="O10866">
        <f t="shared" si="1869"/>
        <v>1.0926186229103982</v>
      </c>
      <c r="P10866" s="53">
        <f t="shared" si="1870"/>
        <v>17.596754482591379</v>
      </c>
      <c r="Q10866" s="53">
        <v>0.2</v>
      </c>
      <c r="R10866" s="53">
        <f t="shared" si="1871"/>
        <v>6.2215676044550081</v>
      </c>
    </row>
    <row r="10867" spans="2:18" ht="15">
      <c r="B10867" s="84">
        <v>41170</v>
      </c>
      <c r="C10867" s="85">
        <v>0</v>
      </c>
      <c r="D10867" s="86">
        <v>26.2</v>
      </c>
      <c r="E10867" s="87">
        <v>12.6</v>
      </c>
      <c r="F10867" s="96">
        <f t="shared" si="1862"/>
        <v>19.399999999999999</v>
      </c>
      <c r="G10867" s="96"/>
      <c r="H10867" s="74">
        <f t="shared" si="1863"/>
        <v>262</v>
      </c>
      <c r="I10867" s="53">
        <f t="shared" si="1861"/>
        <v>0.99139563130313912</v>
      </c>
      <c r="J10867" s="53">
        <f t="shared" si="1864"/>
        <v>3.2207806455252445E-2</v>
      </c>
      <c r="K10867" s="53">
        <f t="shared" si="1865"/>
        <v>1.6045732344686192</v>
      </c>
      <c r="L10867" s="53">
        <f t="shared" si="1866"/>
        <v>26.954069561791201</v>
      </c>
      <c r="M10867" s="93">
        <f t="shared" si="1867"/>
        <v>3.4628701953443257</v>
      </c>
      <c r="N10867" s="53">
        <f t="shared" si="1868"/>
        <v>16.898288498833132</v>
      </c>
      <c r="O10867">
        <f t="shared" si="1869"/>
        <v>1.0569033277963868</v>
      </c>
      <c r="P10867" s="53">
        <f t="shared" si="1870"/>
        <v>16.951949475895045</v>
      </c>
      <c r="Q10867" s="53">
        <v>0.2</v>
      </c>
      <c r="R10867" s="53">
        <f t="shared" si="1871"/>
        <v>6.7540511005195754</v>
      </c>
    </row>
    <row r="10868" spans="2:18" ht="15">
      <c r="B10868" s="84">
        <v>41171</v>
      </c>
      <c r="C10868" s="85">
        <v>0</v>
      </c>
      <c r="D10868" s="86">
        <v>18.7</v>
      </c>
      <c r="E10868" s="87">
        <v>12.2</v>
      </c>
      <c r="F10868" s="96">
        <f t="shared" si="1862"/>
        <v>15.45</v>
      </c>
      <c r="G10868" s="96"/>
      <c r="H10868" s="74">
        <f t="shared" si="1863"/>
        <v>263</v>
      </c>
      <c r="I10868" s="53">
        <f t="shared" si="1861"/>
        <v>0.99195204505182699</v>
      </c>
      <c r="J10868" s="53">
        <f t="shared" si="1864"/>
        <v>2.543686013695582E-2</v>
      </c>
      <c r="K10868" s="53">
        <f t="shared" si="1865"/>
        <v>1.597467039537108</v>
      </c>
      <c r="L10868" s="53">
        <f t="shared" si="1866"/>
        <v>26.683320619412729</v>
      </c>
      <c r="M10868" s="93">
        <f t="shared" si="1867"/>
        <v>2.1183010238016036</v>
      </c>
      <c r="N10868" s="53">
        <f t="shared" si="1868"/>
        <v>11.56499566469625</v>
      </c>
      <c r="O10868">
        <f t="shared" si="1869"/>
        <v>0.84610637006475575</v>
      </c>
      <c r="P10868" s="53">
        <f t="shared" si="1870"/>
        <v>13.206927608403051</v>
      </c>
      <c r="Q10868" s="53">
        <v>0.2</v>
      </c>
      <c r="R10868" s="53">
        <f t="shared" si="1871"/>
        <v>5.3695128997312693</v>
      </c>
    </row>
    <row r="10869" spans="2:18" ht="15">
      <c r="B10869" s="84">
        <v>41172</v>
      </c>
      <c r="C10869" s="85">
        <v>6.4</v>
      </c>
      <c r="D10869" s="86">
        <v>21.6</v>
      </c>
      <c r="E10869" s="87">
        <v>8.5</v>
      </c>
      <c r="F10869" s="96">
        <f t="shared" si="1862"/>
        <v>15.05</v>
      </c>
      <c r="G10869" s="96"/>
      <c r="H10869" s="74">
        <f t="shared" si="1863"/>
        <v>264</v>
      </c>
      <c r="I10869" s="53">
        <f t="shared" si="1861"/>
        <v>0.99251084031986314</v>
      </c>
      <c r="J10869" s="53">
        <f t="shared" si="1864"/>
        <v>1.8655864635881831E-2</v>
      </c>
      <c r="K10869" s="53">
        <f t="shared" si="1865"/>
        <v>1.5903541000306476</v>
      </c>
      <c r="L10869" s="53">
        <f t="shared" si="1866"/>
        <v>26.41195834263598</v>
      </c>
      <c r="M10869" s="93">
        <f t="shared" si="1867"/>
        <v>2.9408379825610242</v>
      </c>
      <c r="N10869" s="53">
        <f t="shared" si="1868"/>
        <v>16.251190185677704</v>
      </c>
      <c r="O10869">
        <f t="shared" si="1869"/>
        <v>0.82696080949253437</v>
      </c>
      <c r="P10869" s="53">
        <f t="shared" si="1870"/>
        <v>12.872326901468268</v>
      </c>
      <c r="Q10869" s="53">
        <v>0.2</v>
      </c>
      <c r="R10869" s="53">
        <f t="shared" si="1871"/>
        <v>6.4170381175132105</v>
      </c>
    </row>
    <row r="10870" spans="2:18" ht="15">
      <c r="B10870" s="84">
        <v>41173</v>
      </c>
      <c r="C10870" s="85">
        <v>0</v>
      </c>
      <c r="D10870" s="86">
        <v>21.2</v>
      </c>
      <c r="E10870" s="87">
        <v>11.5</v>
      </c>
      <c r="F10870" s="96">
        <f t="shared" si="1862"/>
        <v>16.350000000000001</v>
      </c>
      <c r="G10870" s="96"/>
      <c r="H10870" s="74">
        <f t="shared" si="1863"/>
        <v>265</v>
      </c>
      <c r="I10870" s="53">
        <f t="shared" si="1861"/>
        <v>0.99307185175073753</v>
      </c>
      <c r="J10870" s="53">
        <f t="shared" si="1864"/>
        <v>1.1866460508729712E-2</v>
      </c>
      <c r="K10870" s="53">
        <f t="shared" si="1865"/>
        <v>1.5832351338740018</v>
      </c>
      <c r="L10870" s="53">
        <f t="shared" si="1866"/>
        <v>26.14005772753843</v>
      </c>
      <c r="M10870" s="93">
        <f t="shared" si="1867"/>
        <v>2.603649927934125</v>
      </c>
      <c r="N10870" s="53">
        <f t="shared" si="1868"/>
        <v>13.840167011408184</v>
      </c>
      <c r="O10870">
        <f t="shared" si="1869"/>
        <v>0.89060173709529944</v>
      </c>
      <c r="P10870" s="53">
        <f t="shared" si="1870"/>
        <v>13.988297270688028</v>
      </c>
      <c r="Q10870" s="53">
        <v>0.2</v>
      </c>
      <c r="R10870" s="53">
        <f t="shared" si="1871"/>
        <v>5.9251683138646616</v>
      </c>
    </row>
    <row r="10871" spans="2:18" ht="15">
      <c r="B10871" s="84">
        <v>41174</v>
      </c>
      <c r="C10871" s="85">
        <v>0</v>
      </c>
      <c r="D10871" s="86">
        <v>22.4</v>
      </c>
      <c r="E10871" s="87">
        <v>11.1</v>
      </c>
      <c r="F10871" s="96">
        <f t="shared" si="1862"/>
        <v>16.75</v>
      </c>
      <c r="G10871" s="96"/>
      <c r="H10871" s="74">
        <f t="shared" si="1863"/>
        <v>266</v>
      </c>
      <c r="I10871" s="53">
        <f t="shared" si="1861"/>
        <v>0.99363491333214227</v>
      </c>
      <c r="J10871" s="53">
        <f t="shared" si="1864"/>
        <v>5.0702944830984184E-3</v>
      </c>
      <c r="K10871" s="53">
        <f t="shared" si="1865"/>
        <v>1.5761108572366898</v>
      </c>
      <c r="L10871" s="53">
        <f t="shared" si="1866"/>
        <v>25.867694642866169</v>
      </c>
      <c r="M10871" s="93">
        <f t="shared" si="1867"/>
        <v>2.8134841485859416</v>
      </c>
      <c r="N10871" s="53">
        <f t="shared" si="1868"/>
        <v>14.782431280659441</v>
      </c>
      <c r="O10871">
        <f t="shared" si="1869"/>
        <v>0.91102266710067781</v>
      </c>
      <c r="P10871" s="53">
        <f t="shared" si="1870"/>
        <v>14.348608714149517</v>
      </c>
      <c r="Q10871" s="53">
        <v>0.2</v>
      </c>
      <c r="R10871" s="53">
        <f t="shared" si="1871"/>
        <v>6.1572650569221361</v>
      </c>
    </row>
    <row r="10872" spans="2:18" ht="15">
      <c r="B10872" s="84">
        <v>41175</v>
      </c>
      <c r="C10872" s="85">
        <v>0</v>
      </c>
      <c r="D10872" s="86">
        <v>23.1</v>
      </c>
      <c r="E10872" s="87">
        <v>14.5</v>
      </c>
      <c r="F10872" s="96">
        <f t="shared" si="1862"/>
        <v>18.8</v>
      </c>
      <c r="G10872" s="96"/>
      <c r="H10872" s="74">
        <f t="shared" si="1863"/>
        <v>267</v>
      </c>
      <c r="I10872" s="53">
        <f t="shared" si="1861"/>
        <v>0.99419985844509629</v>
      </c>
      <c r="J10872" s="53">
        <f t="shared" si="1864"/>
        <v>-1.7309802896011053E-3</v>
      </c>
      <c r="K10872" s="53">
        <f t="shared" si="1865"/>
        <v>1.5689819865090537</v>
      </c>
      <c r="L10872" s="53">
        <f t="shared" si="1866"/>
        <v>25.594945817070318</v>
      </c>
      <c r="M10872" s="93">
        <f t="shared" si="1867"/>
        <v>2.5726695074864097</v>
      </c>
      <c r="N10872" s="53">
        <f t="shared" si="1868"/>
        <v>12.760049569561961</v>
      </c>
      <c r="O10872">
        <f t="shared" si="1869"/>
        <v>1.0222072241679385</v>
      </c>
      <c r="P10872" s="53">
        <f t="shared" si="1870"/>
        <v>16.32826665405312</v>
      </c>
      <c r="Q10872" s="53">
        <v>0.2</v>
      </c>
      <c r="R10872" s="53">
        <f t="shared" si="1871"/>
        <v>5.7762877430729223</v>
      </c>
    </row>
    <row r="10873" spans="2:18" ht="15">
      <c r="B10873" s="84">
        <v>41176</v>
      </c>
      <c r="C10873" s="85">
        <v>0</v>
      </c>
      <c r="D10873" s="86">
        <v>20.5</v>
      </c>
      <c r="E10873" s="87">
        <v>15.1</v>
      </c>
      <c r="F10873" s="96">
        <f t="shared" si="1862"/>
        <v>17.8</v>
      </c>
      <c r="G10873" s="96"/>
      <c r="H10873" s="74">
        <f t="shared" si="1863"/>
        <v>268</v>
      </c>
      <c r="I10873" s="53">
        <f t="shared" si="1861"/>
        <v>0.99476651991325171</v>
      </c>
      <c r="J10873" s="53">
        <f t="shared" si="1864"/>
        <v>-8.535703982037365E-3</v>
      </c>
      <c r="K10873" s="53">
        <f t="shared" si="1865"/>
        <v>1.5618492402924882</v>
      </c>
      <c r="L10873" s="53">
        <f t="shared" si="1866"/>
        <v>25.321888823581272</v>
      </c>
      <c r="M10873" s="93">
        <f t="shared" si="1867"/>
        <v>1.9617445245027318</v>
      </c>
      <c r="N10873" s="53">
        <f t="shared" si="1868"/>
        <v>10.003267878241092</v>
      </c>
      <c r="O10873">
        <f t="shared" si="1869"/>
        <v>0.96657902147439867</v>
      </c>
      <c r="P10873" s="53">
        <f t="shared" si="1870"/>
        <v>15.334099153747413</v>
      </c>
      <c r="Q10873" s="53">
        <v>0.2</v>
      </c>
      <c r="R10873" s="53">
        <f t="shared" si="1871"/>
        <v>5.1045597726791234</v>
      </c>
    </row>
    <row r="10874" spans="2:18" ht="15">
      <c r="B10874" s="84">
        <v>41177</v>
      </c>
      <c r="C10874" s="85">
        <v>18.2</v>
      </c>
      <c r="D10874" s="86">
        <v>22.4</v>
      </c>
      <c r="E10874" s="87">
        <v>13.3</v>
      </c>
      <c r="F10874" s="96">
        <f t="shared" si="1862"/>
        <v>17.850000000000001</v>
      </c>
      <c r="G10874" s="96"/>
      <c r="H10874" s="74">
        <f t="shared" si="1863"/>
        <v>269</v>
      </c>
      <c r="I10874" s="53">
        <f t="shared" si="1861"/>
        <v>0.9953347300523635</v>
      </c>
      <c r="J10874" s="53">
        <f t="shared" si="1864"/>
        <v>-1.5342209840722851E-2</v>
      </c>
      <c r="K10874" s="53">
        <f t="shared" si="1865"/>
        <v>1.554713341404206</v>
      </c>
      <c r="L10874" s="53">
        <f t="shared" si="1866"/>
        <v>25.048602064298048</v>
      </c>
      <c r="M10874" s="93">
        <f t="shared" si="1867"/>
        <v>2.5226860013802215</v>
      </c>
      <c r="N10874" s="53">
        <f t="shared" si="1868"/>
        <v>12.845562037883651</v>
      </c>
      <c r="O10874">
        <f t="shared" si="1869"/>
        <v>0.96929652146564438</v>
      </c>
      <c r="P10874" s="53">
        <f t="shared" si="1870"/>
        <v>15.382496014661212</v>
      </c>
      <c r="Q10874" s="53">
        <v>0.2</v>
      </c>
      <c r="R10874" s="53">
        <f t="shared" si="1871"/>
        <v>5.7587307208796892</v>
      </c>
    </row>
    <row r="10875" spans="2:18" ht="15">
      <c r="B10875" s="84">
        <v>41178</v>
      </c>
      <c r="C10875" s="85">
        <v>8.3000000000000007</v>
      </c>
      <c r="D10875" s="86">
        <v>22.6</v>
      </c>
      <c r="E10875" s="87">
        <v>14</v>
      </c>
      <c r="F10875" s="96">
        <f t="shared" si="1862"/>
        <v>18.3</v>
      </c>
      <c r="G10875" s="96"/>
      <c r="H10875" s="74">
        <f t="shared" si="1863"/>
        <v>270</v>
      </c>
      <c r="I10875" s="53">
        <f t="shared" si="1861"/>
        <v>0.99590432071990964</v>
      </c>
      <c r="J10875" s="53">
        <f t="shared" si="1864"/>
        <v>-2.21488239387348E-2</v>
      </c>
      <c r="K10875" s="53">
        <f t="shared" si="1865"/>
        <v>1.5475750188969246</v>
      </c>
      <c r="L10875" s="53">
        <f t="shared" si="1866"/>
        <v>24.775164751272744</v>
      </c>
      <c r="M10875" s="93">
        <f t="shared" si="1867"/>
        <v>2.4562493468713091</v>
      </c>
      <c r="N10875" s="53">
        <f t="shared" si="1868"/>
        <v>12.3513576695858</v>
      </c>
      <c r="O10875">
        <f t="shared" si="1869"/>
        <v>0.99405469088266529</v>
      </c>
      <c r="P10875" s="53">
        <f t="shared" si="1870"/>
        <v>15.824229666089215</v>
      </c>
      <c r="Q10875" s="53">
        <v>0.2</v>
      </c>
      <c r="R10875" s="53">
        <f t="shared" si="1871"/>
        <v>5.6628797742484265</v>
      </c>
    </row>
    <row r="10876" spans="2:18" ht="15">
      <c r="B10876" s="84">
        <v>41179</v>
      </c>
      <c r="C10876" s="85">
        <v>9.8000000000000007</v>
      </c>
      <c r="D10876" s="86">
        <v>25.9</v>
      </c>
      <c r="E10876" s="87">
        <v>15.1</v>
      </c>
      <c r="F10876" s="96">
        <f t="shared" si="1862"/>
        <v>20.5</v>
      </c>
      <c r="G10876" s="96"/>
      <c r="H10876" s="74">
        <f t="shared" si="1863"/>
        <v>271</v>
      </c>
      <c r="I10876" s="53">
        <f t="shared" si="1861"/>
        <v>0.996475123364848</v>
      </c>
      <c r="J10876" s="53">
        <f t="shared" si="1864"/>
        <v>-2.8953864932543451E-2</v>
      </c>
      <c r="K10876" s="53">
        <f t="shared" si="1865"/>
        <v>1.5404350100937725</v>
      </c>
      <c r="L10876" s="53">
        <f t="shared" si="1866"/>
        <v>24.501656886570064</v>
      </c>
      <c r="M10876" s="93">
        <f t="shared" si="1867"/>
        <v>2.8880557943205529</v>
      </c>
      <c r="N10876" s="53">
        <f t="shared" si="1868"/>
        <v>13.688512376486747</v>
      </c>
      <c r="O10876">
        <f t="shared" si="1869"/>
        <v>1.1231778894918711</v>
      </c>
      <c r="P10876" s="53">
        <f t="shared" si="1870"/>
        <v>18.150673095156183</v>
      </c>
      <c r="Q10876" s="53">
        <v>0.2</v>
      </c>
      <c r="R10876" s="53">
        <f t="shared" si="1871"/>
        <v>6.0557813433328986</v>
      </c>
    </row>
    <row r="10877" spans="2:18" ht="15">
      <c r="B10877" s="84">
        <v>41180</v>
      </c>
      <c r="C10877" s="85">
        <v>0</v>
      </c>
      <c r="D10877" s="86">
        <v>21.3</v>
      </c>
      <c r="E10877" s="87">
        <v>11.3</v>
      </c>
      <c r="F10877" s="96">
        <f t="shared" si="1862"/>
        <v>16.3</v>
      </c>
      <c r="G10877" s="96"/>
      <c r="H10877" s="74">
        <f t="shared" si="1863"/>
        <v>272</v>
      </c>
      <c r="I10877" s="53">
        <f t="shared" si="1861"/>
        <v>0.99704696907749246</v>
      </c>
      <c r="J10877" s="53">
        <f t="shared" si="1864"/>
        <v>-3.575564382406738E-2</v>
      </c>
      <c r="K10877" s="53">
        <f t="shared" si="1865"/>
        <v>1.5332940626387306</v>
      </c>
      <c r="L10877" s="53">
        <f t="shared" si="1866"/>
        <v>24.228159240286629</v>
      </c>
      <c r="M10877" s="93">
        <f t="shared" si="1867"/>
        <v>2.4466636625676386</v>
      </c>
      <c r="N10877" s="53">
        <f t="shared" si="1868"/>
        <v>13.024748341135286</v>
      </c>
      <c r="O10877">
        <f t="shared" si="1869"/>
        <v>0.88807736765085066</v>
      </c>
      <c r="P10877" s="53">
        <f t="shared" si="1870"/>
        <v>13.943830319070395</v>
      </c>
      <c r="Q10877" s="53">
        <v>0.2</v>
      </c>
      <c r="R10877" s="53">
        <f t="shared" si="1871"/>
        <v>5.7369994725056426</v>
      </c>
    </row>
    <row r="10878" spans="2:18" ht="15">
      <c r="B10878" s="84">
        <v>41181</v>
      </c>
      <c r="C10878" s="85">
        <v>2.6</v>
      </c>
      <c r="D10878" s="86">
        <v>15.6</v>
      </c>
      <c r="E10878" s="87">
        <v>13.4</v>
      </c>
      <c r="F10878" s="96">
        <f t="shared" si="1862"/>
        <v>14.5</v>
      </c>
      <c r="G10878" s="96"/>
      <c r="H10878" s="74">
        <f t="shared" si="1863"/>
        <v>273</v>
      </c>
      <c r="I10878" s="53">
        <f t="shared" si="1861"/>
        <v>0.99761968863949657</v>
      </c>
      <c r="J10878" s="53">
        <f t="shared" si="1864"/>
        <v>-4.255246372909955E-2</v>
      </c>
      <c r="K10878" s="53">
        <f t="shared" si="1865"/>
        <v>1.5261529365628643</v>
      </c>
      <c r="L10878" s="53">
        <f t="shared" si="1866"/>
        <v>23.954753326716986</v>
      </c>
      <c r="M10878" s="93">
        <f t="shared" si="1867"/>
        <v>1.0747440250574978</v>
      </c>
      <c r="N10878" s="53">
        <f t="shared" si="1868"/>
        <v>6.0402089829318424</v>
      </c>
      <c r="O10878">
        <f t="shared" si="1869"/>
        <v>0.80125269250101316</v>
      </c>
      <c r="P10878" s="53">
        <f t="shared" si="1870"/>
        <v>12.424600625459268</v>
      </c>
      <c r="Q10878" s="53">
        <v>0.2</v>
      </c>
      <c r="R10878" s="53">
        <f t="shared" si="1871"/>
        <v>4.0787805367700534</v>
      </c>
    </row>
    <row r="10879" spans="2:18" ht="15">
      <c r="B10879" s="84">
        <v>41182</v>
      </c>
      <c r="C10879" s="85">
        <v>8.3000000000000007</v>
      </c>
      <c r="D10879" s="86">
        <v>20.100000000000001</v>
      </c>
      <c r="E10879" s="87">
        <v>13.2</v>
      </c>
      <c r="F10879" s="96">
        <f t="shared" si="1862"/>
        <v>16.649999999999999</v>
      </c>
      <c r="G10879" s="96"/>
      <c r="H10879" s="74">
        <f t="shared" si="1863"/>
        <v>274</v>
      </c>
      <c r="I10879" s="53">
        <f t="shared" si="1861"/>
        <v>0.99819311257392784</v>
      </c>
      <c r="J10879" s="53">
        <f t="shared" si="1864"/>
        <v>-4.9342619653318411E-2</v>
      </c>
      <c r="K10879" s="53">
        <f t="shared" si="1865"/>
        <v>1.5190124063664594</v>
      </c>
      <c r="L10879" s="53">
        <f t="shared" si="1866"/>
        <v>23.681521378654168</v>
      </c>
      <c r="M10879" s="93">
        <f t="shared" si="1867"/>
        <v>2.0068866528112603</v>
      </c>
      <c r="N10879" s="53">
        <f t="shared" si="1868"/>
        <v>10.575065504912695</v>
      </c>
      <c r="O10879">
        <f t="shared" si="1869"/>
        <v>0.90587958978726801</v>
      </c>
      <c r="P10879" s="53">
        <f t="shared" si="1870"/>
        <v>14.257763812570744</v>
      </c>
      <c r="Q10879" s="53">
        <v>0.2</v>
      </c>
      <c r="R10879" s="53">
        <f t="shared" si="1871"/>
        <v>5.1916678856519312</v>
      </c>
    </row>
    <row r="10880" spans="2:18" ht="15">
      <c r="B10880" s="84">
        <v>41183</v>
      </c>
      <c r="C10880" s="85">
        <v>13.5</v>
      </c>
      <c r="D10880" s="86">
        <v>21.6</v>
      </c>
      <c r="E10880" s="87">
        <v>15</v>
      </c>
      <c r="F10880" s="96">
        <f t="shared" si="1862"/>
        <v>18.3</v>
      </c>
      <c r="G10880" s="96"/>
      <c r="H10880" s="74">
        <f t="shared" si="1863"/>
        <v>275</v>
      </c>
      <c r="I10880" s="53">
        <f t="shared" si="1861"/>
        <v>0.99876707119541852</v>
      </c>
      <c r="J10880" s="53">
        <f t="shared" si="1864"/>
        <v>-5.6124398277060894E-2</v>
      </c>
      <c r="K10880" s="53">
        <f t="shared" si="1865"/>
        <v>1.5118732631171512</v>
      </c>
      <c r="L10880" s="53">
        <f t="shared" si="1866"/>
        <v>23.408546319817695</v>
      </c>
      <c r="M10880" s="93">
        <f t="shared" si="1867"/>
        <v>2.0330735388106564</v>
      </c>
      <c r="N10880" s="53">
        <f t="shared" si="1868"/>
        <v>10.223399541421477</v>
      </c>
      <c r="O10880">
        <f t="shared" si="1869"/>
        <v>0.99405469088266529</v>
      </c>
      <c r="P10880" s="53">
        <f t="shared" si="1870"/>
        <v>15.824229666089215</v>
      </c>
      <c r="Q10880" s="53">
        <v>0.2</v>
      </c>
      <c r="R10880" s="53">
        <f t="shared" si="1871"/>
        <v>5.173750170035583</v>
      </c>
    </row>
    <row r="10881" spans="2:18" ht="15">
      <c r="B10881" s="84">
        <v>41184</v>
      </c>
      <c r="C10881" s="85">
        <v>0.8</v>
      </c>
      <c r="D10881" s="86">
        <v>24</v>
      </c>
      <c r="E10881" s="87">
        <v>15.7</v>
      </c>
      <c r="F10881" s="96">
        <f t="shared" si="1862"/>
        <v>19.850000000000001</v>
      </c>
      <c r="G10881" s="96"/>
      <c r="H10881" s="74">
        <f t="shared" si="1863"/>
        <v>276</v>
      </c>
      <c r="I10881" s="53">
        <f t="shared" si="1861"/>
        <v>0.9993413946603783</v>
      </c>
      <c r="J10881" s="53">
        <f t="shared" si="1864"/>
        <v>-6.2896077750080936E-2</v>
      </c>
      <c r="K10881" s="53">
        <f t="shared" si="1865"/>
        <v>1.5047363165639849</v>
      </c>
      <c r="L10881" s="53">
        <f t="shared" si="1866"/>
        <v>23.135911735404175</v>
      </c>
      <c r="M10881" s="93">
        <f t="shared" si="1867"/>
        <v>2.3501204361106716</v>
      </c>
      <c r="N10881" s="53">
        <f t="shared" si="1868"/>
        <v>11.331165592527601</v>
      </c>
      <c r="O10881">
        <f t="shared" si="1869"/>
        <v>1.0835928946081994</v>
      </c>
      <c r="P10881" s="53">
        <f t="shared" si="1870"/>
        <v>17.433539432012616</v>
      </c>
      <c r="Q10881" s="53">
        <v>0.2</v>
      </c>
      <c r="R10881" s="53">
        <f t="shared" si="1871"/>
        <v>5.4863349261856493</v>
      </c>
    </row>
    <row r="10882" spans="2:18" ht="15">
      <c r="B10882" s="84">
        <v>41185</v>
      </c>
      <c r="C10882" s="85">
        <v>0</v>
      </c>
      <c r="D10882" s="86">
        <v>24</v>
      </c>
      <c r="E10882" s="87">
        <v>15.8</v>
      </c>
      <c r="F10882" s="96">
        <f t="shared" si="1862"/>
        <v>19.899999999999999</v>
      </c>
      <c r="G10882" s="96"/>
      <c r="H10882" s="74">
        <f t="shared" si="1863"/>
        <v>277</v>
      </c>
      <c r="I10882" s="53">
        <f t="shared" si="1861"/>
        <v>0.99991591301725413</v>
      </c>
      <c r="J10882" s="53">
        <f t="shared" si="1864"/>
        <v>-6.9655927497567424E-2</v>
      </c>
      <c r="K10882" s="53">
        <f t="shared" si="1865"/>
        <v>1.4976023972671788</v>
      </c>
      <c r="L10882" s="53">
        <f t="shared" si="1866"/>
        <v>22.863701840757685</v>
      </c>
      <c r="M10882" s="93">
        <f t="shared" si="1867"/>
        <v>2.311502129721835</v>
      </c>
      <c r="N10882" s="53">
        <f t="shared" si="1868"/>
        <v>11.130185321202404</v>
      </c>
      <c r="O10882">
        <f t="shared" si="1869"/>
        <v>1.0865942443746226</v>
      </c>
      <c r="P10882" s="53">
        <f t="shared" si="1870"/>
        <v>17.4877940804278</v>
      </c>
      <c r="Q10882" s="53">
        <v>0.2</v>
      </c>
      <c r="R10882" s="53">
        <f t="shared" si="1871"/>
        <v>5.4417324442409578</v>
      </c>
    </row>
    <row r="10883" spans="2:18" ht="15">
      <c r="B10883" s="84">
        <v>41186</v>
      </c>
      <c r="C10883" s="85">
        <v>0</v>
      </c>
      <c r="D10883" s="86">
        <v>21.9</v>
      </c>
      <c r="E10883" s="87">
        <v>13.6</v>
      </c>
      <c r="F10883" s="96">
        <f t="shared" si="1862"/>
        <v>17.75</v>
      </c>
      <c r="G10883" s="96"/>
      <c r="H10883" s="74">
        <f t="shared" si="1863"/>
        <v>278</v>
      </c>
      <c r="I10883" s="53">
        <f t="shared" si="1861"/>
        <v>1.0004904562568209</v>
      </c>
      <c r="J10883" s="53">
        <f t="shared" si="1864"/>
        <v>-7.6402208038679448E-2</v>
      </c>
      <c r="K10883" s="53">
        <f t="shared" si="1865"/>
        <v>1.49047235874324</v>
      </c>
      <c r="L10883" s="53">
        <f t="shared" si="1866"/>
        <v>22.59200144816208</v>
      </c>
      <c r="M10883" s="93">
        <f t="shared" si="1867"/>
        <v>2.1668698759380978</v>
      </c>
      <c r="N10883" s="53">
        <f t="shared" si="1868"/>
        <v>11.06477723477863</v>
      </c>
      <c r="O10883">
        <f t="shared" si="1869"/>
        <v>0.96386815302644702</v>
      </c>
      <c r="P10883" s="53">
        <f t="shared" si="1870"/>
        <v>15.285838001987996</v>
      </c>
      <c r="Q10883" s="53">
        <v>0.2</v>
      </c>
      <c r="R10883" s="53">
        <f t="shared" si="1871"/>
        <v>5.3462182781355567</v>
      </c>
    </row>
    <row r="10884" spans="2:18" ht="15">
      <c r="B10884" s="84">
        <v>41187</v>
      </c>
      <c r="C10884" s="85">
        <v>0</v>
      </c>
      <c r="D10884" s="86">
        <v>23.4</v>
      </c>
      <c r="E10884" s="87">
        <v>14.5</v>
      </c>
      <c r="F10884" s="96">
        <f t="shared" si="1862"/>
        <v>18.95</v>
      </c>
      <c r="G10884" s="96"/>
      <c r="H10884" s="74">
        <f t="shared" si="1863"/>
        <v>279</v>
      </c>
      <c r="I10884" s="53">
        <f t="shared" si="1861"/>
        <v>1.0010648543624907</v>
      </c>
      <c r="J10884" s="53">
        <f t="shared" si="1864"/>
        <v>-8.3133170818912028E-2</v>
      </c>
      <c r="K10884" s="53">
        <f t="shared" si="1865"/>
        <v>1.4833470796248718</v>
      </c>
      <c r="L10884" s="53">
        <f t="shared" si="1866"/>
        <v>22.320895931759992</v>
      </c>
      <c r="M10884" s="93">
        <f t="shared" si="1867"/>
        <v>2.2917299629863064</v>
      </c>
      <c r="N10884" s="53">
        <f t="shared" si="1868"/>
        <v>11.320237730210502</v>
      </c>
      <c r="O10884">
        <f t="shared" si="1869"/>
        <v>1.0307870466145426</v>
      </c>
      <c r="P10884" s="53">
        <f t="shared" si="1870"/>
        <v>16.482240444890383</v>
      </c>
      <c r="Q10884" s="53">
        <v>0.2</v>
      </c>
      <c r="R10884" s="53">
        <f t="shared" si="1871"/>
        <v>5.4504050117973328</v>
      </c>
    </row>
    <row r="10885" spans="2:18" ht="15">
      <c r="B10885" s="84">
        <v>41188</v>
      </c>
      <c r="C10885" s="85">
        <v>0</v>
      </c>
      <c r="D10885" s="86">
        <v>23.4</v>
      </c>
      <c r="E10885" s="87">
        <v>15.3</v>
      </c>
      <c r="F10885" s="96">
        <f t="shared" si="1862"/>
        <v>19.350000000000001</v>
      </c>
      <c r="G10885" s="96"/>
      <c r="H10885" s="74">
        <f t="shared" si="1863"/>
        <v>280</v>
      </c>
      <c r="I10885" s="53">
        <f t="shared" si="1861"/>
        <v>1.0016389373606227</v>
      </c>
      <c r="J10885" s="53">
        <f t="shared" si="1864"/>
        <v>-8.984705805761542E-2</v>
      </c>
      <c r="K10885" s="53">
        <f t="shared" si="1865"/>
        <v>1.4762274658349086</v>
      </c>
      <c r="L10885" s="53">
        <f t="shared" si="1866"/>
        <v>22.050471190607464</v>
      </c>
      <c r="M10885" s="93">
        <f t="shared" si="1867"/>
        <v>2.1833264461175967</v>
      </c>
      <c r="N10885" s="53">
        <f t="shared" si="1868"/>
        <v>10.668646003663397</v>
      </c>
      <c r="O10885">
        <f t="shared" si="1869"/>
        <v>1.0539733988485753</v>
      </c>
      <c r="P10885" s="53">
        <f t="shared" si="1870"/>
        <v>16.899177587188611</v>
      </c>
      <c r="Q10885" s="53">
        <v>0.2</v>
      </c>
      <c r="R10885" s="53">
        <f t="shared" si="1871"/>
        <v>5.3150330104974657</v>
      </c>
    </row>
    <row r="10886" spans="2:18" ht="15">
      <c r="B10886" s="84">
        <v>41189</v>
      </c>
      <c r="C10886" s="85">
        <v>0</v>
      </c>
      <c r="D10886" s="86">
        <v>23.3</v>
      </c>
      <c r="E10886" s="87">
        <v>13.6</v>
      </c>
      <c r="F10886" s="96">
        <f t="shared" si="1862"/>
        <v>18.45</v>
      </c>
      <c r="G10886" s="96"/>
      <c r="H10886" s="74">
        <f t="shared" si="1863"/>
        <v>281</v>
      </c>
      <c r="I10886" s="53">
        <f t="shared" si="1861"/>
        <v>1.0022125353708218</v>
      </c>
      <c r="J10886" s="53">
        <f t="shared" si="1864"/>
        <v>-9.6542102612042532E-2</v>
      </c>
      <c r="K10886" s="53">
        <f t="shared" si="1865"/>
        <v>1.4691144527732658</v>
      </c>
      <c r="L10886" s="53">
        <f t="shared" si="1866"/>
        <v>21.780813609876329</v>
      </c>
      <c r="M10886" s="93">
        <f t="shared" si="1867"/>
        <v>2.3028595432017358</v>
      </c>
      <c r="N10886" s="53">
        <f t="shared" si="1868"/>
        <v>11.532112941260436</v>
      </c>
      <c r="O10886">
        <f t="shared" si="1869"/>
        <v>1.0024287514550854</v>
      </c>
      <c r="P10886" s="53">
        <f t="shared" si="1870"/>
        <v>15.973965160481017</v>
      </c>
      <c r="Q10886" s="53">
        <v>0.2</v>
      </c>
      <c r="R10886" s="53">
        <f t="shared" si="1871"/>
        <v>5.4802881167955722</v>
      </c>
    </row>
    <row r="10887" spans="2:18" ht="15">
      <c r="B10887" s="84">
        <v>41190</v>
      </c>
      <c r="C10887" s="85">
        <v>0</v>
      </c>
      <c r="D10887" s="86">
        <v>20.3</v>
      </c>
      <c r="E10887" s="87">
        <v>10.3</v>
      </c>
      <c r="F10887" s="96">
        <f t="shared" si="1862"/>
        <v>15.3</v>
      </c>
      <c r="G10887" s="96"/>
      <c r="H10887" s="74">
        <f t="shared" si="1863"/>
        <v>282</v>
      </c>
      <c r="I10887" s="53">
        <f t="shared" si="1861"/>
        <v>1.0027854786562083</v>
      </c>
      <c r="J10887" s="53">
        <f t="shared" si="1864"/>
        <v>-0.10321652785929418</v>
      </c>
      <c r="K10887" s="53">
        <f t="shared" si="1865"/>
        <v>1.4620090075156542</v>
      </c>
      <c r="L10887" s="53">
        <f t="shared" si="1866"/>
        <v>21.512010020221862</v>
      </c>
      <c r="M10887" s="93">
        <f t="shared" si="1867"/>
        <v>2.1086692204661261</v>
      </c>
      <c r="N10887" s="53">
        <f t="shared" si="1868"/>
        <v>11.564581281085209</v>
      </c>
      <c r="O10887">
        <f t="shared" si="1869"/>
        <v>0.83888200331721874</v>
      </c>
      <c r="P10887" s="53">
        <f t="shared" si="1870"/>
        <v>13.080554155174077</v>
      </c>
      <c r="Q10887" s="53">
        <v>0.2</v>
      </c>
      <c r="R10887" s="53">
        <f t="shared" si="1871"/>
        <v>5.3632747575580719</v>
      </c>
    </row>
    <row r="10888" spans="2:18" ht="15">
      <c r="B10888" s="84">
        <v>41191</v>
      </c>
      <c r="C10888" s="85">
        <v>1.4</v>
      </c>
      <c r="D10888" s="86">
        <v>20.7</v>
      </c>
      <c r="E10888" s="87">
        <v>13</v>
      </c>
      <c r="F10888" s="96">
        <f t="shared" si="1862"/>
        <v>16.850000000000001</v>
      </c>
      <c r="G10888" s="96"/>
      <c r="H10888" s="74">
        <f t="shared" si="1863"/>
        <v>283</v>
      </c>
      <c r="I10888" s="53">
        <f t="shared" si="1861"/>
        <v>1.0033575976736464</v>
      </c>
      <c r="J10888" s="53">
        <f t="shared" si="1864"/>
        <v>-0.10986854759758873</v>
      </c>
      <c r="K10888" s="53">
        <f t="shared" si="1865"/>
        <v>1.4549121310225004</v>
      </c>
      <c r="L10888" s="53">
        <f t="shared" si="1866"/>
        <v>21.244147655336615</v>
      </c>
      <c r="M10888" s="93">
        <f t="shared" si="1867"/>
        <v>1.9128785020749501</v>
      </c>
      <c r="N10888" s="53">
        <f t="shared" si="1868"/>
        <v>10.021519947127588</v>
      </c>
      <c r="O10888">
        <f t="shared" si="1869"/>
        <v>0.91619114878473618</v>
      </c>
      <c r="P10888" s="53">
        <f t="shared" si="1870"/>
        <v>14.439969192802906</v>
      </c>
      <c r="Q10888" s="53">
        <v>0.2</v>
      </c>
      <c r="R10888" s="53">
        <f t="shared" si="1871"/>
        <v>5.0728432834057413</v>
      </c>
    </row>
    <row r="10889" spans="2:18" ht="15">
      <c r="B10889" s="84">
        <v>41192</v>
      </c>
      <c r="C10889" s="85">
        <v>0.2</v>
      </c>
      <c r="D10889" s="86">
        <v>20.3</v>
      </c>
      <c r="E10889" s="87">
        <v>12.5</v>
      </c>
      <c r="F10889" s="96">
        <f t="shared" si="1862"/>
        <v>16.399999999999999</v>
      </c>
      <c r="G10889" s="96"/>
      <c r="H10889" s="74">
        <f t="shared" si="1863"/>
        <v>284</v>
      </c>
      <c r="I10889" s="53">
        <f t="shared" si="1861"/>
        <v>1.0039287231239142</v>
      </c>
      <c r="J10889" s="53">
        <f t="shared" si="1864"/>
        <v>-0.116496365968295</v>
      </c>
      <c r="K10889" s="53">
        <f t="shared" si="1865"/>
        <v>1.4478248603562074</v>
      </c>
      <c r="L10889" s="53">
        <f t="shared" si="1866"/>
        <v>20.977314107716502</v>
      </c>
      <c r="M10889" s="93">
        <f t="shared" si="1867"/>
        <v>1.8763884983170007</v>
      </c>
      <c r="N10889" s="53">
        <f t="shared" si="1868"/>
        <v>9.9596964889055943</v>
      </c>
      <c r="O10889">
        <f t="shared" si="1869"/>
        <v>0.89313235326893814</v>
      </c>
      <c r="P10889" s="53">
        <f t="shared" si="1870"/>
        <v>14.032890596892056</v>
      </c>
      <c r="Q10889" s="53">
        <v>0.2</v>
      </c>
      <c r="R10889" s="53">
        <f t="shared" si="1871"/>
        <v>5.0414541249976308</v>
      </c>
    </row>
    <row r="10890" spans="2:18" ht="15">
      <c r="B10890" s="84">
        <v>41193</v>
      </c>
      <c r="C10890" s="85">
        <v>0.7</v>
      </c>
      <c r="D10890" s="86">
        <v>18.899999999999999</v>
      </c>
      <c r="E10890" s="87">
        <v>10.8</v>
      </c>
      <c r="F10890" s="96">
        <f t="shared" si="1862"/>
        <v>14.85</v>
      </c>
      <c r="G10890" s="96"/>
      <c r="H10890" s="74">
        <f t="shared" si="1863"/>
        <v>285</v>
      </c>
      <c r="I10890" s="53">
        <f t="shared" ref="I10890:I10953" si="1872">1+0.0334*COS($I$7*H10890-0.0552)</f>
        <v>1.0044986860018028</v>
      </c>
      <c r="J10890" s="53">
        <f t="shared" si="1864"/>
        <v>-0.12309817740020416</v>
      </c>
      <c r="K10890" s="53">
        <f t="shared" si="1865"/>
        <v>1.4407482709045429</v>
      </c>
      <c r="L10890" s="53">
        <f t="shared" si="1866"/>
        <v>20.711597282669892</v>
      </c>
      <c r="M10890" s="93">
        <f t="shared" si="1867"/>
        <v>1.802348467745535</v>
      </c>
      <c r="N10890" s="53">
        <f t="shared" si="1868"/>
        <v>10.020860673188839</v>
      </c>
      <c r="O10890">
        <f t="shared" si="1869"/>
        <v>0.81753043262238867</v>
      </c>
      <c r="P10890" s="53">
        <f t="shared" si="1870"/>
        <v>12.707879348469154</v>
      </c>
      <c r="Q10890" s="53">
        <v>0.2</v>
      </c>
      <c r="R10890" s="53">
        <f t="shared" si="1871"/>
        <v>4.9945104110520102</v>
      </c>
    </row>
    <row r="10891" spans="2:18" ht="15">
      <c r="B10891" s="84">
        <v>41194</v>
      </c>
      <c r="C10891" s="85">
        <v>0</v>
      </c>
      <c r="D10891" s="86">
        <v>21.2</v>
      </c>
      <c r="E10891" s="87">
        <v>12.5</v>
      </c>
      <c r="F10891" s="96">
        <f t="shared" si="1862"/>
        <v>16.850000000000001</v>
      </c>
      <c r="G10891" s="96"/>
      <c r="H10891" s="74">
        <f t="shared" si="1863"/>
        <v>286</v>
      </c>
      <c r="I10891" s="53">
        <f t="shared" si="1872"/>
        <v>1.0050673176461264</v>
      </c>
      <c r="J10891" s="53">
        <f t="shared" si="1864"/>
        <v>-0.12967216657752278</v>
      </c>
      <c r="K10891" s="53">
        <f t="shared" si="1865"/>
        <v>1.4336834786075918</v>
      </c>
      <c r="L10891" s="53">
        <f t="shared" si="1866"/>
        <v>20.447085350606343</v>
      </c>
      <c r="M10891" s="93">
        <f t="shared" si="1867"/>
        <v>1.9570131714540673</v>
      </c>
      <c r="N10891" s="53">
        <f t="shared" si="1868"/>
        <v>10.252740314266919</v>
      </c>
      <c r="O10891">
        <f t="shared" si="1869"/>
        <v>0.91619114878473618</v>
      </c>
      <c r="P10891" s="53">
        <f t="shared" si="1870"/>
        <v>14.439969192802906</v>
      </c>
      <c r="Q10891" s="53">
        <v>0.2</v>
      </c>
      <c r="R10891" s="53">
        <f t="shared" si="1871"/>
        <v>5.1257153458729192</v>
      </c>
    </row>
    <row r="10892" spans="2:18" ht="15">
      <c r="B10892" s="84">
        <v>41195</v>
      </c>
      <c r="C10892" s="85">
        <v>0.6</v>
      </c>
      <c r="D10892" s="86">
        <v>16</v>
      </c>
      <c r="E10892" s="87">
        <v>11.3</v>
      </c>
      <c r="F10892" s="96">
        <f t="shared" si="1862"/>
        <v>13.65</v>
      </c>
      <c r="G10892" s="96"/>
      <c r="H10892" s="74">
        <f t="shared" si="1863"/>
        <v>287</v>
      </c>
      <c r="I10892" s="53">
        <f t="shared" si="1872"/>
        <v>1.0056344497896332</v>
      </c>
      <c r="J10892" s="53">
        <f t="shared" si="1864"/>
        <v>-0.13621650843313457</v>
      </c>
      <c r="K10892" s="53">
        <f t="shared" si="1865"/>
        <v>1.4266316421852574</v>
      </c>
      <c r="L10892" s="53">
        <f t="shared" si="1866"/>
        <v>20.183866697645719</v>
      </c>
      <c r="M10892" s="93">
        <f t="shared" si="1867"/>
        <v>1.2887640755244716</v>
      </c>
      <c r="N10892" s="53">
        <f t="shared" si="1868"/>
        <v>7.4387886474456</v>
      </c>
      <c r="O10892">
        <f t="shared" si="1869"/>
        <v>0.76289223943959905</v>
      </c>
      <c r="P10892" s="53">
        <f t="shared" si="1870"/>
        <v>11.759955276799518</v>
      </c>
      <c r="Q10892" s="53">
        <v>0.2</v>
      </c>
      <c r="R10892" s="53">
        <f t="shared" si="1871"/>
        <v>4.3631076972049545</v>
      </c>
    </row>
    <row r="10893" spans="2:18" ht="15">
      <c r="B10893" s="84">
        <v>41196</v>
      </c>
      <c r="C10893" s="85">
        <v>2.2999999999999998</v>
      </c>
      <c r="D10893" s="86">
        <v>16.399999999999999</v>
      </c>
      <c r="E10893" s="87">
        <v>10.7</v>
      </c>
      <c r="F10893" s="96">
        <f t="shared" si="1862"/>
        <v>13.549999999999999</v>
      </c>
      <c r="G10893" s="96"/>
      <c r="H10893" s="74">
        <f t="shared" si="1863"/>
        <v>288</v>
      </c>
      <c r="I10893" s="53">
        <f t="shared" si="1872"/>
        <v>1.0061999146087979</v>
      </c>
      <c r="J10893" s="53">
        <f t="shared" si="1864"/>
        <v>-0.14272936816864831</v>
      </c>
      <c r="K10893" s="53">
        <f t="shared" si="1865"/>
        <v>1.4195939653619358</v>
      </c>
      <c r="L10893" s="53">
        <f t="shared" si="1866"/>
        <v>19.922029874595928</v>
      </c>
      <c r="M10893" s="93">
        <f t="shared" si="1867"/>
        <v>1.3963941912932085</v>
      </c>
      <c r="N10893" s="53">
        <f t="shared" si="1868"/>
        <v>8.085743051781991</v>
      </c>
      <c r="O10893">
        <f t="shared" si="1869"/>
        <v>0.75848634347296229</v>
      </c>
      <c r="P10893" s="53">
        <f t="shared" si="1870"/>
        <v>11.683886533161413</v>
      </c>
      <c r="Q10893" s="53">
        <v>0.2</v>
      </c>
      <c r="R10893" s="53">
        <f t="shared" si="1871"/>
        <v>4.5051716913280071</v>
      </c>
    </row>
    <row r="10894" spans="2:18" ht="15">
      <c r="B10894" s="84">
        <v>41197</v>
      </c>
      <c r="C10894" s="85">
        <v>5.6</v>
      </c>
      <c r="D10894" s="86">
        <v>13.2</v>
      </c>
      <c r="E10894" s="87">
        <v>7.6</v>
      </c>
      <c r="F10894" s="96">
        <f t="shared" si="1862"/>
        <v>10.399999999999999</v>
      </c>
      <c r="G10894" s="96"/>
      <c r="H10894" s="74">
        <f t="shared" si="1863"/>
        <v>289</v>
      </c>
      <c r="I10894" s="53">
        <f t="shared" si="1872"/>
        <v>1.0067635447734826</v>
      </c>
      <c r="J10894" s="53">
        <f t="shared" si="1864"/>
        <v>-0.14920890130282444</v>
      </c>
      <c r="K10894" s="53">
        <f t="shared" si="1865"/>
        <v>1.4125716990844581</v>
      </c>
      <c r="L10894" s="53">
        <f t="shared" si="1866"/>
        <v>19.661663544351988</v>
      </c>
      <c r="M10894" s="93">
        <f t="shared" si="1867"/>
        <v>1.2287480890826596</v>
      </c>
      <c r="N10894" s="53">
        <f t="shared" si="1868"/>
        <v>7.9097579733856325</v>
      </c>
      <c r="O10894">
        <f t="shared" si="1869"/>
        <v>0.63059221236265495</v>
      </c>
      <c r="P10894" s="53">
        <f t="shared" si="1870"/>
        <v>9.5014980895362431</v>
      </c>
      <c r="Q10894" s="53">
        <v>0.2</v>
      </c>
      <c r="R10894" s="53">
        <f t="shared" si="1871"/>
        <v>4.3374041516027546</v>
      </c>
    </row>
    <row r="10895" spans="2:18" ht="15">
      <c r="B10895" s="84">
        <v>41198</v>
      </c>
      <c r="C10895" s="85">
        <v>39.700000000000003</v>
      </c>
      <c r="D10895" s="86">
        <v>15.9</v>
      </c>
      <c r="E10895" s="87">
        <v>7.1</v>
      </c>
      <c r="F10895" s="96">
        <f t="shared" ref="F10895:F10958" si="1873">0.5*(D10895+E10895)</f>
        <v>11.5</v>
      </c>
      <c r="G10895" s="96"/>
      <c r="H10895" s="74">
        <f t="shared" ref="H10895:H10958" si="1874">B10895-DATE(YEAR(B10895),1,0)</f>
        <v>290</v>
      </c>
      <c r="I10895" s="53">
        <f t="shared" si="1872"/>
        <v>1.0073251734964539</v>
      </c>
      <c r="J10895" s="53">
        <f t="shared" ref="J10895:J10958" si="1875">ASIN(0.39785*SIN(4.869+$I$7*H10895+0.03345*SIN(6.224+$I$7*H10895)))</f>
        <v>-0.15565325374995273</v>
      </c>
      <c r="K10895" s="53">
        <f t="shared" ref="K10895:K10958" si="1876">ACOS(-TAN(J10895)*TAN($E$7*$I$8))</f>
        <v>1.4055661437289482</v>
      </c>
      <c r="L10895" s="53">
        <f t="shared" ref="L10895:L10958" si="1877">117.5*I10895*((K10895*SIN($E$7*$I$8)*SIN(J10895)+COS($E$7*$I$8)*COS(J10895)*SIN(K10895))/PI())</f>
        <v>19.402856427776385</v>
      </c>
      <c r="M10895" s="93">
        <f t="shared" ref="M10895:M10958" si="1878">0.0023*L10895/2.456*(0.5*(D10895+E10895)+17.8)*SQRT(D10895-E10895)</f>
        <v>1.5793344185577844</v>
      </c>
      <c r="N10895" s="53">
        <f t="shared" ref="N10895:N10958" si="1879">0.17*L10895*SQRT(D10895-E10895)</f>
        <v>9.7848895449806523</v>
      </c>
      <c r="O10895">
        <f t="shared" ref="O10895:O10958" si="1880">5336/(F10895+273.15)^2*EXP(21.07-5336/(F10895+273.15))</f>
        <v>0.67292773448592091</v>
      </c>
      <c r="P10895" s="53">
        <f t="shared" ref="P10895:P10958" si="1881">EXP(21.07-5336/(F10895+273.15))</f>
        <v>10.218213752667999</v>
      </c>
      <c r="Q10895" s="53">
        <v>0.2</v>
      </c>
      <c r="R10895" s="53">
        <f t="shared" ref="R10895:R10958" si="1882">(O10895*N10895*0.6+$L$8*6.43*(1+0.536*Q10895)*P10895*(1- G10895/100))/($O$7*(O10895+$L$8))</f>
        <v>4.8019982821757932</v>
      </c>
    </row>
    <row r="10896" spans="2:18" ht="15">
      <c r="B10896" s="84">
        <v>41199</v>
      </c>
      <c r="C10896" s="85">
        <v>0</v>
      </c>
      <c r="D10896" s="86">
        <v>14.3</v>
      </c>
      <c r="E10896" s="87">
        <v>5.7</v>
      </c>
      <c r="F10896" s="96">
        <f t="shared" si="1873"/>
        <v>10</v>
      </c>
      <c r="G10896" s="96"/>
      <c r="H10896" s="74">
        <f t="shared" si="1874"/>
        <v>291</v>
      </c>
      <c r="I10896" s="53">
        <f t="shared" si="1872"/>
        <v>1.0078846345827368</v>
      </c>
      <c r="J10896" s="53">
        <f t="shared" si="1875"/>
        <v>-0.16206056192979862</v>
      </c>
      <c r="K10896" s="53">
        <f t="shared" si="1876"/>
        <v>1.3985786512916953</v>
      </c>
      <c r="L10896" s="53">
        <f t="shared" si="1877"/>
        <v>19.145697248126826</v>
      </c>
      <c r="M10896" s="93">
        <f t="shared" si="1878"/>
        <v>1.4617216591636066</v>
      </c>
      <c r="N10896" s="53">
        <f t="shared" si="1879"/>
        <v>9.5448549755081178</v>
      </c>
      <c r="O10896">
        <f t="shared" si="1880"/>
        <v>0.61578519545801924</v>
      </c>
      <c r="P10896" s="53">
        <f t="shared" si="1881"/>
        <v>9.2522328593138266</v>
      </c>
      <c r="Q10896" s="53">
        <v>0.2</v>
      </c>
      <c r="R10896" s="53">
        <f t="shared" si="1882"/>
        <v>4.6825914199804348</v>
      </c>
    </row>
    <row r="10897" spans="2:18" ht="15">
      <c r="B10897" s="84">
        <v>41200</v>
      </c>
      <c r="C10897" s="85">
        <v>0</v>
      </c>
      <c r="D10897" s="86">
        <v>19.3</v>
      </c>
      <c r="E10897" s="87">
        <v>10.1</v>
      </c>
      <c r="F10897" s="96">
        <f t="shared" si="1873"/>
        <v>14.7</v>
      </c>
      <c r="G10897" s="96"/>
      <c r="H10897" s="74">
        <f t="shared" si="1874"/>
        <v>292</v>
      </c>
      <c r="I10897" s="53">
        <f t="shared" si="1872"/>
        <v>1.0084417624787954</v>
      </c>
      <c r="J10897" s="53">
        <f t="shared" si="1875"/>
        <v>-0.16842895291072263</v>
      </c>
      <c r="K10897" s="53">
        <f t="shared" si="1876"/>
        <v>1.3916106275586073</v>
      </c>
      <c r="L10897" s="53">
        <f t="shared" si="1877"/>
        <v>18.89027467410472</v>
      </c>
      <c r="M10897" s="93">
        <f t="shared" si="1878"/>
        <v>1.7438736721229489</v>
      </c>
      <c r="N10897" s="53">
        <f t="shared" si="1879"/>
        <v>9.7404967971207181</v>
      </c>
      <c r="O10897">
        <f t="shared" si="1880"/>
        <v>0.81051930027785424</v>
      </c>
      <c r="P10897" s="53">
        <f t="shared" si="1881"/>
        <v>12.585776276496736</v>
      </c>
      <c r="Q10897" s="53">
        <v>0.2</v>
      </c>
      <c r="R10897" s="53">
        <f t="shared" si="1882"/>
        <v>4.9249363223020666</v>
      </c>
    </row>
    <row r="10898" spans="2:18" ht="15">
      <c r="B10898" s="84">
        <v>41201</v>
      </c>
      <c r="C10898" s="85">
        <v>0</v>
      </c>
      <c r="D10898" s="86">
        <v>18.600000000000001</v>
      </c>
      <c r="E10898" s="87">
        <v>7.9</v>
      </c>
      <c r="F10898" s="96">
        <f t="shared" si="1873"/>
        <v>13.25</v>
      </c>
      <c r="G10898" s="96"/>
      <c r="H10898" s="74">
        <f t="shared" si="1874"/>
        <v>293</v>
      </c>
      <c r="I10898" s="53">
        <f t="shared" si="1872"/>
        <v>1.0089963923215213</v>
      </c>
      <c r="J10898" s="53">
        <f t="shared" si="1875"/>
        <v>-0.17475654458762296</v>
      </c>
      <c r="K10898" s="53">
        <f t="shared" si="1876"/>
        <v>1.3846635342471949</v>
      </c>
      <c r="L10898" s="53">
        <f t="shared" si="1877"/>
        <v>18.636677261603971</v>
      </c>
      <c r="M10898" s="93">
        <f t="shared" si="1878"/>
        <v>1.7726436992573791</v>
      </c>
      <c r="N10898" s="53">
        <f t="shared" si="1879"/>
        <v>10.363567840284826</v>
      </c>
      <c r="O10898">
        <f t="shared" si="1880"/>
        <v>0.74540156024185988</v>
      </c>
      <c r="P10898" s="53">
        <f t="shared" si="1881"/>
        <v>11.458308313863593</v>
      </c>
      <c r="Q10898" s="53">
        <v>0.2</v>
      </c>
      <c r="R10898" s="53">
        <f t="shared" si="1882"/>
        <v>5.00640104010263</v>
      </c>
    </row>
    <row r="10899" spans="2:18" ht="15">
      <c r="B10899" s="84">
        <v>41202</v>
      </c>
      <c r="C10899" s="85">
        <v>0</v>
      </c>
      <c r="D10899" s="86">
        <v>18.5</v>
      </c>
      <c r="E10899" s="87">
        <v>6.9</v>
      </c>
      <c r="F10899" s="96">
        <f t="shared" si="1873"/>
        <v>12.7</v>
      </c>
      <c r="G10899" s="96"/>
      <c r="H10899" s="74">
        <f t="shared" si="1874"/>
        <v>294</v>
      </c>
      <c r="I10899" s="53">
        <f t="shared" si="1872"/>
        <v>1.0095483599870214</v>
      </c>
      <c r="J10899" s="53">
        <f t="shared" si="1875"/>
        <v>-0.18104144589631799</v>
      </c>
      <c r="K10899" s="53">
        <f t="shared" si="1876"/>
        <v>1.3777388911144641</v>
      </c>
      <c r="L10899" s="53">
        <f t="shared" si="1877"/>
        <v>18.384993394248252</v>
      </c>
      <c r="M10899" s="93">
        <f t="shared" si="1878"/>
        <v>1.7885117005352535</v>
      </c>
      <c r="N10899" s="53">
        <f t="shared" si="1879"/>
        <v>10.644895298752376</v>
      </c>
      <c r="O10899">
        <f t="shared" si="1880"/>
        <v>0.72192363123507008</v>
      </c>
      <c r="P10899" s="53">
        <f t="shared" si="1881"/>
        <v>11.054823938572996</v>
      </c>
      <c r="Q10899" s="53">
        <v>0.2</v>
      </c>
      <c r="R10899" s="53">
        <f t="shared" si="1882"/>
        <v>5.0463450513596264</v>
      </c>
    </row>
    <row r="10900" spans="2:18" ht="15">
      <c r="B10900" s="84">
        <v>41203</v>
      </c>
      <c r="C10900" s="85">
        <v>0</v>
      </c>
      <c r="D10900" s="86">
        <v>19.3</v>
      </c>
      <c r="E10900" s="87">
        <v>7.1</v>
      </c>
      <c r="F10900" s="96">
        <f t="shared" si="1873"/>
        <v>13.2</v>
      </c>
      <c r="G10900" s="96"/>
      <c r="H10900" s="74">
        <f t="shared" si="1874"/>
        <v>295</v>
      </c>
      <c r="I10900" s="53">
        <f t="shared" si="1872"/>
        <v>1.0100975021391829</v>
      </c>
      <c r="J10900" s="53">
        <f t="shared" si="1875"/>
        <v>-0.18728175706601952</v>
      </c>
      <c r="K10900" s="53">
        <f t="shared" si="1876"/>
        <v>1.370838278023415</v>
      </c>
      <c r="L10900" s="53">
        <f t="shared" si="1877"/>
        <v>18.135311222811147</v>
      </c>
      <c r="M10900" s="93">
        <f t="shared" si="1878"/>
        <v>1.8389338016668562</v>
      </c>
      <c r="N10900" s="53">
        <f t="shared" si="1879"/>
        <v>10.768466211387739</v>
      </c>
      <c r="O10900">
        <f t="shared" si="1880"/>
        <v>0.74324002149663293</v>
      </c>
      <c r="P10900" s="53">
        <f t="shared" si="1881"/>
        <v>11.421092297141085</v>
      </c>
      <c r="Q10900" s="53">
        <v>0.2</v>
      </c>
      <c r="R10900" s="53">
        <f t="shared" si="1882"/>
        <v>5.0954799830294908</v>
      </c>
    </row>
    <row r="10901" spans="2:18" ht="15">
      <c r="B10901" s="84">
        <v>41204</v>
      </c>
      <c r="C10901" s="85">
        <v>0</v>
      </c>
      <c r="D10901" s="86">
        <v>20</v>
      </c>
      <c r="E10901" s="87">
        <v>7.9</v>
      </c>
      <c r="F10901" s="96">
        <f t="shared" si="1873"/>
        <v>13.95</v>
      </c>
      <c r="G10901" s="96"/>
      <c r="H10901" s="74">
        <f t="shared" si="1874"/>
        <v>296</v>
      </c>
      <c r="I10901" s="53">
        <f t="shared" si="1872"/>
        <v>1.0106436562780083</v>
      </c>
      <c r="J10901" s="53">
        <f t="shared" si="1875"/>
        <v>-0.19347556991152742</v>
      </c>
      <c r="K10901" s="53">
        <f t="shared" si="1876"/>
        <v>1.3639633369601956</v>
      </c>
      <c r="L10901" s="53">
        <f t="shared" si="1877"/>
        <v>17.887718603622275</v>
      </c>
      <c r="M10901" s="93">
        <f t="shared" si="1878"/>
        <v>1.8500814240896359</v>
      </c>
      <c r="N10901" s="53">
        <f t="shared" si="1879"/>
        <v>10.577829458211639</v>
      </c>
      <c r="O10901">
        <f t="shared" si="1880"/>
        <v>0.77624415735690488</v>
      </c>
      <c r="P10901" s="53">
        <f t="shared" si="1881"/>
        <v>11.990820684858459</v>
      </c>
      <c r="Q10901" s="53">
        <v>0.2</v>
      </c>
      <c r="R10901" s="53">
        <f t="shared" si="1882"/>
        <v>5.0839509976374186</v>
      </c>
    </row>
    <row r="10902" spans="2:18" ht="15">
      <c r="B10902" s="84">
        <v>41205</v>
      </c>
      <c r="C10902" s="85">
        <v>0</v>
      </c>
      <c r="D10902" s="86">
        <v>20.100000000000001</v>
      </c>
      <c r="E10902" s="87">
        <v>8.3000000000000007</v>
      </c>
      <c r="F10902" s="96">
        <f t="shared" si="1873"/>
        <v>14.200000000000001</v>
      </c>
      <c r="G10902" s="96"/>
      <c r="H10902" s="74">
        <f t="shared" si="1874"/>
        <v>297</v>
      </c>
      <c r="I10902" s="53">
        <f t="shared" si="1872"/>
        <v>1.0111866607877009</v>
      </c>
      <c r="J10902" s="53">
        <f t="shared" si="1875"/>
        <v>-0.19962096816676864</v>
      </c>
      <c r="K10902" s="53">
        <f t="shared" si="1876"/>
        <v>1.3571157739932649</v>
      </c>
      <c r="L10902" s="53">
        <f t="shared" si="1877"/>
        <v>17.642303036069933</v>
      </c>
      <c r="M10902" s="93">
        <f t="shared" si="1878"/>
        <v>1.8161249844745304</v>
      </c>
      <c r="N10902" s="53">
        <f t="shared" si="1879"/>
        <v>10.302561189100624</v>
      </c>
      <c r="O10902">
        <f t="shared" si="1880"/>
        <v>0.78752598227639237</v>
      </c>
      <c r="P10902" s="53">
        <f t="shared" si="1881"/>
        <v>12.186288994733191</v>
      </c>
      <c r="Q10902" s="53">
        <v>0.2</v>
      </c>
      <c r="R10902" s="53">
        <f t="shared" si="1882"/>
        <v>5.0320163654719483</v>
      </c>
    </row>
    <row r="10903" spans="2:18" ht="15">
      <c r="B10903" s="84">
        <v>41206</v>
      </c>
      <c r="C10903" s="85">
        <v>0</v>
      </c>
      <c r="D10903" s="86">
        <v>18.899999999999999</v>
      </c>
      <c r="E10903" s="87">
        <v>8</v>
      </c>
      <c r="F10903" s="96">
        <f t="shared" si="1873"/>
        <v>13.45</v>
      </c>
      <c r="G10903" s="96"/>
      <c r="H10903" s="74">
        <f t="shared" si="1874"/>
        <v>298</v>
      </c>
      <c r="I10903" s="53">
        <f t="shared" si="1872"/>
        <v>1.0117263549844906</v>
      </c>
      <c r="J10903" s="53">
        <f t="shared" si="1875"/>
        <v>-0.20571602786129212</v>
      </c>
      <c r="K10903" s="53">
        <f t="shared" si="1876"/>
        <v>1.3502973611651965</v>
      </c>
      <c r="L10903" s="53">
        <f t="shared" si="1877"/>
        <v>17.399151599318937</v>
      </c>
      <c r="M10903" s="93">
        <f t="shared" si="1878"/>
        <v>1.6810894255495676</v>
      </c>
      <c r="N10903" s="53">
        <f t="shared" si="1879"/>
        <v>9.7654046185106864</v>
      </c>
      <c r="O10903">
        <f t="shared" si="1880"/>
        <v>0.75410266113169311</v>
      </c>
      <c r="P10903" s="53">
        <f t="shared" si="1881"/>
        <v>11.608257267651117</v>
      </c>
      <c r="Q10903" s="53">
        <v>0.2</v>
      </c>
      <c r="R10903" s="53">
        <f t="shared" si="1882"/>
        <v>4.8799200337608175</v>
      </c>
    </row>
    <row r="10904" spans="2:18" ht="15">
      <c r="B10904" s="84">
        <v>41207</v>
      </c>
      <c r="C10904" s="85">
        <v>0</v>
      </c>
      <c r="D10904" s="86">
        <v>17.899999999999999</v>
      </c>
      <c r="E10904" s="87">
        <v>6.8</v>
      </c>
      <c r="F10904" s="96">
        <f t="shared" si="1873"/>
        <v>12.35</v>
      </c>
      <c r="G10904" s="96"/>
      <c r="H10904" s="74">
        <f t="shared" si="1874"/>
        <v>299</v>
      </c>
      <c r="I10904" s="53">
        <f t="shared" si="1872"/>
        <v>1.0122625791641815</v>
      </c>
      <c r="J10904" s="53">
        <f t="shared" si="1875"/>
        <v>-0.21175881774130711</v>
      </c>
      <c r="K10904" s="53">
        <f t="shared" si="1876"/>
        <v>1.3435099383070224</v>
      </c>
      <c r="L10904" s="53">
        <f t="shared" si="1877"/>
        <v>17.158350888370411</v>
      </c>
      <c r="M10904" s="93">
        <f t="shared" si="1878"/>
        <v>1.6140754215902915</v>
      </c>
      <c r="N10904" s="53">
        <f t="shared" si="1879"/>
        <v>9.718202754666935</v>
      </c>
      <c r="O10904">
        <f t="shared" si="1880"/>
        <v>0.70732149602853711</v>
      </c>
      <c r="P10904" s="53">
        <f t="shared" si="1881"/>
        <v>10.804713637867328</v>
      </c>
      <c r="Q10904" s="53">
        <v>0.2</v>
      </c>
      <c r="R10904" s="53">
        <f t="shared" si="1882"/>
        <v>4.8234290959818855</v>
      </c>
    </row>
    <row r="10905" spans="2:18" ht="15">
      <c r="B10905" s="84">
        <v>41208</v>
      </c>
      <c r="C10905" s="85">
        <v>0</v>
      </c>
      <c r="D10905" s="86">
        <v>11.8</v>
      </c>
      <c r="E10905" s="87">
        <v>7.9</v>
      </c>
      <c r="F10905" s="96">
        <f t="shared" si="1873"/>
        <v>9.8500000000000014</v>
      </c>
      <c r="G10905" s="96"/>
      <c r="H10905" s="74">
        <f t="shared" si="1874"/>
        <v>300</v>
      </c>
      <c r="I10905" s="53">
        <f t="shared" si="1872"/>
        <v>1.0127951746494115</v>
      </c>
      <c r="J10905" s="53">
        <f t="shared" si="1875"/>
        <v>-0.2177473997368205</v>
      </c>
      <c r="K10905" s="53">
        <f t="shared" si="1876"/>
        <v>1.3367554147642666</v>
      </c>
      <c r="L10905" s="53">
        <f t="shared" si="1877"/>
        <v>16.919986949598503</v>
      </c>
      <c r="M10905" s="93">
        <f t="shared" si="1878"/>
        <v>0.86522077022744237</v>
      </c>
      <c r="N10905" s="53">
        <f t="shared" si="1879"/>
        <v>5.6804304738636962</v>
      </c>
      <c r="O10905">
        <f t="shared" si="1880"/>
        <v>0.61031144740010457</v>
      </c>
      <c r="P10905" s="53">
        <f t="shared" si="1881"/>
        <v>9.1602761452074546</v>
      </c>
      <c r="Q10905" s="53">
        <v>0.2</v>
      </c>
      <c r="R10905" s="53">
        <f t="shared" si="1882"/>
        <v>3.8206167842149199</v>
      </c>
    </row>
    <row r="10906" spans="2:18" ht="15">
      <c r="B10906" s="84">
        <v>41209</v>
      </c>
      <c r="C10906" s="85">
        <v>7.6</v>
      </c>
      <c r="D10906" s="86">
        <v>13.6</v>
      </c>
      <c r="E10906" s="87">
        <v>8.9</v>
      </c>
      <c r="F10906" s="96">
        <f t="shared" si="1873"/>
        <v>11.25</v>
      </c>
      <c r="G10906" s="96"/>
      <c r="H10906" s="74">
        <f t="shared" si="1874"/>
        <v>301</v>
      </c>
      <c r="I10906" s="53">
        <f t="shared" si="1872"/>
        <v>1.0133239838366084</v>
      </c>
      <c r="J10906" s="53">
        <f t="shared" si="1875"/>
        <v>-0.22367982947638354</v>
      </c>
      <c r="K10906" s="53">
        <f t="shared" si="1876"/>
        <v>1.3300357710230664</v>
      </c>
      <c r="L10906" s="53">
        <f t="shared" si="1877"/>
        <v>16.684145215907556</v>
      </c>
      <c r="M10906" s="93">
        <f t="shared" si="1878"/>
        <v>0.98400770814803717</v>
      </c>
      <c r="N10906" s="53">
        <f t="shared" si="1879"/>
        <v>6.1489620340637368</v>
      </c>
      <c r="O10906">
        <f t="shared" si="1880"/>
        <v>0.66309406656578818</v>
      </c>
      <c r="P10906" s="53">
        <f t="shared" si="1881"/>
        <v>10.051213661901162</v>
      </c>
      <c r="Q10906" s="53">
        <v>0.2</v>
      </c>
      <c r="R10906" s="53">
        <f t="shared" si="1882"/>
        <v>3.9802467754128918</v>
      </c>
    </row>
    <row r="10907" spans="2:18" ht="15">
      <c r="B10907" s="84">
        <v>41210</v>
      </c>
      <c r="C10907" s="85">
        <v>6.1</v>
      </c>
      <c r="D10907" s="86">
        <v>9.9</v>
      </c>
      <c r="E10907" s="87">
        <v>3.7</v>
      </c>
      <c r="F10907" s="96">
        <f t="shared" si="1873"/>
        <v>6.8000000000000007</v>
      </c>
      <c r="G10907" s="96"/>
      <c r="H10907" s="74">
        <f t="shared" si="1874"/>
        <v>302</v>
      </c>
      <c r="I10907" s="53">
        <f t="shared" si="1872"/>
        <v>1.0138488502426257</v>
      </c>
      <c r="J10907" s="53">
        <f t="shared" si="1875"/>
        <v>-0.22955415685093136</v>
      </c>
      <c r="K10907" s="53">
        <f t="shared" si="1876"/>
        <v>1.3233530602239887</v>
      </c>
      <c r="L10907" s="53">
        <f t="shared" si="1877"/>
        <v>16.450910441660312</v>
      </c>
      <c r="M10907" s="93">
        <f t="shared" si="1878"/>
        <v>0.94367046667625742</v>
      </c>
      <c r="N10907" s="53">
        <f t="shared" si="1879"/>
        <v>6.9636142320019623</v>
      </c>
      <c r="O10907">
        <f t="shared" si="1880"/>
        <v>0.50786634309783896</v>
      </c>
      <c r="P10907" s="53">
        <f t="shared" si="1881"/>
        <v>7.4592395635175563</v>
      </c>
      <c r="Q10907" s="53">
        <v>0.2</v>
      </c>
      <c r="R10907" s="53">
        <f t="shared" si="1882"/>
        <v>3.9724747564820539</v>
      </c>
    </row>
    <row r="10908" spans="2:18" ht="15">
      <c r="B10908" s="84">
        <v>41211</v>
      </c>
      <c r="C10908" s="85">
        <v>4.9000000000000004</v>
      </c>
      <c r="D10908" s="86">
        <v>11.6</v>
      </c>
      <c r="E10908" s="87">
        <v>2.2000000000000002</v>
      </c>
      <c r="F10908" s="96">
        <f t="shared" si="1873"/>
        <v>6.9</v>
      </c>
      <c r="G10908" s="96"/>
      <c r="H10908" s="74">
        <f t="shared" si="1874"/>
        <v>303</v>
      </c>
      <c r="I10908" s="53">
        <f t="shared" si="1872"/>
        <v>1.0143696185510496</v>
      </c>
      <c r="J10908" s="53">
        <f t="shared" si="1875"/>
        <v>-0.23536842662812049</v>
      </c>
      <c r="K10908" s="53">
        <f t="shared" si="1876"/>
        <v>1.3167094095504064</v>
      </c>
      <c r="L10908" s="53">
        <f t="shared" si="1877"/>
        <v>16.220366637536831</v>
      </c>
      <c r="M10908" s="93">
        <f t="shared" si="1878"/>
        <v>1.1503262231041598</v>
      </c>
      <c r="N10908" s="53">
        <f t="shared" si="1879"/>
        <v>8.4542194097949093</v>
      </c>
      <c r="O10908">
        <f t="shared" si="1880"/>
        <v>0.51096962479543406</v>
      </c>
      <c r="P10908" s="53">
        <f t="shared" si="1881"/>
        <v>7.5101812239281029</v>
      </c>
      <c r="Q10908" s="53">
        <v>0.2</v>
      </c>
      <c r="R10908" s="53">
        <f t="shared" si="1882"/>
        <v>4.3008024189725669</v>
      </c>
    </row>
    <row r="10909" spans="2:18" ht="15">
      <c r="B10909" s="84">
        <v>41212</v>
      </c>
      <c r="C10909" s="85">
        <v>0</v>
      </c>
      <c r="D10909" s="86">
        <v>8.5</v>
      </c>
      <c r="E10909" s="87">
        <v>-0.5</v>
      </c>
      <c r="F10909" s="96">
        <f t="shared" si="1873"/>
        <v>4</v>
      </c>
      <c r="G10909" s="96"/>
      <c r="H10909" s="74">
        <f t="shared" si="1874"/>
        <v>304</v>
      </c>
      <c r="I10909" s="53">
        <f t="shared" si="1872"/>
        <v>1.0148861346581595</v>
      </c>
      <c r="J10909" s="53">
        <f t="shared" si="1875"/>
        <v>-0.24112067911849694</v>
      </c>
      <c r="K10909" s="53">
        <f t="shared" si="1876"/>
        <v>1.3101070214775534</v>
      </c>
      <c r="L10909" s="53">
        <f t="shared" si="1877"/>
        <v>15.992597005491556</v>
      </c>
      <c r="M10909" s="93">
        <f t="shared" si="1878"/>
        <v>0.97948145014903898</v>
      </c>
      <c r="N10909" s="53">
        <f t="shared" si="1879"/>
        <v>8.1562244728006945</v>
      </c>
      <c r="O10909">
        <f t="shared" si="1880"/>
        <v>0.42741570243698762</v>
      </c>
      <c r="P10909" s="53">
        <f t="shared" si="1881"/>
        <v>6.152681276989024</v>
      </c>
      <c r="Q10909" s="53">
        <v>0.2</v>
      </c>
      <c r="R10909" s="53">
        <f t="shared" si="1882"/>
        <v>4.0949069262911637</v>
      </c>
    </row>
    <row r="10910" spans="2:18" ht="15">
      <c r="B10910" s="84">
        <v>41213</v>
      </c>
      <c r="C10910" s="85">
        <v>0</v>
      </c>
      <c r="D10910" s="86">
        <v>8.1999999999999993</v>
      </c>
      <c r="E10910" s="87">
        <v>1.8</v>
      </c>
      <c r="F10910" s="96">
        <f t="shared" si="1873"/>
        <v>5</v>
      </c>
      <c r="G10910" s="96"/>
      <c r="H10910" s="74">
        <f t="shared" si="1874"/>
        <v>305</v>
      </c>
      <c r="I10910" s="53">
        <f t="shared" si="1872"/>
        <v>1.0153982457185289</v>
      </c>
      <c r="J10910" s="53">
        <f t="shared" si="1875"/>
        <v>-0.24680895089479327</v>
      </c>
      <c r="K10910" s="53">
        <f t="shared" si="1876"/>
        <v>1.3035481748675748</v>
      </c>
      <c r="L10910" s="53">
        <f t="shared" si="1877"/>
        <v>15.767683873981852</v>
      </c>
      <c r="M10910" s="93">
        <f t="shared" si="1878"/>
        <v>0.85171091265950771</v>
      </c>
      <c r="N10910" s="53">
        <f t="shared" si="1879"/>
        <v>6.7812040475514435</v>
      </c>
      <c r="O10910">
        <f t="shared" si="1880"/>
        <v>0.4547610930964518</v>
      </c>
      <c r="P10910" s="53">
        <f t="shared" si="1881"/>
        <v>6.5936457320380466</v>
      </c>
      <c r="Q10910" s="53">
        <v>0.2</v>
      </c>
      <c r="R10910" s="53">
        <f t="shared" si="1882"/>
        <v>3.850289140327817</v>
      </c>
    </row>
    <row r="10911" spans="2:18" ht="15">
      <c r="B10911" s="84">
        <v>41214</v>
      </c>
      <c r="C10911" s="85">
        <v>10.9</v>
      </c>
      <c r="D10911" s="86">
        <v>9.8000000000000007</v>
      </c>
      <c r="E10911" s="87">
        <v>4.4000000000000004</v>
      </c>
      <c r="F10911" s="96">
        <f t="shared" si="1873"/>
        <v>7.1000000000000005</v>
      </c>
      <c r="G10911" s="96"/>
      <c r="H10911" s="74">
        <f t="shared" si="1874"/>
        <v>306</v>
      </c>
      <c r="I10911" s="53">
        <f t="shared" si="1872"/>
        <v>1.0159058001902563</v>
      </c>
      <c r="J10911" s="53">
        <f t="shared" si="1875"/>
        <v>-0.25243127556549821</v>
      </c>
      <c r="K10911" s="53">
        <f t="shared" si="1876"/>
        <v>1.2970352258952598</v>
      </c>
      <c r="L10911" s="53">
        <f t="shared" si="1877"/>
        <v>15.545708633651007</v>
      </c>
      <c r="M10911" s="93">
        <f t="shared" si="1878"/>
        <v>0.84237646410382738</v>
      </c>
      <c r="N10911" s="53">
        <f t="shared" si="1879"/>
        <v>6.1412436055985671</v>
      </c>
      <c r="O10911">
        <f t="shared" si="1880"/>
        <v>0.51722604998727895</v>
      </c>
      <c r="P10911" s="53">
        <f t="shared" si="1881"/>
        <v>7.6129996800279249</v>
      </c>
      <c r="Q10911" s="53">
        <v>0.2</v>
      </c>
      <c r="R10911" s="53">
        <f t="shared" si="1882"/>
        <v>3.8070392855826007</v>
      </c>
    </row>
    <row r="10912" spans="2:18" ht="15">
      <c r="B10912" s="84">
        <v>41215</v>
      </c>
      <c r="C10912" s="85">
        <v>1.5</v>
      </c>
      <c r="D10912" s="86">
        <v>13.4</v>
      </c>
      <c r="E10912" s="87">
        <v>7.2</v>
      </c>
      <c r="F10912" s="96">
        <f t="shared" si="1873"/>
        <v>10.3</v>
      </c>
      <c r="G10912" s="96"/>
      <c r="H10912" s="74">
        <f t="shared" si="1874"/>
        <v>307</v>
      </c>
      <c r="I10912" s="53">
        <f t="shared" si="1872"/>
        <v>1.0164086478798078</v>
      </c>
      <c r="J10912" s="53">
        <f t="shared" si="1875"/>
        <v>-0.25798568460379556</v>
      </c>
      <c r="K10912" s="53">
        <f t="shared" si="1876"/>
        <v>1.2905706087883901</v>
      </c>
      <c r="L10912" s="53">
        <f t="shared" si="1877"/>
        <v>15.326751673653153</v>
      </c>
      <c r="M10912" s="93">
        <f t="shared" si="1878"/>
        <v>1.0042729360996401</v>
      </c>
      <c r="N10912" s="53">
        <f t="shared" si="1879"/>
        <v>6.4877616630097759</v>
      </c>
      <c r="O10912">
        <f t="shared" si="1880"/>
        <v>0.62686158409107096</v>
      </c>
      <c r="P10912" s="53">
        <f t="shared" si="1881"/>
        <v>9.4386255609461305</v>
      </c>
      <c r="Q10912" s="53">
        <v>0.2</v>
      </c>
      <c r="R10912" s="53">
        <f t="shared" si="1882"/>
        <v>4.0176639144702087</v>
      </c>
    </row>
    <row r="10913" spans="2:18" ht="15">
      <c r="B10913" s="84">
        <v>41216</v>
      </c>
      <c r="C10913" s="85">
        <v>1.3</v>
      </c>
      <c r="D10913" s="86">
        <v>10.8</v>
      </c>
      <c r="E10913" s="87">
        <v>6</v>
      </c>
      <c r="F10913" s="96">
        <f t="shared" si="1873"/>
        <v>8.4</v>
      </c>
      <c r="G10913" s="96"/>
      <c r="H10913" s="74">
        <f t="shared" si="1874"/>
        <v>308</v>
      </c>
      <c r="I10913" s="53">
        <f t="shared" si="1872"/>
        <v>1.0169066399864619</v>
      </c>
      <c r="J10913" s="53">
        <f t="shared" si="1875"/>
        <v>-0.26347020823283013</v>
      </c>
      <c r="K10913" s="53">
        <f t="shared" si="1876"/>
        <v>1.2841568363660321</v>
      </c>
      <c r="L10913" s="53">
        <f t="shared" si="1877"/>
        <v>15.110892318814727</v>
      </c>
      <c r="M10913" s="93">
        <f t="shared" si="1878"/>
        <v>0.81229072497624522</v>
      </c>
      <c r="N10913" s="53">
        <f t="shared" si="1879"/>
        <v>5.6280720791915346</v>
      </c>
      <c r="O10913">
        <f t="shared" si="1880"/>
        <v>0.55955287615999294</v>
      </c>
      <c r="P10913" s="53">
        <f t="shared" si="1881"/>
        <v>8.3125902760935677</v>
      </c>
      <c r="Q10913" s="53">
        <v>0.2</v>
      </c>
      <c r="R10913" s="53">
        <f t="shared" si="1882"/>
        <v>3.7500669569883613</v>
      </c>
    </row>
    <row r="10914" spans="2:18" ht="15">
      <c r="B10914" s="84">
        <v>41217</v>
      </c>
      <c r="C10914" s="85">
        <v>0.8</v>
      </c>
      <c r="D10914" s="86">
        <v>10.4</v>
      </c>
      <c r="E10914" s="87">
        <v>8.5</v>
      </c>
      <c r="F10914" s="96">
        <f t="shared" si="1873"/>
        <v>9.4499999999999993</v>
      </c>
      <c r="G10914" s="96"/>
      <c r="H10914" s="74">
        <f t="shared" si="1874"/>
        <v>309</v>
      </c>
      <c r="I10914" s="53">
        <f t="shared" si="1872"/>
        <v>1.0173996291463423</v>
      </c>
      <c r="J10914" s="53">
        <f t="shared" si="1875"/>
        <v>-0.26888287636813218</v>
      </c>
      <c r="K10914" s="53">
        <f t="shared" si="1876"/>
        <v>1.2777965003575227</v>
      </c>
      <c r="L10914" s="53">
        <f t="shared" si="1877"/>
        <v>14.89820876783244</v>
      </c>
      <c r="M10914" s="93">
        <f t="shared" si="1878"/>
        <v>0.52405496069663404</v>
      </c>
      <c r="N10914" s="53">
        <f t="shared" si="1879"/>
        <v>3.4910798115685462</v>
      </c>
      <c r="O10914">
        <f t="shared" si="1880"/>
        <v>0.595922233604674</v>
      </c>
      <c r="P10914" s="53">
        <f t="shared" si="1881"/>
        <v>8.9190394154861323</v>
      </c>
      <c r="Q10914" s="53">
        <v>0.2</v>
      </c>
      <c r="R10914" s="53">
        <f t="shared" si="1882"/>
        <v>3.3211204263997907</v>
      </c>
    </row>
    <row r="10915" spans="2:18" ht="15">
      <c r="B10915" s="84">
        <v>41218</v>
      </c>
      <c r="C10915" s="85">
        <v>44.2</v>
      </c>
      <c r="D10915" s="86">
        <v>13.9</v>
      </c>
      <c r="E10915" s="87">
        <v>5.3</v>
      </c>
      <c r="F10915" s="96">
        <f t="shared" si="1873"/>
        <v>9.6</v>
      </c>
      <c r="G10915" s="96"/>
      <c r="H10915" s="74">
        <f t="shared" si="1874"/>
        <v>310</v>
      </c>
      <c r="I10915" s="53">
        <f t="shared" si="1872"/>
        <v>1.0178874694760252</v>
      </c>
      <c r="J10915" s="53">
        <f t="shared" si="1875"/>
        <v>-0.27422171961789704</v>
      </c>
      <c r="K10915" s="53">
        <f t="shared" si="1876"/>
        <v>1.2714922714843895</v>
      </c>
      <c r="L10915" s="53">
        <f t="shared" si="1877"/>
        <v>14.688778032712165</v>
      </c>
      <c r="M10915" s="93">
        <f t="shared" si="1878"/>
        <v>1.1053121146727938</v>
      </c>
      <c r="N10915" s="53">
        <f t="shared" si="1879"/>
        <v>7.3229119980670401</v>
      </c>
      <c r="O10915">
        <f t="shared" si="1880"/>
        <v>0.60128303560892482</v>
      </c>
      <c r="P10915" s="53">
        <f t="shared" si="1881"/>
        <v>9.0088292858947234</v>
      </c>
      <c r="Q10915" s="53">
        <v>0.2</v>
      </c>
      <c r="R10915" s="53">
        <f t="shared" si="1882"/>
        <v>4.1735573054648976</v>
      </c>
    </row>
    <row r="10916" spans="2:18" ht="15">
      <c r="B10916" s="84">
        <v>41219</v>
      </c>
      <c r="C10916" s="85">
        <v>2.8</v>
      </c>
      <c r="D10916" s="86">
        <v>13</v>
      </c>
      <c r="E10916" s="87">
        <v>3</v>
      </c>
      <c r="F10916" s="96">
        <f t="shared" si="1873"/>
        <v>8</v>
      </c>
      <c r="G10916" s="96"/>
      <c r="H10916" s="74">
        <f t="shared" si="1874"/>
        <v>311</v>
      </c>
      <c r="I10916" s="53">
        <f t="shared" si="1872"/>
        <v>1.0183700166157084</v>
      </c>
      <c r="J10916" s="53">
        <f t="shared" si="1875"/>
        <v>-0.27948477034166919</v>
      </c>
      <c r="K10916" s="53">
        <f t="shared" si="1876"/>
        <v>1.2652468992870076</v>
      </c>
      <c r="L10916" s="53">
        <f t="shared" si="1877"/>
        <v>14.482675879656613</v>
      </c>
      <c r="M10916" s="93">
        <f t="shared" si="1878"/>
        <v>1.1065422246099397</v>
      </c>
      <c r="N10916" s="53">
        <f t="shared" si="1879"/>
        <v>7.7857012069285831</v>
      </c>
      <c r="O10916">
        <f t="shared" si="1880"/>
        <v>0.54621768965488293</v>
      </c>
      <c r="P10916" s="53">
        <f t="shared" si="1881"/>
        <v>8.0914455460972867</v>
      </c>
      <c r="Q10916" s="53">
        <v>0.2</v>
      </c>
      <c r="R10916" s="53">
        <f t="shared" si="1882"/>
        <v>4.2056096807326098</v>
      </c>
    </row>
    <row r="10917" spans="2:18" ht="15">
      <c r="B10917" s="84">
        <v>41220</v>
      </c>
      <c r="C10917" s="85">
        <v>0</v>
      </c>
      <c r="D10917" s="86">
        <v>12.3</v>
      </c>
      <c r="E10917" s="87">
        <v>1.6</v>
      </c>
      <c r="F10917" s="96">
        <f t="shared" si="1873"/>
        <v>6.95</v>
      </c>
      <c r="G10917" s="96"/>
      <c r="H10917" s="74">
        <f t="shared" si="1874"/>
        <v>312</v>
      </c>
      <c r="I10917" s="53">
        <f t="shared" si="1872"/>
        <v>1.0188471277719298</v>
      </c>
      <c r="J10917" s="53">
        <f t="shared" si="1875"/>
        <v>-0.28467006376778992</v>
      </c>
      <c r="K10917" s="53">
        <f t="shared" si="1876"/>
        <v>1.2590632116775065</v>
      </c>
      <c r="L10917" s="53">
        <f t="shared" si="1877"/>
        <v>14.279976771613258</v>
      </c>
      <c r="M10917" s="93">
        <f t="shared" si="1878"/>
        <v>1.082664923637279</v>
      </c>
      <c r="N10917" s="53">
        <f t="shared" si="1879"/>
        <v>7.9408741136062666</v>
      </c>
      <c r="O10917">
        <f t="shared" si="1880"/>
        <v>0.51252748429196004</v>
      </c>
      <c r="P10917" s="53">
        <f t="shared" si="1881"/>
        <v>7.5357686343487353</v>
      </c>
      <c r="Q10917" s="53">
        <v>0.2</v>
      </c>
      <c r="R10917" s="53">
        <f t="shared" si="1882"/>
        <v>4.1915990066830915</v>
      </c>
    </row>
    <row r="10918" spans="2:18" ht="15">
      <c r="B10918" s="84">
        <v>41221</v>
      </c>
      <c r="C10918" s="85">
        <v>0</v>
      </c>
      <c r="D10918" s="86">
        <v>11.4</v>
      </c>
      <c r="E10918" s="87">
        <v>1.6</v>
      </c>
      <c r="F10918" s="96">
        <f t="shared" si="1873"/>
        <v>6.5</v>
      </c>
      <c r="G10918" s="96"/>
      <c r="H10918" s="74">
        <f t="shared" si="1874"/>
        <v>313</v>
      </c>
      <c r="I10918" s="53">
        <f t="shared" si="1872"/>
        <v>1.0193186617598224</v>
      </c>
      <c r="J10918" s="53">
        <f t="shared" si="1875"/>
        <v>-0.28977563916981031</v>
      </c>
      <c r="K10918" s="53">
        <f t="shared" si="1876"/>
        <v>1.2529441142002091</v>
      </c>
      <c r="L10918" s="53">
        <f t="shared" si="1877"/>
        <v>14.080753812694676</v>
      </c>
      <c r="M10918" s="93">
        <f t="shared" si="1878"/>
        <v>1.0031010623594583</v>
      </c>
      <c r="N10918" s="53">
        <f t="shared" si="1879"/>
        <v>7.4935544025106635</v>
      </c>
      <c r="O10918">
        <f t="shared" si="1880"/>
        <v>0.4986553243273773</v>
      </c>
      <c r="P10918" s="53">
        <f t="shared" si="1881"/>
        <v>7.3082650054301794</v>
      </c>
      <c r="Q10918" s="53">
        <v>0.2</v>
      </c>
      <c r="R10918" s="53">
        <f t="shared" si="1882"/>
        <v>4.0737088580006251</v>
      </c>
    </row>
    <row r="10919" spans="2:18" ht="15">
      <c r="B10919" s="84">
        <v>41222</v>
      </c>
      <c r="C10919" s="85">
        <v>0</v>
      </c>
      <c r="D10919" s="86">
        <v>12.7</v>
      </c>
      <c r="E10919" s="87">
        <v>2.4</v>
      </c>
      <c r="F10919" s="96">
        <f t="shared" si="1873"/>
        <v>7.55</v>
      </c>
      <c r="G10919" s="96"/>
      <c r="H10919" s="74">
        <f t="shared" si="1874"/>
        <v>314</v>
      </c>
      <c r="I10919" s="53">
        <f t="shared" si="1872"/>
        <v>1.0197844790448929</v>
      </c>
      <c r="J10919" s="53">
        <f t="shared" si="1875"/>
        <v>-0.29479954110186718</v>
      </c>
      <c r="K10919" s="53">
        <f t="shared" si="1876"/>
        <v>1.2468925889808187</v>
      </c>
      <c r="L10919" s="53">
        <f t="shared" si="1877"/>
        <v>13.885078694683791</v>
      </c>
      <c r="M10919" s="93">
        <f t="shared" si="1878"/>
        <v>1.0578994590528441</v>
      </c>
      <c r="N10919" s="53">
        <f t="shared" si="1879"/>
        <v>7.5755798326686126</v>
      </c>
      <c r="O10919">
        <f t="shared" si="1880"/>
        <v>0.53154884281145787</v>
      </c>
      <c r="P10919" s="53">
        <f t="shared" si="1881"/>
        <v>7.848961184732639</v>
      </c>
      <c r="Q10919" s="53">
        <v>0.2</v>
      </c>
      <c r="R10919" s="53">
        <f t="shared" si="1882"/>
        <v>4.1394696623203791</v>
      </c>
    </row>
    <row r="10920" spans="2:18" ht="15">
      <c r="B10920" s="84">
        <v>41223</v>
      </c>
      <c r="C10920" s="85">
        <v>3.3</v>
      </c>
      <c r="D10920" s="86">
        <v>8</v>
      </c>
      <c r="E10920" s="87">
        <v>5.3</v>
      </c>
      <c r="F10920" s="96">
        <f t="shared" si="1873"/>
        <v>6.65</v>
      </c>
      <c r="G10920" s="96"/>
      <c r="H10920" s="74">
        <f t="shared" si="1874"/>
        <v>315</v>
      </c>
      <c r="I10920" s="53">
        <f t="shared" si="1872"/>
        <v>1.0202444417843124</v>
      </c>
      <c r="J10920" s="53">
        <f t="shared" si="1875"/>
        <v>-0.29973982069280281</v>
      </c>
      <c r="K10920" s="53">
        <f t="shared" si="1876"/>
        <v>1.2409116933456585</v>
      </c>
      <c r="L10920" s="53">
        <f t="shared" si="1877"/>
        <v>13.693021645835916</v>
      </c>
      <c r="M10920" s="93">
        <f t="shared" si="1878"/>
        <v>0.51518061567135309</v>
      </c>
      <c r="N10920" s="53">
        <f t="shared" si="1879"/>
        <v>3.8249881862737327</v>
      </c>
      <c r="O10920">
        <f t="shared" si="1880"/>
        <v>0.50324237359192481</v>
      </c>
      <c r="P10920" s="53">
        <f t="shared" si="1881"/>
        <v>7.3834068728372451</v>
      </c>
      <c r="Q10920" s="53">
        <v>0.2</v>
      </c>
      <c r="R10920" s="53">
        <f t="shared" si="1882"/>
        <v>3.2850294164164269</v>
      </c>
    </row>
    <row r="10921" spans="2:18" ht="15">
      <c r="B10921" s="84">
        <v>41224</v>
      </c>
      <c r="C10921" s="85">
        <v>41.5</v>
      </c>
      <c r="D10921" s="86">
        <v>8.8000000000000007</v>
      </c>
      <c r="E10921" s="87">
        <v>7.1</v>
      </c>
      <c r="F10921" s="96">
        <f t="shared" si="1873"/>
        <v>7.95</v>
      </c>
      <c r="G10921" s="96"/>
      <c r="H10921" s="74">
        <f t="shared" si="1874"/>
        <v>316</v>
      </c>
      <c r="I10921" s="53">
        <f t="shared" si="1872"/>
        <v>1.020698413867706</v>
      </c>
      <c r="J10921" s="53">
        <f t="shared" si="1875"/>
        <v>-0.30459453699858596</v>
      </c>
      <c r="K10921" s="53">
        <f t="shared" si="1876"/>
        <v>1.2350045580925202</v>
      </c>
      <c r="L10921" s="53">
        <f t="shared" si="1877"/>
        <v>13.504651382186657</v>
      </c>
      <c r="M10921" s="93">
        <f t="shared" si="1878"/>
        <v>0.42460445363249499</v>
      </c>
      <c r="N10921" s="53">
        <f t="shared" si="1879"/>
        <v>2.9933448962539351</v>
      </c>
      <c r="O10921">
        <f t="shared" si="1880"/>
        <v>0.5445705104608336</v>
      </c>
      <c r="P10921" s="53">
        <f t="shared" si="1881"/>
        <v>8.0641758592374195</v>
      </c>
      <c r="Q10921" s="53">
        <v>0.2</v>
      </c>
      <c r="R10921" s="53">
        <f t="shared" si="1882"/>
        <v>3.1549446478355265</v>
      </c>
    </row>
    <row r="10922" spans="2:18" ht="15">
      <c r="B10922" s="84">
        <v>41225</v>
      </c>
      <c r="C10922" s="85">
        <v>33.5</v>
      </c>
      <c r="D10922" s="86">
        <v>11.2</v>
      </c>
      <c r="E10922" s="87">
        <v>6.1</v>
      </c>
      <c r="F10922" s="96">
        <f t="shared" si="1873"/>
        <v>8.6499999999999986</v>
      </c>
      <c r="G10922" s="96"/>
      <c r="H10922" s="74">
        <f t="shared" si="1874"/>
        <v>317</v>
      </c>
      <c r="I10922" s="53">
        <f t="shared" si="1872"/>
        <v>1.0211462609574309</v>
      </c>
      <c r="J10922" s="53">
        <f t="shared" si="1875"/>
        <v>-0.3093617584123764</v>
      </c>
      <c r="K10922" s="53">
        <f t="shared" si="1876"/>
        <v>1.2291743853950863</v>
      </c>
      <c r="L10922" s="53">
        <f t="shared" si="1877"/>
        <v>13.320035061569568</v>
      </c>
      <c r="M10922" s="93">
        <f t="shared" si="1878"/>
        <v>0.7451017887031558</v>
      </c>
      <c r="N10922" s="53">
        <f t="shared" si="1879"/>
        <v>5.1137486450126017</v>
      </c>
      <c r="O10922">
        <f t="shared" si="1880"/>
        <v>0.56803127542417708</v>
      </c>
      <c r="P10922" s="53">
        <f t="shared" si="1881"/>
        <v>8.4535359708049889</v>
      </c>
      <c r="Q10922" s="53">
        <v>0.2</v>
      </c>
      <c r="R10922" s="53">
        <f t="shared" si="1882"/>
        <v>3.6473639809838625</v>
      </c>
    </row>
    <row r="10923" spans="2:18" ht="15">
      <c r="B10923" s="84">
        <v>41226</v>
      </c>
      <c r="C10923" s="85">
        <v>0.2</v>
      </c>
      <c r="D10923" s="86">
        <v>14.4</v>
      </c>
      <c r="E10923" s="87">
        <v>6.3</v>
      </c>
      <c r="F10923" s="96">
        <f t="shared" si="1873"/>
        <v>10.35</v>
      </c>
      <c r="G10923" s="96"/>
      <c r="H10923" s="74">
        <f t="shared" si="1874"/>
        <v>318</v>
      </c>
      <c r="I10923" s="53">
        <f t="shared" si="1872"/>
        <v>1.0215878505283278</v>
      </c>
      <c r="J10923" s="53">
        <f t="shared" si="1875"/>
        <v>-0.31403956413128459</v>
      </c>
      <c r="K10923" s="53">
        <f t="shared" si="1876"/>
        <v>1.2234244463235751</v>
      </c>
      <c r="L10923" s="53">
        <f t="shared" si="1877"/>
        <v>13.139238240542905</v>
      </c>
      <c r="M10923" s="93">
        <f t="shared" si="1878"/>
        <v>0.98580398522126833</v>
      </c>
      <c r="N10923" s="53">
        <f t="shared" si="1879"/>
        <v>6.357137692633934</v>
      </c>
      <c r="O10923">
        <f t="shared" si="1880"/>
        <v>0.62872447973895274</v>
      </c>
      <c r="P10923" s="53">
        <f t="shared" si="1881"/>
        <v>9.4700151924098659</v>
      </c>
      <c r="Q10923" s="53">
        <v>0.2</v>
      </c>
      <c r="R10923" s="53">
        <f t="shared" si="1882"/>
        <v>3.9907025767601296</v>
      </c>
    </row>
    <row r="10924" spans="2:18" ht="15">
      <c r="B10924" s="84">
        <v>41227</v>
      </c>
      <c r="C10924" s="85">
        <v>0</v>
      </c>
      <c r="D10924" s="86">
        <v>14</v>
      </c>
      <c r="E10924" s="87">
        <v>5.4</v>
      </c>
      <c r="F10924" s="96">
        <f t="shared" si="1873"/>
        <v>9.6999999999999993</v>
      </c>
      <c r="G10924" s="96"/>
      <c r="H10924" s="74">
        <f t="shared" si="1874"/>
        <v>319</v>
      </c>
      <c r="I10924" s="53">
        <f t="shared" si="1872"/>
        <v>1.0220230519069382</v>
      </c>
      <c r="J10924" s="53">
        <f t="shared" si="1875"/>
        <v>-0.3186260456786566</v>
      </c>
      <c r="K10924" s="53">
        <f t="shared" si="1876"/>
        <v>1.2177580779650874</v>
      </c>
      <c r="L10924" s="53">
        <f t="shared" si="1877"/>
        <v>12.962324834415274</v>
      </c>
      <c r="M10924" s="93">
        <f t="shared" si="1878"/>
        <v>0.97895852713924103</v>
      </c>
      <c r="N10924" s="53">
        <f t="shared" si="1879"/>
        <v>6.4622097114810435</v>
      </c>
      <c r="O10924">
        <f t="shared" si="1880"/>
        <v>0.60488028738548616</v>
      </c>
      <c r="P10924" s="53">
        <f t="shared" si="1881"/>
        <v>9.0691372956940839</v>
      </c>
      <c r="Q10924" s="53">
        <v>0.2</v>
      </c>
      <c r="R10924" s="53">
        <f t="shared" si="1882"/>
        <v>3.9874700584221277</v>
      </c>
    </row>
    <row r="10925" spans="2:18" ht="15">
      <c r="B10925" s="84">
        <v>41228</v>
      </c>
      <c r="C10925" s="85">
        <v>0</v>
      </c>
      <c r="D10925" s="86">
        <v>11.1</v>
      </c>
      <c r="E10925" s="87">
        <v>2.5</v>
      </c>
      <c r="F10925" s="96">
        <f t="shared" si="1873"/>
        <v>6.8</v>
      </c>
      <c r="G10925" s="96"/>
      <c r="H10925" s="74">
        <f t="shared" si="1874"/>
        <v>320</v>
      </c>
      <c r="I10925" s="53">
        <f t="shared" si="1872"/>
        <v>1.0224517363101726</v>
      </c>
      <c r="J10925" s="53">
        <f t="shared" si="1875"/>
        <v>-0.32311930848040749</v>
      </c>
      <c r="K10925" s="53">
        <f t="shared" si="1876"/>
        <v>1.2121786801282579</v>
      </c>
      <c r="L10925" s="53">
        <f t="shared" si="1877"/>
        <v>12.789357080551207</v>
      </c>
      <c r="M10925" s="93">
        <f t="shared" si="1878"/>
        <v>0.86403735618295308</v>
      </c>
      <c r="N10925" s="53">
        <f t="shared" si="1879"/>
        <v>6.3759787372482606</v>
      </c>
      <c r="O10925">
        <f t="shared" si="1880"/>
        <v>0.50786634309783896</v>
      </c>
      <c r="P10925" s="53">
        <f t="shared" si="1881"/>
        <v>7.4592395635175563</v>
      </c>
      <c r="Q10925" s="53">
        <v>0.2</v>
      </c>
      <c r="R10925" s="53">
        <f t="shared" si="1882"/>
        <v>3.8449015741808457</v>
      </c>
    </row>
    <row r="10926" spans="2:18" ht="15">
      <c r="B10926" s="84">
        <v>41229</v>
      </c>
      <c r="C10926" s="85">
        <v>0</v>
      </c>
      <c r="D10926" s="86">
        <v>9.5</v>
      </c>
      <c r="E10926" s="87">
        <v>0.4</v>
      </c>
      <c r="F10926" s="96">
        <f t="shared" si="1873"/>
        <v>4.95</v>
      </c>
      <c r="G10926" s="96"/>
      <c r="H10926" s="74">
        <f t="shared" si="1874"/>
        <v>321</v>
      </c>
      <c r="I10926" s="53">
        <f t="shared" si="1872"/>
        <v>1.0228737768834191</v>
      </c>
      <c r="J10926" s="53">
        <f t="shared" si="1875"/>
        <v>-0.32751747349366472</v>
      </c>
      <c r="K10926" s="53">
        <f t="shared" si="1876"/>
        <v>1.2066897116181678</v>
      </c>
      <c r="L10926" s="53">
        <f t="shared" si="1877"/>
        <v>12.620395505124998</v>
      </c>
      <c r="M10926" s="93">
        <f t="shared" si="1878"/>
        <v>0.81110025136364461</v>
      </c>
      <c r="N10926" s="53">
        <f t="shared" si="1879"/>
        <v>6.4720607157066201</v>
      </c>
      <c r="O10926">
        <f t="shared" si="1880"/>
        <v>0.45335825445314881</v>
      </c>
      <c r="P10926" s="53">
        <f t="shared" si="1881"/>
        <v>6.5709427641842737</v>
      </c>
      <c r="Q10926" s="53">
        <v>0.2</v>
      </c>
      <c r="R10926" s="53">
        <f t="shared" si="1882"/>
        <v>3.78172750882973</v>
      </c>
    </row>
    <row r="10927" spans="2:18" ht="15">
      <c r="B10927" s="84">
        <v>41230</v>
      </c>
      <c r="C10927" s="85">
        <v>0</v>
      </c>
      <c r="D10927" s="86">
        <v>8.6999999999999993</v>
      </c>
      <c r="E10927" s="87">
        <v>-0.5</v>
      </c>
      <c r="F10927" s="96">
        <f t="shared" si="1873"/>
        <v>4.0999999999999996</v>
      </c>
      <c r="G10927" s="96"/>
      <c r="H10927" s="74">
        <f t="shared" si="1874"/>
        <v>322</v>
      </c>
      <c r="I10927" s="53">
        <f t="shared" si="1872"/>
        <v>1.0232890487380821</v>
      </c>
      <c r="J10927" s="53">
        <f t="shared" si="1875"/>
        <v>-0.33181867888566741</v>
      </c>
      <c r="K10927" s="53">
        <f t="shared" si="1876"/>
        <v>1.2012946860691214</v>
      </c>
      <c r="L10927" s="53">
        <f t="shared" si="1877"/>
        <v>12.455498893477454</v>
      </c>
      <c r="M10927" s="93">
        <f t="shared" si="1878"/>
        <v>0.77481608777167654</v>
      </c>
      <c r="N10927" s="53">
        <f t="shared" si="1879"/>
        <v>6.4224977757877788</v>
      </c>
      <c r="O10927">
        <f t="shared" si="1880"/>
        <v>0.43008372345799578</v>
      </c>
      <c r="P10927" s="53">
        <f t="shared" si="1881"/>
        <v>6.1955561269003381</v>
      </c>
      <c r="Q10927" s="53">
        <v>0.2</v>
      </c>
      <c r="R10927" s="53">
        <f t="shared" si="1882"/>
        <v>3.7311579126191803</v>
      </c>
    </row>
    <row r="10928" spans="2:18" ht="15">
      <c r="B10928" s="84">
        <v>41231</v>
      </c>
      <c r="C10928" s="85">
        <v>0</v>
      </c>
      <c r="D10928" s="86">
        <v>7.8</v>
      </c>
      <c r="E10928" s="87">
        <v>-0.4</v>
      </c>
      <c r="F10928" s="96">
        <f t="shared" si="1873"/>
        <v>3.6999999999999997</v>
      </c>
      <c r="G10928" s="96"/>
      <c r="H10928" s="74">
        <f t="shared" si="1874"/>
        <v>323</v>
      </c>
      <c r="I10928" s="53">
        <f t="shared" si="1872"/>
        <v>1.0236974289885385</v>
      </c>
      <c r="J10928" s="53">
        <f t="shared" si="1875"/>
        <v>-0.33602108176058221</v>
      </c>
      <c r="K10928" s="53">
        <f t="shared" si="1876"/>
        <v>1.1959971673247867</v>
      </c>
      <c r="L10928" s="53">
        <f t="shared" si="1877"/>
        <v>12.294724264213732</v>
      </c>
      <c r="M10928" s="93">
        <f t="shared" si="1878"/>
        <v>0.70886519444187113</v>
      </c>
      <c r="N10928" s="53">
        <f t="shared" si="1879"/>
        <v>5.9851445092693645</v>
      </c>
      <c r="O10928">
        <f t="shared" si="1880"/>
        <v>0.41949856421169557</v>
      </c>
      <c r="P10928" s="53">
        <f t="shared" si="1881"/>
        <v>6.0256473840762528</v>
      </c>
      <c r="Q10928" s="53">
        <v>0.2</v>
      </c>
      <c r="R10928" s="53">
        <f t="shared" si="1882"/>
        <v>3.6193050498301012</v>
      </c>
    </row>
    <row r="10929" spans="2:18" ht="15">
      <c r="B10929" s="84">
        <v>41232</v>
      </c>
      <c r="C10929" s="85">
        <v>0</v>
      </c>
      <c r="D10929" s="86">
        <v>9.5</v>
      </c>
      <c r="E10929" s="87">
        <v>1.5</v>
      </c>
      <c r="F10929" s="96">
        <f t="shared" si="1873"/>
        <v>5.5</v>
      </c>
      <c r="G10929" s="96"/>
      <c r="H10929" s="74">
        <f t="shared" si="1874"/>
        <v>324</v>
      </c>
      <c r="I10929" s="53">
        <f t="shared" si="1872"/>
        <v>1.0240987967885025</v>
      </c>
      <c r="J10929" s="53">
        <f t="shared" si="1875"/>
        <v>-0.34012285993158092</v>
      </c>
      <c r="K10929" s="53">
        <f t="shared" si="1876"/>
        <v>1.190800764357423</v>
      </c>
      <c r="L10929" s="53">
        <f t="shared" si="1877"/>
        <v>12.138126847161859</v>
      </c>
      <c r="M10929" s="93">
        <f t="shared" si="1878"/>
        <v>0.74912115179934358</v>
      </c>
      <c r="N10929" s="53">
        <f t="shared" si="1879"/>
        <v>5.8364072270808354</v>
      </c>
      <c r="O10929">
        <f t="shared" si="1880"/>
        <v>0.46900019134232457</v>
      </c>
      <c r="P10929" s="53">
        <f t="shared" si="1881"/>
        <v>6.8245700167601502</v>
      </c>
      <c r="Q10929" s="53">
        <v>0.2</v>
      </c>
      <c r="R10929" s="53">
        <f t="shared" si="1882"/>
        <v>3.6704314505671238</v>
      </c>
    </row>
    <row r="10930" spans="2:18" ht="15">
      <c r="B10930" s="84">
        <v>41233</v>
      </c>
      <c r="C10930" s="85">
        <v>0</v>
      </c>
      <c r="D10930" s="86">
        <v>12.5</v>
      </c>
      <c r="E10930" s="87">
        <v>2.7</v>
      </c>
      <c r="F10930" s="96">
        <f t="shared" si="1873"/>
        <v>7.6</v>
      </c>
      <c r="G10930" s="96"/>
      <c r="H10930" s="74">
        <f t="shared" si="1874"/>
        <v>325</v>
      </c>
      <c r="I10930" s="53">
        <f t="shared" si="1872"/>
        <v>1.0244930333667843</v>
      </c>
      <c r="J10930" s="53">
        <f t="shared" si="1875"/>
        <v>-0.34412221373519702</v>
      </c>
      <c r="K10930" s="53">
        <f t="shared" si="1876"/>
        <v>1.1857091257204355</v>
      </c>
      <c r="L10930" s="53">
        <f t="shared" si="1877"/>
        <v>11.985760065291743</v>
      </c>
      <c r="M10930" s="93">
        <f t="shared" si="1878"/>
        <v>0.89250736296040167</v>
      </c>
      <c r="N10930" s="53">
        <f t="shared" si="1879"/>
        <v>6.3786318757827285</v>
      </c>
      <c r="O10930">
        <f t="shared" si="1880"/>
        <v>0.53316149762387977</v>
      </c>
      <c r="P10930" s="53">
        <f t="shared" si="1881"/>
        <v>7.8755789254229045</v>
      </c>
      <c r="Q10930" s="53">
        <v>0.2</v>
      </c>
      <c r="R10930" s="53">
        <f t="shared" si="1882"/>
        <v>3.8804617833509041</v>
      </c>
    </row>
    <row r="10931" spans="2:18" ht="15">
      <c r="B10931" s="84">
        <v>41234</v>
      </c>
      <c r="C10931" s="85">
        <v>0</v>
      </c>
      <c r="D10931" s="86">
        <v>10.7</v>
      </c>
      <c r="E10931" s="87">
        <v>1.8</v>
      </c>
      <c r="F10931" s="96">
        <f t="shared" si="1873"/>
        <v>6.25</v>
      </c>
      <c r="G10931" s="96"/>
      <c r="H10931" s="74">
        <f t="shared" si="1874"/>
        <v>326</v>
      </c>
      <c r="I10931" s="53">
        <f t="shared" si="1872"/>
        <v>1.0248800220624379</v>
      </c>
      <c r="J10931" s="53">
        <f t="shared" si="1875"/>
        <v>-0.34801736788468596</v>
      </c>
      <c r="K10931" s="53">
        <f t="shared" si="1876"/>
        <v>1.1807259335312856</v>
      </c>
      <c r="L10931" s="53">
        <f t="shared" si="1877"/>
        <v>11.837675520670564</v>
      </c>
      <c r="M10931" s="93">
        <f t="shared" si="1878"/>
        <v>0.79538242242013302</v>
      </c>
      <c r="N10931" s="53">
        <f t="shared" si="1879"/>
        <v>6.003580746792986</v>
      </c>
      <c r="O10931">
        <f t="shared" si="1880"/>
        <v>0.49109160856889511</v>
      </c>
      <c r="P10931" s="53">
        <f t="shared" si="1881"/>
        <v>7.1845487489320288</v>
      </c>
      <c r="Q10931" s="53">
        <v>0.2</v>
      </c>
      <c r="R10931" s="53">
        <f t="shared" si="1882"/>
        <v>3.7398936559971272</v>
      </c>
    </row>
    <row r="10932" spans="2:18" ht="15">
      <c r="B10932" s="84">
        <v>41235</v>
      </c>
      <c r="C10932" s="85">
        <v>0</v>
      </c>
      <c r="D10932" s="86">
        <v>7.9</v>
      </c>
      <c r="E10932" s="87">
        <v>2.7</v>
      </c>
      <c r="F10932" s="96">
        <f t="shared" si="1873"/>
        <v>5.3000000000000007</v>
      </c>
      <c r="G10932" s="96"/>
      <c r="H10932" s="74">
        <f t="shared" si="1874"/>
        <v>327</v>
      </c>
      <c r="I10932" s="53">
        <f t="shared" si="1872"/>
        <v>1.0252596483592822</v>
      </c>
      <c r="J10932" s="53">
        <f t="shared" si="1875"/>
        <v>-0.3518065733587763</v>
      </c>
      <c r="K10932" s="53">
        <f t="shared" si="1876"/>
        <v>1.1758548969849183</v>
      </c>
      <c r="L10932" s="53">
        <f t="shared" si="1877"/>
        <v>11.69392298450672</v>
      </c>
      <c r="M10932" s="93">
        <f t="shared" si="1878"/>
        <v>0.57686389038756347</v>
      </c>
      <c r="N10932" s="53">
        <f t="shared" si="1879"/>
        <v>4.533262027378421</v>
      </c>
      <c r="O10932">
        <f t="shared" si="1880"/>
        <v>0.46325833201063299</v>
      </c>
      <c r="P10932" s="53">
        <f t="shared" si="1881"/>
        <v>6.7313451978244094</v>
      </c>
      <c r="Q10932" s="53">
        <v>0.2</v>
      </c>
      <c r="R10932" s="53">
        <f t="shared" si="1882"/>
        <v>3.3815906523629584</v>
      </c>
    </row>
    <row r="10933" spans="2:18" ht="15">
      <c r="B10933" s="84">
        <v>41236</v>
      </c>
      <c r="C10933" s="85">
        <v>0.2</v>
      </c>
      <c r="D10933" s="86">
        <v>13</v>
      </c>
      <c r="E10933" s="87">
        <v>5.9</v>
      </c>
      <c r="F10933" s="96">
        <f t="shared" si="1873"/>
        <v>9.4499999999999993</v>
      </c>
      <c r="G10933" s="96"/>
      <c r="H10933" s="74">
        <f t="shared" si="1874"/>
        <v>328</v>
      </c>
      <c r="I10933" s="53">
        <f t="shared" si="1872"/>
        <v>1.0256317999197884</v>
      </c>
      <c r="J10933" s="53">
        <f t="shared" si="1875"/>
        <v>-0.35548810932188296</v>
      </c>
      <c r="K10933" s="53">
        <f t="shared" si="1876"/>
        <v>1.171099745401277</v>
      </c>
      <c r="L10933" s="53">
        <f t="shared" si="1877"/>
        <v>11.554550391307496</v>
      </c>
      <c r="M10933" s="93">
        <f t="shared" si="1878"/>
        <v>0.78568453620545042</v>
      </c>
      <c r="N10933" s="53">
        <f t="shared" si="1879"/>
        <v>5.2339690076824841</v>
      </c>
      <c r="O10933">
        <f t="shared" si="1880"/>
        <v>0.595922233604674</v>
      </c>
      <c r="P10933" s="53">
        <f t="shared" si="1881"/>
        <v>8.9190394154861323</v>
      </c>
      <c r="Q10933" s="53">
        <v>0.2</v>
      </c>
      <c r="R10933" s="53">
        <f t="shared" si="1882"/>
        <v>3.7059498187189726</v>
      </c>
    </row>
    <row r="10934" spans="2:18" ht="15">
      <c r="B10934" s="84">
        <v>41237</v>
      </c>
      <c r="C10934" s="85">
        <v>0</v>
      </c>
      <c r="D10934" s="86">
        <v>11.6</v>
      </c>
      <c r="E10934" s="87">
        <v>3.8</v>
      </c>
      <c r="F10934" s="96">
        <f t="shared" si="1873"/>
        <v>7.6999999999999993</v>
      </c>
      <c r="G10934" s="96"/>
      <c r="H10934" s="74">
        <f t="shared" si="1874"/>
        <v>329</v>
      </c>
      <c r="I10934" s="53">
        <f t="shared" si="1872"/>
        <v>1.0259963666183221</v>
      </c>
      <c r="J10934" s="53">
        <f t="shared" si="1875"/>
        <v>-0.35906028507154886</v>
      </c>
      <c r="K10934" s="53">
        <f t="shared" si="1876"/>
        <v>1.1664642208141567</v>
      </c>
      <c r="L10934" s="53">
        <f t="shared" si="1877"/>
        <v>11.419603837146985</v>
      </c>
      <c r="M10934" s="93">
        <f t="shared" si="1878"/>
        <v>0.76161939175878857</v>
      </c>
      <c r="N10934" s="53">
        <f t="shared" si="1879"/>
        <v>5.4218470323466237</v>
      </c>
      <c r="O10934">
        <f t="shared" si="1880"/>
        <v>0.53639966214607604</v>
      </c>
      <c r="P10934" s="53">
        <f t="shared" si="1881"/>
        <v>7.9290568403654014</v>
      </c>
      <c r="Q10934" s="53">
        <v>0.2</v>
      </c>
      <c r="R10934" s="53">
        <f t="shared" si="1882"/>
        <v>3.6758085058146732</v>
      </c>
    </row>
    <row r="10935" spans="2:18" ht="15">
      <c r="B10935" s="84">
        <v>41238</v>
      </c>
      <c r="C10935" s="85">
        <v>0</v>
      </c>
      <c r="D10935" s="86">
        <v>9.8000000000000007</v>
      </c>
      <c r="E10935" s="87">
        <v>2.8</v>
      </c>
      <c r="F10935" s="96">
        <f t="shared" si="1873"/>
        <v>6.3000000000000007</v>
      </c>
      <c r="G10935" s="96"/>
      <c r="H10935" s="74">
        <f t="shared" si="1874"/>
        <v>330</v>
      </c>
      <c r="I10935" s="53">
        <f t="shared" si="1872"/>
        <v>1.0263532405737323</v>
      </c>
      <c r="J10935" s="53">
        <f t="shared" si="1875"/>
        <v>-0.3625214420085765</v>
      </c>
      <c r="K10935" s="53">
        <f t="shared" si="1876"/>
        <v>1.1619520701125954</v>
      </c>
      <c r="L10935" s="53">
        <f t="shared" si="1877"/>
        <v>11.289127582010664</v>
      </c>
      <c r="M10935" s="93">
        <f t="shared" si="1878"/>
        <v>0.67410246820512498</v>
      </c>
      <c r="N10935" s="53">
        <f t="shared" si="1879"/>
        <v>5.0775980971496253</v>
      </c>
      <c r="O10935">
        <f t="shared" si="1880"/>
        <v>0.49259625807605728</v>
      </c>
      <c r="P10935" s="53">
        <f t="shared" si="1881"/>
        <v>7.2091409287937651</v>
      </c>
      <c r="Q10935" s="53">
        <v>0.2</v>
      </c>
      <c r="R10935" s="53">
        <f t="shared" si="1882"/>
        <v>3.5417824320319657</v>
      </c>
    </row>
    <row r="10936" spans="2:18" ht="15">
      <c r="B10936" s="84">
        <v>41239</v>
      </c>
      <c r="C10936" s="85">
        <v>0</v>
      </c>
      <c r="D10936" s="86">
        <v>7.7</v>
      </c>
      <c r="E10936" s="87">
        <v>6.2</v>
      </c>
      <c r="F10936" s="96">
        <f t="shared" si="1873"/>
        <v>6.95</v>
      </c>
      <c r="G10936" s="96"/>
      <c r="H10936" s="74">
        <f t="shared" si="1874"/>
        <v>331</v>
      </c>
      <c r="I10936" s="53">
        <f t="shared" si="1872"/>
        <v>1.0267023161812738</v>
      </c>
      <c r="J10936" s="53">
        <f t="shared" si="1875"/>
        <v>-0.36586995562498681</v>
      </c>
      <c r="K10936" s="53">
        <f t="shared" si="1876"/>
        <v>1.1575670367502422</v>
      </c>
      <c r="L10936" s="53">
        <f t="shared" si="1877"/>
        <v>11.16316405615237</v>
      </c>
      <c r="M10936" s="93">
        <f t="shared" si="1878"/>
        <v>0.3168893280550632</v>
      </c>
      <c r="N10936" s="53">
        <f t="shared" si="1879"/>
        <v>2.3242447474668424</v>
      </c>
      <c r="O10936">
        <f t="shared" si="1880"/>
        <v>0.51252748429196004</v>
      </c>
      <c r="P10936" s="53">
        <f t="shared" si="1881"/>
        <v>7.5357686343487353</v>
      </c>
      <c r="Q10936" s="53">
        <v>0.2</v>
      </c>
      <c r="R10936" s="53">
        <f t="shared" si="1882"/>
        <v>2.9709922947310039</v>
      </c>
    </row>
    <row r="10937" spans="2:18" ht="15">
      <c r="B10937" s="84">
        <v>41240</v>
      </c>
      <c r="C10937" s="85">
        <v>0.3</v>
      </c>
      <c r="D10937" s="86">
        <v>9.1</v>
      </c>
      <c r="E10937" s="87">
        <v>5.6</v>
      </c>
      <c r="F10937" s="96">
        <f t="shared" si="1873"/>
        <v>7.35</v>
      </c>
      <c r="G10937" s="96"/>
      <c r="H10937" s="74">
        <f t="shared" si="1874"/>
        <v>332</v>
      </c>
      <c r="I10937" s="53">
        <f t="shared" si="1872"/>
        <v>1.0270434901438583</v>
      </c>
      <c r="J10937" s="53">
        <f t="shared" si="1875"/>
        <v>-0.36910423750469384</v>
      </c>
      <c r="K10937" s="53">
        <f t="shared" si="1876"/>
        <v>1.15331285204249</v>
      </c>
      <c r="L10937" s="53">
        <f t="shared" si="1877"/>
        <v>11.041753870365781</v>
      </c>
      <c r="M10937" s="93">
        <f t="shared" si="1878"/>
        <v>0.48652991342959806</v>
      </c>
      <c r="N10937" s="53">
        <f t="shared" si="1879"/>
        <v>3.5117290942194801</v>
      </c>
      <c r="O10937">
        <f t="shared" si="1880"/>
        <v>0.52514084937115191</v>
      </c>
      <c r="P10937" s="53">
        <f t="shared" si="1881"/>
        <v>7.7432933496504068</v>
      </c>
      <c r="Q10937" s="53">
        <v>0.2</v>
      </c>
      <c r="R10937" s="53">
        <f t="shared" si="1882"/>
        <v>3.2448811178765524</v>
      </c>
    </row>
    <row r="10938" spans="2:18" ht="15">
      <c r="B10938" s="84">
        <v>41241</v>
      </c>
      <c r="C10938" s="85">
        <v>20</v>
      </c>
      <c r="D10938" s="86">
        <v>8.5</v>
      </c>
      <c r="E10938" s="87">
        <v>7.3</v>
      </c>
      <c r="F10938" s="96">
        <f t="shared" si="1873"/>
        <v>7.9</v>
      </c>
      <c r="G10938" s="96"/>
      <c r="H10938" s="74">
        <f t="shared" si="1874"/>
        <v>333</v>
      </c>
      <c r="I10938" s="53">
        <f t="shared" si="1872"/>
        <v>1.0273766615026212</v>
      </c>
      <c r="J10938" s="53">
        <f t="shared" si="1875"/>
        <v>-0.37222273733148808</v>
      </c>
      <c r="K10938" s="53">
        <f t="shared" si="1876"/>
        <v>1.1491932260757747</v>
      </c>
      <c r="L10938" s="53">
        <f t="shared" si="1877"/>
        <v>10.924935830039601</v>
      </c>
      <c r="M10938" s="93">
        <f t="shared" si="1878"/>
        <v>0.28803291166808864</v>
      </c>
      <c r="N10938" s="53">
        <f t="shared" si="1879"/>
        <v>2.0345034897590994</v>
      </c>
      <c r="O10938">
        <f t="shared" si="1880"/>
        <v>0.5429276807238258</v>
      </c>
      <c r="P10938" s="53">
        <f t="shared" si="1881"/>
        <v>8.0369884225602579</v>
      </c>
      <c r="Q10938" s="53">
        <v>0.2</v>
      </c>
      <c r="R10938" s="53">
        <f t="shared" si="1882"/>
        <v>2.9433396607574629</v>
      </c>
    </row>
    <row r="10939" spans="2:18" ht="15">
      <c r="B10939" s="84">
        <v>41242</v>
      </c>
      <c r="C10939" s="85">
        <v>45.8</v>
      </c>
      <c r="D10939" s="86">
        <v>8.4</v>
      </c>
      <c r="E10939" s="87">
        <v>5.4</v>
      </c>
      <c r="F10939" s="96">
        <f t="shared" si="1873"/>
        <v>6.9</v>
      </c>
      <c r="G10939" s="96"/>
      <c r="H10939" s="74">
        <f t="shared" si="1874"/>
        <v>334</v>
      </c>
      <c r="I10939" s="53">
        <f t="shared" si="1872"/>
        <v>1.0277017316667976</v>
      </c>
      <c r="J10939" s="53">
        <f t="shared" si="1875"/>
        <v>-0.37522394489866523</v>
      </c>
      <c r="K10939" s="53">
        <f t="shared" si="1876"/>
        <v>1.145211838258156</v>
      </c>
      <c r="L10939" s="53">
        <f t="shared" si="1877"/>
        <v>10.812746952832439</v>
      </c>
      <c r="M10939" s="93">
        <f t="shared" si="1878"/>
        <v>0.4332046339898149</v>
      </c>
      <c r="N10939" s="53">
        <f t="shared" si="1879"/>
        <v>3.1837986055875285</v>
      </c>
      <c r="O10939">
        <f t="shared" si="1880"/>
        <v>0.51096962479543406</v>
      </c>
      <c r="P10939" s="53">
        <f t="shared" si="1881"/>
        <v>7.5101812239281029</v>
      </c>
      <c r="Q10939" s="53">
        <v>0.2</v>
      </c>
      <c r="R10939" s="53">
        <f t="shared" si="1882"/>
        <v>3.1558269030533039</v>
      </c>
    </row>
    <row r="10940" spans="2:18" ht="15">
      <c r="B10940" s="84">
        <v>41243</v>
      </c>
      <c r="C10940" s="85">
        <v>2.5</v>
      </c>
      <c r="D10940" s="86">
        <v>8.6999999999999993</v>
      </c>
      <c r="E10940" s="87">
        <v>4.4000000000000004</v>
      </c>
      <c r="F10940" s="96">
        <f t="shared" si="1873"/>
        <v>6.55</v>
      </c>
      <c r="G10940" s="96"/>
      <c r="H10940" s="74">
        <f t="shared" si="1874"/>
        <v>335</v>
      </c>
      <c r="I10940" s="53">
        <f t="shared" si="1872"/>
        <v>1.0280186044428956</v>
      </c>
      <c r="J10940" s="53">
        <f t="shared" si="1875"/>
        <v>-0.37810639211441766</v>
      </c>
      <c r="K10940" s="53">
        <f t="shared" si="1876"/>
        <v>1.1413723275450454</v>
      </c>
      <c r="L10940" s="53">
        <f t="shared" si="1877"/>
        <v>10.705222489768387</v>
      </c>
      <c r="M10940" s="93">
        <f t="shared" si="1878"/>
        <v>0.50620725438772263</v>
      </c>
      <c r="N10940" s="53">
        <f t="shared" si="1879"/>
        <v>3.7737997116679209</v>
      </c>
      <c r="O10940">
        <f t="shared" si="1880"/>
        <v>0.50018025396519927</v>
      </c>
      <c r="P10940" s="53">
        <f t="shared" si="1881"/>
        <v>7.333235877891366</v>
      </c>
      <c r="Q10940" s="53">
        <v>0.2</v>
      </c>
      <c r="R10940" s="53">
        <f t="shared" si="1882"/>
        <v>3.2698822382567099</v>
      </c>
    </row>
    <row r="10941" spans="2:18" ht="15">
      <c r="B10941" s="84">
        <v>41244</v>
      </c>
      <c r="C10941" s="85">
        <v>0</v>
      </c>
      <c r="D10941" s="86">
        <v>7.5</v>
      </c>
      <c r="E10941" s="87">
        <v>3.6</v>
      </c>
      <c r="F10941" s="96">
        <f t="shared" si="1873"/>
        <v>5.55</v>
      </c>
      <c r="G10941" s="96"/>
      <c r="H10941" s="74">
        <f t="shared" si="1874"/>
        <v>336</v>
      </c>
      <c r="I10941" s="53">
        <f t="shared" si="1872"/>
        <v>1.0283271860631631</v>
      </c>
      <c r="J10941" s="53">
        <f t="shared" si="1875"/>
        <v>-0.38086865499689021</v>
      </c>
      <c r="K10941" s="53">
        <f t="shared" si="1876"/>
        <v>1.1376782823787612</v>
      </c>
      <c r="L10941" s="53">
        <f t="shared" si="1877"/>
        <v>10.602395949521458</v>
      </c>
      <c r="M10941" s="93">
        <f t="shared" si="1878"/>
        <v>0.45784943333282691</v>
      </c>
      <c r="N10941" s="53">
        <f t="shared" si="1879"/>
        <v>3.5594692375965349</v>
      </c>
      <c r="O10941">
        <f t="shared" si="1880"/>
        <v>0.47044536650950441</v>
      </c>
      <c r="P10941" s="53">
        <f t="shared" si="1881"/>
        <v>6.8480561394669461</v>
      </c>
      <c r="Q10941" s="53">
        <v>0.2</v>
      </c>
      <c r="R10941" s="53">
        <f t="shared" si="1882"/>
        <v>3.182782516704135</v>
      </c>
    </row>
    <row r="10942" spans="2:18" ht="15">
      <c r="B10942" s="84">
        <v>41245</v>
      </c>
      <c r="C10942" s="85">
        <v>0.2</v>
      </c>
      <c r="D10942" s="86">
        <v>8</v>
      </c>
      <c r="E10942" s="87">
        <v>2.2000000000000002</v>
      </c>
      <c r="F10942" s="96">
        <f t="shared" si="1873"/>
        <v>5.0999999999999996</v>
      </c>
      <c r="G10942" s="96"/>
      <c r="H10942" s="74">
        <f t="shared" si="1874"/>
        <v>337</v>
      </c>
      <c r="I10942" s="53">
        <f t="shared" si="1872"/>
        <v>1.0286273852133336</v>
      </c>
      <c r="J10942" s="53">
        <f t="shared" si="1875"/>
        <v>-0.38350935565260669</v>
      </c>
      <c r="K10942" s="53">
        <f t="shared" si="1876"/>
        <v>1.1341332303853497</v>
      </c>
      <c r="L10942" s="53">
        <f t="shared" si="1877"/>
        <v>10.504299125624341</v>
      </c>
      <c r="M10942" s="93">
        <f t="shared" si="1878"/>
        <v>0.54252034981337416</v>
      </c>
      <c r="N10942" s="53">
        <f t="shared" si="1879"/>
        <v>4.3006093877744451</v>
      </c>
      <c r="O10942">
        <f t="shared" si="1880"/>
        <v>0.45757819344210393</v>
      </c>
      <c r="P10942" s="53">
        <f t="shared" si="1881"/>
        <v>6.6392625692475837</v>
      </c>
      <c r="Q10942" s="53">
        <v>0.2</v>
      </c>
      <c r="R10942" s="53">
        <f t="shared" si="1882"/>
        <v>3.3230924009849678</v>
      </c>
    </row>
    <row r="10943" spans="2:18" ht="15">
      <c r="B10943" s="84">
        <v>41246</v>
      </c>
      <c r="C10943" s="85">
        <v>0</v>
      </c>
      <c r="D10943" s="86">
        <v>7.3</v>
      </c>
      <c r="E10943" s="87">
        <v>-0.8</v>
      </c>
      <c r="F10943" s="96">
        <f t="shared" si="1873"/>
        <v>3.25</v>
      </c>
      <c r="G10943" s="96"/>
      <c r="H10943" s="74">
        <f t="shared" si="1874"/>
        <v>338</v>
      </c>
      <c r="I10943" s="53">
        <f t="shared" si="1872"/>
        <v>1.0289191130596493</v>
      </c>
      <c r="J10943" s="53">
        <f t="shared" si="1875"/>
        <v>-0.38602716423183553</v>
      </c>
      <c r="K10943" s="53">
        <f t="shared" si="1876"/>
        <v>1.1307406278767171</v>
      </c>
      <c r="L10943" s="53">
        <f t="shared" si="1877"/>
        <v>10.410962126304899</v>
      </c>
      <c r="M10943" s="93">
        <f t="shared" si="1878"/>
        <v>0.58409696514332854</v>
      </c>
      <c r="N10943" s="53">
        <f t="shared" si="1879"/>
        <v>5.0371200017895807</v>
      </c>
      <c r="O10943">
        <f t="shared" si="1880"/>
        <v>0.40786413813415251</v>
      </c>
      <c r="P10943" s="53">
        <f t="shared" si="1881"/>
        <v>5.8395015454402772</v>
      </c>
      <c r="Q10943" s="53">
        <v>0.2</v>
      </c>
      <c r="R10943" s="53">
        <f t="shared" si="1882"/>
        <v>3.3976561179284932</v>
      </c>
    </row>
    <row r="10944" spans="2:18" ht="15">
      <c r="B10944" s="84">
        <v>41247</v>
      </c>
      <c r="C10944" s="85">
        <v>0</v>
      </c>
      <c r="D10944" s="86">
        <v>2.9</v>
      </c>
      <c r="E10944" s="87">
        <v>-1.7</v>
      </c>
      <c r="F10944" s="96">
        <f t="shared" si="1873"/>
        <v>0.6</v>
      </c>
      <c r="G10944" s="96"/>
      <c r="H10944" s="74">
        <f t="shared" si="1874"/>
        <v>339</v>
      </c>
      <c r="I10944" s="53">
        <f t="shared" si="1872"/>
        <v>1.0292022832751471</v>
      </c>
      <c r="J10944" s="53">
        <f t="shared" si="1875"/>
        <v>-0.38842080085433023</v>
      </c>
      <c r="K10944" s="53">
        <f t="shared" si="1876"/>
        <v>1.127503849210568</v>
      </c>
      <c r="L10944" s="53">
        <f t="shared" si="1877"/>
        <v>10.322413406624438</v>
      </c>
      <c r="M10944" s="93">
        <f t="shared" si="1878"/>
        <v>0.38148499522570195</v>
      </c>
      <c r="N10944" s="53">
        <f t="shared" si="1879"/>
        <v>3.7636487525197326</v>
      </c>
      <c r="O10944">
        <f t="shared" si="1880"/>
        <v>0.34492219208037994</v>
      </c>
      <c r="P10944" s="53">
        <f t="shared" si="1881"/>
        <v>4.8441052679813712</v>
      </c>
      <c r="Q10944" s="53">
        <v>0.2</v>
      </c>
      <c r="R10944" s="53">
        <f t="shared" si="1882"/>
        <v>3.0086348003686658</v>
      </c>
    </row>
    <row r="10945" spans="2:18" ht="15">
      <c r="B10945" s="84">
        <v>41248</v>
      </c>
      <c r="C10945" s="85">
        <v>0</v>
      </c>
      <c r="D10945" s="86">
        <v>5.0999999999999996</v>
      </c>
      <c r="E10945" s="87">
        <v>-2.5</v>
      </c>
      <c r="F10945" s="96">
        <f t="shared" si="1873"/>
        <v>1.2999999999999998</v>
      </c>
      <c r="G10945" s="96"/>
      <c r="H10945" s="74">
        <f t="shared" si="1874"/>
        <v>340</v>
      </c>
      <c r="I10945" s="53">
        <f t="shared" si="1872"/>
        <v>1.029476812065204</v>
      </c>
      <c r="J10945" s="53">
        <f t="shared" si="1875"/>
        <v>-0.3906890374987888</v>
      </c>
      <c r="K10945" s="53">
        <f t="shared" si="1876"/>
        <v>1.1244261760648075</v>
      </c>
      <c r="L10945" s="53">
        <f t="shared" si="1877"/>
        <v>10.238679802564082</v>
      </c>
      <c r="M10945" s="93">
        <f t="shared" si="1878"/>
        <v>0.5048746886104919</v>
      </c>
      <c r="N10945" s="53">
        <f t="shared" si="1879"/>
        <v>4.7984356928898837</v>
      </c>
      <c r="O10945">
        <f t="shared" si="1880"/>
        <v>0.36065696464678726</v>
      </c>
      <c r="P10945" s="53">
        <f t="shared" si="1881"/>
        <v>5.0910219861955461</v>
      </c>
      <c r="Q10945" s="53">
        <v>0.2</v>
      </c>
      <c r="R10945" s="53">
        <f t="shared" si="1882"/>
        <v>3.2558183733189718</v>
      </c>
    </row>
    <row r="10946" spans="2:18" ht="15">
      <c r="B10946" s="84">
        <v>41249</v>
      </c>
      <c r="C10946" s="85">
        <v>0</v>
      </c>
      <c r="D10946" s="86">
        <v>4.5999999999999996</v>
      </c>
      <c r="E10946" s="87">
        <v>-3.2</v>
      </c>
      <c r="F10946" s="96">
        <f t="shared" si="1873"/>
        <v>0.69999999999999973</v>
      </c>
      <c r="G10946" s="96"/>
      <c r="H10946" s="74">
        <f t="shared" si="1874"/>
        <v>341</v>
      </c>
      <c r="I10946" s="53">
        <f t="shared" si="1872"/>
        <v>1.0297426181923344</v>
      </c>
      <c r="J10946" s="53">
        <f t="shared" si="1875"/>
        <v>-0.39283069984933006</v>
      </c>
      <c r="K10946" s="53">
        <f t="shared" si="1876"/>
        <v>1.121510786686871</v>
      </c>
      <c r="L10946" s="53">
        <f t="shared" si="1877"/>
        <v>10.159786566680642</v>
      </c>
      <c r="M10946" s="93">
        <f t="shared" si="1878"/>
        <v>0.49159005434613212</v>
      </c>
      <c r="N10946" s="53">
        <f t="shared" si="1879"/>
        <v>4.8237057459599786</v>
      </c>
      <c r="O10946">
        <f t="shared" si="1880"/>
        <v>0.34713239643577792</v>
      </c>
      <c r="P10946" s="53">
        <f t="shared" si="1881"/>
        <v>4.8787078939850739</v>
      </c>
      <c r="Q10946" s="53">
        <v>0.2</v>
      </c>
      <c r="R10946" s="53">
        <f t="shared" si="1882"/>
        <v>3.2319512034554498</v>
      </c>
    </row>
    <row r="10947" spans="2:18" ht="15">
      <c r="B10947" s="84">
        <v>41250</v>
      </c>
      <c r="C10947" s="85">
        <v>0</v>
      </c>
      <c r="D10947" s="86">
        <v>0.1</v>
      </c>
      <c r="E10947" s="87">
        <v>-3.2</v>
      </c>
      <c r="F10947" s="96">
        <f t="shared" si="1873"/>
        <v>-1.55</v>
      </c>
      <c r="G10947" s="96"/>
      <c r="H10947" s="74">
        <f t="shared" si="1874"/>
        <v>342</v>
      </c>
      <c r="I10947" s="53">
        <f t="shared" si="1872"/>
        <v>1.0299996230002291</v>
      </c>
      <c r="J10947" s="53">
        <f t="shared" si="1875"/>
        <v>-0.39484466909226873</v>
      </c>
      <c r="K10947" s="53">
        <f t="shared" si="1876"/>
        <v>1.1187607451818207</v>
      </c>
      <c r="L10947" s="53">
        <f t="shared" si="1877"/>
        <v>10.085757404931572</v>
      </c>
      <c r="M10947" s="93">
        <f t="shared" si="1878"/>
        <v>0.27881640716214451</v>
      </c>
      <c r="N10947" s="53">
        <f t="shared" si="1879"/>
        <v>3.1146869917950126</v>
      </c>
      <c r="O10947">
        <f t="shared" si="1880"/>
        <v>0.30030152319660475</v>
      </c>
      <c r="P10947" s="53">
        <f t="shared" si="1881"/>
        <v>4.1514637048301593</v>
      </c>
      <c r="Q10947" s="53">
        <v>0.2</v>
      </c>
      <c r="R10947" s="53">
        <f t="shared" si="1882"/>
        <v>2.7745744420954144</v>
      </c>
    </row>
    <row r="10948" spans="2:18" ht="15">
      <c r="B10948" s="84">
        <v>41251</v>
      </c>
      <c r="C10948" s="85">
        <v>0.7</v>
      </c>
      <c r="D10948" s="86">
        <v>6.1</v>
      </c>
      <c r="E10948" s="87">
        <v>-3.3</v>
      </c>
      <c r="F10948" s="96">
        <f t="shared" si="1873"/>
        <v>1.4</v>
      </c>
      <c r="G10948" s="96"/>
      <c r="H10948" s="74">
        <f t="shared" si="1874"/>
        <v>343</v>
      </c>
      <c r="I10948" s="53">
        <f t="shared" si="1872"/>
        <v>1.0302477504370307</v>
      </c>
      <c r="J10948" s="53">
        <f t="shared" si="1875"/>
        <v>-0.39672988365648837</v>
      </c>
      <c r="K10948" s="53">
        <f t="shared" si="1876"/>
        <v>1.1161789909059217</v>
      </c>
      <c r="L10948" s="53">
        <f t="shared" si="1877"/>
        <v>10.016614514250763</v>
      </c>
      <c r="M10948" s="93">
        <f t="shared" si="1878"/>
        <v>0.55218625180557412</v>
      </c>
      <c r="N10948" s="53">
        <f t="shared" si="1879"/>
        <v>5.2207609568356723</v>
      </c>
      <c r="O10948">
        <f t="shared" si="1880"/>
        <v>0.36295551136421222</v>
      </c>
      <c r="P10948" s="53">
        <f t="shared" si="1881"/>
        <v>5.1272025030635211</v>
      </c>
      <c r="Q10948" s="53">
        <v>0.2</v>
      </c>
      <c r="R10948" s="53">
        <f t="shared" si="1882"/>
        <v>3.3483301739968621</v>
      </c>
    </row>
    <row r="10949" spans="2:18" ht="15">
      <c r="B10949" s="84">
        <v>41252</v>
      </c>
      <c r="C10949" s="85">
        <v>0</v>
      </c>
      <c r="D10949" s="86">
        <v>3.9</v>
      </c>
      <c r="E10949" s="87">
        <v>-3.5</v>
      </c>
      <c r="F10949" s="96">
        <f t="shared" si="1873"/>
        <v>0.19999999999999996</v>
      </c>
      <c r="G10949" s="96"/>
      <c r="H10949" s="74">
        <f t="shared" si="1874"/>
        <v>344</v>
      </c>
      <c r="I10949" s="53">
        <f t="shared" si="1872"/>
        <v>1.0304869270778381</v>
      </c>
      <c r="J10949" s="53">
        <f t="shared" si="1875"/>
        <v>-0.39848534089079213</v>
      </c>
      <c r="K10949" s="53">
        <f t="shared" si="1876"/>
        <v>1.1137683280346726</v>
      </c>
      <c r="L10949" s="53">
        <f t="shared" si="1877"/>
        <v>9.9523786204424596</v>
      </c>
      <c r="M10949" s="93">
        <f t="shared" si="1878"/>
        <v>0.45636752035223893</v>
      </c>
      <c r="N10949" s="53">
        <f t="shared" si="1879"/>
        <v>4.6024774661223864</v>
      </c>
      <c r="O10949">
        <f t="shared" si="1880"/>
        <v>0.33620459444290313</v>
      </c>
      <c r="P10949" s="53">
        <f t="shared" si="1881"/>
        <v>4.7078864509550176</v>
      </c>
      <c r="Q10949" s="53">
        <v>0.2</v>
      </c>
      <c r="R10949" s="53">
        <f t="shared" si="1882"/>
        <v>3.1619431973812837</v>
      </c>
    </row>
    <row r="10950" spans="2:18" ht="15">
      <c r="B10950" s="84">
        <v>41253</v>
      </c>
      <c r="C10950" s="85">
        <v>0</v>
      </c>
      <c r="D10950" s="86">
        <v>4.5999999999999996</v>
      </c>
      <c r="E10950" s="87">
        <v>-4.7</v>
      </c>
      <c r="F10950" s="96">
        <f t="shared" si="1873"/>
        <v>-5.0000000000000266E-2</v>
      </c>
      <c r="G10950" s="96"/>
      <c r="H10950" s="74">
        <f t="shared" si="1874"/>
        <v>345</v>
      </c>
      <c r="I10950" s="53">
        <f t="shared" si="1872"/>
        <v>1.030717082146436</v>
      </c>
      <c r="J10950" s="53">
        <f t="shared" si="1875"/>
        <v>-0.40011009867171005</v>
      </c>
      <c r="K10950" s="53">
        <f t="shared" si="1876"/>
        <v>1.111531415375884</v>
      </c>
      <c r="L10950" s="53">
        <f t="shared" si="1877"/>
        <v>9.8930690159512942</v>
      </c>
      <c r="M10950" s="93">
        <f t="shared" si="1878"/>
        <v>0.50149931485463162</v>
      </c>
      <c r="N10950" s="53">
        <f t="shared" si="1879"/>
        <v>5.1288669672530514</v>
      </c>
      <c r="O10950">
        <f t="shared" si="1880"/>
        <v>0.33085501932896089</v>
      </c>
      <c r="P10950" s="53">
        <f t="shared" si="1881"/>
        <v>4.6245055712469405</v>
      </c>
      <c r="Q10950" s="53">
        <v>0.2</v>
      </c>
      <c r="R10950" s="53">
        <f t="shared" si="1882"/>
        <v>3.257367486595355</v>
      </c>
    </row>
    <row r="10951" spans="2:18" ht="15">
      <c r="B10951" s="84">
        <v>41254</v>
      </c>
      <c r="C10951" s="85">
        <v>0</v>
      </c>
      <c r="D10951" s="86">
        <v>5.5</v>
      </c>
      <c r="E10951" s="87">
        <v>-3.5</v>
      </c>
      <c r="F10951" s="96">
        <f t="shared" si="1873"/>
        <v>1</v>
      </c>
      <c r="G10951" s="96"/>
      <c r="H10951" s="74">
        <f t="shared" si="1874"/>
        <v>346</v>
      </c>
      <c r="I10951" s="53">
        <f t="shared" si="1872"/>
        <v>1.0309381475362362</v>
      </c>
      <c r="J10951" s="53">
        <f t="shared" si="1875"/>
        <v>-0.4016032769353951</v>
      </c>
      <c r="K10951" s="53">
        <f t="shared" si="1876"/>
        <v>1.1094707564992956</v>
      </c>
      <c r="L10951" s="53">
        <f t="shared" si="1877"/>
        <v>9.8387035970613468</v>
      </c>
      <c r="M10951" s="93">
        <f t="shared" si="1878"/>
        <v>0.51965660855488527</v>
      </c>
      <c r="N10951" s="53">
        <f t="shared" si="1879"/>
        <v>5.0177388345012872</v>
      </c>
      <c r="O10951">
        <f t="shared" si="1880"/>
        <v>0.35383789041177988</v>
      </c>
      <c r="P10951" s="53">
        <f t="shared" si="1881"/>
        <v>4.9838506177847011</v>
      </c>
      <c r="Q10951" s="53">
        <v>0.2</v>
      </c>
      <c r="R10951" s="53">
        <f t="shared" si="1882"/>
        <v>3.2867037334271285</v>
      </c>
    </row>
    <row r="10952" spans="2:18" ht="15">
      <c r="B10952" s="84">
        <v>41255</v>
      </c>
      <c r="C10952" s="85">
        <v>0</v>
      </c>
      <c r="D10952" s="86">
        <v>2.2999999999999998</v>
      </c>
      <c r="E10952" s="87">
        <v>-5.2</v>
      </c>
      <c r="F10952" s="96">
        <f t="shared" si="1873"/>
        <v>-1.4500000000000002</v>
      </c>
      <c r="G10952" s="96"/>
      <c r="H10952" s="74">
        <f t="shared" si="1874"/>
        <v>347</v>
      </c>
      <c r="I10952" s="53">
        <f t="shared" si="1872"/>
        <v>1.0311500578304336</v>
      </c>
      <c r="J10952" s="53">
        <f t="shared" si="1875"/>
        <v>-0.40296405912744149</v>
      </c>
      <c r="K10952" s="53">
        <f t="shared" si="1876"/>
        <v>1.1075886902543202</v>
      </c>
      <c r="L10952" s="53">
        <f t="shared" si="1877"/>
        <v>9.7892989000773021</v>
      </c>
      <c r="M10952" s="93">
        <f t="shared" si="1878"/>
        <v>0.41048704132146541</v>
      </c>
      <c r="N10952" s="53">
        <f t="shared" si="1879"/>
        <v>4.5575468552729221</v>
      </c>
      <c r="O10952">
        <f t="shared" si="1880"/>
        <v>0.30225824665839801</v>
      </c>
      <c r="P10952" s="53">
        <f t="shared" si="1881"/>
        <v>4.1815916001054099</v>
      </c>
      <c r="Q10952" s="53">
        <v>0.2</v>
      </c>
      <c r="R10952" s="53">
        <f t="shared" si="1882"/>
        <v>3.0701424542283888</v>
      </c>
    </row>
    <row r="10953" spans="2:18" ht="15">
      <c r="B10953" s="84">
        <v>41256</v>
      </c>
      <c r="C10953" s="85">
        <v>0</v>
      </c>
      <c r="D10953" s="86">
        <v>-0.5</v>
      </c>
      <c r="E10953" s="87">
        <v>-6.8</v>
      </c>
      <c r="F10953" s="96">
        <f t="shared" si="1873"/>
        <v>-3.65</v>
      </c>
      <c r="G10953" s="96"/>
      <c r="H10953" s="74">
        <f t="shared" si="1874"/>
        <v>348</v>
      </c>
      <c r="I10953" s="53">
        <f t="shared" si="1872"/>
        <v>1.0313527503213626</v>
      </c>
      <c r="J10953" s="53">
        <f t="shared" si="1875"/>
        <v>-0.40419169356469214</v>
      </c>
      <c r="K10953" s="53">
        <f t="shared" si="1876"/>
        <v>1.1058873817468056</v>
      </c>
      <c r="L10953" s="53">
        <f t="shared" si="1877"/>
        <v>9.7448701360461847</v>
      </c>
      <c r="M10953" s="93">
        <f t="shared" si="1878"/>
        <v>0.32411732359098283</v>
      </c>
      <c r="N10953" s="53">
        <f t="shared" si="1879"/>
        <v>4.1581030863637167</v>
      </c>
      <c r="O10953">
        <f t="shared" si="1880"/>
        <v>0.2617058448357264</v>
      </c>
      <c r="P10953" s="53">
        <f t="shared" si="1881"/>
        <v>3.5621740886206927</v>
      </c>
      <c r="Q10953" s="53">
        <v>0.2</v>
      </c>
      <c r="R10953" s="53">
        <f t="shared" si="1882"/>
        <v>2.8760240407657824</v>
      </c>
    </row>
    <row r="10954" spans="2:18" ht="15">
      <c r="B10954" s="84">
        <v>41257</v>
      </c>
      <c r="C10954" s="85">
        <v>0.1</v>
      </c>
      <c r="D10954" s="86">
        <v>-1.2</v>
      </c>
      <c r="E10954" s="87">
        <v>-2.9</v>
      </c>
      <c r="F10954" s="96">
        <f t="shared" si="1873"/>
        <v>-2.0499999999999998</v>
      </c>
      <c r="G10954" s="96"/>
      <c r="H10954" s="74">
        <f t="shared" si="1874"/>
        <v>349</v>
      </c>
      <c r="I10954" s="53">
        <f t="shared" ref="I10954:I11017" si="1883">1+0.0334*COS($I$7*H10954-0.0552)</f>
        <v>1.0315461650290545</v>
      </c>
      <c r="J10954" s="53">
        <f t="shared" si="1875"/>
        <v>-0.40528549470338404</v>
      </c>
      <c r="K10954" s="53">
        <f t="shared" si="1876"/>
        <v>1.1043688138441321</v>
      </c>
      <c r="L10954" s="53">
        <f t="shared" si="1877"/>
        <v>9.7054312235887465</v>
      </c>
      <c r="M10954" s="93">
        <f t="shared" si="1878"/>
        <v>0.18664627578405779</v>
      </c>
      <c r="N10954" s="53">
        <f t="shared" si="1879"/>
        <v>2.1512367995958539</v>
      </c>
      <c r="O10954">
        <f t="shared" si="1880"/>
        <v>0.29068420432254177</v>
      </c>
      <c r="P10954" s="53">
        <f t="shared" si="1881"/>
        <v>4.0037287556911751</v>
      </c>
      <c r="Q10954" s="53">
        <v>0.2</v>
      </c>
      <c r="R10954" s="53">
        <f t="shared" si="1882"/>
        <v>2.5576672778860901</v>
      </c>
    </row>
    <row r="10955" spans="2:18" ht="15">
      <c r="B10955" s="84">
        <v>41258</v>
      </c>
      <c r="C10955" s="85">
        <v>5.6</v>
      </c>
      <c r="D10955" s="86">
        <v>0.7</v>
      </c>
      <c r="E10955" s="87">
        <v>-1.7</v>
      </c>
      <c r="F10955" s="96">
        <f t="shared" si="1873"/>
        <v>-0.5</v>
      </c>
      <c r="G10955" s="96"/>
      <c r="H10955" s="74">
        <f t="shared" si="1874"/>
        <v>350</v>
      </c>
      <c r="I10955" s="53">
        <f t="shared" si="1883"/>
        <v>1.0317302447189851</v>
      </c>
      <c r="J10955" s="53">
        <f t="shared" si="1875"/>
        <v>-0.40624484430830238</v>
      </c>
      <c r="K10955" s="53">
        <f t="shared" si="1876"/>
        <v>1.103034779275549</v>
      </c>
      <c r="L10955" s="53">
        <f t="shared" si="1877"/>
        <v>9.6709948194257951</v>
      </c>
      <c r="M10955" s="93">
        <f t="shared" si="1878"/>
        <v>0.24272938089277279</v>
      </c>
      <c r="N10955" s="53">
        <f t="shared" si="1879"/>
        <v>2.5469809276288133</v>
      </c>
      <c r="O10955">
        <f t="shared" si="1880"/>
        <v>0.3214141917235559</v>
      </c>
      <c r="P10955" s="53">
        <f t="shared" si="1881"/>
        <v>4.4777540135241773</v>
      </c>
      <c r="Q10955" s="53">
        <v>0.2</v>
      </c>
      <c r="R10955" s="53">
        <f t="shared" si="1882"/>
        <v>2.7086062009608396</v>
      </c>
    </row>
    <row r="10956" spans="2:18" ht="15">
      <c r="B10956" s="84">
        <v>41259</v>
      </c>
      <c r="C10956" s="85">
        <v>6.3</v>
      </c>
      <c r="D10956" s="86">
        <v>2.6</v>
      </c>
      <c r="E10956" s="87">
        <v>-1.1000000000000001</v>
      </c>
      <c r="F10956" s="96">
        <f t="shared" si="1873"/>
        <v>0.75</v>
      </c>
      <c r="G10956" s="96"/>
      <c r="H10956" s="74">
        <f t="shared" si="1874"/>
        <v>351</v>
      </c>
      <c r="I10956" s="53">
        <f t="shared" si="1883"/>
        <v>1.031904934919013</v>
      </c>
      <c r="J10956" s="53">
        <f t="shared" si="1875"/>
        <v>-0.40706919251797818</v>
      </c>
      <c r="K10956" s="53">
        <f t="shared" si="1876"/>
        <v>1.1018868733913387</v>
      </c>
      <c r="L10956" s="53">
        <f t="shared" si="1877"/>
        <v>9.6415723462058764</v>
      </c>
      <c r="M10956" s="93">
        <f t="shared" si="1878"/>
        <v>0.3221752052671723</v>
      </c>
      <c r="N10956" s="53">
        <f t="shared" si="1879"/>
        <v>3.152808899640215</v>
      </c>
      <c r="O10956">
        <f t="shared" si="1880"/>
        <v>0.34824216003590547</v>
      </c>
      <c r="P10956" s="53">
        <f t="shared" si="1881"/>
        <v>4.8960922449226514</v>
      </c>
      <c r="Q10956" s="53">
        <v>0.2</v>
      </c>
      <c r="R10956" s="53">
        <f t="shared" si="1882"/>
        <v>2.88959239732048</v>
      </c>
    </row>
    <row r="10957" spans="2:18" ht="15">
      <c r="B10957" s="84">
        <v>41260</v>
      </c>
      <c r="C10957" s="85">
        <v>0</v>
      </c>
      <c r="D10957" s="86">
        <v>4.7</v>
      </c>
      <c r="E10957" s="87">
        <v>0.3</v>
      </c>
      <c r="F10957" s="96">
        <f t="shared" si="1873"/>
        <v>2.5</v>
      </c>
      <c r="G10957" s="96"/>
      <c r="H10957" s="74">
        <f t="shared" si="1874"/>
        <v>352</v>
      </c>
      <c r="I10957" s="53">
        <f t="shared" si="1883"/>
        <v>1.0320701839354971</v>
      </c>
      <c r="J10957" s="53">
        <f t="shared" si="1875"/>
        <v>-0.40775805880135896</v>
      </c>
      <c r="K10957" s="53">
        <f t="shared" si="1876"/>
        <v>1.1009264876402602</v>
      </c>
      <c r="L10957" s="53">
        <f t="shared" si="1877"/>
        <v>9.6171740172675761</v>
      </c>
      <c r="M10957" s="93">
        <f t="shared" si="1878"/>
        <v>0.38350349319288368</v>
      </c>
      <c r="N10957" s="53">
        <f t="shared" si="1879"/>
        <v>3.4294362492587878</v>
      </c>
      <c r="O10957">
        <f t="shared" si="1880"/>
        <v>0.38910203313511127</v>
      </c>
      <c r="P10957" s="53">
        <f t="shared" si="1881"/>
        <v>5.5406877114500723</v>
      </c>
      <c r="Q10957" s="53">
        <v>0.2</v>
      </c>
      <c r="R10957" s="53">
        <f t="shared" si="1882"/>
        <v>3.0253755506624391</v>
      </c>
    </row>
    <row r="10958" spans="2:18" ht="15">
      <c r="B10958" s="84">
        <v>41261</v>
      </c>
      <c r="C10958" s="85">
        <v>0</v>
      </c>
      <c r="D10958" s="86">
        <v>4.5</v>
      </c>
      <c r="E10958" s="87">
        <v>-2.1</v>
      </c>
      <c r="F10958" s="96">
        <f t="shared" si="1873"/>
        <v>1.2</v>
      </c>
      <c r="G10958" s="96"/>
      <c r="H10958" s="74">
        <f t="shared" si="1874"/>
        <v>353</v>
      </c>
      <c r="I10958" s="53">
        <f t="shared" si="1883"/>
        <v>1.0322259428685951</v>
      </c>
      <c r="J10958" s="53">
        <f t="shared" si="1875"/>
        <v>-0.40831103280181863</v>
      </c>
      <c r="K10958" s="53">
        <f t="shared" si="1876"/>
        <v>1.1001548038197617</v>
      </c>
      <c r="L10958" s="53">
        <f t="shared" si="1877"/>
        <v>9.59780885800091</v>
      </c>
      <c r="M10958" s="93">
        <f t="shared" si="1878"/>
        <v>0.43872980480962215</v>
      </c>
      <c r="N10958" s="53">
        <f t="shared" si="1879"/>
        <v>4.1917269589041979</v>
      </c>
      <c r="O10958">
        <f t="shared" si="1880"/>
        <v>0.35837121938267286</v>
      </c>
      <c r="P10958" s="53">
        <f t="shared" si="1881"/>
        <v>5.0550706834193235</v>
      </c>
      <c r="Q10958" s="53">
        <v>0.2</v>
      </c>
      <c r="R10958" s="53">
        <f t="shared" si="1882"/>
        <v>3.1252452281504413</v>
      </c>
    </row>
    <row r="10959" spans="2:18" ht="15">
      <c r="B10959" s="84">
        <v>41262</v>
      </c>
      <c r="C10959" s="85">
        <v>0</v>
      </c>
      <c r="D10959" s="86">
        <v>4.3</v>
      </c>
      <c r="E10959" s="87">
        <v>-3.7</v>
      </c>
      <c r="F10959" s="96">
        <f t="shared" ref="F10959:F11022" si="1884">0.5*(D10959+E10959)</f>
        <v>0.29999999999999982</v>
      </c>
      <c r="G10959" s="96"/>
      <c r="H10959" s="74">
        <f t="shared" ref="H10959:H11022" si="1885">B10959-DATE(YEAR(B10959),1,0)</f>
        <v>354</v>
      </c>
      <c r="I10959" s="53">
        <f t="shared" si="1883"/>
        <v>1.0323721656267328</v>
      </c>
      <c r="J10959" s="53">
        <f t="shared" ref="J10959:J11022" si="1886">ASIN(0.39785*SIN(4.869+$I$7*H10959+0.03345*SIN(6.224+$I$7*H10959)))</f>
        <v>-0.4087277750648376</v>
      </c>
      <c r="K10959" s="53">
        <f t="shared" ref="K10959:K11022" si="1887">ACOS(-TAN(J10959)*TAN($E$7*$I$8))</f>
        <v>1.0995727891477078</v>
      </c>
      <c r="L10959" s="53">
        <f t="shared" ref="L10959:L11022" si="1888">117.5*I10959*((K10959*SIN($E$7*$I$8)*SIN(J10959)+COS($E$7*$I$8)*COS(J10959)*SIN(K10959))/PI())</f>
        <v>9.5834847235086311</v>
      </c>
      <c r="M10959" s="93">
        <f t="shared" ref="M10959:M11022" si="1889">0.0023*L10959/2.456*(0.5*(D10959+E10959)+17.8)*SQRT(D10959-E10959)</f>
        <v>0.45945871837673025</v>
      </c>
      <c r="N10959" s="53">
        <f t="shared" ref="N10959:N11022" si="1890">0.17*L10959*SQRT(D10959-E10959)</f>
        <v>4.6080519840656349</v>
      </c>
      <c r="O10959">
        <f t="shared" ref="O10959:O11022" si="1891">5336/(F10959+273.15)^2*EXP(21.07-5336/(F10959+273.15))</f>
        <v>0.33836562871416703</v>
      </c>
      <c r="P10959" s="53">
        <f t="shared" ref="P10959:P11022" si="1892">EXP(21.07-5336/(F10959+273.15))</f>
        <v>4.7416148606546171</v>
      </c>
      <c r="Q10959" s="53">
        <v>0.2</v>
      </c>
      <c r="R10959" s="53">
        <f t="shared" ref="R10959:R11022" si="1893">(O10959*N10959*0.6+$L$8*6.43*(1+0.536*Q10959)*P10959*(1- G10959/100))/($O$7*(O10959+$L$8))</f>
        <v>3.1679895113051191</v>
      </c>
    </row>
    <row r="10960" spans="2:18" ht="15">
      <c r="B10960" s="84">
        <v>41263</v>
      </c>
      <c r="C10960" s="85">
        <v>0</v>
      </c>
      <c r="D10960" s="86">
        <v>1.4</v>
      </c>
      <c r="E10960" s="87">
        <v>-4.4000000000000004</v>
      </c>
      <c r="F10960" s="96">
        <f t="shared" si="1884"/>
        <v>-1.5000000000000002</v>
      </c>
      <c r="G10960" s="96"/>
      <c r="H10960" s="74">
        <f t="shared" si="1885"/>
        <v>355</v>
      </c>
      <c r="I10960" s="53">
        <f t="shared" si="1883"/>
        <v>1.0325088089402437</v>
      </c>
      <c r="J10960" s="53">
        <f t="shared" si="1886"/>
        <v>-0.40900801764618</v>
      </c>
      <c r="K10960" s="53">
        <f t="shared" si="1887"/>
        <v>1.099181192197944</v>
      </c>
      <c r="L10960" s="53">
        <f t="shared" si="1888"/>
        <v>9.574208312308178</v>
      </c>
      <c r="M10960" s="93">
        <f t="shared" si="1889"/>
        <v>0.35196862147926211</v>
      </c>
      <c r="N10960" s="53">
        <f t="shared" si="1890"/>
        <v>3.9198169869304222</v>
      </c>
      <c r="O10960">
        <f t="shared" si="1891"/>
        <v>0.30127848666516421</v>
      </c>
      <c r="P10960" s="53">
        <f t="shared" si="1892"/>
        <v>4.1665031934387322</v>
      </c>
      <c r="Q10960" s="53">
        <v>0.2</v>
      </c>
      <c r="R10960" s="53">
        <f t="shared" si="1893"/>
        <v>2.9391348063742164</v>
      </c>
    </row>
    <row r="10961" spans="2:18" ht="15">
      <c r="B10961" s="84">
        <v>41264</v>
      </c>
      <c r="C10961" s="85">
        <v>0</v>
      </c>
      <c r="D10961" s="86">
        <v>3.4</v>
      </c>
      <c r="E10961" s="87">
        <v>-2.8</v>
      </c>
      <c r="F10961" s="96">
        <f t="shared" si="1884"/>
        <v>0.30000000000000004</v>
      </c>
      <c r="G10961" s="96"/>
      <c r="H10961" s="74">
        <f t="shared" si="1885"/>
        <v>356</v>
      </c>
      <c r="I10961" s="53">
        <f t="shared" si="1883"/>
        <v>1.0326358323741724</v>
      </c>
      <c r="J10961" s="53">
        <f t="shared" si="1886"/>
        <v>-0.40915156459791246</v>
      </c>
      <c r="K10961" s="53">
        <f t="shared" si="1887"/>
        <v>1.0989805397349679</v>
      </c>
      <c r="L10961" s="53">
        <f t="shared" si="1888"/>
        <v>9.5699851758593226</v>
      </c>
      <c r="M10961" s="93">
        <f t="shared" si="1889"/>
        <v>0.40391051398495748</v>
      </c>
      <c r="N10961" s="53">
        <f t="shared" si="1890"/>
        <v>4.0509420561854297</v>
      </c>
      <c r="O10961">
        <f t="shared" si="1891"/>
        <v>0.33836562871416703</v>
      </c>
      <c r="P10961" s="53">
        <f t="shared" si="1892"/>
        <v>4.7416148606546171</v>
      </c>
      <c r="Q10961" s="53">
        <v>0.2</v>
      </c>
      <c r="R10961" s="53">
        <f t="shared" si="1893"/>
        <v>3.0535513371316707</v>
      </c>
    </row>
    <row r="10962" spans="2:18" ht="15">
      <c r="B10962" s="84">
        <v>41265</v>
      </c>
      <c r="C10962" s="85">
        <v>0</v>
      </c>
      <c r="D10962" s="86">
        <v>3.3</v>
      </c>
      <c r="E10962" s="87">
        <v>-4.7</v>
      </c>
      <c r="F10962" s="96">
        <f t="shared" si="1884"/>
        <v>-0.70000000000000018</v>
      </c>
      <c r="G10962" s="96"/>
      <c r="H10962" s="74">
        <f t="shared" si="1885"/>
        <v>357</v>
      </c>
      <c r="I10962" s="53">
        <f t="shared" si="1883"/>
        <v>1.0327531983402416</v>
      </c>
      <c r="J10962" s="53">
        <f t="shared" si="1886"/>
        <v>-0.40915829233015166</v>
      </c>
      <c r="K10962" s="53">
        <f t="shared" si="1887"/>
        <v>1.0989711344754025</v>
      </c>
      <c r="L10962" s="53">
        <f t="shared" si="1888"/>
        <v>9.5708197237494961</v>
      </c>
      <c r="M10962" s="93">
        <f t="shared" si="1889"/>
        <v>0.43350061042868149</v>
      </c>
      <c r="N10962" s="53">
        <f t="shared" si="1890"/>
        <v>4.6019622391605157</v>
      </c>
      <c r="O10962">
        <f t="shared" si="1891"/>
        <v>0.31729490637570112</v>
      </c>
      <c r="P10962" s="53">
        <f t="shared" si="1892"/>
        <v>4.4138838827959486</v>
      </c>
      <c r="Q10962" s="53">
        <v>0.2</v>
      </c>
      <c r="R10962" s="53">
        <f t="shared" si="1893"/>
        <v>3.11714678947666</v>
      </c>
    </row>
    <row r="10963" spans="2:18" ht="15">
      <c r="B10963" s="84">
        <v>41266</v>
      </c>
      <c r="C10963" s="85">
        <v>0</v>
      </c>
      <c r="D10963" s="86">
        <v>3.6</v>
      </c>
      <c r="E10963" s="87">
        <v>-1.8</v>
      </c>
      <c r="F10963" s="96">
        <f t="shared" si="1884"/>
        <v>0.9</v>
      </c>
      <c r="G10963" s="96"/>
      <c r="H10963" s="74">
        <f t="shared" si="1885"/>
        <v>358</v>
      </c>
      <c r="I10963" s="53">
        <f t="shared" si="1883"/>
        <v>1.0328608721079737</v>
      </c>
      <c r="J10963" s="53">
        <f t="shared" si="1886"/>
        <v>-0.40902814984698338</v>
      </c>
      <c r="K10963" s="53">
        <f t="shared" si="1887"/>
        <v>1.0991530537959764</v>
      </c>
      <c r="L10963" s="53">
        <f t="shared" si="1888"/>
        <v>9.5767152244181233</v>
      </c>
      <c r="M10963" s="93">
        <f t="shared" si="1889"/>
        <v>0.38972165065164804</v>
      </c>
      <c r="N10963" s="53">
        <f t="shared" si="1890"/>
        <v>3.783226774705327</v>
      </c>
      <c r="O10963">
        <f t="shared" si="1891"/>
        <v>0.35159018588498175</v>
      </c>
      <c r="P10963" s="53">
        <f t="shared" si="1892"/>
        <v>4.9485793188848568</v>
      </c>
      <c r="Q10963" s="53">
        <v>0.2</v>
      </c>
      <c r="R10963" s="53">
        <f t="shared" si="1893"/>
        <v>3.0266726540001714</v>
      </c>
    </row>
    <row r="10964" spans="2:18" ht="15">
      <c r="B10964" s="84">
        <v>41267</v>
      </c>
      <c r="C10964" s="85">
        <v>0</v>
      </c>
      <c r="D10964" s="86">
        <v>4.3</v>
      </c>
      <c r="E10964" s="87">
        <v>-2</v>
      </c>
      <c r="F10964" s="96">
        <f t="shared" si="1884"/>
        <v>1.1499999999999999</v>
      </c>
      <c r="G10964" s="96"/>
      <c r="H10964" s="74">
        <f t="shared" si="1885"/>
        <v>359</v>
      </c>
      <c r="I10964" s="53">
        <f t="shared" si="1883"/>
        <v>1.0329588218149683</v>
      </c>
      <c r="J10964" s="53">
        <f t="shared" si="1886"/>
        <v>-0.40876115885556835</v>
      </c>
      <c r="K10964" s="53">
        <f t="shared" si="1887"/>
        <v>1.0995261493994379</v>
      </c>
      <c r="L10964" s="53">
        <f t="shared" si="1888"/>
        <v>9.5876738013529614</v>
      </c>
      <c r="M10964" s="93">
        <f t="shared" si="1889"/>
        <v>0.4270632613579271</v>
      </c>
      <c r="N10964" s="53">
        <f t="shared" si="1890"/>
        <v>4.091027942690415</v>
      </c>
      <c r="O10964">
        <f t="shared" si="1891"/>
        <v>0.35723312829936971</v>
      </c>
      <c r="P10964" s="53">
        <f t="shared" si="1892"/>
        <v>5.0371805879830269</v>
      </c>
      <c r="Q10964" s="53">
        <v>0.2</v>
      </c>
      <c r="R10964" s="53">
        <f t="shared" si="1893"/>
        <v>3.1020319553834201</v>
      </c>
    </row>
    <row r="10965" spans="2:18" ht="15">
      <c r="B10965" s="84">
        <v>41268</v>
      </c>
      <c r="C10965" s="85">
        <v>0</v>
      </c>
      <c r="D10965" s="86">
        <v>3</v>
      </c>
      <c r="E10965" s="87">
        <v>1.6</v>
      </c>
      <c r="F10965" s="96">
        <f t="shared" si="1884"/>
        <v>2.2999999999999998</v>
      </c>
      <c r="G10965" s="96"/>
      <c r="H10965" s="74">
        <f t="shared" si="1885"/>
        <v>360</v>
      </c>
      <c r="I10965" s="53">
        <f t="shared" si="1883"/>
        <v>1.0330470184763316</v>
      </c>
      <c r="J10965" s="53">
        <f t="shared" si="1886"/>
        <v>-0.40835741374802598</v>
      </c>
      <c r="K10965" s="53">
        <f t="shared" si="1887"/>
        <v>1.1000900479413622</v>
      </c>
      <c r="L10965" s="53">
        <f t="shared" si="1888"/>
        <v>9.6036964247436707</v>
      </c>
      <c r="M10965" s="93">
        <f t="shared" si="1889"/>
        <v>0.2138936897318347</v>
      </c>
      <c r="N10965" s="53">
        <f t="shared" si="1890"/>
        <v>1.9317519648893713</v>
      </c>
      <c r="O10965">
        <f t="shared" si="1891"/>
        <v>0.38422863847659278</v>
      </c>
      <c r="P10965" s="53">
        <f t="shared" si="1892"/>
        <v>5.4633555433123275</v>
      </c>
      <c r="Q10965" s="53">
        <v>0.2</v>
      </c>
      <c r="R10965" s="53">
        <f t="shared" si="1893"/>
        <v>2.7028693382258893</v>
      </c>
    </row>
    <row r="10966" spans="2:18" ht="15">
      <c r="B10966" s="84">
        <v>41269</v>
      </c>
      <c r="C10966" s="85">
        <v>0.9</v>
      </c>
      <c r="D10966" s="86">
        <v>4.0999999999999996</v>
      </c>
      <c r="E10966" s="87">
        <v>0.8</v>
      </c>
      <c r="F10966" s="96">
        <f t="shared" si="1884"/>
        <v>2.4499999999999997</v>
      </c>
      <c r="G10966" s="96"/>
      <c r="H10966" s="74">
        <f t="shared" si="1885"/>
        <v>361</v>
      </c>
      <c r="I10966" s="53">
        <f t="shared" si="1883"/>
        <v>1.0331254359932522</v>
      </c>
      <c r="J10966" s="53">
        <f t="shared" si="1886"/>
        <v>-0.40781708145626755</v>
      </c>
      <c r="K10966" s="53">
        <f t="shared" si="1887"/>
        <v>1.1008441526123156</v>
      </c>
      <c r="L10966" s="53">
        <f t="shared" si="1888"/>
        <v>9.6247828986306558</v>
      </c>
      <c r="M10966" s="93">
        <f t="shared" si="1889"/>
        <v>0.33156784999100292</v>
      </c>
      <c r="N10966" s="53">
        <f t="shared" si="1890"/>
        <v>2.9723286898173602</v>
      </c>
      <c r="O10966">
        <f t="shared" si="1891"/>
        <v>0.38787862349574764</v>
      </c>
      <c r="P10966" s="53">
        <f t="shared" si="1892"/>
        <v>5.5212632091311775</v>
      </c>
      <c r="Q10966" s="53">
        <v>0.2</v>
      </c>
      <c r="R10966" s="53">
        <f t="shared" si="1893"/>
        <v>2.9273041874707126</v>
      </c>
    </row>
    <row r="10967" spans="2:18" ht="15">
      <c r="B10967" s="84">
        <v>41270</v>
      </c>
      <c r="C10967" s="85">
        <v>2.6</v>
      </c>
      <c r="D10967" s="86">
        <v>4.5</v>
      </c>
      <c r="E10967" s="87">
        <v>-1.9</v>
      </c>
      <c r="F10967" s="96">
        <f t="shared" si="1884"/>
        <v>1.3</v>
      </c>
      <c r="G10967" s="96"/>
      <c r="H10967" s="74">
        <f t="shared" si="1885"/>
        <v>362</v>
      </c>
      <c r="I10967" s="53">
        <f t="shared" si="1883"/>
        <v>1.0331940511607254</v>
      </c>
      <c r="J10967" s="53">
        <f t="shared" si="1886"/>
        <v>-0.40714040118053302</v>
      </c>
      <c r="K10967" s="53">
        <f t="shared" si="1887"/>
        <v>1.1017876456614124</v>
      </c>
      <c r="L10967" s="53">
        <f t="shared" si="1888"/>
        <v>9.6509318436394924</v>
      </c>
      <c r="M10967" s="93">
        <f t="shared" si="1889"/>
        <v>0.43670893374655401</v>
      </c>
      <c r="N10967" s="53">
        <f t="shared" si="1890"/>
        <v>4.150573958977037</v>
      </c>
      <c r="O10967">
        <f t="shared" si="1891"/>
        <v>0.36065696464678726</v>
      </c>
      <c r="P10967" s="53">
        <f t="shared" si="1892"/>
        <v>5.0910219861955461</v>
      </c>
      <c r="Q10967" s="53">
        <v>0.2</v>
      </c>
      <c r="R10967" s="53">
        <f t="shared" si="1893"/>
        <v>3.1213990192662102</v>
      </c>
    </row>
    <row r="10968" spans="2:18" ht="15">
      <c r="B10968" s="84">
        <v>41271</v>
      </c>
      <c r="C10968" s="85">
        <v>0.1</v>
      </c>
      <c r="D10968" s="86">
        <v>8.8000000000000007</v>
      </c>
      <c r="E10968" s="87">
        <v>-0.4</v>
      </c>
      <c r="F10968" s="96">
        <f t="shared" si="1884"/>
        <v>4.2</v>
      </c>
      <c r="G10968" s="96"/>
      <c r="H10968" s="74">
        <f t="shared" si="1885"/>
        <v>363</v>
      </c>
      <c r="I10968" s="53">
        <f t="shared" si="1883"/>
        <v>1.0332528436744193</v>
      </c>
      <c r="J10968" s="53">
        <f t="shared" si="1886"/>
        <v>-0.40632768399295233</v>
      </c>
      <c r="K10968" s="53">
        <f t="shared" si="1887"/>
        <v>1.1029194918391061</v>
      </c>
      <c r="L10968" s="53">
        <f t="shared" si="1888"/>
        <v>9.682140675442648</v>
      </c>
      <c r="M10968" s="93">
        <f t="shared" si="1889"/>
        <v>0.60504469360709079</v>
      </c>
      <c r="N10968" s="53">
        <f t="shared" si="1890"/>
        <v>4.9924557406093397</v>
      </c>
      <c r="O10968">
        <f t="shared" si="1891"/>
        <v>0.43276634430881006</v>
      </c>
      <c r="P10968" s="53">
        <f t="shared" si="1892"/>
        <v>6.2386985083413293</v>
      </c>
      <c r="Q10968" s="53">
        <v>0.2</v>
      </c>
      <c r="R10968" s="53">
        <f t="shared" si="1893"/>
        <v>3.4314481778286048</v>
      </c>
    </row>
    <row r="10969" spans="2:18" ht="15">
      <c r="B10969" s="84">
        <v>41272</v>
      </c>
      <c r="C10969" s="85">
        <v>0</v>
      </c>
      <c r="D10969" s="86">
        <v>4.7</v>
      </c>
      <c r="E10969" s="87">
        <v>-1</v>
      </c>
      <c r="F10969" s="96">
        <f t="shared" si="1884"/>
        <v>1.85</v>
      </c>
      <c r="G10969" s="96"/>
      <c r="H10969" s="74">
        <f t="shared" si="1885"/>
        <v>364</v>
      </c>
      <c r="I10969" s="53">
        <f t="shared" si="1883"/>
        <v>1.033301796136683</v>
      </c>
      <c r="J10969" s="53">
        <f t="shared" si="1886"/>
        <v>-0.40537931231802116</v>
      </c>
      <c r="K10969" s="53">
        <f t="shared" si="1887"/>
        <v>1.1042384427291654</v>
      </c>
      <c r="L10969" s="53">
        <f t="shared" si="1888"/>
        <v>9.7184055791392172</v>
      </c>
      <c r="M10969" s="93">
        <f t="shared" si="1889"/>
        <v>0.42696716287305231</v>
      </c>
      <c r="N10969" s="53">
        <f t="shared" si="1890"/>
        <v>3.9444038022515051</v>
      </c>
      <c r="O10969">
        <f t="shared" si="1891"/>
        <v>0.37345903043081441</v>
      </c>
      <c r="P10969" s="53">
        <f t="shared" si="1892"/>
        <v>5.2928859026106334</v>
      </c>
      <c r="Q10969" s="53">
        <v>0.2</v>
      </c>
      <c r="R10969" s="53">
        <f t="shared" si="1893"/>
        <v>3.1039471884302228</v>
      </c>
    </row>
    <row r="10970" spans="2:18" ht="15">
      <c r="B10970" s="84">
        <v>41273</v>
      </c>
      <c r="C10970" s="85">
        <v>0</v>
      </c>
      <c r="D10970" s="86">
        <v>4.7</v>
      </c>
      <c r="E10970" s="87">
        <v>-2.5</v>
      </c>
      <c r="F10970" s="96">
        <f t="shared" si="1884"/>
        <v>1.1000000000000001</v>
      </c>
      <c r="G10970" s="96"/>
      <c r="H10970" s="74">
        <f t="shared" si="1885"/>
        <v>365</v>
      </c>
      <c r="I10970" s="53">
        <f t="shared" si="1883"/>
        <v>1.0333408940616957</v>
      </c>
      <c r="J10970" s="53">
        <f t="shared" si="1886"/>
        <v>-0.40429573929242196</v>
      </c>
      <c r="K10970" s="53">
        <f t="shared" si="1887"/>
        <v>1.105743041932377</v>
      </c>
      <c r="L10970" s="53">
        <f t="shared" si="1888"/>
        <v>9.7597214797904073</v>
      </c>
      <c r="M10970" s="93">
        <f t="shared" si="1889"/>
        <v>0.46351623475744597</v>
      </c>
      <c r="N10970" s="53">
        <f t="shared" si="1890"/>
        <v>4.4519737367363428</v>
      </c>
      <c r="O10970">
        <f t="shared" si="1891"/>
        <v>0.356098214813029</v>
      </c>
      <c r="P10970" s="53">
        <f t="shared" si="1892"/>
        <v>5.0193473176294559</v>
      </c>
      <c r="Q10970" s="53">
        <v>0.2</v>
      </c>
      <c r="R10970" s="53">
        <f t="shared" si="1893"/>
        <v>3.1744319518851092</v>
      </c>
    </row>
    <row r="10971" spans="2:18" ht="15">
      <c r="B10971" s="84">
        <v>41274</v>
      </c>
      <c r="C10971" s="85">
        <v>0</v>
      </c>
      <c r="D10971" s="86">
        <v>4.8</v>
      </c>
      <c r="E10971" s="87">
        <v>-2.2999999999999998</v>
      </c>
      <c r="F10971" s="96">
        <f t="shared" si="1884"/>
        <v>1.25</v>
      </c>
      <c r="G10971" s="96"/>
      <c r="H10971" s="74">
        <f t="shared" si="1885"/>
        <v>366</v>
      </c>
      <c r="I10971" s="53">
        <f t="shared" si="1883"/>
        <v>1.0333701258797519</v>
      </c>
      <c r="J10971" s="53">
        <f t="shared" si="1886"/>
        <v>-0.40307748800714915</v>
      </c>
      <c r="K10971" s="53">
        <f t="shared" si="1887"/>
        <v>1.1074316310576369</v>
      </c>
      <c r="L10971" s="53">
        <f t="shared" si="1888"/>
        <v>9.8060820093920142</v>
      </c>
      <c r="M10971" s="93">
        <f t="shared" si="1889"/>
        <v>0.46614298071156751</v>
      </c>
      <c r="N10971" s="53">
        <f t="shared" si="1890"/>
        <v>4.441949499182785</v>
      </c>
      <c r="O10971">
        <f t="shared" si="1891"/>
        <v>0.35951249563595639</v>
      </c>
      <c r="P10971" s="53">
        <f t="shared" si="1892"/>
        <v>5.0730177630074511</v>
      </c>
      <c r="Q10971" s="53">
        <v>0.2</v>
      </c>
      <c r="R10971" s="53">
        <f t="shared" si="1893"/>
        <v>3.1794841856828597</v>
      </c>
    </row>
    <row r="10972" spans="2:18" ht="15">
      <c r="B10972" s="84">
        <v>41275</v>
      </c>
      <c r="C10972" s="85">
        <v>0</v>
      </c>
      <c r="D10972" s="86">
        <v>4.5</v>
      </c>
      <c r="E10972" s="87">
        <v>-2.9</v>
      </c>
      <c r="F10972" s="96">
        <f t="shared" si="1884"/>
        <v>0.8</v>
      </c>
      <c r="G10972" s="96"/>
      <c r="H10972" s="74">
        <f t="shared" si="1885"/>
        <v>1</v>
      </c>
      <c r="I10972" s="53">
        <f t="shared" si="1883"/>
        <v>1.0333758911771727</v>
      </c>
      <c r="J10972" s="53">
        <f t="shared" si="1886"/>
        <v>-0.40275194959871613</v>
      </c>
      <c r="K10972" s="53">
        <f t="shared" si="1887"/>
        <v>1.1078823137278251</v>
      </c>
      <c r="L10972" s="53">
        <f t="shared" si="1888"/>
        <v>9.8184594927911633</v>
      </c>
      <c r="M10972" s="93">
        <f t="shared" si="1889"/>
        <v>0.46523419737806271</v>
      </c>
      <c r="N10972" s="53">
        <f t="shared" si="1890"/>
        <v>4.5405465659020274</v>
      </c>
      <c r="O10972">
        <f t="shared" si="1891"/>
        <v>0.34935504117018307</v>
      </c>
      <c r="P10972" s="53">
        <f t="shared" si="1892"/>
        <v>4.9135321619475638</v>
      </c>
      <c r="Q10972" s="53">
        <v>0.2</v>
      </c>
      <c r="R10972" s="53">
        <f t="shared" si="1893"/>
        <v>3.1783734684505731</v>
      </c>
    </row>
    <row r="10973" spans="2:18" ht="15">
      <c r="B10973" s="84">
        <v>41276</v>
      </c>
      <c r="C10973" s="85">
        <v>1.5</v>
      </c>
      <c r="D10973" s="86">
        <v>4.7</v>
      </c>
      <c r="E10973" s="87">
        <v>-0.9</v>
      </c>
      <c r="F10973" s="96">
        <f t="shared" si="1884"/>
        <v>1.9000000000000001</v>
      </c>
      <c r="G10973" s="96"/>
      <c r="H10973" s="74">
        <f t="shared" si="1885"/>
        <v>2</v>
      </c>
      <c r="I10973" s="53">
        <f t="shared" si="1883"/>
        <v>1.0333927785396284</v>
      </c>
      <c r="J10973" s="53">
        <f t="shared" si="1886"/>
        <v>-0.40136619123597461</v>
      </c>
      <c r="K10973" s="53">
        <f t="shared" si="1887"/>
        <v>1.1097982614009767</v>
      </c>
      <c r="L10973" s="53">
        <f t="shared" si="1888"/>
        <v>9.871114824725435</v>
      </c>
      <c r="M10973" s="93">
        <f t="shared" si="1889"/>
        <v>0.43094903944437518</v>
      </c>
      <c r="N10973" s="53">
        <f t="shared" si="1890"/>
        <v>3.9710845938824884</v>
      </c>
      <c r="O10973">
        <f t="shared" si="1891"/>
        <v>0.37464240968525692</v>
      </c>
      <c r="P10973" s="53">
        <f t="shared" si="1892"/>
        <v>5.3115884249100285</v>
      </c>
      <c r="Q10973" s="53">
        <v>0.2</v>
      </c>
      <c r="R10973" s="53">
        <f t="shared" si="1893"/>
        <v>3.1117996251273081</v>
      </c>
    </row>
    <row r="10974" spans="2:18" ht="15">
      <c r="B10974" s="84">
        <v>41277</v>
      </c>
      <c r="C10974" s="85">
        <v>0</v>
      </c>
      <c r="D10974" s="86">
        <v>5.3</v>
      </c>
      <c r="E10974" s="87">
        <v>-1.5</v>
      </c>
      <c r="F10974" s="96">
        <f t="shared" si="1884"/>
        <v>1.9</v>
      </c>
      <c r="G10974" s="96"/>
      <c r="H10974" s="74">
        <f t="shared" si="1885"/>
        <v>3</v>
      </c>
      <c r="I10974" s="53">
        <f t="shared" si="1883"/>
        <v>1.033399784441676</v>
      </c>
      <c r="J10974" s="53">
        <f t="shared" si="1886"/>
        <v>-0.39984718264332159</v>
      </c>
      <c r="K10974" s="53">
        <f t="shared" si="1887"/>
        <v>1.1118937651648177</v>
      </c>
      <c r="L10974" s="53">
        <f t="shared" si="1888"/>
        <v>9.9287955373261916</v>
      </c>
      <c r="M10974" s="93">
        <f t="shared" si="1889"/>
        <v>0.47765763440527492</v>
      </c>
      <c r="N10974" s="53">
        <f t="shared" si="1890"/>
        <v>4.4014922868437525</v>
      </c>
      <c r="O10974">
        <f t="shared" si="1891"/>
        <v>0.37464240968525692</v>
      </c>
      <c r="P10974" s="53">
        <f t="shared" si="1892"/>
        <v>5.3115884249100285</v>
      </c>
      <c r="Q10974" s="53">
        <v>0.2</v>
      </c>
      <c r="R10974" s="53">
        <f t="shared" si="1893"/>
        <v>3.2016135261745129</v>
      </c>
    </row>
    <row r="10975" spans="2:18" ht="15">
      <c r="B10975" s="84">
        <v>41278</v>
      </c>
      <c r="C10975" s="85">
        <v>0</v>
      </c>
      <c r="D10975" s="86">
        <v>7.3</v>
      </c>
      <c r="E10975" s="87">
        <v>-1</v>
      </c>
      <c r="F10975" s="96">
        <f t="shared" si="1884"/>
        <v>3.15</v>
      </c>
      <c r="G10975" s="96"/>
      <c r="H10975" s="74">
        <f t="shared" si="1885"/>
        <v>4</v>
      </c>
      <c r="I10975" s="53">
        <f t="shared" si="1883"/>
        <v>1.0333969068101565</v>
      </c>
      <c r="J10975" s="53">
        <f t="shared" si="1886"/>
        <v>-0.39819566767609194</v>
      </c>
      <c r="K10975" s="53">
        <f t="shared" si="1887"/>
        <v>1.1141665602883304</v>
      </c>
      <c r="L10975" s="53">
        <f t="shared" si="1888"/>
        <v>9.9914907953246939</v>
      </c>
      <c r="M10975" s="93">
        <f t="shared" si="1889"/>
        <v>0.5647455787927006</v>
      </c>
      <c r="N10975" s="53">
        <f t="shared" si="1890"/>
        <v>4.8934849861477296</v>
      </c>
      <c r="O10975">
        <f t="shared" si="1891"/>
        <v>0.40531751398559418</v>
      </c>
      <c r="P10975" s="53">
        <f t="shared" si="1892"/>
        <v>5.7988425795087863</v>
      </c>
      <c r="Q10975" s="53">
        <v>0.2</v>
      </c>
      <c r="R10975" s="53">
        <f t="shared" si="1893"/>
        <v>3.3627238640496326</v>
      </c>
    </row>
    <row r="10976" spans="2:18" ht="15">
      <c r="B10976" s="84">
        <v>41279</v>
      </c>
      <c r="C10976" s="85">
        <v>0</v>
      </c>
      <c r="D10976" s="86">
        <v>17.2</v>
      </c>
      <c r="E10976" s="87">
        <v>0.1</v>
      </c>
      <c r="F10976" s="96">
        <f t="shared" si="1884"/>
        <v>8.65</v>
      </c>
      <c r="G10976" s="96"/>
      <c r="H10976" s="74">
        <f t="shared" si="1885"/>
        <v>5</v>
      </c>
      <c r="I10976" s="53">
        <f t="shared" si="1883"/>
        <v>1.0333841464966074</v>
      </c>
      <c r="J10976" s="53">
        <f t="shared" si="1886"/>
        <v>-0.39641245569908973</v>
      </c>
      <c r="K10976" s="53">
        <f t="shared" si="1887"/>
        <v>1.1166142132456969</v>
      </c>
      <c r="L10976" s="53">
        <f t="shared" si="1888"/>
        <v>10.059188298363679</v>
      </c>
      <c r="M10976" s="93">
        <f t="shared" si="1889"/>
        <v>1.0303532443194374</v>
      </c>
      <c r="N10976" s="53">
        <f t="shared" si="1890"/>
        <v>7.0714734374661221</v>
      </c>
      <c r="O10976">
        <f t="shared" si="1891"/>
        <v>0.56803127542417708</v>
      </c>
      <c r="P10976" s="53">
        <f t="shared" si="1892"/>
        <v>8.4535359708049889</v>
      </c>
      <c r="Q10976" s="53">
        <v>0.2</v>
      </c>
      <c r="R10976" s="53">
        <f t="shared" si="1893"/>
        <v>4.077550512502528</v>
      </c>
    </row>
    <row r="10977" spans="2:18" ht="15">
      <c r="B10977" s="84">
        <v>41280</v>
      </c>
      <c r="C10977" s="85">
        <v>0</v>
      </c>
      <c r="D10977" s="86">
        <v>14.5</v>
      </c>
      <c r="E10977" s="87">
        <v>1.9</v>
      </c>
      <c r="F10977" s="96">
        <f t="shared" si="1884"/>
        <v>8.1999999999999993</v>
      </c>
      <c r="G10977" s="96"/>
      <c r="H10977" s="74">
        <f t="shared" si="1885"/>
        <v>6</v>
      </c>
      <c r="I10977" s="53">
        <f t="shared" si="1883"/>
        <v>1.0333615072770106</v>
      </c>
      <c r="J10977" s="53">
        <f t="shared" si="1886"/>
        <v>-0.39449842027803839</v>
      </c>
      <c r="K10977" s="53">
        <f t="shared" si="1887"/>
        <v>1.1192341310037945</v>
      </c>
      <c r="L10977" s="53">
        <f t="shared" si="1888"/>
        <v>10.131874235267977</v>
      </c>
      <c r="M10977" s="93">
        <f t="shared" si="1889"/>
        <v>0.8756849473350905</v>
      </c>
      <c r="N10977" s="53">
        <f t="shared" si="1890"/>
        <v>6.1139795854740306</v>
      </c>
      <c r="O10977">
        <f t="shared" si="1891"/>
        <v>0.55285009606964186</v>
      </c>
      <c r="P10977" s="53">
        <f t="shared" si="1892"/>
        <v>8.2013511570068669</v>
      </c>
      <c r="Q10977" s="53">
        <v>0.2</v>
      </c>
      <c r="R10977" s="53">
        <f t="shared" si="1893"/>
        <v>3.8482427645091408</v>
      </c>
    </row>
    <row r="10978" spans="2:18" ht="15">
      <c r="B10978" s="84">
        <v>41281</v>
      </c>
      <c r="C10978" s="85">
        <v>0</v>
      </c>
      <c r="D10978" s="86">
        <v>12.6</v>
      </c>
      <c r="E10978" s="87">
        <v>2.2999999999999998</v>
      </c>
      <c r="F10978" s="96">
        <f t="shared" si="1884"/>
        <v>7.4499999999999993</v>
      </c>
      <c r="G10978" s="96"/>
      <c r="H10978" s="74">
        <f t="shared" si="1885"/>
        <v>7</v>
      </c>
      <c r="I10978" s="53">
        <f t="shared" si="1883"/>
        <v>1.0333289958506755</v>
      </c>
      <c r="J10978" s="53">
        <f t="shared" si="1886"/>
        <v>-0.39245449778199326</v>
      </c>
      <c r="K10978" s="53">
        <f t="shared" si="1887"/>
        <v>1.1220235707296449</v>
      </c>
      <c r="L10978" s="53">
        <f t="shared" si="1888"/>
        <v>10.209533237229058</v>
      </c>
      <c r="M10978" s="93">
        <f t="shared" si="1889"/>
        <v>0.77479240649510228</v>
      </c>
      <c r="N10978" s="53">
        <f t="shared" si="1890"/>
        <v>5.5702337591017672</v>
      </c>
      <c r="O10978">
        <f t="shared" si="1891"/>
        <v>0.52833634007349695</v>
      </c>
      <c r="P10978" s="53">
        <f t="shared" si="1892"/>
        <v>7.7959670676741517</v>
      </c>
      <c r="Q10978" s="53">
        <v>0.2</v>
      </c>
      <c r="R10978" s="53">
        <f t="shared" si="1893"/>
        <v>3.6976818674460898</v>
      </c>
    </row>
    <row r="10979" spans="2:18" ht="15">
      <c r="B10979" s="84">
        <v>41282</v>
      </c>
      <c r="C10979" s="85">
        <v>0</v>
      </c>
      <c r="D10979" s="86">
        <v>7.4</v>
      </c>
      <c r="E10979" s="87">
        <v>-1</v>
      </c>
      <c r="F10979" s="96">
        <f t="shared" si="1884"/>
        <v>3.2</v>
      </c>
      <c r="G10979" s="96"/>
      <c r="H10979" s="74">
        <f t="shared" si="1885"/>
        <v>8</v>
      </c>
      <c r="I10979" s="53">
        <f t="shared" si="1883"/>
        <v>1.0332866218382564</v>
      </c>
      <c r="J10979" s="53">
        <f t="shared" si="1886"/>
        <v>-0.39028168590257256</v>
      </c>
      <c r="K10979" s="53">
        <f t="shared" si="1887"/>
        <v>1.1249796498464379</v>
      </c>
      <c r="L10979" s="53">
        <f t="shared" si="1888"/>
        <v>10.292148330364833</v>
      </c>
      <c r="M10979" s="93">
        <f t="shared" si="1889"/>
        <v>0.58663024192817603</v>
      </c>
      <c r="N10979" s="53">
        <f t="shared" si="1890"/>
        <v>5.0710115654213688</v>
      </c>
      <c r="O10979">
        <f t="shared" si="1891"/>
        <v>0.4065890759424276</v>
      </c>
      <c r="P10979" s="53">
        <f t="shared" si="1892"/>
        <v>5.8191402296896992</v>
      </c>
      <c r="Q10979" s="53">
        <v>0.2</v>
      </c>
      <c r="R10979" s="53">
        <f t="shared" si="1893"/>
        <v>3.4025028222295455</v>
      </c>
    </row>
    <row r="10980" spans="2:18" ht="15">
      <c r="B10980" s="84">
        <v>41283</v>
      </c>
      <c r="C10980" s="85">
        <v>0</v>
      </c>
      <c r="D10980" s="86">
        <v>5.5</v>
      </c>
      <c r="E10980" s="87">
        <v>-0.3</v>
      </c>
      <c r="F10980" s="96">
        <f t="shared" si="1884"/>
        <v>2.6</v>
      </c>
      <c r="G10980" s="96"/>
      <c r="H10980" s="74">
        <f t="shared" si="1885"/>
        <v>9</v>
      </c>
      <c r="I10980" s="53">
        <f t="shared" si="1883"/>
        <v>1.0332343977789049</v>
      </c>
      <c r="J10980" s="53">
        <f t="shared" si="1886"/>
        <v>-0.38798104209611167</v>
      </c>
      <c r="K10980" s="53">
        <f t="shared" si="1887"/>
        <v>1.1280993563664865</v>
      </c>
      <c r="L10980" s="53">
        <f t="shared" si="1888"/>
        <v>10.379700888119451</v>
      </c>
      <c r="M10980" s="93">
        <f t="shared" si="1889"/>
        <v>0.47756058594186779</v>
      </c>
      <c r="N10980" s="53">
        <f t="shared" si="1890"/>
        <v>4.2495970980914022</v>
      </c>
      <c r="O10980">
        <f t="shared" si="1891"/>
        <v>0.39155902208761539</v>
      </c>
      <c r="P10980" s="53">
        <f t="shared" si="1892"/>
        <v>5.5797206510376656</v>
      </c>
      <c r="Q10980" s="53">
        <v>0.2</v>
      </c>
      <c r="R10980" s="53">
        <f t="shared" si="1893"/>
        <v>3.2020166860811927</v>
      </c>
    </row>
    <row r="10981" spans="2:18" ht="15">
      <c r="B10981" s="84">
        <v>41284</v>
      </c>
      <c r="C10981" s="85">
        <v>0</v>
      </c>
      <c r="D10981" s="86">
        <v>6.3</v>
      </c>
      <c r="E10981" s="87">
        <v>0.6</v>
      </c>
      <c r="F10981" s="96">
        <f t="shared" si="1884"/>
        <v>3.4499999999999997</v>
      </c>
      <c r="G10981" s="96"/>
      <c r="H10981" s="74">
        <f t="shared" si="1885"/>
        <v>10</v>
      </c>
      <c r="I10981" s="53">
        <f t="shared" si="1883"/>
        <v>1.0331723391265606</v>
      </c>
      <c r="J10981" s="53">
        <f t="shared" si="1886"/>
        <v>-0.38555368195503947</v>
      </c>
      <c r="K10981" s="53">
        <f t="shared" si="1887"/>
        <v>1.131379559430016</v>
      </c>
      <c r="L10981" s="53">
        <f t="shared" si="1888"/>
        <v>10.472170583965546</v>
      </c>
      <c r="M10981" s="93">
        <f t="shared" si="1889"/>
        <v>0.49754520333530039</v>
      </c>
      <c r="N10981" s="53">
        <f t="shared" si="1890"/>
        <v>4.250333980492166</v>
      </c>
      <c r="O10981">
        <f t="shared" si="1891"/>
        <v>0.41299955320164405</v>
      </c>
      <c r="P10981" s="53">
        <f t="shared" si="1892"/>
        <v>5.9215869746154359</v>
      </c>
      <c r="Q10981" s="53">
        <v>0.2</v>
      </c>
      <c r="R10981" s="53">
        <f t="shared" si="1893"/>
        <v>3.2403939043061647</v>
      </c>
    </row>
    <row r="10982" spans="2:18" ht="15">
      <c r="B10982" s="84">
        <v>41285</v>
      </c>
      <c r="C10982" s="85">
        <v>0</v>
      </c>
      <c r="D10982" s="86">
        <v>7.5</v>
      </c>
      <c r="E10982" s="87">
        <v>-1.3</v>
      </c>
      <c r="F10982" s="96">
        <f t="shared" si="1884"/>
        <v>3.1</v>
      </c>
      <c r="G10982" s="96"/>
      <c r="H10982" s="74">
        <f t="shared" si="1885"/>
        <v>11</v>
      </c>
      <c r="I10982" s="53">
        <f t="shared" si="1883"/>
        <v>1.0331004642453772</v>
      </c>
      <c r="J10982" s="53">
        <f t="shared" si="1886"/>
        <v>-0.38300077751493156</v>
      </c>
      <c r="K10982" s="53">
        <f t="shared" si="1887"/>
        <v>1.134817019979989</v>
      </c>
      <c r="L10982" s="53">
        <f t="shared" si="1888"/>
        <v>10.569535344865164</v>
      </c>
      <c r="M10982" s="93">
        <f t="shared" si="1889"/>
        <v>0.61368144326860674</v>
      </c>
      <c r="N10982" s="53">
        <f t="shared" si="1890"/>
        <v>5.3302324983047358</v>
      </c>
      <c r="O10982">
        <f t="shared" si="1891"/>
        <v>0.404049444092965</v>
      </c>
      <c r="P10982" s="53">
        <f t="shared" si="1892"/>
        <v>5.7786084200901033</v>
      </c>
      <c r="Q10982" s="53">
        <v>0.2</v>
      </c>
      <c r="R10982" s="53">
        <f t="shared" si="1893"/>
        <v>3.4525510270554465</v>
      </c>
    </row>
    <row r="10983" spans="2:18" ht="15">
      <c r="B10983" s="84">
        <v>41286</v>
      </c>
      <c r="C10983" s="85">
        <v>0</v>
      </c>
      <c r="D10983" s="86">
        <v>5.6</v>
      </c>
      <c r="E10983" s="87">
        <v>-2.1</v>
      </c>
      <c r="F10983" s="96">
        <f t="shared" si="1884"/>
        <v>1.7499999999999998</v>
      </c>
      <c r="G10983" s="96"/>
      <c r="H10983" s="74">
        <f t="shared" si="1885"/>
        <v>12</v>
      </c>
      <c r="I10983" s="53">
        <f t="shared" si="1883"/>
        <v>1.0330187944042881</v>
      </c>
      <c r="J10983" s="53">
        <f t="shared" si="1886"/>
        <v>-0.3803235555038128</v>
      </c>
      <c r="K10983" s="53">
        <f t="shared" si="1887"/>
        <v>1.1384084015051339</v>
      </c>
      <c r="L10983" s="53">
        <f t="shared" si="1888"/>
        <v>10.671771305933273</v>
      </c>
      <c r="M10983" s="93">
        <f t="shared" si="1889"/>
        <v>0.54216079278657525</v>
      </c>
      <c r="N10983" s="53">
        <f t="shared" si="1890"/>
        <v>5.0342038075002984</v>
      </c>
      <c r="O10983">
        <f t="shared" si="1891"/>
        <v>0.37110211900940471</v>
      </c>
      <c r="P10983" s="53">
        <f t="shared" si="1892"/>
        <v>5.2556579543781679</v>
      </c>
      <c r="Q10983" s="53">
        <v>0.2</v>
      </c>
      <c r="R10983" s="53">
        <f t="shared" si="1893"/>
        <v>3.3264586870758652</v>
      </c>
    </row>
    <row r="10984" spans="2:18" ht="15">
      <c r="B10984" s="84">
        <v>41287</v>
      </c>
      <c r="C10984" s="85">
        <v>0</v>
      </c>
      <c r="D10984" s="86">
        <v>4.5</v>
      </c>
      <c r="E10984" s="87">
        <v>-0.3</v>
      </c>
      <c r="F10984" s="96">
        <f t="shared" si="1884"/>
        <v>2.1</v>
      </c>
      <c r="G10984" s="96"/>
      <c r="H10984" s="74">
        <f t="shared" si="1885"/>
        <v>13</v>
      </c>
      <c r="I10984" s="53">
        <f t="shared" si="1883"/>
        <v>1.0329273537707138</v>
      </c>
      <c r="J10984" s="53">
        <f t="shared" si="1886"/>
        <v>-0.3775232955403422</v>
      </c>
      <c r="K10984" s="53">
        <f t="shared" si="1887"/>
        <v>1.1421502807859754</v>
      </c>
      <c r="L10984" s="53">
        <f t="shared" si="1888"/>
        <v>10.778852766732642</v>
      </c>
      <c r="M10984" s="93">
        <f t="shared" si="1889"/>
        <v>0.44009426419519854</v>
      </c>
      <c r="N10984" s="53">
        <f t="shared" si="1890"/>
        <v>4.0145981469691785</v>
      </c>
      <c r="O10984">
        <f t="shared" si="1891"/>
        <v>0.37940893199992881</v>
      </c>
      <c r="P10984" s="53">
        <f t="shared" si="1892"/>
        <v>5.3869926768558569</v>
      </c>
      <c r="Q10984" s="53">
        <v>0.2</v>
      </c>
      <c r="R10984" s="53">
        <f t="shared" si="1893"/>
        <v>3.1300179517868907</v>
      </c>
    </row>
    <row r="10985" spans="2:18" ht="15">
      <c r="B10985" s="84">
        <v>41288</v>
      </c>
      <c r="C10985" s="85">
        <v>4</v>
      </c>
      <c r="D10985" s="86">
        <v>4.5</v>
      </c>
      <c r="E10985" s="87">
        <v>0.5</v>
      </c>
      <c r="F10985" s="96">
        <f t="shared" si="1884"/>
        <v>2.5</v>
      </c>
      <c r="G10985" s="96"/>
      <c r="H10985" s="74">
        <f t="shared" si="1885"/>
        <v>14</v>
      </c>
      <c r="I10985" s="53">
        <f t="shared" si="1883"/>
        <v>1.0328261694034082</v>
      </c>
      <c r="J10985" s="53">
        <f t="shared" si="1886"/>
        <v>-0.37460132828755749</v>
      </c>
      <c r="K10985" s="53">
        <f t="shared" si="1887"/>
        <v>1.146039158581782</v>
      </c>
      <c r="L10985" s="53">
        <f t="shared" si="1888"/>
        <v>10.890752149608147</v>
      </c>
      <c r="M10985" s="93">
        <f t="shared" si="1889"/>
        <v>0.41407916764267461</v>
      </c>
      <c r="N10985" s="53">
        <f t="shared" si="1890"/>
        <v>3.7028557308667702</v>
      </c>
      <c r="O10985">
        <f t="shared" si="1891"/>
        <v>0.38910203313511127</v>
      </c>
      <c r="P10985" s="53">
        <f t="shared" si="1892"/>
        <v>5.5406877114500723</v>
      </c>
      <c r="Q10985" s="53">
        <v>0.2</v>
      </c>
      <c r="R10985" s="53">
        <f t="shared" si="1893"/>
        <v>3.0827458250884283</v>
      </c>
    </row>
    <row r="10986" spans="2:18" ht="15">
      <c r="B10986" s="84">
        <v>41289</v>
      </c>
      <c r="C10986" s="85">
        <v>1.5</v>
      </c>
      <c r="D10986" s="86">
        <v>3.4</v>
      </c>
      <c r="E10986" s="87">
        <v>1.4</v>
      </c>
      <c r="F10986" s="96">
        <f t="shared" si="1884"/>
        <v>2.4</v>
      </c>
      <c r="G10986" s="96"/>
      <c r="H10986" s="74">
        <f t="shared" si="1885"/>
        <v>15</v>
      </c>
      <c r="I10986" s="53">
        <f t="shared" si="1883"/>
        <v>1.0327152712444541</v>
      </c>
      <c r="J10986" s="53">
        <f t="shared" si="1886"/>
        <v>-0.3715590335688283</v>
      </c>
      <c r="K10986" s="53">
        <f t="shared" si="1887"/>
        <v>1.1500714701999954</v>
      </c>
      <c r="L10986" s="53">
        <f t="shared" si="1888"/>
        <v>11.007439960446153</v>
      </c>
      <c r="M10986" s="93">
        <f t="shared" si="1889"/>
        <v>0.29447753299740065</v>
      </c>
      <c r="N10986" s="53">
        <f t="shared" si="1890"/>
        <v>2.6463680494419877</v>
      </c>
      <c r="O10986">
        <f t="shared" si="1891"/>
        <v>0.38665859313220646</v>
      </c>
      <c r="P10986" s="53">
        <f t="shared" si="1892"/>
        <v>5.5018997927792395</v>
      </c>
      <c r="Q10986" s="53">
        <v>0.2</v>
      </c>
      <c r="R10986" s="53">
        <f t="shared" si="1893"/>
        <v>2.8568100117928652</v>
      </c>
    </row>
    <row r="10987" spans="2:18" ht="15">
      <c r="B10987" s="84">
        <v>41290</v>
      </c>
      <c r="C10987" s="85">
        <v>2.2000000000000002</v>
      </c>
      <c r="D10987" s="86">
        <v>3.6</v>
      </c>
      <c r="E10987" s="87">
        <v>0.6</v>
      </c>
      <c r="F10987" s="96">
        <f t="shared" si="1884"/>
        <v>2.1</v>
      </c>
      <c r="G10987" s="96"/>
      <c r="H10987" s="74">
        <f t="shared" si="1885"/>
        <v>16</v>
      </c>
      <c r="I10987" s="53">
        <f t="shared" si="1883"/>
        <v>1.0325946921104006</v>
      </c>
      <c r="J10987" s="53">
        <f t="shared" si="1886"/>
        <v>-0.36839783845263269</v>
      </c>
      <c r="K10987" s="53">
        <f t="shared" si="1887"/>
        <v>1.1542435958936998</v>
      </c>
      <c r="L10987" s="53">
        <f t="shared" si="1888"/>
        <v>11.128884752217326</v>
      </c>
      <c r="M10987" s="93">
        <f t="shared" si="1889"/>
        <v>0.35922356809939615</v>
      </c>
      <c r="N10987" s="53">
        <f t="shared" si="1890"/>
        <v>3.2768849498112274</v>
      </c>
      <c r="O10987">
        <f t="shared" si="1891"/>
        <v>0.37940893199992881</v>
      </c>
      <c r="P10987" s="53">
        <f t="shared" si="1892"/>
        <v>5.3869926768558569</v>
      </c>
      <c r="Q10987" s="53">
        <v>0.2</v>
      </c>
      <c r="R10987" s="53">
        <f t="shared" si="1893"/>
        <v>2.9757914815082951</v>
      </c>
    </row>
    <row r="10988" spans="2:18" ht="15">
      <c r="B10988" s="84">
        <v>41291</v>
      </c>
      <c r="C10988" s="85">
        <v>0</v>
      </c>
      <c r="D10988" s="86">
        <v>6.7</v>
      </c>
      <c r="E10988" s="87">
        <v>2.2000000000000002</v>
      </c>
      <c r="F10988" s="96">
        <f t="shared" si="1884"/>
        <v>4.45</v>
      </c>
      <c r="G10988" s="96"/>
      <c r="H10988" s="74">
        <f t="shared" si="1885"/>
        <v>17</v>
      </c>
      <c r="I10988" s="53">
        <f t="shared" si="1883"/>
        <v>1.0324644676825534</v>
      </c>
      <c r="J10988" s="53">
        <f t="shared" si="1886"/>
        <v>-0.36511921531268005</v>
      </c>
      <c r="K10988" s="53">
        <f t="shared" si="1887"/>
        <v>1.1585518710370053</v>
      </c>
      <c r="L10988" s="53">
        <f t="shared" si="1888"/>
        <v>11.255053091632707</v>
      </c>
      <c r="M10988" s="93">
        <f t="shared" si="1889"/>
        <v>0.49748878376966066</v>
      </c>
      <c r="N10988" s="53">
        <f t="shared" si="1890"/>
        <v>4.0588474254911331</v>
      </c>
      <c r="O10988">
        <f t="shared" si="1891"/>
        <v>0.43953721619240771</v>
      </c>
      <c r="P10988" s="53">
        <f t="shared" si="1892"/>
        <v>6.3477345324751555</v>
      </c>
      <c r="Q10988" s="53">
        <v>0.2</v>
      </c>
      <c r="R10988" s="53">
        <f t="shared" si="1893"/>
        <v>3.2434814299015873</v>
      </c>
    </row>
    <row r="10989" spans="2:18" ht="15">
      <c r="B10989" s="84">
        <v>41292</v>
      </c>
      <c r="C10989" s="85">
        <v>0</v>
      </c>
      <c r="D10989" s="86">
        <v>5.6</v>
      </c>
      <c r="E10989" s="87">
        <v>-1.8</v>
      </c>
      <c r="F10989" s="96">
        <f t="shared" si="1884"/>
        <v>1.9</v>
      </c>
      <c r="G10989" s="96"/>
      <c r="H10989" s="74">
        <f t="shared" si="1885"/>
        <v>18</v>
      </c>
      <c r="I10989" s="53">
        <f t="shared" si="1883"/>
        <v>1.032324636496416</v>
      </c>
      <c r="J10989" s="53">
        <f t="shared" si="1886"/>
        <v>-0.36172467986978218</v>
      </c>
      <c r="K10989" s="53">
        <f t="shared" si="1887"/>
        <v>1.1629925960327789</v>
      </c>
      <c r="L10989" s="53">
        <f t="shared" si="1888"/>
        <v>11.385909529211714</v>
      </c>
      <c r="M10989" s="93">
        <f t="shared" si="1889"/>
        <v>0.57141191004734626</v>
      </c>
      <c r="N10989" s="53">
        <f t="shared" si="1890"/>
        <v>5.2654138310079013</v>
      </c>
      <c r="O10989">
        <f t="shared" si="1891"/>
        <v>0.37464240968525692</v>
      </c>
      <c r="P10989" s="53">
        <f t="shared" si="1892"/>
        <v>5.3115884249100285</v>
      </c>
      <c r="Q10989" s="53">
        <v>0.2</v>
      </c>
      <c r="R10989" s="53">
        <f t="shared" si="1893"/>
        <v>3.3818894955612642</v>
      </c>
    </row>
    <row r="10990" spans="2:18" ht="15">
      <c r="B10990" s="84">
        <v>41293</v>
      </c>
      <c r="C10990" s="85">
        <v>0</v>
      </c>
      <c r="D10990" s="86">
        <v>3.2</v>
      </c>
      <c r="E10990" s="87">
        <v>-3</v>
      </c>
      <c r="F10990" s="96">
        <f t="shared" si="1884"/>
        <v>0.10000000000000009</v>
      </c>
      <c r="G10990" s="96"/>
      <c r="H10990" s="74">
        <f t="shared" si="1885"/>
        <v>19</v>
      </c>
      <c r="I10990" s="53">
        <f t="shared" si="1883"/>
        <v>1.0321752399302859</v>
      </c>
      <c r="J10990" s="53">
        <f t="shared" si="1886"/>
        <v>-0.35821578922172775</v>
      </c>
      <c r="K10990" s="53">
        <f t="shared" si="1887"/>
        <v>1.1675620459118377</v>
      </c>
      <c r="L10990" s="53">
        <f t="shared" si="1888"/>
        <v>11.521416573027933</v>
      </c>
      <c r="M10990" s="93">
        <f t="shared" si="1889"/>
        <v>0.48089939279464045</v>
      </c>
      <c r="N10990" s="53">
        <f t="shared" si="1890"/>
        <v>4.8769763050672399</v>
      </c>
      <c r="O10990">
        <f t="shared" si="1891"/>
        <v>0.33405570597464462</v>
      </c>
      <c r="P10990" s="53">
        <f t="shared" si="1892"/>
        <v>4.6743735369061943</v>
      </c>
      <c r="Q10990" s="53">
        <v>0.2</v>
      </c>
      <c r="R10990" s="53">
        <f t="shared" si="1893"/>
        <v>3.2132980181130986</v>
      </c>
    </row>
    <row r="10991" spans="2:18" ht="15">
      <c r="B10991" s="84">
        <v>41294</v>
      </c>
      <c r="C10991" s="85">
        <v>2.1</v>
      </c>
      <c r="D10991" s="86">
        <v>0.6</v>
      </c>
      <c r="E10991" s="87">
        <v>-0.4</v>
      </c>
      <c r="F10991" s="96">
        <f t="shared" si="1884"/>
        <v>9.9999999999999978E-2</v>
      </c>
      <c r="G10991" s="96"/>
      <c r="H10991" s="74">
        <f t="shared" si="1885"/>
        <v>20</v>
      </c>
      <c r="I10991" s="53">
        <f t="shared" si="1883"/>
        <v>1.0320163221930105</v>
      </c>
      <c r="J10991" s="53">
        <f t="shared" si="1886"/>
        <v>-0.35459413986723526</v>
      </c>
      <c r="K10991" s="53">
        <f t="shared" si="1887"/>
        <v>1.1722564795875074</v>
      </c>
      <c r="L10991" s="53">
        <f t="shared" si="1888"/>
        <v>11.661534666364656</v>
      </c>
      <c r="M10991" s="93">
        <f t="shared" si="1889"/>
        <v>0.19548264748136521</v>
      </c>
      <c r="N10991" s="53">
        <f t="shared" si="1890"/>
        <v>1.9824608932819916</v>
      </c>
      <c r="O10991">
        <f t="shared" si="1891"/>
        <v>0.33405570597464462</v>
      </c>
      <c r="P10991" s="53">
        <f t="shared" si="1892"/>
        <v>4.6743735369061943</v>
      </c>
      <c r="Q10991" s="53">
        <v>0.2</v>
      </c>
      <c r="R10991" s="53">
        <f t="shared" si="1893"/>
        <v>2.6199582646578894</v>
      </c>
    </row>
    <row r="10992" spans="2:18" ht="15">
      <c r="B10992" s="84">
        <v>41295</v>
      </c>
      <c r="C10992" s="85">
        <v>11.6</v>
      </c>
      <c r="D10992" s="86">
        <v>3.7</v>
      </c>
      <c r="E10992" s="87">
        <v>0.2</v>
      </c>
      <c r="F10992" s="96">
        <f t="shared" si="1884"/>
        <v>1.9500000000000002</v>
      </c>
      <c r="G10992" s="96"/>
      <c r="H10992" s="74">
        <f t="shared" si="1885"/>
        <v>21</v>
      </c>
      <c r="I10992" s="53">
        <f t="shared" si="1883"/>
        <v>1.0318479303109052</v>
      </c>
      <c r="J10992" s="53">
        <f t="shared" si="1886"/>
        <v>-0.35086136572984739</v>
      </c>
      <c r="K10992" s="53">
        <f t="shared" si="1887"/>
        <v>1.1770721487342466</v>
      </c>
      <c r="L10992" s="53">
        <f t="shared" si="1888"/>
        <v>11.806222169477898</v>
      </c>
      <c r="M10992" s="93">
        <f t="shared" si="1889"/>
        <v>0.40851832937303389</v>
      </c>
      <c r="N10992" s="53">
        <f t="shared" si="1890"/>
        <v>3.7548612631773057</v>
      </c>
      <c r="O10992">
        <f t="shared" si="1891"/>
        <v>0.37582908166861517</v>
      </c>
      <c r="P10992" s="53">
        <f t="shared" si="1892"/>
        <v>5.3303501984579471</v>
      </c>
      <c r="Q10992" s="53">
        <v>0.2</v>
      </c>
      <c r="R10992" s="53">
        <f t="shared" si="1893"/>
        <v>3.0689434975573668</v>
      </c>
    </row>
    <row r="10993" spans="2:18" ht="15">
      <c r="B10993" s="84">
        <v>41296</v>
      </c>
      <c r="C10993" s="85">
        <v>6.1</v>
      </c>
      <c r="D10993" s="86">
        <v>6.5</v>
      </c>
      <c r="E10993" s="87">
        <v>0.7</v>
      </c>
      <c r="F10993" s="96">
        <f t="shared" si="1884"/>
        <v>3.6</v>
      </c>
      <c r="G10993" s="96"/>
      <c r="H10993" s="74">
        <f t="shared" si="1885"/>
        <v>22</v>
      </c>
      <c r="I10993" s="53">
        <f t="shared" si="1883"/>
        <v>1.0316701141138369</v>
      </c>
      <c r="J10993" s="53">
        <f t="shared" si="1886"/>
        <v>-0.34701913618740743</v>
      </c>
      <c r="K10993" s="53">
        <f t="shared" si="1887"/>
        <v>1.1820053062637619</v>
      </c>
      <c r="L10993" s="53">
        <f t="shared" si="1888"/>
        <v>11.955435345629594</v>
      </c>
      <c r="M10993" s="93">
        <f t="shared" si="1889"/>
        <v>0.57702235488637055</v>
      </c>
      <c r="N10993" s="53">
        <f t="shared" si="1890"/>
        <v>4.8947251851311941</v>
      </c>
      <c r="O10993">
        <f t="shared" si="1891"/>
        <v>0.41688826962124098</v>
      </c>
      <c r="P10993" s="53">
        <f t="shared" si="1892"/>
        <v>5.9838281615334532</v>
      </c>
      <c r="Q10993" s="53">
        <v>0.2</v>
      </c>
      <c r="R10993" s="53">
        <f t="shared" si="1893"/>
        <v>3.3835671729446966</v>
      </c>
    </row>
    <row r="10994" spans="2:18" ht="15">
      <c r="B10994" s="84">
        <v>41297</v>
      </c>
      <c r="C10994" s="85">
        <v>0</v>
      </c>
      <c r="D10994" s="86">
        <v>5.0999999999999996</v>
      </c>
      <c r="E10994" s="87">
        <v>-0.9</v>
      </c>
      <c r="F10994" s="96">
        <f t="shared" si="1884"/>
        <v>2.0999999999999996</v>
      </c>
      <c r="G10994" s="96"/>
      <c r="H10994" s="74">
        <f t="shared" si="1885"/>
        <v>23</v>
      </c>
      <c r="I10994" s="53">
        <f t="shared" si="1883"/>
        <v>1.0314829262204792</v>
      </c>
      <c r="J10994" s="53">
        <f t="shared" si="1886"/>
        <v>-0.34306915411250505</v>
      </c>
      <c r="K10994" s="53">
        <f t="shared" si="1887"/>
        <v>1.1870522143766915</v>
      </c>
      <c r="L10994" s="53">
        <f t="shared" si="1888"/>
        <v>12.109128351519114</v>
      </c>
      <c r="M10994" s="93">
        <f t="shared" si="1889"/>
        <v>0.55276566330669252</v>
      </c>
      <c r="N10994" s="53">
        <f t="shared" si="1890"/>
        <v>5.0424015674854781</v>
      </c>
      <c r="O10994">
        <f t="shared" si="1891"/>
        <v>0.37940893199992881</v>
      </c>
      <c r="P10994" s="53">
        <f t="shared" si="1892"/>
        <v>5.3869926768558569</v>
      </c>
      <c r="Q10994" s="53">
        <v>0.2</v>
      </c>
      <c r="R10994" s="53">
        <f t="shared" si="1893"/>
        <v>3.3448907428623045</v>
      </c>
    </row>
    <row r="10995" spans="2:18" ht="15">
      <c r="B10995" s="84">
        <v>41298</v>
      </c>
      <c r="C10995" s="85">
        <v>0</v>
      </c>
      <c r="D10995" s="86">
        <v>4.0999999999999996</v>
      </c>
      <c r="E10995" s="87">
        <v>-1.4</v>
      </c>
      <c r="F10995" s="96">
        <f t="shared" si="1884"/>
        <v>1.3499999999999999</v>
      </c>
      <c r="G10995" s="96"/>
      <c r="H10995" s="74">
        <f t="shared" si="1885"/>
        <v>24</v>
      </c>
      <c r="I10995" s="53">
        <f t="shared" si="1883"/>
        <v>1.0312864220227413</v>
      </c>
      <c r="J10995" s="53">
        <f t="shared" si="1886"/>
        <v>-0.33901315392900844</v>
      </c>
      <c r="K10995" s="53">
        <f t="shared" si="1887"/>
        <v>1.1922091521724227</v>
      </c>
      <c r="L10995" s="53">
        <f t="shared" si="1888"/>
        <v>12.267253232207459</v>
      </c>
      <c r="M10995" s="93">
        <f t="shared" si="1889"/>
        <v>0.5159373005840896</v>
      </c>
      <c r="N10995" s="53">
        <f t="shared" si="1890"/>
        <v>4.8907740206577159</v>
      </c>
      <c r="O10995">
        <f t="shared" si="1891"/>
        <v>0.36180463401729912</v>
      </c>
      <c r="P10995" s="53">
        <f t="shared" si="1892"/>
        <v>5.109083512811468</v>
      </c>
      <c r="Q10995" s="53">
        <v>0.2</v>
      </c>
      <c r="R10995" s="53">
        <f t="shared" si="1893"/>
        <v>3.2773888519841918</v>
      </c>
    </row>
    <row r="10996" spans="2:18" ht="15">
      <c r="B10996" s="84">
        <v>41299</v>
      </c>
      <c r="C10996" s="85">
        <v>0</v>
      </c>
      <c r="D10996" s="86">
        <v>7.7</v>
      </c>
      <c r="E10996" s="87">
        <v>-0.9</v>
      </c>
      <c r="F10996" s="96">
        <f t="shared" si="1884"/>
        <v>3.4</v>
      </c>
      <c r="G10996" s="96"/>
      <c r="H10996" s="74">
        <f t="shared" si="1885"/>
        <v>25</v>
      </c>
      <c r="I10996" s="53">
        <f t="shared" si="1883"/>
        <v>1.0310806596693767</v>
      </c>
      <c r="J10996" s="53">
        <f t="shared" si="1886"/>
        <v>-0.33485289968952081</v>
      </c>
      <c r="K10996" s="53">
        <f t="shared" si="1887"/>
        <v>1.1974724228038927</v>
      </c>
      <c r="L10996" s="53">
        <f t="shared" si="1888"/>
        <v>12.429759920595002</v>
      </c>
      <c r="M10996" s="93">
        <f t="shared" si="1889"/>
        <v>0.72368121654385698</v>
      </c>
      <c r="N10996" s="53">
        <f t="shared" si="1890"/>
        <v>6.1967059378874332</v>
      </c>
      <c r="O10996">
        <f t="shared" si="1891"/>
        <v>0.41171040805602122</v>
      </c>
      <c r="P10996" s="53">
        <f t="shared" si="1892"/>
        <v>5.9009692403222838</v>
      </c>
      <c r="Q10996" s="53">
        <v>0.2</v>
      </c>
      <c r="R10996" s="53">
        <f t="shared" si="1893"/>
        <v>3.6498030531957033</v>
      </c>
    </row>
    <row r="10997" spans="2:18" ht="15">
      <c r="B10997" s="84">
        <v>41300</v>
      </c>
      <c r="C10997" s="85">
        <v>0</v>
      </c>
      <c r="D10997" s="86">
        <v>4</v>
      </c>
      <c r="E10997" s="87">
        <v>-3.3</v>
      </c>
      <c r="F10997" s="96">
        <f t="shared" si="1884"/>
        <v>0.35000000000000009</v>
      </c>
      <c r="G10997" s="96"/>
      <c r="H10997" s="74">
        <f t="shared" si="1885"/>
        <v>26</v>
      </c>
      <c r="I10997" s="53">
        <f t="shared" si="1883"/>
        <v>1.0308657000487762</v>
      </c>
      <c r="J10997" s="53">
        <f t="shared" si="1886"/>
        <v>-0.33059018317830297</v>
      </c>
      <c r="K10997" s="53">
        <f t="shared" si="1887"/>
        <v>1.2028383601683015</v>
      </c>
      <c r="L10997" s="53">
        <f t="shared" si="1888"/>
        <v>12.596596241481892</v>
      </c>
      <c r="M10997" s="93">
        <f t="shared" si="1889"/>
        <v>0.57848318828382583</v>
      </c>
      <c r="N10997" s="53">
        <f t="shared" si="1890"/>
        <v>5.7858019109417409</v>
      </c>
      <c r="O10997">
        <f t="shared" si="1891"/>
        <v>0.33945071878576971</v>
      </c>
      <c r="P10997" s="53">
        <f t="shared" si="1892"/>
        <v>4.7585602566141008</v>
      </c>
      <c r="Q10997" s="53">
        <v>0.2</v>
      </c>
      <c r="R10997" s="53">
        <f t="shared" si="1893"/>
        <v>3.4124869872609565</v>
      </c>
    </row>
    <row r="10998" spans="2:18" ht="15">
      <c r="B10998" s="84">
        <v>41301</v>
      </c>
      <c r="C10998" s="85">
        <v>0</v>
      </c>
      <c r="D10998" s="86">
        <v>4.2</v>
      </c>
      <c r="E10998" s="87">
        <v>-4.3</v>
      </c>
      <c r="F10998" s="96">
        <f t="shared" si="1884"/>
        <v>-4.9999999999999822E-2</v>
      </c>
      <c r="G10998" s="96"/>
      <c r="H10998" s="74">
        <f t="shared" si="1885"/>
        <v>27</v>
      </c>
      <c r="I10998" s="53">
        <f t="shared" si="1883"/>
        <v>1.0306416067709498</v>
      </c>
      <c r="J10998" s="53">
        <f t="shared" si="1886"/>
        <v>-0.32622682204390219</v>
      </c>
      <c r="K10998" s="53">
        <f t="shared" si="1887"/>
        <v>1.2083033351284647</v>
      </c>
      <c r="L10998" s="53">
        <f t="shared" si="1888"/>
        <v>12.767707920209469</v>
      </c>
      <c r="M10998" s="93">
        <f t="shared" si="1889"/>
        <v>0.61875715338486692</v>
      </c>
      <c r="N10998" s="53">
        <f t="shared" si="1890"/>
        <v>6.3280707086650256</v>
      </c>
      <c r="O10998">
        <f t="shared" si="1891"/>
        <v>0.33085501932896089</v>
      </c>
      <c r="P10998" s="53">
        <f t="shared" si="1892"/>
        <v>4.6245055712469405</v>
      </c>
      <c r="Q10998" s="53">
        <v>0.2</v>
      </c>
      <c r="R10998" s="53">
        <f t="shared" si="1893"/>
        <v>3.5028024387968615</v>
      </c>
    </row>
    <row r="10999" spans="2:18" ht="15">
      <c r="B10999" s="84">
        <v>41302</v>
      </c>
      <c r="C10999" s="85">
        <v>0</v>
      </c>
      <c r="D10999" s="86">
        <v>4.3</v>
      </c>
      <c r="E10999" s="87">
        <v>-1.2</v>
      </c>
      <c r="F10999" s="96">
        <f t="shared" si="1884"/>
        <v>1.5499999999999998</v>
      </c>
      <c r="G10999" s="96"/>
      <c r="H10999" s="74">
        <f t="shared" si="1885"/>
        <v>28</v>
      </c>
      <c r="I10999" s="53">
        <f t="shared" si="1883"/>
        <v>1.030408446148704</v>
      </c>
      <c r="J10999" s="53">
        <f t="shared" si="1886"/>
        <v>-0.32176465796541182</v>
      </c>
      <c r="K10999" s="53">
        <f t="shared" si="1887"/>
        <v>1.2138637612630909</v>
      </c>
      <c r="L10999" s="53">
        <f t="shared" si="1888"/>
        <v>12.9430385958524</v>
      </c>
      <c r="M10999" s="93">
        <f t="shared" si="1889"/>
        <v>0.55004476272507352</v>
      </c>
      <c r="N10999" s="53">
        <f t="shared" si="1890"/>
        <v>5.1601997378490667</v>
      </c>
      <c r="O10999">
        <f t="shared" si="1891"/>
        <v>0.36642746764985012</v>
      </c>
      <c r="P10999" s="53">
        <f t="shared" si="1892"/>
        <v>5.1819058634426121</v>
      </c>
      <c r="Q10999" s="53">
        <v>0.2</v>
      </c>
      <c r="R10999" s="53">
        <f t="shared" si="1893"/>
        <v>3.3430408456097465</v>
      </c>
    </row>
    <row r="11000" spans="2:18" ht="15">
      <c r="B11000" s="84">
        <v>41303</v>
      </c>
      <c r="C11000" s="85">
        <v>0</v>
      </c>
      <c r="D11000" s="86">
        <v>6.9</v>
      </c>
      <c r="E11000" s="87">
        <v>-3</v>
      </c>
      <c r="F11000" s="96">
        <f t="shared" si="1884"/>
        <v>1.9500000000000002</v>
      </c>
      <c r="G11000" s="96"/>
      <c r="H11000" s="74">
        <f t="shared" si="1885"/>
        <v>29</v>
      </c>
      <c r="I11000" s="53">
        <f t="shared" si="1883"/>
        <v>1.0301662871780179</v>
      </c>
      <c r="J11000" s="53">
        <f t="shared" si="1886"/>
        <v>-0.31720555485597807</v>
      </c>
      <c r="K11000" s="53">
        <f t="shared" si="1887"/>
        <v>1.2195161001475012</v>
      </c>
      <c r="L11000" s="53">
        <f t="shared" si="1888"/>
        <v>13.122529838904034</v>
      </c>
      <c r="M11000" s="93">
        <f t="shared" si="1889"/>
        <v>0.76366298335648475</v>
      </c>
      <c r="N11000" s="53">
        <f t="shared" si="1890"/>
        <v>7.0191429567638863</v>
      </c>
      <c r="O11000">
        <f t="shared" si="1891"/>
        <v>0.37582908166861517</v>
      </c>
      <c r="P11000" s="53">
        <f t="shared" si="1892"/>
        <v>5.3303501984579471</v>
      </c>
      <c r="Q11000" s="53">
        <v>0.2</v>
      </c>
      <c r="R11000" s="53">
        <f t="shared" si="1893"/>
        <v>3.7504249751688197</v>
      </c>
    </row>
    <row r="11001" spans="2:18" ht="15">
      <c r="B11001" s="84">
        <v>41304</v>
      </c>
      <c r="C11001" s="85">
        <v>0</v>
      </c>
      <c r="D11001" s="86">
        <v>8.1</v>
      </c>
      <c r="E11001" s="87">
        <v>-1.9</v>
      </c>
      <c r="F11001" s="96">
        <f t="shared" si="1884"/>
        <v>3.0999999999999996</v>
      </c>
      <c r="G11001" s="96"/>
      <c r="H11001" s="74">
        <f t="shared" si="1885"/>
        <v>30</v>
      </c>
      <c r="I11001" s="53">
        <f t="shared" si="1883"/>
        <v>1.0299152015176269</v>
      </c>
      <c r="J11001" s="53">
        <f t="shared" si="1886"/>
        <v>-0.31255139710685492</v>
      </c>
      <c r="K11001" s="53">
        <f t="shared" si="1887"/>
        <v>1.2252568661692629</v>
      </c>
      <c r="L11001" s="53">
        <f t="shared" si="1888"/>
        <v>13.306121173372119</v>
      </c>
      <c r="M11001" s="93">
        <f t="shared" si="1889"/>
        <v>0.82356377138575443</v>
      </c>
      <c r="N11001" s="53">
        <f t="shared" si="1890"/>
        <v>7.1532004541081813</v>
      </c>
      <c r="O11001">
        <f t="shared" si="1891"/>
        <v>0.404049444092965</v>
      </c>
      <c r="P11001" s="53">
        <f t="shared" si="1892"/>
        <v>5.7786084200901033</v>
      </c>
      <c r="Q11001" s="53">
        <v>0.2</v>
      </c>
      <c r="R11001" s="53">
        <f t="shared" si="1893"/>
        <v>3.8370928170590921</v>
      </c>
    </row>
    <row r="11002" spans="2:18" ht="15">
      <c r="B11002" s="84">
        <v>41305</v>
      </c>
      <c r="C11002" s="85">
        <v>0</v>
      </c>
      <c r="D11002" s="86">
        <v>10.9</v>
      </c>
      <c r="E11002" s="87">
        <v>-1.5</v>
      </c>
      <c r="F11002" s="96">
        <f t="shared" si="1884"/>
        <v>4.7</v>
      </c>
      <c r="G11002" s="96"/>
      <c r="H11002" s="74">
        <f t="shared" si="1885"/>
        <v>31</v>
      </c>
      <c r="I11002" s="53">
        <f t="shared" si="1883"/>
        <v>1.0296552634678175</v>
      </c>
      <c r="J11002" s="53">
        <f t="shared" si="1886"/>
        <v>-0.30780408787498542</v>
      </c>
      <c r="K11002" s="53">
        <f t="shared" si="1887"/>
        <v>1.2310826308858673</v>
      </c>
      <c r="L11002" s="53">
        <f t="shared" si="1888"/>
        <v>13.493750103179497</v>
      </c>
      <c r="M11002" s="93">
        <f t="shared" si="1889"/>
        <v>1.0012107344592929</v>
      </c>
      <c r="N11002" s="53">
        <f t="shared" si="1890"/>
        <v>8.0777875526849083</v>
      </c>
      <c r="O11002">
        <f t="shared" si="1891"/>
        <v>0.44640082754923571</v>
      </c>
      <c r="P11002" s="53">
        <f t="shared" si="1892"/>
        <v>6.4584748446994258</v>
      </c>
      <c r="Q11002" s="53">
        <v>0.2</v>
      </c>
      <c r="R11002" s="53">
        <f t="shared" si="1893"/>
        <v>4.1132816824149661</v>
      </c>
    </row>
    <row r="11003" spans="2:18" ht="15">
      <c r="B11003" s="84">
        <v>41306</v>
      </c>
      <c r="C11003" s="85">
        <v>0</v>
      </c>
      <c r="D11003" s="86">
        <v>6.8</v>
      </c>
      <c r="E11003" s="87">
        <v>-2</v>
      </c>
      <c r="F11003" s="96">
        <f t="shared" si="1884"/>
        <v>2.4</v>
      </c>
      <c r="G11003" s="96"/>
      <c r="H11003" s="74">
        <f t="shared" si="1885"/>
        <v>32</v>
      </c>
      <c r="I11003" s="53">
        <f t="shared" si="1883"/>
        <v>1.0293865499484409</v>
      </c>
      <c r="J11003" s="53">
        <f t="shared" si="1886"/>
        <v>-0.30296554741678583</v>
      </c>
      <c r="K11003" s="53">
        <f t="shared" si="1887"/>
        <v>1.23699002693392</v>
      </c>
      <c r="L11003" s="53">
        <f t="shared" si="1888"/>
        <v>13.685352142743081</v>
      </c>
      <c r="M11003" s="93">
        <f t="shared" si="1889"/>
        <v>0.76797689801425684</v>
      </c>
      <c r="N11003" s="53">
        <f t="shared" si="1890"/>
        <v>6.9015435742340197</v>
      </c>
      <c r="O11003">
        <f t="shared" si="1891"/>
        <v>0.38665859313220646</v>
      </c>
      <c r="P11003" s="53">
        <f t="shared" si="1892"/>
        <v>5.5018997927792395</v>
      </c>
      <c r="Q11003" s="53">
        <v>0.2</v>
      </c>
      <c r="R11003" s="53">
        <f t="shared" si="1893"/>
        <v>3.7488453966645205</v>
      </c>
    </row>
    <row r="11004" spans="2:18" ht="15">
      <c r="B11004" s="84">
        <v>41307</v>
      </c>
      <c r="C11004" s="85">
        <v>0.1</v>
      </c>
      <c r="D11004" s="86">
        <v>9.4</v>
      </c>
      <c r="E11004" s="87">
        <v>1</v>
      </c>
      <c r="F11004" s="96">
        <f t="shared" si="1884"/>
        <v>5.2</v>
      </c>
      <c r="G11004" s="96"/>
      <c r="H11004" s="74">
        <f t="shared" si="1885"/>
        <v>33</v>
      </c>
      <c r="I11004" s="53">
        <f t="shared" si="1883"/>
        <v>1.0291091404761501</v>
      </c>
      <c r="J11004" s="53">
        <f t="shared" si="1886"/>
        <v>-0.29803771147049535</v>
      </c>
      <c r="K11004" s="53">
        <f t="shared" si="1887"/>
        <v>1.2429757515013611</v>
      </c>
      <c r="L11004" s="53">
        <f t="shared" si="1888"/>
        <v>13.880860851585737</v>
      </c>
      <c r="M11004" s="93">
        <f t="shared" si="1889"/>
        <v>0.86652950180432831</v>
      </c>
      <c r="N11004" s="53">
        <f t="shared" si="1890"/>
        <v>6.8391946614998709</v>
      </c>
      <c r="O11004">
        <f t="shared" si="1891"/>
        <v>0.46041058296527632</v>
      </c>
      <c r="P11004" s="53">
        <f t="shared" si="1892"/>
        <v>6.685161880365416</v>
      </c>
      <c r="Q11004" s="53">
        <v>0.2</v>
      </c>
      <c r="R11004" s="53">
        <f t="shared" si="1893"/>
        <v>3.8721077843053084</v>
      </c>
    </row>
    <row r="11005" spans="2:18" ht="15">
      <c r="B11005" s="84">
        <v>41308</v>
      </c>
      <c r="C11005" s="85">
        <v>2.5</v>
      </c>
      <c r="D11005" s="86">
        <v>9.8000000000000007</v>
      </c>
      <c r="E11005" s="87">
        <v>2.2999999999999998</v>
      </c>
      <c r="F11005" s="96">
        <f t="shared" si="1884"/>
        <v>6.0500000000000007</v>
      </c>
      <c r="G11005" s="96"/>
      <c r="H11005" s="74">
        <f t="shared" si="1885"/>
        <v>34</v>
      </c>
      <c r="I11005" s="53">
        <f t="shared" si="1883"/>
        <v>1.0288231171408715</v>
      </c>
      <c r="J11005" s="53">
        <f t="shared" si="1886"/>
        <v>-0.29302252968915588</v>
      </c>
      <c r="K11005" s="53">
        <f t="shared" si="1887"/>
        <v>1.2490365693760106</v>
      </c>
      <c r="L11005" s="53">
        <f t="shared" si="1888"/>
        <v>14.080207872819296</v>
      </c>
      <c r="M11005" s="93">
        <f t="shared" si="1889"/>
        <v>0.86124666890097412</v>
      </c>
      <c r="N11005" s="53">
        <f t="shared" si="1890"/>
        <v>6.5552403463592155</v>
      </c>
      <c r="O11005">
        <f t="shared" si="1891"/>
        <v>0.48511320389690438</v>
      </c>
      <c r="P11005" s="53">
        <f t="shared" si="1892"/>
        <v>7.0869293370730855</v>
      </c>
      <c r="Q11005" s="53">
        <v>0.2</v>
      </c>
      <c r="R11005" s="53">
        <f t="shared" si="1893"/>
        <v>3.850150729098373</v>
      </c>
    </row>
    <row r="11006" spans="2:18" ht="15">
      <c r="B11006" s="84">
        <v>41309</v>
      </c>
      <c r="C11006" s="85">
        <v>0</v>
      </c>
      <c r="D11006" s="86">
        <v>9.6</v>
      </c>
      <c r="E11006" s="87">
        <v>0.4</v>
      </c>
      <c r="F11006" s="96">
        <f t="shared" si="1884"/>
        <v>5</v>
      </c>
      <c r="G11006" s="96"/>
      <c r="H11006" s="74">
        <f t="shared" si="1885"/>
        <v>35</v>
      </c>
      <c r="I11006" s="53">
        <f t="shared" si="1883"/>
        <v>1.0285285645815117</v>
      </c>
      <c r="J11006" s="53">
        <f t="shared" si="1886"/>
        <v>-0.28792196412598908</v>
      </c>
      <c r="K11006" s="53">
        <f t="shared" si="1887"/>
        <v>1.2551693155852104</v>
      </c>
      <c r="L11006" s="53">
        <f t="shared" si="1888"/>
        <v>14.283322975322376</v>
      </c>
      <c r="M11006" s="93">
        <f t="shared" si="1889"/>
        <v>0.92503356360441369</v>
      </c>
      <c r="N11006" s="53">
        <f t="shared" si="1890"/>
        <v>7.364988815333998</v>
      </c>
      <c r="O11006">
        <f t="shared" si="1891"/>
        <v>0.4547610930964518</v>
      </c>
      <c r="P11006" s="53">
        <f t="shared" si="1892"/>
        <v>6.5936457320380466</v>
      </c>
      <c r="Q11006" s="53">
        <v>0.2</v>
      </c>
      <c r="R11006" s="53">
        <f t="shared" si="1893"/>
        <v>3.9753681632679316</v>
      </c>
    </row>
    <row r="11007" spans="2:18" ht="15">
      <c r="B11007" s="84">
        <v>41310</v>
      </c>
      <c r="C11007" s="85">
        <v>0</v>
      </c>
      <c r="D11007" s="86">
        <v>4.4000000000000004</v>
      </c>
      <c r="E11007" s="87">
        <v>-1.4</v>
      </c>
      <c r="F11007" s="96">
        <f t="shared" si="1884"/>
        <v>1.5000000000000002</v>
      </c>
      <c r="G11007" s="96"/>
      <c r="H11007" s="74">
        <f t="shared" si="1885"/>
        <v>36</v>
      </c>
      <c r="I11007" s="53">
        <f t="shared" si="1883"/>
        <v>1.0282255699609115</v>
      </c>
      <c r="J11007" s="53">
        <f t="shared" si="1886"/>
        <v>-0.28273798777366221</v>
      </c>
      <c r="K11007" s="53">
        <f t="shared" si="1887"/>
        <v>1.2613708976425573</v>
      </c>
      <c r="L11007" s="53">
        <f t="shared" si="1888"/>
        <v>14.490134099424376</v>
      </c>
      <c r="M11007" s="93">
        <f t="shared" si="1889"/>
        <v>0.63072955818072884</v>
      </c>
      <c r="N11007" s="53">
        <f t="shared" si="1890"/>
        <v>5.9324668873984665</v>
      </c>
      <c r="O11007">
        <f t="shared" si="1891"/>
        <v>0.36526692052720544</v>
      </c>
      <c r="P11007" s="53">
        <f t="shared" si="1892"/>
        <v>5.1636135172163016</v>
      </c>
      <c r="Q11007" s="53">
        <v>0.2</v>
      </c>
      <c r="R11007" s="53">
        <f t="shared" si="1893"/>
        <v>3.5011554208645013</v>
      </c>
    </row>
    <row r="11008" spans="2:18" ht="15">
      <c r="B11008" s="84">
        <v>41311</v>
      </c>
      <c r="C11008" s="85">
        <v>4.3</v>
      </c>
      <c r="D11008" s="86">
        <v>8</v>
      </c>
      <c r="E11008" s="87">
        <v>0.3</v>
      </c>
      <c r="F11008" s="96">
        <f t="shared" si="1884"/>
        <v>4.1500000000000004</v>
      </c>
      <c r="G11008" s="96"/>
      <c r="H11008" s="74">
        <f t="shared" si="1885"/>
        <v>37</v>
      </c>
      <c r="I11008" s="53">
        <f t="shared" si="1883"/>
        <v>1.0279142229400544</v>
      </c>
      <c r="J11008" s="53">
        <f t="shared" si="1886"/>
        <v>-0.2774725831586547</v>
      </c>
      <c r="K11008" s="53">
        <f t="shared" si="1887"/>
        <v>1.2676382974187046</v>
      </c>
      <c r="L11008" s="53">
        <f t="shared" si="1888"/>
        <v>14.700567405896869</v>
      </c>
      <c r="M11008" s="93">
        <f t="shared" si="1889"/>
        <v>0.83852006338028795</v>
      </c>
      <c r="N11008" s="53">
        <f t="shared" si="1890"/>
        <v>6.9347112382398297</v>
      </c>
      <c r="O11008">
        <f t="shared" si="1891"/>
        <v>0.43142320467363154</v>
      </c>
      <c r="P11008" s="53">
        <f t="shared" si="1892"/>
        <v>6.2170937848778562</v>
      </c>
      <c r="Q11008" s="53">
        <v>0.2</v>
      </c>
      <c r="R11008" s="53">
        <f t="shared" si="1893"/>
        <v>3.8425403522559343</v>
      </c>
    </row>
    <row r="11009" spans="2:18" ht="15">
      <c r="B11009" s="84">
        <v>41312</v>
      </c>
      <c r="C11009" s="85">
        <v>0</v>
      </c>
      <c r="D11009" s="86">
        <v>9.1999999999999993</v>
      </c>
      <c r="E11009" s="87">
        <v>-2.1</v>
      </c>
      <c r="F11009" s="96">
        <f t="shared" si="1884"/>
        <v>3.55</v>
      </c>
      <c r="G11009" s="96"/>
      <c r="H11009" s="74">
        <f t="shared" si="1885"/>
        <v>38</v>
      </c>
      <c r="I11009" s="53">
        <f t="shared" si="1883"/>
        <v>1.0275946156515323</v>
      </c>
      <c r="J11009" s="53">
        <f t="shared" si="1886"/>
        <v>-0.27212774099167591</v>
      </c>
      <c r="K11009" s="53">
        <f t="shared" si="1887"/>
        <v>1.2739685726539534</v>
      </c>
      <c r="L11009" s="53">
        <f t="shared" si="1888"/>
        <v>14.914547328045117</v>
      </c>
      <c r="M11009" s="93">
        <f t="shared" si="1889"/>
        <v>1.0024129099866808</v>
      </c>
      <c r="N11009" s="53">
        <f t="shared" si="1890"/>
        <v>8.5231124768890947</v>
      </c>
      <c r="O11009">
        <f t="shared" si="1891"/>
        <v>0.41558847571336499</v>
      </c>
      <c r="P11009" s="53">
        <f t="shared" si="1892"/>
        <v>5.96301625774176</v>
      </c>
      <c r="Q11009" s="53">
        <v>0.2</v>
      </c>
      <c r="R11009" s="53">
        <f t="shared" si="1893"/>
        <v>4.1496318210486827</v>
      </c>
    </row>
    <row r="11010" spans="2:18" ht="15">
      <c r="B11010" s="84">
        <v>41313</v>
      </c>
      <c r="C11010" s="85">
        <v>0</v>
      </c>
      <c r="D11010" s="86">
        <v>7.7</v>
      </c>
      <c r="E11010" s="87">
        <v>-3.3</v>
      </c>
      <c r="F11010" s="96">
        <f t="shared" si="1884"/>
        <v>2.2000000000000002</v>
      </c>
      <c r="G11010" s="96"/>
      <c r="H11010" s="74">
        <f t="shared" si="1885"/>
        <v>39</v>
      </c>
      <c r="I11010" s="53">
        <f t="shared" si="1883"/>
        <v>1.0272668426722846</v>
      </c>
      <c r="J11010" s="53">
        <f t="shared" si="1886"/>
        <v>-0.26670545887483604</v>
      </c>
      <c r="K11010" s="53">
        <f t="shared" si="1887"/>
        <v>1.2803588581308856</v>
      </c>
      <c r="L11010" s="53">
        <f t="shared" si="1888"/>
        <v>15.131996626686488</v>
      </c>
      <c r="M11010" s="93">
        <f t="shared" si="1889"/>
        <v>0.93998743339721669</v>
      </c>
      <c r="N11010" s="53">
        <f t="shared" si="1890"/>
        <v>8.5318163737392592</v>
      </c>
      <c r="O11010">
        <f t="shared" si="1891"/>
        <v>0.3818121058064759</v>
      </c>
      <c r="P11010" s="53">
        <f t="shared" si="1892"/>
        <v>5.4250536176846778</v>
      </c>
      <c r="Q11010" s="53">
        <v>0.2</v>
      </c>
      <c r="R11010" s="53">
        <f t="shared" si="1893"/>
        <v>4.0798110581808489</v>
      </c>
    </row>
    <row r="11011" spans="2:18" ht="15">
      <c r="B11011" s="84">
        <v>41314</v>
      </c>
      <c r="C11011" s="85">
        <v>0</v>
      </c>
      <c r="D11011" s="86">
        <v>6.3</v>
      </c>
      <c r="E11011" s="87">
        <v>-3.2</v>
      </c>
      <c r="F11011" s="96">
        <f t="shared" si="1884"/>
        <v>1.5499999999999998</v>
      </c>
      <c r="G11011" s="96"/>
      <c r="H11011" s="74">
        <f t="shared" si="1885"/>
        <v>40</v>
      </c>
      <c r="I11011" s="53">
        <f t="shared" si="1883"/>
        <v>1.0269310009956087</v>
      </c>
      <c r="J11011" s="53">
        <f t="shared" si="1886"/>
        <v>-0.26120774006603953</v>
      </c>
      <c r="K11011" s="53">
        <f t="shared" si="1887"/>
        <v>1.2868063665256193</v>
      </c>
      <c r="L11011" s="53">
        <f t="shared" si="1888"/>
        <v>15.352836447797053</v>
      </c>
      <c r="M11011" s="93">
        <f t="shared" si="1889"/>
        <v>0.85749356382166997</v>
      </c>
      <c r="N11011" s="53">
        <f t="shared" si="1890"/>
        <v>8.044505398647873</v>
      </c>
      <c r="O11011">
        <f t="shared" si="1891"/>
        <v>0.36642746764985012</v>
      </c>
      <c r="P11011" s="53">
        <f t="shared" si="1892"/>
        <v>5.1819058634426121</v>
      </c>
      <c r="Q11011" s="53">
        <v>0.2</v>
      </c>
      <c r="R11011" s="53">
        <f t="shared" si="1893"/>
        <v>3.9429243859451959</v>
      </c>
    </row>
    <row r="11012" spans="2:18" ht="15">
      <c r="B11012" s="84">
        <v>41315</v>
      </c>
      <c r="C11012" s="85">
        <v>0</v>
      </c>
      <c r="D11012" s="86">
        <v>3.6</v>
      </c>
      <c r="E11012" s="87">
        <v>-5.4</v>
      </c>
      <c r="F11012" s="96">
        <f t="shared" si="1884"/>
        <v>-0.90000000000000013</v>
      </c>
      <c r="G11012" s="96"/>
      <c r="H11012" s="74">
        <f t="shared" si="1885"/>
        <v>41</v>
      </c>
      <c r="I11012" s="53">
        <f t="shared" si="1883"/>
        <v>1.0265871900024599</v>
      </c>
      <c r="J11012" s="53">
        <f t="shared" si="1886"/>
        <v>-0.25563659230083863</v>
      </c>
      <c r="K11012" s="53">
        <f t="shared" si="1887"/>
        <v>1.2933083889564396</v>
      </c>
      <c r="L11012" s="53">
        <f t="shared" si="1888"/>
        <v>15.576986382605625</v>
      </c>
      <c r="M11012" s="93">
        <f t="shared" si="1889"/>
        <v>0.73958973211548962</v>
      </c>
      <c r="N11012" s="53">
        <f t="shared" si="1890"/>
        <v>7.9442630551288698</v>
      </c>
      <c r="O11012">
        <f t="shared" si="1891"/>
        <v>0.31322214035589896</v>
      </c>
      <c r="P11012" s="53">
        <f t="shared" si="1892"/>
        <v>4.350832949693217</v>
      </c>
      <c r="Q11012" s="53">
        <v>0.2</v>
      </c>
      <c r="R11012" s="53">
        <f t="shared" si="1893"/>
        <v>3.7848553758422274</v>
      </c>
    </row>
    <row r="11013" spans="2:18" ht="15">
      <c r="B11013" s="84">
        <v>41316</v>
      </c>
      <c r="C11013" s="85">
        <v>0</v>
      </c>
      <c r="D11013" s="86">
        <v>-0.3</v>
      </c>
      <c r="E11013" s="87">
        <v>-3.9</v>
      </c>
      <c r="F11013" s="96">
        <f t="shared" si="1884"/>
        <v>-2.1</v>
      </c>
      <c r="G11013" s="96"/>
      <c r="H11013" s="74">
        <f t="shared" si="1885"/>
        <v>42</v>
      </c>
      <c r="I11013" s="53">
        <f t="shared" si="1883"/>
        <v>1.0262355114320429</v>
      </c>
      <c r="J11013" s="53">
        <f t="shared" si="1886"/>
        <v>-0.24999402667178106</v>
      </c>
      <c r="K11013" s="53">
        <f t="shared" si="1887"/>
        <v>1.2998622952485448</v>
      </c>
      <c r="L11013" s="53">
        <f t="shared" si="1888"/>
        <v>15.804364529912229</v>
      </c>
      <c r="M11013" s="93">
        <f t="shared" si="1889"/>
        <v>0.44088712296670213</v>
      </c>
      <c r="N11013" s="53">
        <f t="shared" si="1890"/>
        <v>5.0977344663820947</v>
      </c>
      <c r="O11013">
        <f t="shared" si="1891"/>
        <v>0.28973755566963555</v>
      </c>
      <c r="P11013" s="53">
        <f t="shared" si="1892"/>
        <v>3.9892182230202842</v>
      </c>
      <c r="Q11013" s="53">
        <v>0.2</v>
      </c>
      <c r="R11013" s="53">
        <f t="shared" si="1893"/>
        <v>3.1446618020485211</v>
      </c>
    </row>
    <row r="11014" spans="2:18" ht="15">
      <c r="B11014" s="84">
        <v>41317</v>
      </c>
      <c r="C11014" s="85">
        <v>5.5</v>
      </c>
      <c r="D11014" s="86">
        <v>2.5</v>
      </c>
      <c r="E11014" s="87">
        <v>-2.6</v>
      </c>
      <c r="F11014" s="96">
        <f t="shared" si="1884"/>
        <v>-5.0000000000000044E-2</v>
      </c>
      <c r="G11014" s="96"/>
      <c r="H11014" s="74">
        <f t="shared" si="1885"/>
        <v>43</v>
      </c>
      <c r="I11014" s="53">
        <f t="shared" si="1883"/>
        <v>1.0258760693517042</v>
      </c>
      <c r="J11014" s="53">
        <f t="shared" si="1886"/>
        <v>-0.24428205656508803</v>
      </c>
      <c r="K11014" s="53">
        <f t="shared" si="1887"/>
        <v>1.3064655339335101</v>
      </c>
      <c r="L11014" s="53">
        <f t="shared" si="1888"/>
        <v>16.034887560408439</v>
      </c>
      <c r="M11014" s="93">
        <f t="shared" si="1889"/>
        <v>0.60193394863989957</v>
      </c>
      <c r="N11014" s="53">
        <f t="shared" si="1890"/>
        <v>6.1560186708176579</v>
      </c>
      <c r="O11014">
        <f t="shared" si="1891"/>
        <v>0.33085501932896089</v>
      </c>
      <c r="P11014" s="53">
        <f t="shared" si="1892"/>
        <v>4.6245055712469405</v>
      </c>
      <c r="Q11014" s="53">
        <v>0.2</v>
      </c>
      <c r="R11014" s="53">
        <f t="shared" si="1893"/>
        <v>3.4675894201687507</v>
      </c>
    </row>
    <row r="11015" spans="2:18" ht="15">
      <c r="B11015" s="84">
        <v>41318</v>
      </c>
      <c r="C11015" s="85">
        <v>0.2</v>
      </c>
      <c r="D11015" s="86">
        <v>8.4</v>
      </c>
      <c r="E11015" s="87">
        <v>-3.1</v>
      </c>
      <c r="F11015" s="96">
        <f t="shared" si="1884"/>
        <v>2.6500000000000004</v>
      </c>
      <c r="G11015" s="96"/>
      <c r="H11015" s="74">
        <f t="shared" si="1885"/>
        <v>44</v>
      </c>
      <c r="I11015" s="53">
        <f t="shared" si="1883"/>
        <v>1.0255089701261384</v>
      </c>
      <c r="J11015" s="53">
        <f t="shared" si="1886"/>
        <v>-0.23850269665431623</v>
      </c>
      <c r="K11015" s="53">
        <f t="shared" si="1887"/>
        <v>1.3131156320018036</v>
      </c>
      <c r="L11015" s="53">
        <f t="shared" si="1888"/>
        <v>16.268470782777829</v>
      </c>
      <c r="M11015" s="93">
        <f t="shared" si="1889"/>
        <v>1.0565460671363227</v>
      </c>
      <c r="N11015" s="53">
        <f t="shared" si="1890"/>
        <v>9.3787416594186759</v>
      </c>
      <c r="O11015">
        <f t="shared" si="1891"/>
        <v>0.39279261736161181</v>
      </c>
      <c r="P11015" s="53">
        <f t="shared" si="1892"/>
        <v>5.5993294278272305</v>
      </c>
      <c r="Q11015" s="53">
        <v>0.2</v>
      </c>
      <c r="R11015" s="53">
        <f t="shared" si="1893"/>
        <v>4.2819612393757494</v>
      </c>
    </row>
    <row r="11016" spans="2:18" ht="15">
      <c r="B11016" s="84">
        <v>41319</v>
      </c>
      <c r="C11016" s="85">
        <v>0</v>
      </c>
      <c r="D11016" s="86">
        <v>7.9</v>
      </c>
      <c r="E11016" s="87">
        <v>-1.5</v>
      </c>
      <c r="F11016" s="96">
        <f t="shared" si="1884"/>
        <v>3.2</v>
      </c>
      <c r="G11016" s="96"/>
      <c r="H11016" s="74">
        <f t="shared" si="1885"/>
        <v>45</v>
      </c>
      <c r="I11016" s="53">
        <f t="shared" si="1883"/>
        <v>1.0251343223859126</v>
      </c>
      <c r="J11016" s="53">
        <f t="shared" si="1886"/>
        <v>-0.2326579619504911</v>
      </c>
      <c r="K11016" s="53">
        <f t="shared" si="1887"/>
        <v>1.3198101944263136</v>
      </c>
      <c r="L11016" s="53">
        <f t="shared" si="1888"/>
        <v>16.505028211357502</v>
      </c>
      <c r="M11016" s="93">
        <f t="shared" si="1889"/>
        <v>0.99517387394617274</v>
      </c>
      <c r="N11016" s="53">
        <f t="shared" si="1890"/>
        <v>8.6025879057972272</v>
      </c>
      <c r="O11016">
        <f t="shared" si="1891"/>
        <v>0.4065890759424276</v>
      </c>
      <c r="P11016" s="53">
        <f t="shared" si="1892"/>
        <v>5.8191402296896992</v>
      </c>
      <c r="Q11016" s="53">
        <v>0.2</v>
      </c>
      <c r="R11016" s="53">
        <f t="shared" si="1893"/>
        <v>4.1481088080779056</v>
      </c>
    </row>
    <row r="11017" spans="2:18" ht="15">
      <c r="B11017" s="84">
        <v>41320</v>
      </c>
      <c r="C11017" s="85">
        <v>0</v>
      </c>
      <c r="D11017" s="86">
        <v>8.1999999999999993</v>
      </c>
      <c r="E11017" s="87">
        <v>-1.2</v>
      </c>
      <c r="F11017" s="96">
        <f t="shared" si="1884"/>
        <v>3.4999999999999996</v>
      </c>
      <c r="G11017" s="96"/>
      <c r="H11017" s="74">
        <f t="shared" si="1885"/>
        <v>46</v>
      </c>
      <c r="I11017" s="53">
        <f t="shared" si="1883"/>
        <v>1.0247522369953201</v>
      </c>
      <c r="J11017" s="53">
        <f t="shared" si="1886"/>
        <v>-0.22674986690804186</v>
      </c>
      <c r="K11017" s="53">
        <f t="shared" si="1887"/>
        <v>1.3265469034743758</v>
      </c>
      <c r="L11017" s="53">
        <f t="shared" si="1888"/>
        <v>16.744472635144707</v>
      </c>
      <c r="M11017" s="93">
        <f t="shared" si="1889"/>
        <v>1.0240342393274469</v>
      </c>
      <c r="N11017" s="53">
        <f t="shared" si="1890"/>
        <v>8.7273887651356521</v>
      </c>
      <c r="O11017">
        <f t="shared" si="1891"/>
        <v>0.41429223966637557</v>
      </c>
      <c r="P11017" s="53">
        <f t="shared" si="1892"/>
        <v>5.9422692546644251</v>
      </c>
      <c r="Q11017" s="53">
        <v>0.2</v>
      </c>
      <c r="R11017" s="53">
        <f t="shared" si="1893"/>
        <v>4.1902674667165147</v>
      </c>
    </row>
    <row r="11018" spans="2:18" ht="15">
      <c r="B11018" s="84">
        <v>41321</v>
      </c>
      <c r="C11018" s="85">
        <v>0</v>
      </c>
      <c r="D11018" s="86">
        <v>9.1999999999999993</v>
      </c>
      <c r="E11018" s="87">
        <v>-2.1</v>
      </c>
      <c r="F11018" s="96">
        <f t="shared" si="1884"/>
        <v>3.55</v>
      </c>
      <c r="G11018" s="96"/>
      <c r="H11018" s="74">
        <f t="shared" si="1885"/>
        <v>47</v>
      </c>
      <c r="I11018" s="53">
        <f t="shared" ref="I11018:I11081" si="1894">1+0.0334*COS($I$7*H11018-0.0552)</f>
        <v>1.0243628270195759</v>
      </c>
      <c r="J11018" s="53">
        <f t="shared" si="1886"/>
        <v>-0.22078042458572791</v>
      </c>
      <c r="K11018" s="53">
        <f t="shared" si="1887"/>
        <v>1.3333235178252498</v>
      </c>
      <c r="L11018" s="53">
        <f t="shared" si="1888"/>
        <v>16.986715687937249</v>
      </c>
      <c r="M11018" s="93">
        <f t="shared" si="1889"/>
        <v>1.1416842046451461</v>
      </c>
      <c r="N11018" s="53">
        <f t="shared" si="1890"/>
        <v>9.7072800961906403</v>
      </c>
      <c r="O11018">
        <f t="shared" si="1891"/>
        <v>0.41558847571336499</v>
      </c>
      <c r="P11018" s="53">
        <f t="shared" si="1892"/>
        <v>5.96301625774176</v>
      </c>
      <c r="Q11018" s="53">
        <v>0.2</v>
      </c>
      <c r="R11018" s="53">
        <f t="shared" si="1893"/>
        <v>4.4003886812091491</v>
      </c>
    </row>
    <row r="11019" spans="2:18" ht="15">
      <c r="B11019" s="84">
        <v>41322</v>
      </c>
      <c r="C11019" s="85">
        <v>0</v>
      </c>
      <c r="D11019" s="86">
        <v>9.5</v>
      </c>
      <c r="E11019" s="87">
        <v>-0.6</v>
      </c>
      <c r="F11019" s="96">
        <f t="shared" si="1884"/>
        <v>4.45</v>
      </c>
      <c r="G11019" s="96"/>
      <c r="H11019" s="74">
        <f t="shared" si="1885"/>
        <v>48</v>
      </c>
      <c r="I11019" s="53">
        <f t="shared" si="1894"/>
        <v>1.023966207691356</v>
      </c>
      <c r="J11019" s="53">
        <f t="shared" si="1886"/>
        <v>-0.21475164586162002</v>
      </c>
      <c r="K11019" s="53">
        <f t="shared" si="1887"/>
        <v>1.3401378715093815</v>
      </c>
      <c r="L11019" s="53">
        <f t="shared" si="1888"/>
        <v>17.231667919401065</v>
      </c>
      <c r="M11019" s="93">
        <f t="shared" si="1889"/>
        <v>1.1410836753296658</v>
      </c>
      <c r="N11019" s="53">
        <f t="shared" si="1890"/>
        <v>9.3097265485811853</v>
      </c>
      <c r="O11019">
        <f t="shared" si="1891"/>
        <v>0.43953721619240771</v>
      </c>
      <c r="P11019" s="53">
        <f t="shared" si="1892"/>
        <v>6.3477345324751555</v>
      </c>
      <c r="Q11019" s="53">
        <v>0.2</v>
      </c>
      <c r="R11019" s="53">
        <f t="shared" si="1893"/>
        <v>4.3636558697250099</v>
      </c>
    </row>
    <row r="11020" spans="2:18" ht="15">
      <c r="B11020" s="84">
        <v>41323</v>
      </c>
      <c r="C11020" s="85">
        <v>0</v>
      </c>
      <c r="D11020" s="86">
        <v>9.4</v>
      </c>
      <c r="E11020" s="87">
        <v>-0.4</v>
      </c>
      <c r="F11020" s="96">
        <f t="shared" si="1884"/>
        <v>4.5</v>
      </c>
      <c r="G11020" s="96"/>
      <c r="H11020" s="74">
        <f t="shared" si="1885"/>
        <v>49</v>
      </c>
      <c r="I11020" s="53">
        <f t="shared" si="1894"/>
        <v>1.0235624963767014</v>
      </c>
      <c r="J11020" s="53">
        <f t="shared" si="1886"/>
        <v>-0.20866553870108739</v>
      </c>
      <c r="K11020" s="53">
        <f t="shared" si="1887"/>
        <v>1.346987872685115</v>
      </c>
      <c r="L11020" s="53">
        <f t="shared" si="1888"/>
        <v>17.479238866864325</v>
      </c>
      <c r="M11020" s="93">
        <f t="shared" si="1889"/>
        <v>1.1427201665426046</v>
      </c>
      <c r="N11020" s="53">
        <f t="shared" si="1890"/>
        <v>9.3021743797010767</v>
      </c>
      <c r="O11020">
        <f t="shared" si="1891"/>
        <v>0.44090248501484264</v>
      </c>
      <c r="P11020" s="53">
        <f t="shared" si="1892"/>
        <v>6.3697455095310378</v>
      </c>
      <c r="Q11020" s="53">
        <v>0.2</v>
      </c>
      <c r="R11020" s="53">
        <f t="shared" si="1893"/>
        <v>4.3646434265350225</v>
      </c>
    </row>
    <row r="11021" spans="2:18" ht="15">
      <c r="B11021" s="84">
        <v>41324</v>
      </c>
      <c r="C11021" s="85">
        <v>0</v>
      </c>
      <c r="D11021" s="86">
        <v>8.4</v>
      </c>
      <c r="E11021" s="87">
        <v>-2.2000000000000002</v>
      </c>
      <c r="F11021" s="96">
        <f t="shared" si="1884"/>
        <v>3.1</v>
      </c>
      <c r="G11021" s="96"/>
      <c r="H11021" s="74">
        <f t="shared" si="1885"/>
        <v>50</v>
      </c>
      <c r="I11021" s="53">
        <f t="shared" si="1894"/>
        <v>1.0231518125402845</v>
      </c>
      <c r="J11021" s="53">
        <f t="shared" si="1886"/>
        <v>-0.20252410747662677</v>
      </c>
      <c r="K11021" s="53">
        <f t="shared" si="1887"/>
        <v>1.3538715022678474</v>
      </c>
      <c r="L11021" s="53">
        <f t="shared" si="1888"/>
        <v>17.729337127643955</v>
      </c>
      <c r="M11021" s="93">
        <f t="shared" si="1889"/>
        <v>1.1297729976827462</v>
      </c>
      <c r="N11021" s="53">
        <f t="shared" si="1890"/>
        <v>9.8128317452153127</v>
      </c>
      <c r="O11021">
        <f t="shared" si="1891"/>
        <v>0.404049444092965</v>
      </c>
      <c r="P11021" s="53">
        <f t="shared" si="1892"/>
        <v>5.7786084200901033</v>
      </c>
      <c r="Q11021" s="53">
        <v>0.2</v>
      </c>
      <c r="R11021" s="53">
        <f t="shared" si="1893"/>
        <v>4.3981226333957624</v>
      </c>
    </row>
    <row r="11022" spans="2:18" ht="15">
      <c r="B11022" s="84">
        <v>41325</v>
      </c>
      <c r="C11022" s="85">
        <v>0</v>
      </c>
      <c r="D11022" s="86">
        <v>9.1999999999999993</v>
      </c>
      <c r="E11022" s="87">
        <v>-2.5</v>
      </c>
      <c r="F11022" s="96">
        <f t="shared" si="1884"/>
        <v>3.3499999999999996</v>
      </c>
      <c r="G11022" s="96"/>
      <c r="H11022" s="74">
        <f t="shared" si="1885"/>
        <v>51</v>
      </c>
      <c r="I11022" s="53">
        <f t="shared" si="1894"/>
        <v>1.0227342777100603</v>
      </c>
      <c r="J11022" s="53">
        <f t="shared" si="1886"/>
        <v>-0.19632935233829593</v>
      </c>
      <c r="K11022" s="53">
        <f t="shared" si="1887"/>
        <v>1.3607868124258506</v>
      </c>
      <c r="L11022" s="53">
        <f t="shared" si="1888"/>
        <v>17.981870431716864</v>
      </c>
      <c r="M11022" s="93">
        <f t="shared" si="1889"/>
        <v>1.2182534225733654</v>
      </c>
      <c r="N11022" s="53">
        <f t="shared" si="1890"/>
        <v>10.456268249415801</v>
      </c>
      <c r="O11022">
        <f t="shared" si="1891"/>
        <v>0.41042479598182519</v>
      </c>
      <c r="P11022" s="53">
        <f t="shared" si="1892"/>
        <v>5.8804158749253173</v>
      </c>
      <c r="Q11022" s="53">
        <v>0.2</v>
      </c>
      <c r="R11022" s="53">
        <f t="shared" si="1893"/>
        <v>4.5478615636040534</v>
      </c>
    </row>
    <row r="11023" spans="2:18" ht="15">
      <c r="B11023" s="84">
        <v>41326</v>
      </c>
      <c r="C11023" s="85">
        <v>0</v>
      </c>
      <c r="D11023" s="86">
        <v>6.2</v>
      </c>
      <c r="E11023" s="87">
        <v>0.5</v>
      </c>
      <c r="F11023" s="96">
        <f t="shared" ref="F11023:F11086" si="1895">0.5*(D11023+E11023)</f>
        <v>3.35</v>
      </c>
      <c r="G11023" s="96"/>
      <c r="H11023" s="74">
        <f t="shared" ref="H11023:H11086" si="1896">B11023-DATE(YEAR(B11023),1,0)</f>
        <v>52</v>
      </c>
      <c r="I11023" s="53">
        <f t="shared" si="1894"/>
        <v>1.0223100154413023</v>
      </c>
      <c r="J11023" s="53">
        <f t="shared" ref="J11023:J11086" si="1897">ASIN(0.39785*SIN(4.869+$I$7*H11023+0.03345*SIN(6.224+$I$7*H11023)))</f>
        <v>-0.19008326863341693</v>
      </c>
      <c r="K11023" s="53">
        <f t="shared" ref="K11023:K11086" si="1898">ACOS(-TAN(J11023)*TAN($E$7*$I$8))</f>
        <v>1.3677319249562678</v>
      </c>
      <c r="L11023" s="53">
        <f t="shared" ref="L11023:L11086" si="1899">117.5*I11023*((K11023*SIN($E$7*$I$8)*SIN(J11023)+COS($E$7*$I$8)*COS(J11023)*SIN(K11023))/PI())</f>
        <v>18.236745714555813</v>
      </c>
      <c r="M11023" s="93">
        <f t="shared" ref="M11023:M11086" si="1900">0.0023*L11023/2.456*(0.5*(D11023+E11023)+17.8)*SQRT(D11023-E11023)</f>
        <v>0.86237193741230311</v>
      </c>
      <c r="N11023" s="53">
        <f t="shared" ref="N11023:N11086" si="1901">0.17*L11023*SQRT(D11023-E11023)</f>
        <v>7.4017377183345632</v>
      </c>
      <c r="O11023">
        <f t="shared" ref="O11023:O11086" si="1902">5336/(F11023+273.15)^2*EXP(21.07-5336/(F11023+273.15))</f>
        <v>0.41042479598182519</v>
      </c>
      <c r="P11023" s="53">
        <f t="shared" ref="P11023:P11086" si="1903">EXP(21.07-5336/(F11023+273.15))</f>
        <v>5.8804158749253173</v>
      </c>
      <c r="Q11023" s="53">
        <v>0.2</v>
      </c>
      <c r="R11023" s="53">
        <f t="shared" ref="R11023:R11086" si="1904">(O11023*N11023*0.6+$L$8*6.43*(1+0.536*Q11023)*P11023*(1- G11023/100))/($O$7*(O11023+$L$8))</f>
        <v>3.9021399200184264</v>
      </c>
    </row>
    <row r="11024" spans="2:18" ht="15">
      <c r="B11024" s="84">
        <v>41327</v>
      </c>
      <c r="C11024" s="85">
        <v>1.4</v>
      </c>
      <c r="D11024" s="86">
        <v>5</v>
      </c>
      <c r="E11024" s="87">
        <v>-1.2</v>
      </c>
      <c r="F11024" s="96">
        <f t="shared" si="1895"/>
        <v>1.9</v>
      </c>
      <c r="G11024" s="96"/>
      <c r="H11024" s="74">
        <f t="shared" si="1896"/>
        <v>53</v>
      </c>
      <c r="I11024" s="53">
        <f t="shared" si="1894"/>
        <v>1.0218791512800416</v>
      </c>
      <c r="J11024" s="53">
        <f t="shared" si="1897"/>
        <v>-0.18378784637416273</v>
      </c>
      <c r="K11024" s="53">
        <f t="shared" si="1898"/>
        <v>1.3747050295540015</v>
      </c>
      <c r="L11024" s="53">
        <f t="shared" si="1899"/>
        <v>18.493869189956964</v>
      </c>
      <c r="M11024" s="93">
        <f t="shared" si="1900"/>
        <v>0.84955074667935548</v>
      </c>
      <c r="N11024" s="53">
        <f t="shared" si="1901"/>
        <v>7.8283916961722477</v>
      </c>
      <c r="O11024">
        <f t="shared" si="1902"/>
        <v>0.37464240968525692</v>
      </c>
      <c r="P11024" s="53">
        <f t="shared" si="1903"/>
        <v>5.3115884249100285</v>
      </c>
      <c r="Q11024" s="53">
        <v>0.2</v>
      </c>
      <c r="R11024" s="53">
        <f t="shared" si="1904"/>
        <v>3.9167104203089158</v>
      </c>
    </row>
    <row r="11025" spans="2:18" ht="15">
      <c r="B11025" s="84">
        <v>41328</v>
      </c>
      <c r="C11025" s="85">
        <v>0</v>
      </c>
      <c r="D11025" s="86">
        <v>4.3</v>
      </c>
      <c r="E11025" s="87">
        <v>-2.2999999999999998</v>
      </c>
      <c r="F11025" s="96">
        <f t="shared" si="1895"/>
        <v>1</v>
      </c>
      <c r="G11025" s="96"/>
      <c r="H11025" s="74">
        <f t="shared" si="1896"/>
        <v>54</v>
      </c>
      <c r="I11025" s="53">
        <f t="shared" si="1894"/>
        <v>1.0214418127259153</v>
      </c>
      <c r="J11025" s="53">
        <f t="shared" si="1897"/>
        <v>-0.17744506975156121</v>
      </c>
      <c r="K11025" s="53">
        <f t="shared" si="1898"/>
        <v>1.3817043819854726</v>
      </c>
      <c r="L11025" s="53">
        <f t="shared" si="1899"/>
        <v>18.753146422694368</v>
      </c>
      <c r="M11025" s="93">
        <f t="shared" si="1900"/>
        <v>0.84821009152818927</v>
      </c>
      <c r="N11025" s="53">
        <f t="shared" si="1901"/>
        <v>8.190209930963217</v>
      </c>
      <c r="O11025">
        <f t="shared" si="1902"/>
        <v>0.35383789041177988</v>
      </c>
      <c r="P11025" s="53">
        <f t="shared" si="1903"/>
        <v>4.9838506177847011</v>
      </c>
      <c r="Q11025" s="53">
        <v>0.2</v>
      </c>
      <c r="R11025" s="53">
        <f t="shared" si="1904"/>
        <v>3.9430005347912678</v>
      </c>
    </row>
    <row r="11026" spans="2:18" ht="15">
      <c r="B11026" s="84">
        <v>41329</v>
      </c>
      <c r="C11026" s="85">
        <v>3.6</v>
      </c>
      <c r="D11026" s="86">
        <v>2.2000000000000002</v>
      </c>
      <c r="E11026" s="87">
        <v>-0.5</v>
      </c>
      <c r="F11026" s="96">
        <f t="shared" si="1895"/>
        <v>0.85000000000000009</v>
      </c>
      <c r="G11026" s="96"/>
      <c r="H11026" s="74">
        <f t="shared" si="1896"/>
        <v>55</v>
      </c>
      <c r="I11026" s="53">
        <f t="shared" si="1894"/>
        <v>1.0209981291944379</v>
      </c>
      <c r="J11026" s="53">
        <f t="shared" si="1897"/>
        <v>-0.17105691669442086</v>
      </c>
      <c r="K11026" s="53">
        <f t="shared" si="1898"/>
        <v>1.3887283021784398</v>
      </c>
      <c r="L11026" s="53">
        <f t="shared" si="1899"/>
        <v>19.014482400844027</v>
      </c>
      <c r="M11026" s="93">
        <f t="shared" si="1900"/>
        <v>0.5456883720709671</v>
      </c>
      <c r="N11026" s="53">
        <f t="shared" si="1901"/>
        <v>5.3114770744159046</v>
      </c>
      <c r="O11026">
        <f t="shared" si="1902"/>
        <v>0.35047104729596129</v>
      </c>
      <c r="P11026" s="53">
        <f t="shared" si="1903"/>
        <v>4.9310278011228617</v>
      </c>
      <c r="Q11026" s="53">
        <v>0.2</v>
      </c>
      <c r="R11026" s="53">
        <f t="shared" si="1904"/>
        <v>3.3400279644219446</v>
      </c>
    </row>
    <row r="11027" spans="2:18" ht="15">
      <c r="B11027" s="84">
        <v>41330</v>
      </c>
      <c r="C11027" s="85">
        <v>0.4</v>
      </c>
      <c r="D11027" s="86">
        <v>6.1</v>
      </c>
      <c r="E11027" s="87">
        <v>-0.4</v>
      </c>
      <c r="F11027" s="96">
        <f t="shared" si="1895"/>
        <v>2.8499999999999996</v>
      </c>
      <c r="G11027" s="96"/>
      <c r="H11027" s="74">
        <f t="shared" si="1896"/>
        <v>56</v>
      </c>
      <c r="I11027" s="53">
        <f t="shared" si="1894"/>
        <v>1.0205482319787045</v>
      </c>
      <c r="J11027" s="53">
        <f t="shared" si="1897"/>
        <v>-0.1646253584716291</v>
      </c>
      <c r="K11027" s="53">
        <f t="shared" si="1898"/>
        <v>1.3957751722383314</v>
      </c>
      <c r="L11027" s="53">
        <f t="shared" si="1899"/>
        <v>19.277781607628423</v>
      </c>
      <c r="M11027" s="93">
        <f t="shared" si="1900"/>
        <v>0.95045872951764987</v>
      </c>
      <c r="N11027" s="53">
        <f t="shared" si="1901"/>
        <v>8.3553116906665803</v>
      </c>
      <c r="O11027">
        <f t="shared" si="1902"/>
        <v>0.39776119069141735</v>
      </c>
      <c r="P11027" s="53">
        <f t="shared" si="1903"/>
        <v>5.6783838946981646</v>
      </c>
      <c r="Q11027" s="53">
        <v>0.2</v>
      </c>
      <c r="R11027" s="53">
        <f t="shared" si="1904"/>
        <v>4.0775197279201238</v>
      </c>
    </row>
    <row r="11028" spans="2:18" ht="15">
      <c r="B11028" s="84">
        <v>41331</v>
      </c>
      <c r="C11028" s="85">
        <v>0</v>
      </c>
      <c r="D11028" s="86">
        <v>8.6999999999999993</v>
      </c>
      <c r="E11028" s="87">
        <v>-1.8</v>
      </c>
      <c r="F11028" s="96">
        <f t="shared" si="1895"/>
        <v>3.4499999999999997</v>
      </c>
      <c r="G11028" s="96"/>
      <c r="H11028" s="74">
        <f t="shared" si="1896"/>
        <v>57</v>
      </c>
      <c r="I11028" s="53">
        <f t="shared" si="1894"/>
        <v>1.0200922542105393</v>
      </c>
      <c r="J11028" s="53">
        <f t="shared" si="1897"/>
        <v>-0.15815235933624114</v>
      </c>
      <c r="K11028" s="53">
        <f t="shared" si="1898"/>
        <v>1.4028434344007965</v>
      </c>
      <c r="L11028" s="53">
        <f t="shared" si="1899"/>
        <v>19.542948092640525</v>
      </c>
      <c r="M11028" s="93">
        <f t="shared" si="1900"/>
        <v>1.260210622371271</v>
      </c>
      <c r="N11028" s="53">
        <f t="shared" si="1901"/>
        <v>10.765486221022057</v>
      </c>
      <c r="O11028">
        <f t="shared" si="1902"/>
        <v>0.41299955320164405</v>
      </c>
      <c r="P11028" s="53">
        <f t="shared" si="1903"/>
        <v>5.9215869746154359</v>
      </c>
      <c r="Q11028" s="53">
        <v>0.2</v>
      </c>
      <c r="R11028" s="53">
        <f t="shared" si="1904"/>
        <v>4.6188596060278044</v>
      </c>
    </row>
    <row r="11029" spans="2:18" ht="15">
      <c r="B11029" s="84">
        <v>41332</v>
      </c>
      <c r="C11029" s="85">
        <v>0</v>
      </c>
      <c r="D11029" s="86">
        <v>11.7</v>
      </c>
      <c r="E11029" s="87">
        <v>1.1000000000000001</v>
      </c>
      <c r="F11029" s="96">
        <f t="shared" si="1895"/>
        <v>6.3999999999999995</v>
      </c>
      <c r="G11029" s="96"/>
      <c r="H11029" s="74">
        <f t="shared" si="1896"/>
        <v>58</v>
      </c>
      <c r="I11029" s="53">
        <f t="shared" si="1894"/>
        <v>1.0196303308210999</v>
      </c>
      <c r="J11029" s="53">
        <f t="shared" si="1897"/>
        <v>-0.15163987620976144</v>
      </c>
      <c r="K11029" s="53">
        <f t="shared" si="1898"/>
        <v>1.4099315889294484</v>
      </c>
      <c r="L11029" s="53">
        <f t="shared" si="1899"/>
        <v>19.809885542313861</v>
      </c>
      <c r="M11029" s="93">
        <f t="shared" si="1900"/>
        <v>1.4616713632347498</v>
      </c>
      <c r="N11029" s="53">
        <f t="shared" si="1901"/>
        <v>10.964373474268287</v>
      </c>
      <c r="O11029">
        <f t="shared" si="1902"/>
        <v>0.49561767917449667</v>
      </c>
      <c r="P11029" s="53">
        <f t="shared" si="1903"/>
        <v>7.2585514907624775</v>
      </c>
      <c r="Q11029" s="53">
        <v>0.2</v>
      </c>
      <c r="R11029" s="53">
        <f t="shared" si="1904"/>
        <v>4.8204712414655342</v>
      </c>
    </row>
    <row r="11030" spans="2:18" ht="15">
      <c r="B11030" s="84">
        <v>41333</v>
      </c>
      <c r="C11030" s="85">
        <v>0</v>
      </c>
      <c r="D11030" s="86">
        <v>14.2</v>
      </c>
      <c r="E11030" s="87">
        <v>2.9</v>
      </c>
      <c r="F11030" s="96">
        <f t="shared" si="1895"/>
        <v>8.5499999999999989</v>
      </c>
      <c r="G11030" s="96"/>
      <c r="H11030" s="74">
        <f t="shared" si="1896"/>
        <v>59</v>
      </c>
      <c r="I11030" s="53">
        <f t="shared" si="1894"/>
        <v>1.0191625985009487</v>
      </c>
      <c r="J11030" s="53">
        <f t="shared" si="1897"/>
        <v>-0.14508985840499172</v>
      </c>
      <c r="K11030" s="53">
        <f t="shared" si="1898"/>
        <v>1.4170381919670834</v>
      </c>
      <c r="L11030" s="53">
        <f t="shared" si="1899"/>
        <v>20.078497349513505</v>
      </c>
      <c r="M11030" s="93">
        <f t="shared" si="1900"/>
        <v>1.6655225705006553</v>
      </c>
      <c r="N11030" s="53">
        <f t="shared" si="1901"/>
        <v>11.47411902706763</v>
      </c>
      <c r="O11030">
        <f t="shared" si="1902"/>
        <v>0.56462652315368345</v>
      </c>
      <c r="P11030" s="53">
        <f t="shared" si="1903"/>
        <v>8.3969032301242521</v>
      </c>
      <c r="Q11030" s="53">
        <v>0.2</v>
      </c>
      <c r="R11030" s="53">
        <f t="shared" si="1904"/>
        <v>5.0400658795815279</v>
      </c>
    </row>
    <row r="11031" spans="2:18" ht="15">
      <c r="B11031" s="84">
        <v>41334</v>
      </c>
      <c r="C11031" s="85">
        <v>0</v>
      </c>
      <c r="D11031" s="86">
        <v>14.7</v>
      </c>
      <c r="E11031" s="87">
        <v>1.6</v>
      </c>
      <c r="F11031" s="96">
        <f t="shared" si="1895"/>
        <v>8.15</v>
      </c>
      <c r="G11031" s="96"/>
      <c r="H11031" s="74">
        <f t="shared" si="1896"/>
        <v>60</v>
      </c>
      <c r="I11031" s="53">
        <f t="shared" si="1894"/>
        <v>1.0186891956596047</v>
      </c>
      <c r="J11031" s="53">
        <f t="shared" si="1897"/>
        <v>-0.13850424738581349</v>
      </c>
      <c r="K11031" s="53">
        <f t="shared" si="1898"/>
        <v>1.4241618533479681</v>
      </c>
      <c r="L11031" s="53">
        <f t="shared" si="1899"/>
        <v>20.34868668213046</v>
      </c>
      <c r="M11031" s="93">
        <f t="shared" si="1900"/>
        <v>1.7898179874341402</v>
      </c>
      <c r="N11031" s="53">
        <f t="shared" si="1901"/>
        <v>12.520479284803587</v>
      </c>
      <c r="O11031">
        <f t="shared" si="1902"/>
        <v>0.55118542146985872</v>
      </c>
      <c r="P11031" s="53">
        <f t="shared" si="1903"/>
        <v>8.1737502873742969</v>
      </c>
      <c r="Q11031" s="53">
        <v>0.2</v>
      </c>
      <c r="R11031" s="53">
        <f t="shared" si="1904"/>
        <v>5.2494735560069676</v>
      </c>
    </row>
    <row r="11032" spans="2:18" ht="15">
      <c r="B11032" s="84">
        <v>41335</v>
      </c>
      <c r="C11032" s="85">
        <v>0</v>
      </c>
      <c r="D11032" s="86">
        <v>15</v>
      </c>
      <c r="E11032" s="87">
        <v>0.7</v>
      </c>
      <c r="F11032" s="96">
        <f t="shared" si="1895"/>
        <v>7.85</v>
      </c>
      <c r="G11032" s="96"/>
      <c r="H11032" s="74">
        <f t="shared" si="1896"/>
        <v>61</v>
      </c>
      <c r="I11032" s="53">
        <f t="shared" si="1894"/>
        <v>1.0182102623845848</v>
      </c>
      <c r="J11032" s="53">
        <f t="shared" si="1897"/>
        <v>-0.13188497656225967</v>
      </c>
      <c r="K11032" s="53">
        <f t="shared" si="1898"/>
        <v>1.4313012343781424</v>
      </c>
      <c r="L11032" s="53">
        <f t="shared" si="1899"/>
        <v>20.620356550569728</v>
      </c>
      <c r="M11032" s="93">
        <f t="shared" si="1900"/>
        <v>1.8730571655579045</v>
      </c>
      <c r="N11032" s="53">
        <f t="shared" si="1901"/>
        <v>13.25601877724784</v>
      </c>
      <c r="O11032">
        <f t="shared" si="1902"/>
        <v>0.54128919072085979</v>
      </c>
      <c r="P11032" s="53">
        <f t="shared" si="1903"/>
        <v>8.009883018836172</v>
      </c>
      <c r="Q11032" s="53">
        <v>0.2</v>
      </c>
      <c r="R11032" s="53">
        <f t="shared" si="1904"/>
        <v>5.3948393171621518</v>
      </c>
    </row>
    <row r="11033" spans="2:18" ht="15">
      <c r="B11033" s="84">
        <v>41336</v>
      </c>
      <c r="C11033" s="85">
        <v>0</v>
      </c>
      <c r="D11033" s="86">
        <v>15.8</v>
      </c>
      <c r="E11033" s="87">
        <v>0.9</v>
      </c>
      <c r="F11033" s="96">
        <f t="shared" si="1895"/>
        <v>8.35</v>
      </c>
      <c r="G11033" s="96"/>
      <c r="H11033" s="74">
        <f t="shared" si="1896"/>
        <v>62</v>
      </c>
      <c r="I11033" s="53">
        <f t="shared" si="1894"/>
        <v>1.0177259403999503</v>
      </c>
      <c r="J11033" s="53">
        <f t="shared" si="1897"/>
        <v>-0.12523397111924095</v>
      </c>
      <c r="K11033" s="53">
        <f t="shared" si="1898"/>
        <v>1.4384550455900516</v>
      </c>
      <c r="L11033" s="53">
        <f t="shared" si="1899"/>
        <v>20.893409874029718</v>
      </c>
      <c r="M11033" s="93">
        <f t="shared" si="1900"/>
        <v>1.9750296736448809</v>
      </c>
      <c r="N11033" s="53">
        <f t="shared" si="1901"/>
        <v>13.710439593319657</v>
      </c>
      <c r="O11033">
        <f t="shared" si="1902"/>
        <v>0.55787054919376</v>
      </c>
      <c r="P11033" s="53">
        <f t="shared" si="1903"/>
        <v>8.2846547089297662</v>
      </c>
      <c r="Q11033" s="53">
        <v>0.2</v>
      </c>
      <c r="R11033" s="53">
        <f t="shared" si="1904"/>
        <v>5.5206829770753041</v>
      </c>
    </row>
    <row r="11034" spans="2:18" ht="15">
      <c r="B11034" s="84">
        <v>41337</v>
      </c>
      <c r="C11034" s="85">
        <v>0</v>
      </c>
      <c r="D11034" s="86">
        <v>16.8</v>
      </c>
      <c r="E11034" s="87">
        <v>1.2</v>
      </c>
      <c r="F11034" s="96">
        <f t="shared" si="1895"/>
        <v>9</v>
      </c>
      <c r="G11034" s="96"/>
      <c r="H11034" s="74">
        <f t="shared" si="1896"/>
        <v>63</v>
      </c>
      <c r="I11034" s="53">
        <f t="shared" si="1894"/>
        <v>1.0172363730243685</v>
      </c>
      <c r="J11034" s="53">
        <f t="shared" si="1897"/>
        <v>-0.11855314787728338</v>
      </c>
      <c r="K11034" s="53">
        <f t="shared" si="1898"/>
        <v>1.4456220444772312</v>
      </c>
      <c r="L11034" s="53">
        <f t="shared" si="1899"/>
        <v>21.167749545477854</v>
      </c>
      <c r="M11034" s="93">
        <f t="shared" si="1900"/>
        <v>2.0983177533400963</v>
      </c>
      <c r="N11034" s="53">
        <f t="shared" si="1901"/>
        <v>14.213005002831878</v>
      </c>
      <c r="O11034">
        <f t="shared" si="1902"/>
        <v>0.58008978738759875</v>
      </c>
      <c r="P11034" s="53">
        <f t="shared" si="1903"/>
        <v>8.6544506934491388</v>
      </c>
      <c r="Q11034" s="53">
        <v>0.2</v>
      </c>
      <c r="R11034" s="53">
        <f t="shared" si="1904"/>
        <v>5.6651878384969869</v>
      </c>
    </row>
    <row r="11035" spans="2:18" ht="15">
      <c r="B11035" s="84">
        <v>41338</v>
      </c>
      <c r="C11035" s="85">
        <v>0</v>
      </c>
      <c r="D11035" s="86">
        <v>13.1</v>
      </c>
      <c r="E11035" s="87">
        <v>0.6</v>
      </c>
      <c r="F11035" s="96">
        <f t="shared" si="1895"/>
        <v>6.85</v>
      </c>
      <c r="G11035" s="96"/>
      <c r="H11035" s="74">
        <f t="shared" si="1896"/>
        <v>64</v>
      </c>
      <c r="I11035" s="53">
        <f t="shared" si="1894"/>
        <v>1.0167417051287022</v>
      </c>
      <c r="J11035" s="53">
        <f t="shared" si="1897"/>
        <v>-0.11184441518364702</v>
      </c>
      <c r="K11035" s="53">
        <f t="shared" si="1898"/>
        <v>1.452801033214203</v>
      </c>
      <c r="L11035" s="53">
        <f t="shared" si="1899"/>
        <v>21.443278495234836</v>
      </c>
      <c r="M11035" s="93">
        <f t="shared" si="1900"/>
        <v>1.7500988914046141</v>
      </c>
      <c r="N11035" s="53">
        <f t="shared" si="1901"/>
        <v>12.888284489624388</v>
      </c>
      <c r="O11035">
        <f t="shared" si="1902"/>
        <v>0.50941591418520304</v>
      </c>
      <c r="P11035" s="53">
        <f t="shared" si="1903"/>
        <v>7.4846716027211242</v>
      </c>
      <c r="Q11035" s="53">
        <v>0.2</v>
      </c>
      <c r="R11035" s="53">
        <f t="shared" si="1904"/>
        <v>5.2613915971777274</v>
      </c>
    </row>
    <row r="11036" spans="2:18" ht="15">
      <c r="B11036" s="84">
        <v>41339</v>
      </c>
      <c r="C11036" s="85">
        <v>0</v>
      </c>
      <c r="D11036" s="86">
        <v>10.4</v>
      </c>
      <c r="E11036" s="87">
        <v>5.5</v>
      </c>
      <c r="F11036" s="96">
        <f t="shared" si="1895"/>
        <v>7.95</v>
      </c>
      <c r="G11036" s="96"/>
      <c r="H11036" s="74">
        <f t="shared" si="1896"/>
        <v>65</v>
      </c>
      <c r="I11036" s="53">
        <f t="shared" si="1894"/>
        <v>1.0162420830931402</v>
      </c>
      <c r="J11036" s="53">
        <f t="shared" si="1897"/>
        <v>-0.10510967283220894</v>
      </c>
      <c r="K11036" s="53">
        <f t="shared" si="1898"/>
        <v>1.459990856366197</v>
      </c>
      <c r="L11036" s="53">
        <f t="shared" si="1899"/>
        <v>21.719899753086207</v>
      </c>
      <c r="M11036" s="93">
        <f t="shared" si="1900"/>
        <v>1.1593980441496063</v>
      </c>
      <c r="N11036" s="53">
        <f t="shared" si="1901"/>
        <v>8.173438098663464</v>
      </c>
      <c r="O11036">
        <f t="shared" si="1902"/>
        <v>0.5445705104608336</v>
      </c>
      <c r="P11036" s="53">
        <f t="shared" si="1903"/>
        <v>8.0641758592374195</v>
      </c>
      <c r="Q11036" s="53">
        <v>0.2</v>
      </c>
      <c r="R11036" s="53">
        <f t="shared" si="1904"/>
        <v>4.2881922009963684</v>
      </c>
    </row>
    <row r="11037" spans="2:18" ht="15">
      <c r="B11037" s="84">
        <v>41340</v>
      </c>
      <c r="C11037" s="85">
        <v>1.4</v>
      </c>
      <c r="D11037" s="86">
        <v>11.2</v>
      </c>
      <c r="E11037" s="87">
        <v>4.8</v>
      </c>
      <c r="F11037" s="96">
        <f t="shared" si="1895"/>
        <v>8</v>
      </c>
      <c r="G11037" s="96"/>
      <c r="H11037" s="74">
        <f t="shared" si="1896"/>
        <v>66</v>
      </c>
      <c r="I11037" s="53">
        <f t="shared" si="1894"/>
        <v>1.015737654763881</v>
      </c>
      <c r="J11037" s="53">
        <f t="shared" si="1897"/>
        <v>-9.8350812010502386E-2</v>
      </c>
      <c r="K11037" s="53">
        <f t="shared" si="1898"/>
        <v>1.4671903985928214</v>
      </c>
      <c r="L11037" s="53">
        <f t="shared" si="1899"/>
        <v>21.997516508847159</v>
      </c>
      <c r="M11037" s="93">
        <f t="shared" si="1900"/>
        <v>1.3445681478122393</v>
      </c>
      <c r="N11037" s="53">
        <f t="shared" si="1901"/>
        <v>9.4604666847752998</v>
      </c>
      <c r="O11037">
        <f t="shared" si="1902"/>
        <v>0.54621768965488293</v>
      </c>
      <c r="P11037" s="53">
        <f t="shared" si="1903"/>
        <v>8.0914455460972867</v>
      </c>
      <c r="Q11037" s="53">
        <v>0.2</v>
      </c>
      <c r="R11037" s="53">
        <f t="shared" si="1904"/>
        <v>4.5721155780544178</v>
      </c>
    </row>
    <row r="11038" spans="2:18" ht="15">
      <c r="B11038" s="84">
        <v>41341</v>
      </c>
      <c r="C11038" s="85">
        <v>1.1000000000000001</v>
      </c>
      <c r="D11038" s="86">
        <v>13.1</v>
      </c>
      <c r="E11038" s="87">
        <v>7.5</v>
      </c>
      <c r="F11038" s="96">
        <f t="shared" si="1895"/>
        <v>10.3</v>
      </c>
      <c r="G11038" s="96"/>
      <c r="H11038" s="74">
        <f t="shared" si="1896"/>
        <v>67</v>
      </c>
      <c r="I11038" s="53">
        <f t="shared" si="1894"/>
        <v>1.0152285694093826</v>
      </c>
      <c r="J11038" s="53">
        <f t="shared" si="1897"/>
        <v>-9.1569715272326185E-2</v>
      </c>
      <c r="K11038" s="53">
        <f t="shared" si="1898"/>
        <v>1.4743985823493233</v>
      </c>
      <c r="L11038" s="53">
        <f t="shared" si="1899"/>
        <v>22.276032171312455</v>
      </c>
      <c r="M11038" s="93">
        <f t="shared" si="1900"/>
        <v>1.3871954108373497</v>
      </c>
      <c r="N11038" s="53">
        <f t="shared" si="1901"/>
        <v>8.9615012831937229</v>
      </c>
      <c r="O11038">
        <f t="shared" si="1902"/>
        <v>0.62686158409107096</v>
      </c>
      <c r="P11038" s="53">
        <f t="shared" si="1903"/>
        <v>9.4386255609461305</v>
      </c>
      <c r="Q11038" s="53">
        <v>0.2</v>
      </c>
      <c r="R11038" s="53">
        <f t="shared" si="1904"/>
        <v>4.5665305271844501</v>
      </c>
    </row>
    <row r="11039" spans="2:18" ht="15">
      <c r="B11039" s="84">
        <v>41342</v>
      </c>
      <c r="C11039" s="85">
        <v>7.7</v>
      </c>
      <c r="D11039" s="86">
        <v>12.1</v>
      </c>
      <c r="E11039" s="87">
        <v>8.5</v>
      </c>
      <c r="F11039" s="96">
        <f t="shared" si="1895"/>
        <v>10.3</v>
      </c>
      <c r="G11039" s="96"/>
      <c r="H11039" s="74">
        <f t="shared" si="1896"/>
        <v>68</v>
      </c>
      <c r="I11039" s="53">
        <f t="shared" si="1894"/>
        <v>1.0147149776761919</v>
      </c>
      <c r="J11039" s="53">
        <f t="shared" si="1897"/>
        <v>-8.4768256534351258E-2</v>
      </c>
      <c r="K11039" s="53">
        <f t="shared" si="1898"/>
        <v>1.481614365588644</v>
      </c>
      <c r="L11039" s="53">
        <f t="shared" si="1899"/>
        <v>22.555350425529952</v>
      </c>
      <c r="M11039" s="93">
        <f t="shared" si="1900"/>
        <v>1.1261769200401088</v>
      </c>
      <c r="N11039" s="53">
        <f t="shared" si="1901"/>
        <v>7.275280638328117</v>
      </c>
      <c r="O11039">
        <f t="shared" si="1902"/>
        <v>0.62686158409107096</v>
      </c>
      <c r="P11039" s="53">
        <f t="shared" si="1903"/>
        <v>9.4386255609461305</v>
      </c>
      <c r="Q11039" s="53">
        <v>0.2</v>
      </c>
      <c r="R11039" s="53">
        <f t="shared" si="1904"/>
        <v>4.1923964808665968</v>
      </c>
    </row>
    <row r="11040" spans="2:18" ht="15">
      <c r="B11040" s="84">
        <v>41343</v>
      </c>
      <c r="C11040" s="85">
        <v>3.5</v>
      </c>
      <c r="D11040" s="86">
        <v>16.600000000000001</v>
      </c>
      <c r="E11040" s="87">
        <v>6.5</v>
      </c>
      <c r="F11040" s="96">
        <f t="shared" si="1895"/>
        <v>11.55</v>
      </c>
      <c r="G11040" s="96"/>
      <c r="H11040" s="74">
        <f t="shared" si="1896"/>
        <v>69</v>
      </c>
      <c r="I11040" s="53">
        <f t="shared" si="1894"/>
        <v>1.0141970315443654</v>
      </c>
      <c r="J11040" s="53">
        <f t="shared" si="1897"/>
        <v>-7.7948301095184719E-2</v>
      </c>
      <c r="K11040" s="53">
        <f t="shared" si="1898"/>
        <v>1.4888367394670605</v>
      </c>
      <c r="L11040" s="53">
        <f t="shared" si="1899"/>
        <v>22.83537528834152</v>
      </c>
      <c r="M11040" s="93">
        <f t="shared" si="1900"/>
        <v>1.9946946343828114</v>
      </c>
      <c r="N11040" s="53">
        <f t="shared" si="1901"/>
        <v>12.337232853085123</v>
      </c>
      <c r="O11040">
        <f t="shared" si="1902"/>
        <v>0.67490968046401612</v>
      </c>
      <c r="P11040" s="53">
        <f t="shared" si="1903"/>
        <v>10.251909666829386</v>
      </c>
      <c r="Q11040" s="53">
        <v>0.2</v>
      </c>
      <c r="R11040" s="53">
        <f t="shared" si="1904"/>
        <v>5.3742833895284949</v>
      </c>
    </row>
    <row r="11041" spans="2:18" ht="15">
      <c r="B11041" s="84">
        <v>41344</v>
      </c>
      <c r="C11041" s="85">
        <v>0</v>
      </c>
      <c r="D11041" s="86">
        <v>16.3</v>
      </c>
      <c r="E11041" s="87">
        <v>6.5</v>
      </c>
      <c r="F11041" s="96">
        <f t="shared" si="1895"/>
        <v>11.4</v>
      </c>
      <c r="G11041" s="96"/>
      <c r="H11041" s="74">
        <f t="shared" si="1896"/>
        <v>70</v>
      </c>
      <c r="I11041" s="53">
        <f t="shared" si="1894"/>
        <v>1.0136748842824967</v>
      </c>
      <c r="J11041" s="53">
        <f t="shared" si="1897"/>
        <v>-7.1111705675353992E-2</v>
      </c>
      <c r="K11041" s="53">
        <f t="shared" si="1898"/>
        <v>1.4960647260558331</v>
      </c>
      <c r="L11041" s="53">
        <f t="shared" si="1899"/>
        <v>23.116011162141763</v>
      </c>
      <c r="M11041" s="93">
        <f t="shared" si="1900"/>
        <v>1.9788289633925022</v>
      </c>
      <c r="N11041" s="53">
        <f t="shared" si="1901"/>
        <v>12.30197541387191</v>
      </c>
      <c r="O11041">
        <f t="shared" si="1902"/>
        <v>0.66897908789634142</v>
      </c>
      <c r="P11041" s="53">
        <f t="shared" si="1903"/>
        <v>10.15111858069719</v>
      </c>
      <c r="Q11041" s="53">
        <v>0.2</v>
      </c>
      <c r="R11041" s="53">
        <f t="shared" si="1904"/>
        <v>5.3594731642031279</v>
      </c>
    </row>
    <row r="11042" spans="2:18" ht="15">
      <c r="B11042" s="84">
        <v>41345</v>
      </c>
      <c r="C11042" s="85">
        <v>0.2</v>
      </c>
      <c r="D11042" s="86">
        <v>14.3</v>
      </c>
      <c r="E11042" s="87">
        <v>6.1</v>
      </c>
      <c r="F11042" s="96">
        <f t="shared" si="1895"/>
        <v>10.199999999999999</v>
      </c>
      <c r="G11042" s="96"/>
      <c r="H11042" s="74">
        <f t="shared" si="1896"/>
        <v>71</v>
      </c>
      <c r="I11042" s="53">
        <f t="shared" si="1894"/>
        <v>1.0131486904023612</v>
      </c>
      <c r="J11042" s="53">
        <f t="shared" si="1897"/>
        <v>-6.4260318476718287E-2</v>
      </c>
      <c r="K11042" s="53">
        <f t="shared" si="1898"/>
        <v>1.5032973760609161</v>
      </c>
      <c r="L11042" s="53">
        <f t="shared" si="1899"/>
        <v>23.397162886809447</v>
      </c>
      <c r="M11042" s="93">
        <f t="shared" si="1900"/>
        <v>1.7568214673572824</v>
      </c>
      <c r="N11042" s="53">
        <f t="shared" si="1901"/>
        <v>11.389877314456717</v>
      </c>
      <c r="O11042">
        <f t="shared" si="1902"/>
        <v>0.62315026141803342</v>
      </c>
      <c r="P11042" s="53">
        <f t="shared" si="1903"/>
        <v>9.3761251291984262</v>
      </c>
      <c r="Q11042" s="53">
        <v>0.2</v>
      </c>
      <c r="R11042" s="53">
        <f t="shared" si="1904"/>
        <v>5.1006575854372471</v>
      </c>
    </row>
    <row r="11043" spans="2:18" ht="15">
      <c r="B11043" s="84">
        <v>41346</v>
      </c>
      <c r="C11043" s="85">
        <v>1.8</v>
      </c>
      <c r="D11043" s="86">
        <v>13.6</v>
      </c>
      <c r="E11043" s="87">
        <v>6.9</v>
      </c>
      <c r="F11043" s="96">
        <f t="shared" si="1895"/>
        <v>10.25</v>
      </c>
      <c r="G11043" s="96"/>
      <c r="H11043" s="74">
        <f t="shared" si="1896"/>
        <v>72</v>
      </c>
      <c r="I11043" s="53">
        <f t="shared" si="1894"/>
        <v>1.0126186056131936</v>
      </c>
      <c r="J11043" s="53">
        <f t="shared" si="1897"/>
        <v>-5.7395979259826993E-2</v>
      </c>
      <c r="K11043" s="53">
        <f t="shared" si="1898"/>
        <v>1.5105337665524803</v>
      </c>
      <c r="L11043" s="53">
        <f t="shared" si="1899"/>
        <v>23.678735789772343</v>
      </c>
      <c r="M11043" s="93">
        <f t="shared" si="1900"/>
        <v>1.6100088086130839</v>
      </c>
      <c r="N11043" s="53">
        <f t="shared" si="1901"/>
        <v>10.419450945859641</v>
      </c>
      <c r="O11043">
        <f t="shared" si="1902"/>
        <v>0.62500351483822847</v>
      </c>
      <c r="P11043" s="53">
        <f t="shared" si="1903"/>
        <v>9.4073289535608353</v>
      </c>
      <c r="Q11043" s="53">
        <v>0.2</v>
      </c>
      <c r="R11043" s="53">
        <f t="shared" si="1904"/>
        <v>4.8877410338728318</v>
      </c>
    </row>
    <row r="11044" spans="2:18" ht="15">
      <c r="B11044" s="84">
        <v>41347</v>
      </c>
      <c r="C11044" s="85">
        <v>0.2</v>
      </c>
      <c r="D11044" s="86">
        <v>9.6</v>
      </c>
      <c r="E11044" s="87">
        <v>2.8</v>
      </c>
      <c r="F11044" s="96">
        <f t="shared" si="1895"/>
        <v>6.1999999999999993</v>
      </c>
      <c r="G11044" s="96"/>
      <c r="H11044" s="74">
        <f t="shared" si="1896"/>
        <v>73</v>
      </c>
      <c r="I11044" s="53">
        <f t="shared" si="1894"/>
        <v>1.0120847867756111</v>
      </c>
      <c r="J11044" s="53">
        <f t="shared" si="1897"/>
        <v>-5.0520519437772707E-2</v>
      </c>
      <c r="K11044" s="53">
        <f t="shared" si="1898"/>
        <v>1.5177729987056969</v>
      </c>
      <c r="L11044" s="53">
        <f t="shared" si="1899"/>
        <v>23.960635734170932</v>
      </c>
      <c r="M11044" s="93">
        <f t="shared" si="1900"/>
        <v>1.4043116812350522</v>
      </c>
      <c r="N11044" s="53">
        <f t="shared" si="1901"/>
        <v>10.621887919370634</v>
      </c>
      <c r="O11044">
        <f t="shared" si="1902"/>
        <v>0.48959098753464431</v>
      </c>
      <c r="P11044" s="53">
        <f t="shared" si="1903"/>
        <v>7.1600317007956766</v>
      </c>
      <c r="Q11044" s="53">
        <v>0.2</v>
      </c>
      <c r="R11044" s="53">
        <f t="shared" si="1904"/>
        <v>4.7360642260407584</v>
      </c>
    </row>
    <row r="11045" spans="2:18" ht="15">
      <c r="B11045" s="84">
        <v>41348</v>
      </c>
      <c r="C11045" s="85">
        <v>0</v>
      </c>
      <c r="D11045" s="86">
        <v>8.3000000000000007</v>
      </c>
      <c r="E11045" s="87">
        <v>0.5</v>
      </c>
      <c r="F11045" s="96">
        <f t="shared" si="1895"/>
        <v>4.4000000000000004</v>
      </c>
      <c r="G11045" s="96"/>
      <c r="H11045" s="74">
        <f t="shared" si="1896"/>
        <v>74</v>
      </c>
      <c r="I11045" s="53">
        <f t="shared" si="1894"/>
        <v>1.0115473918551963</v>
      </c>
      <c r="J11045" s="53">
        <f t="shared" si="1897"/>
        <v>-4.3635762185105259E-2</v>
      </c>
      <c r="K11045" s="53">
        <f t="shared" si="1898"/>
        <v>1.5250141955539771</v>
      </c>
      <c r="L11045" s="53">
        <f t="shared" si="1899"/>
        <v>24.242769165091758</v>
      </c>
      <c r="M11045" s="93">
        <f t="shared" si="1900"/>
        <v>1.4076088075061002</v>
      </c>
      <c r="N11045" s="53">
        <f t="shared" si="1901"/>
        <v>11.510082830198725</v>
      </c>
      <c r="O11045">
        <f t="shared" si="1902"/>
        <v>0.43817565691715032</v>
      </c>
      <c r="P11045" s="53">
        <f t="shared" si="1903"/>
        <v>6.3257917260859982</v>
      </c>
      <c r="Q11045" s="53">
        <v>0.2</v>
      </c>
      <c r="R11045" s="53">
        <f t="shared" si="1904"/>
        <v>4.830268627913644</v>
      </c>
    </row>
    <row r="11046" spans="2:18" ht="15">
      <c r="B11046" s="84">
        <v>41349</v>
      </c>
      <c r="C11046" s="85">
        <v>0</v>
      </c>
      <c r="D11046" s="86">
        <v>10.3</v>
      </c>
      <c r="E11046" s="87">
        <v>-2.6</v>
      </c>
      <c r="F11046" s="96">
        <f t="shared" si="1895"/>
        <v>3.8500000000000005</v>
      </c>
      <c r="G11046" s="96"/>
      <c r="H11046" s="74">
        <f t="shared" si="1896"/>
        <v>75</v>
      </c>
      <c r="I11046" s="53">
        <f t="shared" si="1894"/>
        <v>1.0110065798757517</v>
      </c>
      <c r="J11046" s="53">
        <f t="shared" si="1897"/>
        <v>-3.6743522560419961E-2</v>
      </c>
      <c r="K11046" s="53">
        <f t="shared" si="1898"/>
        <v>1.532256499755605</v>
      </c>
      <c r="L11046" s="53">
        <f t="shared" si="1899"/>
        <v>24.525043153844361</v>
      </c>
      <c r="M11046" s="93">
        <f t="shared" si="1900"/>
        <v>1.7859200361081538</v>
      </c>
      <c r="N11046" s="53">
        <f t="shared" si="1901"/>
        <v>14.974542292918491</v>
      </c>
      <c r="O11046">
        <f t="shared" si="1902"/>
        <v>0.42344089791224859</v>
      </c>
      <c r="P11046" s="53">
        <f t="shared" si="1903"/>
        <v>6.0888674392632911</v>
      </c>
      <c r="Q11046" s="53">
        <v>0.2</v>
      </c>
      <c r="R11046" s="53">
        <f t="shared" si="1904"/>
        <v>5.5347495435545895</v>
      </c>
    </row>
    <row r="11047" spans="2:18" ht="15">
      <c r="B11047" s="84">
        <v>41350</v>
      </c>
      <c r="C11047" s="85">
        <v>0</v>
      </c>
      <c r="D11047" s="86">
        <v>8.3000000000000007</v>
      </c>
      <c r="E11047" s="87">
        <v>2.1</v>
      </c>
      <c r="F11047" s="96">
        <f t="shared" si="1895"/>
        <v>5.2</v>
      </c>
      <c r="G11047" s="96"/>
      <c r="H11047" s="74">
        <f t="shared" si="1896"/>
        <v>76</v>
      </c>
      <c r="I11047" s="53">
        <f t="shared" si="1894"/>
        <v>1.0104625108722431</v>
      </c>
      <c r="J11047" s="53">
        <f t="shared" si="1897"/>
        <v>-2.9845607641223473E-2</v>
      </c>
      <c r="K11047" s="53">
        <f t="shared" si="1898"/>
        <v>1.5394990713745209</v>
      </c>
      <c r="L11047" s="53">
        <f t="shared" si="1899"/>
        <v>24.807365440262192</v>
      </c>
      <c r="M11047" s="93">
        <f t="shared" si="1900"/>
        <v>1.3304660551512577</v>
      </c>
      <c r="N11047" s="53">
        <f t="shared" si="1901"/>
        <v>10.500873106743917</v>
      </c>
      <c r="O11047">
        <f t="shared" si="1902"/>
        <v>0.46041058296527632</v>
      </c>
      <c r="P11047" s="53">
        <f t="shared" si="1903"/>
        <v>6.685161880365416</v>
      </c>
      <c r="Q11047" s="53">
        <v>0.2</v>
      </c>
      <c r="R11047" s="53">
        <f t="shared" si="1904"/>
        <v>4.6578484419635444</v>
      </c>
    </row>
    <row r="11048" spans="2:18" ht="15">
      <c r="B11048" s="84">
        <v>41351</v>
      </c>
      <c r="C11048" s="85">
        <v>14.1</v>
      </c>
      <c r="D11048" s="86">
        <v>1.9</v>
      </c>
      <c r="E11048" s="87">
        <v>0.2</v>
      </c>
      <c r="F11048" s="96">
        <f t="shared" si="1895"/>
        <v>1.05</v>
      </c>
      <c r="G11048" s="96"/>
      <c r="H11048" s="74">
        <f t="shared" si="1896"/>
        <v>77</v>
      </c>
      <c r="I11048" s="53">
        <f t="shared" si="1894"/>
        <v>1.0099153458434418</v>
      </c>
      <c r="J11048" s="53">
        <f t="shared" si="1897"/>
        <v>-2.2943816669741025E-2</v>
      </c>
      <c r="K11048" s="53">
        <f t="shared" si="1898"/>
        <v>1.546741085675797</v>
      </c>
      <c r="L11048" s="53">
        <f t="shared" si="1899"/>
        <v>25.089644473010019</v>
      </c>
      <c r="M11048" s="93">
        <f t="shared" si="1900"/>
        <v>0.57747049044041887</v>
      </c>
      <c r="N11048" s="53">
        <f t="shared" si="1901"/>
        <v>5.5611920002002924</v>
      </c>
      <c r="O11048">
        <f t="shared" si="1902"/>
        <v>0.35496647136515908</v>
      </c>
      <c r="P11048" s="53">
        <f t="shared" si="1903"/>
        <v>5.0015707136677587</v>
      </c>
      <c r="Q11048" s="53">
        <v>0.2</v>
      </c>
      <c r="R11048" s="53">
        <f t="shared" si="1904"/>
        <v>3.4016287960507521</v>
      </c>
    </row>
    <row r="11049" spans="2:18" ht="15">
      <c r="B11049" s="84">
        <v>41352</v>
      </c>
      <c r="C11049" s="85">
        <v>25.5</v>
      </c>
      <c r="D11049" s="86">
        <v>10.8</v>
      </c>
      <c r="E11049" s="87">
        <v>0.4</v>
      </c>
      <c r="F11049" s="96">
        <f t="shared" si="1895"/>
        <v>5.6000000000000005</v>
      </c>
      <c r="G11049" s="96"/>
      <c r="H11049" s="74">
        <f t="shared" si="1896"/>
        <v>78</v>
      </c>
      <c r="I11049" s="53">
        <f t="shared" si="1894"/>
        <v>1.0093652467042828</v>
      </c>
      <c r="J11049" s="53">
        <f t="shared" si="1897"/>
        <v>-1.6039941208328922E-2</v>
      </c>
      <c r="K11049" s="53">
        <f t="shared" si="1898"/>
        <v>1.5539817309362038</v>
      </c>
      <c r="L11049" s="53">
        <f t="shared" si="1899"/>
        <v>25.371789447885813</v>
      </c>
      <c r="M11049" s="93">
        <f t="shared" si="1900"/>
        <v>1.7930116000630152</v>
      </c>
      <c r="N11049" s="53">
        <f t="shared" si="1901"/>
        <v>13.909665612380344</v>
      </c>
      <c r="O11049">
        <f t="shared" si="1902"/>
        <v>0.47189444361577687</v>
      </c>
      <c r="P11049" s="53">
        <f t="shared" si="1903"/>
        <v>6.8716146184434059</v>
      </c>
      <c r="Q11049" s="53">
        <v>0.2</v>
      </c>
      <c r="R11049" s="53">
        <f t="shared" si="1904"/>
        <v>5.4125432035184975</v>
      </c>
    </row>
    <row r="11050" spans="2:18" ht="15">
      <c r="B11050" s="84">
        <v>41353</v>
      </c>
      <c r="C11050" s="85">
        <v>0</v>
      </c>
      <c r="D11050" s="86">
        <v>11.7</v>
      </c>
      <c r="E11050" s="87">
        <v>0.5</v>
      </c>
      <c r="F11050" s="96">
        <f t="shared" si="1895"/>
        <v>6.1</v>
      </c>
      <c r="G11050" s="96"/>
      <c r="H11050" s="74">
        <f t="shared" si="1896"/>
        <v>79</v>
      </c>
      <c r="I11050" s="53">
        <f t="shared" si="1894"/>
        <v>1.0088123762379517</v>
      </c>
      <c r="J11050" s="53">
        <f t="shared" si="1897"/>
        <v>-9.1357653031883066E-3</v>
      </c>
      <c r="K11050" s="53">
        <f t="shared" si="1898"/>
        <v>1.5612202062701253</v>
      </c>
      <c r="L11050" s="53">
        <f t="shared" si="1899"/>
        <v>25.653710344108205</v>
      </c>
      <c r="M11050" s="93">
        <f t="shared" si="1900"/>
        <v>1.9215716054179679</v>
      </c>
      <c r="N11050" s="53">
        <f t="shared" si="1901"/>
        <v>14.595135104495361</v>
      </c>
      <c r="O11050">
        <f t="shared" si="1902"/>
        <v>0.48660179431929285</v>
      </c>
      <c r="P11050" s="53">
        <f t="shared" si="1903"/>
        <v>7.1112221953762669</v>
      </c>
      <c r="Q11050" s="53">
        <v>0.2</v>
      </c>
      <c r="R11050" s="53">
        <f t="shared" si="1904"/>
        <v>5.5892267518740235</v>
      </c>
    </row>
    <row r="11051" spans="2:18" ht="15">
      <c r="B11051" s="84">
        <v>41354</v>
      </c>
      <c r="C11051" s="85">
        <v>2.6</v>
      </c>
      <c r="D11051" s="86">
        <v>16</v>
      </c>
      <c r="E11051" s="87">
        <v>2.5</v>
      </c>
      <c r="F11051" s="96">
        <f t="shared" si="1895"/>
        <v>9.25</v>
      </c>
      <c r="G11051" s="96"/>
      <c r="H11051" s="74">
        <f t="shared" si="1896"/>
        <v>80</v>
      </c>
      <c r="I11051" s="53">
        <f t="shared" si="1894"/>
        <v>1.0082568980477142</v>
      </c>
      <c r="J11051" s="53">
        <f t="shared" si="1897"/>
        <v>-2.2330656551013675E-3</v>
      </c>
      <c r="K11051" s="53">
        <f t="shared" si="1898"/>
        <v>1.5684557194709616</v>
      </c>
      <c r="L11051" s="53">
        <f t="shared" si="1899"/>
        <v>25.935317958584541</v>
      </c>
      <c r="M11051" s="93">
        <f t="shared" si="1900"/>
        <v>2.4139329558505351</v>
      </c>
      <c r="N11051" s="53">
        <f t="shared" si="1901"/>
        <v>16.199715305420163</v>
      </c>
      <c r="O11051">
        <f t="shared" si="1902"/>
        <v>0.58883954039423236</v>
      </c>
      <c r="P11051" s="53">
        <f t="shared" si="1903"/>
        <v>8.8005644724419643</v>
      </c>
      <c r="Q11051" s="53">
        <v>0.2</v>
      </c>
      <c r="R11051" s="53">
        <f t="shared" si="1904"/>
        <v>6.1163354652856849</v>
      </c>
    </row>
    <row r="11052" spans="2:18" ht="15">
      <c r="B11052" s="84">
        <v>41355</v>
      </c>
      <c r="C11052" s="85">
        <v>0</v>
      </c>
      <c r="D11052" s="86">
        <v>16.5</v>
      </c>
      <c r="E11052" s="87">
        <v>1.6</v>
      </c>
      <c r="F11052" s="96">
        <f t="shared" si="1895"/>
        <v>9.0500000000000007</v>
      </c>
      <c r="G11052" s="96"/>
      <c r="H11052" s="74">
        <f t="shared" si="1896"/>
        <v>81</v>
      </c>
      <c r="I11052" s="53">
        <f t="shared" si="1894"/>
        <v>1.0076989765085038</v>
      </c>
      <c r="J11052" s="53">
        <f t="shared" si="1897"/>
        <v>4.6663882040709195E-3</v>
      </c>
      <c r="K11052" s="53">
        <f t="shared" si="1898"/>
        <v>1.5756874848680738</v>
      </c>
      <c r="L11052" s="53">
        <f t="shared" si="1899"/>
        <v>26.216523938157994</v>
      </c>
      <c r="M11052" s="93">
        <f t="shared" si="1900"/>
        <v>2.5445559559093693</v>
      </c>
      <c r="N11052" s="53">
        <f t="shared" si="1901"/>
        <v>17.203513929419156</v>
      </c>
      <c r="O11052">
        <f t="shared" si="1902"/>
        <v>0.58183058212873917</v>
      </c>
      <c r="P11052" s="53">
        <f t="shared" si="1903"/>
        <v>8.6834986836756496</v>
      </c>
      <c r="Q11052" s="53">
        <v>0.2</v>
      </c>
      <c r="R11052" s="53">
        <f t="shared" si="1904"/>
        <v>6.3265296370161694</v>
      </c>
    </row>
    <row r="11053" spans="2:18" ht="15">
      <c r="B11053" s="84">
        <v>41356</v>
      </c>
      <c r="C11053" s="85">
        <v>0</v>
      </c>
      <c r="D11053" s="86">
        <v>14.2</v>
      </c>
      <c r="E11053" s="87">
        <v>3.4</v>
      </c>
      <c r="F11053" s="96">
        <f t="shared" si="1895"/>
        <v>8.7999999999999989</v>
      </c>
      <c r="G11053" s="96"/>
      <c r="H11053" s="74">
        <f t="shared" si="1896"/>
        <v>82</v>
      </c>
      <c r="I11053" s="53">
        <f t="shared" si="1894"/>
        <v>1.00713877671828</v>
      </c>
      <c r="J11053" s="53">
        <f t="shared" si="1897"/>
        <v>1.1560833730371266E-2</v>
      </c>
      <c r="K11053" s="53">
        <f t="shared" si="1898"/>
        <v>1.5829147211992498</v>
      </c>
      <c r="L11053" s="53">
        <f t="shared" si="1899"/>
        <v>26.497240809835752</v>
      </c>
      <c r="M11053" s="93">
        <f t="shared" si="1900"/>
        <v>2.1691702555343118</v>
      </c>
      <c r="N11053" s="53">
        <f t="shared" si="1901"/>
        <v>14.803399233257368</v>
      </c>
      <c r="O11053">
        <f t="shared" si="1902"/>
        <v>0.57317208442593315</v>
      </c>
      <c r="P11053" s="53">
        <f t="shared" si="1903"/>
        <v>8.5391257162738565</v>
      </c>
      <c r="Q11053" s="53">
        <v>0.2</v>
      </c>
      <c r="R11053" s="53">
        <f t="shared" si="1904"/>
        <v>5.7845659939491068</v>
      </c>
    </row>
    <row r="11054" spans="2:18" ht="15">
      <c r="B11054" s="84">
        <v>41357</v>
      </c>
      <c r="C11054" s="85">
        <v>0</v>
      </c>
      <c r="D11054" s="86">
        <v>9.9</v>
      </c>
      <c r="E11054" s="87">
        <v>6.5</v>
      </c>
      <c r="F11054" s="96">
        <f t="shared" si="1895"/>
        <v>8.1999999999999993</v>
      </c>
      <c r="G11054" s="96"/>
      <c r="H11054" s="74">
        <f t="shared" si="1896"/>
        <v>83</v>
      </c>
      <c r="I11054" s="53">
        <f t="shared" si="1894"/>
        <v>1.0065764644491733</v>
      </c>
      <c r="J11054" s="53">
        <f t="shared" si="1897"/>
        <v>1.8448515183421749E-2</v>
      </c>
      <c r="K11054" s="53">
        <f t="shared" si="1898"/>
        <v>1.5901366494986231</v>
      </c>
      <c r="L11054" s="53">
        <f t="shared" si="1899"/>
        <v>26.777382009003592</v>
      </c>
      <c r="M11054" s="93">
        <f t="shared" si="1900"/>
        <v>1.2022101612491056</v>
      </c>
      <c r="N11054" s="53">
        <f t="shared" si="1901"/>
        <v>8.3937589719853936</v>
      </c>
      <c r="O11054">
        <f t="shared" si="1902"/>
        <v>0.55285009606964186</v>
      </c>
      <c r="P11054" s="53">
        <f t="shared" si="1903"/>
        <v>8.2013511570068669</v>
      </c>
      <c r="Q11054" s="53">
        <v>0.2</v>
      </c>
      <c r="R11054" s="53">
        <f t="shared" si="1904"/>
        <v>4.3477876482521287</v>
      </c>
    </row>
    <row r="11055" spans="2:18" ht="15">
      <c r="B11055" s="84">
        <v>41358</v>
      </c>
      <c r="C11055" s="85">
        <v>10.5</v>
      </c>
      <c r="D11055" s="86">
        <v>11.3</v>
      </c>
      <c r="E11055" s="87">
        <v>4.7</v>
      </c>
      <c r="F11055" s="96">
        <f t="shared" si="1895"/>
        <v>8</v>
      </c>
      <c r="G11055" s="96"/>
      <c r="H11055" s="74">
        <f t="shared" si="1896"/>
        <v>84</v>
      </c>
      <c r="I11055" s="53">
        <f t="shared" si="1894"/>
        <v>1.0060122060984309</v>
      </c>
      <c r="J11055" s="53">
        <f t="shared" si="1897"/>
        <v>2.532768343999826E-2</v>
      </c>
      <c r="K11055" s="53">
        <f t="shared" si="1898"/>
        <v>1.5973524909999501</v>
      </c>
      <c r="L11055" s="53">
        <f t="shared" si="1899"/>
        <v>27.056861905635163</v>
      </c>
      <c r="M11055" s="93">
        <f t="shared" si="1900"/>
        <v>1.679455776070429</v>
      </c>
      <c r="N11055" s="53">
        <f t="shared" si="1901"/>
        <v>11.816757256908083</v>
      </c>
      <c r="O11055">
        <f t="shared" si="1902"/>
        <v>0.54621768965488293</v>
      </c>
      <c r="P11055" s="53">
        <f t="shared" si="1903"/>
        <v>8.0914455460972867</v>
      </c>
      <c r="Q11055" s="53">
        <v>0.2</v>
      </c>
      <c r="R11055" s="53">
        <f t="shared" si="1904"/>
        <v>5.0877665165970383</v>
      </c>
    </row>
    <row r="11056" spans="2:18" ht="15">
      <c r="B11056" s="84">
        <v>41359</v>
      </c>
      <c r="C11056" s="85">
        <v>4.3</v>
      </c>
      <c r="D11056" s="86">
        <v>7.3</v>
      </c>
      <c r="E11056" s="87">
        <v>3.3</v>
      </c>
      <c r="F11056" s="96">
        <f t="shared" si="1895"/>
        <v>5.3</v>
      </c>
      <c r="G11056" s="96"/>
      <c r="H11056" s="74">
        <f t="shared" si="1896"/>
        <v>85</v>
      </c>
      <c r="I11056" s="53">
        <f t="shared" si="1894"/>
        <v>1.0054461686391769</v>
      </c>
      <c r="J11056" s="53">
        <f t="shared" si="1897"/>
        <v>3.2196595806683208E-2</v>
      </c>
      <c r="K11056" s="53">
        <f t="shared" si="1898"/>
        <v>1.6045614650551407</v>
      </c>
      <c r="L11056" s="53">
        <f t="shared" si="1899"/>
        <v>27.335595828507749</v>
      </c>
      <c r="M11056" s="93">
        <f t="shared" si="1900"/>
        <v>1.1826874644695577</v>
      </c>
      <c r="N11056" s="53">
        <f t="shared" si="1901"/>
        <v>9.2941025816926359</v>
      </c>
      <c r="O11056">
        <f t="shared" si="1902"/>
        <v>0.46325833201063299</v>
      </c>
      <c r="P11056" s="53">
        <f t="shared" si="1903"/>
        <v>6.7313451978244094</v>
      </c>
      <c r="Q11056" s="53">
        <v>0.2</v>
      </c>
      <c r="R11056" s="53">
        <f t="shared" si="1904"/>
        <v>4.4039727518177703</v>
      </c>
    </row>
    <row r="11057" spans="2:18" ht="15">
      <c r="B11057" s="84">
        <v>41360</v>
      </c>
      <c r="C11057" s="85">
        <v>0.2</v>
      </c>
      <c r="D11057" s="86">
        <v>8.8000000000000007</v>
      </c>
      <c r="E11057" s="87">
        <v>3.8</v>
      </c>
      <c r="F11057" s="96">
        <f t="shared" si="1895"/>
        <v>6.3000000000000007</v>
      </c>
      <c r="G11057" s="96"/>
      <c r="H11057" s="74">
        <f t="shared" si="1896"/>
        <v>86</v>
      </c>
      <c r="I11057" s="53">
        <f t="shared" si="1894"/>
        <v>1.0048785195710022</v>
      </c>
      <c r="J11057" s="53">
        <f t="shared" si="1897"/>
        <v>3.9053515832760941E-2</v>
      </c>
      <c r="K11057" s="53">
        <f t="shared" si="1898"/>
        <v>1.6117627870679505</v>
      </c>
      <c r="L11057" s="53">
        <f t="shared" si="1899"/>
        <v>27.613500087438954</v>
      </c>
      <c r="M11057" s="93">
        <f t="shared" si="1900"/>
        <v>1.3935513502798023</v>
      </c>
      <c r="N11057" s="53">
        <f t="shared" si="1901"/>
        <v>10.496762759675683</v>
      </c>
      <c r="O11057">
        <f t="shared" si="1902"/>
        <v>0.49259625807605728</v>
      </c>
      <c r="P11057" s="53">
        <f t="shared" si="1903"/>
        <v>7.2091409287937651</v>
      </c>
      <c r="Q11057" s="53">
        <v>0.2</v>
      </c>
      <c r="R11057" s="53">
        <f t="shared" si="1904"/>
        <v>4.7141344336752686</v>
      </c>
    </row>
    <row r="11058" spans="2:18" ht="15">
      <c r="B11058" s="84">
        <v>41361</v>
      </c>
      <c r="C11058" s="85">
        <v>0</v>
      </c>
      <c r="D11058" s="86">
        <v>10.3</v>
      </c>
      <c r="E11058" s="87">
        <v>1.8</v>
      </c>
      <c r="F11058" s="96">
        <f t="shared" si="1895"/>
        <v>6.0500000000000007</v>
      </c>
      <c r="G11058" s="96"/>
      <c r="H11058" s="74">
        <f t="shared" si="1896"/>
        <v>87</v>
      </c>
      <c r="I11058" s="53">
        <f t="shared" si="1894"/>
        <v>1.0043094268703985</v>
      </c>
      <c r="J11058" s="53">
        <f t="shared" si="1897"/>
        <v>4.5896713124505203E-2</v>
      </c>
      <c r="K11058" s="53">
        <f t="shared" si="1898"/>
        <v>1.6189556664427691</v>
      </c>
      <c r="L11058" s="53">
        <f t="shared" si="1899"/>
        <v>27.890491993561984</v>
      </c>
      <c r="M11058" s="93">
        <f t="shared" si="1900"/>
        <v>1.8161574441381356</v>
      </c>
      <c r="N11058" s="53">
        <f t="shared" si="1901"/>
        <v>13.823389956732376</v>
      </c>
      <c r="O11058">
        <f t="shared" si="1902"/>
        <v>0.48511320389690438</v>
      </c>
      <c r="P11058" s="53">
        <f t="shared" si="1903"/>
        <v>7.0869293370730855</v>
      </c>
      <c r="Q11058" s="53">
        <v>0.2</v>
      </c>
      <c r="R11058" s="53">
        <f t="shared" si="1904"/>
        <v>5.4196780892165668</v>
      </c>
    </row>
    <row r="11059" spans="2:18" ht="15">
      <c r="B11059" s="84">
        <v>41362</v>
      </c>
      <c r="C11059" s="85">
        <v>13.2</v>
      </c>
      <c r="D11059" s="86">
        <v>8.6</v>
      </c>
      <c r="E11059" s="87">
        <v>1.9</v>
      </c>
      <c r="F11059" s="96">
        <f t="shared" si="1895"/>
        <v>5.25</v>
      </c>
      <c r="G11059" s="96"/>
      <c r="H11059" s="74">
        <f t="shared" si="1896"/>
        <v>88</v>
      </c>
      <c r="I11059" s="53">
        <f t="shared" si="1894"/>
        <v>1.0037390589410518</v>
      </c>
      <c r="J11059" s="53">
        <f t="shared" si="1897"/>
        <v>5.2724463162001092E-2</v>
      </c>
      <c r="K11059" s="53">
        <f t="shared" si="1898"/>
        <v>1.6261393045485024</v>
      </c>
      <c r="L11059" s="53">
        <f t="shared" si="1899"/>
        <v>28.16648987766035</v>
      </c>
      <c r="M11059" s="93">
        <f t="shared" si="1900"/>
        <v>1.5737673571030029</v>
      </c>
      <c r="N11059" s="53">
        <f t="shared" si="1901"/>
        <v>12.394215730220612</v>
      </c>
      <c r="O11059">
        <f t="shared" si="1902"/>
        <v>0.4618325331410309</v>
      </c>
      <c r="P11059" s="53">
        <f t="shared" si="1903"/>
        <v>6.7082179422502426</v>
      </c>
      <c r="Q11059" s="53">
        <v>0.2</v>
      </c>
      <c r="R11059" s="53">
        <f t="shared" si="1904"/>
        <v>5.0669260122755251</v>
      </c>
    </row>
    <row r="11060" spans="2:18" ht="15">
      <c r="B11060" s="84">
        <v>41363</v>
      </c>
      <c r="C11060" s="85">
        <v>0.2</v>
      </c>
      <c r="D11060" s="86">
        <v>9.1</v>
      </c>
      <c r="E11060" s="87">
        <v>6.4</v>
      </c>
      <c r="F11060" s="96">
        <f t="shared" si="1895"/>
        <v>7.75</v>
      </c>
      <c r="G11060" s="96"/>
      <c r="H11060" s="74">
        <f t="shared" si="1896"/>
        <v>89</v>
      </c>
      <c r="I11060" s="53">
        <f t="shared" si="1894"/>
        <v>1.0031675845640089</v>
      </c>
      <c r="J11060" s="53">
        <f t="shared" si="1897"/>
        <v>5.9535047119606721E-2</v>
      </c>
      <c r="K11060" s="53">
        <f t="shared" si="1898"/>
        <v>1.6333128926975893</v>
      </c>
      <c r="L11060" s="53">
        <f t="shared" si="1899"/>
        <v>28.441413106584648</v>
      </c>
      <c r="M11060" s="93">
        <f t="shared" si="1900"/>
        <v>1.1182101512951228</v>
      </c>
      <c r="N11060" s="53">
        <f t="shared" si="1901"/>
        <v>7.9447817981577424</v>
      </c>
      <c r="O11060">
        <f t="shared" si="1902"/>
        <v>0.53802519111168612</v>
      </c>
      <c r="P11060" s="53">
        <f t="shared" si="1903"/>
        <v>7.9559174437558609</v>
      </c>
      <c r="Q11060" s="53">
        <v>0.2</v>
      </c>
      <c r="R11060" s="53">
        <f t="shared" si="1904"/>
        <v>4.2291236777836057</v>
      </c>
    </row>
    <row r="11061" spans="2:18" ht="15">
      <c r="B11061" s="84">
        <v>41364</v>
      </c>
      <c r="C11061" s="85">
        <v>21.6</v>
      </c>
      <c r="D11061" s="86">
        <v>16.600000000000001</v>
      </c>
      <c r="E11061" s="87">
        <v>6</v>
      </c>
      <c r="F11061" s="96">
        <f t="shared" si="1895"/>
        <v>11.3</v>
      </c>
      <c r="G11061" s="96"/>
      <c r="H11061" s="74">
        <f t="shared" si="1896"/>
        <v>90</v>
      </c>
      <c r="I11061" s="53">
        <f t="shared" si="1894"/>
        <v>1.0025951728477318</v>
      </c>
      <c r="J11061" s="53">
        <f t="shared" si="1897"/>
        <v>6.6326751691181615E-2</v>
      </c>
      <c r="K11061" s="53">
        <f t="shared" si="1898"/>
        <v>1.6404756101403113</v>
      </c>
      <c r="L11061" s="53">
        <f t="shared" si="1899"/>
        <v>28.715182097778587</v>
      </c>
      <c r="M11061" s="93">
        <f t="shared" si="1900"/>
        <v>2.547750936374594</v>
      </c>
      <c r="N11061" s="53">
        <f t="shared" si="1901"/>
        <v>15.89327612363844</v>
      </c>
      <c r="O11061">
        <f t="shared" si="1902"/>
        <v>0.66505069515847637</v>
      </c>
      <c r="P11061" s="53">
        <f t="shared" si="1903"/>
        <v>10.084417259960709</v>
      </c>
      <c r="Q11061" s="53">
        <v>0.2</v>
      </c>
      <c r="R11061" s="53">
        <f t="shared" si="1904"/>
        <v>6.1559862141278474</v>
      </c>
    </row>
    <row r="11062" spans="2:18" ht="15">
      <c r="B11062" s="84">
        <v>41365</v>
      </c>
      <c r="C11062" s="85">
        <v>0</v>
      </c>
      <c r="D11062" s="86">
        <v>14.2</v>
      </c>
      <c r="E11062" s="87">
        <v>2</v>
      </c>
      <c r="F11062" s="96">
        <f t="shared" si="1895"/>
        <v>8.1</v>
      </c>
      <c r="G11062" s="96"/>
      <c r="H11062" s="74">
        <f t="shared" si="1896"/>
        <v>91</v>
      </c>
      <c r="I11062" s="53">
        <f t="shared" si="1894"/>
        <v>1.002021993178057</v>
      </c>
      <c r="J11062" s="53">
        <f t="shared" si="1897"/>
        <v>7.3097868921165612E-2</v>
      </c>
      <c r="K11062" s="53">
        <f t="shared" si="1898"/>
        <v>1.6476266220746334</v>
      </c>
      <c r="L11062" s="53">
        <f t="shared" si="1899"/>
        <v>28.987718331942702</v>
      </c>
      <c r="M11062" s="93">
        <f t="shared" si="1900"/>
        <v>2.4558010780629913</v>
      </c>
      <c r="N11062" s="53">
        <f t="shared" si="1901"/>
        <v>17.212457044029883</v>
      </c>
      <c r="O11062">
        <f t="shared" si="1902"/>
        <v>0.54952513539295056</v>
      </c>
      <c r="P11062" s="53">
        <f t="shared" si="1903"/>
        <v>8.1462325417178487</v>
      </c>
      <c r="Q11062" s="53">
        <v>0.2</v>
      </c>
      <c r="R11062" s="53">
        <f t="shared" si="1904"/>
        <v>6.2743603282987719</v>
      </c>
    </row>
    <row r="11063" spans="2:18" ht="15">
      <c r="B11063" s="84">
        <v>41366</v>
      </c>
      <c r="C11063" s="85">
        <v>0</v>
      </c>
      <c r="D11063" s="86">
        <v>17.899999999999999</v>
      </c>
      <c r="E11063" s="87">
        <v>5.9</v>
      </c>
      <c r="F11063" s="96">
        <f t="shared" si="1895"/>
        <v>11.899999999999999</v>
      </c>
      <c r="G11063" s="96"/>
      <c r="H11063" s="74">
        <f t="shared" si="1896"/>
        <v>92</v>
      </c>
      <c r="I11063" s="53">
        <f t="shared" si="1894"/>
        <v>1.0014482151680699</v>
      </c>
      <c r="J11063" s="53">
        <f t="shared" si="1897"/>
        <v>7.9846696042596615E-2</v>
      </c>
      <c r="K11063" s="53">
        <f t="shared" si="1898"/>
        <v>1.6547650776719465</v>
      </c>
      <c r="L11063" s="53">
        <f t="shared" si="1899"/>
        <v>29.258944363867705</v>
      </c>
      <c r="M11063" s="93">
        <f t="shared" si="1900"/>
        <v>2.8190657099362775</v>
      </c>
      <c r="N11063" s="53">
        <f t="shared" si="1901"/>
        <v>17.230512592776968</v>
      </c>
      <c r="O11063">
        <f t="shared" si="1902"/>
        <v>0.68892662395213577</v>
      </c>
      <c r="P11063" s="53">
        <f t="shared" si="1903"/>
        <v>10.490573680961658</v>
      </c>
      <c r="Q11063" s="53">
        <v>0.2</v>
      </c>
      <c r="R11063" s="53">
        <f t="shared" si="1904"/>
        <v>6.4853458699703328</v>
      </c>
    </row>
    <row r="11064" spans="2:18" ht="15">
      <c r="B11064" s="84">
        <v>41367</v>
      </c>
      <c r="C11064" s="85">
        <v>0</v>
      </c>
      <c r="D11064" s="86">
        <v>17.100000000000001</v>
      </c>
      <c r="E11064" s="87">
        <v>7</v>
      </c>
      <c r="F11064" s="96">
        <f t="shared" si="1895"/>
        <v>12.05</v>
      </c>
      <c r="G11064" s="96"/>
      <c r="H11064" s="74">
        <f t="shared" si="1896"/>
        <v>93</v>
      </c>
      <c r="I11064" s="53">
        <f t="shared" si="1894"/>
        <v>1.0008740086079151</v>
      </c>
      <c r="J11064" s="53">
        <f t="shared" si="1897"/>
        <v>8.6571535323147847E-2</v>
      </c>
      <c r="K11064" s="53">
        <f t="shared" si="1898"/>
        <v>1.6618901081192283</v>
      </c>
      <c r="L11064" s="53">
        <f t="shared" si="1899"/>
        <v>29.528783831472477</v>
      </c>
      <c r="M11064" s="93">
        <f t="shared" si="1900"/>
        <v>2.6233126678630905</v>
      </c>
      <c r="N11064" s="53">
        <f t="shared" si="1901"/>
        <v>15.953470323883151</v>
      </c>
      <c r="O11064">
        <f t="shared" si="1902"/>
        <v>0.6950112761729651</v>
      </c>
      <c r="P11064" s="53">
        <f t="shared" si="1903"/>
        <v>10.594368439483482</v>
      </c>
      <c r="Q11064" s="53">
        <v>0.2</v>
      </c>
      <c r="R11064" s="53">
        <f t="shared" si="1904"/>
        <v>6.2070350980612794</v>
      </c>
    </row>
    <row r="11065" spans="2:18" ht="15">
      <c r="B11065" s="84">
        <v>41368</v>
      </c>
      <c r="C11065" s="85">
        <v>0</v>
      </c>
      <c r="D11065" s="86">
        <v>15.2</v>
      </c>
      <c r="E11065" s="87">
        <v>8</v>
      </c>
      <c r="F11065" s="96">
        <f t="shared" si="1895"/>
        <v>11.6</v>
      </c>
      <c r="G11065" s="96"/>
      <c r="H11065" s="74">
        <f t="shared" si="1896"/>
        <v>94</v>
      </c>
      <c r="I11065" s="53">
        <f t="shared" si="1894"/>
        <v>1.0002995434145516</v>
      </c>
      <c r="J11065" s="53">
        <f t="shared" si="1897"/>
        <v>9.3270693920241857E-2</v>
      </c>
      <c r="K11065" s="53">
        <f t="shared" si="1898"/>
        <v>1.6690008246782839</v>
      </c>
      <c r="L11065" s="53">
        <f t="shared" si="1899"/>
        <v>29.79716146308386</v>
      </c>
      <c r="M11065" s="93">
        <f t="shared" si="1900"/>
        <v>2.2013441632415272</v>
      </c>
      <c r="N11065" s="53">
        <f t="shared" si="1901"/>
        <v>13.592209627870492</v>
      </c>
      <c r="O11065">
        <f t="shared" si="1902"/>
        <v>0.67689672292954228</v>
      </c>
      <c r="P11065" s="53">
        <f t="shared" si="1903"/>
        <v>10.285704805655884</v>
      </c>
      <c r="Q11065" s="53">
        <v>0.2</v>
      </c>
      <c r="R11065" s="53">
        <f t="shared" si="1904"/>
        <v>5.6569896552850416</v>
      </c>
    </row>
    <row r="11066" spans="2:18" ht="15">
      <c r="B11066" s="84">
        <v>41369</v>
      </c>
      <c r="C11066" s="85">
        <v>1.4</v>
      </c>
      <c r="D11066" s="86">
        <v>12.9</v>
      </c>
      <c r="E11066" s="87">
        <v>7.1</v>
      </c>
      <c r="F11066" s="96">
        <f t="shared" si="1895"/>
        <v>10</v>
      </c>
      <c r="G11066" s="96"/>
      <c r="H11066" s="74">
        <f t="shared" si="1896"/>
        <v>95</v>
      </c>
      <c r="I11066" s="53">
        <f t="shared" si="1894"/>
        <v>0.99972498958147271</v>
      </c>
      <c r="J11066" s="53">
        <f t="shared" si="1897"/>
        <v>9.9942483746302629E-2</v>
      </c>
      <c r="K11066" s="53">
        <f t="shared" si="1898"/>
        <v>1.6760963167629146</v>
      </c>
      <c r="L11066" s="53">
        <f t="shared" si="1899"/>
        <v>30.064003082998685</v>
      </c>
      <c r="M11066" s="93">
        <f t="shared" si="1900"/>
        <v>1.8849727383089232</v>
      </c>
      <c r="N11066" s="53">
        <f t="shared" si="1901"/>
        <v>12.308630242395084</v>
      </c>
      <c r="O11066">
        <f t="shared" si="1902"/>
        <v>0.61578519545801924</v>
      </c>
      <c r="P11066" s="53">
        <f t="shared" si="1903"/>
        <v>9.2522328593138266</v>
      </c>
      <c r="Q11066" s="53">
        <v>0.2</v>
      </c>
      <c r="R11066" s="53">
        <f t="shared" si="1904"/>
        <v>5.294775248861149</v>
      </c>
    </row>
    <row r="11067" spans="2:18" ht="15">
      <c r="B11067" s="84">
        <v>41370</v>
      </c>
      <c r="C11067" s="85">
        <v>1.5</v>
      </c>
      <c r="D11067" s="86">
        <v>17.100000000000001</v>
      </c>
      <c r="E11067" s="87">
        <v>7.7</v>
      </c>
      <c r="F11067" s="96">
        <f t="shared" si="1895"/>
        <v>12.4</v>
      </c>
      <c r="G11067" s="96"/>
      <c r="H11067" s="74">
        <f t="shared" si="1896"/>
        <v>96</v>
      </c>
      <c r="I11067" s="53">
        <f t="shared" si="1894"/>
        <v>0.99915051712840108</v>
      </c>
      <c r="J11067" s="53">
        <f t="shared" si="1897"/>
        <v>0.10658522134519043</v>
      </c>
      <c r="K11067" s="53">
        <f t="shared" si="1898"/>
        <v>1.6831756500350499</v>
      </c>
      <c r="L11067" s="53">
        <f t="shared" si="1899"/>
        <v>30.32923561537109</v>
      </c>
      <c r="M11067" s="93">
        <f t="shared" si="1900"/>
        <v>2.629855026869492</v>
      </c>
      <c r="N11067" s="53">
        <f t="shared" si="1901"/>
        <v>15.807904849100925</v>
      </c>
      <c r="O11067">
        <f t="shared" si="1902"/>
        <v>0.70939159771135885</v>
      </c>
      <c r="P11067" s="53">
        <f t="shared" si="1903"/>
        <v>10.840131443205758</v>
      </c>
      <c r="Q11067" s="53">
        <v>0.2</v>
      </c>
      <c r="R11067" s="53">
        <f t="shared" si="1904"/>
        <v>6.1916472936330473</v>
      </c>
    </row>
    <row r="11068" spans="2:18" ht="15">
      <c r="B11068" s="84">
        <v>41371</v>
      </c>
      <c r="C11068" s="85">
        <v>0.1</v>
      </c>
      <c r="D11068" s="86">
        <v>16.600000000000001</v>
      </c>
      <c r="E11068" s="87">
        <v>8.3000000000000007</v>
      </c>
      <c r="F11068" s="96">
        <f t="shared" si="1895"/>
        <v>12.450000000000001</v>
      </c>
      <c r="G11068" s="96"/>
      <c r="H11068" s="74">
        <f t="shared" si="1896"/>
        <v>97</v>
      </c>
      <c r="I11068" s="53">
        <f t="shared" si="1894"/>
        <v>0.99857629605097809</v>
      </c>
      <c r="J11068" s="53">
        <f t="shared" si="1897"/>
        <v>0.11319722778085846</v>
      </c>
      <c r="K11068" s="53">
        <f t="shared" si="1898"/>
        <v>1.690237864521094</v>
      </c>
      <c r="L11068" s="53">
        <f t="shared" si="1899"/>
        <v>30.592787086471208</v>
      </c>
      <c r="M11068" s="93">
        <f t="shared" si="1900"/>
        <v>2.4967953275335373</v>
      </c>
      <c r="N11068" s="53">
        <f t="shared" si="1901"/>
        <v>14.98328401224294</v>
      </c>
      <c r="O11068">
        <f t="shared" si="1902"/>
        <v>0.7114669862844587</v>
      </c>
      <c r="P11068" s="53">
        <f t="shared" si="1903"/>
        <v>10.875652885753279</v>
      </c>
      <c r="Q11068" s="53">
        <v>0.2</v>
      </c>
      <c r="R11068" s="53">
        <f t="shared" si="1904"/>
        <v>6.0090582892966244</v>
      </c>
    </row>
    <row r="11069" spans="2:18" ht="15">
      <c r="B11069" s="84">
        <v>41372</v>
      </c>
      <c r="C11069" s="85">
        <v>1.1000000000000001</v>
      </c>
      <c r="D11069" s="86">
        <v>10.9</v>
      </c>
      <c r="E11069" s="87">
        <v>6.6</v>
      </c>
      <c r="F11069" s="96">
        <f t="shared" si="1895"/>
        <v>8.75</v>
      </c>
      <c r="G11069" s="96"/>
      <c r="H11069" s="74">
        <f t="shared" si="1896"/>
        <v>98</v>
      </c>
      <c r="I11069" s="53">
        <f t="shared" si="1894"/>
        <v>0.99800249627045878</v>
      </c>
      <c r="J11069" s="53">
        <f t="shared" si="1897"/>
        <v>0.11977682853925833</v>
      </c>
      <c r="K11069" s="53">
        <f t="shared" si="1898"/>
        <v>1.6972819727499531</v>
      </c>
      <c r="L11069" s="53">
        <f t="shared" si="1899"/>
        <v>30.854586625364004</v>
      </c>
      <c r="M11069" s="93">
        <f t="shared" si="1900"/>
        <v>1.5908087060062031</v>
      </c>
      <c r="N11069" s="53">
        <f t="shared" si="1901"/>
        <v>10.876843542646521</v>
      </c>
      <c r="O11069">
        <f t="shared" si="1902"/>
        <v>0.57145397735908887</v>
      </c>
      <c r="P11069" s="53">
        <f t="shared" si="1903"/>
        <v>8.5105100835309031</v>
      </c>
      <c r="Q11069" s="53">
        <v>0.2</v>
      </c>
      <c r="R11069" s="53">
        <f t="shared" si="1904"/>
        <v>4.9185529266219268</v>
      </c>
    </row>
    <row r="11070" spans="2:18" ht="15">
      <c r="B11070" s="84">
        <v>41373</v>
      </c>
      <c r="C11070" s="85">
        <v>0</v>
      </c>
      <c r="D11070" s="86">
        <v>15</v>
      </c>
      <c r="E11070" s="87">
        <v>6.2</v>
      </c>
      <c r="F11070" s="96">
        <f t="shared" si="1895"/>
        <v>10.6</v>
      </c>
      <c r="G11070" s="96"/>
      <c r="H11070" s="74">
        <f t="shared" si="1896"/>
        <v>99</v>
      </c>
      <c r="I11070" s="53">
        <f t="shared" si="1894"/>
        <v>0.99742928758342975</v>
      </c>
      <c r="J11070" s="53">
        <f t="shared" si="1897"/>
        <v>0.12632235344451542</v>
      </c>
      <c r="K11070" s="53">
        <f t="shared" si="1898"/>
        <v>1.7043069579144707</v>
      </c>
      <c r="L11070" s="53">
        <f t="shared" si="1899"/>
        <v>31.11456446305997</v>
      </c>
      <c r="M11070" s="93">
        <f t="shared" si="1900"/>
        <v>2.4548382173990726</v>
      </c>
      <c r="N11070" s="53">
        <f t="shared" si="1901"/>
        <v>15.691121441035838</v>
      </c>
      <c r="O11070">
        <f t="shared" si="1902"/>
        <v>0.63811172487600121</v>
      </c>
      <c r="P11070" s="53">
        <f t="shared" si="1903"/>
        <v>9.6283671849042669</v>
      </c>
      <c r="Q11070" s="53">
        <v>0.2</v>
      </c>
      <c r="R11070" s="53">
        <f t="shared" si="1904"/>
        <v>6.0752089217928962</v>
      </c>
    </row>
    <row r="11071" spans="2:18" ht="15">
      <c r="B11071" s="84">
        <v>41374</v>
      </c>
      <c r="C11071" s="85">
        <v>0</v>
      </c>
      <c r="D11071" s="86">
        <v>18.100000000000001</v>
      </c>
      <c r="E11071" s="87">
        <v>6.4</v>
      </c>
      <c r="F11071" s="96">
        <f t="shared" si="1895"/>
        <v>12.25</v>
      </c>
      <c r="G11071" s="96"/>
      <c r="H11071" s="74">
        <f t="shared" si="1896"/>
        <v>100</v>
      </c>
      <c r="I11071" s="53">
        <f t="shared" si="1894"/>
        <v>0.99685683961156368</v>
      </c>
      <c r="J11071" s="53">
        <f t="shared" si="1897"/>
        <v>0.13283213659038717</v>
      </c>
      <c r="K11071" s="53">
        <f t="shared" si="1898"/>
        <v>1.7113117720582456</v>
      </c>
      <c r="L11071" s="53">
        <f t="shared" si="1899"/>
        <v>31.37265193019261</v>
      </c>
      <c r="M11071" s="93">
        <f t="shared" si="1900"/>
        <v>3.0198690554499126</v>
      </c>
      <c r="N11071" s="53">
        <f t="shared" si="1901"/>
        <v>18.242866643007272</v>
      </c>
      <c r="O11071">
        <f t="shared" si="1902"/>
        <v>0.70319710793844881</v>
      </c>
      <c r="P11071" s="53">
        <f t="shared" si="1903"/>
        <v>10.734187883142379</v>
      </c>
      <c r="Q11071" s="53">
        <v>0.2</v>
      </c>
      <c r="R11071" s="53">
        <f t="shared" si="1904"/>
        <v>6.7301259986850326</v>
      </c>
    </row>
    <row r="11072" spans="2:18" ht="15">
      <c r="B11072" s="84">
        <v>41375</v>
      </c>
      <c r="C11072" s="85">
        <v>0</v>
      </c>
      <c r="D11072" s="86">
        <v>16.7</v>
      </c>
      <c r="E11072" s="87">
        <v>8.5</v>
      </c>
      <c r="F11072" s="96">
        <f t="shared" si="1895"/>
        <v>12.6</v>
      </c>
      <c r="G11072" s="96"/>
      <c r="H11072" s="74">
        <f t="shared" si="1896"/>
        <v>101</v>
      </c>
      <c r="I11072" s="53">
        <f t="shared" si="1894"/>
        <v>0.99628532175142503</v>
      </c>
      <c r="J11072" s="53">
        <f t="shared" si="1897"/>
        <v>0.1393045162879965</v>
      </c>
      <c r="K11072" s="53">
        <f t="shared" si="1898"/>
        <v>1.7182953342900864</v>
      </c>
      <c r="L11072" s="53">
        <f t="shared" si="1899"/>
        <v>31.628781453279863</v>
      </c>
      <c r="M11072" s="93">
        <f t="shared" si="1900"/>
        <v>2.5784721426843356</v>
      </c>
      <c r="N11072" s="53">
        <f t="shared" si="1901"/>
        <v>15.397077932116186</v>
      </c>
      <c r="O11072">
        <f t="shared" si="1902"/>
        <v>0.71772498717173205</v>
      </c>
      <c r="P11072" s="53">
        <f t="shared" si="1903"/>
        <v>10.982841685784321</v>
      </c>
      <c r="Q11072" s="53">
        <v>0.2</v>
      </c>
      <c r="R11072" s="53">
        <f t="shared" si="1904"/>
        <v>6.1091504737877207</v>
      </c>
    </row>
    <row r="11073" spans="2:18" ht="15">
      <c r="B11073" s="84">
        <v>41376</v>
      </c>
      <c r="C11073" s="85">
        <v>2</v>
      </c>
      <c r="D11073" s="86">
        <v>17.600000000000001</v>
      </c>
      <c r="E11073" s="87">
        <v>10.1</v>
      </c>
      <c r="F11073" s="96">
        <f t="shared" si="1895"/>
        <v>13.850000000000001</v>
      </c>
      <c r="G11073" s="96"/>
      <c r="H11073" s="74">
        <f t="shared" si="1896"/>
        <v>102</v>
      </c>
      <c r="I11073" s="53">
        <f t="shared" si="1894"/>
        <v>0.99571490312434352</v>
      </c>
      <c r="J11073" s="53">
        <f t="shared" si="1897"/>
        <v>0.14573783503083854</v>
      </c>
      <c r="K11073" s="53">
        <f t="shared" si="1898"/>
        <v>1.7252565290286555</v>
      </c>
      <c r="L11073" s="53">
        <f t="shared" si="1899"/>
        <v>31.882886549630676</v>
      </c>
      <c r="M11073" s="93">
        <f t="shared" si="1900"/>
        <v>2.5879832037550012</v>
      </c>
      <c r="N11073" s="53">
        <f t="shared" si="1901"/>
        <v>14.843529737369161</v>
      </c>
      <c r="O11073">
        <f t="shared" si="1902"/>
        <v>0.77177105123666234</v>
      </c>
      <c r="P11073" s="53">
        <f t="shared" si="1903"/>
        <v>11.913420112314963</v>
      </c>
      <c r="Q11073" s="53">
        <v>0.2</v>
      </c>
      <c r="R11073" s="53">
        <f t="shared" si="1904"/>
        <v>6.0432656825405946</v>
      </c>
    </row>
    <row r="11074" spans="2:18" ht="15">
      <c r="B11074" s="84">
        <v>41377</v>
      </c>
      <c r="C11074" s="85">
        <v>0.3</v>
      </c>
      <c r="D11074" s="86">
        <v>22</v>
      </c>
      <c r="E11074" s="87">
        <v>7.5</v>
      </c>
      <c r="F11074" s="96">
        <f t="shared" si="1895"/>
        <v>14.75</v>
      </c>
      <c r="G11074" s="96"/>
      <c r="H11074" s="74">
        <f t="shared" si="1896"/>
        <v>103</v>
      </c>
      <c r="I11074" s="53">
        <f t="shared" si="1894"/>
        <v>0.99514575252636817</v>
      </c>
      <c r="J11074" s="53">
        <f t="shared" si="1897"/>
        <v>0.15213043947803545</v>
      </c>
      <c r="K11074" s="53">
        <f t="shared" si="1898"/>
        <v>1.7321942042801588</v>
      </c>
      <c r="L11074" s="53">
        <f t="shared" si="1899"/>
        <v>32.134901820960117</v>
      </c>
      <c r="M11074" s="93">
        <f t="shared" si="1900"/>
        <v>3.7300224434511313</v>
      </c>
      <c r="N11074" s="53">
        <f t="shared" si="1901"/>
        <v>20.802230289049842</v>
      </c>
      <c r="O11074">
        <f t="shared" si="1902"/>
        <v>0.81285049759855132</v>
      </c>
      <c r="P11074" s="53">
        <f t="shared" si="1903"/>
        <v>12.626360497124724</v>
      </c>
      <c r="Q11074" s="53">
        <v>0.2</v>
      </c>
      <c r="R11074" s="53">
        <f t="shared" si="1904"/>
        <v>7.4352267545655826</v>
      </c>
    </row>
    <row r="11075" spans="2:18" ht="15">
      <c r="B11075" s="84">
        <v>41378</v>
      </c>
      <c r="C11075" s="85">
        <v>0</v>
      </c>
      <c r="D11075" s="86">
        <v>23.5</v>
      </c>
      <c r="E11075" s="87">
        <v>7.8</v>
      </c>
      <c r="F11075" s="96">
        <f t="shared" si="1895"/>
        <v>15.65</v>
      </c>
      <c r="G11075" s="96"/>
      <c r="H11075" s="74">
        <f t="shared" si="1896"/>
        <v>104</v>
      </c>
      <c r="I11075" s="53">
        <f t="shared" si="1894"/>
        <v>0.9945780383783176</v>
      </c>
      <c r="J11075" s="53">
        <f t="shared" si="1897"/>
        <v>0.15848068045680108</v>
      </c>
      <c r="K11075" s="53">
        <f t="shared" si="1898"/>
        <v>1.7391071699522611</v>
      </c>
      <c r="L11075" s="53">
        <f t="shared" si="1899"/>
        <v>32.384762945779599</v>
      </c>
      <c r="M11075" s="93">
        <f t="shared" si="1900"/>
        <v>4.0196306051810726</v>
      </c>
      <c r="N11075" s="53">
        <f t="shared" si="1901"/>
        <v>21.814209011180886</v>
      </c>
      <c r="O11075">
        <f t="shared" si="1902"/>
        <v>0.85582315392121622</v>
      </c>
      <c r="P11075" s="53">
        <f t="shared" si="1903"/>
        <v>13.377118949585222</v>
      </c>
      <c r="Q11075" s="53">
        <v>0.2</v>
      </c>
      <c r="R11075" s="53">
        <f t="shared" si="1904"/>
        <v>7.7104016321285709</v>
      </c>
    </row>
    <row r="11076" spans="2:18" ht="15">
      <c r="B11076" s="84">
        <v>41379</v>
      </c>
      <c r="C11076" s="85">
        <v>0</v>
      </c>
      <c r="D11076" s="86">
        <v>25.8</v>
      </c>
      <c r="E11076" s="87">
        <v>9.5</v>
      </c>
      <c r="F11076" s="96">
        <f t="shared" si="1895"/>
        <v>17.649999999999999</v>
      </c>
      <c r="G11076" s="96"/>
      <c r="H11076" s="74">
        <f t="shared" si="1896"/>
        <v>105</v>
      </c>
      <c r="I11076" s="53">
        <f t="shared" si="1894"/>
        <v>0.9940119286759419</v>
      </c>
      <c r="J11076" s="53">
        <f t="shared" si="1897"/>
        <v>0.16478691298506745</v>
      </c>
      <c r="K11076" s="53">
        <f t="shared" si="1898"/>
        <v>1.7459941962077394</v>
      </c>
      <c r="L11076" s="53">
        <f t="shared" si="1899"/>
        <v>32.63240667063225</v>
      </c>
      <c r="M11076" s="93">
        <f t="shared" si="1900"/>
        <v>4.3737969748377665</v>
      </c>
      <c r="N11076" s="53">
        <f t="shared" si="1901"/>
        <v>22.397102016732259</v>
      </c>
      <c r="O11076">
        <f t="shared" si="1902"/>
        <v>0.95846625649744144</v>
      </c>
      <c r="P11076" s="53">
        <f t="shared" si="1903"/>
        <v>15.189721501659252</v>
      </c>
      <c r="Q11076" s="53">
        <v>0.2</v>
      </c>
      <c r="R11076" s="53">
        <f t="shared" si="1904"/>
        <v>7.9412918618820463</v>
      </c>
    </row>
    <row r="11077" spans="2:18" ht="15">
      <c r="B11077" s="84">
        <v>41380</v>
      </c>
      <c r="C11077" s="85">
        <v>0</v>
      </c>
      <c r="D11077" s="86">
        <v>25.1</v>
      </c>
      <c r="E11077" s="87">
        <v>13.9</v>
      </c>
      <c r="F11077" s="96">
        <f t="shared" si="1895"/>
        <v>19.5</v>
      </c>
      <c r="G11077" s="96"/>
      <c r="H11077" s="74">
        <f t="shared" si="1896"/>
        <v>106</v>
      </c>
      <c r="I11077" s="53">
        <f t="shared" si="1894"/>
        <v>0.99344759094020973</v>
      </c>
      <c r="J11077" s="53">
        <f t="shared" si="1897"/>
        <v>0.17104749631521274</v>
      </c>
      <c r="K11077" s="53">
        <f t="shared" si="1898"/>
        <v>1.7528540118617566</v>
      </c>
      <c r="L11077" s="53">
        <f t="shared" si="1899"/>
        <v>32.877770800246196</v>
      </c>
      <c r="M11077" s="93">
        <f t="shared" si="1900"/>
        <v>3.843436234960889</v>
      </c>
      <c r="N11077" s="53">
        <f t="shared" si="1901"/>
        <v>18.705111281278363</v>
      </c>
      <c r="O11077">
        <f t="shared" si="1902"/>
        <v>1.0627844323448907</v>
      </c>
      <c r="P11077" s="53">
        <f t="shared" si="1903"/>
        <v>17.057933627510408</v>
      </c>
      <c r="Q11077" s="53">
        <v>0.2</v>
      </c>
      <c r="R11077" s="53">
        <f t="shared" si="1904"/>
        <v>7.1751414065627666</v>
      </c>
    </row>
    <row r="11078" spans="2:18" ht="15">
      <c r="B11078" s="84">
        <v>41381</v>
      </c>
      <c r="C11078" s="85">
        <v>0</v>
      </c>
      <c r="D11078" s="86">
        <v>26.5</v>
      </c>
      <c r="E11078" s="87">
        <v>12</v>
      </c>
      <c r="F11078" s="96">
        <f t="shared" si="1895"/>
        <v>19.25</v>
      </c>
      <c r="G11078" s="96"/>
      <c r="H11078" s="74">
        <f t="shared" si="1896"/>
        <v>107</v>
      </c>
      <c r="I11078" s="53">
        <f t="shared" si="1894"/>
        <v>0.99288519216773652</v>
      </c>
      <c r="J11078" s="53">
        <f t="shared" si="1897"/>
        <v>0.17726079399979452</v>
      </c>
      <c r="K11078" s="53">
        <f t="shared" si="1898"/>
        <v>1.7596853028269679</v>
      </c>
      <c r="L11078" s="53">
        <f t="shared" si="1899"/>
        <v>33.120794186681486</v>
      </c>
      <c r="M11078" s="93">
        <f t="shared" si="1900"/>
        <v>4.3759507847166228</v>
      </c>
      <c r="N11078" s="53">
        <f t="shared" si="1901"/>
        <v>21.440438557001521</v>
      </c>
      <c r="O11078">
        <f t="shared" si="1902"/>
        <v>1.0481347162066978</v>
      </c>
      <c r="P11078" s="53">
        <f t="shared" si="1903"/>
        <v>16.794072416399615</v>
      </c>
      <c r="Q11078" s="53">
        <v>0.2</v>
      </c>
      <c r="R11078" s="53">
        <f t="shared" si="1904"/>
        <v>7.7952221775927697</v>
      </c>
    </row>
    <row r="11079" spans="2:18" ht="15">
      <c r="B11079" s="84">
        <v>41382</v>
      </c>
      <c r="C11079" s="85">
        <v>0</v>
      </c>
      <c r="D11079" s="86">
        <v>28.4</v>
      </c>
      <c r="E11079" s="87">
        <v>12.2</v>
      </c>
      <c r="F11079" s="96">
        <f t="shared" si="1895"/>
        <v>20.299999999999997</v>
      </c>
      <c r="G11079" s="96"/>
      <c r="H11079" s="74">
        <f t="shared" si="1896"/>
        <v>108</v>
      </c>
      <c r="I11079" s="53">
        <f t="shared" si="1894"/>
        <v>0.99232489878136709</v>
      </c>
      <c r="J11079" s="53">
        <f t="shared" si="1897"/>
        <v>0.18342517398019959</v>
      </c>
      <c r="K11079" s="53">
        <f t="shared" si="1898"/>
        <v>1.7664867106110842</v>
      </c>
      <c r="L11079" s="53">
        <f t="shared" si="1899"/>
        <v>33.361416717549993</v>
      </c>
      <c r="M11079" s="93">
        <f t="shared" si="1900"/>
        <v>4.7910029855614145</v>
      </c>
      <c r="N11079" s="53">
        <f t="shared" si="1901"/>
        <v>22.827109055478747</v>
      </c>
      <c r="O11079">
        <f t="shared" si="1902"/>
        <v>1.1108662394980329</v>
      </c>
      <c r="P11079" s="53">
        <f t="shared" si="1903"/>
        <v>17.9272706470082</v>
      </c>
      <c r="Q11079" s="53">
        <v>0.2</v>
      </c>
      <c r="R11079" s="53">
        <f t="shared" si="1904"/>
        <v>8.162419366770532</v>
      </c>
    </row>
    <row r="11080" spans="2:18" ht="15">
      <c r="B11080" s="84">
        <v>41383</v>
      </c>
      <c r="C11080" s="85">
        <v>0</v>
      </c>
      <c r="D11080" s="86">
        <v>26.5</v>
      </c>
      <c r="E11080" s="87">
        <v>11</v>
      </c>
      <c r="F11080" s="96">
        <f t="shared" si="1895"/>
        <v>18.75</v>
      </c>
      <c r="G11080" s="96"/>
      <c r="H11080" s="74">
        <f t="shared" si="1896"/>
        <v>109</v>
      </c>
      <c r="I11080" s="53">
        <f t="shared" si="1894"/>
        <v>0.99176687658092877</v>
      </c>
      <c r="J11080" s="53">
        <f t="shared" si="1897"/>
        <v>0.18953900869906945</v>
      </c>
      <c r="K11080" s="53">
        <f t="shared" si="1898"/>
        <v>1.773256830871865</v>
      </c>
      <c r="L11080" s="53">
        <f t="shared" si="1899"/>
        <v>33.599579303390037</v>
      </c>
      <c r="M11080" s="93">
        <f t="shared" si="1900"/>
        <v>4.527792790257247</v>
      </c>
      <c r="N11080" s="53">
        <f t="shared" si="1901"/>
        <v>22.487884919862083</v>
      </c>
      <c r="O11080">
        <f t="shared" si="1902"/>
        <v>1.0193611172164512</v>
      </c>
      <c r="P11080" s="53">
        <f t="shared" si="1903"/>
        <v>16.277227474270841</v>
      </c>
      <c r="Q11080" s="53">
        <v>0.2</v>
      </c>
      <c r="R11080" s="53">
        <f t="shared" si="1904"/>
        <v>8.0137925633183222</v>
      </c>
    </row>
    <row r="11081" spans="2:18" ht="15">
      <c r="B11081" s="84">
        <v>41384</v>
      </c>
      <c r="C11081" s="85">
        <v>9.1999999999999993</v>
      </c>
      <c r="D11081" s="86">
        <v>11.7</v>
      </c>
      <c r="E11081" s="87">
        <v>8.9</v>
      </c>
      <c r="F11081" s="96">
        <f t="shared" si="1895"/>
        <v>10.3</v>
      </c>
      <c r="G11081" s="96"/>
      <c r="H11081" s="74">
        <f t="shared" si="1896"/>
        <v>110</v>
      </c>
      <c r="I11081" s="53">
        <f t="shared" si="1894"/>
        <v>0.99121129069416836</v>
      </c>
      <c r="J11081" s="53">
        <f t="shared" si="1897"/>
        <v>0.19560067523736388</v>
      </c>
      <c r="K11081" s="53">
        <f t="shared" si="1898"/>
        <v>1.7799942120349357</v>
      </c>
      <c r="L11081" s="53">
        <f t="shared" si="1899"/>
        <v>33.835223864280934</v>
      </c>
      <c r="M11081" s="93">
        <f t="shared" si="1900"/>
        <v>1.4898888272845037</v>
      </c>
      <c r="N11081" s="53">
        <f t="shared" si="1901"/>
        <v>9.6249169606657272</v>
      </c>
      <c r="O11081">
        <f t="shared" si="1902"/>
        <v>0.62686158409107096</v>
      </c>
      <c r="P11081" s="53">
        <f t="shared" si="1903"/>
        <v>9.4386255609461305</v>
      </c>
      <c r="Q11081" s="53">
        <v>0.2</v>
      </c>
      <c r="R11081" s="53">
        <f t="shared" si="1904"/>
        <v>4.7137273916986322</v>
      </c>
    </row>
    <row r="11082" spans="2:18" ht="15">
      <c r="B11082" s="84">
        <v>41385</v>
      </c>
      <c r="C11082" s="85">
        <v>8.4</v>
      </c>
      <c r="D11082" s="86">
        <v>16.899999999999999</v>
      </c>
      <c r="E11082" s="87">
        <v>10</v>
      </c>
      <c r="F11082" s="96">
        <f t="shared" si="1895"/>
        <v>13.45</v>
      </c>
      <c r="G11082" s="96"/>
      <c r="H11082" s="74">
        <f t="shared" si="1896"/>
        <v>111</v>
      </c>
      <c r="I11082" s="53">
        <f t="shared" ref="I11082:I11145" si="1905">1+0.0334*COS($I$7*H11082-0.0552)</f>
        <v>0.99065830552788836</v>
      </c>
      <c r="J11082" s="53">
        <f t="shared" si="1897"/>
        <v>0.20160855547686729</v>
      </c>
      <c r="K11082" s="53">
        <f t="shared" si="1898"/>
        <v>1.7866973539801925</v>
      </c>
      <c r="L11082" s="53">
        <f t="shared" si="1899"/>
        <v>34.068293315785375</v>
      </c>
      <c r="M11082" s="93">
        <f t="shared" si="1900"/>
        <v>2.6189331825246138</v>
      </c>
      <c r="N11082" s="53">
        <f t="shared" si="1901"/>
        <v>15.213314537289419</v>
      </c>
      <c r="O11082">
        <f t="shared" si="1902"/>
        <v>0.75410266113169311</v>
      </c>
      <c r="P11082" s="53">
        <f t="shared" si="1903"/>
        <v>11.608257267651117</v>
      </c>
      <c r="Q11082" s="53">
        <v>0.2</v>
      </c>
      <c r="R11082" s="53">
        <f t="shared" si="1904"/>
        <v>6.1081686764670478</v>
      </c>
    </row>
    <row r="11083" spans="2:18" ht="15">
      <c r="B11083" s="84">
        <v>41386</v>
      </c>
      <c r="C11083" s="85">
        <v>1.8</v>
      </c>
      <c r="D11083" s="86">
        <v>15.1</v>
      </c>
      <c r="E11083" s="87">
        <v>9.3000000000000007</v>
      </c>
      <c r="F11083" s="96">
        <f t="shared" si="1895"/>
        <v>12.2</v>
      </c>
      <c r="G11083" s="96"/>
      <c r="H11083" s="74">
        <f t="shared" si="1896"/>
        <v>112</v>
      </c>
      <c r="I11083" s="53">
        <f t="shared" si="1905"/>
        <v>0.99010808471929601</v>
      </c>
      <c r="J11083" s="53">
        <f t="shared" si="1897"/>
        <v>0.20756103628894179</v>
      </c>
      <c r="K11083" s="53">
        <f t="shared" si="1898"/>
        <v>1.7933647068029879</v>
      </c>
      <c r="L11083" s="53">
        <f t="shared" si="1899"/>
        <v>34.298731554310635</v>
      </c>
      <c r="M11083" s="93">
        <f t="shared" si="1900"/>
        <v>2.3206667733000734</v>
      </c>
      <c r="N11083" s="53">
        <f t="shared" si="1901"/>
        <v>14.042388278090533</v>
      </c>
      <c r="O11083">
        <f t="shared" si="1902"/>
        <v>0.70114279888176989</v>
      </c>
      <c r="P11083" s="53">
        <f t="shared" si="1903"/>
        <v>10.699079407335368</v>
      </c>
      <c r="Q11083" s="53">
        <v>0.2</v>
      </c>
      <c r="R11083" s="53">
        <f t="shared" si="1904"/>
        <v>5.7861664940245188</v>
      </c>
    </row>
    <row r="11084" spans="2:18" ht="15">
      <c r="B11084" s="84">
        <v>41387</v>
      </c>
      <c r="C11084" s="85">
        <v>0.2</v>
      </c>
      <c r="D11084" s="86">
        <v>20.2</v>
      </c>
      <c r="E11084" s="87">
        <v>10.3</v>
      </c>
      <c r="F11084" s="96">
        <f t="shared" si="1895"/>
        <v>15.25</v>
      </c>
      <c r="G11084" s="96"/>
      <c r="H11084" s="74">
        <f t="shared" si="1896"/>
        <v>113</v>
      </c>
      <c r="I11084" s="53">
        <f t="shared" si="1905"/>
        <v>0.98956079108758077</v>
      </c>
      <c r="J11084" s="53">
        <f t="shared" si="1897"/>
        <v>0.21345650975027131</v>
      </c>
      <c r="K11084" s="53">
        <f t="shared" si="1898"/>
        <v>1.7999946696566702</v>
      </c>
      <c r="L11084" s="53">
        <f t="shared" si="1899"/>
        <v>34.526483441982286</v>
      </c>
      <c r="M11084" s="93">
        <f t="shared" si="1900"/>
        <v>3.3623342300221251</v>
      </c>
      <c r="N11084" s="53">
        <f t="shared" si="1901"/>
        <v>18.467957478377137</v>
      </c>
      <c r="O11084">
        <f t="shared" si="1902"/>
        <v>0.83648585616025706</v>
      </c>
      <c r="P11084" s="53">
        <f t="shared" si="1903"/>
        <v>13.038669983574335</v>
      </c>
      <c r="Q11084" s="53">
        <v>0.2</v>
      </c>
      <c r="R11084" s="53">
        <f t="shared" si="1904"/>
        <v>6.9298764694636779</v>
      </c>
    </row>
    <row r="11085" spans="2:18" ht="15">
      <c r="B11085" s="84">
        <v>41388</v>
      </c>
      <c r="C11085" s="85">
        <v>0</v>
      </c>
      <c r="D11085" s="86">
        <v>24.4</v>
      </c>
      <c r="E11085" s="87">
        <v>9</v>
      </c>
      <c r="F11085" s="96">
        <f t="shared" si="1895"/>
        <v>16.7</v>
      </c>
      <c r="G11085" s="96"/>
      <c r="H11085" s="74">
        <f t="shared" si="1896"/>
        <v>114</v>
      </c>
      <c r="I11085" s="53">
        <f t="shared" si="1905"/>
        <v>0.98901658658573355</v>
      </c>
      <c r="J11085" s="53">
        <f t="shared" si="1897"/>
        <v>0.21929337338631621</v>
      </c>
      <c r="K11085" s="53">
        <f t="shared" si="1898"/>
        <v>1.8065855896834622</v>
      </c>
      <c r="L11085" s="53">
        <f t="shared" si="1899"/>
        <v>34.751494791126646</v>
      </c>
      <c r="M11085" s="93">
        <f t="shared" si="1900"/>
        <v>4.4060804132857152</v>
      </c>
      <c r="N11085" s="53">
        <f t="shared" si="1901"/>
        <v>23.183701249591074</v>
      </c>
      <c r="O11085">
        <f t="shared" si="1902"/>
        <v>0.90844795945984114</v>
      </c>
      <c r="P11085" s="53">
        <f t="shared" si="1903"/>
        <v>14.303121974921044</v>
      </c>
      <c r="Q11085" s="53">
        <v>0.2</v>
      </c>
      <c r="R11085" s="53">
        <f t="shared" si="1904"/>
        <v>8.0751380817835603</v>
      </c>
    </row>
    <row r="11086" spans="2:18" ht="15">
      <c r="B11086" s="84">
        <v>41389</v>
      </c>
      <c r="C11086" s="85">
        <v>0</v>
      </c>
      <c r="D11086" s="86">
        <v>26.5</v>
      </c>
      <c r="E11086" s="87">
        <v>9.6</v>
      </c>
      <c r="F11086" s="96">
        <f t="shared" si="1895"/>
        <v>18.05</v>
      </c>
      <c r="G11086" s="96"/>
      <c r="H11086" s="74">
        <f t="shared" si="1896"/>
        <v>115</v>
      </c>
      <c r="I11086" s="53">
        <f t="shared" si="1905"/>
        <v>0.98847563225262169</v>
      </c>
      <c r="J11086" s="53">
        <f t="shared" si="1897"/>
        <v>0.22507003044315249</v>
      </c>
      <c r="K11086" s="53">
        <f t="shared" si="1898"/>
        <v>1.8131357610410594</v>
      </c>
      <c r="L11086" s="53">
        <f t="shared" si="1899"/>
        <v>34.973712348461028</v>
      </c>
      <c r="M11086" s="93">
        <f t="shared" si="1900"/>
        <v>4.8269602185993783</v>
      </c>
      <c r="N11086" s="53">
        <f t="shared" si="1901"/>
        <v>24.441846224845218</v>
      </c>
      <c r="O11086">
        <f t="shared" si="1902"/>
        <v>0.98023310905025807</v>
      </c>
      <c r="P11086" s="53">
        <f t="shared" si="1903"/>
        <v>15.577447198407553</v>
      </c>
      <c r="Q11086" s="53">
        <v>0.2</v>
      </c>
      <c r="R11086" s="53">
        <f t="shared" si="1904"/>
        <v>8.4298414791696494</v>
      </c>
    </row>
    <row r="11087" spans="2:18" ht="15">
      <c r="B11087" s="84">
        <v>41390</v>
      </c>
      <c r="C11087" s="85">
        <v>0</v>
      </c>
      <c r="D11087" s="86">
        <v>20.5</v>
      </c>
      <c r="E11087" s="87">
        <v>11.4</v>
      </c>
      <c r="F11087" s="96">
        <f t="shared" ref="F11087:F11150" si="1906">0.5*(D11087+E11087)</f>
        <v>15.95</v>
      </c>
      <c r="G11087" s="96"/>
      <c r="H11087" s="74">
        <f t="shared" ref="H11087:H11150" si="1907">B11087-DATE(YEAR(B11087),1,0)</f>
        <v>116</v>
      </c>
      <c r="I11087" s="53">
        <f t="shared" si="1905"/>
        <v>0.98793808816533546</v>
      </c>
      <c r="J11087" s="53">
        <f t="shared" ref="J11087:J11150" si="1908">ASIN(0.39785*SIN(4.869+$I$7*H11087+0.03345*SIN(6.224+$I$7*H11087)))</f>
        <v>0.2307848901883201</v>
      </c>
      <c r="K11087" s="53">
        <f t="shared" ref="K11087:K11150" si="1909">ACOS(-TAN(J11087)*TAN($E$7*$I$8))</f>
        <v>1.8196434240327124</v>
      </c>
      <c r="L11087" s="53">
        <f t="shared" ref="L11087:L11150" si="1910">117.5*I11087*((K11087*SIN($E$7*$I$8)*SIN(J11087)+COS($E$7*$I$8)*COS(J11087)*SIN(K11087))/PI())</f>
        <v>35.193083779092866</v>
      </c>
      <c r="M11087" s="93">
        <f t="shared" ref="M11087:M11150" si="1911">0.0023*L11087/2.456*(0.5*(D11087+E11087)+17.8)*SQRT(D11087-E11087)</f>
        <v>3.35545385172985</v>
      </c>
      <c r="N11087" s="53">
        <f t="shared" ref="N11087:N11150" si="1912">0.17*L11087*SQRT(D11087-E11087)</f>
        <v>18.047911010296257</v>
      </c>
      <c r="O11087">
        <f t="shared" ref="O11087:O11150" si="1913">5336/(F11087+273.15)^2*EXP(21.07-5336/(F11087+273.15))</f>
        <v>0.87058060485258115</v>
      </c>
      <c r="P11087" s="53">
        <f t="shared" ref="P11087:P11150" si="1914">EXP(21.07-5336/(F11087+273.15))</f>
        <v>13.636074018489307</v>
      </c>
      <c r="Q11087" s="53">
        <v>0.2</v>
      </c>
      <c r="R11087" s="53">
        <f t="shared" ref="R11087:R11150" si="1915">(O11087*N11087*0.6+$L$8*6.43*(1+0.536*Q11087)*P11087*(1- G11087/100))/($O$7*(O11087+$L$8))</f>
        <v>6.867116558627945</v>
      </c>
    </row>
    <row r="11088" spans="2:18" ht="15">
      <c r="B11088" s="84">
        <v>41391</v>
      </c>
      <c r="C11088" s="85">
        <v>0</v>
      </c>
      <c r="D11088" s="86">
        <v>18.100000000000001</v>
      </c>
      <c r="E11088" s="87">
        <v>12.3</v>
      </c>
      <c r="F11088" s="96">
        <f t="shared" si="1906"/>
        <v>15.200000000000001</v>
      </c>
      <c r="G11088" s="96"/>
      <c r="H11088" s="74">
        <f t="shared" si="1907"/>
        <v>117</v>
      </c>
      <c r="I11088" s="53">
        <f t="shared" si="1905"/>
        <v>0.98740411339181866</v>
      </c>
      <c r="J11088" s="53">
        <f t="shared" si="1908"/>
        <v>0.2364363682412613</v>
      </c>
      <c r="K11088" s="53">
        <f t="shared" si="1909"/>
        <v>1.8261067643489397</v>
      </c>
      <c r="L11088" s="53">
        <f t="shared" si="1910"/>
        <v>35.409557650431303</v>
      </c>
      <c r="M11088" s="93">
        <f t="shared" si="1911"/>
        <v>2.6354083136613839</v>
      </c>
      <c r="N11088" s="53">
        <f t="shared" si="1912"/>
        <v>14.497176272989474</v>
      </c>
      <c r="O11088">
        <f t="shared" si="1913"/>
        <v>0.83409567567983212</v>
      </c>
      <c r="P11088" s="53">
        <f t="shared" si="1914"/>
        <v>12.996905470113438</v>
      </c>
      <c r="Q11088" s="53">
        <v>0.2</v>
      </c>
      <c r="R11088" s="53">
        <f t="shared" si="1915"/>
        <v>6.0254021485055675</v>
      </c>
    </row>
    <row r="11089" spans="2:18" ht="15">
      <c r="B11089" s="84">
        <v>41392</v>
      </c>
      <c r="C11089" s="85">
        <v>17.100000000000001</v>
      </c>
      <c r="D11089" s="86">
        <v>22.4</v>
      </c>
      <c r="E11089" s="87">
        <v>11.7</v>
      </c>
      <c r="F11089" s="96">
        <f t="shared" si="1906"/>
        <v>17.049999999999997</v>
      </c>
      <c r="G11089" s="96"/>
      <c r="H11089" s="74">
        <f t="shared" si="1907"/>
        <v>118</v>
      </c>
      <c r="I11089" s="53">
        <f t="shared" si="1905"/>
        <v>0.98687386594379756</v>
      </c>
      <c r="J11089" s="53">
        <f t="shared" si="1908"/>
        <v>0.24202288693386306</v>
      </c>
      <c r="K11089" s="53">
        <f t="shared" si="1909"/>
        <v>1.8325239124293682</v>
      </c>
      <c r="L11089" s="53">
        <f t="shared" si="1910"/>
        <v>35.623083416116273</v>
      </c>
      <c r="M11089" s="93">
        <f t="shared" si="1911"/>
        <v>3.8029941089984343</v>
      </c>
      <c r="N11089" s="53">
        <f t="shared" si="1912"/>
        <v>19.809445454295133</v>
      </c>
      <c r="O11089">
        <f t="shared" si="1913"/>
        <v>0.92660474643940371</v>
      </c>
      <c r="P11089" s="53">
        <f t="shared" si="1914"/>
        <v>14.624247074649677</v>
      </c>
      <c r="Q11089" s="53">
        <v>0.2</v>
      </c>
      <c r="R11089" s="53">
        <f t="shared" si="1915"/>
        <v>7.3202923129204223</v>
      </c>
    </row>
    <row r="11090" spans="2:18" ht="15">
      <c r="B11090" s="84">
        <v>41393</v>
      </c>
      <c r="C11090" s="85">
        <v>0.6</v>
      </c>
      <c r="D11090" s="86">
        <v>18.600000000000001</v>
      </c>
      <c r="E11090" s="87">
        <v>13.4</v>
      </c>
      <c r="F11090" s="96">
        <f t="shared" si="1906"/>
        <v>16</v>
      </c>
      <c r="G11090" s="96"/>
      <c r="H11090" s="74">
        <f t="shared" si="1907"/>
        <v>119</v>
      </c>
      <c r="I11090" s="53">
        <f t="shared" si="1905"/>
        <v>0.98634750273002292</v>
      </c>
      <c r="J11090" s="53">
        <f t="shared" si="1908"/>
        <v>0.24754287570157374</v>
      </c>
      <c r="K11090" s="53">
        <f t="shared" si="1909"/>
        <v>1.8388929429535461</v>
      </c>
      <c r="L11090" s="53">
        <f t="shared" si="1910"/>
        <v>35.833611400072293</v>
      </c>
      <c r="M11090" s="93">
        <f t="shared" si="1911"/>
        <v>2.5864758353766386</v>
      </c>
      <c r="N11090" s="53">
        <f t="shared" si="1912"/>
        <v>13.891245057711014</v>
      </c>
      <c r="O11090">
        <f t="shared" si="1913"/>
        <v>0.87306160859956128</v>
      </c>
      <c r="P11090" s="53">
        <f t="shared" si="1914"/>
        <v>13.679665048200096</v>
      </c>
      <c r="Q11090" s="53">
        <v>0.2</v>
      </c>
      <c r="R11090" s="53">
        <f t="shared" si="1915"/>
        <v>5.9220435079167775</v>
      </c>
    </row>
    <row r="11091" spans="2:18" ht="15">
      <c r="B11091" s="84">
        <v>41394</v>
      </c>
      <c r="C11091" s="85">
        <v>4</v>
      </c>
      <c r="D11091" s="86">
        <v>20.100000000000001</v>
      </c>
      <c r="E11091" s="87">
        <v>13.1</v>
      </c>
      <c r="F11091" s="96">
        <f t="shared" si="1906"/>
        <v>16.600000000000001</v>
      </c>
      <c r="G11091" s="96"/>
      <c r="H11091" s="74">
        <f t="shared" si="1907"/>
        <v>120</v>
      </c>
      <c r="I11091" s="53">
        <f t="shared" si="1905"/>
        <v>0.98582517950983806</v>
      </c>
      <c r="J11091" s="53">
        <f t="shared" si="1908"/>
        <v>0.25299477150548283</v>
      </c>
      <c r="K11091" s="53">
        <f t="shared" si="1909"/>
        <v>1.8452118744698753</v>
      </c>
      <c r="L11091" s="53">
        <f t="shared" si="1910"/>
        <v>36.041092780795132</v>
      </c>
      <c r="M11091" s="93">
        <f t="shared" si="1911"/>
        <v>3.0718845284606644</v>
      </c>
      <c r="N11091" s="53">
        <f t="shared" si="1912"/>
        <v>16.210480641088179</v>
      </c>
      <c r="O11091">
        <f t="shared" si="1913"/>
        <v>0.90331754498516925</v>
      </c>
      <c r="P11091" s="53">
        <f t="shared" si="1914"/>
        <v>14.212533910527819</v>
      </c>
      <c r="Q11091" s="53">
        <v>0.2</v>
      </c>
      <c r="R11091" s="53">
        <f t="shared" si="1915"/>
        <v>6.4771317383960527</v>
      </c>
    </row>
    <row r="11092" spans="2:18" ht="15">
      <c r="B11092" s="84">
        <v>41395</v>
      </c>
      <c r="C11092" s="85">
        <v>0.2</v>
      </c>
      <c r="D11092" s="86">
        <v>23</v>
      </c>
      <c r="E11092" s="87">
        <v>13.3</v>
      </c>
      <c r="F11092" s="96">
        <f t="shared" si="1906"/>
        <v>18.149999999999999</v>
      </c>
      <c r="G11092" s="96"/>
      <c r="H11092" s="74">
        <f t="shared" si="1907"/>
        <v>121</v>
      </c>
      <c r="I11092" s="53">
        <f t="shared" si="1905"/>
        <v>0.98530705084708703</v>
      </c>
      <c r="J11092" s="53">
        <f t="shared" si="1908"/>
        <v>0.25837701928569073</v>
      </c>
      <c r="K11092" s="53">
        <f t="shared" si="1909"/>
        <v>1.8514786691720928</v>
      </c>
      <c r="L11092" s="53">
        <f t="shared" si="1910"/>
        <v>36.245479575980454</v>
      </c>
      <c r="M11092" s="93">
        <f t="shared" si="1911"/>
        <v>3.8004768008245868</v>
      </c>
      <c r="N11092" s="53">
        <f t="shared" si="1912"/>
        <v>19.190603784002921</v>
      </c>
      <c r="O11092">
        <f t="shared" si="1913"/>
        <v>0.98574154655655111</v>
      </c>
      <c r="P11092" s="53">
        <f t="shared" si="1914"/>
        <v>15.675745707406904</v>
      </c>
      <c r="Q11092" s="53">
        <v>0.2</v>
      </c>
      <c r="R11092" s="53">
        <f t="shared" si="1915"/>
        <v>7.2282902967280789</v>
      </c>
    </row>
    <row r="11093" spans="2:18" ht="15">
      <c r="B11093" s="84">
        <v>41396</v>
      </c>
      <c r="C11093" s="85">
        <v>1.9</v>
      </c>
      <c r="D11093" s="86">
        <v>22.3</v>
      </c>
      <c r="E11093" s="87">
        <v>13.2</v>
      </c>
      <c r="F11093" s="96">
        <f t="shared" si="1906"/>
        <v>17.75</v>
      </c>
      <c r="G11093" s="96"/>
      <c r="H11093" s="74">
        <f t="shared" si="1907"/>
        <v>122</v>
      </c>
      <c r="I11093" s="53">
        <f t="shared" si="1905"/>
        <v>0.98479327006437722</v>
      </c>
      <c r="J11093" s="53">
        <f t="shared" si="1908"/>
        <v>0.26368807244622355</v>
      </c>
      <c r="K11093" s="53">
        <f t="shared" si="1909"/>
        <v>1.8576912328329742</v>
      </c>
      <c r="L11093" s="53">
        <f t="shared" si="1910"/>
        <v>36.446724627604532</v>
      </c>
      <c r="M11093" s="93">
        <f t="shared" si="1911"/>
        <v>3.6603134717719694</v>
      </c>
      <c r="N11093" s="53">
        <f t="shared" si="1912"/>
        <v>18.690810013260357</v>
      </c>
      <c r="O11093">
        <f t="shared" si="1913"/>
        <v>0.96386815302644702</v>
      </c>
      <c r="P11093" s="53">
        <f t="shared" si="1914"/>
        <v>15.285838001987996</v>
      </c>
      <c r="Q11093" s="53">
        <v>0.2</v>
      </c>
      <c r="R11093" s="53">
        <f t="shared" si="1915"/>
        <v>7.0957631244932049</v>
      </c>
    </row>
    <row r="11094" spans="2:18" ht="15">
      <c r="B11094" s="84">
        <v>41397</v>
      </c>
      <c r="C11094" s="85">
        <v>19.2</v>
      </c>
      <c r="D11094" s="86">
        <v>25.8</v>
      </c>
      <c r="E11094" s="87">
        <v>11.9</v>
      </c>
      <c r="F11094" s="96">
        <f t="shared" si="1906"/>
        <v>18.850000000000001</v>
      </c>
      <c r="G11094" s="96"/>
      <c r="H11094" s="74">
        <f t="shared" si="1907"/>
        <v>123</v>
      </c>
      <c r="I11094" s="53">
        <f t="shared" si="1905"/>
        <v>0.98428398919770821</v>
      </c>
      <c r="J11094" s="53">
        <f t="shared" si="1908"/>
        <v>0.26892639337166119</v>
      </c>
      <c r="K11094" s="53">
        <f t="shared" si="1909"/>
        <v>1.863847414905129</v>
      </c>
      <c r="L11094" s="53">
        <f t="shared" si="1910"/>
        <v>36.64478158756696</v>
      </c>
      <c r="M11094" s="93">
        <f t="shared" si="1911"/>
        <v>4.6891377418528508</v>
      </c>
      <c r="N11094" s="53">
        <f t="shared" si="1912"/>
        <v>23.2256811196204</v>
      </c>
      <c r="O11094">
        <f t="shared" si="1913"/>
        <v>1.0250602386920478</v>
      </c>
      <c r="P11094" s="53">
        <f t="shared" si="1914"/>
        <v>16.37944831181386</v>
      </c>
      <c r="Q11094" s="53">
        <v>0.2</v>
      </c>
      <c r="R11094" s="53">
        <f t="shared" si="1915"/>
        <v>8.1883148978718427</v>
      </c>
    </row>
    <row r="11095" spans="2:18" ht="15">
      <c r="B11095" s="84">
        <v>41398</v>
      </c>
      <c r="C11095" s="85">
        <v>0.5</v>
      </c>
      <c r="D11095" s="86">
        <v>26.6</v>
      </c>
      <c r="E11095" s="87">
        <v>10.3</v>
      </c>
      <c r="F11095" s="96">
        <f t="shared" si="1906"/>
        <v>18.450000000000003</v>
      </c>
      <c r="G11095" s="96"/>
      <c r="H11095" s="74">
        <f t="shared" si="1907"/>
        <v>124</v>
      </c>
      <c r="I11095" s="53">
        <f t="shared" si="1905"/>
        <v>0.98377935895148183</v>
      </c>
      <c r="J11095" s="53">
        <f t="shared" si="1908"/>
        <v>0.27409045397556114</v>
      </c>
      <c r="K11095" s="53">
        <f t="shared" si="1909"/>
        <v>1.8699450087988925</v>
      </c>
      <c r="L11095" s="53">
        <f t="shared" si="1910"/>
        <v>36.839604904004887</v>
      </c>
      <c r="M11095" s="93">
        <f t="shared" si="1911"/>
        <v>5.049126487521427</v>
      </c>
      <c r="N11095" s="53">
        <f t="shared" si="1912"/>
        <v>25.284693146266221</v>
      </c>
      <c r="O11095">
        <f t="shared" si="1913"/>
        <v>1.0024287514550854</v>
      </c>
      <c r="P11095" s="53">
        <f t="shared" si="1914"/>
        <v>15.973965160481017</v>
      </c>
      <c r="Q11095" s="53">
        <v>0.2</v>
      </c>
      <c r="R11095" s="53">
        <f t="shared" si="1915"/>
        <v>8.6430603071398675</v>
      </c>
    </row>
    <row r="11096" spans="2:18" ht="15">
      <c r="B11096" s="84">
        <v>41399</v>
      </c>
      <c r="C11096" s="85">
        <v>0</v>
      </c>
      <c r="D11096" s="86">
        <v>24.3</v>
      </c>
      <c r="E11096" s="87">
        <v>11.1</v>
      </c>
      <c r="F11096" s="96">
        <f t="shared" si="1906"/>
        <v>17.7</v>
      </c>
      <c r="G11096" s="96"/>
      <c r="H11096" s="74">
        <f t="shared" si="1907"/>
        <v>125</v>
      </c>
      <c r="I11096" s="53">
        <f t="shared" si="1905"/>
        <v>0.98327952865390666</v>
      </c>
      <c r="J11096" s="53">
        <f t="shared" si="1908"/>
        <v>0.27917873628067436</v>
      </c>
      <c r="K11096" s="53">
        <f t="shared" si="1909"/>
        <v>1.875981752347422</v>
      </c>
      <c r="L11096" s="53">
        <f t="shared" si="1910"/>
        <v>37.031149808387767</v>
      </c>
      <c r="M11096" s="93">
        <f t="shared" si="1911"/>
        <v>4.4728258501073466</v>
      </c>
      <c r="N11096" s="53">
        <f t="shared" si="1912"/>
        <v>22.871944261320508</v>
      </c>
      <c r="O11096">
        <f t="shared" si="1913"/>
        <v>0.9611639025506038</v>
      </c>
      <c r="P11096" s="53">
        <f t="shared" si="1914"/>
        <v>15.237712228145202</v>
      </c>
      <c r="Q11096" s="53">
        <v>0.2</v>
      </c>
      <c r="R11096" s="53">
        <f t="shared" si="1915"/>
        <v>8.0525909436205083</v>
      </c>
    </row>
    <row r="11097" spans="2:18" ht="15">
      <c r="B11097" s="84">
        <v>41400</v>
      </c>
      <c r="C11097" s="85">
        <v>0.7</v>
      </c>
      <c r="D11097" s="86">
        <v>22.5</v>
      </c>
      <c r="E11097" s="87">
        <v>12.8</v>
      </c>
      <c r="F11097" s="96">
        <f t="shared" si="1906"/>
        <v>17.649999999999999</v>
      </c>
      <c r="G11097" s="96"/>
      <c r="H11097" s="74">
        <f t="shared" si="1907"/>
        <v>126</v>
      </c>
      <c r="I11097" s="53">
        <f t="shared" si="1905"/>
        <v>0.98278464621280937</v>
      </c>
      <c r="J11097" s="53">
        <f t="shared" si="1908"/>
        <v>0.28418973303085449</v>
      </c>
      <c r="K11097" s="53">
        <f t="shared" si="1909"/>
        <v>1.8819553284691202</v>
      </c>
      <c r="L11097" s="53">
        <f t="shared" si="1910"/>
        <v>37.219372303500279</v>
      </c>
      <c r="M11097" s="93">
        <f t="shared" si="1911"/>
        <v>3.8483150993556814</v>
      </c>
      <c r="N11097" s="53">
        <f t="shared" si="1912"/>
        <v>19.70624296661537</v>
      </c>
      <c r="O11097">
        <f t="shared" si="1913"/>
        <v>0.95846625649744144</v>
      </c>
      <c r="P11097" s="53">
        <f t="shared" si="1914"/>
        <v>15.189721501659252</v>
      </c>
      <c r="Q11097" s="53">
        <v>0.2</v>
      </c>
      <c r="R11097" s="53">
        <f t="shared" si="1915"/>
        <v>7.3241817454313862</v>
      </c>
    </row>
    <row r="11098" spans="2:18" ht="15">
      <c r="B11098" s="84">
        <v>41401</v>
      </c>
      <c r="C11098" s="85">
        <v>0.7</v>
      </c>
      <c r="D11098" s="86">
        <v>20.8</v>
      </c>
      <c r="E11098" s="87">
        <v>14</v>
      </c>
      <c r="F11098" s="96">
        <f t="shared" si="1906"/>
        <v>17.399999999999999</v>
      </c>
      <c r="G11098" s="96"/>
      <c r="H11098" s="74">
        <f t="shared" si="1907"/>
        <v>127</v>
      </c>
      <c r="I11098" s="53">
        <f t="shared" si="1905"/>
        <v>0.98229485807186612</v>
      </c>
      <c r="J11098" s="53">
        <f t="shared" si="1908"/>
        <v>0.28912194833444604</v>
      </c>
      <c r="K11098" s="53">
        <f t="shared" si="1909"/>
        <v>1.8878633660374464</v>
      </c>
      <c r="L11098" s="53">
        <f t="shared" si="1910"/>
        <v>37.404229152418324</v>
      </c>
      <c r="M11098" s="93">
        <f t="shared" si="1911"/>
        <v>3.2152689191278032</v>
      </c>
      <c r="N11098" s="53">
        <f t="shared" si="1912"/>
        <v>16.581510364553367</v>
      </c>
      <c r="O11098">
        <f t="shared" si="1913"/>
        <v>0.94507661986220348</v>
      </c>
      <c r="P11098" s="53">
        <f t="shared" si="1914"/>
        <v>14.951782057313501</v>
      </c>
      <c r="Q11098" s="53">
        <v>0.2</v>
      </c>
      <c r="R11098" s="53">
        <f t="shared" si="1915"/>
        <v>6.5968092504218134</v>
      </c>
    </row>
    <row r="11099" spans="2:18" ht="15">
      <c r="B11099" s="84">
        <v>41402</v>
      </c>
      <c r="C11099" s="85">
        <v>2.2999999999999998</v>
      </c>
      <c r="D11099" s="86">
        <v>23.5</v>
      </c>
      <c r="E11099" s="87">
        <v>12.7</v>
      </c>
      <c r="F11099" s="96">
        <f t="shared" si="1906"/>
        <v>18.100000000000001</v>
      </c>
      <c r="G11099" s="96"/>
      <c r="H11099" s="74">
        <f t="shared" si="1907"/>
        <v>128</v>
      </c>
      <c r="I11099" s="53">
        <f t="shared" si="1905"/>
        <v>0.98181030916726786</v>
      </c>
      <c r="J11099" s="53">
        <f t="shared" si="1908"/>
        <v>0.29397389833885346</v>
      </c>
      <c r="K11099" s="53">
        <f t="shared" si="1909"/>
        <v>1.8937034409680653</v>
      </c>
      <c r="L11099" s="53">
        <f t="shared" si="1910"/>
        <v>37.585677868581648</v>
      </c>
      <c r="M11099" s="93">
        <f t="shared" si="1911"/>
        <v>4.1526773313310104</v>
      </c>
      <c r="N11099" s="53">
        <f t="shared" si="1912"/>
        <v>20.998254079899759</v>
      </c>
      <c r="O11099">
        <f t="shared" si="1913"/>
        <v>0.98298397108905433</v>
      </c>
      <c r="P11099" s="53">
        <f t="shared" si="1914"/>
        <v>15.626527597466989</v>
      </c>
      <c r="Q11099" s="53">
        <v>0.2</v>
      </c>
      <c r="R11099" s="53">
        <f t="shared" si="1915"/>
        <v>7.6412846725314436</v>
      </c>
    </row>
    <row r="11100" spans="2:18" ht="15">
      <c r="B11100" s="84">
        <v>41403</v>
      </c>
      <c r="C11100" s="85">
        <v>0</v>
      </c>
      <c r="D11100" s="86">
        <v>28.6</v>
      </c>
      <c r="E11100" s="87">
        <v>12.6</v>
      </c>
      <c r="F11100" s="96">
        <f t="shared" si="1906"/>
        <v>20.6</v>
      </c>
      <c r="G11100" s="96"/>
      <c r="H11100" s="74">
        <f t="shared" si="1907"/>
        <v>129</v>
      </c>
      <c r="I11100" s="53">
        <f t="shared" si="1905"/>
        <v>0.98133114288483081</v>
      </c>
      <c r="J11100" s="53">
        <f t="shared" si="1908"/>
        <v>0.29874411193586303</v>
      </c>
      <c r="K11100" s="53">
        <f t="shared" si="1909"/>
        <v>1.8994730775330462</v>
      </c>
      <c r="L11100" s="53">
        <f t="shared" si="1910"/>
        <v>37.763676707062153</v>
      </c>
      <c r="M11100" s="93">
        <f t="shared" si="1911"/>
        <v>5.4320650273090072</v>
      </c>
      <c r="N11100" s="53">
        <f t="shared" si="1912"/>
        <v>25.679300160802267</v>
      </c>
      <c r="O11100">
        <f t="shared" si="1913"/>
        <v>1.1293780395312814</v>
      </c>
      <c r="P11100" s="53">
        <f t="shared" si="1914"/>
        <v>18.263300644535647</v>
      </c>
      <c r="Q11100" s="53">
        <v>0.2</v>
      </c>
      <c r="R11100" s="53">
        <f t="shared" si="1915"/>
        <v>8.8361863746557017</v>
      </c>
    </row>
    <row r="11101" spans="2:18" ht="15">
      <c r="B11101" s="84">
        <v>41404</v>
      </c>
      <c r="C11101" s="85">
        <v>0.6</v>
      </c>
      <c r="D11101" s="86">
        <v>18.7</v>
      </c>
      <c r="E11101" s="87">
        <v>12.9</v>
      </c>
      <c r="F11101" s="96">
        <f t="shared" si="1906"/>
        <v>15.8</v>
      </c>
      <c r="G11101" s="96"/>
      <c r="H11101" s="74">
        <f t="shared" si="1907"/>
        <v>130</v>
      </c>
      <c r="I11101" s="53">
        <f t="shared" si="1905"/>
        <v>0.9808575010175673</v>
      </c>
      <c r="J11101" s="53">
        <f t="shared" si="1908"/>
        <v>0.3034311314971781</v>
      </c>
      <c r="K11101" s="53">
        <f t="shared" si="1909"/>
        <v>1.9051697499115063</v>
      </c>
      <c r="L11101" s="53">
        <f t="shared" si="1910"/>
        <v>37.938184657123458</v>
      </c>
      <c r="M11101" s="93">
        <f t="shared" si="1911"/>
        <v>2.8749433653469705</v>
      </c>
      <c r="N11101" s="53">
        <f t="shared" si="1912"/>
        <v>15.532432115678921</v>
      </c>
      <c r="O11101">
        <f t="shared" si="1913"/>
        <v>0.86317440484090757</v>
      </c>
      <c r="P11101" s="53">
        <f t="shared" si="1914"/>
        <v>13.506043081775401</v>
      </c>
      <c r="Q11101" s="53">
        <v>0.2</v>
      </c>
      <c r="R11101" s="53">
        <f t="shared" si="1915"/>
        <v>6.2872968847784696</v>
      </c>
    </row>
    <row r="11102" spans="2:18" ht="15">
      <c r="B11102" s="84">
        <v>41405</v>
      </c>
      <c r="C11102" s="85">
        <v>9</v>
      </c>
      <c r="D11102" s="86">
        <v>21.7</v>
      </c>
      <c r="E11102" s="87">
        <v>12.3</v>
      </c>
      <c r="F11102" s="96">
        <f t="shared" si="1906"/>
        <v>17</v>
      </c>
      <c r="G11102" s="96"/>
      <c r="H11102" s="74">
        <f t="shared" si="1907"/>
        <v>131</v>
      </c>
      <c r="I11102" s="53">
        <f t="shared" si="1905"/>
        <v>0.98038952372372579</v>
      </c>
      <c r="J11102" s="53">
        <f t="shared" si="1908"/>
        <v>0.3080335136395152</v>
      </c>
      <c r="K11102" s="53">
        <f t="shared" si="1909"/>
        <v>1.9107908839856864</v>
      </c>
      <c r="L11102" s="53">
        <f t="shared" si="1910"/>
        <v>38.109161436162658</v>
      </c>
      <c r="M11102" s="93">
        <f t="shared" si="1911"/>
        <v>3.8077816518341638</v>
      </c>
      <c r="N11102" s="53">
        <f t="shared" si="1912"/>
        <v>19.862881000422295</v>
      </c>
      <c r="O11102">
        <f t="shared" si="1913"/>
        <v>0.92399173474224472</v>
      </c>
      <c r="P11102" s="53">
        <f t="shared" si="1914"/>
        <v>14.577982189385189</v>
      </c>
      <c r="Q11102" s="53">
        <v>0.2</v>
      </c>
      <c r="R11102" s="53">
        <f t="shared" si="1915"/>
        <v>7.3302003243700726</v>
      </c>
    </row>
    <row r="11103" spans="2:18" ht="15">
      <c r="B11103" s="84">
        <v>41406</v>
      </c>
      <c r="C11103" s="85">
        <v>0.2</v>
      </c>
      <c r="D11103" s="86">
        <v>22.7</v>
      </c>
      <c r="E11103" s="87">
        <v>9</v>
      </c>
      <c r="F11103" s="96">
        <f t="shared" si="1906"/>
        <v>15.85</v>
      </c>
      <c r="G11103" s="96"/>
      <c r="H11103" s="74">
        <f t="shared" si="1907"/>
        <v>132</v>
      </c>
      <c r="I11103" s="53">
        <f t="shared" si="1905"/>
        <v>0.97992734948531668</v>
      </c>
      <c r="J11103" s="53">
        <f t="shared" si="1908"/>
        <v>0.31254983001847564</v>
      </c>
      <c r="K11103" s="53">
        <f t="shared" si="1909"/>
        <v>1.9163338593908965</v>
      </c>
      <c r="L11103" s="53">
        <f t="shared" si="1910"/>
        <v>38.276567485119223</v>
      </c>
      <c r="M11103" s="93">
        <f t="shared" si="1911"/>
        <v>4.4645512266017224</v>
      </c>
      <c r="N11103" s="53">
        <f t="shared" si="1912"/>
        <v>24.084752608446948</v>
      </c>
      <c r="O11103">
        <f t="shared" si="1913"/>
        <v>0.86563701574423035</v>
      </c>
      <c r="P11103" s="53">
        <f t="shared" si="1914"/>
        <v>13.549263341824187</v>
      </c>
      <c r="Q11103" s="53">
        <v>0.2</v>
      </c>
      <c r="R11103" s="53">
        <f t="shared" si="1915"/>
        <v>8.2375798239269269</v>
      </c>
    </row>
    <row r="11104" spans="2:18" ht="15">
      <c r="B11104" s="84">
        <v>41407</v>
      </c>
      <c r="C11104" s="85">
        <v>0.1</v>
      </c>
      <c r="D11104" s="86">
        <v>23.1</v>
      </c>
      <c r="E11104" s="87">
        <v>8.4</v>
      </c>
      <c r="F11104" s="96">
        <f t="shared" si="1906"/>
        <v>15.75</v>
      </c>
      <c r="G11104" s="96"/>
      <c r="H11104" s="74">
        <f t="shared" si="1907"/>
        <v>133</v>
      </c>
      <c r="I11104" s="53">
        <f t="shared" si="1905"/>
        <v>0.9794711150671328</v>
      </c>
      <c r="J11104" s="53">
        <f t="shared" si="1908"/>
        <v>0.31697866815027703</v>
      </c>
      <c r="K11104" s="53">
        <f t="shared" si="1909"/>
        <v>1.9217960118271209</v>
      </c>
      <c r="L11104" s="53">
        <f t="shared" si="1910"/>
        <v>38.440363965429789</v>
      </c>
      <c r="M11104" s="93">
        <f t="shared" si="1911"/>
        <v>4.6306094793289905</v>
      </c>
      <c r="N11104" s="53">
        <f t="shared" si="1912"/>
        <v>25.055038810463817</v>
      </c>
      <c r="O11104">
        <f t="shared" si="1913"/>
        <v>0.86071789937834486</v>
      </c>
      <c r="P11104" s="53">
        <f t="shared" si="1914"/>
        <v>13.462945799582769</v>
      </c>
      <c r="Q11104" s="53">
        <v>0.2</v>
      </c>
      <c r="R11104" s="53">
        <f t="shared" si="1915"/>
        <v>8.4533149724785908</v>
      </c>
    </row>
    <row r="11105" spans="2:18" ht="15">
      <c r="B11105" s="84">
        <v>41408</v>
      </c>
      <c r="C11105" s="85">
        <v>0</v>
      </c>
      <c r="D11105" s="86">
        <v>24.8</v>
      </c>
      <c r="E11105" s="87">
        <v>9.1</v>
      </c>
      <c r="F11105" s="96">
        <f t="shared" si="1906"/>
        <v>16.95</v>
      </c>
      <c r="G11105" s="96"/>
      <c r="H11105" s="74">
        <f t="shared" si="1907"/>
        <v>134</v>
      </c>
      <c r="I11105" s="53">
        <f t="shared" si="1905"/>
        <v>0.97902095547627854</v>
      </c>
      <c r="J11105" s="53">
        <f t="shared" si="1908"/>
        <v>0.32131863226031454</v>
      </c>
      <c r="K11105" s="53">
        <f t="shared" si="1909"/>
        <v>1.9271746356393107</v>
      </c>
      <c r="L11105" s="53">
        <f t="shared" si="1910"/>
        <v>38.600512757600903</v>
      </c>
      <c r="M11105" s="93">
        <f t="shared" si="1911"/>
        <v>4.9773385581922049</v>
      </c>
      <c r="N11105" s="53">
        <f t="shared" si="1912"/>
        <v>26.001105972053921</v>
      </c>
      <c r="O11105">
        <f t="shared" si="1913"/>
        <v>0.92138514004771221</v>
      </c>
      <c r="P11105" s="53">
        <f t="shared" si="1914"/>
        <v>14.531847794225403</v>
      </c>
      <c r="Q11105" s="53">
        <v>0.2</v>
      </c>
      <c r="R11105" s="53">
        <f t="shared" si="1915"/>
        <v>8.732000442830536</v>
      </c>
    </row>
    <row r="11106" spans="2:18" ht="15">
      <c r="B11106" s="84">
        <v>41409</v>
      </c>
      <c r="C11106" s="85">
        <v>0</v>
      </c>
      <c r="D11106" s="86">
        <v>24.6</v>
      </c>
      <c r="E11106" s="87">
        <v>12.4</v>
      </c>
      <c r="F11106" s="96">
        <f t="shared" si="1906"/>
        <v>18.5</v>
      </c>
      <c r="G11106" s="96"/>
      <c r="H11106" s="74">
        <f t="shared" si="1907"/>
        <v>135</v>
      </c>
      <c r="I11106" s="53">
        <f t="shared" si="1905"/>
        <v>0.97857700392221925</v>
      </c>
      <c r="J11106" s="53">
        <f t="shared" si="1908"/>
        <v>0.32556834415736297</v>
      </c>
      <c r="K11106" s="53">
        <f t="shared" si="1909"/>
        <v>1.9324669866724546</v>
      </c>
      <c r="L11106" s="53">
        <f t="shared" si="1910"/>
        <v>38.756976461462735</v>
      </c>
      <c r="M11106" s="93">
        <f t="shared" si="1911"/>
        <v>4.6018864999956053</v>
      </c>
      <c r="N11106" s="53">
        <f t="shared" si="1912"/>
        <v>23.013290830975748</v>
      </c>
      <c r="O11106">
        <f t="shared" si="1913"/>
        <v>1.0052337064307559</v>
      </c>
      <c r="P11106" s="53">
        <f t="shared" si="1914"/>
        <v>16.024156693524468</v>
      </c>
      <c r="Q11106" s="53">
        <v>0.2</v>
      </c>
      <c r="R11106" s="53">
        <f t="shared" si="1915"/>
        <v>8.1230418164482963</v>
      </c>
    </row>
    <row r="11107" spans="2:18" ht="15">
      <c r="B11107" s="84">
        <v>41410</v>
      </c>
      <c r="C11107" s="85">
        <v>2.9</v>
      </c>
      <c r="D11107" s="86">
        <v>15</v>
      </c>
      <c r="E11107" s="87">
        <v>11</v>
      </c>
      <c r="F11107" s="96">
        <f t="shared" si="1906"/>
        <v>13</v>
      </c>
      <c r="G11107" s="96"/>
      <c r="H11107" s="74">
        <f t="shared" si="1907"/>
        <v>136</v>
      </c>
      <c r="I11107" s="53">
        <f t="shared" si="1905"/>
        <v>0.9781393917773622</v>
      </c>
      <c r="J11107" s="53">
        <f t="shared" si="1908"/>
        <v>0.32972644413211488</v>
      </c>
      <c r="K11107" s="53">
        <f t="shared" si="1909"/>
        <v>1.9376702854065053</v>
      </c>
      <c r="L11107" s="53">
        <f t="shared" si="1910"/>
        <v>38.909718398159015</v>
      </c>
      <c r="M11107" s="93">
        <f t="shared" si="1911"/>
        <v>2.2445964587341898</v>
      </c>
      <c r="N11107" s="53">
        <f t="shared" si="1912"/>
        <v>13.229304255374066</v>
      </c>
      <c r="O11107">
        <f t="shared" si="1913"/>
        <v>0.73464846187074995</v>
      </c>
      <c r="P11107" s="53">
        <f t="shared" si="1914"/>
        <v>11.273304901573978</v>
      </c>
      <c r="Q11107" s="53">
        <v>0.2</v>
      </c>
      <c r="R11107" s="53">
        <f t="shared" si="1915"/>
        <v>5.6406035448156029</v>
      </c>
    </row>
    <row r="11108" spans="2:18" ht="15">
      <c r="B11108" s="84">
        <v>41411</v>
      </c>
      <c r="C11108" s="85">
        <v>46.9</v>
      </c>
      <c r="D11108" s="86">
        <v>14.6</v>
      </c>
      <c r="E11108" s="87">
        <v>10.9</v>
      </c>
      <c r="F11108" s="96">
        <f t="shared" si="1906"/>
        <v>12.75</v>
      </c>
      <c r="G11108" s="96"/>
      <c r="H11108" s="74">
        <f t="shared" si="1907"/>
        <v>137</v>
      </c>
      <c r="I11108" s="53">
        <f t="shared" si="1905"/>
        <v>0.97770824853818161</v>
      </c>
      <c r="J11108" s="53">
        <f t="shared" si="1908"/>
        <v>0.33379159187860519</v>
      </c>
      <c r="K11108" s="53">
        <f t="shared" si="1909"/>
        <v>1.9427817203750397</v>
      </c>
      <c r="L11108" s="53">
        <f t="shared" si="1910"/>
        <v>39.058702613918172</v>
      </c>
      <c r="M11108" s="93">
        <f t="shared" si="1911"/>
        <v>2.1494599806462071</v>
      </c>
      <c r="N11108" s="53">
        <f t="shared" si="1912"/>
        <v>12.772255477398483</v>
      </c>
      <c r="O11108">
        <f t="shared" si="1913"/>
        <v>0.72403098065968829</v>
      </c>
      <c r="P11108" s="53">
        <f t="shared" si="1914"/>
        <v>11.090972781532219</v>
      </c>
      <c r="Q11108" s="53">
        <v>0.2</v>
      </c>
      <c r="R11108" s="53">
        <f t="shared" si="1915"/>
        <v>5.5265319625167884</v>
      </c>
    </row>
    <row r="11109" spans="2:18" ht="15">
      <c r="B11109" s="84">
        <v>41412</v>
      </c>
      <c r="C11109" s="85">
        <v>16.399999999999999</v>
      </c>
      <c r="D11109" s="86">
        <v>21.4</v>
      </c>
      <c r="E11109" s="87">
        <v>8.6999999999999993</v>
      </c>
      <c r="F11109" s="96">
        <f t="shared" si="1906"/>
        <v>15.049999999999999</v>
      </c>
      <c r="G11109" s="96"/>
      <c r="H11109" s="74">
        <f t="shared" si="1907"/>
        <v>138</v>
      </c>
      <c r="I11109" s="53">
        <f t="shared" si="1905"/>
        <v>0.97728370178689827</v>
      </c>
      <c r="J11109" s="53">
        <f t="shared" si="1908"/>
        <v>0.33776246743693233</v>
      </c>
      <c r="K11109" s="53">
        <f t="shared" si="1909"/>
        <v>1.9477984518702081</v>
      </c>
      <c r="L11109" s="53">
        <f t="shared" si="1910"/>
        <v>39.203893885640284</v>
      </c>
      <c r="M11109" s="93">
        <f t="shared" si="1911"/>
        <v>4.2979950692991427</v>
      </c>
      <c r="N11109" s="53">
        <f t="shared" si="1912"/>
        <v>23.750895391883766</v>
      </c>
      <c r="O11109">
        <f t="shared" si="1913"/>
        <v>0.82696080949253437</v>
      </c>
      <c r="P11109" s="53">
        <f t="shared" si="1914"/>
        <v>12.872326901468268</v>
      </c>
      <c r="Q11109" s="53">
        <v>0.2</v>
      </c>
      <c r="R11109" s="53">
        <f t="shared" si="1915"/>
        <v>8.1197818721290567</v>
      </c>
    </row>
    <row r="11110" spans="2:18" ht="15">
      <c r="B11110" s="84">
        <v>41413</v>
      </c>
      <c r="C11110" s="85">
        <v>3.4</v>
      </c>
      <c r="D11110" s="86">
        <v>19.7</v>
      </c>
      <c r="E11110" s="87">
        <v>11.9</v>
      </c>
      <c r="F11110" s="96">
        <f t="shared" si="1906"/>
        <v>15.8</v>
      </c>
      <c r="G11110" s="96"/>
      <c r="H11110" s="74">
        <f t="shared" si="1907"/>
        <v>139</v>
      </c>
      <c r="I11110" s="53">
        <f t="shared" si="1905"/>
        <v>0.97686587715372641</v>
      </c>
      <c r="J11110" s="53">
        <f t="shared" si="1908"/>
        <v>0.34163777215554814</v>
      </c>
      <c r="K11110" s="53">
        <f t="shared" si="1909"/>
        <v>1.9527176159350688</v>
      </c>
      <c r="L11110" s="53">
        <f t="shared" si="1910"/>
        <v>39.345257728323297</v>
      </c>
      <c r="M11110" s="93">
        <f t="shared" si="1911"/>
        <v>3.4576294351999008</v>
      </c>
      <c r="N11110" s="53">
        <f t="shared" si="1912"/>
        <v>18.680505199076894</v>
      </c>
      <c r="O11110">
        <f t="shared" si="1913"/>
        <v>0.86317440484090757</v>
      </c>
      <c r="P11110" s="53">
        <f t="shared" si="1914"/>
        <v>13.506043081775401</v>
      </c>
      <c r="Q11110" s="53">
        <v>0.2</v>
      </c>
      <c r="R11110" s="53">
        <f t="shared" si="1915"/>
        <v>7.0042330186347055</v>
      </c>
    </row>
    <row r="11111" spans="2:18" ht="15">
      <c r="B11111" s="84">
        <v>41414</v>
      </c>
      <c r="C11111" s="85">
        <v>6.7</v>
      </c>
      <c r="D11111" s="86">
        <v>20.9</v>
      </c>
      <c r="E11111" s="87">
        <v>10.9</v>
      </c>
      <c r="F11111" s="96">
        <f t="shared" si="1906"/>
        <v>15.899999999999999</v>
      </c>
      <c r="G11111" s="96"/>
      <c r="H11111" s="74">
        <f t="shared" si="1907"/>
        <v>140</v>
      </c>
      <c r="I11111" s="53">
        <f t="shared" si="1905"/>
        <v>0.97645489827969689</v>
      </c>
      <c r="J11111" s="53">
        <f t="shared" si="1908"/>
        <v>0.34541622967126201</v>
      </c>
      <c r="K11111" s="53">
        <f t="shared" si="1909"/>
        <v>1.9575363286427967</v>
      </c>
      <c r="L11111" s="53">
        <f t="shared" si="1910"/>
        <v>39.48276040433997</v>
      </c>
      <c r="M11111" s="93">
        <f t="shared" si="1911"/>
        <v>3.9403689013089642</v>
      </c>
      <c r="N11111" s="53">
        <f t="shared" si="1912"/>
        <v>21.225426702032237</v>
      </c>
      <c r="O11111">
        <f t="shared" si="1913"/>
        <v>0.86810574482794434</v>
      </c>
      <c r="P11111" s="53">
        <f t="shared" si="1914"/>
        <v>13.592606885319453</v>
      </c>
      <c r="Q11111" s="53">
        <v>0.2</v>
      </c>
      <c r="R11111" s="53">
        <f t="shared" si="1915"/>
        <v>7.5887329006830209</v>
      </c>
    </row>
    <row r="11112" spans="2:18" ht="15">
      <c r="B11112" s="84">
        <v>41415</v>
      </c>
      <c r="C11112" s="85">
        <v>0</v>
      </c>
      <c r="D11112" s="86">
        <v>21.9</v>
      </c>
      <c r="E11112" s="87">
        <v>9.1999999999999993</v>
      </c>
      <c r="F11112" s="96">
        <f t="shared" si="1906"/>
        <v>15.549999999999999</v>
      </c>
      <c r="G11112" s="96"/>
      <c r="H11112" s="74">
        <f t="shared" si="1907"/>
        <v>141</v>
      </c>
      <c r="I11112" s="53">
        <f t="shared" si="1905"/>
        <v>0.97605088678007079</v>
      </c>
      <c r="J11112" s="53">
        <f t="shared" si="1908"/>
        <v>0.34909658690494949</v>
      </c>
      <c r="K11112" s="53">
        <f t="shared" si="1909"/>
        <v>1.9622516906604992</v>
      </c>
      <c r="L11112" s="53">
        <f t="shared" si="1910"/>
        <v>39.616368934564271</v>
      </c>
      <c r="M11112" s="93">
        <f t="shared" si="1911"/>
        <v>4.409322248706447</v>
      </c>
      <c r="N11112" s="53">
        <f t="shared" si="1912"/>
        <v>24.000785154552066</v>
      </c>
      <c r="O11112">
        <f t="shared" si="1913"/>
        <v>0.85095267787256135</v>
      </c>
      <c r="P11112" s="53">
        <f t="shared" si="1914"/>
        <v>13.291780359818608</v>
      </c>
      <c r="Q11112" s="53">
        <v>0.2</v>
      </c>
      <c r="R11112" s="53">
        <f t="shared" si="1915"/>
        <v>8.202851811247168</v>
      </c>
    </row>
    <row r="11113" spans="2:18" ht="15">
      <c r="B11113" s="84">
        <v>41416</v>
      </c>
      <c r="C11113" s="85">
        <v>0.1</v>
      </c>
      <c r="D11113" s="86">
        <v>22.2</v>
      </c>
      <c r="E11113" s="87">
        <v>8.8000000000000007</v>
      </c>
      <c r="F11113" s="96">
        <f t="shared" si="1906"/>
        <v>15.5</v>
      </c>
      <c r="G11113" s="96"/>
      <c r="H11113" s="74">
        <f t="shared" si="1907"/>
        <v>142</v>
      </c>
      <c r="I11113" s="53">
        <f t="shared" si="1905"/>
        <v>0.97565396220835066</v>
      </c>
      <c r="J11113" s="53">
        <f t="shared" si="1908"/>
        <v>0.35267761507084294</v>
      </c>
      <c r="K11113" s="53">
        <f t="shared" si="1909"/>
        <v>1.9668607920935126</v>
      </c>
      <c r="L11113" s="53">
        <f t="shared" si="1910"/>
        <v>39.746051111332555</v>
      </c>
      <c r="M11113" s="93">
        <f t="shared" si="1911"/>
        <v>4.5372226655689216</v>
      </c>
      <c r="N11113" s="53">
        <f t="shared" si="1912"/>
        <v>24.734054149736735</v>
      </c>
      <c r="O11113">
        <f t="shared" si="1913"/>
        <v>0.84852650924855288</v>
      </c>
      <c r="P11113" s="53">
        <f t="shared" si="1914"/>
        <v>13.249293405289498</v>
      </c>
      <c r="Q11113" s="53">
        <v>0.2</v>
      </c>
      <c r="R11113" s="53">
        <f t="shared" si="1915"/>
        <v>8.3670286683083752</v>
      </c>
    </row>
    <row r="11114" spans="2:18" ht="15">
      <c r="B11114" s="84">
        <v>41417</v>
      </c>
      <c r="C11114" s="85">
        <v>0</v>
      </c>
      <c r="D11114" s="86">
        <v>23.8</v>
      </c>
      <c r="E11114" s="87">
        <v>9.4</v>
      </c>
      <c r="F11114" s="96">
        <f t="shared" si="1906"/>
        <v>16.600000000000001</v>
      </c>
      <c r="G11114" s="96"/>
      <c r="H11114" s="74">
        <f t="shared" si="1907"/>
        <v>143</v>
      </c>
      <c r="I11114" s="53">
        <f t="shared" si="1905"/>
        <v>0.975264242020903</v>
      </c>
      <c r="J11114" s="53">
        <f t="shared" si="1908"/>
        <v>0.35615811069714032</v>
      </c>
      <c r="K11114" s="53">
        <f t="shared" si="1909"/>
        <v>1.9713607176040358</v>
      </c>
      <c r="L11114" s="53">
        <f t="shared" si="1910"/>
        <v>39.871775513211347</v>
      </c>
      <c r="M11114" s="93">
        <f t="shared" si="1911"/>
        <v>4.8742156261342053</v>
      </c>
      <c r="N11114" s="53">
        <f t="shared" si="1912"/>
        <v>25.721467495242081</v>
      </c>
      <c r="O11114">
        <f t="shared" si="1913"/>
        <v>0.90331754498516925</v>
      </c>
      <c r="P11114" s="53">
        <f t="shared" si="1914"/>
        <v>14.212533910527819</v>
      </c>
      <c r="Q11114" s="53">
        <v>0.2</v>
      </c>
      <c r="R11114" s="53">
        <f t="shared" si="1915"/>
        <v>8.6499114097357435</v>
      </c>
    </row>
    <row r="11115" spans="2:18" ht="15">
      <c r="B11115" s="84">
        <v>41418</v>
      </c>
      <c r="C11115" s="85">
        <v>33.9</v>
      </c>
      <c r="D11115" s="86">
        <v>14</v>
      </c>
      <c r="E11115" s="87">
        <v>7.2</v>
      </c>
      <c r="F11115" s="96">
        <f t="shared" si="1906"/>
        <v>10.6</v>
      </c>
      <c r="G11115" s="96"/>
      <c r="H11115" s="74">
        <f t="shared" si="1907"/>
        <v>144</v>
      </c>
      <c r="I11115" s="53">
        <f t="shared" si="1905"/>
        <v>0.97488184154220159</v>
      </c>
      <c r="J11115" s="53">
        <f t="shared" si="1908"/>
        <v>0.35953689665554506</v>
      </c>
      <c r="K11115" s="53">
        <f t="shared" si="1909"/>
        <v>1.9757485517958431</v>
      </c>
      <c r="L11115" s="53">
        <f t="shared" si="1910"/>
        <v>39.993511521528674</v>
      </c>
      <c r="M11115" s="93">
        <f t="shared" si="1911"/>
        <v>2.7737148253450146</v>
      </c>
      <c r="N11115" s="53">
        <f t="shared" si="1912"/>
        <v>17.729354162248171</v>
      </c>
      <c r="O11115">
        <f t="shared" si="1913"/>
        <v>0.63811172487600121</v>
      </c>
      <c r="P11115" s="53">
        <f t="shared" si="1914"/>
        <v>9.6283671849042669</v>
      </c>
      <c r="Q11115" s="53">
        <v>0.2</v>
      </c>
      <c r="R11115" s="53">
        <f t="shared" si="1915"/>
        <v>6.5281971748599643</v>
      </c>
    </row>
    <row r="11116" spans="2:18" ht="15">
      <c r="B11116" s="84">
        <v>41419</v>
      </c>
      <c r="C11116" s="85">
        <v>0</v>
      </c>
      <c r="D11116" s="86">
        <v>17.8</v>
      </c>
      <c r="E11116" s="87">
        <v>6.1</v>
      </c>
      <c r="F11116" s="96">
        <f t="shared" si="1906"/>
        <v>11.95</v>
      </c>
      <c r="G11116" s="96"/>
      <c r="H11116" s="74">
        <f t="shared" si="1907"/>
        <v>145</v>
      </c>
      <c r="I11116" s="53">
        <f t="shared" si="1905"/>
        <v>0.97450687393070012</v>
      </c>
      <c r="J11116" s="53">
        <f t="shared" si="1908"/>
        <v>0.36281282319723712</v>
      </c>
      <c r="K11116" s="53">
        <f t="shared" si="1909"/>
        <v>1.9800213848546073</v>
      </c>
      <c r="L11116" s="53">
        <f t="shared" si="1910"/>
        <v>40.111229338611665</v>
      </c>
      <c r="M11116" s="93">
        <f t="shared" si="1911"/>
        <v>3.8224811024966523</v>
      </c>
      <c r="N11116" s="53">
        <f t="shared" si="1912"/>
        <v>23.324257360824294</v>
      </c>
      <c r="O11116">
        <f t="shared" si="1913"/>
        <v>0.69094965222549376</v>
      </c>
      <c r="P11116" s="53">
        <f t="shared" si="1914"/>
        <v>10.525070566283562</v>
      </c>
      <c r="Q11116" s="53">
        <v>0.2</v>
      </c>
      <c r="R11116" s="53">
        <f t="shared" si="1915"/>
        <v>7.8518628659333221</v>
      </c>
    </row>
    <row r="11117" spans="2:18" ht="15">
      <c r="B11117" s="84">
        <v>41420</v>
      </c>
      <c r="C11117" s="85">
        <v>0.2</v>
      </c>
      <c r="D11117" s="86">
        <v>19.8</v>
      </c>
      <c r="E11117" s="87">
        <v>6.3</v>
      </c>
      <c r="F11117" s="96">
        <f t="shared" si="1906"/>
        <v>13.05</v>
      </c>
      <c r="G11117" s="96"/>
      <c r="H11117" s="74">
        <f t="shared" si="1907"/>
        <v>146</v>
      </c>
      <c r="I11117" s="53">
        <f t="shared" si="1905"/>
        <v>0.97413945014534753</v>
      </c>
      <c r="J11117" s="53">
        <f t="shared" si="1908"/>
        <v>0.36598476899265636</v>
      </c>
      <c r="K11117" s="53">
        <f t="shared" si="1909"/>
        <v>1.9841763184310419</v>
      </c>
      <c r="L11117" s="53">
        <f t="shared" si="1910"/>
        <v>40.224900007658086</v>
      </c>
      <c r="M11117" s="93">
        <f t="shared" si="1911"/>
        <v>4.2698881554363179</v>
      </c>
      <c r="N11117" s="53">
        <f t="shared" si="1912"/>
        <v>25.125272393175553</v>
      </c>
      <c r="O11117">
        <f t="shared" si="1913"/>
        <v>0.73678818576553329</v>
      </c>
      <c r="P11117" s="53">
        <f t="shared" si="1914"/>
        <v>11.310090795138036</v>
      </c>
      <c r="Q11117" s="53">
        <v>0.2</v>
      </c>
      <c r="R11117" s="53">
        <f t="shared" si="1915"/>
        <v>8.319856478222496</v>
      </c>
    </row>
    <row r="11118" spans="2:18" ht="15">
      <c r="B11118" s="84">
        <v>41421</v>
      </c>
      <c r="C11118" s="85">
        <v>0</v>
      </c>
      <c r="D11118" s="86">
        <v>23.2</v>
      </c>
      <c r="E11118" s="87">
        <v>8.9</v>
      </c>
      <c r="F11118" s="96">
        <f t="shared" si="1906"/>
        <v>16.05</v>
      </c>
      <c r="G11118" s="96"/>
      <c r="H11118" s="74">
        <f t="shared" si="1907"/>
        <v>147</v>
      </c>
      <c r="I11118" s="53">
        <f t="shared" si="1905"/>
        <v>0.97377967891275308</v>
      </c>
      <c r="J11118" s="53">
        <f t="shared" si="1908"/>
        <v>0.36905164217237768</v>
      </c>
      <c r="K11118" s="53">
        <f t="shared" si="1909"/>
        <v>1.98821047175171</v>
      </c>
      <c r="L11118" s="53">
        <f t="shared" si="1910"/>
        <v>40.334495434154263</v>
      </c>
      <c r="M11118" s="93">
        <f t="shared" si="1911"/>
        <v>4.8350703095564311</v>
      </c>
      <c r="N11118" s="53">
        <f t="shared" si="1912"/>
        <v>25.929465745886599</v>
      </c>
      <c r="O11118">
        <f t="shared" si="1913"/>
        <v>0.87554876887124866</v>
      </c>
      <c r="P11118" s="53">
        <f t="shared" si="1914"/>
        <v>13.723380281957988</v>
      </c>
      <c r="Q11118" s="53">
        <v>0.2</v>
      </c>
      <c r="R11118" s="53">
        <f t="shared" si="1915"/>
        <v>8.6684424762248486</v>
      </c>
    </row>
    <row r="11119" spans="2:18" ht="15">
      <c r="B11119" s="84">
        <v>41422</v>
      </c>
      <c r="C11119" s="85">
        <v>0</v>
      </c>
      <c r="D11119" s="86">
        <v>22</v>
      </c>
      <c r="E11119" s="87">
        <v>12.8</v>
      </c>
      <c r="F11119" s="96">
        <f t="shared" si="1906"/>
        <v>17.399999999999999</v>
      </c>
      <c r="G11119" s="96"/>
      <c r="H11119" s="74">
        <f t="shared" si="1907"/>
        <v>148</v>
      </c>
      <c r="I11119" s="53">
        <f t="shared" si="1905"/>
        <v>0.97342766669501279</v>
      </c>
      <c r="J11119" s="53">
        <f t="shared" si="1908"/>
        <v>0.37201238136626164</v>
      </c>
      <c r="K11119" s="53">
        <f t="shared" si="1909"/>
        <v>1.9921209879399151</v>
      </c>
      <c r="L11119" s="53">
        <f t="shared" si="1910"/>
        <v>40.439988408737037</v>
      </c>
      <c r="M11119" s="93">
        <f t="shared" si="1911"/>
        <v>4.0434034111151735</v>
      </c>
      <c r="N11119" s="53">
        <f t="shared" si="1912"/>
        <v>20.852294864239216</v>
      </c>
      <c r="O11119">
        <f t="shared" si="1913"/>
        <v>0.94507661986220348</v>
      </c>
      <c r="P11119" s="53">
        <f t="shared" si="1914"/>
        <v>14.951782057313501</v>
      </c>
      <c r="Q11119" s="53">
        <v>0.2</v>
      </c>
      <c r="R11119" s="53">
        <f t="shared" si="1915"/>
        <v>7.5753717161008218</v>
      </c>
    </row>
    <row r="11120" spans="2:18" ht="15">
      <c r="B11120" s="84">
        <v>41423</v>
      </c>
      <c r="C11120" s="85">
        <v>3.7</v>
      </c>
      <c r="D11120" s="86">
        <v>18.399999999999999</v>
      </c>
      <c r="E11120" s="87">
        <v>10.4</v>
      </c>
      <c r="F11120" s="96">
        <f t="shared" si="1906"/>
        <v>14.399999999999999</v>
      </c>
      <c r="G11120" s="96"/>
      <c r="H11120" s="74">
        <f t="shared" si="1907"/>
        <v>149</v>
      </c>
      <c r="I11120" s="53">
        <f t="shared" si="1905"/>
        <v>0.97308351765820522</v>
      </c>
      <c r="J11120" s="53">
        <f t="shared" si="1908"/>
        <v>0.37486595673797907</v>
      </c>
      <c r="K11120" s="53">
        <f t="shared" si="1909"/>
        <v>1.9959050405266516</v>
      </c>
      <c r="L11120" s="53">
        <f t="shared" si="1910"/>
        <v>40.541352631382395</v>
      </c>
      <c r="M11120" s="93">
        <f t="shared" si="1911"/>
        <v>3.4577896756793809</v>
      </c>
      <c r="N11120" s="53">
        <f t="shared" si="1912"/>
        <v>19.493604447605389</v>
      </c>
      <c r="O11120">
        <f t="shared" si="1913"/>
        <v>0.796654126295257</v>
      </c>
      <c r="P11120" s="53">
        <f t="shared" si="1914"/>
        <v>12.344705476828828</v>
      </c>
      <c r="Q11120" s="53">
        <v>0.2</v>
      </c>
      <c r="R11120" s="53">
        <f t="shared" si="1915"/>
        <v>7.1211590367718935</v>
      </c>
    </row>
    <row r="11121" spans="2:18" ht="15">
      <c r="B11121" s="84">
        <v>41424</v>
      </c>
      <c r="C11121" s="85">
        <v>5.2</v>
      </c>
      <c r="D11121" s="86">
        <v>17.899999999999999</v>
      </c>
      <c r="E11121" s="87">
        <v>9</v>
      </c>
      <c r="F11121" s="96">
        <f t="shared" si="1906"/>
        <v>13.45</v>
      </c>
      <c r="G11121" s="96"/>
      <c r="H11121" s="74">
        <f t="shared" si="1907"/>
        <v>150</v>
      </c>
      <c r="I11121" s="53">
        <f t="shared" si="1905"/>
        <v>0.97274733364156707</v>
      </c>
      <c r="J11121" s="53">
        <f t="shared" si="1908"/>
        <v>0.37761137101192943</v>
      </c>
      <c r="K11121" s="53">
        <f t="shared" si="1909"/>
        <v>1.9995598401291379</v>
      </c>
      <c r="L11121" s="53">
        <f t="shared" si="1910"/>
        <v>40.638562736788892</v>
      </c>
      <c r="M11121" s="93">
        <f t="shared" si="1911"/>
        <v>3.5479936870081299</v>
      </c>
      <c r="N11121" s="53">
        <f t="shared" si="1912"/>
        <v>20.61020277147318</v>
      </c>
      <c r="O11121">
        <f t="shared" si="1913"/>
        <v>0.75410266113169311</v>
      </c>
      <c r="P11121" s="53">
        <f t="shared" si="1914"/>
        <v>11.608257267651117</v>
      </c>
      <c r="Q11121" s="53">
        <v>0.2</v>
      </c>
      <c r="R11121" s="53">
        <f t="shared" si="1915"/>
        <v>7.3249143178779841</v>
      </c>
    </row>
    <row r="11122" spans="2:18" ht="15">
      <c r="B11122" s="84">
        <v>41425</v>
      </c>
      <c r="C11122" s="85">
        <v>0</v>
      </c>
      <c r="D11122" s="86">
        <v>20.3</v>
      </c>
      <c r="E11122" s="87">
        <v>10.4</v>
      </c>
      <c r="F11122" s="96">
        <f t="shared" si="1906"/>
        <v>15.350000000000001</v>
      </c>
      <c r="G11122" s="96"/>
      <c r="H11122" s="74">
        <f t="shared" si="1907"/>
        <v>151</v>
      </c>
      <c r="I11122" s="53">
        <f t="shared" si="1905"/>
        <v>0.97241921412735777</v>
      </c>
      <c r="J11122" s="53">
        <f t="shared" si="1908"/>
        <v>0.38024766048951475</v>
      </c>
      <c r="K11122" s="53">
        <f t="shared" si="1909"/>
        <v>2.0030826412720568</v>
      </c>
      <c r="L11122" s="53">
        <f t="shared" si="1910"/>
        <v>40.731594320810181</v>
      </c>
      <c r="M11122" s="93">
        <f t="shared" si="1911"/>
        <v>3.9786158937126683</v>
      </c>
      <c r="N11122" s="53">
        <f t="shared" si="1912"/>
        <v>21.787024827108837</v>
      </c>
      <c r="O11122">
        <f t="shared" si="1913"/>
        <v>0.84128412966214183</v>
      </c>
      <c r="P11122" s="53">
        <f t="shared" si="1914"/>
        <v>13.122558283559185</v>
      </c>
      <c r="Q11122" s="53">
        <v>0.2</v>
      </c>
      <c r="R11122" s="53">
        <f t="shared" si="1915"/>
        <v>7.6891281933763613</v>
      </c>
    </row>
    <row r="11123" spans="2:18" ht="15">
      <c r="B11123" s="84">
        <v>41426</v>
      </c>
      <c r="C11123" s="85">
        <v>0.4</v>
      </c>
      <c r="D11123" s="86">
        <v>23</v>
      </c>
      <c r="E11123" s="87">
        <v>9.1</v>
      </c>
      <c r="F11123" s="96">
        <f t="shared" si="1906"/>
        <v>16.05</v>
      </c>
      <c r="G11123" s="96"/>
      <c r="H11123" s="74">
        <f t="shared" si="1907"/>
        <v>152</v>
      </c>
      <c r="I11123" s="53">
        <f t="shared" si="1905"/>
        <v>0.97209925621142024</v>
      </c>
      <c r="J11123" s="53">
        <f t="shared" si="1908"/>
        <v>0.382773896051676</v>
      </c>
      <c r="K11123" s="53">
        <f t="shared" si="1909"/>
        <v>2.0064707493242668</v>
      </c>
      <c r="L11123" s="53">
        <f t="shared" si="1910"/>
        <v>40.820423967777174</v>
      </c>
      <c r="M11123" s="93">
        <f t="shared" si="1911"/>
        <v>4.8243972113589759</v>
      </c>
      <c r="N11123" s="53">
        <f t="shared" si="1912"/>
        <v>25.872228163722305</v>
      </c>
      <c r="O11123">
        <f t="shared" si="1913"/>
        <v>0.87554876887124866</v>
      </c>
      <c r="P11123" s="53">
        <f t="shared" si="1914"/>
        <v>13.723380281957988</v>
      </c>
      <c r="Q11123" s="53">
        <v>0.2</v>
      </c>
      <c r="R11123" s="53">
        <f t="shared" si="1915"/>
        <v>8.6553943772290847</v>
      </c>
    </row>
    <row r="11124" spans="2:18" ht="15">
      <c r="B11124" s="84">
        <v>41427</v>
      </c>
      <c r="C11124" s="85">
        <v>0</v>
      </c>
      <c r="D11124" s="86">
        <v>25.3</v>
      </c>
      <c r="E11124" s="87">
        <v>10.4</v>
      </c>
      <c r="F11124" s="96">
        <f t="shared" si="1906"/>
        <v>17.850000000000001</v>
      </c>
      <c r="G11124" s="96"/>
      <c r="H11124" s="74">
        <f t="shared" si="1907"/>
        <v>153</v>
      </c>
      <c r="I11124" s="53">
        <f t="shared" si="1905"/>
        <v>0.97178755457444954</v>
      </c>
      <c r="J11124" s="53">
        <f t="shared" si="1908"/>
        <v>0.38518918414456371</v>
      </c>
      <c r="K11124" s="53">
        <f t="shared" si="1909"/>
        <v>2.009721527521509</v>
      </c>
      <c r="L11124" s="53">
        <f t="shared" si="1910"/>
        <v>40.905029278538173</v>
      </c>
      <c r="M11124" s="93">
        <f t="shared" si="1911"/>
        <v>5.2714349274442078</v>
      </c>
      <c r="N11124" s="53">
        <f t="shared" si="1912"/>
        <v>26.84224051352528</v>
      </c>
      <c r="O11124">
        <f t="shared" si="1913"/>
        <v>0.96929652146564438</v>
      </c>
      <c r="P11124" s="53">
        <f t="shared" si="1914"/>
        <v>15.382496014661212</v>
      </c>
      <c r="Q11124" s="53">
        <v>0.2</v>
      </c>
      <c r="R11124" s="53">
        <f t="shared" si="1915"/>
        <v>8.9709498866981683</v>
      </c>
    </row>
    <row r="11125" spans="2:18" ht="15">
      <c r="B11125" s="84">
        <v>41428</v>
      </c>
      <c r="C11125" s="85">
        <v>0</v>
      </c>
      <c r="D11125" s="86">
        <v>26.2</v>
      </c>
      <c r="E11125" s="87">
        <v>14.1</v>
      </c>
      <c r="F11125" s="96">
        <f t="shared" si="1906"/>
        <v>20.149999999999999</v>
      </c>
      <c r="G11125" s="96"/>
      <c r="H11125" s="74">
        <f t="shared" si="1907"/>
        <v>154</v>
      </c>
      <c r="I11125" s="53">
        <f t="shared" si="1905"/>
        <v>0.97148420145397496</v>
      </c>
      <c r="J11125" s="53">
        <f t="shared" si="1908"/>
        <v>0.38749266774519064</v>
      </c>
      <c r="K11125" s="53">
        <f t="shared" si="1909"/>
        <v>2.0128324040434848</v>
      </c>
      <c r="L11125" s="53">
        <f t="shared" si="1910"/>
        <v>40.985388899033893</v>
      </c>
      <c r="M11125" s="93">
        <f t="shared" si="1911"/>
        <v>5.0667911029983523</v>
      </c>
      <c r="N11125" s="53">
        <f t="shared" si="1912"/>
        <v>24.236542605532129</v>
      </c>
      <c r="O11125">
        <f t="shared" si="1913"/>
        <v>1.1017096064972283</v>
      </c>
      <c r="P11125" s="53">
        <f t="shared" si="1914"/>
        <v>17.761328281646797</v>
      </c>
      <c r="Q11125" s="53">
        <v>0.2</v>
      </c>
      <c r="R11125" s="53">
        <f t="shared" si="1915"/>
        <v>8.4816516498309529</v>
      </c>
    </row>
    <row r="11126" spans="2:18" ht="15">
      <c r="B11126" s="84">
        <v>41429</v>
      </c>
      <c r="C11126" s="85">
        <v>0</v>
      </c>
      <c r="D11126" s="86">
        <v>27.1</v>
      </c>
      <c r="E11126" s="87">
        <v>14</v>
      </c>
      <c r="F11126" s="96">
        <f t="shared" si="1906"/>
        <v>20.55</v>
      </c>
      <c r="G11126" s="96"/>
      <c r="H11126" s="74">
        <f t="shared" si="1907"/>
        <v>155</v>
      </c>
      <c r="I11126" s="53">
        <f t="shared" si="1905"/>
        <v>0.97118928661706516</v>
      </c>
      <c r="J11126" s="53">
        <f t="shared" si="1908"/>
        <v>0.38968352730391004</v>
      </c>
      <c r="K11126" s="53">
        <f t="shared" si="1909"/>
        <v>2.0158008791117585</v>
      </c>
      <c r="L11126" s="53">
        <f t="shared" si="1910"/>
        <v>41.061482549213466</v>
      </c>
      <c r="M11126" s="93">
        <f t="shared" si="1911"/>
        <v>5.337465924796998</v>
      </c>
      <c r="N11126" s="53">
        <f t="shared" si="1912"/>
        <v>25.264993740958481</v>
      </c>
      <c r="O11126">
        <f t="shared" si="1913"/>
        <v>1.126274258435833</v>
      </c>
      <c r="P11126" s="53">
        <f t="shared" si="1914"/>
        <v>18.206909368001281</v>
      </c>
      <c r="Q11126" s="53">
        <v>0.2</v>
      </c>
      <c r="R11126" s="53">
        <f t="shared" si="1915"/>
        <v>8.7379536080090521</v>
      </c>
    </row>
    <row r="11127" spans="2:18" ht="15">
      <c r="B11127" s="84">
        <v>41430</v>
      </c>
      <c r="C11127" s="85">
        <v>0</v>
      </c>
      <c r="D11127" s="86">
        <v>27.1</v>
      </c>
      <c r="E11127" s="87">
        <v>15</v>
      </c>
      <c r="F11127" s="96">
        <f t="shared" si="1906"/>
        <v>21.05</v>
      </c>
      <c r="G11127" s="96"/>
      <c r="H11127" s="74">
        <f t="shared" si="1907"/>
        <v>156</v>
      </c>
      <c r="I11127" s="53">
        <f t="shared" si="1905"/>
        <v>0.97090289733376511</v>
      </c>
      <c r="J11127" s="53">
        <f t="shared" si="1908"/>
        <v>0.39176098166056555</v>
      </c>
      <c r="K11127" s="53">
        <f t="shared" si="1909"/>
        <v>2.0186245320731344</v>
      </c>
      <c r="L11127" s="53">
        <f t="shared" si="1910"/>
        <v>41.133291052089184</v>
      </c>
      <c r="M11127" s="93">
        <f t="shared" si="1911"/>
        <v>5.2056700807577077</v>
      </c>
      <c r="N11127" s="53">
        <f t="shared" si="1912"/>
        <v>24.324003940663175</v>
      </c>
      <c r="O11127">
        <f t="shared" si="1913"/>
        <v>1.1576480702913285</v>
      </c>
      <c r="P11127" s="53">
        <f t="shared" si="1914"/>
        <v>18.777858756126378</v>
      </c>
      <c r="Q11127" s="53">
        <v>0.2</v>
      </c>
      <c r="R11127" s="53">
        <f t="shared" si="1915"/>
        <v>8.5425707142152678</v>
      </c>
    </row>
    <row r="11128" spans="2:18" ht="15">
      <c r="B11128" s="84">
        <v>41431</v>
      </c>
      <c r="C11128" s="85">
        <v>1.3</v>
      </c>
      <c r="D11128" s="86">
        <v>27.5</v>
      </c>
      <c r="E11128" s="87">
        <v>12.8</v>
      </c>
      <c r="F11128" s="96">
        <f t="shared" si="1906"/>
        <v>20.149999999999999</v>
      </c>
      <c r="G11128" s="96"/>
      <c r="H11128" s="74">
        <f t="shared" si="1907"/>
        <v>157</v>
      </c>
      <c r="I11128" s="53">
        <f t="shared" si="1905"/>
        <v>0.97062511835127152</v>
      </c>
      <c r="J11128" s="53">
        <f t="shared" si="1908"/>
        <v>0.39372428893118894</v>
      </c>
      <c r="K11128" s="53">
        <f t="shared" si="1909"/>
        <v>2.0213010284316693</v>
      </c>
      <c r="L11128" s="53">
        <f t="shared" si="1910"/>
        <v>41.20079636272002</v>
      </c>
      <c r="M11128" s="93">
        <f t="shared" si="1911"/>
        <v>5.6140403750410348</v>
      </c>
      <c r="N11128" s="53">
        <f t="shared" si="1912"/>
        <v>26.854260610495881</v>
      </c>
      <c r="O11128">
        <f t="shared" si="1913"/>
        <v>1.1017096064972283</v>
      </c>
      <c r="P11128" s="53">
        <f t="shared" si="1914"/>
        <v>17.761328281646797</v>
      </c>
      <c r="Q11128" s="53">
        <v>0.2</v>
      </c>
      <c r="R11128" s="53">
        <f t="shared" si="1915"/>
        <v>9.0869893134136781</v>
      </c>
    </row>
    <row r="11129" spans="2:18" ht="15">
      <c r="B11129" s="84">
        <v>41432</v>
      </c>
      <c r="C11129" s="85">
        <v>0.1</v>
      </c>
      <c r="D11129" s="86">
        <v>28.6</v>
      </c>
      <c r="E11129" s="87">
        <v>14</v>
      </c>
      <c r="F11129" s="96">
        <f t="shared" si="1906"/>
        <v>21.3</v>
      </c>
      <c r="G11129" s="96"/>
      <c r="H11129" s="74">
        <f t="shared" si="1907"/>
        <v>158</v>
      </c>
      <c r="I11129" s="53">
        <f t="shared" si="1905"/>
        <v>0.97035603186885411</v>
      </c>
      <c r="J11129" s="53">
        <f t="shared" si="1908"/>
        <v>0.39557274736216064</v>
      </c>
      <c r="K11129" s="53">
        <f t="shared" si="1909"/>
        <v>2.0238281267911979</v>
      </c>
      <c r="L11129" s="53">
        <f t="shared" si="1910"/>
        <v>41.26398159690806</v>
      </c>
      <c r="M11129" s="93">
        <f t="shared" si="1911"/>
        <v>5.7732955395141863</v>
      </c>
      <c r="N11129" s="53">
        <f t="shared" si="1912"/>
        <v>26.803806890447717</v>
      </c>
      <c r="O11129">
        <f t="shared" si="1913"/>
        <v>1.1736175960166675</v>
      </c>
      <c r="P11129" s="53">
        <f t="shared" si="1914"/>
        <v>19.069263006515342</v>
      </c>
      <c r="Q11129" s="53">
        <v>0.2</v>
      </c>
      <c r="R11129" s="53">
        <f t="shared" si="1915"/>
        <v>9.1291076455864619</v>
      </c>
    </row>
    <row r="11130" spans="2:18" ht="15">
      <c r="B11130" s="84">
        <v>41433</v>
      </c>
      <c r="C11130" s="85">
        <v>0</v>
      </c>
      <c r="D11130" s="86">
        <v>29</v>
      </c>
      <c r="E11130" s="87">
        <v>14.6</v>
      </c>
      <c r="F11130" s="96">
        <f t="shared" si="1906"/>
        <v>21.8</v>
      </c>
      <c r="G11130" s="96"/>
      <c r="H11130" s="74">
        <f t="shared" si="1907"/>
        <v>159</v>
      </c>
      <c r="I11130" s="53">
        <f t="shared" si="1905"/>
        <v>0.9700957175135323</v>
      </c>
      <c r="J11130" s="53">
        <f t="shared" si="1908"/>
        <v>0.39730569614880368</v>
      </c>
      <c r="K11130" s="53">
        <f t="shared" si="1909"/>
        <v>2.0262036856692989</v>
      </c>
      <c r="L11130" s="53">
        <f t="shared" si="1910"/>
        <v>41.322831059388477</v>
      </c>
      <c r="M11130" s="93">
        <f t="shared" si="1911"/>
        <v>5.8152176399103901</v>
      </c>
      <c r="N11130" s="53">
        <f t="shared" si="1912"/>
        <v>26.657550164859309</v>
      </c>
      <c r="O11130">
        <f t="shared" si="1913"/>
        <v>1.2061313282071029</v>
      </c>
      <c r="P11130" s="53">
        <f t="shared" si="1914"/>
        <v>19.664168099394551</v>
      </c>
      <c r="Q11130" s="53">
        <v>0.2</v>
      </c>
      <c r="R11130" s="53">
        <f t="shared" si="1915"/>
        <v>9.1179663436834364</v>
      </c>
    </row>
    <row r="11131" spans="2:18" ht="15">
      <c r="B11131" s="84">
        <v>41434</v>
      </c>
      <c r="C11131" s="85">
        <v>0</v>
      </c>
      <c r="D11131" s="86">
        <v>24.3</v>
      </c>
      <c r="E11131" s="87">
        <v>13.5</v>
      </c>
      <c r="F11131" s="96">
        <f t="shared" si="1906"/>
        <v>18.899999999999999</v>
      </c>
      <c r="G11131" s="96"/>
      <c r="H11131" s="74">
        <f t="shared" si="1907"/>
        <v>160</v>
      </c>
      <c r="I11131" s="53">
        <f t="shared" si="1905"/>
        <v>0.96984425231651183</v>
      </c>
      <c r="J11131" s="53">
        <f t="shared" si="1908"/>
        <v>0.39892251621546049</v>
      </c>
      <c r="K11131" s="53">
        <f t="shared" si="1909"/>
        <v>2.028425670142993</v>
      </c>
      <c r="L11131" s="53">
        <f t="shared" si="1910"/>
        <v>41.377330271291243</v>
      </c>
      <c r="M11131" s="93">
        <f t="shared" si="1911"/>
        <v>4.67347454361175</v>
      </c>
      <c r="N11131" s="53">
        <f t="shared" si="1912"/>
        <v>23.116563102106124</v>
      </c>
      <c r="O11131">
        <f t="shared" si="1913"/>
        <v>1.0279201748223121</v>
      </c>
      <c r="P11131" s="53">
        <f t="shared" si="1914"/>
        <v>16.43077279328239</v>
      </c>
      <c r="Q11131" s="53">
        <v>0.2</v>
      </c>
      <c r="R11131" s="53">
        <f t="shared" si="1915"/>
        <v>8.1655145768737842</v>
      </c>
    </row>
    <row r="11132" spans="2:18" ht="15">
      <c r="B11132" s="84">
        <v>41435</v>
      </c>
      <c r="C11132" s="85">
        <v>15.2</v>
      </c>
      <c r="D11132" s="86">
        <v>21.2</v>
      </c>
      <c r="E11132" s="87">
        <v>13.1</v>
      </c>
      <c r="F11132" s="96">
        <f t="shared" si="1906"/>
        <v>17.149999999999999</v>
      </c>
      <c r="G11132" s="96"/>
      <c r="H11132" s="74">
        <f t="shared" si="1907"/>
        <v>161</v>
      </c>
      <c r="I11132" s="53">
        <f t="shared" si="1905"/>
        <v>0.96960171069039036</v>
      </c>
      <c r="J11132" s="53">
        <f t="shared" si="1908"/>
        <v>0.40042263095419273</v>
      </c>
      <c r="K11132" s="53">
        <f t="shared" si="1909"/>
        <v>2.0304921582861954</v>
      </c>
      <c r="L11132" s="53">
        <f t="shared" si="1910"/>
        <v>41.427465996652963</v>
      </c>
      <c r="M11132" s="93">
        <f t="shared" si="1911"/>
        <v>3.85902447139126</v>
      </c>
      <c r="N11132" s="53">
        <f t="shared" si="1912"/>
        <v>20.043787986505929</v>
      </c>
      <c r="O11132">
        <f t="shared" si="1913"/>
        <v>0.93185007385184471</v>
      </c>
      <c r="P11132" s="53">
        <f t="shared" si="1914"/>
        <v>14.717169600880244</v>
      </c>
      <c r="Q11132" s="53">
        <v>0.2</v>
      </c>
      <c r="R11132" s="53">
        <f t="shared" si="1915"/>
        <v>7.3785635329522732</v>
      </c>
    </row>
    <row r="11133" spans="2:18" ht="15">
      <c r="B11133" s="84">
        <v>41436</v>
      </c>
      <c r="C11133" s="85">
        <v>0</v>
      </c>
      <c r="D11133" s="86">
        <v>28.4</v>
      </c>
      <c r="E11133" s="87">
        <v>12.3</v>
      </c>
      <c r="F11133" s="96">
        <f t="shared" si="1906"/>
        <v>20.350000000000001</v>
      </c>
      <c r="G11133" s="96"/>
      <c r="H11133" s="74">
        <f t="shared" si="1907"/>
        <v>162</v>
      </c>
      <c r="I11133" s="53">
        <f t="shared" si="1905"/>
        <v>0.96936816440713691</v>
      </c>
      <c r="J11133" s="53">
        <f t="shared" si="1908"/>
        <v>0.40180550691935146</v>
      </c>
      <c r="K11133" s="53">
        <f t="shared" si="1909"/>
        <v>2.0324013473590288</v>
      </c>
      <c r="L11133" s="53">
        <f t="shared" si="1910"/>
        <v>41.473226267759372</v>
      </c>
      <c r="M11133" s="93">
        <f t="shared" si="1911"/>
        <v>5.9453137028256133</v>
      </c>
      <c r="N11133" s="53">
        <f t="shared" si="1912"/>
        <v>28.289787192475355</v>
      </c>
      <c r="O11133">
        <f t="shared" si="1913"/>
        <v>1.1139331076449106</v>
      </c>
      <c r="P11133" s="53">
        <f t="shared" si="1914"/>
        <v>17.98289060007961</v>
      </c>
      <c r="Q11133" s="53">
        <v>0.2</v>
      </c>
      <c r="R11133" s="53">
        <f t="shared" si="1915"/>
        <v>9.4286420455763231</v>
      </c>
    </row>
    <row r="11134" spans="2:18" ht="15">
      <c r="B11134" s="84">
        <v>41437</v>
      </c>
      <c r="C11134" s="85">
        <v>0</v>
      </c>
      <c r="D11134" s="86">
        <v>29.5</v>
      </c>
      <c r="E11134" s="87">
        <v>13.1</v>
      </c>
      <c r="F11134" s="96">
        <f t="shared" si="1906"/>
        <v>21.3</v>
      </c>
      <c r="G11134" s="96"/>
      <c r="H11134" s="74">
        <f t="shared" si="1907"/>
        <v>163</v>
      </c>
      <c r="I11134" s="53">
        <f t="shared" si="1905"/>
        <v>0.96914368257685435</v>
      </c>
      <c r="J11134" s="53">
        <f t="shared" si="1908"/>
        <v>0.40307065447539192</v>
      </c>
      <c r="K11134" s="53">
        <f t="shared" si="1909"/>
        <v>2.0341515597096045</v>
      </c>
      <c r="L11134" s="53">
        <f t="shared" si="1910"/>
        <v>41.514600409103238</v>
      </c>
      <c r="M11134" s="93">
        <f t="shared" si="1911"/>
        <v>6.1560057530813603</v>
      </c>
      <c r="N11134" s="53">
        <f t="shared" si="1912"/>
        <v>28.580624063455243</v>
      </c>
      <c r="O11134">
        <f t="shared" si="1913"/>
        <v>1.1736175960166675</v>
      </c>
      <c r="P11134" s="53">
        <f t="shared" si="1914"/>
        <v>19.069263006515342</v>
      </c>
      <c r="Q11134" s="53">
        <v>0.2</v>
      </c>
      <c r="R11134" s="53">
        <f t="shared" si="1915"/>
        <v>9.5413982485546303</v>
      </c>
    </row>
    <row r="11135" spans="2:18" ht="15">
      <c r="B11135" s="84">
        <v>41438</v>
      </c>
      <c r="C11135" s="85">
        <v>0</v>
      </c>
      <c r="D11135" s="86">
        <v>29.8</v>
      </c>
      <c r="E11135" s="87">
        <v>13.3</v>
      </c>
      <c r="F11135" s="96">
        <f t="shared" si="1906"/>
        <v>21.55</v>
      </c>
      <c r="G11135" s="96"/>
      <c r="H11135" s="74">
        <f t="shared" si="1907"/>
        <v>164</v>
      </c>
      <c r="I11135" s="53">
        <f t="shared" si="1905"/>
        <v>0.96892833162732761</v>
      </c>
      <c r="J11135" s="53">
        <f t="shared" si="1908"/>
        <v>0.40421762839545172</v>
      </c>
      <c r="K11135" s="53">
        <f t="shared" si="1909"/>
        <v>2.0357412483497721</v>
      </c>
      <c r="L11135" s="53">
        <f t="shared" si="1910"/>
        <v>41.551579059748867</v>
      </c>
      <c r="M11135" s="93">
        <f t="shared" si="1911"/>
        <v>6.219761260192926</v>
      </c>
      <c r="N11135" s="53">
        <f t="shared" si="1912"/>
        <v>28.69316304464671</v>
      </c>
      <c r="O11135">
        <f t="shared" si="1913"/>
        <v>1.1897780477044109</v>
      </c>
      <c r="P11135" s="53">
        <f t="shared" si="1914"/>
        <v>19.364683464590886</v>
      </c>
      <c r="Q11135" s="53">
        <v>0.2</v>
      </c>
      <c r="R11135" s="53">
        <f t="shared" si="1915"/>
        <v>9.5792864502206445</v>
      </c>
    </row>
    <row r="11136" spans="2:18" ht="15">
      <c r="B11136" s="84">
        <v>41439</v>
      </c>
      <c r="C11136" s="85">
        <v>0</v>
      </c>
      <c r="D11136" s="86">
        <v>30.2</v>
      </c>
      <c r="E11136" s="87">
        <v>17.3</v>
      </c>
      <c r="F11136" s="96">
        <f t="shared" si="1906"/>
        <v>23.75</v>
      </c>
      <c r="G11136" s="96"/>
      <c r="H11136" s="74">
        <f t="shared" si="1907"/>
        <v>165</v>
      </c>
      <c r="I11136" s="53">
        <f t="shared" si="1905"/>
        <v>0.96872217528436744</v>
      </c>
      <c r="J11136" s="53">
        <f t="shared" si="1908"/>
        <v>0.4052460284083601</v>
      </c>
      <c r="K11136" s="53">
        <f t="shared" si="1909"/>
        <v>2.0371690021676367</v>
      </c>
      <c r="L11136" s="53">
        <f t="shared" si="1910"/>
        <v>41.584154193902762</v>
      </c>
      <c r="M11136" s="93">
        <f t="shared" si="1911"/>
        <v>5.8115667364780457</v>
      </c>
      <c r="N11136" s="53">
        <f t="shared" si="1912"/>
        <v>25.390523139374395</v>
      </c>
      <c r="O11136">
        <f t="shared" si="1913"/>
        <v>1.3405226173832248</v>
      </c>
      <c r="P11136" s="53">
        <f t="shared" si="1914"/>
        <v>22.145154782329548</v>
      </c>
      <c r="Q11136" s="53">
        <v>0.2</v>
      </c>
      <c r="R11136" s="53">
        <f t="shared" si="1915"/>
        <v>8.9080288074822747</v>
      </c>
    </row>
    <row r="11137" spans="2:18" ht="15">
      <c r="B11137" s="84">
        <v>41440</v>
      </c>
      <c r="C11137" s="85">
        <v>0</v>
      </c>
      <c r="D11137" s="86">
        <v>31.3</v>
      </c>
      <c r="E11137" s="87">
        <v>18.899999999999999</v>
      </c>
      <c r="F11137" s="96">
        <f t="shared" si="1906"/>
        <v>25.1</v>
      </c>
      <c r="G11137" s="96"/>
      <c r="H11137" s="74">
        <f t="shared" si="1907"/>
        <v>166</v>
      </c>
      <c r="I11137" s="53">
        <f t="shared" si="1905"/>
        <v>0.96852527455295245</v>
      </c>
      <c r="J11137" s="53">
        <f t="shared" si="1908"/>
        <v>0.40615549969192977</v>
      </c>
      <c r="K11137" s="53">
        <f t="shared" si="1909"/>
        <v>2.0384335507413596</v>
      </c>
      <c r="L11137" s="53">
        <f t="shared" si="1910"/>
        <v>41.612319139501366</v>
      </c>
      <c r="M11137" s="93">
        <f t="shared" si="1911"/>
        <v>5.8869389076857495</v>
      </c>
      <c r="N11137" s="53">
        <f t="shared" si="1912"/>
        <v>24.910456397455697</v>
      </c>
      <c r="O11137">
        <f t="shared" si="1913"/>
        <v>1.4409987526309282</v>
      </c>
      <c r="P11137" s="53">
        <f t="shared" si="1914"/>
        <v>24.021973782833768</v>
      </c>
      <c r="Q11137" s="53">
        <v>0.2</v>
      </c>
      <c r="R11137" s="53">
        <f t="shared" si="1915"/>
        <v>8.8516013797449027</v>
      </c>
    </row>
    <row r="11138" spans="2:18" ht="15">
      <c r="B11138" s="84">
        <v>41441</v>
      </c>
      <c r="C11138" s="85">
        <v>0</v>
      </c>
      <c r="D11138" s="86">
        <v>32.4</v>
      </c>
      <c r="E11138" s="87">
        <v>19</v>
      </c>
      <c r="F11138" s="96">
        <f t="shared" si="1906"/>
        <v>25.7</v>
      </c>
      <c r="G11138" s="96"/>
      <c r="H11138" s="74">
        <f t="shared" si="1907"/>
        <v>167</v>
      </c>
      <c r="I11138" s="53">
        <f t="shared" si="1905"/>
        <v>0.96833768769917694</v>
      </c>
      <c r="J11138" s="53">
        <f t="shared" si="1908"/>
        <v>0.40694573331055683</v>
      </c>
      <c r="K11138" s="53">
        <f t="shared" si="1909"/>
        <v>2.0395337687208768</v>
      </c>
      <c r="L11138" s="53">
        <f t="shared" si="1910"/>
        <v>41.636068594638665</v>
      </c>
      <c r="M11138" s="93">
        <f t="shared" si="1911"/>
        <v>6.2088453853706502</v>
      </c>
      <c r="N11138" s="53">
        <f t="shared" si="1912"/>
        <v>25.91021614492708</v>
      </c>
      <c r="O11138">
        <f t="shared" si="1913"/>
        <v>1.4877081437583317</v>
      </c>
      <c r="P11138" s="53">
        <f t="shared" si="1914"/>
        <v>24.900521329287237</v>
      </c>
      <c r="Q11138" s="53">
        <v>0.2</v>
      </c>
      <c r="R11138" s="53">
        <f t="shared" si="1915"/>
        <v>9.1103607613239301</v>
      </c>
    </row>
    <row r="11139" spans="2:18" ht="15">
      <c r="B11139" s="84">
        <v>41442</v>
      </c>
      <c r="C11139" s="85">
        <v>0</v>
      </c>
      <c r="D11139" s="86">
        <v>33.700000000000003</v>
      </c>
      <c r="E11139" s="87">
        <v>20.9</v>
      </c>
      <c r="F11139" s="96">
        <f t="shared" si="1906"/>
        <v>27.3</v>
      </c>
      <c r="G11139" s="96"/>
      <c r="H11139" s="74">
        <f t="shared" si="1907"/>
        <v>168</v>
      </c>
      <c r="I11139" s="53">
        <f t="shared" si="1905"/>
        <v>0.96815947023300886</v>
      </c>
      <c r="J11139" s="53">
        <f t="shared" si="1908"/>
        <v>0.40761646659536283</v>
      </c>
      <c r="K11139" s="53">
        <f t="shared" si="1909"/>
        <v>2.0404686797466649</v>
      </c>
      <c r="L11139" s="53">
        <f t="shared" si="1910"/>
        <v>41.655398641672008</v>
      </c>
      <c r="M11139" s="93">
        <f t="shared" si="1911"/>
        <v>6.2943703905052875</v>
      </c>
      <c r="N11139" s="53">
        <f t="shared" si="1912"/>
        <v>25.335250413995642</v>
      </c>
      <c r="O11139">
        <f t="shared" si="1913"/>
        <v>1.6187305959063873</v>
      </c>
      <c r="P11139" s="53">
        <f t="shared" si="1914"/>
        <v>27.384396305362682</v>
      </c>
      <c r="Q11139" s="53">
        <v>0.2</v>
      </c>
      <c r="R11139" s="53">
        <f t="shared" si="1915"/>
        <v>9.0386348159141843</v>
      </c>
    </row>
    <row r="11140" spans="2:18" ht="15">
      <c r="B11140" s="84">
        <v>41443</v>
      </c>
      <c r="C11140" s="85">
        <v>0</v>
      </c>
      <c r="D11140" s="86">
        <v>30.9</v>
      </c>
      <c r="E11140" s="87">
        <v>20.9</v>
      </c>
      <c r="F11140" s="96">
        <f t="shared" si="1906"/>
        <v>25.9</v>
      </c>
      <c r="G11140" s="96"/>
      <c r="H11140" s="74">
        <f t="shared" si="1907"/>
        <v>169</v>
      </c>
      <c r="I11140" s="53">
        <f t="shared" si="1905"/>
        <v>0.96799067489186363</v>
      </c>
      <c r="J11140" s="53">
        <f t="shared" si="1908"/>
        <v>0.40816748346531739</v>
      </c>
      <c r="K11140" s="53">
        <f t="shared" si="1909"/>
        <v>2.041237459877554</v>
      </c>
      <c r="L11140" s="53">
        <f t="shared" si="1910"/>
        <v>41.670306758860512</v>
      </c>
      <c r="M11140" s="93">
        <f t="shared" si="1911"/>
        <v>5.3927167290188587</v>
      </c>
      <c r="N11140" s="53">
        <f t="shared" si="1912"/>
        <v>22.401423626504368</v>
      </c>
      <c r="O11140">
        <f t="shared" si="1913"/>
        <v>1.503566544447227</v>
      </c>
      <c r="P11140" s="53">
        <f t="shared" si="1914"/>
        <v>25.199646371574556</v>
      </c>
      <c r="Q11140" s="53">
        <v>0.2</v>
      </c>
      <c r="R11140" s="53">
        <f t="shared" si="1915"/>
        <v>8.2947801959026286</v>
      </c>
    </row>
    <row r="11141" spans="2:18" ht="15">
      <c r="B11141" s="84">
        <v>41444</v>
      </c>
      <c r="C11141" s="85">
        <v>0</v>
      </c>
      <c r="D11141" s="86">
        <v>35.200000000000003</v>
      </c>
      <c r="E11141" s="87">
        <v>20</v>
      </c>
      <c r="F11141" s="96">
        <f t="shared" si="1906"/>
        <v>27.6</v>
      </c>
      <c r="G11141" s="96"/>
      <c r="H11141" s="74">
        <f t="shared" si="1907"/>
        <v>170</v>
      </c>
      <c r="I11141" s="53">
        <f t="shared" si="1905"/>
        <v>0.96783135162499845</v>
      </c>
      <c r="J11141" s="53">
        <f t="shared" si="1908"/>
        <v>0.40859861468800307</v>
      </c>
      <c r="K11141" s="53">
        <f t="shared" si="1909"/>
        <v>2.0418394405028018</v>
      </c>
      <c r="L11141" s="53">
        <f t="shared" si="1910"/>
        <v>41.68079182940884</v>
      </c>
      <c r="M11141" s="93">
        <f t="shared" si="1911"/>
        <v>6.9089664100850436</v>
      </c>
      <c r="N11141" s="53">
        <f t="shared" si="1912"/>
        <v>27.625279214122841</v>
      </c>
      <c r="O11141">
        <f t="shared" si="1913"/>
        <v>1.6443776567043942</v>
      </c>
      <c r="P11141" s="53">
        <f t="shared" si="1914"/>
        <v>27.873853825214461</v>
      </c>
      <c r="Q11141" s="53">
        <v>0.2</v>
      </c>
      <c r="R11141" s="53">
        <f t="shared" si="1915"/>
        <v>9.589713909898725</v>
      </c>
    </row>
    <row r="11142" spans="2:18" ht="15">
      <c r="B11142" s="84">
        <v>41445</v>
      </c>
      <c r="C11142" s="85">
        <v>0</v>
      </c>
      <c r="D11142" s="86">
        <v>34.9</v>
      </c>
      <c r="E11142" s="87">
        <v>19.399999999999999</v>
      </c>
      <c r="F11142" s="96">
        <f t="shared" si="1906"/>
        <v>27.15</v>
      </c>
      <c r="G11142" s="96"/>
      <c r="H11142" s="74">
        <f t="shared" si="1907"/>
        <v>171</v>
      </c>
      <c r="I11142" s="53">
        <f t="shared" si="1905"/>
        <v>0.96768154757873115</v>
      </c>
      <c r="J11142" s="53">
        <f t="shared" si="1908"/>
        <v>0.4089097380789154</v>
      </c>
      <c r="K11142" s="53">
        <f t="shared" si="1909"/>
        <v>2.0422741107171487</v>
      </c>
      <c r="L11142" s="53">
        <f t="shared" si="1910"/>
        <v>41.686854147808901</v>
      </c>
      <c r="M11142" s="93">
        <f t="shared" si="1911"/>
        <v>6.9086651143169426</v>
      </c>
      <c r="N11142" s="53">
        <f t="shared" si="1912"/>
        <v>27.900622513223485</v>
      </c>
      <c r="O11142">
        <f t="shared" si="1913"/>
        <v>1.606037345064639</v>
      </c>
      <c r="P11142" s="53">
        <f t="shared" si="1914"/>
        <v>27.142539790346728</v>
      </c>
      <c r="Q11142" s="53">
        <v>0.2</v>
      </c>
      <c r="R11142" s="53">
        <f t="shared" si="1915"/>
        <v>9.6366111121019102</v>
      </c>
    </row>
    <row r="11143" spans="2:18" ht="15">
      <c r="B11143" s="84">
        <v>41446</v>
      </c>
      <c r="C11143" s="85">
        <v>12</v>
      </c>
      <c r="D11143" s="86">
        <v>31.4</v>
      </c>
      <c r="E11143" s="87">
        <v>18.399999999999999</v>
      </c>
      <c r="F11143" s="96">
        <f t="shared" si="1906"/>
        <v>24.9</v>
      </c>
      <c r="G11143" s="96"/>
      <c r="H11143" s="74">
        <f t="shared" si="1907"/>
        <v>172</v>
      </c>
      <c r="I11143" s="53">
        <f t="shared" si="1905"/>
        <v>0.96754130708248931</v>
      </c>
      <c r="J11143" s="53">
        <f t="shared" si="1908"/>
        <v>0.40910077863842559</v>
      </c>
      <c r="K11143" s="53">
        <f t="shared" si="1909"/>
        <v>2.0425411191413518</v>
      </c>
      <c r="L11143" s="53">
        <f t="shared" si="1910"/>
        <v>41.688495423392943</v>
      </c>
      <c r="M11143" s="93">
        <f t="shared" si="1911"/>
        <v>6.0105642795417706</v>
      </c>
      <c r="N11143" s="53">
        <f t="shared" si="1912"/>
        <v>25.552701333818149</v>
      </c>
      <c r="O11143">
        <f t="shared" si="1913"/>
        <v>1.425713897503015</v>
      </c>
      <c r="P11143" s="53">
        <f t="shared" si="1914"/>
        <v>23.735304871118448</v>
      </c>
      <c r="Q11143" s="53">
        <v>0.2</v>
      </c>
      <c r="R11143" s="53">
        <f t="shared" si="1915"/>
        <v>8.9938877218508946</v>
      </c>
    </row>
    <row r="11144" spans="2:18" ht="15">
      <c r="B11144" s="84">
        <v>41447</v>
      </c>
      <c r="C11144" s="85">
        <v>0</v>
      </c>
      <c r="D11144" s="86">
        <v>30.3</v>
      </c>
      <c r="E11144" s="87">
        <v>17.100000000000001</v>
      </c>
      <c r="F11144" s="96">
        <f t="shared" si="1906"/>
        <v>23.700000000000003</v>
      </c>
      <c r="G11144" s="96"/>
      <c r="H11144" s="74">
        <f t="shared" si="1907"/>
        <v>173</v>
      </c>
      <c r="I11144" s="53">
        <f t="shared" si="1905"/>
        <v>0.96741067163569183</v>
      </c>
      <c r="J11144" s="53">
        <f t="shared" si="1908"/>
        <v>0.40917170862578206</v>
      </c>
      <c r="K11144" s="53">
        <f t="shared" si="1909"/>
        <v>2.0426402751747079</v>
      </c>
      <c r="L11144" s="53">
        <f t="shared" si="1910"/>
        <v>41.685718781033387</v>
      </c>
      <c r="M11144" s="93">
        <f t="shared" si="1911"/>
        <v>5.8860213118397828</v>
      </c>
      <c r="N11144" s="53">
        <f t="shared" si="1912"/>
        <v>25.746795370553656</v>
      </c>
      <c r="O11144">
        <f t="shared" si="1913"/>
        <v>1.3369210024712823</v>
      </c>
      <c r="P11144" s="53">
        <f t="shared" si="1914"/>
        <v>22.078218726835026</v>
      </c>
      <c r="Q11144" s="53">
        <v>0.2</v>
      </c>
      <c r="R11144" s="53">
        <f t="shared" si="1915"/>
        <v>8.9891184239471809</v>
      </c>
    </row>
    <row r="11145" spans="2:18" ht="15">
      <c r="B11145" s="84">
        <v>41448</v>
      </c>
      <c r="C11145" s="85">
        <v>0</v>
      </c>
      <c r="D11145" s="86">
        <v>30.1</v>
      </c>
      <c r="E11145" s="87">
        <v>14.5</v>
      </c>
      <c r="F11145" s="96">
        <f t="shared" si="1906"/>
        <v>22.3</v>
      </c>
      <c r="G11145" s="96"/>
      <c r="H11145" s="74">
        <f t="shared" si="1907"/>
        <v>174</v>
      </c>
      <c r="I11145" s="53">
        <f t="shared" si="1905"/>
        <v>0.96728967989546932</v>
      </c>
      <c r="J11145" s="53">
        <f t="shared" si="1908"/>
        <v>0.40912254756976801</v>
      </c>
      <c r="K11145" s="53">
        <f t="shared" si="1909"/>
        <v>2.0425715496702246</v>
      </c>
      <c r="L11145" s="53">
        <f t="shared" si="1910"/>
        <v>41.678528758947735</v>
      </c>
      <c r="M11145" s="93">
        <f t="shared" si="1911"/>
        <v>6.1818508902939922</v>
      </c>
      <c r="N11145" s="53">
        <f t="shared" si="1912"/>
        <v>27.984889772476933</v>
      </c>
      <c r="O11145">
        <f t="shared" si="1913"/>
        <v>1.2394240607011096</v>
      </c>
      <c r="P11145" s="53">
        <f t="shared" si="1914"/>
        <v>20.275524166792071</v>
      </c>
      <c r="Q11145" s="53">
        <v>0.2</v>
      </c>
      <c r="R11145" s="53">
        <f t="shared" si="1915"/>
        <v>9.4493047020973862</v>
      </c>
    </row>
    <row r="11146" spans="2:18" ht="15">
      <c r="B11146" s="84">
        <v>41449</v>
      </c>
      <c r="C11146" s="85">
        <v>39</v>
      </c>
      <c r="D11146" s="86">
        <v>19.5</v>
      </c>
      <c r="E11146" s="87">
        <v>10.9</v>
      </c>
      <c r="F11146" s="96">
        <f t="shared" si="1906"/>
        <v>15.2</v>
      </c>
      <c r="G11146" s="96"/>
      <c r="H11146" s="74">
        <f t="shared" si="1907"/>
        <v>175</v>
      </c>
      <c r="I11146" s="53">
        <f t="shared" ref="I11146:I11209" si="1916">1+0.0334*COS($I$7*H11146-0.0552)</f>
        <v>0.96717836766522414</v>
      </c>
      <c r="J11146" s="53">
        <f t="shared" si="1908"/>
        <v>0.4089533622158914</v>
      </c>
      <c r="K11146" s="53">
        <f t="shared" si="1909"/>
        <v>2.0423350750274194</v>
      </c>
      <c r="L11146" s="53">
        <f t="shared" si="1910"/>
        <v>41.666931303590367</v>
      </c>
      <c r="M11146" s="93">
        <f t="shared" si="1911"/>
        <v>3.7761927636075758</v>
      </c>
      <c r="N11146" s="53">
        <f t="shared" si="1912"/>
        <v>20.772542854564364</v>
      </c>
      <c r="O11146">
        <f t="shared" si="1913"/>
        <v>0.83409567567983212</v>
      </c>
      <c r="P11146" s="53">
        <f t="shared" si="1914"/>
        <v>12.996905470113438</v>
      </c>
      <c r="Q11146" s="53">
        <v>0.2</v>
      </c>
      <c r="R11146" s="53">
        <f t="shared" si="1915"/>
        <v>7.451059512761848</v>
      </c>
    </row>
    <row r="11147" spans="2:18" ht="15">
      <c r="B11147" s="84">
        <v>41450</v>
      </c>
      <c r="C11147" s="85">
        <v>0.4</v>
      </c>
      <c r="D11147" s="86">
        <v>25.1</v>
      </c>
      <c r="E11147" s="87">
        <v>11.4</v>
      </c>
      <c r="F11147" s="96">
        <f t="shared" si="1906"/>
        <v>18.25</v>
      </c>
      <c r="G11147" s="96"/>
      <c r="H11147" s="74">
        <f t="shared" si="1907"/>
        <v>176</v>
      </c>
      <c r="I11147" s="53">
        <f t="shared" si="1916"/>
        <v>0.96707676788403607</v>
      </c>
      <c r="J11147" s="53">
        <f t="shared" si="1908"/>
        <v>0.40866426641022918</v>
      </c>
      <c r="K11147" s="53">
        <f t="shared" si="1909"/>
        <v>2.0419311447020565</v>
      </c>
      <c r="L11147" s="53">
        <f t="shared" si="1910"/>
        <v>41.650933761636104</v>
      </c>
      <c r="M11147" s="93">
        <f t="shared" si="1911"/>
        <v>5.204628893386773</v>
      </c>
      <c r="N11147" s="53">
        <f t="shared" si="1912"/>
        <v>26.208004047118685</v>
      </c>
      <c r="O11147">
        <f t="shared" si="1913"/>
        <v>0.99127689269626085</v>
      </c>
      <c r="P11147" s="53">
        <f t="shared" si="1914"/>
        <v>15.774596404672897</v>
      </c>
      <c r="Q11147" s="53">
        <v>0.2</v>
      </c>
      <c r="R11147" s="53">
        <f t="shared" si="1915"/>
        <v>8.8454589549509191</v>
      </c>
    </row>
    <row r="11148" spans="2:18" ht="15">
      <c r="B11148" s="84">
        <v>41451</v>
      </c>
      <c r="C11148" s="85">
        <v>0</v>
      </c>
      <c r="D11148" s="86">
        <v>25.8</v>
      </c>
      <c r="E11148" s="87">
        <v>13.1</v>
      </c>
      <c r="F11148" s="96">
        <f t="shared" si="1906"/>
        <v>19.45</v>
      </c>
      <c r="G11148" s="96"/>
      <c r="H11148" s="74">
        <f t="shared" si="1907"/>
        <v>177</v>
      </c>
      <c r="I11148" s="53">
        <f t="shared" si="1916"/>
        <v>0.96698491061691505</v>
      </c>
      <c r="J11148" s="53">
        <f t="shared" si="1908"/>
        <v>0.40825542092030154</v>
      </c>
      <c r="K11148" s="53">
        <f t="shared" si="1909"/>
        <v>2.0413602121365115</v>
      </c>
      <c r="L11148" s="53">
        <f t="shared" si="1910"/>
        <v>41.630544869084666</v>
      </c>
      <c r="M11148" s="93">
        <f t="shared" si="1911"/>
        <v>5.175349767152059</v>
      </c>
      <c r="N11148" s="53">
        <f t="shared" si="1912"/>
        <v>25.22103337941439</v>
      </c>
      <c r="O11148">
        <f t="shared" si="1913"/>
        <v>1.0598403341943781</v>
      </c>
      <c r="P11148" s="53">
        <f t="shared" si="1914"/>
        <v>17.004868037925682</v>
      </c>
      <c r="Q11148" s="53">
        <v>0.2</v>
      </c>
      <c r="R11148" s="53">
        <f t="shared" si="1915"/>
        <v>8.6764877576835389</v>
      </c>
    </row>
    <row r="11149" spans="2:18" ht="15">
      <c r="B11149" s="84">
        <v>41452</v>
      </c>
      <c r="C11149" s="85">
        <v>0</v>
      </c>
      <c r="D11149" s="86">
        <v>23.4</v>
      </c>
      <c r="E11149" s="87">
        <v>11</v>
      </c>
      <c r="F11149" s="96">
        <f t="shared" si="1906"/>
        <v>17.2</v>
      </c>
      <c r="G11149" s="96"/>
      <c r="H11149" s="74">
        <f t="shared" si="1907"/>
        <v>178</v>
      </c>
      <c r="I11149" s="53">
        <f t="shared" si="1916"/>
        <v>0.96690282304590414</v>
      </c>
      <c r="J11149" s="53">
        <f t="shared" si="1908"/>
        <v>0.40772703319360154</v>
      </c>
      <c r="K11149" s="53">
        <f t="shared" si="1909"/>
        <v>2.0406228891187692</v>
      </c>
      <c r="L11149" s="53">
        <f t="shared" si="1910"/>
        <v>41.605774737537843</v>
      </c>
      <c r="M11149" s="93">
        <f t="shared" si="1911"/>
        <v>4.8021085605372189</v>
      </c>
      <c r="N11149" s="53">
        <f t="shared" si="1912"/>
        <v>24.906538710503103</v>
      </c>
      <c r="O11149">
        <f t="shared" si="1913"/>
        <v>0.93448241612587735</v>
      </c>
      <c r="P11149" s="53">
        <f t="shared" si="1914"/>
        <v>14.763827886198612</v>
      </c>
      <c r="Q11149" s="53">
        <v>0.2</v>
      </c>
      <c r="R11149" s="53">
        <f t="shared" si="1915"/>
        <v>8.4942678254674586</v>
      </c>
    </row>
    <row r="11150" spans="2:18" ht="15">
      <c r="B11150" s="84">
        <v>41453</v>
      </c>
      <c r="C11150" s="85">
        <v>18.8</v>
      </c>
      <c r="D11150" s="86">
        <v>20.2</v>
      </c>
      <c r="E11150" s="87">
        <v>10.5</v>
      </c>
      <c r="F11150" s="96">
        <f t="shared" si="1906"/>
        <v>15.35</v>
      </c>
      <c r="G11150" s="96"/>
      <c r="H11150" s="74">
        <f t="shared" si="1907"/>
        <v>179</v>
      </c>
      <c r="I11150" s="53">
        <f t="shared" si="1916"/>
        <v>0.96683052946203629</v>
      </c>
      <c r="J11150" s="53">
        <f t="shared" si="1908"/>
        <v>0.40707935705464793</v>
      </c>
      <c r="K11150" s="53">
        <f t="shared" si="1909"/>
        <v>2.0397199435822722</v>
      </c>
      <c r="L11150" s="53">
        <f t="shared" si="1910"/>
        <v>41.576634837724463</v>
      </c>
      <c r="M11150" s="93">
        <f t="shared" si="1911"/>
        <v>4.0199273887814693</v>
      </c>
      <c r="N11150" s="53">
        <f t="shared" si="1912"/>
        <v>22.013247863650587</v>
      </c>
      <c r="O11150">
        <f t="shared" si="1913"/>
        <v>0.84128412966214183</v>
      </c>
      <c r="P11150" s="53">
        <f t="shared" si="1914"/>
        <v>13.122558283559185</v>
      </c>
      <c r="Q11150" s="53">
        <v>0.2</v>
      </c>
      <c r="R11150" s="53">
        <f t="shared" si="1915"/>
        <v>7.7405540341117556</v>
      </c>
    </row>
    <row r="11151" spans="2:18" ht="15">
      <c r="B11151" s="84">
        <v>41454</v>
      </c>
      <c r="C11151" s="85">
        <v>0</v>
      </c>
      <c r="D11151" s="86">
        <v>21.4</v>
      </c>
      <c r="E11151" s="87">
        <v>10</v>
      </c>
      <c r="F11151" s="96">
        <f t="shared" ref="F11151:F11214" si="1917">0.5*(D11151+E11151)</f>
        <v>15.7</v>
      </c>
      <c r="G11151" s="96"/>
      <c r="H11151" s="74">
        <f t="shared" ref="H11151:H11214" si="1918">B11151-DATE(YEAR(B11151),1,0)</f>
        <v>180</v>
      </c>
      <c r="I11151" s="53">
        <f t="shared" si="1916"/>
        <v>0.96676805125814624</v>
      </c>
      <c r="J11151" s="53">
        <f t="shared" ref="J11151:J11214" si="1919">ASIN(0.39785*SIN(4.869+$I$7*H11151+0.03345*SIN(6.224+$I$7*H11151)))</f>
        <v>0.40631269234167094</v>
      </c>
      <c r="K11151" s="53">
        <f t="shared" ref="K11151:K11214" si="1920">ACOS(-TAN(J11151)*TAN($E$7*$I$8))</f>
        <v>2.0386522968629022</v>
      </c>
      <c r="L11151" s="53">
        <f t="shared" ref="L11151:L11214" si="1921">117.5*I11151*((K11151*SIN($E$7*$I$8)*SIN(J11151)+COS($E$7*$I$8)*COS(J11151)*SIN(K11151))/PI())</f>
        <v>41.543137980369544</v>
      </c>
      <c r="M11151" s="93">
        <f t="shared" ref="M11151:M11214" si="1922">0.0023*L11151/2.456*(0.5*(D11151+E11151)+17.8)*SQRT(D11151-E11151)</f>
        <v>4.4004389924915728</v>
      </c>
      <c r="N11151" s="53">
        <f t="shared" ref="N11151:N11214" si="1923">0.17*L11151*SQRT(D11151-E11151)</f>
        <v>23.84518219526387</v>
      </c>
      <c r="O11151">
        <f t="shared" ref="O11151:O11214" si="1924">5336/(F11151+273.15)^2*EXP(21.07-5336/(F11151+273.15))</f>
        <v>0.85826748663776053</v>
      </c>
      <c r="P11151" s="53">
        <f t="shared" ref="P11151:P11214" si="1925">EXP(21.07-5336/(F11151+273.15))</f>
        <v>13.419971190292229</v>
      </c>
      <c r="Q11151" s="53">
        <v>0.2</v>
      </c>
      <c r="R11151" s="53">
        <f t="shared" ref="R11151:R11214" si="1926">(O11151*N11151*0.6+$L$8*6.43*(1+0.536*Q11151)*P11151*(1- G11151/100))/($O$7*(O11151+$L$8))</f>
        <v>8.1752485350967934</v>
      </c>
    </row>
    <row r="11152" spans="2:18" ht="15">
      <c r="B11152" s="84">
        <v>41455</v>
      </c>
      <c r="C11152" s="85">
        <v>0</v>
      </c>
      <c r="D11152" s="86">
        <v>27.9</v>
      </c>
      <c r="E11152" s="87">
        <v>11.1</v>
      </c>
      <c r="F11152" s="96">
        <f t="shared" si="1917"/>
        <v>19.5</v>
      </c>
      <c r="G11152" s="96"/>
      <c r="H11152" s="74">
        <f t="shared" si="1918"/>
        <v>181</v>
      </c>
      <c r="I11152" s="53">
        <f t="shared" si="1916"/>
        <v>0.96671540692253943</v>
      </c>
      <c r="J11152" s="53">
        <f t="shared" si="1919"/>
        <v>0.40542738448427046</v>
      </c>
      <c r="K11152" s="53">
        <f t="shared" si="1920"/>
        <v>2.0374210204332197</v>
      </c>
      <c r="L11152" s="53">
        <f t="shared" si="1921"/>
        <v>41.505298294525524</v>
      </c>
      <c r="M11152" s="93">
        <f t="shared" si="1922"/>
        <v>5.9424629908515971</v>
      </c>
      <c r="N11152" s="53">
        <f t="shared" si="1923"/>
        <v>28.920586874231955</v>
      </c>
      <c r="O11152">
        <f t="shared" si="1924"/>
        <v>1.0627844323448907</v>
      </c>
      <c r="P11152" s="53">
        <f t="shared" si="1925"/>
        <v>17.057933627510408</v>
      </c>
      <c r="Q11152" s="53">
        <v>0.2</v>
      </c>
      <c r="R11152" s="53">
        <f t="shared" si="1926"/>
        <v>9.5326193911539541</v>
      </c>
    </row>
    <row r="11153" spans="2:18" ht="15">
      <c r="B11153" s="84">
        <v>41456</v>
      </c>
      <c r="C11153" s="85">
        <v>0</v>
      </c>
      <c r="D11153" s="86">
        <v>28.6</v>
      </c>
      <c r="E11153" s="87">
        <v>15.1</v>
      </c>
      <c r="F11153" s="96">
        <f t="shared" si="1917"/>
        <v>21.85</v>
      </c>
      <c r="G11153" s="96"/>
      <c r="H11153" s="74">
        <f t="shared" si="1918"/>
        <v>182</v>
      </c>
      <c r="I11153" s="53">
        <f t="shared" si="1916"/>
        <v>0.96667261203352184</v>
      </c>
      <c r="J11153" s="53">
        <f t="shared" si="1919"/>
        <v>0.4044238240236096</v>
      </c>
      <c r="K11153" s="53">
        <f t="shared" si="1920"/>
        <v>2.0360273321377047</v>
      </c>
      <c r="L11153" s="53">
        <f t="shared" si="1921"/>
        <v>41.463131203502378</v>
      </c>
      <c r="M11153" s="93">
        <f t="shared" si="1922"/>
        <v>5.6568106958854329</v>
      </c>
      <c r="N11153" s="53">
        <f t="shared" si="1923"/>
        <v>25.898696219596317</v>
      </c>
      <c r="O11153">
        <f t="shared" si="1924"/>
        <v>1.2094252922513535</v>
      </c>
      <c r="P11153" s="53">
        <f t="shared" si="1925"/>
        <v>19.724556982416424</v>
      </c>
      <c r="Q11153" s="53">
        <v>0.2</v>
      </c>
      <c r="R11153" s="53">
        <f t="shared" si="1926"/>
        <v>8.9438708106422364</v>
      </c>
    </row>
    <row r="11154" spans="2:18" ht="15">
      <c r="B11154" s="84">
        <v>41457</v>
      </c>
      <c r="C11154" s="85">
        <v>2.9</v>
      </c>
      <c r="D11154" s="86">
        <v>29.3</v>
      </c>
      <c r="E11154" s="87">
        <v>14.7</v>
      </c>
      <c r="F11154" s="96">
        <f t="shared" si="1917"/>
        <v>22</v>
      </c>
      <c r="G11154" s="96"/>
      <c r="H11154" s="74">
        <f t="shared" si="1918"/>
        <v>183</v>
      </c>
      <c r="I11154" s="53">
        <f t="shared" si="1916"/>
        <v>0.96663967925478966</v>
      </c>
      <c r="J11154" s="53">
        <f t="shared" si="1919"/>
        <v>0.40330244607692034</v>
      </c>
      <c r="K11154" s="53">
        <f t="shared" si="1920"/>
        <v>2.0344725919560269</v>
      </c>
      <c r="L11154" s="53">
        <f t="shared" si="1921"/>
        <v>41.416653398551674</v>
      </c>
      <c r="M11154" s="93">
        <f t="shared" si="1922"/>
        <v>5.898396688485696</v>
      </c>
      <c r="N11154" s="53">
        <f t="shared" si="1923"/>
        <v>26.902977773394667</v>
      </c>
      <c r="O11154">
        <f t="shared" si="1924"/>
        <v>1.2193540774631728</v>
      </c>
      <c r="P11154" s="53">
        <f t="shared" si="1925"/>
        <v>19.906714554451806</v>
      </c>
      <c r="Q11154" s="53">
        <v>0.2</v>
      </c>
      <c r="R11154" s="53">
        <f t="shared" si="1926"/>
        <v>9.184057690753054</v>
      </c>
    </row>
    <row r="11155" spans="2:18" ht="15">
      <c r="B11155" s="84">
        <v>41458</v>
      </c>
      <c r="C11155" s="85">
        <v>0</v>
      </c>
      <c r="D11155" s="86">
        <v>27.4</v>
      </c>
      <c r="E11155" s="87">
        <v>17.399999999999999</v>
      </c>
      <c r="F11155" s="96">
        <f t="shared" si="1917"/>
        <v>22.4</v>
      </c>
      <c r="G11155" s="96"/>
      <c r="H11155" s="74">
        <f t="shared" si="1918"/>
        <v>184</v>
      </c>
      <c r="I11155" s="53">
        <f t="shared" si="1916"/>
        <v>0.966616618331682</v>
      </c>
      <c r="J11155" s="53">
        <f t="shared" si="1919"/>
        <v>0.4020637297482984</v>
      </c>
      <c r="K11155" s="53">
        <f t="shared" si="1920"/>
        <v>2.0327582973243699</v>
      </c>
      <c r="L11155" s="53">
        <f t="shared" si="1921"/>
        <v>41.365882810476329</v>
      </c>
      <c r="M11155" s="93">
        <f t="shared" si="1922"/>
        <v>4.9245644303345752</v>
      </c>
      <c r="N11155" s="53">
        <f t="shared" si="1923"/>
        <v>22.237769207801122</v>
      </c>
      <c r="O11155">
        <f t="shared" si="1924"/>
        <v>1.2461774486641632</v>
      </c>
      <c r="P11155" s="53">
        <f t="shared" si="1925"/>
        <v>20.399803976905645</v>
      </c>
      <c r="Q11155" s="53">
        <v>0.2</v>
      </c>
      <c r="R11155" s="53">
        <f t="shared" si="1926"/>
        <v>8.1162031810762976</v>
      </c>
    </row>
    <row r="11156" spans="2:18" ht="15">
      <c r="B11156" s="84">
        <v>41459</v>
      </c>
      <c r="C11156" s="85">
        <v>0</v>
      </c>
      <c r="D11156" s="86">
        <v>30.5</v>
      </c>
      <c r="E11156" s="87">
        <v>15.9</v>
      </c>
      <c r="F11156" s="96">
        <f t="shared" si="1917"/>
        <v>23.2</v>
      </c>
      <c r="G11156" s="96"/>
      <c r="H11156" s="74">
        <f t="shared" si="1918"/>
        <v>185</v>
      </c>
      <c r="I11156" s="53">
        <f t="shared" si="1916"/>
        <v>0.96660343608829691</v>
      </c>
      <c r="J11156" s="53">
        <f t="shared" si="1919"/>
        <v>0.40070819748795422</v>
      </c>
      <c r="K11156" s="53">
        <f t="shared" si="1920"/>
        <v>2.0308860780474474</v>
      </c>
      <c r="L11156" s="53">
        <f t="shared" si="1921"/>
        <v>41.310838579351461</v>
      </c>
      <c r="M11156" s="93">
        <f t="shared" si="1922"/>
        <v>6.0607137010783712</v>
      </c>
      <c r="N11156" s="53">
        <f t="shared" si="1923"/>
        <v>26.834243737796839</v>
      </c>
      <c r="O11156">
        <f t="shared" si="1924"/>
        <v>1.3013637471220219</v>
      </c>
      <c r="P11156" s="53">
        <f t="shared" si="1925"/>
        <v>21.418682168910372</v>
      </c>
      <c r="Q11156" s="53">
        <v>0.2</v>
      </c>
      <c r="R11156" s="53">
        <f t="shared" si="1926"/>
        <v>9.2213710067742447</v>
      </c>
    </row>
    <row r="11157" spans="2:18" ht="15">
      <c r="B11157" s="84">
        <v>41460</v>
      </c>
      <c r="C11157" s="85">
        <v>0</v>
      </c>
      <c r="D11157" s="86">
        <v>32.700000000000003</v>
      </c>
      <c r="E11157" s="87">
        <v>17.899999999999999</v>
      </c>
      <c r="F11157" s="96">
        <f t="shared" si="1917"/>
        <v>25.3</v>
      </c>
      <c r="G11157" s="96"/>
      <c r="H11157" s="74">
        <f t="shared" si="1918"/>
        <v>186</v>
      </c>
      <c r="I11157" s="53">
        <f t="shared" si="1916"/>
        <v>0.96660013642547238</v>
      </c>
      <c r="J11157" s="53">
        <f t="shared" si="1919"/>
        <v>0.39923641440225827</v>
      </c>
      <c r="K11157" s="53">
        <f t="shared" si="1920"/>
        <v>2.0288576908360731</v>
      </c>
      <c r="L11157" s="53">
        <f t="shared" si="1921"/>
        <v>41.251541022555166</v>
      </c>
      <c r="M11157" s="93">
        <f t="shared" si="1922"/>
        <v>6.4054224622370457</v>
      </c>
      <c r="N11157" s="53">
        <f t="shared" si="1923"/>
        <v>26.978633979957742</v>
      </c>
      <c r="O11157">
        <f t="shared" si="1924"/>
        <v>1.4564253496152235</v>
      </c>
      <c r="P11157" s="53">
        <f t="shared" si="1925"/>
        <v>24.311713821613644</v>
      </c>
      <c r="Q11157" s="53">
        <v>0.2</v>
      </c>
      <c r="R11157" s="53">
        <f t="shared" si="1926"/>
        <v>9.3445393426934817</v>
      </c>
    </row>
    <row r="11158" spans="2:18" ht="15">
      <c r="B11158" s="84">
        <v>41461</v>
      </c>
      <c r="C11158" s="85">
        <v>0</v>
      </c>
      <c r="D11158" s="86">
        <v>32.299999999999997</v>
      </c>
      <c r="E11158" s="87">
        <v>18.899999999999999</v>
      </c>
      <c r="F11158" s="96">
        <f t="shared" si="1917"/>
        <v>25.599999999999998</v>
      </c>
      <c r="G11158" s="96"/>
      <c r="H11158" s="74">
        <f t="shared" si="1918"/>
        <v>187</v>
      </c>
      <c r="I11158" s="53">
        <f t="shared" si="1916"/>
        <v>0.96660672031963157</v>
      </c>
      <c r="J11158" s="53">
        <f t="shared" si="1919"/>
        <v>0.39764898751708555</v>
      </c>
      <c r="K11158" s="53">
        <f t="shared" si="1920"/>
        <v>2.0266750135070062</v>
      </c>
      <c r="L11158" s="53">
        <f t="shared" si="1921"/>
        <v>41.188011601317754</v>
      </c>
      <c r="M11158" s="93">
        <f t="shared" si="1922"/>
        <v>6.127910711256642</v>
      </c>
      <c r="N11158" s="53">
        <f t="shared" si="1923"/>
        <v>25.63138930238302</v>
      </c>
      <c r="O11158">
        <f t="shared" si="1924"/>
        <v>1.4798334016618249</v>
      </c>
      <c r="P11158" s="53">
        <f t="shared" si="1925"/>
        <v>24.752144553599695</v>
      </c>
      <c r="Q11158" s="53">
        <v>0.2</v>
      </c>
      <c r="R11158" s="53">
        <f t="shared" si="1926"/>
        <v>9.0408937052956251</v>
      </c>
    </row>
    <row r="11159" spans="2:18" ht="15">
      <c r="B11159" s="84">
        <v>41462</v>
      </c>
      <c r="C11159" s="85">
        <v>0</v>
      </c>
      <c r="D11159" s="86">
        <v>28</v>
      </c>
      <c r="E11159" s="87">
        <v>18.100000000000001</v>
      </c>
      <c r="F11159" s="96">
        <f t="shared" si="1917"/>
        <v>23.05</v>
      </c>
      <c r="G11159" s="96"/>
      <c r="H11159" s="74">
        <f t="shared" si="1918"/>
        <v>188</v>
      </c>
      <c r="I11159" s="53">
        <f t="shared" si="1916"/>
        <v>0.96662318582249451</v>
      </c>
      <c r="J11159" s="53">
        <f t="shared" si="1919"/>
        <v>0.39594656499710279</v>
      </c>
      <c r="K11159" s="53">
        <f t="shared" si="1920"/>
        <v>2.0243400388832118</v>
      </c>
      <c r="L11159" s="53">
        <f t="shared" si="1921"/>
        <v>41.120272886006703</v>
      </c>
      <c r="M11159" s="93">
        <f t="shared" si="1922"/>
        <v>4.9495432074643961</v>
      </c>
      <c r="N11159" s="53">
        <f t="shared" si="1923"/>
        <v>21.994926081427653</v>
      </c>
      <c r="O11159">
        <f t="shared" si="1924"/>
        <v>1.2908577967520651</v>
      </c>
      <c r="P11159" s="53">
        <f t="shared" si="1925"/>
        <v>21.224266476326132</v>
      </c>
      <c r="Q11159" s="53">
        <v>0.2</v>
      </c>
      <c r="R11159" s="53">
        <f t="shared" si="1926"/>
        <v>8.0865125247769924</v>
      </c>
    </row>
    <row r="11160" spans="2:18" ht="15">
      <c r="B11160" s="84">
        <v>41463</v>
      </c>
      <c r="C11160" s="85">
        <v>0</v>
      </c>
      <c r="D11160" s="86">
        <v>31.4</v>
      </c>
      <c r="E11160" s="87">
        <v>17.899999999999999</v>
      </c>
      <c r="F11160" s="96">
        <f t="shared" si="1917"/>
        <v>24.65</v>
      </c>
      <c r="G11160" s="96"/>
      <c r="H11160" s="74">
        <f t="shared" si="1918"/>
        <v>189</v>
      </c>
      <c r="I11160" s="53">
        <f t="shared" si="1916"/>
        <v>0.96664952806165383</v>
      </c>
      <c r="J11160" s="53">
        <f t="shared" si="1919"/>
        <v>0.39412983532377216</v>
      </c>
      <c r="K11160" s="53">
        <f t="shared" si="1920"/>
        <v>2.0218548684336888</v>
      </c>
      <c r="L11160" s="53">
        <f t="shared" si="1921"/>
        <v>41.048348520370595</v>
      </c>
      <c r="M11160" s="93">
        <f t="shared" si="1922"/>
        <v>5.9956978875644547</v>
      </c>
      <c r="N11160" s="53">
        <f t="shared" si="1923"/>
        <v>25.639614708003389</v>
      </c>
      <c r="O11160">
        <f t="shared" si="1924"/>
        <v>1.4068054998870074</v>
      </c>
      <c r="P11160" s="53">
        <f t="shared" si="1925"/>
        <v>23.3812445031108</v>
      </c>
      <c r="Q11160" s="53">
        <v>0.2</v>
      </c>
      <c r="R11160" s="53">
        <f t="shared" si="1926"/>
        <v>9.0039182613185726</v>
      </c>
    </row>
    <row r="11161" spans="2:18" ht="15">
      <c r="B11161" s="84">
        <v>41464</v>
      </c>
      <c r="C11161" s="85">
        <v>6.3</v>
      </c>
      <c r="D11161" s="86">
        <v>30.9</v>
      </c>
      <c r="E11161" s="87">
        <v>17.399999999999999</v>
      </c>
      <c r="F11161" s="96">
        <f t="shared" si="1917"/>
        <v>24.15</v>
      </c>
      <c r="G11161" s="96"/>
      <c r="H11161" s="74">
        <f t="shared" si="1918"/>
        <v>190</v>
      </c>
      <c r="I11161" s="53">
        <f t="shared" si="1916"/>
        <v>0.96668573924201728</v>
      </c>
      <c r="J11161" s="53">
        <f t="shared" si="1919"/>
        <v>0.39219952643495892</v>
      </c>
      <c r="K11161" s="53">
        <f t="shared" si="1920"/>
        <v>2.0192217056926434</v>
      </c>
      <c r="L11161" s="53">
        <f t="shared" si="1921"/>
        <v>40.972263184969115</v>
      </c>
      <c r="M11161" s="93">
        <f t="shared" si="1922"/>
        <v>5.914094730969647</v>
      </c>
      <c r="N11161" s="53">
        <f t="shared" si="1923"/>
        <v>25.592090294599647</v>
      </c>
      <c r="O11161">
        <f t="shared" si="1924"/>
        <v>1.3696396234808144</v>
      </c>
      <c r="P11161" s="53">
        <f t="shared" si="1925"/>
        <v>22.687169152190691</v>
      </c>
      <c r="Q11161" s="53">
        <v>0.2</v>
      </c>
      <c r="R11161" s="53">
        <f t="shared" si="1926"/>
        <v>8.9719625870952466</v>
      </c>
    </row>
    <row r="11162" spans="2:18" ht="15">
      <c r="B11162" s="84">
        <v>41465</v>
      </c>
      <c r="C11162" s="85">
        <v>0</v>
      </c>
      <c r="D11162" s="86">
        <v>29.5</v>
      </c>
      <c r="E11162" s="87">
        <v>19.399999999999999</v>
      </c>
      <c r="F11162" s="96">
        <f t="shared" si="1917"/>
        <v>24.45</v>
      </c>
      <c r="G11162" s="96"/>
      <c r="H11162" s="74">
        <f t="shared" si="1918"/>
        <v>191</v>
      </c>
      <c r="I11162" s="53">
        <f t="shared" si="1916"/>
        <v>0.96673180864811381</v>
      </c>
      <c r="J11162" s="53">
        <f t="shared" si="1919"/>
        <v>0.390156404829125</v>
      </c>
      <c r="K11162" s="53">
        <f t="shared" si="1920"/>
        <v>2.0164428494980022</v>
      </c>
      <c r="L11162" s="53">
        <f t="shared" si="1921"/>
        <v>40.892042560018361</v>
      </c>
      <c r="M11162" s="93">
        <f t="shared" si="1922"/>
        <v>5.141924290963968</v>
      </c>
      <c r="N11162" s="53">
        <f t="shared" si="1923"/>
        <v>22.092680524448429</v>
      </c>
      <c r="O11162">
        <f t="shared" si="1924"/>
        <v>1.3918356046023443</v>
      </c>
      <c r="P11162" s="53">
        <f t="shared" si="1925"/>
        <v>23.101382705522131</v>
      </c>
      <c r="Q11162" s="53">
        <v>0.2</v>
      </c>
      <c r="R11162" s="53">
        <f t="shared" si="1926"/>
        <v>8.1657533181085853</v>
      </c>
    </row>
    <row r="11163" spans="2:18" ht="15">
      <c r="B11163" s="84">
        <v>41466</v>
      </c>
      <c r="C11163" s="85">
        <v>0</v>
      </c>
      <c r="D11163" s="86">
        <v>32.299999999999997</v>
      </c>
      <c r="E11163" s="87">
        <v>18</v>
      </c>
      <c r="F11163" s="96">
        <f t="shared" si="1917"/>
        <v>25.15</v>
      </c>
      <c r="G11163" s="96"/>
      <c r="H11163" s="74">
        <f t="shared" si="1918"/>
        <v>192</v>
      </c>
      <c r="I11163" s="53">
        <f t="shared" si="1916"/>
        <v>0.9667877226472652</v>
      </c>
      <c r="J11163" s="53">
        <f t="shared" si="1919"/>
        <v>0.38800127463716422</v>
      </c>
      <c r="K11163" s="53">
        <f t="shared" si="1920"/>
        <v>2.0135206870890685</v>
      </c>
      <c r="L11163" s="53">
        <f t="shared" si="1921"/>
        <v>40.807713287879828</v>
      </c>
      <c r="M11163" s="93">
        <f t="shared" si="1922"/>
        <v>6.206873862723711</v>
      </c>
      <c r="N11163" s="53">
        <f t="shared" si="1923"/>
        <v>26.233678950897435</v>
      </c>
      <c r="O11163">
        <f t="shared" si="1924"/>
        <v>1.4448420710310348</v>
      </c>
      <c r="P11163" s="53">
        <f t="shared" si="1925"/>
        <v>24.09411976647802</v>
      </c>
      <c r="Q11163" s="53">
        <v>0.2</v>
      </c>
      <c r="R11163" s="53">
        <f t="shared" si="1926"/>
        <v>9.1637248413624697</v>
      </c>
    </row>
    <row r="11164" spans="2:18" ht="15">
      <c r="B11164" s="84">
        <v>41467</v>
      </c>
      <c r="C11164" s="85">
        <v>0</v>
      </c>
      <c r="D11164" s="86">
        <v>29.9</v>
      </c>
      <c r="E11164" s="87">
        <v>18</v>
      </c>
      <c r="F11164" s="96">
        <f t="shared" si="1917"/>
        <v>23.95</v>
      </c>
      <c r="G11164" s="96"/>
      <c r="H11164" s="74">
        <f t="shared" si="1918"/>
        <v>193</v>
      </c>
      <c r="I11164" s="53">
        <f t="shared" si="1916"/>
        <v>0.96685346469361932</v>
      </c>
      <c r="J11164" s="53">
        <f t="shared" si="1919"/>
        <v>0.38573497666500367</v>
      </c>
      <c r="K11164" s="53">
        <f t="shared" si="1920"/>
        <v>2.0104576871026358</v>
      </c>
      <c r="L11164" s="53">
        <f t="shared" si="1921"/>
        <v>40.719302935419954</v>
      </c>
      <c r="M11164" s="93">
        <f t="shared" si="1922"/>
        <v>5.4919903930278258</v>
      </c>
      <c r="N11164" s="53">
        <f t="shared" si="1923"/>
        <v>23.879362966904225</v>
      </c>
      <c r="O11164">
        <f t="shared" si="1924"/>
        <v>1.355013326815963</v>
      </c>
      <c r="P11164" s="53">
        <f t="shared" si="1925"/>
        <v>22.414706125722521</v>
      </c>
      <c r="Q11164" s="53">
        <v>0.2</v>
      </c>
      <c r="R11164" s="53">
        <f t="shared" si="1926"/>
        <v>8.5633240403559334</v>
      </c>
    </row>
    <row r="11165" spans="2:18" ht="15">
      <c r="B11165" s="84">
        <v>41468</v>
      </c>
      <c r="C11165" s="85">
        <v>0</v>
      </c>
      <c r="D11165" s="86">
        <v>30.4</v>
      </c>
      <c r="E11165" s="87">
        <v>20.5</v>
      </c>
      <c r="F11165" s="96">
        <f t="shared" si="1917"/>
        <v>25.45</v>
      </c>
      <c r="G11165" s="96"/>
      <c r="H11165" s="74">
        <f t="shared" si="1918"/>
        <v>194</v>
      </c>
      <c r="I11165" s="53">
        <f t="shared" si="1916"/>
        <v>0.9669290153330472</v>
      </c>
      <c r="J11165" s="53">
        <f t="shared" si="1919"/>
        <v>0.38335838741013006</v>
      </c>
      <c r="K11165" s="53">
        <f t="shared" si="1920"/>
        <v>2.0072563925059632</v>
      </c>
      <c r="L11165" s="53">
        <f t="shared" si="1921"/>
        <v>40.626839956461978</v>
      </c>
      <c r="M11165" s="93">
        <f t="shared" si="1922"/>
        <v>5.1774537246898342</v>
      </c>
      <c r="N11165" s="53">
        <f t="shared" si="1923"/>
        <v>21.730992501960291</v>
      </c>
      <c r="O11165">
        <f t="shared" si="1924"/>
        <v>1.4680889721281656</v>
      </c>
      <c r="P11165" s="53">
        <f t="shared" si="1925"/>
        <v>24.531051388555579</v>
      </c>
      <c r="Q11165" s="53">
        <v>0.2</v>
      </c>
      <c r="R11165" s="53">
        <f t="shared" si="1926"/>
        <v>8.1201337755226</v>
      </c>
    </row>
    <row r="11166" spans="2:18" ht="15">
      <c r="B11166" s="84">
        <v>41469</v>
      </c>
      <c r="C11166" s="85">
        <v>0</v>
      </c>
      <c r="D11166" s="86">
        <v>31.1</v>
      </c>
      <c r="E11166" s="87">
        <v>17.100000000000001</v>
      </c>
      <c r="F11166" s="96">
        <f t="shared" si="1917"/>
        <v>24.1</v>
      </c>
      <c r="G11166" s="96"/>
      <c r="H11166" s="74">
        <f t="shared" si="1918"/>
        <v>195</v>
      </c>
      <c r="I11166" s="53">
        <f t="shared" si="1916"/>
        <v>0.96701435220889898</v>
      </c>
      <c r="J11166" s="53">
        <f t="shared" si="1919"/>
        <v>0.38087241805523475</v>
      </c>
      <c r="K11166" s="53">
        <f t="shared" si="1920"/>
        <v>2.0039194135038811</v>
      </c>
      <c r="L11166" s="53">
        <f t="shared" si="1921"/>
        <v>40.530353654546474</v>
      </c>
      <c r="M11166" s="93">
        <f t="shared" si="1922"/>
        <v>5.9505609460060516</v>
      </c>
      <c r="N11166" s="53">
        <f t="shared" si="1923"/>
        <v>25.780618513815984</v>
      </c>
      <c r="O11166">
        <f t="shared" si="1924"/>
        <v>1.3659702804115033</v>
      </c>
      <c r="P11166" s="53">
        <f t="shared" si="1925"/>
        <v>22.618778940142789</v>
      </c>
      <c r="Q11166" s="53">
        <v>0.2</v>
      </c>
      <c r="R11166" s="53">
        <f t="shared" si="1926"/>
        <v>9.0139368168871492</v>
      </c>
    </row>
    <row r="11167" spans="2:18" ht="15">
      <c r="B11167" s="84">
        <v>41470</v>
      </c>
      <c r="C11167" s="85">
        <v>0</v>
      </c>
      <c r="D11167" s="86">
        <v>32.6</v>
      </c>
      <c r="E11167" s="87">
        <v>17.7</v>
      </c>
      <c r="F11167" s="96">
        <f t="shared" si="1917"/>
        <v>25.15</v>
      </c>
      <c r="G11167" s="96"/>
      <c r="H11167" s="74">
        <f t="shared" si="1918"/>
        <v>196</v>
      </c>
      <c r="I11167" s="53">
        <f t="shared" si="1916"/>
        <v>0.96710945006862015</v>
      </c>
      <c r="J11167" s="53">
        <f t="shared" si="1919"/>
        <v>0.37827801344217543</v>
      </c>
      <c r="K11167" s="53">
        <f t="shared" si="1920"/>
        <v>2.0004494204558152</v>
      </c>
      <c r="L11167" s="53">
        <f t="shared" si="1921"/>
        <v>40.42987414620918</v>
      </c>
      <c r="M11167" s="93">
        <f t="shared" si="1922"/>
        <v>6.2770872509389415</v>
      </c>
      <c r="N11167" s="53">
        <f t="shared" si="1923"/>
        <v>26.530439530414807</v>
      </c>
      <c r="O11167">
        <f t="shared" si="1924"/>
        <v>1.4448420710310348</v>
      </c>
      <c r="P11167" s="53">
        <f t="shared" si="1925"/>
        <v>24.09411976647802</v>
      </c>
      <c r="Q11167" s="53">
        <v>0.2</v>
      </c>
      <c r="R11167" s="53">
        <f t="shared" si="1926"/>
        <v>9.23327031663041</v>
      </c>
    </row>
    <row r="11168" spans="2:18" ht="15">
      <c r="B11168" s="84">
        <v>41471</v>
      </c>
      <c r="C11168" s="85">
        <v>0</v>
      </c>
      <c r="D11168" s="86">
        <v>31.6</v>
      </c>
      <c r="E11168" s="87">
        <v>17.899999999999999</v>
      </c>
      <c r="F11168" s="96">
        <f t="shared" si="1917"/>
        <v>24.75</v>
      </c>
      <c r="G11168" s="96"/>
      <c r="H11168" s="74">
        <f t="shared" si="1918"/>
        <v>197</v>
      </c>
      <c r="I11168" s="53">
        <f t="shared" si="1916"/>
        <v>0.96721428077122407</v>
      </c>
      <c r="J11168" s="53">
        <f t="shared" si="1919"/>
        <v>0.37557615102945135</v>
      </c>
      <c r="K11168" s="53">
        <f t="shared" si="1920"/>
        <v>1.9968491368368348</v>
      </c>
      <c r="L11168" s="53">
        <f t="shared" si="1921"/>
        <v>40.325432324975182</v>
      </c>
      <c r="M11168" s="93">
        <f t="shared" si="1922"/>
        <v>5.9475534497056701</v>
      </c>
      <c r="N11168" s="53">
        <f t="shared" si="1923"/>
        <v>25.373959191959447</v>
      </c>
      <c r="O11168">
        <f t="shared" si="1924"/>
        <v>1.4143426209675207</v>
      </c>
      <c r="P11168" s="53">
        <f t="shared" si="1925"/>
        <v>23.522301618368861</v>
      </c>
      <c r="Q11168" s="53">
        <v>0.2</v>
      </c>
      <c r="R11168" s="53">
        <f t="shared" si="1926"/>
        <v>8.9458579257256368</v>
      </c>
    </row>
    <row r="11169" spans="2:18" ht="15">
      <c r="B11169" s="84">
        <v>41472</v>
      </c>
      <c r="C11169" s="85">
        <v>0</v>
      </c>
      <c r="D11169" s="86">
        <v>31.6</v>
      </c>
      <c r="E11169" s="87">
        <v>22</v>
      </c>
      <c r="F11169" s="96">
        <f t="shared" si="1917"/>
        <v>26.8</v>
      </c>
      <c r="G11169" s="96"/>
      <c r="H11169" s="74">
        <f t="shared" si="1918"/>
        <v>198</v>
      </c>
      <c r="I11169" s="53">
        <f t="shared" si="1916"/>
        <v>0.96732881329561926</v>
      </c>
      <c r="J11169" s="53">
        <f t="shared" si="1919"/>
        <v>0.37276783983636436</v>
      </c>
      <c r="K11169" s="53">
        <f t="shared" si="1920"/>
        <v>1.9931213322749191</v>
      </c>
      <c r="L11169" s="53">
        <f t="shared" si="1921"/>
        <v>40.217059826258478</v>
      </c>
      <c r="M11169" s="93">
        <f t="shared" si="1922"/>
        <v>5.2045150168205874</v>
      </c>
      <c r="N11169" s="53">
        <f t="shared" si="1923"/>
        <v>21.183360399911596</v>
      </c>
      <c r="O11169">
        <f t="shared" si="1924"/>
        <v>1.5767541430234255</v>
      </c>
      <c r="P11169" s="53">
        <f t="shared" si="1925"/>
        <v>26.585564878130235</v>
      </c>
      <c r="Q11169" s="53">
        <v>0.2</v>
      </c>
      <c r="R11169" s="53">
        <f t="shared" si="1926"/>
        <v>8.0426287283754032</v>
      </c>
    </row>
    <row r="11170" spans="2:18" ht="15">
      <c r="B11170" s="84">
        <v>41473</v>
      </c>
      <c r="C11170" s="85">
        <v>0</v>
      </c>
      <c r="D11170" s="86">
        <v>27.9</v>
      </c>
      <c r="E11170" s="87">
        <v>18.399999999999999</v>
      </c>
      <c r="F11170" s="96">
        <f t="shared" si="1917"/>
        <v>23.15</v>
      </c>
      <c r="G11170" s="96"/>
      <c r="H11170" s="74">
        <f t="shared" si="1918"/>
        <v>199</v>
      </c>
      <c r="I11170" s="53">
        <f t="shared" si="1916"/>
        <v>0.9674530137497892</v>
      </c>
      <c r="J11170" s="53">
        <f t="shared" si="1919"/>
        <v>0.36985411937700441</v>
      </c>
      <c r="K11170" s="53">
        <f t="shared" si="1920"/>
        <v>1.9892688156945499</v>
      </c>
      <c r="L11170" s="53">
        <f t="shared" si="1921"/>
        <v>40.104788993343924</v>
      </c>
      <c r="M11170" s="93">
        <f t="shared" si="1922"/>
        <v>4.7403610169496968</v>
      </c>
      <c r="N11170" s="53">
        <f t="shared" si="1923"/>
        <v>21.013914442818255</v>
      </c>
      <c r="O11170">
        <f t="shared" si="1924"/>
        <v>1.2978535547150412</v>
      </c>
      <c r="P11170" s="53">
        <f t="shared" si="1925"/>
        <v>21.353701770624124</v>
      </c>
      <c r="Q11170" s="53">
        <v>0.2</v>
      </c>
      <c r="R11170" s="53">
        <f t="shared" si="1926"/>
        <v>7.8618195785791913</v>
      </c>
    </row>
    <row r="11171" spans="2:18" ht="15">
      <c r="B11171" s="84">
        <v>41474</v>
      </c>
      <c r="C11171" s="85">
        <v>0</v>
      </c>
      <c r="D11171" s="86">
        <v>32.200000000000003</v>
      </c>
      <c r="E11171" s="87">
        <v>17.7</v>
      </c>
      <c r="F11171" s="96">
        <f t="shared" si="1917"/>
        <v>24.950000000000003</v>
      </c>
      <c r="G11171" s="96"/>
      <c r="H11171" s="74">
        <f t="shared" si="1918"/>
        <v>200</v>
      </c>
      <c r="I11171" s="53">
        <f t="shared" si="1916"/>
        <v>0.96758684538082118</v>
      </c>
      <c r="J11171" s="53">
        <f t="shared" si="1919"/>
        <v>0.36683605858715096</v>
      </c>
      <c r="K11171" s="53">
        <f t="shared" si="1920"/>
        <v>1.985294428594524</v>
      </c>
      <c r="L11171" s="53">
        <f t="shared" si="1921"/>
        <v>39.98865284461607</v>
      </c>
      <c r="M11171" s="93">
        <f t="shared" si="1922"/>
        <v>6.0961601462463353</v>
      </c>
      <c r="N11171" s="53">
        <f t="shared" si="1923"/>
        <v>25.886283084269209</v>
      </c>
      <c r="O11171">
        <f t="shared" si="1924"/>
        <v>1.4295218824634137</v>
      </c>
      <c r="P11171" s="53">
        <f t="shared" si="1925"/>
        <v>23.806685728953262</v>
      </c>
      <c r="Q11171" s="53">
        <v>0.2</v>
      </c>
      <c r="R11171" s="53">
        <f t="shared" si="1926"/>
        <v>9.0740812979793368</v>
      </c>
    </row>
    <row r="11172" spans="2:18" ht="15">
      <c r="B11172" s="84">
        <v>41475</v>
      </c>
      <c r="C11172" s="85">
        <v>0.4</v>
      </c>
      <c r="D11172" s="86">
        <v>32.700000000000003</v>
      </c>
      <c r="E11172" s="87">
        <v>17.3</v>
      </c>
      <c r="F11172" s="96">
        <f t="shared" si="1917"/>
        <v>25</v>
      </c>
      <c r="G11172" s="96"/>
      <c r="H11172" s="74">
        <f t="shared" si="1918"/>
        <v>201</v>
      </c>
      <c r="I11172" s="53">
        <f t="shared" si="1916"/>
        <v>0.96773026858578248</v>
      </c>
      <c r="J11172" s="53">
        <f t="shared" si="1919"/>
        <v>0.36371475474710996</v>
      </c>
      <c r="K11172" s="53">
        <f t="shared" si="1920"/>
        <v>1.981201038485537</v>
      </c>
      <c r="L11172" s="53">
        <f t="shared" si="1921"/>
        <v>39.868685042185774</v>
      </c>
      <c r="M11172" s="93">
        <f t="shared" si="1922"/>
        <v>6.2709814323494024</v>
      </c>
      <c r="N11172" s="53">
        <f t="shared" si="1923"/>
        <v>26.597523035702181</v>
      </c>
      <c r="O11172">
        <f t="shared" si="1924"/>
        <v>1.4333386753343602</v>
      </c>
      <c r="P11172" s="53">
        <f t="shared" si="1925"/>
        <v>23.878257206163344</v>
      </c>
      <c r="Q11172" s="53">
        <v>0.2</v>
      </c>
      <c r="R11172" s="53">
        <f t="shared" si="1926"/>
        <v>9.2427636222082601</v>
      </c>
    </row>
    <row r="11173" spans="2:18" ht="15">
      <c r="B11173" s="84">
        <v>41476</v>
      </c>
      <c r="C11173" s="85">
        <v>6.9</v>
      </c>
      <c r="D11173" s="86">
        <v>32.799999999999997</v>
      </c>
      <c r="E11173" s="87">
        <v>19</v>
      </c>
      <c r="F11173" s="96">
        <f t="shared" si="1917"/>
        <v>25.9</v>
      </c>
      <c r="G11173" s="96"/>
      <c r="H11173" s="74">
        <f t="shared" si="1918"/>
        <v>202</v>
      </c>
      <c r="I11173" s="53">
        <f t="shared" si="1916"/>
        <v>0.96788324092343936</v>
      </c>
      <c r="J11173" s="53">
        <f t="shared" si="1919"/>
        <v>0.36049133240344439</v>
      </c>
      <c r="K11173" s="53">
        <f t="shared" si="1920"/>
        <v>1.9769915325107041</v>
      </c>
      <c r="L11173" s="53">
        <f t="shared" si="1921"/>
        <v>39.74491986205139</v>
      </c>
      <c r="M11173" s="93">
        <f t="shared" si="1922"/>
        <v>6.0422971504929901</v>
      </c>
      <c r="N11173" s="53">
        <f t="shared" si="1923"/>
        <v>25.099790133059727</v>
      </c>
      <c r="O11173">
        <f t="shared" si="1924"/>
        <v>1.503566544447227</v>
      </c>
      <c r="P11173" s="53">
        <f t="shared" si="1925"/>
        <v>25.199646371574556</v>
      </c>
      <c r="Q11173" s="53">
        <v>0.2</v>
      </c>
      <c r="R11173" s="53">
        <f t="shared" si="1926"/>
        <v>8.9282047305792211</v>
      </c>
    </row>
    <row r="11174" spans="2:18" ht="15">
      <c r="B11174" s="84">
        <v>41477</v>
      </c>
      <c r="C11174" s="85">
        <v>0</v>
      </c>
      <c r="D11174" s="86">
        <v>34</v>
      </c>
      <c r="E11174" s="87">
        <v>17.100000000000001</v>
      </c>
      <c r="F11174" s="96">
        <f t="shared" si="1917"/>
        <v>25.55</v>
      </c>
      <c r="G11174" s="96"/>
      <c r="H11174" s="74">
        <f t="shared" si="1918"/>
        <v>203</v>
      </c>
      <c r="I11174" s="53">
        <f t="shared" si="1916"/>
        <v>0.96804571712681597</v>
      </c>
      <c r="J11174" s="53">
        <f t="shared" si="1919"/>
        <v>0.35716694229246182</v>
      </c>
      <c r="K11174" s="53">
        <f t="shared" si="1920"/>
        <v>1.9726688112697344</v>
      </c>
      <c r="L11174" s="53">
        <f t="shared" si="1921"/>
        <v>39.61739216591679</v>
      </c>
      <c r="M11174" s="93">
        <f t="shared" si="1922"/>
        <v>6.6117711352106028</v>
      </c>
      <c r="N11174" s="53">
        <f t="shared" si="1923"/>
        <v>27.687143918290264</v>
      </c>
      <c r="O11174">
        <f t="shared" si="1924"/>
        <v>1.4759095845889296</v>
      </c>
      <c r="P11174" s="53">
        <f t="shared" si="1925"/>
        <v>24.678251016533402</v>
      </c>
      <c r="Q11174" s="53">
        <v>0.2</v>
      </c>
      <c r="R11174" s="53">
        <f t="shared" si="1926"/>
        <v>9.5210692994142541</v>
      </c>
    </row>
    <row r="11175" spans="2:18" ht="15">
      <c r="B11175" s="84">
        <v>41478</v>
      </c>
      <c r="C11175" s="85">
        <v>38.1</v>
      </c>
      <c r="D11175" s="86">
        <v>33.4</v>
      </c>
      <c r="E11175" s="87">
        <v>16.600000000000001</v>
      </c>
      <c r="F11175" s="96">
        <f t="shared" si="1917"/>
        <v>25</v>
      </c>
      <c r="G11175" s="96"/>
      <c r="H11175" s="74">
        <f t="shared" si="1918"/>
        <v>204</v>
      </c>
      <c r="I11175" s="53">
        <f t="shared" si="1916"/>
        <v>0.9682176491165897</v>
      </c>
      <c r="J11175" s="53">
        <f t="shared" si="1919"/>
        <v>0.35374276026822699</v>
      </c>
      <c r="K11175" s="53">
        <f t="shared" si="1920"/>
        <v>1.9682357828650181</v>
      </c>
      <c r="L11175" s="53">
        <f t="shared" si="1921"/>
        <v>39.486137374773513</v>
      </c>
      <c r="M11175" s="93">
        <f t="shared" si="1922"/>
        <v>6.4869796503190997</v>
      </c>
      <c r="N11175" s="53">
        <f t="shared" si="1923"/>
        <v>27.513650381971051</v>
      </c>
      <c r="O11175">
        <f t="shared" si="1924"/>
        <v>1.4333386753343602</v>
      </c>
      <c r="P11175" s="53">
        <f t="shared" si="1925"/>
        <v>23.878257206163344</v>
      </c>
      <c r="Q11175" s="53">
        <v>0.2</v>
      </c>
      <c r="R11175" s="53">
        <f t="shared" si="1926"/>
        <v>9.4573827383812201</v>
      </c>
    </row>
    <row r="11176" spans="2:18" ht="15">
      <c r="B11176" s="84">
        <v>41479</v>
      </c>
      <c r="C11176" s="85">
        <v>0</v>
      </c>
      <c r="D11176" s="86">
        <v>32.1</v>
      </c>
      <c r="E11176" s="87">
        <v>18.7</v>
      </c>
      <c r="F11176" s="96">
        <f t="shared" si="1917"/>
        <v>25.4</v>
      </c>
      <c r="G11176" s="96"/>
      <c r="H11176" s="74">
        <f t="shared" si="1918"/>
        <v>205</v>
      </c>
      <c r="I11176" s="53">
        <f t="shared" si="1916"/>
        <v>0.96839898601531871</v>
      </c>
      <c r="J11176" s="53">
        <f t="shared" si="1919"/>
        <v>0.35021998623776601</v>
      </c>
      <c r="K11176" s="53">
        <f t="shared" si="1920"/>
        <v>1.9636953571854612</v>
      </c>
      <c r="L11176" s="53">
        <f t="shared" si="1921"/>
        <v>39.351191444339129</v>
      </c>
      <c r="M11176" s="93">
        <f t="shared" si="1922"/>
        <v>5.8276506020395189</v>
      </c>
      <c r="N11176" s="53">
        <f t="shared" si="1923"/>
        <v>24.488332119198269</v>
      </c>
      <c r="O11176">
        <f t="shared" si="1924"/>
        <v>1.464192142310325</v>
      </c>
      <c r="P11176" s="53">
        <f t="shared" si="1925"/>
        <v>24.457744398069426</v>
      </c>
      <c r="Q11176" s="53">
        <v>0.2</v>
      </c>
      <c r="R11176" s="53">
        <f t="shared" si="1926"/>
        <v>8.7647517361330429</v>
      </c>
    </row>
    <row r="11177" spans="2:18" ht="15">
      <c r="B11177" s="84">
        <v>41480</v>
      </c>
      <c r="C11177" s="85">
        <v>1</v>
      </c>
      <c r="D11177" s="86">
        <v>33.4</v>
      </c>
      <c r="E11177" s="87">
        <v>17.2</v>
      </c>
      <c r="F11177" s="96">
        <f t="shared" si="1917"/>
        <v>25.299999999999997</v>
      </c>
      <c r="G11177" s="96"/>
      <c r="H11177" s="74">
        <f t="shared" si="1918"/>
        <v>206</v>
      </c>
      <c r="I11177" s="53">
        <f t="shared" si="1916"/>
        <v>0.96858967416249719</v>
      </c>
      <c r="J11177" s="53">
        <f t="shared" si="1919"/>
        <v>0.34659984310601538</v>
      </c>
      <c r="K11177" s="53">
        <f t="shared" si="1920"/>
        <v>1.9590504404414957</v>
      </c>
      <c r="L11177" s="53">
        <f t="shared" si="1921"/>
        <v>39.212590842429222</v>
      </c>
      <c r="M11177" s="93">
        <f t="shared" si="1922"/>
        <v>6.370298584804547</v>
      </c>
      <c r="N11177" s="53">
        <f t="shared" si="1923"/>
        <v>26.830697721452591</v>
      </c>
      <c r="O11177">
        <f t="shared" si="1924"/>
        <v>1.4564253496152235</v>
      </c>
      <c r="P11177" s="53">
        <f t="shared" si="1925"/>
        <v>24.311713821613644</v>
      </c>
      <c r="Q11177" s="53">
        <v>0.2</v>
      </c>
      <c r="R11177" s="53">
        <f t="shared" si="1926"/>
        <v>9.3098587819477086</v>
      </c>
    </row>
    <row r="11178" spans="2:18" ht="15">
      <c r="B11178" s="84">
        <v>41481</v>
      </c>
      <c r="C11178" s="85">
        <v>0</v>
      </c>
      <c r="D11178" s="86">
        <v>34.4</v>
      </c>
      <c r="E11178" s="87">
        <v>20.7</v>
      </c>
      <c r="F11178" s="96">
        <f t="shared" si="1917"/>
        <v>27.549999999999997</v>
      </c>
      <c r="G11178" s="96"/>
      <c r="H11178" s="74">
        <f t="shared" si="1918"/>
        <v>207</v>
      </c>
      <c r="I11178" s="53">
        <f t="shared" si="1916"/>
        <v>0.96878965713043452</v>
      </c>
      <c r="J11178" s="53">
        <f t="shared" si="1919"/>
        <v>0.34288357573294348</v>
      </c>
      <c r="K11178" s="53">
        <f t="shared" si="1920"/>
        <v>1.9543039299623644</v>
      </c>
      <c r="L11178" s="53">
        <f t="shared" si="1921"/>
        <v>39.070372528325017</v>
      </c>
      <c r="M11178" s="93">
        <f t="shared" si="1922"/>
        <v>6.1416434583035802</v>
      </c>
      <c r="N11178" s="53">
        <f t="shared" si="1923"/>
        <v>24.584238307951786</v>
      </c>
      <c r="O11178">
        <f t="shared" si="1924"/>
        <v>1.6400788994080981</v>
      </c>
      <c r="P11178" s="53">
        <f t="shared" si="1925"/>
        <v>27.791742451862991</v>
      </c>
      <c r="Q11178" s="53">
        <v>0.2</v>
      </c>
      <c r="R11178" s="53">
        <f t="shared" si="1926"/>
        <v>8.8713957487365409</v>
      </c>
    </row>
    <row r="11179" spans="2:18" ht="15">
      <c r="B11179" s="84">
        <v>41482</v>
      </c>
      <c r="C11179" s="85">
        <v>0</v>
      </c>
      <c r="D11179" s="86">
        <v>35.1</v>
      </c>
      <c r="E11179" s="87">
        <v>20.399999999999999</v>
      </c>
      <c r="F11179" s="96">
        <f t="shared" si="1917"/>
        <v>27.75</v>
      </c>
      <c r="G11179" s="96"/>
      <c r="H11179" s="74">
        <f t="shared" si="1918"/>
        <v>208</v>
      </c>
      <c r="I11179" s="53">
        <f t="shared" si="1916"/>
        <v>0.96899887574095311</v>
      </c>
      <c r="J11179" s="53">
        <f t="shared" si="1919"/>
        <v>0.33907244990515634</v>
      </c>
      <c r="K11179" s="53">
        <f t="shared" si="1920"/>
        <v>1.9494587092645352</v>
      </c>
      <c r="L11179" s="53">
        <f t="shared" si="1921"/>
        <v>38.924573934184473</v>
      </c>
      <c r="M11179" s="93">
        <f t="shared" si="1922"/>
        <v>6.3660550486473957</v>
      </c>
      <c r="N11179" s="53">
        <f t="shared" si="1923"/>
        <v>25.370641950186233</v>
      </c>
      <c r="O11179">
        <f t="shared" si="1924"/>
        <v>1.6573324507704661</v>
      </c>
      <c r="P11179" s="53">
        <f t="shared" si="1925"/>
        <v>28.121480984265947</v>
      </c>
      <c r="Q11179" s="53">
        <v>0.2</v>
      </c>
      <c r="R11179" s="53">
        <f t="shared" si="1926"/>
        <v>9.0643367567258881</v>
      </c>
    </row>
    <row r="11180" spans="2:18" ht="15">
      <c r="B11180" s="84">
        <v>41483</v>
      </c>
      <c r="C11180" s="85">
        <v>0</v>
      </c>
      <c r="D11180" s="86">
        <v>36.4</v>
      </c>
      <c r="E11180" s="87">
        <v>21</v>
      </c>
      <c r="F11180" s="96">
        <f t="shared" si="1917"/>
        <v>28.7</v>
      </c>
      <c r="G11180" s="96"/>
      <c r="H11180" s="74">
        <f t="shared" si="1918"/>
        <v>209</v>
      </c>
      <c r="I11180" s="53">
        <f t="shared" si="1916"/>
        <v>0.9692172680829001</v>
      </c>
      <c r="J11180" s="53">
        <f t="shared" si="1919"/>
        <v>0.33516775132416116</v>
      </c>
      <c r="K11180" s="53">
        <f t="shared" si="1920"/>
        <v>1.9445176433979374</v>
      </c>
      <c r="L11180" s="53">
        <f t="shared" si="1921"/>
        <v>38.775232948530139</v>
      </c>
      <c r="M11180" s="93">
        <f t="shared" si="1922"/>
        <v>6.6262406198532604</v>
      </c>
      <c r="N11180" s="53">
        <f t="shared" si="1923"/>
        <v>25.868050337551509</v>
      </c>
      <c r="O11180">
        <f t="shared" si="1924"/>
        <v>1.7414475853810112</v>
      </c>
      <c r="P11180" s="53">
        <f t="shared" si="1925"/>
        <v>29.735616493332998</v>
      </c>
      <c r="Q11180" s="53">
        <v>0.2</v>
      </c>
      <c r="R11180" s="53">
        <f t="shared" si="1926"/>
        <v>9.2178794609397663</v>
      </c>
    </row>
    <row r="11181" spans="2:18" ht="15">
      <c r="B11181" s="84">
        <v>41484</v>
      </c>
      <c r="C11181" s="85">
        <v>0</v>
      </c>
      <c r="D11181" s="86">
        <v>29.2</v>
      </c>
      <c r="E11181" s="87">
        <v>16.600000000000001</v>
      </c>
      <c r="F11181" s="96">
        <f t="shared" si="1917"/>
        <v>22.9</v>
      </c>
      <c r="G11181" s="96"/>
      <c r="H11181" s="74">
        <f t="shared" si="1918"/>
        <v>210</v>
      </c>
      <c r="I11181" s="53">
        <f t="shared" si="1916"/>
        <v>0.96944476953046788</v>
      </c>
      <c r="J11181" s="53">
        <f t="shared" si="1919"/>
        <v>0.331170784613324</v>
      </c>
      <c r="K11181" s="53">
        <f t="shared" si="1920"/>
        <v>1.9394835745746699</v>
      </c>
      <c r="L11181" s="53">
        <f t="shared" si="1921"/>
        <v>38.622387901833285</v>
      </c>
      <c r="M11181" s="93">
        <f t="shared" si="1922"/>
        <v>5.2253847885943703</v>
      </c>
      <c r="N11181" s="53">
        <f t="shared" si="1923"/>
        <v>23.306299080588843</v>
      </c>
      <c r="O11181">
        <f t="shared" si="1924"/>
        <v>1.2804254867781282</v>
      </c>
      <c r="P11181" s="53">
        <f t="shared" si="1925"/>
        <v>21.031421147868219</v>
      </c>
      <c r="Q11181" s="53">
        <v>0.2</v>
      </c>
      <c r="R11181" s="53">
        <f t="shared" si="1926"/>
        <v>8.3859871161089945</v>
      </c>
    </row>
    <row r="11182" spans="2:18" ht="15">
      <c r="B11182" s="84">
        <v>41485</v>
      </c>
      <c r="C11182" s="85">
        <v>13.7</v>
      </c>
      <c r="D11182" s="86">
        <v>30.5</v>
      </c>
      <c r="E11182" s="87">
        <v>14.3</v>
      </c>
      <c r="F11182" s="96">
        <f t="shared" si="1917"/>
        <v>22.4</v>
      </c>
      <c r="G11182" s="96"/>
      <c r="H11182" s="74">
        <f t="shared" si="1918"/>
        <v>211</v>
      </c>
      <c r="I11182" s="53">
        <f t="shared" si="1916"/>
        <v>0.96968131276231795</v>
      </c>
      <c r="J11182" s="53">
        <f t="shared" si="1919"/>
        <v>0.3270828723454352</v>
      </c>
      <c r="K11182" s="53">
        <f t="shared" si="1920"/>
        <v>1.9343593180829393</v>
      </c>
      <c r="L11182" s="53">
        <f t="shared" si="1921"/>
        <v>38.466077554200737</v>
      </c>
      <c r="M11182" s="93">
        <f t="shared" si="1922"/>
        <v>5.8285555076398952</v>
      </c>
      <c r="N11182" s="53">
        <f t="shared" si="1923"/>
        <v>26.319905857125342</v>
      </c>
      <c r="O11182">
        <f t="shared" si="1924"/>
        <v>1.2461774486641632</v>
      </c>
      <c r="P11182" s="53">
        <f t="shared" si="1925"/>
        <v>20.399803976905645</v>
      </c>
      <c r="Q11182" s="53">
        <v>0.2</v>
      </c>
      <c r="R11182" s="53">
        <f t="shared" si="1926"/>
        <v>9.0663222788846358</v>
      </c>
    </row>
    <row r="11183" spans="2:18" ht="15">
      <c r="B11183" s="84">
        <v>41486</v>
      </c>
      <c r="C11183" s="85">
        <v>0</v>
      </c>
      <c r="D11183" s="86">
        <v>32.5</v>
      </c>
      <c r="E11183" s="87">
        <v>16.100000000000001</v>
      </c>
      <c r="F11183" s="96">
        <f t="shared" si="1917"/>
        <v>24.3</v>
      </c>
      <c r="G11183" s="96"/>
      <c r="H11183" s="74">
        <f t="shared" si="1918"/>
        <v>212</v>
      </c>
      <c r="I11183" s="53">
        <f t="shared" si="1916"/>
        <v>0.96992682778150241</v>
      </c>
      <c r="J11183" s="53">
        <f t="shared" si="1919"/>
        <v>0.32290535409264154</v>
      </c>
      <c r="K11183" s="53">
        <f t="shared" si="1920"/>
        <v>1.9291476584871665</v>
      </c>
      <c r="L11183" s="53">
        <f t="shared" si="1921"/>
        <v>38.306341085158301</v>
      </c>
      <c r="M11183" s="93">
        <f t="shared" si="1922"/>
        <v>6.11609418570806</v>
      </c>
      <c r="N11183" s="53">
        <f t="shared" si="1923"/>
        <v>26.371905859928013</v>
      </c>
      <c r="O11183">
        <f t="shared" si="1924"/>
        <v>1.3806989596533124</v>
      </c>
      <c r="P11183" s="53">
        <f t="shared" si="1925"/>
        <v>22.893443582367627</v>
      </c>
      <c r="Q11183" s="53">
        <v>0.2</v>
      </c>
      <c r="R11183" s="53">
        <f t="shared" si="1926"/>
        <v>9.1606231559778557</v>
      </c>
    </row>
    <row r="11184" spans="2:18" ht="15">
      <c r="B11184" s="84">
        <v>41487</v>
      </c>
      <c r="C11184" s="85">
        <v>0</v>
      </c>
      <c r="D11184" s="86">
        <v>33.6</v>
      </c>
      <c r="E11184" s="87">
        <v>17.899999999999999</v>
      </c>
      <c r="F11184" s="96">
        <f t="shared" si="1917"/>
        <v>25.75</v>
      </c>
      <c r="G11184" s="96"/>
      <c r="H11184" s="74">
        <f t="shared" si="1918"/>
        <v>213</v>
      </c>
      <c r="I11184" s="53">
        <f t="shared" si="1916"/>
        <v>0.97018124193617716</v>
      </c>
      <c r="J11184" s="53">
        <f t="shared" si="1919"/>
        <v>0.31863958550036658</v>
      </c>
      <c r="K11184" s="53">
        <f t="shared" si="1920"/>
        <v>1.9238513461135693</v>
      </c>
      <c r="L11184" s="53">
        <f t="shared" si="1921"/>
        <v>38.143218085512331</v>
      </c>
      <c r="M11184" s="93">
        <f t="shared" si="1922"/>
        <v>6.1638887278726573</v>
      </c>
      <c r="N11184" s="53">
        <f t="shared" si="1923"/>
        <v>25.693074643452228</v>
      </c>
      <c r="O11184">
        <f t="shared" si="1924"/>
        <v>1.4916591033646096</v>
      </c>
      <c r="P11184" s="53">
        <f t="shared" si="1925"/>
        <v>24.975005472659163</v>
      </c>
      <c r="Q11184" s="53">
        <v>0.2</v>
      </c>
      <c r="R11184" s="53">
        <f t="shared" si="1926"/>
        <v>9.0614302397733084</v>
      </c>
    </row>
    <row r="11185" spans="2:18" ht="15">
      <c r="B11185" s="84">
        <v>41488</v>
      </c>
      <c r="C11185" s="85">
        <v>0</v>
      </c>
      <c r="D11185" s="86">
        <v>35.799999999999997</v>
      </c>
      <c r="E11185" s="87">
        <v>19.399999999999999</v>
      </c>
      <c r="F11185" s="96">
        <f t="shared" si="1917"/>
        <v>27.599999999999998</v>
      </c>
      <c r="G11185" s="96"/>
      <c r="H11185" s="74">
        <f t="shared" si="1918"/>
        <v>214</v>
      </c>
      <c r="I11185" s="53">
        <f t="shared" si="1916"/>
        <v>0.97044447994110072</v>
      </c>
      <c r="J11185" s="53">
        <f t="shared" si="1919"/>
        <v>0.31428693738671398</v>
      </c>
      <c r="K11185" s="53">
        <f t="shared" si="1920"/>
        <v>1.9184730938190306</v>
      </c>
      <c r="L11185" s="53">
        <f t="shared" si="1921"/>
        <v>37.976748551260783</v>
      </c>
      <c r="M11185" s="93">
        <f t="shared" si="1922"/>
        <v>6.5387544636731096</v>
      </c>
      <c r="N11185" s="53">
        <f t="shared" si="1923"/>
        <v>26.14499869443399</v>
      </c>
      <c r="O11185">
        <f t="shared" si="1924"/>
        <v>1.6443776567043942</v>
      </c>
      <c r="P11185" s="53">
        <f t="shared" si="1925"/>
        <v>27.873853825214461</v>
      </c>
      <c r="Q11185" s="53">
        <v>0.2</v>
      </c>
      <c r="R11185" s="53">
        <f t="shared" si="1926"/>
        <v>9.240989212716114</v>
      </c>
    </row>
    <row r="11186" spans="2:18" ht="15">
      <c r="B11186" s="84">
        <v>41489</v>
      </c>
      <c r="C11186" s="85">
        <v>0</v>
      </c>
      <c r="D11186" s="86">
        <v>36.6</v>
      </c>
      <c r="E11186" s="87">
        <v>19.100000000000001</v>
      </c>
      <c r="F11186" s="96">
        <f t="shared" si="1917"/>
        <v>27.85</v>
      </c>
      <c r="G11186" s="96"/>
      <c r="H11186" s="74">
        <f t="shared" si="1918"/>
        <v>215</v>
      </c>
      <c r="I11186" s="53">
        <f t="shared" si="1916"/>
        <v>0.97071646389991229</v>
      </c>
      <c r="J11186" s="53">
        <f t="shared" si="1919"/>
        <v>0.30984879486868599</v>
      </c>
      <c r="K11186" s="53">
        <f t="shared" si="1920"/>
        <v>1.9130155740396677</v>
      </c>
      <c r="L11186" s="53">
        <f t="shared" si="1921"/>
        <v>37.806972879513552</v>
      </c>
      <c r="M11186" s="93">
        <f t="shared" si="1922"/>
        <v>6.7613152483769552</v>
      </c>
      <c r="N11186" s="53">
        <f t="shared" si="1923"/>
        <v>26.886845492664854</v>
      </c>
      <c r="O11186">
        <f t="shared" si="1924"/>
        <v>1.6660179321249764</v>
      </c>
      <c r="P11186" s="53">
        <f t="shared" si="1925"/>
        <v>28.287648176247188</v>
      </c>
      <c r="Q11186" s="53">
        <v>0.2</v>
      </c>
      <c r="R11186" s="53">
        <f t="shared" si="1926"/>
        <v>9.4255373537188714</v>
      </c>
    </row>
    <row r="11187" spans="2:18" ht="15">
      <c r="B11187" s="84">
        <v>41490</v>
      </c>
      <c r="C11187" s="85">
        <v>0</v>
      </c>
      <c r="D11187" s="86">
        <v>36.799999999999997</v>
      </c>
      <c r="E11187" s="87">
        <v>20.8</v>
      </c>
      <c r="F11187" s="96">
        <f t="shared" si="1917"/>
        <v>28.799999999999997</v>
      </c>
      <c r="G11187" s="96"/>
      <c r="H11187" s="74">
        <f t="shared" si="1918"/>
        <v>216</v>
      </c>
      <c r="I11187" s="53">
        <f t="shared" si="1916"/>
        <v>0.97099711332818273</v>
      </c>
      <c r="J11187" s="53">
        <f t="shared" si="1919"/>
        <v>0.3053265565164347</v>
      </c>
      <c r="K11187" s="53">
        <f t="shared" si="1920"/>
        <v>1.9074814161143292</v>
      </c>
      <c r="L11187" s="53">
        <f t="shared" si="1921"/>
        <v>37.633931866373523</v>
      </c>
      <c r="M11187" s="93">
        <f t="shared" si="1922"/>
        <v>6.5693889534819441</v>
      </c>
      <c r="N11187" s="53">
        <f t="shared" si="1923"/>
        <v>25.591073669133994</v>
      </c>
      <c r="O11187">
        <f t="shared" si="1924"/>
        <v>1.7505127398232188</v>
      </c>
      <c r="P11187" s="53">
        <f t="shared" si="1925"/>
        <v>29.910214170610196</v>
      </c>
      <c r="Q11187" s="53">
        <v>0.2</v>
      </c>
      <c r="R11187" s="53">
        <f t="shared" si="1926"/>
        <v>9.1562593067492273</v>
      </c>
    </row>
    <row r="11188" spans="2:18" ht="15">
      <c r="B11188" s="84">
        <v>41491</v>
      </c>
      <c r="C11188" s="85">
        <v>0</v>
      </c>
      <c r="D11188" s="86">
        <v>36.4</v>
      </c>
      <c r="E11188" s="87">
        <v>19.8</v>
      </c>
      <c r="F11188" s="96">
        <f t="shared" si="1917"/>
        <v>28.1</v>
      </c>
      <c r="G11188" s="96"/>
      <c r="H11188" s="74">
        <f t="shared" si="1918"/>
        <v>217</v>
      </c>
      <c r="I11188" s="53">
        <f t="shared" si="1916"/>
        <v>0.97128634517723078</v>
      </c>
      <c r="J11188" s="53">
        <f t="shared" si="1919"/>
        <v>0.3007216335366113</v>
      </c>
      <c r="K11188" s="53">
        <f t="shared" si="1920"/>
        <v>1.9018732038771378</v>
      </c>
      <c r="L11188" s="53">
        <f t="shared" si="1921"/>
        <v>37.457666706720282</v>
      </c>
      <c r="M11188" s="93">
        <f t="shared" si="1922"/>
        <v>6.5600465954622802</v>
      </c>
      <c r="N11188" s="53">
        <f t="shared" si="1923"/>
        <v>25.944403282536811</v>
      </c>
      <c r="O11188">
        <f t="shared" si="1924"/>
        <v>1.6879040420756248</v>
      </c>
      <c r="P11188" s="53">
        <f t="shared" si="1925"/>
        <v>28.706883277441658</v>
      </c>
      <c r="Q11188" s="53">
        <v>0.2</v>
      </c>
      <c r="R11188" s="53">
        <f t="shared" si="1926"/>
        <v>9.2130276349042948</v>
      </c>
    </row>
    <row r="11189" spans="2:18" ht="15">
      <c r="B11189" s="84">
        <v>41492</v>
      </c>
      <c r="C11189" s="85">
        <v>0</v>
      </c>
      <c r="D11189" s="86">
        <v>37.1</v>
      </c>
      <c r="E11189" s="87">
        <v>21</v>
      </c>
      <c r="F11189" s="96">
        <f t="shared" si="1917"/>
        <v>29.05</v>
      </c>
      <c r="G11189" s="96"/>
      <c r="H11189" s="74">
        <f t="shared" si="1918"/>
        <v>218</v>
      </c>
      <c r="I11189" s="53">
        <f t="shared" si="1916"/>
        <v>0.97158407385869927</v>
      </c>
      <c r="J11189" s="53">
        <f t="shared" si="1919"/>
        <v>0.29603544898574469</v>
      </c>
      <c r="K11189" s="53">
        <f t="shared" si="1920"/>
        <v>1.8961934735122559</v>
      </c>
      <c r="L11189" s="53">
        <f t="shared" si="1921"/>
        <v>37.278218995830599</v>
      </c>
      <c r="M11189" s="93">
        <f t="shared" si="1922"/>
        <v>6.5626185551872869</v>
      </c>
      <c r="N11189" s="53">
        <f t="shared" si="1923"/>
        <v>25.428281742488021</v>
      </c>
      <c r="O11189">
        <f t="shared" si="1924"/>
        <v>1.7733542555681199</v>
      </c>
      <c r="P11189" s="53">
        <f t="shared" si="1925"/>
        <v>30.350692213845139</v>
      </c>
      <c r="Q11189" s="53">
        <v>0.2</v>
      </c>
      <c r="R11189" s="53">
        <f t="shared" si="1926"/>
        <v>9.1271894736967969</v>
      </c>
    </row>
    <row r="11190" spans="2:18" ht="15">
      <c r="B11190" s="84">
        <v>41493</v>
      </c>
      <c r="C11190" s="85">
        <v>0</v>
      </c>
      <c r="D11190" s="86">
        <v>35.200000000000003</v>
      </c>
      <c r="E11190" s="87">
        <v>21.1</v>
      </c>
      <c r="F11190" s="96">
        <f t="shared" si="1917"/>
        <v>28.150000000000002</v>
      </c>
      <c r="G11190" s="96"/>
      <c r="H11190" s="74">
        <f t="shared" si="1918"/>
        <v>219</v>
      </c>
      <c r="I11190" s="53">
        <f t="shared" si="1916"/>
        <v>0.97189021126988129</v>
      </c>
      <c r="J11190" s="53">
        <f t="shared" si="1919"/>
        <v>0.29126943701446972</v>
      </c>
      <c r="K11190" s="53">
        <f t="shared" si="1920"/>
        <v>1.8904447116632572</v>
      </c>
      <c r="L11190" s="53">
        <f t="shared" si="1921"/>
        <v>37.095630732763354</v>
      </c>
      <c r="M11190" s="93">
        <f t="shared" si="1922"/>
        <v>5.9940078218090855</v>
      </c>
      <c r="N11190" s="53">
        <f t="shared" si="1923"/>
        <v>23.679974885383256</v>
      </c>
      <c r="O11190">
        <f t="shared" si="1924"/>
        <v>1.6923109674407579</v>
      </c>
      <c r="P11190" s="53">
        <f t="shared" si="1925"/>
        <v>28.791388611283161</v>
      </c>
      <c r="Q11190" s="53">
        <v>0.2</v>
      </c>
      <c r="R11190" s="53">
        <f t="shared" si="1926"/>
        <v>8.6809155868040424</v>
      </c>
    </row>
    <row r="11191" spans="2:18" ht="15">
      <c r="B11191" s="84">
        <v>41494</v>
      </c>
      <c r="C11191" s="85">
        <v>0</v>
      </c>
      <c r="D11191" s="86">
        <v>33.9</v>
      </c>
      <c r="E11191" s="87">
        <v>22</v>
      </c>
      <c r="F11191" s="96">
        <f t="shared" si="1917"/>
        <v>27.95</v>
      </c>
      <c r="G11191" s="96"/>
      <c r="H11191" s="74">
        <f t="shared" si="1918"/>
        <v>220</v>
      </c>
      <c r="I11191" s="53">
        <f t="shared" si="1916"/>
        <v>0.97220466681979145</v>
      </c>
      <c r="J11191" s="53">
        <f t="shared" si="1919"/>
        <v>0.28642504214327263</v>
      </c>
      <c r="K11191" s="53">
        <f t="shared" si="1920"/>
        <v>1.8846293537887708</v>
      </c>
      <c r="L11191" s="53">
        <f t="shared" si="1921"/>
        <v>36.909944325429443</v>
      </c>
      <c r="M11191" s="93">
        <f t="shared" si="1922"/>
        <v>5.4551593691541784</v>
      </c>
      <c r="N11191" s="53">
        <f t="shared" si="1923"/>
        <v>21.645408788873869</v>
      </c>
      <c r="O11191">
        <f t="shared" si="1924"/>
        <v>1.6747427468185601</v>
      </c>
      <c r="P11191" s="53">
        <f t="shared" si="1925"/>
        <v>28.454685881801772</v>
      </c>
      <c r="Q11191" s="53">
        <v>0.2</v>
      </c>
      <c r="R11191" s="53">
        <f t="shared" si="1926"/>
        <v>8.1938046671136249</v>
      </c>
    </row>
    <row r="11192" spans="2:18" ht="15">
      <c r="B11192" s="84">
        <v>41495</v>
      </c>
      <c r="C11192" s="85">
        <v>0</v>
      </c>
      <c r="D11192" s="86">
        <v>30</v>
      </c>
      <c r="E11192" s="87">
        <v>16.8</v>
      </c>
      <c r="F11192" s="96">
        <f t="shared" si="1917"/>
        <v>23.4</v>
      </c>
      <c r="G11192" s="96"/>
      <c r="H11192" s="74">
        <f t="shared" si="1918"/>
        <v>221</v>
      </c>
      <c r="I11192" s="53">
        <f t="shared" si="1916"/>
        <v>0.97252734745597369</v>
      </c>
      <c r="J11192" s="53">
        <f t="shared" si="1919"/>
        <v>0.28150371857031276</v>
      </c>
      <c r="K11192" s="53">
        <f t="shared" si="1920"/>
        <v>1.8787497827555195</v>
      </c>
      <c r="L11192" s="53">
        <f t="shared" si="1921"/>
        <v>36.721202597262263</v>
      </c>
      <c r="M11192" s="93">
        <f t="shared" si="1922"/>
        <v>5.1475497281067222</v>
      </c>
      <c r="N11192" s="53">
        <f t="shared" si="1923"/>
        <v>22.680508257483311</v>
      </c>
      <c r="O11192">
        <f t="shared" si="1924"/>
        <v>1.3154869812476659</v>
      </c>
      <c r="P11192" s="53">
        <f t="shared" si="1925"/>
        <v>21.680365038399835</v>
      </c>
      <c r="Q11192" s="53">
        <v>0.2</v>
      </c>
      <c r="R11192" s="53">
        <f t="shared" si="1926"/>
        <v>8.2607708953466403</v>
      </c>
    </row>
    <row r="11193" spans="2:18" ht="15">
      <c r="B11193" s="84">
        <v>41496</v>
      </c>
      <c r="C11193" s="85">
        <v>5.3</v>
      </c>
      <c r="D11193" s="86">
        <v>30.8</v>
      </c>
      <c r="E11193" s="87">
        <v>14.4</v>
      </c>
      <c r="F11193" s="96">
        <f t="shared" si="1917"/>
        <v>22.6</v>
      </c>
      <c r="G11193" s="96"/>
      <c r="H11193" s="74">
        <f t="shared" si="1918"/>
        <v>222</v>
      </c>
      <c r="I11193" s="53">
        <f t="shared" si="1916"/>
        <v>0.9728581576920361</v>
      </c>
      <c r="J11193" s="53">
        <f t="shared" si="1919"/>
        <v>0.27650692951176753</v>
      </c>
      <c r="K11193" s="53">
        <f t="shared" si="1920"/>
        <v>1.872808327659421</v>
      </c>
      <c r="L11193" s="53">
        <f t="shared" si="1921"/>
        <v>36.529448795399666</v>
      </c>
      <c r="M11193" s="93">
        <f t="shared" si="1922"/>
        <v>5.596878533771485</v>
      </c>
      <c r="N11193" s="53">
        <f t="shared" si="1923"/>
        <v>25.148608753984824</v>
      </c>
      <c r="O11193">
        <f t="shared" si="1924"/>
        <v>1.2597800660802283</v>
      </c>
      <c r="P11193" s="53">
        <f t="shared" si="1925"/>
        <v>20.65039759298342</v>
      </c>
      <c r="Q11193" s="53">
        <v>0.2</v>
      </c>
      <c r="R11193" s="53">
        <f t="shared" si="1926"/>
        <v>8.8023976613743429</v>
      </c>
    </row>
    <row r="11194" spans="2:18" ht="15">
      <c r="B11194" s="84">
        <v>41497</v>
      </c>
      <c r="C11194" s="85">
        <v>0</v>
      </c>
      <c r="D11194" s="86">
        <v>31.1</v>
      </c>
      <c r="E11194" s="87">
        <v>16</v>
      </c>
      <c r="F11194" s="96">
        <f t="shared" si="1917"/>
        <v>23.55</v>
      </c>
      <c r="G11194" s="96"/>
      <c r="H11194" s="74">
        <f t="shared" si="1918"/>
        <v>223</v>
      </c>
      <c r="I11194" s="53">
        <f t="shared" si="1916"/>
        <v>0.97319699963590767</v>
      </c>
      <c r="J11194" s="53">
        <f t="shared" si="1919"/>
        <v>0.2714361465750153</v>
      </c>
      <c r="K11194" s="53">
        <f t="shared" si="1920"/>
        <v>1.8668072628650605</v>
      </c>
      <c r="L11194" s="53">
        <f t="shared" si="1921"/>
        <v>36.334726600283837</v>
      </c>
      <c r="M11194" s="93">
        <f t="shared" si="1922"/>
        <v>5.4674567692063265</v>
      </c>
      <c r="N11194" s="53">
        <f t="shared" si="1923"/>
        <v>24.002655488975609</v>
      </c>
      <c r="O11194">
        <f t="shared" si="1924"/>
        <v>1.3261664462625025</v>
      </c>
      <c r="P11194" s="53">
        <f t="shared" si="1925"/>
        <v>21.878488109562454</v>
      </c>
      <c r="Q11194" s="53">
        <v>0.2</v>
      </c>
      <c r="R11194" s="53">
        <f t="shared" si="1926"/>
        <v>8.5755643761475682</v>
      </c>
    </row>
    <row r="11195" spans="2:18" ht="15">
      <c r="B11195" s="84">
        <v>41498</v>
      </c>
      <c r="C11195" s="85">
        <v>0</v>
      </c>
      <c r="D11195" s="86">
        <v>32.700000000000003</v>
      </c>
      <c r="E11195" s="87">
        <v>19.100000000000001</v>
      </c>
      <c r="F11195" s="96">
        <f t="shared" si="1917"/>
        <v>25.900000000000002</v>
      </c>
      <c r="G11195" s="96"/>
      <c r="H11195" s="74">
        <f t="shared" si="1918"/>
        <v>224</v>
      </c>
      <c r="I11195" s="53">
        <f t="shared" si="1916"/>
        <v>0.9735437730188059</v>
      </c>
      <c r="J11195" s="53">
        <f t="shared" si="1919"/>
        <v>0.26629284916488616</v>
      </c>
      <c r="K11195" s="53">
        <f t="shared" si="1920"/>
        <v>1.860748807253622</v>
      </c>
      <c r="L11195" s="53">
        <f t="shared" si="1921"/>
        <v>36.137080136583045</v>
      </c>
      <c r="M11195" s="93">
        <f t="shared" si="1922"/>
        <v>5.4538529430301406</v>
      </c>
      <c r="N11195" s="53">
        <f t="shared" si="1923"/>
        <v>22.655384347566851</v>
      </c>
      <c r="O11195">
        <f t="shared" si="1924"/>
        <v>1.503566544447227</v>
      </c>
      <c r="P11195" s="53">
        <f t="shared" si="1925"/>
        <v>25.199646371574556</v>
      </c>
      <c r="Q11195" s="53">
        <v>0.2</v>
      </c>
      <c r="R11195" s="53">
        <f t="shared" si="1926"/>
        <v>8.3543958749344931</v>
      </c>
    </row>
    <row r="11196" spans="2:18" ht="15">
      <c r="B11196" s="84">
        <v>41499</v>
      </c>
      <c r="C11196" s="85">
        <v>0</v>
      </c>
      <c r="D11196" s="86">
        <v>32.700000000000003</v>
      </c>
      <c r="E11196" s="87">
        <v>17.899999999999999</v>
      </c>
      <c r="F11196" s="96">
        <f t="shared" si="1917"/>
        <v>25.3</v>
      </c>
      <c r="G11196" s="96"/>
      <c r="H11196" s="74">
        <f t="shared" si="1918"/>
        <v>225</v>
      </c>
      <c r="I11196" s="53">
        <f t="shared" si="1916"/>
        <v>0.97389837522490752</v>
      </c>
      <c r="J11196" s="53">
        <f t="shared" si="1919"/>
        <v>0.26107852392308678</v>
      </c>
      <c r="K11196" s="53">
        <f t="shared" si="1920"/>
        <v>1.8546351236691809</v>
      </c>
      <c r="L11196" s="53">
        <f t="shared" si="1921"/>
        <v>35.936553985335735</v>
      </c>
      <c r="M11196" s="93">
        <f t="shared" si="1922"/>
        <v>5.5801263275765391</v>
      </c>
      <c r="N11196" s="53">
        <f t="shared" si="1923"/>
        <v>23.502616203871245</v>
      </c>
      <c r="O11196">
        <f t="shared" si="1924"/>
        <v>1.4564253496152235</v>
      </c>
      <c r="P11196" s="53">
        <f t="shared" si="1925"/>
        <v>24.311713821613644</v>
      </c>
      <c r="Q11196" s="53">
        <v>0.2</v>
      </c>
      <c r="R11196" s="53">
        <f t="shared" si="1926"/>
        <v>8.529659698885542</v>
      </c>
    </row>
    <row r="11197" spans="2:18" ht="15">
      <c r="B11197" s="84">
        <v>41500</v>
      </c>
      <c r="C11197" s="85">
        <v>17.399999999999999</v>
      </c>
      <c r="D11197" s="86">
        <v>26.5</v>
      </c>
      <c r="E11197" s="87">
        <v>17.399999999999999</v>
      </c>
      <c r="F11197" s="96">
        <f t="shared" si="1917"/>
        <v>21.95</v>
      </c>
      <c r="G11197" s="96"/>
      <c r="H11197" s="74">
        <f t="shared" si="1918"/>
        <v>226</v>
      </c>
      <c r="I11197" s="53">
        <f t="shared" si="1916"/>
        <v>0.97426070132171483</v>
      </c>
      <c r="J11197" s="53">
        <f t="shared" si="1919"/>
        <v>0.25579466420081692</v>
      </c>
      <c r="K11197" s="53">
        <f t="shared" si="1920"/>
        <v>1.8484683185532087</v>
      </c>
      <c r="L11197" s="53">
        <f t="shared" si="1921"/>
        <v>35.733193197215876</v>
      </c>
      <c r="M11197" s="93">
        <f t="shared" si="1922"/>
        <v>4.01263013276112</v>
      </c>
      <c r="N11197" s="53">
        <f t="shared" si="1923"/>
        <v>18.324892896149006</v>
      </c>
      <c r="O11197">
        <f t="shared" si="1924"/>
        <v>1.2160366514325081</v>
      </c>
      <c r="P11197" s="53">
        <f t="shared" si="1925"/>
        <v>19.845829818912112</v>
      </c>
      <c r="Q11197" s="53">
        <v>0.2</v>
      </c>
      <c r="R11197" s="53">
        <f t="shared" si="1926"/>
        <v>7.1876955387160733</v>
      </c>
    </row>
    <row r="11198" spans="2:18" ht="15">
      <c r="B11198" s="84">
        <v>41501</v>
      </c>
      <c r="C11198" s="85">
        <v>0</v>
      </c>
      <c r="D11198" s="86">
        <v>28.9</v>
      </c>
      <c r="E11198" s="87">
        <v>17.600000000000001</v>
      </c>
      <c r="F11198" s="96">
        <f t="shared" si="1917"/>
        <v>23.25</v>
      </c>
      <c r="G11198" s="96"/>
      <c r="H11198" s="74">
        <f t="shared" si="1918"/>
        <v>227</v>
      </c>
      <c r="I11198" s="53">
        <f t="shared" si="1916"/>
        <v>0.97463064409110667</v>
      </c>
      <c r="J11198" s="53">
        <f t="shared" si="1919"/>
        <v>0.2504427695645105</v>
      </c>
      <c r="K11198" s="53">
        <f t="shared" si="1920"/>
        <v>1.8422504417571395</v>
      </c>
      <c r="L11198" s="53">
        <f t="shared" si="1921"/>
        <v>35.527043306817113</v>
      </c>
      <c r="M11198" s="93">
        <f t="shared" si="1922"/>
        <v>4.5910383667843773</v>
      </c>
      <c r="N11198" s="53">
        <f t="shared" si="1923"/>
        <v>20.302391981145089</v>
      </c>
      <c r="O11198">
        <f t="shared" si="1924"/>
        <v>1.3048821698832649</v>
      </c>
      <c r="P11198" s="53">
        <f t="shared" si="1925"/>
        <v>21.48383828250893</v>
      </c>
      <c r="Q11198" s="53">
        <v>0.2</v>
      </c>
      <c r="R11198" s="53">
        <f t="shared" si="1926"/>
        <v>7.699863007942283</v>
      </c>
    </row>
    <row r="11199" spans="2:18" ht="15">
      <c r="B11199" s="84">
        <v>41502</v>
      </c>
      <c r="C11199" s="85">
        <v>0</v>
      </c>
      <c r="D11199" s="86">
        <v>31.1</v>
      </c>
      <c r="E11199" s="87">
        <v>18.5</v>
      </c>
      <c r="F11199" s="96">
        <f t="shared" si="1917"/>
        <v>24.8</v>
      </c>
      <c r="G11199" s="96"/>
      <c r="H11199" s="74">
        <f t="shared" si="1918"/>
        <v>228</v>
      </c>
      <c r="I11199" s="53">
        <f t="shared" si="1916"/>
        <v>0.97500809406106548</v>
      </c>
      <c r="J11199" s="53">
        <f t="shared" si="1919"/>
        <v>0.24502434533453546</v>
      </c>
      <c r="K11199" s="53">
        <f t="shared" si="1920"/>
        <v>1.8359834865229152</v>
      </c>
      <c r="L11199" s="53">
        <f t="shared" si="1921"/>
        <v>35.31815034785236</v>
      </c>
      <c r="M11199" s="93">
        <f t="shared" si="1922"/>
        <v>5.0014081354730644</v>
      </c>
      <c r="N11199" s="53">
        <f t="shared" si="1923"/>
        <v>21.312389515439008</v>
      </c>
      <c r="O11199">
        <f t="shared" si="1924"/>
        <v>1.4181242836417096</v>
      </c>
      <c r="P11199" s="53">
        <f t="shared" si="1925"/>
        <v>23.593113254530838</v>
      </c>
      <c r="Q11199" s="53">
        <v>0.2</v>
      </c>
      <c r="R11199" s="53">
        <f t="shared" si="1926"/>
        <v>7.9968637709980568</v>
      </c>
    </row>
    <row r="11200" spans="2:18" ht="15">
      <c r="B11200" s="84">
        <v>41503</v>
      </c>
      <c r="C11200" s="85">
        <v>0</v>
      </c>
      <c r="D11200" s="86">
        <v>32.700000000000003</v>
      </c>
      <c r="E11200" s="87">
        <v>16.600000000000001</v>
      </c>
      <c r="F11200" s="96">
        <f t="shared" si="1917"/>
        <v>24.650000000000002</v>
      </c>
      <c r="G11200" s="96"/>
      <c r="H11200" s="74">
        <f t="shared" si="1918"/>
        <v>229</v>
      </c>
      <c r="I11200" s="53">
        <f t="shared" si="1916"/>
        <v>0.97539293953807282</v>
      </c>
      <c r="J11200" s="53">
        <f t="shared" si="1919"/>
        <v>0.23954090215660312</v>
      </c>
      <c r="K11200" s="53">
        <f t="shared" si="1920"/>
        <v>1.8296693896215483</v>
      </c>
      <c r="L11200" s="53">
        <f t="shared" si="1921"/>
        <v>35.106560869164369</v>
      </c>
      <c r="M11200" s="93">
        <f t="shared" si="1922"/>
        <v>5.5998757767655363</v>
      </c>
      <c r="N11200" s="53">
        <f t="shared" si="1923"/>
        <v>23.946946630974004</v>
      </c>
      <c r="O11200">
        <f t="shared" si="1924"/>
        <v>1.4068054998870074</v>
      </c>
      <c r="P11200" s="53">
        <f t="shared" si="1925"/>
        <v>23.3812445031108</v>
      </c>
      <c r="Q11200" s="53">
        <v>0.2</v>
      </c>
      <c r="R11200" s="53">
        <f t="shared" si="1926"/>
        <v>8.607705044251361</v>
      </c>
    </row>
    <row r="11201" spans="2:18" ht="15">
      <c r="B11201" s="84">
        <v>41504</v>
      </c>
      <c r="C11201" s="85">
        <v>0</v>
      </c>
      <c r="D11201" s="86">
        <v>33.6</v>
      </c>
      <c r="E11201" s="87">
        <v>17</v>
      </c>
      <c r="F11201" s="96">
        <f t="shared" si="1917"/>
        <v>25.3</v>
      </c>
      <c r="G11201" s="96"/>
      <c r="H11201" s="74">
        <f t="shared" si="1918"/>
        <v>230</v>
      </c>
      <c r="I11201" s="53">
        <f t="shared" si="1916"/>
        <v>0.9757850666401604</v>
      </c>
      <c r="J11201" s="53">
        <f t="shared" si="1919"/>
        <v>0.23399395560558103</v>
      </c>
      <c r="K11201" s="53">
        <f t="shared" si="1920"/>
        <v>1.8233100316399484</v>
      </c>
      <c r="L11201" s="53">
        <f t="shared" si="1921"/>
        <v>34.892321951444117</v>
      </c>
      <c r="M11201" s="93">
        <f t="shared" si="1922"/>
        <v>5.7380015177763006</v>
      </c>
      <c r="N11201" s="53">
        <f t="shared" si="1923"/>
        <v>24.167561724018572</v>
      </c>
      <c r="O11201">
        <f t="shared" si="1924"/>
        <v>1.4564253496152235</v>
      </c>
      <c r="P11201" s="53">
        <f t="shared" si="1925"/>
        <v>24.311713821613644</v>
      </c>
      <c r="Q11201" s="53">
        <v>0.2</v>
      </c>
      <c r="R11201" s="53">
        <f t="shared" si="1926"/>
        <v>8.6855422643709765</v>
      </c>
    </row>
    <row r="11202" spans="2:18" ht="15">
      <c r="B11202" s="84">
        <v>41505</v>
      </c>
      <c r="C11202" s="85">
        <v>0</v>
      </c>
      <c r="D11202" s="86">
        <v>31.8</v>
      </c>
      <c r="E11202" s="87">
        <v>16.8</v>
      </c>
      <c r="F11202" s="96">
        <f t="shared" si="1917"/>
        <v>24.3</v>
      </c>
      <c r="G11202" s="96"/>
      <c r="H11202" s="74">
        <f t="shared" si="1918"/>
        <v>231</v>
      </c>
      <c r="I11202" s="53">
        <f t="shared" si="1916"/>
        <v>0.97618435933060999</v>
      </c>
      <c r="J11202" s="53">
        <f t="shared" si="1919"/>
        <v>0.22838502582131925</v>
      </c>
      <c r="K11202" s="53">
        <f t="shared" si="1920"/>
        <v>1.8169072374064701</v>
      </c>
      <c r="L11202" s="53">
        <f t="shared" si="1921"/>
        <v>34.675481224553344</v>
      </c>
      <c r="M11202" s="93">
        <f t="shared" si="1922"/>
        <v>5.2948016535453117</v>
      </c>
      <c r="N11202" s="53">
        <f t="shared" si="1923"/>
        <v>22.830585421751923</v>
      </c>
      <c r="O11202">
        <f t="shared" si="1924"/>
        <v>1.3806989596533124</v>
      </c>
      <c r="P11202" s="53">
        <f t="shared" si="1925"/>
        <v>22.893443582367627</v>
      </c>
      <c r="Q11202" s="53">
        <v>0.2</v>
      </c>
      <c r="R11202" s="53">
        <f t="shared" si="1926"/>
        <v>8.3323765520434492</v>
      </c>
    </row>
    <row r="11203" spans="2:18" ht="15">
      <c r="B11203" s="84">
        <v>41506</v>
      </c>
      <c r="C11203" s="85">
        <v>17.399999999999999</v>
      </c>
      <c r="D11203" s="86">
        <v>28.1</v>
      </c>
      <c r="E11203" s="87">
        <v>14.6</v>
      </c>
      <c r="F11203" s="96">
        <f t="shared" si="1917"/>
        <v>21.35</v>
      </c>
      <c r="G11203" s="96"/>
      <c r="H11203" s="74">
        <f t="shared" si="1918"/>
        <v>232</v>
      </c>
      <c r="I11203" s="53">
        <f t="shared" si="1916"/>
        <v>0.97659069945229038</v>
      </c>
      <c r="J11203" s="53">
        <f t="shared" si="1919"/>
        <v>0.22271563717602461</v>
      </c>
      <c r="K11203" s="53">
        <f t="shared" si="1920"/>
        <v>1.810462776545904</v>
      </c>
      <c r="L11203" s="53">
        <f t="shared" si="1921"/>
        <v>34.456086885348398</v>
      </c>
      <c r="M11203" s="93">
        <f t="shared" si="1922"/>
        <v>4.6415611677133848</v>
      </c>
      <c r="N11203" s="53">
        <f t="shared" si="1923"/>
        <v>21.521957007537257</v>
      </c>
      <c r="O11203">
        <f t="shared" si="1924"/>
        <v>1.1768343515972033</v>
      </c>
      <c r="P11203" s="53">
        <f t="shared" si="1925"/>
        <v>19.128024273353322</v>
      </c>
      <c r="Q11203" s="53">
        <v>0.2</v>
      </c>
      <c r="R11203" s="53">
        <f t="shared" si="1926"/>
        <v>7.905636189034893</v>
      </c>
    </row>
    <row r="11204" spans="2:18" ht="15">
      <c r="B11204" s="84">
        <v>41507</v>
      </c>
      <c r="C11204" s="85">
        <v>0</v>
      </c>
      <c r="D11204" s="86">
        <v>28.7</v>
      </c>
      <c r="E11204" s="87">
        <v>13.3</v>
      </c>
      <c r="F11204" s="96">
        <f t="shared" si="1917"/>
        <v>21</v>
      </c>
      <c r="G11204" s="96"/>
      <c r="H11204" s="74">
        <f t="shared" si="1918"/>
        <v>233</v>
      </c>
      <c r="I11204" s="53">
        <f t="shared" si="1916"/>
        <v>0.97700396676262224</v>
      </c>
      <c r="J11204" s="53">
        <f t="shared" si="1919"/>
        <v>0.21698731797268575</v>
      </c>
      <c r="K11204" s="53">
        <f t="shared" si="1920"/>
        <v>1.8039783641549574</v>
      </c>
      <c r="L11204" s="53">
        <f t="shared" si="1921"/>
        <v>34.234187715904213</v>
      </c>
      <c r="M11204" s="93">
        <f t="shared" si="1922"/>
        <v>4.8814808201351401</v>
      </c>
      <c r="N11204" s="53">
        <f t="shared" si="1923"/>
        <v>22.838591125311787</v>
      </c>
      <c r="O11204">
        <f t="shared" si="1924"/>
        <v>1.1544769098420939</v>
      </c>
      <c r="P11204" s="53">
        <f t="shared" si="1925"/>
        <v>18.720055663097781</v>
      </c>
      <c r="Q11204" s="53">
        <v>0.2</v>
      </c>
      <c r="R11204" s="53">
        <f t="shared" si="1926"/>
        <v>8.1959626645303612</v>
      </c>
    </row>
    <row r="11205" spans="2:18" ht="15">
      <c r="B11205" s="84">
        <v>41508</v>
      </c>
      <c r="C11205" s="85">
        <v>0</v>
      </c>
      <c r="D11205" s="86">
        <v>30.3</v>
      </c>
      <c r="E11205" s="87">
        <v>14.5</v>
      </c>
      <c r="F11205" s="96">
        <f t="shared" si="1917"/>
        <v>22.4</v>
      </c>
      <c r="G11205" s="96"/>
      <c r="H11205" s="74">
        <f t="shared" si="1918"/>
        <v>234</v>
      </c>
      <c r="I11205" s="53">
        <f t="shared" si="1916"/>
        <v>0.97742403896915975</v>
      </c>
      <c r="J11205" s="53">
        <f t="shared" si="1919"/>
        <v>0.21120160017397474</v>
      </c>
      <c r="K11205" s="53">
        <f t="shared" si="1920"/>
        <v>1.7974556615895867</v>
      </c>
      <c r="L11205" s="53">
        <f t="shared" si="1921"/>
        <v>34.009833102038442</v>
      </c>
      <c r="M11205" s="93">
        <f t="shared" si="1922"/>
        <v>5.0893060789140403</v>
      </c>
      <c r="N11205" s="53">
        <f t="shared" si="1923"/>
        <v>22.981690180274608</v>
      </c>
      <c r="O11205">
        <f t="shared" si="1924"/>
        <v>1.2461774486641632</v>
      </c>
      <c r="P11205" s="53">
        <f t="shared" si="1925"/>
        <v>20.399803976905645</v>
      </c>
      <c r="Q11205" s="53">
        <v>0.2</v>
      </c>
      <c r="R11205" s="53">
        <f t="shared" si="1926"/>
        <v>8.2893511141138205</v>
      </c>
    </row>
    <row r="11206" spans="2:18" ht="15">
      <c r="B11206" s="84">
        <v>41509</v>
      </c>
      <c r="C11206" s="85">
        <v>0</v>
      </c>
      <c r="D11206" s="86">
        <v>29.1</v>
      </c>
      <c r="E11206" s="87">
        <v>16.899999999999999</v>
      </c>
      <c r="F11206" s="96">
        <f t="shared" si="1917"/>
        <v>23</v>
      </c>
      <c r="G11206" s="96"/>
      <c r="H11206" s="74">
        <f t="shared" si="1918"/>
        <v>235</v>
      </c>
      <c r="I11206" s="53">
        <f t="shared" si="1916"/>
        <v>0.97785079176577849</v>
      </c>
      <c r="J11206" s="53">
        <f t="shared" si="1919"/>
        <v>0.20536001916100194</v>
      </c>
      <c r="K11206" s="53">
        <f t="shared" si="1920"/>
        <v>1.7908962773558934</v>
      </c>
      <c r="L11206" s="53">
        <f t="shared" si="1921"/>
        <v>33.783073052036812</v>
      </c>
      <c r="M11206" s="93">
        <f t="shared" si="1922"/>
        <v>4.5085688307177634</v>
      </c>
      <c r="N11206" s="53">
        <f t="shared" si="1923"/>
        <v>20.059864217831212</v>
      </c>
      <c r="O11206">
        <f t="shared" si="1924"/>
        <v>1.2873721991508951</v>
      </c>
      <c r="P11206" s="53">
        <f t="shared" si="1925"/>
        <v>21.159810760487982</v>
      </c>
      <c r="Q11206" s="53">
        <v>0.2</v>
      </c>
      <c r="R11206" s="53">
        <f t="shared" si="1926"/>
        <v>7.6333613645151344</v>
      </c>
    </row>
    <row r="11207" spans="2:18" ht="15">
      <c r="B11207" s="84">
        <v>41510</v>
      </c>
      <c r="C11207" s="85">
        <v>1.6</v>
      </c>
      <c r="D11207" s="86">
        <v>29.1</v>
      </c>
      <c r="E11207" s="87">
        <v>15.4</v>
      </c>
      <c r="F11207" s="96">
        <f t="shared" si="1917"/>
        <v>22.25</v>
      </c>
      <c r="G11207" s="96"/>
      <c r="H11207" s="74">
        <f t="shared" si="1918"/>
        <v>236</v>
      </c>
      <c r="I11207" s="53">
        <f t="shared" si="1916"/>
        <v>0.97828409886946033</v>
      </c>
      <c r="J11207" s="53">
        <f t="shared" si="1919"/>
        <v>0.19946411352127225</v>
      </c>
      <c r="K11207" s="53">
        <f t="shared" si="1920"/>
        <v>1.7843017680966851</v>
      </c>
      <c r="L11207" s="53">
        <f t="shared" si="1921"/>
        <v>33.553958215483732</v>
      </c>
      <c r="M11207" s="93">
        <f t="shared" si="1922"/>
        <v>4.6580702813336927</v>
      </c>
      <c r="N11207" s="53">
        <f t="shared" si="1923"/>
        <v>21.113146652146163</v>
      </c>
      <c r="O11207">
        <f t="shared" si="1924"/>
        <v>1.2360592920288709</v>
      </c>
      <c r="P11207" s="53">
        <f t="shared" si="1925"/>
        <v>20.213637116045355</v>
      </c>
      <c r="Q11207" s="53">
        <v>0.2</v>
      </c>
      <c r="R11207" s="53">
        <f t="shared" si="1926"/>
        <v>7.8482762374190607</v>
      </c>
    </row>
    <row r="11208" spans="2:18" ht="15">
      <c r="B11208" s="84">
        <v>41511</v>
      </c>
      <c r="C11208" s="85">
        <v>20.9</v>
      </c>
      <c r="D11208" s="86">
        <v>25.5</v>
      </c>
      <c r="E11208" s="87">
        <v>16</v>
      </c>
      <c r="F11208" s="96">
        <f t="shared" si="1917"/>
        <v>20.75</v>
      </c>
      <c r="G11208" s="96"/>
      <c r="H11208" s="74">
        <f t="shared" si="1918"/>
        <v>237</v>
      </c>
      <c r="I11208" s="53">
        <f t="shared" si="1916"/>
        <v>0.97872383205766189</v>
      </c>
      <c r="J11208" s="53">
        <f t="shared" si="1919"/>
        <v>0.19351542486513199</v>
      </c>
      <c r="K11208" s="53">
        <f t="shared" si="1920"/>
        <v>1.7776736396661694</v>
      </c>
      <c r="L11208" s="53">
        <f t="shared" si="1921"/>
        <v>33.322539902103479</v>
      </c>
      <c r="M11208" s="93">
        <f t="shared" si="1922"/>
        <v>3.7078636490559957</v>
      </c>
      <c r="N11208" s="53">
        <f t="shared" si="1923"/>
        <v>17.460184184896626</v>
      </c>
      <c r="O11208">
        <f t="shared" si="1924"/>
        <v>1.1387340041118972</v>
      </c>
      <c r="P11208" s="53">
        <f t="shared" si="1925"/>
        <v>18.433408209766529</v>
      </c>
      <c r="Q11208" s="53">
        <v>0.2</v>
      </c>
      <c r="R11208" s="53">
        <f t="shared" si="1926"/>
        <v>6.939003342656032</v>
      </c>
    </row>
    <row r="11209" spans="2:18" ht="15">
      <c r="B11209" s="84">
        <v>41512</v>
      </c>
      <c r="C11209" s="85">
        <v>3.7</v>
      </c>
      <c r="D11209" s="86">
        <v>23.6</v>
      </c>
      <c r="E11209" s="87">
        <v>15.3</v>
      </c>
      <c r="F11209" s="96">
        <f t="shared" si="1917"/>
        <v>19.450000000000003</v>
      </c>
      <c r="G11209" s="96"/>
      <c r="H11209" s="74">
        <f t="shared" si="1918"/>
        <v>238</v>
      </c>
      <c r="I11209" s="53">
        <f t="shared" si="1916"/>
        <v>0.97916986120625815</v>
      </c>
      <c r="J11209" s="53">
        <f t="shared" si="1919"/>
        <v>0.18751549766996503</v>
      </c>
      <c r="K11209" s="53">
        <f t="shared" si="1920"/>
        <v>1.7710133482856545</v>
      </c>
      <c r="L11209" s="53">
        <f t="shared" si="1921"/>
        <v>33.088870100519358</v>
      </c>
      <c r="M11209" s="93">
        <f t="shared" si="1922"/>
        <v>3.3254217593912556</v>
      </c>
      <c r="N11209" s="53">
        <f t="shared" si="1923"/>
        <v>16.205778733364891</v>
      </c>
      <c r="O11209">
        <f t="shared" si="1924"/>
        <v>1.0598403341943781</v>
      </c>
      <c r="P11209" s="53">
        <f t="shared" si="1925"/>
        <v>17.004868037925682</v>
      </c>
      <c r="Q11209" s="53">
        <v>0.2</v>
      </c>
      <c r="R11209" s="53">
        <f t="shared" si="1926"/>
        <v>6.596324181366243</v>
      </c>
    </row>
    <row r="11210" spans="2:18" ht="15">
      <c r="B11210" s="84">
        <v>41513</v>
      </c>
      <c r="C11210" s="85">
        <v>0</v>
      </c>
      <c r="D11210" s="86">
        <v>24.7</v>
      </c>
      <c r="E11210" s="87">
        <v>15.4</v>
      </c>
      <c r="F11210" s="96">
        <f t="shared" si="1917"/>
        <v>20.05</v>
      </c>
      <c r="G11210" s="96"/>
      <c r="H11210" s="74">
        <f t="shared" si="1918"/>
        <v>239</v>
      </c>
      <c r="I11210" s="53">
        <f t="shared" ref="I11210:I11273" si="1927">1+0.0334*COS($I$7*H11210-0.0552)</f>
        <v>0.97962205432804828</v>
      </c>
      <c r="J11210" s="53">
        <f t="shared" si="1919"/>
        <v>0.18146587915136539</v>
      </c>
      <c r="K11210" s="53">
        <f t="shared" si="1920"/>
        <v>1.764322301773517</v>
      </c>
      <c r="L11210" s="53">
        <f t="shared" si="1921"/>
        <v>32.853001496841131</v>
      </c>
      <c r="M11210" s="93">
        <f t="shared" si="1922"/>
        <v>3.551255220229057</v>
      </c>
      <c r="N11210" s="53">
        <f t="shared" si="1923"/>
        <v>17.031992183677399</v>
      </c>
      <c r="O11210">
        <f t="shared" si="1924"/>
        <v>1.0956416807603924</v>
      </c>
      <c r="P11210" s="53">
        <f t="shared" si="1925"/>
        <v>17.651460959942142</v>
      </c>
      <c r="Q11210" s="53">
        <v>0.2</v>
      </c>
      <c r="R11210" s="53">
        <f t="shared" si="1926"/>
        <v>6.8115614516169547</v>
      </c>
    </row>
    <row r="11211" spans="2:18" ht="15">
      <c r="B11211" s="84">
        <v>41514</v>
      </c>
      <c r="C11211" s="85">
        <v>14.7</v>
      </c>
      <c r="D11211" s="86">
        <v>27.8</v>
      </c>
      <c r="E11211" s="87">
        <v>15</v>
      </c>
      <c r="F11211" s="96">
        <f t="shared" si="1917"/>
        <v>21.4</v>
      </c>
      <c r="G11211" s="96"/>
      <c r="H11211" s="74">
        <f t="shared" si="1918"/>
        <v>240</v>
      </c>
      <c r="I11211" s="53">
        <f t="shared" si="1927"/>
        <v>0.98008027761181238</v>
      </c>
      <c r="J11211" s="53">
        <f t="shared" si="1919"/>
        <v>0.17536811916049025</v>
      </c>
      <c r="K11211" s="53">
        <f t="shared" si="1920"/>
        <v>1.7576018608431281</v>
      </c>
      <c r="L11211" s="53">
        <f t="shared" si="1921"/>
        <v>32.614987492993194</v>
      </c>
      <c r="M11211" s="93">
        <f t="shared" si="1922"/>
        <v>4.2835884778023336</v>
      </c>
      <c r="N11211" s="53">
        <f t="shared" si="1923"/>
        <v>19.836777520541599</v>
      </c>
      <c r="O11211">
        <f t="shared" si="1924"/>
        <v>1.1800587593452232</v>
      </c>
      <c r="P11211" s="53">
        <f t="shared" si="1925"/>
        <v>19.186946569211134</v>
      </c>
      <c r="Q11211" s="53">
        <v>0.2</v>
      </c>
      <c r="R11211" s="53">
        <f t="shared" si="1926"/>
        <v>7.5166171370434247</v>
      </c>
    </row>
    <row r="11212" spans="2:18" ht="15">
      <c r="B11212" s="84">
        <v>41515</v>
      </c>
      <c r="C11212" s="85">
        <v>0</v>
      </c>
      <c r="D11212" s="86">
        <v>26.2</v>
      </c>
      <c r="E11212" s="87">
        <v>13.2</v>
      </c>
      <c r="F11212" s="96">
        <f t="shared" si="1917"/>
        <v>19.7</v>
      </c>
      <c r="G11212" s="96"/>
      <c r="H11212" s="74">
        <f t="shared" si="1918"/>
        <v>241</v>
      </c>
      <c r="I11212" s="53">
        <f t="shared" si="1927"/>
        <v>0.98054439546190864</v>
      </c>
      <c r="J11212" s="53">
        <f t="shared" si="1919"/>
        <v>0.1692237701067511</v>
      </c>
      <c r="K11212" s="53">
        <f t="shared" si="1920"/>
        <v>1.7508533404627868</v>
      </c>
      <c r="L11212" s="53">
        <f t="shared" si="1921"/>
        <v>32.374882224697821</v>
      </c>
      <c r="M11212" s="93">
        <f t="shared" si="1922"/>
        <v>4.099308609008367</v>
      </c>
      <c r="N11212" s="53">
        <f t="shared" si="1923"/>
        <v>19.84398064270346</v>
      </c>
      <c r="O11212">
        <f t="shared" si="1924"/>
        <v>1.0746320293089235</v>
      </c>
      <c r="P11212" s="53">
        <f t="shared" si="1925"/>
        <v>17.271673371061876</v>
      </c>
      <c r="Q11212" s="53">
        <v>0.2</v>
      </c>
      <c r="R11212" s="53">
        <f t="shared" si="1926"/>
        <v>7.4466069041932066</v>
      </c>
    </row>
    <row r="11213" spans="2:18" ht="15">
      <c r="B11213" s="84">
        <v>41516</v>
      </c>
      <c r="C11213" s="85">
        <v>0</v>
      </c>
      <c r="D11213" s="86">
        <v>27.8</v>
      </c>
      <c r="E11213" s="87">
        <v>16.3</v>
      </c>
      <c r="F11213" s="96">
        <f t="shared" si="1917"/>
        <v>22.05</v>
      </c>
      <c r="G11213" s="96"/>
      <c r="H11213" s="74">
        <f t="shared" si="1918"/>
        <v>242</v>
      </c>
      <c r="I11213" s="53">
        <f t="shared" si="1927"/>
        <v>0.98101427053839818</v>
      </c>
      <c r="J11213" s="53">
        <f t="shared" si="1919"/>
        <v>0.16303438690500505</v>
      </c>
      <c r="K11213" s="53">
        <f t="shared" si="1920"/>
        <v>1.7440780112721548</v>
      </c>
      <c r="L11213" s="53">
        <f t="shared" si="1921"/>
        <v>32.132740579031577</v>
      </c>
      <c r="M11213" s="93">
        <f t="shared" si="1922"/>
        <v>4.0665347444538105</v>
      </c>
      <c r="N11213" s="53">
        <f t="shared" si="1923"/>
        <v>18.524462238877909</v>
      </c>
      <c r="O11213">
        <f t="shared" si="1924"/>
        <v>1.2226793550892643</v>
      </c>
      <c r="P11213" s="53">
        <f t="shared" si="1925"/>
        <v>19.967765357518356</v>
      </c>
      <c r="Q11213" s="53">
        <v>0.2</v>
      </c>
      <c r="R11213" s="53">
        <f t="shared" si="1926"/>
        <v>7.2380694139442996</v>
      </c>
    </row>
    <row r="11214" spans="2:18" ht="15">
      <c r="B11214" s="84">
        <v>41517</v>
      </c>
      <c r="C11214" s="85">
        <v>0</v>
      </c>
      <c r="D11214" s="86">
        <v>28.5</v>
      </c>
      <c r="E11214" s="87">
        <v>15.3</v>
      </c>
      <c r="F11214" s="96">
        <f t="shared" si="1917"/>
        <v>21.9</v>
      </c>
      <c r="G11214" s="96"/>
      <c r="H11214" s="74">
        <f t="shared" si="1918"/>
        <v>243</v>
      </c>
      <c r="I11214" s="53">
        <f t="shared" si="1927"/>
        <v>0.98148976379768649</v>
      </c>
      <c r="J11214" s="53">
        <f t="shared" si="1919"/>
        <v>0.15680152694636912</v>
      </c>
      <c r="K11214" s="53">
        <f t="shared" si="1920"/>
        <v>1.7372771010500481</v>
      </c>
      <c r="L11214" s="53">
        <f t="shared" si="1921"/>
        <v>31.88861821147421</v>
      </c>
      <c r="M11214" s="93">
        <f t="shared" si="1922"/>
        <v>4.3073746405779509</v>
      </c>
      <c r="N11214" s="53">
        <f t="shared" si="1923"/>
        <v>19.695707588808521</v>
      </c>
      <c r="O11214">
        <f t="shared" si="1924"/>
        <v>1.2127270615148089</v>
      </c>
      <c r="P11214" s="53">
        <f t="shared" si="1925"/>
        <v>19.785110758706626</v>
      </c>
      <c r="Q11214" s="53">
        <v>0.2</v>
      </c>
      <c r="R11214" s="53">
        <f t="shared" si="1926"/>
        <v>7.5043296798620647</v>
      </c>
    </row>
    <row r="11215" spans="2:18" ht="15">
      <c r="B11215" s="84">
        <v>41518</v>
      </c>
      <c r="C11215" s="85">
        <v>0</v>
      </c>
      <c r="D11215" s="86">
        <v>28.7</v>
      </c>
      <c r="E11215" s="87">
        <v>17.600000000000001</v>
      </c>
      <c r="F11215" s="96">
        <f t="shared" ref="F11215:F11278" si="1928">0.5*(D11215+E11215)</f>
        <v>23.15</v>
      </c>
      <c r="G11215" s="96"/>
      <c r="H11215" s="74">
        <f t="shared" ref="H11215:H11278" si="1929">B11215-DATE(YEAR(B11215),1,0)</f>
        <v>244</v>
      </c>
      <c r="I11215" s="53">
        <f t="shared" si="1927"/>
        <v>0.98197073453366823</v>
      </c>
      <c r="J11215" s="53">
        <f t="shared" ref="J11215:J11278" si="1930">ASIN(0.39785*SIN(4.869+$I$7*H11215+0.03345*SIN(6.224+$I$7*H11215)))</f>
        <v>0.15052675009176728</v>
      </c>
      <c r="K11215" s="53">
        <f t="shared" ref="K11215:K11278" si="1931">ACOS(-TAN(J11215)*TAN($E$7*$I$8))</f>
        <v>1.730451796228839</v>
      </c>
      <c r="L11215" s="53">
        <f t="shared" ref="L11215:L11278" si="1932">117.5*I11215*((K11215*SIN($E$7*$I$8)*SIN(J11215)+COS($E$7*$I$8)*COS(J11215)*SIN(K11215))/PI())</f>
        <v>31.642571562372726</v>
      </c>
      <c r="M11215" s="93">
        <f t="shared" ref="M11215:M11278" si="1933">0.0023*L11215/2.456*(0.5*(D11215+E11215)+17.8)*SQRT(D11215-E11215)</f>
        <v>4.042840800871935</v>
      </c>
      <c r="N11215" s="53">
        <f t="shared" ref="N11215:N11278" si="1934">0.17*L11215*SQRT(D11215-E11215)</f>
        <v>17.921822914265011</v>
      </c>
      <c r="O11215">
        <f t="shared" ref="O11215:O11278" si="1935">5336/(F11215+273.15)^2*EXP(21.07-5336/(F11215+273.15))</f>
        <v>1.2978535547150412</v>
      </c>
      <c r="P11215" s="53">
        <f t="shared" ref="P11215:P11278" si="1936">EXP(21.07-5336/(F11215+273.15))</f>
        <v>21.353701770624124</v>
      </c>
      <c r="Q11215" s="53">
        <v>0.2</v>
      </c>
      <c r="R11215" s="53">
        <f t="shared" ref="R11215:R11278" si="1937">(O11215*N11215*0.6+$L$8*6.43*(1+0.536*Q11215)*P11215*(1- G11215/100))/($O$7*(O11215+$L$8))</f>
        <v>7.1407097272649818</v>
      </c>
    </row>
    <row r="11216" spans="2:18" ht="15">
      <c r="B11216" s="84">
        <v>41519</v>
      </c>
      <c r="C11216" s="85">
        <v>0</v>
      </c>
      <c r="D11216" s="86">
        <v>28.5</v>
      </c>
      <c r="E11216" s="87">
        <v>15.2</v>
      </c>
      <c r="F11216" s="96">
        <f t="shared" si="1928"/>
        <v>21.85</v>
      </c>
      <c r="G11216" s="96"/>
      <c r="H11216" s="74">
        <f t="shared" si="1929"/>
        <v>245</v>
      </c>
      <c r="I11216" s="53">
        <f t="shared" si="1927"/>
        <v>0.98245704041936432</v>
      </c>
      <c r="J11216" s="53">
        <f t="shared" si="1930"/>
        <v>0.14421161868731239</v>
      </c>
      <c r="K11216" s="53">
        <f t="shared" si="1931"/>
        <v>1.7236032434511035</v>
      </c>
      <c r="L11216" s="53">
        <f t="shared" si="1932"/>
        <v>31.39465787274569</v>
      </c>
      <c r="M11216" s="93">
        <f t="shared" si="1933"/>
        <v>4.2513243508570895</v>
      </c>
      <c r="N11216" s="53">
        <f t="shared" si="1934"/>
        <v>19.463928318107925</v>
      </c>
      <c r="O11216">
        <f t="shared" si="1935"/>
        <v>1.2094252922513535</v>
      </c>
      <c r="P11216" s="53">
        <f t="shared" si="1936"/>
        <v>19.724556982416424</v>
      </c>
      <c r="Q11216" s="53">
        <v>0.2</v>
      </c>
      <c r="R11216" s="53">
        <f t="shared" si="1937"/>
        <v>7.4484298677986915</v>
      </c>
    </row>
    <row r="11217" spans="2:18" ht="15">
      <c r="B11217" s="84">
        <v>41520</v>
      </c>
      <c r="C11217" s="85">
        <v>0</v>
      </c>
      <c r="D11217" s="86">
        <v>30.5</v>
      </c>
      <c r="E11217" s="87">
        <v>13.8</v>
      </c>
      <c r="F11217" s="96">
        <f t="shared" si="1928"/>
        <v>22.15</v>
      </c>
      <c r="G11217" s="96"/>
      <c r="H11217" s="74">
        <f t="shared" si="1929"/>
        <v>246</v>
      </c>
      <c r="I11217" s="53">
        <f t="shared" si="1927"/>
        <v>0.98294853754903944</v>
      </c>
      <c r="J11217" s="53">
        <f t="shared" si="1930"/>
        <v>0.13785769760061342</v>
      </c>
      <c r="K11217" s="53">
        <f t="shared" si="1931"/>
        <v>1.7167325511645151</v>
      </c>
      <c r="L11217" s="53">
        <f t="shared" si="1932"/>
        <v>31.144935199355523</v>
      </c>
      <c r="M11217" s="93">
        <f t="shared" si="1933"/>
        <v>4.7616988397835289</v>
      </c>
      <c r="N11217" s="53">
        <f t="shared" si="1934"/>
        <v>21.636877614261511</v>
      </c>
      <c r="O11217">
        <f t="shared" si="1935"/>
        <v>1.2293535271763423</v>
      </c>
      <c r="P11217" s="53">
        <f t="shared" si="1936"/>
        <v>20.090366738877211</v>
      </c>
      <c r="Q11217" s="53">
        <v>0.2</v>
      </c>
      <c r="R11217" s="53">
        <f t="shared" si="1937"/>
        <v>7.9659656930992107</v>
      </c>
    </row>
    <row r="11218" spans="2:18" ht="15">
      <c r="B11218" s="84">
        <v>41521</v>
      </c>
      <c r="C11218" s="85">
        <v>0</v>
      </c>
      <c r="D11218" s="86">
        <v>30.3</v>
      </c>
      <c r="E11218" s="87">
        <v>14.9</v>
      </c>
      <c r="F11218" s="96">
        <f t="shared" si="1928"/>
        <v>22.6</v>
      </c>
      <c r="G11218" s="96"/>
      <c r="H11218" s="74">
        <f t="shared" si="1929"/>
        <v>247</v>
      </c>
      <c r="I11218" s="53">
        <f t="shared" si="1927"/>
        <v>0.98344508048078549</v>
      </c>
      <c r="J11218" s="53">
        <f t="shared" si="1930"/>
        <v>0.13146655427706003</v>
      </c>
      <c r="K11218" s="53">
        <f t="shared" si="1931"/>
        <v>1.7098407912513223</v>
      </c>
      <c r="L11218" s="53">
        <f t="shared" si="1932"/>
        <v>30.893462428978044</v>
      </c>
      <c r="M11218" s="93">
        <f t="shared" si="1933"/>
        <v>4.5867786705325742</v>
      </c>
      <c r="N11218" s="53">
        <f t="shared" si="1934"/>
        <v>20.609899166172621</v>
      </c>
      <c r="O11218">
        <f t="shared" si="1935"/>
        <v>1.2597800660802283</v>
      </c>
      <c r="P11218" s="53">
        <f t="shared" si="1936"/>
        <v>20.65039759298342</v>
      </c>
      <c r="Q11218" s="53">
        <v>0.2</v>
      </c>
      <c r="R11218" s="53">
        <f t="shared" si="1937"/>
        <v>7.7454449212434699</v>
      </c>
    </row>
    <row r="11219" spans="2:18" ht="15">
      <c r="B11219" s="84">
        <v>41522</v>
      </c>
      <c r="C11219" s="85">
        <v>0</v>
      </c>
      <c r="D11219" s="86">
        <v>30.5</v>
      </c>
      <c r="E11219" s="87">
        <v>19.8</v>
      </c>
      <c r="F11219" s="96">
        <f t="shared" si="1928"/>
        <v>25.15</v>
      </c>
      <c r="G11219" s="96"/>
      <c r="H11219" s="74">
        <f t="shared" si="1929"/>
        <v>248</v>
      </c>
      <c r="I11219" s="53">
        <f t="shared" si="1927"/>
        <v>0.98394652227956025</v>
      </c>
      <c r="J11219" s="53">
        <f t="shared" si="1930"/>
        <v>0.12503975881517998</v>
      </c>
      <c r="K11219" s="53">
        <f t="shared" si="1931"/>
        <v>1.7029290006891302</v>
      </c>
      <c r="L11219" s="53">
        <f t="shared" si="1932"/>
        <v>30.640299291803014</v>
      </c>
      <c r="M11219" s="93">
        <f t="shared" si="1933"/>
        <v>4.0313224184456846</v>
      </c>
      <c r="N11219" s="53">
        <f t="shared" si="1934"/>
        <v>17.038596306619851</v>
      </c>
      <c r="O11219">
        <f t="shared" si="1935"/>
        <v>1.4448420710310348</v>
      </c>
      <c r="P11219" s="53">
        <f t="shared" si="1936"/>
        <v>24.09411976647802</v>
      </c>
      <c r="Q11219" s="53">
        <v>0.2</v>
      </c>
      <c r="R11219" s="53">
        <f t="shared" si="1937"/>
        <v>7.0088685809242586</v>
      </c>
    </row>
    <row r="11220" spans="2:18" ht="15">
      <c r="B11220" s="84">
        <v>41523</v>
      </c>
      <c r="C11220" s="85">
        <v>0</v>
      </c>
      <c r="D11220" s="86">
        <v>30.2</v>
      </c>
      <c r="E11220" s="87">
        <v>20.8</v>
      </c>
      <c r="F11220" s="96">
        <f t="shared" si="1928"/>
        <v>25.5</v>
      </c>
      <c r="G11220" s="96"/>
      <c r="H11220" s="74">
        <f t="shared" si="1929"/>
        <v>249</v>
      </c>
      <c r="I11220" s="53">
        <f t="shared" si="1927"/>
        <v>0.98445271456066819</v>
      </c>
      <c r="J11220" s="53">
        <f t="shared" si="1930"/>
        <v>0.11857888406010814</v>
      </c>
      <c r="K11220" s="53">
        <f t="shared" si="1931"/>
        <v>1.6959981832400011</v>
      </c>
      <c r="L11220" s="53">
        <f t="shared" si="1932"/>
        <v>30.385506373899808</v>
      </c>
      <c r="M11220" s="93">
        <f t="shared" si="1933"/>
        <v>3.7776157022805776</v>
      </c>
      <c r="N11220" s="53">
        <f t="shared" si="1934"/>
        <v>15.837233738489678</v>
      </c>
      <c r="O11220">
        <f t="shared" si="1935"/>
        <v>1.4719947804869402</v>
      </c>
      <c r="P11220" s="53">
        <f t="shared" si="1936"/>
        <v>24.604553444924591</v>
      </c>
      <c r="Q11220" s="53">
        <v>0.2</v>
      </c>
      <c r="R11220" s="53">
        <f t="shared" si="1937"/>
        <v>6.739767416583641</v>
      </c>
    </row>
    <row r="11221" spans="2:18" ht="15">
      <c r="B11221" s="84">
        <v>41524</v>
      </c>
      <c r="C11221" s="85">
        <v>0</v>
      </c>
      <c r="D11221" s="86">
        <v>31.3</v>
      </c>
      <c r="E11221" s="87">
        <v>19.399999999999999</v>
      </c>
      <c r="F11221" s="96">
        <f t="shared" si="1928"/>
        <v>25.35</v>
      </c>
      <c r="G11221" s="96"/>
      <c r="H11221" s="74">
        <f t="shared" si="1929"/>
        <v>250</v>
      </c>
      <c r="I11221" s="53">
        <f t="shared" si="1927"/>
        <v>0.98496350753366935</v>
      </c>
      <c r="J11221" s="53">
        <f t="shared" si="1930"/>
        <v>0.11208550571421658</v>
      </c>
      <c r="K11221" s="53">
        <f t="shared" si="1931"/>
        <v>1.6890493111652076</v>
      </c>
      <c r="L11221" s="53">
        <f t="shared" si="1932"/>
        <v>30.129145128685611</v>
      </c>
      <c r="M11221" s="93">
        <f t="shared" si="1933"/>
        <v>4.1999156058159803</v>
      </c>
      <c r="N11221" s="53">
        <f t="shared" si="1934"/>
        <v>17.668887739838659</v>
      </c>
      <c r="O11221">
        <f t="shared" si="1935"/>
        <v>1.4603042738565217</v>
      </c>
      <c r="P11221" s="53">
        <f t="shared" si="1936"/>
        <v>24.384632024968564</v>
      </c>
      <c r="Q11221" s="53">
        <v>0.2</v>
      </c>
      <c r="R11221" s="53">
        <f t="shared" si="1937"/>
        <v>7.163889530455493</v>
      </c>
    </row>
    <row r="11222" spans="2:18" ht="15">
      <c r="B11222" s="84">
        <v>41525</v>
      </c>
      <c r="C11222" s="85">
        <v>0</v>
      </c>
      <c r="D11222" s="86">
        <v>25</v>
      </c>
      <c r="E11222" s="87">
        <v>18.399999999999999</v>
      </c>
      <c r="F11222" s="96">
        <f t="shared" si="1928"/>
        <v>21.7</v>
      </c>
      <c r="G11222" s="96"/>
      <c r="H11222" s="74">
        <f t="shared" si="1929"/>
        <v>251</v>
      </c>
      <c r="I11222" s="53">
        <f t="shared" si="1927"/>
        <v>0.98547875004670527</v>
      </c>
      <c r="J11222" s="53">
        <f t="shared" si="1930"/>
        <v>0.10556120246396537</v>
      </c>
      <c r="K11222" s="53">
        <f t="shared" si="1931"/>
        <v>1.6820833269633033</v>
      </c>
      <c r="L11222" s="53">
        <f t="shared" si="1932"/>
        <v>29.871277887336458</v>
      </c>
      <c r="M11222" s="93">
        <f t="shared" si="1933"/>
        <v>2.8387185712322216</v>
      </c>
      <c r="N11222" s="53">
        <f t="shared" si="1934"/>
        <v>13.045919404082303</v>
      </c>
      <c r="O11222">
        <f t="shared" si="1935"/>
        <v>1.1995667541545105</v>
      </c>
      <c r="P11222" s="53">
        <f t="shared" si="1936"/>
        <v>19.543883454423828</v>
      </c>
      <c r="Q11222" s="53">
        <v>0.2</v>
      </c>
      <c r="R11222" s="53">
        <f t="shared" si="1937"/>
        <v>5.9514138117171296</v>
      </c>
    </row>
    <row r="11223" spans="2:18" ht="15">
      <c r="B11223" s="84">
        <v>41526</v>
      </c>
      <c r="C11223" s="85">
        <v>10.8</v>
      </c>
      <c r="D11223" s="86">
        <v>27.1</v>
      </c>
      <c r="E11223" s="87">
        <v>16.399999999999999</v>
      </c>
      <c r="F11223" s="96">
        <f t="shared" si="1928"/>
        <v>21.75</v>
      </c>
      <c r="G11223" s="96"/>
      <c r="H11223" s="74">
        <f t="shared" si="1929"/>
        <v>252</v>
      </c>
      <c r="I11223" s="53">
        <f t="shared" si="1927"/>
        <v>0.98599828963122671</v>
      </c>
      <c r="J11223" s="53">
        <f t="shared" si="1930"/>
        <v>9.9007556122011842E-2</v>
      </c>
      <c r="K11223" s="53">
        <f t="shared" si="1931"/>
        <v>1.6751011451294322</v>
      </c>
      <c r="L11223" s="53">
        <f t="shared" si="1932"/>
        <v>29.611967868082775</v>
      </c>
      <c r="M11223" s="93">
        <f t="shared" si="1933"/>
        <v>3.5876091226913838</v>
      </c>
      <c r="N11223" s="53">
        <f t="shared" si="1934"/>
        <v>16.466757114341856</v>
      </c>
      <c r="O11223">
        <f t="shared" si="1935"/>
        <v>1.2028451539707186</v>
      </c>
      <c r="P11223" s="53">
        <f t="shared" si="1936"/>
        <v>19.60394371976556</v>
      </c>
      <c r="Q11223" s="53">
        <v>0.2</v>
      </c>
      <c r="R11223" s="53">
        <f t="shared" si="1937"/>
        <v>6.7480202776501175</v>
      </c>
    </row>
    <row r="11224" spans="2:18" ht="15">
      <c r="B11224" s="84">
        <v>41527</v>
      </c>
      <c r="C11224" s="85">
        <v>0</v>
      </c>
      <c r="D11224" s="86">
        <v>22.8</v>
      </c>
      <c r="E11224" s="87">
        <v>13.3</v>
      </c>
      <c r="F11224" s="96">
        <f t="shared" si="1928"/>
        <v>18.05</v>
      </c>
      <c r="G11224" s="96"/>
      <c r="H11224" s="74">
        <f t="shared" si="1929"/>
        <v>253</v>
      </c>
      <c r="I11224" s="53">
        <f t="shared" si="1927"/>
        <v>0.98652197254711216</v>
      </c>
      <c r="J11224" s="53">
        <f t="shared" si="1930"/>
        <v>9.2426151783599267E-2</v>
      </c>
      <c r="K11224" s="53">
        <f t="shared" si="1931"/>
        <v>1.6681036539340635</v>
      </c>
      <c r="L11224" s="53">
        <f t="shared" si="1932"/>
        <v>29.35127918433329</v>
      </c>
      <c r="M11224" s="93">
        <f t="shared" si="1933"/>
        <v>3.0372285218038404</v>
      </c>
      <c r="N11224" s="53">
        <f t="shared" si="1934"/>
        <v>15.379342094761256</v>
      </c>
      <c r="O11224">
        <f t="shared" si="1935"/>
        <v>0.98023310905025807</v>
      </c>
      <c r="P11224" s="53">
        <f t="shared" si="1936"/>
        <v>15.577447198407553</v>
      </c>
      <c r="Q11224" s="53">
        <v>0.2</v>
      </c>
      <c r="R11224" s="53">
        <f t="shared" si="1937"/>
        <v>6.3485486263732547</v>
      </c>
    </row>
    <row r="11225" spans="2:18" ht="15">
      <c r="B11225" s="84">
        <v>41528</v>
      </c>
      <c r="C11225" s="85">
        <v>9.8000000000000007</v>
      </c>
      <c r="D11225" s="86">
        <v>20.399999999999999</v>
      </c>
      <c r="E11225" s="87">
        <v>11.1</v>
      </c>
      <c r="F11225" s="96">
        <f t="shared" si="1928"/>
        <v>15.75</v>
      </c>
      <c r="G11225" s="96"/>
      <c r="H11225" s="74">
        <f t="shared" si="1929"/>
        <v>254</v>
      </c>
      <c r="I11225" s="53">
        <f t="shared" si="1927"/>
        <v>0.98704964382816152</v>
      </c>
      <c r="J11225" s="53">
        <f t="shared" si="1930"/>
        <v>8.5818577996283743E-2</v>
      </c>
      <c r="K11225" s="53">
        <f t="shared" si="1931"/>
        <v>1.6610917172196329</v>
      </c>
      <c r="L11225" s="53">
        <f t="shared" si="1932"/>
        <v>29.089276851574645</v>
      </c>
      <c r="M11225" s="93">
        <f t="shared" si="1933"/>
        <v>2.7871888587016485</v>
      </c>
      <c r="N11225" s="53">
        <f t="shared" si="1934"/>
        <v>15.08076319944421</v>
      </c>
      <c r="O11225">
        <f t="shared" si="1935"/>
        <v>0.86071789937834486</v>
      </c>
      <c r="P11225" s="53">
        <f t="shared" si="1936"/>
        <v>13.462945799582769</v>
      </c>
      <c r="Q11225" s="53">
        <v>0.2</v>
      </c>
      <c r="R11225" s="53">
        <f t="shared" si="1937"/>
        <v>6.1822467181005578</v>
      </c>
    </row>
    <row r="11226" spans="2:18" ht="15">
      <c r="B11226" s="84">
        <v>41529</v>
      </c>
      <c r="C11226" s="85">
        <v>0</v>
      </c>
      <c r="D11226" s="86">
        <v>21.9</v>
      </c>
      <c r="E11226" s="87">
        <v>11</v>
      </c>
      <c r="F11226" s="96">
        <f t="shared" si="1928"/>
        <v>16.45</v>
      </c>
      <c r="G11226" s="96"/>
      <c r="H11226" s="74">
        <f t="shared" si="1929"/>
        <v>255</v>
      </c>
      <c r="I11226" s="53">
        <f t="shared" si="1927"/>
        <v>0.98758114732795332</v>
      </c>
      <c r="J11226" s="53">
        <f t="shared" si="1930"/>
        <v>7.9186426942016705E-2</v>
      </c>
      <c r="K11226" s="53">
        <f t="shared" si="1931"/>
        <v>1.6540661762137756</v>
      </c>
      <c r="L11226" s="53">
        <f t="shared" si="1932"/>
        <v>28.826026792994792</v>
      </c>
      <c r="M11226" s="93">
        <f t="shared" si="1933"/>
        <v>3.0525169509605847</v>
      </c>
      <c r="N11226" s="53">
        <f t="shared" si="1934"/>
        <v>16.178824212822132</v>
      </c>
      <c r="O11226">
        <f t="shared" si="1935"/>
        <v>0.89566922914239822</v>
      </c>
      <c r="P11226" s="53">
        <f t="shared" si="1936"/>
        <v>14.077610610343195</v>
      </c>
      <c r="Q11226" s="53">
        <v>0.2</v>
      </c>
      <c r="R11226" s="53">
        <f t="shared" si="1937"/>
        <v>6.4633216669028055</v>
      </c>
    </row>
    <row r="11227" spans="2:18" ht="15">
      <c r="B11227" s="84">
        <v>41530</v>
      </c>
      <c r="C11227" s="85">
        <v>0</v>
      </c>
      <c r="D11227" s="86">
        <v>22.7</v>
      </c>
      <c r="E11227" s="87">
        <v>11.6</v>
      </c>
      <c r="F11227" s="96">
        <f t="shared" si="1928"/>
        <v>17.149999999999999</v>
      </c>
      <c r="G11227" s="96"/>
      <c r="H11227" s="74">
        <f t="shared" si="1929"/>
        <v>256</v>
      </c>
      <c r="I11227" s="53">
        <f t="shared" si="1927"/>
        <v>0.98811632576605091</v>
      </c>
      <c r="J11227" s="53">
        <f t="shared" si="1930"/>
        <v>7.253129463059875E-2</v>
      </c>
      <c r="K11227" s="53">
        <f t="shared" si="1931"/>
        <v>1.6470278513580558</v>
      </c>
      <c r="L11227" s="53">
        <f t="shared" si="1932"/>
        <v>28.561595843780513</v>
      </c>
      <c r="M11227" s="93">
        <f t="shared" si="1933"/>
        <v>3.1145163311987991</v>
      </c>
      <c r="N11227" s="53">
        <f t="shared" si="1934"/>
        <v>16.176809835194657</v>
      </c>
      <c r="O11227">
        <f t="shared" si="1935"/>
        <v>0.93185007385184471</v>
      </c>
      <c r="P11227" s="53">
        <f t="shared" si="1936"/>
        <v>14.717169600880244</v>
      </c>
      <c r="Q11227" s="53">
        <v>0.2</v>
      </c>
      <c r="R11227" s="53">
        <f t="shared" si="1937"/>
        <v>6.493334015322116</v>
      </c>
    </row>
    <row r="11228" spans="2:18" ht="15">
      <c r="B11228" s="84">
        <v>41531</v>
      </c>
      <c r="C11228" s="85">
        <v>0</v>
      </c>
      <c r="D11228" s="86">
        <v>22.4</v>
      </c>
      <c r="E11228" s="87">
        <v>9.1</v>
      </c>
      <c r="F11228" s="96">
        <f t="shared" si="1928"/>
        <v>15.75</v>
      </c>
      <c r="G11228" s="96"/>
      <c r="H11228" s="74">
        <f t="shared" si="1929"/>
        <v>257</v>
      </c>
      <c r="I11228" s="53">
        <f t="shared" si="1927"/>
        <v>0.98865502077454437</v>
      </c>
      <c r="J11228" s="53">
        <f t="shared" si="1930"/>
        <v>6.5854781103554014E-2</v>
      </c>
      <c r="K11228" s="53">
        <f t="shared" si="1931"/>
        <v>1.6399775441513531</v>
      </c>
      <c r="L11228" s="53">
        <f t="shared" si="1932"/>
        <v>28.296051754042864</v>
      </c>
      <c r="M11228" s="93">
        <f t="shared" si="1933"/>
        <v>3.2422288035055131</v>
      </c>
      <c r="N11228" s="53">
        <f t="shared" si="1934"/>
        <v>17.542867492251951</v>
      </c>
      <c r="O11228">
        <f t="shared" si="1935"/>
        <v>0.86071789937834486</v>
      </c>
      <c r="P11228" s="53">
        <f t="shared" si="1936"/>
        <v>13.462945799582769</v>
      </c>
      <c r="Q11228" s="53">
        <v>0.2</v>
      </c>
      <c r="R11228" s="53">
        <f t="shared" si="1937"/>
        <v>6.7428495244021924</v>
      </c>
    </row>
    <row r="11229" spans="2:18" ht="15">
      <c r="B11229" s="84">
        <v>41532</v>
      </c>
      <c r="C11229" s="85">
        <v>0</v>
      </c>
      <c r="D11229" s="86">
        <v>19.3</v>
      </c>
      <c r="E11229" s="87">
        <v>14</v>
      </c>
      <c r="F11229" s="96">
        <f t="shared" si="1928"/>
        <v>16.649999999999999</v>
      </c>
      <c r="G11229" s="96"/>
      <c r="H11229" s="74">
        <f t="shared" si="1929"/>
        <v>258</v>
      </c>
      <c r="I11229" s="53">
        <f t="shared" si="1927"/>
        <v>0.98919707294491366</v>
      </c>
      <c r="J11229" s="53">
        <f t="shared" si="1930"/>
        <v>5.9158490647416836E-2</v>
      </c>
      <c r="K11229" s="53">
        <f t="shared" si="1931"/>
        <v>1.6329160390071908</v>
      </c>
      <c r="L11229" s="53">
        <f t="shared" si="1932"/>
        <v>28.029463190324265</v>
      </c>
      <c r="M11229" s="93">
        <f t="shared" si="1933"/>
        <v>2.0818115561994781</v>
      </c>
      <c r="N11229" s="53">
        <f t="shared" si="1934"/>
        <v>10.969873931272872</v>
      </c>
      <c r="O11229">
        <f t="shared" si="1935"/>
        <v>0.90587958978726801</v>
      </c>
      <c r="P11229" s="53">
        <f t="shared" si="1936"/>
        <v>14.257763812570744</v>
      </c>
      <c r="Q11229" s="53">
        <v>0.2</v>
      </c>
      <c r="R11229" s="53">
        <f t="shared" si="1937"/>
        <v>5.281878787952893</v>
      </c>
    </row>
    <row r="11230" spans="2:18" ht="15">
      <c r="B11230" s="84">
        <v>41533</v>
      </c>
      <c r="C11230" s="85">
        <v>0</v>
      </c>
      <c r="D11230" s="86">
        <v>21.5</v>
      </c>
      <c r="E11230" s="87">
        <v>11.9</v>
      </c>
      <c r="F11230" s="96">
        <f t="shared" si="1928"/>
        <v>16.7</v>
      </c>
      <c r="G11230" s="96"/>
      <c r="H11230" s="74">
        <f t="shared" si="1929"/>
        <v>259</v>
      </c>
      <c r="I11230" s="53">
        <f t="shared" si="1927"/>
        <v>0.98974232187520095</v>
      </c>
      <c r="J11230" s="53">
        <f t="shared" si="1930"/>
        <v>5.2444032015460371E-2</v>
      </c>
      <c r="K11230" s="53">
        <f t="shared" si="1931"/>
        <v>1.6258441051245258</v>
      </c>
      <c r="L11230" s="53">
        <f t="shared" si="1932"/>
        <v>27.76189973564469</v>
      </c>
      <c r="M11230" s="93">
        <f t="shared" si="1933"/>
        <v>2.7790948315474453</v>
      </c>
      <c r="N11230" s="53">
        <f t="shared" si="1934"/>
        <v>14.622907045591548</v>
      </c>
      <c r="O11230">
        <f t="shared" si="1935"/>
        <v>0.90844795945984114</v>
      </c>
      <c r="P11230" s="53">
        <f t="shared" si="1936"/>
        <v>14.303121974921044</v>
      </c>
      <c r="Q11230" s="53">
        <v>0.2</v>
      </c>
      <c r="R11230" s="53">
        <f t="shared" si="1937"/>
        <v>6.118687293651484</v>
      </c>
    </row>
    <row r="11231" spans="2:18" ht="15">
      <c r="B11231" s="84">
        <v>41534</v>
      </c>
      <c r="C11231" s="85">
        <v>11.4</v>
      </c>
      <c r="D11231" s="86">
        <v>21.9</v>
      </c>
      <c r="E11231" s="87">
        <v>10.4</v>
      </c>
      <c r="F11231" s="96">
        <f t="shared" si="1928"/>
        <v>16.149999999999999</v>
      </c>
      <c r="G11231" s="96"/>
      <c r="H11231" s="74">
        <f t="shared" si="1929"/>
        <v>260</v>
      </c>
      <c r="I11231" s="53">
        <f t="shared" si="1927"/>
        <v>0.99029060621747567</v>
      </c>
      <c r="J11231" s="53">
        <f t="shared" si="1930"/>
        <v>4.5713018656867978E-2</v>
      </c>
      <c r="K11231" s="53">
        <f t="shared" si="1931"/>
        <v>1.6187624983716393</v>
      </c>
      <c r="L11231" s="53">
        <f t="shared" si="1932"/>
        <v>27.493431888045265</v>
      </c>
      <c r="M11231" s="93">
        <f t="shared" si="1933"/>
        <v>2.9642656859994636</v>
      </c>
      <c r="N11231" s="53">
        <f t="shared" si="1934"/>
        <v>15.849909831830647</v>
      </c>
      <c r="O11231">
        <f t="shared" si="1935"/>
        <v>0.88054161030296618</v>
      </c>
      <c r="P11231" s="53">
        <f t="shared" si="1936"/>
        <v>13.811184594843606</v>
      </c>
      <c r="Q11231" s="53">
        <v>0.2</v>
      </c>
      <c r="R11231" s="53">
        <f t="shared" si="1937"/>
        <v>6.3750750406172685</v>
      </c>
    </row>
    <row r="11232" spans="2:18" ht="15">
      <c r="B11232" s="84">
        <v>41535</v>
      </c>
      <c r="C11232" s="85">
        <v>0</v>
      </c>
      <c r="D11232" s="86">
        <v>19.899999999999999</v>
      </c>
      <c r="E11232" s="87">
        <v>9.3000000000000007</v>
      </c>
      <c r="F11232" s="96">
        <f t="shared" si="1928"/>
        <v>14.6</v>
      </c>
      <c r="G11232" s="96"/>
      <c r="H11232" s="74">
        <f t="shared" si="1929"/>
        <v>261</v>
      </c>
      <c r="I11232" s="53">
        <f t="shared" si="1927"/>
        <v>0.99084176372557964</v>
      </c>
      <c r="J11232" s="53">
        <f t="shared" si="1930"/>
        <v>3.8967068952359983E-2</v>
      </c>
      <c r="K11232" s="53">
        <f t="shared" si="1931"/>
        <v>1.6116719631829455</v>
      </c>
      <c r="L11232" s="53">
        <f t="shared" si="1932"/>
        <v>27.224131057590537</v>
      </c>
      <c r="M11232" s="93">
        <f t="shared" si="1933"/>
        <v>2.6893754938976797</v>
      </c>
      <c r="N11232" s="53">
        <f t="shared" si="1934"/>
        <v>15.068009342621567</v>
      </c>
      <c r="O11232">
        <f t="shared" si="1935"/>
        <v>0.80587438458899285</v>
      </c>
      <c r="P11232" s="53">
        <f t="shared" si="1936"/>
        <v>12.504956786191462</v>
      </c>
      <c r="Q11232" s="53">
        <v>0.2</v>
      </c>
      <c r="R11232" s="53">
        <f t="shared" si="1937"/>
        <v>6.128204878001009</v>
      </c>
    </row>
    <row r="11233" spans="2:18" ht="15">
      <c r="B11233" s="84">
        <v>41536</v>
      </c>
      <c r="C11233" s="85">
        <v>0</v>
      </c>
      <c r="D11233" s="86">
        <v>25.9</v>
      </c>
      <c r="E11233" s="87">
        <v>10.9</v>
      </c>
      <c r="F11233" s="96">
        <f t="shared" si="1928"/>
        <v>18.399999999999999</v>
      </c>
      <c r="G11233" s="96"/>
      <c r="H11233" s="74">
        <f t="shared" si="1929"/>
        <v>262</v>
      </c>
      <c r="I11233" s="53">
        <f t="shared" si="1927"/>
        <v>0.99139563130313912</v>
      </c>
      <c r="J11233" s="53">
        <f t="shared" si="1930"/>
        <v>3.2207806455252445E-2</v>
      </c>
      <c r="K11233" s="53">
        <f t="shared" si="1931"/>
        <v>1.6045732344686192</v>
      </c>
      <c r="L11233" s="53">
        <f t="shared" si="1932"/>
        <v>26.954069561791201</v>
      </c>
      <c r="M11233" s="93">
        <f t="shared" si="1933"/>
        <v>3.5389792678580103</v>
      </c>
      <c r="N11233" s="53">
        <f t="shared" si="1934"/>
        <v>17.746752629306709</v>
      </c>
      <c r="O11233">
        <f t="shared" si="1935"/>
        <v>0.99963060643896595</v>
      </c>
      <c r="P11233" s="53">
        <f t="shared" si="1936"/>
        <v>15.923913704879611</v>
      </c>
      <c r="Q11233" s="53">
        <v>0.2</v>
      </c>
      <c r="R11233" s="53">
        <f t="shared" si="1937"/>
        <v>6.9073622219533171</v>
      </c>
    </row>
    <row r="11234" spans="2:18" ht="15">
      <c r="B11234" s="84">
        <v>41537</v>
      </c>
      <c r="C11234" s="85">
        <v>0</v>
      </c>
      <c r="D11234" s="86">
        <v>24.1</v>
      </c>
      <c r="E11234" s="87">
        <v>11.3</v>
      </c>
      <c r="F11234" s="96">
        <f t="shared" si="1928"/>
        <v>17.700000000000003</v>
      </c>
      <c r="G11234" s="96"/>
      <c r="H11234" s="74">
        <f t="shared" si="1929"/>
        <v>263</v>
      </c>
      <c r="I11234" s="53">
        <f t="shared" si="1927"/>
        <v>0.99195204505182699</v>
      </c>
      <c r="J11234" s="53">
        <f t="shared" si="1930"/>
        <v>2.543686013695582E-2</v>
      </c>
      <c r="K11234" s="53">
        <f t="shared" si="1931"/>
        <v>1.597467039537108</v>
      </c>
      <c r="L11234" s="53">
        <f t="shared" si="1932"/>
        <v>26.683320619412729</v>
      </c>
      <c r="M11234" s="93">
        <f t="shared" si="1933"/>
        <v>3.1737497964856676</v>
      </c>
      <c r="N11234" s="53">
        <f t="shared" si="1934"/>
        <v>16.229075505556597</v>
      </c>
      <c r="O11234">
        <f t="shared" si="1935"/>
        <v>0.9611639025506038</v>
      </c>
      <c r="P11234" s="53">
        <f t="shared" si="1936"/>
        <v>15.237712228145202</v>
      </c>
      <c r="Q11234" s="53">
        <v>0.2</v>
      </c>
      <c r="R11234" s="53">
        <f t="shared" si="1937"/>
        <v>6.5288720523367285</v>
      </c>
    </row>
    <row r="11235" spans="2:18" ht="15">
      <c r="B11235" s="84">
        <v>41538</v>
      </c>
      <c r="C11235" s="85">
        <v>0</v>
      </c>
      <c r="D11235" s="86">
        <v>24.6</v>
      </c>
      <c r="E11235" s="87">
        <v>10.8</v>
      </c>
      <c r="F11235" s="96">
        <f t="shared" si="1928"/>
        <v>17.700000000000003</v>
      </c>
      <c r="G11235" s="96"/>
      <c r="H11235" s="74">
        <f t="shared" si="1929"/>
        <v>264</v>
      </c>
      <c r="I11235" s="53">
        <f t="shared" si="1927"/>
        <v>0.99251084031986314</v>
      </c>
      <c r="J11235" s="53">
        <f t="shared" si="1930"/>
        <v>1.8655864635881831E-2</v>
      </c>
      <c r="K11235" s="53">
        <f t="shared" si="1931"/>
        <v>1.5903541000306476</v>
      </c>
      <c r="L11235" s="53">
        <f t="shared" si="1932"/>
        <v>26.41195834263598</v>
      </c>
      <c r="M11235" s="93">
        <f t="shared" si="1933"/>
        <v>3.2618799513115309</v>
      </c>
      <c r="N11235" s="53">
        <f t="shared" si="1934"/>
        <v>16.679731993528357</v>
      </c>
      <c r="O11235">
        <f t="shared" si="1935"/>
        <v>0.9611639025506038</v>
      </c>
      <c r="P11235" s="53">
        <f t="shared" si="1936"/>
        <v>15.237712228145202</v>
      </c>
      <c r="Q11235" s="53">
        <v>0.2</v>
      </c>
      <c r="R11235" s="53">
        <f t="shared" si="1937"/>
        <v>6.6322421217222418</v>
      </c>
    </row>
    <row r="11236" spans="2:18" ht="15">
      <c r="B11236" s="84">
        <v>41539</v>
      </c>
      <c r="C11236" s="85">
        <v>0</v>
      </c>
      <c r="D11236" s="86">
        <v>22.5</v>
      </c>
      <c r="E11236" s="87">
        <v>11</v>
      </c>
      <c r="F11236" s="96">
        <f t="shared" si="1928"/>
        <v>16.75</v>
      </c>
      <c r="G11236" s="96"/>
      <c r="H11236" s="74">
        <f t="shared" si="1929"/>
        <v>265</v>
      </c>
      <c r="I11236" s="53">
        <f t="shared" si="1927"/>
        <v>0.99307185175073753</v>
      </c>
      <c r="J11236" s="53">
        <f t="shared" si="1930"/>
        <v>1.1866460508729712E-2</v>
      </c>
      <c r="K11236" s="53">
        <f t="shared" si="1931"/>
        <v>1.5832351338740018</v>
      </c>
      <c r="L11236" s="53">
        <f t="shared" si="1932"/>
        <v>26.14005772753843</v>
      </c>
      <c r="M11236" s="93">
        <f t="shared" si="1933"/>
        <v>2.8681574443893871</v>
      </c>
      <c r="N11236" s="53">
        <f t="shared" si="1934"/>
        <v>15.069692269319289</v>
      </c>
      <c r="O11236">
        <f t="shared" si="1935"/>
        <v>0.91102266710067781</v>
      </c>
      <c r="P11236" s="53">
        <f t="shared" si="1936"/>
        <v>14.348608714149517</v>
      </c>
      <c r="Q11236" s="53">
        <v>0.2</v>
      </c>
      <c r="R11236" s="53">
        <f t="shared" si="1937"/>
        <v>6.2229269701485617</v>
      </c>
    </row>
    <row r="11237" spans="2:18" ht="15">
      <c r="B11237" s="84">
        <v>41540</v>
      </c>
      <c r="C11237" s="85">
        <v>0</v>
      </c>
      <c r="D11237" s="86">
        <v>24.9</v>
      </c>
      <c r="E11237" s="87">
        <v>9.6</v>
      </c>
      <c r="F11237" s="96">
        <f t="shared" si="1928"/>
        <v>17.25</v>
      </c>
      <c r="G11237" s="96"/>
      <c r="H11237" s="74">
        <f t="shared" si="1929"/>
        <v>266</v>
      </c>
      <c r="I11237" s="53">
        <f t="shared" si="1927"/>
        <v>0.99363491333214227</v>
      </c>
      <c r="J11237" s="53">
        <f t="shared" si="1930"/>
        <v>5.0702944830984184E-3</v>
      </c>
      <c r="K11237" s="53">
        <f t="shared" si="1931"/>
        <v>1.5761108572366898</v>
      </c>
      <c r="L11237" s="53">
        <f t="shared" si="1932"/>
        <v>25.867694642866169</v>
      </c>
      <c r="M11237" s="93">
        <f t="shared" si="1933"/>
        <v>3.3211687045510621</v>
      </c>
      <c r="N11237" s="53">
        <f t="shared" si="1934"/>
        <v>17.200947187547722</v>
      </c>
      <c r="O11237">
        <f t="shared" si="1935"/>
        <v>0.93712122852006852</v>
      </c>
      <c r="P11237" s="53">
        <f t="shared" si="1936"/>
        <v>14.810617950328142</v>
      </c>
      <c r="Q11237" s="53">
        <v>0.2</v>
      </c>
      <c r="R11237" s="53">
        <f t="shared" si="1937"/>
        <v>6.7321729033534243</v>
      </c>
    </row>
    <row r="11238" spans="2:18" ht="15">
      <c r="B11238" s="84">
        <v>41541</v>
      </c>
      <c r="C11238" s="85">
        <v>0</v>
      </c>
      <c r="D11238" s="86">
        <v>26.3</v>
      </c>
      <c r="E11238" s="87">
        <v>9.6999999999999993</v>
      </c>
      <c r="F11238" s="96">
        <f t="shared" si="1928"/>
        <v>18</v>
      </c>
      <c r="G11238" s="96"/>
      <c r="H11238" s="74">
        <f t="shared" si="1929"/>
        <v>267</v>
      </c>
      <c r="I11238" s="53">
        <f t="shared" si="1927"/>
        <v>0.99419985844509629</v>
      </c>
      <c r="J11238" s="53">
        <f t="shared" si="1930"/>
        <v>-1.7309802896011053E-3</v>
      </c>
      <c r="K11238" s="53">
        <f t="shared" si="1931"/>
        <v>1.5689819865090537</v>
      </c>
      <c r="L11238" s="53">
        <f t="shared" si="1932"/>
        <v>25.594945817070318</v>
      </c>
      <c r="M11238" s="93">
        <f t="shared" si="1933"/>
        <v>3.4961556451603157</v>
      </c>
      <c r="N11238" s="53">
        <f t="shared" si="1934"/>
        <v>17.727895372447598</v>
      </c>
      <c r="O11238">
        <f t="shared" si="1935"/>
        <v>0.97748894673792364</v>
      </c>
      <c r="P11238" s="53">
        <f t="shared" si="1936"/>
        <v>15.528504174899853</v>
      </c>
      <c r="Q11238" s="53">
        <v>0.2</v>
      </c>
      <c r="R11238" s="53">
        <f t="shared" si="1937"/>
        <v>6.885746952791818</v>
      </c>
    </row>
    <row r="11239" spans="2:18" ht="15">
      <c r="B11239" s="84">
        <v>41542</v>
      </c>
      <c r="C11239" s="85">
        <v>0</v>
      </c>
      <c r="D11239" s="86">
        <v>25</v>
      </c>
      <c r="E11239" s="87">
        <v>14.9</v>
      </c>
      <c r="F11239" s="96">
        <f t="shared" si="1928"/>
        <v>19.95</v>
      </c>
      <c r="G11239" s="96"/>
      <c r="H11239" s="74">
        <f t="shared" si="1929"/>
        <v>268</v>
      </c>
      <c r="I11239" s="53">
        <f t="shared" si="1927"/>
        <v>0.99476651991325171</v>
      </c>
      <c r="J11239" s="53">
        <f t="shared" si="1930"/>
        <v>-8.535703982037365E-3</v>
      </c>
      <c r="K11239" s="53">
        <f t="shared" si="1931"/>
        <v>1.5618492402924882</v>
      </c>
      <c r="L11239" s="53">
        <f t="shared" si="1932"/>
        <v>25.321888823581272</v>
      </c>
      <c r="M11239" s="93">
        <f t="shared" si="1933"/>
        <v>2.8449406718131511</v>
      </c>
      <c r="N11239" s="53">
        <f t="shared" si="1934"/>
        <v>13.680617671124985</v>
      </c>
      <c r="O11239">
        <f t="shared" si="1935"/>
        <v>1.0896028156323816</v>
      </c>
      <c r="P11239" s="53">
        <f t="shared" si="1936"/>
        <v>17.542198976808194</v>
      </c>
      <c r="Q11239" s="53">
        <v>0.2</v>
      </c>
      <c r="R11239" s="53">
        <f t="shared" si="1937"/>
        <v>6.0329737462239983</v>
      </c>
    </row>
    <row r="11240" spans="2:18" ht="15">
      <c r="B11240" s="84">
        <v>41543</v>
      </c>
      <c r="C11240" s="85">
        <v>0</v>
      </c>
      <c r="D11240" s="86">
        <v>24.5</v>
      </c>
      <c r="E11240" s="87">
        <v>13.2</v>
      </c>
      <c r="F11240" s="96">
        <f t="shared" si="1928"/>
        <v>18.850000000000001</v>
      </c>
      <c r="G11240" s="96"/>
      <c r="H11240" s="74">
        <f t="shared" si="1929"/>
        <v>269</v>
      </c>
      <c r="I11240" s="53">
        <f t="shared" si="1927"/>
        <v>0.9953347300523635</v>
      </c>
      <c r="J11240" s="53">
        <f t="shared" si="1930"/>
        <v>-1.5342209840722851E-2</v>
      </c>
      <c r="K11240" s="53">
        <f t="shared" si="1931"/>
        <v>1.554713341404206</v>
      </c>
      <c r="L11240" s="53">
        <f t="shared" si="1932"/>
        <v>25.048602064298048</v>
      </c>
      <c r="M11240" s="93">
        <f t="shared" si="1933"/>
        <v>2.8899888529815869</v>
      </c>
      <c r="N11240" s="53">
        <f t="shared" si="1934"/>
        <v>14.314350150031105</v>
      </c>
      <c r="O11240">
        <f t="shared" si="1935"/>
        <v>1.0250602386920478</v>
      </c>
      <c r="P11240" s="53">
        <f t="shared" si="1936"/>
        <v>16.37944831181386</v>
      </c>
      <c r="Q11240" s="53">
        <v>0.2</v>
      </c>
      <c r="R11240" s="53">
        <f t="shared" si="1937"/>
        <v>6.1361563847012466</v>
      </c>
    </row>
    <row r="11241" spans="2:18" ht="15">
      <c r="B11241" s="84">
        <v>41544</v>
      </c>
      <c r="C11241" s="85">
        <v>0</v>
      </c>
      <c r="D11241" s="86">
        <v>25.6</v>
      </c>
      <c r="E11241" s="87">
        <v>14.9</v>
      </c>
      <c r="F11241" s="96">
        <f t="shared" si="1928"/>
        <v>20.25</v>
      </c>
      <c r="G11241" s="96"/>
      <c r="H11241" s="74">
        <f t="shared" si="1929"/>
        <v>270</v>
      </c>
      <c r="I11241" s="53">
        <f t="shared" si="1927"/>
        <v>0.99590432071990964</v>
      </c>
      <c r="J11241" s="53">
        <f t="shared" si="1930"/>
        <v>-2.21488239387348E-2</v>
      </c>
      <c r="K11241" s="53">
        <f t="shared" si="1931"/>
        <v>1.5475750188969246</v>
      </c>
      <c r="L11241" s="53">
        <f t="shared" si="1932"/>
        <v>24.775164751272744</v>
      </c>
      <c r="M11241" s="93">
        <f t="shared" si="1933"/>
        <v>2.887769829141305</v>
      </c>
      <c r="N11241" s="53">
        <f t="shared" si="1934"/>
        <v>13.777085746021573</v>
      </c>
      <c r="O11241">
        <f t="shared" si="1935"/>
        <v>1.1078067097132578</v>
      </c>
      <c r="P11241" s="53">
        <f t="shared" si="1936"/>
        <v>17.871803853823799</v>
      </c>
      <c r="Q11241" s="53">
        <v>0.2</v>
      </c>
      <c r="R11241" s="53">
        <f t="shared" si="1937"/>
        <v>6.0667641843820066</v>
      </c>
    </row>
    <row r="11242" spans="2:18" ht="15">
      <c r="B11242" s="84">
        <v>41545</v>
      </c>
      <c r="C11242" s="85">
        <v>0</v>
      </c>
      <c r="D11242" s="86">
        <v>24.9</v>
      </c>
      <c r="E11242" s="87">
        <v>16.5</v>
      </c>
      <c r="F11242" s="96">
        <f t="shared" si="1928"/>
        <v>20.7</v>
      </c>
      <c r="G11242" s="96"/>
      <c r="H11242" s="74">
        <f t="shared" si="1929"/>
        <v>271</v>
      </c>
      <c r="I11242" s="53">
        <f t="shared" si="1927"/>
        <v>0.996475123364848</v>
      </c>
      <c r="J11242" s="53">
        <f t="shared" si="1930"/>
        <v>-2.8953864932543451E-2</v>
      </c>
      <c r="K11242" s="53">
        <f t="shared" si="1931"/>
        <v>1.5404350100937725</v>
      </c>
      <c r="L11242" s="53">
        <f t="shared" si="1932"/>
        <v>24.501656886570064</v>
      </c>
      <c r="M11242" s="93">
        <f t="shared" si="1933"/>
        <v>2.5603261972469511</v>
      </c>
      <c r="N11242" s="53">
        <f t="shared" si="1934"/>
        <v>12.072133188871229</v>
      </c>
      <c r="O11242">
        <f t="shared" si="1935"/>
        <v>1.135607897507672</v>
      </c>
      <c r="P11242" s="53">
        <f t="shared" si="1936"/>
        <v>18.376549693326581</v>
      </c>
      <c r="Q11242" s="53">
        <v>0.2</v>
      </c>
      <c r="R11242" s="53">
        <f t="shared" si="1937"/>
        <v>5.6889432495287773</v>
      </c>
    </row>
    <row r="11243" spans="2:18" ht="15">
      <c r="B11243" s="84">
        <v>41546</v>
      </c>
      <c r="C11243" s="85">
        <v>0</v>
      </c>
      <c r="D11243" s="86">
        <v>21.7</v>
      </c>
      <c r="E11243" s="87">
        <v>15.8</v>
      </c>
      <c r="F11243" s="96">
        <f t="shared" si="1928"/>
        <v>18.75</v>
      </c>
      <c r="G11243" s="96"/>
      <c r="H11243" s="74">
        <f t="shared" si="1929"/>
        <v>272</v>
      </c>
      <c r="I11243" s="53">
        <f t="shared" si="1927"/>
        <v>0.99704696907749246</v>
      </c>
      <c r="J11243" s="53">
        <f t="shared" si="1930"/>
        <v>-3.575564382406738E-2</v>
      </c>
      <c r="K11243" s="53">
        <f t="shared" si="1931"/>
        <v>1.5332940626387306</v>
      </c>
      <c r="L11243" s="53">
        <f t="shared" si="1932"/>
        <v>24.228159240286629</v>
      </c>
      <c r="M11243" s="93">
        <f t="shared" si="1933"/>
        <v>2.0143423339547377</v>
      </c>
      <c r="N11243" s="53">
        <f t="shared" si="1934"/>
        <v>10.004499033757</v>
      </c>
      <c r="O11243">
        <f t="shared" si="1935"/>
        <v>1.0193611172164512</v>
      </c>
      <c r="P11243" s="53">
        <f t="shared" si="1936"/>
        <v>16.277227474270841</v>
      </c>
      <c r="Q11243" s="53">
        <v>0.2</v>
      </c>
      <c r="R11243" s="53">
        <f t="shared" si="1937"/>
        <v>5.1399969287275145</v>
      </c>
    </row>
    <row r="11244" spans="2:18" ht="15">
      <c r="B11244" s="84">
        <v>41547</v>
      </c>
      <c r="C11244" s="85">
        <v>28.1</v>
      </c>
      <c r="D11244" s="86">
        <v>18.600000000000001</v>
      </c>
      <c r="E11244" s="87">
        <v>14.1</v>
      </c>
      <c r="F11244" s="96">
        <f t="shared" si="1928"/>
        <v>16.350000000000001</v>
      </c>
      <c r="G11244" s="96"/>
      <c r="H11244" s="74">
        <f t="shared" si="1929"/>
        <v>273</v>
      </c>
      <c r="I11244" s="53">
        <f t="shared" si="1927"/>
        <v>0.99761968863949657</v>
      </c>
      <c r="J11244" s="53">
        <f t="shared" si="1930"/>
        <v>-4.255246372909955E-2</v>
      </c>
      <c r="K11244" s="53">
        <f t="shared" si="1931"/>
        <v>1.5261529365628643</v>
      </c>
      <c r="L11244" s="53">
        <f t="shared" si="1932"/>
        <v>23.954753326716986</v>
      </c>
      <c r="M11244" s="93">
        <f t="shared" si="1933"/>
        <v>1.625130127430011</v>
      </c>
      <c r="N11244" s="53">
        <f t="shared" si="1934"/>
        <v>8.6386699446760229</v>
      </c>
      <c r="O11244">
        <f t="shared" si="1935"/>
        <v>0.89060173709529944</v>
      </c>
      <c r="P11244" s="53">
        <f t="shared" si="1936"/>
        <v>13.988297270688028</v>
      </c>
      <c r="Q11244" s="53">
        <v>0.2</v>
      </c>
      <c r="R11244" s="53">
        <f t="shared" si="1937"/>
        <v>4.7380276182834775</v>
      </c>
    </row>
    <row r="11245" spans="2:18" ht="15">
      <c r="B11245" s="84">
        <v>41548</v>
      </c>
      <c r="C11245" s="85">
        <v>0</v>
      </c>
      <c r="D11245" s="86">
        <v>20.5</v>
      </c>
      <c r="E11245" s="87">
        <v>13.6</v>
      </c>
      <c r="F11245" s="96">
        <f t="shared" si="1928"/>
        <v>17.05</v>
      </c>
      <c r="G11245" s="96"/>
      <c r="H11245" s="74">
        <f t="shared" si="1929"/>
        <v>274</v>
      </c>
      <c r="I11245" s="53">
        <f t="shared" si="1927"/>
        <v>0.99819311257392784</v>
      </c>
      <c r="J11245" s="53">
        <f t="shared" si="1930"/>
        <v>-4.9342619653318411E-2</v>
      </c>
      <c r="K11245" s="53">
        <f t="shared" si="1931"/>
        <v>1.5190124063664594</v>
      </c>
      <c r="L11245" s="53">
        <f t="shared" si="1932"/>
        <v>23.681521378654168</v>
      </c>
      <c r="M11245" s="93">
        <f t="shared" si="1933"/>
        <v>2.0301886749048594</v>
      </c>
      <c r="N11245" s="53">
        <f t="shared" si="1934"/>
        <v>10.575065504912693</v>
      </c>
      <c r="O11245">
        <f t="shared" si="1935"/>
        <v>0.92660474643940371</v>
      </c>
      <c r="P11245" s="53">
        <f t="shared" si="1936"/>
        <v>14.624247074649677</v>
      </c>
      <c r="Q11245" s="53">
        <v>0.2</v>
      </c>
      <c r="R11245" s="53">
        <f t="shared" si="1937"/>
        <v>5.2071363954099983</v>
      </c>
    </row>
    <row r="11246" spans="2:18" ht="15">
      <c r="B11246" s="84">
        <v>41549</v>
      </c>
      <c r="C11246" s="85">
        <v>0</v>
      </c>
      <c r="D11246" s="86">
        <v>21.9</v>
      </c>
      <c r="E11246" s="87">
        <v>11.8</v>
      </c>
      <c r="F11246" s="96">
        <f t="shared" si="1928"/>
        <v>16.850000000000001</v>
      </c>
      <c r="G11246" s="96"/>
      <c r="H11246" s="74">
        <f t="shared" si="1929"/>
        <v>275</v>
      </c>
      <c r="I11246" s="53">
        <f t="shared" si="1927"/>
        <v>0.99876707119541852</v>
      </c>
      <c r="J11246" s="53">
        <f t="shared" si="1930"/>
        <v>-5.6124398277060894E-2</v>
      </c>
      <c r="K11246" s="53">
        <f t="shared" si="1931"/>
        <v>1.5118732631171512</v>
      </c>
      <c r="L11246" s="53">
        <f t="shared" si="1932"/>
        <v>23.408546319817695</v>
      </c>
      <c r="M11246" s="93">
        <f t="shared" si="1933"/>
        <v>2.4140032144345018</v>
      </c>
      <c r="N11246" s="53">
        <f t="shared" si="1934"/>
        <v>12.646899078871863</v>
      </c>
      <c r="O11246">
        <f t="shared" si="1935"/>
        <v>0.91619114878473618</v>
      </c>
      <c r="P11246" s="53">
        <f t="shared" si="1936"/>
        <v>14.439969192802906</v>
      </c>
      <c r="Q11246" s="53">
        <v>0.2</v>
      </c>
      <c r="R11246" s="53">
        <f t="shared" si="1937"/>
        <v>5.6731762522136506</v>
      </c>
    </row>
    <row r="11247" spans="2:18" ht="15">
      <c r="B11247" s="84">
        <v>41550</v>
      </c>
      <c r="C11247" s="85">
        <v>0</v>
      </c>
      <c r="D11247" s="86">
        <v>16.399999999999999</v>
      </c>
      <c r="E11247" s="87">
        <v>13.6</v>
      </c>
      <c r="F11247" s="96">
        <f t="shared" si="1928"/>
        <v>15</v>
      </c>
      <c r="G11247" s="96"/>
      <c r="H11247" s="74">
        <f t="shared" si="1929"/>
        <v>276</v>
      </c>
      <c r="I11247" s="53">
        <f t="shared" si="1927"/>
        <v>0.9993413946603783</v>
      </c>
      <c r="J11247" s="53">
        <f t="shared" si="1930"/>
        <v>-6.2896077750080936E-2</v>
      </c>
      <c r="K11247" s="53">
        <f t="shared" si="1931"/>
        <v>1.5047363165639849</v>
      </c>
      <c r="L11247" s="53">
        <f t="shared" si="1932"/>
        <v>23.135911735404175</v>
      </c>
      <c r="M11247" s="93">
        <f t="shared" si="1933"/>
        <v>1.1891563291483116</v>
      </c>
      <c r="N11247" s="53">
        <f t="shared" si="1934"/>
        <v>6.581343458987317</v>
      </c>
      <c r="O11247">
        <f t="shared" si="1935"/>
        <v>0.8245943710158492</v>
      </c>
      <c r="P11247" s="53">
        <f t="shared" si="1936"/>
        <v>12.831038046583151</v>
      </c>
      <c r="Q11247" s="53">
        <v>0.2</v>
      </c>
      <c r="R11247" s="53">
        <f t="shared" si="1937"/>
        <v>4.2197530987424692</v>
      </c>
    </row>
    <row r="11248" spans="2:18" ht="15">
      <c r="B11248" s="84">
        <v>41551</v>
      </c>
      <c r="C11248" s="85">
        <v>0</v>
      </c>
      <c r="D11248" s="86">
        <v>17.100000000000001</v>
      </c>
      <c r="E11248" s="87">
        <v>13</v>
      </c>
      <c r="F11248" s="96">
        <f t="shared" si="1928"/>
        <v>15.05</v>
      </c>
      <c r="G11248" s="96"/>
      <c r="H11248" s="74">
        <f t="shared" si="1929"/>
        <v>277</v>
      </c>
      <c r="I11248" s="53">
        <f t="shared" si="1927"/>
        <v>0.99991591301725413</v>
      </c>
      <c r="J11248" s="53">
        <f t="shared" si="1930"/>
        <v>-6.9655927497567424E-2</v>
      </c>
      <c r="K11248" s="53">
        <f t="shared" si="1931"/>
        <v>1.4976023972671788</v>
      </c>
      <c r="L11248" s="53">
        <f t="shared" si="1932"/>
        <v>22.863701840757685</v>
      </c>
      <c r="M11248" s="93">
        <f t="shared" si="1933"/>
        <v>1.4242076813518842</v>
      </c>
      <c r="N11248" s="53">
        <f t="shared" si="1934"/>
        <v>7.8702295164851925</v>
      </c>
      <c r="O11248">
        <f t="shared" si="1935"/>
        <v>0.82696080949253437</v>
      </c>
      <c r="P11248" s="53">
        <f t="shared" si="1936"/>
        <v>12.872326901468268</v>
      </c>
      <c r="Q11248" s="53">
        <v>0.2</v>
      </c>
      <c r="R11248" s="53">
        <f t="shared" si="1937"/>
        <v>4.5142128670834269</v>
      </c>
    </row>
    <row r="11249" spans="2:18" ht="15">
      <c r="B11249" s="84">
        <v>41552</v>
      </c>
      <c r="C11249" s="85">
        <v>2.2000000000000002</v>
      </c>
      <c r="D11249" s="86">
        <v>15.4</v>
      </c>
      <c r="E11249" s="87">
        <v>11.6</v>
      </c>
      <c r="F11249" s="96">
        <f t="shared" si="1928"/>
        <v>13.5</v>
      </c>
      <c r="G11249" s="96"/>
      <c r="H11249" s="74">
        <f t="shared" si="1929"/>
        <v>278</v>
      </c>
      <c r="I11249" s="53">
        <f t="shared" si="1927"/>
        <v>1.0004904562568209</v>
      </c>
      <c r="J11249" s="53">
        <f t="shared" si="1930"/>
        <v>-7.6402208038679448E-2</v>
      </c>
      <c r="K11249" s="53">
        <f t="shared" si="1931"/>
        <v>1.49047235874324</v>
      </c>
      <c r="L11249" s="53">
        <f t="shared" si="1932"/>
        <v>22.59200144816208</v>
      </c>
      <c r="M11249" s="93">
        <f t="shared" si="1933"/>
        <v>1.29089321047936</v>
      </c>
      <c r="N11249" s="53">
        <f t="shared" si="1934"/>
        <v>7.4867861263973117</v>
      </c>
      <c r="O11249">
        <f t="shared" si="1935"/>
        <v>0.75629173150346363</v>
      </c>
      <c r="P11249" s="53">
        <f t="shared" si="1936"/>
        <v>11.646017104401583</v>
      </c>
      <c r="Q11249" s="53">
        <v>0.2</v>
      </c>
      <c r="R11249" s="53">
        <f t="shared" si="1937"/>
        <v>4.3681367052157869</v>
      </c>
    </row>
    <row r="11250" spans="2:18" ht="15">
      <c r="B11250" s="84">
        <v>41553</v>
      </c>
      <c r="C11250" s="85">
        <v>0.3</v>
      </c>
      <c r="D11250" s="86">
        <v>19.2</v>
      </c>
      <c r="E11250" s="87">
        <v>12</v>
      </c>
      <c r="F11250" s="96">
        <f t="shared" si="1928"/>
        <v>15.6</v>
      </c>
      <c r="G11250" s="96"/>
      <c r="H11250" s="74">
        <f t="shared" si="1929"/>
        <v>279</v>
      </c>
      <c r="I11250" s="53">
        <f t="shared" si="1927"/>
        <v>1.0010648543624907</v>
      </c>
      <c r="J11250" s="53">
        <f t="shared" si="1930"/>
        <v>-8.3133170818912028E-2</v>
      </c>
      <c r="K11250" s="53">
        <f t="shared" si="1931"/>
        <v>1.4833470796248718</v>
      </c>
      <c r="L11250" s="53">
        <f t="shared" si="1932"/>
        <v>22.320895931759992</v>
      </c>
      <c r="M11250" s="93">
        <f t="shared" si="1933"/>
        <v>1.8733710784645534</v>
      </c>
      <c r="N11250" s="53">
        <f t="shared" si="1934"/>
        <v>10.181852286911226</v>
      </c>
      <c r="O11250">
        <f t="shared" si="1935"/>
        <v>0.85338488855159589</v>
      </c>
      <c r="P11250" s="53">
        <f t="shared" si="1936"/>
        <v>13.334388773777674</v>
      </c>
      <c r="Q11250" s="53">
        <v>0.2</v>
      </c>
      <c r="R11250" s="53">
        <f t="shared" si="1937"/>
        <v>5.0608926353442927</v>
      </c>
    </row>
    <row r="11251" spans="2:18" ht="15">
      <c r="B11251" s="84">
        <v>41554</v>
      </c>
      <c r="C11251" s="85">
        <v>0</v>
      </c>
      <c r="D11251" s="86">
        <v>18.100000000000001</v>
      </c>
      <c r="E11251" s="87">
        <v>13.8</v>
      </c>
      <c r="F11251" s="96">
        <f t="shared" si="1928"/>
        <v>15.950000000000001</v>
      </c>
      <c r="G11251" s="96"/>
      <c r="H11251" s="74">
        <f t="shared" si="1929"/>
        <v>280</v>
      </c>
      <c r="I11251" s="53">
        <f t="shared" si="1927"/>
        <v>1.0016389373606227</v>
      </c>
      <c r="J11251" s="53">
        <f t="shared" si="1930"/>
        <v>-8.984705805761542E-2</v>
      </c>
      <c r="K11251" s="53">
        <f t="shared" si="1931"/>
        <v>1.4762274658349086</v>
      </c>
      <c r="L11251" s="53">
        <f t="shared" si="1932"/>
        <v>22.050471190607464</v>
      </c>
      <c r="M11251" s="93">
        <f t="shared" si="1933"/>
        <v>1.4451913474662423</v>
      </c>
      <c r="N11251" s="53">
        <f t="shared" si="1934"/>
        <v>7.7732211451736619</v>
      </c>
      <c r="O11251">
        <f t="shared" si="1935"/>
        <v>0.87058060485258115</v>
      </c>
      <c r="P11251" s="53">
        <f t="shared" si="1936"/>
        <v>13.636074018489307</v>
      </c>
      <c r="Q11251" s="53">
        <v>0.2</v>
      </c>
      <c r="R11251" s="53">
        <f t="shared" si="1937"/>
        <v>4.5257827128591588</v>
      </c>
    </row>
    <row r="11252" spans="2:18" ht="15">
      <c r="B11252" s="84">
        <v>41555</v>
      </c>
      <c r="C11252" s="85">
        <v>0.3</v>
      </c>
      <c r="D11252" s="86">
        <v>20.6</v>
      </c>
      <c r="E11252" s="87">
        <v>14.4</v>
      </c>
      <c r="F11252" s="96">
        <f t="shared" si="1928"/>
        <v>17.5</v>
      </c>
      <c r="G11252" s="96"/>
      <c r="H11252" s="74">
        <f t="shared" si="1929"/>
        <v>281</v>
      </c>
      <c r="I11252" s="53">
        <f t="shared" si="1927"/>
        <v>1.0022125353708218</v>
      </c>
      <c r="J11252" s="53">
        <f t="shared" si="1930"/>
        <v>-9.6542102612042532E-2</v>
      </c>
      <c r="K11252" s="53">
        <f t="shared" si="1931"/>
        <v>1.4691144527732658</v>
      </c>
      <c r="L11252" s="53">
        <f t="shared" si="1932"/>
        <v>21.780813609876329</v>
      </c>
      <c r="M11252" s="93">
        <f t="shared" si="1933"/>
        <v>1.7928506881219748</v>
      </c>
      <c r="N11252" s="53">
        <f t="shared" si="1934"/>
        <v>9.2197440485858735</v>
      </c>
      <c r="O11252">
        <f t="shared" si="1935"/>
        <v>0.95041280970568121</v>
      </c>
      <c r="P11252" s="53">
        <f t="shared" si="1936"/>
        <v>15.046556310891852</v>
      </c>
      <c r="Q11252" s="53">
        <v>0.2</v>
      </c>
      <c r="R11252" s="53">
        <f t="shared" si="1937"/>
        <v>4.9137142109363712</v>
      </c>
    </row>
    <row r="11253" spans="2:18" ht="15">
      <c r="B11253" s="84">
        <v>41556</v>
      </c>
      <c r="C11253" s="85">
        <v>5.5</v>
      </c>
      <c r="D11253" s="86">
        <v>19.600000000000001</v>
      </c>
      <c r="E11253" s="87">
        <v>14.4</v>
      </c>
      <c r="F11253" s="96">
        <f t="shared" si="1928"/>
        <v>17</v>
      </c>
      <c r="G11253" s="96"/>
      <c r="H11253" s="74">
        <f t="shared" si="1929"/>
        <v>282</v>
      </c>
      <c r="I11253" s="53">
        <f t="shared" si="1927"/>
        <v>1.0027854786562083</v>
      </c>
      <c r="J11253" s="53">
        <f t="shared" si="1930"/>
        <v>-0.10321652785929418</v>
      </c>
      <c r="K11253" s="53">
        <f t="shared" si="1931"/>
        <v>1.4620090075156542</v>
      </c>
      <c r="L11253" s="53">
        <f t="shared" si="1932"/>
        <v>21.512010020221862</v>
      </c>
      <c r="M11253" s="93">
        <f t="shared" si="1933"/>
        <v>1.5986794073047654</v>
      </c>
      <c r="N11253" s="53">
        <f t="shared" si="1934"/>
        <v>8.3393381576447503</v>
      </c>
      <c r="O11253">
        <f t="shared" si="1935"/>
        <v>0.92399173474224472</v>
      </c>
      <c r="P11253" s="53">
        <f t="shared" si="1936"/>
        <v>14.577982189385189</v>
      </c>
      <c r="Q11253" s="53">
        <v>0.2</v>
      </c>
      <c r="R11253" s="53">
        <f t="shared" si="1937"/>
        <v>4.6936912012222125</v>
      </c>
    </row>
    <row r="11254" spans="2:18" ht="15">
      <c r="B11254" s="84">
        <v>41557</v>
      </c>
      <c r="C11254" s="85">
        <v>0.5</v>
      </c>
      <c r="D11254" s="86">
        <v>17.8</v>
      </c>
      <c r="E11254" s="87">
        <v>7.3</v>
      </c>
      <c r="F11254" s="96">
        <f t="shared" si="1928"/>
        <v>12.55</v>
      </c>
      <c r="G11254" s="96"/>
      <c r="H11254" s="74">
        <f t="shared" si="1929"/>
        <v>283</v>
      </c>
      <c r="I11254" s="53">
        <f t="shared" si="1927"/>
        <v>1.0033575976736464</v>
      </c>
      <c r="J11254" s="53">
        <f t="shared" si="1930"/>
        <v>-0.10986854759758873</v>
      </c>
      <c r="K11254" s="53">
        <f t="shared" si="1931"/>
        <v>1.4549121310225004</v>
      </c>
      <c r="L11254" s="53">
        <f t="shared" si="1932"/>
        <v>21.244147655336615</v>
      </c>
      <c r="M11254" s="93">
        <f t="shared" si="1933"/>
        <v>1.9565553111774825</v>
      </c>
      <c r="N11254" s="53">
        <f t="shared" si="1934"/>
        <v>11.702614046598706</v>
      </c>
      <c r="O11254">
        <f t="shared" si="1935"/>
        <v>0.71563366961266239</v>
      </c>
      <c r="P11254" s="53">
        <f t="shared" si="1936"/>
        <v>10.947007741559606</v>
      </c>
      <c r="Q11254" s="53">
        <v>0.2</v>
      </c>
      <c r="R11254" s="53">
        <f t="shared" si="1937"/>
        <v>5.2773510440252922</v>
      </c>
    </row>
    <row r="11255" spans="2:18" ht="15">
      <c r="B11255" s="84">
        <v>41558</v>
      </c>
      <c r="C11255" s="85">
        <v>22.5</v>
      </c>
      <c r="D11255" s="86">
        <v>11.7</v>
      </c>
      <c r="E11255" s="87">
        <v>4.8</v>
      </c>
      <c r="F11255" s="96">
        <f t="shared" si="1928"/>
        <v>8.25</v>
      </c>
      <c r="G11255" s="96"/>
      <c r="H11255" s="74">
        <f t="shared" si="1929"/>
        <v>284</v>
      </c>
      <c r="I11255" s="53">
        <f t="shared" si="1927"/>
        <v>1.0039287231239142</v>
      </c>
      <c r="J11255" s="53">
        <f t="shared" si="1930"/>
        <v>-0.116496365968295</v>
      </c>
      <c r="K11255" s="53">
        <f t="shared" si="1931"/>
        <v>1.4478248603562074</v>
      </c>
      <c r="L11255" s="53">
        <f t="shared" si="1932"/>
        <v>20.977314107716502</v>
      </c>
      <c r="M11255" s="93">
        <f t="shared" si="1933"/>
        <v>1.344254898692856</v>
      </c>
      <c r="N11255" s="53">
        <f t="shared" si="1934"/>
        <v>9.3674923692270937</v>
      </c>
      <c r="O11255">
        <f t="shared" si="1935"/>
        <v>0.55451916900231446</v>
      </c>
      <c r="P11255" s="53">
        <f t="shared" si="1936"/>
        <v>8.2290353702868266</v>
      </c>
      <c r="Q11255" s="53">
        <v>0.2</v>
      </c>
      <c r="R11255" s="53">
        <f t="shared" si="1937"/>
        <v>4.5634894861812301</v>
      </c>
    </row>
    <row r="11256" spans="2:18" ht="15">
      <c r="B11256" s="84">
        <v>41559</v>
      </c>
      <c r="C11256" s="85">
        <v>18.100000000000001</v>
      </c>
      <c r="D11256" s="86">
        <v>12.2</v>
      </c>
      <c r="E11256" s="87">
        <v>5.2</v>
      </c>
      <c r="F11256" s="96">
        <f t="shared" si="1928"/>
        <v>8.6999999999999993</v>
      </c>
      <c r="G11256" s="96"/>
      <c r="H11256" s="74">
        <f t="shared" si="1929"/>
        <v>285</v>
      </c>
      <c r="I11256" s="53">
        <f t="shared" si="1927"/>
        <v>1.0044986860018028</v>
      </c>
      <c r="J11256" s="53">
        <f t="shared" si="1930"/>
        <v>-0.12309817740020416</v>
      </c>
      <c r="K11256" s="53">
        <f t="shared" si="1931"/>
        <v>1.4407482709045429</v>
      </c>
      <c r="L11256" s="53">
        <f t="shared" si="1932"/>
        <v>20.711597282669892</v>
      </c>
      <c r="M11256" s="93">
        <f t="shared" si="1933"/>
        <v>1.3599030898915159</v>
      </c>
      <c r="N11256" s="53">
        <f t="shared" si="1934"/>
        <v>9.315615063027165</v>
      </c>
      <c r="O11256">
        <f t="shared" si="1935"/>
        <v>0.56974037769295616</v>
      </c>
      <c r="P11256" s="53">
        <f t="shared" si="1936"/>
        <v>8.4819802434146006</v>
      </c>
      <c r="Q11256" s="53">
        <v>0.2</v>
      </c>
      <c r="R11256" s="53">
        <f t="shared" si="1937"/>
        <v>4.5729786799325343</v>
      </c>
    </row>
    <row r="11257" spans="2:18" ht="15">
      <c r="B11257" s="84">
        <v>41560</v>
      </c>
      <c r="C11257" s="85">
        <v>0</v>
      </c>
      <c r="D11257" s="86">
        <v>14.8</v>
      </c>
      <c r="E11257" s="87">
        <v>7</v>
      </c>
      <c r="F11257" s="96">
        <f t="shared" si="1928"/>
        <v>10.9</v>
      </c>
      <c r="G11257" s="96"/>
      <c r="H11257" s="74">
        <f t="shared" si="1929"/>
        <v>286</v>
      </c>
      <c r="I11257" s="53">
        <f t="shared" si="1927"/>
        <v>1.0050673176461264</v>
      </c>
      <c r="J11257" s="53">
        <f t="shared" si="1930"/>
        <v>-0.12967216657752278</v>
      </c>
      <c r="K11257" s="53">
        <f t="shared" si="1931"/>
        <v>1.4336834786075918</v>
      </c>
      <c r="L11257" s="53">
        <f t="shared" si="1932"/>
        <v>20.447085350606343</v>
      </c>
      <c r="M11257" s="93">
        <f t="shared" si="1933"/>
        <v>1.5348293005004894</v>
      </c>
      <c r="N11257" s="53">
        <f t="shared" si="1934"/>
        <v>9.7079522730641479</v>
      </c>
      <c r="O11257">
        <f t="shared" si="1935"/>
        <v>0.64953791323084809</v>
      </c>
      <c r="P11257" s="53">
        <f t="shared" si="1936"/>
        <v>9.8215102005486887</v>
      </c>
      <c r="Q11257" s="53">
        <v>0.2</v>
      </c>
      <c r="R11257" s="53">
        <f t="shared" si="1937"/>
        <v>4.7586941285767788</v>
      </c>
    </row>
    <row r="11258" spans="2:18" ht="15">
      <c r="B11258" s="84">
        <v>41561</v>
      </c>
      <c r="C11258" s="85">
        <v>0</v>
      </c>
      <c r="D11258" s="86">
        <v>15.9</v>
      </c>
      <c r="E11258" s="87">
        <v>8.6999999999999993</v>
      </c>
      <c r="F11258" s="96">
        <f t="shared" si="1928"/>
        <v>12.3</v>
      </c>
      <c r="G11258" s="96"/>
      <c r="H11258" s="74">
        <f t="shared" si="1929"/>
        <v>287</v>
      </c>
      <c r="I11258" s="53">
        <f t="shared" si="1927"/>
        <v>1.0056344497896332</v>
      </c>
      <c r="J11258" s="53">
        <f t="shared" si="1930"/>
        <v>-0.13621650843313457</v>
      </c>
      <c r="K11258" s="53">
        <f t="shared" si="1931"/>
        <v>1.4266316421852574</v>
      </c>
      <c r="L11258" s="53">
        <f t="shared" si="1932"/>
        <v>20.183866697645719</v>
      </c>
      <c r="M11258" s="93">
        <f t="shared" si="1933"/>
        <v>1.5266398218971626</v>
      </c>
      <c r="N11258" s="53">
        <f t="shared" si="1934"/>
        <v>9.2070295888849252</v>
      </c>
      <c r="O11258">
        <f t="shared" si="1935"/>
        <v>0.70525666988234936</v>
      </c>
      <c r="P11258" s="53">
        <f t="shared" si="1936"/>
        <v>10.769399205677342</v>
      </c>
      <c r="Q11258" s="53">
        <v>0.2</v>
      </c>
      <c r="R11258" s="53">
        <f t="shared" si="1937"/>
        <v>4.7066991383727084</v>
      </c>
    </row>
    <row r="11259" spans="2:18" ht="15">
      <c r="B11259" s="84">
        <v>41562</v>
      </c>
      <c r="C11259" s="85">
        <v>0</v>
      </c>
      <c r="D11259" s="86">
        <v>14.5</v>
      </c>
      <c r="E11259" s="87">
        <v>9.9</v>
      </c>
      <c r="F11259" s="96">
        <f t="shared" si="1928"/>
        <v>12.2</v>
      </c>
      <c r="G11259" s="96"/>
      <c r="H11259" s="74">
        <f t="shared" si="1929"/>
        <v>288</v>
      </c>
      <c r="I11259" s="53">
        <f t="shared" si="1927"/>
        <v>1.0061999146087979</v>
      </c>
      <c r="J11259" s="53">
        <f t="shared" si="1930"/>
        <v>-0.14272936816864831</v>
      </c>
      <c r="K11259" s="53">
        <f t="shared" si="1931"/>
        <v>1.4195939653619358</v>
      </c>
      <c r="L11259" s="53">
        <f t="shared" si="1932"/>
        <v>19.922029874595928</v>
      </c>
      <c r="M11259" s="93">
        <f t="shared" si="1933"/>
        <v>1.2004200237917355</v>
      </c>
      <c r="N11259" s="53">
        <f t="shared" si="1934"/>
        <v>7.2637589613554407</v>
      </c>
      <c r="O11259">
        <f t="shared" si="1935"/>
        <v>0.70114279888176989</v>
      </c>
      <c r="P11259" s="53">
        <f t="shared" si="1936"/>
        <v>10.699079407335368</v>
      </c>
      <c r="Q11259" s="53">
        <v>0.2</v>
      </c>
      <c r="R11259" s="53">
        <f t="shared" si="1937"/>
        <v>4.2670137881965831</v>
      </c>
    </row>
    <row r="11260" spans="2:18" ht="15">
      <c r="B11260" s="84">
        <v>41563</v>
      </c>
      <c r="C11260" s="85">
        <v>0</v>
      </c>
      <c r="D11260" s="86">
        <v>21</v>
      </c>
      <c r="E11260" s="87">
        <v>8.6999999999999993</v>
      </c>
      <c r="F11260" s="96">
        <f t="shared" si="1928"/>
        <v>14.85</v>
      </c>
      <c r="G11260" s="96"/>
      <c r="H11260" s="74">
        <f t="shared" si="1929"/>
        <v>289</v>
      </c>
      <c r="I11260" s="53">
        <f t="shared" si="1927"/>
        <v>1.0067635447734826</v>
      </c>
      <c r="J11260" s="53">
        <f t="shared" si="1930"/>
        <v>-0.14920890130282444</v>
      </c>
      <c r="K11260" s="53">
        <f t="shared" si="1931"/>
        <v>1.4125716990844581</v>
      </c>
      <c r="L11260" s="53">
        <f t="shared" si="1932"/>
        <v>19.661663544351988</v>
      </c>
      <c r="M11260" s="93">
        <f t="shared" si="1933"/>
        <v>2.1084119787069149</v>
      </c>
      <c r="N11260" s="53">
        <f t="shared" si="1934"/>
        <v>11.722540373523021</v>
      </c>
      <c r="O11260">
        <f t="shared" si="1935"/>
        <v>0.81753043262238867</v>
      </c>
      <c r="P11260" s="53">
        <f t="shared" si="1936"/>
        <v>12.707879348469154</v>
      </c>
      <c r="Q11260" s="53">
        <v>0.2</v>
      </c>
      <c r="R11260" s="53">
        <f t="shared" si="1937"/>
        <v>5.3805375149998369</v>
      </c>
    </row>
    <row r="11261" spans="2:18" ht="15">
      <c r="B11261" s="84">
        <v>41564</v>
      </c>
      <c r="C11261" s="85">
        <v>0</v>
      </c>
      <c r="D11261" s="86">
        <v>19.100000000000001</v>
      </c>
      <c r="E11261" s="87">
        <v>6.1</v>
      </c>
      <c r="F11261" s="96">
        <f t="shared" si="1928"/>
        <v>12.600000000000001</v>
      </c>
      <c r="G11261" s="96"/>
      <c r="H11261" s="74">
        <f t="shared" si="1929"/>
        <v>290</v>
      </c>
      <c r="I11261" s="53">
        <f t="shared" si="1927"/>
        <v>1.0073251734964539</v>
      </c>
      <c r="J11261" s="53">
        <f t="shared" si="1930"/>
        <v>-0.15565325374995273</v>
      </c>
      <c r="K11261" s="53">
        <f t="shared" si="1931"/>
        <v>1.4055661437289482</v>
      </c>
      <c r="L11261" s="53">
        <f t="shared" si="1932"/>
        <v>19.402856427776385</v>
      </c>
      <c r="M11261" s="93">
        <f t="shared" si="1933"/>
        <v>1.9916379977026473</v>
      </c>
      <c r="N11261" s="53">
        <f t="shared" si="1934"/>
        <v>11.892858935938349</v>
      </c>
      <c r="O11261">
        <f t="shared" si="1935"/>
        <v>0.71772498717173205</v>
      </c>
      <c r="P11261" s="53">
        <f t="shared" si="1936"/>
        <v>10.982841685784321</v>
      </c>
      <c r="Q11261" s="53">
        <v>0.2</v>
      </c>
      <c r="R11261" s="53">
        <f t="shared" si="1937"/>
        <v>5.3222797749493953</v>
      </c>
    </row>
    <row r="11262" spans="2:18" ht="15">
      <c r="B11262" s="84">
        <v>41565</v>
      </c>
      <c r="C11262" s="85">
        <v>0</v>
      </c>
      <c r="D11262" s="86">
        <v>18.2</v>
      </c>
      <c r="E11262" s="87">
        <v>5.7</v>
      </c>
      <c r="F11262" s="96">
        <f t="shared" si="1928"/>
        <v>11.95</v>
      </c>
      <c r="G11262" s="96"/>
      <c r="H11262" s="74">
        <f t="shared" si="1929"/>
        <v>291</v>
      </c>
      <c r="I11262" s="53">
        <f t="shared" si="1927"/>
        <v>1.0078846345827368</v>
      </c>
      <c r="J11262" s="53">
        <f t="shared" si="1930"/>
        <v>-0.16206056192979862</v>
      </c>
      <c r="K11262" s="53">
        <f t="shared" si="1931"/>
        <v>1.3985786512916953</v>
      </c>
      <c r="L11262" s="53">
        <f t="shared" si="1932"/>
        <v>19.145697248126826</v>
      </c>
      <c r="M11262" s="93">
        <f t="shared" si="1933"/>
        <v>1.8858738444014906</v>
      </c>
      <c r="N11262" s="53">
        <f t="shared" si="1934"/>
        <v>11.507344501490836</v>
      </c>
      <c r="O11262">
        <f t="shared" si="1935"/>
        <v>0.69094965222549376</v>
      </c>
      <c r="P11262" s="53">
        <f t="shared" si="1936"/>
        <v>10.525070566283562</v>
      </c>
      <c r="Q11262" s="53">
        <v>0.2</v>
      </c>
      <c r="R11262" s="53">
        <f t="shared" si="1937"/>
        <v>5.2068971066702101</v>
      </c>
    </row>
    <row r="11263" spans="2:18" ht="15">
      <c r="B11263" s="84">
        <v>41566</v>
      </c>
      <c r="C11263" s="85">
        <v>0</v>
      </c>
      <c r="D11263" s="86">
        <v>16.7</v>
      </c>
      <c r="E11263" s="87">
        <v>6.7</v>
      </c>
      <c r="F11263" s="96">
        <f t="shared" si="1928"/>
        <v>11.7</v>
      </c>
      <c r="G11263" s="96"/>
      <c r="H11263" s="74">
        <f t="shared" si="1929"/>
        <v>292</v>
      </c>
      <c r="I11263" s="53">
        <f t="shared" si="1927"/>
        <v>1.0084417624787954</v>
      </c>
      <c r="J11263" s="53">
        <f t="shared" si="1930"/>
        <v>-0.16842895291072263</v>
      </c>
      <c r="K11263" s="53">
        <f t="shared" si="1931"/>
        <v>1.3916106275586073</v>
      </c>
      <c r="L11263" s="53">
        <f t="shared" si="1932"/>
        <v>18.89027467410472</v>
      </c>
      <c r="M11263" s="93">
        <f t="shared" si="1933"/>
        <v>1.650288078384945</v>
      </c>
      <c r="N11263" s="53">
        <f t="shared" si="1934"/>
        <v>10.155169911382199</v>
      </c>
      <c r="O11263">
        <f t="shared" si="1935"/>
        <v>0.68088614153219085</v>
      </c>
      <c r="P11263" s="53">
        <f t="shared" si="1936"/>
        <v>10.353593778258876</v>
      </c>
      <c r="Q11263" s="53">
        <v>0.2</v>
      </c>
      <c r="R11263" s="53">
        <f t="shared" si="1937"/>
        <v>4.8934066618604728</v>
      </c>
    </row>
    <row r="11264" spans="2:18" ht="15">
      <c r="B11264" s="84">
        <v>41567</v>
      </c>
      <c r="C11264" s="85">
        <v>0</v>
      </c>
      <c r="D11264" s="86">
        <v>15.3</v>
      </c>
      <c r="E11264" s="87">
        <v>10.5</v>
      </c>
      <c r="F11264" s="96">
        <f t="shared" si="1928"/>
        <v>12.9</v>
      </c>
      <c r="G11264" s="96"/>
      <c r="H11264" s="74">
        <f t="shared" si="1929"/>
        <v>293</v>
      </c>
      <c r="I11264" s="53">
        <f t="shared" si="1927"/>
        <v>1.0089963923215213</v>
      </c>
      <c r="J11264" s="53">
        <f t="shared" si="1930"/>
        <v>-0.17475654458762296</v>
      </c>
      <c r="K11264" s="53">
        <f t="shared" si="1931"/>
        <v>1.3846635342471949</v>
      </c>
      <c r="L11264" s="53">
        <f t="shared" si="1932"/>
        <v>18.636677261603971</v>
      </c>
      <c r="M11264" s="93">
        <f t="shared" si="1933"/>
        <v>1.1738887813092722</v>
      </c>
      <c r="N11264" s="53">
        <f t="shared" si="1934"/>
        <v>6.9412554025243915</v>
      </c>
      <c r="O11264">
        <f t="shared" si="1935"/>
        <v>0.73038527643591511</v>
      </c>
      <c r="P11264" s="53">
        <f t="shared" si="1936"/>
        <v>11.200053395093956</v>
      </c>
      <c r="Q11264" s="53">
        <v>0.2</v>
      </c>
      <c r="R11264" s="53">
        <f t="shared" si="1937"/>
        <v>4.2220512643279831</v>
      </c>
    </row>
    <row r="11265" spans="2:18" ht="15">
      <c r="B11265" s="84">
        <v>41568</v>
      </c>
      <c r="C11265" s="85">
        <v>1.9</v>
      </c>
      <c r="D11265" s="86">
        <v>18.8</v>
      </c>
      <c r="E11265" s="87">
        <v>11.8</v>
      </c>
      <c r="F11265" s="96">
        <f t="shared" si="1928"/>
        <v>15.3</v>
      </c>
      <c r="G11265" s="96"/>
      <c r="H11265" s="74">
        <f t="shared" si="1929"/>
        <v>294</v>
      </c>
      <c r="I11265" s="53">
        <f t="shared" si="1927"/>
        <v>1.0095483599870214</v>
      </c>
      <c r="J11265" s="53">
        <f t="shared" si="1930"/>
        <v>-0.18104144589631799</v>
      </c>
      <c r="K11265" s="53">
        <f t="shared" si="1931"/>
        <v>1.3777388911144641</v>
      </c>
      <c r="L11265" s="53">
        <f t="shared" si="1932"/>
        <v>18.384993394248252</v>
      </c>
      <c r="M11265" s="93">
        <f t="shared" si="1933"/>
        <v>1.5077868991374936</v>
      </c>
      <c r="N11265" s="53">
        <f t="shared" si="1934"/>
        <v>8.2691604640468466</v>
      </c>
      <c r="O11265">
        <f t="shared" si="1935"/>
        <v>0.83888200331721874</v>
      </c>
      <c r="P11265" s="53">
        <f t="shared" si="1936"/>
        <v>13.080554155174077</v>
      </c>
      <c r="Q11265" s="53">
        <v>0.2</v>
      </c>
      <c r="R11265" s="53">
        <f t="shared" si="1937"/>
        <v>4.6143016571497188</v>
      </c>
    </row>
    <row r="11266" spans="2:18" ht="15">
      <c r="B11266" s="84">
        <v>41569</v>
      </c>
      <c r="C11266" s="85">
        <v>0</v>
      </c>
      <c r="D11266" s="86">
        <v>16.3</v>
      </c>
      <c r="E11266" s="87">
        <v>13.3</v>
      </c>
      <c r="F11266" s="96">
        <f t="shared" si="1928"/>
        <v>14.8</v>
      </c>
      <c r="G11266" s="96"/>
      <c r="H11266" s="74">
        <f t="shared" si="1929"/>
        <v>295</v>
      </c>
      <c r="I11266" s="53">
        <f t="shared" si="1927"/>
        <v>1.0100975021391829</v>
      </c>
      <c r="J11266" s="53">
        <f t="shared" si="1930"/>
        <v>-0.18728175706601952</v>
      </c>
      <c r="K11266" s="53">
        <f t="shared" si="1931"/>
        <v>1.370838278023415</v>
      </c>
      <c r="L11266" s="53">
        <f t="shared" si="1932"/>
        <v>18.135311222811147</v>
      </c>
      <c r="M11266" s="93">
        <f t="shared" si="1933"/>
        <v>0.95896490556382052</v>
      </c>
      <c r="N11266" s="53">
        <f t="shared" si="1934"/>
        <v>5.3399176763271052</v>
      </c>
      <c r="O11266">
        <f t="shared" si="1935"/>
        <v>0.81518753761127583</v>
      </c>
      <c r="P11266" s="53">
        <f t="shared" si="1936"/>
        <v>12.6670614236348</v>
      </c>
      <c r="Q11266" s="53">
        <v>0.2</v>
      </c>
      <c r="R11266" s="53">
        <f t="shared" si="1937"/>
        <v>3.9308582110740056</v>
      </c>
    </row>
    <row r="11267" spans="2:18" ht="15">
      <c r="B11267" s="84">
        <v>41570</v>
      </c>
      <c r="C11267" s="85">
        <v>0</v>
      </c>
      <c r="D11267" s="86">
        <v>15.7</v>
      </c>
      <c r="E11267" s="87">
        <v>13.1</v>
      </c>
      <c r="F11267" s="96">
        <f t="shared" si="1928"/>
        <v>14.399999999999999</v>
      </c>
      <c r="G11267" s="96"/>
      <c r="H11267" s="74">
        <f t="shared" si="1929"/>
        <v>296</v>
      </c>
      <c r="I11267" s="53">
        <f t="shared" si="1927"/>
        <v>1.0106436562780083</v>
      </c>
      <c r="J11267" s="53">
        <f t="shared" si="1930"/>
        <v>-0.19347556991152742</v>
      </c>
      <c r="K11267" s="53">
        <f t="shared" si="1931"/>
        <v>1.3639633369601956</v>
      </c>
      <c r="L11267" s="53">
        <f t="shared" si="1932"/>
        <v>17.887718603622275</v>
      </c>
      <c r="M11267" s="93">
        <f t="shared" si="1933"/>
        <v>0.86975507893494175</v>
      </c>
      <c r="N11267" s="53">
        <f t="shared" si="1934"/>
        <v>4.9033235289888859</v>
      </c>
      <c r="O11267">
        <f t="shared" si="1935"/>
        <v>0.796654126295257</v>
      </c>
      <c r="P11267" s="53">
        <f t="shared" si="1936"/>
        <v>12.344705476828828</v>
      </c>
      <c r="Q11267" s="53">
        <v>0.2</v>
      </c>
      <c r="R11267" s="53">
        <f t="shared" si="1937"/>
        <v>3.8177240539886084</v>
      </c>
    </row>
    <row r="11268" spans="2:18" ht="15">
      <c r="B11268" s="84">
        <v>41571</v>
      </c>
      <c r="C11268" s="85">
        <v>68.900000000000006</v>
      </c>
      <c r="D11268" s="86">
        <v>17.8</v>
      </c>
      <c r="E11268" s="87">
        <v>13.2</v>
      </c>
      <c r="F11268" s="96">
        <f t="shared" si="1928"/>
        <v>15.5</v>
      </c>
      <c r="G11268" s="96"/>
      <c r="H11268" s="74">
        <f t="shared" si="1929"/>
        <v>297</v>
      </c>
      <c r="I11268" s="53">
        <f t="shared" si="1927"/>
        <v>1.0111866607877009</v>
      </c>
      <c r="J11268" s="53">
        <f t="shared" si="1930"/>
        <v>-0.19962096816676864</v>
      </c>
      <c r="K11268" s="53">
        <f t="shared" si="1931"/>
        <v>1.3571157739932649</v>
      </c>
      <c r="L11268" s="53">
        <f t="shared" si="1932"/>
        <v>17.642303036069933</v>
      </c>
      <c r="M11268" s="93">
        <f t="shared" si="1933"/>
        <v>1.1799888414789304</v>
      </c>
      <c r="N11268" s="53">
        <f t="shared" si="1934"/>
        <v>6.4325491721410506</v>
      </c>
      <c r="O11268">
        <f t="shared" si="1935"/>
        <v>0.84852650924855288</v>
      </c>
      <c r="P11268" s="53">
        <f t="shared" si="1936"/>
        <v>13.249293405289498</v>
      </c>
      <c r="Q11268" s="53">
        <v>0.2</v>
      </c>
      <c r="R11268" s="53">
        <f t="shared" si="1937"/>
        <v>4.2041144075523835</v>
      </c>
    </row>
    <row r="11269" spans="2:18" ht="15">
      <c r="B11269" s="84">
        <v>41572</v>
      </c>
      <c r="C11269" s="85">
        <v>0.4</v>
      </c>
      <c r="D11269" s="86">
        <v>20.399999999999999</v>
      </c>
      <c r="E11269" s="87">
        <v>13.9</v>
      </c>
      <c r="F11269" s="96">
        <f t="shared" si="1928"/>
        <v>17.149999999999999</v>
      </c>
      <c r="G11269" s="96"/>
      <c r="H11269" s="74">
        <f t="shared" si="1929"/>
        <v>298</v>
      </c>
      <c r="I11269" s="53">
        <f t="shared" si="1927"/>
        <v>1.0117263549844906</v>
      </c>
      <c r="J11269" s="53">
        <f t="shared" si="1930"/>
        <v>-0.20571602786129212</v>
      </c>
      <c r="K11269" s="53">
        <f t="shared" si="1931"/>
        <v>1.3502973611651965</v>
      </c>
      <c r="L11269" s="53">
        <f t="shared" si="1932"/>
        <v>17.399151599318937</v>
      </c>
      <c r="M11269" s="93">
        <f t="shared" si="1933"/>
        <v>1.4518822777276039</v>
      </c>
      <c r="N11269" s="53">
        <f t="shared" si="1934"/>
        <v>7.5410821496153417</v>
      </c>
      <c r="O11269">
        <f t="shared" si="1935"/>
        <v>0.93185007385184471</v>
      </c>
      <c r="P11269" s="53">
        <f t="shared" si="1936"/>
        <v>14.717169600880244</v>
      </c>
      <c r="Q11269" s="53">
        <v>0.2</v>
      </c>
      <c r="R11269" s="53">
        <f t="shared" si="1937"/>
        <v>4.516441270040243</v>
      </c>
    </row>
    <row r="11270" spans="2:18" ht="15">
      <c r="B11270" s="84">
        <v>41573</v>
      </c>
      <c r="C11270" s="85">
        <v>0</v>
      </c>
      <c r="D11270" s="86">
        <v>20.5</v>
      </c>
      <c r="E11270" s="87">
        <v>12.5</v>
      </c>
      <c r="F11270" s="96">
        <f t="shared" si="1928"/>
        <v>16.5</v>
      </c>
      <c r="G11270" s="96"/>
      <c r="H11270" s="74">
        <f t="shared" si="1929"/>
        <v>299</v>
      </c>
      <c r="I11270" s="53">
        <f t="shared" si="1927"/>
        <v>1.0122625791641815</v>
      </c>
      <c r="J11270" s="53">
        <f t="shared" si="1930"/>
        <v>-0.21175881774130711</v>
      </c>
      <c r="K11270" s="53">
        <f t="shared" si="1931"/>
        <v>1.3435099383070224</v>
      </c>
      <c r="L11270" s="53">
        <f t="shared" si="1932"/>
        <v>17.158350888370411</v>
      </c>
      <c r="M11270" s="93">
        <f t="shared" si="1933"/>
        <v>1.5588851931841436</v>
      </c>
      <c r="N11270" s="53">
        <f t="shared" si="1934"/>
        <v>8.2502946616585593</v>
      </c>
      <c r="O11270">
        <f t="shared" si="1935"/>
        <v>0.89821237770744478</v>
      </c>
      <c r="P11270" s="53">
        <f t="shared" si="1936"/>
        <v>14.122457624351155</v>
      </c>
      <c r="Q11270" s="53">
        <v>0.2</v>
      </c>
      <c r="R11270" s="53">
        <f t="shared" si="1937"/>
        <v>4.654940345649595</v>
      </c>
    </row>
    <row r="11271" spans="2:18" ht="15">
      <c r="B11271" s="84">
        <v>41574</v>
      </c>
      <c r="C11271" s="85">
        <v>0</v>
      </c>
      <c r="D11271" s="86">
        <v>16</v>
      </c>
      <c r="E11271" s="87">
        <v>12.5</v>
      </c>
      <c r="F11271" s="96">
        <f t="shared" si="1928"/>
        <v>14.25</v>
      </c>
      <c r="G11271" s="96"/>
      <c r="H11271" s="74">
        <f t="shared" si="1929"/>
        <v>300</v>
      </c>
      <c r="I11271" s="53">
        <f t="shared" si="1927"/>
        <v>1.0127951746494115</v>
      </c>
      <c r="J11271" s="53">
        <f t="shared" si="1930"/>
        <v>-0.2177473997368205</v>
      </c>
      <c r="K11271" s="53">
        <f t="shared" si="1931"/>
        <v>1.3367554147642666</v>
      </c>
      <c r="L11271" s="53">
        <f t="shared" si="1932"/>
        <v>16.919986949598503</v>
      </c>
      <c r="M11271" s="93">
        <f t="shared" si="1933"/>
        <v>0.95008301324680278</v>
      </c>
      <c r="N11271" s="53">
        <f t="shared" si="1934"/>
        <v>5.3812475030971347</v>
      </c>
      <c r="O11271">
        <f t="shared" si="1935"/>
        <v>0.78979942505404765</v>
      </c>
      <c r="P11271" s="53">
        <f t="shared" si="1936"/>
        <v>12.225722106105183</v>
      </c>
      <c r="Q11271" s="53">
        <v>0.2</v>
      </c>
      <c r="R11271" s="53">
        <f t="shared" si="1937"/>
        <v>3.9205401280699905</v>
      </c>
    </row>
    <row r="11272" spans="2:18" ht="15">
      <c r="B11272" s="84">
        <v>41575</v>
      </c>
      <c r="C11272" s="85">
        <v>0</v>
      </c>
      <c r="D11272" s="86">
        <v>18.399999999999999</v>
      </c>
      <c r="E11272" s="87">
        <v>11.8</v>
      </c>
      <c r="F11272" s="96">
        <f t="shared" si="1928"/>
        <v>15.1</v>
      </c>
      <c r="G11272" s="96"/>
      <c r="H11272" s="74">
        <f t="shared" si="1929"/>
        <v>301</v>
      </c>
      <c r="I11272" s="53">
        <f t="shared" si="1927"/>
        <v>1.0133239838366084</v>
      </c>
      <c r="J11272" s="53">
        <f t="shared" si="1930"/>
        <v>-0.22367982947638354</v>
      </c>
      <c r="K11272" s="53">
        <f t="shared" si="1931"/>
        <v>1.3300357710230664</v>
      </c>
      <c r="L11272" s="53">
        <f t="shared" si="1932"/>
        <v>16.684145215907556</v>
      </c>
      <c r="M11272" s="93">
        <f t="shared" si="1933"/>
        <v>1.3206000229473636</v>
      </c>
      <c r="N11272" s="53">
        <f t="shared" si="1934"/>
        <v>7.2865986729348924</v>
      </c>
      <c r="O11272">
        <f t="shared" si="1935"/>
        <v>0.82933316480591945</v>
      </c>
      <c r="P11272" s="53">
        <f t="shared" si="1936"/>
        <v>12.913734226146369</v>
      </c>
      <c r="Q11272" s="53">
        <v>0.2</v>
      </c>
      <c r="R11272" s="53">
        <f t="shared" si="1937"/>
        <v>4.3835652115823907</v>
      </c>
    </row>
    <row r="11273" spans="2:18" ht="15">
      <c r="B11273" s="84">
        <v>41576</v>
      </c>
      <c r="C11273" s="85">
        <v>17.100000000000001</v>
      </c>
      <c r="D11273" s="86">
        <v>14.7</v>
      </c>
      <c r="E11273" s="87">
        <v>12.2</v>
      </c>
      <c r="F11273" s="96">
        <f t="shared" si="1928"/>
        <v>13.45</v>
      </c>
      <c r="G11273" s="96"/>
      <c r="H11273" s="74">
        <f t="shared" si="1929"/>
        <v>302</v>
      </c>
      <c r="I11273" s="53">
        <f t="shared" si="1927"/>
        <v>1.0138488502426257</v>
      </c>
      <c r="J11273" s="53">
        <f t="shared" si="1930"/>
        <v>-0.22955415685093136</v>
      </c>
      <c r="K11273" s="53">
        <f t="shared" si="1931"/>
        <v>1.3233530602239887</v>
      </c>
      <c r="L11273" s="53">
        <f t="shared" si="1932"/>
        <v>16.450910441660312</v>
      </c>
      <c r="M11273" s="93">
        <f t="shared" si="1933"/>
        <v>0.76121868085755684</v>
      </c>
      <c r="N11273" s="53">
        <f t="shared" si="1934"/>
        <v>4.4218994592229164</v>
      </c>
      <c r="O11273">
        <f t="shared" si="1935"/>
        <v>0.75410266113169311</v>
      </c>
      <c r="P11273" s="53">
        <f t="shared" si="1936"/>
        <v>11.608257267651117</v>
      </c>
      <c r="Q11273" s="53">
        <v>0.2</v>
      </c>
      <c r="R11273" s="53">
        <f t="shared" si="1937"/>
        <v>3.6752097766095351</v>
      </c>
    </row>
    <row r="11274" spans="2:18" ht="15">
      <c r="B11274" s="84">
        <v>41577</v>
      </c>
      <c r="C11274" s="85">
        <v>26.4</v>
      </c>
      <c r="D11274" s="86">
        <v>14.8</v>
      </c>
      <c r="E11274" s="87">
        <v>11.2</v>
      </c>
      <c r="F11274" s="96">
        <f t="shared" si="1928"/>
        <v>13</v>
      </c>
      <c r="G11274" s="96"/>
      <c r="H11274" s="74">
        <f t="shared" si="1929"/>
        <v>303</v>
      </c>
      <c r="I11274" s="53">
        <f t="shared" ref="I11274:I11337" si="1938">1+0.0334*COS($I$7*H11274-0.0552)</f>
        <v>1.0143696185510496</v>
      </c>
      <c r="J11274" s="53">
        <f t="shared" si="1930"/>
        <v>-0.23536842662812049</v>
      </c>
      <c r="K11274" s="53">
        <f t="shared" si="1931"/>
        <v>1.3167094095504064</v>
      </c>
      <c r="L11274" s="53">
        <f t="shared" si="1932"/>
        <v>16.220366637536831</v>
      </c>
      <c r="M11274" s="93">
        <f t="shared" si="1933"/>
        <v>0.88769159330668468</v>
      </c>
      <c r="N11274" s="53">
        <f t="shared" si="1934"/>
        <v>5.231916911877569</v>
      </c>
      <c r="O11274">
        <f t="shared" si="1935"/>
        <v>0.73464846187074995</v>
      </c>
      <c r="P11274" s="53">
        <f t="shared" si="1936"/>
        <v>11.273304901573978</v>
      </c>
      <c r="Q11274" s="53">
        <v>0.2</v>
      </c>
      <c r="R11274" s="53">
        <f t="shared" si="1937"/>
        <v>3.841350162083164</v>
      </c>
    </row>
    <row r="11275" spans="2:18" ht="15">
      <c r="B11275" s="84">
        <v>41578</v>
      </c>
      <c r="C11275" s="85">
        <v>2.2999999999999998</v>
      </c>
      <c r="D11275" s="86">
        <v>17.5</v>
      </c>
      <c r="E11275" s="87">
        <v>11</v>
      </c>
      <c r="F11275" s="96">
        <f t="shared" si="1928"/>
        <v>14.25</v>
      </c>
      <c r="G11275" s="96"/>
      <c r="H11275" s="74">
        <f t="shared" si="1929"/>
        <v>304</v>
      </c>
      <c r="I11275" s="53">
        <f t="shared" si="1938"/>
        <v>1.0148861346581595</v>
      </c>
      <c r="J11275" s="53">
        <f t="shared" si="1930"/>
        <v>-0.24112067911849694</v>
      </c>
      <c r="K11275" s="53">
        <f t="shared" si="1931"/>
        <v>1.3101070214775534</v>
      </c>
      <c r="L11275" s="53">
        <f t="shared" si="1932"/>
        <v>15.992597005491556</v>
      </c>
      <c r="M11275" s="93">
        <f t="shared" si="1933"/>
        <v>1.2237795155333566</v>
      </c>
      <c r="N11275" s="53">
        <f t="shared" si="1934"/>
        <v>6.9314579573422934</v>
      </c>
      <c r="O11275">
        <f t="shared" si="1935"/>
        <v>0.78979942505404765</v>
      </c>
      <c r="P11275" s="53">
        <f t="shared" si="1936"/>
        <v>12.225722106105183</v>
      </c>
      <c r="Q11275" s="53">
        <v>0.2</v>
      </c>
      <c r="R11275" s="53">
        <f t="shared" si="1937"/>
        <v>4.2712987584776094</v>
      </c>
    </row>
    <row r="11276" spans="2:18" ht="15">
      <c r="B11276" s="84">
        <v>41579</v>
      </c>
      <c r="C11276" s="85">
        <v>0</v>
      </c>
      <c r="D11276" s="86">
        <v>16.8</v>
      </c>
      <c r="E11276" s="87">
        <v>11.9</v>
      </c>
      <c r="F11276" s="96">
        <f t="shared" si="1928"/>
        <v>14.350000000000001</v>
      </c>
      <c r="G11276" s="96"/>
      <c r="H11276" s="74">
        <f t="shared" si="1929"/>
        <v>305</v>
      </c>
      <c r="I11276" s="53">
        <f t="shared" si="1938"/>
        <v>1.0153982457185289</v>
      </c>
      <c r="J11276" s="53">
        <f t="shared" si="1930"/>
        <v>-0.24680895089479327</v>
      </c>
      <c r="K11276" s="53">
        <f t="shared" si="1931"/>
        <v>1.3035481748675748</v>
      </c>
      <c r="L11276" s="53">
        <f t="shared" si="1932"/>
        <v>15.767683873981852</v>
      </c>
      <c r="M11276" s="93">
        <f t="shared" si="1933"/>
        <v>1.0508637110417884</v>
      </c>
      <c r="N11276" s="53">
        <f t="shared" si="1934"/>
        <v>5.9335535416075134</v>
      </c>
      <c r="O11276">
        <f t="shared" si="1935"/>
        <v>0.79436348494982112</v>
      </c>
      <c r="P11276" s="53">
        <f t="shared" si="1936"/>
        <v>12.304930060510431</v>
      </c>
      <c r="Q11276" s="53">
        <v>0.2</v>
      </c>
      <c r="R11276" s="53">
        <f t="shared" si="1937"/>
        <v>4.0491591093179355</v>
      </c>
    </row>
    <row r="11277" spans="2:18" ht="15">
      <c r="B11277" s="84">
        <v>41580</v>
      </c>
      <c r="C11277" s="85">
        <v>0</v>
      </c>
      <c r="D11277" s="86">
        <v>15.8</v>
      </c>
      <c r="E11277" s="87">
        <v>12.4</v>
      </c>
      <c r="F11277" s="96">
        <f t="shared" si="1928"/>
        <v>14.100000000000001</v>
      </c>
      <c r="G11277" s="96"/>
      <c r="H11277" s="74">
        <f t="shared" si="1929"/>
        <v>306</v>
      </c>
      <c r="I11277" s="53">
        <f t="shared" si="1938"/>
        <v>1.0159058001902563</v>
      </c>
      <c r="J11277" s="53">
        <f t="shared" si="1930"/>
        <v>-0.25243127556549821</v>
      </c>
      <c r="K11277" s="53">
        <f t="shared" si="1931"/>
        <v>1.2970352258952598</v>
      </c>
      <c r="L11277" s="53">
        <f t="shared" si="1932"/>
        <v>15.545708633651007</v>
      </c>
      <c r="M11277" s="93">
        <f t="shared" si="1933"/>
        <v>0.85632798831922652</v>
      </c>
      <c r="N11277" s="53">
        <f t="shared" si="1934"/>
        <v>4.8730279635142892</v>
      </c>
      <c r="O11277">
        <f t="shared" si="1935"/>
        <v>0.78299621064441227</v>
      </c>
      <c r="P11277" s="53">
        <f t="shared" si="1936"/>
        <v>12.107763074973807</v>
      </c>
      <c r="Q11277" s="53">
        <v>0.2</v>
      </c>
      <c r="R11277" s="53">
        <f t="shared" si="1937"/>
        <v>3.8002148253761638</v>
      </c>
    </row>
    <row r="11278" spans="2:18" ht="15">
      <c r="B11278" s="84">
        <v>41581</v>
      </c>
      <c r="C11278" s="85">
        <v>8.3000000000000007</v>
      </c>
      <c r="D11278" s="86">
        <v>19.2</v>
      </c>
      <c r="E11278" s="87">
        <v>8.6999999999999993</v>
      </c>
      <c r="F11278" s="96">
        <f t="shared" si="1928"/>
        <v>13.95</v>
      </c>
      <c r="G11278" s="96"/>
      <c r="H11278" s="74">
        <f t="shared" si="1929"/>
        <v>307</v>
      </c>
      <c r="I11278" s="53">
        <f t="shared" si="1938"/>
        <v>1.0164086478798078</v>
      </c>
      <c r="J11278" s="53">
        <f t="shared" si="1930"/>
        <v>-0.25798568460379556</v>
      </c>
      <c r="K11278" s="53">
        <f t="shared" si="1931"/>
        <v>1.2905706087883901</v>
      </c>
      <c r="L11278" s="53">
        <f t="shared" si="1932"/>
        <v>15.326751673653153</v>
      </c>
      <c r="M11278" s="93">
        <f t="shared" si="1933"/>
        <v>1.4766853749653062</v>
      </c>
      <c r="N11278" s="53">
        <f t="shared" si="1934"/>
        <v>8.442939784395957</v>
      </c>
      <c r="O11278">
        <f t="shared" si="1935"/>
        <v>0.77624415735690488</v>
      </c>
      <c r="P11278" s="53">
        <f t="shared" si="1936"/>
        <v>11.990820684858459</v>
      </c>
      <c r="Q11278" s="53">
        <v>0.2</v>
      </c>
      <c r="R11278" s="53">
        <f t="shared" si="1937"/>
        <v>4.6015407671896815</v>
      </c>
    </row>
    <row r="11279" spans="2:18" ht="15">
      <c r="B11279" s="84">
        <v>41582</v>
      </c>
      <c r="C11279" s="85">
        <v>5</v>
      </c>
      <c r="D11279" s="86">
        <v>10.5</v>
      </c>
      <c r="E11279" s="87">
        <v>7.3</v>
      </c>
      <c r="F11279" s="96">
        <f t="shared" ref="F11279:F11342" si="1939">0.5*(D11279+E11279)</f>
        <v>8.9</v>
      </c>
      <c r="G11279" s="96"/>
      <c r="H11279" s="74">
        <f t="shared" ref="H11279:H11342" si="1940">B11279-DATE(YEAR(B11279),1,0)</f>
        <v>308</v>
      </c>
      <c r="I11279" s="53">
        <f t="shared" si="1938"/>
        <v>1.0169066399864619</v>
      </c>
      <c r="J11279" s="53">
        <f t="shared" ref="J11279:J11342" si="1941">ASIN(0.39785*SIN(4.869+$I$7*H11279+0.03345*SIN(6.224+$I$7*H11279)))</f>
        <v>-0.26347020823283013</v>
      </c>
      <c r="K11279" s="53">
        <f t="shared" ref="K11279:K11342" si="1942">ACOS(-TAN(J11279)*TAN($E$7*$I$8))</f>
        <v>1.2841568363660321</v>
      </c>
      <c r="L11279" s="53">
        <f t="shared" ref="L11279:L11342" si="1943">117.5*I11279*((K11279*SIN($E$7*$I$8)*SIN(J11279)+COS($E$7*$I$8)*COS(J11279)*SIN(K11279))/PI())</f>
        <v>15.110892318814727</v>
      </c>
      <c r="M11279" s="93">
        <f t="shared" ref="M11279:M11342" si="1944">0.0023*L11279/2.456*(0.5*(D11279+E11279)+17.8)*SQRT(D11279-E11279)</f>
        <v>0.67588971034298817</v>
      </c>
      <c r="N11279" s="53">
        <f t="shared" ref="N11279:N11342" si="1945">0.17*L11279*SQRT(D11279-E11279)</f>
        <v>4.5953016098746859</v>
      </c>
      <c r="O11279">
        <f t="shared" ref="O11279:O11342" si="1946">5336/(F11279+273.15)^2*EXP(21.07-5336/(F11279+273.15))</f>
        <v>0.57662186086370282</v>
      </c>
      <c r="P11279" s="53">
        <f t="shared" ref="P11279:P11342" si="1947">EXP(21.07-5336/(F11279+273.15))</f>
        <v>8.5966152626229562</v>
      </c>
      <c r="Q11279" s="53">
        <v>0.2</v>
      </c>
      <c r="R11279" s="53">
        <f t="shared" ref="R11279:R11342" si="1948">(O11279*N11279*0.6+$L$8*6.43*(1+0.536*Q11279)*P11279*(1- G11279/100))/($O$7*(O11279+$L$8))</f>
        <v>3.5433446135171334</v>
      </c>
    </row>
    <row r="11280" spans="2:18" ht="15">
      <c r="B11280" s="84">
        <v>41583</v>
      </c>
      <c r="C11280" s="85">
        <v>0.8</v>
      </c>
      <c r="D11280" s="86">
        <v>14.9</v>
      </c>
      <c r="E11280" s="87">
        <v>6.6</v>
      </c>
      <c r="F11280" s="96">
        <f t="shared" si="1939"/>
        <v>10.75</v>
      </c>
      <c r="G11280" s="96"/>
      <c r="H11280" s="74">
        <f t="shared" si="1940"/>
        <v>309</v>
      </c>
      <c r="I11280" s="53">
        <f t="shared" si="1938"/>
        <v>1.0173996291463423</v>
      </c>
      <c r="J11280" s="53">
        <f t="shared" si="1941"/>
        <v>-0.26888287636813218</v>
      </c>
      <c r="K11280" s="53">
        <f t="shared" si="1942"/>
        <v>1.2777965003575227</v>
      </c>
      <c r="L11280" s="53">
        <f t="shared" si="1943"/>
        <v>14.89820876783244</v>
      </c>
      <c r="M11280" s="93">
        <f t="shared" si="1944"/>
        <v>1.1475686833954082</v>
      </c>
      <c r="N11280" s="53">
        <f t="shared" si="1945"/>
        <v>7.2966249400936709</v>
      </c>
      <c r="O11280">
        <f t="shared" si="1946"/>
        <v>0.6438026687081374</v>
      </c>
      <c r="P11280" s="53">
        <f t="shared" si="1947"/>
        <v>9.7245102124751863</v>
      </c>
      <c r="Q11280" s="53">
        <v>0.2</v>
      </c>
      <c r="R11280" s="53">
        <f t="shared" si="1948"/>
        <v>4.2157528207426065</v>
      </c>
    </row>
    <row r="11281" spans="2:18" ht="15">
      <c r="B11281" s="84">
        <v>41584</v>
      </c>
      <c r="C11281" s="85">
        <v>0</v>
      </c>
      <c r="D11281" s="86">
        <v>13.7</v>
      </c>
      <c r="E11281" s="87">
        <v>6.8</v>
      </c>
      <c r="F11281" s="96">
        <f t="shared" si="1939"/>
        <v>10.25</v>
      </c>
      <c r="G11281" s="96"/>
      <c r="H11281" s="74">
        <f t="shared" si="1940"/>
        <v>310</v>
      </c>
      <c r="I11281" s="53">
        <f t="shared" si="1938"/>
        <v>1.0178874694760252</v>
      </c>
      <c r="J11281" s="53">
        <f t="shared" si="1941"/>
        <v>-0.27422171961789704</v>
      </c>
      <c r="K11281" s="53">
        <f t="shared" si="1942"/>
        <v>1.2714922714843895</v>
      </c>
      <c r="L11281" s="53">
        <f t="shared" si="1943"/>
        <v>14.688778032712165</v>
      </c>
      <c r="M11281" s="93">
        <f t="shared" si="1944"/>
        <v>1.0135438729731447</v>
      </c>
      <c r="N11281" s="53">
        <f t="shared" si="1945"/>
        <v>6.5593247747616426</v>
      </c>
      <c r="O11281">
        <f t="shared" si="1946"/>
        <v>0.62500351483822847</v>
      </c>
      <c r="P11281" s="53">
        <f t="shared" si="1947"/>
        <v>9.4073289535608353</v>
      </c>
      <c r="Q11281" s="53">
        <v>0.2</v>
      </c>
      <c r="R11281" s="53">
        <f t="shared" si="1948"/>
        <v>4.0315060268379463</v>
      </c>
    </row>
    <row r="11282" spans="2:18" ht="15">
      <c r="B11282" s="84">
        <v>41585</v>
      </c>
      <c r="C11282" s="85">
        <v>0</v>
      </c>
      <c r="D11282" s="86">
        <v>15.2</v>
      </c>
      <c r="E11282" s="87">
        <v>5.3</v>
      </c>
      <c r="F11282" s="96">
        <f t="shared" si="1939"/>
        <v>10.25</v>
      </c>
      <c r="G11282" s="96"/>
      <c r="H11282" s="74">
        <f t="shared" si="1940"/>
        <v>311</v>
      </c>
      <c r="I11282" s="53">
        <f t="shared" si="1938"/>
        <v>1.0183700166157084</v>
      </c>
      <c r="J11282" s="53">
        <f t="shared" si="1941"/>
        <v>-0.27948477034166919</v>
      </c>
      <c r="K11282" s="53">
        <f t="shared" si="1942"/>
        <v>1.2652468992870076</v>
      </c>
      <c r="L11282" s="53">
        <f t="shared" si="1943"/>
        <v>14.482675879656613</v>
      </c>
      <c r="M11282" s="93">
        <f t="shared" si="1944"/>
        <v>1.1970126713109686</v>
      </c>
      <c r="N11282" s="53">
        <f t="shared" si="1945"/>
        <v>7.7466748899597873</v>
      </c>
      <c r="O11282">
        <f t="shared" si="1946"/>
        <v>0.62500351483822847</v>
      </c>
      <c r="P11282" s="53">
        <f t="shared" si="1947"/>
        <v>9.4073289535608353</v>
      </c>
      <c r="Q11282" s="53">
        <v>0.2</v>
      </c>
      <c r="R11282" s="53">
        <f t="shared" si="1948"/>
        <v>4.2948784372662754</v>
      </c>
    </row>
    <row r="11283" spans="2:18" ht="15">
      <c r="B11283" s="84">
        <v>41586</v>
      </c>
      <c r="C11283" s="85">
        <v>0</v>
      </c>
      <c r="D11283" s="86">
        <v>11.4</v>
      </c>
      <c r="E11283" s="87">
        <v>8.9</v>
      </c>
      <c r="F11283" s="96">
        <f t="shared" si="1939"/>
        <v>10.15</v>
      </c>
      <c r="G11283" s="96"/>
      <c r="H11283" s="74">
        <f t="shared" si="1940"/>
        <v>312</v>
      </c>
      <c r="I11283" s="53">
        <f t="shared" si="1938"/>
        <v>1.0188471277719298</v>
      </c>
      <c r="J11283" s="53">
        <f t="shared" si="1941"/>
        <v>-0.28467006376778992</v>
      </c>
      <c r="K11283" s="53">
        <f t="shared" si="1942"/>
        <v>1.2590632116775065</v>
      </c>
      <c r="L11283" s="53">
        <f t="shared" si="1943"/>
        <v>14.279976771613258</v>
      </c>
      <c r="M11283" s="93">
        <f t="shared" si="1944"/>
        <v>0.59098817483162325</v>
      </c>
      <c r="N11283" s="53">
        <f t="shared" si="1945"/>
        <v>3.8383663802706587</v>
      </c>
      <c r="O11283">
        <f t="shared" si="1946"/>
        <v>0.62130181328644862</v>
      </c>
      <c r="P11283" s="53">
        <f t="shared" si="1947"/>
        <v>9.3450138473308844</v>
      </c>
      <c r="Q11283" s="53">
        <v>0.2</v>
      </c>
      <c r="R11283" s="53">
        <f t="shared" si="1948"/>
        <v>3.4242149425300017</v>
      </c>
    </row>
    <row r="11284" spans="2:18" ht="15">
      <c r="B11284" s="84">
        <v>41587</v>
      </c>
      <c r="C11284" s="85">
        <v>3</v>
      </c>
      <c r="D11284" s="86">
        <v>11.9</v>
      </c>
      <c r="E11284" s="87">
        <v>6.7</v>
      </c>
      <c r="F11284" s="96">
        <f t="shared" si="1939"/>
        <v>9.3000000000000007</v>
      </c>
      <c r="G11284" s="96"/>
      <c r="H11284" s="74">
        <f t="shared" si="1940"/>
        <v>313</v>
      </c>
      <c r="I11284" s="53">
        <f t="shared" si="1938"/>
        <v>1.0193186617598224</v>
      </c>
      <c r="J11284" s="53">
        <f t="shared" si="1941"/>
        <v>-0.28977563916981031</v>
      </c>
      <c r="K11284" s="53">
        <f t="shared" si="1942"/>
        <v>1.2529441142002091</v>
      </c>
      <c r="L11284" s="53">
        <f t="shared" si="1943"/>
        <v>14.080753812694676</v>
      </c>
      <c r="M11284" s="93">
        <f t="shared" si="1944"/>
        <v>0.81488503379291</v>
      </c>
      <c r="N11284" s="53">
        <f t="shared" si="1945"/>
        <v>5.4585400177958565</v>
      </c>
      <c r="O11284">
        <f t="shared" si="1946"/>
        <v>0.5906032755586329</v>
      </c>
      <c r="P11284" s="53">
        <f t="shared" si="1947"/>
        <v>8.8300505236178406</v>
      </c>
      <c r="Q11284" s="53">
        <v>0.2</v>
      </c>
      <c r="R11284" s="53">
        <f t="shared" si="1948"/>
        <v>3.7495056216351204</v>
      </c>
    </row>
    <row r="11285" spans="2:18" ht="15">
      <c r="B11285" s="84">
        <v>41588</v>
      </c>
      <c r="C11285" s="85">
        <v>21.4</v>
      </c>
      <c r="D11285" s="86">
        <v>12.1</v>
      </c>
      <c r="E11285" s="87">
        <v>4.0999999999999996</v>
      </c>
      <c r="F11285" s="96">
        <f t="shared" si="1939"/>
        <v>8.1</v>
      </c>
      <c r="G11285" s="96"/>
      <c r="H11285" s="74">
        <f t="shared" si="1940"/>
        <v>314</v>
      </c>
      <c r="I11285" s="53">
        <f t="shared" si="1938"/>
        <v>1.0197844790448929</v>
      </c>
      <c r="J11285" s="53">
        <f t="shared" si="1941"/>
        <v>-0.29479954110186718</v>
      </c>
      <c r="K11285" s="53">
        <f t="shared" si="1942"/>
        <v>1.2468925889808187</v>
      </c>
      <c r="L11285" s="53">
        <f t="shared" si="1943"/>
        <v>13.885078694683791</v>
      </c>
      <c r="M11285" s="93">
        <f t="shared" si="1944"/>
        <v>0.95256051762082805</v>
      </c>
      <c r="N11285" s="53">
        <f t="shared" si="1945"/>
        <v>6.6763986455774411</v>
      </c>
      <c r="O11285">
        <f t="shared" si="1946"/>
        <v>0.54952513539295056</v>
      </c>
      <c r="P11285" s="53">
        <f t="shared" si="1947"/>
        <v>8.1462325417178487</v>
      </c>
      <c r="Q11285" s="53">
        <v>0.2</v>
      </c>
      <c r="R11285" s="53">
        <f t="shared" si="1948"/>
        <v>3.967170375533839</v>
      </c>
    </row>
    <row r="11286" spans="2:18" ht="15">
      <c r="B11286" s="84">
        <v>41589</v>
      </c>
      <c r="C11286" s="85">
        <v>0.1</v>
      </c>
      <c r="D11286" s="86">
        <v>14.5</v>
      </c>
      <c r="E11286" s="87">
        <v>6.7</v>
      </c>
      <c r="F11286" s="96">
        <f t="shared" si="1939"/>
        <v>10.6</v>
      </c>
      <c r="G11286" s="96"/>
      <c r="H11286" s="74">
        <f t="shared" si="1940"/>
        <v>315</v>
      </c>
      <c r="I11286" s="53">
        <f t="shared" si="1938"/>
        <v>1.0202444417843124</v>
      </c>
      <c r="J11286" s="53">
        <f t="shared" si="1941"/>
        <v>-0.29973982069280281</v>
      </c>
      <c r="K11286" s="53">
        <f t="shared" si="1942"/>
        <v>1.2409116933456585</v>
      </c>
      <c r="L11286" s="53">
        <f t="shared" si="1943"/>
        <v>13.693021645835916</v>
      </c>
      <c r="M11286" s="93">
        <f t="shared" si="1944"/>
        <v>1.0171017689196518</v>
      </c>
      <c r="N11286" s="53">
        <f t="shared" si="1945"/>
        <v>6.501229800357212</v>
      </c>
      <c r="O11286">
        <f t="shared" si="1946"/>
        <v>0.63811172487600121</v>
      </c>
      <c r="P11286" s="53">
        <f t="shared" si="1947"/>
        <v>9.6283671849042669</v>
      </c>
      <c r="Q11286" s="53">
        <v>0.2</v>
      </c>
      <c r="R11286" s="53">
        <f t="shared" si="1948"/>
        <v>4.0327959446768276</v>
      </c>
    </row>
    <row r="11287" spans="2:18" ht="15">
      <c r="B11287" s="84">
        <v>41590</v>
      </c>
      <c r="C11287" s="85">
        <v>0</v>
      </c>
      <c r="D11287" s="86">
        <v>13.1</v>
      </c>
      <c r="E11287" s="87">
        <v>4.2</v>
      </c>
      <c r="F11287" s="96">
        <f t="shared" si="1939"/>
        <v>8.65</v>
      </c>
      <c r="G11287" s="96"/>
      <c r="H11287" s="74">
        <f t="shared" si="1940"/>
        <v>316</v>
      </c>
      <c r="I11287" s="53">
        <f t="shared" si="1938"/>
        <v>1.020698413867706</v>
      </c>
      <c r="J11287" s="53">
        <f t="shared" si="1941"/>
        <v>-0.30459453699858596</v>
      </c>
      <c r="K11287" s="53">
        <f t="shared" si="1942"/>
        <v>1.2350045580925202</v>
      </c>
      <c r="L11287" s="53">
        <f t="shared" si="1943"/>
        <v>13.504651382186657</v>
      </c>
      <c r="M11287" s="93">
        <f t="shared" si="1944"/>
        <v>0.99793793226075367</v>
      </c>
      <c r="N11287" s="53">
        <f t="shared" si="1945"/>
        <v>6.8490021447770175</v>
      </c>
      <c r="O11287">
        <f t="shared" si="1946"/>
        <v>0.56803127542417708</v>
      </c>
      <c r="P11287" s="53">
        <f t="shared" si="1947"/>
        <v>8.4535359708049889</v>
      </c>
      <c r="Q11287" s="53">
        <v>0.2</v>
      </c>
      <c r="R11287" s="53">
        <f t="shared" si="1948"/>
        <v>4.0286651154675042</v>
      </c>
    </row>
    <row r="11288" spans="2:18" ht="15">
      <c r="B11288" s="84">
        <v>41591</v>
      </c>
      <c r="C11288" s="85">
        <v>0</v>
      </c>
      <c r="D11288" s="86">
        <v>14.4</v>
      </c>
      <c r="E11288" s="87">
        <v>4.0999999999999996</v>
      </c>
      <c r="F11288" s="96">
        <f t="shared" si="1939"/>
        <v>9.25</v>
      </c>
      <c r="G11288" s="96"/>
      <c r="H11288" s="74">
        <f t="shared" si="1940"/>
        <v>317</v>
      </c>
      <c r="I11288" s="53">
        <f t="shared" si="1938"/>
        <v>1.0211462609574309</v>
      </c>
      <c r="J11288" s="53">
        <f t="shared" si="1941"/>
        <v>-0.3093617584123764</v>
      </c>
      <c r="K11288" s="53">
        <f t="shared" si="1942"/>
        <v>1.2291743853950863</v>
      </c>
      <c r="L11288" s="53">
        <f t="shared" si="1943"/>
        <v>13.320035061569568</v>
      </c>
      <c r="M11288" s="93">
        <f t="shared" si="1944"/>
        <v>1.0829059086270443</v>
      </c>
      <c r="N11288" s="53">
        <f t="shared" si="1945"/>
        <v>7.2672968732614898</v>
      </c>
      <c r="O11288">
        <f t="shared" si="1946"/>
        <v>0.58883954039423236</v>
      </c>
      <c r="P11288" s="53">
        <f t="shared" si="1947"/>
        <v>8.8005644724419643</v>
      </c>
      <c r="Q11288" s="53">
        <v>0.2</v>
      </c>
      <c r="R11288" s="53">
        <f t="shared" si="1948"/>
        <v>4.1463918644737978</v>
      </c>
    </row>
    <row r="11289" spans="2:18" ht="15">
      <c r="B11289" s="84">
        <v>41592</v>
      </c>
      <c r="C11289" s="85">
        <v>0</v>
      </c>
      <c r="D11289" s="86">
        <v>10.4</v>
      </c>
      <c r="E11289" s="87">
        <v>5</v>
      </c>
      <c r="F11289" s="96">
        <f t="shared" si="1939"/>
        <v>7.7</v>
      </c>
      <c r="G11289" s="96"/>
      <c r="H11289" s="74">
        <f t="shared" si="1940"/>
        <v>318</v>
      </c>
      <c r="I11289" s="53">
        <f t="shared" si="1938"/>
        <v>1.0215878505283278</v>
      </c>
      <c r="J11289" s="53">
        <f t="shared" si="1941"/>
        <v>-0.31403956413128459</v>
      </c>
      <c r="K11289" s="53">
        <f t="shared" si="1942"/>
        <v>1.2234244463235751</v>
      </c>
      <c r="L11289" s="53">
        <f t="shared" si="1943"/>
        <v>13.139238240542905</v>
      </c>
      <c r="M11289" s="93">
        <f t="shared" si="1944"/>
        <v>0.72913294410839624</v>
      </c>
      <c r="N11289" s="53">
        <f t="shared" si="1945"/>
        <v>5.19058119052238</v>
      </c>
      <c r="O11289">
        <f t="shared" si="1946"/>
        <v>0.53639966214607604</v>
      </c>
      <c r="P11289" s="53">
        <f t="shared" si="1947"/>
        <v>7.9290568403654014</v>
      </c>
      <c r="Q11289" s="53">
        <v>0.2</v>
      </c>
      <c r="R11289" s="53">
        <f t="shared" si="1948"/>
        <v>3.6252966330272609</v>
      </c>
    </row>
    <row r="11290" spans="2:18" ht="15">
      <c r="B11290" s="84">
        <v>41593</v>
      </c>
      <c r="C11290" s="85">
        <v>14.8</v>
      </c>
      <c r="D11290" s="86">
        <v>7.8</v>
      </c>
      <c r="E11290" s="87">
        <v>5.0999999999999996</v>
      </c>
      <c r="F11290" s="96">
        <f t="shared" si="1939"/>
        <v>6.4499999999999993</v>
      </c>
      <c r="G11290" s="96"/>
      <c r="H11290" s="74">
        <f t="shared" si="1940"/>
        <v>319</v>
      </c>
      <c r="I11290" s="53">
        <f t="shared" si="1938"/>
        <v>1.0220230519069382</v>
      </c>
      <c r="J11290" s="53">
        <f t="shared" si="1941"/>
        <v>-0.3186260456786566</v>
      </c>
      <c r="K11290" s="53">
        <f t="shared" si="1942"/>
        <v>1.2177580779650874</v>
      </c>
      <c r="L11290" s="53">
        <f t="shared" si="1943"/>
        <v>12.962324834415274</v>
      </c>
      <c r="M11290" s="93">
        <f t="shared" si="1944"/>
        <v>0.4836999017692224</v>
      </c>
      <c r="N11290" s="53">
        <f t="shared" si="1945"/>
        <v>3.6208764318545184</v>
      </c>
      <c r="O11290">
        <f t="shared" si="1946"/>
        <v>0.497134469140116</v>
      </c>
      <c r="P11290" s="53">
        <f t="shared" si="1947"/>
        <v>7.2833702775511169</v>
      </c>
      <c r="Q11290" s="53">
        <v>0.2</v>
      </c>
      <c r="R11290" s="53">
        <f t="shared" si="1948"/>
        <v>3.2327089998309337</v>
      </c>
    </row>
    <row r="11291" spans="2:18" ht="15">
      <c r="B11291" s="84">
        <v>41594</v>
      </c>
      <c r="C11291" s="85">
        <v>2.2000000000000002</v>
      </c>
      <c r="D11291" s="86">
        <v>11.5</v>
      </c>
      <c r="E11291" s="87">
        <v>3.5</v>
      </c>
      <c r="F11291" s="96">
        <f t="shared" si="1939"/>
        <v>7.5</v>
      </c>
      <c r="G11291" s="96"/>
      <c r="H11291" s="74">
        <f t="shared" si="1940"/>
        <v>320</v>
      </c>
      <c r="I11291" s="53">
        <f t="shared" si="1938"/>
        <v>1.0224517363101726</v>
      </c>
      <c r="J11291" s="53">
        <f t="shared" si="1941"/>
        <v>-0.32311930848040749</v>
      </c>
      <c r="K11291" s="53">
        <f t="shared" si="1942"/>
        <v>1.2121786801282579</v>
      </c>
      <c r="L11291" s="53">
        <f t="shared" si="1943"/>
        <v>12.789357080551207</v>
      </c>
      <c r="M11291" s="93">
        <f t="shared" si="1944"/>
        <v>0.85706488386911539</v>
      </c>
      <c r="N11291" s="53">
        <f t="shared" si="1945"/>
        <v>6.1495399606982835</v>
      </c>
      <c r="O11291">
        <f t="shared" si="1946"/>
        <v>0.52994046015629992</v>
      </c>
      <c r="P11291" s="53">
        <f t="shared" si="1947"/>
        <v>7.8224239699391331</v>
      </c>
      <c r="Q11291" s="53">
        <v>0.2</v>
      </c>
      <c r="R11291" s="53">
        <f t="shared" si="1948"/>
        <v>3.8261568654910532</v>
      </c>
    </row>
    <row r="11292" spans="2:18" ht="15">
      <c r="B11292" s="84">
        <v>41595</v>
      </c>
      <c r="C11292" s="85">
        <v>0</v>
      </c>
      <c r="D11292" s="86">
        <v>10</v>
      </c>
      <c r="E11292" s="87">
        <v>6.1</v>
      </c>
      <c r="F11292" s="96">
        <f t="shared" si="1939"/>
        <v>8.0500000000000007</v>
      </c>
      <c r="G11292" s="96"/>
      <c r="H11292" s="74">
        <f t="shared" si="1940"/>
        <v>321</v>
      </c>
      <c r="I11292" s="53">
        <f t="shared" si="1938"/>
        <v>1.0228737768834191</v>
      </c>
      <c r="J11292" s="53">
        <f t="shared" si="1941"/>
        <v>-0.32751747349366472</v>
      </c>
      <c r="K11292" s="53">
        <f t="shared" si="1942"/>
        <v>1.2066897116181678</v>
      </c>
      <c r="L11292" s="53">
        <f t="shared" si="1943"/>
        <v>12.620395505124998</v>
      </c>
      <c r="M11292" s="93">
        <f t="shared" si="1944"/>
        <v>0.60334440505589404</v>
      </c>
      <c r="N11292" s="53">
        <f t="shared" si="1945"/>
        <v>4.2369583045822372</v>
      </c>
      <c r="O11292">
        <f t="shared" si="1946"/>
        <v>0.54786922804634142</v>
      </c>
      <c r="P11292" s="53">
        <f t="shared" si="1947"/>
        <v>8.1187977008562004</v>
      </c>
      <c r="Q11292" s="53">
        <v>0.2</v>
      </c>
      <c r="R11292" s="53">
        <f t="shared" si="1948"/>
        <v>3.4309927230617197</v>
      </c>
    </row>
    <row r="11293" spans="2:18" ht="15">
      <c r="B11293" s="84">
        <v>41596</v>
      </c>
      <c r="C11293" s="85">
        <v>0</v>
      </c>
      <c r="D11293" s="86">
        <v>9.6999999999999993</v>
      </c>
      <c r="E11293" s="87">
        <v>7.1</v>
      </c>
      <c r="F11293" s="96">
        <f t="shared" si="1939"/>
        <v>8.3999999999999986</v>
      </c>
      <c r="G11293" s="96"/>
      <c r="H11293" s="74">
        <f t="shared" si="1940"/>
        <v>322</v>
      </c>
      <c r="I11293" s="53">
        <f t="shared" si="1938"/>
        <v>1.0232890487380821</v>
      </c>
      <c r="J11293" s="53">
        <f t="shared" si="1941"/>
        <v>-0.33181867888566741</v>
      </c>
      <c r="K11293" s="53">
        <f t="shared" si="1942"/>
        <v>1.2012946860691214</v>
      </c>
      <c r="L11293" s="53">
        <f t="shared" si="1943"/>
        <v>12.455498893477454</v>
      </c>
      <c r="M11293" s="93">
        <f t="shared" si="1944"/>
        <v>0.49277488622248383</v>
      </c>
      <c r="N11293" s="53">
        <f t="shared" si="1945"/>
        <v>3.4142610437373291</v>
      </c>
      <c r="O11293">
        <f t="shared" si="1946"/>
        <v>0.55955287615999294</v>
      </c>
      <c r="P11293" s="53">
        <f t="shared" si="1947"/>
        <v>8.3125902760935677</v>
      </c>
      <c r="Q11293" s="53">
        <v>0.2</v>
      </c>
      <c r="R11293" s="53">
        <f t="shared" si="1948"/>
        <v>3.2643646263360107</v>
      </c>
    </row>
    <row r="11294" spans="2:18" ht="15">
      <c r="B11294" s="84">
        <v>41597</v>
      </c>
      <c r="C11294" s="85">
        <v>0</v>
      </c>
      <c r="D11294" s="86">
        <v>8.9</v>
      </c>
      <c r="E11294" s="87">
        <v>6.6</v>
      </c>
      <c r="F11294" s="96">
        <f t="shared" si="1939"/>
        <v>7.75</v>
      </c>
      <c r="G11294" s="96"/>
      <c r="H11294" s="74">
        <f t="shared" si="1940"/>
        <v>323</v>
      </c>
      <c r="I11294" s="53">
        <f t="shared" si="1938"/>
        <v>1.0236974289885385</v>
      </c>
      <c r="J11294" s="53">
        <f t="shared" si="1941"/>
        <v>-0.33602108176058221</v>
      </c>
      <c r="K11294" s="53">
        <f t="shared" si="1942"/>
        <v>1.1959971673247867</v>
      </c>
      <c r="L11294" s="53">
        <f t="shared" si="1943"/>
        <v>12.294724264213732</v>
      </c>
      <c r="M11294" s="93">
        <f t="shared" si="1944"/>
        <v>0.44614197882060824</v>
      </c>
      <c r="N11294" s="53">
        <f t="shared" si="1945"/>
        <v>3.1697983322926975</v>
      </c>
      <c r="O11294">
        <f t="shared" si="1946"/>
        <v>0.53802519111168612</v>
      </c>
      <c r="P11294" s="53">
        <f t="shared" si="1947"/>
        <v>7.9559174437558609</v>
      </c>
      <c r="Q11294" s="53">
        <v>0.2</v>
      </c>
      <c r="R11294" s="53">
        <f t="shared" si="1948"/>
        <v>3.1858559636925574</v>
      </c>
    </row>
    <row r="11295" spans="2:18" ht="15">
      <c r="B11295" s="84">
        <v>41598</v>
      </c>
      <c r="C11295" s="85">
        <v>14.6</v>
      </c>
      <c r="D11295" s="86">
        <v>10.7</v>
      </c>
      <c r="E11295" s="87">
        <v>6.8</v>
      </c>
      <c r="F11295" s="96">
        <f t="shared" si="1939"/>
        <v>8.75</v>
      </c>
      <c r="G11295" s="96"/>
      <c r="H11295" s="74">
        <f t="shared" si="1940"/>
        <v>324</v>
      </c>
      <c r="I11295" s="53">
        <f t="shared" si="1938"/>
        <v>1.0240987967885025</v>
      </c>
      <c r="J11295" s="53">
        <f t="shared" si="1941"/>
        <v>-0.34012285993158092</v>
      </c>
      <c r="K11295" s="53">
        <f t="shared" si="1942"/>
        <v>1.190800764357423</v>
      </c>
      <c r="L11295" s="53">
        <f t="shared" si="1943"/>
        <v>12.138126847161859</v>
      </c>
      <c r="M11295" s="93">
        <f t="shared" si="1944"/>
        <v>0.59600235278419145</v>
      </c>
      <c r="N11295" s="53">
        <f t="shared" si="1945"/>
        <v>4.075049575607232</v>
      </c>
      <c r="O11295">
        <f t="shared" si="1946"/>
        <v>0.57145397735908887</v>
      </c>
      <c r="P11295" s="53">
        <f t="shared" si="1947"/>
        <v>8.5105100835309031</v>
      </c>
      <c r="Q11295" s="53">
        <v>0.2</v>
      </c>
      <c r="R11295" s="53">
        <f t="shared" si="1948"/>
        <v>3.4230200644134876</v>
      </c>
    </row>
    <row r="11296" spans="2:18" ht="15">
      <c r="B11296" s="84">
        <v>41599</v>
      </c>
      <c r="C11296" s="85">
        <v>1</v>
      </c>
      <c r="D11296" s="86">
        <v>9.3000000000000007</v>
      </c>
      <c r="E11296" s="87">
        <v>4.3</v>
      </c>
      <c r="F11296" s="96">
        <f t="shared" si="1939"/>
        <v>6.8000000000000007</v>
      </c>
      <c r="G11296" s="96"/>
      <c r="H11296" s="74">
        <f t="shared" si="1940"/>
        <v>325</v>
      </c>
      <c r="I11296" s="53">
        <f t="shared" si="1938"/>
        <v>1.0244930333667843</v>
      </c>
      <c r="J11296" s="53">
        <f t="shared" si="1941"/>
        <v>-0.34412221373519702</v>
      </c>
      <c r="K11296" s="53">
        <f t="shared" si="1942"/>
        <v>1.1857091257204355</v>
      </c>
      <c r="L11296" s="53">
        <f t="shared" si="1943"/>
        <v>11.985760065291743</v>
      </c>
      <c r="M11296" s="93">
        <f t="shared" si="1944"/>
        <v>0.61742635345404617</v>
      </c>
      <c r="N11296" s="53">
        <f t="shared" si="1945"/>
        <v>4.5561656255590917</v>
      </c>
      <c r="O11296">
        <f t="shared" si="1946"/>
        <v>0.50786634309783896</v>
      </c>
      <c r="P11296" s="53">
        <f t="shared" si="1947"/>
        <v>7.4592395635175563</v>
      </c>
      <c r="Q11296" s="53">
        <v>0.2</v>
      </c>
      <c r="R11296" s="53">
        <f t="shared" si="1948"/>
        <v>3.4498278389753883</v>
      </c>
    </row>
    <row r="11297" spans="2:18" ht="15">
      <c r="B11297" s="84">
        <v>41600</v>
      </c>
      <c r="C11297" s="85">
        <v>12.6</v>
      </c>
      <c r="D11297" s="86">
        <v>7.8</v>
      </c>
      <c r="E11297" s="87">
        <v>1.7</v>
      </c>
      <c r="F11297" s="96">
        <f t="shared" si="1939"/>
        <v>4.75</v>
      </c>
      <c r="G11297" s="96"/>
      <c r="H11297" s="74">
        <f t="shared" si="1940"/>
        <v>326</v>
      </c>
      <c r="I11297" s="53">
        <f t="shared" si="1938"/>
        <v>1.0248800220624379</v>
      </c>
      <c r="J11297" s="53">
        <f t="shared" si="1941"/>
        <v>-0.34801736788468596</v>
      </c>
      <c r="K11297" s="53">
        <f t="shared" si="1942"/>
        <v>1.1807259335312856</v>
      </c>
      <c r="L11297" s="53">
        <f t="shared" si="1943"/>
        <v>11.837675520670564</v>
      </c>
      <c r="M11297" s="93">
        <f t="shared" si="1944"/>
        <v>0.61741527345142211</v>
      </c>
      <c r="N11297" s="53">
        <f t="shared" si="1945"/>
        <v>4.9702733051467813</v>
      </c>
      <c r="O11297">
        <f t="shared" si="1946"/>
        <v>0.44778477307652537</v>
      </c>
      <c r="P11297" s="53">
        <f t="shared" si="1947"/>
        <v>6.4808294690612556</v>
      </c>
      <c r="Q11297" s="53">
        <v>0.2</v>
      </c>
      <c r="R11297" s="53">
        <f t="shared" si="1948"/>
        <v>3.4512521126589291</v>
      </c>
    </row>
    <row r="11298" spans="2:18" ht="15">
      <c r="B11298" s="84">
        <v>41601</v>
      </c>
      <c r="C11298" s="85">
        <v>0</v>
      </c>
      <c r="D11298" s="86">
        <v>8.4</v>
      </c>
      <c r="E11298" s="87">
        <v>2.7</v>
      </c>
      <c r="F11298" s="96">
        <f t="shared" si="1939"/>
        <v>5.5500000000000007</v>
      </c>
      <c r="G11298" s="96"/>
      <c r="H11298" s="74">
        <f t="shared" si="1940"/>
        <v>327</v>
      </c>
      <c r="I11298" s="53">
        <f t="shared" si="1938"/>
        <v>1.0252596483592822</v>
      </c>
      <c r="J11298" s="53">
        <f t="shared" si="1941"/>
        <v>-0.3518065733587763</v>
      </c>
      <c r="K11298" s="53">
        <f t="shared" si="1942"/>
        <v>1.1758548969849183</v>
      </c>
      <c r="L11298" s="53">
        <f t="shared" si="1943"/>
        <v>11.69392298450672</v>
      </c>
      <c r="M11298" s="93">
        <f t="shared" si="1944"/>
        <v>0.61049767672727018</v>
      </c>
      <c r="N11298" s="53">
        <f t="shared" si="1945"/>
        <v>4.7462059396177239</v>
      </c>
      <c r="O11298">
        <f t="shared" si="1946"/>
        <v>0.47044536650950441</v>
      </c>
      <c r="P11298" s="53">
        <f t="shared" si="1947"/>
        <v>6.8480561394669461</v>
      </c>
      <c r="Q11298" s="53">
        <v>0.2</v>
      </c>
      <c r="R11298" s="53">
        <f t="shared" si="1948"/>
        <v>3.4381123472528663</v>
      </c>
    </row>
    <row r="11299" spans="2:18" ht="15">
      <c r="B11299" s="84">
        <v>41602</v>
      </c>
      <c r="C11299" s="85">
        <v>0</v>
      </c>
      <c r="D11299" s="86">
        <v>11.7</v>
      </c>
      <c r="E11299" s="87">
        <v>5.4</v>
      </c>
      <c r="F11299" s="96">
        <f t="shared" si="1939"/>
        <v>8.5500000000000007</v>
      </c>
      <c r="G11299" s="96"/>
      <c r="H11299" s="74">
        <f t="shared" si="1940"/>
        <v>328</v>
      </c>
      <c r="I11299" s="53">
        <f t="shared" si="1938"/>
        <v>1.0256317999197884</v>
      </c>
      <c r="J11299" s="53">
        <f t="shared" si="1941"/>
        <v>-0.35548810932188296</v>
      </c>
      <c r="K11299" s="53">
        <f t="shared" si="1942"/>
        <v>1.171099745401277</v>
      </c>
      <c r="L11299" s="53">
        <f t="shared" si="1943"/>
        <v>11.554550391307496</v>
      </c>
      <c r="M11299" s="93">
        <f t="shared" si="1944"/>
        <v>0.71565452031744103</v>
      </c>
      <c r="N11299" s="53">
        <f t="shared" si="1945"/>
        <v>4.9302875228601266</v>
      </c>
      <c r="O11299">
        <f t="shared" si="1946"/>
        <v>0.56462652315368345</v>
      </c>
      <c r="P11299" s="53">
        <f t="shared" si="1947"/>
        <v>8.3969032301242521</v>
      </c>
      <c r="Q11299" s="53">
        <v>0.2</v>
      </c>
      <c r="R11299" s="53">
        <f t="shared" si="1948"/>
        <v>3.6030276898385498</v>
      </c>
    </row>
    <row r="11300" spans="2:18" ht="15">
      <c r="B11300" s="84">
        <v>41603</v>
      </c>
      <c r="C11300" s="85">
        <v>0</v>
      </c>
      <c r="D11300" s="86">
        <v>10.5</v>
      </c>
      <c r="E11300" s="87">
        <v>3</v>
      </c>
      <c r="F11300" s="96">
        <f t="shared" si="1939"/>
        <v>6.75</v>
      </c>
      <c r="G11300" s="96"/>
      <c r="H11300" s="74">
        <f t="shared" si="1940"/>
        <v>329</v>
      </c>
      <c r="I11300" s="53">
        <f t="shared" si="1938"/>
        <v>1.0259963666183221</v>
      </c>
      <c r="J11300" s="53">
        <f t="shared" si="1941"/>
        <v>-0.35906028507154886</v>
      </c>
      <c r="K11300" s="53">
        <f t="shared" si="1942"/>
        <v>1.1664642208141567</v>
      </c>
      <c r="L11300" s="53">
        <f t="shared" si="1943"/>
        <v>11.419603837146985</v>
      </c>
      <c r="M11300" s="93">
        <f t="shared" si="1944"/>
        <v>0.71900620700972362</v>
      </c>
      <c r="N11300" s="53">
        <f t="shared" si="1945"/>
        <v>5.3165584264712624</v>
      </c>
      <c r="O11300">
        <f t="shared" si="1946"/>
        <v>0.50632090218681092</v>
      </c>
      <c r="P11300" s="53">
        <f t="shared" si="1947"/>
        <v>7.4338848995750606</v>
      </c>
      <c r="Q11300" s="53">
        <v>0.2</v>
      </c>
      <c r="R11300" s="53">
        <f t="shared" si="1948"/>
        <v>3.6127751253160687</v>
      </c>
    </row>
    <row r="11301" spans="2:18" ht="15">
      <c r="B11301" s="84">
        <v>41604</v>
      </c>
      <c r="C11301" s="85">
        <v>0</v>
      </c>
      <c r="D11301" s="86">
        <v>6.9</v>
      </c>
      <c r="E11301" s="87">
        <v>0.4</v>
      </c>
      <c r="F11301" s="96">
        <f t="shared" si="1939"/>
        <v>3.6500000000000004</v>
      </c>
      <c r="G11301" s="96"/>
      <c r="H11301" s="74">
        <f t="shared" si="1940"/>
        <v>330</v>
      </c>
      <c r="I11301" s="53">
        <f t="shared" si="1938"/>
        <v>1.0263532405737323</v>
      </c>
      <c r="J11301" s="53">
        <f t="shared" si="1941"/>
        <v>-0.3625214420085765</v>
      </c>
      <c r="K11301" s="53">
        <f t="shared" si="1942"/>
        <v>1.1619520701125954</v>
      </c>
      <c r="L11301" s="53">
        <f t="shared" si="1943"/>
        <v>11.289127582010664</v>
      </c>
      <c r="M11301" s="93">
        <f t="shared" si="1944"/>
        <v>0.57815439254625245</v>
      </c>
      <c r="N11301" s="53">
        <f t="shared" si="1945"/>
        <v>4.8928959557294274</v>
      </c>
      <c r="O11301">
        <f t="shared" si="1946"/>
        <v>0.41819162968413176</v>
      </c>
      <c r="P11301" s="53">
        <f t="shared" si="1947"/>
        <v>6.0047051441397903</v>
      </c>
      <c r="Q11301" s="53">
        <v>0.2</v>
      </c>
      <c r="R11301" s="53">
        <f t="shared" si="1948"/>
        <v>3.3854516271630506</v>
      </c>
    </row>
    <row r="11302" spans="2:18" ht="15">
      <c r="B11302" s="84">
        <v>41605</v>
      </c>
      <c r="C11302" s="85">
        <v>0</v>
      </c>
      <c r="D11302" s="86">
        <v>5.2</v>
      </c>
      <c r="E11302" s="87">
        <v>-2.1</v>
      </c>
      <c r="F11302" s="96">
        <f t="shared" si="1939"/>
        <v>1.55</v>
      </c>
      <c r="G11302" s="96"/>
      <c r="H11302" s="74">
        <f t="shared" si="1940"/>
        <v>331</v>
      </c>
      <c r="I11302" s="53">
        <f t="shared" si="1938"/>
        <v>1.0267023161812738</v>
      </c>
      <c r="J11302" s="53">
        <f t="shared" si="1941"/>
        <v>-0.36586995562498681</v>
      </c>
      <c r="K11302" s="53">
        <f t="shared" si="1942"/>
        <v>1.1575670367502422</v>
      </c>
      <c r="L11302" s="53">
        <f t="shared" si="1943"/>
        <v>11.16316405615237</v>
      </c>
      <c r="M11302" s="93">
        <f t="shared" si="1944"/>
        <v>0.54654909590285128</v>
      </c>
      <c r="N11302" s="53">
        <f t="shared" si="1945"/>
        <v>5.1274054268365017</v>
      </c>
      <c r="O11302">
        <f t="shared" si="1946"/>
        <v>0.36642746764985012</v>
      </c>
      <c r="P11302" s="53">
        <f t="shared" si="1947"/>
        <v>5.1819058634426121</v>
      </c>
      <c r="Q11302" s="53">
        <v>0.2</v>
      </c>
      <c r="R11302" s="53">
        <f t="shared" si="1948"/>
        <v>3.3362202205766733</v>
      </c>
    </row>
    <row r="11303" spans="2:18" ht="15">
      <c r="B11303" s="84">
        <v>41606</v>
      </c>
      <c r="C11303" s="85">
        <v>0</v>
      </c>
      <c r="D11303" s="86">
        <v>4.9000000000000004</v>
      </c>
      <c r="E11303" s="87">
        <v>-3.6</v>
      </c>
      <c r="F11303" s="96">
        <f t="shared" si="1939"/>
        <v>0.65000000000000013</v>
      </c>
      <c r="G11303" s="96"/>
      <c r="H11303" s="74">
        <f t="shared" si="1940"/>
        <v>332</v>
      </c>
      <c r="I11303" s="53">
        <f t="shared" si="1938"/>
        <v>1.0270434901438583</v>
      </c>
      <c r="J11303" s="53">
        <f t="shared" si="1941"/>
        <v>-0.36910423750469384</v>
      </c>
      <c r="K11303" s="53">
        <f t="shared" si="1942"/>
        <v>1.15331285204249</v>
      </c>
      <c r="L11303" s="53">
        <f t="shared" si="1943"/>
        <v>11.041753870365781</v>
      </c>
      <c r="M11303" s="93">
        <f t="shared" si="1944"/>
        <v>0.55621586103982479</v>
      </c>
      <c r="N11303" s="53">
        <f t="shared" si="1945"/>
        <v>5.4726345304901072</v>
      </c>
      <c r="O11303">
        <f t="shared" si="1946"/>
        <v>0.34602574292681337</v>
      </c>
      <c r="P11303" s="53">
        <f t="shared" si="1947"/>
        <v>4.8613789534442224</v>
      </c>
      <c r="Q11303" s="53">
        <v>0.2</v>
      </c>
      <c r="R11303" s="53">
        <f t="shared" si="1948"/>
        <v>3.3632810963541422</v>
      </c>
    </row>
    <row r="11304" spans="2:18" ht="15">
      <c r="B11304" s="84">
        <v>41607</v>
      </c>
      <c r="C11304" s="85">
        <v>0</v>
      </c>
      <c r="D11304" s="86">
        <v>5.8</v>
      </c>
      <c r="E11304" s="87">
        <v>-2.9</v>
      </c>
      <c r="F11304" s="96">
        <f t="shared" si="1939"/>
        <v>1.45</v>
      </c>
      <c r="G11304" s="96"/>
      <c r="H11304" s="74">
        <f t="shared" si="1940"/>
        <v>333</v>
      </c>
      <c r="I11304" s="53">
        <f t="shared" si="1938"/>
        <v>1.0273766615026212</v>
      </c>
      <c r="J11304" s="53">
        <f t="shared" si="1941"/>
        <v>-0.37222273733148808</v>
      </c>
      <c r="K11304" s="53">
        <f t="shared" si="1942"/>
        <v>1.1491932260757747</v>
      </c>
      <c r="L11304" s="53">
        <f t="shared" si="1943"/>
        <v>10.924935830039601</v>
      </c>
      <c r="M11304" s="93">
        <f t="shared" si="1944"/>
        <v>0.58090983384865424</v>
      </c>
      <c r="N11304" s="53">
        <f t="shared" si="1945"/>
        <v>5.4780682965215171</v>
      </c>
      <c r="O11304">
        <f t="shared" si="1946"/>
        <v>0.36410960431886297</v>
      </c>
      <c r="P11304" s="53">
        <f t="shared" si="1947"/>
        <v>5.1453791175413315</v>
      </c>
      <c r="Q11304" s="53">
        <v>0.2</v>
      </c>
      <c r="R11304" s="53">
        <f t="shared" si="1948"/>
        <v>3.4042328326420885</v>
      </c>
    </row>
    <row r="11305" spans="2:18" ht="15">
      <c r="B11305" s="84">
        <v>41608</v>
      </c>
      <c r="C11305" s="85">
        <v>0</v>
      </c>
      <c r="D11305" s="86">
        <v>5.4</v>
      </c>
      <c r="E11305" s="87">
        <v>-0.9</v>
      </c>
      <c r="F11305" s="96">
        <f t="shared" si="1939"/>
        <v>2.25</v>
      </c>
      <c r="G11305" s="96"/>
      <c r="H11305" s="74">
        <f t="shared" si="1940"/>
        <v>334</v>
      </c>
      <c r="I11305" s="53">
        <f t="shared" si="1938"/>
        <v>1.0277017316667976</v>
      </c>
      <c r="J11305" s="53">
        <f t="shared" si="1941"/>
        <v>-0.37522394489866523</v>
      </c>
      <c r="K11305" s="53">
        <f t="shared" si="1942"/>
        <v>1.145211838258156</v>
      </c>
      <c r="L11305" s="53">
        <f t="shared" si="1943"/>
        <v>10.812746952832439</v>
      </c>
      <c r="M11305" s="93">
        <f t="shared" si="1944"/>
        <v>0.50958914074816708</v>
      </c>
      <c r="N11305" s="53">
        <f t="shared" si="1945"/>
        <v>4.6137625077561468</v>
      </c>
      <c r="O11305">
        <f t="shared" si="1946"/>
        <v>0.38301869834408148</v>
      </c>
      <c r="P11305" s="53">
        <f t="shared" si="1947"/>
        <v>5.4441743738565576</v>
      </c>
      <c r="Q11305" s="53">
        <v>0.2</v>
      </c>
      <c r="R11305" s="53">
        <f t="shared" si="1948"/>
        <v>3.2622759595720519</v>
      </c>
    </row>
    <row r="11306" spans="2:18" ht="15">
      <c r="B11306" s="84">
        <v>41609</v>
      </c>
      <c r="C11306" s="85">
        <v>0</v>
      </c>
      <c r="D11306" s="86">
        <v>7.1</v>
      </c>
      <c r="E11306" s="87">
        <v>-1.5</v>
      </c>
      <c r="F11306" s="96">
        <f t="shared" si="1939"/>
        <v>2.8</v>
      </c>
      <c r="G11306" s="96"/>
      <c r="H11306" s="74">
        <f t="shared" si="1940"/>
        <v>335</v>
      </c>
      <c r="I11306" s="53">
        <f t="shared" si="1938"/>
        <v>1.0280186044428956</v>
      </c>
      <c r="J11306" s="53">
        <f t="shared" si="1941"/>
        <v>-0.37810639211441766</v>
      </c>
      <c r="K11306" s="53">
        <f t="shared" si="1942"/>
        <v>1.1413723275450454</v>
      </c>
      <c r="L11306" s="53">
        <f t="shared" si="1943"/>
        <v>10.705222489768387</v>
      </c>
      <c r="M11306" s="93">
        <f t="shared" si="1944"/>
        <v>0.60563590920950117</v>
      </c>
      <c r="N11306" s="53">
        <f t="shared" si="1945"/>
        <v>5.3369587339204498</v>
      </c>
      <c r="O11306">
        <f t="shared" si="1946"/>
        <v>0.39651390245712709</v>
      </c>
      <c r="P11306" s="53">
        <f t="shared" si="1947"/>
        <v>5.6585270316999727</v>
      </c>
      <c r="Q11306" s="53">
        <v>0.2</v>
      </c>
      <c r="R11306" s="53">
        <f t="shared" si="1948"/>
        <v>3.439851995287055</v>
      </c>
    </row>
    <row r="11307" spans="2:18" ht="15">
      <c r="B11307" s="84">
        <v>41610</v>
      </c>
      <c r="C11307" s="85">
        <v>0</v>
      </c>
      <c r="D11307" s="86">
        <v>7.8</v>
      </c>
      <c r="E11307" s="87">
        <v>-1</v>
      </c>
      <c r="F11307" s="96">
        <f t="shared" si="1939"/>
        <v>3.4</v>
      </c>
      <c r="G11307" s="96"/>
      <c r="H11307" s="74">
        <f t="shared" si="1940"/>
        <v>336</v>
      </c>
      <c r="I11307" s="53">
        <f t="shared" si="1938"/>
        <v>1.0283271860631631</v>
      </c>
      <c r="J11307" s="53">
        <f t="shared" si="1941"/>
        <v>-0.38086865499689021</v>
      </c>
      <c r="K11307" s="53">
        <f t="shared" si="1942"/>
        <v>1.1376782823787612</v>
      </c>
      <c r="L11307" s="53">
        <f t="shared" si="1943"/>
        <v>10.602395949521458</v>
      </c>
      <c r="M11307" s="93">
        <f t="shared" si="1944"/>
        <v>0.62442558530113645</v>
      </c>
      <c r="N11307" s="53">
        <f t="shared" si="1945"/>
        <v>5.3468041504292563</v>
      </c>
      <c r="O11307">
        <f t="shared" si="1946"/>
        <v>0.41171040805602122</v>
      </c>
      <c r="P11307" s="53">
        <f t="shared" si="1947"/>
        <v>5.9009692403222838</v>
      </c>
      <c r="Q11307" s="53">
        <v>0.2</v>
      </c>
      <c r="R11307" s="53">
        <f t="shared" si="1948"/>
        <v>3.4700587383632917</v>
      </c>
    </row>
    <row r="11308" spans="2:18" ht="15">
      <c r="B11308" s="84">
        <v>41611</v>
      </c>
      <c r="C11308" s="85">
        <v>0</v>
      </c>
      <c r="D11308" s="86">
        <v>7</v>
      </c>
      <c r="E11308" s="87">
        <v>-0.8</v>
      </c>
      <c r="F11308" s="96">
        <f t="shared" si="1939"/>
        <v>3.1</v>
      </c>
      <c r="G11308" s="96"/>
      <c r="H11308" s="74">
        <f t="shared" si="1940"/>
        <v>337</v>
      </c>
      <c r="I11308" s="53">
        <f t="shared" si="1938"/>
        <v>1.0286273852133336</v>
      </c>
      <c r="J11308" s="53">
        <f t="shared" si="1941"/>
        <v>-0.38350935565260669</v>
      </c>
      <c r="K11308" s="53">
        <f t="shared" si="1942"/>
        <v>1.1341332303853497</v>
      </c>
      <c r="L11308" s="53">
        <f t="shared" si="1943"/>
        <v>10.504299125624341</v>
      </c>
      <c r="M11308" s="93">
        <f t="shared" si="1944"/>
        <v>0.57419597181911308</v>
      </c>
      <c r="N11308" s="53">
        <f t="shared" si="1945"/>
        <v>4.9872748523801969</v>
      </c>
      <c r="O11308">
        <f t="shared" si="1946"/>
        <v>0.404049444092965</v>
      </c>
      <c r="P11308" s="53">
        <f t="shared" si="1947"/>
        <v>5.7786084200901033</v>
      </c>
      <c r="Q11308" s="53">
        <v>0.2</v>
      </c>
      <c r="R11308" s="53">
        <f t="shared" si="1948"/>
        <v>3.3802066138476268</v>
      </c>
    </row>
    <row r="11309" spans="2:18" ht="15">
      <c r="B11309" s="84">
        <v>41612</v>
      </c>
      <c r="C11309" s="85">
        <v>0</v>
      </c>
      <c r="D11309" s="86">
        <v>6.9</v>
      </c>
      <c r="E11309" s="87">
        <v>-2.2999999999999998</v>
      </c>
      <c r="F11309" s="96">
        <f t="shared" si="1939"/>
        <v>2.3000000000000003</v>
      </c>
      <c r="G11309" s="96"/>
      <c r="H11309" s="74">
        <f t="shared" si="1940"/>
        <v>338</v>
      </c>
      <c r="I11309" s="53">
        <f t="shared" si="1938"/>
        <v>1.0289191130596493</v>
      </c>
      <c r="J11309" s="53">
        <f t="shared" si="1941"/>
        <v>-0.38602716423183553</v>
      </c>
      <c r="K11309" s="53">
        <f t="shared" si="1942"/>
        <v>1.1307406278767171</v>
      </c>
      <c r="L11309" s="53">
        <f t="shared" si="1943"/>
        <v>10.410962126304899</v>
      </c>
      <c r="M11309" s="93">
        <f t="shared" si="1944"/>
        <v>0.59440206730983247</v>
      </c>
      <c r="N11309" s="53">
        <f t="shared" si="1945"/>
        <v>5.3682619758425529</v>
      </c>
      <c r="O11309">
        <f t="shared" si="1946"/>
        <v>0.38422863847659278</v>
      </c>
      <c r="P11309" s="53">
        <f t="shared" si="1947"/>
        <v>5.4633555433123275</v>
      </c>
      <c r="Q11309" s="53">
        <v>0.2</v>
      </c>
      <c r="R11309" s="53">
        <f t="shared" si="1948"/>
        <v>3.4226280313132311</v>
      </c>
    </row>
    <row r="11310" spans="2:18" ht="15">
      <c r="B11310" s="84">
        <v>41613</v>
      </c>
      <c r="C11310" s="85">
        <v>0</v>
      </c>
      <c r="D11310" s="86">
        <v>8.8000000000000007</v>
      </c>
      <c r="E11310" s="87">
        <v>-0.4</v>
      </c>
      <c r="F11310" s="96">
        <f t="shared" si="1939"/>
        <v>4.2</v>
      </c>
      <c r="G11310" s="96"/>
      <c r="H11310" s="74">
        <f t="shared" si="1940"/>
        <v>339</v>
      </c>
      <c r="I11310" s="53">
        <f t="shared" si="1938"/>
        <v>1.0292022832751471</v>
      </c>
      <c r="J11310" s="53">
        <f t="shared" si="1941"/>
        <v>-0.38842080085433023</v>
      </c>
      <c r="K11310" s="53">
        <f t="shared" si="1942"/>
        <v>1.127503849210568</v>
      </c>
      <c r="L11310" s="53">
        <f t="shared" si="1943"/>
        <v>10.322413406624438</v>
      </c>
      <c r="M11310" s="93">
        <f t="shared" si="1944"/>
        <v>0.6450558472815493</v>
      </c>
      <c r="N11310" s="53">
        <f t="shared" si="1945"/>
        <v>5.3226031098219861</v>
      </c>
      <c r="O11310">
        <f t="shared" si="1946"/>
        <v>0.43276634430881006</v>
      </c>
      <c r="P11310" s="53">
        <f t="shared" si="1947"/>
        <v>6.2386985083413293</v>
      </c>
      <c r="Q11310" s="53">
        <v>0.2</v>
      </c>
      <c r="R11310" s="53">
        <f t="shared" si="1948"/>
        <v>3.5017370410977735</v>
      </c>
    </row>
    <row r="11311" spans="2:18" ht="15">
      <c r="B11311" s="84">
        <v>41614</v>
      </c>
      <c r="C11311" s="85">
        <v>0</v>
      </c>
      <c r="D11311" s="86">
        <v>15.8</v>
      </c>
      <c r="E11311" s="87">
        <v>-1.8</v>
      </c>
      <c r="F11311" s="96">
        <f t="shared" si="1939"/>
        <v>7</v>
      </c>
      <c r="G11311" s="96"/>
      <c r="H11311" s="74">
        <f t="shared" si="1940"/>
        <v>340</v>
      </c>
      <c r="I11311" s="53">
        <f t="shared" si="1938"/>
        <v>1.029476812065204</v>
      </c>
      <c r="J11311" s="53">
        <f t="shared" si="1941"/>
        <v>-0.3906890374987888</v>
      </c>
      <c r="K11311" s="53">
        <f t="shared" si="1942"/>
        <v>1.1244261760648075</v>
      </c>
      <c r="L11311" s="53">
        <f t="shared" si="1943"/>
        <v>10.238679802564082</v>
      </c>
      <c r="M11311" s="93">
        <f t="shared" si="1944"/>
        <v>0.99758853589235108</v>
      </c>
      <c r="N11311" s="53">
        <f t="shared" si="1945"/>
        <v>7.3021242199469576</v>
      </c>
      <c r="O11311">
        <f t="shared" si="1946"/>
        <v>0.51408950205511061</v>
      </c>
      <c r="P11311" s="53">
        <f t="shared" si="1947"/>
        <v>7.561434041661748</v>
      </c>
      <c r="Q11311" s="53">
        <v>0.2</v>
      </c>
      <c r="R11311" s="53">
        <f t="shared" si="1948"/>
        <v>4.0550536785938291</v>
      </c>
    </row>
    <row r="11312" spans="2:18" ht="15">
      <c r="B11312" s="84">
        <v>41615</v>
      </c>
      <c r="C11312" s="85">
        <v>0</v>
      </c>
      <c r="D11312" s="86">
        <v>9.6999999999999993</v>
      </c>
      <c r="E11312" s="87">
        <v>2</v>
      </c>
      <c r="F11312" s="96">
        <f t="shared" si="1939"/>
        <v>5.85</v>
      </c>
      <c r="G11312" s="96"/>
      <c r="H11312" s="74">
        <f t="shared" si="1940"/>
        <v>341</v>
      </c>
      <c r="I11312" s="53">
        <f t="shared" si="1938"/>
        <v>1.0297426181923344</v>
      </c>
      <c r="J11312" s="53">
        <f t="shared" si="1941"/>
        <v>-0.39283069984933006</v>
      </c>
      <c r="K11312" s="53">
        <f t="shared" si="1942"/>
        <v>1.121510786686871</v>
      </c>
      <c r="L11312" s="53">
        <f t="shared" si="1943"/>
        <v>10.159786566680642</v>
      </c>
      <c r="M11312" s="93">
        <f t="shared" si="1944"/>
        <v>0.62439665203230987</v>
      </c>
      <c r="N11312" s="53">
        <f t="shared" si="1945"/>
        <v>4.7926848084664044</v>
      </c>
      <c r="O11312">
        <f t="shared" si="1946"/>
        <v>0.47919867140057443</v>
      </c>
      <c r="P11312" s="53">
        <f t="shared" si="1947"/>
        <v>6.9904992092376519</v>
      </c>
      <c r="Q11312" s="53">
        <v>0.2</v>
      </c>
      <c r="R11312" s="53">
        <f t="shared" si="1948"/>
        <v>3.4609972498068018</v>
      </c>
    </row>
    <row r="11313" spans="2:18" ht="15">
      <c r="B11313" s="84">
        <v>41616</v>
      </c>
      <c r="C11313" s="85">
        <v>0</v>
      </c>
      <c r="D11313" s="86">
        <v>7</v>
      </c>
      <c r="E11313" s="87">
        <v>-1.3</v>
      </c>
      <c r="F11313" s="96">
        <f t="shared" si="1939"/>
        <v>2.85</v>
      </c>
      <c r="G11313" s="96"/>
      <c r="H11313" s="74">
        <f t="shared" si="1940"/>
        <v>342</v>
      </c>
      <c r="I11313" s="53">
        <f t="shared" si="1938"/>
        <v>1.0299996230002291</v>
      </c>
      <c r="J11313" s="53">
        <f t="shared" si="1941"/>
        <v>-0.39484466909226873</v>
      </c>
      <c r="K11313" s="53">
        <f t="shared" si="1942"/>
        <v>1.1187607451818207</v>
      </c>
      <c r="L11313" s="53">
        <f t="shared" si="1943"/>
        <v>10.085757404931572</v>
      </c>
      <c r="M11313" s="93">
        <f t="shared" si="1944"/>
        <v>0.56191043011360653</v>
      </c>
      <c r="N11313" s="53">
        <f t="shared" si="1945"/>
        <v>4.9396534957581437</v>
      </c>
      <c r="O11313">
        <f t="shared" si="1946"/>
        <v>0.39776119069141735</v>
      </c>
      <c r="P11313" s="53">
        <f t="shared" si="1947"/>
        <v>5.6783838946981646</v>
      </c>
      <c r="Q11313" s="53">
        <v>0.2</v>
      </c>
      <c r="R11313" s="53">
        <f t="shared" si="1948"/>
        <v>3.3585874115515195</v>
      </c>
    </row>
    <row r="11314" spans="2:18" ht="15">
      <c r="B11314" s="84">
        <v>41617</v>
      </c>
      <c r="C11314" s="85">
        <v>0</v>
      </c>
      <c r="D11314" s="86">
        <v>3.5</v>
      </c>
      <c r="E11314" s="87">
        <v>-2.7</v>
      </c>
      <c r="F11314" s="96">
        <f t="shared" si="1939"/>
        <v>0.39999999999999991</v>
      </c>
      <c r="G11314" s="96"/>
      <c r="H11314" s="74">
        <f t="shared" si="1940"/>
        <v>343</v>
      </c>
      <c r="I11314" s="53">
        <f t="shared" si="1938"/>
        <v>1.0302477504370307</v>
      </c>
      <c r="J11314" s="53">
        <f t="shared" si="1941"/>
        <v>-0.39672988365648837</v>
      </c>
      <c r="K11314" s="53">
        <f t="shared" si="1942"/>
        <v>1.1161789909059217</v>
      </c>
      <c r="L11314" s="53">
        <f t="shared" si="1943"/>
        <v>10.016614514250763</v>
      </c>
      <c r="M11314" s="93">
        <f t="shared" si="1944"/>
        <v>0.42509663455158958</v>
      </c>
      <c r="N11314" s="53">
        <f t="shared" si="1945"/>
        <v>4.2399987304820748</v>
      </c>
      <c r="O11314">
        <f t="shared" si="1946"/>
        <v>0.34053886724829141</v>
      </c>
      <c r="P11314" s="53">
        <f t="shared" si="1947"/>
        <v>4.775559983506354</v>
      </c>
      <c r="Q11314" s="53">
        <v>0.2</v>
      </c>
      <c r="R11314" s="53">
        <f t="shared" si="1948"/>
        <v>3.0971979945180066</v>
      </c>
    </row>
    <row r="11315" spans="2:18" ht="15">
      <c r="B11315" s="84">
        <v>41618</v>
      </c>
      <c r="C11315" s="85">
        <v>0</v>
      </c>
      <c r="D11315" s="86">
        <v>9.1</v>
      </c>
      <c r="E11315" s="87">
        <v>-0.9</v>
      </c>
      <c r="F11315" s="96">
        <f t="shared" si="1939"/>
        <v>4.0999999999999996</v>
      </c>
      <c r="G11315" s="96"/>
      <c r="H11315" s="74">
        <f t="shared" si="1940"/>
        <v>344</v>
      </c>
      <c r="I11315" s="53">
        <f t="shared" si="1938"/>
        <v>1.0304869270778381</v>
      </c>
      <c r="J11315" s="53">
        <f t="shared" si="1941"/>
        <v>-0.39848534089079213</v>
      </c>
      <c r="K11315" s="53">
        <f t="shared" si="1942"/>
        <v>1.1137683280346726</v>
      </c>
      <c r="L11315" s="53">
        <f t="shared" si="1943"/>
        <v>9.9523786204424596</v>
      </c>
      <c r="M11315" s="93">
        <f t="shared" si="1944"/>
        <v>0.64546170079055587</v>
      </c>
      <c r="N11315" s="53">
        <f t="shared" si="1945"/>
        <v>5.3502713780836402</v>
      </c>
      <c r="O11315">
        <f t="shared" si="1946"/>
        <v>0.43008372345799578</v>
      </c>
      <c r="P11315" s="53">
        <f t="shared" si="1947"/>
        <v>6.1955561269003381</v>
      </c>
      <c r="Q11315" s="53">
        <v>0.2</v>
      </c>
      <c r="R11315" s="53">
        <f t="shared" si="1948"/>
        <v>3.5030652073595991</v>
      </c>
    </row>
    <row r="11316" spans="2:18" ht="15">
      <c r="B11316" s="84">
        <v>41619</v>
      </c>
      <c r="C11316" s="85">
        <v>0</v>
      </c>
      <c r="D11316" s="86">
        <v>7.5</v>
      </c>
      <c r="E11316" s="87">
        <v>-0.8</v>
      </c>
      <c r="F11316" s="96">
        <f t="shared" si="1939"/>
        <v>3.35</v>
      </c>
      <c r="G11316" s="96"/>
      <c r="H11316" s="74">
        <f t="shared" si="1940"/>
        <v>345</v>
      </c>
      <c r="I11316" s="53">
        <f t="shared" si="1938"/>
        <v>1.030717082146436</v>
      </c>
      <c r="J11316" s="53">
        <f t="shared" si="1941"/>
        <v>-0.40011009867171005</v>
      </c>
      <c r="K11316" s="53">
        <f t="shared" si="1942"/>
        <v>1.111531415375884</v>
      </c>
      <c r="L11316" s="53">
        <f t="shared" si="1943"/>
        <v>9.8930690159512942</v>
      </c>
      <c r="M11316" s="93">
        <f t="shared" si="1944"/>
        <v>0.56452077652919475</v>
      </c>
      <c r="N11316" s="53">
        <f t="shared" si="1945"/>
        <v>4.8452814187782796</v>
      </c>
      <c r="O11316">
        <f t="shared" si="1946"/>
        <v>0.41042479598182519</v>
      </c>
      <c r="P11316" s="53">
        <f t="shared" si="1947"/>
        <v>5.8804158749253173</v>
      </c>
      <c r="Q11316" s="53">
        <v>0.2</v>
      </c>
      <c r="R11316" s="53">
        <f t="shared" si="1948"/>
        <v>3.3617101725639209</v>
      </c>
    </row>
    <row r="11317" spans="2:18" ht="15">
      <c r="B11317" s="84">
        <v>41620</v>
      </c>
      <c r="C11317" s="85">
        <v>0</v>
      </c>
      <c r="D11317" s="86">
        <v>6.3</v>
      </c>
      <c r="E11317" s="87">
        <v>-1.3</v>
      </c>
      <c r="F11317" s="96">
        <f t="shared" si="1939"/>
        <v>2.5</v>
      </c>
      <c r="G11317" s="96"/>
      <c r="H11317" s="74">
        <f t="shared" si="1940"/>
        <v>346</v>
      </c>
      <c r="I11317" s="53">
        <f t="shared" si="1938"/>
        <v>1.0309381475362362</v>
      </c>
      <c r="J11317" s="53">
        <f t="shared" si="1941"/>
        <v>-0.4016032769353951</v>
      </c>
      <c r="K11317" s="53">
        <f t="shared" si="1942"/>
        <v>1.1094707564992956</v>
      </c>
      <c r="L11317" s="53">
        <f t="shared" si="1943"/>
        <v>9.8387035970613468</v>
      </c>
      <c r="M11317" s="93">
        <f t="shared" si="1944"/>
        <v>0.51563238347988638</v>
      </c>
      <c r="N11317" s="53">
        <f t="shared" si="1945"/>
        <v>4.6109837813348067</v>
      </c>
      <c r="O11317">
        <f t="shared" si="1946"/>
        <v>0.38910203313511127</v>
      </c>
      <c r="P11317" s="53">
        <f t="shared" si="1947"/>
        <v>5.5406877114500723</v>
      </c>
      <c r="Q11317" s="53">
        <v>0.2</v>
      </c>
      <c r="R11317" s="53">
        <f t="shared" si="1948"/>
        <v>3.2732938985574149</v>
      </c>
    </row>
    <row r="11318" spans="2:18" ht="15">
      <c r="B11318" s="84">
        <v>41621</v>
      </c>
      <c r="C11318" s="85">
        <v>0</v>
      </c>
      <c r="D11318" s="86">
        <v>6.9</v>
      </c>
      <c r="E11318" s="87">
        <v>-1.8</v>
      </c>
      <c r="F11318" s="96">
        <f t="shared" si="1939"/>
        <v>2.5500000000000003</v>
      </c>
      <c r="G11318" s="96"/>
      <c r="H11318" s="74">
        <f t="shared" si="1940"/>
        <v>347</v>
      </c>
      <c r="I11318" s="53">
        <f t="shared" si="1938"/>
        <v>1.0311500578304336</v>
      </c>
      <c r="J11318" s="53">
        <f t="shared" si="1941"/>
        <v>-0.40296405912744149</v>
      </c>
      <c r="K11318" s="53">
        <f t="shared" si="1942"/>
        <v>1.1075886902543202</v>
      </c>
      <c r="L11318" s="53">
        <f t="shared" si="1943"/>
        <v>9.7892989000773021</v>
      </c>
      <c r="M11318" s="93">
        <f t="shared" si="1944"/>
        <v>0.55026907037591</v>
      </c>
      <c r="N11318" s="53">
        <f t="shared" si="1945"/>
        <v>4.9086281863764549</v>
      </c>
      <c r="O11318">
        <f t="shared" si="1946"/>
        <v>0.39032883000810664</v>
      </c>
      <c r="P11318" s="53">
        <f t="shared" si="1947"/>
        <v>5.5601734688985918</v>
      </c>
      <c r="Q11318" s="53">
        <v>0.2</v>
      </c>
      <c r="R11318" s="53">
        <f t="shared" si="1948"/>
        <v>3.3380862772485798</v>
      </c>
    </row>
    <row r="11319" spans="2:18" ht="15">
      <c r="B11319" s="84">
        <v>41622</v>
      </c>
      <c r="C11319" s="85">
        <v>0</v>
      </c>
      <c r="D11319" s="86">
        <v>6.8</v>
      </c>
      <c r="E11319" s="87">
        <v>-1.5</v>
      </c>
      <c r="F11319" s="96">
        <f t="shared" si="1939"/>
        <v>2.65</v>
      </c>
      <c r="G11319" s="96"/>
      <c r="H11319" s="74">
        <f t="shared" si="1940"/>
        <v>348</v>
      </c>
      <c r="I11319" s="53">
        <f t="shared" si="1938"/>
        <v>1.0313527503213626</v>
      </c>
      <c r="J11319" s="53">
        <f t="shared" si="1941"/>
        <v>-0.40419169356469214</v>
      </c>
      <c r="K11319" s="53">
        <f t="shared" si="1942"/>
        <v>1.1058873817468056</v>
      </c>
      <c r="L11319" s="53">
        <f t="shared" si="1943"/>
        <v>9.7448701360461847</v>
      </c>
      <c r="M11319" s="93">
        <f t="shared" si="1944"/>
        <v>0.53766019843582946</v>
      </c>
      <c r="N11319" s="53">
        <f t="shared" si="1945"/>
        <v>4.772698757328107</v>
      </c>
      <c r="O11319">
        <f t="shared" si="1946"/>
        <v>0.39279261736161181</v>
      </c>
      <c r="P11319" s="53">
        <f t="shared" si="1947"/>
        <v>5.5993294278272305</v>
      </c>
      <c r="Q11319" s="53">
        <v>0.2</v>
      </c>
      <c r="R11319" s="53">
        <f t="shared" si="1948"/>
        <v>3.314195523015663</v>
      </c>
    </row>
    <row r="11320" spans="2:18" ht="15">
      <c r="B11320" s="84">
        <v>41623</v>
      </c>
      <c r="C11320" s="85">
        <v>0</v>
      </c>
      <c r="D11320" s="86">
        <v>8.6999999999999993</v>
      </c>
      <c r="E11320" s="87">
        <v>0.4</v>
      </c>
      <c r="F11320" s="96">
        <f t="shared" si="1939"/>
        <v>4.55</v>
      </c>
      <c r="G11320" s="96"/>
      <c r="H11320" s="74">
        <f t="shared" si="1940"/>
        <v>349</v>
      </c>
      <c r="I11320" s="53">
        <f t="shared" si="1938"/>
        <v>1.0315461650290545</v>
      </c>
      <c r="J11320" s="53">
        <f t="shared" si="1941"/>
        <v>-0.40528549470338404</v>
      </c>
      <c r="K11320" s="53">
        <f t="shared" si="1942"/>
        <v>1.1043688138441321</v>
      </c>
      <c r="L11320" s="53">
        <f t="shared" si="1943"/>
        <v>9.7054312235887465</v>
      </c>
      <c r="M11320" s="93">
        <f t="shared" si="1944"/>
        <v>0.58523579820921245</v>
      </c>
      <c r="N11320" s="53">
        <f t="shared" si="1945"/>
        <v>4.7533829485129928</v>
      </c>
      <c r="O11320">
        <f t="shared" si="1946"/>
        <v>0.44227147196117111</v>
      </c>
      <c r="P11320" s="53">
        <f t="shared" si="1947"/>
        <v>6.391824842945371</v>
      </c>
      <c r="Q11320" s="53">
        <v>0.2</v>
      </c>
      <c r="R11320" s="53">
        <f t="shared" si="1948"/>
        <v>3.3960668563744774</v>
      </c>
    </row>
    <row r="11321" spans="2:18" ht="15">
      <c r="B11321" s="84">
        <v>41624</v>
      </c>
      <c r="C11321" s="85">
        <v>0</v>
      </c>
      <c r="D11321" s="86">
        <v>6.6</v>
      </c>
      <c r="E11321" s="87">
        <v>-2.1</v>
      </c>
      <c r="F11321" s="96">
        <f t="shared" si="1939"/>
        <v>2.25</v>
      </c>
      <c r="G11321" s="96"/>
      <c r="H11321" s="74">
        <f t="shared" si="1940"/>
        <v>350</v>
      </c>
      <c r="I11321" s="53">
        <f t="shared" si="1938"/>
        <v>1.0317302447189851</v>
      </c>
      <c r="J11321" s="53">
        <f t="shared" si="1941"/>
        <v>-0.40624484430830238</v>
      </c>
      <c r="K11321" s="53">
        <f t="shared" si="1942"/>
        <v>1.103034779275549</v>
      </c>
      <c r="L11321" s="53">
        <f t="shared" si="1943"/>
        <v>9.6709948194257951</v>
      </c>
      <c r="M11321" s="93">
        <f t="shared" si="1944"/>
        <v>0.53560500599239624</v>
      </c>
      <c r="N11321" s="53">
        <f t="shared" si="1945"/>
        <v>4.8493072124459555</v>
      </c>
      <c r="O11321">
        <f t="shared" si="1946"/>
        <v>0.38301869834408148</v>
      </c>
      <c r="P11321" s="53">
        <f t="shared" si="1947"/>
        <v>5.4441743738565576</v>
      </c>
      <c r="Q11321" s="53">
        <v>0.2</v>
      </c>
      <c r="R11321" s="53">
        <f t="shared" si="1948"/>
        <v>3.3115869910185372</v>
      </c>
    </row>
    <row r="11322" spans="2:18" ht="15">
      <c r="B11322" s="84">
        <v>41625</v>
      </c>
      <c r="C11322" s="85">
        <v>0</v>
      </c>
      <c r="D11322" s="86">
        <v>6.7</v>
      </c>
      <c r="E11322" s="87">
        <v>-1.9</v>
      </c>
      <c r="F11322" s="96">
        <f t="shared" si="1939"/>
        <v>2.4000000000000004</v>
      </c>
      <c r="G11322" s="96"/>
      <c r="H11322" s="74">
        <f t="shared" si="1940"/>
        <v>351</v>
      </c>
      <c r="I11322" s="53">
        <f t="shared" si="1938"/>
        <v>1.031904934919013</v>
      </c>
      <c r="J11322" s="53">
        <f t="shared" si="1941"/>
        <v>-0.40706919251797818</v>
      </c>
      <c r="K11322" s="53">
        <f t="shared" si="1942"/>
        <v>1.1018868733913387</v>
      </c>
      <c r="L11322" s="53">
        <f t="shared" si="1943"/>
        <v>9.6415723462058764</v>
      </c>
      <c r="M11322" s="93">
        <f t="shared" si="1944"/>
        <v>0.53486962224672197</v>
      </c>
      <c r="N11322" s="53">
        <f t="shared" si="1945"/>
        <v>4.8066888652701536</v>
      </c>
      <c r="O11322">
        <f t="shared" si="1946"/>
        <v>0.38665859313220646</v>
      </c>
      <c r="P11322" s="53">
        <f t="shared" si="1947"/>
        <v>5.5018997927792395</v>
      </c>
      <c r="Q11322" s="53">
        <v>0.2</v>
      </c>
      <c r="R11322" s="53">
        <f t="shared" si="1948"/>
        <v>3.3096897106832448</v>
      </c>
    </row>
    <row r="11323" spans="2:18" ht="15">
      <c r="B11323" s="84">
        <v>41626</v>
      </c>
      <c r="C11323" s="85">
        <v>0</v>
      </c>
      <c r="D11323" s="86">
        <v>4.5</v>
      </c>
      <c r="E11323" s="87">
        <v>-2.2000000000000002</v>
      </c>
      <c r="F11323" s="96">
        <f t="shared" si="1939"/>
        <v>1.1499999999999999</v>
      </c>
      <c r="G11323" s="96"/>
      <c r="H11323" s="74">
        <f t="shared" si="1940"/>
        <v>352</v>
      </c>
      <c r="I11323" s="53">
        <f t="shared" si="1938"/>
        <v>1.0320701839354971</v>
      </c>
      <c r="J11323" s="53">
        <f t="shared" si="1941"/>
        <v>-0.40775805880135896</v>
      </c>
      <c r="K11323" s="53">
        <f t="shared" si="1942"/>
        <v>1.1009264876402602</v>
      </c>
      <c r="L11323" s="53">
        <f t="shared" si="1943"/>
        <v>9.6171740172675761</v>
      </c>
      <c r="M11323" s="93">
        <f t="shared" si="1944"/>
        <v>0.44176729772246259</v>
      </c>
      <c r="N11323" s="53">
        <f t="shared" si="1945"/>
        <v>4.2318844131027333</v>
      </c>
      <c r="O11323">
        <f t="shared" si="1946"/>
        <v>0.35723312829936971</v>
      </c>
      <c r="P11323" s="53">
        <f t="shared" si="1947"/>
        <v>5.0371805879830269</v>
      </c>
      <c r="Q11323" s="53">
        <v>0.2</v>
      </c>
      <c r="R11323" s="53">
        <f t="shared" si="1948"/>
        <v>3.1312143410344069</v>
      </c>
    </row>
    <row r="11324" spans="2:18" ht="15">
      <c r="B11324" s="84">
        <v>41627</v>
      </c>
      <c r="C11324" s="85">
        <v>0</v>
      </c>
      <c r="D11324" s="86">
        <v>1.4</v>
      </c>
      <c r="E11324" s="87">
        <v>-3.5</v>
      </c>
      <c r="F11324" s="96">
        <f t="shared" si="1939"/>
        <v>-1.05</v>
      </c>
      <c r="G11324" s="96"/>
      <c r="H11324" s="74">
        <f t="shared" si="1940"/>
        <v>353</v>
      </c>
      <c r="I11324" s="53">
        <f t="shared" si="1938"/>
        <v>1.0322259428685951</v>
      </c>
      <c r="J11324" s="53">
        <f t="shared" si="1941"/>
        <v>-0.40831103280181863</v>
      </c>
      <c r="K11324" s="53">
        <f t="shared" si="1942"/>
        <v>1.1001548038197617</v>
      </c>
      <c r="L11324" s="53">
        <f t="shared" si="1943"/>
        <v>9.59780885800091</v>
      </c>
      <c r="M11324" s="93">
        <f t="shared" si="1944"/>
        <v>0.3332609450710563</v>
      </c>
      <c r="N11324" s="53">
        <f t="shared" si="1945"/>
        <v>3.6117614480484734</v>
      </c>
      <c r="O11324">
        <f t="shared" si="1946"/>
        <v>0.31019782396804296</v>
      </c>
      <c r="P11324" s="53">
        <f t="shared" si="1947"/>
        <v>4.3040767751225228</v>
      </c>
      <c r="Q11324" s="53">
        <v>0.2</v>
      </c>
      <c r="R11324" s="53">
        <f t="shared" si="1948"/>
        <v>2.8990151538359186</v>
      </c>
    </row>
    <row r="11325" spans="2:18" ht="15">
      <c r="B11325" s="84">
        <v>41628</v>
      </c>
      <c r="C11325" s="85">
        <v>0.5</v>
      </c>
      <c r="D11325" s="86">
        <v>3.7</v>
      </c>
      <c r="E11325" s="87">
        <v>0.2</v>
      </c>
      <c r="F11325" s="96">
        <f t="shared" si="1939"/>
        <v>1.9500000000000002</v>
      </c>
      <c r="G11325" s="96"/>
      <c r="H11325" s="74">
        <f t="shared" si="1940"/>
        <v>354</v>
      </c>
      <c r="I11325" s="53">
        <f t="shared" si="1938"/>
        <v>1.0323721656267328</v>
      </c>
      <c r="J11325" s="53">
        <f t="shared" si="1941"/>
        <v>-0.4087277750648376</v>
      </c>
      <c r="K11325" s="53">
        <f t="shared" si="1942"/>
        <v>1.0995727891477078</v>
      </c>
      <c r="L11325" s="53">
        <f t="shared" si="1943"/>
        <v>9.5834847235086311</v>
      </c>
      <c r="M11325" s="93">
        <f t="shared" si="1944"/>
        <v>0.33160727560600117</v>
      </c>
      <c r="N11325" s="53">
        <f t="shared" si="1945"/>
        <v>3.0479398945738603</v>
      </c>
      <c r="O11325">
        <f t="shared" si="1946"/>
        <v>0.37582908166861517</v>
      </c>
      <c r="P11325" s="53">
        <f t="shared" si="1947"/>
        <v>5.3303501984579471</v>
      </c>
      <c r="Q11325" s="53">
        <v>0.2</v>
      </c>
      <c r="R11325" s="53">
        <f t="shared" si="1948"/>
        <v>2.9213600889999802</v>
      </c>
    </row>
    <row r="11326" spans="2:18" ht="15">
      <c r="B11326" s="84">
        <v>41629</v>
      </c>
      <c r="C11326" s="85">
        <v>0</v>
      </c>
      <c r="D11326" s="86">
        <v>5.9</v>
      </c>
      <c r="E11326" s="87">
        <v>1.1000000000000001</v>
      </c>
      <c r="F11326" s="96">
        <f t="shared" si="1939"/>
        <v>3.5</v>
      </c>
      <c r="G11326" s="96"/>
      <c r="H11326" s="74">
        <f t="shared" si="1940"/>
        <v>355</v>
      </c>
      <c r="I11326" s="53">
        <f t="shared" si="1938"/>
        <v>1.0325088089402437</v>
      </c>
      <c r="J11326" s="53">
        <f t="shared" si="1941"/>
        <v>-0.40900801764618</v>
      </c>
      <c r="K11326" s="53">
        <f t="shared" si="1942"/>
        <v>1.099181192197944</v>
      </c>
      <c r="L11326" s="53">
        <f t="shared" si="1943"/>
        <v>9.574208312308178</v>
      </c>
      <c r="M11326" s="93">
        <f t="shared" si="1944"/>
        <v>0.41841049378452622</v>
      </c>
      <c r="N11326" s="53">
        <f t="shared" si="1945"/>
        <v>3.5659267067751661</v>
      </c>
      <c r="O11326">
        <f t="shared" si="1946"/>
        <v>0.41429223966637557</v>
      </c>
      <c r="P11326" s="53">
        <f t="shared" si="1947"/>
        <v>5.9422692546644251</v>
      </c>
      <c r="Q11326" s="53">
        <v>0.2</v>
      </c>
      <c r="R11326" s="53">
        <f t="shared" si="1948"/>
        <v>3.0977496147817289</v>
      </c>
    </row>
    <row r="11327" spans="2:18" ht="15">
      <c r="B11327" s="84">
        <v>41630</v>
      </c>
      <c r="C11327" s="85">
        <v>0</v>
      </c>
      <c r="D11327" s="86">
        <v>5.6</v>
      </c>
      <c r="E11327" s="87">
        <v>4.0999999999999996</v>
      </c>
      <c r="F11327" s="96">
        <f t="shared" si="1939"/>
        <v>4.8499999999999996</v>
      </c>
      <c r="G11327" s="96"/>
      <c r="H11327" s="74">
        <f t="shared" si="1940"/>
        <v>356</v>
      </c>
      <c r="I11327" s="53">
        <f t="shared" si="1938"/>
        <v>1.0326358323741724</v>
      </c>
      <c r="J11327" s="53">
        <f t="shared" si="1941"/>
        <v>-0.40915156459791246</v>
      </c>
      <c r="K11327" s="53">
        <f t="shared" si="1942"/>
        <v>1.0989805397349679</v>
      </c>
      <c r="L11327" s="53">
        <f t="shared" si="1943"/>
        <v>9.5699851758593226</v>
      </c>
      <c r="M11327" s="93">
        <f t="shared" si="1944"/>
        <v>0.24861342376760664</v>
      </c>
      <c r="N11327" s="53">
        <f t="shared" si="1945"/>
        <v>1.9925343447826307</v>
      </c>
      <c r="O11327">
        <f t="shared" si="1946"/>
        <v>0.45056395654249626</v>
      </c>
      <c r="P11327" s="53">
        <f t="shared" si="1947"/>
        <v>6.5257467798782383</v>
      </c>
      <c r="Q11327" s="53">
        <v>0.2</v>
      </c>
      <c r="R11327" s="53">
        <f t="shared" si="1948"/>
        <v>2.8184208650084979</v>
      </c>
    </row>
    <row r="11328" spans="2:18" ht="15">
      <c r="B11328" s="84">
        <v>41631</v>
      </c>
      <c r="C11328" s="85">
        <v>0.2</v>
      </c>
      <c r="D11328" s="86">
        <v>7.1</v>
      </c>
      <c r="E11328" s="87">
        <v>4.4000000000000004</v>
      </c>
      <c r="F11328" s="96">
        <f t="shared" si="1939"/>
        <v>5.75</v>
      </c>
      <c r="G11328" s="96"/>
      <c r="H11328" s="74">
        <f t="shared" si="1940"/>
        <v>357</v>
      </c>
      <c r="I11328" s="53">
        <f t="shared" si="1938"/>
        <v>1.0327531983402416</v>
      </c>
      <c r="J11328" s="53">
        <f t="shared" si="1941"/>
        <v>-0.40915829233015166</v>
      </c>
      <c r="K11328" s="53">
        <f t="shared" si="1942"/>
        <v>1.0989711344754025</v>
      </c>
      <c r="L11328" s="53">
        <f t="shared" si="1943"/>
        <v>9.5708197237494961</v>
      </c>
      <c r="M11328" s="93">
        <f t="shared" si="1944"/>
        <v>0.3468337910887922</v>
      </c>
      <c r="N11328" s="53">
        <f t="shared" si="1945"/>
        <v>2.6734984668216106</v>
      </c>
      <c r="O11328">
        <f t="shared" si="1946"/>
        <v>0.47626517596355705</v>
      </c>
      <c r="P11328" s="53">
        <f t="shared" si="1947"/>
        <v>6.94272614842808</v>
      </c>
      <c r="Q11328" s="53">
        <v>0.2</v>
      </c>
      <c r="R11328" s="53">
        <f t="shared" si="1948"/>
        <v>3.0000861853605501</v>
      </c>
    </row>
    <row r="11329" spans="2:18" ht="15">
      <c r="B11329" s="84">
        <v>41632</v>
      </c>
      <c r="C11329" s="85">
        <v>0.1</v>
      </c>
      <c r="D11329" s="86">
        <v>8.8000000000000007</v>
      </c>
      <c r="E11329" s="87">
        <v>5</v>
      </c>
      <c r="F11329" s="96">
        <f t="shared" si="1939"/>
        <v>6.9</v>
      </c>
      <c r="G11329" s="96"/>
      <c r="H11329" s="74">
        <f t="shared" si="1940"/>
        <v>358</v>
      </c>
      <c r="I11329" s="53">
        <f t="shared" si="1938"/>
        <v>1.0328608721079737</v>
      </c>
      <c r="J11329" s="53">
        <f t="shared" si="1941"/>
        <v>-0.40902814984698338</v>
      </c>
      <c r="K11329" s="53">
        <f t="shared" si="1942"/>
        <v>1.0991530537959764</v>
      </c>
      <c r="L11329" s="53">
        <f t="shared" si="1943"/>
        <v>9.5767152244181233</v>
      </c>
      <c r="M11329" s="93">
        <f t="shared" si="1944"/>
        <v>0.43182203371973349</v>
      </c>
      <c r="N11329" s="53">
        <f t="shared" si="1945"/>
        <v>3.1736373089009522</v>
      </c>
      <c r="O11329">
        <f t="shared" si="1946"/>
        <v>0.51096962479543406</v>
      </c>
      <c r="P11329" s="53">
        <f t="shared" si="1947"/>
        <v>7.5101812239281029</v>
      </c>
      <c r="Q11329" s="53">
        <v>0.2</v>
      </c>
      <c r="R11329" s="53">
        <f t="shared" si="1948"/>
        <v>3.1536194064703302</v>
      </c>
    </row>
    <row r="11330" spans="2:18" ht="15">
      <c r="B11330" s="84">
        <v>41633</v>
      </c>
      <c r="C11330" s="85">
        <v>1.8</v>
      </c>
      <c r="D11330" s="86">
        <v>11</v>
      </c>
      <c r="E11330" s="87">
        <v>6.9</v>
      </c>
      <c r="F11330" s="96">
        <f t="shared" si="1939"/>
        <v>8.9499999999999993</v>
      </c>
      <c r="G11330" s="96"/>
      <c r="H11330" s="74">
        <f t="shared" si="1940"/>
        <v>359</v>
      </c>
      <c r="I11330" s="53">
        <f t="shared" si="1938"/>
        <v>1.0329588218149683</v>
      </c>
      <c r="J11330" s="53">
        <f t="shared" si="1941"/>
        <v>-0.40876115885556835</v>
      </c>
      <c r="K11330" s="53">
        <f t="shared" si="1942"/>
        <v>1.0995261493994379</v>
      </c>
      <c r="L11330" s="53">
        <f t="shared" si="1943"/>
        <v>9.5876738013529614</v>
      </c>
      <c r="M11330" s="93">
        <f t="shared" si="1944"/>
        <v>0.48632706328886027</v>
      </c>
      <c r="N11330" s="53">
        <f t="shared" si="1945"/>
        <v>3.3003051680514415</v>
      </c>
      <c r="O11330">
        <f t="shared" si="1946"/>
        <v>0.57835355032995295</v>
      </c>
      <c r="P11330" s="53">
        <f t="shared" si="1947"/>
        <v>8.625489628975501</v>
      </c>
      <c r="Q11330" s="53">
        <v>0.2</v>
      </c>
      <c r="R11330" s="53">
        <f t="shared" si="1948"/>
        <v>3.2602357364095753</v>
      </c>
    </row>
    <row r="11331" spans="2:18" ht="15">
      <c r="B11331" s="84">
        <v>41634</v>
      </c>
      <c r="C11331" s="85">
        <v>36.5</v>
      </c>
      <c r="D11331" s="86">
        <v>6.8</v>
      </c>
      <c r="E11331" s="87">
        <v>2.5</v>
      </c>
      <c r="F11331" s="96">
        <f t="shared" si="1939"/>
        <v>4.6500000000000004</v>
      </c>
      <c r="G11331" s="96"/>
      <c r="H11331" s="74">
        <f t="shared" si="1940"/>
        <v>360</v>
      </c>
      <c r="I11331" s="53">
        <f t="shared" si="1938"/>
        <v>1.0330470184763316</v>
      </c>
      <c r="J11331" s="53">
        <f t="shared" si="1941"/>
        <v>-0.40835741374802598</v>
      </c>
      <c r="K11331" s="53">
        <f t="shared" si="1942"/>
        <v>1.1000900479413622</v>
      </c>
      <c r="L11331" s="53">
        <f t="shared" si="1943"/>
        <v>9.6036964247436707</v>
      </c>
      <c r="M11331" s="93">
        <f t="shared" si="1944"/>
        <v>0.41868602979279435</v>
      </c>
      <c r="N11331" s="53">
        <f t="shared" si="1945"/>
        <v>3.385490290676624</v>
      </c>
      <c r="O11331">
        <f t="shared" si="1946"/>
        <v>0.44502063461186997</v>
      </c>
      <c r="P11331" s="53">
        <f t="shared" si="1947"/>
        <v>6.4361893237631742</v>
      </c>
      <c r="Q11331" s="53">
        <v>0.2</v>
      </c>
      <c r="R11331" s="53">
        <f t="shared" si="1948"/>
        <v>3.1081973846371742</v>
      </c>
    </row>
    <row r="11332" spans="2:18" ht="15">
      <c r="B11332" s="84">
        <v>41635</v>
      </c>
      <c r="C11332" s="85">
        <v>38.700000000000003</v>
      </c>
      <c r="D11332" s="86">
        <v>8.9</v>
      </c>
      <c r="E11332" s="87">
        <v>1.7</v>
      </c>
      <c r="F11332" s="96">
        <f t="shared" si="1939"/>
        <v>5.3</v>
      </c>
      <c r="G11332" s="96"/>
      <c r="H11332" s="74">
        <f t="shared" si="1940"/>
        <v>361</v>
      </c>
      <c r="I11332" s="53">
        <f t="shared" si="1938"/>
        <v>1.0331254359932522</v>
      </c>
      <c r="J11332" s="53">
        <f t="shared" si="1941"/>
        <v>-0.40781708145626755</v>
      </c>
      <c r="K11332" s="53">
        <f t="shared" si="1942"/>
        <v>1.1008441526123156</v>
      </c>
      <c r="L11332" s="53">
        <f t="shared" si="1943"/>
        <v>9.6247828986306558</v>
      </c>
      <c r="M11332" s="93">
        <f t="shared" si="1944"/>
        <v>0.55868710013292977</v>
      </c>
      <c r="N11332" s="53">
        <f t="shared" si="1945"/>
        <v>4.3904204413231858</v>
      </c>
      <c r="O11332">
        <f t="shared" si="1946"/>
        <v>0.46325833201063299</v>
      </c>
      <c r="P11332" s="53">
        <f t="shared" si="1947"/>
        <v>6.7313451978244094</v>
      </c>
      <c r="Q11332" s="53">
        <v>0.2</v>
      </c>
      <c r="R11332" s="53">
        <f t="shared" si="1948"/>
        <v>3.3509156740740362</v>
      </c>
    </row>
    <row r="11333" spans="2:18" ht="15">
      <c r="B11333" s="84">
        <v>41636</v>
      </c>
      <c r="C11333" s="85">
        <v>0</v>
      </c>
      <c r="D11333" s="86">
        <v>5.5</v>
      </c>
      <c r="E11333" s="87">
        <v>0</v>
      </c>
      <c r="F11333" s="96">
        <f t="shared" si="1939"/>
        <v>2.75</v>
      </c>
      <c r="G11333" s="96"/>
      <c r="H11333" s="74">
        <f t="shared" si="1940"/>
        <v>362</v>
      </c>
      <c r="I11333" s="53">
        <f t="shared" si="1938"/>
        <v>1.0331940511607254</v>
      </c>
      <c r="J11333" s="53">
        <f t="shared" si="1941"/>
        <v>-0.40714040118053302</v>
      </c>
      <c r="K11333" s="53">
        <f t="shared" si="1942"/>
        <v>1.1017876456614124</v>
      </c>
      <c r="L11333" s="53">
        <f t="shared" si="1943"/>
        <v>9.6509318436394924</v>
      </c>
      <c r="M11333" s="93">
        <f t="shared" si="1944"/>
        <v>0.43557394468986177</v>
      </c>
      <c r="N11333" s="53">
        <f t="shared" si="1945"/>
        <v>3.8476850393930198</v>
      </c>
      <c r="O11333">
        <f t="shared" si="1946"/>
        <v>0.39527004952056899</v>
      </c>
      <c r="P11333" s="53">
        <f t="shared" si="1947"/>
        <v>5.6387324471974916</v>
      </c>
      <c r="Q11333" s="53">
        <v>0.2</v>
      </c>
      <c r="R11333" s="53">
        <f t="shared" si="1948"/>
        <v>3.1243011828028155</v>
      </c>
    </row>
    <row r="11334" spans="2:18" ht="15">
      <c r="B11334" s="84">
        <v>41637</v>
      </c>
      <c r="C11334" s="85">
        <v>2.7</v>
      </c>
      <c r="D11334" s="86">
        <v>6.5</v>
      </c>
      <c r="E11334" s="87">
        <v>2.6</v>
      </c>
      <c r="F11334" s="96">
        <f t="shared" si="1939"/>
        <v>4.55</v>
      </c>
      <c r="G11334" s="96"/>
      <c r="H11334" s="74">
        <f t="shared" si="1940"/>
        <v>363</v>
      </c>
      <c r="I11334" s="53">
        <f t="shared" si="1938"/>
        <v>1.0332528436744193</v>
      </c>
      <c r="J11334" s="53">
        <f t="shared" si="1941"/>
        <v>-0.40632768399295233</v>
      </c>
      <c r="K11334" s="53">
        <f t="shared" si="1942"/>
        <v>1.1029194918391061</v>
      </c>
      <c r="L11334" s="53">
        <f t="shared" si="1943"/>
        <v>9.682140675442648</v>
      </c>
      <c r="M11334" s="93">
        <f t="shared" si="1944"/>
        <v>0.40020332532562919</v>
      </c>
      <c r="N11334" s="53">
        <f t="shared" si="1945"/>
        <v>3.2505182840182223</v>
      </c>
      <c r="O11334">
        <f t="shared" si="1946"/>
        <v>0.44227147196117111</v>
      </c>
      <c r="P11334" s="53">
        <f t="shared" si="1947"/>
        <v>6.391824842945371</v>
      </c>
      <c r="Q11334" s="53">
        <v>0.2</v>
      </c>
      <c r="R11334" s="53">
        <f t="shared" si="1948"/>
        <v>3.0752037856216594</v>
      </c>
    </row>
    <row r="11335" spans="2:18" ht="15">
      <c r="B11335" s="84">
        <v>41638</v>
      </c>
      <c r="C11335" s="85">
        <v>1.1000000000000001</v>
      </c>
      <c r="D11335" s="86">
        <v>5.9</v>
      </c>
      <c r="E11335" s="87">
        <v>0.1</v>
      </c>
      <c r="F11335" s="96">
        <f t="shared" si="1939"/>
        <v>3</v>
      </c>
      <c r="G11335" s="96"/>
      <c r="H11335" s="74">
        <f t="shared" si="1940"/>
        <v>364</v>
      </c>
      <c r="I11335" s="53">
        <f t="shared" si="1938"/>
        <v>1.033301796136683</v>
      </c>
      <c r="J11335" s="53">
        <f t="shared" si="1941"/>
        <v>-0.40537931231802116</v>
      </c>
      <c r="K11335" s="53">
        <f t="shared" si="1942"/>
        <v>1.1042384427291654</v>
      </c>
      <c r="L11335" s="53">
        <f t="shared" si="1943"/>
        <v>9.7184055791392172</v>
      </c>
      <c r="M11335" s="93">
        <f t="shared" si="1944"/>
        <v>0.45590234372565491</v>
      </c>
      <c r="N11335" s="53">
        <f t="shared" si="1945"/>
        <v>3.9788533978330989</v>
      </c>
      <c r="O11335">
        <f t="shared" si="1946"/>
        <v>0.40152374789424572</v>
      </c>
      <c r="P11335" s="53">
        <f t="shared" si="1947"/>
        <v>5.738329876349705</v>
      </c>
      <c r="Q11335" s="53">
        <v>0.2</v>
      </c>
      <c r="R11335" s="53">
        <f t="shared" si="1948"/>
        <v>3.1630435604486822</v>
      </c>
    </row>
    <row r="11336" spans="2:18" ht="15">
      <c r="B11336" s="84">
        <v>41639</v>
      </c>
      <c r="C11336" s="85">
        <v>0</v>
      </c>
      <c r="D11336" s="86">
        <v>3.9</v>
      </c>
      <c r="E11336" s="87">
        <v>-1.7</v>
      </c>
      <c r="F11336" s="96">
        <f t="shared" si="1939"/>
        <v>1.1000000000000001</v>
      </c>
      <c r="G11336" s="96"/>
      <c r="H11336" s="74">
        <f t="shared" si="1940"/>
        <v>365</v>
      </c>
      <c r="I11336" s="53">
        <f t="shared" si="1938"/>
        <v>1.0333408940616957</v>
      </c>
      <c r="J11336" s="53">
        <f t="shared" si="1941"/>
        <v>-0.40429573929242196</v>
      </c>
      <c r="K11336" s="53">
        <f t="shared" si="1942"/>
        <v>1.105743041932377</v>
      </c>
      <c r="L11336" s="53">
        <f t="shared" si="1943"/>
        <v>9.7597214797904073</v>
      </c>
      <c r="M11336" s="93">
        <f t="shared" si="1944"/>
        <v>0.40878289526974509</v>
      </c>
      <c r="N11336" s="53">
        <f t="shared" si="1945"/>
        <v>3.9262717835984344</v>
      </c>
      <c r="O11336">
        <f t="shared" si="1946"/>
        <v>0.356098214813029</v>
      </c>
      <c r="P11336" s="53">
        <f t="shared" si="1947"/>
        <v>5.0193473176294559</v>
      </c>
      <c r="Q11336" s="53">
        <v>0.2</v>
      </c>
      <c r="R11336" s="53">
        <f t="shared" si="1948"/>
        <v>3.0655714213919967</v>
      </c>
    </row>
    <row r="11337" spans="2:18" ht="15">
      <c r="B11337" s="84">
        <v>41640</v>
      </c>
      <c r="C11337" s="85">
        <v>0</v>
      </c>
      <c r="D11337" s="86">
        <v>2.8</v>
      </c>
      <c r="E11337" s="87">
        <v>-2.9</v>
      </c>
      <c r="F11337" s="96">
        <f t="shared" si="1939"/>
        <v>-5.0000000000000044E-2</v>
      </c>
      <c r="G11337" s="96"/>
      <c r="H11337" s="74">
        <f t="shared" si="1940"/>
        <v>1</v>
      </c>
      <c r="I11337" s="53">
        <f t="shared" si="1938"/>
        <v>1.0333758911771727</v>
      </c>
      <c r="J11337" s="53">
        <f t="shared" si="1941"/>
        <v>-0.40275194959871613</v>
      </c>
      <c r="K11337" s="53">
        <f t="shared" si="1942"/>
        <v>1.1078823137278251</v>
      </c>
      <c r="L11337" s="53">
        <f t="shared" si="1943"/>
        <v>9.8184594927911633</v>
      </c>
      <c r="M11337" s="93">
        <f t="shared" si="1944"/>
        <v>0.38965352685555932</v>
      </c>
      <c r="N11337" s="53">
        <f t="shared" si="1945"/>
        <v>3.9850126278685396</v>
      </c>
      <c r="O11337">
        <f t="shared" si="1946"/>
        <v>0.33085501932896089</v>
      </c>
      <c r="P11337" s="53">
        <f t="shared" si="1947"/>
        <v>4.6245055712469405</v>
      </c>
      <c r="Q11337" s="53">
        <v>0.2</v>
      </c>
      <c r="R11337" s="53">
        <f t="shared" si="1948"/>
        <v>3.0232606159965609</v>
      </c>
    </row>
    <row r="11338" spans="2:18" ht="15">
      <c r="B11338" s="84">
        <v>41641</v>
      </c>
      <c r="C11338" s="85">
        <v>0</v>
      </c>
      <c r="D11338" s="86">
        <v>1.6</v>
      </c>
      <c r="E11338" s="87">
        <v>-2.4</v>
      </c>
      <c r="F11338" s="96">
        <f t="shared" si="1939"/>
        <v>-0.39999999999999991</v>
      </c>
      <c r="G11338" s="96"/>
      <c r="H11338" s="74">
        <f t="shared" si="1940"/>
        <v>2</v>
      </c>
      <c r="I11338" s="53">
        <f t="shared" ref="I11338:I11401" si="1949">1+0.0334*COS($I$7*H11338-0.0552)</f>
        <v>1.0333927785396284</v>
      </c>
      <c r="J11338" s="53">
        <f t="shared" si="1941"/>
        <v>-0.40136619123597461</v>
      </c>
      <c r="K11338" s="53">
        <f t="shared" si="1942"/>
        <v>1.1097982614009767</v>
      </c>
      <c r="L11338" s="53">
        <f t="shared" si="1943"/>
        <v>9.871114824725435</v>
      </c>
      <c r="M11338" s="93">
        <f t="shared" si="1944"/>
        <v>0.32169545218689899</v>
      </c>
      <c r="N11338" s="53">
        <f t="shared" si="1945"/>
        <v>3.3561790404066483</v>
      </c>
      <c r="O11338">
        <f t="shared" si="1946"/>
        <v>0.32349142039634093</v>
      </c>
      <c r="P11338" s="53">
        <f t="shared" si="1947"/>
        <v>4.5099991960360883</v>
      </c>
      <c r="Q11338" s="53">
        <v>0.2</v>
      </c>
      <c r="R11338" s="53">
        <f t="shared" si="1948"/>
        <v>2.8781423484274939</v>
      </c>
    </row>
    <row r="11339" spans="2:18" ht="15">
      <c r="B11339" s="84">
        <v>41642</v>
      </c>
      <c r="C11339" s="85">
        <v>0.1</v>
      </c>
      <c r="D11339" s="86">
        <v>4.2</v>
      </c>
      <c r="E11339" s="87">
        <v>0.9</v>
      </c>
      <c r="F11339" s="96">
        <f t="shared" si="1939"/>
        <v>2.5500000000000003</v>
      </c>
      <c r="G11339" s="96"/>
      <c r="H11339" s="74">
        <f t="shared" si="1940"/>
        <v>3</v>
      </c>
      <c r="I11339" s="53">
        <f t="shared" si="1949"/>
        <v>1.033399784441676</v>
      </c>
      <c r="J11339" s="53">
        <f t="shared" si="1941"/>
        <v>-0.39984718264332159</v>
      </c>
      <c r="K11339" s="53">
        <f t="shared" si="1942"/>
        <v>1.1118937651648177</v>
      </c>
      <c r="L11339" s="53">
        <f t="shared" si="1943"/>
        <v>9.9287955373261916</v>
      </c>
      <c r="M11339" s="93">
        <f t="shared" si="1944"/>
        <v>0.34372998923112524</v>
      </c>
      <c r="N11339" s="53">
        <f t="shared" si="1945"/>
        <v>3.0662139750834188</v>
      </c>
      <c r="O11339">
        <f t="shared" si="1946"/>
        <v>0.39032883000810664</v>
      </c>
      <c r="P11339" s="53">
        <f t="shared" si="1947"/>
        <v>5.5601734688985918</v>
      </c>
      <c r="Q11339" s="53">
        <v>0.2</v>
      </c>
      <c r="R11339" s="53">
        <f t="shared" si="1948"/>
        <v>2.9513274140619044</v>
      </c>
    </row>
    <row r="11340" spans="2:18" ht="15">
      <c r="B11340" s="84">
        <v>41643</v>
      </c>
      <c r="C11340" s="85">
        <v>2.9</v>
      </c>
      <c r="D11340" s="86">
        <v>2.6</v>
      </c>
      <c r="E11340" s="87">
        <v>0.2</v>
      </c>
      <c r="F11340" s="96">
        <f t="shared" si="1939"/>
        <v>1.4000000000000001</v>
      </c>
      <c r="G11340" s="96"/>
      <c r="H11340" s="74">
        <f t="shared" si="1940"/>
        <v>4</v>
      </c>
      <c r="I11340" s="53">
        <f t="shared" si="1949"/>
        <v>1.0333969068101565</v>
      </c>
      <c r="J11340" s="53">
        <f t="shared" si="1941"/>
        <v>-0.39819566767609194</v>
      </c>
      <c r="K11340" s="53">
        <f t="shared" si="1942"/>
        <v>1.1141665602883304</v>
      </c>
      <c r="L11340" s="53">
        <f t="shared" si="1943"/>
        <v>9.9914907953246939</v>
      </c>
      <c r="M11340" s="93">
        <f t="shared" si="1944"/>
        <v>0.27831500136352622</v>
      </c>
      <c r="N11340" s="53">
        <f t="shared" si="1945"/>
        <v>2.6313876668772527</v>
      </c>
      <c r="O11340">
        <f t="shared" si="1946"/>
        <v>0.36295551136421222</v>
      </c>
      <c r="P11340" s="53">
        <f t="shared" si="1947"/>
        <v>5.1272025030635211</v>
      </c>
      <c r="Q11340" s="53">
        <v>0.2</v>
      </c>
      <c r="R11340" s="53">
        <f t="shared" si="1948"/>
        <v>2.8105626798545034</v>
      </c>
    </row>
    <row r="11341" spans="2:18" ht="15">
      <c r="B11341" s="84">
        <v>41644</v>
      </c>
      <c r="C11341" s="85">
        <v>40.799999999999997</v>
      </c>
      <c r="D11341" s="86">
        <v>3.9</v>
      </c>
      <c r="E11341" s="87">
        <v>0.5</v>
      </c>
      <c r="F11341" s="96">
        <f t="shared" si="1939"/>
        <v>2.2000000000000002</v>
      </c>
      <c r="G11341" s="96"/>
      <c r="H11341" s="74">
        <f t="shared" si="1940"/>
        <v>5</v>
      </c>
      <c r="I11341" s="53">
        <f t="shared" si="1949"/>
        <v>1.0333841464966074</v>
      </c>
      <c r="J11341" s="53">
        <f t="shared" si="1941"/>
        <v>-0.39641245569908973</v>
      </c>
      <c r="K11341" s="53">
        <f t="shared" si="1942"/>
        <v>1.1166142132456969</v>
      </c>
      <c r="L11341" s="53">
        <f t="shared" si="1943"/>
        <v>10.059188298363679</v>
      </c>
      <c r="M11341" s="93">
        <f t="shared" si="1944"/>
        <v>0.34740164097459603</v>
      </c>
      <c r="N11341" s="53">
        <f t="shared" si="1945"/>
        <v>3.1531985465155077</v>
      </c>
      <c r="O11341">
        <f t="shared" si="1946"/>
        <v>0.3818121058064759</v>
      </c>
      <c r="P11341" s="53">
        <f t="shared" si="1947"/>
        <v>5.4250536176846778</v>
      </c>
      <c r="Q11341" s="53">
        <v>0.2</v>
      </c>
      <c r="R11341" s="53">
        <f t="shared" si="1948"/>
        <v>2.9543194738658456</v>
      </c>
    </row>
    <row r="11342" spans="2:18" ht="15">
      <c r="B11342" s="84">
        <v>41645</v>
      </c>
      <c r="C11342" s="85">
        <v>16.600000000000001</v>
      </c>
      <c r="D11342" s="86">
        <v>6.1</v>
      </c>
      <c r="E11342" s="87">
        <v>0.6</v>
      </c>
      <c r="F11342" s="96">
        <f t="shared" si="1939"/>
        <v>3.3499999999999996</v>
      </c>
      <c r="G11342" s="96"/>
      <c r="H11342" s="74">
        <f t="shared" si="1940"/>
        <v>6</v>
      </c>
      <c r="I11342" s="53">
        <f t="shared" si="1949"/>
        <v>1.0333615072770106</v>
      </c>
      <c r="J11342" s="53">
        <f t="shared" si="1941"/>
        <v>-0.39449842027803839</v>
      </c>
      <c r="K11342" s="53">
        <f t="shared" si="1942"/>
        <v>1.1192341310037945</v>
      </c>
      <c r="L11342" s="53">
        <f t="shared" si="1943"/>
        <v>10.131874235267977</v>
      </c>
      <c r="M11342" s="93">
        <f t="shared" si="1944"/>
        <v>0.47063148767783347</v>
      </c>
      <c r="N11342" s="53">
        <f t="shared" si="1945"/>
        <v>4.03942972012024</v>
      </c>
      <c r="O11342">
        <f t="shared" si="1946"/>
        <v>0.41042479598182519</v>
      </c>
      <c r="P11342" s="53">
        <f t="shared" si="1947"/>
        <v>5.8804158749253173</v>
      </c>
      <c r="Q11342" s="53">
        <v>0.2</v>
      </c>
      <c r="R11342" s="53">
        <f t="shared" si="1948"/>
        <v>3.191354735599425</v>
      </c>
    </row>
    <row r="11343" spans="2:18" ht="15">
      <c r="B11343" s="84">
        <v>41646</v>
      </c>
      <c r="C11343" s="85">
        <v>0</v>
      </c>
      <c r="D11343" s="86">
        <v>6.9</v>
      </c>
      <c r="E11343" s="87">
        <v>1.1000000000000001</v>
      </c>
      <c r="F11343" s="96">
        <f t="shared" ref="F11343:F11406" si="1950">0.5*(D11343+E11343)</f>
        <v>4</v>
      </c>
      <c r="G11343" s="96"/>
      <c r="H11343" s="74">
        <f t="shared" ref="H11343:H11406" si="1951">B11343-DATE(YEAR(B11343),1,0)</f>
        <v>7</v>
      </c>
      <c r="I11343" s="53">
        <f t="shared" si="1949"/>
        <v>1.0333289958506755</v>
      </c>
      <c r="J11343" s="53">
        <f t="shared" ref="J11343:J11406" si="1952">ASIN(0.39785*SIN(4.869+$I$7*H11343+0.03345*SIN(6.224+$I$7*H11343)))</f>
        <v>-0.39245449778199326</v>
      </c>
      <c r="K11343" s="53">
        <f t="shared" ref="K11343:K11406" si="1953">ACOS(-TAN(J11343)*TAN($E$7*$I$8))</f>
        <v>1.1220235707296449</v>
      </c>
      <c r="L11343" s="53">
        <f t="shared" ref="L11343:L11406" si="1954">117.5*I11343*((K11343*SIN($E$7*$I$8)*SIN(J11343)+COS($E$7*$I$8)*COS(J11343)*SIN(K11343))/PI())</f>
        <v>10.209533237229058</v>
      </c>
      <c r="M11343" s="93">
        <f t="shared" ref="M11343:M11406" si="1955">0.0023*L11343/2.456*(0.5*(D11343+E11343)+17.8)*SQRT(D11343-E11343)</f>
        <v>0.50196779091875066</v>
      </c>
      <c r="N11343" s="53">
        <f t="shared" ref="N11343:N11406" si="1956">0.17*L11343*SQRT(D11343-E11343)</f>
        <v>4.1799280427681849</v>
      </c>
      <c r="O11343">
        <f t="shared" ref="O11343:O11406" si="1957">5336/(F11343+273.15)^2*EXP(21.07-5336/(F11343+273.15))</f>
        <v>0.42741570243698762</v>
      </c>
      <c r="P11343" s="53">
        <f t="shared" ref="P11343:P11406" si="1958">EXP(21.07-5336/(F11343+273.15))</f>
        <v>6.152681276989024</v>
      </c>
      <c r="Q11343" s="53">
        <v>0.2</v>
      </c>
      <c r="R11343" s="53">
        <f t="shared" ref="R11343:R11406" si="1959">(O11343*N11343*0.6+$L$8*6.43*(1+0.536*Q11343)*P11343*(1- G11343/100))/($O$7*(O11343+$L$8))</f>
        <v>3.2497298912241308</v>
      </c>
    </row>
    <row r="11344" spans="2:18" ht="15">
      <c r="B11344" s="84">
        <v>41647</v>
      </c>
      <c r="C11344" s="85">
        <v>0</v>
      </c>
      <c r="D11344" s="86">
        <v>6.8</v>
      </c>
      <c r="E11344" s="87">
        <v>0.3</v>
      </c>
      <c r="F11344" s="96">
        <f t="shared" si="1950"/>
        <v>3.55</v>
      </c>
      <c r="G11344" s="96"/>
      <c r="H11344" s="74">
        <f t="shared" si="1951"/>
        <v>8</v>
      </c>
      <c r="I11344" s="53">
        <f t="shared" si="1949"/>
        <v>1.0332866218382564</v>
      </c>
      <c r="J11344" s="53">
        <f t="shared" si="1952"/>
        <v>-0.39028168590257256</v>
      </c>
      <c r="K11344" s="53">
        <f t="shared" si="1953"/>
        <v>1.1249796498464379</v>
      </c>
      <c r="L11344" s="53">
        <f t="shared" si="1954"/>
        <v>10.292148330364833</v>
      </c>
      <c r="M11344" s="93">
        <f t="shared" si="1955"/>
        <v>0.52463839155862402</v>
      </c>
      <c r="N11344" s="53">
        <f t="shared" si="1956"/>
        <v>4.4607885397323432</v>
      </c>
      <c r="O11344">
        <f t="shared" si="1957"/>
        <v>0.41558847571336499</v>
      </c>
      <c r="P11344" s="53">
        <f t="shared" si="1958"/>
        <v>5.96301625774176</v>
      </c>
      <c r="Q11344" s="53">
        <v>0.2</v>
      </c>
      <c r="R11344" s="53">
        <f t="shared" si="1959"/>
        <v>3.2894025943476888</v>
      </c>
    </row>
    <row r="11345" spans="2:18" ht="15">
      <c r="B11345" s="84">
        <v>41648</v>
      </c>
      <c r="C11345" s="85">
        <v>0</v>
      </c>
      <c r="D11345" s="86">
        <v>6.8</v>
      </c>
      <c r="E11345" s="87">
        <v>0.6</v>
      </c>
      <c r="F11345" s="96">
        <f t="shared" si="1950"/>
        <v>3.6999999999999997</v>
      </c>
      <c r="G11345" s="96"/>
      <c r="H11345" s="74">
        <f t="shared" si="1951"/>
        <v>9</v>
      </c>
      <c r="I11345" s="53">
        <f t="shared" si="1949"/>
        <v>1.0332343977789049</v>
      </c>
      <c r="J11345" s="53">
        <f t="shared" si="1952"/>
        <v>-0.38798104209611167</v>
      </c>
      <c r="K11345" s="53">
        <f t="shared" si="1953"/>
        <v>1.1280993563664865</v>
      </c>
      <c r="L11345" s="53">
        <f t="shared" si="1954"/>
        <v>10.379700888119451</v>
      </c>
      <c r="M11345" s="93">
        <f t="shared" si="1955"/>
        <v>0.52037762761068806</v>
      </c>
      <c r="N11345" s="53">
        <f t="shared" si="1956"/>
        <v>4.3936919530842156</v>
      </c>
      <c r="O11345">
        <f t="shared" si="1957"/>
        <v>0.41949856421169557</v>
      </c>
      <c r="P11345" s="53">
        <f t="shared" si="1958"/>
        <v>6.0256473840762528</v>
      </c>
      <c r="Q11345" s="53">
        <v>0.2</v>
      </c>
      <c r="R11345" s="53">
        <f t="shared" si="1959"/>
        <v>3.2818767787987593</v>
      </c>
    </row>
    <row r="11346" spans="2:18" ht="15">
      <c r="B11346" s="84">
        <v>41649</v>
      </c>
      <c r="C11346" s="85">
        <v>0</v>
      </c>
      <c r="D11346" s="86">
        <v>8.9</v>
      </c>
      <c r="E11346" s="87">
        <v>3.5</v>
      </c>
      <c r="F11346" s="96">
        <f t="shared" si="1950"/>
        <v>6.2</v>
      </c>
      <c r="G11346" s="96"/>
      <c r="H11346" s="74">
        <f t="shared" si="1951"/>
        <v>10</v>
      </c>
      <c r="I11346" s="53">
        <f t="shared" si="1949"/>
        <v>1.0331723391265606</v>
      </c>
      <c r="J11346" s="53">
        <f t="shared" si="1952"/>
        <v>-0.38555368195503947</v>
      </c>
      <c r="K11346" s="53">
        <f t="shared" si="1953"/>
        <v>1.131379559430016</v>
      </c>
      <c r="L11346" s="53">
        <f t="shared" si="1954"/>
        <v>10.472170583965546</v>
      </c>
      <c r="M11346" s="93">
        <f t="shared" si="1955"/>
        <v>0.54694581432969025</v>
      </c>
      <c r="N11346" s="53">
        <f t="shared" si="1956"/>
        <v>4.1369713115748601</v>
      </c>
      <c r="O11346">
        <f t="shared" si="1957"/>
        <v>0.48959098753464431</v>
      </c>
      <c r="P11346" s="53">
        <f t="shared" si="1958"/>
        <v>7.1600317007956766</v>
      </c>
      <c r="Q11346" s="53">
        <v>0.2</v>
      </c>
      <c r="R11346" s="53">
        <f t="shared" si="1959"/>
        <v>3.3341570457742522</v>
      </c>
    </row>
    <row r="11347" spans="2:18" ht="15">
      <c r="B11347" s="84">
        <v>41650</v>
      </c>
      <c r="C11347" s="85">
        <v>0</v>
      </c>
      <c r="D11347" s="86">
        <v>7.3</v>
      </c>
      <c r="E11347" s="87">
        <v>4.2</v>
      </c>
      <c r="F11347" s="96">
        <f t="shared" si="1950"/>
        <v>5.75</v>
      </c>
      <c r="G11347" s="96"/>
      <c r="H11347" s="74">
        <f t="shared" si="1951"/>
        <v>11</v>
      </c>
      <c r="I11347" s="53">
        <f t="shared" si="1949"/>
        <v>1.0331004642453772</v>
      </c>
      <c r="J11347" s="53">
        <f t="shared" si="1952"/>
        <v>-0.38300077751493156</v>
      </c>
      <c r="K11347" s="53">
        <f t="shared" si="1953"/>
        <v>1.134817019979989</v>
      </c>
      <c r="L11347" s="53">
        <f t="shared" si="1954"/>
        <v>10.569535344865164</v>
      </c>
      <c r="M11347" s="93">
        <f t="shared" si="1955"/>
        <v>0.41041868762538941</v>
      </c>
      <c r="N11347" s="53">
        <f t="shared" si="1956"/>
        <v>3.163629843207838</v>
      </c>
      <c r="O11347">
        <f t="shared" si="1957"/>
        <v>0.47626517596355705</v>
      </c>
      <c r="P11347" s="53">
        <f t="shared" si="1958"/>
        <v>6.94272614842808</v>
      </c>
      <c r="Q11347" s="53">
        <v>0.2</v>
      </c>
      <c r="R11347" s="53">
        <f t="shared" si="1959"/>
        <v>3.1056961125304801</v>
      </c>
    </row>
    <row r="11348" spans="2:18" ht="15">
      <c r="B11348" s="84">
        <v>41651</v>
      </c>
      <c r="C11348" s="85">
        <v>0</v>
      </c>
      <c r="D11348" s="86">
        <v>8.9</v>
      </c>
      <c r="E11348" s="87">
        <v>1.5</v>
      </c>
      <c r="F11348" s="96">
        <f t="shared" si="1950"/>
        <v>5.2</v>
      </c>
      <c r="G11348" s="96"/>
      <c r="H11348" s="74">
        <f t="shared" si="1951"/>
        <v>12</v>
      </c>
      <c r="I11348" s="53">
        <f t="shared" si="1949"/>
        <v>1.0330187944042881</v>
      </c>
      <c r="J11348" s="53">
        <f t="shared" si="1952"/>
        <v>-0.3803235555038128</v>
      </c>
      <c r="K11348" s="53">
        <f t="shared" si="1953"/>
        <v>1.1384084015051339</v>
      </c>
      <c r="L11348" s="53">
        <f t="shared" si="1954"/>
        <v>10.671771305933273</v>
      </c>
      <c r="M11348" s="93">
        <f t="shared" si="1955"/>
        <v>0.62528740264597116</v>
      </c>
      <c r="N11348" s="53">
        <f t="shared" si="1956"/>
        <v>4.9351606115830986</v>
      </c>
      <c r="O11348">
        <f t="shared" si="1957"/>
        <v>0.46041058296527632</v>
      </c>
      <c r="P11348" s="53">
        <f t="shared" si="1958"/>
        <v>6.685161880365416</v>
      </c>
      <c r="Q11348" s="53">
        <v>0.2</v>
      </c>
      <c r="R11348" s="53">
        <f t="shared" si="1959"/>
        <v>3.4635309556849658</v>
      </c>
    </row>
    <row r="11349" spans="2:18" ht="15">
      <c r="B11349" s="84">
        <v>41652</v>
      </c>
      <c r="C11349" s="85">
        <v>0</v>
      </c>
      <c r="D11349" s="86">
        <v>5.5</v>
      </c>
      <c r="E11349" s="87">
        <v>-1.1000000000000001</v>
      </c>
      <c r="F11349" s="96">
        <f t="shared" si="1950"/>
        <v>2.2000000000000002</v>
      </c>
      <c r="G11349" s="96"/>
      <c r="H11349" s="74">
        <f t="shared" si="1951"/>
        <v>13</v>
      </c>
      <c r="I11349" s="53">
        <f t="shared" si="1949"/>
        <v>1.0329273537707138</v>
      </c>
      <c r="J11349" s="53">
        <f t="shared" si="1952"/>
        <v>-0.3775232955403422</v>
      </c>
      <c r="K11349" s="53">
        <f t="shared" si="1953"/>
        <v>1.1421502807859754</v>
      </c>
      <c r="L11349" s="53">
        <f t="shared" si="1954"/>
        <v>10.778852766732642</v>
      </c>
      <c r="M11349" s="93">
        <f t="shared" si="1955"/>
        <v>0.51864951572589324</v>
      </c>
      <c r="N11349" s="53">
        <f t="shared" si="1956"/>
        <v>4.7075336044755431</v>
      </c>
      <c r="O11349">
        <f t="shared" si="1957"/>
        <v>0.3818121058064759</v>
      </c>
      <c r="P11349" s="53">
        <f t="shared" si="1958"/>
        <v>5.4250536176846778</v>
      </c>
      <c r="Q11349" s="53">
        <v>0.2</v>
      </c>
      <c r="R11349" s="53">
        <f t="shared" si="1959"/>
        <v>3.2795686518396536</v>
      </c>
    </row>
    <row r="11350" spans="2:18" ht="15">
      <c r="B11350" s="84">
        <v>41653</v>
      </c>
      <c r="C11350" s="85">
        <v>15.1</v>
      </c>
      <c r="D11350" s="86">
        <v>3.1</v>
      </c>
      <c r="E11350" s="87">
        <v>0.2</v>
      </c>
      <c r="F11350" s="96">
        <f t="shared" si="1950"/>
        <v>1.6500000000000001</v>
      </c>
      <c r="G11350" s="96"/>
      <c r="H11350" s="74">
        <f t="shared" si="1951"/>
        <v>14</v>
      </c>
      <c r="I11350" s="53">
        <f t="shared" si="1949"/>
        <v>1.0328261694034082</v>
      </c>
      <c r="J11350" s="53">
        <f t="shared" si="1952"/>
        <v>-0.37460132828755749</v>
      </c>
      <c r="K11350" s="53">
        <f t="shared" si="1953"/>
        <v>1.146039158581782</v>
      </c>
      <c r="L11350" s="53">
        <f t="shared" si="1954"/>
        <v>10.890752149608147</v>
      </c>
      <c r="M11350" s="93">
        <f t="shared" si="1955"/>
        <v>0.33781268439615447</v>
      </c>
      <c r="N11350" s="53">
        <f t="shared" si="1956"/>
        <v>3.1528680449107505</v>
      </c>
      <c r="O11350">
        <f t="shared" si="1957"/>
        <v>0.36875828535383437</v>
      </c>
      <c r="P11350" s="53">
        <f t="shared" si="1958"/>
        <v>5.2186650428834724</v>
      </c>
      <c r="Q11350" s="53">
        <v>0.2</v>
      </c>
      <c r="R11350" s="53">
        <f t="shared" si="1959"/>
        <v>2.9299966087680915</v>
      </c>
    </row>
    <row r="11351" spans="2:18" ht="15">
      <c r="B11351" s="84">
        <v>41654</v>
      </c>
      <c r="C11351" s="85">
        <v>11.7</v>
      </c>
      <c r="D11351" s="86">
        <v>3.7</v>
      </c>
      <c r="E11351" s="87">
        <v>-1</v>
      </c>
      <c r="F11351" s="96">
        <f t="shared" si="1950"/>
        <v>1.35</v>
      </c>
      <c r="G11351" s="96"/>
      <c r="H11351" s="74">
        <f t="shared" si="1951"/>
        <v>15</v>
      </c>
      <c r="I11351" s="53">
        <f t="shared" si="1949"/>
        <v>1.0327152712444541</v>
      </c>
      <c r="J11351" s="53">
        <f t="shared" si="1952"/>
        <v>-0.3715590335688283</v>
      </c>
      <c r="K11351" s="53">
        <f t="shared" si="1953"/>
        <v>1.1500714701999954</v>
      </c>
      <c r="L11351" s="53">
        <f t="shared" si="1954"/>
        <v>11.007439960446153</v>
      </c>
      <c r="M11351" s="93">
        <f t="shared" si="1955"/>
        <v>0.42796032250008953</v>
      </c>
      <c r="N11351" s="53">
        <f t="shared" si="1956"/>
        <v>4.0568054001643175</v>
      </c>
      <c r="O11351">
        <f t="shared" si="1957"/>
        <v>0.36180463401729912</v>
      </c>
      <c r="P11351" s="53">
        <f t="shared" si="1958"/>
        <v>5.109083512811468</v>
      </c>
      <c r="Q11351" s="53">
        <v>0.2</v>
      </c>
      <c r="R11351" s="53">
        <f t="shared" si="1959"/>
        <v>3.104271853910427</v>
      </c>
    </row>
    <row r="11352" spans="2:18" ht="15">
      <c r="B11352" s="84">
        <v>41655</v>
      </c>
      <c r="C11352" s="85">
        <v>0</v>
      </c>
      <c r="D11352" s="86">
        <v>4.2</v>
      </c>
      <c r="E11352" s="87">
        <v>-2</v>
      </c>
      <c r="F11352" s="96">
        <f t="shared" si="1950"/>
        <v>1.1000000000000001</v>
      </c>
      <c r="G11352" s="96"/>
      <c r="H11352" s="74">
        <f t="shared" si="1951"/>
        <v>16</v>
      </c>
      <c r="I11352" s="53">
        <f t="shared" si="1949"/>
        <v>1.0325946921104006</v>
      </c>
      <c r="J11352" s="53">
        <f t="shared" si="1952"/>
        <v>-0.36839783845263269</v>
      </c>
      <c r="K11352" s="53">
        <f t="shared" si="1953"/>
        <v>1.1542435958936998</v>
      </c>
      <c r="L11352" s="53">
        <f t="shared" si="1954"/>
        <v>11.128884752217326</v>
      </c>
      <c r="M11352" s="93">
        <f t="shared" si="1955"/>
        <v>0.49046584279178207</v>
      </c>
      <c r="N11352" s="53">
        <f t="shared" si="1956"/>
        <v>4.7108189252915764</v>
      </c>
      <c r="O11352">
        <f t="shared" si="1957"/>
        <v>0.356098214813029</v>
      </c>
      <c r="P11352" s="53">
        <f t="shared" si="1958"/>
        <v>5.0193473176294559</v>
      </c>
      <c r="Q11352" s="53">
        <v>0.2</v>
      </c>
      <c r="R11352" s="53">
        <f t="shared" si="1959"/>
        <v>3.2280327124938877</v>
      </c>
    </row>
    <row r="11353" spans="2:18" ht="15">
      <c r="B11353" s="84">
        <v>41656</v>
      </c>
      <c r="C11353" s="85">
        <v>13.1</v>
      </c>
      <c r="D11353" s="86">
        <v>1.7</v>
      </c>
      <c r="E11353" s="87">
        <v>0.3</v>
      </c>
      <c r="F11353" s="96">
        <f t="shared" si="1950"/>
        <v>1</v>
      </c>
      <c r="G11353" s="96"/>
      <c r="H11353" s="74">
        <f t="shared" si="1951"/>
        <v>17</v>
      </c>
      <c r="I11353" s="53">
        <f t="shared" si="1949"/>
        <v>1.0324644676825534</v>
      </c>
      <c r="J11353" s="53">
        <f t="shared" si="1952"/>
        <v>-0.36511921531268005</v>
      </c>
      <c r="K11353" s="53">
        <f t="shared" si="1953"/>
        <v>1.1585518710370053</v>
      </c>
      <c r="L11353" s="53">
        <f t="shared" si="1954"/>
        <v>11.255053091632707</v>
      </c>
      <c r="M11353" s="93">
        <f t="shared" si="1955"/>
        <v>0.23446006908607137</v>
      </c>
      <c r="N11353" s="53">
        <f t="shared" si="1956"/>
        <v>2.263916929806117</v>
      </c>
      <c r="O11353">
        <f t="shared" si="1957"/>
        <v>0.35383789041177988</v>
      </c>
      <c r="P11353" s="53">
        <f t="shared" si="1958"/>
        <v>4.9838506177847011</v>
      </c>
      <c r="Q11353" s="53">
        <v>0.2</v>
      </c>
      <c r="R11353" s="53">
        <f t="shared" si="1959"/>
        <v>2.7170139072239703</v>
      </c>
    </row>
    <row r="11354" spans="2:18" ht="15">
      <c r="B11354" s="84">
        <v>41657</v>
      </c>
      <c r="C11354" s="85">
        <v>16</v>
      </c>
      <c r="D11354" s="86">
        <v>3.2</v>
      </c>
      <c r="E11354" s="87">
        <v>0.8</v>
      </c>
      <c r="F11354" s="96">
        <f t="shared" si="1950"/>
        <v>2</v>
      </c>
      <c r="G11354" s="96"/>
      <c r="H11354" s="74">
        <f t="shared" si="1951"/>
        <v>18</v>
      </c>
      <c r="I11354" s="53">
        <f t="shared" si="1949"/>
        <v>1.032324636496416</v>
      </c>
      <c r="J11354" s="53">
        <f t="shared" si="1952"/>
        <v>-0.36172467986978218</v>
      </c>
      <c r="K11354" s="53">
        <f t="shared" si="1953"/>
        <v>1.1629925960327789</v>
      </c>
      <c r="L11354" s="53">
        <f t="shared" si="1954"/>
        <v>11.385909529211714</v>
      </c>
      <c r="M11354" s="93">
        <f t="shared" si="1955"/>
        <v>0.32706796840005076</v>
      </c>
      <c r="N11354" s="53">
        <f t="shared" si="1956"/>
        <v>2.9986257831881686</v>
      </c>
      <c r="O11354">
        <f t="shared" si="1957"/>
        <v>0.37701905417423626</v>
      </c>
      <c r="P11354" s="53">
        <f t="shared" si="1958"/>
        <v>5.3491713880855905</v>
      </c>
      <c r="Q11354" s="53">
        <v>0.2</v>
      </c>
      <c r="R11354" s="53">
        <f t="shared" si="1959"/>
        <v>2.9132520192614448</v>
      </c>
    </row>
    <row r="11355" spans="2:18" ht="15">
      <c r="B11355" s="84">
        <v>41658</v>
      </c>
      <c r="C11355" s="85">
        <v>14.8</v>
      </c>
      <c r="D11355" s="86">
        <v>4.2</v>
      </c>
      <c r="E11355" s="87">
        <v>1.9</v>
      </c>
      <c r="F11355" s="96">
        <f t="shared" si="1950"/>
        <v>3.05</v>
      </c>
      <c r="G11355" s="96"/>
      <c r="H11355" s="74">
        <f t="shared" si="1951"/>
        <v>19</v>
      </c>
      <c r="I11355" s="53">
        <f t="shared" si="1949"/>
        <v>1.0321752399302859</v>
      </c>
      <c r="J11355" s="53">
        <f t="shared" si="1952"/>
        <v>-0.35821578922172775</v>
      </c>
      <c r="K11355" s="53">
        <f t="shared" si="1953"/>
        <v>1.1675620459118377</v>
      </c>
      <c r="L11355" s="53">
        <f t="shared" si="1954"/>
        <v>11.521416573027933</v>
      </c>
      <c r="M11355" s="93">
        <f t="shared" si="1955"/>
        <v>0.34117353102475134</v>
      </c>
      <c r="N11355" s="53">
        <f t="shared" si="1956"/>
        <v>2.970425871618271</v>
      </c>
      <c r="O11355">
        <f t="shared" si="1957"/>
        <v>0.40278485810919162</v>
      </c>
      <c r="P11355" s="53">
        <f t="shared" si="1958"/>
        <v>5.7584375770343623</v>
      </c>
      <c r="Q11355" s="53">
        <v>0.2</v>
      </c>
      <c r="R11355" s="53">
        <f t="shared" si="1959"/>
        <v>2.9526390246986667</v>
      </c>
    </row>
    <row r="11356" spans="2:18" ht="15">
      <c r="B11356" s="84">
        <v>41659</v>
      </c>
      <c r="C11356" s="85">
        <v>4.8</v>
      </c>
      <c r="D11356" s="86">
        <v>8.1</v>
      </c>
      <c r="E11356" s="87">
        <v>2.2000000000000002</v>
      </c>
      <c r="F11356" s="96">
        <f t="shared" si="1950"/>
        <v>5.15</v>
      </c>
      <c r="G11356" s="96"/>
      <c r="H11356" s="74">
        <f t="shared" si="1951"/>
        <v>20</v>
      </c>
      <c r="I11356" s="53">
        <f t="shared" si="1949"/>
        <v>1.0320163221930105</v>
      </c>
      <c r="J11356" s="53">
        <f t="shared" si="1952"/>
        <v>-0.35459413986723526</v>
      </c>
      <c r="K11356" s="53">
        <f t="shared" si="1953"/>
        <v>1.1722564795875074</v>
      </c>
      <c r="L11356" s="53">
        <f t="shared" si="1954"/>
        <v>11.661534666364656</v>
      </c>
      <c r="M11356" s="93">
        <f t="shared" si="1955"/>
        <v>0.60878490704161425</v>
      </c>
      <c r="N11356" s="53">
        <f t="shared" si="1956"/>
        <v>4.8153807784032354</v>
      </c>
      <c r="O11356">
        <f t="shared" si="1957"/>
        <v>0.45899247266602072</v>
      </c>
      <c r="P11356" s="53">
        <f t="shared" si="1958"/>
        <v>6.662176819955766</v>
      </c>
      <c r="Q11356" s="53">
        <v>0.2</v>
      </c>
      <c r="R11356" s="53">
        <f t="shared" si="1959"/>
        <v>3.435650360091095</v>
      </c>
    </row>
    <row r="11357" spans="2:18" ht="15">
      <c r="B11357" s="84">
        <v>41660</v>
      </c>
      <c r="C11357" s="85">
        <v>0</v>
      </c>
      <c r="D11357" s="86">
        <v>9</v>
      </c>
      <c r="E11357" s="87">
        <v>3</v>
      </c>
      <c r="F11357" s="96">
        <f t="shared" si="1950"/>
        <v>6</v>
      </c>
      <c r="G11357" s="96"/>
      <c r="H11357" s="74">
        <f t="shared" si="1951"/>
        <v>21</v>
      </c>
      <c r="I11357" s="53">
        <f t="shared" si="1949"/>
        <v>1.0318479303109052</v>
      </c>
      <c r="J11357" s="53">
        <f t="shared" si="1952"/>
        <v>-0.35086136572984739</v>
      </c>
      <c r="K11357" s="53">
        <f t="shared" si="1953"/>
        <v>1.1770721487342466</v>
      </c>
      <c r="L11357" s="53">
        <f t="shared" si="1954"/>
        <v>11.806222169477898</v>
      </c>
      <c r="M11357" s="93">
        <f t="shared" si="1955"/>
        <v>0.64455949045448324</v>
      </c>
      <c r="N11357" s="53">
        <f t="shared" si="1956"/>
        <v>4.9162674178764298</v>
      </c>
      <c r="O11357">
        <f t="shared" si="1957"/>
        <v>0.48362860546481151</v>
      </c>
      <c r="P11357" s="53">
        <f t="shared" si="1958"/>
        <v>7.0627108084534136</v>
      </c>
      <c r="Q11357" s="53">
        <v>0.2</v>
      </c>
      <c r="R11357" s="53">
        <f t="shared" si="1959"/>
        <v>3.4940812713525502</v>
      </c>
    </row>
    <row r="11358" spans="2:18" ht="15">
      <c r="B11358" s="84">
        <v>41661</v>
      </c>
      <c r="C11358" s="85">
        <v>0</v>
      </c>
      <c r="D11358" s="86">
        <v>8.6</v>
      </c>
      <c r="E11358" s="87">
        <v>0.6</v>
      </c>
      <c r="F11358" s="96">
        <f t="shared" si="1950"/>
        <v>4.5999999999999996</v>
      </c>
      <c r="G11358" s="96"/>
      <c r="H11358" s="74">
        <f t="shared" si="1951"/>
        <v>22</v>
      </c>
      <c r="I11358" s="53">
        <f t="shared" si="1949"/>
        <v>1.0316701141138369</v>
      </c>
      <c r="J11358" s="53">
        <f t="shared" si="1952"/>
        <v>-0.34701913618740743</v>
      </c>
      <c r="K11358" s="53">
        <f t="shared" si="1953"/>
        <v>1.1820053062637619</v>
      </c>
      <c r="L11358" s="53">
        <f t="shared" si="1954"/>
        <v>11.955435345629594</v>
      </c>
      <c r="M11358" s="93">
        <f t="shared" si="1955"/>
        <v>0.7093456021858271</v>
      </c>
      <c r="N11358" s="53">
        <f t="shared" si="1956"/>
        <v>5.7485631953537748</v>
      </c>
      <c r="O11358">
        <f t="shared" si="1957"/>
        <v>0.44364418562400476</v>
      </c>
      <c r="P11358" s="53">
        <f t="shared" si="1958"/>
        <v>6.4139727188391022</v>
      </c>
      <c r="Q11358" s="53">
        <v>0.2</v>
      </c>
      <c r="R11358" s="53">
        <f t="shared" si="1959"/>
        <v>3.6108287324846318</v>
      </c>
    </row>
    <row r="11359" spans="2:18" ht="15">
      <c r="B11359" s="84">
        <v>41662</v>
      </c>
      <c r="C11359" s="85">
        <v>0</v>
      </c>
      <c r="D11359" s="86">
        <v>7</v>
      </c>
      <c r="E11359" s="87">
        <v>1.8</v>
      </c>
      <c r="F11359" s="96">
        <f t="shared" si="1950"/>
        <v>4.4000000000000004</v>
      </c>
      <c r="G11359" s="96"/>
      <c r="H11359" s="74">
        <f t="shared" si="1951"/>
        <v>23</v>
      </c>
      <c r="I11359" s="53">
        <f t="shared" si="1949"/>
        <v>1.0314829262204792</v>
      </c>
      <c r="J11359" s="53">
        <f t="shared" si="1952"/>
        <v>-0.34306915411250505</v>
      </c>
      <c r="K11359" s="53">
        <f t="shared" si="1953"/>
        <v>1.1870522143766915</v>
      </c>
      <c r="L11359" s="53">
        <f t="shared" si="1954"/>
        <v>12.109128351519114</v>
      </c>
      <c r="M11359" s="93">
        <f t="shared" si="1955"/>
        <v>0.57407284258011926</v>
      </c>
      <c r="N11359" s="53">
        <f t="shared" si="1956"/>
        <v>4.6942203923629329</v>
      </c>
      <c r="O11359">
        <f t="shared" si="1957"/>
        <v>0.43817565691715032</v>
      </c>
      <c r="P11359" s="53">
        <f t="shared" si="1958"/>
        <v>6.3257917260859982</v>
      </c>
      <c r="Q11359" s="53">
        <v>0.2</v>
      </c>
      <c r="R11359" s="53">
        <f t="shared" si="1959"/>
        <v>3.3768171422632531</v>
      </c>
    </row>
    <row r="11360" spans="2:18" ht="15">
      <c r="B11360" s="84">
        <v>41663</v>
      </c>
      <c r="C11360" s="85">
        <v>0.1</v>
      </c>
      <c r="D11360" s="86">
        <v>9</v>
      </c>
      <c r="E11360" s="87">
        <v>1.5</v>
      </c>
      <c r="F11360" s="96">
        <f t="shared" si="1950"/>
        <v>5.25</v>
      </c>
      <c r="G11360" s="96"/>
      <c r="H11360" s="74">
        <f t="shared" si="1951"/>
        <v>24</v>
      </c>
      <c r="I11360" s="53">
        <f t="shared" si="1949"/>
        <v>1.0312864220227413</v>
      </c>
      <c r="J11360" s="53">
        <f t="shared" si="1952"/>
        <v>-0.33901315392900844</v>
      </c>
      <c r="K11360" s="53">
        <f t="shared" si="1953"/>
        <v>1.1922091521724227</v>
      </c>
      <c r="L11360" s="53">
        <f t="shared" si="1954"/>
        <v>12.267253232207459</v>
      </c>
      <c r="M11360" s="93">
        <f t="shared" si="1955"/>
        <v>0.72518425367842509</v>
      </c>
      <c r="N11360" s="53">
        <f t="shared" si="1956"/>
        <v>5.7111936168219568</v>
      </c>
      <c r="O11360">
        <f t="shared" si="1957"/>
        <v>0.4618325331410309</v>
      </c>
      <c r="P11360" s="53">
        <f t="shared" si="1958"/>
        <v>6.7082179422502426</v>
      </c>
      <c r="Q11360" s="53">
        <v>0.2</v>
      </c>
      <c r="R11360" s="53">
        <f t="shared" si="1959"/>
        <v>3.6323040856023332</v>
      </c>
    </row>
    <row r="11361" spans="2:18" ht="15">
      <c r="B11361" s="84">
        <v>41664</v>
      </c>
      <c r="C11361" s="85">
        <v>0</v>
      </c>
      <c r="D11361" s="86">
        <v>9.6999999999999993</v>
      </c>
      <c r="E11361" s="87">
        <v>1</v>
      </c>
      <c r="F11361" s="96">
        <f t="shared" si="1950"/>
        <v>5.35</v>
      </c>
      <c r="G11361" s="96"/>
      <c r="H11361" s="74">
        <f t="shared" si="1951"/>
        <v>25</v>
      </c>
      <c r="I11361" s="53">
        <f t="shared" si="1949"/>
        <v>1.0310806596693767</v>
      </c>
      <c r="J11361" s="53">
        <f t="shared" si="1952"/>
        <v>-0.33485289968952081</v>
      </c>
      <c r="K11361" s="53">
        <f t="shared" si="1953"/>
        <v>1.1974724228038927</v>
      </c>
      <c r="L11361" s="53">
        <f t="shared" si="1954"/>
        <v>12.429759920595002</v>
      </c>
      <c r="M11361" s="93">
        <f t="shared" si="1955"/>
        <v>0.79482741007059143</v>
      </c>
      <c r="N11361" s="53">
        <f t="shared" si="1956"/>
        <v>6.232629171803425</v>
      </c>
      <c r="O11361">
        <f t="shared" si="1957"/>
        <v>0.46468798840764547</v>
      </c>
      <c r="P11361" s="53">
        <f t="shared" si="1958"/>
        <v>6.7545438397434214</v>
      </c>
      <c r="Q11361" s="53">
        <v>0.2</v>
      </c>
      <c r="R11361" s="53">
        <f t="shared" si="1959"/>
        <v>3.7488115526456487</v>
      </c>
    </row>
    <row r="11362" spans="2:18" ht="15">
      <c r="B11362" s="84">
        <v>41665</v>
      </c>
      <c r="C11362" s="85">
        <v>0</v>
      </c>
      <c r="D11362" s="86">
        <v>9.6999999999999993</v>
      </c>
      <c r="E11362" s="87">
        <v>-0.4</v>
      </c>
      <c r="F11362" s="96">
        <f t="shared" si="1950"/>
        <v>4.6499999999999995</v>
      </c>
      <c r="G11362" s="96"/>
      <c r="H11362" s="74">
        <f t="shared" si="1951"/>
        <v>26</v>
      </c>
      <c r="I11362" s="53">
        <f t="shared" si="1949"/>
        <v>1.0308657000487762</v>
      </c>
      <c r="J11362" s="53">
        <f t="shared" si="1952"/>
        <v>-0.33059018317830297</v>
      </c>
      <c r="K11362" s="53">
        <f t="shared" si="1953"/>
        <v>1.2028383601683015</v>
      </c>
      <c r="L11362" s="53">
        <f t="shared" si="1954"/>
        <v>12.596596241481892</v>
      </c>
      <c r="M11362" s="93">
        <f t="shared" si="1955"/>
        <v>0.84164648678788412</v>
      </c>
      <c r="N11362" s="53">
        <f t="shared" si="1956"/>
        <v>6.8055435492142431</v>
      </c>
      <c r="O11362">
        <f t="shared" si="1957"/>
        <v>0.44502063461186997</v>
      </c>
      <c r="P11362" s="53">
        <f t="shared" si="1958"/>
        <v>6.4361893237631742</v>
      </c>
      <c r="Q11362" s="53">
        <v>0.2</v>
      </c>
      <c r="R11362" s="53">
        <f t="shared" si="1959"/>
        <v>3.8389608507897934</v>
      </c>
    </row>
    <row r="11363" spans="2:18" ht="15">
      <c r="B11363" s="84">
        <v>41666</v>
      </c>
      <c r="C11363" s="85">
        <v>0</v>
      </c>
      <c r="D11363" s="86">
        <v>6.1</v>
      </c>
      <c r="E11363" s="87">
        <v>-0.7</v>
      </c>
      <c r="F11363" s="96">
        <f t="shared" si="1950"/>
        <v>2.6999999999999997</v>
      </c>
      <c r="G11363" s="96"/>
      <c r="H11363" s="74">
        <f t="shared" si="1951"/>
        <v>27</v>
      </c>
      <c r="I11363" s="53">
        <f t="shared" si="1949"/>
        <v>1.0306416067709498</v>
      </c>
      <c r="J11363" s="53">
        <f t="shared" si="1952"/>
        <v>-0.32622682204390219</v>
      </c>
      <c r="K11363" s="53">
        <f t="shared" si="1953"/>
        <v>1.2083033351284647</v>
      </c>
      <c r="L11363" s="53">
        <f t="shared" si="1954"/>
        <v>12.767707920209469</v>
      </c>
      <c r="M11363" s="93">
        <f t="shared" si="1955"/>
        <v>0.63917639794755921</v>
      </c>
      <c r="N11363" s="53">
        <f t="shared" si="1956"/>
        <v>5.6599985084001059</v>
      </c>
      <c r="O11363">
        <f t="shared" si="1957"/>
        <v>0.3940296238331889</v>
      </c>
      <c r="P11363" s="53">
        <f t="shared" si="1958"/>
        <v>5.6189999696270867</v>
      </c>
      <c r="Q11363" s="53">
        <v>0.2</v>
      </c>
      <c r="R11363" s="53">
        <f t="shared" si="1959"/>
        <v>3.5030245810753158</v>
      </c>
    </row>
    <row r="11364" spans="2:18" ht="15">
      <c r="B11364" s="84">
        <v>41667</v>
      </c>
      <c r="C11364" s="85">
        <v>7.7</v>
      </c>
      <c r="D11364" s="86">
        <v>7.4</v>
      </c>
      <c r="E11364" s="87">
        <v>0.8</v>
      </c>
      <c r="F11364" s="96">
        <f t="shared" si="1950"/>
        <v>4.1000000000000005</v>
      </c>
      <c r="G11364" s="96"/>
      <c r="H11364" s="74">
        <f t="shared" si="1951"/>
        <v>28</v>
      </c>
      <c r="I11364" s="53">
        <f t="shared" si="1949"/>
        <v>1.030408446148704</v>
      </c>
      <c r="J11364" s="53">
        <f t="shared" si="1952"/>
        <v>-0.32176465796541182</v>
      </c>
      <c r="K11364" s="53">
        <f t="shared" si="1953"/>
        <v>1.2138637612630909</v>
      </c>
      <c r="L11364" s="53">
        <f t="shared" si="1954"/>
        <v>12.9430385958524</v>
      </c>
      <c r="M11364" s="93">
        <f t="shared" si="1955"/>
        <v>0.68194885163700047</v>
      </c>
      <c r="N11364" s="53">
        <f t="shared" si="1956"/>
        <v>5.6527155953043566</v>
      </c>
      <c r="O11364">
        <f t="shared" si="1957"/>
        <v>0.43008372345799578</v>
      </c>
      <c r="P11364" s="53">
        <f t="shared" si="1958"/>
        <v>6.1955561269003381</v>
      </c>
      <c r="Q11364" s="53">
        <v>0.2</v>
      </c>
      <c r="R11364" s="53">
        <f t="shared" si="1959"/>
        <v>3.5674035969419684</v>
      </c>
    </row>
    <row r="11365" spans="2:18" ht="15">
      <c r="B11365" s="84">
        <v>41668</v>
      </c>
      <c r="C11365" s="85">
        <v>0</v>
      </c>
      <c r="D11365" s="86">
        <v>5.4</v>
      </c>
      <c r="E11365" s="87">
        <v>-1.6</v>
      </c>
      <c r="F11365" s="96">
        <f t="shared" si="1950"/>
        <v>1.9000000000000001</v>
      </c>
      <c r="G11365" s="96"/>
      <c r="H11365" s="74">
        <f t="shared" si="1951"/>
        <v>29</v>
      </c>
      <c r="I11365" s="53">
        <f t="shared" si="1949"/>
        <v>1.0301662871780179</v>
      </c>
      <c r="J11365" s="53">
        <f t="shared" si="1952"/>
        <v>-0.31720555485597807</v>
      </c>
      <c r="K11365" s="53">
        <f t="shared" si="1953"/>
        <v>1.2195161001475012</v>
      </c>
      <c r="L11365" s="53">
        <f t="shared" si="1954"/>
        <v>13.122529838904034</v>
      </c>
      <c r="M11365" s="93">
        <f t="shared" si="1955"/>
        <v>0.64051940078273295</v>
      </c>
      <c r="N11365" s="53">
        <f t="shared" si="1956"/>
        <v>5.902221589379975</v>
      </c>
      <c r="O11365">
        <f t="shared" si="1957"/>
        <v>0.37464240968525692</v>
      </c>
      <c r="P11365" s="53">
        <f t="shared" si="1958"/>
        <v>5.3115884249100285</v>
      </c>
      <c r="Q11365" s="53">
        <v>0.2</v>
      </c>
      <c r="R11365" s="53">
        <f t="shared" si="1959"/>
        <v>3.5147732472503144</v>
      </c>
    </row>
    <row r="11366" spans="2:18" ht="15">
      <c r="B11366" s="84">
        <v>41669</v>
      </c>
      <c r="C11366" s="85">
        <v>0.2</v>
      </c>
      <c r="D11366" s="86">
        <v>2.4</v>
      </c>
      <c r="E11366" s="87">
        <v>0.2</v>
      </c>
      <c r="F11366" s="96">
        <f t="shared" si="1950"/>
        <v>1.3</v>
      </c>
      <c r="G11366" s="96"/>
      <c r="H11366" s="74">
        <f t="shared" si="1951"/>
        <v>30</v>
      </c>
      <c r="I11366" s="53">
        <f t="shared" si="1949"/>
        <v>1.0299152015176269</v>
      </c>
      <c r="J11366" s="53">
        <f t="shared" si="1952"/>
        <v>-0.31255139710685492</v>
      </c>
      <c r="K11366" s="53">
        <f t="shared" si="1953"/>
        <v>1.2252568661692629</v>
      </c>
      <c r="L11366" s="53">
        <f t="shared" si="1954"/>
        <v>13.306121173372119</v>
      </c>
      <c r="M11366" s="93">
        <f t="shared" si="1955"/>
        <v>0.35301702874293123</v>
      </c>
      <c r="N11366" s="53">
        <f t="shared" si="1956"/>
        <v>3.3551484143125121</v>
      </c>
      <c r="O11366">
        <f t="shared" si="1957"/>
        <v>0.36065696464678726</v>
      </c>
      <c r="P11366" s="53">
        <f t="shared" si="1958"/>
        <v>5.0910219861955461</v>
      </c>
      <c r="Q11366" s="53">
        <v>0.2</v>
      </c>
      <c r="R11366" s="53">
        <f t="shared" si="1959"/>
        <v>2.9563628976463847</v>
      </c>
    </row>
    <row r="11367" spans="2:18" ht="15">
      <c r="B11367" s="84">
        <v>41670</v>
      </c>
      <c r="C11367" s="85">
        <v>36.1</v>
      </c>
      <c r="D11367" s="86">
        <v>1.9</v>
      </c>
      <c r="E11367" s="87">
        <v>0.2</v>
      </c>
      <c r="F11367" s="96">
        <f t="shared" si="1950"/>
        <v>1.05</v>
      </c>
      <c r="G11367" s="96"/>
      <c r="H11367" s="74">
        <f t="shared" si="1951"/>
        <v>31</v>
      </c>
      <c r="I11367" s="53">
        <f t="shared" si="1949"/>
        <v>1.0296552634678175</v>
      </c>
      <c r="J11367" s="53">
        <f t="shared" si="1952"/>
        <v>-0.30780408787498542</v>
      </c>
      <c r="K11367" s="53">
        <f t="shared" si="1953"/>
        <v>1.2310826308858673</v>
      </c>
      <c r="L11367" s="53">
        <f t="shared" si="1954"/>
        <v>13.493750103179497</v>
      </c>
      <c r="M11367" s="93">
        <f t="shared" si="1955"/>
        <v>0.31057604257190491</v>
      </c>
      <c r="N11367" s="53">
        <f t="shared" si="1956"/>
        <v>2.9909285963469432</v>
      </c>
      <c r="O11367">
        <f t="shared" si="1957"/>
        <v>0.35496647136515908</v>
      </c>
      <c r="P11367" s="53">
        <f t="shared" si="1958"/>
        <v>5.0015707136677587</v>
      </c>
      <c r="Q11367" s="53">
        <v>0.2</v>
      </c>
      <c r="R11367" s="53">
        <f t="shared" si="1959"/>
        <v>2.8696495413144811</v>
      </c>
    </row>
    <row r="11368" spans="2:18" ht="15">
      <c r="B11368" s="84">
        <v>41671</v>
      </c>
      <c r="C11368" s="85">
        <v>6.5</v>
      </c>
      <c r="D11368" s="86">
        <v>4.4000000000000004</v>
      </c>
      <c r="E11368" s="87">
        <v>1.1000000000000001</v>
      </c>
      <c r="F11368" s="96">
        <f t="shared" si="1950"/>
        <v>2.75</v>
      </c>
      <c r="G11368" s="96"/>
      <c r="H11368" s="74">
        <f t="shared" si="1951"/>
        <v>32</v>
      </c>
      <c r="I11368" s="53">
        <f t="shared" si="1949"/>
        <v>1.0293865499484409</v>
      </c>
      <c r="J11368" s="53">
        <f t="shared" si="1952"/>
        <v>-0.30296554741678583</v>
      </c>
      <c r="K11368" s="53">
        <f t="shared" si="1953"/>
        <v>1.23699002693392</v>
      </c>
      <c r="L11368" s="53">
        <f t="shared" si="1954"/>
        <v>13.685352142743081</v>
      </c>
      <c r="M11368" s="93">
        <f t="shared" si="1955"/>
        <v>0.47843643603362013</v>
      </c>
      <c r="N11368" s="53">
        <f t="shared" si="1956"/>
        <v>4.2263150486143459</v>
      </c>
      <c r="O11368">
        <f t="shared" si="1957"/>
        <v>0.39527004952056899</v>
      </c>
      <c r="P11368" s="53">
        <f t="shared" si="1958"/>
        <v>5.6387324471974916</v>
      </c>
      <c r="Q11368" s="53">
        <v>0.2</v>
      </c>
      <c r="R11368" s="53">
        <f t="shared" si="1959"/>
        <v>3.2039252116524124</v>
      </c>
    </row>
    <row r="11369" spans="2:18" ht="15">
      <c r="B11369" s="84">
        <v>41672</v>
      </c>
      <c r="C11369" s="85">
        <v>11.5</v>
      </c>
      <c r="D11369" s="86">
        <v>5.2</v>
      </c>
      <c r="E11369" s="87">
        <v>1.8</v>
      </c>
      <c r="F11369" s="96">
        <f t="shared" si="1950"/>
        <v>3.5</v>
      </c>
      <c r="G11369" s="96"/>
      <c r="H11369" s="74">
        <f t="shared" si="1951"/>
        <v>33</v>
      </c>
      <c r="I11369" s="53">
        <f t="shared" si="1949"/>
        <v>1.0291091404761501</v>
      </c>
      <c r="J11369" s="53">
        <f t="shared" si="1952"/>
        <v>-0.29803771147049535</v>
      </c>
      <c r="K11369" s="53">
        <f t="shared" si="1953"/>
        <v>1.2429757515013611</v>
      </c>
      <c r="L11369" s="53">
        <f t="shared" si="1954"/>
        <v>13.880860851585737</v>
      </c>
      <c r="M11369" s="93">
        <f t="shared" si="1955"/>
        <v>0.51054606844223116</v>
      </c>
      <c r="N11369" s="53">
        <f t="shared" si="1956"/>
        <v>4.3511572667074985</v>
      </c>
      <c r="O11369">
        <f t="shared" si="1957"/>
        <v>0.41429223966637557</v>
      </c>
      <c r="P11369" s="53">
        <f t="shared" si="1958"/>
        <v>5.9422692546644251</v>
      </c>
      <c r="Q11369" s="53">
        <v>0.2</v>
      </c>
      <c r="R11369" s="53">
        <f t="shared" si="1959"/>
        <v>3.2639580252884453</v>
      </c>
    </row>
    <row r="11370" spans="2:18" ht="15">
      <c r="B11370" s="84">
        <v>41673</v>
      </c>
      <c r="C11370" s="85">
        <v>8.5</v>
      </c>
      <c r="D11370" s="86">
        <v>6.3</v>
      </c>
      <c r="E11370" s="87">
        <v>2.8</v>
      </c>
      <c r="F11370" s="96">
        <f t="shared" si="1950"/>
        <v>4.55</v>
      </c>
      <c r="G11370" s="96"/>
      <c r="H11370" s="74">
        <f t="shared" si="1951"/>
        <v>34</v>
      </c>
      <c r="I11370" s="53">
        <f t="shared" si="1949"/>
        <v>1.0288231171408715</v>
      </c>
      <c r="J11370" s="53">
        <f t="shared" si="1952"/>
        <v>-0.29302252968915588</v>
      </c>
      <c r="K11370" s="53">
        <f t="shared" si="1953"/>
        <v>1.2490365693760106</v>
      </c>
      <c r="L11370" s="53">
        <f t="shared" si="1954"/>
        <v>14.080207872819296</v>
      </c>
      <c r="M11370" s="93">
        <f t="shared" si="1955"/>
        <v>0.55134074625688612</v>
      </c>
      <c r="N11370" s="53">
        <f t="shared" si="1956"/>
        <v>4.4780816725449881</v>
      </c>
      <c r="O11370">
        <f t="shared" si="1957"/>
        <v>0.44227147196117111</v>
      </c>
      <c r="P11370" s="53">
        <f t="shared" si="1958"/>
        <v>6.391824842945371</v>
      </c>
      <c r="Q11370" s="53">
        <v>0.2</v>
      </c>
      <c r="R11370" s="53">
        <f t="shared" si="1959"/>
        <v>3.3372897656116445</v>
      </c>
    </row>
    <row r="11371" spans="2:18" ht="15">
      <c r="B11371" s="84">
        <v>41674</v>
      </c>
      <c r="C11371" s="85">
        <v>11.4</v>
      </c>
      <c r="D11371" s="86">
        <v>4.9000000000000004</v>
      </c>
      <c r="E11371" s="87">
        <v>3.7</v>
      </c>
      <c r="F11371" s="96">
        <f t="shared" si="1950"/>
        <v>4.3000000000000007</v>
      </c>
      <c r="G11371" s="96"/>
      <c r="H11371" s="74">
        <f t="shared" si="1951"/>
        <v>35</v>
      </c>
      <c r="I11371" s="53">
        <f t="shared" si="1949"/>
        <v>1.0285285645815117</v>
      </c>
      <c r="J11371" s="53">
        <f t="shared" si="1952"/>
        <v>-0.28792196412598908</v>
      </c>
      <c r="K11371" s="53">
        <f t="shared" si="1953"/>
        <v>1.2551693155852104</v>
      </c>
      <c r="L11371" s="53">
        <f t="shared" si="1954"/>
        <v>14.283322975322376</v>
      </c>
      <c r="M11371" s="93">
        <f t="shared" si="1955"/>
        <v>0.32382593402545423</v>
      </c>
      <c r="N11371" s="53">
        <f t="shared" si="1956"/>
        <v>2.6599213845033969</v>
      </c>
      <c r="O11371">
        <f t="shared" si="1957"/>
        <v>0.43546363278067091</v>
      </c>
      <c r="P11371" s="53">
        <f t="shared" si="1958"/>
        <v>6.2821098846825247</v>
      </c>
      <c r="Q11371" s="53">
        <v>0.2</v>
      </c>
      <c r="R11371" s="53">
        <f t="shared" si="1959"/>
        <v>2.9389348419546186</v>
      </c>
    </row>
    <row r="11372" spans="2:18" ht="15">
      <c r="B11372" s="84">
        <v>41675</v>
      </c>
      <c r="C11372" s="85">
        <v>12.3</v>
      </c>
      <c r="D11372" s="86">
        <v>9.9</v>
      </c>
      <c r="E11372" s="87">
        <v>3.3</v>
      </c>
      <c r="F11372" s="96">
        <f t="shared" si="1950"/>
        <v>6.6</v>
      </c>
      <c r="G11372" s="96"/>
      <c r="H11372" s="74">
        <f t="shared" si="1951"/>
        <v>36</v>
      </c>
      <c r="I11372" s="53">
        <f t="shared" si="1949"/>
        <v>1.0282255699609115</v>
      </c>
      <c r="J11372" s="53">
        <f t="shared" si="1952"/>
        <v>-0.28273798777366221</v>
      </c>
      <c r="K11372" s="53">
        <f t="shared" si="1953"/>
        <v>1.2613708976425573</v>
      </c>
      <c r="L11372" s="53">
        <f t="shared" si="1954"/>
        <v>14.490134099424376</v>
      </c>
      <c r="M11372" s="93">
        <f t="shared" si="1955"/>
        <v>0.85061624453492823</v>
      </c>
      <c r="N11372" s="53">
        <f t="shared" si="1956"/>
        <v>6.3283908485071851</v>
      </c>
      <c r="O11372">
        <f t="shared" si="1957"/>
        <v>0.50170926729924392</v>
      </c>
      <c r="P11372" s="53">
        <f t="shared" si="1958"/>
        <v>7.3582830988883128</v>
      </c>
      <c r="Q11372" s="53">
        <v>0.2</v>
      </c>
      <c r="R11372" s="53">
        <f t="shared" si="1959"/>
        <v>3.8257257479100684</v>
      </c>
    </row>
    <row r="11373" spans="2:18" ht="15">
      <c r="B11373" s="84">
        <v>41676</v>
      </c>
      <c r="C11373" s="85">
        <v>0.5</v>
      </c>
      <c r="D11373" s="86">
        <v>11.4</v>
      </c>
      <c r="E11373" s="87">
        <v>2.9</v>
      </c>
      <c r="F11373" s="96">
        <f t="shared" si="1950"/>
        <v>7.15</v>
      </c>
      <c r="G11373" s="96"/>
      <c r="H11373" s="74">
        <f t="shared" si="1951"/>
        <v>37</v>
      </c>
      <c r="I11373" s="53">
        <f t="shared" si="1949"/>
        <v>1.0279142229400544</v>
      </c>
      <c r="J11373" s="53">
        <f t="shared" si="1952"/>
        <v>-0.2774725831586547</v>
      </c>
      <c r="K11373" s="53">
        <f t="shared" si="1953"/>
        <v>1.2676382974187046</v>
      </c>
      <c r="L11373" s="53">
        <f t="shared" si="1954"/>
        <v>14.700567405896869</v>
      </c>
      <c r="M11373" s="93">
        <f t="shared" si="1955"/>
        <v>1.0014138282081646</v>
      </c>
      <c r="N11373" s="53">
        <f t="shared" si="1956"/>
        <v>7.2860556165108106</v>
      </c>
      <c r="O11373">
        <f t="shared" si="1957"/>
        <v>0.51880059900169484</v>
      </c>
      <c r="P11373" s="53">
        <f t="shared" si="1958"/>
        <v>7.6389003287891786</v>
      </c>
      <c r="Q11373" s="53">
        <v>0.2</v>
      </c>
      <c r="R11373" s="53">
        <f t="shared" si="1959"/>
        <v>4.0583423901957554</v>
      </c>
    </row>
    <row r="11374" spans="2:18" ht="15">
      <c r="B11374" s="84">
        <v>41677</v>
      </c>
      <c r="C11374" s="85">
        <v>0</v>
      </c>
      <c r="D11374" s="86">
        <v>6.1</v>
      </c>
      <c r="E11374" s="87">
        <v>2.9</v>
      </c>
      <c r="F11374" s="96">
        <f t="shared" si="1950"/>
        <v>4.5</v>
      </c>
      <c r="G11374" s="96"/>
      <c r="H11374" s="74">
        <f t="shared" si="1951"/>
        <v>38</v>
      </c>
      <c r="I11374" s="53">
        <f t="shared" si="1949"/>
        <v>1.0275946156515323</v>
      </c>
      <c r="J11374" s="53">
        <f t="shared" si="1952"/>
        <v>-0.27212774099167591</v>
      </c>
      <c r="K11374" s="53">
        <f t="shared" si="1953"/>
        <v>1.2739685726539534</v>
      </c>
      <c r="L11374" s="53">
        <f t="shared" si="1954"/>
        <v>14.914547328045117</v>
      </c>
      <c r="M11374" s="93">
        <f t="shared" si="1955"/>
        <v>0.55717215267864373</v>
      </c>
      <c r="N11374" s="53">
        <f t="shared" si="1956"/>
        <v>4.5355920683639566</v>
      </c>
      <c r="O11374">
        <f t="shared" si="1957"/>
        <v>0.44090248501484264</v>
      </c>
      <c r="P11374" s="53">
        <f t="shared" si="1958"/>
        <v>6.3697455095310378</v>
      </c>
      <c r="Q11374" s="53">
        <v>0.2</v>
      </c>
      <c r="R11374" s="53">
        <f t="shared" si="1959"/>
        <v>3.3473783997139082</v>
      </c>
    </row>
    <row r="11375" spans="2:18" ht="15">
      <c r="B11375" s="84">
        <v>41678</v>
      </c>
      <c r="C11375" s="85">
        <v>15.4</v>
      </c>
      <c r="D11375" s="86">
        <v>6.9</v>
      </c>
      <c r="E11375" s="87">
        <v>1.7</v>
      </c>
      <c r="F11375" s="96">
        <f t="shared" si="1950"/>
        <v>4.3</v>
      </c>
      <c r="G11375" s="96"/>
      <c r="H11375" s="74">
        <f t="shared" si="1951"/>
        <v>39</v>
      </c>
      <c r="I11375" s="53">
        <f t="shared" si="1949"/>
        <v>1.0272668426722846</v>
      </c>
      <c r="J11375" s="53">
        <f t="shared" si="1952"/>
        <v>-0.26670545887483604</v>
      </c>
      <c r="K11375" s="53">
        <f t="shared" si="1953"/>
        <v>1.2803588581308856</v>
      </c>
      <c r="L11375" s="53">
        <f t="shared" si="1954"/>
        <v>15.131996626686488</v>
      </c>
      <c r="M11375" s="93">
        <f t="shared" si="1955"/>
        <v>0.71415035243590175</v>
      </c>
      <c r="N11375" s="53">
        <f t="shared" si="1956"/>
        <v>5.8660644333865379</v>
      </c>
      <c r="O11375">
        <f t="shared" si="1957"/>
        <v>0.43546363278067091</v>
      </c>
      <c r="P11375" s="53">
        <f t="shared" si="1958"/>
        <v>6.2821098846825247</v>
      </c>
      <c r="Q11375" s="53">
        <v>0.2</v>
      </c>
      <c r="R11375" s="53">
        <f t="shared" si="1959"/>
        <v>3.6220802876535494</v>
      </c>
    </row>
    <row r="11376" spans="2:18" ht="15">
      <c r="B11376" s="84">
        <v>41679</v>
      </c>
      <c r="C11376" s="85">
        <v>9.8000000000000007</v>
      </c>
      <c r="D11376" s="86">
        <v>6.9</v>
      </c>
      <c r="E11376" s="87">
        <v>2.1</v>
      </c>
      <c r="F11376" s="96">
        <f t="shared" si="1950"/>
        <v>4.5</v>
      </c>
      <c r="G11376" s="96"/>
      <c r="H11376" s="74">
        <f t="shared" si="1951"/>
        <v>40</v>
      </c>
      <c r="I11376" s="53">
        <f t="shared" si="1949"/>
        <v>1.0269310009956087</v>
      </c>
      <c r="J11376" s="53">
        <f t="shared" si="1952"/>
        <v>-0.26120774006603953</v>
      </c>
      <c r="K11376" s="53">
        <f t="shared" si="1953"/>
        <v>1.2868063665256193</v>
      </c>
      <c r="L11376" s="53">
        <f t="shared" si="1954"/>
        <v>15.352836447797053</v>
      </c>
      <c r="M11376" s="93">
        <f t="shared" si="1955"/>
        <v>0.70244702696456829</v>
      </c>
      <c r="N11376" s="53">
        <f t="shared" si="1956"/>
        <v>5.7181844940192343</v>
      </c>
      <c r="O11376">
        <f t="shared" si="1957"/>
        <v>0.44090248501484264</v>
      </c>
      <c r="P11376" s="53">
        <f t="shared" si="1958"/>
        <v>6.3697455095310378</v>
      </c>
      <c r="Q11376" s="53">
        <v>0.2</v>
      </c>
      <c r="R11376" s="53">
        <f t="shared" si="1959"/>
        <v>3.5997625687109167</v>
      </c>
    </row>
    <row r="11377" spans="2:18" ht="15">
      <c r="B11377" s="84">
        <v>41680</v>
      </c>
      <c r="C11377" s="85">
        <v>1.7</v>
      </c>
      <c r="D11377" s="86">
        <v>3.2</v>
      </c>
      <c r="E11377" s="87">
        <v>0.3</v>
      </c>
      <c r="F11377" s="96">
        <f t="shared" si="1950"/>
        <v>1.75</v>
      </c>
      <c r="G11377" s="96"/>
      <c r="H11377" s="74">
        <f t="shared" si="1951"/>
        <v>41</v>
      </c>
      <c r="I11377" s="53">
        <f t="shared" si="1949"/>
        <v>1.0265871900024599</v>
      </c>
      <c r="J11377" s="53">
        <f t="shared" si="1952"/>
        <v>-0.25563659230083863</v>
      </c>
      <c r="K11377" s="53">
        <f t="shared" si="1953"/>
        <v>1.2933083889564396</v>
      </c>
      <c r="L11377" s="53">
        <f t="shared" si="1954"/>
        <v>15.576986382605625</v>
      </c>
      <c r="M11377" s="93">
        <f t="shared" si="1955"/>
        <v>0.48565590596474068</v>
      </c>
      <c r="N11377" s="53">
        <f t="shared" si="1956"/>
        <v>4.5095308319448133</v>
      </c>
      <c r="O11377">
        <f t="shared" si="1957"/>
        <v>0.37110211900940471</v>
      </c>
      <c r="P11377" s="53">
        <f t="shared" si="1958"/>
        <v>5.2556579543781679</v>
      </c>
      <c r="Q11377" s="53">
        <v>0.2</v>
      </c>
      <c r="R11377" s="53">
        <f t="shared" si="1959"/>
        <v>3.2171285751238776</v>
      </c>
    </row>
    <row r="11378" spans="2:18" ht="15">
      <c r="B11378" s="84">
        <v>41681</v>
      </c>
      <c r="C11378" s="85">
        <v>24.3</v>
      </c>
      <c r="D11378" s="86">
        <v>8.5</v>
      </c>
      <c r="E11378" s="87">
        <v>0.4</v>
      </c>
      <c r="F11378" s="96">
        <f t="shared" si="1950"/>
        <v>4.45</v>
      </c>
      <c r="G11378" s="96"/>
      <c r="H11378" s="74">
        <f t="shared" si="1951"/>
        <v>42</v>
      </c>
      <c r="I11378" s="53">
        <f t="shared" si="1949"/>
        <v>1.0262355114320429</v>
      </c>
      <c r="J11378" s="53">
        <f t="shared" si="1952"/>
        <v>-0.24999402667178106</v>
      </c>
      <c r="K11378" s="53">
        <f t="shared" si="1953"/>
        <v>1.2998622952485448</v>
      </c>
      <c r="L11378" s="53">
        <f t="shared" si="1954"/>
        <v>15.804364529912229</v>
      </c>
      <c r="M11378" s="93">
        <f t="shared" si="1955"/>
        <v>0.93723616108367414</v>
      </c>
      <c r="N11378" s="53">
        <f t="shared" si="1956"/>
        <v>7.646601699573143</v>
      </c>
      <c r="O11378">
        <f t="shared" si="1957"/>
        <v>0.43953721619240771</v>
      </c>
      <c r="P11378" s="53">
        <f t="shared" si="1958"/>
        <v>6.3477345324751555</v>
      </c>
      <c r="Q11378" s="53">
        <v>0.2</v>
      </c>
      <c r="R11378" s="53">
        <f t="shared" si="1959"/>
        <v>4.0088600531727403</v>
      </c>
    </row>
    <row r="11379" spans="2:18" ht="15">
      <c r="B11379" s="84">
        <v>41682</v>
      </c>
      <c r="C11379" s="85">
        <v>0.6</v>
      </c>
      <c r="D11379" s="86">
        <v>13.2</v>
      </c>
      <c r="E11379" s="87">
        <v>1</v>
      </c>
      <c r="F11379" s="96">
        <f t="shared" si="1950"/>
        <v>7.1</v>
      </c>
      <c r="G11379" s="96"/>
      <c r="H11379" s="74">
        <f t="shared" si="1951"/>
        <v>43</v>
      </c>
      <c r="I11379" s="53">
        <f t="shared" si="1949"/>
        <v>1.0258760693517042</v>
      </c>
      <c r="J11379" s="53">
        <f t="shared" si="1952"/>
        <v>-0.24428205656508803</v>
      </c>
      <c r="K11379" s="53">
        <f t="shared" si="1953"/>
        <v>1.3064655339335101</v>
      </c>
      <c r="L11379" s="53">
        <f t="shared" si="1954"/>
        <v>16.034887560408439</v>
      </c>
      <c r="M11379" s="93">
        <f t="shared" si="1955"/>
        <v>1.3060044445073653</v>
      </c>
      <c r="N11379" s="53">
        <f t="shared" si="1956"/>
        <v>9.5212672545960402</v>
      </c>
      <c r="O11379">
        <f t="shared" si="1957"/>
        <v>0.51722604998727895</v>
      </c>
      <c r="P11379" s="53">
        <f t="shared" si="1958"/>
        <v>7.6129996800279249</v>
      </c>
      <c r="Q11379" s="53">
        <v>0.2</v>
      </c>
      <c r="R11379" s="53">
        <f t="shared" si="1959"/>
        <v>4.5423387008014204</v>
      </c>
    </row>
    <row r="11380" spans="2:18" ht="15">
      <c r="B11380" s="84">
        <v>41683</v>
      </c>
      <c r="C11380" s="85">
        <v>0</v>
      </c>
      <c r="D11380" s="86">
        <v>7.3</v>
      </c>
      <c r="E11380" s="87">
        <v>0.1</v>
      </c>
      <c r="F11380" s="96">
        <f t="shared" si="1950"/>
        <v>3.6999999999999997</v>
      </c>
      <c r="G11380" s="96"/>
      <c r="H11380" s="74">
        <f t="shared" si="1951"/>
        <v>44</v>
      </c>
      <c r="I11380" s="53">
        <f t="shared" si="1949"/>
        <v>1.0255089701261384</v>
      </c>
      <c r="J11380" s="53">
        <f t="shared" si="1952"/>
        <v>-0.23850269665431623</v>
      </c>
      <c r="K11380" s="53">
        <f t="shared" si="1953"/>
        <v>1.3131156320018036</v>
      </c>
      <c r="L11380" s="53">
        <f t="shared" si="1954"/>
        <v>16.268470782777829</v>
      </c>
      <c r="M11380" s="93">
        <f t="shared" si="1955"/>
        <v>0.87892316990466401</v>
      </c>
      <c r="N11380" s="53">
        <f t="shared" si="1956"/>
        <v>7.4209909382931301</v>
      </c>
      <c r="O11380">
        <f t="shared" si="1957"/>
        <v>0.41949856421169557</v>
      </c>
      <c r="P11380" s="53">
        <f t="shared" si="1958"/>
        <v>6.0256473840762528</v>
      </c>
      <c r="Q11380" s="53">
        <v>0.2</v>
      </c>
      <c r="R11380" s="53">
        <f t="shared" si="1959"/>
        <v>3.9237408786765431</v>
      </c>
    </row>
    <row r="11381" spans="2:18" ht="15">
      <c r="B11381" s="84">
        <v>41684</v>
      </c>
      <c r="C11381" s="85">
        <v>8.8000000000000007</v>
      </c>
      <c r="D11381" s="86">
        <v>10.3</v>
      </c>
      <c r="E11381" s="87">
        <v>0.7</v>
      </c>
      <c r="F11381" s="96">
        <f t="shared" si="1950"/>
        <v>5.5</v>
      </c>
      <c r="G11381" s="96"/>
      <c r="H11381" s="74">
        <f t="shared" si="1951"/>
        <v>45</v>
      </c>
      <c r="I11381" s="53">
        <f t="shared" si="1949"/>
        <v>1.0251343223859126</v>
      </c>
      <c r="J11381" s="53">
        <f t="shared" si="1952"/>
        <v>-0.2326579619504911</v>
      </c>
      <c r="K11381" s="53">
        <f t="shared" si="1953"/>
        <v>1.3198101944263136</v>
      </c>
      <c r="L11381" s="53">
        <f t="shared" si="1954"/>
        <v>16.505028211357502</v>
      </c>
      <c r="M11381" s="93">
        <f t="shared" si="1955"/>
        <v>1.1158537623381837</v>
      </c>
      <c r="N11381" s="53">
        <f t="shared" si="1956"/>
        <v>8.6936231172128835</v>
      </c>
      <c r="O11381">
        <f t="shared" si="1957"/>
        <v>0.46900019134232457</v>
      </c>
      <c r="P11381" s="53">
        <f t="shared" si="1958"/>
        <v>6.8245700167601502</v>
      </c>
      <c r="Q11381" s="53">
        <v>0.2</v>
      </c>
      <c r="R11381" s="53">
        <f t="shared" si="1959"/>
        <v>4.2849397174147787</v>
      </c>
    </row>
    <row r="11382" spans="2:18" ht="15">
      <c r="B11382" s="84">
        <v>41685</v>
      </c>
      <c r="C11382" s="85">
        <v>0</v>
      </c>
      <c r="D11382" s="86">
        <v>8.1</v>
      </c>
      <c r="E11382" s="87">
        <v>0.1</v>
      </c>
      <c r="F11382" s="96">
        <f t="shared" si="1950"/>
        <v>4.0999999999999996</v>
      </c>
      <c r="G11382" s="96"/>
      <c r="H11382" s="74">
        <f t="shared" si="1951"/>
        <v>46</v>
      </c>
      <c r="I11382" s="53">
        <f t="shared" si="1949"/>
        <v>1.0247522369953201</v>
      </c>
      <c r="J11382" s="53">
        <f t="shared" si="1952"/>
        <v>-0.22674986690804186</v>
      </c>
      <c r="K11382" s="53">
        <f t="shared" si="1953"/>
        <v>1.3265469034743758</v>
      </c>
      <c r="L11382" s="53">
        <f t="shared" si="1954"/>
        <v>16.744472635144707</v>
      </c>
      <c r="M11382" s="93">
        <f t="shared" si="1955"/>
        <v>0.97131491130263903</v>
      </c>
      <c r="N11382" s="53">
        <f t="shared" si="1956"/>
        <v>8.0512885004383143</v>
      </c>
      <c r="O11382">
        <f t="shared" si="1957"/>
        <v>0.43008372345799578</v>
      </c>
      <c r="P11382" s="53">
        <f t="shared" si="1958"/>
        <v>6.1955561269003381</v>
      </c>
      <c r="Q11382" s="53">
        <v>0.2</v>
      </c>
      <c r="R11382" s="53">
        <f t="shared" si="1959"/>
        <v>4.0776475005296691</v>
      </c>
    </row>
    <row r="11383" spans="2:18" ht="15">
      <c r="B11383" s="84">
        <v>41686</v>
      </c>
      <c r="C11383" s="85">
        <v>0</v>
      </c>
      <c r="D11383" s="86">
        <v>6.5</v>
      </c>
      <c r="E11383" s="87">
        <v>4.8</v>
      </c>
      <c r="F11383" s="96">
        <f t="shared" si="1950"/>
        <v>5.65</v>
      </c>
      <c r="G11383" s="96"/>
      <c r="H11383" s="74">
        <f t="shared" si="1951"/>
        <v>47</v>
      </c>
      <c r="I11383" s="53">
        <f t="shared" si="1949"/>
        <v>1.0243628270195759</v>
      </c>
      <c r="J11383" s="53">
        <f t="shared" si="1952"/>
        <v>-0.22078042458572791</v>
      </c>
      <c r="K11383" s="53">
        <f t="shared" si="1953"/>
        <v>1.3333235178252498</v>
      </c>
      <c r="L11383" s="53">
        <f t="shared" si="1954"/>
        <v>16.986715687937249</v>
      </c>
      <c r="M11383" s="93">
        <f t="shared" si="1955"/>
        <v>0.48638054968134165</v>
      </c>
      <c r="N11383" s="53">
        <f t="shared" si="1956"/>
        <v>3.7651544841559987</v>
      </c>
      <c r="O11383">
        <f t="shared" si="1957"/>
        <v>0.47334743159239989</v>
      </c>
      <c r="P11383" s="53">
        <f t="shared" si="1958"/>
        <v>6.8952456490096594</v>
      </c>
      <c r="Q11383" s="53">
        <v>0.2</v>
      </c>
      <c r="R11383" s="53">
        <f t="shared" si="1959"/>
        <v>3.2311771727993404</v>
      </c>
    </row>
    <row r="11384" spans="2:18" ht="15">
      <c r="B11384" s="84">
        <v>41687</v>
      </c>
      <c r="C11384" s="85">
        <v>21.6</v>
      </c>
      <c r="D11384" s="86">
        <v>9.3000000000000007</v>
      </c>
      <c r="E11384" s="87">
        <v>4.0999999999999996</v>
      </c>
      <c r="F11384" s="96">
        <f t="shared" si="1950"/>
        <v>6.7</v>
      </c>
      <c r="G11384" s="96"/>
      <c r="H11384" s="74">
        <f t="shared" si="1951"/>
        <v>48</v>
      </c>
      <c r="I11384" s="53">
        <f t="shared" si="1949"/>
        <v>1.023966207691356</v>
      </c>
      <c r="J11384" s="53">
        <f t="shared" si="1952"/>
        <v>-0.21475164586162002</v>
      </c>
      <c r="K11384" s="53">
        <f t="shared" si="1953"/>
        <v>1.3401378715093815</v>
      </c>
      <c r="L11384" s="53">
        <f t="shared" si="1954"/>
        <v>17.231667919401065</v>
      </c>
      <c r="M11384" s="93">
        <f t="shared" si="1955"/>
        <v>0.90155981598765933</v>
      </c>
      <c r="N11384" s="53">
        <f t="shared" si="1956"/>
        <v>6.6800222603578989</v>
      </c>
      <c r="O11384">
        <f t="shared" si="1957"/>
        <v>0.50477958212244722</v>
      </c>
      <c r="P11384" s="53">
        <f t="shared" si="1958"/>
        <v>7.4086074046180963</v>
      </c>
      <c r="Q11384" s="53">
        <v>0.2</v>
      </c>
      <c r="R11384" s="53">
        <f t="shared" si="1959"/>
        <v>3.9064385781901572</v>
      </c>
    </row>
    <row r="11385" spans="2:18" ht="15">
      <c r="B11385" s="84">
        <v>41688</v>
      </c>
      <c r="C11385" s="85">
        <v>0</v>
      </c>
      <c r="D11385" s="86">
        <v>12.4</v>
      </c>
      <c r="E11385" s="87">
        <v>4.8</v>
      </c>
      <c r="F11385" s="96">
        <f t="shared" si="1950"/>
        <v>8.6</v>
      </c>
      <c r="G11385" s="96"/>
      <c r="H11385" s="74">
        <f t="shared" si="1951"/>
        <v>49</v>
      </c>
      <c r="I11385" s="53">
        <f t="shared" si="1949"/>
        <v>1.0235624963767014</v>
      </c>
      <c r="J11385" s="53">
        <f t="shared" si="1952"/>
        <v>-0.20866553870108739</v>
      </c>
      <c r="K11385" s="53">
        <f t="shared" si="1953"/>
        <v>1.346987872685115</v>
      </c>
      <c r="L11385" s="53">
        <f t="shared" si="1954"/>
        <v>17.479238866864325</v>
      </c>
      <c r="M11385" s="93">
        <f t="shared" si="1955"/>
        <v>1.1913317436086559</v>
      </c>
      <c r="N11385" s="53">
        <f t="shared" si="1956"/>
        <v>8.1917791434697964</v>
      </c>
      <c r="O11385">
        <f t="shared" si="1957"/>
        <v>0.56632666056709002</v>
      </c>
      <c r="P11385" s="53">
        <f t="shared" si="1958"/>
        <v>8.4251770410820086</v>
      </c>
      <c r="Q11385" s="53">
        <v>0.2</v>
      </c>
      <c r="R11385" s="53">
        <f t="shared" si="1959"/>
        <v>4.3214924285031486</v>
      </c>
    </row>
    <row r="11386" spans="2:18" ht="15">
      <c r="B11386" s="84">
        <v>41689</v>
      </c>
      <c r="C11386" s="85">
        <v>6.4</v>
      </c>
      <c r="D11386" s="86">
        <v>7.8</v>
      </c>
      <c r="E11386" s="87">
        <v>5.7</v>
      </c>
      <c r="F11386" s="96">
        <f t="shared" si="1950"/>
        <v>6.75</v>
      </c>
      <c r="G11386" s="96"/>
      <c r="H11386" s="74">
        <f t="shared" si="1951"/>
        <v>50</v>
      </c>
      <c r="I11386" s="53">
        <f t="shared" si="1949"/>
        <v>1.0231518125402845</v>
      </c>
      <c r="J11386" s="53">
        <f t="shared" si="1952"/>
        <v>-0.20252410747662677</v>
      </c>
      <c r="K11386" s="53">
        <f t="shared" si="1953"/>
        <v>1.3538715022678474</v>
      </c>
      <c r="L11386" s="53">
        <f t="shared" si="1954"/>
        <v>17.729337127643955</v>
      </c>
      <c r="M11386" s="93">
        <f t="shared" si="1955"/>
        <v>0.59068115536491228</v>
      </c>
      <c r="N11386" s="53">
        <f t="shared" si="1956"/>
        <v>4.3676825642071755</v>
      </c>
      <c r="O11386">
        <f t="shared" si="1957"/>
        <v>0.50632090218681092</v>
      </c>
      <c r="P11386" s="53">
        <f t="shared" si="1958"/>
        <v>7.4338848995750606</v>
      </c>
      <c r="Q11386" s="53">
        <v>0.2</v>
      </c>
      <c r="R11386" s="53">
        <f t="shared" si="1959"/>
        <v>3.4068495420125275</v>
      </c>
    </row>
    <row r="11387" spans="2:18" ht="15">
      <c r="B11387" s="84">
        <v>41690</v>
      </c>
      <c r="C11387" s="85">
        <v>3</v>
      </c>
      <c r="D11387" s="86">
        <v>12.4</v>
      </c>
      <c r="E11387" s="87">
        <v>4.5999999999999996</v>
      </c>
      <c r="F11387" s="96">
        <f t="shared" si="1950"/>
        <v>8.5</v>
      </c>
      <c r="G11387" s="96"/>
      <c r="H11387" s="74">
        <f t="shared" si="1951"/>
        <v>51</v>
      </c>
      <c r="I11387" s="53">
        <f t="shared" si="1949"/>
        <v>1.0227342777100603</v>
      </c>
      <c r="J11387" s="53">
        <f t="shared" si="1952"/>
        <v>-0.19632935233829593</v>
      </c>
      <c r="K11387" s="53">
        <f t="shared" si="1953"/>
        <v>1.3607868124258506</v>
      </c>
      <c r="L11387" s="53">
        <f t="shared" si="1954"/>
        <v>17.981870431716864</v>
      </c>
      <c r="M11387" s="93">
        <f t="shared" si="1955"/>
        <v>1.2369079686227604</v>
      </c>
      <c r="N11387" s="53">
        <f t="shared" si="1956"/>
        <v>8.5375072749111425</v>
      </c>
      <c r="O11387">
        <f t="shared" si="1957"/>
        <v>0.56293085323359648</v>
      </c>
      <c r="P11387" s="53">
        <f t="shared" si="1958"/>
        <v>8.3687143143084199</v>
      </c>
      <c r="Q11387" s="53">
        <v>0.2</v>
      </c>
      <c r="R11387" s="53">
        <f t="shared" si="1959"/>
        <v>4.3929187893116834</v>
      </c>
    </row>
    <row r="11388" spans="2:18" ht="15">
      <c r="B11388" s="84">
        <v>41691</v>
      </c>
      <c r="C11388" s="85">
        <v>0</v>
      </c>
      <c r="D11388" s="86">
        <v>13.3</v>
      </c>
      <c r="E11388" s="87">
        <v>3.6</v>
      </c>
      <c r="F11388" s="96">
        <f t="shared" si="1950"/>
        <v>8.4500000000000011</v>
      </c>
      <c r="G11388" s="96"/>
      <c r="H11388" s="74">
        <f t="shared" si="1951"/>
        <v>52</v>
      </c>
      <c r="I11388" s="53">
        <f t="shared" si="1949"/>
        <v>1.0223100154413023</v>
      </c>
      <c r="J11388" s="53">
        <f t="shared" si="1952"/>
        <v>-0.19008326863341693</v>
      </c>
      <c r="K11388" s="53">
        <f t="shared" si="1953"/>
        <v>1.3677319249562678</v>
      </c>
      <c r="L11388" s="53">
        <f t="shared" si="1954"/>
        <v>18.236745714555813</v>
      </c>
      <c r="M11388" s="93">
        <f t="shared" si="1955"/>
        <v>1.3962461575466723</v>
      </c>
      <c r="N11388" s="53">
        <f t="shared" si="1956"/>
        <v>9.655663696875969</v>
      </c>
      <c r="O11388">
        <f t="shared" si="1957"/>
        <v>0.56123964087408107</v>
      </c>
      <c r="P11388" s="53">
        <f t="shared" si="1958"/>
        <v>8.3406100705082</v>
      </c>
      <c r="Q11388" s="53">
        <v>0.2</v>
      </c>
      <c r="R11388" s="53">
        <f t="shared" si="1959"/>
        <v>4.6360506898193652</v>
      </c>
    </row>
    <row r="11389" spans="2:18" ht="15">
      <c r="B11389" s="84">
        <v>41692</v>
      </c>
      <c r="C11389" s="85">
        <v>12.3</v>
      </c>
      <c r="D11389" s="86">
        <v>10.7</v>
      </c>
      <c r="E11389" s="87">
        <v>4.2</v>
      </c>
      <c r="F11389" s="96">
        <f t="shared" si="1950"/>
        <v>7.4499999999999993</v>
      </c>
      <c r="G11389" s="96"/>
      <c r="H11389" s="74">
        <f t="shared" si="1951"/>
        <v>53</v>
      </c>
      <c r="I11389" s="53">
        <f t="shared" si="1949"/>
        <v>1.0218791512800416</v>
      </c>
      <c r="J11389" s="53">
        <f t="shared" si="1952"/>
        <v>-0.18378784637416273</v>
      </c>
      <c r="K11389" s="53">
        <f t="shared" si="1953"/>
        <v>1.3747050295540015</v>
      </c>
      <c r="L11389" s="53">
        <f t="shared" si="1954"/>
        <v>18.493869189956964</v>
      </c>
      <c r="M11389" s="93">
        <f t="shared" si="1955"/>
        <v>1.1149241323521248</v>
      </c>
      <c r="N11389" s="53">
        <f t="shared" si="1956"/>
        <v>8.0155509899209498</v>
      </c>
      <c r="O11389">
        <f t="shared" si="1957"/>
        <v>0.52833634007349695</v>
      </c>
      <c r="P11389" s="53">
        <f t="shared" si="1958"/>
        <v>7.7959670676741517</v>
      </c>
      <c r="Q11389" s="53">
        <v>0.2</v>
      </c>
      <c r="R11389" s="53">
        <f t="shared" si="1959"/>
        <v>4.2308952231451133</v>
      </c>
    </row>
    <row r="11390" spans="2:18" ht="15">
      <c r="B11390" s="84">
        <v>41693</v>
      </c>
      <c r="C11390" s="85">
        <v>0</v>
      </c>
      <c r="D11390" s="86">
        <v>13</v>
      </c>
      <c r="E11390" s="87">
        <v>0.6</v>
      </c>
      <c r="F11390" s="96">
        <f t="shared" si="1950"/>
        <v>6.8</v>
      </c>
      <c r="G11390" s="96"/>
      <c r="H11390" s="74">
        <f t="shared" si="1951"/>
        <v>54</v>
      </c>
      <c r="I11390" s="53">
        <f t="shared" si="1949"/>
        <v>1.0214418127259153</v>
      </c>
      <c r="J11390" s="53">
        <f t="shared" si="1952"/>
        <v>-0.17744506975156121</v>
      </c>
      <c r="K11390" s="53">
        <f t="shared" si="1953"/>
        <v>1.3817043819854726</v>
      </c>
      <c r="L11390" s="53">
        <f t="shared" si="1954"/>
        <v>18.753146422694368</v>
      </c>
      <c r="M11390" s="93">
        <f t="shared" si="1955"/>
        <v>1.5213164726850146</v>
      </c>
      <c r="N11390" s="53">
        <f t="shared" si="1956"/>
        <v>11.226229297904688</v>
      </c>
      <c r="O11390">
        <f t="shared" si="1957"/>
        <v>0.50786634309783896</v>
      </c>
      <c r="P11390" s="53">
        <f t="shared" si="1958"/>
        <v>7.4592395635175563</v>
      </c>
      <c r="Q11390" s="53">
        <v>0.2</v>
      </c>
      <c r="R11390" s="53">
        <f t="shared" si="1959"/>
        <v>4.8978704715761694</v>
      </c>
    </row>
    <row r="11391" spans="2:18" ht="15">
      <c r="B11391" s="84">
        <v>41694</v>
      </c>
      <c r="C11391" s="85">
        <v>0</v>
      </c>
      <c r="D11391" s="86">
        <v>12.1</v>
      </c>
      <c r="E11391" s="87">
        <v>0.7</v>
      </c>
      <c r="F11391" s="96">
        <f t="shared" si="1950"/>
        <v>6.3999999999999995</v>
      </c>
      <c r="G11391" s="96"/>
      <c r="H11391" s="74">
        <f t="shared" si="1951"/>
        <v>55</v>
      </c>
      <c r="I11391" s="53">
        <f t="shared" si="1949"/>
        <v>1.0209981291944379</v>
      </c>
      <c r="J11391" s="53">
        <f t="shared" si="1952"/>
        <v>-0.17105691669442086</v>
      </c>
      <c r="K11391" s="53">
        <f t="shared" si="1953"/>
        <v>1.3887283021784398</v>
      </c>
      <c r="L11391" s="53">
        <f t="shared" si="1954"/>
        <v>19.014482400844027</v>
      </c>
      <c r="M11391" s="93">
        <f t="shared" si="1955"/>
        <v>1.454962409609456</v>
      </c>
      <c r="N11391" s="53">
        <f t="shared" si="1956"/>
        <v>10.914047884659364</v>
      </c>
      <c r="O11391">
        <f t="shared" si="1957"/>
        <v>0.49561767917449667</v>
      </c>
      <c r="P11391" s="53">
        <f t="shared" si="1958"/>
        <v>7.2585514907624775</v>
      </c>
      <c r="Q11391" s="53">
        <v>0.2</v>
      </c>
      <c r="R11391" s="53">
        <f t="shared" si="1959"/>
        <v>4.8095763361065424</v>
      </c>
    </row>
    <row r="11392" spans="2:18" ht="15">
      <c r="B11392" s="84">
        <v>41695</v>
      </c>
      <c r="C11392" s="85">
        <v>0</v>
      </c>
      <c r="D11392" s="86">
        <v>12.4</v>
      </c>
      <c r="E11392" s="87">
        <v>1.1000000000000001</v>
      </c>
      <c r="F11392" s="96">
        <f t="shared" si="1950"/>
        <v>6.75</v>
      </c>
      <c r="G11392" s="96"/>
      <c r="H11392" s="74">
        <f t="shared" si="1951"/>
        <v>56</v>
      </c>
      <c r="I11392" s="53">
        <f t="shared" si="1949"/>
        <v>1.0205482319787045</v>
      </c>
      <c r="J11392" s="53">
        <f t="shared" si="1952"/>
        <v>-0.1646253584716291</v>
      </c>
      <c r="K11392" s="53">
        <f t="shared" si="1953"/>
        <v>1.3957751722383314</v>
      </c>
      <c r="L11392" s="53">
        <f t="shared" si="1954"/>
        <v>19.277781607628423</v>
      </c>
      <c r="M11392" s="93">
        <f t="shared" si="1955"/>
        <v>1.4898661317902291</v>
      </c>
      <c r="N11392" s="53">
        <f t="shared" si="1956"/>
        <v>11.016539579297911</v>
      </c>
      <c r="O11392">
        <f t="shared" si="1957"/>
        <v>0.50632090218681092</v>
      </c>
      <c r="P11392" s="53">
        <f t="shared" si="1958"/>
        <v>7.4338848995750606</v>
      </c>
      <c r="Q11392" s="53">
        <v>0.2</v>
      </c>
      <c r="R11392" s="53">
        <f t="shared" si="1959"/>
        <v>4.8497883010062068</v>
      </c>
    </row>
    <row r="11393" spans="2:18" ht="15">
      <c r="B11393" s="84">
        <v>41696</v>
      </c>
      <c r="C11393" s="85">
        <v>0</v>
      </c>
      <c r="D11393" s="86">
        <v>10.199999999999999</v>
      </c>
      <c r="E11393" s="87">
        <v>3.6</v>
      </c>
      <c r="F11393" s="96">
        <f t="shared" si="1950"/>
        <v>6.8999999999999995</v>
      </c>
      <c r="G11393" s="96"/>
      <c r="H11393" s="74">
        <f t="shared" si="1951"/>
        <v>57</v>
      </c>
      <c r="I11393" s="53">
        <f t="shared" si="1949"/>
        <v>1.0200922542105393</v>
      </c>
      <c r="J11393" s="53">
        <f t="shared" si="1952"/>
        <v>-0.15815235933624114</v>
      </c>
      <c r="K11393" s="53">
        <f t="shared" si="1953"/>
        <v>1.4028434344007965</v>
      </c>
      <c r="L11393" s="53">
        <f t="shared" si="1954"/>
        <v>19.542948092640525</v>
      </c>
      <c r="M11393" s="93">
        <f t="shared" si="1955"/>
        <v>1.1613375623149262</v>
      </c>
      <c r="N11393" s="53">
        <f t="shared" si="1956"/>
        <v>8.5351462597734198</v>
      </c>
      <c r="O11393">
        <f t="shared" si="1957"/>
        <v>0.51096962479543406</v>
      </c>
      <c r="P11393" s="53">
        <f t="shared" si="1958"/>
        <v>7.5101812239281029</v>
      </c>
      <c r="Q11393" s="53">
        <v>0.2</v>
      </c>
      <c r="R11393" s="53">
        <f t="shared" si="1959"/>
        <v>4.318383417767178</v>
      </c>
    </row>
    <row r="11394" spans="2:18" ht="15">
      <c r="B11394" s="84">
        <v>41697</v>
      </c>
      <c r="C11394" s="85">
        <v>3.5</v>
      </c>
      <c r="D11394" s="86">
        <v>12.4</v>
      </c>
      <c r="E11394" s="87">
        <v>4.5</v>
      </c>
      <c r="F11394" s="96">
        <f t="shared" si="1950"/>
        <v>8.4499999999999993</v>
      </c>
      <c r="G11394" s="96"/>
      <c r="H11394" s="74">
        <f t="shared" si="1951"/>
        <v>58</v>
      </c>
      <c r="I11394" s="53">
        <f t="shared" si="1949"/>
        <v>1.0196303308210999</v>
      </c>
      <c r="J11394" s="53">
        <f t="shared" si="1952"/>
        <v>-0.15163987620976144</v>
      </c>
      <c r="K11394" s="53">
        <f t="shared" si="1953"/>
        <v>1.4099315889294484</v>
      </c>
      <c r="L11394" s="53">
        <f t="shared" si="1954"/>
        <v>19.809885542313861</v>
      </c>
      <c r="M11394" s="93">
        <f t="shared" si="1955"/>
        <v>1.3687505075054023</v>
      </c>
      <c r="N11394" s="53">
        <f t="shared" si="1956"/>
        <v>9.4655190375760778</v>
      </c>
      <c r="O11394">
        <f t="shared" si="1957"/>
        <v>0.56123964087408107</v>
      </c>
      <c r="P11394" s="53">
        <f t="shared" si="1958"/>
        <v>8.3406100705082</v>
      </c>
      <c r="Q11394" s="53">
        <v>0.2</v>
      </c>
      <c r="R11394" s="53">
        <f t="shared" si="1959"/>
        <v>4.5943205626257528</v>
      </c>
    </row>
    <row r="11395" spans="2:18" ht="15">
      <c r="B11395" s="84">
        <v>41698</v>
      </c>
      <c r="C11395" s="85">
        <v>0</v>
      </c>
      <c r="D11395" s="86">
        <v>11.8</v>
      </c>
      <c r="E11395" s="87">
        <v>4.5999999999999996</v>
      </c>
      <c r="F11395" s="96">
        <f t="shared" si="1950"/>
        <v>8.1999999999999993</v>
      </c>
      <c r="G11395" s="96"/>
      <c r="H11395" s="74">
        <f t="shared" si="1951"/>
        <v>59</v>
      </c>
      <c r="I11395" s="53">
        <f t="shared" si="1949"/>
        <v>1.0191625985009487</v>
      </c>
      <c r="J11395" s="53">
        <f t="shared" si="1952"/>
        <v>-0.14508985840499172</v>
      </c>
      <c r="K11395" s="53">
        <f t="shared" si="1953"/>
        <v>1.4170381919670834</v>
      </c>
      <c r="L11395" s="53">
        <f t="shared" si="1954"/>
        <v>20.078497349513505</v>
      </c>
      <c r="M11395" s="93">
        <f t="shared" si="1955"/>
        <v>1.3118080067989155</v>
      </c>
      <c r="N11395" s="53">
        <f t="shared" si="1956"/>
        <v>9.1589645317505575</v>
      </c>
      <c r="O11395">
        <f t="shared" si="1957"/>
        <v>0.55285009606964186</v>
      </c>
      <c r="P11395" s="53">
        <f t="shared" si="1958"/>
        <v>8.2013511570068669</v>
      </c>
      <c r="Q11395" s="53">
        <v>0.2</v>
      </c>
      <c r="R11395" s="53">
        <f t="shared" si="1959"/>
        <v>4.5154593644953929</v>
      </c>
    </row>
    <row r="11396" spans="2:18" ht="15">
      <c r="B11396" s="84">
        <v>41699</v>
      </c>
      <c r="C11396" s="85">
        <v>0</v>
      </c>
      <c r="D11396" s="86">
        <v>10.5</v>
      </c>
      <c r="E11396" s="87">
        <v>4.7</v>
      </c>
      <c r="F11396" s="96">
        <f t="shared" si="1950"/>
        <v>7.6</v>
      </c>
      <c r="G11396" s="96"/>
      <c r="H11396" s="74">
        <f t="shared" si="1951"/>
        <v>60</v>
      </c>
      <c r="I11396" s="53">
        <f t="shared" si="1949"/>
        <v>1.0186891956596047</v>
      </c>
      <c r="J11396" s="53">
        <f t="shared" si="1952"/>
        <v>-0.13850424738581349</v>
      </c>
      <c r="K11396" s="53">
        <f t="shared" si="1953"/>
        <v>1.4241618533479681</v>
      </c>
      <c r="L11396" s="53">
        <f t="shared" si="1954"/>
        <v>20.34868668213046</v>
      </c>
      <c r="M11396" s="93">
        <f t="shared" si="1955"/>
        <v>1.1656913445073709</v>
      </c>
      <c r="N11396" s="53">
        <f t="shared" si="1956"/>
        <v>8.3310415980608958</v>
      </c>
      <c r="O11396">
        <f t="shared" si="1957"/>
        <v>0.53316149762387977</v>
      </c>
      <c r="P11396" s="53">
        <f t="shared" si="1958"/>
        <v>7.8755789254229045</v>
      </c>
      <c r="Q11396" s="53">
        <v>0.2</v>
      </c>
      <c r="R11396" s="53">
        <f t="shared" si="1959"/>
        <v>4.3066169858347845</v>
      </c>
    </row>
    <row r="11397" spans="2:18" ht="15">
      <c r="B11397" s="84">
        <v>41700</v>
      </c>
      <c r="C11397" s="85">
        <v>9.5</v>
      </c>
      <c r="D11397" s="86">
        <v>12.6</v>
      </c>
      <c r="E11397" s="87">
        <v>4.3</v>
      </c>
      <c r="F11397" s="96">
        <f t="shared" si="1950"/>
        <v>8.4499999999999993</v>
      </c>
      <c r="G11397" s="96"/>
      <c r="H11397" s="74">
        <f t="shared" si="1951"/>
        <v>61</v>
      </c>
      <c r="I11397" s="53">
        <f t="shared" si="1949"/>
        <v>1.0182102623845848</v>
      </c>
      <c r="J11397" s="53">
        <f t="shared" si="1952"/>
        <v>-0.13188497656225967</v>
      </c>
      <c r="K11397" s="53">
        <f t="shared" si="1953"/>
        <v>1.4313012343781424</v>
      </c>
      <c r="L11397" s="53">
        <f t="shared" si="1954"/>
        <v>20.620356550569728</v>
      </c>
      <c r="M11397" s="93">
        <f t="shared" si="1955"/>
        <v>1.4603736827180283</v>
      </c>
      <c r="N11397" s="53">
        <f t="shared" si="1956"/>
        <v>10.099134078814593</v>
      </c>
      <c r="O11397">
        <f t="shared" si="1957"/>
        <v>0.56123964087408107</v>
      </c>
      <c r="P11397" s="53">
        <f t="shared" si="1958"/>
        <v>8.3406100705082</v>
      </c>
      <c r="Q11397" s="53">
        <v>0.2</v>
      </c>
      <c r="R11397" s="53">
        <f t="shared" si="1959"/>
        <v>4.7333769860878885</v>
      </c>
    </row>
    <row r="11398" spans="2:18" ht="15">
      <c r="B11398" s="84">
        <v>41701</v>
      </c>
      <c r="C11398" s="85">
        <v>0</v>
      </c>
      <c r="D11398" s="86">
        <v>9.3000000000000007</v>
      </c>
      <c r="E11398" s="87">
        <v>4.8</v>
      </c>
      <c r="F11398" s="96">
        <f t="shared" si="1950"/>
        <v>7.0500000000000007</v>
      </c>
      <c r="G11398" s="96"/>
      <c r="H11398" s="74">
        <f t="shared" si="1951"/>
        <v>62</v>
      </c>
      <c r="I11398" s="53">
        <f t="shared" si="1949"/>
        <v>1.0177259403999503</v>
      </c>
      <c r="J11398" s="53">
        <f t="shared" si="1952"/>
        <v>-0.12523397111924095</v>
      </c>
      <c r="K11398" s="53">
        <f t="shared" si="1953"/>
        <v>1.4384550455900516</v>
      </c>
      <c r="L11398" s="53">
        <f t="shared" si="1954"/>
        <v>20.893409874029718</v>
      </c>
      <c r="M11398" s="93">
        <f t="shared" si="1955"/>
        <v>1.0314340101299264</v>
      </c>
      <c r="N11398" s="53">
        <f t="shared" si="1956"/>
        <v>7.5346746200585564</v>
      </c>
      <c r="O11398">
        <f t="shared" si="1957"/>
        <v>0.51565568748214641</v>
      </c>
      <c r="P11398" s="53">
        <f t="shared" si="1958"/>
        <v>7.5871776540153251</v>
      </c>
      <c r="Q11398" s="53">
        <v>0.2</v>
      </c>
      <c r="R11398" s="53">
        <f t="shared" si="1959"/>
        <v>4.107890972203835</v>
      </c>
    </row>
    <row r="11399" spans="2:18" ht="15">
      <c r="B11399" s="84">
        <v>41702</v>
      </c>
      <c r="C11399" s="85">
        <v>0</v>
      </c>
      <c r="D11399" s="86">
        <v>12.7</v>
      </c>
      <c r="E11399" s="87">
        <v>4.2</v>
      </c>
      <c r="F11399" s="96">
        <f t="shared" si="1950"/>
        <v>8.4499999999999993</v>
      </c>
      <c r="G11399" s="96"/>
      <c r="H11399" s="74">
        <f t="shared" si="1951"/>
        <v>63</v>
      </c>
      <c r="I11399" s="53">
        <f t="shared" si="1949"/>
        <v>1.0172363730243685</v>
      </c>
      <c r="J11399" s="53">
        <f t="shared" si="1952"/>
        <v>-0.11855314787728338</v>
      </c>
      <c r="K11399" s="53">
        <f t="shared" si="1953"/>
        <v>1.4456220444772312</v>
      </c>
      <c r="L11399" s="53">
        <f t="shared" si="1954"/>
        <v>21.167749545477854</v>
      </c>
      <c r="M11399" s="93">
        <f t="shared" si="1955"/>
        <v>1.5170955431198232</v>
      </c>
      <c r="N11399" s="53">
        <f t="shared" si="1956"/>
        <v>10.491390992354264</v>
      </c>
      <c r="O11399">
        <f t="shared" si="1957"/>
        <v>0.56123964087408107</v>
      </c>
      <c r="P11399" s="53">
        <f t="shared" si="1958"/>
        <v>8.3406100705082</v>
      </c>
      <c r="Q11399" s="53">
        <v>0.2</v>
      </c>
      <c r="R11399" s="53">
        <f t="shared" si="1959"/>
        <v>4.8194637105578488</v>
      </c>
    </row>
    <row r="11400" spans="2:18" ht="15">
      <c r="B11400" s="84">
        <v>41703</v>
      </c>
      <c r="C11400" s="85">
        <v>0</v>
      </c>
      <c r="D11400" s="86">
        <v>16.2</v>
      </c>
      <c r="E11400" s="87">
        <v>4.9000000000000004</v>
      </c>
      <c r="F11400" s="96">
        <f t="shared" si="1950"/>
        <v>10.55</v>
      </c>
      <c r="G11400" s="96"/>
      <c r="H11400" s="74">
        <f t="shared" si="1951"/>
        <v>64</v>
      </c>
      <c r="I11400" s="53">
        <f t="shared" si="1949"/>
        <v>1.0167417051287022</v>
      </c>
      <c r="J11400" s="53">
        <f t="shared" si="1952"/>
        <v>-0.11184441518364702</v>
      </c>
      <c r="K11400" s="53">
        <f t="shared" si="1953"/>
        <v>1.452801033214203</v>
      </c>
      <c r="L11400" s="53">
        <f t="shared" si="1954"/>
        <v>21.443278495234836</v>
      </c>
      <c r="M11400" s="93">
        <f t="shared" si="1955"/>
        <v>1.9137400449150648</v>
      </c>
      <c r="N11400" s="53">
        <f t="shared" si="1956"/>
        <v>12.254041002268814</v>
      </c>
      <c r="O11400">
        <f t="shared" si="1957"/>
        <v>0.63622453817273861</v>
      </c>
      <c r="P11400" s="53">
        <f t="shared" si="1958"/>
        <v>9.5965087986814464</v>
      </c>
      <c r="Q11400" s="53">
        <v>0.2</v>
      </c>
      <c r="R11400" s="53">
        <f t="shared" si="1959"/>
        <v>5.3089643474758734</v>
      </c>
    </row>
    <row r="11401" spans="2:18" ht="15">
      <c r="B11401" s="84">
        <v>41704</v>
      </c>
      <c r="C11401" s="85">
        <v>0</v>
      </c>
      <c r="D11401" s="86">
        <v>18.5</v>
      </c>
      <c r="E11401" s="87">
        <v>3.6</v>
      </c>
      <c r="F11401" s="96">
        <f t="shared" si="1950"/>
        <v>11.05</v>
      </c>
      <c r="G11401" s="96"/>
      <c r="H11401" s="74">
        <f t="shared" si="1951"/>
        <v>65</v>
      </c>
      <c r="I11401" s="53">
        <f t="shared" si="1949"/>
        <v>1.0162420830931402</v>
      </c>
      <c r="J11401" s="53">
        <f t="shared" si="1952"/>
        <v>-0.10510967283220894</v>
      </c>
      <c r="K11401" s="53">
        <f t="shared" si="1953"/>
        <v>1.459990856366197</v>
      </c>
      <c r="L11401" s="53">
        <f t="shared" si="1954"/>
        <v>21.719899753086207</v>
      </c>
      <c r="M11401" s="93">
        <f t="shared" si="1955"/>
        <v>2.2651462190727529</v>
      </c>
      <c r="N11401" s="53">
        <f t="shared" si="1956"/>
        <v>14.252789531870331</v>
      </c>
      <c r="O11401">
        <f t="shared" si="1957"/>
        <v>0.65531774912245988</v>
      </c>
      <c r="P11401" s="53">
        <f t="shared" si="1958"/>
        <v>9.9193738160103813</v>
      </c>
      <c r="Q11401" s="53">
        <v>0.2</v>
      </c>
      <c r="R11401" s="53">
        <f t="shared" si="1959"/>
        <v>5.7777928701626662</v>
      </c>
    </row>
    <row r="11402" spans="2:18" ht="15">
      <c r="B11402" s="84">
        <v>41705</v>
      </c>
      <c r="C11402" s="85">
        <v>0</v>
      </c>
      <c r="D11402" s="86">
        <v>17.3</v>
      </c>
      <c r="E11402" s="87">
        <v>3.6</v>
      </c>
      <c r="F11402" s="96">
        <f t="shared" si="1950"/>
        <v>10.450000000000001</v>
      </c>
      <c r="G11402" s="96"/>
      <c r="H11402" s="74">
        <f t="shared" si="1951"/>
        <v>66</v>
      </c>
      <c r="I11402" s="53">
        <f t="shared" ref="I11402:I11465" si="1960">1+0.0334*COS($I$7*H11402-0.0552)</f>
        <v>1.015737654763881</v>
      </c>
      <c r="J11402" s="53">
        <f t="shared" si="1952"/>
        <v>-9.8350812010502386E-2</v>
      </c>
      <c r="K11402" s="53">
        <f t="shared" si="1953"/>
        <v>1.4671903985928214</v>
      </c>
      <c r="L11402" s="53">
        <f t="shared" si="1954"/>
        <v>21.997516508847159</v>
      </c>
      <c r="M11402" s="93">
        <f t="shared" si="1955"/>
        <v>2.1540305654081195</v>
      </c>
      <c r="N11402" s="53">
        <f t="shared" si="1956"/>
        <v>13.841490445081931</v>
      </c>
      <c r="O11402">
        <f t="shared" si="1957"/>
        <v>0.63246479256136745</v>
      </c>
      <c r="P11402" s="53">
        <f t="shared" si="1958"/>
        <v>9.5330744944390009</v>
      </c>
      <c r="Q11402" s="53">
        <v>0.2</v>
      </c>
      <c r="R11402" s="53">
        <f t="shared" si="1959"/>
        <v>5.6567295160043294</v>
      </c>
    </row>
    <row r="11403" spans="2:18" ht="15">
      <c r="B11403" s="84">
        <v>41706</v>
      </c>
      <c r="C11403" s="85">
        <v>0</v>
      </c>
      <c r="D11403" s="86">
        <v>21.1</v>
      </c>
      <c r="E11403" s="87">
        <v>3.9</v>
      </c>
      <c r="F11403" s="96">
        <f t="shared" si="1950"/>
        <v>12.5</v>
      </c>
      <c r="G11403" s="96"/>
      <c r="H11403" s="74">
        <f t="shared" si="1951"/>
        <v>67</v>
      </c>
      <c r="I11403" s="53">
        <f t="shared" si="1960"/>
        <v>1.0152285694093826</v>
      </c>
      <c r="J11403" s="53">
        <f t="shared" si="1952"/>
        <v>-9.1569715272326185E-2</v>
      </c>
      <c r="K11403" s="53">
        <f t="shared" si="1953"/>
        <v>1.4743985823493233</v>
      </c>
      <c r="L11403" s="53">
        <f t="shared" si="1954"/>
        <v>22.276032171312455</v>
      </c>
      <c r="M11403" s="93">
        <f t="shared" si="1955"/>
        <v>2.6214655930463953</v>
      </c>
      <c r="N11403" s="53">
        <f t="shared" si="1956"/>
        <v>15.705471579978921</v>
      </c>
      <c r="O11403">
        <f t="shared" si="1957"/>
        <v>0.7135476731207917</v>
      </c>
      <c r="P11403" s="53">
        <f t="shared" si="1958"/>
        <v>10.911278230138578</v>
      </c>
      <c r="Q11403" s="53">
        <v>0.2</v>
      </c>
      <c r="R11403" s="53">
        <f t="shared" si="1959"/>
        <v>6.1735414622151943</v>
      </c>
    </row>
    <row r="11404" spans="2:18" ht="15">
      <c r="B11404" s="84">
        <v>41707</v>
      </c>
      <c r="C11404" s="85">
        <v>0</v>
      </c>
      <c r="D11404" s="86">
        <v>17.399999999999999</v>
      </c>
      <c r="E11404" s="87">
        <v>3</v>
      </c>
      <c r="F11404" s="96">
        <f t="shared" si="1950"/>
        <v>10.199999999999999</v>
      </c>
      <c r="G11404" s="96"/>
      <c r="H11404" s="74">
        <f t="shared" si="1951"/>
        <v>68</v>
      </c>
      <c r="I11404" s="53">
        <f t="shared" si="1960"/>
        <v>1.0147149776761919</v>
      </c>
      <c r="J11404" s="53">
        <f t="shared" si="1952"/>
        <v>-8.4768256534351258E-2</v>
      </c>
      <c r="K11404" s="53">
        <f t="shared" si="1953"/>
        <v>1.481614365588644</v>
      </c>
      <c r="L11404" s="53">
        <f t="shared" si="1954"/>
        <v>22.555350425529952</v>
      </c>
      <c r="M11404" s="93">
        <f t="shared" si="1955"/>
        <v>2.2443383459874053</v>
      </c>
      <c r="N11404" s="53">
        <f t="shared" si="1956"/>
        <v>14.550561276656234</v>
      </c>
      <c r="O11404">
        <f t="shared" si="1957"/>
        <v>0.62315026141803342</v>
      </c>
      <c r="P11404" s="53">
        <f t="shared" si="1958"/>
        <v>9.3761251291984262</v>
      </c>
      <c r="Q11404" s="53">
        <v>0.2</v>
      </c>
      <c r="R11404" s="53">
        <f t="shared" si="1959"/>
        <v>5.8015491470376235</v>
      </c>
    </row>
    <row r="11405" spans="2:18" ht="15">
      <c r="B11405" s="84">
        <v>41708</v>
      </c>
      <c r="C11405" s="85">
        <v>0</v>
      </c>
      <c r="D11405" s="86">
        <v>16.600000000000001</v>
      </c>
      <c r="E11405" s="87">
        <v>2.9</v>
      </c>
      <c r="F11405" s="96">
        <f t="shared" si="1950"/>
        <v>9.75</v>
      </c>
      <c r="G11405" s="96"/>
      <c r="H11405" s="74">
        <f t="shared" si="1951"/>
        <v>69</v>
      </c>
      <c r="I11405" s="53">
        <f t="shared" si="1960"/>
        <v>1.0141970315443654</v>
      </c>
      <c r="J11405" s="53">
        <f t="shared" si="1952"/>
        <v>-7.7948301095184719E-2</v>
      </c>
      <c r="K11405" s="53">
        <f t="shared" si="1953"/>
        <v>1.4888367394670605</v>
      </c>
      <c r="L11405" s="53">
        <f t="shared" si="1954"/>
        <v>22.83537528834152</v>
      </c>
      <c r="M11405" s="93">
        <f t="shared" si="1955"/>
        <v>2.1806678148403158</v>
      </c>
      <c r="N11405" s="53">
        <f t="shared" si="1956"/>
        <v>14.368696063317739</v>
      </c>
      <c r="O11405">
        <f t="shared" si="1957"/>
        <v>0.60668595938210224</v>
      </c>
      <c r="P11405" s="53">
        <f t="shared" si="1958"/>
        <v>9.0994264322548251</v>
      </c>
      <c r="Q11405" s="53">
        <v>0.2</v>
      </c>
      <c r="R11405" s="53">
        <f t="shared" si="1959"/>
        <v>5.7383303057135286</v>
      </c>
    </row>
    <row r="11406" spans="2:18" ht="15">
      <c r="B11406" s="84">
        <v>41709</v>
      </c>
      <c r="C11406" s="85">
        <v>0</v>
      </c>
      <c r="D11406" s="86">
        <v>17.5</v>
      </c>
      <c r="E11406" s="87">
        <v>4</v>
      </c>
      <c r="F11406" s="96">
        <f t="shared" si="1950"/>
        <v>10.75</v>
      </c>
      <c r="G11406" s="96"/>
      <c r="H11406" s="74">
        <f t="shared" si="1951"/>
        <v>70</v>
      </c>
      <c r="I11406" s="53">
        <f t="shared" si="1960"/>
        <v>1.0136748842824967</v>
      </c>
      <c r="J11406" s="53">
        <f t="shared" si="1952"/>
        <v>-7.1111705675353992E-2</v>
      </c>
      <c r="K11406" s="53">
        <f t="shared" si="1953"/>
        <v>1.4960647260558331</v>
      </c>
      <c r="L11406" s="53">
        <f t="shared" si="1954"/>
        <v>23.116011162141763</v>
      </c>
      <c r="M11406" s="93">
        <f t="shared" si="1955"/>
        <v>2.2708338840140838</v>
      </c>
      <c r="N11406" s="53">
        <f t="shared" si="1956"/>
        <v>14.438720220110566</v>
      </c>
      <c r="O11406">
        <f t="shared" si="1957"/>
        <v>0.6438026687081374</v>
      </c>
      <c r="P11406" s="53">
        <f t="shared" si="1958"/>
        <v>9.7245102124751863</v>
      </c>
      <c r="Q11406" s="53">
        <v>0.2</v>
      </c>
      <c r="R11406" s="53">
        <f t="shared" si="1959"/>
        <v>5.8043509624540315</v>
      </c>
    </row>
    <row r="11407" spans="2:18" ht="15">
      <c r="B11407" s="84">
        <v>41710</v>
      </c>
      <c r="C11407" s="85">
        <v>0</v>
      </c>
      <c r="D11407" s="86">
        <v>18.8</v>
      </c>
      <c r="E11407" s="87">
        <v>3.9</v>
      </c>
      <c r="F11407" s="96">
        <f t="shared" ref="F11407:F11470" si="1961">0.5*(D11407+E11407)</f>
        <v>11.35</v>
      </c>
      <c r="G11407" s="96"/>
      <c r="H11407" s="74">
        <f t="shared" ref="H11407:H11470" si="1962">B11407-DATE(YEAR(B11407),1,0)</f>
        <v>71</v>
      </c>
      <c r="I11407" s="53">
        <f t="shared" si="1960"/>
        <v>1.0131486904023612</v>
      </c>
      <c r="J11407" s="53">
        <f t="shared" ref="J11407:J11470" si="1963">ASIN(0.39785*SIN(4.869+$I$7*H11407+0.03345*SIN(6.224+$I$7*H11407)))</f>
        <v>-6.4260318476718287E-2</v>
      </c>
      <c r="K11407" s="53">
        <f t="shared" ref="K11407:K11470" si="1964">ACOS(-TAN(J11407)*TAN($E$7*$I$8))</f>
        <v>1.5032973760609161</v>
      </c>
      <c r="L11407" s="53">
        <f t="shared" ref="L11407:L11470" si="1965">117.5*I11407*((K11407*SIN($E$7*$I$8)*SIN(J11407)+COS($E$7*$I$8)*COS(J11407)*SIN(K11407))/PI())</f>
        <v>23.397162886809447</v>
      </c>
      <c r="M11407" s="93">
        <f t="shared" ref="M11407:M11470" si="1966">0.0023*L11407/2.456*(0.5*(D11407+E11407)+17.8)*SQRT(D11407-E11407)</f>
        <v>2.4654395888840179</v>
      </c>
      <c r="N11407" s="53">
        <f t="shared" ref="N11407:N11470" si="1967">0.17*L11407*SQRT(D11407-E11407)</f>
        <v>15.353424373940717</v>
      </c>
      <c r="O11407">
        <f t="shared" ref="O11407:O11470" si="1968">5336/(F11407+273.15)^2*EXP(21.07-5336/(F11407+273.15))</f>
        <v>0.66701236528428753</v>
      </c>
      <c r="P11407" s="53">
        <f t="shared" ref="P11407:P11470" si="1969">EXP(21.07-5336/(F11407+273.15))</f>
        <v>10.117718815442569</v>
      </c>
      <c r="Q11407" s="53">
        <v>0.2</v>
      </c>
      <c r="R11407" s="53">
        <f t="shared" ref="R11407:R11470" si="1970">(O11407*N11407*0.6+$L$8*6.43*(1+0.536*Q11407)*P11407*(1- G11407/100))/($O$7*(O11407+$L$8))</f>
        <v>6.0380550664903661</v>
      </c>
    </row>
    <row r="11408" spans="2:18" ht="15">
      <c r="B11408" s="84">
        <v>41711</v>
      </c>
      <c r="C11408" s="85">
        <v>0</v>
      </c>
      <c r="D11408" s="86">
        <v>20.2</v>
      </c>
      <c r="E11408" s="87">
        <v>4.2</v>
      </c>
      <c r="F11408" s="96">
        <f t="shared" si="1961"/>
        <v>12.2</v>
      </c>
      <c r="G11408" s="96"/>
      <c r="H11408" s="74">
        <f t="shared" si="1962"/>
        <v>72</v>
      </c>
      <c r="I11408" s="53">
        <f t="shared" si="1960"/>
        <v>1.0126186056131936</v>
      </c>
      <c r="J11408" s="53">
        <f t="shared" si="1963"/>
        <v>-5.7395979259826993E-2</v>
      </c>
      <c r="K11408" s="53">
        <f t="shared" si="1964"/>
        <v>1.5105337665524803</v>
      </c>
      <c r="L11408" s="53">
        <f t="shared" si="1965"/>
        <v>23.678735789772343</v>
      </c>
      <c r="M11408" s="93">
        <f t="shared" si="1966"/>
        <v>2.6609654226291397</v>
      </c>
      <c r="N11408" s="53">
        <f t="shared" si="1967"/>
        <v>16.101540337045193</v>
      </c>
      <c r="O11408">
        <f t="shared" si="1968"/>
        <v>0.70114279888176989</v>
      </c>
      <c r="P11408" s="53">
        <f t="shared" si="1969"/>
        <v>10.699079407335368</v>
      </c>
      <c r="Q11408" s="53">
        <v>0.2</v>
      </c>
      <c r="R11408" s="53">
        <f t="shared" si="1970"/>
        <v>6.2476412665643473</v>
      </c>
    </row>
    <row r="11409" spans="2:18" ht="15">
      <c r="B11409" s="84">
        <v>41712</v>
      </c>
      <c r="C11409" s="85">
        <v>0</v>
      </c>
      <c r="D11409" s="86">
        <v>20</v>
      </c>
      <c r="E11409" s="87">
        <v>5.0999999999999996</v>
      </c>
      <c r="F11409" s="96">
        <f t="shared" si="1961"/>
        <v>12.55</v>
      </c>
      <c r="G11409" s="96"/>
      <c r="H11409" s="74">
        <f t="shared" si="1962"/>
        <v>73</v>
      </c>
      <c r="I11409" s="53">
        <f t="shared" si="1960"/>
        <v>1.0120847867756111</v>
      </c>
      <c r="J11409" s="53">
        <f t="shared" si="1963"/>
        <v>-5.0520519437772707E-2</v>
      </c>
      <c r="K11409" s="53">
        <f t="shared" si="1964"/>
        <v>1.5177729987056969</v>
      </c>
      <c r="L11409" s="53">
        <f t="shared" si="1965"/>
        <v>23.960635734170932</v>
      </c>
      <c r="M11409" s="93">
        <f t="shared" si="1966"/>
        <v>2.6287521441551696</v>
      </c>
      <c r="N11409" s="53">
        <f t="shared" si="1967"/>
        <v>15.723180219578344</v>
      </c>
      <c r="O11409">
        <f t="shared" si="1968"/>
        <v>0.71563366961266239</v>
      </c>
      <c r="P11409" s="53">
        <f t="shared" si="1969"/>
        <v>10.947007741559606</v>
      </c>
      <c r="Q11409" s="53">
        <v>0.2</v>
      </c>
      <c r="R11409" s="53">
        <f t="shared" si="1970"/>
        <v>6.1799480904391082</v>
      </c>
    </row>
    <row r="11410" spans="2:18" ht="15">
      <c r="B11410" s="84">
        <v>41713</v>
      </c>
      <c r="C11410" s="85">
        <v>0</v>
      </c>
      <c r="D11410" s="86">
        <v>18</v>
      </c>
      <c r="E11410" s="87">
        <v>5.5</v>
      </c>
      <c r="F11410" s="96">
        <f t="shared" si="1961"/>
        <v>11.75</v>
      </c>
      <c r="G11410" s="96"/>
      <c r="H11410" s="74">
        <f t="shared" si="1962"/>
        <v>74</v>
      </c>
      <c r="I11410" s="53">
        <f t="shared" si="1960"/>
        <v>1.0115473918551963</v>
      </c>
      <c r="J11410" s="53">
        <f t="shared" si="1963"/>
        <v>-4.3635762185105259E-2</v>
      </c>
      <c r="K11410" s="53">
        <f t="shared" si="1964"/>
        <v>1.5250141955539771</v>
      </c>
      <c r="L11410" s="53">
        <f t="shared" si="1965"/>
        <v>24.242769165091758</v>
      </c>
      <c r="M11410" s="93">
        <f t="shared" si="1966"/>
        <v>2.3718880743629995</v>
      </c>
      <c r="N11410" s="53">
        <f t="shared" si="1967"/>
        <v>14.570892500670041</v>
      </c>
      <c r="O11410">
        <f t="shared" si="1968"/>
        <v>0.68288853982139786</v>
      </c>
      <c r="P11410" s="53">
        <f t="shared" si="1969"/>
        <v>10.387688123895916</v>
      </c>
      <c r="Q11410" s="53">
        <v>0.2</v>
      </c>
      <c r="R11410" s="53">
        <f t="shared" si="1970"/>
        <v>5.8829426179558402</v>
      </c>
    </row>
    <row r="11411" spans="2:18" ht="15">
      <c r="B11411" s="84">
        <v>41714</v>
      </c>
      <c r="C11411" s="85">
        <v>0</v>
      </c>
      <c r="D11411" s="86">
        <v>25.5</v>
      </c>
      <c r="E11411" s="87">
        <v>8</v>
      </c>
      <c r="F11411" s="96">
        <f t="shared" si="1961"/>
        <v>16.75</v>
      </c>
      <c r="G11411" s="96"/>
      <c r="H11411" s="74">
        <f t="shared" si="1962"/>
        <v>75</v>
      </c>
      <c r="I11411" s="53">
        <f t="shared" si="1960"/>
        <v>1.0110065798757517</v>
      </c>
      <c r="J11411" s="53">
        <f t="shared" si="1963"/>
        <v>-3.6743522560419961E-2</v>
      </c>
      <c r="K11411" s="53">
        <f t="shared" si="1964"/>
        <v>1.532256499755605</v>
      </c>
      <c r="L11411" s="53">
        <f t="shared" si="1965"/>
        <v>24.525043153844361</v>
      </c>
      <c r="M11411" s="93">
        <f t="shared" si="1966"/>
        <v>3.3195279509888125</v>
      </c>
      <c r="N11411" s="53">
        <f t="shared" si="1967"/>
        <v>17.441254767468056</v>
      </c>
      <c r="O11411">
        <f t="shared" si="1968"/>
        <v>0.91102266710067781</v>
      </c>
      <c r="P11411" s="53">
        <f t="shared" si="1969"/>
        <v>14.348608714149517</v>
      </c>
      <c r="Q11411" s="53">
        <v>0.2</v>
      </c>
      <c r="R11411" s="53">
        <f t="shared" si="1970"/>
        <v>6.7650170454176504</v>
      </c>
    </row>
    <row r="11412" spans="2:18" ht="15">
      <c r="B11412" s="84">
        <v>41715</v>
      </c>
      <c r="C11412" s="85">
        <v>0</v>
      </c>
      <c r="D11412" s="86">
        <v>26.1</v>
      </c>
      <c r="E11412" s="87">
        <v>7.4</v>
      </c>
      <c r="F11412" s="96">
        <f t="shared" si="1961"/>
        <v>16.75</v>
      </c>
      <c r="G11412" s="96"/>
      <c r="H11412" s="74">
        <f t="shared" si="1962"/>
        <v>76</v>
      </c>
      <c r="I11412" s="53">
        <f t="shared" si="1960"/>
        <v>1.0104625108722431</v>
      </c>
      <c r="J11412" s="53">
        <f t="shared" si="1963"/>
        <v>-2.9845607641223473E-2</v>
      </c>
      <c r="K11412" s="53">
        <f t="shared" si="1964"/>
        <v>1.5394990713745209</v>
      </c>
      <c r="L11412" s="53">
        <f t="shared" si="1965"/>
        <v>24.807365440262192</v>
      </c>
      <c r="M11412" s="93">
        <f t="shared" si="1966"/>
        <v>3.4709549174467278</v>
      </c>
      <c r="N11412" s="53">
        <f t="shared" si="1967"/>
        <v>18.236872801011238</v>
      </c>
      <c r="O11412">
        <f t="shared" si="1968"/>
        <v>0.91102266710067781</v>
      </c>
      <c r="P11412" s="53">
        <f t="shared" si="1969"/>
        <v>14.348608714149517</v>
      </c>
      <c r="Q11412" s="53">
        <v>0.2</v>
      </c>
      <c r="R11412" s="53">
        <f t="shared" si="1970"/>
        <v>6.9468788517270079</v>
      </c>
    </row>
    <row r="11413" spans="2:18" ht="15">
      <c r="B11413" s="84">
        <v>41716</v>
      </c>
      <c r="C11413" s="85">
        <v>0</v>
      </c>
      <c r="D11413" s="86">
        <v>22.4</v>
      </c>
      <c r="E11413" s="87">
        <v>7.2</v>
      </c>
      <c r="F11413" s="96">
        <f t="shared" si="1961"/>
        <v>14.799999999999999</v>
      </c>
      <c r="G11413" s="96"/>
      <c r="H11413" s="74">
        <f t="shared" si="1962"/>
        <v>77</v>
      </c>
      <c r="I11413" s="53">
        <f t="shared" si="1960"/>
        <v>1.0099153458434418</v>
      </c>
      <c r="J11413" s="53">
        <f t="shared" si="1963"/>
        <v>-2.2943816669741025E-2</v>
      </c>
      <c r="K11413" s="53">
        <f t="shared" si="1964"/>
        <v>1.546741085675797</v>
      </c>
      <c r="L11413" s="53">
        <f t="shared" si="1965"/>
        <v>25.089644473010019</v>
      </c>
      <c r="M11413" s="93">
        <f t="shared" si="1966"/>
        <v>2.9862995916307584</v>
      </c>
      <c r="N11413" s="53">
        <f t="shared" si="1967"/>
        <v>16.628965130670501</v>
      </c>
      <c r="O11413">
        <f t="shared" si="1968"/>
        <v>0.81518753761127583</v>
      </c>
      <c r="P11413" s="53">
        <f t="shared" si="1969"/>
        <v>12.6670614236348</v>
      </c>
      <c r="Q11413" s="53">
        <v>0.2</v>
      </c>
      <c r="R11413" s="53">
        <f t="shared" si="1970"/>
        <v>6.4912433981261923</v>
      </c>
    </row>
    <row r="11414" spans="2:18" ht="15">
      <c r="B11414" s="84">
        <v>41717</v>
      </c>
      <c r="C11414" s="85">
        <v>0</v>
      </c>
      <c r="D11414" s="86">
        <v>23.5</v>
      </c>
      <c r="E11414" s="87">
        <v>8.6</v>
      </c>
      <c r="F11414" s="96">
        <f t="shared" si="1961"/>
        <v>16.05</v>
      </c>
      <c r="G11414" s="96"/>
      <c r="H11414" s="74">
        <f t="shared" si="1962"/>
        <v>78</v>
      </c>
      <c r="I11414" s="53">
        <f t="shared" si="1960"/>
        <v>1.0093652467042828</v>
      </c>
      <c r="J11414" s="53">
        <f t="shared" si="1963"/>
        <v>-1.6039941208328922E-2</v>
      </c>
      <c r="K11414" s="53">
        <f t="shared" si="1964"/>
        <v>1.5539817309362038</v>
      </c>
      <c r="L11414" s="53">
        <f t="shared" si="1965"/>
        <v>25.371789447885813</v>
      </c>
      <c r="M11414" s="93">
        <f t="shared" si="1966"/>
        <v>3.1045765976993822</v>
      </c>
      <c r="N11414" s="53">
        <f t="shared" si="1967"/>
        <v>16.649191716285994</v>
      </c>
      <c r="O11414">
        <f t="shared" si="1968"/>
        <v>0.87554876887124866</v>
      </c>
      <c r="P11414" s="53">
        <f t="shared" si="1969"/>
        <v>13.723380281957988</v>
      </c>
      <c r="Q11414" s="53">
        <v>0.2</v>
      </c>
      <c r="R11414" s="53">
        <f t="shared" si="1970"/>
        <v>6.5528755765176454</v>
      </c>
    </row>
    <row r="11415" spans="2:18" ht="15">
      <c r="B11415" s="84">
        <v>41718</v>
      </c>
      <c r="C11415" s="85">
        <v>0</v>
      </c>
      <c r="D11415" s="86">
        <v>22.3</v>
      </c>
      <c r="E11415" s="87">
        <v>7.1</v>
      </c>
      <c r="F11415" s="96">
        <f t="shared" si="1961"/>
        <v>14.7</v>
      </c>
      <c r="G11415" s="96"/>
      <c r="H11415" s="74">
        <f t="shared" si="1962"/>
        <v>79</v>
      </c>
      <c r="I11415" s="53">
        <f t="shared" si="1960"/>
        <v>1.0088123762379517</v>
      </c>
      <c r="J11415" s="53">
        <f t="shared" si="1963"/>
        <v>-9.1357653031883066E-3</v>
      </c>
      <c r="K11415" s="53">
        <f t="shared" si="1964"/>
        <v>1.5612202062701253</v>
      </c>
      <c r="L11415" s="53">
        <f t="shared" si="1965"/>
        <v>25.653710344108205</v>
      </c>
      <c r="M11415" s="93">
        <f t="shared" si="1966"/>
        <v>3.0440712635460505</v>
      </c>
      <c r="N11415" s="53">
        <f t="shared" si="1967"/>
        <v>17.002817845561832</v>
      </c>
      <c r="O11415">
        <f t="shared" si="1968"/>
        <v>0.81051930027785424</v>
      </c>
      <c r="P11415" s="53">
        <f t="shared" si="1969"/>
        <v>12.585776276496736</v>
      </c>
      <c r="Q11415" s="53">
        <v>0.2</v>
      </c>
      <c r="R11415" s="53">
        <f t="shared" si="1970"/>
        <v>6.5713488711506525</v>
      </c>
    </row>
    <row r="11416" spans="2:18" ht="15">
      <c r="B11416" s="84">
        <v>41719</v>
      </c>
      <c r="C11416" s="85">
        <v>0</v>
      </c>
      <c r="D11416" s="86">
        <v>21.6</v>
      </c>
      <c r="E11416" s="87">
        <v>7.5</v>
      </c>
      <c r="F11416" s="96">
        <f t="shared" si="1961"/>
        <v>14.55</v>
      </c>
      <c r="G11416" s="96"/>
      <c r="H11416" s="74">
        <f t="shared" si="1962"/>
        <v>80</v>
      </c>
      <c r="I11416" s="53">
        <f t="shared" si="1960"/>
        <v>1.0082568980477142</v>
      </c>
      <c r="J11416" s="53">
        <f t="shared" si="1963"/>
        <v>-2.2330656551013675E-3</v>
      </c>
      <c r="K11416" s="53">
        <f t="shared" si="1964"/>
        <v>1.5684557194709616</v>
      </c>
      <c r="L11416" s="53">
        <f t="shared" si="1965"/>
        <v>25.935317958584541</v>
      </c>
      <c r="M11416" s="93">
        <f t="shared" si="1966"/>
        <v>2.9503591858678742</v>
      </c>
      <c r="N11416" s="53">
        <f t="shared" si="1967"/>
        <v>16.555795541745244</v>
      </c>
      <c r="O11416">
        <f t="shared" si="1968"/>
        <v>0.80356064170991792</v>
      </c>
      <c r="P11416" s="53">
        <f t="shared" si="1969"/>
        <v>12.464720934699722</v>
      </c>
      <c r="Q11416" s="53">
        <v>0.2</v>
      </c>
      <c r="R11416" s="53">
        <f t="shared" si="1970"/>
        <v>6.4630180285961911</v>
      </c>
    </row>
    <row r="11417" spans="2:18" ht="15">
      <c r="B11417" s="84">
        <v>41720</v>
      </c>
      <c r="C11417" s="85">
        <v>0</v>
      </c>
      <c r="D11417" s="86">
        <v>17.100000000000001</v>
      </c>
      <c r="E11417" s="87">
        <v>9.5</v>
      </c>
      <c r="F11417" s="96">
        <f t="shared" si="1961"/>
        <v>13.3</v>
      </c>
      <c r="G11417" s="96"/>
      <c r="H11417" s="74">
        <f t="shared" si="1962"/>
        <v>81</v>
      </c>
      <c r="I11417" s="53">
        <f t="shared" si="1960"/>
        <v>1.0076989765085038</v>
      </c>
      <c r="J11417" s="53">
        <f t="shared" si="1963"/>
        <v>4.6663882040709195E-3</v>
      </c>
      <c r="K11417" s="53">
        <f t="shared" si="1964"/>
        <v>1.5756874848680738</v>
      </c>
      <c r="L11417" s="53">
        <f t="shared" si="1965"/>
        <v>26.216523938157994</v>
      </c>
      <c r="M11417" s="93">
        <f t="shared" si="1966"/>
        <v>2.1049499142187944</v>
      </c>
      <c r="N11417" s="53">
        <f t="shared" si="1967"/>
        <v>12.286574698512947</v>
      </c>
      <c r="O11417">
        <f t="shared" si="1968"/>
        <v>0.74756858186330444</v>
      </c>
      <c r="P11417" s="53">
        <f t="shared" si="1969"/>
        <v>11.495632544546529</v>
      </c>
      <c r="Q11417" s="53">
        <v>0.2</v>
      </c>
      <c r="R11417" s="53">
        <f t="shared" si="1970"/>
        <v>5.441746590993163</v>
      </c>
    </row>
    <row r="11418" spans="2:18" ht="15">
      <c r="B11418" s="84">
        <v>41721</v>
      </c>
      <c r="C11418" s="85">
        <v>12.7</v>
      </c>
      <c r="D11418" s="86">
        <v>9.5</v>
      </c>
      <c r="E11418" s="87">
        <v>5.5</v>
      </c>
      <c r="F11418" s="96">
        <f t="shared" si="1961"/>
        <v>7.5</v>
      </c>
      <c r="G11418" s="96"/>
      <c r="H11418" s="74">
        <f t="shared" si="1962"/>
        <v>82</v>
      </c>
      <c r="I11418" s="53">
        <f t="shared" si="1960"/>
        <v>1.00713877671828</v>
      </c>
      <c r="J11418" s="53">
        <f t="shared" si="1963"/>
        <v>1.1560833730371266E-2</v>
      </c>
      <c r="K11418" s="53">
        <f t="shared" si="1964"/>
        <v>1.5829147211992498</v>
      </c>
      <c r="L11418" s="53">
        <f t="shared" si="1965"/>
        <v>26.497240809835752</v>
      </c>
      <c r="M11418" s="93">
        <f t="shared" si="1966"/>
        <v>1.2555980803944158</v>
      </c>
      <c r="N11418" s="53">
        <f t="shared" si="1967"/>
        <v>9.0090618753441571</v>
      </c>
      <c r="O11418">
        <f t="shared" si="1968"/>
        <v>0.52994046015629992</v>
      </c>
      <c r="P11418" s="53">
        <f t="shared" si="1969"/>
        <v>7.8224239699391331</v>
      </c>
      <c r="Q11418" s="53">
        <v>0.2</v>
      </c>
      <c r="R11418" s="53">
        <f t="shared" si="1970"/>
        <v>4.4498965214438089</v>
      </c>
    </row>
    <row r="11419" spans="2:18" ht="15">
      <c r="B11419" s="84">
        <v>41722</v>
      </c>
      <c r="C11419" s="85">
        <v>21.1</v>
      </c>
      <c r="D11419" s="86">
        <v>13.6</v>
      </c>
      <c r="E11419" s="87">
        <v>3.9</v>
      </c>
      <c r="F11419" s="96">
        <f t="shared" si="1961"/>
        <v>8.75</v>
      </c>
      <c r="G11419" s="96"/>
      <c r="H11419" s="74">
        <f t="shared" si="1962"/>
        <v>83</v>
      </c>
      <c r="I11419" s="53">
        <f t="shared" si="1960"/>
        <v>1.0065764644491733</v>
      </c>
      <c r="J11419" s="53">
        <f t="shared" si="1963"/>
        <v>1.8448515183421749E-2</v>
      </c>
      <c r="K11419" s="53">
        <f t="shared" si="1964"/>
        <v>1.5901366494986231</v>
      </c>
      <c r="L11419" s="53">
        <f t="shared" si="1965"/>
        <v>26.777382009003592</v>
      </c>
      <c r="M11419" s="93">
        <f t="shared" si="1966"/>
        <v>2.0735665598062729</v>
      </c>
      <c r="N11419" s="53">
        <f t="shared" si="1967"/>
        <v>14.177605994437322</v>
      </c>
      <c r="O11419">
        <f t="shared" si="1968"/>
        <v>0.57145397735908887</v>
      </c>
      <c r="P11419" s="53">
        <f t="shared" si="1969"/>
        <v>8.5105100835309031</v>
      </c>
      <c r="Q11419" s="53">
        <v>0.2</v>
      </c>
      <c r="R11419" s="53">
        <f t="shared" si="1970"/>
        <v>5.6443024481331729</v>
      </c>
    </row>
    <row r="11420" spans="2:18" ht="15">
      <c r="B11420" s="84">
        <v>41723</v>
      </c>
      <c r="C11420" s="85">
        <v>0</v>
      </c>
      <c r="D11420" s="86">
        <v>13</v>
      </c>
      <c r="E11420" s="87">
        <v>1.2</v>
      </c>
      <c r="F11420" s="96">
        <f t="shared" si="1961"/>
        <v>7.1</v>
      </c>
      <c r="G11420" s="96"/>
      <c r="H11420" s="74">
        <f t="shared" si="1962"/>
        <v>84</v>
      </c>
      <c r="I11420" s="53">
        <f t="shared" si="1960"/>
        <v>1.0060122060984309</v>
      </c>
      <c r="J11420" s="53">
        <f t="shared" si="1963"/>
        <v>2.532768343999826E-2</v>
      </c>
      <c r="K11420" s="53">
        <f t="shared" si="1964"/>
        <v>1.5973524909999501</v>
      </c>
      <c r="L11420" s="53">
        <f t="shared" si="1965"/>
        <v>27.056861905635163</v>
      </c>
      <c r="M11420" s="93">
        <f t="shared" si="1966"/>
        <v>2.1672911090376243</v>
      </c>
      <c r="N11420" s="53">
        <f t="shared" si="1967"/>
        <v>15.800373386509323</v>
      </c>
      <c r="O11420">
        <f t="shared" si="1968"/>
        <v>0.51722604998727895</v>
      </c>
      <c r="P11420" s="53">
        <f t="shared" si="1969"/>
        <v>7.6129996800279249</v>
      </c>
      <c r="Q11420" s="53">
        <v>0.2</v>
      </c>
      <c r="R11420" s="53">
        <f t="shared" si="1970"/>
        <v>5.9083122993181547</v>
      </c>
    </row>
    <row r="11421" spans="2:18" ht="15">
      <c r="B11421" s="84">
        <v>41724</v>
      </c>
      <c r="C11421" s="85">
        <v>1.1000000000000001</v>
      </c>
      <c r="D11421" s="86">
        <v>12.9</v>
      </c>
      <c r="E11421" s="87">
        <v>4.7</v>
      </c>
      <c r="F11421" s="96">
        <f t="shared" si="1961"/>
        <v>8.8000000000000007</v>
      </c>
      <c r="G11421" s="96"/>
      <c r="H11421" s="74">
        <f t="shared" si="1962"/>
        <v>85</v>
      </c>
      <c r="I11421" s="53">
        <f t="shared" si="1960"/>
        <v>1.0054461686391769</v>
      </c>
      <c r="J11421" s="53">
        <f t="shared" si="1963"/>
        <v>3.2196595806683208E-2</v>
      </c>
      <c r="K11421" s="53">
        <f t="shared" si="1964"/>
        <v>1.6045614650551407</v>
      </c>
      <c r="L11421" s="53">
        <f t="shared" si="1965"/>
        <v>27.335595828507749</v>
      </c>
      <c r="M11421" s="93">
        <f t="shared" si="1966"/>
        <v>1.9499190443093792</v>
      </c>
      <c r="N11421" s="53">
        <f t="shared" si="1967"/>
        <v>13.307129770840994</v>
      </c>
      <c r="O11421">
        <f t="shared" si="1968"/>
        <v>0.57317208442593315</v>
      </c>
      <c r="P11421" s="53">
        <f t="shared" si="1969"/>
        <v>8.5391257162738565</v>
      </c>
      <c r="Q11421" s="53">
        <v>0.2</v>
      </c>
      <c r="R11421" s="53">
        <f t="shared" si="1970"/>
        <v>5.4554754939588124</v>
      </c>
    </row>
    <row r="11422" spans="2:18" ht="15">
      <c r="B11422" s="84">
        <v>41725</v>
      </c>
      <c r="C11422" s="85">
        <v>0</v>
      </c>
      <c r="D11422" s="86">
        <v>15.5</v>
      </c>
      <c r="E11422" s="87">
        <v>4.5</v>
      </c>
      <c r="F11422" s="96">
        <f t="shared" si="1961"/>
        <v>10</v>
      </c>
      <c r="G11422" s="96"/>
      <c r="H11422" s="74">
        <f t="shared" si="1962"/>
        <v>86</v>
      </c>
      <c r="I11422" s="53">
        <f t="shared" si="1960"/>
        <v>1.0048785195710022</v>
      </c>
      <c r="J11422" s="53">
        <f t="shared" si="1963"/>
        <v>3.9053515832760941E-2</v>
      </c>
      <c r="K11422" s="53">
        <f t="shared" si="1964"/>
        <v>1.6117627870679505</v>
      </c>
      <c r="L11422" s="53">
        <f t="shared" si="1965"/>
        <v>27.613500087438954</v>
      </c>
      <c r="M11422" s="93">
        <f t="shared" si="1966"/>
        <v>2.384306431158989</v>
      </c>
      <c r="N11422" s="53">
        <f t="shared" si="1967"/>
        <v>15.569215219541778</v>
      </c>
      <c r="O11422">
        <f t="shared" si="1968"/>
        <v>0.61578519545801924</v>
      </c>
      <c r="P11422" s="53">
        <f t="shared" si="1969"/>
        <v>9.2522328593138266</v>
      </c>
      <c r="Q11422" s="53">
        <v>0.2</v>
      </c>
      <c r="R11422" s="53">
        <f t="shared" si="1970"/>
        <v>6.0170037960284155</v>
      </c>
    </row>
    <row r="11423" spans="2:18" ht="15">
      <c r="B11423" s="84">
        <v>41726</v>
      </c>
      <c r="C11423" s="85">
        <v>0</v>
      </c>
      <c r="D11423" s="86">
        <v>19.399999999999999</v>
      </c>
      <c r="E11423" s="87">
        <v>4.2</v>
      </c>
      <c r="F11423" s="96">
        <f t="shared" si="1961"/>
        <v>11.799999999999999</v>
      </c>
      <c r="G11423" s="96"/>
      <c r="H11423" s="74">
        <f t="shared" si="1962"/>
        <v>87</v>
      </c>
      <c r="I11423" s="53">
        <f t="shared" si="1960"/>
        <v>1.0043094268703985</v>
      </c>
      <c r="J11423" s="53">
        <f t="shared" si="1963"/>
        <v>4.5896713124505203E-2</v>
      </c>
      <c r="K11423" s="53">
        <f t="shared" si="1964"/>
        <v>1.6189556664427691</v>
      </c>
      <c r="L11423" s="53">
        <f t="shared" si="1965"/>
        <v>27.890491993561984</v>
      </c>
      <c r="M11423" s="93">
        <f t="shared" si="1966"/>
        <v>3.0141797925851201</v>
      </c>
      <c r="N11423" s="53">
        <f t="shared" si="1967"/>
        <v>18.485316495301692</v>
      </c>
      <c r="O11423">
        <f t="shared" si="1968"/>
        <v>0.68489607890223814</v>
      </c>
      <c r="P11423" s="53">
        <f t="shared" si="1969"/>
        <v>10.421882717920871</v>
      </c>
      <c r="Q11423" s="53">
        <v>0.2</v>
      </c>
      <c r="R11423" s="53">
        <f t="shared" si="1970"/>
        <v>6.7608593605828853</v>
      </c>
    </row>
    <row r="11424" spans="2:18" ht="15">
      <c r="B11424" s="84">
        <v>41727</v>
      </c>
      <c r="C11424" s="85">
        <v>0</v>
      </c>
      <c r="D11424" s="86">
        <v>20.6</v>
      </c>
      <c r="E11424" s="87">
        <v>5.0999999999999996</v>
      </c>
      <c r="F11424" s="96">
        <f t="shared" si="1961"/>
        <v>12.850000000000001</v>
      </c>
      <c r="G11424" s="96"/>
      <c r="H11424" s="74">
        <f t="shared" si="1962"/>
        <v>88</v>
      </c>
      <c r="I11424" s="53">
        <f t="shared" si="1960"/>
        <v>1.0037390589410518</v>
      </c>
      <c r="J11424" s="53">
        <f t="shared" si="1963"/>
        <v>5.2724463162001092E-2</v>
      </c>
      <c r="K11424" s="53">
        <f t="shared" si="1964"/>
        <v>1.6261393045485024</v>
      </c>
      <c r="L11424" s="53">
        <f t="shared" si="1965"/>
        <v>28.16648987766035</v>
      </c>
      <c r="M11424" s="93">
        <f t="shared" si="1966"/>
        <v>3.1829405703018319</v>
      </c>
      <c r="N11424" s="53">
        <f t="shared" si="1967"/>
        <v>18.851568861797585</v>
      </c>
      <c r="O11424">
        <f t="shared" si="1968"/>
        <v>0.72826179174154637</v>
      </c>
      <c r="P11424" s="53">
        <f t="shared" si="1969"/>
        <v>11.163587240871726</v>
      </c>
      <c r="Q11424" s="53">
        <v>0.2</v>
      </c>
      <c r="R11424" s="53">
        <f t="shared" si="1970"/>
        <v>6.8977891030162235</v>
      </c>
    </row>
    <row r="11425" spans="2:18" ht="15">
      <c r="B11425" s="84">
        <v>41728</v>
      </c>
      <c r="C11425" s="85">
        <v>0</v>
      </c>
      <c r="D11425" s="86">
        <v>20.8</v>
      </c>
      <c r="E11425" s="87">
        <v>6</v>
      </c>
      <c r="F11425" s="96">
        <f t="shared" si="1961"/>
        <v>13.4</v>
      </c>
      <c r="G11425" s="96"/>
      <c r="H11425" s="74">
        <f t="shared" si="1962"/>
        <v>89</v>
      </c>
      <c r="I11425" s="53">
        <f t="shared" si="1960"/>
        <v>1.0031675845640089</v>
      </c>
      <c r="J11425" s="53">
        <f t="shared" si="1963"/>
        <v>5.9535047119606721E-2</v>
      </c>
      <c r="K11425" s="53">
        <f t="shared" si="1964"/>
        <v>1.6333128926975893</v>
      </c>
      <c r="L11425" s="53">
        <f t="shared" si="1965"/>
        <v>28.441413106584648</v>
      </c>
      <c r="M11425" s="93">
        <f t="shared" si="1966"/>
        <v>3.1969518528504404</v>
      </c>
      <c r="N11425" s="53">
        <f t="shared" si="1967"/>
        <v>18.600771148301501</v>
      </c>
      <c r="O11425">
        <f t="shared" si="1968"/>
        <v>0.75191912057381338</v>
      </c>
      <c r="P11425" s="53">
        <f t="shared" si="1969"/>
        <v>11.570606746124833</v>
      </c>
      <c r="Q11425" s="53">
        <v>0.2</v>
      </c>
      <c r="R11425" s="53">
        <f t="shared" si="1970"/>
        <v>6.8693632518421337</v>
      </c>
    </row>
    <row r="11426" spans="2:18" ht="15">
      <c r="B11426" s="84">
        <v>41729</v>
      </c>
      <c r="C11426" s="85">
        <v>0</v>
      </c>
      <c r="D11426" s="86">
        <v>22.8</v>
      </c>
      <c r="E11426" s="87">
        <v>7</v>
      </c>
      <c r="F11426" s="96">
        <f t="shared" si="1961"/>
        <v>14.9</v>
      </c>
      <c r="G11426" s="96"/>
      <c r="H11426" s="74">
        <f t="shared" si="1962"/>
        <v>90</v>
      </c>
      <c r="I11426" s="53">
        <f t="shared" si="1960"/>
        <v>1.0025951728477318</v>
      </c>
      <c r="J11426" s="53">
        <f t="shared" si="1963"/>
        <v>6.6326751691181615E-2</v>
      </c>
      <c r="K11426" s="53">
        <f t="shared" si="1964"/>
        <v>1.6404756101403113</v>
      </c>
      <c r="L11426" s="53">
        <f t="shared" si="1965"/>
        <v>28.715182097778587</v>
      </c>
      <c r="M11426" s="93">
        <f t="shared" si="1966"/>
        <v>3.4953232386770137</v>
      </c>
      <c r="N11426" s="53">
        <f t="shared" si="1967"/>
        <v>19.403900526690958</v>
      </c>
      <c r="O11426">
        <f t="shared" si="1968"/>
        <v>0.81987919495865125</v>
      </c>
      <c r="P11426" s="53">
        <f t="shared" si="1969"/>
        <v>12.748814564685748</v>
      </c>
      <c r="Q11426" s="53">
        <v>0.2</v>
      </c>
      <c r="R11426" s="53">
        <f t="shared" si="1970"/>
        <v>7.1255081311376429</v>
      </c>
    </row>
    <row r="11427" spans="2:18" ht="15">
      <c r="B11427" s="84">
        <v>41730</v>
      </c>
      <c r="C11427" s="85">
        <v>0</v>
      </c>
      <c r="D11427" s="86">
        <v>22.5</v>
      </c>
      <c r="E11427" s="87">
        <v>8.1</v>
      </c>
      <c r="F11427" s="96">
        <f t="shared" si="1961"/>
        <v>15.3</v>
      </c>
      <c r="G11427" s="96"/>
      <c r="H11427" s="74">
        <f t="shared" si="1962"/>
        <v>91</v>
      </c>
      <c r="I11427" s="53">
        <f t="shared" si="1960"/>
        <v>1.002021993178057</v>
      </c>
      <c r="J11427" s="53">
        <f t="shared" si="1963"/>
        <v>7.3097868921165612E-2</v>
      </c>
      <c r="K11427" s="53">
        <f t="shared" si="1964"/>
        <v>1.6476266220746334</v>
      </c>
      <c r="L11427" s="53">
        <f t="shared" si="1965"/>
        <v>28.987718331942702</v>
      </c>
      <c r="M11427" s="93">
        <f t="shared" si="1966"/>
        <v>3.4097516332866875</v>
      </c>
      <c r="N11427" s="53">
        <f t="shared" si="1967"/>
        <v>18.700111676472584</v>
      </c>
      <c r="O11427">
        <f t="shared" si="1968"/>
        <v>0.83888200331721874</v>
      </c>
      <c r="P11427" s="53">
        <f t="shared" si="1969"/>
        <v>13.080554155174077</v>
      </c>
      <c r="Q11427" s="53">
        <v>0.2</v>
      </c>
      <c r="R11427" s="53">
        <f t="shared" si="1970"/>
        <v>6.9850161435624036</v>
      </c>
    </row>
    <row r="11428" spans="2:18" ht="15">
      <c r="B11428" s="84">
        <v>41731</v>
      </c>
      <c r="C11428" s="85">
        <v>0</v>
      </c>
      <c r="D11428" s="86">
        <v>22.3</v>
      </c>
      <c r="E11428" s="87">
        <v>10.5</v>
      </c>
      <c r="F11428" s="96">
        <f t="shared" si="1961"/>
        <v>16.399999999999999</v>
      </c>
      <c r="G11428" s="96"/>
      <c r="H11428" s="74">
        <f t="shared" si="1962"/>
        <v>92</v>
      </c>
      <c r="I11428" s="53">
        <f t="shared" si="1960"/>
        <v>1.0014482151680699</v>
      </c>
      <c r="J11428" s="53">
        <f t="shared" si="1963"/>
        <v>7.9846696042596615E-2</v>
      </c>
      <c r="K11428" s="53">
        <f t="shared" si="1964"/>
        <v>1.6547650776719465</v>
      </c>
      <c r="L11428" s="53">
        <f t="shared" si="1965"/>
        <v>29.258944363867705</v>
      </c>
      <c r="M11428" s="93">
        <f t="shared" si="1966"/>
        <v>3.2190315730951822</v>
      </c>
      <c r="N11428" s="53">
        <f t="shared" si="1967"/>
        <v>17.086321667921439</v>
      </c>
      <c r="O11428">
        <f t="shared" si="1968"/>
        <v>0.89313235326893814</v>
      </c>
      <c r="P11428" s="53">
        <f t="shared" si="1969"/>
        <v>14.032890596892056</v>
      </c>
      <c r="Q11428" s="53">
        <v>0.2</v>
      </c>
      <c r="R11428" s="53">
        <f t="shared" si="1970"/>
        <v>6.6682816415388739</v>
      </c>
    </row>
    <row r="11429" spans="2:18" ht="15">
      <c r="B11429" s="84">
        <v>41732</v>
      </c>
      <c r="C11429" s="85">
        <v>0</v>
      </c>
      <c r="D11429" s="86">
        <v>16.7</v>
      </c>
      <c r="E11429" s="87">
        <v>11.1</v>
      </c>
      <c r="F11429" s="96">
        <f t="shared" si="1961"/>
        <v>13.899999999999999</v>
      </c>
      <c r="G11429" s="96"/>
      <c r="H11429" s="74">
        <f t="shared" si="1962"/>
        <v>93</v>
      </c>
      <c r="I11429" s="53">
        <f t="shared" si="1960"/>
        <v>1.0008740086079151</v>
      </c>
      <c r="J11429" s="53">
        <f t="shared" si="1963"/>
        <v>8.6571535323147847E-2</v>
      </c>
      <c r="K11429" s="53">
        <f t="shared" si="1964"/>
        <v>1.6618901081192283</v>
      </c>
      <c r="L11429" s="53">
        <f t="shared" si="1965"/>
        <v>29.528783831472477</v>
      </c>
      <c r="M11429" s="93">
        <f t="shared" si="1966"/>
        <v>2.0744277326682665</v>
      </c>
      <c r="N11429" s="53">
        <f t="shared" si="1967"/>
        <v>11.879235591052735</v>
      </c>
      <c r="O11429">
        <f t="shared" si="1968"/>
        <v>0.77400478600496303</v>
      </c>
      <c r="P11429" s="53">
        <f t="shared" si="1969"/>
        <v>11.95206448478506</v>
      </c>
      <c r="Q11429" s="53">
        <v>0.2</v>
      </c>
      <c r="R11429" s="53">
        <f t="shared" si="1970"/>
        <v>5.3758825410581217</v>
      </c>
    </row>
    <row r="11430" spans="2:18" ht="15">
      <c r="B11430" s="84">
        <v>41733</v>
      </c>
      <c r="C11430" s="85">
        <v>0</v>
      </c>
      <c r="D11430" s="86">
        <v>21</v>
      </c>
      <c r="E11430" s="87">
        <v>8.4</v>
      </c>
      <c r="F11430" s="96">
        <f t="shared" si="1961"/>
        <v>14.7</v>
      </c>
      <c r="G11430" s="96"/>
      <c r="H11430" s="74">
        <f t="shared" si="1962"/>
        <v>94</v>
      </c>
      <c r="I11430" s="53">
        <f t="shared" si="1960"/>
        <v>1.0002995434145516</v>
      </c>
      <c r="J11430" s="53">
        <f t="shared" si="1963"/>
        <v>9.3270693920241857E-2</v>
      </c>
      <c r="K11430" s="53">
        <f t="shared" si="1964"/>
        <v>1.6690008246782839</v>
      </c>
      <c r="L11430" s="53">
        <f t="shared" si="1965"/>
        <v>29.79716146308386</v>
      </c>
      <c r="M11430" s="93">
        <f t="shared" si="1966"/>
        <v>3.219163251616008</v>
      </c>
      <c r="N11430" s="53">
        <f t="shared" si="1967"/>
        <v>17.980803221601555</v>
      </c>
      <c r="O11430">
        <f t="shared" si="1968"/>
        <v>0.81051930027785424</v>
      </c>
      <c r="P11430" s="53">
        <f t="shared" si="1969"/>
        <v>12.585776276496736</v>
      </c>
      <c r="Q11430" s="53">
        <v>0.2</v>
      </c>
      <c r="R11430" s="53">
        <f t="shared" si="1970"/>
        <v>6.7930641306334092</v>
      </c>
    </row>
    <row r="11431" spans="2:18" ht="15">
      <c r="B11431" s="84">
        <v>41734</v>
      </c>
      <c r="C11431" s="85">
        <v>0</v>
      </c>
      <c r="D11431" s="86">
        <v>20</v>
      </c>
      <c r="E11431" s="87">
        <v>10.9</v>
      </c>
      <c r="F11431" s="96">
        <f t="shared" si="1961"/>
        <v>15.45</v>
      </c>
      <c r="G11431" s="96"/>
      <c r="H11431" s="74">
        <f t="shared" si="1962"/>
        <v>95</v>
      </c>
      <c r="I11431" s="53">
        <f t="shared" si="1960"/>
        <v>0.99972498958147271</v>
      </c>
      <c r="J11431" s="53">
        <f t="shared" si="1963"/>
        <v>9.9942483746302629E-2</v>
      </c>
      <c r="K11431" s="53">
        <f t="shared" si="1964"/>
        <v>1.6760963167629146</v>
      </c>
      <c r="L11431" s="53">
        <f t="shared" si="1965"/>
        <v>30.064003082998685</v>
      </c>
      <c r="M11431" s="93">
        <f t="shared" si="1966"/>
        <v>2.8239605578043432</v>
      </c>
      <c r="N11431" s="53">
        <f t="shared" si="1967"/>
        <v>15.417587605027387</v>
      </c>
      <c r="O11431">
        <f t="shared" si="1968"/>
        <v>0.84610637006475575</v>
      </c>
      <c r="P11431" s="53">
        <f t="shared" si="1969"/>
        <v>13.206927608403051</v>
      </c>
      <c r="Q11431" s="53">
        <v>0.2</v>
      </c>
      <c r="R11431" s="53">
        <f t="shared" si="1970"/>
        <v>6.2456564034153281</v>
      </c>
    </row>
    <row r="11432" spans="2:18" ht="15">
      <c r="B11432" s="84">
        <v>41735</v>
      </c>
      <c r="C11432" s="85">
        <v>0</v>
      </c>
      <c r="D11432" s="86">
        <v>24.5</v>
      </c>
      <c r="E11432" s="87">
        <v>9</v>
      </c>
      <c r="F11432" s="96">
        <f t="shared" si="1961"/>
        <v>16.75</v>
      </c>
      <c r="G11432" s="96"/>
      <c r="H11432" s="74">
        <f t="shared" si="1962"/>
        <v>96</v>
      </c>
      <c r="I11432" s="53">
        <f t="shared" si="1960"/>
        <v>0.99915051712840108</v>
      </c>
      <c r="J11432" s="53">
        <f t="shared" si="1963"/>
        <v>0.10658522134519043</v>
      </c>
      <c r="K11432" s="53">
        <f t="shared" si="1964"/>
        <v>1.6831756500350499</v>
      </c>
      <c r="L11432" s="53">
        <f t="shared" si="1965"/>
        <v>30.32923561537109</v>
      </c>
      <c r="M11432" s="93">
        <f t="shared" si="1966"/>
        <v>3.8634459367731124</v>
      </c>
      <c r="N11432" s="53">
        <f t="shared" si="1967"/>
        <v>20.29907440409627</v>
      </c>
      <c r="O11432">
        <f t="shared" si="1968"/>
        <v>0.91102266710067781</v>
      </c>
      <c r="P11432" s="53">
        <f t="shared" si="1969"/>
        <v>14.348608714149517</v>
      </c>
      <c r="Q11432" s="53">
        <v>0.2</v>
      </c>
      <c r="R11432" s="53">
        <f t="shared" si="1970"/>
        <v>7.4182554328245027</v>
      </c>
    </row>
    <row r="11433" spans="2:18" ht="15">
      <c r="B11433" s="84">
        <v>41736</v>
      </c>
      <c r="C11433" s="85">
        <v>0</v>
      </c>
      <c r="D11433" s="86">
        <v>25.3</v>
      </c>
      <c r="E11433" s="87">
        <v>9.5</v>
      </c>
      <c r="F11433" s="96">
        <f t="shared" si="1961"/>
        <v>17.399999999999999</v>
      </c>
      <c r="G11433" s="96"/>
      <c r="H11433" s="74">
        <f t="shared" si="1962"/>
        <v>97</v>
      </c>
      <c r="I11433" s="53">
        <f t="shared" si="1960"/>
        <v>0.99857629605097809</v>
      </c>
      <c r="J11433" s="53">
        <f t="shared" si="1963"/>
        <v>0.11319722778085846</v>
      </c>
      <c r="K11433" s="53">
        <f t="shared" si="1964"/>
        <v>1.690237864521094</v>
      </c>
      <c r="L11433" s="53">
        <f t="shared" si="1965"/>
        <v>30.592787086471208</v>
      </c>
      <c r="M11433" s="93">
        <f t="shared" si="1966"/>
        <v>4.0085723333626699</v>
      </c>
      <c r="N11433" s="53">
        <f t="shared" si="1967"/>
        <v>20.672667003774478</v>
      </c>
      <c r="O11433">
        <f t="shared" si="1968"/>
        <v>0.94507661986220348</v>
      </c>
      <c r="P11433" s="53">
        <f t="shared" si="1969"/>
        <v>14.951782057313501</v>
      </c>
      <c r="Q11433" s="53">
        <v>0.2</v>
      </c>
      <c r="R11433" s="53">
        <f t="shared" si="1970"/>
        <v>7.5342136848178214</v>
      </c>
    </row>
    <row r="11434" spans="2:18" ht="15">
      <c r="B11434" s="84">
        <v>41737</v>
      </c>
      <c r="C11434" s="85">
        <v>0</v>
      </c>
      <c r="D11434" s="86">
        <v>21.1</v>
      </c>
      <c r="E11434" s="87">
        <v>11.1</v>
      </c>
      <c r="F11434" s="96">
        <f t="shared" si="1961"/>
        <v>16.100000000000001</v>
      </c>
      <c r="G11434" s="96"/>
      <c r="H11434" s="74">
        <f t="shared" si="1962"/>
        <v>98</v>
      </c>
      <c r="I11434" s="53">
        <f t="shared" si="1960"/>
        <v>0.99800249627045878</v>
      </c>
      <c r="J11434" s="53">
        <f t="shared" si="1963"/>
        <v>0.11977682853925833</v>
      </c>
      <c r="K11434" s="53">
        <f t="shared" si="1964"/>
        <v>1.6972819727499531</v>
      </c>
      <c r="L11434" s="53">
        <f t="shared" si="1965"/>
        <v>30.854586625364004</v>
      </c>
      <c r="M11434" s="93">
        <f t="shared" si="1966"/>
        <v>3.0975541273743015</v>
      </c>
      <c r="N11434" s="53">
        <f t="shared" si="1967"/>
        <v>16.587030899850173</v>
      </c>
      <c r="O11434">
        <f t="shared" si="1968"/>
        <v>0.87804209849095571</v>
      </c>
      <c r="P11434" s="53">
        <f t="shared" si="1969"/>
        <v>13.76722002790971</v>
      </c>
      <c r="Q11434" s="53">
        <v>0.2</v>
      </c>
      <c r="R11434" s="53">
        <f t="shared" si="1970"/>
        <v>6.5409430662134627</v>
      </c>
    </row>
    <row r="11435" spans="2:18" ht="15">
      <c r="B11435" s="84">
        <v>41738</v>
      </c>
      <c r="C11435" s="85">
        <v>6.5</v>
      </c>
      <c r="D11435" s="86">
        <v>21.2</v>
      </c>
      <c r="E11435" s="87">
        <v>8.5</v>
      </c>
      <c r="F11435" s="96">
        <f t="shared" si="1961"/>
        <v>14.85</v>
      </c>
      <c r="G11435" s="96"/>
      <c r="H11435" s="74">
        <f t="shared" si="1962"/>
        <v>99</v>
      </c>
      <c r="I11435" s="53">
        <f t="shared" si="1960"/>
        <v>0.99742928758342975</v>
      </c>
      <c r="J11435" s="53">
        <f t="shared" si="1963"/>
        <v>0.12632235344451542</v>
      </c>
      <c r="K11435" s="53">
        <f t="shared" si="1964"/>
        <v>1.7043069579144707</v>
      </c>
      <c r="L11435" s="53">
        <f t="shared" si="1965"/>
        <v>31.11456446305997</v>
      </c>
      <c r="M11435" s="93">
        <f t="shared" si="1966"/>
        <v>3.3903789723370821</v>
      </c>
      <c r="N11435" s="53">
        <f t="shared" si="1967"/>
        <v>18.850136873695703</v>
      </c>
      <c r="O11435">
        <f t="shared" si="1968"/>
        <v>0.81753043262238867</v>
      </c>
      <c r="P11435" s="53">
        <f t="shared" si="1969"/>
        <v>12.707879348469154</v>
      </c>
      <c r="Q11435" s="53">
        <v>0.2</v>
      </c>
      <c r="R11435" s="53">
        <f t="shared" si="1970"/>
        <v>6.9974372373917708</v>
      </c>
    </row>
    <row r="11436" spans="2:18" ht="15">
      <c r="B11436" s="84">
        <v>41739</v>
      </c>
      <c r="C11436" s="85">
        <v>0</v>
      </c>
      <c r="D11436" s="86">
        <v>23.9</v>
      </c>
      <c r="E11436" s="87">
        <v>5</v>
      </c>
      <c r="F11436" s="96">
        <f t="shared" si="1961"/>
        <v>14.45</v>
      </c>
      <c r="G11436" s="96"/>
      <c r="H11436" s="74">
        <f t="shared" si="1962"/>
        <v>100</v>
      </c>
      <c r="I11436" s="53">
        <f t="shared" si="1960"/>
        <v>0.99685683961156368</v>
      </c>
      <c r="J11436" s="53">
        <f t="shared" si="1963"/>
        <v>0.13283213659038717</v>
      </c>
      <c r="K11436" s="53">
        <f t="shared" si="1964"/>
        <v>1.7113117720582456</v>
      </c>
      <c r="L11436" s="53">
        <f t="shared" si="1965"/>
        <v>31.37265193019261</v>
      </c>
      <c r="M11436" s="93">
        <f t="shared" si="1966"/>
        <v>4.1191852696267244</v>
      </c>
      <c r="N11436" s="53">
        <f t="shared" si="1967"/>
        <v>23.18627885102191</v>
      </c>
      <c r="O11436">
        <f t="shared" si="1968"/>
        <v>0.79895052475759931</v>
      </c>
      <c r="P11436" s="53">
        <f t="shared" si="1969"/>
        <v>12.38459556909185</v>
      </c>
      <c r="Q11436" s="53">
        <v>0.2</v>
      </c>
      <c r="R11436" s="53">
        <f t="shared" si="1970"/>
        <v>7.9598985121784445</v>
      </c>
    </row>
    <row r="11437" spans="2:18" ht="15">
      <c r="B11437" s="84">
        <v>41740</v>
      </c>
      <c r="C11437" s="85">
        <v>0</v>
      </c>
      <c r="D11437" s="86">
        <v>23</v>
      </c>
      <c r="E11437" s="87">
        <v>7.4</v>
      </c>
      <c r="F11437" s="96">
        <f t="shared" si="1961"/>
        <v>15.2</v>
      </c>
      <c r="G11437" s="96"/>
      <c r="H11437" s="74">
        <f t="shared" si="1962"/>
        <v>101</v>
      </c>
      <c r="I11437" s="53">
        <f t="shared" si="1960"/>
        <v>0.99628532175142503</v>
      </c>
      <c r="J11437" s="53">
        <f t="shared" si="1963"/>
        <v>0.1393045162879965</v>
      </c>
      <c r="K11437" s="53">
        <f t="shared" si="1964"/>
        <v>1.7182953342900864</v>
      </c>
      <c r="L11437" s="53">
        <f t="shared" si="1965"/>
        <v>31.628781453279863</v>
      </c>
      <c r="M11437" s="93">
        <f t="shared" si="1966"/>
        <v>3.8606299274695832</v>
      </c>
      <c r="N11437" s="53">
        <f t="shared" si="1967"/>
        <v>21.237025129342559</v>
      </c>
      <c r="O11437">
        <f t="shared" si="1968"/>
        <v>0.83409567567983212</v>
      </c>
      <c r="P11437" s="53">
        <f t="shared" si="1969"/>
        <v>12.996905470113438</v>
      </c>
      <c r="Q11437" s="53">
        <v>0.2</v>
      </c>
      <c r="R11437" s="53">
        <f t="shared" si="1970"/>
        <v>7.5565820455089074</v>
      </c>
    </row>
    <row r="11438" spans="2:18" ht="15">
      <c r="B11438" s="84">
        <v>41741</v>
      </c>
      <c r="C11438" s="85">
        <v>0</v>
      </c>
      <c r="D11438" s="86">
        <v>19.100000000000001</v>
      </c>
      <c r="E11438" s="87">
        <v>12.2</v>
      </c>
      <c r="F11438" s="96">
        <f t="shared" si="1961"/>
        <v>15.65</v>
      </c>
      <c r="G11438" s="96"/>
      <c r="H11438" s="74">
        <f t="shared" si="1962"/>
        <v>102</v>
      </c>
      <c r="I11438" s="53">
        <f t="shared" si="1960"/>
        <v>0.99571490312434352</v>
      </c>
      <c r="J11438" s="53">
        <f t="shared" si="1963"/>
        <v>0.14573783503083854</v>
      </c>
      <c r="K11438" s="53">
        <f t="shared" si="1964"/>
        <v>1.7252565290286555</v>
      </c>
      <c r="L11438" s="53">
        <f t="shared" si="1965"/>
        <v>31.882886549630676</v>
      </c>
      <c r="M11438" s="93">
        <f t="shared" si="1966"/>
        <v>2.6234801032919184</v>
      </c>
      <c r="N11438" s="53">
        <f t="shared" si="1967"/>
        <v>14.23741356634096</v>
      </c>
      <c r="O11438">
        <f t="shared" si="1968"/>
        <v>0.85582315392121622</v>
      </c>
      <c r="P11438" s="53">
        <f t="shared" si="1969"/>
        <v>13.377118949585222</v>
      </c>
      <c r="Q11438" s="53">
        <v>0.2</v>
      </c>
      <c r="R11438" s="53">
        <f t="shared" si="1970"/>
        <v>5.9859146761707986</v>
      </c>
    </row>
    <row r="11439" spans="2:18" ht="15">
      <c r="B11439" s="84">
        <v>41742</v>
      </c>
      <c r="C11439" s="85">
        <v>0.7</v>
      </c>
      <c r="D11439" s="86">
        <v>21.8</v>
      </c>
      <c r="E11439" s="87">
        <v>11.3</v>
      </c>
      <c r="F11439" s="96">
        <f t="shared" si="1961"/>
        <v>16.55</v>
      </c>
      <c r="G11439" s="96"/>
      <c r="H11439" s="74">
        <f t="shared" si="1962"/>
        <v>103</v>
      </c>
      <c r="I11439" s="53">
        <f t="shared" si="1960"/>
        <v>0.99514575252636817</v>
      </c>
      <c r="J11439" s="53">
        <f t="shared" si="1963"/>
        <v>0.15213043947803545</v>
      </c>
      <c r="K11439" s="53">
        <f t="shared" si="1964"/>
        <v>1.7321942042801588</v>
      </c>
      <c r="L11439" s="53">
        <f t="shared" si="1965"/>
        <v>32.134901820960117</v>
      </c>
      <c r="M11439" s="93">
        <f t="shared" si="1966"/>
        <v>3.3496377462123132</v>
      </c>
      <c r="N11439" s="53">
        <f t="shared" si="1967"/>
        <v>17.701927115987154</v>
      </c>
      <c r="O11439">
        <f t="shared" si="1968"/>
        <v>0.90076181197699912</v>
      </c>
      <c r="P11439" s="53">
        <f t="shared" si="1969"/>
        <v>14.167431952875694</v>
      </c>
      <c r="Q11439" s="53">
        <v>0.2</v>
      </c>
      <c r="R11439" s="53">
        <f t="shared" si="1970"/>
        <v>6.8155957878186975</v>
      </c>
    </row>
    <row r="11440" spans="2:18" ht="15">
      <c r="B11440" s="84">
        <v>41743</v>
      </c>
      <c r="C11440" s="85">
        <v>0</v>
      </c>
      <c r="D11440" s="86">
        <v>22.9</v>
      </c>
      <c r="E11440" s="87">
        <v>7.4</v>
      </c>
      <c r="F11440" s="96">
        <f t="shared" si="1961"/>
        <v>15.149999999999999</v>
      </c>
      <c r="G11440" s="96"/>
      <c r="H11440" s="74">
        <f t="shared" si="1962"/>
        <v>104</v>
      </c>
      <c r="I11440" s="53">
        <f t="shared" si="1960"/>
        <v>0.9945780383783176</v>
      </c>
      <c r="J11440" s="53">
        <f t="shared" si="1963"/>
        <v>0.15848068045680108</v>
      </c>
      <c r="K11440" s="53">
        <f t="shared" si="1964"/>
        <v>1.7391071699522611</v>
      </c>
      <c r="L11440" s="53">
        <f t="shared" si="1965"/>
        <v>32.384762945779599</v>
      </c>
      <c r="M11440" s="93">
        <f t="shared" si="1966"/>
        <v>3.9342455653604538</v>
      </c>
      <c r="N11440" s="53">
        <f t="shared" si="1967"/>
        <v>21.674819666811331</v>
      </c>
      <c r="O11440">
        <f t="shared" si="1968"/>
        <v>0.83171144938512842</v>
      </c>
      <c r="P11440" s="53">
        <f t="shared" si="1969"/>
        <v>12.955260316769914</v>
      </c>
      <c r="Q11440" s="53">
        <v>0.2</v>
      </c>
      <c r="R11440" s="53">
        <f t="shared" si="1970"/>
        <v>7.6535071980003337</v>
      </c>
    </row>
    <row r="11441" spans="2:18" ht="15">
      <c r="B11441" s="84">
        <v>41744</v>
      </c>
      <c r="C11441" s="85">
        <v>0</v>
      </c>
      <c r="D11441" s="86">
        <v>17.7</v>
      </c>
      <c r="E11441" s="87">
        <v>7.4</v>
      </c>
      <c r="F11441" s="96">
        <f t="shared" si="1961"/>
        <v>12.55</v>
      </c>
      <c r="G11441" s="96"/>
      <c r="H11441" s="74">
        <f t="shared" si="1962"/>
        <v>105</v>
      </c>
      <c r="I11441" s="53">
        <f t="shared" si="1960"/>
        <v>0.9940119286759419</v>
      </c>
      <c r="J11441" s="53">
        <f t="shared" si="1963"/>
        <v>0.16478691298506745</v>
      </c>
      <c r="K11441" s="53">
        <f t="shared" si="1964"/>
        <v>1.7459941962077394</v>
      </c>
      <c r="L11441" s="53">
        <f t="shared" si="1965"/>
        <v>32.63240667063225</v>
      </c>
      <c r="M11441" s="93">
        <f t="shared" si="1966"/>
        <v>2.9766370693259705</v>
      </c>
      <c r="N11441" s="53">
        <f t="shared" si="1967"/>
        <v>17.803961165890399</v>
      </c>
      <c r="O11441">
        <f t="shared" si="1968"/>
        <v>0.71563366961266239</v>
      </c>
      <c r="P11441" s="53">
        <f t="shared" si="1969"/>
        <v>10.947007741559606</v>
      </c>
      <c r="Q11441" s="53">
        <v>0.2</v>
      </c>
      <c r="R11441" s="53">
        <f t="shared" si="1970"/>
        <v>6.647073031447988</v>
      </c>
    </row>
    <row r="11442" spans="2:18" ht="15">
      <c r="B11442" s="84">
        <v>41745</v>
      </c>
      <c r="C11442" s="85">
        <v>0</v>
      </c>
      <c r="D11442" s="86">
        <v>18.399999999999999</v>
      </c>
      <c r="E11442" s="87">
        <v>4.7</v>
      </c>
      <c r="F11442" s="96">
        <f t="shared" si="1961"/>
        <v>11.549999999999999</v>
      </c>
      <c r="G11442" s="96"/>
      <c r="H11442" s="74">
        <f t="shared" si="1962"/>
        <v>106</v>
      </c>
      <c r="I11442" s="53">
        <f t="shared" si="1960"/>
        <v>0.99344759094020973</v>
      </c>
      <c r="J11442" s="53">
        <f t="shared" si="1963"/>
        <v>0.17104749631521274</v>
      </c>
      <c r="K11442" s="53">
        <f t="shared" si="1964"/>
        <v>1.7528540118617566</v>
      </c>
      <c r="L11442" s="53">
        <f t="shared" si="1965"/>
        <v>32.877770800246196</v>
      </c>
      <c r="M11442" s="93">
        <f t="shared" si="1966"/>
        <v>3.3448005523688309</v>
      </c>
      <c r="N11442" s="53">
        <f t="shared" si="1967"/>
        <v>20.687669455966738</v>
      </c>
      <c r="O11442">
        <f t="shared" si="1968"/>
        <v>0.67490968046401612</v>
      </c>
      <c r="P11442" s="53">
        <f t="shared" si="1969"/>
        <v>10.251909666829386</v>
      </c>
      <c r="Q11442" s="53">
        <v>0.2</v>
      </c>
      <c r="R11442" s="53">
        <f t="shared" si="1970"/>
        <v>7.2395380334291968</v>
      </c>
    </row>
    <row r="11443" spans="2:18" ht="15">
      <c r="B11443" s="84">
        <v>41746</v>
      </c>
      <c r="C11443" s="85">
        <v>0</v>
      </c>
      <c r="D11443" s="86">
        <v>21.5</v>
      </c>
      <c r="E11443" s="87">
        <v>3.4</v>
      </c>
      <c r="F11443" s="96">
        <f t="shared" si="1961"/>
        <v>12.45</v>
      </c>
      <c r="G11443" s="96"/>
      <c r="H11443" s="74">
        <f t="shared" si="1962"/>
        <v>107</v>
      </c>
      <c r="I11443" s="53">
        <f t="shared" si="1960"/>
        <v>0.99288519216773652</v>
      </c>
      <c r="J11443" s="53">
        <f t="shared" si="1963"/>
        <v>0.17726079399979452</v>
      </c>
      <c r="K11443" s="53">
        <f t="shared" si="1964"/>
        <v>1.7596853028269679</v>
      </c>
      <c r="L11443" s="53">
        <f t="shared" si="1965"/>
        <v>33.120794186681486</v>
      </c>
      <c r="M11443" s="93">
        <f t="shared" si="1966"/>
        <v>3.9917642279762524</v>
      </c>
      <c r="N11443" s="53">
        <f t="shared" si="1967"/>
        <v>23.954601515841105</v>
      </c>
      <c r="O11443">
        <f t="shared" si="1968"/>
        <v>0.7114669862844587</v>
      </c>
      <c r="P11443" s="53">
        <f t="shared" si="1969"/>
        <v>10.875652885753279</v>
      </c>
      <c r="Q11443" s="53">
        <v>0.2</v>
      </c>
      <c r="R11443" s="53">
        <f t="shared" si="1970"/>
        <v>8.0220921212282708</v>
      </c>
    </row>
    <row r="11444" spans="2:18" ht="15">
      <c r="B11444" s="84">
        <v>41747</v>
      </c>
      <c r="C11444" s="85">
        <v>0</v>
      </c>
      <c r="D11444" s="86">
        <v>16.8</v>
      </c>
      <c r="E11444" s="87">
        <v>5.3</v>
      </c>
      <c r="F11444" s="96">
        <f t="shared" si="1961"/>
        <v>11.05</v>
      </c>
      <c r="G11444" s="96"/>
      <c r="H11444" s="74">
        <f t="shared" si="1962"/>
        <v>108</v>
      </c>
      <c r="I11444" s="53">
        <f t="shared" si="1960"/>
        <v>0.99232489878136709</v>
      </c>
      <c r="J11444" s="53">
        <f t="shared" si="1963"/>
        <v>0.18342517398019959</v>
      </c>
      <c r="K11444" s="53">
        <f t="shared" si="1964"/>
        <v>1.7664867106110842</v>
      </c>
      <c r="L11444" s="53">
        <f t="shared" si="1965"/>
        <v>33.361416717549993</v>
      </c>
      <c r="M11444" s="93">
        <f t="shared" si="1966"/>
        <v>3.0566006154051024</v>
      </c>
      <c r="N11444" s="53">
        <f t="shared" si="1967"/>
        <v>19.232791635052951</v>
      </c>
      <c r="O11444">
        <f t="shared" si="1968"/>
        <v>0.65531774912245988</v>
      </c>
      <c r="P11444" s="53">
        <f t="shared" si="1969"/>
        <v>9.9193738160103813</v>
      </c>
      <c r="Q11444" s="53">
        <v>0.2</v>
      </c>
      <c r="R11444" s="53">
        <f t="shared" si="1970"/>
        <v>6.8872709070391638</v>
      </c>
    </row>
    <row r="11445" spans="2:18" ht="15">
      <c r="B11445" s="84">
        <v>41748</v>
      </c>
      <c r="C11445" s="85">
        <v>3.4</v>
      </c>
      <c r="D11445" s="86">
        <v>12.5</v>
      </c>
      <c r="E11445" s="87">
        <v>7.3</v>
      </c>
      <c r="F11445" s="96">
        <f t="shared" si="1961"/>
        <v>9.9</v>
      </c>
      <c r="G11445" s="96"/>
      <c r="H11445" s="74">
        <f t="shared" si="1962"/>
        <v>109</v>
      </c>
      <c r="I11445" s="53">
        <f t="shared" si="1960"/>
        <v>0.99176687658092877</v>
      </c>
      <c r="J11445" s="53">
        <f t="shared" si="1963"/>
        <v>0.18953900869906945</v>
      </c>
      <c r="K11445" s="53">
        <f t="shared" si="1964"/>
        <v>1.773256830871865</v>
      </c>
      <c r="L11445" s="53">
        <f t="shared" si="1965"/>
        <v>33.599579303390037</v>
      </c>
      <c r="M11445" s="93">
        <f t="shared" si="1966"/>
        <v>1.98753485761141</v>
      </c>
      <c r="N11445" s="53">
        <f t="shared" si="1967"/>
        <v>13.025200969234279</v>
      </c>
      <c r="O11445">
        <f t="shared" si="1968"/>
        <v>0.61213128419917162</v>
      </c>
      <c r="P11445" s="53">
        <f t="shared" si="1969"/>
        <v>9.1908371937590871</v>
      </c>
      <c r="Q11445" s="53">
        <v>0.2</v>
      </c>
      <c r="R11445" s="53">
        <f t="shared" si="1970"/>
        <v>5.4485768314463545</v>
      </c>
    </row>
    <row r="11446" spans="2:18" ht="15">
      <c r="B11446" s="84">
        <v>41749</v>
      </c>
      <c r="C11446" s="85">
        <v>2</v>
      </c>
      <c r="D11446" s="86">
        <v>20.399999999999999</v>
      </c>
      <c r="E11446" s="87">
        <v>7.6</v>
      </c>
      <c r="F11446" s="96">
        <f t="shared" si="1961"/>
        <v>14</v>
      </c>
      <c r="G11446" s="96"/>
      <c r="H11446" s="74">
        <f t="shared" si="1962"/>
        <v>110</v>
      </c>
      <c r="I11446" s="53">
        <f t="shared" si="1960"/>
        <v>0.99121129069416836</v>
      </c>
      <c r="J11446" s="53">
        <f t="shared" si="1963"/>
        <v>0.19560067523736388</v>
      </c>
      <c r="K11446" s="53">
        <f t="shared" si="1964"/>
        <v>1.7799942120349357</v>
      </c>
      <c r="L11446" s="53">
        <f t="shared" si="1965"/>
        <v>33.835223864280934</v>
      </c>
      <c r="M11446" s="93">
        <f t="shared" si="1966"/>
        <v>3.6049615139273352</v>
      </c>
      <c r="N11446" s="53">
        <f t="shared" si="1967"/>
        <v>20.578938081691838</v>
      </c>
      <c r="O11446">
        <f t="shared" si="1968"/>
        <v>0.77848917725545741</v>
      </c>
      <c r="P11446" s="53">
        <f t="shared" si="1969"/>
        <v>12.02968899466322</v>
      </c>
      <c r="Q11446" s="53">
        <v>0.2</v>
      </c>
      <c r="R11446" s="53">
        <f t="shared" si="1970"/>
        <v>7.3464271738780553</v>
      </c>
    </row>
    <row r="11447" spans="2:18" ht="15">
      <c r="B11447" s="84">
        <v>41750</v>
      </c>
      <c r="C11447" s="85">
        <v>2</v>
      </c>
      <c r="D11447" s="86">
        <v>12.9</v>
      </c>
      <c r="E11447" s="87">
        <v>10.3</v>
      </c>
      <c r="F11447" s="96">
        <f t="shared" si="1961"/>
        <v>11.600000000000001</v>
      </c>
      <c r="G11447" s="96"/>
      <c r="H11447" s="74">
        <f t="shared" si="1962"/>
        <v>111</v>
      </c>
      <c r="I11447" s="53">
        <f t="shared" si="1960"/>
        <v>0.99065830552788836</v>
      </c>
      <c r="J11447" s="53">
        <f t="shared" si="1963"/>
        <v>0.20160855547686729</v>
      </c>
      <c r="K11447" s="53">
        <f t="shared" si="1964"/>
        <v>1.7866973539801925</v>
      </c>
      <c r="L11447" s="53">
        <f t="shared" si="1965"/>
        <v>34.068293315785375</v>
      </c>
      <c r="M11447" s="93">
        <f t="shared" si="1966"/>
        <v>1.5124598535809786</v>
      </c>
      <c r="N11447" s="53">
        <f t="shared" si="1967"/>
        <v>9.3386902997209429</v>
      </c>
      <c r="O11447">
        <f t="shared" si="1968"/>
        <v>0.67689672292954228</v>
      </c>
      <c r="P11447" s="53">
        <f t="shared" si="1969"/>
        <v>10.285704805655884</v>
      </c>
      <c r="Q11447" s="53">
        <v>0.2</v>
      </c>
      <c r="R11447" s="53">
        <f t="shared" si="1970"/>
        <v>4.7066268515027065</v>
      </c>
    </row>
    <row r="11448" spans="2:18" ht="15">
      <c r="B11448" s="84">
        <v>41751</v>
      </c>
      <c r="C11448" s="85">
        <v>5.3</v>
      </c>
      <c r="D11448" s="86">
        <v>21.6</v>
      </c>
      <c r="E11448" s="87">
        <v>9.1</v>
      </c>
      <c r="F11448" s="96">
        <f t="shared" si="1961"/>
        <v>15.350000000000001</v>
      </c>
      <c r="G11448" s="96"/>
      <c r="H11448" s="74">
        <f t="shared" si="1962"/>
        <v>112</v>
      </c>
      <c r="I11448" s="53">
        <f t="shared" si="1960"/>
        <v>0.99010808471929601</v>
      </c>
      <c r="J11448" s="53">
        <f t="shared" si="1963"/>
        <v>0.20756103628894179</v>
      </c>
      <c r="K11448" s="53">
        <f t="shared" si="1964"/>
        <v>1.7933647068029879</v>
      </c>
      <c r="L11448" s="53">
        <f t="shared" si="1965"/>
        <v>34.298731554310635</v>
      </c>
      <c r="M11448" s="93">
        <f t="shared" si="1966"/>
        <v>3.7645760237542794</v>
      </c>
      <c r="N11448" s="53">
        <f t="shared" si="1967"/>
        <v>20.614935817927556</v>
      </c>
      <c r="O11448">
        <f t="shared" si="1968"/>
        <v>0.84128412966214183</v>
      </c>
      <c r="P11448" s="53">
        <f t="shared" si="1969"/>
        <v>13.122558283559185</v>
      </c>
      <c r="Q11448" s="53">
        <v>0.2</v>
      </c>
      <c r="R11448" s="53">
        <f t="shared" si="1970"/>
        <v>7.4226846709336867</v>
      </c>
    </row>
    <row r="11449" spans="2:18" ht="15">
      <c r="B11449" s="84">
        <v>41752</v>
      </c>
      <c r="C11449" s="85">
        <v>0</v>
      </c>
      <c r="D11449" s="86">
        <v>22.6</v>
      </c>
      <c r="E11449" s="87">
        <v>9.5</v>
      </c>
      <c r="F11449" s="96">
        <f t="shared" si="1961"/>
        <v>16.05</v>
      </c>
      <c r="G11449" s="96"/>
      <c r="H11449" s="74">
        <f t="shared" si="1962"/>
        <v>113</v>
      </c>
      <c r="I11449" s="53">
        <f t="shared" si="1960"/>
        <v>0.98956079108758077</v>
      </c>
      <c r="J11449" s="53">
        <f t="shared" si="1963"/>
        <v>0.21345650975027131</v>
      </c>
      <c r="K11449" s="53">
        <f t="shared" si="1964"/>
        <v>1.7999946696566702</v>
      </c>
      <c r="L11449" s="53">
        <f t="shared" si="1965"/>
        <v>34.526483441982286</v>
      </c>
      <c r="M11449" s="93">
        <f t="shared" si="1966"/>
        <v>3.9613766893840388</v>
      </c>
      <c r="N11449" s="53">
        <f t="shared" si="1967"/>
        <v>21.244030509943151</v>
      </c>
      <c r="O11449">
        <f t="shared" si="1968"/>
        <v>0.87554876887124866</v>
      </c>
      <c r="P11449" s="53">
        <f t="shared" si="1969"/>
        <v>13.723380281957988</v>
      </c>
      <c r="Q11449" s="53">
        <v>0.2</v>
      </c>
      <c r="R11449" s="53">
        <f t="shared" si="1970"/>
        <v>7.6003326699554359</v>
      </c>
    </row>
    <row r="11450" spans="2:18" ht="15">
      <c r="B11450" s="84">
        <v>41753</v>
      </c>
      <c r="C11450" s="85">
        <v>0</v>
      </c>
      <c r="D11450" s="86">
        <v>26.8</v>
      </c>
      <c r="E11450" s="87">
        <v>9.3000000000000007</v>
      </c>
      <c r="F11450" s="96">
        <f t="shared" si="1961"/>
        <v>18.05</v>
      </c>
      <c r="G11450" s="96"/>
      <c r="H11450" s="74">
        <f t="shared" si="1962"/>
        <v>114</v>
      </c>
      <c r="I11450" s="53">
        <f t="shared" si="1960"/>
        <v>0.98901658658573355</v>
      </c>
      <c r="J11450" s="53">
        <f t="shared" si="1963"/>
        <v>0.21929337338631621</v>
      </c>
      <c r="K11450" s="53">
        <f t="shared" si="1964"/>
        <v>1.8065855896834622</v>
      </c>
      <c r="L11450" s="53">
        <f t="shared" si="1965"/>
        <v>34.751494791126646</v>
      </c>
      <c r="M11450" s="93">
        <f t="shared" si="1966"/>
        <v>4.8806891435537461</v>
      </c>
      <c r="N11450" s="53">
        <f t="shared" si="1967"/>
        <v>24.71390857093639</v>
      </c>
      <c r="O11450">
        <f t="shared" si="1968"/>
        <v>0.98023310905025807</v>
      </c>
      <c r="P11450" s="53">
        <f t="shared" si="1969"/>
        <v>15.577447198407553</v>
      </c>
      <c r="Q11450" s="53">
        <v>0.2</v>
      </c>
      <c r="R11450" s="53">
        <f t="shared" si="1970"/>
        <v>8.4923232621632572</v>
      </c>
    </row>
    <row r="11451" spans="2:18" ht="15">
      <c r="B11451" s="84">
        <v>41754</v>
      </c>
      <c r="C11451" s="85">
        <v>0</v>
      </c>
      <c r="D11451" s="86">
        <v>25.9</v>
      </c>
      <c r="E11451" s="87">
        <v>10.4</v>
      </c>
      <c r="F11451" s="96">
        <f t="shared" si="1961"/>
        <v>18.149999999999999</v>
      </c>
      <c r="G11451" s="96"/>
      <c r="H11451" s="74">
        <f t="shared" si="1962"/>
        <v>115</v>
      </c>
      <c r="I11451" s="53">
        <f t="shared" si="1960"/>
        <v>0.98847563225262169</v>
      </c>
      <c r="J11451" s="53">
        <f t="shared" si="1963"/>
        <v>0.22507003044315249</v>
      </c>
      <c r="K11451" s="53">
        <f t="shared" si="1964"/>
        <v>1.8131357610410594</v>
      </c>
      <c r="L11451" s="53">
        <f t="shared" si="1965"/>
        <v>34.973712348461028</v>
      </c>
      <c r="M11451" s="93">
        <f t="shared" si="1966"/>
        <v>4.6355999668650911</v>
      </c>
      <c r="N11451" s="53">
        <f t="shared" si="1967"/>
        <v>23.407579345292529</v>
      </c>
      <c r="O11451">
        <f t="shared" si="1968"/>
        <v>0.98574154655655111</v>
      </c>
      <c r="P11451" s="53">
        <f t="shared" si="1969"/>
        <v>15.675745707406904</v>
      </c>
      <c r="Q11451" s="53">
        <v>0.2</v>
      </c>
      <c r="R11451" s="53">
        <f t="shared" si="1970"/>
        <v>8.1970969056372329</v>
      </c>
    </row>
    <row r="11452" spans="2:18" ht="15">
      <c r="B11452" s="84">
        <v>41755</v>
      </c>
      <c r="C11452" s="85">
        <v>0</v>
      </c>
      <c r="D11452" s="86">
        <v>25.9</v>
      </c>
      <c r="E11452" s="87">
        <v>11.8</v>
      </c>
      <c r="F11452" s="96">
        <f t="shared" si="1961"/>
        <v>18.850000000000001</v>
      </c>
      <c r="G11452" s="96"/>
      <c r="H11452" s="74">
        <f t="shared" si="1962"/>
        <v>116</v>
      </c>
      <c r="I11452" s="53">
        <f t="shared" si="1960"/>
        <v>0.98793808816533546</v>
      </c>
      <c r="J11452" s="53">
        <f t="shared" si="1963"/>
        <v>0.2307848901883201</v>
      </c>
      <c r="K11452" s="53">
        <f t="shared" si="1964"/>
        <v>1.8196434240327124</v>
      </c>
      <c r="L11452" s="53">
        <f t="shared" si="1965"/>
        <v>35.193083779092866</v>
      </c>
      <c r="M11452" s="93">
        <f t="shared" si="1966"/>
        <v>4.535658334211579</v>
      </c>
      <c r="N11452" s="53">
        <f t="shared" si="1967"/>
        <v>22.465485114182552</v>
      </c>
      <c r="O11452">
        <f t="shared" si="1968"/>
        <v>1.0250602386920478</v>
      </c>
      <c r="P11452" s="53">
        <f t="shared" si="1969"/>
        <v>16.37944831181386</v>
      </c>
      <c r="Q11452" s="53">
        <v>0.2</v>
      </c>
      <c r="R11452" s="53">
        <f t="shared" si="1970"/>
        <v>8.0132520807055467</v>
      </c>
    </row>
    <row r="11453" spans="2:18" ht="15">
      <c r="B11453" s="84">
        <v>41756</v>
      </c>
      <c r="C11453" s="85">
        <v>13.8</v>
      </c>
      <c r="D11453" s="86">
        <v>17.3</v>
      </c>
      <c r="E11453" s="87">
        <v>11.8</v>
      </c>
      <c r="F11453" s="96">
        <f t="shared" si="1961"/>
        <v>14.55</v>
      </c>
      <c r="G11453" s="96"/>
      <c r="H11453" s="74">
        <f t="shared" si="1962"/>
        <v>117</v>
      </c>
      <c r="I11453" s="53">
        <f t="shared" si="1960"/>
        <v>0.98740411339181866</v>
      </c>
      <c r="J11453" s="53">
        <f t="shared" si="1963"/>
        <v>0.2364363682412613</v>
      </c>
      <c r="K11453" s="53">
        <f t="shared" si="1964"/>
        <v>1.8261067643489397</v>
      </c>
      <c r="L11453" s="53">
        <f t="shared" si="1965"/>
        <v>35.409557650431303</v>
      </c>
      <c r="M11453" s="93">
        <f t="shared" si="1966"/>
        <v>2.5157970568570907</v>
      </c>
      <c r="N11453" s="53">
        <f t="shared" si="1967"/>
        <v>14.117271516416539</v>
      </c>
      <c r="O11453">
        <f t="shared" si="1968"/>
        <v>0.80356064170991792</v>
      </c>
      <c r="P11453" s="53">
        <f t="shared" si="1969"/>
        <v>12.464720934699722</v>
      </c>
      <c r="Q11453" s="53">
        <v>0.2</v>
      </c>
      <c r="R11453" s="53">
        <f t="shared" si="1970"/>
        <v>5.9105451281150456</v>
      </c>
    </row>
    <row r="11454" spans="2:18" ht="15">
      <c r="B11454" s="84">
        <v>41757</v>
      </c>
      <c r="C11454" s="85">
        <v>6.6</v>
      </c>
      <c r="D11454" s="86">
        <v>14.9</v>
      </c>
      <c r="E11454" s="87">
        <v>11.1</v>
      </c>
      <c r="F11454" s="96">
        <f t="shared" si="1961"/>
        <v>13</v>
      </c>
      <c r="G11454" s="96"/>
      <c r="H11454" s="74">
        <f t="shared" si="1962"/>
        <v>118</v>
      </c>
      <c r="I11454" s="53">
        <f t="shared" si="1960"/>
        <v>0.98687386594379756</v>
      </c>
      <c r="J11454" s="53">
        <f t="shared" si="1963"/>
        <v>0.24202288693386306</v>
      </c>
      <c r="K11454" s="53">
        <f t="shared" si="1964"/>
        <v>1.8325239124293682</v>
      </c>
      <c r="L11454" s="53">
        <f t="shared" si="1965"/>
        <v>35.623083416116273</v>
      </c>
      <c r="M11454" s="93">
        <f t="shared" si="1966"/>
        <v>2.0029656260624993</v>
      </c>
      <c r="N11454" s="53">
        <f t="shared" si="1967"/>
        <v>11.805169511485245</v>
      </c>
      <c r="O11454">
        <f t="shared" si="1968"/>
        <v>0.73464846187074995</v>
      </c>
      <c r="P11454" s="53">
        <f t="shared" si="1969"/>
        <v>11.273304901573978</v>
      </c>
      <c r="Q11454" s="53">
        <v>0.2</v>
      </c>
      <c r="R11454" s="53">
        <f t="shared" si="1970"/>
        <v>5.3202015003288521</v>
      </c>
    </row>
    <row r="11455" spans="2:18" ht="15">
      <c r="B11455" s="84">
        <v>41758</v>
      </c>
      <c r="C11455" s="85">
        <v>1.1000000000000001</v>
      </c>
      <c r="D11455" s="86">
        <v>24</v>
      </c>
      <c r="E11455" s="87">
        <v>9.3000000000000007</v>
      </c>
      <c r="F11455" s="96">
        <f t="shared" si="1961"/>
        <v>16.649999999999999</v>
      </c>
      <c r="G11455" s="96"/>
      <c r="H11455" s="74">
        <f t="shared" si="1962"/>
        <v>119</v>
      </c>
      <c r="I11455" s="53">
        <f t="shared" si="1960"/>
        <v>0.98634750273002292</v>
      </c>
      <c r="J11455" s="53">
        <f t="shared" si="1963"/>
        <v>0.24754287570157374</v>
      </c>
      <c r="K11455" s="53">
        <f t="shared" si="1964"/>
        <v>1.8388929429535461</v>
      </c>
      <c r="L11455" s="53">
        <f t="shared" si="1965"/>
        <v>35.833611400072293</v>
      </c>
      <c r="M11455" s="93">
        <f t="shared" si="1966"/>
        <v>4.4323898002241267</v>
      </c>
      <c r="N11455" s="53">
        <f t="shared" si="1967"/>
        <v>23.355983964025711</v>
      </c>
      <c r="O11455">
        <f t="shared" si="1968"/>
        <v>0.90587958978726801</v>
      </c>
      <c r="P11455" s="53">
        <f t="shared" si="1969"/>
        <v>14.257763812570744</v>
      </c>
      <c r="Q11455" s="53">
        <v>0.2</v>
      </c>
      <c r="R11455" s="53">
        <f t="shared" si="1970"/>
        <v>8.1120163621552077</v>
      </c>
    </row>
    <row r="11456" spans="2:18" ht="15">
      <c r="B11456" s="84">
        <v>41759</v>
      </c>
      <c r="C11456" s="85">
        <v>6.6</v>
      </c>
      <c r="D11456" s="86">
        <v>14.8</v>
      </c>
      <c r="E11456" s="87">
        <v>10.7</v>
      </c>
      <c r="F11456" s="96">
        <f t="shared" si="1961"/>
        <v>12.75</v>
      </c>
      <c r="G11456" s="96"/>
      <c r="H11456" s="74">
        <f t="shared" si="1962"/>
        <v>120</v>
      </c>
      <c r="I11456" s="53">
        <f t="shared" si="1960"/>
        <v>0.98582517950983806</v>
      </c>
      <c r="J11456" s="53">
        <f t="shared" si="1963"/>
        <v>0.25299477150548283</v>
      </c>
      <c r="K11456" s="53">
        <f t="shared" si="1964"/>
        <v>1.8452118744698753</v>
      </c>
      <c r="L11456" s="53">
        <f t="shared" si="1965"/>
        <v>36.041092780795132</v>
      </c>
      <c r="M11456" s="93">
        <f t="shared" si="1966"/>
        <v>2.0878561203190928</v>
      </c>
      <c r="N11456" s="53">
        <f t="shared" si="1967"/>
        <v>12.406200631262049</v>
      </c>
      <c r="O11456">
        <f t="shared" si="1968"/>
        <v>0.72403098065968829</v>
      </c>
      <c r="P11456" s="53">
        <f t="shared" si="1969"/>
        <v>11.090972781532219</v>
      </c>
      <c r="Q11456" s="53">
        <v>0.2</v>
      </c>
      <c r="R11456" s="53">
        <f t="shared" si="1970"/>
        <v>5.4442749948392031</v>
      </c>
    </row>
    <row r="11457" spans="2:18" ht="15">
      <c r="B11457" s="84">
        <v>41760</v>
      </c>
      <c r="C11457" s="85">
        <v>3.3</v>
      </c>
      <c r="D11457" s="86">
        <v>20.5</v>
      </c>
      <c r="E11457" s="87">
        <v>8.6</v>
      </c>
      <c r="F11457" s="96">
        <f t="shared" si="1961"/>
        <v>14.55</v>
      </c>
      <c r="G11457" s="96"/>
      <c r="H11457" s="74">
        <f t="shared" si="1962"/>
        <v>121</v>
      </c>
      <c r="I11457" s="53">
        <f t="shared" si="1960"/>
        <v>0.98530705084708703</v>
      </c>
      <c r="J11457" s="53">
        <f t="shared" si="1963"/>
        <v>0.25837701928569073</v>
      </c>
      <c r="K11457" s="53">
        <f t="shared" si="1964"/>
        <v>1.8514786691720928</v>
      </c>
      <c r="L11457" s="53">
        <f t="shared" si="1965"/>
        <v>36.245479575980454</v>
      </c>
      <c r="M11457" s="93">
        <f t="shared" si="1966"/>
        <v>3.7879225419589959</v>
      </c>
      <c r="N11457" s="53">
        <f t="shared" si="1967"/>
        <v>21.255741142647945</v>
      </c>
      <c r="O11457">
        <f t="shared" si="1968"/>
        <v>0.80356064170991792</v>
      </c>
      <c r="P11457" s="53">
        <f t="shared" si="1969"/>
        <v>12.464720934699722</v>
      </c>
      <c r="Q11457" s="53">
        <v>0.2</v>
      </c>
      <c r="R11457" s="53">
        <f t="shared" si="1970"/>
        <v>7.5278394333737371</v>
      </c>
    </row>
    <row r="11458" spans="2:18" ht="15">
      <c r="B11458" s="84">
        <v>41761</v>
      </c>
      <c r="C11458" s="85">
        <v>0</v>
      </c>
      <c r="D11458" s="86">
        <v>17.2</v>
      </c>
      <c r="E11458" s="87">
        <v>10.8</v>
      </c>
      <c r="F11458" s="96">
        <f t="shared" si="1961"/>
        <v>14</v>
      </c>
      <c r="G11458" s="96"/>
      <c r="H11458" s="74">
        <f t="shared" si="1962"/>
        <v>122</v>
      </c>
      <c r="I11458" s="53">
        <f t="shared" si="1960"/>
        <v>0.98479327006437722</v>
      </c>
      <c r="J11458" s="53">
        <f t="shared" si="1963"/>
        <v>0.26368807244622355</v>
      </c>
      <c r="K11458" s="53">
        <f t="shared" si="1964"/>
        <v>1.8576912328329742</v>
      </c>
      <c r="L11458" s="53">
        <f t="shared" si="1965"/>
        <v>36.446724627604532</v>
      </c>
      <c r="M11458" s="93">
        <f t="shared" si="1966"/>
        <v>2.7458391066423409</v>
      </c>
      <c r="N11458" s="53">
        <f t="shared" si="1967"/>
        <v>15.674634178360821</v>
      </c>
      <c r="O11458">
        <f t="shared" si="1968"/>
        <v>0.77848917725545741</v>
      </c>
      <c r="P11458" s="53">
        <f t="shared" si="1969"/>
        <v>12.02968899466322</v>
      </c>
      <c r="Q11458" s="53">
        <v>0.2</v>
      </c>
      <c r="R11458" s="53">
        <f t="shared" si="1970"/>
        <v>6.237979280399375</v>
      </c>
    </row>
    <row r="11459" spans="2:18" ht="15">
      <c r="B11459" s="84">
        <v>41762</v>
      </c>
      <c r="C11459" s="85">
        <v>1.8</v>
      </c>
      <c r="D11459" s="86">
        <v>22.8</v>
      </c>
      <c r="E11459" s="87">
        <v>9.5</v>
      </c>
      <c r="F11459" s="96">
        <f t="shared" si="1961"/>
        <v>16.149999999999999</v>
      </c>
      <c r="G11459" s="96"/>
      <c r="H11459" s="74">
        <f t="shared" si="1962"/>
        <v>123</v>
      </c>
      <c r="I11459" s="53">
        <f t="shared" si="1960"/>
        <v>0.98428398919770821</v>
      </c>
      <c r="J11459" s="53">
        <f t="shared" si="1963"/>
        <v>0.26892639337166119</v>
      </c>
      <c r="K11459" s="53">
        <f t="shared" si="1964"/>
        <v>1.863847414905129</v>
      </c>
      <c r="L11459" s="53">
        <f t="shared" si="1965"/>
        <v>36.64478158756696</v>
      </c>
      <c r="M11459" s="93">
        <f t="shared" si="1966"/>
        <v>4.2489068514234303</v>
      </c>
      <c r="N11459" s="53">
        <f t="shared" si="1967"/>
        <v>22.71887799969662</v>
      </c>
      <c r="O11459">
        <f t="shared" si="1968"/>
        <v>0.88054161030296618</v>
      </c>
      <c r="P11459" s="53">
        <f t="shared" si="1969"/>
        <v>13.811184594843606</v>
      </c>
      <c r="Q11459" s="53">
        <v>0.2</v>
      </c>
      <c r="R11459" s="53">
        <f t="shared" si="1970"/>
        <v>7.9415655883398584</v>
      </c>
    </row>
    <row r="11460" spans="2:18" ht="15">
      <c r="B11460" s="84">
        <v>41763</v>
      </c>
      <c r="C11460" s="85">
        <v>0</v>
      </c>
      <c r="D11460" s="86">
        <v>23.6</v>
      </c>
      <c r="E11460" s="87">
        <v>9.1999999999999993</v>
      </c>
      <c r="F11460" s="96">
        <f t="shared" si="1961"/>
        <v>16.399999999999999</v>
      </c>
      <c r="G11460" s="96"/>
      <c r="H11460" s="74">
        <f t="shared" si="1962"/>
        <v>124</v>
      </c>
      <c r="I11460" s="53">
        <f t="shared" si="1960"/>
        <v>0.98377935895148183</v>
      </c>
      <c r="J11460" s="53">
        <f t="shared" si="1963"/>
        <v>0.27409045397556114</v>
      </c>
      <c r="K11460" s="53">
        <f t="shared" si="1964"/>
        <v>1.8699450087988925</v>
      </c>
      <c r="L11460" s="53">
        <f t="shared" si="1965"/>
        <v>36.839604904004887</v>
      </c>
      <c r="M11460" s="93">
        <f t="shared" si="1966"/>
        <v>4.4773576748837112</v>
      </c>
      <c r="N11460" s="53">
        <f t="shared" si="1967"/>
        <v>23.765400157862285</v>
      </c>
      <c r="O11460">
        <f t="shared" si="1968"/>
        <v>0.89313235326893814</v>
      </c>
      <c r="P11460" s="53">
        <f t="shared" si="1969"/>
        <v>14.032890596892056</v>
      </c>
      <c r="Q11460" s="53">
        <v>0.2</v>
      </c>
      <c r="R11460" s="53">
        <f t="shared" si="1970"/>
        <v>8.1929456163706487</v>
      </c>
    </row>
    <row r="11461" spans="2:18" ht="15">
      <c r="B11461" s="84">
        <v>41764</v>
      </c>
      <c r="C11461" s="85">
        <v>0</v>
      </c>
      <c r="D11461" s="86">
        <v>22.9</v>
      </c>
      <c r="E11461" s="87">
        <v>7</v>
      </c>
      <c r="F11461" s="96">
        <f t="shared" si="1961"/>
        <v>14.95</v>
      </c>
      <c r="G11461" s="96"/>
      <c r="H11461" s="74">
        <f t="shared" si="1962"/>
        <v>125</v>
      </c>
      <c r="I11461" s="53">
        <f t="shared" si="1960"/>
        <v>0.98327952865390666</v>
      </c>
      <c r="J11461" s="53">
        <f t="shared" si="1963"/>
        <v>0.27917873628067436</v>
      </c>
      <c r="K11461" s="53">
        <f t="shared" si="1964"/>
        <v>1.875981752347422</v>
      </c>
      <c r="L11461" s="53">
        <f t="shared" si="1965"/>
        <v>37.031149808387767</v>
      </c>
      <c r="M11461" s="93">
        <f t="shared" si="1966"/>
        <v>4.5287311255898759</v>
      </c>
      <c r="N11461" s="53">
        <f t="shared" si="1967"/>
        <v>25.102367335629403</v>
      </c>
      <c r="O11461">
        <f t="shared" si="1968"/>
        <v>0.82223383696725871</v>
      </c>
      <c r="P11461" s="53">
        <f t="shared" si="1969"/>
        <v>12.789867365959516</v>
      </c>
      <c r="Q11461" s="53">
        <v>0.2</v>
      </c>
      <c r="R11461" s="53">
        <f t="shared" si="1970"/>
        <v>8.4211996490557528</v>
      </c>
    </row>
    <row r="11462" spans="2:18" ht="15">
      <c r="B11462" s="84">
        <v>41765</v>
      </c>
      <c r="C11462" s="85">
        <v>0</v>
      </c>
      <c r="D11462" s="86">
        <v>23.4</v>
      </c>
      <c r="E11462" s="87">
        <v>9.4</v>
      </c>
      <c r="F11462" s="96">
        <f t="shared" si="1961"/>
        <v>16.399999999999999</v>
      </c>
      <c r="G11462" s="96"/>
      <c r="H11462" s="74">
        <f t="shared" si="1962"/>
        <v>126</v>
      </c>
      <c r="I11462" s="53">
        <f t="shared" si="1960"/>
        <v>0.98278464621280937</v>
      </c>
      <c r="J11462" s="53">
        <f t="shared" si="1963"/>
        <v>0.28418973303085449</v>
      </c>
      <c r="K11462" s="53">
        <f t="shared" si="1964"/>
        <v>1.8819553284691202</v>
      </c>
      <c r="L11462" s="53">
        <f t="shared" si="1965"/>
        <v>37.219372303500279</v>
      </c>
      <c r="M11462" s="93">
        <f t="shared" si="1966"/>
        <v>4.4602442500661468</v>
      </c>
      <c r="N11462" s="53">
        <f t="shared" si="1967"/>
        <v>23.674563682781816</v>
      </c>
      <c r="O11462">
        <f t="shared" si="1968"/>
        <v>0.89313235326893814</v>
      </c>
      <c r="P11462" s="53">
        <f t="shared" si="1969"/>
        <v>14.032890596892056</v>
      </c>
      <c r="Q11462" s="53">
        <v>0.2</v>
      </c>
      <c r="R11462" s="53">
        <f t="shared" si="1970"/>
        <v>8.1722099562995076</v>
      </c>
    </row>
    <row r="11463" spans="2:18" ht="15">
      <c r="B11463" s="84">
        <v>41766</v>
      </c>
      <c r="C11463" s="85">
        <v>0</v>
      </c>
      <c r="D11463" s="86">
        <v>19.3</v>
      </c>
      <c r="E11463" s="87">
        <v>11.9</v>
      </c>
      <c r="F11463" s="96">
        <f t="shared" si="1961"/>
        <v>15.600000000000001</v>
      </c>
      <c r="G11463" s="96"/>
      <c r="H11463" s="74">
        <f t="shared" si="1962"/>
        <v>127</v>
      </c>
      <c r="I11463" s="53">
        <f t="shared" si="1960"/>
        <v>0.98229485807186612</v>
      </c>
      <c r="J11463" s="53">
        <f t="shared" si="1963"/>
        <v>0.28912194833444604</v>
      </c>
      <c r="K11463" s="53">
        <f t="shared" si="1964"/>
        <v>1.8878633660374464</v>
      </c>
      <c r="L11463" s="53">
        <f t="shared" si="1965"/>
        <v>37.404229152418324</v>
      </c>
      <c r="M11463" s="93">
        <f t="shared" si="1966"/>
        <v>3.1826033033210814</v>
      </c>
      <c r="N11463" s="53">
        <f t="shared" si="1967"/>
        <v>17.297585670432412</v>
      </c>
      <c r="O11463">
        <f t="shared" si="1968"/>
        <v>0.85338488855159589</v>
      </c>
      <c r="P11463" s="53">
        <f t="shared" si="1969"/>
        <v>13.334388773777674</v>
      </c>
      <c r="Q11463" s="53">
        <v>0.2</v>
      </c>
      <c r="R11463" s="53">
        <f t="shared" si="1970"/>
        <v>6.6801146035537524</v>
      </c>
    </row>
    <row r="11464" spans="2:18" ht="15">
      <c r="B11464" s="84">
        <v>41767</v>
      </c>
      <c r="C11464" s="85">
        <v>3.5</v>
      </c>
      <c r="D11464" s="86">
        <v>23.6</v>
      </c>
      <c r="E11464" s="87">
        <v>8.8000000000000007</v>
      </c>
      <c r="F11464" s="96">
        <f t="shared" si="1961"/>
        <v>16.200000000000003</v>
      </c>
      <c r="G11464" s="96"/>
      <c r="H11464" s="74">
        <f t="shared" si="1962"/>
        <v>128</v>
      </c>
      <c r="I11464" s="53">
        <f t="shared" si="1960"/>
        <v>0.98181030916726786</v>
      </c>
      <c r="J11464" s="53">
        <f t="shared" si="1963"/>
        <v>0.29397389833885346</v>
      </c>
      <c r="K11464" s="53">
        <f t="shared" si="1964"/>
        <v>1.8937034409680653</v>
      </c>
      <c r="L11464" s="53">
        <f t="shared" si="1965"/>
        <v>37.585677868581648</v>
      </c>
      <c r="M11464" s="93">
        <f t="shared" si="1966"/>
        <v>4.6039609945763464</v>
      </c>
      <c r="N11464" s="53">
        <f t="shared" si="1967"/>
        <v>24.581148266694584</v>
      </c>
      <c r="O11464">
        <f t="shared" si="1968"/>
        <v>0.88304731717257212</v>
      </c>
      <c r="P11464" s="53">
        <f t="shared" si="1969"/>
        <v>13.855274292190918</v>
      </c>
      <c r="Q11464" s="53">
        <v>0.2</v>
      </c>
      <c r="R11464" s="53">
        <f t="shared" si="1970"/>
        <v>8.3688500410557403</v>
      </c>
    </row>
    <row r="11465" spans="2:18" ht="15">
      <c r="B11465" s="84">
        <v>41768</v>
      </c>
      <c r="C11465" s="85">
        <v>0</v>
      </c>
      <c r="D11465" s="86">
        <v>26.3</v>
      </c>
      <c r="E11465" s="87">
        <v>13.4</v>
      </c>
      <c r="F11465" s="96">
        <f t="shared" si="1961"/>
        <v>19.850000000000001</v>
      </c>
      <c r="G11465" s="96"/>
      <c r="H11465" s="74">
        <f t="shared" si="1962"/>
        <v>129</v>
      </c>
      <c r="I11465" s="53">
        <f t="shared" si="1960"/>
        <v>0.98133114288483081</v>
      </c>
      <c r="J11465" s="53">
        <f t="shared" si="1963"/>
        <v>0.29874411193586303</v>
      </c>
      <c r="K11465" s="53">
        <f t="shared" si="1964"/>
        <v>1.8994730775330462</v>
      </c>
      <c r="L11465" s="53">
        <f t="shared" si="1965"/>
        <v>37.763676707062153</v>
      </c>
      <c r="M11465" s="93">
        <f t="shared" si="1966"/>
        <v>4.7822643635302358</v>
      </c>
      <c r="N11465" s="53">
        <f t="shared" si="1967"/>
        <v>23.05780953936306</v>
      </c>
      <c r="O11465">
        <f t="shared" si="1968"/>
        <v>1.0835928946081994</v>
      </c>
      <c r="P11465" s="53">
        <f t="shared" si="1969"/>
        <v>17.433539432012616</v>
      </c>
      <c r="Q11465" s="53">
        <v>0.2</v>
      </c>
      <c r="R11465" s="53">
        <f t="shared" si="1970"/>
        <v>8.1955532481132458</v>
      </c>
    </row>
    <row r="11466" spans="2:18" ht="15">
      <c r="B11466" s="84">
        <v>41769</v>
      </c>
      <c r="C11466" s="85">
        <v>0</v>
      </c>
      <c r="D11466" s="86">
        <v>27.6</v>
      </c>
      <c r="E11466" s="87">
        <v>13</v>
      </c>
      <c r="F11466" s="96">
        <f t="shared" si="1961"/>
        <v>20.3</v>
      </c>
      <c r="G11466" s="96"/>
      <c r="H11466" s="74">
        <f t="shared" si="1962"/>
        <v>130</v>
      </c>
      <c r="I11466" s="53">
        <f t="shared" ref="I11466:I11529" si="1971">1+0.0334*COS($I$7*H11466-0.0552)</f>
        <v>0.9808575010175673</v>
      </c>
      <c r="J11466" s="53">
        <f t="shared" si="1963"/>
        <v>0.3034311314971781</v>
      </c>
      <c r="K11466" s="53">
        <f t="shared" si="1964"/>
        <v>1.9051697499115063</v>
      </c>
      <c r="L11466" s="53">
        <f t="shared" si="1965"/>
        <v>37.938184657123458</v>
      </c>
      <c r="M11466" s="93">
        <f t="shared" si="1966"/>
        <v>5.1722251673026092</v>
      </c>
      <c r="N11466" s="53">
        <f t="shared" si="1967"/>
        <v>24.64347200561663</v>
      </c>
      <c r="O11466">
        <f t="shared" si="1968"/>
        <v>1.1108662394980329</v>
      </c>
      <c r="P11466" s="53">
        <f t="shared" si="1969"/>
        <v>17.9272706470082</v>
      </c>
      <c r="Q11466" s="53">
        <v>0.2</v>
      </c>
      <c r="R11466" s="53">
        <f t="shared" si="1970"/>
        <v>8.5826397063579964</v>
      </c>
    </row>
    <row r="11467" spans="2:18" ht="15">
      <c r="B11467" s="84">
        <v>41770</v>
      </c>
      <c r="C11467" s="85">
        <v>0</v>
      </c>
      <c r="D11467" s="86">
        <v>22.4</v>
      </c>
      <c r="E11467" s="87">
        <v>9.9</v>
      </c>
      <c r="F11467" s="96">
        <f t="shared" si="1961"/>
        <v>16.149999999999999</v>
      </c>
      <c r="G11467" s="96"/>
      <c r="H11467" s="74">
        <f t="shared" si="1962"/>
        <v>131</v>
      </c>
      <c r="I11467" s="53">
        <f t="shared" si="1971"/>
        <v>0.98038952372372579</v>
      </c>
      <c r="J11467" s="53">
        <f t="shared" si="1963"/>
        <v>0.3080335136395152</v>
      </c>
      <c r="K11467" s="53">
        <f t="shared" si="1964"/>
        <v>1.9107908839856864</v>
      </c>
      <c r="L11467" s="53">
        <f t="shared" si="1965"/>
        <v>38.109161436162658</v>
      </c>
      <c r="M11467" s="93">
        <f t="shared" si="1966"/>
        <v>4.2837454013524496</v>
      </c>
      <c r="N11467" s="53">
        <f t="shared" si="1967"/>
        <v>22.905159505316959</v>
      </c>
      <c r="O11467">
        <f t="shared" si="1968"/>
        <v>0.88054161030296618</v>
      </c>
      <c r="P11467" s="53">
        <f t="shared" si="1969"/>
        <v>13.811184594843606</v>
      </c>
      <c r="Q11467" s="53">
        <v>0.2</v>
      </c>
      <c r="R11467" s="53">
        <f t="shared" si="1970"/>
        <v>7.9840476920035366</v>
      </c>
    </row>
    <row r="11468" spans="2:18" ht="15">
      <c r="B11468" s="84">
        <v>41771</v>
      </c>
      <c r="C11468" s="85">
        <v>14.3</v>
      </c>
      <c r="D11468" s="86">
        <v>21.8</v>
      </c>
      <c r="E11468" s="87">
        <v>6.9</v>
      </c>
      <c r="F11468" s="96">
        <f t="shared" si="1961"/>
        <v>14.350000000000001</v>
      </c>
      <c r="G11468" s="96"/>
      <c r="H11468" s="74">
        <f t="shared" si="1962"/>
        <v>132</v>
      </c>
      <c r="I11468" s="53">
        <f t="shared" si="1971"/>
        <v>0.97992734948531668</v>
      </c>
      <c r="J11468" s="53">
        <f t="shared" si="1963"/>
        <v>0.31254983001847564</v>
      </c>
      <c r="K11468" s="53">
        <f t="shared" si="1964"/>
        <v>1.9163338593908965</v>
      </c>
      <c r="L11468" s="53">
        <f t="shared" si="1965"/>
        <v>38.276567485119223</v>
      </c>
      <c r="M11468" s="93">
        <f t="shared" si="1966"/>
        <v>4.4484280419405025</v>
      </c>
      <c r="N11468" s="53">
        <f t="shared" si="1967"/>
        <v>25.117420732585011</v>
      </c>
      <c r="O11468">
        <f t="shared" si="1968"/>
        <v>0.79436348494982112</v>
      </c>
      <c r="P11468" s="53">
        <f t="shared" si="1969"/>
        <v>12.304930060510431</v>
      </c>
      <c r="Q11468" s="53">
        <v>0.2</v>
      </c>
      <c r="R11468" s="53">
        <f t="shared" si="1970"/>
        <v>8.3916983774220171</v>
      </c>
    </row>
    <row r="11469" spans="2:18" ht="15">
      <c r="B11469" s="84">
        <v>41772</v>
      </c>
      <c r="C11469" s="85">
        <v>0</v>
      </c>
      <c r="D11469" s="86">
        <v>20.5</v>
      </c>
      <c r="E11469" s="87">
        <v>8.4</v>
      </c>
      <c r="F11469" s="96">
        <f t="shared" si="1961"/>
        <v>14.45</v>
      </c>
      <c r="G11469" s="96"/>
      <c r="H11469" s="74">
        <f t="shared" si="1962"/>
        <v>133</v>
      </c>
      <c r="I11469" s="53">
        <f t="shared" si="1971"/>
        <v>0.9794711150671328</v>
      </c>
      <c r="J11469" s="53">
        <f t="shared" si="1963"/>
        <v>0.31697866815027703</v>
      </c>
      <c r="K11469" s="53">
        <f t="shared" si="1964"/>
        <v>1.9217960118271209</v>
      </c>
      <c r="L11469" s="53">
        <f t="shared" si="1965"/>
        <v>38.440363965429789</v>
      </c>
      <c r="M11469" s="93">
        <f t="shared" si="1966"/>
        <v>4.0384003301280877</v>
      </c>
      <c r="N11469" s="53">
        <f t="shared" si="1967"/>
        <v>22.73155248850798</v>
      </c>
      <c r="O11469">
        <f t="shared" si="1968"/>
        <v>0.79895052475759931</v>
      </c>
      <c r="P11469" s="53">
        <f t="shared" si="1969"/>
        <v>12.38459556909185</v>
      </c>
      <c r="Q11469" s="53">
        <v>0.2</v>
      </c>
      <c r="R11469" s="53">
        <f t="shared" si="1970"/>
        <v>7.8569200335674605</v>
      </c>
    </row>
    <row r="11470" spans="2:18" ht="15">
      <c r="B11470" s="84">
        <v>41773</v>
      </c>
      <c r="C11470" s="85">
        <v>0</v>
      </c>
      <c r="D11470" s="86">
        <v>21.4</v>
      </c>
      <c r="E11470" s="87">
        <v>8.1999999999999993</v>
      </c>
      <c r="F11470" s="96">
        <f t="shared" si="1961"/>
        <v>14.799999999999999</v>
      </c>
      <c r="G11470" s="96"/>
      <c r="H11470" s="74">
        <f t="shared" si="1962"/>
        <v>134</v>
      </c>
      <c r="I11470" s="53">
        <f t="shared" si="1971"/>
        <v>0.97902095547627854</v>
      </c>
      <c r="J11470" s="53">
        <f t="shared" si="1963"/>
        <v>0.32131863226031454</v>
      </c>
      <c r="K11470" s="53">
        <f t="shared" si="1964"/>
        <v>1.9271746356393107</v>
      </c>
      <c r="L11470" s="53">
        <f t="shared" si="1965"/>
        <v>38.600512757600903</v>
      </c>
      <c r="M11470" s="93">
        <f t="shared" si="1966"/>
        <v>4.2815114813329425</v>
      </c>
      <c r="N11470" s="53">
        <f t="shared" si="1967"/>
        <v>23.841246648254604</v>
      </c>
      <c r="O11470">
        <f t="shared" si="1968"/>
        <v>0.81518753761127583</v>
      </c>
      <c r="P11470" s="53">
        <f t="shared" si="1969"/>
        <v>12.6670614236348</v>
      </c>
      <c r="Q11470" s="53">
        <v>0.2</v>
      </c>
      <c r="R11470" s="53">
        <f t="shared" si="1970"/>
        <v>8.1270075170348974</v>
      </c>
    </row>
    <row r="11471" spans="2:18" ht="15">
      <c r="B11471" s="84">
        <v>41774</v>
      </c>
      <c r="C11471" s="85">
        <v>0</v>
      </c>
      <c r="D11471" s="86">
        <v>20.3</v>
      </c>
      <c r="E11471" s="87">
        <v>7.6</v>
      </c>
      <c r="F11471" s="96">
        <f t="shared" ref="F11471:F11534" si="1972">0.5*(D11471+E11471)</f>
        <v>13.95</v>
      </c>
      <c r="G11471" s="96"/>
      <c r="H11471" s="74">
        <f t="shared" ref="H11471:H11534" si="1973">B11471-DATE(YEAR(B11471),1,0)</f>
        <v>135</v>
      </c>
      <c r="I11471" s="53">
        <f t="shared" si="1971"/>
        <v>0.97857700392221925</v>
      </c>
      <c r="J11471" s="53">
        <f t="shared" ref="J11471:J11534" si="1974">ASIN(0.39785*SIN(4.869+$I$7*H11471+0.03345*SIN(6.224+$I$7*H11471)))</f>
        <v>0.32556834415736297</v>
      </c>
      <c r="K11471" s="53">
        <f t="shared" ref="K11471:K11534" si="1975">ACOS(-TAN(J11471)*TAN($E$7*$I$8))</f>
        <v>1.9324669866724546</v>
      </c>
      <c r="L11471" s="53">
        <f t="shared" ref="L11471:L11534" si="1976">117.5*I11471*((K11471*SIN($E$7*$I$8)*SIN(J11471)+COS($E$7*$I$8)*COS(J11471)*SIN(K11471))/PI())</f>
        <v>38.756976461462735</v>
      </c>
      <c r="M11471" s="93">
        <f t="shared" ref="M11471:M11534" si="1977">0.0023*L11471/2.456*(0.5*(D11471+E11471)+17.8)*SQRT(D11471-E11471)</f>
        <v>4.1067186722270144</v>
      </c>
      <c r="N11471" s="53">
        <f t="shared" ref="N11471:N11534" si="1978">0.17*L11471*SQRT(D11471-E11471)</f>
        <v>23.480139404700076</v>
      </c>
      <c r="O11471">
        <f t="shared" ref="O11471:O11534" si="1979">5336/(F11471+273.15)^2*EXP(21.07-5336/(F11471+273.15))</f>
        <v>0.77624415735690488</v>
      </c>
      <c r="P11471" s="53">
        <f t="shared" ref="P11471:P11534" si="1980">EXP(21.07-5336/(F11471+273.15))</f>
        <v>11.990820684858459</v>
      </c>
      <c r="Q11471" s="53">
        <v>0.2</v>
      </c>
      <c r="R11471" s="53">
        <f t="shared" ref="R11471:R11534" si="1981">(O11471*N11471*0.6+$L$8*6.43*(1+0.536*Q11471)*P11471*(1- G11471/100))/($O$7*(O11471+$L$8))</f>
        <v>7.9994207715246608</v>
      </c>
    </row>
    <row r="11472" spans="2:18" ht="15">
      <c r="B11472" s="84">
        <v>41775</v>
      </c>
      <c r="C11472" s="85">
        <v>0</v>
      </c>
      <c r="D11472" s="86">
        <v>20.5</v>
      </c>
      <c r="E11472" s="87">
        <v>11.3</v>
      </c>
      <c r="F11472" s="96">
        <f t="shared" si="1972"/>
        <v>15.9</v>
      </c>
      <c r="G11472" s="96"/>
      <c r="H11472" s="74">
        <f t="shared" si="1973"/>
        <v>136</v>
      </c>
      <c r="I11472" s="53">
        <f t="shared" si="1971"/>
        <v>0.9781393917773622</v>
      </c>
      <c r="J11472" s="53">
        <f t="shared" si="1974"/>
        <v>0.32972644413211488</v>
      </c>
      <c r="K11472" s="53">
        <f t="shared" si="1975"/>
        <v>1.9376702854065053</v>
      </c>
      <c r="L11472" s="53">
        <f t="shared" si="1976"/>
        <v>38.909718398159015</v>
      </c>
      <c r="M11472" s="93">
        <f t="shared" si="1977"/>
        <v>3.7246148956269916</v>
      </c>
      <c r="N11472" s="53">
        <f t="shared" si="1978"/>
        <v>20.063233275992538</v>
      </c>
      <c r="O11472">
        <f t="shared" si="1979"/>
        <v>0.86810574482794434</v>
      </c>
      <c r="P11472" s="53">
        <f t="shared" si="1980"/>
        <v>13.592606885319453</v>
      </c>
      <c r="Q11472" s="53">
        <v>0.2</v>
      </c>
      <c r="R11472" s="53">
        <f t="shared" si="1981"/>
        <v>7.3239518038829665</v>
      </c>
    </row>
    <row r="11473" spans="2:18" ht="15">
      <c r="B11473" s="84">
        <v>41776</v>
      </c>
      <c r="C11473" s="85">
        <v>0</v>
      </c>
      <c r="D11473" s="86">
        <v>24</v>
      </c>
      <c r="E11473" s="87">
        <v>7.8</v>
      </c>
      <c r="F11473" s="96">
        <f t="shared" si="1972"/>
        <v>15.9</v>
      </c>
      <c r="G11473" s="96"/>
      <c r="H11473" s="74">
        <f t="shared" si="1973"/>
        <v>137</v>
      </c>
      <c r="I11473" s="53">
        <f t="shared" si="1971"/>
        <v>0.97770824853818161</v>
      </c>
      <c r="J11473" s="53">
        <f t="shared" si="1974"/>
        <v>0.33379159187860519</v>
      </c>
      <c r="K11473" s="53">
        <f t="shared" si="1975"/>
        <v>1.9427817203750397</v>
      </c>
      <c r="L11473" s="53">
        <f t="shared" si="1976"/>
        <v>39.058702613918172</v>
      </c>
      <c r="M11473" s="93">
        <f t="shared" si="1977"/>
        <v>4.9614051740430662</v>
      </c>
      <c r="N11473" s="53">
        <f t="shared" si="1978"/>
        <v>26.725401732246947</v>
      </c>
      <c r="O11473">
        <f t="shared" si="1979"/>
        <v>0.86810574482794434</v>
      </c>
      <c r="P11473" s="53">
        <f t="shared" si="1980"/>
        <v>13.592606885319453</v>
      </c>
      <c r="Q11473" s="53">
        <v>0.2</v>
      </c>
      <c r="R11473" s="53">
        <f t="shared" si="1981"/>
        <v>8.8417854375878555</v>
      </c>
    </row>
    <row r="11474" spans="2:18" ht="15">
      <c r="B11474" s="84">
        <v>41777</v>
      </c>
      <c r="C11474" s="85">
        <v>0</v>
      </c>
      <c r="D11474" s="86">
        <v>25</v>
      </c>
      <c r="E11474" s="87">
        <v>10.7</v>
      </c>
      <c r="F11474" s="96">
        <f t="shared" si="1972"/>
        <v>17.850000000000001</v>
      </c>
      <c r="G11474" s="96"/>
      <c r="H11474" s="74">
        <f t="shared" si="1973"/>
        <v>138</v>
      </c>
      <c r="I11474" s="53">
        <f t="shared" si="1971"/>
        <v>0.97728370178689827</v>
      </c>
      <c r="J11474" s="53">
        <f t="shared" si="1974"/>
        <v>0.33776246743693233</v>
      </c>
      <c r="K11474" s="53">
        <f t="shared" si="1975"/>
        <v>1.9477984518702081</v>
      </c>
      <c r="L11474" s="53">
        <f t="shared" si="1976"/>
        <v>39.203893885640284</v>
      </c>
      <c r="M11474" s="93">
        <f t="shared" si="1977"/>
        <v>4.9494419103563301</v>
      </c>
      <c r="N11474" s="53">
        <f t="shared" si="1978"/>
        <v>25.202646337117812</v>
      </c>
      <c r="O11474">
        <f t="shared" si="1979"/>
        <v>0.96929652146564438</v>
      </c>
      <c r="P11474" s="53">
        <f t="shared" si="1980"/>
        <v>15.382496014661212</v>
      </c>
      <c r="Q11474" s="53">
        <v>0.2</v>
      </c>
      <c r="R11474" s="53">
        <f t="shared" si="1981"/>
        <v>8.5946651955276092</v>
      </c>
    </row>
    <row r="11475" spans="2:18" ht="15">
      <c r="B11475" s="84">
        <v>41778</v>
      </c>
      <c r="C11475" s="85">
        <v>0</v>
      </c>
      <c r="D11475" s="86">
        <v>24.6</v>
      </c>
      <c r="E11475" s="87">
        <v>16</v>
      </c>
      <c r="F11475" s="96">
        <f t="shared" si="1972"/>
        <v>20.3</v>
      </c>
      <c r="G11475" s="96"/>
      <c r="H11475" s="74">
        <f t="shared" si="1973"/>
        <v>139</v>
      </c>
      <c r="I11475" s="53">
        <f t="shared" si="1971"/>
        <v>0.97686587715372641</v>
      </c>
      <c r="J11475" s="53">
        <f t="shared" si="1974"/>
        <v>0.34163777215554814</v>
      </c>
      <c r="K11475" s="53">
        <f t="shared" si="1975"/>
        <v>1.9527176159350688</v>
      </c>
      <c r="L11475" s="53">
        <f t="shared" si="1976"/>
        <v>39.345257728323297</v>
      </c>
      <c r="M11475" s="93">
        <f t="shared" si="1977"/>
        <v>4.116859724179184</v>
      </c>
      <c r="N11475" s="53">
        <f t="shared" si="1978"/>
        <v>19.615100673733799</v>
      </c>
      <c r="O11475">
        <f t="shared" si="1979"/>
        <v>1.1108662394980329</v>
      </c>
      <c r="P11475" s="53">
        <f t="shared" si="1980"/>
        <v>17.9272706470082</v>
      </c>
      <c r="Q11475" s="53">
        <v>0.2</v>
      </c>
      <c r="R11475" s="53">
        <f t="shared" si="1981"/>
        <v>7.4193127906139367</v>
      </c>
    </row>
    <row r="11476" spans="2:18" ht="15">
      <c r="B11476" s="84">
        <v>41779</v>
      </c>
      <c r="C11476" s="85">
        <v>0</v>
      </c>
      <c r="D11476" s="86">
        <v>25.8</v>
      </c>
      <c r="E11476" s="87">
        <v>12.4</v>
      </c>
      <c r="F11476" s="96">
        <f t="shared" si="1972"/>
        <v>19.100000000000001</v>
      </c>
      <c r="G11476" s="96"/>
      <c r="H11476" s="74">
        <f t="shared" si="1973"/>
        <v>140</v>
      </c>
      <c r="I11476" s="53">
        <f t="shared" si="1971"/>
        <v>0.97645489827969689</v>
      </c>
      <c r="J11476" s="53">
        <f t="shared" si="1974"/>
        <v>0.34541622967126201</v>
      </c>
      <c r="K11476" s="53">
        <f t="shared" si="1975"/>
        <v>1.9575363286427967</v>
      </c>
      <c r="L11476" s="53">
        <f t="shared" si="1976"/>
        <v>39.48276040433997</v>
      </c>
      <c r="M11476" s="93">
        <f t="shared" si="1977"/>
        <v>4.994427891828475</v>
      </c>
      <c r="N11476" s="53">
        <f t="shared" si="1978"/>
        <v>24.570207769485386</v>
      </c>
      <c r="O11476">
        <f t="shared" si="1979"/>
        <v>1.0394294168556961</v>
      </c>
      <c r="P11476" s="53">
        <f t="shared" si="1980"/>
        <v>16.637505895424205</v>
      </c>
      <c r="Q11476" s="53">
        <v>0.2</v>
      </c>
      <c r="R11476" s="53">
        <f t="shared" si="1981"/>
        <v>8.5098246931216135</v>
      </c>
    </row>
    <row r="11477" spans="2:18" ht="15">
      <c r="B11477" s="84">
        <v>41780</v>
      </c>
      <c r="C11477" s="85">
        <v>0</v>
      </c>
      <c r="D11477" s="86">
        <v>27.9</v>
      </c>
      <c r="E11477" s="87">
        <v>14</v>
      </c>
      <c r="F11477" s="96">
        <f t="shared" si="1972"/>
        <v>20.95</v>
      </c>
      <c r="G11477" s="96"/>
      <c r="H11477" s="74">
        <f t="shared" si="1973"/>
        <v>141</v>
      </c>
      <c r="I11477" s="53">
        <f t="shared" si="1971"/>
        <v>0.97605088678007079</v>
      </c>
      <c r="J11477" s="53">
        <f t="shared" si="1974"/>
        <v>0.34909658690494949</v>
      </c>
      <c r="K11477" s="53">
        <f t="shared" si="1975"/>
        <v>1.9622516906604992</v>
      </c>
      <c r="L11477" s="53">
        <f t="shared" si="1976"/>
        <v>39.616368934564271</v>
      </c>
      <c r="M11477" s="93">
        <f t="shared" si="1977"/>
        <v>5.3598575558110069</v>
      </c>
      <c r="N11477" s="53">
        <f t="shared" si="1978"/>
        <v>25.109090902689616</v>
      </c>
      <c r="O11477">
        <f t="shared" si="1979"/>
        <v>1.1513132958205212</v>
      </c>
      <c r="P11477" s="53">
        <f t="shared" si="1980"/>
        <v>18.662410939368396</v>
      </c>
      <c r="Q11477" s="53">
        <v>0.2</v>
      </c>
      <c r="R11477" s="53">
        <f t="shared" si="1981"/>
        <v>8.7200844566239759</v>
      </c>
    </row>
    <row r="11478" spans="2:18" ht="15">
      <c r="B11478" s="84">
        <v>41781</v>
      </c>
      <c r="C11478" s="85">
        <v>0</v>
      </c>
      <c r="D11478" s="86">
        <v>29.5</v>
      </c>
      <c r="E11478" s="87">
        <v>15.7</v>
      </c>
      <c r="F11478" s="96">
        <f t="shared" si="1972"/>
        <v>22.6</v>
      </c>
      <c r="G11478" s="96"/>
      <c r="H11478" s="74">
        <f t="shared" si="1973"/>
        <v>142</v>
      </c>
      <c r="I11478" s="53">
        <f t="shared" si="1971"/>
        <v>0.97565396220835066</v>
      </c>
      <c r="J11478" s="53">
        <f t="shared" si="1974"/>
        <v>0.35267761507084294</v>
      </c>
      <c r="K11478" s="53">
        <f t="shared" si="1975"/>
        <v>1.9668607920935126</v>
      </c>
      <c r="L11478" s="53">
        <f t="shared" si="1976"/>
        <v>39.746051111332555</v>
      </c>
      <c r="M11478" s="93">
        <f t="shared" si="1977"/>
        <v>5.5861728348997977</v>
      </c>
      <c r="N11478" s="53">
        <f t="shared" si="1978"/>
        <v>25.100504541835594</v>
      </c>
      <c r="O11478">
        <f t="shared" si="1979"/>
        <v>1.2597800660802283</v>
      </c>
      <c r="P11478" s="53">
        <f t="shared" si="1980"/>
        <v>20.65039759298342</v>
      </c>
      <c r="Q11478" s="53">
        <v>0.2</v>
      </c>
      <c r="R11478" s="53">
        <f t="shared" si="1981"/>
        <v>8.7911953850754792</v>
      </c>
    </row>
    <row r="11479" spans="2:18" ht="15">
      <c r="B11479" s="84">
        <v>41782</v>
      </c>
      <c r="C11479" s="85">
        <v>0</v>
      </c>
      <c r="D11479" s="86">
        <v>23</v>
      </c>
      <c r="E11479" s="87">
        <v>14.8</v>
      </c>
      <c r="F11479" s="96">
        <f t="shared" si="1972"/>
        <v>18.899999999999999</v>
      </c>
      <c r="G11479" s="96"/>
      <c r="H11479" s="74">
        <f t="shared" si="1973"/>
        <v>143</v>
      </c>
      <c r="I11479" s="53">
        <f t="shared" si="1971"/>
        <v>0.975264242020903</v>
      </c>
      <c r="J11479" s="53">
        <f t="shared" si="1974"/>
        <v>0.35615811069714032</v>
      </c>
      <c r="K11479" s="53">
        <f t="shared" si="1975"/>
        <v>1.9713607176040358</v>
      </c>
      <c r="L11479" s="53">
        <f t="shared" si="1976"/>
        <v>39.871775513211347</v>
      </c>
      <c r="M11479" s="93">
        <f t="shared" si="1977"/>
        <v>3.9240816872424986</v>
      </c>
      <c r="N11479" s="53">
        <f t="shared" si="1978"/>
        <v>19.409816207291648</v>
      </c>
      <c r="O11479">
        <f t="shared" si="1979"/>
        <v>1.0279201748223121</v>
      </c>
      <c r="P11479" s="53">
        <f t="shared" si="1980"/>
        <v>16.43077279328239</v>
      </c>
      <c r="Q11479" s="53">
        <v>0.2</v>
      </c>
      <c r="R11479" s="53">
        <f t="shared" si="1981"/>
        <v>7.311759378569886</v>
      </c>
    </row>
    <row r="11480" spans="2:18" ht="15">
      <c r="B11480" s="84">
        <v>41783</v>
      </c>
      <c r="C11480" s="85">
        <v>1.7</v>
      </c>
      <c r="D11480" s="86">
        <v>27.7</v>
      </c>
      <c r="E11480" s="87">
        <v>12.7</v>
      </c>
      <c r="F11480" s="96">
        <f t="shared" si="1972"/>
        <v>20.2</v>
      </c>
      <c r="G11480" s="96"/>
      <c r="H11480" s="74">
        <f t="shared" si="1973"/>
        <v>144</v>
      </c>
      <c r="I11480" s="53">
        <f t="shared" si="1971"/>
        <v>0.97488184154220159</v>
      </c>
      <c r="J11480" s="53">
        <f t="shared" si="1974"/>
        <v>0.35953689665554506</v>
      </c>
      <c r="K11480" s="53">
        <f t="shared" si="1975"/>
        <v>1.9757485517958431</v>
      </c>
      <c r="L11480" s="53">
        <f t="shared" si="1976"/>
        <v>39.993511521528674</v>
      </c>
      <c r="M11480" s="93">
        <f t="shared" si="1977"/>
        <v>5.5121145914190306</v>
      </c>
      <c r="N11480" s="53">
        <f t="shared" si="1978"/>
        <v>26.332014693469954</v>
      </c>
      <c r="O11480">
        <f t="shared" si="1979"/>
        <v>1.1047545036016551</v>
      </c>
      <c r="P11480" s="53">
        <f t="shared" si="1980"/>
        <v>17.816489853975607</v>
      </c>
      <c r="Q11480" s="53">
        <v>0.2</v>
      </c>
      <c r="R11480" s="53">
        <f t="shared" si="1981"/>
        <v>8.96858080896064</v>
      </c>
    </row>
    <row r="11481" spans="2:18" ht="15">
      <c r="B11481" s="84">
        <v>41784</v>
      </c>
      <c r="C11481" s="85">
        <v>0</v>
      </c>
      <c r="D11481" s="86">
        <v>28.1</v>
      </c>
      <c r="E11481" s="87">
        <v>12.6</v>
      </c>
      <c r="F11481" s="96">
        <f t="shared" si="1972"/>
        <v>20.350000000000001</v>
      </c>
      <c r="G11481" s="96"/>
      <c r="H11481" s="74">
        <f t="shared" si="1973"/>
        <v>145</v>
      </c>
      <c r="I11481" s="53">
        <f t="shared" si="1971"/>
        <v>0.97450687393070012</v>
      </c>
      <c r="J11481" s="53">
        <f t="shared" si="1974"/>
        <v>0.36281282319723712</v>
      </c>
      <c r="K11481" s="53">
        <f t="shared" si="1975"/>
        <v>1.9800213848546073</v>
      </c>
      <c r="L11481" s="53">
        <f t="shared" si="1976"/>
        <v>40.111229338611665</v>
      </c>
      <c r="M11481" s="93">
        <f t="shared" si="1977"/>
        <v>5.6419058881269448</v>
      </c>
      <c r="N11481" s="53">
        <f t="shared" si="1978"/>
        <v>26.846071530124359</v>
      </c>
      <c r="O11481">
        <f t="shared" si="1979"/>
        <v>1.1139331076449106</v>
      </c>
      <c r="P11481" s="53">
        <f t="shared" si="1980"/>
        <v>17.98289060007961</v>
      </c>
      <c r="Q11481" s="53">
        <v>0.2</v>
      </c>
      <c r="R11481" s="53">
        <f t="shared" si="1981"/>
        <v>9.0945837647405057</v>
      </c>
    </row>
    <row r="11482" spans="2:18" ht="15">
      <c r="B11482" s="84">
        <v>41785</v>
      </c>
      <c r="C11482" s="85">
        <v>1.8</v>
      </c>
      <c r="D11482" s="86">
        <v>17.7</v>
      </c>
      <c r="E11482" s="87">
        <v>13.6</v>
      </c>
      <c r="F11482" s="96">
        <f t="shared" si="1972"/>
        <v>15.649999999999999</v>
      </c>
      <c r="G11482" s="96"/>
      <c r="H11482" s="74">
        <f t="shared" si="1973"/>
        <v>146</v>
      </c>
      <c r="I11482" s="53">
        <f t="shared" si="1971"/>
        <v>0.97413945014534753</v>
      </c>
      <c r="J11482" s="53">
        <f t="shared" si="1974"/>
        <v>0.36598476899265636</v>
      </c>
      <c r="K11482" s="53">
        <f t="shared" si="1975"/>
        <v>1.9841763184310419</v>
      </c>
      <c r="L11482" s="53">
        <f t="shared" si="1976"/>
        <v>40.224900007658086</v>
      </c>
      <c r="M11482" s="93">
        <f t="shared" si="1977"/>
        <v>2.5514231821894153</v>
      </c>
      <c r="N11482" s="53">
        <f t="shared" si="1978"/>
        <v>13.846366504552215</v>
      </c>
      <c r="O11482">
        <f t="shared" si="1979"/>
        <v>0.85582315392121622</v>
      </c>
      <c r="P11482" s="53">
        <f t="shared" si="1980"/>
        <v>13.377118949585222</v>
      </c>
      <c r="Q11482" s="53">
        <v>0.2</v>
      </c>
      <c r="R11482" s="53">
        <f t="shared" si="1981"/>
        <v>5.8969119358791149</v>
      </c>
    </row>
    <row r="11483" spans="2:18" ht="15">
      <c r="B11483" s="84">
        <v>41786</v>
      </c>
      <c r="C11483" s="85">
        <v>3.6</v>
      </c>
      <c r="D11483" s="86">
        <v>17.8</v>
      </c>
      <c r="E11483" s="87">
        <v>11.9</v>
      </c>
      <c r="F11483" s="96">
        <f t="shared" si="1972"/>
        <v>14.850000000000001</v>
      </c>
      <c r="G11483" s="96"/>
      <c r="H11483" s="74">
        <f t="shared" si="1973"/>
        <v>147</v>
      </c>
      <c r="I11483" s="53">
        <f t="shared" si="1971"/>
        <v>0.97377967891275308</v>
      </c>
      <c r="J11483" s="53">
        <f t="shared" si="1974"/>
        <v>0.36905164217237768</v>
      </c>
      <c r="K11483" s="53">
        <f t="shared" si="1975"/>
        <v>1.98821047175171</v>
      </c>
      <c r="L11483" s="53">
        <f t="shared" si="1976"/>
        <v>40.334495434154263</v>
      </c>
      <c r="M11483" s="93">
        <f t="shared" si="1977"/>
        <v>2.9956101502599553</v>
      </c>
      <c r="N11483" s="53">
        <f t="shared" si="1978"/>
        <v>16.655265329736149</v>
      </c>
      <c r="O11483">
        <f t="shared" si="1979"/>
        <v>0.81753043262238867</v>
      </c>
      <c r="P11483" s="53">
        <f t="shared" si="1980"/>
        <v>12.707879348469154</v>
      </c>
      <c r="Q11483" s="53">
        <v>0.2</v>
      </c>
      <c r="R11483" s="53">
        <f t="shared" si="1981"/>
        <v>6.4995292553633019</v>
      </c>
    </row>
    <row r="11484" spans="2:18" ht="15">
      <c r="B11484" s="84">
        <v>41787</v>
      </c>
      <c r="C11484" s="85">
        <v>0.3</v>
      </c>
      <c r="D11484" s="86">
        <v>25.7</v>
      </c>
      <c r="E11484" s="87">
        <v>10.7</v>
      </c>
      <c r="F11484" s="96">
        <f t="shared" si="1972"/>
        <v>18.2</v>
      </c>
      <c r="G11484" s="96"/>
      <c r="H11484" s="74">
        <f t="shared" si="1973"/>
        <v>148</v>
      </c>
      <c r="I11484" s="53">
        <f t="shared" si="1971"/>
        <v>0.97342766669501279</v>
      </c>
      <c r="J11484" s="53">
        <f t="shared" si="1974"/>
        <v>0.37201238136626164</v>
      </c>
      <c r="K11484" s="53">
        <f t="shared" si="1975"/>
        <v>1.9921209879399151</v>
      </c>
      <c r="L11484" s="53">
        <f t="shared" si="1976"/>
        <v>40.439988408737037</v>
      </c>
      <c r="M11484" s="93">
        <f t="shared" si="1977"/>
        <v>5.2803003480402166</v>
      </c>
      <c r="N11484" s="53">
        <f t="shared" si="1978"/>
        <v>26.625978276736124</v>
      </c>
      <c r="O11484">
        <f t="shared" si="1979"/>
        <v>0.98850584917691831</v>
      </c>
      <c r="P11484" s="53">
        <f t="shared" si="1980"/>
        <v>15.725101864241841</v>
      </c>
      <c r="Q11484" s="53">
        <v>0.2</v>
      </c>
      <c r="R11484" s="53">
        <f t="shared" si="1981"/>
        <v>8.9390060577878998</v>
      </c>
    </row>
    <row r="11485" spans="2:18" ht="15">
      <c r="B11485" s="84">
        <v>41788</v>
      </c>
      <c r="C11485" s="85">
        <v>0.2</v>
      </c>
      <c r="D11485" s="86">
        <v>26.5</v>
      </c>
      <c r="E11485" s="87">
        <v>12</v>
      </c>
      <c r="F11485" s="96">
        <f t="shared" si="1972"/>
        <v>19.25</v>
      </c>
      <c r="G11485" s="96"/>
      <c r="H11485" s="74">
        <f t="shared" si="1973"/>
        <v>149</v>
      </c>
      <c r="I11485" s="53">
        <f t="shared" si="1971"/>
        <v>0.97308351765820522</v>
      </c>
      <c r="J11485" s="53">
        <f t="shared" si="1974"/>
        <v>0.37486595673797907</v>
      </c>
      <c r="K11485" s="53">
        <f t="shared" si="1975"/>
        <v>1.9959050405266516</v>
      </c>
      <c r="L11485" s="53">
        <f t="shared" si="1976"/>
        <v>40.541352631382395</v>
      </c>
      <c r="M11485" s="93">
        <f t="shared" si="1977"/>
        <v>5.3563620141726513</v>
      </c>
      <c r="N11485" s="53">
        <f t="shared" si="1978"/>
        <v>26.2440681588613</v>
      </c>
      <c r="O11485">
        <f t="shared" si="1979"/>
        <v>1.0481347162066978</v>
      </c>
      <c r="P11485" s="53">
        <f t="shared" si="1980"/>
        <v>16.794072416399615</v>
      </c>
      <c r="Q11485" s="53">
        <v>0.2</v>
      </c>
      <c r="R11485" s="53">
        <f t="shared" si="1981"/>
        <v>8.902887748805739</v>
      </c>
    </row>
    <row r="11486" spans="2:18" ht="15">
      <c r="B11486" s="84">
        <v>41789</v>
      </c>
      <c r="C11486" s="85">
        <v>0</v>
      </c>
      <c r="D11486" s="86">
        <v>25.4</v>
      </c>
      <c r="E11486" s="87">
        <v>12.1</v>
      </c>
      <c r="F11486" s="96">
        <f t="shared" si="1972"/>
        <v>18.75</v>
      </c>
      <c r="G11486" s="96"/>
      <c r="H11486" s="74">
        <f t="shared" si="1973"/>
        <v>150</v>
      </c>
      <c r="I11486" s="53">
        <f t="shared" si="1971"/>
        <v>0.97274733364156707</v>
      </c>
      <c r="J11486" s="53">
        <f t="shared" si="1974"/>
        <v>0.37761137101192943</v>
      </c>
      <c r="K11486" s="53">
        <f t="shared" si="1975"/>
        <v>1.9995598401291379</v>
      </c>
      <c r="L11486" s="53">
        <f t="shared" si="1976"/>
        <v>40.638562736788892</v>
      </c>
      <c r="M11486" s="93">
        <f t="shared" si="1977"/>
        <v>5.0728382540795867</v>
      </c>
      <c r="N11486" s="53">
        <f t="shared" si="1978"/>
        <v>25.194925686591443</v>
      </c>
      <c r="O11486">
        <f t="shared" si="1979"/>
        <v>1.0193611172164512</v>
      </c>
      <c r="P11486" s="53">
        <f t="shared" si="1980"/>
        <v>16.277227474270841</v>
      </c>
      <c r="Q11486" s="53">
        <v>0.2</v>
      </c>
      <c r="R11486" s="53">
        <f t="shared" si="1981"/>
        <v>8.6369794141506215</v>
      </c>
    </row>
    <row r="11487" spans="2:18" ht="15">
      <c r="B11487" s="84">
        <v>41790</v>
      </c>
      <c r="C11487" s="85">
        <v>0</v>
      </c>
      <c r="D11487" s="86">
        <v>25.5</v>
      </c>
      <c r="E11487" s="87">
        <v>10.7</v>
      </c>
      <c r="F11487" s="96">
        <f t="shared" si="1972"/>
        <v>18.100000000000001</v>
      </c>
      <c r="G11487" s="96"/>
      <c r="H11487" s="74">
        <f t="shared" si="1973"/>
        <v>151</v>
      </c>
      <c r="I11487" s="53">
        <f t="shared" si="1971"/>
        <v>0.97241921412735777</v>
      </c>
      <c r="J11487" s="53">
        <f t="shared" si="1974"/>
        <v>0.38024766048951475</v>
      </c>
      <c r="K11487" s="53">
        <f t="shared" si="1975"/>
        <v>2.0030826412720568</v>
      </c>
      <c r="L11487" s="53">
        <f t="shared" si="1976"/>
        <v>40.731594320810181</v>
      </c>
      <c r="M11487" s="93">
        <f t="shared" si="1977"/>
        <v>5.2681264346192833</v>
      </c>
      <c r="N11487" s="53">
        <f t="shared" si="1978"/>
        <v>26.638587246969163</v>
      </c>
      <c r="O11487">
        <f t="shared" si="1979"/>
        <v>0.98298397108905433</v>
      </c>
      <c r="P11487" s="53">
        <f t="shared" si="1980"/>
        <v>15.626527597466989</v>
      </c>
      <c r="Q11487" s="53">
        <v>0.2</v>
      </c>
      <c r="R11487" s="53">
        <f t="shared" si="1981"/>
        <v>8.9368680369067324</v>
      </c>
    </row>
    <row r="11488" spans="2:18" ht="15">
      <c r="B11488" s="84">
        <v>41791</v>
      </c>
      <c r="C11488" s="85">
        <v>0</v>
      </c>
      <c r="D11488" s="86">
        <v>26.1</v>
      </c>
      <c r="E11488" s="87">
        <v>10.3</v>
      </c>
      <c r="F11488" s="96">
        <f t="shared" si="1972"/>
        <v>18.200000000000003</v>
      </c>
      <c r="G11488" s="96"/>
      <c r="H11488" s="74">
        <f t="shared" si="1973"/>
        <v>152</v>
      </c>
      <c r="I11488" s="53">
        <f t="shared" si="1971"/>
        <v>0.97209925621142024</v>
      </c>
      <c r="J11488" s="53">
        <f t="shared" si="1974"/>
        <v>0.382773896051676</v>
      </c>
      <c r="K11488" s="53">
        <f t="shared" si="1975"/>
        <v>2.0064707493242668</v>
      </c>
      <c r="L11488" s="53">
        <f t="shared" si="1976"/>
        <v>40.820423967777174</v>
      </c>
      <c r="M11488" s="93">
        <f t="shared" si="1977"/>
        <v>5.4702607573422943</v>
      </c>
      <c r="N11488" s="53">
        <f t="shared" si="1978"/>
        <v>27.583855934849701</v>
      </c>
      <c r="O11488">
        <f t="shared" si="1979"/>
        <v>0.98850584917691831</v>
      </c>
      <c r="P11488" s="53">
        <f t="shared" si="1980"/>
        <v>15.725101864241841</v>
      </c>
      <c r="Q11488" s="53">
        <v>0.2</v>
      </c>
      <c r="R11488" s="53">
        <f t="shared" si="1981"/>
        <v>9.1591066599656745</v>
      </c>
    </row>
    <row r="11489" spans="2:18" ht="15">
      <c r="B11489" s="84">
        <v>41792</v>
      </c>
      <c r="C11489" s="85">
        <v>2.4</v>
      </c>
      <c r="D11489" s="86">
        <v>24.8</v>
      </c>
      <c r="E11489" s="87">
        <v>11.5</v>
      </c>
      <c r="F11489" s="96">
        <f t="shared" si="1972"/>
        <v>18.149999999999999</v>
      </c>
      <c r="G11489" s="96"/>
      <c r="H11489" s="74">
        <f t="shared" si="1973"/>
        <v>153</v>
      </c>
      <c r="I11489" s="53">
        <f t="shared" si="1971"/>
        <v>0.97178755457444954</v>
      </c>
      <c r="J11489" s="53">
        <f t="shared" si="1974"/>
        <v>0.38518918414456371</v>
      </c>
      <c r="K11489" s="53">
        <f t="shared" si="1975"/>
        <v>2.009721527521509</v>
      </c>
      <c r="L11489" s="53">
        <f t="shared" si="1976"/>
        <v>40.905029278538173</v>
      </c>
      <c r="M11489" s="93">
        <f t="shared" si="1977"/>
        <v>5.0222797103299319</v>
      </c>
      <c r="N11489" s="53">
        <f t="shared" si="1978"/>
        <v>25.36012849557904</v>
      </c>
      <c r="O11489">
        <f t="shared" si="1979"/>
        <v>0.98574154655655111</v>
      </c>
      <c r="P11489" s="53">
        <f t="shared" si="1980"/>
        <v>15.675745707406904</v>
      </c>
      <c r="Q11489" s="53">
        <v>0.2</v>
      </c>
      <c r="R11489" s="53">
        <f t="shared" si="1981"/>
        <v>8.645674919316555</v>
      </c>
    </row>
    <row r="11490" spans="2:18" ht="15">
      <c r="B11490" s="84">
        <v>41793</v>
      </c>
      <c r="C11490" s="85">
        <v>0</v>
      </c>
      <c r="D11490" s="86">
        <v>23.8</v>
      </c>
      <c r="E11490" s="87">
        <v>12</v>
      </c>
      <c r="F11490" s="96">
        <f t="shared" si="1972"/>
        <v>17.899999999999999</v>
      </c>
      <c r="G11490" s="96"/>
      <c r="H11490" s="74">
        <f t="shared" si="1973"/>
        <v>154</v>
      </c>
      <c r="I11490" s="53">
        <f t="shared" si="1971"/>
        <v>0.97148420145397496</v>
      </c>
      <c r="J11490" s="53">
        <f t="shared" si="1974"/>
        <v>0.38749266774519064</v>
      </c>
      <c r="K11490" s="53">
        <f t="shared" si="1975"/>
        <v>2.0128324040434848</v>
      </c>
      <c r="L11490" s="53">
        <f t="shared" si="1976"/>
        <v>40.985388899033893</v>
      </c>
      <c r="M11490" s="93">
        <f t="shared" si="1977"/>
        <v>4.7069301516707451</v>
      </c>
      <c r="N11490" s="53">
        <f t="shared" si="1978"/>
        <v>23.93420383541066</v>
      </c>
      <c r="O11490">
        <f t="shared" si="1979"/>
        <v>0.97202066659315045</v>
      </c>
      <c r="P11490" s="53">
        <f t="shared" si="1980"/>
        <v>15.431028916646193</v>
      </c>
      <c r="Q11490" s="53">
        <v>0.2</v>
      </c>
      <c r="R11490" s="53">
        <f t="shared" si="1981"/>
        <v>8.3059890098546383</v>
      </c>
    </row>
    <row r="11491" spans="2:18" ht="15">
      <c r="B11491" s="84">
        <v>41794</v>
      </c>
      <c r="C11491" s="85">
        <v>8.3000000000000007</v>
      </c>
      <c r="D11491" s="86">
        <v>24.7</v>
      </c>
      <c r="E11491" s="87">
        <v>11.5</v>
      </c>
      <c r="F11491" s="96">
        <f t="shared" si="1972"/>
        <v>18.100000000000001</v>
      </c>
      <c r="G11491" s="96"/>
      <c r="H11491" s="74">
        <f t="shared" si="1973"/>
        <v>155</v>
      </c>
      <c r="I11491" s="53">
        <f t="shared" si="1971"/>
        <v>0.97118928661706516</v>
      </c>
      <c r="J11491" s="53">
        <f t="shared" si="1974"/>
        <v>0.38968352730391004</v>
      </c>
      <c r="K11491" s="53">
        <f t="shared" si="1975"/>
        <v>2.0158008791117585</v>
      </c>
      <c r="L11491" s="53">
        <f t="shared" si="1976"/>
        <v>41.061482549213466</v>
      </c>
      <c r="M11491" s="93">
        <f t="shared" si="1977"/>
        <v>5.015514767928595</v>
      </c>
      <c r="N11491" s="53">
        <f t="shared" si="1978"/>
        <v>25.361241684698403</v>
      </c>
      <c r="O11491">
        <f t="shared" si="1979"/>
        <v>0.98298397108905433</v>
      </c>
      <c r="P11491" s="53">
        <f t="shared" si="1980"/>
        <v>15.626527597466989</v>
      </c>
      <c r="Q11491" s="53">
        <v>0.2</v>
      </c>
      <c r="R11491" s="53">
        <f t="shared" si="1981"/>
        <v>8.6434620248827212</v>
      </c>
    </row>
    <row r="11492" spans="2:18" ht="15">
      <c r="B11492" s="84">
        <v>41795</v>
      </c>
      <c r="C11492" s="85">
        <v>13.9</v>
      </c>
      <c r="D11492" s="86">
        <v>26.5</v>
      </c>
      <c r="E11492" s="87">
        <v>13.3</v>
      </c>
      <c r="F11492" s="96">
        <f t="shared" si="1972"/>
        <v>19.899999999999999</v>
      </c>
      <c r="G11492" s="96"/>
      <c r="H11492" s="74">
        <f t="shared" si="1973"/>
        <v>156</v>
      </c>
      <c r="I11492" s="53">
        <f t="shared" si="1971"/>
        <v>0.97090289733376511</v>
      </c>
      <c r="J11492" s="53">
        <f t="shared" si="1974"/>
        <v>0.39176098166056555</v>
      </c>
      <c r="K11492" s="53">
        <f t="shared" si="1975"/>
        <v>2.0186245320731344</v>
      </c>
      <c r="L11492" s="53">
        <f t="shared" si="1976"/>
        <v>41.133291052089184</v>
      </c>
      <c r="M11492" s="93">
        <f t="shared" si="1977"/>
        <v>5.2761999798000421</v>
      </c>
      <c r="N11492" s="53">
        <f t="shared" si="1978"/>
        <v>25.405593536686812</v>
      </c>
      <c r="O11492">
        <f t="shared" si="1979"/>
        <v>1.0865942443746226</v>
      </c>
      <c r="P11492" s="53">
        <f t="shared" si="1980"/>
        <v>17.4877940804278</v>
      </c>
      <c r="Q11492" s="53">
        <v>0.2</v>
      </c>
      <c r="R11492" s="53">
        <f t="shared" si="1981"/>
        <v>8.7403102410975766</v>
      </c>
    </row>
    <row r="11493" spans="2:18" ht="15">
      <c r="B11493" s="84">
        <v>41796</v>
      </c>
      <c r="C11493" s="85">
        <v>0</v>
      </c>
      <c r="D11493" s="86">
        <v>29</v>
      </c>
      <c r="E11493" s="87">
        <v>13.2</v>
      </c>
      <c r="F11493" s="96">
        <f t="shared" si="1972"/>
        <v>21.1</v>
      </c>
      <c r="G11493" s="96"/>
      <c r="H11493" s="74">
        <f t="shared" si="1973"/>
        <v>157</v>
      </c>
      <c r="I11493" s="53">
        <f t="shared" si="1971"/>
        <v>0.97062511835127152</v>
      </c>
      <c r="J11493" s="53">
        <f t="shared" si="1974"/>
        <v>0.39372428893118894</v>
      </c>
      <c r="K11493" s="53">
        <f t="shared" si="1975"/>
        <v>2.0213010284316693</v>
      </c>
      <c r="L11493" s="53">
        <f t="shared" si="1976"/>
        <v>41.20079636272002</v>
      </c>
      <c r="M11493" s="93">
        <f t="shared" si="1977"/>
        <v>5.9659997230420778</v>
      </c>
      <c r="N11493" s="53">
        <f t="shared" si="1978"/>
        <v>27.840887497088726</v>
      </c>
      <c r="O11493">
        <f t="shared" si="1979"/>
        <v>1.1608267922038829</v>
      </c>
      <c r="P11493" s="53">
        <f t="shared" si="1980"/>
        <v>18.835820596151294</v>
      </c>
      <c r="Q11493" s="53">
        <v>0.2</v>
      </c>
      <c r="R11493" s="53">
        <f t="shared" si="1981"/>
        <v>9.3603837637803409</v>
      </c>
    </row>
    <row r="11494" spans="2:18" ht="15">
      <c r="B11494" s="84">
        <v>41797</v>
      </c>
      <c r="C11494" s="85">
        <v>0</v>
      </c>
      <c r="D11494" s="86">
        <v>32</v>
      </c>
      <c r="E11494" s="87">
        <v>16.8</v>
      </c>
      <c r="F11494" s="96">
        <f t="shared" si="1972"/>
        <v>24.4</v>
      </c>
      <c r="G11494" s="96"/>
      <c r="H11494" s="74">
        <f t="shared" si="1973"/>
        <v>158</v>
      </c>
      <c r="I11494" s="53">
        <f t="shared" si="1971"/>
        <v>0.97035603186885411</v>
      </c>
      <c r="J11494" s="53">
        <f t="shared" si="1974"/>
        <v>0.39557274736216064</v>
      </c>
      <c r="K11494" s="53">
        <f t="shared" si="1975"/>
        <v>2.0238281267911979</v>
      </c>
      <c r="L11494" s="53">
        <f t="shared" si="1976"/>
        <v>41.26398159690806</v>
      </c>
      <c r="M11494" s="93">
        <f t="shared" si="1977"/>
        <v>6.357770539484318</v>
      </c>
      <c r="N11494" s="53">
        <f t="shared" si="1978"/>
        <v>27.349024888167037</v>
      </c>
      <c r="O11494">
        <f t="shared" si="1979"/>
        <v>1.3881147720479812</v>
      </c>
      <c r="P11494" s="53">
        <f t="shared" si="1980"/>
        <v>23.031883982070269</v>
      </c>
      <c r="Q11494" s="53">
        <v>0.2</v>
      </c>
      <c r="R11494" s="53">
        <f t="shared" si="1981"/>
        <v>9.3934226574019029</v>
      </c>
    </row>
    <row r="11495" spans="2:18" ht="15">
      <c r="B11495" s="84">
        <v>41798</v>
      </c>
      <c r="C11495" s="85">
        <v>0</v>
      </c>
      <c r="D11495" s="86">
        <v>34.200000000000003</v>
      </c>
      <c r="E11495" s="87">
        <v>17.7</v>
      </c>
      <c r="F11495" s="96">
        <f t="shared" si="1972"/>
        <v>25.950000000000003</v>
      </c>
      <c r="G11495" s="96"/>
      <c r="H11495" s="74">
        <f t="shared" si="1973"/>
        <v>159</v>
      </c>
      <c r="I11495" s="53">
        <f t="shared" si="1971"/>
        <v>0.9700957175135323</v>
      </c>
      <c r="J11495" s="53">
        <f t="shared" si="1974"/>
        <v>0.39730569614880368</v>
      </c>
      <c r="K11495" s="53">
        <f t="shared" si="1975"/>
        <v>2.0262036856692989</v>
      </c>
      <c r="L11495" s="53">
        <f t="shared" si="1976"/>
        <v>41.322831059388477</v>
      </c>
      <c r="M11495" s="93">
        <f t="shared" si="1977"/>
        <v>6.8771670028597907</v>
      </c>
      <c r="N11495" s="53">
        <f t="shared" si="1978"/>
        <v>28.535202653754233</v>
      </c>
      <c r="O11495">
        <f t="shared" si="1979"/>
        <v>1.507553936831618</v>
      </c>
      <c r="P11495" s="53">
        <f t="shared" si="1980"/>
        <v>25.274924345510748</v>
      </c>
      <c r="Q11495" s="53">
        <v>0.2</v>
      </c>
      <c r="R11495" s="53">
        <f t="shared" si="1981"/>
        <v>9.7367293411217322</v>
      </c>
    </row>
    <row r="11496" spans="2:18" ht="15">
      <c r="B11496" s="84">
        <v>41799</v>
      </c>
      <c r="C11496" s="85">
        <v>0</v>
      </c>
      <c r="D11496" s="86">
        <v>33.799999999999997</v>
      </c>
      <c r="E11496" s="87">
        <v>19.399999999999999</v>
      </c>
      <c r="F11496" s="96">
        <f t="shared" si="1972"/>
        <v>26.599999999999998</v>
      </c>
      <c r="G11496" s="96"/>
      <c r="H11496" s="74">
        <f t="shared" si="1973"/>
        <v>160</v>
      </c>
      <c r="I11496" s="53">
        <f t="shared" si="1971"/>
        <v>0.96984425231651183</v>
      </c>
      <c r="J11496" s="53">
        <f t="shared" si="1974"/>
        <v>0.39892251621546049</v>
      </c>
      <c r="K11496" s="53">
        <f t="shared" si="1975"/>
        <v>2.028425670142993</v>
      </c>
      <c r="L11496" s="53">
        <f t="shared" si="1976"/>
        <v>41.377330271291243</v>
      </c>
      <c r="M11496" s="93">
        <f t="shared" si="1977"/>
        <v>6.5286916234194408</v>
      </c>
      <c r="N11496" s="53">
        <f t="shared" si="1978"/>
        <v>26.692707859479878</v>
      </c>
      <c r="O11496">
        <f t="shared" si="1979"/>
        <v>1.5602292237021407</v>
      </c>
      <c r="P11496" s="53">
        <f t="shared" si="1980"/>
        <v>26.271869052466982</v>
      </c>
      <c r="Q11496" s="53">
        <v>0.2</v>
      </c>
      <c r="R11496" s="53">
        <f t="shared" si="1981"/>
        <v>9.330412531032227</v>
      </c>
    </row>
    <row r="11497" spans="2:18" ht="15">
      <c r="B11497" s="84">
        <v>41800</v>
      </c>
      <c r="C11497" s="85">
        <v>0</v>
      </c>
      <c r="D11497" s="86">
        <v>34.799999999999997</v>
      </c>
      <c r="E11497" s="87">
        <v>17.399999999999999</v>
      </c>
      <c r="F11497" s="96">
        <f t="shared" si="1972"/>
        <v>26.099999999999998</v>
      </c>
      <c r="G11497" s="96"/>
      <c r="H11497" s="74">
        <f t="shared" si="1973"/>
        <v>161</v>
      </c>
      <c r="I11497" s="53">
        <f t="shared" si="1971"/>
        <v>0.96960171069039036</v>
      </c>
      <c r="J11497" s="53">
        <f t="shared" si="1974"/>
        <v>0.40042263095419273</v>
      </c>
      <c r="K11497" s="53">
        <f t="shared" si="1975"/>
        <v>2.0304921582861954</v>
      </c>
      <c r="L11497" s="53">
        <f t="shared" si="1976"/>
        <v>41.427465996652963</v>
      </c>
      <c r="M11497" s="93">
        <f t="shared" si="1977"/>
        <v>7.104393159732135</v>
      </c>
      <c r="N11497" s="53">
        <f t="shared" si="1978"/>
        <v>29.377302486395575</v>
      </c>
      <c r="O11497">
        <f t="shared" si="1979"/>
        <v>1.5195710941014551</v>
      </c>
      <c r="P11497" s="53">
        <f t="shared" si="1980"/>
        <v>25.501957690315916</v>
      </c>
      <c r="Q11497" s="53">
        <v>0.2</v>
      </c>
      <c r="R11497" s="53">
        <f t="shared" si="1981"/>
        <v>9.9407274094593578</v>
      </c>
    </row>
    <row r="11498" spans="2:18" ht="15">
      <c r="B11498" s="84">
        <v>41801</v>
      </c>
      <c r="C11498" s="85">
        <v>0</v>
      </c>
      <c r="D11498" s="86">
        <v>32.299999999999997</v>
      </c>
      <c r="E11498" s="87">
        <v>18</v>
      </c>
      <c r="F11498" s="96">
        <f t="shared" si="1972"/>
        <v>25.15</v>
      </c>
      <c r="G11498" s="96"/>
      <c r="H11498" s="74">
        <f t="shared" si="1973"/>
        <v>162</v>
      </c>
      <c r="I11498" s="53">
        <f t="shared" si="1971"/>
        <v>0.96936816440713691</v>
      </c>
      <c r="J11498" s="53">
        <f t="shared" si="1974"/>
        <v>0.40180550691935146</v>
      </c>
      <c r="K11498" s="53">
        <f t="shared" si="1975"/>
        <v>2.0324013473590288</v>
      </c>
      <c r="L11498" s="53">
        <f t="shared" si="1976"/>
        <v>41.473226267759372</v>
      </c>
      <c r="M11498" s="93">
        <f t="shared" si="1977"/>
        <v>6.3080987240869799</v>
      </c>
      <c r="N11498" s="53">
        <f t="shared" si="1978"/>
        <v>26.661511153320806</v>
      </c>
      <c r="O11498">
        <f t="shared" si="1979"/>
        <v>1.4448420710310348</v>
      </c>
      <c r="P11498" s="53">
        <f t="shared" si="1980"/>
        <v>24.09411976647802</v>
      </c>
      <c r="Q11498" s="53">
        <v>0.2</v>
      </c>
      <c r="R11498" s="53">
        <f t="shared" si="1981"/>
        <v>9.2639867895661432</v>
      </c>
    </row>
    <row r="11499" spans="2:18" ht="15">
      <c r="B11499" s="84">
        <v>41802</v>
      </c>
      <c r="C11499" s="85">
        <v>7.8</v>
      </c>
      <c r="D11499" s="86">
        <v>33.4</v>
      </c>
      <c r="E11499" s="87">
        <v>17.2</v>
      </c>
      <c r="F11499" s="96">
        <f t="shared" si="1972"/>
        <v>25.299999999999997</v>
      </c>
      <c r="G11499" s="96"/>
      <c r="H11499" s="74">
        <f t="shared" si="1973"/>
        <v>163</v>
      </c>
      <c r="I11499" s="53">
        <f t="shared" si="1971"/>
        <v>0.96914368257685435</v>
      </c>
      <c r="J11499" s="53">
        <f t="shared" si="1974"/>
        <v>0.40307065447539192</v>
      </c>
      <c r="K11499" s="53">
        <f t="shared" si="1975"/>
        <v>2.0341515597096045</v>
      </c>
      <c r="L11499" s="53">
        <f t="shared" si="1976"/>
        <v>41.514600409103238</v>
      </c>
      <c r="M11499" s="93">
        <f t="shared" si="1977"/>
        <v>6.7442725551478331</v>
      </c>
      <c r="N11499" s="53">
        <f t="shared" si="1978"/>
        <v>28.405817383489598</v>
      </c>
      <c r="O11499">
        <f t="shared" si="1979"/>
        <v>1.4564253496152235</v>
      </c>
      <c r="P11499" s="53">
        <f t="shared" si="1980"/>
        <v>24.311713821613644</v>
      </c>
      <c r="Q11499" s="53">
        <v>0.2</v>
      </c>
      <c r="R11499" s="53">
        <f t="shared" si="1981"/>
        <v>9.6791126327150288</v>
      </c>
    </row>
    <row r="11500" spans="2:18" ht="15">
      <c r="B11500" s="84">
        <v>41803</v>
      </c>
      <c r="C11500" s="85">
        <v>0</v>
      </c>
      <c r="D11500" s="86">
        <v>32.200000000000003</v>
      </c>
      <c r="E11500" s="87">
        <v>18.600000000000001</v>
      </c>
      <c r="F11500" s="96">
        <f t="shared" si="1972"/>
        <v>25.400000000000002</v>
      </c>
      <c r="G11500" s="96"/>
      <c r="H11500" s="74">
        <f t="shared" si="1973"/>
        <v>164</v>
      </c>
      <c r="I11500" s="53">
        <f t="shared" si="1971"/>
        <v>0.96892833162732761</v>
      </c>
      <c r="J11500" s="53">
        <f t="shared" si="1974"/>
        <v>0.40421762839545172</v>
      </c>
      <c r="K11500" s="53">
        <f t="shared" si="1975"/>
        <v>2.0357412483497721</v>
      </c>
      <c r="L11500" s="53">
        <f t="shared" si="1976"/>
        <v>41.551579059748867</v>
      </c>
      <c r="M11500" s="93">
        <f t="shared" si="1977"/>
        <v>6.1992650810657599</v>
      </c>
      <c r="N11500" s="53">
        <f t="shared" si="1978"/>
        <v>26.049890868021091</v>
      </c>
      <c r="O11500">
        <f t="shared" si="1979"/>
        <v>1.464192142310325</v>
      </c>
      <c r="P11500" s="53">
        <f t="shared" si="1980"/>
        <v>24.457744398069426</v>
      </c>
      <c r="Q11500" s="53">
        <v>0.2</v>
      </c>
      <c r="R11500" s="53">
        <f t="shared" si="1981"/>
        <v>9.1309095429815859</v>
      </c>
    </row>
    <row r="11501" spans="2:18" ht="15">
      <c r="B11501" s="84">
        <v>41804</v>
      </c>
      <c r="C11501" s="85">
        <v>0</v>
      </c>
      <c r="D11501" s="86">
        <v>30</v>
      </c>
      <c r="E11501" s="87">
        <v>16.600000000000001</v>
      </c>
      <c r="F11501" s="96">
        <f t="shared" si="1972"/>
        <v>23.3</v>
      </c>
      <c r="G11501" s="96"/>
      <c r="H11501" s="74">
        <f t="shared" si="1973"/>
        <v>165</v>
      </c>
      <c r="I11501" s="53">
        <f t="shared" si="1971"/>
        <v>0.96872217528436744</v>
      </c>
      <c r="J11501" s="53">
        <f t="shared" si="1974"/>
        <v>0.4052460284083601</v>
      </c>
      <c r="K11501" s="53">
        <f t="shared" si="1975"/>
        <v>2.0371690021676367</v>
      </c>
      <c r="L11501" s="53">
        <f t="shared" si="1976"/>
        <v>41.584154193902762</v>
      </c>
      <c r="M11501" s="93">
        <f t="shared" si="1977"/>
        <v>5.8589739508774645</v>
      </c>
      <c r="N11501" s="53">
        <f t="shared" si="1978"/>
        <v>25.877909700310578</v>
      </c>
      <c r="O11501">
        <f t="shared" si="1979"/>
        <v>1.3084088390821</v>
      </c>
      <c r="P11501" s="53">
        <f t="shared" si="1980"/>
        <v>21.549170523339328</v>
      </c>
      <c r="Q11501" s="53">
        <v>0.2</v>
      </c>
      <c r="R11501" s="53">
        <f t="shared" si="1981"/>
        <v>9.0026216603302984</v>
      </c>
    </row>
    <row r="11502" spans="2:18" ht="15">
      <c r="B11502" s="84">
        <v>41805</v>
      </c>
      <c r="C11502" s="85">
        <v>2.8</v>
      </c>
      <c r="D11502" s="86">
        <v>25.5</v>
      </c>
      <c r="E11502" s="87">
        <v>15.5</v>
      </c>
      <c r="F11502" s="96">
        <f t="shared" si="1972"/>
        <v>20.5</v>
      </c>
      <c r="G11502" s="96"/>
      <c r="H11502" s="74">
        <f t="shared" si="1973"/>
        <v>166</v>
      </c>
      <c r="I11502" s="53">
        <f t="shared" si="1971"/>
        <v>0.96852527455295245</v>
      </c>
      <c r="J11502" s="53">
        <f t="shared" si="1974"/>
        <v>0.40615549969192977</v>
      </c>
      <c r="K11502" s="53">
        <f t="shared" si="1975"/>
        <v>2.0384335507413596</v>
      </c>
      <c r="L11502" s="53">
        <f t="shared" si="1976"/>
        <v>41.612319139501366</v>
      </c>
      <c r="M11502" s="93">
        <f t="shared" si="1977"/>
        <v>4.7197627473455848</v>
      </c>
      <c r="N11502" s="53">
        <f t="shared" si="1978"/>
        <v>22.370250224449183</v>
      </c>
      <c r="O11502">
        <f t="shared" si="1979"/>
        <v>1.1231778894918711</v>
      </c>
      <c r="P11502" s="53">
        <f t="shared" si="1980"/>
        <v>18.150673095156183</v>
      </c>
      <c r="Q11502" s="53">
        <v>0.2</v>
      </c>
      <c r="R11502" s="53">
        <f t="shared" si="1981"/>
        <v>8.0655426741623319</v>
      </c>
    </row>
    <row r="11503" spans="2:18" ht="15">
      <c r="B11503" s="84">
        <v>41806</v>
      </c>
      <c r="C11503" s="85">
        <v>4</v>
      </c>
      <c r="D11503" s="86">
        <v>25.1</v>
      </c>
      <c r="E11503" s="87">
        <v>14.5</v>
      </c>
      <c r="F11503" s="96">
        <f t="shared" si="1972"/>
        <v>19.8</v>
      </c>
      <c r="G11503" s="96"/>
      <c r="H11503" s="74">
        <f t="shared" si="1973"/>
        <v>167</v>
      </c>
      <c r="I11503" s="53">
        <f t="shared" si="1971"/>
        <v>0.96833768769917694</v>
      </c>
      <c r="J11503" s="53">
        <f t="shared" si="1974"/>
        <v>0.40694573331055683</v>
      </c>
      <c r="K11503" s="53">
        <f t="shared" si="1975"/>
        <v>2.0395337687208768</v>
      </c>
      <c r="L11503" s="53">
        <f t="shared" si="1976"/>
        <v>41.636068594638665</v>
      </c>
      <c r="M11503" s="93">
        <f t="shared" si="1977"/>
        <v>4.7732036765363191</v>
      </c>
      <c r="N11503" s="53">
        <f t="shared" si="1978"/>
        <v>23.04472709328682</v>
      </c>
      <c r="O11503">
        <f t="shared" si="1979"/>
        <v>1.0805987518269371</v>
      </c>
      <c r="P11503" s="53">
        <f t="shared" si="1980"/>
        <v>17.379434670850653</v>
      </c>
      <c r="Q11503" s="53">
        <v>0.2</v>
      </c>
      <c r="R11503" s="53">
        <f t="shared" si="1981"/>
        <v>8.1902668792783579</v>
      </c>
    </row>
    <row r="11504" spans="2:18" ht="15">
      <c r="B11504" s="84">
        <v>41807</v>
      </c>
      <c r="C11504" s="85">
        <v>0</v>
      </c>
      <c r="D11504" s="86">
        <v>26.7</v>
      </c>
      <c r="E11504" s="87">
        <v>14.4</v>
      </c>
      <c r="F11504" s="96">
        <f t="shared" si="1972"/>
        <v>20.55</v>
      </c>
      <c r="G11504" s="96"/>
      <c r="H11504" s="74">
        <f t="shared" si="1973"/>
        <v>168</v>
      </c>
      <c r="I11504" s="53">
        <f t="shared" si="1971"/>
        <v>0.96815947023300886</v>
      </c>
      <c r="J11504" s="53">
        <f t="shared" si="1974"/>
        <v>0.40761646659536283</v>
      </c>
      <c r="K11504" s="53">
        <f t="shared" si="1975"/>
        <v>2.0404686797466649</v>
      </c>
      <c r="L11504" s="53">
        <f t="shared" si="1976"/>
        <v>41.655398641672008</v>
      </c>
      <c r="M11504" s="93">
        <f t="shared" si="1977"/>
        <v>5.2467297204897569</v>
      </c>
      <c r="N11504" s="53">
        <f t="shared" si="1978"/>
        <v>24.835492238522573</v>
      </c>
      <c r="O11504">
        <f t="shared" si="1979"/>
        <v>1.126274258435833</v>
      </c>
      <c r="P11504" s="53">
        <f t="shared" si="1980"/>
        <v>18.206909368001281</v>
      </c>
      <c r="Q11504" s="53">
        <v>0.2</v>
      </c>
      <c r="R11504" s="53">
        <f t="shared" si="1981"/>
        <v>8.6385120626974938</v>
      </c>
    </row>
    <row r="11505" spans="2:18" ht="15">
      <c r="B11505" s="84">
        <v>41808</v>
      </c>
      <c r="C11505" s="85">
        <v>0</v>
      </c>
      <c r="D11505" s="86">
        <v>26.8</v>
      </c>
      <c r="E11505" s="87">
        <v>14.2</v>
      </c>
      <c r="F11505" s="96">
        <f t="shared" si="1972"/>
        <v>20.5</v>
      </c>
      <c r="G11505" s="96"/>
      <c r="H11505" s="74">
        <f t="shared" si="1973"/>
        <v>169</v>
      </c>
      <c r="I11505" s="53">
        <f t="shared" si="1971"/>
        <v>0.96799067489186363</v>
      </c>
      <c r="J11505" s="53">
        <f t="shared" si="1974"/>
        <v>0.40816748346531739</v>
      </c>
      <c r="K11505" s="53">
        <f t="shared" si="1975"/>
        <v>2.041237459877554</v>
      </c>
      <c r="L11505" s="53">
        <f t="shared" si="1976"/>
        <v>41.670306758860512</v>
      </c>
      <c r="M11505" s="93">
        <f t="shared" si="1977"/>
        <v>5.3053033050608294</v>
      </c>
      <c r="N11505" s="53">
        <f t="shared" si="1978"/>
        <v>25.145535655908706</v>
      </c>
      <c r="O11505">
        <f t="shared" si="1979"/>
        <v>1.1231778894918711</v>
      </c>
      <c r="P11505" s="53">
        <f t="shared" si="1980"/>
        <v>18.150673095156183</v>
      </c>
      <c r="Q11505" s="53">
        <v>0.2</v>
      </c>
      <c r="R11505" s="53">
        <f t="shared" si="1981"/>
        <v>8.7080017577973763</v>
      </c>
    </row>
    <row r="11506" spans="2:18" ht="15">
      <c r="B11506" s="84">
        <v>41809</v>
      </c>
      <c r="C11506" s="85">
        <v>2.6</v>
      </c>
      <c r="D11506" s="86">
        <v>28.9</v>
      </c>
      <c r="E11506" s="87">
        <v>15</v>
      </c>
      <c r="F11506" s="96">
        <f t="shared" si="1972"/>
        <v>21.95</v>
      </c>
      <c r="G11506" s="96"/>
      <c r="H11506" s="74">
        <f t="shared" si="1973"/>
        <v>170</v>
      </c>
      <c r="I11506" s="53">
        <f t="shared" si="1971"/>
        <v>0.96783135162499845</v>
      </c>
      <c r="J11506" s="53">
        <f t="shared" si="1974"/>
        <v>0.40859861468800307</v>
      </c>
      <c r="K11506" s="53">
        <f t="shared" si="1975"/>
        <v>2.0418394405028018</v>
      </c>
      <c r="L11506" s="53">
        <f t="shared" si="1976"/>
        <v>41.68079182940884</v>
      </c>
      <c r="M11506" s="93">
        <f t="shared" si="1977"/>
        <v>5.7846883662919018</v>
      </c>
      <c r="N11506" s="53">
        <f t="shared" si="1978"/>
        <v>26.417534445657036</v>
      </c>
      <c r="O11506">
        <f t="shared" si="1979"/>
        <v>1.2160366514325081</v>
      </c>
      <c r="P11506" s="53">
        <f t="shared" si="1980"/>
        <v>19.845829818912112</v>
      </c>
      <c r="Q11506" s="53">
        <v>0.2</v>
      </c>
      <c r="R11506" s="53">
        <f t="shared" si="1981"/>
        <v>9.0689485086252812</v>
      </c>
    </row>
    <row r="11507" spans="2:18" ht="15">
      <c r="B11507" s="84">
        <v>41810</v>
      </c>
      <c r="C11507" s="85">
        <v>0</v>
      </c>
      <c r="D11507" s="86">
        <v>27.8</v>
      </c>
      <c r="E11507" s="87">
        <v>16</v>
      </c>
      <c r="F11507" s="96">
        <f t="shared" si="1972"/>
        <v>21.9</v>
      </c>
      <c r="G11507" s="96"/>
      <c r="H11507" s="74">
        <f t="shared" si="1973"/>
        <v>171</v>
      </c>
      <c r="I11507" s="53">
        <f t="shared" si="1971"/>
        <v>0.96768154757873115</v>
      </c>
      <c r="J11507" s="53">
        <f t="shared" si="1974"/>
        <v>0.4089097380789154</v>
      </c>
      <c r="K11507" s="53">
        <f t="shared" si="1975"/>
        <v>2.0422741107171487</v>
      </c>
      <c r="L11507" s="53">
        <f t="shared" si="1976"/>
        <v>41.686854147808901</v>
      </c>
      <c r="M11507" s="93">
        <f t="shared" si="1977"/>
        <v>5.3239026644006131</v>
      </c>
      <c r="N11507" s="53">
        <f t="shared" si="1978"/>
        <v>24.343837919620459</v>
      </c>
      <c r="O11507">
        <f t="shared" si="1979"/>
        <v>1.2127270615148089</v>
      </c>
      <c r="P11507" s="53">
        <f t="shared" si="1980"/>
        <v>19.785110758706626</v>
      </c>
      <c r="Q11507" s="53">
        <v>0.2</v>
      </c>
      <c r="R11507" s="53">
        <f t="shared" si="1981"/>
        <v>8.5847059156250456</v>
      </c>
    </row>
    <row r="11508" spans="2:18" ht="15">
      <c r="B11508" s="84">
        <v>41811</v>
      </c>
      <c r="C11508" s="85">
        <v>0</v>
      </c>
      <c r="D11508" s="86">
        <v>29</v>
      </c>
      <c r="E11508" s="87">
        <v>13.5</v>
      </c>
      <c r="F11508" s="96">
        <f t="shared" si="1972"/>
        <v>21.25</v>
      </c>
      <c r="G11508" s="96"/>
      <c r="H11508" s="74">
        <f t="shared" si="1973"/>
        <v>172</v>
      </c>
      <c r="I11508" s="53">
        <f t="shared" si="1971"/>
        <v>0.96754130708248931</v>
      </c>
      <c r="J11508" s="53">
        <f t="shared" si="1974"/>
        <v>0.40910077863842559</v>
      </c>
      <c r="K11508" s="53">
        <f t="shared" si="1975"/>
        <v>2.0425411191413518</v>
      </c>
      <c r="L11508" s="53">
        <f t="shared" si="1976"/>
        <v>41.688495423392943</v>
      </c>
      <c r="M11508" s="93">
        <f t="shared" si="1977"/>
        <v>6.0020910901118718</v>
      </c>
      <c r="N11508" s="53">
        <f t="shared" si="1978"/>
        <v>27.90172100365762</v>
      </c>
      <c r="O11508">
        <f t="shared" si="1979"/>
        <v>1.1704084774277876</v>
      </c>
      <c r="P11508" s="53">
        <f t="shared" si="1980"/>
        <v>19.010662386468447</v>
      </c>
      <c r="Q11508" s="53">
        <v>0.2</v>
      </c>
      <c r="R11508" s="53">
        <f t="shared" si="1981"/>
        <v>9.3815276440583997</v>
      </c>
    </row>
    <row r="11509" spans="2:18" ht="15">
      <c r="B11509" s="84">
        <v>41812</v>
      </c>
      <c r="C11509" s="85">
        <v>0</v>
      </c>
      <c r="D11509" s="86">
        <v>31.1</v>
      </c>
      <c r="E11509" s="87">
        <v>18.3</v>
      </c>
      <c r="F11509" s="96">
        <f t="shared" si="1972"/>
        <v>24.700000000000003</v>
      </c>
      <c r="G11509" s="96"/>
      <c r="H11509" s="74">
        <f t="shared" si="1973"/>
        <v>173</v>
      </c>
      <c r="I11509" s="53">
        <f t="shared" si="1971"/>
        <v>0.96741067163569183</v>
      </c>
      <c r="J11509" s="53">
        <f t="shared" si="1974"/>
        <v>0.40917170862578206</v>
      </c>
      <c r="K11509" s="53">
        <f t="shared" si="1975"/>
        <v>2.0426402751747079</v>
      </c>
      <c r="L11509" s="53">
        <f t="shared" si="1976"/>
        <v>41.685718781033387</v>
      </c>
      <c r="M11509" s="93">
        <f t="shared" si="1977"/>
        <v>5.9358194537726634</v>
      </c>
      <c r="N11509" s="53">
        <f t="shared" si="1978"/>
        <v>25.35369144080985</v>
      </c>
      <c r="O11509">
        <f t="shared" si="1979"/>
        <v>1.4105696986572687</v>
      </c>
      <c r="P11509" s="53">
        <f t="shared" si="1980"/>
        <v>23.451678846761304</v>
      </c>
      <c r="Q11509" s="53">
        <v>0.2</v>
      </c>
      <c r="R11509" s="53">
        <f t="shared" si="1981"/>
        <v>8.9390527948941862</v>
      </c>
    </row>
    <row r="11510" spans="2:18" ht="15">
      <c r="B11510" s="84">
        <v>41813</v>
      </c>
      <c r="C11510" s="85">
        <v>5</v>
      </c>
      <c r="D11510" s="86">
        <v>30.7</v>
      </c>
      <c r="E11510" s="87">
        <v>16.100000000000001</v>
      </c>
      <c r="F11510" s="96">
        <f t="shared" si="1972"/>
        <v>23.4</v>
      </c>
      <c r="G11510" s="96"/>
      <c r="H11510" s="74">
        <f t="shared" si="1973"/>
        <v>174</v>
      </c>
      <c r="I11510" s="53">
        <f t="shared" si="1971"/>
        <v>0.96728967989546932</v>
      </c>
      <c r="J11510" s="53">
        <f t="shared" si="1974"/>
        <v>0.40912254756976801</v>
      </c>
      <c r="K11510" s="53">
        <f t="shared" si="1975"/>
        <v>2.0425715496702246</v>
      </c>
      <c r="L11510" s="53">
        <f t="shared" si="1976"/>
        <v>41.678528758947735</v>
      </c>
      <c r="M11510" s="93">
        <f t="shared" si="1977"/>
        <v>6.1444851301470358</v>
      </c>
      <c r="N11510" s="53">
        <f t="shared" si="1978"/>
        <v>27.073083912399639</v>
      </c>
      <c r="O11510">
        <f t="shared" si="1979"/>
        <v>1.3154869812476659</v>
      </c>
      <c r="P11510" s="53">
        <f t="shared" si="1980"/>
        <v>21.680365038399835</v>
      </c>
      <c r="Q11510" s="53">
        <v>0.2</v>
      </c>
      <c r="R11510" s="53">
        <f t="shared" si="1981"/>
        <v>9.2858236994577403</v>
      </c>
    </row>
    <row r="11511" spans="2:18" ht="15">
      <c r="B11511" s="84">
        <v>41814</v>
      </c>
      <c r="C11511" s="85">
        <v>23.4</v>
      </c>
      <c r="D11511" s="86">
        <v>25.6</v>
      </c>
      <c r="E11511" s="87">
        <v>15.5</v>
      </c>
      <c r="F11511" s="96">
        <f t="shared" si="1972"/>
        <v>20.55</v>
      </c>
      <c r="G11511" s="96"/>
      <c r="H11511" s="74">
        <f t="shared" si="1973"/>
        <v>175</v>
      </c>
      <c r="I11511" s="53">
        <f t="shared" si="1971"/>
        <v>0.96717836766522414</v>
      </c>
      <c r="J11511" s="53">
        <f t="shared" si="1974"/>
        <v>0.4089533622158914</v>
      </c>
      <c r="K11511" s="53">
        <f t="shared" si="1975"/>
        <v>2.0423350750274194</v>
      </c>
      <c r="L11511" s="53">
        <f t="shared" si="1976"/>
        <v>41.666931303590367</v>
      </c>
      <c r="M11511" s="93">
        <f t="shared" si="1977"/>
        <v>4.7557284138853104</v>
      </c>
      <c r="N11511" s="53">
        <f t="shared" si="1978"/>
        <v>22.511328466247889</v>
      </c>
      <c r="O11511">
        <f t="shared" si="1979"/>
        <v>1.126274258435833</v>
      </c>
      <c r="P11511" s="53">
        <f t="shared" si="1980"/>
        <v>18.206909368001281</v>
      </c>
      <c r="Q11511" s="53">
        <v>0.2</v>
      </c>
      <c r="R11511" s="53">
        <f t="shared" si="1981"/>
        <v>8.1004034978581387</v>
      </c>
    </row>
    <row r="11512" spans="2:18" ht="15">
      <c r="B11512" s="84">
        <v>41815</v>
      </c>
      <c r="C11512" s="85">
        <v>4</v>
      </c>
      <c r="D11512" s="86">
        <v>25.6</v>
      </c>
      <c r="E11512" s="87">
        <v>16.600000000000001</v>
      </c>
      <c r="F11512" s="96">
        <f t="shared" si="1972"/>
        <v>21.1</v>
      </c>
      <c r="G11512" s="96"/>
      <c r="H11512" s="74">
        <f t="shared" si="1973"/>
        <v>176</v>
      </c>
      <c r="I11512" s="53">
        <f t="shared" si="1971"/>
        <v>0.96707676788403607</v>
      </c>
      <c r="J11512" s="53">
        <f t="shared" si="1974"/>
        <v>0.40866426641022918</v>
      </c>
      <c r="K11512" s="53">
        <f t="shared" si="1975"/>
        <v>2.0419311447020565</v>
      </c>
      <c r="L11512" s="53">
        <f t="shared" si="1976"/>
        <v>41.650933761636104</v>
      </c>
      <c r="M11512" s="93">
        <f t="shared" si="1977"/>
        <v>4.5519247275898813</v>
      </c>
      <c r="N11512" s="53">
        <f t="shared" si="1978"/>
        <v>21.241976218434413</v>
      </c>
      <c r="O11512">
        <f t="shared" si="1979"/>
        <v>1.1608267922038829</v>
      </c>
      <c r="P11512" s="53">
        <f t="shared" si="1980"/>
        <v>18.835820596151294</v>
      </c>
      <c r="Q11512" s="53">
        <v>0.2</v>
      </c>
      <c r="R11512" s="53">
        <f t="shared" si="1981"/>
        <v>7.8300654156332099</v>
      </c>
    </row>
    <row r="11513" spans="2:18" ht="15">
      <c r="B11513" s="84">
        <v>41816</v>
      </c>
      <c r="C11513" s="85">
        <v>1</v>
      </c>
      <c r="D11513" s="86">
        <v>28.3</v>
      </c>
      <c r="E11513" s="87">
        <v>13.1</v>
      </c>
      <c r="F11513" s="96">
        <f t="shared" si="1972"/>
        <v>20.7</v>
      </c>
      <c r="G11513" s="96"/>
      <c r="H11513" s="74">
        <f t="shared" si="1973"/>
        <v>177</v>
      </c>
      <c r="I11513" s="53">
        <f t="shared" si="1971"/>
        <v>0.96698491061691505</v>
      </c>
      <c r="J11513" s="53">
        <f t="shared" si="1974"/>
        <v>0.40825542092030154</v>
      </c>
      <c r="K11513" s="53">
        <f t="shared" si="1975"/>
        <v>2.0413602121365115</v>
      </c>
      <c r="L11513" s="53">
        <f t="shared" si="1976"/>
        <v>41.630544869084666</v>
      </c>
      <c r="M11513" s="93">
        <f t="shared" si="1977"/>
        <v>5.8518622176109156</v>
      </c>
      <c r="N11513" s="53">
        <f t="shared" si="1978"/>
        <v>27.591976432489101</v>
      </c>
      <c r="O11513">
        <f t="shared" si="1979"/>
        <v>1.135607897507672</v>
      </c>
      <c r="P11513" s="53">
        <f t="shared" si="1980"/>
        <v>18.376549693326581</v>
      </c>
      <c r="Q11513" s="53">
        <v>0.2</v>
      </c>
      <c r="R11513" s="53">
        <f t="shared" si="1981"/>
        <v>9.2838317689192742</v>
      </c>
    </row>
    <row r="11514" spans="2:18" ht="15">
      <c r="B11514" s="84">
        <v>41817</v>
      </c>
      <c r="C11514" s="85">
        <v>0</v>
      </c>
      <c r="D11514" s="86">
        <v>28.6</v>
      </c>
      <c r="E11514" s="87">
        <v>16.7</v>
      </c>
      <c r="F11514" s="96">
        <f t="shared" si="1972"/>
        <v>22.65</v>
      </c>
      <c r="G11514" s="96"/>
      <c r="H11514" s="74">
        <f t="shared" si="1973"/>
        <v>178</v>
      </c>
      <c r="I11514" s="53">
        <f t="shared" si="1971"/>
        <v>0.96690282304590414</v>
      </c>
      <c r="J11514" s="53">
        <f t="shared" si="1974"/>
        <v>0.40772703319360154</v>
      </c>
      <c r="K11514" s="53">
        <f t="shared" si="1975"/>
        <v>2.0406228891187692</v>
      </c>
      <c r="L11514" s="53">
        <f t="shared" si="1976"/>
        <v>41.605774737537843</v>
      </c>
      <c r="M11514" s="93">
        <f t="shared" si="1977"/>
        <v>5.4368217373225516</v>
      </c>
      <c r="N11514" s="53">
        <f t="shared" si="1978"/>
        <v>24.399224074454899</v>
      </c>
      <c r="O11514">
        <f t="shared" si="1979"/>
        <v>1.2632007791524256</v>
      </c>
      <c r="P11514" s="53">
        <f t="shared" si="1980"/>
        <v>20.713472080584406</v>
      </c>
      <c r="Q11514" s="53">
        <v>0.2</v>
      </c>
      <c r="R11514" s="53">
        <f t="shared" si="1981"/>
        <v>8.6300280462739174</v>
      </c>
    </row>
    <row r="11515" spans="2:18" ht="15">
      <c r="B11515" s="84">
        <v>41818</v>
      </c>
      <c r="C11515" s="85">
        <v>0.3</v>
      </c>
      <c r="D11515" s="86">
        <v>28</v>
      </c>
      <c r="E11515" s="87">
        <v>17.8</v>
      </c>
      <c r="F11515" s="96">
        <f t="shared" si="1972"/>
        <v>22.9</v>
      </c>
      <c r="G11515" s="96"/>
      <c r="H11515" s="74">
        <f t="shared" si="1973"/>
        <v>179</v>
      </c>
      <c r="I11515" s="53">
        <f t="shared" si="1971"/>
        <v>0.96683052946203629</v>
      </c>
      <c r="J11515" s="53">
        <f t="shared" si="1974"/>
        <v>0.40707935705464793</v>
      </c>
      <c r="K11515" s="53">
        <f t="shared" si="1975"/>
        <v>2.0397199435822722</v>
      </c>
      <c r="L11515" s="53">
        <f t="shared" si="1976"/>
        <v>41.576634837724463</v>
      </c>
      <c r="M11515" s="93">
        <f t="shared" si="1977"/>
        <v>5.0610811839031822</v>
      </c>
      <c r="N11515" s="53">
        <f t="shared" si="1978"/>
        <v>22.573470952924435</v>
      </c>
      <c r="O11515">
        <f t="shared" si="1979"/>
        <v>1.2804254867781282</v>
      </c>
      <c r="P11515" s="53">
        <f t="shared" si="1980"/>
        <v>21.031421147868219</v>
      </c>
      <c r="Q11515" s="53">
        <v>0.2</v>
      </c>
      <c r="R11515" s="53">
        <f t="shared" si="1981"/>
        <v>8.2151944511434518</v>
      </c>
    </row>
    <row r="11516" spans="2:18" ht="15">
      <c r="B11516" s="84">
        <v>41819</v>
      </c>
      <c r="C11516" s="85">
        <v>0</v>
      </c>
      <c r="D11516" s="86">
        <v>25.8</v>
      </c>
      <c r="E11516" s="87">
        <v>12.7</v>
      </c>
      <c r="F11516" s="96">
        <f t="shared" si="1972"/>
        <v>19.25</v>
      </c>
      <c r="G11516" s="96"/>
      <c r="H11516" s="74">
        <f t="shared" si="1973"/>
        <v>180</v>
      </c>
      <c r="I11516" s="53">
        <f t="shared" si="1971"/>
        <v>0.96676805125814624</v>
      </c>
      <c r="J11516" s="53">
        <f t="shared" si="1974"/>
        <v>0.40631269234167094</v>
      </c>
      <c r="K11516" s="53">
        <f t="shared" si="1975"/>
        <v>2.0386522968629022</v>
      </c>
      <c r="L11516" s="53">
        <f t="shared" si="1976"/>
        <v>41.543137980369544</v>
      </c>
      <c r="M11516" s="93">
        <f t="shared" si="1977"/>
        <v>5.2170215631700465</v>
      </c>
      <c r="N11516" s="53">
        <f t="shared" si="1978"/>
        <v>25.561354726923174</v>
      </c>
      <c r="O11516">
        <f t="shared" si="1979"/>
        <v>1.0481347162066978</v>
      </c>
      <c r="P11516" s="53">
        <f t="shared" si="1980"/>
        <v>16.794072416399615</v>
      </c>
      <c r="Q11516" s="53">
        <v>0.2</v>
      </c>
      <c r="R11516" s="53">
        <f t="shared" si="1981"/>
        <v>8.7454613387282976</v>
      </c>
    </row>
    <row r="11517" spans="2:18" ht="15">
      <c r="B11517" s="84">
        <v>41820</v>
      </c>
      <c r="C11517" s="85">
        <v>19.8</v>
      </c>
      <c r="D11517" s="86">
        <v>27.9</v>
      </c>
      <c r="E11517" s="87">
        <v>11.5</v>
      </c>
      <c r="F11517" s="96">
        <f t="shared" si="1972"/>
        <v>19.7</v>
      </c>
      <c r="G11517" s="96"/>
      <c r="H11517" s="74">
        <f t="shared" si="1973"/>
        <v>181</v>
      </c>
      <c r="I11517" s="53">
        <f t="shared" si="1971"/>
        <v>0.96671540692253943</v>
      </c>
      <c r="J11517" s="53">
        <f t="shared" si="1974"/>
        <v>0.40542738448427046</v>
      </c>
      <c r="K11517" s="53">
        <f t="shared" si="1975"/>
        <v>2.0374210204332197</v>
      </c>
      <c r="L11517" s="53">
        <f t="shared" si="1976"/>
        <v>41.505298294525524</v>
      </c>
      <c r="M11517" s="93">
        <f t="shared" si="1977"/>
        <v>5.9027746669339454</v>
      </c>
      <c r="N11517" s="53">
        <f t="shared" si="1978"/>
        <v>28.574220045660997</v>
      </c>
      <c r="O11517">
        <f t="shared" si="1979"/>
        <v>1.0746320293089235</v>
      </c>
      <c r="P11517" s="53">
        <f t="shared" si="1980"/>
        <v>17.271673371061876</v>
      </c>
      <c r="Q11517" s="53">
        <v>0.2</v>
      </c>
      <c r="R11517" s="53">
        <f t="shared" si="1981"/>
        <v>9.4626110068712705</v>
      </c>
    </row>
    <row r="11518" spans="2:18" ht="15">
      <c r="B11518" s="84">
        <v>41821</v>
      </c>
      <c r="C11518" s="85">
        <v>0</v>
      </c>
      <c r="D11518" s="86">
        <v>25.7</v>
      </c>
      <c r="E11518" s="87">
        <v>15.5</v>
      </c>
      <c r="F11518" s="96">
        <f t="shared" si="1972"/>
        <v>20.6</v>
      </c>
      <c r="G11518" s="96"/>
      <c r="H11518" s="74">
        <f t="shared" si="1973"/>
        <v>182</v>
      </c>
      <c r="I11518" s="53">
        <f t="shared" si="1971"/>
        <v>0.96667261203352184</v>
      </c>
      <c r="J11518" s="53">
        <f t="shared" si="1974"/>
        <v>0.4044238240236096</v>
      </c>
      <c r="K11518" s="53">
        <f t="shared" si="1975"/>
        <v>2.0360273321377047</v>
      </c>
      <c r="L11518" s="53">
        <f t="shared" si="1976"/>
        <v>41.463131203502378</v>
      </c>
      <c r="M11518" s="93">
        <f t="shared" si="1977"/>
        <v>4.762038253197705</v>
      </c>
      <c r="N11518" s="53">
        <f t="shared" si="1978"/>
        <v>22.511845691520673</v>
      </c>
      <c r="O11518">
        <f t="shared" si="1979"/>
        <v>1.1293780395312814</v>
      </c>
      <c r="P11518" s="53">
        <f t="shared" si="1980"/>
        <v>18.263300644535647</v>
      </c>
      <c r="Q11518" s="53">
        <v>0.2</v>
      </c>
      <c r="R11518" s="53">
        <f t="shared" si="1981"/>
        <v>8.102722507745499</v>
      </c>
    </row>
    <row r="11519" spans="2:18" ht="15">
      <c r="B11519" s="84">
        <v>41822</v>
      </c>
      <c r="C11519" s="85">
        <v>2.6</v>
      </c>
      <c r="D11519" s="86">
        <v>21.7</v>
      </c>
      <c r="E11519" s="87">
        <v>13.9</v>
      </c>
      <c r="F11519" s="96">
        <f t="shared" si="1972"/>
        <v>17.8</v>
      </c>
      <c r="G11519" s="96"/>
      <c r="H11519" s="74">
        <f t="shared" si="1973"/>
        <v>183</v>
      </c>
      <c r="I11519" s="53">
        <f t="shared" si="1971"/>
        <v>0.96663967925478966</v>
      </c>
      <c r="J11519" s="53">
        <f t="shared" si="1974"/>
        <v>0.40330244607692034</v>
      </c>
      <c r="K11519" s="53">
        <f t="shared" si="1975"/>
        <v>2.0344725919560269</v>
      </c>
      <c r="L11519" s="53">
        <f t="shared" si="1976"/>
        <v>41.416653398551674</v>
      </c>
      <c r="M11519" s="93">
        <f t="shared" si="1977"/>
        <v>3.8563085601226561</v>
      </c>
      <c r="N11519" s="53">
        <f t="shared" si="1978"/>
        <v>19.663971055476445</v>
      </c>
      <c r="O11519">
        <f t="shared" si="1979"/>
        <v>0.96657902147439867</v>
      </c>
      <c r="P11519" s="53">
        <f t="shared" si="1980"/>
        <v>15.334099153747413</v>
      </c>
      <c r="Q11519" s="53">
        <v>0.2</v>
      </c>
      <c r="R11519" s="53">
        <f t="shared" si="1981"/>
        <v>7.3212864663327197</v>
      </c>
    </row>
    <row r="11520" spans="2:18" ht="15">
      <c r="B11520" s="84">
        <v>41823</v>
      </c>
      <c r="C11520" s="85">
        <v>4.5</v>
      </c>
      <c r="D11520" s="86">
        <v>28.7</v>
      </c>
      <c r="E11520" s="87">
        <v>12</v>
      </c>
      <c r="F11520" s="96">
        <f t="shared" si="1972"/>
        <v>20.350000000000001</v>
      </c>
      <c r="G11520" s="96"/>
      <c r="H11520" s="74">
        <f t="shared" si="1973"/>
        <v>184</v>
      </c>
      <c r="I11520" s="53">
        <f t="shared" si="1971"/>
        <v>0.966616618331682</v>
      </c>
      <c r="J11520" s="53">
        <f t="shared" si="1974"/>
        <v>0.4020637297482984</v>
      </c>
      <c r="K11520" s="53">
        <f t="shared" si="1975"/>
        <v>2.0327582973243699</v>
      </c>
      <c r="L11520" s="53">
        <f t="shared" si="1976"/>
        <v>41.365882810476329</v>
      </c>
      <c r="M11520" s="93">
        <f t="shared" si="1977"/>
        <v>6.039410485781576</v>
      </c>
      <c r="N11520" s="53">
        <f t="shared" si="1978"/>
        <v>28.737531096057026</v>
      </c>
      <c r="O11520">
        <f t="shared" si="1979"/>
        <v>1.1139331076449106</v>
      </c>
      <c r="P11520" s="53">
        <f t="shared" si="1980"/>
        <v>17.98289060007961</v>
      </c>
      <c r="Q11520" s="53">
        <v>0.2</v>
      </c>
      <c r="R11520" s="53">
        <f t="shared" si="1981"/>
        <v>9.5322445502701108</v>
      </c>
    </row>
    <row r="11521" spans="2:18" ht="15">
      <c r="B11521" s="84">
        <v>41824</v>
      </c>
      <c r="C11521" s="85">
        <v>0</v>
      </c>
      <c r="D11521" s="86">
        <v>27.6</v>
      </c>
      <c r="E11521" s="87">
        <v>15.4</v>
      </c>
      <c r="F11521" s="96">
        <f t="shared" si="1972"/>
        <v>21.5</v>
      </c>
      <c r="G11521" s="96"/>
      <c r="H11521" s="74">
        <f t="shared" si="1973"/>
        <v>185</v>
      </c>
      <c r="I11521" s="53">
        <f t="shared" si="1971"/>
        <v>0.96660343608829691</v>
      </c>
      <c r="J11521" s="53">
        <f t="shared" si="1974"/>
        <v>0.40070819748795422</v>
      </c>
      <c r="K11521" s="53">
        <f t="shared" si="1975"/>
        <v>2.0308860780474474</v>
      </c>
      <c r="L11521" s="53">
        <f t="shared" si="1976"/>
        <v>41.310838579351461</v>
      </c>
      <c r="M11521" s="93">
        <f t="shared" si="1977"/>
        <v>5.3105065664674695</v>
      </c>
      <c r="N11521" s="53">
        <f t="shared" si="1978"/>
        <v>24.529734501952628</v>
      </c>
      <c r="O11521">
        <f t="shared" si="1979"/>
        <v>1.1865305921643348</v>
      </c>
      <c r="P11521" s="53">
        <f t="shared" si="1980"/>
        <v>19.305275780700303</v>
      </c>
      <c r="Q11521" s="53">
        <v>0.2</v>
      </c>
      <c r="R11521" s="53">
        <f t="shared" si="1981"/>
        <v>8.610308739331737</v>
      </c>
    </row>
    <row r="11522" spans="2:18" ht="15">
      <c r="B11522" s="84">
        <v>41825</v>
      </c>
      <c r="C11522" s="85">
        <v>6</v>
      </c>
      <c r="D11522" s="86">
        <v>28.6</v>
      </c>
      <c r="E11522" s="87">
        <v>16.5</v>
      </c>
      <c r="F11522" s="96">
        <f t="shared" si="1972"/>
        <v>22.55</v>
      </c>
      <c r="G11522" s="96"/>
      <c r="H11522" s="74">
        <f t="shared" si="1973"/>
        <v>186</v>
      </c>
      <c r="I11522" s="53">
        <f t="shared" si="1971"/>
        <v>0.96660013642547238</v>
      </c>
      <c r="J11522" s="53">
        <f t="shared" si="1974"/>
        <v>0.39923641440225827</v>
      </c>
      <c r="K11522" s="53">
        <f t="shared" si="1975"/>
        <v>2.0288576908360731</v>
      </c>
      <c r="L11522" s="53">
        <f t="shared" si="1976"/>
        <v>41.251541022555166</v>
      </c>
      <c r="M11522" s="93">
        <f t="shared" si="1977"/>
        <v>5.4222042712691936</v>
      </c>
      <c r="N11522" s="53">
        <f t="shared" si="1978"/>
        <v>24.393930578528241</v>
      </c>
      <c r="O11522">
        <f t="shared" si="1979"/>
        <v>1.2563673922523304</v>
      </c>
      <c r="P11522" s="53">
        <f t="shared" si="1980"/>
        <v>20.587493939989027</v>
      </c>
      <c r="Q11522" s="53">
        <v>0.2</v>
      </c>
      <c r="R11522" s="53">
        <f t="shared" si="1981"/>
        <v>8.6245057679292909</v>
      </c>
    </row>
    <row r="11523" spans="2:18" ht="15">
      <c r="B11523" s="84">
        <v>41826</v>
      </c>
      <c r="C11523" s="85">
        <v>0</v>
      </c>
      <c r="D11523" s="86">
        <v>31</v>
      </c>
      <c r="E11523" s="87">
        <v>17.2</v>
      </c>
      <c r="F11523" s="96">
        <f t="shared" si="1972"/>
        <v>24.1</v>
      </c>
      <c r="G11523" s="96"/>
      <c r="H11523" s="74">
        <f t="shared" si="1973"/>
        <v>187</v>
      </c>
      <c r="I11523" s="53">
        <f t="shared" si="1971"/>
        <v>0.96660672031963157</v>
      </c>
      <c r="J11523" s="53">
        <f t="shared" si="1974"/>
        <v>0.39764898751708555</v>
      </c>
      <c r="K11523" s="53">
        <f t="shared" si="1975"/>
        <v>2.0266750135070062</v>
      </c>
      <c r="L11523" s="53">
        <f t="shared" si="1976"/>
        <v>41.188011601317754</v>
      </c>
      <c r="M11523" s="93">
        <f t="shared" si="1977"/>
        <v>6.0037675078174528</v>
      </c>
      <c r="N11523" s="53">
        <f t="shared" si="1978"/>
        <v>26.011134272739884</v>
      </c>
      <c r="O11523">
        <f t="shared" si="1979"/>
        <v>1.3659702804115033</v>
      </c>
      <c r="P11523" s="53">
        <f t="shared" si="1980"/>
        <v>22.618778940142789</v>
      </c>
      <c r="Q11523" s="53">
        <v>0.2</v>
      </c>
      <c r="R11523" s="53">
        <f t="shared" si="1981"/>
        <v>9.0678238711957722</v>
      </c>
    </row>
    <row r="11524" spans="2:18" ht="15">
      <c r="B11524" s="84">
        <v>41827</v>
      </c>
      <c r="C11524" s="85">
        <v>0</v>
      </c>
      <c r="D11524" s="86">
        <v>31.3</v>
      </c>
      <c r="E11524" s="87">
        <v>17.7</v>
      </c>
      <c r="F11524" s="96">
        <f t="shared" si="1972"/>
        <v>24.5</v>
      </c>
      <c r="G11524" s="96"/>
      <c r="H11524" s="74">
        <f t="shared" si="1973"/>
        <v>188</v>
      </c>
      <c r="I11524" s="53">
        <f t="shared" si="1971"/>
        <v>0.96662318582249451</v>
      </c>
      <c r="J11524" s="53">
        <f t="shared" si="1974"/>
        <v>0.39594656499710279</v>
      </c>
      <c r="K11524" s="53">
        <f t="shared" si="1975"/>
        <v>2.0243400388832118</v>
      </c>
      <c r="L11524" s="53">
        <f t="shared" si="1976"/>
        <v>41.120272886006703</v>
      </c>
      <c r="M11524" s="93">
        <f t="shared" si="1977"/>
        <v>6.0071058303421214</v>
      </c>
      <c r="N11524" s="53">
        <f t="shared" si="1978"/>
        <v>25.779492509861683</v>
      </c>
      <c r="O11524">
        <f t="shared" si="1979"/>
        <v>1.395565076951925</v>
      </c>
      <c r="P11524" s="53">
        <f t="shared" si="1980"/>
        <v>23.171067686527078</v>
      </c>
      <c r="Q11524" s="53">
        <v>0.2</v>
      </c>
      <c r="R11524" s="53">
        <f t="shared" si="1981"/>
        <v>9.0304225322289682</v>
      </c>
    </row>
    <row r="11525" spans="2:18" ht="15">
      <c r="B11525" s="84">
        <v>41828</v>
      </c>
      <c r="C11525" s="85">
        <v>17.7</v>
      </c>
      <c r="D11525" s="86">
        <v>20.5</v>
      </c>
      <c r="E11525" s="87">
        <v>13.8</v>
      </c>
      <c r="F11525" s="96">
        <f t="shared" si="1972"/>
        <v>17.149999999999999</v>
      </c>
      <c r="G11525" s="96"/>
      <c r="H11525" s="74">
        <f t="shared" si="1973"/>
        <v>189</v>
      </c>
      <c r="I11525" s="53">
        <f t="shared" si="1971"/>
        <v>0.96664952806165383</v>
      </c>
      <c r="J11525" s="53">
        <f t="shared" si="1974"/>
        <v>0.39412983532377216</v>
      </c>
      <c r="K11525" s="53">
        <f t="shared" si="1975"/>
        <v>2.0218548684336888</v>
      </c>
      <c r="L11525" s="53">
        <f t="shared" si="1976"/>
        <v>41.048348520370595</v>
      </c>
      <c r="M11525" s="93">
        <f t="shared" si="1977"/>
        <v>3.4776009355239221</v>
      </c>
      <c r="N11525" s="53">
        <f t="shared" si="1978"/>
        <v>18.062672670273656</v>
      </c>
      <c r="O11525">
        <f t="shared" si="1979"/>
        <v>0.93185007385184471</v>
      </c>
      <c r="P11525" s="53">
        <f t="shared" si="1980"/>
        <v>14.717169600880244</v>
      </c>
      <c r="Q11525" s="53">
        <v>0.2</v>
      </c>
      <c r="R11525" s="53">
        <f t="shared" si="1981"/>
        <v>6.9250461643156473</v>
      </c>
    </row>
    <row r="11526" spans="2:18" ht="15">
      <c r="B11526" s="84">
        <v>41829</v>
      </c>
      <c r="C11526" s="85">
        <v>19.2</v>
      </c>
      <c r="D11526" s="86">
        <v>21</v>
      </c>
      <c r="E11526" s="87">
        <v>13.5</v>
      </c>
      <c r="F11526" s="96">
        <f t="shared" si="1972"/>
        <v>17.25</v>
      </c>
      <c r="G11526" s="96"/>
      <c r="H11526" s="74">
        <f t="shared" si="1973"/>
        <v>190</v>
      </c>
      <c r="I11526" s="53">
        <f t="shared" si="1971"/>
        <v>0.96668573924201728</v>
      </c>
      <c r="J11526" s="53">
        <f t="shared" si="1974"/>
        <v>0.39219952643495892</v>
      </c>
      <c r="K11526" s="53">
        <f t="shared" si="1975"/>
        <v>2.0192217056926434</v>
      </c>
      <c r="L11526" s="53">
        <f t="shared" si="1976"/>
        <v>40.972263184969115</v>
      </c>
      <c r="M11526" s="93">
        <f t="shared" si="1977"/>
        <v>3.6830539565033145</v>
      </c>
      <c r="N11526" s="53">
        <f t="shared" si="1978"/>
        <v>19.075217861679143</v>
      </c>
      <c r="O11526">
        <f t="shared" si="1979"/>
        <v>0.93712122852006852</v>
      </c>
      <c r="P11526" s="53">
        <f t="shared" si="1980"/>
        <v>14.810617950328142</v>
      </c>
      <c r="Q11526" s="53">
        <v>0.2</v>
      </c>
      <c r="R11526" s="53">
        <f t="shared" si="1981"/>
        <v>7.161388885018968</v>
      </c>
    </row>
    <row r="11527" spans="2:18" ht="15">
      <c r="B11527" s="84">
        <v>41830</v>
      </c>
      <c r="C11527" s="85">
        <v>0.7</v>
      </c>
      <c r="D11527" s="86">
        <v>25.8</v>
      </c>
      <c r="E11527" s="87">
        <v>13.7</v>
      </c>
      <c r="F11527" s="96">
        <f t="shared" si="1972"/>
        <v>19.75</v>
      </c>
      <c r="G11527" s="96"/>
      <c r="H11527" s="74">
        <f t="shared" si="1973"/>
        <v>191</v>
      </c>
      <c r="I11527" s="53">
        <f t="shared" si="1971"/>
        <v>0.96673180864811381</v>
      </c>
      <c r="J11527" s="53">
        <f t="shared" si="1974"/>
        <v>0.390156404829125</v>
      </c>
      <c r="K11527" s="53">
        <f t="shared" si="1975"/>
        <v>2.0164428494980022</v>
      </c>
      <c r="L11527" s="53">
        <f t="shared" si="1976"/>
        <v>40.892042560018361</v>
      </c>
      <c r="M11527" s="93">
        <f t="shared" si="1977"/>
        <v>5.001967944331458</v>
      </c>
      <c r="N11527" s="53">
        <f t="shared" si="1978"/>
        <v>24.181342628579525</v>
      </c>
      <c r="O11527">
        <f t="shared" si="1979"/>
        <v>1.0776118015474123</v>
      </c>
      <c r="P11527" s="53">
        <f t="shared" si="1980"/>
        <v>17.325479436954858</v>
      </c>
      <c r="Q11527" s="53">
        <v>0.2</v>
      </c>
      <c r="R11527" s="53">
        <f t="shared" si="1981"/>
        <v>8.4505107390179628</v>
      </c>
    </row>
    <row r="11528" spans="2:18" ht="15">
      <c r="B11528" s="84">
        <v>41831</v>
      </c>
      <c r="C11528" s="85">
        <v>0</v>
      </c>
      <c r="D11528" s="86">
        <v>29.6</v>
      </c>
      <c r="E11528" s="87">
        <v>15</v>
      </c>
      <c r="F11528" s="96">
        <f t="shared" si="1972"/>
        <v>22.3</v>
      </c>
      <c r="G11528" s="96"/>
      <c r="H11528" s="74">
        <f t="shared" si="1973"/>
        <v>192</v>
      </c>
      <c r="I11528" s="53">
        <f t="shared" si="1971"/>
        <v>0.9667877226472652</v>
      </c>
      <c r="J11528" s="53">
        <f t="shared" si="1974"/>
        <v>0.38800127463716422</v>
      </c>
      <c r="K11528" s="53">
        <f t="shared" si="1975"/>
        <v>2.0135206870890685</v>
      </c>
      <c r="L11528" s="53">
        <f t="shared" si="1976"/>
        <v>40.807713287879828</v>
      </c>
      <c r="M11528" s="93">
        <f t="shared" si="1977"/>
        <v>5.8554804224811923</v>
      </c>
      <c r="N11528" s="53">
        <f t="shared" si="1978"/>
        <v>26.50742910109885</v>
      </c>
      <c r="O11528">
        <f t="shared" si="1979"/>
        <v>1.2394240607011096</v>
      </c>
      <c r="P11528" s="53">
        <f t="shared" si="1980"/>
        <v>20.275524166792071</v>
      </c>
      <c r="Q11528" s="53">
        <v>0.2</v>
      </c>
      <c r="R11528" s="53">
        <f t="shared" si="1981"/>
        <v>9.1055179986045474</v>
      </c>
    </row>
    <row r="11529" spans="2:18" ht="15">
      <c r="B11529" s="84">
        <v>41832</v>
      </c>
      <c r="C11529" s="85">
        <v>0</v>
      </c>
      <c r="D11529" s="86">
        <v>29.1</v>
      </c>
      <c r="E11529" s="87">
        <v>15.3</v>
      </c>
      <c r="F11529" s="96">
        <f t="shared" si="1972"/>
        <v>22.200000000000003</v>
      </c>
      <c r="G11529" s="96"/>
      <c r="H11529" s="74">
        <f t="shared" si="1973"/>
        <v>193</v>
      </c>
      <c r="I11529" s="53">
        <f t="shared" si="1971"/>
        <v>0.96685346469361932</v>
      </c>
      <c r="J11529" s="53">
        <f t="shared" si="1974"/>
        <v>0.38573497666500367</v>
      </c>
      <c r="K11529" s="53">
        <f t="shared" si="1975"/>
        <v>2.0104576871026358</v>
      </c>
      <c r="L11529" s="53">
        <f t="shared" si="1976"/>
        <v>40.719302935419954</v>
      </c>
      <c r="M11529" s="93">
        <f t="shared" si="1977"/>
        <v>5.666297110557549</v>
      </c>
      <c r="N11529" s="53">
        <f t="shared" si="1978"/>
        <v>25.715134452173789</v>
      </c>
      <c r="O11529">
        <f t="shared" si="1979"/>
        <v>1.2327024527211001</v>
      </c>
      <c r="P11529" s="53">
        <f t="shared" si="1980"/>
        <v>20.151918105433111</v>
      </c>
      <c r="Q11529" s="53">
        <v>0.2</v>
      </c>
      <c r="R11529" s="53">
        <f t="shared" si="1981"/>
        <v>8.9167485064417793</v>
      </c>
    </row>
    <row r="11530" spans="2:18" ht="15">
      <c r="B11530" s="84">
        <v>41833</v>
      </c>
      <c r="C11530" s="85">
        <v>1.3</v>
      </c>
      <c r="D11530" s="86">
        <v>26.6</v>
      </c>
      <c r="E11530" s="87">
        <v>16.600000000000001</v>
      </c>
      <c r="F11530" s="96">
        <f t="shared" si="1972"/>
        <v>21.6</v>
      </c>
      <c r="G11530" s="96"/>
      <c r="H11530" s="74">
        <f t="shared" si="1973"/>
        <v>194</v>
      </c>
      <c r="I11530" s="53">
        <f t="shared" ref="I11530:I11593" si="1982">1+0.0334*COS($I$7*H11530-0.0552)</f>
        <v>0.9669290153330472</v>
      </c>
      <c r="J11530" s="53">
        <f t="shared" si="1974"/>
        <v>0.38335838741013006</v>
      </c>
      <c r="K11530" s="53">
        <f t="shared" si="1975"/>
        <v>2.0072563925059632</v>
      </c>
      <c r="L11530" s="53">
        <f t="shared" si="1976"/>
        <v>40.626839956461978</v>
      </c>
      <c r="M11530" s="93">
        <f t="shared" si="1977"/>
        <v>4.7403317719000446</v>
      </c>
      <c r="N11530" s="53">
        <f t="shared" si="1978"/>
        <v>21.840469227584492</v>
      </c>
      <c r="O11530">
        <f t="shared" si="1979"/>
        <v>1.193033216350011</v>
      </c>
      <c r="P11530" s="53">
        <f t="shared" si="1980"/>
        <v>19.424253714022509</v>
      </c>
      <c r="Q11530" s="53">
        <v>0.2</v>
      </c>
      <c r="R11530" s="53">
        <f t="shared" si="1981"/>
        <v>7.99018018894051</v>
      </c>
    </row>
    <row r="11531" spans="2:18" ht="15">
      <c r="B11531" s="84">
        <v>41834</v>
      </c>
      <c r="C11531" s="85">
        <v>0.6</v>
      </c>
      <c r="D11531" s="86">
        <v>26.9</v>
      </c>
      <c r="E11531" s="87">
        <v>17</v>
      </c>
      <c r="F11531" s="96">
        <f t="shared" si="1972"/>
        <v>21.95</v>
      </c>
      <c r="G11531" s="96"/>
      <c r="H11531" s="74">
        <f t="shared" si="1973"/>
        <v>195</v>
      </c>
      <c r="I11531" s="53">
        <f t="shared" si="1982"/>
        <v>0.96701435220889898</v>
      </c>
      <c r="J11531" s="53">
        <f t="shared" si="1974"/>
        <v>0.38087241805523475</v>
      </c>
      <c r="K11531" s="53">
        <f t="shared" si="1975"/>
        <v>2.0039194135038811</v>
      </c>
      <c r="L11531" s="53">
        <f t="shared" si="1976"/>
        <v>40.530353654546474</v>
      </c>
      <c r="M11531" s="93">
        <f t="shared" si="1977"/>
        <v>4.7471679523967154</v>
      </c>
      <c r="N11531" s="53">
        <f t="shared" si="1978"/>
        <v>21.679382701500426</v>
      </c>
      <c r="O11531">
        <f t="shared" si="1979"/>
        <v>1.2160366514325081</v>
      </c>
      <c r="P11531" s="53">
        <f t="shared" si="1980"/>
        <v>19.845829818912112</v>
      </c>
      <c r="Q11531" s="53">
        <v>0.2</v>
      </c>
      <c r="R11531" s="53">
        <f t="shared" si="1981"/>
        <v>7.9674957893809708</v>
      </c>
    </row>
    <row r="11532" spans="2:18" ht="15">
      <c r="B11532" s="84">
        <v>41835</v>
      </c>
      <c r="C11532" s="85">
        <v>2.2999999999999998</v>
      </c>
      <c r="D11532" s="86">
        <v>31</v>
      </c>
      <c r="E11532" s="87">
        <v>15.8</v>
      </c>
      <c r="F11532" s="96">
        <f t="shared" si="1972"/>
        <v>23.4</v>
      </c>
      <c r="G11532" s="96"/>
      <c r="H11532" s="74">
        <f t="shared" si="1973"/>
        <v>196</v>
      </c>
      <c r="I11532" s="53">
        <f t="shared" si="1982"/>
        <v>0.96710945006862015</v>
      </c>
      <c r="J11532" s="53">
        <f t="shared" si="1974"/>
        <v>0.37827801344217543</v>
      </c>
      <c r="K11532" s="53">
        <f t="shared" si="1975"/>
        <v>2.0004494204558152</v>
      </c>
      <c r="L11532" s="53">
        <f t="shared" si="1976"/>
        <v>40.42987414620918</v>
      </c>
      <c r="M11532" s="93">
        <f t="shared" si="1977"/>
        <v>6.0816423004930655</v>
      </c>
      <c r="N11532" s="53">
        <f t="shared" si="1978"/>
        <v>26.796193470893463</v>
      </c>
      <c r="O11532">
        <f t="shared" si="1979"/>
        <v>1.3154869812476659</v>
      </c>
      <c r="P11532" s="53">
        <f t="shared" si="1980"/>
        <v>21.680365038399835</v>
      </c>
      <c r="Q11532" s="53">
        <v>0.2</v>
      </c>
      <c r="R11532" s="53">
        <f t="shared" si="1981"/>
        <v>9.2212084609746441</v>
      </c>
    </row>
    <row r="11533" spans="2:18" ht="15">
      <c r="B11533" s="84">
        <v>41836</v>
      </c>
      <c r="C11533" s="85">
        <v>0</v>
      </c>
      <c r="D11533" s="86">
        <v>32.200000000000003</v>
      </c>
      <c r="E11533" s="87">
        <v>18.3</v>
      </c>
      <c r="F11533" s="96">
        <f t="shared" si="1972"/>
        <v>25.25</v>
      </c>
      <c r="G11533" s="96"/>
      <c r="H11533" s="74">
        <f t="shared" si="1973"/>
        <v>197</v>
      </c>
      <c r="I11533" s="53">
        <f t="shared" si="1982"/>
        <v>0.96721428077122407</v>
      </c>
      <c r="J11533" s="53">
        <f t="shared" si="1974"/>
        <v>0.37557615102945135</v>
      </c>
      <c r="K11533" s="53">
        <f t="shared" si="1975"/>
        <v>1.9968491368368348</v>
      </c>
      <c r="L11533" s="53">
        <f t="shared" si="1976"/>
        <v>40.325432324975182</v>
      </c>
      <c r="M11533" s="93">
        <f t="shared" si="1977"/>
        <v>6.0612062387975243</v>
      </c>
      <c r="N11533" s="53">
        <f t="shared" si="1978"/>
        <v>25.558499508385015</v>
      </c>
      <c r="O11533">
        <f t="shared" si="1979"/>
        <v>1.4525553524602393</v>
      </c>
      <c r="P11533" s="53">
        <f t="shared" si="1980"/>
        <v>24.238989341222261</v>
      </c>
      <c r="Q11533" s="53">
        <v>0.2</v>
      </c>
      <c r="R11533" s="53">
        <f t="shared" si="1981"/>
        <v>9.0095806109137637</v>
      </c>
    </row>
    <row r="11534" spans="2:18" ht="15">
      <c r="B11534" s="84">
        <v>41837</v>
      </c>
      <c r="C11534" s="85">
        <v>0</v>
      </c>
      <c r="D11534" s="86">
        <v>33.299999999999997</v>
      </c>
      <c r="E11534" s="87">
        <v>18.3</v>
      </c>
      <c r="F11534" s="96">
        <f t="shared" si="1972"/>
        <v>25.799999999999997</v>
      </c>
      <c r="G11534" s="96"/>
      <c r="H11534" s="74">
        <f t="shared" si="1973"/>
        <v>198</v>
      </c>
      <c r="I11534" s="53">
        <f t="shared" si="1982"/>
        <v>0.96732881329561926</v>
      </c>
      <c r="J11534" s="53">
        <f t="shared" si="1974"/>
        <v>0.37276783983636436</v>
      </c>
      <c r="K11534" s="53">
        <f t="shared" si="1975"/>
        <v>1.9931213322749191</v>
      </c>
      <c r="L11534" s="53">
        <f t="shared" si="1976"/>
        <v>40.217059826258478</v>
      </c>
      <c r="M11534" s="93">
        <f t="shared" si="1977"/>
        <v>6.3597773187605808</v>
      </c>
      <c r="N11534" s="53">
        <f t="shared" si="1978"/>
        <v>26.479200499889494</v>
      </c>
      <c r="O11534">
        <f t="shared" si="1979"/>
        <v>1.4956191451071867</v>
      </c>
      <c r="P11534" s="53">
        <f t="shared" si="1980"/>
        <v>25.049687390992641</v>
      </c>
      <c r="Q11534" s="53">
        <v>0.2</v>
      </c>
      <c r="R11534" s="53">
        <f t="shared" si="1981"/>
        <v>9.2479448377539626</v>
      </c>
    </row>
    <row r="11535" spans="2:18" ht="15">
      <c r="B11535" s="84">
        <v>41838</v>
      </c>
      <c r="C11535" s="85">
        <v>0</v>
      </c>
      <c r="D11535" s="86">
        <v>33.700000000000003</v>
      </c>
      <c r="E11535" s="87">
        <v>18.5</v>
      </c>
      <c r="F11535" s="96">
        <f t="shared" ref="F11535:F11598" si="1983">0.5*(D11535+E11535)</f>
        <v>26.1</v>
      </c>
      <c r="G11535" s="96"/>
      <c r="H11535" s="74">
        <f t="shared" ref="H11535:H11598" si="1984">B11535-DATE(YEAR(B11535),1,0)</f>
        <v>199</v>
      </c>
      <c r="I11535" s="53">
        <f t="shared" si="1982"/>
        <v>0.9674530137497892</v>
      </c>
      <c r="J11535" s="53">
        <f t="shared" ref="J11535:J11598" si="1985">ASIN(0.39785*SIN(4.869+$I$7*H11535+0.03345*SIN(6.224+$I$7*H11535)))</f>
        <v>0.36985411937700441</v>
      </c>
      <c r="K11535" s="53">
        <f t="shared" ref="K11535:K11598" si="1986">ACOS(-TAN(J11535)*TAN($E$7*$I$8))</f>
        <v>1.9892688156945499</v>
      </c>
      <c r="L11535" s="53">
        <f t="shared" ref="L11535:L11598" si="1987">117.5*I11535*((K11535*SIN($E$7*$I$8)*SIN(J11535)+COS($E$7*$I$8)*COS(J11535)*SIN(K11535))/PI())</f>
        <v>40.104788993343924</v>
      </c>
      <c r="M11535" s="93">
        <f t="shared" ref="M11535:M11598" si="1988">0.0023*L11535/2.456*(0.5*(D11535+E11535)+17.8)*SQRT(D11535-E11535)</f>
        <v>6.4280911062950201</v>
      </c>
      <c r="N11535" s="53">
        <f t="shared" ref="N11535:N11598" si="1989">0.17*L11535*SQRT(D11535-E11535)</f>
        <v>26.580732878085534</v>
      </c>
      <c r="O11535">
        <f t="shared" ref="O11535:O11598" si="1990">5336/(F11535+273.15)^2*EXP(21.07-5336/(F11535+273.15))</f>
        <v>1.5195710941014551</v>
      </c>
      <c r="P11535" s="53">
        <f t="shared" ref="P11535:P11598" si="1991">EXP(21.07-5336/(F11535+273.15))</f>
        <v>25.501957690315916</v>
      </c>
      <c r="Q11535" s="53">
        <v>0.2</v>
      </c>
      <c r="R11535" s="53">
        <f t="shared" ref="R11535:R11598" si="1992">(O11535*N11535*0.6+$L$8*6.43*(1+0.536*Q11535)*P11535*(1- G11535/100))/($O$7*(O11535+$L$8))</f>
        <v>9.2839635050740341</v>
      </c>
    </row>
    <row r="11536" spans="2:18" ht="15">
      <c r="B11536" s="84">
        <v>41839</v>
      </c>
      <c r="C11536" s="85">
        <v>0</v>
      </c>
      <c r="D11536" s="86">
        <v>33.1</v>
      </c>
      <c r="E11536" s="87">
        <v>19.899999999999999</v>
      </c>
      <c r="F11536" s="96">
        <f t="shared" si="1983"/>
        <v>26.5</v>
      </c>
      <c r="G11536" s="96"/>
      <c r="H11536" s="74">
        <f t="shared" si="1984"/>
        <v>200</v>
      </c>
      <c r="I11536" s="53">
        <f t="shared" si="1982"/>
        <v>0.96758684538082118</v>
      </c>
      <c r="J11536" s="53">
        <f t="shared" si="1985"/>
        <v>0.36683605858715096</v>
      </c>
      <c r="K11536" s="53">
        <f t="shared" si="1986"/>
        <v>1.985294428594524</v>
      </c>
      <c r="L11536" s="53">
        <f t="shared" si="1987"/>
        <v>39.98865284461607</v>
      </c>
      <c r="M11536" s="93">
        <f t="shared" si="1988"/>
        <v>6.0273573273098604</v>
      </c>
      <c r="N11536" s="53">
        <f t="shared" si="1989"/>
        <v>24.698618424756241</v>
      </c>
      <c r="O11536">
        <f t="shared" si="1990"/>
        <v>1.5520231192935496</v>
      </c>
      <c r="P11536" s="53">
        <f t="shared" si="1991"/>
        <v>26.116256747413775</v>
      </c>
      <c r="Q11536" s="53">
        <v>0.2</v>
      </c>
      <c r="R11536" s="53">
        <f t="shared" si="1992"/>
        <v>8.8576944483690898</v>
      </c>
    </row>
    <row r="11537" spans="2:18" ht="15">
      <c r="B11537" s="84">
        <v>41840</v>
      </c>
      <c r="C11537" s="85">
        <v>0</v>
      </c>
      <c r="D11537" s="86">
        <v>30.5</v>
      </c>
      <c r="E11537" s="87">
        <v>21.2</v>
      </c>
      <c r="F11537" s="96">
        <f t="shared" si="1983"/>
        <v>25.85</v>
      </c>
      <c r="G11537" s="96"/>
      <c r="H11537" s="74">
        <f t="shared" si="1984"/>
        <v>201</v>
      </c>
      <c r="I11537" s="53">
        <f t="shared" si="1982"/>
        <v>0.96773026858578248</v>
      </c>
      <c r="J11537" s="53">
        <f t="shared" si="1985"/>
        <v>0.36371475474710996</v>
      </c>
      <c r="K11537" s="53">
        <f t="shared" si="1986"/>
        <v>1.981201038485537</v>
      </c>
      <c r="L11537" s="53">
        <f t="shared" si="1987"/>
        <v>39.868685042185774</v>
      </c>
      <c r="M11537" s="93">
        <f t="shared" si="1988"/>
        <v>4.970008228538024</v>
      </c>
      <c r="N11537" s="53">
        <f t="shared" si="1989"/>
        <v>20.669135271469649</v>
      </c>
      <c r="O11537">
        <f t="shared" si="1990"/>
        <v>1.4995882863411676</v>
      </c>
      <c r="P11537" s="53">
        <f t="shared" si="1991"/>
        <v>25.124567538828096</v>
      </c>
      <c r="Q11537" s="53">
        <v>0.2</v>
      </c>
      <c r="R11537" s="53">
        <f t="shared" si="1992"/>
        <v>7.8862537567126614</v>
      </c>
    </row>
    <row r="11538" spans="2:18" ht="15">
      <c r="B11538" s="84">
        <v>41841</v>
      </c>
      <c r="C11538" s="85">
        <v>11.6</v>
      </c>
      <c r="D11538" s="86">
        <v>23.3</v>
      </c>
      <c r="E11538" s="87">
        <v>16</v>
      </c>
      <c r="F11538" s="96">
        <f t="shared" si="1983"/>
        <v>19.649999999999999</v>
      </c>
      <c r="G11538" s="96"/>
      <c r="H11538" s="74">
        <f t="shared" si="1984"/>
        <v>202</v>
      </c>
      <c r="I11538" s="53">
        <f t="shared" si="1982"/>
        <v>0.96788324092343936</v>
      </c>
      <c r="J11538" s="53">
        <f t="shared" si="1985"/>
        <v>0.36049133240344439</v>
      </c>
      <c r="K11538" s="53">
        <f t="shared" si="1986"/>
        <v>1.9769915325107041</v>
      </c>
      <c r="L11538" s="53">
        <f t="shared" si="1987"/>
        <v>39.74491986205139</v>
      </c>
      <c r="M11538" s="93">
        <f t="shared" si="1988"/>
        <v>3.7661217122850155</v>
      </c>
      <c r="N11538" s="53">
        <f t="shared" si="1989"/>
        <v>18.255426218299643</v>
      </c>
      <c r="O11538">
        <f t="shared" si="1990"/>
        <v>1.0716594206734504</v>
      </c>
      <c r="P11538" s="53">
        <f t="shared" si="1991"/>
        <v>17.218016114630604</v>
      </c>
      <c r="Q11538" s="53">
        <v>0.2</v>
      </c>
      <c r="R11538" s="53">
        <f t="shared" si="1992"/>
        <v>7.0776764354414645</v>
      </c>
    </row>
    <row r="11539" spans="2:18" ht="15">
      <c r="B11539" s="84">
        <v>41842</v>
      </c>
      <c r="C11539" s="85">
        <v>24.9</v>
      </c>
      <c r="D11539" s="86">
        <v>26.2</v>
      </c>
      <c r="E11539" s="87">
        <v>14.8</v>
      </c>
      <c r="F11539" s="96">
        <f t="shared" si="1983"/>
        <v>20.5</v>
      </c>
      <c r="G11539" s="96"/>
      <c r="H11539" s="74">
        <f t="shared" si="1984"/>
        <v>203</v>
      </c>
      <c r="I11539" s="53">
        <f t="shared" si="1982"/>
        <v>0.96804571712681597</v>
      </c>
      <c r="J11539" s="53">
        <f t="shared" si="1985"/>
        <v>0.35716694229246182</v>
      </c>
      <c r="K11539" s="53">
        <f t="shared" si="1986"/>
        <v>1.9726688112697344</v>
      </c>
      <c r="L11539" s="53">
        <f t="shared" si="1987"/>
        <v>39.61739216591679</v>
      </c>
      <c r="M11539" s="93">
        <f t="shared" si="1988"/>
        <v>4.7977383294380944</v>
      </c>
      <c r="N11539" s="53">
        <f t="shared" si="1989"/>
        <v>22.739830937756764</v>
      </c>
      <c r="O11539">
        <f t="shared" si="1990"/>
        <v>1.1231778894918711</v>
      </c>
      <c r="P11539" s="53">
        <f t="shared" si="1991"/>
        <v>18.150673095156183</v>
      </c>
      <c r="Q11539" s="53">
        <v>0.2</v>
      </c>
      <c r="R11539" s="53">
        <f t="shared" si="1992"/>
        <v>8.1510980133390678</v>
      </c>
    </row>
    <row r="11540" spans="2:18" ht="15">
      <c r="B11540" s="84">
        <v>41843</v>
      </c>
      <c r="C11540" s="85">
        <v>0</v>
      </c>
      <c r="D11540" s="86">
        <v>31.1</v>
      </c>
      <c r="E11540" s="87">
        <v>17.600000000000001</v>
      </c>
      <c r="F11540" s="96">
        <f t="shared" si="1983"/>
        <v>24.35</v>
      </c>
      <c r="G11540" s="96"/>
      <c r="H11540" s="74">
        <f t="shared" si="1984"/>
        <v>204</v>
      </c>
      <c r="I11540" s="53">
        <f t="shared" si="1982"/>
        <v>0.9682176491165897</v>
      </c>
      <c r="J11540" s="53">
        <f t="shared" si="1985"/>
        <v>0.35374276026822699</v>
      </c>
      <c r="K11540" s="53">
        <f t="shared" si="1986"/>
        <v>1.9682357828650181</v>
      </c>
      <c r="L11540" s="53">
        <f t="shared" si="1987"/>
        <v>39.486137374773513</v>
      </c>
      <c r="M11540" s="93">
        <f t="shared" si="1988"/>
        <v>5.726754804877114</v>
      </c>
      <c r="N11540" s="53">
        <f t="shared" si="1989"/>
        <v>24.663826562816979</v>
      </c>
      <c r="O11540">
        <f t="shared" si="1990"/>
        <v>1.3844025626147172</v>
      </c>
      <c r="P11540" s="53">
        <f t="shared" si="1991"/>
        <v>22.962571084598729</v>
      </c>
      <c r="Q11540" s="53">
        <v>0.2</v>
      </c>
      <c r="R11540" s="53">
        <f t="shared" si="1992"/>
        <v>8.7631972017734086</v>
      </c>
    </row>
    <row r="11541" spans="2:18" ht="15">
      <c r="B11541" s="84">
        <v>41844</v>
      </c>
      <c r="C11541" s="85">
        <v>0.1</v>
      </c>
      <c r="D11541" s="86">
        <v>24.3</v>
      </c>
      <c r="E11541" s="87">
        <v>17.8</v>
      </c>
      <c r="F11541" s="96">
        <f t="shared" si="1983"/>
        <v>21.05</v>
      </c>
      <c r="G11541" s="96"/>
      <c r="H11541" s="74">
        <f t="shared" si="1984"/>
        <v>205</v>
      </c>
      <c r="I11541" s="53">
        <f t="shared" si="1982"/>
        <v>0.96839898601531871</v>
      </c>
      <c r="J11541" s="53">
        <f t="shared" si="1985"/>
        <v>0.35021998623776601</v>
      </c>
      <c r="K11541" s="53">
        <f t="shared" si="1986"/>
        <v>1.9636953571854612</v>
      </c>
      <c r="L11541" s="53">
        <f t="shared" si="1987"/>
        <v>39.351191444339129</v>
      </c>
      <c r="M11541" s="93">
        <f t="shared" si="1988"/>
        <v>3.6501025075693549</v>
      </c>
      <c r="N11541" s="53">
        <f t="shared" si="1989"/>
        <v>17.055461909913909</v>
      </c>
      <c r="O11541">
        <f t="shared" si="1990"/>
        <v>1.1576480702913285</v>
      </c>
      <c r="P11541" s="53">
        <f t="shared" si="1991"/>
        <v>18.777858756126378</v>
      </c>
      <c r="Q11541" s="53">
        <v>0.2</v>
      </c>
      <c r="R11541" s="53">
        <f t="shared" si="1992"/>
        <v>6.8572073962612459</v>
      </c>
    </row>
    <row r="11542" spans="2:18" ht="15">
      <c r="B11542" s="84">
        <v>41845</v>
      </c>
      <c r="C11542" s="85">
        <v>0</v>
      </c>
      <c r="D11542" s="86">
        <v>29.3</v>
      </c>
      <c r="E11542" s="87">
        <v>15.7</v>
      </c>
      <c r="F11542" s="96">
        <f t="shared" si="1983"/>
        <v>22.5</v>
      </c>
      <c r="G11542" s="96"/>
      <c r="H11542" s="74">
        <f t="shared" si="1984"/>
        <v>206</v>
      </c>
      <c r="I11542" s="53">
        <f t="shared" si="1982"/>
        <v>0.96858967416249719</v>
      </c>
      <c r="J11542" s="53">
        <f t="shared" si="1985"/>
        <v>0.34659984310601538</v>
      </c>
      <c r="K11542" s="53">
        <f t="shared" si="1986"/>
        <v>1.9590504404414957</v>
      </c>
      <c r="L11542" s="53">
        <f t="shared" si="1987"/>
        <v>39.212590842429222</v>
      </c>
      <c r="M11542" s="93">
        <f t="shared" si="1988"/>
        <v>5.4575724746297283</v>
      </c>
      <c r="N11542" s="53">
        <f t="shared" si="1989"/>
        <v>24.583511269904029</v>
      </c>
      <c r="O11542">
        <f t="shared" si="1990"/>
        <v>1.2529627418997087</v>
      </c>
      <c r="P11542" s="53">
        <f t="shared" si="1991"/>
        <v>20.524760720033569</v>
      </c>
      <c r="Q11542" s="53">
        <v>0.2</v>
      </c>
      <c r="R11542" s="53">
        <f t="shared" si="1992"/>
        <v>8.6664937269711704</v>
      </c>
    </row>
    <row r="11543" spans="2:18" ht="15">
      <c r="B11543" s="84">
        <v>41846</v>
      </c>
      <c r="C11543" s="85">
        <v>0</v>
      </c>
      <c r="D11543" s="86">
        <v>23.2</v>
      </c>
      <c r="E11543" s="87">
        <v>17.5</v>
      </c>
      <c r="F11543" s="96">
        <f t="shared" si="1983"/>
        <v>20.350000000000001</v>
      </c>
      <c r="G11543" s="96"/>
      <c r="H11543" s="74">
        <f t="shared" si="1984"/>
        <v>207</v>
      </c>
      <c r="I11543" s="53">
        <f t="shared" si="1982"/>
        <v>0.96878965713043452</v>
      </c>
      <c r="J11543" s="53">
        <f t="shared" si="1985"/>
        <v>0.34288357573294348</v>
      </c>
      <c r="K11543" s="53">
        <f t="shared" si="1986"/>
        <v>1.9543039299623644</v>
      </c>
      <c r="L11543" s="53">
        <f t="shared" si="1987"/>
        <v>39.070372528325017</v>
      </c>
      <c r="M11543" s="93">
        <f t="shared" si="1988"/>
        <v>3.3325678159453127</v>
      </c>
      <c r="N11543" s="53">
        <f t="shared" si="1989"/>
        <v>15.857470106712482</v>
      </c>
      <c r="O11543">
        <f t="shared" si="1990"/>
        <v>1.1139331076449106</v>
      </c>
      <c r="P11543" s="53">
        <f t="shared" si="1991"/>
        <v>17.98289060007961</v>
      </c>
      <c r="Q11543" s="53">
        <v>0.2</v>
      </c>
      <c r="R11543" s="53">
        <f t="shared" si="1992"/>
        <v>6.55195477205001</v>
      </c>
    </row>
    <row r="11544" spans="2:18" ht="15">
      <c r="B11544" s="84">
        <v>41847</v>
      </c>
      <c r="C11544" s="85">
        <v>19</v>
      </c>
      <c r="D11544" s="86">
        <v>28.1</v>
      </c>
      <c r="E11544" s="87">
        <v>17</v>
      </c>
      <c r="F11544" s="96">
        <f t="shared" si="1983"/>
        <v>22.55</v>
      </c>
      <c r="G11544" s="96"/>
      <c r="H11544" s="74">
        <f t="shared" si="1984"/>
        <v>208</v>
      </c>
      <c r="I11544" s="53">
        <f t="shared" si="1982"/>
        <v>0.96899887574095311</v>
      </c>
      <c r="J11544" s="53">
        <f t="shared" si="1985"/>
        <v>0.33907244990515634</v>
      </c>
      <c r="K11544" s="53">
        <f t="shared" si="1986"/>
        <v>1.9494587092645352</v>
      </c>
      <c r="L11544" s="53">
        <f t="shared" si="1987"/>
        <v>38.924573934184473</v>
      </c>
      <c r="M11544" s="93">
        <f t="shared" si="1988"/>
        <v>4.900364324979245</v>
      </c>
      <c r="N11544" s="53">
        <f t="shared" si="1989"/>
        <v>22.046227174886422</v>
      </c>
      <c r="O11544">
        <f t="shared" si="1990"/>
        <v>1.2563673922523304</v>
      </c>
      <c r="P11544" s="53">
        <f t="shared" si="1991"/>
        <v>20.587493939989027</v>
      </c>
      <c r="Q11544" s="53">
        <v>0.2</v>
      </c>
      <c r="R11544" s="53">
        <f t="shared" si="1992"/>
        <v>8.0778568490505425</v>
      </c>
    </row>
    <row r="11545" spans="2:18" ht="15">
      <c r="B11545" s="84">
        <v>41848</v>
      </c>
      <c r="C11545" s="85">
        <v>0.6</v>
      </c>
      <c r="D11545" s="86">
        <v>30</v>
      </c>
      <c r="E11545" s="87">
        <v>18.3</v>
      </c>
      <c r="F11545" s="96">
        <f t="shared" si="1983"/>
        <v>24.15</v>
      </c>
      <c r="G11545" s="96"/>
      <c r="H11545" s="74">
        <f t="shared" si="1984"/>
        <v>209</v>
      </c>
      <c r="I11545" s="53">
        <f t="shared" si="1982"/>
        <v>0.9692172680829001</v>
      </c>
      <c r="J11545" s="53">
        <f t="shared" si="1985"/>
        <v>0.33516775132416116</v>
      </c>
      <c r="K11545" s="53">
        <f t="shared" si="1986"/>
        <v>1.9445176433979374</v>
      </c>
      <c r="L11545" s="53">
        <f t="shared" si="1987"/>
        <v>38.775232948530139</v>
      </c>
      <c r="M11545" s="93">
        <f t="shared" si="1988"/>
        <v>5.2104926207721007</v>
      </c>
      <c r="N11545" s="53">
        <f t="shared" si="1989"/>
        <v>22.547389532308312</v>
      </c>
      <c r="O11545">
        <f t="shared" si="1990"/>
        <v>1.3696396234808144</v>
      </c>
      <c r="P11545" s="53">
        <f t="shared" si="1991"/>
        <v>22.687169152190691</v>
      </c>
      <c r="Q11545" s="53">
        <v>0.2</v>
      </c>
      <c r="R11545" s="53">
        <f t="shared" si="1992"/>
        <v>8.2601243326113014</v>
      </c>
    </row>
    <row r="11546" spans="2:18" ht="15">
      <c r="B11546" s="84">
        <v>41849</v>
      </c>
      <c r="C11546" s="85">
        <v>11.9</v>
      </c>
      <c r="D11546" s="86">
        <v>23.3</v>
      </c>
      <c r="E11546" s="87">
        <v>17.100000000000001</v>
      </c>
      <c r="F11546" s="96">
        <f t="shared" si="1983"/>
        <v>20.200000000000003</v>
      </c>
      <c r="G11546" s="96"/>
      <c r="H11546" s="74">
        <f t="shared" si="1984"/>
        <v>210</v>
      </c>
      <c r="I11546" s="53">
        <f t="shared" si="1982"/>
        <v>0.96944476953046788</v>
      </c>
      <c r="J11546" s="53">
        <f t="shared" si="1985"/>
        <v>0.331170784613324</v>
      </c>
      <c r="K11546" s="53">
        <f t="shared" si="1986"/>
        <v>1.9394835745746699</v>
      </c>
      <c r="L11546" s="53">
        <f t="shared" si="1987"/>
        <v>38.622387901833285</v>
      </c>
      <c r="M11546" s="93">
        <f t="shared" si="1988"/>
        <v>3.4222996767853155</v>
      </c>
      <c r="N11546" s="53">
        <f t="shared" si="1989"/>
        <v>16.34872495482157</v>
      </c>
      <c r="O11546">
        <f t="shared" si="1990"/>
        <v>1.1047545036016551</v>
      </c>
      <c r="P11546" s="53">
        <f t="shared" si="1991"/>
        <v>17.816489853975607</v>
      </c>
      <c r="Q11546" s="53">
        <v>0.2</v>
      </c>
      <c r="R11546" s="53">
        <f t="shared" si="1992"/>
        <v>6.6596270150130179</v>
      </c>
    </row>
    <row r="11547" spans="2:18" ht="15">
      <c r="B11547" s="84">
        <v>41850</v>
      </c>
      <c r="C11547" s="85">
        <v>12.1</v>
      </c>
      <c r="D11547" s="86">
        <v>26.2</v>
      </c>
      <c r="E11547" s="87">
        <v>16.8</v>
      </c>
      <c r="F11547" s="96">
        <f t="shared" si="1983"/>
        <v>21.5</v>
      </c>
      <c r="G11547" s="96"/>
      <c r="H11547" s="74">
        <f t="shared" si="1984"/>
        <v>211</v>
      </c>
      <c r="I11547" s="53">
        <f t="shared" si="1982"/>
        <v>0.96968131276231795</v>
      </c>
      <c r="J11547" s="53">
        <f t="shared" si="1985"/>
        <v>0.3270828723454352</v>
      </c>
      <c r="K11547" s="53">
        <f t="shared" si="1986"/>
        <v>1.9343593180829393</v>
      </c>
      <c r="L11547" s="53">
        <f t="shared" si="1987"/>
        <v>38.466077554200737</v>
      </c>
      <c r="M11547" s="93">
        <f t="shared" si="1988"/>
        <v>4.3404409641238821</v>
      </c>
      <c r="N11547" s="53">
        <f t="shared" si="1989"/>
        <v>20.048909296835969</v>
      </c>
      <c r="O11547">
        <f t="shared" si="1990"/>
        <v>1.1865305921643348</v>
      </c>
      <c r="P11547" s="53">
        <f t="shared" si="1991"/>
        <v>19.305275780700303</v>
      </c>
      <c r="Q11547" s="53">
        <v>0.2</v>
      </c>
      <c r="R11547" s="53">
        <f t="shared" si="1992"/>
        <v>7.5699887531519137</v>
      </c>
    </row>
    <row r="11548" spans="2:18" ht="15">
      <c r="B11548" s="84">
        <v>41851</v>
      </c>
      <c r="C11548" s="85">
        <v>1.6</v>
      </c>
      <c r="D11548" s="86">
        <v>27.9</v>
      </c>
      <c r="E11548" s="87">
        <v>17.399999999999999</v>
      </c>
      <c r="F11548" s="96">
        <f t="shared" si="1983"/>
        <v>22.65</v>
      </c>
      <c r="G11548" s="96"/>
      <c r="H11548" s="74">
        <f t="shared" si="1984"/>
        <v>212</v>
      </c>
      <c r="I11548" s="53">
        <f t="shared" si="1982"/>
        <v>0.96992682778150241</v>
      </c>
      <c r="J11548" s="53">
        <f t="shared" si="1985"/>
        <v>0.32290535409264154</v>
      </c>
      <c r="K11548" s="53">
        <f t="shared" si="1986"/>
        <v>1.9291476584871665</v>
      </c>
      <c r="L11548" s="53">
        <f t="shared" si="1987"/>
        <v>38.306341085158301</v>
      </c>
      <c r="M11548" s="93">
        <f t="shared" si="1988"/>
        <v>4.702007531199679</v>
      </c>
      <c r="N11548" s="53">
        <f t="shared" si="1989"/>
        <v>21.101544412602678</v>
      </c>
      <c r="O11548">
        <f t="shared" si="1990"/>
        <v>1.2632007791524256</v>
      </c>
      <c r="P11548" s="53">
        <f t="shared" si="1991"/>
        <v>20.713472080584406</v>
      </c>
      <c r="Q11548" s="53">
        <v>0.2</v>
      </c>
      <c r="R11548" s="53">
        <f t="shared" si="1992"/>
        <v>7.8619782471974062</v>
      </c>
    </row>
    <row r="11549" spans="2:18" ht="15">
      <c r="B11549" s="84">
        <v>41852</v>
      </c>
      <c r="C11549" s="85">
        <v>0</v>
      </c>
      <c r="D11549" s="86">
        <v>30.8</v>
      </c>
      <c r="E11549" s="87">
        <v>18.600000000000001</v>
      </c>
      <c r="F11549" s="96">
        <f t="shared" si="1983"/>
        <v>24.700000000000003</v>
      </c>
      <c r="G11549" s="96"/>
      <c r="H11549" s="74">
        <f t="shared" si="1984"/>
        <v>213</v>
      </c>
      <c r="I11549" s="53">
        <f t="shared" si="1982"/>
        <v>0.97018124193617716</v>
      </c>
      <c r="J11549" s="53">
        <f t="shared" si="1985"/>
        <v>0.31863958550036658</v>
      </c>
      <c r="K11549" s="53">
        <f t="shared" si="1986"/>
        <v>1.9238513461135693</v>
      </c>
      <c r="L11549" s="53">
        <f t="shared" si="1987"/>
        <v>38.143218085512331</v>
      </c>
      <c r="M11549" s="93">
        <f t="shared" si="1988"/>
        <v>5.3025607151792578</v>
      </c>
      <c r="N11549" s="53">
        <f t="shared" si="1989"/>
        <v>22.648850637356972</v>
      </c>
      <c r="O11549">
        <f t="shared" si="1990"/>
        <v>1.4105696986572687</v>
      </c>
      <c r="P11549" s="53">
        <f t="shared" si="1991"/>
        <v>23.451678846761304</v>
      </c>
      <c r="Q11549" s="53">
        <v>0.2</v>
      </c>
      <c r="R11549" s="53">
        <f t="shared" si="1992"/>
        <v>8.3058394191899385</v>
      </c>
    </row>
    <row r="11550" spans="2:18" ht="15">
      <c r="B11550" s="84">
        <v>41853</v>
      </c>
      <c r="C11550" s="85">
        <v>0.2</v>
      </c>
      <c r="D11550" s="86">
        <v>26.4</v>
      </c>
      <c r="E11550" s="87">
        <v>17.8</v>
      </c>
      <c r="F11550" s="96">
        <f t="shared" si="1983"/>
        <v>22.1</v>
      </c>
      <c r="G11550" s="96"/>
      <c r="H11550" s="74">
        <f t="shared" si="1984"/>
        <v>214</v>
      </c>
      <c r="I11550" s="53">
        <f t="shared" si="1982"/>
        <v>0.97044447994110072</v>
      </c>
      <c r="J11550" s="53">
        <f t="shared" si="1985"/>
        <v>0.31428693738671398</v>
      </c>
      <c r="K11550" s="53">
        <f t="shared" si="1986"/>
        <v>1.9184730938190306</v>
      </c>
      <c r="L11550" s="53">
        <f t="shared" si="1987"/>
        <v>37.976748551260783</v>
      </c>
      <c r="M11550" s="93">
        <f t="shared" si="1988"/>
        <v>4.161399148147261</v>
      </c>
      <c r="N11550" s="53">
        <f t="shared" si="1989"/>
        <v>18.932847034264405</v>
      </c>
      <c r="O11550">
        <f t="shared" si="1990"/>
        <v>1.2260124998169928</v>
      </c>
      <c r="P11550" s="53">
        <f t="shared" si="1991"/>
        <v>20.028982621079091</v>
      </c>
      <c r="Q11550" s="53">
        <v>0.2</v>
      </c>
      <c r="R11550" s="53">
        <f t="shared" si="1992"/>
        <v>7.3350306671132692</v>
      </c>
    </row>
    <row r="11551" spans="2:18" ht="15">
      <c r="B11551" s="84">
        <v>41854</v>
      </c>
      <c r="C11551" s="85">
        <v>0.3</v>
      </c>
      <c r="D11551" s="86">
        <v>24.7</v>
      </c>
      <c r="E11551" s="87">
        <v>18</v>
      </c>
      <c r="F11551" s="96">
        <f t="shared" si="1983"/>
        <v>21.35</v>
      </c>
      <c r="G11551" s="96"/>
      <c r="H11551" s="74">
        <f t="shared" si="1984"/>
        <v>215</v>
      </c>
      <c r="I11551" s="53">
        <f t="shared" si="1982"/>
        <v>0.97071646389991229</v>
      </c>
      <c r="J11551" s="53">
        <f t="shared" si="1985"/>
        <v>0.30984879486868599</v>
      </c>
      <c r="K11551" s="53">
        <f t="shared" si="1986"/>
        <v>1.9130155740396677</v>
      </c>
      <c r="L11551" s="53">
        <f t="shared" si="1987"/>
        <v>37.806972879513552</v>
      </c>
      <c r="M11551" s="93">
        <f t="shared" si="1988"/>
        <v>3.5879017921589993</v>
      </c>
      <c r="N11551" s="53">
        <f t="shared" si="1989"/>
        <v>16.636356891134714</v>
      </c>
      <c r="O11551">
        <f t="shared" si="1990"/>
        <v>1.1768343515972033</v>
      </c>
      <c r="P11551" s="53">
        <f t="shared" si="1991"/>
        <v>19.128024273353322</v>
      </c>
      <c r="Q11551" s="53">
        <v>0.2</v>
      </c>
      <c r="R11551" s="53">
        <f t="shared" si="1992"/>
        <v>6.7718244546452357</v>
      </c>
    </row>
    <row r="11552" spans="2:18" ht="15">
      <c r="B11552" s="84">
        <v>41855</v>
      </c>
      <c r="C11552" s="85">
        <v>0.2</v>
      </c>
      <c r="D11552" s="86">
        <v>30.5</v>
      </c>
      <c r="E11552" s="87">
        <v>16.3</v>
      </c>
      <c r="F11552" s="96">
        <f t="shared" si="1983"/>
        <v>23.4</v>
      </c>
      <c r="G11552" s="96"/>
      <c r="H11552" s="74">
        <f t="shared" si="1984"/>
        <v>216</v>
      </c>
      <c r="I11552" s="53">
        <f t="shared" si="1982"/>
        <v>0.97099711332818273</v>
      </c>
      <c r="J11552" s="53">
        <f t="shared" si="1985"/>
        <v>0.3053265565164347</v>
      </c>
      <c r="K11552" s="53">
        <f t="shared" si="1986"/>
        <v>1.9074814161143292</v>
      </c>
      <c r="L11552" s="53">
        <f t="shared" si="1987"/>
        <v>37.633931866373523</v>
      </c>
      <c r="M11552" s="93">
        <f t="shared" si="1988"/>
        <v>5.4716770449786303</v>
      </c>
      <c r="N11552" s="53">
        <f t="shared" si="1989"/>
        <v>24.108638664198793</v>
      </c>
      <c r="O11552">
        <f t="shared" si="1990"/>
        <v>1.3154869812476659</v>
      </c>
      <c r="P11552" s="53">
        <f t="shared" si="1991"/>
        <v>21.680365038399835</v>
      </c>
      <c r="Q11552" s="53">
        <v>0.2</v>
      </c>
      <c r="R11552" s="53">
        <f t="shared" si="1992"/>
        <v>8.5940398457406033</v>
      </c>
    </row>
    <row r="11553" spans="2:18" ht="15">
      <c r="B11553" s="84">
        <v>41856</v>
      </c>
      <c r="C11553" s="85">
        <v>14.7</v>
      </c>
      <c r="D11553" s="86">
        <v>28.7</v>
      </c>
      <c r="E11553" s="87">
        <v>16.5</v>
      </c>
      <c r="F11553" s="96">
        <f t="shared" si="1983"/>
        <v>22.6</v>
      </c>
      <c r="G11553" s="96"/>
      <c r="H11553" s="74">
        <f t="shared" si="1984"/>
        <v>217</v>
      </c>
      <c r="I11553" s="53">
        <f t="shared" si="1982"/>
        <v>0.97128634517723078</v>
      </c>
      <c r="J11553" s="53">
        <f t="shared" si="1985"/>
        <v>0.3007216335366113</v>
      </c>
      <c r="K11553" s="53">
        <f t="shared" si="1986"/>
        <v>1.9018732038771378</v>
      </c>
      <c r="L11553" s="53">
        <f t="shared" si="1987"/>
        <v>37.457666706720282</v>
      </c>
      <c r="M11553" s="93">
        <f t="shared" si="1988"/>
        <v>4.9499575559414</v>
      </c>
      <c r="N11553" s="53">
        <f t="shared" si="1989"/>
        <v>22.241780873403499</v>
      </c>
      <c r="O11553">
        <f t="shared" si="1990"/>
        <v>1.2597800660802283</v>
      </c>
      <c r="P11553" s="53">
        <f t="shared" si="1991"/>
        <v>20.65039759298342</v>
      </c>
      <c r="Q11553" s="53">
        <v>0.2</v>
      </c>
      <c r="R11553" s="53">
        <f t="shared" si="1992"/>
        <v>8.1254696416306889</v>
      </c>
    </row>
    <row r="11554" spans="2:18" ht="15">
      <c r="B11554" s="84">
        <v>41857</v>
      </c>
      <c r="C11554" s="85">
        <v>0</v>
      </c>
      <c r="D11554" s="86">
        <v>29.6</v>
      </c>
      <c r="E11554" s="87">
        <v>14.7</v>
      </c>
      <c r="F11554" s="96">
        <f t="shared" si="1983"/>
        <v>22.15</v>
      </c>
      <c r="G11554" s="96"/>
      <c r="H11554" s="74">
        <f t="shared" si="1984"/>
        <v>218</v>
      </c>
      <c r="I11554" s="53">
        <f t="shared" si="1982"/>
        <v>0.97158407385869927</v>
      </c>
      <c r="J11554" s="53">
        <f t="shared" si="1985"/>
        <v>0.29603544898574469</v>
      </c>
      <c r="K11554" s="53">
        <f t="shared" si="1986"/>
        <v>1.8961934735122559</v>
      </c>
      <c r="L11554" s="53">
        <f t="shared" si="1987"/>
        <v>37.278218995830599</v>
      </c>
      <c r="M11554" s="93">
        <f t="shared" si="1988"/>
        <v>5.383497884509012</v>
      </c>
      <c r="N11554" s="53">
        <f t="shared" si="1989"/>
        <v>24.462295660229664</v>
      </c>
      <c r="O11554">
        <f t="shared" si="1990"/>
        <v>1.2293535271763423</v>
      </c>
      <c r="P11554" s="53">
        <f t="shared" si="1991"/>
        <v>20.090366738877211</v>
      </c>
      <c r="Q11554" s="53">
        <v>0.2</v>
      </c>
      <c r="R11554" s="53">
        <f t="shared" si="1992"/>
        <v>8.623136884914814</v>
      </c>
    </row>
    <row r="11555" spans="2:18" ht="15">
      <c r="B11555" s="84">
        <v>41858</v>
      </c>
      <c r="C11555" s="85">
        <v>0</v>
      </c>
      <c r="D11555" s="86">
        <v>28.5</v>
      </c>
      <c r="E11555" s="87">
        <v>17.8</v>
      </c>
      <c r="F11555" s="96">
        <f t="shared" si="1983"/>
        <v>23.15</v>
      </c>
      <c r="G11555" s="96"/>
      <c r="H11555" s="74">
        <f t="shared" si="1984"/>
        <v>219</v>
      </c>
      <c r="I11555" s="53">
        <f t="shared" si="1982"/>
        <v>0.97189021126988129</v>
      </c>
      <c r="J11555" s="53">
        <f t="shared" si="1985"/>
        <v>0.29126943701446972</v>
      </c>
      <c r="K11555" s="53">
        <f t="shared" si="1986"/>
        <v>1.8904447116632572</v>
      </c>
      <c r="L11555" s="53">
        <f t="shared" si="1987"/>
        <v>37.095630732763354</v>
      </c>
      <c r="M11555" s="93">
        <f t="shared" si="1988"/>
        <v>4.65337474216535</v>
      </c>
      <c r="N11555" s="53">
        <f t="shared" si="1989"/>
        <v>20.628306230810399</v>
      </c>
      <c r="O11555">
        <f t="shared" si="1990"/>
        <v>1.2978535547150412</v>
      </c>
      <c r="P11555" s="53">
        <f t="shared" si="1991"/>
        <v>21.353701770624124</v>
      </c>
      <c r="Q11555" s="53">
        <v>0.2</v>
      </c>
      <c r="R11555" s="53">
        <f t="shared" si="1992"/>
        <v>7.7718914901449434</v>
      </c>
    </row>
    <row r="11556" spans="2:18" ht="15">
      <c r="B11556" s="84">
        <v>41859</v>
      </c>
      <c r="C11556" s="85">
        <v>0</v>
      </c>
      <c r="D11556" s="86">
        <v>30.3</v>
      </c>
      <c r="E11556" s="87">
        <v>16.5</v>
      </c>
      <c r="F11556" s="96">
        <f t="shared" si="1983"/>
        <v>23.4</v>
      </c>
      <c r="G11556" s="96"/>
      <c r="H11556" s="74">
        <f t="shared" si="1984"/>
        <v>220</v>
      </c>
      <c r="I11556" s="53">
        <f t="shared" si="1982"/>
        <v>0.97220466681979145</v>
      </c>
      <c r="J11556" s="53">
        <f t="shared" si="1985"/>
        <v>0.28642504214327263</v>
      </c>
      <c r="K11556" s="53">
        <f t="shared" si="1986"/>
        <v>1.8846293537887708</v>
      </c>
      <c r="L11556" s="53">
        <f t="shared" si="1987"/>
        <v>36.909944325429443</v>
      </c>
      <c r="M11556" s="93">
        <f t="shared" si="1988"/>
        <v>5.2902917456649199</v>
      </c>
      <c r="N11556" s="53">
        <f t="shared" si="1989"/>
        <v>23.309440794111623</v>
      </c>
      <c r="O11556">
        <f t="shared" si="1990"/>
        <v>1.3154869812476659</v>
      </c>
      <c r="P11556" s="53">
        <f t="shared" si="1991"/>
        <v>21.680365038399835</v>
      </c>
      <c r="Q11556" s="53">
        <v>0.2</v>
      </c>
      <c r="R11556" s="53">
        <f t="shared" si="1992"/>
        <v>8.407538785285201</v>
      </c>
    </row>
    <row r="11557" spans="2:18" ht="15">
      <c r="B11557" s="84">
        <v>41860</v>
      </c>
      <c r="C11557" s="85">
        <v>0</v>
      </c>
      <c r="D11557" s="86">
        <v>27</v>
      </c>
      <c r="E11557" s="87">
        <v>18.600000000000001</v>
      </c>
      <c r="F11557" s="96">
        <f t="shared" si="1983"/>
        <v>22.8</v>
      </c>
      <c r="G11557" s="96"/>
      <c r="H11557" s="74">
        <f t="shared" si="1984"/>
        <v>221</v>
      </c>
      <c r="I11557" s="53">
        <f t="shared" si="1982"/>
        <v>0.97252734745597369</v>
      </c>
      <c r="J11557" s="53">
        <f t="shared" si="1985"/>
        <v>0.28150371857031276</v>
      </c>
      <c r="K11557" s="53">
        <f t="shared" si="1986"/>
        <v>1.8787497827555195</v>
      </c>
      <c r="L11557" s="53">
        <f t="shared" si="1987"/>
        <v>36.721202597262263</v>
      </c>
      <c r="M11557" s="93">
        <f t="shared" si="1988"/>
        <v>4.0465233035890105</v>
      </c>
      <c r="N11557" s="53">
        <f t="shared" si="1989"/>
        <v>18.092786567942635</v>
      </c>
      <c r="O11557">
        <f t="shared" si="1990"/>
        <v>1.2735113118859189</v>
      </c>
      <c r="P11557" s="53">
        <f t="shared" si="1991"/>
        <v>20.903724578550062</v>
      </c>
      <c r="Q11557" s="53">
        <v>0.2</v>
      </c>
      <c r="R11557" s="53">
        <f t="shared" si="1992"/>
        <v>7.1670513285289106</v>
      </c>
    </row>
    <row r="11558" spans="2:18" ht="15">
      <c r="B11558" s="84">
        <v>41861</v>
      </c>
      <c r="C11558" s="85">
        <v>0.1</v>
      </c>
      <c r="D11558" s="86">
        <v>30</v>
      </c>
      <c r="E11558" s="87">
        <v>17.399999999999999</v>
      </c>
      <c r="F11558" s="96">
        <f t="shared" si="1983"/>
        <v>23.7</v>
      </c>
      <c r="G11558" s="96"/>
      <c r="H11558" s="74">
        <f t="shared" si="1984"/>
        <v>222</v>
      </c>
      <c r="I11558" s="53">
        <f t="shared" si="1982"/>
        <v>0.9728581576920361</v>
      </c>
      <c r="J11558" s="53">
        <f t="shared" si="1985"/>
        <v>0.27650692951176753</v>
      </c>
      <c r="K11558" s="53">
        <f t="shared" si="1986"/>
        <v>1.872808327659421</v>
      </c>
      <c r="L11558" s="53">
        <f t="shared" si="1987"/>
        <v>36.529448795399666</v>
      </c>
      <c r="M11558" s="93">
        <f t="shared" si="1988"/>
        <v>5.0393667002858997</v>
      </c>
      <c r="N11558" s="53">
        <f t="shared" si="1989"/>
        <v>22.043335617636131</v>
      </c>
      <c r="O11558">
        <f t="shared" si="1990"/>
        <v>1.3369210024712823</v>
      </c>
      <c r="P11558" s="53">
        <f t="shared" si="1991"/>
        <v>22.078218726835026</v>
      </c>
      <c r="Q11558" s="53">
        <v>0.2</v>
      </c>
      <c r="R11558" s="53">
        <f t="shared" si="1992"/>
        <v>8.1242246480467912</v>
      </c>
    </row>
    <row r="11559" spans="2:18" ht="15">
      <c r="B11559" s="84">
        <v>41862</v>
      </c>
      <c r="C11559" s="85">
        <v>0</v>
      </c>
      <c r="D11559" s="86">
        <v>29.9</v>
      </c>
      <c r="E11559" s="87">
        <v>20.2</v>
      </c>
      <c r="F11559" s="96">
        <f t="shared" si="1983"/>
        <v>25.049999999999997</v>
      </c>
      <c r="G11559" s="96"/>
      <c r="H11559" s="74">
        <f t="shared" si="1984"/>
        <v>223</v>
      </c>
      <c r="I11559" s="53">
        <f t="shared" si="1982"/>
        <v>0.97319699963590767</v>
      </c>
      <c r="J11559" s="53">
        <f t="shared" si="1985"/>
        <v>0.2714361465750153</v>
      </c>
      <c r="K11559" s="53">
        <f t="shared" si="1986"/>
        <v>1.8668072628650605</v>
      </c>
      <c r="L11559" s="53">
        <f t="shared" si="1987"/>
        <v>36.334726600283837</v>
      </c>
      <c r="M11559" s="93">
        <f t="shared" si="1988"/>
        <v>4.5410686103662128</v>
      </c>
      <c r="N11559" s="53">
        <f t="shared" si="1989"/>
        <v>19.237856691188689</v>
      </c>
      <c r="O11559">
        <f t="shared" si="1990"/>
        <v>1.4371642930653168</v>
      </c>
      <c r="P11559" s="53">
        <f t="shared" si="1991"/>
        <v>23.950019743567747</v>
      </c>
      <c r="Q11559" s="53">
        <v>0.2</v>
      </c>
      <c r="R11559" s="53">
        <f t="shared" si="1992"/>
        <v>7.5205101646469785</v>
      </c>
    </row>
    <row r="11560" spans="2:18" ht="15">
      <c r="B11560" s="84">
        <v>41863</v>
      </c>
      <c r="C11560" s="85">
        <v>0</v>
      </c>
      <c r="D11560" s="86">
        <v>27</v>
      </c>
      <c r="E11560" s="87">
        <v>18.7</v>
      </c>
      <c r="F11560" s="96">
        <f t="shared" si="1983"/>
        <v>22.85</v>
      </c>
      <c r="G11560" s="96"/>
      <c r="H11560" s="74">
        <f t="shared" si="1984"/>
        <v>224</v>
      </c>
      <c r="I11560" s="53">
        <f t="shared" si="1982"/>
        <v>0.9735437730188059</v>
      </c>
      <c r="J11560" s="53">
        <f t="shared" si="1985"/>
        <v>0.26629284916488616</v>
      </c>
      <c r="K11560" s="53">
        <f t="shared" si="1986"/>
        <v>1.860748807253622</v>
      </c>
      <c r="L11560" s="53">
        <f t="shared" si="1987"/>
        <v>36.137080136583045</v>
      </c>
      <c r="M11560" s="93">
        <f t="shared" si="1988"/>
        <v>3.9632560245426656</v>
      </c>
      <c r="N11560" s="53">
        <f t="shared" si="1989"/>
        <v>17.698686083395405</v>
      </c>
      <c r="O11560">
        <f t="shared" si="1990"/>
        <v>1.2769643401067794</v>
      </c>
      <c r="P11560" s="53">
        <f t="shared" si="1991"/>
        <v>20.967486436056145</v>
      </c>
      <c r="Q11560" s="53">
        <v>0.2</v>
      </c>
      <c r="R11560" s="53">
        <f t="shared" si="1992"/>
        <v>7.0771537448827395</v>
      </c>
    </row>
    <row r="11561" spans="2:18" ht="15">
      <c r="B11561" s="84">
        <v>41864</v>
      </c>
      <c r="C11561" s="85">
        <v>14.1</v>
      </c>
      <c r="D11561" s="86">
        <v>22</v>
      </c>
      <c r="E11561" s="87">
        <v>17.7</v>
      </c>
      <c r="F11561" s="96">
        <f t="shared" si="1983"/>
        <v>19.850000000000001</v>
      </c>
      <c r="G11561" s="96"/>
      <c r="H11561" s="74">
        <f t="shared" si="1984"/>
        <v>225</v>
      </c>
      <c r="I11561" s="53">
        <f t="shared" si="1982"/>
        <v>0.97389837522490752</v>
      </c>
      <c r="J11561" s="53">
        <f t="shared" si="1985"/>
        <v>0.26107852392308678</v>
      </c>
      <c r="K11561" s="53">
        <f t="shared" si="1986"/>
        <v>1.8546351236691809</v>
      </c>
      <c r="L11561" s="53">
        <f t="shared" si="1987"/>
        <v>35.936553985335735</v>
      </c>
      <c r="M11561" s="93">
        <f t="shared" si="1988"/>
        <v>2.6274539398545707</v>
      </c>
      <c r="N11561" s="53">
        <f t="shared" si="1989"/>
        <v>12.668336150679373</v>
      </c>
      <c r="O11561">
        <f t="shared" si="1990"/>
        <v>1.0835928946081994</v>
      </c>
      <c r="P11561" s="53">
        <f t="shared" si="1991"/>
        <v>17.433539432012616</v>
      </c>
      <c r="Q11561" s="53">
        <v>0.2</v>
      </c>
      <c r="R11561" s="53">
        <f t="shared" si="1992"/>
        <v>5.7952627824513421</v>
      </c>
    </row>
    <row r="11562" spans="2:18" ht="15">
      <c r="B11562" s="84">
        <v>41865</v>
      </c>
      <c r="C11562" s="85">
        <v>9.9</v>
      </c>
      <c r="D11562" s="86">
        <v>21.5</v>
      </c>
      <c r="E11562" s="87">
        <v>15.6</v>
      </c>
      <c r="F11562" s="96">
        <f t="shared" si="1983"/>
        <v>18.55</v>
      </c>
      <c r="G11562" s="96"/>
      <c r="H11562" s="74">
        <f t="shared" si="1984"/>
        <v>226</v>
      </c>
      <c r="I11562" s="53">
        <f t="shared" si="1982"/>
        <v>0.97426070132171483</v>
      </c>
      <c r="J11562" s="53">
        <f t="shared" si="1985"/>
        <v>0.25579466420081692</v>
      </c>
      <c r="K11562" s="53">
        <f t="shared" si="1986"/>
        <v>1.8484683185532087</v>
      </c>
      <c r="L11562" s="53">
        <f t="shared" si="1987"/>
        <v>35.733193197215876</v>
      </c>
      <c r="M11562" s="93">
        <f t="shared" si="1988"/>
        <v>2.9546206037954845</v>
      </c>
      <c r="N11562" s="53">
        <f t="shared" si="1989"/>
        <v>14.755256198752354</v>
      </c>
      <c r="O11562">
        <f t="shared" si="1990"/>
        <v>1.0080454852442531</v>
      </c>
      <c r="P11562" s="53">
        <f t="shared" si="1991"/>
        <v>16.074488644854735</v>
      </c>
      <c r="Q11562" s="53">
        <v>0.2</v>
      </c>
      <c r="R11562" s="53">
        <f t="shared" si="1992"/>
        <v>6.2255893871716239</v>
      </c>
    </row>
    <row r="11563" spans="2:18" ht="15">
      <c r="B11563" s="84">
        <v>41866</v>
      </c>
      <c r="C11563" s="85">
        <v>1.3</v>
      </c>
      <c r="D11563" s="86">
        <v>20</v>
      </c>
      <c r="E11563" s="87">
        <v>13.4</v>
      </c>
      <c r="F11563" s="96">
        <f t="shared" si="1983"/>
        <v>16.7</v>
      </c>
      <c r="G11563" s="96"/>
      <c r="H11563" s="74">
        <f t="shared" si="1984"/>
        <v>227</v>
      </c>
      <c r="I11563" s="53">
        <f t="shared" si="1982"/>
        <v>0.97463064409110667</v>
      </c>
      <c r="J11563" s="53">
        <f t="shared" si="1985"/>
        <v>0.2504427695645105</v>
      </c>
      <c r="K11563" s="53">
        <f t="shared" si="1986"/>
        <v>1.8422504417571395</v>
      </c>
      <c r="L11563" s="53">
        <f t="shared" si="1987"/>
        <v>35.527043306817113</v>
      </c>
      <c r="M11563" s="93">
        <f t="shared" si="1988"/>
        <v>2.9488290872556586</v>
      </c>
      <c r="N11563" s="53">
        <f t="shared" si="1989"/>
        <v>15.516006559684721</v>
      </c>
      <c r="O11563">
        <f t="shared" si="1990"/>
        <v>0.90844795945984114</v>
      </c>
      <c r="P11563" s="53">
        <f t="shared" si="1991"/>
        <v>14.303121974921044</v>
      </c>
      <c r="Q11563" s="53">
        <v>0.2</v>
      </c>
      <c r="R11563" s="53">
        <f t="shared" si="1992"/>
        <v>6.322792801457247</v>
      </c>
    </row>
    <row r="11564" spans="2:18" ht="15">
      <c r="B11564" s="84">
        <v>41867</v>
      </c>
      <c r="C11564" s="85">
        <v>2.4</v>
      </c>
      <c r="D11564" s="86">
        <v>23.3</v>
      </c>
      <c r="E11564" s="87">
        <v>12.1</v>
      </c>
      <c r="F11564" s="96">
        <f t="shared" si="1983"/>
        <v>17.7</v>
      </c>
      <c r="G11564" s="96"/>
      <c r="H11564" s="74">
        <f t="shared" si="1984"/>
        <v>228</v>
      </c>
      <c r="I11564" s="53">
        <f t="shared" si="1982"/>
        <v>0.97500809406106548</v>
      </c>
      <c r="J11564" s="53">
        <f t="shared" si="1985"/>
        <v>0.24502434533453546</v>
      </c>
      <c r="K11564" s="53">
        <f t="shared" si="1986"/>
        <v>1.8359834865229152</v>
      </c>
      <c r="L11564" s="53">
        <f t="shared" si="1987"/>
        <v>35.31815034785236</v>
      </c>
      <c r="M11564" s="93">
        <f t="shared" si="1988"/>
        <v>3.9294773423050788</v>
      </c>
      <c r="N11564" s="53">
        <f t="shared" si="1989"/>
        <v>20.093513532874667</v>
      </c>
      <c r="O11564">
        <f t="shared" si="1990"/>
        <v>0.9611639025506038</v>
      </c>
      <c r="P11564" s="53">
        <f t="shared" si="1991"/>
        <v>15.237712228145202</v>
      </c>
      <c r="Q11564" s="53">
        <v>0.2</v>
      </c>
      <c r="R11564" s="53">
        <f t="shared" si="1992"/>
        <v>7.4152838486424697</v>
      </c>
    </row>
    <row r="11565" spans="2:18" ht="15">
      <c r="B11565" s="84">
        <v>41868</v>
      </c>
      <c r="C11565" s="85">
        <v>0</v>
      </c>
      <c r="D11565" s="86">
        <v>25.9</v>
      </c>
      <c r="E11565" s="87">
        <v>10.8</v>
      </c>
      <c r="F11565" s="96">
        <f t="shared" si="1983"/>
        <v>18.350000000000001</v>
      </c>
      <c r="G11565" s="96"/>
      <c r="H11565" s="74">
        <f t="shared" si="1984"/>
        <v>229</v>
      </c>
      <c r="I11565" s="53">
        <f t="shared" si="1982"/>
        <v>0.97539293953807282</v>
      </c>
      <c r="J11565" s="53">
        <f t="shared" si="1985"/>
        <v>0.23954090215660312</v>
      </c>
      <c r="K11565" s="53">
        <f t="shared" si="1986"/>
        <v>1.8296693896215483</v>
      </c>
      <c r="L11565" s="53">
        <f t="shared" si="1987"/>
        <v>35.106560869164369</v>
      </c>
      <c r="M11565" s="93">
        <f t="shared" si="1988"/>
        <v>4.6183254678123777</v>
      </c>
      <c r="N11565" s="53">
        <f t="shared" si="1989"/>
        <v>23.191331400818132</v>
      </c>
      <c r="O11565">
        <f t="shared" si="1990"/>
        <v>0.99683925752620473</v>
      </c>
      <c r="P11565" s="53">
        <f t="shared" si="1991"/>
        <v>15.874001986568787</v>
      </c>
      <c r="Q11565" s="53">
        <v>0.2</v>
      </c>
      <c r="R11565" s="53">
        <f t="shared" si="1992"/>
        <v>8.1569098465975962</v>
      </c>
    </row>
    <row r="11566" spans="2:18" ht="15">
      <c r="B11566" s="84">
        <v>41869</v>
      </c>
      <c r="C11566" s="85">
        <v>0</v>
      </c>
      <c r="D11566" s="86">
        <v>26.6</v>
      </c>
      <c r="E11566" s="87">
        <v>14</v>
      </c>
      <c r="F11566" s="96">
        <f t="shared" si="1983"/>
        <v>20.3</v>
      </c>
      <c r="G11566" s="96"/>
      <c r="H11566" s="74">
        <f t="shared" si="1984"/>
        <v>230</v>
      </c>
      <c r="I11566" s="53">
        <f t="shared" si="1982"/>
        <v>0.9757850666401604</v>
      </c>
      <c r="J11566" s="53">
        <f t="shared" si="1985"/>
        <v>0.23399395560558103</v>
      </c>
      <c r="K11566" s="53">
        <f t="shared" si="1986"/>
        <v>1.8233100316399484</v>
      </c>
      <c r="L11566" s="53">
        <f t="shared" si="1987"/>
        <v>34.892321951444117</v>
      </c>
      <c r="M11566" s="93">
        <f t="shared" si="1988"/>
        <v>4.4191586460262835</v>
      </c>
      <c r="N11566" s="53">
        <f t="shared" si="1989"/>
        <v>21.055427569198834</v>
      </c>
      <c r="O11566">
        <f t="shared" si="1990"/>
        <v>1.1108662394980329</v>
      </c>
      <c r="P11566" s="53">
        <f t="shared" si="1991"/>
        <v>17.9272706470082</v>
      </c>
      <c r="Q11566" s="53">
        <v>0.2</v>
      </c>
      <c r="R11566" s="53">
        <f t="shared" si="1992"/>
        <v>7.7525362012122052</v>
      </c>
    </row>
    <row r="11567" spans="2:18" ht="15">
      <c r="B11567" s="84">
        <v>41870</v>
      </c>
      <c r="C11567" s="85">
        <v>0.8</v>
      </c>
      <c r="D11567" s="86">
        <v>21.3</v>
      </c>
      <c r="E11567" s="87">
        <v>16.2</v>
      </c>
      <c r="F11567" s="96">
        <f t="shared" si="1983"/>
        <v>18.75</v>
      </c>
      <c r="G11567" s="96"/>
      <c r="H11567" s="74">
        <f t="shared" si="1984"/>
        <v>231</v>
      </c>
      <c r="I11567" s="53">
        <f t="shared" si="1982"/>
        <v>0.97618435933060999</v>
      </c>
      <c r="J11567" s="53">
        <f t="shared" si="1985"/>
        <v>0.22838502582131925</v>
      </c>
      <c r="K11567" s="53">
        <f t="shared" si="1986"/>
        <v>1.8169072374064701</v>
      </c>
      <c r="L11567" s="53">
        <f t="shared" si="1987"/>
        <v>34.675481224553344</v>
      </c>
      <c r="M11567" s="93">
        <f t="shared" si="1988"/>
        <v>2.6803680950083986</v>
      </c>
      <c r="N11567" s="53">
        <f t="shared" si="1989"/>
        <v>13.312404532539189</v>
      </c>
      <c r="O11567">
        <f t="shared" si="1990"/>
        <v>1.0193611172164512</v>
      </c>
      <c r="P11567" s="53">
        <f t="shared" si="1991"/>
        <v>16.277227474270841</v>
      </c>
      <c r="Q11567" s="53">
        <v>0.2</v>
      </c>
      <c r="R11567" s="53">
        <f t="shared" si="1992"/>
        <v>5.9015086266571863</v>
      </c>
    </row>
    <row r="11568" spans="2:18" ht="15">
      <c r="B11568" s="84">
        <v>41871</v>
      </c>
      <c r="C11568" s="85">
        <v>1</v>
      </c>
      <c r="D11568" s="86">
        <v>25.5</v>
      </c>
      <c r="E11568" s="87">
        <v>15.2</v>
      </c>
      <c r="F11568" s="96">
        <f t="shared" si="1983"/>
        <v>20.350000000000001</v>
      </c>
      <c r="G11568" s="96"/>
      <c r="H11568" s="74">
        <f t="shared" si="1984"/>
        <v>232</v>
      </c>
      <c r="I11568" s="53">
        <f t="shared" si="1982"/>
        <v>0.97659069945229038</v>
      </c>
      <c r="J11568" s="53">
        <f t="shared" si="1985"/>
        <v>0.22271563717602461</v>
      </c>
      <c r="K11568" s="53">
        <f t="shared" si="1986"/>
        <v>1.810462776545904</v>
      </c>
      <c r="L11568" s="53">
        <f t="shared" si="1987"/>
        <v>34.456086885348398</v>
      </c>
      <c r="M11568" s="93">
        <f t="shared" si="1988"/>
        <v>3.9507412059949707</v>
      </c>
      <c r="N11568" s="53">
        <f t="shared" si="1989"/>
        <v>18.798945447911787</v>
      </c>
      <c r="O11568">
        <f t="shared" si="1990"/>
        <v>1.1139331076449106</v>
      </c>
      <c r="P11568" s="53">
        <f t="shared" si="1991"/>
        <v>17.98289060007961</v>
      </c>
      <c r="Q11568" s="53">
        <v>0.2</v>
      </c>
      <c r="R11568" s="53">
        <f t="shared" si="1992"/>
        <v>7.2325764631673968</v>
      </c>
    </row>
    <row r="11569" spans="2:18" ht="15">
      <c r="B11569" s="84">
        <v>41872</v>
      </c>
      <c r="C11569" s="85">
        <v>15.1</v>
      </c>
      <c r="D11569" s="86">
        <v>26.1</v>
      </c>
      <c r="E11569" s="87">
        <v>12.6</v>
      </c>
      <c r="F11569" s="96">
        <f t="shared" si="1983"/>
        <v>19.350000000000001</v>
      </c>
      <c r="G11569" s="96"/>
      <c r="H11569" s="74">
        <f t="shared" si="1984"/>
        <v>233</v>
      </c>
      <c r="I11569" s="53">
        <f t="shared" si="1982"/>
        <v>0.97700396676262224</v>
      </c>
      <c r="J11569" s="53">
        <f t="shared" si="1985"/>
        <v>0.21698731797268575</v>
      </c>
      <c r="K11569" s="53">
        <f t="shared" si="1986"/>
        <v>1.8039783641549574</v>
      </c>
      <c r="L11569" s="53">
        <f t="shared" si="1987"/>
        <v>34.234187715904213</v>
      </c>
      <c r="M11569" s="93">
        <f t="shared" si="1988"/>
        <v>4.3760795039368929</v>
      </c>
      <c r="N11569" s="53">
        <f t="shared" si="1989"/>
        <v>21.38335437396842</v>
      </c>
      <c r="O11569">
        <f t="shared" si="1990"/>
        <v>1.0539733988485753</v>
      </c>
      <c r="P11569" s="53">
        <f t="shared" si="1991"/>
        <v>16.899177587188611</v>
      </c>
      <c r="Q11569" s="53">
        <v>0.2</v>
      </c>
      <c r="R11569" s="53">
        <f t="shared" si="1992"/>
        <v>7.7865300205736645</v>
      </c>
    </row>
    <row r="11570" spans="2:18" ht="15">
      <c r="B11570" s="84">
        <v>41873</v>
      </c>
      <c r="C11570" s="85">
        <v>0</v>
      </c>
      <c r="D11570" s="86">
        <v>24.6</v>
      </c>
      <c r="E11570" s="87">
        <v>15.3</v>
      </c>
      <c r="F11570" s="96">
        <f t="shared" si="1983"/>
        <v>19.950000000000003</v>
      </c>
      <c r="G11570" s="96"/>
      <c r="H11570" s="74">
        <f t="shared" si="1984"/>
        <v>234</v>
      </c>
      <c r="I11570" s="53">
        <f t="shared" si="1982"/>
        <v>0.97742403896915975</v>
      </c>
      <c r="J11570" s="53">
        <f t="shared" si="1985"/>
        <v>0.21120160017397474</v>
      </c>
      <c r="K11570" s="53">
        <f t="shared" si="1986"/>
        <v>1.7974556615895867</v>
      </c>
      <c r="L11570" s="53">
        <f t="shared" si="1987"/>
        <v>34.009833102038442</v>
      </c>
      <c r="M11570" s="93">
        <f t="shared" si="1988"/>
        <v>3.6665904631225152</v>
      </c>
      <c r="N11570" s="53">
        <f t="shared" si="1989"/>
        <v>17.631728766633028</v>
      </c>
      <c r="O11570">
        <f t="shared" si="1990"/>
        <v>1.0896028156323816</v>
      </c>
      <c r="P11570" s="53">
        <f t="shared" si="1991"/>
        <v>17.542198976808194</v>
      </c>
      <c r="Q11570" s="53">
        <v>0.2</v>
      </c>
      <c r="R11570" s="53">
        <f t="shared" si="1992"/>
        <v>6.946088090346846</v>
      </c>
    </row>
    <row r="11571" spans="2:18" ht="15">
      <c r="B11571" s="84">
        <v>41874</v>
      </c>
      <c r="C11571" s="85">
        <v>1.3</v>
      </c>
      <c r="D11571" s="86">
        <v>20.6</v>
      </c>
      <c r="E11571" s="87">
        <v>14.7</v>
      </c>
      <c r="F11571" s="96">
        <f t="shared" si="1983"/>
        <v>17.649999999999999</v>
      </c>
      <c r="G11571" s="96"/>
      <c r="H11571" s="74">
        <f t="shared" si="1984"/>
        <v>235</v>
      </c>
      <c r="I11571" s="53">
        <f t="shared" si="1982"/>
        <v>0.97785079176577849</v>
      </c>
      <c r="J11571" s="53">
        <f t="shared" si="1985"/>
        <v>0.20536001916100194</v>
      </c>
      <c r="K11571" s="53">
        <f t="shared" si="1986"/>
        <v>1.7908962773558934</v>
      </c>
      <c r="L11571" s="53">
        <f t="shared" si="1987"/>
        <v>33.783073052036812</v>
      </c>
      <c r="M11571" s="93">
        <f t="shared" si="1988"/>
        <v>2.7242118090023286</v>
      </c>
      <c r="N11571" s="53">
        <f t="shared" si="1989"/>
        <v>13.949995885137085</v>
      </c>
      <c r="O11571">
        <f t="shared" si="1990"/>
        <v>0.95846625649744144</v>
      </c>
      <c r="P11571" s="53">
        <f t="shared" si="1991"/>
        <v>15.189721501659252</v>
      </c>
      <c r="Q11571" s="53">
        <v>0.2</v>
      </c>
      <c r="R11571" s="53">
        <f t="shared" si="1992"/>
        <v>6.0040686363424749</v>
      </c>
    </row>
    <row r="11572" spans="2:18" ht="15">
      <c r="B11572" s="84">
        <v>41875</v>
      </c>
      <c r="C11572" s="85">
        <v>10.9</v>
      </c>
      <c r="D11572" s="86">
        <v>26</v>
      </c>
      <c r="E11572" s="87">
        <v>11.8</v>
      </c>
      <c r="F11572" s="96">
        <f t="shared" si="1983"/>
        <v>18.899999999999999</v>
      </c>
      <c r="G11572" s="96"/>
      <c r="H11572" s="74">
        <f t="shared" si="1984"/>
        <v>236</v>
      </c>
      <c r="I11572" s="53">
        <f t="shared" si="1982"/>
        <v>0.97828409886946033</v>
      </c>
      <c r="J11572" s="53">
        <f t="shared" si="1985"/>
        <v>0.19946411352127225</v>
      </c>
      <c r="K11572" s="53">
        <f t="shared" si="1986"/>
        <v>1.7843017680966851</v>
      </c>
      <c r="L11572" s="53">
        <f t="shared" si="1987"/>
        <v>33.553958215483732</v>
      </c>
      <c r="M11572" s="93">
        <f t="shared" si="1988"/>
        <v>4.345637233893874</v>
      </c>
      <c r="N11572" s="53">
        <f t="shared" si="1989"/>
        <v>21.494970476192044</v>
      </c>
      <c r="O11572">
        <f t="shared" si="1990"/>
        <v>1.0279201748223121</v>
      </c>
      <c r="P11572" s="53">
        <f t="shared" si="1991"/>
        <v>16.43077279328239</v>
      </c>
      <c r="Q11572" s="53">
        <v>0.2</v>
      </c>
      <c r="R11572" s="53">
        <f t="shared" si="1992"/>
        <v>7.7920218153792851</v>
      </c>
    </row>
    <row r="11573" spans="2:18" ht="15">
      <c r="B11573" s="84">
        <v>41876</v>
      </c>
      <c r="C11573" s="85">
        <v>0.9</v>
      </c>
      <c r="D11573" s="86">
        <v>20.5</v>
      </c>
      <c r="E11573" s="87">
        <v>14.4</v>
      </c>
      <c r="F11573" s="96">
        <f t="shared" si="1983"/>
        <v>17.45</v>
      </c>
      <c r="G11573" s="96"/>
      <c r="H11573" s="74">
        <f t="shared" si="1984"/>
        <v>237</v>
      </c>
      <c r="I11573" s="53">
        <f t="shared" si="1982"/>
        <v>0.97872383205766189</v>
      </c>
      <c r="J11573" s="53">
        <f t="shared" si="1985"/>
        <v>0.19351542486513199</v>
      </c>
      <c r="K11573" s="53">
        <f t="shared" si="1986"/>
        <v>1.7776736396661694</v>
      </c>
      <c r="L11573" s="53">
        <f t="shared" si="1987"/>
        <v>33.322539902103479</v>
      </c>
      <c r="M11573" s="93">
        <f t="shared" si="1988"/>
        <v>2.7168246505312048</v>
      </c>
      <c r="N11573" s="53">
        <f t="shared" si="1989"/>
        <v>13.991102412454994</v>
      </c>
      <c r="O11573">
        <f t="shared" si="1990"/>
        <v>0.94774144628336843</v>
      </c>
      <c r="P11573" s="53">
        <f t="shared" si="1991"/>
        <v>14.999102481757598</v>
      </c>
      <c r="Q11573" s="53">
        <v>0.2</v>
      </c>
      <c r="R11573" s="53">
        <f t="shared" si="1992"/>
        <v>6.0053206638056835</v>
      </c>
    </row>
    <row r="11574" spans="2:18" ht="15">
      <c r="B11574" s="84">
        <v>41877</v>
      </c>
      <c r="C11574" s="85">
        <v>0</v>
      </c>
      <c r="D11574" s="86">
        <v>22.2</v>
      </c>
      <c r="E11574" s="87">
        <v>16</v>
      </c>
      <c r="F11574" s="96">
        <f t="shared" si="1983"/>
        <v>19.100000000000001</v>
      </c>
      <c r="G11574" s="96"/>
      <c r="H11574" s="74">
        <f t="shared" si="1984"/>
        <v>238</v>
      </c>
      <c r="I11574" s="53">
        <f t="shared" si="1982"/>
        <v>0.97916986120625815</v>
      </c>
      <c r="J11574" s="53">
        <f t="shared" si="1985"/>
        <v>0.18751549766996503</v>
      </c>
      <c r="K11574" s="53">
        <f t="shared" si="1986"/>
        <v>1.7710133482856545</v>
      </c>
      <c r="L11574" s="53">
        <f t="shared" si="1987"/>
        <v>33.088870100519358</v>
      </c>
      <c r="M11574" s="93">
        <f t="shared" si="1988"/>
        <v>2.8471059033735564</v>
      </c>
      <c r="N11574" s="53">
        <f t="shared" si="1989"/>
        <v>14.006405759120151</v>
      </c>
      <c r="O11574">
        <f t="shared" si="1990"/>
        <v>1.0394294168556961</v>
      </c>
      <c r="P11574" s="53">
        <f t="shared" si="1991"/>
        <v>16.637505895424205</v>
      </c>
      <c r="Q11574" s="53">
        <v>0.2</v>
      </c>
      <c r="R11574" s="53">
        <f t="shared" si="1992"/>
        <v>6.0751163955440015</v>
      </c>
    </row>
    <row r="11575" spans="2:18" ht="15">
      <c r="B11575" s="84">
        <v>41878</v>
      </c>
      <c r="C11575" s="85">
        <v>1.4</v>
      </c>
      <c r="D11575" s="86">
        <v>29.6</v>
      </c>
      <c r="E11575" s="87">
        <v>17.2</v>
      </c>
      <c r="F11575" s="96">
        <f t="shared" si="1983"/>
        <v>23.4</v>
      </c>
      <c r="G11575" s="96"/>
      <c r="H11575" s="74">
        <f t="shared" si="1984"/>
        <v>239</v>
      </c>
      <c r="I11575" s="53">
        <f t="shared" si="1982"/>
        <v>0.97962205432804828</v>
      </c>
      <c r="J11575" s="53">
        <f t="shared" si="1985"/>
        <v>0.18146587915136539</v>
      </c>
      <c r="K11575" s="53">
        <f t="shared" si="1986"/>
        <v>1.764322301773517</v>
      </c>
      <c r="L11575" s="53">
        <f t="shared" si="1987"/>
        <v>32.853001496841131</v>
      </c>
      <c r="M11575" s="93">
        <f t="shared" si="1988"/>
        <v>4.4635724218359192</v>
      </c>
      <c r="N11575" s="53">
        <f t="shared" si="1989"/>
        <v>19.666850544163502</v>
      </c>
      <c r="O11575">
        <f t="shared" si="1990"/>
        <v>1.3154869812476659</v>
      </c>
      <c r="P11575" s="53">
        <f t="shared" si="1991"/>
        <v>21.680365038399835</v>
      </c>
      <c r="Q11575" s="53">
        <v>0.2</v>
      </c>
      <c r="R11575" s="53">
        <f t="shared" si="1992"/>
        <v>7.5575028056526108</v>
      </c>
    </row>
    <row r="11576" spans="2:18" ht="15">
      <c r="B11576" s="84">
        <v>41879</v>
      </c>
      <c r="C11576" s="85">
        <v>0</v>
      </c>
      <c r="D11576" s="86">
        <v>27.7</v>
      </c>
      <c r="E11576" s="87">
        <v>16.2</v>
      </c>
      <c r="F11576" s="96">
        <f t="shared" si="1983"/>
        <v>21.95</v>
      </c>
      <c r="G11576" s="96"/>
      <c r="H11576" s="74">
        <f t="shared" si="1984"/>
        <v>240</v>
      </c>
      <c r="I11576" s="53">
        <f t="shared" si="1982"/>
        <v>0.98008027761181238</v>
      </c>
      <c r="J11576" s="53">
        <f t="shared" si="1985"/>
        <v>0.17536811916049025</v>
      </c>
      <c r="K11576" s="53">
        <f t="shared" si="1986"/>
        <v>1.7576018608431281</v>
      </c>
      <c r="L11576" s="53">
        <f t="shared" si="1987"/>
        <v>32.614987492993194</v>
      </c>
      <c r="M11576" s="93">
        <f t="shared" si="1988"/>
        <v>4.1172073844381121</v>
      </c>
      <c r="N11576" s="53">
        <f t="shared" si="1989"/>
        <v>18.802476643703589</v>
      </c>
      <c r="O11576">
        <f t="shared" si="1990"/>
        <v>1.2160366514325081</v>
      </c>
      <c r="P11576" s="53">
        <f t="shared" si="1991"/>
        <v>19.845829818912112</v>
      </c>
      <c r="Q11576" s="53">
        <v>0.2</v>
      </c>
      <c r="R11576" s="53">
        <f t="shared" si="1992"/>
        <v>7.2987168706224708</v>
      </c>
    </row>
    <row r="11577" spans="2:18" ht="15">
      <c r="B11577" s="84">
        <v>41880</v>
      </c>
      <c r="C11577" s="85">
        <v>0</v>
      </c>
      <c r="D11577" s="86">
        <v>28.9</v>
      </c>
      <c r="E11577" s="87">
        <v>16.5</v>
      </c>
      <c r="F11577" s="96">
        <f t="shared" si="1983"/>
        <v>22.7</v>
      </c>
      <c r="G11577" s="96"/>
      <c r="H11577" s="74">
        <f t="shared" si="1984"/>
        <v>241</v>
      </c>
      <c r="I11577" s="53">
        <f t="shared" si="1982"/>
        <v>0.98054439546190864</v>
      </c>
      <c r="J11577" s="53">
        <f t="shared" si="1985"/>
        <v>0.1692237701067511</v>
      </c>
      <c r="K11577" s="53">
        <f t="shared" si="1986"/>
        <v>1.7508533404627868</v>
      </c>
      <c r="L11577" s="53">
        <f t="shared" si="1987"/>
        <v>32.374882224697821</v>
      </c>
      <c r="M11577" s="93">
        <f t="shared" si="1988"/>
        <v>4.323879044169737</v>
      </c>
      <c r="N11577" s="53">
        <f t="shared" si="1989"/>
        <v>19.380633156433159</v>
      </c>
      <c r="O11577">
        <f t="shared" si="1990"/>
        <v>1.2666295472620082</v>
      </c>
      <c r="P11577" s="53">
        <f t="shared" si="1991"/>
        <v>20.776717805149179</v>
      </c>
      <c r="Q11577" s="53">
        <v>0.2</v>
      </c>
      <c r="R11577" s="53">
        <f t="shared" si="1992"/>
        <v>7.463153199529649</v>
      </c>
    </row>
    <row r="11578" spans="2:18" ht="15">
      <c r="B11578" s="84">
        <v>41881</v>
      </c>
      <c r="C11578" s="85">
        <v>0</v>
      </c>
      <c r="D11578" s="86">
        <v>26</v>
      </c>
      <c r="E11578" s="87">
        <v>17.5</v>
      </c>
      <c r="F11578" s="96">
        <f t="shared" si="1983"/>
        <v>21.75</v>
      </c>
      <c r="G11578" s="96"/>
      <c r="H11578" s="74">
        <f t="shared" si="1984"/>
        <v>242</v>
      </c>
      <c r="I11578" s="53">
        <f t="shared" si="1982"/>
        <v>0.98101427053839818</v>
      </c>
      <c r="J11578" s="53">
        <f t="shared" si="1985"/>
        <v>0.16303438690500505</v>
      </c>
      <c r="K11578" s="53">
        <f t="shared" si="1986"/>
        <v>1.7440780112721548</v>
      </c>
      <c r="L11578" s="53">
        <f t="shared" si="1987"/>
        <v>32.132740579031577</v>
      </c>
      <c r="M11578" s="93">
        <f t="shared" si="1988"/>
        <v>3.4697900079875752</v>
      </c>
      <c r="N11578" s="53">
        <f t="shared" si="1989"/>
        <v>15.925979488099516</v>
      </c>
      <c r="O11578">
        <f t="shared" si="1990"/>
        <v>1.2028451539707186</v>
      </c>
      <c r="P11578" s="53">
        <f t="shared" si="1991"/>
        <v>19.60394371976556</v>
      </c>
      <c r="Q11578" s="53">
        <v>0.2</v>
      </c>
      <c r="R11578" s="53">
        <f t="shared" si="1992"/>
        <v>6.6223785590036179</v>
      </c>
    </row>
    <row r="11579" spans="2:18" ht="15">
      <c r="B11579" s="84">
        <v>41882</v>
      </c>
      <c r="C11579" s="85">
        <v>4.7</v>
      </c>
      <c r="D11579" s="86">
        <v>23.9</v>
      </c>
      <c r="E11579" s="87">
        <v>15.3</v>
      </c>
      <c r="F11579" s="96">
        <f t="shared" si="1983"/>
        <v>19.600000000000001</v>
      </c>
      <c r="G11579" s="96"/>
      <c r="H11579" s="74">
        <f t="shared" si="1984"/>
        <v>243</v>
      </c>
      <c r="I11579" s="53">
        <f t="shared" si="1982"/>
        <v>0.98148976379768649</v>
      </c>
      <c r="J11579" s="53">
        <f t="shared" si="1985"/>
        <v>0.15680152694636912</v>
      </c>
      <c r="K11579" s="53">
        <f t="shared" si="1986"/>
        <v>1.7372771010500481</v>
      </c>
      <c r="L11579" s="53">
        <f t="shared" si="1987"/>
        <v>31.88861821147421</v>
      </c>
      <c r="M11579" s="93">
        <f t="shared" si="1988"/>
        <v>3.275337083216777</v>
      </c>
      <c r="N11579" s="53">
        <f t="shared" si="1989"/>
        <v>15.897683550158899</v>
      </c>
      <c r="O11579">
        <f t="shared" si="1990"/>
        <v>1.0686939612256503</v>
      </c>
      <c r="P11579" s="53">
        <f t="shared" si="1991"/>
        <v>17.164507309841429</v>
      </c>
      <c r="Q11579" s="53">
        <v>0.2</v>
      </c>
      <c r="R11579" s="53">
        <f t="shared" si="1992"/>
        <v>6.5312934067134556</v>
      </c>
    </row>
    <row r="11580" spans="2:18" ht="15">
      <c r="B11580" s="84">
        <v>41883</v>
      </c>
      <c r="C11580" s="85">
        <v>12</v>
      </c>
      <c r="D11580" s="86">
        <v>24.6</v>
      </c>
      <c r="E11580" s="87">
        <v>12.8</v>
      </c>
      <c r="F11580" s="96">
        <f t="shared" si="1983"/>
        <v>18.700000000000003</v>
      </c>
      <c r="G11580" s="96"/>
      <c r="H11580" s="74">
        <f t="shared" si="1984"/>
        <v>244</v>
      </c>
      <c r="I11580" s="53">
        <f t="shared" si="1982"/>
        <v>0.98197073453366823</v>
      </c>
      <c r="J11580" s="53">
        <f t="shared" si="1985"/>
        <v>0.15052675009176728</v>
      </c>
      <c r="K11580" s="53">
        <f t="shared" si="1986"/>
        <v>1.730451796228839</v>
      </c>
      <c r="L11580" s="53">
        <f t="shared" si="1987"/>
        <v>31.642571562372726</v>
      </c>
      <c r="M11580" s="93">
        <f t="shared" si="1988"/>
        <v>3.715396029314836</v>
      </c>
      <c r="N11580" s="53">
        <f t="shared" si="1989"/>
        <v>18.478286481947951</v>
      </c>
      <c r="O11580">
        <f t="shared" si="1990"/>
        <v>1.0165219038263003</v>
      </c>
      <c r="P11580" s="53">
        <f t="shared" si="1991"/>
        <v>16.226330427438775</v>
      </c>
      <c r="Q11580" s="53">
        <v>0.2</v>
      </c>
      <c r="R11580" s="53">
        <f t="shared" si="1992"/>
        <v>7.0885851305225751</v>
      </c>
    </row>
    <row r="11581" spans="2:18" ht="15">
      <c r="B11581" s="84">
        <v>41884</v>
      </c>
      <c r="C11581" s="85">
        <v>0</v>
      </c>
      <c r="D11581" s="86">
        <v>26</v>
      </c>
      <c r="E11581" s="87">
        <v>12.7</v>
      </c>
      <c r="F11581" s="96">
        <f t="shared" si="1983"/>
        <v>19.350000000000001</v>
      </c>
      <c r="G11581" s="96"/>
      <c r="H11581" s="74">
        <f t="shared" si="1984"/>
        <v>245</v>
      </c>
      <c r="I11581" s="53">
        <f t="shared" si="1982"/>
        <v>0.98245704041936432</v>
      </c>
      <c r="J11581" s="53">
        <f t="shared" si="1985"/>
        <v>0.14421161868731239</v>
      </c>
      <c r="K11581" s="53">
        <f t="shared" si="1986"/>
        <v>1.7236032434511035</v>
      </c>
      <c r="L11581" s="53">
        <f t="shared" si="1987"/>
        <v>31.39465787274569</v>
      </c>
      <c r="M11581" s="93">
        <f t="shared" si="1988"/>
        <v>3.9832711130981306</v>
      </c>
      <c r="N11581" s="53">
        <f t="shared" si="1989"/>
        <v>19.463928318107925</v>
      </c>
      <c r="O11581">
        <f t="shared" si="1990"/>
        <v>1.0539733988485753</v>
      </c>
      <c r="P11581" s="53">
        <f t="shared" si="1991"/>
        <v>16.899177587188611</v>
      </c>
      <c r="Q11581" s="53">
        <v>0.2</v>
      </c>
      <c r="R11581" s="53">
        <f t="shared" si="1992"/>
        <v>7.3437876150716361</v>
      </c>
    </row>
    <row r="11582" spans="2:18" ht="15">
      <c r="B11582" s="84">
        <v>41885</v>
      </c>
      <c r="C11582" s="85">
        <v>1.2</v>
      </c>
      <c r="D11582" s="86">
        <v>23.4</v>
      </c>
      <c r="E11582" s="87">
        <v>13.5</v>
      </c>
      <c r="F11582" s="96">
        <f t="shared" si="1983"/>
        <v>18.45</v>
      </c>
      <c r="G11582" s="96"/>
      <c r="H11582" s="74">
        <f t="shared" si="1984"/>
        <v>246</v>
      </c>
      <c r="I11582" s="53">
        <f t="shared" si="1982"/>
        <v>0.98294853754903944</v>
      </c>
      <c r="J11582" s="53">
        <f t="shared" si="1985"/>
        <v>0.13785769760061342</v>
      </c>
      <c r="K11582" s="53">
        <f t="shared" si="1986"/>
        <v>1.7167325511645151</v>
      </c>
      <c r="L11582" s="53">
        <f t="shared" si="1987"/>
        <v>31.144935199355523</v>
      </c>
      <c r="M11582" s="93">
        <f t="shared" si="1988"/>
        <v>3.3266913838127499</v>
      </c>
      <c r="N11582" s="53">
        <f t="shared" si="1989"/>
        <v>16.659192642512739</v>
      </c>
      <c r="O11582">
        <f t="shared" si="1990"/>
        <v>1.0024287514550854</v>
      </c>
      <c r="P11582" s="53">
        <f t="shared" si="1991"/>
        <v>15.973965160481017</v>
      </c>
      <c r="Q11582" s="53">
        <v>0.2</v>
      </c>
      <c r="R11582" s="53">
        <f t="shared" si="1992"/>
        <v>6.6593966807941412</v>
      </c>
    </row>
    <row r="11583" spans="2:18" ht="15">
      <c r="B11583" s="84">
        <v>41886</v>
      </c>
      <c r="C11583" s="85">
        <v>0</v>
      </c>
      <c r="D11583" s="86">
        <v>21.9</v>
      </c>
      <c r="E11583" s="87">
        <v>16.2</v>
      </c>
      <c r="F11583" s="96">
        <f t="shared" si="1983"/>
        <v>19.049999999999997</v>
      </c>
      <c r="G11583" s="96"/>
      <c r="H11583" s="74">
        <f t="shared" si="1984"/>
        <v>247</v>
      </c>
      <c r="I11583" s="53">
        <f t="shared" si="1982"/>
        <v>0.98344508048078549</v>
      </c>
      <c r="J11583" s="53">
        <f t="shared" si="1985"/>
        <v>0.13146655427706003</v>
      </c>
      <c r="K11583" s="53">
        <f t="shared" si="1986"/>
        <v>1.7098407912513223</v>
      </c>
      <c r="L11583" s="53">
        <f t="shared" si="1987"/>
        <v>30.893462428978044</v>
      </c>
      <c r="M11583" s="93">
        <f t="shared" si="1988"/>
        <v>2.5453117290677745</v>
      </c>
      <c r="N11583" s="53">
        <f t="shared" si="1989"/>
        <v>12.538712207189869</v>
      </c>
      <c r="O11583">
        <f t="shared" si="1990"/>
        <v>1.0365416535196432</v>
      </c>
      <c r="P11583" s="53">
        <f t="shared" si="1991"/>
        <v>16.585606647769133</v>
      </c>
      <c r="Q11583" s="53">
        <v>0.2</v>
      </c>
      <c r="R11583" s="53">
        <f t="shared" si="1992"/>
        <v>5.7349325615780682</v>
      </c>
    </row>
    <row r="11584" spans="2:18" ht="15">
      <c r="B11584" s="84">
        <v>41887</v>
      </c>
      <c r="C11584" s="85">
        <v>0.3</v>
      </c>
      <c r="D11584" s="86">
        <v>23.6</v>
      </c>
      <c r="E11584" s="87">
        <v>16.399999999999999</v>
      </c>
      <c r="F11584" s="96">
        <f t="shared" si="1983"/>
        <v>20</v>
      </c>
      <c r="G11584" s="96"/>
      <c r="H11584" s="74">
        <f t="shared" si="1984"/>
        <v>248</v>
      </c>
      <c r="I11584" s="53">
        <f t="shared" si="1982"/>
        <v>0.98394652227956025</v>
      </c>
      <c r="J11584" s="53">
        <f t="shared" si="1985"/>
        <v>0.12503975881517998</v>
      </c>
      <c r="K11584" s="53">
        <f t="shared" si="1986"/>
        <v>1.7029290006891302</v>
      </c>
      <c r="L11584" s="53">
        <f t="shared" si="1987"/>
        <v>30.640299291803014</v>
      </c>
      <c r="M11584" s="93">
        <f t="shared" si="1988"/>
        <v>2.9103855451175784</v>
      </c>
      <c r="N11584" s="53">
        <f t="shared" si="1989"/>
        <v>13.976813581751685</v>
      </c>
      <c r="O11584">
        <f t="shared" si="1990"/>
        <v>1.0926186229103982</v>
      </c>
      <c r="P11584" s="53">
        <f t="shared" si="1991"/>
        <v>17.596754482591379</v>
      </c>
      <c r="Q11584" s="53">
        <v>0.2</v>
      </c>
      <c r="R11584" s="53">
        <f t="shared" si="1992"/>
        <v>6.1033542196928749</v>
      </c>
    </row>
    <row r="11585" spans="2:18" ht="15">
      <c r="B11585" s="84">
        <v>41888</v>
      </c>
      <c r="C11585" s="85">
        <v>6</v>
      </c>
      <c r="D11585" s="86">
        <v>27.5</v>
      </c>
      <c r="E11585" s="87">
        <v>16.100000000000001</v>
      </c>
      <c r="F11585" s="96">
        <f t="shared" si="1983"/>
        <v>21.8</v>
      </c>
      <c r="G11585" s="96"/>
      <c r="H11585" s="74">
        <f t="shared" si="1984"/>
        <v>249</v>
      </c>
      <c r="I11585" s="53">
        <f t="shared" si="1982"/>
        <v>0.98445271456066819</v>
      </c>
      <c r="J11585" s="53">
        <f t="shared" si="1985"/>
        <v>0.11857888406010814</v>
      </c>
      <c r="K11585" s="53">
        <f t="shared" si="1986"/>
        <v>1.6959981832400011</v>
      </c>
      <c r="L11585" s="53">
        <f t="shared" si="1987"/>
        <v>30.385506373899808</v>
      </c>
      <c r="M11585" s="93">
        <f t="shared" si="1988"/>
        <v>3.8046399461677796</v>
      </c>
      <c r="N11585" s="53">
        <f t="shared" si="1989"/>
        <v>17.44085716209894</v>
      </c>
      <c r="O11585">
        <f t="shared" si="1990"/>
        <v>1.2061313282071029</v>
      </c>
      <c r="P11585" s="53">
        <f t="shared" si="1991"/>
        <v>19.664168099394551</v>
      </c>
      <c r="Q11585" s="53">
        <v>0.2</v>
      </c>
      <c r="R11585" s="53">
        <f t="shared" si="1992"/>
        <v>6.9763041120603928</v>
      </c>
    </row>
    <row r="11586" spans="2:18" ht="15">
      <c r="B11586" s="84">
        <v>41889</v>
      </c>
      <c r="C11586" s="85">
        <v>1.7</v>
      </c>
      <c r="D11586" s="86">
        <v>27.7</v>
      </c>
      <c r="E11586" s="87">
        <v>16.899999999999999</v>
      </c>
      <c r="F11586" s="96">
        <f t="shared" si="1983"/>
        <v>22.299999999999997</v>
      </c>
      <c r="G11586" s="96"/>
      <c r="H11586" s="74">
        <f t="shared" si="1984"/>
        <v>250</v>
      </c>
      <c r="I11586" s="53">
        <f t="shared" si="1982"/>
        <v>0.98496350753366935</v>
      </c>
      <c r="J11586" s="53">
        <f t="shared" si="1985"/>
        <v>0.11208550571421658</v>
      </c>
      <c r="K11586" s="53">
        <f t="shared" si="1986"/>
        <v>1.6890493111652076</v>
      </c>
      <c r="L11586" s="53">
        <f t="shared" si="1987"/>
        <v>30.129145128685611</v>
      </c>
      <c r="M11586" s="93">
        <f t="shared" si="1988"/>
        <v>3.7182837898729675</v>
      </c>
      <c r="N11586" s="53">
        <f t="shared" si="1989"/>
        <v>16.832460673834561</v>
      </c>
      <c r="O11586">
        <f t="shared" si="1990"/>
        <v>1.2394240607011096</v>
      </c>
      <c r="P11586" s="53">
        <f t="shared" si="1991"/>
        <v>20.275524166792071</v>
      </c>
      <c r="Q11586" s="53">
        <v>0.2</v>
      </c>
      <c r="R11586" s="53">
        <f t="shared" si="1992"/>
        <v>6.8542733012387203</v>
      </c>
    </row>
    <row r="11587" spans="2:18" ht="15">
      <c r="B11587" s="84">
        <v>41890</v>
      </c>
      <c r="C11587" s="85">
        <v>0.6</v>
      </c>
      <c r="D11587" s="86">
        <v>27.3</v>
      </c>
      <c r="E11587" s="87">
        <v>16.3</v>
      </c>
      <c r="F11587" s="96">
        <f t="shared" si="1983"/>
        <v>21.8</v>
      </c>
      <c r="G11587" s="96"/>
      <c r="H11587" s="74">
        <f t="shared" si="1984"/>
        <v>251</v>
      </c>
      <c r="I11587" s="53">
        <f t="shared" si="1982"/>
        <v>0.98547875004670527</v>
      </c>
      <c r="J11587" s="53">
        <f t="shared" si="1985"/>
        <v>0.10556120246396537</v>
      </c>
      <c r="K11587" s="53">
        <f t="shared" si="1986"/>
        <v>1.6820833269633033</v>
      </c>
      <c r="L11587" s="53">
        <f t="shared" si="1987"/>
        <v>29.871277887336458</v>
      </c>
      <c r="M11587" s="93">
        <f t="shared" si="1988"/>
        <v>3.6740478155080458</v>
      </c>
      <c r="N11587" s="53">
        <f t="shared" si="1989"/>
        <v>16.842209529324979</v>
      </c>
      <c r="O11587">
        <f t="shared" si="1990"/>
        <v>1.2061313282071029</v>
      </c>
      <c r="P11587" s="53">
        <f t="shared" si="1991"/>
        <v>19.664168099394551</v>
      </c>
      <c r="Q11587" s="53">
        <v>0.2</v>
      </c>
      <c r="R11587" s="53">
        <f t="shared" si="1992"/>
        <v>6.837197707542142</v>
      </c>
    </row>
    <row r="11588" spans="2:18" ht="15">
      <c r="B11588" s="84">
        <v>41891</v>
      </c>
      <c r="C11588" s="85">
        <v>0</v>
      </c>
      <c r="D11588" s="86">
        <v>27.9</v>
      </c>
      <c r="E11588" s="87">
        <v>16.7</v>
      </c>
      <c r="F11588" s="96">
        <f t="shared" si="1983"/>
        <v>22.299999999999997</v>
      </c>
      <c r="G11588" s="96"/>
      <c r="H11588" s="74">
        <f t="shared" si="1984"/>
        <v>252</v>
      </c>
      <c r="I11588" s="53">
        <f t="shared" si="1982"/>
        <v>0.98599828963122671</v>
      </c>
      <c r="J11588" s="53">
        <f t="shared" si="1985"/>
        <v>9.9007556122011842E-2</v>
      </c>
      <c r="K11588" s="53">
        <f t="shared" si="1986"/>
        <v>1.6751011451294322</v>
      </c>
      <c r="L11588" s="53">
        <f t="shared" si="1987"/>
        <v>29.611967868082775</v>
      </c>
      <c r="M11588" s="93">
        <f t="shared" si="1988"/>
        <v>3.7215180262294068</v>
      </c>
      <c r="N11588" s="53">
        <f t="shared" si="1989"/>
        <v>16.847101879120704</v>
      </c>
      <c r="O11588">
        <f t="shared" si="1990"/>
        <v>1.2394240607011096</v>
      </c>
      <c r="P11588" s="53">
        <f t="shared" si="1991"/>
        <v>20.275524166792071</v>
      </c>
      <c r="Q11588" s="53">
        <v>0.2</v>
      </c>
      <c r="R11588" s="53">
        <f t="shared" si="1992"/>
        <v>6.8576801274223165</v>
      </c>
    </row>
    <row r="11589" spans="2:18" ht="15">
      <c r="B11589" s="84">
        <v>41892</v>
      </c>
      <c r="C11589" s="85">
        <v>2</v>
      </c>
      <c r="D11589" s="86">
        <v>25.3</v>
      </c>
      <c r="E11589" s="87">
        <v>14.7</v>
      </c>
      <c r="F11589" s="96">
        <f t="shared" si="1983"/>
        <v>20</v>
      </c>
      <c r="G11589" s="96"/>
      <c r="H11589" s="74">
        <f t="shared" si="1984"/>
        <v>253</v>
      </c>
      <c r="I11589" s="53">
        <f t="shared" si="1982"/>
        <v>0.98652197254711216</v>
      </c>
      <c r="J11589" s="53">
        <f t="shared" si="1985"/>
        <v>9.2426151783599267E-2</v>
      </c>
      <c r="K11589" s="53">
        <f t="shared" si="1986"/>
        <v>1.6681036539340635</v>
      </c>
      <c r="L11589" s="53">
        <f t="shared" si="1987"/>
        <v>29.35127918433329</v>
      </c>
      <c r="M11589" s="93">
        <f t="shared" si="1988"/>
        <v>3.3827604114732819</v>
      </c>
      <c r="N11589" s="53">
        <f t="shared" si="1989"/>
        <v>16.245343075665112</v>
      </c>
      <c r="O11589">
        <f t="shared" si="1990"/>
        <v>1.0926186229103982</v>
      </c>
      <c r="P11589" s="53">
        <f t="shared" si="1991"/>
        <v>17.596754482591379</v>
      </c>
      <c r="Q11589" s="53">
        <v>0.2</v>
      </c>
      <c r="R11589" s="53">
        <f t="shared" si="1992"/>
        <v>6.6277001261946653</v>
      </c>
    </row>
    <row r="11590" spans="2:18" ht="15">
      <c r="B11590" s="84">
        <v>41893</v>
      </c>
      <c r="C11590" s="85">
        <v>17.5</v>
      </c>
      <c r="D11590" s="86">
        <v>24.1</v>
      </c>
      <c r="E11590" s="87">
        <v>13.6</v>
      </c>
      <c r="F11590" s="96">
        <f t="shared" si="1983"/>
        <v>18.850000000000001</v>
      </c>
      <c r="G11590" s="96"/>
      <c r="H11590" s="74">
        <f t="shared" si="1984"/>
        <v>254</v>
      </c>
      <c r="I11590" s="53">
        <f t="shared" si="1982"/>
        <v>0.98704964382816152</v>
      </c>
      <c r="J11590" s="53">
        <f t="shared" si="1985"/>
        <v>8.5818577996283743E-2</v>
      </c>
      <c r="K11590" s="53">
        <f t="shared" si="1986"/>
        <v>1.6610917172196329</v>
      </c>
      <c r="L11590" s="53">
        <f t="shared" si="1987"/>
        <v>29.089276851574645</v>
      </c>
      <c r="M11590" s="93">
        <f t="shared" si="1988"/>
        <v>3.2351992039228774</v>
      </c>
      <c r="N11590" s="53">
        <f t="shared" si="1989"/>
        <v>16.024205132236546</v>
      </c>
      <c r="O11590">
        <f t="shared" si="1990"/>
        <v>1.0250602386920478</v>
      </c>
      <c r="P11590" s="53">
        <f t="shared" si="1991"/>
        <v>16.37944831181386</v>
      </c>
      <c r="Q11590" s="53">
        <v>0.2</v>
      </c>
      <c r="R11590" s="53">
        <f t="shared" si="1992"/>
        <v>6.5299127685674119</v>
      </c>
    </row>
    <row r="11591" spans="2:18" ht="15">
      <c r="B11591" s="84">
        <v>41894</v>
      </c>
      <c r="C11591" s="85">
        <v>0</v>
      </c>
      <c r="D11591" s="86">
        <v>24.5</v>
      </c>
      <c r="E11591" s="87">
        <v>10.5</v>
      </c>
      <c r="F11591" s="96">
        <f t="shared" si="1983"/>
        <v>17.5</v>
      </c>
      <c r="G11591" s="96"/>
      <c r="H11591" s="74">
        <f t="shared" si="1984"/>
        <v>255</v>
      </c>
      <c r="I11591" s="53">
        <f t="shared" si="1982"/>
        <v>0.98758114732795332</v>
      </c>
      <c r="J11591" s="53">
        <f t="shared" si="1985"/>
        <v>7.9186426942016705E-2</v>
      </c>
      <c r="K11591" s="53">
        <f t="shared" si="1986"/>
        <v>1.6540661762137756</v>
      </c>
      <c r="L11591" s="53">
        <f t="shared" si="1987"/>
        <v>28.826026792994792</v>
      </c>
      <c r="M11591" s="93">
        <f t="shared" si="1988"/>
        <v>3.5655208691551348</v>
      </c>
      <c r="N11591" s="53">
        <f t="shared" si="1989"/>
        <v>18.33570973382993</v>
      </c>
      <c r="O11591">
        <f t="shared" si="1990"/>
        <v>0.95041280970568121</v>
      </c>
      <c r="P11591" s="53">
        <f t="shared" si="1991"/>
        <v>15.046556310891852</v>
      </c>
      <c r="Q11591" s="53">
        <v>0.2</v>
      </c>
      <c r="R11591" s="53">
        <f t="shared" si="1992"/>
        <v>7.0032057136325445</v>
      </c>
    </row>
    <row r="11592" spans="2:18" ht="15">
      <c r="B11592" s="84">
        <v>41895</v>
      </c>
      <c r="C11592" s="85">
        <v>0.2</v>
      </c>
      <c r="D11592" s="86">
        <v>24.3</v>
      </c>
      <c r="E11592" s="87">
        <v>10.5</v>
      </c>
      <c r="F11592" s="96">
        <f t="shared" si="1983"/>
        <v>17.399999999999999</v>
      </c>
      <c r="G11592" s="96"/>
      <c r="H11592" s="74">
        <f t="shared" si="1984"/>
        <v>256</v>
      </c>
      <c r="I11592" s="53">
        <f t="shared" si="1982"/>
        <v>0.98811632576605091</v>
      </c>
      <c r="J11592" s="53">
        <f t="shared" si="1985"/>
        <v>7.253129463059875E-2</v>
      </c>
      <c r="K11592" s="53">
        <f t="shared" si="1986"/>
        <v>1.6470278513580558</v>
      </c>
      <c r="L11592" s="53">
        <f t="shared" si="1987"/>
        <v>28.561595843780513</v>
      </c>
      <c r="M11592" s="93">
        <f t="shared" si="1988"/>
        <v>3.4975517549525588</v>
      </c>
      <c r="N11592" s="53">
        <f t="shared" si="1989"/>
        <v>18.037275305432217</v>
      </c>
      <c r="O11592">
        <f t="shared" si="1990"/>
        <v>0.94507661986220348</v>
      </c>
      <c r="P11592" s="53">
        <f t="shared" si="1991"/>
        <v>14.951782057313501</v>
      </c>
      <c r="Q11592" s="53">
        <v>0.2</v>
      </c>
      <c r="R11592" s="53">
        <f t="shared" si="1992"/>
        <v>6.9303678577690695</v>
      </c>
    </row>
    <row r="11593" spans="2:18" ht="15">
      <c r="B11593" s="84">
        <v>41896</v>
      </c>
      <c r="C11593" s="85">
        <v>0</v>
      </c>
      <c r="D11593" s="86">
        <v>25.7</v>
      </c>
      <c r="E11593" s="87">
        <v>11.7</v>
      </c>
      <c r="F11593" s="96">
        <f t="shared" si="1983"/>
        <v>18.7</v>
      </c>
      <c r="G11593" s="96"/>
      <c r="H11593" s="74">
        <f t="shared" si="1984"/>
        <v>257</v>
      </c>
      <c r="I11593" s="53">
        <f t="shared" si="1982"/>
        <v>0.98865502077454437</v>
      </c>
      <c r="J11593" s="53">
        <f t="shared" si="1985"/>
        <v>6.5854781103554014E-2</v>
      </c>
      <c r="K11593" s="53">
        <f t="shared" si="1986"/>
        <v>1.6399775441513531</v>
      </c>
      <c r="L11593" s="53">
        <f t="shared" si="1987"/>
        <v>28.296051754042864</v>
      </c>
      <c r="M11593" s="93">
        <f t="shared" si="1988"/>
        <v>3.6189467844703929</v>
      </c>
      <c r="N11593" s="53">
        <f t="shared" si="1989"/>
        <v>17.99860228054888</v>
      </c>
      <c r="O11593">
        <f t="shared" si="1990"/>
        <v>1.0165219038263003</v>
      </c>
      <c r="P11593" s="53">
        <f t="shared" si="1991"/>
        <v>16.226330427438775</v>
      </c>
      <c r="Q11593" s="53">
        <v>0.2</v>
      </c>
      <c r="R11593" s="53">
        <f t="shared" si="1992"/>
        <v>6.9781757043070209</v>
      </c>
    </row>
    <row r="11594" spans="2:18" ht="15">
      <c r="B11594" s="84">
        <v>41897</v>
      </c>
      <c r="C11594" s="85">
        <v>0</v>
      </c>
      <c r="D11594" s="86">
        <v>25.9</v>
      </c>
      <c r="E11594" s="87">
        <v>15.4</v>
      </c>
      <c r="F11594" s="96">
        <f t="shared" si="1983"/>
        <v>20.65</v>
      </c>
      <c r="G11594" s="96"/>
      <c r="H11594" s="74">
        <f t="shared" si="1984"/>
        <v>258</v>
      </c>
      <c r="I11594" s="53">
        <f t="shared" ref="I11594:I11657" si="1993">1+0.0334*COS($I$7*H11594-0.0552)</f>
        <v>0.98919707294491366</v>
      </c>
      <c r="J11594" s="53">
        <f t="shared" si="1985"/>
        <v>5.9158490647416836E-2</v>
      </c>
      <c r="K11594" s="53">
        <f t="shared" si="1986"/>
        <v>1.6329160390071908</v>
      </c>
      <c r="L11594" s="53">
        <f t="shared" si="1987"/>
        <v>28.029463190324265</v>
      </c>
      <c r="M11594" s="93">
        <f t="shared" si="1988"/>
        <v>3.2704329342471259</v>
      </c>
      <c r="N11594" s="53">
        <f t="shared" si="1989"/>
        <v>15.440393042425058</v>
      </c>
      <c r="O11594">
        <f t="shared" si="1990"/>
        <v>1.1324892476052013</v>
      </c>
      <c r="P11594" s="53">
        <f t="shared" si="1991"/>
        <v>18.319847295737386</v>
      </c>
      <c r="Q11594" s="53">
        <v>0.2</v>
      </c>
      <c r="R11594" s="53">
        <f t="shared" si="1992"/>
        <v>6.4671901358160877</v>
      </c>
    </row>
    <row r="11595" spans="2:18" ht="15">
      <c r="B11595" s="84">
        <v>41898</v>
      </c>
      <c r="C11595" s="85">
        <v>0</v>
      </c>
      <c r="D11595" s="86">
        <v>26</v>
      </c>
      <c r="E11595" s="87">
        <v>16.7</v>
      </c>
      <c r="F11595" s="96">
        <f t="shared" si="1983"/>
        <v>21.35</v>
      </c>
      <c r="G11595" s="96"/>
      <c r="H11595" s="74">
        <f t="shared" si="1984"/>
        <v>259</v>
      </c>
      <c r="I11595" s="53">
        <f t="shared" si="1993"/>
        <v>0.98974232187520095</v>
      </c>
      <c r="J11595" s="53">
        <f t="shared" si="1985"/>
        <v>5.2444032015460371E-2</v>
      </c>
      <c r="K11595" s="53">
        <f t="shared" si="1986"/>
        <v>1.6258441051245258</v>
      </c>
      <c r="L11595" s="53">
        <f t="shared" si="1987"/>
        <v>27.76189973564469</v>
      </c>
      <c r="M11595" s="93">
        <f t="shared" si="1988"/>
        <v>3.1040013081554672</v>
      </c>
      <c r="N11595" s="53">
        <f t="shared" si="1989"/>
        <v>14.392610652241331</v>
      </c>
      <c r="O11595">
        <f t="shared" si="1990"/>
        <v>1.1768343515972033</v>
      </c>
      <c r="P11595" s="53">
        <f t="shared" si="1991"/>
        <v>19.128024273353322</v>
      </c>
      <c r="Q11595" s="53">
        <v>0.2</v>
      </c>
      <c r="R11595" s="53">
        <f t="shared" si="1992"/>
        <v>6.2511134357247569</v>
      </c>
    </row>
    <row r="11596" spans="2:18" ht="15">
      <c r="B11596" s="84">
        <v>41899</v>
      </c>
      <c r="C11596" s="85">
        <v>0</v>
      </c>
      <c r="D11596" s="86">
        <v>24.5</v>
      </c>
      <c r="E11596" s="87">
        <v>16.399999999999999</v>
      </c>
      <c r="F11596" s="96">
        <f t="shared" si="1983"/>
        <v>20.45</v>
      </c>
      <c r="G11596" s="96"/>
      <c r="H11596" s="74">
        <f t="shared" si="1984"/>
        <v>260</v>
      </c>
      <c r="I11596" s="53">
        <f t="shared" si="1993"/>
        <v>0.99029060621747567</v>
      </c>
      <c r="J11596" s="53">
        <f t="shared" si="1985"/>
        <v>4.5713018656867978E-2</v>
      </c>
      <c r="K11596" s="53">
        <f t="shared" si="1986"/>
        <v>1.6187624983716393</v>
      </c>
      <c r="L11596" s="53">
        <f t="shared" si="1987"/>
        <v>27.493431888045265</v>
      </c>
      <c r="M11596" s="93">
        <f t="shared" si="1988"/>
        <v>2.8028662673177962</v>
      </c>
      <c r="N11596" s="53">
        <f t="shared" si="1989"/>
        <v>13.302105415521755</v>
      </c>
      <c r="O11596">
        <f t="shared" si="1990"/>
        <v>1.1200889178954763</v>
      </c>
      <c r="P11596" s="53">
        <f t="shared" si="1991"/>
        <v>18.09459145576297</v>
      </c>
      <c r="Q11596" s="53">
        <v>0.2</v>
      </c>
      <c r="R11596" s="53">
        <f t="shared" si="1992"/>
        <v>5.9644474381417929</v>
      </c>
    </row>
    <row r="11597" spans="2:18" ht="15">
      <c r="B11597" s="84">
        <v>41900</v>
      </c>
      <c r="C11597" s="85">
        <v>0</v>
      </c>
      <c r="D11597" s="86">
        <v>23.3</v>
      </c>
      <c r="E11597" s="87">
        <v>17.100000000000001</v>
      </c>
      <c r="F11597" s="96">
        <f t="shared" si="1983"/>
        <v>20.200000000000003</v>
      </c>
      <c r="G11597" s="96"/>
      <c r="H11597" s="74">
        <f t="shared" si="1984"/>
        <v>261</v>
      </c>
      <c r="I11597" s="53">
        <f t="shared" si="1993"/>
        <v>0.99084176372557964</v>
      </c>
      <c r="J11597" s="53">
        <f t="shared" si="1985"/>
        <v>3.8967068952359983E-2</v>
      </c>
      <c r="K11597" s="53">
        <f t="shared" si="1986"/>
        <v>1.6116719631829455</v>
      </c>
      <c r="L11597" s="53">
        <f t="shared" si="1987"/>
        <v>27.224131057590537</v>
      </c>
      <c r="M11597" s="93">
        <f t="shared" si="1988"/>
        <v>2.4123090254274708</v>
      </c>
      <c r="N11597" s="53">
        <f t="shared" si="1989"/>
        <v>11.523881742522626</v>
      </c>
      <c r="O11597">
        <f t="shared" si="1990"/>
        <v>1.1047545036016551</v>
      </c>
      <c r="P11597" s="53">
        <f t="shared" si="1991"/>
        <v>17.816489853975607</v>
      </c>
      <c r="Q11597" s="53">
        <v>0.2</v>
      </c>
      <c r="R11597" s="53">
        <f t="shared" si="1992"/>
        <v>5.5437283150972574</v>
      </c>
    </row>
    <row r="11598" spans="2:18" ht="15">
      <c r="B11598" s="84">
        <v>41901</v>
      </c>
      <c r="C11598" s="85">
        <v>0</v>
      </c>
      <c r="D11598" s="86">
        <v>22.2</v>
      </c>
      <c r="E11598" s="87">
        <v>16.7</v>
      </c>
      <c r="F11598" s="96">
        <f t="shared" si="1983"/>
        <v>19.45</v>
      </c>
      <c r="G11598" s="96"/>
      <c r="H11598" s="74">
        <f t="shared" si="1984"/>
        <v>262</v>
      </c>
      <c r="I11598" s="53">
        <f t="shared" si="1993"/>
        <v>0.99139563130313912</v>
      </c>
      <c r="J11598" s="53">
        <f t="shared" si="1985"/>
        <v>3.2207806455252445E-2</v>
      </c>
      <c r="K11598" s="53">
        <f t="shared" si="1986"/>
        <v>1.6045732344686192</v>
      </c>
      <c r="L11598" s="53">
        <f t="shared" si="1987"/>
        <v>26.954069561791201</v>
      </c>
      <c r="M11598" s="93">
        <f t="shared" si="1988"/>
        <v>2.2051159988779339</v>
      </c>
      <c r="N11598" s="53">
        <f t="shared" si="1989"/>
        <v>10.746192376440209</v>
      </c>
      <c r="O11598">
        <f t="shared" si="1990"/>
        <v>1.0598403341943781</v>
      </c>
      <c r="P11598" s="53">
        <f t="shared" si="1991"/>
        <v>17.004868037925682</v>
      </c>
      <c r="Q11598" s="53">
        <v>0.2</v>
      </c>
      <c r="R11598" s="53">
        <f t="shared" si="1992"/>
        <v>5.3365890848750803</v>
      </c>
    </row>
    <row r="11599" spans="2:18" ht="15">
      <c r="B11599" s="84">
        <v>41902</v>
      </c>
      <c r="C11599" s="85">
        <v>5.8</v>
      </c>
      <c r="D11599" s="86">
        <v>22.3</v>
      </c>
      <c r="E11599" s="87">
        <v>17.2</v>
      </c>
      <c r="F11599" s="96">
        <f t="shared" ref="F11599:F11662" si="1994">0.5*(D11599+E11599)</f>
        <v>19.75</v>
      </c>
      <c r="G11599" s="96"/>
      <c r="H11599" s="74">
        <f t="shared" ref="H11599:H11662" si="1995">B11599-DATE(YEAR(B11599),1,0)</f>
        <v>263</v>
      </c>
      <c r="I11599" s="53">
        <f t="shared" si="1993"/>
        <v>0.99195204505182699</v>
      </c>
      <c r="J11599" s="53">
        <f t="shared" ref="J11599:J11662" si="1996">ASIN(0.39785*SIN(4.869+$I$7*H11599+0.03345*SIN(6.224+$I$7*H11599)))</f>
        <v>2.543686013695582E-2</v>
      </c>
      <c r="K11599" s="53">
        <f t="shared" ref="K11599:K11662" si="1997">ACOS(-TAN(J11599)*TAN($E$7*$I$8))</f>
        <v>1.597467039537108</v>
      </c>
      <c r="L11599" s="53">
        <f t="shared" ref="L11599:L11662" si="1998">117.5*I11599*((K11599*SIN($E$7*$I$8)*SIN(J11599)+COS($E$7*$I$8)*COS(J11599)*SIN(K11599))/PI())</f>
        <v>26.683320619412729</v>
      </c>
      <c r="M11599" s="93">
        <f t="shared" ref="M11599:M11662" si="1999">0.0023*L11599/2.456*(0.5*(D11599+E11599)+17.8)*SQRT(D11599-E11599)</f>
        <v>2.1190166909148074</v>
      </c>
      <c r="N11599" s="53">
        <f t="shared" ref="N11599:N11662" si="2000">0.17*L11599*SQRT(D11599-E11599)</f>
        <v>10.244101763338744</v>
      </c>
      <c r="O11599">
        <f t="shared" ref="O11599:O11662" si="2001">5336/(F11599+273.15)^2*EXP(21.07-5336/(F11599+273.15))</f>
        <v>1.0776118015474123</v>
      </c>
      <c r="P11599" s="53">
        <f t="shared" ref="P11599:P11662" si="2002">EXP(21.07-5336/(F11599+273.15))</f>
        <v>17.325479436954858</v>
      </c>
      <c r="Q11599" s="53">
        <v>0.2</v>
      </c>
      <c r="R11599" s="53">
        <f t="shared" ref="R11599:R11662" si="2003">(O11599*N11599*0.6+$L$8*6.43*(1+0.536*Q11599)*P11599*(1- G11599/100))/($O$7*(O11599+$L$8))</f>
        <v>5.2315876292602805</v>
      </c>
    </row>
    <row r="11600" spans="2:18" ht="15">
      <c r="B11600" s="84">
        <v>41903</v>
      </c>
      <c r="C11600" s="85">
        <v>0</v>
      </c>
      <c r="D11600" s="86">
        <v>26.5</v>
      </c>
      <c r="E11600" s="87">
        <v>15.2</v>
      </c>
      <c r="F11600" s="96">
        <f t="shared" si="1994"/>
        <v>20.85</v>
      </c>
      <c r="G11600" s="96"/>
      <c r="H11600" s="74">
        <f t="shared" si="1995"/>
        <v>264</v>
      </c>
      <c r="I11600" s="53">
        <f t="shared" si="1993"/>
        <v>0.99251084031986314</v>
      </c>
      <c r="J11600" s="53">
        <f t="shared" si="1996"/>
        <v>1.8655864635881831E-2</v>
      </c>
      <c r="K11600" s="53">
        <f t="shared" si="1997"/>
        <v>1.5903541000306476</v>
      </c>
      <c r="L11600" s="53">
        <f t="shared" si="1998"/>
        <v>26.41195834263598</v>
      </c>
      <c r="M11600" s="93">
        <f t="shared" si="1999"/>
        <v>3.2135776418261615</v>
      </c>
      <c r="N11600" s="53">
        <f t="shared" si="2000"/>
        <v>15.09345786619336</v>
      </c>
      <c r="O11600">
        <f t="shared" si="2001"/>
        <v>1.1450086470340806</v>
      </c>
      <c r="P11600" s="53">
        <f t="shared" si="2002"/>
        <v>18.5475950927732</v>
      </c>
      <c r="Q11600" s="53">
        <v>0.2</v>
      </c>
      <c r="R11600" s="53">
        <f t="shared" si="2003"/>
        <v>6.3945759163821636</v>
      </c>
    </row>
    <row r="11601" spans="2:18" ht="15">
      <c r="B11601" s="84">
        <v>41904</v>
      </c>
      <c r="C11601" s="85">
        <v>1.7</v>
      </c>
      <c r="D11601" s="86">
        <v>26.1</v>
      </c>
      <c r="E11601" s="87">
        <v>13.4</v>
      </c>
      <c r="F11601" s="96">
        <f t="shared" si="1994"/>
        <v>19.75</v>
      </c>
      <c r="G11601" s="96"/>
      <c r="H11601" s="74">
        <f t="shared" si="1995"/>
        <v>265</v>
      </c>
      <c r="I11601" s="53">
        <f t="shared" si="1993"/>
        <v>0.99307185175073753</v>
      </c>
      <c r="J11601" s="53">
        <f t="shared" si="1996"/>
        <v>1.1866460508729712E-2</v>
      </c>
      <c r="K11601" s="53">
        <f t="shared" si="1997"/>
        <v>1.5832351338740018</v>
      </c>
      <c r="L11601" s="53">
        <f t="shared" si="1998"/>
        <v>26.14005772753843</v>
      </c>
      <c r="M11601" s="93">
        <f t="shared" si="1999"/>
        <v>3.2758033122827701</v>
      </c>
      <c r="N11601" s="53">
        <f t="shared" si="2000"/>
        <v>15.836431412543304</v>
      </c>
      <c r="O11601">
        <f t="shared" si="2001"/>
        <v>1.0776118015474123</v>
      </c>
      <c r="P11601" s="53">
        <f t="shared" si="2002"/>
        <v>17.325479436954858</v>
      </c>
      <c r="Q11601" s="53">
        <v>0.2</v>
      </c>
      <c r="R11601" s="53">
        <f t="shared" si="2003"/>
        <v>6.5231832412800514</v>
      </c>
    </row>
    <row r="11602" spans="2:18" ht="15">
      <c r="B11602" s="84">
        <v>41905</v>
      </c>
      <c r="C11602" s="85">
        <v>0</v>
      </c>
      <c r="D11602" s="86">
        <v>23.7</v>
      </c>
      <c r="E11602" s="87">
        <v>9.3000000000000007</v>
      </c>
      <c r="F11602" s="96">
        <f t="shared" si="1994"/>
        <v>16.5</v>
      </c>
      <c r="G11602" s="96"/>
      <c r="H11602" s="74">
        <f t="shared" si="1995"/>
        <v>266</v>
      </c>
      <c r="I11602" s="53">
        <f t="shared" si="1993"/>
        <v>0.99363491333214227</v>
      </c>
      <c r="J11602" s="53">
        <f t="shared" si="1996"/>
        <v>5.0702944830984184E-3</v>
      </c>
      <c r="K11602" s="53">
        <f t="shared" si="1997"/>
        <v>1.5761108572366898</v>
      </c>
      <c r="L11602" s="53">
        <f t="shared" si="1998"/>
        <v>25.867694642866169</v>
      </c>
      <c r="M11602" s="93">
        <f t="shared" si="1999"/>
        <v>3.1530623973754555</v>
      </c>
      <c r="N11602" s="53">
        <f t="shared" si="2000"/>
        <v>16.687369909395361</v>
      </c>
      <c r="O11602">
        <f t="shared" si="2001"/>
        <v>0.89821237770744478</v>
      </c>
      <c r="P11602" s="53">
        <f t="shared" si="2002"/>
        <v>14.122457624351155</v>
      </c>
      <c r="Q11602" s="53">
        <v>0.2</v>
      </c>
      <c r="R11602" s="53">
        <f t="shared" si="2003"/>
        <v>6.5816499959512322</v>
      </c>
    </row>
    <row r="11603" spans="2:18" ht="15">
      <c r="B11603" s="84">
        <v>41906</v>
      </c>
      <c r="C11603" s="85">
        <v>0</v>
      </c>
      <c r="D11603" s="86">
        <v>19.3</v>
      </c>
      <c r="E11603" s="87">
        <v>11.6</v>
      </c>
      <c r="F11603" s="96">
        <f t="shared" si="1994"/>
        <v>15.45</v>
      </c>
      <c r="G11603" s="96"/>
      <c r="H11603" s="74">
        <f t="shared" si="1995"/>
        <v>267</v>
      </c>
      <c r="I11603" s="53">
        <f t="shared" si="1993"/>
        <v>0.99419985844509629</v>
      </c>
      <c r="J11603" s="53">
        <f t="shared" si="1996"/>
        <v>-1.7309802896011053E-3</v>
      </c>
      <c r="K11603" s="53">
        <f t="shared" si="1997"/>
        <v>1.5689819865090537</v>
      </c>
      <c r="L11603" s="53">
        <f t="shared" si="1998"/>
        <v>25.594945817070318</v>
      </c>
      <c r="M11603" s="93">
        <f t="shared" si="1999"/>
        <v>2.2115191292186216</v>
      </c>
      <c r="N11603" s="53">
        <f t="shared" si="2000"/>
        <v>12.073925685928197</v>
      </c>
      <c r="O11603">
        <f t="shared" si="2001"/>
        <v>0.84610637006475575</v>
      </c>
      <c r="P11603" s="53">
        <f t="shared" si="2002"/>
        <v>13.206927608403051</v>
      </c>
      <c r="Q11603" s="53">
        <v>0.2</v>
      </c>
      <c r="R11603" s="53">
        <f t="shared" si="2003"/>
        <v>5.485252053744512</v>
      </c>
    </row>
    <row r="11604" spans="2:18" ht="15">
      <c r="B11604" s="84">
        <v>41907</v>
      </c>
      <c r="C11604" s="85">
        <v>0</v>
      </c>
      <c r="D11604" s="86">
        <v>24.2</v>
      </c>
      <c r="E11604" s="87">
        <v>13</v>
      </c>
      <c r="F11604" s="96">
        <f t="shared" si="1994"/>
        <v>18.600000000000001</v>
      </c>
      <c r="G11604" s="96"/>
      <c r="H11604" s="74">
        <f t="shared" si="1995"/>
        <v>268</v>
      </c>
      <c r="I11604" s="53">
        <f t="shared" si="1993"/>
        <v>0.99476651991325171</v>
      </c>
      <c r="J11604" s="53">
        <f t="shared" si="1996"/>
        <v>-8.535703982037365E-3</v>
      </c>
      <c r="K11604" s="53">
        <f t="shared" si="1997"/>
        <v>1.5618492402924882</v>
      </c>
      <c r="L11604" s="53">
        <f t="shared" si="1998"/>
        <v>25.321888823581272</v>
      </c>
      <c r="M11604" s="93">
        <f t="shared" si="1999"/>
        <v>2.8887234451034964</v>
      </c>
      <c r="N11604" s="53">
        <f t="shared" si="2000"/>
        <v>14.406352279020684</v>
      </c>
      <c r="O11604">
        <f t="shared" si="2001"/>
        <v>1.0108641017959705</v>
      </c>
      <c r="P11604" s="53">
        <f t="shared" si="2002"/>
        <v>16.124961356011202</v>
      </c>
      <c r="Q11604" s="53">
        <v>0.2</v>
      </c>
      <c r="R11604" s="53">
        <f t="shared" si="2003"/>
        <v>6.1473319096392753</v>
      </c>
    </row>
    <row r="11605" spans="2:18" ht="15">
      <c r="B11605" s="84">
        <v>41908</v>
      </c>
      <c r="C11605" s="85">
        <v>0</v>
      </c>
      <c r="D11605" s="86">
        <v>21.8</v>
      </c>
      <c r="E11605" s="87">
        <v>9.1</v>
      </c>
      <c r="F11605" s="96">
        <f t="shared" si="1994"/>
        <v>15.45</v>
      </c>
      <c r="G11605" s="96"/>
      <c r="H11605" s="74">
        <f t="shared" si="1995"/>
        <v>269</v>
      </c>
      <c r="I11605" s="53">
        <f t="shared" si="1993"/>
        <v>0.9953347300523635</v>
      </c>
      <c r="J11605" s="53">
        <f t="shared" si="1996"/>
        <v>-1.5342209840722851E-2</v>
      </c>
      <c r="K11605" s="53">
        <f t="shared" si="1997"/>
        <v>1.554713341404206</v>
      </c>
      <c r="L11605" s="53">
        <f t="shared" si="1998"/>
        <v>25.048602064298048</v>
      </c>
      <c r="M11605" s="93">
        <f t="shared" si="1999"/>
        <v>2.7795627124759084</v>
      </c>
      <c r="N11605" s="53">
        <f t="shared" si="2000"/>
        <v>15.175194818083574</v>
      </c>
      <c r="O11605">
        <f t="shared" si="2001"/>
        <v>0.84610637006475575</v>
      </c>
      <c r="P11605" s="53">
        <f t="shared" si="2002"/>
        <v>13.206927608403051</v>
      </c>
      <c r="Q11605" s="53">
        <v>0.2</v>
      </c>
      <c r="R11605" s="53">
        <f t="shared" si="2003"/>
        <v>6.1905322509201008</v>
      </c>
    </row>
    <row r="11606" spans="2:18" ht="15">
      <c r="B11606" s="84">
        <v>41909</v>
      </c>
      <c r="C11606" s="85">
        <v>0</v>
      </c>
      <c r="D11606" s="86">
        <v>25.8</v>
      </c>
      <c r="E11606" s="87">
        <v>10</v>
      </c>
      <c r="F11606" s="96">
        <f t="shared" si="1994"/>
        <v>17.899999999999999</v>
      </c>
      <c r="G11606" s="96"/>
      <c r="H11606" s="74">
        <f t="shared" si="1995"/>
        <v>270</v>
      </c>
      <c r="I11606" s="53">
        <f t="shared" si="1993"/>
        <v>0.99590432071990964</v>
      </c>
      <c r="J11606" s="53">
        <f t="shared" si="1996"/>
        <v>-2.21488239387348E-2</v>
      </c>
      <c r="K11606" s="53">
        <f t="shared" si="1997"/>
        <v>1.5475750188969246</v>
      </c>
      <c r="L11606" s="53">
        <f t="shared" si="1998"/>
        <v>24.775164751272744</v>
      </c>
      <c r="M11606" s="93">
        <f t="shared" si="1999"/>
        <v>3.2924014501304066</v>
      </c>
      <c r="N11606" s="53">
        <f t="shared" si="2000"/>
        <v>16.741486462774905</v>
      </c>
      <c r="O11606">
        <f t="shared" si="2001"/>
        <v>0.97202066659315045</v>
      </c>
      <c r="P11606" s="53">
        <f t="shared" si="2002"/>
        <v>15.431028916646193</v>
      </c>
      <c r="Q11606" s="53">
        <v>0.2</v>
      </c>
      <c r="R11606" s="53">
        <f t="shared" si="2003"/>
        <v>6.6549789515577435</v>
      </c>
    </row>
    <row r="11607" spans="2:18" ht="15">
      <c r="B11607" s="84">
        <v>41910</v>
      </c>
      <c r="C11607" s="85">
        <v>0</v>
      </c>
      <c r="D11607" s="86">
        <v>24.7</v>
      </c>
      <c r="E11607" s="87">
        <v>12.7</v>
      </c>
      <c r="F11607" s="96">
        <f t="shared" si="1994"/>
        <v>18.7</v>
      </c>
      <c r="G11607" s="96"/>
      <c r="H11607" s="74">
        <f t="shared" si="1995"/>
        <v>271</v>
      </c>
      <c r="I11607" s="53">
        <f t="shared" si="1993"/>
        <v>0.996475123364848</v>
      </c>
      <c r="J11607" s="53">
        <f t="shared" si="1996"/>
        <v>-2.8953864932543451E-2</v>
      </c>
      <c r="K11607" s="53">
        <f t="shared" si="1997"/>
        <v>1.5404350100937725</v>
      </c>
      <c r="L11607" s="53">
        <f t="shared" si="1998"/>
        <v>24.501656886570064</v>
      </c>
      <c r="M11607" s="93">
        <f t="shared" si="1999"/>
        <v>2.9012049840647531</v>
      </c>
      <c r="N11607" s="53">
        <f t="shared" si="2000"/>
        <v>14.428958963034137</v>
      </c>
      <c r="O11607">
        <f t="shared" si="2001"/>
        <v>1.0165219038263003</v>
      </c>
      <c r="P11607" s="53">
        <f t="shared" si="2002"/>
        <v>16.226330427438775</v>
      </c>
      <c r="Q11607" s="53">
        <v>0.2</v>
      </c>
      <c r="R11607" s="53">
        <f t="shared" si="2003"/>
        <v>6.1565470800340689</v>
      </c>
    </row>
    <row r="11608" spans="2:18" ht="15">
      <c r="B11608" s="84">
        <v>41911</v>
      </c>
      <c r="C11608" s="85">
        <v>0</v>
      </c>
      <c r="D11608" s="86">
        <v>25.4</v>
      </c>
      <c r="E11608" s="87">
        <v>13.5</v>
      </c>
      <c r="F11608" s="96">
        <f t="shared" si="1994"/>
        <v>19.45</v>
      </c>
      <c r="G11608" s="96"/>
      <c r="H11608" s="74">
        <f t="shared" si="1995"/>
        <v>272</v>
      </c>
      <c r="I11608" s="53">
        <f t="shared" si="1993"/>
        <v>0.99704696907749246</v>
      </c>
      <c r="J11608" s="53">
        <f t="shared" si="1996"/>
        <v>-3.575564382406738E-2</v>
      </c>
      <c r="K11608" s="53">
        <f t="shared" si="1997"/>
        <v>1.5332940626387306</v>
      </c>
      <c r="L11608" s="53">
        <f t="shared" si="1998"/>
        <v>24.228159240286629</v>
      </c>
      <c r="M11608" s="93">
        <f t="shared" si="1999"/>
        <v>2.915544340841127</v>
      </c>
      <c r="N11608" s="53">
        <f t="shared" si="2000"/>
        <v>14.208323001902391</v>
      </c>
      <c r="O11608">
        <f t="shared" si="2001"/>
        <v>1.0598403341943781</v>
      </c>
      <c r="P11608" s="53">
        <f t="shared" si="2002"/>
        <v>17.004868037925682</v>
      </c>
      <c r="Q11608" s="53">
        <v>0.2</v>
      </c>
      <c r="R11608" s="53">
        <f t="shared" si="2003"/>
        <v>6.1354348531080269</v>
      </c>
    </row>
    <row r="11609" spans="2:18" ht="15">
      <c r="B11609" s="84">
        <v>41912</v>
      </c>
      <c r="C11609" s="85">
        <v>0</v>
      </c>
      <c r="D11609" s="86">
        <v>25.2</v>
      </c>
      <c r="E11609" s="87">
        <v>15.4</v>
      </c>
      <c r="F11609" s="96">
        <f t="shared" si="1994"/>
        <v>20.3</v>
      </c>
      <c r="G11609" s="96"/>
      <c r="H11609" s="74">
        <f t="shared" si="1995"/>
        <v>273</v>
      </c>
      <c r="I11609" s="53">
        <f t="shared" si="1993"/>
        <v>0.99761968863949657</v>
      </c>
      <c r="J11609" s="53">
        <f t="shared" si="1996"/>
        <v>-4.255246372909955E-2</v>
      </c>
      <c r="K11609" s="53">
        <f t="shared" si="1997"/>
        <v>1.5261529365628643</v>
      </c>
      <c r="L11609" s="53">
        <f t="shared" si="1998"/>
        <v>23.954753326716986</v>
      </c>
      <c r="M11609" s="93">
        <f t="shared" si="1999"/>
        <v>2.6756493045326142</v>
      </c>
      <c r="N11609" s="53">
        <f t="shared" si="2000"/>
        <v>12.748340723821263</v>
      </c>
      <c r="O11609">
        <f t="shared" si="2001"/>
        <v>1.1108662394980329</v>
      </c>
      <c r="P11609" s="53">
        <f t="shared" si="2002"/>
        <v>17.9272706470082</v>
      </c>
      <c r="Q11609" s="53">
        <v>0.2</v>
      </c>
      <c r="R11609" s="53">
        <f t="shared" si="2003"/>
        <v>5.8306698391604188</v>
      </c>
    </row>
    <row r="11610" spans="2:18" ht="15">
      <c r="B11610" s="84">
        <v>41913</v>
      </c>
      <c r="C11610" s="85">
        <v>3.3</v>
      </c>
      <c r="D11610" s="86">
        <v>19.5</v>
      </c>
      <c r="E11610" s="87">
        <v>15.5</v>
      </c>
      <c r="F11610" s="96">
        <f t="shared" si="1994"/>
        <v>17.5</v>
      </c>
      <c r="G11610" s="96"/>
      <c r="H11610" s="74">
        <f t="shared" si="1995"/>
        <v>274</v>
      </c>
      <c r="I11610" s="53">
        <f t="shared" si="1993"/>
        <v>0.99819311257392784</v>
      </c>
      <c r="J11610" s="53">
        <f t="shared" si="1996"/>
        <v>-4.9342619653318411E-2</v>
      </c>
      <c r="K11610" s="53">
        <f t="shared" si="1997"/>
        <v>1.5190124063664594</v>
      </c>
      <c r="L11610" s="53">
        <f t="shared" si="1998"/>
        <v>23.681521378654168</v>
      </c>
      <c r="M11610" s="93">
        <f t="shared" si="1999"/>
        <v>1.5657188279584133</v>
      </c>
      <c r="N11610" s="53">
        <f t="shared" si="2000"/>
        <v>8.0517172687424168</v>
      </c>
      <c r="O11610">
        <f t="shared" si="2001"/>
        <v>0.95041280970568121</v>
      </c>
      <c r="P11610" s="53">
        <f t="shared" si="2002"/>
        <v>15.046556310891852</v>
      </c>
      <c r="Q11610" s="53">
        <v>0.2</v>
      </c>
      <c r="R11610" s="53">
        <f t="shared" si="2003"/>
        <v>4.6459881009801842</v>
      </c>
    </row>
    <row r="11611" spans="2:18" ht="15">
      <c r="B11611" s="84">
        <v>41914</v>
      </c>
      <c r="C11611" s="85">
        <v>0.8</v>
      </c>
      <c r="D11611" s="86">
        <v>24.2</v>
      </c>
      <c r="E11611" s="87">
        <v>11.6</v>
      </c>
      <c r="F11611" s="96">
        <f t="shared" si="1994"/>
        <v>17.899999999999999</v>
      </c>
      <c r="G11611" s="96"/>
      <c r="H11611" s="74">
        <f t="shared" si="1995"/>
        <v>275</v>
      </c>
      <c r="I11611" s="53">
        <f t="shared" si="1993"/>
        <v>0.99876707119541852</v>
      </c>
      <c r="J11611" s="53">
        <f t="shared" si="1996"/>
        <v>-5.6124398277060894E-2</v>
      </c>
      <c r="K11611" s="53">
        <f t="shared" si="1997"/>
        <v>1.5118732631171512</v>
      </c>
      <c r="L11611" s="53">
        <f t="shared" si="1998"/>
        <v>23.408546319817695</v>
      </c>
      <c r="M11611" s="93">
        <f t="shared" si="1999"/>
        <v>2.7779690758296223</v>
      </c>
      <c r="N11611" s="53">
        <f t="shared" si="2000"/>
        <v>14.125656418711289</v>
      </c>
      <c r="O11611">
        <f t="shared" si="2001"/>
        <v>0.97202066659315045</v>
      </c>
      <c r="P11611" s="53">
        <f t="shared" si="2002"/>
        <v>15.431028916646193</v>
      </c>
      <c r="Q11611" s="53">
        <v>0.2</v>
      </c>
      <c r="R11611" s="53">
        <f t="shared" si="2003"/>
        <v>6.054543609836311</v>
      </c>
    </row>
    <row r="11612" spans="2:18" ht="15">
      <c r="B11612" s="84">
        <v>41915</v>
      </c>
      <c r="C11612" s="85">
        <v>0</v>
      </c>
      <c r="D11612" s="86">
        <v>23.9</v>
      </c>
      <c r="E11612" s="87">
        <v>14.4</v>
      </c>
      <c r="F11612" s="96">
        <f t="shared" si="1994"/>
        <v>19.149999999999999</v>
      </c>
      <c r="G11612" s="96"/>
      <c r="H11612" s="74">
        <f t="shared" si="1995"/>
        <v>276</v>
      </c>
      <c r="I11612" s="53">
        <f t="shared" si="1993"/>
        <v>0.9993413946603783</v>
      </c>
      <c r="J11612" s="53">
        <f t="shared" si="1996"/>
        <v>-6.2896077750080936E-2</v>
      </c>
      <c r="K11612" s="53">
        <f t="shared" si="1997"/>
        <v>1.5047363165639849</v>
      </c>
      <c r="L11612" s="53">
        <f t="shared" si="1998"/>
        <v>23.135911735404175</v>
      </c>
      <c r="M11612" s="93">
        <f t="shared" si="1999"/>
        <v>2.4675294102496301</v>
      </c>
      <c r="N11612" s="53">
        <f t="shared" si="2000"/>
        <v>12.122643753220281</v>
      </c>
      <c r="O11612">
        <f t="shared" si="2001"/>
        <v>1.0423241723001386</v>
      </c>
      <c r="P11612" s="53">
        <f t="shared" si="2002"/>
        <v>16.689549705989783</v>
      </c>
      <c r="Q11612" s="53">
        <v>0.2</v>
      </c>
      <c r="R11612" s="53">
        <f t="shared" si="2003"/>
        <v>5.6428505775062385</v>
      </c>
    </row>
    <row r="11613" spans="2:18" ht="15">
      <c r="B11613" s="84">
        <v>41916</v>
      </c>
      <c r="C11613" s="85">
        <v>0</v>
      </c>
      <c r="D11613" s="86">
        <v>23.2</v>
      </c>
      <c r="E11613" s="87">
        <v>14.6</v>
      </c>
      <c r="F11613" s="96">
        <f t="shared" si="1994"/>
        <v>18.899999999999999</v>
      </c>
      <c r="G11613" s="96"/>
      <c r="H11613" s="74">
        <f t="shared" si="1995"/>
        <v>277</v>
      </c>
      <c r="I11613" s="53">
        <f t="shared" si="1993"/>
        <v>0.99991591301725413</v>
      </c>
      <c r="J11613" s="53">
        <f t="shared" si="1996"/>
        <v>-6.9655927497567424E-2</v>
      </c>
      <c r="K11613" s="53">
        <f t="shared" si="1997"/>
        <v>1.4976023972671788</v>
      </c>
      <c r="L11613" s="53">
        <f t="shared" si="1998"/>
        <v>22.863701840757685</v>
      </c>
      <c r="M11613" s="93">
        <f t="shared" si="1999"/>
        <v>2.3044182786425025</v>
      </c>
      <c r="N11613" s="53">
        <f t="shared" si="2000"/>
        <v>11.39842103659303</v>
      </c>
      <c r="O11613">
        <f t="shared" si="2001"/>
        <v>1.0279201748223121</v>
      </c>
      <c r="P11613" s="53">
        <f t="shared" si="2002"/>
        <v>16.43077279328239</v>
      </c>
      <c r="Q11613" s="53">
        <v>0.2</v>
      </c>
      <c r="R11613" s="53">
        <f t="shared" si="2003"/>
        <v>5.4665375528716904</v>
      </c>
    </row>
    <row r="11614" spans="2:18" ht="15">
      <c r="B11614" s="84">
        <v>41917</v>
      </c>
      <c r="C11614" s="85">
        <v>0</v>
      </c>
      <c r="D11614" s="86">
        <v>22.1</v>
      </c>
      <c r="E11614" s="87">
        <v>12.7</v>
      </c>
      <c r="F11614" s="96">
        <f t="shared" si="1994"/>
        <v>17.399999999999999</v>
      </c>
      <c r="G11614" s="96"/>
      <c r="H11614" s="74">
        <f t="shared" si="1995"/>
        <v>278</v>
      </c>
      <c r="I11614" s="53">
        <f t="shared" si="1993"/>
        <v>1.0004904562568209</v>
      </c>
      <c r="J11614" s="53">
        <f t="shared" si="1996"/>
        <v>-7.6402208038679448E-2</v>
      </c>
      <c r="K11614" s="53">
        <f t="shared" si="1997"/>
        <v>1.49047235874324</v>
      </c>
      <c r="L11614" s="53">
        <f t="shared" si="1998"/>
        <v>22.59200144816208</v>
      </c>
      <c r="M11614" s="93">
        <f t="shared" si="1999"/>
        <v>2.2832884039759196</v>
      </c>
      <c r="N11614" s="53">
        <f t="shared" si="2000"/>
        <v>11.775180020109017</v>
      </c>
      <c r="O11614">
        <f t="shared" si="2001"/>
        <v>0.94507661986220348</v>
      </c>
      <c r="P11614" s="53">
        <f t="shared" si="2002"/>
        <v>14.951782057313501</v>
      </c>
      <c r="Q11614" s="53">
        <v>0.2</v>
      </c>
      <c r="R11614" s="53">
        <f t="shared" si="2003"/>
        <v>5.4955374646238493</v>
      </c>
    </row>
    <row r="11615" spans="2:18" ht="15">
      <c r="B11615" s="84">
        <v>41918</v>
      </c>
      <c r="C11615" s="85">
        <v>0</v>
      </c>
      <c r="D11615" s="86">
        <v>23</v>
      </c>
      <c r="E11615" s="87">
        <v>13.1</v>
      </c>
      <c r="F11615" s="96">
        <f t="shared" si="1994"/>
        <v>18.05</v>
      </c>
      <c r="G11615" s="96"/>
      <c r="H11615" s="74">
        <f t="shared" si="1995"/>
        <v>279</v>
      </c>
      <c r="I11615" s="53">
        <f t="shared" si="1993"/>
        <v>1.0010648543624907</v>
      </c>
      <c r="J11615" s="53">
        <f t="shared" si="1996"/>
        <v>-8.3133170818912028E-2</v>
      </c>
      <c r="K11615" s="53">
        <f t="shared" si="1997"/>
        <v>1.4833470796248718</v>
      </c>
      <c r="L11615" s="53">
        <f t="shared" si="1998"/>
        <v>22.320895931759992</v>
      </c>
      <c r="M11615" s="93">
        <f t="shared" si="1999"/>
        <v>2.3578591235840411</v>
      </c>
      <c r="N11615" s="53">
        <f t="shared" si="2000"/>
        <v>11.939280107680661</v>
      </c>
      <c r="O11615">
        <f t="shared" si="2001"/>
        <v>0.98023310905025807</v>
      </c>
      <c r="P11615" s="53">
        <f t="shared" si="2002"/>
        <v>15.577447198407553</v>
      </c>
      <c r="Q11615" s="53">
        <v>0.2</v>
      </c>
      <c r="R11615" s="53">
        <f t="shared" si="2003"/>
        <v>5.5585046910419864</v>
      </c>
    </row>
    <row r="11616" spans="2:18" ht="15">
      <c r="B11616" s="84">
        <v>41919</v>
      </c>
      <c r="C11616" s="85">
        <v>0</v>
      </c>
      <c r="D11616" s="86">
        <v>19</v>
      </c>
      <c r="E11616" s="87">
        <v>11</v>
      </c>
      <c r="F11616" s="96">
        <f t="shared" si="1994"/>
        <v>15</v>
      </c>
      <c r="G11616" s="96"/>
      <c r="H11616" s="74">
        <f t="shared" si="1995"/>
        <v>280</v>
      </c>
      <c r="I11616" s="53">
        <f t="shared" si="1993"/>
        <v>1.0016389373606227</v>
      </c>
      <c r="J11616" s="53">
        <f t="shared" si="1996"/>
        <v>-8.984705805761542E-2</v>
      </c>
      <c r="K11616" s="53">
        <f t="shared" si="1997"/>
        <v>1.4762274658349086</v>
      </c>
      <c r="L11616" s="53">
        <f t="shared" si="1998"/>
        <v>22.050471190607464</v>
      </c>
      <c r="M11616" s="93">
        <f t="shared" si="1999"/>
        <v>1.9157383137361075</v>
      </c>
      <c r="N11616" s="53">
        <f t="shared" si="2000"/>
        <v>10.602585640921257</v>
      </c>
      <c r="O11616">
        <f t="shared" si="2001"/>
        <v>0.8245943710158492</v>
      </c>
      <c r="P11616" s="53">
        <f t="shared" si="2002"/>
        <v>12.831038046583151</v>
      </c>
      <c r="Q11616" s="53">
        <v>0.2</v>
      </c>
      <c r="R11616" s="53">
        <f t="shared" si="2003"/>
        <v>5.1325506491666628</v>
      </c>
    </row>
    <row r="11617" spans="2:18" ht="15">
      <c r="B11617" s="84">
        <v>41920</v>
      </c>
      <c r="C11617" s="85">
        <v>1.3</v>
      </c>
      <c r="D11617" s="86">
        <v>17.100000000000001</v>
      </c>
      <c r="E11617" s="87">
        <v>14.2</v>
      </c>
      <c r="F11617" s="96">
        <f t="shared" si="1994"/>
        <v>15.65</v>
      </c>
      <c r="G11617" s="96"/>
      <c r="H11617" s="74">
        <f t="shared" si="1995"/>
        <v>281</v>
      </c>
      <c r="I11617" s="53">
        <f t="shared" si="1993"/>
        <v>1.0022125353708218</v>
      </c>
      <c r="J11617" s="53">
        <f t="shared" si="1996"/>
        <v>-9.6542102612042532E-2</v>
      </c>
      <c r="K11617" s="53">
        <f t="shared" si="1997"/>
        <v>1.4691144527732658</v>
      </c>
      <c r="L11617" s="53">
        <f t="shared" si="1998"/>
        <v>21.780813609876329</v>
      </c>
      <c r="M11617" s="93">
        <f t="shared" si="1999"/>
        <v>1.1618998433344179</v>
      </c>
      <c r="N11617" s="53">
        <f t="shared" si="2000"/>
        <v>6.3055361355558093</v>
      </c>
      <c r="O11617">
        <f t="shared" si="2001"/>
        <v>0.85582315392121622</v>
      </c>
      <c r="P11617" s="53">
        <f t="shared" si="2002"/>
        <v>13.377118949585222</v>
      </c>
      <c r="Q11617" s="53">
        <v>0.2</v>
      </c>
      <c r="R11617" s="53">
        <f t="shared" si="2003"/>
        <v>4.1806106706416086</v>
      </c>
    </row>
    <row r="11618" spans="2:18" ht="15">
      <c r="B11618" s="84">
        <v>41921</v>
      </c>
      <c r="C11618" s="85">
        <v>0.4</v>
      </c>
      <c r="D11618" s="86">
        <v>22.2</v>
      </c>
      <c r="E11618" s="87">
        <v>14.7</v>
      </c>
      <c r="F11618" s="96">
        <f t="shared" si="1994"/>
        <v>18.45</v>
      </c>
      <c r="G11618" s="96"/>
      <c r="H11618" s="74">
        <f t="shared" si="1995"/>
        <v>282</v>
      </c>
      <c r="I11618" s="53">
        <f t="shared" si="1993"/>
        <v>1.0027854786562083</v>
      </c>
      <c r="J11618" s="53">
        <f t="shared" si="1996"/>
        <v>-0.10321652785929418</v>
      </c>
      <c r="K11618" s="53">
        <f t="shared" si="1997"/>
        <v>1.4620090075156542</v>
      </c>
      <c r="L11618" s="53">
        <f t="shared" si="1998"/>
        <v>21.512010020221862</v>
      </c>
      <c r="M11618" s="93">
        <f t="shared" si="1999"/>
        <v>1.9999498595150236</v>
      </c>
      <c r="N11618" s="53">
        <f t="shared" si="2000"/>
        <v>10.015221173549778</v>
      </c>
      <c r="O11618">
        <f t="shared" si="2001"/>
        <v>1.0024287514550854</v>
      </c>
      <c r="P11618" s="53">
        <f t="shared" si="2002"/>
        <v>15.973965160481017</v>
      </c>
      <c r="Q11618" s="53">
        <v>0.2</v>
      </c>
      <c r="R11618" s="53">
        <f t="shared" si="2003"/>
        <v>5.131438444431458</v>
      </c>
    </row>
    <row r="11619" spans="2:18" ht="15">
      <c r="B11619" s="84">
        <v>41922</v>
      </c>
      <c r="C11619" s="85">
        <v>0</v>
      </c>
      <c r="D11619" s="86">
        <v>24.1</v>
      </c>
      <c r="E11619" s="87">
        <v>15.5</v>
      </c>
      <c r="F11619" s="96">
        <f t="shared" si="1994"/>
        <v>19.8</v>
      </c>
      <c r="G11619" s="96"/>
      <c r="H11619" s="74">
        <f t="shared" si="1995"/>
        <v>283</v>
      </c>
      <c r="I11619" s="53">
        <f t="shared" si="1993"/>
        <v>1.0033575976736464</v>
      </c>
      <c r="J11619" s="53">
        <f t="shared" si="1996"/>
        <v>-0.10986854759758873</v>
      </c>
      <c r="K11619" s="53">
        <f t="shared" si="1997"/>
        <v>1.4549121310225004</v>
      </c>
      <c r="L11619" s="53">
        <f t="shared" si="1998"/>
        <v>21.244147655336615</v>
      </c>
      <c r="M11619" s="93">
        <f t="shared" si="1999"/>
        <v>2.1936930300317963</v>
      </c>
      <c r="N11619" s="53">
        <f t="shared" si="2000"/>
        <v>10.591011955352403</v>
      </c>
      <c r="O11619">
        <f t="shared" si="2001"/>
        <v>1.0805987518269371</v>
      </c>
      <c r="P11619" s="53">
        <f t="shared" si="2002"/>
        <v>17.379434670850653</v>
      </c>
      <c r="Q11619" s="53">
        <v>0.2</v>
      </c>
      <c r="R11619" s="53">
        <f t="shared" si="2003"/>
        <v>5.3135239115387538</v>
      </c>
    </row>
    <row r="11620" spans="2:18" ht="15">
      <c r="B11620" s="84">
        <v>41923</v>
      </c>
      <c r="C11620" s="85">
        <v>0</v>
      </c>
      <c r="D11620" s="86">
        <v>22.4</v>
      </c>
      <c r="E11620" s="87">
        <v>15.4</v>
      </c>
      <c r="F11620" s="96">
        <f t="shared" si="1994"/>
        <v>18.899999999999999</v>
      </c>
      <c r="G11620" s="96"/>
      <c r="H11620" s="74">
        <f t="shared" si="1995"/>
        <v>284</v>
      </c>
      <c r="I11620" s="53">
        <f t="shared" si="1993"/>
        <v>1.0039287231239142</v>
      </c>
      <c r="J11620" s="53">
        <f t="shared" si="1996"/>
        <v>-0.116496365968295</v>
      </c>
      <c r="K11620" s="53">
        <f t="shared" si="1997"/>
        <v>1.4478248603562074</v>
      </c>
      <c r="L11620" s="53">
        <f t="shared" si="1998"/>
        <v>20.977314107716502</v>
      </c>
      <c r="M11620" s="93">
        <f t="shared" si="1999"/>
        <v>1.9074995275020623</v>
      </c>
      <c r="N11620" s="53">
        <f t="shared" si="2000"/>
        <v>9.4351285715277928</v>
      </c>
      <c r="O11620">
        <f t="shared" si="2001"/>
        <v>1.0279201748223121</v>
      </c>
      <c r="P11620" s="53">
        <f t="shared" si="2002"/>
        <v>16.43077279328239</v>
      </c>
      <c r="Q11620" s="53">
        <v>0.2</v>
      </c>
      <c r="R11620" s="53">
        <f t="shared" si="2003"/>
        <v>5.0143428939417305</v>
      </c>
    </row>
    <row r="11621" spans="2:18" ht="15">
      <c r="B11621" s="84">
        <v>41924</v>
      </c>
      <c r="C11621" s="85">
        <v>8.6</v>
      </c>
      <c r="D11621" s="86">
        <v>21.9</v>
      </c>
      <c r="E11621" s="87">
        <v>15.5</v>
      </c>
      <c r="F11621" s="96">
        <f t="shared" si="1994"/>
        <v>18.7</v>
      </c>
      <c r="G11621" s="96"/>
      <c r="H11621" s="74">
        <f t="shared" si="1995"/>
        <v>285</v>
      </c>
      <c r="I11621" s="53">
        <f t="shared" si="1993"/>
        <v>1.0044986860018028</v>
      </c>
      <c r="J11621" s="53">
        <f t="shared" si="1996"/>
        <v>-0.12309817740020416</v>
      </c>
      <c r="K11621" s="53">
        <f t="shared" si="1997"/>
        <v>1.4407482709045429</v>
      </c>
      <c r="L11621" s="53">
        <f t="shared" si="1998"/>
        <v>20.711597282669892</v>
      </c>
      <c r="M11621" s="93">
        <f t="shared" si="1999"/>
        <v>1.7910013700244896</v>
      </c>
      <c r="N11621" s="53">
        <f t="shared" si="2000"/>
        <v>8.9074317095011892</v>
      </c>
      <c r="O11621">
        <f t="shared" si="2001"/>
        <v>1.0165219038263003</v>
      </c>
      <c r="P11621" s="53">
        <f t="shared" si="2002"/>
        <v>16.226330427438775</v>
      </c>
      <c r="Q11621" s="53">
        <v>0.2</v>
      </c>
      <c r="R11621" s="53">
        <f t="shared" si="2003"/>
        <v>4.8856512404003238</v>
      </c>
    </row>
    <row r="11622" spans="2:18" ht="15">
      <c r="B11622" s="84">
        <v>41925</v>
      </c>
      <c r="C11622" s="85">
        <v>1.2</v>
      </c>
      <c r="D11622" s="86">
        <v>17.5</v>
      </c>
      <c r="E11622" s="87">
        <v>15.4</v>
      </c>
      <c r="F11622" s="96">
        <f t="shared" si="1994"/>
        <v>16.45</v>
      </c>
      <c r="G11622" s="96"/>
      <c r="H11622" s="74">
        <f t="shared" si="1995"/>
        <v>286</v>
      </c>
      <c r="I11622" s="53">
        <f t="shared" si="1993"/>
        <v>1.0050673176461264</v>
      </c>
      <c r="J11622" s="53">
        <f t="shared" si="1996"/>
        <v>-0.12967216657752278</v>
      </c>
      <c r="K11622" s="53">
        <f t="shared" si="1997"/>
        <v>1.4336834786075918</v>
      </c>
      <c r="L11622" s="53">
        <f t="shared" si="1998"/>
        <v>20.447085350606343</v>
      </c>
      <c r="M11622" s="93">
        <f t="shared" si="1999"/>
        <v>0.9503883555833964</v>
      </c>
      <c r="N11622" s="53">
        <f t="shared" si="2000"/>
        <v>5.0372090920111674</v>
      </c>
      <c r="O11622">
        <f t="shared" si="2001"/>
        <v>0.89566922914239822</v>
      </c>
      <c r="P11622" s="53">
        <f t="shared" si="2002"/>
        <v>14.077610610343195</v>
      </c>
      <c r="Q11622" s="53">
        <v>0.2</v>
      </c>
      <c r="R11622" s="53">
        <f t="shared" si="2003"/>
        <v>3.9194848510628888</v>
      </c>
    </row>
    <row r="11623" spans="2:18" ht="15">
      <c r="B11623" s="84">
        <v>41926</v>
      </c>
      <c r="C11623" s="85">
        <v>39.700000000000003</v>
      </c>
      <c r="D11623" s="86">
        <v>19.899999999999999</v>
      </c>
      <c r="E11623" s="87">
        <v>13.6</v>
      </c>
      <c r="F11623" s="96">
        <f t="shared" si="1994"/>
        <v>16.75</v>
      </c>
      <c r="G11623" s="96"/>
      <c r="H11623" s="74">
        <f t="shared" si="1995"/>
        <v>287</v>
      </c>
      <c r="I11623" s="53">
        <f t="shared" si="1993"/>
        <v>1.0056344497896332</v>
      </c>
      <c r="J11623" s="53">
        <f t="shared" si="1996"/>
        <v>-0.13621650843313457</v>
      </c>
      <c r="K11623" s="53">
        <f t="shared" si="1997"/>
        <v>1.4266316421852574</v>
      </c>
      <c r="L11623" s="53">
        <f t="shared" si="1998"/>
        <v>20.183866697645719</v>
      </c>
      <c r="M11623" s="93">
        <f t="shared" si="1999"/>
        <v>1.6391631013631383</v>
      </c>
      <c r="N11623" s="53">
        <f t="shared" si="2000"/>
        <v>8.6123875678743804</v>
      </c>
      <c r="O11623">
        <f t="shared" si="2001"/>
        <v>0.91102266710067781</v>
      </c>
      <c r="P11623" s="53">
        <f t="shared" si="2002"/>
        <v>14.348608714149517</v>
      </c>
      <c r="Q11623" s="53">
        <v>0.2</v>
      </c>
      <c r="R11623" s="53">
        <f t="shared" si="2003"/>
        <v>4.7469208373251002</v>
      </c>
    </row>
    <row r="11624" spans="2:18" ht="15">
      <c r="B11624" s="84">
        <v>41927</v>
      </c>
      <c r="C11624" s="85">
        <v>0.3</v>
      </c>
      <c r="D11624" s="86">
        <v>20.399999999999999</v>
      </c>
      <c r="E11624" s="87">
        <v>13.7</v>
      </c>
      <c r="F11624" s="96">
        <f t="shared" si="1994"/>
        <v>17.049999999999997</v>
      </c>
      <c r="G11624" s="96"/>
      <c r="H11624" s="74">
        <f t="shared" si="1995"/>
        <v>288</v>
      </c>
      <c r="I11624" s="53">
        <f t="shared" si="1993"/>
        <v>1.0061999146087979</v>
      </c>
      <c r="J11624" s="53">
        <f t="shared" si="1996"/>
        <v>-0.14272936816864831</v>
      </c>
      <c r="K11624" s="53">
        <f t="shared" si="1997"/>
        <v>1.4195939653619358</v>
      </c>
      <c r="L11624" s="53">
        <f t="shared" si="1998"/>
        <v>19.922029874595928</v>
      </c>
      <c r="M11624" s="93">
        <f t="shared" si="1999"/>
        <v>1.6829578702649932</v>
      </c>
      <c r="N11624" s="53">
        <f t="shared" si="2000"/>
        <v>8.7663722786231695</v>
      </c>
      <c r="O11624">
        <f t="shared" si="2001"/>
        <v>0.92660474643940371</v>
      </c>
      <c r="P11624" s="53">
        <f t="shared" si="2002"/>
        <v>14.624247074649677</v>
      </c>
      <c r="Q11624" s="53">
        <v>0.2</v>
      </c>
      <c r="R11624" s="53">
        <f t="shared" si="2003"/>
        <v>4.7932427918280558</v>
      </c>
    </row>
    <row r="11625" spans="2:18" ht="15">
      <c r="B11625" s="84">
        <v>41928</v>
      </c>
      <c r="C11625" s="85">
        <v>0</v>
      </c>
      <c r="D11625" s="86">
        <v>19.3</v>
      </c>
      <c r="E11625" s="87">
        <v>13</v>
      </c>
      <c r="F11625" s="96">
        <f t="shared" si="1994"/>
        <v>16.149999999999999</v>
      </c>
      <c r="G11625" s="96"/>
      <c r="H11625" s="74">
        <f t="shared" si="1995"/>
        <v>289</v>
      </c>
      <c r="I11625" s="53">
        <f t="shared" si="1993"/>
        <v>1.0067635447734826</v>
      </c>
      <c r="J11625" s="53">
        <f t="shared" si="1996"/>
        <v>-0.14920890130282444</v>
      </c>
      <c r="K11625" s="53">
        <f t="shared" si="1997"/>
        <v>1.4125716990844581</v>
      </c>
      <c r="L11625" s="53">
        <f t="shared" si="1998"/>
        <v>19.661663544351988</v>
      </c>
      <c r="M11625" s="93">
        <f t="shared" si="1999"/>
        <v>1.5690247236246941</v>
      </c>
      <c r="N11625" s="53">
        <f t="shared" si="2000"/>
        <v>8.3895652507880172</v>
      </c>
      <c r="O11625">
        <f t="shared" si="2001"/>
        <v>0.88054161030296618</v>
      </c>
      <c r="P11625" s="53">
        <f t="shared" si="2002"/>
        <v>13.811184594843606</v>
      </c>
      <c r="Q11625" s="53">
        <v>0.2</v>
      </c>
      <c r="R11625" s="53">
        <f t="shared" si="2003"/>
        <v>4.6737191770644069</v>
      </c>
    </row>
    <row r="11626" spans="2:18" ht="15">
      <c r="B11626" s="84">
        <v>41929</v>
      </c>
      <c r="C11626" s="85">
        <v>0</v>
      </c>
      <c r="D11626" s="86">
        <v>22.8</v>
      </c>
      <c r="E11626" s="87">
        <v>13.6</v>
      </c>
      <c r="F11626" s="96">
        <f t="shared" si="1994"/>
        <v>18.2</v>
      </c>
      <c r="G11626" s="96"/>
      <c r="H11626" s="74">
        <f t="shared" si="1995"/>
        <v>290</v>
      </c>
      <c r="I11626" s="53">
        <f t="shared" si="1993"/>
        <v>1.0073251734964539</v>
      </c>
      <c r="J11626" s="53">
        <f t="shared" si="1996"/>
        <v>-0.15565325374995273</v>
      </c>
      <c r="K11626" s="53">
        <f t="shared" si="1997"/>
        <v>1.4055661437289482</v>
      </c>
      <c r="L11626" s="53">
        <f t="shared" si="1998"/>
        <v>19.402856427776385</v>
      </c>
      <c r="M11626" s="93">
        <f t="shared" si="1999"/>
        <v>1.9840908674256139</v>
      </c>
      <c r="N11626" s="53">
        <f t="shared" si="2000"/>
        <v>10.004802161443749</v>
      </c>
      <c r="O11626">
        <f t="shared" si="2001"/>
        <v>0.98850584917691831</v>
      </c>
      <c r="P11626" s="53">
        <f t="shared" si="2002"/>
        <v>15.725101864241841</v>
      </c>
      <c r="Q11626" s="53">
        <v>0.2</v>
      </c>
      <c r="R11626" s="53">
        <f t="shared" si="2003"/>
        <v>5.1198013390106212</v>
      </c>
    </row>
    <row r="11627" spans="2:18" ht="15">
      <c r="B11627" s="84">
        <v>41930</v>
      </c>
      <c r="C11627" s="85">
        <v>0</v>
      </c>
      <c r="D11627" s="86">
        <v>21.3</v>
      </c>
      <c r="E11627" s="87">
        <v>10.7</v>
      </c>
      <c r="F11627" s="96">
        <f t="shared" si="1994"/>
        <v>16</v>
      </c>
      <c r="G11627" s="96"/>
      <c r="H11627" s="74">
        <f t="shared" si="1995"/>
        <v>291</v>
      </c>
      <c r="I11627" s="53">
        <f t="shared" si="1993"/>
        <v>1.0078846345827368</v>
      </c>
      <c r="J11627" s="53">
        <f t="shared" si="1996"/>
        <v>-0.16206056192979862</v>
      </c>
      <c r="K11627" s="53">
        <f t="shared" si="1997"/>
        <v>1.3985786512916953</v>
      </c>
      <c r="L11627" s="53">
        <f t="shared" si="1998"/>
        <v>19.145697248126826</v>
      </c>
      <c r="M11627" s="93">
        <f t="shared" si="1999"/>
        <v>1.9730600063030499</v>
      </c>
      <c r="N11627" s="53">
        <f t="shared" si="2000"/>
        <v>10.596758603442881</v>
      </c>
      <c r="O11627">
        <f t="shared" si="2001"/>
        <v>0.87306160859956128</v>
      </c>
      <c r="P11627" s="53">
        <f t="shared" si="2002"/>
        <v>13.679665048200096</v>
      </c>
      <c r="Q11627" s="53">
        <v>0.2</v>
      </c>
      <c r="R11627" s="53">
        <f t="shared" si="2003"/>
        <v>5.171167638878722</v>
      </c>
    </row>
    <row r="11628" spans="2:18" ht="15">
      <c r="B11628" s="84">
        <v>41931</v>
      </c>
      <c r="C11628" s="85">
        <v>0</v>
      </c>
      <c r="D11628" s="86">
        <v>21.8</v>
      </c>
      <c r="E11628" s="87">
        <v>13.6</v>
      </c>
      <c r="F11628" s="96">
        <f t="shared" si="1994"/>
        <v>17.7</v>
      </c>
      <c r="G11628" s="96"/>
      <c r="H11628" s="74">
        <f t="shared" si="1995"/>
        <v>292</v>
      </c>
      <c r="I11628" s="53">
        <f t="shared" si="1993"/>
        <v>1.0084417624787954</v>
      </c>
      <c r="J11628" s="53">
        <f t="shared" si="1996"/>
        <v>-0.16842895291072263</v>
      </c>
      <c r="K11628" s="53">
        <f t="shared" si="1997"/>
        <v>1.3916106275586073</v>
      </c>
      <c r="L11628" s="53">
        <f t="shared" si="1998"/>
        <v>18.89027467410472</v>
      </c>
      <c r="M11628" s="93">
        <f t="shared" si="1999"/>
        <v>1.7983450573632531</v>
      </c>
      <c r="N11628" s="53">
        <f t="shared" si="2000"/>
        <v>9.195897469079064</v>
      </c>
      <c r="O11628">
        <f t="shared" si="2001"/>
        <v>0.9611639025506038</v>
      </c>
      <c r="P11628" s="53">
        <f t="shared" si="2002"/>
        <v>15.237712228145202</v>
      </c>
      <c r="Q11628" s="53">
        <v>0.2</v>
      </c>
      <c r="R11628" s="53">
        <f t="shared" si="2003"/>
        <v>4.9156253310848026</v>
      </c>
    </row>
    <row r="11629" spans="2:18" ht="15">
      <c r="B11629" s="84">
        <v>41932</v>
      </c>
      <c r="C11629" s="85">
        <v>0</v>
      </c>
      <c r="D11629" s="86">
        <v>19.5</v>
      </c>
      <c r="E11629" s="87">
        <v>11</v>
      </c>
      <c r="F11629" s="96">
        <f t="shared" si="1994"/>
        <v>15.25</v>
      </c>
      <c r="G11629" s="96"/>
      <c r="H11629" s="74">
        <f t="shared" si="1995"/>
        <v>293</v>
      </c>
      <c r="I11629" s="53">
        <f t="shared" si="1993"/>
        <v>1.0089963923215213</v>
      </c>
      <c r="J11629" s="53">
        <f t="shared" si="1996"/>
        <v>-0.17475654458762296</v>
      </c>
      <c r="K11629" s="53">
        <f t="shared" si="1997"/>
        <v>1.3846635342471949</v>
      </c>
      <c r="L11629" s="53">
        <f t="shared" si="1998"/>
        <v>18.636677261603971</v>
      </c>
      <c r="M11629" s="93">
        <f t="shared" si="1999"/>
        <v>1.6817013958741454</v>
      </c>
      <c r="N11629" s="53">
        <f t="shared" si="2000"/>
        <v>9.2369133303344508</v>
      </c>
      <c r="O11629">
        <f t="shared" si="2001"/>
        <v>0.83648585616025706</v>
      </c>
      <c r="P11629" s="53">
        <f t="shared" si="2002"/>
        <v>13.038669983574335</v>
      </c>
      <c r="Q11629" s="53">
        <v>0.2</v>
      </c>
      <c r="R11629" s="53">
        <f t="shared" si="2003"/>
        <v>4.8323054999443285</v>
      </c>
    </row>
    <row r="11630" spans="2:18" ht="15">
      <c r="B11630" s="84">
        <v>41933</v>
      </c>
      <c r="C11630" s="85">
        <v>0</v>
      </c>
      <c r="D11630" s="86">
        <v>21.3</v>
      </c>
      <c r="E11630" s="87">
        <v>12.4</v>
      </c>
      <c r="F11630" s="96">
        <f t="shared" si="1994"/>
        <v>16.850000000000001</v>
      </c>
      <c r="G11630" s="96"/>
      <c r="H11630" s="74">
        <f t="shared" si="1995"/>
        <v>294</v>
      </c>
      <c r="I11630" s="53">
        <f t="shared" si="1993"/>
        <v>1.0095483599870214</v>
      </c>
      <c r="J11630" s="53">
        <f t="shared" si="1996"/>
        <v>-0.18104144589631799</v>
      </c>
      <c r="K11630" s="53">
        <f t="shared" si="1997"/>
        <v>1.3777388911144641</v>
      </c>
      <c r="L11630" s="53">
        <f t="shared" si="1998"/>
        <v>18.384993394248252</v>
      </c>
      <c r="M11630" s="93">
        <f t="shared" si="1999"/>
        <v>1.779758984419942</v>
      </c>
      <c r="N11630" s="53">
        <f t="shared" si="2000"/>
        <v>9.3241103102454872</v>
      </c>
      <c r="O11630">
        <f t="shared" si="2001"/>
        <v>0.91619114878473618</v>
      </c>
      <c r="P11630" s="53">
        <f t="shared" si="2002"/>
        <v>14.439969192802906</v>
      </c>
      <c r="Q11630" s="53">
        <v>0.2</v>
      </c>
      <c r="R11630" s="53">
        <f t="shared" si="2003"/>
        <v>4.9133699362147354</v>
      </c>
    </row>
    <row r="11631" spans="2:18" ht="15">
      <c r="B11631" s="84">
        <v>41934</v>
      </c>
      <c r="C11631" s="85">
        <v>3.1</v>
      </c>
      <c r="D11631" s="86">
        <v>16.2</v>
      </c>
      <c r="E11631" s="87">
        <v>8.1999999999999993</v>
      </c>
      <c r="F11631" s="96">
        <f t="shared" si="1994"/>
        <v>12.2</v>
      </c>
      <c r="G11631" s="96"/>
      <c r="H11631" s="74">
        <f t="shared" si="1995"/>
        <v>295</v>
      </c>
      <c r="I11631" s="53">
        <f t="shared" si="1993"/>
        <v>1.0100975021391829</v>
      </c>
      <c r="J11631" s="53">
        <f t="shared" si="1996"/>
        <v>-0.18728175706601952</v>
      </c>
      <c r="K11631" s="53">
        <f t="shared" si="1997"/>
        <v>1.370838278023415</v>
      </c>
      <c r="L11631" s="53">
        <f t="shared" si="1998"/>
        <v>18.135311222811147</v>
      </c>
      <c r="M11631" s="93">
        <f t="shared" si="1999"/>
        <v>1.4410887729249187</v>
      </c>
      <c r="N11631" s="53">
        <f t="shared" si="2000"/>
        <v>8.720049050313218</v>
      </c>
      <c r="O11631">
        <f t="shared" si="2001"/>
        <v>0.70114279888176989</v>
      </c>
      <c r="P11631" s="53">
        <f t="shared" si="2002"/>
        <v>10.699079407335368</v>
      </c>
      <c r="Q11631" s="53">
        <v>0.2</v>
      </c>
      <c r="R11631" s="53">
        <f t="shared" si="2003"/>
        <v>4.5933816902809781</v>
      </c>
    </row>
    <row r="11632" spans="2:18" ht="15">
      <c r="B11632" s="84">
        <v>41935</v>
      </c>
      <c r="C11632" s="85">
        <v>0</v>
      </c>
      <c r="D11632" s="86">
        <v>18.100000000000001</v>
      </c>
      <c r="E11632" s="87">
        <v>6.8</v>
      </c>
      <c r="F11632" s="96">
        <f t="shared" si="1994"/>
        <v>12.450000000000001</v>
      </c>
      <c r="G11632" s="96"/>
      <c r="H11632" s="74">
        <f t="shared" si="1995"/>
        <v>296</v>
      </c>
      <c r="I11632" s="53">
        <f t="shared" si="1993"/>
        <v>1.0106436562780083</v>
      </c>
      <c r="J11632" s="53">
        <f t="shared" si="1996"/>
        <v>-0.19347556991152742</v>
      </c>
      <c r="K11632" s="53">
        <f t="shared" si="1997"/>
        <v>1.3639633369601956</v>
      </c>
      <c r="L11632" s="53">
        <f t="shared" si="1998"/>
        <v>17.887718603622275</v>
      </c>
      <c r="M11632" s="93">
        <f t="shared" si="1999"/>
        <v>1.7034093569964617</v>
      </c>
      <c r="N11632" s="53">
        <f t="shared" si="2000"/>
        <v>10.222169956639062</v>
      </c>
      <c r="O11632">
        <f t="shared" si="2001"/>
        <v>0.7114669862844587</v>
      </c>
      <c r="P11632" s="53">
        <f t="shared" si="2002"/>
        <v>10.875652885753279</v>
      </c>
      <c r="Q11632" s="53">
        <v>0.2</v>
      </c>
      <c r="R11632" s="53">
        <f t="shared" si="2003"/>
        <v>4.9407331890232378</v>
      </c>
    </row>
    <row r="11633" spans="2:18" ht="15">
      <c r="B11633" s="84">
        <v>41936</v>
      </c>
      <c r="C11633" s="85">
        <v>0</v>
      </c>
      <c r="D11633" s="86">
        <v>19.3</v>
      </c>
      <c r="E11633" s="87">
        <v>7.5</v>
      </c>
      <c r="F11633" s="96">
        <f t="shared" si="1994"/>
        <v>13.4</v>
      </c>
      <c r="G11633" s="96"/>
      <c r="H11633" s="74">
        <f t="shared" si="1995"/>
        <v>297</v>
      </c>
      <c r="I11633" s="53">
        <f t="shared" si="1993"/>
        <v>1.0111866607877009</v>
      </c>
      <c r="J11633" s="53">
        <f t="shared" si="1996"/>
        <v>-0.19962096816676864</v>
      </c>
      <c r="K11633" s="53">
        <f t="shared" si="1997"/>
        <v>1.3571157739932649</v>
      </c>
      <c r="L11633" s="53">
        <f t="shared" si="1998"/>
        <v>17.642303036069933</v>
      </c>
      <c r="M11633" s="93">
        <f t="shared" si="1999"/>
        <v>1.7707218598626673</v>
      </c>
      <c r="N11633" s="53">
        <f t="shared" si="2000"/>
        <v>10.302561189100624</v>
      </c>
      <c r="O11633">
        <f t="shared" si="2001"/>
        <v>0.75191912057381338</v>
      </c>
      <c r="P11633" s="53">
        <f t="shared" si="2002"/>
        <v>11.570606746124833</v>
      </c>
      <c r="Q11633" s="53">
        <v>0.2</v>
      </c>
      <c r="R11633" s="53">
        <f t="shared" si="2003"/>
        <v>4.9989366561545205</v>
      </c>
    </row>
    <row r="11634" spans="2:18" ht="15">
      <c r="B11634" s="84">
        <v>41937</v>
      </c>
      <c r="C11634" s="85">
        <v>0</v>
      </c>
      <c r="D11634" s="86">
        <v>14</v>
      </c>
      <c r="E11634" s="87">
        <v>5.0999999999999996</v>
      </c>
      <c r="F11634" s="96">
        <f t="shared" si="1994"/>
        <v>9.5500000000000007</v>
      </c>
      <c r="G11634" s="96"/>
      <c r="H11634" s="74">
        <f t="shared" si="1995"/>
        <v>298</v>
      </c>
      <c r="I11634" s="53">
        <f t="shared" si="1993"/>
        <v>1.0117263549844906</v>
      </c>
      <c r="J11634" s="53">
        <f t="shared" si="1996"/>
        <v>-0.20571602786129212</v>
      </c>
      <c r="K11634" s="53">
        <f t="shared" si="1997"/>
        <v>1.3502973611651965</v>
      </c>
      <c r="L11634" s="53">
        <f t="shared" si="1998"/>
        <v>17.399151599318937</v>
      </c>
      <c r="M11634" s="93">
        <f t="shared" si="1999"/>
        <v>1.3294740957107654</v>
      </c>
      <c r="N11634" s="53">
        <f t="shared" si="2000"/>
        <v>8.8241320155974687</v>
      </c>
      <c r="O11634">
        <f t="shared" si="2001"/>
        <v>0.59949143516008485</v>
      </c>
      <c r="P11634" s="53">
        <f t="shared" si="2002"/>
        <v>8.9788099436047624</v>
      </c>
      <c r="Q11634" s="53">
        <v>0.2</v>
      </c>
      <c r="R11634" s="53">
        <f t="shared" si="2003"/>
        <v>4.5031000457899975</v>
      </c>
    </row>
    <row r="11635" spans="2:18" ht="15">
      <c r="B11635" s="84">
        <v>41938</v>
      </c>
      <c r="C11635" s="85">
        <v>0</v>
      </c>
      <c r="D11635" s="86">
        <v>15.5</v>
      </c>
      <c r="E11635" s="87">
        <v>5</v>
      </c>
      <c r="F11635" s="96">
        <f t="shared" si="1994"/>
        <v>10.25</v>
      </c>
      <c r="G11635" s="96"/>
      <c r="H11635" s="74">
        <f t="shared" si="1995"/>
        <v>299</v>
      </c>
      <c r="I11635" s="53">
        <f t="shared" si="1993"/>
        <v>1.0122625791641815</v>
      </c>
      <c r="J11635" s="53">
        <f t="shared" si="1996"/>
        <v>-0.21175881774130711</v>
      </c>
      <c r="K11635" s="53">
        <f t="shared" si="1997"/>
        <v>1.3435099383070224</v>
      </c>
      <c r="L11635" s="53">
        <f t="shared" si="1998"/>
        <v>17.158350888370411</v>
      </c>
      <c r="M11635" s="93">
        <f t="shared" si="1999"/>
        <v>1.4605032696808826</v>
      </c>
      <c r="N11635" s="53">
        <f t="shared" si="2000"/>
        <v>9.4518999481851065</v>
      </c>
      <c r="O11635">
        <f t="shared" si="2001"/>
        <v>0.62500351483822847</v>
      </c>
      <c r="P11635" s="53">
        <f t="shared" si="2002"/>
        <v>9.4073289535608353</v>
      </c>
      <c r="Q11635" s="53">
        <v>0.2</v>
      </c>
      <c r="R11635" s="53">
        <f t="shared" si="2003"/>
        <v>4.6731234284941934</v>
      </c>
    </row>
    <row r="11636" spans="2:18" ht="15">
      <c r="B11636" s="84">
        <v>41939</v>
      </c>
      <c r="C11636" s="85">
        <v>0</v>
      </c>
      <c r="D11636" s="86">
        <v>16.3</v>
      </c>
      <c r="E11636" s="87">
        <v>5</v>
      </c>
      <c r="F11636" s="96">
        <f t="shared" si="1994"/>
        <v>10.65</v>
      </c>
      <c r="G11636" s="96"/>
      <c r="H11636" s="74">
        <f t="shared" si="1995"/>
        <v>300</v>
      </c>
      <c r="I11636" s="53">
        <f t="shared" si="1993"/>
        <v>1.0127951746494115</v>
      </c>
      <c r="J11636" s="53">
        <f t="shared" si="1996"/>
        <v>-0.2177473997368205</v>
      </c>
      <c r="K11636" s="53">
        <f t="shared" si="1997"/>
        <v>1.3367554147642666</v>
      </c>
      <c r="L11636" s="53">
        <f t="shared" si="1998"/>
        <v>16.919986949598503</v>
      </c>
      <c r="M11636" s="93">
        <f t="shared" si="1999"/>
        <v>1.5153780411976265</v>
      </c>
      <c r="N11636" s="53">
        <f t="shared" si="2000"/>
        <v>9.6691470888795461</v>
      </c>
      <c r="O11636">
        <f t="shared" si="2001"/>
        <v>0.64000380173552884</v>
      </c>
      <c r="P11636" s="53">
        <f t="shared" si="2002"/>
        <v>9.6603200526716098</v>
      </c>
      <c r="Q11636" s="53">
        <v>0.2</v>
      </c>
      <c r="R11636" s="53">
        <f t="shared" si="2003"/>
        <v>4.7390596619911145</v>
      </c>
    </row>
    <row r="11637" spans="2:18" ht="15">
      <c r="B11637" s="84">
        <v>41940</v>
      </c>
      <c r="C11637" s="85">
        <v>0</v>
      </c>
      <c r="D11637" s="86">
        <v>15.2</v>
      </c>
      <c r="E11637" s="87">
        <v>6.2</v>
      </c>
      <c r="F11637" s="96">
        <f t="shared" si="1994"/>
        <v>10.7</v>
      </c>
      <c r="G11637" s="96"/>
      <c r="H11637" s="74">
        <f t="shared" si="1995"/>
        <v>301</v>
      </c>
      <c r="I11637" s="53">
        <f t="shared" si="1993"/>
        <v>1.0133239838366084</v>
      </c>
      <c r="J11637" s="53">
        <f t="shared" si="1996"/>
        <v>-0.22367982947638354</v>
      </c>
      <c r="K11637" s="53">
        <f t="shared" si="1997"/>
        <v>1.3300357710230664</v>
      </c>
      <c r="L11637" s="53">
        <f t="shared" si="1998"/>
        <v>16.684145215907556</v>
      </c>
      <c r="M11637" s="93">
        <f t="shared" si="1999"/>
        <v>1.3358864644577446</v>
      </c>
      <c r="N11637" s="53">
        <f t="shared" si="2000"/>
        <v>8.5089140601128541</v>
      </c>
      <c r="O11637">
        <f t="shared" si="2001"/>
        <v>0.64190077944287904</v>
      </c>
      <c r="P11637" s="53">
        <f t="shared" si="2002"/>
        <v>9.6923676467585924</v>
      </c>
      <c r="Q11637" s="53">
        <v>0.2</v>
      </c>
      <c r="R11637" s="53">
        <f t="shared" si="2003"/>
        <v>4.4832672029944218</v>
      </c>
    </row>
    <row r="11638" spans="2:18" ht="15">
      <c r="B11638" s="84">
        <v>41941</v>
      </c>
      <c r="C11638" s="85">
        <v>0</v>
      </c>
      <c r="D11638" s="86">
        <v>14.1</v>
      </c>
      <c r="E11638" s="87">
        <v>3.9</v>
      </c>
      <c r="F11638" s="96">
        <f t="shared" si="1994"/>
        <v>9</v>
      </c>
      <c r="G11638" s="96"/>
      <c r="H11638" s="74">
        <f t="shared" si="1995"/>
        <v>302</v>
      </c>
      <c r="I11638" s="53">
        <f t="shared" si="1993"/>
        <v>1.0138488502426257</v>
      </c>
      <c r="J11638" s="53">
        <f t="shared" si="1996"/>
        <v>-0.22955415685093136</v>
      </c>
      <c r="K11638" s="53">
        <f t="shared" si="1997"/>
        <v>1.3233530602239887</v>
      </c>
      <c r="L11638" s="53">
        <f t="shared" si="1998"/>
        <v>16.450910441660312</v>
      </c>
      <c r="M11638" s="93">
        <f t="shared" si="1999"/>
        <v>1.3186340668803127</v>
      </c>
      <c r="N11638" s="53">
        <f t="shared" si="2000"/>
        <v>8.9317990850724893</v>
      </c>
      <c r="O11638">
        <f t="shared" si="2001"/>
        <v>0.58008978738759875</v>
      </c>
      <c r="P11638" s="53">
        <f t="shared" si="2002"/>
        <v>8.6544506934491388</v>
      </c>
      <c r="Q11638" s="53">
        <v>0.2</v>
      </c>
      <c r="R11638" s="53">
        <f t="shared" si="2003"/>
        <v>4.5022225618764695</v>
      </c>
    </row>
    <row r="11639" spans="2:18" ht="15">
      <c r="B11639" s="84">
        <v>41942</v>
      </c>
      <c r="C11639" s="85">
        <v>0</v>
      </c>
      <c r="D11639" s="86">
        <v>14.6</v>
      </c>
      <c r="E11639" s="87">
        <v>3.5</v>
      </c>
      <c r="F11639" s="96">
        <f t="shared" si="1994"/>
        <v>9.0500000000000007</v>
      </c>
      <c r="G11639" s="96"/>
      <c r="H11639" s="74">
        <f t="shared" si="1995"/>
        <v>303</v>
      </c>
      <c r="I11639" s="53">
        <f t="shared" si="1993"/>
        <v>1.0143696185510496</v>
      </c>
      <c r="J11639" s="53">
        <f t="shared" si="1996"/>
        <v>-0.23536842662812049</v>
      </c>
      <c r="K11639" s="53">
        <f t="shared" si="1997"/>
        <v>1.3167094095504064</v>
      </c>
      <c r="L11639" s="53">
        <f t="shared" si="1998"/>
        <v>16.220366637536831</v>
      </c>
      <c r="M11639" s="93">
        <f t="shared" si="1999"/>
        <v>1.3588324810755958</v>
      </c>
      <c r="N11639" s="53">
        <f t="shared" si="2000"/>
        <v>9.1869441745394358</v>
      </c>
      <c r="O11639">
        <f t="shared" si="2001"/>
        <v>0.58183058212873917</v>
      </c>
      <c r="P11639" s="53">
        <f t="shared" si="2002"/>
        <v>8.6834986836756496</v>
      </c>
      <c r="Q11639" s="53">
        <v>0.2</v>
      </c>
      <c r="R11639" s="53">
        <f t="shared" si="2003"/>
        <v>4.5606819510675791</v>
      </c>
    </row>
    <row r="11640" spans="2:18" ht="15">
      <c r="B11640" s="84">
        <v>41943</v>
      </c>
      <c r="C11640" s="85">
        <v>0</v>
      </c>
      <c r="D11640" s="86">
        <v>16.3</v>
      </c>
      <c r="E11640" s="87">
        <v>3.4</v>
      </c>
      <c r="F11640" s="96">
        <f t="shared" si="1994"/>
        <v>9.85</v>
      </c>
      <c r="G11640" s="96"/>
      <c r="H11640" s="74">
        <f t="shared" si="1995"/>
        <v>304</v>
      </c>
      <c r="I11640" s="53">
        <f t="shared" si="1993"/>
        <v>1.0148861346581595</v>
      </c>
      <c r="J11640" s="53">
        <f t="shared" si="1996"/>
        <v>-0.24112067911849694</v>
      </c>
      <c r="K11640" s="53">
        <f t="shared" si="1997"/>
        <v>1.3101070214775534</v>
      </c>
      <c r="L11640" s="53">
        <f t="shared" si="1998"/>
        <v>15.992597005491556</v>
      </c>
      <c r="M11640" s="93">
        <f t="shared" si="1999"/>
        <v>1.4873338360346371</v>
      </c>
      <c r="N11640" s="53">
        <f t="shared" si="2000"/>
        <v>9.7647869049639393</v>
      </c>
      <c r="O11640">
        <f t="shared" si="2001"/>
        <v>0.61031144740010457</v>
      </c>
      <c r="P11640" s="53">
        <f t="shared" si="2002"/>
        <v>9.1602761452074546</v>
      </c>
      <c r="Q11640" s="53">
        <v>0.2</v>
      </c>
      <c r="R11640" s="53">
        <f t="shared" si="2003"/>
        <v>4.7245385036610532</v>
      </c>
    </row>
    <row r="11641" spans="2:18" ht="15">
      <c r="B11641" s="84">
        <v>41944</v>
      </c>
      <c r="C11641" s="85">
        <v>0</v>
      </c>
      <c r="D11641" s="86">
        <v>16.7</v>
      </c>
      <c r="E11641" s="87">
        <v>5.3</v>
      </c>
      <c r="F11641" s="96">
        <f t="shared" si="1994"/>
        <v>11</v>
      </c>
      <c r="G11641" s="96"/>
      <c r="H11641" s="74">
        <f t="shared" si="1995"/>
        <v>305</v>
      </c>
      <c r="I11641" s="53">
        <f t="shared" si="1993"/>
        <v>1.0153982457185289</v>
      </c>
      <c r="J11641" s="53">
        <f t="shared" si="1996"/>
        <v>-0.24680895089479327</v>
      </c>
      <c r="K11641" s="53">
        <f t="shared" si="1997"/>
        <v>1.3035481748675748</v>
      </c>
      <c r="L11641" s="53">
        <f t="shared" si="1998"/>
        <v>15.767683873981852</v>
      </c>
      <c r="M11641" s="93">
        <f t="shared" si="1999"/>
        <v>1.4358606414591424</v>
      </c>
      <c r="N11641" s="53">
        <f t="shared" si="2000"/>
        <v>9.0504307823372763</v>
      </c>
      <c r="O11641">
        <f t="shared" si="2001"/>
        <v>0.65338616455683207</v>
      </c>
      <c r="P11641" s="53">
        <f t="shared" si="2002"/>
        <v>9.8866562389251857</v>
      </c>
      <c r="Q11641" s="53">
        <v>0.2</v>
      </c>
      <c r="R11641" s="53">
        <f t="shared" si="2003"/>
        <v>4.6166288571817304</v>
      </c>
    </row>
    <row r="11642" spans="2:18" ht="15">
      <c r="B11642" s="84">
        <v>41945</v>
      </c>
      <c r="C11642" s="85">
        <v>0</v>
      </c>
      <c r="D11642" s="86">
        <v>16.5</v>
      </c>
      <c r="E11642" s="87">
        <v>5.0999999999999996</v>
      </c>
      <c r="F11642" s="96">
        <f t="shared" si="1994"/>
        <v>10.8</v>
      </c>
      <c r="G11642" s="96"/>
      <c r="H11642" s="74">
        <f t="shared" si="1995"/>
        <v>306</v>
      </c>
      <c r="I11642" s="53">
        <f t="shared" si="1993"/>
        <v>1.0159058001902563</v>
      </c>
      <c r="J11642" s="53">
        <f t="shared" si="1996"/>
        <v>-0.25243127556549821</v>
      </c>
      <c r="K11642" s="53">
        <f t="shared" si="1997"/>
        <v>1.2970352258952598</v>
      </c>
      <c r="L11642" s="53">
        <f t="shared" si="1998"/>
        <v>15.545708633651007</v>
      </c>
      <c r="M11642" s="93">
        <f t="shared" si="1999"/>
        <v>1.4058159163607371</v>
      </c>
      <c r="N11642" s="53">
        <f t="shared" si="2000"/>
        <v>8.9230200881565036</v>
      </c>
      <c r="O11642">
        <f t="shared" si="2001"/>
        <v>0.64570948025996211</v>
      </c>
      <c r="P11642" s="53">
        <f t="shared" si="2002"/>
        <v>9.7567479956675065</v>
      </c>
      <c r="Q11642" s="53">
        <v>0.2</v>
      </c>
      <c r="R11642" s="53">
        <f t="shared" si="2003"/>
        <v>4.5796620079096799</v>
      </c>
    </row>
    <row r="11643" spans="2:18" ht="15">
      <c r="B11643" s="84">
        <v>41946</v>
      </c>
      <c r="C11643" s="85">
        <v>0</v>
      </c>
      <c r="D11643" s="86">
        <v>16</v>
      </c>
      <c r="E11643" s="87">
        <v>4.2</v>
      </c>
      <c r="F11643" s="96">
        <f t="shared" si="1994"/>
        <v>10.1</v>
      </c>
      <c r="G11643" s="96"/>
      <c r="H11643" s="74">
        <f t="shared" si="1995"/>
        <v>307</v>
      </c>
      <c r="I11643" s="53">
        <f t="shared" si="1993"/>
        <v>1.0164086478798078</v>
      </c>
      <c r="J11643" s="53">
        <f t="shared" si="1996"/>
        <v>-0.25798568460379556</v>
      </c>
      <c r="K11643" s="53">
        <f t="shared" si="1997"/>
        <v>1.2905706087883901</v>
      </c>
      <c r="L11643" s="53">
        <f t="shared" si="1998"/>
        <v>15.326751673653153</v>
      </c>
      <c r="M11643" s="93">
        <f t="shared" si="1999"/>
        <v>1.3756083439363713</v>
      </c>
      <c r="N11643" s="53">
        <f t="shared" si="2000"/>
        <v>8.9503505650664472</v>
      </c>
      <c r="O11643">
        <f t="shared" si="2001"/>
        <v>0.61945815991778674</v>
      </c>
      <c r="P11643" s="53">
        <f t="shared" si="2002"/>
        <v>9.3139948679570814</v>
      </c>
      <c r="Q11643" s="53">
        <v>0.2</v>
      </c>
      <c r="R11643" s="53">
        <f t="shared" si="2003"/>
        <v>4.5553017857730671</v>
      </c>
    </row>
    <row r="11644" spans="2:18" ht="15">
      <c r="B11644" s="84">
        <v>41947</v>
      </c>
      <c r="C11644" s="85">
        <v>0.2</v>
      </c>
      <c r="D11644" s="86">
        <v>15.3</v>
      </c>
      <c r="E11644" s="87">
        <v>11</v>
      </c>
      <c r="F11644" s="96">
        <f t="shared" si="1994"/>
        <v>13.15</v>
      </c>
      <c r="G11644" s="96"/>
      <c r="H11644" s="74">
        <f t="shared" si="1995"/>
        <v>308</v>
      </c>
      <c r="I11644" s="53">
        <f t="shared" si="1993"/>
        <v>1.0169066399864619</v>
      </c>
      <c r="J11644" s="53">
        <f t="shared" si="1996"/>
        <v>-0.26347020823283013</v>
      </c>
      <c r="K11644" s="53">
        <f t="shared" si="1997"/>
        <v>1.2841568363660321</v>
      </c>
      <c r="L11644" s="53">
        <f t="shared" si="1998"/>
        <v>15.110892318814727</v>
      </c>
      <c r="M11644" s="93">
        <f t="shared" si="1999"/>
        <v>0.90820620653264739</v>
      </c>
      <c r="N11644" s="53">
        <f t="shared" si="2000"/>
        <v>5.3268842502143841</v>
      </c>
      <c r="O11644">
        <f t="shared" si="2001"/>
        <v>0.74108395394251414</v>
      </c>
      <c r="P11644" s="53">
        <f t="shared" si="2002"/>
        <v>11.38398422052741</v>
      </c>
      <c r="Q11644" s="53">
        <v>0.2</v>
      </c>
      <c r="R11644" s="53">
        <f t="shared" si="2003"/>
        <v>3.8682419101781833</v>
      </c>
    </row>
    <row r="11645" spans="2:18" ht="15">
      <c r="B11645" s="84">
        <v>41948</v>
      </c>
      <c r="C11645" s="85">
        <v>24.3</v>
      </c>
      <c r="D11645" s="86">
        <v>11.6</v>
      </c>
      <c r="E11645" s="87">
        <v>10.1</v>
      </c>
      <c r="F11645" s="96">
        <f t="shared" si="1994"/>
        <v>10.85</v>
      </c>
      <c r="G11645" s="96"/>
      <c r="H11645" s="74">
        <f t="shared" si="1995"/>
        <v>309</v>
      </c>
      <c r="I11645" s="53">
        <f t="shared" si="1993"/>
        <v>1.0173996291463423</v>
      </c>
      <c r="J11645" s="53">
        <f t="shared" si="1996"/>
        <v>-0.26888287636813218</v>
      </c>
      <c r="K11645" s="53">
        <f t="shared" si="1997"/>
        <v>1.2777965003575227</v>
      </c>
      <c r="L11645" s="53">
        <f t="shared" si="1998"/>
        <v>14.89820876783244</v>
      </c>
      <c r="M11645" s="93">
        <f t="shared" si="1999"/>
        <v>0.48955758654940712</v>
      </c>
      <c r="N11645" s="53">
        <f t="shared" si="2000"/>
        <v>3.1019058128250774</v>
      </c>
      <c r="O11645">
        <f t="shared" si="2001"/>
        <v>0.64762122484558593</v>
      </c>
      <c r="P11645" s="53">
        <f t="shared" si="2002"/>
        <v>9.7890812427184368</v>
      </c>
      <c r="Q11645" s="53">
        <v>0.2</v>
      </c>
      <c r="R11645" s="53">
        <f t="shared" si="2003"/>
        <v>3.2863368932132491</v>
      </c>
    </row>
    <row r="11646" spans="2:18" ht="15">
      <c r="B11646" s="84">
        <v>41949</v>
      </c>
      <c r="C11646" s="85">
        <v>71.2</v>
      </c>
      <c r="D11646" s="86">
        <v>10.6</v>
      </c>
      <c r="E11646" s="87">
        <v>8.8000000000000007</v>
      </c>
      <c r="F11646" s="96">
        <f t="shared" si="1994"/>
        <v>9.6999999999999993</v>
      </c>
      <c r="G11646" s="96"/>
      <c r="H11646" s="74">
        <f t="shared" si="1995"/>
        <v>310</v>
      </c>
      <c r="I11646" s="53">
        <f t="shared" si="1993"/>
        <v>1.0178874694760252</v>
      </c>
      <c r="J11646" s="53">
        <f t="shared" si="1996"/>
        <v>-0.27422171961789704</v>
      </c>
      <c r="K11646" s="53">
        <f t="shared" si="1997"/>
        <v>1.2714922714843895</v>
      </c>
      <c r="L11646" s="53">
        <f t="shared" si="1998"/>
        <v>14.688778032712165</v>
      </c>
      <c r="M11646" s="93">
        <f t="shared" si="1999"/>
        <v>0.50752108298759091</v>
      </c>
      <c r="N11646" s="53">
        <f t="shared" si="2000"/>
        <v>3.3502008311301021</v>
      </c>
      <c r="O11646">
        <f t="shared" si="2001"/>
        <v>0.60488028738548616</v>
      </c>
      <c r="P11646" s="53">
        <f t="shared" si="2002"/>
        <v>9.0691372956940839</v>
      </c>
      <c r="Q11646" s="53">
        <v>0.2</v>
      </c>
      <c r="R11646" s="53">
        <f t="shared" si="2003"/>
        <v>3.299336658225327</v>
      </c>
    </row>
    <row r="11647" spans="2:18" ht="15">
      <c r="B11647" s="84">
        <v>41950</v>
      </c>
      <c r="C11647" s="85">
        <v>19.899999999999999</v>
      </c>
      <c r="D11647" s="86">
        <v>11.9</v>
      </c>
      <c r="E11647" s="87">
        <v>8.6999999999999993</v>
      </c>
      <c r="F11647" s="96">
        <f t="shared" si="1994"/>
        <v>10.3</v>
      </c>
      <c r="G11647" s="96"/>
      <c r="H11647" s="74">
        <f t="shared" si="1995"/>
        <v>311</v>
      </c>
      <c r="I11647" s="53">
        <f t="shared" si="1993"/>
        <v>1.0183700166157084</v>
      </c>
      <c r="J11647" s="53">
        <f t="shared" si="1996"/>
        <v>-0.27948477034166919</v>
      </c>
      <c r="K11647" s="53">
        <f t="shared" si="1997"/>
        <v>1.2652468992870076</v>
      </c>
      <c r="L11647" s="53">
        <f t="shared" si="1998"/>
        <v>14.482675879656613</v>
      </c>
      <c r="M11647" s="93">
        <f t="shared" si="1999"/>
        <v>0.68175698140822671</v>
      </c>
      <c r="N11647" s="53">
        <f t="shared" si="2000"/>
        <v>4.4042576957691919</v>
      </c>
      <c r="O11647">
        <f t="shared" si="2001"/>
        <v>0.62686158409107096</v>
      </c>
      <c r="P11647" s="53">
        <f t="shared" si="2002"/>
        <v>9.4386255609461305</v>
      </c>
      <c r="Q11647" s="53">
        <v>0.2</v>
      </c>
      <c r="R11647" s="53">
        <f t="shared" si="2003"/>
        <v>3.5553817261002836</v>
      </c>
    </row>
    <row r="11648" spans="2:18" ht="15">
      <c r="B11648" s="84">
        <v>41951</v>
      </c>
      <c r="C11648" s="85">
        <v>0.1</v>
      </c>
      <c r="D11648" s="86">
        <v>15.9</v>
      </c>
      <c r="E11648" s="87">
        <v>10.3</v>
      </c>
      <c r="F11648" s="96">
        <f t="shared" si="1994"/>
        <v>13.100000000000001</v>
      </c>
      <c r="G11648" s="96"/>
      <c r="H11648" s="74">
        <f t="shared" si="1995"/>
        <v>312</v>
      </c>
      <c r="I11648" s="53">
        <f t="shared" si="1993"/>
        <v>1.0188471277719298</v>
      </c>
      <c r="J11648" s="53">
        <f t="shared" si="1996"/>
        <v>-0.28467006376778992</v>
      </c>
      <c r="K11648" s="53">
        <f t="shared" si="1997"/>
        <v>1.2590632116775065</v>
      </c>
      <c r="L11648" s="53">
        <f t="shared" si="1998"/>
        <v>14.279976771613258</v>
      </c>
      <c r="M11648" s="93">
        <f t="shared" si="1999"/>
        <v>0.97786627318086705</v>
      </c>
      <c r="N11648" s="53">
        <f t="shared" si="2000"/>
        <v>5.7447407679537861</v>
      </c>
      <c r="O11648">
        <f t="shared" si="2001"/>
        <v>0.73893334591407234</v>
      </c>
      <c r="P11648" s="53">
        <f t="shared" si="2002"/>
        <v>11.34698381075474</v>
      </c>
      <c r="Q11648" s="53">
        <v>0.2</v>
      </c>
      <c r="R11648" s="53">
        <f t="shared" si="2003"/>
        <v>3.9604556470033905</v>
      </c>
    </row>
    <row r="11649" spans="2:18" ht="15">
      <c r="B11649" s="84">
        <v>41952</v>
      </c>
      <c r="C11649" s="85">
        <v>1.8</v>
      </c>
      <c r="D11649" s="86">
        <v>16</v>
      </c>
      <c r="E11649" s="87">
        <v>10.199999999999999</v>
      </c>
      <c r="F11649" s="96">
        <f t="shared" si="1994"/>
        <v>13.1</v>
      </c>
      <c r="G11649" s="96"/>
      <c r="H11649" s="74">
        <f t="shared" si="1995"/>
        <v>313</v>
      </c>
      <c r="I11649" s="53">
        <f t="shared" si="1993"/>
        <v>1.0193186617598224</v>
      </c>
      <c r="J11649" s="53">
        <f t="shared" si="1996"/>
        <v>-0.28977563916981031</v>
      </c>
      <c r="K11649" s="53">
        <f t="shared" si="1997"/>
        <v>1.2529441142002091</v>
      </c>
      <c r="L11649" s="53">
        <f t="shared" si="1998"/>
        <v>14.080753812694676</v>
      </c>
      <c r="M11649" s="93">
        <f t="shared" si="1999"/>
        <v>0.9812910890983968</v>
      </c>
      <c r="N11649" s="53">
        <f t="shared" si="2000"/>
        <v>5.7648607783926078</v>
      </c>
      <c r="O11649">
        <f t="shared" si="2001"/>
        <v>0.73893334591407234</v>
      </c>
      <c r="P11649" s="53">
        <f t="shared" si="2002"/>
        <v>11.34698381075474</v>
      </c>
      <c r="Q11649" s="53">
        <v>0.2</v>
      </c>
      <c r="R11649" s="53">
        <f t="shared" si="2003"/>
        <v>3.9649843857502383</v>
      </c>
    </row>
    <row r="11650" spans="2:18" ht="15">
      <c r="B11650" s="84">
        <v>41953</v>
      </c>
      <c r="C11650" s="85">
        <v>1.4</v>
      </c>
      <c r="D11650" s="86">
        <v>12.8</v>
      </c>
      <c r="E11650" s="87">
        <v>10.8</v>
      </c>
      <c r="F11650" s="96">
        <f t="shared" si="1994"/>
        <v>11.8</v>
      </c>
      <c r="G11650" s="96"/>
      <c r="H11650" s="74">
        <f t="shared" si="1995"/>
        <v>314</v>
      </c>
      <c r="I11650" s="53">
        <f t="shared" si="1993"/>
        <v>1.0197844790448929</v>
      </c>
      <c r="J11650" s="53">
        <f t="shared" si="1996"/>
        <v>-0.29479954110186718</v>
      </c>
      <c r="K11650" s="53">
        <f t="shared" si="1997"/>
        <v>1.2468925889808187</v>
      </c>
      <c r="L11650" s="53">
        <f t="shared" si="1998"/>
        <v>13.885078694683791</v>
      </c>
      <c r="M11650" s="93">
        <f t="shared" si="1999"/>
        <v>0.5443202957833303</v>
      </c>
      <c r="N11650" s="53">
        <f t="shared" si="2000"/>
        <v>3.3381993227887206</v>
      </c>
      <c r="O11650">
        <f t="shared" si="2001"/>
        <v>0.68489607890223814</v>
      </c>
      <c r="P11650" s="53">
        <f t="shared" si="2002"/>
        <v>10.421882717920871</v>
      </c>
      <c r="Q11650" s="53">
        <v>0.2</v>
      </c>
      <c r="R11650" s="53">
        <f t="shared" si="2003"/>
        <v>3.3730739823531515</v>
      </c>
    </row>
    <row r="11651" spans="2:18" ht="15">
      <c r="B11651" s="84">
        <v>41954</v>
      </c>
      <c r="C11651" s="85">
        <v>24.5</v>
      </c>
      <c r="D11651" s="86">
        <v>12.8</v>
      </c>
      <c r="E11651" s="87">
        <v>10.7</v>
      </c>
      <c r="F11651" s="96">
        <f t="shared" si="1994"/>
        <v>11.75</v>
      </c>
      <c r="G11651" s="96"/>
      <c r="H11651" s="74">
        <f t="shared" si="1995"/>
        <v>315</v>
      </c>
      <c r="I11651" s="53">
        <f t="shared" si="1993"/>
        <v>1.0202444417843124</v>
      </c>
      <c r="J11651" s="53">
        <f t="shared" si="1996"/>
        <v>-0.29973982069280281</v>
      </c>
      <c r="K11651" s="53">
        <f t="shared" si="1997"/>
        <v>1.2409116933456585</v>
      </c>
      <c r="L11651" s="53">
        <f t="shared" si="1998"/>
        <v>13.693021645835916</v>
      </c>
      <c r="M11651" s="93">
        <f t="shared" si="1999"/>
        <v>0.54911827914410327</v>
      </c>
      <c r="N11651" s="53">
        <f t="shared" si="2000"/>
        <v>3.3733225028801006</v>
      </c>
      <c r="O11651">
        <f t="shared" si="2001"/>
        <v>0.68288853982139786</v>
      </c>
      <c r="P11651" s="53">
        <f t="shared" si="2002"/>
        <v>10.387688123895916</v>
      </c>
      <c r="Q11651" s="53">
        <v>0.2</v>
      </c>
      <c r="R11651" s="53">
        <f t="shared" si="2003"/>
        <v>3.3791464069565706</v>
      </c>
    </row>
    <row r="11652" spans="2:18" ht="15">
      <c r="B11652" s="84">
        <v>41955</v>
      </c>
      <c r="C11652" s="85">
        <v>3</v>
      </c>
      <c r="D11652" s="86">
        <v>14</v>
      </c>
      <c r="E11652" s="87">
        <v>10.6</v>
      </c>
      <c r="F11652" s="96">
        <f t="shared" si="1994"/>
        <v>12.3</v>
      </c>
      <c r="G11652" s="96"/>
      <c r="H11652" s="74">
        <f t="shared" si="1995"/>
        <v>316</v>
      </c>
      <c r="I11652" s="53">
        <f t="shared" si="1993"/>
        <v>1.020698413867706</v>
      </c>
      <c r="J11652" s="53">
        <f t="shared" si="1996"/>
        <v>-0.30459453699858596</v>
      </c>
      <c r="K11652" s="53">
        <f t="shared" si="1997"/>
        <v>1.2350045580925202</v>
      </c>
      <c r="L11652" s="53">
        <f t="shared" si="1998"/>
        <v>13.504651382186657</v>
      </c>
      <c r="M11652" s="93">
        <f t="shared" si="1999"/>
        <v>0.70192192026523781</v>
      </c>
      <c r="N11652" s="53">
        <f t="shared" si="2000"/>
        <v>4.2332289491425987</v>
      </c>
      <c r="O11652">
        <f t="shared" si="2001"/>
        <v>0.70525666988234936</v>
      </c>
      <c r="P11652" s="53">
        <f t="shared" si="2002"/>
        <v>10.769399205677342</v>
      </c>
      <c r="Q11652" s="53">
        <v>0.2</v>
      </c>
      <c r="R11652" s="53">
        <f t="shared" si="2003"/>
        <v>3.5914727946409277</v>
      </c>
    </row>
    <row r="11653" spans="2:18" ht="15">
      <c r="B11653" s="84">
        <v>41956</v>
      </c>
      <c r="C11653" s="85">
        <v>1.8</v>
      </c>
      <c r="D11653" s="86">
        <v>16.3</v>
      </c>
      <c r="E11653" s="87">
        <v>10.6</v>
      </c>
      <c r="F11653" s="96">
        <f t="shared" si="1994"/>
        <v>13.45</v>
      </c>
      <c r="G11653" s="96"/>
      <c r="H11653" s="74">
        <f t="shared" si="1995"/>
        <v>317</v>
      </c>
      <c r="I11653" s="53">
        <f t="shared" si="1993"/>
        <v>1.0211462609574309</v>
      </c>
      <c r="J11653" s="53">
        <f t="shared" si="1996"/>
        <v>-0.3093617584123764</v>
      </c>
      <c r="K11653" s="53">
        <f t="shared" si="1997"/>
        <v>1.2291743853950863</v>
      </c>
      <c r="L11653" s="53">
        <f t="shared" si="1998"/>
        <v>13.320035061569568</v>
      </c>
      <c r="M11653" s="93">
        <f t="shared" si="1999"/>
        <v>0.93066266331718328</v>
      </c>
      <c r="N11653" s="53">
        <f t="shared" si="2000"/>
        <v>5.4061951330530835</v>
      </c>
      <c r="O11653">
        <f t="shared" si="2001"/>
        <v>0.75410266113169311</v>
      </c>
      <c r="P11653" s="53">
        <f t="shared" si="2002"/>
        <v>11.608257267651117</v>
      </c>
      <c r="Q11653" s="53">
        <v>0.2</v>
      </c>
      <c r="R11653" s="53">
        <f t="shared" si="2003"/>
        <v>3.8971223712426215</v>
      </c>
    </row>
    <row r="11654" spans="2:18" ht="15">
      <c r="B11654" s="84">
        <v>41957</v>
      </c>
      <c r="C11654" s="85">
        <v>0</v>
      </c>
      <c r="D11654" s="86">
        <v>14.6</v>
      </c>
      <c r="E11654" s="87">
        <v>10.9</v>
      </c>
      <c r="F11654" s="96">
        <f t="shared" si="1994"/>
        <v>12.75</v>
      </c>
      <c r="G11654" s="96"/>
      <c r="H11654" s="74">
        <f t="shared" si="1995"/>
        <v>318</v>
      </c>
      <c r="I11654" s="53">
        <f t="shared" si="1993"/>
        <v>1.0215878505283278</v>
      </c>
      <c r="J11654" s="53">
        <f t="shared" si="1996"/>
        <v>-0.31403956413128459</v>
      </c>
      <c r="K11654" s="53">
        <f t="shared" si="1997"/>
        <v>1.2234244463235751</v>
      </c>
      <c r="L11654" s="53">
        <f t="shared" si="1998"/>
        <v>13.139238240542905</v>
      </c>
      <c r="M11654" s="93">
        <f t="shared" si="1999"/>
        <v>0.72307232151022371</v>
      </c>
      <c r="N11654" s="53">
        <f t="shared" si="2000"/>
        <v>4.296550995188908</v>
      </c>
      <c r="O11654">
        <f t="shared" si="2001"/>
        <v>0.72403098065968829</v>
      </c>
      <c r="P11654" s="53">
        <f t="shared" si="2002"/>
        <v>11.090972781532219</v>
      </c>
      <c r="Q11654" s="53">
        <v>0.2</v>
      </c>
      <c r="R11654" s="53">
        <f t="shared" si="2003"/>
        <v>3.6219382739031794</v>
      </c>
    </row>
    <row r="11655" spans="2:18" ht="15">
      <c r="B11655" s="84">
        <v>41958</v>
      </c>
      <c r="C11655" s="85">
        <v>0</v>
      </c>
      <c r="D11655" s="86">
        <v>12.5</v>
      </c>
      <c r="E11655" s="87">
        <v>9.8000000000000007</v>
      </c>
      <c r="F11655" s="96">
        <f t="shared" si="1994"/>
        <v>11.15</v>
      </c>
      <c r="G11655" s="96"/>
      <c r="H11655" s="74">
        <f t="shared" si="1995"/>
        <v>319</v>
      </c>
      <c r="I11655" s="53">
        <f t="shared" si="1993"/>
        <v>1.0220230519069382</v>
      </c>
      <c r="J11655" s="53">
        <f t="shared" si="1996"/>
        <v>-0.3186260456786566</v>
      </c>
      <c r="K11655" s="53">
        <f t="shared" si="1997"/>
        <v>1.2177580779650874</v>
      </c>
      <c r="L11655" s="53">
        <f t="shared" si="1998"/>
        <v>12.962324834415274</v>
      </c>
      <c r="M11655" s="93">
        <f t="shared" si="1999"/>
        <v>0.57744792396779332</v>
      </c>
      <c r="N11655" s="53">
        <f t="shared" si="2000"/>
        <v>3.6208764318545175</v>
      </c>
      <c r="O11655">
        <f t="shared" si="2001"/>
        <v>0.6591958902614411</v>
      </c>
      <c r="P11655" s="53">
        <f t="shared" si="2002"/>
        <v>9.9850993313825818</v>
      </c>
      <c r="Q11655" s="53">
        <v>0.2</v>
      </c>
      <c r="R11655" s="53">
        <f t="shared" si="2003"/>
        <v>3.4127890004184773</v>
      </c>
    </row>
    <row r="11656" spans="2:18" ht="15">
      <c r="B11656" s="84">
        <v>41959</v>
      </c>
      <c r="C11656" s="85">
        <v>35.700000000000003</v>
      </c>
      <c r="D11656" s="86">
        <v>14.3</v>
      </c>
      <c r="E11656" s="87">
        <v>7.6</v>
      </c>
      <c r="F11656" s="96">
        <f t="shared" si="1994"/>
        <v>10.95</v>
      </c>
      <c r="G11656" s="96"/>
      <c r="H11656" s="74">
        <f t="shared" si="1995"/>
        <v>320</v>
      </c>
      <c r="I11656" s="53">
        <f t="shared" si="1993"/>
        <v>1.0224517363101726</v>
      </c>
      <c r="J11656" s="53">
        <f t="shared" si="1996"/>
        <v>-0.32311930848040749</v>
      </c>
      <c r="K11656" s="53">
        <f t="shared" si="1997"/>
        <v>1.2121786801282579</v>
      </c>
      <c r="L11656" s="53">
        <f t="shared" si="1998"/>
        <v>12.789357080551207</v>
      </c>
      <c r="M11656" s="93">
        <f t="shared" si="1999"/>
        <v>0.89129903644225494</v>
      </c>
      <c r="N11656" s="53">
        <f t="shared" si="2000"/>
        <v>5.6277530993628782</v>
      </c>
      <c r="O11656">
        <f t="shared" si="2001"/>
        <v>0.65145955620022322</v>
      </c>
      <c r="P11656" s="53">
        <f t="shared" si="2002"/>
        <v>9.8540351166178652</v>
      </c>
      <c r="Q11656" s="53">
        <v>0.2</v>
      </c>
      <c r="R11656" s="53">
        <f t="shared" si="2003"/>
        <v>3.8523587717377863</v>
      </c>
    </row>
    <row r="11657" spans="2:18" ht="15">
      <c r="B11657" s="84">
        <v>41960</v>
      </c>
      <c r="C11657" s="85">
        <v>1.7</v>
      </c>
      <c r="D11657" s="86">
        <v>10.3</v>
      </c>
      <c r="E11657" s="87">
        <v>7.4</v>
      </c>
      <c r="F11657" s="96">
        <f t="shared" si="1994"/>
        <v>8.8500000000000014</v>
      </c>
      <c r="G11657" s="96"/>
      <c r="H11657" s="74">
        <f t="shared" si="1995"/>
        <v>321</v>
      </c>
      <c r="I11657" s="53">
        <f t="shared" si="1993"/>
        <v>1.0228737768834191</v>
      </c>
      <c r="J11657" s="53">
        <f t="shared" si="1996"/>
        <v>-0.32751747349366472</v>
      </c>
      <c r="K11657" s="53">
        <f t="shared" si="1997"/>
        <v>1.2066897116181678</v>
      </c>
      <c r="L11657" s="53">
        <f t="shared" si="1998"/>
        <v>12.620395505124998</v>
      </c>
      <c r="M11657" s="93">
        <f t="shared" si="1999"/>
        <v>0.53637515266248292</v>
      </c>
      <c r="N11657" s="53">
        <f t="shared" si="2000"/>
        <v>3.6535990495087662</v>
      </c>
      <c r="O11657">
        <f t="shared" si="2001"/>
        <v>0.5748947089145412</v>
      </c>
      <c r="P11657" s="53">
        <f t="shared" si="2002"/>
        <v>8.5678273672638632</v>
      </c>
      <c r="Q11657" s="53">
        <v>0.2</v>
      </c>
      <c r="R11657" s="53">
        <f t="shared" si="2003"/>
        <v>3.3341866038486914</v>
      </c>
    </row>
    <row r="11658" spans="2:18" ht="15">
      <c r="B11658" s="84">
        <v>41961</v>
      </c>
      <c r="C11658" s="85">
        <v>19.3</v>
      </c>
      <c r="D11658" s="86">
        <v>11</v>
      </c>
      <c r="E11658" s="87">
        <v>6.7</v>
      </c>
      <c r="F11658" s="96">
        <f t="shared" si="1994"/>
        <v>8.85</v>
      </c>
      <c r="G11658" s="96"/>
      <c r="H11658" s="74">
        <f t="shared" si="1995"/>
        <v>322</v>
      </c>
      <c r="I11658" s="53">
        <f t="shared" ref="I11658:I11721" si="2004">1+0.0334*COS($I$7*H11658-0.0552)</f>
        <v>1.0232890487380821</v>
      </c>
      <c r="J11658" s="53">
        <f t="shared" si="1996"/>
        <v>-0.33181867888566741</v>
      </c>
      <c r="K11658" s="53">
        <f t="shared" si="1997"/>
        <v>1.2012946860691214</v>
      </c>
      <c r="L11658" s="53">
        <f t="shared" si="1998"/>
        <v>12.455498893477454</v>
      </c>
      <c r="M11658" s="93">
        <f t="shared" si="1999"/>
        <v>0.64460258409123383</v>
      </c>
      <c r="N11658" s="53">
        <f t="shared" si="2000"/>
        <v>4.3908062796275704</v>
      </c>
      <c r="O11658">
        <f t="shared" si="2001"/>
        <v>0.5748947089145412</v>
      </c>
      <c r="P11658" s="53">
        <f t="shared" si="2002"/>
        <v>8.5678273672638632</v>
      </c>
      <c r="Q11658" s="53">
        <v>0.2</v>
      </c>
      <c r="R11658" s="53">
        <f t="shared" si="2003"/>
        <v>3.4963779790349121</v>
      </c>
    </row>
    <row r="11659" spans="2:18" ht="15">
      <c r="B11659" s="84">
        <v>41962</v>
      </c>
      <c r="C11659" s="85">
        <v>0</v>
      </c>
      <c r="D11659" s="86">
        <v>12</v>
      </c>
      <c r="E11659" s="87">
        <v>4.5</v>
      </c>
      <c r="F11659" s="96">
        <f t="shared" si="1994"/>
        <v>8.25</v>
      </c>
      <c r="G11659" s="96"/>
      <c r="H11659" s="74">
        <f t="shared" si="1995"/>
        <v>323</v>
      </c>
      <c r="I11659" s="53">
        <f t="shared" si="2004"/>
        <v>1.0236974289885385</v>
      </c>
      <c r="J11659" s="53">
        <f t="shared" si="1996"/>
        <v>-0.33602108176058221</v>
      </c>
      <c r="K11659" s="53">
        <f t="shared" si="1997"/>
        <v>1.1959971673247867</v>
      </c>
      <c r="L11659" s="53">
        <f t="shared" si="1998"/>
        <v>12.294724264213732</v>
      </c>
      <c r="M11659" s="93">
        <f t="shared" si="1999"/>
        <v>0.82140364567272728</v>
      </c>
      <c r="N11659" s="53">
        <f t="shared" si="2000"/>
        <v>5.7239831451435723</v>
      </c>
      <c r="O11659">
        <f t="shared" si="2001"/>
        <v>0.55451916900231446</v>
      </c>
      <c r="P11659" s="53">
        <f t="shared" si="2002"/>
        <v>8.2290353702868266</v>
      </c>
      <c r="Q11659" s="53">
        <v>0.2</v>
      </c>
      <c r="R11659" s="53">
        <f t="shared" si="2003"/>
        <v>3.7648713196315362</v>
      </c>
    </row>
    <row r="11660" spans="2:18" ht="15">
      <c r="B11660" s="84">
        <v>41963</v>
      </c>
      <c r="C11660" s="85">
        <v>0</v>
      </c>
      <c r="D11660" s="86">
        <v>10.1</v>
      </c>
      <c r="E11660" s="87">
        <v>3.1</v>
      </c>
      <c r="F11660" s="96">
        <f t="shared" si="1994"/>
        <v>6.6</v>
      </c>
      <c r="G11660" s="96"/>
      <c r="H11660" s="74">
        <f t="shared" si="1995"/>
        <v>324</v>
      </c>
      <c r="I11660" s="53">
        <f t="shared" si="2004"/>
        <v>1.0240987967885025</v>
      </c>
      <c r="J11660" s="53">
        <f t="shared" si="1996"/>
        <v>-0.34012285993158092</v>
      </c>
      <c r="K11660" s="53">
        <f t="shared" si="1997"/>
        <v>1.190800764357423</v>
      </c>
      <c r="L11660" s="53">
        <f t="shared" si="1998"/>
        <v>12.138126847161859</v>
      </c>
      <c r="M11660" s="93">
        <f t="shared" si="1999"/>
        <v>0.73382075607010999</v>
      </c>
      <c r="N11660" s="53">
        <f t="shared" si="2000"/>
        <v>5.4594590533569551</v>
      </c>
      <c r="O11660">
        <f t="shared" si="2001"/>
        <v>0.50170926729924392</v>
      </c>
      <c r="P11660" s="53">
        <f t="shared" si="2002"/>
        <v>7.3582830988883128</v>
      </c>
      <c r="Q11660" s="53">
        <v>0.2</v>
      </c>
      <c r="R11660" s="53">
        <f t="shared" si="2003"/>
        <v>3.637346778878034</v>
      </c>
    </row>
    <row r="11661" spans="2:18" ht="15">
      <c r="B11661" s="84">
        <v>41964</v>
      </c>
      <c r="C11661" s="85">
        <v>0</v>
      </c>
      <c r="D11661" s="86">
        <v>10.7</v>
      </c>
      <c r="E11661" s="87">
        <v>3.1</v>
      </c>
      <c r="F11661" s="96">
        <f t="shared" si="1994"/>
        <v>6.8999999999999995</v>
      </c>
      <c r="G11661" s="96"/>
      <c r="H11661" s="74">
        <f t="shared" si="1995"/>
        <v>325</v>
      </c>
      <c r="I11661" s="53">
        <f t="shared" si="2004"/>
        <v>1.0244930333667843</v>
      </c>
      <c r="J11661" s="53">
        <f t="shared" si="1996"/>
        <v>-0.34412221373519702</v>
      </c>
      <c r="K11661" s="53">
        <f t="shared" si="1997"/>
        <v>1.1857091257204355</v>
      </c>
      <c r="L11661" s="53">
        <f t="shared" si="1998"/>
        <v>11.985760065291743</v>
      </c>
      <c r="M11661" s="93">
        <f t="shared" si="1999"/>
        <v>0.76430869900930576</v>
      </c>
      <c r="N11661" s="53">
        <f t="shared" si="2000"/>
        <v>5.6172182364084744</v>
      </c>
      <c r="O11661">
        <f t="shared" si="2001"/>
        <v>0.51096962479543406</v>
      </c>
      <c r="P11661" s="53">
        <f t="shared" si="2002"/>
        <v>7.5101812239281029</v>
      </c>
      <c r="Q11661" s="53">
        <v>0.2</v>
      </c>
      <c r="R11661" s="53">
        <f t="shared" si="2003"/>
        <v>3.6844765120224858</v>
      </c>
    </row>
    <row r="11662" spans="2:18" ht="15">
      <c r="B11662" s="84">
        <v>41965</v>
      </c>
      <c r="C11662" s="85">
        <v>0</v>
      </c>
      <c r="D11662" s="86">
        <v>11</v>
      </c>
      <c r="E11662" s="87">
        <v>1.8</v>
      </c>
      <c r="F11662" s="96">
        <f t="shared" si="1994"/>
        <v>6.4</v>
      </c>
      <c r="G11662" s="96"/>
      <c r="H11662" s="74">
        <f t="shared" si="1995"/>
        <v>326</v>
      </c>
      <c r="I11662" s="53">
        <f t="shared" si="2004"/>
        <v>1.0248800220624379</v>
      </c>
      <c r="J11662" s="53">
        <f t="shared" si="1996"/>
        <v>-0.34801736788468596</v>
      </c>
      <c r="K11662" s="53">
        <f t="shared" si="1997"/>
        <v>1.1807259335312856</v>
      </c>
      <c r="L11662" s="53">
        <f t="shared" si="1998"/>
        <v>11.837675520670564</v>
      </c>
      <c r="M11662" s="93">
        <f t="shared" si="1999"/>
        <v>0.81372036395314162</v>
      </c>
      <c r="N11662" s="53">
        <f t="shared" si="2000"/>
        <v>6.1039260933833228</v>
      </c>
      <c r="O11662">
        <f t="shared" si="2001"/>
        <v>0.49561767917449667</v>
      </c>
      <c r="P11662" s="53">
        <f t="shared" si="2002"/>
        <v>7.2585514907624775</v>
      </c>
      <c r="Q11662" s="53">
        <v>0.2</v>
      </c>
      <c r="R11662" s="53">
        <f t="shared" si="2003"/>
        <v>3.7682408626741104</v>
      </c>
    </row>
    <row r="11663" spans="2:18" ht="15">
      <c r="B11663" s="84">
        <v>41966</v>
      </c>
      <c r="C11663" s="85">
        <v>0</v>
      </c>
      <c r="D11663" s="86">
        <v>11.2</v>
      </c>
      <c r="E11663" s="87">
        <v>1.9</v>
      </c>
      <c r="F11663" s="96">
        <f t="shared" ref="F11663:F11726" si="2005">0.5*(D11663+E11663)</f>
        <v>6.55</v>
      </c>
      <c r="G11663" s="96"/>
      <c r="H11663" s="74">
        <f t="shared" ref="H11663:H11726" si="2006">B11663-DATE(YEAR(B11663),1,0)</f>
        <v>327</v>
      </c>
      <c r="I11663" s="53">
        <f t="shared" si="2004"/>
        <v>1.0252596483592822</v>
      </c>
      <c r="J11663" s="53">
        <f t="shared" ref="J11663:J11726" si="2007">ASIN(0.39785*SIN(4.869+$I$7*H11663+0.03345*SIN(6.224+$I$7*H11663)))</f>
        <v>-0.3518065733587763</v>
      </c>
      <c r="K11663" s="53">
        <f t="shared" ref="K11663:K11726" si="2008">ACOS(-TAN(J11663)*TAN($E$7*$I$8))</f>
        <v>1.1758548969849183</v>
      </c>
      <c r="L11663" s="53">
        <f t="shared" ref="L11663:L11726" si="2009">117.5*I11663*((K11663*SIN($E$7*$I$8)*SIN(J11663)+COS($E$7*$I$8)*COS(J11663)*SIN(K11663))/PI())</f>
        <v>11.69392298450672</v>
      </c>
      <c r="M11663" s="93">
        <f t="shared" ref="M11663:M11726" si="2010">0.0023*L11663/2.456*(0.5*(D11663+E11663)+17.8)*SQRT(D11663-E11663)</f>
        <v>0.81320519176010053</v>
      </c>
      <c r="N11663" s="53">
        <f t="shared" ref="N11663:N11726" si="2011">0.17*L11663*SQRT(D11663-E11663)</f>
        <v>6.0624842721842187</v>
      </c>
      <c r="O11663">
        <f t="shared" ref="O11663:O11726" si="2012">5336/(F11663+273.15)^2*EXP(21.07-5336/(F11663+273.15))</f>
        <v>0.50018025396519927</v>
      </c>
      <c r="P11663" s="53">
        <f t="shared" ref="P11663:P11726" si="2013">EXP(21.07-5336/(F11663+273.15))</f>
        <v>7.333235877891366</v>
      </c>
      <c r="Q11663" s="53">
        <v>0.2</v>
      </c>
      <c r="R11663" s="53">
        <f t="shared" ref="R11663:R11726" si="2014">(O11663*N11663*0.6+$L$8*6.43*(1+0.536*Q11663)*P11663*(1- G11663/100))/($O$7*(O11663+$L$8))</f>
        <v>3.7658807106748391</v>
      </c>
    </row>
    <row r="11664" spans="2:18" ht="15">
      <c r="B11664" s="84">
        <v>41967</v>
      </c>
      <c r="C11664" s="85">
        <v>0</v>
      </c>
      <c r="D11664" s="86">
        <v>11.7</v>
      </c>
      <c r="E11664" s="87">
        <v>2.9</v>
      </c>
      <c r="F11664" s="96">
        <f t="shared" si="2005"/>
        <v>7.3</v>
      </c>
      <c r="G11664" s="96"/>
      <c r="H11664" s="74">
        <f t="shared" si="2006"/>
        <v>328</v>
      </c>
      <c r="I11664" s="53">
        <f t="shared" si="2004"/>
        <v>1.0256317999197884</v>
      </c>
      <c r="J11664" s="53">
        <f t="shared" si="2007"/>
        <v>-0.35548810932188296</v>
      </c>
      <c r="K11664" s="53">
        <f t="shared" si="2008"/>
        <v>1.171099745401277</v>
      </c>
      <c r="L11664" s="53">
        <f t="shared" si="2009"/>
        <v>11.554550391307496</v>
      </c>
      <c r="M11664" s="93">
        <f t="shared" si="2010"/>
        <v>0.8056892741103503</v>
      </c>
      <c r="N11664" s="53">
        <f t="shared" si="2011"/>
        <v>5.826977060913797</v>
      </c>
      <c r="O11664">
        <f t="shared" si="2012"/>
        <v>0.52354945966754285</v>
      </c>
      <c r="P11664" s="53">
        <f t="shared" si="2013"/>
        <v>7.7170761095459453</v>
      </c>
      <c r="Q11664" s="53">
        <v>0.2</v>
      </c>
      <c r="R11664" s="53">
        <f t="shared" si="2014"/>
        <v>3.7472565750844908</v>
      </c>
    </row>
    <row r="11665" spans="2:18" ht="15">
      <c r="B11665" s="84">
        <v>41968</v>
      </c>
      <c r="C11665" s="85">
        <v>0</v>
      </c>
      <c r="D11665" s="86">
        <v>11.1</v>
      </c>
      <c r="E11665" s="87">
        <v>3.9</v>
      </c>
      <c r="F11665" s="96">
        <f t="shared" si="2005"/>
        <v>7.5</v>
      </c>
      <c r="G11665" s="96"/>
      <c r="H11665" s="74">
        <f t="shared" si="2006"/>
        <v>329</v>
      </c>
      <c r="I11665" s="53">
        <f t="shared" si="2004"/>
        <v>1.0259963666183221</v>
      </c>
      <c r="J11665" s="53">
        <f t="shared" si="2007"/>
        <v>-0.35906028507154886</v>
      </c>
      <c r="K11665" s="53">
        <f t="shared" si="2008"/>
        <v>1.1664642208141567</v>
      </c>
      <c r="L11665" s="53">
        <f t="shared" si="2009"/>
        <v>11.419603837146985</v>
      </c>
      <c r="M11665" s="93">
        <f t="shared" si="2010"/>
        <v>0.7260011034690711</v>
      </c>
      <c r="N11665" s="53">
        <f t="shared" si="2011"/>
        <v>5.2091421330195322</v>
      </c>
      <c r="O11665">
        <f t="shared" si="2012"/>
        <v>0.52994046015629992</v>
      </c>
      <c r="P11665" s="53">
        <f t="shared" si="2013"/>
        <v>7.8224239699391331</v>
      </c>
      <c r="Q11665" s="53">
        <v>0.2</v>
      </c>
      <c r="R11665" s="53">
        <f t="shared" si="2014"/>
        <v>3.6210304719877171</v>
      </c>
    </row>
    <row r="11666" spans="2:18" ht="15">
      <c r="B11666" s="84">
        <v>41969</v>
      </c>
      <c r="C11666" s="85">
        <v>0</v>
      </c>
      <c r="D11666" s="86">
        <v>11</v>
      </c>
      <c r="E11666" s="87">
        <v>7</v>
      </c>
      <c r="F11666" s="96">
        <f t="shared" si="2005"/>
        <v>9</v>
      </c>
      <c r="G11666" s="96"/>
      <c r="H11666" s="74">
        <f t="shared" si="2006"/>
        <v>330</v>
      </c>
      <c r="I11666" s="53">
        <f t="shared" si="2004"/>
        <v>1.0263532405737323</v>
      </c>
      <c r="J11666" s="53">
        <f t="shared" si="2007"/>
        <v>-0.3625214420085765</v>
      </c>
      <c r="K11666" s="53">
        <f t="shared" si="2008"/>
        <v>1.1619520701125954</v>
      </c>
      <c r="L11666" s="53">
        <f t="shared" si="2009"/>
        <v>11.289127582010664</v>
      </c>
      <c r="M11666" s="93">
        <f t="shared" si="2010"/>
        <v>0.56666272325336919</v>
      </c>
      <c r="N11666" s="53">
        <f t="shared" si="2011"/>
        <v>3.838303377883626</v>
      </c>
      <c r="O11666">
        <f t="shared" si="2012"/>
        <v>0.58008978738759875</v>
      </c>
      <c r="P11666" s="53">
        <f t="shared" si="2013"/>
        <v>8.6544506934491388</v>
      </c>
      <c r="Q11666" s="53">
        <v>0.2</v>
      </c>
      <c r="R11666" s="53">
        <f t="shared" si="2014"/>
        <v>3.3805926280469896</v>
      </c>
    </row>
    <row r="11667" spans="2:18" ht="15">
      <c r="B11667" s="84">
        <v>41970</v>
      </c>
      <c r="C11667" s="85">
        <v>0</v>
      </c>
      <c r="D11667" s="86">
        <v>9.8000000000000007</v>
      </c>
      <c r="E11667" s="87">
        <v>8.3000000000000007</v>
      </c>
      <c r="F11667" s="96">
        <f t="shared" si="2005"/>
        <v>9.0500000000000007</v>
      </c>
      <c r="G11667" s="96"/>
      <c r="H11667" s="74">
        <f t="shared" si="2006"/>
        <v>331</v>
      </c>
      <c r="I11667" s="53">
        <f t="shared" si="2004"/>
        <v>1.0267023161812738</v>
      </c>
      <c r="J11667" s="53">
        <f t="shared" si="2007"/>
        <v>-0.36586995562498681</v>
      </c>
      <c r="K11667" s="53">
        <f t="shared" si="2008"/>
        <v>1.1575670367502422</v>
      </c>
      <c r="L11667" s="53">
        <f t="shared" si="2009"/>
        <v>11.16316405615237</v>
      </c>
      <c r="M11667" s="93">
        <f t="shared" si="2010"/>
        <v>0.34377690740518979</v>
      </c>
      <c r="N11667" s="53">
        <f t="shared" si="2011"/>
        <v>2.3242447474668424</v>
      </c>
      <c r="O11667">
        <f t="shared" si="2012"/>
        <v>0.58183058212873917</v>
      </c>
      <c r="P11667" s="53">
        <f t="shared" si="2013"/>
        <v>8.6834986836756496</v>
      </c>
      <c r="Q11667" s="53">
        <v>0.2</v>
      </c>
      <c r="R11667" s="53">
        <f t="shared" si="2014"/>
        <v>3.0490027324990274</v>
      </c>
    </row>
    <row r="11668" spans="2:18" ht="15">
      <c r="B11668" s="84">
        <v>41971</v>
      </c>
      <c r="C11668" s="85">
        <v>0.2</v>
      </c>
      <c r="D11668" s="86">
        <v>10</v>
      </c>
      <c r="E11668" s="87">
        <v>8.5</v>
      </c>
      <c r="F11668" s="96">
        <f t="shared" si="2005"/>
        <v>9.25</v>
      </c>
      <c r="G11668" s="96"/>
      <c r="H11668" s="74">
        <f t="shared" si="2006"/>
        <v>332</v>
      </c>
      <c r="I11668" s="53">
        <f t="shared" si="2004"/>
        <v>1.0270434901438583</v>
      </c>
      <c r="J11668" s="53">
        <f t="shared" si="2007"/>
        <v>-0.36910423750469384</v>
      </c>
      <c r="K11668" s="53">
        <f t="shared" si="2008"/>
        <v>1.15331285204249</v>
      </c>
      <c r="L11668" s="53">
        <f t="shared" si="2009"/>
        <v>11.041753870365781</v>
      </c>
      <c r="M11668" s="93">
        <f t="shared" si="2010"/>
        <v>0.34257087318316726</v>
      </c>
      <c r="N11668" s="53">
        <f t="shared" si="2011"/>
        <v>2.2989663420627822</v>
      </c>
      <c r="O11668">
        <f t="shared" si="2012"/>
        <v>0.58883954039423236</v>
      </c>
      <c r="P11668" s="53">
        <f t="shared" si="2013"/>
        <v>8.8005644724419643</v>
      </c>
      <c r="Q11668" s="53">
        <v>0.2</v>
      </c>
      <c r="R11668" s="53">
        <f t="shared" si="2014"/>
        <v>3.0506829015554615</v>
      </c>
    </row>
    <row r="11669" spans="2:18" ht="15">
      <c r="B11669" s="84">
        <v>41972</v>
      </c>
      <c r="C11669" s="85">
        <v>2.9</v>
      </c>
      <c r="D11669" s="86">
        <v>13.3</v>
      </c>
      <c r="E11669" s="87">
        <v>8.1</v>
      </c>
      <c r="F11669" s="96">
        <f t="shared" si="2005"/>
        <v>10.7</v>
      </c>
      <c r="G11669" s="96"/>
      <c r="H11669" s="74">
        <f t="shared" si="2006"/>
        <v>333</v>
      </c>
      <c r="I11669" s="53">
        <f t="shared" si="2004"/>
        <v>1.0273766615026212</v>
      </c>
      <c r="J11669" s="53">
        <f t="shared" si="2007"/>
        <v>-0.37222273733148808</v>
      </c>
      <c r="K11669" s="53">
        <f t="shared" si="2008"/>
        <v>1.1491932260757747</v>
      </c>
      <c r="L11669" s="53">
        <f t="shared" si="2009"/>
        <v>10.924935830039601</v>
      </c>
      <c r="M11669" s="93">
        <f t="shared" si="2010"/>
        <v>0.66491311634166239</v>
      </c>
      <c r="N11669" s="53">
        <f t="shared" si="2011"/>
        <v>4.2351567404267101</v>
      </c>
      <c r="O11669">
        <f t="shared" si="2012"/>
        <v>0.64190077944287904</v>
      </c>
      <c r="P11669" s="53">
        <f t="shared" si="2013"/>
        <v>9.6923676467585924</v>
      </c>
      <c r="Q11669" s="53">
        <v>0.2</v>
      </c>
      <c r="R11669" s="53">
        <f t="shared" si="2014"/>
        <v>3.5329245599134071</v>
      </c>
    </row>
    <row r="11670" spans="2:18" ht="15">
      <c r="B11670" s="84">
        <v>41973</v>
      </c>
      <c r="C11670" s="85">
        <v>0</v>
      </c>
      <c r="D11670" s="86">
        <v>11.2</v>
      </c>
      <c r="E11670" s="87">
        <v>8.8000000000000007</v>
      </c>
      <c r="F11670" s="96">
        <f t="shared" si="2005"/>
        <v>10</v>
      </c>
      <c r="G11670" s="96"/>
      <c r="H11670" s="74">
        <f t="shared" si="2006"/>
        <v>334</v>
      </c>
      <c r="I11670" s="53">
        <f t="shared" si="2004"/>
        <v>1.0277017316667976</v>
      </c>
      <c r="J11670" s="53">
        <f t="shared" si="2007"/>
        <v>-0.37522394489866523</v>
      </c>
      <c r="K11670" s="53">
        <f t="shared" si="2008"/>
        <v>1.145211838258156</v>
      </c>
      <c r="L11670" s="53">
        <f t="shared" si="2009"/>
        <v>10.812746952832439</v>
      </c>
      <c r="M11670" s="93">
        <f t="shared" si="2010"/>
        <v>0.43609984245477151</v>
      </c>
      <c r="N11670" s="53">
        <f t="shared" si="2011"/>
        <v>2.8476760435051016</v>
      </c>
      <c r="O11670">
        <f t="shared" si="2012"/>
        <v>0.61578519545801924</v>
      </c>
      <c r="P11670" s="53">
        <f t="shared" si="2013"/>
        <v>9.2522328593138266</v>
      </c>
      <c r="Q11670" s="53">
        <v>0.2</v>
      </c>
      <c r="R11670" s="53">
        <f t="shared" si="2014"/>
        <v>3.1991478526201749</v>
      </c>
    </row>
    <row r="11671" spans="2:18" ht="15">
      <c r="B11671" s="84">
        <v>41974</v>
      </c>
      <c r="C11671" s="85">
        <v>19.8</v>
      </c>
      <c r="D11671" s="86">
        <v>10.8</v>
      </c>
      <c r="E11671" s="87">
        <v>8.9</v>
      </c>
      <c r="F11671" s="96">
        <f t="shared" si="2005"/>
        <v>9.8500000000000014</v>
      </c>
      <c r="G11671" s="96"/>
      <c r="H11671" s="74">
        <f t="shared" si="2006"/>
        <v>335</v>
      </c>
      <c r="I11671" s="53">
        <f t="shared" si="2004"/>
        <v>1.0280186044428956</v>
      </c>
      <c r="J11671" s="53">
        <f t="shared" si="2007"/>
        <v>-0.37810639211441766</v>
      </c>
      <c r="K11671" s="53">
        <f t="shared" si="2008"/>
        <v>1.1413723275450454</v>
      </c>
      <c r="L11671" s="53">
        <f t="shared" si="2009"/>
        <v>10.705222489768387</v>
      </c>
      <c r="M11671" s="93">
        <f t="shared" si="2010"/>
        <v>0.38209126330766646</v>
      </c>
      <c r="N11671" s="53">
        <f t="shared" si="2011"/>
        <v>2.5085422479159822</v>
      </c>
      <c r="O11671">
        <f t="shared" si="2012"/>
        <v>0.61031144740010457</v>
      </c>
      <c r="P11671" s="53">
        <f t="shared" si="2013"/>
        <v>9.1602761452074546</v>
      </c>
      <c r="Q11671" s="53">
        <v>0.2</v>
      </c>
      <c r="R11671" s="53">
        <f t="shared" si="2014"/>
        <v>3.1186362623246566</v>
      </c>
    </row>
    <row r="11672" spans="2:18" ht="15">
      <c r="B11672" s="84">
        <v>41975</v>
      </c>
      <c r="C11672" s="85">
        <v>8.1</v>
      </c>
      <c r="D11672" s="86">
        <v>11.3</v>
      </c>
      <c r="E11672" s="87">
        <v>6.3</v>
      </c>
      <c r="F11672" s="96">
        <f t="shared" si="2005"/>
        <v>8.8000000000000007</v>
      </c>
      <c r="G11672" s="96"/>
      <c r="H11672" s="74">
        <f t="shared" si="2006"/>
        <v>336</v>
      </c>
      <c r="I11672" s="53">
        <f t="shared" si="2004"/>
        <v>1.0283271860631631</v>
      </c>
      <c r="J11672" s="53">
        <f t="shared" si="2007"/>
        <v>-0.38086865499689021</v>
      </c>
      <c r="K11672" s="53">
        <f t="shared" si="2008"/>
        <v>1.1376782823787612</v>
      </c>
      <c r="L11672" s="53">
        <f t="shared" si="2009"/>
        <v>10.602395949521458</v>
      </c>
      <c r="M11672" s="93">
        <f t="shared" si="2010"/>
        <v>0.59056829974330316</v>
      </c>
      <c r="N11672" s="53">
        <f t="shared" si="2011"/>
        <v>4.0303052714747301</v>
      </c>
      <c r="O11672">
        <f t="shared" si="2012"/>
        <v>0.57317208442593315</v>
      </c>
      <c r="P11672" s="53">
        <f t="shared" si="2013"/>
        <v>8.5391257162738565</v>
      </c>
      <c r="Q11672" s="53">
        <v>0.2</v>
      </c>
      <c r="R11672" s="53">
        <f t="shared" si="2014"/>
        <v>3.4151245481549757</v>
      </c>
    </row>
    <row r="11673" spans="2:18" ht="15">
      <c r="B11673" s="84">
        <v>41976</v>
      </c>
      <c r="C11673" s="85">
        <v>1.2</v>
      </c>
      <c r="D11673" s="86">
        <v>11.8</v>
      </c>
      <c r="E11673" s="87">
        <v>6.5</v>
      </c>
      <c r="F11673" s="96">
        <f t="shared" si="2005"/>
        <v>9.15</v>
      </c>
      <c r="G11673" s="96"/>
      <c r="H11673" s="74">
        <f t="shared" si="2006"/>
        <v>337</v>
      </c>
      <c r="I11673" s="53">
        <f t="shared" si="2004"/>
        <v>1.0286273852133336</v>
      </c>
      <c r="J11673" s="53">
        <f t="shared" si="2007"/>
        <v>-0.38350935565260669</v>
      </c>
      <c r="K11673" s="53">
        <f t="shared" si="2008"/>
        <v>1.1341332303853497</v>
      </c>
      <c r="L11673" s="53">
        <f t="shared" si="2009"/>
        <v>10.504299125624341</v>
      </c>
      <c r="M11673" s="93">
        <f t="shared" si="2010"/>
        <v>0.61032794910571286</v>
      </c>
      <c r="N11673" s="53">
        <f t="shared" si="2011"/>
        <v>4.1110611488362867</v>
      </c>
      <c r="O11673">
        <f t="shared" si="2012"/>
        <v>0.58532588511900185</v>
      </c>
      <c r="P11673" s="53">
        <f t="shared" si="2013"/>
        <v>8.741856354440646</v>
      </c>
      <c r="Q11673" s="53">
        <v>0.2</v>
      </c>
      <c r="R11673" s="53">
        <f t="shared" si="2014"/>
        <v>3.4464608623484145</v>
      </c>
    </row>
    <row r="11674" spans="2:18" ht="15">
      <c r="B11674" s="84">
        <v>41977</v>
      </c>
      <c r="C11674" s="85">
        <v>5.5</v>
      </c>
      <c r="D11674" s="86">
        <v>9.8000000000000007</v>
      </c>
      <c r="E11674" s="87">
        <v>7.7</v>
      </c>
      <c r="F11674" s="96">
        <f t="shared" si="2005"/>
        <v>8.75</v>
      </c>
      <c r="G11674" s="96"/>
      <c r="H11674" s="74">
        <f t="shared" si="2006"/>
        <v>338</v>
      </c>
      <c r="I11674" s="53">
        <f t="shared" si="2004"/>
        <v>1.0289191130596493</v>
      </c>
      <c r="J11674" s="53">
        <f t="shared" si="2007"/>
        <v>-0.38602716423183553</v>
      </c>
      <c r="K11674" s="53">
        <f t="shared" si="2008"/>
        <v>1.1307406278767171</v>
      </c>
      <c r="L11674" s="53">
        <f t="shared" si="2009"/>
        <v>10.410962126304899</v>
      </c>
      <c r="M11674" s="93">
        <f t="shared" si="2010"/>
        <v>0.375115070788204</v>
      </c>
      <c r="N11674" s="53">
        <f t="shared" si="2011"/>
        <v>2.5647759658640945</v>
      </c>
      <c r="O11674">
        <f t="shared" si="2012"/>
        <v>0.57145397735908887</v>
      </c>
      <c r="P11674" s="53">
        <f t="shared" si="2013"/>
        <v>8.5105100835309031</v>
      </c>
      <c r="Q11674" s="53">
        <v>0.2</v>
      </c>
      <c r="R11674" s="53">
        <f t="shared" si="2014"/>
        <v>3.0909512270975901</v>
      </c>
    </row>
    <row r="11675" spans="2:18" ht="15">
      <c r="B11675" s="84">
        <v>41978</v>
      </c>
      <c r="C11675" s="85">
        <v>1</v>
      </c>
      <c r="D11675" s="86">
        <v>10.4</v>
      </c>
      <c r="E11675" s="87">
        <v>5.9</v>
      </c>
      <c r="F11675" s="96">
        <f t="shared" si="2005"/>
        <v>8.15</v>
      </c>
      <c r="G11675" s="96"/>
      <c r="H11675" s="74">
        <f t="shared" si="2006"/>
        <v>339</v>
      </c>
      <c r="I11675" s="53">
        <f t="shared" si="2004"/>
        <v>1.0292022832751471</v>
      </c>
      <c r="J11675" s="53">
        <f t="shared" si="2007"/>
        <v>-0.38842080085433023</v>
      </c>
      <c r="K11675" s="53">
        <f t="shared" si="2008"/>
        <v>1.127503849210568</v>
      </c>
      <c r="L11675" s="53">
        <f t="shared" si="2009"/>
        <v>10.322413406624438</v>
      </c>
      <c r="M11675" s="93">
        <f t="shared" si="2010"/>
        <v>0.53213808322344047</v>
      </c>
      <c r="N11675" s="53">
        <f t="shared" si="2011"/>
        <v>3.7225147441978863</v>
      </c>
      <c r="O11675">
        <f t="shared" si="2012"/>
        <v>0.55118542146985872</v>
      </c>
      <c r="P11675" s="53">
        <f t="shared" si="2013"/>
        <v>8.1737502873742969</v>
      </c>
      <c r="Q11675" s="53">
        <v>0.2</v>
      </c>
      <c r="R11675" s="53">
        <f t="shared" si="2014"/>
        <v>3.3222776804865868</v>
      </c>
    </row>
    <row r="11676" spans="2:18" ht="15">
      <c r="B11676" s="84">
        <v>41979</v>
      </c>
      <c r="C11676" s="85">
        <v>0.1</v>
      </c>
      <c r="D11676" s="86">
        <v>10.4</v>
      </c>
      <c r="E11676" s="87">
        <v>6.5</v>
      </c>
      <c r="F11676" s="96">
        <f t="shared" si="2005"/>
        <v>8.4499999999999993</v>
      </c>
      <c r="G11676" s="96"/>
      <c r="H11676" s="74">
        <f t="shared" si="2006"/>
        <v>340</v>
      </c>
      <c r="I11676" s="53">
        <f t="shared" si="2004"/>
        <v>1.029476812065204</v>
      </c>
      <c r="J11676" s="53">
        <f t="shared" si="2007"/>
        <v>-0.3906890374987888</v>
      </c>
      <c r="K11676" s="53">
        <f t="shared" si="2008"/>
        <v>1.1244261760648075</v>
      </c>
      <c r="L11676" s="53">
        <f t="shared" si="2009"/>
        <v>10.238679802564082</v>
      </c>
      <c r="M11676" s="93">
        <f t="shared" si="2010"/>
        <v>0.49705568596958444</v>
      </c>
      <c r="N11676" s="53">
        <f t="shared" si="2011"/>
        <v>3.437361325151485</v>
      </c>
      <c r="O11676">
        <f t="shared" si="2012"/>
        <v>0.56123964087408107</v>
      </c>
      <c r="P11676" s="53">
        <f t="shared" si="2013"/>
        <v>8.3406100705082</v>
      </c>
      <c r="Q11676" s="53">
        <v>0.2</v>
      </c>
      <c r="R11676" s="53">
        <f t="shared" si="2014"/>
        <v>3.2713499937501562</v>
      </c>
    </row>
    <row r="11677" spans="2:18" ht="15">
      <c r="B11677" s="84">
        <v>41980</v>
      </c>
      <c r="C11677" s="85">
        <v>0.6</v>
      </c>
      <c r="D11677" s="86">
        <v>9.9</v>
      </c>
      <c r="E11677" s="87">
        <v>5.3</v>
      </c>
      <c r="F11677" s="96">
        <f t="shared" si="2005"/>
        <v>7.6</v>
      </c>
      <c r="G11677" s="96"/>
      <c r="H11677" s="74">
        <f t="shared" si="2006"/>
        <v>341</v>
      </c>
      <c r="I11677" s="53">
        <f t="shared" si="2004"/>
        <v>1.0297426181923344</v>
      </c>
      <c r="J11677" s="53">
        <f t="shared" si="2007"/>
        <v>-0.39283069984933006</v>
      </c>
      <c r="K11677" s="53">
        <f t="shared" si="2008"/>
        <v>1.121510786686871</v>
      </c>
      <c r="L11677" s="53">
        <f t="shared" si="2009"/>
        <v>10.159786566680642</v>
      </c>
      <c r="M11677" s="93">
        <f t="shared" si="2010"/>
        <v>0.51831847665650899</v>
      </c>
      <c r="N11677" s="53">
        <f t="shared" si="2011"/>
        <v>3.7043534812328942</v>
      </c>
      <c r="O11677">
        <f t="shared" si="2012"/>
        <v>0.53316149762387977</v>
      </c>
      <c r="P11677" s="53">
        <f t="shared" si="2013"/>
        <v>7.8755789254229045</v>
      </c>
      <c r="Q11677" s="53">
        <v>0.2</v>
      </c>
      <c r="R11677" s="53">
        <f t="shared" si="2014"/>
        <v>3.2967432955132994</v>
      </c>
    </row>
    <row r="11678" spans="2:18" ht="15">
      <c r="B11678" s="84">
        <v>41981</v>
      </c>
      <c r="C11678" s="85">
        <v>0</v>
      </c>
      <c r="D11678" s="86">
        <v>9.3000000000000007</v>
      </c>
      <c r="E11678" s="87">
        <v>2.5</v>
      </c>
      <c r="F11678" s="96">
        <f t="shared" si="2005"/>
        <v>5.9</v>
      </c>
      <c r="G11678" s="96"/>
      <c r="H11678" s="74">
        <f t="shared" si="2006"/>
        <v>342</v>
      </c>
      <c r="I11678" s="53">
        <f t="shared" si="2004"/>
        <v>1.0299996230002291</v>
      </c>
      <c r="J11678" s="53">
        <f t="shared" si="2007"/>
        <v>-0.39484466909226873</v>
      </c>
      <c r="K11678" s="53">
        <f t="shared" si="2008"/>
        <v>1.1187607451818207</v>
      </c>
      <c r="L11678" s="53">
        <f t="shared" si="2009"/>
        <v>10.085757404931572</v>
      </c>
      <c r="M11678" s="93">
        <f t="shared" si="2010"/>
        <v>0.58372835997747285</v>
      </c>
      <c r="N11678" s="53">
        <f t="shared" si="2011"/>
        <v>4.4710743874113827</v>
      </c>
      <c r="O11678">
        <f t="shared" si="2012"/>
        <v>0.48067134827109992</v>
      </c>
      <c r="P11678" s="53">
        <f t="shared" si="2013"/>
        <v>7.0144959432282254</v>
      </c>
      <c r="Q11678" s="53">
        <v>0.2</v>
      </c>
      <c r="R11678" s="53">
        <f t="shared" si="2014"/>
        <v>3.3937607348951619</v>
      </c>
    </row>
    <row r="11679" spans="2:18" ht="15">
      <c r="B11679" s="84">
        <v>41982</v>
      </c>
      <c r="C11679" s="85">
        <v>4.5999999999999996</v>
      </c>
      <c r="D11679" s="86">
        <v>11.6</v>
      </c>
      <c r="E11679" s="87">
        <v>3.5</v>
      </c>
      <c r="F11679" s="96">
        <f t="shared" si="2005"/>
        <v>7.55</v>
      </c>
      <c r="G11679" s="96"/>
      <c r="H11679" s="74">
        <f t="shared" si="2006"/>
        <v>343</v>
      </c>
      <c r="I11679" s="53">
        <f t="shared" si="2004"/>
        <v>1.0302477504370307</v>
      </c>
      <c r="J11679" s="53">
        <f t="shared" si="2007"/>
        <v>-0.39672988365648837</v>
      </c>
      <c r="K11679" s="53">
        <f t="shared" si="2008"/>
        <v>1.1161789909059217</v>
      </c>
      <c r="L11679" s="53">
        <f t="shared" si="2009"/>
        <v>10.016614514250763</v>
      </c>
      <c r="M11679" s="93">
        <f t="shared" si="2010"/>
        <v>0.6767697009988326</v>
      </c>
      <c r="N11679" s="53">
        <f t="shared" si="2011"/>
        <v>4.8463233952668308</v>
      </c>
      <c r="O11679">
        <f t="shared" si="2012"/>
        <v>0.53154884281145787</v>
      </c>
      <c r="P11679" s="53">
        <f t="shared" si="2013"/>
        <v>7.848961184732639</v>
      </c>
      <c r="Q11679" s="53">
        <v>0.2</v>
      </c>
      <c r="R11679" s="53">
        <f t="shared" si="2014"/>
        <v>3.5439474783857108</v>
      </c>
    </row>
    <row r="11680" spans="2:18" ht="15">
      <c r="B11680" s="84">
        <v>41983</v>
      </c>
      <c r="C11680" s="85">
        <v>0</v>
      </c>
      <c r="D11680" s="86">
        <v>6.4</v>
      </c>
      <c r="E11680" s="87">
        <v>0.3</v>
      </c>
      <c r="F11680" s="96">
        <f t="shared" si="2005"/>
        <v>3.35</v>
      </c>
      <c r="G11680" s="96"/>
      <c r="H11680" s="74">
        <f t="shared" si="2006"/>
        <v>344</v>
      </c>
      <c r="I11680" s="53">
        <f t="shared" si="2004"/>
        <v>1.0304869270778381</v>
      </c>
      <c r="J11680" s="53">
        <f t="shared" si="2007"/>
        <v>-0.39848534089079213</v>
      </c>
      <c r="K11680" s="53">
        <f t="shared" si="2008"/>
        <v>1.1137683280346726</v>
      </c>
      <c r="L11680" s="53">
        <f t="shared" si="2009"/>
        <v>9.9523786204424596</v>
      </c>
      <c r="M11680" s="93">
        <f t="shared" si="2010"/>
        <v>0.48685726202517343</v>
      </c>
      <c r="N11680" s="53">
        <f t="shared" si="2011"/>
        <v>4.1786955296690396</v>
      </c>
      <c r="O11680">
        <f t="shared" si="2012"/>
        <v>0.41042479598182519</v>
      </c>
      <c r="P11680" s="53">
        <f t="shared" si="2013"/>
        <v>5.8804158749253173</v>
      </c>
      <c r="Q11680" s="53">
        <v>0.2</v>
      </c>
      <c r="R11680" s="53">
        <f t="shared" si="2014"/>
        <v>3.2207952491323844</v>
      </c>
    </row>
    <row r="11681" spans="2:18" ht="15">
      <c r="B11681" s="84">
        <v>41984</v>
      </c>
      <c r="C11681" s="85">
        <v>0</v>
      </c>
      <c r="D11681" s="86">
        <v>7.1</v>
      </c>
      <c r="E11681" s="87">
        <v>-0.7</v>
      </c>
      <c r="F11681" s="96">
        <f t="shared" si="2005"/>
        <v>3.1999999999999997</v>
      </c>
      <c r="G11681" s="96"/>
      <c r="H11681" s="74">
        <f t="shared" si="2006"/>
        <v>345</v>
      </c>
      <c r="I11681" s="53">
        <f t="shared" si="2004"/>
        <v>1.030717082146436</v>
      </c>
      <c r="J11681" s="53">
        <f t="shared" si="2007"/>
        <v>-0.40011009867171005</v>
      </c>
      <c r="K11681" s="53">
        <f t="shared" si="2008"/>
        <v>1.111531415375884</v>
      </c>
      <c r="L11681" s="53">
        <f t="shared" si="2009"/>
        <v>9.8930690159512942</v>
      </c>
      <c r="M11681" s="93">
        <f t="shared" si="2010"/>
        <v>0.54337181608727225</v>
      </c>
      <c r="N11681" s="53">
        <f t="shared" si="2011"/>
        <v>4.6970724772827737</v>
      </c>
      <c r="O11681">
        <f t="shared" si="2012"/>
        <v>0.4065890759424276</v>
      </c>
      <c r="P11681" s="53">
        <f t="shared" si="2013"/>
        <v>5.8191402296896992</v>
      </c>
      <c r="Q11681" s="53">
        <v>0.2</v>
      </c>
      <c r="R11681" s="53">
        <f t="shared" si="2014"/>
        <v>3.3235547277848019</v>
      </c>
    </row>
    <row r="11682" spans="2:18" ht="15">
      <c r="B11682" s="84">
        <v>41985</v>
      </c>
      <c r="C11682" s="85">
        <v>0</v>
      </c>
      <c r="D11682" s="86">
        <v>4.7</v>
      </c>
      <c r="E11682" s="87">
        <v>-1.9</v>
      </c>
      <c r="F11682" s="96">
        <f t="shared" si="2005"/>
        <v>1.4000000000000001</v>
      </c>
      <c r="G11682" s="96"/>
      <c r="H11682" s="74">
        <f t="shared" si="2006"/>
        <v>346</v>
      </c>
      <c r="I11682" s="53">
        <f t="shared" si="2004"/>
        <v>1.0309381475362362</v>
      </c>
      <c r="J11682" s="53">
        <f t="shared" si="2007"/>
        <v>-0.4016032769353951</v>
      </c>
      <c r="K11682" s="53">
        <f t="shared" si="2008"/>
        <v>1.1094707564992956</v>
      </c>
      <c r="L11682" s="53">
        <f t="shared" si="2009"/>
        <v>9.8387035970613468</v>
      </c>
      <c r="M11682" s="93">
        <f t="shared" si="2010"/>
        <v>0.45447557432700203</v>
      </c>
      <c r="N11682" s="53">
        <f t="shared" si="2011"/>
        <v>4.2969348232112754</v>
      </c>
      <c r="O11682">
        <f t="shared" si="2012"/>
        <v>0.36295551136421222</v>
      </c>
      <c r="P11682" s="53">
        <f t="shared" si="2013"/>
        <v>5.1272025030635211</v>
      </c>
      <c r="Q11682" s="53">
        <v>0.2</v>
      </c>
      <c r="R11682" s="53">
        <f t="shared" si="2014"/>
        <v>3.1564676616163494</v>
      </c>
    </row>
    <row r="11683" spans="2:18" ht="15">
      <c r="B11683" s="84">
        <v>41986</v>
      </c>
      <c r="C11683" s="85">
        <v>0</v>
      </c>
      <c r="D11683" s="86">
        <v>3.6</v>
      </c>
      <c r="E11683" s="87">
        <v>-1.2</v>
      </c>
      <c r="F11683" s="96">
        <f t="shared" si="2005"/>
        <v>1.2000000000000002</v>
      </c>
      <c r="G11683" s="96"/>
      <c r="H11683" s="74">
        <f t="shared" si="2006"/>
        <v>347</v>
      </c>
      <c r="I11683" s="53">
        <f t="shared" si="2004"/>
        <v>1.0311500578304336</v>
      </c>
      <c r="J11683" s="53">
        <f t="shared" si="2007"/>
        <v>-0.40296405912744149</v>
      </c>
      <c r="K11683" s="53">
        <f t="shared" si="2008"/>
        <v>1.1075886902543202</v>
      </c>
      <c r="L11683" s="53">
        <f t="shared" si="2009"/>
        <v>9.7892989000773021</v>
      </c>
      <c r="M11683" s="93">
        <f t="shared" si="2010"/>
        <v>0.38161486410313594</v>
      </c>
      <c r="N11683" s="53">
        <f t="shared" si="2011"/>
        <v>3.6460374842183376</v>
      </c>
      <c r="O11683">
        <f t="shared" si="2012"/>
        <v>0.35837121938267286</v>
      </c>
      <c r="P11683" s="53">
        <f t="shared" si="2013"/>
        <v>5.0550706834193235</v>
      </c>
      <c r="Q11683" s="53">
        <v>0.2</v>
      </c>
      <c r="R11683" s="53">
        <f t="shared" si="2014"/>
        <v>3.0121349557697688</v>
      </c>
    </row>
    <row r="11684" spans="2:18" ht="15">
      <c r="B11684" s="84">
        <v>41987</v>
      </c>
      <c r="C11684" s="85">
        <v>0</v>
      </c>
      <c r="D11684" s="86">
        <v>6.5</v>
      </c>
      <c r="E11684" s="87">
        <v>2</v>
      </c>
      <c r="F11684" s="96">
        <f t="shared" si="2005"/>
        <v>4.25</v>
      </c>
      <c r="G11684" s="96"/>
      <c r="H11684" s="74">
        <f t="shared" si="2006"/>
        <v>348</v>
      </c>
      <c r="I11684" s="53">
        <f t="shared" si="2004"/>
        <v>1.0313527503213626</v>
      </c>
      <c r="J11684" s="53">
        <f t="shared" si="2007"/>
        <v>-0.40419169356469214</v>
      </c>
      <c r="K11684" s="53">
        <f t="shared" si="2008"/>
        <v>1.1058873817468056</v>
      </c>
      <c r="L11684" s="53">
        <f t="shared" si="2009"/>
        <v>9.7448701360461847</v>
      </c>
      <c r="M11684" s="93">
        <f t="shared" si="2010"/>
        <v>0.42686483591266816</v>
      </c>
      <c r="N11684" s="53">
        <f t="shared" si="2011"/>
        <v>3.5142385150400708</v>
      </c>
      <c r="O11684">
        <f t="shared" si="2012"/>
        <v>0.43411315084530883</v>
      </c>
      <c r="P11684" s="53">
        <f t="shared" si="2013"/>
        <v>6.2603704804237532</v>
      </c>
      <c r="Q11684" s="53">
        <v>0.2</v>
      </c>
      <c r="R11684" s="53">
        <f t="shared" si="2014"/>
        <v>3.1188518078606187</v>
      </c>
    </row>
    <row r="11685" spans="2:18" ht="15">
      <c r="B11685" s="84">
        <v>41988</v>
      </c>
      <c r="C11685" s="85">
        <v>0</v>
      </c>
      <c r="D11685" s="86">
        <v>7.3</v>
      </c>
      <c r="E11685" s="87">
        <v>5.0999999999999996</v>
      </c>
      <c r="F11685" s="96">
        <f t="shared" si="2005"/>
        <v>6.1999999999999993</v>
      </c>
      <c r="G11685" s="96"/>
      <c r="H11685" s="74">
        <f t="shared" si="2006"/>
        <v>349</v>
      </c>
      <c r="I11685" s="53">
        <f t="shared" si="2004"/>
        <v>1.0315461650290545</v>
      </c>
      <c r="J11685" s="53">
        <f t="shared" si="2007"/>
        <v>-0.40528549470338404</v>
      </c>
      <c r="K11685" s="53">
        <f t="shared" si="2008"/>
        <v>1.1043688138441321</v>
      </c>
      <c r="L11685" s="53">
        <f t="shared" si="2009"/>
        <v>9.7054312235887465</v>
      </c>
      <c r="M11685" s="93">
        <f t="shared" si="2010"/>
        <v>0.32354663847767434</v>
      </c>
      <c r="N11685" s="53">
        <f t="shared" si="2011"/>
        <v>2.4472317481376558</v>
      </c>
      <c r="O11685">
        <f t="shared" si="2012"/>
        <v>0.48959098753464431</v>
      </c>
      <c r="P11685" s="53">
        <f t="shared" si="2013"/>
        <v>7.1600317007956766</v>
      </c>
      <c r="Q11685" s="53">
        <v>0.2</v>
      </c>
      <c r="R11685" s="53">
        <f t="shared" si="2014"/>
        <v>2.9688696920532638</v>
      </c>
    </row>
    <row r="11686" spans="2:18" ht="15">
      <c r="B11686" s="84">
        <v>41989</v>
      </c>
      <c r="C11686" s="85">
        <v>3.2</v>
      </c>
      <c r="D11686" s="86">
        <v>7.4</v>
      </c>
      <c r="E11686" s="87">
        <v>5.8</v>
      </c>
      <c r="F11686" s="96">
        <f t="shared" si="2005"/>
        <v>6.6</v>
      </c>
      <c r="G11686" s="96"/>
      <c r="H11686" s="74">
        <f t="shared" si="2006"/>
        <v>350</v>
      </c>
      <c r="I11686" s="53">
        <f t="shared" si="2004"/>
        <v>1.0317302447189851</v>
      </c>
      <c r="J11686" s="53">
        <f t="shared" si="2007"/>
        <v>-0.40624484430830238</v>
      </c>
      <c r="K11686" s="53">
        <f t="shared" si="2008"/>
        <v>1.103034779275549</v>
      </c>
      <c r="L11686" s="53">
        <f t="shared" si="2009"/>
        <v>9.6709948194257951</v>
      </c>
      <c r="M11686" s="93">
        <f t="shared" si="2010"/>
        <v>0.27952486208020377</v>
      </c>
      <c r="N11686" s="53">
        <f t="shared" si="2011"/>
        <v>2.0796012190970545</v>
      </c>
      <c r="O11686">
        <f t="shared" si="2012"/>
        <v>0.50170926729924392</v>
      </c>
      <c r="P11686" s="53">
        <f t="shared" si="2013"/>
        <v>7.3582830988883128</v>
      </c>
      <c r="Q11686" s="53">
        <v>0.2</v>
      </c>
      <c r="R11686" s="53">
        <f t="shared" si="2014"/>
        <v>2.9046147763822048</v>
      </c>
    </row>
    <row r="11687" spans="2:18" ht="15">
      <c r="B11687" s="84">
        <v>41990</v>
      </c>
      <c r="C11687" s="85">
        <v>4.0999999999999996</v>
      </c>
      <c r="D11687" s="86">
        <v>7.7</v>
      </c>
      <c r="E11687" s="87">
        <v>3</v>
      </c>
      <c r="F11687" s="96">
        <f t="shared" si="2005"/>
        <v>5.35</v>
      </c>
      <c r="G11687" s="96"/>
      <c r="H11687" s="74">
        <f t="shared" si="2006"/>
        <v>351</v>
      </c>
      <c r="I11687" s="53">
        <f t="shared" si="2004"/>
        <v>1.031904934919013</v>
      </c>
      <c r="J11687" s="53">
        <f t="shared" si="2007"/>
        <v>-0.40706919251797818</v>
      </c>
      <c r="K11687" s="53">
        <f t="shared" si="2008"/>
        <v>1.1018868733913387</v>
      </c>
      <c r="L11687" s="53">
        <f t="shared" si="2009"/>
        <v>9.6415723462058764</v>
      </c>
      <c r="M11687" s="93">
        <f t="shared" si="2010"/>
        <v>0.45315550708139984</v>
      </c>
      <c r="N11687" s="53">
        <f t="shared" si="2011"/>
        <v>3.5534132278453581</v>
      </c>
      <c r="O11687">
        <f t="shared" si="2012"/>
        <v>0.46468798840764547</v>
      </c>
      <c r="P11687" s="53">
        <f t="shared" si="2013"/>
        <v>6.7545438397434214</v>
      </c>
      <c r="Q11687" s="53">
        <v>0.2</v>
      </c>
      <c r="R11687" s="53">
        <f t="shared" si="2014"/>
        <v>3.1732366543530945</v>
      </c>
    </row>
    <row r="11688" spans="2:18" ht="15">
      <c r="B11688" s="84">
        <v>41991</v>
      </c>
      <c r="C11688" s="85">
        <v>0</v>
      </c>
      <c r="D11688" s="86">
        <v>7.9</v>
      </c>
      <c r="E11688" s="87">
        <v>1</v>
      </c>
      <c r="F11688" s="96">
        <f t="shared" si="2005"/>
        <v>4.45</v>
      </c>
      <c r="G11688" s="96"/>
      <c r="H11688" s="74">
        <f t="shared" si="2006"/>
        <v>352</v>
      </c>
      <c r="I11688" s="53">
        <f t="shared" si="2004"/>
        <v>1.0320701839354971</v>
      </c>
      <c r="J11688" s="53">
        <f t="shared" si="2007"/>
        <v>-0.40775805880135896</v>
      </c>
      <c r="K11688" s="53">
        <f t="shared" si="2008"/>
        <v>1.1009264876402602</v>
      </c>
      <c r="L11688" s="53">
        <f t="shared" si="2009"/>
        <v>9.6171740172675761</v>
      </c>
      <c r="M11688" s="93">
        <f t="shared" si="2010"/>
        <v>0.52638258033069718</v>
      </c>
      <c r="N11688" s="53">
        <f t="shared" si="2011"/>
        <v>4.2945824121088956</v>
      </c>
      <c r="O11688">
        <f t="shared" si="2012"/>
        <v>0.43953721619240771</v>
      </c>
      <c r="P11688" s="53">
        <f t="shared" si="2013"/>
        <v>6.3477345324751555</v>
      </c>
      <c r="Q11688" s="53">
        <v>0.2</v>
      </c>
      <c r="R11688" s="53">
        <f t="shared" si="2014"/>
        <v>3.2937709719746753</v>
      </c>
    </row>
    <row r="11689" spans="2:18" ht="15">
      <c r="B11689" s="84">
        <v>41992</v>
      </c>
      <c r="C11689" s="85">
        <v>0</v>
      </c>
      <c r="D11689" s="86">
        <v>9.8000000000000007</v>
      </c>
      <c r="E11689" s="87">
        <v>1.3</v>
      </c>
      <c r="F11689" s="96">
        <f t="shared" si="2005"/>
        <v>5.5500000000000007</v>
      </c>
      <c r="G11689" s="96"/>
      <c r="H11689" s="74">
        <f t="shared" si="2006"/>
        <v>353</v>
      </c>
      <c r="I11689" s="53">
        <f t="shared" si="2004"/>
        <v>1.0322259428685951</v>
      </c>
      <c r="J11689" s="53">
        <f t="shared" si="2007"/>
        <v>-0.40831103280181863</v>
      </c>
      <c r="K11689" s="53">
        <f t="shared" si="2008"/>
        <v>1.1001548038197617</v>
      </c>
      <c r="L11689" s="53">
        <f t="shared" si="2009"/>
        <v>9.59780885800091</v>
      </c>
      <c r="M11689" s="93">
        <f t="shared" si="2010"/>
        <v>0.61188233868455255</v>
      </c>
      <c r="N11689" s="53">
        <f t="shared" si="2011"/>
        <v>4.7569707484884907</v>
      </c>
      <c r="O11689">
        <f t="shared" si="2012"/>
        <v>0.47044536650950441</v>
      </c>
      <c r="P11689" s="53">
        <f t="shared" si="2013"/>
        <v>6.8480561394669461</v>
      </c>
      <c r="Q11689" s="53">
        <v>0.2</v>
      </c>
      <c r="R11689" s="53">
        <f t="shared" si="2014"/>
        <v>3.4404284269866285</v>
      </c>
    </row>
    <row r="11690" spans="2:18" ht="15">
      <c r="B11690" s="84">
        <v>41993</v>
      </c>
      <c r="C11690" s="85">
        <v>0</v>
      </c>
      <c r="D11690" s="86">
        <v>8.4</v>
      </c>
      <c r="E11690" s="87">
        <v>1.2</v>
      </c>
      <c r="F11690" s="96">
        <f t="shared" si="2005"/>
        <v>4.8</v>
      </c>
      <c r="G11690" s="96"/>
      <c r="H11690" s="74">
        <f t="shared" si="2006"/>
        <v>354</v>
      </c>
      <c r="I11690" s="53">
        <f t="shared" si="2004"/>
        <v>1.0323721656267328</v>
      </c>
      <c r="J11690" s="53">
        <f t="shared" si="2007"/>
        <v>-0.4087277750648376</v>
      </c>
      <c r="K11690" s="53">
        <f t="shared" si="2008"/>
        <v>1.0995727891477078</v>
      </c>
      <c r="L11690" s="53">
        <f t="shared" si="2009"/>
        <v>9.5834847235086311</v>
      </c>
      <c r="M11690" s="93">
        <f t="shared" si="2010"/>
        <v>0.54424897001381145</v>
      </c>
      <c r="N11690" s="53">
        <f t="shared" si="2011"/>
        <v>4.3715819538316003</v>
      </c>
      <c r="O11690">
        <f t="shared" si="2012"/>
        <v>0.44917247985014386</v>
      </c>
      <c r="P11690" s="53">
        <f t="shared" si="2013"/>
        <v>6.5032533846945055</v>
      </c>
      <c r="Q11690" s="53">
        <v>0.2</v>
      </c>
      <c r="R11690" s="53">
        <f t="shared" si="2014"/>
        <v>3.3253913436921949</v>
      </c>
    </row>
    <row r="11691" spans="2:18" ht="15">
      <c r="B11691" s="84">
        <v>41994</v>
      </c>
      <c r="C11691" s="85">
        <v>0</v>
      </c>
      <c r="D11691" s="86">
        <v>11.8</v>
      </c>
      <c r="E11691" s="87">
        <v>1.7</v>
      </c>
      <c r="F11691" s="96">
        <f t="shared" si="2005"/>
        <v>6.75</v>
      </c>
      <c r="G11691" s="96"/>
      <c r="H11691" s="74">
        <f t="shared" si="2006"/>
        <v>355</v>
      </c>
      <c r="I11691" s="53">
        <f t="shared" si="2004"/>
        <v>1.0325088089402437</v>
      </c>
      <c r="J11691" s="53">
        <f t="shared" si="2007"/>
        <v>-0.40900801764618</v>
      </c>
      <c r="K11691" s="53">
        <f t="shared" si="2008"/>
        <v>1.099181192197944</v>
      </c>
      <c r="L11691" s="53">
        <f t="shared" si="2009"/>
        <v>9.574208312308178</v>
      </c>
      <c r="M11691" s="93">
        <f t="shared" si="2010"/>
        <v>0.69954318396476711</v>
      </c>
      <c r="N11691" s="53">
        <f t="shared" si="2011"/>
        <v>5.172642702009556</v>
      </c>
      <c r="O11691">
        <f t="shared" si="2012"/>
        <v>0.50632090218681092</v>
      </c>
      <c r="P11691" s="53">
        <f t="shared" si="2013"/>
        <v>7.4338848995750606</v>
      </c>
      <c r="Q11691" s="53">
        <v>0.2</v>
      </c>
      <c r="R11691" s="53">
        <f t="shared" si="2014"/>
        <v>3.5815424523343622</v>
      </c>
    </row>
    <row r="11692" spans="2:18" ht="15">
      <c r="B11692" s="84">
        <v>41995</v>
      </c>
      <c r="C11692" s="85">
        <v>0</v>
      </c>
      <c r="D11692" s="86">
        <v>5.6</v>
      </c>
      <c r="E11692" s="87">
        <v>0</v>
      </c>
      <c r="F11692" s="96">
        <f t="shared" si="2005"/>
        <v>2.8</v>
      </c>
      <c r="G11692" s="96"/>
      <c r="H11692" s="74">
        <f t="shared" si="2006"/>
        <v>356</v>
      </c>
      <c r="I11692" s="53">
        <f t="shared" si="2004"/>
        <v>1.0326358323741724</v>
      </c>
      <c r="J11692" s="53">
        <f t="shared" si="2007"/>
        <v>-0.40915156459791246</v>
      </c>
      <c r="K11692" s="53">
        <f t="shared" si="2008"/>
        <v>1.0989805397349679</v>
      </c>
      <c r="L11692" s="53">
        <f t="shared" si="2009"/>
        <v>9.5699851758593226</v>
      </c>
      <c r="M11692" s="93">
        <f t="shared" si="2010"/>
        <v>0.43688986744556052</v>
      </c>
      <c r="N11692" s="53">
        <f t="shared" si="2011"/>
        <v>3.8499421159955767</v>
      </c>
      <c r="O11692">
        <f t="shared" si="2012"/>
        <v>0.39651390245712709</v>
      </c>
      <c r="P11692" s="53">
        <f t="shared" si="2013"/>
        <v>5.6585270316999727</v>
      </c>
      <c r="Q11692" s="53">
        <v>0.2</v>
      </c>
      <c r="R11692" s="53">
        <f t="shared" si="2014"/>
        <v>3.1270010459905424</v>
      </c>
    </row>
    <row r="11693" spans="2:18" ht="15">
      <c r="B11693" s="84">
        <v>41996</v>
      </c>
      <c r="C11693" s="85">
        <v>0</v>
      </c>
      <c r="D11693" s="86">
        <v>6.8</v>
      </c>
      <c r="E11693" s="87">
        <v>-0.6</v>
      </c>
      <c r="F11693" s="96">
        <f t="shared" si="2005"/>
        <v>3.1</v>
      </c>
      <c r="G11693" s="96"/>
      <c r="H11693" s="74">
        <f t="shared" si="2006"/>
        <v>357</v>
      </c>
      <c r="I11693" s="53">
        <f t="shared" si="2004"/>
        <v>1.0327531983402416</v>
      </c>
      <c r="J11693" s="53">
        <f t="shared" si="2007"/>
        <v>-0.40915829233015166</v>
      </c>
      <c r="K11693" s="53">
        <f t="shared" si="2008"/>
        <v>1.0989711344754025</v>
      </c>
      <c r="L11693" s="53">
        <f t="shared" si="2009"/>
        <v>9.5708197237494961</v>
      </c>
      <c r="M11693" s="93">
        <f t="shared" si="2010"/>
        <v>0.50957810032339579</v>
      </c>
      <c r="N11693" s="53">
        <f t="shared" si="2011"/>
        <v>4.4260255553780778</v>
      </c>
      <c r="O11693">
        <f t="shared" si="2012"/>
        <v>0.404049444092965</v>
      </c>
      <c r="P11693" s="53">
        <f t="shared" si="2013"/>
        <v>5.7786084200901033</v>
      </c>
      <c r="Q11693" s="53">
        <v>0.2</v>
      </c>
      <c r="R11693" s="53">
        <f t="shared" si="2014"/>
        <v>3.26181516948877</v>
      </c>
    </row>
    <row r="11694" spans="2:18" ht="15">
      <c r="B11694" s="84">
        <v>41997</v>
      </c>
      <c r="C11694" s="85">
        <v>0</v>
      </c>
      <c r="D11694" s="86">
        <v>3.5</v>
      </c>
      <c r="E11694" s="87">
        <v>-2.2999999999999998</v>
      </c>
      <c r="F11694" s="96">
        <f t="shared" si="2005"/>
        <v>0.60000000000000009</v>
      </c>
      <c r="G11694" s="96"/>
      <c r="H11694" s="74">
        <f t="shared" si="2006"/>
        <v>358</v>
      </c>
      <c r="I11694" s="53">
        <f t="shared" si="2004"/>
        <v>1.0328608721079737</v>
      </c>
      <c r="J11694" s="53">
        <f t="shared" si="2007"/>
        <v>-0.40902814984698338</v>
      </c>
      <c r="K11694" s="53">
        <f t="shared" si="2008"/>
        <v>1.0991530537959764</v>
      </c>
      <c r="L11694" s="53">
        <f t="shared" si="2009"/>
        <v>9.5767152244181233</v>
      </c>
      <c r="M11694" s="93">
        <f t="shared" si="2010"/>
        <v>0.39741830492662028</v>
      </c>
      <c r="N11694" s="53">
        <f t="shared" si="2011"/>
        <v>3.9208433523856914</v>
      </c>
      <c r="O11694">
        <f t="shared" si="2012"/>
        <v>0.34492219208037994</v>
      </c>
      <c r="P11694" s="53">
        <f t="shared" si="2013"/>
        <v>4.8441052679813712</v>
      </c>
      <c r="Q11694" s="53">
        <v>0.2</v>
      </c>
      <c r="R11694" s="53">
        <f t="shared" si="2014"/>
        <v>3.0410240345413562</v>
      </c>
    </row>
    <row r="11695" spans="2:18" ht="15">
      <c r="B11695" s="84">
        <v>41998</v>
      </c>
      <c r="C11695" s="85">
        <v>0</v>
      </c>
      <c r="D11695" s="86">
        <v>5.6</v>
      </c>
      <c r="E11695" s="87">
        <v>-1.3</v>
      </c>
      <c r="F11695" s="96">
        <f t="shared" si="2005"/>
        <v>2.15</v>
      </c>
      <c r="G11695" s="96"/>
      <c r="H11695" s="74">
        <f t="shared" si="2006"/>
        <v>359</v>
      </c>
      <c r="I11695" s="53">
        <f t="shared" si="2004"/>
        <v>1.0329588218149683</v>
      </c>
      <c r="J11695" s="53">
        <f t="shared" si="2007"/>
        <v>-0.40876115885556835</v>
      </c>
      <c r="K11695" s="53">
        <f t="shared" si="2008"/>
        <v>1.0995261493994379</v>
      </c>
      <c r="L11695" s="53">
        <f t="shared" si="2009"/>
        <v>9.5876738013529614</v>
      </c>
      <c r="M11695" s="93">
        <f t="shared" si="2010"/>
        <v>0.47052225386026625</v>
      </c>
      <c r="N11695" s="53">
        <f t="shared" si="2011"/>
        <v>4.2814089883783017</v>
      </c>
      <c r="O11695">
        <f t="shared" si="2012"/>
        <v>0.38060885298102282</v>
      </c>
      <c r="P11695" s="53">
        <f t="shared" si="2013"/>
        <v>5.4059931076140328</v>
      </c>
      <c r="Q11695" s="53">
        <v>0.2</v>
      </c>
      <c r="R11695" s="53">
        <f t="shared" si="2014"/>
        <v>3.1881006167512611</v>
      </c>
    </row>
    <row r="11696" spans="2:18" ht="15">
      <c r="B11696" s="84">
        <v>41999</v>
      </c>
      <c r="C11696" s="85">
        <v>0</v>
      </c>
      <c r="D11696" s="86">
        <v>8.5</v>
      </c>
      <c r="E11696" s="87">
        <v>-0.2</v>
      </c>
      <c r="F11696" s="96">
        <f t="shared" si="2005"/>
        <v>4.1500000000000004</v>
      </c>
      <c r="G11696" s="96"/>
      <c r="H11696" s="74">
        <f t="shared" si="2006"/>
        <v>360</v>
      </c>
      <c r="I11696" s="53">
        <f t="shared" si="2004"/>
        <v>1.0330470184763316</v>
      </c>
      <c r="J11696" s="53">
        <f t="shared" si="2007"/>
        <v>-0.40835741374802598</v>
      </c>
      <c r="K11696" s="53">
        <f t="shared" si="2008"/>
        <v>1.1000900479413622</v>
      </c>
      <c r="L11696" s="53">
        <f t="shared" si="2009"/>
        <v>9.6036964247436707</v>
      </c>
      <c r="M11696" s="93">
        <f t="shared" si="2010"/>
        <v>0.58228023402572071</v>
      </c>
      <c r="N11696" s="53">
        <f t="shared" si="2011"/>
        <v>4.8155619156267981</v>
      </c>
      <c r="O11696">
        <f t="shared" si="2012"/>
        <v>0.43142320467363154</v>
      </c>
      <c r="P11696" s="53">
        <f t="shared" si="2013"/>
        <v>6.2170937848778562</v>
      </c>
      <c r="Q11696" s="53">
        <v>0.2</v>
      </c>
      <c r="R11696" s="53">
        <f t="shared" si="2014"/>
        <v>3.3915537685715695</v>
      </c>
    </row>
    <row r="11697" spans="2:18" ht="15">
      <c r="B11697" s="84">
        <v>42000</v>
      </c>
      <c r="C11697" s="85">
        <v>0</v>
      </c>
      <c r="D11697" s="86">
        <v>0.5</v>
      </c>
      <c r="E11697" s="87">
        <v>-3.2</v>
      </c>
      <c r="F11697" s="96">
        <f t="shared" si="2005"/>
        <v>-1.35</v>
      </c>
      <c r="G11697" s="96"/>
      <c r="H11697" s="74">
        <f t="shared" si="2006"/>
        <v>361</v>
      </c>
      <c r="I11697" s="53">
        <f t="shared" si="2004"/>
        <v>1.0331254359932522</v>
      </c>
      <c r="J11697" s="53">
        <f t="shared" si="2007"/>
        <v>-0.40781708145626755</v>
      </c>
      <c r="K11697" s="53">
        <f t="shared" si="2008"/>
        <v>1.1008441526123156</v>
      </c>
      <c r="L11697" s="53">
        <f t="shared" si="2009"/>
        <v>9.6247828986306558</v>
      </c>
      <c r="M11697" s="93">
        <f t="shared" si="2010"/>
        <v>0.28520502956904159</v>
      </c>
      <c r="N11697" s="53">
        <f t="shared" si="2011"/>
        <v>3.1473187246112402</v>
      </c>
      <c r="O11697">
        <f t="shared" si="2012"/>
        <v>0.30422618355354558</v>
      </c>
      <c r="P11697" s="53">
        <f t="shared" si="2013"/>
        <v>4.2119157279426958</v>
      </c>
      <c r="Q11697" s="53">
        <v>0.2</v>
      </c>
      <c r="R11697" s="53">
        <f t="shared" si="2014"/>
        <v>2.7907163904888397</v>
      </c>
    </row>
    <row r="11698" spans="2:18" ht="15">
      <c r="B11698" s="84">
        <v>42001</v>
      </c>
      <c r="C11698" s="85">
        <v>1.7</v>
      </c>
      <c r="D11698" s="86">
        <v>8</v>
      </c>
      <c r="E11698" s="87">
        <v>-4.5999999999999996</v>
      </c>
      <c r="F11698" s="96">
        <f t="shared" si="2005"/>
        <v>1.7000000000000002</v>
      </c>
      <c r="G11698" s="96"/>
      <c r="H11698" s="74">
        <f t="shared" si="2006"/>
        <v>362</v>
      </c>
      <c r="I11698" s="53">
        <f t="shared" si="2004"/>
        <v>1.0331940511607254</v>
      </c>
      <c r="J11698" s="53">
        <f t="shared" si="2007"/>
        <v>-0.40714040118053302</v>
      </c>
      <c r="K11698" s="53">
        <f t="shared" si="2008"/>
        <v>1.1017876456614124</v>
      </c>
      <c r="L11698" s="53">
        <f t="shared" si="2009"/>
        <v>9.6509318436394924</v>
      </c>
      <c r="M11698" s="93">
        <f t="shared" si="2010"/>
        <v>0.62558828309976111</v>
      </c>
      <c r="N11698" s="53">
        <f t="shared" si="2011"/>
        <v>5.8237596423592475</v>
      </c>
      <c r="O11698">
        <f t="shared" si="2012"/>
        <v>0.36992857132981116</v>
      </c>
      <c r="P11698" s="53">
        <f t="shared" si="2013"/>
        <v>5.2371322007262195</v>
      </c>
      <c r="Q11698" s="53">
        <v>0.2</v>
      </c>
      <c r="R11698" s="53">
        <f t="shared" si="2014"/>
        <v>3.4885057409403655</v>
      </c>
    </row>
    <row r="11699" spans="2:18" ht="15">
      <c r="B11699" s="84">
        <v>42002</v>
      </c>
      <c r="C11699" s="85">
        <v>0</v>
      </c>
      <c r="D11699" s="86">
        <v>4.5999999999999996</v>
      </c>
      <c r="E11699" s="87">
        <v>-1.3</v>
      </c>
      <c r="F11699" s="96">
        <f t="shared" si="2005"/>
        <v>1.65</v>
      </c>
      <c r="G11699" s="96"/>
      <c r="H11699" s="74">
        <f t="shared" si="2006"/>
        <v>363</v>
      </c>
      <c r="I11699" s="53">
        <f t="shared" si="2004"/>
        <v>1.0332528436744193</v>
      </c>
      <c r="J11699" s="53">
        <f t="shared" si="2007"/>
        <v>-0.40632768399295233</v>
      </c>
      <c r="K11699" s="53">
        <f t="shared" si="2008"/>
        <v>1.1029194918391061</v>
      </c>
      <c r="L11699" s="53">
        <f t="shared" si="2009"/>
        <v>9.682140675442648</v>
      </c>
      <c r="M11699" s="93">
        <f t="shared" si="2010"/>
        <v>0.42836746022630429</v>
      </c>
      <c r="N11699" s="53">
        <f t="shared" si="2011"/>
        <v>3.9980324576659574</v>
      </c>
      <c r="O11699">
        <f t="shared" si="2012"/>
        <v>0.36875828535383437</v>
      </c>
      <c r="P11699" s="53">
        <f t="shared" si="2013"/>
        <v>5.2186650428834724</v>
      </c>
      <c r="Q11699" s="53">
        <v>0.2</v>
      </c>
      <c r="R11699" s="53">
        <f t="shared" si="2014"/>
        <v>3.1059431983053942</v>
      </c>
    </row>
    <row r="11700" spans="2:18" ht="15">
      <c r="B11700" s="84">
        <v>42003</v>
      </c>
      <c r="C11700" s="85">
        <v>0</v>
      </c>
      <c r="D11700" s="86">
        <v>5.3</v>
      </c>
      <c r="E11700" s="87">
        <v>-0.9</v>
      </c>
      <c r="F11700" s="96">
        <f t="shared" si="2005"/>
        <v>2.1999999999999997</v>
      </c>
      <c r="G11700" s="96"/>
      <c r="H11700" s="74">
        <f t="shared" si="2006"/>
        <v>364</v>
      </c>
      <c r="I11700" s="53">
        <f t="shared" si="2004"/>
        <v>1.033301796136683</v>
      </c>
      <c r="J11700" s="53">
        <f t="shared" si="2007"/>
        <v>-0.40537931231802116</v>
      </c>
      <c r="K11700" s="53">
        <f t="shared" si="2008"/>
        <v>1.1042384427291654</v>
      </c>
      <c r="L11700" s="53">
        <f t="shared" si="2009"/>
        <v>9.7184055791392172</v>
      </c>
      <c r="M11700" s="93">
        <f t="shared" si="2010"/>
        <v>0.45323175820761991</v>
      </c>
      <c r="N11700" s="53">
        <f t="shared" si="2011"/>
        <v>4.113767906235771</v>
      </c>
      <c r="O11700">
        <f t="shared" si="2012"/>
        <v>0.3818121058064759</v>
      </c>
      <c r="P11700" s="53">
        <f t="shared" si="2013"/>
        <v>5.4250536176846778</v>
      </c>
      <c r="Q11700" s="53">
        <v>0.2</v>
      </c>
      <c r="R11700" s="53">
        <f t="shared" si="2014"/>
        <v>3.1553214348239158</v>
      </c>
    </row>
    <row r="11701" spans="2:18" ht="15">
      <c r="B11701" s="84">
        <v>42004</v>
      </c>
      <c r="C11701" s="85">
        <v>0</v>
      </c>
      <c r="D11701" s="86">
        <v>3</v>
      </c>
      <c r="E11701" s="87">
        <v>-3.3</v>
      </c>
      <c r="F11701" s="96">
        <f t="shared" si="2005"/>
        <v>-0.14999999999999991</v>
      </c>
      <c r="G11701" s="96"/>
      <c r="H11701" s="74">
        <f t="shared" si="2006"/>
        <v>365</v>
      </c>
      <c r="I11701" s="53">
        <f t="shared" si="2004"/>
        <v>1.0333408940616957</v>
      </c>
      <c r="J11701" s="53">
        <f t="shared" si="2007"/>
        <v>-0.40429573929242196</v>
      </c>
      <c r="K11701" s="53">
        <f t="shared" si="2008"/>
        <v>1.105743041932377</v>
      </c>
      <c r="L11701" s="53">
        <f t="shared" si="2009"/>
        <v>9.7597214797904073</v>
      </c>
      <c r="M11701" s="93">
        <f t="shared" si="2010"/>
        <v>0.40490382745731102</v>
      </c>
      <c r="N11701" s="53">
        <f t="shared" si="2011"/>
        <v>4.1644401044457808</v>
      </c>
      <c r="O11701">
        <f t="shared" si="2012"/>
        <v>0.3287362410905596</v>
      </c>
      <c r="P11701" s="53">
        <f t="shared" si="2013"/>
        <v>4.5915261079906884</v>
      </c>
      <c r="Q11701" s="53">
        <v>0.2</v>
      </c>
      <c r="R11701" s="53">
        <f t="shared" si="2014"/>
        <v>3.0551317432459397</v>
      </c>
    </row>
    <row r="11702" spans="2:18" ht="15">
      <c r="B11702" s="84">
        <v>42005</v>
      </c>
      <c r="C11702" s="85">
        <v>0</v>
      </c>
      <c r="D11702" s="86">
        <v>3.7</v>
      </c>
      <c r="E11702" s="87">
        <v>-3.9</v>
      </c>
      <c r="F11702" s="96">
        <f t="shared" si="2005"/>
        <v>-9.9999999999999867E-2</v>
      </c>
      <c r="G11702" s="96"/>
      <c r="H11702" s="74">
        <f t="shared" si="2006"/>
        <v>1</v>
      </c>
      <c r="I11702" s="53">
        <f t="shared" si="2004"/>
        <v>1.0333758911771727</v>
      </c>
      <c r="J11702" s="53">
        <f t="shared" si="2007"/>
        <v>-0.40275194959871613</v>
      </c>
      <c r="K11702" s="53">
        <f t="shared" si="2008"/>
        <v>1.1078823137278251</v>
      </c>
      <c r="L11702" s="53">
        <f t="shared" si="2009"/>
        <v>9.8184594927911633</v>
      </c>
      <c r="M11702" s="93">
        <f t="shared" si="2010"/>
        <v>0.44866571995348425</v>
      </c>
      <c r="N11702" s="53">
        <f t="shared" si="2011"/>
        <v>4.6014962268479183</v>
      </c>
      <c r="O11702">
        <f t="shared" si="2012"/>
        <v>0.32979413373909711</v>
      </c>
      <c r="P11702" s="53">
        <f t="shared" si="2013"/>
        <v>4.6079893549058415</v>
      </c>
      <c r="Q11702" s="53">
        <v>0.2</v>
      </c>
      <c r="R11702" s="53">
        <f t="shared" si="2014"/>
        <v>3.1469618045326238</v>
      </c>
    </row>
    <row r="11703" spans="2:18" ht="15">
      <c r="B11703" s="84">
        <v>42006</v>
      </c>
      <c r="C11703" s="85">
        <v>0</v>
      </c>
      <c r="D11703" s="86">
        <v>5.3</v>
      </c>
      <c r="E11703" s="87">
        <v>-3.2</v>
      </c>
      <c r="F11703" s="96">
        <f t="shared" si="2005"/>
        <v>1.0499999999999998</v>
      </c>
      <c r="G11703" s="96"/>
      <c r="H11703" s="74">
        <f t="shared" si="2006"/>
        <v>2</v>
      </c>
      <c r="I11703" s="53">
        <f t="shared" si="2004"/>
        <v>1.0333927785396284</v>
      </c>
      <c r="J11703" s="53">
        <f t="shared" si="2007"/>
        <v>-0.40136619123597461</v>
      </c>
      <c r="K11703" s="53">
        <f t="shared" si="2008"/>
        <v>1.1097982614009767</v>
      </c>
      <c r="L11703" s="53">
        <f t="shared" si="2009"/>
        <v>9.871114824725435</v>
      </c>
      <c r="M11703" s="93">
        <f t="shared" si="2010"/>
        <v>0.50802664967500188</v>
      </c>
      <c r="N11703" s="53">
        <f t="shared" si="2011"/>
        <v>4.8924296337748077</v>
      </c>
      <c r="O11703">
        <f t="shared" si="2012"/>
        <v>0.35496647136515908</v>
      </c>
      <c r="P11703" s="53">
        <f t="shared" si="2013"/>
        <v>5.0015707136677587</v>
      </c>
      <c r="Q11703" s="53">
        <v>0.2</v>
      </c>
      <c r="R11703" s="53">
        <f t="shared" si="2014"/>
        <v>3.2632119689063726</v>
      </c>
    </row>
    <row r="11704" spans="2:18" ht="15">
      <c r="B11704" s="84">
        <v>42007</v>
      </c>
      <c r="C11704" s="85">
        <v>0</v>
      </c>
      <c r="D11704" s="86">
        <v>7.6</v>
      </c>
      <c r="E11704" s="87">
        <v>-0.9</v>
      </c>
      <c r="F11704" s="96">
        <f t="shared" si="2005"/>
        <v>3.3499999999999996</v>
      </c>
      <c r="G11704" s="96"/>
      <c r="H11704" s="74">
        <f t="shared" si="2006"/>
        <v>3</v>
      </c>
      <c r="I11704" s="53">
        <f t="shared" si="2004"/>
        <v>1.033399784441676</v>
      </c>
      <c r="J11704" s="53">
        <f t="shared" si="2007"/>
        <v>-0.39984718264332159</v>
      </c>
      <c r="K11704" s="53">
        <f t="shared" si="2008"/>
        <v>1.1118937651648177</v>
      </c>
      <c r="L11704" s="53">
        <f t="shared" si="2009"/>
        <v>9.9287955373261916</v>
      </c>
      <c r="M11704" s="93">
        <f t="shared" si="2010"/>
        <v>0.57334479674152206</v>
      </c>
      <c r="N11704" s="53">
        <f t="shared" si="2011"/>
        <v>4.9210179779118164</v>
      </c>
      <c r="O11704">
        <f t="shared" si="2012"/>
        <v>0.41042479598182519</v>
      </c>
      <c r="P11704" s="53">
        <f t="shared" si="2013"/>
        <v>5.8804158749253173</v>
      </c>
      <c r="Q11704" s="53">
        <v>0.2</v>
      </c>
      <c r="R11704" s="53">
        <f t="shared" si="2014"/>
        <v>3.3777207296513683</v>
      </c>
    </row>
    <row r="11705" spans="2:18" ht="15">
      <c r="B11705" s="84">
        <v>42008</v>
      </c>
      <c r="C11705" s="85">
        <v>0.2</v>
      </c>
      <c r="D11705" s="86">
        <v>13.1</v>
      </c>
      <c r="E11705" s="87">
        <v>1.1000000000000001</v>
      </c>
      <c r="F11705" s="96">
        <f t="shared" si="2005"/>
        <v>7.1</v>
      </c>
      <c r="G11705" s="96"/>
      <c r="H11705" s="74">
        <f t="shared" si="2006"/>
        <v>4</v>
      </c>
      <c r="I11705" s="53">
        <f t="shared" si="2004"/>
        <v>1.0333969068101565</v>
      </c>
      <c r="J11705" s="53">
        <f t="shared" si="2007"/>
        <v>-0.39819566767609194</v>
      </c>
      <c r="K11705" s="53">
        <f t="shared" si="2008"/>
        <v>1.1141665602883304</v>
      </c>
      <c r="L11705" s="53">
        <f t="shared" si="2009"/>
        <v>9.9914907953246939</v>
      </c>
      <c r="M11705" s="93">
        <f t="shared" si="2010"/>
        <v>0.80708585567443236</v>
      </c>
      <c r="N11705" s="53">
        <f t="shared" si="2011"/>
        <v>5.8839616982921079</v>
      </c>
      <c r="O11705">
        <f t="shared" si="2012"/>
        <v>0.51722604998727895</v>
      </c>
      <c r="P11705" s="53">
        <f t="shared" si="2013"/>
        <v>7.6129996800279249</v>
      </c>
      <c r="Q11705" s="53">
        <v>0.2</v>
      </c>
      <c r="R11705" s="53">
        <f t="shared" si="2014"/>
        <v>3.7510694890266114</v>
      </c>
    </row>
    <row r="11706" spans="2:18" ht="15">
      <c r="B11706" s="84">
        <v>42009</v>
      </c>
      <c r="C11706" s="85">
        <v>0</v>
      </c>
      <c r="D11706" s="86">
        <v>8.1</v>
      </c>
      <c r="E11706" s="87">
        <v>-0.9</v>
      </c>
      <c r="F11706" s="96">
        <f t="shared" si="2005"/>
        <v>3.5999999999999996</v>
      </c>
      <c r="G11706" s="96"/>
      <c r="H11706" s="74">
        <f t="shared" si="2006"/>
        <v>5</v>
      </c>
      <c r="I11706" s="53">
        <f t="shared" si="2004"/>
        <v>1.0333841464966074</v>
      </c>
      <c r="J11706" s="53">
        <f t="shared" si="2007"/>
        <v>-0.39641245569908973</v>
      </c>
      <c r="K11706" s="53">
        <f t="shared" si="2008"/>
        <v>1.1166142132456969</v>
      </c>
      <c r="L11706" s="53">
        <f t="shared" si="2009"/>
        <v>10.059188298363679</v>
      </c>
      <c r="M11706" s="93">
        <f t="shared" si="2010"/>
        <v>0.6047800261141616</v>
      </c>
      <c r="N11706" s="53">
        <f t="shared" si="2011"/>
        <v>5.1301860321654766</v>
      </c>
      <c r="O11706">
        <f t="shared" si="2012"/>
        <v>0.41688826962124098</v>
      </c>
      <c r="P11706" s="53">
        <f t="shared" si="2013"/>
        <v>5.9838281615334532</v>
      </c>
      <c r="Q11706" s="53">
        <v>0.2</v>
      </c>
      <c r="R11706" s="53">
        <f t="shared" si="2014"/>
        <v>3.4334489155516925</v>
      </c>
    </row>
    <row r="11707" spans="2:18" ht="15">
      <c r="B11707" s="84">
        <v>42010</v>
      </c>
      <c r="C11707" s="85">
        <v>0</v>
      </c>
      <c r="D11707" s="86">
        <v>6.4</v>
      </c>
      <c r="E11707" s="87">
        <v>-2.8</v>
      </c>
      <c r="F11707" s="96">
        <f t="shared" si="2005"/>
        <v>1.8000000000000003</v>
      </c>
      <c r="G11707" s="96"/>
      <c r="H11707" s="74">
        <f t="shared" si="2006"/>
        <v>6</v>
      </c>
      <c r="I11707" s="53">
        <f t="shared" si="2004"/>
        <v>1.0333615072770106</v>
      </c>
      <c r="J11707" s="53">
        <f t="shared" si="2007"/>
        <v>-0.39449842027803839</v>
      </c>
      <c r="K11707" s="53">
        <f t="shared" si="2008"/>
        <v>1.1192341310037945</v>
      </c>
      <c r="L11707" s="53">
        <f t="shared" si="2009"/>
        <v>10.131874235267977</v>
      </c>
      <c r="M11707" s="93">
        <f t="shared" si="2010"/>
        <v>0.56407811312128853</v>
      </c>
      <c r="N11707" s="53">
        <f t="shared" si="2011"/>
        <v>5.2243543431765849</v>
      </c>
      <c r="O11707">
        <f t="shared" si="2012"/>
        <v>0.37227893612676577</v>
      </c>
      <c r="P11707" s="53">
        <f t="shared" si="2013"/>
        <v>5.2742424671177872</v>
      </c>
      <c r="Q11707" s="53">
        <v>0.2</v>
      </c>
      <c r="R11707" s="53">
        <f t="shared" si="2014"/>
        <v>3.3684982547637818</v>
      </c>
    </row>
    <row r="11708" spans="2:18" ht="15">
      <c r="B11708" s="84">
        <v>42011</v>
      </c>
      <c r="C11708" s="85">
        <v>0</v>
      </c>
      <c r="D11708" s="86">
        <v>4.9000000000000004</v>
      </c>
      <c r="E11708" s="87">
        <v>-3.2</v>
      </c>
      <c r="F11708" s="96">
        <f t="shared" si="2005"/>
        <v>0.85000000000000009</v>
      </c>
      <c r="G11708" s="96"/>
      <c r="H11708" s="74">
        <f t="shared" si="2006"/>
        <v>7</v>
      </c>
      <c r="I11708" s="53">
        <f t="shared" si="2004"/>
        <v>1.0333289958506755</v>
      </c>
      <c r="J11708" s="53">
        <f t="shared" si="2007"/>
        <v>-0.39245449778199326</v>
      </c>
      <c r="K11708" s="53">
        <f t="shared" si="2008"/>
        <v>1.1220235707296449</v>
      </c>
      <c r="L11708" s="53">
        <f t="shared" si="2009"/>
        <v>10.209533237229058</v>
      </c>
      <c r="M11708" s="93">
        <f t="shared" si="2010"/>
        <v>0.50748908559840911</v>
      </c>
      <c r="N11708" s="53">
        <f t="shared" si="2011"/>
        <v>4.9396629681559094</v>
      </c>
      <c r="O11708">
        <f t="shared" si="2012"/>
        <v>0.35047104729596129</v>
      </c>
      <c r="P11708" s="53">
        <f t="shared" si="2013"/>
        <v>4.9310278011228617</v>
      </c>
      <c r="Q11708" s="53">
        <v>0.2</v>
      </c>
      <c r="R11708" s="53">
        <f t="shared" si="2014"/>
        <v>3.2632244395304193</v>
      </c>
    </row>
    <row r="11709" spans="2:18" ht="15">
      <c r="B11709" s="84">
        <v>42012</v>
      </c>
      <c r="C11709" s="85">
        <v>0</v>
      </c>
      <c r="D11709" s="86">
        <v>4.8</v>
      </c>
      <c r="E11709" s="87">
        <v>-3</v>
      </c>
      <c r="F11709" s="96">
        <f t="shared" si="2005"/>
        <v>0.89999999999999991</v>
      </c>
      <c r="G11709" s="96"/>
      <c r="H11709" s="74">
        <f t="shared" si="2006"/>
        <v>8</v>
      </c>
      <c r="I11709" s="53">
        <f t="shared" si="2004"/>
        <v>1.0332866218382564</v>
      </c>
      <c r="J11709" s="53">
        <f t="shared" si="2007"/>
        <v>-0.39028168590257256</v>
      </c>
      <c r="K11709" s="53">
        <f t="shared" si="2008"/>
        <v>1.1249796498464379</v>
      </c>
      <c r="L11709" s="53">
        <f t="shared" si="2009"/>
        <v>10.292148330364833</v>
      </c>
      <c r="M11709" s="93">
        <f t="shared" si="2010"/>
        <v>0.50337821693029261</v>
      </c>
      <c r="N11709" s="53">
        <f t="shared" si="2011"/>
        <v>4.8865490149438688</v>
      </c>
      <c r="O11709">
        <f t="shared" si="2012"/>
        <v>0.35159018588498175</v>
      </c>
      <c r="P11709" s="53">
        <f t="shared" si="2013"/>
        <v>4.9485793188848568</v>
      </c>
      <c r="Q11709" s="53">
        <v>0.2</v>
      </c>
      <c r="R11709" s="53">
        <f t="shared" si="2014"/>
        <v>3.2546932629027014</v>
      </c>
    </row>
    <row r="11710" spans="2:18" ht="15">
      <c r="B11710" s="84">
        <v>42013</v>
      </c>
      <c r="C11710" s="85">
        <v>0</v>
      </c>
      <c r="D11710" s="86">
        <v>5.2</v>
      </c>
      <c r="E11710" s="87">
        <v>-2.4</v>
      </c>
      <c r="F11710" s="96">
        <f t="shared" si="2005"/>
        <v>1.4000000000000001</v>
      </c>
      <c r="G11710" s="96"/>
      <c r="H11710" s="74">
        <f t="shared" si="2006"/>
        <v>9</v>
      </c>
      <c r="I11710" s="53">
        <f t="shared" si="2004"/>
        <v>1.0332343977789049</v>
      </c>
      <c r="J11710" s="53">
        <f t="shared" si="2007"/>
        <v>-0.38798104209611167</v>
      </c>
      <c r="K11710" s="53">
        <f t="shared" si="2008"/>
        <v>1.1280993563664865</v>
      </c>
      <c r="L11710" s="53">
        <f t="shared" si="2009"/>
        <v>10.379700888119451</v>
      </c>
      <c r="M11710" s="93">
        <f t="shared" si="2010"/>
        <v>0.51450824297603837</v>
      </c>
      <c r="N11710" s="53">
        <f t="shared" si="2011"/>
        <v>4.8645263045143912</v>
      </c>
      <c r="O11710">
        <f t="shared" si="2012"/>
        <v>0.36295551136421222</v>
      </c>
      <c r="P11710" s="53">
        <f t="shared" si="2013"/>
        <v>5.1272025030635211</v>
      </c>
      <c r="Q11710" s="53">
        <v>0.2</v>
      </c>
      <c r="R11710" s="53">
        <f t="shared" si="2014"/>
        <v>3.27434647413852</v>
      </c>
    </row>
    <row r="11711" spans="2:18" ht="15">
      <c r="B11711" s="84">
        <v>42014</v>
      </c>
      <c r="C11711" s="85">
        <v>0</v>
      </c>
      <c r="D11711" s="86">
        <v>9.5</v>
      </c>
      <c r="E11711" s="87">
        <v>1.4</v>
      </c>
      <c r="F11711" s="96">
        <f t="shared" si="2005"/>
        <v>5.45</v>
      </c>
      <c r="G11711" s="96"/>
      <c r="H11711" s="74">
        <f t="shared" si="2006"/>
        <v>10</v>
      </c>
      <c r="I11711" s="53">
        <f t="shared" si="2004"/>
        <v>1.0331723391265606</v>
      </c>
      <c r="J11711" s="53">
        <f t="shared" si="2007"/>
        <v>-0.38555368195503947</v>
      </c>
      <c r="K11711" s="53">
        <f t="shared" si="2008"/>
        <v>1.131379559430016</v>
      </c>
      <c r="L11711" s="53">
        <f t="shared" si="2009"/>
        <v>10.472170583965546</v>
      </c>
      <c r="M11711" s="93">
        <f t="shared" si="2010"/>
        <v>0.64893567224721616</v>
      </c>
      <c r="N11711" s="53">
        <f t="shared" si="2011"/>
        <v>5.0667343969454457</v>
      </c>
      <c r="O11711">
        <f t="shared" si="2012"/>
        <v>0.4675589091993107</v>
      </c>
      <c r="P11711" s="53">
        <f t="shared" si="2013"/>
        <v>6.8011560554489732</v>
      </c>
      <c r="Q11711" s="53">
        <v>0.2</v>
      </c>
      <c r="R11711" s="53">
        <f t="shared" si="2014"/>
        <v>3.5027144197705065</v>
      </c>
    </row>
    <row r="11712" spans="2:18" ht="15">
      <c r="B11712" s="84">
        <v>42015</v>
      </c>
      <c r="C11712" s="85">
        <v>0</v>
      </c>
      <c r="D11712" s="86">
        <v>11.7</v>
      </c>
      <c r="E11712" s="87">
        <v>0.2</v>
      </c>
      <c r="F11712" s="96">
        <f t="shared" si="2005"/>
        <v>5.9499999999999993</v>
      </c>
      <c r="G11712" s="96"/>
      <c r="H11712" s="74">
        <f t="shared" si="2006"/>
        <v>11</v>
      </c>
      <c r="I11712" s="53">
        <f t="shared" si="2004"/>
        <v>1.0331004642453772</v>
      </c>
      <c r="J11712" s="53">
        <f t="shared" si="2007"/>
        <v>-0.38300077751493156</v>
      </c>
      <c r="K11712" s="53">
        <f t="shared" si="2008"/>
        <v>1.134817019979989</v>
      </c>
      <c r="L11712" s="53">
        <f t="shared" si="2009"/>
        <v>10.569535344865164</v>
      </c>
      <c r="M11712" s="93">
        <f t="shared" si="2010"/>
        <v>0.79720112531881671</v>
      </c>
      <c r="N11712" s="53">
        <f t="shared" si="2011"/>
        <v>6.093316500560408</v>
      </c>
      <c r="O11712">
        <f t="shared" si="2012"/>
        <v>0.48214798994377922</v>
      </c>
      <c r="P11712" s="53">
        <f t="shared" si="2013"/>
        <v>7.0385664101447656</v>
      </c>
      <c r="Q11712" s="53">
        <v>0.2</v>
      </c>
      <c r="R11712" s="53">
        <f t="shared" si="2014"/>
        <v>3.7459329882123278</v>
      </c>
    </row>
    <row r="11713" spans="2:18" ht="15">
      <c r="B11713" s="84">
        <v>42016</v>
      </c>
      <c r="C11713" s="85">
        <v>0.3</v>
      </c>
      <c r="D11713" s="86">
        <v>9.1</v>
      </c>
      <c r="E11713" s="87">
        <v>0.7</v>
      </c>
      <c r="F11713" s="96">
        <f t="shared" si="2005"/>
        <v>4.8999999999999995</v>
      </c>
      <c r="G11713" s="96"/>
      <c r="H11713" s="74">
        <f t="shared" si="2006"/>
        <v>12</v>
      </c>
      <c r="I11713" s="53">
        <f t="shared" si="2004"/>
        <v>1.0330187944042881</v>
      </c>
      <c r="J11713" s="53">
        <f t="shared" si="2007"/>
        <v>-0.3803235555038128</v>
      </c>
      <c r="K11713" s="53">
        <f t="shared" si="2008"/>
        <v>1.1384084015051339</v>
      </c>
      <c r="L11713" s="53">
        <f t="shared" si="2009"/>
        <v>10.671771305933273</v>
      </c>
      <c r="M11713" s="93">
        <f t="shared" si="2010"/>
        <v>0.65750866958906251</v>
      </c>
      <c r="N11713" s="53">
        <f t="shared" si="2011"/>
        <v>5.2580543904774064</v>
      </c>
      <c r="O11713">
        <f t="shared" si="2012"/>
        <v>0.45195921184200871</v>
      </c>
      <c r="P11713" s="53">
        <f t="shared" si="2013"/>
        <v>6.54830984332553</v>
      </c>
      <c r="Q11713" s="53">
        <v>0.2</v>
      </c>
      <c r="R11713" s="53">
        <f t="shared" si="2014"/>
        <v>3.5194925981575444</v>
      </c>
    </row>
    <row r="11714" spans="2:18" ht="15">
      <c r="B11714" s="84">
        <v>42017</v>
      </c>
      <c r="C11714" s="85">
        <v>0</v>
      </c>
      <c r="D11714" s="86">
        <v>5.8</v>
      </c>
      <c r="E11714" s="87">
        <v>-1.8</v>
      </c>
      <c r="F11714" s="96">
        <f t="shared" si="2005"/>
        <v>2</v>
      </c>
      <c r="G11714" s="96"/>
      <c r="H11714" s="74">
        <f t="shared" si="2006"/>
        <v>13</v>
      </c>
      <c r="I11714" s="53">
        <f t="shared" si="2004"/>
        <v>1.0329273537707138</v>
      </c>
      <c r="J11714" s="53">
        <f t="shared" si="2007"/>
        <v>-0.3775232955403422</v>
      </c>
      <c r="K11714" s="53">
        <f t="shared" si="2008"/>
        <v>1.1421502807859754</v>
      </c>
      <c r="L11714" s="53">
        <f t="shared" si="2009"/>
        <v>10.778852766732642</v>
      </c>
      <c r="M11714" s="93">
        <f t="shared" si="2010"/>
        <v>0.55099035884090319</v>
      </c>
      <c r="N11714" s="53">
        <f t="shared" si="2011"/>
        <v>5.0515918889603411</v>
      </c>
      <c r="O11714">
        <f t="shared" si="2012"/>
        <v>0.37701905417423626</v>
      </c>
      <c r="P11714" s="53">
        <f t="shared" si="2013"/>
        <v>5.3491713880855905</v>
      </c>
      <c r="Q11714" s="53">
        <v>0.2</v>
      </c>
      <c r="R11714" s="53">
        <f t="shared" si="2014"/>
        <v>3.3420477711277448</v>
      </c>
    </row>
    <row r="11715" spans="2:18" ht="15">
      <c r="B11715" s="84">
        <v>42018</v>
      </c>
      <c r="C11715" s="85">
        <v>0</v>
      </c>
      <c r="D11715" s="86">
        <v>7.1</v>
      </c>
      <c r="E11715" s="87">
        <v>0.8</v>
      </c>
      <c r="F11715" s="96">
        <f t="shared" si="2005"/>
        <v>3.9499999999999997</v>
      </c>
      <c r="G11715" s="96"/>
      <c r="H11715" s="74">
        <f t="shared" si="2006"/>
        <v>14</v>
      </c>
      <c r="I11715" s="53">
        <f t="shared" si="2004"/>
        <v>1.0328261694034082</v>
      </c>
      <c r="J11715" s="53">
        <f t="shared" si="2007"/>
        <v>-0.37460132828755749</v>
      </c>
      <c r="K11715" s="53">
        <f t="shared" si="2008"/>
        <v>1.146039158581782</v>
      </c>
      <c r="L11715" s="53">
        <f t="shared" si="2009"/>
        <v>10.890752149608147</v>
      </c>
      <c r="M11715" s="93">
        <f t="shared" si="2010"/>
        <v>0.55678417615788434</v>
      </c>
      <c r="N11715" s="53">
        <f t="shared" si="2011"/>
        <v>4.6470470610582684</v>
      </c>
      <c r="O11715">
        <f t="shared" si="2012"/>
        <v>0.42608714574673806</v>
      </c>
      <c r="P11715" s="53">
        <f t="shared" si="2013"/>
        <v>6.1313437209046633</v>
      </c>
      <c r="Q11715" s="53">
        <v>0.2</v>
      </c>
      <c r="R11715" s="53">
        <f t="shared" si="2014"/>
        <v>3.3467876967043635</v>
      </c>
    </row>
    <row r="11716" spans="2:18" ht="15">
      <c r="B11716" s="84">
        <v>42019</v>
      </c>
      <c r="C11716" s="85">
        <v>0.4</v>
      </c>
      <c r="D11716" s="86">
        <v>4.8</v>
      </c>
      <c r="E11716" s="87">
        <v>-0.6</v>
      </c>
      <c r="F11716" s="96">
        <f t="shared" si="2005"/>
        <v>2.1</v>
      </c>
      <c r="G11716" s="96"/>
      <c r="H11716" s="74">
        <f t="shared" si="2006"/>
        <v>15</v>
      </c>
      <c r="I11716" s="53">
        <f t="shared" si="2004"/>
        <v>1.0327152712444541</v>
      </c>
      <c r="J11716" s="53">
        <f t="shared" si="2007"/>
        <v>-0.3715590335688283</v>
      </c>
      <c r="K11716" s="53">
        <f t="shared" si="2008"/>
        <v>1.1500714701999954</v>
      </c>
      <c r="L11716" s="53">
        <f t="shared" si="2009"/>
        <v>11.007439960446153</v>
      </c>
      <c r="M11716" s="93">
        <f t="shared" si="2010"/>
        <v>0.47668968583260152</v>
      </c>
      <c r="N11716" s="53">
        <f t="shared" si="2011"/>
        <v>4.3484264284209706</v>
      </c>
      <c r="O11716">
        <f t="shared" si="2012"/>
        <v>0.37940893199992881</v>
      </c>
      <c r="P11716" s="53">
        <f t="shared" si="2013"/>
        <v>5.3869926768558569</v>
      </c>
      <c r="Q11716" s="53">
        <v>0.2</v>
      </c>
      <c r="R11716" s="53">
        <f t="shared" si="2014"/>
        <v>3.1998081598593866</v>
      </c>
    </row>
    <row r="11717" spans="2:18" ht="15">
      <c r="B11717" s="84">
        <v>42020</v>
      </c>
      <c r="C11717" s="85">
        <v>0.4</v>
      </c>
      <c r="D11717" s="86">
        <v>3.9</v>
      </c>
      <c r="E11717" s="87">
        <v>2</v>
      </c>
      <c r="F11717" s="96">
        <f t="shared" si="2005"/>
        <v>2.95</v>
      </c>
      <c r="G11717" s="96"/>
      <c r="H11717" s="74">
        <f t="shared" si="2006"/>
        <v>16</v>
      </c>
      <c r="I11717" s="53">
        <f t="shared" si="2004"/>
        <v>1.0325946921104006</v>
      </c>
      <c r="J11717" s="53">
        <f t="shared" si="2007"/>
        <v>-0.36839783845263269</v>
      </c>
      <c r="K11717" s="53">
        <f t="shared" si="2008"/>
        <v>1.1542435958936998</v>
      </c>
      <c r="L11717" s="53">
        <f t="shared" si="2009"/>
        <v>11.128884752217326</v>
      </c>
      <c r="M11717" s="93">
        <f t="shared" si="2010"/>
        <v>0.29808904801877767</v>
      </c>
      <c r="N11717" s="53">
        <f t="shared" si="2011"/>
        <v>2.6078185296762713</v>
      </c>
      <c r="O11717">
        <f t="shared" si="2012"/>
        <v>0.40026610532339385</v>
      </c>
      <c r="P11717" s="53">
        <f t="shared" si="2013"/>
        <v>5.7182851444508511</v>
      </c>
      <c r="Q11717" s="53">
        <v>0.2</v>
      </c>
      <c r="R11717" s="53">
        <f t="shared" si="2014"/>
        <v>2.8719861768250676</v>
      </c>
    </row>
    <row r="11718" spans="2:18" ht="15">
      <c r="B11718" s="84">
        <v>42021</v>
      </c>
      <c r="C11718" s="85">
        <v>20.2</v>
      </c>
      <c r="D11718" s="86">
        <v>6.5</v>
      </c>
      <c r="E11718" s="87">
        <v>3.4</v>
      </c>
      <c r="F11718" s="96">
        <f t="shared" si="2005"/>
        <v>4.95</v>
      </c>
      <c r="G11718" s="96"/>
      <c r="H11718" s="74">
        <f t="shared" si="2006"/>
        <v>17</v>
      </c>
      <c r="I11718" s="53">
        <f t="shared" si="2004"/>
        <v>1.0324644676825534</v>
      </c>
      <c r="J11718" s="53">
        <f t="shared" si="2007"/>
        <v>-0.36511921531268005</v>
      </c>
      <c r="K11718" s="53">
        <f t="shared" si="2008"/>
        <v>1.1585518710370053</v>
      </c>
      <c r="L11718" s="53">
        <f t="shared" si="2009"/>
        <v>11.255053091632707</v>
      </c>
      <c r="M11718" s="93">
        <f t="shared" si="2010"/>
        <v>0.4221912900556255</v>
      </c>
      <c r="N11718" s="53">
        <f t="shared" si="2011"/>
        <v>3.3688161953946443</v>
      </c>
      <c r="O11718">
        <f t="shared" si="2012"/>
        <v>0.45335825445314881</v>
      </c>
      <c r="P11718" s="53">
        <f t="shared" si="2013"/>
        <v>6.5709427641842737</v>
      </c>
      <c r="Q11718" s="53">
        <v>0.2</v>
      </c>
      <c r="R11718" s="53">
        <f t="shared" si="2014"/>
        <v>3.1170980252698128</v>
      </c>
    </row>
    <row r="11719" spans="2:18" ht="15">
      <c r="B11719" s="84">
        <v>42022</v>
      </c>
      <c r="C11719" s="85">
        <v>2.9</v>
      </c>
      <c r="D11719" s="86">
        <v>8.3000000000000007</v>
      </c>
      <c r="E11719" s="87">
        <v>2.7</v>
      </c>
      <c r="F11719" s="96">
        <f t="shared" si="2005"/>
        <v>5.5</v>
      </c>
      <c r="G11719" s="96"/>
      <c r="H11719" s="74">
        <f t="shared" si="2006"/>
        <v>18</v>
      </c>
      <c r="I11719" s="53">
        <f t="shared" si="2004"/>
        <v>1.032324636496416</v>
      </c>
      <c r="J11719" s="53">
        <f t="shared" si="2007"/>
        <v>-0.36172467986978218</v>
      </c>
      <c r="K11719" s="53">
        <f t="shared" si="2008"/>
        <v>1.1629925960327789</v>
      </c>
      <c r="L11719" s="53">
        <f t="shared" si="2009"/>
        <v>11.385909529211714</v>
      </c>
      <c r="M11719" s="93">
        <f t="shared" si="2010"/>
        <v>0.58791851407938911</v>
      </c>
      <c r="N11719" s="53">
        <f t="shared" si="2011"/>
        <v>4.580476544102007</v>
      </c>
      <c r="O11719">
        <f t="shared" si="2012"/>
        <v>0.46900019134232457</v>
      </c>
      <c r="P11719" s="53">
        <f t="shared" si="2013"/>
        <v>6.8245700167601502</v>
      </c>
      <c r="Q11719" s="53">
        <v>0.2</v>
      </c>
      <c r="R11719" s="53">
        <f t="shared" si="2014"/>
        <v>3.4003154296029381</v>
      </c>
    </row>
    <row r="11720" spans="2:18" ht="15">
      <c r="B11720" s="84">
        <v>42023</v>
      </c>
      <c r="C11720" s="85">
        <v>0</v>
      </c>
      <c r="D11720" s="86">
        <v>6.5</v>
      </c>
      <c r="E11720" s="87">
        <v>0.4</v>
      </c>
      <c r="F11720" s="96">
        <f t="shared" si="2005"/>
        <v>3.45</v>
      </c>
      <c r="G11720" s="96"/>
      <c r="H11720" s="74">
        <f t="shared" si="2006"/>
        <v>19</v>
      </c>
      <c r="I11720" s="53">
        <f t="shared" si="2004"/>
        <v>1.0321752399302859</v>
      </c>
      <c r="J11720" s="53">
        <f t="shared" si="2007"/>
        <v>-0.35821578922172775</v>
      </c>
      <c r="K11720" s="53">
        <f t="shared" si="2008"/>
        <v>1.1675620459118377</v>
      </c>
      <c r="L11720" s="53">
        <f t="shared" si="2009"/>
        <v>11.521416573027933</v>
      </c>
      <c r="M11720" s="93">
        <f t="shared" si="2010"/>
        <v>0.56627736805029527</v>
      </c>
      <c r="N11720" s="53">
        <f t="shared" si="2011"/>
        <v>4.8374859684574796</v>
      </c>
      <c r="O11720">
        <f t="shared" si="2012"/>
        <v>0.41299955320164405</v>
      </c>
      <c r="P11720" s="53">
        <f t="shared" si="2013"/>
        <v>5.9215869746154359</v>
      </c>
      <c r="Q11720" s="53">
        <v>0.2</v>
      </c>
      <c r="R11720" s="53">
        <f t="shared" si="2014"/>
        <v>3.3646226018449403</v>
      </c>
    </row>
    <row r="11721" spans="2:18" ht="15">
      <c r="B11721" s="84">
        <v>42024</v>
      </c>
      <c r="C11721" s="85">
        <v>0</v>
      </c>
      <c r="D11721" s="86">
        <v>6</v>
      </c>
      <c r="E11721" s="87">
        <v>-1.1000000000000001</v>
      </c>
      <c r="F11721" s="96">
        <f t="shared" si="2005"/>
        <v>2.4500000000000002</v>
      </c>
      <c r="G11721" s="96"/>
      <c r="H11721" s="74">
        <f t="shared" si="2006"/>
        <v>20</v>
      </c>
      <c r="I11721" s="53">
        <f t="shared" si="2004"/>
        <v>1.0320163221930105</v>
      </c>
      <c r="J11721" s="53">
        <f t="shared" si="2007"/>
        <v>-0.35459413986723526</v>
      </c>
      <c r="K11721" s="53">
        <f t="shared" si="2008"/>
        <v>1.1722564795875074</v>
      </c>
      <c r="L11721" s="53">
        <f t="shared" si="2009"/>
        <v>11.661534666364656</v>
      </c>
      <c r="M11721" s="93">
        <f t="shared" si="2010"/>
        <v>0.58926328580050924</v>
      </c>
      <c r="N11721" s="53">
        <f t="shared" si="2011"/>
        <v>5.2824306406318549</v>
      </c>
      <c r="O11721">
        <f t="shared" si="2012"/>
        <v>0.38787862349574764</v>
      </c>
      <c r="P11721" s="53">
        <f t="shared" si="2013"/>
        <v>5.5212632091311775</v>
      </c>
      <c r="Q11721" s="53">
        <v>0.2</v>
      </c>
      <c r="R11721" s="53">
        <f t="shared" si="2014"/>
        <v>3.4118027431823075</v>
      </c>
    </row>
    <row r="11722" spans="2:18" ht="15">
      <c r="B11722" s="84">
        <v>42025</v>
      </c>
      <c r="C11722" s="85">
        <v>0</v>
      </c>
      <c r="D11722" s="86">
        <v>3.1</v>
      </c>
      <c r="E11722" s="87">
        <v>-0.8</v>
      </c>
      <c r="F11722" s="96">
        <f t="shared" si="2005"/>
        <v>1.1499999999999999</v>
      </c>
      <c r="G11722" s="96"/>
      <c r="H11722" s="74">
        <f t="shared" si="2006"/>
        <v>21</v>
      </c>
      <c r="I11722" s="53">
        <f t="shared" ref="I11722:I11785" si="2015">1+0.0334*COS($I$7*H11722-0.0552)</f>
        <v>1.0318479303109052</v>
      </c>
      <c r="J11722" s="53">
        <f t="shared" si="2007"/>
        <v>-0.35086136572984739</v>
      </c>
      <c r="K11722" s="53">
        <f t="shared" si="2008"/>
        <v>1.1770721487342466</v>
      </c>
      <c r="L11722" s="53">
        <f t="shared" si="2009"/>
        <v>11.806222169477898</v>
      </c>
      <c r="M11722" s="93">
        <f t="shared" si="2010"/>
        <v>0.41376327705738081</v>
      </c>
      <c r="N11722" s="53">
        <f t="shared" si="2011"/>
        <v>3.9636215082481958</v>
      </c>
      <c r="O11722">
        <f t="shared" si="2012"/>
        <v>0.35723312829936971</v>
      </c>
      <c r="P11722" s="53">
        <f t="shared" si="2013"/>
        <v>5.0371805879830269</v>
      </c>
      <c r="Q11722" s="53">
        <v>0.2</v>
      </c>
      <c r="R11722" s="53">
        <f t="shared" si="2014"/>
        <v>3.0756361235595326</v>
      </c>
    </row>
    <row r="11723" spans="2:18" ht="15">
      <c r="B11723" s="84">
        <v>42026</v>
      </c>
      <c r="C11723" s="85">
        <v>1</v>
      </c>
      <c r="D11723" s="86">
        <v>6.1</v>
      </c>
      <c r="E11723" s="87">
        <v>0.4</v>
      </c>
      <c r="F11723" s="96">
        <f t="shared" si="2005"/>
        <v>3.25</v>
      </c>
      <c r="G11723" s="96"/>
      <c r="H11723" s="74">
        <f t="shared" si="2006"/>
        <v>22</v>
      </c>
      <c r="I11723" s="53">
        <f t="shared" si="2015"/>
        <v>1.0316701141138369</v>
      </c>
      <c r="J11723" s="53">
        <f t="shared" si="2007"/>
        <v>-0.34701913618740743</v>
      </c>
      <c r="K11723" s="53">
        <f t="shared" si="2008"/>
        <v>1.1820053062637619</v>
      </c>
      <c r="L11723" s="53">
        <f t="shared" si="2009"/>
        <v>11.955435345629594</v>
      </c>
      <c r="M11723" s="93">
        <f t="shared" si="2010"/>
        <v>0.56267082440517513</v>
      </c>
      <c r="N11723" s="53">
        <f t="shared" si="2011"/>
        <v>4.8523458144304179</v>
      </c>
      <c r="O11723">
        <f t="shared" si="2012"/>
        <v>0.40786413813415251</v>
      </c>
      <c r="P11723" s="53">
        <f t="shared" si="2013"/>
        <v>5.8395015454402772</v>
      </c>
      <c r="Q11723" s="53">
        <v>0.2</v>
      </c>
      <c r="R11723" s="53">
        <f t="shared" si="2014"/>
        <v>3.3586287413187428</v>
      </c>
    </row>
    <row r="11724" spans="2:18" ht="15">
      <c r="B11724" s="84">
        <v>42027</v>
      </c>
      <c r="C11724" s="85">
        <v>0</v>
      </c>
      <c r="D11724" s="86">
        <v>10</v>
      </c>
      <c r="E11724" s="87">
        <v>0.8</v>
      </c>
      <c r="F11724" s="96">
        <f t="shared" si="2005"/>
        <v>5.4</v>
      </c>
      <c r="G11724" s="96"/>
      <c r="H11724" s="74">
        <f t="shared" si="2006"/>
        <v>23</v>
      </c>
      <c r="I11724" s="53">
        <f t="shared" si="2015"/>
        <v>1.0314829262204792</v>
      </c>
      <c r="J11724" s="53">
        <f t="shared" si="2007"/>
        <v>-0.34306915411250505</v>
      </c>
      <c r="K11724" s="53">
        <f t="shared" si="2008"/>
        <v>1.1870522143766915</v>
      </c>
      <c r="L11724" s="53">
        <f t="shared" si="2009"/>
        <v>12.109128351519114</v>
      </c>
      <c r="M11724" s="93">
        <f t="shared" si="2010"/>
        <v>0.79798413056777873</v>
      </c>
      <c r="N11724" s="53">
        <f t="shared" si="2011"/>
        <v>6.2438968177409855</v>
      </c>
      <c r="O11724">
        <f t="shared" si="2012"/>
        <v>0.46612151118185624</v>
      </c>
      <c r="P11724" s="53">
        <f t="shared" si="2013"/>
        <v>6.777814061104781</v>
      </c>
      <c r="Q11724" s="53">
        <v>0.2</v>
      </c>
      <c r="R11724" s="53">
        <f t="shared" si="2014"/>
        <v>3.7535148740675957</v>
      </c>
    </row>
    <row r="11725" spans="2:18" ht="15">
      <c r="B11725" s="84">
        <v>42028</v>
      </c>
      <c r="C11725" s="85">
        <v>0</v>
      </c>
      <c r="D11725" s="86">
        <v>11.5</v>
      </c>
      <c r="E11725" s="87">
        <v>1.5</v>
      </c>
      <c r="F11725" s="96">
        <f t="shared" si="2005"/>
        <v>6.5</v>
      </c>
      <c r="G11725" s="96"/>
      <c r="H11725" s="74">
        <f t="shared" si="2006"/>
        <v>24</v>
      </c>
      <c r="I11725" s="53">
        <f t="shared" si="2015"/>
        <v>1.0312864220227413</v>
      </c>
      <c r="J11725" s="53">
        <f t="shared" si="2007"/>
        <v>-0.33901315392900844</v>
      </c>
      <c r="K11725" s="53">
        <f t="shared" si="2008"/>
        <v>1.1922091521724227</v>
      </c>
      <c r="L11725" s="53">
        <f t="shared" si="2009"/>
        <v>12.267253232207459</v>
      </c>
      <c r="M11725" s="93">
        <f t="shared" si="2010"/>
        <v>0.88278120390295822</v>
      </c>
      <c r="N11725" s="53">
        <f t="shared" si="2011"/>
        <v>6.5947183441324588</v>
      </c>
      <c r="O11725">
        <f t="shared" si="2012"/>
        <v>0.4986553243273773</v>
      </c>
      <c r="P11725" s="53">
        <f t="shared" si="2013"/>
        <v>7.3082650054301794</v>
      </c>
      <c r="Q11725" s="53">
        <v>0.2</v>
      </c>
      <c r="R11725" s="53">
        <f t="shared" si="2014"/>
        <v>3.8789836896836363</v>
      </c>
    </row>
    <row r="11726" spans="2:18" ht="15">
      <c r="B11726" s="84">
        <v>42029</v>
      </c>
      <c r="C11726" s="85">
        <v>0</v>
      </c>
      <c r="D11726" s="86">
        <v>9.9</v>
      </c>
      <c r="E11726" s="87">
        <v>1.9</v>
      </c>
      <c r="F11726" s="96">
        <f t="shared" si="2005"/>
        <v>5.9</v>
      </c>
      <c r="G11726" s="96"/>
      <c r="H11726" s="74">
        <f t="shared" si="2006"/>
        <v>25</v>
      </c>
      <c r="I11726" s="53">
        <f t="shared" si="2015"/>
        <v>1.0310806596693767</v>
      </c>
      <c r="J11726" s="53">
        <f t="shared" si="2007"/>
        <v>-0.33485289968952081</v>
      </c>
      <c r="K11726" s="53">
        <f t="shared" si="2008"/>
        <v>1.1974724228038927</v>
      </c>
      <c r="L11726" s="53">
        <f t="shared" si="2009"/>
        <v>12.429759920595002</v>
      </c>
      <c r="M11726" s="93">
        <f t="shared" si="2010"/>
        <v>0.78028912373231096</v>
      </c>
      <c r="N11726" s="53">
        <f t="shared" si="2011"/>
        <v>5.9766339192939721</v>
      </c>
      <c r="O11726">
        <f t="shared" si="2012"/>
        <v>0.48067134827109992</v>
      </c>
      <c r="P11726" s="53">
        <f t="shared" si="2013"/>
        <v>7.0144959432282254</v>
      </c>
      <c r="Q11726" s="53">
        <v>0.2</v>
      </c>
      <c r="R11726" s="53">
        <f t="shared" si="2014"/>
        <v>3.7185253990143496</v>
      </c>
    </row>
    <row r="11727" spans="2:18" ht="15">
      <c r="B11727" s="84">
        <v>42030</v>
      </c>
      <c r="C11727" s="85">
        <v>0</v>
      </c>
      <c r="D11727" s="86">
        <v>7.2</v>
      </c>
      <c r="E11727" s="87">
        <v>-1.6</v>
      </c>
      <c r="F11727" s="96">
        <f t="shared" ref="F11727:F11790" si="2016">0.5*(D11727+E11727)</f>
        <v>2.8</v>
      </c>
      <c r="G11727" s="96"/>
      <c r="H11727" s="74">
        <f t="shared" ref="H11727:H11790" si="2017">B11727-DATE(YEAR(B11727),1,0)</f>
        <v>26</v>
      </c>
      <c r="I11727" s="53">
        <f t="shared" si="2015"/>
        <v>1.0308657000487762</v>
      </c>
      <c r="J11727" s="53">
        <f t="shared" ref="J11727:J11790" si="2018">ASIN(0.39785*SIN(4.869+$I$7*H11727+0.03345*SIN(6.224+$I$7*H11727)))</f>
        <v>-0.33059018317830297</v>
      </c>
      <c r="K11727" s="53">
        <f t="shared" ref="K11727:K11790" si="2019">ACOS(-TAN(J11727)*TAN($E$7*$I$8))</f>
        <v>1.2028383601683015</v>
      </c>
      <c r="L11727" s="53">
        <f t="shared" ref="L11727:L11790" si="2020">117.5*I11727*((K11727*SIN($E$7*$I$8)*SIN(J11727)+COS($E$7*$I$8)*COS(J11727)*SIN(K11727))/PI())</f>
        <v>12.596596241481892</v>
      </c>
      <c r="M11727" s="93">
        <f t="shared" ref="M11727:M11790" si="2021">0.0023*L11727/2.456*(0.5*(D11727+E11727)+17.8)*SQRT(D11727-E11727)</f>
        <v>0.72087711587971137</v>
      </c>
      <c r="N11727" s="53">
        <f t="shared" ref="N11727:N11790" si="2022">0.17*L11727*SQRT(D11727-E11727)</f>
        <v>6.3524823432270399</v>
      </c>
      <c r="O11727">
        <f t="shared" ref="O11727:O11790" si="2023">5336/(F11727+273.15)^2*EXP(21.07-5336/(F11727+273.15))</f>
        <v>0.39651390245712709</v>
      </c>
      <c r="P11727" s="53">
        <f t="shared" ref="P11727:P11790" si="2024">EXP(21.07-5336/(F11727+273.15))</f>
        <v>5.6585270316999727</v>
      </c>
      <c r="Q11727" s="53">
        <v>0.2</v>
      </c>
      <c r="R11727" s="53">
        <f t="shared" ref="R11727:R11790" si="2025">(O11727*N11727*0.6+$L$8*6.43*(1+0.536*Q11727)*P11727*(1- G11727/100))/($O$7*(O11727+$L$8))</f>
        <v>3.6535063158742362</v>
      </c>
    </row>
    <row r="11728" spans="2:18" ht="15">
      <c r="B11728" s="84">
        <v>42031</v>
      </c>
      <c r="C11728" s="85">
        <v>0</v>
      </c>
      <c r="D11728" s="86">
        <v>9.3000000000000007</v>
      </c>
      <c r="E11728" s="87">
        <v>-1.6</v>
      </c>
      <c r="F11728" s="96">
        <f t="shared" si="2016"/>
        <v>3.8500000000000005</v>
      </c>
      <c r="G11728" s="96"/>
      <c r="H11728" s="74">
        <f t="shared" si="2017"/>
        <v>27</v>
      </c>
      <c r="I11728" s="53">
        <f t="shared" si="2015"/>
        <v>1.0306416067709498</v>
      </c>
      <c r="J11728" s="53">
        <f t="shared" si="2018"/>
        <v>-0.32622682204390219</v>
      </c>
      <c r="K11728" s="53">
        <f t="shared" si="2019"/>
        <v>1.2083033351284647</v>
      </c>
      <c r="L11728" s="53">
        <f t="shared" si="2020"/>
        <v>12.767707920209469</v>
      </c>
      <c r="M11728" s="93">
        <f t="shared" si="2021"/>
        <v>0.85464068251660996</v>
      </c>
      <c r="N11728" s="53">
        <f t="shared" si="2022"/>
        <v>7.1659720406533793</v>
      </c>
      <c r="O11728">
        <f t="shared" si="2023"/>
        <v>0.42344089791224859</v>
      </c>
      <c r="P11728" s="53">
        <f t="shared" si="2024"/>
        <v>6.0888674392632911</v>
      </c>
      <c r="Q11728" s="53">
        <v>0.2</v>
      </c>
      <c r="R11728" s="53">
        <f t="shared" si="2025"/>
        <v>3.8770631430174793</v>
      </c>
    </row>
    <row r="11729" spans="2:18" ht="15">
      <c r="B11729" s="84">
        <v>42032</v>
      </c>
      <c r="C11729" s="85">
        <v>0</v>
      </c>
      <c r="D11729" s="86">
        <v>8.5</v>
      </c>
      <c r="E11729" s="87">
        <v>-1.1000000000000001</v>
      </c>
      <c r="F11729" s="96">
        <f t="shared" si="2016"/>
        <v>3.7</v>
      </c>
      <c r="G11729" s="96"/>
      <c r="H11729" s="74">
        <f t="shared" si="2017"/>
        <v>28</v>
      </c>
      <c r="I11729" s="53">
        <f t="shared" si="2015"/>
        <v>1.030408446148704</v>
      </c>
      <c r="J11729" s="53">
        <f t="shared" si="2018"/>
        <v>-0.32176465796541182</v>
      </c>
      <c r="K11729" s="53">
        <f t="shared" si="2019"/>
        <v>1.2138637612630909</v>
      </c>
      <c r="L11729" s="53">
        <f t="shared" si="2020"/>
        <v>12.9430385958524</v>
      </c>
      <c r="M11729" s="93">
        <f t="shared" si="2021"/>
        <v>0.80743913727710992</v>
      </c>
      <c r="N11729" s="53">
        <f t="shared" si="2022"/>
        <v>6.8174315186236409</v>
      </c>
      <c r="O11729">
        <f t="shared" si="2023"/>
        <v>0.41949856421169557</v>
      </c>
      <c r="P11729" s="53">
        <f t="shared" si="2024"/>
        <v>6.0256473840762528</v>
      </c>
      <c r="Q11729" s="53">
        <v>0.2</v>
      </c>
      <c r="R11729" s="53">
        <f t="shared" si="2025"/>
        <v>3.7957709868615201</v>
      </c>
    </row>
    <row r="11730" spans="2:18" ht="15">
      <c r="B11730" s="84">
        <v>42033</v>
      </c>
      <c r="C11730" s="85">
        <v>0</v>
      </c>
      <c r="D11730" s="86">
        <v>2.6</v>
      </c>
      <c r="E11730" s="87">
        <v>-2.1</v>
      </c>
      <c r="F11730" s="96">
        <f t="shared" si="2016"/>
        <v>0.25</v>
      </c>
      <c r="G11730" s="96"/>
      <c r="H11730" s="74">
        <f t="shared" si="2017"/>
        <v>29</v>
      </c>
      <c r="I11730" s="53">
        <f t="shared" si="2015"/>
        <v>1.0301662871780179</v>
      </c>
      <c r="J11730" s="53">
        <f t="shared" si="2018"/>
        <v>-0.31720555485597807</v>
      </c>
      <c r="K11730" s="53">
        <f t="shared" si="2019"/>
        <v>1.2195161001475012</v>
      </c>
      <c r="L11730" s="53">
        <f t="shared" si="2020"/>
        <v>13.122529838904034</v>
      </c>
      <c r="M11730" s="93">
        <f t="shared" si="2021"/>
        <v>0.48088715606283866</v>
      </c>
      <c r="N11730" s="53">
        <f t="shared" si="2022"/>
        <v>4.8363243502193525</v>
      </c>
      <c r="O11730">
        <f t="shared" si="2023"/>
        <v>0.3372835897047321</v>
      </c>
      <c r="P11730" s="53">
        <f t="shared" si="2024"/>
        <v>4.7247236428916493</v>
      </c>
      <c r="Q11730" s="53">
        <v>0.2</v>
      </c>
      <c r="R11730" s="53">
        <f t="shared" si="2025"/>
        <v>3.2124060002639721</v>
      </c>
    </row>
    <row r="11731" spans="2:18" ht="15">
      <c r="B11731" s="84">
        <v>42034</v>
      </c>
      <c r="C11731" s="85">
        <v>1.6</v>
      </c>
      <c r="D11731" s="86">
        <v>4.2</v>
      </c>
      <c r="E11731" s="87">
        <v>-2.4</v>
      </c>
      <c r="F11731" s="96">
        <f t="shared" si="2016"/>
        <v>0.90000000000000013</v>
      </c>
      <c r="G11731" s="96"/>
      <c r="H11731" s="74">
        <f t="shared" si="2017"/>
        <v>30</v>
      </c>
      <c r="I11731" s="53">
        <f t="shared" si="2015"/>
        <v>1.0299152015176269</v>
      </c>
      <c r="J11731" s="53">
        <f t="shared" si="2018"/>
        <v>-0.31255139710685492</v>
      </c>
      <c r="K11731" s="53">
        <f t="shared" si="2019"/>
        <v>1.2252568661692629</v>
      </c>
      <c r="L11731" s="53">
        <f t="shared" si="2020"/>
        <v>13.306121173372119</v>
      </c>
      <c r="M11731" s="93">
        <f t="shared" si="2021"/>
        <v>0.59863833171515723</v>
      </c>
      <c r="N11731" s="53">
        <f t="shared" si="2022"/>
        <v>5.8112875205234253</v>
      </c>
      <c r="O11731">
        <f t="shared" si="2023"/>
        <v>0.35159018588498175</v>
      </c>
      <c r="P11731" s="53">
        <f t="shared" si="2024"/>
        <v>4.9485793188848568</v>
      </c>
      <c r="Q11731" s="53">
        <v>0.2</v>
      </c>
      <c r="R11731" s="53">
        <f t="shared" si="2025"/>
        <v>3.4458064566984485</v>
      </c>
    </row>
    <row r="11732" spans="2:18" ht="15">
      <c r="B11732" s="84">
        <v>42035</v>
      </c>
      <c r="C11732" s="85">
        <v>1.9</v>
      </c>
      <c r="D11732" s="86">
        <v>3.5</v>
      </c>
      <c r="E11732" s="87">
        <v>-5.8</v>
      </c>
      <c r="F11732" s="96">
        <f t="shared" si="2016"/>
        <v>-1.1499999999999999</v>
      </c>
      <c r="G11732" s="96"/>
      <c r="H11732" s="74">
        <f t="shared" si="2017"/>
        <v>31</v>
      </c>
      <c r="I11732" s="53">
        <f t="shared" si="2015"/>
        <v>1.0296552634678175</v>
      </c>
      <c r="J11732" s="53">
        <f t="shared" si="2018"/>
        <v>-0.30780408787498542</v>
      </c>
      <c r="K11732" s="53">
        <f t="shared" si="2019"/>
        <v>1.2310826308858673</v>
      </c>
      <c r="L11732" s="53">
        <f t="shared" si="2020"/>
        <v>13.493750103179497</v>
      </c>
      <c r="M11732" s="93">
        <f t="shared" si="2021"/>
        <v>0.64163470863173355</v>
      </c>
      <c r="N11732" s="53">
        <f t="shared" si="2022"/>
        <v>6.9955692269988603</v>
      </c>
      <c r="O11732">
        <f t="shared" si="2023"/>
        <v>0.30819591707852584</v>
      </c>
      <c r="P11732" s="53">
        <f t="shared" si="2024"/>
        <v>4.2731571831217492</v>
      </c>
      <c r="Q11732" s="53">
        <v>0.2</v>
      </c>
      <c r="R11732" s="53">
        <f t="shared" si="2025"/>
        <v>3.5784452874099135</v>
      </c>
    </row>
    <row r="11733" spans="2:18" ht="15">
      <c r="B11733" s="84">
        <v>42036</v>
      </c>
      <c r="C11733" s="85">
        <v>0</v>
      </c>
      <c r="D11733" s="86">
        <v>6.3</v>
      </c>
      <c r="E11733" s="87">
        <v>-3.1</v>
      </c>
      <c r="F11733" s="96">
        <f t="shared" si="2016"/>
        <v>1.5999999999999999</v>
      </c>
      <c r="G11733" s="96"/>
      <c r="H11733" s="74">
        <f t="shared" si="2017"/>
        <v>32</v>
      </c>
      <c r="I11733" s="53">
        <f t="shared" si="2015"/>
        <v>1.0293865499484409</v>
      </c>
      <c r="J11733" s="53">
        <f t="shared" si="2018"/>
        <v>-0.30296554741678583</v>
      </c>
      <c r="K11733" s="53">
        <f t="shared" si="2019"/>
        <v>1.23699002693392</v>
      </c>
      <c r="L11733" s="53">
        <f t="shared" si="2020"/>
        <v>13.685352142743081</v>
      </c>
      <c r="M11733" s="93">
        <f t="shared" si="2021"/>
        <v>0.76229155265627235</v>
      </c>
      <c r="N11733" s="53">
        <f t="shared" si="2022"/>
        <v>7.13294417447438</v>
      </c>
      <c r="O11733">
        <f t="shared" si="2023"/>
        <v>0.36759125336207227</v>
      </c>
      <c r="P11733" s="53">
        <f t="shared" si="2024"/>
        <v>5.2002563179577894</v>
      </c>
      <c r="Q11733" s="53">
        <v>0.2</v>
      </c>
      <c r="R11733" s="53">
        <f t="shared" si="2025"/>
        <v>3.7559549541319845</v>
      </c>
    </row>
    <row r="11734" spans="2:18" ht="15">
      <c r="B11734" s="84">
        <v>42037</v>
      </c>
      <c r="C11734" s="85">
        <v>0</v>
      </c>
      <c r="D11734" s="86">
        <v>6.2</v>
      </c>
      <c r="E11734" s="87">
        <v>-4.7</v>
      </c>
      <c r="F11734" s="96">
        <f t="shared" si="2016"/>
        <v>0.75</v>
      </c>
      <c r="G11734" s="96"/>
      <c r="H11734" s="74">
        <f t="shared" si="2017"/>
        <v>33</v>
      </c>
      <c r="I11734" s="53">
        <f t="shared" si="2015"/>
        <v>1.0291091404761501</v>
      </c>
      <c r="J11734" s="53">
        <f t="shared" si="2018"/>
        <v>-0.29803771147049535</v>
      </c>
      <c r="K11734" s="53">
        <f t="shared" si="2019"/>
        <v>1.2429757515013611</v>
      </c>
      <c r="L11734" s="53">
        <f t="shared" si="2020"/>
        <v>13.880860851585737</v>
      </c>
      <c r="M11734" s="93">
        <f t="shared" si="2021"/>
        <v>0.79610992296249938</v>
      </c>
      <c r="N11734" s="53">
        <f t="shared" si="2022"/>
        <v>7.7907374905731333</v>
      </c>
      <c r="O11734">
        <f t="shared" si="2023"/>
        <v>0.34824216003590547</v>
      </c>
      <c r="P11734" s="53">
        <f t="shared" si="2024"/>
        <v>4.8960922449226514</v>
      </c>
      <c r="Q11734" s="53">
        <v>0.2</v>
      </c>
      <c r="R11734" s="53">
        <f t="shared" si="2025"/>
        <v>3.8466640836853117</v>
      </c>
    </row>
    <row r="11735" spans="2:18" ht="15">
      <c r="B11735" s="84">
        <v>42038</v>
      </c>
      <c r="C11735" s="85">
        <v>0</v>
      </c>
      <c r="D11735" s="86">
        <v>2.5</v>
      </c>
      <c r="E11735" s="87">
        <v>-4</v>
      </c>
      <c r="F11735" s="96">
        <f t="shared" si="2016"/>
        <v>-0.75</v>
      </c>
      <c r="G11735" s="96"/>
      <c r="H11735" s="74">
        <f t="shared" si="2017"/>
        <v>34</v>
      </c>
      <c r="I11735" s="53">
        <f t="shared" si="2015"/>
        <v>1.0288231171408715</v>
      </c>
      <c r="J11735" s="53">
        <f t="shared" si="2018"/>
        <v>-0.29302252968915588</v>
      </c>
      <c r="K11735" s="53">
        <f t="shared" si="2019"/>
        <v>1.2490365693760106</v>
      </c>
      <c r="L11735" s="53">
        <f t="shared" si="2020"/>
        <v>14.080207872819296</v>
      </c>
      <c r="M11735" s="93">
        <f t="shared" si="2021"/>
        <v>0.5731781174713475</v>
      </c>
      <c r="N11735" s="53">
        <f t="shared" si="2022"/>
        <v>6.102596649410609</v>
      </c>
      <c r="O11735">
        <f t="shared" si="2023"/>
        <v>0.31627237127965407</v>
      </c>
      <c r="P11735" s="53">
        <f t="shared" si="2024"/>
        <v>4.3980447129542322</v>
      </c>
      <c r="Q11735" s="53">
        <v>0.2</v>
      </c>
      <c r="R11735" s="53">
        <f t="shared" si="2025"/>
        <v>3.4194513292712778</v>
      </c>
    </row>
    <row r="11736" spans="2:18" ht="15">
      <c r="B11736" s="84">
        <v>42039</v>
      </c>
      <c r="C11736" s="85">
        <v>0</v>
      </c>
      <c r="D11736" s="86">
        <v>6.6</v>
      </c>
      <c r="E11736" s="87">
        <v>-2.5</v>
      </c>
      <c r="F11736" s="96">
        <f t="shared" si="2016"/>
        <v>2.0499999999999998</v>
      </c>
      <c r="G11736" s="96"/>
      <c r="H11736" s="74">
        <f t="shared" si="2017"/>
        <v>35</v>
      </c>
      <c r="I11736" s="53">
        <f t="shared" si="2015"/>
        <v>1.0285285645815117</v>
      </c>
      <c r="J11736" s="53">
        <f t="shared" si="2018"/>
        <v>-0.28792196412598908</v>
      </c>
      <c r="K11736" s="53">
        <f t="shared" si="2019"/>
        <v>1.2551693155852104</v>
      </c>
      <c r="L11736" s="53">
        <f t="shared" si="2020"/>
        <v>14.283322975322376</v>
      </c>
      <c r="M11736" s="93">
        <f t="shared" si="2021"/>
        <v>0.80095835762934786</v>
      </c>
      <c r="N11736" s="53">
        <f t="shared" si="2022"/>
        <v>7.3248523376936889</v>
      </c>
      <c r="O11736">
        <f t="shared" si="2023"/>
        <v>0.37821233501031831</v>
      </c>
      <c r="P11736" s="53">
        <f t="shared" si="2024"/>
        <v>5.3680521590142156</v>
      </c>
      <c r="Q11736" s="53">
        <v>0.2</v>
      </c>
      <c r="R11736" s="53">
        <f t="shared" si="2025"/>
        <v>3.8194598474352923</v>
      </c>
    </row>
    <row r="11737" spans="2:18" ht="15">
      <c r="B11737" s="84">
        <v>42040</v>
      </c>
      <c r="C11737" s="85">
        <v>0</v>
      </c>
      <c r="D11737" s="86">
        <v>5.5</v>
      </c>
      <c r="E11737" s="87">
        <v>1.2</v>
      </c>
      <c r="F11737" s="96">
        <f t="shared" si="2016"/>
        <v>3.35</v>
      </c>
      <c r="G11737" s="96"/>
      <c r="H11737" s="74">
        <f t="shared" si="2017"/>
        <v>36</v>
      </c>
      <c r="I11737" s="53">
        <f t="shared" si="2015"/>
        <v>1.0282255699609115</v>
      </c>
      <c r="J11737" s="53">
        <f t="shared" si="2018"/>
        <v>-0.28273798777366221</v>
      </c>
      <c r="K11737" s="53">
        <f t="shared" si="2019"/>
        <v>1.2613708976425573</v>
      </c>
      <c r="L11737" s="53">
        <f t="shared" si="2020"/>
        <v>14.490134099424376</v>
      </c>
      <c r="M11737" s="93">
        <f t="shared" si="2021"/>
        <v>0.59513635085952554</v>
      </c>
      <c r="N11737" s="53">
        <f t="shared" si="2022"/>
        <v>5.1080548712276519</v>
      </c>
      <c r="O11737">
        <f t="shared" si="2023"/>
        <v>0.41042479598182519</v>
      </c>
      <c r="P11737" s="53">
        <f t="shared" si="2024"/>
        <v>5.8804158749253173</v>
      </c>
      <c r="Q11737" s="53">
        <v>0.2</v>
      </c>
      <c r="R11737" s="53">
        <f t="shared" si="2025"/>
        <v>3.4172599547251146</v>
      </c>
    </row>
    <row r="11738" spans="2:18" ht="15">
      <c r="B11738" s="84">
        <v>42041</v>
      </c>
      <c r="C11738" s="85">
        <v>6.4</v>
      </c>
      <c r="D11738" s="86">
        <v>6.8</v>
      </c>
      <c r="E11738" s="87">
        <v>1.4</v>
      </c>
      <c r="F11738" s="96">
        <f t="shared" si="2016"/>
        <v>4.0999999999999996</v>
      </c>
      <c r="G11738" s="96"/>
      <c r="H11738" s="74">
        <f t="shared" si="2017"/>
        <v>37</v>
      </c>
      <c r="I11738" s="53">
        <f t="shared" si="2015"/>
        <v>1.0279142229400544</v>
      </c>
      <c r="J11738" s="53">
        <f t="shared" si="2018"/>
        <v>-0.2774725831586547</v>
      </c>
      <c r="K11738" s="53">
        <f t="shared" si="2019"/>
        <v>1.2676382974187046</v>
      </c>
      <c r="L11738" s="53">
        <f t="shared" si="2020"/>
        <v>14.700567405896869</v>
      </c>
      <c r="M11738" s="93">
        <f t="shared" si="2021"/>
        <v>0.70060715146337715</v>
      </c>
      <c r="N11738" s="53">
        <f t="shared" si="2022"/>
        <v>5.8073753797694909</v>
      </c>
      <c r="O11738">
        <f t="shared" si="2023"/>
        <v>0.43008372345799578</v>
      </c>
      <c r="P11738" s="53">
        <f t="shared" si="2024"/>
        <v>6.1955561269003381</v>
      </c>
      <c r="Q11738" s="53">
        <v>0.2</v>
      </c>
      <c r="R11738" s="53">
        <f t="shared" si="2025"/>
        <v>3.6003040820531838</v>
      </c>
    </row>
    <row r="11739" spans="2:18" ht="15">
      <c r="B11739" s="84">
        <v>42042</v>
      </c>
      <c r="C11739" s="85">
        <v>0</v>
      </c>
      <c r="D11739" s="86">
        <v>9</v>
      </c>
      <c r="E11739" s="87">
        <v>0</v>
      </c>
      <c r="F11739" s="96">
        <f t="shared" si="2016"/>
        <v>4.5</v>
      </c>
      <c r="G11739" s="96"/>
      <c r="H11739" s="74">
        <f t="shared" si="2017"/>
        <v>38</v>
      </c>
      <c r="I11739" s="53">
        <f t="shared" si="2015"/>
        <v>1.0275946156515323</v>
      </c>
      <c r="J11739" s="53">
        <f t="shared" si="2018"/>
        <v>-0.27212774099167591</v>
      </c>
      <c r="K11739" s="53">
        <f t="shared" si="2019"/>
        <v>1.2739685726539534</v>
      </c>
      <c r="L11739" s="53">
        <f t="shared" si="2020"/>
        <v>14.914547328045117</v>
      </c>
      <c r="M11739" s="93">
        <f t="shared" si="2021"/>
        <v>0.93440610641950417</v>
      </c>
      <c r="N11739" s="53">
        <f t="shared" si="2022"/>
        <v>7.6064191373030106</v>
      </c>
      <c r="O11739">
        <f t="shared" si="2023"/>
        <v>0.44090248501484264</v>
      </c>
      <c r="P11739" s="53">
        <f t="shared" si="2024"/>
        <v>6.3697455095310378</v>
      </c>
      <c r="Q11739" s="53">
        <v>0.2</v>
      </c>
      <c r="R11739" s="53">
        <f t="shared" si="2025"/>
        <v>4.0027420914763177</v>
      </c>
    </row>
    <row r="11740" spans="2:18" ht="15">
      <c r="B11740" s="84">
        <v>42043</v>
      </c>
      <c r="C11740" s="85">
        <v>0</v>
      </c>
      <c r="D11740" s="86">
        <v>10.6</v>
      </c>
      <c r="E11740" s="87">
        <v>-1.7</v>
      </c>
      <c r="F11740" s="96">
        <f t="shared" si="2016"/>
        <v>4.45</v>
      </c>
      <c r="G11740" s="96"/>
      <c r="H11740" s="74">
        <f t="shared" si="2017"/>
        <v>39</v>
      </c>
      <c r="I11740" s="53">
        <f t="shared" si="2015"/>
        <v>1.0272668426722846</v>
      </c>
      <c r="J11740" s="53">
        <f t="shared" si="2018"/>
        <v>-0.26670545887483604</v>
      </c>
      <c r="K11740" s="53">
        <f t="shared" si="2019"/>
        <v>1.2803588581308856</v>
      </c>
      <c r="L11740" s="53">
        <f t="shared" si="2020"/>
        <v>15.131996626686488</v>
      </c>
      <c r="M11740" s="93">
        <f t="shared" si="2021"/>
        <v>1.1058043152743209</v>
      </c>
      <c r="N11740" s="53">
        <f t="shared" si="2022"/>
        <v>9.0218938488194347</v>
      </c>
      <c r="O11740">
        <f t="shared" si="2023"/>
        <v>0.43953721619240771</v>
      </c>
      <c r="P11740" s="53">
        <f t="shared" si="2024"/>
        <v>6.3477345324751555</v>
      </c>
      <c r="Q11740" s="53">
        <v>0.2</v>
      </c>
      <c r="R11740" s="53">
        <f t="shared" si="2025"/>
        <v>4.3022522788861588</v>
      </c>
    </row>
    <row r="11741" spans="2:18" ht="15">
      <c r="B11741" s="84">
        <v>42044</v>
      </c>
      <c r="C11741" s="85">
        <v>0</v>
      </c>
      <c r="D11741" s="86">
        <v>11.3</v>
      </c>
      <c r="E11741" s="87">
        <v>0.5</v>
      </c>
      <c r="F11741" s="96">
        <f t="shared" si="2016"/>
        <v>5.9</v>
      </c>
      <c r="G11741" s="96"/>
      <c r="H11741" s="74">
        <f t="shared" si="2017"/>
        <v>40</v>
      </c>
      <c r="I11741" s="53">
        <f t="shared" si="2015"/>
        <v>1.0269310009956087</v>
      </c>
      <c r="J11741" s="53">
        <f t="shared" si="2018"/>
        <v>-0.26120774006603953</v>
      </c>
      <c r="K11741" s="53">
        <f t="shared" si="2019"/>
        <v>1.2868063665256193</v>
      </c>
      <c r="L11741" s="53">
        <f t="shared" si="2020"/>
        <v>15.352836447797053</v>
      </c>
      <c r="M11741" s="93">
        <f t="shared" si="2021"/>
        <v>1.1198202604749061</v>
      </c>
      <c r="N11741" s="53">
        <f t="shared" si="2022"/>
        <v>8.5772767410288502</v>
      </c>
      <c r="O11741">
        <f t="shared" si="2023"/>
        <v>0.48067134827109992</v>
      </c>
      <c r="P11741" s="53">
        <f t="shared" si="2024"/>
        <v>7.0144959432282254</v>
      </c>
      <c r="Q11741" s="53">
        <v>0.2</v>
      </c>
      <c r="R11741" s="53">
        <f t="shared" si="2025"/>
        <v>4.2795107832579067</v>
      </c>
    </row>
    <row r="11742" spans="2:18" ht="15">
      <c r="B11742" s="84">
        <v>42045</v>
      </c>
      <c r="C11742" s="85">
        <v>0</v>
      </c>
      <c r="D11742" s="86">
        <v>14.3</v>
      </c>
      <c r="E11742" s="87">
        <v>2.2000000000000002</v>
      </c>
      <c r="F11742" s="96">
        <f t="shared" si="2016"/>
        <v>8.25</v>
      </c>
      <c r="G11742" s="96"/>
      <c r="H11742" s="74">
        <f t="shared" si="2017"/>
        <v>41</v>
      </c>
      <c r="I11742" s="53">
        <f t="shared" si="2015"/>
        <v>1.0265871900024599</v>
      </c>
      <c r="J11742" s="53">
        <f t="shared" si="2018"/>
        <v>-0.25563659230083863</v>
      </c>
      <c r="K11742" s="53">
        <f t="shared" si="2019"/>
        <v>1.2933083889564396</v>
      </c>
      <c r="L11742" s="53">
        <f t="shared" si="2020"/>
        <v>15.576986382605625</v>
      </c>
      <c r="M11742" s="93">
        <f t="shared" si="2021"/>
        <v>1.3218535039249579</v>
      </c>
      <c r="N11742" s="53">
        <f t="shared" si="2022"/>
        <v>9.2113873814361753</v>
      </c>
      <c r="O11742">
        <f t="shared" si="2023"/>
        <v>0.55451916900231446</v>
      </c>
      <c r="P11742" s="53">
        <f t="shared" si="2024"/>
        <v>8.2290353702868266</v>
      </c>
      <c r="Q11742" s="53">
        <v>0.2</v>
      </c>
      <c r="R11742" s="53">
        <f t="shared" si="2025"/>
        <v>4.5292729461722763</v>
      </c>
    </row>
    <row r="11743" spans="2:18" ht="15">
      <c r="B11743" s="84">
        <v>42046</v>
      </c>
      <c r="C11743" s="85">
        <v>0</v>
      </c>
      <c r="D11743" s="86">
        <v>13.6</v>
      </c>
      <c r="E11743" s="87">
        <v>0.1</v>
      </c>
      <c r="F11743" s="96">
        <f t="shared" si="2016"/>
        <v>6.85</v>
      </c>
      <c r="G11743" s="96"/>
      <c r="H11743" s="74">
        <f t="shared" si="2017"/>
        <v>42</v>
      </c>
      <c r="I11743" s="53">
        <f t="shared" si="2015"/>
        <v>1.0262355114320429</v>
      </c>
      <c r="J11743" s="53">
        <f t="shared" si="2018"/>
        <v>-0.24999402667178106</v>
      </c>
      <c r="K11743" s="53">
        <f t="shared" si="2019"/>
        <v>1.2998622952485448</v>
      </c>
      <c r="L11743" s="53">
        <f t="shared" si="2020"/>
        <v>15.804364529912229</v>
      </c>
      <c r="M11743" s="93">
        <f t="shared" si="2021"/>
        <v>1.3404799410987549</v>
      </c>
      <c r="N11743" s="53">
        <f t="shared" si="2022"/>
        <v>9.8717203458427036</v>
      </c>
      <c r="O11743">
        <f t="shared" si="2023"/>
        <v>0.50941591418520304</v>
      </c>
      <c r="P11743" s="53">
        <f t="shared" si="2024"/>
        <v>7.4846716027211242</v>
      </c>
      <c r="Q11743" s="53">
        <v>0.2</v>
      </c>
      <c r="R11743" s="53">
        <f t="shared" si="2025"/>
        <v>4.6062820427284565</v>
      </c>
    </row>
    <row r="11744" spans="2:18" ht="15">
      <c r="B11744" s="84">
        <v>42047</v>
      </c>
      <c r="C11744" s="85">
        <v>0</v>
      </c>
      <c r="D11744" s="86">
        <v>12</v>
      </c>
      <c r="E11744" s="87">
        <v>-0.1</v>
      </c>
      <c r="F11744" s="96">
        <f t="shared" si="2016"/>
        <v>5.95</v>
      </c>
      <c r="G11744" s="96"/>
      <c r="H11744" s="74">
        <f t="shared" si="2017"/>
        <v>43</v>
      </c>
      <c r="I11744" s="53">
        <f t="shared" si="2015"/>
        <v>1.0258760693517042</v>
      </c>
      <c r="J11744" s="53">
        <f t="shared" si="2018"/>
        <v>-0.24428205656508803</v>
      </c>
      <c r="K11744" s="53">
        <f t="shared" si="2019"/>
        <v>1.3064655339335101</v>
      </c>
      <c r="L11744" s="53">
        <f t="shared" si="2020"/>
        <v>16.034887560408439</v>
      </c>
      <c r="M11744" s="93">
        <f t="shared" si="2021"/>
        <v>1.2405711909703181</v>
      </c>
      <c r="N11744" s="53">
        <f t="shared" si="2022"/>
        <v>9.4821653758156028</v>
      </c>
      <c r="O11744">
        <f t="shared" si="2023"/>
        <v>0.48214798994377922</v>
      </c>
      <c r="P11744" s="53">
        <f t="shared" si="2024"/>
        <v>7.0385664101447656</v>
      </c>
      <c r="Q11744" s="53">
        <v>0.2</v>
      </c>
      <c r="R11744" s="53">
        <f t="shared" si="2025"/>
        <v>4.4772094447784871</v>
      </c>
    </row>
    <row r="11745" spans="2:18" ht="15">
      <c r="B11745" s="84">
        <v>42048</v>
      </c>
      <c r="C11745" s="85">
        <v>0</v>
      </c>
      <c r="D11745" s="86">
        <v>9.1</v>
      </c>
      <c r="E11745" s="87">
        <v>1.7</v>
      </c>
      <c r="F11745" s="96">
        <f t="shared" si="2016"/>
        <v>5.3999999999999995</v>
      </c>
      <c r="G11745" s="96"/>
      <c r="H11745" s="74">
        <f t="shared" si="2017"/>
        <v>44</v>
      </c>
      <c r="I11745" s="53">
        <f t="shared" si="2015"/>
        <v>1.0255089701261384</v>
      </c>
      <c r="J11745" s="53">
        <f t="shared" si="2018"/>
        <v>-0.23850269665431623</v>
      </c>
      <c r="K11745" s="53">
        <f t="shared" si="2019"/>
        <v>1.3131156320018036</v>
      </c>
      <c r="L11745" s="53">
        <f t="shared" si="2020"/>
        <v>16.268470782777829</v>
      </c>
      <c r="M11745" s="93">
        <f t="shared" si="2021"/>
        <v>0.96150168571971295</v>
      </c>
      <c r="N11745" s="53">
        <f t="shared" si="2022"/>
        <v>7.523354269522013</v>
      </c>
      <c r="O11745">
        <f t="shared" si="2023"/>
        <v>0.46612151118185624</v>
      </c>
      <c r="P11745" s="53">
        <f t="shared" si="2024"/>
        <v>6.777814061104781</v>
      </c>
      <c r="Q11745" s="53">
        <v>0.2</v>
      </c>
      <c r="R11745" s="53">
        <f t="shared" si="2025"/>
        <v>4.0284840386978464</v>
      </c>
    </row>
    <row r="11746" spans="2:18" ht="15">
      <c r="B11746" s="84">
        <v>42049</v>
      </c>
      <c r="C11746" s="85">
        <v>0</v>
      </c>
      <c r="D11746" s="86">
        <v>6.8</v>
      </c>
      <c r="E11746" s="87">
        <v>4</v>
      </c>
      <c r="F11746" s="96">
        <f t="shared" si="2016"/>
        <v>5.4</v>
      </c>
      <c r="G11746" s="96"/>
      <c r="H11746" s="74">
        <f t="shared" si="2017"/>
        <v>45</v>
      </c>
      <c r="I11746" s="53">
        <f t="shared" si="2015"/>
        <v>1.0251343223859126</v>
      </c>
      <c r="J11746" s="53">
        <f t="shared" si="2018"/>
        <v>-0.2326579619504911</v>
      </c>
      <c r="K11746" s="53">
        <f t="shared" si="2019"/>
        <v>1.3198101944263136</v>
      </c>
      <c r="L11746" s="53">
        <f t="shared" si="2020"/>
        <v>16.505028211357502</v>
      </c>
      <c r="M11746" s="93">
        <f t="shared" si="2021"/>
        <v>0.60004351313488236</v>
      </c>
      <c r="N11746" s="53">
        <f t="shared" si="2022"/>
        <v>4.6950930960284118</v>
      </c>
      <c r="O11746">
        <f t="shared" si="2023"/>
        <v>0.46612151118185624</v>
      </c>
      <c r="P11746" s="53">
        <f t="shared" si="2024"/>
        <v>6.777814061104781</v>
      </c>
      <c r="Q11746" s="53">
        <v>0.2</v>
      </c>
      <c r="R11746" s="53">
        <f t="shared" si="2025"/>
        <v>3.4206602996988216</v>
      </c>
    </row>
    <row r="11747" spans="2:18" ht="15">
      <c r="B11747" s="84">
        <v>42050</v>
      </c>
      <c r="C11747" s="85">
        <v>2.4</v>
      </c>
      <c r="D11747" s="86">
        <v>7.7</v>
      </c>
      <c r="E11747" s="87">
        <v>3.2</v>
      </c>
      <c r="F11747" s="96">
        <f t="shared" si="2016"/>
        <v>5.45</v>
      </c>
      <c r="G11747" s="96"/>
      <c r="H11747" s="74">
        <f t="shared" si="2017"/>
        <v>46</v>
      </c>
      <c r="I11747" s="53">
        <f t="shared" si="2015"/>
        <v>1.0247522369953201</v>
      </c>
      <c r="J11747" s="53">
        <f t="shared" si="2018"/>
        <v>-0.22674986690804186</v>
      </c>
      <c r="K11747" s="53">
        <f t="shared" si="2019"/>
        <v>1.3265469034743758</v>
      </c>
      <c r="L11747" s="53">
        <f t="shared" si="2020"/>
        <v>16.744472635144707</v>
      </c>
      <c r="M11747" s="93">
        <f t="shared" si="2021"/>
        <v>0.77339286602008062</v>
      </c>
      <c r="N11747" s="53">
        <f t="shared" si="2022"/>
        <v>6.0384663753287349</v>
      </c>
      <c r="O11747">
        <f t="shared" si="2023"/>
        <v>0.4675589091993107</v>
      </c>
      <c r="P11747" s="53">
        <f t="shared" si="2024"/>
        <v>6.8011560554489732</v>
      </c>
      <c r="Q11747" s="53">
        <v>0.2</v>
      </c>
      <c r="R11747" s="53">
        <f t="shared" si="2025"/>
        <v>3.7116287140709248</v>
      </c>
    </row>
    <row r="11748" spans="2:18" ht="15">
      <c r="B11748" s="84">
        <v>42051</v>
      </c>
      <c r="C11748" s="85">
        <v>0.1</v>
      </c>
      <c r="D11748" s="86">
        <v>12</v>
      </c>
      <c r="E11748" s="87">
        <v>1.8</v>
      </c>
      <c r="F11748" s="96">
        <f t="shared" si="2016"/>
        <v>6.9</v>
      </c>
      <c r="G11748" s="96"/>
      <c r="H11748" s="74">
        <f t="shared" si="2017"/>
        <v>47</v>
      </c>
      <c r="I11748" s="53">
        <f t="shared" si="2015"/>
        <v>1.0243628270195759</v>
      </c>
      <c r="J11748" s="53">
        <f t="shared" si="2018"/>
        <v>-0.22078042458572791</v>
      </c>
      <c r="K11748" s="53">
        <f t="shared" si="2019"/>
        <v>1.3333235178252498</v>
      </c>
      <c r="L11748" s="53">
        <f t="shared" si="2020"/>
        <v>16.986715687937249</v>
      </c>
      <c r="M11748" s="93">
        <f t="shared" si="2021"/>
        <v>1.2548907862721601</v>
      </c>
      <c r="N11748" s="53">
        <f t="shared" si="2022"/>
        <v>9.2227072889342061</v>
      </c>
      <c r="O11748">
        <f t="shared" si="2023"/>
        <v>0.51096962479543406</v>
      </c>
      <c r="P11748" s="53">
        <f t="shared" si="2024"/>
        <v>7.5101812239281029</v>
      </c>
      <c r="Q11748" s="53">
        <v>0.2</v>
      </c>
      <c r="R11748" s="53">
        <f t="shared" si="2025"/>
        <v>4.4677529981735269</v>
      </c>
    </row>
    <row r="11749" spans="2:18" ht="15">
      <c r="B11749" s="84">
        <v>42052</v>
      </c>
      <c r="C11749" s="85">
        <v>0</v>
      </c>
      <c r="D11749" s="86">
        <v>13.3</v>
      </c>
      <c r="E11749" s="87">
        <v>0.8</v>
      </c>
      <c r="F11749" s="96">
        <f t="shared" si="2016"/>
        <v>7.0500000000000007</v>
      </c>
      <c r="G11749" s="96"/>
      <c r="H11749" s="74">
        <f t="shared" si="2017"/>
        <v>48</v>
      </c>
      <c r="I11749" s="53">
        <f t="shared" si="2015"/>
        <v>1.023966207691356</v>
      </c>
      <c r="J11749" s="53">
        <f t="shared" si="2018"/>
        <v>-0.21475164586162002</v>
      </c>
      <c r="K11749" s="53">
        <f t="shared" si="2019"/>
        <v>1.3401378715093815</v>
      </c>
      <c r="L11749" s="53">
        <f t="shared" si="2020"/>
        <v>17.231667919401065</v>
      </c>
      <c r="M11749" s="93">
        <f t="shared" si="2021"/>
        <v>1.4177778583848342</v>
      </c>
      <c r="N11749" s="53">
        <f t="shared" si="2022"/>
        <v>10.356934851418705</v>
      </c>
      <c r="O11749">
        <f t="shared" si="2023"/>
        <v>0.51565568748214641</v>
      </c>
      <c r="P11749" s="53">
        <f t="shared" si="2024"/>
        <v>7.5871776540153251</v>
      </c>
      <c r="Q11749" s="53">
        <v>0.2</v>
      </c>
      <c r="R11749" s="53">
        <f t="shared" si="2025"/>
        <v>4.7216442562725973</v>
      </c>
    </row>
    <row r="11750" spans="2:18" ht="15">
      <c r="B11750" s="84">
        <v>42053</v>
      </c>
      <c r="C11750" s="85">
        <v>0</v>
      </c>
      <c r="D11750" s="86">
        <v>13.4</v>
      </c>
      <c r="E11750" s="87">
        <v>0.5</v>
      </c>
      <c r="F11750" s="96">
        <f t="shared" si="2016"/>
        <v>6.95</v>
      </c>
      <c r="G11750" s="96"/>
      <c r="H11750" s="74">
        <f t="shared" si="2017"/>
        <v>49</v>
      </c>
      <c r="I11750" s="53">
        <f t="shared" si="2015"/>
        <v>1.0235624963767014</v>
      </c>
      <c r="J11750" s="53">
        <f t="shared" si="2018"/>
        <v>-0.20866553870108739</v>
      </c>
      <c r="K11750" s="53">
        <f t="shared" si="2019"/>
        <v>1.346987872685115</v>
      </c>
      <c r="L11750" s="53">
        <f t="shared" si="2020"/>
        <v>17.479238866864325</v>
      </c>
      <c r="M11750" s="93">
        <f t="shared" si="2021"/>
        <v>1.4550973484846872</v>
      </c>
      <c r="N11750" s="53">
        <f t="shared" si="2022"/>
        <v>10.672503204906922</v>
      </c>
      <c r="O11750">
        <f t="shared" si="2023"/>
        <v>0.51252748429196004</v>
      </c>
      <c r="P11750" s="53">
        <f t="shared" si="2024"/>
        <v>7.5357686343487353</v>
      </c>
      <c r="Q11750" s="53">
        <v>0.2</v>
      </c>
      <c r="R11750" s="53">
        <f t="shared" si="2025"/>
        <v>4.7852370386860725</v>
      </c>
    </row>
    <row r="11751" spans="2:18" ht="15">
      <c r="B11751" s="84">
        <v>42054</v>
      </c>
      <c r="C11751" s="85">
        <v>0</v>
      </c>
      <c r="D11751" s="86">
        <v>12.1</v>
      </c>
      <c r="E11751" s="87">
        <v>-0.2</v>
      </c>
      <c r="F11751" s="96">
        <f t="shared" si="2016"/>
        <v>5.95</v>
      </c>
      <c r="G11751" s="96"/>
      <c r="H11751" s="74">
        <f t="shared" si="2017"/>
        <v>50</v>
      </c>
      <c r="I11751" s="53">
        <f t="shared" si="2015"/>
        <v>1.0231518125402845</v>
      </c>
      <c r="J11751" s="53">
        <f t="shared" si="2018"/>
        <v>-0.20252410747662677</v>
      </c>
      <c r="K11751" s="53">
        <f t="shared" si="2019"/>
        <v>1.3538715022678474</v>
      </c>
      <c r="L11751" s="53">
        <f t="shared" si="2020"/>
        <v>17.729337127643955</v>
      </c>
      <c r="M11751" s="93">
        <f t="shared" si="2021"/>
        <v>1.3829552952403132</v>
      </c>
      <c r="N11751" s="53">
        <f t="shared" si="2022"/>
        <v>10.570462148626737</v>
      </c>
      <c r="O11751">
        <f t="shared" si="2023"/>
        <v>0.48214798994377922</v>
      </c>
      <c r="P11751" s="53">
        <f t="shared" si="2024"/>
        <v>7.0385664101447656</v>
      </c>
      <c r="Q11751" s="53">
        <v>0.2</v>
      </c>
      <c r="R11751" s="53">
        <f t="shared" si="2025"/>
        <v>4.7120519641734502</v>
      </c>
    </row>
    <row r="11752" spans="2:18" ht="15">
      <c r="B11752" s="84">
        <v>42055</v>
      </c>
      <c r="C11752" s="85">
        <v>0</v>
      </c>
      <c r="D11752" s="86">
        <v>12.1</v>
      </c>
      <c r="E11752" s="87">
        <v>-1.2</v>
      </c>
      <c r="F11752" s="96">
        <f t="shared" si="2016"/>
        <v>5.45</v>
      </c>
      <c r="G11752" s="96"/>
      <c r="H11752" s="74">
        <f t="shared" si="2017"/>
        <v>51</v>
      </c>
      <c r="I11752" s="53">
        <f t="shared" si="2015"/>
        <v>1.0227342777100603</v>
      </c>
      <c r="J11752" s="53">
        <f t="shared" si="2018"/>
        <v>-0.19632935233829593</v>
      </c>
      <c r="K11752" s="53">
        <f t="shared" si="2019"/>
        <v>1.3607868124258506</v>
      </c>
      <c r="L11752" s="53">
        <f t="shared" si="2020"/>
        <v>17.981870431716864</v>
      </c>
      <c r="M11752" s="93">
        <f t="shared" si="2021"/>
        <v>1.427851740586235</v>
      </c>
      <c r="N11752" s="53">
        <f t="shared" si="2022"/>
        <v>11.148324613923608</v>
      </c>
      <c r="O11752">
        <f t="shared" si="2023"/>
        <v>0.4675589091993107</v>
      </c>
      <c r="P11752" s="53">
        <f t="shared" si="2024"/>
        <v>6.8011560554489732</v>
      </c>
      <c r="Q11752" s="53">
        <v>0.2</v>
      </c>
      <c r="R11752" s="53">
        <f t="shared" si="2025"/>
        <v>4.8102057411101162</v>
      </c>
    </row>
    <row r="11753" spans="2:18" ht="15">
      <c r="B11753" s="84">
        <v>42056</v>
      </c>
      <c r="C11753" s="85">
        <v>0</v>
      </c>
      <c r="D11753" s="86">
        <v>7.5</v>
      </c>
      <c r="E11753" s="87">
        <v>2.4</v>
      </c>
      <c r="F11753" s="96">
        <f t="shared" si="2016"/>
        <v>4.95</v>
      </c>
      <c r="G11753" s="96"/>
      <c r="H11753" s="74">
        <f t="shared" si="2017"/>
        <v>52</v>
      </c>
      <c r="I11753" s="53">
        <f t="shared" si="2015"/>
        <v>1.0223100154413023</v>
      </c>
      <c r="J11753" s="53">
        <f t="shared" si="2018"/>
        <v>-0.19008326863341693</v>
      </c>
      <c r="K11753" s="53">
        <f t="shared" si="2019"/>
        <v>1.3677319249562678</v>
      </c>
      <c r="L11753" s="53">
        <f t="shared" si="2020"/>
        <v>18.236745714555813</v>
      </c>
      <c r="M11753" s="93">
        <f t="shared" si="2021"/>
        <v>0.87743166868939471</v>
      </c>
      <c r="N11753" s="53">
        <f t="shared" si="2022"/>
        <v>7.0013429586468439</v>
      </c>
      <c r="O11753">
        <f t="shared" si="2023"/>
        <v>0.45335825445314881</v>
      </c>
      <c r="P11753" s="53">
        <f t="shared" si="2024"/>
        <v>6.5709427641842737</v>
      </c>
      <c r="Q11753" s="53">
        <v>0.2</v>
      </c>
      <c r="R11753" s="53">
        <f t="shared" si="2025"/>
        <v>3.8950851838309348</v>
      </c>
    </row>
    <row r="11754" spans="2:18" ht="15">
      <c r="B11754" s="84">
        <v>42057</v>
      </c>
      <c r="C11754" s="85">
        <v>6</v>
      </c>
      <c r="D11754" s="86">
        <v>12</v>
      </c>
      <c r="E11754" s="87">
        <v>3.3</v>
      </c>
      <c r="F11754" s="96">
        <f t="shared" si="2016"/>
        <v>7.65</v>
      </c>
      <c r="G11754" s="96"/>
      <c r="H11754" s="74">
        <f t="shared" si="2017"/>
        <v>53</v>
      </c>
      <c r="I11754" s="53">
        <f t="shared" si="2015"/>
        <v>1.0218791512800416</v>
      </c>
      <c r="J11754" s="53">
        <f t="shared" si="2018"/>
        <v>-0.18378784637416273</v>
      </c>
      <c r="K11754" s="53">
        <f t="shared" si="2019"/>
        <v>1.3747050295540015</v>
      </c>
      <c r="L11754" s="53">
        <f t="shared" si="2020"/>
        <v>18.493869189956964</v>
      </c>
      <c r="M11754" s="93">
        <f t="shared" si="2021"/>
        <v>1.3000937425456123</v>
      </c>
      <c r="N11754" s="53">
        <f t="shared" si="2022"/>
        <v>9.2733431175816872</v>
      </c>
      <c r="O11754">
        <f t="shared" si="2023"/>
        <v>0.53477843419564941</v>
      </c>
      <c r="P11754" s="53">
        <f t="shared" si="2024"/>
        <v>7.9022774058576539</v>
      </c>
      <c r="Q11754" s="53">
        <v>0.2</v>
      </c>
      <c r="R11754" s="53">
        <f t="shared" si="2025"/>
        <v>4.514664939914705</v>
      </c>
    </row>
    <row r="11755" spans="2:18" ht="15">
      <c r="B11755" s="84">
        <v>42058</v>
      </c>
      <c r="C11755" s="85">
        <v>0.5</v>
      </c>
      <c r="D11755" s="86">
        <v>11.9</v>
      </c>
      <c r="E11755" s="87">
        <v>1.2</v>
      </c>
      <c r="F11755" s="96">
        <f t="shared" si="2016"/>
        <v>6.55</v>
      </c>
      <c r="G11755" s="96"/>
      <c r="H11755" s="74">
        <f t="shared" si="2017"/>
        <v>54</v>
      </c>
      <c r="I11755" s="53">
        <f t="shared" si="2015"/>
        <v>1.0214418127259153</v>
      </c>
      <c r="J11755" s="53">
        <f t="shared" si="2018"/>
        <v>-0.17744506975156121</v>
      </c>
      <c r="K11755" s="53">
        <f t="shared" si="2019"/>
        <v>1.3817043819854726</v>
      </c>
      <c r="L11755" s="53">
        <f t="shared" si="2020"/>
        <v>18.753146422694368</v>
      </c>
      <c r="M11755" s="93">
        <f t="shared" si="2021"/>
        <v>1.3988285012207093</v>
      </c>
      <c r="N11755" s="53">
        <f t="shared" si="2022"/>
        <v>10.428334538517465</v>
      </c>
      <c r="O11755">
        <f t="shared" si="2023"/>
        <v>0.50018025396519927</v>
      </c>
      <c r="P11755" s="53">
        <f t="shared" si="2024"/>
        <v>7.333235877891366</v>
      </c>
      <c r="Q11755" s="53">
        <v>0.2</v>
      </c>
      <c r="R11755" s="53">
        <f t="shared" si="2025"/>
        <v>4.7120377741100361</v>
      </c>
    </row>
    <row r="11756" spans="2:18" ht="15">
      <c r="B11756" s="84">
        <v>42059</v>
      </c>
      <c r="C11756" s="85">
        <v>2.6</v>
      </c>
      <c r="D11756" s="86">
        <v>9.1999999999999993</v>
      </c>
      <c r="E11756" s="87">
        <v>4.8</v>
      </c>
      <c r="F11756" s="96">
        <f t="shared" si="2016"/>
        <v>7</v>
      </c>
      <c r="G11756" s="96"/>
      <c r="H11756" s="74">
        <f t="shared" si="2017"/>
        <v>55</v>
      </c>
      <c r="I11756" s="53">
        <f t="shared" si="2015"/>
        <v>1.0209981291944379</v>
      </c>
      <c r="J11756" s="53">
        <f t="shared" si="2018"/>
        <v>-0.17105691669442086</v>
      </c>
      <c r="K11756" s="53">
        <f t="shared" si="2019"/>
        <v>1.3887283021784398</v>
      </c>
      <c r="L11756" s="53">
        <f t="shared" si="2020"/>
        <v>19.014482400844027</v>
      </c>
      <c r="M11756" s="93">
        <f t="shared" si="2021"/>
        <v>0.9263220466303933</v>
      </c>
      <c r="N11756" s="53">
        <f t="shared" si="2022"/>
        <v>6.7804695110294864</v>
      </c>
      <c r="O11756">
        <f t="shared" si="2023"/>
        <v>0.51408950205511061</v>
      </c>
      <c r="P11756" s="53">
        <f t="shared" si="2024"/>
        <v>7.561434041661748</v>
      </c>
      <c r="Q11756" s="53">
        <v>0.2</v>
      </c>
      <c r="R11756" s="53">
        <f t="shared" si="2025"/>
        <v>3.94164879931138</v>
      </c>
    </row>
    <row r="11757" spans="2:18" ht="15">
      <c r="B11757" s="84">
        <v>42060</v>
      </c>
      <c r="C11757" s="85">
        <v>6.7</v>
      </c>
      <c r="D11757" s="86">
        <v>12.5</v>
      </c>
      <c r="E11757" s="87">
        <v>5.4</v>
      </c>
      <c r="F11757" s="96">
        <f t="shared" si="2016"/>
        <v>8.9499999999999993</v>
      </c>
      <c r="G11757" s="96"/>
      <c r="H11757" s="74">
        <f t="shared" si="2017"/>
        <v>56</v>
      </c>
      <c r="I11757" s="53">
        <f t="shared" si="2015"/>
        <v>1.0205482319787045</v>
      </c>
      <c r="J11757" s="53">
        <f t="shared" si="2018"/>
        <v>-0.1646253584716291</v>
      </c>
      <c r="K11757" s="53">
        <f t="shared" si="2019"/>
        <v>1.3957751722383314</v>
      </c>
      <c r="L11757" s="53">
        <f t="shared" si="2020"/>
        <v>19.277781607628423</v>
      </c>
      <c r="M11757" s="93">
        <f t="shared" si="2021"/>
        <v>1.2867953718626075</v>
      </c>
      <c r="N11757" s="53">
        <f t="shared" si="2022"/>
        <v>8.7324307787090767</v>
      </c>
      <c r="O11757">
        <f t="shared" si="2023"/>
        <v>0.57835355032995295</v>
      </c>
      <c r="P11757" s="53">
        <f t="shared" si="2024"/>
        <v>8.625489628975501</v>
      </c>
      <c r="Q11757" s="53">
        <v>0.2</v>
      </c>
      <c r="R11757" s="53">
        <f t="shared" si="2025"/>
        <v>4.4560728547303379</v>
      </c>
    </row>
    <row r="11758" spans="2:18" ht="15">
      <c r="B11758" s="84">
        <v>42061</v>
      </c>
      <c r="C11758" s="85">
        <v>0</v>
      </c>
      <c r="D11758" s="86">
        <v>11.7</v>
      </c>
      <c r="E11758" s="87">
        <v>2.8</v>
      </c>
      <c r="F11758" s="96">
        <f t="shared" si="2016"/>
        <v>7.25</v>
      </c>
      <c r="G11758" s="96"/>
      <c r="H11758" s="74">
        <f t="shared" si="2017"/>
        <v>57</v>
      </c>
      <c r="I11758" s="53">
        <f t="shared" si="2015"/>
        <v>1.0200922542105393</v>
      </c>
      <c r="J11758" s="53">
        <f t="shared" si="2018"/>
        <v>-0.15815235933624114</v>
      </c>
      <c r="K11758" s="53">
        <f t="shared" si="2019"/>
        <v>1.4028434344007965</v>
      </c>
      <c r="L11758" s="53">
        <f t="shared" si="2020"/>
        <v>19.542948092640525</v>
      </c>
      <c r="M11758" s="93">
        <f t="shared" si="2021"/>
        <v>1.3677045307163325</v>
      </c>
      <c r="N11758" s="53">
        <f t="shared" si="2022"/>
        <v>9.911377170262659</v>
      </c>
      <c r="O11758">
        <f t="shared" si="2023"/>
        <v>0.52196229436811259</v>
      </c>
      <c r="P11758" s="53">
        <f t="shared" si="2024"/>
        <v>7.6909383332769066</v>
      </c>
      <c r="Q11758" s="53">
        <v>0.2</v>
      </c>
      <c r="R11758" s="53">
        <f t="shared" si="2025"/>
        <v>4.6345475731723278</v>
      </c>
    </row>
    <row r="11759" spans="2:18" ht="15">
      <c r="B11759" s="84">
        <v>42062</v>
      </c>
      <c r="C11759" s="85">
        <v>0</v>
      </c>
      <c r="D11759" s="86">
        <v>8.1999999999999993</v>
      </c>
      <c r="E11759" s="87">
        <v>4</v>
      </c>
      <c r="F11759" s="96">
        <f t="shared" si="2016"/>
        <v>6.1</v>
      </c>
      <c r="G11759" s="96"/>
      <c r="H11759" s="74">
        <f t="shared" si="2017"/>
        <v>58</v>
      </c>
      <c r="I11759" s="53">
        <f t="shared" si="2015"/>
        <v>1.0196303308210999</v>
      </c>
      <c r="J11759" s="53">
        <f t="shared" si="2018"/>
        <v>-0.15163987620976144</v>
      </c>
      <c r="K11759" s="53">
        <f t="shared" si="2019"/>
        <v>1.4099315889294484</v>
      </c>
      <c r="L11759" s="53">
        <f t="shared" si="2020"/>
        <v>19.809885542313861</v>
      </c>
      <c r="M11759" s="93">
        <f t="shared" si="2021"/>
        <v>0.9086653886865822</v>
      </c>
      <c r="N11759" s="53">
        <f t="shared" si="2022"/>
        <v>6.9016913422670889</v>
      </c>
      <c r="O11759">
        <f t="shared" si="2023"/>
        <v>0.48660179431929285</v>
      </c>
      <c r="P11759" s="53">
        <f t="shared" si="2024"/>
        <v>7.1112221953762669</v>
      </c>
      <c r="Q11759" s="53">
        <v>0.2</v>
      </c>
      <c r="R11759" s="53">
        <f t="shared" si="2025"/>
        <v>3.9272577881591983</v>
      </c>
    </row>
    <row r="11760" spans="2:18" ht="15">
      <c r="B11760" s="84">
        <v>42063</v>
      </c>
      <c r="C11760" s="85">
        <v>0</v>
      </c>
      <c r="D11760" s="86">
        <v>14.8</v>
      </c>
      <c r="E11760" s="87">
        <v>2.9</v>
      </c>
      <c r="F11760" s="96">
        <f t="shared" si="2016"/>
        <v>8.85</v>
      </c>
      <c r="G11760" s="96"/>
      <c r="H11760" s="74">
        <f t="shared" si="2017"/>
        <v>59</v>
      </c>
      <c r="I11760" s="53">
        <f t="shared" si="2015"/>
        <v>1.0191625985009487</v>
      </c>
      <c r="J11760" s="53">
        <f t="shared" si="2018"/>
        <v>-0.14508985840499172</v>
      </c>
      <c r="K11760" s="53">
        <f t="shared" si="2019"/>
        <v>1.4170381919670834</v>
      </c>
      <c r="L11760" s="53">
        <f t="shared" si="2020"/>
        <v>20.078497349513505</v>
      </c>
      <c r="M11760" s="93">
        <f t="shared" si="2021"/>
        <v>1.7286273308238731</v>
      </c>
      <c r="N11760" s="53">
        <f t="shared" si="2022"/>
        <v>11.774801911503118</v>
      </c>
      <c r="O11760">
        <f t="shared" si="2023"/>
        <v>0.5748947089145412</v>
      </c>
      <c r="P11760" s="53">
        <f t="shared" si="2024"/>
        <v>8.5678273672638632</v>
      </c>
      <c r="Q11760" s="53">
        <v>0.2</v>
      </c>
      <c r="R11760" s="53">
        <f t="shared" si="2025"/>
        <v>5.1209149572058106</v>
      </c>
    </row>
    <row r="11761" spans="2:18" ht="15">
      <c r="B11761" s="84">
        <v>42064</v>
      </c>
      <c r="C11761" s="85">
        <v>0</v>
      </c>
      <c r="D11761" s="86">
        <v>12.9</v>
      </c>
      <c r="E11761" s="87">
        <v>4.3</v>
      </c>
      <c r="F11761" s="96">
        <f t="shared" si="2016"/>
        <v>8.6</v>
      </c>
      <c r="G11761" s="96"/>
      <c r="H11761" s="74">
        <f t="shared" si="2017"/>
        <v>60</v>
      </c>
      <c r="I11761" s="53">
        <f t="shared" si="2015"/>
        <v>1.0186891956596047</v>
      </c>
      <c r="J11761" s="53">
        <f t="shared" si="2018"/>
        <v>-0.13850424738581349</v>
      </c>
      <c r="K11761" s="53">
        <f t="shared" si="2019"/>
        <v>1.4241618533479681</v>
      </c>
      <c r="L11761" s="53">
        <f t="shared" si="2020"/>
        <v>20.34868668213046</v>
      </c>
      <c r="M11761" s="93">
        <f t="shared" si="2021"/>
        <v>1.4753294470016833</v>
      </c>
      <c r="N11761" s="53">
        <f t="shared" si="2022"/>
        <v>10.144590756128837</v>
      </c>
      <c r="O11761">
        <f t="shared" si="2023"/>
        <v>0.56632666056709002</v>
      </c>
      <c r="P11761" s="53">
        <f t="shared" si="2024"/>
        <v>8.4251770410820086</v>
      </c>
      <c r="Q11761" s="53">
        <v>0.2</v>
      </c>
      <c r="R11761" s="53">
        <f t="shared" si="2025"/>
        <v>4.750466695272304</v>
      </c>
    </row>
    <row r="11762" spans="2:18" ht="15">
      <c r="B11762" s="84">
        <v>42065</v>
      </c>
      <c r="C11762" s="85">
        <v>0</v>
      </c>
      <c r="D11762" s="86">
        <v>8.1999999999999993</v>
      </c>
      <c r="E11762" s="87">
        <v>3.7</v>
      </c>
      <c r="F11762" s="96">
        <f t="shared" si="2016"/>
        <v>5.9499999999999993</v>
      </c>
      <c r="G11762" s="96"/>
      <c r="H11762" s="74">
        <f t="shared" si="2017"/>
        <v>61</v>
      </c>
      <c r="I11762" s="53">
        <f t="shared" si="2015"/>
        <v>1.0182102623845848</v>
      </c>
      <c r="J11762" s="53">
        <f t="shared" si="2018"/>
        <v>-0.13188497656225967</v>
      </c>
      <c r="K11762" s="53">
        <f t="shared" si="2019"/>
        <v>1.4313012343781424</v>
      </c>
      <c r="L11762" s="53">
        <f t="shared" si="2020"/>
        <v>20.620356550569728</v>
      </c>
      <c r="M11762" s="93">
        <f t="shared" si="2021"/>
        <v>0.97289397725118609</v>
      </c>
      <c r="N11762" s="53">
        <f t="shared" si="2022"/>
        <v>7.4362049131700729</v>
      </c>
      <c r="O11762">
        <f t="shared" si="2023"/>
        <v>0.48214798994377922</v>
      </c>
      <c r="P11762" s="53">
        <f t="shared" si="2024"/>
        <v>7.0385664101447656</v>
      </c>
      <c r="Q11762" s="53">
        <v>0.2</v>
      </c>
      <c r="R11762" s="53">
        <f t="shared" si="2025"/>
        <v>4.0357135939830711</v>
      </c>
    </row>
    <row r="11763" spans="2:18" ht="15">
      <c r="B11763" s="84">
        <v>42066</v>
      </c>
      <c r="C11763" s="85">
        <v>0.3</v>
      </c>
      <c r="D11763" s="86">
        <v>15</v>
      </c>
      <c r="E11763" s="87">
        <v>2.6</v>
      </c>
      <c r="F11763" s="96">
        <f t="shared" si="2016"/>
        <v>8.8000000000000007</v>
      </c>
      <c r="G11763" s="96"/>
      <c r="H11763" s="74">
        <f t="shared" si="2017"/>
        <v>62</v>
      </c>
      <c r="I11763" s="53">
        <f t="shared" si="2015"/>
        <v>1.0177259403999503</v>
      </c>
      <c r="J11763" s="53">
        <f t="shared" si="2018"/>
        <v>-0.12523397111924095</v>
      </c>
      <c r="K11763" s="53">
        <f t="shared" si="2019"/>
        <v>1.4384550455900516</v>
      </c>
      <c r="L11763" s="53">
        <f t="shared" si="2020"/>
        <v>20.893409874029718</v>
      </c>
      <c r="M11763" s="93">
        <f t="shared" si="2021"/>
        <v>1.8327417652078948</v>
      </c>
      <c r="N11763" s="53">
        <f t="shared" si="2022"/>
        <v>12.507459003099056</v>
      </c>
      <c r="O11763">
        <f t="shared" si="2023"/>
        <v>0.57317208442593315</v>
      </c>
      <c r="P11763" s="53">
        <f t="shared" si="2024"/>
        <v>8.5391257162738565</v>
      </c>
      <c r="Q11763" s="53">
        <v>0.2</v>
      </c>
      <c r="R11763" s="53">
        <f t="shared" si="2025"/>
        <v>5.2795953738373855</v>
      </c>
    </row>
    <row r="11764" spans="2:18" ht="15">
      <c r="B11764" s="84">
        <v>42067</v>
      </c>
      <c r="C11764" s="85">
        <v>0</v>
      </c>
      <c r="D11764" s="86">
        <v>12.5</v>
      </c>
      <c r="E11764" s="87">
        <v>1.6</v>
      </c>
      <c r="F11764" s="96">
        <f t="shared" si="2016"/>
        <v>7.05</v>
      </c>
      <c r="G11764" s="96"/>
      <c r="H11764" s="74">
        <f t="shared" si="2017"/>
        <v>63</v>
      </c>
      <c r="I11764" s="53">
        <f t="shared" si="2015"/>
        <v>1.0172363730243685</v>
      </c>
      <c r="J11764" s="53">
        <f t="shared" si="2018"/>
        <v>-0.11855314787728338</v>
      </c>
      <c r="K11764" s="53">
        <f t="shared" si="2019"/>
        <v>1.4456220444772312</v>
      </c>
      <c r="L11764" s="53">
        <f t="shared" si="2020"/>
        <v>21.167749545477854</v>
      </c>
      <c r="M11764" s="93">
        <f t="shared" si="2021"/>
        <v>1.6263492132766999</v>
      </c>
      <c r="N11764" s="53">
        <f t="shared" si="2022"/>
        <v>11.880558543037139</v>
      </c>
      <c r="O11764">
        <f t="shared" si="2023"/>
        <v>0.51565568748214641</v>
      </c>
      <c r="P11764" s="53">
        <f t="shared" si="2024"/>
        <v>7.5871776540153251</v>
      </c>
      <c r="Q11764" s="53">
        <v>0.2</v>
      </c>
      <c r="R11764" s="53">
        <f t="shared" si="2025"/>
        <v>5.0529847308414899</v>
      </c>
    </row>
    <row r="11765" spans="2:18" ht="15">
      <c r="B11765" s="84">
        <v>42068</v>
      </c>
      <c r="C11765" s="85">
        <v>0</v>
      </c>
      <c r="D11765" s="86">
        <v>11.6</v>
      </c>
      <c r="E11765" s="87">
        <v>7.2</v>
      </c>
      <c r="F11765" s="96">
        <f t="shared" si="2016"/>
        <v>9.4</v>
      </c>
      <c r="G11765" s="96"/>
      <c r="H11765" s="74">
        <f t="shared" si="2017"/>
        <v>64</v>
      </c>
      <c r="I11765" s="53">
        <f t="shared" si="2015"/>
        <v>1.0167417051287022</v>
      </c>
      <c r="J11765" s="53">
        <f t="shared" si="2018"/>
        <v>-0.11184441518364702</v>
      </c>
      <c r="K11765" s="53">
        <f t="shared" si="2019"/>
        <v>1.452801033214203</v>
      </c>
      <c r="L11765" s="53">
        <f t="shared" si="2020"/>
        <v>21.443278495234836</v>
      </c>
      <c r="M11765" s="93">
        <f t="shared" si="2021"/>
        <v>1.1457395421309966</v>
      </c>
      <c r="N11765" s="53">
        <f t="shared" si="2022"/>
        <v>7.64656607465687</v>
      </c>
      <c r="O11765">
        <f t="shared" si="2023"/>
        <v>0.59414461193760781</v>
      </c>
      <c r="P11765" s="53">
        <f t="shared" si="2024"/>
        <v>8.8892877636983627</v>
      </c>
      <c r="Q11765" s="53">
        <v>0.2</v>
      </c>
      <c r="R11765" s="53">
        <f t="shared" si="2025"/>
        <v>4.2365008871779626</v>
      </c>
    </row>
    <row r="11766" spans="2:18" ht="15">
      <c r="B11766" s="84">
        <v>42069</v>
      </c>
      <c r="C11766" s="85">
        <v>0</v>
      </c>
      <c r="D11766" s="86">
        <v>16.100000000000001</v>
      </c>
      <c r="E11766" s="87">
        <v>3.7</v>
      </c>
      <c r="F11766" s="96">
        <f t="shared" si="2016"/>
        <v>9.9</v>
      </c>
      <c r="G11766" s="96"/>
      <c r="H11766" s="74">
        <f t="shared" si="2017"/>
        <v>65</v>
      </c>
      <c r="I11766" s="53">
        <f t="shared" si="2015"/>
        <v>1.0162420830931402</v>
      </c>
      <c r="J11766" s="53">
        <f t="shared" si="2018"/>
        <v>-0.10510967283220894</v>
      </c>
      <c r="K11766" s="53">
        <f t="shared" si="2019"/>
        <v>1.459990856366197</v>
      </c>
      <c r="L11766" s="53">
        <f t="shared" si="2020"/>
        <v>21.719899753086207</v>
      </c>
      <c r="M11766" s="93">
        <f t="shared" si="2021"/>
        <v>1.9840284784206705</v>
      </c>
      <c r="N11766" s="53">
        <f t="shared" si="2022"/>
        <v>13.002222105010176</v>
      </c>
      <c r="O11766">
        <f t="shared" si="2023"/>
        <v>0.61213128419917162</v>
      </c>
      <c r="P11766" s="53">
        <f t="shared" si="2024"/>
        <v>9.1908371937590871</v>
      </c>
      <c r="Q11766" s="53">
        <v>0.2</v>
      </c>
      <c r="R11766" s="53">
        <f t="shared" si="2025"/>
        <v>5.4434898505546441</v>
      </c>
    </row>
    <row r="11767" spans="2:18" ht="15">
      <c r="B11767" s="84">
        <v>42070</v>
      </c>
      <c r="C11767" s="85">
        <v>0</v>
      </c>
      <c r="D11767" s="86">
        <v>14.3</v>
      </c>
      <c r="E11767" s="87">
        <v>0.9</v>
      </c>
      <c r="F11767" s="96">
        <f t="shared" si="2016"/>
        <v>7.6000000000000005</v>
      </c>
      <c r="G11767" s="96"/>
      <c r="H11767" s="74">
        <f t="shared" si="2017"/>
        <v>66</v>
      </c>
      <c r="I11767" s="53">
        <f t="shared" si="2015"/>
        <v>1.015737654763881</v>
      </c>
      <c r="J11767" s="53">
        <f t="shared" si="2018"/>
        <v>-9.8350812010502386E-2</v>
      </c>
      <c r="K11767" s="53">
        <f t="shared" si="2019"/>
        <v>1.4671903985928214</v>
      </c>
      <c r="L11767" s="53">
        <f t="shared" si="2020"/>
        <v>21.997516508847159</v>
      </c>
      <c r="M11767" s="93">
        <f t="shared" si="2021"/>
        <v>1.915398935210926</v>
      </c>
      <c r="N11767" s="53">
        <f t="shared" si="2022"/>
        <v>13.689102420904927</v>
      </c>
      <c r="O11767">
        <f t="shared" si="2023"/>
        <v>0.53316149762387977</v>
      </c>
      <c r="P11767" s="53">
        <f t="shared" si="2024"/>
        <v>7.8755789254229045</v>
      </c>
      <c r="Q11767" s="53">
        <v>0.2</v>
      </c>
      <c r="R11767" s="53">
        <f t="shared" si="2025"/>
        <v>5.4761284202562956</v>
      </c>
    </row>
    <row r="11768" spans="2:18" ht="15">
      <c r="B11768" s="84">
        <v>42071</v>
      </c>
      <c r="C11768" s="85">
        <v>0</v>
      </c>
      <c r="D11768" s="86">
        <v>15.2</v>
      </c>
      <c r="E11768" s="87">
        <v>0.3</v>
      </c>
      <c r="F11768" s="96">
        <f t="shared" si="2016"/>
        <v>7.75</v>
      </c>
      <c r="G11768" s="96"/>
      <c r="H11768" s="74">
        <f t="shared" si="2017"/>
        <v>67</v>
      </c>
      <c r="I11768" s="53">
        <f t="shared" si="2015"/>
        <v>1.0152285694093826</v>
      </c>
      <c r="J11768" s="53">
        <f t="shared" si="2018"/>
        <v>-9.1569715272326185E-2</v>
      </c>
      <c r="K11768" s="53">
        <f t="shared" si="2019"/>
        <v>1.4743985823493233</v>
      </c>
      <c r="L11768" s="53">
        <f t="shared" si="2020"/>
        <v>22.276032171312455</v>
      </c>
      <c r="M11768" s="93">
        <f t="shared" si="2021"/>
        <v>2.0574123794524226</v>
      </c>
      <c r="N11768" s="53">
        <f t="shared" si="2022"/>
        <v>14.617728523253222</v>
      </c>
      <c r="O11768">
        <f t="shared" si="2023"/>
        <v>0.53802519111168612</v>
      </c>
      <c r="P11768" s="53">
        <f t="shared" si="2024"/>
        <v>7.9559174437558609</v>
      </c>
      <c r="Q11768" s="53">
        <v>0.2</v>
      </c>
      <c r="R11768" s="53">
        <f t="shared" si="2025"/>
        <v>5.6870700614535474</v>
      </c>
    </row>
    <row r="11769" spans="2:18" ht="15">
      <c r="B11769" s="84">
        <v>42072</v>
      </c>
      <c r="C11769" s="85">
        <v>0</v>
      </c>
      <c r="D11769" s="86">
        <v>11.5</v>
      </c>
      <c r="E11769" s="87">
        <v>1.2</v>
      </c>
      <c r="F11769" s="96">
        <f t="shared" si="2016"/>
        <v>6.35</v>
      </c>
      <c r="G11769" s="96"/>
      <c r="H11769" s="74">
        <f t="shared" si="2017"/>
        <v>68</v>
      </c>
      <c r="I11769" s="53">
        <f t="shared" si="2015"/>
        <v>1.0147149776761919</v>
      </c>
      <c r="J11769" s="53">
        <f t="shared" si="2018"/>
        <v>-8.4768256534351258E-2</v>
      </c>
      <c r="K11769" s="53">
        <f t="shared" si="2019"/>
        <v>1.481614365588644</v>
      </c>
      <c r="L11769" s="53">
        <f t="shared" si="2020"/>
        <v>22.555350425529952</v>
      </c>
      <c r="M11769" s="93">
        <f t="shared" si="2021"/>
        <v>1.6371361553203307</v>
      </c>
      <c r="N11769" s="53">
        <f t="shared" si="2022"/>
        <v>12.306005717334495</v>
      </c>
      <c r="O11769">
        <f t="shared" si="2023"/>
        <v>0.49410494521831477</v>
      </c>
      <c r="P11769" s="53">
        <f t="shared" si="2024"/>
        <v>7.2338084420335562</v>
      </c>
      <c r="Q11769" s="53">
        <v>0.2</v>
      </c>
      <c r="R11769" s="53">
        <f t="shared" si="2025"/>
        <v>5.1082296079292959</v>
      </c>
    </row>
    <row r="11770" spans="2:18" ht="15">
      <c r="B11770" s="84">
        <v>42073</v>
      </c>
      <c r="C11770" s="85">
        <v>0</v>
      </c>
      <c r="D11770" s="86">
        <v>17.600000000000001</v>
      </c>
      <c r="E11770" s="87">
        <v>1.4</v>
      </c>
      <c r="F11770" s="96">
        <f t="shared" si="2016"/>
        <v>9.5</v>
      </c>
      <c r="G11770" s="96"/>
      <c r="H11770" s="74">
        <f t="shared" si="2017"/>
        <v>69</v>
      </c>
      <c r="I11770" s="53">
        <f t="shared" si="2015"/>
        <v>1.0141970315443654</v>
      </c>
      <c r="J11770" s="53">
        <f t="shared" si="2018"/>
        <v>-7.7948301095184719E-2</v>
      </c>
      <c r="K11770" s="53">
        <f t="shared" si="2019"/>
        <v>1.4888367394670605</v>
      </c>
      <c r="L11770" s="53">
        <f t="shared" si="2020"/>
        <v>22.83537528834152</v>
      </c>
      <c r="M11770" s="93">
        <f t="shared" si="2021"/>
        <v>2.3497831287664943</v>
      </c>
      <c r="N11770" s="53">
        <f t="shared" si="2022"/>
        <v>15.624804139553856</v>
      </c>
      <c r="O11770">
        <f t="shared" si="2023"/>
        <v>0.59770450458842328</v>
      </c>
      <c r="P11770" s="53">
        <f t="shared" si="2024"/>
        <v>8.9488800645474278</v>
      </c>
      <c r="Q11770" s="53">
        <v>0.2</v>
      </c>
      <c r="R11770" s="53">
        <f t="shared" si="2025"/>
        <v>6.0029068673524035</v>
      </c>
    </row>
    <row r="11771" spans="2:18" ht="15">
      <c r="B11771" s="84">
        <v>42074</v>
      </c>
      <c r="C11771" s="85">
        <v>0</v>
      </c>
      <c r="D11771" s="86">
        <v>20.5</v>
      </c>
      <c r="E11771" s="87">
        <v>4.3</v>
      </c>
      <c r="F11771" s="96">
        <f t="shared" si="2016"/>
        <v>12.4</v>
      </c>
      <c r="G11771" s="96"/>
      <c r="H11771" s="74">
        <f t="shared" si="2017"/>
        <v>70</v>
      </c>
      <c r="I11771" s="53">
        <f t="shared" si="2015"/>
        <v>1.0136748842824967</v>
      </c>
      <c r="J11771" s="53">
        <f t="shared" si="2018"/>
        <v>-7.1111705675353992E-2</v>
      </c>
      <c r="K11771" s="53">
        <f t="shared" si="2019"/>
        <v>1.4960647260558331</v>
      </c>
      <c r="L11771" s="53">
        <f t="shared" si="2020"/>
        <v>23.116011162141763</v>
      </c>
      <c r="M11771" s="93">
        <f t="shared" si="2021"/>
        <v>2.6313391010277991</v>
      </c>
      <c r="N11771" s="53">
        <f t="shared" si="2022"/>
        <v>15.816825532121028</v>
      </c>
      <c r="O11771">
        <f t="shared" si="2023"/>
        <v>0.70939159771135885</v>
      </c>
      <c r="P11771" s="53">
        <f t="shared" si="2024"/>
        <v>10.840131443205758</v>
      </c>
      <c r="Q11771" s="53">
        <v>0.2</v>
      </c>
      <c r="R11771" s="53">
        <f t="shared" si="2025"/>
        <v>6.1936484754405754</v>
      </c>
    </row>
    <row r="11772" spans="2:18" ht="15">
      <c r="B11772" s="84">
        <v>42075</v>
      </c>
      <c r="C11772" s="85">
        <v>0</v>
      </c>
      <c r="D11772" s="86">
        <v>16.600000000000001</v>
      </c>
      <c r="E11772" s="87">
        <v>5.2</v>
      </c>
      <c r="F11772" s="96">
        <f t="shared" si="2016"/>
        <v>10.9</v>
      </c>
      <c r="G11772" s="96"/>
      <c r="H11772" s="74">
        <f t="shared" si="2017"/>
        <v>71</v>
      </c>
      <c r="I11772" s="53">
        <f t="shared" si="2015"/>
        <v>1.0131486904023612</v>
      </c>
      <c r="J11772" s="53">
        <f t="shared" si="2018"/>
        <v>-6.4260318476718287E-2</v>
      </c>
      <c r="K11772" s="53">
        <f t="shared" si="2019"/>
        <v>1.5032973760609161</v>
      </c>
      <c r="L11772" s="53">
        <f t="shared" si="2020"/>
        <v>23.397162886809447</v>
      </c>
      <c r="M11772" s="93">
        <f t="shared" si="2021"/>
        <v>2.1232297683168917</v>
      </c>
      <c r="N11772" s="53">
        <f t="shared" si="2022"/>
        <v>13.429645400207068</v>
      </c>
      <c r="O11772">
        <f t="shared" si="2023"/>
        <v>0.64953791323084809</v>
      </c>
      <c r="P11772" s="53">
        <f t="shared" si="2024"/>
        <v>9.8215102005486887</v>
      </c>
      <c r="Q11772" s="53">
        <v>0.2</v>
      </c>
      <c r="R11772" s="53">
        <f t="shared" si="2025"/>
        <v>5.5871720991842375</v>
      </c>
    </row>
    <row r="11773" spans="2:18" ht="15">
      <c r="B11773" s="84">
        <v>42076</v>
      </c>
      <c r="C11773" s="85">
        <v>0</v>
      </c>
      <c r="D11773" s="86">
        <v>16.2</v>
      </c>
      <c r="E11773" s="87">
        <v>2.2999999999999998</v>
      </c>
      <c r="F11773" s="96">
        <f t="shared" si="2016"/>
        <v>9.25</v>
      </c>
      <c r="G11773" s="96"/>
      <c r="H11773" s="74">
        <f t="shared" si="2017"/>
        <v>72</v>
      </c>
      <c r="I11773" s="53">
        <f t="shared" si="2015"/>
        <v>1.0126186056131936</v>
      </c>
      <c r="J11773" s="53">
        <f t="shared" si="2018"/>
        <v>-5.7395979259826993E-2</v>
      </c>
      <c r="K11773" s="53">
        <f t="shared" si="2019"/>
        <v>1.5105337665524803</v>
      </c>
      <c r="L11773" s="53">
        <f t="shared" si="2020"/>
        <v>23.678735789772343</v>
      </c>
      <c r="M11773" s="93">
        <f t="shared" si="2021"/>
        <v>2.2363133416105234</v>
      </c>
      <c r="N11773" s="53">
        <f t="shared" si="2022"/>
        <v>15.007723963501174</v>
      </c>
      <c r="O11773">
        <f t="shared" si="2023"/>
        <v>0.58883954039423236</v>
      </c>
      <c r="P11773" s="53">
        <f t="shared" si="2024"/>
        <v>8.8005644724419643</v>
      </c>
      <c r="Q11773" s="53">
        <v>0.2</v>
      </c>
      <c r="R11773" s="53">
        <f t="shared" si="2025"/>
        <v>5.8534552907763251</v>
      </c>
    </row>
    <row r="11774" spans="2:18" ht="15">
      <c r="B11774" s="84">
        <v>42077</v>
      </c>
      <c r="C11774" s="85">
        <v>0</v>
      </c>
      <c r="D11774" s="86">
        <v>14.7</v>
      </c>
      <c r="E11774" s="87">
        <v>4.8</v>
      </c>
      <c r="F11774" s="96">
        <f t="shared" si="2016"/>
        <v>9.75</v>
      </c>
      <c r="G11774" s="96"/>
      <c r="H11774" s="74">
        <f t="shared" si="2017"/>
        <v>73</v>
      </c>
      <c r="I11774" s="53">
        <f t="shared" si="2015"/>
        <v>1.0120847867756111</v>
      </c>
      <c r="J11774" s="53">
        <f t="shared" si="2018"/>
        <v>-5.0520519437772707E-2</v>
      </c>
      <c r="K11774" s="53">
        <f t="shared" si="2019"/>
        <v>1.5177729987056969</v>
      </c>
      <c r="L11774" s="53">
        <f t="shared" si="2020"/>
        <v>23.960635734170932</v>
      </c>
      <c r="M11774" s="93">
        <f t="shared" si="2021"/>
        <v>1.9450779509531855</v>
      </c>
      <c r="N11774" s="53">
        <f t="shared" si="2022"/>
        <v>12.816364650547998</v>
      </c>
      <c r="O11774">
        <f t="shared" si="2023"/>
        <v>0.60668595938210224</v>
      </c>
      <c r="P11774" s="53">
        <f t="shared" si="2024"/>
        <v>9.0994264322548251</v>
      </c>
      <c r="Q11774" s="53">
        <v>0.2</v>
      </c>
      <c r="R11774" s="53">
        <f t="shared" si="2025"/>
        <v>5.394976578983214</v>
      </c>
    </row>
    <row r="11775" spans="2:18" ht="15">
      <c r="B11775" s="84">
        <v>42078</v>
      </c>
      <c r="C11775" s="85">
        <v>0</v>
      </c>
      <c r="D11775" s="86">
        <v>13.1</v>
      </c>
      <c r="E11775" s="87">
        <v>5</v>
      </c>
      <c r="F11775" s="96">
        <f t="shared" si="2016"/>
        <v>9.0500000000000007</v>
      </c>
      <c r="G11775" s="96"/>
      <c r="H11775" s="74">
        <f t="shared" si="2017"/>
        <v>74</v>
      </c>
      <c r="I11775" s="53">
        <f t="shared" si="2015"/>
        <v>1.0115473918551963</v>
      </c>
      <c r="J11775" s="53">
        <f t="shared" si="2018"/>
        <v>-4.3635762185105259E-2</v>
      </c>
      <c r="K11775" s="53">
        <f t="shared" si="2019"/>
        <v>1.5250141955539771</v>
      </c>
      <c r="L11775" s="53">
        <f t="shared" si="2020"/>
        <v>24.242769165091758</v>
      </c>
      <c r="M11775" s="93">
        <f t="shared" si="2021"/>
        <v>1.7348762403120921</v>
      </c>
      <c r="N11775" s="53">
        <f t="shared" si="2022"/>
        <v>11.729342204762441</v>
      </c>
      <c r="O11775">
        <f t="shared" si="2023"/>
        <v>0.58183058212873917</v>
      </c>
      <c r="P11775" s="53">
        <f t="shared" si="2024"/>
        <v>8.6834986836756496</v>
      </c>
      <c r="Q11775" s="53">
        <v>0.2</v>
      </c>
      <c r="R11775" s="53">
        <f t="shared" si="2025"/>
        <v>5.1207079741302204</v>
      </c>
    </row>
    <row r="11776" spans="2:18" ht="15">
      <c r="B11776" s="84">
        <v>42079</v>
      </c>
      <c r="C11776" s="85">
        <v>0.1</v>
      </c>
      <c r="D11776" s="86">
        <v>9.3000000000000007</v>
      </c>
      <c r="E11776" s="87">
        <v>6.1</v>
      </c>
      <c r="F11776" s="96">
        <f t="shared" si="2016"/>
        <v>7.7</v>
      </c>
      <c r="G11776" s="96"/>
      <c r="H11776" s="74">
        <f t="shared" si="2017"/>
        <v>75</v>
      </c>
      <c r="I11776" s="53">
        <f t="shared" si="2015"/>
        <v>1.0110065798757517</v>
      </c>
      <c r="J11776" s="53">
        <f t="shared" si="2018"/>
        <v>-3.6743522560419961E-2</v>
      </c>
      <c r="K11776" s="53">
        <f t="shared" si="2019"/>
        <v>1.532256499755605</v>
      </c>
      <c r="L11776" s="53">
        <f t="shared" si="2020"/>
        <v>24.525043153844361</v>
      </c>
      <c r="M11776" s="93">
        <f t="shared" si="2021"/>
        <v>1.0476697956574947</v>
      </c>
      <c r="N11776" s="53">
        <f t="shared" si="2022"/>
        <v>7.4581942554632095</v>
      </c>
      <c r="O11776">
        <f t="shared" si="2023"/>
        <v>0.53639966214607604</v>
      </c>
      <c r="P11776" s="53">
        <f t="shared" si="2024"/>
        <v>7.9290568403654014</v>
      </c>
      <c r="Q11776" s="53">
        <v>0.2</v>
      </c>
      <c r="R11776" s="53">
        <f t="shared" si="2025"/>
        <v>4.1205767909781805</v>
      </c>
    </row>
    <row r="11777" spans="2:18" ht="15">
      <c r="B11777" s="84">
        <v>42080</v>
      </c>
      <c r="C11777" s="85">
        <v>0.8</v>
      </c>
      <c r="D11777" s="86">
        <v>13.6</v>
      </c>
      <c r="E11777" s="87">
        <v>5</v>
      </c>
      <c r="F11777" s="96">
        <f t="shared" si="2016"/>
        <v>9.3000000000000007</v>
      </c>
      <c r="G11777" s="96"/>
      <c r="H11777" s="74">
        <f t="shared" si="2017"/>
        <v>76</v>
      </c>
      <c r="I11777" s="53">
        <f t="shared" si="2015"/>
        <v>1.0104625108722431</v>
      </c>
      <c r="J11777" s="53">
        <f t="shared" si="2018"/>
        <v>-2.9845607641223473E-2</v>
      </c>
      <c r="K11777" s="53">
        <f t="shared" si="2019"/>
        <v>1.5394990713745209</v>
      </c>
      <c r="L11777" s="53">
        <f t="shared" si="2020"/>
        <v>24.807365440262192</v>
      </c>
      <c r="M11777" s="93">
        <f t="shared" si="2021"/>
        <v>1.8462845454257837</v>
      </c>
      <c r="N11777" s="53">
        <f t="shared" si="2022"/>
        <v>12.367410932234449</v>
      </c>
      <c r="O11777">
        <f t="shared" si="2023"/>
        <v>0.5906032755586329</v>
      </c>
      <c r="P11777" s="53">
        <f t="shared" si="2024"/>
        <v>8.8300505236178406</v>
      </c>
      <c r="Q11777" s="53">
        <v>0.2</v>
      </c>
      <c r="R11777" s="53">
        <f t="shared" si="2025"/>
        <v>5.2736314909855491</v>
      </c>
    </row>
    <row r="11778" spans="2:18" ht="15">
      <c r="B11778" s="84">
        <v>42081</v>
      </c>
      <c r="C11778" s="85">
        <v>0</v>
      </c>
      <c r="D11778" s="86">
        <v>18.100000000000001</v>
      </c>
      <c r="E11778" s="87">
        <v>3.9</v>
      </c>
      <c r="F11778" s="96">
        <f t="shared" si="2016"/>
        <v>11</v>
      </c>
      <c r="G11778" s="96"/>
      <c r="H11778" s="74">
        <f t="shared" si="2017"/>
        <v>77</v>
      </c>
      <c r="I11778" s="53">
        <f t="shared" si="2015"/>
        <v>1.0099153458434418</v>
      </c>
      <c r="J11778" s="53">
        <f t="shared" si="2018"/>
        <v>-2.2943816669741025E-2</v>
      </c>
      <c r="K11778" s="53">
        <f t="shared" si="2019"/>
        <v>1.546741085675797</v>
      </c>
      <c r="L11778" s="53">
        <f t="shared" si="2020"/>
        <v>25.089644473010019</v>
      </c>
      <c r="M11778" s="93">
        <f t="shared" si="2021"/>
        <v>2.5499439877074259</v>
      </c>
      <c r="N11778" s="53">
        <f t="shared" si="2022"/>
        <v>16.072654193049587</v>
      </c>
      <c r="O11778">
        <f t="shared" si="2023"/>
        <v>0.65338616455683207</v>
      </c>
      <c r="P11778" s="53">
        <f t="shared" si="2024"/>
        <v>9.8866562389251857</v>
      </c>
      <c r="Q11778" s="53">
        <v>0.2</v>
      </c>
      <c r="R11778" s="53">
        <f t="shared" si="2025"/>
        <v>6.1806690930610442</v>
      </c>
    </row>
    <row r="11779" spans="2:18" ht="15">
      <c r="B11779" s="84">
        <v>42082</v>
      </c>
      <c r="C11779" s="85">
        <v>0</v>
      </c>
      <c r="D11779" s="86">
        <v>19.399999999999999</v>
      </c>
      <c r="E11779" s="87">
        <v>4.8</v>
      </c>
      <c r="F11779" s="96">
        <f t="shared" si="2016"/>
        <v>12.1</v>
      </c>
      <c r="G11779" s="96"/>
      <c r="H11779" s="74">
        <f t="shared" si="2017"/>
        <v>78</v>
      </c>
      <c r="I11779" s="53">
        <f t="shared" si="2015"/>
        <v>1.0093652467042828</v>
      </c>
      <c r="J11779" s="53">
        <f t="shared" si="2018"/>
        <v>-1.6039941208328922E-2</v>
      </c>
      <c r="K11779" s="53">
        <f t="shared" si="2019"/>
        <v>1.5539817309362038</v>
      </c>
      <c r="L11779" s="53">
        <f t="shared" si="2020"/>
        <v>25.371789447885813</v>
      </c>
      <c r="M11779" s="93">
        <f t="shared" si="2021"/>
        <v>2.7145521438588185</v>
      </c>
      <c r="N11779" s="53">
        <f t="shared" si="2022"/>
        <v>16.480730130928222</v>
      </c>
      <c r="O11779">
        <f t="shared" si="2023"/>
        <v>0.69704989426601482</v>
      </c>
      <c r="P11779" s="53">
        <f t="shared" si="2024"/>
        <v>10.629169947021806</v>
      </c>
      <c r="Q11779" s="53">
        <v>0.2</v>
      </c>
      <c r="R11779" s="53">
        <f t="shared" si="2025"/>
        <v>6.3276177927835295</v>
      </c>
    </row>
    <row r="11780" spans="2:18" ht="15">
      <c r="B11780" s="84">
        <v>42083</v>
      </c>
      <c r="C11780" s="85">
        <v>0</v>
      </c>
      <c r="D11780" s="86">
        <v>17.5</v>
      </c>
      <c r="E11780" s="87">
        <v>6.4</v>
      </c>
      <c r="F11780" s="96">
        <f t="shared" si="2016"/>
        <v>11.95</v>
      </c>
      <c r="G11780" s="96"/>
      <c r="H11780" s="74">
        <f t="shared" si="2017"/>
        <v>79</v>
      </c>
      <c r="I11780" s="53">
        <f t="shared" si="2015"/>
        <v>1.0088123762379517</v>
      </c>
      <c r="J11780" s="53">
        <f t="shared" si="2018"/>
        <v>-9.1357653031883066E-3</v>
      </c>
      <c r="K11780" s="53">
        <f t="shared" si="2019"/>
        <v>1.5612202062701253</v>
      </c>
      <c r="L11780" s="53">
        <f t="shared" si="2020"/>
        <v>25.653710344108205</v>
      </c>
      <c r="M11780" s="93">
        <f t="shared" si="2021"/>
        <v>2.3812123143339936</v>
      </c>
      <c r="N11780" s="53">
        <f t="shared" si="2022"/>
        <v>14.529832159016864</v>
      </c>
      <c r="O11780">
        <f t="shared" si="2023"/>
        <v>0.69094965222549376</v>
      </c>
      <c r="P11780" s="53">
        <f t="shared" si="2024"/>
        <v>10.525070566283562</v>
      </c>
      <c r="Q11780" s="53">
        <v>0.2</v>
      </c>
      <c r="R11780" s="53">
        <f t="shared" si="2025"/>
        <v>5.8834169775633471</v>
      </c>
    </row>
    <row r="11781" spans="2:18" ht="15">
      <c r="B11781" s="84">
        <v>42084</v>
      </c>
      <c r="C11781" s="85">
        <v>0</v>
      </c>
      <c r="D11781" s="86">
        <v>11.8</v>
      </c>
      <c r="E11781" s="87">
        <v>7.4</v>
      </c>
      <c r="F11781" s="96">
        <f t="shared" si="2016"/>
        <v>9.6000000000000014</v>
      </c>
      <c r="G11781" s="96"/>
      <c r="H11781" s="74">
        <f t="shared" si="2017"/>
        <v>80</v>
      </c>
      <c r="I11781" s="53">
        <f t="shared" si="2015"/>
        <v>1.0082568980477142</v>
      </c>
      <c r="J11781" s="53">
        <f t="shared" si="2018"/>
        <v>-2.2330656551013675E-3</v>
      </c>
      <c r="K11781" s="53">
        <f t="shared" si="2019"/>
        <v>1.5684557194709616</v>
      </c>
      <c r="L11781" s="53">
        <f t="shared" si="2020"/>
        <v>25.935317958584541</v>
      </c>
      <c r="M11781" s="93">
        <f t="shared" si="2021"/>
        <v>1.3959438550394891</v>
      </c>
      <c r="N11781" s="53">
        <f t="shared" si="2022"/>
        <v>9.2484049247236992</v>
      </c>
      <c r="O11781">
        <f t="shared" si="2023"/>
        <v>0.60128303560892482</v>
      </c>
      <c r="P11781" s="53">
        <f t="shared" si="2024"/>
        <v>9.0088292858947234</v>
      </c>
      <c r="Q11781" s="53">
        <v>0.2</v>
      </c>
      <c r="R11781" s="53">
        <f t="shared" si="2025"/>
        <v>4.5990788576562185</v>
      </c>
    </row>
    <row r="11782" spans="2:18" ht="15">
      <c r="B11782" s="84">
        <v>42085</v>
      </c>
      <c r="C11782" s="85">
        <v>5.3</v>
      </c>
      <c r="D11782" s="86">
        <v>11.2</v>
      </c>
      <c r="E11782" s="87">
        <v>6.1</v>
      </c>
      <c r="F11782" s="96">
        <f t="shared" si="2016"/>
        <v>8.6499999999999986</v>
      </c>
      <c r="G11782" s="96"/>
      <c r="H11782" s="74">
        <f t="shared" si="2017"/>
        <v>81</v>
      </c>
      <c r="I11782" s="53">
        <f t="shared" si="2015"/>
        <v>1.0076989765085038</v>
      </c>
      <c r="J11782" s="53">
        <f t="shared" si="2018"/>
        <v>4.6663882040709195E-3</v>
      </c>
      <c r="K11782" s="53">
        <f t="shared" si="2019"/>
        <v>1.5756874848680738</v>
      </c>
      <c r="L11782" s="53">
        <f t="shared" si="2020"/>
        <v>26.216523938157994</v>
      </c>
      <c r="M11782" s="93">
        <f t="shared" si="2021"/>
        <v>1.466511070699752</v>
      </c>
      <c r="N11782" s="53">
        <f t="shared" si="2022"/>
        <v>10.064891957566541</v>
      </c>
      <c r="O11782">
        <f t="shared" si="2023"/>
        <v>0.56803127542417708</v>
      </c>
      <c r="P11782" s="53">
        <f t="shared" si="2024"/>
        <v>8.4535359708049889</v>
      </c>
      <c r="Q11782" s="53">
        <v>0.2</v>
      </c>
      <c r="R11782" s="53">
        <f t="shared" si="2025"/>
        <v>4.735318312915318</v>
      </c>
    </row>
    <row r="11783" spans="2:18" ht="15">
      <c r="B11783" s="84">
        <v>42086</v>
      </c>
      <c r="C11783" s="85">
        <v>0.1</v>
      </c>
      <c r="D11783" s="86">
        <v>14.7</v>
      </c>
      <c r="E11783" s="87">
        <v>6.7</v>
      </c>
      <c r="F11783" s="96">
        <f t="shared" si="2016"/>
        <v>10.7</v>
      </c>
      <c r="G11783" s="96"/>
      <c r="H11783" s="74">
        <f t="shared" si="2017"/>
        <v>82</v>
      </c>
      <c r="I11783" s="53">
        <f t="shared" si="2015"/>
        <v>1.00713877671828</v>
      </c>
      <c r="J11783" s="53">
        <f t="shared" si="2018"/>
        <v>1.1560833730371266E-2</v>
      </c>
      <c r="K11783" s="53">
        <f t="shared" si="2019"/>
        <v>1.5829147211992498</v>
      </c>
      <c r="L11783" s="53">
        <f t="shared" si="2020"/>
        <v>26.497240809835752</v>
      </c>
      <c r="M11783" s="93">
        <f t="shared" si="2021"/>
        <v>2.0002762558983038</v>
      </c>
      <c r="N11783" s="53">
        <f t="shared" si="2022"/>
        <v>12.740737488370096</v>
      </c>
      <c r="O11783">
        <f t="shared" si="2023"/>
        <v>0.64190077944287904</v>
      </c>
      <c r="P11783" s="53">
        <f t="shared" si="2024"/>
        <v>9.6923676467585924</v>
      </c>
      <c r="Q11783" s="53">
        <v>0.2</v>
      </c>
      <c r="R11783" s="53">
        <f t="shared" si="2025"/>
        <v>5.4242851319575704</v>
      </c>
    </row>
    <row r="11784" spans="2:18" ht="15">
      <c r="B11784" s="84">
        <v>42087</v>
      </c>
      <c r="C11784" s="85">
        <v>0</v>
      </c>
      <c r="D11784" s="86">
        <v>17.100000000000001</v>
      </c>
      <c r="E11784" s="87">
        <v>8.3000000000000007</v>
      </c>
      <c r="F11784" s="96">
        <f t="shared" si="2016"/>
        <v>12.700000000000001</v>
      </c>
      <c r="G11784" s="96"/>
      <c r="H11784" s="74">
        <f t="shared" si="2017"/>
        <v>83</v>
      </c>
      <c r="I11784" s="53">
        <f t="shared" si="2015"/>
        <v>1.0065764644491733</v>
      </c>
      <c r="J11784" s="53">
        <f t="shared" si="2018"/>
        <v>1.8448515183421749E-2</v>
      </c>
      <c r="K11784" s="53">
        <f t="shared" si="2019"/>
        <v>1.5901366494986231</v>
      </c>
      <c r="L11784" s="53">
        <f t="shared" si="2020"/>
        <v>26.777382009003592</v>
      </c>
      <c r="M11784" s="93">
        <f t="shared" si="2021"/>
        <v>2.2688655623844278</v>
      </c>
      <c r="N11784" s="53">
        <f t="shared" si="2022"/>
        <v>13.503873836161745</v>
      </c>
      <c r="O11784">
        <f t="shared" si="2023"/>
        <v>0.72192363123507008</v>
      </c>
      <c r="P11784" s="53">
        <f t="shared" si="2024"/>
        <v>11.054823938572996</v>
      </c>
      <c r="Q11784" s="53">
        <v>0.2</v>
      </c>
      <c r="R11784" s="53">
        <f t="shared" si="2025"/>
        <v>5.6886376960168992</v>
      </c>
    </row>
    <row r="11785" spans="2:18" ht="15">
      <c r="B11785" s="84">
        <v>42088</v>
      </c>
      <c r="C11785" s="85">
        <v>0</v>
      </c>
      <c r="D11785" s="86">
        <v>15.4</v>
      </c>
      <c r="E11785" s="87">
        <v>9</v>
      </c>
      <c r="F11785" s="96">
        <f t="shared" si="2016"/>
        <v>12.2</v>
      </c>
      <c r="G11785" s="96"/>
      <c r="H11785" s="74">
        <f t="shared" si="2017"/>
        <v>84</v>
      </c>
      <c r="I11785" s="53">
        <f t="shared" si="2015"/>
        <v>1.0060122060984309</v>
      </c>
      <c r="J11785" s="53">
        <f t="shared" si="2018"/>
        <v>2.532768343999826E-2</v>
      </c>
      <c r="K11785" s="53">
        <f t="shared" si="2019"/>
        <v>1.5973524909999501</v>
      </c>
      <c r="L11785" s="53">
        <f t="shared" si="2020"/>
        <v>27.056861905635163</v>
      </c>
      <c r="M11785" s="93">
        <f t="shared" si="2021"/>
        <v>1.9230392140498742</v>
      </c>
      <c r="N11785" s="53">
        <f t="shared" si="2022"/>
        <v>11.636338154349327</v>
      </c>
      <c r="O11785">
        <f t="shared" si="2023"/>
        <v>0.70114279888176989</v>
      </c>
      <c r="P11785" s="53">
        <f t="shared" si="2024"/>
        <v>10.699079407335368</v>
      </c>
      <c r="Q11785" s="53">
        <v>0.2</v>
      </c>
      <c r="R11785" s="53">
        <f t="shared" si="2025"/>
        <v>5.2469486986488025</v>
      </c>
    </row>
    <row r="11786" spans="2:18" ht="15">
      <c r="B11786" s="84">
        <v>42089</v>
      </c>
      <c r="C11786" s="85">
        <v>3.4</v>
      </c>
      <c r="D11786" s="86">
        <v>12</v>
      </c>
      <c r="E11786" s="87">
        <v>8.5</v>
      </c>
      <c r="F11786" s="96">
        <f t="shared" si="2016"/>
        <v>10.25</v>
      </c>
      <c r="G11786" s="96"/>
      <c r="H11786" s="74">
        <f t="shared" si="2017"/>
        <v>85</v>
      </c>
      <c r="I11786" s="53">
        <f t="shared" ref="I11786:I11849" si="2026">1+0.0334*COS($I$7*H11786-0.0552)</f>
        <v>1.0054461686391769</v>
      </c>
      <c r="J11786" s="53">
        <f t="shared" si="2018"/>
        <v>3.2196595806683208E-2</v>
      </c>
      <c r="K11786" s="53">
        <f t="shared" si="2019"/>
        <v>1.6045614650551407</v>
      </c>
      <c r="L11786" s="53">
        <f t="shared" si="2020"/>
        <v>27.335595828507749</v>
      </c>
      <c r="M11786" s="93">
        <f t="shared" si="2021"/>
        <v>1.3433677123306587</v>
      </c>
      <c r="N11786" s="53">
        <f t="shared" si="2022"/>
        <v>8.6938368945562523</v>
      </c>
      <c r="O11786">
        <f t="shared" si="2023"/>
        <v>0.62500351483822847</v>
      </c>
      <c r="P11786" s="53">
        <f t="shared" si="2024"/>
        <v>9.4073289535608353</v>
      </c>
      <c r="Q11786" s="53">
        <v>0.2</v>
      </c>
      <c r="R11786" s="53">
        <f t="shared" si="2025"/>
        <v>4.5049734522274427</v>
      </c>
    </row>
    <row r="11787" spans="2:18" ht="15">
      <c r="B11787" s="84">
        <v>42090</v>
      </c>
      <c r="C11787" s="85">
        <v>3.6</v>
      </c>
      <c r="D11787" s="86">
        <v>18.3</v>
      </c>
      <c r="E11787" s="87">
        <v>8.9</v>
      </c>
      <c r="F11787" s="96">
        <f t="shared" si="2016"/>
        <v>13.600000000000001</v>
      </c>
      <c r="G11787" s="96"/>
      <c r="H11787" s="74">
        <f t="shared" si="2017"/>
        <v>86</v>
      </c>
      <c r="I11787" s="53">
        <f t="shared" si="2026"/>
        <v>1.0048785195710022</v>
      </c>
      <c r="J11787" s="53">
        <f t="shared" si="2018"/>
        <v>3.9053515832760941E-2</v>
      </c>
      <c r="K11787" s="53">
        <f t="shared" si="2019"/>
        <v>1.6117627870679505</v>
      </c>
      <c r="L11787" s="53">
        <f t="shared" si="2020"/>
        <v>27.613500087438954</v>
      </c>
      <c r="M11787" s="93">
        <f t="shared" si="2021"/>
        <v>2.4895136197414232</v>
      </c>
      <c r="N11787" s="53">
        <f t="shared" si="2022"/>
        <v>14.39243598053779</v>
      </c>
      <c r="O11787">
        <f t="shared" si="2023"/>
        <v>0.76068650884384703</v>
      </c>
      <c r="P11787" s="53">
        <f t="shared" si="2024"/>
        <v>11.721865831305575</v>
      </c>
      <c r="Q11787" s="53">
        <v>0.2</v>
      </c>
      <c r="R11787" s="53">
        <f t="shared" si="2025"/>
        <v>5.9299783888517004</v>
      </c>
    </row>
    <row r="11788" spans="2:18" ht="15">
      <c r="B11788" s="84">
        <v>42091</v>
      </c>
      <c r="C11788" s="85">
        <v>0</v>
      </c>
      <c r="D11788" s="86">
        <v>21.2</v>
      </c>
      <c r="E11788" s="87">
        <v>7.6</v>
      </c>
      <c r="F11788" s="96">
        <f t="shared" si="2016"/>
        <v>14.399999999999999</v>
      </c>
      <c r="G11788" s="96"/>
      <c r="H11788" s="74">
        <f t="shared" si="2017"/>
        <v>87</v>
      </c>
      <c r="I11788" s="53">
        <f t="shared" si="2026"/>
        <v>1.0043094268703985</v>
      </c>
      <c r="J11788" s="53">
        <f t="shared" si="2018"/>
        <v>4.5896713124505203E-2</v>
      </c>
      <c r="K11788" s="53">
        <f t="shared" si="2019"/>
        <v>1.6189556664427691</v>
      </c>
      <c r="L11788" s="53">
        <f t="shared" si="2020"/>
        <v>27.890491993561984</v>
      </c>
      <c r="M11788" s="93">
        <f t="shared" si="2021"/>
        <v>3.1015656257757347</v>
      </c>
      <c r="N11788" s="53">
        <f t="shared" si="2022"/>
        <v>17.485358899188292</v>
      </c>
      <c r="O11788">
        <f t="shared" si="2023"/>
        <v>0.796654126295257</v>
      </c>
      <c r="P11788" s="53">
        <f t="shared" si="2024"/>
        <v>12.344705476828828</v>
      </c>
      <c r="Q11788" s="53">
        <v>0.2</v>
      </c>
      <c r="R11788" s="53">
        <f t="shared" si="2025"/>
        <v>6.666465351594451</v>
      </c>
    </row>
    <row r="11789" spans="2:18" ht="15">
      <c r="B11789" s="84">
        <v>42092</v>
      </c>
      <c r="C11789" s="85">
        <v>0</v>
      </c>
      <c r="D11789" s="86">
        <v>16.7</v>
      </c>
      <c r="E11789" s="87">
        <v>4.9000000000000004</v>
      </c>
      <c r="F11789" s="96">
        <f t="shared" si="2016"/>
        <v>10.8</v>
      </c>
      <c r="G11789" s="96"/>
      <c r="H11789" s="74">
        <f t="shared" si="2017"/>
        <v>88</v>
      </c>
      <c r="I11789" s="53">
        <f t="shared" si="2026"/>
        <v>1.0037390589410518</v>
      </c>
      <c r="J11789" s="53">
        <f t="shared" si="2018"/>
        <v>5.2724463162001092E-2</v>
      </c>
      <c r="K11789" s="53">
        <f t="shared" si="2019"/>
        <v>1.6261393045485024</v>
      </c>
      <c r="L11789" s="53">
        <f t="shared" si="2020"/>
        <v>28.16648987766035</v>
      </c>
      <c r="M11789" s="93">
        <f t="shared" si="2021"/>
        <v>2.5914285474334009</v>
      </c>
      <c r="N11789" s="53">
        <f t="shared" si="2022"/>
        <v>16.448361920407319</v>
      </c>
      <c r="O11789">
        <f t="shared" si="2023"/>
        <v>0.64570948025996211</v>
      </c>
      <c r="P11789" s="53">
        <f t="shared" si="2024"/>
        <v>9.7567479956675065</v>
      </c>
      <c r="Q11789" s="53">
        <v>0.2</v>
      </c>
      <c r="R11789" s="53">
        <f t="shared" si="2025"/>
        <v>6.2539583682989504</v>
      </c>
    </row>
    <row r="11790" spans="2:18" ht="15">
      <c r="B11790" s="84">
        <v>42093</v>
      </c>
      <c r="C11790" s="85">
        <v>0</v>
      </c>
      <c r="D11790" s="86">
        <v>16.399999999999999</v>
      </c>
      <c r="E11790" s="87">
        <v>6.6</v>
      </c>
      <c r="F11790" s="96">
        <f t="shared" si="2016"/>
        <v>11.5</v>
      </c>
      <c r="G11790" s="96"/>
      <c r="H11790" s="74">
        <f t="shared" si="2017"/>
        <v>89</v>
      </c>
      <c r="I11790" s="53">
        <f t="shared" si="2026"/>
        <v>1.0031675845640089</v>
      </c>
      <c r="J11790" s="53">
        <f t="shared" si="2018"/>
        <v>5.9535047119606721E-2</v>
      </c>
      <c r="K11790" s="53">
        <f t="shared" si="2019"/>
        <v>1.6333128926975893</v>
      </c>
      <c r="L11790" s="53">
        <f t="shared" si="2020"/>
        <v>28.441413106584648</v>
      </c>
      <c r="M11790" s="93">
        <f t="shared" si="2021"/>
        <v>2.4430440751626019</v>
      </c>
      <c r="N11790" s="53">
        <f t="shared" si="2022"/>
        <v>15.136070073629465</v>
      </c>
      <c r="O11790">
        <f t="shared" si="2023"/>
        <v>0.67292773448592091</v>
      </c>
      <c r="P11790" s="53">
        <f t="shared" si="2024"/>
        <v>10.218213752667999</v>
      </c>
      <c r="Q11790" s="53">
        <v>0.2</v>
      </c>
      <c r="R11790" s="53">
        <f t="shared" si="2025"/>
        <v>5.9969934078216243</v>
      </c>
    </row>
    <row r="11791" spans="2:18" ht="15">
      <c r="B11791" s="84">
        <v>42094</v>
      </c>
      <c r="C11791" s="85">
        <v>0</v>
      </c>
      <c r="D11791" s="86">
        <v>21.4</v>
      </c>
      <c r="E11791" s="87">
        <v>6.2</v>
      </c>
      <c r="F11791" s="96">
        <f t="shared" ref="F11791:F11854" si="2027">0.5*(D11791+E11791)</f>
        <v>13.799999999999999</v>
      </c>
      <c r="G11791" s="96"/>
      <c r="H11791" s="74">
        <f t="shared" ref="H11791:H11854" si="2028">B11791-DATE(YEAR(B11791),1,0)</f>
        <v>90</v>
      </c>
      <c r="I11791" s="53">
        <f t="shared" si="2026"/>
        <v>1.0025951728477318</v>
      </c>
      <c r="J11791" s="53">
        <f t="shared" ref="J11791:J11854" si="2029">ASIN(0.39785*SIN(4.869+$I$7*H11791+0.03345*SIN(6.224+$I$7*H11791)))</f>
        <v>6.6326751691181615E-2</v>
      </c>
      <c r="K11791" s="53">
        <f t="shared" ref="K11791:K11854" si="2030">ACOS(-TAN(J11791)*TAN($E$7*$I$8))</f>
        <v>1.6404756101403113</v>
      </c>
      <c r="L11791" s="53">
        <f t="shared" ref="L11791:L11854" si="2031">117.5*I11791*((K11791*SIN($E$7*$I$8)*SIN(J11791)+COS($E$7*$I$8)*COS(J11791)*SIN(K11791))/PI())</f>
        <v>28.715182097778587</v>
      </c>
      <c r="M11791" s="93">
        <f t="shared" ref="M11791:M11854" si="2032">0.0023*L11791/2.456*(0.5*(D11791+E11791)+17.8)*SQRT(D11791-E11791)</f>
        <v>3.3129884731699781</v>
      </c>
      <c r="N11791" s="53">
        <f t="shared" ref="N11791:N11854" si="2033">0.17*L11791*SQRT(D11791-E11791)</f>
        <v>19.031906264693582</v>
      </c>
      <c r="O11791">
        <f t="shared" ref="O11791:O11854" si="2034">5336/(F11791+273.15)^2*EXP(21.07-5336/(F11791+273.15))</f>
        <v>0.76954294110900867</v>
      </c>
      <c r="P11791" s="53">
        <f t="shared" ref="P11791:P11854" si="2035">EXP(21.07-5336/(F11791+273.15))</f>
        <v>11.874887285917438</v>
      </c>
      <c r="Q11791" s="53">
        <v>0.2</v>
      </c>
      <c r="R11791" s="53">
        <f t="shared" ref="R11791:R11854" si="2036">(O11791*N11791*0.6+$L$8*6.43*(1+0.536*Q11791)*P11791*(1- G11791/100))/($O$7*(O11791+$L$8))</f>
        <v>6.9867583696282356</v>
      </c>
    </row>
    <row r="11792" spans="2:18" ht="15">
      <c r="B11792" s="84">
        <v>42095</v>
      </c>
      <c r="C11792" s="85">
        <v>0</v>
      </c>
      <c r="D11792" s="86">
        <v>16.2</v>
      </c>
      <c r="E11792" s="87">
        <v>8.1</v>
      </c>
      <c r="F11792" s="96">
        <f t="shared" si="2027"/>
        <v>12.149999999999999</v>
      </c>
      <c r="G11792" s="96"/>
      <c r="H11792" s="74">
        <f t="shared" si="2028"/>
        <v>91</v>
      </c>
      <c r="I11792" s="53">
        <f t="shared" si="2026"/>
        <v>1.002021993178057</v>
      </c>
      <c r="J11792" s="53">
        <f t="shared" si="2029"/>
        <v>7.3097868921165612E-2</v>
      </c>
      <c r="K11792" s="53">
        <f t="shared" si="2030"/>
        <v>1.6476266220746334</v>
      </c>
      <c r="L11792" s="53">
        <f t="shared" si="2031"/>
        <v>28.987718331942702</v>
      </c>
      <c r="M11792" s="93">
        <f t="shared" si="2032"/>
        <v>2.3139439898097347</v>
      </c>
      <c r="N11792" s="53">
        <f t="shared" si="2033"/>
        <v>14.025083757354439</v>
      </c>
      <c r="O11792">
        <f t="shared" si="2034"/>
        <v>0.69909373141648812</v>
      </c>
      <c r="P11792" s="53">
        <f t="shared" si="2035"/>
        <v>10.664073515894353</v>
      </c>
      <c r="Q11792" s="53">
        <v>0.2</v>
      </c>
      <c r="R11792" s="53">
        <f t="shared" si="2036"/>
        <v>5.779925499709373</v>
      </c>
    </row>
    <row r="11793" spans="2:18" ht="15">
      <c r="B11793" s="84">
        <v>42096</v>
      </c>
      <c r="C11793" s="85">
        <v>0</v>
      </c>
      <c r="D11793" s="86">
        <v>17.600000000000001</v>
      </c>
      <c r="E11793" s="87">
        <v>3.5</v>
      </c>
      <c r="F11793" s="96">
        <f t="shared" si="2027"/>
        <v>10.55</v>
      </c>
      <c r="G11793" s="96"/>
      <c r="H11793" s="74">
        <f t="shared" si="2028"/>
        <v>92</v>
      </c>
      <c r="I11793" s="53">
        <f t="shared" si="2026"/>
        <v>1.0014482151680699</v>
      </c>
      <c r="J11793" s="53">
        <f t="shared" si="2029"/>
        <v>7.9846696042596615E-2</v>
      </c>
      <c r="K11793" s="53">
        <f t="shared" si="2030"/>
        <v>1.6547650776719465</v>
      </c>
      <c r="L11793" s="53">
        <f t="shared" si="2031"/>
        <v>29.258944363867705</v>
      </c>
      <c r="M11793" s="93">
        <f t="shared" si="2032"/>
        <v>2.9168946655302466</v>
      </c>
      <c r="N11793" s="53">
        <f t="shared" si="2033"/>
        <v>18.677430576676461</v>
      </c>
      <c r="O11793">
        <f t="shared" si="2034"/>
        <v>0.63622453817273861</v>
      </c>
      <c r="P11793" s="53">
        <f t="shared" si="2035"/>
        <v>9.5965087986814464</v>
      </c>
      <c r="Q11793" s="53">
        <v>0.2</v>
      </c>
      <c r="R11793" s="53">
        <f t="shared" si="2036"/>
        <v>6.7361428428689862</v>
      </c>
    </row>
    <row r="11794" spans="2:18" ht="15">
      <c r="B11794" s="84">
        <v>42097</v>
      </c>
      <c r="C11794" s="85">
        <v>0</v>
      </c>
      <c r="D11794" s="86">
        <v>17.600000000000001</v>
      </c>
      <c r="E11794" s="87">
        <v>5.2</v>
      </c>
      <c r="F11794" s="96">
        <f t="shared" si="2027"/>
        <v>11.4</v>
      </c>
      <c r="G11794" s="96"/>
      <c r="H11794" s="74">
        <f t="shared" si="2028"/>
        <v>93</v>
      </c>
      <c r="I11794" s="53">
        <f t="shared" si="2026"/>
        <v>1.0008740086079151</v>
      </c>
      <c r="J11794" s="53">
        <f t="shared" si="2029"/>
        <v>8.6571535323147847E-2</v>
      </c>
      <c r="K11794" s="53">
        <f t="shared" si="2030"/>
        <v>1.6618901081192283</v>
      </c>
      <c r="L11794" s="53">
        <f t="shared" si="2031"/>
        <v>29.528783831472477</v>
      </c>
      <c r="M11794" s="93">
        <f t="shared" si="2032"/>
        <v>2.8434050350019473</v>
      </c>
      <c r="N11794" s="53">
        <f t="shared" si="2033"/>
        <v>17.676868228320625</v>
      </c>
      <c r="O11794">
        <f t="shared" si="2034"/>
        <v>0.66897908789634142</v>
      </c>
      <c r="P11794" s="53">
        <f t="shared" si="2035"/>
        <v>10.15111858069719</v>
      </c>
      <c r="Q11794" s="53">
        <v>0.2</v>
      </c>
      <c r="R11794" s="53">
        <f t="shared" si="2036"/>
        <v>6.5591395082469708</v>
      </c>
    </row>
    <row r="11795" spans="2:18" ht="15">
      <c r="B11795" s="84">
        <v>42098</v>
      </c>
      <c r="C11795" s="85">
        <v>0</v>
      </c>
      <c r="D11795" s="86">
        <v>15.8</v>
      </c>
      <c r="E11795" s="87">
        <v>5.7</v>
      </c>
      <c r="F11795" s="96">
        <f t="shared" si="2027"/>
        <v>10.75</v>
      </c>
      <c r="G11795" s="96"/>
      <c r="H11795" s="74">
        <f t="shared" si="2028"/>
        <v>94</v>
      </c>
      <c r="I11795" s="53">
        <f t="shared" si="2026"/>
        <v>1.0002995434145516</v>
      </c>
      <c r="J11795" s="53">
        <f t="shared" si="2029"/>
        <v>9.3270693920241857E-2</v>
      </c>
      <c r="K11795" s="53">
        <f t="shared" si="2030"/>
        <v>1.6690008246782839</v>
      </c>
      <c r="L11795" s="53">
        <f t="shared" si="2031"/>
        <v>29.79716146308386</v>
      </c>
      <c r="M11795" s="93">
        <f t="shared" si="2032"/>
        <v>2.5318686267133841</v>
      </c>
      <c r="N11795" s="53">
        <f t="shared" si="2033"/>
        <v>16.098466291409007</v>
      </c>
      <c r="O11795">
        <f t="shared" si="2034"/>
        <v>0.6438026687081374</v>
      </c>
      <c r="P11795" s="53">
        <f t="shared" si="2035"/>
        <v>9.7245102124751863</v>
      </c>
      <c r="Q11795" s="53">
        <v>0.2</v>
      </c>
      <c r="R11795" s="53">
        <f t="shared" si="2036"/>
        <v>6.1735240721932367</v>
      </c>
    </row>
    <row r="11796" spans="2:18" ht="15">
      <c r="B11796" s="84">
        <v>42099</v>
      </c>
      <c r="C11796" s="85">
        <v>0.4</v>
      </c>
      <c r="D11796" s="86">
        <v>15.2</v>
      </c>
      <c r="E11796" s="87">
        <v>6.1</v>
      </c>
      <c r="F11796" s="96">
        <f t="shared" si="2027"/>
        <v>10.649999999999999</v>
      </c>
      <c r="G11796" s="96"/>
      <c r="H11796" s="74">
        <f t="shared" si="2028"/>
        <v>95</v>
      </c>
      <c r="I11796" s="53">
        <f t="shared" si="2026"/>
        <v>0.99972498958147271</v>
      </c>
      <c r="J11796" s="53">
        <f t="shared" si="2029"/>
        <v>9.9942483746302629E-2</v>
      </c>
      <c r="K11796" s="53">
        <f t="shared" si="2030"/>
        <v>1.6760963167629146</v>
      </c>
      <c r="L11796" s="53">
        <f t="shared" si="2031"/>
        <v>30.064003082998685</v>
      </c>
      <c r="M11796" s="93">
        <f t="shared" si="2032"/>
        <v>2.4162910637453705</v>
      </c>
      <c r="N11796" s="53">
        <f t="shared" si="2033"/>
        <v>15.417587605027387</v>
      </c>
      <c r="O11796">
        <f t="shared" si="2034"/>
        <v>0.64000380173552884</v>
      </c>
      <c r="P11796" s="53">
        <f t="shared" si="2035"/>
        <v>9.6603200526716098</v>
      </c>
      <c r="Q11796" s="53">
        <v>0.2</v>
      </c>
      <c r="R11796" s="53">
        <f t="shared" si="2036"/>
        <v>6.0169747219148872</v>
      </c>
    </row>
    <row r="11797" spans="2:18" ht="15">
      <c r="B11797" s="84">
        <v>42100</v>
      </c>
      <c r="C11797" s="85">
        <v>0</v>
      </c>
      <c r="D11797" s="86">
        <v>14</v>
      </c>
      <c r="E11797" s="87">
        <v>2</v>
      </c>
      <c r="F11797" s="96">
        <f t="shared" si="2027"/>
        <v>8</v>
      </c>
      <c r="G11797" s="96"/>
      <c r="H11797" s="74">
        <f t="shared" si="2028"/>
        <v>96</v>
      </c>
      <c r="I11797" s="53">
        <f t="shared" si="2026"/>
        <v>0.99915051712840108</v>
      </c>
      <c r="J11797" s="53">
        <f t="shared" si="2029"/>
        <v>0.10658522134519043</v>
      </c>
      <c r="K11797" s="53">
        <f t="shared" si="2030"/>
        <v>1.6831756500350499</v>
      </c>
      <c r="L11797" s="53">
        <f t="shared" si="2031"/>
        <v>30.32923561537109</v>
      </c>
      <c r="M11797" s="93">
        <f t="shared" si="2032"/>
        <v>2.5384655126923872</v>
      </c>
      <c r="N11797" s="53">
        <f t="shared" si="2033"/>
        <v>17.860804193787086</v>
      </c>
      <c r="O11797">
        <f t="shared" si="2034"/>
        <v>0.54621768965488293</v>
      </c>
      <c r="P11797" s="53">
        <f t="shared" si="2035"/>
        <v>8.0914455460972867</v>
      </c>
      <c r="Q11797" s="53">
        <v>0.2</v>
      </c>
      <c r="R11797" s="53">
        <f t="shared" si="2036"/>
        <v>6.4104465427605017</v>
      </c>
    </row>
    <row r="11798" spans="2:18" ht="15">
      <c r="B11798" s="84">
        <v>42101</v>
      </c>
      <c r="C11798" s="85">
        <v>0</v>
      </c>
      <c r="D11798" s="86">
        <v>17</v>
      </c>
      <c r="E11798" s="87">
        <v>3.5</v>
      </c>
      <c r="F11798" s="96">
        <f t="shared" si="2027"/>
        <v>10.25</v>
      </c>
      <c r="G11798" s="96"/>
      <c r="H11798" s="74">
        <f t="shared" si="2028"/>
        <v>97</v>
      </c>
      <c r="I11798" s="53">
        <f t="shared" si="2026"/>
        <v>0.99857629605097809</v>
      </c>
      <c r="J11798" s="53">
        <f t="shared" si="2029"/>
        <v>0.11319722778085846</v>
      </c>
      <c r="K11798" s="53">
        <f t="shared" si="2030"/>
        <v>1.690237864521094</v>
      </c>
      <c r="L11798" s="53">
        <f t="shared" si="2031"/>
        <v>30.592787086471208</v>
      </c>
      <c r="M11798" s="93">
        <f t="shared" si="2032"/>
        <v>2.9526928172832654</v>
      </c>
      <c r="N11798" s="53">
        <f t="shared" si="2033"/>
        <v>19.108863133722529</v>
      </c>
      <c r="O11798">
        <f t="shared" si="2034"/>
        <v>0.62500351483822847</v>
      </c>
      <c r="P11798" s="53">
        <f t="shared" si="2035"/>
        <v>9.4073289535608353</v>
      </c>
      <c r="Q11798" s="53">
        <v>0.2</v>
      </c>
      <c r="R11798" s="53">
        <f t="shared" si="2036"/>
        <v>6.8151855204056302</v>
      </c>
    </row>
    <row r="11799" spans="2:18" ht="15">
      <c r="B11799" s="84">
        <v>42102</v>
      </c>
      <c r="C11799" s="85">
        <v>0</v>
      </c>
      <c r="D11799" s="86">
        <v>22.7</v>
      </c>
      <c r="E11799" s="87">
        <v>3</v>
      </c>
      <c r="F11799" s="96">
        <f t="shared" si="2027"/>
        <v>12.85</v>
      </c>
      <c r="G11799" s="96"/>
      <c r="H11799" s="74">
        <f t="shared" si="2028"/>
        <v>98</v>
      </c>
      <c r="I11799" s="53">
        <f t="shared" si="2026"/>
        <v>0.99800249627045878</v>
      </c>
      <c r="J11799" s="53">
        <f t="shared" si="2029"/>
        <v>0.11977682853925833</v>
      </c>
      <c r="K11799" s="53">
        <f t="shared" si="2030"/>
        <v>1.6972819727499531</v>
      </c>
      <c r="L11799" s="53">
        <f t="shared" si="2031"/>
        <v>30.854586625364004</v>
      </c>
      <c r="M11799" s="93">
        <f t="shared" si="2032"/>
        <v>3.9308167482656891</v>
      </c>
      <c r="N11799" s="53">
        <f t="shared" si="2033"/>
        <v>23.281007287550754</v>
      </c>
      <c r="O11799">
        <f t="shared" si="2034"/>
        <v>0.72826179174154637</v>
      </c>
      <c r="P11799" s="53">
        <f t="shared" si="2035"/>
        <v>11.163587240871726</v>
      </c>
      <c r="Q11799" s="53">
        <v>0.2</v>
      </c>
      <c r="R11799" s="53">
        <f t="shared" si="2036"/>
        <v>7.8936145374240336</v>
      </c>
    </row>
    <row r="11800" spans="2:18" ht="15">
      <c r="B11800" s="84">
        <v>42103</v>
      </c>
      <c r="C11800" s="85">
        <v>0</v>
      </c>
      <c r="D11800" s="86">
        <v>22.4</v>
      </c>
      <c r="E11800" s="87">
        <v>5.7</v>
      </c>
      <c r="F11800" s="96">
        <f t="shared" si="2027"/>
        <v>14.049999999999999</v>
      </c>
      <c r="G11800" s="96"/>
      <c r="H11800" s="74">
        <f t="shared" si="2028"/>
        <v>99</v>
      </c>
      <c r="I11800" s="53">
        <f t="shared" si="2026"/>
        <v>0.99742928758342975</v>
      </c>
      <c r="J11800" s="53">
        <f t="shared" si="2029"/>
        <v>0.12632235344451542</v>
      </c>
      <c r="K11800" s="53">
        <f t="shared" si="2030"/>
        <v>1.7043069579144707</v>
      </c>
      <c r="L11800" s="53">
        <f t="shared" si="2031"/>
        <v>31.11456446305997</v>
      </c>
      <c r="M11800" s="93">
        <f t="shared" si="2032"/>
        <v>3.7925461300824668</v>
      </c>
      <c r="N11800" s="53">
        <f t="shared" si="2033"/>
        <v>21.615778584834231</v>
      </c>
      <c r="O11800">
        <f t="shared" si="2034"/>
        <v>0.78073985768361409</v>
      </c>
      <c r="P11800" s="53">
        <f t="shared" si="2035"/>
        <v>12.068669696926159</v>
      </c>
      <c r="Q11800" s="53">
        <v>0.2</v>
      </c>
      <c r="R11800" s="53">
        <f t="shared" si="2036"/>
        <v>7.5833933140857432</v>
      </c>
    </row>
    <row r="11801" spans="2:18" ht="15">
      <c r="B11801" s="84">
        <v>42104</v>
      </c>
      <c r="C11801" s="85">
        <v>0</v>
      </c>
      <c r="D11801" s="86">
        <v>22.6</v>
      </c>
      <c r="E11801" s="87">
        <v>6.1</v>
      </c>
      <c r="F11801" s="96">
        <f t="shared" si="2027"/>
        <v>14.350000000000001</v>
      </c>
      <c r="G11801" s="96"/>
      <c r="H11801" s="74">
        <f t="shared" si="2028"/>
        <v>100</v>
      </c>
      <c r="I11801" s="53">
        <f t="shared" si="2026"/>
        <v>0.99685683961156368</v>
      </c>
      <c r="J11801" s="53">
        <f t="shared" si="2029"/>
        <v>0.13283213659038717</v>
      </c>
      <c r="K11801" s="53">
        <f t="shared" si="2030"/>
        <v>1.7113117720582456</v>
      </c>
      <c r="L11801" s="53">
        <f t="shared" si="2031"/>
        <v>31.37265193019261</v>
      </c>
      <c r="M11801" s="93">
        <f t="shared" si="2032"/>
        <v>3.836839690853715</v>
      </c>
      <c r="N11801" s="53">
        <f t="shared" si="2033"/>
        <v>21.664173476573708</v>
      </c>
      <c r="O11801">
        <f t="shared" si="2034"/>
        <v>0.79436348494982112</v>
      </c>
      <c r="P11801" s="53">
        <f t="shared" si="2035"/>
        <v>12.304930060510431</v>
      </c>
      <c r="Q11801" s="53">
        <v>0.2</v>
      </c>
      <c r="R11801" s="53">
        <f t="shared" si="2036"/>
        <v>7.6100070915922995</v>
      </c>
    </row>
    <row r="11802" spans="2:18" ht="15">
      <c r="B11802" s="84">
        <v>42105</v>
      </c>
      <c r="C11802" s="85">
        <v>0</v>
      </c>
      <c r="D11802" s="86">
        <v>22.4</v>
      </c>
      <c r="E11802" s="87">
        <v>8</v>
      </c>
      <c r="F11802" s="96">
        <f t="shared" si="2027"/>
        <v>15.2</v>
      </c>
      <c r="G11802" s="96"/>
      <c r="H11802" s="74">
        <f t="shared" si="2028"/>
        <v>101</v>
      </c>
      <c r="I11802" s="53">
        <f t="shared" si="2026"/>
        <v>0.99628532175142503</v>
      </c>
      <c r="J11802" s="53">
        <f t="shared" si="2029"/>
        <v>0.1393045162879965</v>
      </c>
      <c r="K11802" s="53">
        <f t="shared" si="2030"/>
        <v>1.7182953342900864</v>
      </c>
      <c r="L11802" s="53">
        <f t="shared" si="2031"/>
        <v>31.628781453279863</v>
      </c>
      <c r="M11802" s="93">
        <f t="shared" si="2032"/>
        <v>3.7091732568622304</v>
      </c>
      <c r="N11802" s="53">
        <f t="shared" si="2033"/>
        <v>20.403873757643193</v>
      </c>
      <c r="O11802">
        <f t="shared" si="2034"/>
        <v>0.83409567567983212</v>
      </c>
      <c r="P11802" s="53">
        <f t="shared" si="2035"/>
        <v>12.996905470113438</v>
      </c>
      <c r="Q11802" s="53">
        <v>0.2</v>
      </c>
      <c r="R11802" s="53">
        <f t="shared" si="2036"/>
        <v>7.3673041167754878</v>
      </c>
    </row>
    <row r="11803" spans="2:18" ht="15">
      <c r="B11803" s="84">
        <v>42106</v>
      </c>
      <c r="C11803" s="85">
        <v>0</v>
      </c>
      <c r="D11803" s="86">
        <v>24.3</v>
      </c>
      <c r="E11803" s="87">
        <v>8.6999999999999993</v>
      </c>
      <c r="F11803" s="96">
        <f t="shared" si="2027"/>
        <v>16.5</v>
      </c>
      <c r="G11803" s="96"/>
      <c r="H11803" s="74">
        <f t="shared" si="2028"/>
        <v>102</v>
      </c>
      <c r="I11803" s="53">
        <f t="shared" si="2026"/>
        <v>0.99571490312434352</v>
      </c>
      <c r="J11803" s="53">
        <f t="shared" si="2029"/>
        <v>0.14573783503083854</v>
      </c>
      <c r="K11803" s="53">
        <f t="shared" si="2030"/>
        <v>1.7252565290286555</v>
      </c>
      <c r="L11803" s="53">
        <f t="shared" si="2031"/>
        <v>31.882886549630676</v>
      </c>
      <c r="M11803" s="93">
        <f t="shared" si="2032"/>
        <v>4.0449534362390276</v>
      </c>
      <c r="N11803" s="53">
        <f t="shared" si="2033"/>
        <v>21.407643030783614</v>
      </c>
      <c r="O11803">
        <f t="shared" si="2034"/>
        <v>0.89821237770744478</v>
      </c>
      <c r="P11803" s="53">
        <f t="shared" si="2035"/>
        <v>14.122457624351155</v>
      </c>
      <c r="Q11803" s="53">
        <v>0.2</v>
      </c>
      <c r="R11803" s="53">
        <f t="shared" si="2036"/>
        <v>7.6595822779322145</v>
      </c>
    </row>
    <row r="11804" spans="2:18" ht="15">
      <c r="B11804" s="84">
        <v>42107</v>
      </c>
      <c r="C11804" s="85">
        <v>0</v>
      </c>
      <c r="D11804" s="86">
        <v>26.6</v>
      </c>
      <c r="E11804" s="87">
        <v>9.3000000000000007</v>
      </c>
      <c r="F11804" s="96">
        <f t="shared" si="2027"/>
        <v>17.950000000000003</v>
      </c>
      <c r="G11804" s="96"/>
      <c r="H11804" s="74">
        <f t="shared" si="2028"/>
        <v>103</v>
      </c>
      <c r="I11804" s="53">
        <f t="shared" si="2026"/>
        <v>0.99514575252636817</v>
      </c>
      <c r="J11804" s="53">
        <f t="shared" si="2029"/>
        <v>0.15213043947803545</v>
      </c>
      <c r="K11804" s="53">
        <f t="shared" si="2030"/>
        <v>1.7321942042801588</v>
      </c>
      <c r="L11804" s="53">
        <f t="shared" si="2031"/>
        <v>32.134901820960117</v>
      </c>
      <c r="M11804" s="93">
        <f t="shared" si="2032"/>
        <v>4.4748197749995384</v>
      </c>
      <c r="N11804" s="53">
        <f t="shared" si="2033"/>
        <v>22.722125295929551</v>
      </c>
      <c r="O11804">
        <f t="shared" si="2034"/>
        <v>0.97475147047170785</v>
      </c>
      <c r="P11804" s="53">
        <f t="shared" si="2035"/>
        <v>15.479698192299631</v>
      </c>
      <c r="Q11804" s="53">
        <v>0.2</v>
      </c>
      <c r="R11804" s="53">
        <f t="shared" si="2036"/>
        <v>8.0301467439282384</v>
      </c>
    </row>
    <row r="11805" spans="2:18" ht="15">
      <c r="B11805" s="84">
        <v>42108</v>
      </c>
      <c r="C11805" s="85">
        <v>0</v>
      </c>
      <c r="D11805" s="86">
        <v>24.5</v>
      </c>
      <c r="E11805" s="87">
        <v>10.3</v>
      </c>
      <c r="F11805" s="96">
        <f t="shared" si="2027"/>
        <v>17.399999999999999</v>
      </c>
      <c r="G11805" s="96"/>
      <c r="H11805" s="74">
        <f t="shared" si="2028"/>
        <v>104</v>
      </c>
      <c r="I11805" s="53">
        <f t="shared" si="2026"/>
        <v>0.9945780383783176</v>
      </c>
      <c r="J11805" s="53">
        <f t="shared" si="2029"/>
        <v>0.15848068045680108</v>
      </c>
      <c r="K11805" s="53">
        <f t="shared" si="2030"/>
        <v>1.7391071699522611</v>
      </c>
      <c r="L11805" s="53">
        <f t="shared" si="2031"/>
        <v>32.384762945779599</v>
      </c>
      <c r="M11805" s="93">
        <f t="shared" si="2032"/>
        <v>4.0227869408800405</v>
      </c>
      <c r="N11805" s="53">
        <f t="shared" si="2033"/>
        <v>20.745973364083927</v>
      </c>
      <c r="O11805">
        <f t="shared" si="2034"/>
        <v>0.94507661986220348</v>
      </c>
      <c r="P11805" s="53">
        <f t="shared" si="2035"/>
        <v>14.951782057313501</v>
      </c>
      <c r="Q11805" s="53">
        <v>0.2</v>
      </c>
      <c r="R11805" s="53">
        <f t="shared" si="2036"/>
        <v>7.5510103301881619</v>
      </c>
    </row>
    <row r="11806" spans="2:18" ht="15">
      <c r="B11806" s="84">
        <v>42109</v>
      </c>
      <c r="C11806" s="85">
        <v>0</v>
      </c>
      <c r="D11806" s="86">
        <v>26.8</v>
      </c>
      <c r="E11806" s="87">
        <v>8.6999999999999993</v>
      </c>
      <c r="F11806" s="96">
        <f t="shared" si="2027"/>
        <v>17.75</v>
      </c>
      <c r="G11806" s="96"/>
      <c r="H11806" s="74">
        <f t="shared" si="2028"/>
        <v>105</v>
      </c>
      <c r="I11806" s="53">
        <f t="shared" si="2026"/>
        <v>0.9940119286759419</v>
      </c>
      <c r="J11806" s="53">
        <f t="shared" si="2029"/>
        <v>0.16478691298506745</v>
      </c>
      <c r="K11806" s="53">
        <f t="shared" si="2030"/>
        <v>1.7459941962077394</v>
      </c>
      <c r="L11806" s="53">
        <f t="shared" si="2031"/>
        <v>32.63240667063225</v>
      </c>
      <c r="M11806" s="93">
        <f t="shared" si="2032"/>
        <v>4.6219737076657257</v>
      </c>
      <c r="N11806" s="53">
        <f t="shared" si="2033"/>
        <v>23.601375434777648</v>
      </c>
      <c r="O11806">
        <f t="shared" si="2034"/>
        <v>0.96386815302644702</v>
      </c>
      <c r="P11806" s="53">
        <f t="shared" si="2035"/>
        <v>15.285838001987996</v>
      </c>
      <c r="Q11806" s="53">
        <v>0.2</v>
      </c>
      <c r="R11806" s="53">
        <f t="shared" si="2036"/>
        <v>8.2223324267075206</v>
      </c>
    </row>
    <row r="11807" spans="2:18" ht="15">
      <c r="B11807" s="84">
        <v>42110</v>
      </c>
      <c r="C11807" s="85">
        <v>0</v>
      </c>
      <c r="D11807" s="86">
        <v>24.1</v>
      </c>
      <c r="E11807" s="87">
        <v>10.7</v>
      </c>
      <c r="F11807" s="96">
        <f t="shared" si="2027"/>
        <v>17.399999999999999</v>
      </c>
      <c r="G11807" s="96"/>
      <c r="H11807" s="74">
        <f t="shared" si="2028"/>
        <v>106</v>
      </c>
      <c r="I11807" s="53">
        <f t="shared" si="2026"/>
        <v>0.99344759094020973</v>
      </c>
      <c r="J11807" s="53">
        <f t="shared" si="2029"/>
        <v>0.17104749631521274</v>
      </c>
      <c r="K11807" s="53">
        <f t="shared" si="2030"/>
        <v>1.7528540118617566</v>
      </c>
      <c r="L11807" s="53">
        <f t="shared" si="2031"/>
        <v>32.877770800246196</v>
      </c>
      <c r="M11807" s="93">
        <f t="shared" si="2032"/>
        <v>3.9673169682740017</v>
      </c>
      <c r="N11807" s="53">
        <f t="shared" si="2033"/>
        <v>20.459908357136385</v>
      </c>
      <c r="O11807">
        <f t="shared" si="2034"/>
        <v>0.94507661986220348</v>
      </c>
      <c r="P11807" s="53">
        <f t="shared" si="2035"/>
        <v>14.951782057313501</v>
      </c>
      <c r="Q11807" s="53">
        <v>0.2</v>
      </c>
      <c r="R11807" s="53">
        <f t="shared" si="2036"/>
        <v>7.4854644150141079</v>
      </c>
    </row>
    <row r="11808" spans="2:18" ht="15">
      <c r="B11808" s="84">
        <v>42111</v>
      </c>
      <c r="C11808" s="85">
        <v>0</v>
      </c>
      <c r="D11808" s="86">
        <v>19</v>
      </c>
      <c r="E11808" s="87">
        <v>11.2</v>
      </c>
      <c r="F11808" s="96">
        <f t="shared" si="2027"/>
        <v>15.1</v>
      </c>
      <c r="G11808" s="96"/>
      <c r="H11808" s="74">
        <f t="shared" si="2028"/>
        <v>107</v>
      </c>
      <c r="I11808" s="53">
        <f t="shared" si="2026"/>
        <v>0.99288519216773652</v>
      </c>
      <c r="J11808" s="53">
        <f t="shared" si="2029"/>
        <v>0.17726079399979452</v>
      </c>
      <c r="K11808" s="53">
        <f t="shared" si="2030"/>
        <v>1.7596853028269679</v>
      </c>
      <c r="L11808" s="53">
        <f t="shared" si="2031"/>
        <v>33.120794186681486</v>
      </c>
      <c r="M11808" s="93">
        <f t="shared" si="2032"/>
        <v>2.8499905160783237</v>
      </c>
      <c r="N11808" s="53">
        <f t="shared" si="2033"/>
        <v>15.725228495744968</v>
      </c>
      <c r="O11808">
        <f t="shared" si="2034"/>
        <v>0.82933316480591945</v>
      </c>
      <c r="P11808" s="53">
        <f t="shared" si="2035"/>
        <v>12.913734226146369</v>
      </c>
      <c r="Q11808" s="53">
        <v>0.2</v>
      </c>
      <c r="R11808" s="53">
        <f t="shared" si="2036"/>
        <v>6.2998834453089607</v>
      </c>
    </row>
    <row r="11809" spans="2:18" ht="15">
      <c r="B11809" s="84">
        <v>42112</v>
      </c>
      <c r="C11809" s="85">
        <v>0</v>
      </c>
      <c r="D11809" s="86">
        <v>23.5</v>
      </c>
      <c r="E11809" s="87">
        <v>8</v>
      </c>
      <c r="F11809" s="96">
        <f t="shared" si="2027"/>
        <v>15.75</v>
      </c>
      <c r="G11809" s="96"/>
      <c r="H11809" s="74">
        <f t="shared" si="2028"/>
        <v>108</v>
      </c>
      <c r="I11809" s="53">
        <f t="shared" si="2026"/>
        <v>0.99232489878136709</v>
      </c>
      <c r="J11809" s="53">
        <f t="shared" si="2029"/>
        <v>0.18342517398019959</v>
      </c>
      <c r="K11809" s="53">
        <f t="shared" si="2030"/>
        <v>1.7664867106110842</v>
      </c>
      <c r="L11809" s="53">
        <f t="shared" si="2031"/>
        <v>33.361416717549993</v>
      </c>
      <c r="M11809" s="93">
        <f t="shared" si="2032"/>
        <v>4.1266946232827477</v>
      </c>
      <c r="N11809" s="53">
        <f t="shared" si="2033"/>
        <v>22.328484923385126</v>
      </c>
      <c r="O11809">
        <f t="shared" si="2034"/>
        <v>0.86071789937834486</v>
      </c>
      <c r="P11809" s="53">
        <f t="shared" si="2035"/>
        <v>13.462945799582769</v>
      </c>
      <c r="Q11809" s="53">
        <v>0.2</v>
      </c>
      <c r="R11809" s="53">
        <f t="shared" si="2036"/>
        <v>7.8324989635491518</v>
      </c>
    </row>
    <row r="11810" spans="2:18" ht="15">
      <c r="B11810" s="84">
        <v>42113</v>
      </c>
      <c r="C11810" s="85">
        <v>0</v>
      </c>
      <c r="D11810" s="86">
        <v>19.5</v>
      </c>
      <c r="E11810" s="87">
        <v>4.4000000000000004</v>
      </c>
      <c r="F11810" s="96">
        <f t="shared" si="2027"/>
        <v>11.95</v>
      </c>
      <c r="G11810" s="96"/>
      <c r="H11810" s="74">
        <f t="shared" si="2028"/>
        <v>109</v>
      </c>
      <c r="I11810" s="53">
        <f t="shared" si="2026"/>
        <v>0.99176687658092877</v>
      </c>
      <c r="J11810" s="53">
        <f t="shared" si="2029"/>
        <v>0.18953900869906945</v>
      </c>
      <c r="K11810" s="53">
        <f t="shared" si="2030"/>
        <v>1.773256830871865</v>
      </c>
      <c r="L11810" s="53">
        <f t="shared" si="2031"/>
        <v>33.599579303390037</v>
      </c>
      <c r="M11810" s="93">
        <f t="shared" si="2032"/>
        <v>3.6375482016716627</v>
      </c>
      <c r="N11810" s="53">
        <f t="shared" si="2033"/>
        <v>22.195822070324482</v>
      </c>
      <c r="O11810">
        <f t="shared" si="2034"/>
        <v>0.69094965222549376</v>
      </c>
      <c r="P11810" s="53">
        <f t="shared" si="2035"/>
        <v>10.525070566283562</v>
      </c>
      <c r="Q11810" s="53">
        <v>0.2</v>
      </c>
      <c r="R11810" s="53">
        <f t="shared" si="2036"/>
        <v>7.5992865170641064</v>
      </c>
    </row>
    <row r="11811" spans="2:18" ht="15">
      <c r="B11811" s="84">
        <v>42114</v>
      </c>
      <c r="C11811" s="85">
        <v>0</v>
      </c>
      <c r="D11811" s="86">
        <v>23.9</v>
      </c>
      <c r="E11811" s="87">
        <v>5.2</v>
      </c>
      <c r="F11811" s="96">
        <f t="shared" si="2027"/>
        <v>14.549999999999999</v>
      </c>
      <c r="G11811" s="96"/>
      <c r="H11811" s="74">
        <f t="shared" si="2028"/>
        <v>110</v>
      </c>
      <c r="I11811" s="53">
        <f t="shared" si="2026"/>
        <v>0.99121129069416836</v>
      </c>
      <c r="J11811" s="53">
        <f t="shared" si="2029"/>
        <v>0.19560067523736388</v>
      </c>
      <c r="K11811" s="53">
        <f t="shared" si="2030"/>
        <v>1.7799942120349357</v>
      </c>
      <c r="L11811" s="53">
        <f t="shared" si="2031"/>
        <v>33.835223864280934</v>
      </c>
      <c r="M11811" s="93">
        <f t="shared" si="2032"/>
        <v>4.4326517873277176</v>
      </c>
      <c r="N11811" s="53">
        <f t="shared" si="2033"/>
        <v>24.873607610309371</v>
      </c>
      <c r="O11811">
        <f t="shared" si="2034"/>
        <v>0.80356064170991792</v>
      </c>
      <c r="P11811" s="53">
        <f t="shared" si="2035"/>
        <v>12.464720934699722</v>
      </c>
      <c r="Q11811" s="53">
        <v>0.2</v>
      </c>
      <c r="R11811" s="53">
        <f t="shared" si="2036"/>
        <v>8.3475045915519335</v>
      </c>
    </row>
    <row r="11812" spans="2:18" ht="15">
      <c r="B11812" s="84">
        <v>42115</v>
      </c>
      <c r="C11812" s="85">
        <v>0</v>
      </c>
      <c r="D11812" s="86">
        <v>27.2</v>
      </c>
      <c r="E11812" s="87">
        <v>8.6999999999999993</v>
      </c>
      <c r="F11812" s="96">
        <f t="shared" si="2027"/>
        <v>17.95</v>
      </c>
      <c r="G11812" s="96"/>
      <c r="H11812" s="74">
        <f t="shared" si="2028"/>
        <v>111</v>
      </c>
      <c r="I11812" s="53">
        <f t="shared" si="2026"/>
        <v>0.99065830552788836</v>
      </c>
      <c r="J11812" s="53">
        <f t="shared" si="2029"/>
        <v>0.20160855547686729</v>
      </c>
      <c r="K11812" s="53">
        <f t="shared" si="2030"/>
        <v>1.7866973539801925</v>
      </c>
      <c r="L11812" s="53">
        <f t="shared" si="2031"/>
        <v>34.068293315785375</v>
      </c>
      <c r="M11812" s="93">
        <f t="shared" si="2032"/>
        <v>4.9058217190577684</v>
      </c>
      <c r="N11812" s="53">
        <f t="shared" si="2033"/>
        <v>24.910655933609</v>
      </c>
      <c r="O11812">
        <f t="shared" si="2034"/>
        <v>0.97475147047170785</v>
      </c>
      <c r="P11812" s="53">
        <f t="shared" si="2035"/>
        <v>15.479698192299631</v>
      </c>
      <c r="Q11812" s="53">
        <v>0.2</v>
      </c>
      <c r="R11812" s="53">
        <f t="shared" si="2036"/>
        <v>8.5325884320064453</v>
      </c>
    </row>
    <row r="11813" spans="2:18" ht="15">
      <c r="B11813" s="84">
        <v>42116</v>
      </c>
      <c r="C11813" s="85">
        <v>0</v>
      </c>
      <c r="D11813" s="86">
        <v>27.5</v>
      </c>
      <c r="E11813" s="87">
        <v>8.5</v>
      </c>
      <c r="F11813" s="96">
        <f t="shared" si="2027"/>
        <v>18</v>
      </c>
      <c r="G11813" s="96"/>
      <c r="H11813" s="74">
        <f t="shared" si="2028"/>
        <v>112</v>
      </c>
      <c r="I11813" s="53">
        <f t="shared" si="2026"/>
        <v>0.99010808471929601</v>
      </c>
      <c r="J11813" s="53">
        <f t="shared" si="2029"/>
        <v>0.20756103628894179</v>
      </c>
      <c r="K11813" s="53">
        <f t="shared" si="2030"/>
        <v>1.7933647068029879</v>
      </c>
      <c r="L11813" s="53">
        <f t="shared" si="2031"/>
        <v>34.298731554310635</v>
      </c>
      <c r="M11813" s="93">
        <f t="shared" si="2032"/>
        <v>5.0123034967564584</v>
      </c>
      <c r="N11813" s="53">
        <f t="shared" si="2033"/>
        <v>25.41579980526787</v>
      </c>
      <c r="O11813">
        <f t="shared" si="2034"/>
        <v>0.97748894673792364</v>
      </c>
      <c r="P11813" s="53">
        <f t="shared" si="2035"/>
        <v>15.528504174899853</v>
      </c>
      <c r="Q11813" s="53">
        <v>0.2</v>
      </c>
      <c r="R11813" s="53">
        <f t="shared" si="2036"/>
        <v>8.6510411559184259</v>
      </c>
    </row>
    <row r="11814" spans="2:18" ht="15">
      <c r="B11814" s="84">
        <v>42117</v>
      </c>
      <c r="C11814" s="85">
        <v>0</v>
      </c>
      <c r="D11814" s="86">
        <v>24.3</v>
      </c>
      <c r="E11814" s="87">
        <v>11.2</v>
      </c>
      <c r="F11814" s="96">
        <f t="shared" si="2027"/>
        <v>17.75</v>
      </c>
      <c r="G11814" s="96"/>
      <c r="H11814" s="74">
        <f t="shared" si="2028"/>
        <v>113</v>
      </c>
      <c r="I11814" s="53">
        <f t="shared" si="2026"/>
        <v>0.98956079108758077</v>
      </c>
      <c r="J11814" s="53">
        <f t="shared" si="2029"/>
        <v>0.21345650975027131</v>
      </c>
      <c r="K11814" s="53">
        <f t="shared" si="2030"/>
        <v>1.7999946696566702</v>
      </c>
      <c r="L11814" s="53">
        <f t="shared" si="2031"/>
        <v>34.526483441982286</v>
      </c>
      <c r="M11814" s="93">
        <f t="shared" si="2032"/>
        <v>4.1603232291758507</v>
      </c>
      <c r="N11814" s="53">
        <f t="shared" si="2033"/>
        <v>21.244030509943151</v>
      </c>
      <c r="O11814">
        <f t="shared" si="2034"/>
        <v>0.96386815302644702</v>
      </c>
      <c r="P11814" s="53">
        <f t="shared" si="2035"/>
        <v>15.285838001987996</v>
      </c>
      <c r="Q11814" s="53">
        <v>0.2</v>
      </c>
      <c r="R11814" s="53">
        <f t="shared" si="2036"/>
        <v>7.6815164108140435</v>
      </c>
    </row>
    <row r="11815" spans="2:18" ht="15">
      <c r="B11815" s="84">
        <v>42118</v>
      </c>
      <c r="C11815" s="85">
        <v>0</v>
      </c>
      <c r="D11815" s="86">
        <v>24.6</v>
      </c>
      <c r="E11815" s="87">
        <v>11.3</v>
      </c>
      <c r="F11815" s="96">
        <f t="shared" si="2027"/>
        <v>17.950000000000003</v>
      </c>
      <c r="G11815" s="96"/>
      <c r="H11815" s="74">
        <f t="shared" si="2028"/>
        <v>114</v>
      </c>
      <c r="I11815" s="53">
        <f t="shared" si="2026"/>
        <v>0.98901658658573355</v>
      </c>
      <c r="J11815" s="53">
        <f t="shared" si="2029"/>
        <v>0.21929337338631621</v>
      </c>
      <c r="K11815" s="53">
        <f t="shared" si="2030"/>
        <v>1.8065855896834622</v>
      </c>
      <c r="L11815" s="53">
        <f t="shared" si="2031"/>
        <v>34.751494791126646</v>
      </c>
      <c r="M11815" s="93">
        <f t="shared" si="2032"/>
        <v>4.2430175697028183</v>
      </c>
      <c r="N11815" s="53">
        <f t="shared" si="2033"/>
        <v>21.545085992123088</v>
      </c>
      <c r="O11815">
        <f t="shared" si="2034"/>
        <v>0.97475147047170785</v>
      </c>
      <c r="P11815" s="53">
        <f t="shared" si="2035"/>
        <v>15.479698192299631</v>
      </c>
      <c r="Q11815" s="53">
        <v>0.2</v>
      </c>
      <c r="R11815" s="53">
        <f t="shared" si="2036"/>
        <v>7.7599226928882272</v>
      </c>
    </row>
    <row r="11816" spans="2:18" ht="15">
      <c r="B11816" s="84">
        <v>42119</v>
      </c>
      <c r="C11816" s="85">
        <v>0</v>
      </c>
      <c r="D11816" s="86">
        <v>20</v>
      </c>
      <c r="E11816" s="87">
        <v>13.3</v>
      </c>
      <c r="F11816" s="96">
        <f t="shared" si="2027"/>
        <v>16.649999999999999</v>
      </c>
      <c r="G11816" s="96"/>
      <c r="H11816" s="74">
        <f t="shared" si="2028"/>
        <v>115</v>
      </c>
      <c r="I11816" s="53">
        <f t="shared" si="2026"/>
        <v>0.98847563225262169</v>
      </c>
      <c r="J11816" s="53">
        <f t="shared" si="2029"/>
        <v>0.22507003044315249</v>
      </c>
      <c r="K11816" s="53">
        <f t="shared" si="2030"/>
        <v>1.8131357610410594</v>
      </c>
      <c r="L11816" s="53">
        <f t="shared" si="2031"/>
        <v>34.973712348461028</v>
      </c>
      <c r="M11816" s="93">
        <f t="shared" si="2032"/>
        <v>2.9205714461180121</v>
      </c>
      <c r="N11816" s="53">
        <f t="shared" si="2033"/>
        <v>15.389625672785922</v>
      </c>
      <c r="O11816">
        <f t="shared" si="2034"/>
        <v>0.90587958978726801</v>
      </c>
      <c r="P11816" s="53">
        <f t="shared" si="2035"/>
        <v>14.257763812570744</v>
      </c>
      <c r="Q11816" s="53">
        <v>0.2</v>
      </c>
      <c r="R11816" s="53">
        <f t="shared" si="2036"/>
        <v>6.2917604569535488</v>
      </c>
    </row>
    <row r="11817" spans="2:18" ht="15">
      <c r="B11817" s="84">
        <v>42120</v>
      </c>
      <c r="C11817" s="85">
        <v>0</v>
      </c>
      <c r="D11817" s="86">
        <v>22.9</v>
      </c>
      <c r="E11817" s="87">
        <v>11</v>
      </c>
      <c r="F11817" s="96">
        <f t="shared" si="2027"/>
        <v>16.95</v>
      </c>
      <c r="G11817" s="96"/>
      <c r="H11817" s="74">
        <f t="shared" si="2028"/>
        <v>116</v>
      </c>
      <c r="I11817" s="53">
        <f t="shared" si="2026"/>
        <v>0.98793808816533546</v>
      </c>
      <c r="J11817" s="53">
        <f t="shared" si="2029"/>
        <v>0.2307848901883201</v>
      </c>
      <c r="K11817" s="53">
        <f t="shared" si="2030"/>
        <v>1.8196434240327124</v>
      </c>
      <c r="L11817" s="53">
        <f t="shared" si="2031"/>
        <v>35.193083779092866</v>
      </c>
      <c r="M11817" s="93">
        <f t="shared" si="2032"/>
        <v>3.9508003770482141</v>
      </c>
      <c r="N11817" s="53">
        <f t="shared" si="2033"/>
        <v>20.638575832657747</v>
      </c>
      <c r="O11817">
        <f t="shared" si="2034"/>
        <v>0.92138514004771221</v>
      </c>
      <c r="P11817" s="53">
        <f t="shared" si="2035"/>
        <v>14.531847794225403</v>
      </c>
      <c r="Q11817" s="53">
        <v>0.2</v>
      </c>
      <c r="R11817" s="53">
        <f t="shared" si="2036"/>
        <v>7.50531781060036</v>
      </c>
    </row>
    <row r="11818" spans="2:18" ht="15">
      <c r="B11818" s="84">
        <v>42121</v>
      </c>
      <c r="C11818" s="85">
        <v>0</v>
      </c>
      <c r="D11818" s="86">
        <v>16.5</v>
      </c>
      <c r="E11818" s="87">
        <v>11.9</v>
      </c>
      <c r="F11818" s="96">
        <f t="shared" si="2027"/>
        <v>14.2</v>
      </c>
      <c r="G11818" s="96"/>
      <c r="H11818" s="74">
        <f t="shared" si="2028"/>
        <v>117</v>
      </c>
      <c r="I11818" s="53">
        <f t="shared" si="2026"/>
        <v>0.98740411339181866</v>
      </c>
      <c r="J11818" s="53">
        <f t="shared" si="2029"/>
        <v>0.2364363682412613</v>
      </c>
      <c r="K11818" s="53">
        <f t="shared" si="2030"/>
        <v>1.8261067643489397</v>
      </c>
      <c r="L11818" s="53">
        <f t="shared" si="2031"/>
        <v>35.409557650431303</v>
      </c>
      <c r="M11818" s="93">
        <f t="shared" si="2032"/>
        <v>2.2758774310851977</v>
      </c>
      <c r="N11818" s="53">
        <f t="shared" si="2033"/>
        <v>12.910656861775704</v>
      </c>
      <c r="O11818">
        <f t="shared" si="2034"/>
        <v>0.78752598227639237</v>
      </c>
      <c r="P11818" s="53">
        <f t="shared" si="2035"/>
        <v>12.186288994733191</v>
      </c>
      <c r="Q11818" s="53">
        <v>0.2</v>
      </c>
      <c r="R11818" s="53">
        <f t="shared" si="2036"/>
        <v>5.6220079877169944</v>
      </c>
    </row>
    <row r="11819" spans="2:18" ht="15">
      <c r="B11819" s="84">
        <v>42122</v>
      </c>
      <c r="C11819" s="85">
        <v>2.2000000000000002</v>
      </c>
      <c r="D11819" s="86">
        <v>23</v>
      </c>
      <c r="E11819" s="87">
        <v>11.1</v>
      </c>
      <c r="F11819" s="96">
        <f t="shared" si="2027"/>
        <v>17.05</v>
      </c>
      <c r="G11819" s="96"/>
      <c r="H11819" s="74">
        <f t="shared" si="2028"/>
        <v>118</v>
      </c>
      <c r="I11819" s="53">
        <f t="shared" si="2026"/>
        <v>0.98687386594379756</v>
      </c>
      <c r="J11819" s="53">
        <f t="shared" si="2029"/>
        <v>0.24202288693386306</v>
      </c>
      <c r="K11819" s="53">
        <f t="shared" si="2030"/>
        <v>1.8325239124293682</v>
      </c>
      <c r="L11819" s="53">
        <f t="shared" si="2031"/>
        <v>35.623083416116273</v>
      </c>
      <c r="M11819" s="93">
        <f t="shared" si="2032"/>
        <v>4.0105805613438736</v>
      </c>
      <c r="N11819" s="53">
        <f t="shared" si="2033"/>
        <v>20.890744132896188</v>
      </c>
      <c r="O11819">
        <f t="shared" si="2034"/>
        <v>0.92660474643940371</v>
      </c>
      <c r="P11819" s="53">
        <f t="shared" si="2035"/>
        <v>14.624247074649677</v>
      </c>
      <c r="Q11819" s="53">
        <v>0.2</v>
      </c>
      <c r="R11819" s="53">
        <f t="shared" si="2036"/>
        <v>7.5677320667324626</v>
      </c>
    </row>
    <row r="11820" spans="2:18" ht="15">
      <c r="B11820" s="84">
        <v>42123</v>
      </c>
      <c r="C11820" s="85">
        <v>0</v>
      </c>
      <c r="D11820" s="86">
        <v>22.1</v>
      </c>
      <c r="E11820" s="87">
        <v>7.2</v>
      </c>
      <c r="F11820" s="96">
        <f t="shared" si="2027"/>
        <v>14.65</v>
      </c>
      <c r="G11820" s="96"/>
      <c r="H11820" s="74">
        <f t="shared" si="2028"/>
        <v>119</v>
      </c>
      <c r="I11820" s="53">
        <f t="shared" si="2026"/>
        <v>0.98634750273002292</v>
      </c>
      <c r="J11820" s="53">
        <f t="shared" si="2029"/>
        <v>0.24754287570157374</v>
      </c>
      <c r="K11820" s="53">
        <f t="shared" si="2030"/>
        <v>1.8388929429535461</v>
      </c>
      <c r="L11820" s="53">
        <f t="shared" si="2031"/>
        <v>35.833611400072293</v>
      </c>
      <c r="M11820" s="93">
        <f t="shared" si="2032"/>
        <v>4.2033725962509321</v>
      </c>
      <c r="N11820" s="53">
        <f t="shared" si="2033"/>
        <v>23.514331431455602</v>
      </c>
      <c r="O11820">
        <f t="shared" si="2034"/>
        <v>0.80819393336320811</v>
      </c>
      <c r="P11820" s="53">
        <f t="shared" si="2035"/>
        <v>12.5453084699235</v>
      </c>
      <c r="Q11820" s="53">
        <v>0.2</v>
      </c>
      <c r="R11820" s="53">
        <f t="shared" si="2036"/>
        <v>8.0448856292512279</v>
      </c>
    </row>
    <row r="11821" spans="2:18" ht="15">
      <c r="B11821" s="84">
        <v>42124</v>
      </c>
      <c r="C11821" s="85">
        <v>3</v>
      </c>
      <c r="D11821" s="86">
        <v>18.8</v>
      </c>
      <c r="E11821" s="87">
        <v>10.4</v>
      </c>
      <c r="F11821" s="96">
        <f t="shared" si="2027"/>
        <v>14.600000000000001</v>
      </c>
      <c r="G11821" s="96"/>
      <c r="H11821" s="74">
        <f t="shared" si="2028"/>
        <v>120</v>
      </c>
      <c r="I11821" s="53">
        <f t="shared" si="2026"/>
        <v>0.98582517950983806</v>
      </c>
      <c r="J11821" s="53">
        <f t="shared" si="2029"/>
        <v>0.25299477150548283</v>
      </c>
      <c r="K11821" s="53">
        <f t="shared" si="2030"/>
        <v>1.8452118744698753</v>
      </c>
      <c r="L11821" s="53">
        <f t="shared" si="2031"/>
        <v>36.041092780795132</v>
      </c>
      <c r="M11821" s="93">
        <f t="shared" si="2032"/>
        <v>3.1694366621723522</v>
      </c>
      <c r="N11821" s="53">
        <f t="shared" si="2033"/>
        <v>17.757691830249605</v>
      </c>
      <c r="O11821">
        <f t="shared" si="2034"/>
        <v>0.80587438458899285</v>
      </c>
      <c r="P11821" s="53">
        <f t="shared" si="2035"/>
        <v>12.504956786191462</v>
      </c>
      <c r="Q11821" s="53">
        <v>0.2</v>
      </c>
      <c r="R11821" s="53">
        <f t="shared" si="2036"/>
        <v>6.7377113658776304</v>
      </c>
    </row>
    <row r="11822" spans="2:18" ht="15">
      <c r="B11822" s="84">
        <v>42125</v>
      </c>
      <c r="C11822" s="85">
        <v>2.4</v>
      </c>
      <c r="D11822" s="86">
        <v>15.7</v>
      </c>
      <c r="E11822" s="87">
        <v>12.2</v>
      </c>
      <c r="F11822" s="96">
        <f t="shared" si="2027"/>
        <v>13.95</v>
      </c>
      <c r="G11822" s="96"/>
      <c r="H11822" s="74">
        <f t="shared" si="2028"/>
        <v>121</v>
      </c>
      <c r="I11822" s="53">
        <f t="shared" si="2026"/>
        <v>0.98530705084708703</v>
      </c>
      <c r="J11822" s="53">
        <f t="shared" si="2029"/>
        <v>0.25837701928569073</v>
      </c>
      <c r="K11822" s="53">
        <f t="shared" si="2030"/>
        <v>1.8514786691720928</v>
      </c>
      <c r="L11822" s="53">
        <f t="shared" si="2031"/>
        <v>36.245479575980454</v>
      </c>
      <c r="M11822" s="93">
        <f t="shared" si="2032"/>
        <v>2.0161882330663476</v>
      </c>
      <c r="N11822" s="53">
        <f t="shared" si="2033"/>
        <v>11.52754414337366</v>
      </c>
      <c r="O11822">
        <f t="shared" si="2034"/>
        <v>0.77624415735690488</v>
      </c>
      <c r="P11822" s="53">
        <f t="shared" si="2035"/>
        <v>11.990820684858459</v>
      </c>
      <c r="Q11822" s="53">
        <v>0.2</v>
      </c>
      <c r="R11822" s="53">
        <f t="shared" si="2036"/>
        <v>5.2985532254470442</v>
      </c>
    </row>
    <row r="11823" spans="2:18" ht="15">
      <c r="B11823" s="84">
        <v>42126</v>
      </c>
      <c r="C11823" s="85">
        <v>0.2</v>
      </c>
      <c r="D11823" s="86">
        <v>25.1</v>
      </c>
      <c r="E11823" s="87">
        <v>12.1</v>
      </c>
      <c r="F11823" s="96">
        <f t="shared" si="2027"/>
        <v>18.600000000000001</v>
      </c>
      <c r="G11823" s="96"/>
      <c r="H11823" s="74">
        <f t="shared" si="2028"/>
        <v>122</v>
      </c>
      <c r="I11823" s="53">
        <f t="shared" si="2026"/>
        <v>0.98479327006437722</v>
      </c>
      <c r="J11823" s="53">
        <f t="shared" si="2029"/>
        <v>0.26368807244622355</v>
      </c>
      <c r="K11823" s="53">
        <f t="shared" si="2030"/>
        <v>1.8576912328329742</v>
      </c>
      <c r="L11823" s="53">
        <f t="shared" si="2031"/>
        <v>36.446724627604532</v>
      </c>
      <c r="M11823" s="93">
        <f t="shared" si="2032"/>
        <v>4.4795154501721539</v>
      </c>
      <c r="N11823" s="53">
        <f t="shared" si="2033"/>
        <v>22.339790859482537</v>
      </c>
      <c r="O11823">
        <f t="shared" si="2034"/>
        <v>1.0108641017959705</v>
      </c>
      <c r="P11823" s="53">
        <f t="shared" si="2035"/>
        <v>16.124961356011202</v>
      </c>
      <c r="Q11823" s="53">
        <v>0.2</v>
      </c>
      <c r="R11823" s="53">
        <f t="shared" si="2036"/>
        <v>7.9727655678824458</v>
      </c>
    </row>
    <row r="11824" spans="2:18" ht="15">
      <c r="B11824" s="84">
        <v>42127</v>
      </c>
      <c r="C11824" s="85">
        <v>0</v>
      </c>
      <c r="D11824" s="86">
        <v>18.899999999999999</v>
      </c>
      <c r="E11824" s="87">
        <v>15.6</v>
      </c>
      <c r="F11824" s="96">
        <f t="shared" si="2027"/>
        <v>17.25</v>
      </c>
      <c r="G11824" s="96"/>
      <c r="H11824" s="74">
        <f t="shared" si="2028"/>
        <v>123</v>
      </c>
      <c r="I11824" s="53">
        <f t="shared" si="2026"/>
        <v>0.98428398919770821</v>
      </c>
      <c r="J11824" s="53">
        <f t="shared" si="2029"/>
        <v>0.26892639337166119</v>
      </c>
      <c r="K11824" s="53">
        <f t="shared" si="2030"/>
        <v>1.863847414905129</v>
      </c>
      <c r="L11824" s="53">
        <f t="shared" si="2031"/>
        <v>36.64478158756696</v>
      </c>
      <c r="M11824" s="93">
        <f t="shared" si="2032"/>
        <v>2.1850259710047268</v>
      </c>
      <c r="N11824" s="53">
        <f t="shared" si="2033"/>
        <v>11.316653766841078</v>
      </c>
      <c r="O11824">
        <f t="shared" si="2034"/>
        <v>0.93712122852006852</v>
      </c>
      <c r="P11824" s="53">
        <f t="shared" si="2035"/>
        <v>14.810617950328142</v>
      </c>
      <c r="Q11824" s="53">
        <v>0.2</v>
      </c>
      <c r="R11824" s="53">
        <f t="shared" si="2036"/>
        <v>5.3846446024333146</v>
      </c>
    </row>
    <row r="11825" spans="2:18" ht="15">
      <c r="B11825" s="84">
        <v>42128</v>
      </c>
      <c r="C11825" s="85">
        <v>0</v>
      </c>
      <c r="D11825" s="86">
        <v>21.4</v>
      </c>
      <c r="E11825" s="87">
        <v>14.9</v>
      </c>
      <c r="F11825" s="96">
        <f t="shared" si="2027"/>
        <v>18.149999999999999</v>
      </c>
      <c r="G11825" s="96"/>
      <c r="H11825" s="74">
        <f t="shared" si="2028"/>
        <v>124</v>
      </c>
      <c r="I11825" s="53">
        <f t="shared" si="2026"/>
        <v>0.98377935895148183</v>
      </c>
      <c r="J11825" s="53">
        <f t="shared" si="2029"/>
        <v>0.27409045397556114</v>
      </c>
      <c r="K11825" s="53">
        <f t="shared" si="2030"/>
        <v>1.8699450087988925</v>
      </c>
      <c r="L11825" s="53">
        <f t="shared" si="2031"/>
        <v>36.839604904004887</v>
      </c>
      <c r="M11825" s="93">
        <f t="shared" si="2032"/>
        <v>3.1620593012771798</v>
      </c>
      <c r="N11825" s="53">
        <f t="shared" si="2033"/>
        <v>15.966898463678396</v>
      </c>
      <c r="O11825">
        <f t="shared" si="2034"/>
        <v>0.98574154655655111</v>
      </c>
      <c r="P11825" s="53">
        <f t="shared" si="2035"/>
        <v>15.675745707406904</v>
      </c>
      <c r="Q11825" s="53">
        <v>0.2</v>
      </c>
      <c r="R11825" s="53">
        <f t="shared" si="2036"/>
        <v>6.4876772734572272</v>
      </c>
    </row>
    <row r="11826" spans="2:18" ht="15">
      <c r="B11826" s="84">
        <v>42129</v>
      </c>
      <c r="C11826" s="85">
        <v>0</v>
      </c>
      <c r="D11826" s="86">
        <v>27.7</v>
      </c>
      <c r="E11826" s="87">
        <v>15.1</v>
      </c>
      <c r="F11826" s="96">
        <f t="shared" si="2027"/>
        <v>21.4</v>
      </c>
      <c r="G11826" s="96"/>
      <c r="H11826" s="74">
        <f t="shared" si="2028"/>
        <v>125</v>
      </c>
      <c r="I11826" s="53">
        <f t="shared" si="2026"/>
        <v>0.98327952865390666</v>
      </c>
      <c r="J11826" s="53">
        <f t="shared" si="2029"/>
        <v>0.27917873628067436</v>
      </c>
      <c r="K11826" s="53">
        <f t="shared" si="2030"/>
        <v>1.875981752347422</v>
      </c>
      <c r="L11826" s="53">
        <f t="shared" si="2031"/>
        <v>37.031149808387767</v>
      </c>
      <c r="M11826" s="93">
        <f t="shared" si="2032"/>
        <v>4.82545211317096</v>
      </c>
      <c r="N11826" s="53">
        <f t="shared" si="2033"/>
        <v>22.346082146086282</v>
      </c>
      <c r="O11826">
        <f t="shared" si="2034"/>
        <v>1.1800587593452232</v>
      </c>
      <c r="P11826" s="53">
        <f t="shared" si="2035"/>
        <v>19.186946569211134</v>
      </c>
      <c r="Q11826" s="53">
        <v>0.2</v>
      </c>
      <c r="R11826" s="53">
        <f t="shared" si="2036"/>
        <v>8.0990402082557811</v>
      </c>
    </row>
    <row r="11827" spans="2:18" ht="15">
      <c r="B11827" s="84">
        <v>42130</v>
      </c>
      <c r="C11827" s="85">
        <v>0</v>
      </c>
      <c r="D11827" s="86">
        <v>27.4</v>
      </c>
      <c r="E11827" s="87">
        <v>15.8</v>
      </c>
      <c r="F11827" s="96">
        <f t="shared" si="2027"/>
        <v>21.6</v>
      </c>
      <c r="G11827" s="96"/>
      <c r="H11827" s="74">
        <f t="shared" si="2028"/>
        <v>126</v>
      </c>
      <c r="I11827" s="53">
        <f t="shared" si="2026"/>
        <v>0.98278464621280937</v>
      </c>
      <c r="J11827" s="53">
        <f t="shared" si="2029"/>
        <v>0.28418973303085449</v>
      </c>
      <c r="K11827" s="53">
        <f t="shared" si="2030"/>
        <v>1.8819553284691202</v>
      </c>
      <c r="L11827" s="53">
        <f t="shared" si="2031"/>
        <v>37.219372303500279</v>
      </c>
      <c r="M11827" s="93">
        <f t="shared" si="2032"/>
        <v>4.6772839346089725</v>
      </c>
      <c r="N11827" s="53">
        <f t="shared" si="2033"/>
        <v>21.549984422621257</v>
      </c>
      <c r="O11827">
        <f t="shared" si="2034"/>
        <v>1.193033216350011</v>
      </c>
      <c r="P11827" s="53">
        <f t="shared" si="2035"/>
        <v>19.424253714022509</v>
      </c>
      <c r="Q11827" s="53">
        <v>0.2</v>
      </c>
      <c r="R11827" s="53">
        <f t="shared" si="2036"/>
        <v>7.9227187831318107</v>
      </c>
    </row>
    <row r="11828" spans="2:18" ht="15">
      <c r="B11828" s="84">
        <v>42131</v>
      </c>
      <c r="C11828" s="85">
        <v>0</v>
      </c>
      <c r="D11828" s="86">
        <v>28.2</v>
      </c>
      <c r="E11828" s="87">
        <v>10.9</v>
      </c>
      <c r="F11828" s="96">
        <f t="shared" si="2027"/>
        <v>19.55</v>
      </c>
      <c r="G11828" s="96"/>
      <c r="H11828" s="74">
        <f t="shared" si="2028"/>
        <v>127</v>
      </c>
      <c r="I11828" s="53">
        <f t="shared" si="2026"/>
        <v>0.98229485807186612</v>
      </c>
      <c r="J11828" s="53">
        <f t="shared" si="2029"/>
        <v>0.28912194833444604</v>
      </c>
      <c r="K11828" s="53">
        <f t="shared" si="2030"/>
        <v>1.8878633660374464</v>
      </c>
      <c r="L11828" s="53">
        <f t="shared" si="2031"/>
        <v>37.404229152418324</v>
      </c>
      <c r="M11828" s="93">
        <f t="shared" si="2032"/>
        <v>5.4416905364461359</v>
      </c>
      <c r="N11828" s="53">
        <f t="shared" si="2033"/>
        <v>26.447990603305872</v>
      </c>
      <c r="O11828">
        <f t="shared" si="2034"/>
        <v>1.0657356365728208</v>
      </c>
      <c r="P11828" s="53">
        <f t="shared" si="2035"/>
        <v>17.111146599594804</v>
      </c>
      <c r="Q11828" s="53">
        <v>0.2</v>
      </c>
      <c r="R11828" s="53">
        <f t="shared" si="2036"/>
        <v>8.9644139872144653</v>
      </c>
    </row>
    <row r="11829" spans="2:18" ht="15">
      <c r="B11829" s="84">
        <v>42132</v>
      </c>
      <c r="C11829" s="85">
        <v>0</v>
      </c>
      <c r="D11829" s="86">
        <v>26.3</v>
      </c>
      <c r="E11829" s="87">
        <v>14.3</v>
      </c>
      <c r="F11829" s="96">
        <f t="shared" si="2027"/>
        <v>20.3</v>
      </c>
      <c r="G11829" s="96"/>
      <c r="H11829" s="74">
        <f t="shared" si="2028"/>
        <v>128</v>
      </c>
      <c r="I11829" s="53">
        <f t="shared" si="2026"/>
        <v>0.98181030916726786</v>
      </c>
      <c r="J11829" s="53">
        <f t="shared" si="2029"/>
        <v>0.29397389833885346</v>
      </c>
      <c r="K11829" s="53">
        <f t="shared" si="2030"/>
        <v>1.8937034409680653</v>
      </c>
      <c r="L11829" s="53">
        <f t="shared" si="2031"/>
        <v>37.585677868581648</v>
      </c>
      <c r="M11829" s="93">
        <f t="shared" si="2032"/>
        <v>4.645553431348115</v>
      </c>
      <c r="N11829" s="53">
        <f t="shared" si="2033"/>
        <v>22.134103259802178</v>
      </c>
      <c r="O11829">
        <f t="shared" si="2034"/>
        <v>1.1108662394980329</v>
      </c>
      <c r="P11829" s="53">
        <f t="shared" si="2035"/>
        <v>17.9272706470082</v>
      </c>
      <c r="Q11829" s="53">
        <v>0.2</v>
      </c>
      <c r="R11829" s="53">
        <f t="shared" si="2036"/>
        <v>8.0020906556100311</v>
      </c>
    </row>
    <row r="11830" spans="2:18" ht="15">
      <c r="B11830" s="84">
        <v>42133</v>
      </c>
      <c r="C11830" s="85">
        <v>17.100000000000001</v>
      </c>
      <c r="D11830" s="86">
        <v>24.4</v>
      </c>
      <c r="E11830" s="87">
        <v>13.1</v>
      </c>
      <c r="F11830" s="96">
        <f t="shared" si="2027"/>
        <v>18.75</v>
      </c>
      <c r="G11830" s="96"/>
      <c r="H11830" s="74">
        <f t="shared" si="2028"/>
        <v>129</v>
      </c>
      <c r="I11830" s="53">
        <f t="shared" si="2026"/>
        <v>0.98133114288483081</v>
      </c>
      <c r="J11830" s="53">
        <f t="shared" si="2029"/>
        <v>0.29874411193586303</v>
      </c>
      <c r="K11830" s="53">
        <f t="shared" si="2030"/>
        <v>1.8994730775330462</v>
      </c>
      <c r="L11830" s="53">
        <f t="shared" si="2031"/>
        <v>37.763676707062153</v>
      </c>
      <c r="M11830" s="93">
        <f t="shared" si="2032"/>
        <v>4.3451057193196476</v>
      </c>
      <c r="N11830" s="53">
        <f t="shared" si="2033"/>
        <v>21.580545291504663</v>
      </c>
      <c r="O11830">
        <f t="shared" si="2034"/>
        <v>1.0193611172164512</v>
      </c>
      <c r="P11830" s="53">
        <f t="shared" si="2035"/>
        <v>16.277227474270841</v>
      </c>
      <c r="Q11830" s="53">
        <v>0.2</v>
      </c>
      <c r="R11830" s="53">
        <f t="shared" si="2036"/>
        <v>7.8049142440181765</v>
      </c>
    </row>
    <row r="11831" spans="2:18" ht="15">
      <c r="B11831" s="84">
        <v>42134</v>
      </c>
      <c r="C11831" s="85">
        <v>0</v>
      </c>
      <c r="D11831" s="86">
        <v>27.4</v>
      </c>
      <c r="E11831" s="87">
        <v>11.2</v>
      </c>
      <c r="F11831" s="96">
        <f t="shared" si="2027"/>
        <v>19.299999999999997</v>
      </c>
      <c r="G11831" s="96"/>
      <c r="H11831" s="74">
        <f t="shared" si="2028"/>
        <v>130</v>
      </c>
      <c r="I11831" s="53">
        <f t="shared" si="2026"/>
        <v>0.9808575010175673</v>
      </c>
      <c r="J11831" s="53">
        <f t="shared" si="2029"/>
        <v>0.3034311314971781</v>
      </c>
      <c r="K11831" s="53">
        <f t="shared" si="2030"/>
        <v>1.9051697499115063</v>
      </c>
      <c r="L11831" s="53">
        <f t="shared" si="2031"/>
        <v>37.938184657123458</v>
      </c>
      <c r="M11831" s="93">
        <f t="shared" si="2032"/>
        <v>5.305269330900523</v>
      </c>
      <c r="N11831" s="53">
        <f t="shared" si="2033"/>
        <v>25.958702109897885</v>
      </c>
      <c r="O11831">
        <f t="shared" si="2034"/>
        <v>1.0510505330711131</v>
      </c>
      <c r="P11831" s="53">
        <f t="shared" si="2035"/>
        <v>16.846552018290744</v>
      </c>
      <c r="Q11831" s="53">
        <v>0.2</v>
      </c>
      <c r="R11831" s="53">
        <f t="shared" si="2036"/>
        <v>8.8394933825326589</v>
      </c>
    </row>
    <row r="11832" spans="2:18" ht="15">
      <c r="B11832" s="84">
        <v>42135</v>
      </c>
      <c r="C11832" s="85">
        <v>0</v>
      </c>
      <c r="D11832" s="86">
        <v>28.9</v>
      </c>
      <c r="E11832" s="87">
        <v>12.4</v>
      </c>
      <c r="F11832" s="96">
        <f t="shared" si="2027"/>
        <v>20.65</v>
      </c>
      <c r="G11832" s="96"/>
      <c r="H11832" s="74">
        <f t="shared" si="2028"/>
        <v>131</v>
      </c>
      <c r="I11832" s="53">
        <f t="shared" si="2026"/>
        <v>0.98038952372372579</v>
      </c>
      <c r="J11832" s="53">
        <f t="shared" si="2029"/>
        <v>0.3080335136395152</v>
      </c>
      <c r="K11832" s="53">
        <f t="shared" si="2030"/>
        <v>1.9107908839856864</v>
      </c>
      <c r="L11832" s="53">
        <f t="shared" si="2031"/>
        <v>38.109161436162658</v>
      </c>
      <c r="M11832" s="93">
        <f t="shared" si="2032"/>
        <v>5.5740027974945905</v>
      </c>
      <c r="N11832" s="53">
        <f t="shared" si="2033"/>
        <v>26.316024741447862</v>
      </c>
      <c r="O11832">
        <f t="shared" si="2034"/>
        <v>1.1324892476052013</v>
      </c>
      <c r="P11832" s="53">
        <f t="shared" si="2035"/>
        <v>18.319847295737386</v>
      </c>
      <c r="Q11832" s="53">
        <v>0.2</v>
      </c>
      <c r="R11832" s="53">
        <f t="shared" si="2036"/>
        <v>8.9859560518786115</v>
      </c>
    </row>
    <row r="11833" spans="2:18" ht="15">
      <c r="B11833" s="84">
        <v>42136</v>
      </c>
      <c r="C11833" s="85">
        <v>0</v>
      </c>
      <c r="D11833" s="86">
        <v>27.1</v>
      </c>
      <c r="E11833" s="87">
        <v>14.1</v>
      </c>
      <c r="F11833" s="96">
        <f t="shared" si="2027"/>
        <v>20.6</v>
      </c>
      <c r="G11833" s="96"/>
      <c r="H11833" s="74">
        <f t="shared" si="2028"/>
        <v>132</v>
      </c>
      <c r="I11833" s="53">
        <f t="shared" si="2026"/>
        <v>0.97992734948531668</v>
      </c>
      <c r="J11833" s="53">
        <f t="shared" si="2029"/>
        <v>0.31254983001847564</v>
      </c>
      <c r="K11833" s="53">
        <f t="shared" si="2030"/>
        <v>1.9163338593908965</v>
      </c>
      <c r="L11833" s="53">
        <f t="shared" si="2031"/>
        <v>38.276567485119223</v>
      </c>
      <c r="M11833" s="93">
        <f t="shared" si="2032"/>
        <v>4.9628981073243015</v>
      </c>
      <c r="N11833" s="53">
        <f t="shared" si="2033"/>
        <v>23.461381541780366</v>
      </c>
      <c r="O11833">
        <f t="shared" si="2034"/>
        <v>1.1293780395312814</v>
      </c>
      <c r="P11833" s="53">
        <f t="shared" si="2035"/>
        <v>18.263300644535647</v>
      </c>
      <c r="Q11833" s="53">
        <v>0.2</v>
      </c>
      <c r="R11833" s="53">
        <f t="shared" si="2036"/>
        <v>8.3225994604390952</v>
      </c>
    </row>
    <row r="11834" spans="2:18" ht="15">
      <c r="B11834" s="84">
        <v>42137</v>
      </c>
      <c r="C11834" s="85">
        <v>0</v>
      </c>
      <c r="D11834" s="86">
        <v>27.6</v>
      </c>
      <c r="E11834" s="87">
        <v>15</v>
      </c>
      <c r="F11834" s="96">
        <f t="shared" si="2027"/>
        <v>21.3</v>
      </c>
      <c r="G11834" s="96"/>
      <c r="H11834" s="74">
        <f t="shared" si="2028"/>
        <v>133</v>
      </c>
      <c r="I11834" s="53">
        <f t="shared" si="2026"/>
        <v>0.9794711150671328</v>
      </c>
      <c r="J11834" s="53">
        <f t="shared" si="2029"/>
        <v>0.31697866815027703</v>
      </c>
      <c r="K11834" s="53">
        <f t="shared" si="2030"/>
        <v>1.9217960118271209</v>
      </c>
      <c r="L11834" s="53">
        <f t="shared" si="2031"/>
        <v>38.440363965429789</v>
      </c>
      <c r="M11834" s="93">
        <f t="shared" si="2032"/>
        <v>4.9963056038527416</v>
      </c>
      <c r="N11834" s="53">
        <f t="shared" si="2033"/>
        <v>23.19645853130876</v>
      </c>
      <c r="O11834">
        <f t="shared" si="2034"/>
        <v>1.1736175960166675</v>
      </c>
      <c r="P11834" s="53">
        <f t="shared" si="2035"/>
        <v>19.069263006515342</v>
      </c>
      <c r="Q11834" s="53">
        <v>0.2</v>
      </c>
      <c r="R11834" s="53">
        <f t="shared" si="2036"/>
        <v>8.2920627021339008</v>
      </c>
    </row>
    <row r="11835" spans="2:18" ht="15">
      <c r="B11835" s="84">
        <v>42138</v>
      </c>
      <c r="C11835" s="85">
        <v>0</v>
      </c>
      <c r="D11835" s="86">
        <v>29.9</v>
      </c>
      <c r="E11835" s="87">
        <v>16.600000000000001</v>
      </c>
      <c r="F11835" s="96">
        <f t="shared" si="2027"/>
        <v>23.25</v>
      </c>
      <c r="G11835" s="96"/>
      <c r="H11835" s="74">
        <f t="shared" si="2028"/>
        <v>134</v>
      </c>
      <c r="I11835" s="53">
        <f t="shared" si="2026"/>
        <v>0.97902095547627854</v>
      </c>
      <c r="J11835" s="53">
        <f t="shared" si="2029"/>
        <v>0.32131863226031454</v>
      </c>
      <c r="K11835" s="53">
        <f t="shared" si="2030"/>
        <v>1.9271746356393107</v>
      </c>
      <c r="L11835" s="53">
        <f t="shared" si="2031"/>
        <v>38.600512757600903</v>
      </c>
      <c r="M11835" s="93">
        <f t="shared" si="2032"/>
        <v>5.4116727848400963</v>
      </c>
      <c r="N11835" s="53">
        <f t="shared" si="2033"/>
        <v>23.93138400811775</v>
      </c>
      <c r="O11835">
        <f t="shared" si="2034"/>
        <v>1.3048821698832649</v>
      </c>
      <c r="P11835" s="53">
        <f t="shared" si="2035"/>
        <v>21.48383828250893</v>
      </c>
      <c r="Q11835" s="53">
        <v>0.2</v>
      </c>
      <c r="R11835" s="53">
        <f t="shared" si="2036"/>
        <v>8.5464015784712899</v>
      </c>
    </row>
    <row r="11836" spans="2:18" ht="15">
      <c r="B11836" s="84">
        <v>42139</v>
      </c>
      <c r="C11836" s="85">
        <v>33.9</v>
      </c>
      <c r="D11836" s="86">
        <v>17.8</v>
      </c>
      <c r="E11836" s="87">
        <v>14.1</v>
      </c>
      <c r="F11836" s="96">
        <f t="shared" si="2027"/>
        <v>15.95</v>
      </c>
      <c r="G11836" s="96"/>
      <c r="H11836" s="74">
        <f t="shared" si="2028"/>
        <v>135</v>
      </c>
      <c r="I11836" s="53">
        <f t="shared" si="2026"/>
        <v>0.97857700392221925</v>
      </c>
      <c r="J11836" s="53">
        <f t="shared" si="2029"/>
        <v>0.32556834415736297</v>
      </c>
      <c r="K11836" s="53">
        <f t="shared" si="2030"/>
        <v>1.9324669866724546</v>
      </c>
      <c r="L11836" s="53">
        <f t="shared" si="2031"/>
        <v>38.756976461462735</v>
      </c>
      <c r="M11836" s="93">
        <f t="shared" si="2032"/>
        <v>2.3562642928371762</v>
      </c>
      <c r="N11836" s="53">
        <f t="shared" si="2033"/>
        <v>12.673590564191661</v>
      </c>
      <c r="O11836">
        <f t="shared" si="2034"/>
        <v>0.87058060485258115</v>
      </c>
      <c r="P11836" s="53">
        <f t="shared" si="2035"/>
        <v>13.636074018489307</v>
      </c>
      <c r="Q11836" s="53">
        <v>0.2</v>
      </c>
      <c r="R11836" s="53">
        <f t="shared" si="2036"/>
        <v>5.6424490967724665</v>
      </c>
    </row>
    <row r="11837" spans="2:18" ht="15">
      <c r="B11837" s="84">
        <v>42140</v>
      </c>
      <c r="C11837" s="85">
        <v>7</v>
      </c>
      <c r="D11837" s="86">
        <v>27.6</v>
      </c>
      <c r="E11837" s="87">
        <v>13.3</v>
      </c>
      <c r="F11837" s="96">
        <f t="shared" si="2027"/>
        <v>20.450000000000003</v>
      </c>
      <c r="G11837" s="96"/>
      <c r="H11837" s="74">
        <f t="shared" si="2028"/>
        <v>136</v>
      </c>
      <c r="I11837" s="53">
        <f t="shared" si="2026"/>
        <v>0.9781393917773622</v>
      </c>
      <c r="J11837" s="53">
        <f t="shared" si="2029"/>
        <v>0.32972644413211488</v>
      </c>
      <c r="K11837" s="53">
        <f t="shared" si="2030"/>
        <v>1.9376702854065053</v>
      </c>
      <c r="L11837" s="53">
        <f t="shared" si="2031"/>
        <v>38.909718398159015</v>
      </c>
      <c r="M11837" s="93">
        <f t="shared" si="2032"/>
        <v>5.2705631281571357</v>
      </c>
      <c r="N11837" s="53">
        <f t="shared" si="2033"/>
        <v>25.013532449766043</v>
      </c>
      <c r="O11837">
        <f t="shared" si="2034"/>
        <v>1.1200889178954763</v>
      </c>
      <c r="P11837" s="53">
        <f t="shared" si="2035"/>
        <v>18.09459145576297</v>
      </c>
      <c r="Q11837" s="53">
        <v>0.2</v>
      </c>
      <c r="R11837" s="53">
        <f t="shared" si="2036"/>
        <v>8.6751513452852773</v>
      </c>
    </row>
    <row r="11838" spans="2:18" ht="15">
      <c r="B11838" s="84">
        <v>42141</v>
      </c>
      <c r="C11838" s="85">
        <v>0</v>
      </c>
      <c r="D11838" s="86">
        <v>28.9</v>
      </c>
      <c r="E11838" s="87">
        <v>13.9</v>
      </c>
      <c r="F11838" s="96">
        <f t="shared" si="2027"/>
        <v>21.4</v>
      </c>
      <c r="G11838" s="96"/>
      <c r="H11838" s="74">
        <f t="shared" si="2028"/>
        <v>137</v>
      </c>
      <c r="I11838" s="53">
        <f t="shared" si="2026"/>
        <v>0.97770824853818161</v>
      </c>
      <c r="J11838" s="53">
        <f t="shared" si="2029"/>
        <v>0.33379159187860519</v>
      </c>
      <c r="K11838" s="53">
        <f t="shared" si="2030"/>
        <v>1.9427817203750397</v>
      </c>
      <c r="L11838" s="53">
        <f t="shared" si="2031"/>
        <v>39.058702613918172</v>
      </c>
      <c r="M11838" s="93">
        <f t="shared" si="2032"/>
        <v>5.5532724837521554</v>
      </c>
      <c r="N11838" s="53">
        <f t="shared" si="2033"/>
        <v>25.716529807189442</v>
      </c>
      <c r="O11838">
        <f t="shared" si="2034"/>
        <v>1.1800587593452232</v>
      </c>
      <c r="P11838" s="53">
        <f t="shared" si="2035"/>
        <v>19.186946569211134</v>
      </c>
      <c r="Q11838" s="53">
        <v>0.2</v>
      </c>
      <c r="R11838" s="53">
        <f t="shared" si="2036"/>
        <v>8.8813391998395961</v>
      </c>
    </row>
    <row r="11839" spans="2:18" ht="15">
      <c r="B11839" s="84">
        <v>42142</v>
      </c>
      <c r="C11839" s="85">
        <v>0</v>
      </c>
      <c r="D11839" s="86">
        <v>28.5</v>
      </c>
      <c r="E11839" s="87">
        <v>16</v>
      </c>
      <c r="F11839" s="96">
        <f t="shared" si="2027"/>
        <v>22.25</v>
      </c>
      <c r="G11839" s="96"/>
      <c r="H11839" s="74">
        <f t="shared" si="2028"/>
        <v>138</v>
      </c>
      <c r="I11839" s="53">
        <f t="shared" si="2026"/>
        <v>0.97728370178689827</v>
      </c>
      <c r="J11839" s="53">
        <f t="shared" si="2029"/>
        <v>0.33776246743693233</v>
      </c>
      <c r="K11839" s="53">
        <f t="shared" si="2030"/>
        <v>1.9477984518702081</v>
      </c>
      <c r="L11839" s="53">
        <f t="shared" si="2031"/>
        <v>39.203893885640284</v>
      </c>
      <c r="M11839" s="93">
        <f t="shared" si="2032"/>
        <v>5.1985976421652111</v>
      </c>
      <c r="N11839" s="53">
        <f t="shared" si="2033"/>
        <v>23.563138333135967</v>
      </c>
      <c r="O11839">
        <f t="shared" si="2034"/>
        <v>1.2360592920288709</v>
      </c>
      <c r="P11839" s="53">
        <f t="shared" si="2035"/>
        <v>20.213637116045355</v>
      </c>
      <c r="Q11839" s="53">
        <v>0.2</v>
      </c>
      <c r="R11839" s="53">
        <f t="shared" si="2036"/>
        <v>8.4182814344515737</v>
      </c>
    </row>
    <row r="11840" spans="2:18" ht="15">
      <c r="B11840" s="84">
        <v>42143</v>
      </c>
      <c r="C11840" s="85">
        <v>2.7</v>
      </c>
      <c r="D11840" s="86">
        <v>25.8</v>
      </c>
      <c r="E11840" s="87">
        <v>16</v>
      </c>
      <c r="F11840" s="96">
        <f t="shared" si="2027"/>
        <v>20.9</v>
      </c>
      <c r="G11840" s="96"/>
      <c r="H11840" s="74">
        <f t="shared" si="2028"/>
        <v>139</v>
      </c>
      <c r="I11840" s="53">
        <f t="shared" si="2026"/>
        <v>0.97686587715372641</v>
      </c>
      <c r="J11840" s="53">
        <f t="shared" si="2029"/>
        <v>0.34163777215554814</v>
      </c>
      <c r="K11840" s="53">
        <f t="shared" si="2030"/>
        <v>1.9527176159350688</v>
      </c>
      <c r="L11840" s="53">
        <f t="shared" si="2031"/>
        <v>39.345257728323297</v>
      </c>
      <c r="M11840" s="93">
        <f t="shared" si="2032"/>
        <v>4.4639145326305334</v>
      </c>
      <c r="N11840" s="53">
        <f t="shared" si="2033"/>
        <v>20.938923667721603</v>
      </c>
      <c r="O11840">
        <f t="shared" si="2034"/>
        <v>1.1481572132142219</v>
      </c>
      <c r="P11840" s="53">
        <f t="shared" si="2035"/>
        <v>18.604924207992124</v>
      </c>
      <c r="Q11840" s="53">
        <v>0.2</v>
      </c>
      <c r="R11840" s="53">
        <f t="shared" si="2036"/>
        <v>7.7513018059091623</v>
      </c>
    </row>
    <row r="11841" spans="2:18" ht="15">
      <c r="B11841" s="84">
        <v>42144</v>
      </c>
      <c r="C11841" s="85">
        <v>9.1999999999999993</v>
      </c>
      <c r="D11841" s="86">
        <v>16.2</v>
      </c>
      <c r="E11841" s="87">
        <v>8.5</v>
      </c>
      <c r="F11841" s="96">
        <f t="shared" si="2027"/>
        <v>12.35</v>
      </c>
      <c r="G11841" s="96"/>
      <c r="H11841" s="74">
        <f t="shared" si="2028"/>
        <v>140</v>
      </c>
      <c r="I11841" s="53">
        <f t="shared" si="2026"/>
        <v>0.97645489827969689</v>
      </c>
      <c r="J11841" s="53">
        <f t="shared" si="2029"/>
        <v>0.34541622967126201</v>
      </c>
      <c r="K11841" s="53">
        <f t="shared" si="2030"/>
        <v>1.9575363286427967</v>
      </c>
      <c r="L11841" s="53">
        <f t="shared" si="2031"/>
        <v>39.48276040433997</v>
      </c>
      <c r="M11841" s="93">
        <f t="shared" si="2032"/>
        <v>3.0934254984644909</v>
      </c>
      <c r="N11841" s="53">
        <f t="shared" si="2033"/>
        <v>18.625236341753471</v>
      </c>
      <c r="O11841">
        <f t="shared" si="2034"/>
        <v>0.70732149602853711</v>
      </c>
      <c r="P11841" s="53">
        <f t="shared" si="2035"/>
        <v>10.804713637867328</v>
      </c>
      <c r="Q11841" s="53">
        <v>0.2</v>
      </c>
      <c r="R11841" s="53">
        <f t="shared" si="2036"/>
        <v>6.8210579159055351</v>
      </c>
    </row>
    <row r="11842" spans="2:18" ht="15">
      <c r="B11842" s="84">
        <v>42145</v>
      </c>
      <c r="C11842" s="85">
        <v>6.7</v>
      </c>
      <c r="D11842" s="86">
        <v>15</v>
      </c>
      <c r="E11842" s="87">
        <v>8.1999999999999993</v>
      </c>
      <c r="F11842" s="96">
        <f t="shared" si="2027"/>
        <v>11.6</v>
      </c>
      <c r="G11842" s="96"/>
      <c r="H11842" s="74">
        <f t="shared" si="2028"/>
        <v>141</v>
      </c>
      <c r="I11842" s="53">
        <f t="shared" si="2026"/>
        <v>0.97605088678007079</v>
      </c>
      <c r="J11842" s="53">
        <f t="shared" si="2029"/>
        <v>0.34909658690494949</v>
      </c>
      <c r="K11842" s="53">
        <f t="shared" si="2030"/>
        <v>1.9622516906604992</v>
      </c>
      <c r="L11842" s="53">
        <f t="shared" si="2031"/>
        <v>39.616368934564271</v>
      </c>
      <c r="M11842" s="93">
        <f t="shared" si="2032"/>
        <v>2.8443034480880609</v>
      </c>
      <c r="N11842" s="53">
        <f t="shared" si="2033"/>
        <v>17.562164679765271</v>
      </c>
      <c r="O11842">
        <f t="shared" si="2034"/>
        <v>0.67689672292954228</v>
      </c>
      <c r="P11842" s="53">
        <f t="shared" si="2035"/>
        <v>10.285704805655884</v>
      </c>
      <c r="Q11842" s="53">
        <v>0.2</v>
      </c>
      <c r="R11842" s="53">
        <f t="shared" si="2036"/>
        <v>6.5439957608033001</v>
      </c>
    </row>
    <row r="11843" spans="2:18" ht="15">
      <c r="B11843" s="84">
        <v>42146</v>
      </c>
      <c r="C11843" s="85">
        <v>2.7</v>
      </c>
      <c r="D11843" s="86">
        <v>19.100000000000001</v>
      </c>
      <c r="E11843" s="87">
        <v>9</v>
      </c>
      <c r="F11843" s="96">
        <f t="shared" si="2027"/>
        <v>14.05</v>
      </c>
      <c r="G11843" s="96"/>
      <c r="H11843" s="74">
        <f t="shared" si="2028"/>
        <v>142</v>
      </c>
      <c r="I11843" s="53">
        <f t="shared" si="2026"/>
        <v>0.97565396220835066</v>
      </c>
      <c r="J11843" s="53">
        <f t="shared" si="2029"/>
        <v>0.35267761507084294</v>
      </c>
      <c r="K11843" s="53">
        <f t="shared" si="2030"/>
        <v>1.9668607920935126</v>
      </c>
      <c r="L11843" s="53">
        <f t="shared" si="2031"/>
        <v>39.746051111332555</v>
      </c>
      <c r="M11843" s="93">
        <f t="shared" si="2032"/>
        <v>3.7675895513206741</v>
      </c>
      <c r="N11843" s="53">
        <f t="shared" si="2033"/>
        <v>21.473537498701909</v>
      </c>
      <c r="O11843">
        <f t="shared" si="2034"/>
        <v>0.78073985768361409</v>
      </c>
      <c r="P11843" s="53">
        <f t="shared" si="2035"/>
        <v>12.068669696926159</v>
      </c>
      <c r="Q11843" s="53">
        <v>0.2</v>
      </c>
      <c r="R11843" s="53">
        <f t="shared" si="2036"/>
        <v>7.5512374999064855</v>
      </c>
    </row>
    <row r="11844" spans="2:18" ht="15">
      <c r="B11844" s="84">
        <v>42147</v>
      </c>
      <c r="C11844" s="85">
        <v>0</v>
      </c>
      <c r="D11844" s="86">
        <v>18.3</v>
      </c>
      <c r="E11844" s="87">
        <v>12.7</v>
      </c>
      <c r="F11844" s="96">
        <f t="shared" si="2027"/>
        <v>15.5</v>
      </c>
      <c r="G11844" s="96"/>
      <c r="H11844" s="74">
        <f t="shared" si="2028"/>
        <v>143</v>
      </c>
      <c r="I11844" s="53">
        <f t="shared" si="2026"/>
        <v>0.975264242020903</v>
      </c>
      <c r="J11844" s="53">
        <f t="shared" si="2029"/>
        <v>0.35615811069714032</v>
      </c>
      <c r="K11844" s="53">
        <f t="shared" si="2030"/>
        <v>1.9713607176040358</v>
      </c>
      <c r="L11844" s="53">
        <f t="shared" si="2031"/>
        <v>39.871775513211347</v>
      </c>
      <c r="M11844" s="93">
        <f t="shared" si="2032"/>
        <v>2.9424107327764482</v>
      </c>
      <c r="N11844" s="53">
        <f t="shared" si="2033"/>
        <v>16.040153142039731</v>
      </c>
      <c r="O11844">
        <f t="shared" si="2034"/>
        <v>0.84852650924855288</v>
      </c>
      <c r="P11844" s="53">
        <f t="shared" si="2035"/>
        <v>13.249293405289498</v>
      </c>
      <c r="Q11844" s="53">
        <v>0.2</v>
      </c>
      <c r="R11844" s="53">
        <f t="shared" si="2036"/>
        <v>6.389488322263162</v>
      </c>
    </row>
    <row r="11845" spans="2:18" ht="15">
      <c r="B11845" s="84">
        <v>42148</v>
      </c>
      <c r="C11845" s="85">
        <v>0</v>
      </c>
      <c r="D11845" s="86">
        <v>24.5</v>
      </c>
      <c r="E11845" s="87">
        <v>11.9</v>
      </c>
      <c r="F11845" s="96">
        <f t="shared" si="2027"/>
        <v>18.2</v>
      </c>
      <c r="G11845" s="96"/>
      <c r="H11845" s="74">
        <f t="shared" si="2028"/>
        <v>144</v>
      </c>
      <c r="I11845" s="53">
        <f t="shared" si="2026"/>
        <v>0.97488184154220159</v>
      </c>
      <c r="J11845" s="53">
        <f t="shared" si="2029"/>
        <v>0.35953689665554506</v>
      </c>
      <c r="K11845" s="53">
        <f t="shared" si="2030"/>
        <v>1.9757485517958431</v>
      </c>
      <c r="L11845" s="53">
        <f t="shared" si="2031"/>
        <v>39.993511521528674</v>
      </c>
      <c r="M11845" s="93">
        <f t="shared" si="2032"/>
        <v>4.7860450776849399</v>
      </c>
      <c r="N11845" s="53">
        <f t="shared" si="2033"/>
        <v>24.133690106703092</v>
      </c>
      <c r="O11845">
        <f t="shared" si="2034"/>
        <v>0.98850584917691831</v>
      </c>
      <c r="P11845" s="53">
        <f t="shared" si="2035"/>
        <v>15.725101864241841</v>
      </c>
      <c r="Q11845" s="53">
        <v>0.2</v>
      </c>
      <c r="R11845" s="53">
        <f t="shared" si="2036"/>
        <v>8.3663294509390411</v>
      </c>
    </row>
    <row r="11846" spans="2:18" ht="15">
      <c r="B11846" s="84">
        <v>42149</v>
      </c>
      <c r="C11846" s="85">
        <v>0</v>
      </c>
      <c r="D11846" s="86">
        <v>25</v>
      </c>
      <c r="E11846" s="87">
        <v>10.8</v>
      </c>
      <c r="F11846" s="96">
        <f t="shared" si="2027"/>
        <v>17.899999999999999</v>
      </c>
      <c r="G11846" s="96"/>
      <c r="H11846" s="74">
        <f t="shared" si="2028"/>
        <v>145</v>
      </c>
      <c r="I11846" s="53">
        <f t="shared" si="2026"/>
        <v>0.97450687393070012</v>
      </c>
      <c r="J11846" s="53">
        <f t="shared" si="2029"/>
        <v>0.36281282319723712</v>
      </c>
      <c r="K11846" s="53">
        <f t="shared" si="2030"/>
        <v>1.9800213848546073</v>
      </c>
      <c r="L11846" s="53">
        <f t="shared" si="2031"/>
        <v>40.111229338611665</v>
      </c>
      <c r="M11846" s="93">
        <f t="shared" si="2032"/>
        <v>5.0533320280751255</v>
      </c>
      <c r="N11846" s="53">
        <f t="shared" si="2033"/>
        <v>25.695617931578692</v>
      </c>
      <c r="O11846">
        <f t="shared" si="2034"/>
        <v>0.97202066659315045</v>
      </c>
      <c r="P11846" s="53">
        <f t="shared" si="2035"/>
        <v>15.431028916646193</v>
      </c>
      <c r="Q11846" s="53">
        <v>0.2</v>
      </c>
      <c r="R11846" s="53">
        <f t="shared" si="2036"/>
        <v>8.7103024617724181</v>
      </c>
    </row>
    <row r="11847" spans="2:18" ht="15">
      <c r="B11847" s="84">
        <v>42150</v>
      </c>
      <c r="C11847" s="85">
        <v>0</v>
      </c>
      <c r="D11847" s="86">
        <v>25.1</v>
      </c>
      <c r="E11847" s="87">
        <v>12.3</v>
      </c>
      <c r="F11847" s="96">
        <f t="shared" si="2027"/>
        <v>18.700000000000003</v>
      </c>
      <c r="G11847" s="96"/>
      <c r="H11847" s="74">
        <f t="shared" si="2028"/>
        <v>146</v>
      </c>
      <c r="I11847" s="53">
        <f t="shared" si="2026"/>
        <v>0.97413945014534753</v>
      </c>
      <c r="J11847" s="53">
        <f t="shared" si="2029"/>
        <v>0.36598476899265636</v>
      </c>
      <c r="K11847" s="53">
        <f t="shared" si="2030"/>
        <v>1.9841763184310419</v>
      </c>
      <c r="L11847" s="53">
        <f t="shared" si="2031"/>
        <v>40.224900007658086</v>
      </c>
      <c r="M11847" s="93">
        <f t="shared" si="2032"/>
        <v>4.919175261955167</v>
      </c>
      <c r="N11847" s="53">
        <f t="shared" si="2033"/>
        <v>24.465206139029441</v>
      </c>
      <c r="O11847">
        <f t="shared" si="2034"/>
        <v>1.0165219038263003</v>
      </c>
      <c r="P11847" s="53">
        <f t="shared" si="2035"/>
        <v>16.226330427438775</v>
      </c>
      <c r="Q11847" s="53">
        <v>0.2</v>
      </c>
      <c r="R11847" s="53">
        <f t="shared" si="2036"/>
        <v>8.4666008379589357</v>
      </c>
    </row>
    <row r="11848" spans="2:18" ht="15">
      <c r="B11848" s="84">
        <v>42151</v>
      </c>
      <c r="C11848" s="85">
        <v>0</v>
      </c>
      <c r="D11848" s="86">
        <v>24.4</v>
      </c>
      <c r="E11848" s="87">
        <v>11.8</v>
      </c>
      <c r="F11848" s="96">
        <f t="shared" si="2027"/>
        <v>18.100000000000001</v>
      </c>
      <c r="G11848" s="96"/>
      <c r="H11848" s="74">
        <f t="shared" si="2028"/>
        <v>147</v>
      </c>
      <c r="I11848" s="53">
        <f t="shared" si="2026"/>
        <v>0.97377967891275308</v>
      </c>
      <c r="J11848" s="53">
        <f t="shared" si="2029"/>
        <v>0.36905164217237768</v>
      </c>
      <c r="K11848" s="53">
        <f t="shared" si="2030"/>
        <v>1.98821047175171</v>
      </c>
      <c r="L11848" s="53">
        <f t="shared" si="2031"/>
        <v>40.334495434154263</v>
      </c>
      <c r="M11848" s="93">
        <f t="shared" si="2032"/>
        <v>4.8134428873706874</v>
      </c>
      <c r="N11848" s="53">
        <f t="shared" si="2033"/>
        <v>24.339453485951427</v>
      </c>
      <c r="O11848">
        <f t="shared" si="2034"/>
        <v>0.98298397108905433</v>
      </c>
      <c r="P11848" s="53">
        <f t="shared" si="2035"/>
        <v>15.626527597466989</v>
      </c>
      <c r="Q11848" s="53">
        <v>0.2</v>
      </c>
      <c r="R11848" s="53">
        <f t="shared" si="2036"/>
        <v>8.4087574865159933</v>
      </c>
    </row>
    <row r="11849" spans="2:18" ht="15">
      <c r="B11849" s="84">
        <v>42152</v>
      </c>
      <c r="C11849" s="85">
        <v>0</v>
      </c>
      <c r="D11849" s="86">
        <v>25.4</v>
      </c>
      <c r="E11849" s="87">
        <v>8.9</v>
      </c>
      <c r="F11849" s="96">
        <f t="shared" si="2027"/>
        <v>17.149999999999999</v>
      </c>
      <c r="G11849" s="96"/>
      <c r="H11849" s="74">
        <f t="shared" si="2028"/>
        <v>148</v>
      </c>
      <c r="I11849" s="53">
        <f t="shared" si="2026"/>
        <v>0.97342766669501279</v>
      </c>
      <c r="J11849" s="53">
        <f t="shared" si="2029"/>
        <v>0.37201238136626164</v>
      </c>
      <c r="K11849" s="53">
        <f t="shared" si="2030"/>
        <v>1.9921209879399151</v>
      </c>
      <c r="L11849" s="53">
        <f t="shared" si="2031"/>
        <v>40.439988408737037</v>
      </c>
      <c r="M11849" s="93">
        <f t="shared" si="2032"/>
        <v>5.3764999756782457</v>
      </c>
      <c r="N11849" s="53">
        <f t="shared" si="2033"/>
        <v>27.925561607827088</v>
      </c>
      <c r="O11849">
        <f t="shared" si="2034"/>
        <v>0.93185007385184471</v>
      </c>
      <c r="P11849" s="53">
        <f t="shared" si="2035"/>
        <v>14.717169600880244</v>
      </c>
      <c r="Q11849" s="53">
        <v>0.2</v>
      </c>
      <c r="R11849" s="53">
        <f t="shared" si="2036"/>
        <v>9.182860942418186</v>
      </c>
    </row>
    <row r="11850" spans="2:18" ht="15">
      <c r="B11850" s="84">
        <v>42153</v>
      </c>
      <c r="C11850" s="85">
        <v>0</v>
      </c>
      <c r="D11850" s="86">
        <v>26.1</v>
      </c>
      <c r="E11850" s="87">
        <v>12.6</v>
      </c>
      <c r="F11850" s="96">
        <f t="shared" si="2027"/>
        <v>19.350000000000001</v>
      </c>
      <c r="G11850" s="96"/>
      <c r="H11850" s="74">
        <f t="shared" si="2028"/>
        <v>149</v>
      </c>
      <c r="I11850" s="53">
        <f t="shared" ref="I11850:I11913" si="2037">1+0.0334*COS($I$7*H11850-0.0552)</f>
        <v>0.97308351765820522</v>
      </c>
      <c r="J11850" s="53">
        <f t="shared" si="2029"/>
        <v>0.37486595673797907</v>
      </c>
      <c r="K11850" s="53">
        <f t="shared" si="2030"/>
        <v>1.9959050405266516</v>
      </c>
      <c r="L11850" s="53">
        <f t="shared" si="2031"/>
        <v>40.541352631382395</v>
      </c>
      <c r="M11850" s="93">
        <f t="shared" si="2032"/>
        <v>5.1823102620206161</v>
      </c>
      <c r="N11850" s="53">
        <f t="shared" si="2033"/>
        <v>25.322934994427385</v>
      </c>
      <c r="O11850">
        <f t="shared" si="2034"/>
        <v>1.0539733988485753</v>
      </c>
      <c r="P11850" s="53">
        <f t="shared" si="2035"/>
        <v>16.899177587188611</v>
      </c>
      <c r="Q11850" s="53">
        <v>0.2</v>
      </c>
      <c r="R11850" s="53">
        <f t="shared" si="2036"/>
        <v>8.6952492677911497</v>
      </c>
    </row>
    <row r="11851" spans="2:18" ht="15">
      <c r="B11851" s="84">
        <v>42154</v>
      </c>
      <c r="C11851" s="85">
        <v>0</v>
      </c>
      <c r="D11851" s="86">
        <v>27.3</v>
      </c>
      <c r="E11851" s="87">
        <v>15.5</v>
      </c>
      <c r="F11851" s="96">
        <f t="shared" si="2027"/>
        <v>21.4</v>
      </c>
      <c r="G11851" s="96"/>
      <c r="H11851" s="74">
        <f t="shared" si="2028"/>
        <v>150</v>
      </c>
      <c r="I11851" s="53">
        <f t="shared" si="2037"/>
        <v>0.97274733364156707</v>
      </c>
      <c r="J11851" s="53">
        <f t="shared" si="2029"/>
        <v>0.37761137101192943</v>
      </c>
      <c r="K11851" s="53">
        <f t="shared" si="2030"/>
        <v>1.9995598401291379</v>
      </c>
      <c r="L11851" s="53">
        <f t="shared" si="2031"/>
        <v>40.638562736788892</v>
      </c>
      <c r="M11851" s="93">
        <f t="shared" si="2032"/>
        <v>5.1246579591361128</v>
      </c>
      <c r="N11851" s="53">
        <f t="shared" si="2033"/>
        <v>23.731668046789153</v>
      </c>
      <c r="O11851">
        <f t="shared" si="2034"/>
        <v>1.1800587593452232</v>
      </c>
      <c r="P11851" s="53">
        <f t="shared" si="2035"/>
        <v>19.186946569211134</v>
      </c>
      <c r="Q11851" s="53">
        <v>0.2</v>
      </c>
      <c r="R11851" s="53">
        <f t="shared" si="2036"/>
        <v>8.4206421323508813</v>
      </c>
    </row>
    <row r="11852" spans="2:18" ht="15">
      <c r="B11852" s="84">
        <v>42155</v>
      </c>
      <c r="C11852" s="85">
        <v>0.6</v>
      </c>
      <c r="D11852" s="86">
        <v>25.5</v>
      </c>
      <c r="E11852" s="87">
        <v>15.4</v>
      </c>
      <c r="F11852" s="96">
        <f t="shared" si="2027"/>
        <v>20.45</v>
      </c>
      <c r="G11852" s="96"/>
      <c r="H11852" s="74">
        <f t="shared" si="2028"/>
        <v>151</v>
      </c>
      <c r="I11852" s="53">
        <f t="shared" si="2037"/>
        <v>0.97241921412735777</v>
      </c>
      <c r="J11852" s="53">
        <f t="shared" si="2029"/>
        <v>0.38024766048951475</v>
      </c>
      <c r="K11852" s="53">
        <f t="shared" si="2030"/>
        <v>2.0030826412720568</v>
      </c>
      <c r="L11852" s="53">
        <f t="shared" si="2031"/>
        <v>40.731594320810181</v>
      </c>
      <c r="M11852" s="93">
        <f t="shared" si="2032"/>
        <v>4.6368496013338731</v>
      </c>
      <c r="N11852" s="53">
        <f t="shared" si="2033"/>
        <v>22.005995402658929</v>
      </c>
      <c r="O11852">
        <f t="shared" si="2034"/>
        <v>1.1200889178954763</v>
      </c>
      <c r="P11852" s="53">
        <f t="shared" si="2035"/>
        <v>18.09459145576297</v>
      </c>
      <c r="Q11852" s="53">
        <v>0.2</v>
      </c>
      <c r="R11852" s="53">
        <f t="shared" si="2036"/>
        <v>7.9790327253567295</v>
      </c>
    </row>
    <row r="11853" spans="2:18" ht="15">
      <c r="B11853" s="84">
        <v>42156</v>
      </c>
      <c r="C11853" s="85">
        <v>0</v>
      </c>
      <c r="D11853" s="86">
        <v>28.3</v>
      </c>
      <c r="E11853" s="87">
        <v>15.3</v>
      </c>
      <c r="F11853" s="96">
        <f t="shared" si="2027"/>
        <v>21.8</v>
      </c>
      <c r="G11853" s="96"/>
      <c r="H11853" s="74">
        <f t="shared" si="2028"/>
        <v>152</v>
      </c>
      <c r="I11853" s="53">
        <f t="shared" si="2037"/>
        <v>0.97209925621142024</v>
      </c>
      <c r="J11853" s="53">
        <f t="shared" si="2029"/>
        <v>0.382773896051676</v>
      </c>
      <c r="K11853" s="53">
        <f t="shared" si="2030"/>
        <v>2.0064707493242668</v>
      </c>
      <c r="L11853" s="53">
        <f t="shared" si="2031"/>
        <v>40.820423967777174</v>
      </c>
      <c r="M11853" s="93">
        <f t="shared" si="2032"/>
        <v>5.4581296398282326</v>
      </c>
      <c r="N11853" s="53">
        <f t="shared" si="2033"/>
        <v>25.020622389339966</v>
      </c>
      <c r="O11853">
        <f t="shared" si="2034"/>
        <v>1.2061313282071029</v>
      </c>
      <c r="P11853" s="53">
        <f t="shared" si="2035"/>
        <v>19.664168099394551</v>
      </c>
      <c r="Q11853" s="53">
        <v>0.2</v>
      </c>
      <c r="R11853" s="53">
        <f t="shared" si="2036"/>
        <v>8.7375971167085833</v>
      </c>
    </row>
    <row r="11854" spans="2:18" ht="15">
      <c r="B11854" s="84">
        <v>42157</v>
      </c>
      <c r="C11854" s="85">
        <v>0</v>
      </c>
      <c r="D11854" s="86">
        <v>30.4</v>
      </c>
      <c r="E11854" s="87">
        <v>17.399999999999999</v>
      </c>
      <c r="F11854" s="96">
        <f t="shared" si="2027"/>
        <v>23.9</v>
      </c>
      <c r="G11854" s="96"/>
      <c r="H11854" s="74">
        <f t="shared" si="2028"/>
        <v>153</v>
      </c>
      <c r="I11854" s="53">
        <f t="shared" si="2037"/>
        <v>0.97178755457444954</v>
      </c>
      <c r="J11854" s="53">
        <f t="shared" si="2029"/>
        <v>0.38518918414456371</v>
      </c>
      <c r="K11854" s="53">
        <f t="shared" si="2030"/>
        <v>2.009721527521509</v>
      </c>
      <c r="L11854" s="53">
        <f t="shared" si="2031"/>
        <v>40.905029278538173</v>
      </c>
      <c r="M11854" s="93">
        <f t="shared" si="2032"/>
        <v>5.7594884611629</v>
      </c>
      <c r="N11854" s="53">
        <f t="shared" si="2033"/>
        <v>25.072480682981276</v>
      </c>
      <c r="O11854">
        <f t="shared" si="2034"/>
        <v>1.3513779792359752</v>
      </c>
      <c r="P11854" s="53">
        <f t="shared" si="2035"/>
        <v>22.347046378346018</v>
      </c>
      <c r="Q11854" s="53">
        <v>0.2</v>
      </c>
      <c r="R11854" s="53">
        <f t="shared" si="2036"/>
        <v>8.8400403406547223</v>
      </c>
    </row>
    <row r="11855" spans="2:18" ht="15">
      <c r="B11855" s="84">
        <v>42158</v>
      </c>
      <c r="C11855" s="85">
        <v>0</v>
      </c>
      <c r="D11855" s="86">
        <v>32.799999999999997</v>
      </c>
      <c r="E11855" s="87">
        <v>16.399999999999999</v>
      </c>
      <c r="F11855" s="96">
        <f t="shared" ref="F11855:F11918" si="2038">0.5*(D11855+E11855)</f>
        <v>24.599999999999998</v>
      </c>
      <c r="G11855" s="96"/>
      <c r="H11855" s="74">
        <f t="shared" ref="H11855:H11918" si="2039">B11855-DATE(YEAR(B11855),1,0)</f>
        <v>154</v>
      </c>
      <c r="I11855" s="53">
        <f t="shared" si="2037"/>
        <v>0.97148420145397496</v>
      </c>
      <c r="J11855" s="53">
        <f t="shared" ref="J11855:J11918" si="2040">ASIN(0.39785*SIN(4.869+$I$7*H11855+0.03345*SIN(6.224+$I$7*H11855)))</f>
        <v>0.38749266774519064</v>
      </c>
      <c r="K11855" s="53">
        <f t="shared" ref="K11855:K11918" si="2041">ACOS(-TAN(J11855)*TAN($E$7*$I$8))</f>
        <v>2.0128324040434848</v>
      </c>
      <c r="L11855" s="53">
        <f t="shared" ref="L11855:L11918" si="2042">117.5*I11855*((K11855*SIN($E$7*$I$8)*SIN(J11855)+COS($E$7*$I$8)*COS(J11855)*SIN(K11855))/PI())</f>
        <v>40.985388899033893</v>
      </c>
      <c r="M11855" s="93">
        <f t="shared" ref="M11855:M11918" si="2043">0.0023*L11855/2.456*(0.5*(D11855+E11855)+17.8)*SQRT(D11855-E11855)</f>
        <v>6.5904688930746067</v>
      </c>
      <c r="N11855" s="53">
        <f t="shared" ref="N11855:N11918" si="2044">0.17*L11855*SQRT(D11855-E11855)</f>
        <v>28.216289707101208</v>
      </c>
      <c r="O11855">
        <f t="shared" ref="O11855:O11918" si="2045">5336/(F11855+273.15)^2*EXP(21.07-5336/(F11855+273.15))</f>
        <v>1.4030500078578083</v>
      </c>
      <c r="P11855" s="53">
        <f t="shared" ref="P11855:P11918" si="2046">EXP(21.07-5336/(F11855+273.15))</f>
        <v>23.310998151660321</v>
      </c>
      <c r="Q11855" s="53">
        <v>0.2</v>
      </c>
      <c r="R11855" s="53">
        <f t="shared" ref="R11855:R11918" si="2047">(O11855*N11855*0.6+$L$8*6.43*(1+0.536*Q11855)*P11855*(1- G11855/100))/($O$7*(O11855+$L$8))</f>
        <v>9.6049122743548949</v>
      </c>
    </row>
    <row r="11856" spans="2:18" ht="15">
      <c r="B11856" s="84">
        <v>42159</v>
      </c>
      <c r="C11856" s="85">
        <v>0</v>
      </c>
      <c r="D11856" s="86">
        <v>33</v>
      </c>
      <c r="E11856" s="87">
        <v>19.7</v>
      </c>
      <c r="F11856" s="96">
        <f t="shared" si="2038"/>
        <v>26.35</v>
      </c>
      <c r="G11856" s="96"/>
      <c r="H11856" s="74">
        <f t="shared" si="2039"/>
        <v>155</v>
      </c>
      <c r="I11856" s="53">
        <f t="shared" si="2037"/>
        <v>0.97118928661706516</v>
      </c>
      <c r="J11856" s="53">
        <f t="shared" si="2040"/>
        <v>0.38968352730391004</v>
      </c>
      <c r="K11856" s="53">
        <f t="shared" si="2041"/>
        <v>2.0158008791117585</v>
      </c>
      <c r="L11856" s="53">
        <f t="shared" si="2042"/>
        <v>41.061482549213466</v>
      </c>
      <c r="M11856" s="93">
        <f t="shared" si="2043"/>
        <v>6.191425160667448</v>
      </c>
      <c r="N11856" s="53">
        <f t="shared" si="2044"/>
        <v>25.457125738164095</v>
      </c>
      <c r="O11856">
        <f t="shared" si="2045"/>
        <v>1.5397840071366244</v>
      </c>
      <c r="P11856" s="53">
        <f t="shared" si="2046"/>
        <v>25.8843722612738</v>
      </c>
      <c r="Q11856" s="53">
        <v>0.2</v>
      </c>
      <c r="R11856" s="53">
        <f t="shared" si="2047"/>
        <v>9.0300380378010736</v>
      </c>
    </row>
    <row r="11857" spans="2:18" ht="15">
      <c r="B11857" s="84">
        <v>42160</v>
      </c>
      <c r="C11857" s="85">
        <v>0</v>
      </c>
      <c r="D11857" s="86">
        <v>34.200000000000003</v>
      </c>
      <c r="E11857" s="87">
        <v>19</v>
      </c>
      <c r="F11857" s="96">
        <f t="shared" si="2038"/>
        <v>26.6</v>
      </c>
      <c r="G11857" s="96"/>
      <c r="H11857" s="74">
        <f t="shared" si="2039"/>
        <v>156</v>
      </c>
      <c r="I11857" s="53">
        <f t="shared" si="2037"/>
        <v>0.97090289733376511</v>
      </c>
      <c r="J11857" s="53">
        <f t="shared" si="2040"/>
        <v>0.39176098166056555</v>
      </c>
      <c r="K11857" s="53">
        <f t="shared" si="2041"/>
        <v>2.0186245320731344</v>
      </c>
      <c r="L11857" s="53">
        <f t="shared" si="2042"/>
        <v>41.133291052089184</v>
      </c>
      <c r="M11857" s="93">
        <f t="shared" si="2043"/>
        <v>6.66803232013703</v>
      </c>
      <c r="N11857" s="53">
        <f t="shared" si="2044"/>
        <v>27.262405545472117</v>
      </c>
      <c r="O11857">
        <f t="shared" si="2045"/>
        <v>1.5602292237021407</v>
      </c>
      <c r="P11857" s="53">
        <f t="shared" si="2046"/>
        <v>26.271869052466982</v>
      </c>
      <c r="Q11857" s="53">
        <v>0.2</v>
      </c>
      <c r="R11857" s="53">
        <f t="shared" si="2047"/>
        <v>9.464347153943633</v>
      </c>
    </row>
    <row r="11858" spans="2:18" ht="15">
      <c r="B11858" s="84">
        <v>42161</v>
      </c>
      <c r="C11858" s="85">
        <v>0</v>
      </c>
      <c r="D11858" s="86">
        <v>31.7</v>
      </c>
      <c r="E11858" s="87">
        <v>20.9</v>
      </c>
      <c r="F11858" s="96">
        <f t="shared" si="2038"/>
        <v>26.299999999999997</v>
      </c>
      <c r="G11858" s="96"/>
      <c r="H11858" s="74">
        <f t="shared" si="2039"/>
        <v>157</v>
      </c>
      <c r="I11858" s="53">
        <f t="shared" si="2037"/>
        <v>0.97062511835127152</v>
      </c>
      <c r="J11858" s="53">
        <f t="shared" si="2040"/>
        <v>0.39372428893118894</v>
      </c>
      <c r="K11858" s="53">
        <f t="shared" si="2041"/>
        <v>2.0213010284316693</v>
      </c>
      <c r="L11858" s="53">
        <f t="shared" si="2042"/>
        <v>41.20079636272002</v>
      </c>
      <c r="M11858" s="93">
        <f t="shared" si="2043"/>
        <v>5.5918504921357339</v>
      </c>
      <c r="N11858" s="53">
        <f t="shared" si="2044"/>
        <v>23.017937666139328</v>
      </c>
      <c r="O11858">
        <f t="shared" si="2045"/>
        <v>1.5357229108232209</v>
      </c>
      <c r="P11858" s="53">
        <f t="shared" si="2046"/>
        <v>25.80748462700501</v>
      </c>
      <c r="Q11858" s="53">
        <v>0.2</v>
      </c>
      <c r="R11858" s="53">
        <f t="shared" si="2047"/>
        <v>8.4549711963155953</v>
      </c>
    </row>
    <row r="11859" spans="2:18" ht="15">
      <c r="B11859" s="84">
        <v>42162</v>
      </c>
      <c r="C11859" s="85">
        <v>0</v>
      </c>
      <c r="D11859" s="86">
        <v>33.700000000000003</v>
      </c>
      <c r="E11859" s="87">
        <v>17.100000000000001</v>
      </c>
      <c r="F11859" s="96">
        <f t="shared" si="2038"/>
        <v>25.400000000000002</v>
      </c>
      <c r="G11859" s="96"/>
      <c r="H11859" s="74">
        <f t="shared" si="2039"/>
        <v>158</v>
      </c>
      <c r="I11859" s="53">
        <f t="shared" si="2037"/>
        <v>0.97035603186885411</v>
      </c>
      <c r="J11859" s="53">
        <f t="shared" si="2040"/>
        <v>0.39557274736216064</v>
      </c>
      <c r="K11859" s="53">
        <f t="shared" si="2041"/>
        <v>2.0238281267911979</v>
      </c>
      <c r="L11859" s="53">
        <f t="shared" si="2042"/>
        <v>41.26398159690806</v>
      </c>
      <c r="M11859" s="93">
        <f t="shared" si="2043"/>
        <v>6.8015578379079642</v>
      </c>
      <c r="N11859" s="53">
        <f t="shared" si="2044"/>
        <v>28.580781285057704</v>
      </c>
      <c r="O11859">
        <f t="shared" si="2045"/>
        <v>1.464192142310325</v>
      </c>
      <c r="P11859" s="53">
        <f t="shared" si="2046"/>
        <v>24.457744398069426</v>
      </c>
      <c r="Q11859" s="53">
        <v>0.2</v>
      </c>
      <c r="R11859" s="53">
        <f t="shared" si="2047"/>
        <v>9.7243584190963794</v>
      </c>
    </row>
    <row r="11860" spans="2:18" ht="15">
      <c r="B11860" s="84">
        <v>42163</v>
      </c>
      <c r="C11860" s="85">
        <v>9.1999999999999993</v>
      </c>
      <c r="D11860" s="86">
        <v>26.1</v>
      </c>
      <c r="E11860" s="87">
        <v>17</v>
      </c>
      <c r="F11860" s="96">
        <f t="shared" si="2038"/>
        <v>21.55</v>
      </c>
      <c r="G11860" s="96"/>
      <c r="H11860" s="74">
        <f t="shared" si="2039"/>
        <v>159</v>
      </c>
      <c r="I11860" s="53">
        <f t="shared" si="2037"/>
        <v>0.9700957175135323</v>
      </c>
      <c r="J11860" s="53">
        <f t="shared" si="2040"/>
        <v>0.39730569614880368</v>
      </c>
      <c r="K11860" s="53">
        <f t="shared" si="2041"/>
        <v>2.0262036856692989</v>
      </c>
      <c r="L11860" s="53">
        <f t="shared" si="2042"/>
        <v>41.322831059388477</v>
      </c>
      <c r="M11860" s="93">
        <f t="shared" si="2043"/>
        <v>4.5936190280473683</v>
      </c>
      <c r="N11860" s="53">
        <f t="shared" si="2044"/>
        <v>21.191401763331715</v>
      </c>
      <c r="O11860">
        <f t="shared" si="2045"/>
        <v>1.1897780477044109</v>
      </c>
      <c r="P11860" s="53">
        <f t="shared" si="2046"/>
        <v>19.364683464590886</v>
      </c>
      <c r="Q11860" s="53">
        <v>0.2</v>
      </c>
      <c r="R11860" s="53">
        <f t="shared" si="2047"/>
        <v>7.8373440745453502</v>
      </c>
    </row>
    <row r="11861" spans="2:18" ht="15">
      <c r="B11861" s="84">
        <v>42164</v>
      </c>
      <c r="C11861" s="85">
        <v>2.5</v>
      </c>
      <c r="D11861" s="86">
        <v>28.1</v>
      </c>
      <c r="E11861" s="87">
        <v>15.6</v>
      </c>
      <c r="F11861" s="96">
        <f t="shared" si="2038"/>
        <v>21.85</v>
      </c>
      <c r="G11861" s="96"/>
      <c r="H11861" s="74">
        <f t="shared" si="2039"/>
        <v>160</v>
      </c>
      <c r="I11861" s="53">
        <f t="shared" si="2037"/>
        <v>0.96984425231651183</v>
      </c>
      <c r="J11861" s="53">
        <f t="shared" si="2040"/>
        <v>0.39892251621546049</v>
      </c>
      <c r="K11861" s="53">
        <f t="shared" si="2041"/>
        <v>2.028425670142993</v>
      </c>
      <c r="L11861" s="53">
        <f t="shared" si="2042"/>
        <v>41.377330271291243</v>
      </c>
      <c r="M11861" s="93">
        <f t="shared" si="2043"/>
        <v>5.4320047069072679</v>
      </c>
      <c r="N11861" s="53">
        <f t="shared" si="2044"/>
        <v>24.869462198891632</v>
      </c>
      <c r="O11861">
        <f t="shared" si="2045"/>
        <v>1.2094252922513535</v>
      </c>
      <c r="P11861" s="53">
        <f t="shared" si="2046"/>
        <v>19.724556982416424</v>
      </c>
      <c r="Q11861" s="53">
        <v>0.2</v>
      </c>
      <c r="R11861" s="53">
        <f t="shared" si="2047"/>
        <v>8.7046766830695468</v>
      </c>
    </row>
    <row r="11862" spans="2:18" ht="15">
      <c r="B11862" s="84">
        <v>42165</v>
      </c>
      <c r="C11862" s="85">
        <v>0.1</v>
      </c>
      <c r="D11862" s="86">
        <v>30.5</v>
      </c>
      <c r="E11862" s="87">
        <v>16</v>
      </c>
      <c r="F11862" s="96">
        <f t="shared" si="2038"/>
        <v>23.25</v>
      </c>
      <c r="G11862" s="96"/>
      <c r="H11862" s="74">
        <f t="shared" si="2039"/>
        <v>161</v>
      </c>
      <c r="I11862" s="53">
        <f t="shared" si="2037"/>
        <v>0.96960171069039036</v>
      </c>
      <c r="J11862" s="53">
        <f t="shared" si="2040"/>
        <v>0.40042263095419273</v>
      </c>
      <c r="K11862" s="53">
        <f t="shared" si="2041"/>
        <v>2.0304921582861954</v>
      </c>
      <c r="L11862" s="53">
        <f t="shared" si="2042"/>
        <v>41.427465996652963</v>
      </c>
      <c r="M11862" s="93">
        <f t="shared" si="2043"/>
        <v>6.0643604346752822</v>
      </c>
      <c r="N11862" s="53">
        <f t="shared" si="2044"/>
        <v>26.817685417419103</v>
      </c>
      <c r="O11862">
        <f t="shared" si="2045"/>
        <v>1.3048821698832649</v>
      </c>
      <c r="P11862" s="53">
        <f t="shared" si="2046"/>
        <v>21.48383828250893</v>
      </c>
      <c r="Q11862" s="53">
        <v>0.2</v>
      </c>
      <c r="R11862" s="53">
        <f t="shared" si="2047"/>
        <v>9.2196919717775803</v>
      </c>
    </row>
    <row r="11863" spans="2:18" ht="15">
      <c r="B11863" s="84">
        <v>42166</v>
      </c>
      <c r="C11863" s="85">
        <v>0</v>
      </c>
      <c r="D11863" s="86">
        <v>30.7</v>
      </c>
      <c r="E11863" s="87">
        <v>16.3</v>
      </c>
      <c r="F11863" s="96">
        <f t="shared" si="2038"/>
        <v>23.5</v>
      </c>
      <c r="G11863" s="96"/>
      <c r="H11863" s="74">
        <f t="shared" si="2039"/>
        <v>162</v>
      </c>
      <c r="I11863" s="53">
        <f t="shared" si="2037"/>
        <v>0.96936816440713691</v>
      </c>
      <c r="J11863" s="53">
        <f t="shared" si="2040"/>
        <v>0.40180550691935146</v>
      </c>
      <c r="K11863" s="53">
        <f t="shared" si="2041"/>
        <v>2.0324013473590288</v>
      </c>
      <c r="L11863" s="53">
        <f t="shared" si="2042"/>
        <v>41.473226267759372</v>
      </c>
      <c r="M11863" s="93">
        <f t="shared" si="2043"/>
        <v>6.0869339946190308</v>
      </c>
      <c r="N11863" s="53">
        <f t="shared" si="2044"/>
        <v>26.754570812015352</v>
      </c>
      <c r="O11863">
        <f t="shared" si="2045"/>
        <v>1.322598302772739</v>
      </c>
      <c r="P11863" s="53">
        <f t="shared" si="2046"/>
        <v>21.812269025567122</v>
      </c>
      <c r="Q11863" s="53">
        <v>0.2</v>
      </c>
      <c r="R11863" s="53">
        <f t="shared" si="2047"/>
        <v>9.2158319100832653</v>
      </c>
    </row>
    <row r="11864" spans="2:18" ht="15">
      <c r="B11864" s="84">
        <v>42167</v>
      </c>
      <c r="C11864" s="85">
        <v>0</v>
      </c>
      <c r="D11864" s="86">
        <v>30.4</v>
      </c>
      <c r="E11864" s="87">
        <v>17</v>
      </c>
      <c r="F11864" s="96">
        <f t="shared" si="2038"/>
        <v>23.7</v>
      </c>
      <c r="G11864" s="96"/>
      <c r="H11864" s="74">
        <f t="shared" si="2039"/>
        <v>163</v>
      </c>
      <c r="I11864" s="53">
        <f t="shared" si="2037"/>
        <v>0.96914368257685435</v>
      </c>
      <c r="J11864" s="53">
        <f t="shared" si="2040"/>
        <v>0.40307065447539192</v>
      </c>
      <c r="K11864" s="53">
        <f t="shared" si="2041"/>
        <v>2.0341515597096045</v>
      </c>
      <c r="L11864" s="53">
        <f t="shared" si="2042"/>
        <v>41.514600409103238</v>
      </c>
      <c r="M11864" s="93">
        <f t="shared" si="2043"/>
        <v>5.9061004826553711</v>
      </c>
      <c r="N11864" s="53">
        <f t="shared" si="2044"/>
        <v>25.834626228583247</v>
      </c>
      <c r="O11864">
        <f t="shared" si="2045"/>
        <v>1.3369210024712823</v>
      </c>
      <c r="P11864" s="53">
        <f t="shared" si="2046"/>
        <v>22.078218726835026</v>
      </c>
      <c r="Q11864" s="53">
        <v>0.2</v>
      </c>
      <c r="R11864" s="53">
        <f t="shared" si="2047"/>
        <v>9.0096301528466078</v>
      </c>
    </row>
    <row r="11865" spans="2:18" ht="15">
      <c r="B11865" s="84">
        <v>42168</v>
      </c>
      <c r="C11865" s="85">
        <v>1.7</v>
      </c>
      <c r="D11865" s="86">
        <v>29.7</v>
      </c>
      <c r="E11865" s="87">
        <v>17.399999999999999</v>
      </c>
      <c r="F11865" s="96">
        <f t="shared" si="2038"/>
        <v>23.549999999999997</v>
      </c>
      <c r="G11865" s="96"/>
      <c r="H11865" s="74">
        <f t="shared" si="2039"/>
        <v>164</v>
      </c>
      <c r="I11865" s="53">
        <f t="shared" si="2037"/>
        <v>0.96892833162732761</v>
      </c>
      <c r="J11865" s="53">
        <f t="shared" si="2040"/>
        <v>0.40421762839545172</v>
      </c>
      <c r="K11865" s="53">
        <f t="shared" si="2041"/>
        <v>2.0357412483497721</v>
      </c>
      <c r="L11865" s="53">
        <f t="shared" si="2042"/>
        <v>41.551579059748867</v>
      </c>
      <c r="M11865" s="93">
        <f t="shared" si="2043"/>
        <v>5.6430652998421893</v>
      </c>
      <c r="N11865" s="53">
        <f t="shared" si="2044"/>
        <v>24.773593649020675</v>
      </c>
      <c r="O11865">
        <f t="shared" si="2045"/>
        <v>1.3261664462625025</v>
      </c>
      <c r="P11865" s="53">
        <f t="shared" si="2046"/>
        <v>21.878488109562454</v>
      </c>
      <c r="Q11865" s="53">
        <v>0.2</v>
      </c>
      <c r="R11865" s="53">
        <f t="shared" si="2047"/>
        <v>8.7555390222302432</v>
      </c>
    </row>
    <row r="11866" spans="2:18" ht="15">
      <c r="B11866" s="84">
        <v>42169</v>
      </c>
      <c r="C11866" s="85">
        <v>0</v>
      </c>
      <c r="D11866" s="86">
        <v>22.7</v>
      </c>
      <c r="E11866" s="87">
        <v>16.600000000000001</v>
      </c>
      <c r="F11866" s="96">
        <f t="shared" si="2038"/>
        <v>19.649999999999999</v>
      </c>
      <c r="G11866" s="96"/>
      <c r="H11866" s="74">
        <f t="shared" si="2039"/>
        <v>165</v>
      </c>
      <c r="I11866" s="53">
        <f t="shared" si="2037"/>
        <v>0.96872217528436744</v>
      </c>
      <c r="J11866" s="53">
        <f t="shared" si="2040"/>
        <v>0.4052460284083601</v>
      </c>
      <c r="K11866" s="53">
        <f t="shared" si="2041"/>
        <v>2.0371690021676367</v>
      </c>
      <c r="L11866" s="53">
        <f t="shared" si="2042"/>
        <v>41.584154193902762</v>
      </c>
      <c r="M11866" s="93">
        <f t="shared" si="2043"/>
        <v>3.6020031278693287</v>
      </c>
      <c r="N11866" s="53">
        <f t="shared" si="2044"/>
        <v>17.459898368235933</v>
      </c>
      <c r="O11866">
        <f t="shared" si="2045"/>
        <v>1.0716594206734504</v>
      </c>
      <c r="P11866" s="53">
        <f t="shared" si="2046"/>
        <v>17.218016114630604</v>
      </c>
      <c r="Q11866" s="53">
        <v>0.2</v>
      </c>
      <c r="R11866" s="53">
        <f t="shared" si="2047"/>
        <v>6.8940006508844958</v>
      </c>
    </row>
    <row r="11867" spans="2:18" ht="15">
      <c r="B11867" s="84">
        <v>42170</v>
      </c>
      <c r="C11867" s="85">
        <v>10.5</v>
      </c>
      <c r="D11867" s="86">
        <v>22.2</v>
      </c>
      <c r="E11867" s="87">
        <v>16.600000000000001</v>
      </c>
      <c r="F11867" s="96">
        <f t="shared" si="2038"/>
        <v>19.399999999999999</v>
      </c>
      <c r="G11867" s="96"/>
      <c r="H11867" s="74">
        <f t="shared" si="2039"/>
        <v>166</v>
      </c>
      <c r="I11867" s="53">
        <f t="shared" si="2037"/>
        <v>0.96852527455295245</v>
      </c>
      <c r="J11867" s="53">
        <f t="shared" si="2040"/>
        <v>0.40615549969192977</v>
      </c>
      <c r="K11867" s="53">
        <f t="shared" si="2041"/>
        <v>2.0384335507413596</v>
      </c>
      <c r="L11867" s="53">
        <f t="shared" si="2042"/>
        <v>41.612319139501366</v>
      </c>
      <c r="M11867" s="93">
        <f t="shared" si="2043"/>
        <v>3.4305072975678854</v>
      </c>
      <c r="N11867" s="53">
        <f t="shared" si="2044"/>
        <v>16.740362399258338</v>
      </c>
      <c r="O11867">
        <f t="shared" si="2045"/>
        <v>1.0569033277963868</v>
      </c>
      <c r="P11867" s="53">
        <f t="shared" si="2046"/>
        <v>16.951949475895045</v>
      </c>
      <c r="Q11867" s="53">
        <v>0.2</v>
      </c>
      <c r="R11867" s="53">
        <f t="shared" si="2047"/>
        <v>6.7176173713878535</v>
      </c>
    </row>
    <row r="11868" spans="2:18" ht="15">
      <c r="B11868" s="84">
        <v>42171</v>
      </c>
      <c r="C11868" s="85">
        <v>5.3</v>
      </c>
      <c r="D11868" s="86">
        <v>23.9</v>
      </c>
      <c r="E11868" s="87">
        <v>16.899999999999999</v>
      </c>
      <c r="F11868" s="96">
        <f t="shared" si="2038"/>
        <v>20.399999999999999</v>
      </c>
      <c r="G11868" s="96"/>
      <c r="H11868" s="74">
        <f t="shared" si="2039"/>
        <v>167</v>
      </c>
      <c r="I11868" s="53">
        <f t="shared" si="2037"/>
        <v>0.96833768769917694</v>
      </c>
      <c r="J11868" s="53">
        <f t="shared" si="2040"/>
        <v>0.40694573331055683</v>
      </c>
      <c r="K11868" s="53">
        <f t="shared" si="2041"/>
        <v>2.0395337687208768</v>
      </c>
      <c r="L11868" s="53">
        <f t="shared" si="2042"/>
        <v>41.636068594638665</v>
      </c>
      <c r="M11868" s="93">
        <f t="shared" si="2043"/>
        <v>3.9407743870895375</v>
      </c>
      <c r="N11868" s="53">
        <f t="shared" si="2044"/>
        <v>18.726976122212882</v>
      </c>
      <c r="O11868">
        <f t="shared" si="2045"/>
        <v>1.1170073288657747</v>
      </c>
      <c r="P11868" s="53">
        <f t="shared" si="2046"/>
        <v>18.03866408032389</v>
      </c>
      <c r="Q11868" s="53">
        <v>0.2</v>
      </c>
      <c r="R11868" s="53">
        <f t="shared" si="2047"/>
        <v>7.2180018048440564</v>
      </c>
    </row>
    <row r="11869" spans="2:18" ht="15">
      <c r="B11869" s="84">
        <v>42172</v>
      </c>
      <c r="C11869" s="85">
        <v>0.9</v>
      </c>
      <c r="D11869" s="86">
        <v>29.1</v>
      </c>
      <c r="E11869" s="87">
        <v>16.2</v>
      </c>
      <c r="F11869" s="96">
        <f t="shared" si="2038"/>
        <v>22.65</v>
      </c>
      <c r="G11869" s="96"/>
      <c r="H11869" s="74">
        <f t="shared" si="2039"/>
        <v>168</v>
      </c>
      <c r="I11869" s="53">
        <f t="shared" si="2037"/>
        <v>0.96815947023300886</v>
      </c>
      <c r="J11869" s="53">
        <f t="shared" si="2040"/>
        <v>0.40761646659536283</v>
      </c>
      <c r="K11869" s="53">
        <f t="shared" si="2041"/>
        <v>2.0404686797466649</v>
      </c>
      <c r="L11869" s="53">
        <f t="shared" si="2042"/>
        <v>41.655398641672008</v>
      </c>
      <c r="M11869" s="93">
        <f t="shared" si="2043"/>
        <v>5.667403703858974</v>
      </c>
      <c r="N11869" s="53">
        <f t="shared" si="2044"/>
        <v>25.434023694686935</v>
      </c>
      <c r="O11869">
        <f t="shared" si="2045"/>
        <v>1.2632007791524256</v>
      </c>
      <c r="P11869" s="53">
        <f t="shared" si="2046"/>
        <v>20.713472080584406</v>
      </c>
      <c r="Q11869" s="53">
        <v>0.2</v>
      </c>
      <c r="R11869" s="53">
        <f t="shared" si="2047"/>
        <v>8.871039218340659</v>
      </c>
    </row>
    <row r="11870" spans="2:18" ht="15">
      <c r="B11870" s="84">
        <v>42173</v>
      </c>
      <c r="C11870" s="85">
        <v>0</v>
      </c>
      <c r="D11870" s="86">
        <v>26.4</v>
      </c>
      <c r="E11870" s="87">
        <v>14.9</v>
      </c>
      <c r="F11870" s="96">
        <f t="shared" si="2038"/>
        <v>20.65</v>
      </c>
      <c r="G11870" s="96"/>
      <c r="H11870" s="74">
        <f t="shared" si="2039"/>
        <v>169</v>
      </c>
      <c r="I11870" s="53">
        <f t="shared" si="2037"/>
        <v>0.96799067489186363</v>
      </c>
      <c r="J11870" s="53">
        <f t="shared" si="2040"/>
        <v>0.40816748346531739</v>
      </c>
      <c r="K11870" s="53">
        <f t="shared" si="2041"/>
        <v>2.041237459877554</v>
      </c>
      <c r="L11870" s="53">
        <f t="shared" si="2042"/>
        <v>41.670306758860512</v>
      </c>
      <c r="M11870" s="93">
        <f t="shared" si="2043"/>
        <v>5.0882850799638417</v>
      </c>
      <c r="N11870" s="53">
        <f t="shared" si="2044"/>
        <v>24.022850529615006</v>
      </c>
      <c r="O11870">
        <f t="shared" si="2045"/>
        <v>1.1324892476052013</v>
      </c>
      <c r="P11870" s="53">
        <f t="shared" si="2046"/>
        <v>18.319847295737386</v>
      </c>
      <c r="Q11870" s="53">
        <v>0.2</v>
      </c>
      <c r="R11870" s="53">
        <f t="shared" si="2047"/>
        <v>8.4548633113183449</v>
      </c>
    </row>
    <row r="11871" spans="2:18" ht="15">
      <c r="B11871" s="84">
        <v>42174</v>
      </c>
      <c r="C11871" s="85">
        <v>0.8</v>
      </c>
      <c r="D11871" s="86">
        <v>27.4</v>
      </c>
      <c r="E11871" s="87">
        <v>16.2</v>
      </c>
      <c r="F11871" s="96">
        <f t="shared" si="2038"/>
        <v>21.799999999999997</v>
      </c>
      <c r="G11871" s="96"/>
      <c r="H11871" s="74">
        <f t="shared" si="2039"/>
        <v>170</v>
      </c>
      <c r="I11871" s="53">
        <f t="shared" si="2037"/>
        <v>0.96783135162499845</v>
      </c>
      <c r="J11871" s="53">
        <f t="shared" si="2040"/>
        <v>0.40859861468800307</v>
      </c>
      <c r="K11871" s="53">
        <f t="shared" si="2041"/>
        <v>2.0418394405028018</v>
      </c>
      <c r="L11871" s="53">
        <f t="shared" si="2042"/>
        <v>41.68079182940884</v>
      </c>
      <c r="M11871" s="93">
        <f t="shared" si="2043"/>
        <v>5.172966091865951</v>
      </c>
      <c r="N11871" s="53">
        <f t="shared" si="2044"/>
        <v>23.713403630609047</v>
      </c>
      <c r="O11871">
        <f t="shared" si="2045"/>
        <v>1.2061313282071029</v>
      </c>
      <c r="P11871" s="53">
        <f t="shared" si="2046"/>
        <v>19.664168099394551</v>
      </c>
      <c r="Q11871" s="53">
        <v>0.2</v>
      </c>
      <c r="R11871" s="53">
        <f t="shared" si="2047"/>
        <v>8.4338416326966179</v>
      </c>
    </row>
    <row r="11872" spans="2:18" ht="15">
      <c r="B11872" s="84">
        <v>42175</v>
      </c>
      <c r="C11872" s="85">
        <v>0</v>
      </c>
      <c r="D11872" s="86">
        <v>26.4</v>
      </c>
      <c r="E11872" s="87">
        <v>15.7</v>
      </c>
      <c r="F11872" s="96">
        <f t="shared" si="2038"/>
        <v>21.049999999999997</v>
      </c>
      <c r="G11872" s="96"/>
      <c r="H11872" s="74">
        <f t="shared" si="2039"/>
        <v>171</v>
      </c>
      <c r="I11872" s="53">
        <f t="shared" si="2037"/>
        <v>0.96768154757873115</v>
      </c>
      <c r="J11872" s="53">
        <f t="shared" si="2040"/>
        <v>0.4089097380789154</v>
      </c>
      <c r="K11872" s="53">
        <f t="shared" si="2041"/>
        <v>2.0422741107171487</v>
      </c>
      <c r="L11872" s="53">
        <f t="shared" si="2042"/>
        <v>41.686854147808901</v>
      </c>
      <c r="M11872" s="93">
        <f t="shared" si="2043"/>
        <v>4.9611402928442443</v>
      </c>
      <c r="N11872" s="53">
        <f t="shared" si="2044"/>
        <v>23.181414527092265</v>
      </c>
      <c r="O11872">
        <f t="shared" si="2045"/>
        <v>1.1576480702913285</v>
      </c>
      <c r="P11872" s="53">
        <f t="shared" si="2046"/>
        <v>18.777858756126378</v>
      </c>
      <c r="Q11872" s="53">
        <v>0.2</v>
      </c>
      <c r="R11872" s="53">
        <f t="shared" si="2047"/>
        <v>8.2776374886841335</v>
      </c>
    </row>
    <row r="11873" spans="2:18" ht="15">
      <c r="B11873" s="84">
        <v>42176</v>
      </c>
      <c r="C11873" s="85">
        <v>0</v>
      </c>
      <c r="D11873" s="86">
        <v>27.2</v>
      </c>
      <c r="E11873" s="87">
        <v>13.7</v>
      </c>
      <c r="F11873" s="96">
        <f t="shared" si="2038"/>
        <v>20.45</v>
      </c>
      <c r="G11873" s="96"/>
      <c r="H11873" s="74">
        <f t="shared" si="2039"/>
        <v>172</v>
      </c>
      <c r="I11873" s="53">
        <f t="shared" si="2037"/>
        <v>0.96754130708248931</v>
      </c>
      <c r="J11873" s="53">
        <f t="shared" si="2040"/>
        <v>0.40910077863842559</v>
      </c>
      <c r="K11873" s="53">
        <f t="shared" si="2041"/>
        <v>2.0425411191413518</v>
      </c>
      <c r="L11873" s="53">
        <f t="shared" si="2042"/>
        <v>41.688495423392943</v>
      </c>
      <c r="M11873" s="93">
        <f t="shared" si="2043"/>
        <v>5.4867354243311377</v>
      </c>
      <c r="N11873" s="53">
        <f t="shared" si="2044"/>
        <v>26.039463192574445</v>
      </c>
      <c r="O11873">
        <f t="shared" si="2045"/>
        <v>1.1200889178954763</v>
      </c>
      <c r="P11873" s="53">
        <f t="shared" si="2046"/>
        <v>18.09459145576297</v>
      </c>
      <c r="Q11873" s="53">
        <v>0.2</v>
      </c>
      <c r="R11873" s="53">
        <f t="shared" si="2047"/>
        <v>8.912611260704443</v>
      </c>
    </row>
    <row r="11874" spans="2:18" ht="15">
      <c r="B11874" s="84">
        <v>42177</v>
      </c>
      <c r="C11874" s="85">
        <v>0</v>
      </c>
      <c r="D11874" s="86">
        <v>26.2</v>
      </c>
      <c r="E11874" s="87">
        <v>17.100000000000001</v>
      </c>
      <c r="F11874" s="96">
        <f t="shared" si="2038"/>
        <v>21.65</v>
      </c>
      <c r="G11874" s="96"/>
      <c r="H11874" s="74">
        <f t="shared" si="2039"/>
        <v>173</v>
      </c>
      <c r="I11874" s="53">
        <f t="shared" si="2037"/>
        <v>0.96741067163569183</v>
      </c>
      <c r="J11874" s="53">
        <f t="shared" si="2040"/>
        <v>0.40917170862578206</v>
      </c>
      <c r="K11874" s="53">
        <f t="shared" si="2041"/>
        <v>2.0426402751747079</v>
      </c>
      <c r="L11874" s="53">
        <f t="shared" si="2042"/>
        <v>41.685718781033387</v>
      </c>
      <c r="M11874" s="93">
        <f t="shared" si="2043"/>
        <v>4.6457354096801593</v>
      </c>
      <c r="N11874" s="53">
        <f t="shared" si="2044"/>
        <v>21.377499842945507</v>
      </c>
      <c r="O11874">
        <f t="shared" si="2045"/>
        <v>1.1962961133944221</v>
      </c>
      <c r="P11874" s="53">
        <f t="shared" si="2046"/>
        <v>19.483986915032524</v>
      </c>
      <c r="Q11874" s="53">
        <v>0.2</v>
      </c>
      <c r="R11874" s="53">
        <f t="shared" si="2047"/>
        <v>7.8847633037890761</v>
      </c>
    </row>
    <row r="11875" spans="2:18" ht="15">
      <c r="B11875" s="84">
        <v>42178</v>
      </c>
      <c r="C11875" s="85">
        <v>6.5</v>
      </c>
      <c r="D11875" s="86">
        <v>26.5</v>
      </c>
      <c r="E11875" s="87">
        <v>15.7</v>
      </c>
      <c r="F11875" s="96">
        <f t="shared" si="2038"/>
        <v>21.1</v>
      </c>
      <c r="G11875" s="96"/>
      <c r="H11875" s="74">
        <f t="shared" si="2039"/>
        <v>174</v>
      </c>
      <c r="I11875" s="53">
        <f t="shared" si="2037"/>
        <v>0.96728967989546932</v>
      </c>
      <c r="J11875" s="53">
        <f t="shared" si="2040"/>
        <v>0.40912254756976801</v>
      </c>
      <c r="K11875" s="53">
        <f t="shared" si="2041"/>
        <v>2.0425715496702246</v>
      </c>
      <c r="L11875" s="53">
        <f t="shared" si="2042"/>
        <v>41.678528758947735</v>
      </c>
      <c r="M11875" s="93">
        <f t="shared" si="2043"/>
        <v>4.9896873360291067</v>
      </c>
      <c r="N11875" s="53">
        <f t="shared" si="2044"/>
        <v>23.284835772201543</v>
      </c>
      <c r="O11875">
        <f t="shared" si="2045"/>
        <v>1.1608267922038829</v>
      </c>
      <c r="P11875" s="53">
        <f t="shared" si="2046"/>
        <v>18.835820596151294</v>
      </c>
      <c r="Q11875" s="53">
        <v>0.2</v>
      </c>
      <c r="R11875" s="53">
        <f t="shared" si="2047"/>
        <v>8.3038140880740716</v>
      </c>
    </row>
    <row r="11876" spans="2:18" ht="15">
      <c r="B11876" s="84">
        <v>42179</v>
      </c>
      <c r="C11876" s="85">
        <v>4.5999999999999996</v>
      </c>
      <c r="D11876" s="86">
        <v>27.5</v>
      </c>
      <c r="E11876" s="87">
        <v>12.6</v>
      </c>
      <c r="F11876" s="96">
        <f t="shared" si="2038"/>
        <v>20.05</v>
      </c>
      <c r="G11876" s="96"/>
      <c r="H11876" s="74">
        <f t="shared" si="2039"/>
        <v>175</v>
      </c>
      <c r="I11876" s="53">
        <f t="shared" si="2037"/>
        <v>0.96717836766522414</v>
      </c>
      <c r="J11876" s="53">
        <f t="shared" si="2040"/>
        <v>0.4089533622158914</v>
      </c>
      <c r="K11876" s="53">
        <f t="shared" si="2041"/>
        <v>2.0423350750274194</v>
      </c>
      <c r="L11876" s="53">
        <f t="shared" si="2042"/>
        <v>41.666931303590367</v>
      </c>
      <c r="M11876" s="93">
        <f t="shared" si="2043"/>
        <v>5.7009864423424945</v>
      </c>
      <c r="N11876" s="53">
        <f t="shared" si="2044"/>
        <v>27.342207333373594</v>
      </c>
      <c r="O11876">
        <f t="shared" si="2045"/>
        <v>1.0956416807603924</v>
      </c>
      <c r="P11876" s="53">
        <f t="shared" si="2046"/>
        <v>17.651460959942142</v>
      </c>
      <c r="Q11876" s="53">
        <v>0.2</v>
      </c>
      <c r="R11876" s="53">
        <f t="shared" si="2047"/>
        <v>9.1950249616037443</v>
      </c>
    </row>
    <row r="11877" spans="2:18" ht="15">
      <c r="B11877" s="84">
        <v>42180</v>
      </c>
      <c r="C11877" s="85">
        <v>0</v>
      </c>
      <c r="D11877" s="86">
        <v>27.7</v>
      </c>
      <c r="E11877" s="87">
        <v>16.100000000000001</v>
      </c>
      <c r="F11877" s="96">
        <f t="shared" si="2038"/>
        <v>21.9</v>
      </c>
      <c r="G11877" s="96"/>
      <c r="H11877" s="74">
        <f t="shared" si="2039"/>
        <v>176</v>
      </c>
      <c r="I11877" s="53">
        <f t="shared" si="2037"/>
        <v>0.96707676788403607</v>
      </c>
      <c r="J11877" s="53">
        <f t="shared" si="2040"/>
        <v>0.40866426641022918</v>
      </c>
      <c r="K11877" s="53">
        <f t="shared" si="2041"/>
        <v>2.0419311447020565</v>
      </c>
      <c r="L11877" s="53">
        <f t="shared" si="2042"/>
        <v>41.650933761636104</v>
      </c>
      <c r="M11877" s="93">
        <f t="shared" si="2043"/>
        <v>5.2740436166602764</v>
      </c>
      <c r="N11877" s="53">
        <f t="shared" si="2044"/>
        <v>24.115854679969324</v>
      </c>
      <c r="O11877">
        <f t="shared" si="2045"/>
        <v>1.2127270615148089</v>
      </c>
      <c r="P11877" s="53">
        <f t="shared" si="2046"/>
        <v>19.785110758706626</v>
      </c>
      <c r="Q11877" s="53">
        <v>0.2</v>
      </c>
      <c r="R11877" s="53">
        <f t="shared" si="2047"/>
        <v>8.5317152168405048</v>
      </c>
    </row>
    <row r="11878" spans="2:18" ht="15">
      <c r="B11878" s="84">
        <v>42181</v>
      </c>
      <c r="C11878" s="85">
        <v>0</v>
      </c>
      <c r="D11878" s="86">
        <v>31</v>
      </c>
      <c r="E11878" s="87">
        <v>14.7</v>
      </c>
      <c r="F11878" s="96">
        <f t="shared" si="2038"/>
        <v>22.85</v>
      </c>
      <c r="G11878" s="96"/>
      <c r="H11878" s="74">
        <f t="shared" si="2039"/>
        <v>177</v>
      </c>
      <c r="I11878" s="53">
        <f t="shared" si="2037"/>
        <v>0.96698491061691505</v>
      </c>
      <c r="J11878" s="53">
        <f t="shared" si="2040"/>
        <v>0.40825542092030154</v>
      </c>
      <c r="K11878" s="53">
        <f t="shared" si="2041"/>
        <v>2.0413602121365115</v>
      </c>
      <c r="L11878" s="53">
        <f t="shared" si="2042"/>
        <v>41.630544869084666</v>
      </c>
      <c r="M11878" s="93">
        <f t="shared" si="2043"/>
        <v>6.3983194699555979</v>
      </c>
      <c r="N11878" s="53">
        <f t="shared" si="2044"/>
        <v>28.572932724700369</v>
      </c>
      <c r="O11878">
        <f t="shared" si="2045"/>
        <v>1.2769643401067794</v>
      </c>
      <c r="P11878" s="53">
        <f t="shared" si="2046"/>
        <v>20.967486436056145</v>
      </c>
      <c r="Q11878" s="53">
        <v>0.2</v>
      </c>
      <c r="R11878" s="53">
        <f t="shared" si="2047"/>
        <v>9.6111698186735328</v>
      </c>
    </row>
    <row r="11879" spans="2:18" ht="15">
      <c r="B11879" s="84">
        <v>42182</v>
      </c>
      <c r="C11879" s="85">
        <v>0</v>
      </c>
      <c r="D11879" s="86">
        <v>30.4</v>
      </c>
      <c r="E11879" s="87">
        <v>17.600000000000001</v>
      </c>
      <c r="F11879" s="96">
        <f t="shared" si="2038"/>
        <v>24</v>
      </c>
      <c r="G11879" s="96"/>
      <c r="H11879" s="74">
        <f t="shared" si="2039"/>
        <v>178</v>
      </c>
      <c r="I11879" s="53">
        <f t="shared" si="2037"/>
        <v>0.96690282304590414</v>
      </c>
      <c r="J11879" s="53">
        <f t="shared" si="2040"/>
        <v>0.40772703319360154</v>
      </c>
      <c r="K11879" s="53">
        <f t="shared" si="2041"/>
        <v>2.0406228891187692</v>
      </c>
      <c r="L11879" s="53">
        <f t="shared" si="2042"/>
        <v>41.605774737537843</v>
      </c>
      <c r="M11879" s="93">
        <f t="shared" si="2043"/>
        <v>5.8268569135953419</v>
      </c>
      <c r="N11879" s="53">
        <f t="shared" si="2044"/>
        <v>25.305068634952438</v>
      </c>
      <c r="O11879">
        <f t="shared" si="2045"/>
        <v>1.3586571485671137</v>
      </c>
      <c r="P11879" s="53">
        <f t="shared" si="2046"/>
        <v>22.48254785226381</v>
      </c>
      <c r="Q11879" s="53">
        <v>0.2</v>
      </c>
      <c r="R11879" s="53">
        <f t="shared" si="2047"/>
        <v>8.8985822383091868</v>
      </c>
    </row>
    <row r="11880" spans="2:18" ht="15">
      <c r="B11880" s="84">
        <v>42183</v>
      </c>
      <c r="C11880" s="85">
        <v>0.9</v>
      </c>
      <c r="D11880" s="86">
        <v>32.1</v>
      </c>
      <c r="E11880" s="87">
        <v>15.1</v>
      </c>
      <c r="F11880" s="96">
        <f t="shared" si="2038"/>
        <v>23.6</v>
      </c>
      <c r="G11880" s="96"/>
      <c r="H11880" s="74">
        <f t="shared" si="2039"/>
        <v>179</v>
      </c>
      <c r="I11880" s="53">
        <f t="shared" si="2037"/>
        <v>0.96683052946203629</v>
      </c>
      <c r="J11880" s="53">
        <f t="shared" si="2040"/>
        <v>0.40707935705464793</v>
      </c>
      <c r="K11880" s="53">
        <f t="shared" si="2041"/>
        <v>2.0397199435822722</v>
      </c>
      <c r="L11880" s="53">
        <f t="shared" si="2042"/>
        <v>41.576634837724463</v>
      </c>
      <c r="M11880" s="93">
        <f t="shared" si="2043"/>
        <v>6.6462031282318978</v>
      </c>
      <c r="N11880" s="53">
        <f t="shared" si="2044"/>
        <v>29.142225688924402</v>
      </c>
      <c r="O11880">
        <f t="shared" si="2045"/>
        <v>1.3297429332019388</v>
      </c>
      <c r="P11880" s="53">
        <f t="shared" si="2046"/>
        <v>21.944885809250874</v>
      </c>
      <c r="Q11880" s="53">
        <v>0.2</v>
      </c>
      <c r="R11880" s="53">
        <f t="shared" si="2047"/>
        <v>9.7776225255337703</v>
      </c>
    </row>
    <row r="11881" spans="2:18" ht="15">
      <c r="B11881" s="84">
        <v>42184</v>
      </c>
      <c r="C11881" s="85">
        <v>0</v>
      </c>
      <c r="D11881" s="86">
        <v>28.5</v>
      </c>
      <c r="E11881" s="87">
        <v>18.5</v>
      </c>
      <c r="F11881" s="96">
        <f t="shared" si="2038"/>
        <v>23.5</v>
      </c>
      <c r="G11881" s="96"/>
      <c r="H11881" s="74">
        <f t="shared" si="2039"/>
        <v>180</v>
      </c>
      <c r="I11881" s="53">
        <f t="shared" si="2037"/>
        <v>0.96676805125814624</v>
      </c>
      <c r="J11881" s="53">
        <f t="shared" si="2040"/>
        <v>0.40631269234167094</v>
      </c>
      <c r="K11881" s="53">
        <f t="shared" si="2041"/>
        <v>2.0386522968629022</v>
      </c>
      <c r="L11881" s="53">
        <f t="shared" si="2042"/>
        <v>41.543137980369544</v>
      </c>
      <c r="M11881" s="93">
        <f t="shared" si="2043"/>
        <v>5.0809956521362993</v>
      </c>
      <c r="N11881" s="53">
        <f t="shared" si="2044"/>
        <v>22.333059318664574</v>
      </c>
      <c r="O11881">
        <f t="shared" si="2045"/>
        <v>1.322598302772739</v>
      </c>
      <c r="P11881" s="53">
        <f t="shared" si="2046"/>
        <v>21.812269025567122</v>
      </c>
      <c r="Q11881" s="53">
        <v>0.2</v>
      </c>
      <c r="R11881" s="53">
        <f t="shared" si="2047"/>
        <v>8.1837651956295119</v>
      </c>
    </row>
    <row r="11882" spans="2:18" ht="15">
      <c r="B11882" s="84">
        <v>42185</v>
      </c>
      <c r="C11882" s="85">
        <v>0</v>
      </c>
      <c r="D11882" s="86">
        <v>32.799999999999997</v>
      </c>
      <c r="E11882" s="87">
        <v>17</v>
      </c>
      <c r="F11882" s="96">
        <f t="shared" si="2038"/>
        <v>24.9</v>
      </c>
      <c r="G11882" s="96"/>
      <c r="H11882" s="74">
        <f t="shared" si="2039"/>
        <v>181</v>
      </c>
      <c r="I11882" s="53">
        <f t="shared" si="2037"/>
        <v>0.96671540692253943</v>
      </c>
      <c r="J11882" s="53">
        <f t="shared" si="2040"/>
        <v>0.40542738448427046</v>
      </c>
      <c r="K11882" s="53">
        <f t="shared" si="2041"/>
        <v>2.0374210204332197</v>
      </c>
      <c r="L11882" s="53">
        <f t="shared" si="2042"/>
        <v>41.505298294525524</v>
      </c>
      <c r="M11882" s="93">
        <f t="shared" si="2043"/>
        <v>6.5971966760835361</v>
      </c>
      <c r="N11882" s="53">
        <f t="shared" si="2044"/>
        <v>28.046650607864759</v>
      </c>
      <c r="O11882">
        <f t="shared" si="2045"/>
        <v>1.425713897503015</v>
      </c>
      <c r="P11882" s="53">
        <f t="shared" si="2046"/>
        <v>23.735304871118448</v>
      </c>
      <c r="Q11882" s="53">
        <v>0.2</v>
      </c>
      <c r="R11882" s="53">
        <f t="shared" si="2047"/>
        <v>9.5780040754679554</v>
      </c>
    </row>
    <row r="11883" spans="2:18" ht="15">
      <c r="B11883" s="84">
        <v>42186</v>
      </c>
      <c r="C11883" s="85">
        <v>0</v>
      </c>
      <c r="D11883" s="86">
        <v>33.5</v>
      </c>
      <c r="E11883" s="87">
        <v>21.4</v>
      </c>
      <c r="F11883" s="96">
        <f t="shared" si="2038"/>
        <v>27.45</v>
      </c>
      <c r="G11883" s="96"/>
      <c r="H11883" s="74">
        <f t="shared" si="2039"/>
        <v>182</v>
      </c>
      <c r="I11883" s="53">
        <f t="shared" si="2037"/>
        <v>0.96667261203352184</v>
      </c>
      <c r="J11883" s="53">
        <f t="shared" si="2040"/>
        <v>0.4044238240236096</v>
      </c>
      <c r="K11883" s="53">
        <f t="shared" si="2041"/>
        <v>2.0360273321377047</v>
      </c>
      <c r="L11883" s="53">
        <f t="shared" si="2042"/>
        <v>41.463131203502378</v>
      </c>
      <c r="M11883" s="93">
        <f t="shared" si="2043"/>
        <v>6.1118521273734379</v>
      </c>
      <c r="N11883" s="53">
        <f t="shared" si="2044"/>
        <v>24.519053569262152</v>
      </c>
      <c r="O11883">
        <f t="shared" si="2045"/>
        <v>1.6315105361236262</v>
      </c>
      <c r="P11883" s="53">
        <f t="shared" si="2046"/>
        <v>27.628163303583928</v>
      </c>
      <c r="Q11883" s="53">
        <v>0.2</v>
      </c>
      <c r="R11883" s="53">
        <f t="shared" si="2047"/>
        <v>8.8522192596084377</v>
      </c>
    </row>
    <row r="11884" spans="2:18" ht="15">
      <c r="B11884" s="84">
        <v>42187</v>
      </c>
      <c r="C11884" s="85">
        <v>0</v>
      </c>
      <c r="D11884" s="86">
        <v>34.6</v>
      </c>
      <c r="E11884" s="87">
        <v>20.100000000000001</v>
      </c>
      <c r="F11884" s="96">
        <f t="shared" si="2038"/>
        <v>27.35</v>
      </c>
      <c r="G11884" s="96"/>
      <c r="H11884" s="74">
        <f t="shared" si="2039"/>
        <v>183</v>
      </c>
      <c r="I11884" s="53">
        <f t="shared" si="2037"/>
        <v>0.96663967925478966</v>
      </c>
      <c r="J11884" s="53">
        <f t="shared" si="2040"/>
        <v>0.40330244607692034</v>
      </c>
      <c r="K11884" s="53">
        <f t="shared" si="2041"/>
        <v>2.0344725919560269</v>
      </c>
      <c r="L11884" s="53">
        <f t="shared" si="2042"/>
        <v>41.416653398551674</v>
      </c>
      <c r="M11884" s="93">
        <f t="shared" si="2043"/>
        <v>6.6683169329538741</v>
      </c>
      <c r="N11884" s="53">
        <f t="shared" si="2044"/>
        <v>26.810685982444035</v>
      </c>
      <c r="O11884">
        <f t="shared" si="2045"/>
        <v>1.6229809196234908</v>
      </c>
      <c r="P11884" s="53">
        <f t="shared" si="2046"/>
        <v>27.465439053079297</v>
      </c>
      <c r="Q11884" s="53">
        <v>0.2</v>
      </c>
      <c r="R11884" s="53">
        <f t="shared" si="2047"/>
        <v>9.3879815412790535</v>
      </c>
    </row>
    <row r="11885" spans="2:18" ht="15">
      <c r="B11885" s="84">
        <v>42188</v>
      </c>
      <c r="C11885" s="85">
        <v>0</v>
      </c>
      <c r="D11885" s="86">
        <v>34</v>
      </c>
      <c r="E11885" s="87">
        <v>19.399999999999999</v>
      </c>
      <c r="F11885" s="96">
        <f t="shared" si="2038"/>
        <v>26.7</v>
      </c>
      <c r="G11885" s="96"/>
      <c r="H11885" s="74">
        <f t="shared" si="2039"/>
        <v>184</v>
      </c>
      <c r="I11885" s="53">
        <f t="shared" si="2037"/>
        <v>0.966616618331682</v>
      </c>
      <c r="J11885" s="53">
        <f t="shared" si="2040"/>
        <v>0.4020637297482984</v>
      </c>
      <c r="K11885" s="53">
        <f t="shared" si="2041"/>
        <v>2.0327582973243699</v>
      </c>
      <c r="L11885" s="53">
        <f t="shared" si="2042"/>
        <v>41.365882810476329</v>
      </c>
      <c r="M11885" s="93">
        <f t="shared" si="2043"/>
        <v>6.5868566152212056</v>
      </c>
      <c r="N11885" s="53">
        <f t="shared" si="2044"/>
        <v>26.86999876880467</v>
      </c>
      <c r="O11885">
        <f t="shared" si="2045"/>
        <v>1.5684728507966661</v>
      </c>
      <c r="P11885" s="53">
        <f t="shared" si="2046"/>
        <v>26.428303842909923</v>
      </c>
      <c r="Q11885" s="53">
        <v>0.2</v>
      </c>
      <c r="R11885" s="53">
        <f t="shared" si="2047"/>
        <v>9.3761039749660782</v>
      </c>
    </row>
    <row r="11886" spans="2:18" ht="15">
      <c r="B11886" s="84">
        <v>42189</v>
      </c>
      <c r="C11886" s="85">
        <v>2.7</v>
      </c>
      <c r="D11886" s="86">
        <v>35.299999999999997</v>
      </c>
      <c r="E11886" s="87">
        <v>17.3</v>
      </c>
      <c r="F11886" s="96">
        <f t="shared" si="2038"/>
        <v>26.299999999999997</v>
      </c>
      <c r="G11886" s="96"/>
      <c r="H11886" s="74">
        <f t="shared" si="2039"/>
        <v>185</v>
      </c>
      <c r="I11886" s="53">
        <f t="shared" si="2037"/>
        <v>0.96660343608829691</v>
      </c>
      <c r="J11886" s="53">
        <f t="shared" si="2040"/>
        <v>0.40070819748795422</v>
      </c>
      <c r="K11886" s="53">
        <f t="shared" si="2041"/>
        <v>2.0308860780474474</v>
      </c>
      <c r="L11886" s="53">
        <f t="shared" si="2042"/>
        <v>41.310838579351461</v>
      </c>
      <c r="M11886" s="93">
        <f t="shared" si="2043"/>
        <v>7.2383291251305808</v>
      </c>
      <c r="N11886" s="53">
        <f t="shared" si="2044"/>
        <v>29.795397577881506</v>
      </c>
      <c r="O11886">
        <f t="shared" si="2045"/>
        <v>1.5357229108232209</v>
      </c>
      <c r="P11886" s="53">
        <f t="shared" si="2046"/>
        <v>25.80748462700501</v>
      </c>
      <c r="Q11886" s="53">
        <v>0.2</v>
      </c>
      <c r="R11886" s="53">
        <f t="shared" si="2047"/>
        <v>10.047319673823397</v>
      </c>
    </row>
    <row r="11887" spans="2:18" ht="15">
      <c r="B11887" s="84">
        <v>42190</v>
      </c>
      <c r="C11887" s="85">
        <v>0</v>
      </c>
      <c r="D11887" s="86">
        <v>36.6</v>
      </c>
      <c r="E11887" s="87">
        <v>20.5</v>
      </c>
      <c r="F11887" s="96">
        <f t="shared" si="2038"/>
        <v>28.55</v>
      </c>
      <c r="G11887" s="96"/>
      <c r="H11887" s="74">
        <f t="shared" si="2039"/>
        <v>186</v>
      </c>
      <c r="I11887" s="53">
        <f t="shared" si="2037"/>
        <v>0.96660013642547238</v>
      </c>
      <c r="J11887" s="53">
        <f t="shared" si="2040"/>
        <v>0.39923641440225827</v>
      </c>
      <c r="K11887" s="53">
        <f t="shared" si="2041"/>
        <v>2.0288576908360731</v>
      </c>
      <c r="L11887" s="53">
        <f t="shared" si="2042"/>
        <v>41.251541022555166</v>
      </c>
      <c r="M11887" s="93">
        <f t="shared" si="2043"/>
        <v>7.1845955846137635</v>
      </c>
      <c r="N11887" s="53">
        <f t="shared" si="2044"/>
        <v>28.138570878363478</v>
      </c>
      <c r="O11887">
        <f t="shared" si="2045"/>
        <v>1.7279259360098758</v>
      </c>
      <c r="P11887" s="53">
        <f t="shared" si="2046"/>
        <v>29.475414617986125</v>
      </c>
      <c r="Q11887" s="53">
        <v>0.2</v>
      </c>
      <c r="R11887" s="53">
        <f t="shared" si="2047"/>
        <v>9.7480683263471146</v>
      </c>
    </row>
    <row r="11888" spans="2:18" ht="15">
      <c r="B11888" s="84">
        <v>42191</v>
      </c>
      <c r="C11888" s="85">
        <v>0</v>
      </c>
      <c r="D11888" s="86">
        <v>38.1</v>
      </c>
      <c r="E11888" s="87">
        <v>21.4</v>
      </c>
      <c r="F11888" s="96">
        <f t="shared" si="2038"/>
        <v>29.75</v>
      </c>
      <c r="G11888" s="96"/>
      <c r="H11888" s="74">
        <f t="shared" si="2039"/>
        <v>187</v>
      </c>
      <c r="I11888" s="53">
        <f t="shared" si="2037"/>
        <v>0.96660672031963157</v>
      </c>
      <c r="J11888" s="53">
        <f t="shared" si="2040"/>
        <v>0.39764898751708555</v>
      </c>
      <c r="K11888" s="53">
        <f t="shared" si="2041"/>
        <v>2.0266750135070062</v>
      </c>
      <c r="L11888" s="53">
        <f t="shared" si="2042"/>
        <v>41.188011601317754</v>
      </c>
      <c r="M11888" s="93">
        <f t="shared" si="2043"/>
        <v>7.4951280477585334</v>
      </c>
      <c r="N11888" s="53">
        <f t="shared" si="2044"/>
        <v>28.613961162164706</v>
      </c>
      <c r="O11888">
        <f t="shared" si="2045"/>
        <v>1.8386858606052097</v>
      </c>
      <c r="P11888" s="53">
        <f t="shared" si="2046"/>
        <v>31.614787143929835</v>
      </c>
      <c r="Q11888" s="53">
        <v>0.2</v>
      </c>
      <c r="R11888" s="53">
        <f t="shared" si="2047"/>
        <v>9.9066795715926421</v>
      </c>
    </row>
    <row r="11889" spans="2:18" ht="15">
      <c r="B11889" s="84">
        <v>42192</v>
      </c>
      <c r="C11889" s="85">
        <v>0</v>
      </c>
      <c r="D11889" s="86">
        <v>37.299999999999997</v>
      </c>
      <c r="E11889" s="87">
        <v>25.3</v>
      </c>
      <c r="F11889" s="96">
        <f t="shared" si="2038"/>
        <v>31.299999999999997</v>
      </c>
      <c r="G11889" s="96"/>
      <c r="H11889" s="74">
        <f t="shared" si="2039"/>
        <v>188</v>
      </c>
      <c r="I11889" s="53">
        <f t="shared" si="2037"/>
        <v>0.96662318582249451</v>
      </c>
      <c r="J11889" s="53">
        <f t="shared" si="2040"/>
        <v>0.39594656499710279</v>
      </c>
      <c r="K11889" s="53">
        <f t="shared" si="2041"/>
        <v>2.0243400388832118</v>
      </c>
      <c r="L11889" s="53">
        <f t="shared" si="2042"/>
        <v>41.120272886006703</v>
      </c>
      <c r="M11889" s="93">
        <f t="shared" si="2043"/>
        <v>6.5497930309539569</v>
      </c>
      <c r="N11889" s="53">
        <f t="shared" si="2044"/>
        <v>24.215616632284576</v>
      </c>
      <c r="O11889">
        <f t="shared" si="2045"/>
        <v>1.9907876775381157</v>
      </c>
      <c r="P11889" s="53">
        <f t="shared" si="2046"/>
        <v>34.581281231342132</v>
      </c>
      <c r="Q11889" s="53">
        <v>0.2</v>
      </c>
      <c r="R11889" s="53">
        <f t="shared" si="2047"/>
        <v>8.9218258396310102</v>
      </c>
    </row>
    <row r="11890" spans="2:18" ht="15">
      <c r="B11890" s="84">
        <v>42193</v>
      </c>
      <c r="C11890" s="85">
        <v>0.5</v>
      </c>
      <c r="D11890" s="86">
        <v>29.8</v>
      </c>
      <c r="E11890" s="87">
        <v>21.4</v>
      </c>
      <c r="F11890" s="96">
        <f t="shared" si="2038"/>
        <v>25.6</v>
      </c>
      <c r="G11890" s="96"/>
      <c r="H11890" s="74">
        <f t="shared" si="2039"/>
        <v>189</v>
      </c>
      <c r="I11890" s="53">
        <f t="shared" si="2037"/>
        <v>0.96664952806165383</v>
      </c>
      <c r="J11890" s="53">
        <f t="shared" si="2040"/>
        <v>0.39412983532377216</v>
      </c>
      <c r="K11890" s="53">
        <f t="shared" si="2041"/>
        <v>2.0218548684336888</v>
      </c>
      <c r="L11890" s="53">
        <f t="shared" si="2042"/>
        <v>41.048348520370595</v>
      </c>
      <c r="M11890" s="93">
        <f t="shared" si="2043"/>
        <v>4.8353123653728547</v>
      </c>
      <c r="N11890" s="53">
        <f t="shared" si="2044"/>
        <v>20.224800829397658</v>
      </c>
      <c r="O11890">
        <f t="shared" si="2045"/>
        <v>1.4798334016618249</v>
      </c>
      <c r="P11890" s="53">
        <f t="shared" si="2046"/>
        <v>24.752144553599695</v>
      </c>
      <c r="Q11890" s="53">
        <v>0.2</v>
      </c>
      <c r="R11890" s="53">
        <f t="shared" si="2047"/>
        <v>7.7725745298367794</v>
      </c>
    </row>
    <row r="11891" spans="2:18" ht="15">
      <c r="B11891" s="84">
        <v>42194</v>
      </c>
      <c r="C11891" s="85">
        <v>0.1</v>
      </c>
      <c r="D11891" s="86">
        <v>31.8</v>
      </c>
      <c r="E11891" s="87">
        <v>18.2</v>
      </c>
      <c r="F11891" s="96">
        <f t="shared" si="2038"/>
        <v>25</v>
      </c>
      <c r="G11891" s="96"/>
      <c r="H11891" s="74">
        <f t="shared" si="2039"/>
        <v>190</v>
      </c>
      <c r="I11891" s="53">
        <f t="shared" si="2037"/>
        <v>0.96668573924201728</v>
      </c>
      <c r="J11891" s="53">
        <f t="shared" si="2040"/>
        <v>0.39219952643495892</v>
      </c>
      <c r="K11891" s="53">
        <f t="shared" si="2041"/>
        <v>2.0192217056926434</v>
      </c>
      <c r="L11891" s="53">
        <f t="shared" si="2042"/>
        <v>40.972263184969115</v>
      </c>
      <c r="M11891" s="93">
        <f t="shared" si="2043"/>
        <v>6.0562340481972585</v>
      </c>
      <c r="N11891" s="53">
        <f t="shared" si="2044"/>
        <v>25.68670093258147</v>
      </c>
      <c r="O11891">
        <f t="shared" si="2045"/>
        <v>1.4333386753343602</v>
      </c>
      <c r="P11891" s="53">
        <f t="shared" si="2046"/>
        <v>23.878257206163344</v>
      </c>
      <c r="Q11891" s="53">
        <v>0.2</v>
      </c>
      <c r="R11891" s="53">
        <f t="shared" si="2047"/>
        <v>9.0293873535500904</v>
      </c>
    </row>
    <row r="11892" spans="2:18" ht="15">
      <c r="B11892" s="84">
        <v>42195</v>
      </c>
      <c r="C11892" s="85">
        <v>0</v>
      </c>
      <c r="D11892" s="86">
        <v>31.8</v>
      </c>
      <c r="E11892" s="87">
        <v>16</v>
      </c>
      <c r="F11892" s="96">
        <f t="shared" si="2038"/>
        <v>23.9</v>
      </c>
      <c r="G11892" s="96"/>
      <c r="H11892" s="74">
        <f t="shared" si="2039"/>
        <v>191</v>
      </c>
      <c r="I11892" s="53">
        <f t="shared" si="2037"/>
        <v>0.96673180864811381</v>
      </c>
      <c r="J11892" s="53">
        <f t="shared" si="2040"/>
        <v>0.390156404829125</v>
      </c>
      <c r="K11892" s="53">
        <f t="shared" si="2041"/>
        <v>2.0164428494980022</v>
      </c>
      <c r="L11892" s="53">
        <f t="shared" si="2042"/>
        <v>40.892042560018361</v>
      </c>
      <c r="M11892" s="93">
        <f t="shared" si="2043"/>
        <v>6.3475024347595408</v>
      </c>
      <c r="N11892" s="53">
        <f t="shared" si="2044"/>
        <v>27.632251241380498</v>
      </c>
      <c r="O11892">
        <f t="shared" si="2045"/>
        <v>1.3513779792359752</v>
      </c>
      <c r="P11892" s="53">
        <f t="shared" si="2046"/>
        <v>22.347046378346018</v>
      </c>
      <c r="Q11892" s="53">
        <v>0.2</v>
      </c>
      <c r="R11892" s="53">
        <f t="shared" si="2047"/>
        <v>9.4381375482027998</v>
      </c>
    </row>
    <row r="11893" spans="2:18" ht="15">
      <c r="B11893" s="84">
        <v>42196</v>
      </c>
      <c r="C11893" s="85">
        <v>0</v>
      </c>
      <c r="D11893" s="86">
        <v>33.299999999999997</v>
      </c>
      <c r="E11893" s="87">
        <v>17.2</v>
      </c>
      <c r="F11893" s="96">
        <f t="shared" si="2038"/>
        <v>25.25</v>
      </c>
      <c r="G11893" s="96"/>
      <c r="H11893" s="74">
        <f t="shared" si="2039"/>
        <v>192</v>
      </c>
      <c r="I11893" s="53">
        <f t="shared" si="2037"/>
        <v>0.9667877226472652</v>
      </c>
      <c r="J11893" s="53">
        <f t="shared" si="2040"/>
        <v>0.38800127463716422</v>
      </c>
      <c r="K11893" s="53">
        <f t="shared" si="2041"/>
        <v>2.0135206870890685</v>
      </c>
      <c r="L11893" s="53">
        <f t="shared" si="2042"/>
        <v>40.807713287879828</v>
      </c>
      <c r="M11893" s="93">
        <f t="shared" si="2043"/>
        <v>6.6012750201958248</v>
      </c>
      <c r="N11893" s="53">
        <f t="shared" si="2044"/>
        <v>27.835826353907596</v>
      </c>
      <c r="O11893">
        <f t="shared" si="2045"/>
        <v>1.4525553524602393</v>
      </c>
      <c r="P11893" s="53">
        <f t="shared" si="2046"/>
        <v>24.238989341222261</v>
      </c>
      <c r="Q11893" s="53">
        <v>0.2</v>
      </c>
      <c r="R11893" s="53">
        <f t="shared" si="2047"/>
        <v>9.5433914478041491</v>
      </c>
    </row>
    <row r="11894" spans="2:18" ht="15">
      <c r="B11894" s="84">
        <v>42197</v>
      </c>
      <c r="C11894" s="85">
        <v>0</v>
      </c>
      <c r="D11894" s="86">
        <v>35.5</v>
      </c>
      <c r="E11894" s="87">
        <v>19.2</v>
      </c>
      <c r="F11894" s="96">
        <f t="shared" si="2038"/>
        <v>27.35</v>
      </c>
      <c r="G11894" s="96"/>
      <c r="H11894" s="74">
        <f t="shared" si="2039"/>
        <v>193</v>
      </c>
      <c r="I11894" s="53">
        <f t="shared" si="2037"/>
        <v>0.96685346469361932</v>
      </c>
      <c r="J11894" s="53">
        <f t="shared" si="2040"/>
        <v>0.38573497666500367</v>
      </c>
      <c r="K11894" s="53">
        <f t="shared" si="2041"/>
        <v>2.0104576871026358</v>
      </c>
      <c r="L11894" s="53">
        <f t="shared" si="2042"/>
        <v>40.719302935419954</v>
      </c>
      <c r="M11894" s="93">
        <f t="shared" si="2043"/>
        <v>6.9510652488774634</v>
      </c>
      <c r="N11894" s="53">
        <f t="shared" si="2044"/>
        <v>27.947506020620335</v>
      </c>
      <c r="O11894">
        <f t="shared" si="2045"/>
        <v>1.6229809196234908</v>
      </c>
      <c r="P11894" s="53">
        <f t="shared" si="2046"/>
        <v>27.465439053079297</v>
      </c>
      <c r="Q11894" s="53">
        <v>0.2</v>
      </c>
      <c r="R11894" s="53">
        <f t="shared" si="2047"/>
        <v>9.6556594999727263</v>
      </c>
    </row>
    <row r="11895" spans="2:18" ht="15">
      <c r="B11895" s="84">
        <v>42198</v>
      </c>
      <c r="C11895" s="85">
        <v>0</v>
      </c>
      <c r="D11895" s="86">
        <v>33.200000000000003</v>
      </c>
      <c r="E11895" s="87">
        <v>21.6</v>
      </c>
      <c r="F11895" s="96">
        <f t="shared" si="2038"/>
        <v>27.400000000000002</v>
      </c>
      <c r="G11895" s="96"/>
      <c r="H11895" s="74">
        <f t="shared" si="2039"/>
        <v>194</v>
      </c>
      <c r="I11895" s="53">
        <f t="shared" si="2037"/>
        <v>0.9669290153330472</v>
      </c>
      <c r="J11895" s="53">
        <f t="shared" si="2040"/>
        <v>0.38335838741013006</v>
      </c>
      <c r="K11895" s="53">
        <f t="shared" si="2041"/>
        <v>2.0072563925059632</v>
      </c>
      <c r="L11895" s="53">
        <f t="shared" si="2042"/>
        <v>40.626839956461978</v>
      </c>
      <c r="M11895" s="93">
        <f t="shared" si="2043"/>
        <v>5.8570636853524389</v>
      </c>
      <c r="N11895" s="53">
        <f t="shared" si="2044"/>
        <v>23.522905251138422</v>
      </c>
      <c r="O11895">
        <f t="shared" si="2045"/>
        <v>1.6272408936343223</v>
      </c>
      <c r="P11895" s="53">
        <f t="shared" si="2046"/>
        <v>27.546694558163161</v>
      </c>
      <c r="Q11895" s="53">
        <v>0.2</v>
      </c>
      <c r="R11895" s="53">
        <f t="shared" si="2047"/>
        <v>8.6157264626561663</v>
      </c>
    </row>
    <row r="11896" spans="2:18" ht="15">
      <c r="B11896" s="84">
        <v>42199</v>
      </c>
      <c r="C11896" s="85">
        <v>0</v>
      </c>
      <c r="D11896" s="86">
        <v>35.700000000000003</v>
      </c>
      <c r="E11896" s="87">
        <v>21.3</v>
      </c>
      <c r="F11896" s="96">
        <f t="shared" si="2038"/>
        <v>28.5</v>
      </c>
      <c r="G11896" s="96"/>
      <c r="H11896" s="74">
        <f t="shared" si="2039"/>
        <v>195</v>
      </c>
      <c r="I11896" s="53">
        <f t="shared" si="2037"/>
        <v>0.96701435220889898</v>
      </c>
      <c r="J11896" s="53">
        <f t="shared" si="2040"/>
        <v>0.38087241805523475</v>
      </c>
      <c r="K11896" s="53">
        <f t="shared" si="2041"/>
        <v>2.0039194135038811</v>
      </c>
      <c r="L11896" s="53">
        <f t="shared" si="2042"/>
        <v>40.530353654546474</v>
      </c>
      <c r="M11896" s="93">
        <f t="shared" si="2043"/>
        <v>6.6687141777916787</v>
      </c>
      <c r="N11896" s="53">
        <f t="shared" si="2044"/>
        <v>26.146319311781216</v>
      </c>
      <c r="O11896">
        <f t="shared" si="2045"/>
        <v>1.7234389327377053</v>
      </c>
      <c r="P11896" s="53">
        <f t="shared" si="2046"/>
        <v>29.389130538286764</v>
      </c>
      <c r="Q11896" s="53">
        <v>0.2</v>
      </c>
      <c r="R11896" s="53">
        <f t="shared" si="2047"/>
        <v>9.275962626587555</v>
      </c>
    </row>
    <row r="11897" spans="2:18" ht="15">
      <c r="B11897" s="84">
        <v>42200</v>
      </c>
      <c r="C11897" s="85">
        <v>0</v>
      </c>
      <c r="D11897" s="86">
        <v>36.1</v>
      </c>
      <c r="E11897" s="87">
        <v>21.6</v>
      </c>
      <c r="F11897" s="96">
        <f t="shared" si="2038"/>
        <v>28.85</v>
      </c>
      <c r="G11897" s="96"/>
      <c r="H11897" s="74">
        <f t="shared" si="2039"/>
        <v>196</v>
      </c>
      <c r="I11897" s="53">
        <f t="shared" si="2037"/>
        <v>0.96710945006862015</v>
      </c>
      <c r="J11897" s="53">
        <f t="shared" si="2040"/>
        <v>0.37827801344217543</v>
      </c>
      <c r="K11897" s="53">
        <f t="shared" si="2041"/>
        <v>2.0004494204558152</v>
      </c>
      <c r="L11897" s="53">
        <f t="shared" si="2042"/>
        <v>40.42987414620918</v>
      </c>
      <c r="M11897" s="93">
        <f t="shared" si="2043"/>
        <v>6.7257003171228114</v>
      </c>
      <c r="N11897" s="53">
        <f t="shared" si="2044"/>
        <v>26.171903596673808</v>
      </c>
      <c r="O11897">
        <f t="shared" si="2045"/>
        <v>1.7550605902139158</v>
      </c>
      <c r="P11897" s="53">
        <f t="shared" si="2046"/>
        <v>29.997853461369935</v>
      </c>
      <c r="Q11897" s="53">
        <v>0.2</v>
      </c>
      <c r="R11897" s="53">
        <f t="shared" si="2047"/>
        <v>9.2953017982218267</v>
      </c>
    </row>
    <row r="11898" spans="2:18" ht="15">
      <c r="B11898" s="84">
        <v>42201</v>
      </c>
      <c r="C11898" s="85">
        <v>0</v>
      </c>
      <c r="D11898" s="86">
        <v>35.4</v>
      </c>
      <c r="E11898" s="87">
        <v>24.4</v>
      </c>
      <c r="F11898" s="96">
        <f t="shared" si="2038"/>
        <v>29.9</v>
      </c>
      <c r="G11898" s="96"/>
      <c r="H11898" s="74">
        <f t="shared" si="2039"/>
        <v>197</v>
      </c>
      <c r="I11898" s="53">
        <f t="shared" si="2037"/>
        <v>0.96721428077122407</v>
      </c>
      <c r="J11898" s="53">
        <f t="shared" si="2040"/>
        <v>0.37557615102945135</v>
      </c>
      <c r="K11898" s="53">
        <f t="shared" si="2041"/>
        <v>1.9968491368368348</v>
      </c>
      <c r="L11898" s="53">
        <f t="shared" si="2042"/>
        <v>40.325432324975182</v>
      </c>
      <c r="M11898" s="93">
        <f t="shared" si="2043"/>
        <v>5.9743852944280746</v>
      </c>
      <c r="N11898" s="53">
        <f t="shared" si="2044"/>
        <v>22.736535850237988</v>
      </c>
      <c r="O11898">
        <f t="shared" si="2045"/>
        <v>1.8529527882095789</v>
      </c>
      <c r="P11898" s="53">
        <f t="shared" si="2046"/>
        <v>31.891658852061077</v>
      </c>
      <c r="Q11898" s="53">
        <v>0.2</v>
      </c>
      <c r="R11898" s="53">
        <f t="shared" si="2047"/>
        <v>8.5218361562886358</v>
      </c>
    </row>
    <row r="11899" spans="2:18" ht="15">
      <c r="B11899" s="84">
        <v>42202</v>
      </c>
      <c r="C11899" s="85">
        <v>0</v>
      </c>
      <c r="D11899" s="86">
        <v>36.6</v>
      </c>
      <c r="E11899" s="87">
        <v>20.3</v>
      </c>
      <c r="F11899" s="96">
        <f t="shared" si="2038"/>
        <v>28.450000000000003</v>
      </c>
      <c r="G11899" s="96"/>
      <c r="H11899" s="74">
        <f t="shared" si="2039"/>
        <v>198</v>
      </c>
      <c r="I11899" s="53">
        <f t="shared" si="2037"/>
        <v>0.96732881329561926</v>
      </c>
      <c r="J11899" s="53">
        <f t="shared" si="2040"/>
        <v>0.37276783983636436</v>
      </c>
      <c r="K11899" s="53">
        <f t="shared" si="2041"/>
        <v>1.9931213322749191</v>
      </c>
      <c r="L11899" s="53">
        <f t="shared" si="2042"/>
        <v>40.217059826258478</v>
      </c>
      <c r="M11899" s="93">
        <f t="shared" si="2043"/>
        <v>7.032590505639309</v>
      </c>
      <c r="N11899" s="53">
        <f t="shared" si="2044"/>
        <v>27.602793775929726</v>
      </c>
      <c r="O11899">
        <f t="shared" si="2045"/>
        <v>1.7189620047087526</v>
      </c>
      <c r="P11899" s="53">
        <f t="shared" si="2046"/>
        <v>29.303070556791635</v>
      </c>
      <c r="Q11899" s="53">
        <v>0.2</v>
      </c>
      <c r="R11899" s="53">
        <f t="shared" si="2047"/>
        <v>9.6177386300443093</v>
      </c>
    </row>
    <row r="11900" spans="2:18" ht="15">
      <c r="B11900" s="84">
        <v>42203</v>
      </c>
      <c r="C11900" s="85">
        <v>2.5</v>
      </c>
      <c r="D11900" s="86">
        <v>37.299999999999997</v>
      </c>
      <c r="E11900" s="87">
        <v>17.899999999999999</v>
      </c>
      <c r="F11900" s="96">
        <f t="shared" si="2038"/>
        <v>27.599999999999998</v>
      </c>
      <c r="G11900" s="96"/>
      <c r="H11900" s="74">
        <f t="shared" si="2039"/>
        <v>199</v>
      </c>
      <c r="I11900" s="53">
        <f t="shared" si="2037"/>
        <v>0.9674530137497892</v>
      </c>
      <c r="J11900" s="53">
        <f t="shared" si="2040"/>
        <v>0.36985411937700441</v>
      </c>
      <c r="K11900" s="53">
        <f t="shared" si="2041"/>
        <v>1.9892688156945499</v>
      </c>
      <c r="L11900" s="53">
        <f t="shared" si="2042"/>
        <v>40.104788993343924</v>
      </c>
      <c r="M11900" s="93">
        <f t="shared" si="2043"/>
        <v>7.5102159863775979</v>
      </c>
      <c r="N11900" s="53">
        <f t="shared" si="2044"/>
        <v>30.029356240493918</v>
      </c>
      <c r="O11900">
        <f t="shared" si="2045"/>
        <v>1.6443776567043942</v>
      </c>
      <c r="P11900" s="53">
        <f t="shared" si="2046"/>
        <v>27.873853825214461</v>
      </c>
      <c r="Q11900" s="53">
        <v>0.2</v>
      </c>
      <c r="R11900" s="53">
        <f t="shared" si="2047"/>
        <v>10.15606672064918</v>
      </c>
    </row>
    <row r="11901" spans="2:18" ht="15">
      <c r="B11901" s="84">
        <v>42204</v>
      </c>
      <c r="C11901" s="85">
        <v>0</v>
      </c>
      <c r="D11901" s="86">
        <v>37.9</v>
      </c>
      <c r="E11901" s="87">
        <v>22.2</v>
      </c>
      <c r="F11901" s="96">
        <f t="shared" si="2038"/>
        <v>30.049999999999997</v>
      </c>
      <c r="G11901" s="96"/>
      <c r="H11901" s="74">
        <f t="shared" si="2039"/>
        <v>200</v>
      </c>
      <c r="I11901" s="53">
        <f t="shared" si="2037"/>
        <v>0.96758684538082118</v>
      </c>
      <c r="J11901" s="53">
        <f t="shared" si="2040"/>
        <v>0.36683605858715096</v>
      </c>
      <c r="K11901" s="53">
        <f t="shared" si="2041"/>
        <v>1.985294428594524</v>
      </c>
      <c r="L11901" s="53">
        <f t="shared" si="2042"/>
        <v>39.98865284461607</v>
      </c>
      <c r="M11901" s="93">
        <f t="shared" si="2043"/>
        <v>7.1001580383994067</v>
      </c>
      <c r="N11901" s="53">
        <f t="shared" si="2044"/>
        <v>26.936149963132259</v>
      </c>
      <c r="O11901">
        <f t="shared" si="2045"/>
        <v>1.8673152218941045</v>
      </c>
      <c r="P11901" s="53">
        <f t="shared" si="2046"/>
        <v>32.170677755693077</v>
      </c>
      <c r="Q11901" s="53">
        <v>0.2</v>
      </c>
      <c r="R11901" s="53">
        <f t="shared" si="2047"/>
        <v>9.5210321770454254</v>
      </c>
    </row>
    <row r="11902" spans="2:18" ht="15">
      <c r="B11902" s="84">
        <v>42205</v>
      </c>
      <c r="C11902" s="85">
        <v>0</v>
      </c>
      <c r="D11902" s="86">
        <v>36.5</v>
      </c>
      <c r="E11902" s="87">
        <v>22.6</v>
      </c>
      <c r="F11902" s="96">
        <f t="shared" si="2038"/>
        <v>29.55</v>
      </c>
      <c r="G11902" s="96"/>
      <c r="H11902" s="74">
        <f t="shared" si="2039"/>
        <v>201</v>
      </c>
      <c r="I11902" s="53">
        <f t="shared" si="2037"/>
        <v>0.96773026858578248</v>
      </c>
      <c r="J11902" s="53">
        <f t="shared" si="2040"/>
        <v>0.36371475474710996</v>
      </c>
      <c r="K11902" s="53">
        <f t="shared" si="2041"/>
        <v>1.981201038485537</v>
      </c>
      <c r="L11902" s="53">
        <f t="shared" si="2042"/>
        <v>39.868685042185774</v>
      </c>
      <c r="M11902" s="93">
        <f t="shared" si="2043"/>
        <v>6.5911131751198688</v>
      </c>
      <c r="N11902" s="53">
        <f t="shared" si="2044"/>
        <v>25.269010356512997</v>
      </c>
      <c r="O11902">
        <f t="shared" si="2045"/>
        <v>1.8198109456851419</v>
      </c>
      <c r="P11902" s="53">
        <f t="shared" si="2046"/>
        <v>31.248940267141442</v>
      </c>
      <c r="Q11902" s="53">
        <v>0.2</v>
      </c>
      <c r="R11902" s="53">
        <f t="shared" si="2047"/>
        <v>9.1081235802083125</v>
      </c>
    </row>
    <row r="11903" spans="2:18" ht="15">
      <c r="B11903" s="84">
        <v>42206</v>
      </c>
      <c r="C11903" s="85">
        <v>0</v>
      </c>
      <c r="D11903" s="86">
        <v>38.200000000000003</v>
      </c>
      <c r="E11903" s="87">
        <v>23.6</v>
      </c>
      <c r="F11903" s="96">
        <f t="shared" si="2038"/>
        <v>30.900000000000002</v>
      </c>
      <c r="G11903" s="96"/>
      <c r="H11903" s="74">
        <f t="shared" si="2039"/>
        <v>202</v>
      </c>
      <c r="I11903" s="53">
        <f t="shared" si="2037"/>
        <v>0.96788324092343936</v>
      </c>
      <c r="J11903" s="53">
        <f t="shared" si="2040"/>
        <v>0.36049133240344439</v>
      </c>
      <c r="K11903" s="53">
        <f t="shared" si="2041"/>
        <v>1.9769915325107041</v>
      </c>
      <c r="L11903" s="53">
        <f t="shared" si="2042"/>
        <v>39.74491986205139</v>
      </c>
      <c r="M11903" s="93">
        <f t="shared" si="2043"/>
        <v>6.9260638085202402</v>
      </c>
      <c r="N11903" s="53">
        <f t="shared" si="2044"/>
        <v>25.817071344820736</v>
      </c>
      <c r="O11903">
        <f t="shared" si="2045"/>
        <v>1.9505320016988079</v>
      </c>
      <c r="P11903" s="53">
        <f t="shared" si="2046"/>
        <v>33.793040951682649</v>
      </c>
      <c r="Q11903" s="53">
        <v>0.2</v>
      </c>
      <c r="R11903" s="53">
        <f t="shared" si="2047"/>
        <v>9.2871991340790903</v>
      </c>
    </row>
    <row r="11904" spans="2:18" ht="15">
      <c r="B11904" s="84">
        <v>42207</v>
      </c>
      <c r="C11904" s="85">
        <v>0</v>
      </c>
      <c r="D11904" s="86">
        <v>37.6</v>
      </c>
      <c r="E11904" s="87">
        <v>22.9</v>
      </c>
      <c r="F11904" s="96">
        <f t="shared" si="2038"/>
        <v>30.25</v>
      </c>
      <c r="G11904" s="96"/>
      <c r="H11904" s="74">
        <f t="shared" si="2039"/>
        <v>203</v>
      </c>
      <c r="I11904" s="53">
        <f t="shared" si="2037"/>
        <v>0.96804571712681597</v>
      </c>
      <c r="J11904" s="53">
        <f t="shared" si="2040"/>
        <v>0.35716694229246182</v>
      </c>
      <c r="K11904" s="53">
        <f t="shared" si="2041"/>
        <v>1.9726688112697344</v>
      </c>
      <c r="L11904" s="53">
        <f t="shared" si="2042"/>
        <v>39.61739216591679</v>
      </c>
      <c r="M11904" s="93">
        <f t="shared" si="2043"/>
        <v>6.834982664766005</v>
      </c>
      <c r="N11904" s="53">
        <f t="shared" si="2044"/>
        <v>25.822213836973283</v>
      </c>
      <c r="O11904">
        <f t="shared" si="2045"/>
        <v>1.8866146127753767</v>
      </c>
      <c r="P11904" s="53">
        <f t="shared" si="2046"/>
        <v>32.546067883202646</v>
      </c>
      <c r="Q11904" s="53">
        <v>0.2</v>
      </c>
      <c r="R11904" s="53">
        <f t="shared" si="2047"/>
        <v>9.2647557757713095</v>
      </c>
    </row>
    <row r="11905" spans="2:18" ht="15">
      <c r="B11905" s="84">
        <v>42208</v>
      </c>
      <c r="C11905" s="85">
        <v>0</v>
      </c>
      <c r="D11905" s="86">
        <v>37.9</v>
      </c>
      <c r="E11905" s="87">
        <v>21.3</v>
      </c>
      <c r="F11905" s="96">
        <f t="shared" si="2038"/>
        <v>29.6</v>
      </c>
      <c r="G11905" s="96"/>
      <c r="H11905" s="74">
        <f t="shared" si="2039"/>
        <v>204</v>
      </c>
      <c r="I11905" s="53">
        <f t="shared" si="2037"/>
        <v>0.9682176491165897</v>
      </c>
      <c r="J11905" s="53">
        <f t="shared" si="2040"/>
        <v>0.35374276026822699</v>
      </c>
      <c r="K11905" s="53">
        <f t="shared" si="2041"/>
        <v>1.9682357828650181</v>
      </c>
      <c r="L11905" s="53">
        <f t="shared" si="2042"/>
        <v>39.486137374773513</v>
      </c>
      <c r="M11905" s="93">
        <f t="shared" si="2043"/>
        <v>7.1412873971478188</v>
      </c>
      <c r="N11905" s="53">
        <f t="shared" si="2044"/>
        <v>27.349388314595092</v>
      </c>
      <c r="O11905">
        <f t="shared" si="2045"/>
        <v>1.8245139125146037</v>
      </c>
      <c r="P11905" s="53">
        <f t="shared" si="2046"/>
        <v>31.340048344907576</v>
      </c>
      <c r="Q11905" s="53">
        <v>0.2</v>
      </c>
      <c r="R11905" s="53">
        <f t="shared" si="2047"/>
        <v>9.601912808140435</v>
      </c>
    </row>
    <row r="11906" spans="2:18" ht="15">
      <c r="B11906" s="84">
        <v>42209</v>
      </c>
      <c r="C11906" s="85">
        <v>0</v>
      </c>
      <c r="D11906" s="86">
        <v>36.1</v>
      </c>
      <c r="E11906" s="87">
        <v>22.1</v>
      </c>
      <c r="F11906" s="96">
        <f t="shared" si="2038"/>
        <v>29.1</v>
      </c>
      <c r="G11906" s="96"/>
      <c r="H11906" s="74">
        <f t="shared" si="2039"/>
        <v>205</v>
      </c>
      <c r="I11906" s="53">
        <f t="shared" si="2037"/>
        <v>0.96839898601531871</v>
      </c>
      <c r="J11906" s="53">
        <f t="shared" si="2040"/>
        <v>0.35021998623776601</v>
      </c>
      <c r="K11906" s="53">
        <f t="shared" si="2041"/>
        <v>1.9636953571854612</v>
      </c>
      <c r="L11906" s="53">
        <f t="shared" si="2042"/>
        <v>39.351191444339129</v>
      </c>
      <c r="M11906" s="93">
        <f t="shared" si="2043"/>
        <v>6.4668713338258366</v>
      </c>
      <c r="N11906" s="53">
        <f t="shared" si="2044"/>
        <v>25.030574944831397</v>
      </c>
      <c r="O11906">
        <f t="shared" si="2045"/>
        <v>1.7779533329807773</v>
      </c>
      <c r="P11906" s="53">
        <f t="shared" si="2046"/>
        <v>30.439474860671332</v>
      </c>
      <c r="Q11906" s="53">
        <v>0.2</v>
      </c>
      <c r="R11906" s="53">
        <f t="shared" si="2047"/>
        <v>9.0350970738642236</v>
      </c>
    </row>
    <row r="11907" spans="2:18" ht="15">
      <c r="B11907" s="84">
        <v>42210</v>
      </c>
      <c r="C11907" s="85">
        <v>1.2</v>
      </c>
      <c r="D11907" s="86">
        <v>33.6</v>
      </c>
      <c r="E11907" s="87">
        <v>18.399999999999999</v>
      </c>
      <c r="F11907" s="96">
        <f t="shared" si="2038"/>
        <v>26</v>
      </c>
      <c r="G11907" s="96"/>
      <c r="H11907" s="74">
        <f t="shared" si="2039"/>
        <v>206</v>
      </c>
      <c r="I11907" s="53">
        <f t="shared" si="2037"/>
        <v>0.96858967416249719</v>
      </c>
      <c r="J11907" s="53">
        <f t="shared" si="2040"/>
        <v>0.34659984310601538</v>
      </c>
      <c r="K11907" s="53">
        <f t="shared" si="2041"/>
        <v>1.9590504404414957</v>
      </c>
      <c r="L11907" s="53">
        <f t="shared" si="2042"/>
        <v>39.212590842429222</v>
      </c>
      <c r="M11907" s="93">
        <f t="shared" si="2043"/>
        <v>6.2707706335902653</v>
      </c>
      <c r="N11907" s="53">
        <f t="shared" si="2044"/>
        <v>25.989399989444191</v>
      </c>
      <c r="O11907">
        <f t="shared" si="2045"/>
        <v>1.5115504809261888</v>
      </c>
      <c r="P11907" s="53">
        <f t="shared" si="2046"/>
        <v>25.350401917786186</v>
      </c>
      <c r="Q11907" s="53">
        <v>0.2</v>
      </c>
      <c r="R11907" s="53">
        <f t="shared" si="2047"/>
        <v>9.141067888954332</v>
      </c>
    </row>
    <row r="11908" spans="2:18" ht="15">
      <c r="B11908" s="84">
        <v>42211</v>
      </c>
      <c r="C11908" s="85">
        <v>2.6</v>
      </c>
      <c r="D11908" s="86">
        <v>29.8</v>
      </c>
      <c r="E11908" s="87">
        <v>17.100000000000001</v>
      </c>
      <c r="F11908" s="96">
        <f t="shared" si="2038"/>
        <v>23.450000000000003</v>
      </c>
      <c r="G11908" s="96"/>
      <c r="H11908" s="74">
        <f t="shared" si="2039"/>
        <v>207</v>
      </c>
      <c r="I11908" s="53">
        <f t="shared" si="2037"/>
        <v>0.96878965713043452</v>
      </c>
      <c r="J11908" s="53">
        <f t="shared" si="2040"/>
        <v>0.34288357573294348</v>
      </c>
      <c r="K11908" s="53">
        <f t="shared" si="2041"/>
        <v>1.9543039299623644</v>
      </c>
      <c r="L11908" s="53">
        <f t="shared" si="2042"/>
        <v>39.070372528325017</v>
      </c>
      <c r="M11908" s="93">
        <f t="shared" si="2043"/>
        <v>5.3786444803211602</v>
      </c>
      <c r="N11908" s="53">
        <f t="shared" si="2044"/>
        <v>23.67000414675827</v>
      </c>
      <c r="O11908">
        <f t="shared" si="2045"/>
        <v>1.3190384865028884</v>
      </c>
      <c r="P11908" s="53">
        <f t="shared" si="2046"/>
        <v>21.746228140498125</v>
      </c>
      <c r="Q11908" s="53">
        <v>0.2</v>
      </c>
      <c r="R11908" s="53">
        <f t="shared" si="2047"/>
        <v>8.4937583263681695</v>
      </c>
    </row>
    <row r="11909" spans="2:18" ht="15">
      <c r="B11909" s="84">
        <v>42212</v>
      </c>
      <c r="C11909" s="85">
        <v>0</v>
      </c>
      <c r="D11909" s="86">
        <v>32.9</v>
      </c>
      <c r="E11909" s="87">
        <v>20.2</v>
      </c>
      <c r="F11909" s="96">
        <f t="shared" si="2038"/>
        <v>26.549999999999997</v>
      </c>
      <c r="G11909" s="96"/>
      <c r="H11909" s="74">
        <f t="shared" si="2039"/>
        <v>208</v>
      </c>
      <c r="I11909" s="53">
        <f t="shared" si="2037"/>
        <v>0.96899887574095311</v>
      </c>
      <c r="J11909" s="53">
        <f t="shared" si="2040"/>
        <v>0.33907244990515634</v>
      </c>
      <c r="K11909" s="53">
        <f t="shared" si="2041"/>
        <v>1.9494587092645352</v>
      </c>
      <c r="L11909" s="53">
        <f t="shared" si="2042"/>
        <v>38.924573934184473</v>
      </c>
      <c r="M11909" s="93">
        <f t="shared" si="2043"/>
        <v>5.7612779187934198</v>
      </c>
      <c r="N11909" s="53">
        <f t="shared" si="2044"/>
        <v>23.581674983134445</v>
      </c>
      <c r="O11909">
        <f t="shared" si="2045"/>
        <v>1.5561214900487725</v>
      </c>
      <c r="P11909" s="53">
        <f t="shared" si="2046"/>
        <v>26.193960323672197</v>
      </c>
      <c r="Q11909" s="53">
        <v>0.2</v>
      </c>
      <c r="R11909" s="53">
        <f t="shared" si="2047"/>
        <v>8.5970885547584555</v>
      </c>
    </row>
    <row r="11910" spans="2:18" ht="15">
      <c r="B11910" s="84">
        <v>42213</v>
      </c>
      <c r="C11910" s="85">
        <v>0</v>
      </c>
      <c r="D11910" s="86">
        <v>32</v>
      </c>
      <c r="E11910" s="87">
        <v>20.9</v>
      </c>
      <c r="F11910" s="96">
        <f t="shared" si="2038"/>
        <v>26.45</v>
      </c>
      <c r="G11910" s="96"/>
      <c r="H11910" s="74">
        <f t="shared" si="2039"/>
        <v>209</v>
      </c>
      <c r="I11910" s="53">
        <f t="shared" si="2037"/>
        <v>0.9692172680829001</v>
      </c>
      <c r="J11910" s="53">
        <f t="shared" si="2040"/>
        <v>0.33516775132416116</v>
      </c>
      <c r="K11910" s="53">
        <f t="shared" si="2041"/>
        <v>1.9445176433979374</v>
      </c>
      <c r="L11910" s="53">
        <f t="shared" si="2042"/>
        <v>38.775232948530139</v>
      </c>
      <c r="M11910" s="93">
        <f t="shared" si="2043"/>
        <v>5.3533871676567841</v>
      </c>
      <c r="N11910" s="53">
        <f t="shared" si="2044"/>
        <v>21.961642940211849</v>
      </c>
      <c r="O11910">
        <f t="shared" si="2045"/>
        <v>1.5479340936955095</v>
      </c>
      <c r="P11910" s="53">
        <f t="shared" si="2046"/>
        <v>26.038757855990234</v>
      </c>
      <c r="Q11910" s="53">
        <v>0.2</v>
      </c>
      <c r="R11910" s="53">
        <f t="shared" si="2047"/>
        <v>8.2124827895131691</v>
      </c>
    </row>
    <row r="11911" spans="2:18" ht="15">
      <c r="B11911" s="84">
        <v>42214</v>
      </c>
      <c r="C11911" s="85">
        <v>0.8</v>
      </c>
      <c r="D11911" s="86">
        <v>30.2</v>
      </c>
      <c r="E11911" s="87">
        <v>19.2</v>
      </c>
      <c r="F11911" s="96">
        <f t="shared" si="2038"/>
        <v>24.7</v>
      </c>
      <c r="G11911" s="96"/>
      <c r="H11911" s="74">
        <f t="shared" si="2039"/>
        <v>210</v>
      </c>
      <c r="I11911" s="53">
        <f t="shared" si="2037"/>
        <v>0.96944476953046788</v>
      </c>
      <c r="J11911" s="53">
        <f t="shared" si="2040"/>
        <v>0.331170784613324</v>
      </c>
      <c r="K11911" s="53">
        <f t="shared" si="2041"/>
        <v>1.9394835745746699</v>
      </c>
      <c r="L11911" s="53">
        <f t="shared" si="2042"/>
        <v>38.622387901833285</v>
      </c>
      <c r="M11911" s="93">
        <f t="shared" si="2043"/>
        <v>5.0982821608892115</v>
      </c>
      <c r="N11911" s="53">
        <f t="shared" si="2044"/>
        <v>21.776314760250269</v>
      </c>
      <c r="O11911">
        <f t="shared" si="2045"/>
        <v>1.4105696986572687</v>
      </c>
      <c r="P11911" s="53">
        <f t="shared" si="2046"/>
        <v>23.451678846761304</v>
      </c>
      <c r="Q11911" s="53">
        <v>0.2</v>
      </c>
      <c r="R11911" s="53">
        <f t="shared" si="2047"/>
        <v>8.1015754982003916</v>
      </c>
    </row>
    <row r="11912" spans="2:18" ht="15">
      <c r="B11912" s="84">
        <v>42215</v>
      </c>
      <c r="C11912" s="85">
        <v>7.7</v>
      </c>
      <c r="D11912" s="86">
        <v>31.3</v>
      </c>
      <c r="E11912" s="87">
        <v>17</v>
      </c>
      <c r="F11912" s="96">
        <f t="shared" si="2038"/>
        <v>24.15</v>
      </c>
      <c r="G11912" s="96"/>
      <c r="H11912" s="74">
        <f t="shared" si="2039"/>
        <v>211</v>
      </c>
      <c r="I11912" s="53">
        <f t="shared" si="2037"/>
        <v>0.96968131276231795</v>
      </c>
      <c r="J11912" s="53">
        <f t="shared" si="2040"/>
        <v>0.3270828723454352</v>
      </c>
      <c r="K11912" s="53">
        <f t="shared" si="2041"/>
        <v>1.9343593180829393</v>
      </c>
      <c r="L11912" s="53">
        <f t="shared" si="2042"/>
        <v>38.466077554200737</v>
      </c>
      <c r="M11912" s="93">
        <f t="shared" si="2043"/>
        <v>5.7144884639515556</v>
      </c>
      <c r="N11912" s="53">
        <f t="shared" si="2044"/>
        <v>24.728333144727717</v>
      </c>
      <c r="O11912">
        <f t="shared" si="2045"/>
        <v>1.3696396234808144</v>
      </c>
      <c r="P11912" s="53">
        <f t="shared" si="2046"/>
        <v>22.687169152190691</v>
      </c>
      <c r="Q11912" s="53">
        <v>0.2</v>
      </c>
      <c r="R11912" s="53">
        <f t="shared" si="2047"/>
        <v>8.7700197920994771</v>
      </c>
    </row>
    <row r="11913" spans="2:18" ht="15">
      <c r="B11913" s="84">
        <v>42216</v>
      </c>
      <c r="C11913" s="85">
        <v>1.9</v>
      </c>
      <c r="D11913" s="86">
        <v>30.6</v>
      </c>
      <c r="E11913" s="87">
        <v>15.1</v>
      </c>
      <c r="F11913" s="96">
        <f t="shared" si="2038"/>
        <v>22.85</v>
      </c>
      <c r="G11913" s="96"/>
      <c r="H11913" s="74">
        <f t="shared" si="2039"/>
        <v>212</v>
      </c>
      <c r="I11913" s="53">
        <f t="shared" si="2037"/>
        <v>0.96992682778150241</v>
      </c>
      <c r="J11913" s="53">
        <f t="shared" si="2040"/>
        <v>0.32290535409264154</v>
      </c>
      <c r="K11913" s="53">
        <f t="shared" si="2041"/>
        <v>1.9291476584871665</v>
      </c>
      <c r="L11913" s="53">
        <f t="shared" si="2042"/>
        <v>38.306341085158301</v>
      </c>
      <c r="M11913" s="93">
        <f t="shared" si="2043"/>
        <v>5.7411189346734419</v>
      </c>
      <c r="N11913" s="53">
        <f t="shared" si="2044"/>
        <v>25.638076662975084</v>
      </c>
      <c r="O11913">
        <f t="shared" si="2045"/>
        <v>1.2769643401067794</v>
      </c>
      <c r="P11913" s="53">
        <f t="shared" si="2046"/>
        <v>20.967486436056145</v>
      </c>
      <c r="Q11913" s="53">
        <v>0.2</v>
      </c>
      <c r="R11913" s="53">
        <f t="shared" si="2047"/>
        <v>8.9272629072351375</v>
      </c>
    </row>
    <row r="11914" spans="2:18" ht="15">
      <c r="B11914" s="84">
        <v>42217</v>
      </c>
      <c r="C11914" s="85">
        <v>0</v>
      </c>
      <c r="D11914" s="86">
        <v>26.8</v>
      </c>
      <c r="E11914" s="87">
        <v>18.2</v>
      </c>
      <c r="F11914" s="96">
        <f t="shared" si="2038"/>
        <v>22.5</v>
      </c>
      <c r="G11914" s="96"/>
      <c r="H11914" s="74">
        <f t="shared" si="2039"/>
        <v>213</v>
      </c>
      <c r="I11914" s="53">
        <f t="shared" ref="I11914:I11977" si="2048">1+0.0334*COS($I$7*H11914-0.0552)</f>
        <v>0.97018124193617716</v>
      </c>
      <c r="J11914" s="53">
        <f t="shared" si="2040"/>
        <v>0.31863958550036658</v>
      </c>
      <c r="K11914" s="53">
        <f t="shared" si="2041"/>
        <v>1.9238513461135693</v>
      </c>
      <c r="L11914" s="53">
        <f t="shared" si="2042"/>
        <v>38.143218085512331</v>
      </c>
      <c r="M11914" s="93">
        <f t="shared" si="2043"/>
        <v>4.2215416298488577</v>
      </c>
      <c r="N11914" s="53">
        <f t="shared" si="2044"/>
        <v>19.015838399983767</v>
      </c>
      <c r="O11914">
        <f t="shared" si="2045"/>
        <v>1.2529627418997087</v>
      </c>
      <c r="P11914" s="53">
        <f t="shared" si="2046"/>
        <v>20.524760720033569</v>
      </c>
      <c r="Q11914" s="53">
        <v>0.2</v>
      </c>
      <c r="R11914" s="53">
        <f t="shared" si="2047"/>
        <v>7.3702672334300496</v>
      </c>
    </row>
    <row r="11915" spans="2:18" ht="15">
      <c r="B11915" s="84">
        <v>42218</v>
      </c>
      <c r="C11915" s="85">
        <v>11.7</v>
      </c>
      <c r="D11915" s="86">
        <v>29</v>
      </c>
      <c r="E11915" s="87">
        <v>17.8</v>
      </c>
      <c r="F11915" s="96">
        <f t="shared" si="2038"/>
        <v>23.4</v>
      </c>
      <c r="G11915" s="96"/>
      <c r="H11915" s="74">
        <f t="shared" si="2039"/>
        <v>214</v>
      </c>
      <c r="I11915" s="53">
        <f t="shared" si="2048"/>
        <v>0.97044447994110072</v>
      </c>
      <c r="J11915" s="53">
        <f t="shared" si="2040"/>
        <v>0.31428693738671398</v>
      </c>
      <c r="K11915" s="53">
        <f t="shared" si="2041"/>
        <v>1.9184730938190306</v>
      </c>
      <c r="L11915" s="53">
        <f t="shared" si="2042"/>
        <v>37.976748551260783</v>
      </c>
      <c r="M11915" s="93">
        <f t="shared" si="2043"/>
        <v>4.9036953374862531</v>
      </c>
      <c r="N11915" s="53">
        <f t="shared" si="2044"/>
        <v>21.60606666639152</v>
      </c>
      <c r="O11915">
        <f t="shared" si="2045"/>
        <v>1.3154869812476659</v>
      </c>
      <c r="P11915" s="53">
        <f t="shared" si="2046"/>
        <v>21.680365038399835</v>
      </c>
      <c r="Q11915" s="53">
        <v>0.2</v>
      </c>
      <c r="R11915" s="53">
        <f t="shared" si="2047"/>
        <v>8.0100388756102134</v>
      </c>
    </row>
    <row r="11916" spans="2:18" ht="15">
      <c r="B11916" s="84">
        <v>42219</v>
      </c>
      <c r="C11916" s="85">
        <v>0</v>
      </c>
      <c r="D11916" s="86">
        <v>33.9</v>
      </c>
      <c r="E11916" s="87">
        <v>18.399999999999999</v>
      </c>
      <c r="F11916" s="96">
        <f t="shared" si="2038"/>
        <v>26.15</v>
      </c>
      <c r="G11916" s="96"/>
      <c r="H11916" s="74">
        <f t="shared" si="2039"/>
        <v>215</v>
      </c>
      <c r="I11916" s="53">
        <f t="shared" si="2048"/>
        <v>0.97071646389991229</v>
      </c>
      <c r="J11916" s="53">
        <f t="shared" si="2040"/>
        <v>0.30984879486868599</v>
      </c>
      <c r="K11916" s="53">
        <f t="shared" si="2041"/>
        <v>1.9130155740396677</v>
      </c>
      <c r="L11916" s="53">
        <f t="shared" si="2042"/>
        <v>37.806972879513552</v>
      </c>
      <c r="M11916" s="93">
        <f t="shared" si="2043"/>
        <v>6.1262696398437111</v>
      </c>
      <c r="N11916" s="53">
        <f t="shared" si="2044"/>
        <v>25.303854182396464</v>
      </c>
      <c r="O11916">
        <f t="shared" si="2045"/>
        <v>1.5235951981740774</v>
      </c>
      <c r="P11916" s="53">
        <f t="shared" si="2046"/>
        <v>25.578036809235552</v>
      </c>
      <c r="Q11916" s="53">
        <v>0.2</v>
      </c>
      <c r="R11916" s="53">
        <f t="shared" si="2047"/>
        <v>8.9860839553017637</v>
      </c>
    </row>
    <row r="11917" spans="2:18" ht="15">
      <c r="B11917" s="84">
        <v>42220</v>
      </c>
      <c r="C11917" s="85">
        <v>0</v>
      </c>
      <c r="D11917" s="86">
        <v>35.200000000000003</v>
      </c>
      <c r="E11917" s="87">
        <v>20.9</v>
      </c>
      <c r="F11917" s="96">
        <f t="shared" si="2038"/>
        <v>28.05</v>
      </c>
      <c r="G11917" s="96"/>
      <c r="H11917" s="74">
        <f t="shared" si="2039"/>
        <v>216</v>
      </c>
      <c r="I11917" s="53">
        <f t="shared" si="2048"/>
        <v>0.97099711332818273</v>
      </c>
      <c r="J11917" s="53">
        <f t="shared" si="2040"/>
        <v>0.3053265565164347</v>
      </c>
      <c r="K11917" s="53">
        <f t="shared" si="2041"/>
        <v>1.9074814161143292</v>
      </c>
      <c r="L11917" s="53">
        <f t="shared" si="2042"/>
        <v>37.633931866373523</v>
      </c>
      <c r="M11917" s="93">
        <f t="shared" si="2043"/>
        <v>6.1106361727933463</v>
      </c>
      <c r="N11917" s="53">
        <f t="shared" si="2044"/>
        <v>24.193379307426657</v>
      </c>
      <c r="O11917">
        <f t="shared" si="2045"/>
        <v>1.683507042549343</v>
      </c>
      <c r="P11917" s="53">
        <f t="shared" si="2046"/>
        <v>28.622598041644988</v>
      </c>
      <c r="Q11917" s="53">
        <v>0.2</v>
      </c>
      <c r="R11917" s="53">
        <f t="shared" si="2047"/>
        <v>8.7982361137763068</v>
      </c>
    </row>
    <row r="11918" spans="2:18" ht="15">
      <c r="B11918" s="84">
        <v>42221</v>
      </c>
      <c r="C11918" s="85">
        <v>0</v>
      </c>
      <c r="D11918" s="86">
        <v>36</v>
      </c>
      <c r="E11918" s="87">
        <v>19.8</v>
      </c>
      <c r="F11918" s="96">
        <f t="shared" si="2038"/>
        <v>27.9</v>
      </c>
      <c r="G11918" s="96"/>
      <c r="H11918" s="74">
        <f t="shared" si="2039"/>
        <v>217</v>
      </c>
      <c r="I11918" s="53">
        <f t="shared" si="2048"/>
        <v>0.97128634517723078</v>
      </c>
      <c r="J11918" s="53">
        <f t="shared" si="2040"/>
        <v>0.3007216335366113</v>
      </c>
      <c r="K11918" s="53">
        <f t="shared" si="2041"/>
        <v>1.9018732038771378</v>
      </c>
      <c r="L11918" s="53">
        <f t="shared" si="2042"/>
        <v>37.457666706720282</v>
      </c>
      <c r="M11918" s="93">
        <f t="shared" si="2043"/>
        <v>6.4522903459275245</v>
      </c>
      <c r="N11918" s="53">
        <f t="shared" si="2044"/>
        <v>25.629914044635715</v>
      </c>
      <c r="O11918">
        <f t="shared" si="2045"/>
        <v>1.6703754135832105</v>
      </c>
      <c r="P11918" s="53">
        <f t="shared" si="2046"/>
        <v>28.371057968879278</v>
      </c>
      <c r="Q11918" s="53">
        <v>0.2</v>
      </c>
      <c r="R11918" s="53">
        <f t="shared" si="2047"/>
        <v>9.1312039655255504</v>
      </c>
    </row>
    <row r="11919" spans="2:18" ht="15">
      <c r="B11919" s="84">
        <v>42222</v>
      </c>
      <c r="C11919" s="85">
        <v>0</v>
      </c>
      <c r="D11919" s="86">
        <v>37.6</v>
      </c>
      <c r="E11919" s="87">
        <v>21.7</v>
      </c>
      <c r="F11919" s="96">
        <f t="shared" ref="F11919:F11982" si="2049">0.5*(D11919+E11919)</f>
        <v>29.65</v>
      </c>
      <c r="G11919" s="97">
        <v>44.3</v>
      </c>
      <c r="H11919" s="74">
        <f t="shared" ref="H11919:H11982" si="2050">B11919-DATE(YEAR(B11919),1,0)</f>
        <v>218</v>
      </c>
      <c r="I11919" s="53">
        <f t="shared" si="2048"/>
        <v>0.97158407385869927</v>
      </c>
      <c r="J11919" s="53">
        <f t="shared" ref="J11919:J11982" si="2051">ASIN(0.39785*SIN(4.869+$I$7*H11919+0.03345*SIN(6.224+$I$7*H11919)))</f>
        <v>0.29603544898574469</v>
      </c>
      <c r="K11919" s="53">
        <f t="shared" ref="K11919:K11982" si="2052">ACOS(-TAN(J11919)*TAN($E$7*$I$8))</f>
        <v>1.8961934735122559</v>
      </c>
      <c r="L11919" s="53">
        <f t="shared" ref="L11919:L11982" si="2053">117.5*I11919*((K11919*SIN($E$7*$I$8)*SIN(J11919)+COS($E$7*$I$8)*COS(J11919)*SIN(K11919))/PI())</f>
        <v>37.278218995830599</v>
      </c>
      <c r="M11919" s="93">
        <f t="shared" ref="M11919:M11982" si="2054">0.0023*L11919/2.456*(0.5*(D11919+E11919)+17.8)*SQRT(D11919-E11919)</f>
        <v>6.6052522518936483</v>
      </c>
      <c r="N11919" s="53">
        <f t="shared" ref="N11919:N11982" si="2055">0.17*L11919*SQRT(D11919-E11919)</f>
        <v>25.269848538146665</v>
      </c>
      <c r="O11919">
        <f t="shared" ref="O11919:O11982" si="2056">5336/(F11919+273.15)^2*EXP(21.07-5336/(F11919+273.15))</f>
        <v>1.8292273743447296</v>
      </c>
      <c r="P11919" s="53">
        <f t="shared" ref="P11919:P11982" si="2057">EXP(21.07-5336/(F11919+273.15))</f>
        <v>31.431391833309522</v>
      </c>
      <c r="Q11919" s="53">
        <v>0.2</v>
      </c>
      <c r="R11919" s="53">
        <f t="shared" ref="R11919:R11982" si="2058">(O11919*N11919*0.6+$L$8*6.43*(1+0.536*Q11919)*P11919*(1- G11919/100))/($O$7*(O11919+$L$8))</f>
        <v>7.7227809517006287</v>
      </c>
    </row>
    <row r="11920" spans="2:18" ht="15">
      <c r="B11920" s="84">
        <v>42223</v>
      </c>
      <c r="C11920" s="85">
        <v>0</v>
      </c>
      <c r="D11920" s="86">
        <v>38.1</v>
      </c>
      <c r="E11920" s="87">
        <v>20.8</v>
      </c>
      <c r="F11920" s="96">
        <f t="shared" si="2049"/>
        <v>29.450000000000003</v>
      </c>
      <c r="G11920" s="97">
        <v>53.612499999999997</v>
      </c>
      <c r="H11920" s="74">
        <f t="shared" si="2050"/>
        <v>219</v>
      </c>
      <c r="I11920" s="53">
        <f t="shared" si="2048"/>
        <v>0.97189021126988129</v>
      </c>
      <c r="J11920" s="53">
        <f t="shared" si="2051"/>
        <v>0.29126943701446972</v>
      </c>
      <c r="K11920" s="53">
        <f t="shared" si="2052"/>
        <v>1.8904447116632572</v>
      </c>
      <c r="L11920" s="53">
        <f t="shared" si="2053"/>
        <v>37.095630732763354</v>
      </c>
      <c r="M11920" s="93">
        <f t="shared" si="2054"/>
        <v>6.827270303997901</v>
      </c>
      <c r="N11920" s="53">
        <f t="shared" si="2055"/>
        <v>26.229785114563647</v>
      </c>
      <c r="O11920">
        <f t="shared" si="2056"/>
        <v>1.8104364195941516</v>
      </c>
      <c r="P11920" s="53">
        <f t="shared" si="2057"/>
        <v>31.067428247420715</v>
      </c>
      <c r="Q11920" s="53">
        <v>0.2</v>
      </c>
      <c r="R11920" s="53">
        <f t="shared" si="2058"/>
        <v>7.6531112122158671</v>
      </c>
    </row>
    <row r="11921" spans="2:18" ht="15">
      <c r="B11921" s="84">
        <v>42224</v>
      </c>
      <c r="C11921" s="85">
        <v>56.4</v>
      </c>
      <c r="D11921" s="86">
        <v>29.5</v>
      </c>
      <c r="E11921" s="87">
        <v>20.100000000000001</v>
      </c>
      <c r="F11921" s="96">
        <f t="shared" si="2049"/>
        <v>24.8</v>
      </c>
      <c r="G11921" s="97">
        <v>91.972920000000002</v>
      </c>
      <c r="H11921" s="74">
        <f t="shared" si="2050"/>
        <v>220</v>
      </c>
      <c r="I11921" s="53">
        <f t="shared" si="2048"/>
        <v>0.97220466681979145</v>
      </c>
      <c r="J11921" s="53">
        <f t="shared" si="2051"/>
        <v>0.28642504214327263</v>
      </c>
      <c r="K11921" s="53">
        <f t="shared" si="2052"/>
        <v>1.8846293537887708</v>
      </c>
      <c r="L11921" s="53">
        <f t="shared" si="2053"/>
        <v>36.909944325429443</v>
      </c>
      <c r="M11921" s="93">
        <f t="shared" si="2054"/>
        <v>4.5145699819268037</v>
      </c>
      <c r="N11921" s="53">
        <f t="shared" si="2055"/>
        <v>19.23783689379546</v>
      </c>
      <c r="O11921">
        <f t="shared" si="2056"/>
        <v>1.4181242836417096</v>
      </c>
      <c r="P11921" s="53">
        <f t="shared" si="2057"/>
        <v>23.593113254530838</v>
      </c>
      <c r="Q11921" s="53">
        <v>0.2</v>
      </c>
      <c r="R11921" s="53">
        <f t="shared" si="2058"/>
        <v>4.7460321397209206</v>
      </c>
    </row>
    <row r="11922" spans="2:18" ht="15">
      <c r="B11922" s="84">
        <v>42225</v>
      </c>
      <c r="C11922" s="85">
        <v>0.9</v>
      </c>
      <c r="D11922" s="86">
        <v>31.9</v>
      </c>
      <c r="E11922" s="87">
        <v>18.399999999999999</v>
      </c>
      <c r="F11922" s="96">
        <f t="shared" si="2049"/>
        <v>25.15</v>
      </c>
      <c r="G11922" s="97">
        <v>74.110420000000005</v>
      </c>
      <c r="H11922" s="74">
        <f t="shared" si="2050"/>
        <v>221</v>
      </c>
      <c r="I11922" s="53">
        <f t="shared" si="2048"/>
        <v>0.97252734745597369</v>
      </c>
      <c r="J11922" s="53">
        <f t="shared" si="2051"/>
        <v>0.28150371857031276</v>
      </c>
      <c r="K11922" s="53">
        <f t="shared" si="2052"/>
        <v>1.8787497827555195</v>
      </c>
      <c r="L11922" s="53">
        <f t="shared" si="2053"/>
        <v>36.721202597262263</v>
      </c>
      <c r="M11922" s="93">
        <f t="shared" si="2054"/>
        <v>5.4268325548067189</v>
      </c>
      <c r="N11922" s="53">
        <f t="shared" si="2055"/>
        <v>22.936793321687514</v>
      </c>
      <c r="O11922">
        <f t="shared" si="2056"/>
        <v>1.4448420710310348</v>
      </c>
      <c r="P11922" s="53">
        <f t="shared" si="2057"/>
        <v>24.09411976647802</v>
      </c>
      <c r="Q11922" s="53">
        <v>0.2</v>
      </c>
      <c r="R11922" s="53">
        <f t="shared" si="2058"/>
        <v>6.1560116251165553</v>
      </c>
    </row>
    <row r="11923" spans="2:18" ht="15">
      <c r="B11923" s="84">
        <v>42226</v>
      </c>
      <c r="C11923" s="85">
        <v>0</v>
      </c>
      <c r="D11923" s="86">
        <v>34.4</v>
      </c>
      <c r="E11923" s="87">
        <v>18.3</v>
      </c>
      <c r="F11923" s="96">
        <f t="shared" si="2049"/>
        <v>26.35</v>
      </c>
      <c r="G11923" s="97">
        <v>63.975000000000001</v>
      </c>
      <c r="H11923" s="74">
        <f t="shared" si="2050"/>
        <v>222</v>
      </c>
      <c r="I11923" s="53">
        <f t="shared" si="2048"/>
        <v>0.9728581576920361</v>
      </c>
      <c r="J11923" s="53">
        <f t="shared" si="2051"/>
        <v>0.27650692951176753</v>
      </c>
      <c r="K11923" s="53">
        <f t="shared" si="2052"/>
        <v>1.872808327659421</v>
      </c>
      <c r="L11923" s="53">
        <f t="shared" si="2053"/>
        <v>36.529448795399666</v>
      </c>
      <c r="M11923" s="93">
        <f t="shared" si="2054"/>
        <v>6.0601899732603588</v>
      </c>
      <c r="N11923" s="53">
        <f t="shared" si="2055"/>
        <v>24.917529347931112</v>
      </c>
      <c r="O11923">
        <f t="shared" si="2056"/>
        <v>1.5397840071366244</v>
      </c>
      <c r="P11923" s="53">
        <f t="shared" si="2057"/>
        <v>25.8843722612738</v>
      </c>
      <c r="Q11923" s="53">
        <v>0.2</v>
      </c>
      <c r="R11923" s="53">
        <f t="shared" si="2058"/>
        <v>6.9530947778230026</v>
      </c>
    </row>
    <row r="11924" spans="2:18" ht="15">
      <c r="B11924" s="84">
        <v>42227</v>
      </c>
      <c r="C11924" s="85">
        <v>0</v>
      </c>
      <c r="D11924" s="86">
        <v>34.200000000000003</v>
      </c>
      <c r="E11924" s="87">
        <v>18.7</v>
      </c>
      <c r="F11924" s="96">
        <f t="shared" si="2049"/>
        <v>26.450000000000003</v>
      </c>
      <c r="G11924" s="97">
        <v>48.495829999999998</v>
      </c>
      <c r="H11924" s="74">
        <f t="shared" si="2050"/>
        <v>223</v>
      </c>
      <c r="I11924" s="53">
        <f t="shared" si="2048"/>
        <v>0.97319699963590767</v>
      </c>
      <c r="J11924" s="53">
        <f t="shared" si="2051"/>
        <v>0.2714361465750153</v>
      </c>
      <c r="K11924" s="53">
        <f t="shared" si="2052"/>
        <v>1.8668072628650605</v>
      </c>
      <c r="L11924" s="53">
        <f t="shared" si="2053"/>
        <v>36.334726600283837</v>
      </c>
      <c r="M11924" s="93">
        <f t="shared" si="2054"/>
        <v>5.9278948898651533</v>
      </c>
      <c r="N11924" s="53">
        <f t="shared" si="2055"/>
        <v>24.318493484809618</v>
      </c>
      <c r="O11924">
        <f t="shared" si="2056"/>
        <v>1.5479340936955095</v>
      </c>
      <c r="P11924" s="53">
        <f t="shared" si="2057"/>
        <v>26.038757855990234</v>
      </c>
      <c r="Q11924" s="53">
        <v>0.2</v>
      </c>
      <c r="R11924" s="53">
        <f t="shared" si="2058"/>
        <v>7.2867933001863063</v>
      </c>
    </row>
    <row r="11925" spans="2:18" ht="15">
      <c r="B11925" s="84">
        <v>42228</v>
      </c>
      <c r="C11925" s="85">
        <v>0</v>
      </c>
      <c r="D11925" s="86">
        <v>35.200000000000003</v>
      </c>
      <c r="E11925" s="87">
        <v>20</v>
      </c>
      <c r="F11925" s="96">
        <f t="shared" si="2049"/>
        <v>27.6</v>
      </c>
      <c r="G11925" s="97">
        <v>46.341670000000001</v>
      </c>
      <c r="H11925" s="74">
        <f t="shared" si="2050"/>
        <v>224</v>
      </c>
      <c r="I11925" s="53">
        <f t="shared" si="2048"/>
        <v>0.9735437730188059</v>
      </c>
      <c r="J11925" s="53">
        <f t="shared" si="2051"/>
        <v>0.26629284916488616</v>
      </c>
      <c r="K11925" s="53">
        <f t="shared" si="2052"/>
        <v>1.860748807253622</v>
      </c>
      <c r="L11925" s="53">
        <f t="shared" si="2053"/>
        <v>36.137080136583045</v>
      </c>
      <c r="M11925" s="93">
        <f t="shared" si="2054"/>
        <v>5.9900462986416532</v>
      </c>
      <c r="N11925" s="53">
        <f t="shared" si="2055"/>
        <v>23.951006805294607</v>
      </c>
      <c r="O11925">
        <f t="shared" si="2056"/>
        <v>1.6443776567043942</v>
      </c>
      <c r="P11925" s="53">
        <f t="shared" si="2057"/>
        <v>27.873853825214461</v>
      </c>
      <c r="Q11925" s="53">
        <v>0.2</v>
      </c>
      <c r="R11925" s="53">
        <f t="shared" si="2058"/>
        <v>7.295995416852584</v>
      </c>
    </row>
    <row r="11926" spans="2:18" ht="15">
      <c r="B11926" s="84">
        <v>42229</v>
      </c>
      <c r="C11926" s="85">
        <v>0</v>
      </c>
      <c r="D11926" s="86">
        <v>36.1</v>
      </c>
      <c r="E11926" s="87">
        <v>20.100000000000001</v>
      </c>
      <c r="F11926" s="96">
        <f t="shared" si="2049"/>
        <v>28.1</v>
      </c>
      <c r="G11926" s="97">
        <v>44.114579999999997</v>
      </c>
      <c r="H11926" s="74">
        <f t="shared" si="2050"/>
        <v>225</v>
      </c>
      <c r="I11926" s="53">
        <f t="shared" si="2048"/>
        <v>0.97389837522490752</v>
      </c>
      <c r="J11926" s="53">
        <f t="shared" si="2051"/>
        <v>0.26107852392308678</v>
      </c>
      <c r="K11926" s="53">
        <f t="shared" si="2052"/>
        <v>1.8546351236691809</v>
      </c>
      <c r="L11926" s="53">
        <f t="shared" si="2053"/>
        <v>35.936553985335735</v>
      </c>
      <c r="M11926" s="93">
        <f t="shared" si="2054"/>
        <v>6.1788631990747458</v>
      </c>
      <c r="N11926" s="53">
        <f t="shared" si="2055"/>
        <v>24.436856710028302</v>
      </c>
      <c r="O11926">
        <f t="shared" si="2056"/>
        <v>1.6879040420756248</v>
      </c>
      <c r="P11926" s="53">
        <f t="shared" si="2057"/>
        <v>28.706883277441658</v>
      </c>
      <c r="Q11926" s="53">
        <v>0.2</v>
      </c>
      <c r="R11926" s="53">
        <f t="shared" si="2058"/>
        <v>7.4921674593999112</v>
      </c>
    </row>
    <row r="11927" spans="2:18" ht="15">
      <c r="B11927" s="84">
        <v>42230</v>
      </c>
      <c r="C11927" s="85">
        <v>0</v>
      </c>
      <c r="D11927" s="86">
        <v>30.7</v>
      </c>
      <c r="E11927" s="87">
        <v>18.5</v>
      </c>
      <c r="F11927" s="96">
        <f t="shared" si="2049"/>
        <v>24.6</v>
      </c>
      <c r="G11927" s="97">
        <v>63.683329999999998</v>
      </c>
      <c r="H11927" s="74">
        <f t="shared" si="2050"/>
        <v>226</v>
      </c>
      <c r="I11927" s="53">
        <f t="shared" si="2048"/>
        <v>0.97426070132171483</v>
      </c>
      <c r="J11927" s="53">
        <f t="shared" si="2051"/>
        <v>0.25579466420081692</v>
      </c>
      <c r="K11927" s="53">
        <f t="shared" si="2052"/>
        <v>1.8484683185532087</v>
      </c>
      <c r="L11927" s="53">
        <f t="shared" si="2053"/>
        <v>35.733193197215876</v>
      </c>
      <c r="M11927" s="93">
        <f t="shared" si="2054"/>
        <v>4.9558376750728419</v>
      </c>
      <c r="N11927" s="53">
        <f t="shared" si="2055"/>
        <v>21.217815279905793</v>
      </c>
      <c r="O11927">
        <f t="shared" si="2056"/>
        <v>1.4030500078578083</v>
      </c>
      <c r="P11927" s="53">
        <f t="shared" si="2057"/>
        <v>23.310998151660321</v>
      </c>
      <c r="Q11927" s="53">
        <v>0.2</v>
      </c>
      <c r="R11927" s="53">
        <f t="shared" si="2058"/>
        <v>6.0558359829635533</v>
      </c>
    </row>
    <row r="11928" spans="2:18" ht="15">
      <c r="B11928" s="84">
        <v>42231</v>
      </c>
      <c r="C11928" s="85">
        <v>25.6</v>
      </c>
      <c r="D11928" s="86">
        <v>23.5</v>
      </c>
      <c r="E11928" s="87">
        <v>17.600000000000001</v>
      </c>
      <c r="F11928" s="96">
        <f t="shared" si="2049"/>
        <v>20.55</v>
      </c>
      <c r="G11928" s="97">
        <v>95.452089999999998</v>
      </c>
      <c r="H11928" s="74">
        <f t="shared" si="2050"/>
        <v>227</v>
      </c>
      <c r="I11928" s="53">
        <f t="shared" si="2048"/>
        <v>0.97463064409110667</v>
      </c>
      <c r="J11928" s="53">
        <f t="shared" si="2051"/>
        <v>0.2504427695645105</v>
      </c>
      <c r="K11928" s="53">
        <f t="shared" si="2052"/>
        <v>1.8422504417571395</v>
      </c>
      <c r="L11928" s="53">
        <f t="shared" si="2053"/>
        <v>35.527043306817113</v>
      </c>
      <c r="M11928" s="93">
        <f t="shared" si="2054"/>
        <v>3.0992022098201231</v>
      </c>
      <c r="N11928" s="53">
        <f t="shared" si="2055"/>
        <v>14.670131020283407</v>
      </c>
      <c r="O11928">
        <f t="shared" si="2056"/>
        <v>1.126274258435833</v>
      </c>
      <c r="P11928" s="53">
        <f t="shared" si="2057"/>
        <v>18.206909368001281</v>
      </c>
      <c r="Q11928" s="53">
        <v>0.2</v>
      </c>
      <c r="R11928" s="53">
        <f t="shared" si="2058"/>
        <v>3.5279054608911422</v>
      </c>
    </row>
    <row r="11929" spans="2:18" ht="15">
      <c r="B11929" s="84">
        <v>42232</v>
      </c>
      <c r="C11929" s="85">
        <v>26.4</v>
      </c>
      <c r="D11929" s="86">
        <v>23.5</v>
      </c>
      <c r="E11929" s="87">
        <v>16.899999999999999</v>
      </c>
      <c r="F11929" s="96">
        <f t="shared" si="2049"/>
        <v>20.2</v>
      </c>
      <c r="G11929" s="97">
        <v>95.777079999999998</v>
      </c>
      <c r="H11929" s="74">
        <f t="shared" si="2050"/>
        <v>228</v>
      </c>
      <c r="I11929" s="53">
        <f t="shared" si="2048"/>
        <v>0.97500809406106548</v>
      </c>
      <c r="J11929" s="53">
        <f t="shared" si="2051"/>
        <v>0.24502434533453546</v>
      </c>
      <c r="K11929" s="53">
        <f t="shared" si="2052"/>
        <v>1.8359834865229152</v>
      </c>
      <c r="L11929" s="53">
        <f t="shared" si="2053"/>
        <v>35.31815034785236</v>
      </c>
      <c r="M11929" s="93">
        <f t="shared" si="2054"/>
        <v>3.2288880592643046</v>
      </c>
      <c r="N11929" s="53">
        <f t="shared" si="2055"/>
        <v>15.424775085858498</v>
      </c>
      <c r="O11929">
        <f t="shared" si="2056"/>
        <v>1.1047545036016551</v>
      </c>
      <c r="P11929" s="53">
        <f t="shared" si="2057"/>
        <v>17.816489853975607</v>
      </c>
      <c r="Q11929" s="53">
        <v>0.2</v>
      </c>
      <c r="R11929" s="53">
        <f t="shared" si="2058"/>
        <v>3.689025844754998</v>
      </c>
    </row>
    <row r="11930" spans="2:18" ht="15">
      <c r="B11930" s="84">
        <v>42233</v>
      </c>
      <c r="C11930" s="85">
        <v>3.2</v>
      </c>
      <c r="D11930" s="86">
        <v>24.7</v>
      </c>
      <c r="E11930" s="87">
        <v>17.8</v>
      </c>
      <c r="F11930" s="96">
        <f t="shared" si="2049"/>
        <v>21.25</v>
      </c>
      <c r="G11930" s="97">
        <v>93.491669999999999</v>
      </c>
      <c r="H11930" s="74">
        <f t="shared" si="2050"/>
        <v>229</v>
      </c>
      <c r="I11930" s="53">
        <f t="shared" si="2048"/>
        <v>0.97539293953807282</v>
      </c>
      <c r="J11930" s="53">
        <f t="shared" si="2051"/>
        <v>0.23954090215660312</v>
      </c>
      <c r="K11930" s="53">
        <f t="shared" si="2052"/>
        <v>1.8296693896215483</v>
      </c>
      <c r="L11930" s="53">
        <f t="shared" si="2053"/>
        <v>35.106560869164369</v>
      </c>
      <c r="M11930" s="93">
        <f t="shared" si="2054"/>
        <v>3.3723554544075345</v>
      </c>
      <c r="N11930" s="53">
        <f t="shared" si="2055"/>
        <v>15.676956514215155</v>
      </c>
      <c r="O11930">
        <f t="shared" si="2056"/>
        <v>1.1704084774277876</v>
      </c>
      <c r="P11930" s="53">
        <f t="shared" si="2057"/>
        <v>19.010662386468447</v>
      </c>
      <c r="Q11930" s="53">
        <v>0.2</v>
      </c>
      <c r="R11930" s="53">
        <f t="shared" si="2058"/>
        <v>3.8264129520569807</v>
      </c>
    </row>
    <row r="11931" spans="2:18" ht="15">
      <c r="B11931" s="84">
        <v>42234</v>
      </c>
      <c r="C11931" s="85">
        <v>1.1000000000000001</v>
      </c>
      <c r="D11931" s="86">
        <v>28.4</v>
      </c>
      <c r="E11931" s="87">
        <v>16.8</v>
      </c>
      <c r="F11931" s="96">
        <f t="shared" si="2049"/>
        <v>22.6</v>
      </c>
      <c r="G11931" s="97">
        <v>83.625</v>
      </c>
      <c r="H11931" s="74">
        <f t="shared" si="2050"/>
        <v>230</v>
      </c>
      <c r="I11931" s="53">
        <f t="shared" si="2048"/>
        <v>0.9757850666401604</v>
      </c>
      <c r="J11931" s="53">
        <f t="shared" si="2051"/>
        <v>0.23399395560558103</v>
      </c>
      <c r="K11931" s="53">
        <f t="shared" si="2052"/>
        <v>1.8233100316399484</v>
      </c>
      <c r="L11931" s="53">
        <f t="shared" si="2053"/>
        <v>34.892321951444117</v>
      </c>
      <c r="M11931" s="93">
        <f t="shared" si="2054"/>
        <v>4.4961387429151793</v>
      </c>
      <c r="N11931" s="53">
        <f t="shared" si="2055"/>
        <v>20.202624278324855</v>
      </c>
      <c r="O11931">
        <f t="shared" si="2056"/>
        <v>1.2597800660802283</v>
      </c>
      <c r="P11931" s="53">
        <f t="shared" si="2057"/>
        <v>20.65039759298342</v>
      </c>
      <c r="Q11931" s="53">
        <v>0.2</v>
      </c>
      <c r="R11931" s="53">
        <f t="shared" si="2058"/>
        <v>5.1870824149129273</v>
      </c>
    </row>
    <row r="11932" spans="2:18" ht="15">
      <c r="B11932" s="84">
        <v>42235</v>
      </c>
      <c r="C11932" s="85">
        <v>3.4</v>
      </c>
      <c r="D11932" s="86">
        <v>22.1</v>
      </c>
      <c r="E11932" s="87">
        <v>15.6</v>
      </c>
      <c r="F11932" s="96">
        <f t="shared" si="2049"/>
        <v>18.850000000000001</v>
      </c>
      <c r="G11932" s="97">
        <v>95.227080000000001</v>
      </c>
      <c r="H11932" s="74">
        <f t="shared" si="2050"/>
        <v>231</v>
      </c>
      <c r="I11932" s="53">
        <f t="shared" si="2048"/>
        <v>0.97618435933060999</v>
      </c>
      <c r="J11932" s="53">
        <f t="shared" si="2051"/>
        <v>0.22838502582131925</v>
      </c>
      <c r="K11932" s="53">
        <f t="shared" si="2052"/>
        <v>1.8169072374064701</v>
      </c>
      <c r="L11932" s="53">
        <f t="shared" si="2053"/>
        <v>34.675481224553344</v>
      </c>
      <c r="M11932" s="93">
        <f t="shared" si="2054"/>
        <v>3.034258853023498</v>
      </c>
      <c r="N11932" s="53">
        <f t="shared" si="2055"/>
        <v>15.028931209613511</v>
      </c>
      <c r="O11932">
        <f t="shared" si="2056"/>
        <v>1.0250602386920478</v>
      </c>
      <c r="P11932" s="53">
        <f t="shared" si="2057"/>
        <v>16.37944831181386</v>
      </c>
      <c r="Q11932" s="53">
        <v>0.2</v>
      </c>
      <c r="R11932" s="53">
        <f t="shared" si="2058"/>
        <v>3.5964980544787215</v>
      </c>
    </row>
    <row r="11933" spans="2:18" ht="15">
      <c r="B11933" s="84">
        <v>42236</v>
      </c>
      <c r="C11933" s="85">
        <v>2.9</v>
      </c>
      <c r="D11933" s="86">
        <v>27.7</v>
      </c>
      <c r="E11933" s="87">
        <v>14.9</v>
      </c>
      <c r="F11933" s="96">
        <f t="shared" si="2049"/>
        <v>21.3</v>
      </c>
      <c r="G11933" s="97">
        <v>74.902079999999998</v>
      </c>
      <c r="H11933" s="74">
        <f t="shared" si="2050"/>
        <v>232</v>
      </c>
      <c r="I11933" s="53">
        <f t="shared" si="2048"/>
        <v>0.97659069945229038</v>
      </c>
      <c r="J11933" s="53">
        <f t="shared" si="2051"/>
        <v>0.22271563717602461</v>
      </c>
      <c r="K11933" s="53">
        <f t="shared" si="2052"/>
        <v>1.810462776545904</v>
      </c>
      <c r="L11933" s="53">
        <f t="shared" si="2053"/>
        <v>34.456086885348398</v>
      </c>
      <c r="M11933" s="93">
        <f t="shared" si="2054"/>
        <v>4.5138504857387778</v>
      </c>
      <c r="N11933" s="53">
        <f t="shared" si="2055"/>
        <v>20.956553483883624</v>
      </c>
      <c r="O11933">
        <f t="shared" si="2056"/>
        <v>1.1736175960166675</v>
      </c>
      <c r="P11933" s="53">
        <f t="shared" si="2057"/>
        <v>19.069263006515342</v>
      </c>
      <c r="Q11933" s="53">
        <v>0.2</v>
      </c>
      <c r="R11933" s="53">
        <f t="shared" si="2058"/>
        <v>5.5929793297085881</v>
      </c>
    </row>
    <row r="11934" spans="2:18" ht="15">
      <c r="B11934" s="84">
        <v>42237</v>
      </c>
      <c r="C11934" s="85">
        <v>0</v>
      </c>
      <c r="D11934" s="86">
        <v>27.9</v>
      </c>
      <c r="E11934" s="87">
        <v>14.8</v>
      </c>
      <c r="F11934" s="96">
        <f t="shared" si="2049"/>
        <v>21.35</v>
      </c>
      <c r="G11934" s="97">
        <v>65.066670000000002</v>
      </c>
      <c r="H11934" s="74">
        <f t="shared" si="2050"/>
        <v>233</v>
      </c>
      <c r="I11934" s="53">
        <f t="shared" si="2048"/>
        <v>0.97700396676262224</v>
      </c>
      <c r="J11934" s="53">
        <f t="shared" si="2051"/>
        <v>0.21698731797268575</v>
      </c>
      <c r="K11934" s="53">
        <f t="shared" si="2052"/>
        <v>1.8039783641549574</v>
      </c>
      <c r="L11934" s="53">
        <f t="shared" si="2053"/>
        <v>34.234187715904213</v>
      </c>
      <c r="M11934" s="93">
        <f t="shared" si="2054"/>
        <v>4.5428345015585823</v>
      </c>
      <c r="N11934" s="53">
        <f t="shared" si="2055"/>
        <v>21.064181921158745</v>
      </c>
      <c r="O11934">
        <f t="shared" si="2056"/>
        <v>1.1768343515972033</v>
      </c>
      <c r="P11934" s="53">
        <f t="shared" si="2057"/>
        <v>19.128024273353322</v>
      </c>
      <c r="Q11934" s="53">
        <v>0.2</v>
      </c>
      <c r="R11934" s="53">
        <f t="shared" si="2058"/>
        <v>5.9053155351928286</v>
      </c>
    </row>
    <row r="11935" spans="2:18" ht="15">
      <c r="B11935" s="84">
        <v>42238</v>
      </c>
      <c r="C11935" s="85">
        <v>0</v>
      </c>
      <c r="D11935" s="86">
        <v>28.1</v>
      </c>
      <c r="E11935" s="87">
        <v>16.3</v>
      </c>
      <c r="F11935" s="96">
        <f t="shared" si="2049"/>
        <v>22.200000000000003</v>
      </c>
      <c r="G11935" s="97">
        <v>63.520829999999997</v>
      </c>
      <c r="H11935" s="74">
        <f t="shared" si="2050"/>
        <v>234</v>
      </c>
      <c r="I11935" s="53">
        <f t="shared" si="2048"/>
        <v>0.97742403896915975</v>
      </c>
      <c r="J11935" s="53">
        <f t="shared" si="2051"/>
        <v>0.21120160017397474</v>
      </c>
      <c r="K11935" s="53">
        <f t="shared" si="2052"/>
        <v>1.7974556615895867</v>
      </c>
      <c r="L11935" s="53">
        <f t="shared" si="2053"/>
        <v>34.009833102038442</v>
      </c>
      <c r="M11935" s="93">
        <f t="shared" si="2054"/>
        <v>4.3762786729246228</v>
      </c>
      <c r="N11935" s="53">
        <f t="shared" si="2055"/>
        <v>19.860694255646614</v>
      </c>
      <c r="O11935">
        <f t="shared" si="2056"/>
        <v>1.2327024527211001</v>
      </c>
      <c r="P11935" s="53">
        <f t="shared" si="2057"/>
        <v>20.151918105433111</v>
      </c>
      <c r="Q11935" s="53">
        <v>0.2</v>
      </c>
      <c r="R11935" s="53">
        <f t="shared" si="2058"/>
        <v>5.6906647748586048</v>
      </c>
    </row>
    <row r="11936" spans="2:18" ht="15">
      <c r="B11936" s="84">
        <v>42239</v>
      </c>
      <c r="C11936" s="85">
        <v>0.5</v>
      </c>
      <c r="D11936" s="86">
        <v>24.8</v>
      </c>
      <c r="E11936" s="87">
        <v>17.2</v>
      </c>
      <c r="F11936" s="96">
        <f t="shared" si="2049"/>
        <v>21</v>
      </c>
      <c r="G11936" s="97">
        <v>72.356250000000003</v>
      </c>
      <c r="H11936" s="74">
        <f t="shared" si="2050"/>
        <v>235</v>
      </c>
      <c r="I11936" s="53">
        <f t="shared" si="2048"/>
        <v>0.97785079176577849</v>
      </c>
      <c r="J11936" s="53">
        <f t="shared" si="2051"/>
        <v>0.20536001916100194</v>
      </c>
      <c r="K11936" s="53">
        <f t="shared" si="2052"/>
        <v>1.7908962773558934</v>
      </c>
      <c r="L11936" s="53">
        <f t="shared" si="2053"/>
        <v>33.783073052036812</v>
      </c>
      <c r="M11936" s="93">
        <f t="shared" si="2054"/>
        <v>3.3840529328424354</v>
      </c>
      <c r="N11936" s="53">
        <f t="shared" si="2055"/>
        <v>15.832695882119831</v>
      </c>
      <c r="O11936">
        <f t="shared" si="2056"/>
        <v>1.1544769098420939</v>
      </c>
      <c r="P11936" s="53">
        <f t="shared" si="2057"/>
        <v>18.720055663097781</v>
      </c>
      <c r="Q11936" s="53">
        <v>0.2</v>
      </c>
      <c r="R11936" s="53">
        <f t="shared" si="2058"/>
        <v>4.4725866067314755</v>
      </c>
    </row>
    <row r="11937" spans="2:18" ht="15">
      <c r="B11937" s="84">
        <v>42240</v>
      </c>
      <c r="C11937" s="85">
        <v>0.8</v>
      </c>
      <c r="D11937" s="86">
        <v>22.4</v>
      </c>
      <c r="E11937" s="87">
        <v>16.8</v>
      </c>
      <c r="F11937" s="96">
        <f t="shared" si="2049"/>
        <v>19.600000000000001</v>
      </c>
      <c r="G11937" s="97">
        <v>91.856250000000003</v>
      </c>
      <c r="H11937" s="74">
        <f t="shared" si="2050"/>
        <v>236</v>
      </c>
      <c r="I11937" s="53">
        <f t="shared" si="2048"/>
        <v>0.97828409886946033</v>
      </c>
      <c r="J11937" s="53">
        <f t="shared" si="2051"/>
        <v>0.19946411352127225</v>
      </c>
      <c r="K11937" s="53">
        <f t="shared" si="2052"/>
        <v>1.7843017680966851</v>
      </c>
      <c r="L11937" s="53">
        <f t="shared" si="2053"/>
        <v>33.553958215483732</v>
      </c>
      <c r="M11937" s="93">
        <f t="shared" si="2054"/>
        <v>2.7810503303344936</v>
      </c>
      <c r="N11937" s="53">
        <f t="shared" si="2055"/>
        <v>13.498536781228294</v>
      </c>
      <c r="O11937">
        <f t="shared" si="2056"/>
        <v>1.0686939612256503</v>
      </c>
      <c r="P11937" s="53">
        <f t="shared" si="2057"/>
        <v>17.164507309841429</v>
      </c>
      <c r="Q11937" s="53">
        <v>0.2</v>
      </c>
      <c r="R11937" s="53">
        <f t="shared" si="2058"/>
        <v>3.3491404136304319</v>
      </c>
    </row>
    <row r="11938" spans="2:18" ht="15">
      <c r="B11938" s="84">
        <v>42241</v>
      </c>
      <c r="C11938" s="85">
        <v>0.8</v>
      </c>
      <c r="D11938" s="86">
        <v>24.2</v>
      </c>
      <c r="E11938" s="87">
        <v>17.3</v>
      </c>
      <c r="F11938" s="96">
        <f t="shared" si="2049"/>
        <v>20.75</v>
      </c>
      <c r="G11938" s="97">
        <v>89.679169999999999</v>
      </c>
      <c r="H11938" s="74">
        <f t="shared" si="2050"/>
        <v>237</v>
      </c>
      <c r="I11938" s="53">
        <f t="shared" si="2048"/>
        <v>0.97872383205766189</v>
      </c>
      <c r="J11938" s="53">
        <f t="shared" si="2051"/>
        <v>0.19351542486513199</v>
      </c>
      <c r="K11938" s="53">
        <f t="shared" si="2052"/>
        <v>1.7776736396661694</v>
      </c>
      <c r="L11938" s="53">
        <f t="shared" si="2053"/>
        <v>33.322539902103479</v>
      </c>
      <c r="M11938" s="93">
        <f t="shared" si="2054"/>
        <v>3.1599957460986827</v>
      </c>
      <c r="N11938" s="53">
        <f t="shared" si="2055"/>
        <v>14.880295763955587</v>
      </c>
      <c r="O11938">
        <f t="shared" si="2056"/>
        <v>1.1387340041118972</v>
      </c>
      <c r="P11938" s="53">
        <f t="shared" si="2057"/>
        <v>18.433408209766529</v>
      </c>
      <c r="Q11938" s="53">
        <v>0.2</v>
      </c>
      <c r="R11938" s="53">
        <f t="shared" si="2058"/>
        <v>3.7459535730029616</v>
      </c>
    </row>
    <row r="11939" spans="2:18" ht="15">
      <c r="B11939" s="84">
        <v>42242</v>
      </c>
      <c r="C11939" s="85">
        <v>0</v>
      </c>
      <c r="D11939" s="86">
        <v>30</v>
      </c>
      <c r="E11939" s="87">
        <v>17.2</v>
      </c>
      <c r="F11939" s="96">
        <f t="shared" si="2049"/>
        <v>23.6</v>
      </c>
      <c r="G11939" s="97">
        <v>71.816670000000002</v>
      </c>
      <c r="H11939" s="74">
        <f t="shared" si="2050"/>
        <v>238</v>
      </c>
      <c r="I11939" s="53">
        <f t="shared" si="2048"/>
        <v>0.97916986120625815</v>
      </c>
      <c r="J11939" s="53">
        <f t="shared" si="2051"/>
        <v>0.18751549766996503</v>
      </c>
      <c r="K11939" s="53">
        <f t="shared" si="2052"/>
        <v>1.7710133482856545</v>
      </c>
      <c r="L11939" s="53">
        <f t="shared" si="2053"/>
        <v>33.088870100519358</v>
      </c>
      <c r="M11939" s="93">
        <f t="shared" si="2054"/>
        <v>4.5897257602284061</v>
      </c>
      <c r="N11939" s="53">
        <f t="shared" si="2055"/>
        <v>20.124997893410672</v>
      </c>
      <c r="O11939">
        <f t="shared" si="2056"/>
        <v>1.3297429332019388</v>
      </c>
      <c r="P11939" s="53">
        <f t="shared" si="2057"/>
        <v>21.944885809250874</v>
      </c>
      <c r="Q11939" s="53">
        <v>0.2</v>
      </c>
      <c r="R11939" s="53">
        <f t="shared" si="2058"/>
        <v>5.5367935521777012</v>
      </c>
    </row>
    <row r="11940" spans="2:18" ht="15">
      <c r="B11940" s="84">
        <v>42243</v>
      </c>
      <c r="C11940" s="85">
        <v>0</v>
      </c>
      <c r="D11940" s="86">
        <v>31.2</v>
      </c>
      <c r="E11940" s="87">
        <v>18.399999999999999</v>
      </c>
      <c r="F11940" s="96">
        <f t="shared" si="2049"/>
        <v>24.799999999999997</v>
      </c>
      <c r="G11940" s="97">
        <v>66.689580000000007</v>
      </c>
      <c r="H11940" s="74">
        <f t="shared" si="2050"/>
        <v>239</v>
      </c>
      <c r="I11940" s="53">
        <f t="shared" si="2048"/>
        <v>0.97962205432804828</v>
      </c>
      <c r="J11940" s="53">
        <f t="shared" si="2051"/>
        <v>0.18146587915136539</v>
      </c>
      <c r="K11940" s="53">
        <f t="shared" si="2052"/>
        <v>1.764322301773517</v>
      </c>
      <c r="L11940" s="53">
        <f t="shared" si="2053"/>
        <v>32.853001496841131</v>
      </c>
      <c r="M11940" s="93">
        <f t="shared" si="2054"/>
        <v>4.6890958573732862</v>
      </c>
      <c r="N11940" s="53">
        <f t="shared" si="2055"/>
        <v>19.981540134420239</v>
      </c>
      <c r="O11940">
        <f t="shared" si="2056"/>
        <v>1.4181242836417096</v>
      </c>
      <c r="P11940" s="53">
        <f t="shared" si="2057"/>
        <v>23.593113254530838</v>
      </c>
      <c r="Q11940" s="53">
        <v>0.2</v>
      </c>
      <c r="R11940" s="53">
        <f t="shared" si="2058"/>
        <v>5.6802904499146738</v>
      </c>
    </row>
    <row r="11941" spans="2:18" ht="15">
      <c r="B11941" s="84">
        <v>42244</v>
      </c>
      <c r="C11941" s="85">
        <v>0</v>
      </c>
      <c r="D11941" s="86">
        <v>31.8</v>
      </c>
      <c r="E11941" s="87">
        <v>18.2</v>
      </c>
      <c r="F11941" s="96">
        <f t="shared" si="2049"/>
        <v>25</v>
      </c>
      <c r="G11941" s="97">
        <v>64.256249999999994</v>
      </c>
      <c r="H11941" s="74">
        <f t="shared" si="2050"/>
        <v>240</v>
      </c>
      <c r="I11941" s="53">
        <f t="shared" si="2048"/>
        <v>0.98008027761181238</v>
      </c>
      <c r="J11941" s="53">
        <f t="shared" si="2051"/>
        <v>0.17536811916049025</v>
      </c>
      <c r="K11941" s="53">
        <f t="shared" si="2052"/>
        <v>1.7576018608431281</v>
      </c>
      <c r="L11941" s="53">
        <f t="shared" si="2053"/>
        <v>32.614987492993194</v>
      </c>
      <c r="M11941" s="93">
        <f t="shared" si="2054"/>
        <v>4.8209198707152652</v>
      </c>
      <c r="N11941" s="53">
        <f t="shared" si="2055"/>
        <v>20.447282247267754</v>
      </c>
      <c r="O11941">
        <f t="shared" si="2056"/>
        <v>1.4333386753343602</v>
      </c>
      <c r="P11941" s="53">
        <f t="shared" si="2057"/>
        <v>23.878257206163344</v>
      </c>
      <c r="Q11941" s="53">
        <v>0.2</v>
      </c>
      <c r="R11941" s="53">
        <f t="shared" si="2058"/>
        <v>5.8666771278751382</v>
      </c>
    </row>
    <row r="11942" spans="2:18" ht="15">
      <c r="B11942" s="84">
        <v>42245</v>
      </c>
      <c r="C11942" s="85">
        <v>0</v>
      </c>
      <c r="D11942" s="86">
        <v>34.200000000000003</v>
      </c>
      <c r="E11942" s="87">
        <v>19.3</v>
      </c>
      <c r="F11942" s="96">
        <f t="shared" si="2049"/>
        <v>26.75</v>
      </c>
      <c r="G11942" s="97">
        <v>61.4375</v>
      </c>
      <c r="H11942" s="74">
        <f t="shared" si="2050"/>
        <v>241</v>
      </c>
      <c r="I11942" s="53">
        <f t="shared" si="2048"/>
        <v>0.98054439546190864</v>
      </c>
      <c r="J11942" s="53">
        <f t="shared" si="2051"/>
        <v>0.1692237701067511</v>
      </c>
      <c r="K11942" s="53">
        <f t="shared" si="2052"/>
        <v>1.7508533404627868</v>
      </c>
      <c r="L11942" s="53">
        <f t="shared" si="2053"/>
        <v>32.374882224697821</v>
      </c>
      <c r="M11942" s="93">
        <f t="shared" si="2054"/>
        <v>5.2137297169747487</v>
      </c>
      <c r="N11942" s="53">
        <f t="shared" si="2055"/>
        <v>21.244682881289194</v>
      </c>
      <c r="O11942">
        <f t="shared" si="2056"/>
        <v>1.5726087798493891</v>
      </c>
      <c r="P11942" s="53">
        <f t="shared" si="2057"/>
        <v>26.506830844404391</v>
      </c>
      <c r="Q11942" s="53">
        <v>0.2</v>
      </c>
      <c r="R11942" s="53">
        <f t="shared" si="2058"/>
        <v>6.1757925146748338</v>
      </c>
    </row>
    <row r="11943" spans="2:18" ht="15">
      <c r="B11943" s="84">
        <v>42246</v>
      </c>
      <c r="C11943" s="85">
        <v>0</v>
      </c>
      <c r="D11943" s="86">
        <v>34.200000000000003</v>
      </c>
      <c r="E11943" s="87">
        <v>18.899999999999999</v>
      </c>
      <c r="F11943" s="96">
        <f t="shared" si="2049"/>
        <v>26.55</v>
      </c>
      <c r="G11943" s="97">
        <v>55.245829999999998</v>
      </c>
      <c r="H11943" s="74">
        <f t="shared" si="2050"/>
        <v>242</v>
      </c>
      <c r="I11943" s="53">
        <f t="shared" si="2048"/>
        <v>0.98101427053839818</v>
      </c>
      <c r="J11943" s="53">
        <f t="shared" si="2051"/>
        <v>0.16303438690500505</v>
      </c>
      <c r="K11943" s="53">
        <f t="shared" si="2052"/>
        <v>1.7440780112721548</v>
      </c>
      <c r="L11943" s="53">
        <f t="shared" si="2053"/>
        <v>32.132740579031577</v>
      </c>
      <c r="M11943" s="93">
        <f t="shared" si="2054"/>
        <v>5.2201932521318497</v>
      </c>
      <c r="N11943" s="53">
        <f t="shared" si="2055"/>
        <v>21.366943646194695</v>
      </c>
      <c r="O11943">
        <f t="shared" si="2056"/>
        <v>1.5561214900487725</v>
      </c>
      <c r="P11943" s="53">
        <f t="shared" si="2057"/>
        <v>26.193960323672197</v>
      </c>
      <c r="Q11943" s="53">
        <v>0.2</v>
      </c>
      <c r="R11943" s="53">
        <f t="shared" si="2058"/>
        <v>6.3894364695784835</v>
      </c>
    </row>
    <row r="11944" spans="2:18" ht="15">
      <c r="B11944" s="84">
        <v>42247</v>
      </c>
      <c r="C11944" s="85">
        <v>0</v>
      </c>
      <c r="D11944" s="86">
        <v>33.1</v>
      </c>
      <c r="E11944" s="87">
        <v>17.2</v>
      </c>
      <c r="F11944" s="96">
        <f t="shared" si="2049"/>
        <v>25.15</v>
      </c>
      <c r="G11944" s="97">
        <v>51.489579999999997</v>
      </c>
      <c r="H11944" s="74">
        <f t="shared" si="2050"/>
        <v>243</v>
      </c>
      <c r="I11944" s="53">
        <f t="shared" si="2048"/>
        <v>0.98148976379768649</v>
      </c>
      <c r="J11944" s="53">
        <f t="shared" si="2051"/>
        <v>0.15680152694636912</v>
      </c>
      <c r="K11944" s="53">
        <f t="shared" si="2052"/>
        <v>1.7372771010500481</v>
      </c>
      <c r="L11944" s="53">
        <f t="shared" si="2053"/>
        <v>31.88861821147421</v>
      </c>
      <c r="M11944" s="93">
        <f t="shared" si="2054"/>
        <v>5.1144260655369864</v>
      </c>
      <c r="N11944" s="53">
        <f t="shared" si="2055"/>
        <v>21.616390857751711</v>
      </c>
      <c r="O11944">
        <f t="shared" si="2056"/>
        <v>1.4448420710310348</v>
      </c>
      <c r="P11944" s="53">
        <f t="shared" si="2057"/>
        <v>24.09411976647802</v>
      </c>
      <c r="Q11944" s="53">
        <v>0.2</v>
      </c>
      <c r="R11944" s="53">
        <f t="shared" si="2058"/>
        <v>6.5287976264484078</v>
      </c>
    </row>
    <row r="11945" spans="2:18" ht="15">
      <c r="B11945" s="84">
        <v>42248</v>
      </c>
      <c r="C11945" s="85">
        <v>0</v>
      </c>
      <c r="D11945" s="86">
        <v>32.4</v>
      </c>
      <c r="E11945" s="87">
        <v>17.2</v>
      </c>
      <c r="F11945" s="96">
        <f t="shared" si="2049"/>
        <v>24.799999999999997</v>
      </c>
      <c r="G11945" s="97">
        <v>53.381250000000001</v>
      </c>
      <c r="H11945" s="74">
        <f t="shared" si="2050"/>
        <v>244</v>
      </c>
      <c r="I11945" s="53">
        <f t="shared" si="2048"/>
        <v>0.98197073453366823</v>
      </c>
      <c r="J11945" s="53">
        <f t="shared" si="2051"/>
        <v>0.15052675009176728</v>
      </c>
      <c r="K11945" s="53">
        <f t="shared" si="2052"/>
        <v>1.730451796228839</v>
      </c>
      <c r="L11945" s="53">
        <f t="shared" si="2053"/>
        <v>31.642571562372726</v>
      </c>
      <c r="M11945" s="93">
        <f t="shared" si="2054"/>
        <v>4.9215583400757099</v>
      </c>
      <c r="N11945" s="53">
        <f t="shared" si="2055"/>
        <v>20.972127354035624</v>
      </c>
      <c r="O11945">
        <f t="shared" si="2056"/>
        <v>1.4181242836417096</v>
      </c>
      <c r="P11945" s="53">
        <f t="shared" si="2057"/>
        <v>23.593113254530838</v>
      </c>
      <c r="Q11945" s="53">
        <v>0.2</v>
      </c>
      <c r="R11945" s="53">
        <f t="shared" si="2058"/>
        <v>6.3123442919898824</v>
      </c>
    </row>
    <row r="11946" spans="2:18" ht="15">
      <c r="B11946" s="84">
        <v>42249</v>
      </c>
      <c r="C11946" s="85">
        <v>0</v>
      </c>
      <c r="D11946" s="86">
        <v>24.5</v>
      </c>
      <c r="E11946" s="87">
        <v>17.899999999999999</v>
      </c>
      <c r="F11946" s="96">
        <f t="shared" si="2049"/>
        <v>21.2</v>
      </c>
      <c r="G11946" s="97">
        <v>72.256249999999994</v>
      </c>
      <c r="H11946" s="74">
        <f t="shared" si="2050"/>
        <v>245</v>
      </c>
      <c r="I11946" s="53">
        <f t="shared" si="2048"/>
        <v>0.98245704041936432</v>
      </c>
      <c r="J11946" s="53">
        <f t="shared" si="2051"/>
        <v>0.14421161868731239</v>
      </c>
      <c r="K11946" s="53">
        <f t="shared" si="2052"/>
        <v>1.7236032434511035</v>
      </c>
      <c r="L11946" s="53">
        <f t="shared" si="2053"/>
        <v>31.39465787274569</v>
      </c>
      <c r="M11946" s="93">
        <f t="shared" si="2054"/>
        <v>2.9457223033096551</v>
      </c>
      <c r="N11946" s="53">
        <f t="shared" si="2055"/>
        <v>13.711237191503317</v>
      </c>
      <c r="O11946">
        <f t="shared" si="2056"/>
        <v>1.1672069806781429</v>
      </c>
      <c r="P11946" s="53">
        <f t="shared" si="2057"/>
        <v>18.952222031741876</v>
      </c>
      <c r="Q11946" s="53">
        <v>0.2</v>
      </c>
      <c r="R11946" s="53">
        <f t="shared" si="2058"/>
        <v>3.9870691130228182</v>
      </c>
    </row>
    <row r="11947" spans="2:18" ht="15">
      <c r="B11947" s="84">
        <v>42250</v>
      </c>
      <c r="C11947" s="85">
        <v>3.9</v>
      </c>
      <c r="D11947" s="86">
        <v>24.1</v>
      </c>
      <c r="E11947" s="87">
        <v>15.3</v>
      </c>
      <c r="F11947" s="96">
        <f t="shared" si="2049"/>
        <v>19.700000000000003</v>
      </c>
      <c r="G11947" s="97">
        <v>88.166659999999993</v>
      </c>
      <c r="H11947" s="74">
        <f t="shared" si="2050"/>
        <v>246</v>
      </c>
      <c r="I11947" s="53">
        <f t="shared" si="2048"/>
        <v>0.98294853754903944</v>
      </c>
      <c r="J11947" s="53">
        <f t="shared" si="2051"/>
        <v>0.13785769760061342</v>
      </c>
      <c r="K11947" s="53">
        <f t="shared" si="2052"/>
        <v>1.7167325511645151</v>
      </c>
      <c r="L11947" s="53">
        <f t="shared" si="2053"/>
        <v>31.144935199355523</v>
      </c>
      <c r="M11947" s="93">
        <f t="shared" si="2054"/>
        <v>3.2445876364260076</v>
      </c>
      <c r="N11947" s="53">
        <f t="shared" si="2055"/>
        <v>15.706437448818399</v>
      </c>
      <c r="O11947">
        <f t="shared" si="2056"/>
        <v>1.0746320293089235</v>
      </c>
      <c r="P11947" s="53">
        <f t="shared" si="2057"/>
        <v>17.271673371061876</v>
      </c>
      <c r="Q11947" s="53">
        <v>0.2</v>
      </c>
      <c r="R11947" s="53">
        <f t="shared" si="2058"/>
        <v>3.9658915372255028</v>
      </c>
    </row>
    <row r="11948" spans="2:18" ht="15">
      <c r="B11948" s="84">
        <v>42251</v>
      </c>
      <c r="C11948" s="85">
        <v>12.3</v>
      </c>
      <c r="D11948" s="86">
        <v>25.5</v>
      </c>
      <c r="E11948" s="87">
        <v>13.1</v>
      </c>
      <c r="F11948" s="96">
        <f t="shared" si="2049"/>
        <v>19.3</v>
      </c>
      <c r="G11948" s="97">
        <v>80.106250000000003</v>
      </c>
      <c r="H11948" s="74">
        <f t="shared" si="2050"/>
        <v>247</v>
      </c>
      <c r="I11948" s="53">
        <f t="shared" si="2048"/>
        <v>0.98344508048078549</v>
      </c>
      <c r="J11948" s="53">
        <f t="shared" si="2051"/>
        <v>0.13146655427706003</v>
      </c>
      <c r="K11948" s="53">
        <f t="shared" si="2052"/>
        <v>1.7098407912513223</v>
      </c>
      <c r="L11948" s="53">
        <f t="shared" si="2053"/>
        <v>30.893462428978044</v>
      </c>
      <c r="M11948" s="93">
        <f t="shared" si="2054"/>
        <v>3.7796432589113791</v>
      </c>
      <c r="N11948" s="53">
        <f t="shared" si="2055"/>
        <v>18.493808197125034</v>
      </c>
      <c r="O11948">
        <f t="shared" si="2056"/>
        <v>1.0510505330711131</v>
      </c>
      <c r="P11948" s="53">
        <f t="shared" si="2057"/>
        <v>16.846552018290744</v>
      </c>
      <c r="Q11948" s="53">
        <v>0.2</v>
      </c>
      <c r="R11948" s="53">
        <f t="shared" si="2058"/>
        <v>4.8326793643134813</v>
      </c>
    </row>
    <row r="11949" spans="2:18" ht="15">
      <c r="B11949" s="84">
        <v>42252</v>
      </c>
      <c r="C11949" s="85">
        <v>8.6999999999999993</v>
      </c>
      <c r="D11949" s="86">
        <v>19.600000000000001</v>
      </c>
      <c r="E11949" s="87">
        <v>11.6</v>
      </c>
      <c r="F11949" s="96">
        <f t="shared" si="2049"/>
        <v>15.600000000000001</v>
      </c>
      <c r="G11949" s="97">
        <v>94.227080000000001</v>
      </c>
      <c r="H11949" s="74">
        <f t="shared" si="2050"/>
        <v>248</v>
      </c>
      <c r="I11949" s="53">
        <f t="shared" si="2048"/>
        <v>0.98394652227956025</v>
      </c>
      <c r="J11949" s="53">
        <f t="shared" si="2051"/>
        <v>0.12503975881517998</v>
      </c>
      <c r="K11949" s="53">
        <f t="shared" si="2052"/>
        <v>1.7029290006891302</v>
      </c>
      <c r="L11949" s="53">
        <f t="shared" si="2053"/>
        <v>30.640299291803014</v>
      </c>
      <c r="M11949" s="93">
        <f t="shared" si="2054"/>
        <v>2.7107154868271297</v>
      </c>
      <c r="N11949" s="53">
        <f t="shared" si="2055"/>
        <v>14.732855116637113</v>
      </c>
      <c r="O11949">
        <f t="shared" si="2056"/>
        <v>0.85338488855159589</v>
      </c>
      <c r="P11949" s="53">
        <f t="shared" si="2057"/>
        <v>13.334388773777674</v>
      </c>
      <c r="Q11949" s="53">
        <v>0.2</v>
      </c>
      <c r="R11949" s="53">
        <f t="shared" si="2058"/>
        <v>3.5109440341464468</v>
      </c>
    </row>
    <row r="11950" spans="2:18" ht="15">
      <c r="B11950" s="84">
        <v>42253</v>
      </c>
      <c r="C11950" s="85">
        <v>5.0999999999999996</v>
      </c>
      <c r="D11950" s="86">
        <v>23.5</v>
      </c>
      <c r="E11950" s="87">
        <v>9.3000000000000007</v>
      </c>
      <c r="F11950" s="96">
        <f t="shared" si="2049"/>
        <v>16.399999999999999</v>
      </c>
      <c r="G11950" s="97">
        <v>74.439580000000007</v>
      </c>
      <c r="H11950" s="74">
        <f t="shared" si="2050"/>
        <v>249</v>
      </c>
      <c r="I11950" s="53">
        <f t="shared" si="2048"/>
        <v>0.98445271456066819</v>
      </c>
      <c r="J11950" s="53">
        <f t="shared" si="2051"/>
        <v>0.11857888406010814</v>
      </c>
      <c r="K11950" s="53">
        <f t="shared" si="2052"/>
        <v>1.6959981832400011</v>
      </c>
      <c r="L11950" s="53">
        <f t="shared" si="2053"/>
        <v>30.385506373899808</v>
      </c>
      <c r="M11950" s="93">
        <f t="shared" si="2054"/>
        <v>3.667213798414688</v>
      </c>
      <c r="N11950" s="53">
        <f t="shared" si="2055"/>
        <v>19.465231440555563</v>
      </c>
      <c r="O11950">
        <f t="shared" si="2056"/>
        <v>0.89313235326893814</v>
      </c>
      <c r="P11950" s="53">
        <f t="shared" si="2057"/>
        <v>14.032890596892056</v>
      </c>
      <c r="Q11950" s="53">
        <v>0.2</v>
      </c>
      <c r="R11950" s="53">
        <f t="shared" si="2058"/>
        <v>5.1509069420017486</v>
      </c>
    </row>
    <row r="11951" spans="2:18" ht="15">
      <c r="B11951" s="84">
        <v>42254</v>
      </c>
      <c r="C11951" s="85">
        <v>0</v>
      </c>
      <c r="D11951" s="86">
        <v>23.6</v>
      </c>
      <c r="E11951" s="87">
        <v>9.6</v>
      </c>
      <c r="F11951" s="96">
        <f t="shared" si="2049"/>
        <v>16.600000000000001</v>
      </c>
      <c r="G11951" s="97">
        <v>57.664589999999997</v>
      </c>
      <c r="H11951" s="74">
        <f t="shared" si="2050"/>
        <v>250</v>
      </c>
      <c r="I11951" s="53">
        <f t="shared" si="2048"/>
        <v>0.98496350753366935</v>
      </c>
      <c r="J11951" s="53">
        <f t="shared" si="2051"/>
        <v>0.11208550571421658</v>
      </c>
      <c r="K11951" s="53">
        <f t="shared" si="2052"/>
        <v>1.6890493111652076</v>
      </c>
      <c r="L11951" s="53">
        <f t="shared" si="2053"/>
        <v>30.129145128685611</v>
      </c>
      <c r="M11951" s="93">
        <f t="shared" si="2054"/>
        <v>3.6316897754144439</v>
      </c>
      <c r="N11951" s="53">
        <f t="shared" si="2055"/>
        <v>19.164599532748209</v>
      </c>
      <c r="O11951">
        <f t="shared" si="2056"/>
        <v>0.90331754498516925</v>
      </c>
      <c r="P11951" s="53">
        <f t="shared" si="2057"/>
        <v>14.212533910527819</v>
      </c>
      <c r="Q11951" s="53">
        <v>0.2</v>
      </c>
      <c r="R11951" s="53">
        <f t="shared" si="2058"/>
        <v>5.5524656245396278</v>
      </c>
    </row>
    <row r="11952" spans="2:18" ht="15">
      <c r="B11952" s="84">
        <v>42255</v>
      </c>
      <c r="C11952" s="85">
        <v>0</v>
      </c>
      <c r="D11952" s="86">
        <v>24.9</v>
      </c>
      <c r="E11952" s="87">
        <v>9.4</v>
      </c>
      <c r="F11952" s="96">
        <f t="shared" si="2049"/>
        <v>17.149999999999999</v>
      </c>
      <c r="G11952" s="97">
        <v>56.891669999999998</v>
      </c>
      <c r="H11952" s="74">
        <f t="shared" si="2050"/>
        <v>251</v>
      </c>
      <c r="I11952" s="53">
        <f t="shared" si="2048"/>
        <v>0.98547875004670527</v>
      </c>
      <c r="J11952" s="53">
        <f t="shared" si="2051"/>
        <v>0.10556120246396537</v>
      </c>
      <c r="K11952" s="53">
        <f t="shared" si="2052"/>
        <v>1.6820833269633033</v>
      </c>
      <c r="L11952" s="53">
        <f t="shared" si="2053"/>
        <v>29.871277887336458</v>
      </c>
      <c r="M11952" s="93">
        <f t="shared" si="2054"/>
        <v>3.8491630199698434</v>
      </c>
      <c r="N11952" s="53">
        <f t="shared" si="2055"/>
        <v>19.992567569792982</v>
      </c>
      <c r="O11952">
        <f t="shared" si="2056"/>
        <v>0.93185007385184471</v>
      </c>
      <c r="P11952" s="53">
        <f t="shared" si="2057"/>
        <v>14.717169600880244</v>
      </c>
      <c r="Q11952" s="53">
        <v>0.2</v>
      </c>
      <c r="R11952" s="53">
        <f t="shared" si="2058"/>
        <v>5.7794837298383177</v>
      </c>
    </row>
    <row r="11953" spans="2:18" ht="15">
      <c r="B11953" s="84">
        <v>42256</v>
      </c>
      <c r="C11953" s="85">
        <v>0</v>
      </c>
      <c r="D11953" s="86">
        <v>24.4</v>
      </c>
      <c r="E11953" s="87">
        <v>12.5</v>
      </c>
      <c r="F11953" s="96">
        <f t="shared" si="2049"/>
        <v>18.45</v>
      </c>
      <c r="G11953" s="97">
        <v>64.302090000000007</v>
      </c>
      <c r="H11953" s="74">
        <f t="shared" si="2050"/>
        <v>252</v>
      </c>
      <c r="I11953" s="53">
        <f t="shared" si="2048"/>
        <v>0.98599828963122671</v>
      </c>
      <c r="J11953" s="53">
        <f t="shared" si="2051"/>
        <v>9.9007556122011842E-2</v>
      </c>
      <c r="K11953" s="53">
        <f t="shared" si="2052"/>
        <v>1.6751011451294322</v>
      </c>
      <c r="L11953" s="53">
        <f t="shared" si="2053"/>
        <v>29.611967868082775</v>
      </c>
      <c r="M11953" s="93">
        <f t="shared" si="2054"/>
        <v>3.4677536267435789</v>
      </c>
      <c r="N11953" s="53">
        <f t="shared" si="2055"/>
        <v>17.365595133289109</v>
      </c>
      <c r="O11953">
        <f t="shared" si="2056"/>
        <v>1.0024287514550854</v>
      </c>
      <c r="P11953" s="53">
        <f t="shared" si="2057"/>
        <v>15.973965160481017</v>
      </c>
      <c r="Q11953" s="53">
        <v>0.2</v>
      </c>
      <c r="R11953" s="53">
        <f t="shared" si="2058"/>
        <v>5.0032793512844211</v>
      </c>
    </row>
    <row r="11954" spans="2:18" ht="15">
      <c r="B11954" s="84">
        <v>42257</v>
      </c>
      <c r="C11954" s="85">
        <v>0</v>
      </c>
      <c r="D11954" s="86">
        <v>23.4</v>
      </c>
      <c r="E11954" s="87">
        <v>14</v>
      </c>
      <c r="F11954" s="96">
        <f t="shared" si="2049"/>
        <v>18.7</v>
      </c>
      <c r="G11954" s="97">
        <v>73.779169999999993</v>
      </c>
      <c r="H11954" s="74">
        <f t="shared" si="2050"/>
        <v>253</v>
      </c>
      <c r="I11954" s="53">
        <f t="shared" si="2048"/>
        <v>0.98652197254711216</v>
      </c>
      <c r="J11954" s="53">
        <f t="shared" si="2051"/>
        <v>9.2426151783599267E-2</v>
      </c>
      <c r="K11954" s="53">
        <f t="shared" si="2052"/>
        <v>1.6681036539340635</v>
      </c>
      <c r="L11954" s="53">
        <f t="shared" si="2053"/>
        <v>29.35127918433329</v>
      </c>
      <c r="M11954" s="93">
        <f t="shared" si="2054"/>
        <v>3.0759785184253015</v>
      </c>
      <c r="N11954" s="53">
        <f t="shared" si="2055"/>
        <v>15.298184050183824</v>
      </c>
      <c r="O11954">
        <f t="shared" si="2056"/>
        <v>1.0165219038263003</v>
      </c>
      <c r="P11954" s="53">
        <f t="shared" si="2057"/>
        <v>16.226330427438775</v>
      </c>
      <c r="Q11954" s="53">
        <v>0.2</v>
      </c>
      <c r="R11954" s="53">
        <f t="shared" si="2058"/>
        <v>4.2646695741196554</v>
      </c>
    </row>
    <row r="11955" spans="2:18" ht="15">
      <c r="B11955" s="84">
        <v>42258</v>
      </c>
      <c r="C11955" s="85">
        <v>2</v>
      </c>
      <c r="D11955" s="86">
        <v>22.7</v>
      </c>
      <c r="E11955" s="87">
        <v>12.7</v>
      </c>
      <c r="F11955" s="96">
        <f t="shared" si="2049"/>
        <v>17.7</v>
      </c>
      <c r="G11955" s="97">
        <v>83.318749999999994</v>
      </c>
      <c r="H11955" s="74">
        <f t="shared" si="2050"/>
        <v>254</v>
      </c>
      <c r="I11955" s="53">
        <f t="shared" si="2048"/>
        <v>0.98704964382816152</v>
      </c>
      <c r="J11955" s="53">
        <f t="shared" si="2051"/>
        <v>8.5818577996283743E-2</v>
      </c>
      <c r="K11955" s="53">
        <f t="shared" si="2052"/>
        <v>1.6610917172196329</v>
      </c>
      <c r="L11955" s="53">
        <f t="shared" si="2053"/>
        <v>29.089276851574645</v>
      </c>
      <c r="M11955" s="93">
        <f t="shared" si="2054"/>
        <v>3.058163859166541</v>
      </c>
      <c r="N11955" s="53">
        <f t="shared" si="2055"/>
        <v>15.638022957491906</v>
      </c>
      <c r="O11955">
        <f t="shared" si="2056"/>
        <v>0.9611639025506038</v>
      </c>
      <c r="P11955" s="53">
        <f t="shared" si="2057"/>
        <v>15.237712228145202</v>
      </c>
      <c r="Q11955" s="53">
        <v>0.2</v>
      </c>
      <c r="R11955" s="53">
        <f t="shared" si="2058"/>
        <v>4.0551232417848224</v>
      </c>
    </row>
    <row r="11956" spans="2:18" ht="15">
      <c r="B11956" s="84">
        <v>42259</v>
      </c>
      <c r="C11956" s="85">
        <v>0</v>
      </c>
      <c r="D11956" s="86">
        <v>25.5</v>
      </c>
      <c r="E11956" s="87">
        <v>12.5</v>
      </c>
      <c r="F11956" s="96">
        <f t="shared" si="2049"/>
        <v>19</v>
      </c>
      <c r="G11956" s="97">
        <v>72.737499999999997</v>
      </c>
      <c r="H11956" s="74">
        <f t="shared" si="2050"/>
        <v>255</v>
      </c>
      <c r="I11956" s="53">
        <f t="shared" si="2048"/>
        <v>0.98758114732795332</v>
      </c>
      <c r="J11956" s="53">
        <f t="shared" si="2051"/>
        <v>7.9186426942016705E-2</v>
      </c>
      <c r="K11956" s="53">
        <f t="shared" si="2052"/>
        <v>1.6540661762137756</v>
      </c>
      <c r="L11956" s="53">
        <f t="shared" si="2053"/>
        <v>28.826026792994792</v>
      </c>
      <c r="M11956" s="93">
        <f t="shared" si="2054"/>
        <v>3.5818199770327008</v>
      </c>
      <c r="N11956" s="53">
        <f t="shared" si="2055"/>
        <v>17.668732003907056</v>
      </c>
      <c r="O11956">
        <f t="shared" si="2056"/>
        <v>1.0336608681468451</v>
      </c>
      <c r="P11956" s="53">
        <f t="shared" si="2057"/>
        <v>16.533851613772821</v>
      </c>
      <c r="Q11956" s="53">
        <v>0.2</v>
      </c>
      <c r="R11956" s="53">
        <f t="shared" si="2058"/>
        <v>4.8462589700621264</v>
      </c>
    </row>
    <row r="11957" spans="2:18" ht="15">
      <c r="B11957" s="84">
        <v>42260</v>
      </c>
      <c r="C11957" s="85">
        <v>0</v>
      </c>
      <c r="D11957" s="86">
        <v>19.899999999999999</v>
      </c>
      <c r="E11957" s="87">
        <v>15.2</v>
      </c>
      <c r="F11957" s="96">
        <f t="shared" si="2049"/>
        <v>17.549999999999997</v>
      </c>
      <c r="G11957" s="97">
        <v>83.006249999999994</v>
      </c>
      <c r="H11957" s="74">
        <f t="shared" si="2050"/>
        <v>256</v>
      </c>
      <c r="I11957" s="53">
        <f t="shared" si="2048"/>
        <v>0.98811632576605091</v>
      </c>
      <c r="J11957" s="53">
        <f t="shared" si="2051"/>
        <v>7.253129463059875E-2</v>
      </c>
      <c r="K11957" s="53">
        <f t="shared" si="2052"/>
        <v>1.6470278513580558</v>
      </c>
      <c r="L11957" s="53">
        <f t="shared" si="2053"/>
        <v>28.561595843780513</v>
      </c>
      <c r="M11957" s="93">
        <f t="shared" si="2054"/>
        <v>2.049841541148584</v>
      </c>
      <c r="N11957" s="53">
        <f t="shared" si="2055"/>
        <v>10.526410925039752</v>
      </c>
      <c r="O11957">
        <f t="shared" si="2056"/>
        <v>0.95309072357010838</v>
      </c>
      <c r="P11957" s="53">
        <f t="shared" si="2057"/>
        <v>15.094143871902196</v>
      </c>
      <c r="Q11957" s="53">
        <v>0.2</v>
      </c>
      <c r="R11957" s="53">
        <f t="shared" si="2058"/>
        <v>2.889365627525013</v>
      </c>
    </row>
    <row r="11958" spans="2:18" ht="15">
      <c r="B11958" s="84">
        <v>42261</v>
      </c>
      <c r="C11958" s="85">
        <v>33.1</v>
      </c>
      <c r="D11958" s="86">
        <v>25.9</v>
      </c>
      <c r="E11958" s="87">
        <v>15.5</v>
      </c>
      <c r="F11958" s="96">
        <f t="shared" si="2049"/>
        <v>20.7</v>
      </c>
      <c r="G11958" s="97">
        <v>93.764589999999998</v>
      </c>
      <c r="H11958" s="74">
        <f t="shared" si="2050"/>
        <v>257</v>
      </c>
      <c r="I11958" s="53">
        <f t="shared" si="2048"/>
        <v>0.98865502077454437</v>
      </c>
      <c r="J11958" s="53">
        <f t="shared" si="2051"/>
        <v>6.5854781103554014E-2</v>
      </c>
      <c r="K11958" s="53">
        <f t="shared" si="2052"/>
        <v>1.6399775441513531</v>
      </c>
      <c r="L11958" s="53">
        <f t="shared" si="2053"/>
        <v>28.296051754042864</v>
      </c>
      <c r="M11958" s="93">
        <f t="shared" si="2054"/>
        <v>3.2900516342671957</v>
      </c>
      <c r="N11958" s="53">
        <f t="shared" si="2055"/>
        <v>15.512844250019642</v>
      </c>
      <c r="O11958">
        <f t="shared" si="2056"/>
        <v>1.135607897507672</v>
      </c>
      <c r="P11958" s="53">
        <f t="shared" si="2057"/>
        <v>18.376549693326581</v>
      </c>
      <c r="Q11958" s="53">
        <v>0.2</v>
      </c>
      <c r="R11958" s="53">
        <f t="shared" si="2058"/>
        <v>3.7736361582116724</v>
      </c>
    </row>
    <row r="11959" spans="2:18" ht="15">
      <c r="B11959" s="84">
        <v>42262</v>
      </c>
      <c r="C11959" s="85">
        <v>3.1</v>
      </c>
      <c r="D11959" s="86">
        <v>26.1</v>
      </c>
      <c r="E11959" s="87">
        <v>14.6</v>
      </c>
      <c r="F11959" s="96">
        <f t="shared" si="2049"/>
        <v>20.350000000000001</v>
      </c>
      <c r="G11959" s="97">
        <v>76.606250000000003</v>
      </c>
      <c r="H11959" s="74">
        <f t="shared" si="2050"/>
        <v>258</v>
      </c>
      <c r="I11959" s="53">
        <f t="shared" si="2048"/>
        <v>0.98919707294491366</v>
      </c>
      <c r="J11959" s="53">
        <f t="shared" si="2051"/>
        <v>5.9158490647416836E-2</v>
      </c>
      <c r="K11959" s="53">
        <f t="shared" si="2052"/>
        <v>1.6329160390071908</v>
      </c>
      <c r="L11959" s="53">
        <f t="shared" si="2053"/>
        <v>28.029463190324265</v>
      </c>
      <c r="M11959" s="93">
        <f t="shared" si="2054"/>
        <v>3.395922077542719</v>
      </c>
      <c r="N11959" s="53">
        <f t="shared" si="2055"/>
        <v>16.1589308315646</v>
      </c>
      <c r="O11959">
        <f t="shared" si="2056"/>
        <v>1.1139331076449106</v>
      </c>
      <c r="P11959" s="53">
        <f t="shared" si="2057"/>
        <v>17.98289060007961</v>
      </c>
      <c r="Q11959" s="53">
        <v>0.2</v>
      </c>
      <c r="R11959" s="53">
        <f t="shared" si="2058"/>
        <v>4.4133587982850049</v>
      </c>
    </row>
    <row r="11960" spans="2:18" ht="15">
      <c r="B11960" s="84">
        <v>42263</v>
      </c>
      <c r="C11960" s="85">
        <v>0</v>
      </c>
      <c r="D11960" s="86">
        <v>18.600000000000001</v>
      </c>
      <c r="E11960" s="87">
        <v>14.6</v>
      </c>
      <c r="F11960" s="96">
        <f t="shared" si="2049"/>
        <v>16.600000000000001</v>
      </c>
      <c r="G11960" s="97">
        <v>82.579160000000002</v>
      </c>
      <c r="H11960" s="74">
        <f t="shared" si="2050"/>
        <v>259</v>
      </c>
      <c r="I11960" s="53">
        <f t="shared" si="2048"/>
        <v>0.98974232187520095</v>
      </c>
      <c r="J11960" s="53">
        <f t="shared" si="2051"/>
        <v>5.2444032015460371E-2</v>
      </c>
      <c r="K11960" s="53">
        <f t="shared" si="2052"/>
        <v>1.6258441051245258</v>
      </c>
      <c r="L11960" s="53">
        <f t="shared" si="2053"/>
        <v>27.76189973564469</v>
      </c>
      <c r="M11960" s="93">
        <f t="shared" si="2054"/>
        <v>1.7886982956711797</v>
      </c>
      <c r="N11960" s="53">
        <f t="shared" si="2055"/>
        <v>9.4390459101191961</v>
      </c>
      <c r="O11960">
        <f t="shared" si="2056"/>
        <v>0.90331754498516925</v>
      </c>
      <c r="P11960" s="53">
        <f t="shared" si="2057"/>
        <v>14.212533910527819</v>
      </c>
      <c r="Q11960" s="53">
        <v>0.2</v>
      </c>
      <c r="R11960" s="53">
        <f t="shared" si="2058"/>
        <v>2.6395738926366468</v>
      </c>
    </row>
    <row r="11961" spans="2:18" ht="15">
      <c r="B11961" s="84">
        <v>42264</v>
      </c>
      <c r="C11961" s="85">
        <v>0.1</v>
      </c>
      <c r="D11961" s="86">
        <v>27.8</v>
      </c>
      <c r="E11961" s="87">
        <v>13.8</v>
      </c>
      <c r="F11961" s="96">
        <f t="shared" si="2049"/>
        <v>20.8</v>
      </c>
      <c r="G11961" s="97">
        <v>83.137500000000003</v>
      </c>
      <c r="H11961" s="74">
        <f t="shared" si="2050"/>
        <v>260</v>
      </c>
      <c r="I11961" s="53">
        <f t="shared" si="2048"/>
        <v>0.99029060621747567</v>
      </c>
      <c r="J11961" s="53">
        <f t="shared" si="2051"/>
        <v>4.5713018656867978E-2</v>
      </c>
      <c r="K11961" s="53">
        <f t="shared" si="2052"/>
        <v>1.6187624983716393</v>
      </c>
      <c r="L11961" s="53">
        <f t="shared" si="2053"/>
        <v>27.493431888045265</v>
      </c>
      <c r="M11961" s="93">
        <f t="shared" si="2054"/>
        <v>3.7186024442125949</v>
      </c>
      <c r="N11961" s="53">
        <f t="shared" si="2055"/>
        <v>17.488070426984038</v>
      </c>
      <c r="O11961">
        <f t="shared" si="2056"/>
        <v>1.141867582314199</v>
      </c>
      <c r="P11961" s="53">
        <f t="shared" si="2057"/>
        <v>18.490423218264436</v>
      </c>
      <c r="Q11961" s="53">
        <v>0.2</v>
      </c>
      <c r="R11961" s="53">
        <f t="shared" si="2058"/>
        <v>4.5402465092880639</v>
      </c>
    </row>
    <row r="11962" spans="2:18" ht="15">
      <c r="B11962" s="84">
        <v>42265</v>
      </c>
      <c r="C11962" s="85">
        <v>11.5</v>
      </c>
      <c r="D11962" s="86">
        <v>27.7</v>
      </c>
      <c r="E11962" s="87">
        <v>16.2</v>
      </c>
      <c r="F11962" s="96">
        <f t="shared" si="2049"/>
        <v>21.95</v>
      </c>
      <c r="G11962" s="97">
        <v>64.902079999999998</v>
      </c>
      <c r="H11962" s="74">
        <f t="shared" si="2050"/>
        <v>261</v>
      </c>
      <c r="I11962" s="53">
        <f t="shared" si="2048"/>
        <v>0.99084176372557964</v>
      </c>
      <c r="J11962" s="53">
        <f t="shared" si="2051"/>
        <v>3.8967068952359983E-2</v>
      </c>
      <c r="K11962" s="53">
        <f t="shared" si="2052"/>
        <v>1.6116719631829455</v>
      </c>
      <c r="L11962" s="53">
        <f t="shared" si="2053"/>
        <v>27.224131057590537</v>
      </c>
      <c r="M11962" s="93">
        <f t="shared" si="2054"/>
        <v>3.4366836243399717</v>
      </c>
      <c r="N11962" s="53">
        <f t="shared" si="2055"/>
        <v>15.694658428596393</v>
      </c>
      <c r="O11962">
        <f t="shared" si="2056"/>
        <v>1.2160366514325081</v>
      </c>
      <c r="P11962" s="53">
        <f t="shared" si="2057"/>
        <v>19.845829818912112</v>
      </c>
      <c r="Q11962" s="53">
        <v>0.2</v>
      </c>
      <c r="R11962" s="53">
        <f t="shared" si="2058"/>
        <v>4.6760520575309794</v>
      </c>
    </row>
    <row r="11963" spans="2:18" ht="15">
      <c r="B11963" s="84">
        <v>42266</v>
      </c>
      <c r="C11963" s="85">
        <v>0</v>
      </c>
      <c r="D11963" s="86">
        <v>24.9</v>
      </c>
      <c r="E11963" s="87">
        <v>12.4</v>
      </c>
      <c r="F11963" s="96">
        <f t="shared" si="2049"/>
        <v>18.649999999999999</v>
      </c>
      <c r="G11963" s="97">
        <v>61.633339999999997</v>
      </c>
      <c r="H11963" s="74">
        <f t="shared" si="2050"/>
        <v>262</v>
      </c>
      <c r="I11963" s="53">
        <f t="shared" si="2048"/>
        <v>0.99139563130313912</v>
      </c>
      <c r="J11963" s="53">
        <f t="shared" si="2051"/>
        <v>3.2207806455252445E-2</v>
      </c>
      <c r="K11963" s="53">
        <f t="shared" si="2052"/>
        <v>1.6045732344686192</v>
      </c>
      <c r="L11963" s="53">
        <f t="shared" si="2053"/>
        <v>26.954069561791201</v>
      </c>
      <c r="M11963" s="93">
        <f t="shared" si="2054"/>
        <v>3.2529422821712348</v>
      </c>
      <c r="N11963" s="53">
        <f t="shared" si="2055"/>
        <v>16.200494562559001</v>
      </c>
      <c r="O11963">
        <f t="shared" si="2056"/>
        <v>1.0136895700084239</v>
      </c>
      <c r="P11963" s="53">
        <f t="shared" si="2057"/>
        <v>16.175575169228644</v>
      </c>
      <c r="Q11963" s="53">
        <v>0.2</v>
      </c>
      <c r="R11963" s="53">
        <f t="shared" si="2058"/>
        <v>4.8155585878412719</v>
      </c>
    </row>
    <row r="11964" spans="2:18" ht="15">
      <c r="B11964" s="84">
        <v>42267</v>
      </c>
      <c r="C11964" s="85">
        <v>0</v>
      </c>
      <c r="D11964" s="86">
        <v>26.5</v>
      </c>
      <c r="E11964" s="87">
        <v>13</v>
      </c>
      <c r="F11964" s="96">
        <f t="shared" si="2049"/>
        <v>19.75</v>
      </c>
      <c r="G11964" s="97">
        <v>48.529170000000001</v>
      </c>
      <c r="H11964" s="74">
        <f t="shared" si="2050"/>
        <v>263</v>
      </c>
      <c r="I11964" s="53">
        <f t="shared" si="2048"/>
        <v>0.99195204505182699</v>
      </c>
      <c r="J11964" s="53">
        <f t="shared" si="2051"/>
        <v>2.543686013695582E-2</v>
      </c>
      <c r="K11964" s="53">
        <f t="shared" si="2052"/>
        <v>1.597467039537108</v>
      </c>
      <c r="L11964" s="53">
        <f t="shared" si="2053"/>
        <v>26.683320619412729</v>
      </c>
      <c r="M11964" s="93">
        <f t="shared" si="2054"/>
        <v>3.4475944566414221</v>
      </c>
      <c r="N11964" s="53">
        <f t="shared" si="2055"/>
        <v>16.666932640964824</v>
      </c>
      <c r="O11964">
        <f t="shared" si="2056"/>
        <v>1.0776118015474123</v>
      </c>
      <c r="P11964" s="53">
        <f t="shared" si="2057"/>
        <v>17.325479436954858</v>
      </c>
      <c r="Q11964" s="53">
        <v>0.2</v>
      </c>
      <c r="R11964" s="53">
        <f t="shared" si="2058"/>
        <v>5.3243299367393391</v>
      </c>
    </row>
    <row r="11965" spans="2:18" ht="15">
      <c r="B11965" s="84">
        <v>42268</v>
      </c>
      <c r="C11965" s="85">
        <v>0</v>
      </c>
      <c r="D11965" s="86">
        <v>23.9</v>
      </c>
      <c r="E11965" s="87">
        <v>10.6</v>
      </c>
      <c r="F11965" s="96">
        <f t="shared" si="2049"/>
        <v>17.25</v>
      </c>
      <c r="G11965" s="97">
        <v>59.354170000000003</v>
      </c>
      <c r="H11965" s="74">
        <f t="shared" si="2050"/>
        <v>264</v>
      </c>
      <c r="I11965" s="53">
        <f t="shared" si="2048"/>
        <v>0.99251084031986314</v>
      </c>
      <c r="J11965" s="53">
        <f t="shared" si="2051"/>
        <v>1.8655864635881831E-2</v>
      </c>
      <c r="K11965" s="53">
        <f t="shared" si="2052"/>
        <v>1.5903541000306476</v>
      </c>
      <c r="L11965" s="53">
        <f t="shared" si="2053"/>
        <v>26.41195834263598</v>
      </c>
      <c r="M11965" s="93">
        <f t="shared" si="2054"/>
        <v>3.1616509379237758</v>
      </c>
      <c r="N11965" s="53">
        <f t="shared" si="2055"/>
        <v>16.374775160974199</v>
      </c>
      <c r="O11965">
        <f t="shared" si="2056"/>
        <v>0.93712122852006852</v>
      </c>
      <c r="P11965" s="53">
        <f t="shared" si="2057"/>
        <v>14.810617950328142</v>
      </c>
      <c r="Q11965" s="53">
        <v>0.2</v>
      </c>
      <c r="R11965" s="53">
        <f t="shared" si="2058"/>
        <v>4.8851649876568262</v>
      </c>
    </row>
    <row r="11966" spans="2:18" ht="15">
      <c r="B11966" s="84">
        <v>42269</v>
      </c>
      <c r="C11966" s="85">
        <v>0</v>
      </c>
      <c r="D11966" s="86">
        <v>21</v>
      </c>
      <c r="E11966" s="87">
        <v>14.8</v>
      </c>
      <c r="F11966" s="96">
        <f t="shared" si="2049"/>
        <v>17.899999999999999</v>
      </c>
      <c r="G11966" s="97">
        <v>72.391670000000005</v>
      </c>
      <c r="H11966" s="74">
        <f t="shared" si="2050"/>
        <v>265</v>
      </c>
      <c r="I11966" s="53">
        <f t="shared" si="2048"/>
        <v>0.99307185175073753</v>
      </c>
      <c r="J11966" s="53">
        <f t="shared" si="2051"/>
        <v>1.1866460508729712E-2</v>
      </c>
      <c r="K11966" s="53">
        <f t="shared" si="2052"/>
        <v>1.5832351338740018</v>
      </c>
      <c r="L11966" s="53">
        <f t="shared" si="2053"/>
        <v>26.14005772753843</v>
      </c>
      <c r="M11966" s="93">
        <f t="shared" si="2054"/>
        <v>2.1760560459468148</v>
      </c>
      <c r="N11966" s="53">
        <f t="shared" si="2055"/>
        <v>11.064997202578422</v>
      </c>
      <c r="O11966">
        <f t="shared" si="2056"/>
        <v>0.97202066659315045</v>
      </c>
      <c r="P11966" s="53">
        <f t="shared" si="2057"/>
        <v>15.431028916646193</v>
      </c>
      <c r="Q11966" s="53">
        <v>0.2</v>
      </c>
      <c r="R11966" s="53">
        <f t="shared" si="2058"/>
        <v>3.3162382060611062</v>
      </c>
    </row>
    <row r="11967" spans="2:18" ht="15">
      <c r="B11967" s="84">
        <v>42270</v>
      </c>
      <c r="C11967" s="85">
        <v>9.8000000000000007</v>
      </c>
      <c r="D11967" s="86">
        <v>18.2</v>
      </c>
      <c r="E11967" s="87">
        <v>10.1</v>
      </c>
      <c r="F11967" s="96">
        <f t="shared" si="2049"/>
        <v>14.149999999999999</v>
      </c>
      <c r="G11967" s="97">
        <v>92.389579999999995</v>
      </c>
      <c r="H11967" s="74">
        <f t="shared" si="2050"/>
        <v>266</v>
      </c>
      <c r="I11967" s="53">
        <f t="shared" si="2048"/>
        <v>0.99363491333214227</v>
      </c>
      <c r="J11967" s="53">
        <f t="shared" si="2051"/>
        <v>5.0702944830984184E-3</v>
      </c>
      <c r="K11967" s="53">
        <f t="shared" si="2052"/>
        <v>1.5761108572366898</v>
      </c>
      <c r="L11967" s="53">
        <f t="shared" si="2053"/>
        <v>25.867694642866169</v>
      </c>
      <c r="M11967" s="93">
        <f t="shared" si="2054"/>
        <v>2.2027771923355499</v>
      </c>
      <c r="N11967" s="53">
        <f t="shared" si="2055"/>
        <v>12.515527432046522</v>
      </c>
      <c r="O11967">
        <f t="shared" si="2056"/>
        <v>0.78525824816094203</v>
      </c>
      <c r="P11967" s="53">
        <f t="shared" si="2057"/>
        <v>12.146969412733183</v>
      </c>
      <c r="Q11967" s="53">
        <v>0.2</v>
      </c>
      <c r="R11967" s="53">
        <f t="shared" si="2058"/>
        <v>3.0360548957629199</v>
      </c>
    </row>
    <row r="11968" spans="2:18" ht="15">
      <c r="B11968" s="84">
        <v>42271</v>
      </c>
      <c r="C11968" s="85">
        <v>15.8</v>
      </c>
      <c r="D11968" s="86">
        <v>18.7</v>
      </c>
      <c r="E11968" s="87">
        <v>10.1</v>
      </c>
      <c r="F11968" s="96">
        <f t="shared" si="2049"/>
        <v>14.399999999999999</v>
      </c>
      <c r="G11968" s="97">
        <v>75.939580000000007</v>
      </c>
      <c r="H11968" s="74">
        <f t="shared" si="2050"/>
        <v>267</v>
      </c>
      <c r="I11968" s="53">
        <f t="shared" si="2048"/>
        <v>0.99419985844509629</v>
      </c>
      <c r="J11968" s="53">
        <f t="shared" si="2051"/>
        <v>-1.7309802896011053E-3</v>
      </c>
      <c r="K11968" s="53">
        <f t="shared" si="2052"/>
        <v>1.5689819865090537</v>
      </c>
      <c r="L11968" s="53">
        <f t="shared" si="2053"/>
        <v>25.594945817070318</v>
      </c>
      <c r="M11968" s="93">
        <f t="shared" si="2054"/>
        <v>2.263386834455257</v>
      </c>
      <c r="N11968" s="53">
        <f t="shared" si="2055"/>
        <v>12.760049569561961</v>
      </c>
      <c r="O11968">
        <f t="shared" si="2056"/>
        <v>0.796654126295257</v>
      </c>
      <c r="P11968" s="53">
        <f t="shared" si="2057"/>
        <v>12.344705476828828</v>
      </c>
      <c r="Q11968" s="53">
        <v>0.2</v>
      </c>
      <c r="R11968" s="53">
        <f t="shared" si="2058"/>
        <v>3.5404930222803257</v>
      </c>
    </row>
    <row r="11969" spans="2:18" ht="15">
      <c r="B11969" s="84">
        <v>42272</v>
      </c>
      <c r="C11969" s="85">
        <v>0</v>
      </c>
      <c r="D11969" s="86">
        <v>23.9</v>
      </c>
      <c r="E11969" s="87">
        <v>10.199999999999999</v>
      </c>
      <c r="F11969" s="96">
        <f t="shared" si="2049"/>
        <v>17.049999999999997</v>
      </c>
      <c r="G11969" s="97">
        <v>68.985420000000005</v>
      </c>
      <c r="H11969" s="74">
        <f t="shared" si="2050"/>
        <v>268</v>
      </c>
      <c r="I11969" s="53">
        <f t="shared" si="2048"/>
        <v>0.99476651991325171</v>
      </c>
      <c r="J11969" s="53">
        <f t="shared" si="2051"/>
        <v>-8.535703982037365E-3</v>
      </c>
      <c r="K11969" s="53">
        <f t="shared" si="2052"/>
        <v>1.5618492402924882</v>
      </c>
      <c r="L11969" s="53">
        <f t="shared" si="2053"/>
        <v>25.321888823581272</v>
      </c>
      <c r="M11969" s="93">
        <f t="shared" si="2054"/>
        <v>3.0588532165021496</v>
      </c>
      <c r="N11969" s="53">
        <f t="shared" si="2055"/>
        <v>15.933284198789565</v>
      </c>
      <c r="O11969">
        <f t="shared" si="2056"/>
        <v>0.92660474643940371</v>
      </c>
      <c r="P11969" s="53">
        <f t="shared" si="2057"/>
        <v>14.624247074649677</v>
      </c>
      <c r="Q11969" s="53">
        <v>0.2</v>
      </c>
      <c r="R11969" s="53">
        <f t="shared" si="2058"/>
        <v>4.5105377778500273</v>
      </c>
    </row>
    <row r="11970" spans="2:18" ht="15">
      <c r="B11970" s="84">
        <v>42273</v>
      </c>
      <c r="C11970" s="85">
        <v>0</v>
      </c>
      <c r="D11970" s="86">
        <v>23.9</v>
      </c>
      <c r="E11970" s="87">
        <v>10.4</v>
      </c>
      <c r="F11970" s="96">
        <f t="shared" si="2049"/>
        <v>17.149999999999999</v>
      </c>
      <c r="G11970" s="97">
        <v>67.520840000000007</v>
      </c>
      <c r="H11970" s="74">
        <f t="shared" si="2050"/>
        <v>269</v>
      </c>
      <c r="I11970" s="53">
        <f t="shared" si="2048"/>
        <v>0.9953347300523635</v>
      </c>
      <c r="J11970" s="53">
        <f t="shared" si="2051"/>
        <v>-1.5342209840722851E-2</v>
      </c>
      <c r="K11970" s="53">
        <f t="shared" si="2052"/>
        <v>1.554713341404206</v>
      </c>
      <c r="L11970" s="53">
        <f t="shared" si="2053"/>
        <v>25.048602064298048</v>
      </c>
      <c r="M11970" s="93">
        <f t="shared" si="2054"/>
        <v>3.0122917422606217</v>
      </c>
      <c r="N11970" s="53">
        <f t="shared" si="2055"/>
        <v>15.645854926026681</v>
      </c>
      <c r="O11970">
        <f t="shared" si="2056"/>
        <v>0.93185007385184471</v>
      </c>
      <c r="P11970" s="53">
        <f t="shared" si="2057"/>
        <v>14.717169600880244</v>
      </c>
      <c r="Q11970" s="53">
        <v>0.2</v>
      </c>
      <c r="R11970" s="53">
        <f t="shared" si="2058"/>
        <v>4.4878650875778616</v>
      </c>
    </row>
    <row r="11971" spans="2:18" ht="15">
      <c r="B11971" s="84">
        <v>42274</v>
      </c>
      <c r="C11971" s="85">
        <v>0</v>
      </c>
      <c r="D11971" s="86">
        <v>22.7</v>
      </c>
      <c r="E11971" s="87">
        <v>12.2</v>
      </c>
      <c r="F11971" s="96">
        <f t="shared" si="2049"/>
        <v>17.45</v>
      </c>
      <c r="G11971" s="97">
        <v>66.287499999999994</v>
      </c>
      <c r="H11971" s="74">
        <f t="shared" si="2050"/>
        <v>270</v>
      </c>
      <c r="I11971" s="53">
        <f t="shared" si="2048"/>
        <v>0.99590432071990964</v>
      </c>
      <c r="J11971" s="53">
        <f t="shared" si="2051"/>
        <v>-2.21488239387348E-2</v>
      </c>
      <c r="K11971" s="53">
        <f t="shared" si="2052"/>
        <v>1.5475750188969246</v>
      </c>
      <c r="L11971" s="53">
        <f t="shared" si="2053"/>
        <v>24.775164751272744</v>
      </c>
      <c r="M11971" s="93">
        <f t="shared" si="2054"/>
        <v>2.6501459702704566</v>
      </c>
      <c r="N11971" s="53">
        <f t="shared" si="2055"/>
        <v>13.647720573633316</v>
      </c>
      <c r="O11971">
        <f t="shared" si="2056"/>
        <v>0.94774144628336843</v>
      </c>
      <c r="P11971" s="53">
        <f t="shared" si="2057"/>
        <v>14.999102481757598</v>
      </c>
      <c r="Q11971" s="53">
        <v>0.2</v>
      </c>
      <c r="R11971" s="53">
        <f t="shared" si="2058"/>
        <v>4.0712624800878565</v>
      </c>
    </row>
    <row r="11972" spans="2:18" ht="15">
      <c r="B11972" s="84">
        <v>42275</v>
      </c>
      <c r="C11972" s="85">
        <v>0</v>
      </c>
      <c r="D11972" s="86">
        <v>21.4</v>
      </c>
      <c r="E11972" s="87">
        <v>9.3000000000000007</v>
      </c>
      <c r="F11972" s="96">
        <f t="shared" si="2049"/>
        <v>15.35</v>
      </c>
      <c r="G11972" s="97">
        <v>63.116660000000003</v>
      </c>
      <c r="H11972" s="74">
        <f t="shared" si="2050"/>
        <v>271</v>
      </c>
      <c r="I11972" s="53">
        <f t="shared" si="2048"/>
        <v>0.996475123364848</v>
      </c>
      <c r="J11972" s="53">
        <f t="shared" si="2051"/>
        <v>-2.8953864932543451E-2</v>
      </c>
      <c r="K11972" s="53">
        <f t="shared" si="2052"/>
        <v>1.5404350100937725</v>
      </c>
      <c r="L11972" s="53">
        <f t="shared" si="2053"/>
        <v>24.501656886570064</v>
      </c>
      <c r="M11972" s="93">
        <f t="shared" si="2054"/>
        <v>2.6458861032535026</v>
      </c>
      <c r="N11972" s="53">
        <f t="shared" si="2055"/>
        <v>14.488954893178603</v>
      </c>
      <c r="O11972">
        <f t="shared" si="2056"/>
        <v>0.84128412966214183</v>
      </c>
      <c r="P11972" s="53">
        <f t="shared" si="2057"/>
        <v>13.122558283559185</v>
      </c>
      <c r="Q11972" s="53">
        <v>0.2</v>
      </c>
      <c r="R11972" s="53">
        <f t="shared" si="2058"/>
        <v>4.302965849045246</v>
      </c>
    </row>
    <row r="11973" spans="2:18" ht="15">
      <c r="B11973" s="84">
        <v>42276</v>
      </c>
      <c r="C11973" s="85">
        <v>0</v>
      </c>
      <c r="D11973" s="86">
        <v>20.9</v>
      </c>
      <c r="E11973" s="87">
        <v>7.5</v>
      </c>
      <c r="F11973" s="96">
        <f t="shared" si="2049"/>
        <v>14.2</v>
      </c>
      <c r="G11973" s="97">
        <v>55.502079999999999</v>
      </c>
      <c r="H11973" s="74">
        <f t="shared" si="2050"/>
        <v>272</v>
      </c>
      <c r="I11973" s="53">
        <f t="shared" si="2048"/>
        <v>0.99704696907749246</v>
      </c>
      <c r="J11973" s="53">
        <f t="shared" si="2051"/>
        <v>-3.575564382406738E-2</v>
      </c>
      <c r="K11973" s="53">
        <f t="shared" si="2052"/>
        <v>1.5332940626387306</v>
      </c>
      <c r="L11973" s="53">
        <f t="shared" si="2053"/>
        <v>24.228159240286629</v>
      </c>
      <c r="M11973" s="93">
        <f t="shared" si="2054"/>
        <v>2.6577998370783682</v>
      </c>
      <c r="N11973" s="53">
        <f t="shared" si="2055"/>
        <v>15.07723624968696</v>
      </c>
      <c r="O11973">
        <f t="shared" si="2056"/>
        <v>0.78752598227639237</v>
      </c>
      <c r="P11973" s="53">
        <f t="shared" si="2057"/>
        <v>12.186288994733191</v>
      </c>
      <c r="Q11973" s="53">
        <v>0.2</v>
      </c>
      <c r="R11973" s="53">
        <f t="shared" si="2058"/>
        <v>4.6127788827294447</v>
      </c>
    </row>
    <row r="11974" spans="2:18" ht="15">
      <c r="B11974" s="84">
        <v>42277</v>
      </c>
      <c r="C11974" s="85">
        <v>0</v>
      </c>
      <c r="D11974" s="86">
        <v>19.2</v>
      </c>
      <c r="E11974" s="87">
        <v>7.5</v>
      </c>
      <c r="F11974" s="96">
        <f t="shared" si="2049"/>
        <v>13.35</v>
      </c>
      <c r="G11974" s="97">
        <v>69.331249999999997</v>
      </c>
      <c r="H11974" s="74">
        <f t="shared" si="2050"/>
        <v>273</v>
      </c>
      <c r="I11974" s="53">
        <f t="shared" si="2048"/>
        <v>0.99761968863949657</v>
      </c>
      <c r="J11974" s="53">
        <f t="shared" si="2051"/>
        <v>-4.255246372909955E-2</v>
      </c>
      <c r="K11974" s="53">
        <f t="shared" si="2052"/>
        <v>1.5261529365628643</v>
      </c>
      <c r="L11974" s="53">
        <f t="shared" si="2053"/>
        <v>23.954753326716986</v>
      </c>
      <c r="M11974" s="93">
        <f t="shared" si="2054"/>
        <v>2.3902435696171378</v>
      </c>
      <c r="N11974" s="53">
        <f t="shared" si="2055"/>
        <v>13.929436739291612</v>
      </c>
      <c r="O11974">
        <f t="shared" si="2056"/>
        <v>0.74974109806577882</v>
      </c>
      <c r="P11974" s="53">
        <f t="shared" si="2057"/>
        <v>11.53306526362627</v>
      </c>
      <c r="Q11974" s="53">
        <v>0.2</v>
      </c>
      <c r="R11974" s="53">
        <f t="shared" si="2058"/>
        <v>3.9594284412529479</v>
      </c>
    </row>
    <row r="11975" spans="2:18" ht="15">
      <c r="B11975" s="84">
        <v>42278</v>
      </c>
      <c r="C11975" s="85">
        <v>4.5999999999999996</v>
      </c>
      <c r="D11975" s="86">
        <v>17.899999999999999</v>
      </c>
      <c r="E11975" s="87">
        <v>8.4</v>
      </c>
      <c r="F11975" s="96">
        <f t="shared" si="2049"/>
        <v>13.149999999999999</v>
      </c>
      <c r="G11975" s="97">
        <v>84.370829999999998</v>
      </c>
      <c r="H11975" s="74">
        <f t="shared" si="2050"/>
        <v>274</v>
      </c>
      <c r="I11975" s="53">
        <f t="shared" si="2048"/>
        <v>0.99819311257392784</v>
      </c>
      <c r="J11975" s="53">
        <f t="shared" si="2051"/>
        <v>-4.9342619653318411E-2</v>
      </c>
      <c r="K11975" s="53">
        <f t="shared" si="2052"/>
        <v>1.5190124063664594</v>
      </c>
      <c r="L11975" s="53">
        <f t="shared" si="2053"/>
        <v>23.681521378654168</v>
      </c>
      <c r="M11975" s="93">
        <f t="shared" si="2054"/>
        <v>2.1155901143609106</v>
      </c>
      <c r="N11975" s="53">
        <f t="shared" si="2055"/>
        <v>12.408529669845718</v>
      </c>
      <c r="O11975">
        <f t="shared" si="2056"/>
        <v>0.74108395394251414</v>
      </c>
      <c r="P11975" s="53">
        <f t="shared" si="2057"/>
        <v>11.38398422052741</v>
      </c>
      <c r="Q11975" s="53">
        <v>0.2</v>
      </c>
      <c r="R11975" s="53">
        <f t="shared" si="2058"/>
        <v>3.2107808976014391</v>
      </c>
    </row>
    <row r="11976" spans="2:18" ht="15">
      <c r="B11976" s="84">
        <v>42279</v>
      </c>
      <c r="C11976" s="85">
        <v>0</v>
      </c>
      <c r="D11976" s="86">
        <v>15.7</v>
      </c>
      <c r="E11976" s="87">
        <v>11.5</v>
      </c>
      <c r="F11976" s="96">
        <f t="shared" si="2049"/>
        <v>13.6</v>
      </c>
      <c r="G11976" s="97">
        <v>81.633330000000001</v>
      </c>
      <c r="H11976" s="74">
        <f t="shared" si="2050"/>
        <v>275</v>
      </c>
      <c r="I11976" s="53">
        <f t="shared" si="2048"/>
        <v>0.99876707119541852</v>
      </c>
      <c r="J11976" s="53">
        <f t="shared" si="2051"/>
        <v>-5.6124398277060894E-2</v>
      </c>
      <c r="K11976" s="53">
        <f t="shared" si="2052"/>
        <v>1.5118732631171512</v>
      </c>
      <c r="L11976" s="53">
        <f t="shared" si="2053"/>
        <v>23.408546319817695</v>
      </c>
      <c r="M11976" s="93">
        <f t="shared" si="2054"/>
        <v>1.4106790331412773</v>
      </c>
      <c r="N11976" s="53">
        <f t="shared" si="2055"/>
        <v>8.1554515358231257</v>
      </c>
      <c r="O11976">
        <f t="shared" si="2056"/>
        <v>0.76068650884384703</v>
      </c>
      <c r="P11976" s="53">
        <f t="shared" si="2057"/>
        <v>11.721865831305575</v>
      </c>
      <c r="Q11976" s="53">
        <v>0.2</v>
      </c>
      <c r="R11976" s="53">
        <f t="shared" si="2058"/>
        <v>2.3327011989652737</v>
      </c>
    </row>
    <row r="11977" spans="2:18" ht="15">
      <c r="B11977" s="84">
        <v>42280</v>
      </c>
      <c r="C11977" s="85">
        <v>8.1</v>
      </c>
      <c r="D11977" s="86">
        <v>20.5</v>
      </c>
      <c r="E11977" s="87">
        <v>11.1</v>
      </c>
      <c r="F11977" s="96">
        <f t="shared" si="2049"/>
        <v>15.8</v>
      </c>
      <c r="G11977" s="97">
        <v>93.525000000000006</v>
      </c>
      <c r="H11977" s="74">
        <f t="shared" si="2050"/>
        <v>276</v>
      </c>
      <c r="I11977" s="53">
        <f t="shared" si="2048"/>
        <v>0.9993413946603783</v>
      </c>
      <c r="J11977" s="53">
        <f t="shared" si="2051"/>
        <v>-6.2896077750080936E-2</v>
      </c>
      <c r="K11977" s="53">
        <f t="shared" si="2052"/>
        <v>1.5047363165639849</v>
      </c>
      <c r="L11977" s="53">
        <f t="shared" si="2053"/>
        <v>23.135911735404175</v>
      </c>
      <c r="M11977" s="93">
        <f t="shared" si="2054"/>
        <v>2.2319748492794798</v>
      </c>
      <c r="N11977" s="53">
        <f t="shared" si="2055"/>
        <v>12.058671571831892</v>
      </c>
      <c r="O11977">
        <f t="shared" si="2056"/>
        <v>0.86317440484090757</v>
      </c>
      <c r="P11977" s="53">
        <f t="shared" si="2057"/>
        <v>13.506043081775401</v>
      </c>
      <c r="Q11977" s="53">
        <v>0.2</v>
      </c>
      <c r="R11977" s="53">
        <f t="shared" si="2058"/>
        <v>2.9242793582299562</v>
      </c>
    </row>
    <row r="11978" spans="2:18" ht="15">
      <c r="B11978" s="84">
        <v>42281</v>
      </c>
      <c r="C11978" s="85">
        <v>5.7</v>
      </c>
      <c r="D11978" s="86">
        <v>18.7</v>
      </c>
      <c r="E11978" s="87">
        <v>12.8</v>
      </c>
      <c r="F11978" s="96">
        <f t="shared" si="2049"/>
        <v>15.75</v>
      </c>
      <c r="G11978" s="97">
        <v>95.970830000000007</v>
      </c>
      <c r="H11978" s="74">
        <f t="shared" si="2050"/>
        <v>277</v>
      </c>
      <c r="I11978" s="53">
        <f t="shared" ref="I11978:I12041" si="2059">1+0.0334*COS($I$7*H11978-0.0552)</f>
        <v>0.99991591301725413</v>
      </c>
      <c r="J11978" s="53">
        <f t="shared" si="2051"/>
        <v>-6.9655927497567424E-2</v>
      </c>
      <c r="K11978" s="53">
        <f t="shared" si="2052"/>
        <v>1.4976023972671788</v>
      </c>
      <c r="L11978" s="53">
        <f t="shared" si="2053"/>
        <v>22.863701840757685</v>
      </c>
      <c r="M11978" s="93">
        <f t="shared" si="2054"/>
        <v>1.7448759304349697</v>
      </c>
      <c r="N11978" s="53">
        <f t="shared" si="2055"/>
        <v>9.441075597423815</v>
      </c>
      <c r="O11978">
        <f t="shared" si="2056"/>
        <v>0.86071789937834486</v>
      </c>
      <c r="P11978" s="53">
        <f t="shared" si="2057"/>
        <v>13.462945799582769</v>
      </c>
      <c r="Q11978" s="53">
        <v>0.2</v>
      </c>
      <c r="R11978" s="53">
        <f t="shared" si="2058"/>
        <v>2.2604030829870214</v>
      </c>
    </row>
    <row r="11979" spans="2:18" ht="15">
      <c r="B11979" s="84">
        <v>42282</v>
      </c>
      <c r="C11979" s="85">
        <v>2.6</v>
      </c>
      <c r="D11979" s="86">
        <v>20.100000000000001</v>
      </c>
      <c r="E11979" s="87">
        <v>10.4</v>
      </c>
      <c r="F11979" s="96">
        <f t="shared" si="2049"/>
        <v>15.25</v>
      </c>
      <c r="G11979" s="97">
        <v>83.71875</v>
      </c>
      <c r="H11979" s="74">
        <f t="shared" si="2050"/>
        <v>278</v>
      </c>
      <c r="I11979" s="53">
        <f t="shared" si="2059"/>
        <v>1.0004904562568209</v>
      </c>
      <c r="J11979" s="53">
        <f t="shared" si="2051"/>
        <v>-7.6402208038679448E-2</v>
      </c>
      <c r="K11979" s="53">
        <f t="shared" si="2052"/>
        <v>1.49047235874324</v>
      </c>
      <c r="L11979" s="53">
        <f t="shared" si="2053"/>
        <v>22.59200144816208</v>
      </c>
      <c r="M11979" s="93">
        <f t="shared" si="2054"/>
        <v>2.1777674970176828</v>
      </c>
      <c r="N11979" s="53">
        <f t="shared" si="2055"/>
        <v>11.96160606926032</v>
      </c>
      <c r="O11979">
        <f t="shared" si="2056"/>
        <v>0.83648585616025706</v>
      </c>
      <c r="P11979" s="53">
        <f t="shared" si="2057"/>
        <v>13.038669983574335</v>
      </c>
      <c r="Q11979" s="53">
        <v>0.2</v>
      </c>
      <c r="R11979" s="53">
        <f t="shared" si="2058"/>
        <v>3.1630686238763501</v>
      </c>
    </row>
    <row r="11980" spans="2:18" ht="15">
      <c r="B11980" s="84">
        <v>42283</v>
      </c>
      <c r="C11980" s="85">
        <v>0.4</v>
      </c>
      <c r="D11980" s="86">
        <v>17.899999999999999</v>
      </c>
      <c r="E11980" s="87">
        <v>12.7</v>
      </c>
      <c r="F11980" s="96">
        <f t="shared" si="2049"/>
        <v>15.299999999999999</v>
      </c>
      <c r="G11980" s="97">
        <v>88.962500000000006</v>
      </c>
      <c r="H11980" s="74">
        <f t="shared" si="2050"/>
        <v>279</v>
      </c>
      <c r="I11980" s="53">
        <f t="shared" si="2059"/>
        <v>1.0010648543624907</v>
      </c>
      <c r="J11980" s="53">
        <f t="shared" si="2051"/>
        <v>-8.3133170818912028E-2</v>
      </c>
      <c r="K11980" s="53">
        <f t="shared" si="2052"/>
        <v>1.4833470796248718</v>
      </c>
      <c r="L11980" s="53">
        <f t="shared" si="2053"/>
        <v>22.320895931759992</v>
      </c>
      <c r="M11980" s="93">
        <f t="shared" si="2054"/>
        <v>1.5777593472212372</v>
      </c>
      <c r="N11980" s="53">
        <f t="shared" si="2055"/>
        <v>8.6529105825799437</v>
      </c>
      <c r="O11980">
        <f t="shared" si="2056"/>
        <v>0.83888200331721874</v>
      </c>
      <c r="P11980" s="53">
        <f t="shared" si="2057"/>
        <v>13.080554155174077</v>
      </c>
      <c r="Q11980" s="53">
        <v>0.2</v>
      </c>
      <c r="R11980" s="53">
        <f t="shared" si="2058"/>
        <v>2.2684728317788201</v>
      </c>
    </row>
    <row r="11981" spans="2:18" ht="15">
      <c r="B11981" s="84">
        <v>42284</v>
      </c>
      <c r="C11981" s="85">
        <v>1.4</v>
      </c>
      <c r="D11981" s="86">
        <v>22.9</v>
      </c>
      <c r="E11981" s="87">
        <v>14.2</v>
      </c>
      <c r="F11981" s="96">
        <f t="shared" si="2049"/>
        <v>18.549999999999997</v>
      </c>
      <c r="G11981" s="97">
        <v>87.664580000000001</v>
      </c>
      <c r="H11981" s="74">
        <f t="shared" si="2050"/>
        <v>280</v>
      </c>
      <c r="I11981" s="53">
        <f t="shared" si="2059"/>
        <v>1.0016389373606227</v>
      </c>
      <c r="J11981" s="53">
        <f t="shared" si="2051"/>
        <v>-8.984705805761542E-2</v>
      </c>
      <c r="K11981" s="53">
        <f t="shared" si="2052"/>
        <v>1.4762274658349086</v>
      </c>
      <c r="L11981" s="53">
        <f t="shared" si="2053"/>
        <v>22.050471190607464</v>
      </c>
      <c r="M11981" s="93">
        <f t="shared" si="2054"/>
        <v>2.2140192332000788</v>
      </c>
      <c r="N11981" s="53">
        <f t="shared" si="2055"/>
        <v>11.056722806598852</v>
      </c>
      <c r="O11981">
        <f t="shared" si="2056"/>
        <v>1.0080454852442531</v>
      </c>
      <c r="P11981" s="53">
        <f t="shared" si="2057"/>
        <v>16.074488644854735</v>
      </c>
      <c r="Q11981" s="53">
        <v>0.2</v>
      </c>
      <c r="R11981" s="53">
        <f t="shared" si="2058"/>
        <v>2.8928762179699965</v>
      </c>
    </row>
    <row r="11982" spans="2:18" ht="15">
      <c r="B11982" s="84">
        <v>42285</v>
      </c>
      <c r="C11982" s="85">
        <v>0</v>
      </c>
      <c r="D11982" s="86">
        <v>21.5</v>
      </c>
      <c r="E11982" s="87">
        <v>11.2</v>
      </c>
      <c r="F11982" s="96">
        <f t="shared" si="2049"/>
        <v>16.350000000000001</v>
      </c>
      <c r="G11982" s="97">
        <v>81.339579999999998</v>
      </c>
      <c r="H11982" s="74">
        <f t="shared" si="2050"/>
        <v>281</v>
      </c>
      <c r="I11982" s="53">
        <f t="shared" si="2059"/>
        <v>1.0022125353708218</v>
      </c>
      <c r="J11982" s="53">
        <f t="shared" si="2051"/>
        <v>-9.6542102612042532E-2</v>
      </c>
      <c r="K11982" s="53">
        <f t="shared" si="2052"/>
        <v>1.4691144527732658</v>
      </c>
      <c r="L11982" s="53">
        <f t="shared" si="2053"/>
        <v>21.780813609876329</v>
      </c>
      <c r="M11982" s="93">
        <f t="shared" si="2054"/>
        <v>2.235542303310496</v>
      </c>
      <c r="N11982" s="53">
        <f t="shared" si="2055"/>
        <v>11.883425074520316</v>
      </c>
      <c r="O11982">
        <f t="shared" si="2056"/>
        <v>0.89060173709529944</v>
      </c>
      <c r="P11982" s="53">
        <f t="shared" si="2057"/>
        <v>13.988297270688028</v>
      </c>
      <c r="Q11982" s="53">
        <v>0.2</v>
      </c>
      <c r="R11982" s="53">
        <f t="shared" si="2058"/>
        <v>3.228386401495714</v>
      </c>
    </row>
    <row r="11983" spans="2:18" ht="15">
      <c r="B11983" s="84">
        <v>42286</v>
      </c>
      <c r="C11983" s="85">
        <v>12.7</v>
      </c>
      <c r="D11983" s="86">
        <v>20.8</v>
      </c>
      <c r="E11983" s="87">
        <v>13.2</v>
      </c>
      <c r="F11983" s="96">
        <f t="shared" ref="F11983:F12046" si="2060">0.5*(D11983+E11983)</f>
        <v>17</v>
      </c>
      <c r="G11983" s="97">
        <v>93.120829999999998</v>
      </c>
      <c r="H11983" s="74">
        <f t="shared" ref="H11983:H12046" si="2061">B11983-DATE(YEAR(B11983),1,0)</f>
        <v>282</v>
      </c>
      <c r="I11983" s="53">
        <f t="shared" si="2059"/>
        <v>1.0027854786562083</v>
      </c>
      <c r="J11983" s="53">
        <f t="shared" ref="J11983:J12046" si="2062">ASIN(0.39785*SIN(4.869+$I$7*H11983+0.03345*SIN(6.224+$I$7*H11983)))</f>
        <v>-0.10321652785929418</v>
      </c>
      <c r="K11983" s="53">
        <f t="shared" ref="K11983:K12046" si="2063">ACOS(-TAN(J11983)*TAN($E$7*$I$8))</f>
        <v>1.4620090075156542</v>
      </c>
      <c r="L11983" s="53">
        <f t="shared" ref="L11983:L12046" si="2064">117.5*I11983*((K11983*SIN($E$7*$I$8)*SIN(J11983)+COS($E$7*$I$8)*COS(J11983)*SIN(K11983))/PI())</f>
        <v>21.512010020221862</v>
      </c>
      <c r="M11983" s="93">
        <f t="shared" ref="M11983:M12046" si="2065">0.0023*L11983/2.456*(0.5*(D11983+E11983)+17.8)*SQRT(D11983-E11983)</f>
        <v>1.9327091607272222</v>
      </c>
      <c r="N11983" s="53">
        <f t="shared" ref="N11983:N12046" si="2066">0.17*L11983*SQRT(D11983-E11983)</f>
        <v>10.081768225722513</v>
      </c>
      <c r="O11983">
        <f t="shared" ref="O11983:O12046" si="2067">5336/(F11983+273.15)^2*EXP(21.07-5336/(F11983+273.15))</f>
        <v>0.92399173474224472</v>
      </c>
      <c r="P11983" s="53">
        <f t="shared" ref="P11983:P12046" si="2068">EXP(21.07-5336/(F11983+273.15))</f>
        <v>14.577982189385189</v>
      </c>
      <c r="Q11983" s="53">
        <v>0.2</v>
      </c>
      <c r="R11983" s="53">
        <f t="shared" ref="R11983:R12046" si="2069">(O11983*N11983*0.6+$L$8*6.43*(1+0.536*Q11983)*P11983*(1- G11983/100))/($O$7*(O11983+$L$8))</f>
        <v>2.4982742842811745</v>
      </c>
    </row>
    <row r="11984" spans="2:18" ht="15">
      <c r="B11984" s="84">
        <v>42287</v>
      </c>
      <c r="C11984" s="85">
        <v>0</v>
      </c>
      <c r="D11984" s="86">
        <v>21</v>
      </c>
      <c r="E11984" s="87">
        <v>13.3</v>
      </c>
      <c r="F11984" s="96">
        <f t="shared" si="2060"/>
        <v>17.149999999999999</v>
      </c>
      <c r="G11984" s="97">
        <v>85.970830000000007</v>
      </c>
      <c r="H11984" s="74">
        <f t="shared" si="2061"/>
        <v>283</v>
      </c>
      <c r="I11984" s="53">
        <f t="shared" si="2059"/>
        <v>1.0033575976736464</v>
      </c>
      <c r="J11984" s="53">
        <f t="shared" si="2062"/>
        <v>-0.10986854759758873</v>
      </c>
      <c r="K11984" s="53">
        <f t="shared" si="2063"/>
        <v>1.4549121310225004</v>
      </c>
      <c r="L11984" s="53">
        <f t="shared" si="2064"/>
        <v>21.244147655336615</v>
      </c>
      <c r="M11984" s="93">
        <f t="shared" si="2065"/>
        <v>1.9294402207076333</v>
      </c>
      <c r="N11984" s="53">
        <f t="shared" si="2066"/>
        <v>10.021519947127588</v>
      </c>
      <c r="O11984">
        <f t="shared" si="2067"/>
        <v>0.93185007385184471</v>
      </c>
      <c r="P11984" s="53">
        <f t="shared" si="2068"/>
        <v>14.717169600880244</v>
      </c>
      <c r="Q11984" s="53">
        <v>0.2</v>
      </c>
      <c r="R11984" s="53">
        <f t="shared" si="2069"/>
        <v>2.6855614114338455</v>
      </c>
    </row>
    <row r="11985" spans="2:18" ht="15">
      <c r="B11985" s="84">
        <v>42288</v>
      </c>
      <c r="C11985" s="85">
        <v>0</v>
      </c>
      <c r="D11985" s="86">
        <v>22.1</v>
      </c>
      <c r="E11985" s="87">
        <v>12.1</v>
      </c>
      <c r="F11985" s="96">
        <f t="shared" si="2060"/>
        <v>17.100000000000001</v>
      </c>
      <c r="G11985" s="97">
        <v>77.15625</v>
      </c>
      <c r="H11985" s="74">
        <f t="shared" si="2061"/>
        <v>284</v>
      </c>
      <c r="I11985" s="53">
        <f t="shared" si="2059"/>
        <v>1.0039287231239142</v>
      </c>
      <c r="J11985" s="53">
        <f t="shared" si="2062"/>
        <v>-0.116496365968295</v>
      </c>
      <c r="K11985" s="53">
        <f t="shared" si="2063"/>
        <v>1.4478248603562074</v>
      </c>
      <c r="L11985" s="53">
        <f t="shared" si="2064"/>
        <v>20.977314107716502</v>
      </c>
      <c r="M11985" s="93">
        <f t="shared" si="2065"/>
        <v>2.1680773968371767</v>
      </c>
      <c r="N11985" s="53">
        <f t="shared" si="2066"/>
        <v>11.277135601438371</v>
      </c>
      <c r="O11985">
        <f t="shared" si="2067"/>
        <v>0.92922418838638976</v>
      </c>
      <c r="P11985" s="53">
        <f t="shared" si="2068"/>
        <v>14.670642771199995</v>
      </c>
      <c r="Q11985" s="53">
        <v>0.2</v>
      </c>
      <c r="R11985" s="53">
        <f t="shared" si="2069"/>
        <v>3.2181230610917688</v>
      </c>
    </row>
    <row r="11986" spans="2:18" ht="15">
      <c r="B11986" s="84">
        <v>42289</v>
      </c>
      <c r="C11986" s="85">
        <v>0</v>
      </c>
      <c r="D11986" s="86">
        <v>21.7</v>
      </c>
      <c r="E11986" s="87">
        <v>12.5</v>
      </c>
      <c r="F11986" s="96">
        <f t="shared" si="2060"/>
        <v>17.100000000000001</v>
      </c>
      <c r="G11986" s="97">
        <v>72.981250000000003</v>
      </c>
      <c r="H11986" s="74">
        <f t="shared" si="2061"/>
        <v>285</v>
      </c>
      <c r="I11986" s="53">
        <f t="shared" si="2059"/>
        <v>1.0044986860018028</v>
      </c>
      <c r="J11986" s="53">
        <f t="shared" si="2062"/>
        <v>-0.12309817740020416</v>
      </c>
      <c r="K11986" s="53">
        <f t="shared" si="2063"/>
        <v>1.4407482709045429</v>
      </c>
      <c r="L11986" s="53">
        <f t="shared" si="2064"/>
        <v>20.711597282669892</v>
      </c>
      <c r="M11986" s="93">
        <f t="shared" si="2065"/>
        <v>2.0532054446590693</v>
      </c>
      <c r="N11986" s="53">
        <f t="shared" si="2066"/>
        <v>10.679635446045278</v>
      </c>
      <c r="O11986">
        <f t="shared" si="2067"/>
        <v>0.92922418838638976</v>
      </c>
      <c r="P11986" s="53">
        <f t="shared" si="2068"/>
        <v>14.670642771199995</v>
      </c>
      <c r="Q11986" s="53">
        <v>0.2</v>
      </c>
      <c r="R11986" s="53">
        <f t="shared" si="2069"/>
        <v>3.1977949516507165</v>
      </c>
    </row>
    <row r="11987" spans="2:18" ht="15">
      <c r="B11987" s="84">
        <v>42290</v>
      </c>
      <c r="C11987" s="85">
        <v>11.3</v>
      </c>
      <c r="D11987" s="86">
        <v>17.100000000000001</v>
      </c>
      <c r="E11987" s="87">
        <v>13</v>
      </c>
      <c r="F11987" s="96">
        <f t="shared" si="2060"/>
        <v>15.05</v>
      </c>
      <c r="G11987" s="97">
        <v>95.018749999999997</v>
      </c>
      <c r="H11987" s="74">
        <f t="shared" si="2061"/>
        <v>286</v>
      </c>
      <c r="I11987" s="53">
        <f t="shared" si="2059"/>
        <v>1.0050673176461264</v>
      </c>
      <c r="J11987" s="53">
        <f t="shared" si="2062"/>
        <v>-0.12967216657752278</v>
      </c>
      <c r="K11987" s="53">
        <f t="shared" si="2063"/>
        <v>1.4336834786075918</v>
      </c>
      <c r="L11987" s="53">
        <f t="shared" si="2064"/>
        <v>20.447085350606343</v>
      </c>
      <c r="M11987" s="93">
        <f t="shared" si="2065"/>
        <v>1.2736737130502263</v>
      </c>
      <c r="N11987" s="53">
        <f t="shared" si="2066"/>
        <v>7.038372691055927</v>
      </c>
      <c r="O11987">
        <f t="shared" si="2067"/>
        <v>0.82696080949253437</v>
      </c>
      <c r="P11987" s="53">
        <f t="shared" si="2068"/>
        <v>12.872326901468268</v>
      </c>
      <c r="Q11987" s="53">
        <v>0.2</v>
      </c>
      <c r="R11987" s="53">
        <f t="shared" si="2069"/>
        <v>1.7338580232495862</v>
      </c>
    </row>
    <row r="11988" spans="2:18" ht="15">
      <c r="B11988" s="84">
        <v>42291</v>
      </c>
      <c r="C11988" s="85">
        <v>10.4</v>
      </c>
      <c r="D11988" s="86">
        <v>13.5</v>
      </c>
      <c r="E11988" s="87">
        <v>10.5</v>
      </c>
      <c r="F11988" s="96">
        <f t="shared" si="2060"/>
        <v>12</v>
      </c>
      <c r="G11988" s="97">
        <v>99.060419999999993</v>
      </c>
      <c r="H11988" s="74">
        <f t="shared" si="2061"/>
        <v>287</v>
      </c>
      <c r="I11988" s="53">
        <f t="shared" si="2059"/>
        <v>1.0056344497896332</v>
      </c>
      <c r="J11988" s="53">
        <f t="shared" si="2062"/>
        <v>-0.13621650843313457</v>
      </c>
      <c r="K11988" s="53">
        <f t="shared" si="2063"/>
        <v>1.4266316421852574</v>
      </c>
      <c r="L11988" s="53">
        <f t="shared" si="2064"/>
        <v>20.183866697645719</v>
      </c>
      <c r="M11988" s="93">
        <f t="shared" si="2065"/>
        <v>0.97562008889684415</v>
      </c>
      <c r="N11988" s="53">
        <f t="shared" si="2066"/>
        <v>5.9431120442983723</v>
      </c>
      <c r="O11988">
        <f t="shared" si="2067"/>
        <v>0.69297786589913757</v>
      </c>
      <c r="P11988" s="53">
        <f t="shared" si="2068"/>
        <v>10.559668732607534</v>
      </c>
      <c r="Q11988" s="53">
        <v>0.2</v>
      </c>
      <c r="R11988" s="53">
        <f t="shared" si="2069"/>
        <v>1.3553121777360111</v>
      </c>
    </row>
    <row r="11989" spans="2:18" ht="15">
      <c r="B11989" s="84">
        <v>42292</v>
      </c>
      <c r="C11989" s="85">
        <v>16</v>
      </c>
      <c r="D11989" s="86">
        <v>13.3</v>
      </c>
      <c r="E11989" s="87">
        <v>9.3000000000000007</v>
      </c>
      <c r="F11989" s="96">
        <f t="shared" si="2060"/>
        <v>11.3</v>
      </c>
      <c r="G11989" s="97">
        <v>99.375</v>
      </c>
      <c r="H11989" s="74">
        <f t="shared" si="2061"/>
        <v>288</v>
      </c>
      <c r="I11989" s="53">
        <f t="shared" si="2059"/>
        <v>1.0061999146087979</v>
      </c>
      <c r="J11989" s="53">
        <f t="shared" si="2062"/>
        <v>-0.14272936816864831</v>
      </c>
      <c r="K11989" s="53">
        <f t="shared" si="2063"/>
        <v>1.4195939653619358</v>
      </c>
      <c r="L11989" s="53">
        <f t="shared" si="2064"/>
        <v>19.922029874595928</v>
      </c>
      <c r="M11989" s="93">
        <f t="shared" si="2065"/>
        <v>1.0858155207709328</v>
      </c>
      <c r="N11989" s="53">
        <f t="shared" si="2066"/>
        <v>6.7734901573626161</v>
      </c>
      <c r="O11989">
        <f t="shared" si="2067"/>
        <v>0.66505069515847637</v>
      </c>
      <c r="P11989" s="53">
        <f t="shared" si="2068"/>
        <v>10.084417259960709</v>
      </c>
      <c r="Q11989" s="53">
        <v>0.2</v>
      </c>
      <c r="R11989" s="53">
        <f t="shared" si="2069"/>
        <v>1.5273554385018322</v>
      </c>
    </row>
    <row r="11990" spans="2:18" ht="15">
      <c r="B11990" s="84">
        <v>42293</v>
      </c>
      <c r="C11990" s="85">
        <v>21.5</v>
      </c>
      <c r="D11990" s="86">
        <v>10.7</v>
      </c>
      <c r="E11990" s="87">
        <v>7.3</v>
      </c>
      <c r="F11990" s="96">
        <f t="shared" si="2060"/>
        <v>9</v>
      </c>
      <c r="G11990" s="97">
        <v>99.943749999999994</v>
      </c>
      <c r="H11990" s="74">
        <f t="shared" si="2061"/>
        <v>289</v>
      </c>
      <c r="I11990" s="53">
        <f t="shared" si="2059"/>
        <v>1.0067635447734826</v>
      </c>
      <c r="J11990" s="53">
        <f t="shared" si="2062"/>
        <v>-0.14920890130282444</v>
      </c>
      <c r="K11990" s="53">
        <f t="shared" si="2063"/>
        <v>1.4125716990844581</v>
      </c>
      <c r="L11990" s="53">
        <f t="shared" si="2064"/>
        <v>19.661663544351988</v>
      </c>
      <c r="M11990" s="93">
        <f t="shared" si="2065"/>
        <v>0.90990067281577514</v>
      </c>
      <c r="N11990" s="53">
        <f t="shared" si="2066"/>
        <v>6.1632337591505912</v>
      </c>
      <c r="O11990">
        <f t="shared" si="2067"/>
        <v>0.58008978738759875</v>
      </c>
      <c r="P11990" s="53">
        <f t="shared" si="2068"/>
        <v>8.6544506934491388</v>
      </c>
      <c r="Q11990" s="53">
        <v>0.2</v>
      </c>
      <c r="R11990" s="53">
        <f t="shared" si="2069"/>
        <v>1.3586212549667833</v>
      </c>
    </row>
    <row r="11991" spans="2:18" ht="15">
      <c r="B11991" s="84">
        <v>42294</v>
      </c>
      <c r="C11991" s="85">
        <v>10.8</v>
      </c>
      <c r="D11991" s="86">
        <v>11.6</v>
      </c>
      <c r="E11991" s="87">
        <v>5.9</v>
      </c>
      <c r="F11991" s="96">
        <f t="shared" si="2060"/>
        <v>8.75</v>
      </c>
      <c r="G11991" s="97">
        <v>97.535420000000002</v>
      </c>
      <c r="H11991" s="74">
        <f t="shared" si="2061"/>
        <v>290</v>
      </c>
      <c r="I11991" s="53">
        <f t="shared" si="2059"/>
        <v>1.0073251734964539</v>
      </c>
      <c r="J11991" s="53">
        <f t="shared" si="2062"/>
        <v>-0.15565325374995273</v>
      </c>
      <c r="K11991" s="53">
        <f t="shared" si="2063"/>
        <v>1.4055661437289482</v>
      </c>
      <c r="L11991" s="53">
        <f t="shared" si="2064"/>
        <v>19.402856427776385</v>
      </c>
      <c r="M11991" s="93">
        <f t="shared" si="2065"/>
        <v>1.1517735393826061</v>
      </c>
      <c r="N11991" s="53">
        <f t="shared" si="2066"/>
        <v>7.8750264171460849</v>
      </c>
      <c r="O11991">
        <f t="shared" si="2067"/>
        <v>0.57145397735908887</v>
      </c>
      <c r="P11991" s="53">
        <f t="shared" si="2068"/>
        <v>8.5105100835309031</v>
      </c>
      <c r="Q11991" s="53">
        <v>0.2</v>
      </c>
      <c r="R11991" s="53">
        <f t="shared" si="2069"/>
        <v>1.7937885835998142</v>
      </c>
    </row>
    <row r="11992" spans="2:18" ht="15">
      <c r="B11992" s="84">
        <v>42295</v>
      </c>
      <c r="C11992" s="85">
        <v>0</v>
      </c>
      <c r="D11992" s="86">
        <v>12.2</v>
      </c>
      <c r="E11992" s="87">
        <v>9</v>
      </c>
      <c r="F11992" s="96">
        <f t="shared" si="2060"/>
        <v>10.6</v>
      </c>
      <c r="G11992" s="97">
        <v>96.733329999999995</v>
      </c>
      <c r="H11992" s="74">
        <f t="shared" si="2061"/>
        <v>291</v>
      </c>
      <c r="I11992" s="53">
        <f t="shared" si="2059"/>
        <v>1.0078846345827368</v>
      </c>
      <c r="J11992" s="53">
        <f t="shared" si="2062"/>
        <v>-0.16206056192979862</v>
      </c>
      <c r="K11992" s="53">
        <f t="shared" si="2063"/>
        <v>1.3985786512916953</v>
      </c>
      <c r="L11992" s="53">
        <f t="shared" si="2064"/>
        <v>19.145697248126826</v>
      </c>
      <c r="M11992" s="93">
        <f t="shared" si="2065"/>
        <v>0.91088592175610639</v>
      </c>
      <c r="N11992" s="53">
        <f t="shared" si="2066"/>
        <v>5.8223069511881445</v>
      </c>
      <c r="O11992">
        <f t="shared" si="2067"/>
        <v>0.63811172487600121</v>
      </c>
      <c r="P11992" s="53">
        <f t="shared" si="2068"/>
        <v>9.6283671849042669</v>
      </c>
      <c r="Q11992" s="53">
        <v>0.2</v>
      </c>
      <c r="R11992" s="53">
        <f t="shared" si="2069"/>
        <v>1.3785211086812212</v>
      </c>
    </row>
    <row r="11993" spans="2:18" ht="15">
      <c r="B11993" s="84">
        <v>42296</v>
      </c>
      <c r="C11993" s="85">
        <v>0</v>
      </c>
      <c r="D11993" s="86">
        <v>16.2</v>
      </c>
      <c r="E11993" s="87">
        <v>5.9</v>
      </c>
      <c r="F11993" s="96">
        <f t="shared" si="2060"/>
        <v>11.05</v>
      </c>
      <c r="G11993" s="97">
        <v>84.108329999999995</v>
      </c>
      <c r="H11993" s="74">
        <f t="shared" si="2061"/>
        <v>292</v>
      </c>
      <c r="I11993" s="53">
        <f t="shared" si="2059"/>
        <v>1.0084417624787954</v>
      </c>
      <c r="J11993" s="53">
        <f t="shared" si="2062"/>
        <v>-0.16842895291072263</v>
      </c>
      <c r="K11993" s="53">
        <f t="shared" si="2063"/>
        <v>1.3916106275586073</v>
      </c>
      <c r="L11993" s="53">
        <f t="shared" si="2064"/>
        <v>18.89027467410472</v>
      </c>
      <c r="M11993" s="93">
        <f t="shared" si="2065"/>
        <v>1.6379557925027088</v>
      </c>
      <c r="N11993" s="53">
        <f t="shared" si="2066"/>
        <v>10.306371825570508</v>
      </c>
      <c r="O11993">
        <f t="shared" si="2067"/>
        <v>0.65531774912245988</v>
      </c>
      <c r="P11993" s="53">
        <f t="shared" si="2068"/>
        <v>9.9193738160103813</v>
      </c>
      <c r="Q11993" s="53">
        <v>0.2</v>
      </c>
      <c r="R11993" s="53">
        <f t="shared" si="2069"/>
        <v>2.7096967507947345</v>
      </c>
    </row>
    <row r="11994" spans="2:18" ht="15">
      <c r="B11994" s="84">
        <v>42297</v>
      </c>
      <c r="C11994" s="85">
        <v>0</v>
      </c>
      <c r="D11994" s="86">
        <v>15.2</v>
      </c>
      <c r="E11994" s="87">
        <v>3.7</v>
      </c>
      <c r="F11994" s="96">
        <f t="shared" si="2060"/>
        <v>9.4499999999999993</v>
      </c>
      <c r="G11994" s="97">
        <v>73.09375</v>
      </c>
      <c r="H11994" s="74">
        <f t="shared" si="2061"/>
        <v>293</v>
      </c>
      <c r="I11994" s="53">
        <f t="shared" si="2059"/>
        <v>1.0089963923215213</v>
      </c>
      <c r="J11994" s="53">
        <f t="shared" si="2062"/>
        <v>-0.17475654458762296</v>
      </c>
      <c r="K11994" s="53">
        <f t="shared" si="2063"/>
        <v>1.3846635342471949</v>
      </c>
      <c r="L11994" s="53">
        <f t="shared" si="2064"/>
        <v>18.636677261603971</v>
      </c>
      <c r="M11994" s="93">
        <f t="shared" si="2065"/>
        <v>1.6128106581222226</v>
      </c>
      <c r="N11994" s="53">
        <f t="shared" si="2066"/>
        <v>10.744008073062471</v>
      </c>
      <c r="O11994">
        <f t="shared" si="2067"/>
        <v>0.595922233604674</v>
      </c>
      <c r="P11994" s="53">
        <f t="shared" si="2068"/>
        <v>8.9190394154861323</v>
      </c>
      <c r="Q11994" s="53">
        <v>0.2</v>
      </c>
      <c r="R11994" s="53">
        <f t="shared" si="2069"/>
        <v>3.0584613366651023</v>
      </c>
    </row>
    <row r="11995" spans="2:18" ht="15">
      <c r="B11995" s="84">
        <v>42298</v>
      </c>
      <c r="C11995" s="85">
        <v>0</v>
      </c>
      <c r="D11995" s="86">
        <v>14.6</v>
      </c>
      <c r="E11995" s="87">
        <v>2.6</v>
      </c>
      <c r="F11995" s="96">
        <f t="shared" si="2060"/>
        <v>8.6</v>
      </c>
      <c r="G11995" s="97">
        <v>73.441670000000002</v>
      </c>
      <c r="H11995" s="74">
        <f t="shared" si="2061"/>
        <v>294</v>
      </c>
      <c r="I11995" s="53">
        <f t="shared" si="2059"/>
        <v>1.0095483599870214</v>
      </c>
      <c r="J11995" s="53">
        <f t="shared" si="2062"/>
        <v>-0.18104144589631799</v>
      </c>
      <c r="K11995" s="53">
        <f t="shared" si="2063"/>
        <v>1.3777388911144641</v>
      </c>
      <c r="L11995" s="53">
        <f t="shared" si="2064"/>
        <v>18.384993394248252</v>
      </c>
      <c r="M11995" s="93">
        <f t="shared" si="2065"/>
        <v>1.5745537899441708</v>
      </c>
      <c r="N11995" s="53">
        <f t="shared" si="2066"/>
        <v>10.826872502923093</v>
      </c>
      <c r="O11995">
        <f t="shared" si="2067"/>
        <v>0.56632666056709002</v>
      </c>
      <c r="P11995" s="53">
        <f t="shared" si="2068"/>
        <v>8.4251770410820086</v>
      </c>
      <c r="Q11995" s="53">
        <v>0.2</v>
      </c>
      <c r="R11995" s="53">
        <f t="shared" si="2069"/>
        <v>3.0481419278119373</v>
      </c>
    </row>
    <row r="11996" spans="2:18" ht="15">
      <c r="B11996" s="84">
        <v>42299</v>
      </c>
      <c r="C11996" s="85">
        <v>0</v>
      </c>
      <c r="D11996" s="86">
        <v>15.9</v>
      </c>
      <c r="E11996" s="87">
        <v>2.7</v>
      </c>
      <c r="F11996" s="96">
        <f t="shared" si="2060"/>
        <v>9.3000000000000007</v>
      </c>
      <c r="G11996" s="97">
        <v>74.943749999999994</v>
      </c>
      <c r="H11996" s="74">
        <f t="shared" si="2061"/>
        <v>295</v>
      </c>
      <c r="I11996" s="53">
        <f t="shared" si="2059"/>
        <v>1.0100975021391829</v>
      </c>
      <c r="J11996" s="53">
        <f t="shared" si="2062"/>
        <v>-0.18728175706601952</v>
      </c>
      <c r="K11996" s="53">
        <f t="shared" si="2063"/>
        <v>1.370838278023415</v>
      </c>
      <c r="L11996" s="53">
        <f t="shared" si="2064"/>
        <v>18.135311222811147</v>
      </c>
      <c r="M11996" s="93">
        <f t="shared" si="2065"/>
        <v>1.6721712144100427</v>
      </c>
      <c r="N11996" s="53">
        <f t="shared" si="2066"/>
        <v>11.201105814864126</v>
      </c>
      <c r="O11996">
        <f t="shared" si="2067"/>
        <v>0.5906032755586329</v>
      </c>
      <c r="P11996" s="53">
        <f t="shared" si="2068"/>
        <v>8.8300505236178406</v>
      </c>
      <c r="Q11996" s="53">
        <v>0.2</v>
      </c>
      <c r="R11996" s="53">
        <f t="shared" si="2069"/>
        <v>3.1087748248410034</v>
      </c>
    </row>
    <row r="11997" spans="2:18" ht="15">
      <c r="B11997" s="84">
        <v>42300</v>
      </c>
      <c r="C11997" s="85">
        <v>0</v>
      </c>
      <c r="D11997" s="86">
        <v>17.2</v>
      </c>
      <c r="E11997" s="87">
        <v>4.5999999999999996</v>
      </c>
      <c r="F11997" s="96">
        <f t="shared" si="2060"/>
        <v>10.899999999999999</v>
      </c>
      <c r="G11997" s="97">
        <v>76.622919999999993</v>
      </c>
      <c r="H11997" s="74">
        <f t="shared" si="2061"/>
        <v>296</v>
      </c>
      <c r="I11997" s="53">
        <f t="shared" si="2059"/>
        <v>1.0106436562780083</v>
      </c>
      <c r="J11997" s="53">
        <f t="shared" si="2062"/>
        <v>-0.19347556991152742</v>
      </c>
      <c r="K11997" s="53">
        <f t="shared" si="2063"/>
        <v>1.3639633369601956</v>
      </c>
      <c r="L11997" s="53">
        <f t="shared" si="2064"/>
        <v>17.887718603622275</v>
      </c>
      <c r="M11997" s="93">
        <f t="shared" si="2065"/>
        <v>1.706560137919503</v>
      </c>
      <c r="N11997" s="53">
        <f t="shared" si="2066"/>
        <v>10.794167380459795</v>
      </c>
      <c r="O11997">
        <f t="shared" si="2067"/>
        <v>0.64953791323084809</v>
      </c>
      <c r="P11997" s="53">
        <f t="shared" si="2068"/>
        <v>9.8215102005486887</v>
      </c>
      <c r="Q11997" s="53">
        <v>0.2</v>
      </c>
      <c r="R11997" s="53">
        <f t="shared" si="2069"/>
        <v>3.0101156004608218</v>
      </c>
    </row>
    <row r="11998" spans="2:18" ht="15">
      <c r="B11998" s="84">
        <v>42301</v>
      </c>
      <c r="C11998" s="85">
        <v>0</v>
      </c>
      <c r="D11998" s="86">
        <v>17.100000000000001</v>
      </c>
      <c r="E11998" s="87">
        <v>5.5</v>
      </c>
      <c r="F11998" s="96">
        <f t="shared" si="2060"/>
        <v>11.3</v>
      </c>
      <c r="G11998" s="97">
        <v>77.779169999999993</v>
      </c>
      <c r="H11998" s="74">
        <f t="shared" si="2061"/>
        <v>297</v>
      </c>
      <c r="I11998" s="53">
        <f t="shared" si="2059"/>
        <v>1.0111866607877009</v>
      </c>
      <c r="J11998" s="53">
        <f t="shared" si="2062"/>
        <v>-0.19962096816676864</v>
      </c>
      <c r="K11998" s="53">
        <f t="shared" si="2063"/>
        <v>1.3571157739932649</v>
      </c>
      <c r="L11998" s="53">
        <f t="shared" si="2064"/>
        <v>17.642303036069933</v>
      </c>
      <c r="M11998" s="93">
        <f t="shared" si="2065"/>
        <v>1.6374827539923777</v>
      </c>
      <c r="N11998" s="53">
        <f t="shared" si="2066"/>
        <v>10.214878222723705</v>
      </c>
      <c r="O11998">
        <f t="shared" si="2067"/>
        <v>0.66505069515847637</v>
      </c>
      <c r="P11998" s="53">
        <f t="shared" si="2068"/>
        <v>10.084417259960709</v>
      </c>
      <c r="Q11998" s="53">
        <v>0.2</v>
      </c>
      <c r="R11998" s="53">
        <f t="shared" si="2069"/>
        <v>2.8588225048110378</v>
      </c>
    </row>
    <row r="11999" spans="2:18" ht="15">
      <c r="B11999" s="84">
        <v>42302</v>
      </c>
      <c r="C11999" s="85">
        <v>0</v>
      </c>
      <c r="D11999" s="86">
        <v>17.3</v>
      </c>
      <c r="E11999" s="87">
        <v>5.9</v>
      </c>
      <c r="F11999" s="96">
        <f t="shared" si="2060"/>
        <v>11.600000000000001</v>
      </c>
      <c r="G11999" s="97">
        <v>72.016670000000005</v>
      </c>
      <c r="H11999" s="74">
        <f t="shared" si="2061"/>
        <v>298</v>
      </c>
      <c r="I11999" s="53">
        <f t="shared" si="2059"/>
        <v>1.0117263549844906</v>
      </c>
      <c r="J11999" s="53">
        <f t="shared" si="2062"/>
        <v>-0.20571602786129212</v>
      </c>
      <c r="K11999" s="53">
        <f t="shared" si="2063"/>
        <v>1.3502973611651965</v>
      </c>
      <c r="L11999" s="53">
        <f t="shared" si="2064"/>
        <v>17.399151599318937</v>
      </c>
      <c r="M11999" s="93">
        <f t="shared" si="2065"/>
        <v>1.617436732226563</v>
      </c>
      <c r="N11999" s="53">
        <f t="shared" si="2066"/>
        <v>9.9868705181785664</v>
      </c>
      <c r="O11999">
        <f t="shared" si="2067"/>
        <v>0.67689672292954228</v>
      </c>
      <c r="P11999" s="53">
        <f t="shared" si="2068"/>
        <v>10.285704805655884</v>
      </c>
      <c r="Q11999" s="53">
        <v>0.2</v>
      </c>
      <c r="R11999" s="53">
        <f t="shared" si="2069"/>
        <v>2.9645512620994161</v>
      </c>
    </row>
    <row r="12000" spans="2:18" ht="15">
      <c r="B12000" s="84">
        <v>42303</v>
      </c>
      <c r="C12000" s="85">
        <v>0</v>
      </c>
      <c r="D12000" s="86">
        <v>17.600000000000001</v>
      </c>
      <c r="E12000" s="87">
        <v>4.9000000000000004</v>
      </c>
      <c r="F12000" s="96">
        <f t="shared" si="2060"/>
        <v>11.25</v>
      </c>
      <c r="G12000" s="97">
        <v>73.339579999999998</v>
      </c>
      <c r="H12000" s="74">
        <f t="shared" si="2061"/>
        <v>299</v>
      </c>
      <c r="I12000" s="53">
        <f t="shared" si="2059"/>
        <v>1.0122625791641815</v>
      </c>
      <c r="J12000" s="53">
        <f t="shared" si="2062"/>
        <v>-0.21175881774130711</v>
      </c>
      <c r="K12000" s="53">
        <f t="shared" si="2063"/>
        <v>1.3435099383070224</v>
      </c>
      <c r="L12000" s="53">
        <f t="shared" si="2064"/>
        <v>17.158350888370411</v>
      </c>
      <c r="M12000" s="93">
        <f t="shared" si="2065"/>
        <v>1.6635008061111174</v>
      </c>
      <c r="N12000" s="53">
        <f t="shared" si="2066"/>
        <v>10.395043875888852</v>
      </c>
      <c r="O12000">
        <f t="shared" si="2067"/>
        <v>0.66309406656578818</v>
      </c>
      <c r="P12000" s="53">
        <f t="shared" si="2068"/>
        <v>10.051213661901162</v>
      </c>
      <c r="Q12000" s="53">
        <v>0.2</v>
      </c>
      <c r="R12000" s="53">
        <f t="shared" si="2069"/>
        <v>3.0138723406249248</v>
      </c>
    </row>
    <row r="12001" spans="2:18" ht="15">
      <c r="B12001" s="84">
        <v>42304</v>
      </c>
      <c r="C12001" s="85">
        <v>0</v>
      </c>
      <c r="D12001" s="86">
        <v>16.600000000000001</v>
      </c>
      <c r="E12001" s="87">
        <v>4.5999999999999996</v>
      </c>
      <c r="F12001" s="96">
        <f t="shared" si="2060"/>
        <v>10.600000000000001</v>
      </c>
      <c r="G12001" s="97">
        <v>75.404169999999993</v>
      </c>
      <c r="H12001" s="74">
        <f t="shared" si="2061"/>
        <v>300</v>
      </c>
      <c r="I12001" s="53">
        <f t="shared" si="2059"/>
        <v>1.0127951746494115</v>
      </c>
      <c r="J12001" s="53">
        <f t="shared" si="2062"/>
        <v>-0.2177473997368205</v>
      </c>
      <c r="K12001" s="53">
        <f t="shared" si="2063"/>
        <v>1.3367554147642666</v>
      </c>
      <c r="L12001" s="53">
        <f t="shared" si="2064"/>
        <v>16.919986949598503</v>
      </c>
      <c r="M12001" s="93">
        <f t="shared" si="2065"/>
        <v>1.5588648351516174</v>
      </c>
      <c r="N12001" s="53">
        <f t="shared" si="2066"/>
        <v>9.9641342004363658</v>
      </c>
      <c r="O12001">
        <f t="shared" si="2067"/>
        <v>0.63811172487600121</v>
      </c>
      <c r="P12001" s="53">
        <f t="shared" si="2068"/>
        <v>9.6283671849042669</v>
      </c>
      <c r="Q12001" s="53">
        <v>0.2</v>
      </c>
      <c r="R12001" s="53">
        <f t="shared" si="2069"/>
        <v>2.8510069150671158</v>
      </c>
    </row>
    <row r="12002" spans="2:18" ht="15">
      <c r="B12002" s="84">
        <v>42305</v>
      </c>
      <c r="C12002" s="85">
        <v>0.3</v>
      </c>
      <c r="D12002" s="86">
        <v>11.9</v>
      </c>
      <c r="E12002" s="87">
        <v>8.3000000000000007</v>
      </c>
      <c r="F12002" s="96">
        <f t="shared" si="2060"/>
        <v>10.100000000000001</v>
      </c>
      <c r="G12002" s="97">
        <v>86.720830000000007</v>
      </c>
      <c r="H12002" s="74">
        <f t="shared" si="2061"/>
        <v>301</v>
      </c>
      <c r="I12002" s="53">
        <f t="shared" si="2059"/>
        <v>1.0133239838366084</v>
      </c>
      <c r="J12002" s="53">
        <f t="shared" si="2062"/>
        <v>-0.22367982947638354</v>
      </c>
      <c r="K12002" s="53">
        <f t="shared" si="2063"/>
        <v>1.3300357710230664</v>
      </c>
      <c r="L12002" s="53">
        <f t="shared" si="2064"/>
        <v>16.684145215907556</v>
      </c>
      <c r="M12002" s="93">
        <f t="shared" si="2065"/>
        <v>0.82710165230752042</v>
      </c>
      <c r="N12002" s="53">
        <f t="shared" si="2066"/>
        <v>5.3815097689174998</v>
      </c>
      <c r="O12002">
        <f t="shared" si="2067"/>
        <v>0.61945815991778674</v>
      </c>
      <c r="P12002" s="53">
        <f t="shared" si="2068"/>
        <v>9.3139948679570814</v>
      </c>
      <c r="Q12002" s="53">
        <v>0.2</v>
      </c>
      <c r="R12002" s="53">
        <f t="shared" si="2069"/>
        <v>1.5341886996384204</v>
      </c>
    </row>
    <row r="12003" spans="2:18" ht="15">
      <c r="B12003" s="84">
        <v>42306</v>
      </c>
      <c r="C12003" s="85">
        <v>9.8000000000000007</v>
      </c>
      <c r="D12003" s="86">
        <v>14.1</v>
      </c>
      <c r="E12003" s="87">
        <v>9.6</v>
      </c>
      <c r="F12003" s="96">
        <f t="shared" si="2060"/>
        <v>11.85</v>
      </c>
      <c r="G12003" s="97">
        <v>97.858329999999995</v>
      </c>
      <c r="H12003" s="74">
        <f t="shared" si="2061"/>
        <v>302</v>
      </c>
      <c r="I12003" s="53">
        <f t="shared" si="2059"/>
        <v>1.0138488502426257</v>
      </c>
      <c r="J12003" s="53">
        <f t="shared" si="2062"/>
        <v>-0.22955415685093136</v>
      </c>
      <c r="K12003" s="53">
        <f t="shared" si="2063"/>
        <v>1.3233530602239887</v>
      </c>
      <c r="L12003" s="53">
        <f t="shared" si="2064"/>
        <v>16.450910441660312</v>
      </c>
      <c r="M12003" s="93">
        <f t="shared" si="2065"/>
        <v>0.96899238976430135</v>
      </c>
      <c r="N12003" s="53">
        <f t="shared" si="2066"/>
        <v>5.9326006682951995</v>
      </c>
      <c r="O12003">
        <f t="shared" si="2067"/>
        <v>0.68690876989827965</v>
      </c>
      <c r="P12003" s="53">
        <f t="shared" si="2068"/>
        <v>10.45617781765138</v>
      </c>
      <c r="Q12003" s="53">
        <v>0.2</v>
      </c>
      <c r="R12003" s="53">
        <f t="shared" si="2069"/>
        <v>1.3834994241956584</v>
      </c>
    </row>
    <row r="12004" spans="2:18" ht="15">
      <c r="B12004" s="84">
        <v>42307</v>
      </c>
      <c r="C12004" s="85">
        <v>0.2</v>
      </c>
      <c r="D12004" s="86">
        <v>18.3</v>
      </c>
      <c r="E12004" s="87">
        <v>7.5</v>
      </c>
      <c r="F12004" s="96">
        <f t="shared" si="2060"/>
        <v>12.9</v>
      </c>
      <c r="G12004" s="97">
        <v>90.125</v>
      </c>
      <c r="H12004" s="74">
        <f t="shared" si="2061"/>
        <v>303</v>
      </c>
      <c r="I12004" s="53">
        <f t="shared" si="2059"/>
        <v>1.0143696185510496</v>
      </c>
      <c r="J12004" s="53">
        <f t="shared" si="2062"/>
        <v>-0.23536842662812049</v>
      </c>
      <c r="K12004" s="53">
        <f t="shared" si="2063"/>
        <v>1.3167094095504064</v>
      </c>
      <c r="L12004" s="53">
        <f t="shared" si="2064"/>
        <v>16.220366637536831</v>
      </c>
      <c r="M12004" s="93">
        <f t="shared" si="2065"/>
        <v>1.5325349704710927</v>
      </c>
      <c r="N12004" s="53">
        <f t="shared" si="2066"/>
        <v>9.0619459123508097</v>
      </c>
      <c r="O12004">
        <f t="shared" si="2067"/>
        <v>0.73038527643591511</v>
      </c>
      <c r="P12004" s="53">
        <f t="shared" si="2068"/>
        <v>11.200053395093956</v>
      </c>
      <c r="Q12004" s="53">
        <v>0.2</v>
      </c>
      <c r="R12004" s="53">
        <f t="shared" si="2069"/>
        <v>2.300578868956797</v>
      </c>
    </row>
    <row r="12005" spans="2:18" ht="15">
      <c r="B12005" s="84">
        <v>42308</v>
      </c>
      <c r="C12005" s="85">
        <v>0</v>
      </c>
      <c r="D12005" s="86">
        <v>17.399999999999999</v>
      </c>
      <c r="E12005" s="87">
        <v>6.9</v>
      </c>
      <c r="F12005" s="96">
        <f t="shared" si="2060"/>
        <v>12.149999999999999</v>
      </c>
      <c r="G12005" s="97">
        <v>82.929169999999999</v>
      </c>
      <c r="H12005" s="74">
        <f t="shared" si="2061"/>
        <v>304</v>
      </c>
      <c r="I12005" s="53">
        <f t="shared" si="2059"/>
        <v>1.0148861346581595</v>
      </c>
      <c r="J12005" s="53">
        <f t="shared" si="2062"/>
        <v>-0.24112067911849694</v>
      </c>
      <c r="K12005" s="53">
        <f t="shared" si="2063"/>
        <v>1.3101070214775534</v>
      </c>
      <c r="L12005" s="53">
        <f t="shared" si="2064"/>
        <v>15.992597005491556</v>
      </c>
      <c r="M12005" s="93">
        <f t="shared" si="2065"/>
        <v>1.4534829560751295</v>
      </c>
      <c r="N12005" s="53">
        <f t="shared" si="2066"/>
        <v>8.8097293143716069</v>
      </c>
      <c r="O12005">
        <f t="shared" si="2067"/>
        <v>0.69909373141648812</v>
      </c>
      <c r="P12005" s="53">
        <f t="shared" si="2068"/>
        <v>10.664073515894353</v>
      </c>
      <c r="Q12005" s="53">
        <v>0.2</v>
      </c>
      <c r="R12005" s="53">
        <f t="shared" si="2069"/>
        <v>2.4241026960990286</v>
      </c>
    </row>
    <row r="12006" spans="2:18" ht="15">
      <c r="B12006" s="84">
        <v>42309</v>
      </c>
      <c r="C12006" s="85">
        <v>0</v>
      </c>
      <c r="D12006" s="86">
        <v>16.5</v>
      </c>
      <c r="E12006" s="87">
        <v>5.5</v>
      </c>
      <c r="F12006" s="96">
        <f t="shared" si="2060"/>
        <v>11</v>
      </c>
      <c r="G12006" s="97">
        <v>73.002080000000007</v>
      </c>
      <c r="H12006" s="74">
        <f t="shared" si="2061"/>
        <v>305</v>
      </c>
      <c r="I12006" s="53">
        <f t="shared" si="2059"/>
        <v>1.0153982457185289</v>
      </c>
      <c r="J12006" s="53">
        <f t="shared" si="2062"/>
        <v>-0.24680895089479327</v>
      </c>
      <c r="K12006" s="53">
        <f t="shared" si="2063"/>
        <v>1.3035481748675748</v>
      </c>
      <c r="L12006" s="53">
        <f t="shared" si="2064"/>
        <v>15.767683873981852</v>
      </c>
      <c r="M12006" s="93">
        <f t="shared" si="2065"/>
        <v>1.4104451704426844</v>
      </c>
      <c r="N12006" s="53">
        <f t="shared" si="2066"/>
        <v>8.8902335078989996</v>
      </c>
      <c r="O12006">
        <f t="shared" si="2067"/>
        <v>0.65338616455683207</v>
      </c>
      <c r="P12006" s="53">
        <f t="shared" si="2068"/>
        <v>9.8866562389251857</v>
      </c>
      <c r="Q12006" s="53">
        <v>0.2</v>
      </c>
      <c r="R12006" s="53">
        <f t="shared" si="2069"/>
        <v>2.682272762867127</v>
      </c>
    </row>
    <row r="12007" spans="2:18" ht="15">
      <c r="B12007" s="84">
        <v>42310</v>
      </c>
      <c r="C12007" s="85">
        <v>0</v>
      </c>
      <c r="D12007" s="86">
        <v>14.7</v>
      </c>
      <c r="E12007" s="87">
        <v>3.1</v>
      </c>
      <c r="F12007" s="96">
        <f t="shared" si="2060"/>
        <v>8.9</v>
      </c>
      <c r="G12007" s="97">
        <v>64.122919999999993</v>
      </c>
      <c r="H12007" s="74">
        <f t="shared" si="2061"/>
        <v>306</v>
      </c>
      <c r="I12007" s="53">
        <f t="shared" si="2059"/>
        <v>1.0159058001902563</v>
      </c>
      <c r="J12007" s="53">
        <f t="shared" si="2062"/>
        <v>-0.25243127556549821</v>
      </c>
      <c r="K12007" s="53">
        <f t="shared" si="2063"/>
        <v>1.2970352258952598</v>
      </c>
      <c r="L12007" s="53">
        <f t="shared" si="2064"/>
        <v>15.545708633651007</v>
      </c>
      <c r="M12007" s="93">
        <f t="shared" si="2065"/>
        <v>1.3238849746072134</v>
      </c>
      <c r="N12007" s="53">
        <f t="shared" si="2066"/>
        <v>9.0009518742550672</v>
      </c>
      <c r="O12007">
        <f t="shared" si="2067"/>
        <v>0.57662186086370282</v>
      </c>
      <c r="P12007" s="53">
        <f t="shared" si="2068"/>
        <v>8.5966152626229562</v>
      </c>
      <c r="Q12007" s="53">
        <v>0.2</v>
      </c>
      <c r="R12007" s="53">
        <f t="shared" si="2069"/>
        <v>2.8893030539031588</v>
      </c>
    </row>
    <row r="12008" spans="2:18" ht="15">
      <c r="B12008" s="84">
        <v>42311</v>
      </c>
      <c r="C12008" s="85">
        <v>0</v>
      </c>
      <c r="D12008" s="86">
        <v>13.5</v>
      </c>
      <c r="E12008" s="87">
        <v>1.7</v>
      </c>
      <c r="F12008" s="96">
        <f t="shared" si="2060"/>
        <v>7.6</v>
      </c>
      <c r="G12008" s="97">
        <v>60.622920000000001</v>
      </c>
      <c r="H12008" s="74">
        <f t="shared" si="2061"/>
        <v>307</v>
      </c>
      <c r="I12008" s="53">
        <f t="shared" si="2059"/>
        <v>1.0164086478798078</v>
      </c>
      <c r="J12008" s="53">
        <f t="shared" si="2062"/>
        <v>-0.25798568460379556</v>
      </c>
      <c r="K12008" s="53">
        <f t="shared" si="2063"/>
        <v>1.2905706087883901</v>
      </c>
      <c r="L12008" s="53">
        <f t="shared" si="2064"/>
        <v>15.326751673653153</v>
      </c>
      <c r="M12008" s="93">
        <f t="shared" si="2065"/>
        <v>1.2523459475263021</v>
      </c>
      <c r="N12008" s="53">
        <f t="shared" si="2066"/>
        <v>8.9503505650664472</v>
      </c>
      <c r="O12008">
        <f t="shared" si="2067"/>
        <v>0.53316149762387977</v>
      </c>
      <c r="P12008" s="53">
        <f t="shared" si="2068"/>
        <v>7.8755789254229045</v>
      </c>
      <c r="Q12008" s="53">
        <v>0.2</v>
      </c>
      <c r="R12008" s="53">
        <f t="shared" si="2069"/>
        <v>2.9333816684877951</v>
      </c>
    </row>
    <row r="12009" spans="2:18" ht="15">
      <c r="B12009" s="84">
        <v>42312</v>
      </c>
      <c r="C12009" s="85">
        <v>0</v>
      </c>
      <c r="D12009" s="86">
        <v>13.8</v>
      </c>
      <c r="E12009" s="87">
        <v>3.1</v>
      </c>
      <c r="F12009" s="96">
        <f t="shared" si="2060"/>
        <v>8.4500000000000011</v>
      </c>
      <c r="G12009" s="97">
        <v>63.164580000000001</v>
      </c>
      <c r="H12009" s="74">
        <f t="shared" si="2061"/>
        <v>308</v>
      </c>
      <c r="I12009" s="53">
        <f t="shared" si="2059"/>
        <v>1.0169066399864619</v>
      </c>
      <c r="J12009" s="53">
        <f t="shared" si="2062"/>
        <v>-0.26347020823283013</v>
      </c>
      <c r="K12009" s="53">
        <f t="shared" si="2063"/>
        <v>1.2841568363660321</v>
      </c>
      <c r="L12009" s="53">
        <f t="shared" si="2064"/>
        <v>15.110892318814727</v>
      </c>
      <c r="M12009" s="93">
        <f t="shared" si="2065"/>
        <v>1.2150965307732473</v>
      </c>
      <c r="N12009" s="53">
        <f t="shared" si="2066"/>
        <v>8.4029333917755071</v>
      </c>
      <c r="O12009">
        <f t="shared" si="2067"/>
        <v>0.56123964087408107</v>
      </c>
      <c r="P12009" s="53">
        <f t="shared" si="2068"/>
        <v>8.3406100705082</v>
      </c>
      <c r="Q12009" s="53">
        <v>0.2</v>
      </c>
      <c r="R12009" s="53">
        <f t="shared" si="2069"/>
        <v>2.7712871686819156</v>
      </c>
    </row>
    <row r="12010" spans="2:18" ht="15">
      <c r="B12010" s="84">
        <v>42313</v>
      </c>
      <c r="C12010" s="85">
        <v>0</v>
      </c>
      <c r="D12010" s="86">
        <v>16</v>
      </c>
      <c r="E12010" s="87">
        <v>3.7</v>
      </c>
      <c r="F12010" s="96">
        <f t="shared" si="2060"/>
        <v>9.85</v>
      </c>
      <c r="G12010" s="97">
        <v>74.2</v>
      </c>
      <c r="H12010" s="74">
        <f t="shared" si="2061"/>
        <v>309</v>
      </c>
      <c r="I12010" s="53">
        <f t="shared" si="2059"/>
        <v>1.0173996291463423</v>
      </c>
      <c r="J12010" s="53">
        <f t="shared" si="2062"/>
        <v>-0.26888287636813218</v>
      </c>
      <c r="K12010" s="53">
        <f t="shared" si="2063"/>
        <v>1.2777965003575227</v>
      </c>
      <c r="L12010" s="53">
        <f t="shared" si="2064"/>
        <v>14.89820876783244</v>
      </c>
      <c r="M12010" s="93">
        <f t="shared" si="2065"/>
        <v>1.3529483602737391</v>
      </c>
      <c r="N12010" s="53">
        <f t="shared" si="2066"/>
        <v>8.8825064766332513</v>
      </c>
      <c r="O12010">
        <f t="shared" si="2067"/>
        <v>0.61031144740010457</v>
      </c>
      <c r="P12010" s="53">
        <f t="shared" si="2068"/>
        <v>9.1602761452074546</v>
      </c>
      <c r="Q12010" s="53">
        <v>0.2</v>
      </c>
      <c r="R12010" s="53">
        <f t="shared" si="2069"/>
        <v>2.627188772929729</v>
      </c>
    </row>
    <row r="12011" spans="2:18" ht="15">
      <c r="B12011" s="84">
        <v>42314</v>
      </c>
      <c r="C12011" s="85">
        <v>0</v>
      </c>
      <c r="D12011" s="86">
        <v>16.899999999999999</v>
      </c>
      <c r="E12011" s="87">
        <v>5.8</v>
      </c>
      <c r="F12011" s="96">
        <f t="shared" si="2060"/>
        <v>11.35</v>
      </c>
      <c r="G12011" s="97">
        <v>74.072909999999993</v>
      </c>
      <c r="H12011" s="74">
        <f t="shared" si="2061"/>
        <v>310</v>
      </c>
      <c r="I12011" s="53">
        <f t="shared" si="2059"/>
        <v>1.0178874694760252</v>
      </c>
      <c r="J12011" s="53">
        <f t="shared" si="2062"/>
        <v>-0.27422171961789704</v>
      </c>
      <c r="K12011" s="53">
        <f t="shared" si="2063"/>
        <v>1.2714922714843895</v>
      </c>
      <c r="L12011" s="53">
        <f t="shared" si="2064"/>
        <v>14.688778032712165</v>
      </c>
      <c r="M12011" s="93">
        <f t="shared" si="2065"/>
        <v>1.3359345758399239</v>
      </c>
      <c r="N12011" s="53">
        <f t="shared" si="2066"/>
        <v>8.3194780237852939</v>
      </c>
      <c r="O12011">
        <f t="shared" si="2067"/>
        <v>0.66701236528428753</v>
      </c>
      <c r="P12011" s="53">
        <f t="shared" si="2068"/>
        <v>10.117718815442569</v>
      </c>
      <c r="Q12011" s="53">
        <v>0.2</v>
      </c>
      <c r="R12011" s="53">
        <f t="shared" si="2069"/>
        <v>2.5336472843415474</v>
      </c>
    </row>
    <row r="12012" spans="2:18" ht="15">
      <c r="B12012" s="84">
        <v>42315</v>
      </c>
      <c r="C12012" s="85">
        <v>0</v>
      </c>
      <c r="D12012" s="86">
        <v>16.899999999999999</v>
      </c>
      <c r="E12012" s="87">
        <v>5.6</v>
      </c>
      <c r="F12012" s="96">
        <f t="shared" si="2060"/>
        <v>11.25</v>
      </c>
      <c r="G12012" s="97">
        <v>71.006249999999994</v>
      </c>
      <c r="H12012" s="74">
        <f t="shared" si="2061"/>
        <v>311</v>
      </c>
      <c r="I12012" s="53">
        <f t="shared" si="2059"/>
        <v>1.0183700166157084</v>
      </c>
      <c r="J12012" s="53">
        <f t="shared" si="2062"/>
        <v>-0.27948477034166919</v>
      </c>
      <c r="K12012" s="53">
        <f t="shared" si="2063"/>
        <v>1.2652468992870076</v>
      </c>
      <c r="L12012" s="53">
        <f t="shared" si="2064"/>
        <v>14.482675879656613</v>
      </c>
      <c r="M12012" s="93">
        <f t="shared" si="2065"/>
        <v>1.3244441315146092</v>
      </c>
      <c r="N12012" s="53">
        <f t="shared" si="2066"/>
        <v>8.2763139084034982</v>
      </c>
      <c r="O12012">
        <f t="shared" si="2067"/>
        <v>0.66309406656578818</v>
      </c>
      <c r="P12012" s="53">
        <f t="shared" si="2068"/>
        <v>10.051213661901162</v>
      </c>
      <c r="Q12012" s="53">
        <v>0.2</v>
      </c>
      <c r="R12012" s="53">
        <f t="shared" si="2069"/>
        <v>2.6022212081758038</v>
      </c>
    </row>
    <row r="12013" spans="2:18" ht="15">
      <c r="B12013" s="84">
        <v>42316</v>
      </c>
      <c r="C12013" s="85">
        <v>0</v>
      </c>
      <c r="D12013" s="86">
        <v>17.8</v>
      </c>
      <c r="E12013" s="87">
        <v>6.3</v>
      </c>
      <c r="F12013" s="96">
        <f t="shared" si="2060"/>
        <v>12.05</v>
      </c>
      <c r="G12013" s="97">
        <v>70.308329999999998</v>
      </c>
      <c r="H12013" s="74">
        <f t="shared" si="2061"/>
        <v>312</v>
      </c>
      <c r="I12013" s="53">
        <f t="shared" si="2059"/>
        <v>1.0188471277719298</v>
      </c>
      <c r="J12013" s="53">
        <f t="shared" si="2062"/>
        <v>-0.28467006376778992</v>
      </c>
      <c r="K12013" s="53">
        <f t="shared" si="2063"/>
        <v>1.2590632116775065</v>
      </c>
      <c r="L12013" s="53">
        <f t="shared" si="2064"/>
        <v>14.279976771613258</v>
      </c>
      <c r="M12013" s="93">
        <f t="shared" si="2065"/>
        <v>1.3536931465781818</v>
      </c>
      <c r="N12013" s="53">
        <f t="shared" si="2066"/>
        <v>8.2323787423978221</v>
      </c>
      <c r="O12013">
        <f t="shared" si="2067"/>
        <v>0.6950112761729651</v>
      </c>
      <c r="P12013" s="53">
        <f t="shared" si="2068"/>
        <v>10.594368439483482</v>
      </c>
      <c r="Q12013" s="53">
        <v>0.2</v>
      </c>
      <c r="R12013" s="53">
        <f t="shared" si="2069"/>
        <v>2.625765651277006</v>
      </c>
    </row>
    <row r="12014" spans="2:18" ht="15">
      <c r="B12014" s="84">
        <v>42317</v>
      </c>
      <c r="C12014" s="85">
        <v>0</v>
      </c>
      <c r="D12014" s="86">
        <v>18.3</v>
      </c>
      <c r="E12014" s="87">
        <v>6.6</v>
      </c>
      <c r="F12014" s="96">
        <f t="shared" si="2060"/>
        <v>12.45</v>
      </c>
      <c r="G12014" s="97">
        <v>72.797920000000005</v>
      </c>
      <c r="H12014" s="74">
        <f t="shared" si="2061"/>
        <v>313</v>
      </c>
      <c r="I12014" s="53">
        <f t="shared" si="2059"/>
        <v>1.0193186617598224</v>
      </c>
      <c r="J12014" s="53">
        <f t="shared" si="2062"/>
        <v>-0.28977563916981031</v>
      </c>
      <c r="K12014" s="53">
        <f t="shared" si="2063"/>
        <v>1.2529441142002091</v>
      </c>
      <c r="L12014" s="53">
        <f t="shared" si="2064"/>
        <v>14.080753812694676</v>
      </c>
      <c r="M12014" s="93">
        <f t="shared" si="2065"/>
        <v>1.3644062143303797</v>
      </c>
      <c r="N12014" s="53">
        <f t="shared" si="2066"/>
        <v>8.1878100266937857</v>
      </c>
      <c r="O12014">
        <f t="shared" si="2067"/>
        <v>0.7114669862844587</v>
      </c>
      <c r="P12014" s="53">
        <f t="shared" si="2068"/>
        <v>10.875652885753279</v>
      </c>
      <c r="Q12014" s="53">
        <v>0.2</v>
      </c>
      <c r="R12014" s="53">
        <f t="shared" si="2069"/>
        <v>2.557272267004199</v>
      </c>
    </row>
    <row r="12015" spans="2:18" ht="15">
      <c r="B12015" s="84">
        <v>42318</v>
      </c>
      <c r="C12015" s="85">
        <v>0</v>
      </c>
      <c r="D12015" s="86">
        <v>18.600000000000001</v>
      </c>
      <c r="E12015" s="87">
        <v>7.6</v>
      </c>
      <c r="F12015" s="96">
        <f t="shared" si="2060"/>
        <v>13.100000000000001</v>
      </c>
      <c r="G12015" s="97">
        <v>58.643749999999997</v>
      </c>
      <c r="H12015" s="74">
        <f t="shared" si="2061"/>
        <v>314</v>
      </c>
      <c r="I12015" s="53">
        <f t="shared" si="2059"/>
        <v>1.0197844790448929</v>
      </c>
      <c r="J12015" s="53">
        <f t="shared" si="2062"/>
        <v>-0.29479954110186718</v>
      </c>
      <c r="K12015" s="53">
        <f t="shared" si="2063"/>
        <v>1.2468925889808187</v>
      </c>
      <c r="L12015" s="53">
        <f t="shared" si="2064"/>
        <v>13.885078694683791</v>
      </c>
      <c r="M12015" s="93">
        <f t="shared" si="2065"/>
        <v>1.3326086901415035</v>
      </c>
      <c r="N12015" s="53">
        <f t="shared" si="2066"/>
        <v>7.8287713565200576</v>
      </c>
      <c r="O12015">
        <f t="shared" si="2067"/>
        <v>0.73893334591407234</v>
      </c>
      <c r="P12015" s="53">
        <f t="shared" si="2068"/>
        <v>11.34698381075474</v>
      </c>
      <c r="Q12015" s="53">
        <v>0.2</v>
      </c>
      <c r="R12015" s="53">
        <f t="shared" si="2069"/>
        <v>2.8652829909054618</v>
      </c>
    </row>
    <row r="12016" spans="2:18" ht="15">
      <c r="B12016" s="84">
        <v>42319</v>
      </c>
      <c r="C12016" s="85">
        <v>0</v>
      </c>
      <c r="D12016" s="86">
        <v>17.8</v>
      </c>
      <c r="E12016" s="87">
        <v>6.7</v>
      </c>
      <c r="F12016" s="96">
        <f t="shared" si="2060"/>
        <v>12.25</v>
      </c>
      <c r="G12016" s="97">
        <v>66.445830000000001</v>
      </c>
      <c r="H12016" s="74">
        <f t="shared" si="2061"/>
        <v>315</v>
      </c>
      <c r="I12016" s="53">
        <f t="shared" si="2059"/>
        <v>1.0202444417843124</v>
      </c>
      <c r="J12016" s="53">
        <f t="shared" si="2062"/>
        <v>-0.29973982069280281</v>
      </c>
      <c r="K12016" s="53">
        <f t="shared" si="2063"/>
        <v>1.2409116933456585</v>
      </c>
      <c r="L12016" s="53">
        <f t="shared" si="2064"/>
        <v>13.693021645835916</v>
      </c>
      <c r="M12016" s="93">
        <f t="shared" si="2065"/>
        <v>1.2838217645196635</v>
      </c>
      <c r="N12016" s="53">
        <f t="shared" si="2066"/>
        <v>7.7554982727664026</v>
      </c>
      <c r="O12016">
        <f t="shared" si="2067"/>
        <v>0.70319710793844881</v>
      </c>
      <c r="P12016" s="53">
        <f t="shared" si="2068"/>
        <v>10.734187883142379</v>
      </c>
      <c r="Q12016" s="53">
        <v>0.2</v>
      </c>
      <c r="R12016" s="53">
        <f t="shared" si="2069"/>
        <v>2.6245804073601544</v>
      </c>
    </row>
    <row r="12017" spans="2:18" ht="15">
      <c r="B12017" s="84">
        <v>42320</v>
      </c>
      <c r="C12017" s="85">
        <v>0</v>
      </c>
      <c r="D12017" s="86">
        <v>16.8</v>
      </c>
      <c r="E12017" s="87">
        <v>6.1</v>
      </c>
      <c r="F12017" s="96">
        <f t="shared" si="2060"/>
        <v>11.45</v>
      </c>
      <c r="G12017" s="97">
        <v>65.362499999999997</v>
      </c>
      <c r="H12017" s="74">
        <f t="shared" si="2061"/>
        <v>316</v>
      </c>
      <c r="I12017" s="53">
        <f t="shared" si="2059"/>
        <v>1.020698413867706</v>
      </c>
      <c r="J12017" s="53">
        <f t="shared" si="2062"/>
        <v>-0.30459453699858596</v>
      </c>
      <c r="K12017" s="53">
        <f t="shared" si="2063"/>
        <v>1.2350045580925202</v>
      </c>
      <c r="L12017" s="53">
        <f t="shared" si="2064"/>
        <v>13.504651382186657</v>
      </c>
      <c r="M12017" s="93">
        <f t="shared" si="2065"/>
        <v>1.2100424613409626</v>
      </c>
      <c r="N12017" s="53">
        <f t="shared" si="2066"/>
        <v>7.5097276619706976</v>
      </c>
      <c r="O12017">
        <f t="shared" si="2067"/>
        <v>0.67095087396660735</v>
      </c>
      <c r="P12017" s="53">
        <f t="shared" si="2068"/>
        <v>10.184616808623147</v>
      </c>
      <c r="Q12017" s="53">
        <v>0.2</v>
      </c>
      <c r="R12017" s="53">
        <f t="shared" si="2069"/>
        <v>2.582466715408517</v>
      </c>
    </row>
    <row r="12018" spans="2:18" ht="15">
      <c r="B12018" s="84">
        <v>42321</v>
      </c>
      <c r="C12018" s="85">
        <v>0</v>
      </c>
      <c r="D12018" s="86">
        <v>15.6</v>
      </c>
      <c r="E12018" s="87">
        <v>4.8</v>
      </c>
      <c r="F12018" s="96">
        <f t="shared" si="2060"/>
        <v>10.199999999999999</v>
      </c>
      <c r="G12018" s="97">
        <v>68.145840000000007</v>
      </c>
      <c r="H12018" s="74">
        <f t="shared" si="2061"/>
        <v>317</v>
      </c>
      <c r="I12018" s="53">
        <f t="shared" si="2059"/>
        <v>1.0211462609574309</v>
      </c>
      <c r="J12018" s="53">
        <f t="shared" si="2062"/>
        <v>-0.3093617584123764</v>
      </c>
      <c r="K12018" s="53">
        <f t="shared" si="2063"/>
        <v>1.2291743853950863</v>
      </c>
      <c r="L12018" s="53">
        <f t="shared" si="2064"/>
        <v>13.320035061569568</v>
      </c>
      <c r="M12018" s="93">
        <f t="shared" si="2065"/>
        <v>1.1478225448211725</v>
      </c>
      <c r="N12018" s="53">
        <f t="shared" si="2066"/>
        <v>7.4415973433809945</v>
      </c>
      <c r="O12018">
        <f t="shared" si="2067"/>
        <v>0.62315026141803342</v>
      </c>
      <c r="P12018" s="53">
        <f t="shared" si="2068"/>
        <v>9.3761251291984262</v>
      </c>
      <c r="Q12018" s="53">
        <v>0.2</v>
      </c>
      <c r="R12018" s="53">
        <f t="shared" si="2069"/>
        <v>2.4704155697211339</v>
      </c>
    </row>
    <row r="12019" spans="2:18" ht="15">
      <c r="B12019" s="84">
        <v>42322</v>
      </c>
      <c r="C12019" s="85">
        <v>0</v>
      </c>
      <c r="D12019" s="86">
        <v>13</v>
      </c>
      <c r="E12019" s="87">
        <v>4.5</v>
      </c>
      <c r="F12019" s="96">
        <f t="shared" si="2060"/>
        <v>8.75</v>
      </c>
      <c r="G12019" s="97">
        <v>77.581249999999997</v>
      </c>
      <c r="H12019" s="74">
        <f t="shared" si="2061"/>
        <v>318</v>
      </c>
      <c r="I12019" s="53">
        <f t="shared" si="2059"/>
        <v>1.0215878505283278</v>
      </c>
      <c r="J12019" s="53">
        <f t="shared" si="2062"/>
        <v>-0.31403956413128459</v>
      </c>
      <c r="K12019" s="53">
        <f t="shared" si="2063"/>
        <v>1.2234244463235751</v>
      </c>
      <c r="L12019" s="53">
        <f t="shared" si="2064"/>
        <v>13.139238240542905</v>
      </c>
      <c r="M12019" s="93">
        <f t="shared" si="2065"/>
        <v>0.9524532085391032</v>
      </c>
      <c r="N12019" s="53">
        <f t="shared" si="2066"/>
        <v>6.5122126198189862</v>
      </c>
      <c r="O12019">
        <f t="shared" si="2067"/>
        <v>0.57145397735908887</v>
      </c>
      <c r="P12019" s="53">
        <f t="shared" si="2068"/>
        <v>8.5105100835309031</v>
      </c>
      <c r="Q12019" s="53">
        <v>0.2</v>
      </c>
      <c r="R12019" s="53">
        <f t="shared" si="2069"/>
        <v>1.9983891816730277</v>
      </c>
    </row>
    <row r="12020" spans="2:18" ht="15">
      <c r="B12020" s="84">
        <v>42323</v>
      </c>
      <c r="C12020" s="85">
        <v>0</v>
      </c>
      <c r="D12020" s="86">
        <v>9</v>
      </c>
      <c r="E12020" s="87">
        <v>2.9</v>
      </c>
      <c r="F12020" s="96">
        <f t="shared" si="2060"/>
        <v>5.95</v>
      </c>
      <c r="G12020" s="97">
        <v>69.060419999999993</v>
      </c>
      <c r="H12020" s="74">
        <f t="shared" si="2061"/>
        <v>319</v>
      </c>
      <c r="I12020" s="53">
        <f t="shared" si="2059"/>
        <v>1.0220230519069382</v>
      </c>
      <c r="J12020" s="53">
        <f t="shared" si="2062"/>
        <v>-0.3186260456786566</v>
      </c>
      <c r="K12020" s="53">
        <f t="shared" si="2063"/>
        <v>1.2177580779650874</v>
      </c>
      <c r="L12020" s="53">
        <f t="shared" si="2064"/>
        <v>12.962324834415274</v>
      </c>
      <c r="M12020" s="93">
        <f t="shared" si="2065"/>
        <v>0.71205068019541506</v>
      </c>
      <c r="N12020" s="53">
        <f t="shared" si="2066"/>
        <v>5.4424787184474095</v>
      </c>
      <c r="O12020">
        <f t="shared" si="2067"/>
        <v>0.48214798994377922</v>
      </c>
      <c r="P12020" s="53">
        <f t="shared" si="2068"/>
        <v>7.0385664101447656</v>
      </c>
      <c r="Q12020" s="53">
        <v>0.2</v>
      </c>
      <c r="R12020" s="53">
        <f t="shared" si="2069"/>
        <v>1.9265876635346821</v>
      </c>
    </row>
    <row r="12021" spans="2:18" ht="15">
      <c r="B12021" s="84">
        <v>42324</v>
      </c>
      <c r="C12021" s="85">
        <v>0</v>
      </c>
      <c r="D12021" s="86">
        <v>14.5</v>
      </c>
      <c r="E12021" s="87">
        <v>2.1</v>
      </c>
      <c r="F12021" s="96">
        <f t="shared" si="2060"/>
        <v>8.3000000000000007</v>
      </c>
      <c r="G12021" s="97">
        <v>63.066670000000002</v>
      </c>
      <c r="H12021" s="74">
        <f t="shared" si="2061"/>
        <v>320</v>
      </c>
      <c r="I12021" s="53">
        <f t="shared" si="2059"/>
        <v>1.0224517363101726</v>
      </c>
      <c r="J12021" s="53">
        <f t="shared" si="2062"/>
        <v>-0.32311930848040749</v>
      </c>
      <c r="K12021" s="53">
        <f t="shared" si="2063"/>
        <v>1.2121786801282579</v>
      </c>
      <c r="L12021" s="53">
        <f t="shared" si="2064"/>
        <v>12.789357080551207</v>
      </c>
      <c r="M12021" s="93">
        <f t="shared" si="2065"/>
        <v>1.1007774812519944</v>
      </c>
      <c r="N12021" s="53">
        <f t="shared" si="2066"/>
        <v>7.6561155084513199</v>
      </c>
      <c r="O12021">
        <f t="shared" si="2067"/>
        <v>0.55619265009536201</v>
      </c>
      <c r="P12021" s="53">
        <f t="shared" si="2068"/>
        <v>8.2568031473764307</v>
      </c>
      <c r="Q12021" s="53">
        <v>0.2</v>
      </c>
      <c r="R12021" s="53">
        <f t="shared" si="2069"/>
        <v>2.6064047838026916</v>
      </c>
    </row>
    <row r="12022" spans="2:18" ht="15">
      <c r="B12022" s="84">
        <v>42325</v>
      </c>
      <c r="C12022" s="85">
        <v>0</v>
      </c>
      <c r="D12022" s="86">
        <v>13.1</v>
      </c>
      <c r="E12022" s="87">
        <v>3.3</v>
      </c>
      <c r="F12022" s="96">
        <f t="shared" si="2060"/>
        <v>8.1999999999999993</v>
      </c>
      <c r="G12022" s="97">
        <v>70.920829999999995</v>
      </c>
      <c r="H12022" s="74">
        <f t="shared" si="2061"/>
        <v>321</v>
      </c>
      <c r="I12022" s="53">
        <f t="shared" si="2059"/>
        <v>1.0228737768834191</v>
      </c>
      <c r="J12022" s="53">
        <f t="shared" si="2062"/>
        <v>-0.32751747349366472</v>
      </c>
      <c r="K12022" s="53">
        <f t="shared" si="2063"/>
        <v>1.2066897116181678</v>
      </c>
      <c r="L12022" s="53">
        <f t="shared" si="2064"/>
        <v>12.620395505124998</v>
      </c>
      <c r="M12022" s="93">
        <f t="shared" si="2065"/>
        <v>0.96196401130711839</v>
      </c>
      <c r="N12022" s="53">
        <f t="shared" si="2066"/>
        <v>6.716374816069365</v>
      </c>
      <c r="O12022">
        <f t="shared" si="2067"/>
        <v>0.55285009606964186</v>
      </c>
      <c r="P12022" s="53">
        <f t="shared" si="2068"/>
        <v>8.2013511570068669</v>
      </c>
      <c r="Q12022" s="53">
        <v>0.2</v>
      </c>
      <c r="R12022" s="53">
        <f t="shared" si="2069"/>
        <v>2.2011560452844212</v>
      </c>
    </row>
    <row r="12023" spans="2:18" ht="15">
      <c r="B12023" s="84">
        <v>42326</v>
      </c>
      <c r="C12023" s="85">
        <v>0</v>
      </c>
      <c r="D12023" s="86">
        <v>13.6</v>
      </c>
      <c r="E12023" s="87">
        <v>4.0999999999999996</v>
      </c>
      <c r="F12023" s="96">
        <f t="shared" si="2060"/>
        <v>8.85</v>
      </c>
      <c r="G12023" s="97">
        <v>81.466669999999993</v>
      </c>
      <c r="H12023" s="74">
        <f t="shared" si="2061"/>
        <v>322</v>
      </c>
      <c r="I12023" s="53">
        <f t="shared" si="2059"/>
        <v>1.0232890487380821</v>
      </c>
      <c r="J12023" s="53">
        <f t="shared" si="2062"/>
        <v>-0.33181867888566741</v>
      </c>
      <c r="K12023" s="53">
        <f t="shared" si="2063"/>
        <v>1.2012946860691214</v>
      </c>
      <c r="L12023" s="53">
        <f t="shared" si="2064"/>
        <v>12.455498893477454</v>
      </c>
      <c r="M12023" s="93">
        <f t="shared" si="2065"/>
        <v>0.95811936291670363</v>
      </c>
      <c r="N12023" s="53">
        <f t="shared" si="2066"/>
        <v>6.5263724023979464</v>
      </c>
      <c r="O12023">
        <f t="shared" si="2067"/>
        <v>0.5748947089145412</v>
      </c>
      <c r="P12023" s="53">
        <f t="shared" si="2068"/>
        <v>8.5678273672638632</v>
      </c>
      <c r="Q12023" s="53">
        <v>0.2</v>
      </c>
      <c r="R12023" s="53">
        <f t="shared" si="2069"/>
        <v>1.9048142460724617</v>
      </c>
    </row>
    <row r="12024" spans="2:18" ht="15">
      <c r="B12024" s="84">
        <v>42327</v>
      </c>
      <c r="C12024" s="85">
        <v>0</v>
      </c>
      <c r="D12024" s="86">
        <v>10.4</v>
      </c>
      <c r="E12024" s="87">
        <v>2.2000000000000002</v>
      </c>
      <c r="F12024" s="96">
        <f t="shared" si="2060"/>
        <v>6.3000000000000007</v>
      </c>
      <c r="G12024" s="97">
        <v>81.816670000000002</v>
      </c>
      <c r="H12024" s="74">
        <f t="shared" si="2061"/>
        <v>323</v>
      </c>
      <c r="I12024" s="53">
        <f t="shared" si="2059"/>
        <v>1.0236974289885385</v>
      </c>
      <c r="J12024" s="53">
        <f t="shared" si="2062"/>
        <v>-0.33602108176058221</v>
      </c>
      <c r="K12024" s="53">
        <f t="shared" si="2063"/>
        <v>1.1959971673247867</v>
      </c>
      <c r="L12024" s="53">
        <f t="shared" si="2064"/>
        <v>12.294724264213732</v>
      </c>
      <c r="M12024" s="93">
        <f t="shared" si="2065"/>
        <v>0.79458842725809742</v>
      </c>
      <c r="N12024" s="53">
        <f t="shared" si="2066"/>
        <v>5.9851445092693645</v>
      </c>
      <c r="O12024">
        <f t="shared" si="2067"/>
        <v>0.49259625807605728</v>
      </c>
      <c r="P12024" s="53">
        <f t="shared" si="2068"/>
        <v>7.2091409287937651</v>
      </c>
      <c r="Q12024" s="53">
        <v>0.2</v>
      </c>
      <c r="R12024" s="53">
        <f t="shared" si="2069"/>
        <v>1.7390704322302091</v>
      </c>
    </row>
    <row r="12025" spans="2:18" ht="15">
      <c r="B12025" s="84">
        <v>42328</v>
      </c>
      <c r="C12025" s="85">
        <v>0</v>
      </c>
      <c r="D12025" s="86">
        <v>10.6</v>
      </c>
      <c r="E12025" s="87">
        <v>4.8</v>
      </c>
      <c r="F12025" s="96">
        <f t="shared" si="2060"/>
        <v>7.6999999999999993</v>
      </c>
      <c r="G12025" s="97">
        <v>81.279169999999993</v>
      </c>
      <c r="H12025" s="74">
        <f t="shared" si="2061"/>
        <v>324</v>
      </c>
      <c r="I12025" s="53">
        <f t="shared" si="2059"/>
        <v>1.0240987967885025</v>
      </c>
      <c r="J12025" s="53">
        <f t="shared" si="2062"/>
        <v>-0.34012285993158092</v>
      </c>
      <c r="K12025" s="53">
        <f t="shared" si="2063"/>
        <v>1.190800764357423</v>
      </c>
      <c r="L12025" s="53">
        <f t="shared" si="2064"/>
        <v>12.138126847161859</v>
      </c>
      <c r="M12025" s="93">
        <f t="shared" si="2065"/>
        <v>0.69808020383349789</v>
      </c>
      <c r="N12025" s="53">
        <f t="shared" si="2066"/>
        <v>4.9695216829422346</v>
      </c>
      <c r="O12025">
        <f t="shared" si="2067"/>
        <v>0.53639966214607604</v>
      </c>
      <c r="P12025" s="53">
        <f t="shared" si="2068"/>
        <v>7.9290568403654014</v>
      </c>
      <c r="Q12025" s="53">
        <v>0.2</v>
      </c>
      <c r="R12025" s="53">
        <f t="shared" si="2069"/>
        <v>1.551864531309362</v>
      </c>
    </row>
    <row r="12026" spans="2:18" ht="15">
      <c r="B12026" s="84">
        <v>42329</v>
      </c>
      <c r="C12026" s="85">
        <v>0.7</v>
      </c>
      <c r="D12026" s="86">
        <v>12.3</v>
      </c>
      <c r="E12026" s="87">
        <v>7</v>
      </c>
      <c r="F12026" s="96">
        <f t="shared" si="2060"/>
        <v>9.65</v>
      </c>
      <c r="G12026" s="97">
        <v>73.804169999999999</v>
      </c>
      <c r="H12026" s="74">
        <f t="shared" si="2061"/>
        <v>325</v>
      </c>
      <c r="I12026" s="53">
        <f t="shared" si="2059"/>
        <v>1.0244930333667843</v>
      </c>
      <c r="J12026" s="53">
        <f t="shared" si="2062"/>
        <v>-0.34412221373519702</v>
      </c>
      <c r="K12026" s="53">
        <f t="shared" si="2063"/>
        <v>1.1857091257204355</v>
      </c>
      <c r="L12026" s="53">
        <f t="shared" si="2064"/>
        <v>11.985760065291743</v>
      </c>
      <c r="M12026" s="93">
        <f t="shared" si="2065"/>
        <v>0.7093251143453625</v>
      </c>
      <c r="N12026" s="53">
        <f t="shared" si="2066"/>
        <v>4.6908596141835082</v>
      </c>
      <c r="O12026">
        <f t="shared" si="2067"/>
        <v>0.6030793162422583</v>
      </c>
      <c r="P12026" s="53">
        <f t="shared" si="2068"/>
        <v>9.0389383251687097</v>
      </c>
      <c r="Q12026" s="53">
        <v>0.2</v>
      </c>
      <c r="R12026" s="53">
        <f t="shared" si="2069"/>
        <v>1.706749315144245</v>
      </c>
    </row>
    <row r="12027" spans="2:18" ht="15">
      <c r="B12027" s="84">
        <v>42330</v>
      </c>
      <c r="C12027" s="85">
        <v>0</v>
      </c>
      <c r="D12027" s="86">
        <v>12</v>
      </c>
      <c r="E12027" s="87">
        <v>4.0999999999999996</v>
      </c>
      <c r="F12027" s="96">
        <f t="shared" si="2060"/>
        <v>8.0500000000000007</v>
      </c>
      <c r="G12027" s="97">
        <v>36.693750000000001</v>
      </c>
      <c r="H12027" s="74">
        <f t="shared" si="2061"/>
        <v>326</v>
      </c>
      <c r="I12027" s="53">
        <f t="shared" si="2059"/>
        <v>1.0248800220624379</v>
      </c>
      <c r="J12027" s="53">
        <f t="shared" si="2062"/>
        <v>-0.34801736788468596</v>
      </c>
      <c r="K12027" s="53">
        <f t="shared" si="2063"/>
        <v>1.1807259335312856</v>
      </c>
      <c r="L12027" s="53">
        <f t="shared" si="2064"/>
        <v>11.837675520670564</v>
      </c>
      <c r="M12027" s="93">
        <f t="shared" si="2065"/>
        <v>0.8054526191755883</v>
      </c>
      <c r="N12027" s="53">
        <f t="shared" si="2066"/>
        <v>5.6562539325236179</v>
      </c>
      <c r="O12027">
        <f t="shared" si="2067"/>
        <v>0.54786922804634142</v>
      </c>
      <c r="P12027" s="53">
        <f t="shared" si="2068"/>
        <v>8.1187977008562004</v>
      </c>
      <c r="Q12027" s="53">
        <v>0.2</v>
      </c>
      <c r="R12027" s="53">
        <f t="shared" si="2069"/>
        <v>2.8230710011225137</v>
      </c>
    </row>
    <row r="12028" spans="2:18" ht="15">
      <c r="B12028" s="84">
        <v>42331</v>
      </c>
      <c r="C12028" s="85">
        <v>0</v>
      </c>
      <c r="D12028" s="86">
        <v>8.1</v>
      </c>
      <c r="E12028" s="87">
        <v>-0.2</v>
      </c>
      <c r="F12028" s="96">
        <f t="shared" si="2060"/>
        <v>3.9499999999999997</v>
      </c>
      <c r="G12028" s="97">
        <v>48.760420000000003</v>
      </c>
      <c r="H12028" s="74">
        <f t="shared" si="2061"/>
        <v>327</v>
      </c>
      <c r="I12028" s="53">
        <f t="shared" si="2059"/>
        <v>1.0252596483592822</v>
      </c>
      <c r="J12028" s="53">
        <f t="shared" si="2062"/>
        <v>-0.3518065733587763</v>
      </c>
      <c r="K12028" s="53">
        <f t="shared" si="2063"/>
        <v>1.1758548969849183</v>
      </c>
      <c r="L12028" s="53">
        <f t="shared" si="2064"/>
        <v>11.69392298450672</v>
      </c>
      <c r="M12028" s="93">
        <f t="shared" si="2065"/>
        <v>0.68621152893992132</v>
      </c>
      <c r="N12028" s="53">
        <f t="shared" si="2066"/>
        <v>5.7272771127035673</v>
      </c>
      <c r="O12028">
        <f t="shared" si="2067"/>
        <v>0.42608714574673806</v>
      </c>
      <c r="P12028" s="53">
        <f t="shared" si="2068"/>
        <v>6.1313437209046633</v>
      </c>
      <c r="Q12028" s="53">
        <v>0.2</v>
      </c>
      <c r="R12028" s="53">
        <f t="shared" si="2069"/>
        <v>2.4258241263294087</v>
      </c>
    </row>
    <row r="12029" spans="2:18" ht="15">
      <c r="B12029" s="84">
        <v>42332</v>
      </c>
      <c r="C12029" s="85">
        <v>0</v>
      </c>
      <c r="D12029" s="86">
        <v>6.2</v>
      </c>
      <c r="E12029" s="87">
        <v>-2</v>
      </c>
      <c r="F12029" s="96">
        <f t="shared" si="2060"/>
        <v>2.1</v>
      </c>
      <c r="G12029" s="97">
        <v>51.597920000000002</v>
      </c>
      <c r="H12029" s="74">
        <f t="shared" si="2061"/>
        <v>328</v>
      </c>
      <c r="I12029" s="53">
        <f t="shared" si="2059"/>
        <v>1.0256317999197884</v>
      </c>
      <c r="J12029" s="53">
        <f t="shared" si="2062"/>
        <v>-0.35548810932188296</v>
      </c>
      <c r="K12029" s="53">
        <f t="shared" si="2063"/>
        <v>1.171099745401277</v>
      </c>
      <c r="L12029" s="53">
        <f t="shared" si="2064"/>
        <v>11.554550391307496</v>
      </c>
      <c r="M12029" s="93">
        <f t="shared" si="2065"/>
        <v>0.61661278762599114</v>
      </c>
      <c r="N12029" s="53">
        <f t="shared" si="2066"/>
        <v>5.624823488957917</v>
      </c>
      <c r="O12029">
        <f t="shared" si="2067"/>
        <v>0.37940893199992881</v>
      </c>
      <c r="P12029" s="53">
        <f t="shared" si="2068"/>
        <v>5.3869926768558569</v>
      </c>
      <c r="Q12029" s="53">
        <v>0.2</v>
      </c>
      <c r="R12029" s="53">
        <f t="shared" si="2069"/>
        <v>2.2846854052927439</v>
      </c>
    </row>
    <row r="12030" spans="2:18" ht="15">
      <c r="B12030" s="84">
        <v>42333</v>
      </c>
      <c r="C12030" s="85">
        <v>0</v>
      </c>
      <c r="D12030" s="86">
        <v>2.8</v>
      </c>
      <c r="E12030" s="87">
        <v>-2.2000000000000002</v>
      </c>
      <c r="F12030" s="96">
        <f t="shared" si="2060"/>
        <v>0.29999999999999982</v>
      </c>
      <c r="G12030" s="97">
        <v>57.981250000000003</v>
      </c>
      <c r="H12030" s="74">
        <f t="shared" si="2061"/>
        <v>329</v>
      </c>
      <c r="I12030" s="53">
        <f t="shared" si="2059"/>
        <v>1.0259963666183221</v>
      </c>
      <c r="J12030" s="53">
        <f t="shared" si="2062"/>
        <v>-0.35906028507154886</v>
      </c>
      <c r="K12030" s="53">
        <f t="shared" si="2063"/>
        <v>1.1664642208141567</v>
      </c>
      <c r="L12030" s="53">
        <f t="shared" si="2064"/>
        <v>11.419603837146985</v>
      </c>
      <c r="M12030" s="93">
        <f t="shared" si="2065"/>
        <v>0.43282674482181116</v>
      </c>
      <c r="N12030" s="53">
        <f t="shared" si="2066"/>
        <v>4.3409517775162767</v>
      </c>
      <c r="O12030">
        <f t="shared" si="2067"/>
        <v>0.33836562871416703</v>
      </c>
      <c r="P12030" s="53">
        <f t="shared" si="2068"/>
        <v>4.7416148606546171</v>
      </c>
      <c r="Q12030" s="53">
        <v>0.2</v>
      </c>
      <c r="R12030" s="53">
        <f t="shared" si="2069"/>
        <v>1.8251098379542225</v>
      </c>
    </row>
    <row r="12031" spans="2:18" ht="15">
      <c r="B12031" s="84">
        <v>42334</v>
      </c>
      <c r="C12031" s="85">
        <v>0</v>
      </c>
      <c r="D12031" s="86">
        <v>11.5</v>
      </c>
      <c r="E12031" s="87">
        <v>-2</v>
      </c>
      <c r="F12031" s="96">
        <f t="shared" si="2060"/>
        <v>4.75</v>
      </c>
      <c r="G12031" s="97">
        <v>51.502079999999999</v>
      </c>
      <c r="H12031" s="74">
        <f t="shared" si="2061"/>
        <v>330</v>
      </c>
      <c r="I12031" s="53">
        <f t="shared" si="2059"/>
        <v>1.0263532405737323</v>
      </c>
      <c r="J12031" s="53">
        <f t="shared" si="2062"/>
        <v>-0.3625214420085765</v>
      </c>
      <c r="K12031" s="53">
        <f t="shared" si="2063"/>
        <v>1.1619520701125954</v>
      </c>
      <c r="L12031" s="53">
        <f t="shared" si="2064"/>
        <v>11.289127582010664</v>
      </c>
      <c r="M12031" s="93">
        <f t="shared" si="2065"/>
        <v>0.87593783427739724</v>
      </c>
      <c r="N12031" s="53">
        <f t="shared" si="2066"/>
        <v>7.0514135653619752</v>
      </c>
      <c r="O12031">
        <f t="shared" si="2067"/>
        <v>0.44778477307652537</v>
      </c>
      <c r="P12031" s="53">
        <f t="shared" si="2068"/>
        <v>6.4808294690612556</v>
      </c>
      <c r="Q12031" s="53">
        <v>0.2</v>
      </c>
      <c r="R12031" s="53">
        <f t="shared" si="2069"/>
        <v>2.6661960274878758</v>
      </c>
    </row>
    <row r="12032" spans="2:18" ht="15">
      <c r="B12032" s="84">
        <v>42335</v>
      </c>
      <c r="C12032" s="85">
        <v>0</v>
      </c>
      <c r="D12032" s="86">
        <v>9.8000000000000007</v>
      </c>
      <c r="E12032" s="87">
        <v>-0.4</v>
      </c>
      <c r="F12032" s="96">
        <f t="shared" si="2060"/>
        <v>4.7</v>
      </c>
      <c r="G12032" s="97">
        <v>45.241669999999999</v>
      </c>
      <c r="H12032" s="74">
        <f t="shared" si="2061"/>
        <v>331</v>
      </c>
      <c r="I12032" s="53">
        <f t="shared" si="2059"/>
        <v>1.0267023161812738</v>
      </c>
      <c r="J12032" s="53">
        <f t="shared" si="2062"/>
        <v>-0.36586995562498681</v>
      </c>
      <c r="K12032" s="53">
        <f t="shared" si="2063"/>
        <v>1.1575670367502422</v>
      </c>
      <c r="L12032" s="53">
        <f t="shared" si="2064"/>
        <v>11.16316405615237</v>
      </c>
      <c r="M12032" s="93">
        <f t="shared" si="2065"/>
        <v>0.75122387986895256</v>
      </c>
      <c r="N12032" s="53">
        <f t="shared" si="2066"/>
        <v>6.0608887791861861</v>
      </c>
      <c r="O12032">
        <f t="shared" si="2067"/>
        <v>0.44640082754923571</v>
      </c>
      <c r="P12032" s="53">
        <f t="shared" si="2068"/>
        <v>6.4584748446994258</v>
      </c>
      <c r="Q12032" s="53">
        <v>0.2</v>
      </c>
      <c r="R12032" s="53">
        <f t="shared" si="2069"/>
        <v>2.6024144999271663</v>
      </c>
    </row>
    <row r="12033" spans="2:18" ht="15">
      <c r="B12033" s="84">
        <v>42336</v>
      </c>
      <c r="C12033" s="85">
        <v>0</v>
      </c>
      <c r="D12033" s="86">
        <v>3.7</v>
      </c>
      <c r="E12033" s="87">
        <v>-2.5</v>
      </c>
      <c r="F12033" s="96">
        <f t="shared" si="2060"/>
        <v>0.60000000000000009</v>
      </c>
      <c r="G12033" s="97">
        <v>60.735419999999998</v>
      </c>
      <c r="H12033" s="74">
        <f t="shared" si="2061"/>
        <v>332</v>
      </c>
      <c r="I12033" s="53">
        <f t="shared" si="2059"/>
        <v>1.0270434901438583</v>
      </c>
      <c r="J12033" s="53">
        <f t="shared" si="2062"/>
        <v>-0.36910423750469384</v>
      </c>
      <c r="K12033" s="53">
        <f t="shared" si="2063"/>
        <v>1.15331285204249</v>
      </c>
      <c r="L12033" s="53">
        <f t="shared" si="2064"/>
        <v>11.041753870365781</v>
      </c>
      <c r="M12033" s="93">
        <f t="shared" si="2065"/>
        <v>0.47375216039713164</v>
      </c>
      <c r="N12033" s="53">
        <f t="shared" si="2066"/>
        <v>4.6739367204397535</v>
      </c>
      <c r="O12033">
        <f t="shared" si="2067"/>
        <v>0.34492219208037994</v>
      </c>
      <c r="P12033" s="53">
        <f t="shared" si="2068"/>
        <v>4.8441052679813712</v>
      </c>
      <c r="Q12033" s="53">
        <v>0.2</v>
      </c>
      <c r="R12033" s="53">
        <f t="shared" si="2069"/>
        <v>1.8398812302846996</v>
      </c>
    </row>
    <row r="12034" spans="2:18" ht="15">
      <c r="B12034" s="84">
        <v>42337</v>
      </c>
      <c r="C12034" s="85">
        <v>0</v>
      </c>
      <c r="D12034" s="86">
        <v>6.8</v>
      </c>
      <c r="E12034" s="87">
        <v>-3.3</v>
      </c>
      <c r="F12034" s="96">
        <f t="shared" si="2060"/>
        <v>1.75</v>
      </c>
      <c r="G12034" s="97">
        <v>52.429160000000003</v>
      </c>
      <c r="H12034" s="74">
        <f t="shared" si="2061"/>
        <v>333</v>
      </c>
      <c r="I12034" s="53">
        <f t="shared" si="2059"/>
        <v>1.0273766615026212</v>
      </c>
      <c r="J12034" s="53">
        <f t="shared" si="2062"/>
        <v>-0.37222273733148808</v>
      </c>
      <c r="K12034" s="53">
        <f t="shared" si="2063"/>
        <v>1.1491932260757747</v>
      </c>
      <c r="L12034" s="53">
        <f t="shared" si="2064"/>
        <v>10.924935830039601</v>
      </c>
      <c r="M12034" s="93">
        <f t="shared" si="2065"/>
        <v>0.63566136609117441</v>
      </c>
      <c r="N12034" s="53">
        <f t="shared" si="2066"/>
        <v>5.902398166805007</v>
      </c>
      <c r="O12034">
        <f t="shared" si="2067"/>
        <v>0.37110211900940471</v>
      </c>
      <c r="P12034" s="53">
        <f t="shared" si="2068"/>
        <v>5.2556579543781679</v>
      </c>
      <c r="Q12034" s="53">
        <v>0.2</v>
      </c>
      <c r="R12034" s="53">
        <f t="shared" si="2069"/>
        <v>2.3133266209652081</v>
      </c>
    </row>
    <row r="12035" spans="2:18" ht="15">
      <c r="B12035" s="84">
        <v>42338</v>
      </c>
      <c r="C12035" s="85">
        <v>0</v>
      </c>
      <c r="D12035" s="86">
        <v>8.1</v>
      </c>
      <c r="E12035" s="87">
        <v>-2.4</v>
      </c>
      <c r="F12035" s="96">
        <f t="shared" si="2060"/>
        <v>2.8499999999999996</v>
      </c>
      <c r="G12035" s="97">
        <v>57.8</v>
      </c>
      <c r="H12035" s="74">
        <f t="shared" si="2061"/>
        <v>334</v>
      </c>
      <c r="I12035" s="53">
        <f t="shared" si="2059"/>
        <v>1.0277017316667976</v>
      </c>
      <c r="J12035" s="53">
        <f t="shared" si="2062"/>
        <v>-0.37522394489866523</v>
      </c>
      <c r="K12035" s="53">
        <f t="shared" si="2063"/>
        <v>1.145211838258156</v>
      </c>
      <c r="L12035" s="53">
        <f t="shared" si="2064"/>
        <v>10.812746952832439</v>
      </c>
      <c r="M12035" s="93">
        <f t="shared" si="2065"/>
        <v>0.67756383668508291</v>
      </c>
      <c r="N12035" s="53">
        <f t="shared" si="2066"/>
        <v>5.9563417852985756</v>
      </c>
      <c r="O12035">
        <f t="shared" si="2067"/>
        <v>0.39776119069141735</v>
      </c>
      <c r="P12035" s="53">
        <f t="shared" si="2068"/>
        <v>5.6783838946981646</v>
      </c>
      <c r="Q12035" s="53">
        <v>0.2</v>
      </c>
      <c r="R12035" s="53">
        <f t="shared" si="2069"/>
        <v>2.2322672287200707</v>
      </c>
    </row>
    <row r="12036" spans="2:18" ht="15">
      <c r="B12036" s="84">
        <v>42339</v>
      </c>
      <c r="C12036" s="85">
        <v>0</v>
      </c>
      <c r="D12036" s="86">
        <v>8.1999999999999993</v>
      </c>
      <c r="E12036" s="87">
        <v>-2</v>
      </c>
      <c r="F12036" s="96">
        <f t="shared" si="2060"/>
        <v>3.0999999999999996</v>
      </c>
      <c r="G12036" s="97">
        <v>62.083329999999997</v>
      </c>
      <c r="H12036" s="74">
        <f t="shared" si="2061"/>
        <v>335</v>
      </c>
      <c r="I12036" s="53">
        <f t="shared" si="2059"/>
        <v>1.0280186044428956</v>
      </c>
      <c r="J12036" s="53">
        <f t="shared" si="2062"/>
        <v>-0.37810639211441766</v>
      </c>
      <c r="K12036" s="53">
        <f t="shared" si="2063"/>
        <v>1.1413723275450454</v>
      </c>
      <c r="L12036" s="53">
        <f t="shared" si="2064"/>
        <v>10.705222489768387</v>
      </c>
      <c r="M12036" s="93">
        <f t="shared" si="2065"/>
        <v>0.66917782856898134</v>
      </c>
      <c r="N12036" s="53">
        <f t="shared" si="2066"/>
        <v>5.8122556060769943</v>
      </c>
      <c r="O12036">
        <f t="shared" si="2067"/>
        <v>0.404049444092965</v>
      </c>
      <c r="P12036" s="53">
        <f t="shared" si="2068"/>
        <v>5.7786084200901033</v>
      </c>
      <c r="Q12036" s="53">
        <v>0.2</v>
      </c>
      <c r="R12036" s="53">
        <f t="shared" si="2069"/>
        <v>2.1088202448396038</v>
      </c>
    </row>
    <row r="12037" spans="2:18" ht="15">
      <c r="B12037" s="84">
        <v>42340</v>
      </c>
      <c r="C12037" s="85">
        <v>0</v>
      </c>
      <c r="D12037" s="86">
        <v>11.2</v>
      </c>
      <c r="E12037" s="87">
        <v>-0.3</v>
      </c>
      <c r="F12037" s="96">
        <f t="shared" si="2060"/>
        <v>5.4499999999999993</v>
      </c>
      <c r="G12037" s="97">
        <v>67.341669999999993</v>
      </c>
      <c r="H12037" s="74">
        <f t="shared" si="2061"/>
        <v>336</v>
      </c>
      <c r="I12037" s="53">
        <f t="shared" si="2059"/>
        <v>1.0283271860631631</v>
      </c>
      <c r="J12037" s="53">
        <f t="shared" si="2062"/>
        <v>-0.38086865499689021</v>
      </c>
      <c r="K12037" s="53">
        <f t="shared" si="2063"/>
        <v>1.1376782823787612</v>
      </c>
      <c r="L12037" s="53">
        <f t="shared" si="2064"/>
        <v>10.602395949521458</v>
      </c>
      <c r="M12037" s="93">
        <f t="shared" si="2065"/>
        <v>0.78284425715933381</v>
      </c>
      <c r="N12037" s="53">
        <f t="shared" si="2066"/>
        <v>6.1122605750194499</v>
      </c>
      <c r="O12037">
        <f t="shared" si="2067"/>
        <v>0.4675589091993107</v>
      </c>
      <c r="P12037" s="53">
        <f t="shared" si="2068"/>
        <v>6.8011560554489732</v>
      </c>
      <c r="Q12037" s="53">
        <v>0.2</v>
      </c>
      <c r="R12037" s="53">
        <f t="shared" si="2069"/>
        <v>2.1022641577114642</v>
      </c>
    </row>
    <row r="12038" spans="2:18" ht="15">
      <c r="B12038" s="84">
        <v>42341</v>
      </c>
      <c r="C12038" s="85">
        <v>0</v>
      </c>
      <c r="D12038" s="86">
        <v>9.6999999999999993</v>
      </c>
      <c r="E12038" s="87">
        <v>0.6</v>
      </c>
      <c r="F12038" s="96">
        <f t="shared" si="2060"/>
        <v>5.1499999999999995</v>
      </c>
      <c r="G12038" s="97">
        <v>67.637500000000003</v>
      </c>
      <c r="H12038" s="74">
        <f t="shared" si="2061"/>
        <v>337</v>
      </c>
      <c r="I12038" s="53">
        <f t="shared" si="2059"/>
        <v>1.0286273852133336</v>
      </c>
      <c r="J12038" s="53">
        <f t="shared" si="2062"/>
        <v>-0.38350935565260669</v>
      </c>
      <c r="K12038" s="53">
        <f t="shared" si="2063"/>
        <v>1.1341332303853497</v>
      </c>
      <c r="L12038" s="53">
        <f t="shared" si="2064"/>
        <v>10.504299125624341</v>
      </c>
      <c r="M12038" s="93">
        <f t="shared" si="2065"/>
        <v>0.68103579679998405</v>
      </c>
      <c r="N12038" s="53">
        <f t="shared" si="2066"/>
        <v>5.3868725183277331</v>
      </c>
      <c r="O12038">
        <f t="shared" si="2067"/>
        <v>0.45899247266602072</v>
      </c>
      <c r="P12038" s="53">
        <f t="shared" si="2068"/>
        <v>6.662176819955766</v>
      </c>
      <c r="Q12038" s="53">
        <v>0.2</v>
      </c>
      <c r="R12038" s="53">
        <f t="shared" si="2069"/>
        <v>1.9330852306527881</v>
      </c>
    </row>
    <row r="12039" spans="2:18" ht="15">
      <c r="B12039" s="84">
        <v>42342</v>
      </c>
      <c r="C12039" s="85">
        <v>0</v>
      </c>
      <c r="D12039" s="86">
        <v>8.6</v>
      </c>
      <c r="E12039" s="87">
        <v>-1.4</v>
      </c>
      <c r="F12039" s="96">
        <f t="shared" si="2060"/>
        <v>3.5999999999999996</v>
      </c>
      <c r="G12039" s="97">
        <v>59.6875</v>
      </c>
      <c r="H12039" s="74">
        <f t="shared" si="2061"/>
        <v>338</v>
      </c>
      <c r="I12039" s="53">
        <f t="shared" si="2059"/>
        <v>1.0289191130596493</v>
      </c>
      <c r="J12039" s="53">
        <f t="shared" si="2062"/>
        <v>-0.38602716423183553</v>
      </c>
      <c r="K12039" s="53">
        <f t="shared" si="2063"/>
        <v>1.1307406278767171</v>
      </c>
      <c r="L12039" s="53">
        <f t="shared" si="2064"/>
        <v>10.410962126304899</v>
      </c>
      <c r="M12039" s="93">
        <f t="shared" si="2065"/>
        <v>0.65978754574121035</v>
      </c>
      <c r="N12039" s="53">
        <f t="shared" si="2066"/>
        <v>5.5968000019884228</v>
      </c>
      <c r="O12039">
        <f t="shared" si="2067"/>
        <v>0.41688826962124098</v>
      </c>
      <c r="P12039" s="53">
        <f t="shared" si="2068"/>
        <v>5.9838281615334532</v>
      </c>
      <c r="Q12039" s="53">
        <v>0.2</v>
      </c>
      <c r="R12039" s="53">
        <f t="shared" si="2069"/>
        <v>2.1316533078272317</v>
      </c>
    </row>
    <row r="12040" spans="2:18" ht="15">
      <c r="B12040" s="84">
        <v>42343</v>
      </c>
      <c r="C12040" s="85">
        <v>0</v>
      </c>
      <c r="D12040" s="86">
        <v>8.5</v>
      </c>
      <c r="E12040" s="87">
        <v>-0.7</v>
      </c>
      <c r="F12040" s="96">
        <f t="shared" si="2060"/>
        <v>3.9</v>
      </c>
      <c r="G12040" s="97">
        <v>68.016670000000005</v>
      </c>
      <c r="H12040" s="74">
        <f t="shared" si="2061"/>
        <v>339</v>
      </c>
      <c r="I12040" s="53">
        <f t="shared" si="2059"/>
        <v>1.0292022832751471</v>
      </c>
      <c r="J12040" s="53">
        <f t="shared" si="2062"/>
        <v>-0.38842080085433023</v>
      </c>
      <c r="K12040" s="53">
        <f t="shared" si="2063"/>
        <v>1.127503849210568</v>
      </c>
      <c r="L12040" s="53">
        <f t="shared" si="2064"/>
        <v>10.322413406624438</v>
      </c>
      <c r="M12040" s="93">
        <f t="shared" si="2065"/>
        <v>0.63625963118225537</v>
      </c>
      <c r="N12040" s="53">
        <f t="shared" si="2066"/>
        <v>5.3226031098219853</v>
      </c>
      <c r="O12040">
        <f t="shared" si="2067"/>
        <v>0.42476221370623474</v>
      </c>
      <c r="P12040" s="53">
        <f t="shared" si="2068"/>
        <v>6.1100725020035362</v>
      </c>
      <c r="Q12040" s="53">
        <v>0.2</v>
      </c>
      <c r="R12040" s="53">
        <f t="shared" si="2069"/>
        <v>1.8844528495596979</v>
      </c>
    </row>
    <row r="12041" spans="2:18" ht="15">
      <c r="B12041" s="84">
        <v>42344</v>
      </c>
      <c r="C12041" s="85">
        <v>0</v>
      </c>
      <c r="D12041" s="86">
        <v>6.4</v>
      </c>
      <c r="E12041" s="87">
        <v>-1.8</v>
      </c>
      <c r="F12041" s="96">
        <f t="shared" si="2060"/>
        <v>2.3000000000000003</v>
      </c>
      <c r="G12041" s="97">
        <v>65.610420000000005</v>
      </c>
      <c r="H12041" s="74">
        <f t="shared" si="2061"/>
        <v>340</v>
      </c>
      <c r="I12041" s="53">
        <f t="shared" si="2059"/>
        <v>1.029476812065204</v>
      </c>
      <c r="J12041" s="53">
        <f t="shared" si="2062"/>
        <v>-0.3906890374987888</v>
      </c>
      <c r="K12041" s="53">
        <f t="shared" si="2063"/>
        <v>1.1244261760648075</v>
      </c>
      <c r="L12041" s="53">
        <f t="shared" si="2064"/>
        <v>10.238679802564082</v>
      </c>
      <c r="M12041" s="93">
        <f t="shared" si="2065"/>
        <v>0.55188224023966703</v>
      </c>
      <c r="N12041" s="53">
        <f t="shared" si="2066"/>
        <v>4.9842499014680035</v>
      </c>
      <c r="O12041">
        <f t="shared" si="2067"/>
        <v>0.38422863847659278</v>
      </c>
      <c r="P12041" s="53">
        <f t="shared" si="2068"/>
        <v>5.4633555433123275</v>
      </c>
      <c r="Q12041" s="53">
        <v>0.2</v>
      </c>
      <c r="R12041" s="53">
        <f t="shared" si="2069"/>
        <v>1.8342914002029529</v>
      </c>
    </row>
    <row r="12042" spans="2:18" ht="15">
      <c r="B12042" s="84">
        <v>42345</v>
      </c>
      <c r="C12042" s="85">
        <v>0</v>
      </c>
      <c r="D12042" s="86">
        <v>6.8</v>
      </c>
      <c r="E12042" s="87">
        <v>-1.8</v>
      </c>
      <c r="F12042" s="96">
        <f t="shared" si="2060"/>
        <v>2.5</v>
      </c>
      <c r="G12042" s="97">
        <v>70.883330000000001</v>
      </c>
      <c r="H12042" s="74">
        <f t="shared" si="2061"/>
        <v>341</v>
      </c>
      <c r="I12042" s="53">
        <f t="shared" ref="I12042:I12105" si="2070">1+0.0334*COS($I$7*H12042-0.0552)</f>
        <v>1.0297426181923344</v>
      </c>
      <c r="J12042" s="53">
        <f t="shared" si="2062"/>
        <v>-0.39283069984933006</v>
      </c>
      <c r="K12042" s="53">
        <f t="shared" si="2063"/>
        <v>1.121510786686871</v>
      </c>
      <c r="L12042" s="53">
        <f t="shared" si="2064"/>
        <v>10.159786566680642</v>
      </c>
      <c r="M12042" s="93">
        <f t="shared" si="2065"/>
        <v>0.56640792549885477</v>
      </c>
      <c r="N12042" s="53">
        <f t="shared" si="2066"/>
        <v>5.0650382748828839</v>
      </c>
      <c r="O12042">
        <f t="shared" si="2067"/>
        <v>0.38910203313511127</v>
      </c>
      <c r="P12042" s="53">
        <f t="shared" si="2068"/>
        <v>5.5406877114500723</v>
      </c>
      <c r="Q12042" s="53">
        <v>0.2</v>
      </c>
      <c r="R12042" s="53">
        <f t="shared" si="2069"/>
        <v>1.7341425834241271</v>
      </c>
    </row>
    <row r="12043" spans="2:18" ht="15">
      <c r="B12043" s="84">
        <v>42346</v>
      </c>
      <c r="C12043" s="85">
        <v>0</v>
      </c>
      <c r="D12043" s="86">
        <v>7.8</v>
      </c>
      <c r="E12043" s="87">
        <v>-1.1000000000000001</v>
      </c>
      <c r="F12043" s="96">
        <f t="shared" si="2060"/>
        <v>3.3499999999999996</v>
      </c>
      <c r="G12043" s="97">
        <v>70.054169999999999</v>
      </c>
      <c r="H12043" s="74">
        <f t="shared" si="2061"/>
        <v>342</v>
      </c>
      <c r="I12043" s="53">
        <f t="shared" si="2070"/>
        <v>1.0299996230002291</v>
      </c>
      <c r="J12043" s="53">
        <f t="shared" si="2062"/>
        <v>-0.39484466909226873</v>
      </c>
      <c r="K12043" s="53">
        <f t="shared" si="2063"/>
        <v>1.1187607451818207</v>
      </c>
      <c r="L12043" s="53">
        <f t="shared" si="2064"/>
        <v>10.085757404931572</v>
      </c>
      <c r="M12043" s="93">
        <f t="shared" si="2065"/>
        <v>0.59595486076327375</v>
      </c>
      <c r="N12043" s="53">
        <f t="shared" si="2066"/>
        <v>5.1150801411426068</v>
      </c>
      <c r="O12043">
        <f t="shared" si="2067"/>
        <v>0.41042479598182519</v>
      </c>
      <c r="P12043" s="53">
        <f t="shared" si="2068"/>
        <v>5.8804158749253173</v>
      </c>
      <c r="Q12043" s="53">
        <v>0.2</v>
      </c>
      <c r="R12043" s="53">
        <f t="shared" si="2069"/>
        <v>1.7812797366814332</v>
      </c>
    </row>
    <row r="12044" spans="2:18" ht="15">
      <c r="B12044" s="84">
        <v>42347</v>
      </c>
      <c r="C12044" s="85">
        <v>0</v>
      </c>
      <c r="D12044" s="86">
        <v>6.7</v>
      </c>
      <c r="E12044" s="87">
        <v>-1.7</v>
      </c>
      <c r="F12044" s="96">
        <f t="shared" si="2060"/>
        <v>2.5</v>
      </c>
      <c r="G12044" s="97">
        <v>67.522919999999999</v>
      </c>
      <c r="H12044" s="74">
        <f t="shared" si="2061"/>
        <v>343</v>
      </c>
      <c r="I12044" s="53">
        <f t="shared" si="2070"/>
        <v>1.0302477504370307</v>
      </c>
      <c r="J12044" s="53">
        <f t="shared" si="2062"/>
        <v>-0.39672988365648837</v>
      </c>
      <c r="K12044" s="53">
        <f t="shared" si="2063"/>
        <v>1.1161789909059217</v>
      </c>
      <c r="L12044" s="53">
        <f t="shared" si="2064"/>
        <v>10.016614514250763</v>
      </c>
      <c r="M12044" s="93">
        <f t="shared" si="2065"/>
        <v>0.55189456210790755</v>
      </c>
      <c r="N12044" s="53">
        <f t="shared" si="2066"/>
        <v>4.9352541780101431</v>
      </c>
      <c r="O12044">
        <f t="shared" si="2067"/>
        <v>0.38910203313511127</v>
      </c>
      <c r="P12044" s="53">
        <f t="shared" si="2068"/>
        <v>5.5406877114500723</v>
      </c>
      <c r="Q12044" s="53">
        <v>0.2</v>
      </c>
      <c r="R12044" s="53">
        <f t="shared" si="2069"/>
        <v>1.7843947420601338</v>
      </c>
    </row>
    <row r="12045" spans="2:18" ht="15">
      <c r="B12045" s="84">
        <v>42348</v>
      </c>
      <c r="C12045" s="85">
        <v>0</v>
      </c>
      <c r="D12045" s="86">
        <v>8</v>
      </c>
      <c r="E12045" s="87">
        <v>-0.6</v>
      </c>
      <c r="F12045" s="96">
        <f t="shared" si="2060"/>
        <v>3.7</v>
      </c>
      <c r="G12045" s="97">
        <v>50.693750000000001</v>
      </c>
      <c r="H12045" s="74">
        <f t="shared" si="2061"/>
        <v>344</v>
      </c>
      <c r="I12045" s="53">
        <f t="shared" si="2070"/>
        <v>1.0304869270778381</v>
      </c>
      <c r="J12045" s="53">
        <f t="shared" si="2062"/>
        <v>-0.39848534089079213</v>
      </c>
      <c r="K12045" s="53">
        <f t="shared" si="2063"/>
        <v>1.1137683280346726</v>
      </c>
      <c r="L12045" s="53">
        <f t="shared" si="2064"/>
        <v>9.9523786204424596</v>
      </c>
      <c r="M12045" s="93">
        <f t="shared" si="2065"/>
        <v>0.58764365151409304</v>
      </c>
      <c r="N12045" s="53">
        <f t="shared" si="2066"/>
        <v>4.9616375607717726</v>
      </c>
      <c r="O12045">
        <f t="shared" si="2067"/>
        <v>0.41949856421169557</v>
      </c>
      <c r="P12045" s="53">
        <f t="shared" si="2068"/>
        <v>6.0256473840762528</v>
      </c>
      <c r="Q12045" s="53">
        <v>0.2</v>
      </c>
      <c r="R12045" s="53">
        <f t="shared" si="2069"/>
        <v>2.2108390427640261</v>
      </c>
    </row>
    <row r="12046" spans="2:18" ht="15">
      <c r="B12046" s="84">
        <v>42349</v>
      </c>
      <c r="C12046" s="85">
        <v>0</v>
      </c>
      <c r="D12046" s="86">
        <v>5.6</v>
      </c>
      <c r="E12046" s="87">
        <v>-2.6</v>
      </c>
      <c r="F12046" s="96">
        <f t="shared" si="2060"/>
        <v>1.4999999999999998</v>
      </c>
      <c r="G12046" s="97">
        <v>47.095829999999999</v>
      </c>
      <c r="H12046" s="74">
        <f t="shared" si="2061"/>
        <v>345</v>
      </c>
      <c r="I12046" s="53">
        <f t="shared" si="2070"/>
        <v>1.030717082146436</v>
      </c>
      <c r="J12046" s="53">
        <f t="shared" si="2062"/>
        <v>-0.40011009867171005</v>
      </c>
      <c r="K12046" s="53">
        <f t="shared" si="2063"/>
        <v>1.111531415375884</v>
      </c>
      <c r="L12046" s="53">
        <f t="shared" si="2064"/>
        <v>9.8930690159512942</v>
      </c>
      <c r="M12046" s="93">
        <f t="shared" si="2065"/>
        <v>0.51202922231962078</v>
      </c>
      <c r="N12046" s="53">
        <f t="shared" si="2066"/>
        <v>4.8160045258591602</v>
      </c>
      <c r="O12046">
        <f t="shared" si="2067"/>
        <v>0.36526692052720544</v>
      </c>
      <c r="P12046" s="53">
        <f t="shared" si="2068"/>
        <v>5.1636135172163016</v>
      </c>
      <c r="Q12046" s="53">
        <v>0.2</v>
      </c>
      <c r="R12046" s="53">
        <f t="shared" si="2069"/>
        <v>2.2009762247642182</v>
      </c>
    </row>
    <row r="12047" spans="2:18" ht="15">
      <c r="B12047" s="84">
        <v>42350</v>
      </c>
      <c r="C12047" s="85">
        <v>0</v>
      </c>
      <c r="D12047" s="86">
        <v>6.7</v>
      </c>
      <c r="E12047" s="87">
        <v>-3.6</v>
      </c>
      <c r="F12047" s="96">
        <f t="shared" ref="F12047:F12110" si="2071">0.5*(D12047+E12047)</f>
        <v>1.55</v>
      </c>
      <c r="G12047" s="97">
        <v>44.227089999999997</v>
      </c>
      <c r="H12047" s="74">
        <f t="shared" ref="H12047:H12110" si="2072">B12047-DATE(YEAR(B12047),1,0)</f>
        <v>346</v>
      </c>
      <c r="I12047" s="53">
        <f t="shared" si="2070"/>
        <v>1.0309381475362362</v>
      </c>
      <c r="J12047" s="53">
        <f t="shared" ref="J12047:J12110" si="2073">ASIN(0.39785*SIN(4.869+$I$7*H12047+0.03345*SIN(6.224+$I$7*H12047)))</f>
        <v>-0.4016032769353951</v>
      </c>
      <c r="K12047" s="53">
        <f t="shared" ref="K12047:K12110" si="2074">ACOS(-TAN(J12047)*TAN($E$7*$I$8))</f>
        <v>1.1094707564992956</v>
      </c>
      <c r="L12047" s="53">
        <f t="shared" ref="L12047:L12110" si="2075">117.5*I12047*((K12047*SIN($E$7*$I$8)*SIN(J12047)+COS($E$7*$I$8)*COS(J12047)*SIN(K12047))/PI())</f>
        <v>9.8387035970613468</v>
      </c>
      <c r="M12047" s="93">
        <f t="shared" ref="M12047:M12110" si="2076">0.0023*L12047/2.456*(0.5*(D12047+E12047)+17.8)*SQRT(D12047-E12047)</f>
        <v>0.57218561120842504</v>
      </c>
      <c r="N12047" s="53">
        <f t="shared" ref="N12047:N12110" si="2077">0.17*L12047*SQRT(D12047-E12047)</f>
        <v>5.3679122883213486</v>
      </c>
      <c r="O12047">
        <f t="shared" ref="O12047:O12110" si="2078">5336/(F12047+273.15)^2*EXP(21.07-5336/(F12047+273.15))</f>
        <v>0.36642746764985012</v>
      </c>
      <c r="P12047" s="53">
        <f t="shared" ref="P12047:P12110" si="2079">EXP(21.07-5336/(F12047+273.15))</f>
        <v>5.1819058634426121</v>
      </c>
      <c r="Q12047" s="53">
        <v>0.2</v>
      </c>
      <c r="R12047" s="53">
        <f t="shared" ref="R12047:R12110" si="2080">(O12047*N12047*0.6+$L$8*6.43*(1+0.536*Q12047)*P12047*(1- G12047/100))/($O$7*(O12047+$L$8))</f>
        <v>2.3823693366977299</v>
      </c>
    </row>
    <row r="12048" spans="2:18" ht="15">
      <c r="B12048" s="84">
        <v>42351</v>
      </c>
      <c r="C12048" s="85">
        <v>0</v>
      </c>
      <c r="D12048" s="86">
        <v>3</v>
      </c>
      <c r="E12048" s="87">
        <v>-4.2</v>
      </c>
      <c r="F12048" s="96">
        <f t="shared" si="2071"/>
        <v>-0.60000000000000009</v>
      </c>
      <c r="G12048" s="97">
        <v>51.395829999999997</v>
      </c>
      <c r="H12048" s="74">
        <f t="shared" si="2072"/>
        <v>347</v>
      </c>
      <c r="I12048" s="53">
        <f t="shared" si="2070"/>
        <v>1.0311500578304336</v>
      </c>
      <c r="J12048" s="53">
        <f t="shared" si="2073"/>
        <v>-0.40296405912744149</v>
      </c>
      <c r="K12048" s="53">
        <f t="shared" si="2074"/>
        <v>1.1075886902543202</v>
      </c>
      <c r="L12048" s="53">
        <f t="shared" si="2075"/>
        <v>9.7892989000773021</v>
      </c>
      <c r="M12048" s="93">
        <f t="shared" si="2076"/>
        <v>0.4231026620895979</v>
      </c>
      <c r="N12048" s="53">
        <f t="shared" si="2077"/>
        <v>4.4654657096979014</v>
      </c>
      <c r="O12048">
        <f t="shared" si="2078"/>
        <v>0.31934870593876619</v>
      </c>
      <c r="P12048" s="53">
        <f t="shared" si="2079"/>
        <v>4.4457159662620116</v>
      </c>
      <c r="Q12048" s="53">
        <v>0.2</v>
      </c>
      <c r="R12048" s="53">
        <f t="shared" si="2080"/>
        <v>1.9709588452895135</v>
      </c>
    </row>
    <row r="12049" spans="2:18" ht="15">
      <c r="B12049" s="84">
        <v>42352</v>
      </c>
      <c r="C12049" s="85">
        <v>0</v>
      </c>
      <c r="D12049" s="86">
        <v>5.2</v>
      </c>
      <c r="E12049" s="87">
        <v>-3.4</v>
      </c>
      <c r="F12049" s="96">
        <f t="shared" si="2071"/>
        <v>0.90000000000000013</v>
      </c>
      <c r="G12049" s="97">
        <v>53.720829999999999</v>
      </c>
      <c r="H12049" s="74">
        <f t="shared" si="2072"/>
        <v>348</v>
      </c>
      <c r="I12049" s="53">
        <f t="shared" si="2070"/>
        <v>1.0313527503213626</v>
      </c>
      <c r="J12049" s="53">
        <f t="shared" si="2073"/>
        <v>-0.40419169356469214</v>
      </c>
      <c r="K12049" s="53">
        <f t="shared" si="2074"/>
        <v>1.1058873817468056</v>
      </c>
      <c r="L12049" s="53">
        <f t="shared" si="2075"/>
        <v>9.7448701360461847</v>
      </c>
      <c r="M12049" s="93">
        <f t="shared" si="2076"/>
        <v>0.50045653148180469</v>
      </c>
      <c r="N12049" s="53">
        <f t="shared" si="2077"/>
        <v>4.8581867245822625</v>
      </c>
      <c r="O12049">
        <f t="shared" si="2078"/>
        <v>0.35159018588498175</v>
      </c>
      <c r="P12049" s="53">
        <f t="shared" si="2079"/>
        <v>4.9485793188848568</v>
      </c>
      <c r="Q12049" s="53">
        <v>0.2</v>
      </c>
      <c r="R12049" s="53">
        <f t="shared" si="2080"/>
        <v>2.0429046558689654</v>
      </c>
    </row>
    <row r="12050" spans="2:18" ht="15">
      <c r="B12050" s="84">
        <v>42353</v>
      </c>
      <c r="C12050" s="85">
        <v>0</v>
      </c>
      <c r="D12050" s="86">
        <v>4</v>
      </c>
      <c r="E12050" s="87">
        <v>-3.3</v>
      </c>
      <c r="F12050" s="96">
        <f t="shared" si="2071"/>
        <v>0.35000000000000009</v>
      </c>
      <c r="G12050" s="97">
        <v>62.447920000000003</v>
      </c>
      <c r="H12050" s="74">
        <f t="shared" si="2072"/>
        <v>349</v>
      </c>
      <c r="I12050" s="53">
        <f t="shared" si="2070"/>
        <v>1.0315461650290545</v>
      </c>
      <c r="J12050" s="53">
        <f t="shared" si="2073"/>
        <v>-0.40528549470338404</v>
      </c>
      <c r="K12050" s="53">
        <f t="shared" si="2074"/>
        <v>1.1043688138441321</v>
      </c>
      <c r="L12050" s="53">
        <f t="shared" si="2075"/>
        <v>9.7054312235887465</v>
      </c>
      <c r="M12050" s="93">
        <f t="shared" si="2076"/>
        <v>0.44570999103727066</v>
      </c>
      <c r="N12050" s="53">
        <f t="shared" si="2077"/>
        <v>4.4578472980687804</v>
      </c>
      <c r="O12050">
        <f t="shared" si="2078"/>
        <v>0.33945071878576971</v>
      </c>
      <c r="P12050" s="53">
        <f t="shared" si="2079"/>
        <v>4.7585602566141008</v>
      </c>
      <c r="Q12050" s="53">
        <v>0.2</v>
      </c>
      <c r="R12050" s="53">
        <f t="shared" si="2080"/>
        <v>1.7511053834801367</v>
      </c>
    </row>
    <row r="12051" spans="2:18" ht="15">
      <c r="B12051" s="84">
        <v>42354</v>
      </c>
      <c r="C12051" s="85">
        <v>0</v>
      </c>
      <c r="D12051" s="86">
        <v>5.2</v>
      </c>
      <c r="E12051" s="87">
        <v>-1.8</v>
      </c>
      <c r="F12051" s="96">
        <f t="shared" si="2071"/>
        <v>1.7000000000000002</v>
      </c>
      <c r="G12051" s="97">
        <v>61.302079999999997</v>
      </c>
      <c r="H12051" s="74">
        <f t="shared" si="2072"/>
        <v>350</v>
      </c>
      <c r="I12051" s="53">
        <f t="shared" si="2070"/>
        <v>1.0317302447189851</v>
      </c>
      <c r="J12051" s="53">
        <f t="shared" si="2073"/>
        <v>-0.40624484430830238</v>
      </c>
      <c r="K12051" s="53">
        <f t="shared" si="2074"/>
        <v>1.103034779275549</v>
      </c>
      <c r="L12051" s="53">
        <f t="shared" si="2075"/>
        <v>9.6709948194257951</v>
      </c>
      <c r="M12051" s="93">
        <f t="shared" si="2076"/>
        <v>0.46725532082342858</v>
      </c>
      <c r="N12051" s="53">
        <f t="shared" si="2077"/>
        <v>4.3497980278750932</v>
      </c>
      <c r="O12051">
        <f t="shared" si="2078"/>
        <v>0.36992857132981116</v>
      </c>
      <c r="P12051" s="53">
        <f t="shared" si="2079"/>
        <v>5.2371322007262195</v>
      </c>
      <c r="Q12051" s="53">
        <v>0.2</v>
      </c>
      <c r="R12051" s="53">
        <f t="shared" si="2080"/>
        <v>1.7865580171906414</v>
      </c>
    </row>
    <row r="12052" spans="2:18" ht="15">
      <c r="B12052" s="84">
        <v>42355</v>
      </c>
      <c r="C12052" s="85">
        <v>0</v>
      </c>
      <c r="D12052" s="86">
        <v>8.6</v>
      </c>
      <c r="E12052" s="87">
        <v>-0.1</v>
      </c>
      <c r="F12052" s="96">
        <f t="shared" si="2071"/>
        <v>4.25</v>
      </c>
      <c r="G12052" s="97">
        <v>74.395840000000007</v>
      </c>
      <c r="H12052" s="74">
        <f t="shared" si="2072"/>
        <v>351</v>
      </c>
      <c r="I12052" s="53">
        <f t="shared" si="2070"/>
        <v>1.031904934919013</v>
      </c>
      <c r="J12052" s="53">
        <f t="shared" si="2073"/>
        <v>-0.40706919251797818</v>
      </c>
      <c r="K12052" s="53">
        <f t="shared" si="2074"/>
        <v>1.1018868733913387</v>
      </c>
      <c r="L12052" s="53">
        <f t="shared" si="2075"/>
        <v>9.6415723462058764</v>
      </c>
      <c r="M12052" s="93">
        <f t="shared" si="2076"/>
        <v>0.5872399026808377</v>
      </c>
      <c r="N12052" s="53">
        <f t="shared" si="2077"/>
        <v>4.8345539616938451</v>
      </c>
      <c r="O12052">
        <f t="shared" si="2078"/>
        <v>0.43411315084530883</v>
      </c>
      <c r="P12052" s="53">
        <f t="shared" si="2079"/>
        <v>6.2603704804237532</v>
      </c>
      <c r="Q12052" s="53">
        <v>0.2</v>
      </c>
      <c r="R12052" s="53">
        <f t="shared" si="2080"/>
        <v>1.6366123060238318</v>
      </c>
    </row>
    <row r="12053" spans="2:18" ht="15">
      <c r="B12053" s="84">
        <v>42356</v>
      </c>
      <c r="C12053" s="85">
        <v>0</v>
      </c>
      <c r="D12053" s="86">
        <v>8.6999999999999993</v>
      </c>
      <c r="E12053" s="87">
        <v>-0.1</v>
      </c>
      <c r="F12053" s="96">
        <f t="shared" si="2071"/>
        <v>4.3</v>
      </c>
      <c r="G12053" s="97">
        <v>84.152079999999998</v>
      </c>
      <c r="H12053" s="74">
        <f t="shared" si="2072"/>
        <v>352</v>
      </c>
      <c r="I12053" s="53">
        <f t="shared" si="2070"/>
        <v>1.0320701839354971</v>
      </c>
      <c r="J12053" s="53">
        <f t="shared" si="2073"/>
        <v>-0.40775805880135896</v>
      </c>
      <c r="K12053" s="53">
        <f t="shared" si="2074"/>
        <v>1.1009264876402602</v>
      </c>
      <c r="L12053" s="53">
        <f t="shared" si="2075"/>
        <v>9.6171740172675761</v>
      </c>
      <c r="M12053" s="93">
        <f t="shared" si="2076"/>
        <v>0.59044650702105561</v>
      </c>
      <c r="N12053" s="53">
        <f t="shared" si="2077"/>
        <v>4.8499552549956952</v>
      </c>
      <c r="O12053">
        <f t="shared" si="2078"/>
        <v>0.43546363278067091</v>
      </c>
      <c r="P12053" s="53">
        <f t="shared" si="2079"/>
        <v>6.2821098846825247</v>
      </c>
      <c r="Q12053" s="53">
        <v>0.2</v>
      </c>
      <c r="R12053" s="53">
        <f t="shared" si="2080"/>
        <v>1.4093393387044972</v>
      </c>
    </row>
    <row r="12054" spans="2:18" ht="15">
      <c r="B12054" s="84">
        <v>42357</v>
      </c>
      <c r="C12054" s="85">
        <v>0</v>
      </c>
      <c r="D12054" s="86">
        <v>8.5</v>
      </c>
      <c r="E12054" s="87">
        <v>-0.6</v>
      </c>
      <c r="F12054" s="96">
        <f t="shared" si="2071"/>
        <v>3.95</v>
      </c>
      <c r="G12054" s="97">
        <v>76.027079999999998</v>
      </c>
      <c r="H12054" s="74">
        <f t="shared" si="2072"/>
        <v>353</v>
      </c>
      <c r="I12054" s="53">
        <f t="shared" si="2070"/>
        <v>1.0322259428685951</v>
      </c>
      <c r="J12054" s="53">
        <f t="shared" si="2073"/>
        <v>-0.40831103280181863</v>
      </c>
      <c r="K12054" s="53">
        <f t="shared" si="2074"/>
        <v>1.1001548038197617</v>
      </c>
      <c r="L12054" s="53">
        <f t="shared" si="2075"/>
        <v>9.59780885800091</v>
      </c>
      <c r="M12054" s="93">
        <f t="shared" si="2076"/>
        <v>0.58972770027707855</v>
      </c>
      <c r="N12054" s="53">
        <f t="shared" si="2077"/>
        <v>4.9220011877998173</v>
      </c>
      <c r="O12054">
        <f t="shared" si="2078"/>
        <v>0.42608714574673806</v>
      </c>
      <c r="P12054" s="53">
        <f t="shared" si="2079"/>
        <v>6.1313437209046633</v>
      </c>
      <c r="Q12054" s="53">
        <v>0.2</v>
      </c>
      <c r="R12054" s="53">
        <f t="shared" si="2080"/>
        <v>1.6113878090114351</v>
      </c>
    </row>
    <row r="12055" spans="2:18" ht="15">
      <c r="B12055" s="84">
        <v>42358</v>
      </c>
      <c r="C12055" s="85">
        <v>0</v>
      </c>
      <c r="D12055" s="86">
        <v>8.1999999999999993</v>
      </c>
      <c r="E12055" s="87">
        <v>-0.5</v>
      </c>
      <c r="F12055" s="96">
        <f t="shared" si="2071"/>
        <v>3.8499999999999996</v>
      </c>
      <c r="G12055" s="97">
        <v>71.727080000000001</v>
      </c>
      <c r="H12055" s="74">
        <f t="shared" si="2072"/>
        <v>354</v>
      </c>
      <c r="I12055" s="53">
        <f t="shared" si="2070"/>
        <v>1.0323721656267328</v>
      </c>
      <c r="J12055" s="53">
        <f t="shared" si="2073"/>
        <v>-0.4087277750648376</v>
      </c>
      <c r="K12055" s="53">
        <f t="shared" si="2074"/>
        <v>1.0995727891477078</v>
      </c>
      <c r="L12055" s="53">
        <f t="shared" si="2075"/>
        <v>9.5834847235086311</v>
      </c>
      <c r="M12055" s="93">
        <f t="shared" si="2076"/>
        <v>0.57311325828167836</v>
      </c>
      <c r="N12055" s="53">
        <f t="shared" si="2077"/>
        <v>4.8054272034896348</v>
      </c>
      <c r="O12055">
        <f t="shared" si="2078"/>
        <v>0.42344089791224859</v>
      </c>
      <c r="P12055" s="53">
        <f t="shared" si="2079"/>
        <v>6.0888674392632911</v>
      </c>
      <c r="Q12055" s="53">
        <v>0.2</v>
      </c>
      <c r="R12055" s="53">
        <f t="shared" si="2080"/>
        <v>1.6861990777016636</v>
      </c>
    </row>
    <row r="12056" spans="2:18" ht="15">
      <c r="B12056" s="84">
        <v>42359</v>
      </c>
      <c r="C12056" s="85">
        <v>0</v>
      </c>
      <c r="D12056" s="86">
        <v>7.4</v>
      </c>
      <c r="E12056" s="87">
        <v>-0.8</v>
      </c>
      <c r="F12056" s="96">
        <f t="shared" si="2071"/>
        <v>3.3000000000000003</v>
      </c>
      <c r="G12056" s="97">
        <v>77.756249999999994</v>
      </c>
      <c r="H12056" s="74">
        <f t="shared" si="2072"/>
        <v>355</v>
      </c>
      <c r="I12056" s="53">
        <f t="shared" si="2070"/>
        <v>1.0325088089402437</v>
      </c>
      <c r="J12056" s="53">
        <f t="shared" si="2073"/>
        <v>-0.40900801764618</v>
      </c>
      <c r="K12056" s="53">
        <f t="shared" si="2074"/>
        <v>1.099181192197944</v>
      </c>
      <c r="L12056" s="53">
        <f t="shared" si="2075"/>
        <v>9.574208312308178</v>
      </c>
      <c r="M12056" s="93">
        <f t="shared" si="2076"/>
        <v>0.54174102799625257</v>
      </c>
      <c r="N12056" s="53">
        <f t="shared" si="2077"/>
        <v>4.6607812488974947</v>
      </c>
      <c r="O12056">
        <f t="shared" si="2078"/>
        <v>0.40914270874681025</v>
      </c>
      <c r="P12056" s="53">
        <f t="shared" si="2079"/>
        <v>5.8599267019768071</v>
      </c>
      <c r="Q12056" s="53">
        <v>0.2</v>
      </c>
      <c r="R12056" s="53">
        <f t="shared" si="2080"/>
        <v>1.5043784596887035</v>
      </c>
    </row>
    <row r="12057" spans="2:18" ht="15">
      <c r="B12057" s="84">
        <v>42360</v>
      </c>
      <c r="C12057" s="85">
        <v>0</v>
      </c>
      <c r="D12057" s="86">
        <v>7</v>
      </c>
      <c r="E12057" s="87">
        <v>-0.8</v>
      </c>
      <c r="F12057" s="96">
        <f t="shared" si="2071"/>
        <v>3.1</v>
      </c>
      <c r="G12057" s="97">
        <v>81.262500000000003</v>
      </c>
      <c r="H12057" s="74">
        <f t="shared" si="2072"/>
        <v>356</v>
      </c>
      <c r="I12057" s="53">
        <f t="shared" si="2070"/>
        <v>1.0326358323741724</v>
      </c>
      <c r="J12057" s="53">
        <f t="shared" si="2073"/>
        <v>-0.40915156459791246</v>
      </c>
      <c r="K12057" s="53">
        <f t="shared" si="2074"/>
        <v>1.0989805397349679</v>
      </c>
      <c r="L12057" s="53">
        <f t="shared" si="2075"/>
        <v>9.5699851758593226</v>
      </c>
      <c r="M12057" s="93">
        <f t="shared" si="2076"/>
        <v>0.5231236156387008</v>
      </c>
      <c r="N12057" s="53">
        <f t="shared" si="2077"/>
        <v>4.5436773871743368</v>
      </c>
      <c r="O12057">
        <f t="shared" si="2078"/>
        <v>0.404049444092965</v>
      </c>
      <c r="P12057" s="53">
        <f t="shared" si="2079"/>
        <v>5.7786084200901033</v>
      </c>
      <c r="Q12057" s="53">
        <v>0.2</v>
      </c>
      <c r="R12057" s="53">
        <f t="shared" si="2080"/>
        <v>1.3946978292259151</v>
      </c>
    </row>
    <row r="12058" spans="2:18" ht="15">
      <c r="B12058" s="84">
        <v>42361</v>
      </c>
      <c r="C12058" s="85">
        <v>0</v>
      </c>
      <c r="D12058" s="86">
        <v>6.8</v>
      </c>
      <c r="E12058" s="87">
        <v>-1.2</v>
      </c>
      <c r="F12058" s="96">
        <f t="shared" si="2071"/>
        <v>2.8</v>
      </c>
      <c r="G12058" s="97">
        <v>77.2</v>
      </c>
      <c r="H12058" s="74">
        <f t="shared" si="2072"/>
        <v>357</v>
      </c>
      <c r="I12058" s="53">
        <f t="shared" si="2070"/>
        <v>1.0327531983402416</v>
      </c>
      <c r="J12058" s="53">
        <f t="shared" si="2073"/>
        <v>-0.40915829233015166</v>
      </c>
      <c r="K12058" s="53">
        <f t="shared" si="2074"/>
        <v>1.0989711344754025</v>
      </c>
      <c r="L12058" s="53">
        <f t="shared" si="2075"/>
        <v>9.5708197237494961</v>
      </c>
      <c r="M12058" s="93">
        <f t="shared" si="2076"/>
        <v>0.52222880554566309</v>
      </c>
      <c r="N12058" s="53">
        <f t="shared" si="2077"/>
        <v>4.6019622391605157</v>
      </c>
      <c r="O12058">
        <f t="shared" si="2078"/>
        <v>0.39651390245712709</v>
      </c>
      <c r="P12058" s="53">
        <f t="shared" si="2079"/>
        <v>5.6585270316999727</v>
      </c>
      <c r="Q12058" s="53">
        <v>0.2</v>
      </c>
      <c r="R12058" s="53">
        <f t="shared" si="2080"/>
        <v>1.4964793051940619</v>
      </c>
    </row>
    <row r="12059" spans="2:18" ht="15">
      <c r="B12059" s="84">
        <v>42362</v>
      </c>
      <c r="C12059" s="85">
        <v>0</v>
      </c>
      <c r="D12059" s="86">
        <v>4.7</v>
      </c>
      <c r="E12059" s="87">
        <v>-2.1</v>
      </c>
      <c r="F12059" s="96">
        <f t="shared" si="2071"/>
        <v>1.3</v>
      </c>
      <c r="G12059" s="97">
        <v>79.541659999999993</v>
      </c>
      <c r="H12059" s="74">
        <f t="shared" si="2072"/>
        <v>358</v>
      </c>
      <c r="I12059" s="53">
        <f t="shared" si="2070"/>
        <v>1.0328608721079737</v>
      </c>
      <c r="J12059" s="53">
        <f t="shared" si="2073"/>
        <v>-0.40902814984698338</v>
      </c>
      <c r="K12059" s="53">
        <f t="shared" si="2074"/>
        <v>1.0991530537959764</v>
      </c>
      <c r="L12059" s="53">
        <f t="shared" si="2075"/>
        <v>9.5767152244181233</v>
      </c>
      <c r="M12059" s="93">
        <f t="shared" si="2076"/>
        <v>0.44668757305436818</v>
      </c>
      <c r="N12059" s="53">
        <f t="shared" si="2077"/>
        <v>4.2454130548977869</v>
      </c>
      <c r="O12059">
        <f t="shared" si="2078"/>
        <v>0.36065696464678726</v>
      </c>
      <c r="P12059" s="53">
        <f t="shared" si="2079"/>
        <v>5.0910219861955461</v>
      </c>
      <c r="Q12059" s="53">
        <v>0.2</v>
      </c>
      <c r="R12059" s="53">
        <f t="shared" si="2080"/>
        <v>1.3432507121787243</v>
      </c>
    </row>
    <row r="12060" spans="2:18" ht="15">
      <c r="B12060" s="84">
        <v>42363</v>
      </c>
      <c r="C12060" s="85">
        <v>0</v>
      </c>
      <c r="D12060" s="86">
        <v>6.9</v>
      </c>
      <c r="E12060" s="87">
        <v>-1.9</v>
      </c>
      <c r="F12060" s="96">
        <f t="shared" si="2071"/>
        <v>2.5</v>
      </c>
      <c r="G12060" s="97">
        <v>78.879170000000002</v>
      </c>
      <c r="H12060" s="74">
        <f t="shared" si="2072"/>
        <v>359</v>
      </c>
      <c r="I12060" s="53">
        <f t="shared" si="2070"/>
        <v>1.0329588218149683</v>
      </c>
      <c r="J12060" s="53">
        <f t="shared" si="2073"/>
        <v>-0.40876115885556835</v>
      </c>
      <c r="K12060" s="53">
        <f t="shared" si="2074"/>
        <v>1.0995261493994379</v>
      </c>
      <c r="L12060" s="53">
        <f t="shared" si="2075"/>
        <v>9.5876738013529614</v>
      </c>
      <c r="M12060" s="93">
        <f t="shared" si="2076"/>
        <v>0.54069219099274179</v>
      </c>
      <c r="N12060" s="53">
        <f t="shared" si="2077"/>
        <v>4.8350782519445179</v>
      </c>
      <c r="O12060">
        <f t="shared" si="2078"/>
        <v>0.38910203313511127</v>
      </c>
      <c r="P12060" s="53">
        <f t="shared" si="2079"/>
        <v>5.5406877114500723</v>
      </c>
      <c r="Q12060" s="53">
        <v>0.2</v>
      </c>
      <c r="R12060" s="53">
        <f t="shared" si="2080"/>
        <v>1.5015236206024483</v>
      </c>
    </row>
    <row r="12061" spans="2:18" ht="15">
      <c r="B12061" s="84">
        <v>42364</v>
      </c>
      <c r="C12061" s="85">
        <v>0</v>
      </c>
      <c r="D12061" s="86">
        <v>7</v>
      </c>
      <c r="E12061" s="87">
        <v>-1.9</v>
      </c>
      <c r="F12061" s="96">
        <f t="shared" si="2071"/>
        <v>2.5499999999999998</v>
      </c>
      <c r="G12061" s="97">
        <v>68.0625</v>
      </c>
      <c r="H12061" s="74">
        <f t="shared" si="2072"/>
        <v>360</v>
      </c>
      <c r="I12061" s="53">
        <f t="shared" si="2070"/>
        <v>1.0330470184763316</v>
      </c>
      <c r="J12061" s="53">
        <f t="shared" si="2073"/>
        <v>-0.40835741374802598</v>
      </c>
      <c r="K12061" s="53">
        <f t="shared" si="2074"/>
        <v>1.1000900479413622</v>
      </c>
      <c r="L12061" s="53">
        <f t="shared" si="2075"/>
        <v>9.6036964247436707</v>
      </c>
      <c r="M12061" s="93">
        <f t="shared" si="2076"/>
        <v>0.54600587268220191</v>
      </c>
      <c r="N12061" s="53">
        <f t="shared" si="2077"/>
        <v>4.8705986959143894</v>
      </c>
      <c r="O12061">
        <f t="shared" si="2078"/>
        <v>0.39032883000810664</v>
      </c>
      <c r="P12061" s="53">
        <f t="shared" si="2079"/>
        <v>5.5601734688985918</v>
      </c>
      <c r="Q12061" s="53">
        <v>0.2</v>
      </c>
      <c r="R12061" s="53">
        <f t="shared" si="2080"/>
        <v>1.759445936642366</v>
      </c>
    </row>
    <row r="12062" spans="2:18" ht="15">
      <c r="B12062" s="84">
        <v>42365</v>
      </c>
      <c r="C12062" s="85">
        <v>0</v>
      </c>
      <c r="D12062" s="86">
        <v>7.5</v>
      </c>
      <c r="E12062" s="87">
        <v>-1.8</v>
      </c>
      <c r="F12062" s="96">
        <f t="shared" si="2071"/>
        <v>2.85</v>
      </c>
      <c r="G12062" s="97">
        <v>60.145829999999997</v>
      </c>
      <c r="H12062" s="74">
        <f t="shared" si="2072"/>
        <v>361</v>
      </c>
      <c r="I12062" s="53">
        <f t="shared" si="2070"/>
        <v>1.0331254359932522</v>
      </c>
      <c r="J12062" s="53">
        <f t="shared" si="2073"/>
        <v>-0.40781708145626755</v>
      </c>
      <c r="K12062" s="53">
        <f t="shared" si="2074"/>
        <v>1.1008441526123156</v>
      </c>
      <c r="L12062" s="53">
        <f t="shared" si="2075"/>
        <v>9.6247828986306558</v>
      </c>
      <c r="M12062" s="93">
        <f t="shared" si="2076"/>
        <v>0.56761249345849329</v>
      </c>
      <c r="N12062" s="53">
        <f t="shared" si="2077"/>
        <v>4.98977930874387</v>
      </c>
      <c r="O12062">
        <f t="shared" si="2078"/>
        <v>0.39776119069141735</v>
      </c>
      <c r="P12062" s="53">
        <f t="shared" si="2079"/>
        <v>5.6783838946981646</v>
      </c>
      <c r="Q12062" s="53">
        <v>0.2</v>
      </c>
      <c r="R12062" s="53">
        <f t="shared" si="2080"/>
        <v>1.974426820905431</v>
      </c>
    </row>
    <row r="12063" spans="2:18" ht="15">
      <c r="B12063" s="84">
        <v>42366</v>
      </c>
      <c r="C12063" s="85">
        <v>0</v>
      </c>
      <c r="D12063" s="86">
        <v>7.3</v>
      </c>
      <c r="E12063" s="87">
        <v>-2.1</v>
      </c>
      <c r="F12063" s="96">
        <f t="shared" si="2071"/>
        <v>2.5999999999999996</v>
      </c>
      <c r="G12063" s="97">
        <v>51.825000000000003</v>
      </c>
      <c r="H12063" s="74">
        <f t="shared" si="2072"/>
        <v>362</v>
      </c>
      <c r="I12063" s="53">
        <f t="shared" si="2070"/>
        <v>1.0331940511607254</v>
      </c>
      <c r="J12063" s="53">
        <f t="shared" si="2073"/>
        <v>-0.40714040118053302</v>
      </c>
      <c r="K12063" s="53">
        <f t="shared" si="2074"/>
        <v>1.1017876456614124</v>
      </c>
      <c r="L12063" s="53">
        <f t="shared" si="2075"/>
        <v>9.6509318436394924</v>
      </c>
      <c r="M12063" s="93">
        <f t="shared" si="2076"/>
        <v>0.56527895385090854</v>
      </c>
      <c r="N12063" s="53">
        <f t="shared" si="2077"/>
        <v>5.030163444412433</v>
      </c>
      <c r="O12063">
        <f t="shared" si="2078"/>
        <v>0.39155902208761539</v>
      </c>
      <c r="P12063" s="53">
        <f t="shared" si="2079"/>
        <v>5.5797206510376656</v>
      </c>
      <c r="Q12063" s="53">
        <v>0.2</v>
      </c>
      <c r="R12063" s="53">
        <f t="shared" si="2080"/>
        <v>2.1690260471257017</v>
      </c>
    </row>
    <row r="12064" spans="2:18" ht="15">
      <c r="B12064" s="84">
        <v>42367</v>
      </c>
      <c r="C12064" s="85">
        <v>0</v>
      </c>
      <c r="D12064" s="86">
        <v>6.8</v>
      </c>
      <c r="E12064" s="87">
        <v>-2.2999999999999998</v>
      </c>
      <c r="F12064" s="96">
        <f t="shared" si="2071"/>
        <v>2.25</v>
      </c>
      <c r="G12064" s="97">
        <v>50.645829999999997</v>
      </c>
      <c r="H12064" s="74">
        <f t="shared" si="2072"/>
        <v>363</v>
      </c>
      <c r="I12064" s="53">
        <f t="shared" si="2070"/>
        <v>1.0332528436744193</v>
      </c>
      <c r="J12064" s="53">
        <f t="shared" si="2073"/>
        <v>-0.40632768399295233</v>
      </c>
      <c r="K12064" s="53">
        <f t="shared" si="2074"/>
        <v>1.1029194918391061</v>
      </c>
      <c r="L12064" s="53">
        <f t="shared" si="2075"/>
        <v>9.682140675442648</v>
      </c>
      <c r="M12064" s="93">
        <f t="shared" si="2076"/>
        <v>0.54841071939058239</v>
      </c>
      <c r="N12064" s="53">
        <f t="shared" si="2077"/>
        <v>4.9652486947838232</v>
      </c>
      <c r="O12064">
        <f t="shared" si="2078"/>
        <v>0.38301869834408148</v>
      </c>
      <c r="P12064" s="53">
        <f t="shared" si="2079"/>
        <v>5.4441743738565576</v>
      </c>
      <c r="Q12064" s="53">
        <v>0.2</v>
      </c>
      <c r="R12064" s="53">
        <f t="shared" si="2080"/>
        <v>2.1728335802811447</v>
      </c>
    </row>
    <row r="12065" spans="2:18" ht="15">
      <c r="B12065" s="84">
        <v>42368</v>
      </c>
      <c r="C12065" s="85">
        <v>0</v>
      </c>
      <c r="D12065" s="86">
        <v>5.7</v>
      </c>
      <c r="E12065" s="87">
        <v>-4</v>
      </c>
      <c r="F12065" s="96">
        <f t="shared" si="2071"/>
        <v>0.85000000000000009</v>
      </c>
      <c r="G12065" s="97">
        <v>56.333329999999997</v>
      </c>
      <c r="H12065" s="74">
        <f t="shared" si="2072"/>
        <v>364</v>
      </c>
      <c r="I12065" s="53">
        <f t="shared" si="2070"/>
        <v>1.033301796136683</v>
      </c>
      <c r="J12065" s="53">
        <f t="shared" si="2073"/>
        <v>-0.40537931231802116</v>
      </c>
      <c r="K12065" s="53">
        <f t="shared" si="2074"/>
        <v>1.1042384427291654</v>
      </c>
      <c r="L12065" s="53">
        <f t="shared" si="2075"/>
        <v>9.7184055791392172</v>
      </c>
      <c r="M12065" s="93">
        <f t="shared" si="2076"/>
        <v>0.52863899587638519</v>
      </c>
      <c r="N12065" s="53">
        <f t="shared" si="2077"/>
        <v>5.1455263680687331</v>
      </c>
      <c r="O12065">
        <f t="shared" si="2078"/>
        <v>0.35047104729596129</v>
      </c>
      <c r="P12065" s="53">
        <f t="shared" si="2079"/>
        <v>4.9310278011228617</v>
      </c>
      <c r="Q12065" s="53">
        <v>0.2</v>
      </c>
      <c r="R12065" s="53">
        <f t="shared" si="2080"/>
        <v>2.0422671634650458</v>
      </c>
    </row>
    <row r="12066" spans="2:18" ht="15">
      <c r="B12066" s="84">
        <v>42369</v>
      </c>
      <c r="C12066" s="85">
        <v>0</v>
      </c>
      <c r="D12066" s="86">
        <v>2.1</v>
      </c>
      <c r="E12066" s="87">
        <v>-3.9</v>
      </c>
      <c r="F12066" s="96">
        <f t="shared" si="2071"/>
        <v>-0.89999999999999991</v>
      </c>
      <c r="G12066" s="97">
        <v>72.058329999999998</v>
      </c>
      <c r="H12066" s="74">
        <f t="shared" si="2072"/>
        <v>365</v>
      </c>
      <c r="I12066" s="53">
        <f t="shared" si="2070"/>
        <v>1.0333408940616957</v>
      </c>
      <c r="J12066" s="53">
        <f t="shared" si="2073"/>
        <v>-0.40429573929242196</v>
      </c>
      <c r="K12066" s="53">
        <f t="shared" si="2074"/>
        <v>1.105743041932377</v>
      </c>
      <c r="L12066" s="53">
        <f t="shared" si="2075"/>
        <v>9.7597214797904073</v>
      </c>
      <c r="M12066" s="93">
        <f t="shared" si="2076"/>
        <v>0.37835478205785489</v>
      </c>
      <c r="N12066" s="53">
        <f t="shared" si="2077"/>
        <v>4.0640774017184347</v>
      </c>
      <c r="O12066">
        <f t="shared" si="2078"/>
        <v>0.31322214035589896</v>
      </c>
      <c r="P12066" s="53">
        <f t="shared" si="2079"/>
        <v>4.350832949693217</v>
      </c>
      <c r="Q12066" s="53">
        <v>0.2</v>
      </c>
      <c r="R12066" s="53">
        <f t="shared" si="2080"/>
        <v>1.4315599518054234</v>
      </c>
    </row>
    <row r="12067" spans="2:18" ht="15">
      <c r="B12067" s="84">
        <v>42370</v>
      </c>
      <c r="C12067" s="85">
        <v>0</v>
      </c>
      <c r="D12067" s="86">
        <v>5.8</v>
      </c>
      <c r="E12067" s="87">
        <v>-2.2999999999999998</v>
      </c>
      <c r="F12067" s="96">
        <f t="shared" si="2071"/>
        <v>1.75</v>
      </c>
      <c r="G12067" s="97">
        <v>71.758330000000001</v>
      </c>
      <c r="H12067" s="74">
        <f t="shared" si="2072"/>
        <v>1</v>
      </c>
      <c r="I12067" s="53">
        <f t="shared" si="2070"/>
        <v>1.0333758911771727</v>
      </c>
      <c r="J12067" s="53">
        <f t="shared" si="2073"/>
        <v>-0.40275194959871613</v>
      </c>
      <c r="K12067" s="53">
        <f t="shared" si="2074"/>
        <v>1.1078823137278251</v>
      </c>
      <c r="L12067" s="53">
        <f t="shared" si="2075"/>
        <v>9.8184594927911633</v>
      </c>
      <c r="M12067" s="93">
        <f t="shared" si="2076"/>
        <v>0.51160183962236172</v>
      </c>
      <c r="N12067" s="53">
        <f t="shared" si="2077"/>
        <v>4.750450352032213</v>
      </c>
      <c r="O12067">
        <f t="shared" si="2078"/>
        <v>0.37110211900940471</v>
      </c>
      <c r="P12067" s="53">
        <f t="shared" si="2079"/>
        <v>5.2556579543781679</v>
      </c>
      <c r="Q12067" s="53">
        <v>0.2</v>
      </c>
      <c r="R12067" s="53">
        <f t="shared" si="2080"/>
        <v>1.6330755918379196</v>
      </c>
    </row>
    <row r="12068" spans="2:18" ht="15">
      <c r="B12068" s="84">
        <v>42371</v>
      </c>
      <c r="C12068" s="85">
        <v>0</v>
      </c>
      <c r="D12068" s="86">
        <v>1.9</v>
      </c>
      <c r="E12068" s="87">
        <v>-3.2</v>
      </c>
      <c r="F12068" s="96">
        <f t="shared" si="2071"/>
        <v>-0.65000000000000013</v>
      </c>
      <c r="G12068" s="97">
        <v>84.797920000000005</v>
      </c>
      <c r="H12068" s="74">
        <f t="shared" si="2072"/>
        <v>2</v>
      </c>
      <c r="I12068" s="53">
        <f t="shared" si="2070"/>
        <v>1.0333927785396284</v>
      </c>
      <c r="J12068" s="53">
        <f t="shared" si="2073"/>
        <v>-0.40136619123597461</v>
      </c>
      <c r="K12068" s="53">
        <f t="shared" si="2074"/>
        <v>1.1097982614009767</v>
      </c>
      <c r="L12068" s="53">
        <f t="shared" si="2075"/>
        <v>9.871114824725435</v>
      </c>
      <c r="M12068" s="93">
        <f t="shared" si="2076"/>
        <v>0.35802626657397629</v>
      </c>
      <c r="N12068" s="53">
        <f t="shared" si="2077"/>
        <v>3.7896596988202953</v>
      </c>
      <c r="O12068">
        <f t="shared" si="2078"/>
        <v>0.31832034891250632</v>
      </c>
      <c r="P12068" s="53">
        <f t="shared" si="2079"/>
        <v>4.4297742520491568</v>
      </c>
      <c r="Q12068" s="53">
        <v>0.2</v>
      </c>
      <c r="R12068" s="53">
        <f t="shared" si="2080"/>
        <v>1.1026159182786326</v>
      </c>
    </row>
    <row r="12069" spans="2:18" ht="15">
      <c r="B12069" s="84">
        <v>42372</v>
      </c>
      <c r="C12069" s="85">
        <v>2.1</v>
      </c>
      <c r="D12069" s="86">
        <v>4.7</v>
      </c>
      <c r="E12069" s="87">
        <v>-2.2999999999999998</v>
      </c>
      <c r="F12069" s="96">
        <f t="shared" si="2071"/>
        <v>1.2000000000000002</v>
      </c>
      <c r="G12069" s="97">
        <v>94.554169999999999</v>
      </c>
      <c r="H12069" s="74">
        <f t="shared" si="2072"/>
        <v>3</v>
      </c>
      <c r="I12069" s="53">
        <f t="shared" si="2070"/>
        <v>1.033399784441676</v>
      </c>
      <c r="J12069" s="53">
        <f t="shared" si="2073"/>
        <v>-0.39984718264332159</v>
      </c>
      <c r="K12069" s="53">
        <f t="shared" si="2074"/>
        <v>1.1118937651648177</v>
      </c>
      <c r="L12069" s="53">
        <f t="shared" si="2075"/>
        <v>9.9287955373261916</v>
      </c>
      <c r="M12069" s="93">
        <f t="shared" si="2076"/>
        <v>0.46741071274615686</v>
      </c>
      <c r="N12069" s="53">
        <f t="shared" si="2077"/>
        <v>4.4657510477294151</v>
      </c>
      <c r="O12069">
        <f t="shared" si="2078"/>
        <v>0.35837121938267286</v>
      </c>
      <c r="P12069" s="53">
        <f t="shared" si="2079"/>
        <v>5.0550706834193235</v>
      </c>
      <c r="Q12069" s="53">
        <v>0.2</v>
      </c>
      <c r="R12069" s="53">
        <f t="shared" si="2080"/>
        <v>1.0485378387604174</v>
      </c>
    </row>
    <row r="12070" spans="2:18" ht="15">
      <c r="B12070" s="84">
        <v>42373</v>
      </c>
      <c r="C12070" s="85">
        <v>0.2</v>
      </c>
      <c r="D12070" s="86">
        <v>3.5</v>
      </c>
      <c r="E12070" s="87">
        <v>1.3</v>
      </c>
      <c r="F12070" s="96">
        <f t="shared" si="2071"/>
        <v>2.4</v>
      </c>
      <c r="G12070" s="97">
        <v>97.677090000000007</v>
      </c>
      <c r="H12070" s="74">
        <f t="shared" si="2072"/>
        <v>4</v>
      </c>
      <c r="I12070" s="53">
        <f t="shared" si="2070"/>
        <v>1.0333969068101565</v>
      </c>
      <c r="J12070" s="53">
        <f t="shared" si="2073"/>
        <v>-0.39819566767609194</v>
      </c>
      <c r="K12070" s="53">
        <f t="shared" si="2074"/>
        <v>1.1141665602883304</v>
      </c>
      <c r="L12070" s="53">
        <f t="shared" si="2075"/>
        <v>9.9914907953246939</v>
      </c>
      <c r="M12070" s="93">
        <f t="shared" si="2076"/>
        <v>0.28034478132155105</v>
      </c>
      <c r="N12070" s="53">
        <f t="shared" si="2077"/>
        <v>2.5193618832839864</v>
      </c>
      <c r="O12070">
        <f t="shared" si="2078"/>
        <v>0.38665859313220646</v>
      </c>
      <c r="P12070" s="53">
        <f t="shared" si="2079"/>
        <v>5.5018997927792395</v>
      </c>
      <c r="Q12070" s="53">
        <v>0.2</v>
      </c>
      <c r="R12070" s="53">
        <f t="shared" si="2080"/>
        <v>0.58162167531872011</v>
      </c>
    </row>
    <row r="12071" spans="2:18" ht="15">
      <c r="B12071" s="84">
        <v>42374</v>
      </c>
      <c r="C12071" s="85">
        <v>0</v>
      </c>
      <c r="D12071" s="86">
        <v>4.5</v>
      </c>
      <c r="E12071" s="87">
        <v>-1.5</v>
      </c>
      <c r="F12071" s="96">
        <f t="shared" si="2071"/>
        <v>1.5</v>
      </c>
      <c r="G12071" s="97">
        <v>92.527079999999998</v>
      </c>
      <c r="H12071" s="74">
        <f t="shared" si="2072"/>
        <v>5</v>
      </c>
      <c r="I12071" s="53">
        <f t="shared" si="2070"/>
        <v>1.0333841464966074</v>
      </c>
      <c r="J12071" s="53">
        <f t="shared" si="2073"/>
        <v>-0.39641245569908973</v>
      </c>
      <c r="K12071" s="53">
        <f t="shared" si="2074"/>
        <v>1.1166142132456969</v>
      </c>
      <c r="L12071" s="53">
        <f t="shared" si="2075"/>
        <v>10.059188298363679</v>
      </c>
      <c r="M12071" s="93">
        <f t="shared" si="2076"/>
        <v>0.44534373337555888</v>
      </c>
      <c r="N12071" s="53">
        <f t="shared" si="2077"/>
        <v>4.1887793547862886</v>
      </c>
      <c r="O12071">
        <f t="shared" si="2078"/>
        <v>0.36526692052720544</v>
      </c>
      <c r="P12071" s="53">
        <f t="shared" si="2079"/>
        <v>5.1636135172163016</v>
      </c>
      <c r="Q12071" s="53">
        <v>0.2</v>
      </c>
      <c r="R12071" s="53">
        <f t="shared" si="2080"/>
        <v>1.0402518373549396</v>
      </c>
    </row>
    <row r="12072" spans="2:18" ht="15">
      <c r="B12072" s="84">
        <v>42375</v>
      </c>
      <c r="C12072" s="85">
        <v>0</v>
      </c>
      <c r="D12072" s="86">
        <v>4</v>
      </c>
      <c r="E12072" s="87">
        <v>-2.9</v>
      </c>
      <c r="F12072" s="96">
        <f t="shared" si="2071"/>
        <v>0.55000000000000004</v>
      </c>
      <c r="G12072" s="97">
        <v>86.314580000000007</v>
      </c>
      <c r="H12072" s="74">
        <f t="shared" si="2072"/>
        <v>6</v>
      </c>
      <c r="I12072" s="53">
        <f t="shared" si="2070"/>
        <v>1.0333615072770106</v>
      </c>
      <c r="J12072" s="53">
        <f t="shared" si="2073"/>
        <v>-0.39449842027803839</v>
      </c>
      <c r="K12072" s="53">
        <f t="shared" si="2074"/>
        <v>1.1192341310037945</v>
      </c>
      <c r="L12072" s="53">
        <f t="shared" si="2075"/>
        <v>10.131874235267977</v>
      </c>
      <c r="M12072" s="93">
        <f t="shared" si="2076"/>
        <v>0.45735125784497693</v>
      </c>
      <c r="N12072" s="53">
        <f t="shared" si="2077"/>
        <v>4.5244235795624883</v>
      </c>
      <c r="O12072">
        <f t="shared" si="2078"/>
        <v>0.3438217364821653</v>
      </c>
      <c r="P12072" s="53">
        <f t="shared" si="2079"/>
        <v>4.8268866826487358</v>
      </c>
      <c r="Q12072" s="53">
        <v>0.2</v>
      </c>
      <c r="R12072" s="53">
        <f t="shared" si="2080"/>
        <v>1.2371133821542384</v>
      </c>
    </row>
    <row r="12073" spans="2:18" ht="15">
      <c r="B12073" s="84">
        <v>42376</v>
      </c>
      <c r="C12073" s="85">
        <v>0</v>
      </c>
      <c r="D12073" s="86">
        <v>1.7</v>
      </c>
      <c r="E12073" s="87">
        <v>-4.2</v>
      </c>
      <c r="F12073" s="96">
        <f t="shared" si="2071"/>
        <v>-1.25</v>
      </c>
      <c r="G12073" s="97">
        <v>80.825000000000003</v>
      </c>
      <c r="H12073" s="74">
        <f t="shared" si="2072"/>
        <v>7</v>
      </c>
      <c r="I12073" s="53">
        <f t="shared" si="2070"/>
        <v>1.0333289958506755</v>
      </c>
      <c r="J12073" s="53">
        <f t="shared" si="2073"/>
        <v>-0.39245449778199326</v>
      </c>
      <c r="K12073" s="53">
        <f t="shared" si="2074"/>
        <v>1.1220235707296449</v>
      </c>
      <c r="L12073" s="53">
        <f t="shared" si="2075"/>
        <v>10.209533237229058</v>
      </c>
      <c r="M12073" s="93">
        <f t="shared" si="2076"/>
        <v>0.38435219427171186</v>
      </c>
      <c r="N12073" s="53">
        <f t="shared" si="2077"/>
        <v>4.2158079115283096</v>
      </c>
      <c r="O12073">
        <f t="shared" si="2078"/>
        <v>0.30620538868652813</v>
      </c>
      <c r="P12073" s="53">
        <f t="shared" si="2079"/>
        <v>4.2424372124238063</v>
      </c>
      <c r="Q12073" s="53">
        <v>0.2</v>
      </c>
      <c r="R12073" s="53">
        <f t="shared" si="2080"/>
        <v>1.2656976395323398</v>
      </c>
    </row>
    <row r="12074" spans="2:18" ht="15">
      <c r="B12074" s="84">
        <v>42377</v>
      </c>
      <c r="C12074" s="85">
        <v>0</v>
      </c>
      <c r="D12074" s="86">
        <v>3.8</v>
      </c>
      <c r="E12074" s="87">
        <v>-3.7</v>
      </c>
      <c r="F12074" s="96">
        <f t="shared" si="2071"/>
        <v>4.9999999999999822E-2</v>
      </c>
      <c r="G12074" s="97">
        <v>84.979159999999993</v>
      </c>
      <c r="H12074" s="74">
        <f t="shared" si="2072"/>
        <v>8</v>
      </c>
      <c r="I12074" s="53">
        <f t="shared" si="2070"/>
        <v>1.0332866218382564</v>
      </c>
      <c r="J12074" s="53">
        <f t="shared" si="2073"/>
        <v>-0.39028168590257256</v>
      </c>
      <c r="K12074" s="53">
        <f t="shared" si="2074"/>
        <v>1.1249796498464379</v>
      </c>
      <c r="L12074" s="53">
        <f t="shared" si="2075"/>
        <v>10.292148330364833</v>
      </c>
      <c r="M12074" s="93">
        <f t="shared" si="2076"/>
        <v>0.47116645426352438</v>
      </c>
      <c r="N12074" s="53">
        <f t="shared" si="2077"/>
        <v>4.7916555348704595</v>
      </c>
      <c r="O12074">
        <f t="shared" si="2078"/>
        <v>0.3329857982098603</v>
      </c>
      <c r="P12074" s="53">
        <f t="shared" si="2079"/>
        <v>4.6576975118776467</v>
      </c>
      <c r="Q12074" s="53">
        <v>0.2</v>
      </c>
      <c r="R12074" s="53">
        <f t="shared" si="2080"/>
        <v>1.3139183374492964</v>
      </c>
    </row>
    <row r="12075" spans="2:18" ht="15">
      <c r="B12075" s="84">
        <v>42378</v>
      </c>
      <c r="C12075" s="85">
        <v>0</v>
      </c>
      <c r="D12075" s="86">
        <v>4.3</v>
      </c>
      <c r="E12075" s="87">
        <v>0.4</v>
      </c>
      <c r="F12075" s="96">
        <f t="shared" si="2071"/>
        <v>2.35</v>
      </c>
      <c r="G12075" s="97">
        <v>86.820830000000001</v>
      </c>
      <c r="H12075" s="74">
        <f t="shared" si="2072"/>
        <v>9</v>
      </c>
      <c r="I12075" s="53">
        <f t="shared" si="2070"/>
        <v>1.0332343977789049</v>
      </c>
      <c r="J12075" s="53">
        <f t="shared" si="2073"/>
        <v>-0.38798104209611167</v>
      </c>
      <c r="K12075" s="53">
        <f t="shared" si="2074"/>
        <v>1.1280993563664865</v>
      </c>
      <c r="L12075" s="53">
        <f t="shared" si="2075"/>
        <v>10.379700888119451</v>
      </c>
      <c r="M12075" s="93">
        <f t="shared" si="2076"/>
        <v>0.38680463202760873</v>
      </c>
      <c r="N12075" s="53">
        <f t="shared" si="2077"/>
        <v>3.4847053611860437</v>
      </c>
      <c r="O12075">
        <f t="shared" si="2078"/>
        <v>0.38544193410173039</v>
      </c>
      <c r="P12075" s="53">
        <f t="shared" si="2079"/>
        <v>5.4825972936290972</v>
      </c>
      <c r="Q12075" s="53">
        <v>0.2</v>
      </c>
      <c r="R12075" s="53">
        <f t="shared" si="2080"/>
        <v>1.0333272754151404</v>
      </c>
    </row>
    <row r="12076" spans="2:18" ht="15">
      <c r="B12076" s="84">
        <v>42379</v>
      </c>
      <c r="C12076" s="85">
        <v>6.9</v>
      </c>
      <c r="D12076" s="86">
        <v>5.9</v>
      </c>
      <c r="E12076" s="87">
        <v>2</v>
      </c>
      <c r="F12076" s="96">
        <f t="shared" si="2071"/>
        <v>3.95</v>
      </c>
      <c r="G12076" s="97">
        <v>99.147919999999999</v>
      </c>
      <c r="H12076" s="74">
        <f t="shared" si="2072"/>
        <v>10</v>
      </c>
      <c r="I12076" s="53">
        <f t="shared" si="2070"/>
        <v>1.0331723391265606</v>
      </c>
      <c r="J12076" s="53">
        <f t="shared" si="2073"/>
        <v>-0.38555368195503947</v>
      </c>
      <c r="K12076" s="53">
        <f t="shared" si="2074"/>
        <v>1.131379559430016</v>
      </c>
      <c r="L12076" s="53">
        <f t="shared" si="2075"/>
        <v>10.472170583965546</v>
      </c>
      <c r="M12076" s="93">
        <f t="shared" si="2076"/>
        <v>0.42123819804273238</v>
      </c>
      <c r="N12076" s="53">
        <f t="shared" si="2077"/>
        <v>3.5157495741489582</v>
      </c>
      <c r="O12076">
        <f t="shared" si="2078"/>
        <v>0.42608714574673806</v>
      </c>
      <c r="P12076" s="53">
        <f t="shared" si="2079"/>
        <v>6.1313437209046633</v>
      </c>
      <c r="Q12076" s="53">
        <v>0.2</v>
      </c>
      <c r="R12076" s="53">
        <f t="shared" si="2080"/>
        <v>0.76708280021903696</v>
      </c>
    </row>
    <row r="12077" spans="2:18" ht="15">
      <c r="B12077" s="84">
        <v>42380</v>
      </c>
      <c r="C12077" s="85">
        <v>1.5</v>
      </c>
      <c r="D12077" s="86">
        <v>8.6</v>
      </c>
      <c r="E12077" s="87">
        <v>3.7</v>
      </c>
      <c r="F12077" s="96">
        <f t="shared" si="2071"/>
        <v>6.15</v>
      </c>
      <c r="G12077" s="97">
        <v>100</v>
      </c>
      <c r="H12077" s="74">
        <f t="shared" si="2072"/>
        <v>11</v>
      </c>
      <c r="I12077" s="53">
        <f t="shared" si="2070"/>
        <v>1.0331004642453772</v>
      </c>
      <c r="J12077" s="53">
        <f t="shared" si="2073"/>
        <v>-0.38300077751493156</v>
      </c>
      <c r="K12077" s="53">
        <f t="shared" si="2074"/>
        <v>1.134817019979989</v>
      </c>
      <c r="L12077" s="53">
        <f t="shared" si="2075"/>
        <v>10.569535344865164</v>
      </c>
      <c r="M12077" s="93">
        <f t="shared" si="2076"/>
        <v>0.52475782905340518</v>
      </c>
      <c r="N12077" s="53">
        <f t="shared" si="2077"/>
        <v>3.9774328544318363</v>
      </c>
      <c r="O12077">
        <f t="shared" si="2078"/>
        <v>0.48809438582775533</v>
      </c>
      <c r="P12077" s="53">
        <f t="shared" si="2079"/>
        <v>7.1355895831897636</v>
      </c>
      <c r="Q12077" s="53">
        <v>0.2</v>
      </c>
      <c r="R12077" s="53">
        <f t="shared" si="2080"/>
        <v>0.85953109527997207</v>
      </c>
    </row>
    <row r="12078" spans="2:18" ht="15">
      <c r="B12078" s="84">
        <v>42381</v>
      </c>
      <c r="C12078" s="85">
        <v>16.399999999999999</v>
      </c>
      <c r="D12078" s="86">
        <v>9</v>
      </c>
      <c r="E12078" s="87">
        <v>1.8</v>
      </c>
      <c r="F12078" s="96">
        <f t="shared" si="2071"/>
        <v>5.4</v>
      </c>
      <c r="G12078" s="97">
        <v>94.15625</v>
      </c>
      <c r="H12078" s="74">
        <f t="shared" si="2072"/>
        <v>12</v>
      </c>
      <c r="I12078" s="53">
        <f t="shared" si="2070"/>
        <v>1.0330187944042881</v>
      </c>
      <c r="J12078" s="53">
        <f t="shared" si="2073"/>
        <v>-0.3803235555038128</v>
      </c>
      <c r="K12078" s="53">
        <f t="shared" si="2074"/>
        <v>1.1384084015051339</v>
      </c>
      <c r="L12078" s="53">
        <f t="shared" si="2075"/>
        <v>10.671771305933273</v>
      </c>
      <c r="M12078" s="93">
        <f t="shared" si="2076"/>
        <v>0.62214299631110626</v>
      </c>
      <c r="N12078" s="53">
        <f t="shared" si="2077"/>
        <v>4.8680124404012952</v>
      </c>
      <c r="O12078">
        <f t="shared" si="2078"/>
        <v>0.46612151118185624</v>
      </c>
      <c r="P12078" s="53">
        <f t="shared" si="2079"/>
        <v>6.777814061104781</v>
      </c>
      <c r="Q12078" s="53">
        <v>0.2</v>
      </c>
      <c r="R12078" s="53">
        <f t="shared" si="2080"/>
        <v>1.1871180998460698</v>
      </c>
    </row>
    <row r="12079" spans="2:18" ht="15">
      <c r="B12079" s="84">
        <v>42382</v>
      </c>
      <c r="C12079" s="85">
        <v>0</v>
      </c>
      <c r="D12079" s="86">
        <v>7.3</v>
      </c>
      <c r="E12079" s="87">
        <v>-0.3</v>
      </c>
      <c r="F12079" s="96">
        <f t="shared" si="2071"/>
        <v>3.5</v>
      </c>
      <c r="G12079" s="97">
        <v>84.215149999999994</v>
      </c>
      <c r="H12079" s="74">
        <f t="shared" si="2072"/>
        <v>13</v>
      </c>
      <c r="I12079" s="53">
        <f t="shared" si="2070"/>
        <v>1.0329273537707138</v>
      </c>
      <c r="J12079" s="53">
        <f t="shared" si="2073"/>
        <v>-0.3775232955403422</v>
      </c>
      <c r="K12079" s="53">
        <f t="shared" si="2074"/>
        <v>1.1421502807859754</v>
      </c>
      <c r="L12079" s="53">
        <f t="shared" si="2075"/>
        <v>10.778852766732642</v>
      </c>
      <c r="M12079" s="93">
        <f t="shared" si="2076"/>
        <v>0.59273205269248685</v>
      </c>
      <c r="N12079" s="53">
        <f t="shared" si="2077"/>
        <v>5.0515918889603411</v>
      </c>
      <c r="O12079">
        <f t="shared" si="2078"/>
        <v>0.41429223966637557</v>
      </c>
      <c r="P12079" s="53">
        <f t="shared" si="2079"/>
        <v>5.9422692546644251</v>
      </c>
      <c r="Q12079" s="53">
        <v>0.2</v>
      </c>
      <c r="R12079" s="53">
        <f t="shared" si="2080"/>
        <v>1.4390939117069688</v>
      </c>
    </row>
    <row r="12080" spans="2:18" ht="15">
      <c r="B12080" s="84">
        <v>42383</v>
      </c>
      <c r="C12080" s="85">
        <v>0</v>
      </c>
      <c r="D12080" s="86">
        <v>4.0999999999999996</v>
      </c>
      <c r="E12080" s="87">
        <v>-1</v>
      </c>
      <c r="F12080" s="96">
        <f t="shared" si="2071"/>
        <v>1.5499999999999998</v>
      </c>
      <c r="G12080" s="97">
        <v>77.627080000000007</v>
      </c>
      <c r="H12080" s="74">
        <f t="shared" si="2072"/>
        <v>14</v>
      </c>
      <c r="I12080" s="53">
        <f t="shared" si="2070"/>
        <v>1.0328261694034082</v>
      </c>
      <c r="J12080" s="53">
        <f t="shared" si="2073"/>
        <v>-0.37460132828755749</v>
      </c>
      <c r="K12080" s="53">
        <f t="shared" si="2074"/>
        <v>1.146039158581782</v>
      </c>
      <c r="L12080" s="53">
        <f t="shared" si="2075"/>
        <v>10.890752149608147</v>
      </c>
      <c r="M12080" s="93">
        <f t="shared" si="2076"/>
        <v>0.44568026685304607</v>
      </c>
      <c r="N12080" s="53">
        <f t="shared" si="2077"/>
        <v>4.1811127966854018</v>
      </c>
      <c r="O12080">
        <f t="shared" si="2078"/>
        <v>0.36642746764985012</v>
      </c>
      <c r="P12080" s="53">
        <f t="shared" si="2079"/>
        <v>5.1819058634426121</v>
      </c>
      <c r="Q12080" s="53">
        <v>0.2</v>
      </c>
      <c r="R12080" s="53">
        <f t="shared" si="2080"/>
        <v>1.3774193401862878</v>
      </c>
    </row>
    <row r="12081" spans="2:18" ht="15">
      <c r="B12081" s="84">
        <v>42384</v>
      </c>
      <c r="C12081" s="85">
        <v>0</v>
      </c>
      <c r="D12081" s="86">
        <v>6.1</v>
      </c>
      <c r="E12081" s="87">
        <v>-2.7</v>
      </c>
      <c r="F12081" s="96">
        <f t="shared" si="2071"/>
        <v>1.6999999999999997</v>
      </c>
      <c r="G12081" s="97">
        <v>61.864579999999997</v>
      </c>
      <c r="H12081" s="74">
        <f t="shared" si="2072"/>
        <v>15</v>
      </c>
      <c r="I12081" s="53">
        <f t="shared" si="2070"/>
        <v>1.0327152712444541</v>
      </c>
      <c r="J12081" s="53">
        <f t="shared" si="2073"/>
        <v>-0.3715590335688283</v>
      </c>
      <c r="K12081" s="53">
        <f t="shared" si="2074"/>
        <v>1.1500714701999954</v>
      </c>
      <c r="L12081" s="53">
        <f t="shared" si="2075"/>
        <v>11.007439960446153</v>
      </c>
      <c r="M12081" s="93">
        <f t="shared" si="2076"/>
        <v>0.59629579433686497</v>
      </c>
      <c r="N12081" s="53">
        <f t="shared" si="2077"/>
        <v>5.5510684515390833</v>
      </c>
      <c r="O12081">
        <f t="shared" si="2078"/>
        <v>0.36992857132981116</v>
      </c>
      <c r="P12081" s="53">
        <f t="shared" si="2079"/>
        <v>5.2371322007262195</v>
      </c>
      <c r="Q12081" s="53">
        <v>0.2</v>
      </c>
      <c r="R12081" s="53">
        <f t="shared" si="2080"/>
        <v>2.0239576359717697</v>
      </c>
    </row>
    <row r="12082" spans="2:18" ht="15">
      <c r="B12082" s="84">
        <v>42385</v>
      </c>
      <c r="C12082" s="85">
        <v>0</v>
      </c>
      <c r="D12082" s="86">
        <v>8.1999999999999993</v>
      </c>
      <c r="E12082" s="87">
        <v>-2.7</v>
      </c>
      <c r="F12082" s="96">
        <f t="shared" si="2071"/>
        <v>2.7499999999999996</v>
      </c>
      <c r="G12082" s="97">
        <v>47.924999999999997</v>
      </c>
      <c r="H12082" s="74">
        <f t="shared" si="2072"/>
        <v>16</v>
      </c>
      <c r="I12082" s="53">
        <f t="shared" si="2070"/>
        <v>1.0325946921104006</v>
      </c>
      <c r="J12082" s="53">
        <f t="shared" si="2073"/>
        <v>-0.36839783845263269</v>
      </c>
      <c r="K12082" s="53">
        <f t="shared" si="2074"/>
        <v>1.1542435958936998</v>
      </c>
      <c r="L12082" s="53">
        <f t="shared" si="2075"/>
        <v>11.128884752217326</v>
      </c>
      <c r="M12082" s="93">
        <f t="shared" si="2076"/>
        <v>0.70709243966329194</v>
      </c>
      <c r="N12082" s="53">
        <f t="shared" si="2077"/>
        <v>6.2461702191519644</v>
      </c>
      <c r="O12082">
        <f t="shared" si="2078"/>
        <v>0.39527004952056899</v>
      </c>
      <c r="P12082" s="53">
        <f t="shared" si="2079"/>
        <v>5.6387324471974916</v>
      </c>
      <c r="Q12082" s="53">
        <v>0.2</v>
      </c>
      <c r="R12082" s="53">
        <f t="shared" si="2080"/>
        <v>2.5191542523271067</v>
      </c>
    </row>
    <row r="12083" spans="2:18" ht="15">
      <c r="B12083" s="84">
        <v>42386</v>
      </c>
      <c r="C12083" s="85">
        <v>0</v>
      </c>
      <c r="D12083" s="86">
        <v>7.2</v>
      </c>
      <c r="E12083" s="87">
        <v>-1.2</v>
      </c>
      <c r="F12083" s="96">
        <f t="shared" si="2071"/>
        <v>3</v>
      </c>
      <c r="G12083" s="97">
        <v>41.943750000000001</v>
      </c>
      <c r="H12083" s="74">
        <f t="shared" si="2072"/>
        <v>17</v>
      </c>
      <c r="I12083" s="53">
        <f t="shared" si="2070"/>
        <v>1.0324644676825534</v>
      </c>
      <c r="J12083" s="53">
        <f t="shared" si="2073"/>
        <v>-0.36511921531268005</v>
      </c>
      <c r="K12083" s="53">
        <f t="shared" si="2074"/>
        <v>1.1585518710370053</v>
      </c>
      <c r="L12083" s="53">
        <f t="shared" si="2075"/>
        <v>11.255053091632707</v>
      </c>
      <c r="M12083" s="93">
        <f t="shared" si="2076"/>
        <v>0.63540408052267006</v>
      </c>
      <c r="N12083" s="53">
        <f t="shared" si="2077"/>
        <v>5.5454412980732686</v>
      </c>
      <c r="O12083">
        <f t="shared" si="2078"/>
        <v>0.40152374789424572</v>
      </c>
      <c r="P12083" s="53">
        <f t="shared" si="2079"/>
        <v>5.738329876349705</v>
      </c>
      <c r="Q12083" s="53">
        <v>0.2</v>
      </c>
      <c r="R12083" s="53">
        <f t="shared" si="2080"/>
        <v>2.5182481697402284</v>
      </c>
    </row>
    <row r="12084" spans="2:18" ht="15">
      <c r="B12084" s="84">
        <v>42387</v>
      </c>
      <c r="C12084" s="85">
        <v>0</v>
      </c>
      <c r="D12084" s="86">
        <v>1.8</v>
      </c>
      <c r="E12084" s="87">
        <v>-4.9000000000000004</v>
      </c>
      <c r="F12084" s="96">
        <f t="shared" si="2071"/>
        <v>-1.5500000000000003</v>
      </c>
      <c r="G12084" s="97">
        <v>43.852089999999997</v>
      </c>
      <c r="H12084" s="74">
        <f t="shared" si="2072"/>
        <v>18</v>
      </c>
      <c r="I12084" s="53">
        <f t="shared" si="2070"/>
        <v>1.032324636496416</v>
      </c>
      <c r="J12084" s="53">
        <f t="shared" si="2073"/>
        <v>-0.36172467986978218</v>
      </c>
      <c r="K12084" s="53">
        <f t="shared" si="2074"/>
        <v>1.1629925960327789</v>
      </c>
      <c r="L12084" s="53">
        <f t="shared" si="2075"/>
        <v>11.385909529211714</v>
      </c>
      <c r="M12084" s="93">
        <f t="shared" si="2076"/>
        <v>0.44849537501597664</v>
      </c>
      <c r="N12084" s="53">
        <f t="shared" si="2077"/>
        <v>5.0101883338239617</v>
      </c>
      <c r="O12084">
        <f t="shared" si="2078"/>
        <v>0.30030152319660475</v>
      </c>
      <c r="P12084" s="53">
        <f t="shared" si="2079"/>
        <v>4.1514637048301593</v>
      </c>
      <c r="Q12084" s="53">
        <v>0.2</v>
      </c>
      <c r="R12084" s="53">
        <f t="shared" si="2080"/>
        <v>2.214377446568017</v>
      </c>
    </row>
    <row r="12085" spans="2:18" ht="15">
      <c r="B12085" s="84">
        <v>42388</v>
      </c>
      <c r="C12085" s="85">
        <v>0</v>
      </c>
      <c r="D12085" s="86">
        <v>0.6</v>
      </c>
      <c r="E12085" s="87">
        <v>-7.3</v>
      </c>
      <c r="F12085" s="96">
        <f t="shared" si="2071"/>
        <v>-3.35</v>
      </c>
      <c r="G12085" s="97">
        <v>53.127079999999999</v>
      </c>
      <c r="H12085" s="74">
        <f t="shared" si="2072"/>
        <v>19</v>
      </c>
      <c r="I12085" s="53">
        <f t="shared" si="2070"/>
        <v>1.0321752399302859</v>
      </c>
      <c r="J12085" s="53">
        <f t="shared" si="2073"/>
        <v>-0.35821578922172775</v>
      </c>
      <c r="K12085" s="53">
        <f t="shared" si="2074"/>
        <v>1.1675620459118377</v>
      </c>
      <c r="L12085" s="53">
        <f t="shared" si="2075"/>
        <v>11.521416573027933</v>
      </c>
      <c r="M12085" s="93">
        <f t="shared" si="2076"/>
        <v>0.43821450198713596</v>
      </c>
      <c r="N12085" s="53">
        <f t="shared" si="2077"/>
        <v>5.5051397282885208</v>
      </c>
      <c r="O12085">
        <f t="shared" si="2078"/>
        <v>0.26693680161963013</v>
      </c>
      <c r="P12085" s="53">
        <f t="shared" si="2079"/>
        <v>3.6414682048291183</v>
      </c>
      <c r="Q12085" s="53">
        <v>0.2</v>
      </c>
      <c r="R12085" s="53">
        <f t="shared" si="2080"/>
        <v>2.0557802205634008</v>
      </c>
    </row>
    <row r="12086" spans="2:18" ht="15">
      <c r="B12086" s="84">
        <v>42389</v>
      </c>
      <c r="C12086" s="85">
        <v>0</v>
      </c>
      <c r="D12086" s="86">
        <v>3.1</v>
      </c>
      <c r="E12086" s="87">
        <v>-6.7</v>
      </c>
      <c r="F12086" s="96">
        <f t="shared" si="2071"/>
        <v>-1.8</v>
      </c>
      <c r="G12086" s="97">
        <v>51.9</v>
      </c>
      <c r="H12086" s="74">
        <f t="shared" si="2072"/>
        <v>20</v>
      </c>
      <c r="I12086" s="53">
        <f t="shared" si="2070"/>
        <v>1.0320163221930105</v>
      </c>
      <c r="J12086" s="53">
        <f t="shared" si="2073"/>
        <v>-0.35459413986723526</v>
      </c>
      <c r="K12086" s="53">
        <f t="shared" si="2074"/>
        <v>1.1722564795875074</v>
      </c>
      <c r="L12086" s="53">
        <f t="shared" si="2075"/>
        <v>11.661534666364656</v>
      </c>
      <c r="M12086" s="93">
        <f t="shared" si="2076"/>
        <v>0.54700110253939205</v>
      </c>
      <c r="N12086" s="53">
        <f t="shared" si="2077"/>
        <v>6.2060842481588852</v>
      </c>
      <c r="O12086">
        <f t="shared" si="2078"/>
        <v>0.29545841560680935</v>
      </c>
      <c r="P12086" s="53">
        <f t="shared" si="2079"/>
        <v>4.076995156610983</v>
      </c>
      <c r="Q12086" s="53">
        <v>0.2</v>
      </c>
      <c r="R12086" s="53">
        <f t="shared" si="2080"/>
        <v>2.2737398034699559</v>
      </c>
    </row>
    <row r="12087" spans="2:18" ht="15">
      <c r="B12087" s="84">
        <v>42390</v>
      </c>
      <c r="C12087" s="85">
        <v>0</v>
      </c>
      <c r="D12087" s="86">
        <v>4.2</v>
      </c>
      <c r="E12087" s="87">
        <v>-6.2</v>
      </c>
      <c r="F12087" s="96">
        <f t="shared" si="2071"/>
        <v>-1</v>
      </c>
      <c r="G12087" s="97">
        <v>61.977080000000001</v>
      </c>
      <c r="H12087" s="74">
        <f t="shared" si="2072"/>
        <v>21</v>
      </c>
      <c r="I12087" s="53">
        <f t="shared" si="2070"/>
        <v>1.0318479303109052</v>
      </c>
      <c r="J12087" s="53">
        <f t="shared" si="2073"/>
        <v>-0.35086136572984739</v>
      </c>
      <c r="K12087" s="53">
        <f t="shared" si="2074"/>
        <v>1.1770721487342466</v>
      </c>
      <c r="L12087" s="53">
        <f t="shared" si="2075"/>
        <v>11.806222169477898</v>
      </c>
      <c r="M12087" s="93">
        <f t="shared" si="2076"/>
        <v>0.59901317755329686</v>
      </c>
      <c r="N12087" s="53">
        <f t="shared" si="2077"/>
        <v>6.4725668191524965</v>
      </c>
      <c r="O12087">
        <f t="shared" si="2078"/>
        <v>0.31120306167098138</v>
      </c>
      <c r="P12087" s="53">
        <f t="shared" si="2079"/>
        <v>4.3196117853386662</v>
      </c>
      <c r="Q12087" s="53">
        <v>0.2</v>
      </c>
      <c r="R12087" s="53">
        <f t="shared" si="2080"/>
        <v>2.1361366129330057</v>
      </c>
    </row>
    <row r="12088" spans="2:18" ht="15">
      <c r="B12088" s="84">
        <v>42391</v>
      </c>
      <c r="C12088" s="85">
        <v>0</v>
      </c>
      <c r="D12088" s="86">
        <v>4.2</v>
      </c>
      <c r="E12088" s="87">
        <v>-5.8</v>
      </c>
      <c r="F12088" s="96">
        <f t="shared" si="2071"/>
        <v>-0.79999999999999982</v>
      </c>
      <c r="G12088" s="97">
        <v>62.504170000000002</v>
      </c>
      <c r="H12088" s="74">
        <f t="shared" si="2072"/>
        <v>22</v>
      </c>
      <c r="I12088" s="53">
        <f t="shared" si="2070"/>
        <v>1.0316701141138369</v>
      </c>
      <c r="J12088" s="53">
        <f t="shared" si="2073"/>
        <v>-0.34701913618740743</v>
      </c>
      <c r="K12088" s="53">
        <f t="shared" si="2074"/>
        <v>1.1820053062637619</v>
      </c>
      <c r="L12088" s="53">
        <f t="shared" si="2075"/>
        <v>11.955435345629594</v>
      </c>
      <c r="M12088" s="93">
        <f t="shared" si="2076"/>
        <v>0.60188537416242305</v>
      </c>
      <c r="N12088" s="53">
        <f t="shared" si="2077"/>
        <v>6.4270890388822215</v>
      </c>
      <c r="O12088">
        <f t="shared" si="2078"/>
        <v>0.31525273658946146</v>
      </c>
      <c r="P12088" s="53">
        <f t="shared" si="2079"/>
        <v>4.3822565973278813</v>
      </c>
      <c r="Q12088" s="53">
        <v>0.2</v>
      </c>
      <c r="R12088" s="53">
        <f t="shared" si="2080"/>
        <v>2.1213945542064918</v>
      </c>
    </row>
    <row r="12089" spans="2:18" ht="15">
      <c r="B12089" s="84">
        <v>42392</v>
      </c>
      <c r="C12089" s="85">
        <v>0</v>
      </c>
      <c r="D12089" s="86">
        <v>6.5</v>
      </c>
      <c r="E12089" s="87">
        <v>-3.7</v>
      </c>
      <c r="F12089" s="96">
        <f t="shared" si="2071"/>
        <v>1.4</v>
      </c>
      <c r="G12089" s="97">
        <v>58.118749999999999</v>
      </c>
      <c r="H12089" s="74">
        <f t="shared" si="2072"/>
        <v>23</v>
      </c>
      <c r="I12089" s="53">
        <f t="shared" si="2070"/>
        <v>1.0314829262204792</v>
      </c>
      <c r="J12089" s="53">
        <f t="shared" si="2073"/>
        <v>-0.34306915411250505</v>
      </c>
      <c r="K12089" s="53">
        <f t="shared" si="2074"/>
        <v>1.1870522143766915</v>
      </c>
      <c r="L12089" s="53">
        <f t="shared" si="2075"/>
        <v>12.109128351519114</v>
      </c>
      <c r="M12089" s="93">
        <f t="shared" si="2076"/>
        <v>0.69536635016537296</v>
      </c>
      <c r="N12089" s="53">
        <f t="shared" si="2077"/>
        <v>6.5744872853497869</v>
      </c>
      <c r="O12089">
        <f t="shared" si="2078"/>
        <v>0.36295551136421222</v>
      </c>
      <c r="P12089" s="53">
        <f t="shared" si="2079"/>
        <v>5.1272025030635211</v>
      </c>
      <c r="Q12089" s="53">
        <v>0.2</v>
      </c>
      <c r="R12089" s="53">
        <f t="shared" si="2080"/>
        <v>2.3136265165636871</v>
      </c>
    </row>
    <row r="12090" spans="2:18" ht="15">
      <c r="B12090" s="84">
        <v>42393</v>
      </c>
      <c r="C12090" s="85">
        <v>0</v>
      </c>
      <c r="D12090" s="86">
        <v>8.3000000000000007</v>
      </c>
      <c r="E12090" s="87">
        <v>-4</v>
      </c>
      <c r="F12090" s="96">
        <f t="shared" si="2071"/>
        <v>2.1500000000000004</v>
      </c>
      <c r="G12090" s="97">
        <v>49.877079999999999</v>
      </c>
      <c r="H12090" s="74">
        <f t="shared" si="2072"/>
        <v>24</v>
      </c>
      <c r="I12090" s="53">
        <f t="shared" si="2070"/>
        <v>1.0312864220227413</v>
      </c>
      <c r="J12090" s="53">
        <f t="shared" si="2073"/>
        <v>-0.33901315392900844</v>
      </c>
      <c r="K12090" s="53">
        <f t="shared" si="2074"/>
        <v>1.1922091521724227</v>
      </c>
      <c r="L12090" s="53">
        <f t="shared" si="2075"/>
        <v>12.267253232207459</v>
      </c>
      <c r="M12090" s="93">
        <f t="shared" si="2076"/>
        <v>0.80378937252141314</v>
      </c>
      <c r="N12090" s="53">
        <f t="shared" si="2077"/>
        <v>7.3138964545088898</v>
      </c>
      <c r="O12090">
        <f t="shared" si="2078"/>
        <v>0.38060885298102282</v>
      </c>
      <c r="P12090" s="53">
        <f t="shared" si="2079"/>
        <v>5.4059931076140328</v>
      </c>
      <c r="Q12090" s="53">
        <v>0.2</v>
      </c>
      <c r="R12090" s="53">
        <f t="shared" si="2080"/>
        <v>2.6788761320938708</v>
      </c>
    </row>
    <row r="12091" spans="2:18" ht="15">
      <c r="B12091" s="84">
        <v>42394</v>
      </c>
      <c r="C12091" s="85">
        <v>0</v>
      </c>
      <c r="D12091" s="86">
        <v>8.3000000000000007</v>
      </c>
      <c r="E12091" s="87">
        <v>-2.4</v>
      </c>
      <c r="F12091" s="96">
        <f t="shared" si="2071"/>
        <v>2.95</v>
      </c>
      <c r="G12091" s="97">
        <v>51.270829999999997</v>
      </c>
      <c r="H12091" s="74">
        <f t="shared" si="2072"/>
        <v>25</v>
      </c>
      <c r="I12091" s="53">
        <f t="shared" si="2070"/>
        <v>1.0310806596693767</v>
      </c>
      <c r="J12091" s="53">
        <f t="shared" si="2073"/>
        <v>-0.33485289968952081</v>
      </c>
      <c r="K12091" s="53">
        <f t="shared" si="2074"/>
        <v>1.1974724228038927</v>
      </c>
      <c r="L12091" s="53">
        <f t="shared" si="2075"/>
        <v>12.429759920595002</v>
      </c>
      <c r="M12091" s="93">
        <f t="shared" si="2076"/>
        <v>0.79008206584577156</v>
      </c>
      <c r="N12091" s="53">
        <f t="shared" si="2077"/>
        <v>6.9119971531048003</v>
      </c>
      <c r="O12091">
        <f t="shared" si="2078"/>
        <v>0.40026610532339385</v>
      </c>
      <c r="P12091" s="53">
        <f t="shared" si="2079"/>
        <v>5.7182851444508511</v>
      </c>
      <c r="Q12091" s="53">
        <v>0.2</v>
      </c>
      <c r="R12091" s="53">
        <f t="shared" si="2080"/>
        <v>2.5879136269385858</v>
      </c>
    </row>
    <row r="12092" spans="2:18" ht="15">
      <c r="B12092" s="84">
        <v>42395</v>
      </c>
      <c r="C12092" s="85">
        <v>0</v>
      </c>
      <c r="D12092" s="86">
        <v>10.7</v>
      </c>
      <c r="E12092" s="87">
        <v>-0.9</v>
      </c>
      <c r="F12092" s="96">
        <f t="shared" si="2071"/>
        <v>4.8999999999999995</v>
      </c>
      <c r="G12092" s="97">
        <v>68.789580000000001</v>
      </c>
      <c r="H12092" s="74">
        <f t="shared" si="2072"/>
        <v>26</v>
      </c>
      <c r="I12092" s="53">
        <f t="shared" si="2070"/>
        <v>1.0308657000487762</v>
      </c>
      <c r="J12092" s="53">
        <f t="shared" si="2073"/>
        <v>-0.33059018317830297</v>
      </c>
      <c r="K12092" s="53">
        <f t="shared" si="2074"/>
        <v>1.2028383601683015</v>
      </c>
      <c r="L12092" s="53">
        <f t="shared" si="2075"/>
        <v>12.596596241481892</v>
      </c>
      <c r="M12092" s="93">
        <f t="shared" si="2076"/>
        <v>0.91202666181379366</v>
      </c>
      <c r="N12092" s="53">
        <f t="shared" si="2077"/>
        <v>7.2934183459202311</v>
      </c>
      <c r="O12092">
        <f t="shared" si="2078"/>
        <v>0.45195921184200871</v>
      </c>
      <c r="P12092" s="53">
        <f t="shared" si="2079"/>
        <v>6.54830984332553</v>
      </c>
      <c r="Q12092" s="53">
        <v>0.2</v>
      </c>
      <c r="R12092" s="53">
        <f t="shared" si="2080"/>
        <v>2.3085577059940019</v>
      </c>
    </row>
    <row r="12093" spans="2:18" ht="15">
      <c r="B12093" s="84">
        <v>42396</v>
      </c>
      <c r="C12093" s="85">
        <v>0</v>
      </c>
      <c r="D12093" s="86">
        <v>9.1</v>
      </c>
      <c r="E12093" s="87">
        <v>-0.8</v>
      </c>
      <c r="F12093" s="96">
        <f t="shared" si="2071"/>
        <v>4.1499999999999995</v>
      </c>
      <c r="G12093" s="97">
        <v>74.370829999999998</v>
      </c>
      <c r="H12093" s="74">
        <f t="shared" si="2072"/>
        <v>27</v>
      </c>
      <c r="I12093" s="53">
        <f t="shared" si="2070"/>
        <v>1.0306416067709498</v>
      </c>
      <c r="J12093" s="53">
        <f t="shared" si="2073"/>
        <v>-0.32622682204390219</v>
      </c>
      <c r="K12093" s="53">
        <f t="shared" si="2074"/>
        <v>1.2083033351284647</v>
      </c>
      <c r="L12093" s="53">
        <f t="shared" si="2075"/>
        <v>12.767707920209469</v>
      </c>
      <c r="M12093" s="93">
        <f t="shared" si="2076"/>
        <v>0.82578033117460647</v>
      </c>
      <c r="N12093" s="53">
        <f t="shared" si="2077"/>
        <v>6.8293513691595873</v>
      </c>
      <c r="O12093">
        <f t="shared" si="2078"/>
        <v>0.43142320467363154</v>
      </c>
      <c r="P12093" s="53">
        <f t="shared" si="2079"/>
        <v>6.2170937848778562</v>
      </c>
      <c r="Q12093" s="53">
        <v>0.2</v>
      </c>
      <c r="R12093" s="53">
        <f t="shared" si="2080"/>
        <v>2.0599611827008344</v>
      </c>
    </row>
    <row r="12094" spans="2:18" ht="15">
      <c r="B12094" s="84">
        <v>42397</v>
      </c>
      <c r="C12094" s="85">
        <v>0</v>
      </c>
      <c r="D12094" s="86">
        <v>11.7</v>
      </c>
      <c r="E12094" s="87">
        <v>1.3</v>
      </c>
      <c r="F12094" s="96">
        <f t="shared" si="2071"/>
        <v>6.5</v>
      </c>
      <c r="G12094" s="97">
        <v>72.045829999999995</v>
      </c>
      <c r="H12094" s="74">
        <f t="shared" si="2072"/>
        <v>28</v>
      </c>
      <c r="I12094" s="53">
        <f t="shared" si="2070"/>
        <v>1.030408446148704</v>
      </c>
      <c r="J12094" s="53">
        <f t="shared" si="2073"/>
        <v>-0.32176465796541182</v>
      </c>
      <c r="K12094" s="53">
        <f t="shared" si="2074"/>
        <v>1.2138637612630909</v>
      </c>
      <c r="L12094" s="53">
        <f t="shared" si="2075"/>
        <v>12.9430385958524</v>
      </c>
      <c r="M12094" s="93">
        <f t="shared" si="2076"/>
        <v>0.94985795229314074</v>
      </c>
      <c r="N12094" s="53">
        <f t="shared" si="2077"/>
        <v>7.0958076980037976</v>
      </c>
      <c r="O12094">
        <f t="shared" si="2078"/>
        <v>0.4986553243273773</v>
      </c>
      <c r="P12094" s="53">
        <f t="shared" si="2079"/>
        <v>7.3082650054301794</v>
      </c>
      <c r="Q12094" s="53">
        <v>0.2</v>
      </c>
      <c r="R12094" s="53">
        <f t="shared" si="2080"/>
        <v>2.2222056399623908</v>
      </c>
    </row>
    <row r="12095" spans="2:18" ht="15">
      <c r="B12095" s="84">
        <v>42398</v>
      </c>
      <c r="C12095" s="85">
        <v>0</v>
      </c>
      <c r="D12095" s="86">
        <v>11.5</v>
      </c>
      <c r="E12095" s="87">
        <v>1.3</v>
      </c>
      <c r="F12095" s="96">
        <f t="shared" si="2071"/>
        <v>6.4</v>
      </c>
      <c r="G12095" s="97">
        <v>72.787499999999994</v>
      </c>
      <c r="H12095" s="74">
        <f t="shared" si="2072"/>
        <v>29</v>
      </c>
      <c r="I12095" s="53">
        <f t="shared" si="2070"/>
        <v>1.0301662871780179</v>
      </c>
      <c r="J12095" s="53">
        <f t="shared" si="2073"/>
        <v>-0.31720555485597807</v>
      </c>
      <c r="K12095" s="53">
        <f t="shared" si="2074"/>
        <v>1.2195161001475012</v>
      </c>
      <c r="L12095" s="53">
        <f t="shared" si="2075"/>
        <v>13.122529838904034</v>
      </c>
      <c r="M12095" s="93">
        <f t="shared" si="2076"/>
        <v>0.94980071981389469</v>
      </c>
      <c r="N12095" s="53">
        <f t="shared" si="2077"/>
        <v>7.1246999018450836</v>
      </c>
      <c r="O12095">
        <f t="shared" si="2078"/>
        <v>0.49561767917449667</v>
      </c>
      <c r="P12095" s="53">
        <f t="shared" si="2079"/>
        <v>7.2585514907624775</v>
      </c>
      <c r="Q12095" s="53">
        <v>0.2</v>
      </c>
      <c r="R12095" s="53">
        <f t="shared" si="2080"/>
        <v>2.208253397516287</v>
      </c>
    </row>
    <row r="12096" spans="2:18" ht="15">
      <c r="B12096" s="84">
        <v>42399</v>
      </c>
      <c r="C12096" s="85">
        <v>0</v>
      </c>
      <c r="D12096" s="86">
        <v>8.6999999999999993</v>
      </c>
      <c r="E12096" s="87">
        <v>2.7</v>
      </c>
      <c r="F12096" s="96">
        <f t="shared" si="2071"/>
        <v>5.6999999999999993</v>
      </c>
      <c r="G12096" s="97">
        <v>74.568749999999994</v>
      </c>
      <c r="H12096" s="74">
        <f t="shared" si="2072"/>
        <v>30</v>
      </c>
      <c r="I12096" s="53">
        <f t="shared" si="2070"/>
        <v>1.0299152015176269</v>
      </c>
      <c r="J12096" s="53">
        <f t="shared" si="2073"/>
        <v>-0.31255139710685492</v>
      </c>
      <c r="K12096" s="53">
        <f t="shared" si="2074"/>
        <v>1.2252568661692629</v>
      </c>
      <c r="L12096" s="53">
        <f t="shared" si="2075"/>
        <v>13.306121173372119</v>
      </c>
      <c r="M12096" s="93">
        <f t="shared" si="2076"/>
        <v>0.71728943656693567</v>
      </c>
      <c r="N12096" s="53">
        <f t="shared" si="2077"/>
        <v>5.5408452461688631</v>
      </c>
      <c r="O12096">
        <f t="shared" si="2078"/>
        <v>0.47480433938699579</v>
      </c>
      <c r="P12096" s="53">
        <f t="shared" si="2079"/>
        <v>6.9189494269329233</v>
      </c>
      <c r="Q12096" s="53">
        <v>0.2</v>
      </c>
      <c r="R12096" s="53">
        <f t="shared" si="2080"/>
        <v>1.8094695663886147</v>
      </c>
    </row>
    <row r="12097" spans="2:18" ht="15">
      <c r="B12097" s="84">
        <v>42400</v>
      </c>
      <c r="C12097" s="85">
        <v>0</v>
      </c>
      <c r="D12097" s="86">
        <v>12.5</v>
      </c>
      <c r="E12097" s="87">
        <v>2.9</v>
      </c>
      <c r="F12097" s="96">
        <f t="shared" si="2071"/>
        <v>7.7</v>
      </c>
      <c r="G12097" s="97">
        <v>79.775000000000006</v>
      </c>
      <c r="H12097" s="74">
        <f t="shared" si="2072"/>
        <v>31</v>
      </c>
      <c r="I12097" s="53">
        <f t="shared" si="2070"/>
        <v>1.0296552634678175</v>
      </c>
      <c r="J12097" s="53">
        <f t="shared" si="2073"/>
        <v>-0.30780408787498542</v>
      </c>
      <c r="K12097" s="53">
        <f t="shared" si="2074"/>
        <v>1.2310826308858673</v>
      </c>
      <c r="L12097" s="53">
        <f t="shared" si="2075"/>
        <v>13.493750103179497</v>
      </c>
      <c r="M12097" s="93">
        <f t="shared" si="2076"/>
        <v>0.99840772701068581</v>
      </c>
      <c r="N12097" s="53">
        <f t="shared" si="2077"/>
        <v>7.1075054421398383</v>
      </c>
      <c r="O12097">
        <f t="shared" si="2078"/>
        <v>0.53639966214607604</v>
      </c>
      <c r="P12097" s="53">
        <f t="shared" si="2079"/>
        <v>7.9290568403654014</v>
      </c>
      <c r="Q12097" s="53">
        <v>0.2</v>
      </c>
      <c r="R12097" s="53">
        <f t="shared" si="2080"/>
        <v>2.0563095919712713</v>
      </c>
    </row>
    <row r="12098" spans="2:18" ht="15">
      <c r="B12098" s="84">
        <v>42401</v>
      </c>
      <c r="C12098" s="85">
        <v>0</v>
      </c>
      <c r="D12098" s="86">
        <v>10.5</v>
      </c>
      <c r="E12098" s="87">
        <v>1</v>
      </c>
      <c r="F12098" s="96">
        <f t="shared" si="2071"/>
        <v>5.75</v>
      </c>
      <c r="G12098" s="97">
        <v>81.962500000000006</v>
      </c>
      <c r="H12098" s="74">
        <f t="shared" si="2072"/>
        <v>32</v>
      </c>
      <c r="I12098" s="53">
        <f t="shared" si="2070"/>
        <v>1.0293865499484409</v>
      </c>
      <c r="J12098" s="53">
        <f t="shared" si="2073"/>
        <v>-0.30296554741678583</v>
      </c>
      <c r="K12098" s="53">
        <f t="shared" si="2074"/>
        <v>1.23699002693392</v>
      </c>
      <c r="L12098" s="53">
        <f t="shared" si="2075"/>
        <v>13.685352142743081</v>
      </c>
      <c r="M12098" s="93">
        <f t="shared" si="2076"/>
        <v>0.93026817668055806</v>
      </c>
      <c r="N12098" s="53">
        <f t="shared" si="2077"/>
        <v>7.1707849926643901</v>
      </c>
      <c r="O12098">
        <f t="shared" si="2078"/>
        <v>0.47626517596355705</v>
      </c>
      <c r="P12098" s="53">
        <f t="shared" si="2079"/>
        <v>6.94272614842808</v>
      </c>
      <c r="Q12098" s="53">
        <v>0.2</v>
      </c>
      <c r="R12098" s="53">
        <f t="shared" si="2080"/>
        <v>1.9823410038885114</v>
      </c>
    </row>
    <row r="12099" spans="2:18" ht="15">
      <c r="B12099" s="84">
        <v>42402</v>
      </c>
      <c r="C12099" s="85">
        <v>0</v>
      </c>
      <c r="D12099" s="86">
        <v>9.1</v>
      </c>
      <c r="E12099" s="87">
        <v>2.4</v>
      </c>
      <c r="F12099" s="96">
        <f t="shared" si="2071"/>
        <v>5.75</v>
      </c>
      <c r="G12099" s="97">
        <v>90.337500000000006</v>
      </c>
      <c r="H12099" s="74">
        <f t="shared" si="2072"/>
        <v>33</v>
      </c>
      <c r="I12099" s="53">
        <f t="shared" si="2070"/>
        <v>1.0291091404761501</v>
      </c>
      <c r="J12099" s="53">
        <f t="shared" si="2073"/>
        <v>-0.29803771147049535</v>
      </c>
      <c r="K12099" s="53">
        <f t="shared" si="2074"/>
        <v>1.2429757515013611</v>
      </c>
      <c r="L12099" s="53">
        <f t="shared" si="2075"/>
        <v>13.880860851585737</v>
      </c>
      <c r="M12099" s="93">
        <f t="shared" si="2076"/>
        <v>0.79239948941702831</v>
      </c>
      <c r="N12099" s="53">
        <f t="shared" si="2077"/>
        <v>6.1080519675324956</v>
      </c>
      <c r="O12099">
        <f t="shared" si="2078"/>
        <v>0.47626517596355705</v>
      </c>
      <c r="P12099" s="53">
        <f t="shared" si="2079"/>
        <v>6.94272614842808</v>
      </c>
      <c r="Q12099" s="53">
        <v>0.2</v>
      </c>
      <c r="R12099" s="53">
        <f t="shared" si="2080"/>
        <v>1.5503393600537851</v>
      </c>
    </row>
    <row r="12100" spans="2:18" ht="15">
      <c r="B12100" s="84">
        <v>42403</v>
      </c>
      <c r="C12100" s="85">
        <v>0</v>
      </c>
      <c r="D12100" s="86">
        <v>8.8000000000000007</v>
      </c>
      <c r="E12100" s="87">
        <v>5.3</v>
      </c>
      <c r="F12100" s="96">
        <f t="shared" si="2071"/>
        <v>7.0500000000000007</v>
      </c>
      <c r="G12100" s="97">
        <v>92.233329999999995</v>
      </c>
      <c r="H12100" s="74">
        <f t="shared" si="2072"/>
        <v>34</v>
      </c>
      <c r="I12100" s="53">
        <f t="shared" si="2070"/>
        <v>1.0288231171408715</v>
      </c>
      <c r="J12100" s="53">
        <f t="shared" si="2073"/>
        <v>-0.29302252968915588</v>
      </c>
      <c r="K12100" s="53">
        <f t="shared" si="2074"/>
        <v>1.2490365693760106</v>
      </c>
      <c r="L12100" s="53">
        <f t="shared" si="2075"/>
        <v>14.080207872819296</v>
      </c>
      <c r="M12100" s="93">
        <f t="shared" si="2076"/>
        <v>0.61301197067040825</v>
      </c>
      <c r="N12100" s="53">
        <f t="shared" si="2077"/>
        <v>4.478081672544989</v>
      </c>
      <c r="O12100">
        <f t="shared" si="2078"/>
        <v>0.51565568748214641</v>
      </c>
      <c r="P12100" s="53">
        <f t="shared" si="2079"/>
        <v>7.5871776540153251</v>
      </c>
      <c r="Q12100" s="53">
        <v>0.2</v>
      </c>
      <c r="R12100" s="53">
        <f t="shared" si="2080"/>
        <v>1.1656277347653077</v>
      </c>
    </row>
    <row r="12101" spans="2:18" ht="15">
      <c r="B12101" s="84">
        <v>42404</v>
      </c>
      <c r="C12101" s="85">
        <v>9</v>
      </c>
      <c r="D12101" s="86">
        <v>12.8</v>
      </c>
      <c r="E12101" s="87">
        <v>0.7</v>
      </c>
      <c r="F12101" s="96">
        <f t="shared" si="2071"/>
        <v>6.75</v>
      </c>
      <c r="G12101" s="97">
        <v>44.202080000000002</v>
      </c>
      <c r="H12101" s="74">
        <f t="shared" si="2072"/>
        <v>35</v>
      </c>
      <c r="I12101" s="53">
        <f t="shared" si="2070"/>
        <v>1.0285285645815117</v>
      </c>
      <c r="J12101" s="53">
        <f t="shared" si="2073"/>
        <v>-0.28792196412598908</v>
      </c>
      <c r="K12101" s="53">
        <f t="shared" si="2074"/>
        <v>1.2551693155852104</v>
      </c>
      <c r="L12101" s="53">
        <f t="shared" si="2075"/>
        <v>14.283322975322376</v>
      </c>
      <c r="M12101" s="93">
        <f t="shared" si="2076"/>
        <v>1.1422808913610194</v>
      </c>
      <c r="N12101" s="53">
        <f t="shared" si="2077"/>
        <v>8.4463848005145294</v>
      </c>
      <c r="O12101">
        <f t="shared" si="2078"/>
        <v>0.50632090218681092</v>
      </c>
      <c r="P12101" s="53">
        <f t="shared" si="2079"/>
        <v>7.4338848995750606</v>
      </c>
      <c r="Q12101" s="53">
        <v>0.2</v>
      </c>
      <c r="R12101" s="53">
        <f t="shared" si="2080"/>
        <v>3.2050948160005119</v>
      </c>
    </row>
    <row r="12102" spans="2:18" ht="15">
      <c r="B12102" s="84">
        <v>42405</v>
      </c>
      <c r="C12102" s="85">
        <v>0</v>
      </c>
      <c r="D12102" s="86">
        <v>12.8</v>
      </c>
      <c r="E12102" s="87">
        <v>2</v>
      </c>
      <c r="F12102" s="96">
        <f t="shared" si="2071"/>
        <v>7.4</v>
      </c>
      <c r="G12102" s="97">
        <v>63.793750000000003</v>
      </c>
      <c r="H12102" s="74">
        <f t="shared" si="2072"/>
        <v>36</v>
      </c>
      <c r="I12102" s="53">
        <f t="shared" si="2070"/>
        <v>1.0282255699609115</v>
      </c>
      <c r="J12102" s="53">
        <f t="shared" si="2073"/>
        <v>-0.28273798777366221</v>
      </c>
      <c r="K12102" s="53">
        <f t="shared" si="2074"/>
        <v>1.2613708976425573</v>
      </c>
      <c r="L12102" s="53">
        <f t="shared" si="2075"/>
        <v>14.490134099424376</v>
      </c>
      <c r="M12102" s="93">
        <f t="shared" si="2076"/>
        <v>1.1237877579098012</v>
      </c>
      <c r="N12102" s="53">
        <f t="shared" si="2077"/>
        <v>8.0953047736801285</v>
      </c>
      <c r="O12102">
        <f t="shared" si="2078"/>
        <v>0.52673647299531223</v>
      </c>
      <c r="P12102" s="53">
        <f t="shared" si="2079"/>
        <v>7.7695902650483699</v>
      </c>
      <c r="Q12102" s="53">
        <v>0.2</v>
      </c>
      <c r="R12102" s="53">
        <f t="shared" si="2080"/>
        <v>2.6630385713168816</v>
      </c>
    </row>
    <row r="12103" spans="2:18" ht="15">
      <c r="B12103" s="84">
        <v>42406</v>
      </c>
      <c r="C12103" s="85">
        <v>0</v>
      </c>
      <c r="D12103" s="86">
        <v>9.3000000000000007</v>
      </c>
      <c r="E12103" s="87">
        <v>-1.1000000000000001</v>
      </c>
      <c r="F12103" s="96">
        <f t="shared" si="2071"/>
        <v>4.1000000000000005</v>
      </c>
      <c r="G12103" s="97">
        <v>71.120829999999998</v>
      </c>
      <c r="H12103" s="74">
        <f t="shared" si="2072"/>
        <v>37</v>
      </c>
      <c r="I12103" s="53">
        <f t="shared" si="2070"/>
        <v>1.0279142229400544</v>
      </c>
      <c r="J12103" s="53">
        <f t="shared" si="2073"/>
        <v>-0.2774725831586547</v>
      </c>
      <c r="K12103" s="53">
        <f t="shared" si="2074"/>
        <v>1.2676382974187046</v>
      </c>
      <c r="L12103" s="53">
        <f t="shared" si="2075"/>
        <v>14.700567405896869</v>
      </c>
      <c r="M12103" s="93">
        <f t="shared" si="2076"/>
        <v>0.9722867241227543</v>
      </c>
      <c r="N12103" s="53">
        <f t="shared" si="2077"/>
        <v>8.059343916135246</v>
      </c>
      <c r="O12103">
        <f t="shared" si="2078"/>
        <v>0.43008372345799578</v>
      </c>
      <c r="P12103" s="53">
        <f t="shared" si="2079"/>
        <v>6.1955561269003381</v>
      </c>
      <c r="Q12103" s="53">
        <v>0.2</v>
      </c>
      <c r="R12103" s="53">
        <f t="shared" si="2080"/>
        <v>2.3974160435562157</v>
      </c>
    </row>
    <row r="12104" spans="2:18" ht="15">
      <c r="B12104" s="84">
        <v>42407</v>
      </c>
      <c r="C12104" s="85">
        <v>0.2</v>
      </c>
      <c r="D12104" s="86">
        <v>5.0999999999999996</v>
      </c>
      <c r="E12104" s="87">
        <v>3.6</v>
      </c>
      <c r="F12104" s="96">
        <f t="shared" si="2071"/>
        <v>4.3499999999999996</v>
      </c>
      <c r="G12104" s="97">
        <v>92.810419999999993</v>
      </c>
      <c r="H12104" s="74">
        <f t="shared" si="2072"/>
        <v>38</v>
      </c>
      <c r="I12104" s="53">
        <f t="shared" si="2070"/>
        <v>1.0275946156515323</v>
      </c>
      <c r="J12104" s="53">
        <f t="shared" si="2073"/>
        <v>-0.27212774099167591</v>
      </c>
      <c r="K12104" s="53">
        <f t="shared" si="2074"/>
        <v>1.2739685726539534</v>
      </c>
      <c r="L12104" s="53">
        <f t="shared" si="2075"/>
        <v>14.914547328045117</v>
      </c>
      <c r="M12104" s="93">
        <f t="shared" si="2076"/>
        <v>0.37890375588862629</v>
      </c>
      <c r="N12104" s="53">
        <f t="shared" si="2077"/>
        <v>3.1053076093555654</v>
      </c>
      <c r="O12104">
        <f t="shared" si="2078"/>
        <v>0.43681779862823511</v>
      </c>
      <c r="P12104" s="53">
        <f t="shared" si="2079"/>
        <v>6.3039169051003618</v>
      </c>
      <c r="Q12104" s="53">
        <v>0.2</v>
      </c>
      <c r="R12104" s="53">
        <f t="shared" si="2080"/>
        <v>0.83260635229706004</v>
      </c>
    </row>
    <row r="12105" spans="2:18" ht="15">
      <c r="B12105" s="84">
        <v>42408</v>
      </c>
      <c r="C12105" s="85">
        <v>17.8</v>
      </c>
      <c r="D12105" s="86">
        <v>6.6</v>
      </c>
      <c r="E12105" s="87">
        <v>3.5</v>
      </c>
      <c r="F12105" s="96">
        <f t="shared" si="2071"/>
        <v>5.05</v>
      </c>
      <c r="G12105" s="97">
        <v>99.858339999999998</v>
      </c>
      <c r="H12105" s="74">
        <f t="shared" si="2072"/>
        <v>39</v>
      </c>
      <c r="I12105" s="53">
        <f t="shared" si="2070"/>
        <v>1.0272668426722846</v>
      </c>
      <c r="J12105" s="53">
        <f t="shared" si="2073"/>
        <v>-0.26670545887483604</v>
      </c>
      <c r="K12105" s="53">
        <f t="shared" si="2074"/>
        <v>1.2803588581308856</v>
      </c>
      <c r="L12105" s="53">
        <f t="shared" si="2075"/>
        <v>15.131996626686488</v>
      </c>
      <c r="M12105" s="93">
        <f t="shared" si="2076"/>
        <v>0.57011538466585809</v>
      </c>
      <c r="N12105" s="53">
        <f t="shared" si="2077"/>
        <v>4.529246987074286</v>
      </c>
      <c r="O12105">
        <f t="shared" si="2078"/>
        <v>0.45616773650852949</v>
      </c>
      <c r="P12105" s="53">
        <f t="shared" si="2079"/>
        <v>6.6164189369067463</v>
      </c>
      <c r="Q12105" s="53">
        <v>0.2</v>
      </c>
      <c r="R12105" s="53">
        <f t="shared" si="2080"/>
        <v>0.97418872448809823</v>
      </c>
    </row>
    <row r="12106" spans="2:18" ht="15">
      <c r="B12106" s="84">
        <v>42409</v>
      </c>
      <c r="C12106" s="85">
        <v>0</v>
      </c>
      <c r="D12106" s="86">
        <v>8.6</v>
      </c>
      <c r="E12106" s="87">
        <v>4.2</v>
      </c>
      <c r="F12106" s="96">
        <f t="shared" si="2071"/>
        <v>6.4</v>
      </c>
      <c r="G12106" s="97">
        <v>99.083340000000007</v>
      </c>
      <c r="H12106" s="74">
        <f t="shared" si="2072"/>
        <v>40</v>
      </c>
      <c r="I12106" s="53">
        <f t="shared" ref="I12106:I12169" si="2081">1+0.0334*COS($I$7*H12106-0.0552)</f>
        <v>1.0269310009956087</v>
      </c>
      <c r="J12106" s="53">
        <f t="shared" si="2073"/>
        <v>-0.26120774006603953</v>
      </c>
      <c r="K12106" s="53">
        <f t="shared" si="2074"/>
        <v>1.2868063665256193</v>
      </c>
      <c r="L12106" s="53">
        <f t="shared" si="2075"/>
        <v>15.352836447797053</v>
      </c>
      <c r="M12106" s="93">
        <f t="shared" si="2076"/>
        <v>0.72984359525404241</v>
      </c>
      <c r="N12106" s="53">
        <f t="shared" si="2077"/>
        <v>5.4747448417259736</v>
      </c>
      <c r="O12106">
        <f t="shared" si="2078"/>
        <v>0.49561767917449667</v>
      </c>
      <c r="P12106" s="53">
        <f t="shared" si="2079"/>
        <v>7.2585514907624775</v>
      </c>
      <c r="Q12106" s="53">
        <v>0.2</v>
      </c>
      <c r="R12106" s="53">
        <f t="shared" si="2080"/>
        <v>1.2076475858024627</v>
      </c>
    </row>
    <row r="12107" spans="2:18" ht="15">
      <c r="B12107" s="84">
        <v>42410</v>
      </c>
      <c r="C12107" s="85">
        <v>12.8</v>
      </c>
      <c r="D12107" s="86">
        <v>10.4</v>
      </c>
      <c r="E12107" s="87">
        <v>1.6</v>
      </c>
      <c r="F12107" s="96">
        <f t="shared" si="2071"/>
        <v>6</v>
      </c>
      <c r="G12107" s="97">
        <v>82.427090000000007</v>
      </c>
      <c r="H12107" s="74">
        <f t="shared" si="2072"/>
        <v>41</v>
      </c>
      <c r="I12107" s="53">
        <f t="shared" si="2081"/>
        <v>1.0265871900024599</v>
      </c>
      <c r="J12107" s="53">
        <f t="shared" si="2073"/>
        <v>-0.25563659230083863</v>
      </c>
      <c r="K12107" s="53">
        <f t="shared" si="2074"/>
        <v>1.2933083889564396</v>
      </c>
      <c r="L12107" s="53">
        <f t="shared" si="2075"/>
        <v>15.576986382605625</v>
      </c>
      <c r="M12107" s="93">
        <f t="shared" si="2076"/>
        <v>1.0299145815131823</v>
      </c>
      <c r="N12107" s="53">
        <f t="shared" si="2077"/>
        <v>7.8554975534048923</v>
      </c>
      <c r="O12107">
        <f t="shared" si="2078"/>
        <v>0.48362860546481151</v>
      </c>
      <c r="P12107" s="53">
        <f t="shared" si="2079"/>
        <v>7.0627108084534136</v>
      </c>
      <c r="Q12107" s="53">
        <v>0.2</v>
      </c>
      <c r="R12107" s="53">
        <f t="shared" si="2080"/>
        <v>2.1232643642418596</v>
      </c>
    </row>
    <row r="12108" spans="2:18" ht="15">
      <c r="B12108" s="84">
        <v>42411</v>
      </c>
      <c r="C12108" s="85">
        <v>0</v>
      </c>
      <c r="D12108" s="86">
        <v>8.8000000000000007</v>
      </c>
      <c r="E12108" s="87">
        <v>-1.2</v>
      </c>
      <c r="F12108" s="96">
        <f t="shared" si="2071"/>
        <v>3.8000000000000003</v>
      </c>
      <c r="G12108" s="97">
        <v>66.84375</v>
      </c>
      <c r="H12108" s="74">
        <f t="shared" si="2072"/>
        <v>42</v>
      </c>
      <c r="I12108" s="53">
        <f t="shared" si="2081"/>
        <v>1.0262355114320429</v>
      </c>
      <c r="J12108" s="53">
        <f t="shared" si="2073"/>
        <v>-0.24999402667178106</v>
      </c>
      <c r="K12108" s="53">
        <f t="shared" si="2074"/>
        <v>1.2998622952485448</v>
      </c>
      <c r="L12108" s="53">
        <f t="shared" si="2075"/>
        <v>15.804364529912229</v>
      </c>
      <c r="M12108" s="93">
        <f t="shared" si="2076"/>
        <v>1.0109513647644126</v>
      </c>
      <c r="N12108" s="53">
        <f t="shared" si="2077"/>
        <v>8.4962241106368257</v>
      </c>
      <c r="O12108">
        <f t="shared" si="2078"/>
        <v>0.42212318997719828</v>
      </c>
      <c r="P12108" s="53">
        <f t="shared" si="2079"/>
        <v>6.0677283520813434</v>
      </c>
      <c r="Q12108" s="53">
        <v>0.2</v>
      </c>
      <c r="R12108" s="53">
        <f t="shared" si="2080"/>
        <v>2.5834062318976305</v>
      </c>
    </row>
    <row r="12109" spans="2:18" ht="15">
      <c r="B12109" s="84">
        <v>42412</v>
      </c>
      <c r="C12109" s="85">
        <v>0</v>
      </c>
      <c r="D12109" s="86">
        <v>8</v>
      </c>
      <c r="E12109" s="87">
        <v>-0.9</v>
      </c>
      <c r="F12109" s="96">
        <f t="shared" si="2071"/>
        <v>3.55</v>
      </c>
      <c r="G12109" s="97">
        <v>72.385409999999993</v>
      </c>
      <c r="H12109" s="74">
        <f t="shared" si="2072"/>
        <v>43</v>
      </c>
      <c r="I12109" s="53">
        <f t="shared" si="2081"/>
        <v>1.0258760693517042</v>
      </c>
      <c r="J12109" s="53">
        <f t="shared" si="2073"/>
        <v>-0.24428205656508803</v>
      </c>
      <c r="K12109" s="53">
        <f t="shared" si="2074"/>
        <v>1.3064655339335101</v>
      </c>
      <c r="L12109" s="53">
        <f t="shared" si="2075"/>
        <v>16.034887560408439</v>
      </c>
      <c r="M12109" s="93">
        <f t="shared" si="2076"/>
        <v>0.95644119886442802</v>
      </c>
      <c r="N12109" s="53">
        <f t="shared" si="2077"/>
        <v>8.1322335678622562</v>
      </c>
      <c r="O12109">
        <f t="shared" si="2078"/>
        <v>0.41558847571336499</v>
      </c>
      <c r="P12109" s="53">
        <f t="shared" si="2079"/>
        <v>5.96301625774176</v>
      </c>
      <c r="Q12109" s="53">
        <v>0.2</v>
      </c>
      <c r="R12109" s="53">
        <f t="shared" si="2080"/>
        <v>2.3695704024428568</v>
      </c>
    </row>
    <row r="12110" spans="2:18" ht="15">
      <c r="B12110" s="84">
        <v>42413</v>
      </c>
      <c r="C12110" s="85">
        <v>1.1000000000000001</v>
      </c>
      <c r="D12110" s="86">
        <v>7.2</v>
      </c>
      <c r="E12110" s="87">
        <v>-0.3</v>
      </c>
      <c r="F12110" s="96">
        <f t="shared" si="2071"/>
        <v>3.45</v>
      </c>
      <c r="G12110" s="97">
        <v>87.818749999999994</v>
      </c>
      <c r="H12110" s="74">
        <f t="shared" si="2072"/>
        <v>44</v>
      </c>
      <c r="I12110" s="53">
        <f t="shared" si="2081"/>
        <v>1.0255089701261384</v>
      </c>
      <c r="J12110" s="53">
        <f t="shared" si="2073"/>
        <v>-0.23850269665431623</v>
      </c>
      <c r="K12110" s="53">
        <f t="shared" si="2074"/>
        <v>1.3131156320018036</v>
      </c>
      <c r="L12110" s="53">
        <f t="shared" si="2075"/>
        <v>16.268470782777829</v>
      </c>
      <c r="M12110" s="93">
        <f t="shared" si="2076"/>
        <v>0.88661642246587125</v>
      </c>
      <c r="N12110" s="53">
        <f t="shared" si="2077"/>
        <v>7.5740171602649733</v>
      </c>
      <c r="O12110">
        <f t="shared" si="2078"/>
        <v>0.41299955320164405</v>
      </c>
      <c r="P12110" s="53">
        <f t="shared" si="2079"/>
        <v>5.9215869746154359</v>
      </c>
      <c r="Q12110" s="53">
        <v>0.2</v>
      </c>
      <c r="R12110" s="53">
        <f t="shared" si="2080"/>
        <v>1.8876757410671836</v>
      </c>
    </row>
    <row r="12111" spans="2:18" ht="15">
      <c r="B12111" s="84">
        <v>42414</v>
      </c>
      <c r="C12111" s="85">
        <v>0</v>
      </c>
      <c r="D12111" s="86">
        <v>3.3</v>
      </c>
      <c r="E12111" s="87">
        <v>0.5</v>
      </c>
      <c r="F12111" s="96">
        <f t="shared" ref="F12111:F12174" si="2082">0.5*(D12111+E12111)</f>
        <v>1.9</v>
      </c>
      <c r="G12111" s="97">
        <v>93.185419999999993</v>
      </c>
      <c r="H12111" s="74">
        <f t="shared" ref="H12111:H12174" si="2083">B12111-DATE(YEAR(B12111),1,0)</f>
        <v>45</v>
      </c>
      <c r="I12111" s="53">
        <f t="shared" si="2081"/>
        <v>1.0251343223859126</v>
      </c>
      <c r="J12111" s="53">
        <f t="shared" ref="J12111:J12174" si="2084">ASIN(0.39785*SIN(4.869+$I$7*H12111+0.03345*SIN(6.224+$I$7*H12111)))</f>
        <v>-0.2326579619504911</v>
      </c>
      <c r="K12111" s="53">
        <f t="shared" ref="K12111:K12174" si="2085">ACOS(-TAN(J12111)*TAN($E$7*$I$8))</f>
        <v>1.3198101944263136</v>
      </c>
      <c r="L12111" s="53">
        <f t="shared" ref="L12111:L12174" si="2086">117.5*I12111*((K12111*SIN($E$7*$I$8)*SIN(J12111)+COS($E$7*$I$8)*COS(J12111)*SIN(K12111))/PI())</f>
        <v>16.505028211357502</v>
      </c>
      <c r="M12111" s="93">
        <f t="shared" ref="M12111:M12174" si="2087">0.0023*L12111/2.456*(0.5*(D12111+E12111)+17.8)*SQRT(D12111-E12111)</f>
        <v>0.50951970727401641</v>
      </c>
      <c r="N12111" s="53">
        <f t="shared" ref="N12111:N12174" si="2088">0.17*L12111*SQRT(D12111-E12111)</f>
        <v>4.6950930960284118</v>
      </c>
      <c r="O12111">
        <f t="shared" ref="O12111:O12174" si="2089">5336/(F12111+273.15)^2*EXP(21.07-5336/(F12111+273.15))</f>
        <v>0.37464240968525692</v>
      </c>
      <c r="P12111" s="53">
        <f t="shared" ref="P12111:P12174" si="2090">EXP(21.07-5336/(F12111+273.15))</f>
        <v>5.3115884249100285</v>
      </c>
      <c r="Q12111" s="53">
        <v>0.2</v>
      </c>
      <c r="R12111" s="53">
        <f t="shared" ref="R12111:R12174" si="2091">(O12111*N12111*0.6+$L$8*6.43*(1+0.536*Q12111)*P12111*(1- G12111/100))/($O$7*(O12111+$L$8))</f>
        <v>1.1353198726675928</v>
      </c>
    </row>
    <row r="12112" spans="2:18" ht="15">
      <c r="B12112" s="84">
        <v>42415</v>
      </c>
      <c r="C12112" s="85">
        <v>4.9000000000000004</v>
      </c>
      <c r="D12112" s="86">
        <v>8.1</v>
      </c>
      <c r="E12112" s="87">
        <v>0.9</v>
      </c>
      <c r="F12112" s="96">
        <f t="shared" si="2082"/>
        <v>4.5</v>
      </c>
      <c r="G12112" s="97">
        <v>90.512500000000003</v>
      </c>
      <c r="H12112" s="74">
        <f t="shared" si="2083"/>
        <v>46</v>
      </c>
      <c r="I12112" s="53">
        <f t="shared" si="2081"/>
        <v>1.0247522369953201</v>
      </c>
      <c r="J12112" s="53">
        <f t="shared" si="2084"/>
        <v>-0.22674986690804186</v>
      </c>
      <c r="K12112" s="53">
        <f t="shared" si="2085"/>
        <v>1.3265469034743758</v>
      </c>
      <c r="L12112" s="53">
        <f t="shared" si="2086"/>
        <v>16.744472635144707</v>
      </c>
      <c r="M12112" s="93">
        <f t="shared" si="2087"/>
        <v>0.93830074004817932</v>
      </c>
      <c r="N12112" s="53">
        <f t="shared" si="2088"/>
        <v>7.6381229281519953</v>
      </c>
      <c r="O12112">
        <f t="shared" si="2089"/>
        <v>0.44090248501484264</v>
      </c>
      <c r="P12112" s="53">
        <f t="shared" si="2090"/>
        <v>6.3697455095310378</v>
      </c>
      <c r="Q12112" s="53">
        <v>0.2</v>
      </c>
      <c r="R12112" s="53">
        <f t="shared" si="2091"/>
        <v>1.8558443579622979</v>
      </c>
    </row>
    <row r="12113" spans="2:18" ht="15">
      <c r="B12113" s="84">
        <v>42416</v>
      </c>
      <c r="C12113" s="85">
        <v>0</v>
      </c>
      <c r="D12113" s="86">
        <v>11.5</v>
      </c>
      <c r="E12113" s="87">
        <v>5.7</v>
      </c>
      <c r="F12113" s="96">
        <f t="shared" si="2082"/>
        <v>8.6</v>
      </c>
      <c r="G12113" s="97">
        <v>66.7</v>
      </c>
      <c r="H12113" s="74">
        <f t="shared" si="2083"/>
        <v>47</v>
      </c>
      <c r="I12113" s="53">
        <f t="shared" si="2081"/>
        <v>1.0243628270195759</v>
      </c>
      <c r="J12113" s="53">
        <f t="shared" si="2084"/>
        <v>-0.22078042458572791</v>
      </c>
      <c r="K12113" s="53">
        <f t="shared" si="2085"/>
        <v>1.3333235178252498</v>
      </c>
      <c r="L12113" s="53">
        <f t="shared" si="2086"/>
        <v>16.986715687937249</v>
      </c>
      <c r="M12113" s="93">
        <f t="shared" si="2087"/>
        <v>1.0114090029079319</v>
      </c>
      <c r="N12113" s="53">
        <f t="shared" si="2088"/>
        <v>6.9546028803379416</v>
      </c>
      <c r="O12113">
        <f t="shared" si="2089"/>
        <v>0.56632666056709002</v>
      </c>
      <c r="P12113" s="53">
        <f t="shared" si="2090"/>
        <v>8.4251770410820086</v>
      </c>
      <c r="Q12113" s="53">
        <v>0.2</v>
      </c>
      <c r="R12113" s="53">
        <f t="shared" si="2091"/>
        <v>2.367545350598725</v>
      </c>
    </row>
    <row r="12114" spans="2:18" ht="15">
      <c r="B12114" s="84">
        <v>42417</v>
      </c>
      <c r="C12114" s="85">
        <v>2</v>
      </c>
      <c r="D12114" s="86">
        <v>6.6</v>
      </c>
      <c r="E12114" s="87">
        <v>4.2</v>
      </c>
      <c r="F12114" s="96">
        <f t="shared" si="2082"/>
        <v>5.4</v>
      </c>
      <c r="G12114" s="97">
        <v>91.641670000000005</v>
      </c>
      <c r="H12114" s="74">
        <f t="shared" si="2083"/>
        <v>48</v>
      </c>
      <c r="I12114" s="53">
        <f t="shared" si="2081"/>
        <v>1.023966207691356</v>
      </c>
      <c r="J12114" s="53">
        <f t="shared" si="2084"/>
        <v>-0.21475164586162002</v>
      </c>
      <c r="K12114" s="53">
        <f t="shared" si="2085"/>
        <v>1.3401378715093815</v>
      </c>
      <c r="L12114" s="53">
        <f t="shared" si="2086"/>
        <v>17.231667919401065</v>
      </c>
      <c r="M12114" s="93">
        <f t="shared" si="2087"/>
        <v>0.57998985329560515</v>
      </c>
      <c r="N12114" s="53">
        <f t="shared" si="2088"/>
        <v>4.538181475786752</v>
      </c>
      <c r="O12114">
        <f t="shared" si="2089"/>
        <v>0.46612151118185624</v>
      </c>
      <c r="P12114" s="53">
        <f t="shared" si="2090"/>
        <v>6.777814061104781</v>
      </c>
      <c r="Q12114" s="53">
        <v>0.2</v>
      </c>
      <c r="R12114" s="53">
        <f t="shared" si="2091"/>
        <v>1.1768763527528616</v>
      </c>
    </row>
    <row r="12115" spans="2:18" ht="15">
      <c r="B12115" s="84">
        <v>42418</v>
      </c>
      <c r="C12115" s="85">
        <v>1.7</v>
      </c>
      <c r="D12115" s="86">
        <v>12.3</v>
      </c>
      <c r="E12115" s="87">
        <v>2.2999999999999998</v>
      </c>
      <c r="F12115" s="96">
        <f t="shared" si="2082"/>
        <v>7.3000000000000007</v>
      </c>
      <c r="G12115" s="97">
        <v>87.506249999999994</v>
      </c>
      <c r="H12115" s="74">
        <f t="shared" si="2083"/>
        <v>49</v>
      </c>
      <c r="I12115" s="53">
        <f t="shared" si="2081"/>
        <v>1.0235624963767014</v>
      </c>
      <c r="J12115" s="53">
        <f t="shared" si="2084"/>
        <v>-0.20866553870108739</v>
      </c>
      <c r="K12115" s="53">
        <f t="shared" si="2085"/>
        <v>1.346987872685115</v>
      </c>
      <c r="L12115" s="53">
        <f t="shared" si="2086"/>
        <v>17.479238866864325</v>
      </c>
      <c r="M12115" s="93">
        <f t="shared" si="2087"/>
        <v>1.2992589357398145</v>
      </c>
      <c r="N12115" s="53">
        <f t="shared" si="2088"/>
        <v>9.3966151195234264</v>
      </c>
      <c r="O12115">
        <f t="shared" si="2089"/>
        <v>0.52354945966754285</v>
      </c>
      <c r="P12115" s="53">
        <f t="shared" si="2090"/>
        <v>7.7170761095459453</v>
      </c>
      <c r="Q12115" s="53">
        <v>0.2</v>
      </c>
      <c r="R12115" s="53">
        <f t="shared" si="2091"/>
        <v>2.3565125264442428</v>
      </c>
    </row>
    <row r="12116" spans="2:18" ht="15">
      <c r="B12116" s="84">
        <v>42419</v>
      </c>
      <c r="C12116" s="85">
        <v>0</v>
      </c>
      <c r="D12116" s="86">
        <v>13.6</v>
      </c>
      <c r="E12116" s="87">
        <v>2.2999999999999998</v>
      </c>
      <c r="F12116" s="96">
        <f t="shared" si="2082"/>
        <v>7.9499999999999993</v>
      </c>
      <c r="G12116" s="97">
        <v>66.883330000000001</v>
      </c>
      <c r="H12116" s="74">
        <f t="shared" si="2083"/>
        <v>50</v>
      </c>
      <c r="I12116" s="53">
        <f t="shared" si="2081"/>
        <v>1.0231518125402845</v>
      </c>
      <c r="J12116" s="53">
        <f t="shared" si="2084"/>
        <v>-0.20252410747662677</v>
      </c>
      <c r="K12116" s="53">
        <f t="shared" si="2085"/>
        <v>1.3538715022678474</v>
      </c>
      <c r="L12116" s="53">
        <f t="shared" si="2086"/>
        <v>17.729337127643955</v>
      </c>
      <c r="M12116" s="93">
        <f t="shared" si="2087"/>
        <v>1.4371709397062709</v>
      </c>
      <c r="N12116" s="53">
        <f t="shared" si="2088"/>
        <v>10.13166079774018</v>
      </c>
      <c r="O12116">
        <f t="shared" si="2089"/>
        <v>0.5445705104608336</v>
      </c>
      <c r="P12116" s="53">
        <f t="shared" si="2090"/>
        <v>8.0641758592374195</v>
      </c>
      <c r="Q12116" s="53">
        <v>0.2</v>
      </c>
      <c r="R12116" s="53">
        <f t="shared" si="2091"/>
        <v>3.0444476462824648</v>
      </c>
    </row>
    <row r="12117" spans="2:18" ht="15">
      <c r="B12117" s="84">
        <v>42420</v>
      </c>
      <c r="C12117" s="85">
        <v>0</v>
      </c>
      <c r="D12117" s="86">
        <v>11.5</v>
      </c>
      <c r="E12117" s="87">
        <v>1.8</v>
      </c>
      <c r="F12117" s="96">
        <f t="shared" si="2082"/>
        <v>6.65</v>
      </c>
      <c r="G12117" s="97">
        <v>46.78125</v>
      </c>
      <c r="H12117" s="74">
        <f t="shared" si="2083"/>
        <v>51</v>
      </c>
      <c r="I12117" s="53">
        <f t="shared" si="2081"/>
        <v>1.0227342777100603</v>
      </c>
      <c r="J12117" s="53">
        <f t="shared" si="2084"/>
        <v>-0.19632935233829593</v>
      </c>
      <c r="K12117" s="53">
        <f t="shared" si="2085"/>
        <v>1.3607868124258506</v>
      </c>
      <c r="L12117" s="53">
        <f t="shared" si="2086"/>
        <v>17.981870431716864</v>
      </c>
      <c r="M12117" s="93">
        <f t="shared" si="2087"/>
        <v>1.2823278312821271</v>
      </c>
      <c r="N12117" s="53">
        <f t="shared" si="2088"/>
        <v>9.5207169221465939</v>
      </c>
      <c r="O12117">
        <f t="shared" si="2089"/>
        <v>0.50324237359192481</v>
      </c>
      <c r="P12117" s="53">
        <f t="shared" si="2090"/>
        <v>7.3834068728372451</v>
      </c>
      <c r="Q12117" s="53">
        <v>0.2</v>
      </c>
      <c r="R12117" s="53">
        <f t="shared" si="2091"/>
        <v>3.3715431972217726</v>
      </c>
    </row>
    <row r="12118" spans="2:18" ht="15">
      <c r="B12118" s="84">
        <v>42421</v>
      </c>
      <c r="C12118" s="85">
        <v>0</v>
      </c>
      <c r="D12118" s="86">
        <v>13.2</v>
      </c>
      <c r="E12118" s="87">
        <v>0.5</v>
      </c>
      <c r="F12118" s="96">
        <f t="shared" si="2082"/>
        <v>6.85</v>
      </c>
      <c r="G12118" s="97">
        <v>63.241660000000003</v>
      </c>
      <c r="H12118" s="74">
        <f t="shared" si="2083"/>
        <v>52</v>
      </c>
      <c r="I12118" s="53">
        <f t="shared" si="2081"/>
        <v>1.0223100154413023</v>
      </c>
      <c r="J12118" s="53">
        <f t="shared" si="2084"/>
        <v>-0.19008326863341693</v>
      </c>
      <c r="K12118" s="53">
        <f t="shared" si="2085"/>
        <v>1.3677319249562678</v>
      </c>
      <c r="L12118" s="53">
        <f t="shared" si="2086"/>
        <v>18.236745714555813</v>
      </c>
      <c r="M12118" s="93">
        <f t="shared" si="2087"/>
        <v>1.5002567870830039</v>
      </c>
      <c r="N12118" s="53">
        <f t="shared" si="2088"/>
        <v>11.048367823315916</v>
      </c>
      <c r="O12118">
        <f t="shared" si="2089"/>
        <v>0.50941591418520304</v>
      </c>
      <c r="P12118" s="53">
        <f t="shared" si="2090"/>
        <v>7.4846716027211242</v>
      </c>
      <c r="Q12118" s="53">
        <v>0.2</v>
      </c>
      <c r="R12118" s="53">
        <f t="shared" si="2091"/>
        <v>3.3045320091955195</v>
      </c>
    </row>
    <row r="12119" spans="2:18" ht="15">
      <c r="B12119" s="84">
        <v>42422</v>
      </c>
      <c r="C12119" s="85">
        <v>0</v>
      </c>
      <c r="D12119" s="86">
        <v>14</v>
      </c>
      <c r="E12119" s="87">
        <v>1.2</v>
      </c>
      <c r="F12119" s="96">
        <f t="shared" si="2082"/>
        <v>7.6</v>
      </c>
      <c r="G12119" s="97">
        <v>75.454170000000005</v>
      </c>
      <c r="H12119" s="74">
        <f t="shared" si="2083"/>
        <v>53</v>
      </c>
      <c r="I12119" s="53">
        <f t="shared" si="2081"/>
        <v>1.0218791512800416</v>
      </c>
      <c r="J12119" s="53">
        <f t="shared" si="2084"/>
        <v>-0.18378784637416273</v>
      </c>
      <c r="K12119" s="53">
        <f t="shared" si="2085"/>
        <v>1.3747050295540015</v>
      </c>
      <c r="L12119" s="53">
        <f t="shared" si="2086"/>
        <v>18.493869189956964</v>
      </c>
      <c r="M12119" s="93">
        <f t="shared" si="2087"/>
        <v>1.5738594877109489</v>
      </c>
      <c r="N12119" s="53">
        <f t="shared" si="2088"/>
        <v>11.248165239799306</v>
      </c>
      <c r="O12119">
        <f t="shared" si="2089"/>
        <v>0.53316149762387977</v>
      </c>
      <c r="P12119" s="53">
        <f t="shared" si="2090"/>
        <v>7.8755789254229045</v>
      </c>
      <c r="Q12119" s="53">
        <v>0.2</v>
      </c>
      <c r="R12119" s="53">
        <f t="shared" si="2091"/>
        <v>3.065899380531921</v>
      </c>
    </row>
    <row r="12120" spans="2:18" ht="15">
      <c r="B12120" s="84">
        <v>42423</v>
      </c>
      <c r="C12120" s="85">
        <v>0.5</v>
      </c>
      <c r="D12120" s="86">
        <v>11.9</v>
      </c>
      <c r="E12120" s="87">
        <v>7.1</v>
      </c>
      <c r="F12120" s="96">
        <f t="shared" si="2082"/>
        <v>9.5</v>
      </c>
      <c r="G12120" s="97">
        <v>94.462500000000006</v>
      </c>
      <c r="H12120" s="74">
        <f t="shared" si="2083"/>
        <v>54</v>
      </c>
      <c r="I12120" s="53">
        <f t="shared" si="2081"/>
        <v>1.0214418127259153</v>
      </c>
      <c r="J12120" s="53">
        <f t="shared" si="2084"/>
        <v>-0.17744506975156121</v>
      </c>
      <c r="K12120" s="53">
        <f t="shared" si="2085"/>
        <v>1.3817043819854726</v>
      </c>
      <c r="L12120" s="53">
        <f t="shared" si="2086"/>
        <v>18.753146422694368</v>
      </c>
      <c r="M12120" s="93">
        <f t="shared" si="2087"/>
        <v>1.0504052502882111</v>
      </c>
      <c r="N12120" s="53">
        <f t="shared" si="2088"/>
        <v>6.9846344975367716</v>
      </c>
      <c r="O12120">
        <f t="shared" si="2089"/>
        <v>0.59770450458842328</v>
      </c>
      <c r="P12120" s="53">
        <f t="shared" si="2090"/>
        <v>8.9488800645474278</v>
      </c>
      <c r="Q12120" s="53">
        <v>0.2</v>
      </c>
      <c r="R12120" s="53">
        <f t="shared" si="2091"/>
        <v>1.6839715792097099</v>
      </c>
    </row>
    <row r="12121" spans="2:18" ht="15">
      <c r="B12121" s="84">
        <v>42424</v>
      </c>
      <c r="C12121" s="85">
        <v>0.1</v>
      </c>
      <c r="D12121" s="86">
        <v>13</v>
      </c>
      <c r="E12121" s="87">
        <v>3.6</v>
      </c>
      <c r="F12121" s="96">
        <f t="shared" si="2082"/>
        <v>8.3000000000000007</v>
      </c>
      <c r="G12121" s="97">
        <v>45.439579999999999</v>
      </c>
      <c r="H12121" s="74">
        <f t="shared" si="2083"/>
        <v>55</v>
      </c>
      <c r="I12121" s="53">
        <f t="shared" si="2081"/>
        <v>1.0209981291944379</v>
      </c>
      <c r="J12121" s="53">
        <f t="shared" si="2084"/>
        <v>-0.17105691669442086</v>
      </c>
      <c r="K12121" s="53">
        <f t="shared" si="2085"/>
        <v>1.3887283021784398</v>
      </c>
      <c r="L12121" s="53">
        <f t="shared" si="2086"/>
        <v>19.014482400844027</v>
      </c>
      <c r="M12121" s="93">
        <f t="shared" si="2087"/>
        <v>1.4249132192204181</v>
      </c>
      <c r="N12121" s="53">
        <f t="shared" si="2088"/>
        <v>9.9105408510562896</v>
      </c>
      <c r="O12121">
        <f t="shared" si="2089"/>
        <v>0.55619265009536201</v>
      </c>
      <c r="P12121" s="53">
        <f t="shared" si="2090"/>
        <v>8.2568031473764307</v>
      </c>
      <c r="Q12121" s="53">
        <v>0.2</v>
      </c>
      <c r="R12121" s="53">
        <f t="shared" si="2091"/>
        <v>3.5434853766552412</v>
      </c>
    </row>
    <row r="12122" spans="2:18" ht="15">
      <c r="B12122" s="84">
        <v>42425</v>
      </c>
      <c r="C12122" s="85">
        <v>0</v>
      </c>
      <c r="D12122" s="86">
        <v>10.3</v>
      </c>
      <c r="E12122" s="87">
        <v>2.7</v>
      </c>
      <c r="F12122" s="96">
        <f t="shared" si="2082"/>
        <v>6.5</v>
      </c>
      <c r="G12122" s="97">
        <v>68.28125</v>
      </c>
      <c r="H12122" s="74">
        <f t="shared" si="2083"/>
        <v>56</v>
      </c>
      <c r="I12122" s="53">
        <f t="shared" si="2081"/>
        <v>1.0205482319787045</v>
      </c>
      <c r="J12122" s="53">
        <f t="shared" si="2084"/>
        <v>-0.1646253584716291</v>
      </c>
      <c r="K12122" s="53">
        <f t="shared" si="2085"/>
        <v>1.3957751722383314</v>
      </c>
      <c r="L12122" s="53">
        <f t="shared" si="2086"/>
        <v>19.277781607628423</v>
      </c>
      <c r="M12122" s="93">
        <f t="shared" si="2087"/>
        <v>1.2093989835251486</v>
      </c>
      <c r="N12122" s="53">
        <f t="shared" si="2088"/>
        <v>9.0346799713977468</v>
      </c>
      <c r="O12122">
        <f t="shared" si="2089"/>
        <v>0.4986553243273773</v>
      </c>
      <c r="P12122" s="53">
        <f t="shared" si="2090"/>
        <v>7.3082650054301794</v>
      </c>
      <c r="Q12122" s="53">
        <v>0.2</v>
      </c>
      <c r="R12122" s="53">
        <f t="shared" si="2091"/>
        <v>2.7344890715944739</v>
      </c>
    </row>
    <row r="12123" spans="2:18" ht="15">
      <c r="B12123" s="84">
        <v>42426</v>
      </c>
      <c r="C12123" s="85">
        <v>0</v>
      </c>
      <c r="D12123" s="86">
        <v>12.3</v>
      </c>
      <c r="E12123" s="87">
        <v>0.5</v>
      </c>
      <c r="F12123" s="96">
        <f t="shared" si="2082"/>
        <v>6.4</v>
      </c>
      <c r="G12123" s="97">
        <v>65.433329999999998</v>
      </c>
      <c r="H12123" s="74">
        <f t="shared" si="2083"/>
        <v>57</v>
      </c>
      <c r="I12123" s="53">
        <f t="shared" si="2081"/>
        <v>1.0200922542105393</v>
      </c>
      <c r="J12123" s="53">
        <f t="shared" si="2084"/>
        <v>-0.15815235933624114</v>
      </c>
      <c r="K12123" s="53">
        <f t="shared" si="2085"/>
        <v>1.4028434344007965</v>
      </c>
      <c r="L12123" s="53">
        <f t="shared" si="2086"/>
        <v>19.542948092640525</v>
      </c>
      <c r="M12123" s="93">
        <f t="shared" si="2087"/>
        <v>1.521408792151808</v>
      </c>
      <c r="N12123" s="53">
        <f t="shared" si="2088"/>
        <v>11.412479319066167</v>
      </c>
      <c r="O12123">
        <f t="shared" si="2089"/>
        <v>0.49561767917449667</v>
      </c>
      <c r="P12123" s="53">
        <f t="shared" si="2090"/>
        <v>7.2585514907624775</v>
      </c>
      <c r="Q12123" s="53">
        <v>0.2</v>
      </c>
      <c r="R12123" s="53">
        <f t="shared" si="2091"/>
        <v>3.3164505154343011</v>
      </c>
    </row>
    <row r="12124" spans="2:18" ht="15">
      <c r="B12124" s="84">
        <v>42427</v>
      </c>
      <c r="C12124" s="85">
        <v>0.7</v>
      </c>
      <c r="D12124" s="86">
        <v>8.6</v>
      </c>
      <c r="E12124" s="87">
        <v>4</v>
      </c>
      <c r="F12124" s="96">
        <f t="shared" si="2082"/>
        <v>6.3</v>
      </c>
      <c r="G12124" s="97">
        <v>81.114590000000007</v>
      </c>
      <c r="H12124" s="74">
        <f t="shared" si="2083"/>
        <v>58</v>
      </c>
      <c r="I12124" s="53">
        <f t="shared" si="2081"/>
        <v>1.0196303308210999</v>
      </c>
      <c r="J12124" s="53">
        <f t="shared" si="2084"/>
        <v>-0.15163987620976144</v>
      </c>
      <c r="K12124" s="53">
        <f t="shared" si="2085"/>
        <v>1.4099315889294484</v>
      </c>
      <c r="L12124" s="53">
        <f t="shared" si="2086"/>
        <v>19.809885542313861</v>
      </c>
      <c r="M12124" s="93">
        <f t="shared" si="2087"/>
        <v>0.95890900761839615</v>
      </c>
      <c r="N12124" s="53">
        <f t="shared" si="2088"/>
        <v>7.2228700858890988</v>
      </c>
      <c r="O12124">
        <f t="shared" si="2089"/>
        <v>0.49259625807605728</v>
      </c>
      <c r="P12124" s="53">
        <f t="shared" si="2090"/>
        <v>7.2091409287937651</v>
      </c>
      <c r="Q12124" s="53">
        <v>0.2</v>
      </c>
      <c r="R12124" s="53">
        <f t="shared" si="2091"/>
        <v>2.0239871953732944</v>
      </c>
    </row>
    <row r="12125" spans="2:18" ht="15">
      <c r="B12125" s="84">
        <v>42428</v>
      </c>
      <c r="C12125" s="85">
        <v>5.4</v>
      </c>
      <c r="D12125" s="86">
        <v>6.5</v>
      </c>
      <c r="E12125" s="87">
        <v>4.4000000000000004</v>
      </c>
      <c r="F12125" s="96">
        <f t="shared" si="2082"/>
        <v>5.45</v>
      </c>
      <c r="G12125" s="97">
        <v>97.183329999999998</v>
      </c>
      <c r="H12125" s="74">
        <f t="shared" si="2083"/>
        <v>59</v>
      </c>
      <c r="I12125" s="53">
        <f t="shared" si="2081"/>
        <v>1.0191625985009487</v>
      </c>
      <c r="J12125" s="53">
        <f t="shared" si="2084"/>
        <v>-0.14508985840499172</v>
      </c>
      <c r="K12125" s="53">
        <f t="shared" si="2085"/>
        <v>1.4170381919670834</v>
      </c>
      <c r="L12125" s="53">
        <f t="shared" si="2086"/>
        <v>20.078497349513505</v>
      </c>
      <c r="M12125" s="93">
        <f t="shared" si="2087"/>
        <v>0.6335243117378121</v>
      </c>
      <c r="N12125" s="53">
        <f t="shared" si="2088"/>
        <v>4.946406183015827</v>
      </c>
      <c r="O12125">
        <f t="shared" si="2089"/>
        <v>0.4675589091993107</v>
      </c>
      <c r="P12125" s="53">
        <f t="shared" si="2090"/>
        <v>6.8011560554489732</v>
      </c>
      <c r="Q12125" s="53">
        <v>0.2</v>
      </c>
      <c r="R12125" s="53">
        <f t="shared" si="2091"/>
        <v>1.1314139520840438</v>
      </c>
    </row>
    <row r="12126" spans="2:18" ht="15">
      <c r="B12126" s="84">
        <v>42429</v>
      </c>
      <c r="C12126" s="85">
        <v>4.8</v>
      </c>
      <c r="D12126" s="86">
        <v>12.7</v>
      </c>
      <c r="E12126" s="87">
        <v>5.0999999999999996</v>
      </c>
      <c r="F12126" s="96">
        <f t="shared" si="2082"/>
        <v>8.8999999999999986</v>
      </c>
      <c r="G12126" s="97">
        <v>94.891670000000005</v>
      </c>
      <c r="H12126" s="74">
        <f t="shared" si="2083"/>
        <v>60</v>
      </c>
      <c r="I12126" s="53">
        <f t="shared" si="2081"/>
        <v>1.0186891956596047</v>
      </c>
      <c r="J12126" s="53">
        <f t="shared" si="2084"/>
        <v>-0.13850424738581349</v>
      </c>
      <c r="K12126" s="53">
        <f t="shared" si="2085"/>
        <v>1.4241618533479681</v>
      </c>
      <c r="L12126" s="53">
        <f t="shared" si="2086"/>
        <v>20.34868668213046</v>
      </c>
      <c r="M12126" s="93">
        <f t="shared" si="2087"/>
        <v>1.4026648561821566</v>
      </c>
      <c r="N12126" s="53">
        <f t="shared" si="2088"/>
        <v>9.5365678350948393</v>
      </c>
      <c r="O12126">
        <f t="shared" si="2089"/>
        <v>0.57662186086370282</v>
      </c>
      <c r="P12126" s="53">
        <f t="shared" si="2090"/>
        <v>8.5966152626229562</v>
      </c>
      <c r="Q12126" s="53">
        <v>0.2</v>
      </c>
      <c r="R12126" s="53">
        <f t="shared" si="2091"/>
        <v>2.2281033384960156</v>
      </c>
    </row>
    <row r="12127" spans="2:18" ht="15">
      <c r="B12127" s="84">
        <v>42430</v>
      </c>
      <c r="C12127" s="85">
        <v>10.199999999999999</v>
      </c>
      <c r="D12127" s="86">
        <v>17</v>
      </c>
      <c r="E12127" s="87">
        <v>5.0999999999999996</v>
      </c>
      <c r="F12127" s="96">
        <f t="shared" si="2082"/>
        <v>11.05</v>
      </c>
      <c r="G12127" s="97">
        <v>63.183329999999998</v>
      </c>
      <c r="H12127" s="74">
        <f t="shared" si="2083"/>
        <v>61</v>
      </c>
      <c r="I12127" s="53">
        <f t="shared" si="2081"/>
        <v>1.0182102623845848</v>
      </c>
      <c r="J12127" s="53">
        <f t="shared" si="2084"/>
        <v>-0.13188497656225967</v>
      </c>
      <c r="K12127" s="53">
        <f t="shared" si="2085"/>
        <v>1.4313012343781424</v>
      </c>
      <c r="L12127" s="53">
        <f t="shared" si="2086"/>
        <v>20.620356550569728</v>
      </c>
      <c r="M12127" s="93">
        <f t="shared" si="2087"/>
        <v>1.9218298837446517</v>
      </c>
      <c r="N12127" s="53">
        <f t="shared" si="2088"/>
        <v>12.092568955784296</v>
      </c>
      <c r="O12127">
        <f t="shared" si="2089"/>
        <v>0.65531774912245988</v>
      </c>
      <c r="P12127" s="53">
        <f t="shared" si="2090"/>
        <v>9.9193738160103813</v>
      </c>
      <c r="Q12127" s="53">
        <v>0.2</v>
      </c>
      <c r="R12127" s="53">
        <f t="shared" si="2091"/>
        <v>3.6522027109332345</v>
      </c>
    </row>
    <row r="12128" spans="2:18" ht="15">
      <c r="B12128" s="84">
        <v>42431</v>
      </c>
      <c r="C12128" s="85">
        <v>0</v>
      </c>
      <c r="D12128" s="86">
        <v>14.4</v>
      </c>
      <c r="E12128" s="87">
        <v>3.2</v>
      </c>
      <c r="F12128" s="96">
        <f t="shared" si="2082"/>
        <v>8.8000000000000007</v>
      </c>
      <c r="G12128" s="97">
        <v>60.024999999999999</v>
      </c>
      <c r="H12128" s="74">
        <f t="shared" si="2083"/>
        <v>62</v>
      </c>
      <c r="I12128" s="53">
        <f t="shared" si="2081"/>
        <v>1.0177259403999503</v>
      </c>
      <c r="J12128" s="53">
        <f t="shared" si="2084"/>
        <v>-0.12523397111924095</v>
      </c>
      <c r="K12128" s="53">
        <f t="shared" si="2085"/>
        <v>1.4384550455900516</v>
      </c>
      <c r="L12128" s="53">
        <f t="shared" si="2086"/>
        <v>20.893409874029718</v>
      </c>
      <c r="M12128" s="93">
        <f t="shared" si="2087"/>
        <v>1.7418046498206858</v>
      </c>
      <c r="N12128" s="53">
        <f t="shared" si="2088"/>
        <v>11.886862984523255</v>
      </c>
      <c r="O12128">
        <f t="shared" si="2089"/>
        <v>0.57317208442593315</v>
      </c>
      <c r="P12128" s="53">
        <f t="shared" si="2090"/>
        <v>8.5391257162738565</v>
      </c>
      <c r="Q12128" s="53">
        <v>0.2</v>
      </c>
      <c r="R12128" s="53">
        <f t="shared" si="2091"/>
        <v>3.6252509820150078</v>
      </c>
    </row>
    <row r="12129" spans="2:18" ht="15">
      <c r="B12129" s="84">
        <v>42432</v>
      </c>
      <c r="C12129" s="85">
        <v>12.1</v>
      </c>
      <c r="D12129" s="86">
        <v>8.6999999999999993</v>
      </c>
      <c r="E12129" s="87">
        <v>2.9</v>
      </c>
      <c r="F12129" s="96">
        <f t="shared" si="2082"/>
        <v>5.8</v>
      </c>
      <c r="G12129" s="97">
        <v>69.091669999999993</v>
      </c>
      <c r="H12129" s="74">
        <f t="shared" si="2083"/>
        <v>63</v>
      </c>
      <c r="I12129" s="53">
        <f t="shared" si="2081"/>
        <v>1.0172363730243685</v>
      </c>
      <c r="J12129" s="53">
        <f t="shared" si="2084"/>
        <v>-0.11855314787728338</v>
      </c>
      <c r="K12129" s="53">
        <f t="shared" si="2085"/>
        <v>1.4456220444772312</v>
      </c>
      <c r="L12129" s="53">
        <f t="shared" si="2086"/>
        <v>21.167749545477854</v>
      </c>
      <c r="M12129" s="93">
        <f t="shared" si="2087"/>
        <v>1.126678901431545</v>
      </c>
      <c r="N12129" s="53">
        <f t="shared" si="2088"/>
        <v>8.6663775778500121</v>
      </c>
      <c r="O12129">
        <f t="shared" si="2089"/>
        <v>0.47772995030247767</v>
      </c>
      <c r="P12129" s="53">
        <f t="shared" si="2090"/>
        <v>6.9665760101586569</v>
      </c>
      <c r="Q12129" s="53">
        <v>0.2</v>
      </c>
      <c r="R12129" s="53">
        <f t="shared" si="2091"/>
        <v>2.6178249679292414</v>
      </c>
    </row>
    <row r="12130" spans="2:18" ht="15">
      <c r="B12130" s="84">
        <v>42433</v>
      </c>
      <c r="C12130" s="85">
        <v>0</v>
      </c>
      <c r="D12130" s="86">
        <v>12.5</v>
      </c>
      <c r="E12130" s="87">
        <v>0.8</v>
      </c>
      <c r="F12130" s="96">
        <f t="shared" si="2082"/>
        <v>6.65</v>
      </c>
      <c r="G12130" s="97">
        <v>48.579169999999998</v>
      </c>
      <c r="H12130" s="74">
        <f t="shared" si="2083"/>
        <v>64</v>
      </c>
      <c r="I12130" s="53">
        <f t="shared" si="2081"/>
        <v>1.0167417051287022</v>
      </c>
      <c r="J12130" s="53">
        <f t="shared" si="2084"/>
        <v>-0.11184441518364702</v>
      </c>
      <c r="K12130" s="53">
        <f t="shared" si="2085"/>
        <v>1.452801033214203</v>
      </c>
      <c r="L12130" s="53">
        <f t="shared" si="2086"/>
        <v>21.443278495234836</v>
      </c>
      <c r="M12130" s="93">
        <f t="shared" si="2087"/>
        <v>1.6794321156840013</v>
      </c>
      <c r="N12130" s="53">
        <f t="shared" si="2088"/>
        <v>12.469040578650029</v>
      </c>
      <c r="O12130">
        <f t="shared" si="2089"/>
        <v>0.50324237359192481</v>
      </c>
      <c r="P12130" s="53">
        <f t="shared" si="2090"/>
        <v>7.3834068728372451</v>
      </c>
      <c r="Q12130" s="53">
        <v>0.2</v>
      </c>
      <c r="R12130" s="53">
        <f t="shared" si="2091"/>
        <v>3.966796801395752</v>
      </c>
    </row>
    <row r="12131" spans="2:18" ht="15">
      <c r="B12131" s="84">
        <v>42434</v>
      </c>
      <c r="C12131" s="85">
        <v>2.5</v>
      </c>
      <c r="D12131" s="86">
        <v>7.7</v>
      </c>
      <c r="E12131" s="87">
        <v>0.3</v>
      </c>
      <c r="F12131" s="96">
        <f t="shared" si="2082"/>
        <v>4</v>
      </c>
      <c r="G12131" s="97">
        <v>88.09375</v>
      </c>
      <c r="H12131" s="74">
        <f t="shared" si="2083"/>
        <v>65</v>
      </c>
      <c r="I12131" s="53">
        <f t="shared" si="2081"/>
        <v>1.0162420830931402</v>
      </c>
      <c r="J12131" s="53">
        <f t="shared" si="2084"/>
        <v>-0.10510967283220894</v>
      </c>
      <c r="K12131" s="53">
        <f t="shared" si="2085"/>
        <v>1.459990856366197</v>
      </c>
      <c r="L12131" s="53">
        <f t="shared" si="2086"/>
        <v>21.719899753086207</v>
      </c>
      <c r="M12131" s="93">
        <f t="shared" si="2087"/>
        <v>1.2062286610624442</v>
      </c>
      <c r="N12131" s="53">
        <f t="shared" si="2088"/>
        <v>10.044367582105938</v>
      </c>
      <c r="O12131">
        <f t="shared" si="2089"/>
        <v>0.42741570243698762</v>
      </c>
      <c r="P12131" s="53">
        <f t="shared" si="2090"/>
        <v>6.152681276989024</v>
      </c>
      <c r="Q12131" s="53">
        <v>0.2</v>
      </c>
      <c r="R12131" s="53">
        <f t="shared" si="2091"/>
        <v>2.4161075290625993</v>
      </c>
    </row>
    <row r="12132" spans="2:18" ht="15">
      <c r="B12132" s="84">
        <v>42435</v>
      </c>
      <c r="C12132" s="85">
        <v>25.3</v>
      </c>
      <c r="D12132" s="86">
        <v>6.7</v>
      </c>
      <c r="E12132" s="87">
        <v>0.4</v>
      </c>
      <c r="F12132" s="96">
        <f t="shared" si="2082"/>
        <v>3.5500000000000003</v>
      </c>
      <c r="G12132" s="97">
        <v>92.037499999999994</v>
      </c>
      <c r="H12132" s="74">
        <f t="shared" si="2083"/>
        <v>66</v>
      </c>
      <c r="I12132" s="53">
        <f t="shared" si="2081"/>
        <v>1.015737654763881</v>
      </c>
      <c r="J12132" s="53">
        <f t="shared" si="2084"/>
        <v>-9.8350812010502386E-2</v>
      </c>
      <c r="K12132" s="53">
        <f t="shared" si="2085"/>
        <v>1.4671903985928214</v>
      </c>
      <c r="L12132" s="53">
        <f t="shared" si="2086"/>
        <v>21.997516508847159</v>
      </c>
      <c r="M12132" s="93">
        <f t="shared" si="2087"/>
        <v>1.1039293498059564</v>
      </c>
      <c r="N12132" s="53">
        <f t="shared" si="2088"/>
        <v>9.3862658004476742</v>
      </c>
      <c r="O12132">
        <f t="shared" si="2089"/>
        <v>0.41558847571336499</v>
      </c>
      <c r="P12132" s="53">
        <f t="shared" si="2090"/>
        <v>5.96301625774176</v>
      </c>
      <c r="Q12132" s="53">
        <v>0.2</v>
      </c>
      <c r="R12132" s="53">
        <f t="shared" si="2091"/>
        <v>2.1743203573111103</v>
      </c>
    </row>
    <row r="12133" spans="2:18" ht="15">
      <c r="B12133" s="84">
        <v>42436</v>
      </c>
      <c r="C12133" s="85">
        <v>0</v>
      </c>
      <c r="D12133" s="86">
        <v>9.3000000000000007</v>
      </c>
      <c r="E12133" s="87">
        <v>0.8</v>
      </c>
      <c r="F12133" s="96">
        <f t="shared" si="2082"/>
        <v>5.0500000000000007</v>
      </c>
      <c r="G12133" s="97">
        <v>74</v>
      </c>
      <c r="H12133" s="74">
        <f t="shared" si="2083"/>
        <v>67</v>
      </c>
      <c r="I12133" s="53">
        <f t="shared" si="2081"/>
        <v>1.0152285694093826</v>
      </c>
      <c r="J12133" s="53">
        <f t="shared" si="2084"/>
        <v>-9.1569715272326185E-2</v>
      </c>
      <c r="K12133" s="53">
        <f t="shared" si="2085"/>
        <v>1.4743985823493233</v>
      </c>
      <c r="L12133" s="53">
        <f t="shared" si="2086"/>
        <v>22.276032171312455</v>
      </c>
      <c r="M12133" s="93">
        <f t="shared" si="2087"/>
        <v>1.3897381424887576</v>
      </c>
      <c r="N12133" s="53">
        <f t="shared" si="2088"/>
        <v>11.040690119910687</v>
      </c>
      <c r="O12133">
        <f t="shared" si="2089"/>
        <v>0.45616773650852949</v>
      </c>
      <c r="P12133" s="53">
        <f t="shared" si="2090"/>
        <v>6.6164189369067463</v>
      </c>
      <c r="Q12133" s="53">
        <v>0.2</v>
      </c>
      <c r="R12133" s="53">
        <f t="shared" si="2091"/>
        <v>2.9902237504227225</v>
      </c>
    </row>
    <row r="12134" spans="2:18" ht="15">
      <c r="B12134" s="84">
        <v>42437</v>
      </c>
      <c r="C12134" s="85">
        <v>0</v>
      </c>
      <c r="D12134" s="86">
        <v>10.7</v>
      </c>
      <c r="E12134" s="87">
        <v>2.9</v>
      </c>
      <c r="F12134" s="96">
        <f t="shared" si="2082"/>
        <v>6.8</v>
      </c>
      <c r="G12134" s="97">
        <v>63.283329999999999</v>
      </c>
      <c r="H12134" s="74">
        <f t="shared" si="2083"/>
        <v>68</v>
      </c>
      <c r="I12134" s="53">
        <f t="shared" si="2081"/>
        <v>1.0147149776761919</v>
      </c>
      <c r="J12134" s="53">
        <f t="shared" si="2084"/>
        <v>-8.4768256534351258E-2</v>
      </c>
      <c r="K12134" s="53">
        <f t="shared" si="2085"/>
        <v>1.481614365588644</v>
      </c>
      <c r="L12134" s="53">
        <f t="shared" si="2086"/>
        <v>22.555350425529952</v>
      </c>
      <c r="M12134" s="93">
        <f t="shared" si="2087"/>
        <v>1.4512140045901998</v>
      </c>
      <c r="N12134" s="53">
        <f t="shared" si="2088"/>
        <v>10.708923138856491</v>
      </c>
      <c r="O12134">
        <f t="shared" si="2089"/>
        <v>0.50786634309783896</v>
      </c>
      <c r="P12134" s="53">
        <f t="shared" si="2090"/>
        <v>7.4592395635175563</v>
      </c>
      <c r="Q12134" s="53">
        <v>0.2</v>
      </c>
      <c r="R12134" s="53">
        <f t="shared" si="2091"/>
        <v>3.2283503505041131</v>
      </c>
    </row>
    <row r="12135" spans="2:18" ht="15">
      <c r="B12135" s="84">
        <v>42438</v>
      </c>
      <c r="C12135" s="85">
        <v>0</v>
      </c>
      <c r="D12135" s="86">
        <v>10.1</v>
      </c>
      <c r="E12135" s="87">
        <v>3.8</v>
      </c>
      <c r="F12135" s="96">
        <f t="shared" si="2082"/>
        <v>6.9499999999999993</v>
      </c>
      <c r="G12135" s="97">
        <v>57.018749999999997</v>
      </c>
      <c r="H12135" s="74">
        <f t="shared" si="2083"/>
        <v>69</v>
      </c>
      <c r="I12135" s="53">
        <f t="shared" si="2081"/>
        <v>1.0141970315443654</v>
      </c>
      <c r="J12135" s="53">
        <f t="shared" si="2084"/>
        <v>-7.7948301095184719E-2</v>
      </c>
      <c r="K12135" s="53">
        <f t="shared" si="2085"/>
        <v>1.4888367394670605</v>
      </c>
      <c r="L12135" s="53">
        <f t="shared" si="2086"/>
        <v>22.83537528834152</v>
      </c>
      <c r="M12135" s="93">
        <f t="shared" si="2087"/>
        <v>1.3284741402709517</v>
      </c>
      <c r="N12135" s="53">
        <f t="shared" si="2088"/>
        <v>9.7437773042762892</v>
      </c>
      <c r="O12135">
        <f t="shared" si="2089"/>
        <v>0.51252748429196004</v>
      </c>
      <c r="P12135" s="53">
        <f t="shared" si="2090"/>
        <v>7.5357686343487353</v>
      </c>
      <c r="Q12135" s="53">
        <v>0.2</v>
      </c>
      <c r="R12135" s="53">
        <f t="shared" si="2091"/>
        <v>3.1773881968854218</v>
      </c>
    </row>
    <row r="12136" spans="2:18" ht="15">
      <c r="B12136" s="84">
        <v>42439</v>
      </c>
      <c r="C12136" s="85">
        <v>0</v>
      </c>
      <c r="D12136" s="86">
        <v>15.8</v>
      </c>
      <c r="E12136" s="87">
        <v>3.5</v>
      </c>
      <c r="F12136" s="96">
        <f t="shared" si="2082"/>
        <v>9.65</v>
      </c>
      <c r="G12136" s="97">
        <v>52.764580000000002</v>
      </c>
      <c r="H12136" s="74">
        <f t="shared" si="2083"/>
        <v>70</v>
      </c>
      <c r="I12136" s="53">
        <f t="shared" si="2081"/>
        <v>1.0136748842824967</v>
      </c>
      <c r="J12136" s="53">
        <f t="shared" si="2084"/>
        <v>-7.1111705675353992E-2</v>
      </c>
      <c r="K12136" s="53">
        <f t="shared" si="2085"/>
        <v>1.4960647260558331</v>
      </c>
      <c r="L12136" s="53">
        <f t="shared" si="2086"/>
        <v>23.116011162141763</v>
      </c>
      <c r="M12136" s="93">
        <f t="shared" si="2087"/>
        <v>2.084045869870454</v>
      </c>
      <c r="N12136" s="53">
        <f t="shared" si="2088"/>
        <v>13.782067499616883</v>
      </c>
      <c r="O12136">
        <f t="shared" si="2089"/>
        <v>0.6030793162422583</v>
      </c>
      <c r="P12136" s="53">
        <f t="shared" si="2090"/>
        <v>9.0389383251687097</v>
      </c>
      <c r="Q12136" s="53">
        <v>0.2</v>
      </c>
      <c r="R12136" s="53">
        <f t="shared" si="2091"/>
        <v>4.254390816922375</v>
      </c>
    </row>
    <row r="12137" spans="2:18" ht="15">
      <c r="B12137" s="84">
        <v>42440</v>
      </c>
      <c r="C12137" s="85">
        <v>0</v>
      </c>
      <c r="D12137" s="86">
        <v>14.3</v>
      </c>
      <c r="E12137" s="87">
        <v>3.7</v>
      </c>
      <c r="F12137" s="96">
        <f t="shared" si="2082"/>
        <v>9</v>
      </c>
      <c r="G12137" s="97">
        <v>54.585410000000003</v>
      </c>
      <c r="H12137" s="74">
        <f t="shared" si="2083"/>
        <v>71</v>
      </c>
      <c r="I12137" s="53">
        <f t="shared" si="2081"/>
        <v>1.0131486904023612</v>
      </c>
      <c r="J12137" s="53">
        <f t="shared" si="2084"/>
        <v>-6.4260318476718287E-2</v>
      </c>
      <c r="K12137" s="53">
        <f t="shared" si="2085"/>
        <v>1.5032973760609161</v>
      </c>
      <c r="L12137" s="53">
        <f t="shared" si="2086"/>
        <v>23.397162886809447</v>
      </c>
      <c r="M12137" s="93">
        <f t="shared" si="2087"/>
        <v>1.9118349594101491</v>
      </c>
      <c r="N12137" s="53">
        <f t="shared" si="2088"/>
        <v>12.949859381131175</v>
      </c>
      <c r="O12137">
        <f t="shared" si="2089"/>
        <v>0.58008978738759875</v>
      </c>
      <c r="P12137" s="53">
        <f t="shared" si="2090"/>
        <v>8.6544506934491388</v>
      </c>
      <c r="Q12137" s="53">
        <v>0.2</v>
      </c>
      <c r="R12137" s="53">
        <f t="shared" si="2091"/>
        <v>4.0030925466028897</v>
      </c>
    </row>
    <row r="12138" spans="2:18" ht="15">
      <c r="B12138" s="84">
        <v>42441</v>
      </c>
      <c r="C12138" s="85">
        <v>0</v>
      </c>
      <c r="D12138" s="86">
        <v>15.5</v>
      </c>
      <c r="E12138" s="87">
        <v>3.8</v>
      </c>
      <c r="F12138" s="96">
        <f t="shared" si="2082"/>
        <v>9.65</v>
      </c>
      <c r="G12138" s="97">
        <v>55.545830000000002</v>
      </c>
      <c r="H12138" s="74">
        <f t="shared" si="2083"/>
        <v>72</v>
      </c>
      <c r="I12138" s="53">
        <f t="shared" si="2081"/>
        <v>1.0126186056131936</v>
      </c>
      <c r="J12138" s="53">
        <f t="shared" si="2084"/>
        <v>-5.7395979259826993E-2</v>
      </c>
      <c r="K12138" s="53">
        <f t="shared" si="2085"/>
        <v>1.5105337665524803</v>
      </c>
      <c r="L12138" s="53">
        <f t="shared" si="2086"/>
        <v>23.678735789772343</v>
      </c>
      <c r="M12138" s="93">
        <f t="shared" si="2087"/>
        <v>2.0820601158427969</v>
      </c>
      <c r="N12138" s="53">
        <f t="shared" si="2088"/>
        <v>13.768935448906065</v>
      </c>
      <c r="O12138">
        <f t="shared" si="2089"/>
        <v>0.6030793162422583</v>
      </c>
      <c r="P12138" s="53">
        <f t="shared" si="2090"/>
        <v>9.0389383251687097</v>
      </c>
      <c r="Q12138" s="53">
        <v>0.2</v>
      </c>
      <c r="R12138" s="53">
        <f t="shared" si="2091"/>
        <v>4.1803744263514329</v>
      </c>
    </row>
    <row r="12139" spans="2:18" ht="15">
      <c r="B12139" s="84">
        <v>42442</v>
      </c>
      <c r="C12139" s="85">
        <v>0</v>
      </c>
      <c r="D12139" s="86">
        <v>15.5</v>
      </c>
      <c r="E12139" s="87">
        <v>4.8</v>
      </c>
      <c r="F12139" s="96">
        <f t="shared" si="2082"/>
        <v>10.15</v>
      </c>
      <c r="G12139" s="97">
        <v>44.789580000000001</v>
      </c>
      <c r="H12139" s="74">
        <f t="shared" si="2083"/>
        <v>73</v>
      </c>
      <c r="I12139" s="53">
        <f t="shared" si="2081"/>
        <v>1.0120847867756111</v>
      </c>
      <c r="J12139" s="53">
        <f t="shared" si="2084"/>
        <v>-5.0520519437772707E-2</v>
      </c>
      <c r="K12139" s="53">
        <f t="shared" si="2085"/>
        <v>1.5177729987056969</v>
      </c>
      <c r="L12139" s="53">
        <f t="shared" si="2086"/>
        <v>23.960635734170932</v>
      </c>
      <c r="M12139" s="93">
        <f t="shared" si="2087"/>
        <v>2.0514999531108242</v>
      </c>
      <c r="N12139" s="53">
        <f t="shared" si="2088"/>
        <v>13.324138763674748</v>
      </c>
      <c r="O12139">
        <f t="shared" si="2089"/>
        <v>0.62130181328644862</v>
      </c>
      <c r="P12139" s="53">
        <f t="shared" si="2090"/>
        <v>9.3450138473308844</v>
      </c>
      <c r="Q12139" s="53">
        <v>0.2</v>
      </c>
      <c r="R12139" s="53">
        <f t="shared" si="2091"/>
        <v>4.3745600844277126</v>
      </c>
    </row>
    <row r="12140" spans="2:18" ht="15">
      <c r="B12140" s="84">
        <v>42443</v>
      </c>
      <c r="C12140" s="85">
        <v>0</v>
      </c>
      <c r="D12140" s="86">
        <v>15.8</v>
      </c>
      <c r="E12140" s="87">
        <v>3.7</v>
      </c>
      <c r="F12140" s="96">
        <f t="shared" si="2082"/>
        <v>9.75</v>
      </c>
      <c r="G12140" s="97">
        <v>48.722920000000002</v>
      </c>
      <c r="H12140" s="74">
        <f t="shared" si="2083"/>
        <v>74</v>
      </c>
      <c r="I12140" s="53">
        <f t="shared" si="2081"/>
        <v>1.0115473918551963</v>
      </c>
      <c r="J12140" s="53">
        <f t="shared" si="2084"/>
        <v>-4.3635762185105259E-2</v>
      </c>
      <c r="K12140" s="53">
        <f t="shared" si="2085"/>
        <v>1.5250141955539771</v>
      </c>
      <c r="L12140" s="53">
        <f t="shared" si="2086"/>
        <v>24.242769165091758</v>
      </c>
      <c r="M12140" s="93">
        <f t="shared" si="2087"/>
        <v>2.1756848525825756</v>
      </c>
      <c r="N12140" s="53">
        <f t="shared" si="2088"/>
        <v>14.33586269470965</v>
      </c>
      <c r="O12140">
        <f t="shared" si="2089"/>
        <v>0.60668595938210224</v>
      </c>
      <c r="P12140" s="53">
        <f t="shared" si="2090"/>
        <v>9.0994264322548251</v>
      </c>
      <c r="Q12140" s="53">
        <v>0.2</v>
      </c>
      <c r="R12140" s="53">
        <f t="shared" si="2091"/>
        <v>4.4836744511789393</v>
      </c>
    </row>
    <row r="12141" spans="2:18" ht="15">
      <c r="B12141" s="84">
        <v>42444</v>
      </c>
      <c r="C12141" s="85">
        <v>0</v>
      </c>
      <c r="D12141" s="86">
        <v>9.6999999999999993</v>
      </c>
      <c r="E12141" s="87">
        <v>2.1</v>
      </c>
      <c r="F12141" s="96">
        <f t="shared" si="2082"/>
        <v>5.8999999999999995</v>
      </c>
      <c r="G12141" s="97">
        <v>59.189579999999999</v>
      </c>
      <c r="H12141" s="74">
        <f t="shared" si="2083"/>
        <v>75</v>
      </c>
      <c r="I12141" s="53">
        <f t="shared" si="2081"/>
        <v>1.0110065798757517</v>
      </c>
      <c r="J12141" s="53">
        <f t="shared" si="2084"/>
        <v>-3.6743522560419961E-2</v>
      </c>
      <c r="K12141" s="53">
        <f t="shared" si="2085"/>
        <v>1.532256499755605</v>
      </c>
      <c r="L12141" s="53">
        <f t="shared" si="2086"/>
        <v>24.525043153844361</v>
      </c>
      <c r="M12141" s="93">
        <f t="shared" si="2087"/>
        <v>1.5005981127889934</v>
      </c>
      <c r="N12141" s="53">
        <f t="shared" si="2088"/>
        <v>11.493849276310044</v>
      </c>
      <c r="O12141">
        <f t="shared" si="2089"/>
        <v>0.48067134827109992</v>
      </c>
      <c r="P12141" s="53">
        <f t="shared" si="2090"/>
        <v>7.0144959432282254</v>
      </c>
      <c r="Q12141" s="53">
        <v>0.2</v>
      </c>
      <c r="R12141" s="53">
        <f t="shared" si="2091"/>
        <v>3.4707505960458422</v>
      </c>
    </row>
    <row r="12142" spans="2:18" ht="15">
      <c r="B12142" s="84">
        <v>42445</v>
      </c>
      <c r="C12142" s="85">
        <v>3.6</v>
      </c>
      <c r="D12142" s="86">
        <v>12.4</v>
      </c>
      <c r="E12142" s="87">
        <v>3.1</v>
      </c>
      <c r="F12142" s="96">
        <f t="shared" si="2082"/>
        <v>7.75</v>
      </c>
      <c r="G12142" s="97">
        <v>68.754170000000002</v>
      </c>
      <c r="H12142" s="74">
        <f t="shared" si="2083"/>
        <v>76</v>
      </c>
      <c r="I12142" s="53">
        <f t="shared" si="2081"/>
        <v>1.0104625108722431</v>
      </c>
      <c r="J12142" s="53">
        <f t="shared" si="2084"/>
        <v>-2.9845607641223473E-2</v>
      </c>
      <c r="K12142" s="53">
        <f t="shared" si="2085"/>
        <v>1.5394990713745209</v>
      </c>
      <c r="L12142" s="53">
        <f t="shared" si="2086"/>
        <v>24.807365440262192</v>
      </c>
      <c r="M12142" s="93">
        <f t="shared" si="2087"/>
        <v>1.8101413805591937</v>
      </c>
      <c r="N12142" s="53">
        <f t="shared" si="2088"/>
        <v>12.860890482618474</v>
      </c>
      <c r="O12142">
        <f t="shared" si="2089"/>
        <v>0.53802519111168612</v>
      </c>
      <c r="P12142" s="53">
        <f t="shared" si="2090"/>
        <v>7.9559174437558609</v>
      </c>
      <c r="Q12142" s="53">
        <v>0.2</v>
      </c>
      <c r="R12142" s="53">
        <f t="shared" si="2091"/>
        <v>3.5889782934721395</v>
      </c>
    </row>
    <row r="12143" spans="2:18" ht="15">
      <c r="B12143" s="84">
        <v>42446</v>
      </c>
      <c r="C12143" s="85">
        <v>0</v>
      </c>
      <c r="D12143" s="86">
        <v>16</v>
      </c>
      <c r="E12143" s="87">
        <v>4.3</v>
      </c>
      <c r="F12143" s="96">
        <f t="shared" si="2082"/>
        <v>10.15</v>
      </c>
      <c r="G12143" s="97">
        <v>49.983330000000002</v>
      </c>
      <c r="H12143" s="74">
        <f t="shared" si="2083"/>
        <v>77</v>
      </c>
      <c r="I12143" s="53">
        <f t="shared" si="2081"/>
        <v>1.0099153458434418</v>
      </c>
      <c r="J12143" s="53">
        <f t="shared" si="2084"/>
        <v>-2.2943816669741025E-2</v>
      </c>
      <c r="K12143" s="53">
        <f t="shared" si="2085"/>
        <v>1.546741085675797</v>
      </c>
      <c r="L12143" s="53">
        <f t="shared" si="2086"/>
        <v>25.089644473010019</v>
      </c>
      <c r="M12143" s="93">
        <f t="shared" si="2087"/>
        <v>2.2463050007020593</v>
      </c>
      <c r="N12143" s="53">
        <f t="shared" si="2088"/>
        <v>14.589363986826221</v>
      </c>
      <c r="O12143">
        <f t="shared" si="2089"/>
        <v>0.62130181328644862</v>
      </c>
      <c r="P12143" s="53">
        <f t="shared" si="2090"/>
        <v>9.3450138473308844</v>
      </c>
      <c r="Q12143" s="53">
        <v>0.2</v>
      </c>
      <c r="R12143" s="53">
        <f t="shared" si="2091"/>
        <v>4.521398911272362</v>
      </c>
    </row>
    <row r="12144" spans="2:18" ht="15">
      <c r="B12144" s="84">
        <v>42447</v>
      </c>
      <c r="C12144" s="85">
        <v>0</v>
      </c>
      <c r="D12144" s="86">
        <v>18.5</v>
      </c>
      <c r="E12144" s="87">
        <v>2.2999999999999998</v>
      </c>
      <c r="F12144" s="96">
        <f t="shared" si="2082"/>
        <v>10.4</v>
      </c>
      <c r="G12144" s="97">
        <v>52.243749999999999</v>
      </c>
      <c r="H12144" s="74">
        <f t="shared" si="2083"/>
        <v>78</v>
      </c>
      <c r="I12144" s="53">
        <f t="shared" si="2081"/>
        <v>1.0093652467042828</v>
      </c>
      <c r="J12144" s="53">
        <f t="shared" si="2084"/>
        <v>-1.6039941208328922E-2</v>
      </c>
      <c r="K12144" s="53">
        <f t="shared" si="2085"/>
        <v>1.5539817309362038</v>
      </c>
      <c r="L12144" s="53">
        <f t="shared" si="2086"/>
        <v>25.371789447885813</v>
      </c>
      <c r="M12144" s="93">
        <f t="shared" si="2087"/>
        <v>2.6968524611703533</v>
      </c>
      <c r="N12144" s="53">
        <f t="shared" si="2088"/>
        <v>17.360312050383069</v>
      </c>
      <c r="O12144">
        <f t="shared" si="2089"/>
        <v>0.63059221236265495</v>
      </c>
      <c r="P12144" s="53">
        <f t="shared" si="2090"/>
        <v>9.5014980895362431</v>
      </c>
      <c r="Q12144" s="53">
        <v>0.2</v>
      </c>
      <c r="R12144" s="53">
        <f t="shared" si="2091"/>
        <v>5.0867972027174373</v>
      </c>
    </row>
    <row r="12145" spans="2:18" ht="15">
      <c r="B12145" s="84">
        <v>42448</v>
      </c>
      <c r="C12145" s="85">
        <v>0</v>
      </c>
      <c r="D12145" s="86">
        <v>20.3</v>
      </c>
      <c r="E12145" s="87">
        <v>3.6</v>
      </c>
      <c r="F12145" s="96">
        <f t="shared" si="2082"/>
        <v>11.950000000000001</v>
      </c>
      <c r="G12145" s="97">
        <v>43.006250000000001</v>
      </c>
      <c r="H12145" s="74">
        <f t="shared" si="2083"/>
        <v>79</v>
      </c>
      <c r="I12145" s="53">
        <f t="shared" si="2081"/>
        <v>1.0088123762379517</v>
      </c>
      <c r="J12145" s="53">
        <f t="shared" si="2084"/>
        <v>-9.1357653031883066E-3</v>
      </c>
      <c r="K12145" s="53">
        <f t="shared" si="2085"/>
        <v>1.5612202062701253</v>
      </c>
      <c r="L12145" s="53">
        <f t="shared" si="2086"/>
        <v>25.653710344108205</v>
      </c>
      <c r="M12145" s="93">
        <f t="shared" si="2087"/>
        <v>2.9207532324053322</v>
      </c>
      <c r="N12145" s="53">
        <f t="shared" si="2088"/>
        <v>17.82203711499999</v>
      </c>
      <c r="O12145">
        <f t="shared" si="2089"/>
        <v>0.69094965222549376</v>
      </c>
      <c r="P12145" s="53">
        <f t="shared" si="2090"/>
        <v>10.525070566283562</v>
      </c>
      <c r="Q12145" s="53">
        <v>0.2</v>
      </c>
      <c r="R12145" s="53">
        <f t="shared" si="2091"/>
        <v>5.4887175857907256</v>
      </c>
    </row>
    <row r="12146" spans="2:18" ht="15">
      <c r="B12146" s="84">
        <v>42449</v>
      </c>
      <c r="C12146" s="85">
        <v>0</v>
      </c>
      <c r="D12146" s="86">
        <v>18.8</v>
      </c>
      <c r="E12146" s="87">
        <v>4.4000000000000004</v>
      </c>
      <c r="F12146" s="96">
        <f t="shared" si="2082"/>
        <v>11.600000000000001</v>
      </c>
      <c r="G12146" s="97">
        <v>51.039589999999997</v>
      </c>
      <c r="H12146" s="74">
        <f t="shared" si="2083"/>
        <v>80</v>
      </c>
      <c r="I12146" s="53">
        <f t="shared" si="2081"/>
        <v>1.0082568980477142</v>
      </c>
      <c r="J12146" s="53">
        <f t="shared" si="2084"/>
        <v>-2.2330656551013675E-3</v>
      </c>
      <c r="K12146" s="53">
        <f t="shared" si="2085"/>
        <v>1.5684557194709616</v>
      </c>
      <c r="L12146" s="53">
        <f t="shared" si="2086"/>
        <v>25.935317958584541</v>
      </c>
      <c r="M12146" s="93">
        <f t="shared" si="2087"/>
        <v>2.7096901128674187</v>
      </c>
      <c r="N12146" s="53">
        <f t="shared" si="2088"/>
        <v>16.730994024318317</v>
      </c>
      <c r="O12146">
        <f t="shared" si="2089"/>
        <v>0.67689672292954228</v>
      </c>
      <c r="P12146" s="53">
        <f t="shared" si="2090"/>
        <v>10.285704805655884</v>
      </c>
      <c r="Q12146" s="53">
        <v>0.2</v>
      </c>
      <c r="R12146" s="53">
        <f t="shared" si="2091"/>
        <v>5.0210065951819765</v>
      </c>
    </row>
    <row r="12147" spans="2:18" ht="15">
      <c r="B12147" s="84">
        <v>42450</v>
      </c>
      <c r="C12147" s="85">
        <v>0</v>
      </c>
      <c r="D12147" s="86">
        <v>19.8</v>
      </c>
      <c r="E12147" s="87">
        <v>8.9</v>
      </c>
      <c r="F12147" s="96">
        <f t="shared" si="2082"/>
        <v>14.350000000000001</v>
      </c>
      <c r="G12147" s="97">
        <v>56.997920000000001</v>
      </c>
      <c r="H12147" s="74">
        <f t="shared" si="2083"/>
        <v>81</v>
      </c>
      <c r="I12147" s="53">
        <f t="shared" si="2081"/>
        <v>1.0076989765085038</v>
      </c>
      <c r="J12147" s="53">
        <f t="shared" si="2084"/>
        <v>4.6663882040709195E-3</v>
      </c>
      <c r="K12147" s="53">
        <f t="shared" si="2085"/>
        <v>1.5756874848680738</v>
      </c>
      <c r="L12147" s="53">
        <f t="shared" si="2086"/>
        <v>26.216523938157994</v>
      </c>
      <c r="M12147" s="93">
        <f t="shared" si="2087"/>
        <v>2.6059663747335793</v>
      </c>
      <c r="N12147" s="53">
        <f t="shared" si="2088"/>
        <v>14.714221120816337</v>
      </c>
      <c r="O12147">
        <f t="shared" si="2089"/>
        <v>0.79436348494982112</v>
      </c>
      <c r="P12147" s="53">
        <f t="shared" si="2090"/>
        <v>12.304930060510431</v>
      </c>
      <c r="Q12147" s="53">
        <v>0.2</v>
      </c>
      <c r="R12147" s="53">
        <f t="shared" si="2091"/>
        <v>4.4944146922254156</v>
      </c>
    </row>
    <row r="12148" spans="2:18" ht="15">
      <c r="B12148" s="84">
        <v>42451</v>
      </c>
      <c r="C12148" s="85">
        <v>0</v>
      </c>
      <c r="D12148" s="86">
        <v>19.399999999999999</v>
      </c>
      <c r="E12148" s="87">
        <v>7</v>
      </c>
      <c r="F12148" s="96">
        <f t="shared" si="2082"/>
        <v>13.2</v>
      </c>
      <c r="G12148" s="97">
        <v>51.695830000000001</v>
      </c>
      <c r="H12148" s="74">
        <f t="shared" si="2083"/>
        <v>82</v>
      </c>
      <c r="I12148" s="53">
        <f t="shared" si="2081"/>
        <v>1.00713877671828</v>
      </c>
      <c r="J12148" s="53">
        <f t="shared" si="2084"/>
        <v>1.1560833730371266E-2</v>
      </c>
      <c r="K12148" s="53">
        <f t="shared" si="2085"/>
        <v>1.5829147211992498</v>
      </c>
      <c r="L12148" s="53">
        <f t="shared" si="2086"/>
        <v>26.497240809835752</v>
      </c>
      <c r="M12148" s="93">
        <f t="shared" si="2087"/>
        <v>2.708773316419002</v>
      </c>
      <c r="N12148" s="53">
        <f t="shared" si="2088"/>
        <v>15.862090253453882</v>
      </c>
      <c r="O12148">
        <f t="shared" si="2089"/>
        <v>0.74324002149663293</v>
      </c>
      <c r="P12148" s="53">
        <f t="shared" si="2090"/>
        <v>11.421092297141085</v>
      </c>
      <c r="Q12148" s="53">
        <v>0.2</v>
      </c>
      <c r="R12148" s="53">
        <f t="shared" si="2091"/>
        <v>4.8619808649211409</v>
      </c>
    </row>
    <row r="12149" spans="2:18" ht="15">
      <c r="B12149" s="84">
        <v>42452</v>
      </c>
      <c r="C12149" s="85">
        <v>0</v>
      </c>
      <c r="D12149" s="86">
        <v>15.9</v>
      </c>
      <c r="E12149" s="87">
        <v>7.9</v>
      </c>
      <c r="F12149" s="96">
        <f t="shared" si="2082"/>
        <v>11.9</v>
      </c>
      <c r="G12149" s="97">
        <v>35.385420000000003</v>
      </c>
      <c r="H12149" s="74">
        <f t="shared" si="2083"/>
        <v>83</v>
      </c>
      <c r="I12149" s="53">
        <f t="shared" si="2081"/>
        <v>1.0065764644491733</v>
      </c>
      <c r="J12149" s="53">
        <f t="shared" si="2084"/>
        <v>1.8448515183421749E-2</v>
      </c>
      <c r="K12149" s="53">
        <f t="shared" si="2085"/>
        <v>1.5901366494986231</v>
      </c>
      <c r="L12149" s="53">
        <f t="shared" si="2086"/>
        <v>26.777382009003592</v>
      </c>
      <c r="M12149" s="93">
        <f t="shared" si="2087"/>
        <v>2.1065367043510839</v>
      </c>
      <c r="N12149" s="53">
        <f t="shared" si="2088"/>
        <v>12.875438512672586</v>
      </c>
      <c r="O12149">
        <f t="shared" si="2089"/>
        <v>0.68892662395213577</v>
      </c>
      <c r="P12149" s="53">
        <f t="shared" si="2090"/>
        <v>10.490573680961658</v>
      </c>
      <c r="Q12149" s="53">
        <v>0.2</v>
      </c>
      <c r="R12149" s="53">
        <f t="shared" si="2091"/>
        <v>4.5802937294158159</v>
      </c>
    </row>
    <row r="12150" spans="2:18" ht="15">
      <c r="B12150" s="84">
        <v>42453</v>
      </c>
      <c r="C12150" s="85">
        <v>0</v>
      </c>
      <c r="D12150" s="86">
        <v>18.899999999999999</v>
      </c>
      <c r="E12150" s="87">
        <v>5.6</v>
      </c>
      <c r="F12150" s="96">
        <f t="shared" si="2082"/>
        <v>12.25</v>
      </c>
      <c r="G12150" s="97">
        <v>32.5</v>
      </c>
      <c r="H12150" s="74">
        <f t="shared" si="2083"/>
        <v>84</v>
      </c>
      <c r="I12150" s="53">
        <f t="shared" si="2081"/>
        <v>1.0060122060984309</v>
      </c>
      <c r="J12150" s="53">
        <f t="shared" si="2084"/>
        <v>2.532768343999826E-2</v>
      </c>
      <c r="K12150" s="53">
        <f t="shared" si="2085"/>
        <v>1.5973524909999501</v>
      </c>
      <c r="L12150" s="53">
        <f t="shared" si="2086"/>
        <v>27.056861905635163</v>
      </c>
      <c r="M12150" s="93">
        <f t="shared" si="2087"/>
        <v>2.7768165906104287</v>
      </c>
      <c r="N12150" s="53">
        <f t="shared" si="2088"/>
        <v>16.774599767223705</v>
      </c>
      <c r="O12150">
        <f t="shared" si="2089"/>
        <v>0.70319710793844881</v>
      </c>
      <c r="P12150" s="53">
        <f t="shared" si="2090"/>
        <v>10.734187883142379</v>
      </c>
      <c r="Q12150" s="53">
        <v>0.2</v>
      </c>
      <c r="R12150" s="53">
        <f t="shared" si="2091"/>
        <v>5.5427587151324333</v>
      </c>
    </row>
    <row r="12151" spans="2:18" ht="15">
      <c r="B12151" s="84">
        <v>42454</v>
      </c>
      <c r="C12151" s="85">
        <v>0</v>
      </c>
      <c r="D12151" s="86">
        <v>15.8</v>
      </c>
      <c r="E12151" s="87">
        <v>5.2</v>
      </c>
      <c r="F12151" s="96">
        <f t="shared" si="2082"/>
        <v>10.5</v>
      </c>
      <c r="G12151" s="97">
        <v>43.160420000000002</v>
      </c>
      <c r="H12151" s="74">
        <f t="shared" si="2083"/>
        <v>85</v>
      </c>
      <c r="I12151" s="53">
        <f t="shared" si="2081"/>
        <v>1.0054461686391769</v>
      </c>
      <c r="J12151" s="53">
        <f t="shared" si="2084"/>
        <v>3.2196595806683208E-2</v>
      </c>
      <c r="K12151" s="53">
        <f t="shared" si="2085"/>
        <v>1.6045614650551407</v>
      </c>
      <c r="L12151" s="53">
        <f t="shared" si="2086"/>
        <v>27.335595828507749</v>
      </c>
      <c r="M12151" s="93">
        <f t="shared" si="2087"/>
        <v>2.3586711024527021</v>
      </c>
      <c r="N12151" s="53">
        <f t="shared" si="2088"/>
        <v>15.129702852912155</v>
      </c>
      <c r="O12151">
        <f t="shared" si="2089"/>
        <v>0.63434223095270703</v>
      </c>
      <c r="P12151" s="53">
        <f t="shared" si="2090"/>
        <v>9.564744649762261</v>
      </c>
      <c r="Q12151" s="53">
        <v>0.2</v>
      </c>
      <c r="R12151" s="53">
        <f t="shared" si="2091"/>
        <v>4.829784958760567</v>
      </c>
    </row>
    <row r="12152" spans="2:18" ht="15">
      <c r="B12152" s="84">
        <v>42455</v>
      </c>
      <c r="C12152" s="85">
        <v>0</v>
      </c>
      <c r="D12152" s="86">
        <v>19.899999999999999</v>
      </c>
      <c r="E12152" s="87">
        <v>3.7</v>
      </c>
      <c r="F12152" s="96">
        <f t="shared" si="2082"/>
        <v>11.799999999999999</v>
      </c>
      <c r="G12152" s="97">
        <v>51.060420000000001</v>
      </c>
      <c r="H12152" s="74">
        <f t="shared" si="2083"/>
        <v>86</v>
      </c>
      <c r="I12152" s="53">
        <f t="shared" si="2081"/>
        <v>1.0048785195710022</v>
      </c>
      <c r="J12152" s="53">
        <f t="shared" si="2084"/>
        <v>3.9053515832760941E-2</v>
      </c>
      <c r="K12152" s="53">
        <f t="shared" si="2085"/>
        <v>1.6117627870679505</v>
      </c>
      <c r="L12152" s="53">
        <f t="shared" si="2086"/>
        <v>27.613500087438954</v>
      </c>
      <c r="M12152" s="93">
        <f t="shared" si="2087"/>
        <v>3.080847134560492</v>
      </c>
      <c r="N12152" s="53">
        <f t="shared" si="2088"/>
        <v>18.894172967416228</v>
      </c>
      <c r="O12152">
        <f t="shared" si="2089"/>
        <v>0.68489607890223814</v>
      </c>
      <c r="P12152" s="53">
        <f t="shared" si="2090"/>
        <v>10.421882717920871</v>
      </c>
      <c r="Q12152" s="53">
        <v>0.2</v>
      </c>
      <c r="R12152" s="53">
        <f t="shared" si="2091"/>
        <v>5.5112239827263334</v>
      </c>
    </row>
    <row r="12153" spans="2:18" ht="15">
      <c r="B12153" s="84">
        <v>42456</v>
      </c>
      <c r="C12153" s="85">
        <v>0</v>
      </c>
      <c r="D12153" s="86">
        <v>18.5</v>
      </c>
      <c r="E12153" s="87">
        <v>5</v>
      </c>
      <c r="F12153" s="96">
        <f t="shared" si="2082"/>
        <v>11.75</v>
      </c>
      <c r="G12153" s="97">
        <v>54.910420000000002</v>
      </c>
      <c r="H12153" s="74">
        <f t="shared" si="2083"/>
        <v>87</v>
      </c>
      <c r="I12153" s="53">
        <f t="shared" si="2081"/>
        <v>1.0043094268703985</v>
      </c>
      <c r="J12153" s="53">
        <f t="shared" si="2084"/>
        <v>4.5896713124505203E-2</v>
      </c>
      <c r="K12153" s="53">
        <f t="shared" si="2085"/>
        <v>1.6189556664427691</v>
      </c>
      <c r="L12153" s="53">
        <f t="shared" si="2086"/>
        <v>27.890491993561984</v>
      </c>
      <c r="M12153" s="93">
        <f t="shared" si="2087"/>
        <v>2.835828862651196</v>
      </c>
      <c r="N12153" s="53">
        <f t="shared" si="2088"/>
        <v>17.42095588514864</v>
      </c>
      <c r="O12153">
        <f t="shared" si="2089"/>
        <v>0.68288853982139786</v>
      </c>
      <c r="P12153" s="53">
        <f t="shared" si="2090"/>
        <v>10.387688123895916</v>
      </c>
      <c r="Q12153" s="53">
        <v>0.2</v>
      </c>
      <c r="R12153" s="53">
        <f t="shared" si="2091"/>
        <v>5.0788970421097517</v>
      </c>
    </row>
    <row r="12154" spans="2:18" ht="15">
      <c r="B12154" s="84">
        <v>42457</v>
      </c>
      <c r="C12154" s="85">
        <v>0</v>
      </c>
      <c r="D12154" s="86">
        <v>16</v>
      </c>
      <c r="E12154" s="87">
        <v>11</v>
      </c>
      <c r="F12154" s="96">
        <f t="shared" si="2082"/>
        <v>13.5</v>
      </c>
      <c r="G12154" s="97">
        <v>71.262500000000003</v>
      </c>
      <c r="H12154" s="74">
        <f t="shared" si="2083"/>
        <v>88</v>
      </c>
      <c r="I12154" s="53">
        <f t="shared" si="2081"/>
        <v>1.0037390589410518</v>
      </c>
      <c r="J12154" s="53">
        <f t="shared" si="2084"/>
        <v>5.2724463162001092E-2</v>
      </c>
      <c r="K12154" s="53">
        <f t="shared" si="2085"/>
        <v>1.6261393045485024</v>
      </c>
      <c r="L12154" s="53">
        <f t="shared" si="2086"/>
        <v>28.16648987766035</v>
      </c>
      <c r="M12154" s="93">
        <f t="shared" si="2087"/>
        <v>1.8461268623892737</v>
      </c>
      <c r="N12154" s="53">
        <f t="shared" si="2088"/>
        <v>10.706971629181409</v>
      </c>
      <c r="O12154">
        <f t="shared" si="2089"/>
        <v>0.75629173150346363</v>
      </c>
      <c r="P12154" s="53">
        <f t="shared" si="2090"/>
        <v>11.646017104401583</v>
      </c>
      <c r="Q12154" s="53">
        <v>0.2</v>
      </c>
      <c r="R12154" s="53">
        <f t="shared" si="2091"/>
        <v>3.1845915865858685</v>
      </c>
    </row>
    <row r="12155" spans="2:18" ht="15">
      <c r="B12155" s="84">
        <v>42458</v>
      </c>
      <c r="C12155" s="85">
        <v>0</v>
      </c>
      <c r="D12155" s="86">
        <v>21.3</v>
      </c>
      <c r="E12155" s="87">
        <v>7.1</v>
      </c>
      <c r="F12155" s="96">
        <f t="shared" si="2082"/>
        <v>14.2</v>
      </c>
      <c r="G12155" s="97">
        <v>63.845829999999999</v>
      </c>
      <c r="H12155" s="74">
        <f t="shared" si="2083"/>
        <v>89</v>
      </c>
      <c r="I12155" s="53">
        <f t="shared" si="2081"/>
        <v>1.0031675845640089</v>
      </c>
      <c r="J12155" s="53">
        <f t="shared" si="2084"/>
        <v>5.9535047119606721E-2</v>
      </c>
      <c r="K12155" s="53">
        <f t="shared" si="2085"/>
        <v>1.6333128926975893</v>
      </c>
      <c r="L12155" s="53">
        <f t="shared" si="2086"/>
        <v>28.441413106584648</v>
      </c>
      <c r="M12155" s="93">
        <f t="shared" si="2087"/>
        <v>3.211772642385756</v>
      </c>
      <c r="N12155" s="53">
        <f t="shared" si="2088"/>
        <v>18.2198276310992</v>
      </c>
      <c r="O12155">
        <f t="shared" si="2089"/>
        <v>0.78752598227639237</v>
      </c>
      <c r="P12155" s="53">
        <f t="shared" si="2090"/>
        <v>12.186288994733191</v>
      </c>
      <c r="Q12155" s="53">
        <v>0.2</v>
      </c>
      <c r="R12155" s="53">
        <f t="shared" si="2091"/>
        <v>5.098282186370338</v>
      </c>
    </row>
    <row r="12156" spans="2:18" ht="15">
      <c r="B12156" s="84">
        <v>42459</v>
      </c>
      <c r="C12156" s="85">
        <v>0</v>
      </c>
      <c r="D12156" s="86">
        <v>18.7</v>
      </c>
      <c r="E12156" s="87">
        <v>10.8</v>
      </c>
      <c r="F12156" s="96">
        <f t="shared" si="2082"/>
        <v>14.75</v>
      </c>
      <c r="G12156" s="97">
        <v>64.591669999999993</v>
      </c>
      <c r="H12156" s="74">
        <f t="shared" si="2083"/>
        <v>90</v>
      </c>
      <c r="I12156" s="53">
        <f t="shared" si="2081"/>
        <v>1.0025951728477318</v>
      </c>
      <c r="J12156" s="53">
        <f t="shared" si="2084"/>
        <v>6.6326751691181615E-2</v>
      </c>
      <c r="K12156" s="53">
        <f t="shared" si="2085"/>
        <v>1.6404756101403113</v>
      </c>
      <c r="L12156" s="53">
        <f t="shared" si="2086"/>
        <v>28.715182097778587</v>
      </c>
      <c r="M12156" s="93">
        <f t="shared" si="2087"/>
        <v>2.46022930228493</v>
      </c>
      <c r="N12156" s="53">
        <f t="shared" si="2088"/>
        <v>13.720629643892396</v>
      </c>
      <c r="O12156">
        <f t="shared" si="2089"/>
        <v>0.81285049759855132</v>
      </c>
      <c r="P12156" s="53">
        <f t="shared" si="2090"/>
        <v>12.626360497124724</v>
      </c>
      <c r="Q12156" s="53">
        <v>0.2</v>
      </c>
      <c r="R12156" s="53">
        <f t="shared" si="2091"/>
        <v>4.0736929235987747</v>
      </c>
    </row>
    <row r="12157" spans="2:18" ht="15">
      <c r="B12157" s="84">
        <v>42460</v>
      </c>
      <c r="C12157" s="85">
        <v>0</v>
      </c>
      <c r="D12157" s="86">
        <v>20.3</v>
      </c>
      <c r="E12157" s="87">
        <v>11.7</v>
      </c>
      <c r="F12157" s="96">
        <f t="shared" si="2082"/>
        <v>16</v>
      </c>
      <c r="G12157" s="97">
        <v>65.422920000000005</v>
      </c>
      <c r="H12157" s="74">
        <f t="shared" si="2083"/>
        <v>91</v>
      </c>
      <c r="I12157" s="53">
        <f t="shared" si="2081"/>
        <v>1.002021993178057</v>
      </c>
      <c r="J12157" s="53">
        <f t="shared" si="2084"/>
        <v>7.3097868921165612E-2</v>
      </c>
      <c r="K12157" s="53">
        <f t="shared" si="2085"/>
        <v>1.6476266220746334</v>
      </c>
      <c r="L12157" s="53">
        <f t="shared" si="2086"/>
        <v>28.987718331942702</v>
      </c>
      <c r="M12157" s="93">
        <f t="shared" si="2087"/>
        <v>2.6907876899005561</v>
      </c>
      <c r="N12157" s="53">
        <f t="shared" si="2088"/>
        <v>14.451475125897611</v>
      </c>
      <c r="O12157">
        <f t="shared" si="2089"/>
        <v>0.87306160859956128</v>
      </c>
      <c r="P12157" s="53">
        <f t="shared" si="2090"/>
        <v>13.679665048200096</v>
      </c>
      <c r="Q12157" s="53">
        <v>0.2</v>
      </c>
      <c r="R12157" s="53">
        <f t="shared" si="2091"/>
        <v>4.246697367845945</v>
      </c>
    </row>
    <row r="12158" spans="2:18" ht="15">
      <c r="B12158" s="84">
        <v>42461</v>
      </c>
      <c r="C12158" s="85">
        <v>0</v>
      </c>
      <c r="D12158" s="86">
        <v>22.1</v>
      </c>
      <c r="E12158" s="87">
        <v>11.4</v>
      </c>
      <c r="F12158" s="96">
        <f t="shared" si="2082"/>
        <v>16.75</v>
      </c>
      <c r="G12158" s="97">
        <v>66.985420000000005</v>
      </c>
      <c r="H12158" s="74">
        <f t="shared" si="2083"/>
        <v>92</v>
      </c>
      <c r="I12158" s="53">
        <f t="shared" si="2081"/>
        <v>1.0014482151680699</v>
      </c>
      <c r="J12158" s="53">
        <f t="shared" si="2084"/>
        <v>7.9846696042596615E-2</v>
      </c>
      <c r="K12158" s="53">
        <f t="shared" si="2085"/>
        <v>1.6547650776719465</v>
      </c>
      <c r="L12158" s="53">
        <f t="shared" si="2086"/>
        <v>29.258944363867705</v>
      </c>
      <c r="M12158" s="93">
        <f t="shared" si="2087"/>
        <v>3.0966923926703509</v>
      </c>
      <c r="N12158" s="53">
        <f t="shared" si="2088"/>
        <v>16.27044620635154</v>
      </c>
      <c r="O12158">
        <f t="shared" si="2089"/>
        <v>0.91102266710067781</v>
      </c>
      <c r="P12158" s="53">
        <f t="shared" si="2090"/>
        <v>14.348608714149517</v>
      </c>
      <c r="Q12158" s="53">
        <v>0.2</v>
      </c>
      <c r="R12158" s="53">
        <f t="shared" si="2091"/>
        <v>4.6363335800722654</v>
      </c>
    </row>
    <row r="12159" spans="2:18" ht="15">
      <c r="B12159" s="84">
        <v>42462</v>
      </c>
      <c r="C12159" s="85">
        <v>0</v>
      </c>
      <c r="D12159" s="86">
        <v>21.8</v>
      </c>
      <c r="E12159" s="87">
        <v>11.7</v>
      </c>
      <c r="F12159" s="96">
        <f t="shared" si="2082"/>
        <v>16.75</v>
      </c>
      <c r="G12159" s="97">
        <v>67.741669999999999</v>
      </c>
      <c r="H12159" s="74">
        <f t="shared" si="2083"/>
        <v>93</v>
      </c>
      <c r="I12159" s="53">
        <f t="shared" si="2081"/>
        <v>1.0008740086079151</v>
      </c>
      <c r="J12159" s="53">
        <f t="shared" si="2084"/>
        <v>8.6571535323147847E-2</v>
      </c>
      <c r="K12159" s="53">
        <f t="shared" si="2085"/>
        <v>1.6618901081192283</v>
      </c>
      <c r="L12159" s="53">
        <f t="shared" si="2086"/>
        <v>29.528783831472477</v>
      </c>
      <c r="M12159" s="93">
        <f t="shared" si="2087"/>
        <v>3.0363635736907795</v>
      </c>
      <c r="N12159" s="53">
        <f t="shared" si="2088"/>
        <v>15.953470323883151</v>
      </c>
      <c r="O12159">
        <f t="shared" si="2089"/>
        <v>0.91102266710067781</v>
      </c>
      <c r="P12159" s="53">
        <f t="shared" si="2090"/>
        <v>14.348608714149517</v>
      </c>
      <c r="Q12159" s="53">
        <v>0.2</v>
      </c>
      <c r="R12159" s="53">
        <f t="shared" si="2091"/>
        <v>4.5428685078386852</v>
      </c>
    </row>
    <row r="12160" spans="2:18" ht="15">
      <c r="B12160" s="84">
        <v>42463</v>
      </c>
      <c r="C12160" s="85">
        <v>0</v>
      </c>
      <c r="D12160" s="86">
        <v>24.3</v>
      </c>
      <c r="E12160" s="87">
        <v>10.1</v>
      </c>
      <c r="F12160" s="96">
        <f t="shared" si="2082"/>
        <v>17.2</v>
      </c>
      <c r="G12160" s="97">
        <v>59.154170000000001</v>
      </c>
      <c r="H12160" s="74">
        <f t="shared" si="2083"/>
        <v>94</v>
      </c>
      <c r="I12160" s="53">
        <f t="shared" si="2081"/>
        <v>1.0002995434145516</v>
      </c>
      <c r="J12160" s="53">
        <f t="shared" si="2084"/>
        <v>9.3270693920241857E-2</v>
      </c>
      <c r="K12160" s="53">
        <f t="shared" si="2085"/>
        <v>1.6690008246782839</v>
      </c>
      <c r="L12160" s="53">
        <f t="shared" si="2086"/>
        <v>29.79716146308386</v>
      </c>
      <c r="M12160" s="93">
        <f t="shared" si="2087"/>
        <v>3.6803284963850587</v>
      </c>
      <c r="N12160" s="53">
        <f t="shared" si="2088"/>
        <v>19.088332345474409</v>
      </c>
      <c r="O12160">
        <f t="shared" si="2089"/>
        <v>0.93448241612587735</v>
      </c>
      <c r="P12160" s="53">
        <f t="shared" si="2090"/>
        <v>14.763827886198612</v>
      </c>
      <c r="Q12160" s="53">
        <v>0.2</v>
      </c>
      <c r="R12160" s="53">
        <f t="shared" si="2091"/>
        <v>5.5107645785768344</v>
      </c>
    </row>
    <row r="12161" spans="2:18" ht="15">
      <c r="B12161" s="84">
        <v>42464</v>
      </c>
      <c r="C12161" s="85">
        <v>0</v>
      </c>
      <c r="D12161" s="86">
        <v>23.7</v>
      </c>
      <c r="E12161" s="87">
        <v>13</v>
      </c>
      <c r="F12161" s="96">
        <f t="shared" si="2082"/>
        <v>18.350000000000001</v>
      </c>
      <c r="G12161" s="97">
        <v>57.05</v>
      </c>
      <c r="H12161" s="74">
        <f t="shared" si="2083"/>
        <v>95</v>
      </c>
      <c r="I12161" s="53">
        <f t="shared" si="2081"/>
        <v>0.99972498958147271</v>
      </c>
      <c r="J12161" s="53">
        <f t="shared" si="2084"/>
        <v>9.9942483746302629E-2</v>
      </c>
      <c r="K12161" s="53">
        <f t="shared" si="2085"/>
        <v>1.6760963167629146</v>
      </c>
      <c r="L12161" s="53">
        <f t="shared" si="2086"/>
        <v>30.064003082998685</v>
      </c>
      <c r="M12161" s="93">
        <f t="shared" si="2087"/>
        <v>3.3292504821607167</v>
      </c>
      <c r="N12161" s="53">
        <f t="shared" si="2088"/>
        <v>16.71812690254065</v>
      </c>
      <c r="O12161">
        <f t="shared" si="2089"/>
        <v>0.99683925752620473</v>
      </c>
      <c r="P12161" s="53">
        <f t="shared" si="2090"/>
        <v>15.874001986568787</v>
      </c>
      <c r="Q12161" s="53">
        <v>0.2</v>
      </c>
      <c r="R12161" s="53">
        <f t="shared" si="2091"/>
        <v>5.0569176948428982</v>
      </c>
    </row>
    <row r="12162" spans="2:18" ht="15">
      <c r="B12162" s="84">
        <v>42465</v>
      </c>
      <c r="C12162" s="85">
        <v>0</v>
      </c>
      <c r="D12162" s="86">
        <v>24.7</v>
      </c>
      <c r="E12162" s="87">
        <v>11</v>
      </c>
      <c r="F12162" s="96">
        <f t="shared" si="2082"/>
        <v>17.850000000000001</v>
      </c>
      <c r="G12162" s="97">
        <v>65.629170000000002</v>
      </c>
      <c r="H12162" s="74">
        <f t="shared" si="2083"/>
        <v>96</v>
      </c>
      <c r="I12162" s="53">
        <f t="shared" si="2081"/>
        <v>0.99915051712840108</v>
      </c>
      <c r="J12162" s="53">
        <f t="shared" si="2084"/>
        <v>0.10658522134519043</v>
      </c>
      <c r="K12162" s="53">
        <f t="shared" si="2085"/>
        <v>1.6831756500350499</v>
      </c>
      <c r="L12162" s="53">
        <f t="shared" si="2086"/>
        <v>30.32923561537109</v>
      </c>
      <c r="M12162" s="93">
        <f t="shared" si="2087"/>
        <v>3.7478375340532346</v>
      </c>
      <c r="N12162" s="53">
        <f t="shared" si="2088"/>
        <v>19.084055457258451</v>
      </c>
      <c r="O12162">
        <f t="shared" si="2089"/>
        <v>0.96929652146564438</v>
      </c>
      <c r="P12162" s="53">
        <f t="shared" si="2090"/>
        <v>15.382496014661212</v>
      </c>
      <c r="Q12162" s="53">
        <v>0.2</v>
      </c>
      <c r="R12162" s="53">
        <f t="shared" si="2091"/>
        <v>5.3458233549697347</v>
      </c>
    </row>
    <row r="12163" spans="2:18" ht="15">
      <c r="B12163" s="84">
        <v>42466</v>
      </c>
      <c r="C12163" s="85">
        <v>0</v>
      </c>
      <c r="D12163" s="86">
        <v>24</v>
      </c>
      <c r="E12163" s="87">
        <v>11</v>
      </c>
      <c r="F12163" s="96">
        <f t="shared" si="2082"/>
        <v>17.5</v>
      </c>
      <c r="G12163" s="97">
        <v>62.739579999999997</v>
      </c>
      <c r="H12163" s="74">
        <f t="shared" si="2083"/>
        <v>97</v>
      </c>
      <c r="I12163" s="53">
        <f t="shared" si="2081"/>
        <v>0.99857629605097809</v>
      </c>
      <c r="J12163" s="53">
        <f t="shared" si="2084"/>
        <v>0.11319722778085846</v>
      </c>
      <c r="K12163" s="53">
        <f t="shared" si="2085"/>
        <v>1.690237864521094</v>
      </c>
      <c r="L12163" s="53">
        <f t="shared" si="2086"/>
        <v>30.592787086471208</v>
      </c>
      <c r="M12163" s="93">
        <f t="shared" si="2087"/>
        <v>3.64640496593832</v>
      </c>
      <c r="N12163" s="53">
        <f t="shared" si="2088"/>
        <v>18.751656624936167</v>
      </c>
      <c r="O12163">
        <f t="shared" si="2089"/>
        <v>0.95041280970568121</v>
      </c>
      <c r="P12163" s="53">
        <f t="shared" si="2090"/>
        <v>15.046556310891852</v>
      </c>
      <c r="Q12163" s="53">
        <v>0.2</v>
      </c>
      <c r="R12163" s="53">
        <f t="shared" si="2091"/>
        <v>5.3415644318876323</v>
      </c>
    </row>
    <row r="12164" spans="2:18" ht="15">
      <c r="B12164" s="84">
        <v>42467</v>
      </c>
      <c r="C12164" s="85">
        <v>1.3</v>
      </c>
      <c r="D12164" s="86">
        <v>21.2</v>
      </c>
      <c r="E12164" s="87">
        <v>12</v>
      </c>
      <c r="F12164" s="96">
        <f t="shared" si="2082"/>
        <v>16.600000000000001</v>
      </c>
      <c r="G12164" s="97">
        <v>78.727080000000001</v>
      </c>
      <c r="H12164" s="74">
        <f t="shared" si="2083"/>
        <v>98</v>
      </c>
      <c r="I12164" s="53">
        <f t="shared" si="2081"/>
        <v>0.99800249627045878</v>
      </c>
      <c r="J12164" s="53">
        <f t="shared" si="2084"/>
        <v>0.11977682853925833</v>
      </c>
      <c r="K12164" s="53">
        <f t="shared" si="2085"/>
        <v>1.6972819727499531</v>
      </c>
      <c r="L12164" s="53">
        <f t="shared" si="2086"/>
        <v>30.854586625364004</v>
      </c>
      <c r="M12164" s="93">
        <f t="shared" si="2087"/>
        <v>3.0148906305928076</v>
      </c>
      <c r="N12164" s="53">
        <f t="shared" si="2088"/>
        <v>15.909721133532718</v>
      </c>
      <c r="O12164">
        <f t="shared" si="2089"/>
        <v>0.90331754498516925</v>
      </c>
      <c r="P12164" s="53">
        <f t="shared" si="2090"/>
        <v>14.212533910527819</v>
      </c>
      <c r="Q12164" s="53">
        <v>0.2</v>
      </c>
      <c r="R12164" s="53">
        <f t="shared" si="2091"/>
        <v>4.2246472269847972</v>
      </c>
    </row>
    <row r="12165" spans="2:18" ht="15">
      <c r="B12165" s="84">
        <v>42468</v>
      </c>
      <c r="C12165" s="85">
        <v>5.6</v>
      </c>
      <c r="D12165" s="86">
        <v>12.6</v>
      </c>
      <c r="E12165" s="87">
        <v>9.4</v>
      </c>
      <c r="F12165" s="96">
        <f t="shared" si="2082"/>
        <v>11</v>
      </c>
      <c r="G12165" s="97">
        <v>97.268749999999997</v>
      </c>
      <c r="H12165" s="74">
        <f t="shared" si="2083"/>
        <v>99</v>
      </c>
      <c r="I12165" s="53">
        <f t="shared" si="2081"/>
        <v>0.99742928758342975</v>
      </c>
      <c r="J12165" s="53">
        <f t="shared" si="2084"/>
        <v>0.12632235344451542</v>
      </c>
      <c r="K12165" s="53">
        <f t="shared" si="2085"/>
        <v>1.7043069579144707</v>
      </c>
      <c r="L12165" s="53">
        <f t="shared" si="2086"/>
        <v>31.11456446305997</v>
      </c>
      <c r="M12165" s="93">
        <f t="shared" si="2087"/>
        <v>1.5011727650343374</v>
      </c>
      <c r="N12165" s="53">
        <f t="shared" si="2088"/>
        <v>9.4621022472393808</v>
      </c>
      <c r="O12165">
        <f t="shared" si="2089"/>
        <v>0.65338616455683207</v>
      </c>
      <c r="P12165" s="53">
        <f t="shared" si="2090"/>
        <v>9.8866562389251857</v>
      </c>
      <c r="Q12165" s="53">
        <v>0.2</v>
      </c>
      <c r="R12165" s="53">
        <f t="shared" si="2091"/>
        <v>2.1785034052111913</v>
      </c>
    </row>
    <row r="12166" spans="2:18" ht="15">
      <c r="B12166" s="84">
        <v>42469</v>
      </c>
      <c r="C12166" s="85">
        <v>27.6</v>
      </c>
      <c r="D12166" s="86">
        <v>16</v>
      </c>
      <c r="E12166" s="87">
        <v>8.1999999999999993</v>
      </c>
      <c r="F12166" s="96">
        <f t="shared" si="2082"/>
        <v>12.1</v>
      </c>
      <c r="G12166" s="97">
        <v>92.797920000000005</v>
      </c>
      <c r="H12166" s="74">
        <f t="shared" si="2083"/>
        <v>100</v>
      </c>
      <c r="I12166" s="53">
        <f t="shared" si="2081"/>
        <v>0.99685683961156368</v>
      </c>
      <c r="J12166" s="53">
        <f t="shared" si="2084"/>
        <v>0.13283213659038717</v>
      </c>
      <c r="K12166" s="53">
        <f t="shared" si="2085"/>
        <v>1.7113117720582456</v>
      </c>
      <c r="L12166" s="53">
        <f t="shared" si="2086"/>
        <v>31.37265193019261</v>
      </c>
      <c r="M12166" s="93">
        <f t="shared" si="2087"/>
        <v>2.4534047082484669</v>
      </c>
      <c r="N12166" s="53">
        <f t="shared" si="2088"/>
        <v>14.895238240335903</v>
      </c>
      <c r="O12166">
        <f t="shared" si="2089"/>
        <v>0.69704989426601482</v>
      </c>
      <c r="P12166" s="53">
        <f t="shared" si="2090"/>
        <v>10.629169947021806</v>
      </c>
      <c r="Q12166" s="53">
        <v>0.2</v>
      </c>
      <c r="R12166" s="53">
        <f t="shared" si="2091"/>
        <v>3.5263408981009481</v>
      </c>
    </row>
    <row r="12167" spans="2:18" ht="15">
      <c r="B12167" s="84">
        <v>42470</v>
      </c>
      <c r="C12167" s="85">
        <v>0.9</v>
      </c>
      <c r="D12167" s="86">
        <v>22.1</v>
      </c>
      <c r="E12167" s="87">
        <v>7.2</v>
      </c>
      <c r="F12167" s="96">
        <f t="shared" si="2082"/>
        <v>14.65</v>
      </c>
      <c r="G12167" s="97">
        <v>68.670829999999995</v>
      </c>
      <c r="H12167" s="74">
        <f t="shared" si="2083"/>
        <v>101</v>
      </c>
      <c r="I12167" s="53">
        <f t="shared" si="2081"/>
        <v>0.99628532175142503</v>
      </c>
      <c r="J12167" s="53">
        <f t="shared" si="2084"/>
        <v>0.1393045162879965</v>
      </c>
      <c r="K12167" s="53">
        <f t="shared" si="2085"/>
        <v>1.7182953342900864</v>
      </c>
      <c r="L12167" s="53">
        <f t="shared" si="2086"/>
        <v>31.628781453279863</v>
      </c>
      <c r="M12167" s="93">
        <f t="shared" si="2087"/>
        <v>3.7101354850674659</v>
      </c>
      <c r="N12167" s="53">
        <f t="shared" si="2088"/>
        <v>20.755084983256758</v>
      </c>
      <c r="O12167">
        <f t="shared" si="2089"/>
        <v>0.80819393336320811</v>
      </c>
      <c r="P12167" s="53">
        <f t="shared" si="2090"/>
        <v>12.5453084699235</v>
      </c>
      <c r="Q12167" s="53">
        <v>0.2</v>
      </c>
      <c r="R12167" s="53">
        <f t="shared" si="2091"/>
        <v>5.5549431439557262</v>
      </c>
    </row>
    <row r="12168" spans="2:18" ht="15">
      <c r="B12168" s="84">
        <v>42471</v>
      </c>
      <c r="C12168" s="85">
        <v>0</v>
      </c>
      <c r="D12168" s="86">
        <v>23.6</v>
      </c>
      <c r="E12168" s="87">
        <v>9.9</v>
      </c>
      <c r="F12168" s="96">
        <f t="shared" si="2082"/>
        <v>16.75</v>
      </c>
      <c r="G12168" s="97">
        <v>58.897910000000003</v>
      </c>
      <c r="H12168" s="74">
        <f t="shared" si="2083"/>
        <v>102</v>
      </c>
      <c r="I12168" s="53">
        <f t="shared" si="2081"/>
        <v>0.99571490312434352</v>
      </c>
      <c r="J12168" s="53">
        <f t="shared" si="2084"/>
        <v>0.14573783503083854</v>
      </c>
      <c r="K12168" s="53">
        <f t="shared" si="2085"/>
        <v>1.7252565290286555</v>
      </c>
      <c r="L12168" s="53">
        <f t="shared" si="2086"/>
        <v>31.882886549630676</v>
      </c>
      <c r="M12168" s="93">
        <f t="shared" si="2087"/>
        <v>3.8182595145955398</v>
      </c>
      <c r="N12168" s="53">
        <f t="shared" si="2088"/>
        <v>20.061658749561818</v>
      </c>
      <c r="O12168">
        <f t="shared" si="2089"/>
        <v>0.91102266710067781</v>
      </c>
      <c r="P12168" s="53">
        <f t="shared" si="2090"/>
        <v>14.348608714149517</v>
      </c>
      <c r="Q12168" s="53">
        <v>0.2</v>
      </c>
      <c r="R12168" s="53">
        <f t="shared" si="2091"/>
        <v>5.7276221446372535</v>
      </c>
    </row>
    <row r="12169" spans="2:18" ht="15">
      <c r="B12169" s="84">
        <v>42472</v>
      </c>
      <c r="C12169" s="85">
        <v>0</v>
      </c>
      <c r="D12169" s="86">
        <v>23.2</v>
      </c>
      <c r="E12169" s="87">
        <v>8.5</v>
      </c>
      <c r="F12169" s="96">
        <f t="shared" si="2082"/>
        <v>15.85</v>
      </c>
      <c r="G12169" s="97">
        <v>55.447920000000003</v>
      </c>
      <c r="H12169" s="74">
        <f t="shared" si="2083"/>
        <v>103</v>
      </c>
      <c r="I12169" s="53">
        <f t="shared" si="2081"/>
        <v>0.99514575252636817</v>
      </c>
      <c r="J12169" s="53">
        <f t="shared" si="2084"/>
        <v>0.15213043947803545</v>
      </c>
      <c r="K12169" s="53">
        <f t="shared" si="2085"/>
        <v>1.7321942042801588</v>
      </c>
      <c r="L12169" s="53">
        <f t="shared" si="2086"/>
        <v>32.134901820960117</v>
      </c>
      <c r="M12169" s="93">
        <f t="shared" si="2087"/>
        <v>3.8825779777795697</v>
      </c>
      <c r="N12169" s="53">
        <f t="shared" si="2088"/>
        <v>20.945202626558896</v>
      </c>
      <c r="O12169">
        <f t="shared" si="2089"/>
        <v>0.86563701574423035</v>
      </c>
      <c r="P12169" s="53">
        <f t="shared" si="2090"/>
        <v>13.549263341824187</v>
      </c>
      <c r="Q12169" s="53">
        <v>0.2</v>
      </c>
      <c r="R12169" s="53">
        <f t="shared" si="2091"/>
        <v>5.9968088363026926</v>
      </c>
    </row>
    <row r="12170" spans="2:18" ht="15">
      <c r="B12170" s="84">
        <v>42473</v>
      </c>
      <c r="C12170" s="85">
        <v>0</v>
      </c>
      <c r="D12170" s="86">
        <v>23.1</v>
      </c>
      <c r="E12170" s="87">
        <v>11</v>
      </c>
      <c r="F12170" s="96">
        <f t="shared" si="2082"/>
        <v>17.05</v>
      </c>
      <c r="G12170" s="97">
        <v>56.995829999999998</v>
      </c>
      <c r="H12170" s="74">
        <f t="shared" si="2083"/>
        <v>104</v>
      </c>
      <c r="I12170" s="53">
        <f t="shared" ref="I12170:I12233" si="2092">1+0.0334*COS($I$7*H12170-0.0552)</f>
        <v>0.9945780383783176</v>
      </c>
      <c r="J12170" s="53">
        <f t="shared" si="2084"/>
        <v>0.15848068045680108</v>
      </c>
      <c r="K12170" s="53">
        <f t="shared" si="2085"/>
        <v>1.7391071699522611</v>
      </c>
      <c r="L12170" s="53">
        <f t="shared" si="2086"/>
        <v>32.384762945779599</v>
      </c>
      <c r="M12170" s="93">
        <f t="shared" si="2087"/>
        <v>3.6765092546915144</v>
      </c>
      <c r="N12170" s="53">
        <f t="shared" si="2088"/>
        <v>19.150597517544771</v>
      </c>
      <c r="O12170">
        <f t="shared" si="2089"/>
        <v>0.92660474643940371</v>
      </c>
      <c r="P12170" s="53">
        <f t="shared" si="2090"/>
        <v>14.624247074649677</v>
      </c>
      <c r="Q12170" s="53">
        <v>0.2</v>
      </c>
      <c r="R12170" s="53">
        <f t="shared" si="2091"/>
        <v>5.5809458676433348</v>
      </c>
    </row>
    <row r="12171" spans="2:18" ht="15">
      <c r="B12171" s="84">
        <v>42474</v>
      </c>
      <c r="C12171" s="85">
        <v>0</v>
      </c>
      <c r="D12171" s="86">
        <v>22.7</v>
      </c>
      <c r="E12171" s="87">
        <v>10.7</v>
      </c>
      <c r="F12171" s="96">
        <f t="shared" si="2082"/>
        <v>16.7</v>
      </c>
      <c r="G12171" s="97">
        <v>61.472920000000002</v>
      </c>
      <c r="H12171" s="74">
        <f t="shared" si="2083"/>
        <v>105</v>
      </c>
      <c r="I12171" s="53">
        <f t="shared" si="2092"/>
        <v>0.9940119286759419</v>
      </c>
      <c r="J12171" s="53">
        <f t="shared" si="2084"/>
        <v>0.16478691298506745</v>
      </c>
      <c r="K12171" s="53">
        <f t="shared" si="2085"/>
        <v>1.7459941962077394</v>
      </c>
      <c r="L12171" s="53">
        <f t="shared" si="2086"/>
        <v>32.63240667063225</v>
      </c>
      <c r="M12171" s="93">
        <f t="shared" si="2087"/>
        <v>3.6522314861810732</v>
      </c>
      <c r="N12171" s="53">
        <f t="shared" si="2088"/>
        <v>19.217135351106766</v>
      </c>
      <c r="O12171">
        <f t="shared" si="2089"/>
        <v>0.90844795945984114</v>
      </c>
      <c r="P12171" s="53">
        <f t="shared" si="2090"/>
        <v>14.303121974921044</v>
      </c>
      <c r="Q12171" s="53">
        <v>0.2</v>
      </c>
      <c r="R12171" s="53">
        <f t="shared" si="2091"/>
        <v>5.4616392370695221</v>
      </c>
    </row>
    <row r="12172" spans="2:18" ht="15">
      <c r="B12172" s="84">
        <v>42475</v>
      </c>
      <c r="C12172" s="85">
        <v>0</v>
      </c>
      <c r="D12172" s="86">
        <v>22.1</v>
      </c>
      <c r="E12172" s="87">
        <v>7.8</v>
      </c>
      <c r="F12172" s="96">
        <f t="shared" si="2082"/>
        <v>14.950000000000001</v>
      </c>
      <c r="G12172" s="97">
        <v>54.572920000000003</v>
      </c>
      <c r="H12172" s="74">
        <f t="shared" si="2083"/>
        <v>106</v>
      </c>
      <c r="I12172" s="53">
        <f t="shared" si="2092"/>
        <v>0.99344759094020973</v>
      </c>
      <c r="J12172" s="53">
        <f t="shared" si="2084"/>
        <v>0.17104749631521274</v>
      </c>
      <c r="K12172" s="53">
        <f t="shared" si="2085"/>
        <v>1.7528540118617566</v>
      </c>
      <c r="L12172" s="53">
        <f t="shared" si="2086"/>
        <v>32.877770800246196</v>
      </c>
      <c r="M12172" s="93">
        <f t="shared" si="2087"/>
        <v>3.8131260345079325</v>
      </c>
      <c r="N12172" s="53">
        <f t="shared" si="2088"/>
        <v>21.135829829774341</v>
      </c>
      <c r="O12172">
        <f t="shared" si="2089"/>
        <v>0.82223383696725871</v>
      </c>
      <c r="P12172" s="53">
        <f t="shared" si="2090"/>
        <v>12.789867365959516</v>
      </c>
      <c r="Q12172" s="53">
        <v>0.2</v>
      </c>
      <c r="R12172" s="53">
        <f t="shared" si="2091"/>
        <v>6.0342729157358468</v>
      </c>
    </row>
    <row r="12173" spans="2:18" ht="15">
      <c r="B12173" s="84">
        <v>42476</v>
      </c>
      <c r="C12173" s="85">
        <v>0</v>
      </c>
      <c r="D12173" s="86">
        <v>23.5</v>
      </c>
      <c r="E12173" s="87">
        <v>14.6</v>
      </c>
      <c r="F12173" s="96">
        <f t="shared" si="2082"/>
        <v>19.05</v>
      </c>
      <c r="G12173" s="97">
        <v>51.835419999999999</v>
      </c>
      <c r="H12173" s="74">
        <f t="shared" si="2083"/>
        <v>107</v>
      </c>
      <c r="I12173" s="53">
        <f t="shared" si="2092"/>
        <v>0.99288519216773652</v>
      </c>
      <c r="J12173" s="53">
        <f t="shared" si="2084"/>
        <v>0.17726079399979452</v>
      </c>
      <c r="K12173" s="53">
        <f t="shared" si="2085"/>
        <v>1.7596853028269679</v>
      </c>
      <c r="L12173" s="53">
        <f t="shared" si="2086"/>
        <v>33.120794186681486</v>
      </c>
      <c r="M12173" s="93">
        <f t="shared" si="2087"/>
        <v>3.4098298714092734</v>
      </c>
      <c r="N12173" s="53">
        <f t="shared" si="2088"/>
        <v>16.797500653776176</v>
      </c>
      <c r="O12173">
        <f t="shared" si="2089"/>
        <v>1.0365416535196432</v>
      </c>
      <c r="P12173" s="53">
        <f t="shared" si="2090"/>
        <v>16.585606647769133</v>
      </c>
      <c r="Q12173" s="53">
        <v>0.2</v>
      </c>
      <c r="R12173" s="53">
        <f t="shared" si="2091"/>
        <v>5.2413309628044216</v>
      </c>
    </row>
    <row r="12174" spans="2:18" ht="15">
      <c r="B12174" s="84">
        <v>42477</v>
      </c>
      <c r="C12174" s="85">
        <v>0</v>
      </c>
      <c r="D12174" s="86">
        <v>18.8</v>
      </c>
      <c r="E12174" s="87">
        <v>13.8</v>
      </c>
      <c r="F12174" s="96">
        <f t="shared" si="2082"/>
        <v>16.3</v>
      </c>
      <c r="G12174" s="97">
        <v>66.852080000000001</v>
      </c>
      <c r="H12174" s="74">
        <f t="shared" si="2083"/>
        <v>108</v>
      </c>
      <c r="I12174" s="53">
        <f t="shared" si="2092"/>
        <v>0.99232489878136709</v>
      </c>
      <c r="J12174" s="53">
        <f t="shared" si="2084"/>
        <v>0.18342517398019959</v>
      </c>
      <c r="K12174" s="53">
        <f t="shared" si="2085"/>
        <v>1.7664867106110842</v>
      </c>
      <c r="L12174" s="53">
        <f t="shared" si="2086"/>
        <v>33.361416717549993</v>
      </c>
      <c r="M12174" s="93">
        <f t="shared" si="2087"/>
        <v>2.3822280811846643</v>
      </c>
      <c r="N12174" s="53">
        <f t="shared" si="2088"/>
        <v>12.681727253043748</v>
      </c>
      <c r="O12174">
        <f t="shared" si="2089"/>
        <v>0.88807736765085066</v>
      </c>
      <c r="P12174" s="53">
        <f t="shared" si="2090"/>
        <v>13.943830319070395</v>
      </c>
      <c r="Q12174" s="53">
        <v>0.2</v>
      </c>
      <c r="R12174" s="53">
        <f t="shared" si="2091"/>
        <v>3.8103144572914704</v>
      </c>
    </row>
    <row r="12175" spans="2:18" ht="15">
      <c r="B12175" s="84">
        <v>42478</v>
      </c>
      <c r="C12175" s="85">
        <v>0</v>
      </c>
      <c r="D12175" s="86">
        <v>19.100000000000001</v>
      </c>
      <c r="E12175" s="87">
        <v>10.1</v>
      </c>
      <c r="F12175" s="96">
        <f t="shared" ref="F12175:F12238" si="2093">0.5*(D12175+E12175)</f>
        <v>14.600000000000001</v>
      </c>
      <c r="G12175" s="97">
        <v>76.802090000000007</v>
      </c>
      <c r="H12175" s="74">
        <f t="shared" ref="H12175:H12238" si="2094">B12175-DATE(YEAR(B12175),1,0)</f>
        <v>109</v>
      </c>
      <c r="I12175" s="53">
        <f t="shared" si="2092"/>
        <v>0.99176687658092877</v>
      </c>
      <c r="J12175" s="53">
        <f t="shared" ref="J12175:J12238" si="2095">ASIN(0.39785*SIN(4.869+$I$7*H12175+0.03345*SIN(6.224+$I$7*H12175)))</f>
        <v>0.18953900869906945</v>
      </c>
      <c r="K12175" s="53">
        <f t="shared" ref="K12175:K12238" si="2096">ACOS(-TAN(J12175)*TAN($E$7*$I$8))</f>
        <v>1.773256830871865</v>
      </c>
      <c r="L12175" s="53">
        <f t="shared" ref="L12175:L12238" si="2097">117.5*I12175*((K12175*SIN($E$7*$I$8)*SIN(J12175)+COS($E$7*$I$8)*COS(J12175)*SIN(K12175))/PI())</f>
        <v>33.599579303390037</v>
      </c>
      <c r="M12175" s="93">
        <f t="shared" ref="M12175:M12238" si="2098">0.0023*L12175/2.456*(0.5*(D12175+E12175)+17.8)*SQRT(D12175-E12175)</f>
        <v>3.0584372756782896</v>
      </c>
      <c r="N12175" s="53">
        <f t="shared" ref="N12175:N12238" si="2099">0.17*L12175*SQRT(D12175-E12175)</f>
        <v>17.135785444728921</v>
      </c>
      <c r="O12175">
        <f t="shared" ref="O12175:O12238" si="2100">5336/(F12175+273.15)^2*EXP(21.07-5336/(F12175+273.15))</f>
        <v>0.80587438458899285</v>
      </c>
      <c r="P12175" s="53">
        <f t="shared" ref="P12175:P12238" si="2101">EXP(21.07-5336/(F12175+273.15))</f>
        <v>12.504956786191462</v>
      </c>
      <c r="Q12175" s="53">
        <v>0.2</v>
      </c>
      <c r="R12175" s="53">
        <f t="shared" ref="R12175:R12238" si="2102">(O12175*N12175*0.6+$L$8*6.43*(1+0.536*Q12175)*P12175*(1- G12175/100))/($O$7*(O12175+$L$8))</f>
        <v>4.5126363868555019</v>
      </c>
    </row>
    <row r="12176" spans="2:18" ht="15">
      <c r="B12176" s="84">
        <v>42479</v>
      </c>
      <c r="C12176" s="85">
        <v>14.7</v>
      </c>
      <c r="D12176" s="86">
        <v>22.8</v>
      </c>
      <c r="E12176" s="87">
        <v>8.1</v>
      </c>
      <c r="F12176" s="96">
        <f t="shared" si="2093"/>
        <v>15.45</v>
      </c>
      <c r="G12176" s="97">
        <v>61.258339999999997</v>
      </c>
      <c r="H12176" s="74">
        <f t="shared" si="2094"/>
        <v>110</v>
      </c>
      <c r="I12176" s="53">
        <f t="shared" si="2092"/>
        <v>0.99121129069416836</v>
      </c>
      <c r="J12176" s="53">
        <f t="shared" si="2095"/>
        <v>0.19560067523736388</v>
      </c>
      <c r="K12176" s="53">
        <f t="shared" si="2096"/>
        <v>1.7799942120349357</v>
      </c>
      <c r="L12176" s="53">
        <f t="shared" si="2097"/>
        <v>33.835223864280934</v>
      </c>
      <c r="M12176" s="93">
        <f t="shared" si="2098"/>
        <v>4.0394184503439954</v>
      </c>
      <c r="N12176" s="53">
        <f t="shared" si="2099"/>
        <v>22.053455264957503</v>
      </c>
      <c r="O12176">
        <f t="shared" si="2100"/>
        <v>0.84610637006475575</v>
      </c>
      <c r="P12176" s="53">
        <f t="shared" si="2101"/>
        <v>13.206927608403051</v>
      </c>
      <c r="Q12176" s="53">
        <v>0.2</v>
      </c>
      <c r="R12176" s="53">
        <f t="shared" si="2102"/>
        <v>6.0766273507818385</v>
      </c>
    </row>
    <row r="12177" spans="2:18" ht="15">
      <c r="B12177" s="84">
        <v>42480</v>
      </c>
      <c r="C12177" s="85">
        <v>0</v>
      </c>
      <c r="D12177" s="86">
        <v>24</v>
      </c>
      <c r="E12177" s="87">
        <v>7</v>
      </c>
      <c r="F12177" s="96">
        <f t="shared" si="2093"/>
        <v>15.5</v>
      </c>
      <c r="G12177" s="97">
        <v>53.495829999999998</v>
      </c>
      <c r="H12177" s="74">
        <f t="shared" si="2094"/>
        <v>111</v>
      </c>
      <c r="I12177" s="53">
        <f t="shared" si="2092"/>
        <v>0.99065830552788836</v>
      </c>
      <c r="J12177" s="53">
        <f t="shared" si="2095"/>
        <v>0.20160855547686729</v>
      </c>
      <c r="K12177" s="53">
        <f t="shared" si="2096"/>
        <v>1.7866973539801925</v>
      </c>
      <c r="L12177" s="53">
        <f t="shared" si="2097"/>
        <v>34.068293315785375</v>
      </c>
      <c r="M12177" s="93">
        <f t="shared" si="2098"/>
        <v>4.3804481637278485</v>
      </c>
      <c r="N12177" s="53">
        <f t="shared" si="2099"/>
        <v>23.879419210336231</v>
      </c>
      <c r="O12177">
        <f t="shared" si="2100"/>
        <v>0.84852650924855288</v>
      </c>
      <c r="P12177" s="53">
        <f t="shared" si="2101"/>
        <v>13.249293405289498</v>
      </c>
      <c r="Q12177" s="53">
        <v>0.2</v>
      </c>
      <c r="R12177" s="53">
        <f t="shared" si="2102"/>
        <v>6.706338102842702</v>
      </c>
    </row>
    <row r="12178" spans="2:18" ht="15">
      <c r="B12178" s="84">
        <v>42481</v>
      </c>
      <c r="C12178" s="85">
        <v>0</v>
      </c>
      <c r="D12178" s="86">
        <v>23.4</v>
      </c>
      <c r="E12178" s="87">
        <v>11.6</v>
      </c>
      <c r="F12178" s="96">
        <f t="shared" si="2093"/>
        <v>17.5</v>
      </c>
      <c r="G12178" s="97">
        <v>57.616660000000003</v>
      </c>
      <c r="H12178" s="74">
        <f t="shared" si="2094"/>
        <v>112</v>
      </c>
      <c r="I12178" s="53">
        <f t="shared" si="2092"/>
        <v>0.99010808471929601</v>
      </c>
      <c r="J12178" s="53">
        <f t="shared" si="2095"/>
        <v>0.20756103628894179</v>
      </c>
      <c r="K12178" s="53">
        <f t="shared" si="2096"/>
        <v>1.7933647068029879</v>
      </c>
      <c r="L12178" s="53">
        <f t="shared" si="2097"/>
        <v>34.298731554310635</v>
      </c>
      <c r="M12178" s="93">
        <f t="shared" si="2098"/>
        <v>3.8948724664850278</v>
      </c>
      <c r="N12178" s="53">
        <f t="shared" si="2099"/>
        <v>20.029402047134237</v>
      </c>
      <c r="O12178">
        <f t="shared" si="2100"/>
        <v>0.95041280970568121</v>
      </c>
      <c r="P12178" s="53">
        <f t="shared" si="2101"/>
        <v>15.046556310891852</v>
      </c>
      <c r="Q12178" s="53">
        <v>0.2</v>
      </c>
      <c r="R12178" s="53">
        <f t="shared" si="2102"/>
        <v>5.7779034714594051</v>
      </c>
    </row>
    <row r="12179" spans="2:18" ht="15">
      <c r="B12179" s="84">
        <v>42482</v>
      </c>
      <c r="C12179" s="85">
        <v>0</v>
      </c>
      <c r="D12179" s="86">
        <v>23.6</v>
      </c>
      <c r="E12179" s="87">
        <v>10.4</v>
      </c>
      <c r="F12179" s="96">
        <f t="shared" si="2093"/>
        <v>17</v>
      </c>
      <c r="G12179" s="97">
        <v>60.214579999999998</v>
      </c>
      <c r="H12179" s="74">
        <f t="shared" si="2094"/>
        <v>113</v>
      </c>
      <c r="I12179" s="53">
        <f t="shared" si="2092"/>
        <v>0.98956079108758077</v>
      </c>
      <c r="J12179" s="53">
        <f t="shared" si="2095"/>
        <v>0.21345650975027131</v>
      </c>
      <c r="K12179" s="53">
        <f t="shared" si="2096"/>
        <v>1.7999946696566702</v>
      </c>
      <c r="L12179" s="53">
        <f t="shared" si="2097"/>
        <v>34.526483441982286</v>
      </c>
      <c r="M12179" s="93">
        <f t="shared" si="2098"/>
        <v>4.0880672395609752</v>
      </c>
      <c r="N12179" s="53">
        <f t="shared" si="2099"/>
        <v>21.32496044304721</v>
      </c>
      <c r="O12179">
        <f t="shared" si="2100"/>
        <v>0.92399173474224472</v>
      </c>
      <c r="P12179" s="53">
        <f t="shared" si="2101"/>
        <v>14.577982189385189</v>
      </c>
      <c r="Q12179" s="53">
        <v>0.2</v>
      </c>
      <c r="R12179" s="53">
        <f t="shared" si="2102"/>
        <v>5.9873126805221331</v>
      </c>
    </row>
    <row r="12180" spans="2:18" ht="15">
      <c r="B12180" s="84">
        <v>42483</v>
      </c>
      <c r="C12180" s="85">
        <v>0</v>
      </c>
      <c r="D12180" s="86">
        <v>17.100000000000001</v>
      </c>
      <c r="E12180" s="87">
        <v>11.2</v>
      </c>
      <c r="F12180" s="96">
        <f t="shared" si="2093"/>
        <v>14.15</v>
      </c>
      <c r="G12180" s="97">
        <v>93.260409999999993</v>
      </c>
      <c r="H12180" s="74">
        <f t="shared" si="2094"/>
        <v>114</v>
      </c>
      <c r="I12180" s="53">
        <f t="shared" si="2092"/>
        <v>0.98901658658573355</v>
      </c>
      <c r="J12180" s="53">
        <f t="shared" si="2095"/>
        <v>0.21929337338631621</v>
      </c>
      <c r="K12180" s="53">
        <f t="shared" si="2096"/>
        <v>1.8065855896834622</v>
      </c>
      <c r="L12180" s="53">
        <f t="shared" si="2097"/>
        <v>34.751494791126646</v>
      </c>
      <c r="M12180" s="93">
        <f t="shared" si="2098"/>
        <v>2.525630606273678</v>
      </c>
      <c r="N12180" s="53">
        <f t="shared" si="2099"/>
        <v>14.349884884417037</v>
      </c>
      <c r="O12180">
        <f t="shared" si="2100"/>
        <v>0.78525824816094203</v>
      </c>
      <c r="P12180" s="53">
        <f t="shared" si="2101"/>
        <v>12.146969412733183</v>
      </c>
      <c r="Q12180" s="53">
        <v>0.2</v>
      </c>
      <c r="R12180" s="53">
        <f t="shared" si="2102"/>
        <v>3.4274121659165888</v>
      </c>
    </row>
    <row r="12181" spans="2:18" ht="15">
      <c r="B12181" s="84">
        <v>42484</v>
      </c>
      <c r="C12181" s="85">
        <v>3.4</v>
      </c>
      <c r="D12181" s="86">
        <v>18.5</v>
      </c>
      <c r="E12181" s="87">
        <v>8.5</v>
      </c>
      <c r="F12181" s="96">
        <f t="shared" si="2093"/>
        <v>13.5</v>
      </c>
      <c r="G12181" s="97">
        <v>56.860419999999998</v>
      </c>
      <c r="H12181" s="74">
        <f t="shared" si="2094"/>
        <v>115</v>
      </c>
      <c r="I12181" s="53">
        <f t="shared" si="2092"/>
        <v>0.98847563225262169</v>
      </c>
      <c r="J12181" s="53">
        <f t="shared" si="2095"/>
        <v>0.22507003044315249</v>
      </c>
      <c r="K12181" s="53">
        <f t="shared" si="2096"/>
        <v>1.8131357610410594</v>
      </c>
      <c r="L12181" s="53">
        <f t="shared" si="2097"/>
        <v>34.973712348461028</v>
      </c>
      <c r="M12181" s="93">
        <f t="shared" si="2098"/>
        <v>3.2417949756927484</v>
      </c>
      <c r="N12181" s="53">
        <f t="shared" si="2099"/>
        <v>18.801420172957862</v>
      </c>
      <c r="O12181">
        <f t="shared" si="2100"/>
        <v>0.75629173150346363</v>
      </c>
      <c r="P12181" s="53">
        <f t="shared" si="2101"/>
        <v>11.646017104401583</v>
      </c>
      <c r="Q12181" s="53">
        <v>0.2</v>
      </c>
      <c r="R12181" s="53">
        <f t="shared" si="2102"/>
        <v>5.3958813961082326</v>
      </c>
    </row>
    <row r="12182" spans="2:18" ht="15">
      <c r="B12182" s="84">
        <v>42485</v>
      </c>
      <c r="C12182" s="85">
        <v>0</v>
      </c>
      <c r="D12182" s="86">
        <v>16.100000000000001</v>
      </c>
      <c r="E12182" s="87">
        <v>4.2</v>
      </c>
      <c r="F12182" s="96">
        <f t="shared" si="2093"/>
        <v>10.15</v>
      </c>
      <c r="G12182" s="97">
        <v>38.506250000000001</v>
      </c>
      <c r="H12182" s="74">
        <f t="shared" si="2094"/>
        <v>116</v>
      </c>
      <c r="I12182" s="53">
        <f t="shared" si="2092"/>
        <v>0.98793808816533546</v>
      </c>
      <c r="J12182" s="53">
        <f t="shared" si="2095"/>
        <v>0.2307848901883201</v>
      </c>
      <c r="K12182" s="53">
        <f t="shared" si="2096"/>
        <v>1.8196434240327124</v>
      </c>
      <c r="L12182" s="53">
        <f t="shared" si="2097"/>
        <v>35.193083779092866</v>
      </c>
      <c r="M12182" s="93">
        <f t="shared" si="2098"/>
        <v>3.1776941162157586</v>
      </c>
      <c r="N12182" s="53">
        <f t="shared" si="2099"/>
        <v>20.63857583265775</v>
      </c>
      <c r="O12182">
        <f t="shared" si="2100"/>
        <v>0.62130181328644862</v>
      </c>
      <c r="P12182" s="53">
        <f t="shared" si="2101"/>
        <v>9.3450138473308844</v>
      </c>
      <c r="Q12182" s="53">
        <v>0.2</v>
      </c>
      <c r="R12182" s="53">
        <f t="shared" si="2102"/>
        <v>6.157791418043761</v>
      </c>
    </row>
    <row r="12183" spans="2:18" ht="15">
      <c r="B12183" s="84">
        <v>42486</v>
      </c>
      <c r="C12183" s="85">
        <v>0</v>
      </c>
      <c r="D12183" s="86">
        <v>17.8</v>
      </c>
      <c r="E12183" s="87">
        <v>4.0999999999999996</v>
      </c>
      <c r="F12183" s="96">
        <f t="shared" si="2093"/>
        <v>10.95</v>
      </c>
      <c r="G12183" s="97">
        <v>57.320830000000001</v>
      </c>
      <c r="H12183" s="74">
        <f t="shared" si="2094"/>
        <v>117</v>
      </c>
      <c r="I12183" s="53">
        <f t="shared" si="2092"/>
        <v>0.98740411339181866</v>
      </c>
      <c r="J12183" s="53">
        <f t="shared" si="2095"/>
        <v>0.2364363682412613</v>
      </c>
      <c r="K12183" s="53">
        <f t="shared" si="2096"/>
        <v>1.8261067643489397</v>
      </c>
      <c r="L12183" s="53">
        <f t="shared" si="2097"/>
        <v>35.409557650431303</v>
      </c>
      <c r="M12183" s="93">
        <f t="shared" si="2098"/>
        <v>3.5287273827859238</v>
      </c>
      <c r="N12183" s="53">
        <f t="shared" si="2099"/>
        <v>22.280744905266978</v>
      </c>
      <c r="O12183">
        <f t="shared" si="2100"/>
        <v>0.65145955620022322</v>
      </c>
      <c r="P12183" s="53">
        <f t="shared" si="2101"/>
        <v>9.8540351166178652</v>
      </c>
      <c r="Q12183" s="53">
        <v>0.2</v>
      </c>
      <c r="R12183" s="53">
        <f t="shared" si="2102"/>
        <v>6.0705341791159464</v>
      </c>
    </row>
    <row r="12184" spans="2:18" ht="15">
      <c r="B12184" s="84">
        <v>42487</v>
      </c>
      <c r="C12184" s="85">
        <v>8</v>
      </c>
      <c r="D12184" s="86">
        <v>12.5</v>
      </c>
      <c r="E12184" s="87">
        <v>4.8</v>
      </c>
      <c r="F12184" s="96">
        <f t="shared" si="2093"/>
        <v>8.65</v>
      </c>
      <c r="G12184" s="97">
        <v>82.522919999999999</v>
      </c>
      <c r="H12184" s="74">
        <f t="shared" si="2094"/>
        <v>118</v>
      </c>
      <c r="I12184" s="53">
        <f t="shared" si="2092"/>
        <v>0.98687386594379756</v>
      </c>
      <c r="J12184" s="53">
        <f t="shared" si="2095"/>
        <v>0.24202288693386306</v>
      </c>
      <c r="K12184" s="53">
        <f t="shared" si="2096"/>
        <v>1.8325239124293682</v>
      </c>
      <c r="L12184" s="53">
        <f t="shared" si="2097"/>
        <v>35.623083416116273</v>
      </c>
      <c r="M12184" s="93">
        <f t="shared" si="2098"/>
        <v>2.44851077963731</v>
      </c>
      <c r="N12184" s="53">
        <f t="shared" si="2099"/>
        <v>16.804507614270893</v>
      </c>
      <c r="O12184">
        <f t="shared" si="2100"/>
        <v>0.56803127542417708</v>
      </c>
      <c r="P12184" s="53">
        <f t="shared" si="2101"/>
        <v>8.4535359708049889</v>
      </c>
      <c r="Q12184" s="53">
        <v>0.2</v>
      </c>
      <c r="R12184" s="53">
        <f t="shared" si="2102"/>
        <v>4.1336543148465692</v>
      </c>
    </row>
    <row r="12185" spans="2:18" ht="15">
      <c r="B12185" s="84">
        <v>42488</v>
      </c>
      <c r="C12185" s="85">
        <v>0.7</v>
      </c>
      <c r="D12185" s="86">
        <v>15.4</v>
      </c>
      <c r="E12185" s="87">
        <v>2.9</v>
      </c>
      <c r="F12185" s="96">
        <f t="shared" si="2093"/>
        <v>9.15</v>
      </c>
      <c r="G12185" s="97">
        <v>63.979170000000003</v>
      </c>
      <c r="H12185" s="74">
        <f t="shared" si="2094"/>
        <v>119</v>
      </c>
      <c r="I12185" s="53">
        <f t="shared" si="2092"/>
        <v>0.98634750273002292</v>
      </c>
      <c r="J12185" s="53">
        <f t="shared" si="2095"/>
        <v>0.24754287570157374</v>
      </c>
      <c r="K12185" s="53">
        <f t="shared" si="2096"/>
        <v>1.8388929429535461</v>
      </c>
      <c r="L12185" s="53">
        <f t="shared" si="2097"/>
        <v>35.833611400072293</v>
      </c>
      <c r="M12185" s="93">
        <f t="shared" si="2098"/>
        <v>3.1974504953384373</v>
      </c>
      <c r="N12185" s="53">
        <f t="shared" si="2099"/>
        <v>21.537461173085493</v>
      </c>
      <c r="O12185">
        <f t="shared" si="2100"/>
        <v>0.58532588511900185</v>
      </c>
      <c r="P12185" s="53">
        <f t="shared" si="2101"/>
        <v>8.741856354440646</v>
      </c>
      <c r="Q12185" s="53">
        <v>0.2</v>
      </c>
      <c r="R12185" s="53">
        <f t="shared" si="2102"/>
        <v>5.6620650348209143</v>
      </c>
    </row>
    <row r="12186" spans="2:18" ht="15">
      <c r="B12186" s="84">
        <v>42489</v>
      </c>
      <c r="C12186" s="85">
        <v>0</v>
      </c>
      <c r="D12186" s="86">
        <v>20.399999999999999</v>
      </c>
      <c r="E12186" s="87">
        <v>7.7</v>
      </c>
      <c r="F12186" s="96">
        <f t="shared" si="2093"/>
        <v>14.049999999999999</v>
      </c>
      <c r="G12186" s="97">
        <v>57.216670000000001</v>
      </c>
      <c r="H12186" s="74">
        <f t="shared" si="2094"/>
        <v>120</v>
      </c>
      <c r="I12186" s="53">
        <f t="shared" si="2092"/>
        <v>0.98582517950983806</v>
      </c>
      <c r="J12186" s="53">
        <f t="shared" si="2095"/>
        <v>0.25299477150548283</v>
      </c>
      <c r="K12186" s="53">
        <f t="shared" si="2096"/>
        <v>1.8452118744698753</v>
      </c>
      <c r="L12186" s="53">
        <f t="shared" si="2097"/>
        <v>36.041092780795132</v>
      </c>
      <c r="M12186" s="93">
        <f t="shared" si="2098"/>
        <v>3.8309697364154887</v>
      </c>
      <c r="N12186" s="53">
        <f t="shared" si="2099"/>
        <v>21.834775569561053</v>
      </c>
      <c r="O12186">
        <f t="shared" si="2100"/>
        <v>0.78073985768361409</v>
      </c>
      <c r="P12186" s="53">
        <f t="shared" si="2101"/>
        <v>12.068669696926159</v>
      </c>
      <c r="Q12186" s="53">
        <v>0.2</v>
      </c>
      <c r="R12186" s="53">
        <f t="shared" si="2102"/>
        <v>6.0898762837671452</v>
      </c>
    </row>
    <row r="12187" spans="2:18" ht="15">
      <c r="B12187" s="84">
        <v>42490</v>
      </c>
      <c r="C12187" s="85">
        <v>0</v>
      </c>
      <c r="D12187" s="86">
        <v>21.4</v>
      </c>
      <c r="E12187" s="87">
        <v>7.2</v>
      </c>
      <c r="F12187" s="96">
        <f t="shared" si="2093"/>
        <v>14.299999999999999</v>
      </c>
      <c r="G12187" s="97">
        <v>55.527079999999998</v>
      </c>
      <c r="H12187" s="74">
        <f t="shared" si="2094"/>
        <v>121</v>
      </c>
      <c r="I12187" s="53">
        <f t="shared" si="2092"/>
        <v>0.98530705084708703</v>
      </c>
      <c r="J12187" s="53">
        <f t="shared" si="2095"/>
        <v>0.25837701928569073</v>
      </c>
      <c r="K12187" s="53">
        <f t="shared" si="2096"/>
        <v>1.8514786691720928</v>
      </c>
      <c r="L12187" s="53">
        <f t="shared" si="2097"/>
        <v>36.245479575980454</v>
      </c>
      <c r="M12187" s="93">
        <f t="shared" si="2098"/>
        <v>4.1058447948337369</v>
      </c>
      <c r="N12187" s="53">
        <f t="shared" si="2099"/>
        <v>23.219183512650442</v>
      </c>
      <c r="O12187">
        <f t="shared" si="2100"/>
        <v>0.7920785885773336</v>
      </c>
      <c r="P12187" s="53">
        <f t="shared" si="2101"/>
        <v>12.265269032584351</v>
      </c>
      <c r="Q12187" s="53">
        <v>0.2</v>
      </c>
      <c r="R12187" s="53">
        <f t="shared" si="2102"/>
        <v>6.4576058729207988</v>
      </c>
    </row>
    <row r="12188" spans="2:18" ht="15">
      <c r="B12188" s="84">
        <v>42491</v>
      </c>
      <c r="C12188" s="85">
        <v>2.5</v>
      </c>
      <c r="D12188" s="86">
        <v>15.1</v>
      </c>
      <c r="E12188" s="87">
        <v>9.3000000000000007</v>
      </c>
      <c r="F12188" s="96">
        <f t="shared" si="2093"/>
        <v>12.2</v>
      </c>
      <c r="G12188" s="97">
        <v>91.683329999999998</v>
      </c>
      <c r="H12188" s="74">
        <f t="shared" si="2094"/>
        <v>122</v>
      </c>
      <c r="I12188" s="53">
        <f t="shared" si="2092"/>
        <v>0.98479327006437722</v>
      </c>
      <c r="J12188" s="53">
        <f t="shared" si="2095"/>
        <v>0.26368807244622355</v>
      </c>
      <c r="K12188" s="53">
        <f t="shared" si="2096"/>
        <v>1.8576912328329742</v>
      </c>
      <c r="L12188" s="53">
        <f t="shared" si="2097"/>
        <v>36.446724627604532</v>
      </c>
      <c r="M12188" s="93">
        <f t="shared" si="2098"/>
        <v>2.4660008987495425</v>
      </c>
      <c r="N12188" s="53">
        <f t="shared" si="2099"/>
        <v>14.921807177476945</v>
      </c>
      <c r="O12188">
        <f t="shared" si="2100"/>
        <v>0.70114279888176989</v>
      </c>
      <c r="P12188" s="53">
        <f t="shared" si="2101"/>
        <v>10.699079407335368</v>
      </c>
      <c r="Q12188" s="53">
        <v>0.2</v>
      </c>
      <c r="R12188" s="53">
        <f t="shared" si="2102"/>
        <v>3.5636016859378556</v>
      </c>
    </row>
    <row r="12189" spans="2:18" ht="15">
      <c r="B12189" s="84">
        <v>42492</v>
      </c>
      <c r="C12189" s="85">
        <v>1.9</v>
      </c>
      <c r="D12189" s="86">
        <v>22.2</v>
      </c>
      <c r="E12189" s="87">
        <v>10</v>
      </c>
      <c r="F12189" s="96">
        <f t="shared" si="2093"/>
        <v>16.100000000000001</v>
      </c>
      <c r="G12189" s="97">
        <v>61.666670000000003</v>
      </c>
      <c r="H12189" s="74">
        <f t="shared" si="2094"/>
        <v>123</v>
      </c>
      <c r="I12189" s="53">
        <f t="shared" si="2092"/>
        <v>0.98428398919770821</v>
      </c>
      <c r="J12189" s="53">
        <f t="shared" si="2095"/>
        <v>0.26892639337166119</v>
      </c>
      <c r="K12189" s="53">
        <f t="shared" si="2096"/>
        <v>1.863847414905129</v>
      </c>
      <c r="L12189" s="53">
        <f t="shared" si="2097"/>
        <v>36.64478158756696</v>
      </c>
      <c r="M12189" s="93">
        <f t="shared" si="2098"/>
        <v>4.0634154225749359</v>
      </c>
      <c r="N12189" s="53">
        <f t="shared" si="2099"/>
        <v>21.759102311574797</v>
      </c>
      <c r="O12189">
        <f t="shared" si="2100"/>
        <v>0.87804209849095571</v>
      </c>
      <c r="P12189" s="53">
        <f t="shared" si="2101"/>
        <v>13.76722002790971</v>
      </c>
      <c r="Q12189" s="53">
        <v>0.2</v>
      </c>
      <c r="R12189" s="53">
        <f t="shared" si="2102"/>
        <v>6.0188628458023361</v>
      </c>
    </row>
    <row r="12190" spans="2:18" ht="15">
      <c r="B12190" s="84">
        <v>42493</v>
      </c>
      <c r="C12190" s="85">
        <v>0</v>
      </c>
      <c r="D12190" s="86">
        <v>24.7</v>
      </c>
      <c r="E12190" s="87">
        <v>8.5</v>
      </c>
      <c r="F12190" s="96">
        <f t="shared" si="2093"/>
        <v>16.600000000000001</v>
      </c>
      <c r="G12190" s="97">
        <v>45.808329999999998</v>
      </c>
      <c r="H12190" s="74">
        <f t="shared" si="2094"/>
        <v>124</v>
      </c>
      <c r="I12190" s="53">
        <f t="shared" si="2092"/>
        <v>0.98377935895148183</v>
      </c>
      <c r="J12190" s="53">
        <f t="shared" si="2095"/>
        <v>0.27409045397556114</v>
      </c>
      <c r="K12190" s="53">
        <f t="shared" si="2096"/>
        <v>1.8699450087988925</v>
      </c>
      <c r="L12190" s="53">
        <f t="shared" si="2097"/>
        <v>36.839604904004887</v>
      </c>
      <c r="M12190" s="93">
        <f t="shared" si="2098"/>
        <v>4.7767266269978936</v>
      </c>
      <c r="N12190" s="53">
        <f t="shared" si="2099"/>
        <v>25.207013413854398</v>
      </c>
      <c r="O12190">
        <f t="shared" si="2100"/>
        <v>0.90331754498516925</v>
      </c>
      <c r="P12190" s="53">
        <f t="shared" si="2101"/>
        <v>14.212533910527819</v>
      </c>
      <c r="Q12190" s="53">
        <v>0.2</v>
      </c>
      <c r="R12190" s="53">
        <f t="shared" si="2102"/>
        <v>7.2617273541785234</v>
      </c>
    </row>
    <row r="12191" spans="2:18" ht="15">
      <c r="B12191" s="84">
        <v>42494</v>
      </c>
      <c r="C12191" s="85">
        <v>0</v>
      </c>
      <c r="D12191" s="86">
        <v>22.5</v>
      </c>
      <c r="E12191" s="87">
        <v>12.9</v>
      </c>
      <c r="F12191" s="96">
        <f t="shared" si="2093"/>
        <v>17.7</v>
      </c>
      <c r="G12191" s="97">
        <v>36.333329999999997</v>
      </c>
      <c r="H12191" s="74">
        <f t="shared" si="2094"/>
        <v>125</v>
      </c>
      <c r="I12191" s="53">
        <f t="shared" si="2092"/>
        <v>0.98327952865390666</v>
      </c>
      <c r="J12191" s="53">
        <f t="shared" si="2095"/>
        <v>0.27917873628067436</v>
      </c>
      <c r="K12191" s="53">
        <f t="shared" si="2096"/>
        <v>1.875981752347422</v>
      </c>
      <c r="L12191" s="53">
        <f t="shared" si="2097"/>
        <v>37.031149808387767</v>
      </c>
      <c r="M12191" s="93">
        <f t="shared" si="2098"/>
        <v>3.8144387015071142</v>
      </c>
      <c r="N12191" s="53">
        <f t="shared" si="2099"/>
        <v>19.505259603836503</v>
      </c>
      <c r="O12191">
        <f t="shared" si="2100"/>
        <v>0.9611639025506038</v>
      </c>
      <c r="P12191" s="53">
        <f t="shared" si="2101"/>
        <v>15.237712228145202</v>
      </c>
      <c r="Q12191" s="53">
        <v>0.2</v>
      </c>
      <c r="R12191" s="53">
        <f t="shared" si="2102"/>
        <v>6.2607294285993955</v>
      </c>
    </row>
    <row r="12192" spans="2:18" ht="15">
      <c r="B12192" s="84">
        <v>42495</v>
      </c>
      <c r="C12192" s="85">
        <v>0</v>
      </c>
      <c r="D12192" s="86">
        <v>22.7</v>
      </c>
      <c r="E12192" s="87">
        <v>8.3000000000000007</v>
      </c>
      <c r="F12192" s="96">
        <f t="shared" si="2093"/>
        <v>15.5</v>
      </c>
      <c r="G12192" s="97">
        <v>45.254170000000002</v>
      </c>
      <c r="H12192" s="74">
        <f t="shared" si="2094"/>
        <v>126</v>
      </c>
      <c r="I12192" s="53">
        <f t="shared" si="2092"/>
        <v>0.98278464621280937</v>
      </c>
      <c r="J12192" s="53">
        <f t="shared" si="2095"/>
        <v>0.28418973303085449</v>
      </c>
      <c r="K12192" s="53">
        <f t="shared" si="2096"/>
        <v>1.8819553284691202</v>
      </c>
      <c r="L12192" s="53">
        <f t="shared" si="2097"/>
        <v>37.219372303500279</v>
      </c>
      <c r="M12192" s="93">
        <f t="shared" si="2098"/>
        <v>4.4044734627681086</v>
      </c>
      <c r="N12192" s="53">
        <f t="shared" si="2099"/>
        <v>24.010389870413125</v>
      </c>
      <c r="O12192">
        <f t="shared" si="2100"/>
        <v>0.84852650924855288</v>
      </c>
      <c r="P12192" s="53">
        <f t="shared" si="2101"/>
        <v>13.249293405289498</v>
      </c>
      <c r="Q12192" s="53">
        <v>0.2</v>
      </c>
      <c r="R12192" s="53">
        <f t="shared" si="2102"/>
        <v>6.9620286748499671</v>
      </c>
    </row>
    <row r="12193" spans="2:18" ht="15">
      <c r="B12193" s="84">
        <v>42496</v>
      </c>
      <c r="C12193" s="85">
        <v>0</v>
      </c>
      <c r="D12193" s="86">
        <v>24.9</v>
      </c>
      <c r="E12193" s="87">
        <v>9</v>
      </c>
      <c r="F12193" s="96">
        <f t="shared" si="2093"/>
        <v>16.95</v>
      </c>
      <c r="G12193" s="97">
        <v>53.002079999999999</v>
      </c>
      <c r="H12193" s="74">
        <f t="shared" si="2094"/>
        <v>127</v>
      </c>
      <c r="I12193" s="53">
        <f t="shared" si="2092"/>
        <v>0.98229485807186612</v>
      </c>
      <c r="J12193" s="53">
        <f t="shared" si="2095"/>
        <v>0.28912194833444604</v>
      </c>
      <c r="K12193" s="53">
        <f t="shared" si="2096"/>
        <v>1.8878633660374464</v>
      </c>
      <c r="L12193" s="53">
        <f t="shared" si="2097"/>
        <v>37.404229152418324</v>
      </c>
      <c r="M12193" s="93">
        <f t="shared" si="2098"/>
        <v>4.85370697265527</v>
      </c>
      <c r="N12193" s="53">
        <f t="shared" si="2099"/>
        <v>25.355267253337857</v>
      </c>
      <c r="O12193">
        <f t="shared" si="2100"/>
        <v>0.92138514004771221</v>
      </c>
      <c r="P12193" s="53">
        <f t="shared" si="2101"/>
        <v>14.531847794225403</v>
      </c>
      <c r="Q12193" s="53">
        <v>0.2</v>
      </c>
      <c r="R12193" s="53">
        <f t="shared" si="2102"/>
        <v>7.1085652360334377</v>
      </c>
    </row>
    <row r="12194" spans="2:18" ht="15">
      <c r="B12194" s="84">
        <v>42497</v>
      </c>
      <c r="C12194" s="85">
        <v>0</v>
      </c>
      <c r="D12194" s="86">
        <v>25</v>
      </c>
      <c r="E12194" s="87">
        <v>8.5</v>
      </c>
      <c r="F12194" s="96">
        <f t="shared" si="2093"/>
        <v>16.75</v>
      </c>
      <c r="G12194" s="97">
        <v>56.527079999999998</v>
      </c>
      <c r="H12194" s="74">
        <f t="shared" si="2094"/>
        <v>128</v>
      </c>
      <c r="I12194" s="53">
        <f t="shared" si="2092"/>
        <v>0.98181030916726786</v>
      </c>
      <c r="J12194" s="53">
        <f t="shared" si="2095"/>
        <v>0.29397389833885346</v>
      </c>
      <c r="K12194" s="53">
        <f t="shared" si="2096"/>
        <v>1.8937034409680653</v>
      </c>
      <c r="L12194" s="53">
        <f t="shared" si="2097"/>
        <v>37.585677868581648</v>
      </c>
      <c r="M12194" s="93">
        <f t="shared" si="2098"/>
        <v>4.9398286502626094</v>
      </c>
      <c r="N12194" s="53">
        <f t="shared" si="2099"/>
        <v>25.954536689833823</v>
      </c>
      <c r="O12194">
        <f t="shared" si="2100"/>
        <v>0.91102266710067781</v>
      </c>
      <c r="P12194" s="53">
        <f t="shared" si="2101"/>
        <v>14.348608714149517</v>
      </c>
      <c r="Q12194" s="53">
        <v>0.2</v>
      </c>
      <c r="R12194" s="53">
        <f t="shared" si="2102"/>
        <v>7.1404809534563922</v>
      </c>
    </row>
    <row r="12195" spans="2:18" ht="15">
      <c r="B12195" s="84">
        <v>42498</v>
      </c>
      <c r="C12195" s="85">
        <v>0</v>
      </c>
      <c r="D12195" s="86">
        <v>25.6</v>
      </c>
      <c r="E12195" s="87">
        <v>9.8000000000000007</v>
      </c>
      <c r="F12195" s="96">
        <f t="shared" si="2093"/>
        <v>17.700000000000003</v>
      </c>
      <c r="G12195" s="97">
        <v>57.391669999999998</v>
      </c>
      <c r="H12195" s="74">
        <f t="shared" si="2094"/>
        <v>129</v>
      </c>
      <c r="I12195" s="53">
        <f t="shared" si="2092"/>
        <v>0.98133114288483081</v>
      </c>
      <c r="J12195" s="53">
        <f t="shared" si="2095"/>
        <v>0.29874411193586303</v>
      </c>
      <c r="K12195" s="53">
        <f t="shared" si="2096"/>
        <v>1.8994730775330462</v>
      </c>
      <c r="L12195" s="53">
        <f t="shared" si="2097"/>
        <v>37.763676707062153</v>
      </c>
      <c r="M12195" s="93">
        <f t="shared" si="2098"/>
        <v>4.9903458058062844</v>
      </c>
      <c r="N12195" s="53">
        <f t="shared" si="2099"/>
        <v>25.518299826579788</v>
      </c>
      <c r="O12195">
        <f t="shared" si="2100"/>
        <v>0.9611639025506038</v>
      </c>
      <c r="P12195" s="53">
        <f t="shared" si="2101"/>
        <v>15.237712228145202</v>
      </c>
      <c r="Q12195" s="53">
        <v>0.2</v>
      </c>
      <c r="R12195" s="53">
        <f t="shared" si="2102"/>
        <v>7.0490199000999381</v>
      </c>
    </row>
    <row r="12196" spans="2:18" ht="15">
      <c r="B12196" s="84">
        <v>42499</v>
      </c>
      <c r="C12196" s="85">
        <v>0.2</v>
      </c>
      <c r="D12196" s="86">
        <v>20.5</v>
      </c>
      <c r="E12196" s="87">
        <v>14.2</v>
      </c>
      <c r="F12196" s="96">
        <f t="shared" si="2093"/>
        <v>17.350000000000001</v>
      </c>
      <c r="G12196" s="97">
        <v>68.854159999999993</v>
      </c>
      <c r="H12196" s="74">
        <f t="shared" si="2094"/>
        <v>130</v>
      </c>
      <c r="I12196" s="53">
        <f t="shared" si="2092"/>
        <v>0.9808575010175673</v>
      </c>
      <c r="J12196" s="53">
        <f t="shared" si="2095"/>
        <v>0.3034311314971781</v>
      </c>
      <c r="K12196" s="53">
        <f t="shared" si="2096"/>
        <v>1.9051697499115063</v>
      </c>
      <c r="L12196" s="53">
        <f t="shared" si="2097"/>
        <v>37.938184657123458</v>
      </c>
      <c r="M12196" s="93">
        <f t="shared" si="2098"/>
        <v>3.1345241749988326</v>
      </c>
      <c r="N12196" s="53">
        <f t="shared" si="2099"/>
        <v>16.188094916760623</v>
      </c>
      <c r="O12196">
        <f t="shared" si="2100"/>
        <v>0.94241831702283685</v>
      </c>
      <c r="P12196" s="53">
        <f t="shared" si="2101"/>
        <v>14.904594711045064</v>
      </c>
      <c r="Q12196" s="53">
        <v>0.2</v>
      </c>
      <c r="R12196" s="53">
        <f t="shared" si="2102"/>
        <v>4.5793415354332971</v>
      </c>
    </row>
    <row r="12197" spans="2:18" ht="15">
      <c r="B12197" s="84">
        <v>42500</v>
      </c>
      <c r="C12197" s="85">
        <v>0.1</v>
      </c>
      <c r="D12197" s="86">
        <v>20</v>
      </c>
      <c r="E12197" s="87">
        <v>13.6</v>
      </c>
      <c r="F12197" s="96">
        <f t="shared" si="2093"/>
        <v>16.8</v>
      </c>
      <c r="G12197" s="97">
        <v>83.612499999999997</v>
      </c>
      <c r="H12197" s="74">
        <f t="shared" si="2094"/>
        <v>131</v>
      </c>
      <c r="I12197" s="53">
        <f t="shared" si="2092"/>
        <v>0.98038952372372579</v>
      </c>
      <c r="J12197" s="53">
        <f t="shared" si="2095"/>
        <v>0.3080335136395152</v>
      </c>
      <c r="K12197" s="53">
        <f t="shared" si="2096"/>
        <v>1.9107908839856864</v>
      </c>
      <c r="L12197" s="53">
        <f t="shared" si="2097"/>
        <v>38.109161436162658</v>
      </c>
      <c r="M12197" s="93">
        <f t="shared" si="2098"/>
        <v>3.1238843822951532</v>
      </c>
      <c r="N12197" s="53">
        <f t="shared" si="2099"/>
        <v>16.389597980596541</v>
      </c>
      <c r="O12197">
        <f t="shared" si="2100"/>
        <v>0.91360372582885296</v>
      </c>
      <c r="P12197" s="53">
        <f t="shared" si="2101"/>
        <v>14.394224347482533</v>
      </c>
      <c r="Q12197" s="53">
        <v>0.2</v>
      </c>
      <c r="R12197" s="53">
        <f t="shared" si="2102"/>
        <v>4.2025660232125075</v>
      </c>
    </row>
    <row r="12198" spans="2:18" ht="15">
      <c r="B12198" s="84">
        <v>42501</v>
      </c>
      <c r="C12198" s="85">
        <v>0</v>
      </c>
      <c r="D12198" s="86">
        <v>15.9</v>
      </c>
      <c r="E12198" s="87">
        <v>13.3</v>
      </c>
      <c r="F12198" s="96">
        <f t="shared" si="2093"/>
        <v>14.600000000000001</v>
      </c>
      <c r="G12198" s="97">
        <v>93.733329999999995</v>
      </c>
      <c r="H12198" s="74">
        <f t="shared" si="2094"/>
        <v>132</v>
      </c>
      <c r="I12198" s="53">
        <f t="shared" si="2092"/>
        <v>0.97992734948531668</v>
      </c>
      <c r="J12198" s="53">
        <f t="shared" si="2095"/>
        <v>0.31254983001847564</v>
      </c>
      <c r="K12198" s="53">
        <f t="shared" si="2096"/>
        <v>1.9163338593908965</v>
      </c>
      <c r="L12198" s="53">
        <f t="shared" si="2097"/>
        <v>38.276567485119223</v>
      </c>
      <c r="M12198" s="93">
        <f t="shared" si="2098"/>
        <v>1.8726824587582431</v>
      </c>
      <c r="N12198" s="53">
        <f t="shared" si="2099"/>
        <v>10.492248794695943</v>
      </c>
      <c r="O12198">
        <f t="shared" si="2100"/>
        <v>0.80587438458899285</v>
      </c>
      <c r="P12198" s="53">
        <f t="shared" si="2101"/>
        <v>12.504956786191462</v>
      </c>
      <c r="Q12198" s="53">
        <v>0.2</v>
      </c>
      <c r="R12198" s="53">
        <f t="shared" si="2102"/>
        <v>2.5476948338199379</v>
      </c>
    </row>
    <row r="12199" spans="2:18" ht="15">
      <c r="B12199" s="84">
        <v>42502</v>
      </c>
      <c r="C12199" s="85">
        <v>23.8</v>
      </c>
      <c r="D12199" s="86">
        <v>15.4</v>
      </c>
      <c r="E12199" s="87">
        <v>10.3</v>
      </c>
      <c r="F12199" s="96">
        <f t="shared" si="2093"/>
        <v>12.850000000000001</v>
      </c>
      <c r="G12199" s="97">
        <v>99.022919999999999</v>
      </c>
      <c r="H12199" s="74">
        <f t="shared" si="2094"/>
        <v>133</v>
      </c>
      <c r="I12199" s="53">
        <f t="shared" si="2092"/>
        <v>0.9794711150671328</v>
      </c>
      <c r="J12199" s="53">
        <f t="shared" si="2095"/>
        <v>0.31697866815027703</v>
      </c>
      <c r="K12199" s="53">
        <f t="shared" si="2096"/>
        <v>1.9217960118271209</v>
      </c>
      <c r="L12199" s="53">
        <f t="shared" si="2097"/>
        <v>38.440363965429789</v>
      </c>
      <c r="M12199" s="93">
        <f t="shared" si="2098"/>
        <v>2.4917388955676545</v>
      </c>
      <c r="N12199" s="53">
        <f t="shared" si="2099"/>
        <v>14.757795924213166</v>
      </c>
      <c r="O12199">
        <f t="shared" si="2100"/>
        <v>0.72826179174154637</v>
      </c>
      <c r="P12199" s="53">
        <f t="shared" si="2101"/>
        <v>11.163587240871726</v>
      </c>
      <c r="Q12199" s="53">
        <v>0.2</v>
      </c>
      <c r="R12199" s="53">
        <f t="shared" si="2102"/>
        <v>3.3438308958195684</v>
      </c>
    </row>
    <row r="12200" spans="2:18" ht="15">
      <c r="B12200" s="84">
        <v>42503</v>
      </c>
      <c r="C12200" s="85">
        <v>2.1</v>
      </c>
      <c r="D12200" s="86">
        <v>17.100000000000001</v>
      </c>
      <c r="E12200" s="87">
        <v>9.6999999999999993</v>
      </c>
      <c r="F12200" s="96">
        <f t="shared" si="2093"/>
        <v>13.4</v>
      </c>
      <c r="G12200" s="97">
        <v>97.854159999999993</v>
      </c>
      <c r="H12200" s="74">
        <f t="shared" si="2094"/>
        <v>134</v>
      </c>
      <c r="I12200" s="53">
        <f t="shared" si="2092"/>
        <v>0.97902095547627854</v>
      </c>
      <c r="J12200" s="53">
        <f t="shared" si="2095"/>
        <v>0.32131863226031454</v>
      </c>
      <c r="K12200" s="53">
        <f t="shared" si="2096"/>
        <v>1.9271746356393107</v>
      </c>
      <c r="L12200" s="53">
        <f t="shared" si="2097"/>
        <v>38.600512757600903</v>
      </c>
      <c r="M12200" s="93">
        <f t="shared" si="2098"/>
        <v>3.0680540136640637</v>
      </c>
      <c r="N12200" s="53">
        <f t="shared" si="2099"/>
        <v>17.850807020415548</v>
      </c>
      <c r="O12200">
        <f t="shared" si="2100"/>
        <v>0.75191912057381338</v>
      </c>
      <c r="P12200" s="53">
        <f t="shared" si="2101"/>
        <v>11.570606746124833</v>
      </c>
      <c r="Q12200" s="53">
        <v>0.2</v>
      </c>
      <c r="R12200" s="53">
        <f t="shared" si="2102"/>
        <v>4.0810318421881151</v>
      </c>
    </row>
    <row r="12201" spans="2:18" ht="15">
      <c r="B12201" s="84">
        <v>42504</v>
      </c>
      <c r="C12201" s="85">
        <v>1.6</v>
      </c>
      <c r="D12201" s="86">
        <v>20.8</v>
      </c>
      <c r="E12201" s="87">
        <v>10.4</v>
      </c>
      <c r="F12201" s="96">
        <f t="shared" si="2093"/>
        <v>15.600000000000001</v>
      </c>
      <c r="G12201" s="97">
        <v>90.956249999999997</v>
      </c>
      <c r="H12201" s="74">
        <f t="shared" si="2094"/>
        <v>135</v>
      </c>
      <c r="I12201" s="53">
        <f t="shared" si="2092"/>
        <v>0.97857700392221925</v>
      </c>
      <c r="J12201" s="53">
        <f t="shared" si="2095"/>
        <v>0.32556834415736297</v>
      </c>
      <c r="K12201" s="53">
        <f t="shared" si="2096"/>
        <v>1.9324669866724546</v>
      </c>
      <c r="L12201" s="53">
        <f t="shared" si="2097"/>
        <v>38.756976461462735</v>
      </c>
      <c r="M12201" s="93">
        <f t="shared" si="2098"/>
        <v>3.9094215193409076</v>
      </c>
      <c r="N12201" s="53">
        <f t="shared" si="2099"/>
        <v>21.247873896839568</v>
      </c>
      <c r="O12201">
        <f t="shared" si="2100"/>
        <v>0.85338488855159589</v>
      </c>
      <c r="P12201" s="53">
        <f t="shared" si="2101"/>
        <v>13.334388773777674</v>
      </c>
      <c r="Q12201" s="53">
        <v>0.2</v>
      </c>
      <c r="R12201" s="53">
        <f t="shared" si="2102"/>
        <v>5.0832205330708131</v>
      </c>
    </row>
    <row r="12202" spans="2:18" ht="15">
      <c r="B12202" s="84">
        <v>42505</v>
      </c>
      <c r="C12202" s="85">
        <v>1.1000000000000001</v>
      </c>
      <c r="D12202" s="86">
        <v>23.5</v>
      </c>
      <c r="E12202" s="87">
        <v>9.6</v>
      </c>
      <c r="F12202" s="96">
        <f t="shared" si="2093"/>
        <v>16.55</v>
      </c>
      <c r="G12202" s="97">
        <v>61.706249999999997</v>
      </c>
      <c r="H12202" s="74">
        <f t="shared" si="2094"/>
        <v>136</v>
      </c>
      <c r="I12202" s="53">
        <f t="shared" si="2092"/>
        <v>0.9781393917773622</v>
      </c>
      <c r="J12202" s="53">
        <f t="shared" si="2095"/>
        <v>0.32972644413211488</v>
      </c>
      <c r="K12202" s="53">
        <f t="shared" si="2096"/>
        <v>1.9376702854065053</v>
      </c>
      <c r="L12202" s="53">
        <f t="shared" si="2097"/>
        <v>38.909718398159015</v>
      </c>
      <c r="M12202" s="93">
        <f t="shared" si="2098"/>
        <v>4.6665046482561294</v>
      </c>
      <c r="N12202" s="53">
        <f t="shared" si="2099"/>
        <v>24.661211578253265</v>
      </c>
      <c r="O12202">
        <f t="shared" si="2100"/>
        <v>0.90076181197699912</v>
      </c>
      <c r="P12202" s="53">
        <f t="shared" si="2101"/>
        <v>14.167431952875694</v>
      </c>
      <c r="Q12202" s="53">
        <v>0.2</v>
      </c>
      <c r="R12202" s="53">
        <f t="shared" si="2102"/>
        <v>6.694411454951247</v>
      </c>
    </row>
    <row r="12203" spans="2:18" ht="15">
      <c r="B12203" s="84">
        <v>42506</v>
      </c>
      <c r="C12203" s="85">
        <v>0</v>
      </c>
      <c r="D12203" s="86">
        <v>19.2</v>
      </c>
      <c r="E12203" s="87">
        <v>7.6</v>
      </c>
      <c r="F12203" s="96">
        <f t="shared" si="2093"/>
        <v>13.399999999999999</v>
      </c>
      <c r="G12203" s="97">
        <v>54.802079999999997</v>
      </c>
      <c r="H12203" s="74">
        <f t="shared" si="2094"/>
        <v>137</v>
      </c>
      <c r="I12203" s="53">
        <f t="shared" si="2092"/>
        <v>0.97770824853818161</v>
      </c>
      <c r="J12203" s="53">
        <f t="shared" si="2095"/>
        <v>0.33379159187860519</v>
      </c>
      <c r="K12203" s="53">
        <f t="shared" si="2096"/>
        <v>1.9427817203750397</v>
      </c>
      <c r="L12203" s="53">
        <f t="shared" si="2097"/>
        <v>39.058702613918172</v>
      </c>
      <c r="M12203" s="93">
        <f t="shared" si="2098"/>
        <v>3.8868776988567824</v>
      </c>
      <c r="N12203" s="53">
        <f t="shared" si="2099"/>
        <v>22.61495508398389</v>
      </c>
      <c r="O12203">
        <f t="shared" si="2100"/>
        <v>0.75191912057381338</v>
      </c>
      <c r="P12203" s="53">
        <f t="shared" si="2101"/>
        <v>11.570606746124833</v>
      </c>
      <c r="Q12203" s="53">
        <v>0.2</v>
      </c>
      <c r="R12203" s="53">
        <f t="shared" si="2102"/>
        <v>6.3072631870481457</v>
      </c>
    </row>
    <row r="12204" spans="2:18" ht="15">
      <c r="B12204" s="84">
        <v>42507</v>
      </c>
      <c r="C12204" s="85">
        <v>0</v>
      </c>
      <c r="D12204" s="86">
        <v>22.1</v>
      </c>
      <c r="E12204" s="87">
        <v>7.2</v>
      </c>
      <c r="F12204" s="96">
        <f t="shared" si="2093"/>
        <v>14.65</v>
      </c>
      <c r="G12204" s="97">
        <v>55.066670000000002</v>
      </c>
      <c r="H12204" s="74">
        <f t="shared" si="2094"/>
        <v>138</v>
      </c>
      <c r="I12204" s="53">
        <f t="shared" si="2092"/>
        <v>0.97728370178689827</v>
      </c>
      <c r="J12204" s="53">
        <f t="shared" si="2095"/>
        <v>0.33776246743693233</v>
      </c>
      <c r="K12204" s="53">
        <f t="shared" si="2096"/>
        <v>1.9477984518702081</v>
      </c>
      <c r="L12204" s="53">
        <f t="shared" si="2097"/>
        <v>39.203893885640284</v>
      </c>
      <c r="M12204" s="93">
        <f t="shared" si="2098"/>
        <v>4.5987151946648996</v>
      </c>
      <c r="N12204" s="53">
        <f t="shared" si="2099"/>
        <v>25.725940484712115</v>
      </c>
      <c r="O12204">
        <f t="shared" si="2100"/>
        <v>0.80819393336320811</v>
      </c>
      <c r="P12204" s="53">
        <f t="shared" si="2101"/>
        <v>12.5453084699235</v>
      </c>
      <c r="Q12204" s="53">
        <v>0.2</v>
      </c>
      <c r="R12204" s="53">
        <f t="shared" si="2102"/>
        <v>7.0510033728629011</v>
      </c>
    </row>
    <row r="12205" spans="2:18" ht="15">
      <c r="B12205" s="84">
        <v>42508</v>
      </c>
      <c r="C12205" s="85">
        <v>0</v>
      </c>
      <c r="D12205" s="86">
        <v>22.6</v>
      </c>
      <c r="E12205" s="87">
        <v>9.9</v>
      </c>
      <c r="F12205" s="96">
        <f t="shared" si="2093"/>
        <v>16.25</v>
      </c>
      <c r="G12205" s="97">
        <v>58.835419999999999</v>
      </c>
      <c r="H12205" s="74">
        <f t="shared" si="2094"/>
        <v>139</v>
      </c>
      <c r="I12205" s="53">
        <f t="shared" si="2092"/>
        <v>0.97686587715372641</v>
      </c>
      <c r="J12205" s="53">
        <f t="shared" si="2095"/>
        <v>0.34163777215554814</v>
      </c>
      <c r="K12205" s="53">
        <f t="shared" si="2096"/>
        <v>1.9527176159350688</v>
      </c>
      <c r="L12205" s="53">
        <f t="shared" si="2097"/>
        <v>39.345257728323297</v>
      </c>
      <c r="M12205" s="93">
        <f t="shared" si="2098"/>
        <v>4.4710635699417525</v>
      </c>
      <c r="N12205" s="53">
        <f t="shared" si="2099"/>
        <v>23.836537849991448</v>
      </c>
      <c r="O12205">
        <f t="shared" si="2100"/>
        <v>0.88555923198608211</v>
      </c>
      <c r="P12205" s="53">
        <f t="shared" si="2101"/>
        <v>13.899489430026584</v>
      </c>
      <c r="Q12205" s="53">
        <v>0.2</v>
      </c>
      <c r="R12205" s="53">
        <f t="shared" si="2102"/>
        <v>6.5756767257863089</v>
      </c>
    </row>
    <row r="12206" spans="2:18" ht="15">
      <c r="B12206" s="84">
        <v>42509</v>
      </c>
      <c r="C12206" s="85">
        <v>5.4</v>
      </c>
      <c r="D12206" s="86">
        <v>16.399999999999999</v>
      </c>
      <c r="E12206" s="87">
        <v>9.8000000000000007</v>
      </c>
      <c r="F12206" s="96">
        <f t="shared" si="2093"/>
        <v>13.1</v>
      </c>
      <c r="G12206" s="97">
        <v>92.339579999999998</v>
      </c>
      <c r="H12206" s="74">
        <f t="shared" si="2094"/>
        <v>140</v>
      </c>
      <c r="I12206" s="53">
        <f t="shared" si="2092"/>
        <v>0.97645489827969689</v>
      </c>
      <c r="J12206" s="53">
        <f t="shared" si="2095"/>
        <v>0.34541622967126201</v>
      </c>
      <c r="K12206" s="53">
        <f t="shared" si="2096"/>
        <v>1.9575363286427967</v>
      </c>
      <c r="L12206" s="53">
        <f t="shared" si="2097"/>
        <v>39.48276040433997</v>
      </c>
      <c r="M12206" s="93">
        <f t="shared" si="2098"/>
        <v>2.9351981778469356</v>
      </c>
      <c r="N12206" s="53">
        <f t="shared" si="2099"/>
        <v>17.243618168209547</v>
      </c>
      <c r="O12206">
        <f t="shared" si="2100"/>
        <v>0.73893334591407234</v>
      </c>
      <c r="P12206" s="53">
        <f t="shared" si="2101"/>
        <v>11.34698381075474</v>
      </c>
      <c r="Q12206" s="53">
        <v>0.2</v>
      </c>
      <c r="R12206" s="53">
        <f t="shared" si="2102"/>
        <v>4.0856357689216525</v>
      </c>
    </row>
    <row r="12207" spans="2:18" ht="15">
      <c r="B12207" s="84">
        <v>42510</v>
      </c>
      <c r="C12207" s="85">
        <v>2.9</v>
      </c>
      <c r="D12207" s="86">
        <v>26.8</v>
      </c>
      <c r="E12207" s="87">
        <v>8</v>
      </c>
      <c r="F12207" s="96">
        <f t="shared" si="2093"/>
        <v>17.399999999999999</v>
      </c>
      <c r="G12207" s="97">
        <v>65.252080000000007</v>
      </c>
      <c r="H12207" s="74">
        <f t="shared" si="2094"/>
        <v>141</v>
      </c>
      <c r="I12207" s="53">
        <f t="shared" si="2092"/>
        <v>0.97605088678007079</v>
      </c>
      <c r="J12207" s="53">
        <f t="shared" si="2095"/>
        <v>0.34909658690494949</v>
      </c>
      <c r="K12207" s="53">
        <f t="shared" si="2096"/>
        <v>1.9622516906604992</v>
      </c>
      <c r="L12207" s="53">
        <f t="shared" si="2097"/>
        <v>39.616368934564271</v>
      </c>
      <c r="M12207" s="93">
        <f t="shared" si="2098"/>
        <v>5.6623372064071456</v>
      </c>
      <c r="N12207" s="53">
        <f t="shared" si="2099"/>
        <v>29.20132201604634</v>
      </c>
      <c r="O12207">
        <f t="shared" si="2100"/>
        <v>0.94507661986220348</v>
      </c>
      <c r="P12207" s="53">
        <f t="shared" si="2101"/>
        <v>14.951782057313501</v>
      </c>
      <c r="Q12207" s="53">
        <v>0.2</v>
      </c>
      <c r="R12207" s="53">
        <f t="shared" si="2102"/>
        <v>7.6629546302970155</v>
      </c>
    </row>
    <row r="12208" spans="2:18" ht="15">
      <c r="B12208" s="84">
        <v>42511</v>
      </c>
      <c r="C12208" s="85">
        <v>0</v>
      </c>
      <c r="D12208" s="86">
        <v>27.7</v>
      </c>
      <c r="E12208" s="87">
        <v>11.3</v>
      </c>
      <c r="F12208" s="96">
        <f t="shared" si="2093"/>
        <v>19.5</v>
      </c>
      <c r="G12208" s="97">
        <v>58.554160000000003</v>
      </c>
      <c r="H12208" s="74">
        <f t="shared" si="2094"/>
        <v>142</v>
      </c>
      <c r="I12208" s="53">
        <f t="shared" si="2092"/>
        <v>0.97565396220835066</v>
      </c>
      <c r="J12208" s="53">
        <f t="shared" si="2095"/>
        <v>0.35267761507084294</v>
      </c>
      <c r="K12208" s="53">
        <f t="shared" si="2096"/>
        <v>1.9668607920935126</v>
      </c>
      <c r="L12208" s="53">
        <f t="shared" si="2097"/>
        <v>39.746051111332555</v>
      </c>
      <c r="M12208" s="93">
        <f t="shared" si="2098"/>
        <v>5.6224320577603306</v>
      </c>
      <c r="N12208" s="53">
        <f t="shared" si="2099"/>
        <v>27.363070669729503</v>
      </c>
      <c r="O12208">
        <f t="shared" si="2100"/>
        <v>1.0627844323448907</v>
      </c>
      <c r="P12208" s="53">
        <f t="shared" si="2101"/>
        <v>17.057933627510408</v>
      </c>
      <c r="Q12208" s="53">
        <v>0.2</v>
      </c>
      <c r="R12208" s="53">
        <f t="shared" si="2102"/>
        <v>7.4994323477085523</v>
      </c>
    </row>
    <row r="12209" spans="2:18" ht="15">
      <c r="B12209" s="84">
        <v>42512</v>
      </c>
      <c r="C12209" s="85">
        <v>0</v>
      </c>
      <c r="D12209" s="86">
        <v>29.3</v>
      </c>
      <c r="E12209" s="87">
        <v>14</v>
      </c>
      <c r="F12209" s="96">
        <f t="shared" si="2093"/>
        <v>21.65</v>
      </c>
      <c r="G12209" s="97">
        <v>59.314579999999999</v>
      </c>
      <c r="H12209" s="74">
        <f t="shared" si="2094"/>
        <v>143</v>
      </c>
      <c r="I12209" s="53">
        <f t="shared" si="2092"/>
        <v>0.975264242020903</v>
      </c>
      <c r="J12209" s="53">
        <f t="shared" si="2095"/>
        <v>0.35615811069714032</v>
      </c>
      <c r="K12209" s="53">
        <f t="shared" si="2096"/>
        <v>1.9713607176040358</v>
      </c>
      <c r="L12209" s="53">
        <f t="shared" si="2097"/>
        <v>39.871775513211347</v>
      </c>
      <c r="M12209" s="93">
        <f t="shared" si="2098"/>
        <v>5.7617945967716198</v>
      </c>
      <c r="N12209" s="53">
        <f t="shared" si="2099"/>
        <v>26.513081832193606</v>
      </c>
      <c r="O12209">
        <f t="shared" si="2100"/>
        <v>1.1962961133944221</v>
      </c>
      <c r="P12209" s="53">
        <f t="shared" si="2101"/>
        <v>19.483986915032524</v>
      </c>
      <c r="Q12209" s="53">
        <v>0.2</v>
      </c>
      <c r="R12209" s="53">
        <f t="shared" si="2102"/>
        <v>7.3459691672235579</v>
      </c>
    </row>
    <row r="12210" spans="2:18" ht="15">
      <c r="B12210" s="84">
        <v>42513</v>
      </c>
      <c r="C12210" s="85">
        <v>0.2</v>
      </c>
      <c r="D12210" s="86">
        <v>20.2</v>
      </c>
      <c r="E12210" s="87">
        <v>8.3000000000000007</v>
      </c>
      <c r="F12210" s="96">
        <f t="shared" si="2093"/>
        <v>14.25</v>
      </c>
      <c r="G12210" s="97">
        <v>82.735420000000005</v>
      </c>
      <c r="H12210" s="74">
        <f t="shared" si="2094"/>
        <v>144</v>
      </c>
      <c r="I12210" s="53">
        <f t="shared" si="2092"/>
        <v>0.97488184154220159</v>
      </c>
      <c r="J12210" s="53">
        <f t="shared" si="2095"/>
        <v>0.35953689665554506</v>
      </c>
      <c r="K12210" s="53">
        <f t="shared" si="2096"/>
        <v>1.9757485517958431</v>
      </c>
      <c r="L12210" s="53">
        <f t="shared" si="2097"/>
        <v>39.993511521528674</v>
      </c>
      <c r="M12210" s="93">
        <f t="shared" si="2098"/>
        <v>4.140859794426258</v>
      </c>
      <c r="N12210" s="53">
        <f t="shared" si="2099"/>
        <v>23.453731009548278</v>
      </c>
      <c r="O12210">
        <f t="shared" si="2100"/>
        <v>0.78979942505404765</v>
      </c>
      <c r="P12210" s="53">
        <f t="shared" si="2101"/>
        <v>12.225722106105183</v>
      </c>
      <c r="Q12210" s="53">
        <v>0.2</v>
      </c>
      <c r="R12210" s="53">
        <f t="shared" si="2102"/>
        <v>5.7734155917668</v>
      </c>
    </row>
    <row r="12211" spans="2:18" ht="15">
      <c r="B12211" s="84">
        <v>42514</v>
      </c>
      <c r="C12211" s="85">
        <v>20.7</v>
      </c>
      <c r="D12211" s="86">
        <v>25.2</v>
      </c>
      <c r="E12211" s="87">
        <v>8.5</v>
      </c>
      <c r="F12211" s="96">
        <f t="shared" si="2093"/>
        <v>16.850000000000001</v>
      </c>
      <c r="G12211" s="97">
        <v>67.481250000000003</v>
      </c>
      <c r="H12211" s="74">
        <f t="shared" si="2094"/>
        <v>145</v>
      </c>
      <c r="I12211" s="53">
        <f t="shared" si="2092"/>
        <v>0.97450687393070012</v>
      </c>
      <c r="J12211" s="53">
        <f t="shared" si="2095"/>
        <v>0.36281282319723712</v>
      </c>
      <c r="K12211" s="53">
        <f t="shared" si="2096"/>
        <v>1.9800213848546073</v>
      </c>
      <c r="L12211" s="53">
        <f t="shared" si="2097"/>
        <v>40.111229338611665</v>
      </c>
      <c r="M12211" s="93">
        <f t="shared" si="2098"/>
        <v>5.3189624040977632</v>
      </c>
      <c r="N12211" s="53">
        <f t="shared" si="2099"/>
        <v>27.86590354424867</v>
      </c>
      <c r="O12211">
        <f t="shared" si="2100"/>
        <v>0.91619114878473618</v>
      </c>
      <c r="P12211" s="53">
        <f t="shared" si="2101"/>
        <v>14.439969192802906</v>
      </c>
      <c r="Q12211" s="53">
        <v>0.2</v>
      </c>
      <c r="R12211" s="53">
        <f t="shared" si="2102"/>
        <v>7.2763979495380244</v>
      </c>
    </row>
    <row r="12212" spans="2:18" ht="15">
      <c r="B12212" s="84">
        <v>42515</v>
      </c>
      <c r="C12212" s="85">
        <v>0</v>
      </c>
      <c r="D12212" s="86">
        <v>27</v>
      </c>
      <c r="E12212" s="87">
        <v>11.2</v>
      </c>
      <c r="F12212" s="96">
        <f t="shared" si="2093"/>
        <v>19.100000000000001</v>
      </c>
      <c r="G12212" s="97">
        <v>59.743749999999999</v>
      </c>
      <c r="H12212" s="74">
        <f t="shared" si="2094"/>
        <v>146</v>
      </c>
      <c r="I12212" s="53">
        <f t="shared" si="2092"/>
        <v>0.97413945014534753</v>
      </c>
      <c r="J12212" s="53">
        <f t="shared" si="2095"/>
        <v>0.36598476899265636</v>
      </c>
      <c r="K12212" s="53">
        <f t="shared" si="2096"/>
        <v>1.9841763184310419</v>
      </c>
      <c r="L12212" s="53">
        <f t="shared" si="2097"/>
        <v>40.224900007658086</v>
      </c>
      <c r="M12212" s="93">
        <f t="shared" si="2098"/>
        <v>5.5252172162015194</v>
      </c>
      <c r="N12212" s="53">
        <f t="shared" si="2099"/>
        <v>27.181438577924567</v>
      </c>
      <c r="O12212">
        <f t="shared" si="2100"/>
        <v>1.0394294168556961</v>
      </c>
      <c r="P12212" s="53">
        <f t="shared" si="2101"/>
        <v>16.637505895424205</v>
      </c>
      <c r="Q12212" s="53">
        <v>0.2</v>
      </c>
      <c r="R12212" s="53">
        <f t="shared" si="2102"/>
        <v>7.4107661682442281</v>
      </c>
    </row>
    <row r="12213" spans="2:18" ht="15">
      <c r="B12213" s="84">
        <v>42516</v>
      </c>
      <c r="C12213" s="85">
        <v>0</v>
      </c>
      <c r="D12213" s="86">
        <v>27.8</v>
      </c>
      <c r="E12213" s="87">
        <v>12.2</v>
      </c>
      <c r="F12213" s="96">
        <f t="shared" si="2093"/>
        <v>20</v>
      </c>
      <c r="G12213" s="97">
        <v>61.479170000000003</v>
      </c>
      <c r="H12213" s="74">
        <f t="shared" si="2094"/>
        <v>147</v>
      </c>
      <c r="I12213" s="53">
        <f t="shared" si="2092"/>
        <v>0.97377967891275308</v>
      </c>
      <c r="J12213" s="53">
        <f t="shared" si="2095"/>
        <v>0.36905164217237768</v>
      </c>
      <c r="K12213" s="53">
        <f t="shared" si="2096"/>
        <v>1.98821047175171</v>
      </c>
      <c r="L12213" s="53">
        <f t="shared" si="2097"/>
        <v>40.334495434154263</v>
      </c>
      <c r="M12213" s="93">
        <f t="shared" si="2098"/>
        <v>5.6393649539436499</v>
      </c>
      <c r="N12213" s="53">
        <f t="shared" si="2099"/>
        <v>27.082443703365001</v>
      </c>
      <c r="O12213">
        <f t="shared" si="2100"/>
        <v>1.0926186229103982</v>
      </c>
      <c r="P12213" s="53">
        <f t="shared" si="2101"/>
        <v>17.596754482591379</v>
      </c>
      <c r="Q12213" s="53">
        <v>0.2</v>
      </c>
      <c r="R12213" s="53">
        <f t="shared" si="2102"/>
        <v>7.3664254037150743</v>
      </c>
    </row>
    <row r="12214" spans="2:18" ht="15">
      <c r="B12214" s="84">
        <v>42517</v>
      </c>
      <c r="C12214" s="85">
        <v>0</v>
      </c>
      <c r="D12214" s="86">
        <v>29.6</v>
      </c>
      <c r="E12214" s="87">
        <v>14.8</v>
      </c>
      <c r="F12214" s="96">
        <f t="shared" si="2093"/>
        <v>22.200000000000003</v>
      </c>
      <c r="G12214" s="97">
        <v>62.956249999999997</v>
      </c>
      <c r="H12214" s="74">
        <f t="shared" si="2094"/>
        <v>148</v>
      </c>
      <c r="I12214" s="53">
        <f t="shared" si="2092"/>
        <v>0.97342766669501279</v>
      </c>
      <c r="J12214" s="53">
        <f t="shared" si="2095"/>
        <v>0.37201238136626164</v>
      </c>
      <c r="K12214" s="53">
        <f t="shared" si="2096"/>
        <v>1.9921209879399151</v>
      </c>
      <c r="L12214" s="53">
        <f t="shared" si="2097"/>
        <v>40.439988408737037</v>
      </c>
      <c r="M12214" s="93">
        <f t="shared" si="2098"/>
        <v>5.827755796516831</v>
      </c>
      <c r="N12214" s="53">
        <f t="shared" si="2099"/>
        <v>26.44787608871421</v>
      </c>
      <c r="O12214">
        <f t="shared" si="2100"/>
        <v>1.2327024527211001</v>
      </c>
      <c r="P12214" s="53">
        <f t="shared" si="2101"/>
        <v>20.151918105433111</v>
      </c>
      <c r="Q12214" s="53">
        <v>0.2</v>
      </c>
      <c r="R12214" s="53">
        <f t="shared" si="2102"/>
        <v>7.239572578729577</v>
      </c>
    </row>
    <row r="12215" spans="2:18" ht="15">
      <c r="B12215" s="84">
        <v>42518</v>
      </c>
      <c r="C12215" s="85">
        <v>0</v>
      </c>
      <c r="D12215" s="86">
        <v>30.2</v>
      </c>
      <c r="E12215" s="87">
        <v>17.600000000000001</v>
      </c>
      <c r="F12215" s="96">
        <f t="shared" si="2093"/>
        <v>23.9</v>
      </c>
      <c r="G12215" s="97">
        <v>63.889580000000002</v>
      </c>
      <c r="H12215" s="74">
        <f t="shared" si="2094"/>
        <v>149</v>
      </c>
      <c r="I12215" s="53">
        <f t="shared" si="2092"/>
        <v>0.97308351765820522</v>
      </c>
      <c r="J12215" s="53">
        <f t="shared" si="2095"/>
        <v>0.37486595673797907</v>
      </c>
      <c r="K12215" s="53">
        <f t="shared" si="2096"/>
        <v>1.9959050405266516</v>
      </c>
      <c r="L12215" s="53">
        <f t="shared" si="2097"/>
        <v>40.541352631382395</v>
      </c>
      <c r="M12215" s="93">
        <f t="shared" si="2098"/>
        <v>5.6197763923226045</v>
      </c>
      <c r="N12215" s="53">
        <f t="shared" si="2099"/>
        <v>24.464279421567447</v>
      </c>
      <c r="O12215">
        <f t="shared" si="2100"/>
        <v>1.3513779792359752</v>
      </c>
      <c r="P12215" s="53">
        <f t="shared" si="2101"/>
        <v>22.347046378346018</v>
      </c>
      <c r="Q12215" s="53">
        <v>0.2</v>
      </c>
      <c r="R12215" s="53">
        <f t="shared" si="2102"/>
        <v>6.7928803714784349</v>
      </c>
    </row>
    <row r="12216" spans="2:18" ht="15">
      <c r="B12216" s="84">
        <v>42519</v>
      </c>
      <c r="C12216" s="85">
        <v>0.1</v>
      </c>
      <c r="D12216" s="86">
        <v>22.4</v>
      </c>
      <c r="E12216" s="87">
        <v>14.5</v>
      </c>
      <c r="F12216" s="96">
        <f t="shared" si="2093"/>
        <v>18.45</v>
      </c>
      <c r="G12216" s="97">
        <v>87.314580000000007</v>
      </c>
      <c r="H12216" s="74">
        <f t="shared" si="2094"/>
        <v>150</v>
      </c>
      <c r="I12216" s="53">
        <f t="shared" si="2092"/>
        <v>0.97274733364156707</v>
      </c>
      <c r="J12216" s="53">
        <f t="shared" si="2095"/>
        <v>0.37761137101192943</v>
      </c>
      <c r="K12216" s="53">
        <f t="shared" si="2096"/>
        <v>1.9995598401291379</v>
      </c>
      <c r="L12216" s="53">
        <f t="shared" si="2097"/>
        <v>40.638562736788892</v>
      </c>
      <c r="M12216" s="93">
        <f t="shared" si="2098"/>
        <v>3.8775675293944381</v>
      </c>
      <c r="N12216" s="53">
        <f t="shared" si="2099"/>
        <v>19.417835020962713</v>
      </c>
      <c r="O12216">
        <f t="shared" si="2100"/>
        <v>1.0024287514550854</v>
      </c>
      <c r="P12216" s="53">
        <f t="shared" si="2101"/>
        <v>15.973965160481017</v>
      </c>
      <c r="Q12216" s="53">
        <v>0.2</v>
      </c>
      <c r="R12216" s="53">
        <f t="shared" si="2102"/>
        <v>4.8244138956809417</v>
      </c>
    </row>
    <row r="12217" spans="2:18" ht="15">
      <c r="B12217" s="84">
        <v>42520</v>
      </c>
      <c r="C12217" s="85">
        <v>16.8</v>
      </c>
      <c r="D12217" s="86">
        <v>18.5</v>
      </c>
      <c r="E12217" s="87">
        <v>14.1</v>
      </c>
      <c r="F12217" s="96">
        <f t="shared" si="2093"/>
        <v>16.3</v>
      </c>
      <c r="G12217" s="97">
        <v>99.4375</v>
      </c>
      <c r="H12217" s="74">
        <f t="shared" si="2094"/>
        <v>151</v>
      </c>
      <c r="I12217" s="53">
        <f t="shared" si="2092"/>
        <v>0.97241921412735777</v>
      </c>
      <c r="J12217" s="53">
        <f t="shared" si="2095"/>
        <v>0.38024766048951475</v>
      </c>
      <c r="K12217" s="53">
        <f t="shared" si="2096"/>
        <v>2.0030826412720568</v>
      </c>
      <c r="L12217" s="53">
        <f t="shared" si="2097"/>
        <v>40.731594320810181</v>
      </c>
      <c r="M12217" s="93">
        <f t="shared" si="2098"/>
        <v>2.728422362505821</v>
      </c>
      <c r="N12217" s="53">
        <f t="shared" si="2099"/>
        <v>14.524683218072559</v>
      </c>
      <c r="O12217">
        <f t="shared" si="2100"/>
        <v>0.88807736765085066</v>
      </c>
      <c r="P12217" s="53">
        <f t="shared" si="2101"/>
        <v>13.943830319070395</v>
      </c>
      <c r="Q12217" s="53">
        <v>0.2</v>
      </c>
      <c r="R12217" s="53">
        <f t="shared" si="2102"/>
        <v>3.3298884260653878</v>
      </c>
    </row>
    <row r="12218" spans="2:18" ht="15">
      <c r="B12218" s="84">
        <v>42521</v>
      </c>
      <c r="C12218" s="85">
        <v>13.3</v>
      </c>
      <c r="D12218" s="86">
        <v>22.2</v>
      </c>
      <c r="E12218" s="87">
        <v>13.9</v>
      </c>
      <c r="F12218" s="96">
        <f t="shared" si="2093"/>
        <v>18.05</v>
      </c>
      <c r="G12218" s="97">
        <v>95.654169999999993</v>
      </c>
      <c r="H12218" s="74">
        <f t="shared" si="2094"/>
        <v>152</v>
      </c>
      <c r="I12218" s="53">
        <f t="shared" si="2092"/>
        <v>0.97209925621142024</v>
      </c>
      <c r="J12218" s="53">
        <f t="shared" si="2095"/>
        <v>0.382773896051676</v>
      </c>
      <c r="K12218" s="53">
        <f t="shared" si="2096"/>
        <v>2.0064707493242668</v>
      </c>
      <c r="L12218" s="53">
        <f t="shared" si="2097"/>
        <v>40.820423967777174</v>
      </c>
      <c r="M12218" s="93">
        <f t="shared" si="2098"/>
        <v>3.9482549706543897</v>
      </c>
      <c r="N12218" s="53">
        <f t="shared" si="2099"/>
        <v>19.992425145201882</v>
      </c>
      <c r="O12218">
        <f t="shared" si="2100"/>
        <v>0.98023310905025807</v>
      </c>
      <c r="P12218" s="53">
        <f t="shared" si="2101"/>
        <v>15.577447198407553</v>
      </c>
      <c r="Q12218" s="53">
        <v>0.2</v>
      </c>
      <c r="R12218" s="53">
        <f t="shared" si="2102"/>
        <v>4.7138579820060107</v>
      </c>
    </row>
    <row r="12219" spans="2:18" ht="15">
      <c r="B12219" s="84">
        <v>42522</v>
      </c>
      <c r="C12219" s="85">
        <v>7</v>
      </c>
      <c r="D12219" s="86">
        <v>25</v>
      </c>
      <c r="E12219" s="87">
        <v>13.6</v>
      </c>
      <c r="F12219" s="96">
        <f t="shared" si="2093"/>
        <v>19.3</v>
      </c>
      <c r="G12219" s="97">
        <v>89.070830000000001</v>
      </c>
      <c r="H12219" s="74">
        <f t="shared" si="2094"/>
        <v>153</v>
      </c>
      <c r="I12219" s="53">
        <f t="shared" si="2092"/>
        <v>0.97178755457444954</v>
      </c>
      <c r="J12219" s="53">
        <f t="shared" si="2095"/>
        <v>0.38518918414456371</v>
      </c>
      <c r="K12219" s="53">
        <f t="shared" si="2096"/>
        <v>2.009721527521509</v>
      </c>
      <c r="L12219" s="53">
        <f t="shared" si="2097"/>
        <v>40.905029278538173</v>
      </c>
      <c r="M12219" s="93">
        <f t="shared" si="2098"/>
        <v>4.7984670470896553</v>
      </c>
      <c r="N12219" s="53">
        <f t="shared" si="2099"/>
        <v>23.478916694021713</v>
      </c>
      <c r="O12219">
        <f t="shared" si="2100"/>
        <v>1.0510505330711131</v>
      </c>
      <c r="P12219" s="53">
        <f t="shared" si="2101"/>
        <v>16.846552018290744</v>
      </c>
      <c r="Q12219" s="53">
        <v>0.2</v>
      </c>
      <c r="R12219" s="53">
        <f t="shared" si="2102"/>
        <v>5.7266436409686845</v>
      </c>
    </row>
    <row r="12220" spans="2:18" ht="15">
      <c r="B12220" s="84">
        <v>42523</v>
      </c>
      <c r="C12220" s="85">
        <v>0</v>
      </c>
      <c r="D12220" s="86">
        <v>24.9</v>
      </c>
      <c r="E12220" s="87">
        <v>14</v>
      </c>
      <c r="F12220" s="96">
        <f t="shared" si="2093"/>
        <v>19.45</v>
      </c>
      <c r="G12220" s="97">
        <v>86.208340000000007</v>
      </c>
      <c r="H12220" s="74">
        <f t="shared" si="2094"/>
        <v>154</v>
      </c>
      <c r="I12220" s="53">
        <f t="shared" si="2092"/>
        <v>0.97148420145397496</v>
      </c>
      <c r="J12220" s="53">
        <f t="shared" si="2095"/>
        <v>0.38749266774519064</v>
      </c>
      <c r="K12220" s="53">
        <f t="shared" si="2096"/>
        <v>2.0128324040434848</v>
      </c>
      <c r="L12220" s="53">
        <f t="shared" si="2097"/>
        <v>40.985388899033893</v>
      </c>
      <c r="M12220" s="93">
        <f t="shared" si="2098"/>
        <v>4.7202832480875792</v>
      </c>
      <c r="N12220" s="53">
        <f t="shared" si="2099"/>
        <v>23.003357592547722</v>
      </c>
      <c r="O12220">
        <f t="shared" si="2100"/>
        <v>1.0598403341943781</v>
      </c>
      <c r="P12220" s="53">
        <f t="shared" si="2101"/>
        <v>17.004868037925682</v>
      </c>
      <c r="Q12220" s="53">
        <v>0.2</v>
      </c>
      <c r="R12220" s="53">
        <f t="shared" si="2102"/>
        <v>5.7017853371374736</v>
      </c>
    </row>
    <row r="12221" spans="2:18" ht="15">
      <c r="B12221" s="84">
        <v>42524</v>
      </c>
      <c r="C12221" s="85">
        <v>0.4</v>
      </c>
      <c r="D12221" s="86">
        <v>25.2</v>
      </c>
      <c r="E12221" s="87">
        <v>14.7</v>
      </c>
      <c r="F12221" s="96">
        <f t="shared" si="2093"/>
        <v>19.95</v>
      </c>
      <c r="G12221" s="97">
        <v>90.418750000000003</v>
      </c>
      <c r="H12221" s="74">
        <f t="shared" si="2094"/>
        <v>155</v>
      </c>
      <c r="I12221" s="53">
        <f t="shared" si="2092"/>
        <v>0.97118928661706516</v>
      </c>
      <c r="J12221" s="53">
        <f t="shared" si="2095"/>
        <v>0.38968352730391004</v>
      </c>
      <c r="K12221" s="53">
        <f t="shared" si="2096"/>
        <v>2.0158008791117585</v>
      </c>
      <c r="L12221" s="53">
        <f t="shared" si="2097"/>
        <v>41.061482549213466</v>
      </c>
      <c r="M12221" s="93">
        <f t="shared" si="2098"/>
        <v>4.7037659591727028</v>
      </c>
      <c r="N12221" s="53">
        <f t="shared" si="2099"/>
        <v>22.61924979296041</v>
      </c>
      <c r="O12221">
        <f t="shared" si="2100"/>
        <v>1.0896028156323816</v>
      </c>
      <c r="P12221" s="53">
        <f t="shared" si="2101"/>
        <v>17.542198976808194</v>
      </c>
      <c r="Q12221" s="53">
        <v>0.2</v>
      </c>
      <c r="R12221" s="53">
        <f t="shared" si="2102"/>
        <v>5.5024908012432281</v>
      </c>
    </row>
    <row r="12222" spans="2:18" ht="15">
      <c r="B12222" s="84">
        <v>42525</v>
      </c>
      <c r="C12222" s="85">
        <v>1.2</v>
      </c>
      <c r="D12222" s="86">
        <v>22.7</v>
      </c>
      <c r="E12222" s="87">
        <v>15.1</v>
      </c>
      <c r="F12222" s="96">
        <f t="shared" si="2093"/>
        <v>18.899999999999999</v>
      </c>
      <c r="G12222" s="97">
        <v>93.712500000000006</v>
      </c>
      <c r="H12222" s="74">
        <f t="shared" si="2094"/>
        <v>156</v>
      </c>
      <c r="I12222" s="53">
        <f t="shared" si="2092"/>
        <v>0.97090289733376511</v>
      </c>
      <c r="J12222" s="53">
        <f t="shared" si="2095"/>
        <v>0.39176098166056555</v>
      </c>
      <c r="K12222" s="53">
        <f t="shared" si="2096"/>
        <v>2.0186245320731344</v>
      </c>
      <c r="L12222" s="53">
        <f t="shared" si="2097"/>
        <v>41.133291052089184</v>
      </c>
      <c r="M12222" s="93">
        <f t="shared" si="2098"/>
        <v>3.8973175440575796</v>
      </c>
      <c r="N12222" s="53">
        <f t="shared" si="2099"/>
        <v>19.277431832661069</v>
      </c>
      <c r="O12222">
        <f t="shared" si="2100"/>
        <v>1.0279201748223121</v>
      </c>
      <c r="P12222" s="53">
        <f t="shared" si="2101"/>
        <v>16.43077279328239</v>
      </c>
      <c r="Q12222" s="53">
        <v>0.2</v>
      </c>
      <c r="R12222" s="53">
        <f t="shared" si="2102"/>
        <v>4.6187082891151423</v>
      </c>
    </row>
    <row r="12223" spans="2:18" ht="15">
      <c r="B12223" s="84">
        <v>42526</v>
      </c>
      <c r="C12223" s="85">
        <v>4.7</v>
      </c>
      <c r="D12223" s="86">
        <v>24.6</v>
      </c>
      <c r="E12223" s="87">
        <v>14.7</v>
      </c>
      <c r="F12223" s="96">
        <f t="shared" si="2093"/>
        <v>19.649999999999999</v>
      </c>
      <c r="G12223" s="97">
        <v>84.447909999999993</v>
      </c>
      <c r="H12223" s="74">
        <f t="shared" si="2094"/>
        <v>157</v>
      </c>
      <c r="I12223" s="53">
        <f t="shared" si="2092"/>
        <v>0.97062511835127152</v>
      </c>
      <c r="J12223" s="53">
        <f t="shared" si="2095"/>
        <v>0.39372428893118894</v>
      </c>
      <c r="K12223" s="53">
        <f t="shared" si="2096"/>
        <v>2.0213010284316693</v>
      </c>
      <c r="L12223" s="53">
        <f t="shared" si="2097"/>
        <v>41.20079636272002</v>
      </c>
      <c r="M12223" s="93">
        <f t="shared" si="2098"/>
        <v>4.5464718180553723</v>
      </c>
      <c r="N12223" s="53">
        <f t="shared" si="2099"/>
        <v>22.037997486207452</v>
      </c>
      <c r="O12223">
        <f t="shared" si="2100"/>
        <v>1.0716594206734504</v>
      </c>
      <c r="P12223" s="53">
        <f t="shared" si="2101"/>
        <v>17.218016114630604</v>
      </c>
      <c r="Q12223" s="53">
        <v>0.2</v>
      </c>
      <c r="R12223" s="53">
        <f t="shared" si="2102"/>
        <v>5.5334721129078845</v>
      </c>
    </row>
    <row r="12224" spans="2:18" ht="15">
      <c r="B12224" s="84">
        <v>42527</v>
      </c>
      <c r="C12224" s="85">
        <v>10.8</v>
      </c>
      <c r="D12224" s="86">
        <v>25.7</v>
      </c>
      <c r="E12224" s="87">
        <v>14.4</v>
      </c>
      <c r="F12224" s="96">
        <f t="shared" si="2093"/>
        <v>20.05</v>
      </c>
      <c r="G12224" s="97">
        <v>85.616669999999999</v>
      </c>
      <c r="H12224" s="74">
        <f t="shared" si="2094"/>
        <v>158</v>
      </c>
      <c r="I12224" s="53">
        <f t="shared" si="2092"/>
        <v>0.97035603186885411</v>
      </c>
      <c r="J12224" s="53">
        <f t="shared" si="2095"/>
        <v>0.39557274736216064</v>
      </c>
      <c r="K12224" s="53">
        <f t="shared" si="2096"/>
        <v>2.0238281267911979</v>
      </c>
      <c r="L12224" s="53">
        <f t="shared" si="2097"/>
        <v>41.26398159690806</v>
      </c>
      <c r="M12224" s="93">
        <f t="shared" si="2098"/>
        <v>4.9167226454362778</v>
      </c>
      <c r="N12224" s="53">
        <f t="shared" si="2099"/>
        <v>23.580840146143871</v>
      </c>
      <c r="O12224">
        <f t="shared" si="2100"/>
        <v>1.0956416807603924</v>
      </c>
      <c r="P12224" s="53">
        <f t="shared" si="2101"/>
        <v>17.651460959942142</v>
      </c>
      <c r="Q12224" s="53">
        <v>0.2</v>
      </c>
      <c r="R12224" s="53">
        <f t="shared" si="2102"/>
        <v>5.8647040699086883</v>
      </c>
    </row>
    <row r="12225" spans="2:18" ht="15">
      <c r="B12225" s="84">
        <v>42528</v>
      </c>
      <c r="C12225" s="85">
        <v>1.6</v>
      </c>
      <c r="D12225" s="86">
        <v>29.5</v>
      </c>
      <c r="E12225" s="87">
        <v>14.1</v>
      </c>
      <c r="F12225" s="96">
        <f t="shared" si="2093"/>
        <v>21.8</v>
      </c>
      <c r="G12225" s="97">
        <v>75.191670000000002</v>
      </c>
      <c r="H12225" s="74">
        <f t="shared" si="2094"/>
        <v>159</v>
      </c>
      <c r="I12225" s="53">
        <f t="shared" si="2092"/>
        <v>0.9700957175135323</v>
      </c>
      <c r="J12225" s="53">
        <f t="shared" si="2095"/>
        <v>0.39730569614880368</v>
      </c>
      <c r="K12225" s="53">
        <f t="shared" si="2096"/>
        <v>2.0262036856692989</v>
      </c>
      <c r="L12225" s="53">
        <f t="shared" si="2097"/>
        <v>41.322831059388477</v>
      </c>
      <c r="M12225" s="93">
        <f t="shared" si="2098"/>
        <v>6.0137460909747604</v>
      </c>
      <c r="N12225" s="53">
        <f t="shared" si="2099"/>
        <v>27.567624812294486</v>
      </c>
      <c r="O12225">
        <f t="shared" si="2100"/>
        <v>1.2061313282071029</v>
      </c>
      <c r="P12225" s="53">
        <f t="shared" si="2101"/>
        <v>19.664168099394551</v>
      </c>
      <c r="Q12225" s="53">
        <v>0.2</v>
      </c>
      <c r="R12225" s="53">
        <f t="shared" si="2102"/>
        <v>7.1311261490378062</v>
      </c>
    </row>
    <row r="12226" spans="2:18" ht="15">
      <c r="B12226" s="84">
        <v>42529</v>
      </c>
      <c r="C12226" s="85">
        <v>6.2</v>
      </c>
      <c r="D12226" s="86">
        <v>23.1</v>
      </c>
      <c r="E12226" s="87">
        <v>14.8</v>
      </c>
      <c r="F12226" s="96">
        <f t="shared" si="2093"/>
        <v>18.950000000000003</v>
      </c>
      <c r="G12226" s="97">
        <v>89.243750000000006</v>
      </c>
      <c r="H12226" s="74">
        <f t="shared" si="2094"/>
        <v>160</v>
      </c>
      <c r="I12226" s="53">
        <f t="shared" si="2092"/>
        <v>0.96984425231651183</v>
      </c>
      <c r="J12226" s="53">
        <f t="shared" si="2095"/>
        <v>0.39892251621546049</v>
      </c>
      <c r="K12226" s="53">
        <f t="shared" si="2096"/>
        <v>2.028425670142993</v>
      </c>
      <c r="L12226" s="53">
        <f t="shared" si="2097"/>
        <v>41.377330271291243</v>
      </c>
      <c r="M12226" s="93">
        <f t="shared" si="2098"/>
        <v>4.1025920021115576</v>
      </c>
      <c r="N12226" s="53">
        <f t="shared" si="2099"/>
        <v>20.265178500107869</v>
      </c>
      <c r="O12226">
        <f t="shared" si="2100"/>
        <v>1.0307870466145426</v>
      </c>
      <c r="P12226" s="53">
        <f t="shared" si="2101"/>
        <v>16.482240444890383</v>
      </c>
      <c r="Q12226" s="53">
        <v>0.2</v>
      </c>
      <c r="R12226" s="53">
        <f t="shared" si="2102"/>
        <v>4.9741047235657421</v>
      </c>
    </row>
    <row r="12227" spans="2:18" ht="15">
      <c r="B12227" s="84">
        <v>42530</v>
      </c>
      <c r="C12227" s="85">
        <v>28.9</v>
      </c>
      <c r="D12227" s="86">
        <v>23.9</v>
      </c>
      <c r="E12227" s="87">
        <v>14.5</v>
      </c>
      <c r="F12227" s="96">
        <f t="shared" si="2093"/>
        <v>19.2</v>
      </c>
      <c r="G12227" s="97">
        <v>96.497919999999993</v>
      </c>
      <c r="H12227" s="74">
        <f t="shared" si="2094"/>
        <v>161</v>
      </c>
      <c r="I12227" s="53">
        <f t="shared" si="2092"/>
        <v>0.96960171069039036</v>
      </c>
      <c r="J12227" s="53">
        <f t="shared" si="2095"/>
        <v>0.40042263095419273</v>
      </c>
      <c r="K12227" s="53">
        <f t="shared" si="2096"/>
        <v>2.0304921582861954</v>
      </c>
      <c r="L12227" s="53">
        <f t="shared" si="2097"/>
        <v>41.427465996652963</v>
      </c>
      <c r="M12227" s="93">
        <f t="shared" si="2098"/>
        <v>4.4010215378914879</v>
      </c>
      <c r="N12227" s="53">
        <f t="shared" si="2099"/>
        <v>21.592414953001818</v>
      </c>
      <c r="O12227">
        <f t="shared" si="2100"/>
        <v>1.0452259340204932</v>
      </c>
      <c r="P12227" s="53">
        <f t="shared" si="2101"/>
        <v>16.741738429425414</v>
      </c>
      <c r="Q12227" s="53">
        <v>0.2</v>
      </c>
      <c r="R12227" s="53">
        <f t="shared" si="2102"/>
        <v>5.0779742972378239</v>
      </c>
    </row>
    <row r="12228" spans="2:18" ht="15">
      <c r="B12228" s="84">
        <v>42531</v>
      </c>
      <c r="C12228" s="85">
        <v>2</v>
      </c>
      <c r="D12228" s="86">
        <v>27.2</v>
      </c>
      <c r="E12228" s="87">
        <v>13</v>
      </c>
      <c r="F12228" s="96">
        <f t="shared" si="2093"/>
        <v>20.100000000000001</v>
      </c>
      <c r="G12228" s="97">
        <v>77.845830000000007</v>
      </c>
      <c r="H12228" s="74">
        <f t="shared" si="2094"/>
        <v>162</v>
      </c>
      <c r="I12228" s="53">
        <f t="shared" si="2092"/>
        <v>0.96936816440713691</v>
      </c>
      <c r="J12228" s="53">
        <f t="shared" si="2095"/>
        <v>0.40180550691935146</v>
      </c>
      <c r="K12228" s="53">
        <f t="shared" si="2096"/>
        <v>2.0324013473590288</v>
      </c>
      <c r="L12228" s="53">
        <f t="shared" si="2097"/>
        <v>41.473226267759372</v>
      </c>
      <c r="M12228" s="93">
        <f t="shared" si="2098"/>
        <v>5.5469043475258752</v>
      </c>
      <c r="N12228" s="53">
        <f t="shared" si="2099"/>
        <v>26.568125538361862</v>
      </c>
      <c r="O12228">
        <f t="shared" si="2100"/>
        <v>1.0986720037568833</v>
      </c>
      <c r="P12228" s="53">
        <f t="shared" si="2101"/>
        <v>17.706318771753242</v>
      </c>
      <c r="Q12228" s="53">
        <v>0.2</v>
      </c>
      <c r="R12228" s="53">
        <f t="shared" si="2102"/>
        <v>6.7799035155317879</v>
      </c>
    </row>
    <row r="12229" spans="2:18" ht="15">
      <c r="B12229" s="84">
        <v>42532</v>
      </c>
      <c r="C12229" s="85">
        <v>0</v>
      </c>
      <c r="D12229" s="86">
        <v>23</v>
      </c>
      <c r="E12229" s="87">
        <v>14.8</v>
      </c>
      <c r="F12229" s="96">
        <f t="shared" si="2093"/>
        <v>18.899999999999999</v>
      </c>
      <c r="G12229" s="97">
        <v>88.377080000000007</v>
      </c>
      <c r="H12229" s="74">
        <f t="shared" si="2094"/>
        <v>163</v>
      </c>
      <c r="I12229" s="53">
        <f t="shared" si="2092"/>
        <v>0.96914368257685435</v>
      </c>
      <c r="J12229" s="53">
        <f t="shared" si="2095"/>
        <v>0.40307065447539192</v>
      </c>
      <c r="K12229" s="53">
        <f t="shared" si="2096"/>
        <v>2.0341515597096045</v>
      </c>
      <c r="L12229" s="53">
        <f t="shared" si="2097"/>
        <v>41.514600409103238</v>
      </c>
      <c r="M12229" s="93">
        <f t="shared" si="2098"/>
        <v>4.0857644567288833</v>
      </c>
      <c r="N12229" s="53">
        <f t="shared" si="2099"/>
        <v>20.209553085812622</v>
      </c>
      <c r="O12229">
        <f t="shared" si="2100"/>
        <v>1.0279201748223121</v>
      </c>
      <c r="P12229" s="53">
        <f t="shared" si="2101"/>
        <v>16.43077279328239</v>
      </c>
      <c r="Q12229" s="53">
        <v>0.2</v>
      </c>
      <c r="R12229" s="53">
        <f t="shared" si="2102"/>
        <v>4.9849887566222373</v>
      </c>
    </row>
    <row r="12230" spans="2:18" ht="15">
      <c r="B12230" s="84">
        <v>42533</v>
      </c>
      <c r="C12230" s="85">
        <v>2.2999999999999998</v>
      </c>
      <c r="D12230" s="86">
        <v>25.1</v>
      </c>
      <c r="E12230" s="87">
        <v>13</v>
      </c>
      <c r="F12230" s="96">
        <f t="shared" si="2093"/>
        <v>19.05</v>
      </c>
      <c r="G12230" s="97">
        <v>81.862499999999997</v>
      </c>
      <c r="H12230" s="74">
        <f t="shared" si="2094"/>
        <v>164</v>
      </c>
      <c r="I12230" s="53">
        <f t="shared" si="2092"/>
        <v>0.96892833162732761</v>
      </c>
      <c r="J12230" s="53">
        <f t="shared" si="2095"/>
        <v>0.40421762839545172</v>
      </c>
      <c r="K12230" s="53">
        <f t="shared" si="2096"/>
        <v>2.0357412483497721</v>
      </c>
      <c r="L12230" s="53">
        <f t="shared" si="2097"/>
        <v>41.551579059748867</v>
      </c>
      <c r="M12230" s="93">
        <f t="shared" si="2098"/>
        <v>4.9878936330868067</v>
      </c>
      <c r="N12230" s="53">
        <f t="shared" si="2099"/>
        <v>24.571356848403084</v>
      </c>
      <c r="O12230">
        <f t="shared" si="2100"/>
        <v>1.0365416535196432</v>
      </c>
      <c r="P12230" s="53">
        <f t="shared" si="2101"/>
        <v>16.585606647769133</v>
      </c>
      <c r="Q12230" s="53">
        <v>0.2</v>
      </c>
      <c r="R12230" s="53">
        <f t="shared" si="2102"/>
        <v>6.1782994412394139</v>
      </c>
    </row>
    <row r="12231" spans="2:18" ht="15">
      <c r="B12231" s="84">
        <v>42534</v>
      </c>
      <c r="C12231" s="85">
        <v>0.3</v>
      </c>
      <c r="D12231" s="86">
        <v>24.3</v>
      </c>
      <c r="E12231" s="87">
        <v>15.3</v>
      </c>
      <c r="F12231" s="96">
        <f t="shared" si="2093"/>
        <v>19.8</v>
      </c>
      <c r="G12231" s="97">
        <v>86.970830000000007</v>
      </c>
      <c r="H12231" s="74">
        <f t="shared" si="2094"/>
        <v>165</v>
      </c>
      <c r="I12231" s="53">
        <f t="shared" si="2092"/>
        <v>0.96872217528436744</v>
      </c>
      <c r="J12231" s="53">
        <f t="shared" si="2095"/>
        <v>0.4052460284083601</v>
      </c>
      <c r="K12231" s="53">
        <f t="shared" si="2096"/>
        <v>2.0371690021676367</v>
      </c>
      <c r="L12231" s="53">
        <f t="shared" si="2097"/>
        <v>41.584154193902762</v>
      </c>
      <c r="M12231" s="93">
        <f t="shared" si="2098"/>
        <v>4.3927495782028227</v>
      </c>
      <c r="N12231" s="53">
        <f t="shared" si="2099"/>
        <v>21.207918638890412</v>
      </c>
      <c r="O12231">
        <f t="shared" si="2100"/>
        <v>1.0805987518269371</v>
      </c>
      <c r="P12231" s="53">
        <f t="shared" si="2101"/>
        <v>17.379434670850653</v>
      </c>
      <c r="Q12231" s="53">
        <v>0.2</v>
      </c>
      <c r="R12231" s="53">
        <f t="shared" si="2102"/>
        <v>5.2724716754279273</v>
      </c>
    </row>
    <row r="12232" spans="2:18" ht="15">
      <c r="B12232" s="84">
        <v>42535</v>
      </c>
      <c r="C12232" s="85">
        <v>12.9</v>
      </c>
      <c r="D12232" s="86">
        <v>24.9</v>
      </c>
      <c r="E12232" s="87">
        <v>14.7</v>
      </c>
      <c r="F12232" s="96">
        <f t="shared" si="2093"/>
        <v>19.799999999999997</v>
      </c>
      <c r="G12232" s="97">
        <v>94.568749999999994</v>
      </c>
      <c r="H12232" s="74">
        <f t="shared" si="2094"/>
        <v>166</v>
      </c>
      <c r="I12232" s="53">
        <f t="shared" si="2092"/>
        <v>0.96852527455295245</v>
      </c>
      <c r="J12232" s="53">
        <f t="shared" si="2095"/>
        <v>0.40615549969192977</v>
      </c>
      <c r="K12232" s="53">
        <f t="shared" si="2096"/>
        <v>2.0384335507413596</v>
      </c>
      <c r="L12232" s="53">
        <f t="shared" si="2097"/>
        <v>41.612319139501366</v>
      </c>
      <c r="M12232" s="93">
        <f t="shared" si="2098"/>
        <v>4.6796063858204962</v>
      </c>
      <c r="N12232" s="53">
        <f t="shared" si="2099"/>
        <v>22.592845261421989</v>
      </c>
      <c r="O12232">
        <f t="shared" si="2100"/>
        <v>1.0805987518269371</v>
      </c>
      <c r="P12232" s="53">
        <f t="shared" si="2101"/>
        <v>17.379434670850653</v>
      </c>
      <c r="Q12232" s="53">
        <v>0.2</v>
      </c>
      <c r="R12232" s="53">
        <f t="shared" si="2102"/>
        <v>5.3745458788047733</v>
      </c>
    </row>
    <row r="12233" spans="2:18" ht="15">
      <c r="B12233" s="84">
        <v>42536</v>
      </c>
      <c r="C12233" s="85">
        <v>22.1</v>
      </c>
      <c r="D12233" s="86">
        <v>26</v>
      </c>
      <c r="E12233" s="87">
        <v>12.5</v>
      </c>
      <c r="F12233" s="96">
        <f t="shared" si="2093"/>
        <v>19.25</v>
      </c>
      <c r="G12233" s="97">
        <v>85.745829999999998</v>
      </c>
      <c r="H12233" s="74">
        <f t="shared" si="2094"/>
        <v>167</v>
      </c>
      <c r="I12233" s="53">
        <f t="shared" si="2092"/>
        <v>0.96833768769917694</v>
      </c>
      <c r="J12233" s="53">
        <f t="shared" si="2095"/>
        <v>0.40694573331055683</v>
      </c>
      <c r="K12233" s="53">
        <f t="shared" si="2096"/>
        <v>2.0395337687208768</v>
      </c>
      <c r="L12233" s="53">
        <f t="shared" si="2097"/>
        <v>41.636068594638665</v>
      </c>
      <c r="M12233" s="93">
        <f t="shared" si="2098"/>
        <v>5.3079189835428053</v>
      </c>
      <c r="N12233" s="53">
        <f t="shared" si="2099"/>
        <v>26.006716352857978</v>
      </c>
      <c r="O12233">
        <f t="shared" si="2100"/>
        <v>1.0481347162066978</v>
      </c>
      <c r="P12233" s="53">
        <f t="shared" si="2101"/>
        <v>16.794072416399615</v>
      </c>
      <c r="Q12233" s="53">
        <v>0.2</v>
      </c>
      <c r="R12233" s="53">
        <f t="shared" si="2102"/>
        <v>6.4032976610538066</v>
      </c>
    </row>
    <row r="12234" spans="2:18" ht="15">
      <c r="B12234" s="84">
        <v>42537</v>
      </c>
      <c r="C12234" s="85">
        <v>0</v>
      </c>
      <c r="D12234" s="86">
        <v>26.3</v>
      </c>
      <c r="E12234" s="87">
        <v>16.399999999999999</v>
      </c>
      <c r="F12234" s="96">
        <f t="shared" si="2093"/>
        <v>21.35</v>
      </c>
      <c r="G12234" s="97">
        <v>78.118750000000006</v>
      </c>
      <c r="H12234" s="74">
        <f t="shared" si="2094"/>
        <v>168</v>
      </c>
      <c r="I12234" s="53">
        <f t="shared" ref="I12234:I12297" si="2103">1+0.0334*COS($I$7*H12234-0.0552)</f>
        <v>0.96815947023300886</v>
      </c>
      <c r="J12234" s="53">
        <f t="shared" si="2095"/>
        <v>0.40761646659536283</v>
      </c>
      <c r="K12234" s="53">
        <f t="shared" si="2096"/>
        <v>2.0404686797466649</v>
      </c>
      <c r="L12234" s="53">
        <f t="shared" si="2097"/>
        <v>41.655398641672008</v>
      </c>
      <c r="M12234" s="93">
        <f t="shared" si="2098"/>
        <v>4.8052958611927172</v>
      </c>
      <c r="N12234" s="53">
        <f t="shared" si="2099"/>
        <v>22.281160841414664</v>
      </c>
      <c r="O12234">
        <f t="shared" si="2100"/>
        <v>1.1768343515972033</v>
      </c>
      <c r="P12234" s="53">
        <f t="shared" si="2101"/>
        <v>19.128024273353322</v>
      </c>
      <c r="Q12234" s="53">
        <v>0.2</v>
      </c>
      <c r="R12234" s="53">
        <f t="shared" si="2102"/>
        <v>5.807797799775698</v>
      </c>
    </row>
    <row r="12235" spans="2:18" ht="15">
      <c r="B12235" s="84">
        <v>42538</v>
      </c>
      <c r="C12235" s="85">
        <v>12</v>
      </c>
      <c r="D12235" s="86">
        <v>25.7</v>
      </c>
      <c r="E12235" s="87">
        <v>13.9</v>
      </c>
      <c r="F12235" s="96">
        <f t="shared" si="2093"/>
        <v>19.8</v>
      </c>
      <c r="G12235" s="97">
        <v>81.335419999999999</v>
      </c>
      <c r="H12235" s="74">
        <f t="shared" si="2094"/>
        <v>169</v>
      </c>
      <c r="I12235" s="53">
        <f t="shared" si="2103"/>
        <v>0.96799067489186363</v>
      </c>
      <c r="J12235" s="53">
        <f t="shared" si="2095"/>
        <v>0.40816748346531739</v>
      </c>
      <c r="K12235" s="53">
        <f t="shared" si="2096"/>
        <v>2.041237459877554</v>
      </c>
      <c r="L12235" s="53">
        <f t="shared" si="2097"/>
        <v>41.670306758860512</v>
      </c>
      <c r="M12235" s="93">
        <f t="shared" si="2098"/>
        <v>5.0402841367360907</v>
      </c>
      <c r="N12235" s="53">
        <f t="shared" si="2099"/>
        <v>24.334174754510318</v>
      </c>
      <c r="O12235">
        <f t="shared" si="2100"/>
        <v>1.0805987518269371</v>
      </c>
      <c r="P12235" s="53">
        <f t="shared" si="2101"/>
        <v>17.379434670850653</v>
      </c>
      <c r="Q12235" s="53">
        <v>0.2</v>
      </c>
      <c r="R12235" s="53">
        <f t="shared" si="2102"/>
        <v>6.1561908029336934</v>
      </c>
    </row>
    <row r="12236" spans="2:18" ht="15">
      <c r="B12236" s="84">
        <v>42539</v>
      </c>
      <c r="C12236" s="85">
        <v>5.3</v>
      </c>
      <c r="D12236" s="86">
        <v>23.3</v>
      </c>
      <c r="E12236" s="87">
        <v>12.2</v>
      </c>
      <c r="F12236" s="96">
        <f t="shared" si="2093"/>
        <v>17.75</v>
      </c>
      <c r="G12236" s="97">
        <v>85.489590000000007</v>
      </c>
      <c r="H12236" s="74">
        <f t="shared" si="2094"/>
        <v>170</v>
      </c>
      <c r="I12236" s="53">
        <f t="shared" si="2103"/>
        <v>0.96783135162499845</v>
      </c>
      <c r="J12236" s="53">
        <f t="shared" si="2095"/>
        <v>0.40859861468800307</v>
      </c>
      <c r="K12236" s="53">
        <f t="shared" si="2096"/>
        <v>2.0418394405028018</v>
      </c>
      <c r="L12236" s="53">
        <f t="shared" si="2097"/>
        <v>41.68079182940884</v>
      </c>
      <c r="M12236" s="93">
        <f t="shared" si="2098"/>
        <v>4.6231345042654315</v>
      </c>
      <c r="N12236" s="53">
        <f t="shared" si="2099"/>
        <v>23.607302858446808</v>
      </c>
      <c r="O12236">
        <f t="shared" si="2100"/>
        <v>0.96386815302644702</v>
      </c>
      <c r="P12236" s="53">
        <f t="shared" si="2101"/>
        <v>15.285838001987996</v>
      </c>
      <c r="Q12236" s="53">
        <v>0.2</v>
      </c>
      <c r="R12236" s="53">
        <f t="shared" si="2102"/>
        <v>5.823345055079451</v>
      </c>
    </row>
    <row r="12237" spans="2:18" ht="15">
      <c r="B12237" s="84">
        <v>42540</v>
      </c>
      <c r="C12237" s="85">
        <v>1.7</v>
      </c>
      <c r="D12237" s="86">
        <v>21.7</v>
      </c>
      <c r="E12237" s="87">
        <v>12.8</v>
      </c>
      <c r="F12237" s="96">
        <f t="shared" si="2093"/>
        <v>17.25</v>
      </c>
      <c r="G12237" s="97">
        <v>80.106250000000003</v>
      </c>
      <c r="H12237" s="74">
        <f t="shared" si="2094"/>
        <v>171</v>
      </c>
      <c r="I12237" s="53">
        <f t="shared" si="2103"/>
        <v>0.96768154757873115</v>
      </c>
      <c r="J12237" s="53">
        <f t="shared" si="2095"/>
        <v>0.4089097380789154</v>
      </c>
      <c r="K12237" s="53">
        <f t="shared" si="2096"/>
        <v>2.0422741107171487</v>
      </c>
      <c r="L12237" s="53">
        <f t="shared" si="2097"/>
        <v>41.686854147808901</v>
      </c>
      <c r="M12237" s="93">
        <f t="shared" si="2098"/>
        <v>4.0820810365853379</v>
      </c>
      <c r="N12237" s="53">
        <f t="shared" si="2099"/>
        <v>21.141852935497244</v>
      </c>
      <c r="O12237">
        <f t="shared" si="2100"/>
        <v>0.93712122852006852</v>
      </c>
      <c r="P12237" s="53">
        <f t="shared" si="2101"/>
        <v>14.810617950328142</v>
      </c>
      <c r="Q12237" s="53">
        <v>0.2</v>
      </c>
      <c r="R12237" s="53">
        <f t="shared" si="2102"/>
        <v>5.397223402331278</v>
      </c>
    </row>
    <row r="12238" spans="2:18" ht="15">
      <c r="B12238" s="84">
        <v>42541</v>
      </c>
      <c r="C12238" s="85">
        <v>0.2</v>
      </c>
      <c r="D12238" s="86">
        <v>28.1</v>
      </c>
      <c r="E12238" s="87">
        <v>13.4</v>
      </c>
      <c r="F12238" s="96">
        <f t="shared" si="2093"/>
        <v>20.75</v>
      </c>
      <c r="G12238" s="97">
        <v>59.510420000000003</v>
      </c>
      <c r="H12238" s="74">
        <f t="shared" si="2094"/>
        <v>172</v>
      </c>
      <c r="I12238" s="53">
        <f t="shared" si="2103"/>
        <v>0.96754130708248931</v>
      </c>
      <c r="J12238" s="53">
        <f t="shared" si="2095"/>
        <v>0.40910077863842559</v>
      </c>
      <c r="K12238" s="53">
        <f t="shared" si="2096"/>
        <v>2.0425411191413518</v>
      </c>
      <c r="L12238" s="53">
        <f t="shared" si="2097"/>
        <v>41.688495423392943</v>
      </c>
      <c r="M12238" s="93">
        <f t="shared" si="2098"/>
        <v>5.7703046736380852</v>
      </c>
      <c r="N12238" s="53">
        <f t="shared" si="2099"/>
        <v>27.172137904893404</v>
      </c>
      <c r="O12238">
        <f t="shared" si="2100"/>
        <v>1.1387340041118972</v>
      </c>
      <c r="P12238" s="53">
        <f t="shared" si="2101"/>
        <v>18.433408209766529</v>
      </c>
      <c r="Q12238" s="53">
        <v>0.2</v>
      </c>
      <c r="R12238" s="53">
        <f t="shared" si="2102"/>
        <v>7.4666623607821032</v>
      </c>
    </row>
    <row r="12239" spans="2:18" ht="15">
      <c r="B12239" s="84">
        <v>42542</v>
      </c>
      <c r="C12239" s="85">
        <v>0</v>
      </c>
      <c r="D12239" s="86">
        <v>28.2</v>
      </c>
      <c r="E12239" s="87">
        <v>17.8</v>
      </c>
      <c r="F12239" s="96">
        <f t="shared" ref="F12239:F12302" si="2104">0.5*(D12239+E12239)</f>
        <v>23</v>
      </c>
      <c r="G12239" s="97">
        <v>62.552079999999997</v>
      </c>
      <c r="H12239" s="74">
        <f t="shared" ref="H12239:H12302" si="2105">B12239-DATE(YEAR(B12239),1,0)</f>
        <v>173</v>
      </c>
      <c r="I12239" s="53">
        <f t="shared" si="2103"/>
        <v>0.96741067163569183</v>
      </c>
      <c r="J12239" s="53">
        <f t="shared" ref="J12239:J12302" si="2106">ASIN(0.39785*SIN(4.869+$I$7*H12239+0.03345*SIN(6.224+$I$7*H12239)))</f>
        <v>0.40917170862578206</v>
      </c>
      <c r="K12239" s="53">
        <f t="shared" ref="K12239:K12302" si="2107">ACOS(-TAN(J12239)*TAN($E$7*$I$8))</f>
        <v>2.0426402751747079</v>
      </c>
      <c r="L12239" s="53">
        <f t="shared" ref="L12239:L12302" si="2108">117.5*I12239*((K12239*SIN($E$7*$I$8)*SIN(J12239)+COS($E$7*$I$8)*COS(J12239)*SIN(K12239))/PI())</f>
        <v>41.685718781033387</v>
      </c>
      <c r="M12239" s="93">
        <f t="shared" ref="M12239:M12302" si="2109">0.0023*L12239/2.456*(0.5*(D12239+E12239)+17.8)*SQRT(D12239-E12239)</f>
        <v>5.1364563365937563</v>
      </c>
      <c r="N12239" s="53">
        <f t="shared" ref="N12239:N12302" si="2110">0.17*L12239*SQRT(D12239-E12239)</f>
        <v>22.853508628033094</v>
      </c>
      <c r="O12239">
        <f t="shared" ref="O12239:O12302" si="2111">5336/(F12239+273.15)^2*EXP(21.07-5336/(F12239+273.15))</f>
        <v>1.2873721991508951</v>
      </c>
      <c r="P12239" s="53">
        <f t="shared" ref="P12239:P12302" si="2112">EXP(21.07-5336/(F12239+273.15))</f>
        <v>21.159810760487982</v>
      </c>
      <c r="Q12239" s="53">
        <v>0.2</v>
      </c>
      <c r="R12239" s="53">
        <f t="shared" ref="R12239:R12302" si="2113">(O12239*N12239*0.6+$L$8*6.43*(1+0.536*Q12239)*P12239*(1- G12239/100))/($O$7*(O12239+$L$8))</f>
        <v>6.4349540883586887</v>
      </c>
    </row>
    <row r="12240" spans="2:18" ht="15">
      <c r="B12240" s="84">
        <v>42543</v>
      </c>
      <c r="C12240" s="85">
        <v>0</v>
      </c>
      <c r="D12240" s="86">
        <v>32.799999999999997</v>
      </c>
      <c r="E12240" s="87">
        <v>18.600000000000001</v>
      </c>
      <c r="F12240" s="96">
        <f t="shared" si="2104"/>
        <v>25.7</v>
      </c>
      <c r="G12240" s="97">
        <v>64.391670000000005</v>
      </c>
      <c r="H12240" s="74">
        <f t="shared" si="2105"/>
        <v>174</v>
      </c>
      <c r="I12240" s="53">
        <f t="shared" si="2103"/>
        <v>0.96728967989546932</v>
      </c>
      <c r="J12240" s="53">
        <f t="shared" si="2106"/>
        <v>0.40912254756976801</v>
      </c>
      <c r="K12240" s="53">
        <f t="shared" si="2107"/>
        <v>2.0425715496702246</v>
      </c>
      <c r="L12240" s="53">
        <f t="shared" si="2108"/>
        <v>41.678528758947735</v>
      </c>
      <c r="M12240" s="93">
        <f t="shared" si="2109"/>
        <v>6.3980154247735426</v>
      </c>
      <c r="N12240" s="53">
        <f t="shared" si="2110"/>
        <v>26.69964417942478</v>
      </c>
      <c r="O12240">
        <f t="shared" si="2111"/>
        <v>1.4877081437583317</v>
      </c>
      <c r="P12240" s="53">
        <f t="shared" si="2112"/>
        <v>24.900521329287237</v>
      </c>
      <c r="Q12240" s="53">
        <v>0.2</v>
      </c>
      <c r="R12240" s="53">
        <f t="shared" si="2113"/>
        <v>7.3440172398646837</v>
      </c>
    </row>
    <row r="12241" spans="2:18" ht="15">
      <c r="B12241" s="84">
        <v>42544</v>
      </c>
      <c r="C12241" s="85">
        <v>0</v>
      </c>
      <c r="D12241" s="86">
        <v>33.9</v>
      </c>
      <c r="E12241" s="87">
        <v>18.899999999999999</v>
      </c>
      <c r="F12241" s="96">
        <f t="shared" si="2104"/>
        <v>26.4</v>
      </c>
      <c r="G12241" s="97">
        <v>64.418750000000003</v>
      </c>
      <c r="H12241" s="74">
        <f t="shared" si="2105"/>
        <v>175</v>
      </c>
      <c r="I12241" s="53">
        <f t="shared" si="2103"/>
        <v>0.96717836766522414</v>
      </c>
      <c r="J12241" s="53">
        <f t="shared" si="2106"/>
        <v>0.4089533622158914</v>
      </c>
      <c r="K12241" s="53">
        <f t="shared" si="2107"/>
        <v>2.0423350750274194</v>
      </c>
      <c r="L12241" s="53">
        <f t="shared" si="2108"/>
        <v>41.666931303590367</v>
      </c>
      <c r="M12241" s="93">
        <f t="shared" si="2109"/>
        <v>6.6797297036405467</v>
      </c>
      <c r="N12241" s="53">
        <f t="shared" si="2110"/>
        <v>27.43380627448358</v>
      </c>
      <c r="O12241">
        <f t="shared" si="2111"/>
        <v>1.5438543955395971</v>
      </c>
      <c r="P12241" s="53">
        <f t="shared" si="2112"/>
        <v>25.96146318258679</v>
      </c>
      <c r="Q12241" s="53">
        <v>0.2</v>
      </c>
      <c r="R12241" s="53">
        <f t="shared" si="2113"/>
        <v>7.5319916878898114</v>
      </c>
    </row>
    <row r="12242" spans="2:18" ht="15">
      <c r="B12242" s="84">
        <v>42545</v>
      </c>
      <c r="C12242" s="85">
        <v>0</v>
      </c>
      <c r="D12242" s="86">
        <v>34.1</v>
      </c>
      <c r="E12242" s="87">
        <v>20.5</v>
      </c>
      <c r="F12242" s="96">
        <f t="shared" si="2104"/>
        <v>27.3</v>
      </c>
      <c r="G12242" s="97">
        <v>67.970830000000007</v>
      </c>
      <c r="H12242" s="74">
        <f t="shared" si="2105"/>
        <v>176</v>
      </c>
      <c r="I12242" s="53">
        <f t="shared" si="2103"/>
        <v>0.96707676788403607</v>
      </c>
      <c r="J12242" s="53">
        <f t="shared" si="2106"/>
        <v>0.40866426641022918</v>
      </c>
      <c r="K12242" s="53">
        <f t="shared" si="2107"/>
        <v>2.0419311447020565</v>
      </c>
      <c r="L12242" s="53">
        <f t="shared" si="2108"/>
        <v>41.650933761636104</v>
      </c>
      <c r="M12242" s="93">
        <f t="shared" si="2109"/>
        <v>6.4873930587529873</v>
      </c>
      <c r="N12242" s="53">
        <f t="shared" si="2110"/>
        <v>26.112179214215246</v>
      </c>
      <c r="O12242">
        <f t="shared" si="2111"/>
        <v>1.6187305959063873</v>
      </c>
      <c r="P12242" s="53">
        <f t="shared" si="2112"/>
        <v>27.384396305362682</v>
      </c>
      <c r="Q12242" s="53">
        <v>0.2</v>
      </c>
      <c r="R12242" s="53">
        <f t="shared" si="2113"/>
        <v>7.1323010578328372</v>
      </c>
    </row>
    <row r="12243" spans="2:18" ht="15">
      <c r="B12243" s="84">
        <v>42546</v>
      </c>
      <c r="C12243" s="85">
        <v>0</v>
      </c>
      <c r="D12243" s="86">
        <v>33.9</v>
      </c>
      <c r="E12243" s="87">
        <v>19.5</v>
      </c>
      <c r="F12243" s="96">
        <f t="shared" si="2104"/>
        <v>26.7</v>
      </c>
      <c r="G12243" s="97">
        <v>72.635409999999993</v>
      </c>
      <c r="H12243" s="74">
        <f t="shared" si="2105"/>
        <v>177</v>
      </c>
      <c r="I12243" s="53">
        <f t="shared" si="2103"/>
        <v>0.96698491061691505</v>
      </c>
      <c r="J12243" s="53">
        <f t="shared" si="2106"/>
        <v>0.40825542092030154</v>
      </c>
      <c r="K12243" s="53">
        <f t="shared" si="2107"/>
        <v>2.0413602121365115</v>
      </c>
      <c r="L12243" s="53">
        <f t="shared" si="2108"/>
        <v>41.630544869084666</v>
      </c>
      <c r="M12243" s="93">
        <f t="shared" si="2109"/>
        <v>6.5834391477663106</v>
      </c>
      <c r="N12243" s="53">
        <f t="shared" si="2110"/>
        <v>26.856057772109335</v>
      </c>
      <c r="O12243">
        <f t="shared" si="2111"/>
        <v>1.5684728507966661</v>
      </c>
      <c r="P12243" s="53">
        <f t="shared" si="2112"/>
        <v>26.428303842909923</v>
      </c>
      <c r="Q12243" s="53">
        <v>0.2</v>
      </c>
      <c r="R12243" s="53">
        <f t="shared" si="2113"/>
        <v>7.1518530037035823</v>
      </c>
    </row>
    <row r="12244" spans="2:18" ht="15">
      <c r="B12244" s="84">
        <v>42547</v>
      </c>
      <c r="C12244" s="85">
        <v>18.5</v>
      </c>
      <c r="D12244" s="86">
        <v>28.7</v>
      </c>
      <c r="E12244" s="87">
        <v>18.399999999999999</v>
      </c>
      <c r="F12244" s="96">
        <f t="shared" si="2104"/>
        <v>23.549999999999997</v>
      </c>
      <c r="G12244" s="97">
        <v>83.962500000000006</v>
      </c>
      <c r="H12244" s="74">
        <f t="shared" si="2105"/>
        <v>178</v>
      </c>
      <c r="I12244" s="53">
        <f t="shared" si="2103"/>
        <v>0.96690282304590414</v>
      </c>
      <c r="J12244" s="53">
        <f t="shared" si="2106"/>
        <v>0.40772703319360154</v>
      </c>
      <c r="K12244" s="53">
        <f t="shared" si="2107"/>
        <v>2.0406228891187692</v>
      </c>
      <c r="L12244" s="53">
        <f t="shared" si="2108"/>
        <v>41.605774737537843</v>
      </c>
      <c r="M12244" s="93">
        <f t="shared" si="2109"/>
        <v>5.1706746652945901</v>
      </c>
      <c r="N12244" s="53">
        <f t="shared" si="2110"/>
        <v>22.699753811616606</v>
      </c>
      <c r="O12244">
        <f t="shared" si="2111"/>
        <v>1.3261664462625025</v>
      </c>
      <c r="P12244" s="53">
        <f t="shared" si="2112"/>
        <v>21.878488109562454</v>
      </c>
      <c r="Q12244" s="53">
        <v>0.2</v>
      </c>
      <c r="R12244" s="53">
        <f t="shared" si="2113"/>
        <v>5.7758939854123907</v>
      </c>
    </row>
    <row r="12245" spans="2:18" ht="15">
      <c r="B12245" s="84">
        <v>42548</v>
      </c>
      <c r="C12245" s="85">
        <v>6.5</v>
      </c>
      <c r="D12245" s="86">
        <v>29.1</v>
      </c>
      <c r="E12245" s="87">
        <v>15.7</v>
      </c>
      <c r="F12245" s="96">
        <f t="shared" si="2104"/>
        <v>22.4</v>
      </c>
      <c r="G12245" s="97">
        <v>64.043750000000003</v>
      </c>
      <c r="H12245" s="74">
        <f t="shared" si="2105"/>
        <v>179</v>
      </c>
      <c r="I12245" s="53">
        <f t="shared" si="2103"/>
        <v>0.96683052946203629</v>
      </c>
      <c r="J12245" s="53">
        <f t="shared" si="2106"/>
        <v>0.40707935705464793</v>
      </c>
      <c r="K12245" s="53">
        <f t="shared" si="2107"/>
        <v>2.0397199435822722</v>
      </c>
      <c r="L12245" s="53">
        <f t="shared" si="2108"/>
        <v>41.576634837724463</v>
      </c>
      <c r="M12245" s="93">
        <f t="shared" si="2109"/>
        <v>5.7296390154456347</v>
      </c>
      <c r="N12245" s="53">
        <f t="shared" si="2110"/>
        <v>25.873230388588162</v>
      </c>
      <c r="O12245">
        <f t="shared" si="2111"/>
        <v>1.2461774486641632</v>
      </c>
      <c r="P12245" s="53">
        <f t="shared" si="2112"/>
        <v>20.399803976905645</v>
      </c>
      <c r="Q12245" s="53">
        <v>0.2</v>
      </c>
      <c r="R12245" s="53">
        <f t="shared" si="2113"/>
        <v>7.079246278538565</v>
      </c>
    </row>
    <row r="12246" spans="2:18" ht="15">
      <c r="B12246" s="84">
        <v>42549</v>
      </c>
      <c r="C12246" s="85">
        <v>0</v>
      </c>
      <c r="D12246" s="86">
        <v>29.2</v>
      </c>
      <c r="E12246" s="87">
        <v>14.2</v>
      </c>
      <c r="F12246" s="96">
        <f t="shared" si="2104"/>
        <v>21.7</v>
      </c>
      <c r="G12246" s="97">
        <v>55.608330000000002</v>
      </c>
      <c r="H12246" s="74">
        <f t="shared" si="2105"/>
        <v>180</v>
      </c>
      <c r="I12246" s="53">
        <f t="shared" si="2103"/>
        <v>0.96676805125814624</v>
      </c>
      <c r="J12246" s="53">
        <f t="shared" si="2106"/>
        <v>0.40631269234167094</v>
      </c>
      <c r="K12246" s="53">
        <f t="shared" si="2107"/>
        <v>2.0386522968629022</v>
      </c>
      <c r="L12246" s="53">
        <f t="shared" si="2108"/>
        <v>41.543137980369544</v>
      </c>
      <c r="M12246" s="93">
        <f t="shared" si="2109"/>
        <v>5.9517063674919459</v>
      </c>
      <c r="N12246" s="53">
        <f t="shared" si="2110"/>
        <v>27.352299863018573</v>
      </c>
      <c r="O12246">
        <f t="shared" si="2111"/>
        <v>1.1995667541545105</v>
      </c>
      <c r="P12246" s="53">
        <f t="shared" si="2112"/>
        <v>19.543883454423828</v>
      </c>
      <c r="Q12246" s="53">
        <v>0.2</v>
      </c>
      <c r="R12246" s="53">
        <f t="shared" si="2113"/>
        <v>7.6506102761209664</v>
      </c>
    </row>
    <row r="12247" spans="2:18" ht="15">
      <c r="B12247" s="84">
        <v>42550</v>
      </c>
      <c r="C12247" s="85">
        <v>0</v>
      </c>
      <c r="D12247" s="86">
        <v>30.7</v>
      </c>
      <c r="E12247" s="87">
        <v>18.8</v>
      </c>
      <c r="F12247" s="96">
        <f t="shared" si="2104"/>
        <v>24.75</v>
      </c>
      <c r="G12247" s="97">
        <v>61.418750000000003</v>
      </c>
      <c r="H12247" s="74">
        <f t="shared" si="2105"/>
        <v>181</v>
      </c>
      <c r="I12247" s="53">
        <f t="shared" si="2103"/>
        <v>0.96671540692253943</v>
      </c>
      <c r="J12247" s="53">
        <f t="shared" si="2106"/>
        <v>0.40542738448427046</v>
      </c>
      <c r="K12247" s="53">
        <f t="shared" si="2107"/>
        <v>2.0374210204332197</v>
      </c>
      <c r="L12247" s="53">
        <f t="shared" si="2108"/>
        <v>41.505298294525524</v>
      </c>
      <c r="M12247" s="93">
        <f t="shared" si="2109"/>
        <v>5.705268108594816</v>
      </c>
      <c r="N12247" s="53">
        <f t="shared" si="2110"/>
        <v>24.340300829719595</v>
      </c>
      <c r="O12247">
        <f t="shared" si="2111"/>
        <v>1.4143426209675207</v>
      </c>
      <c r="P12247" s="53">
        <f t="shared" si="2112"/>
        <v>23.522301618368861</v>
      </c>
      <c r="Q12247" s="53">
        <v>0.2</v>
      </c>
      <c r="R12247" s="53">
        <f t="shared" si="2113"/>
        <v>6.8582002007592102</v>
      </c>
    </row>
    <row r="12248" spans="2:18" ht="15">
      <c r="B12248" s="84">
        <v>42551</v>
      </c>
      <c r="C12248" s="85">
        <v>0</v>
      </c>
      <c r="D12248" s="86">
        <v>30.4</v>
      </c>
      <c r="E12248" s="87">
        <v>19.5</v>
      </c>
      <c r="F12248" s="96">
        <f t="shared" si="2104"/>
        <v>24.95</v>
      </c>
      <c r="G12248" s="97">
        <v>69.239590000000007</v>
      </c>
      <c r="H12248" s="74">
        <f t="shared" si="2105"/>
        <v>182</v>
      </c>
      <c r="I12248" s="53">
        <f t="shared" si="2103"/>
        <v>0.96667261203352184</v>
      </c>
      <c r="J12248" s="53">
        <f t="shared" si="2106"/>
        <v>0.4044238240236096</v>
      </c>
      <c r="K12248" s="53">
        <f t="shared" si="2107"/>
        <v>2.0360273321377047</v>
      </c>
      <c r="L12248" s="53">
        <f t="shared" si="2108"/>
        <v>41.463131203502378</v>
      </c>
      <c r="M12248" s="93">
        <f t="shared" si="2109"/>
        <v>5.480383341297129</v>
      </c>
      <c r="N12248" s="53">
        <f t="shared" si="2110"/>
        <v>23.271494051954004</v>
      </c>
      <c r="O12248">
        <f t="shared" si="2111"/>
        <v>1.4295218824634137</v>
      </c>
      <c r="P12248" s="53">
        <f t="shared" si="2112"/>
        <v>23.806685728953262</v>
      </c>
      <c r="Q12248" s="53">
        <v>0.2</v>
      </c>
      <c r="R12248" s="53">
        <f t="shared" si="2113"/>
        <v>6.3771598791098123</v>
      </c>
    </row>
    <row r="12249" spans="2:18" ht="15">
      <c r="B12249" s="84">
        <v>42552</v>
      </c>
      <c r="C12249" s="85">
        <v>0.8</v>
      </c>
      <c r="D12249" s="86">
        <v>31.8</v>
      </c>
      <c r="E12249" s="87">
        <v>17.8</v>
      </c>
      <c r="F12249" s="96">
        <f t="shared" si="2104"/>
        <v>24.8</v>
      </c>
      <c r="G12249" s="97">
        <v>70.022919999999999</v>
      </c>
      <c r="H12249" s="74">
        <f t="shared" si="2105"/>
        <v>183</v>
      </c>
      <c r="I12249" s="53">
        <f t="shared" si="2103"/>
        <v>0.96663967925478966</v>
      </c>
      <c r="J12249" s="53">
        <f t="shared" si="2106"/>
        <v>0.40330244607692034</v>
      </c>
      <c r="K12249" s="53">
        <f t="shared" si="2107"/>
        <v>2.0344725919560269</v>
      </c>
      <c r="L12249" s="53">
        <f t="shared" si="2108"/>
        <v>41.416653398551674</v>
      </c>
      <c r="M12249" s="93">
        <f t="shared" si="2109"/>
        <v>6.1822717913778167</v>
      </c>
      <c r="N12249" s="53">
        <f t="shared" si="2110"/>
        <v>26.344377611104978</v>
      </c>
      <c r="O12249">
        <f t="shared" si="2111"/>
        <v>1.4181242836417096</v>
      </c>
      <c r="P12249" s="53">
        <f t="shared" si="2112"/>
        <v>23.593113254530838</v>
      </c>
      <c r="Q12249" s="53">
        <v>0.2</v>
      </c>
      <c r="R12249" s="53">
        <f t="shared" si="2113"/>
        <v>7.0699914766110812</v>
      </c>
    </row>
    <row r="12250" spans="2:18" ht="15">
      <c r="B12250" s="84">
        <v>42553</v>
      </c>
      <c r="C12250" s="85">
        <v>0</v>
      </c>
      <c r="D12250" s="86">
        <v>29.2</v>
      </c>
      <c r="E12250" s="87">
        <v>20.9</v>
      </c>
      <c r="F12250" s="96">
        <f t="shared" si="2104"/>
        <v>25.049999999999997</v>
      </c>
      <c r="G12250" s="97">
        <v>79.125</v>
      </c>
      <c r="H12250" s="74">
        <f t="shared" si="2105"/>
        <v>184</v>
      </c>
      <c r="I12250" s="53">
        <f t="shared" si="2103"/>
        <v>0.966616618331682</v>
      </c>
      <c r="J12250" s="53">
        <f t="shared" si="2106"/>
        <v>0.4020637297482984</v>
      </c>
      <c r="K12250" s="53">
        <f t="shared" si="2107"/>
        <v>2.0327582973243699</v>
      </c>
      <c r="L12250" s="53">
        <f t="shared" si="2108"/>
        <v>41.365882810476329</v>
      </c>
      <c r="M12250" s="93">
        <f t="shared" si="2109"/>
        <v>4.7822430343910716</v>
      </c>
      <c r="N12250" s="53">
        <f t="shared" si="2110"/>
        <v>20.259571931601247</v>
      </c>
      <c r="O12250">
        <f t="shared" si="2111"/>
        <v>1.4371642930653168</v>
      </c>
      <c r="P12250" s="53">
        <f t="shared" si="2112"/>
        <v>23.950019743567747</v>
      </c>
      <c r="Q12250" s="53">
        <v>0.2</v>
      </c>
      <c r="R12250" s="53">
        <f t="shared" si="2113"/>
        <v>5.3757145346719302</v>
      </c>
    </row>
    <row r="12251" spans="2:18" ht="15">
      <c r="B12251" s="84">
        <v>42554</v>
      </c>
      <c r="C12251" s="85">
        <v>11.3</v>
      </c>
      <c r="D12251" s="86">
        <v>31.4</v>
      </c>
      <c r="E12251" s="87">
        <v>18.100000000000001</v>
      </c>
      <c r="F12251" s="96">
        <f t="shared" si="2104"/>
        <v>24.75</v>
      </c>
      <c r="G12251" s="97">
        <v>80.927090000000007</v>
      </c>
      <c r="H12251" s="74">
        <f t="shared" si="2105"/>
        <v>185</v>
      </c>
      <c r="I12251" s="53">
        <f t="shared" si="2103"/>
        <v>0.96660343608829691</v>
      </c>
      <c r="J12251" s="53">
        <f t="shared" si="2106"/>
        <v>0.40070819748795422</v>
      </c>
      <c r="K12251" s="53">
        <f t="shared" si="2107"/>
        <v>2.0308860780474474</v>
      </c>
      <c r="L12251" s="53">
        <f t="shared" si="2108"/>
        <v>41.310838579351461</v>
      </c>
      <c r="M12251" s="93">
        <f t="shared" si="2109"/>
        <v>6.0032837259165932</v>
      </c>
      <c r="N12251" s="53">
        <f t="shared" si="2110"/>
        <v>25.611720443924757</v>
      </c>
      <c r="O12251">
        <f t="shared" si="2111"/>
        <v>1.4143426209675207</v>
      </c>
      <c r="P12251" s="53">
        <f t="shared" si="2112"/>
        <v>23.522301618368861</v>
      </c>
      <c r="Q12251" s="53">
        <v>0.2</v>
      </c>
      <c r="R12251" s="53">
        <f t="shared" si="2113"/>
        <v>6.5696497033809456</v>
      </c>
    </row>
    <row r="12252" spans="2:18" ht="15">
      <c r="B12252" s="84">
        <v>42555</v>
      </c>
      <c r="C12252" s="85">
        <v>0</v>
      </c>
      <c r="D12252" s="86">
        <v>27.2</v>
      </c>
      <c r="E12252" s="87">
        <v>19.5</v>
      </c>
      <c r="F12252" s="96">
        <f t="shared" si="2104"/>
        <v>23.35</v>
      </c>
      <c r="G12252" s="97">
        <v>72.097920000000002</v>
      </c>
      <c r="H12252" s="74">
        <f t="shared" si="2105"/>
        <v>186</v>
      </c>
      <c r="I12252" s="53">
        <f t="shared" si="2103"/>
        <v>0.96660013642547238</v>
      </c>
      <c r="J12252" s="53">
        <f t="shared" si="2106"/>
        <v>0.39923641440225827</v>
      </c>
      <c r="K12252" s="53">
        <f t="shared" si="2107"/>
        <v>2.0288576908360731</v>
      </c>
      <c r="L12252" s="53">
        <f t="shared" si="2108"/>
        <v>41.251541022555166</v>
      </c>
      <c r="M12252" s="93">
        <f t="shared" si="2109"/>
        <v>4.4111807413560671</v>
      </c>
      <c r="N12252" s="53">
        <f t="shared" si="2110"/>
        <v>19.459624735918272</v>
      </c>
      <c r="O12252">
        <f t="shared" si="2111"/>
        <v>1.3119437708262205</v>
      </c>
      <c r="P12252" s="53">
        <f t="shared" si="2112"/>
        <v>21.614679304126202</v>
      </c>
      <c r="Q12252" s="53">
        <v>0.2</v>
      </c>
      <c r="R12252" s="53">
        <f t="shared" si="2113"/>
        <v>5.368286764700005</v>
      </c>
    </row>
    <row r="12253" spans="2:18" ht="15">
      <c r="B12253" s="84">
        <v>42556</v>
      </c>
      <c r="C12253" s="85">
        <v>0</v>
      </c>
      <c r="D12253" s="86">
        <v>31.5</v>
      </c>
      <c r="E12253" s="87">
        <v>17.8</v>
      </c>
      <c r="F12253" s="96">
        <f t="shared" si="2104"/>
        <v>24.65</v>
      </c>
      <c r="G12253" s="97">
        <v>77.254170000000002</v>
      </c>
      <c r="H12253" s="74">
        <f t="shared" si="2105"/>
        <v>187</v>
      </c>
      <c r="I12253" s="53">
        <f t="shared" si="2103"/>
        <v>0.96660672031963157</v>
      </c>
      <c r="J12253" s="53">
        <f t="shared" si="2106"/>
        <v>0.39764898751708555</v>
      </c>
      <c r="K12253" s="53">
        <f t="shared" si="2107"/>
        <v>2.0266750135070062</v>
      </c>
      <c r="L12253" s="53">
        <f t="shared" si="2108"/>
        <v>41.188011601317754</v>
      </c>
      <c r="M12253" s="93">
        <f t="shared" si="2109"/>
        <v>6.0604975235342895</v>
      </c>
      <c r="N12253" s="53">
        <f t="shared" si="2110"/>
        <v>25.916719680709136</v>
      </c>
      <c r="O12253">
        <f t="shared" si="2111"/>
        <v>1.4068054998870074</v>
      </c>
      <c r="P12253" s="53">
        <f t="shared" si="2112"/>
        <v>23.3812445031108</v>
      </c>
      <c r="Q12253" s="53">
        <v>0.2</v>
      </c>
      <c r="R12253" s="53">
        <f t="shared" si="2113"/>
        <v>6.7493829850395324</v>
      </c>
    </row>
    <row r="12254" spans="2:18" ht="15">
      <c r="B12254" s="84">
        <v>42557</v>
      </c>
      <c r="C12254" s="85">
        <v>4.2</v>
      </c>
      <c r="D12254" s="86">
        <v>31.9</v>
      </c>
      <c r="E12254" s="87">
        <v>16.3</v>
      </c>
      <c r="F12254" s="96">
        <f t="shared" si="2104"/>
        <v>24.1</v>
      </c>
      <c r="G12254" s="97">
        <v>69.410420000000002</v>
      </c>
      <c r="H12254" s="74">
        <f t="shared" si="2105"/>
        <v>188</v>
      </c>
      <c r="I12254" s="53">
        <f t="shared" si="2103"/>
        <v>0.96662318582249451</v>
      </c>
      <c r="J12254" s="53">
        <f t="shared" si="2106"/>
        <v>0.39594656499710279</v>
      </c>
      <c r="K12254" s="53">
        <f t="shared" si="2107"/>
        <v>2.0243400388832118</v>
      </c>
      <c r="L12254" s="53">
        <f t="shared" si="2108"/>
        <v>41.120272886006703</v>
      </c>
      <c r="M12254" s="93">
        <f t="shared" si="2109"/>
        <v>6.3728219335354952</v>
      </c>
      <c r="N12254" s="53">
        <f t="shared" si="2110"/>
        <v>27.610050987752825</v>
      </c>
      <c r="O12254">
        <f t="shared" si="2111"/>
        <v>1.3659702804115033</v>
      </c>
      <c r="P12254" s="53">
        <f t="shared" si="2112"/>
        <v>22.618778940142789</v>
      </c>
      <c r="Q12254" s="53">
        <v>0.2</v>
      </c>
      <c r="R12254" s="53">
        <f t="shared" si="2113"/>
        <v>7.3681214584434782</v>
      </c>
    </row>
    <row r="12255" spans="2:18" ht="15">
      <c r="B12255" s="84">
        <v>42558</v>
      </c>
      <c r="C12255" s="85">
        <v>0</v>
      </c>
      <c r="D12255" s="86">
        <v>31.4</v>
      </c>
      <c r="E12255" s="87">
        <v>16.600000000000001</v>
      </c>
      <c r="F12255" s="96">
        <f t="shared" si="2104"/>
        <v>24</v>
      </c>
      <c r="G12255" s="97">
        <v>55.881250000000001</v>
      </c>
      <c r="H12255" s="74">
        <f t="shared" si="2105"/>
        <v>189</v>
      </c>
      <c r="I12255" s="53">
        <f t="shared" si="2103"/>
        <v>0.96664952806165383</v>
      </c>
      <c r="J12255" s="53">
        <f t="shared" si="2106"/>
        <v>0.39412983532377216</v>
      </c>
      <c r="K12255" s="53">
        <f t="shared" si="2107"/>
        <v>2.0218548684336888</v>
      </c>
      <c r="L12255" s="53">
        <f t="shared" si="2108"/>
        <v>41.048348520370595</v>
      </c>
      <c r="M12255" s="93">
        <f t="shared" si="2109"/>
        <v>6.1816199672609251</v>
      </c>
      <c r="N12255" s="53">
        <f t="shared" si="2110"/>
        <v>26.845745462146681</v>
      </c>
      <c r="O12255">
        <f t="shared" si="2111"/>
        <v>1.3586571485671137</v>
      </c>
      <c r="P12255" s="53">
        <f t="shared" si="2112"/>
        <v>22.48254785226381</v>
      </c>
      <c r="Q12255" s="53">
        <v>0.2</v>
      </c>
      <c r="R12255" s="53">
        <f t="shared" si="2113"/>
        <v>7.5908610397006644</v>
      </c>
    </row>
    <row r="12256" spans="2:18" ht="15">
      <c r="B12256" s="84">
        <v>42559</v>
      </c>
      <c r="C12256" s="85">
        <v>0</v>
      </c>
      <c r="D12256" s="86">
        <v>32.1</v>
      </c>
      <c r="E12256" s="87">
        <v>21.3</v>
      </c>
      <c r="F12256" s="96">
        <f t="shared" si="2104"/>
        <v>26.700000000000003</v>
      </c>
      <c r="G12256" s="97">
        <v>68.145840000000007</v>
      </c>
      <c r="H12256" s="74">
        <f t="shared" si="2105"/>
        <v>190</v>
      </c>
      <c r="I12256" s="53">
        <f t="shared" si="2103"/>
        <v>0.96668573924201728</v>
      </c>
      <c r="J12256" s="53">
        <f t="shared" si="2106"/>
        <v>0.39219952643495892</v>
      </c>
      <c r="K12256" s="53">
        <f t="shared" si="2107"/>
        <v>2.0192217056926434</v>
      </c>
      <c r="L12256" s="53">
        <f t="shared" si="2108"/>
        <v>40.972263184969115</v>
      </c>
      <c r="M12256" s="93">
        <f t="shared" si="2109"/>
        <v>5.6112719337311558</v>
      </c>
      <c r="N12256" s="53">
        <f t="shared" si="2110"/>
        <v>22.890261434014974</v>
      </c>
      <c r="O12256">
        <f t="shared" si="2111"/>
        <v>1.5684728507966661</v>
      </c>
      <c r="P12256" s="53">
        <f t="shared" si="2112"/>
        <v>26.428303842909923</v>
      </c>
      <c r="Q12256" s="53">
        <v>0.2</v>
      </c>
      <c r="R12256" s="53">
        <f t="shared" si="2113"/>
        <v>6.3565847896897214</v>
      </c>
    </row>
    <row r="12257" spans="2:18" ht="15">
      <c r="B12257" s="84">
        <v>42560</v>
      </c>
      <c r="C12257" s="85">
        <v>0</v>
      </c>
      <c r="D12257" s="86">
        <v>31.7</v>
      </c>
      <c r="E12257" s="87">
        <v>19.5</v>
      </c>
      <c r="F12257" s="96">
        <f t="shared" si="2104"/>
        <v>25.6</v>
      </c>
      <c r="G12257" s="97">
        <v>66.147919999999999</v>
      </c>
      <c r="H12257" s="74">
        <f t="shared" si="2105"/>
        <v>191</v>
      </c>
      <c r="I12257" s="53">
        <f t="shared" si="2103"/>
        <v>0.96673180864811381</v>
      </c>
      <c r="J12257" s="53">
        <f t="shared" si="2106"/>
        <v>0.390156404829125</v>
      </c>
      <c r="K12257" s="53">
        <f t="shared" si="2107"/>
        <v>2.0164428494980022</v>
      </c>
      <c r="L12257" s="53">
        <f t="shared" si="2108"/>
        <v>40.892042560018361</v>
      </c>
      <c r="M12257" s="93">
        <f t="shared" si="2109"/>
        <v>5.8050761689451456</v>
      </c>
      <c r="N12257" s="53">
        <f t="shared" si="2110"/>
        <v>24.281059928450983</v>
      </c>
      <c r="O12257">
        <f t="shared" si="2111"/>
        <v>1.4798334016618249</v>
      </c>
      <c r="P12257" s="53">
        <f t="shared" si="2112"/>
        <v>24.752144553599695</v>
      </c>
      <c r="Q12257" s="53">
        <v>0.2</v>
      </c>
      <c r="R12257" s="53">
        <f t="shared" si="2113"/>
        <v>6.7211078325837983</v>
      </c>
    </row>
    <row r="12258" spans="2:18" ht="15">
      <c r="B12258" s="84">
        <v>42561</v>
      </c>
      <c r="C12258" s="85">
        <v>0</v>
      </c>
      <c r="D12258" s="86">
        <v>34</v>
      </c>
      <c r="E12258" s="87">
        <v>19</v>
      </c>
      <c r="F12258" s="96">
        <f t="shared" si="2104"/>
        <v>26.5</v>
      </c>
      <c r="G12258" s="97">
        <v>61.927079999999997</v>
      </c>
      <c r="H12258" s="74">
        <f t="shared" si="2105"/>
        <v>192</v>
      </c>
      <c r="I12258" s="53">
        <f t="shared" si="2103"/>
        <v>0.9667877226472652</v>
      </c>
      <c r="J12258" s="53">
        <f t="shared" si="2106"/>
        <v>0.38800127463716422</v>
      </c>
      <c r="K12258" s="53">
        <f t="shared" si="2107"/>
        <v>2.0135206870890685</v>
      </c>
      <c r="L12258" s="53">
        <f t="shared" si="2108"/>
        <v>40.807713287879828</v>
      </c>
      <c r="M12258" s="93">
        <f t="shared" si="2109"/>
        <v>6.5567871940807887</v>
      </c>
      <c r="N12258" s="53">
        <f t="shared" si="2110"/>
        <v>26.868090973330169</v>
      </c>
      <c r="O12258">
        <f t="shared" si="2111"/>
        <v>1.5520231192935496</v>
      </c>
      <c r="P12258" s="53">
        <f t="shared" si="2112"/>
        <v>26.116256747413775</v>
      </c>
      <c r="Q12258" s="53">
        <v>0.2</v>
      </c>
      <c r="R12258" s="53">
        <f t="shared" si="2113"/>
        <v>7.4774032114969176</v>
      </c>
    </row>
    <row r="12259" spans="2:18" ht="15">
      <c r="B12259" s="84">
        <v>42562</v>
      </c>
      <c r="C12259" s="85">
        <v>0</v>
      </c>
      <c r="D12259" s="86">
        <v>33.799999999999997</v>
      </c>
      <c r="E12259" s="87">
        <v>20.8</v>
      </c>
      <c r="F12259" s="96">
        <f t="shared" si="2104"/>
        <v>27.299999999999997</v>
      </c>
      <c r="G12259" s="97">
        <v>71.110420000000005</v>
      </c>
      <c r="H12259" s="74">
        <f t="shared" si="2105"/>
        <v>193</v>
      </c>
      <c r="I12259" s="53">
        <f t="shared" si="2103"/>
        <v>0.96685346469361932</v>
      </c>
      <c r="J12259" s="53">
        <f t="shared" si="2106"/>
        <v>0.38573497666500367</v>
      </c>
      <c r="K12259" s="53">
        <f t="shared" si="2107"/>
        <v>2.0104576871026358</v>
      </c>
      <c r="L12259" s="53">
        <f t="shared" si="2108"/>
        <v>40.719302935419954</v>
      </c>
      <c r="M12259" s="93">
        <f t="shared" si="2109"/>
        <v>6.2008043190833169</v>
      </c>
      <c r="N12259" s="53">
        <f t="shared" si="2110"/>
        <v>24.958640887917355</v>
      </c>
      <c r="O12259">
        <f t="shared" si="2111"/>
        <v>1.6187305959063873</v>
      </c>
      <c r="P12259" s="53">
        <f t="shared" si="2112"/>
        <v>27.384396305362682</v>
      </c>
      <c r="Q12259" s="53">
        <v>0.2</v>
      </c>
      <c r="R12259" s="53">
        <f t="shared" si="2113"/>
        <v>6.7642109470507208</v>
      </c>
    </row>
    <row r="12260" spans="2:18" ht="15">
      <c r="B12260" s="84">
        <v>42563</v>
      </c>
      <c r="C12260" s="85">
        <v>1.7</v>
      </c>
      <c r="D12260" s="86">
        <v>27.4</v>
      </c>
      <c r="E12260" s="87">
        <v>18.899999999999999</v>
      </c>
      <c r="F12260" s="96">
        <f t="shared" si="2104"/>
        <v>23.15</v>
      </c>
      <c r="G12260" s="97">
        <v>94.560419999999993</v>
      </c>
      <c r="H12260" s="74">
        <f t="shared" si="2105"/>
        <v>194</v>
      </c>
      <c r="I12260" s="53">
        <f t="shared" si="2103"/>
        <v>0.9669290153330472</v>
      </c>
      <c r="J12260" s="53">
        <f t="shared" si="2106"/>
        <v>0.38335838741013006</v>
      </c>
      <c r="K12260" s="53">
        <f t="shared" si="2107"/>
        <v>2.0072563925059632</v>
      </c>
      <c r="L12260" s="53">
        <f t="shared" si="2108"/>
        <v>40.626839956461978</v>
      </c>
      <c r="M12260" s="93">
        <f t="shared" si="2109"/>
        <v>4.5423007489129441</v>
      </c>
      <c r="N12260" s="53">
        <f t="shared" si="2110"/>
        <v>20.135917701185246</v>
      </c>
      <c r="O12260">
        <f t="shared" si="2111"/>
        <v>1.2978535547150412</v>
      </c>
      <c r="P12260" s="53">
        <f t="shared" si="2112"/>
        <v>21.353701770624124</v>
      </c>
      <c r="Q12260" s="53">
        <v>0.2</v>
      </c>
      <c r="R12260" s="53">
        <f t="shared" si="2113"/>
        <v>4.8569918532779557</v>
      </c>
    </row>
    <row r="12261" spans="2:18" ht="15">
      <c r="B12261" s="84">
        <v>42564</v>
      </c>
      <c r="C12261" s="85">
        <v>31.6</v>
      </c>
      <c r="D12261" s="86">
        <v>22.1</v>
      </c>
      <c r="E12261" s="87">
        <v>16.100000000000001</v>
      </c>
      <c r="F12261" s="96">
        <f t="shared" si="2104"/>
        <v>19.100000000000001</v>
      </c>
      <c r="G12261" s="97">
        <v>93.681250000000006</v>
      </c>
      <c r="H12261" s="74">
        <f t="shared" si="2105"/>
        <v>195</v>
      </c>
      <c r="I12261" s="53">
        <f t="shared" si="2103"/>
        <v>0.96701435220889898</v>
      </c>
      <c r="J12261" s="53">
        <f t="shared" si="2106"/>
        <v>0.38087241805523475</v>
      </c>
      <c r="K12261" s="53">
        <f t="shared" si="2107"/>
        <v>2.0039194135038811</v>
      </c>
      <c r="L12261" s="53">
        <f t="shared" si="2108"/>
        <v>40.530353654546474</v>
      </c>
      <c r="M12261" s="93">
        <f t="shared" si="2109"/>
        <v>3.4306930140368772</v>
      </c>
      <c r="N12261" s="53">
        <f t="shared" si="2110"/>
        <v>16.877376543191669</v>
      </c>
      <c r="O12261">
        <f t="shared" si="2111"/>
        <v>1.0394294168556961</v>
      </c>
      <c r="P12261" s="53">
        <f t="shared" si="2112"/>
        <v>16.637505895424205</v>
      </c>
      <c r="Q12261" s="53">
        <v>0.2</v>
      </c>
      <c r="R12261" s="53">
        <f t="shared" si="2113"/>
        <v>4.0697318075711317</v>
      </c>
    </row>
    <row r="12262" spans="2:18" ht="15">
      <c r="B12262" s="84">
        <v>42565</v>
      </c>
      <c r="C12262" s="85">
        <v>8.8000000000000007</v>
      </c>
      <c r="D12262" s="86">
        <v>26.8</v>
      </c>
      <c r="E12262" s="87">
        <v>14.2</v>
      </c>
      <c r="F12262" s="96">
        <f t="shared" si="2104"/>
        <v>20.5</v>
      </c>
      <c r="G12262" s="97">
        <v>54.752079999999999</v>
      </c>
      <c r="H12262" s="74">
        <f t="shared" si="2105"/>
        <v>196</v>
      </c>
      <c r="I12262" s="53">
        <f t="shared" si="2103"/>
        <v>0.96710945006862015</v>
      </c>
      <c r="J12262" s="53">
        <f t="shared" si="2106"/>
        <v>0.37827801344217543</v>
      </c>
      <c r="K12262" s="53">
        <f t="shared" si="2107"/>
        <v>2.0004494204558152</v>
      </c>
      <c r="L12262" s="53">
        <f t="shared" si="2108"/>
        <v>40.42987414620918</v>
      </c>
      <c r="M12262" s="93">
        <f t="shared" si="2109"/>
        <v>5.1473761921723451</v>
      </c>
      <c r="N12262" s="53">
        <f t="shared" si="2110"/>
        <v>24.397008829104301</v>
      </c>
      <c r="O12262">
        <f t="shared" si="2111"/>
        <v>1.1231778894918711</v>
      </c>
      <c r="P12262" s="53">
        <f t="shared" si="2112"/>
        <v>18.150673095156183</v>
      </c>
      <c r="Q12262" s="53">
        <v>0.2</v>
      </c>
      <c r="R12262" s="53">
        <f t="shared" si="2113"/>
        <v>6.9540376906028261</v>
      </c>
    </row>
    <row r="12263" spans="2:18" ht="15">
      <c r="B12263" s="84">
        <v>42566</v>
      </c>
      <c r="C12263" s="85">
        <v>0</v>
      </c>
      <c r="D12263" s="86">
        <v>25.9</v>
      </c>
      <c r="E12263" s="87">
        <v>12.7</v>
      </c>
      <c r="F12263" s="96">
        <f t="shared" si="2104"/>
        <v>19.299999999999997</v>
      </c>
      <c r="G12263" s="97">
        <v>43.397910000000003</v>
      </c>
      <c r="H12263" s="74">
        <f t="shared" si="2105"/>
        <v>197</v>
      </c>
      <c r="I12263" s="53">
        <f t="shared" si="2103"/>
        <v>0.96721428077122407</v>
      </c>
      <c r="J12263" s="53">
        <f t="shared" si="2106"/>
        <v>0.37557615102945135</v>
      </c>
      <c r="K12263" s="53">
        <f t="shared" si="2107"/>
        <v>1.9968491368368348</v>
      </c>
      <c r="L12263" s="53">
        <f t="shared" si="2108"/>
        <v>40.325432324975182</v>
      </c>
      <c r="M12263" s="93">
        <f t="shared" si="2109"/>
        <v>5.0902531446439552</v>
      </c>
      <c r="N12263" s="53">
        <f t="shared" si="2110"/>
        <v>24.906627129400494</v>
      </c>
      <c r="O12263">
        <f t="shared" si="2111"/>
        <v>1.0510505330711131</v>
      </c>
      <c r="P12263" s="53">
        <f t="shared" si="2112"/>
        <v>16.846552018290744</v>
      </c>
      <c r="Q12263" s="53">
        <v>0.2</v>
      </c>
      <c r="R12263" s="53">
        <f t="shared" si="2113"/>
        <v>7.3588341700932949</v>
      </c>
    </row>
    <row r="12264" spans="2:18" ht="15">
      <c r="B12264" s="84">
        <v>42567</v>
      </c>
      <c r="C12264" s="85">
        <v>0</v>
      </c>
      <c r="D12264" s="86">
        <v>27.4</v>
      </c>
      <c r="E12264" s="87">
        <v>13</v>
      </c>
      <c r="F12264" s="96">
        <f t="shared" si="2104"/>
        <v>20.2</v>
      </c>
      <c r="G12264" s="97">
        <v>39.560420000000001</v>
      </c>
      <c r="H12264" s="74">
        <f t="shared" si="2105"/>
        <v>198</v>
      </c>
      <c r="I12264" s="53">
        <f t="shared" si="2103"/>
        <v>0.96732881329561926</v>
      </c>
      <c r="J12264" s="53">
        <f t="shared" si="2106"/>
        <v>0.37276783983636436</v>
      </c>
      <c r="K12264" s="53">
        <f t="shared" si="2107"/>
        <v>1.9931213322749191</v>
      </c>
      <c r="L12264" s="53">
        <f t="shared" si="2108"/>
        <v>40.217059826258478</v>
      </c>
      <c r="M12264" s="93">
        <f t="shared" si="2109"/>
        <v>5.4309353553228226</v>
      </c>
      <c r="N12264" s="53">
        <f t="shared" si="2110"/>
        <v>25.944212008631407</v>
      </c>
      <c r="O12264">
        <f t="shared" si="2111"/>
        <v>1.1047545036016551</v>
      </c>
      <c r="P12264" s="53">
        <f t="shared" si="2112"/>
        <v>17.816489853975607</v>
      </c>
      <c r="Q12264" s="53">
        <v>0.2</v>
      </c>
      <c r="R12264" s="53">
        <f t="shared" si="2113"/>
        <v>7.7401568173459099</v>
      </c>
    </row>
    <row r="12265" spans="2:18" ht="15">
      <c r="B12265" s="84">
        <v>42568</v>
      </c>
      <c r="C12265" s="85">
        <v>0</v>
      </c>
      <c r="D12265" s="86">
        <v>32.9</v>
      </c>
      <c r="E12265" s="87">
        <v>13.9</v>
      </c>
      <c r="F12265" s="96">
        <f t="shared" si="2104"/>
        <v>23.4</v>
      </c>
      <c r="G12265" s="97">
        <v>43.09375</v>
      </c>
      <c r="H12265" s="74">
        <f t="shared" si="2105"/>
        <v>199</v>
      </c>
      <c r="I12265" s="53">
        <f t="shared" si="2103"/>
        <v>0.9674530137497892</v>
      </c>
      <c r="J12265" s="53">
        <f t="shared" si="2106"/>
        <v>0.36985411937700441</v>
      </c>
      <c r="K12265" s="53">
        <f t="shared" si="2107"/>
        <v>1.9892688156945499</v>
      </c>
      <c r="L12265" s="53">
        <f t="shared" si="2108"/>
        <v>40.104788993343924</v>
      </c>
      <c r="M12265" s="93">
        <f t="shared" si="2109"/>
        <v>6.7448100863847911</v>
      </c>
      <c r="N12265" s="53">
        <f t="shared" si="2110"/>
        <v>29.718162803581443</v>
      </c>
      <c r="O12265">
        <f t="shared" si="2111"/>
        <v>1.3154869812476659</v>
      </c>
      <c r="P12265" s="53">
        <f t="shared" si="2112"/>
        <v>21.680365038399835</v>
      </c>
      <c r="Q12265" s="53">
        <v>0.2</v>
      </c>
      <c r="R12265" s="53">
        <f t="shared" si="2113"/>
        <v>8.6240401597470449</v>
      </c>
    </row>
    <row r="12266" spans="2:18" ht="15">
      <c r="B12266" s="84">
        <v>42569</v>
      </c>
      <c r="C12266" s="85">
        <v>0</v>
      </c>
      <c r="D12266" s="86">
        <v>33.200000000000003</v>
      </c>
      <c r="E12266" s="87">
        <v>16.5</v>
      </c>
      <c r="F12266" s="96">
        <f t="shared" si="2104"/>
        <v>24.85</v>
      </c>
      <c r="G12266" s="97">
        <v>51.291670000000003</v>
      </c>
      <c r="H12266" s="74">
        <f t="shared" si="2105"/>
        <v>200</v>
      </c>
      <c r="I12266" s="53">
        <f t="shared" si="2103"/>
        <v>0.96758684538082118</v>
      </c>
      <c r="J12266" s="53">
        <f t="shared" si="2106"/>
        <v>0.36683605858715096</v>
      </c>
      <c r="K12266" s="53">
        <f t="shared" si="2107"/>
        <v>1.985294428594524</v>
      </c>
      <c r="L12266" s="53">
        <f t="shared" si="2108"/>
        <v>39.98865284461607</v>
      </c>
      <c r="M12266" s="93">
        <f t="shared" si="2109"/>
        <v>6.5269985813495612</v>
      </c>
      <c r="N12266" s="53">
        <f t="shared" si="2110"/>
        <v>27.780747720934489</v>
      </c>
      <c r="O12266">
        <f t="shared" si="2111"/>
        <v>1.4219147035288457</v>
      </c>
      <c r="P12266" s="53">
        <f t="shared" si="2112"/>
        <v>23.664114192686583</v>
      </c>
      <c r="Q12266" s="53">
        <v>0.2</v>
      </c>
      <c r="R12266" s="53">
        <f t="shared" si="2113"/>
        <v>7.9708862364433113</v>
      </c>
    </row>
    <row r="12267" spans="2:18" ht="15">
      <c r="B12267" s="84">
        <v>42570</v>
      </c>
      <c r="C12267" s="85">
        <v>0</v>
      </c>
      <c r="D12267" s="86">
        <v>33.700000000000003</v>
      </c>
      <c r="E12267" s="87">
        <v>18.100000000000001</v>
      </c>
      <c r="F12267" s="96">
        <f t="shared" si="2104"/>
        <v>25.900000000000002</v>
      </c>
      <c r="G12267" s="97">
        <v>53.143749999999997</v>
      </c>
      <c r="H12267" s="74">
        <f t="shared" si="2105"/>
        <v>201</v>
      </c>
      <c r="I12267" s="53">
        <f t="shared" si="2103"/>
        <v>0.96773026858578248</v>
      </c>
      <c r="J12267" s="53">
        <f t="shared" si="2106"/>
        <v>0.36371475474710996</v>
      </c>
      <c r="K12267" s="53">
        <f t="shared" si="2107"/>
        <v>1.981201038485537</v>
      </c>
      <c r="L12267" s="53">
        <f t="shared" si="2108"/>
        <v>39.868685042185774</v>
      </c>
      <c r="M12267" s="93">
        <f t="shared" si="2109"/>
        <v>6.4442906779838935</v>
      </c>
      <c r="N12267" s="53">
        <f t="shared" si="2110"/>
        <v>26.769677085581883</v>
      </c>
      <c r="O12267">
        <f t="shared" si="2111"/>
        <v>1.503566544447227</v>
      </c>
      <c r="P12267" s="53">
        <f t="shared" si="2112"/>
        <v>25.199646371574556</v>
      </c>
      <c r="Q12267" s="53">
        <v>0.2</v>
      </c>
      <c r="R12267" s="53">
        <f t="shared" si="2113"/>
        <v>7.706656460032832</v>
      </c>
    </row>
    <row r="12268" spans="2:18" ht="15">
      <c r="B12268" s="84">
        <v>42571</v>
      </c>
      <c r="C12268" s="85">
        <v>0</v>
      </c>
      <c r="D12268" s="86">
        <v>34</v>
      </c>
      <c r="E12268" s="87">
        <v>21.2</v>
      </c>
      <c r="F12268" s="96">
        <f t="shared" si="2104"/>
        <v>27.6</v>
      </c>
      <c r="G12268" s="97">
        <v>57.262500000000003</v>
      </c>
      <c r="H12268" s="74">
        <f t="shared" si="2105"/>
        <v>202</v>
      </c>
      <c r="I12268" s="53">
        <f t="shared" si="2103"/>
        <v>0.96788324092343936</v>
      </c>
      <c r="J12268" s="53">
        <f t="shared" si="2106"/>
        <v>0.36049133240344439</v>
      </c>
      <c r="K12268" s="53">
        <f t="shared" si="2107"/>
        <v>1.9769915325107041</v>
      </c>
      <c r="L12268" s="53">
        <f t="shared" si="2108"/>
        <v>39.74491986205139</v>
      </c>
      <c r="M12268" s="93">
        <f t="shared" si="2109"/>
        <v>6.0456351865474458</v>
      </c>
      <c r="N12268" s="53">
        <f t="shared" si="2110"/>
        <v>24.173277179537344</v>
      </c>
      <c r="O12268">
        <f t="shared" si="2111"/>
        <v>1.6443776567043942</v>
      </c>
      <c r="P12268" s="53">
        <f t="shared" si="2112"/>
        <v>27.873853825214461</v>
      </c>
      <c r="Q12268" s="53">
        <v>0.2</v>
      </c>
      <c r="R12268" s="53">
        <f t="shared" si="2113"/>
        <v>7.0118055886806756</v>
      </c>
    </row>
    <row r="12269" spans="2:18" ht="15">
      <c r="B12269" s="84">
        <v>42572</v>
      </c>
      <c r="C12269" s="85">
        <v>0</v>
      </c>
      <c r="D12269" s="86">
        <v>30</v>
      </c>
      <c r="E12269" s="87">
        <v>20.2</v>
      </c>
      <c r="F12269" s="96">
        <f t="shared" si="2104"/>
        <v>25.1</v>
      </c>
      <c r="G12269" s="97">
        <v>70.889579999999995</v>
      </c>
      <c r="H12269" s="74">
        <f t="shared" si="2105"/>
        <v>203</v>
      </c>
      <c r="I12269" s="53">
        <f t="shared" si="2103"/>
        <v>0.96804571712681597</v>
      </c>
      <c r="J12269" s="53">
        <f t="shared" si="2106"/>
        <v>0.35716694229246182</v>
      </c>
      <c r="K12269" s="53">
        <f t="shared" si="2107"/>
        <v>1.9726688112697344</v>
      </c>
      <c r="L12269" s="53">
        <f t="shared" si="2108"/>
        <v>39.61739216591679</v>
      </c>
      <c r="M12269" s="93">
        <f t="shared" si="2109"/>
        <v>4.9825961496579785</v>
      </c>
      <c r="N12269" s="53">
        <f t="shared" si="2110"/>
        <v>21.083749309873301</v>
      </c>
      <c r="O12269">
        <f t="shared" si="2111"/>
        <v>1.4409987526309282</v>
      </c>
      <c r="P12269" s="53">
        <f t="shared" si="2112"/>
        <v>24.021973782833768</v>
      </c>
      <c r="Q12269" s="53">
        <v>0.2</v>
      </c>
      <c r="R12269" s="53">
        <f t="shared" si="2113"/>
        <v>5.8179274856573162</v>
      </c>
    </row>
    <row r="12270" spans="2:18" ht="15">
      <c r="B12270" s="84">
        <v>42573</v>
      </c>
      <c r="C12270" s="85">
        <v>0</v>
      </c>
      <c r="D12270" s="86">
        <v>28.3</v>
      </c>
      <c r="E12270" s="87">
        <v>19.100000000000001</v>
      </c>
      <c r="F12270" s="96">
        <f t="shared" si="2104"/>
        <v>23.700000000000003</v>
      </c>
      <c r="G12270" s="97">
        <v>78.608329999999995</v>
      </c>
      <c r="H12270" s="74">
        <f t="shared" si="2105"/>
        <v>204</v>
      </c>
      <c r="I12270" s="53">
        <f t="shared" si="2103"/>
        <v>0.9682176491165897</v>
      </c>
      <c r="J12270" s="53">
        <f t="shared" si="2106"/>
        <v>0.35374276026822699</v>
      </c>
      <c r="K12270" s="53">
        <f t="shared" si="2107"/>
        <v>1.9682357828650181</v>
      </c>
      <c r="L12270" s="53">
        <f t="shared" si="2108"/>
        <v>39.486137374773513</v>
      </c>
      <c r="M12270" s="93">
        <f t="shared" si="2109"/>
        <v>4.6546404150210696</v>
      </c>
      <c r="N12270" s="53">
        <f t="shared" si="2110"/>
        <v>20.360455380613903</v>
      </c>
      <c r="O12270">
        <f t="shared" si="2111"/>
        <v>1.3369210024712823</v>
      </c>
      <c r="P12270" s="53">
        <f t="shared" si="2112"/>
        <v>22.078218726835026</v>
      </c>
      <c r="Q12270" s="53">
        <v>0.2</v>
      </c>
      <c r="R12270" s="53">
        <f t="shared" si="2113"/>
        <v>5.3915931757890982</v>
      </c>
    </row>
    <row r="12271" spans="2:18" ht="15">
      <c r="B12271" s="84">
        <v>42574</v>
      </c>
      <c r="C12271" s="85">
        <v>0</v>
      </c>
      <c r="D12271" s="86">
        <v>25</v>
      </c>
      <c r="E12271" s="87">
        <v>19.399999999999999</v>
      </c>
      <c r="F12271" s="96">
        <f t="shared" si="2104"/>
        <v>22.2</v>
      </c>
      <c r="G12271" s="97">
        <v>89.775000000000006</v>
      </c>
      <c r="H12271" s="74">
        <f t="shared" si="2105"/>
        <v>205</v>
      </c>
      <c r="I12271" s="53">
        <f t="shared" si="2103"/>
        <v>0.96839898601531871</v>
      </c>
      <c r="J12271" s="53">
        <f t="shared" si="2106"/>
        <v>0.35021998623776601</v>
      </c>
      <c r="K12271" s="53">
        <f t="shared" si="2107"/>
        <v>1.9636953571854612</v>
      </c>
      <c r="L12271" s="53">
        <f t="shared" si="2108"/>
        <v>39.351191444339129</v>
      </c>
      <c r="M12271" s="93">
        <f t="shared" si="2109"/>
        <v>3.4882802132436215</v>
      </c>
      <c r="N12271" s="53">
        <f t="shared" si="2110"/>
        <v>15.830725593842141</v>
      </c>
      <c r="O12271">
        <f t="shared" si="2111"/>
        <v>1.2327024527211001</v>
      </c>
      <c r="P12271" s="53">
        <f t="shared" si="2112"/>
        <v>20.151918105433111</v>
      </c>
      <c r="Q12271" s="53">
        <v>0.2</v>
      </c>
      <c r="R12271" s="53">
        <f t="shared" si="2113"/>
        <v>3.9826931420733018</v>
      </c>
    </row>
    <row r="12272" spans="2:18" ht="15">
      <c r="B12272" s="84">
        <v>42575</v>
      </c>
      <c r="C12272" s="85">
        <v>5.3</v>
      </c>
      <c r="D12272" s="86">
        <v>30.5</v>
      </c>
      <c r="E12272" s="87">
        <v>17.2</v>
      </c>
      <c r="F12272" s="96">
        <f t="shared" si="2104"/>
        <v>23.85</v>
      </c>
      <c r="G12272" s="97">
        <v>75.443749999999994</v>
      </c>
      <c r="H12272" s="74">
        <f t="shared" si="2105"/>
        <v>206</v>
      </c>
      <c r="I12272" s="53">
        <f t="shared" si="2103"/>
        <v>0.96858967416249719</v>
      </c>
      <c r="J12272" s="53">
        <f t="shared" si="2106"/>
        <v>0.34659984310601538</v>
      </c>
      <c r="K12272" s="53">
        <f t="shared" si="2107"/>
        <v>1.9590504404414957</v>
      </c>
      <c r="L12272" s="53">
        <f t="shared" si="2108"/>
        <v>39.212590842429222</v>
      </c>
      <c r="M12272" s="93">
        <f t="shared" si="2109"/>
        <v>5.5778372412084654</v>
      </c>
      <c r="N12272" s="53">
        <f t="shared" si="2110"/>
        <v>24.310857612081616</v>
      </c>
      <c r="O12272">
        <f t="shared" si="2111"/>
        <v>1.3477510894008551</v>
      </c>
      <c r="P12272" s="53">
        <f t="shared" si="2112"/>
        <v>22.279568186836585</v>
      </c>
      <c r="Q12272" s="53">
        <v>0.2</v>
      </c>
      <c r="R12272" s="53">
        <f t="shared" si="2113"/>
        <v>6.4114733133211352</v>
      </c>
    </row>
    <row r="12273" spans="2:18" ht="15">
      <c r="B12273" s="84">
        <v>42576</v>
      </c>
      <c r="C12273" s="85">
        <v>0</v>
      </c>
      <c r="D12273" s="86">
        <v>32.4</v>
      </c>
      <c r="E12273" s="87">
        <v>19.399999999999999</v>
      </c>
      <c r="F12273" s="96">
        <f t="shared" si="2104"/>
        <v>25.9</v>
      </c>
      <c r="G12273" s="97">
        <v>73.674999999999997</v>
      </c>
      <c r="H12273" s="74">
        <f t="shared" si="2105"/>
        <v>207</v>
      </c>
      <c r="I12273" s="53">
        <f t="shared" si="2103"/>
        <v>0.96878965713043452</v>
      </c>
      <c r="J12273" s="53">
        <f t="shared" si="2106"/>
        <v>0.34288357573294348</v>
      </c>
      <c r="K12273" s="53">
        <f t="shared" si="2107"/>
        <v>1.9543039299623644</v>
      </c>
      <c r="L12273" s="53">
        <f t="shared" si="2108"/>
        <v>39.070372528325017</v>
      </c>
      <c r="M12273" s="93">
        <f t="shared" si="2109"/>
        <v>5.7650109805788885</v>
      </c>
      <c r="N12273" s="53">
        <f t="shared" si="2110"/>
        <v>23.947939355400429</v>
      </c>
      <c r="O12273">
        <f t="shared" si="2111"/>
        <v>1.503566544447227</v>
      </c>
      <c r="P12273" s="53">
        <f t="shared" si="2112"/>
        <v>25.199646371574556</v>
      </c>
      <c r="Q12273" s="53">
        <v>0.2</v>
      </c>
      <c r="R12273" s="53">
        <f t="shared" si="2113"/>
        <v>6.4209041329952106</v>
      </c>
    </row>
    <row r="12274" spans="2:18" ht="15">
      <c r="B12274" s="84">
        <v>42577</v>
      </c>
      <c r="C12274" s="85">
        <v>0</v>
      </c>
      <c r="D12274" s="86">
        <v>32.299999999999997</v>
      </c>
      <c r="E12274" s="87">
        <v>19.100000000000001</v>
      </c>
      <c r="F12274" s="96">
        <f t="shared" si="2104"/>
        <v>25.7</v>
      </c>
      <c r="G12274" s="97">
        <v>76.381249999999994</v>
      </c>
      <c r="H12274" s="74">
        <f t="shared" si="2105"/>
        <v>208</v>
      </c>
      <c r="I12274" s="53">
        <f t="shared" si="2103"/>
        <v>0.96899887574095311</v>
      </c>
      <c r="J12274" s="53">
        <f t="shared" si="2106"/>
        <v>0.33907244990515634</v>
      </c>
      <c r="K12274" s="53">
        <f t="shared" si="2107"/>
        <v>1.9494587092645352</v>
      </c>
      <c r="L12274" s="53">
        <f t="shared" si="2108"/>
        <v>38.924573934184473</v>
      </c>
      <c r="M12274" s="93">
        <f t="shared" si="2109"/>
        <v>5.7610223968219092</v>
      </c>
      <c r="N12274" s="53">
        <f t="shared" si="2110"/>
        <v>24.04140001120523</v>
      </c>
      <c r="O12274">
        <f t="shared" si="2111"/>
        <v>1.4877081437583317</v>
      </c>
      <c r="P12274" s="53">
        <f t="shared" si="2112"/>
        <v>24.900521329287237</v>
      </c>
      <c r="Q12274" s="53">
        <v>0.2</v>
      </c>
      <c r="R12274" s="53">
        <f t="shared" si="2113"/>
        <v>6.3569081153910076</v>
      </c>
    </row>
    <row r="12275" spans="2:18" ht="15">
      <c r="B12275" s="84">
        <v>42578</v>
      </c>
      <c r="C12275" s="85">
        <v>0.2</v>
      </c>
      <c r="D12275" s="86">
        <v>29.2</v>
      </c>
      <c r="E12275" s="87">
        <v>19.7</v>
      </c>
      <c r="F12275" s="96">
        <f t="shared" si="2104"/>
        <v>24.45</v>
      </c>
      <c r="G12275" s="97">
        <v>77.677090000000007</v>
      </c>
      <c r="H12275" s="74">
        <f t="shared" si="2105"/>
        <v>209</v>
      </c>
      <c r="I12275" s="53">
        <f t="shared" si="2103"/>
        <v>0.9692172680829001</v>
      </c>
      <c r="J12275" s="53">
        <f t="shared" si="2106"/>
        <v>0.33516775132416116</v>
      </c>
      <c r="K12275" s="53">
        <f t="shared" si="2107"/>
        <v>1.9445176433979374</v>
      </c>
      <c r="L12275" s="53">
        <f t="shared" si="2108"/>
        <v>38.775232948530139</v>
      </c>
      <c r="M12275" s="93">
        <f t="shared" si="2109"/>
        <v>4.7287069995579731</v>
      </c>
      <c r="N12275" s="53">
        <f t="shared" si="2110"/>
        <v>20.317260061285772</v>
      </c>
      <c r="O12275">
        <f t="shared" si="2111"/>
        <v>1.3918356046023443</v>
      </c>
      <c r="P12275" s="53">
        <f t="shared" si="2112"/>
        <v>23.101382705522131</v>
      </c>
      <c r="Q12275" s="53">
        <v>0.2</v>
      </c>
      <c r="R12275" s="53">
        <f t="shared" si="2113"/>
        <v>5.4225086699381864</v>
      </c>
    </row>
    <row r="12276" spans="2:18" ht="15">
      <c r="B12276" s="84">
        <v>42579</v>
      </c>
      <c r="C12276" s="85">
        <v>1.7</v>
      </c>
      <c r="D12276" s="86">
        <v>28</v>
      </c>
      <c r="E12276" s="87">
        <v>18.399999999999999</v>
      </c>
      <c r="F12276" s="96">
        <f t="shared" si="2104"/>
        <v>23.2</v>
      </c>
      <c r="G12276" s="97">
        <v>72.227080000000001</v>
      </c>
      <c r="H12276" s="74">
        <f t="shared" si="2105"/>
        <v>210</v>
      </c>
      <c r="I12276" s="53">
        <f t="shared" si="2103"/>
        <v>0.96944476953046788</v>
      </c>
      <c r="J12276" s="53">
        <f t="shared" si="2106"/>
        <v>0.331170784613324</v>
      </c>
      <c r="K12276" s="53">
        <f t="shared" si="2107"/>
        <v>1.9394835745746699</v>
      </c>
      <c r="L12276" s="53">
        <f t="shared" si="2108"/>
        <v>38.622387901833285</v>
      </c>
      <c r="M12276" s="93">
        <f t="shared" si="2109"/>
        <v>4.5947096033189911</v>
      </c>
      <c r="N12276" s="53">
        <f t="shared" si="2110"/>
        <v>20.34340565830059</v>
      </c>
      <c r="O12276">
        <f t="shared" si="2111"/>
        <v>1.3013637471220219</v>
      </c>
      <c r="P12276" s="53">
        <f t="shared" si="2112"/>
        <v>21.418682168910372</v>
      </c>
      <c r="Q12276" s="53">
        <v>0.2</v>
      </c>
      <c r="R12276" s="53">
        <f t="shared" si="2113"/>
        <v>5.5676967089581595</v>
      </c>
    </row>
    <row r="12277" spans="2:18" ht="15">
      <c r="B12277" s="84">
        <v>42580</v>
      </c>
      <c r="C12277" s="85">
        <v>0.4</v>
      </c>
      <c r="D12277" s="86">
        <v>31.9</v>
      </c>
      <c r="E12277" s="87">
        <v>17.100000000000001</v>
      </c>
      <c r="F12277" s="96">
        <f t="shared" si="2104"/>
        <v>24.5</v>
      </c>
      <c r="G12277" s="97">
        <v>67.295829999999995</v>
      </c>
      <c r="H12277" s="74">
        <f t="shared" si="2105"/>
        <v>211</v>
      </c>
      <c r="I12277" s="53">
        <f t="shared" si="2103"/>
        <v>0.96968131276231795</v>
      </c>
      <c r="J12277" s="53">
        <f t="shared" si="2106"/>
        <v>0.3270828723454352</v>
      </c>
      <c r="K12277" s="53">
        <f t="shared" si="2107"/>
        <v>1.9343593180829393</v>
      </c>
      <c r="L12277" s="53">
        <f t="shared" si="2108"/>
        <v>38.466077554200737</v>
      </c>
      <c r="M12277" s="93">
        <f t="shared" si="2109"/>
        <v>5.8620376237446843</v>
      </c>
      <c r="N12277" s="53">
        <f t="shared" si="2110"/>
        <v>25.15693235343695</v>
      </c>
      <c r="O12277">
        <f t="shared" si="2111"/>
        <v>1.395565076951925</v>
      </c>
      <c r="P12277" s="53">
        <f t="shared" si="2112"/>
        <v>23.171067686527078</v>
      </c>
      <c r="Q12277" s="53">
        <v>0.2</v>
      </c>
      <c r="R12277" s="53">
        <f t="shared" si="2113"/>
        <v>6.8670807669581846</v>
      </c>
    </row>
    <row r="12278" spans="2:18" ht="15">
      <c r="B12278" s="84">
        <v>42581</v>
      </c>
      <c r="C12278" s="85">
        <v>0</v>
      </c>
      <c r="D12278" s="86">
        <v>33</v>
      </c>
      <c r="E12278" s="87">
        <v>18.3</v>
      </c>
      <c r="F12278" s="96">
        <f t="shared" si="2104"/>
        <v>25.65</v>
      </c>
      <c r="G12278" s="97">
        <v>67.947909999999993</v>
      </c>
      <c r="H12278" s="74">
        <f t="shared" si="2105"/>
        <v>212</v>
      </c>
      <c r="I12278" s="53">
        <f t="shared" si="2103"/>
        <v>0.96992682778150241</v>
      </c>
      <c r="J12278" s="53">
        <f t="shared" si="2106"/>
        <v>0.32290535409264154</v>
      </c>
      <c r="K12278" s="53">
        <f t="shared" si="2107"/>
        <v>1.9291476584871665</v>
      </c>
      <c r="L12278" s="53">
        <f t="shared" si="2108"/>
        <v>38.306341085158301</v>
      </c>
      <c r="M12278" s="93">
        <f t="shared" si="2109"/>
        <v>5.9761101417123887</v>
      </c>
      <c r="N12278" s="53">
        <f t="shared" si="2110"/>
        <v>24.967684058315474</v>
      </c>
      <c r="O12278">
        <f t="shared" si="2111"/>
        <v>1.4837662489587593</v>
      </c>
      <c r="P12278" s="53">
        <f t="shared" si="2112"/>
        <v>24.826234507203239</v>
      </c>
      <c r="Q12278" s="53">
        <v>0.2</v>
      </c>
      <c r="R12278" s="53">
        <f t="shared" si="2113"/>
        <v>6.8287631094641883</v>
      </c>
    </row>
    <row r="12279" spans="2:18" ht="15">
      <c r="B12279" s="84">
        <v>42582</v>
      </c>
      <c r="C12279" s="85">
        <v>14.7</v>
      </c>
      <c r="D12279" s="86">
        <v>21.7</v>
      </c>
      <c r="E12279" s="87">
        <v>17</v>
      </c>
      <c r="F12279" s="96">
        <f t="shared" si="2104"/>
        <v>19.350000000000001</v>
      </c>
      <c r="G12279" s="97">
        <v>98.704160000000002</v>
      </c>
      <c r="H12279" s="74">
        <f t="shared" si="2105"/>
        <v>213</v>
      </c>
      <c r="I12279" s="53">
        <f t="shared" si="2103"/>
        <v>0.97018124193617716</v>
      </c>
      <c r="J12279" s="53">
        <f t="shared" si="2106"/>
        <v>0.31863958550036658</v>
      </c>
      <c r="K12279" s="53">
        <f t="shared" si="2107"/>
        <v>1.9238513461135693</v>
      </c>
      <c r="L12279" s="53">
        <f t="shared" si="2108"/>
        <v>38.143218085512331</v>
      </c>
      <c r="M12279" s="93">
        <f t="shared" si="2109"/>
        <v>2.8768985784367724</v>
      </c>
      <c r="N12279" s="53">
        <f t="shared" si="2110"/>
        <v>14.057729468885496</v>
      </c>
      <c r="O12279">
        <f t="shared" si="2111"/>
        <v>1.0539733988485753</v>
      </c>
      <c r="P12279" s="53">
        <f t="shared" si="2112"/>
        <v>16.899177587188611</v>
      </c>
      <c r="Q12279" s="53">
        <v>0.2</v>
      </c>
      <c r="R12279" s="53">
        <f t="shared" si="2113"/>
        <v>3.2795968375153177</v>
      </c>
    </row>
    <row r="12280" spans="2:18" ht="15">
      <c r="B12280" s="84">
        <v>42583</v>
      </c>
      <c r="C12280" s="85">
        <v>10.6</v>
      </c>
      <c r="D12280" s="86">
        <v>27.5</v>
      </c>
      <c r="E12280" s="87">
        <v>17.600000000000001</v>
      </c>
      <c r="F12280" s="96">
        <f t="shared" si="2104"/>
        <v>22.55</v>
      </c>
      <c r="G12280" s="97">
        <v>75.985420000000005</v>
      </c>
      <c r="H12280" s="74">
        <f t="shared" si="2105"/>
        <v>214</v>
      </c>
      <c r="I12280" s="53">
        <f t="shared" si="2103"/>
        <v>0.97044447994110072</v>
      </c>
      <c r="J12280" s="53">
        <f t="shared" si="2106"/>
        <v>0.31428693738671398</v>
      </c>
      <c r="K12280" s="53">
        <f t="shared" si="2107"/>
        <v>1.9184730938190306</v>
      </c>
      <c r="L12280" s="53">
        <f t="shared" si="2108"/>
        <v>37.976748551260783</v>
      </c>
      <c r="M12280" s="93">
        <f t="shared" si="2109"/>
        <v>4.5152145231607443</v>
      </c>
      <c r="N12280" s="53">
        <f t="shared" si="2110"/>
        <v>20.3134784517006</v>
      </c>
      <c r="O12280">
        <f t="shared" si="2111"/>
        <v>1.2563673922523304</v>
      </c>
      <c r="P12280" s="53">
        <f t="shared" si="2112"/>
        <v>20.587493939989027</v>
      </c>
      <c r="Q12280" s="53">
        <v>0.2</v>
      </c>
      <c r="R12280" s="53">
        <f t="shared" si="2113"/>
        <v>5.4369886309620918</v>
      </c>
    </row>
    <row r="12281" spans="2:18" ht="15">
      <c r="B12281" s="84">
        <v>42584</v>
      </c>
      <c r="C12281" s="85">
        <v>0</v>
      </c>
      <c r="D12281" s="86">
        <v>27.6</v>
      </c>
      <c r="E12281" s="87">
        <v>17.100000000000001</v>
      </c>
      <c r="F12281" s="96">
        <f t="shared" si="2104"/>
        <v>22.35</v>
      </c>
      <c r="G12281" s="97">
        <v>67.908330000000007</v>
      </c>
      <c r="H12281" s="74">
        <f t="shared" si="2105"/>
        <v>215</v>
      </c>
      <c r="I12281" s="53">
        <f t="shared" si="2103"/>
        <v>0.97071646389991229</v>
      </c>
      <c r="J12281" s="53">
        <f t="shared" si="2106"/>
        <v>0.30984879486868599</v>
      </c>
      <c r="K12281" s="53">
        <f t="shared" si="2107"/>
        <v>1.9130155740396677</v>
      </c>
      <c r="L12281" s="53">
        <f t="shared" si="2108"/>
        <v>37.806972879513552</v>
      </c>
      <c r="M12281" s="93">
        <f t="shared" si="2109"/>
        <v>4.6062932022790877</v>
      </c>
      <c r="N12281" s="53">
        <f t="shared" si="2110"/>
        <v>20.826460965028584</v>
      </c>
      <c r="O12281">
        <f t="shared" si="2111"/>
        <v>1.2427967743631367</v>
      </c>
      <c r="P12281" s="53">
        <f t="shared" si="2112"/>
        <v>20.337579654531989</v>
      </c>
      <c r="Q12281" s="53">
        <v>0.2</v>
      </c>
      <c r="R12281" s="53">
        <f t="shared" si="2113"/>
        <v>5.7898757313944724</v>
      </c>
    </row>
    <row r="12282" spans="2:18" ht="15">
      <c r="B12282" s="84">
        <v>42585</v>
      </c>
      <c r="C12282" s="85">
        <v>0</v>
      </c>
      <c r="D12282" s="86">
        <v>31.2</v>
      </c>
      <c r="E12282" s="87">
        <v>17.899999999999999</v>
      </c>
      <c r="F12282" s="96">
        <f t="shared" si="2104"/>
        <v>24.549999999999997</v>
      </c>
      <c r="G12282" s="97">
        <v>66.822909999999993</v>
      </c>
      <c r="H12282" s="74">
        <f t="shared" si="2105"/>
        <v>216</v>
      </c>
      <c r="I12282" s="53">
        <f t="shared" si="2103"/>
        <v>0.97099711332818273</v>
      </c>
      <c r="J12282" s="53">
        <f t="shared" si="2106"/>
        <v>0.3053265565164347</v>
      </c>
      <c r="K12282" s="53">
        <f t="shared" si="2107"/>
        <v>1.9074814161143292</v>
      </c>
      <c r="L12282" s="53">
        <f t="shared" si="2108"/>
        <v>37.633931866373523</v>
      </c>
      <c r="M12282" s="93">
        <f t="shared" si="2109"/>
        <v>5.4432502728323842</v>
      </c>
      <c r="N12282" s="53">
        <f t="shared" si="2110"/>
        <v>23.332127241034623</v>
      </c>
      <c r="O12282">
        <f t="shared" si="2111"/>
        <v>1.3993032057957571</v>
      </c>
      <c r="P12282" s="53">
        <f t="shared" si="2112"/>
        <v>23.240939357492252</v>
      </c>
      <c r="Q12282" s="53">
        <v>0.2</v>
      </c>
      <c r="R12282" s="53">
        <f t="shared" si="2113"/>
        <v>6.4553706317823698</v>
      </c>
    </row>
    <row r="12283" spans="2:18" ht="15">
      <c r="B12283" s="84">
        <v>42586</v>
      </c>
      <c r="C12283" s="85">
        <v>0</v>
      </c>
      <c r="D12283" s="86">
        <v>32.4</v>
      </c>
      <c r="E12283" s="87">
        <v>20.7</v>
      </c>
      <c r="F12283" s="96">
        <f t="shared" si="2104"/>
        <v>26.549999999999997</v>
      </c>
      <c r="G12283" s="97">
        <v>65.275000000000006</v>
      </c>
      <c r="H12283" s="74">
        <f t="shared" si="2105"/>
        <v>217</v>
      </c>
      <c r="I12283" s="53">
        <f t="shared" si="2103"/>
        <v>0.97128634517723078</v>
      </c>
      <c r="J12283" s="53">
        <f t="shared" si="2106"/>
        <v>0.3007216335366113</v>
      </c>
      <c r="K12283" s="53">
        <f t="shared" si="2107"/>
        <v>1.9018732038771378</v>
      </c>
      <c r="L12283" s="53">
        <f t="shared" si="2108"/>
        <v>37.457666706720282</v>
      </c>
      <c r="M12283" s="93">
        <f t="shared" si="2109"/>
        <v>5.3214103457639395</v>
      </c>
      <c r="N12283" s="53">
        <f t="shared" si="2110"/>
        <v>21.781238640883881</v>
      </c>
      <c r="O12283">
        <f t="shared" si="2111"/>
        <v>1.5561214900487725</v>
      </c>
      <c r="P12283" s="53">
        <f t="shared" si="2112"/>
        <v>26.193960323672197</v>
      </c>
      <c r="Q12283" s="53">
        <v>0.2</v>
      </c>
      <c r="R12283" s="53">
        <f t="shared" si="2113"/>
        <v>6.1805676013849746</v>
      </c>
    </row>
    <row r="12284" spans="2:18" ht="15">
      <c r="B12284" s="84">
        <v>42587</v>
      </c>
      <c r="C12284" s="85">
        <v>21.5</v>
      </c>
      <c r="D12284" s="86">
        <v>26.1</v>
      </c>
      <c r="E12284" s="87">
        <v>15.3</v>
      </c>
      <c r="F12284" s="96">
        <f t="shared" si="2104"/>
        <v>20.700000000000003</v>
      </c>
      <c r="G12284" s="97">
        <v>93.614590000000007</v>
      </c>
      <c r="H12284" s="74">
        <f t="shared" si="2105"/>
        <v>218</v>
      </c>
      <c r="I12284" s="53">
        <f t="shared" si="2103"/>
        <v>0.97158407385869927</v>
      </c>
      <c r="J12284" s="53">
        <f t="shared" si="2106"/>
        <v>0.29603544898574469</v>
      </c>
      <c r="K12284" s="53">
        <f t="shared" si="2107"/>
        <v>1.8961934735122559</v>
      </c>
      <c r="L12284" s="53">
        <f t="shared" si="2108"/>
        <v>37.278218995830599</v>
      </c>
      <c r="M12284" s="93">
        <f t="shared" si="2109"/>
        <v>4.4169983408501405</v>
      </c>
      <c r="N12284" s="53">
        <f t="shared" si="2110"/>
        <v>20.826483876586686</v>
      </c>
      <c r="O12284">
        <f t="shared" si="2111"/>
        <v>1.135607897507672</v>
      </c>
      <c r="P12284" s="53">
        <f t="shared" si="2112"/>
        <v>18.376549693326581</v>
      </c>
      <c r="Q12284" s="53">
        <v>0.2</v>
      </c>
      <c r="R12284" s="53">
        <f t="shared" si="2113"/>
        <v>5.0087828082450798</v>
      </c>
    </row>
    <row r="12285" spans="2:18" ht="15">
      <c r="B12285" s="84">
        <v>42588</v>
      </c>
      <c r="C12285" s="85">
        <v>14</v>
      </c>
      <c r="D12285" s="86">
        <v>28.6</v>
      </c>
      <c r="E12285" s="87">
        <v>12.5</v>
      </c>
      <c r="F12285" s="96">
        <f t="shared" si="2104"/>
        <v>20.55</v>
      </c>
      <c r="G12285" s="97">
        <v>60.902079999999998</v>
      </c>
      <c r="H12285" s="74">
        <f t="shared" si="2105"/>
        <v>219</v>
      </c>
      <c r="I12285" s="53">
        <f t="shared" si="2103"/>
        <v>0.97189021126988129</v>
      </c>
      <c r="J12285" s="53">
        <f t="shared" si="2106"/>
        <v>0.29126943701446972</v>
      </c>
      <c r="K12285" s="53">
        <f t="shared" si="2107"/>
        <v>1.8904447116632572</v>
      </c>
      <c r="L12285" s="53">
        <f t="shared" si="2108"/>
        <v>37.095630732763354</v>
      </c>
      <c r="M12285" s="93">
        <f t="shared" si="2109"/>
        <v>5.3456502356604867</v>
      </c>
      <c r="N12285" s="53">
        <f t="shared" si="2110"/>
        <v>25.303734327906202</v>
      </c>
      <c r="O12285">
        <f t="shared" si="2111"/>
        <v>1.126274258435833</v>
      </c>
      <c r="P12285" s="53">
        <f t="shared" si="2112"/>
        <v>18.206909368001281</v>
      </c>
      <c r="Q12285" s="53">
        <v>0.2</v>
      </c>
      <c r="R12285" s="53">
        <f t="shared" si="2113"/>
        <v>6.9878245554338028</v>
      </c>
    </row>
    <row r="12286" spans="2:18" ht="15">
      <c r="B12286" s="84">
        <v>42589</v>
      </c>
      <c r="C12286" s="85">
        <v>0</v>
      </c>
      <c r="D12286" s="86">
        <v>30.6</v>
      </c>
      <c r="E12286" s="87">
        <v>14.5</v>
      </c>
      <c r="F12286" s="96">
        <f t="shared" si="2104"/>
        <v>22.55</v>
      </c>
      <c r="G12286" s="97">
        <v>56.929169999999999</v>
      </c>
      <c r="H12286" s="74">
        <f t="shared" si="2105"/>
        <v>220</v>
      </c>
      <c r="I12286" s="53">
        <f t="shared" si="2103"/>
        <v>0.97220466681979145</v>
      </c>
      <c r="J12286" s="53">
        <f t="shared" si="2106"/>
        <v>0.28642504214327263</v>
      </c>
      <c r="K12286" s="53">
        <f t="shared" si="2107"/>
        <v>1.8846293537887708</v>
      </c>
      <c r="L12286" s="53">
        <f t="shared" si="2108"/>
        <v>36.909944325429443</v>
      </c>
      <c r="M12286" s="93">
        <f t="shared" si="2109"/>
        <v>5.5962787785646286</v>
      </c>
      <c r="N12286" s="53">
        <f t="shared" si="2110"/>
        <v>25.177073601921276</v>
      </c>
      <c r="O12286">
        <f t="shared" si="2111"/>
        <v>1.2563673922523304</v>
      </c>
      <c r="P12286" s="53">
        <f t="shared" si="2112"/>
        <v>20.587493939989027</v>
      </c>
      <c r="Q12286" s="53">
        <v>0.2</v>
      </c>
      <c r="R12286" s="53">
        <f t="shared" si="2113"/>
        <v>7.13056372545896</v>
      </c>
    </row>
    <row r="12287" spans="2:18" ht="15">
      <c r="B12287" s="84">
        <v>42590</v>
      </c>
      <c r="C12287" s="85">
        <v>0</v>
      </c>
      <c r="D12287" s="86">
        <v>30.2</v>
      </c>
      <c r="E12287" s="87">
        <v>15.3</v>
      </c>
      <c r="F12287" s="96">
        <f t="shared" si="2104"/>
        <v>22.75</v>
      </c>
      <c r="G12287" s="97">
        <v>62.65625</v>
      </c>
      <c r="H12287" s="74">
        <f t="shared" si="2105"/>
        <v>221</v>
      </c>
      <c r="I12287" s="53">
        <f t="shared" si="2103"/>
        <v>0.97252734745597369</v>
      </c>
      <c r="J12287" s="53">
        <f t="shared" si="2106"/>
        <v>0.28150371857031276</v>
      </c>
      <c r="K12287" s="53">
        <f t="shared" si="2107"/>
        <v>1.8787497827555195</v>
      </c>
      <c r="L12287" s="53">
        <f t="shared" si="2108"/>
        <v>36.721202597262263</v>
      </c>
      <c r="M12287" s="93">
        <f t="shared" si="2109"/>
        <v>5.3827023111732757</v>
      </c>
      <c r="N12287" s="53">
        <f t="shared" si="2110"/>
        <v>24.096776593159987</v>
      </c>
      <c r="O12287">
        <f t="shared" si="2111"/>
        <v>1.2700663862261026</v>
      </c>
      <c r="P12287" s="53">
        <f t="shared" si="2112"/>
        <v>20.840135169824862</v>
      </c>
      <c r="Q12287" s="53">
        <v>0.2</v>
      </c>
      <c r="R12287" s="53">
        <f t="shared" si="2113"/>
        <v>6.7154408549948839</v>
      </c>
    </row>
    <row r="12288" spans="2:18" ht="15">
      <c r="B12288" s="84">
        <v>42591</v>
      </c>
      <c r="C12288" s="85">
        <v>0</v>
      </c>
      <c r="D12288" s="86">
        <v>26.8</v>
      </c>
      <c r="E12288" s="87">
        <v>17.600000000000001</v>
      </c>
      <c r="F12288" s="96">
        <f t="shared" si="2104"/>
        <v>22.200000000000003</v>
      </c>
      <c r="G12288" s="97">
        <v>81.793750000000003</v>
      </c>
      <c r="H12288" s="74">
        <f t="shared" si="2105"/>
        <v>222</v>
      </c>
      <c r="I12288" s="53">
        <f t="shared" si="2103"/>
        <v>0.9728581576920361</v>
      </c>
      <c r="J12288" s="53">
        <f t="shared" si="2106"/>
        <v>0.27650692951176753</v>
      </c>
      <c r="K12288" s="53">
        <f t="shared" si="2107"/>
        <v>1.872808327659421</v>
      </c>
      <c r="L12288" s="53">
        <f t="shared" si="2108"/>
        <v>36.529448795399666</v>
      </c>
      <c r="M12288" s="93">
        <f t="shared" si="2109"/>
        <v>4.1504625315137567</v>
      </c>
      <c r="N12288" s="53">
        <f t="shared" si="2110"/>
        <v>18.835881697365473</v>
      </c>
      <c r="O12288">
        <f t="shared" si="2111"/>
        <v>1.2327024527211001</v>
      </c>
      <c r="P12288" s="53">
        <f t="shared" si="2112"/>
        <v>20.151918105433111</v>
      </c>
      <c r="Q12288" s="53">
        <v>0.2</v>
      </c>
      <c r="R12288" s="53">
        <f t="shared" si="2113"/>
        <v>4.915997879655813</v>
      </c>
    </row>
    <row r="12289" spans="2:18" ht="15">
      <c r="B12289" s="84">
        <v>42592</v>
      </c>
      <c r="C12289" s="85">
        <v>25.4</v>
      </c>
      <c r="D12289" s="86">
        <v>25.8</v>
      </c>
      <c r="E12289" s="87">
        <v>15.5</v>
      </c>
      <c r="F12289" s="96">
        <f t="shared" si="2104"/>
        <v>20.65</v>
      </c>
      <c r="G12289" s="97">
        <v>76.275000000000006</v>
      </c>
      <c r="H12289" s="74">
        <f t="shared" si="2105"/>
        <v>223</v>
      </c>
      <c r="I12289" s="53">
        <f t="shared" si="2103"/>
        <v>0.97319699963590767</v>
      </c>
      <c r="J12289" s="53">
        <f t="shared" si="2106"/>
        <v>0.2714361465750153</v>
      </c>
      <c r="K12289" s="53">
        <f t="shared" si="2107"/>
        <v>1.8668072628650605</v>
      </c>
      <c r="L12289" s="53">
        <f t="shared" si="2108"/>
        <v>36.334726600283837</v>
      </c>
      <c r="M12289" s="93">
        <f t="shared" si="2109"/>
        <v>4.1989076866635298</v>
      </c>
      <c r="N12289" s="53">
        <f t="shared" si="2110"/>
        <v>19.823915161822317</v>
      </c>
      <c r="O12289">
        <f t="shared" si="2111"/>
        <v>1.1324892476052013</v>
      </c>
      <c r="P12289" s="53">
        <f t="shared" si="2112"/>
        <v>18.319847295737386</v>
      </c>
      <c r="Q12289" s="53">
        <v>0.2</v>
      </c>
      <c r="R12289" s="53">
        <f t="shared" si="2113"/>
        <v>5.2771096393242107</v>
      </c>
    </row>
    <row r="12290" spans="2:18" ht="15">
      <c r="B12290" s="84">
        <v>42593</v>
      </c>
      <c r="C12290" s="85">
        <v>0</v>
      </c>
      <c r="D12290" s="86">
        <v>25.9</v>
      </c>
      <c r="E12290" s="87">
        <v>12.6</v>
      </c>
      <c r="F12290" s="96">
        <f t="shared" si="2104"/>
        <v>19.25</v>
      </c>
      <c r="G12290" s="97">
        <v>51.458329999999997</v>
      </c>
      <c r="H12290" s="74">
        <f t="shared" si="2105"/>
        <v>224</v>
      </c>
      <c r="I12290" s="53">
        <f t="shared" si="2103"/>
        <v>0.9735437730188059</v>
      </c>
      <c r="J12290" s="53">
        <f t="shared" si="2106"/>
        <v>0.26629284916488616</v>
      </c>
      <c r="K12290" s="53">
        <f t="shared" si="2107"/>
        <v>1.860748807253622</v>
      </c>
      <c r="L12290" s="53">
        <f t="shared" si="2108"/>
        <v>36.137080136583045</v>
      </c>
      <c r="M12290" s="93">
        <f t="shared" si="2109"/>
        <v>4.5726353046527963</v>
      </c>
      <c r="N12290" s="53">
        <f t="shared" si="2110"/>
        <v>22.404115383425875</v>
      </c>
      <c r="O12290">
        <f t="shared" si="2111"/>
        <v>1.0481347162066978</v>
      </c>
      <c r="P12290" s="53">
        <f t="shared" si="2112"/>
        <v>16.794072416399615</v>
      </c>
      <c r="Q12290" s="53">
        <v>0.2</v>
      </c>
      <c r="R12290" s="53">
        <f t="shared" si="2113"/>
        <v>6.5502113067797874</v>
      </c>
    </row>
    <row r="12291" spans="2:18" ht="15">
      <c r="B12291" s="84">
        <v>42594</v>
      </c>
      <c r="C12291" s="85">
        <v>0</v>
      </c>
      <c r="D12291" s="86">
        <v>25.2</v>
      </c>
      <c r="E12291" s="87">
        <v>12.2</v>
      </c>
      <c r="F12291" s="96">
        <f t="shared" si="2104"/>
        <v>18.7</v>
      </c>
      <c r="G12291" s="97">
        <v>62.037500000000001</v>
      </c>
      <c r="H12291" s="74">
        <f t="shared" si="2105"/>
        <v>225</v>
      </c>
      <c r="I12291" s="53">
        <f t="shared" si="2103"/>
        <v>0.97389837522490752</v>
      </c>
      <c r="J12291" s="53">
        <f t="shared" si="2106"/>
        <v>0.26107852392308678</v>
      </c>
      <c r="K12291" s="53">
        <f t="shared" si="2107"/>
        <v>1.8546351236691809</v>
      </c>
      <c r="L12291" s="53">
        <f t="shared" si="2108"/>
        <v>35.936553985335735</v>
      </c>
      <c r="M12291" s="93">
        <f t="shared" si="2109"/>
        <v>4.4289465970831321</v>
      </c>
      <c r="N12291" s="53">
        <f t="shared" si="2110"/>
        <v>22.027084969793322</v>
      </c>
      <c r="O12291">
        <f t="shared" si="2111"/>
        <v>1.0165219038263003</v>
      </c>
      <c r="P12291" s="53">
        <f t="shared" si="2112"/>
        <v>16.226330427438775</v>
      </c>
      <c r="Q12291" s="53">
        <v>0.2</v>
      </c>
      <c r="R12291" s="53">
        <f t="shared" si="2113"/>
        <v>6.1463933451013162</v>
      </c>
    </row>
    <row r="12292" spans="2:18" ht="15">
      <c r="B12292" s="84">
        <v>42595</v>
      </c>
      <c r="C12292" s="85">
        <v>0</v>
      </c>
      <c r="D12292" s="86">
        <v>28.6</v>
      </c>
      <c r="E12292" s="87">
        <v>13.2</v>
      </c>
      <c r="F12292" s="96">
        <f t="shared" si="2104"/>
        <v>20.9</v>
      </c>
      <c r="G12292" s="97">
        <v>68.614590000000007</v>
      </c>
      <c r="H12292" s="74">
        <f t="shared" si="2105"/>
        <v>226</v>
      </c>
      <c r="I12292" s="53">
        <f t="shared" si="2103"/>
        <v>0.97426070132171483</v>
      </c>
      <c r="J12292" s="53">
        <f t="shared" si="2106"/>
        <v>0.25579466420081692</v>
      </c>
      <c r="K12292" s="53">
        <f t="shared" si="2107"/>
        <v>1.8484683185532087</v>
      </c>
      <c r="L12292" s="53">
        <f t="shared" si="2108"/>
        <v>35.733193197215876</v>
      </c>
      <c r="M12292" s="93">
        <f t="shared" si="2109"/>
        <v>5.0820932136630255</v>
      </c>
      <c r="N12292" s="53">
        <f t="shared" si="2110"/>
        <v>23.838619914263415</v>
      </c>
      <c r="O12292">
        <f t="shared" si="2111"/>
        <v>1.1481572132142219</v>
      </c>
      <c r="P12292" s="53">
        <f t="shared" si="2112"/>
        <v>18.604924207992124</v>
      </c>
      <c r="Q12292" s="53">
        <v>0.2</v>
      </c>
      <c r="R12292" s="53">
        <f t="shared" si="2113"/>
        <v>6.4346987330410856</v>
      </c>
    </row>
    <row r="12293" spans="2:18" ht="15">
      <c r="B12293" s="84">
        <v>42596</v>
      </c>
      <c r="C12293" s="85">
        <v>0</v>
      </c>
      <c r="D12293" s="86">
        <v>30.8</v>
      </c>
      <c r="E12293" s="87">
        <v>15.9</v>
      </c>
      <c r="F12293" s="96">
        <f t="shared" si="2104"/>
        <v>23.35</v>
      </c>
      <c r="G12293" s="97">
        <v>68.316670000000002</v>
      </c>
      <c r="H12293" s="74">
        <f t="shared" si="2105"/>
        <v>227</v>
      </c>
      <c r="I12293" s="53">
        <f t="shared" si="2103"/>
        <v>0.97463064409110667</v>
      </c>
      <c r="J12293" s="53">
        <f t="shared" si="2106"/>
        <v>0.2504427695645105</v>
      </c>
      <c r="K12293" s="53">
        <f t="shared" si="2107"/>
        <v>1.8422504417571395</v>
      </c>
      <c r="L12293" s="53">
        <f t="shared" si="2108"/>
        <v>35.527043306817113</v>
      </c>
      <c r="M12293" s="93">
        <f t="shared" si="2109"/>
        <v>5.2847142885048397</v>
      </c>
      <c r="N12293" s="53">
        <f t="shared" si="2110"/>
        <v>23.313158748338957</v>
      </c>
      <c r="O12293">
        <f t="shared" si="2111"/>
        <v>1.3119437708262205</v>
      </c>
      <c r="P12293" s="53">
        <f t="shared" si="2112"/>
        <v>21.614679304126202</v>
      </c>
      <c r="Q12293" s="53">
        <v>0.2</v>
      </c>
      <c r="R12293" s="53">
        <f t="shared" si="2113"/>
        <v>6.3796111580057167</v>
      </c>
    </row>
    <row r="12294" spans="2:18" ht="15">
      <c r="B12294" s="84">
        <v>42597</v>
      </c>
      <c r="C12294" s="85">
        <v>5</v>
      </c>
      <c r="D12294" s="86">
        <v>29.3</v>
      </c>
      <c r="E12294" s="87">
        <v>17.600000000000001</v>
      </c>
      <c r="F12294" s="96">
        <f t="shared" si="2104"/>
        <v>23.450000000000003</v>
      </c>
      <c r="G12294" s="97">
        <v>84.445830000000001</v>
      </c>
      <c r="H12294" s="74">
        <f t="shared" si="2105"/>
        <v>228</v>
      </c>
      <c r="I12294" s="53">
        <f t="shared" si="2103"/>
        <v>0.97500809406106548</v>
      </c>
      <c r="J12294" s="53">
        <f t="shared" si="2106"/>
        <v>0.24502434533453546</v>
      </c>
      <c r="K12294" s="53">
        <f t="shared" si="2107"/>
        <v>1.8359834865229152</v>
      </c>
      <c r="L12294" s="53">
        <f t="shared" si="2108"/>
        <v>35.31815034785236</v>
      </c>
      <c r="M12294" s="93">
        <f t="shared" si="2109"/>
        <v>4.6667475517171066</v>
      </c>
      <c r="N12294" s="53">
        <f t="shared" si="2110"/>
        <v>20.537132414154698</v>
      </c>
      <c r="O12294">
        <f t="shared" si="2111"/>
        <v>1.3190384865028884</v>
      </c>
      <c r="P12294" s="53">
        <f t="shared" si="2112"/>
        <v>21.746228140498125</v>
      </c>
      <c r="Q12294" s="53">
        <v>0.2</v>
      </c>
      <c r="R12294" s="53">
        <f t="shared" si="2113"/>
        <v>5.2550278804447155</v>
      </c>
    </row>
    <row r="12295" spans="2:18" ht="15">
      <c r="B12295" s="84">
        <v>42598</v>
      </c>
      <c r="C12295" s="85">
        <v>0</v>
      </c>
      <c r="D12295" s="86">
        <v>29.8</v>
      </c>
      <c r="E12295" s="87">
        <v>16.5</v>
      </c>
      <c r="F12295" s="96">
        <f t="shared" si="2104"/>
        <v>23.15</v>
      </c>
      <c r="G12295" s="97">
        <v>80.339579999999998</v>
      </c>
      <c r="H12295" s="74">
        <f t="shared" si="2105"/>
        <v>229</v>
      </c>
      <c r="I12295" s="53">
        <f t="shared" si="2103"/>
        <v>0.97539293953807282</v>
      </c>
      <c r="J12295" s="53">
        <f t="shared" si="2106"/>
        <v>0.23954090215660312</v>
      </c>
      <c r="K12295" s="53">
        <f t="shared" si="2107"/>
        <v>1.8296693896215483</v>
      </c>
      <c r="L12295" s="53">
        <f t="shared" si="2108"/>
        <v>35.106560869164369</v>
      </c>
      <c r="M12295" s="93">
        <f t="shared" si="2109"/>
        <v>4.9098416655042261</v>
      </c>
      <c r="N12295" s="53">
        <f t="shared" si="2110"/>
        <v>21.765218370030524</v>
      </c>
      <c r="O12295">
        <f t="shared" si="2111"/>
        <v>1.2978535547150412</v>
      </c>
      <c r="P12295" s="53">
        <f t="shared" si="2112"/>
        <v>21.353701770624124</v>
      </c>
      <c r="Q12295" s="53">
        <v>0.2</v>
      </c>
      <c r="R12295" s="53">
        <f t="shared" si="2113"/>
        <v>5.6580621406312241</v>
      </c>
    </row>
    <row r="12296" spans="2:18" ht="15">
      <c r="B12296" s="84">
        <v>42599</v>
      </c>
      <c r="C12296" s="85">
        <v>0</v>
      </c>
      <c r="D12296" s="86">
        <v>28.1</v>
      </c>
      <c r="E12296" s="87">
        <v>16.5</v>
      </c>
      <c r="F12296" s="96">
        <f t="shared" si="2104"/>
        <v>22.3</v>
      </c>
      <c r="G12296" s="97">
        <v>78.804169999999999</v>
      </c>
      <c r="H12296" s="74">
        <f t="shared" si="2105"/>
        <v>230</v>
      </c>
      <c r="I12296" s="53">
        <f t="shared" si="2103"/>
        <v>0.9757850666401604</v>
      </c>
      <c r="J12296" s="53">
        <f t="shared" si="2106"/>
        <v>0.23399395560558103</v>
      </c>
      <c r="K12296" s="53">
        <f t="shared" si="2107"/>
        <v>1.8233100316399484</v>
      </c>
      <c r="L12296" s="53">
        <f t="shared" si="2108"/>
        <v>34.892321951444117</v>
      </c>
      <c r="M12296" s="93">
        <f t="shared" si="2109"/>
        <v>4.4627515740321462</v>
      </c>
      <c r="N12296" s="53">
        <f t="shared" si="2110"/>
        <v>20.202624278324858</v>
      </c>
      <c r="O12296">
        <f t="shared" si="2111"/>
        <v>1.2394240607011096</v>
      </c>
      <c r="P12296" s="53">
        <f t="shared" si="2112"/>
        <v>20.275524166792071</v>
      </c>
      <c r="Q12296" s="53">
        <v>0.2</v>
      </c>
      <c r="R12296" s="53">
        <f t="shared" si="2113"/>
        <v>5.3235413308115582</v>
      </c>
    </row>
    <row r="12297" spans="2:18" ht="15">
      <c r="B12297" s="84">
        <v>42600</v>
      </c>
      <c r="C12297" s="85">
        <v>0.2</v>
      </c>
      <c r="D12297" s="86">
        <v>28.5</v>
      </c>
      <c r="E12297" s="87">
        <v>16.899999999999999</v>
      </c>
      <c r="F12297" s="96">
        <f t="shared" si="2104"/>
        <v>22.7</v>
      </c>
      <c r="G12297" s="97">
        <v>78.331249999999997</v>
      </c>
      <c r="H12297" s="74">
        <f t="shared" si="2105"/>
        <v>231</v>
      </c>
      <c r="I12297" s="53">
        <f t="shared" si="2103"/>
        <v>0.97618435933060999</v>
      </c>
      <c r="J12297" s="53">
        <f t="shared" si="2106"/>
        <v>0.22838502582131925</v>
      </c>
      <c r="K12297" s="53">
        <f t="shared" si="2107"/>
        <v>1.8169072374064701</v>
      </c>
      <c r="L12297" s="53">
        <f t="shared" si="2108"/>
        <v>34.675481224553344</v>
      </c>
      <c r="M12297" s="93">
        <f t="shared" si="2109"/>
        <v>4.4792570744652078</v>
      </c>
      <c r="N12297" s="53">
        <f t="shared" si="2110"/>
        <v>20.077073684709752</v>
      </c>
      <c r="O12297">
        <f t="shared" si="2111"/>
        <v>1.2666295472620082</v>
      </c>
      <c r="P12297" s="53">
        <f t="shared" si="2112"/>
        <v>20.776717805149179</v>
      </c>
      <c r="Q12297" s="53">
        <v>0.2</v>
      </c>
      <c r="R12297" s="53">
        <f t="shared" si="2113"/>
        <v>5.3156369115553943</v>
      </c>
    </row>
    <row r="12298" spans="2:18" ht="15">
      <c r="B12298" s="84">
        <v>42601</v>
      </c>
      <c r="C12298" s="85">
        <v>3.6</v>
      </c>
      <c r="D12298" s="86">
        <v>28.4</v>
      </c>
      <c r="E12298" s="87">
        <v>18</v>
      </c>
      <c r="F12298" s="96">
        <f t="shared" si="2104"/>
        <v>23.2</v>
      </c>
      <c r="G12298" s="97">
        <v>82.614590000000007</v>
      </c>
      <c r="H12298" s="74">
        <f t="shared" si="2105"/>
        <v>232</v>
      </c>
      <c r="I12298" s="53">
        <f t="shared" ref="I12298:I12361" si="2114">1+0.0334*COS($I$7*H12298-0.0552)</f>
        <v>0.97659069945229038</v>
      </c>
      <c r="J12298" s="53">
        <f t="shared" si="2106"/>
        <v>0.22271563717602461</v>
      </c>
      <c r="K12298" s="53">
        <f t="shared" si="2107"/>
        <v>1.810462776545904</v>
      </c>
      <c r="L12298" s="53">
        <f t="shared" si="2108"/>
        <v>34.456086885348398</v>
      </c>
      <c r="M12298" s="93">
        <f t="shared" si="2109"/>
        <v>4.2664430589544562</v>
      </c>
      <c r="N12298" s="53">
        <f t="shared" si="2110"/>
        <v>18.889982035786474</v>
      </c>
      <c r="O12298">
        <f t="shared" si="2111"/>
        <v>1.3013637471220219</v>
      </c>
      <c r="P12298" s="53">
        <f t="shared" si="2112"/>
        <v>21.418682168910372</v>
      </c>
      <c r="Q12298" s="53">
        <v>0.2</v>
      </c>
      <c r="R12298" s="53">
        <f t="shared" si="2113"/>
        <v>4.9209662032655315</v>
      </c>
    </row>
    <row r="12299" spans="2:18" ht="15">
      <c r="B12299" s="84">
        <v>42602</v>
      </c>
      <c r="C12299" s="85">
        <v>0</v>
      </c>
      <c r="D12299" s="86">
        <v>28.1</v>
      </c>
      <c r="E12299" s="87">
        <v>19.5</v>
      </c>
      <c r="F12299" s="96">
        <f t="shared" si="2104"/>
        <v>23.8</v>
      </c>
      <c r="G12299" s="97">
        <v>85.254170000000002</v>
      </c>
      <c r="H12299" s="74">
        <f t="shared" si="2105"/>
        <v>233</v>
      </c>
      <c r="I12299" s="53">
        <f t="shared" si="2114"/>
        <v>0.97700396676262224</v>
      </c>
      <c r="J12299" s="53">
        <f t="shared" si="2106"/>
        <v>0.21698731797268575</v>
      </c>
      <c r="K12299" s="53">
        <f t="shared" si="2107"/>
        <v>1.8039783641549574</v>
      </c>
      <c r="L12299" s="53">
        <f t="shared" si="2108"/>
        <v>34.234187715904213</v>
      </c>
      <c r="M12299" s="93">
        <f t="shared" si="2109"/>
        <v>3.9111282530539371</v>
      </c>
      <c r="N12299" s="53">
        <f t="shared" si="2110"/>
        <v>17.067038756428509</v>
      </c>
      <c r="O12299">
        <f t="shared" si="2111"/>
        <v>1.3441326409089422</v>
      </c>
      <c r="P12299" s="53">
        <f t="shared" si="2112"/>
        <v>22.212271128716921</v>
      </c>
      <c r="Q12299" s="53">
        <v>0.2</v>
      </c>
      <c r="R12299" s="53">
        <f t="shared" si="2113"/>
        <v>4.4260570070077216</v>
      </c>
    </row>
    <row r="12300" spans="2:18" ht="15">
      <c r="B12300" s="84">
        <v>42603</v>
      </c>
      <c r="C12300" s="85">
        <v>10.199999999999999</v>
      </c>
      <c r="D12300" s="86">
        <v>25.8</v>
      </c>
      <c r="E12300" s="87">
        <v>15.7</v>
      </c>
      <c r="F12300" s="96">
        <f t="shared" si="2104"/>
        <v>20.75</v>
      </c>
      <c r="G12300" s="97">
        <v>91.243750000000006</v>
      </c>
      <c r="H12300" s="74">
        <f t="shared" si="2105"/>
        <v>234</v>
      </c>
      <c r="I12300" s="53">
        <f t="shared" si="2114"/>
        <v>0.97742403896915975</v>
      </c>
      <c r="J12300" s="53">
        <f t="shared" si="2106"/>
        <v>0.21120160017397474</v>
      </c>
      <c r="K12300" s="53">
        <f t="shared" si="2107"/>
        <v>1.7974556615895867</v>
      </c>
      <c r="L12300" s="53">
        <f t="shared" si="2108"/>
        <v>34.009833102038442</v>
      </c>
      <c r="M12300" s="93">
        <f t="shared" si="2109"/>
        <v>3.9020159790618578</v>
      </c>
      <c r="N12300" s="53">
        <f t="shared" si="2110"/>
        <v>18.374439875688342</v>
      </c>
      <c r="O12300">
        <f t="shared" si="2111"/>
        <v>1.1387340041118972</v>
      </c>
      <c r="P12300" s="53">
        <f t="shared" si="2112"/>
        <v>18.433408209766529</v>
      </c>
      <c r="Q12300" s="53">
        <v>0.2</v>
      </c>
      <c r="R12300" s="53">
        <f t="shared" si="2113"/>
        <v>4.5101486613675927</v>
      </c>
    </row>
    <row r="12301" spans="2:18" ht="15">
      <c r="B12301" s="84">
        <v>42604</v>
      </c>
      <c r="C12301" s="85">
        <v>0.2</v>
      </c>
      <c r="D12301" s="86">
        <v>28.4</v>
      </c>
      <c r="E12301" s="87">
        <v>12.7</v>
      </c>
      <c r="F12301" s="96">
        <f t="shared" si="2104"/>
        <v>20.549999999999997</v>
      </c>
      <c r="G12301" s="97">
        <v>55.385420000000003</v>
      </c>
      <c r="H12301" s="74">
        <f t="shared" si="2105"/>
        <v>235</v>
      </c>
      <c r="I12301" s="53">
        <f t="shared" si="2114"/>
        <v>0.97785079176577849</v>
      </c>
      <c r="J12301" s="53">
        <f t="shared" si="2106"/>
        <v>0.20536001916100194</v>
      </c>
      <c r="K12301" s="53">
        <f t="shared" si="2107"/>
        <v>1.7908962773558934</v>
      </c>
      <c r="L12301" s="53">
        <f t="shared" si="2108"/>
        <v>33.783073052036812</v>
      </c>
      <c r="M12301" s="93">
        <f t="shared" si="2109"/>
        <v>4.8074394208279738</v>
      </c>
      <c r="N12301" s="53">
        <f t="shared" si="2110"/>
        <v>22.756103474679396</v>
      </c>
      <c r="O12301">
        <f t="shared" si="2111"/>
        <v>1.126274258435833</v>
      </c>
      <c r="P12301" s="53">
        <f t="shared" si="2112"/>
        <v>18.206909368001281</v>
      </c>
      <c r="Q12301" s="53">
        <v>0.2</v>
      </c>
      <c r="R12301" s="53">
        <f t="shared" si="2113"/>
        <v>6.5573206150342518</v>
      </c>
    </row>
    <row r="12302" spans="2:18" ht="15">
      <c r="B12302" s="84">
        <v>42605</v>
      </c>
      <c r="C12302" s="85">
        <v>0</v>
      </c>
      <c r="D12302" s="86">
        <v>30.1</v>
      </c>
      <c r="E12302" s="87">
        <v>14</v>
      </c>
      <c r="F12302" s="96">
        <f t="shared" si="2104"/>
        <v>22.05</v>
      </c>
      <c r="G12302" s="97">
        <v>57.691670000000002</v>
      </c>
      <c r="H12302" s="74">
        <f t="shared" si="2105"/>
        <v>236</v>
      </c>
      <c r="I12302" s="53">
        <f t="shared" si="2114"/>
        <v>0.97828409886946033</v>
      </c>
      <c r="J12302" s="53">
        <f t="shared" si="2106"/>
        <v>0.19946411352127225</v>
      </c>
      <c r="K12302" s="53">
        <f t="shared" si="2107"/>
        <v>1.7843017680966851</v>
      </c>
      <c r="L12302" s="53">
        <f t="shared" si="2108"/>
        <v>33.553958215483732</v>
      </c>
      <c r="M12302" s="93">
        <f t="shared" si="2109"/>
        <v>5.0244033519005464</v>
      </c>
      <c r="N12302" s="53">
        <f t="shared" si="2110"/>
        <v>22.887882684910984</v>
      </c>
      <c r="O12302">
        <f t="shared" si="2111"/>
        <v>1.2226793550892643</v>
      </c>
      <c r="P12302" s="53">
        <f t="shared" si="2112"/>
        <v>19.967765357518356</v>
      </c>
      <c r="Q12302" s="53">
        <v>0.2</v>
      </c>
      <c r="R12302" s="53">
        <f t="shared" si="2113"/>
        <v>6.5619787487407963</v>
      </c>
    </row>
    <row r="12303" spans="2:18" ht="15">
      <c r="B12303" s="84">
        <v>42606</v>
      </c>
      <c r="C12303" s="85">
        <v>0</v>
      </c>
      <c r="D12303" s="86">
        <v>30.5</v>
      </c>
      <c r="E12303" s="87">
        <v>15.7</v>
      </c>
      <c r="F12303" s="96">
        <f t="shared" ref="F12303:F12366" si="2115">0.5*(D12303+E12303)</f>
        <v>23.1</v>
      </c>
      <c r="G12303" s="97">
        <v>66.314580000000007</v>
      </c>
      <c r="H12303" s="74">
        <f t="shared" ref="H12303:H12366" si="2116">B12303-DATE(YEAR(B12303),1,0)</f>
        <v>237</v>
      </c>
      <c r="I12303" s="53">
        <f t="shared" si="2114"/>
        <v>0.97872383205766189</v>
      </c>
      <c r="J12303" s="53">
        <f t="shared" ref="J12303:J12366" si="2117">ASIN(0.39785*SIN(4.869+$I$7*H12303+0.03345*SIN(6.224+$I$7*H12303)))</f>
        <v>0.19351542486513199</v>
      </c>
      <c r="K12303" s="53">
        <f t="shared" ref="K12303:K12366" si="2118">ACOS(-TAN(J12303)*TAN($E$7*$I$8))</f>
        <v>1.7776736396661694</v>
      </c>
      <c r="L12303" s="53">
        <f t="shared" ref="L12303:L12366" si="2119">117.5*I12303*((K12303*SIN($E$7*$I$8)*SIN(J12303)+COS($E$7*$I$8)*COS(J12303)*SIN(K12303))/PI())</f>
        <v>33.322539902103479</v>
      </c>
      <c r="M12303" s="93">
        <f t="shared" ref="M12303:M12366" si="2120">0.0023*L12303/2.456*(0.5*(D12303+E12303)+17.8)*SQRT(D12303-E12303)</f>
        <v>4.9101158147291386</v>
      </c>
      <c r="N12303" s="53">
        <f t="shared" ref="N12303:N12366" si="2121">0.17*L12303*SQRT(D12303-E12303)</f>
        <v>21.793042999529177</v>
      </c>
      <c r="O12303">
        <f t="shared" ref="O12303:O12366" si="2122">5336/(F12303+273.15)^2*EXP(21.07-5336/(F12303+273.15))</f>
        <v>1.2943515766033009</v>
      </c>
      <c r="P12303" s="53">
        <f t="shared" ref="P12303:P12366" si="2123">EXP(21.07-5336/(F12303+273.15))</f>
        <v>21.288896676534041</v>
      </c>
      <c r="Q12303" s="53">
        <v>0.2</v>
      </c>
      <c r="R12303" s="53">
        <f t="shared" ref="R12303:R12366" si="2124">(O12303*N12303*0.6+$L$8*6.43*(1+0.536*Q12303)*P12303*(1- G12303/100))/($O$7*(O12303+$L$8))</f>
        <v>6.078729979073465</v>
      </c>
    </row>
    <row r="12304" spans="2:18" ht="15">
      <c r="B12304" s="84">
        <v>42607</v>
      </c>
      <c r="C12304" s="85">
        <v>0</v>
      </c>
      <c r="D12304" s="86">
        <v>31.2</v>
      </c>
      <c r="E12304" s="87">
        <v>16.899999999999999</v>
      </c>
      <c r="F12304" s="96">
        <f t="shared" si="2115"/>
        <v>24.049999999999997</v>
      </c>
      <c r="G12304" s="97">
        <v>68.589579999999998</v>
      </c>
      <c r="H12304" s="74">
        <f t="shared" si="2116"/>
        <v>238</v>
      </c>
      <c r="I12304" s="53">
        <f t="shared" si="2114"/>
        <v>0.97916986120625815</v>
      </c>
      <c r="J12304" s="53">
        <f t="shared" si="2117"/>
        <v>0.18751549766996503</v>
      </c>
      <c r="K12304" s="53">
        <f t="shared" si="2118"/>
        <v>1.7710133482856545</v>
      </c>
      <c r="L12304" s="53">
        <f t="shared" si="2119"/>
        <v>33.088870100519358</v>
      </c>
      <c r="M12304" s="93">
        <f t="shared" si="2120"/>
        <v>4.9039371100411646</v>
      </c>
      <c r="N12304" s="53">
        <f t="shared" si="2121"/>
        <v>21.271537293484883</v>
      </c>
      <c r="O12304">
        <f t="shared" si="2122"/>
        <v>1.3623094609404049</v>
      </c>
      <c r="P12304" s="53">
        <f t="shared" si="2123"/>
        <v>22.550571982089643</v>
      </c>
      <c r="Q12304" s="53">
        <v>0.2</v>
      </c>
      <c r="R12304" s="53">
        <f t="shared" si="2124"/>
        <v>5.9098672886800445</v>
      </c>
    </row>
    <row r="12305" spans="2:18" ht="15">
      <c r="B12305" s="84">
        <v>42608</v>
      </c>
      <c r="C12305" s="85">
        <v>0</v>
      </c>
      <c r="D12305" s="86">
        <v>30.8</v>
      </c>
      <c r="E12305" s="87">
        <v>20.399999999999999</v>
      </c>
      <c r="F12305" s="96">
        <f t="shared" si="2115"/>
        <v>25.6</v>
      </c>
      <c r="G12305" s="97">
        <v>68.883330000000001</v>
      </c>
      <c r="H12305" s="74">
        <f t="shared" si="2116"/>
        <v>239</v>
      </c>
      <c r="I12305" s="53">
        <f t="shared" si="2114"/>
        <v>0.97962205432804828</v>
      </c>
      <c r="J12305" s="53">
        <f t="shared" si="2117"/>
        <v>0.18146587915136539</v>
      </c>
      <c r="K12305" s="53">
        <f t="shared" si="2118"/>
        <v>1.764322301773517</v>
      </c>
      <c r="L12305" s="53">
        <f t="shared" si="2119"/>
        <v>32.853001496841131</v>
      </c>
      <c r="M12305" s="93">
        <f t="shared" si="2120"/>
        <v>4.3060684204267146</v>
      </c>
      <c r="N12305" s="53">
        <f t="shared" si="2121"/>
        <v>18.011116879348446</v>
      </c>
      <c r="O12305">
        <f t="shared" si="2122"/>
        <v>1.4798334016618249</v>
      </c>
      <c r="P12305" s="53">
        <f t="shared" si="2123"/>
        <v>24.752144553599695</v>
      </c>
      <c r="Q12305" s="53">
        <v>0.2</v>
      </c>
      <c r="R12305" s="53">
        <f t="shared" si="2124"/>
        <v>5.1674257511857338</v>
      </c>
    </row>
    <row r="12306" spans="2:18" ht="15">
      <c r="B12306" s="84">
        <v>42609</v>
      </c>
      <c r="C12306" s="85">
        <v>0</v>
      </c>
      <c r="D12306" s="86">
        <v>31.4</v>
      </c>
      <c r="E12306" s="87">
        <v>18.2</v>
      </c>
      <c r="F12306" s="96">
        <f t="shared" si="2115"/>
        <v>24.799999999999997</v>
      </c>
      <c r="G12306" s="97">
        <v>69.40625</v>
      </c>
      <c r="H12306" s="74">
        <f t="shared" si="2116"/>
        <v>240</v>
      </c>
      <c r="I12306" s="53">
        <f t="shared" si="2114"/>
        <v>0.98008027761181238</v>
      </c>
      <c r="J12306" s="53">
        <f t="shared" si="2117"/>
        <v>0.17536811916049025</v>
      </c>
      <c r="K12306" s="53">
        <f t="shared" si="2118"/>
        <v>1.7576018608431281</v>
      </c>
      <c r="L12306" s="53">
        <f t="shared" si="2119"/>
        <v>32.614987492993194</v>
      </c>
      <c r="M12306" s="93">
        <f t="shared" si="2120"/>
        <v>4.7273009857191575</v>
      </c>
      <c r="N12306" s="53">
        <f t="shared" si="2121"/>
        <v>20.144342800137409</v>
      </c>
      <c r="O12306">
        <f t="shared" si="2122"/>
        <v>1.4181242836417096</v>
      </c>
      <c r="P12306" s="53">
        <f t="shared" si="2123"/>
        <v>23.593113254530838</v>
      </c>
      <c r="Q12306" s="53">
        <v>0.2</v>
      </c>
      <c r="R12306" s="53">
        <f t="shared" si="2124"/>
        <v>5.6367386462314206</v>
      </c>
    </row>
    <row r="12307" spans="2:18" ht="15">
      <c r="B12307" s="84">
        <v>42610</v>
      </c>
      <c r="C12307" s="85">
        <v>0</v>
      </c>
      <c r="D12307" s="86">
        <v>32.200000000000003</v>
      </c>
      <c r="E12307" s="87">
        <v>17.7</v>
      </c>
      <c r="F12307" s="96">
        <f t="shared" si="2115"/>
        <v>24.950000000000003</v>
      </c>
      <c r="G12307" s="97">
        <v>71.474999999999994</v>
      </c>
      <c r="H12307" s="74">
        <f t="shared" si="2116"/>
        <v>241</v>
      </c>
      <c r="I12307" s="53">
        <f t="shared" si="2114"/>
        <v>0.98054439546190864</v>
      </c>
      <c r="J12307" s="53">
        <f t="shared" si="2117"/>
        <v>0.1692237701067511</v>
      </c>
      <c r="K12307" s="53">
        <f t="shared" si="2118"/>
        <v>1.7508533404627868</v>
      </c>
      <c r="L12307" s="53">
        <f t="shared" si="2119"/>
        <v>32.374882224697821</v>
      </c>
      <c r="M12307" s="93">
        <f t="shared" si="2120"/>
        <v>4.9354617552262434</v>
      </c>
      <c r="N12307" s="53">
        <f t="shared" si="2121"/>
        <v>20.957579374951042</v>
      </c>
      <c r="O12307">
        <f t="shared" si="2122"/>
        <v>1.4295218824634137</v>
      </c>
      <c r="P12307" s="53">
        <f t="shared" si="2123"/>
        <v>23.806685728953262</v>
      </c>
      <c r="Q12307" s="53">
        <v>0.2</v>
      </c>
      <c r="R12307" s="53">
        <f t="shared" si="2124"/>
        <v>5.7678508796205472</v>
      </c>
    </row>
    <row r="12308" spans="2:18" ht="15">
      <c r="B12308" s="84">
        <v>42611</v>
      </c>
      <c r="C12308" s="85">
        <v>0.2</v>
      </c>
      <c r="D12308" s="86">
        <v>29.5</v>
      </c>
      <c r="E12308" s="87">
        <v>19</v>
      </c>
      <c r="F12308" s="96">
        <f t="shared" si="2115"/>
        <v>24.25</v>
      </c>
      <c r="G12308" s="97">
        <v>77.666659999999993</v>
      </c>
      <c r="H12308" s="74">
        <f t="shared" si="2116"/>
        <v>242</v>
      </c>
      <c r="I12308" s="53">
        <f t="shared" si="2114"/>
        <v>0.98101427053839818</v>
      </c>
      <c r="J12308" s="53">
        <f t="shared" si="2117"/>
        <v>0.16303438690500505</v>
      </c>
      <c r="K12308" s="53">
        <f t="shared" si="2118"/>
        <v>1.7440780112721548</v>
      </c>
      <c r="L12308" s="53">
        <f t="shared" si="2119"/>
        <v>32.132740579031577</v>
      </c>
      <c r="M12308" s="93">
        <f t="shared" si="2120"/>
        <v>4.1002269044855844</v>
      </c>
      <c r="N12308" s="53">
        <f t="shared" si="2121"/>
        <v>17.700736567862496</v>
      </c>
      <c r="O12308">
        <f t="shared" si="2122"/>
        <v>1.3770039465394122</v>
      </c>
      <c r="P12308" s="53">
        <f t="shared" si="2123"/>
        <v>22.824501045469301</v>
      </c>
      <c r="Q12308" s="53">
        <v>0.2</v>
      </c>
      <c r="R12308" s="53">
        <f t="shared" si="2124"/>
        <v>4.8074355210748507</v>
      </c>
    </row>
    <row r="12309" spans="2:18" ht="15">
      <c r="B12309" s="84">
        <v>42612</v>
      </c>
      <c r="C12309" s="85">
        <v>1.8</v>
      </c>
      <c r="D12309" s="86">
        <v>26.4</v>
      </c>
      <c r="E12309" s="87">
        <v>18.3</v>
      </c>
      <c r="F12309" s="96">
        <f t="shared" si="2115"/>
        <v>22.35</v>
      </c>
      <c r="G12309" s="97">
        <v>86.666659999999993</v>
      </c>
      <c r="H12309" s="74">
        <f t="shared" si="2116"/>
        <v>243</v>
      </c>
      <c r="I12309" s="53">
        <f t="shared" si="2114"/>
        <v>0.98148976379768649</v>
      </c>
      <c r="J12309" s="53">
        <f t="shared" si="2117"/>
        <v>0.15680152694636912</v>
      </c>
      <c r="K12309" s="53">
        <f t="shared" si="2118"/>
        <v>1.7372771010500481</v>
      </c>
      <c r="L12309" s="53">
        <f t="shared" si="2119"/>
        <v>31.88861821147421</v>
      </c>
      <c r="M12309" s="93">
        <f t="shared" si="2120"/>
        <v>3.4124259312437841</v>
      </c>
      <c r="N12309" s="53">
        <f t="shared" si="2121"/>
        <v>15.428621742518864</v>
      </c>
      <c r="O12309">
        <f t="shared" si="2122"/>
        <v>1.2427967743631367</v>
      </c>
      <c r="P12309" s="53">
        <f t="shared" si="2123"/>
        <v>20.337579654531989</v>
      </c>
      <c r="Q12309" s="53">
        <v>0.2</v>
      </c>
      <c r="R12309" s="53">
        <f t="shared" si="2124"/>
        <v>3.9823957197729776</v>
      </c>
    </row>
    <row r="12310" spans="2:18" ht="15">
      <c r="B12310" s="84">
        <v>42613</v>
      </c>
      <c r="C12310" s="85">
        <v>0</v>
      </c>
      <c r="D12310" s="86">
        <v>30.4</v>
      </c>
      <c r="E12310" s="87">
        <v>18.100000000000001</v>
      </c>
      <c r="F12310" s="96">
        <f t="shared" si="2115"/>
        <v>24.25</v>
      </c>
      <c r="G12310" s="97">
        <v>68.297920000000005</v>
      </c>
      <c r="H12310" s="74">
        <f t="shared" si="2116"/>
        <v>244</v>
      </c>
      <c r="I12310" s="53">
        <f t="shared" si="2114"/>
        <v>0.98197073453366823</v>
      </c>
      <c r="J12310" s="53">
        <f t="shared" si="2117"/>
        <v>0.15052675009176728</v>
      </c>
      <c r="K12310" s="53">
        <f t="shared" si="2118"/>
        <v>1.730451796228839</v>
      </c>
      <c r="L12310" s="53">
        <f t="shared" si="2119"/>
        <v>31.642571562372726</v>
      </c>
      <c r="M12310" s="93">
        <f t="shared" si="2120"/>
        <v>4.3700841558273771</v>
      </c>
      <c r="N12310" s="53">
        <f t="shared" si="2121"/>
        <v>18.865714074766547</v>
      </c>
      <c r="O12310">
        <f t="shared" si="2122"/>
        <v>1.3770039465394122</v>
      </c>
      <c r="P12310" s="53">
        <f t="shared" si="2123"/>
        <v>22.824501045469301</v>
      </c>
      <c r="Q12310" s="53">
        <v>0.2</v>
      </c>
      <c r="R12310" s="53">
        <f t="shared" si="2124"/>
        <v>5.3601226095467052</v>
      </c>
    </row>
    <row r="12311" spans="2:18" ht="15">
      <c r="B12311" s="84">
        <v>42614</v>
      </c>
      <c r="C12311" s="85">
        <v>3.1</v>
      </c>
      <c r="D12311" s="86">
        <v>30.1</v>
      </c>
      <c r="E12311" s="87">
        <v>18.3</v>
      </c>
      <c r="F12311" s="96">
        <f t="shared" si="2115"/>
        <v>24.200000000000003</v>
      </c>
      <c r="G12311" s="97">
        <v>75.112499999999997</v>
      </c>
      <c r="H12311" s="74">
        <f t="shared" si="2116"/>
        <v>245</v>
      </c>
      <c r="I12311" s="53">
        <f t="shared" si="2114"/>
        <v>0.98245704041936432</v>
      </c>
      <c r="J12311" s="53">
        <f t="shared" si="2117"/>
        <v>0.14421161868731239</v>
      </c>
      <c r="K12311" s="53">
        <f t="shared" si="2118"/>
        <v>1.7236032434511035</v>
      </c>
      <c r="L12311" s="53">
        <f t="shared" si="2119"/>
        <v>31.39465787274569</v>
      </c>
      <c r="M12311" s="93">
        <f t="shared" si="2120"/>
        <v>4.241754431550814</v>
      </c>
      <c r="N12311" s="53">
        <f t="shared" si="2121"/>
        <v>18.33351252858278</v>
      </c>
      <c r="O12311">
        <f t="shared" si="2122"/>
        <v>1.37331750667348</v>
      </c>
      <c r="P12311" s="53">
        <f t="shared" si="2123"/>
        <v>22.755743044826264</v>
      </c>
      <c r="Q12311" s="53">
        <v>0.2</v>
      </c>
      <c r="R12311" s="53">
        <f t="shared" si="2124"/>
        <v>5.0309568719500968</v>
      </c>
    </row>
    <row r="12312" spans="2:18" ht="15">
      <c r="B12312" s="84">
        <v>42615</v>
      </c>
      <c r="C12312" s="85">
        <v>0</v>
      </c>
      <c r="D12312" s="86">
        <v>30.6</v>
      </c>
      <c r="E12312" s="87">
        <v>17.2</v>
      </c>
      <c r="F12312" s="96">
        <f t="shared" si="2115"/>
        <v>23.9</v>
      </c>
      <c r="G12312" s="97">
        <v>64.439580000000007</v>
      </c>
      <c r="H12312" s="74">
        <f t="shared" si="2116"/>
        <v>246</v>
      </c>
      <c r="I12312" s="53">
        <f t="shared" si="2114"/>
        <v>0.98294853754903944</v>
      </c>
      <c r="J12312" s="53">
        <f t="shared" si="2117"/>
        <v>0.13785769760061342</v>
      </c>
      <c r="K12312" s="53">
        <f t="shared" si="2118"/>
        <v>1.7167325511645151</v>
      </c>
      <c r="L12312" s="53">
        <f t="shared" si="2119"/>
        <v>31.144935199355523</v>
      </c>
      <c r="M12312" s="93">
        <f t="shared" si="2120"/>
        <v>4.4522071146641791</v>
      </c>
      <c r="N12312" s="53">
        <f t="shared" si="2121"/>
        <v>19.381560989621399</v>
      </c>
      <c r="O12312">
        <f t="shared" si="2122"/>
        <v>1.3513779792359752</v>
      </c>
      <c r="P12312" s="53">
        <f t="shared" si="2123"/>
        <v>22.347046378346018</v>
      </c>
      <c r="Q12312" s="53">
        <v>0.2</v>
      </c>
      <c r="R12312" s="53">
        <f t="shared" si="2124"/>
        <v>5.5888898382148184</v>
      </c>
    </row>
    <row r="12313" spans="2:18" ht="15">
      <c r="B12313" s="84">
        <v>42616</v>
      </c>
      <c r="C12313" s="85">
        <v>0</v>
      </c>
      <c r="D12313" s="86">
        <v>31.4</v>
      </c>
      <c r="E12313" s="87">
        <v>19</v>
      </c>
      <c r="F12313" s="96">
        <f t="shared" si="2115"/>
        <v>25.2</v>
      </c>
      <c r="G12313" s="97">
        <v>63.352080000000001</v>
      </c>
      <c r="H12313" s="74">
        <f t="shared" si="2116"/>
        <v>247</v>
      </c>
      <c r="I12313" s="53">
        <f t="shared" si="2114"/>
        <v>0.98344508048078549</v>
      </c>
      <c r="J12313" s="53">
        <f t="shared" si="2117"/>
        <v>0.13146655427706003</v>
      </c>
      <c r="K12313" s="53">
        <f t="shared" si="2118"/>
        <v>1.7098407912513223</v>
      </c>
      <c r="L12313" s="53">
        <f t="shared" si="2119"/>
        <v>30.893462428978044</v>
      </c>
      <c r="M12313" s="93">
        <f t="shared" si="2120"/>
        <v>4.3807186019727578</v>
      </c>
      <c r="N12313" s="53">
        <f t="shared" si="2121"/>
        <v>18.493808197125031</v>
      </c>
      <c r="O12313">
        <f t="shared" si="2122"/>
        <v>1.4486942652907009</v>
      </c>
      <c r="P12313" s="53">
        <f t="shared" si="2123"/>
        <v>24.166458137867785</v>
      </c>
      <c r="Q12313" s="53">
        <v>0.2</v>
      </c>
      <c r="R12313" s="53">
        <f t="shared" si="2124"/>
        <v>5.4402574326947457</v>
      </c>
    </row>
    <row r="12314" spans="2:18" ht="15">
      <c r="B12314" s="84">
        <v>42617</v>
      </c>
      <c r="C12314" s="85">
        <v>0</v>
      </c>
      <c r="D12314" s="86">
        <v>29.8</v>
      </c>
      <c r="E12314" s="87">
        <v>18.600000000000001</v>
      </c>
      <c r="F12314" s="96">
        <f t="shared" si="2115"/>
        <v>24.200000000000003</v>
      </c>
      <c r="G12314" s="97">
        <v>67.537499999999994</v>
      </c>
      <c r="H12314" s="74">
        <f t="shared" si="2116"/>
        <v>248</v>
      </c>
      <c r="I12314" s="53">
        <f t="shared" si="2114"/>
        <v>0.98394652227956025</v>
      </c>
      <c r="J12314" s="53">
        <f t="shared" si="2117"/>
        <v>0.12503975881517998</v>
      </c>
      <c r="K12314" s="53">
        <f t="shared" si="2118"/>
        <v>1.7029290006891302</v>
      </c>
      <c r="L12314" s="53">
        <f t="shared" si="2119"/>
        <v>30.640299291803014</v>
      </c>
      <c r="M12314" s="93">
        <f t="shared" si="2120"/>
        <v>4.0332094715738114</v>
      </c>
      <c r="N12314" s="53">
        <f t="shared" si="2121"/>
        <v>17.432149260574512</v>
      </c>
      <c r="O12314">
        <f t="shared" si="2122"/>
        <v>1.37331750667348</v>
      </c>
      <c r="P12314" s="53">
        <f t="shared" si="2123"/>
        <v>22.755743044826264</v>
      </c>
      <c r="Q12314" s="53">
        <v>0.2</v>
      </c>
      <c r="R12314" s="53">
        <f t="shared" si="2124"/>
        <v>5.0466894185764009</v>
      </c>
    </row>
    <row r="12315" spans="2:18" ht="15">
      <c r="B12315" s="84">
        <v>42618</v>
      </c>
      <c r="C12315" s="85">
        <v>3.4</v>
      </c>
      <c r="D12315" s="86">
        <v>29</v>
      </c>
      <c r="E12315" s="87">
        <v>17.8</v>
      </c>
      <c r="F12315" s="96">
        <f t="shared" si="2115"/>
        <v>23.4</v>
      </c>
      <c r="G12315" s="97">
        <v>54.997920000000001</v>
      </c>
      <c r="H12315" s="74">
        <f t="shared" si="2116"/>
        <v>249</v>
      </c>
      <c r="I12315" s="53">
        <f t="shared" si="2114"/>
        <v>0.98445271456066819</v>
      </c>
      <c r="J12315" s="53">
        <f t="shared" si="2117"/>
        <v>0.11857888406010814</v>
      </c>
      <c r="K12315" s="53">
        <f t="shared" si="2118"/>
        <v>1.6959981832400011</v>
      </c>
      <c r="L12315" s="53">
        <f t="shared" si="2119"/>
        <v>30.385506373899808</v>
      </c>
      <c r="M12315" s="93">
        <f t="shared" si="2120"/>
        <v>3.9234866495147762</v>
      </c>
      <c r="N12315" s="53">
        <f t="shared" si="2121"/>
        <v>17.28719022694607</v>
      </c>
      <c r="O12315">
        <f t="shared" si="2122"/>
        <v>1.3154869812476659</v>
      </c>
      <c r="P12315" s="53">
        <f t="shared" si="2123"/>
        <v>21.680365038399835</v>
      </c>
      <c r="Q12315" s="53">
        <v>0.2</v>
      </c>
      <c r="R12315" s="53">
        <f t="shared" si="2124"/>
        <v>5.369823991453007</v>
      </c>
    </row>
    <row r="12316" spans="2:18" ht="15">
      <c r="B12316" s="84">
        <v>42619</v>
      </c>
      <c r="C12316" s="85">
        <v>0</v>
      </c>
      <c r="D12316" s="86">
        <v>28.6</v>
      </c>
      <c r="E12316" s="87">
        <v>14.3</v>
      </c>
      <c r="F12316" s="96">
        <f t="shared" si="2115"/>
        <v>21.450000000000003</v>
      </c>
      <c r="G12316" s="97">
        <v>42.139580000000002</v>
      </c>
      <c r="H12316" s="74">
        <f t="shared" si="2116"/>
        <v>250</v>
      </c>
      <c r="I12316" s="53">
        <f t="shared" si="2114"/>
        <v>0.98496350753366935</v>
      </c>
      <c r="J12316" s="53">
        <f t="shared" si="2117"/>
        <v>0.11208550571421658</v>
      </c>
      <c r="K12316" s="53">
        <f t="shared" si="2118"/>
        <v>1.6890493111652076</v>
      </c>
      <c r="L12316" s="53">
        <f t="shared" si="2119"/>
        <v>30.129145128685611</v>
      </c>
      <c r="M12316" s="93">
        <f t="shared" si="2120"/>
        <v>4.1878774336872775</v>
      </c>
      <c r="N12316" s="53">
        <f t="shared" si="2121"/>
        <v>19.368846149134448</v>
      </c>
      <c r="O12316">
        <f t="shared" si="2122"/>
        <v>1.1832908344600193</v>
      </c>
      <c r="P12316" s="53">
        <f t="shared" si="2123"/>
        <v>19.246030277077228</v>
      </c>
      <c r="Q12316" s="53">
        <v>0.2</v>
      </c>
      <c r="R12316" s="53">
        <f t="shared" si="2124"/>
        <v>6.1821911232539239</v>
      </c>
    </row>
    <row r="12317" spans="2:18" ht="15">
      <c r="B12317" s="84">
        <v>42620</v>
      </c>
      <c r="C12317" s="85">
        <v>0</v>
      </c>
      <c r="D12317" s="86">
        <v>27.9</v>
      </c>
      <c r="E12317" s="87">
        <v>13.5</v>
      </c>
      <c r="F12317" s="96">
        <f t="shared" si="2115"/>
        <v>20.7</v>
      </c>
      <c r="G12317" s="97">
        <v>52.556249999999999</v>
      </c>
      <c r="H12317" s="74">
        <f t="shared" si="2116"/>
        <v>251</v>
      </c>
      <c r="I12317" s="53">
        <f t="shared" si="2114"/>
        <v>0.98547875004670527</v>
      </c>
      <c r="J12317" s="53">
        <f t="shared" si="2117"/>
        <v>0.10556120246396537</v>
      </c>
      <c r="K12317" s="53">
        <f t="shared" si="2118"/>
        <v>1.6820833269633033</v>
      </c>
      <c r="L12317" s="53">
        <f t="shared" si="2119"/>
        <v>29.871277887336458</v>
      </c>
      <c r="M12317" s="93">
        <f t="shared" si="2120"/>
        <v>4.0869116670508152</v>
      </c>
      <c r="N12317" s="53">
        <f t="shared" si="2121"/>
        <v>19.270100047736381</v>
      </c>
      <c r="O12317">
        <f t="shared" si="2122"/>
        <v>1.135607897507672</v>
      </c>
      <c r="P12317" s="53">
        <f t="shared" si="2123"/>
        <v>18.376549693326581</v>
      </c>
      <c r="Q12317" s="53">
        <v>0.2</v>
      </c>
      <c r="R12317" s="53">
        <f t="shared" si="2124"/>
        <v>5.8359505478026437</v>
      </c>
    </row>
    <row r="12318" spans="2:18" ht="15">
      <c r="B12318" s="84">
        <v>42621</v>
      </c>
      <c r="C12318" s="85">
        <v>0</v>
      </c>
      <c r="D12318" s="86">
        <v>30.6</v>
      </c>
      <c r="E12318" s="87">
        <v>15.5</v>
      </c>
      <c r="F12318" s="96">
        <f t="shared" si="2115"/>
        <v>23.05</v>
      </c>
      <c r="G12318" s="97">
        <v>56.304169999999999</v>
      </c>
      <c r="H12318" s="74">
        <f t="shared" si="2116"/>
        <v>252</v>
      </c>
      <c r="I12318" s="53">
        <f t="shared" si="2114"/>
        <v>0.98599828963122671</v>
      </c>
      <c r="J12318" s="53">
        <f t="shared" si="2117"/>
        <v>9.9007556122011842E-2</v>
      </c>
      <c r="K12318" s="53">
        <f t="shared" si="2118"/>
        <v>1.6751011451294322</v>
      </c>
      <c r="L12318" s="53">
        <f t="shared" si="2119"/>
        <v>29.611967868082775</v>
      </c>
      <c r="M12318" s="93">
        <f t="shared" si="2120"/>
        <v>4.4019720177312367</v>
      </c>
      <c r="N12318" s="53">
        <f t="shared" si="2121"/>
        <v>19.561613079060685</v>
      </c>
      <c r="O12318">
        <f t="shared" si="2122"/>
        <v>1.2908577967520651</v>
      </c>
      <c r="P12318" s="53">
        <f t="shared" si="2123"/>
        <v>21.224266476326132</v>
      </c>
      <c r="Q12318" s="53">
        <v>0.2</v>
      </c>
      <c r="R12318" s="53">
        <f t="shared" si="2124"/>
        <v>5.853492841544865</v>
      </c>
    </row>
    <row r="12319" spans="2:18" ht="15">
      <c r="B12319" s="84">
        <v>42622</v>
      </c>
      <c r="C12319" s="85">
        <v>0</v>
      </c>
      <c r="D12319" s="86">
        <v>31.8</v>
      </c>
      <c r="E12319" s="87">
        <v>16.399999999999999</v>
      </c>
      <c r="F12319" s="96">
        <f t="shared" si="2115"/>
        <v>24.1</v>
      </c>
      <c r="G12319" s="97">
        <v>58.658329999999999</v>
      </c>
      <c r="H12319" s="74">
        <f t="shared" si="2116"/>
        <v>253</v>
      </c>
      <c r="I12319" s="53">
        <f t="shared" si="2114"/>
        <v>0.98652197254711216</v>
      </c>
      <c r="J12319" s="53">
        <f t="shared" si="2117"/>
        <v>9.2426151783599267E-2</v>
      </c>
      <c r="K12319" s="53">
        <f t="shared" si="2118"/>
        <v>1.6681036539340635</v>
      </c>
      <c r="L12319" s="53">
        <f t="shared" si="2119"/>
        <v>29.35127918433329</v>
      </c>
      <c r="M12319" s="93">
        <f t="shared" si="2120"/>
        <v>4.5196092655088433</v>
      </c>
      <c r="N12319" s="53">
        <f t="shared" si="2121"/>
        <v>19.581065274828809</v>
      </c>
      <c r="O12319">
        <f t="shared" si="2122"/>
        <v>1.3659702804115033</v>
      </c>
      <c r="P12319" s="53">
        <f t="shared" si="2123"/>
        <v>22.618778940142789</v>
      </c>
      <c r="Q12319" s="53">
        <v>0.2</v>
      </c>
      <c r="R12319" s="53">
        <f t="shared" si="2124"/>
        <v>5.8124008757348991</v>
      </c>
    </row>
    <row r="12320" spans="2:18" ht="15">
      <c r="B12320" s="84">
        <v>42623</v>
      </c>
      <c r="C12320" s="85">
        <v>0</v>
      </c>
      <c r="D12320" s="86">
        <v>28.2</v>
      </c>
      <c r="E12320" s="87">
        <v>17</v>
      </c>
      <c r="F12320" s="96">
        <f t="shared" si="2115"/>
        <v>22.6</v>
      </c>
      <c r="G12320" s="97">
        <v>65.214579999999998</v>
      </c>
      <c r="H12320" s="74">
        <f t="shared" si="2116"/>
        <v>254</v>
      </c>
      <c r="I12320" s="53">
        <f t="shared" si="2114"/>
        <v>0.98704964382816152</v>
      </c>
      <c r="J12320" s="53">
        <f t="shared" si="2117"/>
        <v>8.5818577996283743E-2</v>
      </c>
      <c r="K12320" s="53">
        <f t="shared" si="2118"/>
        <v>1.6610917172196329</v>
      </c>
      <c r="L12320" s="53">
        <f t="shared" si="2119"/>
        <v>29.089276851574645</v>
      </c>
      <c r="M12320" s="93">
        <f t="shared" si="2120"/>
        <v>3.6831785691216345</v>
      </c>
      <c r="N12320" s="53">
        <f t="shared" si="2121"/>
        <v>16.54972789689695</v>
      </c>
      <c r="O12320">
        <f t="shared" si="2122"/>
        <v>1.2597800660802283</v>
      </c>
      <c r="P12320" s="53">
        <f t="shared" si="2123"/>
        <v>20.65039759298342</v>
      </c>
      <c r="Q12320" s="53">
        <v>0.2</v>
      </c>
      <c r="R12320" s="53">
        <f t="shared" si="2124"/>
        <v>4.8787682083262496</v>
      </c>
    </row>
    <row r="12321" spans="2:18" ht="15">
      <c r="B12321" s="84">
        <v>42624</v>
      </c>
      <c r="C12321" s="85">
        <v>0</v>
      </c>
      <c r="D12321" s="86">
        <v>26.9</v>
      </c>
      <c r="E12321" s="87">
        <v>16</v>
      </c>
      <c r="F12321" s="96">
        <f t="shared" si="2115"/>
        <v>21.45</v>
      </c>
      <c r="G12321" s="97">
        <v>73.777079999999998</v>
      </c>
      <c r="H12321" s="74">
        <f t="shared" si="2116"/>
        <v>255</v>
      </c>
      <c r="I12321" s="53">
        <f t="shared" si="2114"/>
        <v>0.98758114732795332</v>
      </c>
      <c r="J12321" s="53">
        <f t="shared" si="2117"/>
        <v>7.9186426942016705E-2</v>
      </c>
      <c r="K12321" s="53">
        <f t="shared" si="2118"/>
        <v>1.6540661762137756</v>
      </c>
      <c r="L12321" s="53">
        <f t="shared" si="2119"/>
        <v>28.826026792994792</v>
      </c>
      <c r="M12321" s="93">
        <f t="shared" si="2120"/>
        <v>3.4981398635095751</v>
      </c>
      <c r="N12321" s="53">
        <f t="shared" si="2121"/>
        <v>16.178824212822132</v>
      </c>
      <c r="O12321">
        <f t="shared" si="2122"/>
        <v>1.1832908344600193</v>
      </c>
      <c r="P12321" s="53">
        <f t="shared" si="2123"/>
        <v>19.246030277077228</v>
      </c>
      <c r="Q12321" s="53">
        <v>0.2</v>
      </c>
      <c r="R12321" s="53">
        <f t="shared" si="2124"/>
        <v>4.5198110320753813</v>
      </c>
    </row>
    <row r="12322" spans="2:18" ht="15">
      <c r="B12322" s="84">
        <v>42625</v>
      </c>
      <c r="C12322" s="85">
        <v>0.5</v>
      </c>
      <c r="D12322" s="86">
        <v>29.8</v>
      </c>
      <c r="E12322" s="87">
        <v>15.1</v>
      </c>
      <c r="F12322" s="96">
        <f t="shared" si="2115"/>
        <v>22.45</v>
      </c>
      <c r="G12322" s="97">
        <v>67.556250000000006</v>
      </c>
      <c r="H12322" s="74">
        <f t="shared" si="2116"/>
        <v>256</v>
      </c>
      <c r="I12322" s="53">
        <f t="shared" si="2114"/>
        <v>0.98811632576605091</v>
      </c>
      <c r="J12322" s="53">
        <f t="shared" si="2117"/>
        <v>7.253129463059875E-2</v>
      </c>
      <c r="K12322" s="53">
        <f t="shared" si="2118"/>
        <v>1.6470278513580558</v>
      </c>
      <c r="L12322" s="53">
        <f t="shared" si="2119"/>
        <v>28.561595843780513</v>
      </c>
      <c r="M12322" s="93">
        <f t="shared" si="2120"/>
        <v>4.1276845050504605</v>
      </c>
      <c r="N12322" s="53">
        <f t="shared" si="2121"/>
        <v>18.61615808316142</v>
      </c>
      <c r="O12322">
        <f t="shared" si="2122"/>
        <v>1.2495660992773328</v>
      </c>
      <c r="P12322" s="53">
        <f t="shared" si="2123"/>
        <v>20.462197532336916</v>
      </c>
      <c r="Q12322" s="53">
        <v>0.2</v>
      </c>
      <c r="R12322" s="53">
        <f t="shared" si="2124"/>
        <v>5.2879137308710806</v>
      </c>
    </row>
    <row r="12323" spans="2:18" ht="15">
      <c r="B12323" s="84">
        <v>42626</v>
      </c>
      <c r="C12323" s="85">
        <v>0</v>
      </c>
      <c r="D12323" s="86">
        <v>29.2</v>
      </c>
      <c r="E12323" s="87">
        <v>16.3</v>
      </c>
      <c r="F12323" s="96">
        <f t="shared" si="2115"/>
        <v>22.75</v>
      </c>
      <c r="G12323" s="97">
        <v>63.924999999999997</v>
      </c>
      <c r="H12323" s="74">
        <f t="shared" si="2116"/>
        <v>257</v>
      </c>
      <c r="I12323" s="53">
        <f t="shared" si="2114"/>
        <v>0.98865502077454437</v>
      </c>
      <c r="J12323" s="53">
        <f t="shared" si="2117"/>
        <v>6.5854781103554014E-2</v>
      </c>
      <c r="K12323" s="53">
        <f t="shared" si="2118"/>
        <v>1.6399775441513531</v>
      </c>
      <c r="L12323" s="53">
        <f t="shared" si="2119"/>
        <v>28.296051754042864</v>
      </c>
      <c r="M12323" s="93">
        <f t="shared" si="2120"/>
        <v>3.8593221175457271</v>
      </c>
      <c r="N12323" s="53">
        <f t="shared" si="2121"/>
        <v>17.277051096528087</v>
      </c>
      <c r="O12323">
        <f t="shared" si="2122"/>
        <v>1.2700663862261026</v>
      </c>
      <c r="P12323" s="53">
        <f t="shared" si="2123"/>
        <v>20.840135169824862</v>
      </c>
      <c r="Q12323" s="53">
        <v>0.2</v>
      </c>
      <c r="R12323" s="53">
        <f t="shared" si="2124"/>
        <v>5.0892353980526801</v>
      </c>
    </row>
    <row r="12324" spans="2:18" ht="15">
      <c r="B12324" s="84">
        <v>42627</v>
      </c>
      <c r="C12324" s="85">
        <v>0</v>
      </c>
      <c r="D12324" s="86">
        <v>30.8</v>
      </c>
      <c r="E12324" s="87">
        <v>15.7</v>
      </c>
      <c r="F12324" s="96">
        <f t="shared" si="2115"/>
        <v>23.25</v>
      </c>
      <c r="G12324" s="97">
        <v>61.714579999999998</v>
      </c>
      <c r="H12324" s="74">
        <f t="shared" si="2116"/>
        <v>258</v>
      </c>
      <c r="I12324" s="53">
        <f t="shared" si="2114"/>
        <v>0.98919707294491366</v>
      </c>
      <c r="J12324" s="53">
        <f t="shared" si="2117"/>
        <v>5.9158490647416836E-2</v>
      </c>
      <c r="K12324" s="53">
        <f t="shared" si="2118"/>
        <v>1.6329160390071908</v>
      </c>
      <c r="L12324" s="53">
        <f t="shared" si="2119"/>
        <v>28.029463190324265</v>
      </c>
      <c r="M12324" s="93">
        <f t="shared" si="2120"/>
        <v>4.1871246412177827</v>
      </c>
      <c r="N12324" s="53">
        <f t="shared" si="2121"/>
        <v>18.516213315693999</v>
      </c>
      <c r="O12324">
        <f t="shared" si="2122"/>
        <v>1.3048821698832649</v>
      </c>
      <c r="P12324" s="53">
        <f t="shared" si="2123"/>
        <v>21.48383828250893</v>
      </c>
      <c r="Q12324" s="53">
        <v>0.2</v>
      </c>
      <c r="R12324" s="53">
        <f t="shared" si="2124"/>
        <v>5.4540385024141411</v>
      </c>
    </row>
    <row r="12325" spans="2:18" ht="15">
      <c r="B12325" s="84">
        <v>42628</v>
      </c>
      <c r="C12325" s="85">
        <v>0</v>
      </c>
      <c r="D12325" s="86">
        <v>22.9</v>
      </c>
      <c r="E12325" s="87">
        <v>16.399999999999999</v>
      </c>
      <c r="F12325" s="96">
        <f t="shared" si="2115"/>
        <v>19.649999999999999</v>
      </c>
      <c r="G12325" s="97">
        <v>80.172920000000005</v>
      </c>
      <c r="H12325" s="74">
        <f t="shared" si="2116"/>
        <v>259</v>
      </c>
      <c r="I12325" s="53">
        <f t="shared" si="2114"/>
        <v>0.98974232187520095</v>
      </c>
      <c r="J12325" s="53">
        <f t="shared" si="2117"/>
        <v>5.2444032015460371E-2</v>
      </c>
      <c r="K12325" s="53">
        <f t="shared" si="2118"/>
        <v>1.6258441051245258</v>
      </c>
      <c r="L12325" s="53">
        <f t="shared" si="2119"/>
        <v>27.76189973564469</v>
      </c>
      <c r="M12325" s="93">
        <f t="shared" si="2120"/>
        <v>2.4823165071419209</v>
      </c>
      <c r="N12325" s="53">
        <f t="shared" si="2121"/>
        <v>12.032469821348984</v>
      </c>
      <c r="O12325">
        <f t="shared" si="2122"/>
        <v>1.0716594206734504</v>
      </c>
      <c r="P12325" s="53">
        <f t="shared" si="2123"/>
        <v>17.218016114630604</v>
      </c>
      <c r="Q12325" s="53">
        <v>0.2</v>
      </c>
      <c r="R12325" s="53">
        <f t="shared" si="2124"/>
        <v>3.3457245221235845</v>
      </c>
    </row>
    <row r="12326" spans="2:18" ht="15">
      <c r="B12326" s="84">
        <v>42629</v>
      </c>
      <c r="C12326" s="85">
        <v>0.5</v>
      </c>
      <c r="D12326" s="86">
        <v>20.8</v>
      </c>
      <c r="E12326" s="87">
        <v>15.1</v>
      </c>
      <c r="F12326" s="96">
        <f t="shared" si="2115"/>
        <v>17.95</v>
      </c>
      <c r="G12326" s="97">
        <v>89.25</v>
      </c>
      <c r="H12326" s="74">
        <f t="shared" si="2116"/>
        <v>260</v>
      </c>
      <c r="I12326" s="53">
        <f t="shared" si="2114"/>
        <v>0.99029060621747567</v>
      </c>
      <c r="J12326" s="53">
        <f t="shared" si="2117"/>
        <v>4.5713018656867978E-2</v>
      </c>
      <c r="K12326" s="53">
        <f t="shared" si="2118"/>
        <v>1.6187624983716393</v>
      </c>
      <c r="L12326" s="53">
        <f t="shared" si="2119"/>
        <v>27.493431888045265</v>
      </c>
      <c r="M12326" s="93">
        <f t="shared" si="2120"/>
        <v>2.197565871845331</v>
      </c>
      <c r="N12326" s="53">
        <f t="shared" si="2121"/>
        <v>11.158743725300853</v>
      </c>
      <c r="O12326">
        <f t="shared" si="2122"/>
        <v>0.97475147047170785</v>
      </c>
      <c r="P12326" s="53">
        <f t="shared" si="2123"/>
        <v>15.479698192299631</v>
      </c>
      <c r="Q12326" s="53">
        <v>0.2</v>
      </c>
      <c r="R12326" s="53">
        <f t="shared" si="2124"/>
        <v>2.8642818329793891</v>
      </c>
    </row>
    <row r="12327" spans="2:18" ht="15">
      <c r="B12327" s="84">
        <v>42630</v>
      </c>
      <c r="C12327" s="85">
        <v>17.5</v>
      </c>
      <c r="D12327" s="86">
        <v>22</v>
      </c>
      <c r="E12327" s="87">
        <v>14.3</v>
      </c>
      <c r="F12327" s="96">
        <f t="shared" si="2115"/>
        <v>18.149999999999999</v>
      </c>
      <c r="G12327" s="97">
        <v>90.639589999999998</v>
      </c>
      <c r="H12327" s="74">
        <f t="shared" si="2116"/>
        <v>261</v>
      </c>
      <c r="I12327" s="53">
        <f t="shared" si="2114"/>
        <v>0.99084176372557964</v>
      </c>
      <c r="J12327" s="53">
        <f t="shared" si="2117"/>
        <v>3.8967068952359983E-2</v>
      </c>
      <c r="K12327" s="53">
        <f t="shared" si="2118"/>
        <v>1.6116719631829455</v>
      </c>
      <c r="L12327" s="53">
        <f t="shared" si="2119"/>
        <v>27.224131057590537</v>
      </c>
      <c r="M12327" s="93">
        <f t="shared" si="2120"/>
        <v>2.5433009743780173</v>
      </c>
      <c r="N12327" s="53">
        <f t="shared" si="2121"/>
        <v>12.842462633153652</v>
      </c>
      <c r="O12327">
        <f t="shared" si="2122"/>
        <v>0.98574154655655111</v>
      </c>
      <c r="P12327" s="53">
        <f t="shared" si="2123"/>
        <v>15.675745707406904</v>
      </c>
      <c r="Q12327" s="53">
        <v>0.2</v>
      </c>
      <c r="R12327" s="53">
        <f t="shared" si="2124"/>
        <v>3.2143350477057315</v>
      </c>
    </row>
    <row r="12328" spans="2:18" ht="15">
      <c r="B12328" s="84">
        <v>42631</v>
      </c>
      <c r="C12328" s="85">
        <v>0.1</v>
      </c>
      <c r="D12328" s="86">
        <v>19.5</v>
      </c>
      <c r="E12328" s="87">
        <v>14.3</v>
      </c>
      <c r="F12328" s="96">
        <f t="shared" si="2115"/>
        <v>16.899999999999999</v>
      </c>
      <c r="G12328" s="97">
        <v>87.118750000000006</v>
      </c>
      <c r="H12328" s="74">
        <f t="shared" si="2116"/>
        <v>262</v>
      </c>
      <c r="I12328" s="53">
        <f t="shared" si="2114"/>
        <v>0.99139563130313912</v>
      </c>
      <c r="J12328" s="53">
        <f t="shared" si="2117"/>
        <v>3.2207806455252445E-2</v>
      </c>
      <c r="K12328" s="53">
        <f t="shared" si="2118"/>
        <v>1.6045732344686192</v>
      </c>
      <c r="L12328" s="53">
        <f t="shared" si="2119"/>
        <v>26.954069561791201</v>
      </c>
      <c r="M12328" s="93">
        <f t="shared" si="2120"/>
        <v>1.997353638269068</v>
      </c>
      <c r="N12328" s="53">
        <f t="shared" si="2121"/>
        <v>10.449005025060785</v>
      </c>
      <c r="O12328">
        <f t="shared" si="2122"/>
        <v>0.91878494913000575</v>
      </c>
      <c r="P12328" s="53">
        <f t="shared" si="2123"/>
        <v>14.485843568650788</v>
      </c>
      <c r="Q12328" s="53">
        <v>0.2</v>
      </c>
      <c r="R12328" s="53">
        <f t="shared" si="2124"/>
        <v>2.7482244614887157</v>
      </c>
    </row>
    <row r="12329" spans="2:18" ht="15">
      <c r="B12329" s="84">
        <v>42632</v>
      </c>
      <c r="C12329" s="85">
        <v>0</v>
      </c>
      <c r="D12329" s="86">
        <v>27.6</v>
      </c>
      <c r="E12329" s="87">
        <v>13.6</v>
      </c>
      <c r="F12329" s="96">
        <f t="shared" si="2115"/>
        <v>20.6</v>
      </c>
      <c r="G12329" s="97">
        <v>67.560419999999993</v>
      </c>
      <c r="H12329" s="74">
        <f t="shared" si="2116"/>
        <v>263</v>
      </c>
      <c r="I12329" s="53">
        <f t="shared" si="2114"/>
        <v>0.99195204505182699</v>
      </c>
      <c r="J12329" s="53">
        <f t="shared" si="2117"/>
        <v>2.543686013695582E-2</v>
      </c>
      <c r="K12329" s="53">
        <f t="shared" si="2118"/>
        <v>1.597467039537108</v>
      </c>
      <c r="L12329" s="53">
        <f t="shared" si="2119"/>
        <v>26.683320619412729</v>
      </c>
      <c r="M12329" s="93">
        <f t="shared" si="2120"/>
        <v>3.5903318385670526</v>
      </c>
      <c r="N12329" s="53">
        <f t="shared" si="2121"/>
        <v>16.972773428878124</v>
      </c>
      <c r="O12329">
        <f t="shared" si="2122"/>
        <v>1.1293780395312814</v>
      </c>
      <c r="P12329" s="53">
        <f t="shared" si="2123"/>
        <v>18.263300644535647</v>
      </c>
      <c r="Q12329" s="53">
        <v>0.2</v>
      </c>
      <c r="R12329" s="53">
        <f t="shared" si="2124"/>
        <v>4.8677049530901195</v>
      </c>
    </row>
    <row r="12330" spans="2:18" ht="15">
      <c r="B12330" s="84">
        <v>42633</v>
      </c>
      <c r="C12330" s="85">
        <v>0</v>
      </c>
      <c r="D12330" s="86">
        <v>26.5</v>
      </c>
      <c r="E12330" s="87">
        <v>13.5</v>
      </c>
      <c r="F12330" s="96">
        <f t="shared" si="2115"/>
        <v>20</v>
      </c>
      <c r="G12330" s="97">
        <v>58.674999999999997</v>
      </c>
      <c r="H12330" s="74">
        <f t="shared" si="2116"/>
        <v>264</v>
      </c>
      <c r="I12330" s="53">
        <f t="shared" si="2114"/>
        <v>0.99251084031986314</v>
      </c>
      <c r="J12330" s="53">
        <f t="shared" si="2117"/>
        <v>1.8655864635881831E-2</v>
      </c>
      <c r="K12330" s="53">
        <f t="shared" si="2118"/>
        <v>1.5903541000306476</v>
      </c>
      <c r="L12330" s="53">
        <f t="shared" si="2119"/>
        <v>26.41195834263598</v>
      </c>
      <c r="M12330" s="93">
        <f t="shared" si="2120"/>
        <v>3.3710372628691347</v>
      </c>
      <c r="N12330" s="53">
        <f t="shared" si="2121"/>
        <v>16.189043915264794</v>
      </c>
      <c r="O12330">
        <f t="shared" si="2122"/>
        <v>1.0926186229103982</v>
      </c>
      <c r="P12330" s="53">
        <f t="shared" si="2123"/>
        <v>17.596754482591379</v>
      </c>
      <c r="Q12330" s="53">
        <v>0.2</v>
      </c>
      <c r="R12330" s="53">
        <f t="shared" si="2124"/>
        <v>4.9290918223699718</v>
      </c>
    </row>
    <row r="12331" spans="2:18" ht="15">
      <c r="B12331" s="84">
        <v>42634</v>
      </c>
      <c r="C12331" s="85">
        <v>32.5</v>
      </c>
      <c r="D12331" s="86">
        <v>23.7</v>
      </c>
      <c r="E12331" s="87">
        <v>13.7</v>
      </c>
      <c r="F12331" s="96">
        <f t="shared" si="2115"/>
        <v>18.7</v>
      </c>
      <c r="G12331" s="97">
        <v>84.068749999999994</v>
      </c>
      <c r="H12331" s="74">
        <f t="shared" si="2116"/>
        <v>265</v>
      </c>
      <c r="I12331" s="53">
        <f t="shared" si="2114"/>
        <v>0.99307185175073753</v>
      </c>
      <c r="J12331" s="53">
        <f t="shared" si="2117"/>
        <v>1.1866460508729712E-2</v>
      </c>
      <c r="K12331" s="53">
        <f t="shared" si="2118"/>
        <v>1.5832351338740018</v>
      </c>
      <c r="L12331" s="53">
        <f t="shared" si="2119"/>
        <v>26.14005772753843</v>
      </c>
      <c r="M12331" s="93">
        <f t="shared" si="2120"/>
        <v>2.8255232179578127</v>
      </c>
      <c r="N12331" s="53">
        <f t="shared" si="2121"/>
        <v>14.052560499842123</v>
      </c>
      <c r="O12331">
        <f t="shared" si="2122"/>
        <v>1.0165219038263003</v>
      </c>
      <c r="P12331" s="53">
        <f t="shared" si="2123"/>
        <v>16.226330427438775</v>
      </c>
      <c r="Q12331" s="53">
        <v>0.2</v>
      </c>
      <c r="R12331" s="53">
        <f t="shared" si="2124"/>
        <v>3.6862104493281929</v>
      </c>
    </row>
    <row r="12332" spans="2:18" ht="15">
      <c r="B12332" s="84">
        <v>42635</v>
      </c>
      <c r="C12332" s="85">
        <v>0</v>
      </c>
      <c r="D12332" s="86">
        <v>23.8</v>
      </c>
      <c r="E12332" s="87">
        <v>15.4</v>
      </c>
      <c r="F12332" s="96">
        <f t="shared" si="2115"/>
        <v>19.600000000000001</v>
      </c>
      <c r="G12332" s="97">
        <v>72.1875</v>
      </c>
      <c r="H12332" s="74">
        <f t="shared" si="2116"/>
        <v>266</v>
      </c>
      <c r="I12332" s="53">
        <f t="shared" si="2114"/>
        <v>0.99363491333214227</v>
      </c>
      <c r="J12332" s="53">
        <f t="shared" si="2117"/>
        <v>5.0702944830984184E-3</v>
      </c>
      <c r="K12332" s="53">
        <f t="shared" si="2118"/>
        <v>1.5761108572366898</v>
      </c>
      <c r="L12332" s="53">
        <f t="shared" si="2119"/>
        <v>25.867694642866169</v>
      </c>
      <c r="M12332" s="93">
        <f t="shared" si="2120"/>
        <v>2.6258411166071878</v>
      </c>
      <c r="N12332" s="53">
        <f t="shared" si="2121"/>
        <v>12.745189293255438</v>
      </c>
      <c r="O12332">
        <f t="shared" si="2122"/>
        <v>1.0686939612256503</v>
      </c>
      <c r="P12332" s="53">
        <f t="shared" si="2123"/>
        <v>17.164507309841429</v>
      </c>
      <c r="Q12332" s="53">
        <v>0.2</v>
      </c>
      <c r="R12332" s="53">
        <f t="shared" si="2124"/>
        <v>3.7380194449614033</v>
      </c>
    </row>
    <row r="12333" spans="2:18" ht="15">
      <c r="B12333" s="84">
        <v>42636</v>
      </c>
      <c r="C12333" s="85">
        <v>0</v>
      </c>
      <c r="D12333" s="86">
        <v>23.6</v>
      </c>
      <c r="E12333" s="87">
        <v>12.3</v>
      </c>
      <c r="F12333" s="96">
        <f t="shared" si="2115"/>
        <v>17.950000000000003</v>
      </c>
      <c r="G12333" s="97">
        <v>70.887500000000003</v>
      </c>
      <c r="H12333" s="74">
        <f t="shared" si="2116"/>
        <v>267</v>
      </c>
      <c r="I12333" s="53">
        <f t="shared" si="2114"/>
        <v>0.99419985844509629</v>
      </c>
      <c r="J12333" s="53">
        <f t="shared" si="2117"/>
        <v>-1.7309802896011053E-3</v>
      </c>
      <c r="K12333" s="53">
        <f t="shared" si="2118"/>
        <v>1.5689819865090537</v>
      </c>
      <c r="L12333" s="53">
        <f t="shared" si="2119"/>
        <v>25.594945817070318</v>
      </c>
      <c r="M12333" s="93">
        <f t="shared" si="2120"/>
        <v>2.8805071391843189</v>
      </c>
      <c r="N12333" s="53">
        <f t="shared" si="2121"/>
        <v>14.626565408966092</v>
      </c>
      <c r="O12333">
        <f t="shared" si="2122"/>
        <v>0.97475147047170785</v>
      </c>
      <c r="P12333" s="53">
        <f t="shared" si="2123"/>
        <v>15.479698192299631</v>
      </c>
      <c r="Q12333" s="53">
        <v>0.2</v>
      </c>
      <c r="R12333" s="53">
        <f t="shared" si="2124"/>
        <v>4.1770722373463833</v>
      </c>
    </row>
    <row r="12334" spans="2:18" ht="15">
      <c r="B12334" s="84">
        <v>42637</v>
      </c>
      <c r="C12334" s="85">
        <v>0</v>
      </c>
      <c r="D12334" s="86">
        <v>25.5</v>
      </c>
      <c r="E12334" s="87">
        <v>14.5</v>
      </c>
      <c r="F12334" s="96">
        <f t="shared" si="2115"/>
        <v>20</v>
      </c>
      <c r="G12334" s="97">
        <v>68.664580000000001</v>
      </c>
      <c r="H12334" s="74">
        <f t="shared" si="2116"/>
        <v>268</v>
      </c>
      <c r="I12334" s="53">
        <f t="shared" si="2114"/>
        <v>0.99476651991325171</v>
      </c>
      <c r="J12334" s="53">
        <f t="shared" si="2117"/>
        <v>-8.535703982037365E-3</v>
      </c>
      <c r="K12334" s="53">
        <f t="shared" si="2118"/>
        <v>1.5618492402924882</v>
      </c>
      <c r="L12334" s="53">
        <f t="shared" si="2119"/>
        <v>25.321888823581272</v>
      </c>
      <c r="M12334" s="93">
        <f t="shared" si="2120"/>
        <v>2.972923360788589</v>
      </c>
      <c r="N12334" s="53">
        <f t="shared" si="2121"/>
        <v>14.277144715855206</v>
      </c>
      <c r="O12334">
        <f t="shared" si="2122"/>
        <v>1.0926186229103982</v>
      </c>
      <c r="P12334" s="53">
        <f t="shared" si="2123"/>
        <v>17.596754482591379</v>
      </c>
      <c r="Q12334" s="53">
        <v>0.2</v>
      </c>
      <c r="R12334" s="53">
        <f t="shared" si="2124"/>
        <v>4.2001998842924326</v>
      </c>
    </row>
    <row r="12335" spans="2:18" ht="15">
      <c r="B12335" s="84">
        <v>42638</v>
      </c>
      <c r="C12335" s="85">
        <v>0</v>
      </c>
      <c r="D12335" s="86">
        <v>25.3</v>
      </c>
      <c r="E12335" s="87">
        <v>11.8</v>
      </c>
      <c r="F12335" s="96">
        <f t="shared" si="2115"/>
        <v>18.55</v>
      </c>
      <c r="G12335" s="97">
        <v>68.722920000000002</v>
      </c>
      <c r="H12335" s="74">
        <f t="shared" si="2116"/>
        <v>269</v>
      </c>
      <c r="I12335" s="53">
        <f t="shared" si="2114"/>
        <v>0.9953347300523635</v>
      </c>
      <c r="J12335" s="53">
        <f t="shared" si="2117"/>
        <v>-1.5342209840722851E-2</v>
      </c>
      <c r="K12335" s="53">
        <f t="shared" si="2118"/>
        <v>1.554713341404206</v>
      </c>
      <c r="L12335" s="53">
        <f t="shared" si="2119"/>
        <v>25.048602064298048</v>
      </c>
      <c r="M12335" s="93">
        <f t="shared" si="2120"/>
        <v>3.1329557891609041</v>
      </c>
      <c r="N12335" s="53">
        <f t="shared" si="2121"/>
        <v>15.645854926026683</v>
      </c>
      <c r="O12335">
        <f t="shared" si="2122"/>
        <v>1.0080454852442531</v>
      </c>
      <c r="P12335" s="53">
        <f t="shared" si="2123"/>
        <v>16.074488644854735</v>
      </c>
      <c r="Q12335" s="53">
        <v>0.2</v>
      </c>
      <c r="R12335" s="53">
        <f t="shared" si="2124"/>
        <v>4.4848799932029317</v>
      </c>
    </row>
    <row r="12336" spans="2:18" ht="15">
      <c r="B12336" s="84">
        <v>42639</v>
      </c>
      <c r="C12336" s="85">
        <v>0</v>
      </c>
      <c r="D12336" s="86">
        <v>25.7</v>
      </c>
      <c r="E12336" s="87">
        <v>11.8</v>
      </c>
      <c r="F12336" s="96">
        <f t="shared" si="2115"/>
        <v>18.75</v>
      </c>
      <c r="G12336" s="97">
        <v>70.072909999999993</v>
      </c>
      <c r="H12336" s="74">
        <f t="shared" si="2116"/>
        <v>270</v>
      </c>
      <c r="I12336" s="53">
        <f t="shared" si="2114"/>
        <v>0.99590432071990964</v>
      </c>
      <c r="J12336" s="53">
        <f t="shared" si="2117"/>
        <v>-2.21488239387348E-2</v>
      </c>
      <c r="K12336" s="53">
        <f t="shared" si="2118"/>
        <v>1.5475750188969246</v>
      </c>
      <c r="L12336" s="53">
        <f t="shared" si="2119"/>
        <v>24.775164751272744</v>
      </c>
      <c r="M12336" s="93">
        <f t="shared" si="2120"/>
        <v>3.16162826942963</v>
      </c>
      <c r="N12336" s="53">
        <f t="shared" si="2121"/>
        <v>15.702647178400753</v>
      </c>
      <c r="O12336">
        <f t="shared" si="2122"/>
        <v>1.0193611172164512</v>
      </c>
      <c r="P12336" s="53">
        <f t="shared" si="2123"/>
        <v>16.277227474270841</v>
      </c>
      <c r="Q12336" s="53">
        <v>0.2</v>
      </c>
      <c r="R12336" s="53">
        <f t="shared" si="2124"/>
        <v>4.4638916995029048</v>
      </c>
    </row>
    <row r="12337" spans="2:18" ht="15">
      <c r="B12337" s="84">
        <v>42640</v>
      </c>
      <c r="C12337" s="85">
        <v>0</v>
      </c>
      <c r="D12337" s="86">
        <v>25.8</v>
      </c>
      <c r="E12337" s="87">
        <v>14.6</v>
      </c>
      <c r="F12337" s="96">
        <f t="shared" si="2115"/>
        <v>20.2</v>
      </c>
      <c r="G12337" s="97">
        <v>65.185419999999993</v>
      </c>
      <c r="H12337" s="74">
        <f t="shared" si="2116"/>
        <v>271</v>
      </c>
      <c r="I12337" s="53">
        <f t="shared" si="2114"/>
        <v>0.996475123364848</v>
      </c>
      <c r="J12337" s="53">
        <f t="shared" si="2117"/>
        <v>-2.8953864932543451E-2</v>
      </c>
      <c r="K12337" s="53">
        <f t="shared" si="2118"/>
        <v>1.5404350100937725</v>
      </c>
      <c r="L12337" s="53">
        <f t="shared" si="2119"/>
        <v>24.501656886570064</v>
      </c>
      <c r="M12337" s="93">
        <f t="shared" si="2120"/>
        <v>2.9180151028240822</v>
      </c>
      <c r="N12337" s="53">
        <f t="shared" si="2121"/>
        <v>13.939698692575639</v>
      </c>
      <c r="O12337">
        <f t="shared" si="2122"/>
        <v>1.1047545036016551</v>
      </c>
      <c r="P12337" s="53">
        <f t="shared" si="2123"/>
        <v>17.816489853975607</v>
      </c>
      <c r="Q12337" s="53">
        <v>0.2</v>
      </c>
      <c r="R12337" s="53">
        <f t="shared" si="2124"/>
        <v>4.2261243977765153</v>
      </c>
    </row>
    <row r="12338" spans="2:18" ht="15">
      <c r="B12338" s="84">
        <v>42641</v>
      </c>
      <c r="C12338" s="85">
        <v>0</v>
      </c>
      <c r="D12338" s="86">
        <v>25.4</v>
      </c>
      <c r="E12338" s="87">
        <v>12.8</v>
      </c>
      <c r="F12338" s="96">
        <f t="shared" si="2115"/>
        <v>19.100000000000001</v>
      </c>
      <c r="G12338" s="97">
        <v>69.045829999999995</v>
      </c>
      <c r="H12338" s="74">
        <f t="shared" si="2116"/>
        <v>272</v>
      </c>
      <c r="I12338" s="53">
        <f t="shared" si="2114"/>
        <v>0.99704696907749246</v>
      </c>
      <c r="J12338" s="53">
        <f t="shared" si="2117"/>
        <v>-3.575564382406738E-2</v>
      </c>
      <c r="K12338" s="53">
        <f t="shared" si="2118"/>
        <v>1.5332940626387306</v>
      </c>
      <c r="L12338" s="53">
        <f t="shared" si="2119"/>
        <v>24.228159240286629</v>
      </c>
      <c r="M12338" s="93">
        <f t="shared" si="2120"/>
        <v>2.9718817955305967</v>
      </c>
      <c r="N12338" s="53">
        <f t="shared" si="2121"/>
        <v>14.620243752444143</v>
      </c>
      <c r="O12338">
        <f t="shared" si="2122"/>
        <v>1.0394294168556961</v>
      </c>
      <c r="P12338" s="53">
        <f t="shared" si="2123"/>
        <v>16.637505895424205</v>
      </c>
      <c r="Q12338" s="53">
        <v>0.2</v>
      </c>
      <c r="R12338" s="53">
        <f t="shared" si="2124"/>
        <v>4.25087841776178</v>
      </c>
    </row>
    <row r="12339" spans="2:18" ht="15">
      <c r="B12339" s="84">
        <v>42642</v>
      </c>
      <c r="C12339" s="85">
        <v>0</v>
      </c>
      <c r="D12339" s="86">
        <v>24.9</v>
      </c>
      <c r="E12339" s="87">
        <v>12.4</v>
      </c>
      <c r="F12339" s="96">
        <f t="shared" si="2115"/>
        <v>18.649999999999999</v>
      </c>
      <c r="G12339" s="97">
        <v>73.439580000000007</v>
      </c>
      <c r="H12339" s="74">
        <f t="shared" si="2116"/>
        <v>273</v>
      </c>
      <c r="I12339" s="53">
        <f t="shared" si="2114"/>
        <v>0.99761968863949657</v>
      </c>
      <c r="J12339" s="53">
        <f t="shared" si="2117"/>
        <v>-4.255246372909955E-2</v>
      </c>
      <c r="K12339" s="53">
        <f t="shared" si="2118"/>
        <v>1.5261529365628643</v>
      </c>
      <c r="L12339" s="53">
        <f t="shared" si="2119"/>
        <v>23.954753326716986</v>
      </c>
      <c r="M12339" s="93">
        <f t="shared" si="2120"/>
        <v>2.8909708709040451</v>
      </c>
      <c r="N12339" s="53">
        <f t="shared" si="2121"/>
        <v>14.397783241126701</v>
      </c>
      <c r="O12339">
        <f t="shared" si="2122"/>
        <v>1.0136895700084239</v>
      </c>
      <c r="P12339" s="53">
        <f t="shared" si="2123"/>
        <v>16.175575169228644</v>
      </c>
      <c r="Q12339" s="53">
        <v>0.2</v>
      </c>
      <c r="R12339" s="53">
        <f t="shared" si="2124"/>
        <v>4.0661109365575374</v>
      </c>
    </row>
    <row r="12340" spans="2:18" ht="15">
      <c r="B12340" s="84">
        <v>42643</v>
      </c>
      <c r="C12340" s="85">
        <v>0</v>
      </c>
      <c r="D12340" s="86">
        <v>24.5</v>
      </c>
      <c r="E12340" s="87">
        <v>16.2</v>
      </c>
      <c r="F12340" s="96">
        <f t="shared" si="2115"/>
        <v>20.350000000000001</v>
      </c>
      <c r="G12340" s="97">
        <v>68.991669999999999</v>
      </c>
      <c r="H12340" s="74">
        <f t="shared" si="2116"/>
        <v>274</v>
      </c>
      <c r="I12340" s="53">
        <f t="shared" si="2114"/>
        <v>0.99819311257392784</v>
      </c>
      <c r="J12340" s="53">
        <f t="shared" si="2117"/>
        <v>-4.9342619653318411E-2</v>
      </c>
      <c r="K12340" s="53">
        <f t="shared" si="2118"/>
        <v>1.5190124063664594</v>
      </c>
      <c r="L12340" s="53">
        <f t="shared" si="2119"/>
        <v>23.681521378654168</v>
      </c>
      <c r="M12340" s="93">
        <f t="shared" si="2120"/>
        <v>2.4374889831863329</v>
      </c>
      <c r="N12340" s="53">
        <f t="shared" si="2121"/>
        <v>11.598386235796429</v>
      </c>
      <c r="O12340">
        <f t="shared" si="2122"/>
        <v>1.1139331076449106</v>
      </c>
      <c r="P12340" s="53">
        <f t="shared" si="2123"/>
        <v>17.98289060007961</v>
      </c>
      <c r="Q12340" s="53">
        <v>0.2</v>
      </c>
      <c r="R12340" s="53">
        <f t="shared" si="2124"/>
        <v>3.577611813719054</v>
      </c>
    </row>
    <row r="12341" spans="2:18" ht="15">
      <c r="B12341" s="84">
        <v>42644</v>
      </c>
      <c r="C12341" s="85">
        <v>0</v>
      </c>
      <c r="D12341" s="86">
        <v>23.7</v>
      </c>
      <c r="E12341" s="87">
        <v>14</v>
      </c>
      <c r="F12341" s="96">
        <f t="shared" si="2115"/>
        <v>18.850000000000001</v>
      </c>
      <c r="G12341" s="97">
        <v>71</v>
      </c>
      <c r="H12341" s="74">
        <f t="shared" si="2116"/>
        <v>275</v>
      </c>
      <c r="I12341" s="53">
        <f t="shared" si="2114"/>
        <v>0.99876707119541852</v>
      </c>
      <c r="J12341" s="53">
        <f t="shared" si="2117"/>
        <v>-5.6124398277060894E-2</v>
      </c>
      <c r="K12341" s="53">
        <f t="shared" si="2118"/>
        <v>1.5118732631171512</v>
      </c>
      <c r="L12341" s="53">
        <f t="shared" si="2119"/>
        <v>23.408546319817695</v>
      </c>
      <c r="M12341" s="93">
        <f t="shared" si="2120"/>
        <v>2.5022676676124451</v>
      </c>
      <c r="N12341" s="53">
        <f t="shared" si="2121"/>
        <v>12.393935542814498</v>
      </c>
      <c r="O12341">
        <f t="shared" si="2122"/>
        <v>1.0250602386920478</v>
      </c>
      <c r="P12341" s="53">
        <f t="shared" si="2123"/>
        <v>16.37944831181386</v>
      </c>
      <c r="Q12341" s="53">
        <v>0.2</v>
      </c>
      <c r="R12341" s="53">
        <f t="shared" si="2124"/>
        <v>3.6776842729749384</v>
      </c>
    </row>
    <row r="12342" spans="2:18" ht="15">
      <c r="B12342" s="84">
        <v>42645</v>
      </c>
      <c r="C12342" s="85">
        <v>0</v>
      </c>
      <c r="D12342" s="86">
        <v>23.6</v>
      </c>
      <c r="E12342" s="87">
        <v>13.5</v>
      </c>
      <c r="F12342" s="96">
        <f t="shared" si="2115"/>
        <v>18.55</v>
      </c>
      <c r="G12342" s="97">
        <v>80.445830000000001</v>
      </c>
      <c r="H12342" s="74">
        <f t="shared" si="2116"/>
        <v>276</v>
      </c>
      <c r="I12342" s="53">
        <f t="shared" si="2114"/>
        <v>0.9993413946603783</v>
      </c>
      <c r="J12342" s="53">
        <f t="shared" si="2117"/>
        <v>-6.2896077750080936E-2</v>
      </c>
      <c r="K12342" s="53">
        <f t="shared" si="2118"/>
        <v>1.5047363165639849</v>
      </c>
      <c r="L12342" s="53">
        <f t="shared" si="2119"/>
        <v>23.135911735404175</v>
      </c>
      <c r="M12342" s="93">
        <f t="shared" si="2120"/>
        <v>2.5029443540676781</v>
      </c>
      <c r="N12342" s="53">
        <f t="shared" si="2121"/>
        <v>12.499603214046253</v>
      </c>
      <c r="O12342">
        <f t="shared" si="2122"/>
        <v>1.0080454852442531</v>
      </c>
      <c r="P12342" s="53">
        <f t="shared" si="2123"/>
        <v>16.074488644854735</v>
      </c>
      <c r="Q12342" s="53">
        <v>0.2</v>
      </c>
      <c r="R12342" s="53">
        <f t="shared" si="2124"/>
        <v>3.4291857602244282</v>
      </c>
    </row>
    <row r="12343" spans="2:18" ht="15">
      <c r="B12343" s="84">
        <v>42646</v>
      </c>
      <c r="C12343" s="85">
        <v>2.7</v>
      </c>
      <c r="D12343" s="86">
        <v>22.8</v>
      </c>
      <c r="E12343" s="87">
        <v>10.9</v>
      </c>
      <c r="F12343" s="96">
        <f t="shared" si="2115"/>
        <v>16.850000000000001</v>
      </c>
      <c r="G12343" s="97">
        <v>66.435419999999993</v>
      </c>
      <c r="H12343" s="74">
        <f t="shared" si="2116"/>
        <v>277</v>
      </c>
      <c r="I12343" s="53">
        <f t="shared" si="2114"/>
        <v>0.99991591301725413</v>
      </c>
      <c r="J12343" s="53">
        <f t="shared" si="2117"/>
        <v>-6.9655927497567424E-2</v>
      </c>
      <c r="K12343" s="53">
        <f t="shared" si="2118"/>
        <v>1.4976023972671788</v>
      </c>
      <c r="L12343" s="53">
        <f t="shared" si="2119"/>
        <v>22.863701840757685</v>
      </c>
      <c r="M12343" s="93">
        <f t="shared" si="2120"/>
        <v>2.5593091016801148</v>
      </c>
      <c r="N12343" s="53">
        <f t="shared" si="2121"/>
        <v>13.408152784158119</v>
      </c>
      <c r="O12343">
        <f t="shared" si="2122"/>
        <v>0.91619114878473618</v>
      </c>
      <c r="P12343" s="53">
        <f t="shared" si="2123"/>
        <v>14.439969192802906</v>
      </c>
      <c r="Q12343" s="53">
        <v>0.2</v>
      </c>
      <c r="R12343" s="53">
        <f t="shared" si="2124"/>
        <v>3.9995001498895881</v>
      </c>
    </row>
    <row r="12344" spans="2:18" ht="15">
      <c r="B12344" s="84">
        <v>42647</v>
      </c>
      <c r="C12344" s="85">
        <v>0</v>
      </c>
      <c r="D12344" s="86">
        <v>23</v>
      </c>
      <c r="E12344" s="87">
        <v>7.6</v>
      </c>
      <c r="F12344" s="96">
        <f t="shared" si="2115"/>
        <v>15.3</v>
      </c>
      <c r="G12344" s="97">
        <v>54.785420000000002</v>
      </c>
      <c r="H12344" s="74">
        <f t="shared" si="2116"/>
        <v>278</v>
      </c>
      <c r="I12344" s="53">
        <f t="shared" si="2114"/>
        <v>1.0004904562568209</v>
      </c>
      <c r="J12344" s="53">
        <f t="shared" si="2117"/>
        <v>-7.6402208038679448E-2</v>
      </c>
      <c r="K12344" s="53">
        <f t="shared" si="2118"/>
        <v>1.49047235874324</v>
      </c>
      <c r="L12344" s="53">
        <f t="shared" si="2119"/>
        <v>22.59200144816208</v>
      </c>
      <c r="M12344" s="93">
        <f t="shared" si="2120"/>
        <v>2.7481632959917284</v>
      </c>
      <c r="N12344" s="53">
        <f t="shared" si="2121"/>
        <v>15.071760663896843</v>
      </c>
      <c r="O12344">
        <f t="shared" si="2122"/>
        <v>0.83888200331721874</v>
      </c>
      <c r="P12344" s="53">
        <f t="shared" si="2123"/>
        <v>13.080554155174077</v>
      </c>
      <c r="Q12344" s="53">
        <v>0.2</v>
      </c>
      <c r="R12344" s="53">
        <f t="shared" si="2124"/>
        <v>4.6620424928112714</v>
      </c>
    </row>
    <row r="12345" spans="2:18" ht="15">
      <c r="B12345" s="84">
        <v>42648</v>
      </c>
      <c r="C12345" s="85">
        <v>0</v>
      </c>
      <c r="D12345" s="86">
        <v>21.1</v>
      </c>
      <c r="E12345" s="87">
        <v>8.1999999999999993</v>
      </c>
      <c r="F12345" s="96">
        <f t="shared" si="2115"/>
        <v>14.65</v>
      </c>
      <c r="G12345" s="97">
        <v>51.081249999999997</v>
      </c>
      <c r="H12345" s="74">
        <f t="shared" si="2116"/>
        <v>279</v>
      </c>
      <c r="I12345" s="53">
        <f t="shared" si="2114"/>
        <v>1.0010648543624907</v>
      </c>
      <c r="J12345" s="53">
        <f t="shared" si="2117"/>
        <v>-8.3133170818912028E-2</v>
      </c>
      <c r="K12345" s="53">
        <f t="shared" si="2118"/>
        <v>1.4833470796248718</v>
      </c>
      <c r="L12345" s="53">
        <f t="shared" si="2119"/>
        <v>22.320895931759992</v>
      </c>
      <c r="M12345" s="93">
        <f t="shared" si="2120"/>
        <v>2.4362432703113042</v>
      </c>
      <c r="N12345" s="53">
        <f t="shared" si="2121"/>
        <v>13.628730357344086</v>
      </c>
      <c r="O12345">
        <f t="shared" si="2122"/>
        <v>0.80819393336320811</v>
      </c>
      <c r="P12345" s="53">
        <f t="shared" si="2123"/>
        <v>12.5453084699235</v>
      </c>
      <c r="Q12345" s="53">
        <v>0.2</v>
      </c>
      <c r="R12345" s="53">
        <f t="shared" si="2124"/>
        <v>4.4172893798980608</v>
      </c>
    </row>
    <row r="12346" spans="2:18" ht="15">
      <c r="B12346" s="84">
        <v>42649</v>
      </c>
      <c r="C12346" s="85">
        <v>0</v>
      </c>
      <c r="D12346" s="86">
        <v>18</v>
      </c>
      <c r="E12346" s="87">
        <v>5</v>
      </c>
      <c r="F12346" s="96">
        <f t="shared" si="2115"/>
        <v>11.5</v>
      </c>
      <c r="G12346" s="97">
        <v>49.835410000000003</v>
      </c>
      <c r="H12346" s="74">
        <f t="shared" si="2116"/>
        <v>280</v>
      </c>
      <c r="I12346" s="53">
        <f t="shared" si="2114"/>
        <v>1.0016389373606227</v>
      </c>
      <c r="J12346" s="53">
        <f t="shared" si="2117"/>
        <v>-8.984705805761542E-2</v>
      </c>
      <c r="K12346" s="53">
        <f t="shared" si="2118"/>
        <v>1.4762274658349086</v>
      </c>
      <c r="L12346" s="53">
        <f t="shared" si="2119"/>
        <v>22.050471190607464</v>
      </c>
      <c r="M12346" s="93">
        <f t="shared" si="2120"/>
        <v>2.1815071677519668</v>
      </c>
      <c r="N12346" s="53">
        <f t="shared" si="2121"/>
        <v>13.515697769399038</v>
      </c>
      <c r="O12346">
        <f t="shared" si="2122"/>
        <v>0.67292773448592091</v>
      </c>
      <c r="P12346" s="53">
        <f t="shared" si="2123"/>
        <v>10.218213752667999</v>
      </c>
      <c r="Q12346" s="53">
        <v>0.2</v>
      </c>
      <c r="R12346" s="53">
        <f t="shared" si="2124"/>
        <v>4.3310019778959763</v>
      </c>
    </row>
    <row r="12347" spans="2:18" ht="15">
      <c r="B12347" s="84">
        <v>42650</v>
      </c>
      <c r="C12347" s="85">
        <v>0</v>
      </c>
      <c r="D12347" s="86">
        <v>19</v>
      </c>
      <c r="E12347" s="87">
        <v>6.2</v>
      </c>
      <c r="F12347" s="96">
        <f t="shared" si="2115"/>
        <v>12.6</v>
      </c>
      <c r="G12347" s="97">
        <v>64.891670000000005</v>
      </c>
      <c r="H12347" s="74">
        <f t="shared" si="2116"/>
        <v>281</v>
      </c>
      <c r="I12347" s="53">
        <f t="shared" si="2114"/>
        <v>1.0022125353708218</v>
      </c>
      <c r="J12347" s="53">
        <f t="shared" si="2117"/>
        <v>-9.6542102612042532E-2</v>
      </c>
      <c r="K12347" s="53">
        <f t="shared" si="2118"/>
        <v>1.4691144527732658</v>
      </c>
      <c r="L12347" s="53">
        <f t="shared" si="2119"/>
        <v>21.780813609876329</v>
      </c>
      <c r="M12347" s="93">
        <f t="shared" si="2120"/>
        <v>2.2184627480120969</v>
      </c>
      <c r="N12347" s="53">
        <f t="shared" si="2121"/>
        <v>13.247319315646608</v>
      </c>
      <c r="O12347">
        <f t="shared" si="2122"/>
        <v>0.71772498717173205</v>
      </c>
      <c r="P12347" s="53">
        <f t="shared" si="2123"/>
        <v>10.982841685784321</v>
      </c>
      <c r="Q12347" s="53">
        <v>0.2</v>
      </c>
      <c r="R12347" s="53">
        <f t="shared" si="2124"/>
        <v>3.9056622448581972</v>
      </c>
    </row>
    <row r="12348" spans="2:18" ht="15">
      <c r="B12348" s="84">
        <v>42651</v>
      </c>
      <c r="C12348" s="85">
        <v>0</v>
      </c>
      <c r="D12348" s="86">
        <v>16.2</v>
      </c>
      <c r="E12348" s="87">
        <v>9.5</v>
      </c>
      <c r="F12348" s="96">
        <f t="shared" si="2115"/>
        <v>12.85</v>
      </c>
      <c r="G12348" s="97">
        <v>71.462500000000006</v>
      </c>
      <c r="H12348" s="74">
        <f t="shared" si="2116"/>
        <v>282</v>
      </c>
      <c r="I12348" s="53">
        <f t="shared" si="2114"/>
        <v>1.0027854786562083</v>
      </c>
      <c r="J12348" s="53">
        <f t="shared" si="2117"/>
        <v>-0.10321652785929418</v>
      </c>
      <c r="K12348" s="53">
        <f t="shared" si="2118"/>
        <v>1.4620090075156542</v>
      </c>
      <c r="L12348" s="53">
        <f t="shared" si="2119"/>
        <v>21.512010020221862</v>
      </c>
      <c r="M12348" s="93">
        <f t="shared" si="2120"/>
        <v>1.598263366775811</v>
      </c>
      <c r="N12348" s="53">
        <f t="shared" si="2121"/>
        <v>9.4660177444675053</v>
      </c>
      <c r="O12348">
        <f t="shared" si="2122"/>
        <v>0.72826179174154637</v>
      </c>
      <c r="P12348" s="53">
        <f t="shared" si="2123"/>
        <v>11.163587240871726</v>
      </c>
      <c r="Q12348" s="53">
        <v>0.2</v>
      </c>
      <c r="R12348" s="53">
        <f t="shared" si="2124"/>
        <v>2.8871267363894395</v>
      </c>
    </row>
    <row r="12349" spans="2:18" ht="15">
      <c r="B12349" s="84">
        <v>42652</v>
      </c>
      <c r="C12349" s="85">
        <v>0</v>
      </c>
      <c r="D12349" s="86">
        <v>14.2</v>
      </c>
      <c r="E12349" s="87">
        <v>8</v>
      </c>
      <c r="F12349" s="96">
        <f t="shared" si="2115"/>
        <v>11.1</v>
      </c>
      <c r="G12349" s="97">
        <v>82.502080000000007</v>
      </c>
      <c r="H12349" s="74">
        <f t="shared" si="2116"/>
        <v>283</v>
      </c>
      <c r="I12349" s="53">
        <f t="shared" si="2114"/>
        <v>1.0033575976736464</v>
      </c>
      <c r="J12349" s="53">
        <f t="shared" si="2117"/>
        <v>-0.10986854759758873</v>
      </c>
      <c r="K12349" s="53">
        <f t="shared" si="2118"/>
        <v>1.4549121310225004</v>
      </c>
      <c r="L12349" s="53">
        <f t="shared" si="2119"/>
        <v>21.244147655336615</v>
      </c>
      <c r="M12349" s="93">
        <f t="shared" si="2120"/>
        <v>1.431635544044489</v>
      </c>
      <c r="N12349" s="53">
        <f t="shared" si="2121"/>
        <v>8.9925751820288138</v>
      </c>
      <c r="O12349">
        <f t="shared" si="2122"/>
        <v>0.65725432073759815</v>
      </c>
      <c r="P12349" s="53">
        <f t="shared" si="2123"/>
        <v>9.9521880969549308</v>
      </c>
      <c r="Q12349" s="53">
        <v>0.2</v>
      </c>
      <c r="R12349" s="53">
        <f t="shared" si="2124"/>
        <v>2.4596169968697734</v>
      </c>
    </row>
    <row r="12350" spans="2:18" ht="15">
      <c r="B12350" s="84">
        <v>42653</v>
      </c>
      <c r="C12350" s="85">
        <v>0.6</v>
      </c>
      <c r="D12350" s="86">
        <v>15.1</v>
      </c>
      <c r="E12350" s="87">
        <v>7.9</v>
      </c>
      <c r="F12350" s="96">
        <f t="shared" si="2115"/>
        <v>11.5</v>
      </c>
      <c r="G12350" s="97">
        <v>82.268749999999997</v>
      </c>
      <c r="H12350" s="74">
        <f t="shared" si="2116"/>
        <v>284</v>
      </c>
      <c r="I12350" s="53">
        <f t="shared" si="2114"/>
        <v>1.0039287231239142</v>
      </c>
      <c r="J12350" s="53">
        <f t="shared" si="2117"/>
        <v>-0.116496365968295</v>
      </c>
      <c r="K12350" s="53">
        <f t="shared" si="2118"/>
        <v>1.4478248603562074</v>
      </c>
      <c r="L12350" s="53">
        <f t="shared" si="2119"/>
        <v>20.977314107716502</v>
      </c>
      <c r="M12350" s="93">
        <f t="shared" si="2120"/>
        <v>1.5444833234137565</v>
      </c>
      <c r="N12350" s="53">
        <f t="shared" si="2121"/>
        <v>9.5689668673647681</v>
      </c>
      <c r="O12350">
        <f t="shared" si="2122"/>
        <v>0.67292773448592091</v>
      </c>
      <c r="P12350" s="53">
        <f t="shared" si="2123"/>
        <v>10.218213752667999</v>
      </c>
      <c r="Q12350" s="53">
        <v>0.2</v>
      </c>
      <c r="R12350" s="53">
        <f t="shared" si="2124"/>
        <v>2.6008948810424681</v>
      </c>
    </row>
    <row r="12351" spans="2:18" ht="15">
      <c r="B12351" s="84">
        <v>42654</v>
      </c>
      <c r="C12351" s="85">
        <v>0</v>
      </c>
      <c r="D12351" s="86">
        <v>16.100000000000001</v>
      </c>
      <c r="E12351" s="87">
        <v>6</v>
      </c>
      <c r="F12351" s="96">
        <f t="shared" si="2115"/>
        <v>11.05</v>
      </c>
      <c r="G12351" s="97">
        <v>69.527079999999998</v>
      </c>
      <c r="H12351" s="74">
        <f t="shared" si="2116"/>
        <v>285</v>
      </c>
      <c r="I12351" s="53">
        <f t="shared" si="2114"/>
        <v>1.0044986860018028</v>
      </c>
      <c r="J12351" s="53">
        <f t="shared" si="2117"/>
        <v>-0.12309817740020416</v>
      </c>
      <c r="K12351" s="53">
        <f t="shared" si="2118"/>
        <v>1.4407482709045429</v>
      </c>
      <c r="L12351" s="53">
        <f t="shared" si="2119"/>
        <v>20.711597282669892</v>
      </c>
      <c r="M12351" s="93">
        <f t="shared" si="2120"/>
        <v>1.778359548024635</v>
      </c>
      <c r="N12351" s="53">
        <f t="shared" si="2121"/>
        <v>11.1898225980144</v>
      </c>
      <c r="O12351">
        <f t="shared" si="2122"/>
        <v>0.65531774912245988</v>
      </c>
      <c r="P12351" s="53">
        <f t="shared" si="2123"/>
        <v>9.9193738160103813</v>
      </c>
      <c r="Q12351" s="53">
        <v>0.2</v>
      </c>
      <c r="R12351" s="53">
        <f t="shared" si="2124"/>
        <v>3.2859892139905424</v>
      </c>
    </row>
    <row r="12352" spans="2:18" ht="15">
      <c r="B12352" s="84">
        <v>42655</v>
      </c>
      <c r="C12352" s="85">
        <v>0</v>
      </c>
      <c r="D12352" s="86">
        <v>17.2</v>
      </c>
      <c r="E12352" s="87">
        <v>2.6</v>
      </c>
      <c r="F12352" s="96">
        <f t="shared" si="2115"/>
        <v>9.9</v>
      </c>
      <c r="G12352" s="97">
        <v>59.027079999999998</v>
      </c>
      <c r="H12352" s="74">
        <f t="shared" si="2116"/>
        <v>286</v>
      </c>
      <c r="I12352" s="53">
        <f t="shared" si="2114"/>
        <v>1.0050673176461264</v>
      </c>
      <c r="J12352" s="53">
        <f t="shared" si="2117"/>
        <v>-0.12967216657752278</v>
      </c>
      <c r="K12352" s="53">
        <f t="shared" si="2118"/>
        <v>1.4336834786075918</v>
      </c>
      <c r="L12352" s="53">
        <f t="shared" si="2119"/>
        <v>20.447085350606343</v>
      </c>
      <c r="M12352" s="93">
        <f t="shared" si="2120"/>
        <v>2.0266888599978743</v>
      </c>
      <c r="N12352" s="53">
        <f t="shared" si="2121"/>
        <v>13.281794582111324</v>
      </c>
      <c r="O12352">
        <f t="shared" si="2122"/>
        <v>0.61213128419917162</v>
      </c>
      <c r="P12352" s="53">
        <f t="shared" si="2123"/>
        <v>9.1908371937590871</v>
      </c>
      <c r="Q12352" s="53">
        <v>0.2</v>
      </c>
      <c r="R12352" s="53">
        <f t="shared" si="2124"/>
        <v>3.9912750972409023</v>
      </c>
    </row>
    <row r="12353" spans="2:18" ht="15">
      <c r="B12353" s="84">
        <v>42656</v>
      </c>
      <c r="C12353" s="85">
        <v>0</v>
      </c>
      <c r="D12353" s="86">
        <v>10.9</v>
      </c>
      <c r="E12353" s="87">
        <v>3.7</v>
      </c>
      <c r="F12353" s="96">
        <f t="shared" si="2115"/>
        <v>7.3000000000000007</v>
      </c>
      <c r="G12353" s="97">
        <v>72.527079999999998</v>
      </c>
      <c r="H12353" s="74">
        <f t="shared" si="2116"/>
        <v>287</v>
      </c>
      <c r="I12353" s="53">
        <f t="shared" si="2114"/>
        <v>1.0056344497896332</v>
      </c>
      <c r="J12353" s="53">
        <f t="shared" si="2117"/>
        <v>-0.13621650843313457</v>
      </c>
      <c r="K12353" s="53">
        <f t="shared" si="2118"/>
        <v>1.4266316421852574</v>
      </c>
      <c r="L12353" s="53">
        <f t="shared" si="2119"/>
        <v>20.183866697645719</v>
      </c>
      <c r="M12353" s="93">
        <f t="shared" si="2120"/>
        <v>1.2730451670969694</v>
      </c>
      <c r="N12353" s="53">
        <f t="shared" si="2121"/>
        <v>9.2070295888849252</v>
      </c>
      <c r="O12353">
        <f t="shared" si="2122"/>
        <v>0.52354945966754285</v>
      </c>
      <c r="P12353" s="53">
        <f t="shared" si="2123"/>
        <v>7.7170761095459453</v>
      </c>
      <c r="Q12353" s="53">
        <v>0.2</v>
      </c>
      <c r="R12353" s="53">
        <f t="shared" si="2124"/>
        <v>2.6863868935559698</v>
      </c>
    </row>
    <row r="12354" spans="2:18" ht="15">
      <c r="B12354" s="84">
        <v>42657</v>
      </c>
      <c r="C12354" s="85">
        <v>4</v>
      </c>
      <c r="D12354" s="86">
        <v>9.9</v>
      </c>
      <c r="E12354" s="87">
        <v>7.8</v>
      </c>
      <c r="F12354" s="96">
        <f t="shared" si="2115"/>
        <v>8.85</v>
      </c>
      <c r="G12354" s="97">
        <v>97.720830000000007</v>
      </c>
      <c r="H12354" s="74">
        <f t="shared" si="2116"/>
        <v>288</v>
      </c>
      <c r="I12354" s="53">
        <f t="shared" si="2114"/>
        <v>1.0061999146087979</v>
      </c>
      <c r="J12354" s="53">
        <f t="shared" si="2117"/>
        <v>-0.14272936816864831</v>
      </c>
      <c r="K12354" s="53">
        <f t="shared" si="2118"/>
        <v>1.4195939653619358</v>
      </c>
      <c r="L12354" s="53">
        <f t="shared" si="2119"/>
        <v>19.922029874595928</v>
      </c>
      <c r="M12354" s="93">
        <f t="shared" si="2120"/>
        <v>0.7205098482123139</v>
      </c>
      <c r="N12354" s="53">
        <f t="shared" si="2121"/>
        <v>4.9078598878473834</v>
      </c>
      <c r="O12354">
        <f t="shared" si="2122"/>
        <v>0.5748947089145412</v>
      </c>
      <c r="P12354" s="53">
        <f t="shared" si="2123"/>
        <v>8.5678273672638632</v>
      </c>
      <c r="Q12354" s="53">
        <v>0.2</v>
      </c>
      <c r="R12354" s="53">
        <f t="shared" si="2124"/>
        <v>1.1374390313317575</v>
      </c>
    </row>
    <row r="12355" spans="2:18" ht="15">
      <c r="B12355" s="84">
        <v>42658</v>
      </c>
      <c r="C12355" s="85">
        <v>29.5</v>
      </c>
      <c r="D12355" s="86">
        <v>17.600000000000001</v>
      </c>
      <c r="E12355" s="87">
        <v>9.3000000000000007</v>
      </c>
      <c r="F12355" s="96">
        <f t="shared" si="2115"/>
        <v>13.450000000000001</v>
      </c>
      <c r="G12355" s="97">
        <v>98.704170000000005</v>
      </c>
      <c r="H12355" s="74">
        <f t="shared" si="2116"/>
        <v>289</v>
      </c>
      <c r="I12355" s="53">
        <f t="shared" si="2114"/>
        <v>1.0067635447734826</v>
      </c>
      <c r="J12355" s="53">
        <f t="shared" si="2117"/>
        <v>-0.14920890130282444</v>
      </c>
      <c r="K12355" s="53">
        <f t="shared" si="2118"/>
        <v>1.4125716990844581</v>
      </c>
      <c r="L12355" s="53">
        <f t="shared" si="2119"/>
        <v>19.661663544351988</v>
      </c>
      <c r="M12355" s="93">
        <f t="shared" si="2120"/>
        <v>1.6577109319485956</v>
      </c>
      <c r="N12355" s="53">
        <f t="shared" si="2121"/>
        <v>9.6295995590563859</v>
      </c>
      <c r="O12355">
        <f t="shared" si="2122"/>
        <v>0.75410266113169311</v>
      </c>
      <c r="P12355" s="53">
        <f t="shared" si="2123"/>
        <v>11.608257267651117</v>
      </c>
      <c r="Q12355" s="53">
        <v>0.2</v>
      </c>
      <c r="R12355" s="53">
        <f t="shared" si="2124"/>
        <v>2.2057298264964955</v>
      </c>
    </row>
    <row r="12356" spans="2:18" ht="15">
      <c r="B12356" s="84">
        <v>42659</v>
      </c>
      <c r="C12356" s="85">
        <v>0</v>
      </c>
      <c r="D12356" s="86">
        <v>20.3</v>
      </c>
      <c r="E12356" s="87">
        <v>7.9</v>
      </c>
      <c r="F12356" s="96">
        <f t="shared" si="2115"/>
        <v>14.100000000000001</v>
      </c>
      <c r="G12356" s="97">
        <v>89.168750000000003</v>
      </c>
      <c r="H12356" s="74">
        <f t="shared" si="2116"/>
        <v>290</v>
      </c>
      <c r="I12356" s="53">
        <f t="shared" si="2114"/>
        <v>1.0073251734964539</v>
      </c>
      <c r="J12356" s="53">
        <f t="shared" si="2117"/>
        <v>-0.15565325374995273</v>
      </c>
      <c r="K12356" s="53">
        <f t="shared" si="2118"/>
        <v>1.4055661437289482</v>
      </c>
      <c r="L12356" s="53">
        <f t="shared" si="2119"/>
        <v>19.402856427776385</v>
      </c>
      <c r="M12356" s="93">
        <f t="shared" si="2120"/>
        <v>2.0411112165334351</v>
      </c>
      <c r="N12356" s="53">
        <f t="shared" si="2121"/>
        <v>11.615166350375354</v>
      </c>
      <c r="O12356">
        <f t="shared" si="2122"/>
        <v>0.78299621064441227</v>
      </c>
      <c r="P12356" s="53">
        <f t="shared" si="2123"/>
        <v>12.107763074973807</v>
      </c>
      <c r="Q12356" s="53">
        <v>0.2</v>
      </c>
      <c r="R12356" s="53">
        <f t="shared" si="2124"/>
        <v>2.9186360441602237</v>
      </c>
    </row>
    <row r="12357" spans="2:18" ht="15">
      <c r="B12357" s="84">
        <v>42660</v>
      </c>
      <c r="C12357" s="85">
        <v>0</v>
      </c>
      <c r="D12357" s="86">
        <v>15.5</v>
      </c>
      <c r="E12357" s="87">
        <v>9.1999999999999993</v>
      </c>
      <c r="F12357" s="96">
        <f t="shared" si="2115"/>
        <v>12.35</v>
      </c>
      <c r="G12357" s="97">
        <v>91.018749999999997</v>
      </c>
      <c r="H12357" s="74">
        <f t="shared" si="2116"/>
        <v>291</v>
      </c>
      <c r="I12357" s="53">
        <f t="shared" si="2114"/>
        <v>1.0078846345827368</v>
      </c>
      <c r="J12357" s="53">
        <f t="shared" si="2117"/>
        <v>-0.16206056192979862</v>
      </c>
      <c r="K12357" s="53">
        <f t="shared" si="2118"/>
        <v>1.3985786512916953</v>
      </c>
      <c r="L12357" s="53">
        <f t="shared" si="2119"/>
        <v>19.145697248126826</v>
      </c>
      <c r="M12357" s="93">
        <f t="shared" si="2120"/>
        <v>1.3568387929365429</v>
      </c>
      <c r="N12357" s="53">
        <f t="shared" si="2121"/>
        <v>8.1694041794918952</v>
      </c>
      <c r="O12357">
        <f t="shared" si="2122"/>
        <v>0.70732149602853711</v>
      </c>
      <c r="P12357" s="53">
        <f t="shared" si="2123"/>
        <v>10.804713637867328</v>
      </c>
      <c r="Q12357" s="53">
        <v>0.2</v>
      </c>
      <c r="R12357" s="53">
        <f t="shared" si="2124"/>
        <v>2.0696496844710492</v>
      </c>
    </row>
    <row r="12358" spans="2:18" ht="15">
      <c r="B12358" s="84">
        <v>42661</v>
      </c>
      <c r="C12358" s="85">
        <v>0.4</v>
      </c>
      <c r="D12358" s="86">
        <v>19</v>
      </c>
      <c r="E12358" s="87">
        <v>11.5</v>
      </c>
      <c r="F12358" s="96">
        <f t="shared" si="2115"/>
        <v>15.25</v>
      </c>
      <c r="G12358" s="97">
        <v>91.277079999999998</v>
      </c>
      <c r="H12358" s="74">
        <f t="shared" si="2116"/>
        <v>292</v>
      </c>
      <c r="I12358" s="53">
        <f t="shared" si="2114"/>
        <v>1.0084417624787954</v>
      </c>
      <c r="J12358" s="53">
        <f t="shared" si="2117"/>
        <v>-0.16842895291072263</v>
      </c>
      <c r="K12358" s="53">
        <f t="shared" si="2118"/>
        <v>1.3916106275586073</v>
      </c>
      <c r="L12358" s="53">
        <f t="shared" si="2119"/>
        <v>18.89027467410472</v>
      </c>
      <c r="M12358" s="93">
        <f t="shared" si="2120"/>
        <v>1.6011788390380712</v>
      </c>
      <c r="N12358" s="53">
        <f t="shared" si="2121"/>
        <v>8.7946351230043511</v>
      </c>
      <c r="O12358">
        <f t="shared" si="2122"/>
        <v>0.83648585616025706</v>
      </c>
      <c r="P12358" s="53">
        <f t="shared" si="2123"/>
        <v>13.038669983574335</v>
      </c>
      <c r="Q12358" s="53">
        <v>0.2</v>
      </c>
      <c r="R12358" s="53">
        <f t="shared" si="2124"/>
        <v>2.2368380802316197</v>
      </c>
    </row>
    <row r="12359" spans="2:18" ht="15">
      <c r="B12359" s="84">
        <v>42662</v>
      </c>
      <c r="C12359" s="85">
        <v>0</v>
      </c>
      <c r="D12359" s="86">
        <v>15.3</v>
      </c>
      <c r="E12359" s="87">
        <v>10.8</v>
      </c>
      <c r="F12359" s="96">
        <f t="shared" si="2115"/>
        <v>13.05</v>
      </c>
      <c r="G12359" s="97">
        <v>93.729159999999993</v>
      </c>
      <c r="H12359" s="74">
        <f t="shared" si="2116"/>
        <v>293</v>
      </c>
      <c r="I12359" s="53">
        <f t="shared" si="2114"/>
        <v>1.0089963923215213</v>
      </c>
      <c r="J12359" s="53">
        <f t="shared" si="2117"/>
        <v>-0.17475654458762296</v>
      </c>
      <c r="K12359" s="53">
        <f t="shared" si="2118"/>
        <v>1.3846635342471949</v>
      </c>
      <c r="L12359" s="53">
        <f t="shared" si="2119"/>
        <v>18.636677261603971</v>
      </c>
      <c r="M12359" s="93">
        <f t="shared" si="2120"/>
        <v>1.1421664084249175</v>
      </c>
      <c r="N12359" s="53">
        <f t="shared" si="2121"/>
        <v>6.7208416439373053</v>
      </c>
      <c r="O12359">
        <f t="shared" si="2122"/>
        <v>0.73678818576553329</v>
      </c>
      <c r="P12359" s="53">
        <f t="shared" si="2123"/>
        <v>11.310090795138036</v>
      </c>
      <c r="Q12359" s="53">
        <v>0.2</v>
      </c>
      <c r="R12359" s="53">
        <f t="shared" si="2124"/>
        <v>1.6795833242106522</v>
      </c>
    </row>
    <row r="12360" spans="2:18" ht="15">
      <c r="B12360" s="84">
        <v>42663</v>
      </c>
      <c r="C12360" s="85">
        <v>10.3</v>
      </c>
      <c r="D12360" s="86">
        <v>17.8</v>
      </c>
      <c r="E12360" s="87">
        <v>8.1</v>
      </c>
      <c r="F12360" s="96">
        <f t="shared" si="2115"/>
        <v>12.95</v>
      </c>
      <c r="G12360" s="97">
        <v>85.833340000000007</v>
      </c>
      <c r="H12360" s="74">
        <f t="shared" si="2116"/>
        <v>294</v>
      </c>
      <c r="I12360" s="53">
        <f t="shared" si="2114"/>
        <v>1.0095483599870214</v>
      </c>
      <c r="J12360" s="53">
        <f t="shared" si="2117"/>
        <v>-0.18104144589631799</v>
      </c>
      <c r="K12360" s="53">
        <f t="shared" si="2118"/>
        <v>1.3777388911144641</v>
      </c>
      <c r="L12360" s="53">
        <f t="shared" si="2119"/>
        <v>18.384993394248252</v>
      </c>
      <c r="M12360" s="93">
        <f t="shared" si="2120"/>
        <v>1.6488985608448239</v>
      </c>
      <c r="N12360" s="53">
        <f t="shared" si="2121"/>
        <v>9.7341552085391427</v>
      </c>
      <c r="O12360">
        <f t="shared" si="2122"/>
        <v>0.73251416262319236</v>
      </c>
      <c r="P12360" s="53">
        <f t="shared" si="2123"/>
        <v>11.236625858540162</v>
      </c>
      <c r="Q12360" s="53">
        <v>0.2</v>
      </c>
      <c r="R12360" s="53">
        <f t="shared" si="2124"/>
        <v>2.5666900085774267</v>
      </c>
    </row>
    <row r="12361" spans="2:18" ht="15">
      <c r="B12361" s="84">
        <v>42664</v>
      </c>
      <c r="C12361" s="85">
        <v>0</v>
      </c>
      <c r="D12361" s="86">
        <v>16.2</v>
      </c>
      <c r="E12361" s="87">
        <v>5.3</v>
      </c>
      <c r="F12361" s="96">
        <f t="shared" si="2115"/>
        <v>10.75</v>
      </c>
      <c r="G12361" s="97">
        <v>77.181250000000006</v>
      </c>
      <c r="H12361" s="74">
        <f t="shared" si="2116"/>
        <v>295</v>
      </c>
      <c r="I12361" s="53">
        <f t="shared" si="2114"/>
        <v>1.0100975021391829</v>
      </c>
      <c r="J12361" s="53">
        <f t="shared" si="2117"/>
        <v>-0.18728175706601952</v>
      </c>
      <c r="K12361" s="53">
        <f t="shared" si="2118"/>
        <v>1.370838278023415</v>
      </c>
      <c r="L12361" s="53">
        <f t="shared" si="2119"/>
        <v>18.135311222811147</v>
      </c>
      <c r="M12361" s="93">
        <f t="shared" si="2120"/>
        <v>1.6008249632830618</v>
      </c>
      <c r="N12361" s="53">
        <f t="shared" si="2121"/>
        <v>10.178579740652463</v>
      </c>
      <c r="O12361">
        <f t="shared" si="2122"/>
        <v>0.6438026687081374</v>
      </c>
      <c r="P12361" s="53">
        <f t="shared" si="2123"/>
        <v>9.7245102124751863</v>
      </c>
      <c r="Q12361" s="53">
        <v>0.2</v>
      </c>
      <c r="R12361" s="53">
        <f t="shared" si="2124"/>
        <v>2.8556363597839969</v>
      </c>
    </row>
    <row r="12362" spans="2:18" ht="15">
      <c r="B12362" s="84">
        <v>42665</v>
      </c>
      <c r="C12362" s="85">
        <v>0.1</v>
      </c>
      <c r="D12362" s="86">
        <v>14.1</v>
      </c>
      <c r="E12362" s="87">
        <v>6.9</v>
      </c>
      <c r="F12362" s="96">
        <f t="shared" si="2115"/>
        <v>10.5</v>
      </c>
      <c r="G12362" s="97">
        <v>81.825000000000003</v>
      </c>
      <c r="H12362" s="74">
        <f t="shared" si="2116"/>
        <v>296</v>
      </c>
      <c r="I12362" s="53">
        <f t="shared" ref="I12362:I12425" si="2125">1+0.0334*COS($I$7*H12362-0.0552)</f>
        <v>1.0106436562780083</v>
      </c>
      <c r="J12362" s="53">
        <f t="shared" si="2117"/>
        <v>-0.19347556991152742</v>
      </c>
      <c r="K12362" s="53">
        <f t="shared" si="2118"/>
        <v>1.3639633369601956</v>
      </c>
      <c r="L12362" s="53">
        <f t="shared" si="2119"/>
        <v>17.887718603622275</v>
      </c>
      <c r="M12362" s="93">
        <f t="shared" si="2120"/>
        <v>1.2720585798049175</v>
      </c>
      <c r="N12362" s="53">
        <f t="shared" si="2121"/>
        <v>8.1596235710577538</v>
      </c>
      <c r="O12362">
        <f t="shared" si="2122"/>
        <v>0.63434223095270703</v>
      </c>
      <c r="P12362" s="53">
        <f t="shared" si="2123"/>
        <v>9.564744649762261</v>
      </c>
      <c r="Q12362" s="53">
        <v>0.2</v>
      </c>
      <c r="R12362" s="53">
        <f t="shared" si="2124"/>
        <v>2.2822101338499943</v>
      </c>
    </row>
    <row r="12363" spans="2:18" ht="15">
      <c r="B12363" s="84">
        <v>42666</v>
      </c>
      <c r="C12363" s="85">
        <v>0</v>
      </c>
      <c r="D12363" s="86">
        <v>12.1</v>
      </c>
      <c r="E12363" s="87">
        <v>6.5</v>
      </c>
      <c r="F12363" s="96">
        <f t="shared" si="2115"/>
        <v>9.3000000000000007</v>
      </c>
      <c r="G12363" s="97">
        <v>91.085419999999999</v>
      </c>
      <c r="H12363" s="74">
        <f t="shared" si="2116"/>
        <v>297</v>
      </c>
      <c r="I12363" s="53">
        <f t="shared" si="2125"/>
        <v>1.0111866607877009</v>
      </c>
      <c r="J12363" s="53">
        <f t="shared" si="2117"/>
        <v>-0.19962096816676864</v>
      </c>
      <c r="K12363" s="53">
        <f t="shared" si="2118"/>
        <v>1.3571157739932649</v>
      </c>
      <c r="L12363" s="53">
        <f t="shared" si="2119"/>
        <v>17.642303036069933</v>
      </c>
      <c r="M12363" s="93">
        <f t="shared" si="2120"/>
        <v>1.0595417041765329</v>
      </c>
      <c r="N12363" s="53">
        <f t="shared" si="2121"/>
        <v>7.0973825176927017</v>
      </c>
      <c r="O12363">
        <f t="shared" si="2122"/>
        <v>0.5906032755586329</v>
      </c>
      <c r="P12363" s="53">
        <f t="shared" si="2123"/>
        <v>8.8300505236178406</v>
      </c>
      <c r="Q12363" s="53">
        <v>0.2</v>
      </c>
      <c r="R12363" s="53">
        <f t="shared" si="2124"/>
        <v>1.7926176931399458</v>
      </c>
    </row>
    <row r="12364" spans="2:18" ht="15">
      <c r="B12364" s="84">
        <v>42667</v>
      </c>
      <c r="C12364" s="85">
        <v>0.5</v>
      </c>
      <c r="D12364" s="86">
        <v>13.3</v>
      </c>
      <c r="E12364" s="87">
        <v>9.5</v>
      </c>
      <c r="F12364" s="96">
        <f t="shared" si="2115"/>
        <v>11.4</v>
      </c>
      <c r="G12364" s="97">
        <v>93.385409999999993</v>
      </c>
      <c r="H12364" s="74">
        <f t="shared" si="2116"/>
        <v>298</v>
      </c>
      <c r="I12364" s="53">
        <f t="shared" si="2125"/>
        <v>1.0117263549844906</v>
      </c>
      <c r="J12364" s="53">
        <f t="shared" si="2117"/>
        <v>-0.20571602786129212</v>
      </c>
      <c r="K12364" s="53">
        <f t="shared" si="2118"/>
        <v>1.3502973611651965</v>
      </c>
      <c r="L12364" s="53">
        <f t="shared" si="2119"/>
        <v>17.399151599318937</v>
      </c>
      <c r="M12364" s="93">
        <f t="shared" si="2120"/>
        <v>0.92747496449820721</v>
      </c>
      <c r="N12364" s="53">
        <f t="shared" si="2121"/>
        <v>5.7659223820323335</v>
      </c>
      <c r="O12364">
        <f t="shared" si="2122"/>
        <v>0.66897908789634142</v>
      </c>
      <c r="P12364" s="53">
        <f t="shared" si="2123"/>
        <v>10.15111858069719</v>
      </c>
      <c r="Q12364" s="53">
        <v>0.2</v>
      </c>
      <c r="R12364" s="53">
        <f t="shared" si="2124"/>
        <v>1.4598286122917259</v>
      </c>
    </row>
    <row r="12365" spans="2:18" ht="15">
      <c r="B12365" s="84">
        <v>42668</v>
      </c>
      <c r="C12365" s="85">
        <v>0.8</v>
      </c>
      <c r="D12365" s="86">
        <v>12.9</v>
      </c>
      <c r="E12365" s="87">
        <v>11.3</v>
      </c>
      <c r="F12365" s="96">
        <f t="shared" si="2115"/>
        <v>12.100000000000001</v>
      </c>
      <c r="G12365" s="97">
        <v>98.354159999999993</v>
      </c>
      <c r="H12365" s="74">
        <f t="shared" si="2116"/>
        <v>299</v>
      </c>
      <c r="I12365" s="53">
        <f t="shared" si="2125"/>
        <v>1.0122625791641815</v>
      </c>
      <c r="J12365" s="53">
        <f t="shared" si="2117"/>
        <v>-0.21175881774130711</v>
      </c>
      <c r="K12365" s="53">
        <f t="shared" si="2118"/>
        <v>1.3435099383070224</v>
      </c>
      <c r="L12365" s="53">
        <f t="shared" si="2119"/>
        <v>17.158350888370411</v>
      </c>
      <c r="M12365" s="93">
        <f t="shared" si="2120"/>
        <v>0.60772373473015362</v>
      </c>
      <c r="N12365" s="53">
        <f t="shared" si="2121"/>
        <v>3.6896439395744323</v>
      </c>
      <c r="O12365">
        <f t="shared" si="2122"/>
        <v>0.69704989426601482</v>
      </c>
      <c r="P12365" s="53">
        <f t="shared" si="2123"/>
        <v>10.629169947021806</v>
      </c>
      <c r="Q12365" s="53">
        <v>0.2</v>
      </c>
      <c r="R12365" s="53">
        <f t="shared" si="2124"/>
        <v>0.86985488430986568</v>
      </c>
    </row>
    <row r="12366" spans="2:18" ht="15">
      <c r="B12366" s="84">
        <v>42669</v>
      </c>
      <c r="C12366" s="85">
        <v>6</v>
      </c>
      <c r="D12366" s="86">
        <v>17</v>
      </c>
      <c r="E12366" s="87">
        <v>10.9</v>
      </c>
      <c r="F12366" s="96">
        <f t="shared" si="2115"/>
        <v>13.95</v>
      </c>
      <c r="G12366" s="97">
        <v>98.770840000000007</v>
      </c>
      <c r="H12366" s="74">
        <f t="shared" si="2116"/>
        <v>300</v>
      </c>
      <c r="I12366" s="53">
        <f t="shared" si="2125"/>
        <v>1.0127951746494115</v>
      </c>
      <c r="J12366" s="53">
        <f t="shared" si="2117"/>
        <v>-0.2177473997368205</v>
      </c>
      <c r="K12366" s="53">
        <f t="shared" si="2118"/>
        <v>1.3367554147642666</v>
      </c>
      <c r="L12366" s="53">
        <f t="shared" si="2119"/>
        <v>16.919986949598503</v>
      </c>
      <c r="M12366" s="93">
        <f t="shared" si="2120"/>
        <v>1.2425336081973999</v>
      </c>
      <c r="N12366" s="53">
        <f t="shared" si="2121"/>
        <v>7.1041784607268532</v>
      </c>
      <c r="O12366">
        <f t="shared" si="2122"/>
        <v>0.77624415735690488</v>
      </c>
      <c r="P12366" s="53">
        <f t="shared" si="2123"/>
        <v>11.990820684858459</v>
      </c>
      <c r="Q12366" s="53">
        <v>0.2</v>
      </c>
      <c r="R12366" s="53">
        <f t="shared" si="2124"/>
        <v>1.6384055845461829</v>
      </c>
    </row>
    <row r="12367" spans="2:18" ht="15">
      <c r="B12367" s="84">
        <v>42670</v>
      </c>
      <c r="C12367" s="85">
        <v>0.7</v>
      </c>
      <c r="D12367" s="86">
        <v>18.600000000000001</v>
      </c>
      <c r="E12367" s="87">
        <v>8</v>
      </c>
      <c r="F12367" s="96">
        <f t="shared" ref="F12367:F12430" si="2126">0.5*(D12367+E12367)</f>
        <v>13.3</v>
      </c>
      <c r="G12367" s="97">
        <v>84.375</v>
      </c>
      <c r="H12367" s="74">
        <f t="shared" ref="H12367:H12430" si="2127">B12367-DATE(YEAR(B12367),1,0)</f>
        <v>301</v>
      </c>
      <c r="I12367" s="53">
        <f t="shared" si="2125"/>
        <v>1.0133239838366084</v>
      </c>
      <c r="J12367" s="53">
        <f t="shared" ref="J12367:J12430" si="2128">ASIN(0.39785*SIN(4.869+$I$7*H12367+0.03345*SIN(6.224+$I$7*H12367)))</f>
        <v>-0.22367982947638354</v>
      </c>
      <c r="K12367" s="53">
        <f t="shared" ref="K12367:K12430" si="2129">ACOS(-TAN(J12367)*TAN($E$7*$I$8))</f>
        <v>1.3300357710230664</v>
      </c>
      <c r="L12367" s="53">
        <f t="shared" ref="L12367:L12430" si="2130">117.5*I12367*((K12367*SIN($E$7*$I$8)*SIN(J12367)+COS($E$7*$I$8)*COS(J12367)*SIN(K12367))/PI())</f>
        <v>16.684145215907556</v>
      </c>
      <c r="M12367" s="93">
        <f t="shared" ref="M12367:M12430" si="2131">0.0023*L12367/2.456*(0.5*(D12367+E12367)+17.8)*SQRT(D12367-E12367)</f>
        <v>1.5820374373118098</v>
      </c>
      <c r="N12367" s="53">
        <f t="shared" ref="N12367:N12430" si="2132">0.17*L12367*SQRT(D12367-E12367)</f>
        <v>9.2343390301471686</v>
      </c>
      <c r="O12367">
        <f t="shared" ref="O12367:O12430" si="2133">5336/(F12367+273.15)^2*EXP(21.07-5336/(F12367+273.15))</f>
        <v>0.74756858186330444</v>
      </c>
      <c r="P12367" s="53">
        <f t="shared" ref="P12367:P12430" si="2134">EXP(21.07-5336/(F12367+273.15))</f>
        <v>11.495632544546529</v>
      </c>
      <c r="Q12367" s="53">
        <v>0.2</v>
      </c>
      <c r="R12367" s="53">
        <f t="shared" ref="R12367:R12430" si="2135">(O12367*N12367*0.6+$L$8*6.43*(1+0.536*Q12367)*P12367*(1- G12367/100))/($O$7*(O12367+$L$8))</f>
        <v>2.4982204908671339</v>
      </c>
    </row>
    <row r="12368" spans="2:18" ht="15">
      <c r="B12368" s="84">
        <v>42671</v>
      </c>
      <c r="C12368" s="85">
        <v>0</v>
      </c>
      <c r="D12368" s="86">
        <v>15.7</v>
      </c>
      <c r="E12368" s="87">
        <v>5.3</v>
      </c>
      <c r="F12368" s="96">
        <f t="shared" si="2126"/>
        <v>10.5</v>
      </c>
      <c r="G12368" s="97">
        <v>78.25</v>
      </c>
      <c r="H12368" s="74">
        <f t="shared" si="2127"/>
        <v>302</v>
      </c>
      <c r="I12368" s="53">
        <f t="shared" si="2125"/>
        <v>1.0138488502426257</v>
      </c>
      <c r="J12368" s="53">
        <f t="shared" si="2128"/>
        <v>-0.22955415685093136</v>
      </c>
      <c r="K12368" s="53">
        <f t="shared" si="2129"/>
        <v>1.3233530602239887</v>
      </c>
      <c r="L12368" s="53">
        <f t="shared" si="2130"/>
        <v>16.450910441660312</v>
      </c>
      <c r="M12368" s="93">
        <f t="shared" si="2131"/>
        <v>1.4060232971629356</v>
      </c>
      <c r="N12368" s="53">
        <f t="shared" si="2132"/>
        <v>9.0189406518892135</v>
      </c>
      <c r="O12368">
        <f t="shared" si="2133"/>
        <v>0.63434223095270703</v>
      </c>
      <c r="P12368" s="53">
        <f t="shared" si="2134"/>
        <v>9.564744649762261</v>
      </c>
      <c r="Q12368" s="53">
        <v>0.2</v>
      </c>
      <c r="R12368" s="53">
        <f t="shared" si="2135"/>
        <v>2.5654870330108923</v>
      </c>
    </row>
    <row r="12369" spans="2:18" ht="15">
      <c r="B12369" s="84">
        <v>42672</v>
      </c>
      <c r="C12369" s="85">
        <v>0</v>
      </c>
      <c r="D12369" s="86">
        <v>17</v>
      </c>
      <c r="E12369" s="87">
        <v>5.2</v>
      </c>
      <c r="F12369" s="96">
        <f t="shared" si="2126"/>
        <v>11.1</v>
      </c>
      <c r="G12369" s="97">
        <v>75.645840000000007</v>
      </c>
      <c r="H12369" s="74">
        <f t="shared" si="2127"/>
        <v>303</v>
      </c>
      <c r="I12369" s="53">
        <f t="shared" si="2125"/>
        <v>1.0143696185510496</v>
      </c>
      <c r="J12369" s="53">
        <f t="shared" si="2128"/>
        <v>-0.23536842662812049</v>
      </c>
      <c r="K12369" s="53">
        <f t="shared" si="2129"/>
        <v>1.3167094095504064</v>
      </c>
      <c r="L12369" s="53">
        <f t="shared" si="2130"/>
        <v>16.220366637536831</v>
      </c>
      <c r="M12369" s="93">
        <f t="shared" si="2131"/>
        <v>1.5079918227546369</v>
      </c>
      <c r="N12369" s="53">
        <f t="shared" si="2132"/>
        <v>9.4721941603206883</v>
      </c>
      <c r="O12369">
        <f t="shared" si="2133"/>
        <v>0.65725432073759815</v>
      </c>
      <c r="P12369" s="53">
        <f t="shared" si="2134"/>
        <v>9.9521880969549308</v>
      </c>
      <c r="Q12369" s="53">
        <v>0.2</v>
      </c>
      <c r="R12369" s="53">
        <f t="shared" si="2135"/>
        <v>2.7450394327585279</v>
      </c>
    </row>
    <row r="12370" spans="2:18" ht="15">
      <c r="B12370" s="84">
        <v>42673</v>
      </c>
      <c r="C12370" s="85">
        <v>0</v>
      </c>
      <c r="D12370" s="86">
        <v>18.5</v>
      </c>
      <c r="E12370" s="87">
        <v>5.4</v>
      </c>
      <c r="F12370" s="96">
        <f t="shared" si="2126"/>
        <v>11.95</v>
      </c>
      <c r="G12370" s="97">
        <v>69.520840000000007</v>
      </c>
      <c r="H12370" s="74">
        <f t="shared" si="2127"/>
        <v>304</v>
      </c>
      <c r="I12370" s="53">
        <f t="shared" si="2125"/>
        <v>1.0148861346581595</v>
      </c>
      <c r="J12370" s="53">
        <f t="shared" si="2128"/>
        <v>-0.24112067911849694</v>
      </c>
      <c r="K12370" s="53">
        <f t="shared" si="2129"/>
        <v>1.3101070214775534</v>
      </c>
      <c r="L12370" s="53">
        <f t="shared" si="2130"/>
        <v>15.992597005491556</v>
      </c>
      <c r="M12370" s="93">
        <f t="shared" si="2131"/>
        <v>1.6126535803390718</v>
      </c>
      <c r="N12370" s="53">
        <f t="shared" si="2132"/>
        <v>9.8401917846279776</v>
      </c>
      <c r="O12370">
        <f t="shared" si="2133"/>
        <v>0.69094965222549376</v>
      </c>
      <c r="P12370" s="53">
        <f t="shared" si="2134"/>
        <v>10.525070566283562</v>
      </c>
      <c r="Q12370" s="53">
        <v>0.2</v>
      </c>
      <c r="R12370" s="53">
        <f t="shared" si="2135"/>
        <v>3.0044928600836682</v>
      </c>
    </row>
    <row r="12371" spans="2:18" ht="15">
      <c r="B12371" s="84">
        <v>42674</v>
      </c>
      <c r="C12371" s="85">
        <v>0</v>
      </c>
      <c r="D12371" s="86">
        <v>17.899999999999999</v>
      </c>
      <c r="E12371" s="87">
        <v>3.8</v>
      </c>
      <c r="F12371" s="96">
        <f t="shared" si="2126"/>
        <v>10.85</v>
      </c>
      <c r="G12371" s="97">
        <v>75.837500000000006</v>
      </c>
      <c r="H12371" s="74">
        <f t="shared" si="2127"/>
        <v>305</v>
      </c>
      <c r="I12371" s="53">
        <f t="shared" si="2125"/>
        <v>1.0153982457185289</v>
      </c>
      <c r="J12371" s="53">
        <f t="shared" si="2128"/>
        <v>-0.24680895089479327</v>
      </c>
      <c r="K12371" s="53">
        <f t="shared" si="2129"/>
        <v>1.3035481748675748</v>
      </c>
      <c r="L12371" s="53">
        <f t="shared" si="2130"/>
        <v>15.767683873981852</v>
      </c>
      <c r="M12371" s="93">
        <f t="shared" si="2131"/>
        <v>1.5885524560944186</v>
      </c>
      <c r="N12371" s="53">
        <f t="shared" si="2132"/>
        <v>10.065292077828996</v>
      </c>
      <c r="O12371">
        <f t="shared" si="2133"/>
        <v>0.64762122484558593</v>
      </c>
      <c r="P12371" s="53">
        <f t="shared" si="2134"/>
        <v>9.7890812427184368</v>
      </c>
      <c r="Q12371" s="53">
        <v>0.2</v>
      </c>
      <c r="R12371" s="53">
        <f t="shared" si="2135"/>
        <v>2.8672712348191522</v>
      </c>
    </row>
    <row r="12372" spans="2:18" ht="15">
      <c r="B12372" s="84">
        <v>42675</v>
      </c>
      <c r="C12372" s="85">
        <v>0</v>
      </c>
      <c r="D12372" s="86">
        <v>15.7</v>
      </c>
      <c r="E12372" s="87">
        <v>5.4</v>
      </c>
      <c r="F12372" s="96">
        <f t="shared" si="2126"/>
        <v>10.55</v>
      </c>
      <c r="G12372" s="97">
        <v>83.075000000000003</v>
      </c>
      <c r="H12372" s="74">
        <f t="shared" si="2127"/>
        <v>306</v>
      </c>
      <c r="I12372" s="53">
        <f t="shared" si="2125"/>
        <v>1.0159058001902563</v>
      </c>
      <c r="J12372" s="53">
        <f t="shared" si="2128"/>
        <v>-0.25243127556549821</v>
      </c>
      <c r="K12372" s="53">
        <f t="shared" si="2129"/>
        <v>1.2970352258952598</v>
      </c>
      <c r="L12372" s="53">
        <f t="shared" si="2130"/>
        <v>15.545708633651007</v>
      </c>
      <c r="M12372" s="93">
        <f t="shared" si="2131"/>
        <v>1.3245906123497924</v>
      </c>
      <c r="N12372" s="53">
        <f t="shared" si="2132"/>
        <v>8.4816052828507811</v>
      </c>
      <c r="O12372">
        <f t="shared" si="2133"/>
        <v>0.63622453817273861</v>
      </c>
      <c r="P12372" s="53">
        <f t="shared" si="2134"/>
        <v>9.5965087986814464</v>
      </c>
      <c r="Q12372" s="53">
        <v>0.2</v>
      </c>
      <c r="R12372" s="53">
        <f t="shared" si="2135"/>
        <v>2.3222144751365619</v>
      </c>
    </row>
    <row r="12373" spans="2:18" ht="15">
      <c r="B12373" s="84">
        <v>42676</v>
      </c>
      <c r="C12373" s="85">
        <v>0</v>
      </c>
      <c r="D12373" s="86">
        <v>13.9</v>
      </c>
      <c r="E12373" s="87">
        <v>6.5</v>
      </c>
      <c r="F12373" s="96">
        <f t="shared" si="2126"/>
        <v>10.199999999999999</v>
      </c>
      <c r="G12373" s="97">
        <v>86.322909999999993</v>
      </c>
      <c r="H12373" s="74">
        <f t="shared" si="2127"/>
        <v>307</v>
      </c>
      <c r="I12373" s="53">
        <f t="shared" si="2125"/>
        <v>1.0164086478798078</v>
      </c>
      <c r="J12373" s="53">
        <f t="shared" si="2128"/>
        <v>-0.25798568460379556</v>
      </c>
      <c r="K12373" s="53">
        <f t="shared" si="2129"/>
        <v>1.2905706087883901</v>
      </c>
      <c r="L12373" s="53">
        <f t="shared" si="2130"/>
        <v>15.326751673653153</v>
      </c>
      <c r="M12373" s="93">
        <f t="shared" si="2131"/>
        <v>1.0932600684791105</v>
      </c>
      <c r="N12373" s="53">
        <f t="shared" si="2132"/>
        <v>7.087856270052769</v>
      </c>
      <c r="O12373">
        <f t="shared" si="2133"/>
        <v>0.62315026141803342</v>
      </c>
      <c r="P12373" s="53">
        <f t="shared" si="2134"/>
        <v>9.3761251291984262</v>
      </c>
      <c r="Q12373" s="53">
        <v>0.2</v>
      </c>
      <c r="R12373" s="53">
        <f t="shared" si="2135"/>
        <v>1.9239279793128925</v>
      </c>
    </row>
    <row r="12374" spans="2:18" ht="15">
      <c r="B12374" s="84">
        <v>42677</v>
      </c>
      <c r="C12374" s="85">
        <v>0</v>
      </c>
      <c r="D12374" s="86">
        <v>16.7</v>
      </c>
      <c r="E12374" s="87">
        <v>5</v>
      </c>
      <c r="F12374" s="96">
        <f t="shared" si="2126"/>
        <v>10.85</v>
      </c>
      <c r="G12374" s="97">
        <v>67</v>
      </c>
      <c r="H12374" s="74">
        <f t="shared" si="2127"/>
        <v>308</v>
      </c>
      <c r="I12374" s="53">
        <f t="shared" si="2125"/>
        <v>1.0169066399864619</v>
      </c>
      <c r="J12374" s="53">
        <f t="shared" si="2128"/>
        <v>-0.26347020823283013</v>
      </c>
      <c r="K12374" s="53">
        <f t="shared" si="2129"/>
        <v>1.2841568363660321</v>
      </c>
      <c r="L12374" s="53">
        <f t="shared" si="2130"/>
        <v>15.110892318814727</v>
      </c>
      <c r="M12374" s="93">
        <f t="shared" si="2131"/>
        <v>1.3867786327593015</v>
      </c>
      <c r="N12374" s="53">
        <f t="shared" si="2132"/>
        <v>8.7868247173482601</v>
      </c>
      <c r="O12374">
        <f t="shared" si="2133"/>
        <v>0.64762122484558593</v>
      </c>
      <c r="P12374" s="53">
        <f t="shared" si="2134"/>
        <v>9.7890812427184368</v>
      </c>
      <c r="Q12374" s="53">
        <v>0.2</v>
      </c>
      <c r="R12374" s="53">
        <f t="shared" si="2135"/>
        <v>2.8121738241147152</v>
      </c>
    </row>
    <row r="12375" spans="2:18" ht="15">
      <c r="B12375" s="84">
        <v>42678</v>
      </c>
      <c r="C12375" s="85">
        <v>0</v>
      </c>
      <c r="D12375" s="86">
        <v>11.5</v>
      </c>
      <c r="E12375" s="87">
        <v>7.5</v>
      </c>
      <c r="F12375" s="96">
        <f t="shared" si="2126"/>
        <v>9.5</v>
      </c>
      <c r="G12375" s="97">
        <v>66.733329999999995</v>
      </c>
      <c r="H12375" s="74">
        <f t="shared" si="2127"/>
        <v>309</v>
      </c>
      <c r="I12375" s="53">
        <f t="shared" si="2125"/>
        <v>1.0173996291463423</v>
      </c>
      <c r="J12375" s="53">
        <f t="shared" si="2128"/>
        <v>-0.26888287636813218</v>
      </c>
      <c r="K12375" s="53">
        <f t="shared" si="2129"/>
        <v>1.2777965003575227</v>
      </c>
      <c r="L12375" s="53">
        <f t="shared" si="2130"/>
        <v>14.89820876783244</v>
      </c>
      <c r="M12375" s="93">
        <f t="shared" si="2131"/>
        <v>0.76177404603599264</v>
      </c>
      <c r="N12375" s="53">
        <f t="shared" si="2132"/>
        <v>5.0653909810630298</v>
      </c>
      <c r="O12375">
        <f t="shared" si="2133"/>
        <v>0.59770450458842328</v>
      </c>
      <c r="P12375" s="53">
        <f t="shared" si="2134"/>
        <v>8.9488800645474278</v>
      </c>
      <c r="Q12375" s="53">
        <v>0.2</v>
      </c>
      <c r="R12375" s="53">
        <f t="shared" si="2135"/>
        <v>1.9677112750509609</v>
      </c>
    </row>
    <row r="12376" spans="2:18" ht="15">
      <c r="B12376" s="84">
        <v>42679</v>
      </c>
      <c r="C12376" s="85">
        <v>1.4</v>
      </c>
      <c r="D12376" s="86">
        <v>8.9</v>
      </c>
      <c r="E12376" s="87">
        <v>7.4</v>
      </c>
      <c r="F12376" s="96">
        <f t="shared" si="2126"/>
        <v>8.15</v>
      </c>
      <c r="G12376" s="97">
        <v>93.643749999999997</v>
      </c>
      <c r="H12376" s="74">
        <f t="shared" si="2127"/>
        <v>310</v>
      </c>
      <c r="I12376" s="53">
        <f t="shared" si="2125"/>
        <v>1.0178874694760252</v>
      </c>
      <c r="J12376" s="53">
        <f t="shared" si="2128"/>
        <v>-0.27422171961789704</v>
      </c>
      <c r="K12376" s="53">
        <f t="shared" si="2129"/>
        <v>1.2714922714843895</v>
      </c>
      <c r="L12376" s="53">
        <f t="shared" si="2130"/>
        <v>14.688778032712165</v>
      </c>
      <c r="M12376" s="93">
        <f t="shared" si="2131"/>
        <v>0.43718789983803297</v>
      </c>
      <c r="N12376" s="53">
        <f t="shared" si="2132"/>
        <v>3.0583009456375216</v>
      </c>
      <c r="O12376">
        <f t="shared" si="2133"/>
        <v>0.55118542146985872</v>
      </c>
      <c r="P12376" s="53">
        <f t="shared" si="2134"/>
        <v>8.1737502873742969</v>
      </c>
      <c r="Q12376" s="53">
        <v>0.2</v>
      </c>
      <c r="R12376" s="53">
        <f t="shared" si="2135"/>
        <v>0.82926372236409307</v>
      </c>
    </row>
    <row r="12377" spans="2:18" ht="15">
      <c r="B12377" s="84">
        <v>42680</v>
      </c>
      <c r="C12377" s="85">
        <v>19.7</v>
      </c>
      <c r="D12377" s="86">
        <v>9.6</v>
      </c>
      <c r="E12377" s="87">
        <v>5</v>
      </c>
      <c r="F12377" s="96">
        <f t="shared" si="2126"/>
        <v>7.3</v>
      </c>
      <c r="G12377" s="97">
        <v>99.354159999999993</v>
      </c>
      <c r="H12377" s="74">
        <f t="shared" si="2127"/>
        <v>311</v>
      </c>
      <c r="I12377" s="53">
        <f t="shared" si="2125"/>
        <v>1.0183700166157084</v>
      </c>
      <c r="J12377" s="53">
        <f t="shared" si="2128"/>
        <v>-0.27948477034166919</v>
      </c>
      <c r="K12377" s="53">
        <f t="shared" si="2129"/>
        <v>1.2652468992870076</v>
      </c>
      <c r="L12377" s="53">
        <f t="shared" si="2130"/>
        <v>14.482675879656613</v>
      </c>
      <c r="M12377" s="93">
        <f t="shared" si="2131"/>
        <v>0.73013122534848773</v>
      </c>
      <c r="N12377" s="53">
        <f t="shared" si="2132"/>
        <v>5.2805194735406316</v>
      </c>
      <c r="O12377">
        <f t="shared" si="2133"/>
        <v>0.52354945966754285</v>
      </c>
      <c r="P12377" s="53">
        <f t="shared" si="2134"/>
        <v>7.7170761095459453</v>
      </c>
      <c r="Q12377" s="53">
        <v>0.2</v>
      </c>
      <c r="R12377" s="53">
        <f t="shared" si="2135"/>
        <v>1.1662937022829944</v>
      </c>
    </row>
    <row r="12378" spans="2:18" ht="15">
      <c r="B12378" s="84">
        <v>42681</v>
      </c>
      <c r="C12378" s="85">
        <v>17.600000000000001</v>
      </c>
      <c r="D12378" s="86">
        <v>11.8</v>
      </c>
      <c r="E12378" s="87">
        <v>2.8</v>
      </c>
      <c r="F12378" s="96">
        <f t="shared" si="2126"/>
        <v>7.3000000000000007</v>
      </c>
      <c r="G12378" s="97">
        <v>84.654169999999993</v>
      </c>
      <c r="H12378" s="74">
        <f t="shared" si="2127"/>
        <v>312</v>
      </c>
      <c r="I12378" s="53">
        <f t="shared" si="2125"/>
        <v>1.0188471277719298</v>
      </c>
      <c r="J12378" s="53">
        <f t="shared" si="2128"/>
        <v>-0.28467006376778992</v>
      </c>
      <c r="K12378" s="53">
        <f t="shared" si="2129"/>
        <v>1.2590632116775065</v>
      </c>
      <c r="L12378" s="53">
        <f t="shared" si="2130"/>
        <v>14.279976771613258</v>
      </c>
      <c r="M12378" s="93">
        <f t="shared" si="2131"/>
        <v>1.006982563955904</v>
      </c>
      <c r="N12378" s="53">
        <f t="shared" si="2132"/>
        <v>7.2827881535227625</v>
      </c>
      <c r="O12378">
        <f t="shared" si="2133"/>
        <v>0.52354945966754285</v>
      </c>
      <c r="P12378" s="53">
        <f t="shared" si="2134"/>
        <v>7.7170761095459453</v>
      </c>
      <c r="Q12378" s="53">
        <v>0.2</v>
      </c>
      <c r="R12378" s="53">
        <f t="shared" si="2135"/>
        <v>1.9667161947617293</v>
      </c>
    </row>
    <row r="12379" spans="2:18" ht="15">
      <c r="B12379" s="84">
        <v>42682</v>
      </c>
      <c r="C12379" s="85">
        <v>0.2</v>
      </c>
      <c r="D12379" s="86">
        <v>8</v>
      </c>
      <c r="E12379" s="87">
        <v>1.2</v>
      </c>
      <c r="F12379" s="96">
        <f t="shared" si="2126"/>
        <v>4.5999999999999996</v>
      </c>
      <c r="G12379" s="97">
        <v>82.15</v>
      </c>
      <c r="H12379" s="74">
        <f t="shared" si="2127"/>
        <v>313</v>
      </c>
      <c r="I12379" s="53">
        <f t="shared" si="2125"/>
        <v>1.0193186617598224</v>
      </c>
      <c r="J12379" s="53">
        <f t="shared" si="2128"/>
        <v>-0.28977563916981031</v>
      </c>
      <c r="K12379" s="53">
        <f t="shared" si="2129"/>
        <v>1.2529441142002091</v>
      </c>
      <c r="L12379" s="53">
        <f t="shared" si="2130"/>
        <v>14.080753812694676</v>
      </c>
      <c r="M12379" s="93">
        <f t="shared" si="2131"/>
        <v>0.77024316579900798</v>
      </c>
      <c r="N12379" s="53">
        <f t="shared" si="2132"/>
        <v>6.242079320349414</v>
      </c>
      <c r="O12379">
        <f t="shared" si="2133"/>
        <v>0.44364418562400476</v>
      </c>
      <c r="P12379" s="53">
        <f t="shared" si="2134"/>
        <v>6.4139727188391022</v>
      </c>
      <c r="Q12379" s="53">
        <v>0.2</v>
      </c>
      <c r="R12379" s="53">
        <f t="shared" si="2135"/>
        <v>1.7585875725080669</v>
      </c>
    </row>
    <row r="12380" spans="2:18" ht="15">
      <c r="B12380" s="84">
        <v>42683</v>
      </c>
      <c r="C12380" s="85">
        <v>0</v>
      </c>
      <c r="D12380" s="86">
        <v>5.9</v>
      </c>
      <c r="E12380" s="87">
        <v>-1</v>
      </c>
      <c r="F12380" s="96">
        <f t="shared" si="2126"/>
        <v>2.4500000000000002</v>
      </c>
      <c r="G12380" s="97">
        <v>76.118750000000006</v>
      </c>
      <c r="H12380" s="74">
        <f t="shared" si="2127"/>
        <v>314</v>
      </c>
      <c r="I12380" s="53">
        <f t="shared" si="2125"/>
        <v>1.0197844790448929</v>
      </c>
      <c r="J12380" s="53">
        <f t="shared" si="2128"/>
        <v>-0.29479954110186718</v>
      </c>
      <c r="K12380" s="53">
        <f t="shared" si="2129"/>
        <v>1.2468925889808187</v>
      </c>
      <c r="L12380" s="53">
        <f t="shared" si="2130"/>
        <v>13.885078694683791</v>
      </c>
      <c r="M12380" s="93">
        <f t="shared" si="2131"/>
        <v>0.69166753564576822</v>
      </c>
      <c r="N12380" s="53">
        <f t="shared" si="2132"/>
        <v>6.200430047940336</v>
      </c>
      <c r="O12380">
        <f t="shared" si="2133"/>
        <v>0.38787862349574764</v>
      </c>
      <c r="P12380" s="53">
        <f t="shared" si="2134"/>
        <v>5.5212632091311775</v>
      </c>
      <c r="Q12380" s="53">
        <v>0.2</v>
      </c>
      <c r="R12380" s="53">
        <f t="shared" si="2135"/>
        <v>1.8506226138972834</v>
      </c>
    </row>
    <row r="12381" spans="2:18" ht="15">
      <c r="B12381" s="84">
        <v>42684</v>
      </c>
      <c r="C12381" s="85">
        <v>0</v>
      </c>
      <c r="D12381" s="86">
        <v>9.1999999999999993</v>
      </c>
      <c r="E12381" s="87">
        <v>-0.2</v>
      </c>
      <c r="F12381" s="96">
        <f t="shared" si="2126"/>
        <v>4.5</v>
      </c>
      <c r="G12381" s="97">
        <v>78.222920000000002</v>
      </c>
      <c r="H12381" s="74">
        <f t="shared" si="2127"/>
        <v>315</v>
      </c>
      <c r="I12381" s="53">
        <f t="shared" si="2125"/>
        <v>1.0202444417843124</v>
      </c>
      <c r="J12381" s="53">
        <f t="shared" si="2128"/>
        <v>-0.29973982069280281</v>
      </c>
      <c r="K12381" s="53">
        <f t="shared" si="2129"/>
        <v>1.2409116933456585</v>
      </c>
      <c r="L12381" s="53">
        <f t="shared" si="2130"/>
        <v>13.693021645835916</v>
      </c>
      <c r="M12381" s="93">
        <f t="shared" si="2131"/>
        <v>0.87673341281717565</v>
      </c>
      <c r="N12381" s="53">
        <f t="shared" si="2132"/>
        <v>7.1369415971812664</v>
      </c>
      <c r="O12381">
        <f t="shared" si="2133"/>
        <v>0.44090248501484264</v>
      </c>
      <c r="P12381" s="53">
        <f t="shared" si="2134"/>
        <v>6.3697455095310378</v>
      </c>
      <c r="Q12381" s="53">
        <v>0.2</v>
      </c>
      <c r="R12381" s="53">
        <f t="shared" si="2135"/>
        <v>2.0413037764713562</v>
      </c>
    </row>
    <row r="12382" spans="2:18" ht="15">
      <c r="B12382" s="84">
        <v>42685</v>
      </c>
      <c r="C12382" s="85">
        <v>0</v>
      </c>
      <c r="D12382" s="86">
        <v>4.5999999999999996</v>
      </c>
      <c r="E12382" s="87">
        <v>0.4</v>
      </c>
      <c r="F12382" s="96">
        <f t="shared" si="2126"/>
        <v>2.5</v>
      </c>
      <c r="G12382" s="97">
        <v>91.054169999999999</v>
      </c>
      <c r="H12382" s="74">
        <f t="shared" si="2127"/>
        <v>316</v>
      </c>
      <c r="I12382" s="53">
        <f t="shared" si="2125"/>
        <v>1.020698413867706</v>
      </c>
      <c r="J12382" s="53">
        <f t="shared" si="2128"/>
        <v>-0.30459453699858596</v>
      </c>
      <c r="K12382" s="53">
        <f t="shared" si="2129"/>
        <v>1.2350045580925202</v>
      </c>
      <c r="L12382" s="53">
        <f t="shared" si="2130"/>
        <v>13.504651382186657</v>
      </c>
      <c r="M12382" s="93">
        <f t="shared" si="2131"/>
        <v>0.52614268187589075</v>
      </c>
      <c r="N12382" s="53">
        <f t="shared" si="2132"/>
        <v>4.7049709260403061</v>
      </c>
      <c r="O12382">
        <f t="shared" si="2133"/>
        <v>0.38910203313511127</v>
      </c>
      <c r="P12382" s="53">
        <f t="shared" si="2134"/>
        <v>5.5406877114500723</v>
      </c>
      <c r="Q12382" s="53">
        <v>0.2</v>
      </c>
      <c r="R12382" s="53">
        <f t="shared" si="2135"/>
        <v>1.1934934538497195</v>
      </c>
    </row>
    <row r="12383" spans="2:18" ht="15">
      <c r="B12383" s="84">
        <v>42686</v>
      </c>
      <c r="C12383" s="85">
        <v>1</v>
      </c>
      <c r="D12383" s="86">
        <v>13.6</v>
      </c>
      <c r="E12383" s="87">
        <v>1.6</v>
      </c>
      <c r="F12383" s="96">
        <f t="shared" si="2126"/>
        <v>7.6</v>
      </c>
      <c r="G12383" s="97">
        <v>57.424999999999997</v>
      </c>
      <c r="H12383" s="74">
        <f t="shared" si="2127"/>
        <v>317</v>
      </c>
      <c r="I12383" s="53">
        <f t="shared" si="2125"/>
        <v>1.0211462609574309</v>
      </c>
      <c r="J12383" s="53">
        <f t="shared" si="2128"/>
        <v>-0.3093617584123764</v>
      </c>
      <c r="K12383" s="53">
        <f t="shared" si="2129"/>
        <v>1.2291743853950863</v>
      </c>
      <c r="L12383" s="53">
        <f t="shared" si="2130"/>
        <v>13.320035061569568</v>
      </c>
      <c r="M12383" s="93">
        <f t="shared" si="2131"/>
        <v>1.0975623002341732</v>
      </c>
      <c r="N12383" s="53">
        <f t="shared" si="2132"/>
        <v>7.8441323449806921</v>
      </c>
      <c r="O12383">
        <f t="shared" si="2133"/>
        <v>0.53316149762387977</v>
      </c>
      <c r="P12383" s="53">
        <f t="shared" si="2134"/>
        <v>7.8755789254229045</v>
      </c>
      <c r="Q12383" s="53">
        <v>0.2</v>
      </c>
      <c r="R12383" s="53">
        <f t="shared" si="2135"/>
        <v>2.7714961591671172</v>
      </c>
    </row>
    <row r="12384" spans="2:18" ht="15">
      <c r="B12384" s="84">
        <v>42687</v>
      </c>
      <c r="C12384" s="85">
        <v>0</v>
      </c>
      <c r="D12384" s="86">
        <v>8</v>
      </c>
      <c r="E12384" s="87">
        <v>0.9</v>
      </c>
      <c r="F12384" s="96">
        <f t="shared" si="2126"/>
        <v>4.45</v>
      </c>
      <c r="G12384" s="97">
        <v>64.518749999999997</v>
      </c>
      <c r="H12384" s="74">
        <f t="shared" si="2127"/>
        <v>318</v>
      </c>
      <c r="I12384" s="53">
        <f t="shared" si="2125"/>
        <v>1.0215878505283278</v>
      </c>
      <c r="J12384" s="53">
        <f t="shared" si="2128"/>
        <v>-0.31403956413128459</v>
      </c>
      <c r="K12384" s="53">
        <f t="shared" si="2129"/>
        <v>1.2234244463235751</v>
      </c>
      <c r="L12384" s="53">
        <f t="shared" si="2130"/>
        <v>13.139238240542905</v>
      </c>
      <c r="M12384" s="93">
        <f t="shared" si="2131"/>
        <v>0.72950597035297038</v>
      </c>
      <c r="N12384" s="53">
        <f t="shared" si="2132"/>
        <v>5.9517993696486995</v>
      </c>
      <c r="O12384">
        <f t="shared" si="2133"/>
        <v>0.43953721619240771</v>
      </c>
      <c r="P12384" s="53">
        <f t="shared" si="2134"/>
        <v>6.3477345324751555</v>
      </c>
      <c r="Q12384" s="53">
        <v>0.2</v>
      </c>
      <c r="R12384" s="53">
        <f t="shared" si="2135"/>
        <v>2.113306001243763</v>
      </c>
    </row>
    <row r="12385" spans="2:18" ht="15">
      <c r="B12385" s="84">
        <v>42688</v>
      </c>
      <c r="C12385" s="85">
        <v>0</v>
      </c>
      <c r="D12385" s="86">
        <v>10.7</v>
      </c>
      <c r="E12385" s="87">
        <v>1.4</v>
      </c>
      <c r="F12385" s="96">
        <f t="shared" si="2126"/>
        <v>6.05</v>
      </c>
      <c r="G12385" s="97">
        <v>69.008330000000001</v>
      </c>
      <c r="H12385" s="74">
        <f t="shared" si="2127"/>
        <v>319</v>
      </c>
      <c r="I12385" s="53">
        <f t="shared" si="2125"/>
        <v>1.0220230519069382</v>
      </c>
      <c r="J12385" s="53">
        <f t="shared" si="2128"/>
        <v>-0.3186260456786566</v>
      </c>
      <c r="K12385" s="53">
        <f t="shared" si="2129"/>
        <v>1.2177580779650874</v>
      </c>
      <c r="L12385" s="53">
        <f t="shared" si="2130"/>
        <v>12.962324834415274</v>
      </c>
      <c r="M12385" s="93">
        <f t="shared" si="2131"/>
        <v>0.88290145357656558</v>
      </c>
      <c r="N12385" s="53">
        <f t="shared" si="2132"/>
        <v>6.7200622531635705</v>
      </c>
      <c r="O12385">
        <f t="shared" si="2133"/>
        <v>0.48511320389690438</v>
      </c>
      <c r="P12385" s="53">
        <f t="shared" si="2134"/>
        <v>7.0869293370730855</v>
      </c>
      <c r="Q12385" s="53">
        <v>0.2</v>
      </c>
      <c r="R12385" s="53">
        <f t="shared" si="2135"/>
        <v>2.2056850237347971</v>
      </c>
    </row>
    <row r="12386" spans="2:18" ht="15">
      <c r="B12386" s="84">
        <v>42689</v>
      </c>
      <c r="C12386" s="85">
        <v>0</v>
      </c>
      <c r="D12386" s="86">
        <v>8.8000000000000007</v>
      </c>
      <c r="E12386" s="87">
        <v>-0.5</v>
      </c>
      <c r="F12386" s="96">
        <f t="shared" si="2126"/>
        <v>4.1500000000000004</v>
      </c>
      <c r="G12386" s="97">
        <v>73.570830000000001</v>
      </c>
      <c r="H12386" s="74">
        <f t="shared" si="2127"/>
        <v>320</v>
      </c>
      <c r="I12386" s="53">
        <f t="shared" si="2125"/>
        <v>1.0224517363101726</v>
      </c>
      <c r="J12386" s="53">
        <f t="shared" si="2128"/>
        <v>-0.32311930848040749</v>
      </c>
      <c r="K12386" s="53">
        <f t="shared" si="2129"/>
        <v>1.2121786801282579</v>
      </c>
      <c r="L12386" s="53">
        <f t="shared" si="2130"/>
        <v>12.789357080551207</v>
      </c>
      <c r="M12386" s="93">
        <f t="shared" si="2131"/>
        <v>0.80172270941700252</v>
      </c>
      <c r="N12386" s="53">
        <f t="shared" si="2132"/>
        <v>6.6303905246268577</v>
      </c>
      <c r="O12386">
        <f t="shared" si="2133"/>
        <v>0.43142320467363154</v>
      </c>
      <c r="P12386" s="53">
        <f t="shared" si="2134"/>
        <v>6.2170937848778562</v>
      </c>
      <c r="Q12386" s="53">
        <v>0.2</v>
      </c>
      <c r="R12386" s="53">
        <f t="shared" si="2135"/>
        <v>2.0365531903531289</v>
      </c>
    </row>
    <row r="12387" spans="2:18" ht="15">
      <c r="B12387" s="84">
        <v>42690</v>
      </c>
      <c r="C12387" s="85">
        <v>0</v>
      </c>
      <c r="D12387" s="86">
        <v>9.3000000000000007</v>
      </c>
      <c r="E12387" s="87">
        <v>0.9</v>
      </c>
      <c r="F12387" s="96">
        <f t="shared" si="2126"/>
        <v>5.1000000000000005</v>
      </c>
      <c r="G12387" s="97">
        <v>73.8125</v>
      </c>
      <c r="H12387" s="74">
        <f t="shared" si="2127"/>
        <v>321</v>
      </c>
      <c r="I12387" s="53">
        <f t="shared" si="2125"/>
        <v>1.0228737768834191</v>
      </c>
      <c r="J12387" s="53">
        <f t="shared" si="2128"/>
        <v>-0.32751747349366472</v>
      </c>
      <c r="K12387" s="53">
        <f t="shared" si="2129"/>
        <v>1.2066897116181678</v>
      </c>
      <c r="L12387" s="53">
        <f t="shared" si="2130"/>
        <v>12.620395505124998</v>
      </c>
      <c r="M12387" s="93">
        <f t="shared" si="2131"/>
        <v>0.78441802413863426</v>
      </c>
      <c r="N12387" s="53">
        <f t="shared" si="2132"/>
        <v>6.2181548023231921</v>
      </c>
      <c r="O12387">
        <f t="shared" si="2133"/>
        <v>0.45757819344210393</v>
      </c>
      <c r="P12387" s="53">
        <f t="shared" si="2134"/>
        <v>6.6392625692475837</v>
      </c>
      <c r="Q12387" s="53">
        <v>0.2</v>
      </c>
      <c r="R12387" s="53">
        <f t="shared" si="2135"/>
        <v>1.9620498231610148</v>
      </c>
    </row>
    <row r="12388" spans="2:18" ht="15">
      <c r="B12388" s="84">
        <v>42691</v>
      </c>
      <c r="C12388" s="85">
        <v>0</v>
      </c>
      <c r="D12388" s="86">
        <v>8.1</v>
      </c>
      <c r="E12388" s="87">
        <v>1.1000000000000001</v>
      </c>
      <c r="F12388" s="96">
        <f t="shared" si="2126"/>
        <v>4.5999999999999996</v>
      </c>
      <c r="G12388" s="97">
        <v>89.264579999999995</v>
      </c>
      <c r="H12388" s="74">
        <f t="shared" si="2127"/>
        <v>322</v>
      </c>
      <c r="I12388" s="53">
        <f t="shared" si="2125"/>
        <v>1.0232890487380821</v>
      </c>
      <c r="J12388" s="53">
        <f t="shared" si="2128"/>
        <v>-0.33181867888566741</v>
      </c>
      <c r="K12388" s="53">
        <f t="shared" si="2129"/>
        <v>1.2012946860691214</v>
      </c>
      <c r="L12388" s="53">
        <f t="shared" si="2130"/>
        <v>12.455498893477454</v>
      </c>
      <c r="M12388" s="93">
        <f t="shared" si="2131"/>
        <v>0.69128580546038143</v>
      </c>
      <c r="N12388" s="53">
        <f t="shared" si="2132"/>
        <v>5.6022059296548612</v>
      </c>
      <c r="O12388">
        <f t="shared" si="2133"/>
        <v>0.44364418562400476</v>
      </c>
      <c r="P12388" s="53">
        <f t="shared" si="2134"/>
        <v>6.4139727188391022</v>
      </c>
      <c r="Q12388" s="53">
        <v>0.2</v>
      </c>
      <c r="R12388" s="53">
        <f t="shared" si="2135"/>
        <v>1.4523780555958525</v>
      </c>
    </row>
    <row r="12389" spans="2:18" ht="15">
      <c r="B12389" s="84">
        <v>42692</v>
      </c>
      <c r="C12389" s="85">
        <v>1</v>
      </c>
      <c r="D12389" s="86">
        <v>8.1999999999999993</v>
      </c>
      <c r="E12389" s="87">
        <v>5</v>
      </c>
      <c r="F12389" s="96">
        <f t="shared" si="2126"/>
        <v>6.6</v>
      </c>
      <c r="G12389" s="97">
        <v>91.902079999999998</v>
      </c>
      <c r="H12389" s="74">
        <f t="shared" si="2127"/>
        <v>323</v>
      </c>
      <c r="I12389" s="53">
        <f t="shared" si="2125"/>
        <v>1.0236974289885385</v>
      </c>
      <c r="J12389" s="53">
        <f t="shared" si="2128"/>
        <v>-0.33602108176058221</v>
      </c>
      <c r="K12389" s="53">
        <f t="shared" si="2129"/>
        <v>1.1959971673247867</v>
      </c>
      <c r="L12389" s="53">
        <f t="shared" si="2130"/>
        <v>12.294724264213732</v>
      </c>
      <c r="M12389" s="93">
        <f t="shared" si="2131"/>
        <v>0.50255440292919051</v>
      </c>
      <c r="N12389" s="53">
        <f t="shared" si="2132"/>
        <v>3.7388901338381264</v>
      </c>
      <c r="O12389">
        <f t="shared" si="2133"/>
        <v>0.50170926729924392</v>
      </c>
      <c r="P12389" s="53">
        <f t="shared" si="2134"/>
        <v>7.3582830988883128</v>
      </c>
      <c r="Q12389" s="53">
        <v>0.2</v>
      </c>
      <c r="R12389" s="53">
        <f t="shared" si="2135"/>
        <v>1.0092723083435191</v>
      </c>
    </row>
    <row r="12390" spans="2:18" ht="15">
      <c r="B12390" s="84">
        <v>42693</v>
      </c>
      <c r="C12390" s="85">
        <v>2.8</v>
      </c>
      <c r="D12390" s="86">
        <v>8.6</v>
      </c>
      <c r="E12390" s="87">
        <v>6</v>
      </c>
      <c r="F12390" s="96">
        <f t="shared" si="2126"/>
        <v>7.3</v>
      </c>
      <c r="G12390" s="97">
        <v>98.133330000000001</v>
      </c>
      <c r="H12390" s="74">
        <f t="shared" si="2127"/>
        <v>324</v>
      </c>
      <c r="I12390" s="53">
        <f t="shared" si="2125"/>
        <v>1.0240987967885025</v>
      </c>
      <c r="J12390" s="53">
        <f t="shared" si="2128"/>
        <v>-0.34012285993158092</v>
      </c>
      <c r="K12390" s="53">
        <f t="shared" si="2129"/>
        <v>1.190800764357423</v>
      </c>
      <c r="L12390" s="53">
        <f t="shared" si="2130"/>
        <v>12.138126847161859</v>
      </c>
      <c r="M12390" s="93">
        <f t="shared" si="2131"/>
        <v>0.46005689153132329</v>
      </c>
      <c r="N12390" s="53">
        <f t="shared" si="2132"/>
        <v>3.3272640455942857</v>
      </c>
      <c r="O12390">
        <f t="shared" si="2133"/>
        <v>0.52354945966754285</v>
      </c>
      <c r="P12390" s="53">
        <f t="shared" si="2134"/>
        <v>7.7170761095459453</v>
      </c>
      <c r="Q12390" s="53">
        <v>0.2</v>
      </c>
      <c r="R12390" s="53">
        <f t="shared" si="2135"/>
        <v>0.77105452531231711</v>
      </c>
    </row>
    <row r="12391" spans="2:18" ht="15">
      <c r="B12391" s="84">
        <v>42694</v>
      </c>
      <c r="C12391" s="85">
        <v>1.9</v>
      </c>
      <c r="D12391" s="86">
        <v>9.6999999999999993</v>
      </c>
      <c r="E12391" s="87">
        <v>5.2</v>
      </c>
      <c r="F12391" s="96">
        <f t="shared" si="2126"/>
        <v>7.4499999999999993</v>
      </c>
      <c r="G12391" s="97">
        <v>95.410420000000002</v>
      </c>
      <c r="H12391" s="74">
        <f t="shared" si="2127"/>
        <v>325</v>
      </c>
      <c r="I12391" s="53">
        <f t="shared" si="2125"/>
        <v>1.0244930333667843</v>
      </c>
      <c r="J12391" s="53">
        <f t="shared" si="2128"/>
        <v>-0.34412221373519702</v>
      </c>
      <c r="K12391" s="53">
        <f t="shared" si="2129"/>
        <v>1.1857091257204355</v>
      </c>
      <c r="L12391" s="53">
        <f t="shared" si="2130"/>
        <v>11.985760065291743</v>
      </c>
      <c r="M12391" s="93">
        <f t="shared" si="2131"/>
        <v>0.60121899389336131</v>
      </c>
      <c r="N12391" s="53">
        <f t="shared" si="2132"/>
        <v>4.3223582321197815</v>
      </c>
      <c r="O12391">
        <f t="shared" si="2133"/>
        <v>0.52833634007349695</v>
      </c>
      <c r="P12391" s="53">
        <f t="shared" si="2134"/>
        <v>7.7959670676741517</v>
      </c>
      <c r="Q12391" s="53">
        <v>0.2</v>
      </c>
      <c r="R12391" s="53">
        <f t="shared" si="2135"/>
        <v>1.056473570665855</v>
      </c>
    </row>
    <row r="12392" spans="2:18" ht="15">
      <c r="B12392" s="84">
        <v>42695</v>
      </c>
      <c r="C12392" s="85">
        <v>0.5</v>
      </c>
      <c r="D12392" s="86">
        <v>10.8</v>
      </c>
      <c r="E12392" s="87">
        <v>6.9</v>
      </c>
      <c r="F12392" s="96">
        <f t="shared" si="2126"/>
        <v>8.8500000000000014</v>
      </c>
      <c r="G12392" s="97">
        <v>96.512500000000003</v>
      </c>
      <c r="H12392" s="74">
        <f t="shared" si="2127"/>
        <v>326</v>
      </c>
      <c r="I12392" s="53">
        <f t="shared" si="2125"/>
        <v>1.0248800220624379</v>
      </c>
      <c r="J12392" s="53">
        <f t="shared" si="2128"/>
        <v>-0.34801736788468596</v>
      </c>
      <c r="K12392" s="53">
        <f t="shared" si="2129"/>
        <v>1.1807259335312856</v>
      </c>
      <c r="L12392" s="53">
        <f t="shared" si="2130"/>
        <v>11.837675520670564</v>
      </c>
      <c r="M12392" s="93">
        <f t="shared" si="2131"/>
        <v>0.583438953932647</v>
      </c>
      <c r="N12392" s="53">
        <f t="shared" si="2132"/>
        <v>3.9741811248219072</v>
      </c>
      <c r="O12392">
        <f t="shared" si="2133"/>
        <v>0.5748947089145412</v>
      </c>
      <c r="P12392" s="53">
        <f t="shared" si="2134"/>
        <v>8.5678273672638632</v>
      </c>
      <c r="Q12392" s="53">
        <v>0.2</v>
      </c>
      <c r="R12392" s="53">
        <f t="shared" si="2135"/>
        <v>0.96259755051122287</v>
      </c>
    </row>
    <row r="12393" spans="2:18" ht="15">
      <c r="B12393" s="84">
        <v>42696</v>
      </c>
      <c r="C12393" s="85">
        <v>0</v>
      </c>
      <c r="D12393" s="86">
        <v>13.5</v>
      </c>
      <c r="E12393" s="87">
        <v>7.7</v>
      </c>
      <c r="F12393" s="96">
        <f t="shared" si="2126"/>
        <v>10.6</v>
      </c>
      <c r="G12393" s="97">
        <v>97.048000000000002</v>
      </c>
      <c r="H12393" s="74">
        <f t="shared" si="2127"/>
        <v>327</v>
      </c>
      <c r="I12393" s="53">
        <f t="shared" si="2125"/>
        <v>1.0252596483592822</v>
      </c>
      <c r="J12393" s="53">
        <f t="shared" si="2128"/>
        <v>-0.3518065733587763</v>
      </c>
      <c r="K12393" s="53">
        <f t="shared" si="2129"/>
        <v>1.1758548969849183</v>
      </c>
      <c r="L12393" s="53">
        <f t="shared" si="2130"/>
        <v>11.69392298450672</v>
      </c>
      <c r="M12393" s="93">
        <f t="shared" si="2131"/>
        <v>0.74901762935302241</v>
      </c>
      <c r="N12393" s="53">
        <f t="shared" si="2132"/>
        <v>4.7876583069117258</v>
      </c>
      <c r="O12393">
        <f t="shared" si="2133"/>
        <v>0.63811172487600121</v>
      </c>
      <c r="P12393" s="53">
        <f t="shared" si="2134"/>
        <v>9.6283671849042669</v>
      </c>
      <c r="Q12393" s="53">
        <v>0.2</v>
      </c>
      <c r="R12393" s="53">
        <f t="shared" si="2135"/>
        <v>1.1404315729832386</v>
      </c>
    </row>
    <row r="12394" spans="2:18" ht="15">
      <c r="B12394" s="84">
        <v>42697</v>
      </c>
      <c r="C12394" s="85">
        <v>0.2</v>
      </c>
      <c r="D12394" s="86">
        <v>12.1</v>
      </c>
      <c r="E12394" s="87">
        <v>9.1999999999999993</v>
      </c>
      <c r="F12394" s="96">
        <f t="shared" si="2126"/>
        <v>10.649999999999999</v>
      </c>
      <c r="G12394" s="97">
        <v>94.722920000000002</v>
      </c>
      <c r="H12394" s="74">
        <f t="shared" si="2127"/>
        <v>328</v>
      </c>
      <c r="I12394" s="53">
        <f t="shared" si="2125"/>
        <v>1.0256317999197884</v>
      </c>
      <c r="J12394" s="53">
        <f t="shared" si="2128"/>
        <v>-0.35548810932188296</v>
      </c>
      <c r="K12394" s="53">
        <f t="shared" si="2129"/>
        <v>1.171099745401277</v>
      </c>
      <c r="L12394" s="53">
        <f t="shared" si="2130"/>
        <v>11.554550391307496</v>
      </c>
      <c r="M12394" s="93">
        <f t="shared" si="2131"/>
        <v>0.52424439296172165</v>
      </c>
      <c r="N12394" s="53">
        <f t="shared" si="2132"/>
        <v>3.3450373492684049</v>
      </c>
      <c r="O12394">
        <f t="shared" si="2133"/>
        <v>0.64000380173552884</v>
      </c>
      <c r="P12394" s="53">
        <f t="shared" si="2134"/>
        <v>9.6603200526716098</v>
      </c>
      <c r="Q12394" s="53">
        <v>0.2</v>
      </c>
      <c r="R12394" s="53">
        <f t="shared" si="2135"/>
        <v>0.88027561714737146</v>
      </c>
    </row>
    <row r="12395" spans="2:18" ht="15">
      <c r="B12395" s="84">
        <v>42698</v>
      </c>
      <c r="C12395" s="85">
        <v>1.5</v>
      </c>
      <c r="D12395" s="86">
        <v>12.5</v>
      </c>
      <c r="E12395" s="87">
        <v>7.8</v>
      </c>
      <c r="F12395" s="96">
        <f t="shared" si="2126"/>
        <v>10.15</v>
      </c>
      <c r="G12395" s="97">
        <v>96.556250000000006</v>
      </c>
      <c r="H12395" s="74">
        <f t="shared" si="2127"/>
        <v>329</v>
      </c>
      <c r="I12395" s="53">
        <f t="shared" si="2125"/>
        <v>1.0259963666183221</v>
      </c>
      <c r="J12395" s="53">
        <f t="shared" si="2128"/>
        <v>-0.35906028507154886</v>
      </c>
      <c r="K12395" s="53">
        <f t="shared" si="2129"/>
        <v>1.1664642208141567</v>
      </c>
      <c r="L12395" s="53">
        <f t="shared" si="2130"/>
        <v>11.419603837146985</v>
      </c>
      <c r="M12395" s="93">
        <f t="shared" si="2131"/>
        <v>0.64800932065010397</v>
      </c>
      <c r="N12395" s="53">
        <f t="shared" si="2132"/>
        <v>4.2087088987762531</v>
      </c>
      <c r="O12395">
        <f t="shared" si="2133"/>
        <v>0.62130181328644862</v>
      </c>
      <c r="P12395" s="53">
        <f t="shared" si="2134"/>
        <v>9.3450138473308844</v>
      </c>
      <c r="Q12395" s="53">
        <v>0.2</v>
      </c>
      <c r="R12395" s="53">
        <f t="shared" si="2135"/>
        <v>1.0216495112735164</v>
      </c>
    </row>
    <row r="12396" spans="2:18" ht="15">
      <c r="B12396" s="84">
        <v>42699</v>
      </c>
      <c r="C12396" s="85">
        <v>0</v>
      </c>
      <c r="D12396" s="86">
        <v>9.9</v>
      </c>
      <c r="E12396" s="87">
        <v>7.6</v>
      </c>
      <c r="F12396" s="96">
        <f t="shared" si="2126"/>
        <v>8.75</v>
      </c>
      <c r="G12396" s="97">
        <v>96.135409999999993</v>
      </c>
      <c r="H12396" s="74">
        <f t="shared" si="2127"/>
        <v>330</v>
      </c>
      <c r="I12396" s="53">
        <f t="shared" si="2125"/>
        <v>1.0263532405737323</v>
      </c>
      <c r="J12396" s="53">
        <f t="shared" si="2128"/>
        <v>-0.3625214420085765</v>
      </c>
      <c r="K12396" s="53">
        <f t="shared" si="2129"/>
        <v>1.1619520701125954</v>
      </c>
      <c r="L12396" s="53">
        <f t="shared" si="2130"/>
        <v>11.289127582010664</v>
      </c>
      <c r="M12396" s="93">
        <f t="shared" si="2131"/>
        <v>0.42568495204000278</v>
      </c>
      <c r="N12396" s="53">
        <f t="shared" si="2132"/>
        <v>2.9105376430973875</v>
      </c>
      <c r="O12396">
        <f t="shared" si="2133"/>
        <v>0.57145397735908887</v>
      </c>
      <c r="P12396" s="53">
        <f t="shared" si="2134"/>
        <v>8.5105100835309031</v>
      </c>
      <c r="Q12396" s="53">
        <v>0.2</v>
      </c>
      <c r="R12396" s="53">
        <f t="shared" si="2135"/>
        <v>0.73760868043188144</v>
      </c>
    </row>
    <row r="12397" spans="2:18" ht="15">
      <c r="B12397" s="84">
        <v>42700</v>
      </c>
      <c r="C12397" s="85">
        <v>3.3</v>
      </c>
      <c r="D12397" s="86">
        <v>10.7</v>
      </c>
      <c r="E12397" s="87">
        <v>8.1</v>
      </c>
      <c r="F12397" s="96">
        <f t="shared" si="2126"/>
        <v>9.3999999999999986</v>
      </c>
      <c r="G12397" s="97">
        <v>99.970830000000007</v>
      </c>
      <c r="H12397" s="74">
        <f t="shared" si="2127"/>
        <v>331</v>
      </c>
      <c r="I12397" s="53">
        <f t="shared" si="2125"/>
        <v>1.0267023161812738</v>
      </c>
      <c r="J12397" s="53">
        <f t="shared" si="2128"/>
        <v>-0.36586995562498681</v>
      </c>
      <c r="K12397" s="53">
        <f t="shared" si="2129"/>
        <v>1.1575670367502422</v>
      </c>
      <c r="L12397" s="53">
        <f t="shared" si="2130"/>
        <v>11.16316405615237</v>
      </c>
      <c r="M12397" s="93">
        <f t="shared" si="2131"/>
        <v>0.458503187097482</v>
      </c>
      <c r="N12397" s="53">
        <f t="shared" si="2132"/>
        <v>3.0600104008462385</v>
      </c>
      <c r="O12397">
        <f t="shared" si="2133"/>
        <v>0.59414461193760781</v>
      </c>
      <c r="P12397" s="53">
        <f t="shared" si="2134"/>
        <v>8.8892877636983627</v>
      </c>
      <c r="Q12397" s="53">
        <v>0.2</v>
      </c>
      <c r="R12397" s="53">
        <f t="shared" si="2135"/>
        <v>0.67619392517527399</v>
      </c>
    </row>
    <row r="12398" spans="2:18" ht="15">
      <c r="B12398" s="84">
        <v>42701</v>
      </c>
      <c r="C12398" s="85">
        <v>1.8</v>
      </c>
      <c r="D12398" s="86">
        <v>13.3</v>
      </c>
      <c r="E12398" s="87">
        <v>6.4</v>
      </c>
      <c r="F12398" s="96">
        <f t="shared" si="2126"/>
        <v>9.8500000000000014</v>
      </c>
      <c r="G12398" s="97">
        <v>97.993750000000006</v>
      </c>
      <c r="H12398" s="74">
        <f t="shared" si="2127"/>
        <v>332</v>
      </c>
      <c r="I12398" s="53">
        <f t="shared" si="2125"/>
        <v>1.0270434901438583</v>
      </c>
      <c r="J12398" s="53">
        <f t="shared" si="2128"/>
        <v>-0.36910423750469384</v>
      </c>
      <c r="K12398" s="53">
        <f t="shared" si="2129"/>
        <v>1.15331285204249</v>
      </c>
      <c r="L12398" s="53">
        <f t="shared" si="2130"/>
        <v>11.041753870365781</v>
      </c>
      <c r="M12398" s="93">
        <f t="shared" si="2131"/>
        <v>0.75102988134987558</v>
      </c>
      <c r="N12398" s="53">
        <f t="shared" si="2132"/>
        <v>4.9307334862992382</v>
      </c>
      <c r="O12398">
        <f t="shared" si="2133"/>
        <v>0.61031144740010457</v>
      </c>
      <c r="P12398" s="53">
        <f t="shared" si="2134"/>
        <v>9.1602761452074546</v>
      </c>
      <c r="Q12398" s="53">
        <v>0.2</v>
      </c>
      <c r="R12398" s="53">
        <f t="shared" si="2135"/>
        <v>1.1426655522984714</v>
      </c>
    </row>
    <row r="12399" spans="2:18" ht="15">
      <c r="B12399" s="84">
        <v>42702</v>
      </c>
      <c r="C12399" s="85">
        <v>0</v>
      </c>
      <c r="D12399" s="86">
        <v>10.9</v>
      </c>
      <c r="E12399" s="87">
        <v>2.6</v>
      </c>
      <c r="F12399" s="96">
        <f t="shared" si="2126"/>
        <v>6.75</v>
      </c>
      <c r="G12399" s="97">
        <v>67.602080000000001</v>
      </c>
      <c r="H12399" s="74">
        <f t="shared" si="2127"/>
        <v>333</v>
      </c>
      <c r="I12399" s="53">
        <f t="shared" si="2125"/>
        <v>1.0273766615026212</v>
      </c>
      <c r="J12399" s="53">
        <f t="shared" si="2128"/>
        <v>-0.37222273733148808</v>
      </c>
      <c r="K12399" s="53">
        <f t="shared" si="2129"/>
        <v>1.1491932260757747</v>
      </c>
      <c r="L12399" s="53">
        <f t="shared" si="2130"/>
        <v>10.924935830039601</v>
      </c>
      <c r="M12399" s="93">
        <f t="shared" si="2131"/>
        <v>0.72361724942197037</v>
      </c>
      <c r="N12399" s="53">
        <f t="shared" si="2132"/>
        <v>5.3506539268336324</v>
      </c>
      <c r="O12399">
        <f t="shared" si="2133"/>
        <v>0.50632090218681092</v>
      </c>
      <c r="P12399" s="53">
        <f t="shared" si="2134"/>
        <v>7.4338848995750606</v>
      </c>
      <c r="Q12399" s="53">
        <v>0.2</v>
      </c>
      <c r="R12399" s="53">
        <f t="shared" si="2135"/>
        <v>1.9578579468043746</v>
      </c>
    </row>
    <row r="12400" spans="2:18" ht="15">
      <c r="B12400" s="84">
        <v>42703</v>
      </c>
      <c r="C12400" s="85">
        <v>0</v>
      </c>
      <c r="D12400" s="86">
        <v>6.1</v>
      </c>
      <c r="E12400" s="87">
        <v>-2.1</v>
      </c>
      <c r="F12400" s="96">
        <f t="shared" si="2126"/>
        <v>1.9999999999999998</v>
      </c>
      <c r="G12400" s="97">
        <v>52.568750000000001</v>
      </c>
      <c r="H12400" s="74">
        <f t="shared" si="2127"/>
        <v>334</v>
      </c>
      <c r="I12400" s="53">
        <f t="shared" si="2125"/>
        <v>1.0277017316667976</v>
      </c>
      <c r="J12400" s="53">
        <f t="shared" si="2128"/>
        <v>-0.37522394489866523</v>
      </c>
      <c r="K12400" s="53">
        <f t="shared" si="2129"/>
        <v>1.145211838258156</v>
      </c>
      <c r="L12400" s="53">
        <f t="shared" si="2130"/>
        <v>10.812746952832439</v>
      </c>
      <c r="M12400" s="93">
        <f t="shared" si="2131"/>
        <v>0.57412654807580321</v>
      </c>
      <c r="N12400" s="53">
        <f t="shared" si="2132"/>
        <v>5.2637091864868113</v>
      </c>
      <c r="O12400">
        <f t="shared" si="2133"/>
        <v>0.37701905417423626</v>
      </c>
      <c r="P12400" s="53">
        <f t="shared" si="2134"/>
        <v>5.3491713880855905</v>
      </c>
      <c r="Q12400" s="53">
        <v>0.2</v>
      </c>
      <c r="R12400" s="53">
        <f t="shared" si="2135"/>
        <v>2.1841363542279004</v>
      </c>
    </row>
    <row r="12401" spans="2:18" ht="15">
      <c r="B12401" s="84">
        <v>42704</v>
      </c>
      <c r="C12401" s="85">
        <v>0</v>
      </c>
      <c r="D12401" s="86">
        <v>5.7</v>
      </c>
      <c r="E12401" s="87">
        <v>-2.6</v>
      </c>
      <c r="F12401" s="96">
        <f t="shared" si="2126"/>
        <v>1.55</v>
      </c>
      <c r="G12401" s="97">
        <v>61.735419999999998</v>
      </c>
      <c r="H12401" s="74">
        <f t="shared" si="2127"/>
        <v>335</v>
      </c>
      <c r="I12401" s="53">
        <f t="shared" si="2125"/>
        <v>1.0280186044428956</v>
      </c>
      <c r="J12401" s="53">
        <f t="shared" si="2128"/>
        <v>-0.37810639211441766</v>
      </c>
      <c r="K12401" s="53">
        <f t="shared" si="2129"/>
        <v>1.1413723275450454</v>
      </c>
      <c r="L12401" s="53">
        <f t="shared" si="2130"/>
        <v>10.705222489768387</v>
      </c>
      <c r="M12401" s="93">
        <f t="shared" si="2131"/>
        <v>0.55887564858770988</v>
      </c>
      <c r="N12401" s="53">
        <f t="shared" si="2132"/>
        <v>5.2430459678314936</v>
      </c>
      <c r="O12401">
        <f t="shared" si="2133"/>
        <v>0.36642746764985012</v>
      </c>
      <c r="P12401" s="53">
        <f t="shared" si="2134"/>
        <v>5.1819058634426121</v>
      </c>
      <c r="Q12401" s="53">
        <v>0.2</v>
      </c>
      <c r="R12401" s="53">
        <f t="shared" si="2135"/>
        <v>1.958993149833955</v>
      </c>
    </row>
    <row r="12402" spans="2:18" ht="15">
      <c r="B12402" s="84">
        <v>42705</v>
      </c>
      <c r="C12402" s="85">
        <v>0</v>
      </c>
      <c r="D12402" s="86">
        <v>5.3</v>
      </c>
      <c r="E12402" s="87">
        <v>-3.2</v>
      </c>
      <c r="F12402" s="96">
        <f t="shared" si="2126"/>
        <v>1.0499999999999998</v>
      </c>
      <c r="G12402" s="97">
        <v>54.183329999999998</v>
      </c>
      <c r="H12402" s="74">
        <f t="shared" si="2127"/>
        <v>336</v>
      </c>
      <c r="I12402" s="53">
        <f t="shared" si="2125"/>
        <v>1.0283271860631631</v>
      </c>
      <c r="J12402" s="53">
        <f t="shared" si="2128"/>
        <v>-0.38086865499689021</v>
      </c>
      <c r="K12402" s="53">
        <f t="shared" si="2129"/>
        <v>1.1376782823787612</v>
      </c>
      <c r="L12402" s="53">
        <f t="shared" si="2130"/>
        <v>10.602395949521458</v>
      </c>
      <c r="M12402" s="93">
        <f t="shared" si="2131"/>
        <v>0.5456627532354752</v>
      </c>
      <c r="N12402" s="53">
        <f t="shared" si="2132"/>
        <v>5.2548751638997953</v>
      </c>
      <c r="O12402">
        <f t="shared" si="2133"/>
        <v>0.35496647136515908</v>
      </c>
      <c r="P12402" s="53">
        <f t="shared" si="2134"/>
        <v>5.0015707136677587</v>
      </c>
      <c r="Q12402" s="53">
        <v>0.2</v>
      </c>
      <c r="R12402" s="53">
        <f t="shared" si="2135"/>
        <v>2.1187771905658206</v>
      </c>
    </row>
    <row r="12403" spans="2:18" ht="15">
      <c r="B12403" s="84">
        <v>42706</v>
      </c>
      <c r="C12403" s="85">
        <v>0</v>
      </c>
      <c r="D12403" s="86">
        <v>7.6</v>
      </c>
      <c r="E12403" s="87">
        <v>-1.9</v>
      </c>
      <c r="F12403" s="96">
        <f t="shared" si="2126"/>
        <v>2.8499999999999996</v>
      </c>
      <c r="G12403" s="97">
        <v>46.710410000000003</v>
      </c>
      <c r="H12403" s="74">
        <f t="shared" si="2127"/>
        <v>337</v>
      </c>
      <c r="I12403" s="53">
        <f t="shared" si="2125"/>
        <v>1.0286273852133336</v>
      </c>
      <c r="J12403" s="53">
        <f t="shared" si="2128"/>
        <v>-0.38350935565260669</v>
      </c>
      <c r="K12403" s="53">
        <f t="shared" si="2129"/>
        <v>1.1341332303853497</v>
      </c>
      <c r="L12403" s="53">
        <f t="shared" si="2130"/>
        <v>10.504299125624341</v>
      </c>
      <c r="M12403" s="93">
        <f t="shared" si="2131"/>
        <v>0.62610678853260016</v>
      </c>
      <c r="N12403" s="53">
        <f t="shared" si="2132"/>
        <v>5.5039921328167445</v>
      </c>
      <c r="O12403">
        <f t="shared" si="2133"/>
        <v>0.39776119069141735</v>
      </c>
      <c r="P12403" s="53">
        <f t="shared" si="2134"/>
        <v>5.6783838946981646</v>
      </c>
      <c r="Q12403" s="53">
        <v>0.2</v>
      </c>
      <c r="R12403" s="53">
        <f t="shared" si="2135"/>
        <v>2.3942106315415761</v>
      </c>
    </row>
    <row r="12404" spans="2:18" ht="15">
      <c r="B12404" s="84">
        <v>42707</v>
      </c>
      <c r="C12404" s="85">
        <v>0</v>
      </c>
      <c r="D12404" s="86">
        <v>5.7</v>
      </c>
      <c r="E12404" s="87">
        <v>-1.2</v>
      </c>
      <c r="F12404" s="96">
        <f t="shared" si="2126"/>
        <v>2.25</v>
      </c>
      <c r="G12404" s="97">
        <v>62.087499999999999</v>
      </c>
      <c r="H12404" s="74">
        <f t="shared" si="2127"/>
        <v>338</v>
      </c>
      <c r="I12404" s="53">
        <f t="shared" si="2125"/>
        <v>1.0289191130596493</v>
      </c>
      <c r="J12404" s="53">
        <f t="shared" si="2128"/>
        <v>-0.38602716423183553</v>
      </c>
      <c r="K12404" s="53">
        <f t="shared" si="2129"/>
        <v>1.1307406278767171</v>
      </c>
      <c r="L12404" s="53">
        <f t="shared" si="2130"/>
        <v>10.410962126304899</v>
      </c>
      <c r="M12404" s="93">
        <f t="shared" si="2131"/>
        <v>0.5134867747046602</v>
      </c>
      <c r="N12404" s="53">
        <f t="shared" si="2132"/>
        <v>4.6490512452496962</v>
      </c>
      <c r="O12404">
        <f t="shared" si="2133"/>
        <v>0.38301869834408148</v>
      </c>
      <c r="P12404" s="53">
        <f t="shared" si="2134"/>
        <v>5.4441743738565576</v>
      </c>
      <c r="Q12404" s="53">
        <v>0.2</v>
      </c>
      <c r="R12404" s="53">
        <f t="shared" si="2135"/>
        <v>1.8438926490117935</v>
      </c>
    </row>
    <row r="12405" spans="2:18" ht="15">
      <c r="B12405" s="84">
        <v>42708</v>
      </c>
      <c r="C12405" s="85">
        <v>0</v>
      </c>
      <c r="D12405" s="86">
        <v>8.6999999999999993</v>
      </c>
      <c r="E12405" s="87">
        <v>0.7</v>
      </c>
      <c r="F12405" s="96">
        <f t="shared" si="2126"/>
        <v>4.6999999999999993</v>
      </c>
      <c r="G12405" s="97">
        <v>64.272919999999999</v>
      </c>
      <c r="H12405" s="74">
        <f t="shared" si="2127"/>
        <v>339</v>
      </c>
      <c r="I12405" s="53">
        <f t="shared" si="2125"/>
        <v>1.0292022832751471</v>
      </c>
      <c r="J12405" s="53">
        <f t="shared" si="2128"/>
        <v>-0.38842080085433023</v>
      </c>
      <c r="K12405" s="53">
        <f t="shared" si="2129"/>
        <v>1.127503849210568</v>
      </c>
      <c r="L12405" s="53">
        <f t="shared" si="2130"/>
        <v>10.322413406624438</v>
      </c>
      <c r="M12405" s="93">
        <f t="shared" si="2131"/>
        <v>0.61518853551842823</v>
      </c>
      <c r="N12405" s="53">
        <f t="shared" si="2132"/>
        <v>4.9633529922638484</v>
      </c>
      <c r="O12405">
        <f t="shared" si="2133"/>
        <v>0.44640082754923571</v>
      </c>
      <c r="P12405" s="53">
        <f t="shared" si="2134"/>
        <v>6.4584748446994258</v>
      </c>
      <c r="Q12405" s="53">
        <v>0.2</v>
      </c>
      <c r="R12405" s="53">
        <f t="shared" si="2135"/>
        <v>1.9136079903892438</v>
      </c>
    </row>
    <row r="12406" spans="2:18" ht="15">
      <c r="B12406" s="84">
        <v>42709</v>
      </c>
      <c r="C12406" s="85">
        <v>0</v>
      </c>
      <c r="D12406" s="86">
        <v>7.8</v>
      </c>
      <c r="E12406" s="87">
        <v>0.2</v>
      </c>
      <c r="F12406" s="96">
        <f t="shared" si="2126"/>
        <v>4</v>
      </c>
      <c r="G12406" s="97">
        <v>66.391660000000002</v>
      </c>
      <c r="H12406" s="74">
        <f t="shared" si="2127"/>
        <v>340</v>
      </c>
      <c r="I12406" s="53">
        <f t="shared" si="2125"/>
        <v>1.029476812065204</v>
      </c>
      <c r="J12406" s="53">
        <f t="shared" si="2128"/>
        <v>-0.3906890374987888</v>
      </c>
      <c r="K12406" s="53">
        <f t="shared" si="2129"/>
        <v>1.1244261760648075</v>
      </c>
      <c r="L12406" s="53">
        <f t="shared" si="2130"/>
        <v>10.238679802564082</v>
      </c>
      <c r="M12406" s="93">
        <f t="shared" si="2131"/>
        <v>0.57624440898998552</v>
      </c>
      <c r="N12406" s="53">
        <f t="shared" si="2132"/>
        <v>4.7984356928898837</v>
      </c>
      <c r="O12406">
        <f t="shared" si="2133"/>
        <v>0.42741570243698762</v>
      </c>
      <c r="P12406" s="53">
        <f t="shared" si="2134"/>
        <v>6.152681276989024</v>
      </c>
      <c r="Q12406" s="53">
        <v>0.2</v>
      </c>
      <c r="R12406" s="53">
        <f t="shared" si="2135"/>
        <v>1.8135095935057515</v>
      </c>
    </row>
    <row r="12407" spans="2:18" ht="15">
      <c r="B12407" s="84">
        <v>42710</v>
      </c>
      <c r="C12407" s="85">
        <v>0</v>
      </c>
      <c r="D12407" s="86">
        <v>6.3</v>
      </c>
      <c r="E12407" s="87">
        <v>-1.6</v>
      </c>
      <c r="F12407" s="96">
        <f t="shared" si="2126"/>
        <v>2.3499999999999996</v>
      </c>
      <c r="G12407" s="97">
        <v>64.206249999999997</v>
      </c>
      <c r="H12407" s="74">
        <f t="shared" si="2127"/>
        <v>341</v>
      </c>
      <c r="I12407" s="53">
        <f t="shared" si="2125"/>
        <v>1.0297426181923344</v>
      </c>
      <c r="J12407" s="53">
        <f t="shared" si="2128"/>
        <v>-0.39283069984933006</v>
      </c>
      <c r="K12407" s="53">
        <f t="shared" si="2129"/>
        <v>1.121510786686871</v>
      </c>
      <c r="L12407" s="53">
        <f t="shared" si="2130"/>
        <v>10.159786566680642</v>
      </c>
      <c r="M12407" s="93">
        <f t="shared" si="2131"/>
        <v>0.53885591469241223</v>
      </c>
      <c r="N12407" s="53">
        <f t="shared" si="2132"/>
        <v>4.8545284605108634</v>
      </c>
      <c r="O12407">
        <f t="shared" si="2133"/>
        <v>0.38544193410173039</v>
      </c>
      <c r="P12407" s="53">
        <f t="shared" si="2134"/>
        <v>5.4825972936290972</v>
      </c>
      <c r="Q12407" s="53">
        <v>0.2</v>
      </c>
      <c r="R12407" s="53">
        <f t="shared" si="2135"/>
        <v>1.8405310227593377</v>
      </c>
    </row>
    <row r="12408" spans="2:18" ht="15">
      <c r="B12408" s="84">
        <v>42711</v>
      </c>
      <c r="C12408" s="85">
        <v>0</v>
      </c>
      <c r="D12408" s="86">
        <v>6.3</v>
      </c>
      <c r="E12408" s="87">
        <v>-2.7</v>
      </c>
      <c r="F12408" s="96">
        <f t="shared" si="2126"/>
        <v>1.7999999999999998</v>
      </c>
      <c r="G12408" s="97">
        <v>51.322920000000003</v>
      </c>
      <c r="H12408" s="74">
        <f t="shared" si="2127"/>
        <v>342</v>
      </c>
      <c r="I12408" s="53">
        <f t="shared" si="2125"/>
        <v>1.0299996230002291</v>
      </c>
      <c r="J12408" s="53">
        <f t="shared" si="2128"/>
        <v>-0.39484466909226873</v>
      </c>
      <c r="K12408" s="53">
        <f t="shared" si="2129"/>
        <v>1.1187607451818207</v>
      </c>
      <c r="L12408" s="53">
        <f t="shared" si="2130"/>
        <v>10.085757404931572</v>
      </c>
      <c r="M12408" s="93">
        <f t="shared" si="2131"/>
        <v>0.55537370987090628</v>
      </c>
      <c r="N12408" s="53">
        <f t="shared" si="2132"/>
        <v>5.143736276515102</v>
      </c>
      <c r="O12408">
        <f t="shared" si="2133"/>
        <v>0.37227893612676577</v>
      </c>
      <c r="P12408" s="53">
        <f t="shared" si="2134"/>
        <v>5.2742424671177872</v>
      </c>
      <c r="Q12408" s="53">
        <v>0.2</v>
      </c>
      <c r="R12408" s="53">
        <f t="shared" si="2135"/>
        <v>2.1818642809018542</v>
      </c>
    </row>
    <row r="12409" spans="2:18" ht="15">
      <c r="B12409" s="84">
        <v>42712</v>
      </c>
      <c r="C12409" s="85">
        <v>0</v>
      </c>
      <c r="D12409" s="86">
        <v>6.4</v>
      </c>
      <c r="E12409" s="87">
        <v>-2.7</v>
      </c>
      <c r="F12409" s="96">
        <f t="shared" si="2126"/>
        <v>1.85</v>
      </c>
      <c r="G12409" s="97">
        <v>49.272910000000003</v>
      </c>
      <c r="H12409" s="74">
        <f t="shared" si="2127"/>
        <v>343</v>
      </c>
      <c r="I12409" s="53">
        <f t="shared" si="2125"/>
        <v>1.0302477504370307</v>
      </c>
      <c r="J12409" s="53">
        <f t="shared" si="2128"/>
        <v>-0.39672988365648837</v>
      </c>
      <c r="K12409" s="53">
        <f t="shared" si="2129"/>
        <v>1.1161789909059217</v>
      </c>
      <c r="L12409" s="53">
        <f t="shared" si="2130"/>
        <v>10.016614514250763</v>
      </c>
      <c r="M12409" s="93">
        <f t="shared" si="2131"/>
        <v>0.55603699147229124</v>
      </c>
      <c r="N12409" s="53">
        <f t="shared" si="2132"/>
        <v>5.1367754105434456</v>
      </c>
      <c r="O12409">
        <f t="shared" si="2133"/>
        <v>0.37345903043081441</v>
      </c>
      <c r="P12409" s="53">
        <f t="shared" si="2134"/>
        <v>5.2928859026106334</v>
      </c>
      <c r="Q12409" s="53">
        <v>0.2</v>
      </c>
      <c r="R12409" s="53">
        <f t="shared" si="2135"/>
        <v>2.2286078392685158</v>
      </c>
    </row>
    <row r="12410" spans="2:18" ht="15">
      <c r="B12410" s="84">
        <v>42713</v>
      </c>
      <c r="C12410" s="85">
        <v>0</v>
      </c>
      <c r="D12410" s="86">
        <v>6.7</v>
      </c>
      <c r="E12410" s="87">
        <v>-2.2999999999999998</v>
      </c>
      <c r="F12410" s="96">
        <f t="shared" si="2126"/>
        <v>2.2000000000000002</v>
      </c>
      <c r="G12410" s="97">
        <v>49.377079999999999</v>
      </c>
      <c r="H12410" s="74">
        <f t="shared" si="2127"/>
        <v>344</v>
      </c>
      <c r="I12410" s="53">
        <f t="shared" si="2125"/>
        <v>1.0304869270778381</v>
      </c>
      <c r="J12410" s="53">
        <f t="shared" si="2128"/>
        <v>-0.39848534089079213</v>
      </c>
      <c r="K12410" s="53">
        <f t="shared" si="2129"/>
        <v>1.1137683280346726</v>
      </c>
      <c r="L12410" s="53">
        <f t="shared" si="2130"/>
        <v>9.9523786204424596</v>
      </c>
      <c r="M12410" s="93">
        <f t="shared" si="2131"/>
        <v>0.55921345668609912</v>
      </c>
      <c r="N12410" s="53">
        <f t="shared" si="2132"/>
        <v>5.0757130964256545</v>
      </c>
      <c r="O12410">
        <f t="shared" si="2133"/>
        <v>0.3818121058064759</v>
      </c>
      <c r="P12410" s="53">
        <f t="shared" si="2134"/>
        <v>5.4250536176846778</v>
      </c>
      <c r="Q12410" s="53">
        <v>0.2</v>
      </c>
      <c r="R12410" s="53">
        <f t="shared" si="2135"/>
        <v>2.2236525065212511</v>
      </c>
    </row>
    <row r="12411" spans="2:18" ht="15">
      <c r="B12411" s="84">
        <v>42714</v>
      </c>
      <c r="C12411" s="85">
        <v>0</v>
      </c>
      <c r="D12411" s="86">
        <v>8</v>
      </c>
      <c r="E12411" s="87">
        <v>-2.2000000000000002</v>
      </c>
      <c r="F12411" s="96">
        <f t="shared" si="2126"/>
        <v>2.9</v>
      </c>
      <c r="G12411" s="97">
        <v>54.068750000000001</v>
      </c>
      <c r="H12411" s="74">
        <f t="shared" si="2127"/>
        <v>345</v>
      </c>
      <c r="I12411" s="53">
        <f t="shared" si="2125"/>
        <v>1.030717082146436</v>
      </c>
      <c r="J12411" s="53">
        <f t="shared" si="2128"/>
        <v>-0.40011009867171005</v>
      </c>
      <c r="K12411" s="53">
        <f t="shared" si="2129"/>
        <v>1.111531415375884</v>
      </c>
      <c r="L12411" s="53">
        <f t="shared" si="2130"/>
        <v>9.8930690159512942</v>
      </c>
      <c r="M12411" s="93">
        <f t="shared" si="2131"/>
        <v>0.6124927377563737</v>
      </c>
      <c r="N12411" s="53">
        <f t="shared" si="2132"/>
        <v>5.3713078737248727</v>
      </c>
      <c r="O12411">
        <f t="shared" si="2133"/>
        <v>0.39901192228718407</v>
      </c>
      <c r="P12411" s="53">
        <f t="shared" si="2134"/>
        <v>5.6983032081584444</v>
      </c>
      <c r="Q12411" s="53">
        <v>0.2</v>
      </c>
      <c r="R12411" s="53">
        <f t="shared" si="2135"/>
        <v>2.1970055636488239</v>
      </c>
    </row>
    <row r="12412" spans="2:18" ht="15">
      <c r="B12412" s="84">
        <v>42715</v>
      </c>
      <c r="C12412" s="85">
        <v>0</v>
      </c>
      <c r="D12412" s="86">
        <v>5.9</v>
      </c>
      <c r="E12412" s="87">
        <v>-2.7</v>
      </c>
      <c r="F12412" s="96">
        <f t="shared" si="2126"/>
        <v>1.6</v>
      </c>
      <c r="G12412" s="97">
        <v>64.816670000000002</v>
      </c>
      <c r="H12412" s="74">
        <f t="shared" si="2127"/>
        <v>346</v>
      </c>
      <c r="I12412" s="53">
        <f t="shared" si="2125"/>
        <v>1.0309381475362362</v>
      </c>
      <c r="J12412" s="53">
        <f t="shared" si="2128"/>
        <v>-0.4016032769353951</v>
      </c>
      <c r="K12412" s="53">
        <f t="shared" si="2129"/>
        <v>1.1094707564992956</v>
      </c>
      <c r="L12412" s="53">
        <f t="shared" si="2130"/>
        <v>9.8387035970613468</v>
      </c>
      <c r="M12412" s="93">
        <f t="shared" si="2131"/>
        <v>0.52418948652922326</v>
      </c>
      <c r="N12412" s="53">
        <f t="shared" si="2132"/>
        <v>4.90496625763517</v>
      </c>
      <c r="O12412">
        <f t="shared" si="2133"/>
        <v>0.36759125336207227</v>
      </c>
      <c r="P12412" s="53">
        <f t="shared" si="2134"/>
        <v>5.2002563179577894</v>
      </c>
      <c r="Q12412" s="53">
        <v>0.2</v>
      </c>
      <c r="R12412" s="53">
        <f t="shared" si="2135"/>
        <v>1.8198993468118587</v>
      </c>
    </row>
    <row r="12413" spans="2:18" ht="15">
      <c r="B12413" s="84">
        <v>42716</v>
      </c>
      <c r="C12413" s="85">
        <v>0</v>
      </c>
      <c r="D12413" s="86">
        <v>8.6999999999999993</v>
      </c>
      <c r="E12413" s="87">
        <v>-1.9</v>
      </c>
      <c r="F12413" s="96">
        <f t="shared" si="2126"/>
        <v>3.3999999999999995</v>
      </c>
      <c r="G12413" s="97">
        <v>49.608330000000002</v>
      </c>
      <c r="H12413" s="74">
        <f t="shared" si="2127"/>
        <v>347</v>
      </c>
      <c r="I12413" s="53">
        <f t="shared" si="2125"/>
        <v>1.0311500578304336</v>
      </c>
      <c r="J12413" s="53">
        <f t="shared" si="2128"/>
        <v>-0.40296405912744149</v>
      </c>
      <c r="K12413" s="53">
        <f t="shared" si="2129"/>
        <v>1.1075886902543202</v>
      </c>
      <c r="L12413" s="53">
        <f t="shared" si="2130"/>
        <v>9.7892989000773021</v>
      </c>
      <c r="M12413" s="93">
        <f t="shared" si="2131"/>
        <v>0.63276122227266651</v>
      </c>
      <c r="N12413" s="53">
        <f t="shared" si="2132"/>
        <v>5.418180178902456</v>
      </c>
      <c r="O12413">
        <f t="shared" si="2133"/>
        <v>0.41171040805602122</v>
      </c>
      <c r="P12413" s="53">
        <f t="shared" si="2134"/>
        <v>5.9009692403222838</v>
      </c>
      <c r="Q12413" s="53">
        <v>0.2</v>
      </c>
      <c r="R12413" s="53">
        <f t="shared" si="2135"/>
        <v>2.3246801498892191</v>
      </c>
    </row>
    <row r="12414" spans="2:18" ht="15">
      <c r="B12414" s="84">
        <v>42717</v>
      </c>
      <c r="C12414" s="85">
        <v>0</v>
      </c>
      <c r="D12414" s="86">
        <v>6.8</v>
      </c>
      <c r="E12414" s="87">
        <v>-1.2</v>
      </c>
      <c r="F12414" s="96">
        <f t="shared" si="2126"/>
        <v>2.8</v>
      </c>
      <c r="G12414" s="97">
        <v>55.333329999999997</v>
      </c>
      <c r="H12414" s="74">
        <f t="shared" si="2127"/>
        <v>348</v>
      </c>
      <c r="I12414" s="53">
        <f t="shared" si="2125"/>
        <v>1.0313527503213626</v>
      </c>
      <c r="J12414" s="53">
        <f t="shared" si="2128"/>
        <v>-0.40419169356469214</v>
      </c>
      <c r="K12414" s="53">
        <f t="shared" si="2129"/>
        <v>1.1058873817468056</v>
      </c>
      <c r="L12414" s="53">
        <f t="shared" si="2130"/>
        <v>9.7448701360461847</v>
      </c>
      <c r="M12414" s="93">
        <f t="shared" si="2131"/>
        <v>0.53172581223286264</v>
      </c>
      <c r="N12414" s="53">
        <f t="shared" si="2132"/>
        <v>4.6856513533867616</v>
      </c>
      <c r="O12414">
        <f t="shared" si="2133"/>
        <v>0.39651390245712709</v>
      </c>
      <c r="P12414" s="53">
        <f t="shared" si="2134"/>
        <v>5.6585270316999727</v>
      </c>
      <c r="Q12414" s="53">
        <v>0.2</v>
      </c>
      <c r="R12414" s="53">
        <f t="shared" si="2135"/>
        <v>2.0207412284178972</v>
      </c>
    </row>
    <row r="12415" spans="2:18" ht="15">
      <c r="B12415" s="84">
        <v>42718</v>
      </c>
      <c r="C12415" s="85">
        <v>0</v>
      </c>
      <c r="D12415" s="86">
        <v>6.6</v>
      </c>
      <c r="E12415" s="87">
        <v>-0.9</v>
      </c>
      <c r="F12415" s="96">
        <f t="shared" si="2126"/>
        <v>2.8499999999999996</v>
      </c>
      <c r="G12415" s="97">
        <v>58.262500000000003</v>
      </c>
      <c r="H12415" s="74">
        <f t="shared" si="2127"/>
        <v>349</v>
      </c>
      <c r="I12415" s="53">
        <f t="shared" si="2125"/>
        <v>1.0315461650290545</v>
      </c>
      <c r="J12415" s="53">
        <f t="shared" si="2128"/>
        <v>-0.40528549470338404</v>
      </c>
      <c r="K12415" s="53">
        <f t="shared" si="2129"/>
        <v>1.1043688138441321</v>
      </c>
      <c r="L12415" s="53">
        <f t="shared" si="2130"/>
        <v>9.7054312235887465</v>
      </c>
      <c r="M12415" s="93">
        <f t="shared" si="2131"/>
        <v>0.51400222338555057</v>
      </c>
      <c r="N12415" s="53">
        <f t="shared" si="2132"/>
        <v>4.5185010697533441</v>
      </c>
      <c r="O12415">
        <f t="shared" si="2133"/>
        <v>0.39776119069141735</v>
      </c>
      <c r="P12415" s="53">
        <f t="shared" si="2134"/>
        <v>5.6783838946981646</v>
      </c>
      <c r="Q12415" s="53">
        <v>0.2</v>
      </c>
      <c r="R12415" s="53">
        <f t="shared" si="2135"/>
        <v>1.9189037554842399</v>
      </c>
    </row>
    <row r="12416" spans="2:18" ht="15">
      <c r="B12416" s="84">
        <v>42719</v>
      </c>
      <c r="C12416" s="85">
        <v>0</v>
      </c>
      <c r="D12416" s="86">
        <v>5.8</v>
      </c>
      <c r="E12416" s="87">
        <v>-2.9</v>
      </c>
      <c r="F12416" s="96">
        <f t="shared" si="2126"/>
        <v>1.45</v>
      </c>
      <c r="G12416" s="97">
        <v>65.602080000000001</v>
      </c>
      <c r="H12416" s="74">
        <f t="shared" si="2127"/>
        <v>350</v>
      </c>
      <c r="I12416" s="53">
        <f t="shared" si="2125"/>
        <v>1.0317302447189851</v>
      </c>
      <c r="J12416" s="53">
        <f t="shared" si="2128"/>
        <v>-0.40624484430830238</v>
      </c>
      <c r="K12416" s="53">
        <f t="shared" si="2129"/>
        <v>1.103034779275549</v>
      </c>
      <c r="L12416" s="53">
        <f t="shared" si="2130"/>
        <v>9.6709948194257951</v>
      </c>
      <c r="M12416" s="93">
        <f t="shared" si="2131"/>
        <v>0.51423423268596635</v>
      </c>
      <c r="N12416" s="53">
        <f t="shared" si="2132"/>
        <v>4.8493072124459555</v>
      </c>
      <c r="O12416">
        <f t="shared" si="2133"/>
        <v>0.36410960431886297</v>
      </c>
      <c r="P12416" s="53">
        <f t="shared" si="2134"/>
        <v>5.1453791175413315</v>
      </c>
      <c r="Q12416" s="53">
        <v>0.2</v>
      </c>
      <c r="R12416" s="53">
        <f t="shared" si="2135"/>
        <v>1.7870534796644142</v>
      </c>
    </row>
    <row r="12417" spans="2:18" ht="15">
      <c r="B12417" s="84">
        <v>42720</v>
      </c>
      <c r="C12417" s="85">
        <v>0</v>
      </c>
      <c r="D12417" s="86">
        <v>4.9000000000000004</v>
      </c>
      <c r="E12417" s="87">
        <v>-3.4</v>
      </c>
      <c r="F12417" s="96">
        <f t="shared" si="2126"/>
        <v>0.75000000000000022</v>
      </c>
      <c r="G12417" s="97">
        <v>72.741669999999999</v>
      </c>
      <c r="H12417" s="74">
        <f t="shared" si="2127"/>
        <v>351</v>
      </c>
      <c r="I12417" s="53">
        <f t="shared" si="2125"/>
        <v>1.031904934919013</v>
      </c>
      <c r="J12417" s="53">
        <f t="shared" si="2128"/>
        <v>-0.40706919251797818</v>
      </c>
      <c r="K12417" s="53">
        <f t="shared" si="2129"/>
        <v>1.1018868733913387</v>
      </c>
      <c r="L12417" s="53">
        <f t="shared" si="2130"/>
        <v>9.6415723462058764</v>
      </c>
      <c r="M12417" s="93">
        <f t="shared" si="2131"/>
        <v>0.48253664248994632</v>
      </c>
      <c r="N12417" s="53">
        <f t="shared" si="2132"/>
        <v>4.7221070894738641</v>
      </c>
      <c r="O12417">
        <f t="shared" si="2133"/>
        <v>0.34824216003590547</v>
      </c>
      <c r="P12417" s="53">
        <f t="shared" si="2134"/>
        <v>4.8960922449226514</v>
      </c>
      <c r="Q12417" s="53">
        <v>0.2</v>
      </c>
      <c r="R12417" s="53">
        <f t="shared" si="2135"/>
        <v>1.5847528600945617</v>
      </c>
    </row>
    <row r="12418" spans="2:18" ht="15">
      <c r="B12418" s="84">
        <v>42721</v>
      </c>
      <c r="C12418" s="85">
        <v>0</v>
      </c>
      <c r="D12418" s="86">
        <v>4.4000000000000004</v>
      </c>
      <c r="E12418" s="87">
        <v>-4.0999999999999996</v>
      </c>
      <c r="F12418" s="96">
        <f t="shared" si="2126"/>
        <v>0.15000000000000036</v>
      </c>
      <c r="G12418" s="97">
        <v>66.025000000000006</v>
      </c>
      <c r="H12418" s="74">
        <f t="shared" si="2127"/>
        <v>352</v>
      </c>
      <c r="I12418" s="53">
        <f t="shared" si="2125"/>
        <v>1.0320701839354971</v>
      </c>
      <c r="J12418" s="53">
        <f t="shared" si="2128"/>
        <v>-0.40775805880135896</v>
      </c>
      <c r="K12418" s="53">
        <f t="shared" si="2129"/>
        <v>1.1009264876402602</v>
      </c>
      <c r="L12418" s="53">
        <f t="shared" si="2130"/>
        <v>9.6171740172675761</v>
      </c>
      <c r="M12418" s="93">
        <f t="shared" si="2131"/>
        <v>0.47132542059295718</v>
      </c>
      <c r="N12418" s="53">
        <f t="shared" si="2132"/>
        <v>4.7665687200186868</v>
      </c>
      <c r="O12418">
        <f t="shared" si="2133"/>
        <v>0.33512863562828743</v>
      </c>
      <c r="P12418" s="53">
        <f t="shared" si="2134"/>
        <v>4.6911031328399071</v>
      </c>
      <c r="Q12418" s="53">
        <v>0.2</v>
      </c>
      <c r="R12418" s="53">
        <f t="shared" si="2135"/>
        <v>1.730328760174161</v>
      </c>
    </row>
    <row r="12419" spans="2:18" ht="15">
      <c r="B12419" s="84">
        <v>42722</v>
      </c>
      <c r="C12419" s="85">
        <v>0</v>
      </c>
      <c r="D12419" s="86">
        <v>4.5</v>
      </c>
      <c r="E12419" s="87">
        <v>-4.5</v>
      </c>
      <c r="F12419" s="96">
        <f t="shared" si="2126"/>
        <v>0</v>
      </c>
      <c r="G12419" s="97">
        <v>50.964579999999998</v>
      </c>
      <c r="H12419" s="74">
        <f t="shared" si="2127"/>
        <v>353</v>
      </c>
      <c r="I12419" s="53">
        <f t="shared" si="2125"/>
        <v>1.0322259428685951</v>
      </c>
      <c r="J12419" s="53">
        <f t="shared" si="2128"/>
        <v>-0.40831103280181863</v>
      </c>
      <c r="K12419" s="53">
        <f t="shared" si="2129"/>
        <v>1.1001548038197617</v>
      </c>
      <c r="L12419" s="53">
        <f t="shared" si="2130"/>
        <v>9.59780885800091</v>
      </c>
      <c r="M12419" s="93">
        <f t="shared" si="2131"/>
        <v>0.4799686009526351</v>
      </c>
      <c r="N12419" s="53">
        <f t="shared" si="2132"/>
        <v>4.8948825175804647</v>
      </c>
      <c r="O12419">
        <f t="shared" si="2133"/>
        <v>0.33191890507593597</v>
      </c>
      <c r="P12419" s="53">
        <f t="shared" si="2134"/>
        <v>4.6410749068413626</v>
      </c>
      <c r="Q12419" s="53">
        <v>0.2</v>
      </c>
      <c r="R12419" s="53">
        <f t="shared" si="2135"/>
        <v>2.0858449899927392</v>
      </c>
    </row>
    <row r="12420" spans="2:18" ht="15">
      <c r="B12420" s="84">
        <v>42723</v>
      </c>
      <c r="C12420" s="85">
        <v>0</v>
      </c>
      <c r="D12420" s="86">
        <v>5.5</v>
      </c>
      <c r="E12420" s="87">
        <v>-0.8</v>
      </c>
      <c r="F12420" s="96">
        <f t="shared" si="2126"/>
        <v>2.35</v>
      </c>
      <c r="G12420" s="97">
        <v>61.020829999999997</v>
      </c>
      <c r="H12420" s="74">
        <f t="shared" si="2127"/>
        <v>354</v>
      </c>
      <c r="I12420" s="53">
        <f t="shared" si="2125"/>
        <v>1.0323721656267328</v>
      </c>
      <c r="J12420" s="53">
        <f t="shared" si="2128"/>
        <v>-0.4087277750648376</v>
      </c>
      <c r="K12420" s="53">
        <f t="shared" si="2129"/>
        <v>1.0995727891477078</v>
      </c>
      <c r="L12420" s="53">
        <f t="shared" si="2130"/>
        <v>9.5834847235086311</v>
      </c>
      <c r="M12420" s="93">
        <f t="shared" si="2131"/>
        <v>0.45390843534026754</v>
      </c>
      <c r="N12420" s="53">
        <f t="shared" si="2132"/>
        <v>4.0892404773604163</v>
      </c>
      <c r="O12420">
        <f t="shared" si="2133"/>
        <v>0.38544193410173039</v>
      </c>
      <c r="P12420" s="53">
        <f t="shared" si="2134"/>
        <v>5.4825972936290972</v>
      </c>
      <c r="Q12420" s="53">
        <v>0.2</v>
      </c>
      <c r="R12420" s="53">
        <f t="shared" si="2135"/>
        <v>1.7534421163490488</v>
      </c>
    </row>
    <row r="12421" spans="2:18" ht="15">
      <c r="B12421" s="84">
        <v>42724</v>
      </c>
      <c r="C12421" s="85">
        <v>0</v>
      </c>
      <c r="D12421" s="86">
        <v>6.2</v>
      </c>
      <c r="E12421" s="87">
        <v>2</v>
      </c>
      <c r="F12421" s="96">
        <f t="shared" si="2126"/>
        <v>4.0999999999999996</v>
      </c>
      <c r="G12421" s="97">
        <v>62.339579999999998</v>
      </c>
      <c r="H12421" s="74">
        <f t="shared" si="2127"/>
        <v>355</v>
      </c>
      <c r="I12421" s="53">
        <f t="shared" si="2125"/>
        <v>1.0325088089402437</v>
      </c>
      <c r="J12421" s="53">
        <f t="shared" si="2128"/>
        <v>-0.40900801764618</v>
      </c>
      <c r="K12421" s="53">
        <f t="shared" si="2129"/>
        <v>1.099181192197944</v>
      </c>
      <c r="L12421" s="53">
        <f t="shared" si="2130"/>
        <v>9.574208312308178</v>
      </c>
      <c r="M12421" s="93">
        <f t="shared" si="2131"/>
        <v>0.40241216964225401</v>
      </c>
      <c r="N12421" s="53">
        <f t="shared" si="2132"/>
        <v>3.3356190007749436</v>
      </c>
      <c r="O12421">
        <f t="shared" si="2133"/>
        <v>0.43008372345799578</v>
      </c>
      <c r="P12421" s="53">
        <f t="shared" si="2134"/>
        <v>6.1955561269003381</v>
      </c>
      <c r="Q12421" s="53">
        <v>0.2</v>
      </c>
      <c r="R12421" s="53">
        <f t="shared" si="2135"/>
        <v>1.60021576364928</v>
      </c>
    </row>
    <row r="12422" spans="2:18" ht="15.75" thickBot="1">
      <c r="B12422" s="84">
        <v>42725</v>
      </c>
      <c r="C12422" s="85">
        <v>0</v>
      </c>
      <c r="D12422" s="86">
        <v>7.8</v>
      </c>
      <c r="E12422" s="87">
        <v>-0.5</v>
      </c>
      <c r="F12422" s="96">
        <f t="shared" si="2126"/>
        <v>3.65</v>
      </c>
      <c r="G12422" s="98">
        <v>73.423810000000003</v>
      </c>
      <c r="H12422" s="74">
        <f t="shared" si="2127"/>
        <v>356</v>
      </c>
      <c r="I12422" s="53">
        <f t="shared" si="2125"/>
        <v>1.0326358323741724</v>
      </c>
      <c r="J12422" s="53">
        <f t="shared" si="2128"/>
        <v>-0.40915156459791246</v>
      </c>
      <c r="K12422" s="53">
        <f t="shared" si="2129"/>
        <v>1.0989805397349679</v>
      </c>
      <c r="L12422" s="53">
        <f t="shared" si="2130"/>
        <v>9.5699851758593226</v>
      </c>
      <c r="M12422" s="93">
        <f t="shared" si="2131"/>
        <v>0.55383077060877561</v>
      </c>
      <c r="N12422" s="53">
        <f t="shared" si="2132"/>
        <v>4.6870461811001523</v>
      </c>
      <c r="O12422">
        <f t="shared" si="2133"/>
        <v>0.41819162968413176</v>
      </c>
      <c r="P12422" s="53">
        <f t="shared" si="2134"/>
        <v>6.0047051441397903</v>
      </c>
      <c r="Q12422" s="53">
        <v>0.2</v>
      </c>
      <c r="R12422" s="53">
        <f t="shared" si="2135"/>
        <v>1.6174893612465004</v>
      </c>
    </row>
    <row r="12423" spans="2:18" ht="15">
      <c r="B12423" s="84">
        <v>42726</v>
      </c>
      <c r="C12423" s="85">
        <v>0</v>
      </c>
      <c r="D12423" s="86">
        <v>7.7</v>
      </c>
      <c r="E12423" s="87">
        <v>-0.5</v>
      </c>
      <c r="F12423" s="96">
        <f t="shared" si="2126"/>
        <v>3.6</v>
      </c>
      <c r="G12423" s="103">
        <v>68.075000000000003</v>
      </c>
      <c r="H12423" s="74">
        <f t="shared" si="2127"/>
        <v>357</v>
      </c>
      <c r="I12423" s="53">
        <f t="shared" si="2125"/>
        <v>1.0327531983402416</v>
      </c>
      <c r="J12423" s="53">
        <f t="shared" si="2128"/>
        <v>-0.40915829233015166</v>
      </c>
      <c r="K12423" s="53">
        <f t="shared" si="2129"/>
        <v>1.0989711344754025</v>
      </c>
      <c r="L12423" s="53">
        <f t="shared" si="2130"/>
        <v>9.5708197237494961</v>
      </c>
      <c r="M12423" s="93">
        <f t="shared" si="2131"/>
        <v>0.54924904315748524</v>
      </c>
      <c r="N12423" s="53">
        <f t="shared" si="2132"/>
        <v>4.6591316639397249</v>
      </c>
      <c r="O12423">
        <f t="shared" si="2133"/>
        <v>0.41688826962124098</v>
      </c>
      <c r="P12423" s="53">
        <f t="shared" si="2134"/>
        <v>5.9838281615334532</v>
      </c>
      <c r="Q12423" s="53">
        <v>0.2</v>
      </c>
      <c r="R12423" s="53">
        <f t="shared" si="2135"/>
        <v>1.7361869758172801</v>
      </c>
    </row>
    <row r="12424" spans="2:18" ht="15">
      <c r="B12424" s="84">
        <v>42727</v>
      </c>
      <c r="C12424" s="85">
        <v>0</v>
      </c>
      <c r="D12424" s="86">
        <v>7.8</v>
      </c>
      <c r="E12424" s="87">
        <v>-0.9</v>
      </c>
      <c r="F12424" s="96">
        <f t="shared" si="2126"/>
        <v>3.4499999999999997</v>
      </c>
      <c r="G12424" s="103">
        <v>52.358333333333341</v>
      </c>
      <c r="H12424" s="74">
        <f t="shared" si="2127"/>
        <v>358</v>
      </c>
      <c r="I12424" s="53">
        <f t="shared" si="2125"/>
        <v>1.0328608721079737</v>
      </c>
      <c r="J12424" s="53">
        <f t="shared" si="2128"/>
        <v>-0.40902814984698338</v>
      </c>
      <c r="K12424" s="53">
        <f t="shared" si="2129"/>
        <v>1.0991530537959764</v>
      </c>
      <c r="L12424" s="53">
        <f t="shared" si="2130"/>
        <v>9.5767152244181233</v>
      </c>
      <c r="M12424" s="93">
        <f t="shared" si="2131"/>
        <v>0.56212720943289973</v>
      </c>
      <c r="N12424" s="53">
        <f t="shared" si="2132"/>
        <v>4.8020327873641797</v>
      </c>
      <c r="O12424">
        <f t="shared" si="2133"/>
        <v>0.41299955320164405</v>
      </c>
      <c r="P12424" s="53">
        <f t="shared" si="2134"/>
        <v>5.9215869746154359</v>
      </c>
      <c r="Q12424" s="53">
        <v>0.2</v>
      </c>
      <c r="R12424" s="53">
        <f t="shared" si="2135"/>
        <v>2.1313527297403092</v>
      </c>
    </row>
    <row r="12425" spans="2:18" ht="15">
      <c r="B12425" s="84">
        <v>42728</v>
      </c>
      <c r="C12425" s="85">
        <v>0</v>
      </c>
      <c r="D12425" s="86">
        <v>5.4</v>
      </c>
      <c r="E12425" s="87">
        <v>-1.1000000000000001</v>
      </c>
      <c r="F12425" s="96">
        <f t="shared" si="2126"/>
        <v>2.1500000000000004</v>
      </c>
      <c r="G12425" s="103">
        <v>62.029166666666676</v>
      </c>
      <c r="H12425" s="74">
        <f t="shared" si="2127"/>
        <v>359</v>
      </c>
      <c r="I12425" s="53">
        <f t="shared" si="2125"/>
        <v>1.0329588218149683</v>
      </c>
      <c r="J12425" s="53">
        <f t="shared" si="2128"/>
        <v>-0.40876115885556835</v>
      </c>
      <c r="K12425" s="53">
        <f t="shared" si="2129"/>
        <v>1.0995261493994379</v>
      </c>
      <c r="L12425" s="53">
        <f t="shared" si="2130"/>
        <v>9.5876738013529614</v>
      </c>
      <c r="M12425" s="93">
        <f t="shared" si="2131"/>
        <v>0.45668032518800022</v>
      </c>
      <c r="N12425" s="53">
        <f t="shared" si="2132"/>
        <v>4.1554575432601899</v>
      </c>
      <c r="O12425">
        <f t="shared" si="2133"/>
        <v>0.38060885298102282</v>
      </c>
      <c r="P12425" s="53">
        <f t="shared" si="2134"/>
        <v>5.4059931076140328</v>
      </c>
      <c r="Q12425" s="53">
        <v>0.2</v>
      </c>
      <c r="R12425" s="53">
        <f t="shared" si="2135"/>
        <v>1.7396668902970187</v>
      </c>
    </row>
    <row r="12426" spans="2:18" ht="15">
      <c r="B12426" s="84">
        <v>42729</v>
      </c>
      <c r="C12426" s="85">
        <v>0</v>
      </c>
      <c r="D12426" s="86">
        <v>8.6999999999999993</v>
      </c>
      <c r="E12426" s="87">
        <v>-1.2</v>
      </c>
      <c r="F12426" s="96">
        <f t="shared" si="2126"/>
        <v>3.7499999999999996</v>
      </c>
      <c r="G12426" s="103">
        <v>50.547916666666652</v>
      </c>
      <c r="H12426" s="74">
        <f t="shared" si="2127"/>
        <v>360</v>
      </c>
      <c r="I12426" s="53">
        <f t="shared" ref="I12426:I12489" si="2136">1+0.0334*COS($I$7*H12426-0.0552)</f>
        <v>1.0330470184763316</v>
      </c>
      <c r="J12426" s="53">
        <f t="shared" si="2128"/>
        <v>-0.40835741374802598</v>
      </c>
      <c r="K12426" s="53">
        <f t="shared" si="2129"/>
        <v>1.1000900479413622</v>
      </c>
      <c r="L12426" s="53">
        <f t="shared" si="2130"/>
        <v>9.6036964247436707</v>
      </c>
      <c r="M12426" s="93">
        <f t="shared" si="2131"/>
        <v>0.60982155182480458</v>
      </c>
      <c r="N12426" s="53">
        <f t="shared" si="2132"/>
        <v>5.1369453105597183</v>
      </c>
      <c r="O12426">
        <f t="shared" si="2133"/>
        <v>0.42080908152913016</v>
      </c>
      <c r="P12426" s="53">
        <f t="shared" si="2134"/>
        <v>6.0466550602741238</v>
      </c>
      <c r="Q12426" s="53">
        <v>0.2</v>
      </c>
      <c r="R12426" s="53">
        <f t="shared" si="2135"/>
        <v>2.2527978473243397</v>
      </c>
    </row>
    <row r="12427" spans="2:18" ht="15">
      <c r="B12427" s="84">
        <v>42730</v>
      </c>
      <c r="C12427" s="85">
        <v>0</v>
      </c>
      <c r="D12427" s="86">
        <v>9.9</v>
      </c>
      <c r="E12427" s="87">
        <v>0.2</v>
      </c>
      <c r="F12427" s="96">
        <f t="shared" si="2126"/>
        <v>5.05</v>
      </c>
      <c r="G12427" s="103">
        <v>61.939583333333324</v>
      </c>
      <c r="H12427" s="74">
        <f t="shared" si="2127"/>
        <v>361</v>
      </c>
      <c r="I12427" s="53">
        <f t="shared" si="2136"/>
        <v>1.0331254359932522</v>
      </c>
      <c r="J12427" s="53">
        <f t="shared" si="2128"/>
        <v>-0.40781708145626755</v>
      </c>
      <c r="K12427" s="53">
        <f t="shared" si="2129"/>
        <v>1.1008441526123156</v>
      </c>
      <c r="L12427" s="53">
        <f t="shared" si="2130"/>
        <v>9.6247828986306558</v>
      </c>
      <c r="M12427" s="93">
        <f t="shared" si="2131"/>
        <v>0.64144952403322675</v>
      </c>
      <c r="N12427" s="53">
        <f t="shared" si="2132"/>
        <v>5.095956717236283</v>
      </c>
      <c r="O12427">
        <f t="shared" si="2133"/>
        <v>0.45616773650852949</v>
      </c>
      <c r="P12427" s="53">
        <f t="shared" si="2134"/>
        <v>6.6164189369067463</v>
      </c>
      <c r="Q12427" s="53">
        <v>0.2</v>
      </c>
      <c r="R12427" s="53">
        <f t="shared" si="2135"/>
        <v>2.0053906428759625</v>
      </c>
    </row>
    <row r="12428" spans="2:18" ht="15">
      <c r="B12428" s="84">
        <v>42731</v>
      </c>
      <c r="C12428" s="85">
        <v>0</v>
      </c>
      <c r="D12428" s="86">
        <v>14</v>
      </c>
      <c r="E12428" s="87">
        <v>2.2000000000000002</v>
      </c>
      <c r="F12428" s="96">
        <f t="shared" si="2126"/>
        <v>8.1</v>
      </c>
      <c r="G12428" s="103">
        <v>33.393749999999997</v>
      </c>
      <c r="H12428" s="74">
        <f t="shared" si="2127"/>
        <v>362</v>
      </c>
      <c r="I12428" s="53">
        <f t="shared" si="2136"/>
        <v>1.0331940511607254</v>
      </c>
      <c r="J12428" s="53">
        <f t="shared" si="2128"/>
        <v>-0.40714040118053302</v>
      </c>
      <c r="K12428" s="53">
        <f t="shared" si="2129"/>
        <v>1.1017876456614124</v>
      </c>
      <c r="L12428" s="53">
        <f t="shared" si="2130"/>
        <v>9.6509318436394924</v>
      </c>
      <c r="M12428" s="93">
        <f t="shared" si="2131"/>
        <v>0.80409894046547303</v>
      </c>
      <c r="N12428" s="53">
        <f t="shared" si="2132"/>
        <v>5.635846728607425</v>
      </c>
      <c r="O12428">
        <f t="shared" si="2133"/>
        <v>0.54952513539295056</v>
      </c>
      <c r="P12428" s="53">
        <f t="shared" si="2134"/>
        <v>8.1462325417178487</v>
      </c>
      <c r="Q12428" s="53">
        <v>0.2</v>
      </c>
      <c r="R12428" s="53">
        <f t="shared" si="2135"/>
        <v>2.9027396799695731</v>
      </c>
    </row>
    <row r="12429" spans="2:18" ht="15">
      <c r="B12429" s="84">
        <v>42732</v>
      </c>
      <c r="C12429" s="85">
        <v>0</v>
      </c>
      <c r="D12429" s="86">
        <v>14.8</v>
      </c>
      <c r="E12429" s="87">
        <v>2.6</v>
      </c>
      <c r="F12429" s="96">
        <f t="shared" si="2126"/>
        <v>8.7000000000000011</v>
      </c>
      <c r="G12429" s="103">
        <v>26.822916666666668</v>
      </c>
      <c r="H12429" s="74">
        <f t="shared" si="2127"/>
        <v>363</v>
      </c>
      <c r="I12429" s="53">
        <f t="shared" si="2136"/>
        <v>1.0332528436744193</v>
      </c>
      <c r="J12429" s="53">
        <f t="shared" si="2128"/>
        <v>-0.40632768399295233</v>
      </c>
      <c r="K12429" s="53">
        <f t="shared" si="2129"/>
        <v>1.1029194918391061</v>
      </c>
      <c r="L12429" s="53">
        <f t="shared" si="2130"/>
        <v>9.682140675442648</v>
      </c>
      <c r="M12429" s="93">
        <f t="shared" si="2131"/>
        <v>0.83926024449258507</v>
      </c>
      <c r="N12429" s="53">
        <f t="shared" si="2132"/>
        <v>5.7491047954149987</v>
      </c>
      <c r="O12429">
        <f t="shared" si="2133"/>
        <v>0.56974037769295616</v>
      </c>
      <c r="P12429" s="53">
        <f t="shared" si="2134"/>
        <v>8.4819802434146006</v>
      </c>
      <c r="Q12429" s="53">
        <v>0.2</v>
      </c>
      <c r="R12429" s="53">
        <f t="shared" si="2135"/>
        <v>3.1116659137398233</v>
      </c>
    </row>
    <row r="12430" spans="2:18" ht="15">
      <c r="B12430" s="84">
        <v>42733</v>
      </c>
      <c r="C12430" s="85">
        <v>0</v>
      </c>
      <c r="D12430" s="86">
        <v>8.6999999999999993</v>
      </c>
      <c r="E12430" s="87">
        <v>-0.8</v>
      </c>
      <c r="F12430" s="96">
        <f t="shared" si="2126"/>
        <v>3.9499999999999997</v>
      </c>
      <c r="G12430" s="103">
        <v>58.847916666666684</v>
      </c>
      <c r="H12430" s="74">
        <f t="shared" si="2127"/>
        <v>364</v>
      </c>
      <c r="I12430" s="53">
        <f t="shared" si="2136"/>
        <v>1.033301796136683</v>
      </c>
      <c r="J12430" s="53">
        <f t="shared" si="2128"/>
        <v>-0.40537931231802116</v>
      </c>
      <c r="K12430" s="53">
        <f t="shared" si="2129"/>
        <v>1.1042384427291654</v>
      </c>
      <c r="L12430" s="53">
        <f t="shared" si="2130"/>
        <v>9.7184055791392172</v>
      </c>
      <c r="M12430" s="93">
        <f t="shared" si="2131"/>
        <v>0.61012041506816883</v>
      </c>
      <c r="N12430" s="53">
        <f t="shared" si="2132"/>
        <v>5.0922034122790976</v>
      </c>
      <c r="O12430">
        <f t="shared" si="2133"/>
        <v>0.42608714574673806</v>
      </c>
      <c r="P12430" s="53">
        <f t="shared" si="2134"/>
        <v>6.1313437209046633</v>
      </c>
      <c r="Q12430" s="53">
        <v>0.2</v>
      </c>
      <c r="R12430" s="53">
        <f t="shared" si="2135"/>
        <v>2.0528832436535875</v>
      </c>
    </row>
    <row r="12431" spans="2:18" ht="15">
      <c r="B12431" s="84">
        <v>42734</v>
      </c>
      <c r="C12431" s="85">
        <v>0</v>
      </c>
      <c r="D12431" s="86">
        <v>4.8</v>
      </c>
      <c r="E12431" s="87">
        <v>-3.2</v>
      </c>
      <c r="F12431" s="96">
        <f t="shared" ref="F12431:F12494" si="2137">0.5*(D12431+E12431)</f>
        <v>0.79999999999999982</v>
      </c>
      <c r="G12431" s="103">
        <v>70.260416666666671</v>
      </c>
      <c r="H12431" s="74">
        <f t="shared" ref="H12431:H12494" si="2138">B12431-DATE(YEAR(B12431),1,0)</f>
        <v>365</v>
      </c>
      <c r="I12431" s="53">
        <f t="shared" si="2136"/>
        <v>1.0333408940616957</v>
      </c>
      <c r="J12431" s="53">
        <f t="shared" ref="J12431:J12494" si="2139">ASIN(0.39785*SIN(4.869+$I$7*H12431+0.03345*SIN(6.224+$I$7*H12431)))</f>
        <v>-0.40429573929242196</v>
      </c>
      <c r="K12431" s="53">
        <f t="shared" ref="K12431:K12494" si="2140">ACOS(-TAN(J12431)*TAN($E$7*$I$8))</f>
        <v>1.105743041932377</v>
      </c>
      <c r="L12431" s="53">
        <f t="shared" ref="L12431:L12494" si="2141">117.5*I12431*((K12431*SIN($E$7*$I$8)*SIN(J12431)+COS($E$7*$I$8)*COS(J12431)*SIN(K12431))/PI())</f>
        <v>9.7597214797904073</v>
      </c>
      <c r="M12431" s="93">
        <f t="shared" ref="M12431:M12494" si="2142">0.0023*L12431/2.456*(0.5*(D12431+E12431)+17.8)*SQRT(D12431-E12431)</f>
        <v>0.48083363029908827</v>
      </c>
      <c r="N12431" s="53">
        <f t="shared" ref="N12431:N12494" si="2143">0.17*L12431*SQRT(D12431-E12431)</f>
        <v>4.692792363779227</v>
      </c>
      <c r="O12431">
        <f t="shared" ref="O12431:O12494" si="2144">5336/(F12431+273.15)^2*EXP(21.07-5336/(F12431+273.15))</f>
        <v>0.34935504117018307</v>
      </c>
      <c r="P12431" s="53">
        <f t="shared" ref="P12431:P12494" si="2145">EXP(21.07-5336/(F12431+273.15))</f>
        <v>4.9135321619475638</v>
      </c>
      <c r="Q12431" s="53">
        <v>0.2</v>
      </c>
      <c r="R12431" s="53">
        <f t="shared" ref="R12431:R12494" si="2146">(O12431*N12431*0.6+$L$8*6.43*(1+0.536*Q12431)*P12431*(1- G12431/100))/($O$7*(O12431+$L$8))</f>
        <v>1.6353214115626811</v>
      </c>
    </row>
    <row r="12432" spans="2:18" ht="15">
      <c r="B12432" s="84">
        <v>42735</v>
      </c>
      <c r="C12432" s="85">
        <v>0</v>
      </c>
      <c r="D12432" s="86">
        <v>5.3</v>
      </c>
      <c r="E12432" s="87">
        <v>-3.9</v>
      </c>
      <c r="F12432" s="96">
        <f t="shared" si="2137"/>
        <v>0.7</v>
      </c>
      <c r="G12432" s="103">
        <v>55.781250000000007</v>
      </c>
      <c r="H12432" s="74">
        <f t="shared" si="2138"/>
        <v>366</v>
      </c>
      <c r="I12432" s="53">
        <f t="shared" si="2136"/>
        <v>1.0333701258797519</v>
      </c>
      <c r="J12432" s="53">
        <f t="shared" si="2139"/>
        <v>-0.40307748800714915</v>
      </c>
      <c r="K12432" s="53">
        <f t="shared" si="2140"/>
        <v>1.1074316310576369</v>
      </c>
      <c r="L12432" s="53">
        <f t="shared" si="2141"/>
        <v>9.8060820093920142</v>
      </c>
      <c r="M12432" s="93">
        <f t="shared" si="2142"/>
        <v>0.51530058631221176</v>
      </c>
      <c r="N12432" s="53">
        <f t="shared" si="2143"/>
        <v>5.0563642960534585</v>
      </c>
      <c r="O12432">
        <f t="shared" si="2144"/>
        <v>0.34713239643577792</v>
      </c>
      <c r="P12432" s="53">
        <f t="shared" si="2145"/>
        <v>4.8787078939850739</v>
      </c>
      <c r="Q12432" s="53">
        <v>0.2</v>
      </c>
      <c r="R12432" s="53">
        <f t="shared" si="2146"/>
        <v>2.0320870612912363</v>
      </c>
    </row>
    <row r="12433" spans="2:18" ht="15">
      <c r="B12433" s="84">
        <v>42736</v>
      </c>
      <c r="C12433" s="85">
        <v>0</v>
      </c>
      <c r="D12433" s="86">
        <v>5.0999999999999996</v>
      </c>
      <c r="E12433" s="87">
        <v>-4.3</v>
      </c>
      <c r="F12433" s="96">
        <f t="shared" si="2137"/>
        <v>0.39999999999999991</v>
      </c>
      <c r="G12433" s="103">
        <v>51.837500000000013</v>
      </c>
      <c r="H12433" s="74">
        <f t="shared" si="2138"/>
        <v>1</v>
      </c>
      <c r="I12433" s="53">
        <f t="shared" si="2136"/>
        <v>1.0333758911771727</v>
      </c>
      <c r="J12433" s="53">
        <f t="shared" si="2139"/>
        <v>-0.40275194959871613</v>
      </c>
      <c r="K12433" s="53">
        <f t="shared" si="2140"/>
        <v>1.1078823137278251</v>
      </c>
      <c r="L12433" s="53">
        <f t="shared" si="2141"/>
        <v>9.8184594927911633</v>
      </c>
      <c r="M12433" s="93">
        <f t="shared" si="2142"/>
        <v>0.51307179516648138</v>
      </c>
      <c r="N12433" s="53">
        <f t="shared" si="2143"/>
        <v>5.1174805522673035</v>
      </c>
      <c r="O12433">
        <f t="shared" si="2144"/>
        <v>0.34053886724829141</v>
      </c>
      <c r="P12433" s="53">
        <f t="shared" si="2145"/>
        <v>4.775559983506354</v>
      </c>
      <c r="Q12433" s="53">
        <v>0.2</v>
      </c>
      <c r="R12433" s="53">
        <f t="shared" si="2146"/>
        <v>2.1240670190053459</v>
      </c>
    </row>
    <row r="12434" spans="2:18" ht="15">
      <c r="B12434" s="84">
        <v>42737</v>
      </c>
      <c r="C12434" s="85">
        <v>0</v>
      </c>
      <c r="D12434" s="86">
        <v>4.2</v>
      </c>
      <c r="E12434" s="87">
        <v>-4.8</v>
      </c>
      <c r="F12434" s="96">
        <f t="shared" si="2137"/>
        <v>-0.29999999999999982</v>
      </c>
      <c r="G12434" s="103">
        <v>53.858333333333341</v>
      </c>
      <c r="H12434" s="74">
        <f t="shared" si="2138"/>
        <v>2</v>
      </c>
      <c r="I12434" s="53">
        <f t="shared" si="2136"/>
        <v>1.0333927785396284</v>
      </c>
      <c r="J12434" s="53">
        <f t="shared" si="2139"/>
        <v>-0.40136619123597461</v>
      </c>
      <c r="K12434" s="53">
        <f t="shared" si="2140"/>
        <v>1.1097982614009767</v>
      </c>
      <c r="L12434" s="53">
        <f t="shared" si="2141"/>
        <v>9.871114824725435</v>
      </c>
      <c r="M12434" s="93">
        <f t="shared" si="2142"/>
        <v>0.48531641493713207</v>
      </c>
      <c r="N12434" s="53">
        <f t="shared" si="2143"/>
        <v>5.0342685606099726</v>
      </c>
      <c r="O12434">
        <f t="shared" si="2144"/>
        <v>0.32558044884538695</v>
      </c>
      <c r="P12434" s="53">
        <f t="shared" si="2145"/>
        <v>4.5424526909290668</v>
      </c>
      <c r="Q12434" s="53">
        <v>0.2</v>
      </c>
      <c r="R12434" s="53">
        <f t="shared" si="2146"/>
        <v>2.0416950691109252</v>
      </c>
    </row>
    <row r="12435" spans="2:18" ht="15">
      <c r="B12435" s="84">
        <v>42738</v>
      </c>
      <c r="C12435" s="85">
        <v>0</v>
      </c>
      <c r="D12435" s="86">
        <v>9.4</v>
      </c>
      <c r="E12435" s="87">
        <v>-1.8</v>
      </c>
      <c r="F12435" s="96">
        <f t="shared" si="2137"/>
        <v>3.8000000000000003</v>
      </c>
      <c r="G12435" s="103">
        <v>37.208333333333336</v>
      </c>
      <c r="H12435" s="74">
        <f t="shared" si="2138"/>
        <v>3</v>
      </c>
      <c r="I12435" s="53">
        <f t="shared" si="2136"/>
        <v>1.033399784441676</v>
      </c>
      <c r="J12435" s="53">
        <f t="shared" si="2139"/>
        <v>-0.39984718264332159</v>
      </c>
      <c r="K12435" s="53">
        <f t="shared" si="2140"/>
        <v>1.1118937651648177</v>
      </c>
      <c r="L12435" s="53">
        <f t="shared" si="2141"/>
        <v>9.9287955373261916</v>
      </c>
      <c r="M12435" s="93">
        <f t="shared" si="2142"/>
        <v>0.67213854797633499</v>
      </c>
      <c r="N12435" s="53">
        <f t="shared" si="2143"/>
        <v>5.6487779096433055</v>
      </c>
      <c r="O12435">
        <f t="shared" si="2144"/>
        <v>0.42212318997719828</v>
      </c>
      <c r="P12435" s="53">
        <f t="shared" si="2145"/>
        <v>6.0677283520813434</v>
      </c>
      <c r="Q12435" s="53">
        <v>0.2</v>
      </c>
      <c r="R12435" s="53">
        <f t="shared" si="2146"/>
        <v>2.6767786867991048</v>
      </c>
    </row>
    <row r="12436" spans="2:18" ht="15">
      <c r="B12436" s="84">
        <v>42739</v>
      </c>
      <c r="C12436" s="85">
        <v>0</v>
      </c>
      <c r="D12436" s="86">
        <v>12.1</v>
      </c>
      <c r="E12436" s="87">
        <v>-4.9000000000000004</v>
      </c>
      <c r="F12436" s="96">
        <f t="shared" si="2137"/>
        <v>3.5999999999999996</v>
      </c>
      <c r="G12436" s="103">
        <v>41.427083333333336</v>
      </c>
      <c r="H12436" s="74">
        <f t="shared" si="2138"/>
        <v>4</v>
      </c>
      <c r="I12436" s="53">
        <f t="shared" si="2136"/>
        <v>1.0333969068101565</v>
      </c>
      <c r="J12436" s="53">
        <f t="shared" si="2139"/>
        <v>-0.39819566767609194</v>
      </c>
      <c r="K12436" s="53">
        <f t="shared" si="2140"/>
        <v>1.1141665602883304</v>
      </c>
      <c r="L12436" s="53">
        <f t="shared" si="2141"/>
        <v>9.9914907953246939</v>
      </c>
      <c r="M12436" s="93">
        <f t="shared" si="2142"/>
        <v>0.82559679854985257</v>
      </c>
      <c r="N12436" s="53">
        <f t="shared" si="2143"/>
        <v>7.0033152241067551</v>
      </c>
      <c r="O12436">
        <f t="shared" si="2144"/>
        <v>0.41688826962124098</v>
      </c>
      <c r="P12436" s="53">
        <f t="shared" si="2145"/>
        <v>5.9838281615334532</v>
      </c>
      <c r="Q12436" s="53">
        <v>0.2</v>
      </c>
      <c r="R12436" s="53">
        <f t="shared" si="2146"/>
        <v>2.8581246930347195</v>
      </c>
    </row>
    <row r="12437" spans="2:18" ht="15">
      <c r="B12437" s="84">
        <v>42740</v>
      </c>
      <c r="C12437" s="85">
        <v>0</v>
      </c>
      <c r="D12437" s="86">
        <v>5.3</v>
      </c>
      <c r="E12437" s="87">
        <v>1.2</v>
      </c>
      <c r="F12437" s="96">
        <f t="shared" si="2137"/>
        <v>3.25</v>
      </c>
      <c r="G12437" s="103">
        <v>38.589583333333344</v>
      </c>
      <c r="H12437" s="74">
        <f t="shared" si="2138"/>
        <v>5</v>
      </c>
      <c r="I12437" s="53">
        <f t="shared" si="2136"/>
        <v>1.0333841464966074</v>
      </c>
      <c r="J12437" s="53">
        <f t="shared" si="2139"/>
        <v>-0.39641245569908973</v>
      </c>
      <c r="K12437" s="53">
        <f t="shared" si="2140"/>
        <v>1.1166142132456969</v>
      </c>
      <c r="L12437" s="53">
        <f t="shared" si="2141"/>
        <v>10.059188298363679</v>
      </c>
      <c r="M12437" s="93">
        <f t="shared" si="2142"/>
        <v>0.40151931326326523</v>
      </c>
      <c r="N12437" s="53">
        <f t="shared" si="2143"/>
        <v>3.4626116631969124</v>
      </c>
      <c r="O12437">
        <f t="shared" si="2144"/>
        <v>0.40786413813415251</v>
      </c>
      <c r="P12437" s="53">
        <f t="shared" si="2145"/>
        <v>5.8395015454402772</v>
      </c>
      <c r="Q12437" s="53">
        <v>0.2</v>
      </c>
      <c r="R12437" s="53">
        <f t="shared" si="2146"/>
        <v>2.1645160747757601</v>
      </c>
    </row>
    <row r="12438" spans="2:18" ht="15">
      <c r="B12438" s="84">
        <v>42741</v>
      </c>
      <c r="C12438" s="85">
        <v>0</v>
      </c>
      <c r="D12438" s="86">
        <v>4.3</v>
      </c>
      <c r="E12438" s="87">
        <v>-3.3</v>
      </c>
      <c r="F12438" s="96">
        <f t="shared" si="2137"/>
        <v>0.5</v>
      </c>
      <c r="G12438" s="103">
        <v>22.641666666666676</v>
      </c>
      <c r="H12438" s="74">
        <f t="shared" si="2138"/>
        <v>6</v>
      </c>
      <c r="I12438" s="53">
        <f t="shared" si="2136"/>
        <v>1.0333615072770106</v>
      </c>
      <c r="J12438" s="53">
        <f t="shared" si="2139"/>
        <v>-0.39449842027803839</v>
      </c>
      <c r="K12438" s="53">
        <f t="shared" si="2140"/>
        <v>1.1192341310037945</v>
      </c>
      <c r="L12438" s="53">
        <f t="shared" si="2141"/>
        <v>10.131874235267977</v>
      </c>
      <c r="M12438" s="93">
        <f t="shared" si="2142"/>
        <v>0.47868205826824051</v>
      </c>
      <c r="N12438" s="53">
        <f t="shared" si="2143"/>
        <v>4.7483804459053411</v>
      </c>
      <c r="O12438">
        <f t="shared" si="2144"/>
        <v>0.34272436873217466</v>
      </c>
      <c r="P12438" s="53">
        <f t="shared" si="2145"/>
        <v>4.8097230428690185</v>
      </c>
      <c r="Q12438" s="53">
        <v>0.2</v>
      </c>
      <c r="R12438" s="53">
        <f t="shared" si="2146"/>
        <v>2.7019007147123881</v>
      </c>
    </row>
    <row r="12439" spans="2:18" ht="15">
      <c r="B12439" s="84">
        <v>42742</v>
      </c>
      <c r="C12439" s="85">
        <v>0</v>
      </c>
      <c r="D12439" s="86">
        <v>0.9</v>
      </c>
      <c r="E12439" s="87">
        <v>-8.1</v>
      </c>
      <c r="F12439" s="96">
        <f t="shared" si="2137"/>
        <v>-3.5999999999999996</v>
      </c>
      <c r="G12439" s="103">
        <v>35.622916666666661</v>
      </c>
      <c r="H12439" s="74">
        <f t="shared" si="2138"/>
        <v>7</v>
      </c>
      <c r="I12439" s="53">
        <f t="shared" si="2136"/>
        <v>1.0333289958506755</v>
      </c>
      <c r="J12439" s="53">
        <f t="shared" si="2139"/>
        <v>-0.39245449778199326</v>
      </c>
      <c r="K12439" s="53">
        <f t="shared" si="2140"/>
        <v>1.1220235707296449</v>
      </c>
      <c r="L12439" s="53">
        <f t="shared" si="2141"/>
        <v>10.209533237229058</v>
      </c>
      <c r="M12439" s="93">
        <f t="shared" si="2142"/>
        <v>0.40730051570997694</v>
      </c>
      <c r="N12439" s="53">
        <f t="shared" si="2143"/>
        <v>5.2068619509868199</v>
      </c>
      <c r="O12439">
        <f t="shared" si="2144"/>
        <v>0.26257134601550025</v>
      </c>
      <c r="P12439" s="53">
        <f t="shared" si="2145"/>
        <v>3.5752810078983805</v>
      </c>
      <c r="Q12439" s="53">
        <v>0.2</v>
      </c>
      <c r="R12439" s="53">
        <f t="shared" si="2146"/>
        <v>2.3497942252986332</v>
      </c>
    </row>
    <row r="12440" spans="2:18" ht="15">
      <c r="B12440" s="84">
        <v>42743</v>
      </c>
      <c r="C12440" s="85">
        <v>0</v>
      </c>
      <c r="D12440" s="86">
        <v>2.1</v>
      </c>
      <c r="E12440" s="87">
        <v>-6.4</v>
      </c>
      <c r="F12440" s="96">
        <f t="shared" si="2137"/>
        <v>-2.1500000000000004</v>
      </c>
      <c r="G12440" s="103">
        <v>56.977083333333326</v>
      </c>
      <c r="H12440" s="74">
        <f t="shared" si="2138"/>
        <v>8</v>
      </c>
      <c r="I12440" s="53">
        <f t="shared" si="2136"/>
        <v>1.0332866218382564</v>
      </c>
      <c r="J12440" s="53">
        <f t="shared" si="2139"/>
        <v>-0.39028168590257256</v>
      </c>
      <c r="K12440" s="53">
        <f t="shared" si="2140"/>
        <v>1.1249796498464379</v>
      </c>
      <c r="L12440" s="53">
        <f t="shared" si="2141"/>
        <v>10.292148330364833</v>
      </c>
      <c r="M12440" s="93">
        <f t="shared" si="2142"/>
        <v>0.43977376221780645</v>
      </c>
      <c r="N12440" s="53">
        <f t="shared" si="2143"/>
        <v>5.1011068537624267</v>
      </c>
      <c r="O12440">
        <f t="shared" si="2144"/>
        <v>0.28879362262434854</v>
      </c>
      <c r="P12440" s="53">
        <f t="shared" si="2145"/>
        <v>3.974754954864089</v>
      </c>
      <c r="Q12440" s="53">
        <v>0.2</v>
      </c>
      <c r="R12440" s="53">
        <f t="shared" si="2146"/>
        <v>1.9330182226146351</v>
      </c>
    </row>
    <row r="12441" spans="2:18" ht="15">
      <c r="B12441" s="84">
        <v>42744</v>
      </c>
      <c r="C12441" s="85">
        <v>0</v>
      </c>
      <c r="D12441" s="86">
        <v>6.5</v>
      </c>
      <c r="E12441" s="87">
        <v>-5.0999999999999996</v>
      </c>
      <c r="F12441" s="96">
        <f t="shared" si="2137"/>
        <v>0.70000000000000018</v>
      </c>
      <c r="G12441" s="103">
        <v>45.112500000000004</v>
      </c>
      <c r="H12441" s="74">
        <f t="shared" si="2138"/>
        <v>9</v>
      </c>
      <c r="I12441" s="53">
        <f t="shared" si="2136"/>
        <v>1.0332343977789049</v>
      </c>
      <c r="J12441" s="53">
        <f t="shared" si="2139"/>
        <v>-0.38798104209611167</v>
      </c>
      <c r="K12441" s="53">
        <f t="shared" si="2140"/>
        <v>1.1280993563664865</v>
      </c>
      <c r="L12441" s="53">
        <f t="shared" si="2141"/>
        <v>10.379700888119451</v>
      </c>
      <c r="M12441" s="93">
        <f t="shared" si="2142"/>
        <v>0.61247030213901366</v>
      </c>
      <c r="N12441" s="53">
        <f t="shared" si="2143"/>
        <v>6.0098378507422083</v>
      </c>
      <c r="O12441">
        <f t="shared" si="2144"/>
        <v>0.34713239643577792</v>
      </c>
      <c r="P12441" s="53">
        <f t="shared" si="2145"/>
        <v>4.8787078939850739</v>
      </c>
      <c r="Q12441" s="53">
        <v>0.2</v>
      </c>
      <c r="R12441" s="53">
        <f t="shared" si="2146"/>
        <v>2.4674091918647076</v>
      </c>
    </row>
    <row r="12442" spans="2:18" ht="15">
      <c r="B12442" s="84">
        <v>42745</v>
      </c>
      <c r="C12442" s="85">
        <v>0</v>
      </c>
      <c r="D12442" s="86">
        <v>2.8</v>
      </c>
      <c r="E12442" s="87">
        <v>-5.8</v>
      </c>
      <c r="F12442" s="96">
        <f t="shared" si="2137"/>
        <v>-1.5</v>
      </c>
      <c r="G12442" s="103">
        <v>68.008333333333368</v>
      </c>
      <c r="H12442" s="74">
        <f t="shared" si="2138"/>
        <v>10</v>
      </c>
      <c r="I12442" s="53">
        <f t="shared" si="2136"/>
        <v>1.0331723391265606</v>
      </c>
      <c r="J12442" s="53">
        <f t="shared" si="2139"/>
        <v>-0.38555368195503947</v>
      </c>
      <c r="K12442" s="53">
        <f t="shared" si="2140"/>
        <v>1.131379559430016</v>
      </c>
      <c r="L12442" s="53">
        <f t="shared" si="2141"/>
        <v>10.472170583965546</v>
      </c>
      <c r="M12442" s="93">
        <f t="shared" si="2142"/>
        <v>0.46878424944507124</v>
      </c>
      <c r="N12442" s="53">
        <f t="shared" si="2143"/>
        <v>5.2207735350308395</v>
      </c>
      <c r="O12442">
        <f t="shared" si="2144"/>
        <v>0.30127848666516421</v>
      </c>
      <c r="P12442" s="53">
        <f t="shared" si="2145"/>
        <v>4.1665031934387322</v>
      </c>
      <c r="Q12442" s="53">
        <v>0.2</v>
      </c>
      <c r="R12442" s="53">
        <f t="shared" si="2146"/>
        <v>1.7392489340055908</v>
      </c>
    </row>
    <row r="12443" spans="2:18" ht="15">
      <c r="B12443" s="84">
        <v>42746</v>
      </c>
      <c r="C12443" s="85">
        <v>0</v>
      </c>
      <c r="D12443" s="86">
        <v>2.2999999999999998</v>
      </c>
      <c r="E12443" s="87">
        <v>-4.5</v>
      </c>
      <c r="F12443" s="96">
        <f t="shared" si="2137"/>
        <v>-1.1000000000000001</v>
      </c>
      <c r="G12443" s="103">
        <v>79.958333333333343</v>
      </c>
      <c r="H12443" s="74">
        <f t="shared" si="2138"/>
        <v>11</v>
      </c>
      <c r="I12443" s="53">
        <f t="shared" si="2136"/>
        <v>1.0331004642453772</v>
      </c>
      <c r="J12443" s="53">
        <f t="shared" si="2139"/>
        <v>-0.38300077751493156</v>
      </c>
      <c r="K12443" s="53">
        <f t="shared" si="2140"/>
        <v>1.134817019979989</v>
      </c>
      <c r="L12443" s="53">
        <f t="shared" si="2141"/>
        <v>10.569535344865164</v>
      </c>
      <c r="M12443" s="93">
        <f t="shared" si="2142"/>
        <v>0.43104865711723223</v>
      </c>
      <c r="N12443" s="53">
        <f t="shared" si="2143"/>
        <v>4.6855359364641185</v>
      </c>
      <c r="O12443">
        <f t="shared" si="2144"/>
        <v>0.3091954447501804</v>
      </c>
      <c r="P12443" s="53">
        <f t="shared" si="2145"/>
        <v>4.2885919553004417</v>
      </c>
      <c r="Q12443" s="53">
        <v>0.2</v>
      </c>
      <c r="R12443" s="53">
        <f t="shared" si="2146"/>
        <v>1.3821167772668475</v>
      </c>
    </row>
    <row r="12444" spans="2:18" ht="15">
      <c r="B12444" s="84">
        <v>42747</v>
      </c>
      <c r="C12444" s="85">
        <v>0</v>
      </c>
      <c r="D12444" s="86">
        <v>2.1</v>
      </c>
      <c r="E12444" s="87">
        <v>-7</v>
      </c>
      <c r="F12444" s="96">
        <f t="shared" si="2137"/>
        <v>-2.4500000000000002</v>
      </c>
      <c r="G12444" s="103">
        <v>79.83541666666666</v>
      </c>
      <c r="H12444" s="74">
        <f t="shared" si="2138"/>
        <v>12</v>
      </c>
      <c r="I12444" s="53">
        <f t="shared" si="2136"/>
        <v>1.0330187944042881</v>
      </c>
      <c r="J12444" s="53">
        <f t="shared" si="2139"/>
        <v>-0.3803235555038128</v>
      </c>
      <c r="K12444" s="53">
        <f t="shared" si="2140"/>
        <v>1.1384084015051339</v>
      </c>
      <c r="L12444" s="53">
        <f t="shared" si="2141"/>
        <v>10.671771305933273</v>
      </c>
      <c r="M12444" s="93">
        <f t="shared" si="2142"/>
        <v>0.46276985313237151</v>
      </c>
      <c r="N12444" s="53">
        <f t="shared" si="2143"/>
        <v>5.4727565240002187</v>
      </c>
      <c r="O12444">
        <f t="shared" si="2144"/>
        <v>0.28318668027564714</v>
      </c>
      <c r="P12444" s="53">
        <f t="shared" si="2145"/>
        <v>3.8889603295937416</v>
      </c>
      <c r="Q12444" s="53">
        <v>0.2</v>
      </c>
      <c r="R12444" s="53">
        <f t="shared" si="2146"/>
        <v>1.5155479310676201</v>
      </c>
    </row>
    <row r="12445" spans="2:18" ht="15">
      <c r="B12445" s="84">
        <v>42748</v>
      </c>
      <c r="C12445" s="85">
        <v>1.5</v>
      </c>
      <c r="D12445" s="86">
        <v>4.8</v>
      </c>
      <c r="E12445" s="87">
        <v>-1.3</v>
      </c>
      <c r="F12445" s="96">
        <f t="shared" si="2137"/>
        <v>1.75</v>
      </c>
      <c r="G12445" s="103">
        <v>82.783333333333331</v>
      </c>
      <c r="H12445" s="74">
        <f t="shared" si="2138"/>
        <v>13</v>
      </c>
      <c r="I12445" s="53">
        <f t="shared" si="2136"/>
        <v>1.0329273537707138</v>
      </c>
      <c r="J12445" s="53">
        <f t="shared" si="2139"/>
        <v>-0.3775232955403422</v>
      </c>
      <c r="K12445" s="53">
        <f t="shared" si="2140"/>
        <v>1.1421502807859754</v>
      </c>
      <c r="L12445" s="53">
        <f t="shared" si="2141"/>
        <v>10.778852766732642</v>
      </c>
      <c r="M12445" s="93">
        <f t="shared" si="2142"/>
        <v>0.48739794362312827</v>
      </c>
      <c r="N12445" s="53">
        <f t="shared" si="2143"/>
        <v>4.5257064254760042</v>
      </c>
      <c r="O12445">
        <f t="shared" si="2144"/>
        <v>0.37110211900940471</v>
      </c>
      <c r="P12445" s="53">
        <f t="shared" si="2145"/>
        <v>5.2556579543781679</v>
      </c>
      <c r="Q12445" s="53">
        <v>0.2</v>
      </c>
      <c r="R12445" s="53">
        <f t="shared" si="2146"/>
        <v>1.3351557936742044</v>
      </c>
    </row>
    <row r="12446" spans="2:18" ht="15">
      <c r="B12446" s="84">
        <v>42749</v>
      </c>
      <c r="C12446" s="85">
        <v>0.3</v>
      </c>
      <c r="D12446" s="86">
        <v>5.2</v>
      </c>
      <c r="E12446" s="87">
        <v>-4.3</v>
      </c>
      <c r="F12446" s="96">
        <f t="shared" si="2137"/>
        <v>0.45000000000000018</v>
      </c>
      <c r="G12446" s="103">
        <v>56.20208333333332</v>
      </c>
      <c r="H12446" s="74">
        <f t="shared" si="2138"/>
        <v>14</v>
      </c>
      <c r="I12446" s="53">
        <f t="shared" si="2136"/>
        <v>1.0328261694034082</v>
      </c>
      <c r="J12446" s="53">
        <f t="shared" si="2139"/>
        <v>-0.37460132828755749</v>
      </c>
      <c r="K12446" s="53">
        <f t="shared" si="2140"/>
        <v>1.146039158581782</v>
      </c>
      <c r="L12446" s="53">
        <f t="shared" si="2141"/>
        <v>10.890752149608147</v>
      </c>
      <c r="M12446" s="93">
        <f t="shared" si="2142"/>
        <v>0.57369626112333627</v>
      </c>
      <c r="N12446" s="53">
        <f t="shared" si="2143"/>
        <v>5.7064839295822605</v>
      </c>
      <c r="O12446">
        <f t="shared" si="2144"/>
        <v>0.34163008144469625</v>
      </c>
      <c r="P12446" s="53">
        <f t="shared" si="2145"/>
        <v>4.7926141944344751</v>
      </c>
      <c r="Q12446" s="53">
        <v>0.2</v>
      </c>
      <c r="R12446" s="53">
        <f t="shared" si="2146"/>
        <v>2.14951144710867</v>
      </c>
    </row>
    <row r="12447" spans="2:18" ht="15">
      <c r="B12447" s="84">
        <v>42750</v>
      </c>
      <c r="C12447" s="85">
        <v>0</v>
      </c>
      <c r="D12447" s="86">
        <v>4.5</v>
      </c>
      <c r="E12447" s="87">
        <v>-3.1</v>
      </c>
      <c r="F12447" s="96">
        <f t="shared" si="2137"/>
        <v>0.7</v>
      </c>
      <c r="G12447" s="103">
        <v>50.583333333333336</v>
      </c>
      <c r="H12447" s="74">
        <f t="shared" si="2138"/>
        <v>15</v>
      </c>
      <c r="I12447" s="53">
        <f t="shared" si="2136"/>
        <v>1.0327152712444541</v>
      </c>
      <c r="J12447" s="53">
        <f t="shared" si="2139"/>
        <v>-0.3715590335688283</v>
      </c>
      <c r="K12447" s="53">
        <f t="shared" si="2140"/>
        <v>1.1500714701999954</v>
      </c>
      <c r="L12447" s="53">
        <f t="shared" si="2141"/>
        <v>11.007439960446153</v>
      </c>
      <c r="M12447" s="93">
        <f t="shared" si="2142"/>
        <v>0.52573189243473917</v>
      </c>
      <c r="N12447" s="53">
        <f t="shared" si="2143"/>
        <v>5.1587210277168589</v>
      </c>
      <c r="O12447">
        <f t="shared" si="2144"/>
        <v>0.34713239643577792</v>
      </c>
      <c r="P12447" s="53">
        <f t="shared" si="2145"/>
        <v>4.8787078939850739</v>
      </c>
      <c r="Q12447" s="53">
        <v>0.2</v>
      </c>
      <c r="R12447" s="53">
        <f t="shared" si="2146"/>
        <v>2.1694781858396714</v>
      </c>
    </row>
    <row r="12448" spans="2:18" ht="15">
      <c r="B12448" s="84">
        <v>42751</v>
      </c>
      <c r="C12448" s="85">
        <v>0</v>
      </c>
      <c r="D12448" s="86">
        <v>3.7</v>
      </c>
      <c r="E12448" s="87">
        <v>-7</v>
      </c>
      <c r="F12448" s="96">
        <f t="shared" si="2137"/>
        <v>-1.65</v>
      </c>
      <c r="G12448" s="103">
        <v>49.162500000000001</v>
      </c>
      <c r="H12448" s="74">
        <f t="shared" si="2138"/>
        <v>16</v>
      </c>
      <c r="I12448" s="53">
        <f t="shared" si="2136"/>
        <v>1.0325946921104006</v>
      </c>
      <c r="J12448" s="53">
        <f t="shared" si="2139"/>
        <v>-0.36839783845263269</v>
      </c>
      <c r="K12448" s="53">
        <f t="shared" si="2140"/>
        <v>1.1542435958936998</v>
      </c>
      <c r="L12448" s="53">
        <f t="shared" si="2141"/>
        <v>11.128884752217326</v>
      </c>
      <c r="M12448" s="93">
        <f t="shared" si="2142"/>
        <v>0.55057379132272855</v>
      </c>
      <c r="N12448" s="53">
        <f t="shared" si="2143"/>
        <v>6.1886006017785862</v>
      </c>
      <c r="O12448">
        <f t="shared" si="2144"/>
        <v>0.29835595857977187</v>
      </c>
      <c r="P12448" s="53">
        <f t="shared" si="2145"/>
        <v>4.1215309235048325</v>
      </c>
      <c r="Q12448" s="53">
        <v>0.2</v>
      </c>
      <c r="R12448" s="53">
        <f t="shared" si="2146"/>
        <v>2.3340330748332074</v>
      </c>
    </row>
    <row r="12449" spans="2:18" ht="15">
      <c r="B12449" s="84">
        <v>42752</v>
      </c>
      <c r="C12449" s="85">
        <v>0</v>
      </c>
      <c r="D12449" s="86">
        <v>5.0999999999999996</v>
      </c>
      <c r="E12449" s="87">
        <v>-1.4</v>
      </c>
      <c r="F12449" s="96">
        <f t="shared" si="2137"/>
        <v>1.8499999999999999</v>
      </c>
      <c r="G12449" s="103">
        <v>38.047916666666666</v>
      </c>
      <c r="H12449" s="74">
        <f t="shared" si="2138"/>
        <v>17</v>
      </c>
      <c r="I12449" s="53">
        <f t="shared" si="2136"/>
        <v>1.0324644676825534</v>
      </c>
      <c r="J12449" s="53">
        <f t="shared" si="2139"/>
        <v>-0.36511921531268005</v>
      </c>
      <c r="K12449" s="53">
        <f t="shared" si="2140"/>
        <v>1.1585518710370053</v>
      </c>
      <c r="L12449" s="53">
        <f t="shared" si="2141"/>
        <v>11.255053091632707</v>
      </c>
      <c r="M12449" s="93">
        <f t="shared" si="2142"/>
        <v>0.52803930959396517</v>
      </c>
      <c r="N12449" s="53">
        <f t="shared" si="2143"/>
        <v>4.8781275039644276</v>
      </c>
      <c r="O12449">
        <f t="shared" si="2144"/>
        <v>0.37345903043081441</v>
      </c>
      <c r="P12449" s="53">
        <f t="shared" si="2145"/>
        <v>5.2928859026106334</v>
      </c>
      <c r="Q12449" s="53">
        <v>0.2</v>
      </c>
      <c r="R12449" s="53">
        <f t="shared" si="2146"/>
        <v>2.4307304981707345</v>
      </c>
    </row>
    <row r="12450" spans="2:18" ht="15">
      <c r="B12450" s="84">
        <v>42753</v>
      </c>
      <c r="C12450" s="85">
        <v>0</v>
      </c>
      <c r="D12450" s="86">
        <v>3.5</v>
      </c>
      <c r="E12450" s="87">
        <v>-4.0999999999999996</v>
      </c>
      <c r="F12450" s="96">
        <f t="shared" si="2137"/>
        <v>-0.29999999999999982</v>
      </c>
      <c r="G12450" s="103">
        <v>46.500000000000007</v>
      </c>
      <c r="H12450" s="74">
        <f t="shared" si="2138"/>
        <v>18</v>
      </c>
      <c r="I12450" s="53">
        <f t="shared" si="2136"/>
        <v>1.032324636496416</v>
      </c>
      <c r="J12450" s="53">
        <f t="shared" si="2139"/>
        <v>-0.36172467986978218</v>
      </c>
      <c r="K12450" s="53">
        <f t="shared" si="2140"/>
        <v>1.1629925960327789</v>
      </c>
      <c r="L12450" s="53">
        <f t="shared" si="2141"/>
        <v>11.385909529211714</v>
      </c>
      <c r="M12450" s="93">
        <f t="shared" si="2142"/>
        <v>0.51441313228917762</v>
      </c>
      <c r="N12450" s="53">
        <f t="shared" si="2143"/>
        <v>5.3360936892764581</v>
      </c>
      <c r="O12450">
        <f t="shared" si="2144"/>
        <v>0.32558044884538695</v>
      </c>
      <c r="P12450" s="53">
        <f t="shared" si="2145"/>
        <v>4.5424526909290668</v>
      </c>
      <c r="Q12450" s="53">
        <v>0.2</v>
      </c>
      <c r="R12450" s="53">
        <f t="shared" si="2146"/>
        <v>2.2650240115254174</v>
      </c>
    </row>
    <row r="12451" spans="2:18" ht="15">
      <c r="B12451" s="84">
        <v>42754</v>
      </c>
      <c r="C12451" s="85">
        <v>0</v>
      </c>
      <c r="D12451" s="86">
        <v>5.8</v>
      </c>
      <c r="E12451" s="87">
        <v>-3.4</v>
      </c>
      <c r="F12451" s="96">
        <f t="shared" si="2137"/>
        <v>1.2</v>
      </c>
      <c r="G12451" s="103">
        <v>51.656249999999979</v>
      </c>
      <c r="H12451" s="74">
        <f t="shared" si="2138"/>
        <v>19</v>
      </c>
      <c r="I12451" s="53">
        <f t="shared" si="2136"/>
        <v>1.0321752399302859</v>
      </c>
      <c r="J12451" s="53">
        <f t="shared" si="2139"/>
        <v>-0.35821578922172775</v>
      </c>
      <c r="K12451" s="53">
        <f t="shared" si="2140"/>
        <v>1.1675620459118377</v>
      </c>
      <c r="L12451" s="53">
        <f t="shared" si="2141"/>
        <v>11.521416573027933</v>
      </c>
      <c r="M12451" s="93">
        <f t="shared" si="2142"/>
        <v>0.62180307812664504</v>
      </c>
      <c r="N12451" s="53">
        <f t="shared" si="2143"/>
        <v>5.9408517432365411</v>
      </c>
      <c r="O12451">
        <f t="shared" si="2144"/>
        <v>0.35837121938267286</v>
      </c>
      <c r="P12451" s="53">
        <f t="shared" si="2145"/>
        <v>5.0550706834193235</v>
      </c>
      <c r="Q12451" s="53">
        <v>0.2</v>
      </c>
      <c r="R12451" s="53">
        <f t="shared" si="2146"/>
        <v>2.3222386848697054</v>
      </c>
    </row>
    <row r="12452" spans="2:18" ht="15">
      <c r="B12452" s="84">
        <v>42755</v>
      </c>
      <c r="C12452" s="85">
        <v>0</v>
      </c>
      <c r="D12452" s="86">
        <v>5.0999999999999996</v>
      </c>
      <c r="E12452" s="87">
        <v>-5.7</v>
      </c>
      <c r="F12452" s="96">
        <f t="shared" si="2137"/>
        <v>-0.30000000000000027</v>
      </c>
      <c r="G12452" s="103">
        <v>58.658333333333339</v>
      </c>
      <c r="H12452" s="74">
        <f t="shared" si="2138"/>
        <v>20</v>
      </c>
      <c r="I12452" s="53">
        <f t="shared" si="2136"/>
        <v>1.0320163221930105</v>
      </c>
      <c r="J12452" s="53">
        <f t="shared" si="2139"/>
        <v>-0.35459413986723526</v>
      </c>
      <c r="K12452" s="53">
        <f t="shared" si="2140"/>
        <v>1.1722564795875074</v>
      </c>
      <c r="L12452" s="53">
        <f t="shared" si="2141"/>
        <v>11.661534666364656</v>
      </c>
      <c r="M12452" s="93">
        <f t="shared" si="2142"/>
        <v>0.62806574529437353</v>
      </c>
      <c r="N12452" s="53">
        <f t="shared" si="2143"/>
        <v>6.5150313037343324</v>
      </c>
      <c r="O12452">
        <f t="shared" si="2144"/>
        <v>0.32558044884538695</v>
      </c>
      <c r="P12452" s="53">
        <f t="shared" si="2145"/>
        <v>4.5424526909290668</v>
      </c>
      <c r="Q12452" s="53">
        <v>0.2</v>
      </c>
      <c r="R12452" s="53">
        <f t="shared" si="2146"/>
        <v>2.2384574359323226</v>
      </c>
    </row>
    <row r="12453" spans="2:18" ht="15">
      <c r="B12453" s="84">
        <v>42756</v>
      </c>
      <c r="C12453" s="85">
        <v>0</v>
      </c>
      <c r="D12453" s="86">
        <v>5.4</v>
      </c>
      <c r="E12453" s="87">
        <v>-5</v>
      </c>
      <c r="F12453" s="96">
        <f t="shared" si="2137"/>
        <v>0.20000000000000018</v>
      </c>
      <c r="G12453" s="103">
        <v>58.581250000000004</v>
      </c>
      <c r="H12453" s="74">
        <f t="shared" si="2138"/>
        <v>21</v>
      </c>
      <c r="I12453" s="53">
        <f t="shared" si="2136"/>
        <v>1.0318479303109052</v>
      </c>
      <c r="J12453" s="53">
        <f t="shared" si="2139"/>
        <v>-0.35086136572984739</v>
      </c>
      <c r="K12453" s="53">
        <f t="shared" si="2140"/>
        <v>1.1770721487342466</v>
      </c>
      <c r="L12453" s="53">
        <f t="shared" si="2141"/>
        <v>11.806222169477898</v>
      </c>
      <c r="M12453" s="93">
        <f t="shared" si="2142"/>
        <v>0.64179983309281807</v>
      </c>
      <c r="N12453" s="53">
        <f t="shared" si="2143"/>
        <v>6.4725668191524965</v>
      </c>
      <c r="O12453">
        <f t="shared" si="2144"/>
        <v>0.33620459444290313</v>
      </c>
      <c r="P12453" s="53">
        <f t="shared" si="2145"/>
        <v>4.7078864509550176</v>
      </c>
      <c r="Q12453" s="53">
        <v>0.2</v>
      </c>
      <c r="R12453" s="53">
        <f t="shared" si="2146"/>
        <v>2.246643739669429</v>
      </c>
    </row>
    <row r="12454" spans="2:18" ht="15">
      <c r="B12454" s="84">
        <v>42757</v>
      </c>
      <c r="C12454" s="85">
        <v>0</v>
      </c>
      <c r="D12454" s="86">
        <v>5.6</v>
      </c>
      <c r="E12454" s="87">
        <v>-5.6</v>
      </c>
      <c r="F12454" s="96">
        <f t="shared" si="2137"/>
        <v>0</v>
      </c>
      <c r="G12454" s="103">
        <v>51.187499999999993</v>
      </c>
      <c r="H12454" s="74">
        <f t="shared" si="2138"/>
        <v>22</v>
      </c>
      <c r="I12454" s="53">
        <f t="shared" si="2136"/>
        <v>1.0316701141138369</v>
      </c>
      <c r="J12454" s="53">
        <f t="shared" si="2139"/>
        <v>-0.34701913618740743</v>
      </c>
      <c r="K12454" s="53">
        <f t="shared" si="2140"/>
        <v>1.1820053062637619</v>
      </c>
      <c r="L12454" s="53">
        <f t="shared" si="2141"/>
        <v>11.955435345629594</v>
      </c>
      <c r="M12454" s="93">
        <f t="shared" si="2142"/>
        <v>0.66695092980834869</v>
      </c>
      <c r="N12454" s="53">
        <f t="shared" si="2143"/>
        <v>6.8017917003805985</v>
      </c>
      <c r="O12454">
        <f t="shared" si="2144"/>
        <v>0.33191890507593597</v>
      </c>
      <c r="P12454" s="53">
        <f t="shared" si="2145"/>
        <v>4.6410749068413626</v>
      </c>
      <c r="Q12454" s="53">
        <v>0.2</v>
      </c>
      <c r="R12454" s="53">
        <f t="shared" si="2146"/>
        <v>2.4714023169172998</v>
      </c>
    </row>
    <row r="12455" spans="2:18" ht="15">
      <c r="B12455" s="84">
        <v>42758</v>
      </c>
      <c r="C12455" s="85">
        <v>0</v>
      </c>
      <c r="D12455" s="86">
        <v>5.0999999999999996</v>
      </c>
      <c r="E12455" s="87">
        <v>-6.3</v>
      </c>
      <c r="F12455" s="96">
        <f t="shared" si="2137"/>
        <v>-0.60000000000000009</v>
      </c>
      <c r="G12455" s="103">
        <v>48.466666666666661</v>
      </c>
      <c r="H12455" s="74">
        <f t="shared" si="2138"/>
        <v>23</v>
      </c>
      <c r="I12455" s="53">
        <f t="shared" si="2136"/>
        <v>1.0314829262204792</v>
      </c>
      <c r="J12455" s="53">
        <f t="shared" si="2139"/>
        <v>-0.34306915411250505</v>
      </c>
      <c r="K12455" s="53">
        <f t="shared" si="2140"/>
        <v>1.1870522143766915</v>
      </c>
      <c r="L12455" s="53">
        <f t="shared" si="2141"/>
        <v>12.109128351519114</v>
      </c>
      <c r="M12455" s="93">
        <f t="shared" si="2142"/>
        <v>0.65855678515485505</v>
      </c>
      <c r="N12455" s="53">
        <f t="shared" si="2143"/>
        <v>6.9504709033835983</v>
      </c>
      <c r="O12455">
        <f t="shared" si="2144"/>
        <v>0.31934870593876619</v>
      </c>
      <c r="P12455" s="53">
        <f t="shared" si="2145"/>
        <v>4.4457159662620116</v>
      </c>
      <c r="Q12455" s="53">
        <v>0.2</v>
      </c>
      <c r="R12455" s="53">
        <f t="shared" si="2146"/>
        <v>2.5405864886927771</v>
      </c>
    </row>
    <row r="12456" spans="2:18" ht="15">
      <c r="B12456" s="84">
        <v>42759</v>
      </c>
      <c r="C12456" s="85">
        <v>0</v>
      </c>
      <c r="D12456" s="86">
        <v>5.8</v>
      </c>
      <c r="E12456" s="87">
        <v>-5.5</v>
      </c>
      <c r="F12456" s="96">
        <f t="shared" si="2137"/>
        <v>0.14999999999999991</v>
      </c>
      <c r="G12456" s="103">
        <v>45.147916666666674</v>
      </c>
      <c r="H12456" s="74">
        <f t="shared" si="2138"/>
        <v>24</v>
      </c>
      <c r="I12456" s="53">
        <f t="shared" si="2136"/>
        <v>1.0312864220227413</v>
      </c>
      <c r="J12456" s="53">
        <f t="shared" si="2139"/>
        <v>-0.33901315392900844</v>
      </c>
      <c r="K12456" s="53">
        <f t="shared" si="2140"/>
        <v>1.1922091521724227</v>
      </c>
      <c r="L12456" s="53">
        <f t="shared" si="2141"/>
        <v>12.267253232207459</v>
      </c>
      <c r="M12456" s="93">
        <f t="shared" si="2142"/>
        <v>0.69318711062644611</v>
      </c>
      <c r="N12456" s="53">
        <f t="shared" si="2143"/>
        <v>7.0102817592044033</v>
      </c>
      <c r="O12456">
        <f t="shared" si="2144"/>
        <v>0.33512863562828743</v>
      </c>
      <c r="P12456" s="53">
        <f t="shared" si="2145"/>
        <v>4.6911031328399071</v>
      </c>
      <c r="Q12456" s="53">
        <v>0.2</v>
      </c>
      <c r="R12456" s="53">
        <f t="shared" si="2146"/>
        <v>2.6530432650791735</v>
      </c>
    </row>
    <row r="12457" spans="2:18" ht="15">
      <c r="B12457" s="84">
        <v>42760</v>
      </c>
      <c r="C12457" s="85">
        <v>0</v>
      </c>
      <c r="D12457" s="86">
        <v>7.4</v>
      </c>
      <c r="E12457" s="87">
        <v>-5.3</v>
      </c>
      <c r="F12457" s="96">
        <f t="shared" si="2137"/>
        <v>1.0500000000000003</v>
      </c>
      <c r="G12457" s="103">
        <v>42.239583333333336</v>
      </c>
      <c r="H12457" s="74">
        <f t="shared" si="2138"/>
        <v>25</v>
      </c>
      <c r="I12457" s="53">
        <f t="shared" si="2136"/>
        <v>1.0310806596693767</v>
      </c>
      <c r="J12457" s="53">
        <f t="shared" si="2139"/>
        <v>-0.33485289968952081</v>
      </c>
      <c r="K12457" s="53">
        <f t="shared" si="2140"/>
        <v>1.1974724228038927</v>
      </c>
      <c r="L12457" s="53">
        <f t="shared" si="2141"/>
        <v>12.429759920595002</v>
      </c>
      <c r="M12457" s="93">
        <f t="shared" si="2142"/>
        <v>0.78194359915294009</v>
      </c>
      <c r="N12457" s="53">
        <f t="shared" si="2143"/>
        <v>7.5303215665629226</v>
      </c>
      <c r="O12457">
        <f t="shared" si="2144"/>
        <v>0.35496647136515908</v>
      </c>
      <c r="P12457" s="53">
        <f t="shared" si="2145"/>
        <v>5.0015707136677587</v>
      </c>
      <c r="Q12457" s="53">
        <v>0.2</v>
      </c>
      <c r="R12457" s="53">
        <f t="shared" si="2146"/>
        <v>2.8585431662488667</v>
      </c>
    </row>
    <row r="12458" spans="2:18" ht="15">
      <c r="B12458" s="84">
        <v>42761</v>
      </c>
      <c r="C12458" s="85">
        <v>0</v>
      </c>
      <c r="D12458" s="86">
        <v>7</v>
      </c>
      <c r="E12458" s="87">
        <v>-5.3</v>
      </c>
      <c r="F12458" s="96">
        <f t="shared" si="2137"/>
        <v>0.85000000000000009</v>
      </c>
      <c r="G12458" s="103">
        <v>53.058333333333337</v>
      </c>
      <c r="H12458" s="74">
        <f t="shared" si="2138"/>
        <v>26</v>
      </c>
      <c r="I12458" s="53">
        <f t="shared" si="2136"/>
        <v>1.0308657000487762</v>
      </c>
      <c r="J12458" s="53">
        <f t="shared" si="2139"/>
        <v>-0.33059018317830297</v>
      </c>
      <c r="K12458" s="53">
        <f t="shared" si="2140"/>
        <v>1.2028383601683015</v>
      </c>
      <c r="L12458" s="53">
        <f t="shared" si="2141"/>
        <v>12.596596241481892</v>
      </c>
      <c r="M12458" s="93">
        <f t="shared" si="2142"/>
        <v>0.77158553016338149</v>
      </c>
      <c r="N12458" s="53">
        <f t="shared" si="2143"/>
        <v>7.5102550542910613</v>
      </c>
      <c r="O12458">
        <f t="shared" si="2144"/>
        <v>0.35047104729596129</v>
      </c>
      <c r="P12458" s="53">
        <f t="shared" si="2145"/>
        <v>4.9310278011228617</v>
      </c>
      <c r="Q12458" s="53">
        <v>0.2</v>
      </c>
      <c r="R12458" s="53">
        <f t="shared" si="2146"/>
        <v>2.6041895150830303</v>
      </c>
    </row>
    <row r="12459" spans="2:18" ht="15">
      <c r="B12459" s="84">
        <v>42762</v>
      </c>
      <c r="C12459" s="85">
        <v>0</v>
      </c>
      <c r="D12459" s="86">
        <v>5.8</v>
      </c>
      <c r="E12459" s="87">
        <v>-5.5</v>
      </c>
      <c r="F12459" s="96">
        <f t="shared" si="2137"/>
        <v>0.14999999999999991</v>
      </c>
      <c r="G12459" s="103">
        <v>54.979166666666686</v>
      </c>
      <c r="H12459" s="74">
        <f t="shared" si="2138"/>
        <v>27</v>
      </c>
      <c r="I12459" s="53">
        <f t="shared" si="2136"/>
        <v>1.0306416067709498</v>
      </c>
      <c r="J12459" s="53">
        <f t="shared" si="2139"/>
        <v>-0.32622682204390219</v>
      </c>
      <c r="K12459" s="53">
        <f t="shared" si="2140"/>
        <v>1.2083033351284647</v>
      </c>
      <c r="L12459" s="53">
        <f t="shared" si="2141"/>
        <v>12.767707920209469</v>
      </c>
      <c r="M12459" s="93">
        <f t="shared" si="2142"/>
        <v>0.72146636211077764</v>
      </c>
      <c r="N12459" s="53">
        <f t="shared" si="2143"/>
        <v>7.2962731139273815</v>
      </c>
      <c r="O12459">
        <f t="shared" si="2144"/>
        <v>0.33512863562828743</v>
      </c>
      <c r="P12459" s="53">
        <f t="shared" si="2145"/>
        <v>4.6911031328399071</v>
      </c>
      <c r="Q12459" s="53">
        <v>0.2</v>
      </c>
      <c r="R12459" s="53">
        <f t="shared" si="2146"/>
        <v>2.4938828302088267</v>
      </c>
    </row>
    <row r="12460" spans="2:18" ht="15">
      <c r="B12460" s="84">
        <v>42763</v>
      </c>
      <c r="C12460" s="85">
        <v>0</v>
      </c>
      <c r="D12460" s="86">
        <v>6.1</v>
      </c>
      <c r="E12460" s="87">
        <v>-5.3</v>
      </c>
      <c r="F12460" s="96">
        <f t="shared" si="2137"/>
        <v>0.39999999999999991</v>
      </c>
      <c r="G12460" s="103">
        <v>57.320833333333326</v>
      </c>
      <c r="H12460" s="74">
        <f t="shared" si="2138"/>
        <v>28</v>
      </c>
      <c r="I12460" s="53">
        <f t="shared" si="2136"/>
        <v>1.030408446148704</v>
      </c>
      <c r="J12460" s="53">
        <f t="shared" si="2139"/>
        <v>-0.32176465796541182</v>
      </c>
      <c r="K12460" s="53">
        <f t="shared" si="2140"/>
        <v>1.2138637612630909</v>
      </c>
      <c r="L12460" s="53">
        <f t="shared" si="2141"/>
        <v>12.9430385958524</v>
      </c>
      <c r="M12460" s="93">
        <f t="shared" si="2142"/>
        <v>0.74483406935582186</v>
      </c>
      <c r="N12460" s="53">
        <f t="shared" si="2143"/>
        <v>7.4291237610473688</v>
      </c>
      <c r="O12460">
        <f t="shared" si="2144"/>
        <v>0.34053886724829141</v>
      </c>
      <c r="P12460" s="53">
        <f t="shared" si="2145"/>
        <v>4.775559983506354</v>
      </c>
      <c r="Q12460" s="53">
        <v>0.2</v>
      </c>
      <c r="R12460" s="53">
        <f t="shared" si="2146"/>
        <v>2.4773768196864334</v>
      </c>
    </row>
    <row r="12461" spans="2:18" ht="15">
      <c r="B12461" s="84">
        <v>42764</v>
      </c>
      <c r="C12461" s="85">
        <v>0</v>
      </c>
      <c r="D12461" s="86">
        <v>8.1</v>
      </c>
      <c r="E12461" s="87">
        <v>-5</v>
      </c>
      <c r="F12461" s="96">
        <f t="shared" si="2137"/>
        <v>1.5499999999999998</v>
      </c>
      <c r="G12461" s="103">
        <v>62.231250000000017</v>
      </c>
      <c r="H12461" s="74">
        <f t="shared" si="2138"/>
        <v>29</v>
      </c>
      <c r="I12461" s="53">
        <f t="shared" si="2136"/>
        <v>1.0301662871780179</v>
      </c>
      <c r="J12461" s="53">
        <f t="shared" si="2139"/>
        <v>-0.31720555485597807</v>
      </c>
      <c r="K12461" s="53">
        <f t="shared" si="2140"/>
        <v>1.2195161001475012</v>
      </c>
      <c r="L12461" s="53">
        <f t="shared" si="2141"/>
        <v>13.122529838904034</v>
      </c>
      <c r="M12461" s="93">
        <f t="shared" si="2142"/>
        <v>0.86066404379436046</v>
      </c>
      <c r="N12461" s="53">
        <f t="shared" si="2143"/>
        <v>8.0742489959559904</v>
      </c>
      <c r="O12461">
        <f t="shared" si="2144"/>
        <v>0.36642746764985012</v>
      </c>
      <c r="P12461" s="53">
        <f t="shared" si="2145"/>
        <v>5.1819058634426121</v>
      </c>
      <c r="Q12461" s="53">
        <v>0.2</v>
      </c>
      <c r="R12461" s="53">
        <f t="shared" si="2146"/>
        <v>2.5365778898110265</v>
      </c>
    </row>
    <row r="12462" spans="2:18" ht="15">
      <c r="B12462" s="84">
        <v>42765</v>
      </c>
      <c r="C12462" s="85">
        <v>0</v>
      </c>
      <c r="D12462" s="86">
        <v>7</v>
      </c>
      <c r="E12462" s="87">
        <v>-4.2</v>
      </c>
      <c r="F12462" s="96">
        <f t="shared" si="2137"/>
        <v>1.4</v>
      </c>
      <c r="G12462" s="103">
        <v>59.931250000000006</v>
      </c>
      <c r="H12462" s="74">
        <f t="shared" si="2138"/>
        <v>30</v>
      </c>
      <c r="I12462" s="53">
        <f t="shared" si="2136"/>
        <v>1.0299152015176269</v>
      </c>
      <c r="J12462" s="53">
        <f t="shared" si="2139"/>
        <v>-0.31255139710685492</v>
      </c>
      <c r="K12462" s="53">
        <f t="shared" si="2140"/>
        <v>1.2252568661692629</v>
      </c>
      <c r="L12462" s="53">
        <f t="shared" si="2141"/>
        <v>13.306121173372119</v>
      </c>
      <c r="M12462" s="93">
        <f t="shared" si="2142"/>
        <v>0.80068406919563329</v>
      </c>
      <c r="N12462" s="53">
        <f t="shared" si="2143"/>
        <v>7.5702357919058176</v>
      </c>
      <c r="O12462">
        <f t="shared" si="2144"/>
        <v>0.36295551136421222</v>
      </c>
      <c r="P12462" s="53">
        <f t="shared" si="2145"/>
        <v>5.1272025030635211</v>
      </c>
      <c r="Q12462" s="53">
        <v>0.2</v>
      </c>
      <c r="R12462" s="53">
        <f t="shared" si="2146"/>
        <v>2.479389786163039</v>
      </c>
    </row>
    <row r="12463" spans="2:18" ht="15">
      <c r="B12463" s="84">
        <v>42766</v>
      </c>
      <c r="C12463" s="85">
        <v>0</v>
      </c>
      <c r="D12463" s="86">
        <v>3.8</v>
      </c>
      <c r="E12463" s="87">
        <v>1.5</v>
      </c>
      <c r="F12463" s="96">
        <f t="shared" si="2137"/>
        <v>2.65</v>
      </c>
      <c r="G12463" s="103">
        <v>81.493749999999991</v>
      </c>
      <c r="H12463" s="74">
        <f t="shared" si="2138"/>
        <v>31</v>
      </c>
      <c r="I12463" s="53">
        <f t="shared" si="2136"/>
        <v>1.0296552634678175</v>
      </c>
      <c r="J12463" s="53">
        <f t="shared" si="2139"/>
        <v>-0.30780408787498542</v>
      </c>
      <c r="K12463" s="53">
        <f t="shared" si="2140"/>
        <v>1.2310826308858673</v>
      </c>
      <c r="L12463" s="53">
        <f t="shared" si="2141"/>
        <v>13.493750103179497</v>
      </c>
      <c r="M12463" s="93">
        <f t="shared" si="2142"/>
        <v>0.39191272689595968</v>
      </c>
      <c r="N12463" s="53">
        <f t="shared" si="2143"/>
        <v>3.478928494389308</v>
      </c>
      <c r="O12463">
        <f t="shared" si="2144"/>
        <v>0.39279261736161181</v>
      </c>
      <c r="P12463" s="53">
        <f t="shared" si="2145"/>
        <v>5.5993294278272305</v>
      </c>
      <c r="Q12463" s="53">
        <v>0.2</v>
      </c>
      <c r="R12463" s="53">
        <f t="shared" si="2146"/>
        <v>1.1587062177095917</v>
      </c>
    </row>
    <row r="12464" spans="2:18" ht="15">
      <c r="B12464" s="84">
        <v>42767</v>
      </c>
      <c r="C12464" s="85">
        <v>1.1000000000000001</v>
      </c>
      <c r="D12464" s="86">
        <v>4.4000000000000004</v>
      </c>
      <c r="E12464" s="87">
        <v>1.9</v>
      </c>
      <c r="F12464" s="96">
        <f t="shared" si="2137"/>
        <v>3.1500000000000004</v>
      </c>
      <c r="G12464" s="103">
        <v>96.072916666666671</v>
      </c>
      <c r="H12464" s="74">
        <f t="shared" si="2138"/>
        <v>32</v>
      </c>
      <c r="I12464" s="53">
        <f t="shared" si="2136"/>
        <v>1.0293865499484409</v>
      </c>
      <c r="J12464" s="53">
        <f t="shared" si="2139"/>
        <v>-0.30296554741678583</v>
      </c>
      <c r="K12464" s="53">
        <f t="shared" si="2140"/>
        <v>1.23699002693392</v>
      </c>
      <c r="L12464" s="53">
        <f t="shared" si="2141"/>
        <v>13.685352142743081</v>
      </c>
      <c r="M12464" s="93">
        <f t="shared" si="2142"/>
        <v>0.42453107173083193</v>
      </c>
      <c r="N12464" s="53">
        <f t="shared" si="2143"/>
        <v>3.6785350849653828</v>
      </c>
      <c r="O12464">
        <f t="shared" si="2144"/>
        <v>0.40531751398559418</v>
      </c>
      <c r="P12464" s="53">
        <f t="shared" si="2145"/>
        <v>5.7988425795087863</v>
      </c>
      <c r="Q12464" s="53">
        <v>0.2</v>
      </c>
      <c r="R12464" s="53">
        <f t="shared" si="2146"/>
        <v>0.86779913693288724</v>
      </c>
    </row>
    <row r="12465" spans="2:18" ht="15">
      <c r="B12465" s="84">
        <v>42768</v>
      </c>
      <c r="C12465" s="85">
        <v>1.9</v>
      </c>
      <c r="D12465" s="86">
        <v>5.5</v>
      </c>
      <c r="E12465" s="87">
        <v>3</v>
      </c>
      <c r="F12465" s="96">
        <f t="shared" si="2137"/>
        <v>4.25</v>
      </c>
      <c r="G12465" s="103">
        <v>98.535416666666663</v>
      </c>
      <c r="H12465" s="74">
        <f t="shared" si="2138"/>
        <v>33</v>
      </c>
      <c r="I12465" s="53">
        <f t="shared" si="2136"/>
        <v>1.0291091404761501</v>
      </c>
      <c r="J12465" s="53">
        <f t="shared" si="2139"/>
        <v>-0.29803771147049535</v>
      </c>
      <c r="K12465" s="53">
        <f t="shared" si="2140"/>
        <v>1.2429757515013611</v>
      </c>
      <c r="L12465" s="53">
        <f t="shared" si="2141"/>
        <v>13.880860851585737</v>
      </c>
      <c r="M12465" s="93">
        <f t="shared" si="2142"/>
        <v>0.45320477017687427</v>
      </c>
      <c r="N12465" s="53">
        <f t="shared" si="2143"/>
        <v>3.7310865748644098</v>
      </c>
      <c r="O12465">
        <f t="shared" si="2144"/>
        <v>0.43411315084530883</v>
      </c>
      <c r="P12465" s="53">
        <f t="shared" si="2145"/>
        <v>6.2603704804237532</v>
      </c>
      <c r="Q12465" s="53">
        <v>0.2</v>
      </c>
      <c r="R12465" s="53">
        <f t="shared" si="2146"/>
        <v>0.82939188916635653</v>
      </c>
    </row>
    <row r="12466" spans="2:18" ht="15">
      <c r="B12466" s="84">
        <v>42769</v>
      </c>
      <c r="C12466" s="85">
        <v>0.6</v>
      </c>
      <c r="D12466" s="86">
        <v>6.7</v>
      </c>
      <c r="E12466" s="87">
        <v>3.6</v>
      </c>
      <c r="F12466" s="96">
        <f t="shared" si="2137"/>
        <v>5.15</v>
      </c>
      <c r="G12466" s="103">
        <v>99.966666666666654</v>
      </c>
      <c r="H12466" s="74">
        <f t="shared" si="2138"/>
        <v>34</v>
      </c>
      <c r="I12466" s="53">
        <f t="shared" si="2136"/>
        <v>1.0288231171408715</v>
      </c>
      <c r="J12466" s="53">
        <f t="shared" si="2139"/>
        <v>-0.29302252968915588</v>
      </c>
      <c r="K12466" s="53">
        <f t="shared" si="2140"/>
        <v>1.2490365693760106</v>
      </c>
      <c r="L12466" s="53">
        <f t="shared" si="2141"/>
        <v>14.080207872819296</v>
      </c>
      <c r="M12466" s="93">
        <f t="shared" si="2142"/>
        <v>0.53280964376279993</v>
      </c>
      <c r="N12466" s="53">
        <f t="shared" si="2143"/>
        <v>4.2144299036439179</v>
      </c>
      <c r="O12466">
        <f t="shared" si="2144"/>
        <v>0.45899247266602072</v>
      </c>
      <c r="P12466" s="53">
        <f t="shared" si="2145"/>
        <v>6.662176819955766</v>
      </c>
      <c r="Q12466" s="53">
        <v>0.2</v>
      </c>
      <c r="R12466" s="53">
        <f t="shared" si="2146"/>
        <v>0.90480793175569219</v>
      </c>
    </row>
    <row r="12467" spans="2:18" ht="15">
      <c r="B12467" s="84">
        <v>42770</v>
      </c>
      <c r="C12467" s="85">
        <v>5.9</v>
      </c>
      <c r="D12467" s="86">
        <v>7.3</v>
      </c>
      <c r="E12467" s="87">
        <v>4.4000000000000004</v>
      </c>
      <c r="F12467" s="96">
        <f t="shared" si="2137"/>
        <v>5.85</v>
      </c>
      <c r="G12467" s="103">
        <v>99.862499999999997</v>
      </c>
      <c r="H12467" s="74">
        <f t="shared" si="2138"/>
        <v>35</v>
      </c>
      <c r="I12467" s="53">
        <f t="shared" si="2136"/>
        <v>1.0285285645815117</v>
      </c>
      <c r="J12467" s="53">
        <f t="shared" si="2139"/>
        <v>-0.28792196412598908</v>
      </c>
      <c r="K12467" s="53">
        <f t="shared" si="2140"/>
        <v>1.2551693155852104</v>
      </c>
      <c r="L12467" s="53">
        <f t="shared" si="2141"/>
        <v>14.283322975322376</v>
      </c>
      <c r="M12467" s="93">
        <f t="shared" si="2142"/>
        <v>0.5387147592848115</v>
      </c>
      <c r="N12467" s="53">
        <f t="shared" si="2143"/>
        <v>4.1350158341133296</v>
      </c>
      <c r="O12467">
        <f t="shared" si="2144"/>
        <v>0.47919867140057443</v>
      </c>
      <c r="P12467" s="53">
        <f t="shared" si="2145"/>
        <v>6.9904992092376519</v>
      </c>
      <c r="Q12467" s="53">
        <v>0.2</v>
      </c>
      <c r="R12467" s="53">
        <f t="shared" si="2146"/>
        <v>0.89497670151522823</v>
      </c>
    </row>
    <row r="12468" spans="2:18" ht="15">
      <c r="B12468" s="84">
        <v>42771</v>
      </c>
      <c r="C12468" s="85">
        <v>3.1</v>
      </c>
      <c r="D12468" s="86">
        <v>5.9</v>
      </c>
      <c r="E12468" s="87">
        <v>2.2999999999999998</v>
      </c>
      <c r="F12468" s="96">
        <f t="shared" si="2137"/>
        <v>4.0999999999999996</v>
      </c>
      <c r="G12468" s="103">
        <v>99.206249999999997</v>
      </c>
      <c r="H12468" s="74">
        <f t="shared" si="2138"/>
        <v>36</v>
      </c>
      <c r="I12468" s="53">
        <f t="shared" si="2136"/>
        <v>1.0282255699609115</v>
      </c>
      <c r="J12468" s="53">
        <f t="shared" si="2139"/>
        <v>-0.28273798777366221</v>
      </c>
      <c r="K12468" s="53">
        <f t="shared" si="2140"/>
        <v>1.2613708976425573</v>
      </c>
      <c r="L12468" s="53">
        <f t="shared" si="2141"/>
        <v>14.490134099424376</v>
      </c>
      <c r="M12468" s="93">
        <f t="shared" si="2142"/>
        <v>0.56385475013702102</v>
      </c>
      <c r="N12468" s="53">
        <f t="shared" si="2143"/>
        <v>4.6738263902562842</v>
      </c>
      <c r="O12468">
        <f t="shared" si="2144"/>
        <v>0.43008372345799578</v>
      </c>
      <c r="P12468" s="53">
        <f t="shared" si="2145"/>
        <v>6.1955561269003381</v>
      </c>
      <c r="Q12468" s="53">
        <v>0.2</v>
      </c>
      <c r="R12468" s="53">
        <f t="shared" si="2146"/>
        <v>1.0130257881627374</v>
      </c>
    </row>
    <row r="12469" spans="2:18" ht="15">
      <c r="B12469" s="84">
        <v>42772</v>
      </c>
      <c r="C12469" s="85">
        <v>13.2</v>
      </c>
      <c r="D12469" s="86">
        <v>8.9</v>
      </c>
      <c r="E12469" s="87">
        <v>2.6</v>
      </c>
      <c r="F12469" s="96">
        <f t="shared" si="2137"/>
        <v>5.75</v>
      </c>
      <c r="G12469" s="103">
        <v>88.718749999999986</v>
      </c>
      <c r="H12469" s="74">
        <f t="shared" si="2138"/>
        <v>37</v>
      </c>
      <c r="I12469" s="53">
        <f t="shared" si="2136"/>
        <v>1.0279142229400544</v>
      </c>
      <c r="J12469" s="53">
        <f t="shared" si="2139"/>
        <v>-0.2774725831586547</v>
      </c>
      <c r="K12469" s="53">
        <f t="shared" si="2140"/>
        <v>1.2676382974187046</v>
      </c>
      <c r="L12469" s="53">
        <f t="shared" si="2141"/>
        <v>14.700567405896869</v>
      </c>
      <c r="M12469" s="93">
        <f t="shared" si="2142"/>
        <v>0.81375703764068097</v>
      </c>
      <c r="N12469" s="53">
        <f t="shared" si="2143"/>
        <v>6.2726823291006566</v>
      </c>
      <c r="O12469">
        <f t="shared" si="2144"/>
        <v>0.47626517596355705</v>
      </c>
      <c r="P12469" s="53">
        <f t="shared" si="2145"/>
        <v>6.94272614842808</v>
      </c>
      <c r="Q12469" s="53">
        <v>0.2</v>
      </c>
      <c r="R12469" s="53">
        <f t="shared" si="2146"/>
        <v>1.6250515354420487</v>
      </c>
    </row>
    <row r="12470" spans="2:18" ht="15">
      <c r="B12470" s="84">
        <v>42773</v>
      </c>
      <c r="C12470" s="85">
        <v>2.4</v>
      </c>
      <c r="D12470" s="86">
        <v>12.4</v>
      </c>
      <c r="E12470" s="87">
        <v>1</v>
      </c>
      <c r="F12470" s="96">
        <f t="shared" si="2137"/>
        <v>6.7</v>
      </c>
      <c r="G12470" s="103">
        <v>69.78749999999998</v>
      </c>
      <c r="H12470" s="74">
        <f t="shared" si="2138"/>
        <v>38</v>
      </c>
      <c r="I12470" s="53">
        <f t="shared" si="2136"/>
        <v>1.0275946156515323</v>
      </c>
      <c r="J12470" s="53">
        <f t="shared" si="2139"/>
        <v>-0.27212774099167591</v>
      </c>
      <c r="K12470" s="53">
        <f t="shared" si="2140"/>
        <v>1.2739685726539534</v>
      </c>
      <c r="L12470" s="53">
        <f t="shared" si="2141"/>
        <v>14.914547328045117</v>
      </c>
      <c r="M12470" s="93">
        <f t="shared" si="2142"/>
        <v>1.1553885522908669</v>
      </c>
      <c r="N12470" s="53">
        <f t="shared" si="2143"/>
        <v>8.5607422955187715</v>
      </c>
      <c r="O12470">
        <f t="shared" si="2144"/>
        <v>0.50477958212244722</v>
      </c>
      <c r="P12470" s="53">
        <f t="shared" si="2145"/>
        <v>7.4086074046180963</v>
      </c>
      <c r="Q12470" s="53">
        <v>0.2</v>
      </c>
      <c r="R12470" s="53">
        <f t="shared" si="2146"/>
        <v>2.5996053095223353</v>
      </c>
    </row>
    <row r="12471" spans="2:18" ht="15">
      <c r="B12471" s="84">
        <v>42774</v>
      </c>
      <c r="C12471" s="85">
        <v>0</v>
      </c>
      <c r="D12471" s="86">
        <v>11</v>
      </c>
      <c r="E12471" s="87">
        <v>3.2</v>
      </c>
      <c r="F12471" s="96">
        <f t="shared" si="2137"/>
        <v>7.1</v>
      </c>
      <c r="G12471" s="103">
        <v>78.454166666666666</v>
      </c>
      <c r="H12471" s="74">
        <f t="shared" si="2138"/>
        <v>39</v>
      </c>
      <c r="I12471" s="53">
        <f t="shared" si="2136"/>
        <v>1.0272668426722846</v>
      </c>
      <c r="J12471" s="53">
        <f t="shared" si="2139"/>
        <v>-0.26670545887483604</v>
      </c>
      <c r="K12471" s="53">
        <f t="shared" si="2140"/>
        <v>1.2803588581308856</v>
      </c>
      <c r="L12471" s="53">
        <f t="shared" si="2141"/>
        <v>15.131996626686488</v>
      </c>
      <c r="M12471" s="93">
        <f t="shared" si="2142"/>
        <v>0.98546761721965248</v>
      </c>
      <c r="N12471" s="53">
        <f t="shared" si="2143"/>
        <v>7.1844323300427693</v>
      </c>
      <c r="O12471">
        <f t="shared" si="2144"/>
        <v>0.51722604998727895</v>
      </c>
      <c r="P12471" s="53">
        <f t="shared" si="2145"/>
        <v>7.6129996800279249</v>
      </c>
      <c r="Q12471" s="53">
        <v>0.2</v>
      </c>
      <c r="R12471" s="53">
        <f t="shared" si="2146"/>
        <v>2.0953304410945566</v>
      </c>
    </row>
    <row r="12472" spans="2:18" ht="15">
      <c r="B12472" s="84">
        <v>42775</v>
      </c>
      <c r="C12472" s="85">
        <v>0</v>
      </c>
      <c r="D12472" s="86">
        <v>10.8</v>
      </c>
      <c r="E12472" s="87">
        <v>0.4</v>
      </c>
      <c r="F12472" s="96">
        <f t="shared" si="2137"/>
        <v>5.6000000000000005</v>
      </c>
      <c r="G12472" s="103">
        <v>73.006250000000009</v>
      </c>
      <c r="H12472" s="74">
        <f t="shared" si="2138"/>
        <v>40</v>
      </c>
      <c r="I12472" s="53">
        <f t="shared" si="2136"/>
        <v>1.0269310009956087</v>
      </c>
      <c r="J12472" s="53">
        <f t="shared" si="2139"/>
        <v>-0.26120774006603953</v>
      </c>
      <c r="K12472" s="53">
        <f t="shared" si="2140"/>
        <v>1.2868063665256193</v>
      </c>
      <c r="L12472" s="53">
        <f t="shared" si="2141"/>
        <v>15.352836447797053</v>
      </c>
      <c r="M12472" s="93">
        <f t="shared" si="2142"/>
        <v>1.0849772303728549</v>
      </c>
      <c r="N12472" s="53">
        <f t="shared" si="2143"/>
        <v>8.4169396734536281</v>
      </c>
      <c r="O12472">
        <f t="shared" si="2144"/>
        <v>0.47189444361577687</v>
      </c>
      <c r="P12472" s="53">
        <f t="shared" si="2145"/>
        <v>6.8716146184434059</v>
      </c>
      <c r="Q12472" s="53">
        <v>0.2</v>
      </c>
      <c r="R12472" s="53">
        <f t="shared" si="2146"/>
        <v>2.4645082972242589</v>
      </c>
    </row>
    <row r="12473" spans="2:18" ht="15">
      <c r="B12473" s="84">
        <v>42776</v>
      </c>
      <c r="C12473" s="85">
        <v>0</v>
      </c>
      <c r="D12473" s="86">
        <v>6.5</v>
      </c>
      <c r="E12473" s="87">
        <v>2.7</v>
      </c>
      <c r="F12473" s="96">
        <f t="shared" si="2137"/>
        <v>4.5999999999999996</v>
      </c>
      <c r="G12473" s="103">
        <v>85.493749999999991</v>
      </c>
      <c r="H12473" s="74">
        <f t="shared" si="2138"/>
        <v>41</v>
      </c>
      <c r="I12473" s="53">
        <f t="shared" si="2136"/>
        <v>1.0265871900024599</v>
      </c>
      <c r="J12473" s="53">
        <f t="shared" si="2139"/>
        <v>-0.25563659230083863</v>
      </c>
      <c r="K12473" s="53">
        <f t="shared" si="2140"/>
        <v>1.2933083889564396</v>
      </c>
      <c r="L12473" s="53">
        <f t="shared" si="2141"/>
        <v>15.576986382605625</v>
      </c>
      <c r="M12473" s="93">
        <f t="shared" si="2142"/>
        <v>0.63697550301202932</v>
      </c>
      <c r="N12473" s="53">
        <f t="shared" si="2143"/>
        <v>5.1620732146269894</v>
      </c>
      <c r="O12473">
        <f t="shared" si="2144"/>
        <v>0.44364418562400476</v>
      </c>
      <c r="P12473" s="53">
        <f t="shared" si="2145"/>
        <v>6.4139727188391022</v>
      </c>
      <c r="Q12473" s="53">
        <v>0.2</v>
      </c>
      <c r="R12473" s="53">
        <f t="shared" si="2146"/>
        <v>1.4482315522056164</v>
      </c>
    </row>
    <row r="12474" spans="2:18" ht="15">
      <c r="B12474" s="84">
        <v>42777</v>
      </c>
      <c r="C12474" s="85">
        <v>5.2</v>
      </c>
      <c r="D12474" s="86">
        <v>8.3000000000000007</v>
      </c>
      <c r="E12474" s="87">
        <v>2.2999999999999998</v>
      </c>
      <c r="F12474" s="96">
        <f t="shared" si="2137"/>
        <v>5.3000000000000007</v>
      </c>
      <c r="G12474" s="103">
        <v>96.643750000000026</v>
      </c>
      <c r="H12474" s="74">
        <f t="shared" si="2138"/>
        <v>42</v>
      </c>
      <c r="I12474" s="53">
        <f t="shared" si="2136"/>
        <v>1.0262355114320429</v>
      </c>
      <c r="J12474" s="53">
        <f t="shared" si="2139"/>
        <v>-0.24999402667178106</v>
      </c>
      <c r="K12474" s="53">
        <f t="shared" si="2140"/>
        <v>1.2998622952485448</v>
      </c>
      <c r="L12474" s="53">
        <f t="shared" si="2141"/>
        <v>15.804364529912229</v>
      </c>
      <c r="M12474" s="93">
        <f t="shared" si="2142"/>
        <v>0.83746008490551016</v>
      </c>
      <c r="N12474" s="53">
        <f t="shared" si="2143"/>
        <v>6.5811468972284697</v>
      </c>
      <c r="O12474">
        <f t="shared" si="2144"/>
        <v>0.46325833201063299</v>
      </c>
      <c r="P12474" s="53">
        <f t="shared" si="2145"/>
        <v>6.7313451978244094</v>
      </c>
      <c r="Q12474" s="53">
        <v>0.2</v>
      </c>
      <c r="R12474" s="53">
        <f t="shared" si="2146"/>
        <v>1.4941108776585932</v>
      </c>
    </row>
    <row r="12475" spans="2:18" ht="15">
      <c r="B12475" s="84">
        <v>42778</v>
      </c>
      <c r="C12475" s="85">
        <v>0</v>
      </c>
      <c r="D12475" s="86">
        <v>11.1</v>
      </c>
      <c r="E12475" s="87">
        <v>2.8</v>
      </c>
      <c r="F12475" s="96">
        <f t="shared" si="2137"/>
        <v>6.9499999999999993</v>
      </c>
      <c r="G12475" s="103">
        <v>83.71250000000002</v>
      </c>
      <c r="H12475" s="74">
        <f t="shared" si="2138"/>
        <v>43</v>
      </c>
      <c r="I12475" s="53">
        <f t="shared" si="2136"/>
        <v>1.0258760693517042</v>
      </c>
      <c r="J12475" s="53">
        <f t="shared" si="2139"/>
        <v>-0.24428205656508803</v>
      </c>
      <c r="K12475" s="53">
        <f t="shared" si="2140"/>
        <v>1.3064655339335101</v>
      </c>
      <c r="L12475" s="53">
        <f t="shared" si="2141"/>
        <v>16.034887560408439</v>
      </c>
      <c r="M12475" s="93">
        <f t="shared" si="2142"/>
        <v>1.0707291886296335</v>
      </c>
      <c r="N12475" s="53">
        <f t="shared" si="2143"/>
        <v>7.8533307129845351</v>
      </c>
      <c r="O12475">
        <f t="shared" si="2144"/>
        <v>0.51252748429196004</v>
      </c>
      <c r="P12475" s="53">
        <f t="shared" si="2145"/>
        <v>7.5357686343487353</v>
      </c>
      <c r="Q12475" s="53">
        <v>0.2</v>
      </c>
      <c r="R12475" s="53">
        <f t="shared" si="2146"/>
        <v>2.1083183338441862</v>
      </c>
    </row>
    <row r="12476" spans="2:18" ht="15">
      <c r="B12476" s="84">
        <v>42779</v>
      </c>
      <c r="C12476" s="85">
        <v>0</v>
      </c>
      <c r="D12476" s="86">
        <v>12</v>
      </c>
      <c r="E12476" s="87">
        <v>0.5</v>
      </c>
      <c r="F12476" s="96">
        <f t="shared" si="2137"/>
        <v>6.25</v>
      </c>
      <c r="G12476" s="103">
        <v>80.864583333333357</v>
      </c>
      <c r="H12476" s="74">
        <f t="shared" si="2138"/>
        <v>44</v>
      </c>
      <c r="I12476" s="53">
        <f t="shared" si="2136"/>
        <v>1.0255089701261384</v>
      </c>
      <c r="J12476" s="53">
        <f t="shared" si="2139"/>
        <v>-0.23850269665431623</v>
      </c>
      <c r="K12476" s="53">
        <f t="shared" si="2140"/>
        <v>1.3131156320018036</v>
      </c>
      <c r="L12476" s="53">
        <f t="shared" si="2141"/>
        <v>16.268470782777829</v>
      </c>
      <c r="M12476" s="93">
        <f t="shared" si="2142"/>
        <v>1.2425395068278022</v>
      </c>
      <c r="N12476" s="53">
        <f t="shared" si="2143"/>
        <v>9.3787416594186759</v>
      </c>
      <c r="O12476">
        <f t="shared" si="2144"/>
        <v>0.49109160856889511</v>
      </c>
      <c r="P12476" s="53">
        <f t="shared" si="2145"/>
        <v>7.1845487489320288</v>
      </c>
      <c r="Q12476" s="53">
        <v>0.2</v>
      </c>
      <c r="R12476" s="53">
        <f t="shared" si="2146"/>
        <v>2.4954259110673265</v>
      </c>
    </row>
    <row r="12477" spans="2:18" ht="15">
      <c r="B12477" s="84">
        <v>42780</v>
      </c>
      <c r="C12477" s="85">
        <v>0</v>
      </c>
      <c r="D12477" s="86">
        <v>13.2</v>
      </c>
      <c r="E12477" s="87">
        <v>3.9</v>
      </c>
      <c r="F12477" s="96">
        <f t="shared" si="2137"/>
        <v>8.5499999999999989</v>
      </c>
      <c r="G12477" s="103">
        <v>65.341666666666683</v>
      </c>
      <c r="H12477" s="74">
        <f t="shared" si="2138"/>
        <v>45</v>
      </c>
      <c r="I12477" s="53">
        <f t="shared" si="2136"/>
        <v>1.0251343223859126</v>
      </c>
      <c r="J12477" s="53">
        <f t="shared" si="2139"/>
        <v>-0.2326579619504911</v>
      </c>
      <c r="K12477" s="53">
        <f t="shared" si="2140"/>
        <v>1.3198101944263136</v>
      </c>
      <c r="L12477" s="53">
        <f t="shared" si="2141"/>
        <v>16.505028211357502</v>
      </c>
      <c r="M12477" s="93">
        <f t="shared" si="2142"/>
        <v>1.2420464514062466</v>
      </c>
      <c r="N12477" s="53">
        <f t="shared" si="2143"/>
        <v>8.5567071098281673</v>
      </c>
      <c r="O12477">
        <f t="shared" si="2144"/>
        <v>0.56462652315368345</v>
      </c>
      <c r="P12477" s="53">
        <f t="shared" si="2145"/>
        <v>8.3969032301242521</v>
      </c>
      <c r="Q12477" s="53">
        <v>0.2</v>
      </c>
      <c r="R12477" s="53">
        <f t="shared" si="2146"/>
        <v>2.7525729097676965</v>
      </c>
    </row>
    <row r="12478" spans="2:18" ht="15">
      <c r="B12478" s="84">
        <v>42781</v>
      </c>
      <c r="C12478" s="85">
        <v>0</v>
      </c>
      <c r="D12478" s="86">
        <v>13.9</v>
      </c>
      <c r="E12478" s="87">
        <v>1</v>
      </c>
      <c r="F12478" s="96">
        <f t="shared" si="2137"/>
        <v>7.45</v>
      </c>
      <c r="G12478" s="103">
        <v>64.006250000000009</v>
      </c>
      <c r="H12478" s="74">
        <f t="shared" si="2138"/>
        <v>46</v>
      </c>
      <c r="I12478" s="53">
        <f t="shared" si="2136"/>
        <v>1.0247522369953201</v>
      </c>
      <c r="J12478" s="53">
        <f t="shared" si="2139"/>
        <v>-0.22674986690804186</v>
      </c>
      <c r="K12478" s="53">
        <f t="shared" si="2140"/>
        <v>1.3265469034743758</v>
      </c>
      <c r="L12478" s="53">
        <f t="shared" si="2141"/>
        <v>16.744472635144707</v>
      </c>
      <c r="M12478" s="93">
        <f t="shared" si="2142"/>
        <v>1.4220903362331128</v>
      </c>
      <c r="N12478" s="53">
        <f t="shared" si="2143"/>
        <v>10.223868397486857</v>
      </c>
      <c r="O12478">
        <f t="shared" si="2144"/>
        <v>0.52833634007349695</v>
      </c>
      <c r="P12478" s="53">
        <f t="shared" si="2145"/>
        <v>7.7959670676741517</v>
      </c>
      <c r="Q12478" s="53">
        <v>0.2</v>
      </c>
      <c r="R12478" s="53">
        <f t="shared" si="2146"/>
        <v>3.1231126830922382</v>
      </c>
    </row>
    <row r="12479" spans="2:18" ht="15">
      <c r="B12479" s="84">
        <v>42782</v>
      </c>
      <c r="C12479" s="85">
        <v>0</v>
      </c>
      <c r="D12479" s="86">
        <v>15.3</v>
      </c>
      <c r="E12479" s="87">
        <v>1.3</v>
      </c>
      <c r="F12479" s="96">
        <f t="shared" si="2137"/>
        <v>8.3000000000000007</v>
      </c>
      <c r="G12479" s="103">
        <v>55.141666666666659</v>
      </c>
      <c r="H12479" s="74">
        <f t="shared" si="2138"/>
        <v>47</v>
      </c>
      <c r="I12479" s="53">
        <f t="shared" si="2136"/>
        <v>1.0243628270195759</v>
      </c>
      <c r="J12479" s="53">
        <f t="shared" si="2139"/>
        <v>-0.22078042458572791</v>
      </c>
      <c r="K12479" s="53">
        <f t="shared" si="2140"/>
        <v>1.3333235178252498</v>
      </c>
      <c r="L12479" s="53">
        <f t="shared" si="2141"/>
        <v>16.986715687937249</v>
      </c>
      <c r="M12479" s="93">
        <f t="shared" si="2142"/>
        <v>1.5535077231086627</v>
      </c>
      <c r="N12479" s="53">
        <f t="shared" si="2143"/>
        <v>10.804939939235863</v>
      </c>
      <c r="O12479">
        <f t="shared" si="2144"/>
        <v>0.55619265009536201</v>
      </c>
      <c r="P12479" s="53">
        <f t="shared" si="2145"/>
        <v>8.2568031473764307</v>
      </c>
      <c r="Q12479" s="53">
        <v>0.2</v>
      </c>
      <c r="R12479" s="53">
        <f t="shared" si="2146"/>
        <v>3.4958812475096783</v>
      </c>
    </row>
    <row r="12480" spans="2:18" ht="15">
      <c r="B12480" s="84">
        <v>42783</v>
      </c>
      <c r="C12480" s="85">
        <v>0</v>
      </c>
      <c r="D12480" s="86">
        <v>10.7</v>
      </c>
      <c r="E12480" s="87">
        <v>1.2</v>
      </c>
      <c r="F12480" s="96">
        <f t="shared" si="2137"/>
        <v>5.9499999999999993</v>
      </c>
      <c r="G12480" s="103">
        <v>59.668749999999989</v>
      </c>
      <c r="H12480" s="74">
        <f t="shared" si="2138"/>
        <v>48</v>
      </c>
      <c r="I12480" s="53">
        <f t="shared" si="2136"/>
        <v>1.023966207691356</v>
      </c>
      <c r="J12480" s="53">
        <f t="shared" si="2139"/>
        <v>-0.21475164586162002</v>
      </c>
      <c r="K12480" s="53">
        <f t="shared" si="2140"/>
        <v>1.3401378715093815</v>
      </c>
      <c r="L12480" s="53">
        <f t="shared" si="2141"/>
        <v>17.231667919401065</v>
      </c>
      <c r="M12480" s="93">
        <f t="shared" si="2142"/>
        <v>1.181278247210173</v>
      </c>
      <c r="N12480" s="53">
        <f t="shared" si="2143"/>
        <v>9.0289664764337143</v>
      </c>
      <c r="O12480">
        <f t="shared" si="2144"/>
        <v>0.48214798994377922</v>
      </c>
      <c r="P12480" s="53">
        <f t="shared" si="2145"/>
        <v>7.0385664101447656</v>
      </c>
      <c r="Q12480" s="53">
        <v>0.2</v>
      </c>
      <c r="R12480" s="53">
        <f t="shared" si="2146"/>
        <v>2.9288297507710772</v>
      </c>
    </row>
    <row r="12481" spans="2:18" ht="15">
      <c r="B12481" s="84">
        <v>42784</v>
      </c>
      <c r="C12481" s="85">
        <v>0</v>
      </c>
      <c r="D12481" s="86">
        <v>14.7</v>
      </c>
      <c r="E12481" s="87">
        <v>0</v>
      </c>
      <c r="F12481" s="96">
        <f t="shared" si="2137"/>
        <v>7.35</v>
      </c>
      <c r="G12481" s="103">
        <v>50.060416666666676</v>
      </c>
      <c r="H12481" s="74">
        <f t="shared" si="2138"/>
        <v>49</v>
      </c>
      <c r="I12481" s="53">
        <f t="shared" si="2136"/>
        <v>1.0235624963767014</v>
      </c>
      <c r="J12481" s="53">
        <f t="shared" si="2139"/>
        <v>-0.20866553870108739</v>
      </c>
      <c r="K12481" s="53">
        <f t="shared" si="2140"/>
        <v>1.346987872685115</v>
      </c>
      <c r="L12481" s="53">
        <f t="shared" si="2141"/>
        <v>17.479238866864325</v>
      </c>
      <c r="M12481" s="93">
        <f t="shared" si="2142"/>
        <v>1.5784057257727018</v>
      </c>
      <c r="N12481" s="53">
        <f t="shared" si="2143"/>
        <v>11.39279036432913</v>
      </c>
      <c r="O12481">
        <f t="shared" si="2144"/>
        <v>0.52514084937115191</v>
      </c>
      <c r="P12481" s="53">
        <f t="shared" si="2145"/>
        <v>7.7432933496504068</v>
      </c>
      <c r="Q12481" s="53">
        <v>0.2</v>
      </c>
      <c r="R12481" s="53">
        <f t="shared" si="2146"/>
        <v>3.7209205152685123</v>
      </c>
    </row>
    <row r="12482" spans="2:18" ht="15">
      <c r="B12482" s="84">
        <v>42785</v>
      </c>
      <c r="C12482" s="85">
        <v>0</v>
      </c>
      <c r="D12482" s="86">
        <v>13</v>
      </c>
      <c r="E12482" s="87">
        <v>0.6</v>
      </c>
      <c r="F12482" s="96">
        <f t="shared" si="2137"/>
        <v>6.8</v>
      </c>
      <c r="G12482" s="103">
        <v>59.18333333333333</v>
      </c>
      <c r="H12482" s="74">
        <f t="shared" si="2138"/>
        <v>50</v>
      </c>
      <c r="I12482" s="53">
        <f t="shared" si="2136"/>
        <v>1.0231518125402845</v>
      </c>
      <c r="J12482" s="53">
        <f t="shared" si="2139"/>
        <v>-0.20252410747662677</v>
      </c>
      <c r="K12482" s="53">
        <f t="shared" si="2140"/>
        <v>1.3538715022678474</v>
      </c>
      <c r="L12482" s="53">
        <f t="shared" si="2141"/>
        <v>17.729337127643955</v>
      </c>
      <c r="M12482" s="93">
        <f t="shared" si="2142"/>
        <v>1.4382617196136396</v>
      </c>
      <c r="N12482" s="53">
        <f t="shared" si="2143"/>
        <v>10.613344524091316</v>
      </c>
      <c r="O12482">
        <f t="shared" si="2144"/>
        <v>0.50786634309783896</v>
      </c>
      <c r="P12482" s="53">
        <f t="shared" si="2145"/>
        <v>7.4592395635175563</v>
      </c>
      <c r="Q12482" s="53">
        <v>0.2</v>
      </c>
      <c r="R12482" s="53">
        <f t="shared" si="2146"/>
        <v>3.3084894002332952</v>
      </c>
    </row>
    <row r="12483" spans="2:18" ht="15">
      <c r="B12483" s="84">
        <v>42786</v>
      </c>
      <c r="C12483" s="85">
        <v>0</v>
      </c>
      <c r="D12483" s="86">
        <v>13.3</v>
      </c>
      <c r="E12483" s="87">
        <v>-0.7</v>
      </c>
      <c r="F12483" s="96">
        <f t="shared" si="2137"/>
        <v>6.3000000000000007</v>
      </c>
      <c r="G12483" s="103">
        <v>63.108333333333341</v>
      </c>
      <c r="H12483" s="74">
        <f t="shared" si="2138"/>
        <v>51</v>
      </c>
      <c r="I12483" s="53">
        <f t="shared" si="2136"/>
        <v>1.0227342777100603</v>
      </c>
      <c r="J12483" s="53">
        <f t="shared" si="2139"/>
        <v>-0.19632935233829593</v>
      </c>
      <c r="K12483" s="53">
        <f t="shared" si="2140"/>
        <v>1.3607868124258506</v>
      </c>
      <c r="L12483" s="53">
        <f t="shared" si="2141"/>
        <v>17.981870431716864</v>
      </c>
      <c r="M12483" s="93">
        <f t="shared" si="2142"/>
        <v>1.5185021039771565</v>
      </c>
      <c r="N12483" s="53">
        <f t="shared" si="2143"/>
        <v>11.437939715903706</v>
      </c>
      <c r="O12483">
        <f t="shared" si="2144"/>
        <v>0.49259625807605728</v>
      </c>
      <c r="P12483" s="53">
        <f t="shared" si="2145"/>
        <v>7.2091409287937651</v>
      </c>
      <c r="Q12483" s="53">
        <v>0.2</v>
      </c>
      <c r="R12483" s="53">
        <f t="shared" si="2146"/>
        <v>3.3758029802415046</v>
      </c>
    </row>
    <row r="12484" spans="2:18" ht="15">
      <c r="B12484" s="84">
        <v>42787</v>
      </c>
      <c r="C12484" s="85">
        <v>0</v>
      </c>
      <c r="D12484" s="86">
        <v>10.9</v>
      </c>
      <c r="E12484" s="87">
        <v>1.2</v>
      </c>
      <c r="F12484" s="96">
        <f t="shared" si="2137"/>
        <v>6.05</v>
      </c>
      <c r="G12484" s="103">
        <v>62.51250000000001</v>
      </c>
      <c r="H12484" s="74">
        <f t="shared" si="2138"/>
        <v>52</v>
      </c>
      <c r="I12484" s="53">
        <f t="shared" si="2136"/>
        <v>1.0223100154413023</v>
      </c>
      <c r="J12484" s="53">
        <f t="shared" si="2139"/>
        <v>-0.19008326863341693</v>
      </c>
      <c r="K12484" s="53">
        <f t="shared" si="2140"/>
        <v>1.3677319249562678</v>
      </c>
      <c r="L12484" s="53">
        <f t="shared" si="2141"/>
        <v>18.236745714555813</v>
      </c>
      <c r="M12484" s="93">
        <f t="shared" si="2142"/>
        <v>1.268589365999548</v>
      </c>
      <c r="N12484" s="53">
        <f t="shared" si="2143"/>
        <v>9.655663696875969</v>
      </c>
      <c r="O12484">
        <f t="shared" si="2144"/>
        <v>0.48511320389690438</v>
      </c>
      <c r="P12484" s="53">
        <f t="shared" si="2145"/>
        <v>7.0869293370730855</v>
      </c>
      <c r="Q12484" s="53">
        <v>0.2</v>
      </c>
      <c r="R12484" s="53">
        <f t="shared" si="2146"/>
        <v>2.9977619589894839</v>
      </c>
    </row>
    <row r="12485" spans="2:18" ht="15">
      <c r="B12485" s="84">
        <v>42788</v>
      </c>
      <c r="C12485" s="85">
        <v>0</v>
      </c>
      <c r="D12485" s="86">
        <v>12.4</v>
      </c>
      <c r="E12485" s="87">
        <v>1.3</v>
      </c>
      <c r="F12485" s="96">
        <f t="shared" si="2137"/>
        <v>6.8500000000000005</v>
      </c>
      <c r="G12485" s="103">
        <v>77.350000000000009</v>
      </c>
      <c r="H12485" s="74">
        <f t="shared" si="2138"/>
        <v>53</v>
      </c>
      <c r="I12485" s="53">
        <f t="shared" si="2136"/>
        <v>1.0218791512800416</v>
      </c>
      <c r="J12485" s="53">
        <f t="shared" si="2139"/>
        <v>-0.18378784637416273</v>
      </c>
      <c r="K12485" s="53">
        <f t="shared" si="2140"/>
        <v>1.3747050295540015</v>
      </c>
      <c r="L12485" s="53">
        <f t="shared" si="2141"/>
        <v>18.493869189956964</v>
      </c>
      <c r="M12485" s="93">
        <f t="shared" si="2142"/>
        <v>1.4223473502150321</v>
      </c>
      <c r="N12485" s="53">
        <f t="shared" si="2143"/>
        <v>10.474617967400656</v>
      </c>
      <c r="O12485">
        <f t="shared" si="2144"/>
        <v>0.50941591418520304</v>
      </c>
      <c r="P12485" s="53">
        <f t="shared" si="2145"/>
        <v>7.4846716027211242</v>
      </c>
      <c r="Q12485" s="53">
        <v>0.2</v>
      </c>
      <c r="R12485" s="53">
        <f t="shared" si="2146"/>
        <v>2.8325218996728685</v>
      </c>
    </row>
    <row r="12486" spans="2:18" ht="15">
      <c r="B12486" s="84">
        <v>42789</v>
      </c>
      <c r="C12486" s="85">
        <v>0</v>
      </c>
      <c r="D12486" s="86">
        <v>12.9</v>
      </c>
      <c r="E12486" s="87">
        <v>5.7</v>
      </c>
      <c r="F12486" s="96">
        <f t="shared" si="2137"/>
        <v>9.3000000000000007</v>
      </c>
      <c r="G12486" s="103">
        <v>81.393750000000011</v>
      </c>
      <c r="H12486" s="74">
        <f t="shared" si="2138"/>
        <v>54</v>
      </c>
      <c r="I12486" s="53">
        <f t="shared" si="2136"/>
        <v>1.0214418127259153</v>
      </c>
      <c r="J12486" s="53">
        <f t="shared" si="2139"/>
        <v>-0.17744506975156121</v>
      </c>
      <c r="K12486" s="53">
        <f t="shared" si="2140"/>
        <v>1.3817043819854726</v>
      </c>
      <c r="L12486" s="53">
        <f t="shared" si="2141"/>
        <v>18.753146422694368</v>
      </c>
      <c r="M12486" s="93">
        <f t="shared" si="2142"/>
        <v>1.2770536926738469</v>
      </c>
      <c r="N12486" s="53">
        <f t="shared" si="2143"/>
        <v>8.5543952794029288</v>
      </c>
      <c r="O12486">
        <f t="shared" si="2144"/>
        <v>0.5906032755586329</v>
      </c>
      <c r="P12486" s="53">
        <f t="shared" si="2145"/>
        <v>8.8300505236178406</v>
      </c>
      <c r="Q12486" s="53">
        <v>0.2</v>
      </c>
      <c r="R12486" s="53">
        <f t="shared" si="2146"/>
        <v>2.3607256827994862</v>
      </c>
    </row>
    <row r="12487" spans="2:18" ht="15">
      <c r="B12487" s="84">
        <v>42790</v>
      </c>
      <c r="C12487" s="85">
        <v>0</v>
      </c>
      <c r="D12487" s="86">
        <v>11.8</v>
      </c>
      <c r="E12487" s="87">
        <v>7</v>
      </c>
      <c r="F12487" s="96">
        <f t="shared" si="2137"/>
        <v>9.4</v>
      </c>
      <c r="G12487" s="103">
        <v>74.127083333333331</v>
      </c>
      <c r="H12487" s="74">
        <f t="shared" si="2138"/>
        <v>55</v>
      </c>
      <c r="I12487" s="53">
        <f t="shared" si="2136"/>
        <v>1.0209981291944379</v>
      </c>
      <c r="J12487" s="53">
        <f t="shared" si="2139"/>
        <v>-0.17105691669442086</v>
      </c>
      <c r="K12487" s="53">
        <f t="shared" si="2140"/>
        <v>1.3887283021784398</v>
      </c>
      <c r="L12487" s="53">
        <f t="shared" si="2141"/>
        <v>19.014482400844027</v>
      </c>
      <c r="M12487" s="93">
        <f t="shared" si="2142"/>
        <v>1.0611419996661524</v>
      </c>
      <c r="N12487" s="53">
        <f t="shared" si="2143"/>
        <v>7.0819694325545397</v>
      </c>
      <c r="O12487">
        <f t="shared" si="2144"/>
        <v>0.59414461193760781</v>
      </c>
      <c r="P12487" s="53">
        <f t="shared" si="2145"/>
        <v>8.8892877636983627</v>
      </c>
      <c r="Q12487" s="53">
        <v>0.2</v>
      </c>
      <c r="R12487" s="53">
        <f t="shared" si="2146"/>
        <v>2.2226435081890314</v>
      </c>
    </row>
    <row r="12488" spans="2:18" ht="15">
      <c r="B12488" s="84">
        <v>42791</v>
      </c>
      <c r="C12488" s="85">
        <v>0</v>
      </c>
      <c r="D12488" s="86">
        <v>14.4</v>
      </c>
      <c r="E12488" s="87">
        <v>2.2999999999999998</v>
      </c>
      <c r="F12488" s="96">
        <f t="shared" si="2137"/>
        <v>8.35</v>
      </c>
      <c r="G12488" s="103">
        <v>37.431249999999999</v>
      </c>
      <c r="H12488" s="74">
        <f t="shared" si="2138"/>
        <v>56</v>
      </c>
      <c r="I12488" s="53">
        <f t="shared" si="2136"/>
        <v>1.0205482319787045</v>
      </c>
      <c r="J12488" s="53">
        <f t="shared" si="2139"/>
        <v>-0.1646253584716291</v>
      </c>
      <c r="K12488" s="53">
        <f t="shared" si="2140"/>
        <v>1.3957751722383314</v>
      </c>
      <c r="L12488" s="53">
        <f t="shared" si="2141"/>
        <v>19.277781607628423</v>
      </c>
      <c r="M12488" s="93">
        <f t="shared" si="2142"/>
        <v>1.6421805645221297</v>
      </c>
      <c r="N12488" s="53">
        <f t="shared" si="2143"/>
        <v>11.39983754758134</v>
      </c>
      <c r="O12488">
        <f t="shared" si="2144"/>
        <v>0.55787054919376</v>
      </c>
      <c r="P12488" s="53">
        <f t="shared" si="2145"/>
        <v>8.2846547089297662</v>
      </c>
      <c r="Q12488" s="53">
        <v>0.2</v>
      </c>
      <c r="R12488" s="53">
        <f t="shared" si="2146"/>
        <v>4.0730303382897315</v>
      </c>
    </row>
    <row r="12489" spans="2:18" ht="15">
      <c r="B12489" s="84">
        <v>42792</v>
      </c>
      <c r="C12489" s="85">
        <v>0</v>
      </c>
      <c r="D12489" s="86">
        <v>12.1</v>
      </c>
      <c r="E12489" s="87">
        <v>0.4</v>
      </c>
      <c r="F12489" s="96">
        <f t="shared" si="2137"/>
        <v>6.25</v>
      </c>
      <c r="G12489" s="103">
        <v>43.902083333333316</v>
      </c>
      <c r="H12489" s="74">
        <f t="shared" si="2138"/>
        <v>57</v>
      </c>
      <c r="I12489" s="53">
        <f t="shared" si="2136"/>
        <v>1.0200922542105393</v>
      </c>
      <c r="J12489" s="53">
        <f t="shared" si="2139"/>
        <v>-0.15815235933624114</v>
      </c>
      <c r="K12489" s="53">
        <f t="shared" si="2140"/>
        <v>1.4028434344007965</v>
      </c>
      <c r="L12489" s="53">
        <f t="shared" si="2141"/>
        <v>19.542948092640525</v>
      </c>
      <c r="M12489" s="93">
        <f t="shared" si="2142"/>
        <v>1.505558252185172</v>
      </c>
      <c r="N12489" s="53">
        <f t="shared" si="2143"/>
        <v>11.364018466100568</v>
      </c>
      <c r="O12489">
        <f t="shared" si="2144"/>
        <v>0.49109160856889511</v>
      </c>
      <c r="P12489" s="53">
        <f t="shared" si="2145"/>
        <v>7.1845487489320288</v>
      </c>
      <c r="Q12489" s="53">
        <v>0.2</v>
      </c>
      <c r="R12489" s="53">
        <f t="shared" si="2146"/>
        <v>3.8272238854903926</v>
      </c>
    </row>
    <row r="12490" spans="2:18" ht="15">
      <c r="B12490" s="84">
        <v>42793</v>
      </c>
      <c r="C12490" s="85">
        <v>0</v>
      </c>
      <c r="D12490" s="86">
        <v>14.9</v>
      </c>
      <c r="E12490" s="87">
        <v>1.6</v>
      </c>
      <c r="F12490" s="96">
        <f t="shared" si="2137"/>
        <v>8.25</v>
      </c>
      <c r="G12490" s="103">
        <v>51.570833333333333</v>
      </c>
      <c r="H12490" s="74">
        <f t="shared" si="2138"/>
        <v>58</v>
      </c>
      <c r="I12490" s="53">
        <f t="shared" ref="I12490:I12553" si="2147">1+0.0334*COS($I$7*H12490-0.0552)</f>
        <v>1.0196303308210999</v>
      </c>
      <c r="J12490" s="53">
        <f t="shared" si="2139"/>
        <v>-0.15163987620976144</v>
      </c>
      <c r="K12490" s="53">
        <f t="shared" si="2140"/>
        <v>1.4099315889294484</v>
      </c>
      <c r="L12490" s="53">
        <f t="shared" si="2141"/>
        <v>19.809885542313861</v>
      </c>
      <c r="M12490" s="93">
        <f t="shared" si="2142"/>
        <v>1.7624426257384398</v>
      </c>
      <c r="N12490" s="53">
        <f t="shared" si="2143"/>
        <v>12.28164975545879</v>
      </c>
      <c r="O12490">
        <f t="shared" si="2144"/>
        <v>0.55451916900231446</v>
      </c>
      <c r="P12490" s="53">
        <f t="shared" si="2145"/>
        <v>8.2290353702868266</v>
      </c>
      <c r="Q12490" s="53">
        <v>0.2</v>
      </c>
      <c r="R12490" s="53">
        <f t="shared" si="2146"/>
        <v>3.9076921455657572</v>
      </c>
    </row>
    <row r="12491" spans="2:18" ht="15">
      <c r="B12491" s="84">
        <v>42794</v>
      </c>
      <c r="C12491" s="85">
        <v>0.2</v>
      </c>
      <c r="D12491" s="86">
        <v>9.9</v>
      </c>
      <c r="E12491" s="87">
        <v>6.4</v>
      </c>
      <c r="F12491" s="96">
        <f t="shared" si="2137"/>
        <v>8.15</v>
      </c>
      <c r="G12491" s="103">
        <v>90.995833333333337</v>
      </c>
      <c r="H12491" s="74">
        <f t="shared" si="2138"/>
        <v>59</v>
      </c>
      <c r="I12491" s="53">
        <f t="shared" si="2147"/>
        <v>1.0191625985009487</v>
      </c>
      <c r="J12491" s="53">
        <f t="shared" si="2139"/>
        <v>-0.14508985840499172</v>
      </c>
      <c r="K12491" s="53">
        <f t="shared" si="2140"/>
        <v>1.4170381919670834</v>
      </c>
      <c r="L12491" s="53">
        <f t="shared" si="2141"/>
        <v>20.078497349513505</v>
      </c>
      <c r="M12491" s="93">
        <f t="shared" si="2142"/>
        <v>0.91285556090022535</v>
      </c>
      <c r="N12491" s="53">
        <f t="shared" si="2143"/>
        <v>6.3857829234658983</v>
      </c>
      <c r="O12491">
        <f t="shared" si="2144"/>
        <v>0.55118542146985872</v>
      </c>
      <c r="P12491" s="53">
        <f t="shared" si="2145"/>
        <v>8.1737502873742969</v>
      </c>
      <c r="Q12491" s="53">
        <v>0.2</v>
      </c>
      <c r="R12491" s="53">
        <f t="shared" si="2146"/>
        <v>1.624528874879525</v>
      </c>
    </row>
    <row r="12492" spans="2:18" ht="15">
      <c r="B12492" s="84">
        <v>42795</v>
      </c>
      <c r="C12492" s="85">
        <v>20.8</v>
      </c>
      <c r="D12492" s="86">
        <v>14.7</v>
      </c>
      <c r="E12492" s="87">
        <v>3.7</v>
      </c>
      <c r="F12492" s="96">
        <f t="shared" si="2137"/>
        <v>9.1999999999999993</v>
      </c>
      <c r="G12492" s="103">
        <v>72.42083333333332</v>
      </c>
      <c r="H12492" s="74">
        <f t="shared" si="2138"/>
        <v>60</v>
      </c>
      <c r="I12492" s="53">
        <f t="shared" si="2147"/>
        <v>1.0186891956596047</v>
      </c>
      <c r="J12492" s="53">
        <f t="shared" si="2139"/>
        <v>-0.13850424738581349</v>
      </c>
      <c r="K12492" s="53">
        <f t="shared" si="2140"/>
        <v>1.4241618533479681</v>
      </c>
      <c r="L12492" s="53">
        <f t="shared" si="2141"/>
        <v>20.34868668213046</v>
      </c>
      <c r="M12492" s="93">
        <f t="shared" si="2142"/>
        <v>1.7064594199267464</v>
      </c>
      <c r="N12492" s="53">
        <f t="shared" si="2143"/>
        <v>11.473122979191871</v>
      </c>
      <c r="O12492">
        <f t="shared" si="2144"/>
        <v>0.58708041364148555</v>
      </c>
      <c r="P12492" s="53">
        <f t="shared" si="2145"/>
        <v>8.7711664927715489</v>
      </c>
      <c r="Q12492" s="53">
        <v>0.2</v>
      </c>
      <c r="R12492" s="53">
        <f t="shared" si="2146"/>
        <v>3.2305794592920916</v>
      </c>
    </row>
    <row r="12493" spans="2:18" ht="15">
      <c r="B12493" s="84">
        <v>42796</v>
      </c>
      <c r="C12493" s="85">
        <v>0</v>
      </c>
      <c r="D12493" s="86">
        <v>14.8</v>
      </c>
      <c r="E12493" s="87">
        <v>1.5</v>
      </c>
      <c r="F12493" s="96">
        <f t="shared" si="2137"/>
        <v>8.15</v>
      </c>
      <c r="G12493" s="103">
        <v>66.552083333333329</v>
      </c>
      <c r="H12493" s="74">
        <f t="shared" si="2138"/>
        <v>61</v>
      </c>
      <c r="I12493" s="53">
        <f t="shared" si="2147"/>
        <v>1.0182102623845848</v>
      </c>
      <c r="J12493" s="53">
        <f t="shared" si="2139"/>
        <v>-0.13188497656225967</v>
      </c>
      <c r="K12493" s="53">
        <f t="shared" si="2140"/>
        <v>1.4313012343781424</v>
      </c>
      <c r="L12493" s="53">
        <f t="shared" si="2141"/>
        <v>20.620356550569728</v>
      </c>
      <c r="M12493" s="93">
        <f t="shared" si="2142"/>
        <v>1.8275060639905374</v>
      </c>
      <c r="N12493" s="53">
        <f t="shared" si="2143"/>
        <v>12.784122172025285</v>
      </c>
      <c r="O12493">
        <f t="shared" si="2144"/>
        <v>0.55118542146985872</v>
      </c>
      <c r="P12493" s="53">
        <f t="shared" si="2145"/>
        <v>8.1737502873742969</v>
      </c>
      <c r="Q12493" s="53">
        <v>0.2</v>
      </c>
      <c r="R12493" s="53">
        <f t="shared" si="2146"/>
        <v>3.6388569676459666</v>
      </c>
    </row>
    <row r="12494" spans="2:18" ht="15">
      <c r="B12494" s="84">
        <v>42797</v>
      </c>
      <c r="C12494" s="85">
        <v>0</v>
      </c>
      <c r="D12494" s="86">
        <v>14.6</v>
      </c>
      <c r="E12494" s="87">
        <v>2.9</v>
      </c>
      <c r="F12494" s="96">
        <f t="shared" si="2137"/>
        <v>8.75</v>
      </c>
      <c r="G12494" s="103">
        <v>67.954166666666666</v>
      </c>
      <c r="H12494" s="74">
        <f t="shared" si="2138"/>
        <v>62</v>
      </c>
      <c r="I12494" s="53">
        <f t="shared" si="2147"/>
        <v>1.0177259403999503</v>
      </c>
      <c r="J12494" s="53">
        <f t="shared" si="2139"/>
        <v>-0.12523397111924095</v>
      </c>
      <c r="K12494" s="53">
        <f t="shared" si="2140"/>
        <v>1.4384550455900516</v>
      </c>
      <c r="L12494" s="53">
        <f t="shared" si="2141"/>
        <v>20.893409874029718</v>
      </c>
      <c r="M12494" s="93">
        <f t="shared" si="2142"/>
        <v>1.7769133650121565</v>
      </c>
      <c r="N12494" s="53">
        <f t="shared" si="2143"/>
        <v>12.149297767295105</v>
      </c>
      <c r="O12494">
        <f t="shared" si="2144"/>
        <v>0.57145397735908887</v>
      </c>
      <c r="P12494" s="53">
        <f t="shared" si="2145"/>
        <v>8.5105100835309031</v>
      </c>
      <c r="Q12494" s="53">
        <v>0.2</v>
      </c>
      <c r="R12494" s="53">
        <f t="shared" si="2146"/>
        <v>3.4811125250263837</v>
      </c>
    </row>
    <row r="12495" spans="2:18" ht="15">
      <c r="B12495" s="84">
        <v>42798</v>
      </c>
      <c r="C12495" s="85">
        <v>0</v>
      </c>
      <c r="D12495" s="86">
        <v>13.6</v>
      </c>
      <c r="E12495" s="87">
        <v>8</v>
      </c>
      <c r="F12495" s="96">
        <f t="shared" ref="F12495:F12558" si="2148">0.5*(D12495+E12495)</f>
        <v>10.8</v>
      </c>
      <c r="G12495" s="103">
        <v>83.302083333333329</v>
      </c>
      <c r="H12495" s="74">
        <f t="shared" ref="H12495:H12558" si="2149">B12495-DATE(YEAR(B12495),1,0)</f>
        <v>63</v>
      </c>
      <c r="I12495" s="53">
        <f t="shared" si="2147"/>
        <v>1.0172363730243685</v>
      </c>
      <c r="J12495" s="53">
        <f t="shared" ref="J12495:J12558" si="2150">ASIN(0.39785*SIN(4.869+$I$7*H12495+0.03345*SIN(6.224+$I$7*H12495)))</f>
        <v>-0.11855314787728338</v>
      </c>
      <c r="K12495" s="53">
        <f t="shared" ref="K12495:K12558" si="2151">ACOS(-TAN(J12495)*TAN($E$7*$I$8))</f>
        <v>1.4456220444772312</v>
      </c>
      <c r="L12495" s="53">
        <f t="shared" ref="L12495:L12558" si="2152">117.5*I12495*((K12495*SIN($E$7*$I$8)*SIN(J12495)+COS($E$7*$I$8)*COS(J12495)*SIN(K12495))/PI())</f>
        <v>21.167749545477854</v>
      </c>
      <c r="M12495" s="93">
        <f t="shared" ref="M12495:M12558" si="2153">0.0023*L12495/2.456*(0.5*(D12495+E12495)+17.8)*SQRT(D12495-E12495)</f>
        <v>1.3416344720343039</v>
      </c>
      <c r="N12495" s="53">
        <f t="shared" ref="N12495:N12558" si="2154">0.17*L12495*SQRT(D12495-E12495)</f>
        <v>8.5156464695007994</v>
      </c>
      <c r="O12495">
        <f t="shared" ref="O12495:O12558" si="2155">5336/(F12495+273.15)^2*EXP(21.07-5336/(F12495+273.15))</f>
        <v>0.64570948025996211</v>
      </c>
      <c r="P12495" s="53">
        <f t="shared" ref="P12495:P12558" si="2156">EXP(21.07-5336/(F12495+273.15))</f>
        <v>9.7567479956675065</v>
      </c>
      <c r="Q12495" s="53">
        <v>0.2</v>
      </c>
      <c r="R12495" s="53">
        <f t="shared" ref="R12495:R12558" si="2157">(O12495*N12495*0.6+$L$8*6.43*(1+0.536*Q12495)*P12495*(1- G12495/100))/($O$7*(O12495+$L$8))</f>
        <v>2.3278376524095465</v>
      </c>
    </row>
    <row r="12496" spans="2:18" ht="15">
      <c r="B12496" s="84">
        <v>42799</v>
      </c>
      <c r="C12496" s="85">
        <v>5.7</v>
      </c>
      <c r="D12496" s="86">
        <v>15</v>
      </c>
      <c r="E12496" s="87">
        <v>7</v>
      </c>
      <c r="F12496" s="96">
        <f t="shared" si="2148"/>
        <v>11</v>
      </c>
      <c r="G12496" s="103">
        <v>76.018749999999997</v>
      </c>
      <c r="H12496" s="74">
        <f t="shared" si="2149"/>
        <v>64</v>
      </c>
      <c r="I12496" s="53">
        <f t="shared" si="2147"/>
        <v>1.0167417051287022</v>
      </c>
      <c r="J12496" s="53">
        <f t="shared" si="2150"/>
        <v>-0.11184441518364702</v>
      </c>
      <c r="K12496" s="53">
        <f t="shared" si="2151"/>
        <v>1.452801033214203</v>
      </c>
      <c r="L12496" s="53">
        <f t="shared" si="2152"/>
        <v>21.443278495234836</v>
      </c>
      <c r="M12496" s="93">
        <f t="shared" si="2153"/>
        <v>1.6357922295319396</v>
      </c>
      <c r="N12496" s="53">
        <f t="shared" si="2154"/>
        <v>10.310627591699511</v>
      </c>
      <c r="O12496">
        <f t="shared" si="2155"/>
        <v>0.65338616455683207</v>
      </c>
      <c r="P12496" s="53">
        <f t="shared" si="2156"/>
        <v>9.8866562389251857</v>
      </c>
      <c r="Q12496" s="53">
        <v>0.2</v>
      </c>
      <c r="R12496" s="53">
        <f t="shared" si="2157"/>
        <v>2.9201740643251206</v>
      </c>
    </row>
    <row r="12497" spans="2:18" ht="15">
      <c r="B12497" s="84">
        <v>42800</v>
      </c>
      <c r="C12497" s="85">
        <v>0</v>
      </c>
      <c r="D12497" s="86">
        <v>14.9</v>
      </c>
      <c r="E12497" s="87">
        <v>4.5</v>
      </c>
      <c r="F12497" s="96">
        <f t="shared" si="2148"/>
        <v>9.6999999999999993</v>
      </c>
      <c r="G12497" s="103">
        <v>69.018749999999997</v>
      </c>
      <c r="H12497" s="74">
        <f t="shared" si="2149"/>
        <v>65</v>
      </c>
      <c r="I12497" s="53">
        <f t="shared" si="2147"/>
        <v>1.0162420830931402</v>
      </c>
      <c r="J12497" s="53">
        <f t="shared" si="2150"/>
        <v>-0.10510967283220894</v>
      </c>
      <c r="K12497" s="53">
        <f t="shared" si="2151"/>
        <v>1.459990856366197</v>
      </c>
      <c r="L12497" s="53">
        <f t="shared" si="2152"/>
        <v>21.719899753086207</v>
      </c>
      <c r="M12497" s="93">
        <f t="shared" si="2153"/>
        <v>1.8038758880039298</v>
      </c>
      <c r="N12497" s="53">
        <f t="shared" si="2154"/>
        <v>11.90757724520792</v>
      </c>
      <c r="O12497">
        <f t="shared" si="2155"/>
        <v>0.60488028738548616</v>
      </c>
      <c r="P12497" s="53">
        <f t="shared" si="2156"/>
        <v>9.0691372956940839</v>
      </c>
      <c r="Q12497" s="53">
        <v>0.2</v>
      </c>
      <c r="R12497" s="53">
        <f t="shared" si="2157"/>
        <v>3.4256921766696111</v>
      </c>
    </row>
    <row r="12498" spans="2:18" ht="15">
      <c r="B12498" s="84">
        <v>42801</v>
      </c>
      <c r="C12498" s="85">
        <v>0</v>
      </c>
      <c r="D12498" s="86">
        <v>15.2</v>
      </c>
      <c r="E12498" s="87">
        <v>5.0999999999999996</v>
      </c>
      <c r="F12498" s="96">
        <f t="shared" si="2148"/>
        <v>10.149999999999999</v>
      </c>
      <c r="G12498" s="103">
        <v>48.062499999999979</v>
      </c>
      <c r="H12498" s="74">
        <f t="shared" si="2149"/>
        <v>66</v>
      </c>
      <c r="I12498" s="53">
        <f t="shared" si="2147"/>
        <v>1.015737654763881</v>
      </c>
      <c r="J12498" s="53">
        <f t="shared" si="2150"/>
        <v>-9.8350812010502386E-2</v>
      </c>
      <c r="K12498" s="53">
        <f t="shared" si="2151"/>
        <v>1.4671903985928214</v>
      </c>
      <c r="L12498" s="53">
        <f t="shared" si="2152"/>
        <v>21.997516508847159</v>
      </c>
      <c r="M12498" s="93">
        <f t="shared" si="2153"/>
        <v>1.829850567137923</v>
      </c>
      <c r="N12498" s="53">
        <f t="shared" si="2154"/>
        <v>11.884564187468706</v>
      </c>
      <c r="O12498">
        <f t="shared" si="2155"/>
        <v>0.62130181328644862</v>
      </c>
      <c r="P12498" s="53">
        <f t="shared" si="2156"/>
        <v>9.3450138473308844</v>
      </c>
      <c r="Q12498" s="53">
        <v>0.2</v>
      </c>
      <c r="R12498" s="53">
        <f t="shared" si="2157"/>
        <v>3.97119810874372</v>
      </c>
    </row>
    <row r="12499" spans="2:18" ht="15">
      <c r="B12499" s="84">
        <v>42802</v>
      </c>
      <c r="C12499" s="85">
        <v>0</v>
      </c>
      <c r="D12499" s="86">
        <v>16.100000000000001</v>
      </c>
      <c r="E12499" s="87">
        <v>2.4</v>
      </c>
      <c r="F12499" s="96">
        <f t="shared" si="2148"/>
        <v>9.25</v>
      </c>
      <c r="G12499" s="103">
        <v>40.697916666666664</v>
      </c>
      <c r="H12499" s="74">
        <f t="shared" si="2149"/>
        <v>67</v>
      </c>
      <c r="I12499" s="53">
        <f t="shared" si="2147"/>
        <v>1.0152285694093826</v>
      </c>
      <c r="J12499" s="53">
        <f t="shared" si="2150"/>
        <v>-9.1569715272326185E-2</v>
      </c>
      <c r="K12499" s="53">
        <f t="shared" si="2151"/>
        <v>1.4743985823493233</v>
      </c>
      <c r="L12499" s="53">
        <f t="shared" si="2152"/>
        <v>22.276032171312455</v>
      </c>
      <c r="M12499" s="93">
        <f t="shared" si="2153"/>
        <v>2.0886461173291719</v>
      </c>
      <c r="N12499" s="53">
        <f t="shared" si="2154"/>
        <v>14.016740768420412</v>
      </c>
      <c r="O12499">
        <f t="shared" si="2155"/>
        <v>0.58883954039423236</v>
      </c>
      <c r="P12499" s="53">
        <f t="shared" si="2156"/>
        <v>8.8005644724419643</v>
      </c>
      <c r="Q12499" s="53">
        <v>0.2</v>
      </c>
      <c r="R12499" s="53">
        <f t="shared" si="2157"/>
        <v>4.5996836963066823</v>
      </c>
    </row>
    <row r="12500" spans="2:18" ht="15">
      <c r="B12500" s="84">
        <v>42803</v>
      </c>
      <c r="C12500" s="85">
        <v>0</v>
      </c>
      <c r="D12500" s="86">
        <v>17.399999999999999</v>
      </c>
      <c r="E12500" s="87">
        <v>5.6</v>
      </c>
      <c r="F12500" s="96">
        <f t="shared" si="2148"/>
        <v>11.5</v>
      </c>
      <c r="G12500" s="103">
        <v>62.71875</v>
      </c>
      <c r="H12500" s="74">
        <f t="shared" si="2149"/>
        <v>68</v>
      </c>
      <c r="I12500" s="53">
        <f t="shared" si="2147"/>
        <v>1.0147149776761919</v>
      </c>
      <c r="J12500" s="53">
        <f t="shared" si="2150"/>
        <v>-8.4768256534351258E-2</v>
      </c>
      <c r="K12500" s="53">
        <f t="shared" si="2151"/>
        <v>1.481614365588644</v>
      </c>
      <c r="L12500" s="53">
        <f t="shared" si="2152"/>
        <v>22.555350425529952</v>
      </c>
      <c r="M12500" s="93">
        <f t="shared" si="2153"/>
        <v>2.1259726656340034</v>
      </c>
      <c r="N12500" s="53">
        <f t="shared" si="2154"/>
        <v>13.17162943100622</v>
      </c>
      <c r="O12500">
        <f t="shared" si="2155"/>
        <v>0.67292773448592091</v>
      </c>
      <c r="P12500" s="53">
        <f t="shared" si="2156"/>
        <v>10.218213752667999</v>
      </c>
      <c r="Q12500" s="53">
        <v>0.2</v>
      </c>
      <c r="R12500" s="53">
        <f t="shared" si="2157"/>
        <v>3.917023435182128</v>
      </c>
    </row>
    <row r="12501" spans="2:18" ht="15">
      <c r="B12501" s="84">
        <v>42804</v>
      </c>
      <c r="C12501" s="85">
        <v>0</v>
      </c>
      <c r="D12501" s="86">
        <v>19.2</v>
      </c>
      <c r="E12501" s="87">
        <v>5.4</v>
      </c>
      <c r="F12501" s="96">
        <f t="shared" si="2148"/>
        <v>12.3</v>
      </c>
      <c r="G12501" s="103">
        <v>43.622916666666647</v>
      </c>
      <c r="H12501" s="74">
        <f t="shared" si="2149"/>
        <v>69</v>
      </c>
      <c r="I12501" s="53">
        <f t="shared" si="2147"/>
        <v>1.0141970315443654</v>
      </c>
      <c r="J12501" s="53">
        <f t="shared" si="2150"/>
        <v>-7.7948301095184719E-2</v>
      </c>
      <c r="K12501" s="53">
        <f t="shared" si="2151"/>
        <v>1.4888367394670605</v>
      </c>
      <c r="L12501" s="53">
        <f t="shared" si="2152"/>
        <v>22.83537528834152</v>
      </c>
      <c r="M12501" s="93">
        <f t="shared" si="2153"/>
        <v>2.3911876872764792</v>
      </c>
      <c r="N12501" s="53">
        <f t="shared" si="2154"/>
        <v>14.421041213226573</v>
      </c>
      <c r="O12501">
        <f t="shared" si="2155"/>
        <v>0.70525666988234936</v>
      </c>
      <c r="P12501" s="53">
        <f t="shared" si="2156"/>
        <v>10.769399205677342</v>
      </c>
      <c r="Q12501" s="53">
        <v>0.2</v>
      </c>
      <c r="R12501" s="53">
        <f t="shared" si="2157"/>
        <v>4.7231383680213943</v>
      </c>
    </row>
    <row r="12502" spans="2:18" ht="15">
      <c r="B12502" s="84">
        <v>42805</v>
      </c>
      <c r="C12502" s="85">
        <v>0</v>
      </c>
      <c r="D12502" s="86">
        <v>18.8</v>
      </c>
      <c r="E12502" s="87">
        <v>3.6</v>
      </c>
      <c r="F12502" s="96">
        <f t="shared" si="2148"/>
        <v>11.200000000000001</v>
      </c>
      <c r="G12502" s="103">
        <v>30.506250000000009</v>
      </c>
      <c r="H12502" s="74">
        <f t="shared" si="2149"/>
        <v>70</v>
      </c>
      <c r="I12502" s="53">
        <f t="shared" si="2147"/>
        <v>1.0136748842824967</v>
      </c>
      <c r="J12502" s="53">
        <f t="shared" si="2150"/>
        <v>-7.1111705675353992E-2</v>
      </c>
      <c r="K12502" s="53">
        <f t="shared" si="2151"/>
        <v>1.4960647260558331</v>
      </c>
      <c r="L12502" s="53">
        <f t="shared" si="2152"/>
        <v>23.116011162141763</v>
      </c>
      <c r="M12502" s="93">
        <f t="shared" si="2153"/>
        <v>2.4475533156692628</v>
      </c>
      <c r="N12502" s="53">
        <f t="shared" si="2154"/>
        <v>15.32087646713989</v>
      </c>
      <c r="O12502">
        <f t="shared" si="2155"/>
        <v>0.66114246857193948</v>
      </c>
      <c r="P12502" s="53">
        <f t="shared" si="2156"/>
        <v>10.018107769460803</v>
      </c>
      <c r="Q12502" s="53">
        <v>0.2</v>
      </c>
      <c r="R12502" s="53">
        <f t="shared" si="2157"/>
        <v>5.2279030792147463</v>
      </c>
    </row>
    <row r="12503" spans="2:18" ht="15">
      <c r="B12503" s="84">
        <v>42806</v>
      </c>
      <c r="C12503" s="85">
        <v>0</v>
      </c>
      <c r="D12503" s="86">
        <v>17.5</v>
      </c>
      <c r="E12503" s="87">
        <v>3.1</v>
      </c>
      <c r="F12503" s="96">
        <f t="shared" si="2148"/>
        <v>10.3</v>
      </c>
      <c r="G12503" s="103">
        <v>43.843750000000007</v>
      </c>
      <c r="H12503" s="74">
        <f t="shared" si="2149"/>
        <v>71</v>
      </c>
      <c r="I12503" s="53">
        <f t="shared" si="2147"/>
        <v>1.0131486904023612</v>
      </c>
      <c r="J12503" s="53">
        <f t="shared" si="2150"/>
        <v>-6.4260318476718287E-2</v>
      </c>
      <c r="K12503" s="53">
        <f t="shared" si="2151"/>
        <v>1.5032973760609161</v>
      </c>
      <c r="L12503" s="53">
        <f t="shared" si="2152"/>
        <v>23.397162886809447</v>
      </c>
      <c r="M12503" s="93">
        <f t="shared" si="2153"/>
        <v>2.3364163571335612</v>
      </c>
      <c r="N12503" s="53">
        <f t="shared" si="2154"/>
        <v>15.093618403688758</v>
      </c>
      <c r="O12503">
        <f t="shared" si="2155"/>
        <v>0.62686158409107096</v>
      </c>
      <c r="P12503" s="53">
        <f t="shared" si="2156"/>
        <v>9.4386255609461305</v>
      </c>
      <c r="Q12503" s="53">
        <v>0.2</v>
      </c>
      <c r="R12503" s="53">
        <f t="shared" si="2157"/>
        <v>4.7967384941284061</v>
      </c>
    </row>
    <row r="12504" spans="2:18" ht="15">
      <c r="B12504" s="84">
        <v>42807</v>
      </c>
      <c r="C12504" s="85">
        <v>0</v>
      </c>
      <c r="D12504" s="86">
        <v>17.100000000000001</v>
      </c>
      <c r="E12504" s="87">
        <v>2.6</v>
      </c>
      <c r="F12504" s="96">
        <f t="shared" si="2148"/>
        <v>9.8500000000000014</v>
      </c>
      <c r="G12504" s="103">
        <v>54.018750000000004</v>
      </c>
      <c r="H12504" s="74">
        <f t="shared" si="2149"/>
        <v>72</v>
      </c>
      <c r="I12504" s="53">
        <f t="shared" si="2147"/>
        <v>1.0126186056131936</v>
      </c>
      <c r="J12504" s="53">
        <f t="shared" si="2150"/>
        <v>-5.7395979259826993E-2</v>
      </c>
      <c r="K12504" s="53">
        <f t="shared" si="2151"/>
        <v>1.5105337665524803</v>
      </c>
      <c r="L12504" s="53">
        <f t="shared" si="2152"/>
        <v>23.678735789772343</v>
      </c>
      <c r="M12504" s="93">
        <f t="shared" si="2153"/>
        <v>2.3347324630031072</v>
      </c>
      <c r="N12504" s="53">
        <f t="shared" si="2154"/>
        <v>15.328209732731461</v>
      </c>
      <c r="O12504">
        <f t="shared" si="2155"/>
        <v>0.61031144740010457</v>
      </c>
      <c r="P12504" s="53">
        <f t="shared" si="2156"/>
        <v>9.1602761452074546</v>
      </c>
      <c r="Q12504" s="53">
        <v>0.2</v>
      </c>
      <c r="R12504" s="53">
        <f t="shared" si="2157"/>
        <v>4.5710464171216811</v>
      </c>
    </row>
    <row r="12505" spans="2:18" ht="15">
      <c r="B12505" s="84">
        <v>42808</v>
      </c>
      <c r="C12505" s="85">
        <v>0</v>
      </c>
      <c r="D12505" s="86">
        <v>22.3</v>
      </c>
      <c r="E12505" s="87">
        <v>4.7</v>
      </c>
      <c r="F12505" s="96">
        <f t="shared" si="2148"/>
        <v>13.5</v>
      </c>
      <c r="G12505" s="103">
        <v>40.868749999999999</v>
      </c>
      <c r="H12505" s="74">
        <f t="shared" si="2149"/>
        <v>73</v>
      </c>
      <c r="I12505" s="53">
        <f t="shared" si="2147"/>
        <v>1.0120847867756111</v>
      </c>
      <c r="J12505" s="53">
        <f t="shared" si="2150"/>
        <v>-5.0520519437772707E-2</v>
      </c>
      <c r="K12505" s="53">
        <f t="shared" si="2151"/>
        <v>1.5177729987056969</v>
      </c>
      <c r="L12505" s="53">
        <f t="shared" si="2152"/>
        <v>23.960635734170932</v>
      </c>
      <c r="M12505" s="93">
        <f t="shared" si="2153"/>
        <v>2.9464459704699193</v>
      </c>
      <c r="N12505" s="53">
        <f t="shared" si="2154"/>
        <v>17.088486200730667</v>
      </c>
      <c r="O12505">
        <f t="shared" si="2155"/>
        <v>0.75629173150346363</v>
      </c>
      <c r="P12505" s="53">
        <f t="shared" si="2156"/>
        <v>11.646017104401583</v>
      </c>
      <c r="Q12505" s="53">
        <v>0.2</v>
      </c>
      <c r="R12505" s="53">
        <f t="shared" si="2157"/>
        <v>5.4381556001146452</v>
      </c>
    </row>
    <row r="12506" spans="2:18" ht="15">
      <c r="B12506" s="84">
        <v>42809</v>
      </c>
      <c r="C12506" s="85">
        <v>0</v>
      </c>
      <c r="D12506" s="86">
        <v>17.399999999999999</v>
      </c>
      <c r="E12506" s="87">
        <v>5.7</v>
      </c>
      <c r="F12506" s="96">
        <f t="shared" si="2148"/>
        <v>11.549999999999999</v>
      </c>
      <c r="G12506" s="103">
        <v>39.577083333333327</v>
      </c>
      <c r="H12506" s="74">
        <f t="shared" si="2149"/>
        <v>74</v>
      </c>
      <c r="I12506" s="53">
        <f t="shared" si="2147"/>
        <v>1.0115473918551963</v>
      </c>
      <c r="J12506" s="53">
        <f t="shared" si="2150"/>
        <v>-4.3635762185105259E-2</v>
      </c>
      <c r="K12506" s="53">
        <f t="shared" si="2151"/>
        <v>1.5250141955539771</v>
      </c>
      <c r="L12506" s="53">
        <f t="shared" si="2152"/>
        <v>24.242769165091758</v>
      </c>
      <c r="M12506" s="93">
        <f t="shared" si="2153"/>
        <v>2.2792015744781362</v>
      </c>
      <c r="N12506" s="53">
        <f t="shared" si="2154"/>
        <v>14.096914915578273</v>
      </c>
      <c r="O12506">
        <f t="shared" si="2155"/>
        <v>0.67490968046401612</v>
      </c>
      <c r="P12506" s="53">
        <f t="shared" si="2156"/>
        <v>10.251909666829386</v>
      </c>
      <c r="Q12506" s="53">
        <v>0.2</v>
      </c>
      <c r="R12506" s="53">
        <f t="shared" si="2157"/>
        <v>4.7310254520884838</v>
      </c>
    </row>
    <row r="12507" spans="2:18" ht="15">
      <c r="B12507" s="84">
        <v>42810</v>
      </c>
      <c r="C12507" s="85">
        <v>0</v>
      </c>
      <c r="D12507" s="86">
        <v>22.3</v>
      </c>
      <c r="E12507" s="87">
        <v>5.0999999999999996</v>
      </c>
      <c r="F12507" s="96">
        <f t="shared" si="2148"/>
        <v>13.7</v>
      </c>
      <c r="G12507" s="103">
        <v>53.076190476190469</v>
      </c>
      <c r="H12507" s="74">
        <f t="shared" si="2149"/>
        <v>75</v>
      </c>
      <c r="I12507" s="53">
        <f t="shared" si="2147"/>
        <v>1.0110065798757517</v>
      </c>
      <c r="J12507" s="53">
        <f t="shared" si="2150"/>
        <v>-3.6743522560419961E-2</v>
      </c>
      <c r="K12507" s="53">
        <f t="shared" si="2151"/>
        <v>1.532256499755605</v>
      </c>
      <c r="L12507" s="53">
        <f t="shared" si="2152"/>
        <v>24.525043153844361</v>
      </c>
      <c r="M12507" s="93">
        <f t="shared" si="2153"/>
        <v>3.0004336746737135</v>
      </c>
      <c r="N12507" s="53">
        <f t="shared" si="2154"/>
        <v>17.291112047615858</v>
      </c>
      <c r="O12507">
        <f t="shared" si="2155"/>
        <v>0.76510354710357487</v>
      </c>
      <c r="P12507" s="53">
        <f t="shared" si="2156"/>
        <v>11.798155148200626</v>
      </c>
      <c r="Q12507" s="53">
        <v>0.2</v>
      </c>
      <c r="R12507" s="53">
        <f t="shared" si="2157"/>
        <v>5.163174470891553</v>
      </c>
    </row>
    <row r="12508" spans="2:18" ht="15">
      <c r="B12508" s="84">
        <v>42811</v>
      </c>
      <c r="C12508" s="85">
        <v>0</v>
      </c>
      <c r="D12508" s="86">
        <v>22.5</v>
      </c>
      <c r="E12508" s="87">
        <v>5.4</v>
      </c>
      <c r="F12508" s="96">
        <f t="shared" si="2148"/>
        <v>13.95</v>
      </c>
      <c r="G12508" s="104">
        <v>50</v>
      </c>
      <c r="H12508" s="74">
        <f t="shared" si="2149"/>
        <v>76</v>
      </c>
      <c r="I12508" s="53">
        <f t="shared" si="2147"/>
        <v>1.0104625108722431</v>
      </c>
      <c r="J12508" s="53">
        <f t="shared" si="2150"/>
        <v>-2.9845607641223473E-2</v>
      </c>
      <c r="K12508" s="53">
        <f t="shared" si="2151"/>
        <v>1.5394990713745209</v>
      </c>
      <c r="L12508" s="53">
        <f t="shared" si="2152"/>
        <v>24.807365440262192</v>
      </c>
      <c r="M12508" s="93">
        <f t="shared" si="2153"/>
        <v>3.0501549524082554</v>
      </c>
      <c r="N12508" s="53">
        <f t="shared" si="2154"/>
        <v>17.439242666614103</v>
      </c>
      <c r="O12508">
        <f t="shared" si="2155"/>
        <v>0.77624415735690488</v>
      </c>
      <c r="P12508" s="53">
        <f t="shared" si="2156"/>
        <v>11.990820684858459</v>
      </c>
      <c r="Q12508" s="53">
        <v>0.2</v>
      </c>
      <c r="R12508" s="53">
        <f t="shared" ref="R12508:R12515" si="2158">(O12508*N12508*0.6+$L$8*6.43*(1+0.536*Q12508)*P12508*(1- G12513/100))/($O$7*(O12508+$L$8))</f>
        <v>4.6659898582837886</v>
      </c>
    </row>
    <row r="12509" spans="2:18" ht="15">
      <c r="B12509" s="84">
        <v>42812</v>
      </c>
      <c r="C12509" s="85">
        <v>0</v>
      </c>
      <c r="D12509" s="86">
        <v>20.5</v>
      </c>
      <c r="E12509" s="87">
        <v>6.7</v>
      </c>
      <c r="F12509" s="96">
        <f t="shared" si="2148"/>
        <v>13.6</v>
      </c>
      <c r="G12509" s="104">
        <v>50</v>
      </c>
      <c r="H12509" s="74">
        <f t="shared" si="2149"/>
        <v>77</v>
      </c>
      <c r="I12509" s="53">
        <f t="shared" si="2147"/>
        <v>1.0099153458434418</v>
      </c>
      <c r="J12509" s="53">
        <f t="shared" si="2150"/>
        <v>-2.2943816669741025E-2</v>
      </c>
      <c r="K12509" s="53">
        <f t="shared" si="2151"/>
        <v>1.546741085675797</v>
      </c>
      <c r="L12509" s="53">
        <f t="shared" si="2152"/>
        <v>25.089644473010019</v>
      </c>
      <c r="M12509" s="93">
        <f t="shared" si="2153"/>
        <v>2.7407105534966183</v>
      </c>
      <c r="N12509" s="53">
        <f t="shared" si="2154"/>
        <v>15.844661732150486</v>
      </c>
      <c r="O12509">
        <f t="shared" si="2155"/>
        <v>0.76068650884384703</v>
      </c>
      <c r="P12509" s="53">
        <f t="shared" si="2156"/>
        <v>11.721865831305575</v>
      </c>
      <c r="Q12509" s="53">
        <v>0.2</v>
      </c>
      <c r="R12509" s="53">
        <f t="shared" si="2158"/>
        <v>3.8770182987789026</v>
      </c>
    </row>
    <row r="12510" spans="2:18" ht="15">
      <c r="B12510" s="84">
        <v>42813</v>
      </c>
      <c r="C12510" s="85">
        <v>0</v>
      </c>
      <c r="D12510" s="86">
        <v>18.7</v>
      </c>
      <c r="E12510" s="87">
        <v>7.1</v>
      </c>
      <c r="F12510" s="96">
        <f t="shared" si="2148"/>
        <v>12.899999999999999</v>
      </c>
      <c r="G12510" s="104">
        <v>50</v>
      </c>
      <c r="H12510" s="74">
        <f t="shared" si="2149"/>
        <v>78</v>
      </c>
      <c r="I12510" s="53">
        <f t="shared" si="2147"/>
        <v>1.0093652467042828</v>
      </c>
      <c r="J12510" s="53">
        <f t="shared" si="2150"/>
        <v>-1.6039941208328922E-2</v>
      </c>
      <c r="K12510" s="53">
        <f t="shared" si="2151"/>
        <v>1.5539817309362038</v>
      </c>
      <c r="L12510" s="53">
        <f t="shared" si="2152"/>
        <v>25.371789447885813</v>
      </c>
      <c r="M12510" s="93">
        <f t="shared" si="2153"/>
        <v>2.4843795304921463</v>
      </c>
      <c r="N12510" s="53">
        <f t="shared" si="2154"/>
        <v>14.69024418030139</v>
      </c>
      <c r="O12510">
        <f t="shared" si="2155"/>
        <v>0.73038527643591511</v>
      </c>
      <c r="P12510" s="53">
        <f t="shared" si="2156"/>
        <v>11.200053395093956</v>
      </c>
      <c r="Q12510" s="53">
        <v>0.2</v>
      </c>
      <c r="R12510" s="53">
        <f t="shared" si="2158"/>
        <v>3.8852939179214081</v>
      </c>
    </row>
    <row r="12511" spans="2:18" ht="15">
      <c r="B12511" s="84">
        <v>42814</v>
      </c>
      <c r="C12511" s="85">
        <v>0</v>
      </c>
      <c r="D12511" s="86">
        <v>21.9</v>
      </c>
      <c r="E12511" s="87">
        <v>6.3</v>
      </c>
      <c r="F12511" s="96">
        <f t="shared" si="2148"/>
        <v>14.1</v>
      </c>
      <c r="G12511" s="104">
        <v>50</v>
      </c>
      <c r="H12511" s="74">
        <f t="shared" si="2149"/>
        <v>79</v>
      </c>
      <c r="I12511" s="53">
        <f t="shared" si="2147"/>
        <v>1.0088123762379517</v>
      </c>
      <c r="J12511" s="53">
        <f t="shared" si="2150"/>
        <v>-9.1357653031883066E-3</v>
      </c>
      <c r="K12511" s="53">
        <f t="shared" si="2151"/>
        <v>1.5612202062701253</v>
      </c>
      <c r="L12511" s="53">
        <f t="shared" si="2152"/>
        <v>25.653710344108205</v>
      </c>
      <c r="M12511" s="93">
        <f t="shared" si="2153"/>
        <v>3.0269318463316544</v>
      </c>
      <c r="N12511" s="53">
        <f t="shared" si="2154"/>
        <v>17.225086336110024</v>
      </c>
      <c r="O12511">
        <f t="shared" si="2155"/>
        <v>0.78299621064441227</v>
      </c>
      <c r="P12511" s="53">
        <f t="shared" si="2156"/>
        <v>12.107763074973807</v>
      </c>
      <c r="Q12511" s="53">
        <v>0.2</v>
      </c>
      <c r="R12511" s="53">
        <f t="shared" si="2158"/>
        <v>4.9476110334877363</v>
      </c>
    </row>
    <row r="12512" spans="2:18" ht="15">
      <c r="B12512" s="84">
        <v>42815</v>
      </c>
      <c r="C12512" s="85">
        <v>0</v>
      </c>
      <c r="D12512" s="86">
        <v>17.899999999999999</v>
      </c>
      <c r="E12512" s="87">
        <v>12.2</v>
      </c>
      <c r="F12512" s="96">
        <f t="shared" si="2148"/>
        <v>15.049999999999999</v>
      </c>
      <c r="G12512" s="104">
        <v>50</v>
      </c>
      <c r="H12512" s="74">
        <f t="shared" si="2149"/>
        <v>80</v>
      </c>
      <c r="I12512" s="53">
        <f t="shared" si="2147"/>
        <v>1.0082568980477142</v>
      </c>
      <c r="J12512" s="53">
        <f t="shared" si="2150"/>
        <v>-2.2330656551013675E-3</v>
      </c>
      <c r="K12512" s="53">
        <f t="shared" si="2151"/>
        <v>1.5684557194709616</v>
      </c>
      <c r="L12512" s="53">
        <f t="shared" si="2152"/>
        <v>25.935317958584541</v>
      </c>
      <c r="M12512" s="93">
        <f t="shared" si="2153"/>
        <v>1.9048634640074693</v>
      </c>
      <c r="N12512" s="53">
        <f t="shared" si="2154"/>
        <v>10.526352901758965</v>
      </c>
      <c r="O12512">
        <f t="shared" si="2155"/>
        <v>0.82696080949253437</v>
      </c>
      <c r="P12512" s="53">
        <f t="shared" si="2156"/>
        <v>12.872326901468268</v>
      </c>
      <c r="Q12512" s="53">
        <v>0.2</v>
      </c>
      <c r="R12512" s="53">
        <f t="shared" si="2158"/>
        <v>3.2831803831168638</v>
      </c>
    </row>
    <row r="12513" spans="2:18" ht="15">
      <c r="B12513" s="84">
        <v>42816</v>
      </c>
      <c r="C12513" s="85">
        <v>0</v>
      </c>
      <c r="D12513" s="86">
        <v>18.2</v>
      </c>
      <c r="E12513" s="87">
        <v>12.8</v>
      </c>
      <c r="F12513" s="96">
        <f t="shared" si="2148"/>
        <v>15.5</v>
      </c>
      <c r="G12513" s="103">
        <v>73.073333333333323</v>
      </c>
      <c r="H12513" s="74">
        <f t="shared" si="2149"/>
        <v>81</v>
      </c>
      <c r="I12513" s="53">
        <f t="shared" si="2147"/>
        <v>1.0076989765085038</v>
      </c>
      <c r="J12513" s="53">
        <f t="shared" si="2150"/>
        <v>4.6663882040709195E-3</v>
      </c>
      <c r="K12513" s="53">
        <f t="shared" si="2151"/>
        <v>1.5756874848680738</v>
      </c>
      <c r="L12513" s="53">
        <f t="shared" si="2152"/>
        <v>26.216523938157994</v>
      </c>
      <c r="M12513" s="93">
        <f t="shared" si="2153"/>
        <v>1.899834171244706</v>
      </c>
      <c r="N12513" s="53">
        <f t="shared" si="2154"/>
        <v>10.356688382009267</v>
      </c>
      <c r="O12513">
        <f t="shared" si="2155"/>
        <v>0.84852650924855288</v>
      </c>
      <c r="P12513" s="53">
        <f t="shared" si="2156"/>
        <v>13.249293405289498</v>
      </c>
      <c r="Q12513" s="53">
        <v>0.2</v>
      </c>
      <c r="R12513" s="53">
        <f t="shared" si="2158"/>
        <v>3.4006921140892694</v>
      </c>
    </row>
    <row r="12514" spans="2:18" ht="15">
      <c r="B12514" s="84">
        <v>42817</v>
      </c>
      <c r="C12514" s="85">
        <v>1.7</v>
      </c>
      <c r="D12514" s="86">
        <v>16.5</v>
      </c>
      <c r="E12514" s="87">
        <v>8.5</v>
      </c>
      <c r="F12514" s="96">
        <f t="shared" si="2148"/>
        <v>12.5</v>
      </c>
      <c r="G12514" s="103">
        <v>88.731250000000003</v>
      </c>
      <c r="H12514" s="74">
        <f t="shared" si="2149"/>
        <v>82</v>
      </c>
      <c r="I12514" s="53">
        <f t="shared" si="2147"/>
        <v>1.00713877671828</v>
      </c>
      <c r="J12514" s="53">
        <f t="shared" si="2150"/>
        <v>1.1560833730371266E-2</v>
      </c>
      <c r="K12514" s="53">
        <f t="shared" si="2151"/>
        <v>1.5829147211992498</v>
      </c>
      <c r="L12514" s="53">
        <f t="shared" si="2152"/>
        <v>26.497240809835752</v>
      </c>
      <c r="M12514" s="93">
        <f t="shared" si="2153"/>
        <v>2.1266094931129333</v>
      </c>
      <c r="N12514" s="53">
        <f t="shared" si="2154"/>
        <v>12.740737488370097</v>
      </c>
      <c r="O12514">
        <f t="shared" si="2155"/>
        <v>0.7135476731207917</v>
      </c>
      <c r="P12514" s="53">
        <f t="shared" si="2156"/>
        <v>10.911278230138578</v>
      </c>
      <c r="Q12514" s="53">
        <v>0.2</v>
      </c>
      <c r="R12514" s="53">
        <f t="shared" si="2158"/>
        <v>4.0722632550135511</v>
      </c>
    </row>
    <row r="12515" spans="2:18" ht="15">
      <c r="B12515" s="84">
        <v>42818</v>
      </c>
      <c r="C12515" s="85">
        <v>1.6</v>
      </c>
      <c r="D12515" s="86">
        <v>20</v>
      </c>
      <c r="E12515" s="87">
        <v>9.3000000000000007</v>
      </c>
      <c r="F12515" s="96">
        <f t="shared" si="2148"/>
        <v>14.65</v>
      </c>
      <c r="G12515" s="103">
        <v>78.135416666666671</v>
      </c>
      <c r="H12515" s="74">
        <f t="shared" si="2149"/>
        <v>83</v>
      </c>
      <c r="I12515" s="53">
        <f t="shared" si="2147"/>
        <v>1.0065764644491733</v>
      </c>
      <c r="J12515" s="53">
        <f t="shared" si="2150"/>
        <v>1.8448515183421749E-2</v>
      </c>
      <c r="K12515" s="53">
        <f t="shared" si="2151"/>
        <v>1.5901366494986231</v>
      </c>
      <c r="L12515" s="53">
        <f t="shared" si="2152"/>
        <v>26.777382009003592</v>
      </c>
      <c r="M12515" s="93">
        <f t="shared" si="2153"/>
        <v>2.6617923824190672</v>
      </c>
      <c r="N12515" s="53">
        <f t="shared" si="2154"/>
        <v>14.890487780633871</v>
      </c>
      <c r="O12515">
        <f t="shared" si="2155"/>
        <v>0.80819393336320811</v>
      </c>
      <c r="P12515" s="53">
        <f t="shared" si="2156"/>
        <v>12.5453084699235</v>
      </c>
      <c r="Q12515" s="53">
        <v>0.2</v>
      </c>
      <c r="R12515" s="53">
        <f t="shared" si="2158"/>
        <v>4.592899368380289</v>
      </c>
    </row>
    <row r="12516" spans="2:18" ht="15">
      <c r="B12516" s="84">
        <v>42819</v>
      </c>
      <c r="C12516" s="85">
        <v>0</v>
      </c>
      <c r="D12516" s="86">
        <v>24.1</v>
      </c>
      <c r="E12516" s="87">
        <v>8.5</v>
      </c>
      <c r="F12516" s="96">
        <f t="shared" si="2148"/>
        <v>16.3</v>
      </c>
      <c r="G12516" s="103">
        <v>60.98541666666668</v>
      </c>
      <c r="H12516" s="74">
        <f t="shared" si="2149"/>
        <v>84</v>
      </c>
      <c r="I12516" s="53">
        <f t="shared" si="2147"/>
        <v>1.0060122060984309</v>
      </c>
      <c r="J12516" s="53">
        <f t="shared" si="2150"/>
        <v>2.532768343999826E-2</v>
      </c>
      <c r="K12516" s="53">
        <f t="shared" si="2151"/>
        <v>1.5973524909999501</v>
      </c>
      <c r="L12516" s="53">
        <f t="shared" si="2152"/>
        <v>27.056861905635163</v>
      </c>
      <c r="M12516" s="93">
        <f t="shared" si="2153"/>
        <v>3.4126643587673624</v>
      </c>
      <c r="N12516" s="53">
        <f t="shared" si="2154"/>
        <v>18.167227120649617</v>
      </c>
      <c r="O12516">
        <f t="shared" si="2155"/>
        <v>0.88807736765085066</v>
      </c>
      <c r="P12516" s="53">
        <f t="shared" si="2156"/>
        <v>13.943830319070395</v>
      </c>
      <c r="Q12516" s="53">
        <v>0.2</v>
      </c>
      <c r="R12516" s="53">
        <f t="shared" ref="R12516:R12520" si="2159">(O12516*N12516*0.6+$L$8*6.43*(1+0.536*Q12516)*P12516*(1- G12521/100))/($O$7*(O12516+$L$8))</f>
        <v>5.5279790973146845</v>
      </c>
    </row>
    <row r="12517" spans="2:18" ht="15">
      <c r="B12517" s="84">
        <v>42820</v>
      </c>
      <c r="C12517" s="85">
        <v>0</v>
      </c>
      <c r="D12517" s="86">
        <v>20.8</v>
      </c>
      <c r="E12517" s="87">
        <v>9.1999999999999993</v>
      </c>
      <c r="F12517" s="96">
        <f t="shared" si="2148"/>
        <v>15</v>
      </c>
      <c r="G12517" s="103">
        <v>67.247916666666669</v>
      </c>
      <c r="H12517" s="74">
        <f t="shared" si="2149"/>
        <v>85</v>
      </c>
      <c r="I12517" s="53">
        <f t="shared" si="2147"/>
        <v>1.0054461686391769</v>
      </c>
      <c r="J12517" s="53">
        <f t="shared" si="2150"/>
        <v>3.2196595806683208E-2</v>
      </c>
      <c r="K12517" s="53">
        <f t="shared" si="2151"/>
        <v>1.6045614650551407</v>
      </c>
      <c r="L12517" s="53">
        <f t="shared" si="2152"/>
        <v>27.335595828507749</v>
      </c>
      <c r="M12517" s="93">
        <f t="shared" si="2153"/>
        <v>2.8597683570084427</v>
      </c>
      <c r="N12517" s="53">
        <f t="shared" si="2154"/>
        <v>15.827286378819794</v>
      </c>
      <c r="O12517">
        <f t="shared" si="2155"/>
        <v>0.8245943710158492</v>
      </c>
      <c r="P12517" s="53">
        <f t="shared" si="2156"/>
        <v>12.831038046583151</v>
      </c>
      <c r="Q12517" s="53">
        <v>0.2</v>
      </c>
      <c r="R12517" s="53">
        <f t="shared" si="2159"/>
        <v>4.9556119278391551</v>
      </c>
    </row>
    <row r="12518" spans="2:18" ht="15">
      <c r="B12518" s="84">
        <v>42821</v>
      </c>
      <c r="C12518" s="85">
        <v>0.1</v>
      </c>
      <c r="D12518" s="86">
        <v>19</v>
      </c>
      <c r="E12518" s="87">
        <v>8.6</v>
      </c>
      <c r="F12518" s="96">
        <f t="shared" si="2148"/>
        <v>13.8</v>
      </c>
      <c r="G12518" s="103">
        <v>61.877083333333324</v>
      </c>
      <c r="H12518" s="74">
        <f t="shared" si="2149"/>
        <v>86</v>
      </c>
      <c r="I12518" s="53">
        <f t="shared" si="2147"/>
        <v>1.0048785195710022</v>
      </c>
      <c r="J12518" s="53">
        <f t="shared" si="2150"/>
        <v>3.9053515832760941E-2</v>
      </c>
      <c r="K12518" s="53">
        <f t="shared" si="2151"/>
        <v>1.6117627870679505</v>
      </c>
      <c r="L12518" s="53">
        <f t="shared" si="2152"/>
        <v>27.613500087438954</v>
      </c>
      <c r="M12518" s="93">
        <f t="shared" si="2153"/>
        <v>2.6352673661453712</v>
      </c>
      <c r="N12518" s="53">
        <f t="shared" si="2154"/>
        <v>15.138646542556625</v>
      </c>
      <c r="O12518">
        <f t="shared" si="2155"/>
        <v>0.76954294110900867</v>
      </c>
      <c r="P12518" s="53">
        <f t="shared" si="2156"/>
        <v>11.874887285917438</v>
      </c>
      <c r="Q12518" s="53">
        <v>0.2</v>
      </c>
      <c r="R12518" s="53">
        <f t="shared" si="2159"/>
        <v>4.7630560306171912</v>
      </c>
    </row>
    <row r="12519" spans="2:18" ht="15">
      <c r="B12519" s="84">
        <v>42822</v>
      </c>
      <c r="C12519" s="85">
        <v>0</v>
      </c>
      <c r="D12519" s="86">
        <v>22.3</v>
      </c>
      <c r="E12519" s="87">
        <v>5.5</v>
      </c>
      <c r="F12519" s="96">
        <f t="shared" si="2148"/>
        <v>13.9</v>
      </c>
      <c r="G12519" s="103">
        <v>54.212499999999984</v>
      </c>
      <c r="H12519" s="74">
        <f t="shared" si="2149"/>
        <v>87</v>
      </c>
      <c r="I12519" s="53">
        <f t="shared" si="2147"/>
        <v>1.0043094268703985</v>
      </c>
      <c r="J12519" s="53">
        <f t="shared" si="2150"/>
        <v>4.5896713124505203E-2</v>
      </c>
      <c r="K12519" s="53">
        <f t="shared" si="2151"/>
        <v>1.6189556664427691</v>
      </c>
      <c r="L12519" s="53">
        <f t="shared" si="2152"/>
        <v>27.890491993561984</v>
      </c>
      <c r="M12519" s="93">
        <f t="shared" si="2153"/>
        <v>3.3936695522462519</v>
      </c>
      <c r="N12519" s="53">
        <f t="shared" si="2154"/>
        <v>19.433889884156564</v>
      </c>
      <c r="O12519">
        <f t="shared" si="2155"/>
        <v>0.77400478600496303</v>
      </c>
      <c r="P12519" s="53">
        <f t="shared" si="2156"/>
        <v>11.95206448478506</v>
      </c>
      <c r="Q12519" s="53">
        <v>0.2</v>
      </c>
      <c r="R12519" s="53">
        <f t="shared" si="2159"/>
        <v>5.7364918541530603</v>
      </c>
    </row>
    <row r="12520" spans="2:18" ht="15">
      <c r="B12520" s="84">
        <v>42823</v>
      </c>
      <c r="C12520" s="85">
        <v>0</v>
      </c>
      <c r="D12520" s="86">
        <v>24.9</v>
      </c>
      <c r="E12520" s="87">
        <v>7.7</v>
      </c>
      <c r="F12520" s="96">
        <f t="shared" si="2148"/>
        <v>16.3</v>
      </c>
      <c r="G12520" s="103">
        <v>55.146428571428594</v>
      </c>
      <c r="H12520" s="74">
        <f t="shared" si="2149"/>
        <v>88</v>
      </c>
      <c r="I12520" s="53">
        <f t="shared" si="2147"/>
        <v>1.0037390589410518</v>
      </c>
      <c r="J12520" s="53">
        <f t="shared" si="2150"/>
        <v>5.2724463162001092E-2</v>
      </c>
      <c r="K12520" s="53">
        <f t="shared" si="2151"/>
        <v>1.6261393045485024</v>
      </c>
      <c r="L12520" s="53">
        <f t="shared" si="2152"/>
        <v>28.16648987766035</v>
      </c>
      <c r="M12520" s="93">
        <f t="shared" si="2153"/>
        <v>3.730360504590962</v>
      </c>
      <c r="N12520" s="53">
        <f t="shared" si="2154"/>
        <v>19.85847402622489</v>
      </c>
      <c r="O12520">
        <f t="shared" si="2155"/>
        <v>0.88807736765085066</v>
      </c>
      <c r="P12520" s="53">
        <f t="shared" si="2156"/>
        <v>13.943830319070395</v>
      </c>
      <c r="Q12520" s="53">
        <v>0.2</v>
      </c>
      <c r="R12520" s="53">
        <f t="shared" si="2159"/>
        <v>5.9138987017148024</v>
      </c>
    </row>
    <row r="12521" spans="2:18" ht="15">
      <c r="B12521" s="84">
        <v>42824</v>
      </c>
      <c r="C12521" s="85">
        <v>0</v>
      </c>
      <c r="D12521" s="86">
        <v>25.5</v>
      </c>
      <c r="E12521" s="87">
        <v>8.3000000000000007</v>
      </c>
      <c r="F12521" s="96">
        <f t="shared" si="2148"/>
        <v>16.899999999999999</v>
      </c>
      <c r="G12521" s="104">
        <v>50</v>
      </c>
      <c r="H12521" s="74">
        <f t="shared" si="2149"/>
        <v>89</v>
      </c>
      <c r="I12521" s="53">
        <f t="shared" si="2147"/>
        <v>1.0031675845640089</v>
      </c>
      <c r="J12521" s="53">
        <f t="shared" si="2150"/>
        <v>5.9535047119606721E-2</v>
      </c>
      <c r="K12521" s="53">
        <f t="shared" si="2151"/>
        <v>1.6333128926975893</v>
      </c>
      <c r="L12521" s="53">
        <f t="shared" si="2152"/>
        <v>28.441413106584648</v>
      </c>
      <c r="M12521" s="93">
        <f t="shared" si="2153"/>
        <v>3.833048745049473</v>
      </c>
      <c r="N12521" s="53">
        <f t="shared" si="2154"/>
        <v>20.052305626275604</v>
      </c>
      <c r="O12521">
        <f t="shared" si="2155"/>
        <v>0.91878494913000575</v>
      </c>
      <c r="P12521" s="53">
        <f t="shared" si="2156"/>
        <v>14.485843568650788</v>
      </c>
      <c r="Q12521" s="53">
        <v>0.2</v>
      </c>
      <c r="R12521" s="53">
        <f t="shared" si="2157"/>
        <v>5.9774985021204721</v>
      </c>
    </row>
    <row r="12522" spans="2:18" ht="15">
      <c r="B12522" s="84">
        <v>42825</v>
      </c>
      <c r="C12522" s="85">
        <v>0</v>
      </c>
      <c r="D12522" s="86">
        <v>24.8</v>
      </c>
      <c r="E12522" s="87">
        <v>9.3000000000000007</v>
      </c>
      <c r="F12522" s="96">
        <f t="shared" si="2148"/>
        <v>17.05</v>
      </c>
      <c r="G12522" s="104">
        <v>50</v>
      </c>
      <c r="H12522" s="74">
        <f t="shared" si="2149"/>
        <v>90</v>
      </c>
      <c r="I12522" s="53">
        <f t="shared" si="2147"/>
        <v>1.0025951728477318</v>
      </c>
      <c r="J12522" s="53">
        <f t="shared" si="2150"/>
        <v>6.6326751691181615E-2</v>
      </c>
      <c r="K12522" s="53">
        <f t="shared" si="2151"/>
        <v>1.6404756101403113</v>
      </c>
      <c r="L12522" s="53">
        <f t="shared" si="2152"/>
        <v>28.715182097778587</v>
      </c>
      <c r="M12522" s="93">
        <f t="shared" si="2153"/>
        <v>3.6896033486702513</v>
      </c>
      <c r="N12522" s="53">
        <f t="shared" si="2154"/>
        <v>19.218803445035288</v>
      </c>
      <c r="O12522">
        <f t="shared" si="2155"/>
        <v>0.92660474643940371</v>
      </c>
      <c r="P12522" s="53">
        <f t="shared" si="2156"/>
        <v>14.624247074649677</v>
      </c>
      <c r="Q12522" s="53">
        <v>0.2</v>
      </c>
      <c r="R12522" s="53">
        <f t="shared" si="2157"/>
        <v>5.791540456138172</v>
      </c>
    </row>
    <row r="12523" spans="2:18" ht="15">
      <c r="B12523" s="84">
        <v>42826</v>
      </c>
      <c r="C12523" s="85">
        <v>0</v>
      </c>
      <c r="D12523" s="86">
        <v>23.1</v>
      </c>
      <c r="E12523" s="87">
        <v>9.6</v>
      </c>
      <c r="F12523" s="96">
        <f t="shared" si="2148"/>
        <v>16.350000000000001</v>
      </c>
      <c r="G12523" s="104">
        <v>50</v>
      </c>
      <c r="H12523" s="74">
        <f t="shared" si="2149"/>
        <v>91</v>
      </c>
      <c r="I12523" s="53">
        <f t="shared" si="2147"/>
        <v>1.002021993178057</v>
      </c>
      <c r="J12523" s="53">
        <f t="shared" si="2150"/>
        <v>7.3097868921165612E-2</v>
      </c>
      <c r="K12523" s="53">
        <f t="shared" si="2151"/>
        <v>1.6476266220746334</v>
      </c>
      <c r="L12523" s="53">
        <f t="shared" si="2152"/>
        <v>28.987718331942702</v>
      </c>
      <c r="M12523" s="93">
        <f t="shared" si="2153"/>
        <v>3.4062074816309775</v>
      </c>
      <c r="N12523" s="53">
        <f t="shared" si="2154"/>
        <v>18.106305273799293</v>
      </c>
      <c r="O12523">
        <f t="shared" si="2155"/>
        <v>0.89060173709529944</v>
      </c>
      <c r="P12523" s="53">
        <f t="shared" si="2156"/>
        <v>13.988297270688028</v>
      </c>
      <c r="Q12523" s="53">
        <v>0.2</v>
      </c>
      <c r="R12523" s="53">
        <f t="shared" si="2157"/>
        <v>5.5156220458962544</v>
      </c>
    </row>
    <row r="12524" spans="2:18" ht="15">
      <c r="B12524" s="84">
        <v>42827</v>
      </c>
      <c r="C12524" s="85">
        <v>0</v>
      </c>
      <c r="D12524" s="86">
        <v>20.2</v>
      </c>
      <c r="E12524" s="87">
        <v>8.1999999999999993</v>
      </c>
      <c r="F12524" s="96">
        <f t="shared" si="2148"/>
        <v>14.2</v>
      </c>
      <c r="G12524" s="104">
        <v>50</v>
      </c>
      <c r="H12524" s="74">
        <f t="shared" si="2149"/>
        <v>92</v>
      </c>
      <c r="I12524" s="53">
        <f t="shared" si="2147"/>
        <v>1.0014482151680699</v>
      </c>
      <c r="J12524" s="53">
        <f t="shared" si="2150"/>
        <v>7.9846696042596615E-2</v>
      </c>
      <c r="K12524" s="53">
        <f t="shared" si="2151"/>
        <v>1.6547650776719465</v>
      </c>
      <c r="L12524" s="53">
        <f t="shared" si="2152"/>
        <v>29.258944363867705</v>
      </c>
      <c r="M12524" s="93">
        <f t="shared" si="2153"/>
        <v>3.0373771958909392</v>
      </c>
      <c r="N12524" s="53">
        <f t="shared" si="2154"/>
        <v>17.230512592776968</v>
      </c>
      <c r="O12524">
        <f t="shared" si="2155"/>
        <v>0.78752598227639237</v>
      </c>
      <c r="P12524" s="53">
        <f t="shared" si="2156"/>
        <v>12.186288994733191</v>
      </c>
      <c r="Q12524" s="53">
        <v>0.2</v>
      </c>
      <c r="R12524" s="53">
        <f t="shared" si="2157"/>
        <v>5.2485174832089623</v>
      </c>
    </row>
    <row r="12525" spans="2:18" ht="15">
      <c r="B12525" s="84">
        <v>42828</v>
      </c>
      <c r="C12525" s="85">
        <v>0</v>
      </c>
      <c r="D12525" s="86">
        <v>25.4</v>
      </c>
      <c r="E12525" s="87">
        <v>8.3000000000000007</v>
      </c>
      <c r="F12525" s="96">
        <f t="shared" si="2148"/>
        <v>16.850000000000001</v>
      </c>
      <c r="G12525" s="104">
        <v>50</v>
      </c>
      <c r="H12525" s="74">
        <f t="shared" si="2149"/>
        <v>93</v>
      </c>
      <c r="I12525" s="53">
        <f t="shared" si="2147"/>
        <v>1.0008740086079151</v>
      </c>
      <c r="J12525" s="53">
        <f t="shared" si="2150"/>
        <v>8.6571535323147847E-2</v>
      </c>
      <c r="K12525" s="53">
        <f t="shared" si="2151"/>
        <v>1.6618901081192283</v>
      </c>
      <c r="L12525" s="53">
        <f t="shared" si="2152"/>
        <v>29.528783831472477</v>
      </c>
      <c r="M12525" s="93">
        <f t="shared" si="2153"/>
        <v>3.9622906373061295</v>
      </c>
      <c r="N12525" s="53">
        <f t="shared" si="2154"/>
        <v>20.758335992070457</v>
      </c>
      <c r="O12525">
        <f t="shared" si="2155"/>
        <v>0.91619114878473618</v>
      </c>
      <c r="P12525" s="53">
        <f t="shared" si="2156"/>
        <v>14.439969192802906</v>
      </c>
      <c r="Q12525" s="53">
        <v>0.2</v>
      </c>
      <c r="R12525" s="53">
        <f t="shared" si="2157"/>
        <v>6.1373450086976185</v>
      </c>
    </row>
    <row r="12526" spans="2:18" ht="15">
      <c r="B12526" s="84">
        <v>42829</v>
      </c>
      <c r="C12526" s="85">
        <v>0</v>
      </c>
      <c r="D12526" s="86">
        <v>19.600000000000001</v>
      </c>
      <c r="E12526" s="87">
        <v>10.9</v>
      </c>
      <c r="F12526" s="96">
        <f t="shared" si="2148"/>
        <v>15.25</v>
      </c>
      <c r="G12526" s="104">
        <v>50</v>
      </c>
      <c r="H12526" s="74">
        <f t="shared" si="2149"/>
        <v>94</v>
      </c>
      <c r="I12526" s="53">
        <f t="shared" si="2147"/>
        <v>1.0002995434145516</v>
      </c>
      <c r="J12526" s="53">
        <f t="shared" si="2150"/>
        <v>9.3270693920241857E-2</v>
      </c>
      <c r="K12526" s="53">
        <f t="shared" si="2151"/>
        <v>1.6690008246782839</v>
      </c>
      <c r="L12526" s="53">
        <f t="shared" si="2152"/>
        <v>29.79716146308386</v>
      </c>
      <c r="M12526" s="93">
        <f t="shared" si="2153"/>
        <v>2.7202289480800759</v>
      </c>
      <c r="N12526" s="53">
        <f t="shared" si="2154"/>
        <v>14.941129913864284</v>
      </c>
      <c r="O12526">
        <f t="shared" si="2155"/>
        <v>0.83648585616025706</v>
      </c>
      <c r="P12526" s="53">
        <f t="shared" si="2156"/>
        <v>13.038669983574335</v>
      </c>
      <c r="Q12526" s="53">
        <v>0.2</v>
      </c>
      <c r="R12526" s="53">
        <f t="shared" si="2157"/>
        <v>4.7617746955558662</v>
      </c>
    </row>
    <row r="12527" spans="2:18" ht="15">
      <c r="B12527" s="84">
        <v>42830</v>
      </c>
      <c r="C12527" s="85">
        <v>2.9</v>
      </c>
      <c r="D12527" s="86">
        <v>17.600000000000001</v>
      </c>
      <c r="E12527" s="87">
        <v>9</v>
      </c>
      <c r="F12527" s="96">
        <f t="shared" si="2148"/>
        <v>13.3</v>
      </c>
      <c r="G12527" s="104">
        <v>50</v>
      </c>
      <c r="H12527" s="74">
        <f t="shared" si="2149"/>
        <v>95</v>
      </c>
      <c r="I12527" s="53">
        <f t="shared" si="2147"/>
        <v>0.99972498958147271</v>
      </c>
      <c r="J12527" s="53">
        <f t="shared" si="2150"/>
        <v>9.9942483746302629E-2</v>
      </c>
      <c r="K12527" s="53">
        <f t="shared" si="2151"/>
        <v>1.6760963167629146</v>
      </c>
      <c r="L12527" s="53">
        <f t="shared" si="2152"/>
        <v>30.064003082998685</v>
      </c>
      <c r="M12527" s="93">
        <f t="shared" si="2153"/>
        <v>2.5677686692490349</v>
      </c>
      <c r="N12527" s="53">
        <f t="shared" si="2154"/>
        <v>14.988043824756845</v>
      </c>
      <c r="O12527">
        <f t="shared" si="2155"/>
        <v>0.74756858186330444</v>
      </c>
      <c r="P12527" s="53">
        <f t="shared" si="2156"/>
        <v>11.495632544546529</v>
      </c>
      <c r="Q12527" s="53">
        <v>0.2</v>
      </c>
      <c r="R12527" s="53">
        <f t="shared" si="2157"/>
        <v>4.7135689092352244</v>
      </c>
    </row>
    <row r="12528" spans="2:18" ht="15">
      <c r="B12528" s="84">
        <v>42831</v>
      </c>
      <c r="C12528" s="85">
        <v>0.1</v>
      </c>
      <c r="D12528" s="86">
        <v>22.7</v>
      </c>
      <c r="E12528" s="87">
        <v>7.3</v>
      </c>
      <c r="F12528" s="96">
        <f t="shared" si="2148"/>
        <v>15</v>
      </c>
      <c r="G12528" s="104">
        <v>50</v>
      </c>
      <c r="H12528" s="74">
        <f t="shared" si="2149"/>
        <v>96</v>
      </c>
      <c r="I12528" s="53">
        <f t="shared" si="2147"/>
        <v>0.99915051712840108</v>
      </c>
      <c r="J12528" s="53">
        <f t="shared" si="2150"/>
        <v>0.10658522134519043</v>
      </c>
      <c r="K12528" s="53">
        <f t="shared" si="2151"/>
        <v>1.6831756500350499</v>
      </c>
      <c r="L12528" s="53">
        <f t="shared" si="2152"/>
        <v>30.32923561537109</v>
      </c>
      <c r="M12528" s="93">
        <f t="shared" si="2153"/>
        <v>3.6559070265291904</v>
      </c>
      <c r="N12528" s="53">
        <f t="shared" si="2154"/>
        <v>20.233487562519461</v>
      </c>
      <c r="O12528">
        <f t="shared" si="2155"/>
        <v>0.8245943710158492</v>
      </c>
      <c r="P12528" s="53">
        <f t="shared" si="2156"/>
        <v>12.831038046583151</v>
      </c>
      <c r="Q12528" s="53">
        <v>0.2</v>
      </c>
      <c r="R12528" s="53">
        <f t="shared" si="2157"/>
        <v>5.9557928334375712</v>
      </c>
    </row>
    <row r="12529" spans="2:18" ht="15">
      <c r="B12529" s="84">
        <v>42832</v>
      </c>
      <c r="C12529" s="85">
        <v>0</v>
      </c>
      <c r="D12529" s="86">
        <v>22.6</v>
      </c>
      <c r="E12529" s="87">
        <v>7.6</v>
      </c>
      <c r="F12529" s="96">
        <f t="shared" si="2148"/>
        <v>15.100000000000001</v>
      </c>
      <c r="G12529" s="104">
        <v>50</v>
      </c>
      <c r="H12529" s="74">
        <f t="shared" si="2149"/>
        <v>97</v>
      </c>
      <c r="I12529" s="53">
        <f t="shared" si="2147"/>
        <v>0.99857629605097809</v>
      </c>
      <c r="J12529" s="53">
        <f t="shared" si="2150"/>
        <v>0.11319722778085846</v>
      </c>
      <c r="K12529" s="53">
        <f t="shared" si="2151"/>
        <v>1.690237864521094</v>
      </c>
      <c r="L12529" s="53">
        <f t="shared" si="2152"/>
        <v>30.592787086471208</v>
      </c>
      <c r="M12529" s="93">
        <f t="shared" si="2153"/>
        <v>3.6505646601306623</v>
      </c>
      <c r="N12529" s="53">
        <f t="shared" si="2154"/>
        <v>20.142510332995293</v>
      </c>
      <c r="O12529">
        <f t="shared" si="2155"/>
        <v>0.82933316480591945</v>
      </c>
      <c r="P12529" s="53">
        <f t="shared" si="2156"/>
        <v>12.913734226146369</v>
      </c>
      <c r="Q12529" s="53">
        <v>0.2</v>
      </c>
      <c r="R12529" s="53">
        <f t="shared" si="2157"/>
        <v>5.9385684630501263</v>
      </c>
    </row>
    <row r="12530" spans="2:18" ht="15">
      <c r="B12530" s="84">
        <v>42833</v>
      </c>
      <c r="C12530" s="85">
        <v>0</v>
      </c>
      <c r="D12530" s="86">
        <v>25.6</v>
      </c>
      <c r="E12530" s="87">
        <v>7.2</v>
      </c>
      <c r="F12530" s="96">
        <f t="shared" si="2148"/>
        <v>16.400000000000002</v>
      </c>
      <c r="G12530" s="104">
        <v>50</v>
      </c>
      <c r="H12530" s="74">
        <f t="shared" si="2149"/>
        <v>98</v>
      </c>
      <c r="I12530" s="53">
        <f t="shared" si="2147"/>
        <v>0.99800249627045878</v>
      </c>
      <c r="J12530" s="53">
        <f t="shared" si="2150"/>
        <v>0.11977682853925833</v>
      </c>
      <c r="K12530" s="53">
        <f t="shared" si="2151"/>
        <v>1.6972819727499531</v>
      </c>
      <c r="L12530" s="53">
        <f t="shared" si="2152"/>
        <v>30.854586625364004</v>
      </c>
      <c r="M12530" s="93">
        <f t="shared" si="2153"/>
        <v>4.2389102699090841</v>
      </c>
      <c r="N12530" s="53">
        <f t="shared" si="2154"/>
        <v>22.499743400615824</v>
      </c>
      <c r="O12530">
        <f t="shared" si="2155"/>
        <v>0.89313235326893814</v>
      </c>
      <c r="P12530" s="53">
        <f t="shared" si="2156"/>
        <v>14.032890596892056</v>
      </c>
      <c r="Q12530" s="53">
        <v>0.2</v>
      </c>
      <c r="R12530" s="53">
        <f t="shared" si="2157"/>
        <v>6.5200741322572444</v>
      </c>
    </row>
    <row r="12531" spans="2:18" ht="15">
      <c r="B12531" s="84">
        <v>42834</v>
      </c>
      <c r="C12531" s="85">
        <v>0</v>
      </c>
      <c r="D12531" s="86">
        <v>25.4</v>
      </c>
      <c r="E12531" s="87">
        <v>9</v>
      </c>
      <c r="F12531" s="96">
        <f t="shared" si="2148"/>
        <v>17.2</v>
      </c>
      <c r="G12531" s="104">
        <v>50</v>
      </c>
      <c r="H12531" s="74">
        <f t="shared" si="2149"/>
        <v>99</v>
      </c>
      <c r="I12531" s="53">
        <f t="shared" si="2147"/>
        <v>0.99742928758342975</v>
      </c>
      <c r="J12531" s="53">
        <f t="shared" si="2150"/>
        <v>0.12632235344451542</v>
      </c>
      <c r="K12531" s="53">
        <f t="shared" si="2151"/>
        <v>1.7043069579144707</v>
      </c>
      <c r="L12531" s="53">
        <f t="shared" si="2152"/>
        <v>31.11456446305997</v>
      </c>
      <c r="M12531" s="93">
        <f t="shared" si="2153"/>
        <v>4.1300296364531306</v>
      </c>
      <c r="N12531" s="53">
        <f t="shared" si="2154"/>
        <v>21.420745016297037</v>
      </c>
      <c r="O12531">
        <f t="shared" si="2155"/>
        <v>0.93448241612587735</v>
      </c>
      <c r="P12531" s="53">
        <f t="shared" si="2156"/>
        <v>14.763827886198612</v>
      </c>
      <c r="Q12531" s="53">
        <v>0.2</v>
      </c>
      <c r="R12531" s="53">
        <f t="shared" si="2157"/>
        <v>6.3003478221941425</v>
      </c>
    </row>
    <row r="12532" spans="2:18" ht="15">
      <c r="B12532" s="84">
        <v>42835</v>
      </c>
      <c r="C12532" s="85">
        <v>0</v>
      </c>
      <c r="D12532" s="86">
        <v>24.9</v>
      </c>
      <c r="E12532" s="87">
        <v>9.9</v>
      </c>
      <c r="F12532" s="96">
        <f t="shared" si="2148"/>
        <v>17.399999999999999</v>
      </c>
      <c r="G12532" s="104">
        <v>50</v>
      </c>
      <c r="H12532" s="74">
        <f t="shared" si="2149"/>
        <v>100</v>
      </c>
      <c r="I12532" s="53">
        <f t="shared" si="2147"/>
        <v>0.99685683961156368</v>
      </c>
      <c r="J12532" s="53">
        <f t="shared" si="2150"/>
        <v>0.13283213659038717</v>
      </c>
      <c r="K12532" s="53">
        <f t="shared" si="2151"/>
        <v>1.7113117720582456</v>
      </c>
      <c r="L12532" s="53">
        <f t="shared" si="2152"/>
        <v>31.37265193019261</v>
      </c>
      <c r="M12532" s="93">
        <f t="shared" si="2153"/>
        <v>4.0053364023915936</v>
      </c>
      <c r="N12532" s="53">
        <f t="shared" si="2154"/>
        <v>20.655978936839652</v>
      </c>
      <c r="O12532">
        <f t="shared" si="2155"/>
        <v>0.94507661986220348</v>
      </c>
      <c r="P12532" s="53">
        <f t="shared" si="2156"/>
        <v>14.951782057313501</v>
      </c>
      <c r="Q12532" s="53">
        <v>0.2</v>
      </c>
      <c r="R12532" s="53">
        <f t="shared" si="2157"/>
        <v>6.1316414337709837</v>
      </c>
    </row>
    <row r="12533" spans="2:18" ht="15">
      <c r="B12533" s="84">
        <v>42836</v>
      </c>
      <c r="C12533" s="85">
        <v>0</v>
      </c>
      <c r="D12533" s="86">
        <v>25.5</v>
      </c>
      <c r="E12533" s="87">
        <v>10.9</v>
      </c>
      <c r="F12533" s="96">
        <f t="shared" si="2148"/>
        <v>18.2</v>
      </c>
      <c r="G12533" s="104">
        <v>50</v>
      </c>
      <c r="H12533" s="74">
        <f t="shared" si="2149"/>
        <v>101</v>
      </c>
      <c r="I12533" s="53">
        <f t="shared" si="2147"/>
        <v>0.99628532175142503</v>
      </c>
      <c r="J12533" s="53">
        <f t="shared" si="2150"/>
        <v>0.1393045162879965</v>
      </c>
      <c r="K12533" s="53">
        <f t="shared" si="2151"/>
        <v>1.7182953342900864</v>
      </c>
      <c r="L12533" s="53">
        <f t="shared" si="2152"/>
        <v>31.628781453279863</v>
      </c>
      <c r="M12533" s="93">
        <f t="shared" si="2153"/>
        <v>4.0743737260630768</v>
      </c>
      <c r="N12533" s="53">
        <f t="shared" si="2154"/>
        <v>20.545078721085215</v>
      </c>
      <c r="O12533">
        <f t="shared" si="2155"/>
        <v>0.98850584917691831</v>
      </c>
      <c r="P12533" s="53">
        <f t="shared" si="2156"/>
        <v>15.725101864241841</v>
      </c>
      <c r="Q12533" s="53">
        <v>0.2</v>
      </c>
      <c r="R12533" s="53">
        <f t="shared" si="2157"/>
        <v>6.1312886010665899</v>
      </c>
    </row>
    <row r="12534" spans="2:18" ht="15">
      <c r="B12534" s="84">
        <v>42837</v>
      </c>
      <c r="C12534" s="85">
        <v>0</v>
      </c>
      <c r="D12534" s="86">
        <v>22.7</v>
      </c>
      <c r="E12534" s="87">
        <v>10.1</v>
      </c>
      <c r="F12534" s="96">
        <f t="shared" si="2148"/>
        <v>16.399999999999999</v>
      </c>
      <c r="G12534" s="104">
        <v>50</v>
      </c>
      <c r="H12534" s="74">
        <f t="shared" si="2149"/>
        <v>102</v>
      </c>
      <c r="I12534" s="53">
        <f t="shared" si="2147"/>
        <v>0.99571490312434352</v>
      </c>
      <c r="J12534" s="53">
        <f t="shared" si="2150"/>
        <v>0.14573783503083854</v>
      </c>
      <c r="K12534" s="53">
        <f t="shared" si="2151"/>
        <v>1.7252565290286555</v>
      </c>
      <c r="L12534" s="53">
        <f t="shared" si="2152"/>
        <v>31.882886549630676</v>
      </c>
      <c r="M12534" s="93">
        <f t="shared" si="2153"/>
        <v>3.6246701053882342</v>
      </c>
      <c r="N12534" s="53">
        <f t="shared" si="2154"/>
        <v>19.239413455399131</v>
      </c>
      <c r="O12534">
        <f t="shared" si="2155"/>
        <v>0.89313235326893814</v>
      </c>
      <c r="P12534" s="53">
        <f t="shared" si="2156"/>
        <v>14.032890596892056</v>
      </c>
      <c r="Q12534" s="53">
        <v>0.2</v>
      </c>
      <c r="R12534" s="53">
        <f t="shared" si="2157"/>
        <v>5.7758236161083962</v>
      </c>
    </row>
    <row r="12535" spans="2:18" ht="15">
      <c r="B12535" s="84">
        <v>42838</v>
      </c>
      <c r="C12535" s="85">
        <v>0</v>
      </c>
      <c r="D12535" s="86">
        <v>24.9</v>
      </c>
      <c r="E12535" s="87">
        <v>11.4</v>
      </c>
      <c r="F12535" s="96">
        <f t="shared" si="2148"/>
        <v>18.149999999999999</v>
      </c>
      <c r="G12535" s="104">
        <v>50</v>
      </c>
      <c r="H12535" s="74">
        <f t="shared" si="2149"/>
        <v>103</v>
      </c>
      <c r="I12535" s="53">
        <f t="shared" si="2147"/>
        <v>0.99514575252636817</v>
      </c>
      <c r="J12535" s="53">
        <f t="shared" si="2150"/>
        <v>0.15213043947803545</v>
      </c>
      <c r="K12535" s="53">
        <f t="shared" si="2151"/>
        <v>1.7321942042801588</v>
      </c>
      <c r="L12535" s="53">
        <f t="shared" si="2152"/>
        <v>32.134901820960117</v>
      </c>
      <c r="M12535" s="93">
        <f t="shared" si="2153"/>
        <v>3.9750466511271916</v>
      </c>
      <c r="N12535" s="53">
        <f t="shared" si="2154"/>
        <v>20.072098660925498</v>
      </c>
      <c r="O12535">
        <f t="shared" si="2155"/>
        <v>0.98574154655655111</v>
      </c>
      <c r="P12535" s="53">
        <f t="shared" si="2156"/>
        <v>15.675745707406904</v>
      </c>
      <c r="Q12535" s="53">
        <v>0.2</v>
      </c>
      <c r="R12535" s="53">
        <f t="shared" si="2157"/>
        <v>6.0210810678189954</v>
      </c>
    </row>
    <row r="12536" spans="2:18" ht="15">
      <c r="B12536" s="84">
        <v>42839</v>
      </c>
      <c r="C12536" s="85">
        <v>0</v>
      </c>
      <c r="D12536" s="86">
        <v>25</v>
      </c>
      <c r="E12536" s="87">
        <v>8.8000000000000007</v>
      </c>
      <c r="F12536" s="96">
        <f t="shared" si="2148"/>
        <v>16.899999999999999</v>
      </c>
      <c r="G12536" s="104">
        <v>50</v>
      </c>
      <c r="H12536" s="74">
        <f t="shared" si="2149"/>
        <v>104</v>
      </c>
      <c r="I12536" s="53">
        <f t="shared" si="2147"/>
        <v>0.9945780383783176</v>
      </c>
      <c r="J12536" s="53">
        <f t="shared" si="2150"/>
        <v>0.15848068045680108</v>
      </c>
      <c r="K12536" s="53">
        <f t="shared" si="2151"/>
        <v>1.7391071699522611</v>
      </c>
      <c r="L12536" s="53">
        <f t="shared" si="2152"/>
        <v>32.384762945779599</v>
      </c>
      <c r="M12536" s="93">
        <f t="shared" si="2153"/>
        <v>4.2357193604529373</v>
      </c>
      <c r="N12536" s="53">
        <f t="shared" si="2154"/>
        <v>22.158846602885731</v>
      </c>
      <c r="O12536">
        <f t="shared" si="2155"/>
        <v>0.91878494913000575</v>
      </c>
      <c r="P12536" s="53">
        <f t="shared" si="2156"/>
        <v>14.485843568650788</v>
      </c>
      <c r="Q12536" s="53">
        <v>0.2</v>
      </c>
      <c r="R12536" s="53">
        <f t="shared" si="2157"/>
        <v>6.4592813687467139</v>
      </c>
    </row>
    <row r="12537" spans="2:18" ht="15">
      <c r="B12537" s="84">
        <v>42840</v>
      </c>
      <c r="C12537" s="85">
        <v>0</v>
      </c>
      <c r="D12537" s="86">
        <v>20.5</v>
      </c>
      <c r="E12537" s="87">
        <v>12.2</v>
      </c>
      <c r="F12537" s="96">
        <f t="shared" si="2148"/>
        <v>16.350000000000001</v>
      </c>
      <c r="G12537" s="104">
        <v>50</v>
      </c>
      <c r="H12537" s="74">
        <f t="shared" si="2149"/>
        <v>105</v>
      </c>
      <c r="I12537" s="53">
        <f t="shared" si="2147"/>
        <v>0.9940119286759419</v>
      </c>
      <c r="J12537" s="53">
        <f t="shared" si="2150"/>
        <v>0.16478691298506745</v>
      </c>
      <c r="K12537" s="53">
        <f t="shared" si="2151"/>
        <v>1.7459941962077394</v>
      </c>
      <c r="L12537" s="53">
        <f t="shared" si="2152"/>
        <v>32.63240667063225</v>
      </c>
      <c r="M12537" s="93">
        <f t="shared" si="2153"/>
        <v>3.0066185481889236</v>
      </c>
      <c r="N12537" s="53">
        <f t="shared" si="2154"/>
        <v>15.9822188075605</v>
      </c>
      <c r="O12537">
        <f t="shared" si="2155"/>
        <v>0.89060173709529944</v>
      </c>
      <c r="P12537" s="53">
        <f t="shared" si="2156"/>
        <v>13.988297270688028</v>
      </c>
      <c r="Q12537" s="53">
        <v>0.2</v>
      </c>
      <c r="R12537" s="53">
        <f t="shared" si="2157"/>
        <v>5.0308405584408584</v>
      </c>
    </row>
    <row r="12538" spans="2:18" ht="15">
      <c r="B12538" s="84">
        <v>42841</v>
      </c>
      <c r="C12538" s="85">
        <v>0.2</v>
      </c>
      <c r="D12538" s="86">
        <v>21.3</v>
      </c>
      <c r="E12538" s="87">
        <v>8</v>
      </c>
      <c r="F12538" s="96">
        <f t="shared" si="2148"/>
        <v>14.65</v>
      </c>
      <c r="G12538" s="104">
        <v>50</v>
      </c>
      <c r="H12538" s="74">
        <f t="shared" si="2149"/>
        <v>106</v>
      </c>
      <c r="I12538" s="53">
        <f t="shared" si="2147"/>
        <v>0.99344759094020973</v>
      </c>
      <c r="J12538" s="53">
        <f t="shared" si="2150"/>
        <v>0.17104749631521274</v>
      </c>
      <c r="K12538" s="53">
        <f t="shared" si="2151"/>
        <v>1.7528540118617566</v>
      </c>
      <c r="L12538" s="53">
        <f t="shared" si="2152"/>
        <v>32.877770800246196</v>
      </c>
      <c r="M12538" s="93">
        <f t="shared" si="2153"/>
        <v>3.6436978698206737</v>
      </c>
      <c r="N12538" s="53">
        <f t="shared" si="2154"/>
        <v>20.38342245069375</v>
      </c>
      <c r="O12538">
        <f t="shared" si="2155"/>
        <v>0.80819393336320811</v>
      </c>
      <c r="P12538" s="53">
        <f t="shared" si="2156"/>
        <v>12.5453084699235</v>
      </c>
      <c r="Q12538" s="53">
        <v>0.2</v>
      </c>
      <c r="R12538" s="53">
        <f t="shared" si="2157"/>
        <v>5.9776500277277504</v>
      </c>
    </row>
    <row r="12539" spans="2:18" ht="15">
      <c r="B12539" s="84">
        <v>42842</v>
      </c>
      <c r="C12539" s="85">
        <v>0.1</v>
      </c>
      <c r="D12539" s="86">
        <v>16.7</v>
      </c>
      <c r="E12539" s="87">
        <v>7.3</v>
      </c>
      <c r="F12539" s="96">
        <f t="shared" si="2148"/>
        <v>12</v>
      </c>
      <c r="G12539" s="104">
        <v>50</v>
      </c>
      <c r="H12539" s="74">
        <f t="shared" si="2149"/>
        <v>107</v>
      </c>
      <c r="I12539" s="53">
        <f t="shared" si="2147"/>
        <v>0.99288519216773652</v>
      </c>
      <c r="J12539" s="53">
        <f t="shared" si="2150"/>
        <v>0.17726079399979452</v>
      </c>
      <c r="K12539" s="53">
        <f t="shared" si="2151"/>
        <v>1.7596853028269679</v>
      </c>
      <c r="L12539" s="53">
        <f t="shared" si="2152"/>
        <v>33.120794186681486</v>
      </c>
      <c r="M12539" s="93">
        <f t="shared" si="2153"/>
        <v>2.8338731497256084</v>
      </c>
      <c r="N12539" s="53">
        <f t="shared" si="2154"/>
        <v>17.262893455988269</v>
      </c>
      <c r="O12539">
        <f t="shared" si="2155"/>
        <v>0.69297786589913757</v>
      </c>
      <c r="P12539" s="53">
        <f t="shared" si="2156"/>
        <v>10.559668732607534</v>
      </c>
      <c r="Q12539" s="53">
        <v>0.2</v>
      </c>
      <c r="R12539" s="53">
        <f t="shared" si="2157"/>
        <v>5.1813102007032033</v>
      </c>
    </row>
    <row r="12540" spans="2:18" ht="15">
      <c r="B12540" s="84">
        <v>42843</v>
      </c>
      <c r="C12540" s="85">
        <v>0</v>
      </c>
      <c r="D12540" s="86">
        <v>15.7</v>
      </c>
      <c r="E12540" s="87">
        <v>5.7</v>
      </c>
      <c r="F12540" s="96">
        <f t="shared" si="2148"/>
        <v>10.7</v>
      </c>
      <c r="G12540" s="104">
        <v>50</v>
      </c>
      <c r="H12540" s="74">
        <f t="shared" si="2149"/>
        <v>108</v>
      </c>
      <c r="I12540" s="53">
        <f t="shared" si="2147"/>
        <v>0.99232489878136709</v>
      </c>
      <c r="J12540" s="53">
        <f t="shared" si="2150"/>
        <v>0.18342517398019959</v>
      </c>
      <c r="K12540" s="53">
        <f t="shared" si="2151"/>
        <v>1.7664867106110842</v>
      </c>
      <c r="L12540" s="53">
        <f t="shared" si="2152"/>
        <v>33.361416717549993</v>
      </c>
      <c r="M12540" s="93">
        <f t="shared" si="2153"/>
        <v>2.8157158047127719</v>
      </c>
      <c r="N12540" s="53">
        <f t="shared" si="2154"/>
        <v>17.934670675570963</v>
      </c>
      <c r="O12540">
        <f t="shared" si="2155"/>
        <v>0.64190077944287904</v>
      </c>
      <c r="P12540" s="53">
        <f t="shared" si="2156"/>
        <v>9.6923676467585924</v>
      </c>
      <c r="Q12540" s="53">
        <v>0.2</v>
      </c>
      <c r="R12540" s="53">
        <f t="shared" si="2157"/>
        <v>5.2836618266155284</v>
      </c>
    </row>
    <row r="12541" spans="2:18" ht="15">
      <c r="B12541" s="84">
        <v>42844</v>
      </c>
      <c r="C12541" s="85">
        <v>0</v>
      </c>
      <c r="D12541" s="86">
        <v>13.9</v>
      </c>
      <c r="E12541" s="87">
        <v>3.3</v>
      </c>
      <c r="F12541" s="96">
        <f t="shared" si="2148"/>
        <v>8.6</v>
      </c>
      <c r="G12541" s="104">
        <v>50</v>
      </c>
      <c r="H12541" s="74">
        <f t="shared" si="2149"/>
        <v>109</v>
      </c>
      <c r="I12541" s="53">
        <f t="shared" si="2147"/>
        <v>0.99176687658092877</v>
      </c>
      <c r="J12541" s="53">
        <f t="shared" si="2150"/>
        <v>0.18953900869906945</v>
      </c>
      <c r="K12541" s="53">
        <f t="shared" si="2151"/>
        <v>1.773256830871865</v>
      </c>
      <c r="L12541" s="53">
        <f t="shared" si="2152"/>
        <v>33.599579303390037</v>
      </c>
      <c r="M12541" s="93">
        <f t="shared" si="2153"/>
        <v>2.7045198462572779</v>
      </c>
      <c r="N12541" s="53">
        <f t="shared" si="2154"/>
        <v>18.59669180186658</v>
      </c>
      <c r="O12541">
        <f t="shared" si="2155"/>
        <v>0.56632666056709002</v>
      </c>
      <c r="P12541" s="53">
        <f t="shared" si="2156"/>
        <v>8.4251770410820086</v>
      </c>
      <c r="Q12541" s="53">
        <v>0.2</v>
      </c>
      <c r="R12541" s="53">
        <f t="shared" si="2157"/>
        <v>5.3461384783651544</v>
      </c>
    </row>
    <row r="12542" spans="2:18" ht="15">
      <c r="B12542" s="84">
        <v>42845</v>
      </c>
      <c r="C12542" s="85">
        <v>0</v>
      </c>
      <c r="D12542" s="86">
        <v>15.8</v>
      </c>
      <c r="E12542" s="87">
        <v>3.4</v>
      </c>
      <c r="F12542" s="96">
        <f t="shared" si="2148"/>
        <v>9.6</v>
      </c>
      <c r="G12542" s="104">
        <v>50</v>
      </c>
      <c r="H12542" s="74">
        <f t="shared" si="2149"/>
        <v>110</v>
      </c>
      <c r="I12542" s="53">
        <f t="shared" si="2147"/>
        <v>0.99121129069416836</v>
      </c>
      <c r="J12542" s="53">
        <f t="shared" si="2150"/>
        <v>0.19560067523736388</v>
      </c>
      <c r="K12542" s="53">
        <f t="shared" si="2151"/>
        <v>1.7799942120349357</v>
      </c>
      <c r="L12542" s="53">
        <f t="shared" si="2152"/>
        <v>33.835223864280934</v>
      </c>
      <c r="M12542" s="93">
        <f t="shared" si="2153"/>
        <v>3.057242816372447</v>
      </c>
      <c r="N12542" s="53">
        <f t="shared" si="2154"/>
        <v>20.254840061755381</v>
      </c>
      <c r="O12542">
        <f t="shared" si="2155"/>
        <v>0.60128303560892482</v>
      </c>
      <c r="P12542" s="53">
        <f t="shared" si="2156"/>
        <v>9.0088292858947234</v>
      </c>
      <c r="Q12542" s="53">
        <v>0.2</v>
      </c>
      <c r="R12542" s="53">
        <f t="shared" si="2157"/>
        <v>5.7538098034187666</v>
      </c>
    </row>
    <row r="12543" spans="2:18" ht="15">
      <c r="B12543" s="84">
        <v>42846</v>
      </c>
      <c r="C12543" s="85">
        <v>0</v>
      </c>
      <c r="D12543" s="86">
        <v>19.600000000000001</v>
      </c>
      <c r="E12543" s="87">
        <v>0.9</v>
      </c>
      <c r="F12543" s="96">
        <f t="shared" si="2148"/>
        <v>10.25</v>
      </c>
      <c r="G12543" s="104">
        <v>50</v>
      </c>
      <c r="H12543" s="74">
        <f t="shared" si="2149"/>
        <v>111</v>
      </c>
      <c r="I12543" s="53">
        <f t="shared" si="2147"/>
        <v>0.99065830552788836</v>
      </c>
      <c r="J12543" s="53">
        <f t="shared" si="2150"/>
        <v>0.20160855547686729</v>
      </c>
      <c r="K12543" s="53">
        <f t="shared" si="2151"/>
        <v>1.7866973539801925</v>
      </c>
      <c r="L12543" s="53">
        <f t="shared" si="2152"/>
        <v>34.068293315785375</v>
      </c>
      <c r="M12543" s="93">
        <f t="shared" si="2153"/>
        <v>3.8699336590261364</v>
      </c>
      <c r="N12543" s="53">
        <f t="shared" si="2154"/>
        <v>25.044946156964933</v>
      </c>
      <c r="O12543">
        <f t="shared" si="2155"/>
        <v>0.62500351483822847</v>
      </c>
      <c r="P12543" s="53">
        <f t="shared" si="2156"/>
        <v>9.4073289535608353</v>
      </c>
      <c r="Q12543" s="53">
        <v>0.2</v>
      </c>
      <c r="R12543" s="53">
        <f t="shared" si="2157"/>
        <v>6.8436257500930529</v>
      </c>
    </row>
    <row r="12544" spans="2:18" ht="15">
      <c r="B12544" s="84">
        <v>42847</v>
      </c>
      <c r="C12544" s="85">
        <v>0</v>
      </c>
      <c r="D12544" s="86">
        <v>22</v>
      </c>
      <c r="E12544" s="87">
        <v>3.9</v>
      </c>
      <c r="F12544" s="96">
        <f t="shared" si="2148"/>
        <v>12.95</v>
      </c>
      <c r="G12544" s="104">
        <v>50</v>
      </c>
      <c r="H12544" s="74">
        <f t="shared" si="2149"/>
        <v>112</v>
      </c>
      <c r="I12544" s="53">
        <f t="shared" si="2147"/>
        <v>0.99010808471929601</v>
      </c>
      <c r="J12544" s="53">
        <f t="shared" si="2150"/>
        <v>0.20756103628894179</v>
      </c>
      <c r="K12544" s="53">
        <f t="shared" si="2151"/>
        <v>1.7933647068029879</v>
      </c>
      <c r="L12544" s="53">
        <f t="shared" si="2152"/>
        <v>34.298731554310635</v>
      </c>
      <c r="M12544" s="93">
        <f t="shared" si="2153"/>
        <v>4.2020570097521972</v>
      </c>
      <c r="N12544" s="53">
        <f t="shared" si="2154"/>
        <v>24.806544258914634</v>
      </c>
      <c r="O12544">
        <f t="shared" si="2155"/>
        <v>0.73251416262319236</v>
      </c>
      <c r="P12544" s="53">
        <f t="shared" si="2156"/>
        <v>11.236625858540162</v>
      </c>
      <c r="Q12544" s="53">
        <v>0.2</v>
      </c>
      <c r="R12544" s="53">
        <f t="shared" si="2157"/>
        <v>6.9110131353066544</v>
      </c>
    </row>
    <row r="12545" spans="2:18" ht="15">
      <c r="B12545" s="84">
        <v>42848</v>
      </c>
      <c r="C12545" s="85">
        <v>0</v>
      </c>
      <c r="D12545" s="86">
        <v>22.9</v>
      </c>
      <c r="E12545" s="87">
        <v>7.6</v>
      </c>
      <c r="F12545" s="96">
        <f t="shared" si="2148"/>
        <v>15.25</v>
      </c>
      <c r="G12545" s="104">
        <v>50</v>
      </c>
      <c r="H12545" s="74">
        <f t="shared" si="2149"/>
        <v>113</v>
      </c>
      <c r="I12545" s="53">
        <f t="shared" si="2147"/>
        <v>0.98956079108758077</v>
      </c>
      <c r="J12545" s="53">
        <f t="shared" si="2150"/>
        <v>0.21345650975027131</v>
      </c>
      <c r="K12545" s="53">
        <f t="shared" si="2151"/>
        <v>1.7999946696566702</v>
      </c>
      <c r="L12545" s="53">
        <f t="shared" si="2152"/>
        <v>34.526483441982286</v>
      </c>
      <c r="M12545" s="93">
        <f t="shared" si="2153"/>
        <v>4.1799299152936449</v>
      </c>
      <c r="N12545" s="53">
        <f t="shared" si="2154"/>
        <v>22.958683657612358</v>
      </c>
      <c r="O12545">
        <f t="shared" si="2155"/>
        <v>0.83648585616025706</v>
      </c>
      <c r="P12545" s="53">
        <f t="shared" si="2156"/>
        <v>13.038669983574335</v>
      </c>
      <c r="Q12545" s="53">
        <v>0.2</v>
      </c>
      <c r="R12545" s="53">
        <f t="shared" si="2157"/>
        <v>6.5836041343212566</v>
      </c>
    </row>
    <row r="12546" spans="2:18" ht="15">
      <c r="B12546" s="84">
        <v>42849</v>
      </c>
      <c r="C12546" s="85">
        <v>0</v>
      </c>
      <c r="D12546" s="86">
        <v>18</v>
      </c>
      <c r="E12546" s="87">
        <v>11.6</v>
      </c>
      <c r="F12546" s="96">
        <f t="shared" si="2148"/>
        <v>14.8</v>
      </c>
      <c r="G12546" s="104">
        <v>50</v>
      </c>
      <c r="H12546" s="74">
        <f t="shared" si="2149"/>
        <v>114</v>
      </c>
      <c r="I12546" s="53">
        <f t="shared" si="2147"/>
        <v>0.98901658658573355</v>
      </c>
      <c r="J12546" s="53">
        <f t="shared" si="2150"/>
        <v>0.21929337338631621</v>
      </c>
      <c r="K12546" s="53">
        <f t="shared" si="2151"/>
        <v>1.8065855896834622</v>
      </c>
      <c r="L12546" s="53">
        <f t="shared" si="2152"/>
        <v>34.751494791126646</v>
      </c>
      <c r="M12546" s="93">
        <f t="shared" si="2153"/>
        <v>2.6839878811547595</v>
      </c>
      <c r="N12546" s="53">
        <f t="shared" si="2154"/>
        <v>14.945567086419516</v>
      </c>
      <c r="O12546">
        <f t="shared" si="2155"/>
        <v>0.81518753761127583</v>
      </c>
      <c r="P12546" s="53">
        <f t="shared" si="2156"/>
        <v>12.6670614236348</v>
      </c>
      <c r="Q12546" s="53">
        <v>0.2</v>
      </c>
      <c r="R12546" s="53">
        <f t="shared" si="2157"/>
        <v>4.7495688345978087</v>
      </c>
    </row>
    <row r="12547" spans="2:18" ht="15">
      <c r="B12547" s="84">
        <v>42850</v>
      </c>
      <c r="C12547" s="85">
        <v>0</v>
      </c>
      <c r="D12547" s="86">
        <v>20.399999999999999</v>
      </c>
      <c r="E12547" s="87">
        <v>12.6</v>
      </c>
      <c r="F12547" s="96">
        <f t="shared" si="2148"/>
        <v>16.5</v>
      </c>
      <c r="G12547" s="104">
        <v>50</v>
      </c>
      <c r="H12547" s="74">
        <f t="shared" si="2149"/>
        <v>115</v>
      </c>
      <c r="I12547" s="53">
        <f t="shared" si="2147"/>
        <v>0.98847563225262169</v>
      </c>
      <c r="J12547" s="53">
        <f t="shared" si="2150"/>
        <v>0.22507003044315249</v>
      </c>
      <c r="K12547" s="53">
        <f t="shared" si="2151"/>
        <v>1.8131357610410594</v>
      </c>
      <c r="L12547" s="53">
        <f t="shared" si="2152"/>
        <v>34.973712348461028</v>
      </c>
      <c r="M12547" s="93">
        <f t="shared" si="2153"/>
        <v>3.137492011189341</v>
      </c>
      <c r="N12547" s="53">
        <f t="shared" si="2154"/>
        <v>16.604964691491617</v>
      </c>
      <c r="O12547">
        <f t="shared" si="2155"/>
        <v>0.89821237770744478</v>
      </c>
      <c r="P12547" s="53">
        <f t="shared" si="2156"/>
        <v>14.122457624351155</v>
      </c>
      <c r="Q12547" s="53">
        <v>0.2</v>
      </c>
      <c r="R12547" s="53">
        <f t="shared" si="2157"/>
        <v>5.1773895864557202</v>
      </c>
    </row>
    <row r="12548" spans="2:18" ht="15">
      <c r="B12548" s="84">
        <v>42851</v>
      </c>
      <c r="C12548" s="85">
        <v>6.1</v>
      </c>
      <c r="D12548" s="86">
        <v>17</v>
      </c>
      <c r="E12548" s="87">
        <v>9.6999999999999993</v>
      </c>
      <c r="F12548" s="96">
        <f t="shared" si="2148"/>
        <v>13.35</v>
      </c>
      <c r="G12548" s="104">
        <v>50</v>
      </c>
      <c r="H12548" s="74">
        <f t="shared" si="2149"/>
        <v>116</v>
      </c>
      <c r="I12548" s="53">
        <f t="shared" si="2147"/>
        <v>0.98793808816533546</v>
      </c>
      <c r="J12548" s="53">
        <f t="shared" si="2150"/>
        <v>0.2307848901883201</v>
      </c>
      <c r="K12548" s="53">
        <f t="shared" si="2151"/>
        <v>1.8196434240327124</v>
      </c>
      <c r="L12548" s="53">
        <f t="shared" si="2152"/>
        <v>35.193083779092866</v>
      </c>
      <c r="M12548" s="93">
        <f t="shared" si="2153"/>
        <v>2.7738072437569259</v>
      </c>
      <c r="N12548" s="53">
        <f t="shared" si="2154"/>
        <v>16.16470096187301</v>
      </c>
      <c r="O12548">
        <f t="shared" si="2155"/>
        <v>0.74974109806577882</v>
      </c>
      <c r="P12548" s="53">
        <f t="shared" si="2156"/>
        <v>11.53306526362627</v>
      </c>
      <c r="Q12548" s="53">
        <v>0.2</v>
      </c>
      <c r="R12548" s="53">
        <f t="shared" si="2157"/>
        <v>4.9802878104501174</v>
      </c>
    </row>
    <row r="12549" spans="2:18" ht="15">
      <c r="B12549" s="84">
        <v>42852</v>
      </c>
      <c r="C12549" s="85">
        <v>31.2</v>
      </c>
      <c r="D12549" s="86">
        <v>15.4</v>
      </c>
      <c r="E12549" s="87">
        <v>9.1</v>
      </c>
      <c r="F12549" s="96">
        <f t="shared" si="2148"/>
        <v>12.25</v>
      </c>
      <c r="G12549" s="104">
        <v>50</v>
      </c>
      <c r="H12549" s="74">
        <f t="shared" si="2149"/>
        <v>117</v>
      </c>
      <c r="I12549" s="53">
        <f t="shared" si="2147"/>
        <v>0.98740411339181866</v>
      </c>
      <c r="J12549" s="53">
        <f t="shared" si="2150"/>
        <v>0.2364363682412613</v>
      </c>
      <c r="K12549" s="53">
        <f t="shared" si="2151"/>
        <v>1.8261067643489397</v>
      </c>
      <c r="L12549" s="53">
        <f t="shared" si="2152"/>
        <v>35.409557650431303</v>
      </c>
      <c r="M12549" s="93">
        <f t="shared" si="2153"/>
        <v>2.5011211345584274</v>
      </c>
      <c r="N12549" s="53">
        <f t="shared" si="2154"/>
        <v>15.109138336118564</v>
      </c>
      <c r="O12549">
        <f t="shared" si="2155"/>
        <v>0.70319710793844881</v>
      </c>
      <c r="P12549" s="53">
        <f t="shared" si="2156"/>
        <v>10.734187883142379</v>
      </c>
      <c r="Q12549" s="53">
        <v>0.2</v>
      </c>
      <c r="R12549" s="53">
        <f t="shared" si="2157"/>
        <v>4.7072952091732425</v>
      </c>
    </row>
    <row r="12550" spans="2:18" ht="15">
      <c r="B12550" s="84">
        <v>42853</v>
      </c>
      <c r="C12550" s="85">
        <v>26.1</v>
      </c>
      <c r="D12550" s="86">
        <v>15</v>
      </c>
      <c r="E12550" s="87">
        <v>6.5</v>
      </c>
      <c r="F12550" s="96">
        <f t="shared" si="2148"/>
        <v>10.75</v>
      </c>
      <c r="G12550" s="104">
        <v>50</v>
      </c>
      <c r="H12550" s="74">
        <f t="shared" si="2149"/>
        <v>118</v>
      </c>
      <c r="I12550" s="53">
        <f t="shared" si="2147"/>
        <v>0.98687386594379756</v>
      </c>
      <c r="J12550" s="53">
        <f t="shared" si="2150"/>
        <v>0.24202288693386306</v>
      </c>
      <c r="K12550" s="53">
        <f t="shared" si="2151"/>
        <v>1.8325239124293682</v>
      </c>
      <c r="L12550" s="53">
        <f t="shared" si="2152"/>
        <v>35.623083416116273</v>
      </c>
      <c r="M12550" s="93">
        <f t="shared" si="2153"/>
        <v>2.7768125074254919</v>
      </c>
      <c r="N12550" s="53">
        <f t="shared" si="2154"/>
        <v>17.65590128836201</v>
      </c>
      <c r="O12550">
        <f t="shared" si="2155"/>
        <v>0.6438026687081374</v>
      </c>
      <c r="P12550" s="53">
        <f t="shared" si="2156"/>
        <v>9.7245102124751863</v>
      </c>
      <c r="Q12550" s="53">
        <v>0.2</v>
      </c>
      <c r="R12550" s="53">
        <f t="shared" si="2157"/>
        <v>5.2235488698096457</v>
      </c>
    </row>
    <row r="12551" spans="2:18" ht="15">
      <c r="B12551" s="84">
        <v>42854</v>
      </c>
      <c r="C12551" s="85">
        <v>0.2</v>
      </c>
      <c r="D12551" s="86">
        <v>19</v>
      </c>
      <c r="E12551" s="87">
        <v>3.4</v>
      </c>
      <c r="F12551" s="96">
        <f t="shared" si="2148"/>
        <v>11.2</v>
      </c>
      <c r="G12551" s="104">
        <v>50</v>
      </c>
      <c r="H12551" s="74">
        <f t="shared" si="2149"/>
        <v>119</v>
      </c>
      <c r="I12551" s="53">
        <f t="shared" si="2147"/>
        <v>0.98634750273002292</v>
      </c>
      <c r="J12551" s="53">
        <f t="shared" si="2150"/>
        <v>0.24754287570157374</v>
      </c>
      <c r="K12551" s="53">
        <f t="shared" si="2151"/>
        <v>1.8388929429535461</v>
      </c>
      <c r="L12551" s="53">
        <f t="shared" si="2152"/>
        <v>35.833611400072293</v>
      </c>
      <c r="M12551" s="93">
        <f t="shared" si="2153"/>
        <v>3.8437076693261338</v>
      </c>
      <c r="N12551" s="53">
        <f t="shared" si="2154"/>
        <v>24.060342220345536</v>
      </c>
      <c r="O12551">
        <f t="shared" si="2155"/>
        <v>0.66114246857193948</v>
      </c>
      <c r="P12551" s="53">
        <f t="shared" si="2156"/>
        <v>10.018107769460803</v>
      </c>
      <c r="Q12551" s="53">
        <v>0.2</v>
      </c>
      <c r="R12551" s="53">
        <f t="shared" si="2157"/>
        <v>6.6682321672947724</v>
      </c>
    </row>
    <row r="12552" spans="2:18" ht="15">
      <c r="B12552" s="84">
        <v>42855</v>
      </c>
      <c r="C12552" s="85">
        <v>0</v>
      </c>
      <c r="D12552" s="86">
        <v>20.100000000000001</v>
      </c>
      <c r="E12552" s="87">
        <v>5.3</v>
      </c>
      <c r="F12552" s="96">
        <f t="shared" si="2148"/>
        <v>12.700000000000001</v>
      </c>
      <c r="G12552" s="104">
        <v>50</v>
      </c>
      <c r="H12552" s="74">
        <f t="shared" si="2149"/>
        <v>120</v>
      </c>
      <c r="I12552" s="53">
        <f t="shared" si="2147"/>
        <v>0.98582517950983806</v>
      </c>
      <c r="J12552" s="53">
        <f t="shared" si="2150"/>
        <v>0.25299477150548283</v>
      </c>
      <c r="K12552" s="53">
        <f t="shared" si="2151"/>
        <v>1.8452118744698753</v>
      </c>
      <c r="L12552" s="53">
        <f t="shared" si="2152"/>
        <v>36.041092780795132</v>
      </c>
      <c r="M12552" s="93">
        <f t="shared" si="2153"/>
        <v>3.9603003219959998</v>
      </c>
      <c r="N12552" s="53">
        <f t="shared" si="2154"/>
        <v>23.570984895791447</v>
      </c>
      <c r="O12552">
        <f t="shared" si="2155"/>
        <v>0.72192363123507008</v>
      </c>
      <c r="P12552" s="53">
        <f t="shared" si="2156"/>
        <v>11.054823938572996</v>
      </c>
      <c r="Q12552" s="53">
        <v>0.2</v>
      </c>
      <c r="R12552" s="53">
        <f t="shared" si="2157"/>
        <v>6.62285396636232</v>
      </c>
    </row>
    <row r="12553" spans="2:18" ht="15">
      <c r="B12553" s="84">
        <v>42856</v>
      </c>
      <c r="C12553" s="85">
        <v>0</v>
      </c>
      <c r="D12553" s="86">
        <v>15.3</v>
      </c>
      <c r="E12553" s="87">
        <v>7</v>
      </c>
      <c r="F12553" s="96">
        <f t="shared" si="2148"/>
        <v>11.15</v>
      </c>
      <c r="G12553" s="104">
        <v>50</v>
      </c>
      <c r="H12553" s="74">
        <f t="shared" si="2149"/>
        <v>121</v>
      </c>
      <c r="I12553" s="53">
        <f t="shared" si="2147"/>
        <v>0.98530705084708703</v>
      </c>
      <c r="J12553" s="53">
        <f t="shared" si="2150"/>
        <v>0.25837701928569073</v>
      </c>
      <c r="K12553" s="53">
        <f t="shared" si="2151"/>
        <v>1.8514786691720928</v>
      </c>
      <c r="L12553" s="53">
        <f t="shared" si="2152"/>
        <v>36.245479575980454</v>
      </c>
      <c r="M12553" s="93">
        <f t="shared" si="2153"/>
        <v>2.8310069674708571</v>
      </c>
      <c r="N12553" s="53">
        <f t="shared" si="2154"/>
        <v>17.751776361919838</v>
      </c>
      <c r="O12553">
        <f t="shared" si="2155"/>
        <v>0.6591958902614411</v>
      </c>
      <c r="P12553" s="53">
        <f t="shared" si="2156"/>
        <v>9.9850993313825818</v>
      </c>
      <c r="Q12553" s="53">
        <v>0.2</v>
      </c>
      <c r="R12553" s="53">
        <f t="shared" si="2157"/>
        <v>5.2597994689495371</v>
      </c>
    </row>
    <row r="12554" spans="2:18" ht="15">
      <c r="B12554" s="84">
        <v>42857</v>
      </c>
      <c r="C12554" s="85">
        <v>9</v>
      </c>
      <c r="D12554" s="86">
        <v>21.4</v>
      </c>
      <c r="E12554" s="87">
        <v>5.0999999999999996</v>
      </c>
      <c r="F12554" s="96">
        <f t="shared" si="2148"/>
        <v>13.25</v>
      </c>
      <c r="G12554" s="104">
        <v>50</v>
      </c>
      <c r="H12554" s="74">
        <f t="shared" si="2149"/>
        <v>122</v>
      </c>
      <c r="I12554" s="53">
        <f t="shared" ref="I12554:I12617" si="2160">1+0.0334*COS($I$7*H12554-0.0552)</f>
        <v>0.98479327006437722</v>
      </c>
      <c r="J12554" s="53">
        <f t="shared" si="2150"/>
        <v>0.26368807244622355</v>
      </c>
      <c r="K12554" s="53">
        <f t="shared" si="2151"/>
        <v>1.8576912328329742</v>
      </c>
      <c r="L12554" s="53">
        <f t="shared" si="2152"/>
        <v>36.446724627604532</v>
      </c>
      <c r="M12554" s="93">
        <f t="shared" si="2153"/>
        <v>4.2787152574773</v>
      </c>
      <c r="N12554" s="53">
        <f t="shared" si="2154"/>
        <v>25.015041578126759</v>
      </c>
      <c r="O12554">
        <f t="shared" si="2155"/>
        <v>0.74540156024185988</v>
      </c>
      <c r="P12554" s="53">
        <f t="shared" si="2156"/>
        <v>11.458308313863593</v>
      </c>
      <c r="Q12554" s="53">
        <v>0.2</v>
      </c>
      <c r="R12554" s="53">
        <f t="shared" si="2157"/>
        <v>6.9705311567451913</v>
      </c>
    </row>
    <row r="12555" spans="2:18" ht="15">
      <c r="B12555" s="84">
        <v>42858</v>
      </c>
      <c r="C12555" s="85">
        <v>6.1</v>
      </c>
      <c r="D12555" s="86">
        <v>17.5</v>
      </c>
      <c r="E12555" s="87">
        <v>8.9</v>
      </c>
      <c r="F12555" s="96">
        <f t="shared" si="2148"/>
        <v>13.2</v>
      </c>
      <c r="G12555" s="104">
        <v>50</v>
      </c>
      <c r="H12555" s="74">
        <f t="shared" si="2149"/>
        <v>123</v>
      </c>
      <c r="I12555" s="53">
        <f t="shared" si="2160"/>
        <v>0.98428398919770821</v>
      </c>
      <c r="J12555" s="53">
        <f t="shared" si="2150"/>
        <v>0.26892639337166119</v>
      </c>
      <c r="K12555" s="53">
        <f t="shared" si="2151"/>
        <v>1.863847414905129</v>
      </c>
      <c r="L12555" s="53">
        <f t="shared" si="2152"/>
        <v>36.64478158756696</v>
      </c>
      <c r="M12555" s="93">
        <f t="shared" si="2153"/>
        <v>3.1197696623253415</v>
      </c>
      <c r="N12555" s="53">
        <f t="shared" si="2154"/>
        <v>18.26881107172618</v>
      </c>
      <c r="O12555">
        <f t="shared" si="2155"/>
        <v>0.74324002149663293</v>
      </c>
      <c r="P12555" s="53">
        <f t="shared" si="2156"/>
        <v>11.421092297141085</v>
      </c>
      <c r="Q12555" s="53">
        <v>0.2</v>
      </c>
      <c r="R12555" s="53">
        <f t="shared" si="2157"/>
        <v>5.4492421017169175</v>
      </c>
    </row>
    <row r="12556" spans="2:18" ht="15">
      <c r="B12556" s="84">
        <v>42859</v>
      </c>
      <c r="C12556" s="85">
        <v>0.4</v>
      </c>
      <c r="D12556" s="86">
        <v>16.100000000000001</v>
      </c>
      <c r="E12556" s="87">
        <v>9.8000000000000007</v>
      </c>
      <c r="F12556" s="96">
        <f t="shared" si="2148"/>
        <v>12.950000000000001</v>
      </c>
      <c r="G12556" s="104">
        <v>50</v>
      </c>
      <c r="H12556" s="74">
        <f t="shared" si="2149"/>
        <v>124</v>
      </c>
      <c r="I12556" s="53">
        <f t="shared" si="2160"/>
        <v>0.98377935895148183</v>
      </c>
      <c r="J12556" s="53">
        <f t="shared" si="2150"/>
        <v>0.27409045397556114</v>
      </c>
      <c r="K12556" s="53">
        <f t="shared" si="2151"/>
        <v>1.8699450087988925</v>
      </c>
      <c r="L12556" s="53">
        <f t="shared" si="2152"/>
        <v>36.839604904004887</v>
      </c>
      <c r="M12556" s="93">
        <f t="shared" si="2153"/>
        <v>2.6627465596248689</v>
      </c>
      <c r="N12556" s="53">
        <f t="shared" si="2154"/>
        <v>15.719334656409691</v>
      </c>
      <c r="O12556">
        <f t="shared" si="2155"/>
        <v>0.73251416262319236</v>
      </c>
      <c r="P12556" s="53">
        <f t="shared" si="2156"/>
        <v>11.236625858540162</v>
      </c>
      <c r="Q12556" s="53">
        <v>0.2</v>
      </c>
      <c r="R12556" s="53">
        <f t="shared" si="2157"/>
        <v>4.8670557394222218</v>
      </c>
    </row>
    <row r="12557" spans="2:18" ht="15">
      <c r="B12557" s="84">
        <v>42860</v>
      </c>
      <c r="C12557" s="85">
        <v>2.4</v>
      </c>
      <c r="D12557" s="86">
        <v>23.1</v>
      </c>
      <c r="E12557" s="87">
        <v>8</v>
      </c>
      <c r="F12557" s="96">
        <f t="shared" si="2148"/>
        <v>15.55</v>
      </c>
      <c r="G12557" s="104">
        <v>50</v>
      </c>
      <c r="H12557" s="74">
        <f t="shared" si="2149"/>
        <v>125</v>
      </c>
      <c r="I12557" s="53">
        <f t="shared" si="2160"/>
        <v>0.98327952865390666</v>
      </c>
      <c r="J12557" s="53">
        <f t="shared" si="2150"/>
        <v>0.27917873628067436</v>
      </c>
      <c r="K12557" s="53">
        <f t="shared" si="2151"/>
        <v>1.875981752347422</v>
      </c>
      <c r="L12557" s="53">
        <f t="shared" si="2152"/>
        <v>37.031149808387767</v>
      </c>
      <c r="M12557" s="93">
        <f t="shared" si="2153"/>
        <v>4.494185378386832</v>
      </c>
      <c r="N12557" s="53">
        <f t="shared" si="2154"/>
        <v>24.462711416257999</v>
      </c>
      <c r="O12557">
        <f t="shared" si="2155"/>
        <v>0.85095267787256135</v>
      </c>
      <c r="P12557" s="53">
        <f t="shared" si="2156"/>
        <v>13.291780359818608</v>
      </c>
      <c r="Q12557" s="53">
        <v>0.2</v>
      </c>
      <c r="R12557" s="53">
        <f t="shared" si="2157"/>
        <v>6.936717184566942</v>
      </c>
    </row>
    <row r="12558" spans="2:18" ht="15">
      <c r="B12558" s="84">
        <v>42861</v>
      </c>
      <c r="C12558" s="85">
        <v>0</v>
      </c>
      <c r="D12558" s="86">
        <v>15.4</v>
      </c>
      <c r="E12558" s="87">
        <v>9.3000000000000007</v>
      </c>
      <c r="F12558" s="96">
        <f t="shared" si="2148"/>
        <v>12.350000000000001</v>
      </c>
      <c r="G12558" s="104">
        <v>50</v>
      </c>
      <c r="H12558" s="74">
        <f t="shared" si="2149"/>
        <v>126</v>
      </c>
      <c r="I12558" s="53">
        <f t="shared" si="2160"/>
        <v>0.98278464621280937</v>
      </c>
      <c r="J12558" s="53">
        <f t="shared" si="2150"/>
        <v>0.28418973303085449</v>
      </c>
      <c r="K12558" s="53">
        <f t="shared" si="2151"/>
        <v>1.8819553284691202</v>
      </c>
      <c r="L12558" s="53">
        <f t="shared" si="2152"/>
        <v>37.219372303500279</v>
      </c>
      <c r="M12558" s="93">
        <f t="shared" si="2153"/>
        <v>2.5954983199924704</v>
      </c>
      <c r="N12558" s="53">
        <f t="shared" si="2154"/>
        <v>15.62726164198221</v>
      </c>
      <c r="O12558">
        <f t="shared" si="2155"/>
        <v>0.70732149602853711</v>
      </c>
      <c r="P12558" s="53">
        <f t="shared" si="2156"/>
        <v>10.804713637867328</v>
      </c>
      <c r="Q12558" s="53">
        <v>0.2</v>
      </c>
      <c r="R12558" s="53">
        <f t="shared" si="2157"/>
        <v>4.8267483605281996</v>
      </c>
    </row>
    <row r="12559" spans="2:18" ht="15">
      <c r="B12559" s="84">
        <v>42862</v>
      </c>
      <c r="C12559" s="85">
        <v>9.3000000000000007</v>
      </c>
      <c r="D12559" s="86">
        <v>21.7</v>
      </c>
      <c r="E12559" s="87">
        <v>10</v>
      </c>
      <c r="F12559" s="96">
        <f t="shared" ref="F12559:F12622" si="2161">0.5*(D12559+E12559)</f>
        <v>15.85</v>
      </c>
      <c r="G12559" s="104">
        <v>50</v>
      </c>
      <c r="H12559" s="74">
        <f t="shared" ref="H12559:H12622" si="2162">B12559-DATE(YEAR(B12559),1,0)</f>
        <v>127</v>
      </c>
      <c r="I12559" s="53">
        <f t="shared" si="2160"/>
        <v>0.98229485807186612</v>
      </c>
      <c r="J12559" s="53">
        <f t="shared" ref="J12559:J12622" si="2163">ASIN(0.39785*SIN(4.869+$I$7*H12559+0.03345*SIN(6.224+$I$7*H12559)))</f>
        <v>0.28912194833444604</v>
      </c>
      <c r="K12559" s="53">
        <f t="shared" ref="K12559:K12622" si="2164">ACOS(-TAN(J12559)*TAN($E$7*$I$8))</f>
        <v>1.8878633660374464</v>
      </c>
      <c r="L12559" s="53">
        <f t="shared" ref="L12559:L12622" si="2165">117.5*I12559*((K12559*SIN($E$7*$I$8)*SIN(J12559)+COS($E$7*$I$8)*COS(J12559)*SIN(K12559))/PI())</f>
        <v>37.404229152418324</v>
      </c>
      <c r="M12559" s="93">
        <f t="shared" ref="M12559:M12622" si="2166">0.0023*L12559/2.456*(0.5*(D12559+E12559)+17.8)*SQRT(D12559-E12559)</f>
        <v>4.0317925865978159</v>
      </c>
      <c r="N12559" s="53">
        <f t="shared" ref="N12559:N12622" si="2167">0.17*L12559*SQRT(D12559-E12559)</f>
        <v>21.750165265925709</v>
      </c>
      <c r="O12559">
        <f t="shared" ref="O12559:O12622" si="2168">5336/(F12559+273.15)^2*EXP(21.07-5336/(F12559+273.15))</f>
        <v>0.86563701574423035</v>
      </c>
      <c r="P12559" s="53">
        <f t="shared" ref="P12559:P12622" si="2169">EXP(21.07-5336/(F12559+273.15))</f>
        <v>13.549263341824187</v>
      </c>
      <c r="Q12559" s="53">
        <v>0.2</v>
      </c>
      <c r="R12559" s="53">
        <f t="shared" ref="R12559:R12622" si="2170">(O12559*N12559*0.6+$L$8*6.43*(1+0.536*Q12559)*P12559*(1- G12559/100))/($O$7*(O12559+$L$8))</f>
        <v>6.3300639645193124</v>
      </c>
    </row>
    <row r="12560" spans="2:18" ht="15">
      <c r="B12560" s="84">
        <v>42863</v>
      </c>
      <c r="C12560" s="85">
        <v>0</v>
      </c>
      <c r="D12560" s="86">
        <v>23.6</v>
      </c>
      <c r="E12560" s="87">
        <v>11.4</v>
      </c>
      <c r="F12560" s="96">
        <f t="shared" si="2161"/>
        <v>17.5</v>
      </c>
      <c r="G12560" s="104">
        <v>50</v>
      </c>
      <c r="H12560" s="74">
        <f t="shared" si="2162"/>
        <v>128</v>
      </c>
      <c r="I12560" s="53">
        <f t="shared" si="2160"/>
        <v>0.98181030916726786</v>
      </c>
      <c r="J12560" s="53">
        <f t="shared" si="2163"/>
        <v>0.29397389833885346</v>
      </c>
      <c r="K12560" s="53">
        <f t="shared" si="2164"/>
        <v>1.8937034409680653</v>
      </c>
      <c r="L12560" s="53">
        <f t="shared" si="2165"/>
        <v>37.585677868581648</v>
      </c>
      <c r="M12560" s="93">
        <f t="shared" si="2166"/>
        <v>4.3398676122556896</v>
      </c>
      <c r="N12560" s="53">
        <f t="shared" si="2167"/>
        <v>22.31779191364695</v>
      </c>
      <c r="O12560">
        <f t="shared" si="2168"/>
        <v>0.95041280970568121</v>
      </c>
      <c r="P12560" s="53">
        <f t="shared" si="2169"/>
        <v>15.046556310891852</v>
      </c>
      <c r="Q12560" s="53">
        <v>0.2</v>
      </c>
      <c r="R12560" s="53">
        <f t="shared" si="2170"/>
        <v>6.5157302316716192</v>
      </c>
    </row>
    <row r="12561" spans="2:18" ht="15">
      <c r="B12561" s="84">
        <v>42864</v>
      </c>
      <c r="C12561" s="85">
        <v>0</v>
      </c>
      <c r="D12561" s="86">
        <v>23.9</v>
      </c>
      <c r="E12561" s="87">
        <v>11.6</v>
      </c>
      <c r="F12561" s="96">
        <f t="shared" si="2161"/>
        <v>17.75</v>
      </c>
      <c r="G12561" s="104">
        <v>50</v>
      </c>
      <c r="H12561" s="74">
        <f t="shared" si="2162"/>
        <v>129</v>
      </c>
      <c r="I12561" s="53">
        <f t="shared" si="2160"/>
        <v>0.98133114288483081</v>
      </c>
      <c r="J12561" s="53">
        <f t="shared" si="2163"/>
        <v>0.29874411193586303</v>
      </c>
      <c r="K12561" s="53">
        <f t="shared" si="2164"/>
        <v>1.8994730775330462</v>
      </c>
      <c r="L12561" s="53">
        <f t="shared" si="2165"/>
        <v>37.763676707062153</v>
      </c>
      <c r="M12561" s="93">
        <f t="shared" si="2166"/>
        <v>4.4092619980060235</v>
      </c>
      <c r="N12561" s="53">
        <f t="shared" si="2167"/>
        <v>22.515196837368983</v>
      </c>
      <c r="O12561">
        <f t="shared" si="2168"/>
        <v>0.96386815302644702</v>
      </c>
      <c r="P12561" s="53">
        <f t="shared" si="2169"/>
        <v>15.285838001987996</v>
      </c>
      <c r="Q12561" s="53">
        <v>0.2</v>
      </c>
      <c r="R12561" s="53">
        <f t="shared" si="2170"/>
        <v>6.5692613667088926</v>
      </c>
    </row>
    <row r="12562" spans="2:18" ht="15">
      <c r="B12562" s="84">
        <v>42865</v>
      </c>
      <c r="C12562" s="85">
        <v>0</v>
      </c>
      <c r="D12562" s="86">
        <v>21.8</v>
      </c>
      <c r="E12562" s="87">
        <v>11.3</v>
      </c>
      <c r="F12562" s="96">
        <f t="shared" si="2161"/>
        <v>16.55</v>
      </c>
      <c r="G12562" s="104">
        <v>50</v>
      </c>
      <c r="H12562" s="74">
        <f t="shared" si="2162"/>
        <v>130</v>
      </c>
      <c r="I12562" s="53">
        <f t="shared" si="2160"/>
        <v>0.9808575010175673</v>
      </c>
      <c r="J12562" s="53">
        <f t="shared" si="2163"/>
        <v>0.3034311314971781</v>
      </c>
      <c r="K12562" s="53">
        <f t="shared" si="2164"/>
        <v>1.9051697499115063</v>
      </c>
      <c r="L12562" s="53">
        <f t="shared" si="2165"/>
        <v>37.938184657123458</v>
      </c>
      <c r="M12562" s="93">
        <f t="shared" si="2166"/>
        <v>3.9545530917846365</v>
      </c>
      <c r="N12562" s="53">
        <f t="shared" si="2167"/>
        <v>20.898740673146275</v>
      </c>
      <c r="O12562">
        <f t="shared" si="2168"/>
        <v>0.90076181197699912</v>
      </c>
      <c r="P12562" s="53">
        <f t="shared" si="2169"/>
        <v>14.167431952875694</v>
      </c>
      <c r="Q12562" s="53">
        <v>0.2</v>
      </c>
      <c r="R12562" s="53">
        <f t="shared" si="2170"/>
        <v>6.1595814949619738</v>
      </c>
    </row>
    <row r="12563" spans="2:18" ht="15">
      <c r="B12563" s="84">
        <v>42866</v>
      </c>
      <c r="C12563" s="85">
        <v>0</v>
      </c>
      <c r="D12563" s="86">
        <v>20.6</v>
      </c>
      <c r="E12563" s="87">
        <v>12.6</v>
      </c>
      <c r="F12563" s="96">
        <f t="shared" si="2161"/>
        <v>16.600000000000001</v>
      </c>
      <c r="G12563" s="104">
        <v>50</v>
      </c>
      <c r="H12563" s="74">
        <f t="shared" si="2162"/>
        <v>131</v>
      </c>
      <c r="I12563" s="53">
        <f t="shared" si="2160"/>
        <v>0.98038952372372579</v>
      </c>
      <c r="J12563" s="53">
        <f t="shared" si="2163"/>
        <v>0.3080335136395152</v>
      </c>
      <c r="K12563" s="53">
        <f t="shared" si="2164"/>
        <v>1.9107908839856864</v>
      </c>
      <c r="L12563" s="53">
        <f t="shared" si="2165"/>
        <v>38.109161436162658</v>
      </c>
      <c r="M12563" s="93">
        <f t="shared" si="2166"/>
        <v>3.4724204254851085</v>
      </c>
      <c r="N12563" s="53">
        <f t="shared" si="2167"/>
        <v>18.324127604253572</v>
      </c>
      <c r="O12563">
        <f t="shared" si="2168"/>
        <v>0.90331754498516925</v>
      </c>
      <c r="P12563" s="53">
        <f t="shared" si="2169"/>
        <v>14.212533910527819</v>
      </c>
      <c r="Q12563" s="53">
        <v>0.2</v>
      </c>
      <c r="R12563" s="53">
        <f t="shared" si="2170"/>
        <v>5.5730650010161265</v>
      </c>
    </row>
    <row r="12564" spans="2:18" ht="15">
      <c r="B12564" s="84">
        <v>42867</v>
      </c>
      <c r="C12564" s="85">
        <v>10.8</v>
      </c>
      <c r="D12564" s="86">
        <v>23.9</v>
      </c>
      <c r="E12564" s="87">
        <v>12.4</v>
      </c>
      <c r="F12564" s="96">
        <f t="shared" si="2161"/>
        <v>18.149999999999999</v>
      </c>
      <c r="G12564" s="104">
        <v>50</v>
      </c>
      <c r="H12564" s="74">
        <f t="shared" si="2162"/>
        <v>132</v>
      </c>
      <c r="I12564" s="53">
        <f t="shared" si="2160"/>
        <v>0.97992734948531668</v>
      </c>
      <c r="J12564" s="53">
        <f t="shared" si="2163"/>
        <v>0.31254983001847564</v>
      </c>
      <c r="K12564" s="53">
        <f t="shared" si="2164"/>
        <v>1.9163338593908965</v>
      </c>
      <c r="L12564" s="53">
        <f t="shared" si="2165"/>
        <v>38.276567485119223</v>
      </c>
      <c r="M12564" s="93">
        <f t="shared" si="2166"/>
        <v>4.3699882899614124</v>
      </c>
      <c r="N12564" s="53">
        <f t="shared" si="2167"/>
        <v>22.066366460962556</v>
      </c>
      <c r="O12564">
        <f t="shared" si="2168"/>
        <v>0.98574154655655111</v>
      </c>
      <c r="P12564" s="53">
        <f t="shared" si="2169"/>
        <v>15.675745707406904</v>
      </c>
      <c r="Q12564" s="53">
        <v>0.2</v>
      </c>
      <c r="R12564" s="53">
        <f t="shared" si="2170"/>
        <v>6.4792435106717043</v>
      </c>
    </row>
    <row r="12565" spans="2:18" ht="15">
      <c r="B12565" s="84">
        <v>42868</v>
      </c>
      <c r="C12565" s="85">
        <v>0.1</v>
      </c>
      <c r="D12565" s="86">
        <v>26.4</v>
      </c>
      <c r="E12565" s="87">
        <v>13.9</v>
      </c>
      <c r="F12565" s="96">
        <f t="shared" si="2161"/>
        <v>20.149999999999999</v>
      </c>
      <c r="G12565" s="104">
        <v>50</v>
      </c>
      <c r="H12565" s="74">
        <f t="shared" si="2162"/>
        <v>133</v>
      </c>
      <c r="I12565" s="53">
        <f t="shared" si="2160"/>
        <v>0.9794711150671328</v>
      </c>
      <c r="J12565" s="53">
        <f t="shared" si="2163"/>
        <v>0.31697866815027703</v>
      </c>
      <c r="K12565" s="53">
        <f t="shared" si="2164"/>
        <v>1.9217960118271209</v>
      </c>
      <c r="L12565" s="53">
        <f t="shared" si="2165"/>
        <v>38.440363965429789</v>
      </c>
      <c r="M12565" s="93">
        <f t="shared" si="2166"/>
        <v>4.8300736313035326</v>
      </c>
      <c r="N12565" s="53">
        <f t="shared" si="2167"/>
        <v>23.104225726549249</v>
      </c>
      <c r="O12565">
        <f t="shared" si="2168"/>
        <v>1.1017096064972283</v>
      </c>
      <c r="P12565" s="53">
        <f t="shared" si="2169"/>
        <v>17.761328281646797</v>
      </c>
      <c r="Q12565" s="53">
        <v>0.2</v>
      </c>
      <c r="R12565" s="53">
        <f t="shared" si="2170"/>
        <v>6.7812873912526452</v>
      </c>
    </row>
    <row r="12566" spans="2:18" ht="15">
      <c r="B12566" s="84">
        <v>42869</v>
      </c>
      <c r="C12566" s="85">
        <v>0</v>
      </c>
      <c r="D12566" s="86">
        <v>26.6</v>
      </c>
      <c r="E12566" s="87">
        <v>13.5</v>
      </c>
      <c r="F12566" s="96">
        <f t="shared" si="2161"/>
        <v>20.05</v>
      </c>
      <c r="G12566" s="104">
        <v>50</v>
      </c>
      <c r="H12566" s="74">
        <f t="shared" si="2162"/>
        <v>134</v>
      </c>
      <c r="I12566" s="53">
        <f t="shared" si="2160"/>
        <v>0.97902095547627854</v>
      </c>
      <c r="J12566" s="53">
        <f t="shared" si="2163"/>
        <v>0.32131863226031454</v>
      </c>
      <c r="K12566" s="53">
        <f t="shared" si="2164"/>
        <v>1.9271746356393107</v>
      </c>
      <c r="L12566" s="53">
        <f t="shared" si="2165"/>
        <v>38.600512757600903</v>
      </c>
      <c r="M12566" s="93">
        <f t="shared" si="2166"/>
        <v>4.9521532842579088</v>
      </c>
      <c r="N12566" s="53">
        <f t="shared" si="2167"/>
        <v>23.750767207436244</v>
      </c>
      <c r="O12566">
        <f t="shared" si="2168"/>
        <v>1.0956416807603924</v>
      </c>
      <c r="P12566" s="53">
        <f t="shared" si="2169"/>
        <v>17.651460959942142</v>
      </c>
      <c r="Q12566" s="53">
        <v>0.2</v>
      </c>
      <c r="R12566" s="53">
        <f t="shared" si="2170"/>
        <v>6.9276782332622826</v>
      </c>
    </row>
    <row r="12567" spans="2:18" ht="15">
      <c r="B12567" s="84">
        <v>42870</v>
      </c>
      <c r="C12567" s="85">
        <v>0.4</v>
      </c>
      <c r="D12567" s="86">
        <v>27.2</v>
      </c>
      <c r="E12567" s="87">
        <v>13.4</v>
      </c>
      <c r="F12567" s="96">
        <f t="shared" si="2161"/>
        <v>20.3</v>
      </c>
      <c r="G12567" s="104">
        <v>50</v>
      </c>
      <c r="H12567" s="74">
        <f t="shared" si="2162"/>
        <v>135</v>
      </c>
      <c r="I12567" s="53">
        <f t="shared" si="2160"/>
        <v>0.97857700392221925</v>
      </c>
      <c r="J12567" s="53">
        <f t="shared" si="2163"/>
        <v>0.32556834415736297</v>
      </c>
      <c r="K12567" s="53">
        <f t="shared" si="2164"/>
        <v>1.9324669866724546</v>
      </c>
      <c r="L12567" s="53">
        <f t="shared" si="2165"/>
        <v>38.756976461462735</v>
      </c>
      <c r="M12567" s="93">
        <f t="shared" si="2166"/>
        <v>5.1370510502537687</v>
      </c>
      <c r="N12567" s="53">
        <f t="shared" si="2167"/>
        <v>24.475882169370689</v>
      </c>
      <c r="O12567">
        <f t="shared" si="2168"/>
        <v>1.1108662394980329</v>
      </c>
      <c r="P12567" s="53">
        <f t="shared" si="2169"/>
        <v>17.9272706470082</v>
      </c>
      <c r="Q12567" s="53">
        <v>0.2</v>
      </c>
      <c r="R12567" s="53">
        <f t="shared" si="2170"/>
        <v>7.1032134943264582</v>
      </c>
    </row>
    <row r="12568" spans="2:18" ht="15">
      <c r="B12568" s="84">
        <v>42871</v>
      </c>
      <c r="C12568" s="85">
        <v>0</v>
      </c>
      <c r="D12568" s="86">
        <v>28.4</v>
      </c>
      <c r="E12568" s="87">
        <v>12.1</v>
      </c>
      <c r="F12568" s="96">
        <f t="shared" si="2161"/>
        <v>20.25</v>
      </c>
      <c r="G12568" s="104">
        <v>50</v>
      </c>
      <c r="H12568" s="74">
        <f t="shared" si="2162"/>
        <v>136</v>
      </c>
      <c r="I12568" s="53">
        <f t="shared" si="2160"/>
        <v>0.9781393917773622</v>
      </c>
      <c r="J12568" s="53">
        <f t="shared" si="2163"/>
        <v>0.32972644413211488</v>
      </c>
      <c r="K12568" s="53">
        <f t="shared" si="2164"/>
        <v>1.9376702854065053</v>
      </c>
      <c r="L12568" s="53">
        <f t="shared" si="2165"/>
        <v>38.909718398159015</v>
      </c>
      <c r="M12568" s="93">
        <f t="shared" si="2166"/>
        <v>5.5976536652402258</v>
      </c>
      <c r="N12568" s="53">
        <f t="shared" si="2167"/>
        <v>26.70550600823972</v>
      </c>
      <c r="O12568">
        <f t="shared" si="2168"/>
        <v>1.1078067097132578</v>
      </c>
      <c r="P12568" s="53">
        <f t="shared" si="2169"/>
        <v>17.871803853823799</v>
      </c>
      <c r="Q12568" s="53">
        <v>0.2</v>
      </c>
      <c r="R12568" s="53">
        <f t="shared" si="2170"/>
        <v>7.6173883376064211</v>
      </c>
    </row>
    <row r="12569" spans="2:18" ht="15">
      <c r="B12569" s="84">
        <v>42872</v>
      </c>
      <c r="C12569" s="85">
        <v>0</v>
      </c>
      <c r="D12569" s="86">
        <v>28.7</v>
      </c>
      <c r="E12569" s="87">
        <v>13.5</v>
      </c>
      <c r="F12569" s="96">
        <f t="shared" si="2161"/>
        <v>21.1</v>
      </c>
      <c r="G12569" s="104">
        <v>50</v>
      </c>
      <c r="H12569" s="74">
        <f t="shared" si="2162"/>
        <v>137</v>
      </c>
      <c r="I12569" s="53">
        <f t="shared" si="2160"/>
        <v>0.97770824853818161</v>
      </c>
      <c r="J12569" s="53">
        <f t="shared" si="2163"/>
        <v>0.33379159187860519</v>
      </c>
      <c r="K12569" s="53">
        <f t="shared" si="2164"/>
        <v>1.9427817203750397</v>
      </c>
      <c r="L12569" s="53">
        <f t="shared" si="2165"/>
        <v>39.058702613918172</v>
      </c>
      <c r="M12569" s="93">
        <f t="shared" si="2166"/>
        <v>5.5473897838164667</v>
      </c>
      <c r="N12569" s="53">
        <f t="shared" si="2167"/>
        <v>25.887405639198068</v>
      </c>
      <c r="O12569">
        <f t="shared" si="2168"/>
        <v>1.1608267922038829</v>
      </c>
      <c r="P12569" s="53">
        <f t="shared" si="2169"/>
        <v>18.835820596151294</v>
      </c>
      <c r="Q12569" s="53">
        <v>0.2</v>
      </c>
      <c r="R12569" s="53">
        <f t="shared" si="2170"/>
        <v>7.4553862404025022</v>
      </c>
    </row>
    <row r="12570" spans="2:18" ht="15">
      <c r="B12570" s="84">
        <v>42873</v>
      </c>
      <c r="C12570" s="85">
        <v>0</v>
      </c>
      <c r="D12570" s="86">
        <v>27.1</v>
      </c>
      <c r="E12570" s="87">
        <v>19.100000000000001</v>
      </c>
      <c r="F12570" s="96">
        <f t="shared" si="2161"/>
        <v>23.1</v>
      </c>
      <c r="G12570" s="104">
        <v>50</v>
      </c>
      <c r="H12570" s="74">
        <f t="shared" si="2162"/>
        <v>138</v>
      </c>
      <c r="I12570" s="53">
        <f t="shared" si="2160"/>
        <v>0.97728370178689827</v>
      </c>
      <c r="J12570" s="53">
        <f t="shared" si="2163"/>
        <v>0.33776246743693233</v>
      </c>
      <c r="K12570" s="53">
        <f t="shared" si="2164"/>
        <v>1.9477984518702081</v>
      </c>
      <c r="L12570" s="53">
        <f t="shared" si="2165"/>
        <v>39.203893885640284</v>
      </c>
      <c r="M12570" s="93">
        <f t="shared" si="2166"/>
        <v>4.2471439413644383</v>
      </c>
      <c r="N12570" s="53">
        <f t="shared" si="2167"/>
        <v>18.850510666508772</v>
      </c>
      <c r="O12570">
        <f t="shared" si="2168"/>
        <v>1.2943515766033009</v>
      </c>
      <c r="P12570" s="53">
        <f t="shared" si="2169"/>
        <v>21.288896676534041</v>
      </c>
      <c r="Q12570" s="53">
        <v>0.2</v>
      </c>
      <c r="R12570" s="53">
        <f t="shared" si="2170"/>
        <v>5.87546023101656</v>
      </c>
    </row>
    <row r="12571" spans="2:18" ht="15">
      <c r="B12571" s="84">
        <v>42874</v>
      </c>
      <c r="C12571" s="85">
        <v>0</v>
      </c>
      <c r="D12571" s="86">
        <v>23.7</v>
      </c>
      <c r="E12571" s="87">
        <v>12.7</v>
      </c>
      <c r="F12571" s="96">
        <f t="shared" si="2161"/>
        <v>18.2</v>
      </c>
      <c r="G12571" s="104">
        <v>50</v>
      </c>
      <c r="H12571" s="74">
        <f t="shared" si="2162"/>
        <v>139</v>
      </c>
      <c r="I12571" s="53">
        <f t="shared" si="2160"/>
        <v>0.97686587715372641</v>
      </c>
      <c r="J12571" s="53">
        <f t="shared" si="2163"/>
        <v>0.34163777215554814</v>
      </c>
      <c r="K12571" s="53">
        <f t="shared" si="2164"/>
        <v>1.9527176159350688</v>
      </c>
      <c r="L12571" s="53">
        <f t="shared" si="2165"/>
        <v>39.345257728323297</v>
      </c>
      <c r="M12571" s="93">
        <f t="shared" si="2166"/>
        <v>4.3993722529460335</v>
      </c>
      <c r="N12571" s="53">
        <f t="shared" si="2167"/>
        <v>22.183887717995503</v>
      </c>
      <c r="O12571">
        <f t="shared" si="2168"/>
        <v>0.98850584917691831</v>
      </c>
      <c r="P12571" s="53">
        <f t="shared" si="2169"/>
        <v>15.725101864241841</v>
      </c>
      <c r="Q12571" s="53">
        <v>0.2</v>
      </c>
      <c r="R12571" s="53">
        <f t="shared" si="2170"/>
        <v>6.5078532322791718</v>
      </c>
    </row>
    <row r="12572" spans="2:18" ht="15">
      <c r="B12572" s="84">
        <v>42875</v>
      </c>
      <c r="C12572" s="85">
        <v>6.8</v>
      </c>
      <c r="D12572" s="86">
        <v>21.9</v>
      </c>
      <c r="E12572" s="87">
        <v>11</v>
      </c>
      <c r="F12572" s="96">
        <f t="shared" si="2161"/>
        <v>16.45</v>
      </c>
      <c r="G12572" s="104">
        <v>50</v>
      </c>
      <c r="H12572" s="74">
        <f t="shared" si="2162"/>
        <v>140</v>
      </c>
      <c r="I12572" s="53">
        <f t="shared" si="2160"/>
        <v>0.97645489827969689</v>
      </c>
      <c r="J12572" s="53">
        <f t="shared" si="2163"/>
        <v>0.34541622967126201</v>
      </c>
      <c r="K12572" s="53">
        <f t="shared" si="2164"/>
        <v>1.9575363286427967</v>
      </c>
      <c r="L12572" s="53">
        <f t="shared" si="2165"/>
        <v>39.48276040433997</v>
      </c>
      <c r="M12572" s="93">
        <f t="shared" si="2166"/>
        <v>4.1810061535865897</v>
      </c>
      <c r="N12572" s="53">
        <f t="shared" si="2167"/>
        <v>22.159996055163099</v>
      </c>
      <c r="O12572">
        <f t="shared" si="2168"/>
        <v>0.89566922914239822</v>
      </c>
      <c r="P12572" s="53">
        <f t="shared" si="2169"/>
        <v>14.077610610343195</v>
      </c>
      <c r="Q12572" s="53">
        <v>0.2</v>
      </c>
      <c r="R12572" s="53">
        <f t="shared" si="2170"/>
        <v>6.4442354091379057</v>
      </c>
    </row>
    <row r="12573" spans="2:18" ht="15">
      <c r="B12573" s="84">
        <v>42876</v>
      </c>
      <c r="C12573" s="85">
        <v>0</v>
      </c>
      <c r="D12573" s="86">
        <v>26.9</v>
      </c>
      <c r="E12573" s="87">
        <v>11.5</v>
      </c>
      <c r="F12573" s="96">
        <f t="shared" si="2161"/>
        <v>19.2</v>
      </c>
      <c r="G12573" s="104">
        <v>50</v>
      </c>
      <c r="H12573" s="74">
        <f t="shared" si="2162"/>
        <v>141</v>
      </c>
      <c r="I12573" s="53">
        <f t="shared" si="2160"/>
        <v>0.97605088678007079</v>
      </c>
      <c r="J12573" s="53">
        <f t="shared" si="2163"/>
        <v>0.34909658690494949</v>
      </c>
      <c r="K12573" s="53">
        <f t="shared" si="2164"/>
        <v>1.9622516906604992</v>
      </c>
      <c r="L12573" s="53">
        <f t="shared" si="2165"/>
        <v>39.616368934564271</v>
      </c>
      <c r="M12573" s="93">
        <f t="shared" si="2166"/>
        <v>5.386866657827162</v>
      </c>
      <c r="N12573" s="53">
        <f t="shared" si="2167"/>
        <v>26.429195851656843</v>
      </c>
      <c r="O12573">
        <f t="shared" si="2168"/>
        <v>1.0452259340204932</v>
      </c>
      <c r="P12573" s="53">
        <f t="shared" si="2169"/>
        <v>16.741738429425414</v>
      </c>
      <c r="Q12573" s="53">
        <v>0.2</v>
      </c>
      <c r="R12573" s="53">
        <f t="shared" si="2170"/>
        <v>7.5182229761504633</v>
      </c>
    </row>
    <row r="12574" spans="2:18" ht="15">
      <c r="B12574" s="84">
        <v>42877</v>
      </c>
      <c r="C12574" s="85">
        <v>0</v>
      </c>
      <c r="D12574" s="86">
        <v>28.4</v>
      </c>
      <c r="E12574" s="87">
        <v>12.8</v>
      </c>
      <c r="F12574" s="96">
        <f t="shared" si="2161"/>
        <v>20.6</v>
      </c>
      <c r="G12574" s="104">
        <v>50</v>
      </c>
      <c r="H12574" s="74">
        <f t="shared" si="2162"/>
        <v>142</v>
      </c>
      <c r="I12574" s="53">
        <f t="shared" si="2160"/>
        <v>0.97565396220835066</v>
      </c>
      <c r="J12574" s="53">
        <f t="shared" si="2163"/>
        <v>0.35267761507084294</v>
      </c>
      <c r="K12574" s="53">
        <f t="shared" si="2164"/>
        <v>1.9668607920935126</v>
      </c>
      <c r="L12574" s="53">
        <f t="shared" si="2165"/>
        <v>39.746051111332555</v>
      </c>
      <c r="M12574" s="93">
        <f t="shared" si="2166"/>
        <v>5.6452994517216473</v>
      </c>
      <c r="N12574" s="53">
        <f t="shared" si="2167"/>
        <v>26.687334998673258</v>
      </c>
      <c r="O12574">
        <f t="shared" si="2168"/>
        <v>1.1293780395312814</v>
      </c>
      <c r="P12574" s="53">
        <f t="shared" si="2169"/>
        <v>18.263300644535647</v>
      </c>
      <c r="Q12574" s="53">
        <v>0.2</v>
      </c>
      <c r="R12574" s="53">
        <f t="shared" si="2170"/>
        <v>7.6246985628468265</v>
      </c>
    </row>
    <row r="12575" spans="2:18" ht="15">
      <c r="B12575" s="84">
        <v>42878</v>
      </c>
      <c r="C12575" s="85">
        <v>0</v>
      </c>
      <c r="D12575" s="86">
        <v>28.6</v>
      </c>
      <c r="E12575" s="87">
        <v>14.5</v>
      </c>
      <c r="F12575" s="96">
        <f t="shared" si="2161"/>
        <v>21.55</v>
      </c>
      <c r="G12575" s="104">
        <v>50</v>
      </c>
      <c r="H12575" s="74">
        <f t="shared" si="2162"/>
        <v>143</v>
      </c>
      <c r="I12575" s="53">
        <f t="shared" si="2160"/>
        <v>0.975264242020903</v>
      </c>
      <c r="J12575" s="53">
        <f t="shared" si="2163"/>
        <v>0.35615811069714032</v>
      </c>
      <c r="K12575" s="53">
        <f t="shared" si="2164"/>
        <v>1.9713607176040358</v>
      </c>
      <c r="L12575" s="53">
        <f t="shared" si="2165"/>
        <v>39.871775513211347</v>
      </c>
      <c r="M12575" s="93">
        <f t="shared" si="2166"/>
        <v>5.5172078066622428</v>
      </c>
      <c r="N12575" s="53">
        <f t="shared" si="2167"/>
        <v>25.452125334927569</v>
      </c>
      <c r="O12575">
        <f t="shared" si="2168"/>
        <v>1.1897780477044109</v>
      </c>
      <c r="P12575" s="53">
        <f t="shared" si="2169"/>
        <v>19.364683464590886</v>
      </c>
      <c r="Q12575" s="53">
        <v>0.2</v>
      </c>
      <c r="R12575" s="53">
        <f t="shared" si="2170"/>
        <v>7.3683999525841646</v>
      </c>
    </row>
    <row r="12576" spans="2:18" ht="15">
      <c r="B12576" s="84">
        <v>42879</v>
      </c>
      <c r="C12576" s="85">
        <v>0</v>
      </c>
      <c r="D12576" s="86">
        <v>29.6</v>
      </c>
      <c r="E12576" s="87">
        <v>14.6</v>
      </c>
      <c r="F12576" s="96">
        <f t="shared" si="2161"/>
        <v>22.1</v>
      </c>
      <c r="G12576" s="104">
        <v>50</v>
      </c>
      <c r="H12576" s="74">
        <f t="shared" si="2162"/>
        <v>144</v>
      </c>
      <c r="I12576" s="53">
        <f t="shared" si="2160"/>
        <v>0.97488184154220159</v>
      </c>
      <c r="J12576" s="53">
        <f t="shared" si="2163"/>
        <v>0.35953689665554506</v>
      </c>
      <c r="K12576" s="53">
        <f t="shared" si="2164"/>
        <v>1.9757485517958431</v>
      </c>
      <c r="L12576" s="53">
        <f t="shared" si="2165"/>
        <v>39.993511521528674</v>
      </c>
      <c r="M12576" s="93">
        <f t="shared" si="2166"/>
        <v>5.7877203209899832</v>
      </c>
      <c r="N12576" s="53">
        <f t="shared" si="2167"/>
        <v>26.332014693469954</v>
      </c>
      <c r="O12576">
        <f t="shared" si="2168"/>
        <v>1.2260124998169928</v>
      </c>
      <c r="P12576" s="53">
        <f t="shared" si="2169"/>
        <v>20.028982621079091</v>
      </c>
      <c r="Q12576" s="53">
        <v>0.2</v>
      </c>
      <c r="R12576" s="53">
        <f t="shared" si="2170"/>
        <v>7.5897891408280795</v>
      </c>
    </row>
    <row r="12577" spans="2:18" ht="15">
      <c r="B12577" s="84">
        <v>42880</v>
      </c>
      <c r="C12577" s="85">
        <v>0</v>
      </c>
      <c r="D12577" s="86">
        <v>29.9</v>
      </c>
      <c r="E12577" s="87">
        <v>15.3</v>
      </c>
      <c r="F12577" s="96">
        <f t="shared" si="2161"/>
        <v>22.6</v>
      </c>
      <c r="G12577" s="104">
        <v>50</v>
      </c>
      <c r="H12577" s="74">
        <f t="shared" si="2162"/>
        <v>145</v>
      </c>
      <c r="I12577" s="53">
        <f t="shared" si="2160"/>
        <v>0.97450687393070012</v>
      </c>
      <c r="J12577" s="53">
        <f t="shared" si="2163"/>
        <v>0.36281282319723712</v>
      </c>
      <c r="K12577" s="53">
        <f t="shared" si="2164"/>
        <v>1.9800213848546073</v>
      </c>
      <c r="L12577" s="53">
        <f t="shared" si="2165"/>
        <v>40.111229338611665</v>
      </c>
      <c r="M12577" s="93">
        <f t="shared" si="2166"/>
        <v>5.7986011735167162</v>
      </c>
      <c r="N12577" s="53">
        <f t="shared" si="2167"/>
        <v>26.055014657411743</v>
      </c>
      <c r="O12577">
        <f t="shared" si="2168"/>
        <v>1.2597800660802283</v>
      </c>
      <c r="P12577" s="53">
        <f t="shared" si="2169"/>
        <v>20.65039759298342</v>
      </c>
      <c r="Q12577" s="53">
        <v>0.2</v>
      </c>
      <c r="R12577" s="53">
        <f t="shared" si="2170"/>
        <v>7.5405214496229691</v>
      </c>
    </row>
    <row r="12578" spans="2:18" ht="15">
      <c r="B12578" s="84">
        <v>42881</v>
      </c>
      <c r="C12578" s="85">
        <v>0</v>
      </c>
      <c r="D12578" s="86">
        <v>28.1</v>
      </c>
      <c r="E12578" s="87">
        <v>14.5</v>
      </c>
      <c r="F12578" s="96">
        <f t="shared" si="2161"/>
        <v>21.3</v>
      </c>
      <c r="G12578" s="104">
        <v>50</v>
      </c>
      <c r="H12578" s="74">
        <f t="shared" si="2162"/>
        <v>146</v>
      </c>
      <c r="I12578" s="53">
        <f t="shared" si="2160"/>
        <v>0.97413945014534753</v>
      </c>
      <c r="J12578" s="53">
        <f t="shared" si="2163"/>
        <v>0.36598476899265636</v>
      </c>
      <c r="K12578" s="53">
        <f t="shared" si="2164"/>
        <v>1.9841763184310419</v>
      </c>
      <c r="L12578" s="53">
        <f t="shared" si="2165"/>
        <v>40.224900007658086</v>
      </c>
      <c r="M12578" s="93">
        <f t="shared" si="2166"/>
        <v>5.4317610723444743</v>
      </c>
      <c r="N12578" s="53">
        <f t="shared" si="2167"/>
        <v>25.218157265932003</v>
      </c>
      <c r="O12578">
        <f t="shared" si="2168"/>
        <v>1.1736175960166675</v>
      </c>
      <c r="P12578" s="53">
        <f t="shared" si="2169"/>
        <v>19.069263006515342</v>
      </c>
      <c r="Q12578" s="53">
        <v>0.2</v>
      </c>
      <c r="R12578" s="53">
        <f t="shared" si="2170"/>
        <v>7.3063837007195787</v>
      </c>
    </row>
    <row r="12579" spans="2:18" ht="15">
      <c r="B12579" s="84">
        <v>42882</v>
      </c>
      <c r="C12579" s="85">
        <v>0</v>
      </c>
      <c r="D12579" s="86">
        <v>30</v>
      </c>
      <c r="E12579" s="87">
        <v>15.3</v>
      </c>
      <c r="F12579" s="96">
        <f t="shared" si="2161"/>
        <v>22.65</v>
      </c>
      <c r="G12579" s="104">
        <v>50</v>
      </c>
      <c r="H12579" s="74">
        <f t="shared" si="2162"/>
        <v>147</v>
      </c>
      <c r="I12579" s="53">
        <f t="shared" si="2160"/>
        <v>0.97377967891275308</v>
      </c>
      <c r="J12579" s="53">
        <f t="shared" si="2163"/>
        <v>0.36905164217237768</v>
      </c>
      <c r="K12579" s="53">
        <f t="shared" si="2164"/>
        <v>1.98821047175171</v>
      </c>
      <c r="L12579" s="53">
        <f t="shared" si="2165"/>
        <v>40.334495434154263</v>
      </c>
      <c r="M12579" s="93">
        <f t="shared" si="2166"/>
        <v>5.8580529834477373</v>
      </c>
      <c r="N12579" s="53">
        <f t="shared" si="2167"/>
        <v>26.289614463901749</v>
      </c>
      <c r="O12579">
        <f t="shared" si="2168"/>
        <v>1.2632007791524256</v>
      </c>
      <c r="P12579" s="53">
        <f t="shared" si="2169"/>
        <v>20.713472080584406</v>
      </c>
      <c r="Q12579" s="53">
        <v>0.2</v>
      </c>
      <c r="R12579" s="53">
        <f t="shared" si="2170"/>
        <v>7.596661921804106</v>
      </c>
    </row>
    <row r="12580" spans="2:18" ht="15">
      <c r="B12580" s="84">
        <v>42883</v>
      </c>
      <c r="C12580" s="85">
        <v>0</v>
      </c>
      <c r="D12580" s="86">
        <v>31.4</v>
      </c>
      <c r="E12580" s="87">
        <v>17</v>
      </c>
      <c r="F12580" s="96">
        <f t="shared" si="2161"/>
        <v>24.2</v>
      </c>
      <c r="G12580" s="104">
        <v>50</v>
      </c>
      <c r="H12580" s="74">
        <f t="shared" si="2162"/>
        <v>148</v>
      </c>
      <c r="I12580" s="53">
        <f t="shared" si="2160"/>
        <v>0.97342766669501279</v>
      </c>
      <c r="J12580" s="53">
        <f t="shared" si="2163"/>
        <v>0.37201238136626164</v>
      </c>
      <c r="K12580" s="53">
        <f t="shared" si="2164"/>
        <v>1.9921209879399151</v>
      </c>
      <c r="L12580" s="53">
        <f t="shared" si="2165"/>
        <v>40.439988408737037</v>
      </c>
      <c r="M12580" s="93">
        <f t="shared" si="2166"/>
        <v>6.0358860526248455</v>
      </c>
      <c r="N12580" s="53">
        <f t="shared" si="2167"/>
        <v>26.08802427217314</v>
      </c>
      <c r="O12580">
        <f t="shared" si="2168"/>
        <v>1.37331750667348</v>
      </c>
      <c r="P12580" s="53">
        <f t="shared" si="2169"/>
        <v>22.755743044826264</v>
      </c>
      <c r="Q12580" s="53">
        <v>0.2</v>
      </c>
      <c r="R12580" s="53">
        <f t="shared" si="2170"/>
        <v>7.5950149762210444</v>
      </c>
    </row>
    <row r="12581" spans="2:18" ht="15">
      <c r="B12581" s="84">
        <v>42884</v>
      </c>
      <c r="C12581" s="85">
        <v>0</v>
      </c>
      <c r="D12581" s="86">
        <v>31.8</v>
      </c>
      <c r="E12581" s="87">
        <v>17.100000000000001</v>
      </c>
      <c r="F12581" s="96">
        <f t="shared" si="2161"/>
        <v>24.450000000000003</v>
      </c>
      <c r="G12581" s="104">
        <v>50</v>
      </c>
      <c r="H12581" s="74">
        <f t="shared" si="2162"/>
        <v>149</v>
      </c>
      <c r="I12581" s="53">
        <f t="shared" si="2160"/>
        <v>0.97308351765820522</v>
      </c>
      <c r="J12581" s="53">
        <f t="shared" si="2163"/>
        <v>0.37486595673797907</v>
      </c>
      <c r="K12581" s="53">
        <f t="shared" si="2164"/>
        <v>1.9959050405266516</v>
      </c>
      <c r="L12581" s="53">
        <f t="shared" si="2165"/>
        <v>40.541352631382395</v>
      </c>
      <c r="M12581" s="93">
        <f t="shared" si="2166"/>
        <v>6.1501129049793954</v>
      </c>
      <c r="N12581" s="53">
        <f t="shared" si="2167"/>
        <v>26.424441884095678</v>
      </c>
      <c r="O12581">
        <f t="shared" si="2168"/>
        <v>1.3918356046023443</v>
      </c>
      <c r="P12581" s="53">
        <f t="shared" si="2169"/>
        <v>23.101382705522131</v>
      </c>
      <c r="Q12581" s="53">
        <v>0.2</v>
      </c>
      <c r="R12581" s="53">
        <f t="shared" si="2170"/>
        <v>7.6808133810420056</v>
      </c>
    </row>
    <row r="12582" spans="2:18" ht="15">
      <c r="B12582" s="84">
        <v>42885</v>
      </c>
      <c r="C12582" s="85">
        <v>2</v>
      </c>
      <c r="D12582" s="86">
        <v>32.299999999999997</v>
      </c>
      <c r="E12582" s="87">
        <v>18.3</v>
      </c>
      <c r="F12582" s="96">
        <f t="shared" si="2161"/>
        <v>25.299999999999997</v>
      </c>
      <c r="G12582" s="104">
        <v>50</v>
      </c>
      <c r="H12582" s="74">
        <f t="shared" si="2162"/>
        <v>150</v>
      </c>
      <c r="I12582" s="53">
        <f t="shared" si="2160"/>
        <v>0.97274733364156707</v>
      </c>
      <c r="J12582" s="53">
        <f t="shared" si="2163"/>
        <v>0.37761137101192943</v>
      </c>
      <c r="K12582" s="53">
        <f t="shared" si="2164"/>
        <v>1.9995598401291379</v>
      </c>
      <c r="L12582" s="53">
        <f t="shared" si="2165"/>
        <v>40.638562736788892</v>
      </c>
      <c r="M12582" s="93">
        <f t="shared" si="2166"/>
        <v>6.137324711703994</v>
      </c>
      <c r="N12582" s="53">
        <f t="shared" si="2167"/>
        <v>25.849448336837007</v>
      </c>
      <c r="O12582">
        <f t="shared" si="2168"/>
        <v>1.4564253496152235</v>
      </c>
      <c r="P12582" s="53">
        <f t="shared" si="2169"/>
        <v>24.311713821613644</v>
      </c>
      <c r="Q12582" s="53">
        <v>0.2</v>
      </c>
      <c r="R12582" s="53">
        <f t="shared" si="2170"/>
        <v>7.5698438720997574</v>
      </c>
    </row>
    <row r="12583" spans="2:18" ht="15">
      <c r="B12583" s="84">
        <v>42886</v>
      </c>
      <c r="C12583" s="85">
        <v>20.399999999999999</v>
      </c>
      <c r="D12583" s="86">
        <v>31.6</v>
      </c>
      <c r="E12583" s="87">
        <v>17.100000000000001</v>
      </c>
      <c r="F12583" s="96">
        <f t="shared" si="2161"/>
        <v>24.35</v>
      </c>
      <c r="G12583" s="104">
        <v>50</v>
      </c>
      <c r="H12583" s="74">
        <f t="shared" si="2162"/>
        <v>151</v>
      </c>
      <c r="I12583" s="53">
        <f t="shared" si="2160"/>
        <v>0.97241921412735777</v>
      </c>
      <c r="J12583" s="53">
        <f t="shared" si="2163"/>
        <v>0.38024766048951475</v>
      </c>
      <c r="K12583" s="53">
        <f t="shared" si="2164"/>
        <v>2.0030826412720568</v>
      </c>
      <c r="L12583" s="53">
        <f t="shared" si="2165"/>
        <v>40.731594320810181</v>
      </c>
      <c r="M12583" s="93">
        <f t="shared" si="2166"/>
        <v>6.1222697831930111</v>
      </c>
      <c r="N12583" s="53">
        <f t="shared" si="2167"/>
        <v>26.367219349927755</v>
      </c>
      <c r="O12583">
        <f t="shared" si="2168"/>
        <v>1.3844025626147172</v>
      </c>
      <c r="P12583" s="53">
        <f t="shared" si="2169"/>
        <v>22.962571084598729</v>
      </c>
      <c r="Q12583" s="53">
        <v>0.2</v>
      </c>
      <c r="R12583" s="53">
        <f t="shared" si="2170"/>
        <v>7.6645813188106811</v>
      </c>
    </row>
    <row r="12584" spans="2:18" ht="15">
      <c r="B12584" s="84">
        <v>42887</v>
      </c>
      <c r="C12584" s="85">
        <v>0</v>
      </c>
      <c r="D12584" s="86">
        <v>31.5</v>
      </c>
      <c r="E12584" s="87">
        <v>17.899999999999999</v>
      </c>
      <c r="F12584" s="96">
        <f t="shared" si="2161"/>
        <v>24.7</v>
      </c>
      <c r="G12584" s="104">
        <v>50</v>
      </c>
      <c r="H12584" s="74">
        <f t="shared" si="2162"/>
        <v>152</v>
      </c>
      <c r="I12584" s="53">
        <f t="shared" si="2160"/>
        <v>0.97209925621142024</v>
      </c>
      <c r="J12584" s="53">
        <f t="shared" si="2163"/>
        <v>0.382773896051676</v>
      </c>
      <c r="K12584" s="53">
        <f t="shared" si="2164"/>
        <v>2.0064707493242668</v>
      </c>
      <c r="L12584" s="53">
        <f t="shared" si="2165"/>
        <v>40.820423967777174</v>
      </c>
      <c r="M12584" s="93">
        <f t="shared" si="2166"/>
        <v>5.9914973124087183</v>
      </c>
      <c r="N12584" s="53">
        <f t="shared" si="2167"/>
        <v>25.591508520479675</v>
      </c>
      <c r="O12584">
        <f t="shared" si="2168"/>
        <v>1.4105696986572687</v>
      </c>
      <c r="P12584" s="53">
        <f t="shared" si="2169"/>
        <v>23.451678846761304</v>
      </c>
      <c r="Q12584" s="53">
        <v>0.2</v>
      </c>
      <c r="R12584" s="53">
        <f t="shared" si="2170"/>
        <v>7.4928973911403558</v>
      </c>
    </row>
    <row r="12585" spans="2:18" ht="15">
      <c r="B12585" s="84">
        <v>42888</v>
      </c>
      <c r="C12585" s="85">
        <v>7.8</v>
      </c>
      <c r="D12585" s="86">
        <v>29.7</v>
      </c>
      <c r="E12585" s="87">
        <v>16.399999999999999</v>
      </c>
      <c r="F12585" s="96">
        <f t="shared" si="2161"/>
        <v>23.049999999999997</v>
      </c>
      <c r="G12585" s="104">
        <v>50</v>
      </c>
      <c r="H12585" s="74">
        <f t="shared" si="2162"/>
        <v>153</v>
      </c>
      <c r="I12585" s="53">
        <f t="shared" si="2160"/>
        <v>0.97178755457444954</v>
      </c>
      <c r="J12585" s="53">
        <f t="shared" si="2163"/>
        <v>0.38518918414456371</v>
      </c>
      <c r="K12585" s="53">
        <f t="shared" si="2164"/>
        <v>2.009721527521509</v>
      </c>
      <c r="L12585" s="53">
        <f t="shared" si="2165"/>
        <v>40.905029278538173</v>
      </c>
      <c r="M12585" s="93">
        <f t="shared" si="2166"/>
        <v>5.7068185303749006</v>
      </c>
      <c r="N12585" s="53">
        <f t="shared" si="2167"/>
        <v>25.36012849557904</v>
      </c>
      <c r="O12585">
        <f t="shared" si="2168"/>
        <v>1.2908577967520651</v>
      </c>
      <c r="P12585" s="53">
        <f t="shared" si="2169"/>
        <v>21.224266476326132</v>
      </c>
      <c r="Q12585" s="53">
        <v>0.2</v>
      </c>
      <c r="R12585" s="53">
        <f t="shared" si="2170"/>
        <v>7.3919222207746325</v>
      </c>
    </row>
    <row r="12586" spans="2:18" ht="15">
      <c r="B12586" s="84">
        <v>42889</v>
      </c>
      <c r="C12586" s="85">
        <v>0.6</v>
      </c>
      <c r="D12586" s="86">
        <v>30.4</v>
      </c>
      <c r="E12586" s="87">
        <v>16.600000000000001</v>
      </c>
      <c r="F12586" s="96">
        <f t="shared" si="2161"/>
        <v>23.5</v>
      </c>
      <c r="G12586" s="104">
        <v>50</v>
      </c>
      <c r="H12586" s="74">
        <f t="shared" si="2162"/>
        <v>154</v>
      </c>
      <c r="I12586" s="53">
        <f t="shared" si="2160"/>
        <v>0.97148420145397496</v>
      </c>
      <c r="J12586" s="53">
        <f t="shared" si="2163"/>
        <v>0.38749266774519064</v>
      </c>
      <c r="K12586" s="53">
        <f t="shared" si="2164"/>
        <v>2.0128324040434848</v>
      </c>
      <c r="L12586" s="53">
        <f t="shared" si="2165"/>
        <v>40.985388899033893</v>
      </c>
      <c r="M12586" s="93">
        <f t="shared" si="2166"/>
        <v>5.8886823596049513</v>
      </c>
      <c r="N12586" s="53">
        <f t="shared" si="2167"/>
        <v>25.883173584401085</v>
      </c>
      <c r="O12586">
        <f t="shared" si="2168"/>
        <v>1.322598302772739</v>
      </c>
      <c r="P12586" s="53">
        <f t="shared" si="2169"/>
        <v>21.812269025567122</v>
      </c>
      <c r="Q12586" s="53">
        <v>0.2</v>
      </c>
      <c r="R12586" s="53">
        <f t="shared" si="2170"/>
        <v>7.5270333073340341</v>
      </c>
    </row>
    <row r="12587" spans="2:18" ht="15">
      <c r="B12587" s="84">
        <v>42890</v>
      </c>
      <c r="C12587" s="85">
        <v>0</v>
      </c>
      <c r="D12587" s="86">
        <v>25.9</v>
      </c>
      <c r="E12587" s="87">
        <v>18.100000000000001</v>
      </c>
      <c r="F12587" s="96">
        <f t="shared" si="2161"/>
        <v>22</v>
      </c>
      <c r="G12587" s="104">
        <v>50</v>
      </c>
      <c r="H12587" s="74">
        <f t="shared" si="2162"/>
        <v>155</v>
      </c>
      <c r="I12587" s="53">
        <f t="shared" si="2160"/>
        <v>0.97118928661706516</v>
      </c>
      <c r="J12587" s="53">
        <f t="shared" si="2163"/>
        <v>0.38968352730391004</v>
      </c>
      <c r="K12587" s="53">
        <f t="shared" si="2164"/>
        <v>2.0158008791117585</v>
      </c>
      <c r="L12587" s="53">
        <f t="shared" si="2165"/>
        <v>41.061482549213466</v>
      </c>
      <c r="M12587" s="93">
        <f t="shared" si="2166"/>
        <v>4.2742948039562156</v>
      </c>
      <c r="N12587" s="53">
        <f t="shared" si="2167"/>
        <v>19.495341561588372</v>
      </c>
      <c r="O12587">
        <f t="shared" si="2168"/>
        <v>1.2193540774631728</v>
      </c>
      <c r="P12587" s="53">
        <f t="shared" si="2169"/>
        <v>19.906714554451806</v>
      </c>
      <c r="Q12587" s="53">
        <v>0.2</v>
      </c>
      <c r="R12587" s="53">
        <f t="shared" si="2170"/>
        <v>5.9972049463377779</v>
      </c>
    </row>
    <row r="12588" spans="2:18" ht="15">
      <c r="B12588" s="84">
        <v>42891</v>
      </c>
      <c r="C12588" s="85">
        <v>12.3</v>
      </c>
      <c r="D12588" s="86">
        <v>23.8</v>
      </c>
      <c r="E12588" s="87">
        <v>15.6</v>
      </c>
      <c r="F12588" s="96">
        <f t="shared" si="2161"/>
        <v>19.7</v>
      </c>
      <c r="G12588" s="104">
        <v>50</v>
      </c>
      <c r="H12588" s="74">
        <f t="shared" si="2162"/>
        <v>156</v>
      </c>
      <c r="I12588" s="53">
        <f t="shared" si="2160"/>
        <v>0.97090289733376511</v>
      </c>
      <c r="J12588" s="53">
        <f t="shared" si="2163"/>
        <v>0.39176098166056555</v>
      </c>
      <c r="K12588" s="53">
        <f t="shared" si="2164"/>
        <v>2.0186245320731344</v>
      </c>
      <c r="L12588" s="53">
        <f t="shared" si="2165"/>
        <v>41.133291052089184</v>
      </c>
      <c r="M12588" s="93">
        <f t="shared" si="2166"/>
        <v>4.1364818781449584</v>
      </c>
      <c r="N12588" s="53">
        <f t="shared" si="2167"/>
        <v>20.023929434934299</v>
      </c>
      <c r="O12588">
        <f t="shared" si="2168"/>
        <v>1.0746320293089235</v>
      </c>
      <c r="P12588" s="53">
        <f t="shared" si="2169"/>
        <v>17.271673371061876</v>
      </c>
      <c r="Q12588" s="53">
        <v>0.2</v>
      </c>
      <c r="R12588" s="53">
        <f t="shared" si="2170"/>
        <v>6.0560631575277339</v>
      </c>
    </row>
    <row r="12589" spans="2:18" ht="15">
      <c r="B12589" s="84">
        <v>42892</v>
      </c>
      <c r="C12589" s="85">
        <v>7.4</v>
      </c>
      <c r="D12589" s="86">
        <v>23</v>
      </c>
      <c r="E12589" s="87">
        <v>15.6</v>
      </c>
      <c r="F12589" s="96">
        <f t="shared" si="2161"/>
        <v>19.3</v>
      </c>
      <c r="G12589" s="104">
        <v>50</v>
      </c>
      <c r="H12589" s="74">
        <f t="shared" si="2162"/>
        <v>157</v>
      </c>
      <c r="I12589" s="53">
        <f t="shared" si="2160"/>
        <v>0.97062511835127152</v>
      </c>
      <c r="J12589" s="53">
        <f t="shared" si="2163"/>
        <v>0.39372428893118894</v>
      </c>
      <c r="K12589" s="53">
        <f t="shared" si="2164"/>
        <v>2.0213010284316693</v>
      </c>
      <c r="L12589" s="53">
        <f t="shared" si="2165"/>
        <v>41.20079636272002</v>
      </c>
      <c r="M12589" s="93">
        <f t="shared" si="2166"/>
        <v>3.8939901941315083</v>
      </c>
      <c r="N12589" s="53">
        <f t="shared" si="2167"/>
        <v>19.053308166574329</v>
      </c>
      <c r="O12589">
        <f t="shared" si="2168"/>
        <v>1.0510505330711131</v>
      </c>
      <c r="P12589" s="53">
        <f t="shared" si="2169"/>
        <v>16.846552018290744</v>
      </c>
      <c r="Q12589" s="53">
        <v>0.2</v>
      </c>
      <c r="R12589" s="53">
        <f t="shared" si="2170"/>
        <v>5.82056324483385</v>
      </c>
    </row>
    <row r="12590" spans="2:18" ht="15">
      <c r="B12590" s="84">
        <v>42893</v>
      </c>
      <c r="C12590" s="85">
        <v>5.8</v>
      </c>
      <c r="D12590" s="86">
        <v>27.3</v>
      </c>
      <c r="E12590" s="87">
        <v>11.3</v>
      </c>
      <c r="F12590" s="96">
        <f t="shared" si="2161"/>
        <v>19.3</v>
      </c>
      <c r="G12590" s="104">
        <v>50</v>
      </c>
      <c r="H12590" s="74">
        <f t="shared" si="2162"/>
        <v>158</v>
      </c>
      <c r="I12590" s="53">
        <f t="shared" si="2160"/>
        <v>0.97035603186885411</v>
      </c>
      <c r="J12590" s="53">
        <f t="shared" si="2163"/>
        <v>0.39557274736216064</v>
      </c>
      <c r="K12590" s="53">
        <f t="shared" si="2164"/>
        <v>2.0238281267911979</v>
      </c>
      <c r="L12590" s="53">
        <f t="shared" si="2165"/>
        <v>41.26398159690806</v>
      </c>
      <c r="M12590" s="93">
        <f t="shared" si="2166"/>
        <v>5.7346181590621583</v>
      </c>
      <c r="N12590" s="53">
        <f t="shared" si="2167"/>
        <v>28.059507485897484</v>
      </c>
      <c r="O12590">
        <f t="shared" si="2168"/>
        <v>1.0510505330711131</v>
      </c>
      <c r="P12590" s="53">
        <f t="shared" si="2169"/>
        <v>16.846552018290744</v>
      </c>
      <c r="Q12590" s="53">
        <v>0.2</v>
      </c>
      <c r="R12590" s="53">
        <f t="shared" si="2170"/>
        <v>7.8976330791087186</v>
      </c>
    </row>
    <row r="12591" spans="2:18" ht="15">
      <c r="B12591" s="84">
        <v>42894</v>
      </c>
      <c r="C12591" s="85">
        <v>0</v>
      </c>
      <c r="D12591" s="86">
        <v>26.6</v>
      </c>
      <c r="E12591" s="87">
        <v>11.7</v>
      </c>
      <c r="F12591" s="96">
        <f t="shared" si="2161"/>
        <v>19.149999999999999</v>
      </c>
      <c r="G12591" s="104">
        <v>50</v>
      </c>
      <c r="H12591" s="74">
        <f t="shared" si="2162"/>
        <v>159</v>
      </c>
      <c r="I12591" s="53">
        <f t="shared" si="2160"/>
        <v>0.9700957175135323</v>
      </c>
      <c r="J12591" s="53">
        <f t="shared" si="2163"/>
        <v>0.39730569614880368</v>
      </c>
      <c r="K12591" s="53">
        <f t="shared" si="2164"/>
        <v>2.0262036856692989</v>
      </c>
      <c r="L12591" s="53">
        <f t="shared" si="2165"/>
        <v>41.322831059388477</v>
      </c>
      <c r="M12591" s="93">
        <f t="shared" si="2166"/>
        <v>5.5194667089057896</v>
      </c>
      <c r="N12591" s="53">
        <f t="shared" si="2167"/>
        <v>27.116405722213859</v>
      </c>
      <c r="O12591">
        <f t="shared" si="2168"/>
        <v>1.0423241723001386</v>
      </c>
      <c r="P12591" s="53">
        <f t="shared" si="2169"/>
        <v>16.689549705989783</v>
      </c>
      <c r="Q12591" s="53">
        <v>0.2</v>
      </c>
      <c r="R12591" s="53">
        <f t="shared" si="2170"/>
        <v>7.6749214429709545</v>
      </c>
    </row>
    <row r="12592" spans="2:18" ht="15">
      <c r="B12592" s="84">
        <v>42895</v>
      </c>
      <c r="C12592" s="85">
        <v>0</v>
      </c>
      <c r="D12592" s="86">
        <v>27.8</v>
      </c>
      <c r="E12592" s="87">
        <v>13</v>
      </c>
      <c r="F12592" s="96">
        <f t="shared" si="2161"/>
        <v>20.399999999999999</v>
      </c>
      <c r="G12592" s="104">
        <v>50</v>
      </c>
      <c r="H12592" s="74">
        <f t="shared" si="2162"/>
        <v>160</v>
      </c>
      <c r="I12592" s="53">
        <f t="shared" si="2160"/>
        <v>0.96984425231651183</v>
      </c>
      <c r="J12592" s="53">
        <f t="shared" si="2163"/>
        <v>0.39892251621546049</v>
      </c>
      <c r="K12592" s="53">
        <f t="shared" si="2164"/>
        <v>2.028425670142993</v>
      </c>
      <c r="L12592" s="53">
        <f t="shared" si="2165"/>
        <v>41.377330271291243</v>
      </c>
      <c r="M12592" s="93">
        <f t="shared" si="2166"/>
        <v>5.6945073789431362</v>
      </c>
      <c r="N12592" s="53">
        <f t="shared" si="2167"/>
        <v>27.060900533306835</v>
      </c>
      <c r="O12592">
        <f t="shared" si="2168"/>
        <v>1.1170073288657747</v>
      </c>
      <c r="P12592" s="53">
        <f t="shared" si="2169"/>
        <v>18.03866408032389</v>
      </c>
      <c r="Q12592" s="53">
        <v>0.2</v>
      </c>
      <c r="R12592" s="53">
        <f t="shared" si="2170"/>
        <v>7.7045891677797815</v>
      </c>
    </row>
    <row r="12593" spans="2:18" ht="15">
      <c r="B12593" s="84">
        <v>42896</v>
      </c>
      <c r="C12593" s="85">
        <v>0</v>
      </c>
      <c r="D12593" s="86">
        <v>32.1</v>
      </c>
      <c r="E12593" s="87">
        <v>16.3</v>
      </c>
      <c r="F12593" s="96">
        <f t="shared" si="2161"/>
        <v>24.200000000000003</v>
      </c>
      <c r="G12593" s="104">
        <v>50</v>
      </c>
      <c r="H12593" s="74">
        <f t="shared" si="2162"/>
        <v>161</v>
      </c>
      <c r="I12593" s="53">
        <f t="shared" si="2160"/>
        <v>0.96960171069039036</v>
      </c>
      <c r="J12593" s="53">
        <f t="shared" si="2163"/>
        <v>0.40042263095419273</v>
      </c>
      <c r="K12593" s="53">
        <f t="shared" si="2164"/>
        <v>2.0304921582861954</v>
      </c>
      <c r="L12593" s="53">
        <f t="shared" si="2165"/>
        <v>41.427465996652963</v>
      </c>
      <c r="M12593" s="93">
        <f t="shared" si="2166"/>
        <v>6.476877407722748</v>
      </c>
      <c r="N12593" s="53">
        <f t="shared" si="2167"/>
        <v>27.994056472799194</v>
      </c>
      <c r="O12593">
        <f t="shared" si="2168"/>
        <v>1.37331750667348</v>
      </c>
      <c r="P12593" s="53">
        <f t="shared" si="2169"/>
        <v>22.755743044826264</v>
      </c>
      <c r="Q12593" s="53">
        <v>0.2</v>
      </c>
      <c r="R12593" s="53">
        <f t="shared" si="2170"/>
        <v>8.0406914108201164</v>
      </c>
    </row>
    <row r="12594" spans="2:18" ht="15">
      <c r="B12594" s="84">
        <v>42897</v>
      </c>
      <c r="C12594" s="85">
        <v>0</v>
      </c>
      <c r="D12594" s="86">
        <v>31.6</v>
      </c>
      <c r="E12594" s="87">
        <v>16.600000000000001</v>
      </c>
      <c r="F12594" s="96">
        <f t="shared" si="2161"/>
        <v>24.1</v>
      </c>
      <c r="G12594" s="104">
        <v>50</v>
      </c>
      <c r="H12594" s="74">
        <f t="shared" si="2162"/>
        <v>162</v>
      </c>
      <c r="I12594" s="53">
        <f t="shared" si="2160"/>
        <v>0.96936816440713691</v>
      </c>
      <c r="J12594" s="53">
        <f t="shared" si="2163"/>
        <v>0.40180550691935146</v>
      </c>
      <c r="K12594" s="53">
        <f t="shared" si="2164"/>
        <v>2.0324013473590288</v>
      </c>
      <c r="L12594" s="53">
        <f t="shared" si="2165"/>
        <v>41.473226267759372</v>
      </c>
      <c r="M12594" s="93">
        <f t="shared" si="2166"/>
        <v>6.3027045190058066</v>
      </c>
      <c r="N12594" s="53">
        <f t="shared" si="2167"/>
        <v>27.30626949024909</v>
      </c>
      <c r="O12594">
        <f t="shared" si="2168"/>
        <v>1.3659702804115033</v>
      </c>
      <c r="P12594" s="53">
        <f t="shared" si="2169"/>
        <v>22.618778940142789</v>
      </c>
      <c r="Q12594" s="53">
        <v>0.2</v>
      </c>
      <c r="R12594" s="53">
        <f t="shared" si="2170"/>
        <v>7.8769489929875895</v>
      </c>
    </row>
    <row r="12595" spans="2:18" ht="15">
      <c r="B12595" s="84">
        <v>42898</v>
      </c>
      <c r="C12595" s="85">
        <v>0</v>
      </c>
      <c r="D12595" s="86">
        <v>32.799999999999997</v>
      </c>
      <c r="E12595" s="87">
        <v>18.7</v>
      </c>
      <c r="F12595" s="96">
        <f t="shared" si="2161"/>
        <v>25.75</v>
      </c>
      <c r="G12595" s="104">
        <v>50</v>
      </c>
      <c r="H12595" s="74">
        <f t="shared" si="2162"/>
        <v>163</v>
      </c>
      <c r="I12595" s="53">
        <f t="shared" si="2160"/>
        <v>0.96914368257685435</v>
      </c>
      <c r="J12595" s="53">
        <f t="shared" si="2163"/>
        <v>0.40307065447539192</v>
      </c>
      <c r="K12595" s="53">
        <f t="shared" si="2164"/>
        <v>2.0341515597096045</v>
      </c>
      <c r="L12595" s="53">
        <f t="shared" si="2165"/>
        <v>41.514600409103238</v>
      </c>
      <c r="M12595" s="93">
        <f t="shared" si="2166"/>
        <v>6.3576710177460098</v>
      </c>
      <c r="N12595" s="53">
        <f t="shared" si="2167"/>
        <v>26.500821677525227</v>
      </c>
      <c r="O12595">
        <f t="shared" si="2168"/>
        <v>1.4916591033646096</v>
      </c>
      <c r="P12595" s="53">
        <f t="shared" si="2169"/>
        <v>24.975005472659163</v>
      </c>
      <c r="Q12595" s="53">
        <v>0.2</v>
      </c>
      <c r="R12595" s="53">
        <f t="shared" si="2170"/>
        <v>7.7349117850938045</v>
      </c>
    </row>
    <row r="12596" spans="2:18" ht="15">
      <c r="B12596" s="84">
        <v>42899</v>
      </c>
      <c r="C12596" s="85">
        <v>0</v>
      </c>
      <c r="D12596" s="86">
        <v>33.299999999999997</v>
      </c>
      <c r="E12596" s="87">
        <v>19.600000000000001</v>
      </c>
      <c r="F12596" s="96">
        <f t="shared" si="2161"/>
        <v>26.45</v>
      </c>
      <c r="G12596" s="104">
        <v>50</v>
      </c>
      <c r="H12596" s="74">
        <f t="shared" si="2162"/>
        <v>164</v>
      </c>
      <c r="I12596" s="53">
        <f t="shared" si="2160"/>
        <v>0.96892833162732761</v>
      </c>
      <c r="J12596" s="53">
        <f t="shared" si="2163"/>
        <v>0.40421762839545172</v>
      </c>
      <c r="K12596" s="53">
        <f t="shared" si="2164"/>
        <v>2.0357412483497721</v>
      </c>
      <c r="L12596" s="53">
        <f t="shared" si="2165"/>
        <v>41.551579059748867</v>
      </c>
      <c r="M12596" s="93">
        <f t="shared" si="2166"/>
        <v>6.3732442794196436</v>
      </c>
      <c r="N12596" s="53">
        <f t="shared" si="2167"/>
        <v>26.145487119069415</v>
      </c>
      <c r="O12596">
        <f t="shared" si="2168"/>
        <v>1.5479340936955095</v>
      </c>
      <c r="P12596" s="53">
        <f t="shared" si="2169"/>
        <v>26.038757855990234</v>
      </c>
      <c r="Q12596" s="53">
        <v>0.2</v>
      </c>
      <c r="R12596" s="53">
        <f t="shared" si="2170"/>
        <v>7.6702867441796165</v>
      </c>
    </row>
    <row r="12597" spans="2:18" ht="15">
      <c r="B12597" s="84">
        <v>42900</v>
      </c>
      <c r="C12597" s="85">
        <v>0</v>
      </c>
      <c r="D12597" s="86">
        <v>28.8</v>
      </c>
      <c r="E12597" s="87">
        <v>20.7</v>
      </c>
      <c r="F12597" s="96">
        <f t="shared" si="2161"/>
        <v>24.75</v>
      </c>
      <c r="G12597" s="103">
        <v>62.800000000000011</v>
      </c>
      <c r="H12597" s="74">
        <f t="shared" si="2162"/>
        <v>165</v>
      </c>
      <c r="I12597" s="53">
        <f t="shared" si="2160"/>
        <v>0.96872217528436744</v>
      </c>
      <c r="J12597" s="53">
        <f t="shared" si="2163"/>
        <v>0.4052460284083601</v>
      </c>
      <c r="K12597" s="53">
        <f t="shared" si="2164"/>
        <v>2.0371690021676367</v>
      </c>
      <c r="L12597" s="53">
        <f t="shared" si="2165"/>
        <v>41.584154193902762</v>
      </c>
      <c r="M12597" s="93">
        <f t="shared" si="2166"/>
        <v>4.7159524759480025</v>
      </c>
      <c r="N12597" s="53">
        <f t="shared" si="2167"/>
        <v>20.11959819912952</v>
      </c>
      <c r="O12597">
        <f t="shared" si="2168"/>
        <v>1.4143426209675207</v>
      </c>
      <c r="P12597" s="53">
        <f t="shared" si="2169"/>
        <v>23.522301618368861</v>
      </c>
      <c r="Q12597" s="53">
        <v>0.2</v>
      </c>
      <c r="R12597" s="53">
        <f t="shared" si="2170"/>
        <v>5.8284948510659289</v>
      </c>
    </row>
    <row r="12598" spans="2:18" ht="15">
      <c r="B12598" s="84">
        <v>42901</v>
      </c>
      <c r="C12598" s="85">
        <v>0</v>
      </c>
      <c r="D12598" s="86">
        <v>32.1</v>
      </c>
      <c r="E12598" s="87">
        <v>18.3</v>
      </c>
      <c r="F12598" s="96">
        <f t="shared" si="2161"/>
        <v>25.200000000000003</v>
      </c>
      <c r="G12598" s="103">
        <v>68.172916666666666</v>
      </c>
      <c r="H12598" s="74">
        <f t="shared" si="2162"/>
        <v>166</v>
      </c>
      <c r="I12598" s="53">
        <f t="shared" si="2160"/>
        <v>0.96852527455295245</v>
      </c>
      <c r="J12598" s="53">
        <f t="shared" si="2163"/>
        <v>0.40615549969192977</v>
      </c>
      <c r="K12598" s="53">
        <f t="shared" si="2164"/>
        <v>2.0384335507413596</v>
      </c>
      <c r="L12598" s="53">
        <f t="shared" si="2165"/>
        <v>41.612319139501366</v>
      </c>
      <c r="M12598" s="93">
        <f t="shared" si="2166"/>
        <v>6.2248571981582899</v>
      </c>
      <c r="N12598" s="53">
        <f t="shared" si="2167"/>
        <v>26.279093805612224</v>
      </c>
      <c r="O12598">
        <f t="shared" si="2168"/>
        <v>1.4486942652907009</v>
      </c>
      <c r="P12598" s="53">
        <f t="shared" si="2169"/>
        <v>24.166458137867785</v>
      </c>
      <c r="Q12598" s="53">
        <v>0.2</v>
      </c>
      <c r="R12598" s="53">
        <f t="shared" si="2170"/>
        <v>7.1194817452854862</v>
      </c>
    </row>
    <row r="12599" spans="2:18" ht="15">
      <c r="B12599" s="84">
        <v>42902</v>
      </c>
      <c r="C12599" s="85">
        <v>1.3</v>
      </c>
      <c r="D12599" s="86">
        <v>32.5</v>
      </c>
      <c r="E12599" s="87">
        <v>18.600000000000001</v>
      </c>
      <c r="F12599" s="96">
        <f t="shared" si="2161"/>
        <v>25.55</v>
      </c>
      <c r="G12599" s="103">
        <v>64.18958333333336</v>
      </c>
      <c r="H12599" s="74">
        <f t="shared" si="2162"/>
        <v>167</v>
      </c>
      <c r="I12599" s="53">
        <f t="shared" si="2160"/>
        <v>0.96833768769917694</v>
      </c>
      <c r="J12599" s="53">
        <f t="shared" si="2163"/>
        <v>0.40694573331055683</v>
      </c>
      <c r="K12599" s="53">
        <f t="shared" si="2164"/>
        <v>2.0395337687208768</v>
      </c>
      <c r="L12599" s="53">
        <f t="shared" si="2165"/>
        <v>41.636068594638665</v>
      </c>
      <c r="M12599" s="93">
        <f t="shared" si="2166"/>
        <v>6.3018155983861472</v>
      </c>
      <c r="N12599" s="53">
        <f t="shared" si="2167"/>
        <v>26.389188592730399</v>
      </c>
      <c r="O12599">
        <f t="shared" si="2168"/>
        <v>1.4759095845889296</v>
      </c>
      <c r="P12599" s="53">
        <f t="shared" si="2169"/>
        <v>24.678251016533402</v>
      </c>
      <c r="Q12599" s="53">
        <v>0.2</v>
      </c>
      <c r="R12599" s="53">
        <f t="shared" si="2170"/>
        <v>7.2737719259944305</v>
      </c>
    </row>
    <row r="12600" spans="2:18" ht="15">
      <c r="B12600" s="84">
        <v>42903</v>
      </c>
      <c r="C12600" s="85">
        <v>0</v>
      </c>
      <c r="D12600" s="86">
        <v>33.6</v>
      </c>
      <c r="E12600" s="87">
        <v>18.600000000000001</v>
      </c>
      <c r="F12600" s="96">
        <f t="shared" si="2161"/>
        <v>26.1</v>
      </c>
      <c r="G12600" s="103">
        <v>32.008333333333354</v>
      </c>
      <c r="H12600" s="74">
        <f t="shared" si="2162"/>
        <v>168</v>
      </c>
      <c r="I12600" s="53">
        <f t="shared" si="2160"/>
        <v>0.96815947023300886</v>
      </c>
      <c r="J12600" s="53">
        <f t="shared" si="2163"/>
        <v>0.40761646659536283</v>
      </c>
      <c r="K12600" s="53">
        <f t="shared" si="2164"/>
        <v>2.0404686797466649</v>
      </c>
      <c r="L12600" s="53">
        <f t="shared" si="2165"/>
        <v>41.655398641672008</v>
      </c>
      <c r="M12600" s="93">
        <f t="shared" si="2166"/>
        <v>6.632555890531326</v>
      </c>
      <c r="N12600" s="53">
        <f t="shared" si="2167"/>
        <v>27.426213087200548</v>
      </c>
      <c r="O12600">
        <f t="shared" si="2168"/>
        <v>1.5195710941014551</v>
      </c>
      <c r="P12600" s="53">
        <f t="shared" si="2169"/>
        <v>25.501957690315916</v>
      </c>
      <c r="Q12600" s="53">
        <v>0.2</v>
      </c>
      <c r="R12600" s="53">
        <f t="shared" si="2170"/>
        <v>8.5089629791266024</v>
      </c>
    </row>
    <row r="12601" spans="2:18" ht="15">
      <c r="B12601" s="84">
        <v>42904</v>
      </c>
      <c r="C12601" s="85">
        <v>0</v>
      </c>
      <c r="D12601" s="86">
        <v>31.9</v>
      </c>
      <c r="E12601" s="87">
        <v>17.600000000000001</v>
      </c>
      <c r="F12601" s="96">
        <f t="shared" si="2161"/>
        <v>24.75</v>
      </c>
      <c r="G12601" s="103">
        <v>37.98125000000001</v>
      </c>
      <c r="H12601" s="74">
        <f t="shared" si="2162"/>
        <v>169</v>
      </c>
      <c r="I12601" s="53">
        <f t="shared" si="2160"/>
        <v>0.96799067489186363</v>
      </c>
      <c r="J12601" s="53">
        <f t="shared" si="2163"/>
        <v>0.40816748346531739</v>
      </c>
      <c r="K12601" s="53">
        <f t="shared" si="2164"/>
        <v>2.041237459877554</v>
      </c>
      <c r="L12601" s="53">
        <f t="shared" si="2165"/>
        <v>41.670306758860512</v>
      </c>
      <c r="M12601" s="93">
        <f t="shared" si="2166"/>
        <v>6.2790472949837319</v>
      </c>
      <c r="N12601" s="53">
        <f t="shared" si="2167"/>
        <v>26.788206474241129</v>
      </c>
      <c r="O12601">
        <f t="shared" si="2168"/>
        <v>1.4143426209675207</v>
      </c>
      <c r="P12601" s="53">
        <f t="shared" si="2169"/>
        <v>23.522301618368861</v>
      </c>
      <c r="Q12601" s="53">
        <v>0.2</v>
      </c>
      <c r="R12601" s="53">
        <f t="shared" si="2170"/>
        <v>8.135633137898969</v>
      </c>
    </row>
    <row r="12602" spans="2:18" ht="15">
      <c r="B12602" s="84">
        <v>42905</v>
      </c>
      <c r="C12602" s="85">
        <v>0</v>
      </c>
      <c r="D12602" s="86">
        <v>31.9</v>
      </c>
      <c r="E12602" s="87">
        <v>18.899999999999999</v>
      </c>
      <c r="F12602" s="96">
        <f t="shared" si="2161"/>
        <v>25.4</v>
      </c>
      <c r="G12602" s="103">
        <v>47.714583333333344</v>
      </c>
      <c r="H12602" s="74">
        <f t="shared" si="2162"/>
        <v>170</v>
      </c>
      <c r="I12602" s="53">
        <f t="shared" si="2160"/>
        <v>0.96783135162499845</v>
      </c>
      <c r="J12602" s="53">
        <f t="shared" si="2163"/>
        <v>0.40859861468800307</v>
      </c>
      <c r="K12602" s="53">
        <f t="shared" si="2164"/>
        <v>2.0418394405028018</v>
      </c>
      <c r="L12602" s="53">
        <f t="shared" si="2165"/>
        <v>41.68079182940884</v>
      </c>
      <c r="M12602" s="93">
        <f t="shared" si="2166"/>
        <v>6.0798218997214857</v>
      </c>
      <c r="N12602" s="53">
        <f t="shared" si="2167"/>
        <v>25.547979464288591</v>
      </c>
      <c r="O12602">
        <f t="shared" si="2168"/>
        <v>1.464192142310325</v>
      </c>
      <c r="P12602" s="53">
        <f t="shared" si="2169"/>
        <v>24.457744398069426</v>
      </c>
      <c r="Q12602" s="53">
        <v>0.2</v>
      </c>
      <c r="R12602" s="53">
        <f t="shared" si="2170"/>
        <v>7.5709646133799602</v>
      </c>
    </row>
    <row r="12603" spans="2:18" ht="15">
      <c r="B12603" s="84">
        <v>42906</v>
      </c>
      <c r="C12603" s="85">
        <v>0</v>
      </c>
      <c r="D12603" s="86">
        <v>34.1</v>
      </c>
      <c r="E12603" s="87">
        <v>19.2</v>
      </c>
      <c r="F12603" s="96">
        <f t="shared" si="2161"/>
        <v>26.65</v>
      </c>
      <c r="G12603" s="103">
        <v>52.225000000000001</v>
      </c>
      <c r="H12603" s="74">
        <f t="shared" si="2162"/>
        <v>171</v>
      </c>
      <c r="I12603" s="53">
        <f t="shared" si="2160"/>
        <v>0.96768154757873115</v>
      </c>
      <c r="J12603" s="53">
        <f t="shared" si="2163"/>
        <v>0.4089097380789154</v>
      </c>
      <c r="K12603" s="53">
        <f t="shared" si="2164"/>
        <v>2.0422741107171487</v>
      </c>
      <c r="L12603" s="53">
        <f t="shared" si="2165"/>
        <v>41.686854147808901</v>
      </c>
      <c r="M12603" s="93">
        <f t="shared" si="2166"/>
        <v>6.6982830539580638</v>
      </c>
      <c r="N12603" s="53">
        <f t="shared" si="2167"/>
        <v>27.355280879234812</v>
      </c>
      <c r="O12603">
        <f t="shared" si="2168"/>
        <v>1.5643463380204969</v>
      </c>
      <c r="P12603" s="53">
        <f t="shared" si="2169"/>
        <v>26.349983402386762</v>
      </c>
      <c r="Q12603" s="53">
        <v>0.2</v>
      </c>
      <c r="R12603" s="53">
        <f t="shared" si="2170"/>
        <v>7.8920169461742713</v>
      </c>
    </row>
    <row r="12604" spans="2:18" ht="15">
      <c r="B12604" s="84">
        <v>42907</v>
      </c>
      <c r="C12604" s="85">
        <v>0</v>
      </c>
      <c r="D12604" s="86">
        <v>35.1</v>
      </c>
      <c r="E12604" s="87">
        <v>20.100000000000001</v>
      </c>
      <c r="F12604" s="96">
        <f t="shared" si="2161"/>
        <v>27.6</v>
      </c>
      <c r="G12604" s="103">
        <v>59.977083333333333</v>
      </c>
      <c r="H12604" s="74">
        <f t="shared" si="2162"/>
        <v>172</v>
      </c>
      <c r="I12604" s="53">
        <f t="shared" si="2160"/>
        <v>0.96754130708248931</v>
      </c>
      <c r="J12604" s="53">
        <f t="shared" si="2163"/>
        <v>0.40910077863842559</v>
      </c>
      <c r="K12604" s="53">
        <f t="shared" si="2164"/>
        <v>2.0425411191413518</v>
      </c>
      <c r="L12604" s="53">
        <f t="shared" si="2165"/>
        <v>41.688495423392943</v>
      </c>
      <c r="M12604" s="93">
        <f t="shared" si="2166"/>
        <v>6.8646306843277047</v>
      </c>
      <c r="N12604" s="53">
        <f t="shared" si="2167"/>
        <v>27.448004245551651</v>
      </c>
      <c r="O12604">
        <f t="shared" si="2168"/>
        <v>1.6443776567043942</v>
      </c>
      <c r="P12604" s="53">
        <f t="shared" si="2169"/>
        <v>27.873853825214461</v>
      </c>
      <c r="Q12604" s="53">
        <v>0.2</v>
      </c>
      <c r="R12604" s="53">
        <f t="shared" si="2170"/>
        <v>7.6996096792002113</v>
      </c>
    </row>
    <row r="12605" spans="2:18" ht="15">
      <c r="B12605" s="84">
        <v>42908</v>
      </c>
      <c r="C12605" s="85">
        <v>0</v>
      </c>
      <c r="D12605" s="86">
        <v>35.4</v>
      </c>
      <c r="E12605" s="87">
        <v>19.3</v>
      </c>
      <c r="F12605" s="96">
        <f t="shared" si="2161"/>
        <v>27.35</v>
      </c>
      <c r="G12605" s="103">
        <v>57.916666666666664</v>
      </c>
      <c r="H12605" s="74">
        <f t="shared" si="2162"/>
        <v>173</v>
      </c>
      <c r="I12605" s="53">
        <f t="shared" si="2160"/>
        <v>0.96741067163569183</v>
      </c>
      <c r="J12605" s="53">
        <f t="shared" si="2163"/>
        <v>0.40917170862578206</v>
      </c>
      <c r="K12605" s="53">
        <f t="shared" si="2164"/>
        <v>2.0426402751747079</v>
      </c>
      <c r="L12605" s="53">
        <f t="shared" si="2165"/>
        <v>41.685718781033387</v>
      </c>
      <c r="M12605" s="93">
        <f t="shared" si="2166"/>
        <v>7.072247659147493</v>
      </c>
      <c r="N12605" s="53">
        <f t="shared" si="2167"/>
        <v>28.434732944747086</v>
      </c>
      <c r="O12605">
        <f t="shared" si="2168"/>
        <v>1.6229809196234908</v>
      </c>
      <c r="P12605" s="53">
        <f t="shared" si="2169"/>
        <v>27.465439053079297</v>
      </c>
      <c r="Q12605" s="53">
        <v>0.2</v>
      </c>
      <c r="R12605" s="53">
        <f t="shared" si="2170"/>
        <v>7.9893974402042405</v>
      </c>
    </row>
    <row r="12606" spans="2:18" ht="15">
      <c r="B12606" s="84">
        <v>42909</v>
      </c>
      <c r="C12606" s="85">
        <v>0</v>
      </c>
      <c r="D12606" s="86">
        <v>35.1</v>
      </c>
      <c r="E12606" s="87">
        <v>21.6</v>
      </c>
      <c r="F12606" s="96">
        <f t="shared" si="2161"/>
        <v>28.35</v>
      </c>
      <c r="G12606" s="103">
        <v>57.472916666666663</v>
      </c>
      <c r="H12606" s="74">
        <f t="shared" si="2162"/>
        <v>174</v>
      </c>
      <c r="I12606" s="53">
        <f t="shared" si="2160"/>
        <v>0.96728967989546932</v>
      </c>
      <c r="J12606" s="53">
        <f t="shared" si="2163"/>
        <v>0.40912254756976801</v>
      </c>
      <c r="K12606" s="53">
        <f t="shared" si="2164"/>
        <v>2.0425715496702246</v>
      </c>
      <c r="L12606" s="53">
        <f t="shared" si="2165"/>
        <v>41.678528758947735</v>
      </c>
      <c r="M12606" s="93">
        <f t="shared" si="2166"/>
        <v>6.6183608640449458</v>
      </c>
      <c r="N12606" s="53">
        <f t="shared" si="2167"/>
        <v>26.033237815780726</v>
      </c>
      <c r="O12606">
        <f t="shared" si="2168"/>
        <v>1.7100382993303327</v>
      </c>
      <c r="P12606" s="53">
        <f t="shared" si="2169"/>
        <v>29.131620876180797</v>
      </c>
      <c r="Q12606" s="53">
        <v>0.2</v>
      </c>
      <c r="R12606" s="53">
        <f t="shared" si="2170"/>
        <v>7.4609354425818868</v>
      </c>
    </row>
    <row r="12607" spans="2:18" ht="15">
      <c r="B12607" s="84">
        <v>42910</v>
      </c>
      <c r="C12607" s="85">
        <v>0</v>
      </c>
      <c r="D12607" s="86">
        <v>36.200000000000003</v>
      </c>
      <c r="E12607" s="87">
        <v>21.7</v>
      </c>
      <c r="F12607" s="96">
        <f t="shared" si="2161"/>
        <v>28.950000000000003</v>
      </c>
      <c r="G12607" s="103">
        <v>50.933333333333358</v>
      </c>
      <c r="H12607" s="74">
        <f t="shared" si="2162"/>
        <v>175</v>
      </c>
      <c r="I12607" s="53">
        <f t="shared" si="2160"/>
        <v>0.96717836766522414</v>
      </c>
      <c r="J12607" s="53">
        <f t="shared" si="2163"/>
        <v>0.4089533622158914</v>
      </c>
      <c r="K12607" s="53">
        <f t="shared" si="2164"/>
        <v>2.0423350750274194</v>
      </c>
      <c r="L12607" s="53">
        <f t="shared" si="2165"/>
        <v>41.666931303590367</v>
      </c>
      <c r="M12607" s="93">
        <f t="shared" si="2166"/>
        <v>6.9463491126099592</v>
      </c>
      <c r="N12607" s="53">
        <f t="shared" si="2167"/>
        <v>26.97270106018982</v>
      </c>
      <c r="O12607">
        <f t="shared" si="2168"/>
        <v>1.7641869321228199</v>
      </c>
      <c r="P12607" s="53">
        <f t="shared" si="2169"/>
        <v>30.173815496607787</v>
      </c>
      <c r="Q12607" s="53">
        <v>0.2</v>
      </c>
      <c r="R12607" s="53">
        <f t="shared" si="2170"/>
        <v>7.90036237799481</v>
      </c>
    </row>
    <row r="12608" spans="2:18" ht="15">
      <c r="B12608" s="84">
        <v>42911</v>
      </c>
      <c r="C12608" s="85">
        <v>53.8</v>
      </c>
      <c r="D12608" s="86">
        <v>26.1</v>
      </c>
      <c r="E12608" s="87">
        <v>18.3</v>
      </c>
      <c r="F12608" s="96">
        <f t="shared" si="2161"/>
        <v>22.200000000000003</v>
      </c>
      <c r="G12608" s="103">
        <v>80.806250000000006</v>
      </c>
      <c r="H12608" s="74">
        <f t="shared" si="2162"/>
        <v>176</v>
      </c>
      <c r="I12608" s="53">
        <f t="shared" si="2160"/>
        <v>0.96707676788403607</v>
      </c>
      <c r="J12608" s="53">
        <f t="shared" si="2163"/>
        <v>0.40866426641022918</v>
      </c>
      <c r="K12608" s="53">
        <f t="shared" si="2164"/>
        <v>2.0419311447020565</v>
      </c>
      <c r="L12608" s="53">
        <f t="shared" si="2165"/>
        <v>41.650933761636104</v>
      </c>
      <c r="M12608" s="93">
        <f t="shared" si="2166"/>
        <v>4.3574409293732748</v>
      </c>
      <c r="N12608" s="53">
        <f t="shared" si="2167"/>
        <v>19.775203661216629</v>
      </c>
      <c r="O12608">
        <f t="shared" si="2168"/>
        <v>1.2327024527211001</v>
      </c>
      <c r="P12608" s="53">
        <f t="shared" si="2169"/>
        <v>20.151918105433111</v>
      </c>
      <c r="Q12608" s="53">
        <v>0.2</v>
      </c>
      <c r="R12608" s="53">
        <f t="shared" si="2170"/>
        <v>5.1634879839772392</v>
      </c>
    </row>
    <row r="12609" spans="2:18" ht="15">
      <c r="B12609" s="84">
        <v>42912</v>
      </c>
      <c r="C12609" s="85">
        <v>1.1000000000000001</v>
      </c>
      <c r="D12609" s="86">
        <v>32.200000000000003</v>
      </c>
      <c r="E12609" s="87">
        <v>15.6</v>
      </c>
      <c r="F12609" s="96">
        <f t="shared" si="2161"/>
        <v>23.900000000000002</v>
      </c>
      <c r="G12609" s="103">
        <v>61.987500000000011</v>
      </c>
      <c r="H12609" s="74">
        <f t="shared" si="2162"/>
        <v>177</v>
      </c>
      <c r="I12609" s="53">
        <f t="shared" si="2160"/>
        <v>0.96698491061691505</v>
      </c>
      <c r="J12609" s="53">
        <f t="shared" si="2163"/>
        <v>0.40825542092030154</v>
      </c>
      <c r="K12609" s="53">
        <f t="shared" si="2164"/>
        <v>2.0413602121365115</v>
      </c>
      <c r="L12609" s="53">
        <f t="shared" si="2165"/>
        <v>41.630544869084666</v>
      </c>
      <c r="M12609" s="93">
        <f t="shared" si="2166"/>
        <v>6.6237154560831177</v>
      </c>
      <c r="N12609" s="53">
        <f t="shared" si="2167"/>
        <v>28.83467497887419</v>
      </c>
      <c r="O12609">
        <f t="shared" si="2168"/>
        <v>1.3513779792359752</v>
      </c>
      <c r="P12609" s="53">
        <f t="shared" si="2169"/>
        <v>22.347046378346018</v>
      </c>
      <c r="Q12609" s="53">
        <v>0.2</v>
      </c>
      <c r="R12609" s="53">
        <f t="shared" si="2170"/>
        <v>7.8707509336283952</v>
      </c>
    </row>
    <row r="12610" spans="2:18" ht="15">
      <c r="B12610" s="84">
        <v>42913</v>
      </c>
      <c r="C12610" s="85">
        <v>0.4</v>
      </c>
      <c r="D12610" s="86">
        <v>27.7</v>
      </c>
      <c r="E12610" s="87">
        <v>20.100000000000001</v>
      </c>
      <c r="F12610" s="96">
        <f t="shared" si="2161"/>
        <v>23.9</v>
      </c>
      <c r="G12610" s="103">
        <v>75.370833333333323</v>
      </c>
      <c r="H12610" s="74">
        <f t="shared" si="2162"/>
        <v>178</v>
      </c>
      <c r="I12610" s="53">
        <f t="shared" si="2160"/>
        <v>0.96690282304590414</v>
      </c>
      <c r="J12610" s="53">
        <f t="shared" si="2163"/>
        <v>0.40772703319360154</v>
      </c>
      <c r="K12610" s="53">
        <f t="shared" si="2164"/>
        <v>2.0406228891187692</v>
      </c>
      <c r="L12610" s="53">
        <f t="shared" si="2165"/>
        <v>41.605774737537843</v>
      </c>
      <c r="M12610" s="93">
        <f t="shared" si="2166"/>
        <v>4.4791534188278623</v>
      </c>
      <c r="N12610" s="53">
        <f t="shared" si="2167"/>
        <v>19.498864929923979</v>
      </c>
      <c r="O12610">
        <f t="shared" si="2168"/>
        <v>1.3513779792359752</v>
      </c>
      <c r="P12610" s="53">
        <f t="shared" si="2169"/>
        <v>22.347046378346018</v>
      </c>
      <c r="Q12610" s="53">
        <v>0.2</v>
      </c>
      <c r="R12610" s="53">
        <f t="shared" si="2170"/>
        <v>5.2903513656028398</v>
      </c>
    </row>
    <row r="12611" spans="2:18" ht="15">
      <c r="B12611" s="84">
        <v>42914</v>
      </c>
      <c r="C12611" s="85">
        <v>1.6</v>
      </c>
      <c r="D12611" s="86">
        <v>27.4</v>
      </c>
      <c r="E12611" s="87">
        <v>14.7</v>
      </c>
      <c r="F12611" s="96">
        <f t="shared" si="2161"/>
        <v>21.049999999999997</v>
      </c>
      <c r="G12611" s="103">
        <v>88.37291666666664</v>
      </c>
      <c r="H12611" s="74">
        <f t="shared" si="2162"/>
        <v>179</v>
      </c>
      <c r="I12611" s="53">
        <f t="shared" si="2160"/>
        <v>0.96683052946203629</v>
      </c>
      <c r="J12611" s="53">
        <f t="shared" si="2163"/>
        <v>0.40707935705464793</v>
      </c>
      <c r="K12611" s="53">
        <f t="shared" si="2164"/>
        <v>2.0397199435822722</v>
      </c>
      <c r="L12611" s="53">
        <f t="shared" si="2165"/>
        <v>41.576634837724463</v>
      </c>
      <c r="M12611" s="93">
        <f t="shared" si="2166"/>
        <v>5.3906569150921158</v>
      </c>
      <c r="N12611" s="53">
        <f t="shared" si="2167"/>
        <v>25.188373064621569</v>
      </c>
      <c r="O12611">
        <f t="shared" si="2168"/>
        <v>1.1576480702913285</v>
      </c>
      <c r="P12611" s="53">
        <f t="shared" si="2169"/>
        <v>18.777858756126378</v>
      </c>
      <c r="Q12611" s="53">
        <v>0.2</v>
      </c>
      <c r="R12611" s="53">
        <f t="shared" si="2170"/>
        <v>6.1779315143888613</v>
      </c>
    </row>
    <row r="12612" spans="2:18" ht="15">
      <c r="B12612" s="84">
        <v>42915</v>
      </c>
      <c r="C12612" s="85">
        <v>23.2</v>
      </c>
      <c r="D12612" s="86">
        <v>26.4</v>
      </c>
      <c r="E12612" s="87">
        <v>14.6</v>
      </c>
      <c r="F12612" s="96">
        <f t="shared" si="2161"/>
        <v>20.5</v>
      </c>
      <c r="G12612" s="103">
        <v>89.575000000000045</v>
      </c>
      <c r="H12612" s="74">
        <f t="shared" si="2162"/>
        <v>180</v>
      </c>
      <c r="I12612" s="53">
        <f t="shared" si="2160"/>
        <v>0.96676805125814624</v>
      </c>
      <c r="J12612" s="53">
        <f t="shared" si="2163"/>
        <v>0.40631269234167094</v>
      </c>
      <c r="K12612" s="53">
        <f t="shared" si="2164"/>
        <v>2.0386522968629022</v>
      </c>
      <c r="L12612" s="53">
        <f t="shared" si="2165"/>
        <v>41.543137980369544</v>
      </c>
      <c r="M12612" s="93">
        <f t="shared" si="2166"/>
        <v>5.1184509905034954</v>
      </c>
      <c r="N12612" s="53">
        <f t="shared" si="2167"/>
        <v>24.25991210756067</v>
      </c>
      <c r="O12612">
        <f t="shared" si="2168"/>
        <v>1.1231778894918711</v>
      </c>
      <c r="P12612" s="53">
        <f t="shared" si="2169"/>
        <v>18.150673095156183</v>
      </c>
      <c r="Q12612" s="53">
        <v>0.2</v>
      </c>
      <c r="R12612" s="53">
        <f t="shared" si="2170"/>
        <v>5.9169676319543854</v>
      </c>
    </row>
    <row r="12613" spans="2:18" ht="15">
      <c r="B12613" s="84">
        <v>42916</v>
      </c>
      <c r="C12613" s="85">
        <v>8.4</v>
      </c>
      <c r="D12613" s="86">
        <v>24.3</v>
      </c>
      <c r="E12613" s="87">
        <v>14.3</v>
      </c>
      <c r="F12613" s="96">
        <f t="shared" si="2161"/>
        <v>19.3</v>
      </c>
      <c r="G12613" s="103">
        <v>81.037500000000023</v>
      </c>
      <c r="H12613" s="74">
        <f t="shared" si="2162"/>
        <v>181</v>
      </c>
      <c r="I12613" s="53">
        <f t="shared" si="2160"/>
        <v>0.96671540692253943</v>
      </c>
      <c r="J12613" s="53">
        <f t="shared" si="2163"/>
        <v>0.40542738448427046</v>
      </c>
      <c r="K12613" s="53">
        <f t="shared" si="2164"/>
        <v>2.0374210204332197</v>
      </c>
      <c r="L12613" s="53">
        <f t="shared" si="2165"/>
        <v>41.505298294525524</v>
      </c>
      <c r="M12613" s="93">
        <f t="shared" si="2166"/>
        <v>4.5601268385623461</v>
      </c>
      <c r="N12613" s="53">
        <f t="shared" si="2167"/>
        <v>22.312717187818478</v>
      </c>
      <c r="O12613">
        <f t="shared" si="2168"/>
        <v>1.0510505330711131</v>
      </c>
      <c r="P12613" s="53">
        <f t="shared" si="2169"/>
        <v>16.846552018290744</v>
      </c>
      <c r="Q12613" s="53">
        <v>0.2</v>
      </c>
      <c r="R12613" s="53">
        <f t="shared" si="2170"/>
        <v>5.6868556665144743</v>
      </c>
    </row>
    <row r="12614" spans="2:18" ht="15">
      <c r="B12614" s="84">
        <v>42917</v>
      </c>
      <c r="C12614" s="85">
        <v>1.1000000000000001</v>
      </c>
      <c r="D12614" s="86">
        <v>26.5</v>
      </c>
      <c r="E12614" s="87">
        <v>13.2</v>
      </c>
      <c r="F12614" s="96">
        <f t="shared" si="2161"/>
        <v>19.850000000000001</v>
      </c>
      <c r="G12614" s="103">
        <v>75.389583333333306</v>
      </c>
      <c r="H12614" s="74">
        <f t="shared" si="2162"/>
        <v>182</v>
      </c>
      <c r="I12614" s="53">
        <f t="shared" si="2160"/>
        <v>0.96667261203352184</v>
      </c>
      <c r="J12614" s="53">
        <f t="shared" si="2163"/>
        <v>0.4044238240236096</v>
      </c>
      <c r="K12614" s="53">
        <f t="shared" si="2164"/>
        <v>2.0360273321377047</v>
      </c>
      <c r="L12614" s="53">
        <f t="shared" si="2165"/>
        <v>41.463131203502378</v>
      </c>
      <c r="M12614" s="93">
        <f t="shared" si="2166"/>
        <v>5.3315363006443457</v>
      </c>
      <c r="N12614" s="53">
        <f t="shared" si="2167"/>
        <v>25.706138186327468</v>
      </c>
      <c r="O12614">
        <f t="shared" si="2168"/>
        <v>1.0835928946081994</v>
      </c>
      <c r="P12614" s="53">
        <f t="shared" si="2169"/>
        <v>17.433539432012616</v>
      </c>
      <c r="Q12614" s="53">
        <v>0.2</v>
      </c>
      <c r="R12614" s="53">
        <f t="shared" si="2170"/>
        <v>6.6448608626673629</v>
      </c>
    </row>
    <row r="12615" spans="2:18" ht="15">
      <c r="B12615" s="84">
        <v>42918</v>
      </c>
      <c r="C12615" s="85">
        <v>0</v>
      </c>
      <c r="D12615" s="86">
        <v>29.4</v>
      </c>
      <c r="E12615" s="87">
        <v>13.7</v>
      </c>
      <c r="F12615" s="96">
        <f t="shared" si="2161"/>
        <v>21.549999999999997</v>
      </c>
      <c r="G12615" s="103">
        <v>63.064583333333339</v>
      </c>
      <c r="H12615" s="74">
        <f t="shared" si="2162"/>
        <v>183</v>
      </c>
      <c r="I12615" s="53">
        <f t="shared" si="2160"/>
        <v>0.96663967925478966</v>
      </c>
      <c r="J12615" s="53">
        <f t="shared" si="2163"/>
        <v>0.40330244607692034</v>
      </c>
      <c r="K12615" s="53">
        <f t="shared" si="2164"/>
        <v>2.0344725919560269</v>
      </c>
      <c r="L12615" s="53">
        <f t="shared" si="2165"/>
        <v>41.416653398551674</v>
      </c>
      <c r="M12615" s="93">
        <f t="shared" si="2166"/>
        <v>6.0474047959138799</v>
      </c>
      <c r="N12615" s="53">
        <f t="shared" si="2167"/>
        <v>27.898043758797449</v>
      </c>
      <c r="O12615">
        <f t="shared" si="2168"/>
        <v>1.1897780477044109</v>
      </c>
      <c r="P12615" s="53">
        <f t="shared" si="2169"/>
        <v>19.364683464590886</v>
      </c>
      <c r="Q12615" s="53">
        <v>0.2</v>
      </c>
      <c r="R12615" s="53">
        <f t="shared" si="2170"/>
        <v>7.5553106527558525</v>
      </c>
    </row>
    <row r="12616" spans="2:18" ht="15">
      <c r="B12616" s="84">
        <v>42919</v>
      </c>
      <c r="C12616" s="85">
        <v>0</v>
      </c>
      <c r="D12616" s="86">
        <v>30.5</v>
      </c>
      <c r="E12616" s="87">
        <v>15.8</v>
      </c>
      <c r="F12616" s="96">
        <f t="shared" si="2161"/>
        <v>23.15</v>
      </c>
      <c r="G12616" s="103">
        <v>50.231249999999989</v>
      </c>
      <c r="H12616" s="74">
        <f t="shared" si="2162"/>
        <v>184</v>
      </c>
      <c r="I12616" s="53">
        <f t="shared" si="2160"/>
        <v>0.966616618331682</v>
      </c>
      <c r="J12616" s="53">
        <f t="shared" si="2163"/>
        <v>0.4020637297482984</v>
      </c>
      <c r="K12616" s="53">
        <f t="shared" si="2164"/>
        <v>2.0327582973243699</v>
      </c>
      <c r="L12616" s="53">
        <f t="shared" si="2165"/>
        <v>41.365882810476329</v>
      </c>
      <c r="M12616" s="93">
        <f t="shared" si="2166"/>
        <v>6.0821110339204054</v>
      </c>
      <c r="N12616" s="53">
        <f t="shared" si="2167"/>
        <v>26.961862280431571</v>
      </c>
      <c r="O12616">
        <f t="shared" si="2168"/>
        <v>1.2978535547150412</v>
      </c>
      <c r="P12616" s="53">
        <f t="shared" si="2169"/>
        <v>21.353701770624124</v>
      </c>
      <c r="Q12616" s="53">
        <v>0.2</v>
      </c>
      <c r="R12616" s="53">
        <f t="shared" si="2170"/>
        <v>7.761527509387915</v>
      </c>
    </row>
    <row r="12617" spans="2:18" ht="15">
      <c r="B12617" s="84">
        <v>42920</v>
      </c>
      <c r="C12617" s="85">
        <v>0</v>
      </c>
      <c r="D12617" s="86">
        <v>30.1</v>
      </c>
      <c r="E12617" s="87">
        <v>18.399999999999999</v>
      </c>
      <c r="F12617" s="96">
        <f t="shared" si="2161"/>
        <v>24.25</v>
      </c>
      <c r="G12617" s="103">
        <v>54.247916666666669</v>
      </c>
      <c r="H12617" s="74">
        <f t="shared" si="2162"/>
        <v>185</v>
      </c>
      <c r="I12617" s="53">
        <f t="shared" si="2160"/>
        <v>0.96660343608829691</v>
      </c>
      <c r="J12617" s="53">
        <f t="shared" si="2163"/>
        <v>0.40070819748795422</v>
      </c>
      <c r="K12617" s="53">
        <f t="shared" si="2164"/>
        <v>2.0308860780474474</v>
      </c>
      <c r="L12617" s="53">
        <f t="shared" si="2165"/>
        <v>41.310838579351461</v>
      </c>
      <c r="M12617" s="93">
        <f t="shared" si="2166"/>
        <v>5.5644521924129107</v>
      </c>
      <c r="N12617" s="53">
        <f t="shared" si="2167"/>
        <v>24.021817498591105</v>
      </c>
      <c r="O12617">
        <f t="shared" si="2168"/>
        <v>1.3770039465394122</v>
      </c>
      <c r="P12617" s="53">
        <f t="shared" si="2169"/>
        <v>22.824501045469301</v>
      </c>
      <c r="Q12617" s="53">
        <v>0.2</v>
      </c>
      <c r="R12617" s="53">
        <f t="shared" si="2170"/>
        <v>6.9861786275240672</v>
      </c>
    </row>
    <row r="12618" spans="2:18" ht="15">
      <c r="B12618" s="84">
        <v>42921</v>
      </c>
      <c r="C12618" s="85">
        <v>0</v>
      </c>
      <c r="D12618" s="86">
        <v>31.9</v>
      </c>
      <c r="E12618" s="87">
        <v>20.5</v>
      </c>
      <c r="F12618" s="96">
        <f t="shared" si="2161"/>
        <v>26.2</v>
      </c>
      <c r="G12618" s="103">
        <v>60.435416666666647</v>
      </c>
      <c r="H12618" s="74">
        <f t="shared" si="2162"/>
        <v>186</v>
      </c>
      <c r="I12618" s="53">
        <f t="shared" ref="I12618:I12681" si="2171">1+0.0334*COS($I$7*H12618-0.0552)</f>
        <v>0.96660013642547238</v>
      </c>
      <c r="J12618" s="53">
        <f t="shared" si="2163"/>
        <v>0.39923641440225827</v>
      </c>
      <c r="K12618" s="53">
        <f t="shared" si="2164"/>
        <v>2.0288576908360731</v>
      </c>
      <c r="L12618" s="53">
        <f t="shared" si="2165"/>
        <v>41.251541022555166</v>
      </c>
      <c r="M12618" s="93">
        <f t="shared" si="2166"/>
        <v>5.7391126942096244</v>
      </c>
      <c r="N12618" s="53">
        <f t="shared" si="2167"/>
        <v>23.67780960559686</v>
      </c>
      <c r="O12618">
        <f t="shared" si="2168"/>
        <v>1.5276285239408065</v>
      </c>
      <c r="P12618" s="53">
        <f t="shared" si="2169"/>
        <v>25.654317363828152</v>
      </c>
      <c r="Q12618" s="53">
        <v>0.2</v>
      </c>
      <c r="R12618" s="53">
        <f t="shared" si="2170"/>
        <v>6.7663017968701418</v>
      </c>
    </row>
    <row r="12619" spans="2:18" ht="15">
      <c r="B12619" s="84">
        <v>42922</v>
      </c>
      <c r="C12619" s="85">
        <v>0</v>
      </c>
      <c r="D12619" s="86">
        <v>33.799999999999997</v>
      </c>
      <c r="E12619" s="87">
        <v>18.399999999999999</v>
      </c>
      <c r="F12619" s="96">
        <f t="shared" si="2161"/>
        <v>26.099999999999998</v>
      </c>
      <c r="G12619" s="103">
        <v>57.054166666666667</v>
      </c>
      <c r="H12619" s="74">
        <f t="shared" si="2162"/>
        <v>187</v>
      </c>
      <c r="I12619" s="53">
        <f t="shared" si="2171"/>
        <v>0.96660672031963157</v>
      </c>
      <c r="J12619" s="53">
        <f t="shared" si="2163"/>
        <v>0.39764898751708555</v>
      </c>
      <c r="K12619" s="53">
        <f t="shared" si="2164"/>
        <v>2.0266750135070062</v>
      </c>
      <c r="L12619" s="53">
        <f t="shared" si="2165"/>
        <v>41.188011601317754</v>
      </c>
      <c r="M12619" s="93">
        <f t="shared" si="2166"/>
        <v>6.6450029886270707</v>
      </c>
      <c r="N12619" s="53">
        <f t="shared" si="2167"/>
        <v>27.477682953467117</v>
      </c>
      <c r="O12619">
        <f t="shared" si="2168"/>
        <v>1.5195710941014551</v>
      </c>
      <c r="P12619" s="53">
        <f t="shared" si="2169"/>
        <v>25.501957690315916</v>
      </c>
      <c r="Q12619" s="53">
        <v>0.2</v>
      </c>
      <c r="R12619" s="53">
        <f t="shared" si="2170"/>
        <v>7.7592619565960126</v>
      </c>
    </row>
    <row r="12620" spans="2:18" ht="15">
      <c r="B12620" s="84">
        <v>42923</v>
      </c>
      <c r="C12620" s="85">
        <v>0</v>
      </c>
      <c r="D12620" s="86">
        <v>32.4</v>
      </c>
      <c r="E12620" s="87">
        <v>20.8</v>
      </c>
      <c r="F12620" s="96">
        <f t="shared" si="2161"/>
        <v>26.6</v>
      </c>
      <c r="G12620" s="103">
        <v>58.92499999999999</v>
      </c>
      <c r="H12620" s="74">
        <f t="shared" si="2162"/>
        <v>188</v>
      </c>
      <c r="I12620" s="53">
        <f t="shared" si="2171"/>
        <v>0.96662318582249451</v>
      </c>
      <c r="J12620" s="53">
        <f t="shared" si="2163"/>
        <v>0.39594656499710279</v>
      </c>
      <c r="K12620" s="53">
        <f t="shared" si="2164"/>
        <v>2.0243400388832118</v>
      </c>
      <c r="L12620" s="53">
        <f t="shared" si="2165"/>
        <v>41.120272886006703</v>
      </c>
      <c r="M12620" s="93">
        <f t="shared" si="2166"/>
        <v>5.8232766966973628</v>
      </c>
      <c r="N12620" s="53">
        <f t="shared" si="2167"/>
        <v>23.808602491236613</v>
      </c>
      <c r="O12620">
        <f t="shared" si="2168"/>
        <v>1.5602292237021407</v>
      </c>
      <c r="P12620" s="53">
        <f t="shared" si="2169"/>
        <v>26.271869052466982</v>
      </c>
      <c r="Q12620" s="53">
        <v>0.2</v>
      </c>
      <c r="R12620" s="53">
        <f t="shared" si="2170"/>
        <v>6.8521966185170937</v>
      </c>
    </row>
    <row r="12621" spans="2:18" ht="15">
      <c r="B12621" s="84">
        <v>42924</v>
      </c>
      <c r="C12621" s="85">
        <v>0</v>
      </c>
      <c r="D12621" s="86">
        <v>34.4</v>
      </c>
      <c r="E12621" s="87">
        <v>19.100000000000001</v>
      </c>
      <c r="F12621" s="96">
        <f t="shared" si="2161"/>
        <v>26.75</v>
      </c>
      <c r="G12621" s="103">
        <v>58.043749999999996</v>
      </c>
      <c r="H12621" s="74">
        <f t="shared" si="2162"/>
        <v>189</v>
      </c>
      <c r="I12621" s="53">
        <f t="shared" si="2171"/>
        <v>0.96664952806165383</v>
      </c>
      <c r="J12621" s="53">
        <f t="shared" si="2163"/>
        <v>0.39412983532377216</v>
      </c>
      <c r="K12621" s="53">
        <f t="shared" si="2164"/>
        <v>2.0218548684336888</v>
      </c>
      <c r="L12621" s="53">
        <f t="shared" si="2165"/>
        <v>41.048348520370595</v>
      </c>
      <c r="M12621" s="93">
        <f t="shared" si="2166"/>
        <v>6.6986700449840031</v>
      </c>
      <c r="N12621" s="53">
        <f t="shared" si="2167"/>
        <v>27.29545422516685</v>
      </c>
      <c r="O12621">
        <f t="shared" si="2168"/>
        <v>1.5726087798493891</v>
      </c>
      <c r="P12621" s="53">
        <f t="shared" si="2169"/>
        <v>26.506830844404391</v>
      </c>
      <c r="Q12621" s="53">
        <v>0.2</v>
      </c>
      <c r="R12621" s="53">
        <f t="shared" si="2170"/>
        <v>7.7025794484047969</v>
      </c>
    </row>
    <row r="12622" spans="2:18" ht="15">
      <c r="B12622" s="84">
        <v>42925</v>
      </c>
      <c r="C12622" s="85">
        <v>21.3</v>
      </c>
      <c r="D12622" s="86">
        <v>30</v>
      </c>
      <c r="E12622" s="87">
        <v>17.899999999999999</v>
      </c>
      <c r="F12622" s="96">
        <f t="shared" si="2161"/>
        <v>23.95</v>
      </c>
      <c r="G12622" s="103">
        <v>77.479166666666643</v>
      </c>
      <c r="H12622" s="74">
        <f t="shared" si="2162"/>
        <v>190</v>
      </c>
      <c r="I12622" s="53">
        <f t="shared" si="2171"/>
        <v>0.96668573924201728</v>
      </c>
      <c r="J12622" s="53">
        <f t="shared" si="2163"/>
        <v>0.39219952643495892</v>
      </c>
      <c r="K12622" s="53">
        <f t="shared" si="2164"/>
        <v>2.0192217056926434</v>
      </c>
      <c r="L12622" s="53">
        <f t="shared" si="2165"/>
        <v>40.972263184969115</v>
      </c>
      <c r="M12622" s="93">
        <f t="shared" si="2166"/>
        <v>5.5723526376008445</v>
      </c>
      <c r="N12622" s="53">
        <f t="shared" si="2167"/>
        <v>24.228780768040664</v>
      </c>
      <c r="O12622">
        <f t="shared" si="2168"/>
        <v>1.355013326815963</v>
      </c>
      <c r="P12622" s="53">
        <f t="shared" si="2169"/>
        <v>22.414706125722521</v>
      </c>
      <c r="Q12622" s="53">
        <v>0.2</v>
      </c>
      <c r="R12622" s="53">
        <f t="shared" si="2170"/>
        <v>6.3336491048623706</v>
      </c>
    </row>
    <row r="12623" spans="2:18" ht="15">
      <c r="B12623" s="84">
        <v>42926</v>
      </c>
      <c r="C12623" s="85">
        <v>47.3</v>
      </c>
      <c r="D12623" s="86">
        <v>31.1</v>
      </c>
      <c r="E12623" s="87">
        <v>18.600000000000001</v>
      </c>
      <c r="F12623" s="96">
        <f t="shared" ref="F12623:F12686" si="2172">0.5*(D12623+E12623)</f>
        <v>24.85</v>
      </c>
      <c r="G12623" s="103">
        <v>76.777083333333337</v>
      </c>
      <c r="H12623" s="74">
        <f t="shared" ref="H12623:H12686" si="2173">B12623-DATE(YEAR(B12623),1,0)</f>
        <v>191</v>
      </c>
      <c r="I12623" s="53">
        <f t="shared" si="2171"/>
        <v>0.96673180864811381</v>
      </c>
      <c r="J12623" s="53">
        <f t="shared" ref="J12623:J12686" si="2174">ASIN(0.39785*SIN(4.869+$I$7*H12623+0.03345*SIN(6.224+$I$7*H12623)))</f>
        <v>0.390156404829125</v>
      </c>
      <c r="K12623" s="53">
        <f t="shared" ref="K12623:K12686" si="2175">ACOS(-TAN(J12623)*TAN($E$7*$I$8))</f>
        <v>2.0164428494980022</v>
      </c>
      <c r="L12623" s="53">
        <f t="shared" ref="L12623:L12686" si="2176">117.5*I12623*((K12623*SIN($E$7*$I$8)*SIN(J12623)+COS($E$7*$I$8)*COS(J12623)*SIN(K12623))/PI())</f>
        <v>40.892042560018361</v>
      </c>
      <c r="M12623" s="93">
        <f t="shared" ref="M12623:M12678" si="2177">0.0023*L12623/2.456*(0.5*(D12623+E12623)+17.8)*SQRT(D12623-E12623)</f>
        <v>5.7744725300293078</v>
      </c>
      <c r="N12623" s="53">
        <f t="shared" ref="N12623:N12686" si="2178">0.17*L12623*SQRT(D12623-E12623)</f>
        <v>24.577784502144212</v>
      </c>
      <c r="O12623">
        <f t="shared" ref="O12623:O12686" si="2179">5336/(F12623+273.15)^2*EXP(21.07-5336/(F12623+273.15))</f>
        <v>1.4219147035288457</v>
      </c>
      <c r="P12623" s="53">
        <f t="shared" ref="P12623:P12686" si="2180">EXP(21.07-5336/(F12623+273.15))</f>
        <v>23.664114192686583</v>
      </c>
      <c r="Q12623" s="53">
        <v>0.2</v>
      </c>
      <c r="R12623" s="53">
        <f t="shared" ref="R12623:R12686" si="2181">(O12623*N12623*0.6+$L$8*6.43*(1+0.536*Q12623)*P12623*(1- G12623/100))/($O$7*(O12623+$L$8))</f>
        <v>6.4542611712651681</v>
      </c>
    </row>
    <row r="12624" spans="2:18" ht="15">
      <c r="B12624" s="84">
        <v>42927</v>
      </c>
      <c r="C12624" s="85">
        <v>1</v>
      </c>
      <c r="D12624" s="86">
        <v>29.5</v>
      </c>
      <c r="E12624" s="87">
        <v>18.399999999999999</v>
      </c>
      <c r="F12624" s="96">
        <f t="shared" si="2172"/>
        <v>23.95</v>
      </c>
      <c r="G12624" s="103">
        <v>73.302083333333329</v>
      </c>
      <c r="H12624" s="74">
        <f t="shared" si="2173"/>
        <v>192</v>
      </c>
      <c r="I12624" s="53">
        <f t="shared" si="2171"/>
        <v>0.9667877226472652</v>
      </c>
      <c r="J12624" s="53">
        <f t="shared" si="2174"/>
        <v>0.38800127463716422</v>
      </c>
      <c r="K12624" s="53">
        <f t="shared" si="2175"/>
        <v>2.0135206870890685</v>
      </c>
      <c r="L12624" s="53">
        <f t="shared" si="2176"/>
        <v>40.807713287879828</v>
      </c>
      <c r="M12624" s="93">
        <f t="shared" si="2177"/>
        <v>5.3156906868475575</v>
      </c>
      <c r="N12624" s="53">
        <f t="shared" si="2178"/>
        <v>23.112805785707806</v>
      </c>
      <c r="O12624">
        <f t="shared" si="2179"/>
        <v>1.355013326815963</v>
      </c>
      <c r="P12624" s="53">
        <f t="shared" si="2180"/>
        <v>22.414706125722521</v>
      </c>
      <c r="Q12624" s="53">
        <v>0.2</v>
      </c>
      <c r="R12624" s="53">
        <f t="shared" si="2181"/>
        <v>6.1974755247050943</v>
      </c>
    </row>
    <row r="12625" spans="2:18" ht="15">
      <c r="B12625" s="84">
        <v>42928</v>
      </c>
      <c r="C12625" s="85">
        <v>0.1</v>
      </c>
      <c r="D12625" s="86">
        <v>30.9</v>
      </c>
      <c r="E12625" s="87">
        <v>17.5</v>
      </c>
      <c r="F12625" s="96">
        <f t="shared" si="2172"/>
        <v>24.2</v>
      </c>
      <c r="G12625" s="103">
        <v>67.737499999999983</v>
      </c>
      <c r="H12625" s="74">
        <f t="shared" si="2173"/>
        <v>193</v>
      </c>
      <c r="I12625" s="53">
        <f t="shared" si="2171"/>
        <v>0.96685346469361932</v>
      </c>
      <c r="J12625" s="53">
        <f t="shared" si="2174"/>
        <v>0.38573497666500367</v>
      </c>
      <c r="K12625" s="53">
        <f t="shared" si="2175"/>
        <v>2.0104576871026358</v>
      </c>
      <c r="L12625" s="53">
        <f t="shared" si="2176"/>
        <v>40.719302935419954</v>
      </c>
      <c r="M12625" s="93">
        <f t="shared" si="2177"/>
        <v>5.8627516548046623</v>
      </c>
      <c r="N12625" s="53">
        <f t="shared" si="2178"/>
        <v>25.339710879027361</v>
      </c>
      <c r="O12625">
        <f t="shared" si="2179"/>
        <v>1.37331750667348</v>
      </c>
      <c r="P12625" s="53">
        <f t="shared" si="2180"/>
        <v>22.755743044826264</v>
      </c>
      <c r="Q12625" s="53">
        <v>0.2</v>
      </c>
      <c r="R12625" s="53">
        <f t="shared" si="2181"/>
        <v>6.8896885900848774</v>
      </c>
    </row>
    <row r="12626" spans="2:18" ht="15">
      <c r="B12626" s="84">
        <v>42929</v>
      </c>
      <c r="C12626" s="85">
        <v>0</v>
      </c>
      <c r="D12626" s="86">
        <v>32.799999999999997</v>
      </c>
      <c r="E12626" s="87">
        <v>18.899999999999999</v>
      </c>
      <c r="F12626" s="96">
        <f t="shared" si="2172"/>
        <v>25.849999999999998</v>
      </c>
      <c r="G12626" s="103">
        <v>58.85</v>
      </c>
      <c r="H12626" s="74">
        <f t="shared" si="2173"/>
        <v>194</v>
      </c>
      <c r="I12626" s="53">
        <f t="shared" si="2171"/>
        <v>0.9669290153330472</v>
      </c>
      <c r="J12626" s="53">
        <f t="shared" si="2174"/>
        <v>0.38335838741013006</v>
      </c>
      <c r="K12626" s="53">
        <f t="shared" si="2175"/>
        <v>2.0072563925059632</v>
      </c>
      <c r="L12626" s="53">
        <f t="shared" si="2176"/>
        <v>40.626839956461978</v>
      </c>
      <c r="M12626" s="93">
        <f t="shared" si="2177"/>
        <v>6.1916181548175198</v>
      </c>
      <c r="N12626" s="53">
        <f t="shared" si="2178"/>
        <v>25.749533462815986</v>
      </c>
      <c r="O12626">
        <f t="shared" si="2179"/>
        <v>1.4995882863411676</v>
      </c>
      <c r="P12626" s="53">
        <f t="shared" si="2180"/>
        <v>25.124567538828096</v>
      </c>
      <c r="Q12626" s="53">
        <v>0.2</v>
      </c>
      <c r="R12626" s="53">
        <f t="shared" si="2181"/>
        <v>7.2927118091079395</v>
      </c>
    </row>
    <row r="12627" spans="2:18" ht="15">
      <c r="B12627" s="84">
        <v>42930</v>
      </c>
      <c r="C12627" s="85">
        <v>9.6999999999999993</v>
      </c>
      <c r="D12627" s="86">
        <v>27.5</v>
      </c>
      <c r="E12627" s="87">
        <v>18.3</v>
      </c>
      <c r="F12627" s="96">
        <f t="shared" si="2172"/>
        <v>22.9</v>
      </c>
      <c r="G12627" s="103">
        <v>84.031249999999986</v>
      </c>
      <c r="H12627" s="74">
        <f t="shared" si="2173"/>
        <v>195</v>
      </c>
      <c r="I12627" s="53">
        <f t="shared" si="2171"/>
        <v>0.96701435220889898</v>
      </c>
      <c r="J12627" s="53">
        <f t="shared" si="2174"/>
        <v>0.38087241805523475</v>
      </c>
      <c r="K12627" s="53">
        <f t="shared" si="2175"/>
        <v>2.0039194135038811</v>
      </c>
      <c r="L12627" s="53">
        <f t="shared" si="2176"/>
        <v>40.530353654546474</v>
      </c>
      <c r="M12627" s="93">
        <f t="shared" si="2177"/>
        <v>4.6856321372365111</v>
      </c>
      <c r="N12627" s="53">
        <f t="shared" si="2178"/>
        <v>20.898890395673412</v>
      </c>
      <c r="O12627">
        <f t="shared" si="2179"/>
        <v>1.2804254867781282</v>
      </c>
      <c r="P12627" s="53">
        <f t="shared" si="2180"/>
        <v>21.031421147868219</v>
      </c>
      <c r="Q12627" s="53">
        <v>0.2</v>
      </c>
      <c r="R12627" s="53">
        <f t="shared" si="2181"/>
        <v>5.3424415115453296</v>
      </c>
    </row>
    <row r="12628" spans="2:18" ht="15">
      <c r="B12628" s="84">
        <v>42931</v>
      </c>
      <c r="C12628" s="85">
        <v>0.1</v>
      </c>
      <c r="D12628" s="86">
        <v>29.7</v>
      </c>
      <c r="E12628" s="87">
        <v>17.5</v>
      </c>
      <c r="F12628" s="96">
        <f t="shared" si="2172"/>
        <v>23.6</v>
      </c>
      <c r="G12628" s="103">
        <v>47.522916666666667</v>
      </c>
      <c r="H12628" s="74">
        <f t="shared" si="2173"/>
        <v>196</v>
      </c>
      <c r="I12628" s="53">
        <f t="shared" si="2171"/>
        <v>0.96710945006862015</v>
      </c>
      <c r="J12628" s="53">
        <f t="shared" si="2174"/>
        <v>0.37827801344217543</v>
      </c>
      <c r="K12628" s="53">
        <f t="shared" si="2175"/>
        <v>2.0004494204558152</v>
      </c>
      <c r="L12628" s="53">
        <f t="shared" si="2176"/>
        <v>40.42987414620918</v>
      </c>
      <c r="M12628" s="93">
        <f t="shared" si="2177"/>
        <v>5.4749747353035225</v>
      </c>
      <c r="N12628" s="53">
        <f t="shared" si="2178"/>
        <v>24.006631500566336</v>
      </c>
      <c r="O12628">
        <f t="shared" si="2179"/>
        <v>1.3297429332019388</v>
      </c>
      <c r="P12628" s="53">
        <f t="shared" si="2180"/>
        <v>21.944885809250874</v>
      </c>
      <c r="Q12628" s="53">
        <v>0.2</v>
      </c>
      <c r="R12628" s="53">
        <f t="shared" si="2181"/>
        <v>7.1654567231916424</v>
      </c>
    </row>
    <row r="12629" spans="2:18" ht="15">
      <c r="B12629" s="84">
        <v>42932</v>
      </c>
      <c r="C12629" s="85">
        <v>0</v>
      </c>
      <c r="D12629" s="86">
        <v>29.6</v>
      </c>
      <c r="E12629" s="87">
        <v>14.5</v>
      </c>
      <c r="F12629" s="96">
        <f t="shared" si="2172"/>
        <v>22.05</v>
      </c>
      <c r="G12629" s="103">
        <v>42.985416666666652</v>
      </c>
      <c r="H12629" s="74">
        <f t="shared" si="2173"/>
        <v>197</v>
      </c>
      <c r="I12629" s="53">
        <f t="shared" si="2171"/>
        <v>0.96721428077122407</v>
      </c>
      <c r="J12629" s="53">
        <f t="shared" si="2174"/>
        <v>0.37557615102945135</v>
      </c>
      <c r="K12629" s="53">
        <f t="shared" si="2175"/>
        <v>1.9968491368368348</v>
      </c>
      <c r="L12629" s="53">
        <f t="shared" si="2176"/>
        <v>40.325432324975182</v>
      </c>
      <c r="M12629" s="93">
        <f t="shared" si="2177"/>
        <v>5.8478376228101965</v>
      </c>
      <c r="N12629" s="53">
        <f t="shared" si="2178"/>
        <v>26.63890856227934</v>
      </c>
      <c r="O12629">
        <f t="shared" si="2179"/>
        <v>1.2226793550892643</v>
      </c>
      <c r="P12629" s="53">
        <f t="shared" si="2180"/>
        <v>19.967765357518356</v>
      </c>
      <c r="Q12629" s="53">
        <v>0.2</v>
      </c>
      <c r="R12629" s="53">
        <f t="shared" si="2181"/>
        <v>7.8651814977490258</v>
      </c>
    </row>
    <row r="12630" spans="2:18" ht="15">
      <c r="B12630" s="84">
        <v>42933</v>
      </c>
      <c r="C12630" s="85">
        <v>0</v>
      </c>
      <c r="D12630" s="86">
        <v>30.1</v>
      </c>
      <c r="E12630" s="87">
        <v>15.2</v>
      </c>
      <c r="F12630" s="96">
        <f t="shared" si="2172"/>
        <v>22.65</v>
      </c>
      <c r="G12630" s="103">
        <v>51.52708333333333</v>
      </c>
      <c r="H12630" s="74">
        <f t="shared" si="2173"/>
        <v>198</v>
      </c>
      <c r="I12630" s="53">
        <f t="shared" si="2171"/>
        <v>0.96732881329561926</v>
      </c>
      <c r="J12630" s="53">
        <f t="shared" si="2174"/>
        <v>0.37276783983636436</v>
      </c>
      <c r="K12630" s="53">
        <f t="shared" si="2175"/>
        <v>1.9931213322749191</v>
      </c>
      <c r="L12630" s="53">
        <f t="shared" si="2176"/>
        <v>40.217059826258478</v>
      </c>
      <c r="M12630" s="93">
        <f t="shared" si="2177"/>
        <v>5.8805974449894558</v>
      </c>
      <c r="N12630" s="53">
        <f t="shared" si="2178"/>
        <v>26.390788899145459</v>
      </c>
      <c r="O12630">
        <f t="shared" si="2179"/>
        <v>1.2632007791524256</v>
      </c>
      <c r="P12630" s="53">
        <f t="shared" si="2180"/>
        <v>20.713472080584406</v>
      </c>
      <c r="Q12630" s="53">
        <v>0.2</v>
      </c>
      <c r="R12630" s="53">
        <f t="shared" si="2181"/>
        <v>7.5752183519406451</v>
      </c>
    </row>
    <row r="12631" spans="2:18" ht="15">
      <c r="B12631" s="84">
        <v>42934</v>
      </c>
      <c r="C12631" s="85">
        <v>0</v>
      </c>
      <c r="D12631" s="86">
        <v>32.200000000000003</v>
      </c>
      <c r="E12631" s="87">
        <v>18.100000000000001</v>
      </c>
      <c r="F12631" s="96">
        <f t="shared" si="2172"/>
        <v>25.150000000000002</v>
      </c>
      <c r="G12631" s="103">
        <v>61.670833333333356</v>
      </c>
      <c r="H12631" s="74">
        <f t="shared" si="2173"/>
        <v>199</v>
      </c>
      <c r="I12631" s="53">
        <f t="shared" si="2171"/>
        <v>0.9674530137497892</v>
      </c>
      <c r="J12631" s="53">
        <f t="shared" si="2174"/>
        <v>0.36985411937700441</v>
      </c>
      <c r="K12631" s="53">
        <f t="shared" si="2175"/>
        <v>1.9892688156945499</v>
      </c>
      <c r="L12631" s="53">
        <f t="shared" si="2176"/>
        <v>40.104788993343924</v>
      </c>
      <c r="M12631" s="93">
        <f t="shared" si="2177"/>
        <v>6.0571514646972631</v>
      </c>
      <c r="N12631" s="53">
        <f t="shared" si="2178"/>
        <v>25.600869358104987</v>
      </c>
      <c r="O12631">
        <f t="shared" si="2179"/>
        <v>1.4448420710310348</v>
      </c>
      <c r="P12631" s="53">
        <f t="shared" si="2180"/>
        <v>24.09411976647802</v>
      </c>
      <c r="Q12631" s="53">
        <v>0.2</v>
      </c>
      <c r="R12631" s="53">
        <f t="shared" si="2181"/>
        <v>7.1554993739855606</v>
      </c>
    </row>
    <row r="12632" spans="2:18" ht="15">
      <c r="B12632" s="84">
        <v>42935</v>
      </c>
      <c r="C12632" s="85">
        <v>0</v>
      </c>
      <c r="D12632" s="86">
        <v>31.6</v>
      </c>
      <c r="E12632" s="87">
        <v>18.5</v>
      </c>
      <c r="F12632" s="96">
        <f t="shared" si="2172"/>
        <v>25.05</v>
      </c>
      <c r="G12632" s="103">
        <v>59.970833333333324</v>
      </c>
      <c r="H12632" s="74">
        <f t="shared" si="2173"/>
        <v>200</v>
      </c>
      <c r="I12632" s="53">
        <f t="shared" si="2171"/>
        <v>0.96758684538082118</v>
      </c>
      <c r="J12632" s="53">
        <f t="shared" si="2174"/>
        <v>0.36683605858715096</v>
      </c>
      <c r="K12632" s="53">
        <f t="shared" si="2175"/>
        <v>1.985294428594524</v>
      </c>
      <c r="L12632" s="53">
        <f t="shared" si="2176"/>
        <v>39.98865284461607</v>
      </c>
      <c r="M12632" s="93">
        <f t="shared" si="2177"/>
        <v>5.8079480260539542</v>
      </c>
      <c r="N12632" s="53">
        <f t="shared" si="2178"/>
        <v>24.604885189366819</v>
      </c>
      <c r="O12632">
        <f t="shared" si="2179"/>
        <v>1.4371642930653168</v>
      </c>
      <c r="P12632" s="53">
        <f t="shared" si="2180"/>
        <v>23.950019743567747</v>
      </c>
      <c r="Q12632" s="53">
        <v>0.2</v>
      </c>
      <c r="R12632" s="53">
        <f t="shared" si="2181"/>
        <v>6.9709484586364239</v>
      </c>
    </row>
    <row r="12633" spans="2:18" ht="15">
      <c r="B12633" s="84">
        <v>42936</v>
      </c>
      <c r="C12633" s="85">
        <v>0</v>
      </c>
      <c r="D12633" s="86">
        <v>31.3</v>
      </c>
      <c r="E12633" s="87">
        <v>19.8</v>
      </c>
      <c r="F12633" s="96">
        <f t="shared" si="2172"/>
        <v>25.55</v>
      </c>
      <c r="G12633" s="103">
        <v>61.291666666666657</v>
      </c>
      <c r="H12633" s="74">
        <f t="shared" si="2173"/>
        <v>201</v>
      </c>
      <c r="I12633" s="53">
        <f t="shared" si="2171"/>
        <v>0.96773026858578248</v>
      </c>
      <c r="J12633" s="53">
        <f t="shared" si="2174"/>
        <v>0.36371475474710996</v>
      </c>
      <c r="K12633" s="53">
        <f t="shared" si="2175"/>
        <v>1.981201038485537</v>
      </c>
      <c r="L12633" s="53">
        <f t="shared" si="2176"/>
        <v>39.868685042185774</v>
      </c>
      <c r="M12633" s="93">
        <f t="shared" si="2177"/>
        <v>5.4886989076637578</v>
      </c>
      <c r="N12633" s="53">
        <f t="shared" si="2178"/>
        <v>22.98421912569853</v>
      </c>
      <c r="O12633">
        <f t="shared" si="2179"/>
        <v>1.4759095845889296</v>
      </c>
      <c r="P12633" s="53">
        <f t="shared" si="2180"/>
        <v>24.678251016533402</v>
      </c>
      <c r="Q12633" s="53">
        <v>0.2</v>
      </c>
      <c r="R12633" s="53">
        <f t="shared" si="2181"/>
        <v>6.5628095405354161</v>
      </c>
    </row>
    <row r="12634" spans="2:18" ht="15">
      <c r="B12634" s="84">
        <v>42937</v>
      </c>
      <c r="C12634" s="85">
        <v>0.1</v>
      </c>
      <c r="D12634" s="86">
        <v>29.8</v>
      </c>
      <c r="E12634" s="87">
        <v>18</v>
      </c>
      <c r="F12634" s="96">
        <f t="shared" si="2172"/>
        <v>23.9</v>
      </c>
      <c r="G12634" s="103">
        <v>80.895833333333357</v>
      </c>
      <c r="H12634" s="74">
        <f t="shared" si="2173"/>
        <v>202</v>
      </c>
      <c r="I12634" s="53">
        <f t="shared" si="2171"/>
        <v>0.96788324092343936</v>
      </c>
      <c r="J12634" s="53">
        <f t="shared" si="2174"/>
        <v>0.36049133240344439</v>
      </c>
      <c r="K12634" s="53">
        <f t="shared" si="2175"/>
        <v>1.9769915325107041</v>
      </c>
      <c r="L12634" s="53">
        <f t="shared" si="2176"/>
        <v>39.74491986205139</v>
      </c>
      <c r="M12634" s="93">
        <f t="shared" si="2177"/>
        <v>5.3316073479165293</v>
      </c>
      <c r="N12634" s="53">
        <f t="shared" si="2178"/>
        <v>23.209808152456567</v>
      </c>
      <c r="O12634">
        <f t="shared" si="2179"/>
        <v>1.3513779792359752</v>
      </c>
      <c r="P12634" s="53">
        <f t="shared" si="2180"/>
        <v>22.347046378346018</v>
      </c>
      <c r="Q12634" s="53">
        <v>0.2</v>
      </c>
      <c r="R12634" s="53">
        <f t="shared" si="2181"/>
        <v>5.992679319134842</v>
      </c>
    </row>
    <row r="12635" spans="2:18" ht="15">
      <c r="B12635" s="84">
        <v>42938</v>
      </c>
      <c r="C12635" s="85">
        <v>20.5</v>
      </c>
      <c r="D12635" s="86">
        <v>31.1</v>
      </c>
      <c r="E12635" s="87">
        <v>18.600000000000001</v>
      </c>
      <c r="F12635" s="96">
        <f t="shared" si="2172"/>
        <v>24.85</v>
      </c>
      <c r="G12635" s="103">
        <v>77.302083333333357</v>
      </c>
      <c r="H12635" s="74">
        <f t="shared" si="2173"/>
        <v>203</v>
      </c>
      <c r="I12635" s="53">
        <f t="shared" si="2171"/>
        <v>0.96804571712681597</v>
      </c>
      <c r="J12635" s="53">
        <f t="shared" si="2174"/>
        <v>0.35716694229246182</v>
      </c>
      <c r="K12635" s="53">
        <f t="shared" si="2175"/>
        <v>1.9726688112697344</v>
      </c>
      <c r="L12635" s="53">
        <f t="shared" si="2176"/>
        <v>39.61739216591679</v>
      </c>
      <c r="M12635" s="93">
        <f t="shared" si="2177"/>
        <v>5.5944758063311104</v>
      </c>
      <c r="N12635" s="53">
        <f t="shared" si="2178"/>
        <v>23.811667655429584</v>
      </c>
      <c r="O12635">
        <f t="shared" si="2179"/>
        <v>1.4219147035288457</v>
      </c>
      <c r="P12635" s="53">
        <f t="shared" si="2180"/>
        <v>23.664114192686583</v>
      </c>
      <c r="Q12635" s="53">
        <v>0.2</v>
      </c>
      <c r="R12635" s="53">
        <f t="shared" si="2181"/>
        <v>6.2590566021438443</v>
      </c>
    </row>
    <row r="12636" spans="2:18" ht="15">
      <c r="B12636" s="84">
        <v>42939</v>
      </c>
      <c r="C12636" s="85">
        <v>0</v>
      </c>
      <c r="D12636" s="86">
        <v>32.5</v>
      </c>
      <c r="E12636" s="87">
        <v>19.7</v>
      </c>
      <c r="F12636" s="96">
        <f t="shared" si="2172"/>
        <v>26.1</v>
      </c>
      <c r="G12636" s="103">
        <v>61.889583333333327</v>
      </c>
      <c r="H12636" s="74">
        <f t="shared" si="2173"/>
        <v>204</v>
      </c>
      <c r="I12636" s="53">
        <f t="shared" si="2171"/>
        <v>0.9682176491165897</v>
      </c>
      <c r="J12636" s="53">
        <f t="shared" si="2174"/>
        <v>0.35374276026822699</v>
      </c>
      <c r="K12636" s="53">
        <f t="shared" si="2175"/>
        <v>1.9682357828650181</v>
      </c>
      <c r="L12636" s="53">
        <f t="shared" si="2176"/>
        <v>39.486137374773513</v>
      </c>
      <c r="M12636" s="93">
        <f t="shared" si="2177"/>
        <v>5.8078264564218829</v>
      </c>
      <c r="N12636" s="53">
        <f t="shared" si="2178"/>
        <v>24.015882956177716</v>
      </c>
      <c r="O12636">
        <f t="shared" si="2179"/>
        <v>1.5195710941014551</v>
      </c>
      <c r="P12636" s="53">
        <f t="shared" si="2180"/>
        <v>25.501957690315916</v>
      </c>
      <c r="Q12636" s="53">
        <v>0.2</v>
      </c>
      <c r="R12636" s="53">
        <f t="shared" si="2181"/>
        <v>6.799198221435133</v>
      </c>
    </row>
    <row r="12637" spans="2:18" ht="15">
      <c r="B12637" s="84">
        <v>42940</v>
      </c>
      <c r="C12637" s="85">
        <v>1.4</v>
      </c>
      <c r="D12637" s="86">
        <v>25.9</v>
      </c>
      <c r="E12637" s="87">
        <v>15.6</v>
      </c>
      <c r="F12637" s="96">
        <f t="shared" si="2172"/>
        <v>20.75</v>
      </c>
      <c r="G12637" s="103">
        <v>84.645833333333343</v>
      </c>
      <c r="H12637" s="74">
        <f t="shared" si="2173"/>
        <v>205</v>
      </c>
      <c r="I12637" s="53">
        <f t="shared" si="2171"/>
        <v>0.96839898601531871</v>
      </c>
      <c r="J12637" s="53">
        <f t="shared" si="2174"/>
        <v>0.35021998623776601</v>
      </c>
      <c r="K12637" s="53">
        <f t="shared" si="2175"/>
        <v>1.9636953571854612</v>
      </c>
      <c r="L12637" s="53">
        <f t="shared" si="2176"/>
        <v>39.351191444339129</v>
      </c>
      <c r="M12637" s="93">
        <f t="shared" si="2177"/>
        <v>4.5593229372468214</v>
      </c>
      <c r="N12637" s="53">
        <f t="shared" si="2178"/>
        <v>21.469672506166955</v>
      </c>
      <c r="O12637">
        <f t="shared" si="2179"/>
        <v>1.1387340041118972</v>
      </c>
      <c r="P12637" s="53">
        <f t="shared" si="2180"/>
        <v>18.433408209766529</v>
      </c>
      <c r="Q12637" s="53">
        <v>0.2</v>
      </c>
      <c r="R12637" s="53">
        <f t="shared" si="2181"/>
        <v>5.4181577032865365</v>
      </c>
    </row>
    <row r="12638" spans="2:18" ht="15">
      <c r="B12638" s="84">
        <v>42941</v>
      </c>
      <c r="C12638" s="85">
        <v>16.100000000000001</v>
      </c>
      <c r="D12638" s="86">
        <v>26.6</v>
      </c>
      <c r="E12638" s="87">
        <v>13.3</v>
      </c>
      <c r="F12638" s="96">
        <f t="shared" si="2172"/>
        <v>19.950000000000003</v>
      </c>
      <c r="G12638" s="103">
        <v>67.337499999999991</v>
      </c>
      <c r="H12638" s="74">
        <f t="shared" si="2173"/>
        <v>206</v>
      </c>
      <c r="I12638" s="53">
        <f t="shared" si="2171"/>
        <v>0.96858967416249719</v>
      </c>
      <c r="J12638" s="53">
        <f t="shared" si="2174"/>
        <v>0.34659984310601538</v>
      </c>
      <c r="K12638" s="53">
        <f t="shared" si="2175"/>
        <v>1.9590504404414957</v>
      </c>
      <c r="L12638" s="53">
        <f t="shared" si="2176"/>
        <v>39.212590842429222</v>
      </c>
      <c r="M12638" s="93">
        <f t="shared" si="2177"/>
        <v>5.0555427576379239</v>
      </c>
      <c r="N12638" s="53">
        <f t="shared" si="2178"/>
        <v>24.310857612081616</v>
      </c>
      <c r="O12638">
        <f t="shared" si="2179"/>
        <v>1.0896028156323816</v>
      </c>
      <c r="P12638" s="53">
        <f t="shared" si="2180"/>
        <v>17.542198976808194</v>
      </c>
      <c r="Q12638" s="53">
        <v>0.2</v>
      </c>
      <c r="R12638" s="53">
        <f t="shared" si="2181"/>
        <v>6.5561677934414213</v>
      </c>
    </row>
    <row r="12639" spans="2:18" ht="15">
      <c r="B12639" s="84">
        <v>42942</v>
      </c>
      <c r="C12639" s="85">
        <v>0.2</v>
      </c>
      <c r="D12639" s="86">
        <v>26.9</v>
      </c>
      <c r="E12639" s="87">
        <v>14.5</v>
      </c>
      <c r="F12639" s="96">
        <f t="shared" si="2172"/>
        <v>20.7</v>
      </c>
      <c r="G12639" s="103">
        <v>52.989583333333321</v>
      </c>
      <c r="H12639" s="74">
        <f t="shared" si="2173"/>
        <v>207</v>
      </c>
      <c r="I12639" s="53">
        <f t="shared" si="2171"/>
        <v>0.96878965713043452</v>
      </c>
      <c r="J12639" s="53">
        <f t="shared" si="2174"/>
        <v>0.34288357573294348</v>
      </c>
      <c r="K12639" s="53">
        <f t="shared" si="2175"/>
        <v>1.9543039299623644</v>
      </c>
      <c r="L12639" s="53">
        <f t="shared" si="2176"/>
        <v>39.070372528325017</v>
      </c>
      <c r="M12639" s="93">
        <f t="shared" si="2177"/>
        <v>4.9604216895788023</v>
      </c>
      <c r="N12639" s="53">
        <f t="shared" si="2178"/>
        <v>23.388766389982401</v>
      </c>
      <c r="O12639">
        <f t="shared" si="2179"/>
        <v>1.135607897507672</v>
      </c>
      <c r="P12639" s="53">
        <f t="shared" si="2180"/>
        <v>18.376549693326581</v>
      </c>
      <c r="Q12639" s="53">
        <v>0.2</v>
      </c>
      <c r="R12639" s="53">
        <f t="shared" si="2181"/>
        <v>6.777429625284217</v>
      </c>
    </row>
    <row r="12640" spans="2:18" ht="15">
      <c r="B12640" s="84">
        <v>42943</v>
      </c>
      <c r="C12640" s="85">
        <v>0</v>
      </c>
      <c r="D12640" s="86">
        <v>26.9</v>
      </c>
      <c r="E12640" s="87">
        <v>14.4</v>
      </c>
      <c r="F12640" s="96">
        <f t="shared" si="2172"/>
        <v>20.65</v>
      </c>
      <c r="G12640" s="103">
        <v>51.377083333333331</v>
      </c>
      <c r="H12640" s="74">
        <f t="shared" si="2173"/>
        <v>208</v>
      </c>
      <c r="I12640" s="53">
        <f t="shared" si="2171"/>
        <v>0.96899887574095311</v>
      </c>
      <c r="J12640" s="53">
        <f t="shared" si="2174"/>
        <v>0.33907244990515634</v>
      </c>
      <c r="K12640" s="53">
        <f t="shared" si="2175"/>
        <v>1.9494587092645352</v>
      </c>
      <c r="L12640" s="53">
        <f t="shared" si="2176"/>
        <v>38.924573934184473</v>
      </c>
      <c r="M12640" s="93">
        <f t="shared" si="2177"/>
        <v>4.9553540763271196</v>
      </c>
      <c r="N12640" s="53">
        <f t="shared" si="2178"/>
        <v>23.395255656110123</v>
      </c>
      <c r="O12640">
        <f t="shared" si="2179"/>
        <v>1.1324892476052013</v>
      </c>
      <c r="P12640" s="53">
        <f t="shared" si="2180"/>
        <v>18.319847295737386</v>
      </c>
      <c r="Q12640" s="53">
        <v>0.2</v>
      </c>
      <c r="R12640" s="53">
        <f t="shared" si="2181"/>
        <v>6.8240802089830623</v>
      </c>
    </row>
    <row r="12641" spans="2:18" ht="15">
      <c r="B12641" s="84">
        <v>42944</v>
      </c>
      <c r="C12641" s="85">
        <v>0</v>
      </c>
      <c r="D12641" s="86">
        <v>30.4</v>
      </c>
      <c r="E12641" s="87">
        <v>16.3</v>
      </c>
      <c r="F12641" s="96">
        <f t="shared" si="2172"/>
        <v>23.35</v>
      </c>
      <c r="G12641" s="103">
        <v>57.25208333333331</v>
      </c>
      <c r="H12641" s="74">
        <f t="shared" si="2173"/>
        <v>209</v>
      </c>
      <c r="I12641" s="53">
        <f t="shared" si="2171"/>
        <v>0.9692172680829001</v>
      </c>
      <c r="J12641" s="53">
        <f t="shared" si="2174"/>
        <v>0.33516775132416116</v>
      </c>
      <c r="K12641" s="53">
        <f t="shared" si="2175"/>
        <v>1.9445176433979374</v>
      </c>
      <c r="L12641" s="53">
        <f t="shared" si="2176"/>
        <v>38.775232948530139</v>
      </c>
      <c r="M12641" s="93">
        <f t="shared" si="2177"/>
        <v>5.6109097728041171</v>
      </c>
      <c r="N12641" s="53">
        <f t="shared" si="2178"/>
        <v>24.752148009310314</v>
      </c>
      <c r="O12641">
        <f t="shared" si="2179"/>
        <v>1.3119437708262205</v>
      </c>
      <c r="P12641" s="53">
        <f t="shared" si="2180"/>
        <v>21.614679304126202</v>
      </c>
      <c r="Q12641" s="53">
        <v>0.2</v>
      </c>
      <c r="R12641" s="53">
        <f t="shared" si="2181"/>
        <v>7.0436203318055499</v>
      </c>
    </row>
    <row r="12642" spans="2:18" ht="15">
      <c r="B12642" s="84">
        <v>42945</v>
      </c>
      <c r="C12642" s="85">
        <v>0</v>
      </c>
      <c r="D12642" s="86">
        <v>32.200000000000003</v>
      </c>
      <c r="E12642" s="87">
        <v>18.5</v>
      </c>
      <c r="F12642" s="96">
        <f t="shared" si="2172"/>
        <v>25.35</v>
      </c>
      <c r="G12642" s="103">
        <v>62.158333333333331</v>
      </c>
      <c r="H12642" s="74">
        <f t="shared" si="2173"/>
        <v>210</v>
      </c>
      <c r="I12642" s="53">
        <f t="shared" si="2171"/>
        <v>0.96944476953046788</v>
      </c>
      <c r="J12642" s="53">
        <f t="shared" si="2174"/>
        <v>0.331170784613324</v>
      </c>
      <c r="K12642" s="53">
        <f t="shared" si="2175"/>
        <v>1.9394835745746699</v>
      </c>
      <c r="L12642" s="53">
        <f t="shared" si="2176"/>
        <v>38.622387901833285</v>
      </c>
      <c r="M12642" s="93">
        <f t="shared" si="2177"/>
        <v>5.776698197816784</v>
      </c>
      <c r="N12642" s="53">
        <f t="shared" si="2178"/>
        <v>24.302353081288363</v>
      </c>
      <c r="O12642">
        <f t="shared" si="2179"/>
        <v>1.4603042738565217</v>
      </c>
      <c r="P12642" s="53">
        <f t="shared" si="2180"/>
        <v>24.384632024968564</v>
      </c>
      <c r="Q12642" s="53">
        <v>0.2</v>
      </c>
      <c r="R12642" s="53">
        <f t="shared" si="2181"/>
        <v>6.8411423335527894</v>
      </c>
    </row>
    <row r="12643" spans="2:18" ht="15">
      <c r="B12643" s="84">
        <v>42946</v>
      </c>
      <c r="C12643" s="85">
        <v>1.4</v>
      </c>
      <c r="D12643" s="86">
        <v>31.4</v>
      </c>
      <c r="E12643" s="87">
        <v>18.399999999999999</v>
      </c>
      <c r="F12643" s="96">
        <f t="shared" si="2172"/>
        <v>24.9</v>
      </c>
      <c r="G12643" s="103">
        <v>72.995833333333323</v>
      </c>
      <c r="H12643" s="74">
        <f t="shared" si="2173"/>
        <v>211</v>
      </c>
      <c r="I12643" s="53">
        <f t="shared" si="2171"/>
        <v>0.96968131276231795</v>
      </c>
      <c r="J12643" s="53">
        <f t="shared" si="2174"/>
        <v>0.3270828723454352</v>
      </c>
      <c r="K12643" s="53">
        <f t="shared" si="2175"/>
        <v>1.9343593180829393</v>
      </c>
      <c r="L12643" s="53">
        <f t="shared" si="2176"/>
        <v>38.466077554200737</v>
      </c>
      <c r="M12643" s="93">
        <f t="shared" si="2177"/>
        <v>5.5459624861305512</v>
      </c>
      <c r="N12643" s="53">
        <f t="shared" si="2178"/>
        <v>23.577540547899684</v>
      </c>
      <c r="O12643">
        <f t="shared" si="2179"/>
        <v>1.425713897503015</v>
      </c>
      <c r="P12643" s="53">
        <f t="shared" si="2180"/>
        <v>23.735304871118448</v>
      </c>
      <c r="Q12643" s="53">
        <v>0.2</v>
      </c>
      <c r="R12643" s="53">
        <f t="shared" si="2181"/>
        <v>6.3347591321236516</v>
      </c>
    </row>
    <row r="12644" spans="2:18" ht="15">
      <c r="B12644" s="84">
        <v>42947</v>
      </c>
      <c r="C12644" s="85">
        <v>7.6</v>
      </c>
      <c r="D12644" s="86">
        <v>32.299999999999997</v>
      </c>
      <c r="E12644" s="87">
        <v>17</v>
      </c>
      <c r="F12644" s="96">
        <f t="shared" si="2172"/>
        <v>24.65</v>
      </c>
      <c r="G12644" s="103">
        <v>75.483333333333334</v>
      </c>
      <c r="H12644" s="74">
        <f t="shared" si="2173"/>
        <v>212</v>
      </c>
      <c r="I12644" s="53">
        <f t="shared" si="2171"/>
        <v>0.96992682778150241</v>
      </c>
      <c r="J12644" s="53">
        <f t="shared" si="2174"/>
        <v>0.32290535409264154</v>
      </c>
      <c r="K12644" s="53">
        <f t="shared" si="2175"/>
        <v>1.9291476584871665</v>
      </c>
      <c r="L12644" s="53">
        <f t="shared" si="2176"/>
        <v>38.306341085158301</v>
      </c>
      <c r="M12644" s="93">
        <f t="shared" si="2177"/>
        <v>5.9565330374076524</v>
      </c>
      <c r="N12644" s="53">
        <f t="shared" si="2178"/>
        <v>25.472132675561458</v>
      </c>
      <c r="O12644">
        <f t="shared" si="2179"/>
        <v>1.4068054998870074</v>
      </c>
      <c r="P12644" s="53">
        <f t="shared" si="2180"/>
        <v>23.3812445031108</v>
      </c>
      <c r="Q12644" s="53">
        <v>0.2</v>
      </c>
      <c r="R12644" s="53">
        <f t="shared" si="2181"/>
        <v>6.6984815334023402</v>
      </c>
    </row>
    <row r="12645" spans="2:18" ht="15">
      <c r="B12645" s="84">
        <v>42948</v>
      </c>
      <c r="C12645" s="85">
        <v>0</v>
      </c>
      <c r="D12645" s="86">
        <v>35.4</v>
      </c>
      <c r="E12645" s="87">
        <v>20.5</v>
      </c>
      <c r="F12645" s="96">
        <f t="shared" si="2172"/>
        <v>27.95</v>
      </c>
      <c r="G12645" s="103">
        <v>60.48749999999999</v>
      </c>
      <c r="H12645" s="74">
        <f t="shared" si="2173"/>
        <v>213</v>
      </c>
      <c r="I12645" s="53">
        <f t="shared" si="2171"/>
        <v>0.97018124193617716</v>
      </c>
      <c r="J12645" s="53">
        <f t="shared" si="2174"/>
        <v>0.31863958550036658</v>
      </c>
      <c r="K12645" s="53">
        <f t="shared" si="2175"/>
        <v>1.9238513461135693</v>
      </c>
      <c r="L12645" s="53">
        <f t="shared" si="2176"/>
        <v>38.143218085512331</v>
      </c>
      <c r="M12645" s="93">
        <f t="shared" si="2177"/>
        <v>6.308135844121157</v>
      </c>
      <c r="N12645" s="53">
        <f t="shared" si="2178"/>
        <v>25.029915681990644</v>
      </c>
      <c r="O12645">
        <f t="shared" si="2179"/>
        <v>1.6747427468185601</v>
      </c>
      <c r="P12645" s="53">
        <f t="shared" si="2180"/>
        <v>28.454685881801772</v>
      </c>
      <c r="Q12645" s="53">
        <v>0.2</v>
      </c>
      <c r="R12645" s="53">
        <f t="shared" si="2181"/>
        <v>7.1219751887353393</v>
      </c>
    </row>
    <row r="12646" spans="2:18" ht="15">
      <c r="B12646" s="84">
        <v>42949</v>
      </c>
      <c r="C12646" s="85">
        <v>0</v>
      </c>
      <c r="D12646" s="86">
        <v>35.700000000000003</v>
      </c>
      <c r="E12646" s="87">
        <v>21.4</v>
      </c>
      <c r="F12646" s="96">
        <f t="shared" si="2172"/>
        <v>28.55</v>
      </c>
      <c r="G12646" s="103">
        <v>53.347916666666663</v>
      </c>
      <c r="H12646" s="74">
        <f t="shared" si="2173"/>
        <v>214</v>
      </c>
      <c r="I12646" s="53">
        <f t="shared" si="2171"/>
        <v>0.97044447994110072</v>
      </c>
      <c r="J12646" s="53">
        <f t="shared" si="2174"/>
        <v>0.31428693738671398</v>
      </c>
      <c r="K12646" s="53">
        <f t="shared" si="2175"/>
        <v>1.9184730938190306</v>
      </c>
      <c r="L12646" s="53">
        <f t="shared" si="2176"/>
        <v>37.976748551260783</v>
      </c>
      <c r="M12646" s="93">
        <f t="shared" si="2177"/>
        <v>6.2335437202472219</v>
      </c>
      <c r="N12646" s="53">
        <f t="shared" si="2178"/>
        <v>24.413762713546461</v>
      </c>
      <c r="O12646">
        <f t="shared" si="2179"/>
        <v>1.7279259360098758</v>
      </c>
      <c r="P12646" s="53">
        <f t="shared" si="2180"/>
        <v>29.475414617986125</v>
      </c>
      <c r="Q12646" s="53">
        <v>0.2</v>
      </c>
      <c r="R12646" s="53">
        <f t="shared" si="2181"/>
        <v>7.2114605630308457</v>
      </c>
    </row>
    <row r="12647" spans="2:18" ht="15">
      <c r="B12647" s="84">
        <v>42950</v>
      </c>
      <c r="C12647" s="85">
        <v>0</v>
      </c>
      <c r="D12647" s="86">
        <v>36</v>
      </c>
      <c r="E12647" s="87">
        <v>20.9</v>
      </c>
      <c r="F12647" s="96">
        <f t="shared" si="2172"/>
        <v>28.45</v>
      </c>
      <c r="G12647" s="103">
        <v>55.012499999999996</v>
      </c>
      <c r="H12647" s="74">
        <f t="shared" si="2173"/>
        <v>215</v>
      </c>
      <c r="I12647" s="53">
        <f t="shared" si="2171"/>
        <v>0.97071646389991229</v>
      </c>
      <c r="J12647" s="53">
        <f t="shared" si="2174"/>
        <v>0.30984879486868599</v>
      </c>
      <c r="K12647" s="53">
        <f t="shared" si="2175"/>
        <v>1.9130155740396677</v>
      </c>
      <c r="L12647" s="53">
        <f t="shared" si="2176"/>
        <v>37.806972879513552</v>
      </c>
      <c r="M12647" s="93">
        <f t="shared" si="2177"/>
        <v>6.3631416331228623</v>
      </c>
      <c r="N12647" s="53">
        <f t="shared" si="2178"/>
        <v>24.975218751224045</v>
      </c>
      <c r="O12647">
        <f t="shared" si="2179"/>
        <v>1.7189620047087526</v>
      </c>
      <c r="P12647" s="53">
        <f t="shared" si="2180"/>
        <v>29.303070556791635</v>
      </c>
      <c r="Q12647" s="53">
        <v>0.2</v>
      </c>
      <c r="R12647" s="53">
        <f t="shared" si="2181"/>
        <v>7.2899488413923779</v>
      </c>
    </row>
    <row r="12648" spans="2:18" ht="15">
      <c r="B12648" s="84">
        <v>42951</v>
      </c>
      <c r="C12648" s="85">
        <v>0</v>
      </c>
      <c r="D12648" s="86">
        <v>36.700000000000003</v>
      </c>
      <c r="E12648" s="87">
        <v>22.1</v>
      </c>
      <c r="F12648" s="96">
        <f t="shared" si="2172"/>
        <v>29.400000000000002</v>
      </c>
      <c r="G12648" s="103">
        <v>55.137499999999996</v>
      </c>
      <c r="H12648" s="74">
        <f t="shared" si="2173"/>
        <v>216</v>
      </c>
      <c r="I12648" s="53">
        <f t="shared" si="2171"/>
        <v>0.97099711332818273</v>
      </c>
      <c r="J12648" s="53">
        <f t="shared" si="2174"/>
        <v>0.3053265565164347</v>
      </c>
      <c r="K12648" s="53">
        <f t="shared" si="2175"/>
        <v>1.9074814161143292</v>
      </c>
      <c r="L12648" s="53">
        <f t="shared" si="2176"/>
        <v>37.633931866373523</v>
      </c>
      <c r="M12648" s="93">
        <f t="shared" si="2177"/>
        <v>6.356199127927221</v>
      </c>
      <c r="N12648" s="53">
        <f t="shared" si="2178"/>
        <v>24.445838797827683</v>
      </c>
      <c r="O12648">
        <f t="shared" si="2179"/>
        <v>1.8057648216839441</v>
      </c>
      <c r="P12648" s="53">
        <f t="shared" si="2180"/>
        <v>30.977023259835899</v>
      </c>
      <c r="Q12648" s="53">
        <v>0.2</v>
      </c>
      <c r="R12648" s="53">
        <f t="shared" si="2181"/>
        <v>7.1825253833608311</v>
      </c>
    </row>
    <row r="12649" spans="2:18" ht="15">
      <c r="B12649" s="84">
        <v>42952</v>
      </c>
      <c r="C12649" s="85">
        <v>0</v>
      </c>
      <c r="D12649" s="86">
        <v>36.700000000000003</v>
      </c>
      <c r="E12649" s="87">
        <v>22.3</v>
      </c>
      <c r="F12649" s="96">
        <f t="shared" si="2172"/>
        <v>29.5</v>
      </c>
      <c r="G12649" s="103">
        <v>58.962500000000013</v>
      </c>
      <c r="H12649" s="74">
        <f t="shared" si="2173"/>
        <v>217</v>
      </c>
      <c r="I12649" s="53">
        <f t="shared" si="2171"/>
        <v>0.97128634517723078</v>
      </c>
      <c r="J12649" s="53">
        <f t="shared" si="2174"/>
        <v>0.3007216335366113</v>
      </c>
      <c r="K12649" s="53">
        <f t="shared" si="2175"/>
        <v>1.9018732038771378</v>
      </c>
      <c r="L12649" s="53">
        <f t="shared" si="2176"/>
        <v>37.457666706720282</v>
      </c>
      <c r="M12649" s="93">
        <f t="shared" si="2177"/>
        <v>6.2962589523985342</v>
      </c>
      <c r="N12649" s="53">
        <f t="shared" si="2178"/>
        <v>24.164114696253666</v>
      </c>
      <c r="O12649">
        <f t="shared" si="2179"/>
        <v>1.8151184544909869</v>
      </c>
      <c r="P12649" s="53">
        <f t="shared" si="2180"/>
        <v>31.158067075745151</v>
      </c>
      <c r="Q12649" s="53">
        <v>0.2</v>
      </c>
      <c r="R12649" s="53">
        <f t="shared" si="2181"/>
        <v>6.9983341127778953</v>
      </c>
    </row>
    <row r="12650" spans="2:18" ht="15">
      <c r="B12650" s="84">
        <v>42953</v>
      </c>
      <c r="C12650" s="85">
        <v>0.1</v>
      </c>
      <c r="D12650" s="86">
        <v>27.4</v>
      </c>
      <c r="E12650" s="87">
        <v>17.7</v>
      </c>
      <c r="F12650" s="96">
        <f t="shared" si="2172"/>
        <v>22.549999999999997</v>
      </c>
      <c r="G12650" s="103">
        <v>86.750000000000014</v>
      </c>
      <c r="H12650" s="74">
        <f t="shared" si="2173"/>
        <v>218</v>
      </c>
      <c r="I12650" s="53">
        <f t="shared" si="2171"/>
        <v>0.97158407385869927</v>
      </c>
      <c r="J12650" s="53">
        <f t="shared" si="2174"/>
        <v>0.29603544898574469</v>
      </c>
      <c r="K12650" s="53">
        <f t="shared" si="2175"/>
        <v>1.8961934735122559</v>
      </c>
      <c r="L12650" s="53">
        <f t="shared" si="2176"/>
        <v>37.278218995830599</v>
      </c>
      <c r="M12650" s="93">
        <f t="shared" si="2177"/>
        <v>4.3871656734181466</v>
      </c>
      <c r="N12650" s="53">
        <f t="shared" si="2178"/>
        <v>19.737400053505144</v>
      </c>
      <c r="O12650">
        <f t="shared" si="2179"/>
        <v>1.2563673922523304</v>
      </c>
      <c r="P12650" s="53">
        <f t="shared" si="2180"/>
        <v>20.587493939989027</v>
      </c>
      <c r="Q12650" s="53">
        <v>0.2</v>
      </c>
      <c r="R12650" s="53">
        <f t="shared" si="2181"/>
        <v>4.9858866741202679</v>
      </c>
    </row>
    <row r="12651" spans="2:18" ht="15">
      <c r="B12651" s="84">
        <v>42954</v>
      </c>
      <c r="C12651" s="85">
        <v>13.8</v>
      </c>
      <c r="D12651" s="86">
        <v>30.3</v>
      </c>
      <c r="E12651" s="87">
        <v>15.2</v>
      </c>
      <c r="F12651" s="96">
        <f t="shared" si="2172"/>
        <v>22.75</v>
      </c>
      <c r="G12651" s="103">
        <v>69.364583333333314</v>
      </c>
      <c r="H12651" s="74">
        <f t="shared" si="2173"/>
        <v>219</v>
      </c>
      <c r="I12651" s="53">
        <f t="shared" si="2171"/>
        <v>0.97189021126988129</v>
      </c>
      <c r="J12651" s="53">
        <f t="shared" si="2174"/>
        <v>0.29126943701446972</v>
      </c>
      <c r="K12651" s="53">
        <f t="shared" si="2175"/>
        <v>1.8904447116632572</v>
      </c>
      <c r="L12651" s="53">
        <f t="shared" si="2176"/>
        <v>37.095630732763354</v>
      </c>
      <c r="M12651" s="93">
        <f t="shared" si="2177"/>
        <v>5.4739593184397819</v>
      </c>
      <c r="N12651" s="53">
        <f t="shared" si="2178"/>
        <v>24.505307399720991</v>
      </c>
      <c r="O12651">
        <f t="shared" si="2179"/>
        <v>1.2700663862261026</v>
      </c>
      <c r="P12651" s="53">
        <f t="shared" si="2180"/>
        <v>20.840135169824862</v>
      </c>
      <c r="Q12651" s="53">
        <v>0.2</v>
      </c>
      <c r="R12651" s="53">
        <f t="shared" si="2181"/>
        <v>6.612714628979294</v>
      </c>
    </row>
    <row r="12652" spans="2:18" ht="15">
      <c r="B12652" s="84">
        <v>42955</v>
      </c>
      <c r="C12652" s="85">
        <v>0</v>
      </c>
      <c r="D12652" s="86">
        <v>31.6</v>
      </c>
      <c r="E12652" s="87">
        <v>18.3</v>
      </c>
      <c r="F12652" s="96">
        <f t="shared" si="2172"/>
        <v>24.950000000000003</v>
      </c>
      <c r="G12652" s="103">
        <v>62.256250000000016</v>
      </c>
      <c r="H12652" s="74">
        <f t="shared" si="2173"/>
        <v>220</v>
      </c>
      <c r="I12652" s="53">
        <f t="shared" si="2171"/>
        <v>0.97220466681979145</v>
      </c>
      <c r="J12652" s="53">
        <f t="shared" si="2174"/>
        <v>0.28642504214327263</v>
      </c>
      <c r="K12652" s="53">
        <f t="shared" si="2175"/>
        <v>1.8846293537887708</v>
      </c>
      <c r="L12652" s="53">
        <f t="shared" si="2176"/>
        <v>36.909944325429443</v>
      </c>
      <c r="M12652" s="93">
        <f t="shared" si="2177"/>
        <v>5.3889580541646378</v>
      </c>
      <c r="N12652" s="53">
        <f t="shared" si="2178"/>
        <v>22.883272481818661</v>
      </c>
      <c r="O12652">
        <f t="shared" si="2179"/>
        <v>1.4295218824634137</v>
      </c>
      <c r="P12652" s="53">
        <f t="shared" si="2180"/>
        <v>23.806685728953262</v>
      </c>
      <c r="Q12652" s="53">
        <v>0.2</v>
      </c>
      <c r="R12652" s="53">
        <f t="shared" si="2181"/>
        <v>6.496453415921696</v>
      </c>
    </row>
    <row r="12653" spans="2:18" ht="15">
      <c r="B12653" s="84">
        <v>42956</v>
      </c>
      <c r="C12653" s="85">
        <v>0.1</v>
      </c>
      <c r="D12653" s="86">
        <v>33.200000000000003</v>
      </c>
      <c r="E12653" s="87">
        <v>18.3</v>
      </c>
      <c r="F12653" s="96">
        <f t="shared" si="2172"/>
        <v>25.75</v>
      </c>
      <c r="G12653" s="103">
        <v>77.537499999999994</v>
      </c>
      <c r="H12653" s="74">
        <f t="shared" si="2173"/>
        <v>221</v>
      </c>
      <c r="I12653" s="53">
        <f t="shared" si="2171"/>
        <v>0.97252734745597369</v>
      </c>
      <c r="J12653" s="53">
        <f t="shared" si="2174"/>
        <v>0.28150371857031276</v>
      </c>
      <c r="K12653" s="53">
        <f t="shared" si="2175"/>
        <v>1.8787497827555195</v>
      </c>
      <c r="L12653" s="53">
        <f t="shared" si="2176"/>
        <v>36.721202597262263</v>
      </c>
      <c r="M12653" s="93">
        <f t="shared" si="2177"/>
        <v>5.7809293625547769</v>
      </c>
      <c r="N12653" s="53">
        <f t="shared" si="2178"/>
        <v>24.096776593159991</v>
      </c>
      <c r="O12653">
        <f t="shared" si="2179"/>
        <v>1.4916591033646096</v>
      </c>
      <c r="P12653" s="53">
        <f t="shared" si="2180"/>
        <v>24.975005472659163</v>
      </c>
      <c r="Q12653" s="53">
        <v>0.2</v>
      </c>
      <c r="R12653" s="53">
        <f t="shared" si="2181"/>
        <v>6.3357889405784436</v>
      </c>
    </row>
    <row r="12654" spans="2:18" ht="15">
      <c r="B12654" s="84">
        <v>42957</v>
      </c>
      <c r="C12654" s="85">
        <v>40.299999999999997</v>
      </c>
      <c r="D12654" s="86">
        <v>27</v>
      </c>
      <c r="E12654" s="87">
        <v>16.899999999999999</v>
      </c>
      <c r="F12654" s="96">
        <f t="shared" si="2172"/>
        <v>21.95</v>
      </c>
      <c r="G12654" s="103">
        <v>94.693749999999966</v>
      </c>
      <c r="H12654" s="74">
        <f t="shared" si="2173"/>
        <v>222</v>
      </c>
      <c r="I12654" s="53">
        <f t="shared" si="2171"/>
        <v>0.9728581576920361</v>
      </c>
      <c r="J12654" s="53">
        <f t="shared" si="2174"/>
        <v>0.27650692951176753</v>
      </c>
      <c r="K12654" s="53">
        <f t="shared" si="2175"/>
        <v>1.872808327659421</v>
      </c>
      <c r="L12654" s="53">
        <f t="shared" si="2176"/>
        <v>36.529448795399666</v>
      </c>
      <c r="M12654" s="93">
        <f t="shared" si="2177"/>
        <v>4.321558660788777</v>
      </c>
      <c r="N12654" s="53">
        <f t="shared" si="2178"/>
        <v>19.735708745447415</v>
      </c>
      <c r="O12654">
        <f t="shared" si="2179"/>
        <v>1.2160366514325081</v>
      </c>
      <c r="P12654" s="53">
        <f t="shared" si="2180"/>
        <v>19.845829818912112</v>
      </c>
      <c r="Q12654" s="53">
        <v>0.2</v>
      </c>
      <c r="R12654" s="53">
        <f t="shared" si="2181"/>
        <v>4.7432110495812294</v>
      </c>
    </row>
    <row r="12655" spans="2:18" ht="15">
      <c r="B12655" s="84">
        <v>42958</v>
      </c>
      <c r="C12655" s="85">
        <v>16.399999999999999</v>
      </c>
      <c r="D12655" s="86">
        <v>26.5</v>
      </c>
      <c r="E12655" s="87">
        <v>14.9</v>
      </c>
      <c r="F12655" s="96">
        <f t="shared" si="2172"/>
        <v>20.7</v>
      </c>
      <c r="G12655" s="103">
        <v>87.570833333333326</v>
      </c>
      <c r="H12655" s="74">
        <f t="shared" si="2173"/>
        <v>223</v>
      </c>
      <c r="I12655" s="53">
        <f t="shared" si="2171"/>
        <v>0.97319699963590767</v>
      </c>
      <c r="J12655" s="53">
        <f t="shared" si="2174"/>
        <v>0.2714361465750153</v>
      </c>
      <c r="K12655" s="53">
        <f t="shared" si="2175"/>
        <v>1.8668072628650605</v>
      </c>
      <c r="L12655" s="53">
        <f t="shared" si="2176"/>
        <v>36.334726600283837</v>
      </c>
      <c r="M12655" s="93">
        <f t="shared" si="2177"/>
        <v>4.4618102246019822</v>
      </c>
      <c r="N12655" s="53">
        <f t="shared" si="2178"/>
        <v>21.037775324402254</v>
      </c>
      <c r="O12655">
        <f t="shared" si="2179"/>
        <v>1.135607897507672</v>
      </c>
      <c r="P12655" s="53">
        <f t="shared" si="2180"/>
        <v>18.376549693326581</v>
      </c>
      <c r="Q12655" s="53">
        <v>0.2</v>
      </c>
      <c r="R12655" s="53">
        <f t="shared" si="2181"/>
        <v>5.2325495774492392</v>
      </c>
    </row>
    <row r="12656" spans="2:18" ht="15">
      <c r="B12656" s="84">
        <v>42959</v>
      </c>
      <c r="C12656" s="85">
        <v>0.9</v>
      </c>
      <c r="D12656" s="86">
        <v>27.7</v>
      </c>
      <c r="E12656" s="87">
        <v>13.3</v>
      </c>
      <c r="F12656" s="96">
        <f t="shared" si="2172"/>
        <v>20.5</v>
      </c>
      <c r="G12656" s="103">
        <v>71.225000000000009</v>
      </c>
      <c r="H12656" s="74">
        <f t="shared" si="2173"/>
        <v>224</v>
      </c>
      <c r="I12656" s="53">
        <f t="shared" si="2171"/>
        <v>0.9735437730188059</v>
      </c>
      <c r="J12656" s="53">
        <f t="shared" si="2174"/>
        <v>0.26629284916488616</v>
      </c>
      <c r="K12656" s="53">
        <f t="shared" si="2175"/>
        <v>1.860748807253622</v>
      </c>
      <c r="L12656" s="53">
        <f t="shared" si="2176"/>
        <v>36.137080136583045</v>
      </c>
      <c r="M12656" s="93">
        <f t="shared" si="2177"/>
        <v>4.9184986029172464</v>
      </c>
      <c r="N12656" s="53">
        <f t="shared" si="2178"/>
        <v>23.312198168804734</v>
      </c>
      <c r="O12656">
        <f t="shared" si="2179"/>
        <v>1.1231778894918711</v>
      </c>
      <c r="P12656" s="53">
        <f t="shared" si="2180"/>
        <v>18.150673095156183</v>
      </c>
      <c r="Q12656" s="53">
        <v>0.2</v>
      </c>
      <c r="R12656" s="53">
        <f t="shared" si="2181"/>
        <v>6.2273406038519985</v>
      </c>
    </row>
    <row r="12657" spans="2:18" ht="15">
      <c r="B12657" s="84">
        <v>42960</v>
      </c>
      <c r="C12657" s="85">
        <v>0</v>
      </c>
      <c r="D12657" s="86">
        <v>29.5</v>
      </c>
      <c r="E12657" s="87">
        <v>13.2</v>
      </c>
      <c r="F12657" s="96">
        <f t="shared" si="2172"/>
        <v>21.35</v>
      </c>
      <c r="G12657" s="103">
        <v>58.391666666666673</v>
      </c>
      <c r="H12657" s="74">
        <f t="shared" si="2173"/>
        <v>225</v>
      </c>
      <c r="I12657" s="53">
        <f t="shared" si="2171"/>
        <v>0.97389837522490752</v>
      </c>
      <c r="J12657" s="53">
        <f t="shared" si="2174"/>
        <v>0.26107852392308678</v>
      </c>
      <c r="K12657" s="53">
        <f t="shared" si="2175"/>
        <v>1.8546351236691809</v>
      </c>
      <c r="L12657" s="53">
        <f t="shared" si="2176"/>
        <v>35.936553985335735</v>
      </c>
      <c r="M12657" s="93">
        <f t="shared" si="2177"/>
        <v>5.3193855807098256</v>
      </c>
      <c r="N12657" s="53">
        <f t="shared" si="2178"/>
        <v>24.66488830760138</v>
      </c>
      <c r="O12657">
        <f t="shared" si="2179"/>
        <v>1.1768343515972033</v>
      </c>
      <c r="P12657" s="53">
        <f t="shared" si="2180"/>
        <v>19.128024273353322</v>
      </c>
      <c r="Q12657" s="53">
        <v>0.2</v>
      </c>
      <c r="R12657" s="53">
        <f t="shared" si="2181"/>
        <v>6.9352478492529768</v>
      </c>
    </row>
    <row r="12658" spans="2:18" ht="15">
      <c r="B12658" s="84">
        <v>42961</v>
      </c>
      <c r="C12658" s="85">
        <v>0</v>
      </c>
      <c r="D12658" s="86">
        <v>29.9</v>
      </c>
      <c r="E12658" s="87">
        <v>16.8</v>
      </c>
      <c r="F12658" s="96">
        <f t="shared" si="2172"/>
        <v>23.35</v>
      </c>
      <c r="G12658" s="103">
        <v>59.845833333333331</v>
      </c>
      <c r="H12658" s="74">
        <f t="shared" si="2173"/>
        <v>226</v>
      </c>
      <c r="I12658" s="53">
        <f t="shared" si="2171"/>
        <v>0.97426070132171483</v>
      </c>
      <c r="J12658" s="53">
        <f t="shared" si="2174"/>
        <v>0.25579466420081692</v>
      </c>
      <c r="K12658" s="53">
        <f t="shared" si="2175"/>
        <v>1.8484683185532087</v>
      </c>
      <c r="L12658" s="53">
        <f t="shared" si="2176"/>
        <v>35.733193197215876</v>
      </c>
      <c r="M12658" s="93">
        <f t="shared" si="2177"/>
        <v>4.9839857091518152</v>
      </c>
      <c r="N12658" s="53">
        <f t="shared" si="2178"/>
        <v>21.986515011728731</v>
      </c>
      <c r="O12658">
        <f t="shared" si="2179"/>
        <v>1.3119437708262205</v>
      </c>
      <c r="P12658" s="53">
        <f t="shared" si="2180"/>
        <v>21.614679304126202</v>
      </c>
      <c r="Q12658" s="53">
        <v>0.2</v>
      </c>
      <c r="R12658" s="53">
        <f t="shared" si="2181"/>
        <v>6.3213656701044956</v>
      </c>
    </row>
    <row r="12659" spans="2:18" ht="15">
      <c r="B12659" s="84">
        <v>42962</v>
      </c>
      <c r="C12659" s="85">
        <v>0</v>
      </c>
      <c r="D12659" s="86">
        <v>31.5</v>
      </c>
      <c r="E12659" s="87">
        <v>16.7</v>
      </c>
      <c r="F12659" s="96">
        <f t="shared" si="2172"/>
        <v>24.1</v>
      </c>
      <c r="G12659" s="103">
        <v>63.102083333333333</v>
      </c>
      <c r="H12659" s="74">
        <f t="shared" si="2173"/>
        <v>227</v>
      </c>
      <c r="I12659" s="53">
        <f t="shared" si="2171"/>
        <v>0.97463064409110667</v>
      </c>
      <c r="J12659" s="53">
        <f t="shared" si="2174"/>
        <v>0.2504427695645105</v>
      </c>
      <c r="K12659" s="53">
        <f t="shared" si="2175"/>
        <v>1.8422504417571395</v>
      </c>
      <c r="L12659" s="53">
        <f t="shared" si="2176"/>
        <v>35.527043306817113</v>
      </c>
      <c r="M12659" s="93">
        <f t="shared" si="2177"/>
        <v>5.3629459452159747</v>
      </c>
      <c r="N12659" s="53">
        <f t="shared" si="2178"/>
        <v>23.234794967796759</v>
      </c>
      <c r="O12659">
        <f t="shared" si="2179"/>
        <v>1.3659702804115033</v>
      </c>
      <c r="P12659" s="53">
        <f t="shared" si="2180"/>
        <v>22.618778940142789</v>
      </c>
      <c r="Q12659" s="53">
        <v>0.2</v>
      </c>
      <c r="R12659" s="53">
        <f t="shared" si="2181"/>
        <v>6.5337765970233841</v>
      </c>
    </row>
    <row r="12660" spans="2:18" ht="15">
      <c r="B12660" s="84">
        <v>42963</v>
      </c>
      <c r="C12660" s="85">
        <v>0</v>
      </c>
      <c r="D12660" s="86">
        <v>28.4</v>
      </c>
      <c r="E12660" s="87">
        <v>18.899999999999999</v>
      </c>
      <c r="F12660" s="96">
        <f t="shared" si="2172"/>
        <v>23.65</v>
      </c>
      <c r="G12660" s="103">
        <v>69.387500000000003</v>
      </c>
      <c r="H12660" s="74">
        <f t="shared" si="2173"/>
        <v>228</v>
      </c>
      <c r="I12660" s="53">
        <f t="shared" si="2171"/>
        <v>0.97500809406106548</v>
      </c>
      <c r="J12660" s="53">
        <f t="shared" si="2174"/>
        <v>0.24502434533453546</v>
      </c>
      <c r="K12660" s="53">
        <f t="shared" si="2175"/>
        <v>1.8359834865229152</v>
      </c>
      <c r="L12660" s="53">
        <f t="shared" si="2176"/>
        <v>35.31815034785236</v>
      </c>
      <c r="M12660" s="93">
        <f t="shared" si="2177"/>
        <v>4.2255550311886889</v>
      </c>
      <c r="N12660" s="53">
        <f t="shared" si="2178"/>
        <v>18.505834547877502</v>
      </c>
      <c r="O12660">
        <f t="shared" si="2179"/>
        <v>1.3333277798452794</v>
      </c>
      <c r="P12660" s="53">
        <f t="shared" si="2180"/>
        <v>22.011462542210982</v>
      </c>
      <c r="Q12660" s="53">
        <v>0.2</v>
      </c>
      <c r="R12660" s="53">
        <f t="shared" si="2181"/>
        <v>5.2319493922365803</v>
      </c>
    </row>
    <row r="12661" spans="2:18" ht="15">
      <c r="B12661" s="84">
        <v>42964</v>
      </c>
      <c r="C12661" s="85">
        <v>0</v>
      </c>
      <c r="D12661" s="86">
        <v>32.1</v>
      </c>
      <c r="E12661" s="87">
        <v>17.7</v>
      </c>
      <c r="F12661" s="96">
        <f t="shared" si="2172"/>
        <v>24.9</v>
      </c>
      <c r="G12661" s="103">
        <v>64.722916666666677</v>
      </c>
      <c r="H12661" s="74">
        <f t="shared" si="2173"/>
        <v>229</v>
      </c>
      <c r="I12661" s="53">
        <f t="shared" si="2171"/>
        <v>0.97539293953807282</v>
      </c>
      <c r="J12661" s="53">
        <f t="shared" si="2174"/>
        <v>0.23954090215660312</v>
      </c>
      <c r="K12661" s="53">
        <f t="shared" si="2175"/>
        <v>1.8296693896215483</v>
      </c>
      <c r="L12661" s="53">
        <f t="shared" si="2176"/>
        <v>35.106560869164369</v>
      </c>
      <c r="M12661" s="93">
        <f t="shared" si="2177"/>
        <v>5.3271739912525353</v>
      </c>
      <c r="N12661" s="53">
        <f t="shared" si="2178"/>
        <v>22.64740540502758</v>
      </c>
      <c r="O12661">
        <f t="shared" si="2179"/>
        <v>1.425713897503015</v>
      </c>
      <c r="P12661" s="53">
        <f t="shared" si="2180"/>
        <v>23.735304871118448</v>
      </c>
      <c r="Q12661" s="53">
        <v>0.2</v>
      </c>
      <c r="R12661" s="53">
        <f t="shared" si="2181"/>
        <v>6.3658495556380323</v>
      </c>
    </row>
    <row r="12662" spans="2:18" ht="15">
      <c r="B12662" s="84">
        <v>42965</v>
      </c>
      <c r="C12662" s="85">
        <v>0</v>
      </c>
      <c r="D12662" s="86">
        <v>32.799999999999997</v>
      </c>
      <c r="E12662" s="87">
        <v>20.100000000000001</v>
      </c>
      <c r="F12662" s="96">
        <f t="shared" si="2172"/>
        <v>26.45</v>
      </c>
      <c r="G12662" s="103">
        <v>62.193749999999994</v>
      </c>
      <c r="H12662" s="74">
        <f t="shared" si="2173"/>
        <v>230</v>
      </c>
      <c r="I12662" s="53">
        <f t="shared" si="2171"/>
        <v>0.9757850666401604</v>
      </c>
      <c r="J12662" s="53">
        <f t="shared" si="2174"/>
        <v>0.23399395560558103</v>
      </c>
      <c r="K12662" s="53">
        <f t="shared" si="2175"/>
        <v>1.8233100316399484</v>
      </c>
      <c r="L12662" s="53">
        <f t="shared" si="2176"/>
        <v>34.892321951444117</v>
      </c>
      <c r="M12662" s="93">
        <f t="shared" si="2177"/>
        <v>5.1528141661847151</v>
      </c>
      <c r="N12662" s="53">
        <f t="shared" si="2178"/>
        <v>21.138815727491451</v>
      </c>
      <c r="O12662">
        <f t="shared" si="2179"/>
        <v>1.5479340936955095</v>
      </c>
      <c r="P12662" s="53">
        <f t="shared" si="2180"/>
        <v>26.038757855990234</v>
      </c>
      <c r="Q12662" s="53">
        <v>0.2</v>
      </c>
      <c r="R12662" s="53">
        <f t="shared" si="2181"/>
        <v>6.121573507165408</v>
      </c>
    </row>
    <row r="12663" spans="2:18" ht="15">
      <c r="B12663" s="84">
        <v>42966</v>
      </c>
      <c r="C12663" s="85">
        <v>9.8000000000000007</v>
      </c>
      <c r="D12663" s="86">
        <v>29.1</v>
      </c>
      <c r="E12663" s="87">
        <v>15.3</v>
      </c>
      <c r="F12663" s="96">
        <f t="shared" si="2172"/>
        <v>22.200000000000003</v>
      </c>
      <c r="G12663" s="103">
        <v>89.639583333333334</v>
      </c>
      <c r="H12663" s="74">
        <f t="shared" si="2173"/>
        <v>231</v>
      </c>
      <c r="I12663" s="53">
        <f t="shared" si="2171"/>
        <v>0.97618435933060999</v>
      </c>
      <c r="J12663" s="53">
        <f t="shared" si="2174"/>
        <v>0.22838502582131925</v>
      </c>
      <c r="K12663" s="53">
        <f t="shared" si="2175"/>
        <v>1.8169072374064701</v>
      </c>
      <c r="L12663" s="53">
        <f t="shared" si="2176"/>
        <v>34.675481224553344</v>
      </c>
      <c r="M12663" s="93">
        <f t="shared" si="2177"/>
        <v>4.8252687277455424</v>
      </c>
      <c r="N12663" s="53">
        <f t="shared" si="2178"/>
        <v>21.898328252264339</v>
      </c>
      <c r="O12663">
        <f t="shared" si="2179"/>
        <v>1.2327024527211001</v>
      </c>
      <c r="P12663" s="53">
        <f t="shared" si="2180"/>
        <v>20.151918105433111</v>
      </c>
      <c r="Q12663" s="53">
        <v>0.2</v>
      </c>
      <c r="R12663" s="53">
        <f t="shared" si="2181"/>
        <v>5.3981391874632001</v>
      </c>
    </row>
    <row r="12664" spans="2:18" ht="15">
      <c r="B12664" s="84">
        <v>42967</v>
      </c>
      <c r="C12664" s="85">
        <v>3.4</v>
      </c>
      <c r="D12664" s="86">
        <v>27.6</v>
      </c>
      <c r="E12664" s="87">
        <v>13.7</v>
      </c>
      <c r="F12664" s="96">
        <f t="shared" si="2172"/>
        <v>20.65</v>
      </c>
      <c r="G12664" s="103">
        <v>69.870833333333337</v>
      </c>
      <c r="H12664" s="74">
        <f t="shared" si="2173"/>
        <v>232</v>
      </c>
      <c r="I12664" s="53">
        <f t="shared" si="2171"/>
        <v>0.97659069945229038</v>
      </c>
      <c r="J12664" s="53">
        <f t="shared" si="2174"/>
        <v>0.22271563717602461</v>
      </c>
      <c r="K12664" s="53">
        <f t="shared" si="2175"/>
        <v>1.810462776545904</v>
      </c>
      <c r="L12664" s="53">
        <f t="shared" si="2176"/>
        <v>34.456086885348398</v>
      </c>
      <c r="M12664" s="93">
        <f t="shared" si="2177"/>
        <v>4.6256116879282194</v>
      </c>
      <c r="N12664" s="53">
        <f t="shared" si="2178"/>
        <v>21.838473363982473</v>
      </c>
      <c r="O12664">
        <f t="shared" si="2179"/>
        <v>1.1324892476052013</v>
      </c>
      <c r="P12664" s="53">
        <f t="shared" si="2180"/>
        <v>18.319847295737386</v>
      </c>
      <c r="Q12664" s="53">
        <v>0.2</v>
      </c>
      <c r="R12664" s="53">
        <f t="shared" si="2181"/>
        <v>5.9288354064809337</v>
      </c>
    </row>
    <row r="12665" spans="2:18" ht="15">
      <c r="B12665" s="84">
        <v>42968</v>
      </c>
      <c r="C12665" s="85">
        <v>0</v>
      </c>
      <c r="D12665" s="86">
        <v>26.9</v>
      </c>
      <c r="E12665" s="87">
        <v>12.7</v>
      </c>
      <c r="F12665" s="96">
        <f t="shared" si="2172"/>
        <v>19.799999999999997</v>
      </c>
      <c r="G12665" s="103">
        <v>57.391666666666659</v>
      </c>
      <c r="H12665" s="74">
        <f t="shared" si="2173"/>
        <v>233</v>
      </c>
      <c r="I12665" s="53">
        <f t="shared" si="2171"/>
        <v>0.97700396676262224</v>
      </c>
      <c r="J12665" s="53">
        <f t="shared" si="2174"/>
        <v>0.21698731797268575</v>
      </c>
      <c r="K12665" s="53">
        <f t="shared" si="2175"/>
        <v>1.8039783641549574</v>
      </c>
      <c r="L12665" s="53">
        <f t="shared" si="2176"/>
        <v>34.234187715904213</v>
      </c>
      <c r="M12665" s="93">
        <f t="shared" si="2177"/>
        <v>4.5424642536439608</v>
      </c>
      <c r="N12665" s="53">
        <f t="shared" si="2178"/>
        <v>21.93073167416081</v>
      </c>
      <c r="O12665">
        <f t="shared" si="2179"/>
        <v>1.0805987518269371</v>
      </c>
      <c r="P12665" s="53">
        <f t="shared" si="2180"/>
        <v>17.379434670850653</v>
      </c>
      <c r="Q12665" s="53">
        <v>0.2</v>
      </c>
      <c r="R12665" s="53">
        <f t="shared" si="2181"/>
        <v>6.2874887661614354</v>
      </c>
    </row>
    <row r="12666" spans="2:18" ht="15">
      <c r="B12666" s="84">
        <v>42969</v>
      </c>
      <c r="C12666" s="85">
        <v>0</v>
      </c>
      <c r="D12666" s="86">
        <v>26.9</v>
      </c>
      <c r="E12666" s="87">
        <v>14.3</v>
      </c>
      <c r="F12666" s="96">
        <f t="shared" si="2172"/>
        <v>20.6</v>
      </c>
      <c r="G12666" s="103">
        <v>60.535416666666684</v>
      </c>
      <c r="H12666" s="74">
        <f t="shared" si="2173"/>
        <v>234</v>
      </c>
      <c r="I12666" s="53">
        <f t="shared" si="2171"/>
        <v>0.97742403896915975</v>
      </c>
      <c r="J12666" s="53">
        <f t="shared" si="2174"/>
        <v>0.21120160017397474</v>
      </c>
      <c r="K12666" s="53">
        <f t="shared" si="2175"/>
        <v>1.7974556615895867</v>
      </c>
      <c r="L12666" s="53">
        <f t="shared" si="2176"/>
        <v>34.009833102038442</v>
      </c>
      <c r="M12666" s="93">
        <f t="shared" si="2177"/>
        <v>4.3413067268381269</v>
      </c>
      <c r="N12666" s="53">
        <f t="shared" si="2178"/>
        <v>20.522898376239297</v>
      </c>
      <c r="O12666">
        <f t="shared" si="2179"/>
        <v>1.1293780395312814</v>
      </c>
      <c r="P12666" s="53">
        <f t="shared" si="2180"/>
        <v>18.263300644535647</v>
      </c>
      <c r="Q12666" s="53">
        <v>0.2</v>
      </c>
      <c r="R12666" s="53">
        <f t="shared" si="2181"/>
        <v>5.8927910590774149</v>
      </c>
    </row>
    <row r="12667" spans="2:18" ht="15">
      <c r="B12667" s="84">
        <v>42970</v>
      </c>
      <c r="C12667" s="85">
        <v>0</v>
      </c>
      <c r="D12667" s="86">
        <v>28.8</v>
      </c>
      <c r="E12667" s="87">
        <v>14.7</v>
      </c>
      <c r="F12667" s="96">
        <f t="shared" si="2172"/>
        <v>21.75</v>
      </c>
      <c r="G12667" s="103">
        <v>67.916666666666671</v>
      </c>
      <c r="H12667" s="74">
        <f t="shared" si="2173"/>
        <v>235</v>
      </c>
      <c r="I12667" s="53">
        <f t="shared" si="2171"/>
        <v>0.97785079176577849</v>
      </c>
      <c r="J12667" s="53">
        <f t="shared" si="2174"/>
        <v>0.20536001916100194</v>
      </c>
      <c r="K12667" s="53">
        <f t="shared" si="2175"/>
        <v>1.7908962773558934</v>
      </c>
      <c r="L12667" s="53">
        <f t="shared" si="2176"/>
        <v>33.783073052036812</v>
      </c>
      <c r="M12667" s="93">
        <f t="shared" si="2177"/>
        <v>4.6984506542813413</v>
      </c>
      <c r="N12667" s="53">
        <f t="shared" si="2178"/>
        <v>21.565405564508833</v>
      </c>
      <c r="O12667">
        <f t="shared" si="2179"/>
        <v>1.2028451539707186</v>
      </c>
      <c r="P12667" s="53">
        <f t="shared" si="2180"/>
        <v>19.60394371976556</v>
      </c>
      <c r="Q12667" s="53">
        <v>0.2</v>
      </c>
      <c r="R12667" s="53">
        <f t="shared" si="2181"/>
        <v>5.947947368209018</v>
      </c>
    </row>
    <row r="12668" spans="2:18" ht="15">
      <c r="B12668" s="84">
        <v>42971</v>
      </c>
      <c r="C12668" s="85">
        <v>0</v>
      </c>
      <c r="D12668" s="86">
        <v>31.2</v>
      </c>
      <c r="E12668" s="87">
        <v>16.100000000000001</v>
      </c>
      <c r="F12668" s="96">
        <f t="shared" si="2172"/>
        <v>23.65</v>
      </c>
      <c r="G12668" s="103">
        <v>65.83541666666666</v>
      </c>
      <c r="H12668" s="74">
        <f t="shared" si="2173"/>
        <v>236</v>
      </c>
      <c r="I12668" s="53">
        <f t="shared" si="2171"/>
        <v>0.97828409886946033</v>
      </c>
      <c r="J12668" s="53">
        <f t="shared" si="2174"/>
        <v>0.19946411352127225</v>
      </c>
      <c r="K12668" s="53">
        <f t="shared" si="2175"/>
        <v>1.7843017680966851</v>
      </c>
      <c r="L12668" s="53">
        <f t="shared" si="2176"/>
        <v>33.553958215483732</v>
      </c>
      <c r="M12668" s="93">
        <f t="shared" si="2177"/>
        <v>5.061231955923593</v>
      </c>
      <c r="N12668" s="53">
        <f t="shared" si="2178"/>
        <v>22.16568486114458</v>
      </c>
      <c r="O12668">
        <f t="shared" si="2179"/>
        <v>1.3333277798452794</v>
      </c>
      <c r="P12668" s="53">
        <f t="shared" si="2180"/>
        <v>22.011462542210982</v>
      </c>
      <c r="Q12668" s="53">
        <v>0.2</v>
      </c>
      <c r="R12668" s="53">
        <f t="shared" si="2181"/>
        <v>6.1922236372090236</v>
      </c>
    </row>
    <row r="12669" spans="2:18" ht="15">
      <c r="B12669" s="84">
        <v>42972</v>
      </c>
      <c r="C12669" s="85">
        <v>0</v>
      </c>
      <c r="D12669" s="86">
        <v>31.8</v>
      </c>
      <c r="E12669" s="87">
        <v>19.5</v>
      </c>
      <c r="F12669" s="96">
        <f t="shared" si="2172"/>
        <v>25.65</v>
      </c>
      <c r="G12669" s="103">
        <v>64.560416666666669</v>
      </c>
      <c r="H12669" s="74">
        <f t="shared" si="2173"/>
        <v>237</v>
      </c>
      <c r="I12669" s="53">
        <f t="shared" si="2171"/>
        <v>0.97872383205766189</v>
      </c>
      <c r="J12669" s="53">
        <f t="shared" si="2174"/>
        <v>0.19351542486513199</v>
      </c>
      <c r="K12669" s="53">
        <f t="shared" si="2175"/>
        <v>1.7776736396661694</v>
      </c>
      <c r="L12669" s="53">
        <f t="shared" si="2176"/>
        <v>33.322539902103479</v>
      </c>
      <c r="M12669" s="93">
        <f t="shared" si="2177"/>
        <v>4.7553217461623243</v>
      </c>
      <c r="N12669" s="53">
        <f t="shared" si="2178"/>
        <v>19.867333121105656</v>
      </c>
      <c r="O12669">
        <f t="shared" si="2179"/>
        <v>1.4837662489587593</v>
      </c>
      <c r="P12669" s="53">
        <f t="shared" si="2180"/>
        <v>24.826234507203239</v>
      </c>
      <c r="Q12669" s="53">
        <v>0.2</v>
      </c>
      <c r="R12669" s="53">
        <f t="shared" si="2181"/>
        <v>5.7347719292719024</v>
      </c>
    </row>
    <row r="12670" spans="2:18" ht="15">
      <c r="B12670" s="84">
        <v>42973</v>
      </c>
      <c r="C12670" s="85">
        <v>0</v>
      </c>
      <c r="D12670" s="86">
        <v>31.9</v>
      </c>
      <c r="E12670" s="87">
        <v>19.2</v>
      </c>
      <c r="F12670" s="96">
        <f t="shared" si="2172"/>
        <v>25.549999999999997</v>
      </c>
      <c r="G12670" s="103">
        <v>71.58541666666666</v>
      </c>
      <c r="H12670" s="74">
        <f t="shared" si="2173"/>
        <v>238</v>
      </c>
      <c r="I12670" s="53">
        <f t="shared" si="2171"/>
        <v>0.97916986120625815</v>
      </c>
      <c r="J12670" s="53">
        <f t="shared" si="2174"/>
        <v>0.18751549766996503</v>
      </c>
      <c r="K12670" s="53">
        <f t="shared" si="2175"/>
        <v>1.7710133482856545</v>
      </c>
      <c r="L12670" s="53">
        <f t="shared" si="2176"/>
        <v>33.088870100519358</v>
      </c>
      <c r="M12670" s="93">
        <f t="shared" si="2177"/>
        <v>4.7870986051493913</v>
      </c>
      <c r="N12670" s="53">
        <f t="shared" si="2178"/>
        <v>20.046230476124311</v>
      </c>
      <c r="O12670">
        <f t="shared" si="2179"/>
        <v>1.4759095845889296</v>
      </c>
      <c r="P12670" s="53">
        <f t="shared" si="2180"/>
        <v>24.678251016533402</v>
      </c>
      <c r="Q12670" s="53">
        <v>0.2</v>
      </c>
      <c r="R12670" s="53">
        <f t="shared" si="2181"/>
        <v>5.5621063679998786</v>
      </c>
    </row>
    <row r="12671" spans="2:18" ht="15">
      <c r="B12671" s="84">
        <v>42974</v>
      </c>
      <c r="C12671" s="85">
        <v>1.4</v>
      </c>
      <c r="D12671" s="86">
        <v>29.9</v>
      </c>
      <c r="E12671" s="87">
        <v>16.8</v>
      </c>
      <c r="F12671" s="96">
        <f t="shared" si="2172"/>
        <v>23.35</v>
      </c>
      <c r="G12671" s="103">
        <v>71.147916666666688</v>
      </c>
      <c r="H12671" s="74">
        <f t="shared" si="2173"/>
        <v>239</v>
      </c>
      <c r="I12671" s="53">
        <f t="shared" si="2171"/>
        <v>0.97962205432804828</v>
      </c>
      <c r="J12671" s="53">
        <f t="shared" si="2174"/>
        <v>0.18146587915136539</v>
      </c>
      <c r="K12671" s="53">
        <f t="shared" si="2175"/>
        <v>1.764322301773517</v>
      </c>
      <c r="L12671" s="53">
        <f t="shared" si="2176"/>
        <v>32.853001496841131</v>
      </c>
      <c r="M12671" s="93">
        <f t="shared" si="2177"/>
        <v>4.5822630252858838</v>
      </c>
      <c r="N12671" s="53">
        <f t="shared" si="2178"/>
        <v>20.214342631067272</v>
      </c>
      <c r="O12671">
        <f t="shared" si="2179"/>
        <v>1.3119437708262205</v>
      </c>
      <c r="P12671" s="53">
        <f t="shared" si="2180"/>
        <v>21.614679304126202</v>
      </c>
      <c r="Q12671" s="53">
        <v>0.2</v>
      </c>
      <c r="R12671" s="53">
        <f t="shared" si="2181"/>
        <v>5.5725689487732888</v>
      </c>
    </row>
    <row r="12672" spans="2:18" ht="15">
      <c r="B12672" s="84">
        <v>42975</v>
      </c>
      <c r="C12672" s="85">
        <v>0.1</v>
      </c>
      <c r="D12672" s="86">
        <v>28.7</v>
      </c>
      <c r="E12672" s="87">
        <v>18.8</v>
      </c>
      <c r="F12672" s="96">
        <f t="shared" si="2172"/>
        <v>23.75</v>
      </c>
      <c r="G12672" s="103">
        <v>67.443750000000009</v>
      </c>
      <c r="H12672" s="74">
        <f t="shared" si="2173"/>
        <v>240</v>
      </c>
      <c r="I12672" s="53">
        <f t="shared" si="2171"/>
        <v>0.98008027761181238</v>
      </c>
      <c r="J12672" s="53">
        <f t="shared" si="2174"/>
        <v>0.17536811916049025</v>
      </c>
      <c r="K12672" s="53">
        <f t="shared" si="2175"/>
        <v>1.7576018608431281</v>
      </c>
      <c r="L12672" s="53">
        <f t="shared" si="2176"/>
        <v>32.614987492993194</v>
      </c>
      <c r="M12672" s="93">
        <f t="shared" si="2177"/>
        <v>3.9930552125216137</v>
      </c>
      <c r="N12672" s="53">
        <f t="shared" si="2178"/>
        <v>17.445512607461147</v>
      </c>
      <c r="O12672">
        <f t="shared" si="2179"/>
        <v>1.3405226173832248</v>
      </c>
      <c r="P12672" s="53">
        <f t="shared" si="2180"/>
        <v>22.145154782329548</v>
      </c>
      <c r="Q12672" s="53">
        <v>0.2</v>
      </c>
      <c r="R12672" s="53">
        <f t="shared" si="2181"/>
        <v>5.0440932373867344</v>
      </c>
    </row>
    <row r="12673" spans="2:18" ht="15">
      <c r="B12673" s="84">
        <v>42976</v>
      </c>
      <c r="C12673" s="85">
        <v>0</v>
      </c>
      <c r="D12673" s="86">
        <v>30.7</v>
      </c>
      <c r="E12673" s="87">
        <v>15.6</v>
      </c>
      <c r="F12673" s="96">
        <f t="shared" si="2172"/>
        <v>23.15</v>
      </c>
      <c r="G12673" s="103">
        <v>62.749999999999979</v>
      </c>
      <c r="H12673" s="74">
        <f t="shared" si="2173"/>
        <v>241</v>
      </c>
      <c r="I12673" s="53">
        <f t="shared" si="2171"/>
        <v>0.98054439546190864</v>
      </c>
      <c r="J12673" s="53">
        <f t="shared" si="2174"/>
        <v>0.1692237701067511</v>
      </c>
      <c r="K12673" s="53">
        <f t="shared" si="2175"/>
        <v>1.7508533404627868</v>
      </c>
      <c r="L12673" s="53">
        <f t="shared" si="2176"/>
        <v>32.374882224697821</v>
      </c>
      <c r="M12673" s="93">
        <f t="shared" si="2177"/>
        <v>4.8244748912696487</v>
      </c>
      <c r="N12673" s="53">
        <f t="shared" si="2178"/>
        <v>21.386789367764543</v>
      </c>
      <c r="O12673">
        <f t="shared" si="2179"/>
        <v>1.2978535547150412</v>
      </c>
      <c r="P12673" s="53">
        <f t="shared" si="2180"/>
        <v>21.353701770624124</v>
      </c>
      <c r="Q12673" s="53">
        <v>0.2</v>
      </c>
      <c r="R12673" s="53">
        <f t="shared" si="2181"/>
        <v>6.0906609293833016</v>
      </c>
    </row>
    <row r="12674" spans="2:18" ht="15">
      <c r="B12674" s="84">
        <v>42977</v>
      </c>
      <c r="C12674" s="85">
        <v>0</v>
      </c>
      <c r="D12674" s="86">
        <v>31.2</v>
      </c>
      <c r="E12674" s="87">
        <v>16.399999999999999</v>
      </c>
      <c r="F12674" s="96">
        <f t="shared" si="2172"/>
        <v>23.799999999999997</v>
      </c>
      <c r="G12674" s="103">
        <v>64.866666666666688</v>
      </c>
      <c r="H12674" s="74">
        <f t="shared" si="2173"/>
        <v>242</v>
      </c>
      <c r="I12674" s="53">
        <f t="shared" si="2171"/>
        <v>0.98101427053839818</v>
      </c>
      <c r="J12674" s="53">
        <f t="shared" si="2174"/>
        <v>0.16303438690500505</v>
      </c>
      <c r="K12674" s="53">
        <f t="shared" si="2175"/>
        <v>1.7440780112721548</v>
      </c>
      <c r="L12674" s="53">
        <f t="shared" si="2176"/>
        <v>32.132740579031577</v>
      </c>
      <c r="M12674" s="93">
        <f t="shared" si="2177"/>
        <v>4.8158331255120643</v>
      </c>
      <c r="N12674" s="53">
        <f t="shared" si="2178"/>
        <v>21.014910603718619</v>
      </c>
      <c r="O12674">
        <f t="shared" si="2179"/>
        <v>1.3441326409089422</v>
      </c>
      <c r="P12674" s="53">
        <f t="shared" si="2180"/>
        <v>22.212271128716921</v>
      </c>
      <c r="Q12674" s="53">
        <v>0.2</v>
      </c>
      <c r="R12674" s="53">
        <f t="shared" si="2181"/>
        <v>5.9556121800376536</v>
      </c>
    </row>
    <row r="12675" spans="2:18" ht="15">
      <c r="B12675" s="84">
        <v>42978</v>
      </c>
      <c r="C12675" s="85">
        <v>0</v>
      </c>
      <c r="D12675" s="86">
        <v>30.1</v>
      </c>
      <c r="E12675" s="87">
        <v>18.600000000000001</v>
      </c>
      <c r="F12675" s="96">
        <f t="shared" si="2172"/>
        <v>24.35</v>
      </c>
      <c r="G12675" s="103">
        <v>66.785416666666677</v>
      </c>
      <c r="H12675" s="74">
        <f t="shared" si="2173"/>
        <v>243</v>
      </c>
      <c r="I12675" s="53">
        <f t="shared" si="2171"/>
        <v>0.98148976379768649</v>
      </c>
      <c r="J12675" s="53">
        <f t="shared" si="2174"/>
        <v>0.15680152694636912</v>
      </c>
      <c r="K12675" s="53">
        <f t="shared" si="2175"/>
        <v>1.7372771010500481</v>
      </c>
      <c r="L12675" s="53">
        <f t="shared" si="2176"/>
        <v>31.88861821147421</v>
      </c>
      <c r="M12675" s="93">
        <f t="shared" si="2177"/>
        <v>4.2685627840259306</v>
      </c>
      <c r="N12675" s="53">
        <f t="shared" si="2178"/>
        <v>18.383726170369862</v>
      </c>
      <c r="O12675">
        <f t="shared" si="2179"/>
        <v>1.3844025626147172</v>
      </c>
      <c r="P12675" s="53">
        <f t="shared" si="2180"/>
        <v>22.962571084598729</v>
      </c>
      <c r="Q12675" s="53">
        <v>0.2</v>
      </c>
      <c r="R12675" s="53">
        <f t="shared" si="2181"/>
        <v>5.2945976751221151</v>
      </c>
    </row>
    <row r="12676" spans="2:18" ht="15">
      <c r="B12676" s="84">
        <v>42979</v>
      </c>
      <c r="C12676" s="85">
        <v>0.8</v>
      </c>
      <c r="D12676" s="86">
        <v>22.4</v>
      </c>
      <c r="E12676" s="87">
        <v>14.7</v>
      </c>
      <c r="F12676" s="96">
        <f t="shared" si="2172"/>
        <v>18.549999999999997</v>
      </c>
      <c r="G12676" s="103">
        <v>86.445833333333326</v>
      </c>
      <c r="H12676" s="74">
        <f t="shared" si="2173"/>
        <v>244</v>
      </c>
      <c r="I12676" s="53">
        <f t="shared" si="2171"/>
        <v>0.98197073453366823</v>
      </c>
      <c r="J12676" s="53">
        <f t="shared" si="2174"/>
        <v>0.15052675009176728</v>
      </c>
      <c r="K12676" s="53">
        <f t="shared" si="2175"/>
        <v>1.730451796228839</v>
      </c>
      <c r="L12676" s="53">
        <f t="shared" si="2176"/>
        <v>31.642571562372726</v>
      </c>
      <c r="M12676" s="93">
        <f t="shared" si="2177"/>
        <v>2.9889663262587933</v>
      </c>
      <c r="N12676" s="53">
        <f t="shared" si="2178"/>
        <v>14.92677735230634</v>
      </c>
      <c r="O12676">
        <f t="shared" si="2179"/>
        <v>1.0080454852442531</v>
      </c>
      <c r="P12676" s="53">
        <f t="shared" si="2180"/>
        <v>16.074488644854735</v>
      </c>
      <c r="Q12676" s="53">
        <v>0.2</v>
      </c>
      <c r="R12676" s="53">
        <f t="shared" si="2181"/>
        <v>3.8177042200008739</v>
      </c>
    </row>
    <row r="12677" spans="2:18" ht="15">
      <c r="B12677" s="84">
        <v>42980</v>
      </c>
      <c r="C12677" s="85">
        <v>2.2999999999999998</v>
      </c>
      <c r="D12677" s="86">
        <v>19.5</v>
      </c>
      <c r="E12677" s="87">
        <v>11.8</v>
      </c>
      <c r="F12677" s="96">
        <f t="shared" si="2172"/>
        <v>15.65</v>
      </c>
      <c r="G12677" s="103">
        <v>93.518749999999997</v>
      </c>
      <c r="H12677" s="74">
        <f t="shared" si="2173"/>
        <v>245</v>
      </c>
      <c r="I12677" s="53">
        <f t="shared" si="2171"/>
        <v>0.98245704041936432</v>
      </c>
      <c r="J12677" s="53">
        <f t="shared" si="2174"/>
        <v>0.14421161868731239</v>
      </c>
      <c r="K12677" s="53">
        <f t="shared" si="2175"/>
        <v>1.7236032434511035</v>
      </c>
      <c r="L12677" s="53">
        <f t="shared" si="2176"/>
        <v>31.39465787274569</v>
      </c>
      <c r="M12677" s="93">
        <f t="shared" si="2177"/>
        <v>2.7289571275964466</v>
      </c>
      <c r="N12677" s="53">
        <f t="shared" si="2178"/>
        <v>14.809828815416502</v>
      </c>
      <c r="O12677">
        <f t="shared" si="2179"/>
        <v>0.85582315392121622</v>
      </c>
      <c r="P12677" s="53">
        <f t="shared" si="2180"/>
        <v>13.377118949585222</v>
      </c>
      <c r="Q12677" s="53">
        <v>0.2</v>
      </c>
      <c r="R12677" s="53">
        <f t="shared" si="2181"/>
        <v>3.5486736545469664</v>
      </c>
    </row>
    <row r="12678" spans="2:18" ht="15">
      <c r="B12678" s="84">
        <v>42981</v>
      </c>
      <c r="C12678" s="85">
        <v>19.5</v>
      </c>
      <c r="D12678" s="86">
        <v>24.3</v>
      </c>
      <c r="E12678" s="87">
        <v>10.8</v>
      </c>
      <c r="F12678" s="96">
        <f t="shared" si="2172"/>
        <v>17.55</v>
      </c>
      <c r="G12678" s="103">
        <v>66.458333333333343</v>
      </c>
      <c r="H12678" s="74">
        <f t="shared" si="2173"/>
        <v>246</v>
      </c>
      <c r="I12678" s="53">
        <f t="shared" si="2171"/>
        <v>0.98294853754903944</v>
      </c>
      <c r="J12678" s="53">
        <f t="shared" si="2174"/>
        <v>0.13785769760061342</v>
      </c>
      <c r="K12678" s="53">
        <f t="shared" si="2175"/>
        <v>1.7167325511645151</v>
      </c>
      <c r="L12678" s="53">
        <f t="shared" si="2176"/>
        <v>31.144935199355523</v>
      </c>
      <c r="M12678" s="93">
        <f t="shared" si="2177"/>
        <v>3.7882899124211789</v>
      </c>
      <c r="N12678" s="53">
        <f t="shared" si="2178"/>
        <v>19.453745824169371</v>
      </c>
      <c r="O12678">
        <f t="shared" si="2179"/>
        <v>0.95309072357010838</v>
      </c>
      <c r="P12678" s="53">
        <f t="shared" si="2180"/>
        <v>15.094143871902196</v>
      </c>
      <c r="Q12678" s="53">
        <v>0.2</v>
      </c>
      <c r="R12678" s="53">
        <f t="shared" si="2181"/>
        <v>5.3996455625353699</v>
      </c>
    </row>
    <row r="12679" spans="2:18" ht="15">
      <c r="B12679" s="84">
        <v>42982</v>
      </c>
      <c r="C12679" s="85">
        <v>0</v>
      </c>
      <c r="D12679" s="86">
        <v>23.1</v>
      </c>
      <c r="E12679" s="87">
        <v>10.3</v>
      </c>
      <c r="F12679" s="96">
        <f t="shared" si="2172"/>
        <v>16.700000000000003</v>
      </c>
      <c r="G12679" s="103">
        <v>68.985416666666652</v>
      </c>
      <c r="H12679" s="74">
        <f t="shared" si="2173"/>
        <v>247</v>
      </c>
      <c r="I12679" s="53">
        <f t="shared" si="2171"/>
        <v>0.98344508048078549</v>
      </c>
      <c r="J12679" s="53">
        <f t="shared" si="2174"/>
        <v>0.13146655427706003</v>
      </c>
      <c r="K12679" s="53">
        <f t="shared" si="2175"/>
        <v>1.7098407912513223</v>
      </c>
      <c r="L12679" s="53">
        <f t="shared" si="2176"/>
        <v>30.893462428978044</v>
      </c>
      <c r="M12679" s="53">
        <f>0.0023*L14/2.456*(0.5*(D14+E14)+17.8)*SQRT(D14-E14)</f>
        <v>0.58856777194805077</v>
      </c>
      <c r="N12679" s="53">
        <f t="shared" si="2178"/>
        <v>18.789727918016347</v>
      </c>
      <c r="O12679">
        <f t="shared" si="2179"/>
        <v>0.90844795945984114</v>
      </c>
      <c r="P12679" s="53">
        <f t="shared" si="2180"/>
        <v>14.303121974921044</v>
      </c>
      <c r="Q12679" s="53">
        <v>0.2</v>
      </c>
      <c r="R12679" s="53">
        <f t="shared" si="2181"/>
        <v>5.1553523336066602</v>
      </c>
    </row>
    <row r="12680" spans="2:18" ht="15">
      <c r="B12680" s="84">
        <v>42983</v>
      </c>
      <c r="C12680" s="85">
        <v>0</v>
      </c>
      <c r="D12680" s="86">
        <v>26.2</v>
      </c>
      <c r="E12680" s="87">
        <v>13.3</v>
      </c>
      <c r="F12680" s="96">
        <f t="shared" si="2172"/>
        <v>19.75</v>
      </c>
      <c r="G12680" s="103">
        <v>71.393749999999997</v>
      </c>
      <c r="H12680" s="74">
        <f t="shared" si="2173"/>
        <v>248</v>
      </c>
      <c r="I12680" s="53">
        <f t="shared" si="2171"/>
        <v>0.98394652227956025</v>
      </c>
      <c r="J12680" s="53">
        <f t="shared" si="2174"/>
        <v>0.12503975881517998</v>
      </c>
      <c r="K12680" s="53">
        <f t="shared" si="2175"/>
        <v>1.7029290006891302</v>
      </c>
      <c r="L12680" s="53">
        <f t="shared" si="2176"/>
        <v>30.640299291803014</v>
      </c>
      <c r="M12680" s="53">
        <f t="shared" ref="M12680:M12705" si="2182">0.0023*L15/2.456*(0.5*(D15+E15)+17.8)*SQRT(D15-E15)</f>
        <v>0.38040882572569912</v>
      </c>
      <c r="N12680" s="53">
        <f t="shared" si="2178"/>
        <v>18.70840571959862</v>
      </c>
      <c r="O12680">
        <f t="shared" si="2179"/>
        <v>1.0776118015474123</v>
      </c>
      <c r="P12680" s="53">
        <f t="shared" si="2180"/>
        <v>17.325479436954858</v>
      </c>
      <c r="Q12680" s="53">
        <v>0.2</v>
      </c>
      <c r="R12680" s="53">
        <f t="shared" si="2181"/>
        <v>5.1406119616161714</v>
      </c>
    </row>
    <row r="12681" spans="2:18" ht="15">
      <c r="B12681" s="84">
        <v>42984</v>
      </c>
      <c r="C12681" s="85">
        <v>0</v>
      </c>
      <c r="D12681" s="86">
        <v>25.7</v>
      </c>
      <c r="E12681" s="87">
        <v>15</v>
      </c>
      <c r="F12681" s="96">
        <f t="shared" si="2172"/>
        <v>20.350000000000001</v>
      </c>
      <c r="G12681" s="103">
        <v>73.743749999999991</v>
      </c>
      <c r="H12681" s="74">
        <f t="shared" si="2173"/>
        <v>249</v>
      </c>
      <c r="I12681" s="53">
        <f t="shared" si="2171"/>
        <v>0.98445271456066819</v>
      </c>
      <c r="J12681" s="53">
        <f t="shared" si="2174"/>
        <v>0.11857888406010814</v>
      </c>
      <c r="K12681" s="53">
        <f t="shared" si="2175"/>
        <v>1.6959981832400011</v>
      </c>
      <c r="L12681" s="53">
        <f t="shared" si="2176"/>
        <v>30.385506373899808</v>
      </c>
      <c r="M12681" s="53">
        <f t="shared" si="2182"/>
        <v>0.53836225639484081</v>
      </c>
      <c r="N12681" s="53">
        <f t="shared" si="2178"/>
        <v>16.896909907652468</v>
      </c>
      <c r="O12681">
        <f t="shared" si="2179"/>
        <v>1.1139331076449106</v>
      </c>
      <c r="P12681" s="53">
        <f t="shared" si="2180"/>
        <v>17.98289060007961</v>
      </c>
      <c r="Q12681" s="53">
        <v>0.2</v>
      </c>
      <c r="R12681" s="53">
        <f t="shared" si="2181"/>
        <v>4.6666363070804424</v>
      </c>
    </row>
    <row r="12682" spans="2:18" ht="15">
      <c r="B12682" s="84">
        <v>42985</v>
      </c>
      <c r="C12682" s="85">
        <v>0.6</v>
      </c>
      <c r="D12682" s="86">
        <v>27.2</v>
      </c>
      <c r="E12682" s="87">
        <v>15.4</v>
      </c>
      <c r="F12682" s="96">
        <f t="shared" si="2172"/>
        <v>21.3</v>
      </c>
      <c r="G12682" s="103">
        <v>70.266666666666666</v>
      </c>
      <c r="H12682" s="74">
        <f t="shared" si="2173"/>
        <v>250</v>
      </c>
      <c r="I12682" s="53">
        <f t="shared" ref="I12682:I12705" si="2183">1+0.0334*COS($I$7*H12682-0.0552)</f>
        <v>0.98496350753366935</v>
      </c>
      <c r="J12682" s="53">
        <f t="shared" si="2174"/>
        <v>0.11208550571421658</v>
      </c>
      <c r="K12682" s="53">
        <f t="shared" si="2175"/>
        <v>1.6890493111652076</v>
      </c>
      <c r="L12682" s="53">
        <f t="shared" si="2176"/>
        <v>30.129145128685611</v>
      </c>
      <c r="M12682" s="53">
        <f t="shared" si="2182"/>
        <v>0.54176173827906748</v>
      </c>
      <c r="N12682" s="53">
        <f t="shared" si="2178"/>
        <v>17.594492092610832</v>
      </c>
      <c r="O12682">
        <f t="shared" si="2179"/>
        <v>1.1736175960166675</v>
      </c>
      <c r="P12682" s="53">
        <f t="shared" si="2180"/>
        <v>19.069263006515342</v>
      </c>
      <c r="Q12682" s="53">
        <v>0.2</v>
      </c>
      <c r="R12682" s="53">
        <f t="shared" si="2181"/>
        <v>4.9477217019492628</v>
      </c>
    </row>
    <row r="12683" spans="2:18" ht="15">
      <c r="B12683" s="84">
        <v>42986</v>
      </c>
      <c r="C12683" s="85">
        <v>8.1</v>
      </c>
      <c r="D12683" s="86">
        <v>25.7</v>
      </c>
      <c r="E12683" s="87">
        <v>14.6</v>
      </c>
      <c r="F12683" s="96">
        <f t="shared" si="2172"/>
        <v>20.149999999999999</v>
      </c>
      <c r="G12683" s="103">
        <v>75.597916666666677</v>
      </c>
      <c r="H12683" s="74">
        <f t="shared" si="2173"/>
        <v>251</v>
      </c>
      <c r="I12683" s="53">
        <f t="shared" si="2183"/>
        <v>0.98547875004670527</v>
      </c>
      <c r="J12683" s="53">
        <f t="shared" si="2174"/>
        <v>0.10556120246396537</v>
      </c>
      <c r="K12683" s="53">
        <f t="shared" si="2175"/>
        <v>1.6820833269633033</v>
      </c>
      <c r="L12683" s="53">
        <f t="shared" si="2176"/>
        <v>29.871277887336458</v>
      </c>
      <c r="M12683" s="53">
        <f t="shared" si="2182"/>
        <v>0.6342416989818831</v>
      </c>
      <c r="N12683" s="53">
        <f t="shared" si="2178"/>
        <v>16.918591823815127</v>
      </c>
      <c r="O12683">
        <f t="shared" si="2179"/>
        <v>1.1017096064972283</v>
      </c>
      <c r="P12683" s="53">
        <f t="shared" si="2180"/>
        <v>17.761328281646797</v>
      </c>
      <c r="Q12683" s="53">
        <v>0.2</v>
      </c>
      <c r="R12683" s="53">
        <f t="shared" si="2181"/>
        <v>4.6144199199049991</v>
      </c>
    </row>
    <row r="12684" spans="2:18" ht="15">
      <c r="B12684" s="84">
        <v>42987</v>
      </c>
      <c r="C12684" s="85">
        <v>0</v>
      </c>
      <c r="D12684" s="86">
        <v>25.6</v>
      </c>
      <c r="E12684" s="87">
        <v>16.100000000000001</v>
      </c>
      <c r="F12684" s="96">
        <f t="shared" si="2172"/>
        <v>20.85</v>
      </c>
      <c r="G12684" s="103">
        <v>72.916666666666657</v>
      </c>
      <c r="H12684" s="74">
        <f t="shared" si="2173"/>
        <v>252</v>
      </c>
      <c r="I12684" s="53">
        <f t="shared" si="2183"/>
        <v>0.98599828963122671</v>
      </c>
      <c r="J12684" s="53">
        <f t="shared" si="2174"/>
        <v>9.9007556122011842E-2</v>
      </c>
      <c r="K12684" s="53">
        <f t="shared" si="2175"/>
        <v>1.6751011451294322</v>
      </c>
      <c r="L12684" s="53">
        <f t="shared" si="2176"/>
        <v>29.611967868082775</v>
      </c>
      <c r="M12684" s="53">
        <f t="shared" si="2182"/>
        <v>0.7494018034938783</v>
      </c>
      <c r="N12684" s="53">
        <f t="shared" si="2178"/>
        <v>15.515936497425534</v>
      </c>
      <c r="O12684">
        <f t="shared" si="2179"/>
        <v>1.1450086470340806</v>
      </c>
      <c r="P12684" s="53">
        <f t="shared" si="2180"/>
        <v>18.5475950927732</v>
      </c>
      <c r="Q12684" s="53">
        <v>0.2</v>
      </c>
      <c r="R12684" s="53">
        <f t="shared" si="2181"/>
        <v>4.3801587797505279</v>
      </c>
    </row>
    <row r="12685" spans="2:18" ht="15">
      <c r="B12685" s="84">
        <v>42988</v>
      </c>
      <c r="C12685" s="85">
        <v>14.7</v>
      </c>
      <c r="D12685" s="86">
        <v>16.100000000000001</v>
      </c>
      <c r="E12685" s="87">
        <v>13.3</v>
      </c>
      <c r="F12685" s="96">
        <f t="shared" si="2172"/>
        <v>14.700000000000001</v>
      </c>
      <c r="G12685" s="103">
        <v>96.818750000000009</v>
      </c>
      <c r="H12685" s="74">
        <f t="shared" si="2173"/>
        <v>253</v>
      </c>
      <c r="I12685" s="53">
        <f t="shared" si="2183"/>
        <v>0.98652197254711216</v>
      </c>
      <c r="J12685" s="53">
        <f t="shared" si="2174"/>
        <v>9.2426151783599267E-2</v>
      </c>
      <c r="K12685" s="53">
        <f t="shared" si="2175"/>
        <v>1.6681036539340635</v>
      </c>
      <c r="L12685" s="53">
        <f t="shared" si="2176"/>
        <v>29.35127918433329</v>
      </c>
      <c r="M12685" s="53">
        <f t="shared" si="2182"/>
        <v>0.6109507735649653</v>
      </c>
      <c r="N12685" s="53">
        <f t="shared" si="2178"/>
        <v>8.3493942871989404</v>
      </c>
      <c r="O12685">
        <f t="shared" si="2179"/>
        <v>0.81051930027785424</v>
      </c>
      <c r="P12685" s="53">
        <f t="shared" si="2180"/>
        <v>12.585776276496736</v>
      </c>
      <c r="Q12685" s="53">
        <v>0.2</v>
      </c>
      <c r="R12685" s="53">
        <f t="shared" si="2181"/>
        <v>1.9792839089688135</v>
      </c>
    </row>
    <row r="12686" spans="2:18" ht="15">
      <c r="B12686" s="84">
        <v>42989</v>
      </c>
      <c r="C12686" s="85">
        <v>2.1</v>
      </c>
      <c r="D12686" s="86">
        <v>20.5</v>
      </c>
      <c r="E12686" s="87">
        <v>13.4</v>
      </c>
      <c r="F12686" s="96">
        <f t="shared" si="2172"/>
        <v>16.95</v>
      </c>
      <c r="G12686" s="103">
        <v>95.985416666666666</v>
      </c>
      <c r="H12686" s="74">
        <f t="shared" si="2173"/>
        <v>254</v>
      </c>
      <c r="I12686" s="53">
        <f t="shared" si="2183"/>
        <v>0.98704964382816152</v>
      </c>
      <c r="J12686" s="53">
        <f t="shared" si="2174"/>
        <v>8.5818577996283743E-2</v>
      </c>
      <c r="K12686" s="53">
        <f t="shared" si="2175"/>
        <v>1.6610917172196329</v>
      </c>
      <c r="L12686" s="53">
        <f t="shared" si="2176"/>
        <v>29.089276851574645</v>
      </c>
      <c r="M12686" s="53">
        <f t="shared" si="2182"/>
        <v>0.59430173383024731</v>
      </c>
      <c r="N12686" s="53">
        <f t="shared" si="2178"/>
        <v>13.176832359619711</v>
      </c>
      <c r="O12686">
        <f t="shared" si="2179"/>
        <v>0.92138514004771221</v>
      </c>
      <c r="P12686" s="53">
        <f t="shared" si="2180"/>
        <v>14.531847794225403</v>
      </c>
      <c r="Q12686" s="53">
        <v>0.2</v>
      </c>
      <c r="R12686" s="53">
        <f t="shared" si="2181"/>
        <v>3.1259850762974466</v>
      </c>
    </row>
    <row r="12687" spans="2:18" ht="15">
      <c r="B12687" s="84">
        <v>42990</v>
      </c>
      <c r="C12687" s="85">
        <v>12.3</v>
      </c>
      <c r="D12687" s="86">
        <v>17.2</v>
      </c>
      <c r="E12687" s="87">
        <v>10.6</v>
      </c>
      <c r="F12687" s="96">
        <f t="shared" ref="F12687:F12705" si="2184">0.5*(D12687+E12687)</f>
        <v>13.899999999999999</v>
      </c>
      <c r="G12687" s="103">
        <v>96.522916666666674</v>
      </c>
      <c r="H12687" s="74">
        <f t="shared" ref="H12687:H12705" si="2185">B12687-DATE(YEAR(B12687),1,0)</f>
        <v>255</v>
      </c>
      <c r="I12687" s="53">
        <f t="shared" si="2183"/>
        <v>0.98758114732795332</v>
      </c>
      <c r="J12687" s="53">
        <f t="shared" ref="J12687:J12705" si="2186">ASIN(0.39785*SIN(4.869+$I$7*H12687+0.03345*SIN(6.224+$I$7*H12687)))</f>
        <v>7.9186426942016705E-2</v>
      </c>
      <c r="K12687" s="53">
        <f t="shared" ref="K12687:K12705" si="2187">ACOS(-TAN(J12687)*TAN($E$7*$I$8))</f>
        <v>1.6540661762137756</v>
      </c>
      <c r="L12687" s="53">
        <f t="shared" ref="L12687:L12705" si="2188">117.5*I12687*((K12687*SIN($E$7*$I$8)*SIN(J12687)+COS($E$7*$I$8)*COS(J12687)*SIN(K12687))/PI())</f>
        <v>28.826026792994792</v>
      </c>
      <c r="M12687" s="53">
        <f t="shared" si="2182"/>
        <v>0.73405977930156119</v>
      </c>
      <c r="N12687" s="53">
        <f t="shared" ref="N12687:N12705" si="2189">0.17*L12687*SQRT(D12687-E12687)</f>
        <v>12.589418628144921</v>
      </c>
      <c r="O12687">
        <f t="shared" ref="O12687:O12705" si="2190">5336/(F12687+273.15)^2*EXP(21.07-5336/(F12687+273.15))</f>
        <v>0.77400478600496303</v>
      </c>
      <c r="P12687" s="53">
        <f t="shared" ref="P12687:P12705" si="2191">EXP(21.07-5336/(F12687+273.15))</f>
        <v>11.95206448478506</v>
      </c>
      <c r="Q12687" s="53">
        <v>0.2</v>
      </c>
      <c r="R12687" s="53">
        <f t="shared" ref="R12687:R12705" si="2192">(O12687*N12687*0.6+$L$8*6.43*(1+0.536*Q12687)*P12687*(1- G12687/100))/($O$7*(O12687+$L$8))</f>
        <v>2.9377409022506065</v>
      </c>
    </row>
    <row r="12688" spans="2:18" ht="15">
      <c r="B12688" s="84">
        <v>42991</v>
      </c>
      <c r="C12688" s="85">
        <v>18.8</v>
      </c>
      <c r="D12688" s="86">
        <v>19.5</v>
      </c>
      <c r="E12688" s="87">
        <v>8</v>
      </c>
      <c r="F12688" s="96">
        <f t="shared" si="2184"/>
        <v>13.75</v>
      </c>
      <c r="G12688" s="103">
        <v>90.944827586206884</v>
      </c>
      <c r="H12688" s="74">
        <f t="shared" si="2185"/>
        <v>256</v>
      </c>
      <c r="I12688" s="53">
        <f t="shared" si="2183"/>
        <v>0.98811632576605091</v>
      </c>
      <c r="J12688" s="53">
        <f t="shared" si="2186"/>
        <v>7.253129463059875E-2</v>
      </c>
      <c r="K12688" s="53">
        <f t="shared" si="2187"/>
        <v>1.6470278513580558</v>
      </c>
      <c r="L12688" s="53">
        <f t="shared" si="2188"/>
        <v>28.561595843780513</v>
      </c>
      <c r="M12688" s="53">
        <f t="shared" si="2182"/>
        <v>0.70662685649120693</v>
      </c>
      <c r="N12688" s="53">
        <f t="shared" si="2189"/>
        <v>16.465704267860183</v>
      </c>
      <c r="O12688">
        <f t="shared" si="2190"/>
        <v>0.76732044369899988</v>
      </c>
      <c r="P12688" s="53">
        <f t="shared" si="2191"/>
        <v>11.836465724658737</v>
      </c>
      <c r="Q12688" s="53">
        <v>0.2</v>
      </c>
      <c r="R12688" s="53">
        <f t="shared" si="2192"/>
        <v>3.9606933411329064</v>
      </c>
    </row>
    <row r="12689" spans="2:18" ht="15">
      <c r="B12689" s="84">
        <v>42992</v>
      </c>
      <c r="C12689" s="85">
        <v>0</v>
      </c>
      <c r="D12689" s="86">
        <v>19.899999999999999</v>
      </c>
      <c r="E12689" s="87">
        <v>11.4</v>
      </c>
      <c r="F12689" s="96">
        <f t="shared" si="2184"/>
        <v>15.649999999999999</v>
      </c>
      <c r="G12689" s="105">
        <v>80</v>
      </c>
      <c r="H12689" s="74">
        <f t="shared" si="2185"/>
        <v>257</v>
      </c>
      <c r="I12689" s="53">
        <f t="shared" si="2183"/>
        <v>0.98865502077454437</v>
      </c>
      <c r="J12689" s="53">
        <f t="shared" si="2186"/>
        <v>6.5854781103554014E-2</v>
      </c>
      <c r="K12689" s="53">
        <f t="shared" si="2187"/>
        <v>1.6399775441513531</v>
      </c>
      <c r="L12689" s="53">
        <f t="shared" si="2188"/>
        <v>28.296051754042864</v>
      </c>
      <c r="M12689" s="53">
        <f t="shared" si="2182"/>
        <v>0.72447446528755499</v>
      </c>
      <c r="N12689" s="53">
        <f t="shared" si="2189"/>
        <v>14.024397910309538</v>
      </c>
      <c r="O12689">
        <f t="shared" si="2190"/>
        <v>0.85582315392121622</v>
      </c>
      <c r="P12689" s="53">
        <f t="shared" si="2191"/>
        <v>13.377118949585222</v>
      </c>
      <c r="Q12689" s="53">
        <v>0.2</v>
      </c>
      <c r="R12689" s="53">
        <f t="shared" si="2192"/>
        <v>3.7410610965840996</v>
      </c>
    </row>
    <row r="12690" spans="2:18" ht="15">
      <c r="B12690" s="84">
        <v>42993</v>
      </c>
      <c r="C12690" s="85">
        <v>3.7</v>
      </c>
      <c r="D12690" s="86">
        <v>18.399999999999999</v>
      </c>
      <c r="E12690" s="87">
        <v>8.1999999999999993</v>
      </c>
      <c r="F12690" s="96">
        <f t="shared" si="2184"/>
        <v>13.299999999999999</v>
      </c>
      <c r="G12690" s="105">
        <v>80</v>
      </c>
      <c r="H12690" s="74">
        <f t="shared" si="2185"/>
        <v>258</v>
      </c>
      <c r="I12690" s="53">
        <f t="shared" si="2183"/>
        <v>0.98919707294491366</v>
      </c>
      <c r="J12690" s="53">
        <f t="shared" si="2186"/>
        <v>5.9158490647416836E-2</v>
      </c>
      <c r="K12690" s="53">
        <f t="shared" si="2187"/>
        <v>1.6329160390071908</v>
      </c>
      <c r="L12690" s="53">
        <f t="shared" si="2188"/>
        <v>28.029463190324265</v>
      </c>
      <c r="M12690" s="53">
        <f t="shared" si="2182"/>
        <v>0.72009524201706798</v>
      </c>
      <c r="N12690" s="53">
        <f t="shared" si="2189"/>
        <v>15.218217530648978</v>
      </c>
      <c r="O12690">
        <f t="shared" si="2190"/>
        <v>0.74756858186330444</v>
      </c>
      <c r="P12690" s="53">
        <f t="shared" si="2191"/>
        <v>11.495632544546529</v>
      </c>
      <c r="Q12690" s="53">
        <v>0.2</v>
      </c>
      <c r="R12690" s="53">
        <f t="shared" si="2192"/>
        <v>3.9633402453950066</v>
      </c>
    </row>
    <row r="12691" spans="2:18" ht="15">
      <c r="B12691" s="84">
        <v>42994</v>
      </c>
      <c r="C12691" s="85">
        <v>3</v>
      </c>
      <c r="D12691" s="86">
        <v>18.5</v>
      </c>
      <c r="E12691" s="87">
        <v>11.5</v>
      </c>
      <c r="F12691" s="96">
        <f t="shared" si="2184"/>
        <v>15</v>
      </c>
      <c r="G12691" s="105">
        <v>80</v>
      </c>
      <c r="H12691" s="74">
        <f t="shared" si="2185"/>
        <v>259</v>
      </c>
      <c r="I12691" s="53">
        <f t="shared" si="2183"/>
        <v>0.98974232187520095</v>
      </c>
      <c r="J12691" s="53">
        <f t="shared" si="2186"/>
        <v>5.2444032015460371E-2</v>
      </c>
      <c r="K12691" s="53">
        <f t="shared" si="2187"/>
        <v>1.6258441051245258</v>
      </c>
      <c r="L12691" s="53">
        <f t="shared" si="2188"/>
        <v>27.76189973564469</v>
      </c>
      <c r="M12691" s="53">
        <f t="shared" si="2182"/>
        <v>0.60010861655224546</v>
      </c>
      <c r="N12691" s="53">
        <f t="shared" si="2189"/>
        <v>12.48668404594836</v>
      </c>
      <c r="O12691">
        <f t="shared" si="2190"/>
        <v>0.8245943710158492</v>
      </c>
      <c r="P12691" s="53">
        <f t="shared" si="2191"/>
        <v>12.831038046583151</v>
      </c>
      <c r="Q12691" s="53">
        <v>0.2</v>
      </c>
      <c r="R12691" s="53">
        <f t="shared" si="2192"/>
        <v>3.3795670564551239</v>
      </c>
    </row>
    <row r="12692" spans="2:18" ht="15">
      <c r="B12692" s="84">
        <v>42995</v>
      </c>
      <c r="C12692" s="85">
        <v>6.8</v>
      </c>
      <c r="D12692" s="86">
        <v>17.5</v>
      </c>
      <c r="E12692" s="87">
        <v>10.6</v>
      </c>
      <c r="F12692" s="96">
        <f t="shared" si="2184"/>
        <v>14.05</v>
      </c>
      <c r="G12692" s="105">
        <v>80</v>
      </c>
      <c r="H12692" s="74">
        <f t="shared" si="2185"/>
        <v>260</v>
      </c>
      <c r="I12692" s="53">
        <f t="shared" si="2183"/>
        <v>0.99029060621747567</v>
      </c>
      <c r="J12692" s="53">
        <f t="shared" si="2186"/>
        <v>4.5713018656867978E-2</v>
      </c>
      <c r="K12692" s="53">
        <f t="shared" si="2187"/>
        <v>1.6187624983716393</v>
      </c>
      <c r="L12692" s="53">
        <f t="shared" si="2188"/>
        <v>27.493431888045265</v>
      </c>
      <c r="M12692" s="53">
        <f t="shared" si="2182"/>
        <v>0.73487133298666085</v>
      </c>
      <c r="N12692" s="53">
        <f t="shared" si="2189"/>
        <v>12.277287363513862</v>
      </c>
      <c r="O12692">
        <f t="shared" si="2190"/>
        <v>0.78073985768361409</v>
      </c>
      <c r="P12692" s="53">
        <f t="shared" si="2191"/>
        <v>12.068669696926159</v>
      </c>
      <c r="Q12692" s="53">
        <v>0.2</v>
      </c>
      <c r="R12692" s="53">
        <f t="shared" si="2192"/>
        <v>3.3148340772504561</v>
      </c>
    </row>
    <row r="12693" spans="2:18" ht="15">
      <c r="B12693" s="84">
        <v>42996</v>
      </c>
      <c r="C12693" s="85">
        <v>3.1</v>
      </c>
      <c r="D12693" s="86">
        <v>18.7</v>
      </c>
      <c r="E12693" s="87">
        <v>10.1</v>
      </c>
      <c r="F12693" s="96">
        <f t="shared" si="2184"/>
        <v>14.399999999999999</v>
      </c>
      <c r="G12693" s="105">
        <v>80</v>
      </c>
      <c r="H12693" s="74">
        <f t="shared" si="2185"/>
        <v>261</v>
      </c>
      <c r="I12693" s="53">
        <f t="shared" si="2183"/>
        <v>0.99084176372557964</v>
      </c>
      <c r="J12693" s="53">
        <f t="shared" si="2186"/>
        <v>3.8967068952359983E-2</v>
      </c>
      <c r="K12693" s="53">
        <f t="shared" si="2187"/>
        <v>1.6116719631829455</v>
      </c>
      <c r="L12693" s="53">
        <f t="shared" si="2188"/>
        <v>27.224131057590537</v>
      </c>
      <c r="M12693" s="53">
        <f t="shared" si="2182"/>
        <v>0.38759096407955346</v>
      </c>
      <c r="N12693" s="53">
        <f t="shared" si="2189"/>
        <v>13.572260096421996</v>
      </c>
      <c r="O12693">
        <f t="shared" si="2190"/>
        <v>0.796654126295257</v>
      </c>
      <c r="P12693" s="53">
        <f t="shared" si="2191"/>
        <v>12.344705476828828</v>
      </c>
      <c r="Q12693" s="53">
        <v>0.2</v>
      </c>
      <c r="R12693" s="53">
        <f t="shared" si="2192"/>
        <v>3.6144506250488302</v>
      </c>
    </row>
    <row r="12694" spans="2:18" ht="15">
      <c r="B12694" s="84">
        <v>42997</v>
      </c>
      <c r="C12694" s="85">
        <v>1.1000000000000001</v>
      </c>
      <c r="D12694" s="86">
        <v>16</v>
      </c>
      <c r="E12694" s="87">
        <v>10.8</v>
      </c>
      <c r="F12694" s="96">
        <f t="shared" si="2184"/>
        <v>13.4</v>
      </c>
      <c r="G12694" s="105">
        <v>80</v>
      </c>
      <c r="H12694" s="74">
        <f t="shared" si="2185"/>
        <v>262</v>
      </c>
      <c r="I12694" s="53">
        <f t="shared" si="2183"/>
        <v>0.99139563130313912</v>
      </c>
      <c r="J12694" s="53">
        <f t="shared" si="2186"/>
        <v>3.2207806455252445E-2</v>
      </c>
      <c r="K12694" s="53">
        <f t="shared" si="2187"/>
        <v>1.6045732344686192</v>
      </c>
      <c r="L12694" s="53">
        <f t="shared" si="2188"/>
        <v>26.954069561791201</v>
      </c>
      <c r="M12694" s="53">
        <f t="shared" si="2182"/>
        <v>0.61490072004481799</v>
      </c>
      <c r="N12694" s="53">
        <f t="shared" si="2189"/>
        <v>10.449005025060785</v>
      </c>
      <c r="O12694">
        <f t="shared" si="2190"/>
        <v>0.75191912057381338</v>
      </c>
      <c r="P12694" s="53">
        <f t="shared" si="2191"/>
        <v>11.570606746124833</v>
      </c>
      <c r="Q12694" s="53">
        <v>0.2</v>
      </c>
      <c r="R12694" s="53">
        <f t="shared" si="2192"/>
        <v>2.8905637859278408</v>
      </c>
    </row>
    <row r="12695" spans="2:18" ht="15">
      <c r="B12695" s="84">
        <v>42998</v>
      </c>
      <c r="C12695" s="85">
        <v>0</v>
      </c>
      <c r="D12695" s="86">
        <v>22</v>
      </c>
      <c r="E12695" s="87">
        <v>9.1</v>
      </c>
      <c r="F12695" s="96">
        <f t="shared" si="2184"/>
        <v>15.55</v>
      </c>
      <c r="G12695" s="105">
        <v>80</v>
      </c>
      <c r="H12695" s="74">
        <f t="shared" si="2185"/>
        <v>263</v>
      </c>
      <c r="I12695" s="53">
        <f t="shared" si="2183"/>
        <v>0.99195204505182699</v>
      </c>
      <c r="J12695" s="53">
        <f t="shared" si="2186"/>
        <v>2.543686013695582E-2</v>
      </c>
      <c r="K12695" s="53">
        <f t="shared" si="2187"/>
        <v>1.597467039537108</v>
      </c>
      <c r="L12695" s="53">
        <f t="shared" si="2188"/>
        <v>26.683320619412729</v>
      </c>
      <c r="M12695" s="53">
        <f t="shared" si="2182"/>
        <v>1.096366697611342</v>
      </c>
      <c r="N12695" s="53">
        <f t="shared" si="2189"/>
        <v>16.292346995045605</v>
      </c>
      <c r="O12695">
        <f t="shared" si="2190"/>
        <v>0.85095267787256135</v>
      </c>
      <c r="P12695" s="53">
        <f t="shared" si="2191"/>
        <v>13.291780359818608</v>
      </c>
      <c r="Q12695" s="53">
        <v>0.2</v>
      </c>
      <c r="R12695" s="53">
        <f t="shared" si="2192"/>
        <v>4.2551484678385387</v>
      </c>
    </row>
    <row r="12696" spans="2:18" ht="15">
      <c r="B12696" s="84">
        <v>42999</v>
      </c>
      <c r="C12696" s="85">
        <v>0</v>
      </c>
      <c r="D12696" s="86">
        <v>22.1</v>
      </c>
      <c r="E12696" s="87">
        <v>6.8</v>
      </c>
      <c r="F12696" s="96">
        <f t="shared" si="2184"/>
        <v>14.450000000000001</v>
      </c>
      <c r="G12696" s="105">
        <v>80</v>
      </c>
      <c r="H12696" s="74">
        <f t="shared" si="2185"/>
        <v>264</v>
      </c>
      <c r="I12696" s="53">
        <f t="shared" si="2183"/>
        <v>0.99251084031986314</v>
      </c>
      <c r="J12696" s="53">
        <f t="shared" si="2186"/>
        <v>1.8655864635881831E-2</v>
      </c>
      <c r="K12696" s="53">
        <f t="shared" si="2187"/>
        <v>1.5903541000306476</v>
      </c>
      <c r="L12696" s="53">
        <f t="shared" si="2188"/>
        <v>26.41195834263598</v>
      </c>
      <c r="M12696" s="53">
        <f t="shared" si="2182"/>
        <v>0.93421137709762025</v>
      </c>
      <c r="N12696" s="53">
        <f t="shared" si="2189"/>
        <v>17.562860040049316</v>
      </c>
      <c r="O12696">
        <f t="shared" si="2190"/>
        <v>0.79895052475759931</v>
      </c>
      <c r="P12696" s="53">
        <f t="shared" si="2191"/>
        <v>12.38459556909185</v>
      </c>
      <c r="Q12696" s="53">
        <v>0.2</v>
      </c>
      <c r="R12696" s="53">
        <f t="shared" si="2192"/>
        <v>4.5191446362600187</v>
      </c>
    </row>
    <row r="12697" spans="2:18" ht="15">
      <c r="B12697" s="84">
        <v>43000</v>
      </c>
      <c r="C12697" s="85">
        <v>0</v>
      </c>
      <c r="D12697" s="86">
        <v>23</v>
      </c>
      <c r="E12697" s="87">
        <v>7.7</v>
      </c>
      <c r="F12697" s="96">
        <f t="shared" si="2184"/>
        <v>15.35</v>
      </c>
      <c r="G12697" s="105">
        <v>80</v>
      </c>
      <c r="H12697" s="74">
        <f t="shared" si="2185"/>
        <v>265</v>
      </c>
      <c r="I12697" s="53">
        <f t="shared" si="2183"/>
        <v>0.99307185175073753</v>
      </c>
      <c r="J12697" s="53">
        <f t="shared" si="2186"/>
        <v>1.1866460508729712E-2</v>
      </c>
      <c r="K12697" s="53">
        <f t="shared" si="2187"/>
        <v>1.5832351338740018</v>
      </c>
      <c r="L12697" s="53">
        <f t="shared" si="2188"/>
        <v>26.14005772753843</v>
      </c>
      <c r="M12697" s="53">
        <f t="shared" si="2182"/>
        <v>0.7980067384859485</v>
      </c>
      <c r="N12697" s="53">
        <f t="shared" si="2189"/>
        <v>17.382057375369474</v>
      </c>
      <c r="O12697">
        <f t="shared" si="2190"/>
        <v>0.84128412966214183</v>
      </c>
      <c r="P12697" s="53">
        <f t="shared" si="2191"/>
        <v>13.122558283559185</v>
      </c>
      <c r="Q12697" s="53">
        <v>0.2</v>
      </c>
      <c r="R12697" s="53">
        <f t="shared" si="2192"/>
        <v>4.4986368394577356</v>
      </c>
    </row>
    <row r="12698" spans="2:18" ht="15">
      <c r="B12698" s="84">
        <v>43001</v>
      </c>
      <c r="C12698" s="85">
        <v>0</v>
      </c>
      <c r="D12698" s="86">
        <v>21.1</v>
      </c>
      <c r="E12698" s="87">
        <v>9.6999999999999993</v>
      </c>
      <c r="F12698" s="96">
        <f t="shared" si="2184"/>
        <v>15.4</v>
      </c>
      <c r="G12698" s="105">
        <v>80</v>
      </c>
      <c r="H12698" s="74">
        <f t="shared" si="2185"/>
        <v>266</v>
      </c>
      <c r="I12698" s="53">
        <f t="shared" si="2183"/>
        <v>0.99363491333214227</v>
      </c>
      <c r="J12698" s="53">
        <f t="shared" si="2186"/>
        <v>5.0702944830984184E-3</v>
      </c>
      <c r="K12698" s="53">
        <f t="shared" si="2187"/>
        <v>1.5761108572366898</v>
      </c>
      <c r="L12698" s="53">
        <f t="shared" si="2188"/>
        <v>25.867694642866169</v>
      </c>
      <c r="M12698" s="53">
        <f t="shared" si="2182"/>
        <v>0.66507783416844357</v>
      </c>
      <c r="N12698" s="53">
        <f t="shared" si="2189"/>
        <v>14.847696195267245</v>
      </c>
      <c r="O12698">
        <f t="shared" si="2190"/>
        <v>0.84369224772708307</v>
      </c>
      <c r="P12698" s="53">
        <f t="shared" si="2191"/>
        <v>13.164682668002257</v>
      </c>
      <c r="Q12698" s="53">
        <v>0.2</v>
      </c>
      <c r="R12698" s="53">
        <f t="shared" si="2192"/>
        <v>3.9235100264844127</v>
      </c>
    </row>
    <row r="12699" spans="2:18" ht="15">
      <c r="B12699" s="84">
        <v>43002</v>
      </c>
      <c r="C12699" s="85">
        <v>11.4</v>
      </c>
      <c r="D12699" s="86">
        <v>22.1</v>
      </c>
      <c r="E12699" s="87">
        <v>12.4</v>
      </c>
      <c r="F12699" s="96">
        <f t="shared" si="2184"/>
        <v>17.25</v>
      </c>
      <c r="G12699" s="105">
        <v>80</v>
      </c>
      <c r="H12699" s="74">
        <f t="shared" si="2185"/>
        <v>267</v>
      </c>
      <c r="I12699" s="53">
        <f t="shared" si="2183"/>
        <v>0.99419985844509629</v>
      </c>
      <c r="J12699" s="53">
        <f t="shared" si="2186"/>
        <v>-1.7309802896011053E-3</v>
      </c>
      <c r="K12699" s="53">
        <f t="shared" si="2187"/>
        <v>1.5689819865090537</v>
      </c>
      <c r="L12699" s="53">
        <f t="shared" si="2188"/>
        <v>25.594945817070318</v>
      </c>
      <c r="M12699" s="53">
        <f t="shared" si="2182"/>
        <v>0.83494437205138949</v>
      </c>
      <c r="N12699" s="53">
        <f t="shared" si="2189"/>
        <v>13.551550973929492</v>
      </c>
      <c r="O12699">
        <f t="shared" si="2190"/>
        <v>0.93712122852006852</v>
      </c>
      <c r="P12699" s="53">
        <f t="shared" si="2191"/>
        <v>14.810617950328142</v>
      </c>
      <c r="Q12699" s="53">
        <v>0.2</v>
      </c>
      <c r="R12699" s="53">
        <f t="shared" si="2192"/>
        <v>3.6619795164846867</v>
      </c>
    </row>
    <row r="12700" spans="2:18" ht="15">
      <c r="B12700" s="84">
        <v>43003</v>
      </c>
      <c r="C12700" s="85">
        <v>0</v>
      </c>
      <c r="D12700" s="86">
        <v>21.3</v>
      </c>
      <c r="E12700" s="87">
        <v>11.3</v>
      </c>
      <c r="F12700" s="96">
        <f t="shared" si="2184"/>
        <v>16.3</v>
      </c>
      <c r="G12700" s="105">
        <v>80</v>
      </c>
      <c r="H12700" s="74">
        <f t="shared" si="2185"/>
        <v>268</v>
      </c>
      <c r="I12700" s="53">
        <f t="shared" si="2183"/>
        <v>0.99476651991325171</v>
      </c>
      <c r="J12700" s="53">
        <f t="shared" si="2186"/>
        <v>-8.535703982037365E-3</v>
      </c>
      <c r="K12700" s="53">
        <f t="shared" si="2187"/>
        <v>1.5618492402924882</v>
      </c>
      <c r="L12700" s="53">
        <f t="shared" si="2188"/>
        <v>25.321888823581272</v>
      </c>
      <c r="M12700" s="53">
        <f t="shared" si="2182"/>
        <v>1.0213087813158142</v>
      </c>
      <c r="N12700" s="53">
        <f t="shared" si="2189"/>
        <v>13.612723367813333</v>
      </c>
      <c r="O12700">
        <f t="shared" si="2190"/>
        <v>0.88807736765085066</v>
      </c>
      <c r="P12700" s="53">
        <f t="shared" si="2191"/>
        <v>13.943830319070395</v>
      </c>
      <c r="Q12700" s="53">
        <v>0.2</v>
      </c>
      <c r="R12700" s="53">
        <f t="shared" si="2192"/>
        <v>3.6592245473452802</v>
      </c>
    </row>
    <row r="12701" spans="2:18" ht="15">
      <c r="B12701" s="84">
        <v>43004</v>
      </c>
      <c r="C12701" s="85">
        <v>0</v>
      </c>
      <c r="D12701" s="86">
        <v>22.8</v>
      </c>
      <c r="E12701" s="87">
        <v>12</v>
      </c>
      <c r="F12701" s="96">
        <f t="shared" si="2184"/>
        <v>17.399999999999999</v>
      </c>
      <c r="G12701" s="105">
        <v>80</v>
      </c>
      <c r="H12701" s="74">
        <f t="shared" si="2185"/>
        <v>269</v>
      </c>
      <c r="I12701" s="53">
        <f t="shared" si="2183"/>
        <v>0.9953347300523635</v>
      </c>
      <c r="J12701" s="53">
        <f t="shared" si="2186"/>
        <v>-1.5342209840722851E-2</v>
      </c>
      <c r="K12701" s="53">
        <f t="shared" si="2187"/>
        <v>1.554713341404206</v>
      </c>
      <c r="L12701" s="53">
        <f t="shared" si="2188"/>
        <v>25.048602064298048</v>
      </c>
      <c r="M12701" s="53">
        <f t="shared" si="2182"/>
        <v>1.009841771347979</v>
      </c>
      <c r="N12701" s="53">
        <f t="shared" si="2189"/>
        <v>13.994078072278244</v>
      </c>
      <c r="O12701">
        <f t="shared" si="2190"/>
        <v>0.94507661986220348</v>
      </c>
      <c r="P12701" s="53">
        <f t="shared" si="2191"/>
        <v>14.951782057313501</v>
      </c>
      <c r="Q12701" s="53">
        <v>0.2</v>
      </c>
      <c r="R12701" s="53">
        <f t="shared" si="2192"/>
        <v>3.7659546975291032</v>
      </c>
    </row>
    <row r="12702" spans="2:18" ht="15">
      <c r="B12702" s="84">
        <v>43005</v>
      </c>
      <c r="C12702" s="85">
        <v>0</v>
      </c>
      <c r="D12702" s="86">
        <v>23.4</v>
      </c>
      <c r="E12702" s="87">
        <v>10</v>
      </c>
      <c r="F12702" s="96">
        <f t="shared" si="2184"/>
        <v>16.7</v>
      </c>
      <c r="G12702" s="105">
        <v>80</v>
      </c>
      <c r="H12702" s="74">
        <f t="shared" si="2185"/>
        <v>270</v>
      </c>
      <c r="I12702" s="53">
        <f t="shared" si="2183"/>
        <v>0.99590432071990964</v>
      </c>
      <c r="J12702" s="53">
        <f t="shared" si="2186"/>
        <v>-2.21488239387348E-2</v>
      </c>
      <c r="K12702" s="53">
        <f t="shared" si="2187"/>
        <v>1.5475750188969246</v>
      </c>
      <c r="L12702" s="53">
        <f t="shared" si="2188"/>
        <v>24.775164751272744</v>
      </c>
      <c r="M12702" s="53">
        <f t="shared" si="2182"/>
        <v>1.0230286089941811</v>
      </c>
      <c r="N12702" s="53">
        <f t="shared" si="2189"/>
        <v>15.417638970224834</v>
      </c>
      <c r="O12702">
        <f t="shared" si="2190"/>
        <v>0.90844795945984114</v>
      </c>
      <c r="P12702" s="53">
        <f t="shared" si="2191"/>
        <v>14.303121974921044</v>
      </c>
      <c r="Q12702" s="53">
        <v>0.2</v>
      </c>
      <c r="R12702" s="53">
        <f t="shared" si="2192"/>
        <v>4.0788525016999273</v>
      </c>
    </row>
    <row r="12703" spans="2:18" ht="15">
      <c r="B12703" s="84">
        <v>43006</v>
      </c>
      <c r="C12703" s="85">
        <v>0</v>
      </c>
      <c r="D12703" s="86">
        <v>22</v>
      </c>
      <c r="E12703" s="87">
        <v>12.2</v>
      </c>
      <c r="F12703" s="96">
        <f t="shared" si="2184"/>
        <v>17.100000000000001</v>
      </c>
      <c r="G12703" s="105">
        <v>80</v>
      </c>
      <c r="H12703" s="74">
        <f t="shared" si="2185"/>
        <v>271</v>
      </c>
      <c r="I12703" s="53">
        <f t="shared" si="2183"/>
        <v>0.996475123364848</v>
      </c>
      <c r="J12703" s="53">
        <f t="shared" si="2186"/>
        <v>-2.8953864932543451E-2</v>
      </c>
      <c r="K12703" s="53">
        <f t="shared" si="2187"/>
        <v>1.5404350100937725</v>
      </c>
      <c r="L12703" s="53">
        <f t="shared" si="2188"/>
        <v>24.501656886570064</v>
      </c>
      <c r="M12703" s="53">
        <f t="shared" si="2182"/>
        <v>0.94947323190522359</v>
      </c>
      <c r="N12703" s="53">
        <f t="shared" si="2189"/>
        <v>13.039394145619672</v>
      </c>
      <c r="O12703">
        <f t="shared" si="2190"/>
        <v>0.92922418838638976</v>
      </c>
      <c r="P12703" s="53">
        <f t="shared" si="2191"/>
        <v>14.670642771199995</v>
      </c>
      <c r="Q12703" s="53">
        <v>0.2</v>
      </c>
      <c r="R12703" s="53">
        <f t="shared" si="2192"/>
        <v>3.5421628098154216</v>
      </c>
    </row>
    <row r="12704" spans="2:18" ht="15">
      <c r="B12704" s="84">
        <v>43007</v>
      </c>
      <c r="C12704" s="85">
        <v>0</v>
      </c>
      <c r="D12704" s="86">
        <v>21.8</v>
      </c>
      <c r="E12704" s="87">
        <v>14.2</v>
      </c>
      <c r="F12704" s="96">
        <f t="shared" si="2184"/>
        <v>18</v>
      </c>
      <c r="G12704" s="105">
        <v>80</v>
      </c>
      <c r="H12704" s="74">
        <f t="shared" si="2185"/>
        <v>272</v>
      </c>
      <c r="I12704" s="53">
        <f t="shared" si="2183"/>
        <v>0.99704696907749246</v>
      </c>
      <c r="J12704" s="53">
        <f t="shared" si="2186"/>
        <v>-3.575564382406738E-2</v>
      </c>
      <c r="K12704" s="53">
        <f t="shared" si="2187"/>
        <v>1.5332940626387306</v>
      </c>
      <c r="L12704" s="53">
        <f t="shared" si="2188"/>
        <v>24.228159240286629</v>
      </c>
      <c r="M12704" s="53">
        <f t="shared" si="2182"/>
        <v>0.78918496078046363</v>
      </c>
      <c r="N12704" s="53">
        <f t="shared" si="2189"/>
        <v>11.354712356811548</v>
      </c>
      <c r="O12704">
        <f t="shared" si="2190"/>
        <v>0.97748894673792364</v>
      </c>
      <c r="P12704" s="53">
        <f t="shared" si="2191"/>
        <v>15.528504174899853</v>
      </c>
      <c r="Q12704" s="53">
        <v>0.2</v>
      </c>
      <c r="R12704" s="53">
        <f t="shared" si="2192"/>
        <v>3.1702801240616445</v>
      </c>
    </row>
    <row r="12705" spans="2:18" ht="15">
      <c r="B12705" s="84">
        <v>43008</v>
      </c>
      <c r="C12705" s="85">
        <v>0.1</v>
      </c>
      <c r="D12705" s="86">
        <v>21.1</v>
      </c>
      <c r="E12705" s="87">
        <v>14.7</v>
      </c>
      <c r="F12705" s="96">
        <f t="shared" si="2184"/>
        <v>17.899999999999999</v>
      </c>
      <c r="G12705" s="105">
        <v>80</v>
      </c>
      <c r="H12705" s="74">
        <f t="shared" si="2185"/>
        <v>273</v>
      </c>
      <c r="I12705" s="53">
        <f t="shared" si="2183"/>
        <v>0.99761968863949657</v>
      </c>
      <c r="J12705" s="53">
        <f t="shared" si="2186"/>
        <v>-4.255246372909955E-2</v>
      </c>
      <c r="K12705" s="53">
        <f t="shared" si="2187"/>
        <v>1.5261529365628643</v>
      </c>
      <c r="L12705" s="53">
        <f t="shared" si="2188"/>
        <v>23.954753326716986</v>
      </c>
      <c r="M12705" s="53">
        <f t="shared" si="2182"/>
        <v>0.86207938434409193</v>
      </c>
      <c r="N12705" s="53">
        <f t="shared" si="2189"/>
        <v>10.302215056789299</v>
      </c>
      <c r="O12705">
        <f t="shared" si="2190"/>
        <v>0.97202066659315045</v>
      </c>
      <c r="P12705" s="53">
        <f t="shared" si="2191"/>
        <v>15.431028916646193</v>
      </c>
      <c r="Q12705" s="53">
        <v>0.2</v>
      </c>
      <c r="R12705" s="53">
        <f t="shared" si="2192"/>
        <v>2.9271919952394669</v>
      </c>
    </row>
    <row r="12706" spans="2:18">
      <c r="B12706" s="84"/>
      <c r="C12706" s="85"/>
      <c r="D12706" s="86"/>
      <c r="E12706" s="87"/>
      <c r="F12706" s="96"/>
      <c r="G12706" s="96"/>
    </row>
  </sheetData>
  <mergeCells count="3">
    <mergeCell ref="B12:B13"/>
    <mergeCell ref="C12:C13"/>
    <mergeCell ref="D12:E12"/>
  </mergeCells>
  <printOptions horizontalCentered="1"/>
  <pageMargins left="0.39370078740157483" right="0.39370078740157483" top="0.59055118110236227" bottom="0.59055118110236227" header="0.51181102362204722" footer="0.39370078740157483"/>
  <pageSetup paperSize="9" orientation="portrait" r:id="rId1"/>
  <headerFooter alignWithMargins="0">
    <oddFooter>&amp;C- &amp;P -</oddFooter>
  </headerFooter>
  <drawing r:id="rId2"/>
</worksheet>
</file>

<file path=xl/worksheets/sheet4.xml><?xml version="1.0" encoding="utf-8"?>
<worksheet xmlns="http://schemas.openxmlformats.org/spreadsheetml/2006/main" xmlns:r="http://schemas.openxmlformats.org/officeDocument/2006/relationships">
  <dimension ref="B4:E15"/>
  <sheetViews>
    <sheetView workbookViewId="0">
      <selection activeCell="E15" sqref="E15"/>
    </sheetView>
  </sheetViews>
  <sheetFormatPr defaultRowHeight="15"/>
  <sheetData>
    <row r="4" spans="2:5">
      <c r="B4" t="s">
        <v>86</v>
      </c>
      <c r="C4">
        <v>2015</v>
      </c>
      <c r="D4">
        <v>2016</v>
      </c>
    </row>
    <row r="5" spans="2:5">
      <c r="B5">
        <v>1</v>
      </c>
      <c r="C5" s="99">
        <v>2.1966145064402092</v>
      </c>
      <c r="D5" s="99">
        <v>2.6365972490043101</v>
      </c>
    </row>
    <row r="6" spans="2:5">
      <c r="B6">
        <v>2</v>
      </c>
      <c r="C6" s="99">
        <v>2.8121810075950333</v>
      </c>
      <c r="D6" s="99">
        <v>3.4278325088243551</v>
      </c>
    </row>
    <row r="7" spans="2:5">
      <c r="B7">
        <v>3</v>
      </c>
      <c r="C7" s="99">
        <v>4.1447714811290481</v>
      </c>
      <c r="D7" s="99">
        <v>3.5218188890949773</v>
      </c>
    </row>
    <row r="8" spans="2:5">
      <c r="B8">
        <v>4</v>
      </c>
      <c r="C8" s="99">
        <v>3.8490942319611943</v>
      </c>
      <c r="D8" s="99">
        <v>3.5220838213477914</v>
      </c>
    </row>
    <row r="9" spans="2:5">
      <c r="B9">
        <v>5</v>
      </c>
      <c r="C9" s="99">
        <v>3.2225101339585884</v>
      </c>
      <c r="D9" s="99">
        <v>3.8236320526906882</v>
      </c>
    </row>
    <row r="10" spans="2:5">
      <c r="B10">
        <v>6</v>
      </c>
      <c r="C10" s="99">
        <v>3.6172523672993258</v>
      </c>
      <c r="D10" s="100">
        <v>4.6386062561485275</v>
      </c>
    </row>
    <row r="11" spans="2:5">
      <c r="B11">
        <v>7</v>
      </c>
      <c r="C11" s="99">
        <v>3.0309339569653604</v>
      </c>
      <c r="D11" s="100">
        <v>3.8067338567459155</v>
      </c>
    </row>
    <row r="12" spans="2:5">
      <c r="B12">
        <v>8</v>
      </c>
      <c r="C12" s="99">
        <v>3.084122075056718</v>
      </c>
      <c r="D12" s="99">
        <v>3.7633417522353332</v>
      </c>
    </row>
    <row r="13" spans="2:5" ht="15.75" thickBot="1">
      <c r="B13" s="98">
        <v>9</v>
      </c>
      <c r="C13" s="101">
        <v>3.2328005586566486</v>
      </c>
      <c r="D13" s="101">
        <v>3.7798230253836786</v>
      </c>
    </row>
    <row r="15" spans="2:5">
      <c r="C15" s="99">
        <f>AVERAGE(C5:C13)</f>
        <v>3.2433644798957917</v>
      </c>
      <c r="D15" s="99">
        <f>AVERAGE(D5:D13)</f>
        <v>3.6578299346083978</v>
      </c>
      <c r="E15" s="99">
        <f>AVERAGE(C15:D15)</f>
        <v>3.4505972072520947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789"/>
  <sheetViews>
    <sheetView topLeftCell="A109" workbookViewId="0">
      <selection activeCell="L761" sqref="L761"/>
    </sheetView>
  </sheetViews>
  <sheetFormatPr defaultRowHeight="15"/>
  <cols>
    <col min="1" max="1" width="10.7109375" bestFit="1" customWidth="1"/>
  </cols>
  <sheetData>
    <row r="1" spans="1:10">
      <c r="A1" t="s">
        <v>88</v>
      </c>
      <c r="B1" t="s">
        <v>65</v>
      </c>
      <c r="D1" t="s">
        <v>87</v>
      </c>
      <c r="F1" t="s">
        <v>89</v>
      </c>
      <c r="H1" t="s">
        <v>72</v>
      </c>
      <c r="J1" t="s">
        <v>82</v>
      </c>
    </row>
    <row r="2" spans="1:10">
      <c r="A2" s="5">
        <v>42222</v>
      </c>
      <c r="B2">
        <v>218</v>
      </c>
      <c r="C2" t="s">
        <v>90</v>
      </c>
      <c r="D2" s="99">
        <v>0</v>
      </c>
      <c r="E2" t="s">
        <v>90</v>
      </c>
      <c r="F2" s="99">
        <v>28.362580000000001</v>
      </c>
      <c r="G2" t="s">
        <v>90</v>
      </c>
      <c r="H2" s="99">
        <v>7.7227809517006287</v>
      </c>
      <c r="I2" t="s">
        <v>90</v>
      </c>
    </row>
    <row r="3" spans="1:10">
      <c r="A3" s="5">
        <v>42223</v>
      </c>
      <c r="B3">
        <v>219</v>
      </c>
      <c r="C3" t="s">
        <v>90</v>
      </c>
      <c r="D3" s="99">
        <v>20.149253731343286</v>
      </c>
      <c r="E3" t="s">
        <v>90</v>
      </c>
      <c r="F3" s="99">
        <v>27.15156</v>
      </c>
      <c r="G3" t="s">
        <v>90</v>
      </c>
      <c r="H3" s="99">
        <v>7.6531112122158671</v>
      </c>
      <c r="I3" t="s">
        <v>90</v>
      </c>
    </row>
    <row r="4" spans="1:10">
      <c r="A4" s="5">
        <v>42224</v>
      </c>
      <c r="B4">
        <v>220</v>
      </c>
      <c r="C4" t="s">
        <v>90</v>
      </c>
      <c r="D4" s="99">
        <v>5.2611940298507474</v>
      </c>
      <c r="E4" t="s">
        <v>90</v>
      </c>
      <c r="F4" s="99">
        <v>20.537210000000002</v>
      </c>
      <c r="G4" t="s">
        <v>90</v>
      </c>
      <c r="H4" s="99">
        <v>4.7460321397209206</v>
      </c>
      <c r="I4" t="s">
        <v>90</v>
      </c>
    </row>
    <row r="5" spans="1:10">
      <c r="A5" s="5">
        <v>42225</v>
      </c>
      <c r="B5">
        <v>221</v>
      </c>
      <c r="C5" t="s">
        <v>90</v>
      </c>
      <c r="D5" s="99">
        <v>0.1119402985074627</v>
      </c>
      <c r="E5" t="s">
        <v>90</v>
      </c>
      <c r="F5" s="99">
        <v>21.979690000000002</v>
      </c>
      <c r="G5" t="s">
        <v>90</v>
      </c>
      <c r="H5" s="99">
        <v>6.1560116251165553</v>
      </c>
      <c r="I5" t="s">
        <v>90</v>
      </c>
    </row>
    <row r="6" spans="1:10">
      <c r="A6" s="5">
        <v>42226</v>
      </c>
      <c r="B6">
        <v>222</v>
      </c>
      <c r="C6" t="s">
        <v>90</v>
      </c>
      <c r="D6" s="99">
        <v>0</v>
      </c>
      <c r="E6" t="s">
        <v>90</v>
      </c>
      <c r="F6" s="99">
        <v>23.226150000000001</v>
      </c>
      <c r="G6" t="s">
        <v>90</v>
      </c>
      <c r="H6" s="99">
        <v>6.9530947778230026</v>
      </c>
      <c r="I6" t="s">
        <v>90</v>
      </c>
    </row>
    <row r="7" spans="1:10">
      <c r="A7" s="5">
        <v>42227</v>
      </c>
      <c r="B7">
        <v>223</v>
      </c>
      <c r="C7" t="s">
        <v>90</v>
      </c>
      <c r="D7" s="99">
        <v>0</v>
      </c>
      <c r="E7" t="s">
        <v>90</v>
      </c>
      <c r="F7" s="99">
        <v>24.82179</v>
      </c>
      <c r="G7" t="s">
        <v>90</v>
      </c>
      <c r="H7" s="99">
        <v>7.2867933001863063</v>
      </c>
      <c r="I7" t="s">
        <v>90</v>
      </c>
    </row>
    <row r="8" spans="1:10">
      <c r="A8" s="5">
        <v>42228</v>
      </c>
      <c r="B8">
        <v>224</v>
      </c>
      <c r="C8" t="s">
        <v>90</v>
      </c>
      <c r="D8" s="99">
        <v>0</v>
      </c>
      <c r="E8" t="s">
        <v>90</v>
      </c>
      <c r="F8" s="99">
        <v>25.69492</v>
      </c>
      <c r="G8" t="s">
        <v>90</v>
      </c>
      <c r="H8" s="99">
        <v>7.295995416852584</v>
      </c>
      <c r="I8" t="s">
        <v>90</v>
      </c>
    </row>
    <row r="9" spans="1:10">
      <c r="A9" s="5">
        <v>42229</v>
      </c>
      <c r="B9">
        <v>225</v>
      </c>
      <c r="C9" t="s">
        <v>90</v>
      </c>
      <c r="D9" s="99">
        <v>0</v>
      </c>
      <c r="E9" t="s">
        <v>90</v>
      </c>
      <c r="F9" s="99">
        <v>25.993829999999999</v>
      </c>
      <c r="G9" t="s">
        <v>90</v>
      </c>
      <c r="H9" s="99">
        <v>7.4921674593999112</v>
      </c>
      <c r="I9" t="s">
        <v>90</v>
      </c>
    </row>
    <row r="10" spans="1:10">
      <c r="A10" s="5">
        <v>42230</v>
      </c>
      <c r="B10">
        <v>226</v>
      </c>
      <c r="C10" t="s">
        <v>90</v>
      </c>
      <c r="D10" s="99">
        <v>16.231343283582092</v>
      </c>
      <c r="E10" t="s">
        <v>90</v>
      </c>
      <c r="F10" s="99">
        <v>22.123650000000001</v>
      </c>
      <c r="G10" t="s">
        <v>90</v>
      </c>
      <c r="H10" s="99">
        <v>6.0558359829635533</v>
      </c>
      <c r="I10" t="s">
        <v>90</v>
      </c>
    </row>
    <row r="11" spans="1:10">
      <c r="A11" s="5">
        <v>42231</v>
      </c>
      <c r="B11">
        <v>227</v>
      </c>
      <c r="C11" t="s">
        <v>90</v>
      </c>
      <c r="D11" s="99">
        <v>10.522388059701495</v>
      </c>
      <c r="E11" t="s">
        <v>90</v>
      </c>
      <c r="F11" s="99">
        <v>17.190619999999999</v>
      </c>
      <c r="G11" t="s">
        <v>90</v>
      </c>
      <c r="H11" s="99">
        <v>3.5279054608911422</v>
      </c>
      <c r="I11" t="s">
        <v>90</v>
      </c>
    </row>
    <row r="12" spans="1:10">
      <c r="A12" s="5">
        <v>42232</v>
      </c>
      <c r="B12">
        <v>228</v>
      </c>
      <c r="C12" t="s">
        <v>90</v>
      </c>
      <c r="D12" s="99">
        <v>1.4552238805970152</v>
      </c>
      <c r="E12" t="s">
        <v>90</v>
      </c>
      <c r="F12" s="99">
        <v>17.02196</v>
      </c>
      <c r="G12" t="s">
        <v>90</v>
      </c>
      <c r="H12" s="99">
        <v>3.689025844754998</v>
      </c>
      <c r="I12" t="s">
        <v>90</v>
      </c>
    </row>
    <row r="13" spans="1:10">
      <c r="A13" s="5">
        <v>42233</v>
      </c>
      <c r="B13">
        <v>229</v>
      </c>
      <c r="C13" t="s">
        <v>90</v>
      </c>
      <c r="D13" s="99">
        <v>3.3582089552238812</v>
      </c>
      <c r="E13" t="s">
        <v>90</v>
      </c>
      <c r="F13" s="99">
        <v>17.341439999999999</v>
      </c>
      <c r="G13" t="s">
        <v>90</v>
      </c>
      <c r="H13" s="99">
        <v>3.8264129520569807</v>
      </c>
      <c r="I13" t="s">
        <v>90</v>
      </c>
    </row>
    <row r="14" spans="1:10">
      <c r="A14" s="5">
        <v>42234</v>
      </c>
      <c r="B14">
        <v>230</v>
      </c>
      <c r="C14" t="s">
        <v>90</v>
      </c>
      <c r="D14" s="99">
        <v>2.7985074626865676</v>
      </c>
      <c r="E14" t="s">
        <v>90</v>
      </c>
      <c r="F14" s="99">
        <v>18.3795</v>
      </c>
      <c r="G14" t="s">
        <v>90</v>
      </c>
      <c r="H14" s="99">
        <v>5.1870824149129273</v>
      </c>
      <c r="I14" t="s">
        <v>90</v>
      </c>
    </row>
    <row r="15" spans="1:10">
      <c r="A15" s="5">
        <v>42235</v>
      </c>
      <c r="B15">
        <v>231</v>
      </c>
      <c r="C15" t="s">
        <v>90</v>
      </c>
      <c r="D15" s="99">
        <v>4.3656716417910451</v>
      </c>
      <c r="E15" t="s">
        <v>90</v>
      </c>
      <c r="F15" s="99">
        <v>15.8725</v>
      </c>
      <c r="G15" t="s">
        <v>90</v>
      </c>
      <c r="H15" s="99">
        <v>3.5964980544787215</v>
      </c>
      <c r="I15" t="s">
        <v>90</v>
      </c>
    </row>
    <row r="16" spans="1:10">
      <c r="A16" s="5">
        <v>42236</v>
      </c>
      <c r="B16">
        <v>232</v>
      </c>
      <c r="C16" t="s">
        <v>90</v>
      </c>
      <c r="D16" s="99">
        <v>0.67164179104477628</v>
      </c>
      <c r="E16" t="s">
        <v>90</v>
      </c>
      <c r="F16" s="99">
        <v>17.55254</v>
      </c>
      <c r="G16" t="s">
        <v>90</v>
      </c>
      <c r="H16" s="99">
        <v>5.5929793297085881</v>
      </c>
      <c r="I16" t="s">
        <v>90</v>
      </c>
    </row>
    <row r="17" spans="1:9">
      <c r="A17" s="5">
        <v>42237</v>
      </c>
      <c r="B17">
        <v>233</v>
      </c>
      <c r="C17" t="s">
        <v>90</v>
      </c>
      <c r="D17" s="99">
        <v>0</v>
      </c>
      <c r="E17" t="s">
        <v>90</v>
      </c>
      <c r="F17" s="99">
        <v>18.505269999999999</v>
      </c>
      <c r="G17" t="s">
        <v>90</v>
      </c>
      <c r="H17" s="99">
        <v>5.9053155351928286</v>
      </c>
      <c r="I17" t="s">
        <v>90</v>
      </c>
    </row>
    <row r="18" spans="1:9">
      <c r="A18" s="5">
        <v>42238</v>
      </c>
      <c r="B18">
        <v>234</v>
      </c>
      <c r="C18" t="s">
        <v>90</v>
      </c>
      <c r="D18" s="99">
        <v>0</v>
      </c>
      <c r="E18" t="s">
        <v>90</v>
      </c>
      <c r="F18" s="99">
        <v>19.427350000000001</v>
      </c>
      <c r="G18" t="s">
        <v>90</v>
      </c>
      <c r="H18" s="99">
        <v>5.6906647748586048</v>
      </c>
      <c r="I18" t="s">
        <v>90</v>
      </c>
    </row>
    <row r="19" spans="1:9">
      <c r="A19" s="5">
        <v>42239</v>
      </c>
      <c r="B19">
        <v>235</v>
      </c>
      <c r="C19" t="s">
        <v>90</v>
      </c>
      <c r="D19" s="99">
        <v>0</v>
      </c>
      <c r="E19" t="s">
        <v>90</v>
      </c>
      <c r="F19" s="99">
        <v>18.31494</v>
      </c>
      <c r="G19" t="s">
        <v>90</v>
      </c>
      <c r="H19" s="99">
        <v>4.4725866067314755</v>
      </c>
      <c r="I19" t="s">
        <v>90</v>
      </c>
    </row>
    <row r="20" spans="1:9">
      <c r="A20" s="5">
        <v>42240</v>
      </c>
      <c r="B20">
        <v>236</v>
      </c>
      <c r="C20" t="s">
        <v>90</v>
      </c>
      <c r="D20" s="99">
        <v>1.7910447761194033</v>
      </c>
      <c r="E20" t="s">
        <v>90</v>
      </c>
      <c r="F20" s="99">
        <v>16.195399999999999</v>
      </c>
      <c r="G20" t="s">
        <v>90</v>
      </c>
      <c r="H20" s="99">
        <v>3.3491404136304319</v>
      </c>
      <c r="I20" t="s">
        <v>90</v>
      </c>
    </row>
    <row r="21" spans="1:9">
      <c r="A21" s="5">
        <v>42241</v>
      </c>
      <c r="B21">
        <v>237</v>
      </c>
      <c r="C21" t="s">
        <v>90</v>
      </c>
      <c r="D21" s="99">
        <v>6.6044776119402995</v>
      </c>
      <c r="E21" t="s">
        <v>90</v>
      </c>
      <c r="F21" s="99">
        <v>17.172899999999998</v>
      </c>
      <c r="G21" t="s">
        <v>90</v>
      </c>
      <c r="H21" s="99">
        <v>3.7459535730029616</v>
      </c>
      <c r="I21" t="s">
        <v>90</v>
      </c>
    </row>
    <row r="22" spans="1:9">
      <c r="A22" s="5">
        <v>42242</v>
      </c>
      <c r="B22">
        <v>238</v>
      </c>
      <c r="C22" t="s">
        <v>90</v>
      </c>
      <c r="D22" s="99">
        <v>0</v>
      </c>
      <c r="E22" t="s">
        <v>90</v>
      </c>
      <c r="F22" s="99">
        <v>20.397960000000001</v>
      </c>
      <c r="G22" t="s">
        <v>90</v>
      </c>
      <c r="H22" s="99">
        <v>5.5367935521777012</v>
      </c>
      <c r="I22" t="s">
        <v>90</v>
      </c>
    </row>
    <row r="23" spans="1:9">
      <c r="A23" s="5">
        <v>42243</v>
      </c>
      <c r="B23">
        <v>239</v>
      </c>
      <c r="C23" t="s">
        <v>90</v>
      </c>
      <c r="D23" s="99">
        <v>0</v>
      </c>
      <c r="E23" t="s">
        <v>90</v>
      </c>
      <c r="F23" s="99">
        <v>22.210789999999999</v>
      </c>
      <c r="G23" t="s">
        <v>90</v>
      </c>
      <c r="H23" s="99">
        <v>5.6802904499146738</v>
      </c>
      <c r="I23" t="s">
        <v>90</v>
      </c>
    </row>
    <row r="24" spans="1:9">
      <c r="A24" s="5">
        <v>42244</v>
      </c>
      <c r="B24">
        <v>240</v>
      </c>
      <c r="C24" t="s">
        <v>90</v>
      </c>
      <c r="D24" s="99">
        <v>0</v>
      </c>
      <c r="E24" t="s">
        <v>90</v>
      </c>
      <c r="F24" s="99">
        <v>23.294809999999998</v>
      </c>
      <c r="G24" t="s">
        <v>90</v>
      </c>
      <c r="H24" s="99">
        <v>5.8666771278751382</v>
      </c>
      <c r="I24" t="s">
        <v>90</v>
      </c>
    </row>
    <row r="25" spans="1:9">
      <c r="A25" s="5">
        <v>42245</v>
      </c>
      <c r="B25">
        <v>241</v>
      </c>
      <c r="C25" t="s">
        <v>90</v>
      </c>
      <c r="D25" s="99">
        <v>0</v>
      </c>
      <c r="E25" t="s">
        <v>90</v>
      </c>
      <c r="F25" s="99">
        <v>24.610330000000001</v>
      </c>
      <c r="G25" t="s">
        <v>90</v>
      </c>
      <c r="H25" s="99">
        <v>6.1757925146748338</v>
      </c>
      <c r="I25" t="s">
        <v>90</v>
      </c>
    </row>
    <row r="26" spans="1:9">
      <c r="A26" s="5">
        <v>42246</v>
      </c>
      <c r="B26">
        <v>242</v>
      </c>
      <c r="C26" t="s">
        <v>90</v>
      </c>
      <c r="D26" s="99">
        <v>0</v>
      </c>
      <c r="E26" t="s">
        <v>90</v>
      </c>
      <c r="F26" s="99">
        <v>24.54787</v>
      </c>
      <c r="G26" t="s">
        <v>90</v>
      </c>
      <c r="H26" s="99">
        <v>6.3894364695784835</v>
      </c>
      <c r="I26" t="s">
        <v>90</v>
      </c>
    </row>
    <row r="27" spans="1:9">
      <c r="A27" s="5">
        <v>42247</v>
      </c>
      <c r="B27">
        <v>243</v>
      </c>
      <c r="C27" t="s">
        <v>90</v>
      </c>
      <c r="D27" s="99">
        <v>0</v>
      </c>
      <c r="E27" t="s">
        <v>90</v>
      </c>
      <c r="F27" s="99">
        <v>23.67623</v>
      </c>
      <c r="G27" t="s">
        <v>90</v>
      </c>
      <c r="H27" s="99">
        <v>6.5287976264484078</v>
      </c>
      <c r="I27" t="s">
        <v>90</v>
      </c>
    </row>
    <row r="28" spans="1:9">
      <c r="A28" s="5">
        <v>42248</v>
      </c>
      <c r="B28">
        <v>244</v>
      </c>
      <c r="C28" t="s">
        <v>90</v>
      </c>
      <c r="D28" s="99">
        <v>0</v>
      </c>
      <c r="E28" t="s">
        <v>90</v>
      </c>
      <c r="F28" s="99">
        <v>22.841439999999999</v>
      </c>
      <c r="G28" t="s">
        <v>90</v>
      </c>
      <c r="H28" s="99">
        <v>6.3123442919898824</v>
      </c>
      <c r="I28" t="s">
        <v>90</v>
      </c>
    </row>
    <row r="29" spans="1:9">
      <c r="A29" s="5">
        <v>42249</v>
      </c>
      <c r="B29">
        <v>245</v>
      </c>
      <c r="C29" t="s">
        <v>90</v>
      </c>
      <c r="D29" s="99">
        <v>1.9029850746268659</v>
      </c>
      <c r="E29" t="s">
        <v>90</v>
      </c>
      <c r="F29" s="99">
        <v>19.158809999999999</v>
      </c>
      <c r="G29" t="s">
        <v>90</v>
      </c>
      <c r="H29" s="99">
        <v>3.9870691130228182</v>
      </c>
      <c r="I29" t="s">
        <v>90</v>
      </c>
    </row>
    <row r="30" spans="1:9">
      <c r="A30" s="5">
        <v>42250</v>
      </c>
      <c r="B30">
        <v>246</v>
      </c>
      <c r="C30" t="s">
        <v>90</v>
      </c>
      <c r="D30" s="99">
        <v>22.611940298507466</v>
      </c>
      <c r="E30" t="s">
        <v>90</v>
      </c>
      <c r="F30" s="99">
        <v>16.884229999999999</v>
      </c>
      <c r="G30" t="s">
        <v>90</v>
      </c>
      <c r="H30" s="99">
        <v>3.9658915372255028</v>
      </c>
      <c r="I30" t="s">
        <v>90</v>
      </c>
    </row>
    <row r="31" spans="1:9">
      <c r="A31" s="5">
        <v>42251</v>
      </c>
      <c r="B31">
        <v>247</v>
      </c>
      <c r="C31" t="s">
        <v>90</v>
      </c>
      <c r="D31" s="99">
        <v>9.9626865671641802</v>
      </c>
      <c r="E31" t="s">
        <v>90</v>
      </c>
      <c r="F31" s="99">
        <v>16.277979999999999</v>
      </c>
      <c r="G31" t="s">
        <v>90</v>
      </c>
      <c r="H31" s="99">
        <v>4.8326793643134813</v>
      </c>
      <c r="I31" t="s">
        <v>90</v>
      </c>
    </row>
    <row r="32" spans="1:9">
      <c r="A32" s="5">
        <v>42252</v>
      </c>
      <c r="B32">
        <v>248</v>
      </c>
      <c r="C32" t="s">
        <v>90</v>
      </c>
      <c r="D32" s="99">
        <v>17.574626865671643</v>
      </c>
      <c r="E32" t="s">
        <v>90</v>
      </c>
      <c r="F32" s="99">
        <v>13.03617</v>
      </c>
      <c r="G32" t="s">
        <v>90</v>
      </c>
      <c r="H32" s="99">
        <v>3.5109440341464468</v>
      </c>
      <c r="I32" t="s">
        <v>90</v>
      </c>
    </row>
    <row r="33" spans="1:9">
      <c r="A33" s="5">
        <v>42253</v>
      </c>
      <c r="B33">
        <v>249</v>
      </c>
      <c r="C33" t="s">
        <v>90</v>
      </c>
      <c r="D33" s="99">
        <v>0.1119402985074627</v>
      </c>
      <c r="E33" t="s">
        <v>90</v>
      </c>
      <c r="F33" s="99">
        <v>13.11825</v>
      </c>
      <c r="G33" t="s">
        <v>90</v>
      </c>
      <c r="H33" s="99">
        <v>5.1509069420017486</v>
      </c>
      <c r="I33" t="s">
        <v>90</v>
      </c>
    </row>
    <row r="34" spans="1:9">
      <c r="A34" s="5">
        <v>42254</v>
      </c>
      <c r="B34">
        <v>250</v>
      </c>
      <c r="C34" t="s">
        <v>90</v>
      </c>
      <c r="D34" s="99">
        <v>0</v>
      </c>
      <c r="E34" t="s">
        <v>90</v>
      </c>
      <c r="F34" s="99">
        <v>13.57565</v>
      </c>
      <c r="G34" t="s">
        <v>90</v>
      </c>
      <c r="H34" s="99">
        <v>5.5524656245396278</v>
      </c>
      <c r="I34" t="s">
        <v>90</v>
      </c>
    </row>
    <row r="35" spans="1:9">
      <c r="A35" s="5">
        <v>42255</v>
      </c>
      <c r="B35">
        <v>251</v>
      </c>
      <c r="C35" t="s">
        <v>90</v>
      </c>
      <c r="D35" s="99">
        <v>0</v>
      </c>
      <c r="E35" t="s">
        <v>90</v>
      </c>
      <c r="F35" s="99">
        <v>14.80363</v>
      </c>
      <c r="G35" t="s">
        <v>90</v>
      </c>
      <c r="H35" s="99">
        <v>5.7794837298383177</v>
      </c>
      <c r="I35" t="s">
        <v>90</v>
      </c>
    </row>
    <row r="36" spans="1:9">
      <c r="A36" s="5">
        <v>42256</v>
      </c>
      <c r="B36">
        <v>252</v>
      </c>
      <c r="C36" t="s">
        <v>90</v>
      </c>
      <c r="D36" s="99">
        <v>0</v>
      </c>
      <c r="E36" t="s">
        <v>90</v>
      </c>
      <c r="F36" s="99">
        <v>15.63477</v>
      </c>
      <c r="G36" t="s">
        <v>90</v>
      </c>
      <c r="H36" s="99">
        <v>5.0032793512844211</v>
      </c>
      <c r="I36" t="s">
        <v>90</v>
      </c>
    </row>
    <row r="37" spans="1:9">
      <c r="A37" s="5">
        <v>42257</v>
      </c>
      <c r="B37">
        <v>253</v>
      </c>
      <c r="C37" t="s">
        <v>90</v>
      </c>
      <c r="D37" s="99">
        <v>0.67164179104477628</v>
      </c>
      <c r="E37" t="s">
        <v>90</v>
      </c>
      <c r="F37" s="99">
        <v>14.629379999999999</v>
      </c>
      <c r="G37" t="s">
        <v>90</v>
      </c>
      <c r="H37" s="99">
        <v>4.2646695741196554</v>
      </c>
      <c r="I37" t="s">
        <v>90</v>
      </c>
    </row>
    <row r="38" spans="1:9">
      <c r="A38" s="5">
        <v>42258</v>
      </c>
      <c r="B38">
        <v>254</v>
      </c>
      <c r="C38" t="s">
        <v>90</v>
      </c>
      <c r="D38" s="99">
        <v>2.238805970149254</v>
      </c>
      <c r="E38" t="s">
        <v>90</v>
      </c>
      <c r="F38" s="99">
        <v>13.52238</v>
      </c>
      <c r="G38" t="s">
        <v>90</v>
      </c>
      <c r="H38" s="99">
        <v>4.0551232417848224</v>
      </c>
      <c r="I38" t="s">
        <v>90</v>
      </c>
    </row>
    <row r="39" spans="1:9">
      <c r="A39" s="5">
        <v>42259</v>
      </c>
      <c r="B39">
        <v>255</v>
      </c>
      <c r="C39" t="s">
        <v>90</v>
      </c>
      <c r="D39" s="99">
        <v>0</v>
      </c>
      <c r="E39" t="s">
        <v>90</v>
      </c>
      <c r="F39" s="99">
        <v>16.128579999999999</v>
      </c>
      <c r="G39" t="s">
        <v>90</v>
      </c>
      <c r="H39" s="99">
        <v>4.8462589700621264</v>
      </c>
      <c r="I39" t="s">
        <v>90</v>
      </c>
    </row>
    <row r="40" spans="1:9">
      <c r="A40" s="5">
        <v>42260</v>
      </c>
      <c r="B40">
        <v>256</v>
      </c>
      <c r="C40" t="s">
        <v>90</v>
      </c>
      <c r="D40" s="99">
        <v>0.55970149253731349</v>
      </c>
      <c r="E40" t="s">
        <v>90</v>
      </c>
      <c r="F40" s="99">
        <v>15.423920000000001</v>
      </c>
      <c r="G40" t="s">
        <v>90</v>
      </c>
      <c r="H40" s="99">
        <v>2.889365627525013</v>
      </c>
      <c r="I40" t="s">
        <v>90</v>
      </c>
    </row>
    <row r="41" spans="1:9">
      <c r="A41" s="5">
        <v>42261</v>
      </c>
      <c r="B41">
        <v>257</v>
      </c>
      <c r="C41" t="s">
        <v>90</v>
      </c>
      <c r="D41" s="99">
        <v>27.201492537313438</v>
      </c>
      <c r="E41" t="s">
        <v>90</v>
      </c>
      <c r="F41" s="99">
        <v>16.105879999999999</v>
      </c>
      <c r="G41" t="s">
        <v>90</v>
      </c>
      <c r="H41" s="99">
        <v>3.7736361582116724</v>
      </c>
      <c r="I41" t="s">
        <v>90</v>
      </c>
    </row>
    <row r="42" spans="1:9">
      <c r="A42" s="5">
        <v>42262</v>
      </c>
      <c r="B42">
        <v>258</v>
      </c>
      <c r="C42" t="s">
        <v>90</v>
      </c>
      <c r="D42" s="99">
        <v>0</v>
      </c>
      <c r="E42" t="s">
        <v>90</v>
      </c>
      <c r="F42" s="99">
        <v>17.43946</v>
      </c>
      <c r="G42" t="s">
        <v>90</v>
      </c>
      <c r="H42" s="99">
        <v>4.4133587982850049</v>
      </c>
      <c r="I42" t="s">
        <v>90</v>
      </c>
    </row>
    <row r="43" spans="1:9">
      <c r="A43" s="5">
        <v>42263</v>
      </c>
      <c r="B43">
        <v>259</v>
      </c>
      <c r="C43" t="s">
        <v>90</v>
      </c>
      <c r="D43" s="99">
        <v>0</v>
      </c>
      <c r="E43" t="s">
        <v>90</v>
      </c>
      <c r="F43" s="99">
        <v>15.476039999999999</v>
      </c>
      <c r="G43" t="s">
        <v>90</v>
      </c>
      <c r="H43" s="99">
        <v>2.6395738926366468</v>
      </c>
      <c r="I43" t="s">
        <v>90</v>
      </c>
    </row>
    <row r="44" spans="1:9">
      <c r="A44" s="5">
        <v>42264</v>
      </c>
      <c r="B44">
        <v>260</v>
      </c>
      <c r="C44" t="s">
        <v>90</v>
      </c>
      <c r="D44" s="99">
        <v>0.1119402985074627</v>
      </c>
      <c r="E44" t="s">
        <v>90</v>
      </c>
      <c r="F44" s="99">
        <v>18.36412</v>
      </c>
      <c r="G44" t="s">
        <v>90</v>
      </c>
      <c r="H44" s="99">
        <v>4.5402465092880639</v>
      </c>
      <c r="I44" t="s">
        <v>90</v>
      </c>
    </row>
    <row r="45" spans="1:9">
      <c r="A45" s="5">
        <v>42265</v>
      </c>
      <c r="B45">
        <v>261</v>
      </c>
      <c r="C45" t="s">
        <v>90</v>
      </c>
      <c r="D45" s="99">
        <v>0.22388059701492541</v>
      </c>
      <c r="E45" t="s">
        <v>90</v>
      </c>
      <c r="F45" s="99">
        <v>19.503329999999998</v>
      </c>
      <c r="G45" t="s">
        <v>90</v>
      </c>
      <c r="H45" s="99">
        <v>4.6760520575309794</v>
      </c>
      <c r="I45" t="s">
        <v>90</v>
      </c>
    </row>
    <row r="46" spans="1:9">
      <c r="A46" s="5">
        <v>42266</v>
      </c>
      <c r="B46">
        <v>262</v>
      </c>
      <c r="C46" t="s">
        <v>90</v>
      </c>
      <c r="D46" s="99">
        <v>0</v>
      </c>
      <c r="E46" t="s">
        <v>90</v>
      </c>
      <c r="F46" s="99">
        <v>16.501729999999998</v>
      </c>
      <c r="G46" t="s">
        <v>90</v>
      </c>
      <c r="H46" s="99">
        <v>4.8155585878412719</v>
      </c>
      <c r="I46" t="s">
        <v>90</v>
      </c>
    </row>
    <row r="47" spans="1:9">
      <c r="A47" s="5">
        <v>42267</v>
      </c>
      <c r="B47">
        <v>263</v>
      </c>
      <c r="C47" t="s">
        <v>90</v>
      </c>
      <c r="D47" s="99">
        <v>0</v>
      </c>
      <c r="E47" t="s">
        <v>90</v>
      </c>
      <c r="F47" s="99">
        <v>16.986000000000001</v>
      </c>
      <c r="G47" t="s">
        <v>90</v>
      </c>
      <c r="H47" s="99">
        <v>5.3243299367393391</v>
      </c>
      <c r="I47" t="s">
        <v>90</v>
      </c>
    </row>
    <row r="48" spans="1:9">
      <c r="A48" s="5">
        <v>42268</v>
      </c>
      <c r="B48">
        <v>264</v>
      </c>
      <c r="C48" t="s">
        <v>90</v>
      </c>
      <c r="D48" s="99">
        <v>0</v>
      </c>
      <c r="E48" t="s">
        <v>90</v>
      </c>
      <c r="F48" s="99">
        <v>14.958539999999999</v>
      </c>
      <c r="G48" t="s">
        <v>90</v>
      </c>
      <c r="H48" s="99">
        <v>4.8851649876568262</v>
      </c>
      <c r="I48" t="s">
        <v>90</v>
      </c>
    </row>
    <row r="49" spans="1:9">
      <c r="A49" s="5">
        <v>42269</v>
      </c>
      <c r="B49">
        <v>265</v>
      </c>
      <c r="C49" t="s">
        <v>90</v>
      </c>
      <c r="D49" s="99">
        <v>0</v>
      </c>
      <c r="E49" t="s">
        <v>90</v>
      </c>
      <c r="F49" s="99">
        <v>15.23521</v>
      </c>
      <c r="G49" t="s">
        <v>90</v>
      </c>
      <c r="H49" s="99">
        <v>3.3162382060611062</v>
      </c>
      <c r="I49" t="s">
        <v>90</v>
      </c>
    </row>
    <row r="50" spans="1:9">
      <c r="A50" s="5">
        <v>42270</v>
      </c>
      <c r="B50">
        <v>266</v>
      </c>
      <c r="C50" t="s">
        <v>90</v>
      </c>
      <c r="D50" s="99">
        <v>19.701492537313435</v>
      </c>
      <c r="E50" t="s">
        <v>90</v>
      </c>
      <c r="F50" s="99">
        <v>9.5959800000000008</v>
      </c>
      <c r="G50" t="s">
        <v>90</v>
      </c>
      <c r="H50" s="99">
        <v>3.0360548957629199</v>
      </c>
      <c r="I50" t="s">
        <v>90</v>
      </c>
    </row>
    <row r="51" spans="1:9">
      <c r="A51" s="5">
        <v>42271</v>
      </c>
      <c r="B51">
        <v>267</v>
      </c>
      <c r="C51" t="s">
        <v>90</v>
      </c>
      <c r="D51" s="99">
        <v>0</v>
      </c>
      <c r="E51" t="s">
        <v>90</v>
      </c>
      <c r="F51" s="99">
        <v>11.224729999999999</v>
      </c>
      <c r="G51" t="s">
        <v>90</v>
      </c>
      <c r="H51" s="99">
        <v>3.5404930222803257</v>
      </c>
      <c r="I51" t="s">
        <v>90</v>
      </c>
    </row>
    <row r="52" spans="1:9">
      <c r="A52" s="5">
        <v>42272</v>
      </c>
      <c r="B52">
        <v>268</v>
      </c>
      <c r="C52" t="s">
        <v>90</v>
      </c>
      <c r="D52" s="99">
        <v>0</v>
      </c>
      <c r="E52" t="s">
        <v>90</v>
      </c>
      <c r="F52" s="99">
        <v>14.06044</v>
      </c>
      <c r="G52" t="s">
        <v>90</v>
      </c>
      <c r="H52" s="99">
        <v>4.5105377778500273</v>
      </c>
      <c r="I52" t="s">
        <v>90</v>
      </c>
    </row>
    <row r="53" spans="1:9">
      <c r="A53" s="5">
        <v>42273</v>
      </c>
      <c r="B53">
        <v>269</v>
      </c>
      <c r="C53" t="s">
        <v>90</v>
      </c>
      <c r="D53" s="99">
        <v>0</v>
      </c>
      <c r="E53" t="s">
        <v>90</v>
      </c>
      <c r="F53" s="99">
        <v>14.993919999999999</v>
      </c>
      <c r="G53" t="s">
        <v>90</v>
      </c>
      <c r="H53" s="99">
        <v>4.4878650875778616</v>
      </c>
      <c r="I53" t="s">
        <v>90</v>
      </c>
    </row>
    <row r="54" spans="1:9">
      <c r="A54" s="5">
        <v>42274</v>
      </c>
      <c r="B54">
        <v>270</v>
      </c>
      <c r="C54" t="s">
        <v>90</v>
      </c>
      <c r="D54" s="99">
        <v>0</v>
      </c>
      <c r="E54" t="s">
        <v>90</v>
      </c>
      <c r="F54" s="99">
        <v>14.518420000000001</v>
      </c>
      <c r="G54" t="s">
        <v>90</v>
      </c>
      <c r="H54" s="99">
        <v>4.0712624800878565</v>
      </c>
      <c r="I54" t="s">
        <v>90</v>
      </c>
    </row>
    <row r="55" spans="1:9">
      <c r="A55" s="5">
        <v>42275</v>
      </c>
      <c r="B55">
        <v>271</v>
      </c>
      <c r="C55" t="s">
        <v>90</v>
      </c>
      <c r="D55" s="99">
        <v>0</v>
      </c>
      <c r="E55" t="s">
        <v>90</v>
      </c>
      <c r="F55" s="99">
        <v>12.48892</v>
      </c>
      <c r="G55" t="s">
        <v>90</v>
      </c>
      <c r="H55" s="99">
        <v>4.302965849045246</v>
      </c>
      <c r="I55" t="s">
        <v>90</v>
      </c>
    </row>
    <row r="56" spans="1:9">
      <c r="A56" s="5">
        <v>42276</v>
      </c>
      <c r="B56">
        <v>272</v>
      </c>
      <c r="C56" t="s">
        <v>90</v>
      </c>
      <c r="D56" s="99">
        <v>0</v>
      </c>
      <c r="E56" t="s">
        <v>90</v>
      </c>
      <c r="F56" s="99">
        <v>11.53946</v>
      </c>
      <c r="G56" t="s">
        <v>90</v>
      </c>
      <c r="H56" s="99">
        <v>4.6127788827294447</v>
      </c>
      <c r="I56" t="s">
        <v>90</v>
      </c>
    </row>
    <row r="57" spans="1:9">
      <c r="A57" s="5">
        <v>42277</v>
      </c>
      <c r="B57">
        <v>273</v>
      </c>
      <c r="C57" t="s">
        <v>90</v>
      </c>
      <c r="D57" s="99">
        <v>7.6119402985074638</v>
      </c>
      <c r="E57" t="s">
        <v>90</v>
      </c>
      <c r="F57" s="99">
        <v>10.45448</v>
      </c>
      <c r="G57" t="s">
        <v>90</v>
      </c>
      <c r="H57" s="99">
        <v>3.9594284412529479</v>
      </c>
      <c r="I57" t="s">
        <v>90</v>
      </c>
    </row>
    <row r="58" spans="1:9">
      <c r="A58" s="5">
        <v>42278</v>
      </c>
      <c r="B58">
        <v>274</v>
      </c>
      <c r="C58" t="s">
        <v>90</v>
      </c>
      <c r="D58" s="99">
        <v>0</v>
      </c>
      <c r="E58" t="s">
        <v>90</v>
      </c>
      <c r="F58" s="99">
        <v>9.9958329999999993</v>
      </c>
      <c r="G58" t="s">
        <v>90</v>
      </c>
      <c r="H58" s="99">
        <v>3.2107808976014391</v>
      </c>
      <c r="I58" t="s">
        <v>90</v>
      </c>
    </row>
    <row r="59" spans="1:9">
      <c r="A59" s="5">
        <v>42279</v>
      </c>
      <c r="B59">
        <v>275</v>
      </c>
      <c r="C59" t="s">
        <v>90</v>
      </c>
      <c r="D59" s="99">
        <v>1.5671641791044779</v>
      </c>
      <c r="E59" t="s">
        <v>90</v>
      </c>
      <c r="F59" s="99">
        <v>10.89471</v>
      </c>
      <c r="G59" t="s">
        <v>90</v>
      </c>
      <c r="H59" s="99">
        <v>2.3327011989652737</v>
      </c>
      <c r="I59" t="s">
        <v>90</v>
      </c>
    </row>
    <row r="60" spans="1:9">
      <c r="A60" s="5">
        <v>42280</v>
      </c>
      <c r="B60">
        <v>276</v>
      </c>
      <c r="C60" t="s">
        <v>90</v>
      </c>
      <c r="D60" s="99">
        <v>3.5820895522388065</v>
      </c>
      <c r="E60" t="s">
        <v>90</v>
      </c>
      <c r="F60" s="99">
        <v>12.365460000000001</v>
      </c>
      <c r="G60" t="s">
        <v>90</v>
      </c>
      <c r="H60" s="99">
        <v>2.9242793582299562</v>
      </c>
      <c r="I60" t="s">
        <v>90</v>
      </c>
    </row>
    <row r="61" spans="1:9">
      <c r="A61" s="5">
        <v>42281</v>
      </c>
      <c r="B61">
        <v>277</v>
      </c>
      <c r="C61" t="s">
        <v>90</v>
      </c>
      <c r="D61" s="99">
        <v>6.2686567164179117</v>
      </c>
      <c r="E61" t="s">
        <v>90</v>
      </c>
      <c r="F61" s="99">
        <v>12.56831</v>
      </c>
      <c r="G61" t="s">
        <v>90</v>
      </c>
      <c r="H61" s="99">
        <v>2.2604030829870214</v>
      </c>
      <c r="I61" t="s">
        <v>90</v>
      </c>
    </row>
    <row r="62" spans="1:9">
      <c r="A62" s="5">
        <v>42282</v>
      </c>
      <c r="B62">
        <v>278</v>
      </c>
      <c r="C62" t="s">
        <v>90</v>
      </c>
      <c r="D62" s="99">
        <v>0</v>
      </c>
      <c r="E62" t="s">
        <v>90</v>
      </c>
      <c r="F62" s="99">
        <v>12.162879999999999</v>
      </c>
      <c r="G62" t="s">
        <v>90</v>
      </c>
      <c r="H62" s="99">
        <v>3.1630686238763501</v>
      </c>
      <c r="I62" t="s">
        <v>90</v>
      </c>
    </row>
    <row r="63" spans="1:9">
      <c r="A63" s="5">
        <v>42283</v>
      </c>
      <c r="B63">
        <v>279</v>
      </c>
      <c r="C63" t="s">
        <v>90</v>
      </c>
      <c r="D63" s="99">
        <v>0.89552238805970164</v>
      </c>
      <c r="E63" t="s">
        <v>90</v>
      </c>
      <c r="F63" s="99">
        <v>13.13077</v>
      </c>
      <c r="G63" t="s">
        <v>90</v>
      </c>
      <c r="H63" s="99">
        <v>2.2684728317788201</v>
      </c>
      <c r="I63" t="s">
        <v>90</v>
      </c>
    </row>
    <row r="64" spans="1:9">
      <c r="A64" s="5">
        <v>42284</v>
      </c>
      <c r="B64">
        <v>280</v>
      </c>
      <c r="C64" t="s">
        <v>90</v>
      </c>
      <c r="D64" s="99">
        <v>0.89552238805970164</v>
      </c>
      <c r="E64" t="s">
        <v>90</v>
      </c>
      <c r="F64" s="99">
        <v>14.99708</v>
      </c>
      <c r="G64" t="s">
        <v>90</v>
      </c>
      <c r="H64" s="99">
        <v>2.8928762179699965</v>
      </c>
      <c r="I64" t="s">
        <v>90</v>
      </c>
    </row>
    <row r="65" spans="1:9">
      <c r="A65" s="5">
        <v>42285</v>
      </c>
      <c r="B65">
        <v>281</v>
      </c>
      <c r="C65" t="s">
        <v>90</v>
      </c>
      <c r="D65" s="99">
        <v>1.5671641791044779</v>
      </c>
      <c r="E65" t="s">
        <v>90</v>
      </c>
      <c r="F65" s="99">
        <v>14.344810000000001</v>
      </c>
      <c r="G65" t="s">
        <v>90</v>
      </c>
      <c r="H65" s="99">
        <v>3.228386401495714</v>
      </c>
      <c r="I65" t="s">
        <v>90</v>
      </c>
    </row>
    <row r="66" spans="1:9">
      <c r="A66" s="5">
        <v>42286</v>
      </c>
      <c r="B66">
        <v>282</v>
      </c>
      <c r="C66" t="s">
        <v>90</v>
      </c>
      <c r="D66" s="99">
        <v>3.8059701492537319</v>
      </c>
      <c r="E66" t="s">
        <v>90</v>
      </c>
      <c r="F66" s="99">
        <v>13.15742</v>
      </c>
      <c r="G66" t="s">
        <v>90</v>
      </c>
      <c r="H66" s="99">
        <v>2.4982742842811745</v>
      </c>
      <c r="I66" t="s">
        <v>90</v>
      </c>
    </row>
    <row r="67" spans="1:9">
      <c r="A67" s="5">
        <v>42287</v>
      </c>
      <c r="B67">
        <v>283</v>
      </c>
      <c r="C67" t="s">
        <v>90</v>
      </c>
      <c r="D67" s="99">
        <v>0.1119402985074627</v>
      </c>
      <c r="E67" t="s">
        <v>90</v>
      </c>
      <c r="F67" s="99">
        <v>13.91446</v>
      </c>
      <c r="G67" t="s">
        <v>90</v>
      </c>
      <c r="H67" s="99">
        <v>2.6855614114338455</v>
      </c>
      <c r="I67" t="s">
        <v>90</v>
      </c>
    </row>
    <row r="68" spans="1:9">
      <c r="A68" s="5">
        <v>42288</v>
      </c>
      <c r="B68">
        <v>284</v>
      </c>
      <c r="C68" t="s">
        <v>90</v>
      </c>
      <c r="D68" s="99">
        <v>0</v>
      </c>
      <c r="E68" t="s">
        <v>90</v>
      </c>
      <c r="F68" s="99">
        <v>13.82954</v>
      </c>
      <c r="G68" t="s">
        <v>90</v>
      </c>
      <c r="H68" s="99">
        <v>3.2181230610917688</v>
      </c>
      <c r="I68" t="s">
        <v>90</v>
      </c>
    </row>
    <row r="69" spans="1:9">
      <c r="A69" s="5">
        <v>42289</v>
      </c>
      <c r="B69">
        <v>285</v>
      </c>
      <c r="C69" t="s">
        <v>90</v>
      </c>
      <c r="D69" s="99">
        <v>0</v>
      </c>
      <c r="E69" t="s">
        <v>90</v>
      </c>
      <c r="F69" s="99">
        <v>13.98054</v>
      </c>
      <c r="G69" t="s">
        <v>90</v>
      </c>
      <c r="H69" s="99">
        <v>3.1977949516507165</v>
      </c>
      <c r="I69" t="s">
        <v>90</v>
      </c>
    </row>
    <row r="70" spans="1:9">
      <c r="A70" s="5">
        <v>42290</v>
      </c>
      <c r="B70">
        <v>286</v>
      </c>
      <c r="C70" t="s">
        <v>90</v>
      </c>
      <c r="D70" s="99">
        <v>9.9626865671641802</v>
      </c>
      <c r="E70" t="s">
        <v>90</v>
      </c>
      <c r="F70" s="99">
        <v>11.631790000000001</v>
      </c>
      <c r="G70" t="s">
        <v>90</v>
      </c>
      <c r="H70" s="99">
        <v>1.7338580232495862</v>
      </c>
      <c r="I70" t="s">
        <v>90</v>
      </c>
    </row>
    <row r="71" spans="1:9">
      <c r="A71" s="5">
        <v>42291</v>
      </c>
      <c r="B71">
        <v>287</v>
      </c>
      <c r="C71" t="s">
        <v>90</v>
      </c>
      <c r="D71" s="99">
        <v>13.208955223880599</v>
      </c>
      <c r="E71" t="s">
        <v>90</v>
      </c>
      <c r="F71" s="99">
        <v>8.8937919999999995</v>
      </c>
      <c r="G71" t="s">
        <v>90</v>
      </c>
      <c r="H71" s="99">
        <v>1.3553121777360111</v>
      </c>
      <c r="I71" t="s">
        <v>90</v>
      </c>
    </row>
    <row r="72" spans="1:9">
      <c r="A72" s="5">
        <v>42292</v>
      </c>
      <c r="B72">
        <v>288</v>
      </c>
      <c r="C72" t="s">
        <v>90</v>
      </c>
      <c r="D72" s="99">
        <v>10.074626865671643</v>
      </c>
      <c r="E72" t="s">
        <v>90</v>
      </c>
      <c r="F72" s="99">
        <v>7.9375830000000001</v>
      </c>
      <c r="G72" t="s">
        <v>90</v>
      </c>
      <c r="H72" s="99">
        <v>1.5273554385018322</v>
      </c>
      <c r="I72" t="s">
        <v>90</v>
      </c>
    </row>
    <row r="73" spans="1:9">
      <c r="A73" s="5">
        <v>42293</v>
      </c>
      <c r="B73">
        <v>289</v>
      </c>
      <c r="C73" t="s">
        <v>90</v>
      </c>
      <c r="D73" s="99">
        <v>20.037313432835823</v>
      </c>
      <c r="E73" t="s">
        <v>90</v>
      </c>
      <c r="F73" s="99">
        <v>6.4630619999999999</v>
      </c>
      <c r="G73" t="s">
        <v>90</v>
      </c>
      <c r="H73" s="99">
        <v>1.3586212549667833</v>
      </c>
      <c r="I73" t="s">
        <v>90</v>
      </c>
    </row>
    <row r="74" spans="1:9">
      <c r="A74" s="5">
        <v>42294</v>
      </c>
      <c r="B74">
        <v>290</v>
      </c>
      <c r="C74" t="s">
        <v>90</v>
      </c>
      <c r="D74" s="99">
        <v>0.1119402985074627</v>
      </c>
      <c r="E74" t="s">
        <v>90</v>
      </c>
      <c r="F74" s="99">
        <v>6.4934789999999998</v>
      </c>
      <c r="G74" t="s">
        <v>90</v>
      </c>
      <c r="H74" s="99">
        <v>1.7937885835998142</v>
      </c>
      <c r="I74" t="s">
        <v>90</v>
      </c>
    </row>
    <row r="75" spans="1:9">
      <c r="A75" s="5">
        <v>42295</v>
      </c>
      <c r="B75">
        <v>291</v>
      </c>
      <c r="C75" t="s">
        <v>90</v>
      </c>
      <c r="D75" s="99">
        <v>0</v>
      </c>
      <c r="E75" t="s">
        <v>90</v>
      </c>
      <c r="F75" s="99">
        <v>7.7534169999999998</v>
      </c>
      <c r="G75" t="s">
        <v>90</v>
      </c>
      <c r="H75" s="99">
        <v>1.3785211086812212</v>
      </c>
      <c r="I75" t="s">
        <v>90</v>
      </c>
    </row>
    <row r="76" spans="1:9">
      <c r="A76" s="5">
        <v>42296</v>
      </c>
      <c r="B76">
        <v>292</v>
      </c>
      <c r="C76" t="s">
        <v>90</v>
      </c>
      <c r="D76" s="99">
        <v>0</v>
      </c>
      <c r="E76" t="s">
        <v>90</v>
      </c>
      <c r="F76" s="99">
        <v>7.9626250000000001</v>
      </c>
      <c r="G76" t="s">
        <v>90</v>
      </c>
      <c r="H76" s="99">
        <v>2.7096967507947345</v>
      </c>
      <c r="I76" t="s">
        <v>90</v>
      </c>
    </row>
    <row r="77" spans="1:9">
      <c r="A77" s="5">
        <v>42297</v>
      </c>
      <c r="B77">
        <v>293</v>
      </c>
      <c r="C77" t="s">
        <v>90</v>
      </c>
      <c r="D77" s="99">
        <v>0</v>
      </c>
      <c r="E77" t="s">
        <v>90</v>
      </c>
      <c r="F77" s="99">
        <v>6.3556249999999999</v>
      </c>
      <c r="G77" t="s">
        <v>90</v>
      </c>
      <c r="H77" s="99">
        <v>3.0584613366651023</v>
      </c>
      <c r="I77" t="s">
        <v>90</v>
      </c>
    </row>
    <row r="78" spans="1:9">
      <c r="A78" s="5">
        <v>42298</v>
      </c>
      <c r="B78">
        <v>294</v>
      </c>
      <c r="C78" t="s">
        <v>90</v>
      </c>
      <c r="D78" s="99">
        <v>0</v>
      </c>
      <c r="E78" t="s">
        <v>90</v>
      </c>
      <c r="F78" s="99">
        <v>6.3589580000000003</v>
      </c>
      <c r="G78" t="s">
        <v>90</v>
      </c>
      <c r="H78" s="99">
        <v>3.0481419278119373</v>
      </c>
      <c r="I78" t="s">
        <v>90</v>
      </c>
    </row>
    <row r="79" spans="1:9">
      <c r="A79" s="5">
        <v>42299</v>
      </c>
      <c r="B79">
        <v>295</v>
      </c>
      <c r="C79" t="s">
        <v>90</v>
      </c>
      <c r="D79" s="99">
        <v>0</v>
      </c>
      <c r="E79" t="s">
        <v>90</v>
      </c>
      <c r="F79" s="99">
        <v>7.0677079999999997</v>
      </c>
      <c r="G79" t="s">
        <v>90</v>
      </c>
      <c r="H79" s="99">
        <v>3.1087748248410034</v>
      </c>
      <c r="I79" t="s">
        <v>90</v>
      </c>
    </row>
    <row r="80" spans="1:9">
      <c r="A80" s="5">
        <v>42300</v>
      </c>
      <c r="B80">
        <v>296</v>
      </c>
      <c r="C80" t="s">
        <v>90</v>
      </c>
      <c r="D80" s="99">
        <v>0</v>
      </c>
      <c r="E80" t="s">
        <v>90</v>
      </c>
      <c r="F80" s="99">
        <v>9.5868120000000001</v>
      </c>
      <c r="G80" t="s">
        <v>90</v>
      </c>
      <c r="H80" s="99">
        <v>3.0101156004608218</v>
      </c>
      <c r="I80" t="s">
        <v>90</v>
      </c>
    </row>
    <row r="81" spans="1:9">
      <c r="A81" s="5">
        <v>42301</v>
      </c>
      <c r="B81">
        <v>297</v>
      </c>
      <c r="C81" t="s">
        <v>90</v>
      </c>
      <c r="D81" s="99">
        <v>0</v>
      </c>
      <c r="E81" t="s">
        <v>90</v>
      </c>
      <c r="F81" s="99">
        <v>9.1574790000000004</v>
      </c>
      <c r="G81" t="s">
        <v>90</v>
      </c>
      <c r="H81" s="99">
        <v>2.8588225048110378</v>
      </c>
      <c r="I81" t="s">
        <v>90</v>
      </c>
    </row>
    <row r="82" spans="1:9">
      <c r="A82" s="5">
        <v>42302</v>
      </c>
      <c r="B82">
        <v>298</v>
      </c>
      <c r="C82" t="s">
        <v>90</v>
      </c>
      <c r="D82" s="99">
        <v>0</v>
      </c>
      <c r="E82" t="s">
        <v>90</v>
      </c>
      <c r="F82" s="99">
        <v>9.7673539999999992</v>
      </c>
      <c r="G82" t="s">
        <v>90</v>
      </c>
      <c r="H82" s="99">
        <v>2.9645512620994161</v>
      </c>
      <c r="I82" t="s">
        <v>90</v>
      </c>
    </row>
    <row r="83" spans="1:9">
      <c r="A83" s="5">
        <v>42303</v>
      </c>
      <c r="B83">
        <v>299</v>
      </c>
      <c r="C83" t="s">
        <v>90</v>
      </c>
      <c r="D83" s="99">
        <v>0</v>
      </c>
      <c r="E83" t="s">
        <v>90</v>
      </c>
      <c r="F83" s="99">
        <v>10.11469</v>
      </c>
      <c r="G83" t="s">
        <v>90</v>
      </c>
      <c r="H83" s="99">
        <v>3.0138723406249248</v>
      </c>
      <c r="I83" t="s">
        <v>90</v>
      </c>
    </row>
    <row r="84" spans="1:9">
      <c r="A84" s="5">
        <v>42304</v>
      </c>
      <c r="B84">
        <v>300</v>
      </c>
      <c r="C84" t="s">
        <v>90</v>
      </c>
      <c r="D84" s="99">
        <v>0</v>
      </c>
      <c r="E84" t="s">
        <v>90</v>
      </c>
      <c r="F84" s="99">
        <v>9.442062</v>
      </c>
      <c r="G84" t="s">
        <v>90</v>
      </c>
      <c r="H84" s="99">
        <v>2.8510069150671158</v>
      </c>
      <c r="I84" t="s">
        <v>90</v>
      </c>
    </row>
    <row r="85" spans="1:9">
      <c r="A85" s="5">
        <v>42305</v>
      </c>
      <c r="B85">
        <v>301</v>
      </c>
      <c r="C85" t="s">
        <v>90</v>
      </c>
      <c r="D85" s="99">
        <v>0.78358208955223896</v>
      </c>
      <c r="E85" t="s">
        <v>90</v>
      </c>
      <c r="F85" s="99">
        <v>8.9886459999999992</v>
      </c>
      <c r="G85" t="s">
        <v>90</v>
      </c>
      <c r="H85" s="99">
        <v>1.5341886996384204</v>
      </c>
      <c r="I85" t="s">
        <v>90</v>
      </c>
    </row>
    <row r="86" spans="1:9">
      <c r="A86" s="5">
        <v>42306</v>
      </c>
      <c r="B86">
        <v>302</v>
      </c>
      <c r="C86" t="s">
        <v>90</v>
      </c>
      <c r="D86" s="99">
        <v>5.820895522388061</v>
      </c>
      <c r="E86" t="s">
        <v>90</v>
      </c>
      <c r="F86" s="99">
        <v>9.5553329999999992</v>
      </c>
      <c r="G86" t="s">
        <v>90</v>
      </c>
      <c r="H86" s="99">
        <v>1.3834994241956584</v>
      </c>
      <c r="I86" t="s">
        <v>90</v>
      </c>
    </row>
    <row r="87" spans="1:9">
      <c r="A87" s="5">
        <v>42307</v>
      </c>
      <c r="B87">
        <v>303</v>
      </c>
      <c r="C87" t="s">
        <v>90</v>
      </c>
      <c r="D87" s="99">
        <v>0</v>
      </c>
      <c r="E87" t="s">
        <v>90</v>
      </c>
      <c r="F87" s="99">
        <v>11.18492</v>
      </c>
      <c r="G87" t="s">
        <v>90</v>
      </c>
      <c r="H87" s="99">
        <v>2.300578868956797</v>
      </c>
      <c r="I87" t="s">
        <v>90</v>
      </c>
    </row>
    <row r="88" spans="1:9">
      <c r="A88" s="5">
        <v>42308</v>
      </c>
      <c r="B88">
        <v>304</v>
      </c>
      <c r="C88" t="s">
        <v>90</v>
      </c>
      <c r="D88" s="99">
        <v>0</v>
      </c>
      <c r="E88" t="s">
        <v>90</v>
      </c>
      <c r="F88" s="99">
        <v>10.49915</v>
      </c>
      <c r="G88" t="s">
        <v>90</v>
      </c>
      <c r="H88" s="99">
        <v>2.4241026960990286</v>
      </c>
      <c r="I88" t="s">
        <v>90</v>
      </c>
    </row>
    <row r="89" spans="1:9">
      <c r="A89" s="5">
        <v>42309</v>
      </c>
      <c r="B89">
        <v>305</v>
      </c>
      <c r="C89" t="s">
        <v>90</v>
      </c>
      <c r="D89" s="99">
        <v>0</v>
      </c>
      <c r="E89" t="s">
        <v>90</v>
      </c>
      <c r="F89" s="99">
        <v>9.0168330000000001</v>
      </c>
      <c r="G89" t="s">
        <v>90</v>
      </c>
      <c r="H89" s="99">
        <v>2.682272762867127</v>
      </c>
      <c r="I89" t="s">
        <v>90</v>
      </c>
    </row>
    <row r="90" spans="1:9">
      <c r="A90" s="5">
        <v>42310</v>
      </c>
      <c r="B90">
        <v>306</v>
      </c>
      <c r="C90" t="s">
        <v>90</v>
      </c>
      <c r="D90" s="99">
        <v>0</v>
      </c>
      <c r="E90" t="s">
        <v>90</v>
      </c>
      <c r="F90" s="99">
        <v>7.0385</v>
      </c>
      <c r="G90" t="s">
        <v>90</v>
      </c>
      <c r="H90" s="99">
        <v>2.8893030539031588</v>
      </c>
      <c r="I90" t="s">
        <v>90</v>
      </c>
    </row>
    <row r="91" spans="1:9">
      <c r="A91" s="5">
        <v>42311</v>
      </c>
      <c r="B91">
        <v>307</v>
      </c>
      <c r="C91" t="s">
        <v>90</v>
      </c>
      <c r="D91" s="99">
        <v>0</v>
      </c>
      <c r="E91" t="s">
        <v>90</v>
      </c>
      <c r="F91" s="99">
        <v>6.6821039999999998</v>
      </c>
      <c r="G91" t="s">
        <v>90</v>
      </c>
      <c r="H91" s="99">
        <v>2.9333816684877951</v>
      </c>
      <c r="I91" t="s">
        <v>90</v>
      </c>
    </row>
    <row r="92" spans="1:9">
      <c r="A92" s="5">
        <v>42312</v>
      </c>
      <c r="B92">
        <v>308</v>
      </c>
      <c r="C92" t="s">
        <v>90</v>
      </c>
      <c r="D92" s="99">
        <v>0</v>
      </c>
      <c r="E92" t="s">
        <v>90</v>
      </c>
      <c r="F92" s="99">
        <v>7.959333</v>
      </c>
      <c r="G92" t="s">
        <v>90</v>
      </c>
      <c r="H92" s="99">
        <v>2.7712871686819156</v>
      </c>
      <c r="I92" t="s">
        <v>90</v>
      </c>
    </row>
    <row r="93" spans="1:9">
      <c r="A93" s="5">
        <v>42313</v>
      </c>
      <c r="B93">
        <v>309</v>
      </c>
      <c r="C93" t="s">
        <v>90</v>
      </c>
      <c r="D93" s="99">
        <v>0</v>
      </c>
      <c r="E93" t="s">
        <v>90</v>
      </c>
      <c r="F93" s="99">
        <v>9.4471869999999996</v>
      </c>
      <c r="G93" t="s">
        <v>90</v>
      </c>
      <c r="H93" s="99">
        <v>2.627188772929729</v>
      </c>
      <c r="I93" t="s">
        <v>90</v>
      </c>
    </row>
    <row r="94" spans="1:9">
      <c r="A94" s="5">
        <v>42314</v>
      </c>
      <c r="B94">
        <v>310</v>
      </c>
      <c r="C94" t="s">
        <v>90</v>
      </c>
      <c r="D94" s="99">
        <v>0</v>
      </c>
      <c r="E94" t="s">
        <v>90</v>
      </c>
      <c r="F94" s="99">
        <v>10.26971</v>
      </c>
      <c r="G94" t="s">
        <v>90</v>
      </c>
      <c r="H94" s="99">
        <v>2.5336472843415474</v>
      </c>
      <c r="I94" t="s">
        <v>90</v>
      </c>
    </row>
    <row r="95" spans="1:9">
      <c r="A95" s="5">
        <v>42315</v>
      </c>
      <c r="B95">
        <v>311</v>
      </c>
      <c r="C95" t="s">
        <v>90</v>
      </c>
      <c r="D95" s="99">
        <v>0</v>
      </c>
      <c r="E95" t="s">
        <v>90</v>
      </c>
      <c r="F95" s="99">
        <v>10.43487</v>
      </c>
      <c r="G95" t="s">
        <v>90</v>
      </c>
      <c r="H95" s="99">
        <v>2.6022212081758038</v>
      </c>
      <c r="I95" t="s">
        <v>90</v>
      </c>
    </row>
    <row r="96" spans="1:9">
      <c r="A96" s="5">
        <v>42316</v>
      </c>
      <c r="B96">
        <v>312</v>
      </c>
      <c r="C96" t="s">
        <v>90</v>
      </c>
      <c r="D96" s="99">
        <v>0</v>
      </c>
      <c r="E96" t="s">
        <v>90</v>
      </c>
      <c r="F96" s="99">
        <v>11.92277</v>
      </c>
      <c r="G96" t="s">
        <v>90</v>
      </c>
      <c r="H96" s="99">
        <v>2.625765651277006</v>
      </c>
      <c r="I96" t="s">
        <v>90</v>
      </c>
    </row>
    <row r="97" spans="1:9">
      <c r="A97" s="5">
        <v>42317</v>
      </c>
      <c r="B97">
        <v>313</v>
      </c>
      <c r="C97" t="s">
        <v>90</v>
      </c>
      <c r="D97" s="99">
        <v>0</v>
      </c>
      <c r="E97" t="s">
        <v>90</v>
      </c>
      <c r="F97" s="99">
        <v>12.02821</v>
      </c>
      <c r="G97" t="s">
        <v>90</v>
      </c>
      <c r="H97" s="99">
        <v>2.557272267004199</v>
      </c>
      <c r="I97" t="s">
        <v>90</v>
      </c>
    </row>
    <row r="98" spans="1:9">
      <c r="A98" s="5">
        <v>42318</v>
      </c>
      <c r="B98">
        <v>314</v>
      </c>
      <c r="C98" t="s">
        <v>90</v>
      </c>
      <c r="D98" s="99">
        <v>0</v>
      </c>
      <c r="E98" t="s">
        <v>90</v>
      </c>
      <c r="F98" s="99">
        <v>13.26535</v>
      </c>
      <c r="G98" t="s">
        <v>90</v>
      </c>
      <c r="H98" s="99">
        <v>2.8652829909054618</v>
      </c>
      <c r="I98" t="s">
        <v>90</v>
      </c>
    </row>
    <row r="99" spans="1:9">
      <c r="A99" s="5">
        <v>42319</v>
      </c>
      <c r="B99">
        <v>315</v>
      </c>
      <c r="C99" t="s">
        <v>90</v>
      </c>
      <c r="D99" s="99">
        <v>0</v>
      </c>
      <c r="E99" t="s">
        <v>90</v>
      </c>
      <c r="F99" s="99">
        <v>12.223190000000001</v>
      </c>
      <c r="G99" t="s">
        <v>90</v>
      </c>
      <c r="H99" s="99">
        <v>2.6245804073601544</v>
      </c>
      <c r="I99" t="s">
        <v>90</v>
      </c>
    </row>
    <row r="100" spans="1:9">
      <c r="A100" s="5">
        <v>42320</v>
      </c>
      <c r="B100">
        <v>316</v>
      </c>
      <c r="C100" t="s">
        <v>90</v>
      </c>
      <c r="D100" s="99">
        <v>0</v>
      </c>
      <c r="E100" t="s">
        <v>90</v>
      </c>
      <c r="F100" s="99">
        <v>10.742599999999999</v>
      </c>
      <c r="G100" t="s">
        <v>90</v>
      </c>
      <c r="H100" s="99">
        <v>2.582466715408517</v>
      </c>
      <c r="I100" t="s">
        <v>90</v>
      </c>
    </row>
    <row r="101" spans="1:9">
      <c r="A101" s="5">
        <v>42321</v>
      </c>
      <c r="B101">
        <v>317</v>
      </c>
      <c r="C101" t="s">
        <v>90</v>
      </c>
      <c r="D101" s="99">
        <v>0.44776119402985082</v>
      </c>
      <c r="E101" t="s">
        <v>90</v>
      </c>
      <c r="F101" s="99">
        <v>10.181649999999999</v>
      </c>
      <c r="G101" t="s">
        <v>90</v>
      </c>
      <c r="H101" s="99">
        <v>2.4704155697211339</v>
      </c>
      <c r="I101" t="s">
        <v>90</v>
      </c>
    </row>
    <row r="102" spans="1:9">
      <c r="A102" s="5">
        <v>42322</v>
      </c>
      <c r="B102">
        <v>318</v>
      </c>
      <c r="C102" t="s">
        <v>90</v>
      </c>
      <c r="D102" s="99">
        <v>0</v>
      </c>
      <c r="E102" t="s">
        <v>90</v>
      </c>
      <c r="F102" s="99">
        <v>8.1633960000000005</v>
      </c>
      <c r="G102" t="s">
        <v>90</v>
      </c>
      <c r="H102" s="99">
        <v>1.9983891816730277</v>
      </c>
      <c r="I102" t="s">
        <v>90</v>
      </c>
    </row>
    <row r="103" spans="1:9">
      <c r="A103" s="5">
        <v>42323</v>
      </c>
      <c r="B103">
        <v>319</v>
      </c>
      <c r="C103" t="s">
        <v>90</v>
      </c>
      <c r="D103" s="99">
        <v>0</v>
      </c>
      <c r="E103" t="s">
        <v>90</v>
      </c>
      <c r="F103" s="99">
        <v>6.6287919999999998</v>
      </c>
      <c r="G103" t="s">
        <v>90</v>
      </c>
      <c r="H103" s="99">
        <v>1.9265876635346821</v>
      </c>
      <c r="I103" t="s">
        <v>90</v>
      </c>
    </row>
    <row r="104" spans="1:9">
      <c r="A104" s="5">
        <v>42324</v>
      </c>
      <c r="B104">
        <v>320</v>
      </c>
      <c r="C104" t="s">
        <v>90</v>
      </c>
      <c r="D104" s="99">
        <v>0</v>
      </c>
      <c r="E104" t="s">
        <v>90</v>
      </c>
      <c r="F104" s="99">
        <v>9.8956040000000005</v>
      </c>
      <c r="G104" t="s">
        <v>90</v>
      </c>
      <c r="H104" s="99">
        <v>2.6064047838026916</v>
      </c>
      <c r="I104" t="s">
        <v>90</v>
      </c>
    </row>
    <row r="105" spans="1:9">
      <c r="A105" s="5">
        <v>42325</v>
      </c>
      <c r="B105">
        <v>321</v>
      </c>
      <c r="C105" t="s">
        <v>90</v>
      </c>
      <c r="D105" s="99">
        <v>0</v>
      </c>
      <c r="E105" t="s">
        <v>90</v>
      </c>
      <c r="F105" s="99">
        <v>8.1515000000000004</v>
      </c>
      <c r="G105" t="s">
        <v>90</v>
      </c>
      <c r="H105" s="99">
        <v>2.2011560452844212</v>
      </c>
      <c r="I105" t="s">
        <v>90</v>
      </c>
    </row>
    <row r="106" spans="1:9">
      <c r="A106" s="5">
        <v>42326</v>
      </c>
      <c r="B106">
        <v>322</v>
      </c>
      <c r="C106" t="s">
        <v>90</v>
      </c>
      <c r="D106" s="99">
        <v>0</v>
      </c>
      <c r="E106" t="s">
        <v>90</v>
      </c>
      <c r="F106" s="99">
        <v>7.7125630000000003</v>
      </c>
      <c r="G106" t="s">
        <v>90</v>
      </c>
      <c r="H106" s="99">
        <v>1.9048142460724617</v>
      </c>
      <c r="I106" t="s">
        <v>90</v>
      </c>
    </row>
    <row r="107" spans="1:9">
      <c r="A107" s="5">
        <v>42327</v>
      </c>
      <c r="B107">
        <v>323</v>
      </c>
      <c r="C107" t="s">
        <v>90</v>
      </c>
      <c r="D107" s="99">
        <v>0</v>
      </c>
      <c r="E107" t="s">
        <v>90</v>
      </c>
      <c r="F107" s="99">
        <v>5.84</v>
      </c>
      <c r="G107" t="s">
        <v>90</v>
      </c>
      <c r="H107" s="99">
        <v>1.7390704322302091</v>
      </c>
      <c r="I107" t="s">
        <v>90</v>
      </c>
    </row>
    <row r="108" spans="1:9">
      <c r="A108" s="5">
        <v>42328</v>
      </c>
      <c r="B108">
        <v>324</v>
      </c>
      <c r="C108" t="s">
        <v>90</v>
      </c>
      <c r="D108" s="99">
        <v>0</v>
      </c>
      <c r="E108" t="s">
        <v>90</v>
      </c>
      <c r="F108" s="99">
        <v>6.4904789999999997</v>
      </c>
      <c r="G108" t="s">
        <v>90</v>
      </c>
      <c r="H108" s="99">
        <v>1.551864531309362</v>
      </c>
      <c r="I108" t="s">
        <v>90</v>
      </c>
    </row>
    <row r="109" spans="1:9">
      <c r="A109" s="5">
        <v>42329</v>
      </c>
      <c r="B109">
        <v>325</v>
      </c>
      <c r="C109" t="s">
        <v>90</v>
      </c>
      <c r="D109" s="99">
        <v>0.1119402985074627</v>
      </c>
      <c r="E109" t="s">
        <v>90</v>
      </c>
      <c r="F109" s="99">
        <v>6.6683539999999999</v>
      </c>
      <c r="G109" t="s">
        <v>90</v>
      </c>
      <c r="H109" s="99">
        <v>1.706749315144245</v>
      </c>
      <c r="I109" t="s">
        <v>90</v>
      </c>
    </row>
    <row r="110" spans="1:9">
      <c r="A110" s="5">
        <v>42330</v>
      </c>
      <c r="B110">
        <v>326</v>
      </c>
      <c r="C110" t="s">
        <v>90</v>
      </c>
      <c r="D110" s="99">
        <v>0.1119402985074627</v>
      </c>
      <c r="E110" t="s">
        <v>90</v>
      </c>
      <c r="F110" s="99">
        <v>4.6253330000000004</v>
      </c>
      <c r="G110" t="s">
        <v>90</v>
      </c>
      <c r="H110" s="99">
        <v>2.8230710011225137</v>
      </c>
      <c r="I110" t="s">
        <v>90</v>
      </c>
    </row>
    <row r="111" spans="1:9">
      <c r="A111" s="5">
        <v>42331</v>
      </c>
      <c r="B111">
        <v>327</v>
      </c>
      <c r="C111" t="s">
        <v>90</v>
      </c>
      <c r="D111" s="99">
        <v>0</v>
      </c>
      <c r="E111" t="s">
        <v>90</v>
      </c>
      <c r="F111" s="99">
        <v>1.2190209999999999</v>
      </c>
      <c r="G111" t="s">
        <v>90</v>
      </c>
      <c r="H111" s="99">
        <v>2.4258241263294087</v>
      </c>
      <c r="I111" t="s">
        <v>90</v>
      </c>
    </row>
    <row r="112" spans="1:9">
      <c r="A112" s="5">
        <v>42332</v>
      </c>
      <c r="B112">
        <v>328</v>
      </c>
      <c r="C112" t="s">
        <v>90</v>
      </c>
      <c r="D112" s="99">
        <v>0</v>
      </c>
      <c r="E112" t="s">
        <v>90</v>
      </c>
      <c r="F112" s="99">
        <v>-0.46970830000000002</v>
      </c>
      <c r="G112" t="s">
        <v>90</v>
      </c>
      <c r="H112" s="99">
        <v>2.2846854052927439</v>
      </c>
      <c r="I112" t="s">
        <v>90</v>
      </c>
    </row>
    <row r="113" spans="1:9">
      <c r="A113" s="5">
        <v>42333</v>
      </c>
      <c r="B113">
        <v>329</v>
      </c>
      <c r="C113" t="s">
        <v>90</v>
      </c>
      <c r="D113" s="99">
        <v>0</v>
      </c>
      <c r="E113" t="s">
        <v>90</v>
      </c>
      <c r="F113" s="99">
        <v>-1.1687080000000001</v>
      </c>
      <c r="G113" t="s">
        <v>90</v>
      </c>
      <c r="H113" s="99">
        <v>1.8251098379542225</v>
      </c>
      <c r="I113" t="s">
        <v>90</v>
      </c>
    </row>
    <row r="114" spans="1:9">
      <c r="A114" s="5">
        <v>42334</v>
      </c>
      <c r="B114">
        <v>330</v>
      </c>
      <c r="C114" t="s">
        <v>90</v>
      </c>
      <c r="D114" s="99">
        <v>0</v>
      </c>
      <c r="E114" t="s">
        <v>90</v>
      </c>
      <c r="F114" s="99">
        <v>2.4647920000000001</v>
      </c>
      <c r="G114" t="s">
        <v>90</v>
      </c>
      <c r="H114" s="99">
        <v>2.6661960274878758</v>
      </c>
      <c r="I114" t="s">
        <v>90</v>
      </c>
    </row>
    <row r="115" spans="1:9">
      <c r="A115" s="5">
        <v>42335</v>
      </c>
      <c r="B115">
        <v>331</v>
      </c>
      <c r="C115" t="s">
        <v>90</v>
      </c>
      <c r="D115" s="99">
        <v>0</v>
      </c>
      <c r="E115" t="s">
        <v>90</v>
      </c>
      <c r="F115" s="99">
        <v>2.9110619999999998</v>
      </c>
      <c r="G115" t="s">
        <v>90</v>
      </c>
      <c r="H115" s="99">
        <v>2.6024144999271663</v>
      </c>
      <c r="I115" t="s">
        <v>90</v>
      </c>
    </row>
    <row r="116" spans="1:9">
      <c r="A116" s="5">
        <v>42336</v>
      </c>
      <c r="B116">
        <v>332</v>
      </c>
      <c r="C116" t="s">
        <v>90</v>
      </c>
      <c r="D116" s="99">
        <v>0</v>
      </c>
      <c r="E116" t="s">
        <v>90</v>
      </c>
      <c r="F116" s="99">
        <v>0.21631249999999999</v>
      </c>
      <c r="G116" t="s">
        <v>90</v>
      </c>
      <c r="H116" s="99">
        <v>1.8398812302846996</v>
      </c>
      <c r="I116" t="s">
        <v>90</v>
      </c>
    </row>
    <row r="117" spans="1:9">
      <c r="A117" s="5">
        <v>42337</v>
      </c>
      <c r="B117">
        <v>333</v>
      </c>
      <c r="C117" t="s">
        <v>90</v>
      </c>
      <c r="D117" s="99">
        <v>0</v>
      </c>
      <c r="E117" t="s">
        <v>90</v>
      </c>
      <c r="F117" s="99">
        <v>2.1443750000000001</v>
      </c>
      <c r="G117" t="s">
        <v>90</v>
      </c>
      <c r="H117" s="99">
        <v>2.3133266209652081</v>
      </c>
      <c r="I117" t="s">
        <v>90</v>
      </c>
    </row>
    <row r="118" spans="1:9">
      <c r="A118" s="5">
        <v>42338</v>
      </c>
      <c r="B118">
        <v>334</v>
      </c>
      <c r="C118" t="s">
        <v>90</v>
      </c>
      <c r="D118" s="99">
        <v>0</v>
      </c>
      <c r="E118" t="s">
        <v>90</v>
      </c>
      <c r="F118" s="99">
        <v>2.2516250000000002</v>
      </c>
      <c r="G118" t="s">
        <v>90</v>
      </c>
      <c r="H118" s="99">
        <v>2.2322672287200707</v>
      </c>
      <c r="I118" t="s">
        <v>90</v>
      </c>
    </row>
    <row r="119" spans="1:9">
      <c r="A119" s="5">
        <v>42339</v>
      </c>
      <c r="B119">
        <v>335</v>
      </c>
      <c r="C119" t="s">
        <v>90</v>
      </c>
      <c r="D119" s="99">
        <v>0</v>
      </c>
      <c r="E119" t="s">
        <v>90</v>
      </c>
      <c r="F119" s="99">
        <v>3.6990419999999999</v>
      </c>
      <c r="G119" t="s">
        <v>90</v>
      </c>
      <c r="H119" s="99">
        <v>2.1088202448396038</v>
      </c>
      <c r="I119" t="s">
        <v>90</v>
      </c>
    </row>
    <row r="120" spans="1:9">
      <c r="A120" s="5">
        <v>42340</v>
      </c>
      <c r="B120">
        <v>336</v>
      </c>
      <c r="C120" t="s">
        <v>90</v>
      </c>
      <c r="D120" s="99">
        <v>0</v>
      </c>
      <c r="E120" t="s">
        <v>90</v>
      </c>
      <c r="F120" s="99">
        <v>7.7136459999999998</v>
      </c>
      <c r="G120" t="s">
        <v>90</v>
      </c>
      <c r="H120" s="99">
        <v>2.1022641577114642</v>
      </c>
      <c r="I120" t="s">
        <v>90</v>
      </c>
    </row>
    <row r="121" spans="1:9">
      <c r="A121" s="5">
        <v>42341</v>
      </c>
      <c r="B121">
        <v>337</v>
      </c>
      <c r="C121" t="s">
        <v>90</v>
      </c>
      <c r="D121" s="99">
        <v>0</v>
      </c>
      <c r="E121" t="s">
        <v>90</v>
      </c>
      <c r="F121" s="99">
        <v>5.0181880000000003</v>
      </c>
      <c r="G121" t="s">
        <v>90</v>
      </c>
      <c r="H121" s="99">
        <v>1.9330852306527881</v>
      </c>
      <c r="I121" t="s">
        <v>90</v>
      </c>
    </row>
    <row r="122" spans="1:9">
      <c r="A122" s="5">
        <v>42342</v>
      </c>
      <c r="B122">
        <v>338</v>
      </c>
      <c r="C122" t="s">
        <v>90</v>
      </c>
      <c r="D122" s="99">
        <v>0</v>
      </c>
      <c r="E122" t="s">
        <v>90</v>
      </c>
      <c r="F122" s="99">
        <v>3.551917</v>
      </c>
      <c r="G122" t="s">
        <v>90</v>
      </c>
      <c r="H122" s="99">
        <v>2.1316533078272317</v>
      </c>
      <c r="I122" t="s">
        <v>90</v>
      </c>
    </row>
    <row r="123" spans="1:9">
      <c r="A123" s="5">
        <v>42343</v>
      </c>
      <c r="B123">
        <v>339</v>
      </c>
      <c r="C123" t="s">
        <v>90</v>
      </c>
      <c r="D123" s="99">
        <v>0</v>
      </c>
      <c r="E123" t="s">
        <v>90</v>
      </c>
      <c r="F123" s="99">
        <v>3.1402920000000001</v>
      </c>
      <c r="G123" t="s">
        <v>90</v>
      </c>
      <c r="H123" s="99">
        <v>1.8844528495596979</v>
      </c>
      <c r="I123" t="s">
        <v>90</v>
      </c>
    </row>
    <row r="124" spans="1:9">
      <c r="A124" s="5">
        <v>42344</v>
      </c>
      <c r="B124">
        <v>340</v>
      </c>
      <c r="C124" t="s">
        <v>90</v>
      </c>
      <c r="D124" s="99">
        <v>0</v>
      </c>
      <c r="E124" t="s">
        <v>90</v>
      </c>
      <c r="F124" s="99">
        <v>2.2664789999999999</v>
      </c>
      <c r="G124" t="s">
        <v>90</v>
      </c>
      <c r="H124" s="99">
        <v>1.8342914002029529</v>
      </c>
      <c r="I124" t="s">
        <v>90</v>
      </c>
    </row>
    <row r="125" spans="1:9">
      <c r="A125" s="5">
        <v>42345</v>
      </c>
      <c r="B125">
        <v>341</v>
      </c>
      <c r="C125" t="s">
        <v>90</v>
      </c>
      <c r="D125" s="99">
        <v>0</v>
      </c>
      <c r="E125" t="s">
        <v>90</v>
      </c>
      <c r="F125" s="99">
        <v>2.0905420000000001</v>
      </c>
      <c r="G125" t="s">
        <v>90</v>
      </c>
      <c r="H125" s="99">
        <v>1.7341425834241271</v>
      </c>
      <c r="I125" t="s">
        <v>90</v>
      </c>
    </row>
    <row r="126" spans="1:9">
      <c r="A126" s="5">
        <v>42346</v>
      </c>
      <c r="B126">
        <v>342</v>
      </c>
      <c r="C126" t="s">
        <v>90</v>
      </c>
      <c r="D126" s="99">
        <v>0</v>
      </c>
      <c r="E126" t="s">
        <v>90</v>
      </c>
      <c r="F126" s="99">
        <v>2.8831669999999998</v>
      </c>
      <c r="G126" t="s">
        <v>90</v>
      </c>
      <c r="H126" s="99">
        <v>1.7812797366814332</v>
      </c>
      <c r="I126" t="s">
        <v>90</v>
      </c>
    </row>
    <row r="127" spans="1:9">
      <c r="A127" s="5">
        <v>42347</v>
      </c>
      <c r="B127">
        <v>343</v>
      </c>
      <c r="C127" t="s">
        <v>90</v>
      </c>
      <c r="D127" s="99">
        <v>0</v>
      </c>
      <c r="E127" t="s">
        <v>90</v>
      </c>
      <c r="F127" s="99">
        <v>3.5971039999999999</v>
      </c>
      <c r="G127" t="s">
        <v>90</v>
      </c>
      <c r="H127" s="99">
        <v>1.7843947420601338</v>
      </c>
      <c r="I127" t="s">
        <v>90</v>
      </c>
    </row>
    <row r="128" spans="1:9">
      <c r="A128" s="5">
        <v>42348</v>
      </c>
      <c r="B128">
        <v>344</v>
      </c>
      <c r="C128" t="s">
        <v>90</v>
      </c>
      <c r="D128" s="99">
        <v>0</v>
      </c>
      <c r="E128" t="s">
        <v>90</v>
      </c>
      <c r="F128" s="99">
        <v>3.2294170000000002</v>
      </c>
      <c r="G128" t="s">
        <v>90</v>
      </c>
      <c r="H128" s="99">
        <v>2.2108390427640261</v>
      </c>
      <c r="I128" t="s">
        <v>90</v>
      </c>
    </row>
    <row r="129" spans="1:9">
      <c r="A129" s="5">
        <v>42349</v>
      </c>
      <c r="B129">
        <v>345</v>
      </c>
      <c r="C129" t="s">
        <v>90</v>
      </c>
      <c r="D129" s="99">
        <v>0</v>
      </c>
      <c r="E129" t="s">
        <v>90</v>
      </c>
      <c r="F129" s="99">
        <v>0.76077090000000003</v>
      </c>
      <c r="G129" t="s">
        <v>90</v>
      </c>
      <c r="H129" s="99">
        <v>2.2009762247642182</v>
      </c>
      <c r="I129" t="s">
        <v>90</v>
      </c>
    </row>
    <row r="130" spans="1:9">
      <c r="A130" s="5">
        <v>42350</v>
      </c>
      <c r="B130">
        <v>346</v>
      </c>
      <c r="C130" t="s">
        <v>90</v>
      </c>
      <c r="D130" s="99">
        <v>0.1119402985074627</v>
      </c>
      <c r="E130" t="s">
        <v>90</v>
      </c>
      <c r="F130" s="99">
        <v>1.7367919999999999</v>
      </c>
      <c r="G130" t="s">
        <v>90</v>
      </c>
      <c r="H130" s="99">
        <v>2.3823693366977299</v>
      </c>
      <c r="I130" t="s">
        <v>90</v>
      </c>
    </row>
    <row r="131" spans="1:9">
      <c r="A131" s="5">
        <v>42351</v>
      </c>
      <c r="B131">
        <v>347</v>
      </c>
      <c r="C131" t="s">
        <v>90</v>
      </c>
      <c r="D131" s="99">
        <v>0</v>
      </c>
      <c r="E131" t="s">
        <v>90</v>
      </c>
      <c r="F131" s="99">
        <v>0.31672919999999999</v>
      </c>
      <c r="G131" t="s">
        <v>90</v>
      </c>
      <c r="H131" s="99">
        <v>1.9709588452895135</v>
      </c>
      <c r="I131" t="s">
        <v>90</v>
      </c>
    </row>
    <row r="132" spans="1:9">
      <c r="A132" s="5">
        <v>42352</v>
      </c>
      <c r="B132">
        <v>348</v>
      </c>
      <c r="C132" t="s">
        <v>90</v>
      </c>
      <c r="D132" s="99">
        <v>0</v>
      </c>
      <c r="E132" t="s">
        <v>90</v>
      </c>
      <c r="F132" s="99">
        <v>1.0069999999999999</v>
      </c>
      <c r="G132" t="s">
        <v>90</v>
      </c>
      <c r="H132" s="99">
        <v>2.0429046558689654</v>
      </c>
      <c r="I132" t="s">
        <v>90</v>
      </c>
    </row>
    <row r="133" spans="1:9">
      <c r="A133" s="5">
        <v>42353</v>
      </c>
      <c r="B133">
        <v>349</v>
      </c>
      <c r="C133" t="s">
        <v>90</v>
      </c>
      <c r="D133" s="99">
        <v>0</v>
      </c>
      <c r="E133" t="s">
        <v>90</v>
      </c>
      <c r="F133" s="99">
        <v>0.4651458</v>
      </c>
      <c r="G133" t="s">
        <v>90</v>
      </c>
      <c r="H133" s="99">
        <v>1.7511053834801367</v>
      </c>
      <c r="I133" t="s">
        <v>90</v>
      </c>
    </row>
    <row r="134" spans="1:9">
      <c r="A134" s="5">
        <v>42354</v>
      </c>
      <c r="B134">
        <v>350</v>
      </c>
      <c r="C134" t="s">
        <v>90</v>
      </c>
      <c r="D134" s="99">
        <v>0</v>
      </c>
      <c r="E134" t="s">
        <v>90</v>
      </c>
      <c r="F134" s="99">
        <v>2.505563</v>
      </c>
      <c r="G134" t="s">
        <v>90</v>
      </c>
      <c r="H134" s="99">
        <v>1.7865580171906414</v>
      </c>
      <c r="I134" t="s">
        <v>90</v>
      </c>
    </row>
    <row r="135" spans="1:9">
      <c r="A135" s="5">
        <v>42355</v>
      </c>
      <c r="B135">
        <v>351</v>
      </c>
      <c r="C135" t="s">
        <v>90</v>
      </c>
      <c r="D135" s="99">
        <v>0</v>
      </c>
      <c r="E135" t="s">
        <v>90</v>
      </c>
      <c r="F135" s="99">
        <v>5.0175619999999999</v>
      </c>
      <c r="G135" t="s">
        <v>90</v>
      </c>
      <c r="H135" s="99">
        <v>1.6366123060238318</v>
      </c>
      <c r="I135" t="s">
        <v>90</v>
      </c>
    </row>
    <row r="136" spans="1:9">
      <c r="A136" s="5">
        <v>42356</v>
      </c>
      <c r="B136">
        <v>352</v>
      </c>
      <c r="C136" t="s">
        <v>90</v>
      </c>
      <c r="D136" s="99">
        <v>0</v>
      </c>
      <c r="E136" t="s">
        <v>90</v>
      </c>
      <c r="F136" s="99">
        <v>4.083437</v>
      </c>
      <c r="G136" t="s">
        <v>90</v>
      </c>
      <c r="H136" s="99">
        <v>1.4093393387044972</v>
      </c>
      <c r="I136" t="s">
        <v>90</v>
      </c>
    </row>
    <row r="137" spans="1:9">
      <c r="A137" s="5">
        <v>42357</v>
      </c>
      <c r="B137">
        <v>353</v>
      </c>
      <c r="C137" t="s">
        <v>90</v>
      </c>
      <c r="D137" s="99">
        <v>0</v>
      </c>
      <c r="E137" t="s">
        <v>90</v>
      </c>
      <c r="F137" s="99">
        <v>4.9913129999999999</v>
      </c>
      <c r="G137" t="s">
        <v>90</v>
      </c>
      <c r="H137" s="99">
        <v>1.6113878090114351</v>
      </c>
      <c r="I137" t="s">
        <v>90</v>
      </c>
    </row>
    <row r="138" spans="1:9">
      <c r="A138" s="5">
        <v>42358</v>
      </c>
      <c r="B138">
        <v>354</v>
      </c>
      <c r="C138" t="s">
        <v>90</v>
      </c>
      <c r="D138" s="99">
        <v>0</v>
      </c>
      <c r="E138" t="s">
        <v>90</v>
      </c>
      <c r="F138" s="99">
        <v>4.7933960000000004</v>
      </c>
      <c r="G138" t="s">
        <v>90</v>
      </c>
      <c r="H138" s="99">
        <v>1.6861990777016636</v>
      </c>
      <c r="I138" t="s">
        <v>90</v>
      </c>
    </row>
    <row r="139" spans="1:9">
      <c r="A139" s="5">
        <v>42359</v>
      </c>
      <c r="B139">
        <v>355</v>
      </c>
      <c r="C139" t="s">
        <v>90</v>
      </c>
      <c r="D139" s="99">
        <v>0</v>
      </c>
      <c r="E139" t="s">
        <v>90</v>
      </c>
      <c r="F139" s="99">
        <v>3.2509790000000001</v>
      </c>
      <c r="G139" t="s">
        <v>90</v>
      </c>
      <c r="H139" s="99">
        <v>1.5043784596887035</v>
      </c>
      <c r="I139" t="s">
        <v>90</v>
      </c>
    </row>
    <row r="140" spans="1:9">
      <c r="A140" s="5">
        <v>42360</v>
      </c>
      <c r="B140">
        <v>356</v>
      </c>
      <c r="C140" t="s">
        <v>90</v>
      </c>
      <c r="D140" s="99">
        <v>0</v>
      </c>
      <c r="E140" t="s">
        <v>90</v>
      </c>
      <c r="F140" s="99">
        <v>3.1225209999999999</v>
      </c>
      <c r="G140" t="s">
        <v>90</v>
      </c>
      <c r="H140" s="99">
        <v>1.3946978292259151</v>
      </c>
      <c r="I140" t="s">
        <v>90</v>
      </c>
    </row>
    <row r="141" spans="1:9">
      <c r="A141" s="5">
        <v>42361</v>
      </c>
      <c r="B141">
        <v>357</v>
      </c>
      <c r="C141" t="s">
        <v>90</v>
      </c>
      <c r="D141" s="99">
        <v>0</v>
      </c>
      <c r="E141" t="s">
        <v>90</v>
      </c>
      <c r="F141" s="99">
        <v>2.7844169999999999</v>
      </c>
      <c r="G141" t="s">
        <v>90</v>
      </c>
      <c r="H141" s="99">
        <v>1.4964793051940619</v>
      </c>
      <c r="I141" t="s">
        <v>90</v>
      </c>
    </row>
    <row r="142" spans="1:9">
      <c r="A142" s="5">
        <v>42362</v>
      </c>
      <c r="B142">
        <v>358</v>
      </c>
      <c r="C142" t="s">
        <v>90</v>
      </c>
      <c r="D142" s="99">
        <v>0</v>
      </c>
      <c r="E142" t="s">
        <v>90</v>
      </c>
      <c r="F142" s="99">
        <v>1.9234169999999999</v>
      </c>
      <c r="G142" t="s">
        <v>90</v>
      </c>
      <c r="H142" s="99">
        <v>1.3432507121787243</v>
      </c>
      <c r="I142" t="s">
        <v>90</v>
      </c>
    </row>
    <row r="143" spans="1:9">
      <c r="A143" s="5">
        <v>42363</v>
      </c>
      <c r="B143">
        <v>359</v>
      </c>
      <c r="C143" t="s">
        <v>90</v>
      </c>
      <c r="D143" s="99">
        <v>0</v>
      </c>
      <c r="E143" t="s">
        <v>90</v>
      </c>
      <c r="F143" s="99">
        <v>2.4805419999999998</v>
      </c>
      <c r="G143" t="s">
        <v>90</v>
      </c>
      <c r="H143" s="99">
        <v>1.5015236206024483</v>
      </c>
      <c r="I143" t="s">
        <v>90</v>
      </c>
    </row>
    <row r="144" spans="1:9">
      <c r="A144" s="5">
        <v>42364</v>
      </c>
      <c r="B144">
        <v>360</v>
      </c>
      <c r="C144" t="s">
        <v>90</v>
      </c>
      <c r="D144" s="99">
        <v>0</v>
      </c>
      <c r="E144" t="s">
        <v>90</v>
      </c>
      <c r="F144" s="99">
        <v>3.272125</v>
      </c>
      <c r="G144" t="s">
        <v>90</v>
      </c>
      <c r="H144" s="99">
        <v>1.759445936642366</v>
      </c>
      <c r="I144" t="s">
        <v>90</v>
      </c>
    </row>
    <row r="145" spans="1:9">
      <c r="A145" s="5">
        <v>42365</v>
      </c>
      <c r="B145">
        <v>361</v>
      </c>
      <c r="C145" t="s">
        <v>90</v>
      </c>
      <c r="D145" s="99">
        <v>0</v>
      </c>
      <c r="E145" t="s">
        <v>90</v>
      </c>
      <c r="F145" s="99">
        <v>3.8051870000000001</v>
      </c>
      <c r="G145" t="s">
        <v>90</v>
      </c>
      <c r="H145" s="99">
        <v>1.974426820905431</v>
      </c>
      <c r="I145" t="s">
        <v>90</v>
      </c>
    </row>
    <row r="146" spans="1:9">
      <c r="A146" s="5">
        <v>42366</v>
      </c>
      <c r="B146">
        <v>362</v>
      </c>
      <c r="C146" t="s">
        <v>90</v>
      </c>
      <c r="D146" s="99">
        <v>0</v>
      </c>
      <c r="E146" t="s">
        <v>90</v>
      </c>
      <c r="F146" s="99">
        <v>3.8961670000000002</v>
      </c>
      <c r="G146" t="s">
        <v>90</v>
      </c>
      <c r="H146" s="99">
        <v>2.1690260471257017</v>
      </c>
      <c r="I146" t="s">
        <v>90</v>
      </c>
    </row>
    <row r="147" spans="1:9">
      <c r="A147" s="5">
        <v>42367</v>
      </c>
      <c r="B147">
        <v>363</v>
      </c>
      <c r="C147" t="s">
        <v>90</v>
      </c>
      <c r="D147" s="99">
        <v>0</v>
      </c>
      <c r="E147" t="s">
        <v>90</v>
      </c>
      <c r="F147" s="99">
        <v>3.1679580000000001</v>
      </c>
      <c r="G147" t="s">
        <v>90</v>
      </c>
      <c r="H147" s="99">
        <v>2.1728335802811447</v>
      </c>
      <c r="I147" t="s">
        <v>90</v>
      </c>
    </row>
    <row r="148" spans="1:9">
      <c r="A148" s="5">
        <v>42368</v>
      </c>
      <c r="B148">
        <v>364</v>
      </c>
      <c r="C148" t="s">
        <v>90</v>
      </c>
      <c r="D148" s="99">
        <v>0</v>
      </c>
      <c r="E148" t="s">
        <v>90</v>
      </c>
      <c r="F148" s="99">
        <v>2.1271870000000002</v>
      </c>
      <c r="G148" t="s">
        <v>90</v>
      </c>
      <c r="H148" s="99">
        <v>2.0422671634650458</v>
      </c>
      <c r="I148" t="s">
        <v>90</v>
      </c>
    </row>
    <row r="149" spans="1:9">
      <c r="A149" s="5">
        <v>42369</v>
      </c>
      <c r="B149">
        <v>365</v>
      </c>
      <c r="C149" t="s">
        <v>90</v>
      </c>
      <c r="D149" s="99">
        <v>0</v>
      </c>
      <c r="E149" t="s">
        <v>90</v>
      </c>
      <c r="F149" s="99">
        <v>-0.33168750000000002</v>
      </c>
      <c r="G149" t="s">
        <v>90</v>
      </c>
      <c r="H149" s="99">
        <v>1.4315599518054234</v>
      </c>
      <c r="I149" t="s">
        <v>90</v>
      </c>
    </row>
    <row r="150" spans="1:9">
      <c r="A150" s="5">
        <v>42370</v>
      </c>
      <c r="B150">
        <v>1</v>
      </c>
      <c r="C150" t="s">
        <v>90</v>
      </c>
      <c r="D150" s="99">
        <v>0</v>
      </c>
      <c r="E150" t="s">
        <v>90</v>
      </c>
      <c r="F150" s="99">
        <v>0.66243750000000001</v>
      </c>
      <c r="G150" t="s">
        <v>90</v>
      </c>
      <c r="H150" s="99">
        <v>1.6330755918379196</v>
      </c>
      <c r="I150" t="s">
        <v>90</v>
      </c>
    </row>
    <row r="151" spans="1:9">
      <c r="A151" s="5">
        <v>42371</v>
      </c>
      <c r="B151">
        <v>2</v>
      </c>
      <c r="C151" t="s">
        <v>90</v>
      </c>
      <c r="D151" s="99">
        <v>0</v>
      </c>
      <c r="E151" t="s">
        <v>90</v>
      </c>
      <c r="F151" s="99">
        <v>-0.7861667</v>
      </c>
      <c r="G151" t="s">
        <v>90</v>
      </c>
      <c r="H151" s="99">
        <v>1.1026159182786326</v>
      </c>
      <c r="I151" t="s">
        <v>90</v>
      </c>
    </row>
    <row r="152" spans="1:9">
      <c r="A152" s="5">
        <v>42372</v>
      </c>
      <c r="B152">
        <v>3</v>
      </c>
      <c r="C152" t="s">
        <v>90</v>
      </c>
      <c r="D152" s="99">
        <v>2.1268656716417915</v>
      </c>
      <c r="E152" t="s">
        <v>90</v>
      </c>
      <c r="F152" s="99">
        <v>0.48472920000000003</v>
      </c>
      <c r="G152" t="s">
        <v>90</v>
      </c>
      <c r="H152" s="99">
        <v>1.0485378387604174</v>
      </c>
      <c r="I152" t="s">
        <v>90</v>
      </c>
    </row>
    <row r="153" spans="1:9">
      <c r="A153" s="5">
        <v>42373</v>
      </c>
      <c r="B153">
        <v>4</v>
      </c>
      <c r="C153" t="s">
        <v>90</v>
      </c>
      <c r="D153" s="99">
        <v>1.5671641791044779</v>
      </c>
      <c r="E153" t="s">
        <v>90</v>
      </c>
      <c r="F153" s="99">
        <v>0.62683330000000004</v>
      </c>
      <c r="G153" t="s">
        <v>90</v>
      </c>
      <c r="H153" s="99">
        <v>0.58162167531872011</v>
      </c>
      <c r="I153" t="s">
        <v>90</v>
      </c>
    </row>
    <row r="154" spans="1:9">
      <c r="A154" s="5">
        <v>42374</v>
      </c>
      <c r="B154">
        <v>5</v>
      </c>
      <c r="C154" t="s">
        <v>90</v>
      </c>
      <c r="D154" s="99">
        <v>0.1119402985074627</v>
      </c>
      <c r="E154" t="s">
        <v>90</v>
      </c>
      <c r="F154" s="99">
        <v>-0.49412499999999998</v>
      </c>
      <c r="G154" t="s">
        <v>90</v>
      </c>
      <c r="H154" s="99">
        <v>1.0402518373549396</v>
      </c>
      <c r="I154" t="s">
        <v>90</v>
      </c>
    </row>
    <row r="155" spans="1:9">
      <c r="A155" s="5">
        <v>42375</v>
      </c>
      <c r="B155">
        <v>6</v>
      </c>
      <c r="C155" t="s">
        <v>90</v>
      </c>
      <c r="D155" s="99">
        <v>0</v>
      </c>
      <c r="E155" t="s">
        <v>90</v>
      </c>
      <c r="F155" s="99">
        <v>-1.184042</v>
      </c>
      <c r="G155" t="s">
        <v>90</v>
      </c>
      <c r="H155" s="99">
        <v>1.2371133821542384</v>
      </c>
      <c r="I155" t="s">
        <v>90</v>
      </c>
    </row>
    <row r="156" spans="1:9">
      <c r="A156" s="5">
        <v>42376</v>
      </c>
      <c r="B156">
        <v>7</v>
      </c>
      <c r="C156" t="s">
        <v>90</v>
      </c>
      <c r="D156" s="99">
        <v>0</v>
      </c>
      <c r="E156" t="s">
        <v>90</v>
      </c>
      <c r="F156" s="99">
        <v>-1.257271</v>
      </c>
      <c r="G156" t="s">
        <v>90</v>
      </c>
      <c r="H156" s="99">
        <v>1.2656976395323398</v>
      </c>
      <c r="I156" t="s">
        <v>90</v>
      </c>
    </row>
    <row r="157" spans="1:9">
      <c r="A157" s="5">
        <v>42377</v>
      </c>
      <c r="B157">
        <v>8</v>
      </c>
      <c r="C157" t="s">
        <v>90</v>
      </c>
      <c r="D157" s="99">
        <v>0</v>
      </c>
      <c r="E157" t="s">
        <v>90</v>
      </c>
      <c r="F157" s="99">
        <v>-0.70791669999999995</v>
      </c>
      <c r="G157" t="s">
        <v>90</v>
      </c>
      <c r="H157" s="99">
        <v>1.3139183374492964</v>
      </c>
      <c r="I157" t="s">
        <v>90</v>
      </c>
    </row>
    <row r="158" spans="1:9">
      <c r="A158" s="5">
        <v>42378</v>
      </c>
      <c r="B158">
        <v>9</v>
      </c>
      <c r="C158" t="s">
        <v>90</v>
      </c>
      <c r="D158" s="99">
        <v>5.7089552238805981</v>
      </c>
      <c r="E158" t="s">
        <v>90</v>
      </c>
      <c r="F158" s="99">
        <v>1.3052710000000001</v>
      </c>
      <c r="G158" t="s">
        <v>90</v>
      </c>
      <c r="H158" s="99">
        <v>1.0333272754151404</v>
      </c>
      <c r="I158" t="s">
        <v>90</v>
      </c>
    </row>
    <row r="159" spans="1:9">
      <c r="A159" s="5">
        <v>42379</v>
      </c>
      <c r="B159">
        <v>10</v>
      </c>
      <c r="C159" t="s">
        <v>90</v>
      </c>
      <c r="D159" s="99">
        <v>0.33582089552238814</v>
      </c>
      <c r="E159" t="s">
        <v>90</v>
      </c>
      <c r="F159" s="99">
        <v>2.8377080000000001</v>
      </c>
      <c r="G159" t="s">
        <v>90</v>
      </c>
      <c r="H159" s="99">
        <v>0.76708280021903696</v>
      </c>
      <c r="I159" t="s">
        <v>90</v>
      </c>
    </row>
    <row r="160" spans="1:9">
      <c r="A160" s="5">
        <v>42380</v>
      </c>
      <c r="B160">
        <v>11</v>
      </c>
      <c r="C160" t="s">
        <v>90</v>
      </c>
      <c r="D160" s="99">
        <v>15.783582089552242</v>
      </c>
      <c r="E160" t="s">
        <v>90</v>
      </c>
      <c r="F160" s="99">
        <v>5.1277710000000001</v>
      </c>
      <c r="G160" t="s">
        <v>90</v>
      </c>
      <c r="H160" s="99">
        <v>0.85953109527997207</v>
      </c>
      <c r="I160" t="s">
        <v>90</v>
      </c>
    </row>
    <row r="161" spans="1:9">
      <c r="A161" s="5">
        <v>42381</v>
      </c>
      <c r="B161">
        <v>12</v>
      </c>
      <c r="C161" t="s">
        <v>90</v>
      </c>
      <c r="D161" s="99">
        <v>0.1119402985074627</v>
      </c>
      <c r="E161" t="s">
        <v>90</v>
      </c>
      <c r="F161" s="99">
        <v>3.0627499999999999</v>
      </c>
      <c r="G161" t="s">
        <v>90</v>
      </c>
      <c r="H161" s="99">
        <v>1.1871180998460698</v>
      </c>
      <c r="I161" t="s">
        <v>90</v>
      </c>
    </row>
    <row r="162" spans="1:9">
      <c r="A162" s="5">
        <v>42382</v>
      </c>
      <c r="B162">
        <v>13</v>
      </c>
      <c r="C162" t="s">
        <v>90</v>
      </c>
      <c r="D162" s="99">
        <v>0</v>
      </c>
      <c r="E162" t="s">
        <v>90</v>
      </c>
      <c r="F162" s="99">
        <v>1.3261210000000001</v>
      </c>
      <c r="G162" t="s">
        <v>90</v>
      </c>
      <c r="H162" s="99">
        <v>1.4390939117069688</v>
      </c>
      <c r="I162" t="s">
        <v>90</v>
      </c>
    </row>
    <row r="163" spans="1:9">
      <c r="A163" s="5">
        <v>42383</v>
      </c>
      <c r="B163">
        <v>14</v>
      </c>
      <c r="C163" t="s">
        <v>90</v>
      </c>
      <c r="D163" s="99">
        <v>0</v>
      </c>
      <c r="E163" t="s">
        <v>90</v>
      </c>
      <c r="F163" s="99">
        <v>-1.028</v>
      </c>
      <c r="G163" t="s">
        <v>90</v>
      </c>
      <c r="H163" s="99">
        <v>1.3774193401862878</v>
      </c>
      <c r="I163" t="s">
        <v>90</v>
      </c>
    </row>
    <row r="164" spans="1:9">
      <c r="A164" s="5">
        <v>42384</v>
      </c>
      <c r="B164">
        <v>15</v>
      </c>
      <c r="C164" t="s">
        <v>90</v>
      </c>
      <c r="D164" s="99">
        <v>0</v>
      </c>
      <c r="E164" t="s">
        <v>90</v>
      </c>
      <c r="F164" s="99">
        <v>-0.43737500000000001</v>
      </c>
      <c r="G164" t="s">
        <v>90</v>
      </c>
      <c r="H164" s="99">
        <v>2.0239576359717697</v>
      </c>
      <c r="I164" t="s">
        <v>90</v>
      </c>
    </row>
    <row r="165" spans="1:9">
      <c r="A165" s="5">
        <v>42385</v>
      </c>
      <c r="B165">
        <v>16</v>
      </c>
      <c r="C165" t="s">
        <v>90</v>
      </c>
      <c r="D165" s="99">
        <v>0</v>
      </c>
      <c r="E165" t="s">
        <v>90</v>
      </c>
      <c r="F165" s="99">
        <v>-0.4286875</v>
      </c>
      <c r="G165" t="s">
        <v>90</v>
      </c>
      <c r="H165" s="99">
        <v>2.5191542523271067</v>
      </c>
      <c r="I165" t="s">
        <v>90</v>
      </c>
    </row>
    <row r="166" spans="1:9">
      <c r="A166" s="5">
        <v>42386</v>
      </c>
      <c r="B166">
        <v>17</v>
      </c>
      <c r="C166" t="s">
        <v>90</v>
      </c>
      <c r="D166" s="99">
        <v>0</v>
      </c>
      <c r="E166" t="s">
        <v>90</v>
      </c>
      <c r="F166" s="99">
        <v>-0.73512500000000003</v>
      </c>
      <c r="G166" t="s">
        <v>90</v>
      </c>
      <c r="H166" s="99">
        <v>2.5182481697402284</v>
      </c>
      <c r="I166" t="s">
        <v>90</v>
      </c>
    </row>
    <row r="167" spans="1:9">
      <c r="A167" s="5">
        <v>42387</v>
      </c>
      <c r="B167">
        <v>18</v>
      </c>
      <c r="C167" t="s">
        <v>90</v>
      </c>
      <c r="D167" s="99">
        <v>0</v>
      </c>
      <c r="E167" t="s">
        <v>90</v>
      </c>
      <c r="F167" s="99">
        <v>-4.3686040000000004</v>
      </c>
      <c r="G167" t="s">
        <v>90</v>
      </c>
      <c r="H167" s="99">
        <v>2.214377446568017</v>
      </c>
      <c r="I167" t="s">
        <v>90</v>
      </c>
    </row>
    <row r="168" spans="1:9">
      <c r="A168" s="5">
        <v>42388</v>
      </c>
      <c r="B168">
        <v>19</v>
      </c>
      <c r="C168" t="s">
        <v>90</v>
      </c>
      <c r="D168" s="99">
        <v>0</v>
      </c>
      <c r="E168" t="s">
        <v>90</v>
      </c>
      <c r="F168" s="99">
        <v>-5.6805830000000004</v>
      </c>
      <c r="G168" t="s">
        <v>90</v>
      </c>
      <c r="H168" s="99">
        <v>2.0557802205634008</v>
      </c>
      <c r="I168" t="s">
        <v>90</v>
      </c>
    </row>
    <row r="169" spans="1:9">
      <c r="A169" s="5">
        <v>42389</v>
      </c>
      <c r="B169">
        <v>20</v>
      </c>
      <c r="C169" t="s">
        <v>90</v>
      </c>
      <c r="D169" s="99">
        <v>0</v>
      </c>
      <c r="E169" t="s">
        <v>90</v>
      </c>
      <c r="F169" s="99">
        <v>-3.7625829999999998</v>
      </c>
      <c r="G169" t="s">
        <v>90</v>
      </c>
      <c r="H169" s="99">
        <v>2.2737398034699559</v>
      </c>
      <c r="I169" t="s">
        <v>90</v>
      </c>
    </row>
    <row r="170" spans="1:9">
      <c r="A170" s="5">
        <v>42390</v>
      </c>
      <c r="B170">
        <v>21</v>
      </c>
      <c r="C170" t="s">
        <v>90</v>
      </c>
      <c r="D170" s="99">
        <v>0</v>
      </c>
      <c r="E170" t="s">
        <v>90</v>
      </c>
      <c r="F170" s="99">
        <v>-2.0831249999999999</v>
      </c>
      <c r="G170" t="s">
        <v>90</v>
      </c>
      <c r="H170" s="99">
        <v>2.1361366129330057</v>
      </c>
      <c r="I170" t="s">
        <v>90</v>
      </c>
    </row>
    <row r="171" spans="1:9">
      <c r="A171" s="5">
        <v>42391</v>
      </c>
      <c r="B171">
        <v>22</v>
      </c>
      <c r="C171" t="s">
        <v>90</v>
      </c>
      <c r="D171" s="99">
        <v>0</v>
      </c>
      <c r="E171" t="s">
        <v>90</v>
      </c>
      <c r="F171" s="99">
        <v>-2.1725829999999999</v>
      </c>
      <c r="G171" t="s">
        <v>90</v>
      </c>
      <c r="H171" s="99">
        <v>2.1213945542064918</v>
      </c>
      <c r="I171" t="s">
        <v>90</v>
      </c>
    </row>
    <row r="172" spans="1:9">
      <c r="A172" s="5">
        <v>42392</v>
      </c>
      <c r="B172">
        <v>23</v>
      </c>
      <c r="C172" t="s">
        <v>90</v>
      </c>
      <c r="D172" s="99">
        <v>0</v>
      </c>
      <c r="E172" t="s">
        <v>90</v>
      </c>
      <c r="F172" s="99">
        <v>0.26074999999999998</v>
      </c>
      <c r="G172" t="s">
        <v>90</v>
      </c>
      <c r="H172" s="99">
        <v>2.3136265165636871</v>
      </c>
      <c r="I172" t="s">
        <v>90</v>
      </c>
    </row>
    <row r="173" spans="1:9">
      <c r="A173" s="5">
        <v>42393</v>
      </c>
      <c r="B173">
        <v>24</v>
      </c>
      <c r="C173" t="s">
        <v>90</v>
      </c>
      <c r="D173" s="99">
        <v>0</v>
      </c>
      <c r="E173" t="s">
        <v>90</v>
      </c>
      <c r="F173" s="99">
        <v>2.3311670000000002</v>
      </c>
      <c r="G173" t="s">
        <v>90</v>
      </c>
      <c r="H173" s="99">
        <v>2.6788761320938708</v>
      </c>
      <c r="I173" t="s">
        <v>90</v>
      </c>
    </row>
    <row r="174" spans="1:9">
      <c r="A174" s="5">
        <v>42394</v>
      </c>
      <c r="B174">
        <v>25</v>
      </c>
      <c r="C174" t="s">
        <v>90</v>
      </c>
      <c r="D174" s="99">
        <v>0</v>
      </c>
      <c r="E174" t="s">
        <v>90</v>
      </c>
      <c r="F174" s="99">
        <v>3.8192919999999999</v>
      </c>
      <c r="G174" t="s">
        <v>90</v>
      </c>
      <c r="H174" s="99">
        <v>2.5879136269385858</v>
      </c>
      <c r="I174" t="s">
        <v>90</v>
      </c>
    </row>
    <row r="175" spans="1:9">
      <c r="A175" s="5">
        <v>42395</v>
      </c>
      <c r="B175">
        <v>26</v>
      </c>
      <c r="C175" t="s">
        <v>90</v>
      </c>
      <c r="D175" s="99">
        <v>0</v>
      </c>
      <c r="E175" t="s">
        <v>90</v>
      </c>
      <c r="F175" s="99">
        <v>5.6528749999999999</v>
      </c>
      <c r="G175" t="s">
        <v>90</v>
      </c>
      <c r="H175" s="99">
        <v>2.3085577059940019</v>
      </c>
      <c r="I175" t="s">
        <v>90</v>
      </c>
    </row>
    <row r="176" spans="1:9">
      <c r="A176" s="5">
        <v>42396</v>
      </c>
      <c r="B176">
        <v>27</v>
      </c>
      <c r="C176" t="s">
        <v>90</v>
      </c>
      <c r="D176" s="99">
        <v>0</v>
      </c>
      <c r="E176" t="s">
        <v>90</v>
      </c>
      <c r="F176" s="99">
        <v>4.5677709999999996</v>
      </c>
      <c r="G176" t="s">
        <v>90</v>
      </c>
      <c r="H176" s="99">
        <v>2.0599611827008344</v>
      </c>
      <c r="I176" t="s">
        <v>90</v>
      </c>
    </row>
    <row r="177" spans="1:9">
      <c r="A177" s="5">
        <v>42397</v>
      </c>
      <c r="B177">
        <v>28</v>
      </c>
      <c r="C177" t="s">
        <v>90</v>
      </c>
      <c r="D177" s="99">
        <v>0</v>
      </c>
      <c r="E177" t="s">
        <v>90</v>
      </c>
      <c r="F177" s="99">
        <v>4.9353959999999999</v>
      </c>
      <c r="G177" t="s">
        <v>90</v>
      </c>
      <c r="H177" s="99">
        <v>2.2222056399623908</v>
      </c>
      <c r="I177" t="s">
        <v>90</v>
      </c>
    </row>
    <row r="178" spans="1:9">
      <c r="A178" s="5">
        <v>42398</v>
      </c>
      <c r="B178">
        <v>29</v>
      </c>
      <c r="C178" t="s">
        <v>90</v>
      </c>
      <c r="D178" s="99">
        <v>0</v>
      </c>
      <c r="E178" t="s">
        <v>90</v>
      </c>
      <c r="F178" s="99">
        <v>5.2299790000000002</v>
      </c>
      <c r="G178" t="s">
        <v>90</v>
      </c>
      <c r="H178" s="99">
        <v>2.208253397516287</v>
      </c>
      <c r="I178" t="s">
        <v>90</v>
      </c>
    </row>
    <row r="179" spans="1:9">
      <c r="A179" s="5">
        <v>42399</v>
      </c>
      <c r="B179">
        <v>30</v>
      </c>
      <c r="C179" t="s">
        <v>90</v>
      </c>
      <c r="D179" s="99">
        <v>0</v>
      </c>
      <c r="E179" t="s">
        <v>90</v>
      </c>
      <c r="F179" s="99">
        <v>4.6838129999999998</v>
      </c>
      <c r="G179" t="s">
        <v>90</v>
      </c>
      <c r="H179" s="99">
        <v>1.8094695663886147</v>
      </c>
      <c r="I179" t="s">
        <v>90</v>
      </c>
    </row>
    <row r="180" spans="1:9">
      <c r="A180" s="5">
        <v>42400</v>
      </c>
      <c r="B180">
        <v>31</v>
      </c>
      <c r="C180" t="s">
        <v>90</v>
      </c>
      <c r="D180" s="99">
        <v>0</v>
      </c>
      <c r="E180" t="s">
        <v>90</v>
      </c>
      <c r="F180" s="99">
        <v>5.7914789999999998</v>
      </c>
      <c r="G180" t="s">
        <v>90</v>
      </c>
      <c r="H180" s="99">
        <v>2.0563095919712713</v>
      </c>
      <c r="I180" t="s">
        <v>90</v>
      </c>
    </row>
    <row r="181" spans="1:9">
      <c r="A181" s="5">
        <v>42401</v>
      </c>
      <c r="B181">
        <v>32</v>
      </c>
      <c r="C181" t="s">
        <v>90</v>
      </c>
      <c r="D181" s="99">
        <v>0</v>
      </c>
      <c r="E181" t="s">
        <v>90</v>
      </c>
      <c r="F181" s="99">
        <v>6.3628330000000002</v>
      </c>
      <c r="G181" t="s">
        <v>90</v>
      </c>
      <c r="H181" s="99">
        <v>1.9823410038885114</v>
      </c>
      <c r="I181" t="s">
        <v>90</v>
      </c>
    </row>
    <row r="182" spans="1:9">
      <c r="A182" s="5">
        <v>42402</v>
      </c>
      <c r="B182">
        <v>33</v>
      </c>
      <c r="C182" t="s">
        <v>90</v>
      </c>
      <c r="D182" s="99">
        <v>0</v>
      </c>
      <c r="E182" t="s">
        <v>90</v>
      </c>
      <c r="F182" s="99">
        <v>5.6797079999999998</v>
      </c>
      <c r="G182" t="s">
        <v>90</v>
      </c>
      <c r="H182" s="99">
        <v>1.5503393600537851</v>
      </c>
      <c r="I182" t="s">
        <v>90</v>
      </c>
    </row>
    <row r="183" spans="1:9">
      <c r="A183" s="5">
        <v>42403</v>
      </c>
      <c r="B183">
        <v>34</v>
      </c>
      <c r="C183" t="s">
        <v>90</v>
      </c>
      <c r="D183" s="99">
        <v>3.5820895522388065</v>
      </c>
      <c r="E183" t="s">
        <v>90</v>
      </c>
      <c r="F183" s="99">
        <v>4.57</v>
      </c>
      <c r="G183" t="s">
        <v>90</v>
      </c>
      <c r="H183" s="99">
        <v>1.1656277347653077</v>
      </c>
      <c r="I183" t="s">
        <v>90</v>
      </c>
    </row>
    <row r="184" spans="1:9">
      <c r="A184" s="5">
        <v>42404</v>
      </c>
      <c r="B184">
        <v>35</v>
      </c>
      <c r="C184" t="s">
        <v>90</v>
      </c>
      <c r="D184" s="99">
        <v>0</v>
      </c>
      <c r="E184" t="s">
        <v>90</v>
      </c>
      <c r="F184" s="99">
        <v>4.2478959999999999</v>
      </c>
      <c r="G184" t="s">
        <v>90</v>
      </c>
      <c r="H184" s="99">
        <v>3.2050948160005119</v>
      </c>
      <c r="I184" t="s">
        <v>90</v>
      </c>
    </row>
    <row r="185" spans="1:9">
      <c r="A185" s="5">
        <v>42405</v>
      </c>
      <c r="B185">
        <v>36</v>
      </c>
      <c r="C185" t="s">
        <v>90</v>
      </c>
      <c r="D185" s="99">
        <v>0</v>
      </c>
      <c r="E185" t="s">
        <v>90</v>
      </c>
      <c r="F185" s="99">
        <v>5.3247080000000002</v>
      </c>
      <c r="G185" t="s">
        <v>90</v>
      </c>
      <c r="H185" s="99">
        <v>2.6630385713168816</v>
      </c>
      <c r="I185" t="s">
        <v>90</v>
      </c>
    </row>
    <row r="186" spans="1:9">
      <c r="A186" s="5">
        <v>42406</v>
      </c>
      <c r="B186">
        <v>37</v>
      </c>
      <c r="C186" t="s">
        <v>90</v>
      </c>
      <c r="D186" s="99">
        <v>0</v>
      </c>
      <c r="E186" t="s">
        <v>90</v>
      </c>
      <c r="F186" s="99">
        <v>3.5629369999999998</v>
      </c>
      <c r="G186" t="s">
        <v>90</v>
      </c>
      <c r="H186" s="99">
        <v>2.3974160435562157</v>
      </c>
      <c r="I186" t="s">
        <v>90</v>
      </c>
    </row>
    <row r="187" spans="1:9">
      <c r="A187" s="5">
        <v>42407</v>
      </c>
      <c r="B187">
        <v>38</v>
      </c>
      <c r="C187" t="s">
        <v>90</v>
      </c>
      <c r="D187" s="99">
        <v>15.000000000000002</v>
      </c>
      <c r="E187" t="s">
        <v>90</v>
      </c>
      <c r="F187" s="99">
        <v>2.588438</v>
      </c>
      <c r="G187" t="s">
        <v>90</v>
      </c>
      <c r="H187" s="99">
        <v>0.83260635229706004</v>
      </c>
      <c r="I187" t="s">
        <v>90</v>
      </c>
    </row>
    <row r="188" spans="1:9">
      <c r="A188" s="5">
        <v>42408</v>
      </c>
      <c r="B188">
        <v>39</v>
      </c>
      <c r="C188" t="s">
        <v>90</v>
      </c>
      <c r="D188" s="99">
        <v>5.820895522388061</v>
      </c>
      <c r="E188" t="s">
        <v>90</v>
      </c>
      <c r="F188" s="99">
        <v>2.4406870000000001</v>
      </c>
      <c r="G188" t="s">
        <v>90</v>
      </c>
      <c r="H188" s="99">
        <v>0.97418872448809823</v>
      </c>
      <c r="I188" t="s">
        <v>90</v>
      </c>
    </row>
    <row r="189" spans="1:9">
      <c r="A189" s="5">
        <v>42409</v>
      </c>
      <c r="B189">
        <v>40</v>
      </c>
      <c r="C189" t="s">
        <v>90</v>
      </c>
      <c r="D189" s="99">
        <v>12.649253731343286</v>
      </c>
      <c r="E189" t="s">
        <v>90</v>
      </c>
      <c r="F189" s="99">
        <v>4.2393330000000002</v>
      </c>
      <c r="G189" t="s">
        <v>90</v>
      </c>
      <c r="H189" s="99">
        <v>1.2076475858024627</v>
      </c>
      <c r="I189" t="s">
        <v>90</v>
      </c>
    </row>
    <row r="190" spans="1:9">
      <c r="A190" s="5">
        <v>42410</v>
      </c>
      <c r="B190">
        <v>41</v>
      </c>
      <c r="C190" t="s">
        <v>90</v>
      </c>
      <c r="D190" s="99">
        <v>3.3582089552238812</v>
      </c>
      <c r="E190" t="s">
        <v>90</v>
      </c>
      <c r="F190" s="99">
        <v>2.6363750000000001</v>
      </c>
      <c r="G190" t="s">
        <v>90</v>
      </c>
      <c r="H190" s="99">
        <v>2.1232643642418596</v>
      </c>
      <c r="I190" t="s">
        <v>90</v>
      </c>
    </row>
    <row r="191" spans="1:9">
      <c r="A191" s="5">
        <v>42411</v>
      </c>
      <c r="B191">
        <v>42</v>
      </c>
      <c r="C191" t="s">
        <v>90</v>
      </c>
      <c r="D191" s="99">
        <v>0</v>
      </c>
      <c r="E191" t="s">
        <v>90</v>
      </c>
      <c r="F191" s="99">
        <v>0.61464580000000002</v>
      </c>
      <c r="G191" t="s">
        <v>90</v>
      </c>
      <c r="H191" s="99">
        <v>2.5834062318976305</v>
      </c>
      <c r="I191" t="s">
        <v>90</v>
      </c>
    </row>
    <row r="192" spans="1:9">
      <c r="A192" s="5">
        <v>42412</v>
      </c>
      <c r="B192">
        <v>43</v>
      </c>
      <c r="C192" t="s">
        <v>90</v>
      </c>
      <c r="D192" s="99">
        <v>0</v>
      </c>
      <c r="E192" t="s">
        <v>90</v>
      </c>
      <c r="F192" s="99">
        <v>1.1999580000000001</v>
      </c>
      <c r="G192" t="s">
        <v>90</v>
      </c>
      <c r="H192" s="99">
        <v>2.3695704024428568</v>
      </c>
      <c r="I192" t="s">
        <v>90</v>
      </c>
    </row>
    <row r="193" spans="1:9">
      <c r="A193" s="5">
        <v>42413</v>
      </c>
      <c r="B193">
        <v>44</v>
      </c>
      <c r="C193" t="s">
        <v>90</v>
      </c>
      <c r="D193" s="99">
        <v>0.55970149253731349</v>
      </c>
      <c r="E193" t="s">
        <v>90</v>
      </c>
      <c r="F193" s="99">
        <v>1.0453129999999999</v>
      </c>
      <c r="G193" t="s">
        <v>90</v>
      </c>
      <c r="H193" s="99">
        <v>1.8876757410671836</v>
      </c>
      <c r="I193" t="s">
        <v>90</v>
      </c>
    </row>
    <row r="194" spans="1:9">
      <c r="A194" s="5">
        <v>42414</v>
      </c>
      <c r="B194">
        <v>45</v>
      </c>
      <c r="C194" t="s">
        <v>90</v>
      </c>
      <c r="D194" s="99">
        <v>2.3507462686567169</v>
      </c>
      <c r="E194" t="s">
        <v>90</v>
      </c>
      <c r="F194" s="99">
        <v>0.66049999999999998</v>
      </c>
      <c r="G194" t="s">
        <v>90</v>
      </c>
      <c r="H194" s="99">
        <v>1.1353198726675928</v>
      </c>
      <c r="I194" t="s">
        <v>90</v>
      </c>
    </row>
    <row r="195" spans="1:9">
      <c r="A195" s="5">
        <v>42415</v>
      </c>
      <c r="B195">
        <v>46</v>
      </c>
      <c r="C195" t="s">
        <v>90</v>
      </c>
      <c r="D195" s="99">
        <v>2.0149253731343286</v>
      </c>
      <c r="E195" t="s">
        <v>90</v>
      </c>
      <c r="F195" s="99">
        <v>3.2702710000000002</v>
      </c>
      <c r="G195" t="s">
        <v>90</v>
      </c>
      <c r="H195" s="99">
        <v>1.8558443579622979</v>
      </c>
      <c r="I195" t="s">
        <v>90</v>
      </c>
    </row>
    <row r="196" spans="1:9">
      <c r="A196" s="5">
        <v>42416</v>
      </c>
      <c r="B196">
        <v>47</v>
      </c>
      <c r="C196" t="s">
        <v>90</v>
      </c>
      <c r="D196" s="99">
        <v>0</v>
      </c>
      <c r="E196" t="s">
        <v>90</v>
      </c>
      <c r="F196" s="99">
        <v>6.0430630000000001</v>
      </c>
      <c r="G196" t="s">
        <v>90</v>
      </c>
      <c r="H196" s="99">
        <v>2.367545350598725</v>
      </c>
      <c r="I196" t="s">
        <v>90</v>
      </c>
    </row>
    <row r="197" spans="1:9">
      <c r="A197" s="5">
        <v>42417</v>
      </c>
      <c r="B197">
        <v>48</v>
      </c>
      <c r="C197" t="s">
        <v>90</v>
      </c>
      <c r="D197" s="99">
        <v>4.7014925373134338</v>
      </c>
      <c r="E197" t="s">
        <v>90</v>
      </c>
      <c r="F197" s="99">
        <v>2.8272080000000002</v>
      </c>
      <c r="G197" t="s">
        <v>90</v>
      </c>
      <c r="H197" s="99">
        <v>1.1768763527528616</v>
      </c>
      <c r="I197" t="s">
        <v>90</v>
      </c>
    </row>
    <row r="198" spans="1:9">
      <c r="A198" s="5">
        <v>42418</v>
      </c>
      <c r="B198">
        <v>49</v>
      </c>
      <c r="C198" t="s">
        <v>90</v>
      </c>
      <c r="D198" s="99">
        <v>0</v>
      </c>
      <c r="E198" t="s">
        <v>90</v>
      </c>
      <c r="F198" s="99">
        <v>4.3134370000000004</v>
      </c>
      <c r="G198" t="s">
        <v>90</v>
      </c>
      <c r="H198" s="99">
        <v>2.3565125264442428</v>
      </c>
      <c r="I198" t="s">
        <v>90</v>
      </c>
    </row>
    <row r="199" spans="1:9">
      <c r="A199" s="5">
        <v>42419</v>
      </c>
      <c r="B199">
        <v>50</v>
      </c>
      <c r="C199" t="s">
        <v>90</v>
      </c>
      <c r="D199" s="99">
        <v>0</v>
      </c>
      <c r="E199" t="s">
        <v>90</v>
      </c>
      <c r="F199" s="99">
        <v>4.4738749999999996</v>
      </c>
      <c r="G199" t="s">
        <v>90</v>
      </c>
      <c r="H199" s="99">
        <v>3.0444476462824648</v>
      </c>
      <c r="I199" t="s">
        <v>90</v>
      </c>
    </row>
    <row r="200" spans="1:9">
      <c r="A200" s="5">
        <v>42420</v>
      </c>
      <c r="B200">
        <v>51</v>
      </c>
      <c r="C200" t="s">
        <v>90</v>
      </c>
      <c r="D200" s="99">
        <v>0</v>
      </c>
      <c r="E200" t="s">
        <v>90</v>
      </c>
      <c r="F200" s="99">
        <v>3.7630620000000001</v>
      </c>
      <c r="G200" t="s">
        <v>90</v>
      </c>
      <c r="H200" s="99">
        <v>3.3715431972217726</v>
      </c>
      <c r="I200" t="s">
        <v>90</v>
      </c>
    </row>
    <row r="201" spans="1:9">
      <c r="A201" s="5">
        <v>42421</v>
      </c>
      <c r="B201">
        <v>52</v>
      </c>
      <c r="C201" t="s">
        <v>90</v>
      </c>
      <c r="D201" s="99">
        <v>0</v>
      </c>
      <c r="E201" t="s">
        <v>90</v>
      </c>
      <c r="F201" s="99">
        <v>5.4833749999999997</v>
      </c>
      <c r="G201" t="s">
        <v>90</v>
      </c>
      <c r="H201" s="99">
        <v>3.3045320091955195</v>
      </c>
      <c r="I201" t="s">
        <v>90</v>
      </c>
    </row>
    <row r="202" spans="1:9">
      <c r="A202" s="5">
        <v>42422</v>
      </c>
      <c r="B202">
        <v>53</v>
      </c>
      <c r="C202" t="s">
        <v>90</v>
      </c>
      <c r="D202" s="99">
        <v>0</v>
      </c>
      <c r="E202" t="s">
        <v>90</v>
      </c>
      <c r="F202" s="99">
        <v>6.4588749999999999</v>
      </c>
      <c r="G202" t="s">
        <v>90</v>
      </c>
      <c r="H202" s="99">
        <v>3.065899380531921</v>
      </c>
      <c r="I202" t="s">
        <v>90</v>
      </c>
    </row>
    <row r="203" spans="1:9">
      <c r="A203" s="5">
        <v>42423</v>
      </c>
      <c r="B203">
        <v>54</v>
      </c>
      <c r="C203" t="s">
        <v>90</v>
      </c>
      <c r="D203" s="99">
        <v>1.6791044776119406</v>
      </c>
      <c r="E203" t="s">
        <v>90</v>
      </c>
      <c r="F203" s="99">
        <v>6.6566669999999997</v>
      </c>
      <c r="G203" t="s">
        <v>90</v>
      </c>
      <c r="H203" s="99">
        <v>1.6839715792097099</v>
      </c>
      <c r="I203" t="s">
        <v>90</v>
      </c>
    </row>
    <row r="204" spans="1:9">
      <c r="A204" s="5">
        <v>42424</v>
      </c>
      <c r="B204">
        <v>55</v>
      </c>
      <c r="C204" t="s">
        <v>90</v>
      </c>
      <c r="D204" s="99">
        <v>0</v>
      </c>
      <c r="E204" t="s">
        <v>90</v>
      </c>
      <c r="F204" s="99">
        <v>5.6848130000000001</v>
      </c>
      <c r="G204" t="s">
        <v>90</v>
      </c>
      <c r="H204" s="99">
        <v>3.5434853766552412</v>
      </c>
      <c r="I204" t="s">
        <v>90</v>
      </c>
    </row>
    <row r="205" spans="1:9">
      <c r="A205" s="5">
        <v>42425</v>
      </c>
      <c r="B205">
        <v>56</v>
      </c>
      <c r="C205" t="s">
        <v>90</v>
      </c>
      <c r="D205" s="99">
        <v>0</v>
      </c>
      <c r="E205" t="s">
        <v>90</v>
      </c>
      <c r="F205" s="99">
        <v>4.3753960000000003</v>
      </c>
      <c r="G205" t="s">
        <v>90</v>
      </c>
      <c r="H205" s="99">
        <v>2.7344890715944739</v>
      </c>
      <c r="I205" t="s">
        <v>90</v>
      </c>
    </row>
    <row r="206" spans="1:9">
      <c r="A206" s="5">
        <v>42426</v>
      </c>
      <c r="B206">
        <v>57</v>
      </c>
      <c r="C206" t="s">
        <v>90</v>
      </c>
      <c r="D206" s="99">
        <v>0</v>
      </c>
      <c r="E206" t="s">
        <v>90</v>
      </c>
      <c r="F206" s="99">
        <v>4.3241040000000002</v>
      </c>
      <c r="G206" t="s">
        <v>90</v>
      </c>
      <c r="H206" s="99">
        <v>3.3164505154343011</v>
      </c>
      <c r="I206" t="s">
        <v>90</v>
      </c>
    </row>
    <row r="207" spans="1:9">
      <c r="A207" s="5">
        <v>42427</v>
      </c>
      <c r="B207">
        <v>58</v>
      </c>
      <c r="C207" t="s">
        <v>90</v>
      </c>
      <c r="D207" s="99">
        <v>0.55970149253731349</v>
      </c>
      <c r="E207" t="s">
        <v>90</v>
      </c>
      <c r="F207" s="99">
        <v>3.9487079999999999</v>
      </c>
      <c r="G207" t="s">
        <v>90</v>
      </c>
      <c r="H207" s="99">
        <v>2.0239871953732944</v>
      </c>
      <c r="I207" t="s">
        <v>90</v>
      </c>
    </row>
    <row r="208" spans="1:9">
      <c r="A208" s="5">
        <v>42428</v>
      </c>
      <c r="B208">
        <v>59</v>
      </c>
      <c r="C208" t="s">
        <v>90</v>
      </c>
      <c r="D208" s="99">
        <v>5.2611940298507474</v>
      </c>
      <c r="E208" t="s">
        <v>90</v>
      </c>
      <c r="F208" s="99">
        <v>3.4340419999999998</v>
      </c>
      <c r="G208" t="s">
        <v>90</v>
      </c>
      <c r="H208" s="99">
        <v>1.1314139520840438</v>
      </c>
      <c r="I208" t="s">
        <v>90</v>
      </c>
    </row>
    <row r="209" spans="1:9">
      <c r="A209" s="5">
        <v>42429</v>
      </c>
      <c r="B209">
        <v>60</v>
      </c>
      <c r="C209" t="s">
        <v>90</v>
      </c>
      <c r="D209" s="99">
        <v>6.3805970149253746</v>
      </c>
      <c r="E209" t="s">
        <v>90</v>
      </c>
      <c r="F209" s="99">
        <v>6.0877499999999998</v>
      </c>
      <c r="G209" t="s">
        <v>90</v>
      </c>
      <c r="H209" s="99">
        <v>2.2281033384960156</v>
      </c>
      <c r="I209" t="s">
        <v>90</v>
      </c>
    </row>
    <row r="210" spans="1:9">
      <c r="A210" s="5">
        <v>42430</v>
      </c>
      <c r="B210">
        <v>61</v>
      </c>
      <c r="C210" t="s">
        <v>90</v>
      </c>
      <c r="D210" s="99">
        <v>0</v>
      </c>
      <c r="E210" t="s">
        <v>90</v>
      </c>
      <c r="F210" s="99">
        <v>6.9074169999999997</v>
      </c>
      <c r="G210" t="s">
        <v>90</v>
      </c>
      <c r="H210" s="99">
        <v>3.6522027109332345</v>
      </c>
      <c r="I210" t="s">
        <v>90</v>
      </c>
    </row>
    <row r="211" spans="1:9">
      <c r="A211" s="5">
        <v>42431</v>
      </c>
      <c r="B211">
        <v>62</v>
      </c>
      <c r="C211" t="s">
        <v>90</v>
      </c>
      <c r="D211" s="99">
        <v>4.1417910447761201</v>
      </c>
      <c r="E211" t="s">
        <v>90</v>
      </c>
      <c r="F211" s="99">
        <v>6.5159580000000004</v>
      </c>
      <c r="G211" t="s">
        <v>90</v>
      </c>
      <c r="H211" s="99">
        <v>3.6252509820150078</v>
      </c>
      <c r="I211" t="s">
        <v>90</v>
      </c>
    </row>
    <row r="212" spans="1:9">
      <c r="A212" s="5">
        <v>42432</v>
      </c>
      <c r="B212">
        <v>63</v>
      </c>
      <c r="C212" t="s">
        <v>90</v>
      </c>
      <c r="D212" s="99">
        <v>1.7910447761194033</v>
      </c>
      <c r="E212" t="s">
        <v>90</v>
      </c>
      <c r="F212" s="99">
        <v>2.678042</v>
      </c>
      <c r="G212" t="s">
        <v>90</v>
      </c>
      <c r="H212" s="99">
        <v>2.6178249679292414</v>
      </c>
      <c r="I212" t="s">
        <v>90</v>
      </c>
    </row>
    <row r="213" spans="1:9">
      <c r="A213" s="5">
        <v>42433</v>
      </c>
      <c r="B213">
        <v>64</v>
      </c>
      <c r="C213" t="s">
        <v>90</v>
      </c>
      <c r="D213" s="99">
        <v>0</v>
      </c>
      <c r="E213" t="s">
        <v>90</v>
      </c>
      <c r="F213" s="99">
        <v>4.7986659999999999</v>
      </c>
      <c r="G213" t="s">
        <v>90</v>
      </c>
      <c r="H213" s="99">
        <v>3.966796801395752</v>
      </c>
      <c r="I213" t="s">
        <v>90</v>
      </c>
    </row>
    <row r="214" spans="1:9">
      <c r="A214" s="5">
        <v>42434</v>
      </c>
      <c r="B214">
        <v>65</v>
      </c>
      <c r="C214" t="s">
        <v>90</v>
      </c>
      <c r="D214" s="99">
        <v>0.78358208955223896</v>
      </c>
      <c r="E214" t="s">
        <v>90</v>
      </c>
      <c r="F214" s="99">
        <v>0.99283330000000003</v>
      </c>
      <c r="G214" t="s">
        <v>90</v>
      </c>
      <c r="H214" s="99">
        <v>2.4161075290625993</v>
      </c>
      <c r="I214" t="s">
        <v>90</v>
      </c>
    </row>
    <row r="215" spans="1:9">
      <c r="A215" s="5">
        <v>42435</v>
      </c>
      <c r="B215">
        <v>66</v>
      </c>
      <c r="C215" t="s">
        <v>90</v>
      </c>
      <c r="D215" s="99">
        <v>16.007462686567166</v>
      </c>
      <c r="E215" t="s">
        <v>90</v>
      </c>
      <c r="F215" s="99">
        <v>2.100333</v>
      </c>
      <c r="G215" t="s">
        <v>90</v>
      </c>
      <c r="H215" s="99">
        <v>2.1743203573111103</v>
      </c>
      <c r="I215" t="s">
        <v>90</v>
      </c>
    </row>
    <row r="216" spans="1:9">
      <c r="A216" s="5">
        <v>42436</v>
      </c>
      <c r="B216">
        <v>67</v>
      </c>
      <c r="C216" t="s">
        <v>90</v>
      </c>
      <c r="D216" s="99">
        <v>7.276119402985076</v>
      </c>
      <c r="E216" t="s">
        <v>90</v>
      </c>
      <c r="F216" s="99">
        <v>2.5958749999999999</v>
      </c>
      <c r="G216" t="s">
        <v>90</v>
      </c>
      <c r="H216" s="99">
        <v>2.9902237504227225</v>
      </c>
      <c r="I216" t="s">
        <v>90</v>
      </c>
    </row>
    <row r="217" spans="1:9">
      <c r="A217" s="5">
        <v>42437</v>
      </c>
      <c r="B217">
        <v>68</v>
      </c>
      <c r="C217" t="s">
        <v>90</v>
      </c>
      <c r="D217" s="99">
        <v>5.3731343283582103</v>
      </c>
      <c r="E217" t="s">
        <v>90</v>
      </c>
      <c r="F217" s="99">
        <v>3.697438</v>
      </c>
      <c r="G217" t="s">
        <v>90</v>
      </c>
      <c r="H217" s="99">
        <v>3.2283503505041131</v>
      </c>
      <c r="I217" t="s">
        <v>90</v>
      </c>
    </row>
    <row r="218" spans="1:9">
      <c r="A218" s="5">
        <v>42438</v>
      </c>
      <c r="B218">
        <v>69</v>
      </c>
      <c r="C218" t="s">
        <v>90</v>
      </c>
      <c r="D218" s="99">
        <v>1.0074626865671643</v>
      </c>
      <c r="E218" t="s">
        <v>90</v>
      </c>
      <c r="F218" s="99">
        <v>4.071688</v>
      </c>
      <c r="G218" t="s">
        <v>90</v>
      </c>
      <c r="H218" s="99">
        <v>3.1773881968854218</v>
      </c>
      <c r="I218" t="s">
        <v>90</v>
      </c>
    </row>
    <row r="219" spans="1:9">
      <c r="A219" s="5">
        <v>42439</v>
      </c>
      <c r="B219">
        <v>70</v>
      </c>
      <c r="C219" t="s">
        <v>90</v>
      </c>
      <c r="D219" s="99">
        <v>0</v>
      </c>
      <c r="E219" t="s">
        <v>90</v>
      </c>
      <c r="F219" s="99">
        <v>6.9818119999999997</v>
      </c>
      <c r="G219" t="s">
        <v>90</v>
      </c>
      <c r="H219" s="99">
        <v>4.254390816922375</v>
      </c>
      <c r="I219" t="s">
        <v>90</v>
      </c>
    </row>
    <row r="220" spans="1:9">
      <c r="A220" s="5">
        <v>42440</v>
      </c>
      <c r="B220">
        <v>71</v>
      </c>
      <c r="C220" t="s">
        <v>90</v>
      </c>
      <c r="D220" s="99">
        <v>0</v>
      </c>
      <c r="E220" t="s">
        <v>90</v>
      </c>
      <c r="F220" s="99">
        <v>6.6743129999999997</v>
      </c>
      <c r="G220" t="s">
        <v>90</v>
      </c>
      <c r="H220" s="99">
        <v>4.0030925466028897</v>
      </c>
      <c r="I220" t="s">
        <v>90</v>
      </c>
    </row>
    <row r="221" spans="1:9">
      <c r="A221" s="5">
        <v>42441</v>
      </c>
      <c r="B221">
        <v>72</v>
      </c>
      <c r="C221" t="s">
        <v>90</v>
      </c>
      <c r="D221" s="99">
        <v>0</v>
      </c>
      <c r="E221" t="s">
        <v>90</v>
      </c>
      <c r="F221" s="99">
        <v>7.889958</v>
      </c>
      <c r="G221" t="s">
        <v>90</v>
      </c>
      <c r="H221" s="99">
        <v>4.1803744263514329</v>
      </c>
      <c r="I221" t="s">
        <v>90</v>
      </c>
    </row>
    <row r="222" spans="1:9">
      <c r="A222" s="5">
        <v>42442</v>
      </c>
      <c r="B222">
        <v>73</v>
      </c>
      <c r="C222" t="s">
        <v>90</v>
      </c>
      <c r="D222" s="99">
        <v>0</v>
      </c>
      <c r="E222" t="s">
        <v>90</v>
      </c>
      <c r="F222" s="99">
        <v>8.3586039999999997</v>
      </c>
      <c r="G222" t="s">
        <v>90</v>
      </c>
      <c r="H222" s="99">
        <v>4.3745600844277126</v>
      </c>
      <c r="I222" t="s">
        <v>90</v>
      </c>
    </row>
    <row r="223" spans="1:9">
      <c r="A223" s="5">
        <v>42443</v>
      </c>
      <c r="B223">
        <v>74</v>
      </c>
      <c r="C223" t="s">
        <v>90</v>
      </c>
      <c r="D223" s="99">
        <v>0</v>
      </c>
      <c r="E223" t="s">
        <v>90</v>
      </c>
      <c r="F223" s="99">
        <v>7.3661459999999996</v>
      </c>
      <c r="G223" t="s">
        <v>90</v>
      </c>
      <c r="H223" s="99">
        <v>4.4836744511789393</v>
      </c>
      <c r="I223" t="s">
        <v>90</v>
      </c>
    </row>
    <row r="224" spans="1:9">
      <c r="A224" s="5">
        <v>42444</v>
      </c>
      <c r="B224">
        <v>75</v>
      </c>
      <c r="C224" t="s">
        <v>90</v>
      </c>
      <c r="D224" s="99">
        <v>0</v>
      </c>
      <c r="E224" t="s">
        <v>90</v>
      </c>
      <c r="F224" s="99">
        <v>4.6204580000000002</v>
      </c>
      <c r="G224" t="s">
        <v>90</v>
      </c>
      <c r="H224" s="99">
        <v>3.4707505960458422</v>
      </c>
      <c r="I224" t="s">
        <v>90</v>
      </c>
    </row>
    <row r="225" spans="1:9">
      <c r="A225" s="5">
        <v>42445</v>
      </c>
      <c r="B225">
        <v>76</v>
      </c>
      <c r="C225" t="s">
        <v>90</v>
      </c>
      <c r="D225" s="99">
        <v>1.2313432835820897</v>
      </c>
      <c r="E225" t="s">
        <v>90</v>
      </c>
      <c r="F225" s="99">
        <v>5.0271869999999996</v>
      </c>
      <c r="G225" t="s">
        <v>90</v>
      </c>
      <c r="H225" s="99">
        <v>3.5889782934721395</v>
      </c>
      <c r="I225" t="s">
        <v>90</v>
      </c>
    </row>
    <row r="226" spans="1:9">
      <c r="A226" s="5">
        <v>42446</v>
      </c>
      <c r="B226">
        <v>77</v>
      </c>
      <c r="C226" t="s">
        <v>90</v>
      </c>
      <c r="D226" s="99">
        <v>0</v>
      </c>
      <c r="E226" t="s">
        <v>90</v>
      </c>
      <c r="F226" s="99">
        <v>7.3431670000000002</v>
      </c>
      <c r="G226" t="s">
        <v>90</v>
      </c>
      <c r="H226" s="99">
        <v>4.521398911272362</v>
      </c>
      <c r="I226" t="s">
        <v>90</v>
      </c>
    </row>
    <row r="227" spans="1:9">
      <c r="A227" s="5">
        <v>42447</v>
      </c>
      <c r="B227">
        <v>78</v>
      </c>
      <c r="C227" t="s">
        <v>90</v>
      </c>
      <c r="D227" s="99">
        <v>0</v>
      </c>
      <c r="E227" t="s">
        <v>90</v>
      </c>
      <c r="F227" s="99">
        <v>8.2010000000000005</v>
      </c>
      <c r="G227" t="s">
        <v>90</v>
      </c>
      <c r="H227" s="99">
        <v>5.0867972027174373</v>
      </c>
      <c r="I227" t="s">
        <v>90</v>
      </c>
    </row>
    <row r="228" spans="1:9">
      <c r="A228" s="5">
        <v>42448</v>
      </c>
      <c r="B228">
        <v>79</v>
      </c>
      <c r="C228" t="s">
        <v>90</v>
      </c>
      <c r="D228" s="99">
        <v>0</v>
      </c>
      <c r="E228" t="s">
        <v>90</v>
      </c>
      <c r="F228" s="99">
        <v>9.9447089999999996</v>
      </c>
      <c r="G228" t="s">
        <v>90</v>
      </c>
      <c r="H228" s="99">
        <v>5.4887175857907256</v>
      </c>
      <c r="I228" t="s">
        <v>90</v>
      </c>
    </row>
    <row r="229" spans="1:9">
      <c r="A229" s="5">
        <v>42449</v>
      </c>
      <c r="B229">
        <v>80</v>
      </c>
      <c r="C229" t="s">
        <v>90</v>
      </c>
      <c r="D229" s="99">
        <v>0</v>
      </c>
      <c r="E229" t="s">
        <v>90</v>
      </c>
      <c r="F229" s="99">
        <v>9.9879379999999998</v>
      </c>
      <c r="G229" t="s">
        <v>90</v>
      </c>
      <c r="H229" s="99">
        <v>5.0210065951819765</v>
      </c>
      <c r="I229" t="s">
        <v>90</v>
      </c>
    </row>
    <row r="230" spans="1:9">
      <c r="A230" s="5">
        <v>42450</v>
      </c>
      <c r="B230">
        <v>81</v>
      </c>
      <c r="C230" t="s">
        <v>90</v>
      </c>
      <c r="D230" s="99">
        <v>0</v>
      </c>
      <c r="E230" t="s">
        <v>90</v>
      </c>
      <c r="F230" s="99">
        <v>11.222580000000001</v>
      </c>
      <c r="G230" t="s">
        <v>90</v>
      </c>
      <c r="H230" s="99">
        <v>4.4944146922254156</v>
      </c>
      <c r="I230" t="s">
        <v>90</v>
      </c>
    </row>
    <row r="231" spans="1:9">
      <c r="A231" s="5">
        <v>42451</v>
      </c>
      <c r="B231">
        <v>82</v>
      </c>
      <c r="C231" t="s">
        <v>90</v>
      </c>
      <c r="D231" s="99">
        <v>0</v>
      </c>
      <c r="E231" t="s">
        <v>90</v>
      </c>
      <c r="F231" s="99">
        <v>10.76708</v>
      </c>
      <c r="G231" t="s">
        <v>90</v>
      </c>
      <c r="H231" s="99">
        <v>4.8619808649211409</v>
      </c>
      <c r="I231" t="s">
        <v>90</v>
      </c>
    </row>
    <row r="232" spans="1:9">
      <c r="A232" s="5">
        <v>42452</v>
      </c>
      <c r="B232">
        <v>83</v>
      </c>
      <c r="C232" t="s">
        <v>90</v>
      </c>
      <c r="D232" s="99">
        <v>0</v>
      </c>
      <c r="E232" t="s">
        <v>90</v>
      </c>
      <c r="F232" s="99">
        <v>8.5111249999999998</v>
      </c>
      <c r="G232" t="s">
        <v>90</v>
      </c>
      <c r="H232" s="99">
        <v>4.5802937294158159</v>
      </c>
      <c r="I232" t="s">
        <v>90</v>
      </c>
    </row>
    <row r="233" spans="1:9">
      <c r="A233" s="5">
        <v>42453</v>
      </c>
      <c r="B233">
        <v>84</v>
      </c>
      <c r="C233" t="s">
        <v>90</v>
      </c>
      <c r="D233" s="99">
        <v>0</v>
      </c>
      <c r="E233" t="s">
        <v>90</v>
      </c>
      <c r="F233" s="99">
        <v>9.3106460000000002</v>
      </c>
      <c r="G233" t="s">
        <v>90</v>
      </c>
      <c r="H233" s="99">
        <v>5.5427587151324333</v>
      </c>
      <c r="I233" t="s">
        <v>90</v>
      </c>
    </row>
    <row r="234" spans="1:9">
      <c r="A234" s="5">
        <v>42454</v>
      </c>
      <c r="B234">
        <v>85</v>
      </c>
      <c r="C234" t="s">
        <v>90</v>
      </c>
      <c r="D234" s="99">
        <v>0</v>
      </c>
      <c r="E234" t="s">
        <v>90</v>
      </c>
      <c r="F234" s="99">
        <v>8.1736880000000003</v>
      </c>
      <c r="G234" t="s">
        <v>90</v>
      </c>
      <c r="H234" s="99">
        <v>4.829784958760567</v>
      </c>
      <c r="I234" t="s">
        <v>90</v>
      </c>
    </row>
    <row r="235" spans="1:9">
      <c r="A235" s="5">
        <v>42455</v>
      </c>
      <c r="B235">
        <v>86</v>
      </c>
      <c r="C235" t="s">
        <v>90</v>
      </c>
      <c r="D235" s="99">
        <v>0</v>
      </c>
      <c r="E235" t="s">
        <v>90</v>
      </c>
      <c r="F235" s="99">
        <v>10.13748</v>
      </c>
      <c r="G235" t="s">
        <v>90</v>
      </c>
      <c r="H235" s="99">
        <v>5.5112239827263334</v>
      </c>
      <c r="I235" t="s">
        <v>90</v>
      </c>
    </row>
    <row r="236" spans="1:9">
      <c r="A236" s="5">
        <v>42456</v>
      </c>
      <c r="B236">
        <v>87</v>
      </c>
      <c r="C236" t="s">
        <v>90</v>
      </c>
      <c r="D236" s="99">
        <v>0</v>
      </c>
      <c r="E236" t="s">
        <v>90</v>
      </c>
      <c r="F236" s="99">
        <v>10.03717</v>
      </c>
      <c r="G236" t="s">
        <v>90</v>
      </c>
      <c r="H236" s="99">
        <v>5.0788970421097517</v>
      </c>
      <c r="I236" t="s">
        <v>90</v>
      </c>
    </row>
    <row r="237" spans="1:9">
      <c r="A237" s="5">
        <v>42457</v>
      </c>
      <c r="B237">
        <v>88</v>
      </c>
      <c r="C237" t="s">
        <v>90</v>
      </c>
      <c r="D237" s="99">
        <v>0</v>
      </c>
      <c r="E237" t="s">
        <v>90</v>
      </c>
      <c r="F237" s="99">
        <v>10.68831</v>
      </c>
      <c r="G237" t="s">
        <v>90</v>
      </c>
      <c r="H237" s="99">
        <v>3.1845915865858685</v>
      </c>
      <c r="I237" t="s">
        <v>90</v>
      </c>
    </row>
    <row r="238" spans="1:9">
      <c r="A238" s="5">
        <v>42458</v>
      </c>
      <c r="B238">
        <v>89</v>
      </c>
      <c r="C238" t="s">
        <v>90</v>
      </c>
      <c r="D238" s="99">
        <v>0</v>
      </c>
      <c r="E238" t="s">
        <v>90</v>
      </c>
      <c r="F238" s="99">
        <v>11.79237</v>
      </c>
      <c r="G238" t="s">
        <v>90</v>
      </c>
      <c r="H238" s="99">
        <v>5.098282186370338</v>
      </c>
      <c r="I238" t="s">
        <v>90</v>
      </c>
    </row>
    <row r="239" spans="1:9">
      <c r="A239" s="5">
        <v>42459</v>
      </c>
      <c r="B239">
        <v>90</v>
      </c>
      <c r="C239" t="s">
        <v>90</v>
      </c>
      <c r="D239" s="99">
        <v>0</v>
      </c>
      <c r="E239" t="s">
        <v>90</v>
      </c>
      <c r="F239" s="99">
        <v>11.924289999999999</v>
      </c>
      <c r="G239" t="s">
        <v>90</v>
      </c>
      <c r="H239" s="99">
        <v>4.0736929235987747</v>
      </c>
      <c r="I239" t="s">
        <v>90</v>
      </c>
    </row>
    <row r="240" spans="1:9">
      <c r="A240" s="5">
        <v>42460</v>
      </c>
      <c r="B240">
        <v>91</v>
      </c>
      <c r="C240" t="s">
        <v>90</v>
      </c>
      <c r="D240" s="99">
        <v>0</v>
      </c>
      <c r="E240" t="s">
        <v>90</v>
      </c>
      <c r="F240" s="99">
        <v>13.86717</v>
      </c>
      <c r="G240" t="s">
        <v>90</v>
      </c>
      <c r="H240" s="99">
        <v>4.246697367845945</v>
      </c>
      <c r="I240" t="s">
        <v>90</v>
      </c>
    </row>
    <row r="241" spans="1:9">
      <c r="A241" s="5">
        <v>42461</v>
      </c>
      <c r="B241">
        <v>92</v>
      </c>
      <c r="C241" t="s">
        <v>90</v>
      </c>
      <c r="D241" s="99">
        <v>0</v>
      </c>
      <c r="E241" t="s">
        <v>90</v>
      </c>
      <c r="F241" s="99">
        <v>14.68665</v>
      </c>
      <c r="G241" t="s">
        <v>90</v>
      </c>
      <c r="H241" s="99">
        <v>4.6363335800722654</v>
      </c>
      <c r="I241" t="s">
        <v>90</v>
      </c>
    </row>
    <row r="242" spans="1:9">
      <c r="A242" s="5">
        <v>42462</v>
      </c>
      <c r="B242">
        <v>93</v>
      </c>
      <c r="C242" t="s">
        <v>90</v>
      </c>
      <c r="D242" s="99">
        <v>0</v>
      </c>
      <c r="E242" t="s">
        <v>90</v>
      </c>
      <c r="F242" s="99">
        <v>14.654730000000001</v>
      </c>
      <c r="G242" t="s">
        <v>90</v>
      </c>
      <c r="H242" s="99">
        <v>4.5428685078386852</v>
      </c>
      <c r="I242" t="s">
        <v>90</v>
      </c>
    </row>
    <row r="243" spans="1:9">
      <c r="A243" s="5">
        <v>42463</v>
      </c>
      <c r="B243">
        <v>94</v>
      </c>
      <c r="C243" t="s">
        <v>90</v>
      </c>
      <c r="D243" s="99">
        <v>0</v>
      </c>
      <c r="E243" t="s">
        <v>90</v>
      </c>
      <c r="F243" s="99">
        <v>15.06077</v>
      </c>
      <c r="G243" t="s">
        <v>90</v>
      </c>
      <c r="H243" s="99">
        <v>5.5107645785768344</v>
      </c>
      <c r="I243" t="s">
        <v>90</v>
      </c>
    </row>
    <row r="244" spans="1:9">
      <c r="A244" s="5">
        <v>42464</v>
      </c>
      <c r="B244">
        <v>95</v>
      </c>
      <c r="C244" t="s">
        <v>90</v>
      </c>
      <c r="D244" s="99">
        <v>0</v>
      </c>
      <c r="E244" t="s">
        <v>90</v>
      </c>
      <c r="F244" s="99">
        <v>15.694269999999999</v>
      </c>
      <c r="G244" t="s">
        <v>90</v>
      </c>
      <c r="H244" s="99">
        <v>5.0569176948428982</v>
      </c>
      <c r="I244" t="s">
        <v>90</v>
      </c>
    </row>
    <row r="245" spans="1:9">
      <c r="A245" s="5">
        <v>42465</v>
      </c>
      <c r="B245">
        <v>96</v>
      </c>
      <c r="C245" t="s">
        <v>90</v>
      </c>
      <c r="D245" s="99">
        <v>0</v>
      </c>
      <c r="E245" t="s">
        <v>90</v>
      </c>
      <c r="F245" s="99">
        <v>15.45308</v>
      </c>
      <c r="G245" t="s">
        <v>90</v>
      </c>
      <c r="H245" s="99">
        <v>5.3458233549697347</v>
      </c>
      <c r="I245" t="s">
        <v>90</v>
      </c>
    </row>
    <row r="246" spans="1:9">
      <c r="A246" s="5">
        <v>42466</v>
      </c>
      <c r="B246">
        <v>97</v>
      </c>
      <c r="C246" t="s">
        <v>90</v>
      </c>
      <c r="D246" s="99">
        <v>0</v>
      </c>
      <c r="E246" t="s">
        <v>90</v>
      </c>
      <c r="F246" s="99">
        <v>15.660769999999999</v>
      </c>
      <c r="G246" t="s">
        <v>90</v>
      </c>
      <c r="H246" s="99">
        <v>5.3415644318876323</v>
      </c>
      <c r="I246" t="s">
        <v>90</v>
      </c>
    </row>
    <row r="247" spans="1:9">
      <c r="A247" s="5">
        <v>42467</v>
      </c>
      <c r="B247">
        <v>98</v>
      </c>
      <c r="C247" t="s">
        <v>90</v>
      </c>
      <c r="D247" s="99">
        <v>3.5820895522388065</v>
      </c>
      <c r="E247" t="s">
        <v>90</v>
      </c>
      <c r="F247" s="99">
        <v>12.88252</v>
      </c>
      <c r="G247" t="s">
        <v>90</v>
      </c>
      <c r="H247" s="99">
        <v>4.2246472269847972</v>
      </c>
      <c r="I247" t="s">
        <v>90</v>
      </c>
    </row>
    <row r="248" spans="1:9">
      <c r="A248" s="5">
        <v>42468</v>
      </c>
      <c r="B248">
        <v>99</v>
      </c>
      <c r="C248" t="s">
        <v>90</v>
      </c>
      <c r="D248" s="99">
        <v>17.350746268656721</v>
      </c>
      <c r="E248" t="s">
        <v>90</v>
      </c>
      <c r="F248" s="99">
        <v>8.4141239999999993</v>
      </c>
      <c r="G248" t="s">
        <v>90</v>
      </c>
      <c r="H248" s="99">
        <v>2.1785034052111913</v>
      </c>
      <c r="I248" t="s">
        <v>90</v>
      </c>
    </row>
    <row r="249" spans="1:9">
      <c r="A249" s="5">
        <v>42469</v>
      </c>
      <c r="B249">
        <v>100</v>
      </c>
      <c r="C249" t="s">
        <v>90</v>
      </c>
      <c r="D249" s="99">
        <v>10.298507462686569</v>
      </c>
      <c r="E249" t="s">
        <v>90</v>
      </c>
      <c r="F249" s="99">
        <v>7.8288539999999998</v>
      </c>
      <c r="G249" t="s">
        <v>90</v>
      </c>
      <c r="H249" s="99">
        <v>3.5263408981009481</v>
      </c>
      <c r="I249" t="s">
        <v>90</v>
      </c>
    </row>
    <row r="250" spans="1:9">
      <c r="A250" s="5">
        <v>42470</v>
      </c>
      <c r="B250">
        <v>101</v>
      </c>
      <c r="C250" t="s">
        <v>90</v>
      </c>
      <c r="D250" s="99">
        <v>0</v>
      </c>
      <c r="E250" t="s">
        <v>90</v>
      </c>
      <c r="F250" s="99">
        <v>12.31156</v>
      </c>
      <c r="G250" t="s">
        <v>90</v>
      </c>
      <c r="H250" s="99">
        <v>5.5549431439557262</v>
      </c>
      <c r="I250" t="s">
        <v>90</v>
      </c>
    </row>
    <row r="251" spans="1:9">
      <c r="A251" s="5">
        <v>42471</v>
      </c>
      <c r="B251">
        <v>102</v>
      </c>
      <c r="C251" t="s">
        <v>90</v>
      </c>
      <c r="D251" s="99">
        <v>0</v>
      </c>
      <c r="E251" t="s">
        <v>90</v>
      </c>
      <c r="F251" s="99">
        <v>14.538080000000001</v>
      </c>
      <c r="G251" t="s">
        <v>90</v>
      </c>
      <c r="H251" s="99">
        <v>5.7276221446372535</v>
      </c>
      <c r="I251" t="s">
        <v>90</v>
      </c>
    </row>
    <row r="252" spans="1:9">
      <c r="A252" s="5">
        <v>42472</v>
      </c>
      <c r="B252">
        <v>103</v>
      </c>
      <c r="C252" t="s">
        <v>90</v>
      </c>
      <c r="D252" s="99">
        <v>0</v>
      </c>
      <c r="E252" t="s">
        <v>90</v>
      </c>
      <c r="F252" s="99">
        <v>14.20356</v>
      </c>
      <c r="G252" t="s">
        <v>90</v>
      </c>
      <c r="H252" s="99">
        <v>5.9968088363026926</v>
      </c>
      <c r="I252" t="s">
        <v>90</v>
      </c>
    </row>
    <row r="253" spans="1:9">
      <c r="A253" s="5">
        <v>42473</v>
      </c>
      <c r="B253">
        <v>104</v>
      </c>
      <c r="C253" t="s">
        <v>90</v>
      </c>
      <c r="D253" s="99">
        <v>3.0223880597014929</v>
      </c>
      <c r="E253" t="s">
        <v>90</v>
      </c>
      <c r="F253" s="99">
        <v>14.593999999999999</v>
      </c>
      <c r="G253" t="s">
        <v>90</v>
      </c>
      <c r="H253" s="99">
        <v>5.5809458676433348</v>
      </c>
      <c r="I253" t="s">
        <v>90</v>
      </c>
    </row>
    <row r="254" spans="1:9">
      <c r="A254" s="5">
        <v>42474</v>
      </c>
      <c r="B254">
        <v>105</v>
      </c>
      <c r="C254" t="s">
        <v>90</v>
      </c>
      <c r="D254" s="99">
        <v>0</v>
      </c>
      <c r="E254" t="s">
        <v>90</v>
      </c>
      <c r="F254" s="99">
        <v>12.504709999999999</v>
      </c>
      <c r="G254" t="s">
        <v>90</v>
      </c>
      <c r="H254" s="99">
        <v>5.4616392370695221</v>
      </c>
      <c r="I254" t="s">
        <v>90</v>
      </c>
    </row>
    <row r="255" spans="1:9">
      <c r="A255" s="5">
        <v>42475</v>
      </c>
      <c r="B255">
        <v>106</v>
      </c>
      <c r="C255" t="s">
        <v>90</v>
      </c>
      <c r="D255" s="99">
        <v>0</v>
      </c>
      <c r="E255" t="s">
        <v>90</v>
      </c>
      <c r="F255" s="99">
        <v>12.928190000000001</v>
      </c>
      <c r="G255" t="s">
        <v>90</v>
      </c>
      <c r="H255" s="99">
        <v>6.0342729157358468</v>
      </c>
      <c r="I255" t="s">
        <v>90</v>
      </c>
    </row>
    <row r="256" spans="1:9">
      <c r="A256" s="5">
        <v>42476</v>
      </c>
      <c r="B256">
        <v>107</v>
      </c>
      <c r="C256" t="s">
        <v>90</v>
      </c>
      <c r="D256" s="99">
        <v>0</v>
      </c>
      <c r="E256" t="s">
        <v>90</v>
      </c>
      <c r="F256" s="99">
        <v>15.35848</v>
      </c>
      <c r="G256" t="s">
        <v>90</v>
      </c>
      <c r="H256" s="99">
        <v>5.2413309628044216</v>
      </c>
      <c r="I256" t="s">
        <v>90</v>
      </c>
    </row>
    <row r="257" spans="1:9">
      <c r="A257" s="5">
        <v>42477</v>
      </c>
      <c r="B257">
        <v>108</v>
      </c>
      <c r="C257" t="s">
        <v>90</v>
      </c>
      <c r="D257" s="99">
        <v>0</v>
      </c>
      <c r="E257" t="s">
        <v>90</v>
      </c>
      <c r="F257" s="99">
        <v>14.40883</v>
      </c>
      <c r="G257" t="s">
        <v>90</v>
      </c>
      <c r="H257" s="99">
        <v>3.8103144572914704</v>
      </c>
      <c r="I257" t="s">
        <v>90</v>
      </c>
    </row>
    <row r="258" spans="1:9">
      <c r="A258" s="5">
        <v>42478</v>
      </c>
      <c r="B258">
        <v>109</v>
      </c>
      <c r="C258" t="s">
        <v>90</v>
      </c>
      <c r="D258" s="99">
        <v>10.298507462686569</v>
      </c>
      <c r="E258" t="s">
        <v>90</v>
      </c>
      <c r="F258" s="99">
        <v>11.27646</v>
      </c>
      <c r="G258" t="s">
        <v>90</v>
      </c>
      <c r="H258" s="99">
        <v>4.5126363868555019</v>
      </c>
      <c r="I258" t="s">
        <v>90</v>
      </c>
    </row>
    <row r="259" spans="1:9">
      <c r="A259" s="5">
        <v>42479</v>
      </c>
      <c r="B259">
        <v>110</v>
      </c>
      <c r="C259" t="s">
        <v>90</v>
      </c>
      <c r="D259" s="99">
        <v>0.67164179104477628</v>
      </c>
      <c r="E259" t="s">
        <v>90</v>
      </c>
      <c r="F259" s="99">
        <v>12.20598</v>
      </c>
      <c r="G259" t="s">
        <v>90</v>
      </c>
      <c r="H259" s="99">
        <v>6.0766273507818385</v>
      </c>
      <c r="I259" t="s">
        <v>90</v>
      </c>
    </row>
    <row r="260" spans="1:9">
      <c r="A260" s="5">
        <v>42480</v>
      </c>
      <c r="B260">
        <v>111</v>
      </c>
      <c r="C260" t="s">
        <v>90</v>
      </c>
      <c r="D260" s="99">
        <v>0</v>
      </c>
      <c r="E260" t="s">
        <v>90</v>
      </c>
      <c r="F260" s="99">
        <v>13.085900000000001</v>
      </c>
      <c r="G260" t="s">
        <v>90</v>
      </c>
      <c r="H260" s="99">
        <v>6.706338102842702</v>
      </c>
      <c r="I260" t="s">
        <v>90</v>
      </c>
    </row>
    <row r="261" spans="1:9">
      <c r="A261" s="5">
        <v>42481</v>
      </c>
      <c r="B261">
        <v>112</v>
      </c>
      <c r="C261" t="s">
        <v>90</v>
      </c>
      <c r="D261" s="99">
        <v>0</v>
      </c>
      <c r="E261" t="s">
        <v>90</v>
      </c>
      <c r="F261" s="99">
        <v>14.190630000000001</v>
      </c>
      <c r="G261" t="s">
        <v>90</v>
      </c>
      <c r="H261" s="99">
        <v>5.7779034714594051</v>
      </c>
      <c r="I261" t="s">
        <v>90</v>
      </c>
    </row>
    <row r="262" spans="1:9">
      <c r="A262" s="5">
        <v>42482</v>
      </c>
      <c r="B262">
        <v>113</v>
      </c>
      <c r="C262" t="s">
        <v>90</v>
      </c>
      <c r="D262" s="99">
        <v>0</v>
      </c>
      <c r="E262" t="s">
        <v>90</v>
      </c>
      <c r="F262" s="99">
        <v>14.65704</v>
      </c>
      <c r="G262" t="s">
        <v>90</v>
      </c>
      <c r="H262" s="99">
        <v>5.9873126805221331</v>
      </c>
      <c r="I262" t="s">
        <v>90</v>
      </c>
    </row>
    <row r="263" spans="1:9">
      <c r="A263" s="5">
        <v>42483</v>
      </c>
      <c r="B263">
        <v>114</v>
      </c>
      <c r="C263" t="s">
        <v>90</v>
      </c>
      <c r="D263" s="99">
        <v>7.8358208955223896</v>
      </c>
      <c r="E263" t="s">
        <v>90</v>
      </c>
      <c r="F263" s="99">
        <v>9.8201250000000009</v>
      </c>
      <c r="G263" t="s">
        <v>90</v>
      </c>
      <c r="H263" s="99">
        <v>3.4274121659165888</v>
      </c>
      <c r="I263" t="s">
        <v>90</v>
      </c>
    </row>
    <row r="264" spans="1:9">
      <c r="A264" s="5">
        <v>42484</v>
      </c>
      <c r="B264">
        <v>115</v>
      </c>
      <c r="C264" t="s">
        <v>90</v>
      </c>
      <c r="D264" s="99">
        <v>0</v>
      </c>
      <c r="E264" t="s">
        <v>90</v>
      </c>
      <c r="F264" s="99">
        <v>9.0413960000000007</v>
      </c>
      <c r="G264" t="s">
        <v>90</v>
      </c>
      <c r="H264" s="99">
        <v>5.3958813961082326</v>
      </c>
      <c r="I264" t="s">
        <v>90</v>
      </c>
    </row>
    <row r="265" spans="1:9">
      <c r="A265" s="5">
        <v>42485</v>
      </c>
      <c r="B265">
        <v>116</v>
      </c>
      <c r="C265" t="s">
        <v>90</v>
      </c>
      <c r="D265" s="99">
        <v>0.1119402985074627</v>
      </c>
      <c r="E265" t="s">
        <v>90</v>
      </c>
      <c r="F265" s="99">
        <v>6.9275630000000001</v>
      </c>
      <c r="G265" t="s">
        <v>90</v>
      </c>
      <c r="H265" s="99">
        <v>6.157791418043761</v>
      </c>
      <c r="I265" t="s">
        <v>90</v>
      </c>
    </row>
    <row r="266" spans="1:9">
      <c r="A266" s="5">
        <v>42486</v>
      </c>
      <c r="B266">
        <v>117</v>
      </c>
      <c r="C266" t="s">
        <v>90</v>
      </c>
      <c r="D266" s="99">
        <v>0</v>
      </c>
      <c r="E266" t="s">
        <v>90</v>
      </c>
      <c r="F266" s="99">
        <v>7.1676669999999998</v>
      </c>
      <c r="G266" t="s">
        <v>90</v>
      </c>
      <c r="H266" s="99">
        <v>6.0705341791159464</v>
      </c>
      <c r="I266" t="s">
        <v>90</v>
      </c>
    </row>
    <row r="267" spans="1:9">
      <c r="A267" s="5">
        <v>42487</v>
      </c>
      <c r="B267">
        <v>118</v>
      </c>
      <c r="C267" t="s">
        <v>90</v>
      </c>
      <c r="D267" s="99">
        <v>12.089552238805972</v>
      </c>
      <c r="E267" t="s">
        <v>90</v>
      </c>
      <c r="F267" s="99">
        <v>4.8297920000000003</v>
      </c>
      <c r="G267" t="s">
        <v>90</v>
      </c>
      <c r="H267" s="99">
        <v>4.1336543148465692</v>
      </c>
      <c r="I267" t="s">
        <v>90</v>
      </c>
    </row>
    <row r="268" spans="1:9">
      <c r="A268" s="5">
        <v>42488</v>
      </c>
      <c r="B268">
        <v>119</v>
      </c>
      <c r="C268" t="s">
        <v>90</v>
      </c>
      <c r="D268" s="99">
        <v>0</v>
      </c>
      <c r="E268" t="s">
        <v>90</v>
      </c>
      <c r="F268" s="99">
        <v>5.6489580000000004</v>
      </c>
      <c r="G268" t="s">
        <v>90</v>
      </c>
      <c r="H268" s="99">
        <v>5.6620650348209143</v>
      </c>
      <c r="I268" t="s">
        <v>90</v>
      </c>
    </row>
    <row r="269" spans="1:9">
      <c r="A269" s="5">
        <v>42489</v>
      </c>
      <c r="B269">
        <v>120</v>
      </c>
      <c r="C269" t="s">
        <v>90</v>
      </c>
      <c r="D269" s="99">
        <v>0</v>
      </c>
      <c r="E269" t="s">
        <v>90</v>
      </c>
      <c r="F269" s="99">
        <v>10.626060000000001</v>
      </c>
      <c r="G269" t="s">
        <v>90</v>
      </c>
      <c r="H269" s="99">
        <v>6.0898762837671452</v>
      </c>
      <c r="I269" t="s">
        <v>90</v>
      </c>
    </row>
    <row r="270" spans="1:9">
      <c r="A270" s="5">
        <v>42490</v>
      </c>
      <c r="B270">
        <v>121</v>
      </c>
      <c r="C270" t="s">
        <v>90</v>
      </c>
      <c r="D270" s="99">
        <v>0</v>
      </c>
      <c r="E270" t="s">
        <v>90</v>
      </c>
      <c r="F270" s="99">
        <v>12.558999999999999</v>
      </c>
      <c r="G270" t="s">
        <v>90</v>
      </c>
      <c r="H270" s="99">
        <v>6.4576058729207988</v>
      </c>
      <c r="I270" t="s">
        <v>90</v>
      </c>
    </row>
    <row r="271" spans="1:9">
      <c r="A271" s="5">
        <v>42491</v>
      </c>
      <c r="B271">
        <v>122</v>
      </c>
      <c r="C271" t="s">
        <v>90</v>
      </c>
      <c r="D271" s="99">
        <v>5.5970149253731352</v>
      </c>
      <c r="E271" t="s">
        <v>90</v>
      </c>
      <c r="F271" s="99">
        <v>8.3020420000000001</v>
      </c>
      <c r="G271" t="s">
        <v>90</v>
      </c>
      <c r="H271" s="99">
        <v>3.5636016859378556</v>
      </c>
      <c r="I271" t="s">
        <v>90</v>
      </c>
    </row>
    <row r="272" spans="1:9">
      <c r="A272" s="5">
        <v>42492</v>
      </c>
      <c r="B272">
        <v>123</v>
      </c>
      <c r="C272" t="s">
        <v>90</v>
      </c>
      <c r="D272" s="99">
        <v>0</v>
      </c>
      <c r="E272" t="s">
        <v>90</v>
      </c>
      <c r="F272" s="99">
        <v>12.944380000000001</v>
      </c>
      <c r="G272" t="s">
        <v>90</v>
      </c>
      <c r="H272" s="99">
        <v>6.0188628458023361</v>
      </c>
      <c r="I272" t="s">
        <v>90</v>
      </c>
    </row>
    <row r="273" spans="1:9">
      <c r="A273" s="5">
        <v>42493</v>
      </c>
      <c r="B273">
        <v>124</v>
      </c>
      <c r="C273" t="s">
        <v>90</v>
      </c>
      <c r="D273" s="99">
        <v>0</v>
      </c>
      <c r="E273" t="s">
        <v>90</v>
      </c>
      <c r="F273" s="99">
        <v>14.105420000000001</v>
      </c>
      <c r="G273" t="s">
        <v>90</v>
      </c>
      <c r="H273" s="99">
        <v>7.2617273541785234</v>
      </c>
      <c r="I273" t="s">
        <v>90</v>
      </c>
    </row>
    <row r="274" spans="1:9">
      <c r="A274" s="5">
        <v>42494</v>
      </c>
      <c r="B274">
        <v>125</v>
      </c>
      <c r="C274" t="s">
        <v>90</v>
      </c>
      <c r="D274" s="99">
        <v>0</v>
      </c>
      <c r="E274" t="s">
        <v>90</v>
      </c>
      <c r="F274" s="99">
        <v>13.04271</v>
      </c>
      <c r="G274" t="s">
        <v>90</v>
      </c>
      <c r="H274" s="99">
        <v>6.2607294285993955</v>
      </c>
      <c r="I274" t="s">
        <v>90</v>
      </c>
    </row>
    <row r="275" spans="1:9">
      <c r="A275" s="5">
        <v>42495</v>
      </c>
      <c r="B275">
        <v>126</v>
      </c>
      <c r="C275" t="s">
        <v>90</v>
      </c>
      <c r="D275" s="99">
        <v>0</v>
      </c>
      <c r="E275" t="s">
        <v>90</v>
      </c>
      <c r="F275" s="99">
        <v>12.41306</v>
      </c>
      <c r="G275" t="s">
        <v>90</v>
      </c>
      <c r="H275" s="99">
        <v>6.9620286748499671</v>
      </c>
      <c r="I275" t="s">
        <v>90</v>
      </c>
    </row>
    <row r="276" spans="1:9">
      <c r="A276" s="5">
        <v>42496</v>
      </c>
      <c r="B276">
        <v>127</v>
      </c>
      <c r="C276" t="s">
        <v>90</v>
      </c>
      <c r="D276" s="99">
        <v>0</v>
      </c>
      <c r="E276" t="s">
        <v>90</v>
      </c>
      <c r="F276" s="99">
        <v>14.78152</v>
      </c>
      <c r="G276" t="s">
        <v>90</v>
      </c>
      <c r="H276" s="99">
        <v>7.1085652360334377</v>
      </c>
      <c r="I276" t="s">
        <v>90</v>
      </c>
    </row>
    <row r="277" spans="1:9">
      <c r="A277" s="5">
        <v>42497</v>
      </c>
      <c r="B277">
        <v>128</v>
      </c>
      <c r="C277" t="s">
        <v>90</v>
      </c>
      <c r="D277" s="99">
        <v>0</v>
      </c>
      <c r="E277" t="s">
        <v>90</v>
      </c>
      <c r="F277" s="99">
        <v>15.11248</v>
      </c>
      <c r="G277" t="s">
        <v>90</v>
      </c>
      <c r="H277" s="99">
        <v>7.1404809534563922</v>
      </c>
      <c r="I277" t="s">
        <v>90</v>
      </c>
    </row>
    <row r="278" spans="1:9">
      <c r="A278" s="5">
        <v>42498</v>
      </c>
      <c r="B278">
        <v>129</v>
      </c>
      <c r="C278" t="s">
        <v>90</v>
      </c>
      <c r="D278" s="99">
        <v>0</v>
      </c>
      <c r="E278" t="s">
        <v>90</v>
      </c>
      <c r="F278" s="99">
        <v>15.68052</v>
      </c>
      <c r="G278" t="s">
        <v>90</v>
      </c>
      <c r="H278" s="99">
        <v>7.0490199000999381</v>
      </c>
      <c r="I278" t="s">
        <v>90</v>
      </c>
    </row>
    <row r="279" spans="1:9">
      <c r="A279" s="5">
        <v>42499</v>
      </c>
      <c r="B279">
        <v>130</v>
      </c>
      <c r="C279" t="s">
        <v>90</v>
      </c>
      <c r="D279" s="99">
        <v>0.33582089552238814</v>
      </c>
      <c r="E279" t="s">
        <v>90</v>
      </c>
      <c r="F279" s="99">
        <v>14.25342</v>
      </c>
      <c r="G279" t="s">
        <v>90</v>
      </c>
      <c r="H279" s="99">
        <v>4.5793415354332971</v>
      </c>
      <c r="I279" t="s">
        <v>90</v>
      </c>
    </row>
    <row r="280" spans="1:9">
      <c r="A280" s="5">
        <v>42500</v>
      </c>
      <c r="B280">
        <v>131</v>
      </c>
      <c r="C280" t="s">
        <v>90</v>
      </c>
      <c r="D280" s="99">
        <v>0.33582089552238814</v>
      </c>
      <c r="E280" t="s">
        <v>90</v>
      </c>
      <c r="F280" s="99">
        <v>13.33685</v>
      </c>
      <c r="G280" t="s">
        <v>90</v>
      </c>
      <c r="H280" s="99">
        <v>4.2025660232125075</v>
      </c>
      <c r="I280" t="s">
        <v>90</v>
      </c>
    </row>
    <row r="281" spans="1:9">
      <c r="A281" s="5">
        <v>42501</v>
      </c>
      <c r="B281">
        <v>132</v>
      </c>
      <c r="C281" t="s">
        <v>90</v>
      </c>
      <c r="D281" s="99">
        <v>6.0447761194029859</v>
      </c>
      <c r="E281" t="s">
        <v>90</v>
      </c>
      <c r="F281" s="99">
        <v>12.467169999999999</v>
      </c>
      <c r="G281" t="s">
        <v>90</v>
      </c>
      <c r="H281" s="99">
        <v>2.5476948338199379</v>
      </c>
      <c r="I281" t="s">
        <v>90</v>
      </c>
    </row>
    <row r="282" spans="1:9">
      <c r="A282" s="5">
        <v>42502</v>
      </c>
      <c r="B282">
        <v>133</v>
      </c>
      <c r="C282" t="s">
        <v>90</v>
      </c>
      <c r="D282" s="99">
        <v>2.9104477611940305</v>
      </c>
      <c r="E282" t="s">
        <v>90</v>
      </c>
      <c r="F282" s="99">
        <v>10.45125</v>
      </c>
      <c r="G282" t="s">
        <v>90</v>
      </c>
      <c r="H282" s="99">
        <v>3.3438308958195684</v>
      </c>
      <c r="I282" t="s">
        <v>90</v>
      </c>
    </row>
    <row r="283" spans="1:9">
      <c r="A283" s="5">
        <v>42503</v>
      </c>
      <c r="B283">
        <v>134</v>
      </c>
      <c r="C283" t="s">
        <v>90</v>
      </c>
      <c r="D283" s="99">
        <v>1.6791044776119406</v>
      </c>
      <c r="E283" t="s">
        <v>90</v>
      </c>
      <c r="F283" s="99">
        <v>10.548870000000001</v>
      </c>
      <c r="G283" t="s">
        <v>90</v>
      </c>
      <c r="H283" s="99">
        <v>4.0810318421881151</v>
      </c>
      <c r="I283" t="s">
        <v>90</v>
      </c>
    </row>
    <row r="284" spans="1:9">
      <c r="A284" s="5">
        <v>42504</v>
      </c>
      <c r="B284">
        <v>135</v>
      </c>
      <c r="C284" t="s">
        <v>90</v>
      </c>
      <c r="D284" s="99">
        <v>1.3432835820895526</v>
      </c>
      <c r="E284" t="s">
        <v>90</v>
      </c>
      <c r="F284" s="99">
        <v>12.205830000000001</v>
      </c>
      <c r="G284" t="s">
        <v>90</v>
      </c>
      <c r="H284" s="99">
        <v>5.0832205330708131</v>
      </c>
      <c r="I284" t="s">
        <v>90</v>
      </c>
    </row>
    <row r="285" spans="1:9">
      <c r="A285" s="5">
        <v>42505</v>
      </c>
      <c r="B285">
        <v>136</v>
      </c>
      <c r="C285" t="s">
        <v>90</v>
      </c>
      <c r="D285" s="99">
        <v>0.44776119402985082</v>
      </c>
      <c r="E285" t="s">
        <v>90</v>
      </c>
      <c r="F285" s="99">
        <v>13.01548</v>
      </c>
      <c r="G285" t="s">
        <v>90</v>
      </c>
      <c r="H285" s="99">
        <v>6.694411454951247</v>
      </c>
      <c r="I285" t="s">
        <v>90</v>
      </c>
    </row>
    <row r="286" spans="1:9">
      <c r="A286" s="5">
        <v>42506</v>
      </c>
      <c r="B286">
        <v>137</v>
      </c>
      <c r="C286" t="s">
        <v>90</v>
      </c>
      <c r="D286" s="99">
        <v>0.1119402985074627</v>
      </c>
      <c r="E286" t="s">
        <v>90</v>
      </c>
      <c r="F286" s="99">
        <v>11.04481</v>
      </c>
      <c r="G286" t="s">
        <v>90</v>
      </c>
      <c r="H286" s="99">
        <v>6.3072631870481457</v>
      </c>
      <c r="I286" t="s">
        <v>90</v>
      </c>
    </row>
    <row r="287" spans="1:9">
      <c r="A287" s="5">
        <v>42507</v>
      </c>
      <c r="B287">
        <v>138</v>
      </c>
      <c r="C287" t="s">
        <v>90</v>
      </c>
      <c r="D287" s="99">
        <v>0.1119402985074627</v>
      </c>
      <c r="E287" t="s">
        <v>90</v>
      </c>
      <c r="F287" s="99">
        <v>12.420540000000001</v>
      </c>
      <c r="G287" t="s">
        <v>90</v>
      </c>
      <c r="H287" s="99">
        <v>7.0510033728629011</v>
      </c>
      <c r="I287" t="s">
        <v>90</v>
      </c>
    </row>
    <row r="288" spans="1:9">
      <c r="A288" s="5">
        <v>42508</v>
      </c>
      <c r="B288">
        <v>139</v>
      </c>
      <c r="C288" t="s">
        <v>90</v>
      </c>
      <c r="D288" s="99">
        <v>0</v>
      </c>
      <c r="E288" t="s">
        <v>90</v>
      </c>
      <c r="F288" s="99">
        <v>13.17271</v>
      </c>
      <c r="G288" t="s">
        <v>90</v>
      </c>
      <c r="H288" s="99">
        <v>6.5756767257863089</v>
      </c>
      <c r="I288" t="s">
        <v>90</v>
      </c>
    </row>
    <row r="289" spans="1:9">
      <c r="A289" s="5">
        <v>42509</v>
      </c>
      <c r="B289">
        <v>140</v>
      </c>
      <c r="C289" t="s">
        <v>90</v>
      </c>
      <c r="D289" s="99">
        <v>2.238805970149254</v>
      </c>
      <c r="E289" t="s">
        <v>90</v>
      </c>
      <c r="F289" s="99">
        <v>9.4445209999999999</v>
      </c>
      <c r="G289" t="s">
        <v>90</v>
      </c>
      <c r="H289" s="99">
        <v>4.0856357689216525</v>
      </c>
      <c r="I289" t="s">
        <v>90</v>
      </c>
    </row>
    <row r="290" spans="1:9">
      <c r="A290" s="5">
        <v>42510</v>
      </c>
      <c r="B290">
        <v>141</v>
      </c>
      <c r="C290" t="s">
        <v>90</v>
      </c>
      <c r="D290" s="99">
        <v>0.1119402985074627</v>
      </c>
      <c r="E290" t="s">
        <v>90</v>
      </c>
      <c r="F290" s="99">
        <v>15.0351</v>
      </c>
      <c r="G290" t="s">
        <v>90</v>
      </c>
      <c r="H290" s="99">
        <v>7.6629546302970155</v>
      </c>
      <c r="I290" t="s">
        <v>90</v>
      </c>
    </row>
    <row r="291" spans="1:9">
      <c r="A291" s="5">
        <v>42511</v>
      </c>
      <c r="B291">
        <v>142</v>
      </c>
      <c r="C291" t="s">
        <v>90</v>
      </c>
      <c r="D291" s="99">
        <v>0.1119402985074627</v>
      </c>
      <c r="E291" t="s">
        <v>90</v>
      </c>
      <c r="F291" s="99">
        <v>17.432939999999999</v>
      </c>
      <c r="G291" t="s">
        <v>90</v>
      </c>
      <c r="H291" s="99">
        <v>7.4994323477085523</v>
      </c>
      <c r="I291" t="s">
        <v>90</v>
      </c>
    </row>
    <row r="292" spans="1:9">
      <c r="A292" s="5">
        <v>42512</v>
      </c>
      <c r="B292">
        <v>143</v>
      </c>
      <c r="C292" t="s">
        <v>90</v>
      </c>
      <c r="D292" s="99">
        <v>0</v>
      </c>
      <c r="E292" t="s">
        <v>90</v>
      </c>
      <c r="F292" s="99">
        <v>19.535270000000001</v>
      </c>
      <c r="G292" t="s">
        <v>90</v>
      </c>
      <c r="H292" s="99">
        <v>7.3459691672235579</v>
      </c>
      <c r="I292" t="s">
        <v>90</v>
      </c>
    </row>
    <row r="293" spans="1:9">
      <c r="A293" s="5">
        <v>42513</v>
      </c>
      <c r="B293">
        <v>144</v>
      </c>
      <c r="C293" t="s">
        <v>90</v>
      </c>
      <c r="D293" s="99">
        <v>1.0074626865671643</v>
      </c>
      <c r="E293" t="s">
        <v>90</v>
      </c>
      <c r="F293" s="99">
        <v>11.590059999999999</v>
      </c>
      <c r="G293" t="s">
        <v>90</v>
      </c>
      <c r="H293" s="99">
        <v>5.7734155917668</v>
      </c>
      <c r="I293" t="s">
        <v>90</v>
      </c>
    </row>
    <row r="294" spans="1:9">
      <c r="A294" s="5">
        <v>42514</v>
      </c>
      <c r="B294">
        <v>145</v>
      </c>
      <c r="C294" t="s">
        <v>90</v>
      </c>
      <c r="D294" s="99">
        <v>1.7910447761194033</v>
      </c>
      <c r="E294" t="s">
        <v>90</v>
      </c>
      <c r="F294" s="99">
        <v>13.755229999999999</v>
      </c>
      <c r="G294" t="s">
        <v>90</v>
      </c>
      <c r="H294" s="99">
        <v>7.2763979495380244</v>
      </c>
      <c r="I294" t="s">
        <v>90</v>
      </c>
    </row>
    <row r="295" spans="1:9">
      <c r="A295" s="5">
        <v>42515</v>
      </c>
      <c r="B295">
        <v>146</v>
      </c>
      <c r="C295" t="s">
        <v>90</v>
      </c>
      <c r="D295" s="99">
        <v>0</v>
      </c>
      <c r="E295" t="s">
        <v>90</v>
      </c>
      <c r="F295" s="99">
        <v>16.512519999999999</v>
      </c>
      <c r="G295" t="s">
        <v>90</v>
      </c>
      <c r="H295" s="99">
        <v>7.4107661682442281</v>
      </c>
      <c r="I295" t="s">
        <v>90</v>
      </c>
    </row>
    <row r="296" spans="1:9">
      <c r="A296" s="5">
        <v>42516</v>
      </c>
      <c r="B296">
        <v>147</v>
      </c>
      <c r="C296" t="s">
        <v>90</v>
      </c>
      <c r="D296" s="99">
        <v>0.1119402985074627</v>
      </c>
      <c r="E296" t="s">
        <v>90</v>
      </c>
      <c r="F296" s="99">
        <v>18.283619999999999</v>
      </c>
      <c r="G296" t="s">
        <v>90</v>
      </c>
      <c r="H296" s="99">
        <v>7.3664254037150743</v>
      </c>
      <c r="I296" t="s">
        <v>90</v>
      </c>
    </row>
    <row r="297" spans="1:9">
      <c r="A297" s="5">
        <v>42517</v>
      </c>
      <c r="B297">
        <v>148</v>
      </c>
      <c r="C297" t="s">
        <v>90</v>
      </c>
      <c r="D297" s="99">
        <v>0</v>
      </c>
      <c r="E297" t="s">
        <v>90</v>
      </c>
      <c r="F297" s="99">
        <v>20.069600000000001</v>
      </c>
      <c r="G297" t="s">
        <v>90</v>
      </c>
      <c r="H297" s="99">
        <v>7.239572578729577</v>
      </c>
      <c r="I297" t="s">
        <v>90</v>
      </c>
    </row>
    <row r="298" spans="1:9">
      <c r="A298" s="5">
        <v>42518</v>
      </c>
      <c r="B298">
        <v>149</v>
      </c>
      <c r="C298" t="s">
        <v>90</v>
      </c>
      <c r="D298" s="99">
        <v>0</v>
      </c>
      <c r="E298" t="s">
        <v>90</v>
      </c>
      <c r="F298" s="99">
        <v>21.19256</v>
      </c>
      <c r="G298" t="s">
        <v>90</v>
      </c>
      <c r="H298" s="99">
        <v>6.7928803714784349</v>
      </c>
      <c r="I298" t="s">
        <v>90</v>
      </c>
    </row>
    <row r="299" spans="1:9">
      <c r="A299" s="5">
        <v>42519</v>
      </c>
      <c r="B299">
        <v>150</v>
      </c>
      <c r="C299" t="s">
        <v>90</v>
      </c>
      <c r="D299" s="99">
        <v>0.67164179104477628</v>
      </c>
      <c r="E299" t="s">
        <v>90</v>
      </c>
      <c r="F299" s="99">
        <v>15.08835</v>
      </c>
      <c r="G299" t="s">
        <v>90</v>
      </c>
      <c r="H299" s="99">
        <v>4.8244138956809417</v>
      </c>
      <c r="I299" t="s">
        <v>90</v>
      </c>
    </row>
    <row r="300" spans="1:9">
      <c r="A300" s="5">
        <v>42520</v>
      </c>
      <c r="B300">
        <v>151</v>
      </c>
      <c r="C300" t="s">
        <v>90</v>
      </c>
      <c r="D300" s="99">
        <v>2.9104477611940305</v>
      </c>
      <c r="E300" t="s">
        <v>90</v>
      </c>
      <c r="F300" s="99">
        <v>12.63752</v>
      </c>
      <c r="G300" t="s">
        <v>90</v>
      </c>
      <c r="H300" s="99">
        <v>3.3298884260653878</v>
      </c>
      <c r="I300" t="s">
        <v>90</v>
      </c>
    </row>
    <row r="301" spans="1:9">
      <c r="A301" s="5">
        <v>42521</v>
      </c>
      <c r="B301">
        <v>152</v>
      </c>
      <c r="C301" t="s">
        <v>90</v>
      </c>
      <c r="D301" s="99">
        <v>0.22388059701492541</v>
      </c>
      <c r="E301" t="s">
        <v>90</v>
      </c>
      <c r="F301" s="99">
        <v>13.318149999999999</v>
      </c>
      <c r="G301" t="s">
        <v>90</v>
      </c>
      <c r="H301" s="99">
        <v>4.7138579820060107</v>
      </c>
      <c r="I301" t="s">
        <v>90</v>
      </c>
    </row>
    <row r="302" spans="1:9">
      <c r="A302" s="5">
        <v>42522</v>
      </c>
      <c r="B302">
        <v>153</v>
      </c>
      <c r="C302" t="s">
        <v>90</v>
      </c>
      <c r="D302" s="99">
        <v>0</v>
      </c>
      <c r="E302" t="s">
        <v>90</v>
      </c>
      <c r="F302" s="99">
        <v>14.35946</v>
      </c>
      <c r="G302" t="s">
        <v>90</v>
      </c>
      <c r="H302" s="99">
        <v>5.7266436409686845</v>
      </c>
      <c r="I302" t="s">
        <v>90</v>
      </c>
    </row>
    <row r="303" spans="1:9">
      <c r="A303" s="5">
        <v>42523</v>
      </c>
      <c r="B303">
        <v>154</v>
      </c>
      <c r="C303" t="s">
        <v>90</v>
      </c>
      <c r="D303" s="99">
        <v>0</v>
      </c>
      <c r="E303" t="s">
        <v>90</v>
      </c>
      <c r="F303" s="99">
        <v>14.964169999999999</v>
      </c>
      <c r="G303" t="s">
        <v>90</v>
      </c>
      <c r="H303" s="99">
        <v>5.7017853371374736</v>
      </c>
      <c r="I303" t="s">
        <v>90</v>
      </c>
    </row>
    <row r="304" spans="1:9">
      <c r="A304" s="5">
        <v>42524</v>
      </c>
      <c r="B304">
        <v>155</v>
      </c>
      <c r="C304" t="s">
        <v>90</v>
      </c>
      <c r="D304" s="99">
        <v>0.1119402985074627</v>
      </c>
      <c r="E304" t="s">
        <v>90</v>
      </c>
      <c r="F304" s="99">
        <v>14.8376</v>
      </c>
      <c r="G304" t="s">
        <v>90</v>
      </c>
      <c r="H304" s="99">
        <v>5.5024908012432281</v>
      </c>
      <c r="I304" t="s">
        <v>90</v>
      </c>
    </row>
    <row r="305" spans="1:9">
      <c r="A305" s="5">
        <v>42525</v>
      </c>
      <c r="B305">
        <v>156</v>
      </c>
      <c r="C305" t="s">
        <v>90</v>
      </c>
      <c r="D305" s="99">
        <v>0</v>
      </c>
      <c r="E305" t="s">
        <v>90</v>
      </c>
      <c r="F305" s="99">
        <v>14.862579999999999</v>
      </c>
      <c r="G305" t="s">
        <v>90</v>
      </c>
      <c r="H305" s="99">
        <v>4.6187082891151423</v>
      </c>
      <c r="I305" t="s">
        <v>90</v>
      </c>
    </row>
    <row r="306" spans="1:9">
      <c r="A306" s="5">
        <v>42526</v>
      </c>
      <c r="B306">
        <v>157</v>
      </c>
      <c r="C306" t="s">
        <v>90</v>
      </c>
      <c r="D306" s="99">
        <v>0</v>
      </c>
      <c r="E306" t="s">
        <v>90</v>
      </c>
      <c r="F306" s="99">
        <v>16.900600000000001</v>
      </c>
      <c r="G306" t="s">
        <v>90</v>
      </c>
      <c r="H306" s="99">
        <v>5.5334721129078845</v>
      </c>
      <c r="I306" t="s">
        <v>90</v>
      </c>
    </row>
    <row r="307" spans="1:9">
      <c r="A307" s="5">
        <v>42527</v>
      </c>
      <c r="B307">
        <v>158</v>
      </c>
      <c r="C307" t="s">
        <v>90</v>
      </c>
      <c r="D307" s="99">
        <v>1.119402985074627</v>
      </c>
      <c r="E307" t="s">
        <v>90</v>
      </c>
      <c r="F307" s="99">
        <v>16.935669999999998</v>
      </c>
      <c r="G307" t="s">
        <v>90</v>
      </c>
      <c r="H307" s="99">
        <v>5.8647040699086883</v>
      </c>
      <c r="I307" t="s">
        <v>90</v>
      </c>
    </row>
    <row r="308" spans="1:9">
      <c r="A308" s="5">
        <v>42528</v>
      </c>
      <c r="B308">
        <v>159</v>
      </c>
      <c r="C308" t="s">
        <v>90</v>
      </c>
      <c r="D308" s="99">
        <v>1.0074626865671643</v>
      </c>
      <c r="E308" t="s">
        <v>90</v>
      </c>
      <c r="F308" s="99">
        <v>18.557960000000001</v>
      </c>
      <c r="G308" t="s">
        <v>90</v>
      </c>
      <c r="H308" s="99">
        <v>7.1311261490378062</v>
      </c>
      <c r="I308" t="s">
        <v>90</v>
      </c>
    </row>
    <row r="309" spans="1:9">
      <c r="A309" s="5">
        <v>42529</v>
      </c>
      <c r="B309">
        <v>160</v>
      </c>
      <c r="C309" t="s">
        <v>90</v>
      </c>
      <c r="D309" s="99">
        <v>0.33582089552238814</v>
      </c>
      <c r="E309" t="s">
        <v>90</v>
      </c>
      <c r="F309" s="99">
        <v>16.544309999999999</v>
      </c>
      <c r="G309" t="s">
        <v>90</v>
      </c>
      <c r="H309" s="99">
        <v>4.9741047235657421</v>
      </c>
      <c r="I309" t="s">
        <v>90</v>
      </c>
    </row>
    <row r="310" spans="1:9">
      <c r="A310" s="5">
        <v>42530</v>
      </c>
      <c r="B310">
        <v>161</v>
      </c>
      <c r="C310" t="s">
        <v>90</v>
      </c>
      <c r="D310" s="99">
        <v>0</v>
      </c>
      <c r="E310" t="s">
        <v>90</v>
      </c>
      <c r="F310" s="99">
        <v>15.32023</v>
      </c>
      <c r="G310" t="s">
        <v>90</v>
      </c>
      <c r="H310" s="99">
        <v>5.0779742972378239</v>
      </c>
      <c r="I310" t="s">
        <v>90</v>
      </c>
    </row>
    <row r="311" spans="1:9">
      <c r="A311" s="5">
        <v>42531</v>
      </c>
      <c r="B311">
        <v>162</v>
      </c>
      <c r="C311" t="s">
        <v>90</v>
      </c>
      <c r="D311" s="99">
        <v>0</v>
      </c>
      <c r="E311" t="s">
        <v>90</v>
      </c>
      <c r="F311" s="99">
        <v>17.532599999999999</v>
      </c>
      <c r="G311" t="s">
        <v>90</v>
      </c>
      <c r="H311" s="99">
        <v>6.7799035155317879</v>
      </c>
      <c r="I311" t="s">
        <v>90</v>
      </c>
    </row>
    <row r="312" spans="1:9">
      <c r="A312" s="5">
        <v>42532</v>
      </c>
      <c r="B312">
        <v>163</v>
      </c>
      <c r="C312" t="s">
        <v>90</v>
      </c>
      <c r="D312" s="99">
        <v>0</v>
      </c>
      <c r="E312" t="s">
        <v>90</v>
      </c>
      <c r="F312" s="99">
        <v>16.048999999999999</v>
      </c>
      <c r="G312" t="s">
        <v>90</v>
      </c>
      <c r="H312" s="99">
        <v>4.9849887566222373</v>
      </c>
      <c r="I312" t="s">
        <v>90</v>
      </c>
    </row>
    <row r="313" spans="1:9">
      <c r="A313" s="5">
        <v>42533</v>
      </c>
      <c r="B313">
        <v>164</v>
      </c>
      <c r="C313" t="s">
        <v>90</v>
      </c>
      <c r="D313" s="99">
        <v>0</v>
      </c>
      <c r="E313" t="s">
        <v>90</v>
      </c>
      <c r="F313" s="99">
        <v>15.76458</v>
      </c>
      <c r="G313" t="s">
        <v>90</v>
      </c>
      <c r="H313" s="99">
        <v>6.1782994412394139</v>
      </c>
      <c r="I313" t="s">
        <v>90</v>
      </c>
    </row>
    <row r="314" spans="1:9">
      <c r="A314" s="5">
        <v>42534</v>
      </c>
      <c r="B314">
        <v>165</v>
      </c>
      <c r="C314" t="s">
        <v>90</v>
      </c>
      <c r="D314" s="99">
        <v>0</v>
      </c>
      <c r="E314" t="s">
        <v>90</v>
      </c>
      <c r="F314" s="99">
        <v>15.94875</v>
      </c>
      <c r="G314" t="s">
        <v>90</v>
      </c>
      <c r="H314" s="99">
        <v>5.2724716754279273</v>
      </c>
      <c r="I314" t="s">
        <v>90</v>
      </c>
    </row>
    <row r="315" spans="1:9">
      <c r="A315" s="5">
        <v>42535</v>
      </c>
      <c r="B315">
        <v>166</v>
      </c>
      <c r="C315" t="s">
        <v>90</v>
      </c>
      <c r="D315" s="99">
        <v>2.6865671641791051</v>
      </c>
      <c r="E315" t="s">
        <v>90</v>
      </c>
      <c r="F315" s="99">
        <v>14.832369999999999</v>
      </c>
      <c r="G315" t="s">
        <v>90</v>
      </c>
      <c r="H315" s="99">
        <v>5.3745458788047733</v>
      </c>
      <c r="I315" t="s">
        <v>90</v>
      </c>
    </row>
    <row r="316" spans="1:9">
      <c r="A316" s="5">
        <v>42536</v>
      </c>
      <c r="B316">
        <v>167</v>
      </c>
      <c r="C316" t="s">
        <v>90</v>
      </c>
      <c r="D316" s="99">
        <v>8.843283582089553</v>
      </c>
      <c r="E316" t="s">
        <v>90</v>
      </c>
      <c r="F316" s="99">
        <v>15.13369</v>
      </c>
      <c r="G316" t="s">
        <v>90</v>
      </c>
      <c r="H316" s="99">
        <v>6.4032976610538066</v>
      </c>
      <c r="I316" t="s">
        <v>90</v>
      </c>
    </row>
    <row r="317" spans="1:9">
      <c r="A317" s="5">
        <v>42537</v>
      </c>
      <c r="B317">
        <v>168</v>
      </c>
      <c r="C317" t="s">
        <v>90</v>
      </c>
      <c r="D317" s="99">
        <v>0</v>
      </c>
      <c r="E317" t="s">
        <v>90</v>
      </c>
      <c r="F317" s="99">
        <v>18.119309999999999</v>
      </c>
      <c r="G317" t="s">
        <v>90</v>
      </c>
      <c r="H317" s="99">
        <v>5.807797799775698</v>
      </c>
      <c r="I317" t="s">
        <v>90</v>
      </c>
    </row>
    <row r="318" spans="1:9">
      <c r="A318" s="5">
        <v>42538</v>
      </c>
      <c r="B318">
        <v>169</v>
      </c>
      <c r="C318" t="s">
        <v>90</v>
      </c>
      <c r="D318" s="99">
        <v>0</v>
      </c>
      <c r="E318" t="s">
        <v>90</v>
      </c>
      <c r="F318" s="99">
        <v>15.685079999999999</v>
      </c>
      <c r="G318" t="s">
        <v>90</v>
      </c>
      <c r="H318" s="99">
        <v>6.1561908029336934</v>
      </c>
      <c r="I318" t="s">
        <v>90</v>
      </c>
    </row>
    <row r="319" spans="1:9">
      <c r="A319" s="5">
        <v>42539</v>
      </c>
      <c r="B319">
        <v>170</v>
      </c>
      <c r="C319" t="s">
        <v>90</v>
      </c>
      <c r="D319" s="99">
        <v>0</v>
      </c>
      <c r="E319" t="s">
        <v>90</v>
      </c>
      <c r="F319" s="99">
        <v>14.05606</v>
      </c>
      <c r="G319" t="s">
        <v>90</v>
      </c>
      <c r="H319" s="99">
        <v>5.823345055079451</v>
      </c>
      <c r="I319" t="s">
        <v>90</v>
      </c>
    </row>
    <row r="320" spans="1:9">
      <c r="A320" s="5">
        <v>42540</v>
      </c>
      <c r="B320">
        <v>171</v>
      </c>
      <c r="C320" t="s">
        <v>90</v>
      </c>
      <c r="D320" s="99">
        <v>0</v>
      </c>
      <c r="E320" t="s">
        <v>90</v>
      </c>
      <c r="F320" s="99">
        <v>14.288919999999999</v>
      </c>
      <c r="G320" t="s">
        <v>90</v>
      </c>
      <c r="H320" s="99">
        <v>5.397223402331278</v>
      </c>
      <c r="I320" t="s">
        <v>90</v>
      </c>
    </row>
    <row r="321" spans="1:9">
      <c r="A321" s="5">
        <v>42541</v>
      </c>
      <c r="B321">
        <v>172</v>
      </c>
      <c r="C321" t="s">
        <v>90</v>
      </c>
      <c r="D321" s="99">
        <v>0</v>
      </c>
      <c r="E321" t="s">
        <v>90</v>
      </c>
      <c r="F321" s="99">
        <v>18.551349999999999</v>
      </c>
      <c r="G321" t="s">
        <v>90</v>
      </c>
      <c r="H321" s="99">
        <v>7.4666623607821032</v>
      </c>
      <c r="I321" t="s">
        <v>90</v>
      </c>
    </row>
    <row r="322" spans="1:9">
      <c r="A322" s="5">
        <v>42542</v>
      </c>
      <c r="B322">
        <v>173</v>
      </c>
      <c r="C322" t="s">
        <v>90</v>
      </c>
      <c r="D322" s="99">
        <v>0</v>
      </c>
      <c r="E322" t="s">
        <v>90</v>
      </c>
      <c r="F322" s="99">
        <v>20.630289999999999</v>
      </c>
      <c r="G322" t="s">
        <v>90</v>
      </c>
      <c r="H322" s="99">
        <v>6.4349540883586887</v>
      </c>
      <c r="I322" t="s">
        <v>90</v>
      </c>
    </row>
    <row r="323" spans="1:9">
      <c r="A323" s="5">
        <v>42543</v>
      </c>
      <c r="B323">
        <v>174</v>
      </c>
      <c r="C323" t="s">
        <v>90</v>
      </c>
      <c r="D323" s="99">
        <v>0</v>
      </c>
      <c r="E323" t="s">
        <v>90</v>
      </c>
      <c r="F323" s="99">
        <v>23.526230000000002</v>
      </c>
      <c r="G323" t="s">
        <v>90</v>
      </c>
      <c r="H323" s="99">
        <v>7.3440172398646837</v>
      </c>
      <c r="I323" t="s">
        <v>90</v>
      </c>
    </row>
    <row r="324" spans="1:9">
      <c r="A324" s="5">
        <v>42544</v>
      </c>
      <c r="B324">
        <v>175</v>
      </c>
      <c r="C324" t="s">
        <v>90</v>
      </c>
      <c r="D324" s="99">
        <v>0</v>
      </c>
      <c r="E324" t="s">
        <v>90</v>
      </c>
      <c r="F324" s="99">
        <v>24.509460000000001</v>
      </c>
      <c r="G324" t="s">
        <v>90</v>
      </c>
      <c r="H324" s="99">
        <v>7.5319916878898114</v>
      </c>
      <c r="I324" t="s">
        <v>90</v>
      </c>
    </row>
    <row r="325" spans="1:9">
      <c r="A325" s="5">
        <v>42545</v>
      </c>
      <c r="B325">
        <v>176</v>
      </c>
      <c r="C325" t="s">
        <v>90</v>
      </c>
      <c r="D325" s="99">
        <v>0</v>
      </c>
      <c r="E325" t="s">
        <v>90</v>
      </c>
      <c r="F325" s="99">
        <v>25.356480000000001</v>
      </c>
      <c r="G325" t="s">
        <v>90</v>
      </c>
      <c r="H325" s="99">
        <v>7.1323010578328372</v>
      </c>
      <c r="I325" t="s">
        <v>90</v>
      </c>
    </row>
    <row r="326" spans="1:9">
      <c r="A326" s="5">
        <v>42546</v>
      </c>
      <c r="B326">
        <v>177</v>
      </c>
      <c r="C326" t="s">
        <v>90</v>
      </c>
      <c r="D326" s="99">
        <v>0.1119402985074627</v>
      </c>
      <c r="E326" t="s">
        <v>90</v>
      </c>
      <c r="F326" s="99">
        <v>22.527920000000002</v>
      </c>
      <c r="G326" t="s">
        <v>90</v>
      </c>
      <c r="H326" s="99">
        <v>7.1518530037035823</v>
      </c>
      <c r="I326" t="s">
        <v>90</v>
      </c>
    </row>
    <row r="327" spans="1:9">
      <c r="A327" s="5">
        <v>42547</v>
      </c>
      <c r="B327">
        <v>178</v>
      </c>
      <c r="C327" t="s">
        <v>90</v>
      </c>
      <c r="D327" s="99">
        <v>9.6268656716417933</v>
      </c>
      <c r="E327" t="s">
        <v>90</v>
      </c>
      <c r="F327" s="99">
        <v>18.89179</v>
      </c>
      <c r="G327" t="s">
        <v>90</v>
      </c>
      <c r="H327" s="99">
        <v>5.7758939854123907</v>
      </c>
      <c r="I327" t="s">
        <v>90</v>
      </c>
    </row>
    <row r="328" spans="1:9">
      <c r="A328" s="5">
        <v>42548</v>
      </c>
      <c r="B328">
        <v>179</v>
      </c>
      <c r="C328" t="s">
        <v>90</v>
      </c>
      <c r="D328" s="99">
        <v>4.8134328358208966</v>
      </c>
      <c r="E328" t="s">
        <v>90</v>
      </c>
      <c r="F328" s="99">
        <v>18.910209999999999</v>
      </c>
      <c r="G328" t="s">
        <v>90</v>
      </c>
      <c r="H328" s="99">
        <v>7.079246278538565</v>
      </c>
      <c r="I328" t="s">
        <v>90</v>
      </c>
    </row>
    <row r="329" spans="1:9">
      <c r="A329" s="5">
        <v>42549</v>
      </c>
      <c r="B329">
        <v>180</v>
      </c>
      <c r="C329" t="s">
        <v>90</v>
      </c>
      <c r="D329" s="99">
        <v>0</v>
      </c>
      <c r="E329" t="s">
        <v>90</v>
      </c>
      <c r="F329" s="99">
        <v>19.99202</v>
      </c>
      <c r="G329" t="s">
        <v>90</v>
      </c>
      <c r="H329" s="99">
        <v>7.6506102761209664</v>
      </c>
      <c r="I329" t="s">
        <v>90</v>
      </c>
    </row>
    <row r="330" spans="1:9">
      <c r="A330" s="5">
        <v>42550</v>
      </c>
      <c r="B330">
        <v>181</v>
      </c>
      <c r="C330" t="s">
        <v>90</v>
      </c>
      <c r="D330" s="99">
        <v>0</v>
      </c>
      <c r="E330" t="s">
        <v>90</v>
      </c>
      <c r="F330" s="99">
        <v>22.462879999999998</v>
      </c>
      <c r="G330" t="s">
        <v>90</v>
      </c>
      <c r="H330" s="99">
        <v>6.8582002007592102</v>
      </c>
      <c r="I330" t="s">
        <v>90</v>
      </c>
    </row>
    <row r="331" spans="1:9">
      <c r="A331" s="5">
        <v>42551</v>
      </c>
      <c r="B331">
        <v>182</v>
      </c>
      <c r="C331" t="s">
        <v>90</v>
      </c>
      <c r="D331" s="99">
        <v>0.89552238805970164</v>
      </c>
      <c r="E331" t="s">
        <v>90</v>
      </c>
      <c r="F331" s="99">
        <v>21.532060000000001</v>
      </c>
      <c r="G331" t="s">
        <v>90</v>
      </c>
      <c r="H331" s="99">
        <v>6.3771598791098123</v>
      </c>
      <c r="I331" t="s">
        <v>90</v>
      </c>
    </row>
    <row r="332" spans="1:9">
      <c r="A332" s="5">
        <v>42552</v>
      </c>
      <c r="B332">
        <v>183</v>
      </c>
      <c r="C332" t="s">
        <v>90</v>
      </c>
      <c r="D332" s="99">
        <v>0</v>
      </c>
      <c r="E332" t="s">
        <v>90</v>
      </c>
      <c r="F332" s="99">
        <v>22.06363</v>
      </c>
      <c r="G332" t="s">
        <v>90</v>
      </c>
      <c r="H332" s="99">
        <v>7.0699914766110812</v>
      </c>
      <c r="I332" t="s">
        <v>90</v>
      </c>
    </row>
    <row r="333" spans="1:9">
      <c r="A333" s="5">
        <v>42553</v>
      </c>
      <c r="B333">
        <v>184</v>
      </c>
      <c r="C333" t="s">
        <v>90</v>
      </c>
      <c r="D333" s="99">
        <v>6.2686567164179117</v>
      </c>
      <c r="E333" t="s">
        <v>90</v>
      </c>
      <c r="F333" s="99">
        <v>21.333459999999999</v>
      </c>
      <c r="G333" t="s">
        <v>90</v>
      </c>
      <c r="H333" s="99">
        <v>5.3757145346719302</v>
      </c>
      <c r="I333" t="s">
        <v>90</v>
      </c>
    </row>
    <row r="334" spans="1:9">
      <c r="A334" s="5">
        <v>42554</v>
      </c>
      <c r="B334">
        <v>185</v>
      </c>
      <c r="C334" t="s">
        <v>90</v>
      </c>
      <c r="D334" s="99">
        <v>7.7238805970149267</v>
      </c>
      <c r="E334" t="s">
        <v>90</v>
      </c>
      <c r="F334" s="99">
        <v>20.252520000000001</v>
      </c>
      <c r="G334" t="s">
        <v>90</v>
      </c>
      <c r="H334" s="99">
        <v>6.5696497033809456</v>
      </c>
      <c r="I334" t="s">
        <v>90</v>
      </c>
    </row>
    <row r="335" spans="1:9">
      <c r="A335" s="5">
        <v>42555</v>
      </c>
      <c r="B335">
        <v>186</v>
      </c>
      <c r="C335" t="s">
        <v>90</v>
      </c>
      <c r="D335" s="99">
        <v>0</v>
      </c>
      <c r="E335" t="s">
        <v>90</v>
      </c>
      <c r="F335" s="99">
        <v>19.725370000000002</v>
      </c>
      <c r="G335" t="s">
        <v>90</v>
      </c>
      <c r="H335" s="99">
        <v>5.368286764700005</v>
      </c>
      <c r="I335" t="s">
        <v>90</v>
      </c>
    </row>
    <row r="336" spans="1:9">
      <c r="A336" s="5">
        <v>42556</v>
      </c>
      <c r="B336">
        <v>187</v>
      </c>
      <c r="C336" t="s">
        <v>90</v>
      </c>
      <c r="D336" s="99">
        <v>2.7985074626865676</v>
      </c>
      <c r="E336" t="s">
        <v>90</v>
      </c>
      <c r="F336" s="99">
        <v>20.31964</v>
      </c>
      <c r="G336" t="s">
        <v>90</v>
      </c>
      <c r="H336" s="99">
        <v>6.7493829850395324</v>
      </c>
      <c r="I336" t="s">
        <v>90</v>
      </c>
    </row>
    <row r="337" spans="1:9">
      <c r="A337" s="5">
        <v>42557</v>
      </c>
      <c r="B337">
        <v>188</v>
      </c>
      <c r="C337" t="s">
        <v>90</v>
      </c>
      <c r="D337" s="99">
        <v>0.1119402985074627</v>
      </c>
      <c r="E337" t="s">
        <v>90</v>
      </c>
      <c r="F337" s="99">
        <v>21.085039999999999</v>
      </c>
      <c r="G337" t="s">
        <v>90</v>
      </c>
      <c r="H337" s="99">
        <v>7.3681214584434782</v>
      </c>
      <c r="I337" t="s">
        <v>90</v>
      </c>
    </row>
    <row r="338" spans="1:9">
      <c r="A338" s="5">
        <v>42558</v>
      </c>
      <c r="B338">
        <v>189</v>
      </c>
      <c r="C338" t="s">
        <v>90</v>
      </c>
      <c r="D338" s="99">
        <v>0</v>
      </c>
      <c r="E338" t="s">
        <v>90</v>
      </c>
      <c r="F338" s="99">
        <v>22.39583</v>
      </c>
      <c r="G338" t="s">
        <v>90</v>
      </c>
      <c r="H338" s="99">
        <v>7.5908610397006644</v>
      </c>
      <c r="I338" t="s">
        <v>90</v>
      </c>
    </row>
    <row r="339" spans="1:9">
      <c r="A339" s="5">
        <v>42559</v>
      </c>
      <c r="B339">
        <v>190</v>
      </c>
      <c r="C339" t="s">
        <v>90</v>
      </c>
      <c r="D339" s="99">
        <v>0</v>
      </c>
      <c r="E339" t="s">
        <v>90</v>
      </c>
      <c r="F339" s="99">
        <v>23.550789999999999</v>
      </c>
      <c r="G339" t="s">
        <v>90</v>
      </c>
      <c r="H339" s="99">
        <v>6.3565847896897214</v>
      </c>
      <c r="I339" t="s">
        <v>90</v>
      </c>
    </row>
    <row r="340" spans="1:9">
      <c r="A340" s="5">
        <v>42560</v>
      </c>
      <c r="B340">
        <v>191</v>
      </c>
      <c r="C340" t="s">
        <v>90</v>
      </c>
      <c r="D340" s="99">
        <v>0.22388059701492541</v>
      </c>
      <c r="E340" t="s">
        <v>90</v>
      </c>
      <c r="F340" s="99">
        <v>23.452750000000002</v>
      </c>
      <c r="G340" t="s">
        <v>90</v>
      </c>
      <c r="H340" s="99">
        <v>6.7211078325837983</v>
      </c>
      <c r="I340" t="s">
        <v>90</v>
      </c>
    </row>
    <row r="341" spans="1:9">
      <c r="A341" s="5">
        <v>42561</v>
      </c>
      <c r="B341">
        <v>192</v>
      </c>
      <c r="C341" t="s">
        <v>90</v>
      </c>
      <c r="D341" s="99">
        <v>0.1119402985074627</v>
      </c>
      <c r="E341" t="s">
        <v>90</v>
      </c>
      <c r="F341" s="99">
        <v>23.71837</v>
      </c>
      <c r="G341" t="s">
        <v>90</v>
      </c>
      <c r="H341" s="99">
        <v>7.4774032114969176</v>
      </c>
      <c r="I341" t="s">
        <v>90</v>
      </c>
    </row>
    <row r="342" spans="1:9">
      <c r="A342" s="5">
        <v>42562</v>
      </c>
      <c r="B342">
        <v>193</v>
      </c>
      <c r="C342" t="s">
        <v>90</v>
      </c>
      <c r="D342" s="99">
        <v>0.44776119402985082</v>
      </c>
      <c r="E342" t="s">
        <v>90</v>
      </c>
      <c r="F342" s="99">
        <v>24.05715</v>
      </c>
      <c r="G342" t="s">
        <v>90</v>
      </c>
      <c r="H342" s="99">
        <v>6.7642109470507208</v>
      </c>
      <c r="I342" t="s">
        <v>90</v>
      </c>
    </row>
    <row r="343" spans="1:9">
      <c r="A343" s="5">
        <v>42563</v>
      </c>
      <c r="B343">
        <v>194</v>
      </c>
      <c r="C343" t="s">
        <v>90</v>
      </c>
      <c r="D343" s="99">
        <v>15.447761194029853</v>
      </c>
      <c r="E343" t="s">
        <v>90</v>
      </c>
      <c r="F343" s="99">
        <v>19.21275</v>
      </c>
      <c r="G343" t="s">
        <v>90</v>
      </c>
      <c r="H343" s="99">
        <v>4.8569918532779557</v>
      </c>
      <c r="I343" t="s">
        <v>90</v>
      </c>
    </row>
    <row r="344" spans="1:9">
      <c r="A344" s="5">
        <v>42564</v>
      </c>
      <c r="B344">
        <v>195</v>
      </c>
      <c r="C344" t="s">
        <v>90</v>
      </c>
      <c r="D344" s="99">
        <v>2.5746268656716422</v>
      </c>
      <c r="E344" t="s">
        <v>90</v>
      </c>
      <c r="F344" s="99">
        <v>15.550979999999999</v>
      </c>
      <c r="G344" t="s">
        <v>90</v>
      </c>
      <c r="H344" s="99">
        <v>4.0697318075711317</v>
      </c>
      <c r="I344" t="s">
        <v>90</v>
      </c>
    </row>
    <row r="345" spans="1:9">
      <c r="A345" s="5">
        <v>42565</v>
      </c>
      <c r="B345">
        <v>196</v>
      </c>
      <c r="C345" t="s">
        <v>90</v>
      </c>
      <c r="D345" s="99">
        <v>0.1119402985074627</v>
      </c>
      <c r="E345" t="s">
        <v>90</v>
      </c>
      <c r="F345" s="99">
        <v>16.434059999999999</v>
      </c>
      <c r="G345" t="s">
        <v>90</v>
      </c>
      <c r="H345" s="99">
        <v>6.9540376906028261</v>
      </c>
      <c r="I345" t="s">
        <v>90</v>
      </c>
    </row>
    <row r="346" spans="1:9">
      <c r="A346" s="5">
        <v>42566</v>
      </c>
      <c r="B346">
        <v>197</v>
      </c>
      <c r="C346" t="s">
        <v>90</v>
      </c>
      <c r="D346" s="99">
        <v>0</v>
      </c>
      <c r="E346" t="s">
        <v>90</v>
      </c>
      <c r="F346" s="99">
        <v>16.978290000000001</v>
      </c>
      <c r="G346" t="s">
        <v>90</v>
      </c>
      <c r="H346" s="99">
        <v>7.3588341700932949</v>
      </c>
      <c r="I346" t="s">
        <v>90</v>
      </c>
    </row>
    <row r="347" spans="1:9">
      <c r="A347" s="5">
        <v>42567</v>
      </c>
      <c r="B347">
        <v>198</v>
      </c>
      <c r="C347" t="s">
        <v>90</v>
      </c>
      <c r="D347" s="99">
        <v>0</v>
      </c>
      <c r="E347" t="s">
        <v>90</v>
      </c>
      <c r="F347" s="99">
        <v>18.307960000000001</v>
      </c>
      <c r="G347" t="s">
        <v>90</v>
      </c>
      <c r="H347" s="99">
        <v>7.7401568173459099</v>
      </c>
      <c r="I347" t="s">
        <v>90</v>
      </c>
    </row>
    <row r="348" spans="1:9">
      <c r="A348" s="5">
        <v>42568</v>
      </c>
      <c r="B348">
        <v>199</v>
      </c>
      <c r="C348" t="s">
        <v>90</v>
      </c>
      <c r="D348" s="99">
        <v>0</v>
      </c>
      <c r="E348" t="s">
        <v>90</v>
      </c>
      <c r="F348" s="99">
        <v>21.483750000000001</v>
      </c>
      <c r="G348" t="s">
        <v>90</v>
      </c>
      <c r="H348" s="99">
        <v>8.6240401597470449</v>
      </c>
      <c r="I348" t="s">
        <v>90</v>
      </c>
    </row>
    <row r="349" spans="1:9">
      <c r="A349" s="5">
        <v>42569</v>
      </c>
      <c r="B349">
        <v>200</v>
      </c>
      <c r="C349" t="s">
        <v>90</v>
      </c>
      <c r="D349" s="99">
        <v>0</v>
      </c>
      <c r="E349" t="s">
        <v>90</v>
      </c>
      <c r="F349" s="99">
        <v>23.621400000000001</v>
      </c>
      <c r="G349" t="s">
        <v>90</v>
      </c>
      <c r="H349" s="99">
        <v>7.9708862364433113</v>
      </c>
      <c r="I349" t="s">
        <v>90</v>
      </c>
    </row>
    <row r="350" spans="1:9">
      <c r="A350" s="5">
        <v>42570</v>
      </c>
      <c r="B350">
        <v>201</v>
      </c>
      <c r="C350" t="s">
        <v>90</v>
      </c>
      <c r="D350" s="99">
        <v>0</v>
      </c>
      <c r="E350" t="s">
        <v>90</v>
      </c>
      <c r="F350" s="99">
        <v>24.785959999999999</v>
      </c>
      <c r="G350" t="s">
        <v>90</v>
      </c>
      <c r="H350" s="99">
        <v>7.706656460032832</v>
      </c>
      <c r="I350" t="s">
        <v>90</v>
      </c>
    </row>
    <row r="351" spans="1:9">
      <c r="A351" s="5">
        <v>42571</v>
      </c>
      <c r="B351">
        <v>202</v>
      </c>
      <c r="C351" t="s">
        <v>90</v>
      </c>
      <c r="D351" s="99">
        <v>0.67164179104477628</v>
      </c>
      <c r="E351" t="s">
        <v>90</v>
      </c>
      <c r="F351" s="99">
        <v>25.98771</v>
      </c>
      <c r="G351" t="s">
        <v>90</v>
      </c>
      <c r="H351" s="99">
        <v>7.0118055886806756</v>
      </c>
      <c r="I351" t="s">
        <v>90</v>
      </c>
    </row>
    <row r="352" spans="1:9">
      <c r="A352" s="5">
        <v>42572</v>
      </c>
      <c r="B352">
        <v>203</v>
      </c>
      <c r="C352" t="s">
        <v>90</v>
      </c>
      <c r="D352" s="99">
        <v>0.33582089552238814</v>
      </c>
      <c r="E352" t="s">
        <v>90</v>
      </c>
      <c r="F352" s="99">
        <v>22.521439999999998</v>
      </c>
      <c r="G352" t="s">
        <v>90</v>
      </c>
      <c r="H352" s="99">
        <v>5.8179274856573162</v>
      </c>
      <c r="I352" t="s">
        <v>90</v>
      </c>
    </row>
    <row r="353" spans="1:9">
      <c r="A353" s="5">
        <v>42573</v>
      </c>
      <c r="B353">
        <v>204</v>
      </c>
      <c r="C353" t="s">
        <v>90</v>
      </c>
      <c r="D353" s="99">
        <v>0.22388059701492541</v>
      </c>
      <c r="E353" t="s">
        <v>90</v>
      </c>
      <c r="F353" s="99">
        <v>21.063880000000001</v>
      </c>
      <c r="G353" t="s">
        <v>90</v>
      </c>
      <c r="H353" s="99">
        <v>5.3915931757890982</v>
      </c>
      <c r="I353" t="s">
        <v>90</v>
      </c>
    </row>
    <row r="354" spans="1:9">
      <c r="A354" s="5">
        <v>42574</v>
      </c>
      <c r="B354">
        <v>205</v>
      </c>
      <c r="C354" t="s">
        <v>90</v>
      </c>
      <c r="D354" s="99">
        <v>1.6791044776119406</v>
      </c>
      <c r="E354" t="s">
        <v>90</v>
      </c>
      <c r="F354" s="99">
        <v>19.13017</v>
      </c>
      <c r="G354" t="s">
        <v>90</v>
      </c>
      <c r="H354" s="99">
        <v>3.9826931420733018</v>
      </c>
      <c r="I354" t="s">
        <v>90</v>
      </c>
    </row>
    <row r="355" spans="1:9">
      <c r="A355" s="5">
        <v>42575</v>
      </c>
      <c r="B355">
        <v>206</v>
      </c>
      <c r="C355" t="s">
        <v>90</v>
      </c>
      <c r="D355" s="99">
        <v>0</v>
      </c>
      <c r="E355" t="s">
        <v>90</v>
      </c>
      <c r="F355" s="99">
        <v>21.107479999999999</v>
      </c>
      <c r="G355" t="s">
        <v>90</v>
      </c>
      <c r="H355" s="99">
        <v>6.4114733133211352</v>
      </c>
      <c r="I355" t="s">
        <v>90</v>
      </c>
    </row>
    <row r="356" spans="1:9">
      <c r="A356" s="5">
        <v>42576</v>
      </c>
      <c r="B356">
        <v>207</v>
      </c>
      <c r="C356" t="s">
        <v>90</v>
      </c>
      <c r="D356" s="99">
        <v>0.89552238805970164</v>
      </c>
      <c r="E356" t="s">
        <v>90</v>
      </c>
      <c r="F356" s="99">
        <v>21.76587</v>
      </c>
      <c r="G356" t="s">
        <v>90</v>
      </c>
      <c r="H356" s="99">
        <v>6.4209041329952106</v>
      </c>
      <c r="I356" t="s">
        <v>90</v>
      </c>
    </row>
    <row r="357" spans="1:9">
      <c r="A357" s="5">
        <v>42577</v>
      </c>
      <c r="B357">
        <v>208</v>
      </c>
      <c r="C357" t="s">
        <v>90</v>
      </c>
      <c r="D357" s="99">
        <v>0</v>
      </c>
      <c r="E357" t="s">
        <v>90</v>
      </c>
      <c r="F357" s="99">
        <v>21.633230000000001</v>
      </c>
      <c r="G357" t="s">
        <v>90</v>
      </c>
      <c r="H357" s="99">
        <v>6.3569081153910076</v>
      </c>
      <c r="I357" t="s">
        <v>90</v>
      </c>
    </row>
    <row r="358" spans="1:9">
      <c r="A358" s="5">
        <v>42578</v>
      </c>
      <c r="B358">
        <v>209</v>
      </c>
      <c r="C358" t="s">
        <v>90</v>
      </c>
      <c r="D358" s="99">
        <v>0.1119402985074627</v>
      </c>
      <c r="E358" t="s">
        <v>90</v>
      </c>
      <c r="F358" s="99">
        <v>20.413830000000001</v>
      </c>
      <c r="G358" t="s">
        <v>90</v>
      </c>
      <c r="H358" s="99">
        <v>5.4225086699381864</v>
      </c>
      <c r="I358" t="s">
        <v>90</v>
      </c>
    </row>
    <row r="359" spans="1:9">
      <c r="A359" s="5">
        <v>42579</v>
      </c>
      <c r="B359">
        <v>210</v>
      </c>
      <c r="C359" t="s">
        <v>90</v>
      </c>
      <c r="D359" s="99">
        <v>0</v>
      </c>
      <c r="E359" t="s">
        <v>90</v>
      </c>
      <c r="F359" s="99">
        <v>21.182480000000002</v>
      </c>
      <c r="G359" t="s">
        <v>90</v>
      </c>
      <c r="H359" s="99">
        <v>5.5676967089581595</v>
      </c>
      <c r="I359" t="s">
        <v>90</v>
      </c>
    </row>
    <row r="360" spans="1:9">
      <c r="A360" s="5">
        <v>42580</v>
      </c>
      <c r="B360">
        <v>211</v>
      </c>
      <c r="C360" t="s">
        <v>90</v>
      </c>
      <c r="D360" s="99">
        <v>0</v>
      </c>
      <c r="E360" t="s">
        <v>90</v>
      </c>
      <c r="F360" s="99">
        <v>22.740790000000001</v>
      </c>
      <c r="G360" t="s">
        <v>90</v>
      </c>
      <c r="H360" s="99">
        <v>6.8670807669581846</v>
      </c>
      <c r="I360" t="s">
        <v>90</v>
      </c>
    </row>
    <row r="361" spans="1:9">
      <c r="A361" s="5">
        <v>42581</v>
      </c>
      <c r="B361">
        <v>212</v>
      </c>
      <c r="C361" t="s">
        <v>90</v>
      </c>
      <c r="D361" s="99">
        <v>6.6044776119402995</v>
      </c>
      <c r="E361" t="s">
        <v>90</v>
      </c>
      <c r="F361" s="99">
        <v>24.077210000000001</v>
      </c>
      <c r="G361" t="s">
        <v>90</v>
      </c>
      <c r="H361" s="99">
        <v>6.8287631094641883</v>
      </c>
      <c r="I361" t="s">
        <v>90</v>
      </c>
    </row>
    <row r="362" spans="1:9">
      <c r="A362" s="5">
        <v>42582</v>
      </c>
      <c r="B362">
        <v>213</v>
      </c>
      <c r="C362" t="s">
        <v>90</v>
      </c>
      <c r="D362" s="99">
        <v>16.007462686567166</v>
      </c>
      <c r="E362" t="s">
        <v>90</v>
      </c>
      <c r="F362" s="99">
        <v>16.25271</v>
      </c>
      <c r="G362" t="s">
        <v>90</v>
      </c>
      <c r="H362" s="99">
        <v>3.2795968375153177</v>
      </c>
      <c r="I362" t="s">
        <v>90</v>
      </c>
    </row>
    <row r="363" spans="1:9">
      <c r="A363" s="5">
        <v>42583</v>
      </c>
      <c r="B363">
        <v>214</v>
      </c>
      <c r="C363" t="s">
        <v>90</v>
      </c>
      <c r="D363" s="99">
        <v>0</v>
      </c>
      <c r="E363" t="s">
        <v>90</v>
      </c>
      <c r="F363" s="99">
        <v>19.820920000000001</v>
      </c>
      <c r="G363" t="s">
        <v>90</v>
      </c>
      <c r="H363" s="99">
        <v>5.4369886309620918</v>
      </c>
      <c r="I363" t="s">
        <v>90</v>
      </c>
    </row>
    <row r="364" spans="1:9">
      <c r="A364" s="5">
        <v>42584</v>
      </c>
      <c r="B364">
        <v>215</v>
      </c>
      <c r="C364" t="s">
        <v>90</v>
      </c>
      <c r="D364" s="99">
        <v>0</v>
      </c>
      <c r="E364" t="s">
        <v>90</v>
      </c>
      <c r="F364" s="99">
        <v>19.569849999999999</v>
      </c>
      <c r="G364" t="s">
        <v>90</v>
      </c>
      <c r="H364" s="99">
        <v>5.7898757313944724</v>
      </c>
      <c r="I364" t="s">
        <v>90</v>
      </c>
    </row>
    <row r="365" spans="1:9">
      <c r="A365" s="5">
        <v>42585</v>
      </c>
      <c r="B365">
        <v>216</v>
      </c>
      <c r="C365" t="s">
        <v>90</v>
      </c>
      <c r="D365" s="99">
        <v>0</v>
      </c>
      <c r="E365" t="s">
        <v>90</v>
      </c>
      <c r="F365" s="99">
        <v>22.824439999999999</v>
      </c>
      <c r="G365" t="s">
        <v>90</v>
      </c>
      <c r="H365" s="99">
        <v>6.4553706317823698</v>
      </c>
      <c r="I365" t="s">
        <v>90</v>
      </c>
    </row>
    <row r="366" spans="1:9">
      <c r="A366" s="5">
        <v>42586</v>
      </c>
      <c r="B366">
        <v>217</v>
      </c>
      <c r="C366" t="s">
        <v>90</v>
      </c>
      <c r="D366" s="99">
        <v>0</v>
      </c>
      <c r="E366" t="s">
        <v>90</v>
      </c>
      <c r="F366" s="99">
        <v>24.48329</v>
      </c>
      <c r="G366" t="s">
        <v>90</v>
      </c>
      <c r="H366" s="99">
        <v>6.1805676013849746</v>
      </c>
      <c r="I366" t="s">
        <v>90</v>
      </c>
    </row>
    <row r="367" spans="1:9">
      <c r="A367" s="5">
        <v>42587</v>
      </c>
      <c r="B367">
        <v>218</v>
      </c>
      <c r="C367" t="s">
        <v>90</v>
      </c>
      <c r="D367" s="99">
        <v>34.141791044776127</v>
      </c>
      <c r="E367" t="s">
        <v>90</v>
      </c>
      <c r="F367" s="99">
        <v>14.788600000000001</v>
      </c>
      <c r="G367" t="s">
        <v>90</v>
      </c>
      <c r="H367" s="99">
        <v>5.0087828082450798</v>
      </c>
      <c r="I367" t="s">
        <v>90</v>
      </c>
    </row>
    <row r="368" spans="1:9">
      <c r="A368" s="5">
        <v>42588</v>
      </c>
      <c r="B368">
        <v>219</v>
      </c>
      <c r="C368" t="s">
        <v>90</v>
      </c>
      <c r="D368" s="99">
        <v>0</v>
      </c>
      <c r="E368" t="s">
        <v>90</v>
      </c>
      <c r="F368" s="99">
        <v>17.882380000000001</v>
      </c>
      <c r="G368" t="s">
        <v>90</v>
      </c>
      <c r="H368" s="99">
        <v>6.9878245554338028</v>
      </c>
      <c r="I368" t="s">
        <v>90</v>
      </c>
    </row>
    <row r="369" spans="1:9">
      <c r="A369" s="5">
        <v>42589</v>
      </c>
      <c r="B369">
        <v>220</v>
      </c>
      <c r="C369" t="s">
        <v>90</v>
      </c>
      <c r="D369" s="99">
        <v>0</v>
      </c>
      <c r="E369" t="s">
        <v>90</v>
      </c>
      <c r="F369" s="99">
        <v>20.313079999999999</v>
      </c>
      <c r="G369" t="s">
        <v>90</v>
      </c>
      <c r="H369" s="99">
        <v>7.13056372545896</v>
      </c>
      <c r="I369" t="s">
        <v>90</v>
      </c>
    </row>
    <row r="370" spans="1:9">
      <c r="A370" s="5">
        <v>42590</v>
      </c>
      <c r="B370">
        <v>221</v>
      </c>
      <c r="C370" t="s">
        <v>90</v>
      </c>
      <c r="D370" s="99">
        <v>0</v>
      </c>
      <c r="E370" t="s">
        <v>90</v>
      </c>
      <c r="F370" s="99">
        <v>20.971520000000002</v>
      </c>
      <c r="G370" t="s">
        <v>90</v>
      </c>
      <c r="H370" s="99">
        <v>6.7154408549948839</v>
      </c>
      <c r="I370" t="s">
        <v>90</v>
      </c>
    </row>
    <row r="371" spans="1:9">
      <c r="A371" s="5">
        <v>42591</v>
      </c>
      <c r="B371">
        <v>222</v>
      </c>
      <c r="C371" t="s">
        <v>90</v>
      </c>
      <c r="D371" s="99">
        <v>1.7910447761194033</v>
      </c>
      <c r="E371" t="s">
        <v>90</v>
      </c>
      <c r="F371" s="99">
        <v>18.117920000000002</v>
      </c>
      <c r="G371" t="s">
        <v>90</v>
      </c>
      <c r="H371" s="99">
        <v>4.915997879655813</v>
      </c>
      <c r="I371" t="s">
        <v>90</v>
      </c>
    </row>
    <row r="372" spans="1:9">
      <c r="A372" s="5">
        <v>42592</v>
      </c>
      <c r="B372">
        <v>223</v>
      </c>
      <c r="C372" t="s">
        <v>90</v>
      </c>
      <c r="D372" s="99">
        <v>0.89552238805970164</v>
      </c>
      <c r="E372" t="s">
        <v>90</v>
      </c>
      <c r="F372" s="99">
        <v>16.082730000000002</v>
      </c>
      <c r="G372" t="s">
        <v>90</v>
      </c>
      <c r="H372" s="99">
        <v>5.2771096393242107</v>
      </c>
      <c r="I372" t="s">
        <v>90</v>
      </c>
    </row>
    <row r="373" spans="1:9">
      <c r="A373" s="5">
        <v>42593</v>
      </c>
      <c r="B373">
        <v>224</v>
      </c>
      <c r="C373" t="s">
        <v>90</v>
      </c>
      <c r="D373" s="99">
        <v>0</v>
      </c>
      <c r="E373" t="s">
        <v>90</v>
      </c>
      <c r="F373" s="99">
        <v>16.611540000000002</v>
      </c>
      <c r="G373" t="s">
        <v>90</v>
      </c>
      <c r="H373" s="99">
        <v>6.5502113067797874</v>
      </c>
      <c r="I373" t="s">
        <v>90</v>
      </c>
    </row>
    <row r="374" spans="1:9">
      <c r="A374" s="5">
        <v>42594</v>
      </c>
      <c r="B374">
        <v>225</v>
      </c>
      <c r="C374" t="s">
        <v>90</v>
      </c>
      <c r="D374" s="99">
        <v>0</v>
      </c>
      <c r="E374" t="s">
        <v>90</v>
      </c>
      <c r="F374" s="99">
        <v>16.113869999999999</v>
      </c>
      <c r="G374" t="s">
        <v>90</v>
      </c>
      <c r="H374" s="99">
        <v>6.1463933451013162</v>
      </c>
      <c r="I374" t="s">
        <v>90</v>
      </c>
    </row>
    <row r="375" spans="1:9">
      <c r="A375" s="5">
        <v>42595</v>
      </c>
      <c r="B375">
        <v>226</v>
      </c>
      <c r="C375" t="s">
        <v>90</v>
      </c>
      <c r="D375" s="99">
        <v>0</v>
      </c>
      <c r="E375" t="s">
        <v>90</v>
      </c>
      <c r="F375" s="99">
        <v>19.181539999999998</v>
      </c>
      <c r="G375" t="s">
        <v>90</v>
      </c>
      <c r="H375" s="99">
        <v>6.4346987330410856</v>
      </c>
      <c r="I375" t="s">
        <v>90</v>
      </c>
    </row>
    <row r="376" spans="1:9">
      <c r="A376" s="5">
        <v>42596</v>
      </c>
      <c r="B376">
        <v>227</v>
      </c>
      <c r="C376" t="s">
        <v>90</v>
      </c>
      <c r="D376" s="99">
        <v>0</v>
      </c>
      <c r="E376" t="s">
        <v>90</v>
      </c>
      <c r="F376" s="99">
        <v>21.447769999999998</v>
      </c>
      <c r="G376" t="s">
        <v>90</v>
      </c>
      <c r="H376" s="99">
        <v>6.3796111580057167</v>
      </c>
      <c r="I376" t="s">
        <v>90</v>
      </c>
    </row>
    <row r="377" spans="1:9">
      <c r="A377" s="5">
        <v>42597</v>
      </c>
      <c r="B377">
        <v>228</v>
      </c>
      <c r="C377" t="s">
        <v>90</v>
      </c>
      <c r="D377" s="99">
        <v>12.201492537313435</v>
      </c>
      <c r="E377" t="s">
        <v>90</v>
      </c>
      <c r="F377" s="99">
        <v>19.251080000000002</v>
      </c>
      <c r="G377" t="s">
        <v>90</v>
      </c>
      <c r="H377" s="99">
        <v>5.2550278804447155</v>
      </c>
      <c r="I377" t="s">
        <v>90</v>
      </c>
    </row>
    <row r="378" spans="1:9">
      <c r="A378" s="5">
        <v>42598</v>
      </c>
      <c r="B378">
        <v>229</v>
      </c>
      <c r="C378" t="s">
        <v>90</v>
      </c>
      <c r="D378" s="99">
        <v>0.1119402985074627</v>
      </c>
      <c r="E378" t="s">
        <v>90</v>
      </c>
      <c r="F378" s="99">
        <v>19.548480000000001</v>
      </c>
      <c r="G378" t="s">
        <v>90</v>
      </c>
      <c r="H378" s="99">
        <v>5.6580621406312241</v>
      </c>
      <c r="I378" t="s">
        <v>90</v>
      </c>
    </row>
    <row r="379" spans="1:9">
      <c r="A379" s="5">
        <v>42599</v>
      </c>
      <c r="B379">
        <v>230</v>
      </c>
      <c r="C379" t="s">
        <v>90</v>
      </c>
      <c r="D379" s="99">
        <v>0</v>
      </c>
      <c r="E379" t="s">
        <v>90</v>
      </c>
      <c r="F379" s="99">
        <v>19.035520000000002</v>
      </c>
      <c r="G379" t="s">
        <v>90</v>
      </c>
      <c r="H379" s="99">
        <v>5.3235413308115582</v>
      </c>
      <c r="I379" t="s">
        <v>90</v>
      </c>
    </row>
    <row r="380" spans="1:9">
      <c r="A380" s="5">
        <v>42600</v>
      </c>
      <c r="B380">
        <v>231</v>
      </c>
      <c r="C380" t="s">
        <v>90</v>
      </c>
      <c r="D380" s="99">
        <v>0.44776119402985082</v>
      </c>
      <c r="E380" t="s">
        <v>90</v>
      </c>
      <c r="F380" s="99">
        <v>19.98517</v>
      </c>
      <c r="G380" t="s">
        <v>90</v>
      </c>
      <c r="H380" s="99">
        <v>5.3156369115553943</v>
      </c>
      <c r="I380" t="s">
        <v>90</v>
      </c>
    </row>
    <row r="381" spans="1:9">
      <c r="A381" s="5">
        <v>42601</v>
      </c>
      <c r="B381">
        <v>232</v>
      </c>
      <c r="C381" t="s">
        <v>90</v>
      </c>
      <c r="D381" s="99">
        <v>0.22388059701492541</v>
      </c>
      <c r="E381" t="s">
        <v>90</v>
      </c>
      <c r="F381" s="99">
        <v>19.56908</v>
      </c>
      <c r="G381" t="s">
        <v>90</v>
      </c>
      <c r="H381" s="99">
        <v>4.9209662032655315</v>
      </c>
      <c r="I381" t="s">
        <v>90</v>
      </c>
    </row>
    <row r="382" spans="1:9">
      <c r="A382" s="5">
        <v>42602</v>
      </c>
      <c r="B382">
        <v>233</v>
      </c>
      <c r="C382" t="s">
        <v>90</v>
      </c>
      <c r="D382" s="99">
        <v>5.4850746268656723</v>
      </c>
      <c r="E382" t="s">
        <v>90</v>
      </c>
      <c r="F382" s="99">
        <v>20.270060000000001</v>
      </c>
      <c r="G382" t="s">
        <v>90</v>
      </c>
      <c r="H382" s="99">
        <v>4.4260570070077216</v>
      </c>
      <c r="I382" t="s">
        <v>90</v>
      </c>
    </row>
    <row r="383" spans="1:9">
      <c r="A383" s="5">
        <v>42603</v>
      </c>
      <c r="B383">
        <v>234</v>
      </c>
      <c r="C383" t="s">
        <v>90</v>
      </c>
      <c r="D383" s="99">
        <v>2.5746268656716422</v>
      </c>
      <c r="E383" t="s">
        <v>90</v>
      </c>
      <c r="F383" s="99">
        <v>17.30273</v>
      </c>
      <c r="G383" t="s">
        <v>90</v>
      </c>
      <c r="H383" s="99">
        <v>4.5101486613675927</v>
      </c>
      <c r="I383" t="s">
        <v>90</v>
      </c>
    </row>
    <row r="384" spans="1:9">
      <c r="A384" s="5">
        <v>42604</v>
      </c>
      <c r="B384">
        <v>235</v>
      </c>
      <c r="C384" t="s">
        <v>90</v>
      </c>
      <c r="D384" s="99">
        <v>0</v>
      </c>
      <c r="E384" t="s">
        <v>90</v>
      </c>
      <c r="F384" s="99">
        <v>18.382480000000001</v>
      </c>
      <c r="G384" t="s">
        <v>90</v>
      </c>
      <c r="H384" s="99">
        <v>6.5573206150342518</v>
      </c>
      <c r="I384" t="s">
        <v>90</v>
      </c>
    </row>
    <row r="385" spans="1:9">
      <c r="A385" s="5">
        <v>42605</v>
      </c>
      <c r="B385">
        <v>236</v>
      </c>
      <c r="C385" t="s">
        <v>90</v>
      </c>
      <c r="D385" s="99">
        <v>0</v>
      </c>
      <c r="E385" t="s">
        <v>90</v>
      </c>
      <c r="F385" s="99">
        <v>19.957329999999999</v>
      </c>
      <c r="G385" t="s">
        <v>90</v>
      </c>
      <c r="H385" s="99">
        <v>6.5619787487407963</v>
      </c>
      <c r="I385" t="s">
        <v>90</v>
      </c>
    </row>
    <row r="386" spans="1:9">
      <c r="A386" s="5">
        <v>42606</v>
      </c>
      <c r="B386">
        <v>237</v>
      </c>
      <c r="C386" t="s">
        <v>90</v>
      </c>
      <c r="D386" s="99">
        <v>0</v>
      </c>
      <c r="E386" t="s">
        <v>90</v>
      </c>
      <c r="F386" s="99">
        <v>21.260100000000001</v>
      </c>
      <c r="G386" t="s">
        <v>90</v>
      </c>
      <c r="H386" s="99">
        <v>6.078729979073465</v>
      </c>
      <c r="I386" t="s">
        <v>90</v>
      </c>
    </row>
    <row r="387" spans="1:9">
      <c r="A387" s="5">
        <v>42607</v>
      </c>
      <c r="B387">
        <v>238</v>
      </c>
      <c r="C387" t="s">
        <v>90</v>
      </c>
      <c r="D387" s="99">
        <v>0</v>
      </c>
      <c r="E387" t="s">
        <v>90</v>
      </c>
      <c r="F387" s="99">
        <v>22.29758</v>
      </c>
      <c r="G387" t="s">
        <v>90</v>
      </c>
      <c r="H387" s="99">
        <v>5.9098672886800445</v>
      </c>
      <c r="I387" t="s">
        <v>90</v>
      </c>
    </row>
    <row r="388" spans="1:9">
      <c r="A388" s="5">
        <v>42608</v>
      </c>
      <c r="B388">
        <v>239</v>
      </c>
      <c r="C388" t="s">
        <v>90</v>
      </c>
      <c r="D388" s="99">
        <v>0</v>
      </c>
      <c r="E388" t="s">
        <v>90</v>
      </c>
      <c r="F388" s="99">
        <v>23.128150000000002</v>
      </c>
      <c r="G388" t="s">
        <v>90</v>
      </c>
      <c r="H388" s="99">
        <v>5.1674257511857338</v>
      </c>
      <c r="I388" t="s">
        <v>90</v>
      </c>
    </row>
    <row r="389" spans="1:9">
      <c r="A389" s="5">
        <v>42609</v>
      </c>
      <c r="B389">
        <v>240</v>
      </c>
      <c r="C389" t="s">
        <v>90</v>
      </c>
      <c r="D389" s="99">
        <v>0</v>
      </c>
      <c r="E389" t="s">
        <v>90</v>
      </c>
      <c r="F389" s="99">
        <v>23.038329999999998</v>
      </c>
      <c r="G389" t="s">
        <v>90</v>
      </c>
      <c r="H389" s="99">
        <v>5.6367386462314206</v>
      </c>
      <c r="I389" t="s">
        <v>90</v>
      </c>
    </row>
    <row r="390" spans="1:9">
      <c r="A390" s="5">
        <v>42610</v>
      </c>
      <c r="B390">
        <v>241</v>
      </c>
      <c r="C390" t="s">
        <v>90</v>
      </c>
      <c r="D390" s="99">
        <v>0.78358208955223896</v>
      </c>
      <c r="E390" t="s">
        <v>90</v>
      </c>
      <c r="F390" s="99">
        <v>23.024519999999999</v>
      </c>
      <c r="G390" t="s">
        <v>90</v>
      </c>
      <c r="H390" s="99">
        <v>5.7678508796205472</v>
      </c>
      <c r="I390" t="s">
        <v>90</v>
      </c>
    </row>
    <row r="391" spans="1:9">
      <c r="A391" s="5">
        <v>42611</v>
      </c>
      <c r="B391">
        <v>242</v>
      </c>
      <c r="C391" t="s">
        <v>90</v>
      </c>
      <c r="D391" s="99">
        <v>3.9179104477611948</v>
      </c>
      <c r="E391" t="s">
        <v>90</v>
      </c>
      <c r="F391" s="99">
        <v>20.448899999999998</v>
      </c>
      <c r="G391" t="s">
        <v>90</v>
      </c>
      <c r="H391" s="99">
        <v>4.8074355210748507</v>
      </c>
      <c r="I391" t="s">
        <v>90</v>
      </c>
    </row>
    <row r="392" spans="1:9">
      <c r="A392" s="5">
        <v>42612</v>
      </c>
      <c r="B392">
        <v>243</v>
      </c>
      <c r="C392" t="s">
        <v>90</v>
      </c>
      <c r="D392" s="99">
        <v>0.22388059701492541</v>
      </c>
      <c r="E392" t="s">
        <v>90</v>
      </c>
      <c r="F392" s="99">
        <v>19.191189999999999</v>
      </c>
      <c r="G392" t="s">
        <v>90</v>
      </c>
      <c r="H392" s="99">
        <v>3.9823957197729776</v>
      </c>
      <c r="I392" t="s">
        <v>90</v>
      </c>
    </row>
    <row r="393" spans="1:9">
      <c r="A393" s="5">
        <v>42613</v>
      </c>
      <c r="B393">
        <v>244</v>
      </c>
      <c r="C393" t="s">
        <v>90</v>
      </c>
      <c r="D393" s="99">
        <v>0</v>
      </c>
      <c r="E393" t="s">
        <v>90</v>
      </c>
      <c r="F393" s="99">
        <v>21.895399999999999</v>
      </c>
      <c r="G393" t="s">
        <v>90</v>
      </c>
      <c r="H393" s="99">
        <v>5.3601226095467052</v>
      </c>
      <c r="I393" t="s">
        <v>90</v>
      </c>
    </row>
    <row r="394" spans="1:9">
      <c r="A394" s="5">
        <v>42614</v>
      </c>
      <c r="B394">
        <v>245</v>
      </c>
      <c r="C394" t="s">
        <v>90</v>
      </c>
      <c r="D394" s="99">
        <v>0.67164179104477628</v>
      </c>
      <c r="E394" t="s">
        <v>90</v>
      </c>
      <c r="F394" s="99">
        <v>21.146059999999999</v>
      </c>
      <c r="G394" t="s">
        <v>90</v>
      </c>
      <c r="H394" s="99">
        <v>5.0309568719500968</v>
      </c>
      <c r="I394" t="s">
        <v>90</v>
      </c>
    </row>
    <row r="395" spans="1:9">
      <c r="A395" s="5">
        <v>42615</v>
      </c>
      <c r="B395">
        <v>246</v>
      </c>
      <c r="C395" t="s">
        <v>90</v>
      </c>
      <c r="D395" s="99">
        <v>0</v>
      </c>
      <c r="E395" t="s">
        <v>90</v>
      </c>
      <c r="F395" s="99">
        <v>21.843440000000001</v>
      </c>
      <c r="G395" t="s">
        <v>90</v>
      </c>
      <c r="H395" s="99">
        <v>5.5888898382148184</v>
      </c>
      <c r="I395" t="s">
        <v>90</v>
      </c>
    </row>
    <row r="396" spans="1:9">
      <c r="A396" s="5">
        <v>42616</v>
      </c>
      <c r="B396">
        <v>247</v>
      </c>
      <c r="C396" t="s">
        <v>90</v>
      </c>
      <c r="D396" s="99">
        <v>0</v>
      </c>
      <c r="E396" t="s">
        <v>90</v>
      </c>
      <c r="F396" s="99">
        <v>22.585000000000001</v>
      </c>
      <c r="G396" t="s">
        <v>90</v>
      </c>
      <c r="H396" s="99">
        <v>5.4402574326947457</v>
      </c>
      <c r="I396" t="s">
        <v>90</v>
      </c>
    </row>
    <row r="397" spans="1:9">
      <c r="A397" s="5">
        <v>42617</v>
      </c>
      <c r="B397">
        <v>248</v>
      </c>
      <c r="C397" t="s">
        <v>90</v>
      </c>
      <c r="D397" s="99">
        <v>0</v>
      </c>
      <c r="E397" t="s">
        <v>90</v>
      </c>
      <c r="F397" s="99">
        <v>21.842210000000001</v>
      </c>
      <c r="G397" t="s">
        <v>90</v>
      </c>
      <c r="H397" s="99">
        <v>5.0466894185764009</v>
      </c>
      <c r="I397" t="s">
        <v>90</v>
      </c>
    </row>
    <row r="398" spans="1:9">
      <c r="A398" s="5">
        <v>42618</v>
      </c>
      <c r="B398">
        <v>249</v>
      </c>
      <c r="C398" t="s">
        <v>90</v>
      </c>
      <c r="D398" s="99">
        <v>0</v>
      </c>
      <c r="E398" t="s">
        <v>90</v>
      </c>
      <c r="F398" s="99">
        <v>19.818269999999998</v>
      </c>
      <c r="G398" t="s">
        <v>90</v>
      </c>
      <c r="H398" s="99">
        <v>5.369823991453007</v>
      </c>
      <c r="I398" t="s">
        <v>90</v>
      </c>
    </row>
    <row r="399" spans="1:9">
      <c r="A399" s="5">
        <v>42619</v>
      </c>
      <c r="B399">
        <v>250</v>
      </c>
      <c r="C399" t="s">
        <v>90</v>
      </c>
      <c r="D399" s="99">
        <v>0</v>
      </c>
      <c r="E399" t="s">
        <v>90</v>
      </c>
      <c r="F399" s="99">
        <v>19.44613</v>
      </c>
      <c r="G399" t="s">
        <v>90</v>
      </c>
      <c r="H399" s="99">
        <v>6.1821911232539239</v>
      </c>
      <c r="I399" t="s">
        <v>90</v>
      </c>
    </row>
    <row r="400" spans="1:9">
      <c r="A400" s="5">
        <v>42620</v>
      </c>
      <c r="B400">
        <v>251</v>
      </c>
      <c r="C400" t="s">
        <v>90</v>
      </c>
      <c r="D400" s="99">
        <v>0</v>
      </c>
      <c r="E400" t="s">
        <v>90</v>
      </c>
      <c r="F400" s="99">
        <v>19.26079</v>
      </c>
      <c r="G400" t="s">
        <v>90</v>
      </c>
      <c r="H400" s="99">
        <v>5.8359505478026437</v>
      </c>
      <c r="I400" t="s">
        <v>90</v>
      </c>
    </row>
    <row r="401" spans="1:9">
      <c r="A401" s="5">
        <v>42621</v>
      </c>
      <c r="B401">
        <v>252</v>
      </c>
      <c r="C401" t="s">
        <v>90</v>
      </c>
      <c r="D401" s="99">
        <v>0</v>
      </c>
      <c r="E401" t="s">
        <v>90</v>
      </c>
      <c r="F401" s="99">
        <v>21.214169999999999</v>
      </c>
      <c r="G401" t="s">
        <v>90</v>
      </c>
      <c r="H401" s="99">
        <v>5.853492841544865</v>
      </c>
      <c r="I401" t="s">
        <v>90</v>
      </c>
    </row>
    <row r="402" spans="1:9">
      <c r="A402" s="5">
        <v>42622</v>
      </c>
      <c r="B402">
        <v>253</v>
      </c>
      <c r="C402" t="s">
        <v>90</v>
      </c>
      <c r="D402" s="99">
        <v>0</v>
      </c>
      <c r="E402" t="s">
        <v>90</v>
      </c>
      <c r="F402" s="99">
        <v>21.728000000000002</v>
      </c>
      <c r="G402" t="s">
        <v>90</v>
      </c>
      <c r="H402" s="99">
        <v>5.8124008757348991</v>
      </c>
      <c r="I402" t="s">
        <v>90</v>
      </c>
    </row>
    <row r="403" spans="1:9">
      <c r="A403" s="5">
        <v>42623</v>
      </c>
      <c r="B403">
        <v>254</v>
      </c>
      <c r="C403" t="s">
        <v>90</v>
      </c>
      <c r="D403" s="99">
        <v>0</v>
      </c>
      <c r="E403" t="s">
        <v>90</v>
      </c>
      <c r="F403" s="99">
        <v>20.669080000000001</v>
      </c>
      <c r="G403" t="s">
        <v>90</v>
      </c>
      <c r="H403" s="99">
        <v>4.8787682083262496</v>
      </c>
      <c r="I403" t="s">
        <v>90</v>
      </c>
    </row>
    <row r="404" spans="1:9">
      <c r="A404" s="5">
        <v>42624</v>
      </c>
      <c r="B404">
        <v>255</v>
      </c>
      <c r="C404" t="s">
        <v>90</v>
      </c>
      <c r="D404" s="99">
        <v>0.1119402985074627</v>
      </c>
      <c r="E404" t="s">
        <v>90</v>
      </c>
      <c r="F404" s="99">
        <v>18.768519999999999</v>
      </c>
      <c r="G404" t="s">
        <v>90</v>
      </c>
      <c r="H404" s="99">
        <v>4.5198110320753813</v>
      </c>
      <c r="I404" t="s">
        <v>90</v>
      </c>
    </row>
    <row r="405" spans="1:9">
      <c r="A405" s="5">
        <v>42625</v>
      </c>
      <c r="B405">
        <v>256</v>
      </c>
      <c r="C405" t="s">
        <v>90</v>
      </c>
      <c r="D405" s="99">
        <v>0</v>
      </c>
      <c r="E405" t="s">
        <v>90</v>
      </c>
      <c r="F405" s="99">
        <v>20.341519999999999</v>
      </c>
      <c r="G405" t="s">
        <v>90</v>
      </c>
      <c r="H405" s="99">
        <v>5.2879137308710806</v>
      </c>
      <c r="I405" t="s">
        <v>90</v>
      </c>
    </row>
    <row r="406" spans="1:9">
      <c r="A406" s="5">
        <v>42626</v>
      </c>
      <c r="B406">
        <v>257</v>
      </c>
      <c r="C406" t="s">
        <v>90</v>
      </c>
      <c r="D406" s="99">
        <v>0</v>
      </c>
      <c r="E406" t="s">
        <v>90</v>
      </c>
      <c r="F406" s="99">
        <v>20.836649999999999</v>
      </c>
      <c r="G406" t="s">
        <v>90</v>
      </c>
      <c r="H406" s="99">
        <v>5.0892353980526801</v>
      </c>
      <c r="I406" t="s">
        <v>90</v>
      </c>
    </row>
    <row r="407" spans="1:9">
      <c r="A407" s="5">
        <v>42627</v>
      </c>
      <c r="B407">
        <v>258</v>
      </c>
      <c r="C407" t="s">
        <v>90</v>
      </c>
      <c r="D407" s="99">
        <v>0</v>
      </c>
      <c r="E407" t="s">
        <v>90</v>
      </c>
      <c r="F407" s="99">
        <v>21.263079999999999</v>
      </c>
      <c r="G407" t="s">
        <v>90</v>
      </c>
      <c r="H407" s="99">
        <v>5.4540385024141411</v>
      </c>
      <c r="I407" t="s">
        <v>90</v>
      </c>
    </row>
    <row r="408" spans="1:9">
      <c r="A408" s="5">
        <v>42628</v>
      </c>
      <c r="B408">
        <v>259</v>
      </c>
      <c r="C408" t="s">
        <v>90</v>
      </c>
      <c r="D408" s="99">
        <v>1.119402985074627</v>
      </c>
      <c r="E408" t="s">
        <v>90</v>
      </c>
      <c r="F408" s="99">
        <v>18.065249999999999</v>
      </c>
      <c r="G408" t="s">
        <v>90</v>
      </c>
      <c r="H408" s="99">
        <v>3.3457245221235845</v>
      </c>
      <c r="I408" t="s">
        <v>90</v>
      </c>
    </row>
    <row r="409" spans="1:9">
      <c r="A409" s="5">
        <v>42629</v>
      </c>
      <c r="B409">
        <v>260</v>
      </c>
      <c r="C409" t="s">
        <v>90</v>
      </c>
      <c r="D409" s="99">
        <v>6.8283582089552253</v>
      </c>
      <c r="E409" t="s">
        <v>90</v>
      </c>
      <c r="F409" s="99">
        <v>15.74583</v>
      </c>
      <c r="G409" t="s">
        <v>90</v>
      </c>
      <c r="H409" s="99">
        <v>2.8642818329793891</v>
      </c>
      <c r="I409" t="s">
        <v>90</v>
      </c>
    </row>
    <row r="410" spans="1:9">
      <c r="A410" s="5">
        <v>42630</v>
      </c>
      <c r="B410">
        <v>261</v>
      </c>
      <c r="C410" t="s">
        <v>90</v>
      </c>
      <c r="D410" s="99">
        <v>11.082089552238807</v>
      </c>
      <c r="E410" t="s">
        <v>90</v>
      </c>
      <c r="F410" s="99">
        <v>14.40394</v>
      </c>
      <c r="G410" t="s">
        <v>90</v>
      </c>
      <c r="H410" s="99">
        <v>3.2143350477057315</v>
      </c>
      <c r="I410" t="s">
        <v>90</v>
      </c>
    </row>
    <row r="411" spans="1:9">
      <c r="A411" s="5">
        <v>42631</v>
      </c>
      <c r="B411">
        <v>262</v>
      </c>
      <c r="C411" t="s">
        <v>90</v>
      </c>
      <c r="D411" s="99">
        <v>0</v>
      </c>
      <c r="E411" t="s">
        <v>90</v>
      </c>
      <c r="F411" s="99">
        <v>14.39842</v>
      </c>
      <c r="G411" t="s">
        <v>90</v>
      </c>
      <c r="H411" s="99">
        <v>2.7482244614887157</v>
      </c>
      <c r="I411" t="s">
        <v>90</v>
      </c>
    </row>
    <row r="412" spans="1:9">
      <c r="A412" s="5">
        <v>42632</v>
      </c>
      <c r="B412">
        <v>263</v>
      </c>
      <c r="C412" t="s">
        <v>90</v>
      </c>
      <c r="D412" s="99">
        <v>0</v>
      </c>
      <c r="E412" t="s">
        <v>90</v>
      </c>
      <c r="F412" s="99">
        <v>16.49042</v>
      </c>
      <c r="G412" t="s">
        <v>90</v>
      </c>
      <c r="H412" s="99">
        <v>4.8677049530901195</v>
      </c>
      <c r="I412" t="s">
        <v>90</v>
      </c>
    </row>
    <row r="413" spans="1:9">
      <c r="A413" s="5">
        <v>42633</v>
      </c>
      <c r="B413">
        <v>264</v>
      </c>
      <c r="C413" t="s">
        <v>90</v>
      </c>
      <c r="D413" s="99">
        <v>0</v>
      </c>
      <c r="E413" t="s">
        <v>90</v>
      </c>
      <c r="F413" s="99">
        <v>16.941669999999998</v>
      </c>
      <c r="G413" t="s">
        <v>90</v>
      </c>
      <c r="H413" s="99">
        <v>4.9290918223699718</v>
      </c>
      <c r="I413" t="s">
        <v>90</v>
      </c>
    </row>
    <row r="414" spans="1:9">
      <c r="A414" s="5">
        <v>42634</v>
      </c>
      <c r="B414">
        <v>265</v>
      </c>
      <c r="C414" t="s">
        <v>90</v>
      </c>
      <c r="D414" s="99">
        <v>3.3582089552238812</v>
      </c>
      <c r="E414" t="s">
        <v>90</v>
      </c>
      <c r="F414" s="99">
        <v>15.085330000000001</v>
      </c>
      <c r="G414" t="s">
        <v>90</v>
      </c>
      <c r="H414" s="99">
        <v>3.6862104493281929</v>
      </c>
      <c r="I414" t="s">
        <v>90</v>
      </c>
    </row>
    <row r="415" spans="1:9">
      <c r="A415" s="5">
        <v>42635</v>
      </c>
      <c r="B415">
        <v>266</v>
      </c>
      <c r="C415" t="s">
        <v>90</v>
      </c>
      <c r="D415" s="99">
        <v>0</v>
      </c>
      <c r="E415" t="s">
        <v>90</v>
      </c>
      <c r="F415" s="99">
        <v>16.137869999999999</v>
      </c>
      <c r="G415" t="s">
        <v>90</v>
      </c>
      <c r="H415" s="99">
        <v>3.7380194449614033</v>
      </c>
      <c r="I415" t="s">
        <v>90</v>
      </c>
    </row>
    <row r="416" spans="1:9">
      <c r="A416" s="5">
        <v>42636</v>
      </c>
      <c r="B416">
        <v>267</v>
      </c>
      <c r="C416" t="s">
        <v>90</v>
      </c>
      <c r="D416" s="99">
        <v>0</v>
      </c>
      <c r="E416" t="s">
        <v>90</v>
      </c>
      <c r="F416" s="99">
        <v>16.345020000000002</v>
      </c>
      <c r="G416" t="s">
        <v>90</v>
      </c>
      <c r="H416" s="99">
        <v>4.1770722373463833</v>
      </c>
      <c r="I416" t="s">
        <v>90</v>
      </c>
    </row>
    <row r="417" spans="1:9">
      <c r="A417" s="5">
        <v>42637</v>
      </c>
      <c r="B417">
        <v>268</v>
      </c>
      <c r="C417" t="s">
        <v>90</v>
      </c>
      <c r="D417" s="99">
        <v>0</v>
      </c>
      <c r="E417" t="s">
        <v>90</v>
      </c>
      <c r="F417" s="99">
        <v>17.036249999999999</v>
      </c>
      <c r="G417" t="s">
        <v>90</v>
      </c>
      <c r="H417" s="99">
        <v>4.2001998842924326</v>
      </c>
      <c r="I417" t="s">
        <v>90</v>
      </c>
    </row>
    <row r="418" spans="1:9">
      <c r="A418" s="5">
        <v>42638</v>
      </c>
      <c r="B418">
        <v>269</v>
      </c>
      <c r="C418" t="s">
        <v>90</v>
      </c>
      <c r="D418" s="99">
        <v>0</v>
      </c>
      <c r="E418" t="s">
        <v>90</v>
      </c>
      <c r="F418" s="99">
        <v>16.394749999999998</v>
      </c>
      <c r="G418" t="s">
        <v>90</v>
      </c>
      <c r="H418" s="99">
        <v>4.4848799932029317</v>
      </c>
      <c r="I418" t="s">
        <v>90</v>
      </c>
    </row>
    <row r="419" spans="1:9">
      <c r="A419" s="5">
        <v>42639</v>
      </c>
      <c r="B419">
        <v>270</v>
      </c>
      <c r="C419" t="s">
        <v>90</v>
      </c>
      <c r="D419" s="99">
        <v>0</v>
      </c>
      <c r="E419" t="s">
        <v>90</v>
      </c>
      <c r="F419" s="99">
        <v>16.488350000000001</v>
      </c>
      <c r="G419" t="s">
        <v>90</v>
      </c>
      <c r="H419" s="99">
        <v>4.4638916995029048</v>
      </c>
      <c r="I419" t="s">
        <v>90</v>
      </c>
    </row>
    <row r="420" spans="1:9">
      <c r="A420" s="5">
        <v>42640</v>
      </c>
      <c r="B420">
        <v>271</v>
      </c>
      <c r="C420" t="s">
        <v>90</v>
      </c>
      <c r="D420" s="99">
        <v>0</v>
      </c>
      <c r="E420" t="s">
        <v>90</v>
      </c>
      <c r="F420" s="99">
        <v>17.638919999999999</v>
      </c>
      <c r="G420" t="s">
        <v>90</v>
      </c>
      <c r="H420" s="99">
        <v>4.2261243977765153</v>
      </c>
      <c r="I420" t="s">
        <v>90</v>
      </c>
    </row>
    <row r="421" spans="1:9">
      <c r="A421" s="5">
        <v>42641</v>
      </c>
      <c r="B421">
        <v>272</v>
      </c>
      <c r="C421" t="s">
        <v>90</v>
      </c>
      <c r="D421" s="99">
        <v>0</v>
      </c>
      <c r="E421" t="s">
        <v>90</v>
      </c>
      <c r="F421" s="99">
        <v>16.589980000000001</v>
      </c>
      <c r="G421" t="s">
        <v>90</v>
      </c>
      <c r="H421" s="99">
        <v>4.25087841776178</v>
      </c>
      <c r="I421" t="s">
        <v>90</v>
      </c>
    </row>
    <row r="422" spans="1:9">
      <c r="A422" s="5">
        <v>42642</v>
      </c>
      <c r="B422">
        <v>273</v>
      </c>
      <c r="C422" t="s">
        <v>90</v>
      </c>
      <c r="D422" s="99">
        <v>0</v>
      </c>
      <c r="E422" t="s">
        <v>90</v>
      </c>
      <c r="F422" s="99">
        <v>16.68965</v>
      </c>
      <c r="G422" t="s">
        <v>90</v>
      </c>
      <c r="H422" s="99">
        <v>4.0661109365575374</v>
      </c>
      <c r="I422" t="s">
        <v>90</v>
      </c>
    </row>
    <row r="423" spans="1:9">
      <c r="A423" s="5">
        <v>42643</v>
      </c>
      <c r="B423">
        <v>274</v>
      </c>
      <c r="C423" t="s">
        <v>90</v>
      </c>
      <c r="D423" s="99">
        <v>0</v>
      </c>
      <c r="E423" t="s">
        <v>90</v>
      </c>
      <c r="F423" s="99">
        <v>18.103059999999999</v>
      </c>
      <c r="G423" t="s">
        <v>90</v>
      </c>
      <c r="H423" s="99">
        <v>3.577611813719054</v>
      </c>
      <c r="I423" t="s">
        <v>90</v>
      </c>
    </row>
    <row r="424" spans="1:9">
      <c r="A424" s="5">
        <v>42644</v>
      </c>
      <c r="B424">
        <v>275</v>
      </c>
      <c r="C424" t="s">
        <v>90</v>
      </c>
      <c r="D424" s="99">
        <v>0</v>
      </c>
      <c r="E424" t="s">
        <v>90</v>
      </c>
      <c r="F424" s="99">
        <v>16.920249999999999</v>
      </c>
      <c r="G424" t="s">
        <v>90</v>
      </c>
      <c r="H424" s="99">
        <v>3.6776842729749384</v>
      </c>
      <c r="I424" t="s">
        <v>90</v>
      </c>
    </row>
    <row r="425" spans="1:9">
      <c r="A425" s="5">
        <v>42645</v>
      </c>
      <c r="B425">
        <v>276</v>
      </c>
      <c r="C425" t="s">
        <v>90</v>
      </c>
      <c r="D425" s="99">
        <v>3.4701492537313436</v>
      </c>
      <c r="E425" t="s">
        <v>90</v>
      </c>
      <c r="F425" s="99">
        <v>15.899100000000001</v>
      </c>
      <c r="G425" t="s">
        <v>90</v>
      </c>
      <c r="H425" s="99">
        <v>3.4291857602244282</v>
      </c>
      <c r="I425" t="s">
        <v>90</v>
      </c>
    </row>
    <row r="426" spans="1:9">
      <c r="A426" s="5">
        <v>42646</v>
      </c>
      <c r="B426">
        <v>277</v>
      </c>
      <c r="C426" t="s">
        <v>90</v>
      </c>
      <c r="D426" s="99">
        <v>0.22388059701492541</v>
      </c>
      <c r="E426" t="s">
        <v>90</v>
      </c>
      <c r="F426" s="99">
        <v>12.759230000000001</v>
      </c>
      <c r="G426" t="s">
        <v>90</v>
      </c>
      <c r="H426" s="99">
        <v>3.9995001498895881</v>
      </c>
      <c r="I426" t="s">
        <v>90</v>
      </c>
    </row>
    <row r="427" spans="1:9">
      <c r="A427" s="5">
        <v>42647</v>
      </c>
      <c r="B427">
        <v>278</v>
      </c>
      <c r="C427" t="s">
        <v>90</v>
      </c>
      <c r="D427" s="99">
        <v>0</v>
      </c>
      <c r="E427" t="s">
        <v>90</v>
      </c>
      <c r="F427" s="99">
        <v>12.34446</v>
      </c>
      <c r="G427" t="s">
        <v>90</v>
      </c>
      <c r="H427" s="99">
        <v>4.6620424928112714</v>
      </c>
      <c r="I427" t="s">
        <v>90</v>
      </c>
    </row>
    <row r="428" spans="1:9">
      <c r="A428" s="5">
        <v>42648</v>
      </c>
      <c r="B428">
        <v>279</v>
      </c>
      <c r="C428" t="s">
        <v>90</v>
      </c>
      <c r="D428" s="99">
        <v>0</v>
      </c>
      <c r="E428" t="s">
        <v>90</v>
      </c>
      <c r="F428" s="99">
        <v>11.88035</v>
      </c>
      <c r="G428" t="s">
        <v>90</v>
      </c>
      <c r="H428" s="99">
        <v>4.4172893798980608</v>
      </c>
      <c r="I428" t="s">
        <v>90</v>
      </c>
    </row>
    <row r="429" spans="1:9">
      <c r="A429" s="5">
        <v>42649</v>
      </c>
      <c r="B429">
        <v>280</v>
      </c>
      <c r="C429" t="s">
        <v>90</v>
      </c>
      <c r="D429" s="99">
        <v>0</v>
      </c>
      <c r="E429" t="s">
        <v>90</v>
      </c>
      <c r="F429" s="99">
        <v>9.296583</v>
      </c>
      <c r="G429" t="s">
        <v>90</v>
      </c>
      <c r="H429" s="99">
        <v>4.3310019778959763</v>
      </c>
      <c r="I429" t="s">
        <v>90</v>
      </c>
    </row>
    <row r="430" spans="1:9">
      <c r="A430" s="5">
        <v>42650</v>
      </c>
      <c r="B430">
        <v>281</v>
      </c>
      <c r="C430" t="s">
        <v>90</v>
      </c>
      <c r="D430" s="99">
        <v>0</v>
      </c>
      <c r="E430" t="s">
        <v>90</v>
      </c>
      <c r="F430" s="99">
        <v>9.9547080000000001</v>
      </c>
      <c r="G430" t="s">
        <v>90</v>
      </c>
      <c r="H430" s="99">
        <v>3.9056622448581972</v>
      </c>
      <c r="I430" t="s">
        <v>90</v>
      </c>
    </row>
    <row r="431" spans="1:9">
      <c r="A431" s="5">
        <v>42651</v>
      </c>
      <c r="B431">
        <v>282</v>
      </c>
      <c r="C431" t="s">
        <v>90</v>
      </c>
      <c r="D431" s="99">
        <v>0</v>
      </c>
      <c r="E431" t="s">
        <v>90</v>
      </c>
      <c r="F431" s="99">
        <v>10.66456</v>
      </c>
      <c r="G431" t="s">
        <v>90</v>
      </c>
      <c r="H431" s="99">
        <v>2.8871267363894395</v>
      </c>
      <c r="I431" t="s">
        <v>90</v>
      </c>
    </row>
    <row r="432" spans="1:9">
      <c r="A432" s="5">
        <v>42652</v>
      </c>
      <c r="B432">
        <v>283</v>
      </c>
      <c r="C432" t="s">
        <v>90</v>
      </c>
      <c r="D432" s="99">
        <v>2.3507462686567169</v>
      </c>
      <c r="E432" t="s">
        <v>90</v>
      </c>
      <c r="F432" s="99">
        <v>8.7407500000000002</v>
      </c>
      <c r="G432" t="s">
        <v>90</v>
      </c>
      <c r="H432" s="99">
        <v>2.4596169968697734</v>
      </c>
      <c r="I432" t="s">
        <v>90</v>
      </c>
    </row>
    <row r="433" spans="1:9">
      <c r="A433" s="5">
        <v>42653</v>
      </c>
      <c r="B433">
        <v>284</v>
      </c>
      <c r="C433" t="s">
        <v>90</v>
      </c>
      <c r="D433" s="99">
        <v>0.44776119402985082</v>
      </c>
      <c r="E433" t="s">
        <v>90</v>
      </c>
      <c r="F433" s="99">
        <v>7.9084580000000004</v>
      </c>
      <c r="G433" t="s">
        <v>90</v>
      </c>
      <c r="H433" s="99">
        <v>2.6008948810424681</v>
      </c>
      <c r="I433" t="s">
        <v>90</v>
      </c>
    </row>
    <row r="434" spans="1:9">
      <c r="A434" s="5">
        <v>42654</v>
      </c>
      <c r="B434">
        <v>285</v>
      </c>
      <c r="C434" t="s">
        <v>90</v>
      </c>
      <c r="D434" s="99">
        <v>0</v>
      </c>
      <c r="E434" t="s">
        <v>90</v>
      </c>
      <c r="F434" s="99">
        <v>7.749104</v>
      </c>
      <c r="G434" t="s">
        <v>90</v>
      </c>
      <c r="H434" s="99">
        <v>3.2859892139905424</v>
      </c>
      <c r="I434" t="s">
        <v>90</v>
      </c>
    </row>
    <row r="435" spans="1:9">
      <c r="A435" s="5">
        <v>42655</v>
      </c>
      <c r="B435">
        <v>286</v>
      </c>
      <c r="C435" t="s">
        <v>90</v>
      </c>
      <c r="D435" s="99">
        <v>0</v>
      </c>
      <c r="E435" t="s">
        <v>90</v>
      </c>
      <c r="F435" s="99">
        <v>7.3456250000000001</v>
      </c>
      <c r="G435" t="s">
        <v>90</v>
      </c>
      <c r="H435" s="99">
        <v>3.9912750972409023</v>
      </c>
      <c r="I435" t="s">
        <v>90</v>
      </c>
    </row>
    <row r="436" spans="1:9">
      <c r="A436" s="5">
        <v>42656</v>
      </c>
      <c r="B436">
        <v>287</v>
      </c>
      <c r="C436" t="s">
        <v>90</v>
      </c>
      <c r="D436" s="99">
        <v>0.1119402985074627</v>
      </c>
      <c r="E436" t="s">
        <v>90</v>
      </c>
      <c r="F436" s="99">
        <v>6.1609369999999997</v>
      </c>
      <c r="G436" t="s">
        <v>90</v>
      </c>
      <c r="H436" s="99">
        <v>2.6863868935559698</v>
      </c>
      <c r="I436" t="s">
        <v>90</v>
      </c>
    </row>
    <row r="437" spans="1:9">
      <c r="A437" s="5">
        <v>42657</v>
      </c>
      <c r="B437">
        <v>288</v>
      </c>
      <c r="C437" t="s">
        <v>90</v>
      </c>
      <c r="D437" s="99">
        <v>24.514925373134332</v>
      </c>
      <c r="E437" t="s">
        <v>90</v>
      </c>
      <c r="F437" s="99">
        <v>6.9675209999999996</v>
      </c>
      <c r="G437" t="s">
        <v>90</v>
      </c>
      <c r="H437" s="99">
        <v>1.1374390313317575</v>
      </c>
      <c r="I437" t="s">
        <v>90</v>
      </c>
    </row>
    <row r="438" spans="1:9">
      <c r="A438" s="5">
        <v>42658</v>
      </c>
      <c r="B438">
        <v>289</v>
      </c>
      <c r="C438" t="s">
        <v>90</v>
      </c>
      <c r="D438" s="99">
        <v>1.2313432835820897</v>
      </c>
      <c r="E438" t="s">
        <v>90</v>
      </c>
      <c r="F438" s="99">
        <v>10.75469</v>
      </c>
      <c r="G438" t="s">
        <v>90</v>
      </c>
      <c r="H438" s="99">
        <v>2.2057298264964955</v>
      </c>
      <c r="I438" t="s">
        <v>90</v>
      </c>
    </row>
    <row r="439" spans="1:9">
      <c r="A439" s="5">
        <v>42659</v>
      </c>
      <c r="B439">
        <v>290</v>
      </c>
      <c r="C439" t="s">
        <v>90</v>
      </c>
      <c r="D439" s="99">
        <v>0.22388059701492541</v>
      </c>
      <c r="E439" t="s">
        <v>90</v>
      </c>
      <c r="F439" s="99">
        <v>11.724769999999999</v>
      </c>
      <c r="G439" t="s">
        <v>90</v>
      </c>
      <c r="H439" s="99">
        <v>2.9186360441602237</v>
      </c>
      <c r="I439" t="s">
        <v>90</v>
      </c>
    </row>
    <row r="440" spans="1:9">
      <c r="A440" s="5">
        <v>42660</v>
      </c>
      <c r="B440">
        <v>291</v>
      </c>
      <c r="C440" t="s">
        <v>90</v>
      </c>
      <c r="D440" s="99">
        <v>0.22388059701492541</v>
      </c>
      <c r="E440" t="s">
        <v>90</v>
      </c>
      <c r="F440" s="99">
        <v>11.168480000000001</v>
      </c>
      <c r="G440" t="s">
        <v>90</v>
      </c>
      <c r="H440" s="99">
        <v>2.0696496844710492</v>
      </c>
      <c r="I440" t="s">
        <v>90</v>
      </c>
    </row>
    <row r="441" spans="1:9">
      <c r="A441" s="5">
        <v>42661</v>
      </c>
      <c r="B441">
        <v>292</v>
      </c>
      <c r="C441" t="s">
        <v>90</v>
      </c>
      <c r="D441" s="99">
        <v>0.22388059701492541</v>
      </c>
      <c r="E441" t="s">
        <v>90</v>
      </c>
      <c r="F441" s="99">
        <v>11.897729999999999</v>
      </c>
      <c r="G441" t="s">
        <v>90</v>
      </c>
      <c r="H441" s="99">
        <v>2.2368380802316197</v>
      </c>
      <c r="I441" t="s">
        <v>90</v>
      </c>
    </row>
    <row r="442" spans="1:9">
      <c r="A442" s="5">
        <v>42662</v>
      </c>
      <c r="B442">
        <v>293</v>
      </c>
      <c r="C442" t="s">
        <v>90</v>
      </c>
      <c r="D442" s="99">
        <v>0.33582089552238814</v>
      </c>
      <c r="E442" t="s">
        <v>90</v>
      </c>
      <c r="F442" s="99">
        <v>10.30123</v>
      </c>
      <c r="G442" t="s">
        <v>90</v>
      </c>
      <c r="H442" s="99">
        <v>1.6795833242106522</v>
      </c>
      <c r="I442" t="s">
        <v>90</v>
      </c>
    </row>
    <row r="443" spans="1:9">
      <c r="A443" s="5">
        <v>42663</v>
      </c>
      <c r="B443">
        <v>294</v>
      </c>
      <c r="C443" t="s">
        <v>90</v>
      </c>
      <c r="D443" s="99">
        <v>0.22388059701492541</v>
      </c>
      <c r="E443" t="s">
        <v>90</v>
      </c>
      <c r="F443" s="99">
        <v>9.0627089999999999</v>
      </c>
      <c r="G443" t="s">
        <v>90</v>
      </c>
      <c r="H443" s="99">
        <v>2.5666900085774267</v>
      </c>
      <c r="I443" t="s">
        <v>90</v>
      </c>
    </row>
    <row r="444" spans="1:9">
      <c r="A444" s="5">
        <v>42664</v>
      </c>
      <c r="B444">
        <v>295</v>
      </c>
      <c r="C444" t="s">
        <v>90</v>
      </c>
      <c r="D444" s="99">
        <v>0.1119402985074627</v>
      </c>
      <c r="E444" t="s">
        <v>90</v>
      </c>
      <c r="F444" s="99">
        <v>7.133229</v>
      </c>
      <c r="G444" t="s">
        <v>90</v>
      </c>
      <c r="H444" s="99">
        <v>2.8556363597839969</v>
      </c>
      <c r="I444" t="s">
        <v>90</v>
      </c>
    </row>
    <row r="445" spans="1:9">
      <c r="A445" s="5">
        <v>42665</v>
      </c>
      <c r="B445">
        <v>296</v>
      </c>
      <c r="C445" t="s">
        <v>90</v>
      </c>
      <c r="D445" s="99">
        <v>0</v>
      </c>
      <c r="E445" t="s">
        <v>90</v>
      </c>
      <c r="F445" s="99">
        <v>7.5522710000000002</v>
      </c>
      <c r="G445" t="s">
        <v>90</v>
      </c>
      <c r="H445" s="99">
        <v>2.2822101338499943</v>
      </c>
      <c r="I445" t="s">
        <v>90</v>
      </c>
    </row>
    <row r="446" spans="1:9">
      <c r="A446" s="5">
        <v>42666</v>
      </c>
      <c r="B446">
        <v>297</v>
      </c>
      <c r="C446" t="s">
        <v>90</v>
      </c>
      <c r="D446" s="99">
        <v>0.22388059701492541</v>
      </c>
      <c r="E446" t="s">
        <v>90</v>
      </c>
      <c r="F446" s="99">
        <v>7.5133330000000003</v>
      </c>
      <c r="G446" t="s">
        <v>90</v>
      </c>
      <c r="H446" s="99">
        <v>1.7926176931399458</v>
      </c>
      <c r="I446" t="s">
        <v>90</v>
      </c>
    </row>
    <row r="447" spans="1:9">
      <c r="A447" s="5">
        <v>42667</v>
      </c>
      <c r="B447">
        <v>298</v>
      </c>
      <c r="C447" t="s">
        <v>90</v>
      </c>
      <c r="D447" s="99">
        <v>0.1119402985074627</v>
      </c>
      <c r="E447" t="s">
        <v>90</v>
      </c>
      <c r="F447" s="99">
        <v>9.1174579999999992</v>
      </c>
      <c r="G447" t="s">
        <v>90</v>
      </c>
      <c r="H447" s="99">
        <v>1.4598286122917259</v>
      </c>
      <c r="I447" t="s">
        <v>90</v>
      </c>
    </row>
    <row r="448" spans="1:9">
      <c r="A448" s="5">
        <v>42668</v>
      </c>
      <c r="B448">
        <v>299</v>
      </c>
      <c r="C448" t="s">
        <v>90</v>
      </c>
      <c r="D448" s="99">
        <v>0.33582089552238814</v>
      </c>
      <c r="E448" t="s">
        <v>90</v>
      </c>
      <c r="F448" s="99">
        <v>10.14498</v>
      </c>
      <c r="G448" t="s">
        <v>90</v>
      </c>
      <c r="H448" s="99">
        <v>0.86985488430986568</v>
      </c>
      <c r="I448" t="s">
        <v>90</v>
      </c>
    </row>
    <row r="449" spans="1:9">
      <c r="A449" s="5">
        <v>42669</v>
      </c>
      <c r="B449">
        <v>300</v>
      </c>
      <c r="C449" t="s">
        <v>90</v>
      </c>
      <c r="D449" s="99">
        <v>1.6791044776119406</v>
      </c>
      <c r="E449" t="s">
        <v>90</v>
      </c>
      <c r="F449" s="99">
        <v>11.29069</v>
      </c>
      <c r="G449" t="s">
        <v>90</v>
      </c>
      <c r="H449" s="99">
        <v>1.6384055845461829</v>
      </c>
      <c r="I449" t="s">
        <v>90</v>
      </c>
    </row>
    <row r="450" spans="1:9">
      <c r="A450" s="5">
        <v>42670</v>
      </c>
      <c r="B450">
        <v>301</v>
      </c>
      <c r="C450" t="s">
        <v>90</v>
      </c>
      <c r="D450" s="99">
        <v>0.1119402985074627</v>
      </c>
      <c r="E450" t="s">
        <v>90</v>
      </c>
      <c r="F450" s="99">
        <v>10.801080000000001</v>
      </c>
      <c r="G450" t="s">
        <v>90</v>
      </c>
      <c r="H450" s="99">
        <v>2.4982204908671339</v>
      </c>
      <c r="I450" t="s">
        <v>90</v>
      </c>
    </row>
    <row r="451" spans="1:9">
      <c r="A451" s="5">
        <v>42671</v>
      </c>
      <c r="B451">
        <v>302</v>
      </c>
      <c r="C451" t="s">
        <v>90</v>
      </c>
      <c r="D451" s="99">
        <v>0</v>
      </c>
      <c r="E451" t="s">
        <v>90</v>
      </c>
      <c r="F451" s="99">
        <v>8.5739370000000008</v>
      </c>
      <c r="G451" t="s">
        <v>90</v>
      </c>
      <c r="H451" s="99">
        <v>2.5654870330108923</v>
      </c>
      <c r="I451" t="s">
        <v>90</v>
      </c>
    </row>
    <row r="452" spans="1:9">
      <c r="A452" s="5">
        <v>42672</v>
      </c>
      <c r="B452">
        <v>303</v>
      </c>
      <c r="C452" t="s">
        <v>90</v>
      </c>
      <c r="D452" s="99">
        <v>0</v>
      </c>
      <c r="E452" t="s">
        <v>90</v>
      </c>
      <c r="F452" s="99">
        <v>9.8550620000000002</v>
      </c>
      <c r="G452" t="s">
        <v>90</v>
      </c>
      <c r="H452" s="99">
        <v>2.7450394327585279</v>
      </c>
      <c r="I452" t="s">
        <v>90</v>
      </c>
    </row>
    <row r="453" spans="1:9">
      <c r="A453" s="5">
        <v>42673</v>
      </c>
      <c r="B453">
        <v>304</v>
      </c>
      <c r="C453" t="s">
        <v>90</v>
      </c>
      <c r="D453" s="99">
        <v>0</v>
      </c>
      <c r="E453" t="s">
        <v>90</v>
      </c>
      <c r="F453" s="99">
        <v>11.418100000000001</v>
      </c>
      <c r="G453" t="s">
        <v>90</v>
      </c>
      <c r="H453" s="99">
        <v>3.0044928600836682</v>
      </c>
      <c r="I453" t="s">
        <v>90</v>
      </c>
    </row>
    <row r="454" spans="1:9">
      <c r="A454" s="5">
        <v>42674</v>
      </c>
      <c r="B454">
        <v>305</v>
      </c>
      <c r="C454" t="s">
        <v>90</v>
      </c>
      <c r="D454" s="99">
        <v>0.1119402985074627</v>
      </c>
      <c r="E454" t="s">
        <v>90</v>
      </c>
      <c r="F454" s="99">
        <v>9.9208339999999993</v>
      </c>
      <c r="G454" t="s">
        <v>90</v>
      </c>
      <c r="H454" s="99">
        <v>2.8672712348191522</v>
      </c>
      <c r="I454" t="s">
        <v>90</v>
      </c>
    </row>
    <row r="455" spans="1:9">
      <c r="A455" s="5">
        <v>42675</v>
      </c>
      <c r="B455">
        <v>306</v>
      </c>
      <c r="C455" t="s">
        <v>90</v>
      </c>
      <c r="D455" s="99">
        <v>0</v>
      </c>
      <c r="E455" t="s">
        <v>90</v>
      </c>
      <c r="F455" s="99">
        <v>8.9487710000000007</v>
      </c>
      <c r="G455" t="s">
        <v>90</v>
      </c>
      <c r="H455" s="99">
        <v>2.3222144751365619</v>
      </c>
      <c r="I455" t="s">
        <v>90</v>
      </c>
    </row>
    <row r="456" spans="1:9">
      <c r="A456" s="5">
        <v>42676</v>
      </c>
      <c r="B456">
        <v>307</v>
      </c>
      <c r="C456" t="s">
        <v>90</v>
      </c>
      <c r="D456" s="99">
        <v>0</v>
      </c>
      <c r="E456" t="s">
        <v>90</v>
      </c>
      <c r="F456" s="99">
        <v>8.9685000000000006</v>
      </c>
      <c r="G456" t="s">
        <v>90</v>
      </c>
      <c r="H456" s="99">
        <v>1.9239279793128925</v>
      </c>
      <c r="I456" t="s">
        <v>90</v>
      </c>
    </row>
    <row r="457" spans="1:9">
      <c r="A457" s="5">
        <v>42677</v>
      </c>
      <c r="B457">
        <v>308</v>
      </c>
      <c r="C457" t="s">
        <v>90</v>
      </c>
      <c r="D457" s="99">
        <v>0</v>
      </c>
      <c r="E457" t="s">
        <v>90</v>
      </c>
      <c r="F457" s="99">
        <v>8.5491460000000004</v>
      </c>
      <c r="G457" t="s">
        <v>90</v>
      </c>
      <c r="H457" s="99">
        <v>2.8121738241147152</v>
      </c>
      <c r="I457" t="s">
        <v>90</v>
      </c>
    </row>
    <row r="458" spans="1:9">
      <c r="A458" s="5">
        <v>42678</v>
      </c>
      <c r="B458">
        <v>309</v>
      </c>
      <c r="C458" t="s">
        <v>90</v>
      </c>
      <c r="D458" s="99">
        <v>0</v>
      </c>
      <c r="E458" t="s">
        <v>90</v>
      </c>
      <c r="F458" s="99">
        <v>7.436083</v>
      </c>
      <c r="G458" t="s">
        <v>90</v>
      </c>
      <c r="H458" s="99">
        <v>1.9677112750509609</v>
      </c>
      <c r="I458" t="s">
        <v>90</v>
      </c>
    </row>
    <row r="459" spans="1:9">
      <c r="A459" s="5">
        <v>42679</v>
      </c>
      <c r="B459">
        <v>310</v>
      </c>
      <c r="C459" t="s">
        <v>90</v>
      </c>
      <c r="D459" s="99">
        <v>11.977611940298509</v>
      </c>
      <c r="E459" t="s">
        <v>90</v>
      </c>
      <c r="F459" s="99">
        <v>6.0724169999999997</v>
      </c>
      <c r="G459" t="s">
        <v>90</v>
      </c>
      <c r="H459" s="99">
        <v>0.82926372236409307</v>
      </c>
      <c r="I459" t="s">
        <v>90</v>
      </c>
    </row>
    <row r="460" spans="1:9">
      <c r="A460" s="5">
        <v>42680</v>
      </c>
      <c r="B460">
        <v>311</v>
      </c>
      <c r="C460" t="s">
        <v>90</v>
      </c>
      <c r="D460" s="99">
        <v>11.865671641791046</v>
      </c>
      <c r="E460" t="s">
        <v>90</v>
      </c>
      <c r="F460" s="99">
        <v>5.1924580000000002</v>
      </c>
      <c r="G460" t="s">
        <v>90</v>
      </c>
      <c r="H460" s="99">
        <v>1.1662937022829944</v>
      </c>
      <c r="I460" t="s">
        <v>90</v>
      </c>
    </row>
    <row r="461" spans="1:9">
      <c r="A461" s="5">
        <v>42681</v>
      </c>
      <c r="B461">
        <v>312</v>
      </c>
      <c r="C461" t="s">
        <v>90</v>
      </c>
      <c r="D461" s="99">
        <v>0</v>
      </c>
      <c r="E461" t="s">
        <v>90</v>
      </c>
      <c r="F461" s="99">
        <v>3.7353329999999998</v>
      </c>
      <c r="G461" t="s">
        <v>90</v>
      </c>
      <c r="H461" s="99">
        <v>1.9667161947617293</v>
      </c>
      <c r="I461" t="s">
        <v>90</v>
      </c>
    </row>
    <row r="462" spans="1:9">
      <c r="A462" s="5">
        <v>42682</v>
      </c>
      <c r="B462">
        <v>313</v>
      </c>
      <c r="C462" t="s">
        <v>90</v>
      </c>
      <c r="D462" s="99">
        <v>0.1119402985074627</v>
      </c>
      <c r="E462" t="s">
        <v>90</v>
      </c>
      <c r="F462" s="99">
        <v>2.2714370000000002</v>
      </c>
      <c r="G462" t="s">
        <v>90</v>
      </c>
      <c r="H462" s="99">
        <v>1.7585875725080669</v>
      </c>
      <c r="I462" t="s">
        <v>90</v>
      </c>
    </row>
    <row r="463" spans="1:9">
      <c r="A463" s="5">
        <v>42683</v>
      </c>
      <c r="B463">
        <v>314</v>
      </c>
      <c r="C463" t="s">
        <v>90</v>
      </c>
      <c r="D463" s="99">
        <v>0</v>
      </c>
      <c r="E463" t="s">
        <v>90</v>
      </c>
      <c r="F463" s="99">
        <v>0.70514580000000004</v>
      </c>
      <c r="G463" t="s">
        <v>90</v>
      </c>
      <c r="H463" s="99">
        <v>1.8506226138972834</v>
      </c>
      <c r="I463" t="s">
        <v>90</v>
      </c>
    </row>
    <row r="464" spans="1:9">
      <c r="A464" s="5">
        <v>42684</v>
      </c>
      <c r="B464">
        <v>315</v>
      </c>
      <c r="C464" t="s">
        <v>90</v>
      </c>
      <c r="D464" s="99">
        <v>0</v>
      </c>
      <c r="E464" t="s">
        <v>90</v>
      </c>
      <c r="F464" s="99">
        <v>2.0702500000000001</v>
      </c>
      <c r="G464" t="s">
        <v>90</v>
      </c>
      <c r="H464" s="99">
        <v>2.0413037764713562</v>
      </c>
      <c r="I464" t="s">
        <v>90</v>
      </c>
    </row>
    <row r="465" spans="1:9">
      <c r="A465" s="5">
        <v>42685</v>
      </c>
      <c r="B465">
        <v>316</v>
      </c>
      <c r="C465" t="s">
        <v>90</v>
      </c>
      <c r="D465" s="99">
        <v>0.89552238805970164</v>
      </c>
      <c r="E465" t="s">
        <v>90</v>
      </c>
      <c r="F465" s="99">
        <v>1.500437</v>
      </c>
      <c r="G465" t="s">
        <v>90</v>
      </c>
      <c r="H465" s="99">
        <v>1.1934934538497195</v>
      </c>
      <c r="I465" t="s">
        <v>90</v>
      </c>
    </row>
    <row r="466" spans="1:9">
      <c r="A466" s="5">
        <v>42686</v>
      </c>
      <c r="B466">
        <v>317</v>
      </c>
      <c r="C466" t="s">
        <v>90</v>
      </c>
      <c r="D466" s="99">
        <v>0</v>
      </c>
      <c r="E466" t="s">
        <v>90</v>
      </c>
      <c r="F466" s="99">
        <v>4.5183960000000001</v>
      </c>
      <c r="G466" t="s">
        <v>90</v>
      </c>
      <c r="H466" s="99">
        <v>2.7714961591671172</v>
      </c>
      <c r="I466" t="s">
        <v>90</v>
      </c>
    </row>
    <row r="467" spans="1:9">
      <c r="A467" s="5">
        <v>42687</v>
      </c>
      <c r="B467">
        <v>318</v>
      </c>
      <c r="C467" t="s">
        <v>90</v>
      </c>
      <c r="D467" s="99">
        <v>0</v>
      </c>
      <c r="E467" t="s">
        <v>90</v>
      </c>
      <c r="F467" s="99">
        <v>2.4410829999999999</v>
      </c>
      <c r="G467" t="s">
        <v>90</v>
      </c>
      <c r="H467" s="99">
        <v>2.113306001243763</v>
      </c>
      <c r="I467" t="s">
        <v>90</v>
      </c>
    </row>
    <row r="468" spans="1:9">
      <c r="A468" s="5">
        <v>42688</v>
      </c>
      <c r="B468">
        <v>319</v>
      </c>
      <c r="C468" t="s">
        <v>90</v>
      </c>
      <c r="D468" s="99">
        <v>0</v>
      </c>
      <c r="E468" t="s">
        <v>90</v>
      </c>
      <c r="F468" s="99">
        <v>3.7690419999999998</v>
      </c>
      <c r="G468" t="s">
        <v>90</v>
      </c>
      <c r="H468" s="99">
        <v>2.2056850237347971</v>
      </c>
      <c r="I468" t="s">
        <v>90</v>
      </c>
    </row>
    <row r="469" spans="1:9">
      <c r="A469" s="5">
        <v>42689</v>
      </c>
      <c r="B469">
        <v>320</v>
      </c>
      <c r="C469" t="s">
        <v>90</v>
      </c>
      <c r="D469" s="99">
        <v>0</v>
      </c>
      <c r="E469" t="s">
        <v>90</v>
      </c>
      <c r="F469" s="99">
        <v>2.0451039999999998</v>
      </c>
      <c r="G469" t="s">
        <v>90</v>
      </c>
      <c r="H469" s="99">
        <v>2.0365531903531289</v>
      </c>
      <c r="I469" t="s">
        <v>90</v>
      </c>
    </row>
    <row r="470" spans="1:9">
      <c r="A470" s="5">
        <v>42690</v>
      </c>
      <c r="B470">
        <v>321</v>
      </c>
      <c r="C470" t="s">
        <v>90</v>
      </c>
      <c r="D470" s="99">
        <v>0</v>
      </c>
      <c r="E470" t="s">
        <v>90</v>
      </c>
      <c r="F470" s="99">
        <v>4.0047290000000002</v>
      </c>
      <c r="G470" t="s">
        <v>90</v>
      </c>
      <c r="H470" s="99">
        <v>1.9620498231610148</v>
      </c>
      <c r="I470" t="s">
        <v>90</v>
      </c>
    </row>
    <row r="471" spans="1:9">
      <c r="A471" s="5">
        <v>42691</v>
      </c>
      <c r="B471">
        <v>322</v>
      </c>
      <c r="C471" t="s">
        <v>90</v>
      </c>
      <c r="D471" s="99">
        <v>0</v>
      </c>
      <c r="E471" t="s">
        <v>90</v>
      </c>
      <c r="F471" s="99">
        <v>3.5621670000000001</v>
      </c>
      <c r="G471" t="s">
        <v>90</v>
      </c>
      <c r="H471" s="99">
        <v>1.4523780555958525</v>
      </c>
      <c r="I471" t="s">
        <v>90</v>
      </c>
    </row>
    <row r="472" spans="1:9">
      <c r="A472" s="5">
        <v>42692</v>
      </c>
      <c r="B472">
        <v>323</v>
      </c>
      <c r="C472" t="s">
        <v>90</v>
      </c>
      <c r="D472" s="99">
        <v>0</v>
      </c>
      <c r="E472" t="s">
        <v>90</v>
      </c>
      <c r="F472" s="99">
        <v>4.8494789999999997</v>
      </c>
      <c r="G472" t="s">
        <v>90</v>
      </c>
      <c r="H472" s="99">
        <v>1.0092723083435191</v>
      </c>
      <c r="I472" t="s">
        <v>90</v>
      </c>
    </row>
    <row r="473" spans="1:9">
      <c r="A473" s="5">
        <v>42693</v>
      </c>
      <c r="B473">
        <v>324</v>
      </c>
      <c r="C473" t="s">
        <v>90</v>
      </c>
      <c r="D473" s="99">
        <v>2.9104477611940305</v>
      </c>
      <c r="E473" t="s">
        <v>90</v>
      </c>
      <c r="F473" s="99">
        <v>6.2463959999999998</v>
      </c>
      <c r="G473" t="s">
        <v>90</v>
      </c>
      <c r="H473" s="99">
        <v>0.77105452531231711</v>
      </c>
      <c r="I473" t="s">
        <v>90</v>
      </c>
    </row>
    <row r="474" spans="1:9">
      <c r="A474" s="5">
        <v>42694</v>
      </c>
      <c r="B474">
        <v>325</v>
      </c>
      <c r="C474" t="s">
        <v>90</v>
      </c>
      <c r="D474" s="99">
        <v>0</v>
      </c>
      <c r="E474" t="s">
        <v>90</v>
      </c>
      <c r="F474" s="99">
        <v>6.6761879999999998</v>
      </c>
      <c r="G474" t="s">
        <v>90</v>
      </c>
      <c r="H474" s="99">
        <v>1.056473570665855</v>
      </c>
      <c r="I474" t="s">
        <v>90</v>
      </c>
    </row>
    <row r="475" spans="1:9">
      <c r="A475" s="5">
        <v>42695</v>
      </c>
      <c r="B475">
        <v>326</v>
      </c>
      <c r="C475" t="s">
        <v>90</v>
      </c>
      <c r="D475" s="99">
        <v>0.44776119402985082</v>
      </c>
      <c r="E475" t="s">
        <v>90</v>
      </c>
      <c r="F475" s="99">
        <v>7.350333</v>
      </c>
      <c r="G475" t="s">
        <v>90</v>
      </c>
      <c r="H475" s="99">
        <v>0.96259755051122287</v>
      </c>
      <c r="I475" t="s">
        <v>90</v>
      </c>
    </row>
    <row r="476" spans="1:9">
      <c r="A476" s="5">
        <v>42696</v>
      </c>
      <c r="B476">
        <v>327</v>
      </c>
      <c r="C476" t="s">
        <v>90</v>
      </c>
      <c r="D476" s="99">
        <v>0.22388059701492541</v>
      </c>
      <c r="E476" t="s">
        <v>90</v>
      </c>
      <c r="F476" s="99">
        <v>8.7986000000000004</v>
      </c>
      <c r="G476" t="s">
        <v>90</v>
      </c>
      <c r="H476" s="99">
        <v>1.1404315729832386</v>
      </c>
      <c r="I476" t="s">
        <v>90</v>
      </c>
    </row>
    <row r="477" spans="1:9">
      <c r="A477" s="5">
        <v>42697</v>
      </c>
      <c r="B477">
        <v>328</v>
      </c>
      <c r="C477" t="s">
        <v>90</v>
      </c>
      <c r="D477" s="99">
        <v>0.55970149253731349</v>
      </c>
      <c r="E477" t="s">
        <v>90</v>
      </c>
      <c r="F477" s="99">
        <v>9.6922910000000009</v>
      </c>
      <c r="G477" t="s">
        <v>90</v>
      </c>
      <c r="H477" s="99">
        <v>0.88027561714737146</v>
      </c>
      <c r="I477" t="s">
        <v>90</v>
      </c>
    </row>
    <row r="478" spans="1:9">
      <c r="A478" s="5">
        <v>42698</v>
      </c>
      <c r="B478">
        <v>329</v>
      </c>
      <c r="C478" t="s">
        <v>90</v>
      </c>
      <c r="D478" s="99">
        <v>0.1119402985074627</v>
      </c>
      <c r="E478" t="s">
        <v>90</v>
      </c>
      <c r="F478" s="99">
        <v>8.9876039999999993</v>
      </c>
      <c r="G478" t="s">
        <v>90</v>
      </c>
      <c r="H478" s="99">
        <v>1.0216495112735164</v>
      </c>
      <c r="I478" t="s">
        <v>90</v>
      </c>
    </row>
    <row r="479" spans="1:9">
      <c r="A479" s="5">
        <v>42699</v>
      </c>
      <c r="B479">
        <v>330</v>
      </c>
      <c r="C479" t="s">
        <v>90</v>
      </c>
      <c r="D479" s="99">
        <v>1.7910447761194033</v>
      </c>
      <c r="E479" t="s">
        <v>90</v>
      </c>
      <c r="F479" s="99">
        <v>7.3459380000000003</v>
      </c>
      <c r="G479" t="s">
        <v>90</v>
      </c>
      <c r="H479" s="99">
        <v>0.73760868043188144</v>
      </c>
      <c r="I479" t="s">
        <v>90</v>
      </c>
    </row>
    <row r="480" spans="1:9">
      <c r="A480" s="5">
        <v>42700</v>
      </c>
      <c r="B480">
        <v>331</v>
      </c>
      <c r="C480" t="s">
        <v>90</v>
      </c>
      <c r="D480" s="99">
        <v>2.1268656716417915</v>
      </c>
      <c r="E480" t="s">
        <v>90</v>
      </c>
      <c r="F480" s="99">
        <v>7.9066460000000003</v>
      </c>
      <c r="G480" t="s">
        <v>90</v>
      </c>
      <c r="H480" s="99">
        <v>0.67619392517527399</v>
      </c>
      <c r="I480" t="s">
        <v>90</v>
      </c>
    </row>
    <row r="481" spans="1:9">
      <c r="A481" s="5">
        <v>42701</v>
      </c>
      <c r="B481">
        <v>332</v>
      </c>
      <c r="C481" t="s">
        <v>90</v>
      </c>
      <c r="D481" s="99">
        <v>0.1119402985074627</v>
      </c>
      <c r="E481" t="s">
        <v>90</v>
      </c>
      <c r="F481" s="99">
        <v>7.5549999999999997</v>
      </c>
      <c r="G481" t="s">
        <v>90</v>
      </c>
      <c r="H481" s="99">
        <v>1.1426655522984714</v>
      </c>
      <c r="I481" t="s">
        <v>90</v>
      </c>
    </row>
    <row r="482" spans="1:9">
      <c r="A482" s="5">
        <v>42702</v>
      </c>
      <c r="B482">
        <v>333</v>
      </c>
      <c r="C482" t="s">
        <v>90</v>
      </c>
      <c r="D482" s="99">
        <v>0</v>
      </c>
      <c r="E482" t="s">
        <v>90</v>
      </c>
      <c r="F482" s="99">
        <v>4.5822500000000002</v>
      </c>
      <c r="G482" t="s">
        <v>90</v>
      </c>
      <c r="H482" s="99">
        <v>1.9578579468043746</v>
      </c>
      <c r="I482" t="s">
        <v>90</v>
      </c>
    </row>
    <row r="483" spans="1:9">
      <c r="A483" s="5">
        <v>42703</v>
      </c>
      <c r="B483">
        <v>334</v>
      </c>
      <c r="C483" t="s">
        <v>90</v>
      </c>
      <c r="D483" s="99">
        <v>0</v>
      </c>
      <c r="E483" t="s">
        <v>90</v>
      </c>
      <c r="F483" s="99">
        <v>0.1488333</v>
      </c>
      <c r="G483" t="s">
        <v>90</v>
      </c>
      <c r="H483" s="99">
        <v>2.1841363542279004</v>
      </c>
      <c r="I483" t="s">
        <v>90</v>
      </c>
    </row>
    <row r="484" spans="1:9">
      <c r="A484" s="5">
        <v>42704</v>
      </c>
      <c r="B484">
        <v>335</v>
      </c>
      <c r="C484" t="s">
        <v>90</v>
      </c>
      <c r="D484" s="99">
        <v>0</v>
      </c>
      <c r="E484" t="s">
        <v>90</v>
      </c>
      <c r="F484" s="99">
        <v>-0.5652083</v>
      </c>
      <c r="G484" t="s">
        <v>90</v>
      </c>
      <c r="H484" s="99">
        <v>1.958993149833955</v>
      </c>
      <c r="I484" t="s">
        <v>90</v>
      </c>
    </row>
    <row r="485" spans="1:9">
      <c r="A485" s="5">
        <v>42705</v>
      </c>
      <c r="B485">
        <v>336</v>
      </c>
      <c r="C485" t="s">
        <v>90</v>
      </c>
      <c r="D485" s="99">
        <v>0</v>
      </c>
      <c r="E485" t="s">
        <v>90</v>
      </c>
      <c r="F485" s="99">
        <v>3.1836869999999999</v>
      </c>
      <c r="G485" t="s">
        <v>90</v>
      </c>
      <c r="H485" s="99">
        <v>2.1187771905658206</v>
      </c>
      <c r="I485" t="s">
        <v>90</v>
      </c>
    </row>
    <row r="486" spans="1:9">
      <c r="A486" s="5">
        <v>42706</v>
      </c>
      <c r="B486">
        <v>337</v>
      </c>
      <c r="C486" t="s">
        <v>90</v>
      </c>
      <c r="D486" s="99">
        <v>0</v>
      </c>
      <c r="E486" t="s">
        <v>90</v>
      </c>
      <c r="F486" s="99">
        <v>7.0112290000000002</v>
      </c>
      <c r="G486" t="s">
        <v>90</v>
      </c>
      <c r="H486" s="99">
        <v>2.3942106315415761</v>
      </c>
      <c r="I486" t="s">
        <v>90</v>
      </c>
    </row>
    <row r="487" spans="1:9">
      <c r="A487" s="5">
        <v>42707</v>
      </c>
      <c r="B487">
        <v>338</v>
      </c>
      <c r="C487" t="s">
        <v>90</v>
      </c>
      <c r="D487" s="99">
        <v>0</v>
      </c>
      <c r="E487" t="s">
        <v>90</v>
      </c>
      <c r="F487" s="99">
        <v>2.895667</v>
      </c>
      <c r="G487" t="s">
        <v>90</v>
      </c>
      <c r="H487" s="99">
        <v>1.8438926490117935</v>
      </c>
      <c r="I487" t="s">
        <v>90</v>
      </c>
    </row>
    <row r="488" spans="1:9">
      <c r="A488" s="5">
        <v>42708</v>
      </c>
      <c r="B488">
        <v>339</v>
      </c>
      <c r="C488" t="s">
        <v>90</v>
      </c>
      <c r="D488" s="99">
        <v>0</v>
      </c>
      <c r="E488" t="s">
        <v>90</v>
      </c>
      <c r="F488" s="99">
        <v>3.4136039999999999</v>
      </c>
      <c r="G488" t="s">
        <v>90</v>
      </c>
      <c r="H488" s="99">
        <v>1.9136079903892438</v>
      </c>
      <c r="I488" t="s">
        <v>90</v>
      </c>
    </row>
    <row r="489" spans="1:9">
      <c r="A489" s="5">
        <v>42709</v>
      </c>
      <c r="B489">
        <v>340</v>
      </c>
      <c r="C489" t="s">
        <v>90</v>
      </c>
      <c r="D489" s="99">
        <v>0</v>
      </c>
      <c r="E489" t="s">
        <v>90</v>
      </c>
      <c r="F489" s="99">
        <v>2.4579369999999998</v>
      </c>
      <c r="G489" t="s">
        <v>90</v>
      </c>
      <c r="H489" s="99">
        <v>1.8135095935057515</v>
      </c>
      <c r="I489" t="s">
        <v>90</v>
      </c>
    </row>
    <row r="490" spans="1:9">
      <c r="A490" s="5">
        <v>42710</v>
      </c>
      <c r="B490">
        <v>341</v>
      </c>
      <c r="C490" t="s">
        <v>90</v>
      </c>
      <c r="D490" s="99">
        <v>0</v>
      </c>
      <c r="E490" t="s">
        <v>90</v>
      </c>
      <c r="F490" s="99">
        <v>1.202167</v>
      </c>
      <c r="G490" t="s">
        <v>90</v>
      </c>
      <c r="H490" s="99">
        <v>1.8405310227593377</v>
      </c>
      <c r="I490" t="s">
        <v>90</v>
      </c>
    </row>
    <row r="491" spans="1:9">
      <c r="A491" s="5">
        <v>42711</v>
      </c>
      <c r="B491">
        <v>342</v>
      </c>
      <c r="C491" t="s">
        <v>90</v>
      </c>
      <c r="D491" s="99">
        <v>0</v>
      </c>
      <c r="E491" t="s">
        <v>90</v>
      </c>
      <c r="F491" s="99">
        <v>1.6543540000000001</v>
      </c>
      <c r="G491" t="s">
        <v>90</v>
      </c>
      <c r="H491" s="99">
        <v>2.1818642809018542</v>
      </c>
      <c r="I491" t="s">
        <v>90</v>
      </c>
    </row>
    <row r="492" spans="1:9">
      <c r="A492" s="5">
        <v>42712</v>
      </c>
      <c r="B492">
        <v>343</v>
      </c>
      <c r="C492" t="s">
        <v>90</v>
      </c>
      <c r="D492" s="99">
        <v>0</v>
      </c>
      <c r="E492" t="s">
        <v>90</v>
      </c>
      <c r="F492" s="99">
        <v>1.838792</v>
      </c>
      <c r="G492" t="s">
        <v>90</v>
      </c>
      <c r="H492" s="99">
        <v>2.2286078392685158</v>
      </c>
      <c r="I492" t="s">
        <v>90</v>
      </c>
    </row>
    <row r="493" spans="1:9">
      <c r="A493" s="5">
        <v>42713</v>
      </c>
      <c r="B493">
        <v>344</v>
      </c>
      <c r="C493" t="s">
        <v>90</v>
      </c>
      <c r="D493" s="99">
        <v>0</v>
      </c>
      <c r="E493" t="s">
        <v>90</v>
      </c>
      <c r="F493" s="99">
        <v>2.9862709999999999</v>
      </c>
      <c r="G493" t="s">
        <v>90</v>
      </c>
      <c r="H493" s="99">
        <v>2.2236525065212511</v>
      </c>
      <c r="I493" t="s">
        <v>90</v>
      </c>
    </row>
    <row r="494" spans="1:9">
      <c r="A494" s="5">
        <v>42714</v>
      </c>
      <c r="B494">
        <v>345</v>
      </c>
      <c r="C494" t="s">
        <v>90</v>
      </c>
      <c r="D494" s="99">
        <v>0</v>
      </c>
      <c r="E494" t="s">
        <v>90</v>
      </c>
      <c r="F494" s="99">
        <v>4.5133330000000003</v>
      </c>
      <c r="G494" t="s">
        <v>90</v>
      </c>
      <c r="H494" s="99">
        <v>2.1970055636488239</v>
      </c>
      <c r="I494" t="s">
        <v>90</v>
      </c>
    </row>
    <row r="495" spans="1:9">
      <c r="A495" s="5">
        <v>42715</v>
      </c>
      <c r="B495">
        <v>346</v>
      </c>
      <c r="C495" t="s">
        <v>90</v>
      </c>
      <c r="D495" s="99">
        <v>0</v>
      </c>
      <c r="E495" t="s">
        <v>90</v>
      </c>
      <c r="F495" s="99">
        <v>3.1614789999999999</v>
      </c>
      <c r="G495" t="s">
        <v>90</v>
      </c>
      <c r="H495" s="99">
        <v>1.8198993468118587</v>
      </c>
      <c r="I495" t="s">
        <v>90</v>
      </c>
    </row>
    <row r="496" spans="1:9">
      <c r="A496" s="5">
        <v>42716</v>
      </c>
      <c r="B496">
        <v>347</v>
      </c>
      <c r="C496" t="s">
        <v>90</v>
      </c>
      <c r="D496" s="99">
        <v>0</v>
      </c>
      <c r="E496" t="s">
        <v>90</v>
      </c>
      <c r="F496" s="99">
        <v>6.068854</v>
      </c>
      <c r="G496" t="s">
        <v>90</v>
      </c>
      <c r="H496" s="99">
        <v>2.3246801498892191</v>
      </c>
      <c r="I496" t="s">
        <v>90</v>
      </c>
    </row>
    <row r="497" spans="1:9">
      <c r="A497" s="5">
        <v>42717</v>
      </c>
      <c r="B497">
        <v>348</v>
      </c>
      <c r="C497" t="s">
        <v>90</v>
      </c>
      <c r="D497" s="99">
        <v>0</v>
      </c>
      <c r="E497" t="s">
        <v>90</v>
      </c>
      <c r="F497" s="99">
        <v>2.2989579999999998</v>
      </c>
      <c r="G497" t="s">
        <v>90</v>
      </c>
      <c r="H497" s="99">
        <v>2.0207412284178972</v>
      </c>
      <c r="I497" t="s">
        <v>90</v>
      </c>
    </row>
    <row r="498" spans="1:9">
      <c r="A498" s="5">
        <v>42718</v>
      </c>
      <c r="B498">
        <v>349</v>
      </c>
      <c r="C498" t="s">
        <v>90</v>
      </c>
      <c r="D498" s="99">
        <v>0</v>
      </c>
      <c r="E498" t="s">
        <v>90</v>
      </c>
      <c r="F498" s="99">
        <v>1.9215629999999999</v>
      </c>
      <c r="G498" t="s">
        <v>90</v>
      </c>
      <c r="H498" s="99">
        <v>1.9189037554842399</v>
      </c>
      <c r="I498" t="s">
        <v>90</v>
      </c>
    </row>
    <row r="499" spans="1:9">
      <c r="A499" s="5">
        <v>42719</v>
      </c>
      <c r="B499">
        <v>350</v>
      </c>
      <c r="C499" t="s">
        <v>90</v>
      </c>
      <c r="D499" s="99">
        <v>0</v>
      </c>
      <c r="E499" t="s">
        <v>90</v>
      </c>
      <c r="F499" s="99">
        <v>1.3446670000000001</v>
      </c>
      <c r="G499" t="s">
        <v>90</v>
      </c>
      <c r="H499" s="99">
        <v>1.7870534796644142</v>
      </c>
      <c r="I499" t="s">
        <v>90</v>
      </c>
    </row>
    <row r="500" spans="1:9">
      <c r="A500" s="5">
        <v>42720</v>
      </c>
      <c r="B500">
        <v>351</v>
      </c>
      <c r="C500" t="s">
        <v>90</v>
      </c>
      <c r="D500" s="99">
        <v>0</v>
      </c>
      <c r="E500" t="s">
        <v>90</v>
      </c>
      <c r="F500" s="99">
        <v>0.27420830000000002</v>
      </c>
      <c r="G500" t="s">
        <v>90</v>
      </c>
      <c r="H500" s="99">
        <v>1.5847528600945617</v>
      </c>
      <c r="I500" t="s">
        <v>90</v>
      </c>
    </row>
    <row r="501" spans="1:9">
      <c r="A501" s="5">
        <v>42721</v>
      </c>
      <c r="B501">
        <v>352</v>
      </c>
      <c r="C501" t="s">
        <v>90</v>
      </c>
      <c r="D501" s="99">
        <v>0</v>
      </c>
      <c r="E501" t="s">
        <v>90</v>
      </c>
      <c r="F501" s="99">
        <v>-0.47972910000000002</v>
      </c>
      <c r="G501" t="s">
        <v>90</v>
      </c>
      <c r="H501" s="99">
        <v>1.730328760174161</v>
      </c>
      <c r="I501" t="s">
        <v>90</v>
      </c>
    </row>
    <row r="502" spans="1:9">
      <c r="A502" s="5">
        <v>42722</v>
      </c>
      <c r="B502">
        <v>353</v>
      </c>
      <c r="C502" t="s">
        <v>90</v>
      </c>
      <c r="D502" s="99">
        <v>0</v>
      </c>
      <c r="E502" t="s">
        <v>90</v>
      </c>
      <c r="F502" s="99">
        <v>0.36635420000000002</v>
      </c>
      <c r="G502" t="s">
        <v>90</v>
      </c>
      <c r="H502" s="99">
        <v>2.0858449899927392</v>
      </c>
      <c r="I502" t="s">
        <v>90</v>
      </c>
    </row>
    <row r="503" spans="1:9">
      <c r="A503" s="5">
        <v>42723</v>
      </c>
      <c r="B503">
        <v>354</v>
      </c>
      <c r="C503" t="s">
        <v>90</v>
      </c>
      <c r="D503" s="99">
        <v>0</v>
      </c>
      <c r="E503" t="s">
        <v>90</v>
      </c>
      <c r="F503" s="99">
        <v>2.5591460000000001</v>
      </c>
      <c r="G503" t="s">
        <v>90</v>
      </c>
      <c r="H503" s="99">
        <v>1.7534421163490488</v>
      </c>
      <c r="I503" t="s">
        <v>90</v>
      </c>
    </row>
    <row r="504" spans="1:9">
      <c r="A504" s="5">
        <v>42724</v>
      </c>
      <c r="B504">
        <v>355</v>
      </c>
      <c r="C504" t="s">
        <v>90</v>
      </c>
      <c r="D504" s="99">
        <v>0</v>
      </c>
      <c r="E504" t="s">
        <v>90</v>
      </c>
      <c r="F504" s="99">
        <v>2.5045419999999998</v>
      </c>
      <c r="G504" t="s">
        <v>90</v>
      </c>
      <c r="H504" s="99">
        <v>1.60021576364928</v>
      </c>
      <c r="I504" t="s">
        <v>90</v>
      </c>
    </row>
    <row r="505" spans="1:9">
      <c r="A505" s="5">
        <v>42725</v>
      </c>
      <c r="B505">
        <v>356</v>
      </c>
      <c r="C505" t="s">
        <v>90</v>
      </c>
      <c r="D505" s="99">
        <v>0</v>
      </c>
      <c r="E505" t="s">
        <v>90</v>
      </c>
      <c r="F505" s="99">
        <v>1.062476</v>
      </c>
      <c r="G505" t="s">
        <v>90</v>
      </c>
      <c r="H505" s="99">
        <v>1.6174893612465004</v>
      </c>
      <c r="I505" t="s">
        <v>90</v>
      </c>
    </row>
    <row r="507" spans="1:9">
      <c r="A507" s="5">
        <v>42726</v>
      </c>
      <c r="B507">
        <v>357</v>
      </c>
      <c r="C507" t="s">
        <v>90</v>
      </c>
      <c r="D507">
        <v>0</v>
      </c>
      <c r="E507" t="s">
        <v>90</v>
      </c>
      <c r="F507">
        <v>3.6</v>
      </c>
      <c r="G507" t="s">
        <v>90</v>
      </c>
      <c r="H507" s="99">
        <v>1.7361869758172801</v>
      </c>
      <c r="I507" t="s">
        <v>90</v>
      </c>
    </row>
    <row r="508" spans="1:9">
      <c r="A508" s="5">
        <v>42727</v>
      </c>
      <c r="B508">
        <v>358</v>
      </c>
      <c r="C508" t="s">
        <v>90</v>
      </c>
      <c r="D508">
        <v>0</v>
      </c>
      <c r="E508" t="s">
        <v>90</v>
      </c>
      <c r="F508">
        <v>3.4499999999999997</v>
      </c>
      <c r="G508" t="s">
        <v>90</v>
      </c>
      <c r="H508" s="99">
        <v>2.1313527297403092</v>
      </c>
      <c r="I508" t="s">
        <v>90</v>
      </c>
    </row>
    <row r="509" spans="1:9">
      <c r="A509" s="5">
        <v>42728</v>
      </c>
      <c r="B509">
        <v>359</v>
      </c>
      <c r="C509" t="s">
        <v>90</v>
      </c>
      <c r="D509">
        <v>0</v>
      </c>
      <c r="E509" t="s">
        <v>90</v>
      </c>
      <c r="F509">
        <v>2.1500000000000004</v>
      </c>
      <c r="G509" t="s">
        <v>90</v>
      </c>
      <c r="H509" s="99">
        <v>1.7396668902970187</v>
      </c>
      <c r="I509" t="s">
        <v>90</v>
      </c>
    </row>
    <row r="510" spans="1:9">
      <c r="A510" s="5">
        <v>42729</v>
      </c>
      <c r="B510">
        <v>360</v>
      </c>
      <c r="C510" t="s">
        <v>90</v>
      </c>
      <c r="D510">
        <v>0</v>
      </c>
      <c r="E510" t="s">
        <v>90</v>
      </c>
      <c r="F510">
        <v>3.7499999999999996</v>
      </c>
      <c r="G510" t="s">
        <v>90</v>
      </c>
      <c r="H510" s="99">
        <v>2.2527978473243397</v>
      </c>
      <c r="I510" t="s">
        <v>90</v>
      </c>
    </row>
    <row r="511" spans="1:9">
      <c r="A511" s="5">
        <v>42730</v>
      </c>
      <c r="B511">
        <v>361</v>
      </c>
      <c r="C511" t="s">
        <v>90</v>
      </c>
      <c r="D511">
        <v>0</v>
      </c>
      <c r="E511" t="s">
        <v>90</v>
      </c>
      <c r="F511">
        <v>5.05</v>
      </c>
      <c r="G511" t="s">
        <v>90</v>
      </c>
      <c r="H511" s="99">
        <v>2.0053906428759625</v>
      </c>
      <c r="I511" t="s">
        <v>90</v>
      </c>
    </row>
    <row r="512" spans="1:9">
      <c r="A512" s="5">
        <v>42731</v>
      </c>
      <c r="B512">
        <v>362</v>
      </c>
      <c r="C512" t="s">
        <v>90</v>
      </c>
      <c r="D512">
        <v>0</v>
      </c>
      <c r="E512" t="s">
        <v>90</v>
      </c>
      <c r="F512">
        <v>8.1</v>
      </c>
      <c r="G512" t="s">
        <v>90</v>
      </c>
      <c r="H512" s="99">
        <v>2.9027396799695731</v>
      </c>
      <c r="I512" t="s">
        <v>90</v>
      </c>
    </row>
    <row r="513" spans="1:9">
      <c r="A513" s="5">
        <v>42732</v>
      </c>
      <c r="B513">
        <v>363</v>
      </c>
      <c r="C513" t="s">
        <v>90</v>
      </c>
      <c r="D513">
        <v>0</v>
      </c>
      <c r="E513" t="s">
        <v>90</v>
      </c>
      <c r="F513">
        <v>8.7000000000000011</v>
      </c>
      <c r="G513" t="s">
        <v>90</v>
      </c>
      <c r="H513" s="99">
        <v>3.1116659137398233</v>
      </c>
      <c r="I513" t="s">
        <v>90</v>
      </c>
    </row>
    <row r="514" spans="1:9">
      <c r="A514" s="5">
        <v>42733</v>
      </c>
      <c r="B514">
        <v>364</v>
      </c>
      <c r="C514" t="s">
        <v>90</v>
      </c>
      <c r="D514">
        <v>0</v>
      </c>
      <c r="E514" t="s">
        <v>90</v>
      </c>
      <c r="F514">
        <v>3.9499999999999997</v>
      </c>
      <c r="G514" t="s">
        <v>90</v>
      </c>
      <c r="H514" s="99">
        <v>2.0528832436535875</v>
      </c>
      <c r="I514" t="s">
        <v>90</v>
      </c>
    </row>
    <row r="515" spans="1:9">
      <c r="A515" s="5">
        <v>42734</v>
      </c>
      <c r="B515">
        <v>365</v>
      </c>
      <c r="C515" t="s">
        <v>90</v>
      </c>
      <c r="D515">
        <v>0</v>
      </c>
      <c r="E515" t="s">
        <v>90</v>
      </c>
      <c r="F515">
        <v>0.79999999999999982</v>
      </c>
      <c r="G515" t="s">
        <v>90</v>
      </c>
      <c r="H515" s="99">
        <v>1.6353214115626811</v>
      </c>
      <c r="I515" t="s">
        <v>90</v>
      </c>
    </row>
    <row r="516" spans="1:9">
      <c r="A516" s="5">
        <v>42735</v>
      </c>
      <c r="B516">
        <v>366</v>
      </c>
      <c r="C516" t="s">
        <v>90</v>
      </c>
      <c r="D516">
        <v>0</v>
      </c>
      <c r="E516" t="s">
        <v>90</v>
      </c>
      <c r="F516">
        <v>0.7</v>
      </c>
      <c r="G516" t="s">
        <v>90</v>
      </c>
      <c r="H516" s="99">
        <v>2.0320870612912363</v>
      </c>
      <c r="I516" t="s">
        <v>90</v>
      </c>
    </row>
    <row r="517" spans="1:9">
      <c r="A517" s="5">
        <v>42736</v>
      </c>
      <c r="B517">
        <v>1</v>
      </c>
      <c r="C517" t="s">
        <v>90</v>
      </c>
      <c r="D517">
        <v>0</v>
      </c>
      <c r="E517" t="s">
        <v>90</v>
      </c>
      <c r="F517">
        <v>0.39999999999999991</v>
      </c>
      <c r="G517" t="s">
        <v>90</v>
      </c>
      <c r="H517" s="99">
        <v>2.1240670190053459</v>
      </c>
      <c r="I517" t="s">
        <v>90</v>
      </c>
    </row>
    <row r="518" spans="1:9">
      <c r="A518" s="5">
        <v>42737</v>
      </c>
      <c r="B518">
        <v>2</v>
      </c>
      <c r="C518" t="s">
        <v>90</v>
      </c>
      <c r="D518">
        <v>0</v>
      </c>
      <c r="E518" t="s">
        <v>90</v>
      </c>
      <c r="F518">
        <v>-0.29999999999999982</v>
      </c>
      <c r="G518" t="s">
        <v>90</v>
      </c>
      <c r="H518" s="99">
        <v>2.0416950691109252</v>
      </c>
      <c r="I518" t="s">
        <v>90</v>
      </c>
    </row>
    <row r="519" spans="1:9">
      <c r="A519" s="5">
        <v>42738</v>
      </c>
      <c r="B519">
        <v>3</v>
      </c>
      <c r="C519" t="s">
        <v>90</v>
      </c>
      <c r="D519">
        <v>0</v>
      </c>
      <c r="E519" t="s">
        <v>90</v>
      </c>
      <c r="F519">
        <v>3.8000000000000003</v>
      </c>
      <c r="G519" t="s">
        <v>90</v>
      </c>
      <c r="H519" s="99">
        <v>2.6767786867991048</v>
      </c>
      <c r="I519" t="s">
        <v>90</v>
      </c>
    </row>
    <row r="520" spans="1:9">
      <c r="A520" s="5">
        <v>42739</v>
      </c>
      <c r="B520">
        <v>4</v>
      </c>
      <c r="C520" t="s">
        <v>90</v>
      </c>
      <c r="D520">
        <v>0</v>
      </c>
      <c r="E520" t="s">
        <v>90</v>
      </c>
      <c r="F520">
        <v>3.5999999999999996</v>
      </c>
      <c r="G520" t="s">
        <v>90</v>
      </c>
      <c r="H520" s="99">
        <v>2.8581246930347195</v>
      </c>
      <c r="I520" t="s">
        <v>90</v>
      </c>
    </row>
    <row r="521" spans="1:9">
      <c r="A521" s="5">
        <v>42740</v>
      </c>
      <c r="B521">
        <v>5</v>
      </c>
      <c r="C521" t="s">
        <v>90</v>
      </c>
      <c r="D521">
        <v>0</v>
      </c>
      <c r="E521" t="s">
        <v>90</v>
      </c>
      <c r="F521">
        <v>3.25</v>
      </c>
      <c r="G521" t="s">
        <v>90</v>
      </c>
      <c r="H521" s="99">
        <v>2.1645160747757601</v>
      </c>
      <c r="I521" t="s">
        <v>90</v>
      </c>
    </row>
    <row r="522" spans="1:9">
      <c r="A522" s="5">
        <v>42741</v>
      </c>
      <c r="B522">
        <v>6</v>
      </c>
      <c r="C522" t="s">
        <v>90</v>
      </c>
      <c r="D522">
        <v>0</v>
      </c>
      <c r="E522" t="s">
        <v>90</v>
      </c>
      <c r="F522">
        <v>0.5</v>
      </c>
      <c r="G522" t="s">
        <v>90</v>
      </c>
      <c r="H522" s="99">
        <v>2.7019007147123881</v>
      </c>
      <c r="I522" t="s">
        <v>90</v>
      </c>
    </row>
    <row r="523" spans="1:9">
      <c r="A523" s="5">
        <v>42742</v>
      </c>
      <c r="B523">
        <v>7</v>
      </c>
      <c r="C523" t="s">
        <v>90</v>
      </c>
      <c r="D523">
        <v>0</v>
      </c>
      <c r="E523" t="s">
        <v>90</v>
      </c>
      <c r="F523">
        <v>-3.5999999999999996</v>
      </c>
      <c r="G523" t="s">
        <v>90</v>
      </c>
      <c r="H523" s="99">
        <v>2.3497942252986332</v>
      </c>
      <c r="I523" t="s">
        <v>90</v>
      </c>
    </row>
    <row r="524" spans="1:9">
      <c r="A524" s="5">
        <v>42743</v>
      </c>
      <c r="B524">
        <v>8</v>
      </c>
      <c r="C524" t="s">
        <v>90</v>
      </c>
      <c r="D524">
        <v>0</v>
      </c>
      <c r="E524" t="s">
        <v>90</v>
      </c>
      <c r="F524">
        <v>-2.1500000000000004</v>
      </c>
      <c r="G524" t="s">
        <v>90</v>
      </c>
      <c r="H524" s="99">
        <v>1.9330182226146351</v>
      </c>
      <c r="I524" t="s">
        <v>90</v>
      </c>
    </row>
    <row r="525" spans="1:9">
      <c r="A525" s="5">
        <v>42744</v>
      </c>
      <c r="B525">
        <v>9</v>
      </c>
      <c r="C525" t="s">
        <v>90</v>
      </c>
      <c r="D525">
        <v>0</v>
      </c>
      <c r="E525" t="s">
        <v>90</v>
      </c>
      <c r="F525">
        <v>0.70000000000000018</v>
      </c>
      <c r="G525" t="s">
        <v>90</v>
      </c>
      <c r="H525" s="99">
        <v>2.4674091918647076</v>
      </c>
      <c r="I525" t="s">
        <v>90</v>
      </c>
    </row>
    <row r="526" spans="1:9">
      <c r="A526" s="5">
        <v>42745</v>
      </c>
      <c r="B526">
        <v>10</v>
      </c>
      <c r="C526" t="s">
        <v>90</v>
      </c>
      <c r="D526">
        <v>0</v>
      </c>
      <c r="E526" t="s">
        <v>90</v>
      </c>
      <c r="F526">
        <v>-1.5</v>
      </c>
      <c r="G526" t="s">
        <v>90</v>
      </c>
      <c r="H526" s="99">
        <v>1.7392489340055908</v>
      </c>
      <c r="I526" t="s">
        <v>90</v>
      </c>
    </row>
    <row r="527" spans="1:9">
      <c r="A527" s="5">
        <v>42746</v>
      </c>
      <c r="B527">
        <v>11</v>
      </c>
      <c r="C527" t="s">
        <v>90</v>
      </c>
      <c r="D527">
        <v>0</v>
      </c>
      <c r="E527" t="s">
        <v>90</v>
      </c>
      <c r="F527">
        <v>-1.1000000000000001</v>
      </c>
      <c r="G527" t="s">
        <v>90</v>
      </c>
      <c r="H527" s="99">
        <v>1.3821167772668475</v>
      </c>
      <c r="I527" t="s">
        <v>90</v>
      </c>
    </row>
    <row r="528" spans="1:9">
      <c r="A528" s="5">
        <v>42747</v>
      </c>
      <c r="B528">
        <v>12</v>
      </c>
      <c r="C528" t="s">
        <v>90</v>
      </c>
      <c r="D528">
        <v>0</v>
      </c>
      <c r="E528" t="s">
        <v>90</v>
      </c>
      <c r="F528">
        <v>-2.4500000000000002</v>
      </c>
      <c r="G528" t="s">
        <v>90</v>
      </c>
      <c r="H528" s="99">
        <v>1.5155479310676201</v>
      </c>
      <c r="I528" t="s">
        <v>90</v>
      </c>
    </row>
    <row r="529" spans="1:9">
      <c r="A529" s="5">
        <v>42748</v>
      </c>
      <c r="B529">
        <v>13</v>
      </c>
      <c r="C529" t="s">
        <v>90</v>
      </c>
      <c r="D529">
        <v>1.5</v>
      </c>
      <c r="E529" t="s">
        <v>90</v>
      </c>
      <c r="F529">
        <v>1.75</v>
      </c>
      <c r="G529" t="s">
        <v>90</v>
      </c>
      <c r="H529" s="99">
        <v>1.3351557936742044</v>
      </c>
      <c r="I529" t="s">
        <v>90</v>
      </c>
    </row>
    <row r="530" spans="1:9">
      <c r="A530" s="5">
        <v>42749</v>
      </c>
      <c r="B530">
        <v>14</v>
      </c>
      <c r="C530" t="s">
        <v>90</v>
      </c>
      <c r="D530">
        <v>0.3</v>
      </c>
      <c r="E530" t="s">
        <v>90</v>
      </c>
      <c r="F530">
        <v>0.45000000000000018</v>
      </c>
      <c r="G530" t="s">
        <v>90</v>
      </c>
      <c r="H530" s="99">
        <v>2.14951144710867</v>
      </c>
      <c r="I530" t="s">
        <v>90</v>
      </c>
    </row>
    <row r="531" spans="1:9">
      <c r="A531" s="5">
        <v>42750</v>
      </c>
      <c r="B531">
        <v>15</v>
      </c>
      <c r="C531" t="s">
        <v>90</v>
      </c>
      <c r="D531">
        <v>0</v>
      </c>
      <c r="E531" t="s">
        <v>90</v>
      </c>
      <c r="F531">
        <v>0.7</v>
      </c>
      <c r="G531" t="s">
        <v>90</v>
      </c>
      <c r="H531" s="99">
        <v>2.1694781858396714</v>
      </c>
      <c r="I531" t="s">
        <v>90</v>
      </c>
    </row>
    <row r="532" spans="1:9">
      <c r="A532" s="5">
        <v>42751</v>
      </c>
      <c r="B532">
        <v>16</v>
      </c>
      <c r="C532" t="s">
        <v>90</v>
      </c>
      <c r="D532">
        <v>0</v>
      </c>
      <c r="E532" t="s">
        <v>90</v>
      </c>
      <c r="F532">
        <v>-1.65</v>
      </c>
      <c r="G532" t="s">
        <v>90</v>
      </c>
      <c r="H532" s="99">
        <v>2.3340330748332074</v>
      </c>
      <c r="I532" t="s">
        <v>90</v>
      </c>
    </row>
    <row r="533" spans="1:9">
      <c r="A533" s="5">
        <v>42752</v>
      </c>
      <c r="B533">
        <v>17</v>
      </c>
      <c r="C533" t="s">
        <v>90</v>
      </c>
      <c r="D533">
        <v>0</v>
      </c>
      <c r="E533" t="s">
        <v>90</v>
      </c>
      <c r="F533">
        <v>1.8499999999999999</v>
      </c>
      <c r="G533" t="s">
        <v>90</v>
      </c>
      <c r="H533" s="99">
        <v>2.4307304981707345</v>
      </c>
      <c r="I533" t="s">
        <v>90</v>
      </c>
    </row>
    <row r="534" spans="1:9">
      <c r="A534" s="5">
        <v>42753</v>
      </c>
      <c r="B534">
        <v>18</v>
      </c>
      <c r="C534" t="s">
        <v>90</v>
      </c>
      <c r="D534">
        <v>0</v>
      </c>
      <c r="E534" t="s">
        <v>90</v>
      </c>
      <c r="F534">
        <v>-0.29999999999999982</v>
      </c>
      <c r="G534" t="s">
        <v>90</v>
      </c>
      <c r="H534" s="99">
        <v>2.2650240115254174</v>
      </c>
      <c r="I534" t="s">
        <v>90</v>
      </c>
    </row>
    <row r="535" spans="1:9">
      <c r="A535" s="5">
        <v>42754</v>
      </c>
      <c r="B535">
        <v>19</v>
      </c>
      <c r="C535" t="s">
        <v>90</v>
      </c>
      <c r="D535">
        <v>0</v>
      </c>
      <c r="E535" t="s">
        <v>90</v>
      </c>
      <c r="F535">
        <v>1.2</v>
      </c>
      <c r="G535" t="s">
        <v>90</v>
      </c>
      <c r="H535" s="99">
        <v>2.3222386848697054</v>
      </c>
      <c r="I535" t="s">
        <v>90</v>
      </c>
    </row>
    <row r="536" spans="1:9">
      <c r="A536" s="5">
        <v>42755</v>
      </c>
      <c r="B536">
        <v>20</v>
      </c>
      <c r="C536" t="s">
        <v>90</v>
      </c>
      <c r="D536">
        <v>0</v>
      </c>
      <c r="E536" t="s">
        <v>90</v>
      </c>
      <c r="F536">
        <v>-0.30000000000000027</v>
      </c>
      <c r="G536" t="s">
        <v>90</v>
      </c>
      <c r="H536" s="99">
        <v>2.2384574359323226</v>
      </c>
      <c r="I536" t="s">
        <v>90</v>
      </c>
    </row>
    <row r="537" spans="1:9">
      <c r="A537" s="5">
        <v>42756</v>
      </c>
      <c r="B537">
        <v>21</v>
      </c>
      <c r="C537" t="s">
        <v>90</v>
      </c>
      <c r="D537">
        <v>0</v>
      </c>
      <c r="E537" t="s">
        <v>90</v>
      </c>
      <c r="F537">
        <v>0.20000000000000018</v>
      </c>
      <c r="G537" t="s">
        <v>90</v>
      </c>
      <c r="H537" s="99">
        <v>2.246643739669429</v>
      </c>
      <c r="I537" t="s">
        <v>90</v>
      </c>
    </row>
    <row r="538" spans="1:9">
      <c r="A538" s="5">
        <v>42757</v>
      </c>
      <c r="B538">
        <v>22</v>
      </c>
      <c r="C538" t="s">
        <v>90</v>
      </c>
      <c r="D538">
        <v>0</v>
      </c>
      <c r="E538" t="s">
        <v>90</v>
      </c>
      <c r="F538">
        <v>0</v>
      </c>
      <c r="G538" t="s">
        <v>90</v>
      </c>
      <c r="H538" s="99">
        <v>2.4714023169172998</v>
      </c>
      <c r="I538" t="s">
        <v>90</v>
      </c>
    </row>
    <row r="539" spans="1:9">
      <c r="A539" s="5">
        <v>42758</v>
      </c>
      <c r="B539">
        <v>23</v>
      </c>
      <c r="C539" t="s">
        <v>90</v>
      </c>
      <c r="D539">
        <v>0</v>
      </c>
      <c r="E539" t="s">
        <v>90</v>
      </c>
      <c r="F539">
        <v>-0.60000000000000009</v>
      </c>
      <c r="G539" t="s">
        <v>90</v>
      </c>
      <c r="H539" s="99">
        <v>2.5405864886927771</v>
      </c>
      <c r="I539" t="s">
        <v>90</v>
      </c>
    </row>
    <row r="540" spans="1:9">
      <c r="A540" s="5">
        <v>42759</v>
      </c>
      <c r="B540">
        <v>24</v>
      </c>
      <c r="C540" t="s">
        <v>90</v>
      </c>
      <c r="D540">
        <v>0</v>
      </c>
      <c r="E540" t="s">
        <v>90</v>
      </c>
      <c r="F540">
        <v>0.14999999999999991</v>
      </c>
      <c r="G540" t="s">
        <v>90</v>
      </c>
      <c r="H540" s="99">
        <v>2.6530432650791735</v>
      </c>
      <c r="I540" t="s">
        <v>90</v>
      </c>
    </row>
    <row r="541" spans="1:9">
      <c r="A541" s="5">
        <v>42760</v>
      </c>
      <c r="B541">
        <v>25</v>
      </c>
      <c r="C541" t="s">
        <v>90</v>
      </c>
      <c r="D541">
        <v>0</v>
      </c>
      <c r="E541" t="s">
        <v>90</v>
      </c>
      <c r="F541">
        <v>1.0500000000000003</v>
      </c>
      <c r="G541" t="s">
        <v>90</v>
      </c>
      <c r="H541" s="99">
        <v>2.8585431662488667</v>
      </c>
      <c r="I541" t="s">
        <v>90</v>
      </c>
    </row>
    <row r="542" spans="1:9">
      <c r="A542" s="5">
        <v>42761</v>
      </c>
      <c r="B542">
        <v>26</v>
      </c>
      <c r="C542" t="s">
        <v>90</v>
      </c>
      <c r="D542">
        <v>0</v>
      </c>
      <c r="E542" t="s">
        <v>90</v>
      </c>
      <c r="F542">
        <v>0.85000000000000009</v>
      </c>
      <c r="G542" t="s">
        <v>90</v>
      </c>
      <c r="H542" s="99">
        <v>2.6041895150830303</v>
      </c>
      <c r="I542" t="s">
        <v>90</v>
      </c>
    </row>
    <row r="543" spans="1:9">
      <c r="A543" s="5">
        <v>42762</v>
      </c>
      <c r="B543">
        <v>27</v>
      </c>
      <c r="C543" t="s">
        <v>90</v>
      </c>
      <c r="D543">
        <v>0</v>
      </c>
      <c r="E543" t="s">
        <v>90</v>
      </c>
      <c r="F543">
        <v>0.14999999999999991</v>
      </c>
      <c r="G543" t="s">
        <v>90</v>
      </c>
      <c r="H543" s="99">
        <v>2.4938828302088267</v>
      </c>
      <c r="I543" t="s">
        <v>90</v>
      </c>
    </row>
    <row r="544" spans="1:9">
      <c r="A544" s="5">
        <v>42763</v>
      </c>
      <c r="B544">
        <v>28</v>
      </c>
      <c r="C544" t="s">
        <v>90</v>
      </c>
      <c r="D544">
        <v>0</v>
      </c>
      <c r="E544" t="s">
        <v>90</v>
      </c>
      <c r="F544">
        <v>0.39999999999999991</v>
      </c>
      <c r="G544" t="s">
        <v>90</v>
      </c>
      <c r="H544" s="99">
        <v>2.4773768196864334</v>
      </c>
      <c r="I544" t="s">
        <v>90</v>
      </c>
    </row>
    <row r="545" spans="1:9">
      <c r="A545" s="5">
        <v>42764</v>
      </c>
      <c r="B545">
        <v>29</v>
      </c>
      <c r="C545" t="s">
        <v>90</v>
      </c>
      <c r="D545">
        <v>0</v>
      </c>
      <c r="E545" t="s">
        <v>90</v>
      </c>
      <c r="F545">
        <v>1.5499999999999998</v>
      </c>
      <c r="G545" t="s">
        <v>90</v>
      </c>
      <c r="H545" s="99">
        <v>2.5365778898110265</v>
      </c>
      <c r="I545" t="s">
        <v>90</v>
      </c>
    </row>
    <row r="546" spans="1:9">
      <c r="A546" s="5">
        <v>42765</v>
      </c>
      <c r="B546">
        <v>30</v>
      </c>
      <c r="C546" t="s">
        <v>90</v>
      </c>
      <c r="D546">
        <v>0</v>
      </c>
      <c r="E546" t="s">
        <v>90</v>
      </c>
      <c r="F546">
        <v>1.4</v>
      </c>
      <c r="G546" t="s">
        <v>90</v>
      </c>
      <c r="H546" s="99">
        <v>2.479389786163039</v>
      </c>
      <c r="I546" t="s">
        <v>90</v>
      </c>
    </row>
    <row r="547" spans="1:9">
      <c r="A547" s="5">
        <v>42766</v>
      </c>
      <c r="B547">
        <v>31</v>
      </c>
      <c r="C547" t="s">
        <v>90</v>
      </c>
      <c r="D547">
        <v>0</v>
      </c>
      <c r="E547" t="s">
        <v>90</v>
      </c>
      <c r="F547">
        <v>2.65</v>
      </c>
      <c r="G547" t="s">
        <v>90</v>
      </c>
      <c r="H547" s="99">
        <v>1.1587062177095917</v>
      </c>
      <c r="I547" t="s">
        <v>90</v>
      </c>
    </row>
    <row r="548" spans="1:9">
      <c r="A548" s="5">
        <v>42767</v>
      </c>
      <c r="B548">
        <v>32</v>
      </c>
      <c r="C548" t="s">
        <v>90</v>
      </c>
      <c r="D548">
        <v>1.1000000000000001</v>
      </c>
      <c r="E548" t="s">
        <v>90</v>
      </c>
      <c r="F548">
        <v>3.1500000000000004</v>
      </c>
      <c r="G548" t="s">
        <v>90</v>
      </c>
      <c r="H548" s="99">
        <v>0.86779913693288724</v>
      </c>
      <c r="I548" t="s">
        <v>90</v>
      </c>
    </row>
    <row r="549" spans="1:9">
      <c r="A549" s="5">
        <v>42768</v>
      </c>
      <c r="B549">
        <v>33</v>
      </c>
      <c r="C549" t="s">
        <v>90</v>
      </c>
      <c r="D549">
        <v>1.9</v>
      </c>
      <c r="E549" t="s">
        <v>90</v>
      </c>
      <c r="F549">
        <v>4.25</v>
      </c>
      <c r="G549" t="s">
        <v>90</v>
      </c>
      <c r="H549" s="99">
        <v>0.82939188916635653</v>
      </c>
      <c r="I549" t="s">
        <v>90</v>
      </c>
    </row>
    <row r="550" spans="1:9">
      <c r="A550" s="5">
        <v>42769</v>
      </c>
      <c r="B550">
        <v>34</v>
      </c>
      <c r="C550" t="s">
        <v>90</v>
      </c>
      <c r="D550">
        <v>0.6</v>
      </c>
      <c r="E550" t="s">
        <v>90</v>
      </c>
      <c r="F550">
        <v>5.15</v>
      </c>
      <c r="G550" t="s">
        <v>90</v>
      </c>
      <c r="H550" s="99">
        <v>0.90480793175569219</v>
      </c>
      <c r="I550" t="s">
        <v>90</v>
      </c>
    </row>
    <row r="551" spans="1:9">
      <c r="A551" s="5">
        <v>42770</v>
      </c>
      <c r="B551">
        <v>35</v>
      </c>
      <c r="C551" t="s">
        <v>90</v>
      </c>
      <c r="D551">
        <v>5.9</v>
      </c>
      <c r="E551" t="s">
        <v>90</v>
      </c>
      <c r="F551">
        <v>5.85</v>
      </c>
      <c r="G551" t="s">
        <v>90</v>
      </c>
      <c r="H551" s="99">
        <v>0.89497670151522823</v>
      </c>
      <c r="I551" t="s">
        <v>90</v>
      </c>
    </row>
    <row r="552" spans="1:9">
      <c r="A552" s="5">
        <v>42771</v>
      </c>
      <c r="B552">
        <v>36</v>
      </c>
      <c r="C552" t="s">
        <v>90</v>
      </c>
      <c r="D552">
        <v>3.1</v>
      </c>
      <c r="E552" t="s">
        <v>90</v>
      </c>
      <c r="F552">
        <v>4.0999999999999996</v>
      </c>
      <c r="G552" t="s">
        <v>90</v>
      </c>
      <c r="H552" s="99">
        <v>1.0130257881627374</v>
      </c>
      <c r="I552" t="s">
        <v>90</v>
      </c>
    </row>
    <row r="553" spans="1:9">
      <c r="A553" s="5">
        <v>42772</v>
      </c>
      <c r="B553">
        <v>37</v>
      </c>
      <c r="C553" t="s">
        <v>90</v>
      </c>
      <c r="D553">
        <v>13.2</v>
      </c>
      <c r="E553" t="s">
        <v>90</v>
      </c>
      <c r="F553">
        <v>5.75</v>
      </c>
      <c r="G553" t="s">
        <v>90</v>
      </c>
      <c r="H553" s="99">
        <v>1.6250515354420487</v>
      </c>
      <c r="I553" t="s">
        <v>90</v>
      </c>
    </row>
    <row r="554" spans="1:9">
      <c r="A554" s="5">
        <v>42773</v>
      </c>
      <c r="B554">
        <v>38</v>
      </c>
      <c r="C554" t="s">
        <v>90</v>
      </c>
      <c r="D554">
        <v>2.4</v>
      </c>
      <c r="E554" t="s">
        <v>90</v>
      </c>
      <c r="F554">
        <v>6.7</v>
      </c>
      <c r="G554" t="s">
        <v>90</v>
      </c>
      <c r="H554" s="99">
        <v>2.5996053095223353</v>
      </c>
      <c r="I554" t="s">
        <v>90</v>
      </c>
    </row>
    <row r="555" spans="1:9">
      <c r="A555" s="5">
        <v>42774</v>
      </c>
      <c r="B555">
        <v>39</v>
      </c>
      <c r="C555" t="s">
        <v>90</v>
      </c>
      <c r="D555">
        <v>0</v>
      </c>
      <c r="E555" t="s">
        <v>90</v>
      </c>
      <c r="F555">
        <v>7.1</v>
      </c>
      <c r="G555" t="s">
        <v>90</v>
      </c>
      <c r="H555" s="99">
        <v>2.0953304410945566</v>
      </c>
      <c r="I555" t="s">
        <v>90</v>
      </c>
    </row>
    <row r="556" spans="1:9">
      <c r="A556" s="5">
        <v>42775</v>
      </c>
      <c r="B556">
        <v>40</v>
      </c>
      <c r="C556" t="s">
        <v>90</v>
      </c>
      <c r="D556">
        <v>0</v>
      </c>
      <c r="E556" t="s">
        <v>90</v>
      </c>
      <c r="F556">
        <v>5.6000000000000005</v>
      </c>
      <c r="G556" t="s">
        <v>90</v>
      </c>
      <c r="H556" s="99">
        <v>2.4645082972242589</v>
      </c>
      <c r="I556" t="s">
        <v>90</v>
      </c>
    </row>
    <row r="557" spans="1:9">
      <c r="A557" s="5">
        <v>42776</v>
      </c>
      <c r="B557">
        <v>41</v>
      </c>
      <c r="C557" t="s">
        <v>90</v>
      </c>
      <c r="D557">
        <v>0</v>
      </c>
      <c r="E557" t="s">
        <v>90</v>
      </c>
      <c r="F557">
        <v>4.5999999999999996</v>
      </c>
      <c r="G557" t="s">
        <v>90</v>
      </c>
      <c r="H557" s="99">
        <v>1.4482315522056164</v>
      </c>
      <c r="I557" t="s">
        <v>90</v>
      </c>
    </row>
    <row r="558" spans="1:9">
      <c r="A558" s="5">
        <v>42777</v>
      </c>
      <c r="B558">
        <v>42</v>
      </c>
      <c r="C558" t="s">
        <v>90</v>
      </c>
      <c r="D558">
        <v>5.2</v>
      </c>
      <c r="E558" t="s">
        <v>90</v>
      </c>
      <c r="F558">
        <v>5.3000000000000007</v>
      </c>
      <c r="G558" t="s">
        <v>90</v>
      </c>
      <c r="H558" s="99">
        <v>1.4941108776585932</v>
      </c>
      <c r="I558" t="s">
        <v>90</v>
      </c>
    </row>
    <row r="559" spans="1:9">
      <c r="A559" s="5">
        <v>42778</v>
      </c>
      <c r="B559">
        <v>43</v>
      </c>
      <c r="C559" t="s">
        <v>90</v>
      </c>
      <c r="D559">
        <v>0</v>
      </c>
      <c r="E559" t="s">
        <v>90</v>
      </c>
      <c r="F559">
        <v>6.9499999999999993</v>
      </c>
      <c r="G559" t="s">
        <v>90</v>
      </c>
      <c r="H559" s="99">
        <v>2.1083183338441862</v>
      </c>
      <c r="I559" t="s">
        <v>90</v>
      </c>
    </row>
    <row r="560" spans="1:9">
      <c r="A560" s="5">
        <v>42779</v>
      </c>
      <c r="B560">
        <v>44</v>
      </c>
      <c r="C560" t="s">
        <v>90</v>
      </c>
      <c r="D560">
        <v>0</v>
      </c>
      <c r="E560" t="s">
        <v>90</v>
      </c>
      <c r="F560">
        <v>6.25</v>
      </c>
      <c r="G560" t="s">
        <v>90</v>
      </c>
      <c r="H560" s="99">
        <v>2.4954259110673265</v>
      </c>
      <c r="I560" t="s">
        <v>90</v>
      </c>
    </row>
    <row r="561" spans="1:9">
      <c r="A561" s="5">
        <v>42780</v>
      </c>
      <c r="B561">
        <v>45</v>
      </c>
      <c r="C561" t="s">
        <v>90</v>
      </c>
      <c r="D561">
        <v>0</v>
      </c>
      <c r="E561" t="s">
        <v>90</v>
      </c>
      <c r="F561">
        <v>8.5499999999999989</v>
      </c>
      <c r="G561" t="s">
        <v>90</v>
      </c>
      <c r="H561" s="99">
        <v>2.7525729097676965</v>
      </c>
      <c r="I561" t="s">
        <v>90</v>
      </c>
    </row>
    <row r="562" spans="1:9">
      <c r="A562" s="5">
        <v>42781</v>
      </c>
      <c r="B562">
        <v>46</v>
      </c>
      <c r="C562" t="s">
        <v>90</v>
      </c>
      <c r="D562">
        <v>0</v>
      </c>
      <c r="E562" t="s">
        <v>90</v>
      </c>
      <c r="F562">
        <v>7.45</v>
      </c>
      <c r="G562" t="s">
        <v>90</v>
      </c>
      <c r="H562" s="99">
        <v>3.1231126830922382</v>
      </c>
      <c r="I562" t="s">
        <v>90</v>
      </c>
    </row>
    <row r="563" spans="1:9">
      <c r="A563" s="5">
        <v>42782</v>
      </c>
      <c r="B563">
        <v>47</v>
      </c>
      <c r="C563" t="s">
        <v>90</v>
      </c>
      <c r="D563">
        <v>0</v>
      </c>
      <c r="E563" t="s">
        <v>90</v>
      </c>
      <c r="F563">
        <v>8.3000000000000007</v>
      </c>
      <c r="G563" t="s">
        <v>90</v>
      </c>
      <c r="H563" s="99">
        <v>3.4958812475096783</v>
      </c>
      <c r="I563" t="s">
        <v>90</v>
      </c>
    </row>
    <row r="564" spans="1:9">
      <c r="A564" s="5">
        <v>42783</v>
      </c>
      <c r="B564">
        <v>48</v>
      </c>
      <c r="C564" t="s">
        <v>90</v>
      </c>
      <c r="D564">
        <v>0</v>
      </c>
      <c r="E564" t="s">
        <v>90</v>
      </c>
      <c r="F564">
        <v>5.9499999999999993</v>
      </c>
      <c r="G564" t="s">
        <v>90</v>
      </c>
      <c r="H564" s="99">
        <v>2.9288297507710772</v>
      </c>
      <c r="I564" t="s">
        <v>90</v>
      </c>
    </row>
    <row r="565" spans="1:9">
      <c r="A565" s="5">
        <v>42784</v>
      </c>
      <c r="B565">
        <v>49</v>
      </c>
      <c r="C565" t="s">
        <v>90</v>
      </c>
      <c r="D565">
        <v>0</v>
      </c>
      <c r="E565" t="s">
        <v>90</v>
      </c>
      <c r="F565">
        <v>7.35</v>
      </c>
      <c r="G565" t="s">
        <v>90</v>
      </c>
      <c r="H565" s="99">
        <v>3.7209205152685123</v>
      </c>
      <c r="I565" t="s">
        <v>90</v>
      </c>
    </row>
    <row r="566" spans="1:9">
      <c r="A566" s="5">
        <v>42785</v>
      </c>
      <c r="B566">
        <v>50</v>
      </c>
      <c r="C566" t="s">
        <v>90</v>
      </c>
      <c r="D566">
        <v>0</v>
      </c>
      <c r="E566" t="s">
        <v>90</v>
      </c>
      <c r="F566">
        <v>6.8</v>
      </c>
      <c r="G566" t="s">
        <v>90</v>
      </c>
      <c r="H566" s="99">
        <v>3.3084894002332952</v>
      </c>
      <c r="I566" t="s">
        <v>90</v>
      </c>
    </row>
    <row r="567" spans="1:9">
      <c r="A567" s="5">
        <v>42786</v>
      </c>
      <c r="B567">
        <v>51</v>
      </c>
      <c r="C567" t="s">
        <v>90</v>
      </c>
      <c r="D567">
        <v>0</v>
      </c>
      <c r="E567" t="s">
        <v>90</v>
      </c>
      <c r="F567">
        <v>6.3000000000000007</v>
      </c>
      <c r="G567" t="s">
        <v>90</v>
      </c>
      <c r="H567" s="99">
        <v>3.3758029802415046</v>
      </c>
      <c r="I567" t="s">
        <v>90</v>
      </c>
    </row>
    <row r="568" spans="1:9">
      <c r="A568" s="5">
        <v>42787</v>
      </c>
      <c r="B568">
        <v>52</v>
      </c>
      <c r="C568" t="s">
        <v>90</v>
      </c>
      <c r="D568">
        <v>0</v>
      </c>
      <c r="E568" t="s">
        <v>90</v>
      </c>
      <c r="F568">
        <v>6.05</v>
      </c>
      <c r="G568" t="s">
        <v>90</v>
      </c>
      <c r="H568" s="99">
        <v>2.9977619589894839</v>
      </c>
      <c r="I568" t="s">
        <v>90</v>
      </c>
    </row>
    <row r="569" spans="1:9">
      <c r="A569" s="5">
        <v>42788</v>
      </c>
      <c r="B569">
        <v>53</v>
      </c>
      <c r="C569" t="s">
        <v>90</v>
      </c>
      <c r="D569">
        <v>0</v>
      </c>
      <c r="E569" t="s">
        <v>90</v>
      </c>
      <c r="F569">
        <v>6.8500000000000005</v>
      </c>
      <c r="G569" t="s">
        <v>90</v>
      </c>
      <c r="H569" s="99">
        <v>2.8325218996728685</v>
      </c>
      <c r="I569" t="s">
        <v>90</v>
      </c>
    </row>
    <row r="570" spans="1:9">
      <c r="A570" s="5">
        <v>42789</v>
      </c>
      <c r="B570">
        <v>54</v>
      </c>
      <c r="C570" t="s">
        <v>90</v>
      </c>
      <c r="D570">
        <v>0</v>
      </c>
      <c r="E570" t="s">
        <v>90</v>
      </c>
      <c r="F570">
        <v>9.3000000000000007</v>
      </c>
      <c r="G570" t="s">
        <v>90</v>
      </c>
      <c r="H570" s="99">
        <v>2.3607256827994862</v>
      </c>
      <c r="I570" t="s">
        <v>90</v>
      </c>
    </row>
    <row r="571" spans="1:9">
      <c r="A571" s="5">
        <v>42790</v>
      </c>
      <c r="B571">
        <v>55</v>
      </c>
      <c r="C571" t="s">
        <v>90</v>
      </c>
      <c r="D571">
        <v>0</v>
      </c>
      <c r="E571" t="s">
        <v>90</v>
      </c>
      <c r="F571">
        <v>9.4</v>
      </c>
      <c r="G571" t="s">
        <v>90</v>
      </c>
      <c r="H571" s="99">
        <v>2.2226435081890314</v>
      </c>
      <c r="I571" t="s">
        <v>90</v>
      </c>
    </row>
    <row r="572" spans="1:9">
      <c r="A572" s="5">
        <v>42791</v>
      </c>
      <c r="B572">
        <v>56</v>
      </c>
      <c r="C572" t="s">
        <v>90</v>
      </c>
      <c r="D572">
        <v>0</v>
      </c>
      <c r="E572" t="s">
        <v>90</v>
      </c>
      <c r="F572">
        <v>8.35</v>
      </c>
      <c r="G572" t="s">
        <v>90</v>
      </c>
      <c r="H572" s="99">
        <v>4.0730303382897315</v>
      </c>
      <c r="I572" t="s">
        <v>90</v>
      </c>
    </row>
    <row r="573" spans="1:9">
      <c r="A573" s="5">
        <v>42792</v>
      </c>
      <c r="B573">
        <v>57</v>
      </c>
      <c r="C573" t="s">
        <v>90</v>
      </c>
      <c r="D573">
        <v>0</v>
      </c>
      <c r="E573" t="s">
        <v>90</v>
      </c>
      <c r="F573">
        <v>6.25</v>
      </c>
      <c r="G573" t="s">
        <v>90</v>
      </c>
      <c r="H573" s="99">
        <v>3.8272238854903926</v>
      </c>
      <c r="I573" t="s">
        <v>90</v>
      </c>
    </row>
    <row r="574" spans="1:9">
      <c r="A574" s="5">
        <v>42793</v>
      </c>
      <c r="B574">
        <v>58</v>
      </c>
      <c r="C574" t="s">
        <v>90</v>
      </c>
      <c r="D574">
        <v>0</v>
      </c>
      <c r="E574" t="s">
        <v>90</v>
      </c>
      <c r="F574">
        <v>8.25</v>
      </c>
      <c r="G574" t="s">
        <v>90</v>
      </c>
      <c r="H574" s="99">
        <v>3.9076921455657572</v>
      </c>
      <c r="I574" t="s">
        <v>90</v>
      </c>
    </row>
    <row r="575" spans="1:9">
      <c r="A575" s="5">
        <v>42794</v>
      </c>
      <c r="B575">
        <v>59</v>
      </c>
      <c r="C575" t="s">
        <v>90</v>
      </c>
      <c r="D575">
        <v>0.2</v>
      </c>
      <c r="E575" t="s">
        <v>90</v>
      </c>
      <c r="F575">
        <v>8.15</v>
      </c>
      <c r="G575" t="s">
        <v>90</v>
      </c>
      <c r="H575" s="99">
        <v>1.624528874879525</v>
      </c>
      <c r="I575" t="s">
        <v>90</v>
      </c>
    </row>
    <row r="576" spans="1:9">
      <c r="A576" s="5">
        <v>42795</v>
      </c>
      <c r="B576">
        <v>60</v>
      </c>
      <c r="C576" t="s">
        <v>90</v>
      </c>
      <c r="D576">
        <v>20.8</v>
      </c>
      <c r="E576" t="s">
        <v>90</v>
      </c>
      <c r="F576">
        <v>9.1999999999999993</v>
      </c>
      <c r="G576" t="s">
        <v>90</v>
      </c>
      <c r="H576" s="99">
        <v>3.2305794592920916</v>
      </c>
      <c r="I576" t="s">
        <v>90</v>
      </c>
    </row>
    <row r="577" spans="1:9">
      <c r="A577" s="5">
        <v>42796</v>
      </c>
      <c r="B577">
        <v>61</v>
      </c>
      <c r="C577" t="s">
        <v>90</v>
      </c>
      <c r="D577">
        <v>0</v>
      </c>
      <c r="E577" t="s">
        <v>90</v>
      </c>
      <c r="F577">
        <v>8.15</v>
      </c>
      <c r="G577" t="s">
        <v>90</v>
      </c>
      <c r="H577" s="99">
        <v>3.6388569676459666</v>
      </c>
      <c r="I577" t="s">
        <v>90</v>
      </c>
    </row>
    <row r="578" spans="1:9">
      <c r="A578" s="5">
        <v>42797</v>
      </c>
      <c r="B578">
        <v>62</v>
      </c>
      <c r="C578" t="s">
        <v>90</v>
      </c>
      <c r="D578">
        <v>0</v>
      </c>
      <c r="E578" t="s">
        <v>90</v>
      </c>
      <c r="F578">
        <v>8.75</v>
      </c>
      <c r="G578" t="s">
        <v>90</v>
      </c>
      <c r="H578" s="99">
        <v>3.4811125250263837</v>
      </c>
      <c r="I578" t="s">
        <v>90</v>
      </c>
    </row>
    <row r="579" spans="1:9">
      <c r="A579" s="5">
        <v>42798</v>
      </c>
      <c r="B579">
        <v>63</v>
      </c>
      <c r="C579" t="s">
        <v>90</v>
      </c>
      <c r="D579">
        <v>0</v>
      </c>
      <c r="E579" t="s">
        <v>90</v>
      </c>
      <c r="F579">
        <v>10.8</v>
      </c>
      <c r="G579" t="s">
        <v>90</v>
      </c>
      <c r="H579" s="99">
        <v>2.3278376524095465</v>
      </c>
      <c r="I579" t="s">
        <v>90</v>
      </c>
    </row>
    <row r="580" spans="1:9">
      <c r="A580" s="5">
        <v>42799</v>
      </c>
      <c r="B580">
        <v>64</v>
      </c>
      <c r="C580" t="s">
        <v>90</v>
      </c>
      <c r="D580">
        <v>5.7</v>
      </c>
      <c r="E580" t="s">
        <v>90</v>
      </c>
      <c r="F580">
        <v>11</v>
      </c>
      <c r="G580" t="s">
        <v>90</v>
      </c>
      <c r="H580" s="99">
        <v>2.9201740643251206</v>
      </c>
      <c r="I580" t="s">
        <v>90</v>
      </c>
    </row>
    <row r="581" spans="1:9">
      <c r="A581" s="5">
        <v>42800</v>
      </c>
      <c r="B581">
        <v>65</v>
      </c>
      <c r="C581" t="s">
        <v>90</v>
      </c>
      <c r="D581">
        <v>0</v>
      </c>
      <c r="E581" t="s">
        <v>90</v>
      </c>
      <c r="F581">
        <v>9.6999999999999993</v>
      </c>
      <c r="G581" t="s">
        <v>90</v>
      </c>
      <c r="H581" s="99">
        <v>3.4256921766696111</v>
      </c>
      <c r="I581" t="s">
        <v>90</v>
      </c>
    </row>
    <row r="582" spans="1:9">
      <c r="A582" s="5">
        <v>42801</v>
      </c>
      <c r="B582">
        <v>66</v>
      </c>
      <c r="C582" t="s">
        <v>90</v>
      </c>
      <c r="D582">
        <v>0</v>
      </c>
      <c r="E582" t="s">
        <v>90</v>
      </c>
      <c r="F582">
        <v>10.149999999999999</v>
      </c>
      <c r="G582" t="s">
        <v>90</v>
      </c>
      <c r="H582" s="99">
        <v>3.97119810874372</v>
      </c>
      <c r="I582" t="s">
        <v>90</v>
      </c>
    </row>
    <row r="583" spans="1:9">
      <c r="A583" s="5">
        <v>42802</v>
      </c>
      <c r="B583">
        <v>67</v>
      </c>
      <c r="C583" t="s">
        <v>90</v>
      </c>
      <c r="D583">
        <v>0</v>
      </c>
      <c r="E583" t="s">
        <v>90</v>
      </c>
      <c r="F583">
        <v>9.25</v>
      </c>
      <c r="G583" t="s">
        <v>90</v>
      </c>
      <c r="H583" s="99">
        <v>4.5996836963066823</v>
      </c>
      <c r="I583" t="s">
        <v>90</v>
      </c>
    </row>
    <row r="584" spans="1:9">
      <c r="A584" s="5">
        <v>42803</v>
      </c>
      <c r="B584">
        <v>68</v>
      </c>
      <c r="C584" t="s">
        <v>90</v>
      </c>
      <c r="D584">
        <v>0</v>
      </c>
      <c r="E584" t="s">
        <v>90</v>
      </c>
      <c r="F584">
        <v>11.5</v>
      </c>
      <c r="G584" t="s">
        <v>90</v>
      </c>
      <c r="H584" s="99">
        <v>3.917023435182128</v>
      </c>
      <c r="I584" t="s">
        <v>90</v>
      </c>
    </row>
    <row r="585" spans="1:9">
      <c r="A585" s="5">
        <v>42804</v>
      </c>
      <c r="B585">
        <v>69</v>
      </c>
      <c r="C585" t="s">
        <v>90</v>
      </c>
      <c r="D585">
        <v>0</v>
      </c>
      <c r="E585" t="s">
        <v>90</v>
      </c>
      <c r="F585">
        <v>12.3</v>
      </c>
      <c r="G585" t="s">
        <v>90</v>
      </c>
      <c r="H585" s="99">
        <v>4.7231383680213943</v>
      </c>
      <c r="I585" t="s">
        <v>90</v>
      </c>
    </row>
    <row r="586" spans="1:9">
      <c r="A586" s="5">
        <v>42805</v>
      </c>
      <c r="B586">
        <v>70</v>
      </c>
      <c r="C586" t="s">
        <v>90</v>
      </c>
      <c r="D586">
        <v>0</v>
      </c>
      <c r="E586" t="s">
        <v>90</v>
      </c>
      <c r="F586">
        <v>11.200000000000001</v>
      </c>
      <c r="G586" t="s">
        <v>90</v>
      </c>
      <c r="H586" s="99">
        <v>5.2279030792147463</v>
      </c>
      <c r="I586" t="s">
        <v>90</v>
      </c>
    </row>
    <row r="587" spans="1:9">
      <c r="A587" s="5">
        <v>42806</v>
      </c>
      <c r="B587">
        <v>71</v>
      </c>
      <c r="C587" t="s">
        <v>90</v>
      </c>
      <c r="D587">
        <v>0</v>
      </c>
      <c r="E587" t="s">
        <v>90</v>
      </c>
      <c r="F587">
        <v>10.3</v>
      </c>
      <c r="G587" t="s">
        <v>90</v>
      </c>
      <c r="H587" s="99">
        <v>4.7967384941284061</v>
      </c>
      <c r="I587" t="s">
        <v>90</v>
      </c>
    </row>
    <row r="588" spans="1:9">
      <c r="A588" s="5">
        <v>42807</v>
      </c>
      <c r="B588">
        <v>72</v>
      </c>
      <c r="C588" t="s">
        <v>90</v>
      </c>
      <c r="D588">
        <v>0</v>
      </c>
      <c r="E588" t="s">
        <v>90</v>
      </c>
      <c r="F588">
        <v>9.8500000000000014</v>
      </c>
      <c r="G588" t="s">
        <v>90</v>
      </c>
      <c r="H588" s="99">
        <v>4.5710464171216811</v>
      </c>
      <c r="I588" t="s">
        <v>90</v>
      </c>
    </row>
    <row r="589" spans="1:9">
      <c r="A589" s="5">
        <v>42808</v>
      </c>
      <c r="B589">
        <v>73</v>
      </c>
      <c r="C589" t="s">
        <v>90</v>
      </c>
      <c r="D589">
        <v>0</v>
      </c>
      <c r="E589" t="s">
        <v>90</v>
      </c>
      <c r="F589">
        <v>13.5</v>
      </c>
      <c r="G589" t="s">
        <v>90</v>
      </c>
      <c r="H589" s="99">
        <v>5.4381556001146452</v>
      </c>
      <c r="I589" t="s">
        <v>90</v>
      </c>
    </row>
    <row r="590" spans="1:9">
      <c r="A590" s="5">
        <v>42809</v>
      </c>
      <c r="B590">
        <v>74</v>
      </c>
      <c r="C590" t="s">
        <v>90</v>
      </c>
      <c r="D590">
        <v>0</v>
      </c>
      <c r="E590" t="s">
        <v>90</v>
      </c>
      <c r="F590">
        <v>11.549999999999999</v>
      </c>
      <c r="G590" t="s">
        <v>90</v>
      </c>
      <c r="H590" s="99">
        <v>4.7310254520884838</v>
      </c>
      <c r="I590" t="s">
        <v>90</v>
      </c>
    </row>
    <row r="591" spans="1:9">
      <c r="A591" s="5">
        <v>42810</v>
      </c>
      <c r="B591">
        <v>75</v>
      </c>
      <c r="C591" t="s">
        <v>90</v>
      </c>
      <c r="D591">
        <v>0</v>
      </c>
      <c r="E591" t="s">
        <v>90</v>
      </c>
      <c r="F591">
        <v>13.7</v>
      </c>
      <c r="G591" t="s">
        <v>90</v>
      </c>
      <c r="H591" s="99">
        <v>5.163174470891553</v>
      </c>
      <c r="I591" t="s">
        <v>90</v>
      </c>
    </row>
    <row r="592" spans="1:9">
      <c r="A592" s="5">
        <v>42811</v>
      </c>
      <c r="B592">
        <v>76</v>
      </c>
      <c r="C592" t="s">
        <v>90</v>
      </c>
      <c r="D592">
        <v>0</v>
      </c>
      <c r="E592" t="s">
        <v>90</v>
      </c>
      <c r="F592">
        <v>13.95</v>
      </c>
      <c r="G592" t="s">
        <v>90</v>
      </c>
      <c r="H592" s="99">
        <v>4.6659898582837886</v>
      </c>
      <c r="I592" t="s">
        <v>90</v>
      </c>
    </row>
    <row r="593" spans="1:9">
      <c r="A593" s="5">
        <v>42812</v>
      </c>
      <c r="B593">
        <v>77</v>
      </c>
      <c r="C593" t="s">
        <v>90</v>
      </c>
      <c r="D593">
        <v>0</v>
      </c>
      <c r="E593" t="s">
        <v>90</v>
      </c>
      <c r="F593">
        <v>13.6</v>
      </c>
      <c r="G593" t="s">
        <v>90</v>
      </c>
      <c r="H593" s="99">
        <v>3.8770182987789026</v>
      </c>
      <c r="I593" t="s">
        <v>90</v>
      </c>
    </row>
    <row r="594" spans="1:9">
      <c r="A594" s="5">
        <v>42813</v>
      </c>
      <c r="B594">
        <v>78</v>
      </c>
      <c r="C594" t="s">
        <v>90</v>
      </c>
      <c r="D594">
        <v>0</v>
      </c>
      <c r="E594" t="s">
        <v>90</v>
      </c>
      <c r="F594">
        <v>12.899999999999999</v>
      </c>
      <c r="G594" t="s">
        <v>90</v>
      </c>
      <c r="H594" s="99">
        <v>3.8852939179214081</v>
      </c>
      <c r="I594" t="s">
        <v>90</v>
      </c>
    </row>
    <row r="595" spans="1:9">
      <c r="A595" s="5">
        <v>42814</v>
      </c>
      <c r="B595">
        <v>79</v>
      </c>
      <c r="C595" t="s">
        <v>90</v>
      </c>
      <c r="D595">
        <v>0</v>
      </c>
      <c r="E595" t="s">
        <v>90</v>
      </c>
      <c r="F595">
        <v>14.1</v>
      </c>
      <c r="G595" t="s">
        <v>90</v>
      </c>
      <c r="H595" s="99">
        <v>4.9476110334877363</v>
      </c>
      <c r="I595" t="s">
        <v>90</v>
      </c>
    </row>
    <row r="596" spans="1:9">
      <c r="A596" s="5">
        <v>42815</v>
      </c>
      <c r="B596">
        <v>80</v>
      </c>
      <c r="C596" t="s">
        <v>90</v>
      </c>
      <c r="D596">
        <v>0</v>
      </c>
      <c r="E596" t="s">
        <v>90</v>
      </c>
      <c r="F596">
        <v>15.049999999999999</v>
      </c>
      <c r="G596" t="s">
        <v>90</v>
      </c>
      <c r="H596" s="99">
        <v>3.2831803831168638</v>
      </c>
      <c r="I596" t="s">
        <v>90</v>
      </c>
    </row>
    <row r="597" spans="1:9">
      <c r="A597" s="5">
        <v>42816</v>
      </c>
      <c r="B597">
        <v>81</v>
      </c>
      <c r="C597" t="s">
        <v>90</v>
      </c>
      <c r="D597">
        <v>0</v>
      </c>
      <c r="E597" t="s">
        <v>90</v>
      </c>
      <c r="F597">
        <v>15.5</v>
      </c>
      <c r="G597" t="s">
        <v>90</v>
      </c>
      <c r="H597" s="99">
        <v>3.4006921140892694</v>
      </c>
      <c r="I597" t="s">
        <v>90</v>
      </c>
    </row>
    <row r="598" spans="1:9">
      <c r="A598" s="5">
        <v>42817</v>
      </c>
      <c r="B598">
        <v>82</v>
      </c>
      <c r="C598" t="s">
        <v>90</v>
      </c>
      <c r="D598">
        <v>1.7</v>
      </c>
      <c r="E598" t="s">
        <v>90</v>
      </c>
      <c r="F598">
        <v>12.5</v>
      </c>
      <c r="G598" t="s">
        <v>90</v>
      </c>
      <c r="H598" s="99">
        <v>4.0722632550135511</v>
      </c>
      <c r="I598" t="s">
        <v>90</v>
      </c>
    </row>
    <row r="599" spans="1:9">
      <c r="A599" s="5">
        <v>42818</v>
      </c>
      <c r="B599">
        <v>83</v>
      </c>
      <c r="C599" t="s">
        <v>90</v>
      </c>
      <c r="D599">
        <v>1.6</v>
      </c>
      <c r="E599" t="s">
        <v>90</v>
      </c>
      <c r="F599">
        <v>14.65</v>
      </c>
      <c r="G599" t="s">
        <v>90</v>
      </c>
      <c r="H599" s="99">
        <v>4.592899368380289</v>
      </c>
      <c r="I599" t="s">
        <v>90</v>
      </c>
    </row>
    <row r="600" spans="1:9">
      <c r="A600" s="5">
        <v>42819</v>
      </c>
      <c r="B600">
        <v>84</v>
      </c>
      <c r="C600" t="s">
        <v>90</v>
      </c>
      <c r="D600">
        <v>0</v>
      </c>
      <c r="E600" t="s">
        <v>90</v>
      </c>
      <c r="F600">
        <v>16.3</v>
      </c>
      <c r="G600" t="s">
        <v>90</v>
      </c>
      <c r="H600" s="99">
        <v>5.5279790973146845</v>
      </c>
      <c r="I600" t="s">
        <v>90</v>
      </c>
    </row>
    <row r="601" spans="1:9">
      <c r="A601" s="5">
        <v>42820</v>
      </c>
      <c r="B601">
        <v>85</v>
      </c>
      <c r="C601" t="s">
        <v>90</v>
      </c>
      <c r="D601">
        <v>0</v>
      </c>
      <c r="E601" t="s">
        <v>90</v>
      </c>
      <c r="F601">
        <v>15</v>
      </c>
      <c r="G601" t="s">
        <v>90</v>
      </c>
      <c r="H601" s="99">
        <v>4.9556119278391551</v>
      </c>
      <c r="I601" t="s">
        <v>90</v>
      </c>
    </row>
    <row r="602" spans="1:9">
      <c r="A602" s="5">
        <v>42821</v>
      </c>
      <c r="B602">
        <v>86</v>
      </c>
      <c r="C602" t="s">
        <v>90</v>
      </c>
      <c r="D602">
        <v>0.1</v>
      </c>
      <c r="E602" t="s">
        <v>90</v>
      </c>
      <c r="F602">
        <v>13.8</v>
      </c>
      <c r="G602" t="s">
        <v>90</v>
      </c>
      <c r="H602" s="99">
        <v>4.7630560306171912</v>
      </c>
      <c r="I602" t="s">
        <v>90</v>
      </c>
    </row>
    <row r="603" spans="1:9">
      <c r="A603" s="5">
        <v>42822</v>
      </c>
      <c r="B603">
        <v>87</v>
      </c>
      <c r="C603" t="s">
        <v>90</v>
      </c>
      <c r="D603">
        <v>0</v>
      </c>
      <c r="E603" t="s">
        <v>90</v>
      </c>
      <c r="F603">
        <v>13.9</v>
      </c>
      <c r="G603" t="s">
        <v>90</v>
      </c>
      <c r="H603" s="99">
        <v>5.7364918541530603</v>
      </c>
      <c r="I603" t="s">
        <v>90</v>
      </c>
    </row>
    <row r="604" spans="1:9">
      <c r="A604" s="5">
        <v>42823</v>
      </c>
      <c r="B604">
        <v>88</v>
      </c>
      <c r="C604" t="s">
        <v>90</v>
      </c>
      <c r="D604">
        <v>0</v>
      </c>
      <c r="E604" t="s">
        <v>90</v>
      </c>
      <c r="F604">
        <v>16.3</v>
      </c>
      <c r="G604" t="s">
        <v>90</v>
      </c>
      <c r="H604" s="99">
        <v>5.9138987017148024</v>
      </c>
      <c r="I604" t="s">
        <v>90</v>
      </c>
    </row>
    <row r="605" spans="1:9">
      <c r="A605" s="5">
        <v>42824</v>
      </c>
      <c r="B605">
        <v>89</v>
      </c>
      <c r="C605" t="s">
        <v>90</v>
      </c>
      <c r="D605">
        <v>0</v>
      </c>
      <c r="E605" t="s">
        <v>90</v>
      </c>
      <c r="F605">
        <v>16.899999999999999</v>
      </c>
      <c r="G605" t="s">
        <v>90</v>
      </c>
      <c r="H605" s="99">
        <v>5.9774985021204721</v>
      </c>
      <c r="I605" t="s">
        <v>90</v>
      </c>
    </row>
    <row r="606" spans="1:9">
      <c r="A606" s="5">
        <v>42825</v>
      </c>
      <c r="B606">
        <v>90</v>
      </c>
      <c r="C606" t="s">
        <v>90</v>
      </c>
      <c r="D606">
        <v>0</v>
      </c>
      <c r="E606" t="s">
        <v>90</v>
      </c>
      <c r="F606">
        <v>17.05</v>
      </c>
      <c r="G606" t="s">
        <v>90</v>
      </c>
      <c r="H606" s="99">
        <v>5.791540456138172</v>
      </c>
      <c r="I606" t="s">
        <v>90</v>
      </c>
    </row>
    <row r="607" spans="1:9">
      <c r="A607" s="5">
        <v>42826</v>
      </c>
      <c r="B607">
        <v>91</v>
      </c>
      <c r="C607" t="s">
        <v>90</v>
      </c>
      <c r="D607">
        <v>0</v>
      </c>
      <c r="E607" t="s">
        <v>90</v>
      </c>
      <c r="F607">
        <v>16.350000000000001</v>
      </c>
      <c r="G607" t="s">
        <v>90</v>
      </c>
      <c r="H607" s="99">
        <v>5.5156220458962544</v>
      </c>
      <c r="I607" t="s">
        <v>90</v>
      </c>
    </row>
    <row r="608" spans="1:9">
      <c r="A608" s="5">
        <v>42827</v>
      </c>
      <c r="B608">
        <v>92</v>
      </c>
      <c r="C608" t="s">
        <v>90</v>
      </c>
      <c r="D608">
        <v>0</v>
      </c>
      <c r="E608" t="s">
        <v>90</v>
      </c>
      <c r="F608">
        <v>14.2</v>
      </c>
      <c r="G608" t="s">
        <v>90</v>
      </c>
      <c r="H608" s="99">
        <v>5.2485174832089623</v>
      </c>
      <c r="I608" t="s">
        <v>90</v>
      </c>
    </row>
    <row r="609" spans="1:9">
      <c r="A609" s="5">
        <v>42828</v>
      </c>
      <c r="B609">
        <v>93</v>
      </c>
      <c r="C609" t="s">
        <v>90</v>
      </c>
      <c r="D609">
        <v>0</v>
      </c>
      <c r="E609" t="s">
        <v>90</v>
      </c>
      <c r="F609">
        <v>16.850000000000001</v>
      </c>
      <c r="G609" t="s">
        <v>90</v>
      </c>
      <c r="H609" s="99">
        <v>6.1373450086976185</v>
      </c>
      <c r="I609" t="s">
        <v>90</v>
      </c>
    </row>
    <row r="610" spans="1:9">
      <c r="A610" s="5">
        <v>42829</v>
      </c>
      <c r="B610">
        <v>94</v>
      </c>
      <c r="C610" t="s">
        <v>90</v>
      </c>
      <c r="D610">
        <v>0</v>
      </c>
      <c r="E610" t="s">
        <v>90</v>
      </c>
      <c r="F610">
        <v>15.25</v>
      </c>
      <c r="G610" t="s">
        <v>90</v>
      </c>
      <c r="H610" s="99">
        <v>4.7617746955558662</v>
      </c>
      <c r="I610" t="s">
        <v>90</v>
      </c>
    </row>
    <row r="611" spans="1:9">
      <c r="A611" s="5">
        <v>42830</v>
      </c>
      <c r="B611">
        <v>95</v>
      </c>
      <c r="C611" t="s">
        <v>90</v>
      </c>
      <c r="D611">
        <v>2.9</v>
      </c>
      <c r="E611" t="s">
        <v>90</v>
      </c>
      <c r="F611">
        <v>13.3</v>
      </c>
      <c r="G611" t="s">
        <v>90</v>
      </c>
      <c r="H611" s="99">
        <v>4.7135689092352244</v>
      </c>
      <c r="I611" t="s">
        <v>90</v>
      </c>
    </row>
    <row r="612" spans="1:9">
      <c r="A612" s="5">
        <v>42831</v>
      </c>
      <c r="B612">
        <v>96</v>
      </c>
      <c r="C612" t="s">
        <v>90</v>
      </c>
      <c r="D612">
        <v>0.1</v>
      </c>
      <c r="E612" t="s">
        <v>90</v>
      </c>
      <c r="F612">
        <v>15</v>
      </c>
      <c r="G612" t="s">
        <v>90</v>
      </c>
      <c r="H612" s="99">
        <v>5.9557928334375712</v>
      </c>
      <c r="I612" t="s">
        <v>90</v>
      </c>
    </row>
    <row r="613" spans="1:9">
      <c r="A613" s="5">
        <v>42832</v>
      </c>
      <c r="B613">
        <v>97</v>
      </c>
      <c r="C613" t="s">
        <v>90</v>
      </c>
      <c r="D613">
        <v>0</v>
      </c>
      <c r="E613" t="s">
        <v>90</v>
      </c>
      <c r="F613">
        <v>15.100000000000001</v>
      </c>
      <c r="G613" t="s">
        <v>90</v>
      </c>
      <c r="H613" s="99">
        <v>5.9385684630501263</v>
      </c>
      <c r="I613" t="s">
        <v>90</v>
      </c>
    </row>
    <row r="614" spans="1:9">
      <c r="A614" s="5">
        <v>42833</v>
      </c>
      <c r="B614">
        <v>98</v>
      </c>
      <c r="C614" t="s">
        <v>90</v>
      </c>
      <c r="D614">
        <v>0</v>
      </c>
      <c r="E614" t="s">
        <v>90</v>
      </c>
      <c r="F614">
        <v>16.400000000000002</v>
      </c>
      <c r="G614" t="s">
        <v>90</v>
      </c>
      <c r="H614" s="99">
        <v>6.5200741322572444</v>
      </c>
      <c r="I614" t="s">
        <v>90</v>
      </c>
    </row>
    <row r="615" spans="1:9">
      <c r="A615" s="5">
        <v>42834</v>
      </c>
      <c r="B615">
        <v>99</v>
      </c>
      <c r="C615" t="s">
        <v>90</v>
      </c>
      <c r="D615">
        <v>0</v>
      </c>
      <c r="E615" t="s">
        <v>90</v>
      </c>
      <c r="F615">
        <v>17.2</v>
      </c>
      <c r="G615" t="s">
        <v>90</v>
      </c>
      <c r="H615" s="99">
        <v>6.3003478221941425</v>
      </c>
      <c r="I615" t="s">
        <v>90</v>
      </c>
    </row>
    <row r="616" spans="1:9">
      <c r="A616" s="5">
        <v>42835</v>
      </c>
      <c r="B616">
        <v>100</v>
      </c>
      <c r="C616" t="s">
        <v>90</v>
      </c>
      <c r="D616">
        <v>0</v>
      </c>
      <c r="E616" t="s">
        <v>90</v>
      </c>
      <c r="F616">
        <v>17.399999999999999</v>
      </c>
      <c r="G616" t="s">
        <v>90</v>
      </c>
      <c r="H616" s="99">
        <v>6.1316414337709837</v>
      </c>
      <c r="I616" t="s">
        <v>90</v>
      </c>
    </row>
    <row r="617" spans="1:9">
      <c r="A617" s="5">
        <v>42836</v>
      </c>
      <c r="B617">
        <v>101</v>
      </c>
      <c r="C617" t="s">
        <v>90</v>
      </c>
      <c r="D617">
        <v>0</v>
      </c>
      <c r="E617" t="s">
        <v>90</v>
      </c>
      <c r="F617">
        <v>18.2</v>
      </c>
      <c r="G617" t="s">
        <v>90</v>
      </c>
      <c r="H617" s="99">
        <v>6.1312886010665899</v>
      </c>
      <c r="I617" t="s">
        <v>90</v>
      </c>
    </row>
    <row r="618" spans="1:9">
      <c r="A618" s="5">
        <v>42837</v>
      </c>
      <c r="B618">
        <v>102</v>
      </c>
      <c r="C618" t="s">
        <v>90</v>
      </c>
      <c r="D618">
        <v>0</v>
      </c>
      <c r="E618" t="s">
        <v>90</v>
      </c>
      <c r="F618">
        <v>16.399999999999999</v>
      </c>
      <c r="G618" t="s">
        <v>90</v>
      </c>
      <c r="H618" s="99">
        <v>5.7758236161083962</v>
      </c>
      <c r="I618" t="s">
        <v>90</v>
      </c>
    </row>
    <row r="619" spans="1:9">
      <c r="A619" s="5">
        <v>42838</v>
      </c>
      <c r="B619">
        <v>103</v>
      </c>
      <c r="C619" t="s">
        <v>90</v>
      </c>
      <c r="D619">
        <v>0</v>
      </c>
      <c r="E619" t="s">
        <v>90</v>
      </c>
      <c r="F619">
        <v>18.149999999999999</v>
      </c>
      <c r="G619" t="s">
        <v>90</v>
      </c>
      <c r="H619" s="99">
        <v>6.0210810678189954</v>
      </c>
      <c r="I619" t="s">
        <v>90</v>
      </c>
    </row>
    <row r="620" spans="1:9">
      <c r="A620" s="5">
        <v>42839</v>
      </c>
      <c r="B620">
        <v>104</v>
      </c>
      <c r="C620" t="s">
        <v>90</v>
      </c>
      <c r="D620">
        <v>0</v>
      </c>
      <c r="E620" t="s">
        <v>90</v>
      </c>
      <c r="F620">
        <v>16.899999999999999</v>
      </c>
      <c r="G620" t="s">
        <v>90</v>
      </c>
      <c r="H620" s="99">
        <v>6.4592813687467139</v>
      </c>
      <c r="I620" t="s">
        <v>90</v>
      </c>
    </row>
    <row r="621" spans="1:9">
      <c r="A621" s="5">
        <v>42840</v>
      </c>
      <c r="B621">
        <v>105</v>
      </c>
      <c r="C621" t="s">
        <v>90</v>
      </c>
      <c r="D621">
        <v>0</v>
      </c>
      <c r="E621" t="s">
        <v>90</v>
      </c>
      <c r="F621">
        <v>16.350000000000001</v>
      </c>
      <c r="G621" t="s">
        <v>90</v>
      </c>
      <c r="H621" s="99">
        <v>5.0308405584408584</v>
      </c>
      <c r="I621" t="s">
        <v>90</v>
      </c>
    </row>
    <row r="622" spans="1:9">
      <c r="A622" s="5">
        <v>42841</v>
      </c>
      <c r="B622">
        <v>106</v>
      </c>
      <c r="C622" t="s">
        <v>90</v>
      </c>
      <c r="D622">
        <v>0.2</v>
      </c>
      <c r="E622" t="s">
        <v>90</v>
      </c>
      <c r="F622">
        <v>14.65</v>
      </c>
      <c r="G622" t="s">
        <v>90</v>
      </c>
      <c r="H622" s="99">
        <v>5.9776500277277504</v>
      </c>
      <c r="I622" t="s">
        <v>90</v>
      </c>
    </row>
    <row r="623" spans="1:9">
      <c r="A623" s="5">
        <v>42842</v>
      </c>
      <c r="B623">
        <v>107</v>
      </c>
      <c r="C623" t="s">
        <v>90</v>
      </c>
      <c r="D623">
        <v>0.1</v>
      </c>
      <c r="E623" t="s">
        <v>90</v>
      </c>
      <c r="F623">
        <v>12</v>
      </c>
      <c r="G623" t="s">
        <v>90</v>
      </c>
      <c r="H623" s="99">
        <v>5.1813102007032033</v>
      </c>
      <c r="I623" t="s">
        <v>90</v>
      </c>
    </row>
    <row r="624" spans="1:9">
      <c r="A624" s="5">
        <v>42843</v>
      </c>
      <c r="B624">
        <v>108</v>
      </c>
      <c r="C624" t="s">
        <v>90</v>
      </c>
      <c r="D624">
        <v>0</v>
      </c>
      <c r="E624" t="s">
        <v>90</v>
      </c>
      <c r="F624">
        <v>10.7</v>
      </c>
      <c r="G624" t="s">
        <v>90</v>
      </c>
      <c r="H624" s="99">
        <v>5.2836618266155284</v>
      </c>
      <c r="I624" t="s">
        <v>90</v>
      </c>
    </row>
    <row r="625" spans="1:9">
      <c r="A625" s="5">
        <v>42844</v>
      </c>
      <c r="B625">
        <v>109</v>
      </c>
      <c r="C625" t="s">
        <v>90</v>
      </c>
      <c r="D625">
        <v>0</v>
      </c>
      <c r="E625" t="s">
        <v>90</v>
      </c>
      <c r="F625">
        <v>8.6</v>
      </c>
      <c r="G625" t="s">
        <v>90</v>
      </c>
      <c r="H625" s="99">
        <v>5.3461384783651544</v>
      </c>
      <c r="I625" t="s">
        <v>90</v>
      </c>
    </row>
    <row r="626" spans="1:9">
      <c r="A626" s="5">
        <v>42845</v>
      </c>
      <c r="B626">
        <v>110</v>
      </c>
      <c r="C626" t="s">
        <v>90</v>
      </c>
      <c r="D626">
        <v>0</v>
      </c>
      <c r="E626" t="s">
        <v>90</v>
      </c>
      <c r="F626">
        <v>9.6</v>
      </c>
      <c r="G626" t="s">
        <v>90</v>
      </c>
      <c r="H626" s="99">
        <v>5.7538098034187666</v>
      </c>
      <c r="I626" t="s">
        <v>90</v>
      </c>
    </row>
    <row r="627" spans="1:9">
      <c r="A627" s="5">
        <v>42846</v>
      </c>
      <c r="B627">
        <v>111</v>
      </c>
      <c r="C627" t="s">
        <v>90</v>
      </c>
      <c r="D627">
        <v>0</v>
      </c>
      <c r="E627" t="s">
        <v>90</v>
      </c>
      <c r="F627">
        <v>10.25</v>
      </c>
      <c r="G627" t="s">
        <v>90</v>
      </c>
      <c r="H627" s="99">
        <v>6.8436257500930529</v>
      </c>
      <c r="I627" t="s">
        <v>90</v>
      </c>
    </row>
    <row r="628" spans="1:9">
      <c r="A628" s="5">
        <v>42847</v>
      </c>
      <c r="B628">
        <v>112</v>
      </c>
      <c r="C628" t="s">
        <v>90</v>
      </c>
      <c r="D628">
        <v>0</v>
      </c>
      <c r="E628" t="s">
        <v>90</v>
      </c>
      <c r="F628">
        <v>12.95</v>
      </c>
      <c r="G628" t="s">
        <v>90</v>
      </c>
      <c r="H628" s="99">
        <v>6.9110131353066544</v>
      </c>
      <c r="I628" t="s">
        <v>90</v>
      </c>
    </row>
    <row r="629" spans="1:9">
      <c r="A629" s="5">
        <v>42848</v>
      </c>
      <c r="B629">
        <v>113</v>
      </c>
      <c r="C629" t="s">
        <v>90</v>
      </c>
      <c r="D629">
        <v>0</v>
      </c>
      <c r="E629" t="s">
        <v>90</v>
      </c>
      <c r="F629">
        <v>15.25</v>
      </c>
      <c r="G629" t="s">
        <v>90</v>
      </c>
      <c r="H629" s="99">
        <v>6.5836041343212566</v>
      </c>
      <c r="I629" t="s">
        <v>90</v>
      </c>
    </row>
    <row r="630" spans="1:9">
      <c r="A630" s="5">
        <v>42849</v>
      </c>
      <c r="B630">
        <v>114</v>
      </c>
      <c r="C630" t="s">
        <v>90</v>
      </c>
      <c r="D630">
        <v>0</v>
      </c>
      <c r="E630" t="s">
        <v>90</v>
      </c>
      <c r="F630">
        <v>14.8</v>
      </c>
      <c r="G630" t="s">
        <v>90</v>
      </c>
      <c r="H630" s="99">
        <v>4.7495688345978087</v>
      </c>
      <c r="I630" t="s">
        <v>90</v>
      </c>
    </row>
    <row r="631" spans="1:9">
      <c r="A631" s="5">
        <v>42850</v>
      </c>
      <c r="B631">
        <v>115</v>
      </c>
      <c r="C631" t="s">
        <v>90</v>
      </c>
      <c r="D631">
        <v>0</v>
      </c>
      <c r="E631" t="s">
        <v>90</v>
      </c>
      <c r="F631">
        <v>16.5</v>
      </c>
      <c r="G631" t="s">
        <v>90</v>
      </c>
      <c r="H631" s="99">
        <v>5.1773895864557202</v>
      </c>
      <c r="I631" t="s">
        <v>90</v>
      </c>
    </row>
    <row r="632" spans="1:9">
      <c r="A632" s="5">
        <v>42851</v>
      </c>
      <c r="B632">
        <v>116</v>
      </c>
      <c r="C632" t="s">
        <v>90</v>
      </c>
      <c r="D632">
        <v>6.1</v>
      </c>
      <c r="E632" t="s">
        <v>90</v>
      </c>
      <c r="F632">
        <v>13.35</v>
      </c>
      <c r="G632" t="s">
        <v>90</v>
      </c>
      <c r="H632" s="99">
        <v>4.9802878104501174</v>
      </c>
      <c r="I632" t="s">
        <v>90</v>
      </c>
    </row>
    <row r="633" spans="1:9">
      <c r="A633" s="5">
        <v>42852</v>
      </c>
      <c r="B633">
        <v>117</v>
      </c>
      <c r="C633" t="s">
        <v>90</v>
      </c>
      <c r="D633">
        <v>31.2</v>
      </c>
      <c r="E633" t="s">
        <v>90</v>
      </c>
      <c r="F633">
        <v>12.25</v>
      </c>
      <c r="G633" t="s">
        <v>90</v>
      </c>
      <c r="H633" s="99">
        <v>4.7072952091732425</v>
      </c>
      <c r="I633" t="s">
        <v>90</v>
      </c>
    </row>
    <row r="634" spans="1:9">
      <c r="A634" s="5">
        <v>42853</v>
      </c>
      <c r="B634">
        <v>118</v>
      </c>
      <c r="C634" t="s">
        <v>90</v>
      </c>
      <c r="D634">
        <v>26.1</v>
      </c>
      <c r="E634" t="s">
        <v>90</v>
      </c>
      <c r="F634">
        <v>10.75</v>
      </c>
      <c r="G634" t="s">
        <v>90</v>
      </c>
      <c r="H634" s="99">
        <v>5.2235488698096457</v>
      </c>
      <c r="I634" t="s">
        <v>90</v>
      </c>
    </row>
    <row r="635" spans="1:9">
      <c r="A635" s="5">
        <v>42854</v>
      </c>
      <c r="B635">
        <v>119</v>
      </c>
      <c r="C635" t="s">
        <v>90</v>
      </c>
      <c r="D635">
        <v>0.2</v>
      </c>
      <c r="E635" t="s">
        <v>90</v>
      </c>
      <c r="F635">
        <v>11.2</v>
      </c>
      <c r="G635" t="s">
        <v>90</v>
      </c>
      <c r="H635" s="99">
        <v>6.6682321672947724</v>
      </c>
      <c r="I635" t="s">
        <v>90</v>
      </c>
    </row>
    <row r="636" spans="1:9">
      <c r="A636" s="5">
        <v>42855</v>
      </c>
      <c r="B636">
        <v>120</v>
      </c>
      <c r="C636" t="s">
        <v>90</v>
      </c>
      <c r="D636">
        <v>0</v>
      </c>
      <c r="E636" t="s">
        <v>90</v>
      </c>
      <c r="F636">
        <v>12.700000000000001</v>
      </c>
      <c r="G636" t="s">
        <v>90</v>
      </c>
      <c r="H636" s="99">
        <v>6.62285396636232</v>
      </c>
      <c r="I636" t="s">
        <v>90</v>
      </c>
    </row>
    <row r="637" spans="1:9">
      <c r="A637" s="5">
        <v>42856</v>
      </c>
      <c r="B637">
        <v>121</v>
      </c>
      <c r="C637" t="s">
        <v>90</v>
      </c>
      <c r="D637">
        <v>0</v>
      </c>
      <c r="E637" t="s">
        <v>90</v>
      </c>
      <c r="F637">
        <v>11.15</v>
      </c>
      <c r="G637" t="s">
        <v>90</v>
      </c>
      <c r="H637" s="99">
        <v>5.2597994689495371</v>
      </c>
      <c r="I637" t="s">
        <v>90</v>
      </c>
    </row>
    <row r="638" spans="1:9">
      <c r="A638" s="5">
        <v>42857</v>
      </c>
      <c r="B638">
        <v>122</v>
      </c>
      <c r="C638" t="s">
        <v>90</v>
      </c>
      <c r="D638">
        <v>9</v>
      </c>
      <c r="E638" t="s">
        <v>90</v>
      </c>
      <c r="F638">
        <v>13.25</v>
      </c>
      <c r="G638" t="s">
        <v>90</v>
      </c>
      <c r="H638" s="99">
        <v>6.9705311567451913</v>
      </c>
      <c r="I638" t="s">
        <v>90</v>
      </c>
    </row>
    <row r="639" spans="1:9">
      <c r="A639" s="5">
        <v>42858</v>
      </c>
      <c r="B639">
        <v>123</v>
      </c>
      <c r="C639" t="s">
        <v>90</v>
      </c>
      <c r="D639">
        <v>6.1</v>
      </c>
      <c r="E639" t="s">
        <v>90</v>
      </c>
      <c r="F639">
        <v>13.2</v>
      </c>
      <c r="G639" t="s">
        <v>90</v>
      </c>
      <c r="H639" s="99">
        <v>5.4492421017169175</v>
      </c>
      <c r="I639" t="s">
        <v>90</v>
      </c>
    </row>
    <row r="640" spans="1:9">
      <c r="A640" s="5">
        <v>42859</v>
      </c>
      <c r="B640">
        <v>124</v>
      </c>
      <c r="C640" t="s">
        <v>90</v>
      </c>
      <c r="D640">
        <v>0.4</v>
      </c>
      <c r="E640" t="s">
        <v>90</v>
      </c>
      <c r="F640">
        <v>12.950000000000001</v>
      </c>
      <c r="G640" t="s">
        <v>90</v>
      </c>
      <c r="H640" s="99">
        <v>4.8670557394222218</v>
      </c>
      <c r="I640" t="s">
        <v>90</v>
      </c>
    </row>
    <row r="641" spans="1:9">
      <c r="A641" s="5">
        <v>42860</v>
      </c>
      <c r="B641">
        <v>125</v>
      </c>
      <c r="C641" t="s">
        <v>90</v>
      </c>
      <c r="D641">
        <v>2.4</v>
      </c>
      <c r="E641" t="s">
        <v>90</v>
      </c>
      <c r="F641">
        <v>15.55</v>
      </c>
      <c r="G641" t="s">
        <v>90</v>
      </c>
      <c r="H641" s="99">
        <v>6.936717184566942</v>
      </c>
      <c r="I641" t="s">
        <v>90</v>
      </c>
    </row>
    <row r="642" spans="1:9">
      <c r="A642" s="5">
        <v>42861</v>
      </c>
      <c r="B642">
        <v>126</v>
      </c>
      <c r="C642" t="s">
        <v>90</v>
      </c>
      <c r="D642">
        <v>0</v>
      </c>
      <c r="E642" t="s">
        <v>90</v>
      </c>
      <c r="F642">
        <v>12.350000000000001</v>
      </c>
      <c r="G642" t="s">
        <v>90</v>
      </c>
      <c r="H642" s="99">
        <v>4.8267483605281996</v>
      </c>
      <c r="I642" t="s">
        <v>90</v>
      </c>
    </row>
    <row r="643" spans="1:9">
      <c r="A643" s="5">
        <v>42862</v>
      </c>
      <c r="B643">
        <v>127</v>
      </c>
      <c r="C643" t="s">
        <v>90</v>
      </c>
      <c r="D643">
        <v>9.3000000000000007</v>
      </c>
      <c r="E643" t="s">
        <v>90</v>
      </c>
      <c r="F643">
        <v>15.85</v>
      </c>
      <c r="G643" t="s">
        <v>90</v>
      </c>
      <c r="H643" s="99">
        <v>6.3300639645193124</v>
      </c>
      <c r="I643" t="s">
        <v>90</v>
      </c>
    </row>
    <row r="644" spans="1:9">
      <c r="A644" s="5">
        <v>42863</v>
      </c>
      <c r="B644">
        <v>128</v>
      </c>
      <c r="C644" t="s">
        <v>90</v>
      </c>
      <c r="D644">
        <v>0</v>
      </c>
      <c r="E644" t="s">
        <v>90</v>
      </c>
      <c r="F644">
        <v>17.5</v>
      </c>
      <c r="G644" t="s">
        <v>90</v>
      </c>
      <c r="H644" s="99">
        <v>6.5157302316716192</v>
      </c>
      <c r="I644" t="s">
        <v>90</v>
      </c>
    </row>
    <row r="645" spans="1:9">
      <c r="A645" s="5">
        <v>42864</v>
      </c>
      <c r="B645">
        <v>129</v>
      </c>
      <c r="C645" t="s">
        <v>90</v>
      </c>
      <c r="D645">
        <v>0</v>
      </c>
      <c r="E645" t="s">
        <v>90</v>
      </c>
      <c r="F645">
        <v>17.75</v>
      </c>
      <c r="G645" t="s">
        <v>90</v>
      </c>
      <c r="H645" s="99">
        <v>6.5692613667088926</v>
      </c>
      <c r="I645" t="s">
        <v>90</v>
      </c>
    </row>
    <row r="646" spans="1:9">
      <c r="A646" s="5">
        <v>42865</v>
      </c>
      <c r="B646">
        <v>130</v>
      </c>
      <c r="C646" t="s">
        <v>90</v>
      </c>
      <c r="D646">
        <v>0</v>
      </c>
      <c r="E646" t="s">
        <v>90</v>
      </c>
      <c r="F646">
        <v>16.55</v>
      </c>
      <c r="G646" t="s">
        <v>90</v>
      </c>
      <c r="H646" s="99">
        <v>6.1595814949619738</v>
      </c>
      <c r="I646" t="s">
        <v>90</v>
      </c>
    </row>
    <row r="647" spans="1:9">
      <c r="A647" s="5">
        <v>42866</v>
      </c>
      <c r="B647">
        <v>131</v>
      </c>
      <c r="C647" t="s">
        <v>90</v>
      </c>
      <c r="D647">
        <v>0</v>
      </c>
      <c r="E647" t="s">
        <v>90</v>
      </c>
      <c r="F647">
        <v>16.600000000000001</v>
      </c>
      <c r="G647" t="s">
        <v>90</v>
      </c>
      <c r="H647" s="99">
        <v>5.5730650010161265</v>
      </c>
      <c r="I647" t="s">
        <v>90</v>
      </c>
    </row>
    <row r="648" spans="1:9">
      <c r="A648" s="5">
        <v>42867</v>
      </c>
      <c r="B648">
        <v>132</v>
      </c>
      <c r="C648" t="s">
        <v>90</v>
      </c>
      <c r="D648">
        <v>10.8</v>
      </c>
      <c r="E648" t="s">
        <v>90</v>
      </c>
      <c r="F648">
        <v>18.149999999999999</v>
      </c>
      <c r="G648" t="s">
        <v>90</v>
      </c>
      <c r="H648" s="99">
        <v>6.4792435106717043</v>
      </c>
      <c r="I648" t="s">
        <v>90</v>
      </c>
    </row>
    <row r="649" spans="1:9">
      <c r="A649" s="5">
        <v>42868</v>
      </c>
      <c r="B649">
        <v>133</v>
      </c>
      <c r="C649" t="s">
        <v>90</v>
      </c>
      <c r="D649">
        <v>0.1</v>
      </c>
      <c r="E649" t="s">
        <v>90</v>
      </c>
      <c r="F649">
        <v>20.149999999999999</v>
      </c>
      <c r="G649" t="s">
        <v>90</v>
      </c>
      <c r="H649" s="99">
        <v>6.7812873912526452</v>
      </c>
      <c r="I649" t="s">
        <v>90</v>
      </c>
    </row>
    <row r="650" spans="1:9">
      <c r="A650" s="5">
        <v>42869</v>
      </c>
      <c r="B650">
        <v>134</v>
      </c>
      <c r="C650" t="s">
        <v>90</v>
      </c>
      <c r="D650">
        <v>0</v>
      </c>
      <c r="E650" t="s">
        <v>90</v>
      </c>
      <c r="F650">
        <v>20.05</v>
      </c>
      <c r="G650" t="s">
        <v>90</v>
      </c>
      <c r="H650" s="99">
        <v>6.9276782332622826</v>
      </c>
      <c r="I650" t="s">
        <v>90</v>
      </c>
    </row>
    <row r="651" spans="1:9">
      <c r="A651" s="5">
        <v>42870</v>
      </c>
      <c r="B651">
        <v>135</v>
      </c>
      <c r="C651" t="s">
        <v>90</v>
      </c>
      <c r="D651">
        <v>0.4</v>
      </c>
      <c r="E651" t="s">
        <v>90</v>
      </c>
      <c r="F651">
        <v>20.3</v>
      </c>
      <c r="G651" t="s">
        <v>90</v>
      </c>
      <c r="H651" s="99">
        <v>7.1032134943264582</v>
      </c>
      <c r="I651" t="s">
        <v>90</v>
      </c>
    </row>
    <row r="652" spans="1:9">
      <c r="A652" s="5">
        <v>42871</v>
      </c>
      <c r="B652">
        <v>136</v>
      </c>
      <c r="C652" t="s">
        <v>90</v>
      </c>
      <c r="D652">
        <v>0</v>
      </c>
      <c r="E652" t="s">
        <v>90</v>
      </c>
      <c r="F652">
        <v>20.25</v>
      </c>
      <c r="G652" t="s">
        <v>90</v>
      </c>
      <c r="H652" s="99">
        <v>7.6173883376064211</v>
      </c>
      <c r="I652" t="s">
        <v>90</v>
      </c>
    </row>
    <row r="653" spans="1:9">
      <c r="A653" s="5">
        <v>42872</v>
      </c>
      <c r="B653">
        <v>137</v>
      </c>
      <c r="C653" t="s">
        <v>90</v>
      </c>
      <c r="D653">
        <v>0</v>
      </c>
      <c r="E653" t="s">
        <v>90</v>
      </c>
      <c r="F653">
        <v>21.1</v>
      </c>
      <c r="G653" t="s">
        <v>90</v>
      </c>
      <c r="H653" s="99">
        <v>7.4553862404025022</v>
      </c>
      <c r="I653" t="s">
        <v>90</v>
      </c>
    </row>
    <row r="654" spans="1:9">
      <c r="A654" s="5">
        <v>42873</v>
      </c>
      <c r="B654">
        <v>138</v>
      </c>
      <c r="C654" t="s">
        <v>90</v>
      </c>
      <c r="D654">
        <v>0</v>
      </c>
      <c r="E654" t="s">
        <v>90</v>
      </c>
      <c r="F654">
        <v>23.1</v>
      </c>
      <c r="G654" t="s">
        <v>90</v>
      </c>
      <c r="H654" s="99">
        <v>5.87546023101656</v>
      </c>
      <c r="I654" t="s">
        <v>90</v>
      </c>
    </row>
    <row r="655" spans="1:9">
      <c r="A655" s="5">
        <v>42874</v>
      </c>
      <c r="B655">
        <v>139</v>
      </c>
      <c r="C655" t="s">
        <v>90</v>
      </c>
      <c r="D655">
        <v>0</v>
      </c>
      <c r="E655" t="s">
        <v>90</v>
      </c>
      <c r="F655">
        <v>18.2</v>
      </c>
      <c r="G655" t="s">
        <v>90</v>
      </c>
      <c r="H655" s="99">
        <v>6.5078532322791718</v>
      </c>
      <c r="I655" t="s">
        <v>90</v>
      </c>
    </row>
    <row r="656" spans="1:9">
      <c r="A656" s="5">
        <v>42875</v>
      </c>
      <c r="B656">
        <v>140</v>
      </c>
      <c r="C656" t="s">
        <v>90</v>
      </c>
      <c r="D656">
        <v>6.8</v>
      </c>
      <c r="E656" t="s">
        <v>90</v>
      </c>
      <c r="F656">
        <v>16.45</v>
      </c>
      <c r="G656" t="s">
        <v>90</v>
      </c>
      <c r="H656" s="99">
        <v>6.4442354091379057</v>
      </c>
      <c r="I656" t="s">
        <v>90</v>
      </c>
    </row>
    <row r="657" spans="1:9">
      <c r="A657" s="5">
        <v>42876</v>
      </c>
      <c r="B657">
        <v>141</v>
      </c>
      <c r="C657" t="s">
        <v>90</v>
      </c>
      <c r="D657">
        <v>0</v>
      </c>
      <c r="E657" t="s">
        <v>90</v>
      </c>
      <c r="F657">
        <v>19.2</v>
      </c>
      <c r="G657" t="s">
        <v>90</v>
      </c>
      <c r="H657" s="99">
        <v>7.5182229761504633</v>
      </c>
      <c r="I657" t="s">
        <v>90</v>
      </c>
    </row>
    <row r="658" spans="1:9">
      <c r="A658" s="5">
        <v>42877</v>
      </c>
      <c r="B658">
        <v>142</v>
      </c>
      <c r="C658" t="s">
        <v>90</v>
      </c>
      <c r="D658">
        <v>0</v>
      </c>
      <c r="E658" t="s">
        <v>90</v>
      </c>
      <c r="F658">
        <v>20.6</v>
      </c>
      <c r="G658" t="s">
        <v>90</v>
      </c>
      <c r="H658" s="99">
        <v>7.6246985628468265</v>
      </c>
      <c r="I658" t="s">
        <v>90</v>
      </c>
    </row>
    <row r="659" spans="1:9">
      <c r="A659" s="5">
        <v>42878</v>
      </c>
      <c r="B659">
        <v>143</v>
      </c>
      <c r="C659" t="s">
        <v>90</v>
      </c>
      <c r="D659">
        <v>0</v>
      </c>
      <c r="E659" t="s">
        <v>90</v>
      </c>
      <c r="F659">
        <v>21.55</v>
      </c>
      <c r="G659" t="s">
        <v>90</v>
      </c>
      <c r="H659" s="99">
        <v>7.3683999525841646</v>
      </c>
      <c r="I659" t="s">
        <v>90</v>
      </c>
    </row>
    <row r="660" spans="1:9">
      <c r="A660" s="5">
        <v>42879</v>
      </c>
      <c r="B660">
        <v>144</v>
      </c>
      <c r="C660" t="s">
        <v>90</v>
      </c>
      <c r="D660">
        <v>0</v>
      </c>
      <c r="E660" t="s">
        <v>90</v>
      </c>
      <c r="F660">
        <v>22.1</v>
      </c>
      <c r="G660" t="s">
        <v>90</v>
      </c>
      <c r="H660" s="99">
        <v>7.5897891408280795</v>
      </c>
      <c r="I660" t="s">
        <v>90</v>
      </c>
    </row>
    <row r="661" spans="1:9">
      <c r="A661" s="5">
        <v>42880</v>
      </c>
      <c r="B661">
        <v>145</v>
      </c>
      <c r="C661" t="s">
        <v>90</v>
      </c>
      <c r="D661">
        <v>0</v>
      </c>
      <c r="E661" t="s">
        <v>90</v>
      </c>
      <c r="F661">
        <v>22.6</v>
      </c>
      <c r="G661" t="s">
        <v>90</v>
      </c>
      <c r="H661" s="99">
        <v>7.5405214496229691</v>
      </c>
      <c r="I661" t="s">
        <v>90</v>
      </c>
    </row>
    <row r="662" spans="1:9">
      <c r="A662" s="5">
        <v>42881</v>
      </c>
      <c r="B662">
        <v>146</v>
      </c>
      <c r="C662" t="s">
        <v>90</v>
      </c>
      <c r="D662">
        <v>0</v>
      </c>
      <c r="E662" t="s">
        <v>90</v>
      </c>
      <c r="F662">
        <v>21.3</v>
      </c>
      <c r="G662" t="s">
        <v>90</v>
      </c>
      <c r="H662" s="99">
        <v>7.3063837007195787</v>
      </c>
      <c r="I662" t="s">
        <v>90</v>
      </c>
    </row>
    <row r="663" spans="1:9">
      <c r="A663" s="5">
        <v>42882</v>
      </c>
      <c r="B663">
        <v>147</v>
      </c>
      <c r="C663" t="s">
        <v>90</v>
      </c>
      <c r="D663">
        <v>0</v>
      </c>
      <c r="E663" t="s">
        <v>90</v>
      </c>
      <c r="F663">
        <v>22.65</v>
      </c>
      <c r="G663" t="s">
        <v>90</v>
      </c>
      <c r="H663" s="99">
        <v>7.596661921804106</v>
      </c>
      <c r="I663" t="s">
        <v>90</v>
      </c>
    </row>
    <row r="664" spans="1:9">
      <c r="A664" s="5">
        <v>42883</v>
      </c>
      <c r="B664">
        <v>148</v>
      </c>
      <c r="C664" t="s">
        <v>90</v>
      </c>
      <c r="D664">
        <v>0</v>
      </c>
      <c r="E664" t="s">
        <v>90</v>
      </c>
      <c r="F664">
        <v>24.2</v>
      </c>
      <c r="G664" t="s">
        <v>90</v>
      </c>
      <c r="H664" s="99">
        <v>7.5950149762210444</v>
      </c>
      <c r="I664" t="s">
        <v>90</v>
      </c>
    </row>
    <row r="665" spans="1:9">
      <c r="A665" s="5">
        <v>42884</v>
      </c>
      <c r="B665">
        <v>149</v>
      </c>
      <c r="C665" t="s">
        <v>90</v>
      </c>
      <c r="D665">
        <v>0</v>
      </c>
      <c r="E665" t="s">
        <v>90</v>
      </c>
      <c r="F665">
        <v>24.450000000000003</v>
      </c>
      <c r="G665" t="s">
        <v>90</v>
      </c>
      <c r="H665" s="99">
        <v>7.6808133810420056</v>
      </c>
      <c r="I665" t="s">
        <v>90</v>
      </c>
    </row>
    <row r="666" spans="1:9">
      <c r="A666" s="5">
        <v>42885</v>
      </c>
      <c r="B666">
        <v>150</v>
      </c>
      <c r="C666" t="s">
        <v>90</v>
      </c>
      <c r="D666">
        <v>2</v>
      </c>
      <c r="E666" t="s">
        <v>90</v>
      </c>
      <c r="F666">
        <v>25.299999999999997</v>
      </c>
      <c r="G666" t="s">
        <v>90</v>
      </c>
      <c r="H666" s="99">
        <v>7.5698438720997574</v>
      </c>
      <c r="I666" t="s">
        <v>90</v>
      </c>
    </row>
    <row r="667" spans="1:9">
      <c r="A667" s="5">
        <v>42886</v>
      </c>
      <c r="B667">
        <v>151</v>
      </c>
      <c r="C667" t="s">
        <v>90</v>
      </c>
      <c r="D667">
        <v>20.399999999999999</v>
      </c>
      <c r="E667" t="s">
        <v>90</v>
      </c>
      <c r="F667">
        <v>24.35</v>
      </c>
      <c r="G667" t="s">
        <v>90</v>
      </c>
      <c r="H667" s="99">
        <v>7.6645813188106811</v>
      </c>
      <c r="I667" t="s">
        <v>90</v>
      </c>
    </row>
    <row r="668" spans="1:9">
      <c r="A668" s="5">
        <v>42887</v>
      </c>
      <c r="B668">
        <v>152</v>
      </c>
      <c r="C668" t="s">
        <v>90</v>
      </c>
      <c r="D668">
        <v>0</v>
      </c>
      <c r="E668" t="s">
        <v>90</v>
      </c>
      <c r="F668">
        <v>24.7</v>
      </c>
      <c r="G668" t="s">
        <v>90</v>
      </c>
      <c r="H668" s="99">
        <v>7.4928973911403558</v>
      </c>
      <c r="I668" t="s">
        <v>90</v>
      </c>
    </row>
    <row r="669" spans="1:9">
      <c r="A669" s="5">
        <v>42888</v>
      </c>
      <c r="B669">
        <v>153</v>
      </c>
      <c r="C669" t="s">
        <v>90</v>
      </c>
      <c r="D669">
        <v>7.8</v>
      </c>
      <c r="E669" t="s">
        <v>90</v>
      </c>
      <c r="F669">
        <v>23.049999999999997</v>
      </c>
      <c r="G669" t="s">
        <v>90</v>
      </c>
      <c r="H669" s="99">
        <v>7.3919222207746325</v>
      </c>
      <c r="I669" t="s">
        <v>90</v>
      </c>
    </row>
    <row r="670" spans="1:9">
      <c r="A670" s="5">
        <v>42889</v>
      </c>
      <c r="B670">
        <v>154</v>
      </c>
      <c r="C670" t="s">
        <v>90</v>
      </c>
      <c r="D670">
        <v>0.6</v>
      </c>
      <c r="E670" t="s">
        <v>90</v>
      </c>
      <c r="F670">
        <v>23.5</v>
      </c>
      <c r="G670" t="s">
        <v>90</v>
      </c>
      <c r="H670" s="99">
        <v>7.5270333073340341</v>
      </c>
      <c r="I670" t="s">
        <v>90</v>
      </c>
    </row>
    <row r="671" spans="1:9">
      <c r="A671" s="5">
        <v>42890</v>
      </c>
      <c r="B671">
        <v>155</v>
      </c>
      <c r="C671" t="s">
        <v>90</v>
      </c>
      <c r="D671">
        <v>0</v>
      </c>
      <c r="E671" t="s">
        <v>90</v>
      </c>
      <c r="F671">
        <v>22</v>
      </c>
      <c r="G671" t="s">
        <v>90</v>
      </c>
      <c r="H671" s="99">
        <v>5.9972049463377779</v>
      </c>
      <c r="I671" t="s">
        <v>90</v>
      </c>
    </row>
    <row r="672" spans="1:9">
      <c r="A672" s="5">
        <v>42891</v>
      </c>
      <c r="B672">
        <v>156</v>
      </c>
      <c r="C672" t="s">
        <v>90</v>
      </c>
      <c r="D672">
        <v>12.3</v>
      </c>
      <c r="E672" t="s">
        <v>90</v>
      </c>
      <c r="F672">
        <v>19.7</v>
      </c>
      <c r="G672" t="s">
        <v>90</v>
      </c>
      <c r="H672" s="99">
        <v>6.0560631575277339</v>
      </c>
      <c r="I672" t="s">
        <v>90</v>
      </c>
    </row>
    <row r="673" spans="1:9">
      <c r="A673" s="5">
        <v>42892</v>
      </c>
      <c r="B673">
        <v>157</v>
      </c>
      <c r="C673" t="s">
        <v>90</v>
      </c>
      <c r="D673">
        <v>7.4</v>
      </c>
      <c r="E673" t="s">
        <v>90</v>
      </c>
      <c r="F673">
        <v>19.3</v>
      </c>
      <c r="G673" t="s">
        <v>90</v>
      </c>
      <c r="H673" s="99">
        <v>5.82056324483385</v>
      </c>
      <c r="I673" t="s">
        <v>90</v>
      </c>
    </row>
    <row r="674" spans="1:9">
      <c r="A674" s="5">
        <v>42893</v>
      </c>
      <c r="B674">
        <v>158</v>
      </c>
      <c r="C674" t="s">
        <v>90</v>
      </c>
      <c r="D674">
        <v>5.8</v>
      </c>
      <c r="E674" t="s">
        <v>90</v>
      </c>
      <c r="F674">
        <v>19.3</v>
      </c>
      <c r="G674" t="s">
        <v>90</v>
      </c>
      <c r="H674" s="99">
        <v>7.8976330791087186</v>
      </c>
      <c r="I674" t="s">
        <v>90</v>
      </c>
    </row>
    <row r="675" spans="1:9">
      <c r="A675" s="5">
        <v>42894</v>
      </c>
      <c r="B675">
        <v>159</v>
      </c>
      <c r="C675" t="s">
        <v>90</v>
      </c>
      <c r="D675">
        <v>0</v>
      </c>
      <c r="E675" t="s">
        <v>90</v>
      </c>
      <c r="F675">
        <v>19.149999999999999</v>
      </c>
      <c r="G675" t="s">
        <v>90</v>
      </c>
      <c r="H675" s="99">
        <v>7.6749214429709545</v>
      </c>
      <c r="I675" t="s">
        <v>90</v>
      </c>
    </row>
    <row r="676" spans="1:9">
      <c r="A676" s="5">
        <v>42895</v>
      </c>
      <c r="B676">
        <v>160</v>
      </c>
      <c r="C676" t="s">
        <v>90</v>
      </c>
      <c r="D676">
        <v>0</v>
      </c>
      <c r="E676" t="s">
        <v>90</v>
      </c>
      <c r="F676">
        <v>20.399999999999999</v>
      </c>
      <c r="G676" t="s">
        <v>90</v>
      </c>
      <c r="H676" s="99">
        <v>7.7045891677797815</v>
      </c>
      <c r="I676" t="s">
        <v>90</v>
      </c>
    </row>
    <row r="677" spans="1:9">
      <c r="A677" s="5">
        <v>42896</v>
      </c>
      <c r="B677">
        <v>161</v>
      </c>
      <c r="C677" t="s">
        <v>90</v>
      </c>
      <c r="D677">
        <v>0</v>
      </c>
      <c r="E677" t="s">
        <v>90</v>
      </c>
      <c r="F677">
        <v>24.200000000000003</v>
      </c>
      <c r="G677" t="s">
        <v>90</v>
      </c>
      <c r="H677" s="99">
        <v>8.0406914108201164</v>
      </c>
      <c r="I677" t="s">
        <v>90</v>
      </c>
    </row>
    <row r="678" spans="1:9">
      <c r="A678" s="5">
        <v>42897</v>
      </c>
      <c r="B678">
        <v>162</v>
      </c>
      <c r="C678" t="s">
        <v>90</v>
      </c>
      <c r="D678">
        <v>0</v>
      </c>
      <c r="E678" t="s">
        <v>90</v>
      </c>
      <c r="F678">
        <v>24.1</v>
      </c>
      <c r="G678" t="s">
        <v>90</v>
      </c>
      <c r="H678" s="99">
        <v>7.8769489929875895</v>
      </c>
      <c r="I678" t="s">
        <v>90</v>
      </c>
    </row>
    <row r="679" spans="1:9">
      <c r="A679" s="5">
        <v>42898</v>
      </c>
      <c r="B679">
        <v>163</v>
      </c>
      <c r="C679" t="s">
        <v>90</v>
      </c>
      <c r="D679">
        <v>0</v>
      </c>
      <c r="E679" t="s">
        <v>90</v>
      </c>
      <c r="F679">
        <v>25.75</v>
      </c>
      <c r="G679" t="s">
        <v>90</v>
      </c>
      <c r="H679" s="99">
        <v>7.7349117850938045</v>
      </c>
      <c r="I679" t="s">
        <v>90</v>
      </c>
    </row>
    <row r="680" spans="1:9">
      <c r="A680" s="5">
        <v>42899</v>
      </c>
      <c r="B680">
        <v>164</v>
      </c>
      <c r="C680" t="s">
        <v>90</v>
      </c>
      <c r="D680">
        <v>0</v>
      </c>
      <c r="E680" t="s">
        <v>90</v>
      </c>
      <c r="F680">
        <v>26.45</v>
      </c>
      <c r="G680" t="s">
        <v>90</v>
      </c>
      <c r="H680" s="99">
        <v>7.6702867441796165</v>
      </c>
      <c r="I680" t="s">
        <v>90</v>
      </c>
    </row>
    <row r="681" spans="1:9">
      <c r="A681" s="5">
        <v>42900</v>
      </c>
      <c r="B681">
        <v>165</v>
      </c>
      <c r="C681" t="s">
        <v>90</v>
      </c>
      <c r="D681">
        <v>0</v>
      </c>
      <c r="E681" t="s">
        <v>90</v>
      </c>
      <c r="F681">
        <v>24.75</v>
      </c>
      <c r="G681" t="s">
        <v>90</v>
      </c>
      <c r="H681" s="99">
        <v>5.8284948510659289</v>
      </c>
      <c r="I681" t="s">
        <v>90</v>
      </c>
    </row>
    <row r="682" spans="1:9">
      <c r="A682" s="5">
        <v>42901</v>
      </c>
      <c r="B682">
        <v>166</v>
      </c>
      <c r="C682" t="s">
        <v>90</v>
      </c>
      <c r="D682">
        <v>0</v>
      </c>
      <c r="E682" t="s">
        <v>90</v>
      </c>
      <c r="F682">
        <v>25.200000000000003</v>
      </c>
      <c r="G682" t="s">
        <v>90</v>
      </c>
      <c r="H682" s="99">
        <v>7.1194817452854862</v>
      </c>
      <c r="I682" t="s">
        <v>90</v>
      </c>
    </row>
    <row r="683" spans="1:9">
      <c r="A683" s="5">
        <v>42902</v>
      </c>
      <c r="B683">
        <v>167</v>
      </c>
      <c r="C683" t="s">
        <v>90</v>
      </c>
      <c r="D683">
        <v>1.3</v>
      </c>
      <c r="E683" t="s">
        <v>90</v>
      </c>
      <c r="F683">
        <v>25.55</v>
      </c>
      <c r="G683" t="s">
        <v>90</v>
      </c>
      <c r="H683" s="99">
        <v>7.2737719259944305</v>
      </c>
      <c r="I683" t="s">
        <v>90</v>
      </c>
    </row>
    <row r="684" spans="1:9">
      <c r="A684" s="5">
        <v>42903</v>
      </c>
      <c r="B684">
        <v>168</v>
      </c>
      <c r="C684" t="s">
        <v>90</v>
      </c>
      <c r="D684">
        <v>0</v>
      </c>
      <c r="E684" t="s">
        <v>90</v>
      </c>
      <c r="F684">
        <v>26.1</v>
      </c>
      <c r="G684" t="s">
        <v>90</v>
      </c>
      <c r="H684" s="99">
        <v>8.5089629791266024</v>
      </c>
      <c r="I684" t="s">
        <v>90</v>
      </c>
    </row>
    <row r="685" spans="1:9">
      <c r="A685" s="5">
        <v>42904</v>
      </c>
      <c r="B685">
        <v>169</v>
      </c>
      <c r="C685" t="s">
        <v>90</v>
      </c>
      <c r="D685">
        <v>0</v>
      </c>
      <c r="E685" t="s">
        <v>90</v>
      </c>
      <c r="F685">
        <v>24.75</v>
      </c>
      <c r="G685" t="s">
        <v>90</v>
      </c>
      <c r="H685" s="99">
        <v>8.135633137898969</v>
      </c>
      <c r="I685" t="s">
        <v>90</v>
      </c>
    </row>
    <row r="686" spans="1:9">
      <c r="A686" s="5">
        <v>42905</v>
      </c>
      <c r="B686">
        <v>170</v>
      </c>
      <c r="C686" t="s">
        <v>90</v>
      </c>
      <c r="D686">
        <v>0</v>
      </c>
      <c r="E686" t="s">
        <v>90</v>
      </c>
      <c r="F686">
        <v>25.4</v>
      </c>
      <c r="G686" t="s">
        <v>90</v>
      </c>
      <c r="H686" s="99">
        <v>7.5709646133799602</v>
      </c>
      <c r="I686" t="s">
        <v>90</v>
      </c>
    </row>
    <row r="687" spans="1:9">
      <c r="A687" s="5">
        <v>42906</v>
      </c>
      <c r="B687">
        <v>171</v>
      </c>
      <c r="C687" t="s">
        <v>90</v>
      </c>
      <c r="D687">
        <v>0</v>
      </c>
      <c r="E687" t="s">
        <v>90</v>
      </c>
      <c r="F687">
        <v>26.65</v>
      </c>
      <c r="G687" t="s">
        <v>90</v>
      </c>
      <c r="H687" s="99">
        <v>7.8920169461742713</v>
      </c>
      <c r="I687" t="s">
        <v>90</v>
      </c>
    </row>
    <row r="688" spans="1:9">
      <c r="A688" s="5">
        <v>42907</v>
      </c>
      <c r="B688">
        <v>172</v>
      </c>
      <c r="C688" t="s">
        <v>90</v>
      </c>
      <c r="D688">
        <v>0</v>
      </c>
      <c r="E688" t="s">
        <v>90</v>
      </c>
      <c r="F688">
        <v>27.6</v>
      </c>
      <c r="G688" t="s">
        <v>90</v>
      </c>
      <c r="H688" s="99">
        <v>7.6996096792002113</v>
      </c>
      <c r="I688" t="s">
        <v>90</v>
      </c>
    </row>
    <row r="689" spans="1:9">
      <c r="A689" s="5">
        <v>42908</v>
      </c>
      <c r="B689">
        <v>173</v>
      </c>
      <c r="C689" t="s">
        <v>90</v>
      </c>
      <c r="D689">
        <v>0</v>
      </c>
      <c r="E689" t="s">
        <v>90</v>
      </c>
      <c r="F689">
        <v>27.35</v>
      </c>
      <c r="G689" t="s">
        <v>90</v>
      </c>
      <c r="H689" s="99">
        <v>7.9893974402042405</v>
      </c>
      <c r="I689" t="s">
        <v>90</v>
      </c>
    </row>
    <row r="690" spans="1:9">
      <c r="A690" s="5">
        <v>42909</v>
      </c>
      <c r="B690">
        <v>174</v>
      </c>
      <c r="C690" t="s">
        <v>90</v>
      </c>
      <c r="D690">
        <v>0</v>
      </c>
      <c r="E690" t="s">
        <v>90</v>
      </c>
      <c r="F690">
        <v>28.35</v>
      </c>
      <c r="G690" t="s">
        <v>90</v>
      </c>
      <c r="H690" s="99">
        <v>7.4609354425818868</v>
      </c>
      <c r="I690" t="s">
        <v>90</v>
      </c>
    </row>
    <row r="691" spans="1:9">
      <c r="A691" s="5">
        <v>42910</v>
      </c>
      <c r="B691">
        <v>175</v>
      </c>
      <c r="C691" t="s">
        <v>90</v>
      </c>
      <c r="D691">
        <v>0</v>
      </c>
      <c r="E691" t="s">
        <v>90</v>
      </c>
      <c r="F691">
        <v>28.950000000000003</v>
      </c>
      <c r="G691" t="s">
        <v>90</v>
      </c>
      <c r="H691" s="99">
        <v>7.90036237799481</v>
      </c>
      <c r="I691" t="s">
        <v>90</v>
      </c>
    </row>
    <row r="692" spans="1:9">
      <c r="A692" s="5">
        <v>42911</v>
      </c>
      <c r="B692">
        <v>176</v>
      </c>
      <c r="C692" t="s">
        <v>90</v>
      </c>
      <c r="D692">
        <v>53.8</v>
      </c>
      <c r="E692" t="s">
        <v>90</v>
      </c>
      <c r="F692">
        <v>22.200000000000003</v>
      </c>
      <c r="G692" t="s">
        <v>90</v>
      </c>
      <c r="H692" s="99">
        <v>5.1634879839772392</v>
      </c>
      <c r="I692" t="s">
        <v>90</v>
      </c>
    </row>
    <row r="693" spans="1:9">
      <c r="A693" s="5">
        <v>42912</v>
      </c>
      <c r="B693">
        <v>177</v>
      </c>
      <c r="C693" t="s">
        <v>90</v>
      </c>
      <c r="D693">
        <v>1.1000000000000001</v>
      </c>
      <c r="E693" t="s">
        <v>90</v>
      </c>
      <c r="F693">
        <v>23.900000000000002</v>
      </c>
      <c r="G693" t="s">
        <v>90</v>
      </c>
      <c r="H693" s="99">
        <v>7.8707509336283952</v>
      </c>
      <c r="I693" t="s">
        <v>90</v>
      </c>
    </row>
    <row r="694" spans="1:9">
      <c r="A694" s="5">
        <v>42913</v>
      </c>
      <c r="B694">
        <v>178</v>
      </c>
      <c r="C694" t="s">
        <v>90</v>
      </c>
      <c r="D694">
        <v>0.4</v>
      </c>
      <c r="E694" t="s">
        <v>90</v>
      </c>
      <c r="F694">
        <v>23.9</v>
      </c>
      <c r="G694" t="s">
        <v>90</v>
      </c>
      <c r="H694" s="99">
        <v>5.2903513656028398</v>
      </c>
      <c r="I694" t="s">
        <v>90</v>
      </c>
    </row>
    <row r="695" spans="1:9">
      <c r="A695" s="5">
        <v>42914</v>
      </c>
      <c r="B695">
        <v>179</v>
      </c>
      <c r="C695" t="s">
        <v>90</v>
      </c>
      <c r="D695">
        <v>1.6</v>
      </c>
      <c r="E695" t="s">
        <v>90</v>
      </c>
      <c r="F695">
        <v>21.049999999999997</v>
      </c>
      <c r="G695" t="s">
        <v>90</v>
      </c>
      <c r="H695" s="99">
        <v>6.1779315143888613</v>
      </c>
      <c r="I695" t="s">
        <v>90</v>
      </c>
    </row>
    <row r="696" spans="1:9">
      <c r="A696" s="5">
        <v>42915</v>
      </c>
      <c r="B696">
        <v>180</v>
      </c>
      <c r="C696" t="s">
        <v>90</v>
      </c>
      <c r="D696">
        <v>23.2</v>
      </c>
      <c r="E696" t="s">
        <v>90</v>
      </c>
      <c r="F696">
        <v>20.5</v>
      </c>
      <c r="G696" t="s">
        <v>90</v>
      </c>
      <c r="H696" s="99">
        <v>5.9169676319543854</v>
      </c>
      <c r="I696" t="s">
        <v>90</v>
      </c>
    </row>
    <row r="697" spans="1:9">
      <c r="A697" s="5">
        <v>42916</v>
      </c>
      <c r="B697">
        <v>181</v>
      </c>
      <c r="C697" t="s">
        <v>90</v>
      </c>
      <c r="D697">
        <v>8.4</v>
      </c>
      <c r="E697" t="s">
        <v>90</v>
      </c>
      <c r="F697">
        <v>19.3</v>
      </c>
      <c r="G697" t="s">
        <v>90</v>
      </c>
      <c r="H697" s="99">
        <v>5.6868556665144743</v>
      </c>
      <c r="I697" t="s">
        <v>90</v>
      </c>
    </row>
    <row r="698" spans="1:9">
      <c r="A698" s="5">
        <v>42917</v>
      </c>
      <c r="B698">
        <v>182</v>
      </c>
      <c r="C698" t="s">
        <v>90</v>
      </c>
      <c r="D698">
        <v>1.1000000000000001</v>
      </c>
      <c r="E698" t="s">
        <v>90</v>
      </c>
      <c r="F698">
        <v>19.850000000000001</v>
      </c>
      <c r="G698" t="s">
        <v>90</v>
      </c>
      <c r="H698" s="99">
        <v>6.6448608626673629</v>
      </c>
      <c r="I698" t="s">
        <v>90</v>
      </c>
    </row>
    <row r="699" spans="1:9">
      <c r="A699" s="5">
        <v>42918</v>
      </c>
      <c r="B699">
        <v>183</v>
      </c>
      <c r="C699" t="s">
        <v>90</v>
      </c>
      <c r="D699">
        <v>0</v>
      </c>
      <c r="E699" t="s">
        <v>90</v>
      </c>
      <c r="F699">
        <v>21.549999999999997</v>
      </c>
      <c r="G699" t="s">
        <v>90</v>
      </c>
      <c r="H699" s="99">
        <v>7.5553106527558525</v>
      </c>
      <c r="I699" t="s">
        <v>90</v>
      </c>
    </row>
    <row r="700" spans="1:9">
      <c r="A700" s="5">
        <v>42919</v>
      </c>
      <c r="B700">
        <v>184</v>
      </c>
      <c r="C700" t="s">
        <v>90</v>
      </c>
      <c r="D700">
        <v>0</v>
      </c>
      <c r="E700" t="s">
        <v>90</v>
      </c>
      <c r="F700">
        <v>23.15</v>
      </c>
      <c r="G700" t="s">
        <v>90</v>
      </c>
      <c r="H700" s="99">
        <v>7.761527509387915</v>
      </c>
      <c r="I700" t="s">
        <v>90</v>
      </c>
    </row>
    <row r="701" spans="1:9">
      <c r="A701" s="5">
        <v>42920</v>
      </c>
      <c r="B701">
        <v>185</v>
      </c>
      <c r="C701" t="s">
        <v>90</v>
      </c>
      <c r="D701">
        <v>0</v>
      </c>
      <c r="E701" t="s">
        <v>90</v>
      </c>
      <c r="F701">
        <v>24.25</v>
      </c>
      <c r="G701" t="s">
        <v>90</v>
      </c>
      <c r="H701" s="99">
        <v>6.9861786275240672</v>
      </c>
      <c r="I701" t="s">
        <v>90</v>
      </c>
    </row>
    <row r="702" spans="1:9">
      <c r="A702" s="5">
        <v>42921</v>
      </c>
      <c r="B702">
        <v>186</v>
      </c>
      <c r="C702" t="s">
        <v>90</v>
      </c>
      <c r="D702">
        <v>0</v>
      </c>
      <c r="E702" t="s">
        <v>90</v>
      </c>
      <c r="F702">
        <v>26.2</v>
      </c>
      <c r="G702" t="s">
        <v>90</v>
      </c>
      <c r="H702" s="99">
        <v>6.7663017968701418</v>
      </c>
      <c r="I702" t="s">
        <v>90</v>
      </c>
    </row>
    <row r="703" spans="1:9">
      <c r="A703" s="5">
        <v>42922</v>
      </c>
      <c r="B703">
        <v>187</v>
      </c>
      <c r="C703" t="s">
        <v>90</v>
      </c>
      <c r="D703">
        <v>0</v>
      </c>
      <c r="E703" t="s">
        <v>90</v>
      </c>
      <c r="F703">
        <v>26.099999999999998</v>
      </c>
      <c r="G703" t="s">
        <v>90</v>
      </c>
      <c r="H703" s="99">
        <v>7.7592619565960126</v>
      </c>
      <c r="I703" t="s">
        <v>90</v>
      </c>
    </row>
    <row r="704" spans="1:9">
      <c r="A704" s="5">
        <v>42923</v>
      </c>
      <c r="B704">
        <v>188</v>
      </c>
      <c r="C704" t="s">
        <v>90</v>
      </c>
      <c r="D704">
        <v>0</v>
      </c>
      <c r="E704" t="s">
        <v>90</v>
      </c>
      <c r="F704">
        <v>26.6</v>
      </c>
      <c r="G704" t="s">
        <v>90</v>
      </c>
      <c r="H704" s="99">
        <v>6.8521966185170937</v>
      </c>
      <c r="I704" t="s">
        <v>90</v>
      </c>
    </row>
    <row r="705" spans="1:9">
      <c r="A705" s="5">
        <v>42924</v>
      </c>
      <c r="B705">
        <v>189</v>
      </c>
      <c r="C705" t="s">
        <v>90</v>
      </c>
      <c r="D705">
        <v>0</v>
      </c>
      <c r="E705" t="s">
        <v>90</v>
      </c>
      <c r="F705">
        <v>26.75</v>
      </c>
      <c r="G705" t="s">
        <v>90</v>
      </c>
      <c r="H705" s="99">
        <v>7.7025794484047969</v>
      </c>
      <c r="I705" t="s">
        <v>90</v>
      </c>
    </row>
    <row r="706" spans="1:9">
      <c r="A706" s="5">
        <v>42925</v>
      </c>
      <c r="B706">
        <v>190</v>
      </c>
      <c r="C706" t="s">
        <v>90</v>
      </c>
      <c r="D706">
        <v>21.3</v>
      </c>
      <c r="E706" t="s">
        <v>90</v>
      </c>
      <c r="F706">
        <v>23.95</v>
      </c>
      <c r="G706" t="s">
        <v>90</v>
      </c>
      <c r="H706" s="99">
        <v>6.3336491048623706</v>
      </c>
      <c r="I706" t="s">
        <v>90</v>
      </c>
    </row>
    <row r="707" spans="1:9">
      <c r="A707" s="5">
        <v>42926</v>
      </c>
      <c r="B707">
        <v>191</v>
      </c>
      <c r="C707" t="s">
        <v>90</v>
      </c>
      <c r="D707">
        <v>47.3</v>
      </c>
      <c r="E707" t="s">
        <v>90</v>
      </c>
      <c r="F707">
        <v>24.85</v>
      </c>
      <c r="G707" t="s">
        <v>90</v>
      </c>
      <c r="H707" s="99">
        <v>6.4542611712651681</v>
      </c>
      <c r="I707" t="s">
        <v>90</v>
      </c>
    </row>
    <row r="708" spans="1:9">
      <c r="A708" s="5">
        <v>42927</v>
      </c>
      <c r="B708">
        <v>192</v>
      </c>
      <c r="C708" t="s">
        <v>90</v>
      </c>
      <c r="D708">
        <v>1</v>
      </c>
      <c r="E708" t="s">
        <v>90</v>
      </c>
      <c r="F708">
        <v>23.95</v>
      </c>
      <c r="G708" t="s">
        <v>90</v>
      </c>
      <c r="H708" s="99">
        <v>6.1974755247050943</v>
      </c>
      <c r="I708" t="s">
        <v>90</v>
      </c>
    </row>
    <row r="709" spans="1:9">
      <c r="A709" s="5">
        <v>42928</v>
      </c>
      <c r="B709">
        <v>193</v>
      </c>
      <c r="C709" t="s">
        <v>90</v>
      </c>
      <c r="D709">
        <v>0.1</v>
      </c>
      <c r="E709" t="s">
        <v>90</v>
      </c>
      <c r="F709">
        <v>24.2</v>
      </c>
      <c r="G709" t="s">
        <v>90</v>
      </c>
      <c r="H709" s="99">
        <v>6.8896885900848774</v>
      </c>
      <c r="I709" t="s">
        <v>90</v>
      </c>
    </row>
    <row r="710" spans="1:9">
      <c r="A710" s="5">
        <v>42929</v>
      </c>
      <c r="B710">
        <v>194</v>
      </c>
      <c r="C710" t="s">
        <v>90</v>
      </c>
      <c r="D710">
        <v>0</v>
      </c>
      <c r="E710" t="s">
        <v>90</v>
      </c>
      <c r="F710">
        <v>25.849999999999998</v>
      </c>
      <c r="G710" t="s">
        <v>90</v>
      </c>
      <c r="H710" s="99">
        <v>7.2927118091079395</v>
      </c>
      <c r="I710" t="s">
        <v>90</v>
      </c>
    </row>
    <row r="711" spans="1:9">
      <c r="A711" s="5">
        <v>42930</v>
      </c>
      <c r="B711">
        <v>195</v>
      </c>
      <c r="C711" t="s">
        <v>90</v>
      </c>
      <c r="D711">
        <v>9.6999999999999993</v>
      </c>
      <c r="E711" t="s">
        <v>90</v>
      </c>
      <c r="F711">
        <v>22.9</v>
      </c>
      <c r="G711" t="s">
        <v>90</v>
      </c>
      <c r="H711" s="99">
        <v>5.3424415115453296</v>
      </c>
      <c r="I711" t="s">
        <v>90</v>
      </c>
    </row>
    <row r="712" spans="1:9">
      <c r="A712" s="5">
        <v>42931</v>
      </c>
      <c r="B712">
        <v>196</v>
      </c>
      <c r="C712" t="s">
        <v>90</v>
      </c>
      <c r="D712">
        <v>0.1</v>
      </c>
      <c r="E712" t="s">
        <v>90</v>
      </c>
      <c r="F712">
        <v>23.6</v>
      </c>
      <c r="G712" t="s">
        <v>90</v>
      </c>
      <c r="H712" s="99">
        <v>7.1654567231916424</v>
      </c>
      <c r="I712" t="s">
        <v>90</v>
      </c>
    </row>
    <row r="713" spans="1:9">
      <c r="A713" s="5">
        <v>42932</v>
      </c>
      <c r="B713">
        <v>197</v>
      </c>
      <c r="C713" t="s">
        <v>90</v>
      </c>
      <c r="D713">
        <v>0</v>
      </c>
      <c r="E713" t="s">
        <v>90</v>
      </c>
      <c r="F713">
        <v>22.05</v>
      </c>
      <c r="G713" t="s">
        <v>90</v>
      </c>
      <c r="H713" s="99">
        <v>7.8651814977490258</v>
      </c>
      <c r="I713" t="s">
        <v>90</v>
      </c>
    </row>
    <row r="714" spans="1:9">
      <c r="A714" s="5">
        <v>42933</v>
      </c>
      <c r="B714">
        <v>198</v>
      </c>
      <c r="C714" t="s">
        <v>90</v>
      </c>
      <c r="D714">
        <v>0</v>
      </c>
      <c r="E714" t="s">
        <v>90</v>
      </c>
      <c r="F714">
        <v>22.65</v>
      </c>
      <c r="G714" t="s">
        <v>90</v>
      </c>
      <c r="H714" s="99">
        <v>7.5752183519406451</v>
      </c>
      <c r="I714" t="s">
        <v>90</v>
      </c>
    </row>
    <row r="715" spans="1:9">
      <c r="A715" s="5">
        <v>42934</v>
      </c>
      <c r="B715">
        <v>199</v>
      </c>
      <c r="C715" t="s">
        <v>90</v>
      </c>
      <c r="D715">
        <v>0</v>
      </c>
      <c r="E715" t="s">
        <v>90</v>
      </c>
      <c r="F715">
        <v>25.150000000000002</v>
      </c>
      <c r="G715" t="s">
        <v>90</v>
      </c>
      <c r="H715" s="99">
        <v>7.1554993739855606</v>
      </c>
      <c r="I715" t="s">
        <v>90</v>
      </c>
    </row>
    <row r="716" spans="1:9">
      <c r="A716" s="5">
        <v>42935</v>
      </c>
      <c r="B716">
        <v>200</v>
      </c>
      <c r="C716" t="s">
        <v>90</v>
      </c>
      <c r="D716">
        <v>0</v>
      </c>
      <c r="E716" t="s">
        <v>90</v>
      </c>
      <c r="F716">
        <v>25.05</v>
      </c>
      <c r="G716" t="s">
        <v>90</v>
      </c>
      <c r="H716" s="99">
        <v>6.9709484586364239</v>
      </c>
      <c r="I716" t="s">
        <v>90</v>
      </c>
    </row>
    <row r="717" spans="1:9">
      <c r="A717" s="5">
        <v>42936</v>
      </c>
      <c r="B717">
        <v>201</v>
      </c>
      <c r="C717" t="s">
        <v>90</v>
      </c>
      <c r="D717">
        <v>0</v>
      </c>
      <c r="E717" t="s">
        <v>90</v>
      </c>
      <c r="F717">
        <v>25.55</v>
      </c>
      <c r="G717" t="s">
        <v>90</v>
      </c>
      <c r="H717" s="99">
        <v>6.5628095405354161</v>
      </c>
      <c r="I717" t="s">
        <v>90</v>
      </c>
    </row>
    <row r="718" spans="1:9">
      <c r="A718" s="5">
        <v>42937</v>
      </c>
      <c r="B718">
        <v>202</v>
      </c>
      <c r="C718" t="s">
        <v>90</v>
      </c>
      <c r="D718">
        <v>0.1</v>
      </c>
      <c r="E718" t="s">
        <v>90</v>
      </c>
      <c r="F718">
        <v>23.9</v>
      </c>
      <c r="G718" t="s">
        <v>90</v>
      </c>
      <c r="H718" s="99">
        <v>5.992679319134842</v>
      </c>
      <c r="I718" t="s">
        <v>90</v>
      </c>
    </row>
    <row r="719" spans="1:9">
      <c r="A719" s="5">
        <v>42938</v>
      </c>
      <c r="B719">
        <v>203</v>
      </c>
      <c r="C719" t="s">
        <v>90</v>
      </c>
      <c r="D719">
        <v>20.5</v>
      </c>
      <c r="E719" t="s">
        <v>90</v>
      </c>
      <c r="F719">
        <v>24.85</v>
      </c>
      <c r="G719" t="s">
        <v>90</v>
      </c>
      <c r="H719" s="99">
        <v>6.2590566021438443</v>
      </c>
      <c r="I719" t="s">
        <v>90</v>
      </c>
    </row>
    <row r="720" spans="1:9">
      <c r="A720" s="5">
        <v>42939</v>
      </c>
      <c r="B720">
        <v>204</v>
      </c>
      <c r="C720" t="s">
        <v>90</v>
      </c>
      <c r="D720">
        <v>0</v>
      </c>
      <c r="E720" t="s">
        <v>90</v>
      </c>
      <c r="F720">
        <v>26.1</v>
      </c>
      <c r="G720" t="s">
        <v>90</v>
      </c>
      <c r="H720" s="99">
        <v>6.799198221435133</v>
      </c>
      <c r="I720" t="s">
        <v>90</v>
      </c>
    </row>
    <row r="721" spans="1:9">
      <c r="A721" s="5">
        <v>42940</v>
      </c>
      <c r="B721">
        <v>205</v>
      </c>
      <c r="C721" t="s">
        <v>90</v>
      </c>
      <c r="D721">
        <v>1.4</v>
      </c>
      <c r="E721" t="s">
        <v>90</v>
      </c>
      <c r="F721">
        <v>20.75</v>
      </c>
      <c r="G721" t="s">
        <v>90</v>
      </c>
      <c r="H721" s="99">
        <v>5.4181577032865365</v>
      </c>
      <c r="I721" t="s">
        <v>90</v>
      </c>
    </row>
    <row r="722" spans="1:9">
      <c r="A722" s="5">
        <v>42941</v>
      </c>
      <c r="B722">
        <v>206</v>
      </c>
      <c r="C722" t="s">
        <v>90</v>
      </c>
      <c r="D722">
        <v>16.100000000000001</v>
      </c>
      <c r="E722" t="s">
        <v>90</v>
      </c>
      <c r="F722">
        <v>19.950000000000003</v>
      </c>
      <c r="G722" t="s">
        <v>90</v>
      </c>
      <c r="H722" s="99">
        <v>6.5561677934414213</v>
      </c>
      <c r="I722" t="s">
        <v>90</v>
      </c>
    </row>
    <row r="723" spans="1:9">
      <c r="A723" s="5">
        <v>42942</v>
      </c>
      <c r="B723">
        <v>207</v>
      </c>
      <c r="C723" t="s">
        <v>90</v>
      </c>
      <c r="D723">
        <v>0.2</v>
      </c>
      <c r="E723" t="s">
        <v>90</v>
      </c>
      <c r="F723">
        <v>20.7</v>
      </c>
      <c r="G723" t="s">
        <v>90</v>
      </c>
      <c r="H723" s="99">
        <v>6.777429625284217</v>
      </c>
      <c r="I723" t="s">
        <v>90</v>
      </c>
    </row>
    <row r="724" spans="1:9">
      <c r="A724" s="5">
        <v>42943</v>
      </c>
      <c r="B724">
        <v>208</v>
      </c>
      <c r="C724" t="s">
        <v>90</v>
      </c>
      <c r="D724">
        <v>0</v>
      </c>
      <c r="E724" t="s">
        <v>90</v>
      </c>
      <c r="F724">
        <v>20.65</v>
      </c>
      <c r="G724" t="s">
        <v>90</v>
      </c>
      <c r="H724" s="99">
        <v>6.8240802089830623</v>
      </c>
      <c r="I724" t="s">
        <v>90</v>
      </c>
    </row>
    <row r="725" spans="1:9">
      <c r="A725" s="5">
        <v>42944</v>
      </c>
      <c r="B725">
        <v>209</v>
      </c>
      <c r="C725" t="s">
        <v>90</v>
      </c>
      <c r="D725">
        <v>0</v>
      </c>
      <c r="E725" t="s">
        <v>90</v>
      </c>
      <c r="F725">
        <v>23.35</v>
      </c>
      <c r="G725" t="s">
        <v>90</v>
      </c>
      <c r="H725" s="99">
        <v>7.0436203318055499</v>
      </c>
      <c r="I725" t="s">
        <v>90</v>
      </c>
    </row>
    <row r="726" spans="1:9">
      <c r="A726" s="5">
        <v>42945</v>
      </c>
      <c r="B726">
        <v>210</v>
      </c>
      <c r="C726" t="s">
        <v>90</v>
      </c>
      <c r="D726">
        <v>0</v>
      </c>
      <c r="E726" t="s">
        <v>90</v>
      </c>
      <c r="F726">
        <v>25.35</v>
      </c>
      <c r="G726" t="s">
        <v>90</v>
      </c>
      <c r="H726" s="99">
        <v>6.8411423335527894</v>
      </c>
      <c r="I726" t="s">
        <v>90</v>
      </c>
    </row>
    <row r="727" spans="1:9">
      <c r="A727" s="5">
        <v>42946</v>
      </c>
      <c r="B727">
        <v>211</v>
      </c>
      <c r="C727" t="s">
        <v>90</v>
      </c>
      <c r="D727">
        <v>1.4</v>
      </c>
      <c r="E727" t="s">
        <v>90</v>
      </c>
      <c r="F727">
        <v>24.9</v>
      </c>
      <c r="G727" t="s">
        <v>90</v>
      </c>
      <c r="H727" s="99">
        <v>6.3347591321236516</v>
      </c>
      <c r="I727" t="s">
        <v>90</v>
      </c>
    </row>
    <row r="728" spans="1:9">
      <c r="A728" s="5">
        <v>42947</v>
      </c>
      <c r="B728">
        <v>212</v>
      </c>
      <c r="C728" t="s">
        <v>90</v>
      </c>
      <c r="D728">
        <v>7.6</v>
      </c>
      <c r="E728" t="s">
        <v>90</v>
      </c>
      <c r="F728">
        <v>24.65</v>
      </c>
      <c r="G728" t="s">
        <v>90</v>
      </c>
      <c r="H728" s="99">
        <v>6.6984815334023402</v>
      </c>
      <c r="I728" t="s">
        <v>90</v>
      </c>
    </row>
    <row r="729" spans="1:9">
      <c r="A729" s="5">
        <v>42948</v>
      </c>
      <c r="B729">
        <v>213</v>
      </c>
      <c r="C729" t="s">
        <v>90</v>
      </c>
      <c r="D729">
        <v>0</v>
      </c>
      <c r="E729" t="s">
        <v>90</v>
      </c>
      <c r="F729">
        <v>27.95</v>
      </c>
      <c r="G729" t="s">
        <v>90</v>
      </c>
      <c r="H729" s="99">
        <v>7.1219751887353393</v>
      </c>
      <c r="I729" t="s">
        <v>90</v>
      </c>
    </row>
    <row r="730" spans="1:9">
      <c r="A730" s="5">
        <v>42949</v>
      </c>
      <c r="B730">
        <v>214</v>
      </c>
      <c r="C730" t="s">
        <v>90</v>
      </c>
      <c r="D730">
        <v>0</v>
      </c>
      <c r="E730" t="s">
        <v>90</v>
      </c>
      <c r="F730">
        <v>28.55</v>
      </c>
      <c r="G730" t="s">
        <v>90</v>
      </c>
      <c r="H730" s="99">
        <v>7.2114605630308457</v>
      </c>
      <c r="I730" t="s">
        <v>90</v>
      </c>
    </row>
    <row r="731" spans="1:9">
      <c r="A731" s="5">
        <v>42950</v>
      </c>
      <c r="B731">
        <v>215</v>
      </c>
      <c r="C731" t="s">
        <v>90</v>
      </c>
      <c r="D731">
        <v>0</v>
      </c>
      <c r="E731" t="s">
        <v>90</v>
      </c>
      <c r="F731">
        <v>28.45</v>
      </c>
      <c r="G731" t="s">
        <v>90</v>
      </c>
      <c r="H731" s="99">
        <v>7.2899488413923779</v>
      </c>
      <c r="I731" t="s">
        <v>90</v>
      </c>
    </row>
    <row r="732" spans="1:9">
      <c r="A732" s="5">
        <v>42951</v>
      </c>
      <c r="B732">
        <v>216</v>
      </c>
      <c r="C732" t="s">
        <v>90</v>
      </c>
      <c r="D732">
        <v>0</v>
      </c>
      <c r="E732" t="s">
        <v>90</v>
      </c>
      <c r="F732">
        <v>29.400000000000002</v>
      </c>
      <c r="G732" t="s">
        <v>90</v>
      </c>
      <c r="H732" s="99">
        <v>7.1825253833608311</v>
      </c>
      <c r="I732" t="s">
        <v>90</v>
      </c>
    </row>
    <row r="733" spans="1:9">
      <c r="A733" s="5">
        <v>42952</v>
      </c>
      <c r="B733">
        <v>217</v>
      </c>
      <c r="C733" t="s">
        <v>90</v>
      </c>
      <c r="D733">
        <v>0</v>
      </c>
      <c r="E733" t="s">
        <v>90</v>
      </c>
      <c r="F733">
        <v>29.5</v>
      </c>
      <c r="G733" t="s">
        <v>90</v>
      </c>
      <c r="H733" s="99">
        <v>6.9983341127778953</v>
      </c>
      <c r="I733" t="s">
        <v>90</v>
      </c>
    </row>
    <row r="734" spans="1:9">
      <c r="A734" s="5">
        <v>42953</v>
      </c>
      <c r="B734">
        <v>218</v>
      </c>
      <c r="C734" t="s">
        <v>90</v>
      </c>
      <c r="D734">
        <v>0.1</v>
      </c>
      <c r="E734" t="s">
        <v>90</v>
      </c>
      <c r="F734">
        <v>22.549999999999997</v>
      </c>
      <c r="G734" t="s">
        <v>90</v>
      </c>
      <c r="H734" s="99">
        <v>4.9858866741202679</v>
      </c>
      <c r="I734" t="s">
        <v>90</v>
      </c>
    </row>
    <row r="735" spans="1:9">
      <c r="A735" s="5">
        <v>42954</v>
      </c>
      <c r="B735">
        <v>219</v>
      </c>
      <c r="C735" t="s">
        <v>90</v>
      </c>
      <c r="D735">
        <v>13.8</v>
      </c>
      <c r="E735" t="s">
        <v>90</v>
      </c>
      <c r="F735">
        <v>22.75</v>
      </c>
      <c r="G735" t="s">
        <v>90</v>
      </c>
      <c r="H735" s="99">
        <v>6.612714628979294</v>
      </c>
      <c r="I735" t="s">
        <v>90</v>
      </c>
    </row>
    <row r="736" spans="1:9">
      <c r="A736" s="5">
        <v>42955</v>
      </c>
      <c r="B736">
        <v>220</v>
      </c>
      <c r="C736" t="s">
        <v>90</v>
      </c>
      <c r="D736">
        <v>0</v>
      </c>
      <c r="E736" t="s">
        <v>90</v>
      </c>
      <c r="F736">
        <v>24.950000000000003</v>
      </c>
      <c r="G736" t="s">
        <v>90</v>
      </c>
      <c r="H736" s="99">
        <v>6.496453415921696</v>
      </c>
      <c r="I736" t="s">
        <v>90</v>
      </c>
    </row>
    <row r="737" spans="1:9">
      <c r="A737" s="5">
        <v>42956</v>
      </c>
      <c r="B737">
        <v>221</v>
      </c>
      <c r="C737" t="s">
        <v>90</v>
      </c>
      <c r="D737">
        <v>0.1</v>
      </c>
      <c r="E737" t="s">
        <v>90</v>
      </c>
      <c r="F737">
        <v>25.75</v>
      </c>
      <c r="G737" t="s">
        <v>90</v>
      </c>
      <c r="H737" s="99">
        <v>6.3357889405784436</v>
      </c>
      <c r="I737" t="s">
        <v>90</v>
      </c>
    </row>
    <row r="738" spans="1:9">
      <c r="A738" s="5">
        <v>42957</v>
      </c>
      <c r="B738">
        <v>222</v>
      </c>
      <c r="C738" t="s">
        <v>90</v>
      </c>
      <c r="D738">
        <v>40.299999999999997</v>
      </c>
      <c r="E738" t="s">
        <v>90</v>
      </c>
      <c r="F738">
        <v>21.95</v>
      </c>
      <c r="G738" t="s">
        <v>90</v>
      </c>
      <c r="H738" s="99">
        <v>4.7432110495812294</v>
      </c>
      <c r="I738" t="s">
        <v>90</v>
      </c>
    </row>
    <row r="739" spans="1:9">
      <c r="A739" s="5">
        <v>42958</v>
      </c>
      <c r="B739">
        <v>223</v>
      </c>
      <c r="C739" t="s">
        <v>90</v>
      </c>
      <c r="D739">
        <v>16.399999999999999</v>
      </c>
      <c r="E739" t="s">
        <v>90</v>
      </c>
      <c r="F739">
        <v>20.7</v>
      </c>
      <c r="G739" t="s">
        <v>90</v>
      </c>
      <c r="H739" s="99">
        <v>5.2325495774492392</v>
      </c>
      <c r="I739" t="s">
        <v>90</v>
      </c>
    </row>
    <row r="740" spans="1:9">
      <c r="A740" s="5">
        <v>42959</v>
      </c>
      <c r="B740">
        <v>224</v>
      </c>
      <c r="C740" t="s">
        <v>90</v>
      </c>
      <c r="D740">
        <v>0.9</v>
      </c>
      <c r="E740" t="s">
        <v>90</v>
      </c>
      <c r="F740">
        <v>20.5</v>
      </c>
      <c r="G740" t="s">
        <v>90</v>
      </c>
      <c r="H740" s="99">
        <v>6.2273406038519985</v>
      </c>
      <c r="I740" t="s">
        <v>90</v>
      </c>
    </row>
    <row r="741" spans="1:9">
      <c r="A741" s="5">
        <v>42960</v>
      </c>
      <c r="B741">
        <v>225</v>
      </c>
      <c r="C741" t="s">
        <v>90</v>
      </c>
      <c r="D741">
        <v>0</v>
      </c>
      <c r="E741" t="s">
        <v>90</v>
      </c>
      <c r="F741">
        <v>21.35</v>
      </c>
      <c r="G741" t="s">
        <v>90</v>
      </c>
      <c r="H741" s="99">
        <v>6.9352478492529768</v>
      </c>
      <c r="I741" t="s">
        <v>90</v>
      </c>
    </row>
    <row r="742" spans="1:9">
      <c r="A742" s="5">
        <v>42961</v>
      </c>
      <c r="B742">
        <v>226</v>
      </c>
      <c r="C742" t="s">
        <v>90</v>
      </c>
      <c r="D742">
        <v>0</v>
      </c>
      <c r="E742" t="s">
        <v>90</v>
      </c>
      <c r="F742">
        <v>23.35</v>
      </c>
      <c r="G742" t="s">
        <v>90</v>
      </c>
      <c r="H742" s="99">
        <v>6.3213656701044956</v>
      </c>
      <c r="I742" t="s">
        <v>90</v>
      </c>
    </row>
    <row r="743" spans="1:9">
      <c r="A743" s="5">
        <v>42962</v>
      </c>
      <c r="B743">
        <v>227</v>
      </c>
      <c r="C743" t="s">
        <v>90</v>
      </c>
      <c r="D743">
        <v>0</v>
      </c>
      <c r="E743" t="s">
        <v>90</v>
      </c>
      <c r="F743">
        <v>24.1</v>
      </c>
      <c r="G743" t="s">
        <v>90</v>
      </c>
      <c r="H743" s="99">
        <v>6.5337765970233841</v>
      </c>
      <c r="I743" t="s">
        <v>90</v>
      </c>
    </row>
    <row r="744" spans="1:9">
      <c r="A744" s="5">
        <v>42963</v>
      </c>
      <c r="B744">
        <v>228</v>
      </c>
      <c r="C744" t="s">
        <v>90</v>
      </c>
      <c r="D744">
        <v>0</v>
      </c>
      <c r="E744" t="s">
        <v>90</v>
      </c>
      <c r="F744">
        <v>23.65</v>
      </c>
      <c r="G744" t="s">
        <v>90</v>
      </c>
      <c r="H744" s="99">
        <v>5.2319493922365803</v>
      </c>
      <c r="I744" t="s">
        <v>90</v>
      </c>
    </row>
    <row r="745" spans="1:9">
      <c r="A745" s="5">
        <v>42964</v>
      </c>
      <c r="B745">
        <v>229</v>
      </c>
      <c r="C745" t="s">
        <v>90</v>
      </c>
      <c r="D745">
        <v>0</v>
      </c>
      <c r="E745" t="s">
        <v>90</v>
      </c>
      <c r="F745">
        <v>24.9</v>
      </c>
      <c r="G745" t="s">
        <v>90</v>
      </c>
      <c r="H745" s="99">
        <v>6.3658495556380323</v>
      </c>
      <c r="I745" t="s">
        <v>90</v>
      </c>
    </row>
    <row r="746" spans="1:9">
      <c r="A746" s="5">
        <v>42965</v>
      </c>
      <c r="B746">
        <v>230</v>
      </c>
      <c r="C746" t="s">
        <v>90</v>
      </c>
      <c r="D746">
        <v>0</v>
      </c>
      <c r="E746" t="s">
        <v>90</v>
      </c>
      <c r="F746">
        <v>26.45</v>
      </c>
      <c r="G746" t="s">
        <v>90</v>
      </c>
      <c r="H746" s="99">
        <v>6.121573507165408</v>
      </c>
      <c r="I746" t="s">
        <v>90</v>
      </c>
    </row>
    <row r="747" spans="1:9">
      <c r="A747" s="5">
        <v>42966</v>
      </c>
      <c r="B747">
        <v>231</v>
      </c>
      <c r="C747" t="s">
        <v>90</v>
      </c>
      <c r="D747">
        <v>9.8000000000000007</v>
      </c>
      <c r="E747" t="s">
        <v>90</v>
      </c>
      <c r="F747">
        <v>22.200000000000003</v>
      </c>
      <c r="G747" t="s">
        <v>90</v>
      </c>
      <c r="H747" s="99">
        <v>5.3981391874632001</v>
      </c>
      <c r="I747" t="s">
        <v>90</v>
      </c>
    </row>
    <row r="748" spans="1:9">
      <c r="A748" s="5">
        <v>42967</v>
      </c>
      <c r="B748">
        <v>232</v>
      </c>
      <c r="C748" t="s">
        <v>90</v>
      </c>
      <c r="D748">
        <v>3.4</v>
      </c>
      <c r="E748" t="s">
        <v>90</v>
      </c>
      <c r="F748">
        <v>20.65</v>
      </c>
      <c r="G748" t="s">
        <v>90</v>
      </c>
      <c r="H748" s="99">
        <v>5.9288354064809337</v>
      </c>
      <c r="I748" t="s">
        <v>90</v>
      </c>
    </row>
    <row r="749" spans="1:9">
      <c r="A749" s="5">
        <v>42968</v>
      </c>
      <c r="B749">
        <v>233</v>
      </c>
      <c r="C749" t="s">
        <v>90</v>
      </c>
      <c r="D749">
        <v>0</v>
      </c>
      <c r="E749" t="s">
        <v>90</v>
      </c>
      <c r="F749">
        <v>19.799999999999997</v>
      </c>
      <c r="G749" t="s">
        <v>90</v>
      </c>
      <c r="H749" s="99">
        <v>6.2874887661614354</v>
      </c>
      <c r="I749" t="s">
        <v>90</v>
      </c>
    </row>
    <row r="750" spans="1:9">
      <c r="A750" s="5">
        <v>42969</v>
      </c>
      <c r="B750">
        <v>234</v>
      </c>
      <c r="C750" t="s">
        <v>90</v>
      </c>
      <c r="D750">
        <v>0</v>
      </c>
      <c r="E750" t="s">
        <v>90</v>
      </c>
      <c r="F750">
        <v>20.6</v>
      </c>
      <c r="G750" t="s">
        <v>90</v>
      </c>
      <c r="H750" s="99">
        <v>5.8927910590774149</v>
      </c>
      <c r="I750" t="s">
        <v>90</v>
      </c>
    </row>
    <row r="751" spans="1:9">
      <c r="A751" s="5">
        <v>42970</v>
      </c>
      <c r="B751">
        <v>235</v>
      </c>
      <c r="C751" t="s">
        <v>90</v>
      </c>
      <c r="D751">
        <v>0</v>
      </c>
      <c r="E751" t="s">
        <v>90</v>
      </c>
      <c r="F751">
        <v>21.75</v>
      </c>
      <c r="G751" t="s">
        <v>90</v>
      </c>
      <c r="H751" s="99">
        <v>5.947947368209018</v>
      </c>
      <c r="I751" t="s">
        <v>90</v>
      </c>
    </row>
    <row r="752" spans="1:9">
      <c r="A752" s="5">
        <v>42971</v>
      </c>
      <c r="B752">
        <v>236</v>
      </c>
      <c r="C752" t="s">
        <v>90</v>
      </c>
      <c r="D752">
        <v>0</v>
      </c>
      <c r="E752" t="s">
        <v>90</v>
      </c>
      <c r="F752">
        <v>23.65</v>
      </c>
      <c r="G752" t="s">
        <v>90</v>
      </c>
      <c r="H752" s="99">
        <v>6.1922236372090236</v>
      </c>
      <c r="I752" t="s">
        <v>90</v>
      </c>
    </row>
    <row r="753" spans="1:9">
      <c r="A753" s="5">
        <v>42972</v>
      </c>
      <c r="B753">
        <v>237</v>
      </c>
      <c r="C753" t="s">
        <v>90</v>
      </c>
      <c r="D753">
        <v>0</v>
      </c>
      <c r="E753" t="s">
        <v>90</v>
      </c>
      <c r="F753">
        <v>25.65</v>
      </c>
      <c r="G753" t="s">
        <v>90</v>
      </c>
      <c r="H753" s="99">
        <v>5.7347719292719024</v>
      </c>
      <c r="I753" t="s">
        <v>90</v>
      </c>
    </row>
    <row r="754" spans="1:9">
      <c r="A754" s="5">
        <v>42973</v>
      </c>
      <c r="B754">
        <v>238</v>
      </c>
      <c r="C754" t="s">
        <v>90</v>
      </c>
      <c r="D754">
        <v>0</v>
      </c>
      <c r="E754" t="s">
        <v>90</v>
      </c>
      <c r="F754">
        <v>25.549999999999997</v>
      </c>
      <c r="G754" t="s">
        <v>90</v>
      </c>
      <c r="H754" s="99">
        <v>5.5621063679998786</v>
      </c>
      <c r="I754" t="s">
        <v>90</v>
      </c>
    </row>
    <row r="755" spans="1:9">
      <c r="A755" s="5">
        <v>42974</v>
      </c>
      <c r="B755">
        <v>239</v>
      </c>
      <c r="C755" t="s">
        <v>90</v>
      </c>
      <c r="D755">
        <v>1.4</v>
      </c>
      <c r="E755" t="s">
        <v>90</v>
      </c>
      <c r="F755">
        <v>23.35</v>
      </c>
      <c r="G755" t="s">
        <v>90</v>
      </c>
      <c r="H755" s="99">
        <v>5.5725689487732888</v>
      </c>
      <c r="I755" t="s">
        <v>90</v>
      </c>
    </row>
    <row r="756" spans="1:9">
      <c r="A756" s="5">
        <v>42975</v>
      </c>
      <c r="B756">
        <v>240</v>
      </c>
      <c r="C756" t="s">
        <v>90</v>
      </c>
      <c r="D756">
        <v>0.1</v>
      </c>
      <c r="E756" t="s">
        <v>90</v>
      </c>
      <c r="F756">
        <v>23.75</v>
      </c>
      <c r="G756" t="s">
        <v>90</v>
      </c>
      <c r="H756" s="99">
        <v>5.0440932373867344</v>
      </c>
      <c r="I756" t="s">
        <v>90</v>
      </c>
    </row>
    <row r="757" spans="1:9">
      <c r="A757" s="5">
        <v>42976</v>
      </c>
      <c r="B757">
        <v>241</v>
      </c>
      <c r="C757" t="s">
        <v>90</v>
      </c>
      <c r="D757">
        <v>0</v>
      </c>
      <c r="E757" t="s">
        <v>90</v>
      </c>
      <c r="F757">
        <v>23.15</v>
      </c>
      <c r="G757" t="s">
        <v>90</v>
      </c>
      <c r="H757" s="99">
        <v>6.0906609293833016</v>
      </c>
      <c r="I757" t="s">
        <v>90</v>
      </c>
    </row>
    <row r="758" spans="1:9">
      <c r="A758" s="5">
        <v>42977</v>
      </c>
      <c r="B758">
        <v>242</v>
      </c>
      <c r="C758" t="s">
        <v>90</v>
      </c>
      <c r="D758">
        <v>0</v>
      </c>
      <c r="E758" t="s">
        <v>90</v>
      </c>
      <c r="F758">
        <v>23.799999999999997</v>
      </c>
      <c r="G758" t="s">
        <v>90</v>
      </c>
      <c r="H758" s="99">
        <v>5.9556121800376536</v>
      </c>
      <c r="I758" t="s">
        <v>90</v>
      </c>
    </row>
    <row r="759" spans="1:9">
      <c r="A759" s="5">
        <v>42978</v>
      </c>
      <c r="B759">
        <v>243</v>
      </c>
      <c r="C759" t="s">
        <v>90</v>
      </c>
      <c r="D759">
        <v>0</v>
      </c>
      <c r="E759" t="s">
        <v>90</v>
      </c>
      <c r="F759">
        <v>24.35</v>
      </c>
      <c r="G759" t="s">
        <v>90</v>
      </c>
      <c r="H759" s="99">
        <v>5.2945976751221151</v>
      </c>
      <c r="I759" t="s">
        <v>90</v>
      </c>
    </row>
    <row r="760" spans="1:9">
      <c r="A760" s="5">
        <v>42979</v>
      </c>
      <c r="B760">
        <v>244</v>
      </c>
      <c r="C760" t="s">
        <v>90</v>
      </c>
      <c r="D760">
        <v>0.8</v>
      </c>
      <c r="E760" t="s">
        <v>90</v>
      </c>
      <c r="F760">
        <v>18.549999999999997</v>
      </c>
      <c r="G760" t="s">
        <v>90</v>
      </c>
      <c r="H760" s="99">
        <v>3.8177042200008739</v>
      </c>
      <c r="I760" t="s">
        <v>90</v>
      </c>
    </row>
    <row r="761" spans="1:9">
      <c r="A761" s="5">
        <v>42980</v>
      </c>
      <c r="B761">
        <v>245</v>
      </c>
      <c r="C761" t="s">
        <v>90</v>
      </c>
      <c r="D761">
        <v>2.2999999999999998</v>
      </c>
      <c r="E761" t="s">
        <v>90</v>
      </c>
      <c r="F761">
        <v>15.65</v>
      </c>
      <c r="G761" t="s">
        <v>90</v>
      </c>
      <c r="H761" s="99">
        <v>3.5486736545469664</v>
      </c>
      <c r="I761" t="s">
        <v>90</v>
      </c>
    </row>
    <row r="762" spans="1:9">
      <c r="A762" s="5">
        <v>42981</v>
      </c>
      <c r="B762">
        <v>246</v>
      </c>
      <c r="C762" t="s">
        <v>90</v>
      </c>
      <c r="D762">
        <v>19.5</v>
      </c>
      <c r="E762" t="s">
        <v>90</v>
      </c>
      <c r="F762">
        <v>17.55</v>
      </c>
      <c r="G762" t="s">
        <v>90</v>
      </c>
      <c r="H762" s="99">
        <v>5.3996455625353699</v>
      </c>
      <c r="I762" t="s">
        <v>90</v>
      </c>
    </row>
    <row r="763" spans="1:9">
      <c r="A763" s="5">
        <v>42982</v>
      </c>
      <c r="B763">
        <v>247</v>
      </c>
      <c r="C763" t="s">
        <v>90</v>
      </c>
      <c r="D763">
        <v>0</v>
      </c>
      <c r="E763" t="s">
        <v>90</v>
      </c>
      <c r="F763">
        <v>16.700000000000003</v>
      </c>
      <c r="G763" t="s">
        <v>90</v>
      </c>
      <c r="H763" s="99">
        <v>5.1553523336066602</v>
      </c>
      <c r="I763" t="s">
        <v>90</v>
      </c>
    </row>
    <row r="764" spans="1:9">
      <c r="A764" s="5">
        <v>42983</v>
      </c>
      <c r="B764">
        <v>248</v>
      </c>
      <c r="C764" t="s">
        <v>90</v>
      </c>
      <c r="D764">
        <v>0</v>
      </c>
      <c r="E764" t="s">
        <v>90</v>
      </c>
      <c r="F764">
        <v>19.75</v>
      </c>
      <c r="G764" t="s">
        <v>90</v>
      </c>
      <c r="H764" s="99">
        <v>5.1406119616161714</v>
      </c>
      <c r="I764" t="s">
        <v>90</v>
      </c>
    </row>
    <row r="765" spans="1:9">
      <c r="A765" s="5">
        <v>42984</v>
      </c>
      <c r="B765">
        <v>249</v>
      </c>
      <c r="C765" t="s">
        <v>90</v>
      </c>
      <c r="D765">
        <v>0</v>
      </c>
      <c r="E765" t="s">
        <v>90</v>
      </c>
      <c r="F765">
        <v>20.350000000000001</v>
      </c>
      <c r="G765" t="s">
        <v>90</v>
      </c>
      <c r="H765" s="99">
        <v>4.6666363070804424</v>
      </c>
      <c r="I765" t="s">
        <v>90</v>
      </c>
    </row>
    <row r="766" spans="1:9">
      <c r="A766" s="5">
        <v>42985</v>
      </c>
      <c r="B766">
        <v>250</v>
      </c>
      <c r="C766" t="s">
        <v>90</v>
      </c>
      <c r="D766">
        <v>0.6</v>
      </c>
      <c r="E766" t="s">
        <v>90</v>
      </c>
      <c r="F766">
        <v>21.3</v>
      </c>
      <c r="G766" t="s">
        <v>90</v>
      </c>
      <c r="H766" s="99">
        <v>4.9477217019492628</v>
      </c>
      <c r="I766" t="s">
        <v>90</v>
      </c>
    </row>
    <row r="767" spans="1:9">
      <c r="A767" s="5">
        <v>42986</v>
      </c>
      <c r="B767">
        <v>251</v>
      </c>
      <c r="C767" t="s">
        <v>90</v>
      </c>
      <c r="D767">
        <v>8.1</v>
      </c>
      <c r="E767" t="s">
        <v>90</v>
      </c>
      <c r="F767">
        <v>20.149999999999999</v>
      </c>
      <c r="G767" t="s">
        <v>90</v>
      </c>
      <c r="H767" s="99">
        <v>4.6144199199049991</v>
      </c>
      <c r="I767" t="s">
        <v>90</v>
      </c>
    </row>
    <row r="768" spans="1:9">
      <c r="A768" s="5">
        <v>42987</v>
      </c>
      <c r="B768">
        <v>252</v>
      </c>
      <c r="C768" t="s">
        <v>90</v>
      </c>
      <c r="D768">
        <v>0</v>
      </c>
      <c r="E768" t="s">
        <v>90</v>
      </c>
      <c r="F768">
        <v>20.85</v>
      </c>
      <c r="G768" t="s">
        <v>90</v>
      </c>
      <c r="H768" s="99">
        <v>4.3801587797505279</v>
      </c>
      <c r="I768" t="s">
        <v>90</v>
      </c>
    </row>
    <row r="769" spans="1:10">
      <c r="A769" s="5">
        <v>42988</v>
      </c>
      <c r="B769">
        <v>253</v>
      </c>
      <c r="C769" t="s">
        <v>90</v>
      </c>
      <c r="D769">
        <v>14.7</v>
      </c>
      <c r="E769" t="s">
        <v>90</v>
      </c>
      <c r="F769">
        <v>14.700000000000001</v>
      </c>
      <c r="G769" t="s">
        <v>90</v>
      </c>
      <c r="H769" s="99">
        <v>1.9792839089688135</v>
      </c>
      <c r="I769" t="s">
        <v>90</v>
      </c>
    </row>
    <row r="770" spans="1:10">
      <c r="A770" s="5">
        <v>42989</v>
      </c>
      <c r="B770">
        <v>254</v>
      </c>
      <c r="C770" t="s">
        <v>90</v>
      </c>
      <c r="D770">
        <v>2.1</v>
      </c>
      <c r="E770" t="s">
        <v>90</v>
      </c>
      <c r="F770">
        <v>16.95</v>
      </c>
      <c r="G770" t="s">
        <v>90</v>
      </c>
      <c r="H770" s="99">
        <v>3.1259850762974466</v>
      </c>
      <c r="I770" t="s">
        <v>90</v>
      </c>
    </row>
    <row r="771" spans="1:10">
      <c r="A771" s="5">
        <v>42990</v>
      </c>
      <c r="B771">
        <v>255</v>
      </c>
      <c r="C771" t="s">
        <v>90</v>
      </c>
      <c r="D771">
        <v>12.3</v>
      </c>
      <c r="E771" t="s">
        <v>90</v>
      </c>
      <c r="F771">
        <v>13.899999999999999</v>
      </c>
      <c r="G771" t="s">
        <v>90</v>
      </c>
      <c r="H771" s="99">
        <v>2.9377409022506065</v>
      </c>
      <c r="I771" t="s">
        <v>90</v>
      </c>
    </row>
    <row r="772" spans="1:10">
      <c r="A772" s="5">
        <v>42991</v>
      </c>
      <c r="B772">
        <v>256</v>
      </c>
      <c r="C772" t="s">
        <v>90</v>
      </c>
      <c r="D772">
        <v>18.8</v>
      </c>
      <c r="E772" t="s">
        <v>90</v>
      </c>
      <c r="F772">
        <v>13.75</v>
      </c>
      <c r="G772" t="s">
        <v>90</v>
      </c>
      <c r="H772" s="99">
        <v>3.9606933411329064</v>
      </c>
      <c r="I772" t="s">
        <v>90</v>
      </c>
    </row>
    <row r="773" spans="1:10">
      <c r="H773" s="99"/>
    </row>
    <row r="774" spans="1:10">
      <c r="H774" s="99"/>
    </row>
    <row r="775" spans="1:10">
      <c r="H775" s="99"/>
    </row>
    <row r="776" spans="1:10">
      <c r="H776" s="99"/>
    </row>
    <row r="777" spans="1:10">
      <c r="H777" s="99"/>
    </row>
    <row r="778" spans="1:10">
      <c r="H778" s="99"/>
    </row>
    <row r="779" spans="1:10">
      <c r="H779" s="99"/>
    </row>
    <row r="780" spans="1:10">
      <c r="H780" s="99"/>
    </row>
    <row r="781" spans="1:10">
      <c r="H781" s="99"/>
      <c r="J781">
        <f>266*48</f>
        <v>12768</v>
      </c>
    </row>
    <row r="782" spans="1:10">
      <c r="H782" s="99"/>
      <c r="J782">
        <f>J781/2</f>
        <v>6384</v>
      </c>
    </row>
    <row r="783" spans="1:10">
      <c r="H783" s="99"/>
    </row>
    <row r="784" spans="1:10">
      <c r="H784" s="99"/>
    </row>
    <row r="785" spans="8:8">
      <c r="H785" s="99"/>
    </row>
    <row r="786" spans="8:8">
      <c r="H786" s="99"/>
    </row>
    <row r="787" spans="8:8">
      <c r="H787" s="99"/>
    </row>
    <row r="788" spans="8:8">
      <c r="H788" s="99"/>
    </row>
    <row r="789" spans="8:8">
      <c r="H789" s="99"/>
    </row>
  </sheetData>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5</vt:i4>
      </vt:variant>
      <vt:variant>
        <vt:lpstr>Intervalli denominati</vt:lpstr>
      </vt:variant>
      <vt:variant>
        <vt:i4>10</vt:i4>
      </vt:variant>
    </vt:vector>
  </HeadingPairs>
  <TitlesOfParts>
    <vt:vector size="15" baseType="lpstr">
      <vt:lpstr>xAntonio</vt:lpstr>
      <vt:lpstr>Precipitazione</vt:lpstr>
      <vt:lpstr>Clima_daily_N_LT_report</vt:lpstr>
      <vt:lpstr>LAI</vt:lpstr>
      <vt:lpstr>foglio riassuntivo dati</vt:lpstr>
      <vt:lpstr>bis</vt:lpstr>
      <vt:lpstr>Daten</vt:lpstr>
      <vt:lpstr>Hochwert</vt:lpstr>
      <vt:lpstr>Name</vt:lpstr>
      <vt:lpstr>Nummer</vt:lpstr>
      <vt:lpstr>PNP</vt:lpstr>
      <vt:lpstr>Rechtswert</vt:lpstr>
      <vt:lpstr>Clima_daily_N_LT_report!Titoli_stampa</vt:lpstr>
      <vt:lpstr>Precipitazione!Titoli_stampa</vt:lpstr>
      <vt:lpstr>von</vt:lpstr>
    </vt:vector>
  </TitlesOfParts>
  <Company>Scientific Network</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Pietro panzacchi</dc:creator>
  <cp:lastModifiedBy>Antonio Volta</cp:lastModifiedBy>
  <dcterms:created xsi:type="dcterms:W3CDTF">2017-10-06T11:50:13Z</dcterms:created>
  <dcterms:modified xsi:type="dcterms:W3CDTF">2018-05-14T13:19:17Z</dcterms:modified>
</cp:coreProperties>
</file>